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iasahub-my.sharepoint.com/personal/yequanliang_iiasa_ac_at/Documents/research_iiasa/Felix-Model/Regionalized FeliX/Model Files/"/>
    </mc:Choice>
  </mc:AlternateContent>
  <xr:revisionPtr revIDLastSave="4972" documentId="8_{23D41DF0-0B28-4844-B037-2FCD7C91ECDD}" xr6:coauthVersionLast="47" xr6:coauthVersionMax="47" xr10:uidLastSave="{DF996322-D821-4F97-B185-94C09694DE42}"/>
  <bookViews>
    <workbookView minimized="1" xWindow="1428" yWindow="1428" windowWidth="17280" windowHeight="8880" activeTab="1" xr2:uid="{00000000-000D-0000-FFFF-FFFF00000000}"/>
  </bookViews>
  <sheets>
    <sheet name="Data" sheetId="1" r:id="rId1"/>
    <sheet name="Reg_Data" sheetId="10" r:id="rId2"/>
    <sheet name="Sheet1" sheetId="11" r:id="rId3"/>
    <sheet name="Population_no projection" sheetId="8" r:id="rId4"/>
    <sheet name="yogl" sheetId="9" r:id="rId5"/>
    <sheet name="temperature" sheetId="7" r:id="rId6"/>
    <sheet name="Sheet3" sheetId="6" r:id="rId7"/>
    <sheet name="Sheet4" sheetId="5" r:id="rId8"/>
    <sheet name="Sheet2" sheetId="3" r:id="rId9"/>
    <sheet name="GWP inflation" sheetId="4" r:id="rId10"/>
  </sheets>
  <definedNames>
    <definedName name="_xlnm._FilterDatabase" localSheetId="0" hidden="1">Data!$A$1:$GT$729</definedName>
    <definedName name="_xlnm._FilterDatabase" localSheetId="1" hidden="1">Reg_Data!$E$1:$HU$2793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N2715" i="10" l="1"/>
  <c r="DO2715" i="10"/>
  <c r="DU2713" i="10"/>
  <c r="DV2713" i="10"/>
  <c r="DU2714" i="10"/>
  <c r="DV2714" i="10"/>
  <c r="BS2687" i="10"/>
  <c r="BO2687" i="10"/>
  <c r="BQ2687" i="10"/>
  <c r="BV2687" i="10"/>
  <c r="BW2687" i="10"/>
  <c r="BX2687" i="10"/>
  <c r="BY2687" i="10"/>
  <c r="BZ2687" i="10"/>
  <c r="CA2687" i="10"/>
  <c r="CB2687" i="10"/>
  <c r="CC2687" i="10"/>
  <c r="BO2688" i="10"/>
  <c r="BP2688" i="10"/>
  <c r="BQ2688" i="10"/>
  <c r="BR2688" i="10"/>
  <c r="BS2688" i="10"/>
  <c r="BT2688" i="10"/>
  <c r="BU2688" i="10"/>
  <c r="BV2688" i="10"/>
  <c r="BW2688" i="10"/>
  <c r="BX2688" i="10"/>
  <c r="BY2688" i="10"/>
  <c r="BZ2688" i="10"/>
  <c r="CA2688" i="10"/>
  <c r="CB2688" i="10"/>
  <c r="CC2688" i="10"/>
  <c r="BO2689" i="10"/>
  <c r="BP2689" i="10"/>
  <c r="BQ2689" i="10"/>
  <c r="BR2689" i="10"/>
  <c r="BS2689" i="10"/>
  <c r="BT2689" i="10"/>
  <c r="BU2689" i="10"/>
  <c r="BV2689" i="10"/>
  <c r="BW2689" i="10"/>
  <c r="BX2689" i="10"/>
  <c r="BY2689" i="10"/>
  <c r="BZ2689" i="10"/>
  <c r="CA2689" i="10"/>
  <c r="CB2689" i="10"/>
  <c r="CC2689" i="10"/>
  <c r="BO2690" i="10"/>
  <c r="BP2690" i="10"/>
  <c r="BQ2690" i="10"/>
  <c r="BR2690" i="10"/>
  <c r="BS2690" i="10"/>
  <c r="BT2690" i="10"/>
  <c r="BU2690" i="10"/>
  <c r="BV2690" i="10"/>
  <c r="BW2690" i="10"/>
  <c r="BX2690" i="10"/>
  <c r="BY2690" i="10"/>
  <c r="BZ2690" i="10"/>
  <c r="CA2690" i="10"/>
  <c r="CB2690" i="10"/>
  <c r="CC2690" i="10"/>
  <c r="BO2691" i="10"/>
  <c r="BP2691" i="10"/>
  <c r="BQ2691" i="10"/>
  <c r="BR2691" i="10"/>
  <c r="BS2691" i="10"/>
  <c r="BT2691" i="10"/>
  <c r="BU2691" i="10"/>
  <c r="BV2691" i="10"/>
  <c r="BW2691" i="10"/>
  <c r="BX2691" i="10"/>
  <c r="BY2691" i="10"/>
  <c r="BZ2691" i="10"/>
  <c r="CA2691" i="10"/>
  <c r="CB2691" i="10"/>
  <c r="CC2691" i="10"/>
  <c r="BO2692" i="10"/>
  <c r="BP2692" i="10"/>
  <c r="BQ2692" i="10"/>
  <c r="BR2692" i="10"/>
  <c r="BS2692" i="10"/>
  <c r="BT2692" i="10"/>
  <c r="BU2692" i="10"/>
  <c r="BV2692" i="10"/>
  <c r="BW2692" i="10"/>
  <c r="BX2692" i="10"/>
  <c r="BY2692" i="10"/>
  <c r="BZ2692" i="10"/>
  <c r="CA2692" i="10"/>
  <c r="CB2692" i="10"/>
  <c r="CC2692" i="10"/>
  <c r="BV2693" i="10"/>
  <c r="BW2693" i="10"/>
  <c r="BX2693" i="10"/>
  <c r="BY2693" i="10"/>
  <c r="BZ2693" i="10"/>
  <c r="CA2693" i="10"/>
  <c r="CB2693" i="10"/>
  <c r="CC2693" i="10"/>
  <c r="BO2695" i="10"/>
  <c r="BP2695" i="10"/>
  <c r="BQ2695" i="10"/>
  <c r="BR2695" i="10"/>
  <c r="BS2695" i="10"/>
  <c r="BT2695" i="10"/>
  <c r="BU2695" i="10"/>
  <c r="BV2695" i="10"/>
  <c r="BW2695" i="10"/>
  <c r="BX2695" i="10"/>
  <c r="BY2695" i="10"/>
  <c r="BZ2695" i="10"/>
  <c r="CA2695" i="10"/>
  <c r="CB2695" i="10"/>
  <c r="CC2695" i="10"/>
  <c r="BO2696" i="10"/>
  <c r="BP2696" i="10"/>
  <c r="BQ2696" i="10"/>
  <c r="BR2696" i="10"/>
  <c r="BS2696" i="10"/>
  <c r="BT2696" i="10"/>
  <c r="BU2696" i="10"/>
  <c r="BV2696" i="10"/>
  <c r="BW2696" i="10"/>
  <c r="BX2696" i="10"/>
  <c r="BY2696" i="10"/>
  <c r="BZ2696" i="10"/>
  <c r="CA2696" i="10"/>
  <c r="CB2696" i="10"/>
  <c r="CC2696" i="10"/>
  <c r="BO2697" i="10"/>
  <c r="BP2697" i="10"/>
  <c r="BQ2697" i="10"/>
  <c r="BR2697" i="10"/>
  <c r="BS2697" i="10"/>
  <c r="BT2697" i="10"/>
  <c r="BU2697" i="10"/>
  <c r="BV2697" i="10"/>
  <c r="BW2697" i="10"/>
  <c r="BX2697" i="10"/>
  <c r="BY2697" i="10"/>
  <c r="BZ2697" i="10"/>
  <c r="CA2697" i="10"/>
  <c r="CB2697" i="10"/>
  <c r="CC2697" i="10"/>
  <c r="BO2698" i="10"/>
  <c r="BP2698" i="10"/>
  <c r="BQ2698" i="10"/>
  <c r="BR2698" i="10"/>
  <c r="BS2698" i="10"/>
  <c r="BT2698" i="10"/>
  <c r="BU2698" i="10"/>
  <c r="BV2698" i="10"/>
  <c r="BW2698" i="10"/>
  <c r="BX2698" i="10"/>
  <c r="BY2698" i="10"/>
  <c r="BZ2698" i="10"/>
  <c r="CA2698" i="10"/>
  <c r="CB2698" i="10"/>
  <c r="CC2698" i="10"/>
  <c r="BO2699" i="10"/>
  <c r="BP2699" i="10"/>
  <c r="BQ2699" i="10"/>
  <c r="BR2699" i="10"/>
  <c r="BS2699" i="10"/>
  <c r="BT2699" i="10"/>
  <c r="BU2699" i="10"/>
  <c r="BV2699" i="10"/>
  <c r="BW2699" i="10"/>
  <c r="BX2699" i="10"/>
  <c r="BY2699" i="10"/>
  <c r="BZ2699" i="10"/>
  <c r="CA2699" i="10"/>
  <c r="CB2699" i="10"/>
  <c r="CC2699" i="10"/>
  <c r="BO2700" i="10"/>
  <c r="BP2700" i="10"/>
  <c r="BQ2700" i="10"/>
  <c r="BR2700" i="10"/>
  <c r="BS2700" i="10"/>
  <c r="BT2700" i="10"/>
  <c r="BU2700" i="10"/>
  <c r="BV2700" i="10"/>
  <c r="BW2700" i="10"/>
  <c r="BX2700" i="10"/>
  <c r="BY2700" i="10"/>
  <c r="BZ2700" i="10"/>
  <c r="CA2700" i="10"/>
  <c r="CB2700" i="10"/>
  <c r="CC2700" i="10"/>
  <c r="BO2701" i="10"/>
  <c r="BP2701" i="10"/>
  <c r="BQ2701" i="10"/>
  <c r="BR2701" i="10"/>
  <c r="BS2701" i="10"/>
  <c r="BT2701" i="10"/>
  <c r="BU2701" i="10"/>
  <c r="BV2701" i="10"/>
  <c r="BW2701" i="10"/>
  <c r="BX2701" i="10"/>
  <c r="BY2701" i="10"/>
  <c r="BZ2701" i="10"/>
  <c r="CA2701" i="10"/>
  <c r="CB2701" i="10"/>
  <c r="CC2701" i="10"/>
  <c r="DH2679" i="10"/>
  <c r="DI2679" i="10"/>
  <c r="DJ2679" i="10"/>
  <c r="DK2679" i="10"/>
  <c r="DH2680" i="10"/>
  <c r="DI2680" i="10"/>
  <c r="DJ2680" i="10"/>
  <c r="DK2680" i="10"/>
  <c r="DH2681" i="10"/>
  <c r="DI2681" i="10"/>
  <c r="DJ2681" i="10"/>
  <c r="DK2681" i="10"/>
  <c r="DH2682" i="10"/>
  <c r="DI2682" i="10"/>
  <c r="DJ2682" i="10"/>
  <c r="DK2682" i="10"/>
  <c r="DH2683" i="10"/>
  <c r="DI2683" i="10"/>
  <c r="DJ2683" i="10"/>
  <c r="DK2683" i="10"/>
  <c r="DH2684" i="10"/>
  <c r="DI2684" i="10"/>
  <c r="DJ2684" i="10"/>
  <c r="DK2684" i="10"/>
  <c r="DH2685" i="10"/>
  <c r="DI2685" i="10"/>
  <c r="DJ2685" i="10"/>
  <c r="DK2685" i="10"/>
  <c r="CD2687" i="10"/>
  <c r="CE2687" i="10"/>
  <c r="CF2687" i="10"/>
  <c r="CH2687" i="10"/>
  <c r="CJ2687" i="10"/>
  <c r="CK2687" i="10"/>
  <c r="DF2687" i="10"/>
  <c r="DJ2687" i="10"/>
  <c r="DK2687" i="10"/>
  <c r="CD2688" i="10"/>
  <c r="CE2688" i="10"/>
  <c r="CF2688" i="10"/>
  <c r="CG2688" i="10"/>
  <c r="CH2688" i="10"/>
  <c r="CI2688" i="10"/>
  <c r="CJ2688" i="10"/>
  <c r="CK2688" i="10"/>
  <c r="CL2688" i="10"/>
  <c r="CM2688" i="10"/>
  <c r="CN2688" i="10"/>
  <c r="CO2688" i="10"/>
  <c r="CP2688" i="10"/>
  <c r="CQ2688" i="10"/>
  <c r="CR2688" i="10"/>
  <c r="CS2688" i="10"/>
  <c r="CT2688" i="10"/>
  <c r="CU2688" i="10"/>
  <c r="CV2688" i="10"/>
  <c r="CW2688" i="10"/>
  <c r="CX2688" i="10"/>
  <c r="CY2688" i="10"/>
  <c r="CZ2688" i="10"/>
  <c r="DA2688" i="10"/>
  <c r="DB2688" i="10"/>
  <c r="DC2688" i="10"/>
  <c r="DD2688" i="10"/>
  <c r="DE2688" i="10"/>
  <c r="DF2688" i="10"/>
  <c r="DG2688" i="10"/>
  <c r="DH2688" i="10"/>
  <c r="DI2688" i="10"/>
  <c r="DJ2688" i="10"/>
  <c r="DK2688" i="10"/>
  <c r="CD2689" i="10"/>
  <c r="CE2689" i="10"/>
  <c r="CF2689" i="10"/>
  <c r="CG2689" i="10"/>
  <c r="CH2689" i="10"/>
  <c r="CI2689" i="10"/>
  <c r="CJ2689" i="10"/>
  <c r="CK2689" i="10"/>
  <c r="CL2689" i="10"/>
  <c r="CM2689" i="10"/>
  <c r="CN2689" i="10"/>
  <c r="CO2689" i="10"/>
  <c r="CP2689" i="10"/>
  <c r="CQ2689" i="10"/>
  <c r="CR2689" i="10"/>
  <c r="CS2689" i="10"/>
  <c r="CT2689" i="10"/>
  <c r="CU2689" i="10"/>
  <c r="CV2689" i="10"/>
  <c r="CW2689" i="10"/>
  <c r="CX2689" i="10"/>
  <c r="CY2689" i="10"/>
  <c r="CZ2689" i="10"/>
  <c r="DA2689" i="10"/>
  <c r="DB2689" i="10"/>
  <c r="DC2689" i="10"/>
  <c r="DD2689" i="10"/>
  <c r="DE2689" i="10"/>
  <c r="DF2689" i="10"/>
  <c r="DG2689" i="10"/>
  <c r="DH2689" i="10"/>
  <c r="DI2689" i="10"/>
  <c r="DJ2689" i="10"/>
  <c r="DK2689" i="10"/>
  <c r="CD2690" i="10"/>
  <c r="CE2690" i="10"/>
  <c r="CF2690" i="10"/>
  <c r="CG2690" i="10"/>
  <c r="CH2690" i="10"/>
  <c r="CI2690" i="10"/>
  <c r="CJ2690" i="10"/>
  <c r="CK2690" i="10"/>
  <c r="CL2690" i="10"/>
  <c r="CM2690" i="10"/>
  <c r="CN2690" i="10"/>
  <c r="CO2690" i="10"/>
  <c r="CP2690" i="10"/>
  <c r="CQ2690" i="10"/>
  <c r="CR2690" i="10"/>
  <c r="CS2690" i="10"/>
  <c r="CT2690" i="10"/>
  <c r="CU2690" i="10"/>
  <c r="CV2690" i="10"/>
  <c r="CW2690" i="10"/>
  <c r="CX2690" i="10"/>
  <c r="CY2690" i="10"/>
  <c r="CZ2690" i="10"/>
  <c r="DA2690" i="10"/>
  <c r="DB2690" i="10"/>
  <c r="DC2690" i="10"/>
  <c r="DD2690" i="10"/>
  <c r="DE2690" i="10"/>
  <c r="DF2690" i="10"/>
  <c r="DG2690" i="10"/>
  <c r="DH2690" i="10"/>
  <c r="DI2690" i="10"/>
  <c r="DJ2690" i="10"/>
  <c r="DK2690" i="10"/>
  <c r="CD2691" i="10"/>
  <c r="CE2691" i="10"/>
  <c r="CF2691" i="10"/>
  <c r="CG2691" i="10"/>
  <c r="CH2691" i="10"/>
  <c r="CI2691" i="10"/>
  <c r="CJ2691" i="10"/>
  <c r="CK2691" i="10"/>
  <c r="CL2691" i="10"/>
  <c r="CM2691" i="10"/>
  <c r="CN2691" i="10"/>
  <c r="CO2691" i="10"/>
  <c r="CP2691" i="10"/>
  <c r="CQ2691" i="10"/>
  <c r="CR2691" i="10"/>
  <c r="CS2691" i="10"/>
  <c r="CT2691" i="10"/>
  <c r="CU2691" i="10"/>
  <c r="CV2691" i="10"/>
  <c r="CW2691" i="10"/>
  <c r="CX2691" i="10"/>
  <c r="CY2691" i="10"/>
  <c r="CZ2691" i="10"/>
  <c r="DA2691" i="10"/>
  <c r="DB2691" i="10"/>
  <c r="DC2691" i="10"/>
  <c r="DD2691" i="10"/>
  <c r="DE2691" i="10"/>
  <c r="DF2691" i="10"/>
  <c r="DG2691" i="10"/>
  <c r="DH2691" i="10"/>
  <c r="DI2691" i="10"/>
  <c r="DJ2691" i="10"/>
  <c r="DK2691" i="10"/>
  <c r="CD2692" i="10"/>
  <c r="CE2692" i="10"/>
  <c r="CF2692" i="10"/>
  <c r="CG2692" i="10"/>
  <c r="CH2692" i="10"/>
  <c r="CI2692" i="10"/>
  <c r="CJ2692" i="10"/>
  <c r="CK2692" i="10"/>
  <c r="CL2692" i="10"/>
  <c r="CM2692" i="10"/>
  <c r="CN2692" i="10"/>
  <c r="CO2692" i="10"/>
  <c r="CP2692" i="10"/>
  <c r="CQ2692" i="10"/>
  <c r="CR2692" i="10"/>
  <c r="CS2692" i="10"/>
  <c r="CT2692" i="10"/>
  <c r="CU2692" i="10"/>
  <c r="CV2692" i="10"/>
  <c r="CW2692" i="10"/>
  <c r="CX2692" i="10"/>
  <c r="CY2692" i="10"/>
  <c r="CZ2692" i="10"/>
  <c r="DA2692" i="10"/>
  <c r="DB2692" i="10"/>
  <c r="DC2692" i="10"/>
  <c r="DD2692" i="10"/>
  <c r="DE2692" i="10"/>
  <c r="DF2692" i="10"/>
  <c r="DG2692" i="10"/>
  <c r="DH2692" i="10"/>
  <c r="DI2692" i="10"/>
  <c r="DJ2692" i="10"/>
  <c r="DK2692" i="10"/>
  <c r="CD2693" i="10"/>
  <c r="CE2693" i="10"/>
  <c r="CF2693" i="10"/>
  <c r="CG2693" i="10"/>
  <c r="CH2693" i="10"/>
  <c r="CI2693" i="10"/>
  <c r="CJ2693" i="10"/>
  <c r="CK2693" i="10"/>
  <c r="CL2693" i="10"/>
  <c r="CM2693" i="10"/>
  <c r="CN2693" i="10"/>
  <c r="CO2693" i="10"/>
  <c r="CP2693" i="10"/>
  <c r="CQ2693" i="10"/>
  <c r="CR2693" i="10"/>
  <c r="CS2693" i="10"/>
  <c r="CT2693" i="10"/>
  <c r="CU2693" i="10"/>
  <c r="CV2693" i="10"/>
  <c r="CW2693" i="10"/>
  <c r="CX2693" i="10"/>
  <c r="CY2693" i="10"/>
  <c r="CZ2693" i="10"/>
  <c r="DA2693" i="10"/>
  <c r="DB2693" i="10"/>
  <c r="DC2693" i="10"/>
  <c r="DD2693" i="10"/>
  <c r="DE2693" i="10"/>
  <c r="DF2693" i="10"/>
  <c r="DG2693" i="10"/>
  <c r="DH2693" i="10"/>
  <c r="DI2693" i="10"/>
  <c r="DJ2693" i="10"/>
  <c r="DK2693" i="10"/>
  <c r="CD2695" i="10"/>
  <c r="CE2695" i="10"/>
  <c r="CF2695" i="10"/>
  <c r="CG2695" i="10"/>
  <c r="CH2695" i="10"/>
  <c r="CI2695" i="10"/>
  <c r="CJ2695" i="10"/>
  <c r="CK2695" i="10"/>
  <c r="CL2695" i="10"/>
  <c r="CM2695" i="10"/>
  <c r="CN2695" i="10"/>
  <c r="CO2695" i="10"/>
  <c r="CP2695" i="10"/>
  <c r="CQ2695" i="10"/>
  <c r="CR2695" i="10"/>
  <c r="CS2695" i="10"/>
  <c r="CT2695" i="10"/>
  <c r="CU2695" i="10"/>
  <c r="CV2695" i="10"/>
  <c r="CW2695" i="10"/>
  <c r="CX2695" i="10"/>
  <c r="CY2695" i="10"/>
  <c r="CZ2695" i="10"/>
  <c r="DA2695" i="10"/>
  <c r="DB2695" i="10"/>
  <c r="DC2695" i="10"/>
  <c r="DD2695" i="10"/>
  <c r="DE2695" i="10"/>
  <c r="DF2695" i="10"/>
  <c r="DG2695" i="10"/>
  <c r="DH2695" i="10"/>
  <c r="DI2695" i="10"/>
  <c r="DJ2695" i="10"/>
  <c r="DK2695" i="10"/>
  <c r="CD2696" i="10"/>
  <c r="CE2696" i="10"/>
  <c r="CF2696" i="10"/>
  <c r="CG2696" i="10"/>
  <c r="CH2696" i="10"/>
  <c r="CI2696" i="10"/>
  <c r="CJ2696" i="10"/>
  <c r="CK2696" i="10"/>
  <c r="CL2696" i="10"/>
  <c r="CM2696" i="10"/>
  <c r="CN2696" i="10"/>
  <c r="CO2696" i="10"/>
  <c r="CP2696" i="10"/>
  <c r="CQ2696" i="10"/>
  <c r="CR2696" i="10"/>
  <c r="CS2696" i="10"/>
  <c r="CT2696" i="10"/>
  <c r="CU2696" i="10"/>
  <c r="CV2696" i="10"/>
  <c r="CW2696" i="10"/>
  <c r="CX2696" i="10"/>
  <c r="CY2696" i="10"/>
  <c r="CZ2696" i="10"/>
  <c r="DA2696" i="10"/>
  <c r="DB2696" i="10"/>
  <c r="DC2696" i="10"/>
  <c r="DD2696" i="10"/>
  <c r="DE2696" i="10"/>
  <c r="DF2696" i="10"/>
  <c r="DG2696" i="10"/>
  <c r="DH2696" i="10"/>
  <c r="DI2696" i="10"/>
  <c r="DJ2696" i="10"/>
  <c r="DK2696" i="10"/>
  <c r="CD2697" i="10"/>
  <c r="CE2697" i="10"/>
  <c r="CF2697" i="10"/>
  <c r="CG2697" i="10"/>
  <c r="CH2697" i="10"/>
  <c r="CI2697" i="10"/>
  <c r="CJ2697" i="10"/>
  <c r="CK2697" i="10"/>
  <c r="CL2697" i="10"/>
  <c r="CM2697" i="10"/>
  <c r="CN2697" i="10"/>
  <c r="CO2697" i="10"/>
  <c r="CP2697" i="10"/>
  <c r="CQ2697" i="10"/>
  <c r="CR2697" i="10"/>
  <c r="CS2697" i="10"/>
  <c r="CT2697" i="10"/>
  <c r="CU2697" i="10"/>
  <c r="CV2697" i="10"/>
  <c r="CW2697" i="10"/>
  <c r="CX2697" i="10"/>
  <c r="CY2697" i="10"/>
  <c r="CZ2697" i="10"/>
  <c r="DA2697" i="10"/>
  <c r="DB2697" i="10"/>
  <c r="DC2697" i="10"/>
  <c r="DD2697" i="10"/>
  <c r="DE2697" i="10"/>
  <c r="DF2697" i="10"/>
  <c r="DG2697" i="10"/>
  <c r="DH2697" i="10"/>
  <c r="DI2697" i="10"/>
  <c r="DJ2697" i="10"/>
  <c r="DK2697" i="10"/>
  <c r="CD2698" i="10"/>
  <c r="CE2698" i="10"/>
  <c r="CF2698" i="10"/>
  <c r="CG2698" i="10"/>
  <c r="CH2698" i="10"/>
  <c r="CI2698" i="10"/>
  <c r="CJ2698" i="10"/>
  <c r="CK2698" i="10"/>
  <c r="CL2698" i="10"/>
  <c r="CM2698" i="10"/>
  <c r="CN2698" i="10"/>
  <c r="CO2698" i="10"/>
  <c r="CP2698" i="10"/>
  <c r="CQ2698" i="10"/>
  <c r="CR2698" i="10"/>
  <c r="CS2698" i="10"/>
  <c r="CT2698" i="10"/>
  <c r="CU2698" i="10"/>
  <c r="CV2698" i="10"/>
  <c r="CW2698" i="10"/>
  <c r="CX2698" i="10"/>
  <c r="CY2698" i="10"/>
  <c r="CZ2698" i="10"/>
  <c r="DA2698" i="10"/>
  <c r="DB2698" i="10"/>
  <c r="DC2698" i="10"/>
  <c r="DD2698" i="10"/>
  <c r="DE2698" i="10"/>
  <c r="DF2698" i="10"/>
  <c r="DG2698" i="10"/>
  <c r="DH2698" i="10"/>
  <c r="DI2698" i="10"/>
  <c r="DJ2698" i="10"/>
  <c r="DK2698" i="10"/>
  <c r="CD2699" i="10"/>
  <c r="CE2699" i="10"/>
  <c r="CF2699" i="10"/>
  <c r="CG2699" i="10"/>
  <c r="CH2699" i="10"/>
  <c r="CI2699" i="10"/>
  <c r="CJ2699" i="10"/>
  <c r="CK2699" i="10"/>
  <c r="CL2699" i="10"/>
  <c r="CM2699" i="10"/>
  <c r="CN2699" i="10"/>
  <c r="CO2699" i="10"/>
  <c r="CP2699" i="10"/>
  <c r="CQ2699" i="10"/>
  <c r="CR2699" i="10"/>
  <c r="CS2699" i="10"/>
  <c r="CT2699" i="10"/>
  <c r="CU2699" i="10"/>
  <c r="CV2699" i="10"/>
  <c r="CW2699" i="10"/>
  <c r="CX2699" i="10"/>
  <c r="CY2699" i="10"/>
  <c r="CZ2699" i="10"/>
  <c r="DA2699" i="10"/>
  <c r="DB2699" i="10"/>
  <c r="DC2699" i="10"/>
  <c r="DD2699" i="10"/>
  <c r="DE2699" i="10"/>
  <c r="DF2699" i="10"/>
  <c r="DG2699" i="10"/>
  <c r="DH2699" i="10"/>
  <c r="DI2699" i="10"/>
  <c r="DJ2699" i="10"/>
  <c r="DK2699" i="10"/>
  <c r="CD2700" i="10"/>
  <c r="CE2700" i="10"/>
  <c r="CF2700" i="10"/>
  <c r="CG2700" i="10"/>
  <c r="CH2700" i="10"/>
  <c r="CI2700" i="10"/>
  <c r="CJ2700" i="10"/>
  <c r="CK2700" i="10"/>
  <c r="CL2700" i="10"/>
  <c r="CM2700" i="10"/>
  <c r="CN2700" i="10"/>
  <c r="CO2700" i="10"/>
  <c r="CP2700" i="10"/>
  <c r="CQ2700" i="10"/>
  <c r="CR2700" i="10"/>
  <c r="CS2700" i="10"/>
  <c r="CT2700" i="10"/>
  <c r="CU2700" i="10"/>
  <c r="CV2700" i="10"/>
  <c r="CW2700" i="10"/>
  <c r="CX2700" i="10"/>
  <c r="CY2700" i="10"/>
  <c r="CZ2700" i="10"/>
  <c r="DA2700" i="10"/>
  <c r="DB2700" i="10"/>
  <c r="DC2700" i="10"/>
  <c r="DD2700" i="10"/>
  <c r="DE2700" i="10"/>
  <c r="DF2700" i="10"/>
  <c r="DG2700" i="10"/>
  <c r="DH2700" i="10"/>
  <c r="DI2700" i="10"/>
  <c r="DJ2700" i="10"/>
  <c r="DK2700" i="10"/>
  <c r="CD2701" i="10"/>
  <c r="CE2701" i="10"/>
  <c r="CF2701" i="10"/>
  <c r="CG2701" i="10"/>
  <c r="CH2701" i="10"/>
  <c r="CI2701" i="10"/>
  <c r="CJ2701" i="10"/>
  <c r="CK2701" i="10"/>
  <c r="CL2701" i="10"/>
  <c r="CM2701" i="10"/>
  <c r="CN2701" i="10"/>
  <c r="CO2701" i="10"/>
  <c r="CP2701" i="10"/>
  <c r="CQ2701" i="10"/>
  <c r="CR2701" i="10"/>
  <c r="CS2701" i="10"/>
  <c r="CT2701" i="10"/>
  <c r="CU2701" i="10"/>
  <c r="CV2701" i="10"/>
  <c r="CW2701" i="10"/>
  <c r="CX2701" i="10"/>
  <c r="CY2701" i="10"/>
  <c r="CZ2701" i="10"/>
  <c r="DA2701" i="10"/>
  <c r="DB2701" i="10"/>
  <c r="DC2701" i="10"/>
  <c r="DD2701" i="10"/>
  <c r="DE2701" i="10"/>
  <c r="DF2701" i="10"/>
  <c r="DG2701" i="10"/>
  <c r="DH2701" i="10"/>
  <c r="DI2701" i="10"/>
  <c r="DJ2701" i="10"/>
  <c r="DK2701" i="10"/>
  <c r="DL2695" i="10"/>
  <c r="DL2715" i="10" s="1"/>
  <c r="DM2695" i="10"/>
  <c r="DM2715" i="10" s="1"/>
  <c r="DN2695" i="10"/>
  <c r="DO2695" i="10"/>
  <c r="DP2695" i="10"/>
  <c r="DP2715" i="10" s="1"/>
  <c r="DQ2695" i="10"/>
  <c r="DR2695" i="10"/>
  <c r="DS2695" i="10"/>
  <c r="DT2695" i="10"/>
  <c r="DT2715" i="10" s="1"/>
  <c r="DU2695" i="10"/>
  <c r="DU2715" i="10" s="1"/>
  <c r="DV2695" i="10"/>
  <c r="DL2696" i="10"/>
  <c r="DM2696" i="10"/>
  <c r="DN2696" i="10"/>
  <c r="DO2696" i="10"/>
  <c r="DP2696" i="10"/>
  <c r="DQ2696" i="10"/>
  <c r="DR2696" i="10"/>
  <c r="DS2696" i="10"/>
  <c r="DT2696" i="10"/>
  <c r="DU2696" i="10"/>
  <c r="DV2696" i="10"/>
  <c r="DL2697" i="10"/>
  <c r="DM2697" i="10"/>
  <c r="DN2697" i="10"/>
  <c r="DO2697" i="10"/>
  <c r="DP2697" i="10"/>
  <c r="DQ2697" i="10"/>
  <c r="DR2697" i="10"/>
  <c r="DS2697" i="10"/>
  <c r="DT2697" i="10"/>
  <c r="DU2697" i="10"/>
  <c r="DV2697" i="10"/>
  <c r="DL2698" i="10"/>
  <c r="DM2698" i="10"/>
  <c r="DN2698" i="10"/>
  <c r="DO2698" i="10"/>
  <c r="DP2698" i="10"/>
  <c r="DQ2698" i="10"/>
  <c r="DR2698" i="10"/>
  <c r="DS2698" i="10"/>
  <c r="DT2698" i="10"/>
  <c r="DU2698" i="10"/>
  <c r="DV2698" i="10"/>
  <c r="DL2699" i="10"/>
  <c r="DM2699" i="10"/>
  <c r="DN2699" i="10"/>
  <c r="DO2699" i="10"/>
  <c r="DP2699" i="10"/>
  <c r="DQ2699" i="10"/>
  <c r="DR2699" i="10"/>
  <c r="DS2699" i="10"/>
  <c r="DT2699" i="10"/>
  <c r="DU2699" i="10"/>
  <c r="DV2699" i="10"/>
  <c r="DL2700" i="10"/>
  <c r="DM2700" i="10"/>
  <c r="DN2700" i="10"/>
  <c r="DO2700" i="10"/>
  <c r="DP2700" i="10"/>
  <c r="DQ2700" i="10"/>
  <c r="DR2700" i="10"/>
  <c r="DS2700" i="10"/>
  <c r="DT2700" i="10"/>
  <c r="DU2700" i="10"/>
  <c r="DV2700" i="10"/>
  <c r="DL2701" i="10"/>
  <c r="DM2701" i="10"/>
  <c r="DN2701" i="10"/>
  <c r="DO2701" i="10"/>
  <c r="DP2701" i="10"/>
  <c r="DQ2701" i="10"/>
  <c r="DR2701" i="10"/>
  <c r="DS2701" i="10"/>
  <c r="DT2701" i="10"/>
  <c r="DU2701" i="10"/>
  <c r="DV2701" i="10"/>
  <c r="DL2702" i="10"/>
  <c r="DM2702" i="10"/>
  <c r="DN2702" i="10"/>
  <c r="DO2702" i="10"/>
  <c r="DP2702" i="10"/>
  <c r="DQ2702" i="10"/>
  <c r="DR2702" i="10"/>
  <c r="DS2702" i="10"/>
  <c r="DT2702" i="10"/>
  <c r="DU2702" i="10"/>
  <c r="DV2702" i="10"/>
  <c r="DW2696" i="10"/>
  <c r="DW2697" i="10"/>
  <c r="DW2698" i="10"/>
  <c r="DW2699" i="10"/>
  <c r="DW2700" i="10"/>
  <c r="DW2701" i="10"/>
  <c r="DW2702" i="10"/>
  <c r="DW2695" i="10"/>
  <c r="DW2715" i="10" s="1"/>
  <c r="DL2687" i="10"/>
  <c r="DL2714" i="10" s="1"/>
  <c r="DM2687" i="10"/>
  <c r="DM2714" i="10" s="1"/>
  <c r="DN2687" i="10"/>
  <c r="DO2687" i="10"/>
  <c r="DP2687" i="10"/>
  <c r="DQ2687" i="10"/>
  <c r="DR2687" i="10"/>
  <c r="DS2687" i="10"/>
  <c r="DT2687" i="10"/>
  <c r="DU2687" i="10"/>
  <c r="DV2687" i="10"/>
  <c r="DL2688" i="10"/>
  <c r="DM2688" i="10"/>
  <c r="DN2688" i="10"/>
  <c r="DN2714" i="10" s="1"/>
  <c r="DO2688" i="10"/>
  <c r="DO2714" i="10" s="1"/>
  <c r="DP2688" i="10"/>
  <c r="DP2714" i="10" s="1"/>
  <c r="DQ2688" i="10"/>
  <c r="DQ2714" i="10" s="1"/>
  <c r="DR2688" i="10"/>
  <c r="DS2688" i="10"/>
  <c r="DT2688" i="10"/>
  <c r="DU2688" i="10"/>
  <c r="DV2688" i="10"/>
  <c r="DL2689" i="10"/>
  <c r="DM2689" i="10"/>
  <c r="DN2689" i="10"/>
  <c r="DO2689" i="10"/>
  <c r="DP2689" i="10"/>
  <c r="DQ2689" i="10"/>
  <c r="DR2689" i="10"/>
  <c r="DS2689" i="10"/>
  <c r="DT2689" i="10"/>
  <c r="DU2689" i="10"/>
  <c r="DV2689" i="10"/>
  <c r="DL2690" i="10"/>
  <c r="DM2690" i="10"/>
  <c r="DN2690" i="10"/>
  <c r="DO2690" i="10"/>
  <c r="DP2690" i="10"/>
  <c r="DQ2690" i="10"/>
  <c r="DR2690" i="10"/>
  <c r="DS2690" i="10"/>
  <c r="DT2690" i="10"/>
  <c r="DU2690" i="10"/>
  <c r="DV2690" i="10"/>
  <c r="DL2691" i="10"/>
  <c r="DM2691" i="10"/>
  <c r="DN2691" i="10"/>
  <c r="DO2691" i="10"/>
  <c r="DP2691" i="10"/>
  <c r="DQ2691" i="10"/>
  <c r="DR2691" i="10"/>
  <c r="DS2691" i="10"/>
  <c r="DT2691" i="10"/>
  <c r="DU2691" i="10"/>
  <c r="DV2691" i="10"/>
  <c r="DL2692" i="10"/>
  <c r="DM2692" i="10"/>
  <c r="DN2692" i="10"/>
  <c r="DO2692" i="10"/>
  <c r="DP2692" i="10"/>
  <c r="DQ2692" i="10"/>
  <c r="DR2692" i="10"/>
  <c r="DS2692" i="10"/>
  <c r="DT2692" i="10"/>
  <c r="DU2692" i="10"/>
  <c r="DV2692" i="10"/>
  <c r="DL2693" i="10"/>
  <c r="DM2693" i="10"/>
  <c r="DN2693" i="10"/>
  <c r="DO2693" i="10"/>
  <c r="DP2693" i="10"/>
  <c r="DQ2693" i="10"/>
  <c r="DR2693" i="10"/>
  <c r="DS2693" i="10"/>
  <c r="DT2693" i="10"/>
  <c r="DU2693" i="10"/>
  <c r="DV2693" i="10"/>
  <c r="DL2694" i="10"/>
  <c r="DM2694" i="10"/>
  <c r="DN2694" i="10"/>
  <c r="DO2694" i="10"/>
  <c r="DP2694" i="10"/>
  <c r="DQ2694" i="10"/>
  <c r="DR2694" i="10"/>
  <c r="DS2694" i="10"/>
  <c r="DT2694" i="10"/>
  <c r="DU2694" i="10"/>
  <c r="DV2694" i="10"/>
  <c r="DW2688" i="10"/>
  <c r="DW2689" i="10"/>
  <c r="DW2690" i="10"/>
  <c r="DW2691" i="10"/>
  <c r="DW2692" i="10"/>
  <c r="DW2693" i="10"/>
  <c r="DW2694" i="10"/>
  <c r="DW2687" i="10"/>
  <c r="DL2679" i="10"/>
  <c r="DM2679" i="10"/>
  <c r="DN2679" i="10"/>
  <c r="DO2679" i="10"/>
  <c r="DP2679" i="10"/>
  <c r="DP2713" i="10" s="1"/>
  <c r="DQ2679" i="10"/>
  <c r="DR2679" i="10"/>
  <c r="DS2679" i="10"/>
  <c r="DT2679" i="10"/>
  <c r="DU2679" i="10"/>
  <c r="DV2679" i="10"/>
  <c r="DL2680" i="10"/>
  <c r="DM2680" i="10"/>
  <c r="DN2680" i="10"/>
  <c r="DO2680" i="10"/>
  <c r="DP2680" i="10"/>
  <c r="DQ2680" i="10"/>
  <c r="DR2680" i="10"/>
  <c r="DS2680" i="10"/>
  <c r="DT2680" i="10"/>
  <c r="DU2680" i="10"/>
  <c r="DV2680" i="10"/>
  <c r="DL2681" i="10"/>
  <c r="DM2681" i="10"/>
  <c r="DN2681" i="10"/>
  <c r="DO2681" i="10"/>
  <c r="DP2681" i="10"/>
  <c r="DQ2681" i="10"/>
  <c r="DR2681" i="10"/>
  <c r="DS2681" i="10"/>
  <c r="DT2681" i="10"/>
  <c r="DU2681" i="10"/>
  <c r="DV2681" i="10"/>
  <c r="DL2682" i="10"/>
  <c r="DM2682" i="10"/>
  <c r="DN2682" i="10"/>
  <c r="DO2682" i="10"/>
  <c r="DP2682" i="10"/>
  <c r="DQ2682" i="10"/>
  <c r="DR2682" i="10"/>
  <c r="DS2682" i="10"/>
  <c r="DT2682" i="10"/>
  <c r="DU2682" i="10"/>
  <c r="DV2682" i="10"/>
  <c r="DL2683" i="10"/>
  <c r="DM2683" i="10"/>
  <c r="DN2683" i="10"/>
  <c r="DO2683" i="10"/>
  <c r="DP2683" i="10"/>
  <c r="DQ2683" i="10"/>
  <c r="DR2683" i="10"/>
  <c r="DS2683" i="10"/>
  <c r="DT2683" i="10"/>
  <c r="DU2683" i="10"/>
  <c r="DV2683" i="10"/>
  <c r="DL2684" i="10"/>
  <c r="DM2684" i="10"/>
  <c r="DN2684" i="10"/>
  <c r="DO2684" i="10"/>
  <c r="DP2684" i="10"/>
  <c r="DQ2684" i="10"/>
  <c r="DR2684" i="10"/>
  <c r="DS2684" i="10"/>
  <c r="DT2684" i="10"/>
  <c r="DU2684" i="10"/>
  <c r="DV2684" i="10"/>
  <c r="DL2685" i="10"/>
  <c r="DM2685" i="10"/>
  <c r="DN2685" i="10"/>
  <c r="DO2685" i="10"/>
  <c r="DP2685" i="10"/>
  <c r="DQ2685" i="10"/>
  <c r="DR2685" i="10"/>
  <c r="DS2685" i="10"/>
  <c r="DT2685" i="10"/>
  <c r="DU2685" i="10"/>
  <c r="DV2685" i="10"/>
  <c r="DL2686" i="10"/>
  <c r="DM2686" i="10"/>
  <c r="DN2686" i="10"/>
  <c r="DO2686" i="10"/>
  <c r="DP2686" i="10"/>
  <c r="DQ2686" i="10"/>
  <c r="DR2686" i="10"/>
  <c r="DS2686" i="10"/>
  <c r="DT2686" i="10"/>
  <c r="DU2686" i="10"/>
  <c r="DV2686" i="10"/>
  <c r="DW2679" i="10"/>
  <c r="DW2680" i="10"/>
  <c r="DW2681" i="10"/>
  <c r="DW2682" i="10"/>
  <c r="DW2683" i="10"/>
  <c r="DW2684" i="10"/>
  <c r="DW2685" i="10"/>
  <c r="DW2686" i="10"/>
  <c r="DU2671" i="10"/>
  <c r="DV2671" i="10"/>
  <c r="DU2672" i="10"/>
  <c r="DV2672" i="10"/>
  <c r="DU2673" i="10"/>
  <c r="DV2673" i="10"/>
  <c r="DU2674" i="10"/>
  <c r="DV2674" i="10"/>
  <c r="DU2675" i="10"/>
  <c r="DV2675" i="10"/>
  <c r="DU2676" i="10"/>
  <c r="DV2676" i="10"/>
  <c r="DU2677" i="10"/>
  <c r="DV2677" i="10"/>
  <c r="DU2678" i="10"/>
  <c r="DV2678" i="10"/>
  <c r="DW2672" i="10"/>
  <c r="DW2673" i="10"/>
  <c r="DW2674" i="10"/>
  <c r="DW2675" i="10"/>
  <c r="DW2676" i="10"/>
  <c r="DW2677" i="10"/>
  <c r="DW2678" i="10"/>
  <c r="DW2671" i="10"/>
  <c r="DW2712" i="10" s="1"/>
  <c r="DL2663" i="10"/>
  <c r="DM2663" i="10"/>
  <c r="DN2663" i="10"/>
  <c r="DO2663" i="10"/>
  <c r="DP2663" i="10"/>
  <c r="DQ2663" i="10"/>
  <c r="DQ2711" i="10" s="1"/>
  <c r="DR2663" i="10"/>
  <c r="DS2663" i="10"/>
  <c r="DT2663" i="10"/>
  <c r="DU2663" i="10"/>
  <c r="DV2663" i="10"/>
  <c r="DL2664" i="10"/>
  <c r="DM2664" i="10"/>
  <c r="DN2664" i="10"/>
  <c r="DO2664" i="10"/>
  <c r="DP2664" i="10"/>
  <c r="DQ2664" i="10"/>
  <c r="DR2664" i="10"/>
  <c r="DS2664" i="10"/>
  <c r="DT2664" i="10"/>
  <c r="DU2664" i="10"/>
  <c r="DV2664" i="10"/>
  <c r="DL2665" i="10"/>
  <c r="DM2665" i="10"/>
  <c r="DN2665" i="10"/>
  <c r="DO2665" i="10"/>
  <c r="DP2665" i="10"/>
  <c r="DQ2665" i="10"/>
  <c r="DR2665" i="10"/>
  <c r="DS2665" i="10"/>
  <c r="DT2665" i="10"/>
  <c r="DU2665" i="10"/>
  <c r="DV2665" i="10"/>
  <c r="DL2666" i="10"/>
  <c r="DM2666" i="10"/>
  <c r="DN2666" i="10"/>
  <c r="DO2666" i="10"/>
  <c r="DP2666" i="10"/>
  <c r="DQ2666" i="10"/>
  <c r="DR2666" i="10"/>
  <c r="DS2666" i="10"/>
  <c r="DT2666" i="10"/>
  <c r="DU2666" i="10"/>
  <c r="DV2666" i="10"/>
  <c r="DL2667" i="10"/>
  <c r="DM2667" i="10"/>
  <c r="DN2667" i="10"/>
  <c r="DO2667" i="10"/>
  <c r="DP2667" i="10"/>
  <c r="DQ2667" i="10"/>
  <c r="DR2667" i="10"/>
  <c r="DS2667" i="10"/>
  <c r="DT2667" i="10"/>
  <c r="DU2667" i="10"/>
  <c r="DV2667" i="10"/>
  <c r="DL2668" i="10"/>
  <c r="DM2668" i="10"/>
  <c r="DN2668" i="10"/>
  <c r="DO2668" i="10"/>
  <c r="DP2668" i="10"/>
  <c r="DQ2668" i="10"/>
  <c r="DR2668" i="10"/>
  <c r="DS2668" i="10"/>
  <c r="DT2668" i="10"/>
  <c r="DU2668" i="10"/>
  <c r="DV2668" i="10"/>
  <c r="DL2669" i="10"/>
  <c r="DM2669" i="10"/>
  <c r="DN2669" i="10"/>
  <c r="DO2669" i="10"/>
  <c r="DP2669" i="10"/>
  <c r="DQ2669" i="10"/>
  <c r="DR2669" i="10"/>
  <c r="DS2669" i="10"/>
  <c r="DT2669" i="10"/>
  <c r="DU2669" i="10"/>
  <c r="DV2669" i="10"/>
  <c r="DL2670" i="10"/>
  <c r="DM2670" i="10"/>
  <c r="DN2670" i="10"/>
  <c r="DO2670" i="10"/>
  <c r="DP2670" i="10"/>
  <c r="DQ2670" i="10"/>
  <c r="DR2670" i="10"/>
  <c r="DS2670" i="10"/>
  <c r="DT2670" i="10"/>
  <c r="DU2670" i="10"/>
  <c r="DV2670" i="10"/>
  <c r="DW2668" i="10"/>
  <c r="DW2664" i="10"/>
  <c r="DW2665" i="10"/>
  <c r="DW2666" i="10"/>
  <c r="DW2667" i="10"/>
  <c r="DW2669" i="10"/>
  <c r="DW2670" i="10"/>
  <c r="DW2663" i="10"/>
  <c r="BO2412" i="10"/>
  <c r="BP2412" i="10"/>
  <c r="BQ2412" i="10"/>
  <c r="BR2412" i="10"/>
  <c r="BS2412" i="10"/>
  <c r="BT2412" i="10"/>
  <c r="BU2412" i="10"/>
  <c r="BV2412" i="10"/>
  <c r="BW2412" i="10"/>
  <c r="BX2412" i="10"/>
  <c r="BY2412" i="10"/>
  <c r="BZ2412" i="10"/>
  <c r="CA2412" i="10"/>
  <c r="CB2412" i="10"/>
  <c r="CC2412" i="10"/>
  <c r="CD2412" i="10"/>
  <c r="CE2412" i="10"/>
  <c r="CF2412" i="10"/>
  <c r="CG2412" i="10"/>
  <c r="CH2412" i="10"/>
  <c r="CI2412" i="10"/>
  <c r="CJ2412" i="10"/>
  <c r="CK2412" i="10"/>
  <c r="CL2412" i="10"/>
  <c r="CM2412" i="10"/>
  <c r="CN2412" i="10"/>
  <c r="CO2412" i="10"/>
  <c r="CP2412" i="10"/>
  <c r="CQ2412" i="10"/>
  <c r="CR2412" i="10"/>
  <c r="CS2412" i="10"/>
  <c r="CT2412" i="10"/>
  <c r="CU2412" i="10"/>
  <c r="CV2412" i="10"/>
  <c r="CW2412" i="10"/>
  <c r="CX2412" i="10"/>
  <c r="CY2412" i="10"/>
  <c r="CZ2412" i="10"/>
  <c r="DA2412" i="10"/>
  <c r="DB2412" i="10"/>
  <c r="DC2412" i="10"/>
  <c r="DD2412" i="10"/>
  <c r="DE2412" i="10"/>
  <c r="DF2412" i="10"/>
  <c r="DG2412" i="10"/>
  <c r="DH2412" i="10"/>
  <c r="DI2412" i="10"/>
  <c r="DJ2412" i="10"/>
  <c r="DK2412" i="10"/>
  <c r="DL2412" i="10"/>
  <c r="DM2412" i="10"/>
  <c r="DN2412" i="10"/>
  <c r="DO2412" i="10"/>
  <c r="DP2412" i="10"/>
  <c r="DQ2412" i="10"/>
  <c r="DR2412" i="10"/>
  <c r="DS2412" i="10"/>
  <c r="DT2412" i="10"/>
  <c r="DU2412" i="10"/>
  <c r="DV2412" i="10"/>
  <c r="DW2412" i="10"/>
  <c r="DX2412" i="10"/>
  <c r="DY2412" i="10"/>
  <c r="BO2409" i="10"/>
  <c r="BO2410" i="10"/>
  <c r="BO2411" i="10"/>
  <c r="BP2409" i="10"/>
  <c r="BQ2409" i="10"/>
  <c r="BR2409" i="10"/>
  <c r="BS2409" i="10"/>
  <c r="BT2409" i="10"/>
  <c r="BU2409" i="10"/>
  <c r="BV2409" i="10"/>
  <c r="BW2409" i="10"/>
  <c r="BX2409" i="10"/>
  <c r="BY2409" i="10"/>
  <c r="BZ2409" i="10"/>
  <c r="CA2409" i="10"/>
  <c r="CB2409" i="10"/>
  <c r="CC2409" i="10"/>
  <c r="CD2409" i="10"/>
  <c r="CE2409" i="10"/>
  <c r="CF2409" i="10"/>
  <c r="CG2409" i="10"/>
  <c r="CH2409" i="10"/>
  <c r="CI2409" i="10"/>
  <c r="CJ2409" i="10"/>
  <c r="CK2409" i="10"/>
  <c r="CL2409" i="10"/>
  <c r="CM2409" i="10"/>
  <c r="CN2409" i="10"/>
  <c r="CO2409" i="10"/>
  <c r="CP2409" i="10"/>
  <c r="CQ2409" i="10"/>
  <c r="CR2409" i="10"/>
  <c r="CS2409" i="10"/>
  <c r="CT2409" i="10"/>
  <c r="CU2409" i="10"/>
  <c r="CV2409" i="10"/>
  <c r="CW2409" i="10"/>
  <c r="CX2409" i="10"/>
  <c r="CY2409" i="10"/>
  <c r="CZ2409" i="10"/>
  <c r="DA2409" i="10"/>
  <c r="DB2409" i="10"/>
  <c r="DC2409" i="10"/>
  <c r="DD2409" i="10"/>
  <c r="DE2409" i="10"/>
  <c r="DF2409" i="10"/>
  <c r="DG2409" i="10"/>
  <c r="DH2409" i="10"/>
  <c r="DI2409" i="10"/>
  <c r="DJ2409" i="10"/>
  <c r="DK2409" i="10"/>
  <c r="DL2409" i="10"/>
  <c r="DM2409" i="10"/>
  <c r="DN2409" i="10"/>
  <c r="DO2409" i="10"/>
  <c r="DP2409" i="10"/>
  <c r="DQ2409" i="10"/>
  <c r="DR2409" i="10"/>
  <c r="DS2409" i="10"/>
  <c r="DT2409" i="10"/>
  <c r="BP2410" i="10"/>
  <c r="BQ2410" i="10"/>
  <c r="BR2410" i="10"/>
  <c r="BS2410" i="10"/>
  <c r="BT2410" i="10"/>
  <c r="BU2410" i="10"/>
  <c r="BV2410" i="10"/>
  <c r="BW2410" i="10"/>
  <c r="BX2410" i="10"/>
  <c r="BY2410" i="10"/>
  <c r="BZ2410" i="10"/>
  <c r="CA2410" i="10"/>
  <c r="CB2410" i="10"/>
  <c r="CC2410" i="10"/>
  <c r="CD2410" i="10"/>
  <c r="CE2410" i="10"/>
  <c r="CF2410" i="10"/>
  <c r="CG2410" i="10"/>
  <c r="CH2410" i="10"/>
  <c r="CI2410" i="10"/>
  <c r="CJ2410" i="10"/>
  <c r="CK2410" i="10"/>
  <c r="CL2410" i="10"/>
  <c r="CM2410" i="10"/>
  <c r="CN2410" i="10"/>
  <c r="CO2410" i="10"/>
  <c r="CP2410" i="10"/>
  <c r="CQ2410" i="10"/>
  <c r="CR2410" i="10"/>
  <c r="CS2410" i="10"/>
  <c r="CT2410" i="10"/>
  <c r="CU2410" i="10"/>
  <c r="CV2410" i="10"/>
  <c r="CW2410" i="10"/>
  <c r="CX2410" i="10"/>
  <c r="CY2410" i="10"/>
  <c r="CZ2410" i="10"/>
  <c r="DA2410" i="10"/>
  <c r="DB2410" i="10"/>
  <c r="DC2410" i="10"/>
  <c r="DD2410" i="10"/>
  <c r="DE2410" i="10"/>
  <c r="DF2410" i="10"/>
  <c r="DG2410" i="10"/>
  <c r="DH2410" i="10"/>
  <c r="DI2410" i="10"/>
  <c r="DJ2410" i="10"/>
  <c r="DK2410" i="10"/>
  <c r="DL2410" i="10"/>
  <c r="DM2410" i="10"/>
  <c r="DN2410" i="10"/>
  <c r="DO2410" i="10"/>
  <c r="DP2410" i="10"/>
  <c r="DQ2410" i="10"/>
  <c r="DR2410" i="10"/>
  <c r="DS2410" i="10"/>
  <c r="DT2410" i="10"/>
  <c r="BP2411" i="10"/>
  <c r="BQ2411" i="10"/>
  <c r="BR2411" i="10"/>
  <c r="BS2411" i="10"/>
  <c r="BT2411" i="10"/>
  <c r="BU2411" i="10"/>
  <c r="BV2411" i="10"/>
  <c r="BW2411" i="10"/>
  <c r="BX2411" i="10"/>
  <c r="BY2411" i="10"/>
  <c r="BZ2411" i="10"/>
  <c r="CA2411" i="10"/>
  <c r="CB2411" i="10"/>
  <c r="CC2411" i="10"/>
  <c r="CD2411" i="10"/>
  <c r="CE2411" i="10"/>
  <c r="CF2411" i="10"/>
  <c r="CG2411" i="10"/>
  <c r="CH2411" i="10"/>
  <c r="CI2411" i="10"/>
  <c r="CJ2411" i="10"/>
  <c r="CK2411" i="10"/>
  <c r="CL2411" i="10"/>
  <c r="CM2411" i="10"/>
  <c r="CN2411" i="10"/>
  <c r="CO2411" i="10"/>
  <c r="CP2411" i="10"/>
  <c r="CQ2411" i="10"/>
  <c r="CR2411" i="10"/>
  <c r="CS2411" i="10"/>
  <c r="CT2411" i="10"/>
  <c r="CU2411" i="10"/>
  <c r="CV2411" i="10"/>
  <c r="CW2411" i="10"/>
  <c r="CX2411" i="10"/>
  <c r="CY2411" i="10"/>
  <c r="CZ2411" i="10"/>
  <c r="DA2411" i="10"/>
  <c r="DB2411" i="10"/>
  <c r="DC2411" i="10"/>
  <c r="DD2411" i="10"/>
  <c r="DE2411" i="10"/>
  <c r="DF2411" i="10"/>
  <c r="DG2411" i="10"/>
  <c r="DH2411" i="10"/>
  <c r="DI2411" i="10"/>
  <c r="DJ2411" i="10"/>
  <c r="DK2411" i="10"/>
  <c r="DL2411" i="10"/>
  <c r="DM2411" i="10"/>
  <c r="DN2411" i="10"/>
  <c r="DO2411" i="10"/>
  <c r="DP2411" i="10"/>
  <c r="DQ2411" i="10"/>
  <c r="DR2411" i="10"/>
  <c r="DS2411" i="10"/>
  <c r="DT2411" i="10"/>
  <c r="DU2411" i="10"/>
  <c r="DV2411" i="10"/>
  <c r="DW2411" i="10"/>
  <c r="DX2411" i="10"/>
  <c r="DY2411" i="10"/>
  <c r="DY2410" i="10"/>
  <c r="DU2410" i="10"/>
  <c r="DV2410" i="10"/>
  <c r="DW2410" i="10"/>
  <c r="DX2410" i="10"/>
  <c r="DU2409" i="10"/>
  <c r="DV2409" i="10"/>
  <c r="DW2409" i="10"/>
  <c r="DX2409" i="10"/>
  <c r="DY2409" i="10"/>
  <c r="BO2501" i="10"/>
  <c r="BP2501" i="10"/>
  <c r="BQ2501" i="10"/>
  <c r="BR2501" i="10"/>
  <c r="BS2501" i="10"/>
  <c r="BT2501" i="10"/>
  <c r="BU2501" i="10"/>
  <c r="BV2501" i="10"/>
  <c r="BW2501" i="10"/>
  <c r="BX2501" i="10"/>
  <c r="BY2501" i="10"/>
  <c r="BZ2501" i="10"/>
  <c r="CA2501" i="10"/>
  <c r="CB2501" i="10"/>
  <c r="CC2501" i="10"/>
  <c r="CD2501" i="10"/>
  <c r="CE2501" i="10"/>
  <c r="CF2501" i="10"/>
  <c r="CG2501" i="10"/>
  <c r="CH2501" i="10"/>
  <c r="CI2501" i="10"/>
  <c r="CJ2501" i="10"/>
  <c r="CK2501" i="10"/>
  <c r="CL2501" i="10"/>
  <c r="CM2501" i="10"/>
  <c r="CN2501" i="10"/>
  <c r="CO2501" i="10"/>
  <c r="CP2501" i="10"/>
  <c r="CQ2501" i="10"/>
  <c r="CR2501" i="10"/>
  <c r="BO2504" i="10"/>
  <c r="BP2504" i="10"/>
  <c r="BQ2504" i="10"/>
  <c r="BR2504" i="10"/>
  <c r="BS2504" i="10"/>
  <c r="BT2504" i="10"/>
  <c r="BU2504" i="10"/>
  <c r="BV2504" i="10"/>
  <c r="BW2504" i="10"/>
  <c r="BX2504" i="10"/>
  <c r="BY2504" i="10"/>
  <c r="BZ2504" i="10"/>
  <c r="CA2504" i="10"/>
  <c r="CB2504" i="10"/>
  <c r="CC2504" i="10"/>
  <c r="CD2504" i="10"/>
  <c r="CE2504" i="10"/>
  <c r="CF2504" i="10"/>
  <c r="CG2504" i="10"/>
  <c r="CH2504" i="10"/>
  <c r="CI2504" i="10"/>
  <c r="CJ2504" i="10"/>
  <c r="CK2504" i="10"/>
  <c r="CL2504" i="10"/>
  <c r="CM2504" i="10"/>
  <c r="CN2504" i="10"/>
  <c r="CO2504" i="10"/>
  <c r="CP2504" i="10"/>
  <c r="CQ2504" i="10"/>
  <c r="CR2504" i="10"/>
  <c r="BO2505" i="10"/>
  <c r="BP2505" i="10"/>
  <c r="BQ2505" i="10"/>
  <c r="BR2505" i="10"/>
  <c r="BS2505" i="10"/>
  <c r="BT2505" i="10"/>
  <c r="BU2505" i="10"/>
  <c r="BV2505" i="10"/>
  <c r="BW2505" i="10"/>
  <c r="BX2505" i="10"/>
  <c r="BY2505" i="10"/>
  <c r="BZ2505" i="10"/>
  <c r="CA2505" i="10"/>
  <c r="CB2505" i="10"/>
  <c r="CC2505" i="10"/>
  <c r="CD2505" i="10"/>
  <c r="CE2505" i="10"/>
  <c r="CF2505" i="10"/>
  <c r="CG2505" i="10"/>
  <c r="CH2505" i="10"/>
  <c r="CI2505" i="10"/>
  <c r="CJ2505" i="10"/>
  <c r="CK2505" i="10"/>
  <c r="CL2505" i="10"/>
  <c r="CM2505" i="10"/>
  <c r="CN2505" i="10"/>
  <c r="CO2505" i="10"/>
  <c r="CP2505" i="10"/>
  <c r="CQ2505" i="10"/>
  <c r="CR2505" i="10"/>
  <c r="CS2504" i="10"/>
  <c r="CS2505" i="10"/>
  <c r="CS2501" i="10"/>
  <c r="CT2501" i="10"/>
  <c r="CU2501" i="10"/>
  <c r="CV2501" i="10"/>
  <c r="CW2501" i="10"/>
  <c r="CX2501" i="10"/>
  <c r="CY2501" i="10"/>
  <c r="CZ2501" i="10"/>
  <c r="DA2501" i="10"/>
  <c r="DB2501" i="10"/>
  <c r="DC2501" i="10"/>
  <c r="DD2501" i="10"/>
  <c r="DE2501" i="10"/>
  <c r="DF2501" i="10"/>
  <c r="CT2502" i="10"/>
  <c r="CU2502" i="10"/>
  <c r="CV2502" i="10"/>
  <c r="CW2502" i="10"/>
  <c r="CX2502" i="10"/>
  <c r="CY2502" i="10"/>
  <c r="CZ2502" i="10"/>
  <c r="DA2502" i="10"/>
  <c r="DB2502" i="10"/>
  <c r="DC2502" i="10"/>
  <c r="DD2502" i="10"/>
  <c r="DE2502" i="10"/>
  <c r="DF2502" i="10"/>
  <c r="CT2504" i="10"/>
  <c r="CU2504" i="10"/>
  <c r="CV2504" i="10"/>
  <c r="CW2504" i="10"/>
  <c r="CX2504" i="10"/>
  <c r="CY2504" i="10"/>
  <c r="CZ2504" i="10"/>
  <c r="DA2504" i="10"/>
  <c r="DB2504" i="10"/>
  <c r="DC2504" i="10"/>
  <c r="DD2504" i="10"/>
  <c r="DE2504" i="10"/>
  <c r="DF2504" i="10"/>
  <c r="CT2505" i="10"/>
  <c r="CU2505" i="10"/>
  <c r="CV2505" i="10"/>
  <c r="CW2505" i="10"/>
  <c r="CX2505" i="10"/>
  <c r="CY2505" i="10"/>
  <c r="CZ2505" i="10"/>
  <c r="DA2505" i="10"/>
  <c r="DB2505" i="10"/>
  <c r="DC2505" i="10"/>
  <c r="DD2505" i="10"/>
  <c r="DE2505" i="10"/>
  <c r="DF2505" i="10"/>
  <c r="DG2504" i="10"/>
  <c r="DG2505" i="10"/>
  <c r="DG2501" i="10"/>
  <c r="DG2502" i="10"/>
  <c r="DH2501" i="10"/>
  <c r="DI2501" i="10"/>
  <c r="DJ2501" i="10"/>
  <c r="DK2501" i="10"/>
  <c r="DL2501" i="10"/>
  <c r="DM2501" i="10"/>
  <c r="DN2501" i="10"/>
  <c r="DO2501" i="10"/>
  <c r="DP2501" i="10"/>
  <c r="DQ2501" i="10"/>
  <c r="DR2501" i="10"/>
  <c r="DS2501" i="10"/>
  <c r="DH2502" i="10"/>
  <c r="DI2502" i="10"/>
  <c r="DJ2502" i="10"/>
  <c r="DK2502" i="10"/>
  <c r="DL2502" i="10"/>
  <c r="DM2502" i="10"/>
  <c r="DN2502" i="10"/>
  <c r="DO2502" i="10"/>
  <c r="DP2502" i="10"/>
  <c r="DQ2502" i="10"/>
  <c r="DR2502" i="10"/>
  <c r="DS2502" i="10"/>
  <c r="DH2503" i="10"/>
  <c r="DI2503" i="10"/>
  <c r="DJ2503" i="10"/>
  <c r="DK2503" i="10"/>
  <c r="DL2503" i="10"/>
  <c r="DM2503" i="10"/>
  <c r="DN2503" i="10"/>
  <c r="DO2503" i="10"/>
  <c r="DP2503" i="10"/>
  <c r="DQ2503" i="10"/>
  <c r="DR2503" i="10"/>
  <c r="DS2503" i="10"/>
  <c r="DH2504" i="10"/>
  <c r="DI2504" i="10"/>
  <c r="DJ2504" i="10"/>
  <c r="DK2504" i="10"/>
  <c r="DL2504" i="10"/>
  <c r="DM2504" i="10"/>
  <c r="DN2504" i="10"/>
  <c r="DO2504" i="10"/>
  <c r="DP2504" i="10"/>
  <c r="DQ2504" i="10"/>
  <c r="DR2504" i="10"/>
  <c r="DS2504" i="10"/>
  <c r="DH2505" i="10"/>
  <c r="DI2505" i="10"/>
  <c r="DJ2505" i="10"/>
  <c r="DK2505" i="10"/>
  <c r="DL2505" i="10"/>
  <c r="DM2505" i="10"/>
  <c r="DN2505" i="10"/>
  <c r="DO2505" i="10"/>
  <c r="DP2505" i="10"/>
  <c r="DQ2505" i="10"/>
  <c r="DR2505" i="10"/>
  <c r="DS2505" i="10"/>
  <c r="DT2501" i="10"/>
  <c r="DU2501" i="10"/>
  <c r="DV2501" i="10"/>
  <c r="DW2501" i="10"/>
  <c r="DX2501" i="10"/>
  <c r="DT2502" i="10"/>
  <c r="DU2502" i="10"/>
  <c r="DV2502" i="10"/>
  <c r="DW2502" i="10"/>
  <c r="DX2502" i="10"/>
  <c r="DU2503" i="10"/>
  <c r="DV2503" i="10"/>
  <c r="DW2503" i="10"/>
  <c r="DX2503" i="10"/>
  <c r="DT2504" i="10"/>
  <c r="DU2504" i="10"/>
  <c r="DV2504" i="10"/>
  <c r="DW2504" i="10"/>
  <c r="DX2504" i="10"/>
  <c r="DT2505" i="10"/>
  <c r="DU2505" i="10"/>
  <c r="DV2505" i="10"/>
  <c r="DW2505" i="10"/>
  <c r="DX2505" i="10"/>
  <c r="DY2502" i="10"/>
  <c r="DY2503" i="10"/>
  <c r="DY2504" i="10"/>
  <c r="DY2505" i="10"/>
  <c r="DY2501" i="10"/>
  <c r="DU2766" i="10"/>
  <c r="DN2711" i="10" l="1"/>
  <c r="DP2711" i="10"/>
  <c r="DO2711" i="10"/>
  <c r="DQ2715" i="10"/>
  <c r="DT2711" i="10"/>
  <c r="DW2711" i="10"/>
  <c r="DS2711" i="10"/>
  <c r="DR2713" i="10"/>
  <c r="DU2712" i="10"/>
  <c r="DM2711" i="10"/>
  <c r="DL2711" i="10"/>
  <c r="DO2713" i="10"/>
  <c r="DN2713" i="10"/>
  <c r="DS2715" i="10"/>
  <c r="DM2713" i="10"/>
  <c r="DR2715" i="10"/>
  <c r="DW2713" i="10"/>
  <c r="DL2713" i="10"/>
  <c r="DT2714" i="10"/>
  <c r="DV2712" i="10"/>
  <c r="DW2714" i="10"/>
  <c r="DS2714" i="10"/>
  <c r="DV2711" i="10"/>
  <c r="DR2714" i="10"/>
  <c r="DU2711" i="10"/>
  <c r="DT2713" i="10"/>
  <c r="DS2713" i="10"/>
  <c r="DR2711" i="10"/>
  <c r="DQ2713" i="10"/>
  <c r="DV2715" i="10"/>
  <c r="BO2749" i="10"/>
  <c r="BP2749" i="10"/>
  <c r="BQ2749" i="10"/>
  <c r="BR2749" i="10"/>
  <c r="BS2749" i="10"/>
  <c r="BT2749" i="10"/>
  <c r="BU2749" i="10"/>
  <c r="BV2749" i="10"/>
  <c r="BO2750" i="10"/>
  <c r="BP2750" i="10"/>
  <c r="BQ2750" i="10"/>
  <c r="BR2750" i="10"/>
  <c r="BS2750" i="10"/>
  <c r="BT2750" i="10"/>
  <c r="BU2750" i="10"/>
  <c r="BV2750" i="10"/>
  <c r="BO2751" i="10"/>
  <c r="BP2751" i="10"/>
  <c r="BQ2751" i="10"/>
  <c r="BR2751" i="10"/>
  <c r="BS2751" i="10"/>
  <c r="BT2751" i="10"/>
  <c r="BU2751" i="10"/>
  <c r="BV2751" i="10"/>
  <c r="BO2752" i="10"/>
  <c r="BP2752" i="10"/>
  <c r="BQ2752" i="10"/>
  <c r="BR2752" i="10"/>
  <c r="BS2752" i="10"/>
  <c r="BT2752" i="10"/>
  <c r="BU2752" i="10"/>
  <c r="BV2752" i="10"/>
  <c r="BO2754" i="10"/>
  <c r="BP2754" i="10"/>
  <c r="BQ2754" i="10"/>
  <c r="BR2754" i="10"/>
  <c r="BS2754" i="10"/>
  <c r="BT2754" i="10"/>
  <c r="BU2754" i="10"/>
  <c r="BV2754" i="10"/>
  <c r="BO2755" i="10"/>
  <c r="BP2755" i="10"/>
  <c r="BQ2755" i="10"/>
  <c r="BR2755" i="10"/>
  <c r="BS2755" i="10"/>
  <c r="BT2755" i="10"/>
  <c r="BU2755" i="10"/>
  <c r="BV2755" i="10"/>
  <c r="BW2749" i="10"/>
  <c r="BX2749" i="10"/>
  <c r="BY2749" i="10"/>
  <c r="BZ2749" i="10"/>
  <c r="CA2749" i="10"/>
  <c r="CB2749" i="10"/>
  <c r="CC2749" i="10"/>
  <c r="CD2749" i="10"/>
  <c r="CE2749" i="10"/>
  <c r="CF2749" i="10"/>
  <c r="CG2749" i="10"/>
  <c r="CH2749" i="10"/>
  <c r="CI2749" i="10"/>
  <c r="CJ2749" i="10"/>
  <c r="CK2749" i="10"/>
  <c r="CL2749" i="10"/>
  <c r="CM2749" i="10"/>
  <c r="CN2749" i="10"/>
  <c r="CO2749" i="10"/>
  <c r="CP2749" i="10"/>
  <c r="CQ2749" i="10"/>
  <c r="CR2749" i="10"/>
  <c r="CS2749" i="10"/>
  <c r="CT2749" i="10"/>
  <c r="CU2749" i="10"/>
  <c r="CV2749" i="10"/>
  <c r="BW2750" i="10"/>
  <c r="BX2750" i="10"/>
  <c r="BY2750" i="10"/>
  <c r="BZ2750" i="10"/>
  <c r="CA2750" i="10"/>
  <c r="CB2750" i="10"/>
  <c r="CC2750" i="10"/>
  <c r="CD2750" i="10"/>
  <c r="CE2750" i="10"/>
  <c r="CF2750" i="10"/>
  <c r="CG2750" i="10"/>
  <c r="CH2750" i="10"/>
  <c r="CI2750" i="10"/>
  <c r="CJ2750" i="10"/>
  <c r="CK2750" i="10"/>
  <c r="CL2750" i="10"/>
  <c r="CM2750" i="10"/>
  <c r="CN2750" i="10"/>
  <c r="CO2750" i="10"/>
  <c r="CP2750" i="10"/>
  <c r="CQ2750" i="10"/>
  <c r="CR2750" i="10"/>
  <c r="CS2750" i="10"/>
  <c r="CT2750" i="10"/>
  <c r="CU2750" i="10"/>
  <c r="CV2750" i="10"/>
  <c r="BW2751" i="10"/>
  <c r="BX2751" i="10"/>
  <c r="BY2751" i="10"/>
  <c r="BZ2751" i="10"/>
  <c r="CA2751" i="10"/>
  <c r="CB2751" i="10"/>
  <c r="CC2751" i="10"/>
  <c r="CD2751" i="10"/>
  <c r="CE2751" i="10"/>
  <c r="CF2751" i="10"/>
  <c r="CG2751" i="10"/>
  <c r="CH2751" i="10"/>
  <c r="CI2751" i="10"/>
  <c r="CJ2751" i="10"/>
  <c r="CK2751" i="10"/>
  <c r="CL2751" i="10"/>
  <c r="CM2751" i="10"/>
  <c r="CN2751" i="10"/>
  <c r="CO2751" i="10"/>
  <c r="CP2751" i="10"/>
  <c r="CQ2751" i="10"/>
  <c r="CR2751" i="10"/>
  <c r="CS2751" i="10"/>
  <c r="CT2751" i="10"/>
  <c r="CU2751" i="10"/>
  <c r="CV2751" i="10"/>
  <c r="BW2752" i="10"/>
  <c r="BX2752" i="10"/>
  <c r="BY2752" i="10"/>
  <c r="BZ2752" i="10"/>
  <c r="CA2752" i="10"/>
  <c r="CB2752" i="10"/>
  <c r="CC2752" i="10"/>
  <c r="CD2752" i="10"/>
  <c r="CE2752" i="10"/>
  <c r="CF2752" i="10"/>
  <c r="CG2752" i="10"/>
  <c r="CH2752" i="10"/>
  <c r="CI2752" i="10"/>
  <c r="CJ2752" i="10"/>
  <c r="CK2752" i="10"/>
  <c r="CL2752" i="10"/>
  <c r="CM2752" i="10"/>
  <c r="CN2752" i="10"/>
  <c r="CO2752" i="10"/>
  <c r="CP2752" i="10"/>
  <c r="CQ2752" i="10"/>
  <c r="CR2752" i="10"/>
  <c r="CS2752" i="10"/>
  <c r="CT2752" i="10"/>
  <c r="CU2752" i="10"/>
  <c r="CV2752" i="10"/>
  <c r="BX2753" i="10"/>
  <c r="BY2753" i="10"/>
  <c r="BZ2753" i="10"/>
  <c r="CA2753" i="10"/>
  <c r="CB2753" i="10"/>
  <c r="CC2753" i="10"/>
  <c r="CD2753" i="10"/>
  <c r="CE2753" i="10"/>
  <c r="CF2753" i="10"/>
  <c r="CG2753" i="10"/>
  <c r="CH2753" i="10"/>
  <c r="CI2753" i="10"/>
  <c r="CJ2753" i="10"/>
  <c r="CK2753" i="10"/>
  <c r="CL2753" i="10"/>
  <c r="CM2753" i="10"/>
  <c r="CN2753" i="10"/>
  <c r="CO2753" i="10"/>
  <c r="CP2753" i="10"/>
  <c r="CQ2753" i="10"/>
  <c r="CR2753" i="10"/>
  <c r="CS2753" i="10"/>
  <c r="CT2753" i="10"/>
  <c r="CU2753" i="10"/>
  <c r="CV2753" i="10"/>
  <c r="BW2754" i="10"/>
  <c r="BX2754" i="10"/>
  <c r="BY2754" i="10"/>
  <c r="BZ2754" i="10"/>
  <c r="CA2754" i="10"/>
  <c r="CB2754" i="10"/>
  <c r="CC2754" i="10"/>
  <c r="CD2754" i="10"/>
  <c r="CE2754" i="10"/>
  <c r="CF2754" i="10"/>
  <c r="CG2754" i="10"/>
  <c r="CH2754" i="10"/>
  <c r="CI2754" i="10"/>
  <c r="CJ2754" i="10"/>
  <c r="CK2754" i="10"/>
  <c r="CL2754" i="10"/>
  <c r="CM2754" i="10"/>
  <c r="CN2754" i="10"/>
  <c r="CO2754" i="10"/>
  <c r="CP2754" i="10"/>
  <c r="CQ2754" i="10"/>
  <c r="CR2754" i="10"/>
  <c r="CS2754" i="10"/>
  <c r="CT2754" i="10"/>
  <c r="CU2754" i="10"/>
  <c r="CV2754" i="10"/>
  <c r="BW2755" i="10"/>
  <c r="BX2755" i="10"/>
  <c r="BY2755" i="10"/>
  <c r="BZ2755" i="10"/>
  <c r="CA2755" i="10"/>
  <c r="CB2755" i="10"/>
  <c r="CC2755" i="10"/>
  <c r="CD2755" i="10"/>
  <c r="CE2755" i="10"/>
  <c r="CF2755" i="10"/>
  <c r="CG2755" i="10"/>
  <c r="CH2755" i="10"/>
  <c r="CI2755" i="10"/>
  <c r="CJ2755" i="10"/>
  <c r="CK2755" i="10"/>
  <c r="CL2755" i="10"/>
  <c r="CM2755" i="10"/>
  <c r="CN2755" i="10"/>
  <c r="CO2755" i="10"/>
  <c r="CP2755" i="10"/>
  <c r="CQ2755" i="10"/>
  <c r="CR2755" i="10"/>
  <c r="CS2755" i="10"/>
  <c r="CT2755" i="10"/>
  <c r="CU2755" i="10"/>
  <c r="CV2755" i="10"/>
  <c r="CW2749" i="10"/>
  <c r="CW2750" i="10"/>
  <c r="CW2751" i="10"/>
  <c r="CW2752" i="10"/>
  <c r="CW2753" i="10"/>
  <c r="CW2754" i="10"/>
  <c r="CW2755" i="10"/>
  <c r="CX2749" i="10"/>
  <c r="CY2749" i="10"/>
  <c r="CZ2749" i="10"/>
  <c r="DA2749" i="10"/>
  <c r="DB2749" i="10"/>
  <c r="DC2749" i="10"/>
  <c r="DD2749" i="10"/>
  <c r="DE2749" i="10"/>
  <c r="DF2749" i="10"/>
  <c r="DG2749" i="10"/>
  <c r="DH2749" i="10"/>
  <c r="DI2749" i="10"/>
  <c r="DJ2749" i="10"/>
  <c r="DK2749" i="10"/>
  <c r="CX2750" i="10"/>
  <c r="CY2750" i="10"/>
  <c r="CZ2750" i="10"/>
  <c r="DA2750" i="10"/>
  <c r="DB2750" i="10"/>
  <c r="DC2750" i="10"/>
  <c r="DD2750" i="10"/>
  <c r="DE2750" i="10"/>
  <c r="DF2750" i="10"/>
  <c r="DG2750" i="10"/>
  <c r="DH2750" i="10"/>
  <c r="DI2750" i="10"/>
  <c r="DJ2750" i="10"/>
  <c r="DK2750" i="10"/>
  <c r="CX2751" i="10"/>
  <c r="CY2751" i="10"/>
  <c r="CZ2751" i="10"/>
  <c r="DA2751" i="10"/>
  <c r="DB2751" i="10"/>
  <c r="DC2751" i="10"/>
  <c r="DD2751" i="10"/>
  <c r="DE2751" i="10"/>
  <c r="DF2751" i="10"/>
  <c r="DG2751" i="10"/>
  <c r="DH2751" i="10"/>
  <c r="DI2751" i="10"/>
  <c r="DJ2751" i="10"/>
  <c r="DK2751" i="10"/>
  <c r="CX2752" i="10"/>
  <c r="CY2752" i="10"/>
  <c r="CZ2752" i="10"/>
  <c r="DA2752" i="10"/>
  <c r="DB2752" i="10"/>
  <c r="DC2752" i="10"/>
  <c r="DD2752" i="10"/>
  <c r="DE2752" i="10"/>
  <c r="DF2752" i="10"/>
  <c r="DG2752" i="10"/>
  <c r="DH2752" i="10"/>
  <c r="DI2752" i="10"/>
  <c r="DJ2752" i="10"/>
  <c r="DK2752" i="10"/>
  <c r="CX2753" i="10"/>
  <c r="CY2753" i="10"/>
  <c r="CZ2753" i="10"/>
  <c r="DA2753" i="10"/>
  <c r="DB2753" i="10"/>
  <c r="DC2753" i="10"/>
  <c r="DD2753" i="10"/>
  <c r="DE2753" i="10"/>
  <c r="DF2753" i="10"/>
  <c r="DG2753" i="10"/>
  <c r="DH2753" i="10"/>
  <c r="DI2753" i="10"/>
  <c r="DJ2753" i="10"/>
  <c r="DK2753" i="10"/>
  <c r="CX2754" i="10"/>
  <c r="CY2754" i="10"/>
  <c r="CZ2754" i="10"/>
  <c r="DA2754" i="10"/>
  <c r="DB2754" i="10"/>
  <c r="DC2754" i="10"/>
  <c r="DD2754" i="10"/>
  <c r="DE2754" i="10"/>
  <c r="DF2754" i="10"/>
  <c r="DG2754" i="10"/>
  <c r="DH2754" i="10"/>
  <c r="DI2754" i="10"/>
  <c r="DJ2754" i="10"/>
  <c r="DK2754" i="10"/>
  <c r="CX2755" i="10"/>
  <c r="CY2755" i="10"/>
  <c r="CZ2755" i="10"/>
  <c r="DA2755" i="10"/>
  <c r="DB2755" i="10"/>
  <c r="DC2755" i="10"/>
  <c r="DD2755" i="10"/>
  <c r="DE2755" i="10"/>
  <c r="DF2755" i="10"/>
  <c r="DG2755" i="10"/>
  <c r="DH2755" i="10"/>
  <c r="DI2755" i="10"/>
  <c r="DJ2755" i="10"/>
  <c r="DK2755" i="10"/>
  <c r="DL2749" i="10"/>
  <c r="DM2749" i="10"/>
  <c r="DN2749" i="10"/>
  <c r="DO2749" i="10"/>
  <c r="DP2749" i="10"/>
  <c r="DQ2749" i="10"/>
  <c r="DR2749" i="10"/>
  <c r="DS2749" i="10"/>
  <c r="DT2749" i="10"/>
  <c r="DL2750" i="10"/>
  <c r="DM2750" i="10"/>
  <c r="DN2750" i="10"/>
  <c r="DO2750" i="10"/>
  <c r="DP2750" i="10"/>
  <c r="DQ2750" i="10"/>
  <c r="DR2750" i="10"/>
  <c r="DS2750" i="10"/>
  <c r="DT2750" i="10"/>
  <c r="DL2751" i="10"/>
  <c r="DM2751" i="10"/>
  <c r="DN2751" i="10"/>
  <c r="DO2751" i="10"/>
  <c r="DP2751" i="10"/>
  <c r="DQ2751" i="10"/>
  <c r="DR2751" i="10"/>
  <c r="DS2751" i="10"/>
  <c r="DT2751" i="10"/>
  <c r="DL2752" i="10"/>
  <c r="DM2752" i="10"/>
  <c r="DN2752" i="10"/>
  <c r="DO2752" i="10"/>
  <c r="DP2752" i="10"/>
  <c r="DQ2752" i="10"/>
  <c r="DR2752" i="10"/>
  <c r="DS2752" i="10"/>
  <c r="DT2752" i="10"/>
  <c r="DL2753" i="10"/>
  <c r="DM2753" i="10"/>
  <c r="DN2753" i="10"/>
  <c r="DO2753" i="10"/>
  <c r="DP2753" i="10"/>
  <c r="DQ2753" i="10"/>
  <c r="DR2753" i="10"/>
  <c r="DS2753" i="10"/>
  <c r="DT2753" i="10"/>
  <c r="DL2754" i="10"/>
  <c r="DM2754" i="10"/>
  <c r="DN2754" i="10"/>
  <c r="DO2754" i="10"/>
  <c r="DP2754" i="10"/>
  <c r="DQ2754" i="10"/>
  <c r="DR2754" i="10"/>
  <c r="DS2754" i="10"/>
  <c r="DT2754" i="10"/>
  <c r="DL2755" i="10"/>
  <c r="DM2755" i="10"/>
  <c r="DN2755" i="10"/>
  <c r="DO2755" i="10"/>
  <c r="DP2755" i="10"/>
  <c r="DQ2755" i="10"/>
  <c r="DR2755" i="10"/>
  <c r="DS2755" i="10"/>
  <c r="DT2755" i="10"/>
  <c r="DL2756" i="10"/>
  <c r="DM2756" i="10"/>
  <c r="DN2756" i="10"/>
  <c r="DO2756" i="10"/>
  <c r="DP2756" i="10"/>
  <c r="DQ2756" i="10"/>
  <c r="DR2756" i="10"/>
  <c r="DS2756" i="10"/>
  <c r="DT2756" i="10"/>
  <c r="BQ2741" i="10"/>
  <c r="BO2741" i="10"/>
  <c r="BO2742" i="10"/>
  <c r="BP2742" i="10"/>
  <c r="BQ2742" i="10"/>
  <c r="BR2742" i="10"/>
  <c r="BS2742" i="10"/>
  <c r="BT2742" i="10"/>
  <c r="BO2743" i="10"/>
  <c r="BP2743" i="10"/>
  <c r="BQ2743" i="10"/>
  <c r="BR2743" i="10"/>
  <c r="BS2743" i="10"/>
  <c r="BT2743" i="10"/>
  <c r="BO2744" i="10"/>
  <c r="BP2744" i="10"/>
  <c r="BQ2744" i="10"/>
  <c r="BR2744" i="10"/>
  <c r="BS2744" i="10"/>
  <c r="BT2744" i="10"/>
  <c r="BO2745" i="10"/>
  <c r="BP2745" i="10"/>
  <c r="BQ2745" i="10"/>
  <c r="BR2745" i="10"/>
  <c r="BS2745" i="10"/>
  <c r="BT2745" i="10"/>
  <c r="BO2746" i="10"/>
  <c r="BP2746" i="10"/>
  <c r="BQ2746" i="10"/>
  <c r="BR2746" i="10"/>
  <c r="BS2746" i="10"/>
  <c r="BT2746" i="10"/>
  <c r="BU2742" i="10"/>
  <c r="BV2742" i="10"/>
  <c r="BW2742" i="10"/>
  <c r="BX2742" i="10"/>
  <c r="BY2742" i="10"/>
  <c r="BZ2742" i="10"/>
  <c r="CA2742" i="10"/>
  <c r="CB2742" i="10"/>
  <c r="CC2742" i="10"/>
  <c r="CD2742" i="10"/>
  <c r="CE2742" i="10"/>
  <c r="CF2742" i="10"/>
  <c r="CG2742" i="10"/>
  <c r="CH2742" i="10"/>
  <c r="BU2743" i="10"/>
  <c r="BV2743" i="10"/>
  <c r="BW2743" i="10"/>
  <c r="BX2743" i="10"/>
  <c r="BY2743" i="10"/>
  <c r="BZ2743" i="10"/>
  <c r="CA2743" i="10"/>
  <c r="CB2743" i="10"/>
  <c r="CC2743" i="10"/>
  <c r="CD2743" i="10"/>
  <c r="CE2743" i="10"/>
  <c r="CF2743" i="10"/>
  <c r="CG2743" i="10"/>
  <c r="CH2743" i="10"/>
  <c r="BU2744" i="10"/>
  <c r="BV2744" i="10"/>
  <c r="BW2744" i="10"/>
  <c r="BX2744" i="10"/>
  <c r="BY2744" i="10"/>
  <c r="BZ2744" i="10"/>
  <c r="CA2744" i="10"/>
  <c r="CB2744" i="10"/>
  <c r="CC2744" i="10"/>
  <c r="CD2744" i="10"/>
  <c r="CE2744" i="10"/>
  <c r="CF2744" i="10"/>
  <c r="CG2744" i="10"/>
  <c r="CH2744" i="10"/>
  <c r="BU2745" i="10"/>
  <c r="BV2745" i="10"/>
  <c r="BW2745" i="10"/>
  <c r="BX2745" i="10"/>
  <c r="BY2745" i="10"/>
  <c r="BZ2745" i="10"/>
  <c r="CA2745" i="10"/>
  <c r="CB2745" i="10"/>
  <c r="CC2745" i="10"/>
  <c r="CD2745" i="10"/>
  <c r="CE2745" i="10"/>
  <c r="CF2745" i="10"/>
  <c r="CG2745" i="10"/>
  <c r="CH2745" i="10"/>
  <c r="BU2746" i="10"/>
  <c r="BV2746" i="10"/>
  <c r="BW2746" i="10"/>
  <c r="BX2746" i="10"/>
  <c r="BY2746" i="10"/>
  <c r="BZ2746" i="10"/>
  <c r="CA2746" i="10"/>
  <c r="CB2746" i="10"/>
  <c r="CC2746" i="10"/>
  <c r="CD2746" i="10"/>
  <c r="CE2746" i="10"/>
  <c r="CF2746" i="10"/>
  <c r="CG2746" i="10"/>
  <c r="CH2746" i="10"/>
  <c r="BV2747" i="10"/>
  <c r="BW2747" i="10"/>
  <c r="BX2747" i="10"/>
  <c r="BY2747" i="10"/>
  <c r="BZ2747" i="10"/>
  <c r="CA2747" i="10"/>
  <c r="CB2747" i="10"/>
  <c r="CC2747" i="10"/>
  <c r="CD2747" i="10"/>
  <c r="CE2747" i="10"/>
  <c r="CF2747" i="10"/>
  <c r="CG2747" i="10"/>
  <c r="CH2747" i="10"/>
  <c r="CJ2741" i="10"/>
  <c r="CK2741" i="10"/>
  <c r="CI2742" i="10"/>
  <c r="CJ2742" i="10"/>
  <c r="CK2742" i="10"/>
  <c r="CL2742" i="10"/>
  <c r="CM2742" i="10"/>
  <c r="CN2742" i="10"/>
  <c r="CO2742" i="10"/>
  <c r="CP2742" i="10"/>
  <c r="CQ2742" i="10"/>
  <c r="CR2742" i="10"/>
  <c r="CS2742" i="10"/>
  <c r="CT2742" i="10"/>
  <c r="CU2742" i="10"/>
  <c r="CV2742" i="10"/>
  <c r="CW2742" i="10"/>
  <c r="CX2742" i="10"/>
  <c r="CY2742" i="10"/>
  <c r="CZ2742" i="10"/>
  <c r="DA2742" i="10"/>
  <c r="DB2742" i="10"/>
  <c r="DC2742" i="10"/>
  <c r="DD2742" i="10"/>
  <c r="DE2742" i="10"/>
  <c r="DF2742" i="10"/>
  <c r="DG2742" i="10"/>
  <c r="DH2742" i="10"/>
  <c r="DI2742" i="10"/>
  <c r="DJ2742" i="10"/>
  <c r="CI2743" i="10"/>
  <c r="CJ2743" i="10"/>
  <c r="CK2743" i="10"/>
  <c r="CL2743" i="10"/>
  <c r="CM2743" i="10"/>
  <c r="CN2743" i="10"/>
  <c r="CO2743" i="10"/>
  <c r="CP2743" i="10"/>
  <c r="CQ2743" i="10"/>
  <c r="CR2743" i="10"/>
  <c r="CS2743" i="10"/>
  <c r="CT2743" i="10"/>
  <c r="CU2743" i="10"/>
  <c r="CV2743" i="10"/>
  <c r="CW2743" i="10"/>
  <c r="CX2743" i="10"/>
  <c r="CY2743" i="10"/>
  <c r="CZ2743" i="10"/>
  <c r="DA2743" i="10"/>
  <c r="DB2743" i="10"/>
  <c r="DC2743" i="10"/>
  <c r="DD2743" i="10"/>
  <c r="DE2743" i="10"/>
  <c r="DF2743" i="10"/>
  <c r="DG2743" i="10"/>
  <c r="DH2743" i="10"/>
  <c r="DI2743" i="10"/>
  <c r="DJ2743" i="10"/>
  <c r="CI2744" i="10"/>
  <c r="CJ2744" i="10"/>
  <c r="CK2744" i="10"/>
  <c r="CL2744" i="10"/>
  <c r="CM2744" i="10"/>
  <c r="CN2744" i="10"/>
  <c r="CO2744" i="10"/>
  <c r="CP2744" i="10"/>
  <c r="CQ2744" i="10"/>
  <c r="CR2744" i="10"/>
  <c r="CS2744" i="10"/>
  <c r="CT2744" i="10"/>
  <c r="CU2744" i="10"/>
  <c r="CV2744" i="10"/>
  <c r="CW2744" i="10"/>
  <c r="CX2744" i="10"/>
  <c r="CY2744" i="10"/>
  <c r="CZ2744" i="10"/>
  <c r="DA2744" i="10"/>
  <c r="DB2744" i="10"/>
  <c r="DC2744" i="10"/>
  <c r="DD2744" i="10"/>
  <c r="DE2744" i="10"/>
  <c r="DF2744" i="10"/>
  <c r="DG2744" i="10"/>
  <c r="DH2744" i="10"/>
  <c r="DI2744" i="10"/>
  <c r="DJ2744" i="10"/>
  <c r="CI2745" i="10"/>
  <c r="CJ2745" i="10"/>
  <c r="CK2745" i="10"/>
  <c r="CL2745" i="10"/>
  <c r="CM2745" i="10"/>
  <c r="CN2745" i="10"/>
  <c r="CO2745" i="10"/>
  <c r="CP2745" i="10"/>
  <c r="CQ2745" i="10"/>
  <c r="CR2745" i="10"/>
  <c r="CS2745" i="10"/>
  <c r="CT2745" i="10"/>
  <c r="CU2745" i="10"/>
  <c r="CV2745" i="10"/>
  <c r="CW2745" i="10"/>
  <c r="CX2745" i="10"/>
  <c r="CY2745" i="10"/>
  <c r="CZ2745" i="10"/>
  <c r="DA2745" i="10"/>
  <c r="DB2745" i="10"/>
  <c r="DC2745" i="10"/>
  <c r="DD2745" i="10"/>
  <c r="DE2745" i="10"/>
  <c r="DF2745" i="10"/>
  <c r="DG2745" i="10"/>
  <c r="DH2745" i="10"/>
  <c r="DI2745" i="10"/>
  <c r="DJ2745" i="10"/>
  <c r="CI2746" i="10"/>
  <c r="CJ2746" i="10"/>
  <c r="CK2746" i="10"/>
  <c r="CL2746" i="10"/>
  <c r="CM2746" i="10"/>
  <c r="CN2746" i="10"/>
  <c r="CO2746" i="10"/>
  <c r="CP2746" i="10"/>
  <c r="CQ2746" i="10"/>
  <c r="CR2746" i="10"/>
  <c r="CS2746" i="10"/>
  <c r="CT2746" i="10"/>
  <c r="CU2746" i="10"/>
  <c r="CV2746" i="10"/>
  <c r="CW2746" i="10"/>
  <c r="CX2746" i="10"/>
  <c r="CY2746" i="10"/>
  <c r="CZ2746" i="10"/>
  <c r="DA2746" i="10"/>
  <c r="DB2746" i="10"/>
  <c r="DC2746" i="10"/>
  <c r="DD2746" i="10"/>
  <c r="DE2746" i="10"/>
  <c r="DF2746" i="10"/>
  <c r="DG2746" i="10"/>
  <c r="DH2746" i="10"/>
  <c r="DI2746" i="10"/>
  <c r="DJ2746" i="10"/>
  <c r="CI2747" i="10"/>
  <c r="CJ2747" i="10"/>
  <c r="CK2747" i="10"/>
  <c r="CL2747" i="10"/>
  <c r="CM2747" i="10"/>
  <c r="CN2747" i="10"/>
  <c r="CO2747" i="10"/>
  <c r="CP2747" i="10"/>
  <c r="CQ2747" i="10"/>
  <c r="CR2747" i="10"/>
  <c r="CS2747" i="10"/>
  <c r="CT2747" i="10"/>
  <c r="CU2747" i="10"/>
  <c r="CV2747" i="10"/>
  <c r="CW2747" i="10"/>
  <c r="CX2747" i="10"/>
  <c r="CY2747" i="10"/>
  <c r="CZ2747" i="10"/>
  <c r="DA2747" i="10"/>
  <c r="DB2747" i="10"/>
  <c r="DC2747" i="10"/>
  <c r="DD2747" i="10"/>
  <c r="DE2747" i="10"/>
  <c r="DF2747" i="10"/>
  <c r="DG2747" i="10"/>
  <c r="DH2747" i="10"/>
  <c r="DI2747" i="10"/>
  <c r="DJ2747" i="10"/>
  <c r="DK2741" i="10"/>
  <c r="DL2741" i="10"/>
  <c r="DM2741" i="10"/>
  <c r="DN2741" i="10"/>
  <c r="DO2741" i="10"/>
  <c r="DP2741" i="10"/>
  <c r="DQ2741" i="10"/>
  <c r="DR2741" i="10"/>
  <c r="DS2741" i="10"/>
  <c r="DT2741" i="10"/>
  <c r="DK2742" i="10"/>
  <c r="DL2742" i="10"/>
  <c r="DM2742" i="10"/>
  <c r="DN2742" i="10"/>
  <c r="DO2742" i="10"/>
  <c r="DP2742" i="10"/>
  <c r="DQ2742" i="10"/>
  <c r="DR2742" i="10"/>
  <c r="DS2742" i="10"/>
  <c r="DT2742" i="10"/>
  <c r="DK2743" i="10"/>
  <c r="DL2743" i="10"/>
  <c r="DM2743" i="10"/>
  <c r="DN2743" i="10"/>
  <c r="DO2743" i="10"/>
  <c r="DP2743" i="10"/>
  <c r="DQ2743" i="10"/>
  <c r="DR2743" i="10"/>
  <c r="DS2743" i="10"/>
  <c r="DT2743" i="10"/>
  <c r="DK2744" i="10"/>
  <c r="DL2744" i="10"/>
  <c r="DM2744" i="10"/>
  <c r="DN2744" i="10"/>
  <c r="DO2744" i="10"/>
  <c r="DP2744" i="10"/>
  <c r="DQ2744" i="10"/>
  <c r="DR2744" i="10"/>
  <c r="DS2744" i="10"/>
  <c r="DT2744" i="10"/>
  <c r="DK2745" i="10"/>
  <c r="DL2745" i="10"/>
  <c r="DM2745" i="10"/>
  <c r="DN2745" i="10"/>
  <c r="DO2745" i="10"/>
  <c r="DP2745" i="10"/>
  <c r="DQ2745" i="10"/>
  <c r="DR2745" i="10"/>
  <c r="DS2745" i="10"/>
  <c r="DT2745" i="10"/>
  <c r="DK2746" i="10"/>
  <c r="DL2746" i="10"/>
  <c r="DM2746" i="10"/>
  <c r="DN2746" i="10"/>
  <c r="DO2746" i="10"/>
  <c r="DP2746" i="10"/>
  <c r="DQ2746" i="10"/>
  <c r="DR2746" i="10"/>
  <c r="DS2746" i="10"/>
  <c r="DT2746" i="10"/>
  <c r="DK2747" i="10"/>
  <c r="DL2747" i="10"/>
  <c r="DM2747" i="10"/>
  <c r="DN2747" i="10"/>
  <c r="DO2747" i="10"/>
  <c r="DP2747" i="10"/>
  <c r="DQ2747" i="10"/>
  <c r="DR2747" i="10"/>
  <c r="DS2747" i="10"/>
  <c r="DT2747" i="10"/>
  <c r="DL2748" i="10"/>
  <c r="DM2748" i="10"/>
  <c r="DN2748" i="10"/>
  <c r="DO2748" i="10"/>
  <c r="DP2748" i="10"/>
  <c r="DQ2748" i="10"/>
  <c r="DR2748" i="10"/>
  <c r="DS2748" i="10"/>
  <c r="DT2748" i="10"/>
  <c r="DH2733" i="10"/>
  <c r="DI2733" i="10"/>
  <c r="DJ2733" i="10"/>
  <c r="DH2734" i="10"/>
  <c r="DI2734" i="10"/>
  <c r="DJ2734" i="10"/>
  <c r="DH2735" i="10"/>
  <c r="DI2735" i="10"/>
  <c r="DJ2735" i="10"/>
  <c r="DH2736" i="10"/>
  <c r="DI2736" i="10"/>
  <c r="DJ2736" i="10"/>
  <c r="DH2738" i="10"/>
  <c r="DI2738" i="10"/>
  <c r="DJ2738" i="10"/>
  <c r="DH2739" i="10"/>
  <c r="DI2739" i="10"/>
  <c r="DJ2739" i="10"/>
  <c r="DK2733" i="10"/>
  <c r="DK2734" i="10"/>
  <c r="DK2735" i="10"/>
  <c r="DK2736" i="10"/>
  <c r="DK2738" i="10"/>
  <c r="DK2739" i="10"/>
  <c r="DL2733" i="10"/>
  <c r="DM2733" i="10"/>
  <c r="DN2733" i="10"/>
  <c r="DO2733" i="10"/>
  <c r="DP2733" i="10"/>
  <c r="DQ2733" i="10"/>
  <c r="DR2733" i="10"/>
  <c r="DS2733" i="10"/>
  <c r="DT2733" i="10"/>
  <c r="DL2734" i="10"/>
  <c r="DM2734" i="10"/>
  <c r="DN2734" i="10"/>
  <c r="DO2734" i="10"/>
  <c r="DP2734" i="10"/>
  <c r="DQ2734" i="10"/>
  <c r="DR2734" i="10"/>
  <c r="DS2734" i="10"/>
  <c r="DT2734" i="10"/>
  <c r="DL2735" i="10"/>
  <c r="DM2735" i="10"/>
  <c r="DN2735" i="10"/>
  <c r="DO2735" i="10"/>
  <c r="DP2735" i="10"/>
  <c r="DQ2735" i="10"/>
  <c r="DR2735" i="10"/>
  <c r="DS2735" i="10"/>
  <c r="DT2735" i="10"/>
  <c r="DL2736" i="10"/>
  <c r="DM2736" i="10"/>
  <c r="DN2736" i="10"/>
  <c r="DO2736" i="10"/>
  <c r="DP2736" i="10"/>
  <c r="DQ2736" i="10"/>
  <c r="DR2736" i="10"/>
  <c r="DS2736" i="10"/>
  <c r="DT2736" i="10"/>
  <c r="DL2737" i="10"/>
  <c r="DM2737" i="10"/>
  <c r="DN2737" i="10"/>
  <c r="DO2737" i="10"/>
  <c r="DP2737" i="10"/>
  <c r="DQ2737" i="10"/>
  <c r="DR2737" i="10"/>
  <c r="DS2737" i="10"/>
  <c r="DT2737" i="10"/>
  <c r="DL2738" i="10"/>
  <c r="DM2738" i="10"/>
  <c r="DN2738" i="10"/>
  <c r="DO2738" i="10"/>
  <c r="DP2738" i="10"/>
  <c r="DQ2738" i="10"/>
  <c r="DR2738" i="10"/>
  <c r="DS2738" i="10"/>
  <c r="DT2738" i="10"/>
  <c r="DL2739" i="10"/>
  <c r="DM2739" i="10"/>
  <c r="DN2739" i="10"/>
  <c r="DO2739" i="10"/>
  <c r="DP2739" i="10"/>
  <c r="DQ2739" i="10"/>
  <c r="DR2739" i="10"/>
  <c r="DS2739" i="10"/>
  <c r="DT2739" i="10"/>
  <c r="DL2740" i="10"/>
  <c r="DM2740" i="10"/>
  <c r="DN2740" i="10"/>
  <c r="DO2740" i="10"/>
  <c r="DP2740" i="10"/>
  <c r="DQ2740" i="10"/>
  <c r="DR2740" i="10"/>
  <c r="DS2740" i="10"/>
  <c r="DT2740" i="10"/>
  <c r="DL2717" i="10"/>
  <c r="DM2717" i="10"/>
  <c r="DN2717" i="10"/>
  <c r="DO2717" i="10"/>
  <c r="DP2717" i="10"/>
  <c r="DQ2717" i="10"/>
  <c r="DR2717" i="10"/>
  <c r="DS2717" i="10"/>
  <c r="DT2717" i="10"/>
  <c r="DL2718" i="10"/>
  <c r="DM2718" i="10"/>
  <c r="DN2718" i="10"/>
  <c r="DO2718" i="10"/>
  <c r="DP2718" i="10"/>
  <c r="DQ2718" i="10"/>
  <c r="DR2718" i="10"/>
  <c r="DS2718" i="10"/>
  <c r="DT2718" i="10"/>
  <c r="DL2719" i="10"/>
  <c r="DM2719" i="10"/>
  <c r="DN2719" i="10"/>
  <c r="DO2719" i="10"/>
  <c r="DP2719" i="10"/>
  <c r="DQ2719" i="10"/>
  <c r="DR2719" i="10"/>
  <c r="DS2719" i="10"/>
  <c r="DT2719" i="10"/>
  <c r="DL2720" i="10"/>
  <c r="DM2720" i="10"/>
  <c r="DN2720" i="10"/>
  <c r="DO2720" i="10"/>
  <c r="DP2720" i="10"/>
  <c r="DQ2720" i="10"/>
  <c r="DR2720" i="10"/>
  <c r="DS2720" i="10"/>
  <c r="DT2720" i="10"/>
  <c r="DL2721" i="10"/>
  <c r="DM2721" i="10"/>
  <c r="DN2721" i="10"/>
  <c r="DO2721" i="10"/>
  <c r="DP2721" i="10"/>
  <c r="DQ2721" i="10"/>
  <c r="DR2721" i="10"/>
  <c r="DS2721" i="10"/>
  <c r="DT2721" i="10"/>
  <c r="DL2722" i="10"/>
  <c r="DM2722" i="10"/>
  <c r="DN2722" i="10"/>
  <c r="DO2722" i="10"/>
  <c r="DP2722" i="10"/>
  <c r="DQ2722" i="10"/>
  <c r="DR2722" i="10"/>
  <c r="DS2722" i="10"/>
  <c r="DT2722" i="10"/>
  <c r="DL2723" i="10"/>
  <c r="DM2723" i="10"/>
  <c r="DN2723" i="10"/>
  <c r="DO2723" i="10"/>
  <c r="DP2723" i="10"/>
  <c r="DQ2723" i="10"/>
  <c r="DR2723" i="10"/>
  <c r="DS2723" i="10"/>
  <c r="DT2723" i="10"/>
  <c r="DL2724" i="10"/>
  <c r="DM2724" i="10"/>
  <c r="DN2724" i="10"/>
  <c r="DO2724" i="10"/>
  <c r="DP2724" i="10"/>
  <c r="DQ2724" i="10"/>
  <c r="DR2724" i="10"/>
  <c r="DS2724" i="10"/>
  <c r="DT2724" i="10"/>
  <c r="DU2717" i="10"/>
  <c r="DV2717" i="10"/>
  <c r="DW2717" i="10"/>
  <c r="DU2718" i="10"/>
  <c r="DV2718" i="10"/>
  <c r="DW2718" i="10"/>
  <c r="DU2719" i="10"/>
  <c r="DV2719" i="10"/>
  <c r="DW2719" i="10"/>
  <c r="DU2720" i="10"/>
  <c r="DV2720" i="10"/>
  <c r="DW2720" i="10"/>
  <c r="DU2721" i="10"/>
  <c r="DV2721" i="10"/>
  <c r="DW2721" i="10"/>
  <c r="DU2722" i="10"/>
  <c r="DV2722" i="10"/>
  <c r="DW2722" i="10"/>
  <c r="DU2723" i="10"/>
  <c r="DV2723" i="10"/>
  <c r="DW2723" i="10"/>
  <c r="DU2724" i="10"/>
  <c r="DV2724" i="10"/>
  <c r="DW2724" i="10"/>
  <c r="DU2725" i="10"/>
  <c r="DV2725" i="10"/>
  <c r="DW2725" i="10"/>
  <c r="DU2726" i="10"/>
  <c r="DV2726" i="10"/>
  <c r="DW2726" i="10"/>
  <c r="DU2727" i="10"/>
  <c r="DV2727" i="10"/>
  <c r="DW2727" i="10"/>
  <c r="DU2728" i="10"/>
  <c r="DV2728" i="10"/>
  <c r="DW2728" i="10"/>
  <c r="DU2729" i="10"/>
  <c r="DV2729" i="10"/>
  <c r="DW2729" i="10"/>
  <c r="DU2730" i="10"/>
  <c r="DV2730" i="10"/>
  <c r="DW2730" i="10"/>
  <c r="DU2731" i="10"/>
  <c r="DV2731" i="10"/>
  <c r="DW2731" i="10"/>
  <c r="DU2732" i="10"/>
  <c r="DV2732" i="10"/>
  <c r="DW2732" i="10"/>
  <c r="DU2733" i="10"/>
  <c r="DV2733" i="10"/>
  <c r="DW2733" i="10"/>
  <c r="DU2734" i="10"/>
  <c r="DV2734" i="10"/>
  <c r="DW2734" i="10"/>
  <c r="DU2735" i="10"/>
  <c r="DV2735" i="10"/>
  <c r="DW2735" i="10"/>
  <c r="DU2736" i="10"/>
  <c r="DV2736" i="10"/>
  <c r="DW2736" i="10"/>
  <c r="DU2737" i="10"/>
  <c r="DV2737" i="10"/>
  <c r="DW2737" i="10"/>
  <c r="DU2738" i="10"/>
  <c r="DV2738" i="10"/>
  <c r="DW2738" i="10"/>
  <c r="DU2739" i="10"/>
  <c r="DV2739" i="10"/>
  <c r="DW2739" i="10"/>
  <c r="DU2740" i="10"/>
  <c r="DV2740" i="10"/>
  <c r="DW2740" i="10"/>
  <c r="DU2741" i="10"/>
  <c r="DV2741" i="10"/>
  <c r="DW2741" i="10"/>
  <c r="DU2742" i="10"/>
  <c r="DV2742" i="10"/>
  <c r="DW2742" i="10"/>
  <c r="DU2743" i="10"/>
  <c r="DV2743" i="10"/>
  <c r="DW2743" i="10"/>
  <c r="DU2744" i="10"/>
  <c r="DV2744" i="10"/>
  <c r="DW2744" i="10"/>
  <c r="DU2745" i="10"/>
  <c r="DV2745" i="10"/>
  <c r="DW2745" i="10"/>
  <c r="DU2746" i="10"/>
  <c r="DV2746" i="10"/>
  <c r="DW2746" i="10"/>
  <c r="DU2747" i="10"/>
  <c r="DV2747" i="10"/>
  <c r="DW2747" i="10"/>
  <c r="DU2748" i="10"/>
  <c r="DV2748" i="10"/>
  <c r="DW2748" i="10"/>
  <c r="DU2749" i="10"/>
  <c r="DV2749" i="10"/>
  <c r="DW2749" i="10"/>
  <c r="DU2750" i="10"/>
  <c r="DV2750" i="10"/>
  <c r="DW2750" i="10"/>
  <c r="DU2751" i="10"/>
  <c r="DV2751" i="10"/>
  <c r="DW2751" i="10"/>
  <c r="DU2752" i="10"/>
  <c r="DV2752" i="10"/>
  <c r="DW2752" i="10"/>
  <c r="DU2753" i="10"/>
  <c r="DV2753" i="10"/>
  <c r="DW2753" i="10"/>
  <c r="DU2754" i="10"/>
  <c r="DV2754" i="10"/>
  <c r="DW2754" i="10"/>
  <c r="DU2755" i="10"/>
  <c r="DV2755" i="10"/>
  <c r="DW2755" i="10"/>
  <c r="DU2756" i="10"/>
  <c r="DV2756" i="10"/>
  <c r="DW2756" i="10"/>
  <c r="DX2718" i="10"/>
  <c r="DX2719" i="10"/>
  <c r="DX2720" i="10"/>
  <c r="DX2721" i="10"/>
  <c r="DX2722" i="10"/>
  <c r="DX2723" i="10"/>
  <c r="DX2724" i="10"/>
  <c r="DX2725" i="10"/>
  <c r="DX2726" i="10"/>
  <c r="DX2727" i="10"/>
  <c r="DX2728" i="10"/>
  <c r="DX2729" i="10"/>
  <c r="DX2730" i="10"/>
  <c r="DX2731" i="10"/>
  <c r="DX2732" i="10"/>
  <c r="DX2733" i="10"/>
  <c r="DX2734" i="10"/>
  <c r="DX2735" i="10"/>
  <c r="DX2736" i="10"/>
  <c r="DX2737" i="10"/>
  <c r="DX2738" i="10"/>
  <c r="DX2739" i="10"/>
  <c r="DX2740" i="10"/>
  <c r="DX2741" i="10"/>
  <c r="DX2742" i="10"/>
  <c r="DX2743" i="10"/>
  <c r="DX2744" i="10"/>
  <c r="DX2745" i="10"/>
  <c r="DX2746" i="10"/>
  <c r="DX2747" i="10"/>
  <c r="DX2748" i="10"/>
  <c r="DX2749" i="10"/>
  <c r="DX2750" i="10"/>
  <c r="DX2751" i="10"/>
  <c r="DX2752" i="10"/>
  <c r="DX2753" i="10"/>
  <c r="DX2754" i="10"/>
  <c r="DX2755" i="10"/>
  <c r="DX2756" i="10"/>
  <c r="DX2717" i="10"/>
  <c r="DC2321" i="10"/>
  <c r="DL2765" i="10"/>
  <c r="DM2765" i="10"/>
  <c r="DN2765" i="10"/>
  <c r="DO2765" i="10"/>
  <c r="DP2765" i="10"/>
  <c r="DQ2765" i="10"/>
  <c r="DR2765" i="10"/>
  <c r="DS2765" i="10"/>
  <c r="DT2765" i="10"/>
  <c r="DU2765" i="10"/>
  <c r="DV2765" i="10"/>
  <c r="DW2765" i="10"/>
  <c r="DV2766" i="10"/>
  <c r="DW2766" i="10"/>
  <c r="DH2767" i="10"/>
  <c r="DI2767" i="10"/>
  <c r="DJ2767" i="10"/>
  <c r="DK2767" i="10"/>
  <c r="DL2767" i="10"/>
  <c r="DM2767" i="10"/>
  <c r="DN2767" i="10"/>
  <c r="DO2767" i="10"/>
  <c r="DP2767" i="10"/>
  <c r="DQ2767" i="10"/>
  <c r="DR2767" i="10"/>
  <c r="DS2767" i="10"/>
  <c r="DT2767" i="10"/>
  <c r="DU2767" i="10"/>
  <c r="DV2767" i="10"/>
  <c r="DW2767" i="10"/>
  <c r="BO2768" i="10"/>
  <c r="BP2768" i="10"/>
  <c r="BQ2768" i="10"/>
  <c r="BR2768" i="10"/>
  <c r="BS2768" i="10"/>
  <c r="BT2768" i="10"/>
  <c r="BU2768" i="10"/>
  <c r="BV2768" i="10"/>
  <c r="BW2768" i="10"/>
  <c r="BX2768" i="10"/>
  <c r="BY2768" i="10"/>
  <c r="BZ2768" i="10"/>
  <c r="CA2768" i="10"/>
  <c r="CB2768" i="10"/>
  <c r="CC2768" i="10"/>
  <c r="CD2768" i="10"/>
  <c r="CE2768" i="10"/>
  <c r="CF2768" i="10"/>
  <c r="CG2768" i="10"/>
  <c r="CH2768" i="10"/>
  <c r="CI2768" i="10"/>
  <c r="CJ2768" i="10"/>
  <c r="CK2768" i="10"/>
  <c r="CL2768" i="10"/>
  <c r="CM2768" i="10"/>
  <c r="CN2768" i="10"/>
  <c r="CO2768" i="10"/>
  <c r="CP2768" i="10"/>
  <c r="CQ2768" i="10"/>
  <c r="CR2768" i="10"/>
  <c r="CS2768" i="10"/>
  <c r="CT2768" i="10"/>
  <c r="CU2768" i="10"/>
  <c r="CV2768" i="10"/>
  <c r="CW2768" i="10"/>
  <c r="CX2768" i="10"/>
  <c r="CY2768" i="10"/>
  <c r="CZ2768" i="10"/>
  <c r="DA2768" i="10"/>
  <c r="DB2768" i="10"/>
  <c r="DC2768" i="10"/>
  <c r="DD2768" i="10"/>
  <c r="DE2768" i="10"/>
  <c r="DF2768" i="10"/>
  <c r="DG2768" i="10"/>
  <c r="DH2768" i="10"/>
  <c r="DI2768" i="10"/>
  <c r="DJ2768" i="10"/>
  <c r="DK2768" i="10"/>
  <c r="DL2768" i="10"/>
  <c r="DM2768" i="10"/>
  <c r="DN2768" i="10"/>
  <c r="DO2768" i="10"/>
  <c r="DP2768" i="10"/>
  <c r="DQ2768" i="10"/>
  <c r="DR2768" i="10"/>
  <c r="DS2768" i="10"/>
  <c r="DT2768" i="10"/>
  <c r="DU2768" i="10"/>
  <c r="DV2768" i="10"/>
  <c r="DW2768" i="10"/>
  <c r="BO2769" i="10"/>
  <c r="BP2769" i="10"/>
  <c r="BQ2769" i="10"/>
  <c r="BR2769" i="10"/>
  <c r="BS2769" i="10"/>
  <c r="BT2769" i="10"/>
  <c r="BU2769" i="10"/>
  <c r="BV2769" i="10"/>
  <c r="BW2769" i="10"/>
  <c r="BX2769" i="10"/>
  <c r="BY2769" i="10"/>
  <c r="BZ2769" i="10"/>
  <c r="CA2769" i="10"/>
  <c r="CB2769" i="10"/>
  <c r="CC2769" i="10"/>
  <c r="CD2769" i="10"/>
  <c r="CE2769" i="10"/>
  <c r="CF2769" i="10"/>
  <c r="CG2769" i="10"/>
  <c r="CH2769" i="10"/>
  <c r="CI2769" i="10"/>
  <c r="CJ2769" i="10"/>
  <c r="CK2769" i="10"/>
  <c r="CL2769" i="10"/>
  <c r="CM2769" i="10"/>
  <c r="CN2769" i="10"/>
  <c r="CO2769" i="10"/>
  <c r="CP2769" i="10"/>
  <c r="CQ2769" i="10"/>
  <c r="CR2769" i="10"/>
  <c r="CS2769" i="10"/>
  <c r="CT2769" i="10"/>
  <c r="CU2769" i="10"/>
  <c r="CV2769" i="10"/>
  <c r="CW2769" i="10"/>
  <c r="CX2769" i="10"/>
  <c r="CY2769" i="10"/>
  <c r="CZ2769" i="10"/>
  <c r="DA2769" i="10"/>
  <c r="DB2769" i="10"/>
  <c r="DC2769" i="10"/>
  <c r="DD2769" i="10"/>
  <c r="DE2769" i="10"/>
  <c r="DF2769" i="10"/>
  <c r="DG2769" i="10"/>
  <c r="DH2769" i="10"/>
  <c r="DI2769" i="10"/>
  <c r="DJ2769" i="10"/>
  <c r="DK2769" i="10"/>
  <c r="DL2769" i="10"/>
  <c r="DM2769" i="10"/>
  <c r="DN2769" i="10"/>
  <c r="DO2769" i="10"/>
  <c r="DP2769" i="10"/>
  <c r="DQ2769" i="10"/>
  <c r="DR2769" i="10"/>
  <c r="DS2769" i="10"/>
  <c r="DT2769" i="10"/>
  <c r="DU2769" i="10"/>
  <c r="DV2769" i="10"/>
  <c r="DW2769" i="10"/>
  <c r="DX2769" i="10"/>
  <c r="DX2768" i="10"/>
  <c r="DX2767" i="10"/>
  <c r="DX2766" i="10"/>
  <c r="DX2765" i="10"/>
  <c r="CR2781" i="10"/>
  <c r="DH2374" i="10"/>
  <c r="DI2374" i="10"/>
  <c r="DJ2374" i="10"/>
  <c r="DK2374" i="10"/>
  <c r="DL2374" i="10"/>
  <c r="DM2374" i="10"/>
  <c r="DN2374" i="10"/>
  <c r="DO2374" i="10"/>
  <c r="DP2374" i="10"/>
  <c r="DQ2374" i="10"/>
  <c r="DR2374" i="10"/>
  <c r="DS2374" i="10"/>
  <c r="DT2374" i="10"/>
  <c r="DU2374" i="10"/>
  <c r="DV2374" i="10"/>
  <c r="DW2374" i="10"/>
  <c r="DX2374" i="10"/>
  <c r="DY2374" i="10"/>
  <c r="BO2507" i="10"/>
  <c r="BP2507" i="10"/>
  <c r="BQ2507" i="10"/>
  <c r="BR2507" i="10"/>
  <c r="BS2507" i="10"/>
  <c r="BT2507" i="10"/>
  <c r="BU2507" i="10"/>
  <c r="BV2507" i="10"/>
  <c r="BW2507" i="10"/>
  <c r="BX2507" i="10"/>
  <c r="BY2507" i="10"/>
  <c r="BZ2507" i="10"/>
  <c r="CA2507" i="10"/>
  <c r="CB2507" i="10"/>
  <c r="CC2507" i="10"/>
  <c r="CD2507" i="10"/>
  <c r="CE2507" i="10"/>
  <c r="CF2507" i="10"/>
  <c r="CG2507" i="10"/>
  <c r="CH2507" i="10"/>
  <c r="CI2507" i="10"/>
  <c r="CJ2507" i="10"/>
  <c r="CK2507" i="10"/>
  <c r="CL2507" i="10"/>
  <c r="CM2507" i="10"/>
  <c r="CN2507" i="10"/>
  <c r="CO2507" i="10"/>
  <c r="CP2507" i="10"/>
  <c r="CQ2507" i="10"/>
  <c r="BO2510" i="10"/>
  <c r="BP2510" i="10"/>
  <c r="BQ2510" i="10"/>
  <c r="BR2510" i="10"/>
  <c r="BS2510" i="10"/>
  <c r="BT2510" i="10"/>
  <c r="BU2510" i="10"/>
  <c r="BV2510" i="10"/>
  <c r="BW2510" i="10"/>
  <c r="BX2510" i="10"/>
  <c r="BY2510" i="10"/>
  <c r="BZ2510" i="10"/>
  <c r="CA2510" i="10"/>
  <c r="CB2510" i="10"/>
  <c r="CC2510" i="10"/>
  <c r="CD2510" i="10"/>
  <c r="CE2510" i="10"/>
  <c r="CF2510" i="10"/>
  <c r="CG2510" i="10"/>
  <c r="CH2510" i="10"/>
  <c r="CI2510" i="10"/>
  <c r="CJ2510" i="10"/>
  <c r="CK2510" i="10"/>
  <c r="CL2510" i="10"/>
  <c r="CM2510" i="10"/>
  <c r="CN2510" i="10"/>
  <c r="CO2510" i="10"/>
  <c r="CP2510" i="10"/>
  <c r="CQ2510" i="10"/>
  <c r="BO2511" i="10"/>
  <c r="BP2511" i="10"/>
  <c r="BQ2511" i="10"/>
  <c r="BR2511" i="10"/>
  <c r="BS2511" i="10"/>
  <c r="BT2511" i="10"/>
  <c r="BU2511" i="10"/>
  <c r="BV2511" i="10"/>
  <c r="BW2511" i="10"/>
  <c r="BX2511" i="10"/>
  <c r="BY2511" i="10"/>
  <c r="BZ2511" i="10"/>
  <c r="CA2511" i="10"/>
  <c r="CB2511" i="10"/>
  <c r="CC2511" i="10"/>
  <c r="CD2511" i="10"/>
  <c r="CE2511" i="10"/>
  <c r="CF2511" i="10"/>
  <c r="CG2511" i="10"/>
  <c r="CH2511" i="10"/>
  <c r="CI2511" i="10"/>
  <c r="CJ2511" i="10"/>
  <c r="CK2511" i="10"/>
  <c r="CL2511" i="10"/>
  <c r="CM2511" i="10"/>
  <c r="CN2511" i="10"/>
  <c r="CO2511" i="10"/>
  <c r="CP2511" i="10"/>
  <c r="CQ2511" i="10"/>
  <c r="CR2507" i="10"/>
  <c r="CS2507" i="10"/>
  <c r="CT2507" i="10"/>
  <c r="CU2507" i="10"/>
  <c r="CV2507" i="10"/>
  <c r="CW2507" i="10"/>
  <c r="CX2507" i="10"/>
  <c r="CY2507" i="10"/>
  <c r="CZ2507" i="10"/>
  <c r="DA2507" i="10"/>
  <c r="DB2507" i="10"/>
  <c r="DC2507" i="10"/>
  <c r="DD2507" i="10"/>
  <c r="DE2507" i="10"/>
  <c r="DF2507" i="10"/>
  <c r="CT2508" i="10"/>
  <c r="CU2508" i="10"/>
  <c r="CV2508" i="10"/>
  <c r="CW2508" i="10"/>
  <c r="CX2508" i="10"/>
  <c r="CY2508" i="10"/>
  <c r="CZ2508" i="10"/>
  <c r="DA2508" i="10"/>
  <c r="DB2508" i="10"/>
  <c r="DC2508" i="10"/>
  <c r="DD2508" i="10"/>
  <c r="DE2508" i="10"/>
  <c r="DF2508" i="10"/>
  <c r="CR2510" i="10"/>
  <c r="CS2510" i="10"/>
  <c r="CT2510" i="10"/>
  <c r="CU2510" i="10"/>
  <c r="CV2510" i="10"/>
  <c r="CW2510" i="10"/>
  <c r="CX2510" i="10"/>
  <c r="CY2510" i="10"/>
  <c r="CZ2510" i="10"/>
  <c r="DA2510" i="10"/>
  <c r="DB2510" i="10"/>
  <c r="DC2510" i="10"/>
  <c r="DD2510" i="10"/>
  <c r="DE2510" i="10"/>
  <c r="DF2510" i="10"/>
  <c r="CR2511" i="10"/>
  <c r="CS2511" i="10"/>
  <c r="CT2511" i="10"/>
  <c r="CU2511" i="10"/>
  <c r="CV2511" i="10"/>
  <c r="CW2511" i="10"/>
  <c r="CX2511" i="10"/>
  <c r="CY2511" i="10"/>
  <c r="CZ2511" i="10"/>
  <c r="DA2511" i="10"/>
  <c r="DB2511" i="10"/>
  <c r="DC2511" i="10"/>
  <c r="DD2511" i="10"/>
  <c r="DE2511" i="10"/>
  <c r="DF2511" i="10"/>
  <c r="DG2507" i="10"/>
  <c r="DG2508" i="10"/>
  <c r="DG2510" i="10"/>
  <c r="DG2511" i="10"/>
  <c r="DH2507" i="10"/>
  <c r="DI2507" i="10"/>
  <c r="DJ2507" i="10"/>
  <c r="DK2507" i="10"/>
  <c r="DL2507" i="10"/>
  <c r="DM2507" i="10"/>
  <c r="DN2507" i="10"/>
  <c r="DO2507" i="10"/>
  <c r="DP2507" i="10"/>
  <c r="DQ2507" i="10"/>
  <c r="DR2507" i="10"/>
  <c r="DH2508" i="10"/>
  <c r="DI2508" i="10"/>
  <c r="DJ2508" i="10"/>
  <c r="DK2508" i="10"/>
  <c r="DL2508" i="10"/>
  <c r="DM2508" i="10"/>
  <c r="DN2508" i="10"/>
  <c r="DO2508" i="10"/>
  <c r="DP2508" i="10"/>
  <c r="DQ2508" i="10"/>
  <c r="DR2508" i="10"/>
  <c r="DH2509" i="10"/>
  <c r="DI2509" i="10"/>
  <c r="DJ2509" i="10"/>
  <c r="DK2509" i="10"/>
  <c r="DL2509" i="10"/>
  <c r="DM2509" i="10"/>
  <c r="DN2509" i="10"/>
  <c r="DO2509" i="10"/>
  <c r="DP2509" i="10"/>
  <c r="DQ2509" i="10"/>
  <c r="DR2509" i="10"/>
  <c r="DH2510" i="10"/>
  <c r="DI2510" i="10"/>
  <c r="DJ2510" i="10"/>
  <c r="DK2510" i="10"/>
  <c r="DL2510" i="10"/>
  <c r="DM2510" i="10"/>
  <c r="DN2510" i="10"/>
  <c r="DO2510" i="10"/>
  <c r="DP2510" i="10"/>
  <c r="DQ2510" i="10"/>
  <c r="DR2510" i="10"/>
  <c r="DH2511" i="10"/>
  <c r="DI2511" i="10"/>
  <c r="DJ2511" i="10"/>
  <c r="DK2511" i="10"/>
  <c r="DL2511" i="10"/>
  <c r="DM2511" i="10"/>
  <c r="DN2511" i="10"/>
  <c r="DO2511" i="10"/>
  <c r="DP2511" i="10"/>
  <c r="DQ2511" i="10"/>
  <c r="DR2511" i="10"/>
  <c r="DS2507" i="10"/>
  <c r="DT2507" i="10"/>
  <c r="DS2508" i="10"/>
  <c r="DT2508" i="10"/>
  <c r="DS2509" i="10"/>
  <c r="DS2510" i="10"/>
  <c r="DT2510" i="10"/>
  <c r="DS2511" i="10"/>
  <c r="DT2511" i="10"/>
  <c r="DU2507" i="10"/>
  <c r="DV2507" i="10"/>
  <c r="DW2507" i="10"/>
  <c r="DX2507" i="10"/>
  <c r="DU2508" i="10"/>
  <c r="DV2508" i="10"/>
  <c r="DW2508" i="10"/>
  <c r="DX2508" i="10"/>
  <c r="DU2509" i="10"/>
  <c r="DV2509" i="10"/>
  <c r="DW2509" i="10"/>
  <c r="DX2509" i="10"/>
  <c r="DU2510" i="10"/>
  <c r="DV2510" i="10"/>
  <c r="DW2510" i="10"/>
  <c r="DX2510" i="10"/>
  <c r="DU2511" i="10"/>
  <c r="DV2511" i="10"/>
  <c r="DW2511" i="10"/>
  <c r="DX2511" i="10"/>
  <c r="DY2508" i="10"/>
  <c r="DY2509" i="10"/>
  <c r="DY2510" i="10"/>
  <c r="DY2511" i="10"/>
  <c r="DY2507" i="10"/>
  <c r="DY2333" i="10"/>
  <c r="DY2334" i="10"/>
  <c r="DY2335" i="10"/>
  <c r="DY2336" i="10"/>
  <c r="DY2337" i="10"/>
  <c r="DY2302" i="10"/>
  <c r="DH2302" i="10"/>
  <c r="DI2302" i="10"/>
  <c r="DJ2302" i="10"/>
  <c r="DK2302" i="10"/>
  <c r="DL2302" i="10"/>
  <c r="DM2302" i="10"/>
  <c r="DN2302" i="10"/>
  <c r="DO2302" i="10"/>
  <c r="DP2302" i="10"/>
  <c r="DQ2302" i="10"/>
  <c r="DR2302" i="10"/>
  <c r="DS2302" i="10"/>
  <c r="DT2302" i="10"/>
  <c r="DU2302" i="10"/>
  <c r="DV2302" i="10"/>
  <c r="DW2302" i="10"/>
  <c r="DX2302" i="10"/>
  <c r="BO2345" i="10"/>
  <c r="BP2345" i="10"/>
  <c r="BQ2345" i="10"/>
  <c r="BR2345" i="10"/>
  <c r="BS2345" i="10"/>
  <c r="BT2345" i="10"/>
  <c r="BU2345" i="10"/>
  <c r="BV2345" i="10"/>
  <c r="BW2345" i="10"/>
  <c r="BX2345" i="10"/>
  <c r="BY2345" i="10"/>
  <c r="BZ2345" i="10"/>
  <c r="CA2345" i="10"/>
  <c r="CB2345" i="10"/>
  <c r="CC2345" i="10"/>
  <c r="CD2345" i="10"/>
  <c r="CE2345" i="10"/>
  <c r="BO2348" i="10"/>
  <c r="BP2348" i="10"/>
  <c r="BQ2348" i="10"/>
  <c r="BR2348" i="10"/>
  <c r="BS2348" i="10"/>
  <c r="BT2348" i="10"/>
  <c r="BU2348" i="10"/>
  <c r="BV2348" i="10"/>
  <c r="BW2348" i="10"/>
  <c r="BX2348" i="10"/>
  <c r="BY2348" i="10"/>
  <c r="BZ2348" i="10"/>
  <c r="CA2348" i="10"/>
  <c r="CB2348" i="10"/>
  <c r="CC2348" i="10"/>
  <c r="CD2348" i="10"/>
  <c r="CE2348" i="10"/>
  <c r="CF2345" i="10"/>
  <c r="CG2345" i="10"/>
  <c r="CH2345" i="10"/>
  <c r="CI2345" i="10"/>
  <c r="CJ2345" i="10"/>
  <c r="CK2345" i="10"/>
  <c r="CL2345" i="10"/>
  <c r="CM2345" i="10"/>
  <c r="CN2345" i="10"/>
  <c r="CO2345" i="10"/>
  <c r="CP2345" i="10"/>
  <c r="CQ2345" i="10"/>
  <c r="CF2348" i="10"/>
  <c r="CG2348" i="10"/>
  <c r="CH2348" i="10"/>
  <c r="CI2348" i="10"/>
  <c r="CJ2348" i="10"/>
  <c r="CK2348" i="10"/>
  <c r="CL2348" i="10"/>
  <c r="CM2348" i="10"/>
  <c r="CN2348" i="10"/>
  <c r="CO2348" i="10"/>
  <c r="CP2348" i="10"/>
  <c r="CQ2348" i="10"/>
  <c r="CR2345" i="10"/>
  <c r="CS2345" i="10"/>
  <c r="CT2345" i="10"/>
  <c r="CU2345" i="10"/>
  <c r="CV2345" i="10"/>
  <c r="CW2345" i="10"/>
  <c r="CT2346" i="10"/>
  <c r="CU2346" i="10"/>
  <c r="CV2346" i="10"/>
  <c r="CW2346" i="10"/>
  <c r="CR2348" i="10"/>
  <c r="CS2348" i="10"/>
  <c r="CT2348" i="10"/>
  <c r="CU2348" i="10"/>
  <c r="CV2348" i="10"/>
  <c r="CW2348" i="10"/>
  <c r="CX2345" i="10"/>
  <c r="CY2345" i="10"/>
  <c r="CZ2345" i="10"/>
  <c r="DA2345" i="10"/>
  <c r="DB2345" i="10"/>
  <c r="DC2345" i="10"/>
  <c r="DD2345" i="10"/>
  <c r="DE2345" i="10"/>
  <c r="DF2345" i="10"/>
  <c r="CX2346" i="10"/>
  <c r="CY2346" i="10"/>
  <c r="CZ2346" i="10"/>
  <c r="DA2346" i="10"/>
  <c r="DB2346" i="10"/>
  <c r="DC2346" i="10"/>
  <c r="DD2346" i="10"/>
  <c r="DE2346" i="10"/>
  <c r="DF2346" i="10"/>
  <c r="CX2348" i="10"/>
  <c r="CY2348" i="10"/>
  <c r="CZ2348" i="10"/>
  <c r="DA2348" i="10"/>
  <c r="DB2348" i="10"/>
  <c r="DC2348" i="10"/>
  <c r="DD2348" i="10"/>
  <c r="DE2348" i="10"/>
  <c r="DF2348" i="10"/>
  <c r="DB2349" i="10"/>
  <c r="DC2349" i="10"/>
  <c r="DD2349" i="10"/>
  <c r="DE2349" i="10"/>
  <c r="DF2349" i="10"/>
  <c r="DG2345" i="10"/>
  <c r="DH2345" i="10"/>
  <c r="DI2345" i="10"/>
  <c r="DJ2345" i="10"/>
  <c r="DK2345" i="10"/>
  <c r="DL2345" i="10"/>
  <c r="DM2345" i="10"/>
  <c r="DN2345" i="10"/>
  <c r="DO2345" i="10"/>
  <c r="DP2345" i="10"/>
  <c r="DQ2345" i="10"/>
  <c r="DR2345" i="10"/>
  <c r="DS2345" i="10"/>
  <c r="DT2345" i="10"/>
  <c r="DU2345" i="10"/>
  <c r="DV2345" i="10"/>
  <c r="DW2345" i="10"/>
  <c r="DG2346" i="10"/>
  <c r="DH2346" i="10"/>
  <c r="DI2346" i="10"/>
  <c r="DJ2346" i="10"/>
  <c r="DK2346" i="10"/>
  <c r="DL2346" i="10"/>
  <c r="DM2346" i="10"/>
  <c r="DN2346" i="10"/>
  <c r="DO2346" i="10"/>
  <c r="DP2346" i="10"/>
  <c r="DQ2346" i="10"/>
  <c r="DR2346" i="10"/>
  <c r="DS2346" i="10"/>
  <c r="DT2346" i="10"/>
  <c r="DU2346" i="10"/>
  <c r="DV2346" i="10"/>
  <c r="DW2346" i="10"/>
  <c r="DH2347" i="10"/>
  <c r="DI2347" i="10"/>
  <c r="DJ2347" i="10"/>
  <c r="DK2347" i="10"/>
  <c r="DL2347" i="10"/>
  <c r="DM2347" i="10"/>
  <c r="DN2347" i="10"/>
  <c r="DO2347" i="10"/>
  <c r="DP2347" i="10"/>
  <c r="DQ2347" i="10"/>
  <c r="DR2347" i="10"/>
  <c r="DS2347" i="10"/>
  <c r="DT2347" i="10"/>
  <c r="DU2347" i="10"/>
  <c r="DV2347" i="10"/>
  <c r="DW2347" i="10"/>
  <c r="DG2348" i="10"/>
  <c r="DH2348" i="10"/>
  <c r="DI2348" i="10"/>
  <c r="DJ2348" i="10"/>
  <c r="DK2348" i="10"/>
  <c r="DL2348" i="10"/>
  <c r="DM2348" i="10"/>
  <c r="DN2348" i="10"/>
  <c r="DO2348" i="10"/>
  <c r="DP2348" i="10"/>
  <c r="DQ2348" i="10"/>
  <c r="DR2348" i="10"/>
  <c r="DS2348" i="10"/>
  <c r="DT2348" i="10"/>
  <c r="DU2348" i="10"/>
  <c r="DV2348" i="10"/>
  <c r="DW2348" i="10"/>
  <c r="DG2349" i="10"/>
  <c r="DH2349" i="10"/>
  <c r="DI2349" i="10"/>
  <c r="DJ2349" i="10"/>
  <c r="DK2349" i="10"/>
  <c r="DL2349" i="10"/>
  <c r="DM2349" i="10"/>
  <c r="DN2349" i="10"/>
  <c r="DO2349" i="10"/>
  <c r="DP2349" i="10"/>
  <c r="DQ2349" i="10"/>
  <c r="DR2349" i="10"/>
  <c r="DS2349" i="10"/>
  <c r="DT2349" i="10"/>
  <c r="DU2349" i="10"/>
  <c r="DV2349" i="10"/>
  <c r="DW2349" i="10"/>
  <c r="DX2345" i="10"/>
  <c r="DX2346" i="10"/>
  <c r="DX2347" i="10"/>
  <c r="DX2348" i="10"/>
  <c r="DX2349" i="10"/>
  <c r="BO2333" i="10"/>
  <c r="BP2333" i="10"/>
  <c r="BQ2333" i="10"/>
  <c r="BR2333" i="10"/>
  <c r="BS2333" i="10"/>
  <c r="BT2333" i="10"/>
  <c r="BU2333" i="10"/>
  <c r="BV2333" i="10"/>
  <c r="BW2333" i="10"/>
  <c r="BX2333" i="10"/>
  <c r="BY2333" i="10"/>
  <c r="BZ2333" i="10"/>
  <c r="CA2333" i="10"/>
  <c r="CB2333" i="10"/>
  <c r="BO2336" i="10"/>
  <c r="BP2336" i="10"/>
  <c r="BQ2336" i="10"/>
  <c r="BR2336" i="10"/>
  <c r="BS2336" i="10"/>
  <c r="BT2336" i="10"/>
  <c r="BU2336" i="10"/>
  <c r="BV2336" i="10"/>
  <c r="BW2336" i="10"/>
  <c r="BX2336" i="10"/>
  <c r="BY2336" i="10"/>
  <c r="BZ2336" i="10"/>
  <c r="CA2336" i="10"/>
  <c r="CB2336" i="10"/>
  <c r="BO2337" i="10"/>
  <c r="BP2337" i="10"/>
  <c r="BQ2337" i="10"/>
  <c r="BR2337" i="10"/>
  <c r="BS2337" i="10"/>
  <c r="BT2337" i="10"/>
  <c r="BU2337" i="10"/>
  <c r="BV2337" i="10"/>
  <c r="BW2337" i="10"/>
  <c r="BX2337" i="10"/>
  <c r="BY2337" i="10"/>
  <c r="BZ2337" i="10"/>
  <c r="CA2337" i="10"/>
  <c r="CB2337" i="10"/>
  <c r="CC2333" i="10"/>
  <c r="CD2333" i="10"/>
  <c r="CE2333" i="10"/>
  <c r="CF2333" i="10"/>
  <c r="CG2333" i="10"/>
  <c r="CH2333" i="10"/>
  <c r="CI2333" i="10"/>
  <c r="CJ2333" i="10"/>
  <c r="CK2333" i="10"/>
  <c r="CL2333" i="10"/>
  <c r="CC2336" i="10"/>
  <c r="CD2336" i="10"/>
  <c r="CE2336" i="10"/>
  <c r="CF2336" i="10"/>
  <c r="CG2336" i="10"/>
  <c r="CH2336" i="10"/>
  <c r="CI2336" i="10"/>
  <c r="CJ2336" i="10"/>
  <c r="CK2336" i="10"/>
  <c r="CL2336" i="10"/>
  <c r="CC2337" i="10"/>
  <c r="CD2337" i="10"/>
  <c r="CE2337" i="10"/>
  <c r="CF2337" i="10"/>
  <c r="CG2337" i="10"/>
  <c r="CH2337" i="10"/>
  <c r="CI2337" i="10"/>
  <c r="CJ2337" i="10"/>
  <c r="CK2337" i="10"/>
  <c r="CL2337" i="10"/>
  <c r="CM2333" i="10"/>
  <c r="CN2333" i="10"/>
  <c r="CO2333" i="10"/>
  <c r="CP2333" i="10"/>
  <c r="CQ2333" i="10"/>
  <c r="CR2333" i="10"/>
  <c r="CS2333" i="10"/>
  <c r="CT2333" i="10"/>
  <c r="CT2334" i="10"/>
  <c r="CM2336" i="10"/>
  <c r="CN2336" i="10"/>
  <c r="CO2336" i="10"/>
  <c r="CP2336" i="10"/>
  <c r="CQ2336" i="10"/>
  <c r="CR2336" i="10"/>
  <c r="CS2336" i="10"/>
  <c r="CT2336" i="10"/>
  <c r="CM2337" i="10"/>
  <c r="CN2337" i="10"/>
  <c r="CO2337" i="10"/>
  <c r="CP2337" i="10"/>
  <c r="CQ2337" i="10"/>
  <c r="CR2337" i="10"/>
  <c r="CS2337" i="10"/>
  <c r="CT2337" i="10"/>
  <c r="CU2333" i="10"/>
  <c r="CV2333" i="10"/>
  <c r="CW2333" i="10"/>
  <c r="CX2333" i="10"/>
  <c r="CY2333" i="10"/>
  <c r="CU2334" i="10"/>
  <c r="CV2334" i="10"/>
  <c r="CW2334" i="10"/>
  <c r="CX2334" i="10"/>
  <c r="CY2334" i="10"/>
  <c r="CU2336" i="10"/>
  <c r="CV2336" i="10"/>
  <c r="CW2336" i="10"/>
  <c r="CX2336" i="10"/>
  <c r="CY2336" i="10"/>
  <c r="CU2337" i="10"/>
  <c r="CV2337" i="10"/>
  <c r="CW2337" i="10"/>
  <c r="CX2337" i="10"/>
  <c r="CY2337" i="10"/>
  <c r="CZ2333" i="10"/>
  <c r="DA2333" i="10"/>
  <c r="DB2333" i="10"/>
  <c r="DC2333" i="10"/>
  <c r="DD2333" i="10"/>
  <c r="DE2333" i="10"/>
  <c r="CZ2334" i="10"/>
  <c r="DA2334" i="10"/>
  <c r="DB2334" i="10"/>
  <c r="DC2334" i="10"/>
  <c r="DD2334" i="10"/>
  <c r="DE2334" i="10"/>
  <c r="CZ2336" i="10"/>
  <c r="DA2336" i="10"/>
  <c r="DB2336" i="10"/>
  <c r="DC2336" i="10"/>
  <c r="DD2336" i="10"/>
  <c r="DE2336" i="10"/>
  <c r="CZ2337" i="10"/>
  <c r="DA2337" i="10"/>
  <c r="DB2337" i="10"/>
  <c r="DC2337" i="10"/>
  <c r="DD2337" i="10"/>
  <c r="DE2337" i="10"/>
  <c r="DF2333" i="10"/>
  <c r="DF2334" i="10"/>
  <c r="DF2336" i="10"/>
  <c r="DF2337" i="10"/>
  <c r="DG2333" i="10"/>
  <c r="DH2333" i="10"/>
  <c r="DI2333" i="10"/>
  <c r="DJ2333" i="10"/>
  <c r="DK2333" i="10"/>
  <c r="DL2333" i="10"/>
  <c r="DM2333" i="10"/>
  <c r="DG2334" i="10"/>
  <c r="DH2334" i="10"/>
  <c r="DI2334" i="10"/>
  <c r="DJ2334" i="10"/>
  <c r="DK2334" i="10"/>
  <c r="DL2334" i="10"/>
  <c r="DM2334" i="10"/>
  <c r="DH2335" i="10"/>
  <c r="DI2335" i="10"/>
  <c r="DJ2335" i="10"/>
  <c r="DK2335" i="10"/>
  <c r="DL2335" i="10"/>
  <c r="DM2335" i="10"/>
  <c r="DG2336" i="10"/>
  <c r="DH2336" i="10"/>
  <c r="DI2336" i="10"/>
  <c r="DJ2336" i="10"/>
  <c r="DK2336" i="10"/>
  <c r="DL2336" i="10"/>
  <c r="DM2336" i="10"/>
  <c r="DG2337" i="10"/>
  <c r="DH2337" i="10"/>
  <c r="DI2337" i="10"/>
  <c r="DJ2337" i="10"/>
  <c r="DK2337" i="10"/>
  <c r="DL2337" i="10"/>
  <c r="DM2337" i="10"/>
  <c r="DN2333" i="10"/>
  <c r="DO2333" i="10"/>
  <c r="DP2333" i="10"/>
  <c r="DQ2333" i="10"/>
  <c r="DR2333" i="10"/>
  <c r="DS2333" i="10"/>
  <c r="DT2333" i="10"/>
  <c r="DU2333" i="10"/>
  <c r="DV2333" i="10"/>
  <c r="DW2333" i="10"/>
  <c r="DN2334" i="10"/>
  <c r="DO2334" i="10"/>
  <c r="DP2334" i="10"/>
  <c r="DQ2334" i="10"/>
  <c r="DR2334" i="10"/>
  <c r="DS2334" i="10"/>
  <c r="DT2334" i="10"/>
  <c r="DU2334" i="10"/>
  <c r="DV2334" i="10"/>
  <c r="DW2334" i="10"/>
  <c r="DN2335" i="10"/>
  <c r="DO2335" i="10"/>
  <c r="DP2335" i="10"/>
  <c r="DQ2335" i="10"/>
  <c r="DR2335" i="10"/>
  <c r="DS2335" i="10"/>
  <c r="DT2335" i="10"/>
  <c r="DU2335" i="10"/>
  <c r="DV2335" i="10"/>
  <c r="DW2335" i="10"/>
  <c r="DN2336" i="10"/>
  <c r="DO2336" i="10"/>
  <c r="DP2336" i="10"/>
  <c r="DQ2336" i="10"/>
  <c r="DR2336" i="10"/>
  <c r="DS2336" i="10"/>
  <c r="DT2336" i="10"/>
  <c r="DU2336" i="10"/>
  <c r="DV2336" i="10"/>
  <c r="DW2336" i="10"/>
  <c r="DN2337" i="10"/>
  <c r="DO2337" i="10"/>
  <c r="DP2337" i="10"/>
  <c r="DQ2337" i="10"/>
  <c r="DR2337" i="10"/>
  <c r="DS2337" i="10"/>
  <c r="DT2337" i="10"/>
  <c r="DU2337" i="10"/>
  <c r="DV2337" i="10"/>
  <c r="DW2337" i="10"/>
  <c r="DX2334" i="10"/>
  <c r="DX2335" i="10"/>
  <c r="DX2336" i="10"/>
  <c r="DX2337" i="10"/>
  <c r="DX2333" i="10"/>
  <c r="DY2787" i="10"/>
  <c r="DX2787" i="10"/>
  <c r="DW2787" i="10"/>
  <c r="DV2787" i="10"/>
  <c r="DU2787" i="10"/>
  <c r="DT2787" i="10"/>
  <c r="DS2787" i="10"/>
  <c r="DR2787" i="10"/>
  <c r="DQ2787" i="10"/>
  <c r="DP2787" i="10"/>
  <c r="DO2787" i="10"/>
  <c r="DN2787" i="10"/>
  <c r="DM2787" i="10"/>
  <c r="DL2787" i="10"/>
  <c r="DK2787" i="10"/>
  <c r="DJ2787" i="10"/>
  <c r="DI2787" i="10"/>
  <c r="DH2787" i="10"/>
  <c r="DG2787" i="10"/>
  <c r="DF2787" i="10"/>
  <c r="DG2793" i="10"/>
  <c r="DH2793" i="10"/>
  <c r="DI2793" i="10"/>
  <c r="DJ2793" i="10"/>
  <c r="DK2793" i="10"/>
  <c r="DL2793" i="10"/>
  <c r="DM2793" i="10"/>
  <c r="DN2793" i="10"/>
  <c r="DO2793" i="10"/>
  <c r="DP2793" i="10"/>
  <c r="DQ2793" i="10"/>
  <c r="DR2793" i="10"/>
  <c r="DS2793" i="10"/>
  <c r="DT2793" i="10"/>
  <c r="DU2793" i="10"/>
  <c r="DV2793" i="10"/>
  <c r="DW2793" i="10"/>
  <c r="DX2793" i="10"/>
  <c r="DY2793" i="10"/>
  <c r="DF2793" i="10"/>
  <c r="CH1963" i="10"/>
  <c r="CG1963" i="10" s="1"/>
  <c r="CF1963" i="10" s="1"/>
  <c r="CE1963" i="10" s="1"/>
  <c r="CD1963" i="10" s="1"/>
  <c r="CC1963" i="10" s="1"/>
  <c r="CB1963" i="10" s="1"/>
  <c r="CA1963" i="10" s="1"/>
  <c r="BZ1963" i="10" s="1"/>
  <c r="BY1963" i="10" s="1"/>
  <c r="BX1963" i="10" s="1"/>
  <c r="BW1963" i="10" s="1"/>
  <c r="BV1963" i="10" s="1"/>
  <c r="BU1963" i="10" s="1"/>
  <c r="BT1963" i="10" s="1"/>
  <c r="BS1963" i="10" s="1"/>
  <c r="BR1963" i="10" s="1"/>
  <c r="BQ1963" i="10" s="1"/>
  <c r="BP1963" i="10" s="1"/>
  <c r="BO1963" i="10" s="1"/>
  <c r="BN1963" i="10" s="1"/>
  <c r="BM1963" i="10" s="1"/>
  <c r="BL1963" i="10" s="1"/>
  <c r="BK1963" i="10" s="1"/>
  <c r="BJ1963" i="10" s="1"/>
  <c r="BI1963" i="10" s="1"/>
  <c r="BH1963" i="10" s="1"/>
  <c r="BG1963" i="10" s="1"/>
  <c r="BF1963" i="10" s="1"/>
  <c r="BE1963" i="10" s="1"/>
  <c r="BD1963" i="10" s="1"/>
  <c r="BC1963" i="10" s="1"/>
  <c r="BB1963" i="10" s="1"/>
  <c r="BA1963" i="10" s="1"/>
  <c r="AZ1963" i="10" s="1"/>
  <c r="AY1963" i="10" s="1"/>
  <c r="AX1963" i="10" s="1"/>
  <c r="AW1963" i="10" s="1"/>
  <c r="AV1963" i="10" s="1"/>
  <c r="AU1963" i="10" s="1"/>
  <c r="AT1963" i="10" s="1"/>
  <c r="AS1963" i="10" s="1"/>
  <c r="AR1963" i="10" s="1"/>
  <c r="AQ1963" i="10" s="1"/>
  <c r="AP1963" i="10" s="1"/>
  <c r="AO1963" i="10" s="1"/>
  <c r="AN1963" i="10" s="1"/>
  <c r="AM1963" i="10" s="1"/>
  <c r="AL1963" i="10" s="1"/>
  <c r="AK1963" i="10" s="1"/>
  <c r="AJ1963" i="10" s="1"/>
  <c r="AI1963" i="10" s="1"/>
  <c r="AH1963" i="10" s="1"/>
  <c r="AG1963" i="10" s="1"/>
  <c r="AF1963" i="10" s="1"/>
  <c r="AE1963" i="10" s="1"/>
  <c r="AD1963" i="10" s="1"/>
  <c r="AC1963" i="10" s="1"/>
  <c r="AB1963" i="10" s="1"/>
  <c r="AA1963" i="10" s="1"/>
  <c r="Z1963" i="10" s="1"/>
  <c r="Y1963" i="10" s="1"/>
  <c r="X1963" i="10" s="1"/>
  <c r="W1963" i="10" s="1"/>
  <c r="V1963" i="10" s="1"/>
  <c r="U1963" i="10" s="1"/>
  <c r="T1963" i="10" s="1"/>
  <c r="S1963" i="10" s="1"/>
  <c r="R1963" i="10" s="1"/>
  <c r="Q1963" i="10" s="1"/>
  <c r="P1963" i="10" s="1"/>
  <c r="O1963" i="10" s="1"/>
  <c r="N1963" i="10" s="1"/>
  <c r="M1963" i="10" s="1"/>
  <c r="L1963" i="10" s="1"/>
  <c r="K1963" i="10" s="1"/>
  <c r="J1963" i="10" s="1"/>
  <c r="I1963" i="10" s="1"/>
  <c r="H1963" i="10" s="1"/>
  <c r="G1963" i="10" s="1"/>
  <c r="F1963" i="10" s="1"/>
  <c r="CI1966" i="10"/>
  <c r="CJ1966" i="10"/>
  <c r="CK1966" i="10"/>
  <c r="CL1966" i="10"/>
  <c r="CM1966" i="10"/>
  <c r="CN1966" i="10"/>
  <c r="CO1966" i="10"/>
  <c r="CP1966" i="10"/>
  <c r="CQ1966" i="10"/>
  <c r="CR1966" i="10"/>
  <c r="CS1966" i="10"/>
  <c r="CT1966" i="10"/>
  <c r="CU1966" i="10"/>
  <c r="CV1966" i="10"/>
  <c r="CW1966" i="10"/>
  <c r="CX1966" i="10"/>
  <c r="CY1966" i="10"/>
  <c r="DW301" i="10"/>
  <c r="DV301" i="10"/>
  <c r="DU301" i="10"/>
  <c r="DT301" i="10"/>
  <c r="DS301" i="10"/>
  <c r="DR301" i="10"/>
  <c r="DQ301" i="10"/>
  <c r="DP301" i="10"/>
  <c r="DO301" i="10"/>
  <c r="DN301" i="10"/>
  <c r="DM301" i="10"/>
  <c r="DL301" i="10"/>
  <c r="DK301" i="10"/>
  <c r="DJ301" i="10"/>
  <c r="DI301" i="10"/>
  <c r="DH301" i="10"/>
  <c r="DG301" i="10"/>
  <c r="DF301" i="10"/>
  <c r="DE301" i="10"/>
  <c r="DD301" i="10"/>
  <c r="DC301" i="10"/>
  <c r="DB301" i="10"/>
  <c r="DA301" i="10"/>
  <c r="CZ301" i="10"/>
  <c r="CY301" i="10"/>
  <c r="CX301" i="10"/>
  <c r="CW301" i="10"/>
  <c r="CV301" i="10"/>
  <c r="CU301" i="10"/>
  <c r="CT301" i="10"/>
  <c r="CS301" i="10"/>
  <c r="CR301" i="10"/>
  <c r="CQ301" i="10"/>
  <c r="CP301" i="10"/>
  <c r="CO301" i="10"/>
  <c r="CN301" i="10"/>
  <c r="CM301" i="10"/>
  <c r="CL301" i="10"/>
  <c r="CK301" i="10"/>
  <c r="CJ301" i="10"/>
  <c r="CI301" i="10"/>
  <c r="CH301" i="10"/>
  <c r="CG301" i="10"/>
  <c r="CF301" i="10"/>
  <c r="CE301" i="10"/>
  <c r="CD301" i="10"/>
  <c r="CC301" i="10"/>
  <c r="CB301" i="10"/>
  <c r="CA301" i="10"/>
  <c r="BZ301" i="10"/>
  <c r="BY301" i="10"/>
  <c r="BX301" i="10"/>
  <c r="BW301" i="10"/>
  <c r="BV301" i="10"/>
  <c r="BU301" i="10"/>
  <c r="BT301" i="10"/>
  <c r="BS301" i="10"/>
  <c r="BR301" i="10"/>
  <c r="BQ301" i="10"/>
  <c r="BP301" i="10"/>
  <c r="BO301" i="10"/>
  <c r="BN301" i="10"/>
  <c r="BM301" i="10"/>
  <c r="BL301" i="10"/>
  <c r="BK301" i="10"/>
  <c r="BJ301" i="10"/>
  <c r="BI301" i="10"/>
  <c r="BH301" i="10"/>
  <c r="BG301" i="10"/>
  <c r="BF301" i="10"/>
  <c r="BE301" i="10"/>
  <c r="BD301" i="10"/>
  <c r="DW300" i="10"/>
  <c r="DV300" i="10"/>
  <c r="DU300" i="10"/>
  <c r="DT300" i="10"/>
  <c r="DS300" i="10"/>
  <c r="DR300" i="10"/>
  <c r="DQ300" i="10"/>
  <c r="DP300" i="10"/>
  <c r="DO300" i="10"/>
  <c r="DN300" i="10"/>
  <c r="DM300" i="10"/>
  <c r="DL300" i="10"/>
  <c r="DK300" i="10"/>
  <c r="DJ300" i="10"/>
  <c r="DI300" i="10"/>
  <c r="DH300" i="10"/>
  <c r="DG300" i="10"/>
  <c r="DF300" i="10"/>
  <c r="DE300" i="10"/>
  <c r="DD300" i="10"/>
  <c r="DC300" i="10"/>
  <c r="DB300" i="10"/>
  <c r="DA300" i="10"/>
  <c r="CZ300" i="10"/>
  <c r="CY300" i="10"/>
  <c r="CX300" i="10"/>
  <c r="CW300" i="10"/>
  <c r="CV300" i="10"/>
  <c r="CU300" i="10"/>
  <c r="CT300" i="10"/>
  <c r="CS300" i="10"/>
  <c r="CR300" i="10"/>
  <c r="CQ300" i="10"/>
  <c r="CP300" i="10"/>
  <c r="CO300" i="10"/>
  <c r="CN300" i="10"/>
  <c r="CM300" i="10"/>
  <c r="CL300" i="10"/>
  <c r="CK300" i="10"/>
  <c r="CJ300" i="10"/>
  <c r="CI300" i="10"/>
  <c r="CH300" i="10"/>
  <c r="CG300" i="10"/>
  <c r="CF300" i="10"/>
  <c r="CE300" i="10"/>
  <c r="CD300" i="10"/>
  <c r="CC300" i="10"/>
  <c r="CB300" i="10"/>
  <c r="CA300" i="10"/>
  <c r="BZ300" i="10"/>
  <c r="BY300" i="10"/>
  <c r="BX300" i="10"/>
  <c r="BW300" i="10"/>
  <c r="BV300" i="10"/>
  <c r="BU300" i="10"/>
  <c r="BT300" i="10"/>
  <c r="BS300" i="10"/>
  <c r="BR300" i="10"/>
  <c r="BQ300" i="10"/>
  <c r="BP300" i="10"/>
  <c r="BO300" i="10"/>
  <c r="BN300" i="10"/>
  <c r="BM300" i="10"/>
  <c r="BL300" i="10"/>
  <c r="BK300" i="10"/>
  <c r="BJ300" i="10"/>
  <c r="BI300" i="10"/>
  <c r="BH300" i="10"/>
  <c r="BG300" i="10"/>
  <c r="BF300" i="10"/>
  <c r="BE300" i="10"/>
  <c r="BD300" i="10"/>
  <c r="DW299" i="10"/>
  <c r="DV299" i="10"/>
  <c r="DU299" i="10"/>
  <c r="DT299" i="10"/>
  <c r="DS299" i="10"/>
  <c r="DR299" i="10"/>
  <c r="DQ299" i="10"/>
  <c r="DP299" i="10"/>
  <c r="DO299" i="10"/>
  <c r="DN299" i="10"/>
  <c r="DM299" i="10"/>
  <c r="DL299" i="10"/>
  <c r="DK299" i="10"/>
  <c r="DJ299" i="10"/>
  <c r="DI299" i="10"/>
  <c r="DH299" i="10"/>
  <c r="DG299" i="10"/>
  <c r="DF299" i="10"/>
  <c r="DE299" i="10"/>
  <c r="DD299" i="10"/>
  <c r="DC299" i="10"/>
  <c r="DB299" i="10"/>
  <c r="DA299" i="10"/>
  <c r="CZ299" i="10"/>
  <c r="CY299" i="10"/>
  <c r="CX299" i="10"/>
  <c r="CW299" i="10"/>
  <c r="CV299" i="10"/>
  <c r="CU299" i="10"/>
  <c r="CT299" i="10"/>
  <c r="CS299" i="10"/>
  <c r="CR299" i="10"/>
  <c r="CQ299" i="10"/>
  <c r="CP299" i="10"/>
  <c r="CO299" i="10"/>
  <c r="CN299" i="10"/>
  <c r="CM299" i="10"/>
  <c r="CL299" i="10"/>
  <c r="CK299" i="10"/>
  <c r="CJ299" i="10"/>
  <c r="CI299" i="10"/>
  <c r="CH299" i="10"/>
  <c r="CG299" i="10"/>
  <c r="CF299" i="10"/>
  <c r="CE299" i="10"/>
  <c r="CD299" i="10"/>
  <c r="CC299" i="10"/>
  <c r="CB299" i="10"/>
  <c r="CA299" i="10"/>
  <c r="BZ299" i="10"/>
  <c r="BY299" i="10"/>
  <c r="BX299" i="10"/>
  <c r="BW299" i="10"/>
  <c r="BV299" i="10"/>
  <c r="BU299" i="10"/>
  <c r="BT299" i="10"/>
  <c r="BS299" i="10"/>
  <c r="BR299" i="10"/>
  <c r="BQ299" i="10"/>
  <c r="BP299" i="10"/>
  <c r="BO299" i="10"/>
  <c r="BN299" i="10"/>
  <c r="BM299" i="10"/>
  <c r="BL299" i="10"/>
  <c r="BK299" i="10"/>
  <c r="BJ299" i="10"/>
  <c r="BI299" i="10"/>
  <c r="BH299" i="10"/>
  <c r="BG299" i="10"/>
  <c r="BF299" i="10"/>
  <c r="BE299" i="10"/>
  <c r="BD299" i="10"/>
  <c r="BD254" i="10"/>
  <c r="BE254" i="10"/>
  <c r="BF254" i="10"/>
  <c r="BG254" i="10"/>
  <c r="BH254" i="10"/>
  <c r="BI254" i="10"/>
  <c r="BJ254" i="10"/>
  <c r="BK254" i="10"/>
  <c r="BL254" i="10"/>
  <c r="BM254" i="10"/>
  <c r="BN254" i="10"/>
  <c r="BO254" i="10"/>
  <c r="BP254" i="10"/>
  <c r="BQ254" i="10"/>
  <c r="BR254" i="10"/>
  <c r="BS254" i="10"/>
  <c r="BT254" i="10"/>
  <c r="BU254" i="10"/>
  <c r="BV254" i="10"/>
  <c r="BW254" i="10"/>
  <c r="BX254" i="10"/>
  <c r="BY254" i="10"/>
  <c r="BZ254" i="10"/>
  <c r="CA254" i="10"/>
  <c r="CB254" i="10"/>
  <c r="CC254" i="10"/>
  <c r="CD254" i="10"/>
  <c r="CE254" i="10"/>
  <c r="CF254" i="10"/>
  <c r="CG254" i="10"/>
  <c r="CH254" i="10"/>
  <c r="CI254" i="10"/>
  <c r="CJ254" i="10"/>
  <c r="CK254" i="10"/>
  <c r="CL254" i="10"/>
  <c r="CM254" i="10"/>
  <c r="CN254" i="10"/>
  <c r="CO254" i="10"/>
  <c r="CP254" i="10"/>
  <c r="CQ254" i="10"/>
  <c r="CR254" i="10"/>
  <c r="CS254" i="10"/>
  <c r="CT254" i="10"/>
  <c r="CU254" i="10"/>
  <c r="CV254" i="10"/>
  <c r="CW254" i="10"/>
  <c r="CX254" i="10"/>
  <c r="CY254" i="10"/>
  <c r="CZ254" i="10"/>
  <c r="DA254" i="10"/>
  <c r="DB254" i="10"/>
  <c r="DC254" i="10"/>
  <c r="DD254" i="10"/>
  <c r="DE254" i="10"/>
  <c r="DF254" i="10"/>
  <c r="DG254" i="10"/>
  <c r="DH254" i="10"/>
  <c r="DI254" i="10"/>
  <c r="DJ254" i="10"/>
  <c r="DK254" i="10"/>
  <c r="DL254" i="10"/>
  <c r="DM254" i="10"/>
  <c r="DN254" i="10"/>
  <c r="DO254" i="10"/>
  <c r="DP254" i="10"/>
  <c r="DQ254" i="10"/>
  <c r="DR254" i="10"/>
  <c r="DS254" i="10"/>
  <c r="DT254" i="10"/>
  <c r="DU254" i="10"/>
  <c r="DV254" i="10"/>
  <c r="DW254" i="10"/>
  <c r="BD255" i="10"/>
  <c r="BE255" i="10"/>
  <c r="BF255" i="10"/>
  <c r="BG255" i="10"/>
  <c r="BH255" i="10"/>
  <c r="BI255" i="10"/>
  <c r="BJ255" i="10"/>
  <c r="BK255" i="10"/>
  <c r="BL255" i="10"/>
  <c r="BM255" i="10"/>
  <c r="BN255" i="10"/>
  <c r="BO255" i="10"/>
  <c r="BP255" i="10"/>
  <c r="BQ255" i="10"/>
  <c r="BR255" i="10"/>
  <c r="BS255" i="10"/>
  <c r="BT255" i="10"/>
  <c r="BU255" i="10"/>
  <c r="BV255" i="10"/>
  <c r="BW255" i="10"/>
  <c r="BX255" i="10"/>
  <c r="BY255" i="10"/>
  <c r="BZ255" i="10"/>
  <c r="CA255" i="10"/>
  <c r="CB255" i="10"/>
  <c r="CC255" i="10"/>
  <c r="CD255" i="10"/>
  <c r="CE255" i="10"/>
  <c r="CF255" i="10"/>
  <c r="CG255" i="10"/>
  <c r="CH255" i="10"/>
  <c r="CI255" i="10"/>
  <c r="CJ255" i="10"/>
  <c r="CK255" i="10"/>
  <c r="CL255" i="10"/>
  <c r="CM255" i="10"/>
  <c r="CN255" i="10"/>
  <c r="CO255" i="10"/>
  <c r="CP255" i="10"/>
  <c r="CQ255" i="10"/>
  <c r="CR255" i="10"/>
  <c r="CS255" i="10"/>
  <c r="CT255" i="10"/>
  <c r="CU255" i="10"/>
  <c r="CV255" i="10"/>
  <c r="CW255" i="10"/>
  <c r="CX255" i="10"/>
  <c r="CY255" i="10"/>
  <c r="CZ255" i="10"/>
  <c r="DA255" i="10"/>
  <c r="DB255" i="10"/>
  <c r="DC255" i="10"/>
  <c r="DD255" i="10"/>
  <c r="DE255" i="10"/>
  <c r="DF255" i="10"/>
  <c r="DG255" i="10"/>
  <c r="DH255" i="10"/>
  <c r="DI255" i="10"/>
  <c r="DJ255" i="10"/>
  <c r="DK255" i="10"/>
  <c r="DL255" i="10"/>
  <c r="DM255" i="10"/>
  <c r="DN255" i="10"/>
  <c r="DO255" i="10"/>
  <c r="DP255" i="10"/>
  <c r="DQ255" i="10"/>
  <c r="DR255" i="10"/>
  <c r="DS255" i="10"/>
  <c r="DT255" i="10"/>
  <c r="DU255" i="10"/>
  <c r="DV255" i="10"/>
  <c r="DW255" i="10"/>
  <c r="BD256" i="10"/>
  <c r="BE256" i="10"/>
  <c r="BF256" i="10"/>
  <c r="BG256" i="10"/>
  <c r="BH256" i="10"/>
  <c r="BI256" i="10"/>
  <c r="BJ256" i="10"/>
  <c r="BK256" i="10"/>
  <c r="BL256" i="10"/>
  <c r="BM256" i="10"/>
  <c r="BN256" i="10"/>
  <c r="BO256" i="10"/>
  <c r="BP256" i="10"/>
  <c r="BQ256" i="10"/>
  <c r="BR256" i="10"/>
  <c r="BS256" i="10"/>
  <c r="BT256" i="10"/>
  <c r="BU256" i="10"/>
  <c r="BV256" i="10"/>
  <c r="BW256" i="10"/>
  <c r="BX256" i="10"/>
  <c r="BY256" i="10"/>
  <c r="BZ256" i="10"/>
  <c r="CA256" i="10"/>
  <c r="CB256" i="10"/>
  <c r="CC256" i="10"/>
  <c r="CD256" i="10"/>
  <c r="CE256" i="10"/>
  <c r="CF256" i="10"/>
  <c r="CG256" i="10"/>
  <c r="CH256" i="10"/>
  <c r="CI256" i="10"/>
  <c r="CJ256" i="10"/>
  <c r="CK256" i="10"/>
  <c r="CL256" i="10"/>
  <c r="CM256" i="10"/>
  <c r="CN256" i="10"/>
  <c r="CO256" i="10"/>
  <c r="CP256" i="10"/>
  <c r="CQ256" i="10"/>
  <c r="CR256" i="10"/>
  <c r="CS256" i="10"/>
  <c r="CT256" i="10"/>
  <c r="CU256" i="10"/>
  <c r="CV256" i="10"/>
  <c r="CW256" i="10"/>
  <c r="CX256" i="10"/>
  <c r="CY256" i="10"/>
  <c r="CZ256" i="10"/>
  <c r="DA256" i="10"/>
  <c r="DB256" i="10"/>
  <c r="DC256" i="10"/>
  <c r="DD256" i="10"/>
  <c r="DE256" i="10"/>
  <c r="DF256" i="10"/>
  <c r="DG256" i="10"/>
  <c r="DH256" i="10"/>
  <c r="DI256" i="10"/>
  <c r="DJ256" i="10"/>
  <c r="DK256" i="10"/>
  <c r="DL256" i="10"/>
  <c r="DM256" i="10"/>
  <c r="DN256" i="10"/>
  <c r="DO256" i="10"/>
  <c r="DP256" i="10"/>
  <c r="DQ256" i="10"/>
  <c r="DR256" i="10"/>
  <c r="DS256" i="10"/>
  <c r="DT256" i="10"/>
  <c r="DU256" i="10"/>
  <c r="DV256" i="10"/>
  <c r="DW256" i="10"/>
  <c r="DW211" i="10"/>
  <c r="DV211" i="10"/>
  <c r="DU211" i="10"/>
  <c r="DT211" i="10"/>
  <c r="DS211" i="10"/>
  <c r="DR211" i="10"/>
  <c r="DQ211" i="10"/>
  <c r="DP211" i="10"/>
  <c r="DO211" i="10"/>
  <c r="DN211" i="10"/>
  <c r="DM211" i="10"/>
  <c r="DL211" i="10"/>
  <c r="DK211" i="10"/>
  <c r="DJ211" i="10"/>
  <c r="DI211" i="10"/>
  <c r="DH211" i="10"/>
  <c r="DG211" i="10"/>
  <c r="DF211" i="10"/>
  <c r="DE211" i="10"/>
  <c r="DD211" i="10"/>
  <c r="DC211" i="10"/>
  <c r="DB211" i="10"/>
  <c r="DA211" i="10"/>
  <c r="CZ211" i="10"/>
  <c r="CY211" i="10"/>
  <c r="CX211" i="10"/>
  <c r="CW211" i="10"/>
  <c r="CV211" i="10"/>
  <c r="CU211" i="10"/>
  <c r="CT211" i="10"/>
  <c r="CS211" i="10"/>
  <c r="CR211" i="10"/>
  <c r="CQ211" i="10"/>
  <c r="CP211" i="10"/>
  <c r="CO211" i="10"/>
  <c r="CN211" i="10"/>
  <c r="CM211" i="10"/>
  <c r="CL211" i="10"/>
  <c r="CK211" i="10"/>
  <c r="CJ211" i="10"/>
  <c r="CI211" i="10"/>
  <c r="CH211" i="10"/>
  <c r="CG211" i="10"/>
  <c r="CF211" i="10"/>
  <c r="CE211" i="10"/>
  <c r="CD211" i="10"/>
  <c r="CC211" i="10"/>
  <c r="CB211" i="10"/>
  <c r="CA211" i="10"/>
  <c r="BZ211" i="10"/>
  <c r="BY211" i="10"/>
  <c r="BX211" i="10"/>
  <c r="BW211" i="10"/>
  <c r="BV211" i="10"/>
  <c r="BU211" i="10"/>
  <c r="BT211" i="10"/>
  <c r="BS211" i="10"/>
  <c r="BR211" i="10"/>
  <c r="BQ211" i="10"/>
  <c r="BP211" i="10"/>
  <c r="BO211" i="10"/>
  <c r="BN211" i="10"/>
  <c r="BM211" i="10"/>
  <c r="BL211" i="10"/>
  <c r="BK211" i="10"/>
  <c r="BJ211" i="10"/>
  <c r="BI211" i="10"/>
  <c r="BH211" i="10"/>
  <c r="BG211" i="10"/>
  <c r="BF211" i="10"/>
  <c r="BE211" i="10"/>
  <c r="BD211" i="10"/>
  <c r="DW210" i="10"/>
  <c r="DV210" i="10"/>
  <c r="DU210" i="10"/>
  <c r="DT210" i="10"/>
  <c r="DS210" i="10"/>
  <c r="DR210" i="10"/>
  <c r="DQ210" i="10"/>
  <c r="DP210" i="10"/>
  <c r="DO210" i="10"/>
  <c r="DN210" i="10"/>
  <c r="DM210" i="10"/>
  <c r="DL210" i="10"/>
  <c r="DK210" i="10"/>
  <c r="DJ210" i="10"/>
  <c r="DI210" i="10"/>
  <c r="DH210" i="10"/>
  <c r="DG210" i="10"/>
  <c r="DF210" i="10"/>
  <c r="DE210" i="10"/>
  <c r="DD210" i="10"/>
  <c r="DC210" i="10"/>
  <c r="DB210" i="10"/>
  <c r="DA210" i="10"/>
  <c r="CZ210" i="10"/>
  <c r="CY210" i="10"/>
  <c r="CX210" i="10"/>
  <c r="CW210" i="10"/>
  <c r="CV210" i="10"/>
  <c r="CU210" i="10"/>
  <c r="CT210" i="10"/>
  <c r="CS210" i="10"/>
  <c r="CR210" i="10"/>
  <c r="CQ210" i="10"/>
  <c r="CP210" i="10"/>
  <c r="CO210" i="10"/>
  <c r="CN210" i="10"/>
  <c r="CM210" i="10"/>
  <c r="CL210" i="10"/>
  <c r="CK210" i="10"/>
  <c r="CJ210" i="10"/>
  <c r="CI210" i="10"/>
  <c r="CH210" i="10"/>
  <c r="CG210" i="10"/>
  <c r="CF210" i="10"/>
  <c r="CE210" i="10"/>
  <c r="CD210" i="10"/>
  <c r="CC210" i="10"/>
  <c r="CB210" i="10"/>
  <c r="CA210" i="10"/>
  <c r="BZ210" i="10"/>
  <c r="BY210" i="10"/>
  <c r="BX210" i="10"/>
  <c r="BW210" i="10"/>
  <c r="BV210" i="10"/>
  <c r="BU210" i="10"/>
  <c r="BT210" i="10"/>
  <c r="BS210" i="10"/>
  <c r="BR210" i="10"/>
  <c r="BQ210" i="10"/>
  <c r="BP210" i="10"/>
  <c r="BO210" i="10"/>
  <c r="BN210" i="10"/>
  <c r="BM210" i="10"/>
  <c r="BL210" i="10"/>
  <c r="BK210" i="10"/>
  <c r="BJ210" i="10"/>
  <c r="BI210" i="10"/>
  <c r="BH210" i="10"/>
  <c r="BG210" i="10"/>
  <c r="BF210" i="10"/>
  <c r="BE210" i="10"/>
  <c r="BD210" i="10"/>
  <c r="DW209" i="10"/>
  <c r="DV209" i="10"/>
  <c r="DU209" i="10"/>
  <c r="DT209" i="10"/>
  <c r="DS209" i="10"/>
  <c r="DR209" i="10"/>
  <c r="DQ209" i="10"/>
  <c r="DP209" i="10"/>
  <c r="DO209" i="10"/>
  <c r="DN209" i="10"/>
  <c r="DM209" i="10"/>
  <c r="DL209" i="10"/>
  <c r="DK209" i="10"/>
  <c r="DJ209" i="10"/>
  <c r="DI209" i="10"/>
  <c r="DH209" i="10"/>
  <c r="DG209" i="10"/>
  <c r="DF209" i="10"/>
  <c r="DE209" i="10"/>
  <c r="DD209" i="10"/>
  <c r="DC209" i="10"/>
  <c r="DB209" i="10"/>
  <c r="DA209" i="10"/>
  <c r="CZ209" i="10"/>
  <c r="CY209" i="10"/>
  <c r="CX209" i="10"/>
  <c r="CW209" i="10"/>
  <c r="CV209" i="10"/>
  <c r="CU209" i="10"/>
  <c r="CT209" i="10"/>
  <c r="CS209" i="10"/>
  <c r="CR209" i="10"/>
  <c r="CQ209" i="10"/>
  <c r="CP209" i="10"/>
  <c r="CO209" i="10"/>
  <c r="CN209" i="10"/>
  <c r="CM209" i="10"/>
  <c r="CL209" i="10"/>
  <c r="CK209" i="10"/>
  <c r="CJ209" i="10"/>
  <c r="CI209" i="10"/>
  <c r="CH209" i="10"/>
  <c r="CG209" i="10"/>
  <c r="CF209" i="10"/>
  <c r="CE209" i="10"/>
  <c r="CD209" i="10"/>
  <c r="CC209" i="10"/>
  <c r="CB209" i="10"/>
  <c r="CA209" i="10"/>
  <c r="BZ209" i="10"/>
  <c r="BY209" i="10"/>
  <c r="BX209" i="10"/>
  <c r="BW209" i="10"/>
  <c r="BV209" i="10"/>
  <c r="BU209" i="10"/>
  <c r="BT209" i="10"/>
  <c r="BS209" i="10"/>
  <c r="BR209" i="10"/>
  <c r="BQ209" i="10"/>
  <c r="BP209" i="10"/>
  <c r="BO209" i="10"/>
  <c r="BN209" i="10"/>
  <c r="BM209" i="10"/>
  <c r="BL209" i="10"/>
  <c r="BK209" i="10"/>
  <c r="BJ209" i="10"/>
  <c r="BI209" i="10"/>
  <c r="BH209" i="10"/>
  <c r="BG209" i="10"/>
  <c r="BF209" i="10"/>
  <c r="BE209" i="10"/>
  <c r="BD209" i="10"/>
  <c r="DW166" i="10"/>
  <c r="DV166" i="10"/>
  <c r="DU166" i="10"/>
  <c r="DT166" i="10"/>
  <c r="DS166" i="10"/>
  <c r="DR166" i="10"/>
  <c r="DQ166" i="10"/>
  <c r="DP166" i="10"/>
  <c r="DO166" i="10"/>
  <c r="DN166" i="10"/>
  <c r="DM166" i="10"/>
  <c r="DL166" i="10"/>
  <c r="DK166" i="10"/>
  <c r="DJ166" i="10"/>
  <c r="DI166" i="10"/>
  <c r="DH166" i="10"/>
  <c r="DG166" i="10"/>
  <c r="DF166" i="10"/>
  <c r="DE166" i="10"/>
  <c r="DD166" i="10"/>
  <c r="DC166" i="10"/>
  <c r="DB166" i="10"/>
  <c r="DA166" i="10"/>
  <c r="CZ166" i="10"/>
  <c r="CY166" i="10"/>
  <c r="CX166" i="10"/>
  <c r="CW166" i="10"/>
  <c r="CV166" i="10"/>
  <c r="CU166" i="10"/>
  <c r="CT166" i="10"/>
  <c r="CS166" i="10"/>
  <c r="CR166" i="10"/>
  <c r="CQ166" i="10"/>
  <c r="CP166" i="10"/>
  <c r="CO166" i="10"/>
  <c r="CN166" i="10"/>
  <c r="CM166" i="10"/>
  <c r="CL166" i="10"/>
  <c r="CK166" i="10"/>
  <c r="CJ166" i="10"/>
  <c r="CI166" i="10"/>
  <c r="CH166" i="10"/>
  <c r="CG166" i="10"/>
  <c r="CF166" i="10"/>
  <c r="CE166" i="10"/>
  <c r="CD166" i="10"/>
  <c r="CC166" i="10"/>
  <c r="CB166" i="10"/>
  <c r="CA166" i="10"/>
  <c r="BZ166" i="10"/>
  <c r="BY166" i="10"/>
  <c r="BX166" i="10"/>
  <c r="BW166" i="10"/>
  <c r="BV166" i="10"/>
  <c r="BU166" i="10"/>
  <c r="BT166" i="10"/>
  <c r="BS166" i="10"/>
  <c r="BR166" i="10"/>
  <c r="BQ166" i="10"/>
  <c r="BP166" i="10"/>
  <c r="BO166" i="10"/>
  <c r="BN166" i="10"/>
  <c r="BM166" i="10"/>
  <c r="BL166" i="10"/>
  <c r="BK166" i="10"/>
  <c r="BJ166" i="10"/>
  <c r="BI166" i="10"/>
  <c r="BH166" i="10"/>
  <c r="BG166" i="10"/>
  <c r="BF166" i="10"/>
  <c r="BE166" i="10"/>
  <c r="BD166" i="10"/>
  <c r="DW165" i="10"/>
  <c r="DV165" i="10"/>
  <c r="DU165" i="10"/>
  <c r="DT165" i="10"/>
  <c r="DS165" i="10"/>
  <c r="DR165" i="10"/>
  <c r="DQ165" i="10"/>
  <c r="DP165" i="10"/>
  <c r="DO165" i="10"/>
  <c r="DN165" i="10"/>
  <c r="DM165" i="10"/>
  <c r="DL165" i="10"/>
  <c r="DK165" i="10"/>
  <c r="DJ165" i="10"/>
  <c r="DI165" i="10"/>
  <c r="DH165" i="10"/>
  <c r="DG165" i="10"/>
  <c r="DF165" i="10"/>
  <c r="DE165" i="10"/>
  <c r="DD165" i="10"/>
  <c r="DC165" i="10"/>
  <c r="DB165" i="10"/>
  <c r="DA165" i="10"/>
  <c r="CZ165" i="10"/>
  <c r="CY165" i="10"/>
  <c r="CX165" i="10"/>
  <c r="CW165" i="10"/>
  <c r="CV165" i="10"/>
  <c r="CU165" i="10"/>
  <c r="CT165" i="10"/>
  <c r="CS165" i="10"/>
  <c r="CR165" i="10"/>
  <c r="CQ165" i="10"/>
  <c r="CP165" i="10"/>
  <c r="CO165" i="10"/>
  <c r="CN165" i="10"/>
  <c r="CM165" i="10"/>
  <c r="CL165" i="10"/>
  <c r="CK165" i="10"/>
  <c r="CJ165" i="10"/>
  <c r="CI165" i="10"/>
  <c r="CH165" i="10"/>
  <c r="CG165" i="10"/>
  <c r="CF165" i="10"/>
  <c r="CE165" i="10"/>
  <c r="CD165" i="10"/>
  <c r="CC165" i="10"/>
  <c r="CB165" i="10"/>
  <c r="CA165" i="10"/>
  <c r="BZ165" i="10"/>
  <c r="BY165" i="10"/>
  <c r="BX165" i="10"/>
  <c r="BW165" i="10"/>
  <c r="BV165" i="10"/>
  <c r="BU165" i="10"/>
  <c r="BT165" i="10"/>
  <c r="BS165" i="10"/>
  <c r="BR165" i="10"/>
  <c r="BQ165" i="10"/>
  <c r="BP165" i="10"/>
  <c r="BO165" i="10"/>
  <c r="BN165" i="10"/>
  <c r="BM165" i="10"/>
  <c r="BL165" i="10"/>
  <c r="BK165" i="10"/>
  <c r="BJ165" i="10"/>
  <c r="BI165" i="10"/>
  <c r="BH165" i="10"/>
  <c r="BG165" i="10"/>
  <c r="BF165" i="10"/>
  <c r="BE165" i="10"/>
  <c r="BD165" i="10"/>
  <c r="DW164" i="10"/>
  <c r="DV164" i="10"/>
  <c r="DU164" i="10"/>
  <c r="DT164" i="10"/>
  <c r="DS164" i="10"/>
  <c r="DR164" i="10"/>
  <c r="DQ164" i="10"/>
  <c r="DP164" i="10"/>
  <c r="DO164" i="10"/>
  <c r="DN164" i="10"/>
  <c r="DM164" i="10"/>
  <c r="DL164" i="10"/>
  <c r="DK164" i="10"/>
  <c r="DJ164" i="10"/>
  <c r="DI164" i="10"/>
  <c r="DH164" i="10"/>
  <c r="DG164" i="10"/>
  <c r="DF164" i="10"/>
  <c r="DE164" i="10"/>
  <c r="DD164" i="10"/>
  <c r="DC164" i="10"/>
  <c r="DB164" i="10"/>
  <c r="DA164" i="10"/>
  <c r="CZ164" i="10"/>
  <c r="CY164" i="10"/>
  <c r="CX164" i="10"/>
  <c r="CW164" i="10"/>
  <c r="CV164" i="10"/>
  <c r="CU164" i="10"/>
  <c r="CT164" i="10"/>
  <c r="CS164" i="10"/>
  <c r="CR164" i="10"/>
  <c r="CQ164" i="10"/>
  <c r="CP164" i="10"/>
  <c r="CO164" i="10"/>
  <c r="CN164" i="10"/>
  <c r="CM164" i="10"/>
  <c r="CL164" i="10"/>
  <c r="CK164" i="10"/>
  <c r="CJ164" i="10"/>
  <c r="CI164" i="10"/>
  <c r="CH164" i="10"/>
  <c r="CG164" i="10"/>
  <c r="CF164" i="10"/>
  <c r="CE164" i="10"/>
  <c r="CD164" i="10"/>
  <c r="CC164" i="10"/>
  <c r="CB164" i="10"/>
  <c r="CA164" i="10"/>
  <c r="BZ164" i="10"/>
  <c r="BY164" i="10"/>
  <c r="BX164" i="10"/>
  <c r="BW164" i="10"/>
  <c r="BV164" i="10"/>
  <c r="BU164" i="10"/>
  <c r="BT164" i="10"/>
  <c r="BS164" i="10"/>
  <c r="BR164" i="10"/>
  <c r="BQ164" i="10"/>
  <c r="BP164" i="10"/>
  <c r="BO164" i="10"/>
  <c r="BN164" i="10"/>
  <c r="BM164" i="10"/>
  <c r="BL164" i="10"/>
  <c r="BK164" i="10"/>
  <c r="BJ164" i="10"/>
  <c r="BI164" i="10"/>
  <c r="BH164" i="10"/>
  <c r="BG164" i="10"/>
  <c r="BF164" i="10"/>
  <c r="BE164" i="10"/>
  <c r="BD164" i="10"/>
  <c r="DW121" i="10"/>
  <c r="DV121" i="10"/>
  <c r="DU121" i="10"/>
  <c r="DT121" i="10"/>
  <c r="DS121" i="10"/>
  <c r="DR121" i="10"/>
  <c r="DQ121" i="10"/>
  <c r="DP121" i="10"/>
  <c r="DO121" i="10"/>
  <c r="DN121" i="10"/>
  <c r="DM121" i="10"/>
  <c r="DL121" i="10"/>
  <c r="DK121" i="10"/>
  <c r="DJ121" i="10"/>
  <c r="DI121" i="10"/>
  <c r="DH121" i="10"/>
  <c r="DG121" i="10"/>
  <c r="DF121" i="10"/>
  <c r="DE121" i="10"/>
  <c r="DD121" i="10"/>
  <c r="DC121" i="10"/>
  <c r="DB121" i="10"/>
  <c r="DA121" i="10"/>
  <c r="CZ121" i="10"/>
  <c r="CY121" i="10"/>
  <c r="CX121" i="10"/>
  <c r="CW121" i="10"/>
  <c r="CV121" i="10"/>
  <c r="CU121" i="10"/>
  <c r="CT121" i="10"/>
  <c r="CS121" i="10"/>
  <c r="CR121" i="10"/>
  <c r="CQ121" i="10"/>
  <c r="CP121" i="10"/>
  <c r="CO121" i="10"/>
  <c r="CN121" i="10"/>
  <c r="CM121" i="10"/>
  <c r="CL121" i="10"/>
  <c r="CK121" i="10"/>
  <c r="CJ121" i="10"/>
  <c r="CI121" i="10"/>
  <c r="CH121" i="10"/>
  <c r="CG121" i="10"/>
  <c r="CF121" i="10"/>
  <c r="CE121" i="10"/>
  <c r="CD121" i="10"/>
  <c r="CC121" i="10"/>
  <c r="CB121" i="10"/>
  <c r="CA121" i="10"/>
  <c r="BZ121" i="10"/>
  <c r="BY121" i="10"/>
  <c r="BX121" i="10"/>
  <c r="BW121" i="10"/>
  <c r="BV121" i="10"/>
  <c r="BU121" i="10"/>
  <c r="BT121" i="10"/>
  <c r="BS121" i="10"/>
  <c r="BR121" i="10"/>
  <c r="BQ121" i="10"/>
  <c r="BP121" i="10"/>
  <c r="BO121" i="10"/>
  <c r="BN121" i="10"/>
  <c r="BM121" i="10"/>
  <c r="BL121" i="10"/>
  <c r="BK121" i="10"/>
  <c r="BJ121" i="10"/>
  <c r="BI121" i="10"/>
  <c r="BH121" i="10"/>
  <c r="BG121" i="10"/>
  <c r="BF121" i="10"/>
  <c r="BE121" i="10"/>
  <c r="BD121" i="10"/>
  <c r="DW120" i="10"/>
  <c r="DV120" i="10"/>
  <c r="DU120" i="10"/>
  <c r="DT120" i="10"/>
  <c r="DS120" i="10"/>
  <c r="DR120" i="10"/>
  <c r="DQ120" i="10"/>
  <c r="DP120" i="10"/>
  <c r="DO120" i="10"/>
  <c r="DN120" i="10"/>
  <c r="DM120" i="10"/>
  <c r="DL120" i="10"/>
  <c r="DK120" i="10"/>
  <c r="DJ120" i="10"/>
  <c r="DI120" i="10"/>
  <c r="DH120" i="10"/>
  <c r="DG120" i="10"/>
  <c r="DF120" i="10"/>
  <c r="DE120" i="10"/>
  <c r="DD120" i="10"/>
  <c r="DC120" i="10"/>
  <c r="DB120" i="10"/>
  <c r="DA120" i="10"/>
  <c r="CZ120" i="10"/>
  <c r="CY120" i="10"/>
  <c r="CX120" i="10"/>
  <c r="CW120" i="10"/>
  <c r="CV120" i="10"/>
  <c r="CU120" i="10"/>
  <c r="CT120" i="10"/>
  <c r="CS120" i="10"/>
  <c r="CR120" i="10"/>
  <c r="CQ120" i="10"/>
  <c r="CP120" i="10"/>
  <c r="CO120" i="10"/>
  <c r="CN120" i="10"/>
  <c r="CM120" i="10"/>
  <c r="CL120" i="10"/>
  <c r="CK120" i="10"/>
  <c r="CJ120" i="10"/>
  <c r="CI120" i="10"/>
  <c r="CH120" i="10"/>
  <c r="CG120" i="10"/>
  <c r="CF120" i="10"/>
  <c r="CE120" i="10"/>
  <c r="CD120" i="10"/>
  <c r="CC120" i="10"/>
  <c r="CB120" i="10"/>
  <c r="CA120" i="10"/>
  <c r="BZ120" i="10"/>
  <c r="BY120" i="10"/>
  <c r="BX120" i="10"/>
  <c r="BW120" i="10"/>
  <c r="BV120" i="10"/>
  <c r="BU120" i="10"/>
  <c r="BT120" i="10"/>
  <c r="BS120" i="10"/>
  <c r="BR120" i="10"/>
  <c r="BQ120" i="10"/>
  <c r="BP120" i="10"/>
  <c r="BO120" i="10"/>
  <c r="BN120" i="10"/>
  <c r="BM120" i="10"/>
  <c r="BL120" i="10"/>
  <c r="BK120" i="10"/>
  <c r="BJ120" i="10"/>
  <c r="BI120" i="10"/>
  <c r="BH120" i="10"/>
  <c r="BG120" i="10"/>
  <c r="BF120" i="10"/>
  <c r="BE120" i="10"/>
  <c r="BD120" i="10"/>
  <c r="DW119" i="10"/>
  <c r="DV119" i="10"/>
  <c r="DU119" i="10"/>
  <c r="DT119" i="10"/>
  <c r="DS119" i="10"/>
  <c r="DR119" i="10"/>
  <c r="DQ119" i="10"/>
  <c r="DP119" i="10"/>
  <c r="DO119" i="10"/>
  <c r="DN119" i="10"/>
  <c r="DM119" i="10"/>
  <c r="DL119" i="10"/>
  <c r="DK119" i="10"/>
  <c r="DJ119" i="10"/>
  <c r="DI119" i="10"/>
  <c r="DH119" i="10"/>
  <c r="DG119" i="10"/>
  <c r="DF119" i="10"/>
  <c r="DE119" i="10"/>
  <c r="DD119" i="10"/>
  <c r="DC119" i="10"/>
  <c r="DB119" i="10"/>
  <c r="DA119" i="10"/>
  <c r="CZ119" i="10"/>
  <c r="CY119" i="10"/>
  <c r="CX119" i="10"/>
  <c r="CW119" i="10"/>
  <c r="CV119" i="10"/>
  <c r="CU119" i="10"/>
  <c r="CT119" i="10"/>
  <c r="CS119" i="10"/>
  <c r="CR119" i="10"/>
  <c r="CQ119" i="10"/>
  <c r="CP119" i="10"/>
  <c r="CO119" i="10"/>
  <c r="CN119" i="10"/>
  <c r="CM119" i="10"/>
  <c r="CL119" i="10"/>
  <c r="CK119" i="10"/>
  <c r="CJ119" i="10"/>
  <c r="CI119" i="10"/>
  <c r="CH119" i="10"/>
  <c r="CG119" i="10"/>
  <c r="CF119" i="10"/>
  <c r="CE119" i="10"/>
  <c r="CD119" i="10"/>
  <c r="CC119" i="10"/>
  <c r="CB119" i="10"/>
  <c r="CA119" i="10"/>
  <c r="BZ119" i="10"/>
  <c r="BY119" i="10"/>
  <c r="BX119" i="10"/>
  <c r="BW119" i="10"/>
  <c r="BV119" i="10"/>
  <c r="BU119" i="10"/>
  <c r="BT119" i="10"/>
  <c r="BS119" i="10"/>
  <c r="BR119" i="10"/>
  <c r="BQ119" i="10"/>
  <c r="BP119" i="10"/>
  <c r="BO119" i="10"/>
  <c r="BN119" i="10"/>
  <c r="BM119" i="10"/>
  <c r="BL119" i="10"/>
  <c r="BK119" i="10"/>
  <c r="BJ119" i="10"/>
  <c r="BI119" i="10"/>
  <c r="BH119" i="10"/>
  <c r="BG119" i="10"/>
  <c r="BF119" i="10"/>
  <c r="BE119" i="10"/>
  <c r="BD119" i="10"/>
  <c r="BE74" i="10"/>
  <c r="BF74" i="10"/>
  <c r="BG74" i="10"/>
  <c r="BH74" i="10"/>
  <c r="BI74" i="10"/>
  <c r="BJ74" i="10"/>
  <c r="BK74" i="10"/>
  <c r="BL74" i="10"/>
  <c r="BM74" i="10"/>
  <c r="BN74" i="10"/>
  <c r="BO74" i="10"/>
  <c r="BP74" i="10"/>
  <c r="BQ74" i="10"/>
  <c r="BR74" i="10"/>
  <c r="BS74" i="10"/>
  <c r="BT74" i="10"/>
  <c r="BU74" i="10"/>
  <c r="BV74" i="10"/>
  <c r="BW74" i="10"/>
  <c r="BX74" i="10"/>
  <c r="BY74" i="10"/>
  <c r="BZ74" i="10"/>
  <c r="CA74" i="10"/>
  <c r="CB74" i="10"/>
  <c r="CC74" i="10"/>
  <c r="CD74" i="10"/>
  <c r="CE74" i="10"/>
  <c r="CF74" i="10"/>
  <c r="CG74" i="10"/>
  <c r="CH74" i="10"/>
  <c r="CI74" i="10"/>
  <c r="CJ74" i="10"/>
  <c r="CK74" i="10"/>
  <c r="CL74" i="10"/>
  <c r="CM74" i="10"/>
  <c r="CN74" i="10"/>
  <c r="CO74" i="10"/>
  <c r="CP74" i="10"/>
  <c r="CQ74" i="10"/>
  <c r="CR74" i="10"/>
  <c r="CS74" i="10"/>
  <c r="CT74" i="10"/>
  <c r="CU74" i="10"/>
  <c r="CV74" i="10"/>
  <c r="CW74" i="10"/>
  <c r="CX74" i="10"/>
  <c r="CY74" i="10"/>
  <c r="CZ74" i="10"/>
  <c r="DA74" i="10"/>
  <c r="DB74" i="10"/>
  <c r="DC74" i="10"/>
  <c r="DD74" i="10"/>
  <c r="DE74" i="10"/>
  <c r="DF74" i="10"/>
  <c r="DG74" i="10"/>
  <c r="DH74" i="10"/>
  <c r="DI74" i="10"/>
  <c r="DJ74" i="10"/>
  <c r="DK74" i="10"/>
  <c r="DL74" i="10"/>
  <c r="DM74" i="10"/>
  <c r="DN74" i="10"/>
  <c r="DO74" i="10"/>
  <c r="DP74" i="10"/>
  <c r="DQ74" i="10"/>
  <c r="DR74" i="10"/>
  <c r="DS74" i="10"/>
  <c r="DT74" i="10"/>
  <c r="DU74" i="10"/>
  <c r="DV74" i="10"/>
  <c r="DW74" i="10"/>
  <c r="BE75" i="10"/>
  <c r="BF75" i="10"/>
  <c r="BG75" i="10"/>
  <c r="BH75" i="10"/>
  <c r="BI75" i="10"/>
  <c r="BJ75" i="10"/>
  <c r="BK75" i="10"/>
  <c r="BL75" i="10"/>
  <c r="BM75" i="10"/>
  <c r="BN75" i="10"/>
  <c r="BO75" i="10"/>
  <c r="BP75" i="10"/>
  <c r="BQ75" i="10"/>
  <c r="BR75" i="10"/>
  <c r="BS75" i="10"/>
  <c r="BT75" i="10"/>
  <c r="BU75" i="10"/>
  <c r="BV75" i="10"/>
  <c r="BW75" i="10"/>
  <c r="BX75" i="10"/>
  <c r="BY75" i="10"/>
  <c r="BZ75" i="10"/>
  <c r="CA75" i="10"/>
  <c r="CB75" i="10"/>
  <c r="CC75" i="10"/>
  <c r="CD75" i="10"/>
  <c r="CE75" i="10"/>
  <c r="CF75" i="10"/>
  <c r="CG75" i="10"/>
  <c r="CH75" i="10"/>
  <c r="CI75" i="10"/>
  <c r="CJ75" i="10"/>
  <c r="CK75" i="10"/>
  <c r="CL75" i="10"/>
  <c r="CM75" i="10"/>
  <c r="CN75" i="10"/>
  <c r="CO75" i="10"/>
  <c r="CP75" i="10"/>
  <c r="CQ75" i="10"/>
  <c r="CR75" i="10"/>
  <c r="CS75" i="10"/>
  <c r="CT75" i="10"/>
  <c r="CU75" i="10"/>
  <c r="CV75" i="10"/>
  <c r="CW75" i="10"/>
  <c r="CX75" i="10"/>
  <c r="CY75" i="10"/>
  <c r="CZ75" i="10"/>
  <c r="DA75" i="10"/>
  <c r="DB75" i="10"/>
  <c r="DC75" i="10"/>
  <c r="DD75" i="10"/>
  <c r="DE75" i="10"/>
  <c r="DF75" i="10"/>
  <c r="DG75" i="10"/>
  <c r="DH75" i="10"/>
  <c r="DI75" i="10"/>
  <c r="DJ75" i="10"/>
  <c r="DK75" i="10"/>
  <c r="DL75" i="10"/>
  <c r="DM75" i="10"/>
  <c r="DN75" i="10"/>
  <c r="DO75" i="10"/>
  <c r="DP75" i="10"/>
  <c r="DQ75" i="10"/>
  <c r="DR75" i="10"/>
  <c r="DS75" i="10"/>
  <c r="DT75" i="10"/>
  <c r="DU75" i="10"/>
  <c r="DV75" i="10"/>
  <c r="DW75" i="10"/>
  <c r="BE76" i="10"/>
  <c r="BF76" i="10"/>
  <c r="BG76" i="10"/>
  <c r="BH76" i="10"/>
  <c r="BI76" i="10"/>
  <c r="BJ76" i="10"/>
  <c r="BK76" i="10"/>
  <c r="BL76" i="10"/>
  <c r="BM76" i="10"/>
  <c r="BN76" i="10"/>
  <c r="BO76" i="10"/>
  <c r="BP76" i="10"/>
  <c r="BQ76" i="10"/>
  <c r="BR76" i="10"/>
  <c r="BS76" i="10"/>
  <c r="BT76" i="10"/>
  <c r="BU76" i="10"/>
  <c r="BV76" i="10"/>
  <c r="BW76" i="10"/>
  <c r="BX76" i="10"/>
  <c r="BY76" i="10"/>
  <c r="BZ76" i="10"/>
  <c r="CA76" i="10"/>
  <c r="CB76" i="10"/>
  <c r="CC76" i="10"/>
  <c r="CD76" i="10"/>
  <c r="CE76" i="10"/>
  <c r="CF76" i="10"/>
  <c r="CG76" i="10"/>
  <c r="CH76" i="10"/>
  <c r="CI76" i="10"/>
  <c r="CJ76" i="10"/>
  <c r="CK76" i="10"/>
  <c r="CL76" i="10"/>
  <c r="CM76" i="10"/>
  <c r="CN76" i="10"/>
  <c r="CO76" i="10"/>
  <c r="CP76" i="10"/>
  <c r="CQ76" i="10"/>
  <c r="CR76" i="10"/>
  <c r="CS76" i="10"/>
  <c r="CT76" i="10"/>
  <c r="CU76" i="10"/>
  <c r="CV76" i="10"/>
  <c r="CW76" i="10"/>
  <c r="CX76" i="10"/>
  <c r="CY76" i="10"/>
  <c r="CZ76" i="10"/>
  <c r="DA76" i="10"/>
  <c r="DB76" i="10"/>
  <c r="DC76" i="10"/>
  <c r="DD76" i="10"/>
  <c r="DE76" i="10"/>
  <c r="DF76" i="10"/>
  <c r="DG76" i="10"/>
  <c r="DH76" i="10"/>
  <c r="DI76" i="10"/>
  <c r="DJ76" i="10"/>
  <c r="DK76" i="10"/>
  <c r="DL76" i="10"/>
  <c r="DM76" i="10"/>
  <c r="DN76" i="10"/>
  <c r="DO76" i="10"/>
  <c r="DP76" i="10"/>
  <c r="DQ76" i="10"/>
  <c r="DR76" i="10"/>
  <c r="DS76" i="10"/>
  <c r="DT76" i="10"/>
  <c r="DU76" i="10"/>
  <c r="DV76" i="10"/>
  <c r="DW76" i="10"/>
  <c r="BD75" i="10"/>
  <c r="BD76" i="10"/>
  <c r="BD74" i="10"/>
  <c r="DJ2865" i="10"/>
  <c r="DI2865" i="10"/>
  <c r="DH2865" i="10"/>
  <c r="DG2865" i="10"/>
  <c r="DF2865" i="10"/>
  <c r="DE2865" i="10"/>
  <c r="DD2865" i="10"/>
  <c r="DC2865" i="10"/>
  <c r="DB2865" i="10"/>
  <c r="DA2865" i="10"/>
  <c r="CZ2865" i="10"/>
  <c r="CY2865" i="10"/>
  <c r="CX2865" i="10"/>
  <c r="CW2865" i="10"/>
  <c r="CV2865" i="10"/>
  <c r="CU2865" i="10"/>
  <c r="CT2865" i="10"/>
  <c r="CS2865" i="10"/>
  <c r="CR2865" i="10"/>
  <c r="CQ2865" i="10"/>
  <c r="CP2865" i="10"/>
  <c r="CO2865" i="10"/>
  <c r="CN2865" i="10"/>
  <c r="CM2865" i="10"/>
  <c r="CL2865" i="10"/>
  <c r="CK2865" i="10"/>
  <c r="CJ2865" i="10"/>
  <c r="CI2865" i="10"/>
  <c r="CH2865" i="10"/>
  <c r="CG2865" i="10"/>
  <c r="CF2865" i="10"/>
  <c r="CE2865" i="10"/>
  <c r="CD2865" i="10"/>
  <c r="CC2865" i="10"/>
  <c r="CB2865" i="10"/>
  <c r="CA2865" i="10"/>
  <c r="BZ2865" i="10"/>
  <c r="BY2865" i="10"/>
  <c r="BX2865" i="10"/>
  <c r="DJ2864" i="10"/>
  <c r="DI2864" i="10"/>
  <c r="DH2864" i="10"/>
  <c r="DG2864" i="10"/>
  <c r="DF2864" i="10"/>
  <c r="DE2864" i="10"/>
  <c r="DD2864" i="10"/>
  <c r="DC2864" i="10"/>
  <c r="DB2864" i="10"/>
  <c r="DA2864" i="10"/>
  <c r="CZ2864" i="10"/>
  <c r="CY2864" i="10"/>
  <c r="CX2864" i="10"/>
  <c r="CW2864" i="10"/>
  <c r="CV2864" i="10"/>
  <c r="CU2864" i="10"/>
  <c r="CT2864" i="10"/>
  <c r="CS2864" i="10"/>
  <c r="CR2864" i="10"/>
  <c r="CQ2864" i="10"/>
  <c r="CP2864" i="10"/>
  <c r="CO2864" i="10"/>
  <c r="CN2864" i="10"/>
  <c r="CM2864" i="10"/>
  <c r="CL2864" i="10"/>
  <c r="CK2864" i="10"/>
  <c r="CJ2864" i="10"/>
  <c r="CI2864" i="10"/>
  <c r="CH2864" i="10"/>
  <c r="CG2864" i="10"/>
  <c r="CF2864" i="10"/>
  <c r="CE2864" i="10"/>
  <c r="CD2864" i="10"/>
  <c r="CC2864" i="10"/>
  <c r="CB2864" i="10"/>
  <c r="CA2864" i="10"/>
  <c r="BZ2864" i="10"/>
  <c r="BY2864" i="10"/>
  <c r="BX2864" i="10"/>
  <c r="DQ2862" i="10"/>
  <c r="DQ2863" i="10" s="1"/>
  <c r="DP2862" i="10"/>
  <c r="DP2863" i="10" s="1"/>
  <c r="DO2862" i="10"/>
  <c r="DO2863" i="10" s="1"/>
  <c r="DN2862" i="10"/>
  <c r="DN2863" i="10" s="1"/>
  <c r="DM2862" i="10"/>
  <c r="DM2863" i="10" s="1"/>
  <c r="DL2862" i="10"/>
  <c r="DL2863" i="10" s="1"/>
  <c r="DK2862" i="10"/>
  <c r="DK2863" i="10" s="1"/>
  <c r="DJ2862" i="10"/>
  <c r="DJ2863" i="10" s="1"/>
  <c r="DI2862" i="10"/>
  <c r="DI2863" i="10" s="1"/>
  <c r="DH2862" i="10"/>
  <c r="DH2863" i="10" s="1"/>
  <c r="DG2862" i="10"/>
  <c r="DG2863" i="10" s="1"/>
  <c r="DF2862" i="10"/>
  <c r="DF2863" i="10" s="1"/>
  <c r="DE2862" i="10"/>
  <c r="DE2863" i="10" s="1"/>
  <c r="DD2862" i="10"/>
  <c r="DD2863" i="10" s="1"/>
  <c r="DC2862" i="10"/>
  <c r="DC2863" i="10" s="1"/>
  <c r="DB2862" i="10"/>
  <c r="DB2863" i="10" s="1"/>
  <c r="DA2862" i="10"/>
  <c r="DA2863" i="10" s="1"/>
  <c r="CZ2862" i="10"/>
  <c r="CZ2863" i="10" s="1"/>
  <c r="CY2862" i="10"/>
  <c r="CY2863" i="10" s="1"/>
  <c r="CX2862" i="10"/>
  <c r="CX2863" i="10" s="1"/>
  <c r="CW2862" i="10"/>
  <c r="CW2863" i="10" s="1"/>
  <c r="CV2862" i="10"/>
  <c r="CV2863" i="10" s="1"/>
  <c r="CU2862" i="10"/>
  <c r="CU2863" i="10" s="1"/>
  <c r="CT2862" i="10"/>
  <c r="CT2863" i="10" s="1"/>
  <c r="CS2862" i="10"/>
  <c r="CS2863" i="10" s="1"/>
  <c r="CR2862" i="10"/>
  <c r="CR2863" i="10" s="1"/>
  <c r="CQ2862" i="10"/>
  <c r="CQ2863" i="10" s="1"/>
  <c r="CP2862" i="10"/>
  <c r="CP2863" i="10" s="1"/>
  <c r="CO2862" i="10"/>
  <c r="CO2863" i="10" s="1"/>
  <c r="CN2862" i="10"/>
  <c r="CN2863" i="10" s="1"/>
  <c r="CM2862" i="10"/>
  <c r="CM2863" i="10" s="1"/>
  <c r="CL2862" i="10"/>
  <c r="CL2863" i="10" s="1"/>
  <c r="CK2862" i="10"/>
  <c r="CK2863" i="10" s="1"/>
  <c r="CJ2862" i="10"/>
  <c r="CJ2863" i="10" s="1"/>
  <c r="CI2862" i="10"/>
  <c r="CI2863" i="10" s="1"/>
  <c r="CH2862" i="10"/>
  <c r="CH2863" i="10" s="1"/>
  <c r="CG2862" i="10"/>
  <c r="CG2863" i="10" s="1"/>
  <c r="CF2862" i="10"/>
  <c r="CF2863" i="10" s="1"/>
  <c r="CE2862" i="10"/>
  <c r="CE2863" i="10" s="1"/>
  <c r="CD2862" i="10"/>
  <c r="CD2863" i="10" s="1"/>
  <c r="CC2862" i="10"/>
  <c r="CC2863" i="10" s="1"/>
  <c r="CB2862" i="10"/>
  <c r="CB2863" i="10" s="1"/>
  <c r="CA2862" i="10"/>
  <c r="CA2863" i="10" s="1"/>
  <c r="BZ2862" i="10"/>
  <c r="BZ2863" i="10" s="1"/>
  <c r="BY2862" i="10"/>
  <c r="BY2863" i="10" s="1"/>
  <c r="BX2862" i="10"/>
  <c r="BX2863" i="10" s="1"/>
  <c r="BW2862" i="10"/>
  <c r="BW2863" i="10" s="1"/>
  <c r="BV2862" i="10"/>
  <c r="BV2863" i="10" s="1"/>
  <c r="BU2862" i="10"/>
  <c r="BU2863" i="10" s="1"/>
  <c r="BT2862" i="10"/>
  <c r="BT2863" i="10" s="1"/>
  <c r="BS2862" i="10"/>
  <c r="BS2863" i="10" s="1"/>
  <c r="BR2862" i="10"/>
  <c r="BR2863" i="10" s="1"/>
  <c r="BQ2862" i="10"/>
  <c r="BQ2863" i="10" s="1"/>
  <c r="BP2862" i="10"/>
  <c r="BP2863" i="10" s="1"/>
  <c r="BO2862" i="10"/>
  <c r="BO2863" i="10" s="1"/>
  <c r="BY2846" i="10"/>
  <c r="BZ2846" i="10" s="1"/>
  <c r="CA2846" i="10" s="1"/>
  <c r="CB2846" i="10" s="1"/>
  <c r="CC2846" i="10" s="1"/>
  <c r="CD2846" i="10" s="1"/>
  <c r="CE2846" i="10" s="1"/>
  <c r="CF2846" i="10" s="1"/>
  <c r="CG2846" i="10" s="1"/>
  <c r="CH2846" i="10" s="1"/>
  <c r="CI2846" i="10" s="1"/>
  <c r="CJ2846" i="10" s="1"/>
  <c r="CK2846" i="10" s="1"/>
  <c r="CL2846" i="10" s="1"/>
  <c r="CM2846" i="10" s="1"/>
  <c r="CN2846" i="10" s="1"/>
  <c r="CO2846" i="10" s="1"/>
  <c r="CP2846" i="10" s="1"/>
  <c r="CQ2846" i="10" s="1"/>
  <c r="CR2846" i="10" s="1"/>
  <c r="CS2846" i="10" s="1"/>
  <c r="CT2846" i="10" s="1"/>
  <c r="CU2846" i="10" s="1"/>
  <c r="CV2846" i="10" s="1"/>
  <c r="CW2846" i="10" s="1"/>
  <c r="CX2846" i="10" s="1"/>
  <c r="CY2846" i="10" s="1"/>
  <c r="CZ2846" i="10" s="1"/>
  <c r="DA2846" i="10" s="1"/>
  <c r="DQ2842" i="10"/>
  <c r="DP2842" i="10"/>
  <c r="DO2842" i="10"/>
  <c r="DN2842" i="10"/>
  <c r="DM2842" i="10"/>
  <c r="DL2842" i="10"/>
  <c r="DK2842" i="10"/>
  <c r="DJ2842" i="10"/>
  <c r="DI2842" i="10"/>
  <c r="DH2842" i="10"/>
  <c r="DG2842" i="10"/>
  <c r="DF2842" i="10"/>
  <c r="DE2842" i="10"/>
  <c r="DD2842" i="10"/>
  <c r="DC2842" i="10"/>
  <c r="DB2842" i="10"/>
  <c r="DA2842" i="10"/>
  <c r="CZ2842" i="10"/>
  <c r="CY2842" i="10"/>
  <c r="CX2842" i="10"/>
  <c r="CW2842" i="10"/>
  <c r="CV2842" i="10"/>
  <c r="CU2842" i="10"/>
  <c r="CT2842" i="10"/>
  <c r="CS2842" i="10"/>
  <c r="CR2842" i="10"/>
  <c r="CQ2842" i="10"/>
  <c r="CP2842" i="10"/>
  <c r="CO2842" i="10"/>
  <c r="CN2842" i="10"/>
  <c r="CM2842" i="10"/>
  <c r="CL2842" i="10"/>
  <c r="CK2842" i="10"/>
  <c r="CJ2842" i="10"/>
  <c r="CI2842" i="10"/>
  <c r="CH2842" i="10"/>
  <c r="CG2842" i="10"/>
  <c r="CF2842" i="10"/>
  <c r="CE2842" i="10"/>
  <c r="CD2842" i="10"/>
  <c r="CC2842" i="10"/>
  <c r="CB2842" i="10"/>
  <c r="CA2842" i="10"/>
  <c r="BZ2842" i="10"/>
  <c r="BY2842" i="10"/>
  <c r="BX2842" i="10"/>
  <c r="BW2842" i="10"/>
  <c r="BV2842" i="10"/>
  <c r="BU2842" i="10"/>
  <c r="BT2842" i="10"/>
  <c r="BS2842" i="10"/>
  <c r="BR2842" i="10"/>
  <c r="BQ2842" i="10"/>
  <c r="BP2842" i="10"/>
  <c r="BO2842" i="10"/>
  <c r="DL2827" i="10"/>
  <c r="DB2827" i="10"/>
  <c r="CO2827" i="10"/>
  <c r="CC2827" i="10"/>
  <c r="BP2827" i="10"/>
  <c r="BD2827" i="10"/>
  <c r="F2827" i="10"/>
  <c r="DE2321" i="10"/>
  <c r="DF2321" i="10"/>
  <c r="DG2321" i="10"/>
  <c r="DH2321" i="10"/>
  <c r="DI2321" i="10"/>
  <c r="DJ2321" i="10"/>
  <c r="DK2321" i="10"/>
  <c r="DL2321" i="10"/>
  <c r="DM2321" i="10"/>
  <c r="DO2321" i="10"/>
  <c r="DP2321" i="10"/>
  <c r="DS2321" i="10"/>
  <c r="DT2321" i="10"/>
  <c r="DU2321" i="10"/>
  <c r="DV2321" i="10"/>
  <c r="DW2321" i="10"/>
  <c r="DX2321" i="10"/>
  <c r="DD2322" i="10"/>
  <c r="DI2322" i="10"/>
  <c r="DL2322" i="10"/>
  <c r="DN2322" i="10"/>
  <c r="DP2322" i="10"/>
  <c r="DQ2322" i="10"/>
  <c r="DR2322" i="10"/>
  <c r="DS2322" i="10"/>
  <c r="DT2322" i="10"/>
  <c r="DU2322" i="10"/>
  <c r="DV2322" i="10"/>
  <c r="DW2322" i="10"/>
  <c r="DX2322" i="10"/>
  <c r="DD2323" i="10"/>
  <c r="DE2323" i="10"/>
  <c r="DF2323" i="10"/>
  <c r="DG2323" i="10"/>
  <c r="DH2323" i="10"/>
  <c r="DI2323" i="10"/>
  <c r="DJ2323" i="10"/>
  <c r="DK2323" i="10"/>
  <c r="DL2323" i="10"/>
  <c r="DM2323" i="10"/>
  <c r="DN2323" i="10"/>
  <c r="DO2323" i="10"/>
  <c r="DP2323" i="10"/>
  <c r="DQ2323" i="10"/>
  <c r="DR2323" i="10"/>
  <c r="DS2323" i="10"/>
  <c r="DT2323" i="10"/>
  <c r="DU2323" i="10"/>
  <c r="DV2323" i="10"/>
  <c r="DW2323" i="10"/>
  <c r="DX2323" i="10"/>
  <c r="DD2324" i="10"/>
  <c r="DE2324" i="10"/>
  <c r="DF2324" i="10"/>
  <c r="DG2324" i="10"/>
  <c r="DH2324" i="10"/>
  <c r="DI2324" i="10"/>
  <c r="DJ2324" i="10"/>
  <c r="DK2324" i="10"/>
  <c r="DL2324" i="10"/>
  <c r="DM2324" i="10"/>
  <c r="DN2324" i="10"/>
  <c r="DO2324" i="10"/>
  <c r="DP2324" i="10"/>
  <c r="DR2324" i="10"/>
  <c r="DS2324" i="10"/>
  <c r="DT2324" i="10"/>
  <c r="DU2324" i="10"/>
  <c r="DV2324" i="10"/>
  <c r="DW2324" i="10"/>
  <c r="DX2324" i="10"/>
  <c r="DE2325" i="10"/>
  <c r="DF2325" i="10"/>
  <c r="DG2325" i="10"/>
  <c r="DH2325" i="10"/>
  <c r="DI2325" i="10"/>
  <c r="DJ2325" i="10"/>
  <c r="DK2325" i="10"/>
  <c r="DL2325" i="10"/>
  <c r="DM2325" i="10"/>
  <c r="DN2325" i="10"/>
  <c r="DO2325" i="10"/>
  <c r="DP2325" i="10"/>
  <c r="DQ2325" i="10"/>
  <c r="DR2325" i="10"/>
  <c r="DS2325" i="10"/>
  <c r="DT2325" i="10"/>
  <c r="DU2325" i="10"/>
  <c r="DV2325" i="10"/>
  <c r="DW2325" i="10"/>
  <c r="DX2325" i="10"/>
  <c r="DC2323" i="10"/>
  <c r="DC2325" i="10"/>
  <c r="DC2309" i="10"/>
  <c r="DE2309" i="10"/>
  <c r="DF2309" i="10"/>
  <c r="DG2309" i="10"/>
  <c r="DH2309" i="10"/>
  <c r="DI2309" i="10"/>
  <c r="DJ2309" i="10"/>
  <c r="DK2309" i="10"/>
  <c r="DL2309" i="10"/>
  <c r="DM2309" i="10"/>
  <c r="DN2309" i="10"/>
  <c r="DO2309" i="10"/>
  <c r="DP2309" i="10"/>
  <c r="DQ2309" i="10"/>
  <c r="DR2309" i="10"/>
  <c r="DS2309" i="10"/>
  <c r="DT2309" i="10"/>
  <c r="DU2309" i="10"/>
  <c r="DV2309" i="10"/>
  <c r="DW2309" i="10"/>
  <c r="DD2310" i="10"/>
  <c r="DI2310" i="10"/>
  <c r="DL2310" i="10"/>
  <c r="DN2310" i="10"/>
  <c r="DP2310" i="10"/>
  <c r="DQ2310" i="10"/>
  <c r="DR2310" i="10"/>
  <c r="DS2310" i="10"/>
  <c r="DT2310" i="10"/>
  <c r="DU2310" i="10"/>
  <c r="DV2310" i="10"/>
  <c r="DW2310" i="10"/>
  <c r="DH2311" i="10"/>
  <c r="DI2311" i="10"/>
  <c r="DJ2311" i="10"/>
  <c r="DK2311" i="10"/>
  <c r="DL2311" i="10"/>
  <c r="DM2311" i="10"/>
  <c r="DN2311" i="10"/>
  <c r="DO2311" i="10"/>
  <c r="DP2311" i="10"/>
  <c r="DQ2311" i="10"/>
  <c r="DR2311" i="10"/>
  <c r="DS2311" i="10"/>
  <c r="DT2311" i="10"/>
  <c r="DU2311" i="10"/>
  <c r="DV2311" i="10"/>
  <c r="DW2311" i="10"/>
  <c r="DD2312" i="10"/>
  <c r="DE2312" i="10"/>
  <c r="DF2312" i="10"/>
  <c r="DG2312" i="10"/>
  <c r="DH2312" i="10"/>
  <c r="DI2312" i="10"/>
  <c r="DJ2312" i="10"/>
  <c r="DK2312" i="10"/>
  <c r="DL2312" i="10"/>
  <c r="DM2312" i="10"/>
  <c r="DN2312" i="10"/>
  <c r="DO2312" i="10"/>
  <c r="DP2312" i="10"/>
  <c r="DR2312" i="10"/>
  <c r="DS2312" i="10"/>
  <c r="DT2312" i="10"/>
  <c r="DU2312" i="10"/>
  <c r="DV2312" i="10"/>
  <c r="DW2312" i="10"/>
  <c r="DC2313" i="10"/>
  <c r="DE2313" i="10"/>
  <c r="DF2313" i="10"/>
  <c r="DG2313" i="10"/>
  <c r="DH2313" i="10"/>
  <c r="DI2313" i="10"/>
  <c r="DJ2313" i="10"/>
  <c r="DK2313" i="10"/>
  <c r="DL2313" i="10"/>
  <c r="DM2313" i="10"/>
  <c r="DN2313" i="10"/>
  <c r="DO2313" i="10"/>
  <c r="DP2313" i="10"/>
  <c r="DQ2313" i="10"/>
  <c r="DR2313" i="10"/>
  <c r="DS2313" i="10"/>
  <c r="DT2313" i="10"/>
  <c r="DU2313" i="10"/>
  <c r="DV2313" i="10"/>
  <c r="DW2313" i="10"/>
  <c r="DX2310" i="10"/>
  <c r="DX2311" i="10"/>
  <c r="DX2312" i="10"/>
  <c r="DX2313" i="10"/>
  <c r="DX2309" i="10"/>
  <c r="DX2295" i="10"/>
  <c r="DC2295" i="10"/>
  <c r="DD2295" i="10"/>
  <c r="DE2295" i="10"/>
  <c r="DF2295" i="10"/>
  <c r="DG2295" i="10"/>
  <c r="DH2295" i="10"/>
  <c r="DI2295" i="10"/>
  <c r="DJ2295" i="10"/>
  <c r="DK2295" i="10"/>
  <c r="DL2295" i="10"/>
  <c r="DM2295" i="10"/>
  <c r="DN2295" i="10"/>
  <c r="DO2295" i="10"/>
  <c r="DP2295" i="10"/>
  <c r="DQ2295" i="10"/>
  <c r="DR2295" i="10"/>
  <c r="DS2295" i="10"/>
  <c r="DT2295" i="10"/>
  <c r="DU2295" i="10"/>
  <c r="DV2295" i="10"/>
  <c r="DW2295" i="10"/>
  <c r="DB2295" i="10"/>
  <c r="DB2289" i="10"/>
  <c r="DC2289" i="10"/>
  <c r="DD2289" i="10"/>
  <c r="DE2289" i="10"/>
  <c r="DF2289" i="10"/>
  <c r="DG2289" i="10"/>
  <c r="DH2289" i="10"/>
  <c r="DI2289" i="10"/>
  <c r="DJ2289" i="10"/>
  <c r="DK2289" i="10"/>
  <c r="DL2289" i="10"/>
  <c r="DM2289" i="10"/>
  <c r="DN2289" i="10"/>
  <c r="DO2289" i="10"/>
  <c r="DP2289" i="10"/>
  <c r="DQ2289" i="10"/>
  <c r="DR2289" i="10"/>
  <c r="DS2289" i="10"/>
  <c r="DT2289" i="10"/>
  <c r="DU2289" i="10"/>
  <c r="DV2289" i="10"/>
  <c r="DW2289" i="10"/>
  <c r="DX2289" i="10"/>
  <c r="DX2283" i="10"/>
  <c r="DC2283" i="10"/>
  <c r="DD2283" i="10"/>
  <c r="DE2283" i="10"/>
  <c r="DF2283" i="10"/>
  <c r="DG2283" i="10"/>
  <c r="DH2283" i="10"/>
  <c r="DI2283" i="10"/>
  <c r="DJ2283" i="10"/>
  <c r="DK2283" i="10"/>
  <c r="DL2283" i="10"/>
  <c r="DM2283" i="10"/>
  <c r="DN2283" i="10"/>
  <c r="DO2283" i="10"/>
  <c r="DP2283" i="10"/>
  <c r="DQ2283" i="10"/>
  <c r="DR2283" i="10"/>
  <c r="DS2283" i="10"/>
  <c r="DT2283" i="10"/>
  <c r="DU2283" i="10"/>
  <c r="DV2283" i="10"/>
  <c r="DW2283" i="10"/>
  <c r="DB2283" i="10"/>
  <c r="DY2254" i="10"/>
  <c r="DY2255" i="10"/>
  <c r="DY2256" i="10"/>
  <c r="CS2242" i="10"/>
  <c r="CT2242" i="10"/>
  <c r="CU2242" i="10"/>
  <c r="CV2242" i="10"/>
  <c r="CW2242" i="10"/>
  <c r="CX2242" i="10"/>
  <c r="CY2242" i="10"/>
  <c r="CZ2242" i="10"/>
  <c r="DA2242" i="10"/>
  <c r="DB2242" i="10"/>
  <c r="DC2242" i="10"/>
  <c r="DD2242" i="10"/>
  <c r="DE2242" i="10"/>
  <c r="DF2242" i="10"/>
  <c r="DG2242" i="10"/>
  <c r="DH2242" i="10"/>
  <c r="DI2242" i="10"/>
  <c r="DJ2242" i="10"/>
  <c r="DK2242" i="10"/>
  <c r="DL2242" i="10"/>
  <c r="DM2242" i="10"/>
  <c r="DN2242" i="10"/>
  <c r="DO2242" i="10"/>
  <c r="DP2242" i="10"/>
  <c r="DQ2242" i="10"/>
  <c r="DR2242" i="10"/>
  <c r="DS2242" i="10"/>
  <c r="DT2242" i="10"/>
  <c r="DU2242" i="10"/>
  <c r="DV2242" i="10"/>
  <c r="DW2242" i="10"/>
  <c r="DX2242" i="10"/>
  <c r="CS2243" i="10"/>
  <c r="CT2243" i="10"/>
  <c r="CU2243" i="10"/>
  <c r="CV2243" i="10"/>
  <c r="CW2243" i="10"/>
  <c r="CX2243" i="10"/>
  <c r="CY2243" i="10"/>
  <c r="CZ2243" i="10"/>
  <c r="DA2243" i="10"/>
  <c r="DB2243" i="10"/>
  <c r="DC2243" i="10"/>
  <c r="DD2243" i="10"/>
  <c r="DE2243" i="10"/>
  <c r="DF2243" i="10"/>
  <c r="DG2243" i="10"/>
  <c r="DH2243" i="10"/>
  <c r="DI2243" i="10"/>
  <c r="DJ2243" i="10"/>
  <c r="DK2243" i="10"/>
  <c r="DL2243" i="10"/>
  <c r="DM2243" i="10"/>
  <c r="DN2243" i="10"/>
  <c r="DO2243" i="10"/>
  <c r="DP2243" i="10"/>
  <c r="DQ2243" i="10"/>
  <c r="DR2243" i="10"/>
  <c r="DS2243" i="10"/>
  <c r="DT2243" i="10"/>
  <c r="DU2243" i="10"/>
  <c r="DV2243" i="10"/>
  <c r="DW2243" i="10"/>
  <c r="DX2243" i="10"/>
  <c r="CS2244" i="10"/>
  <c r="CT2244" i="10"/>
  <c r="CU2244" i="10"/>
  <c r="CV2244" i="10"/>
  <c r="CW2244" i="10"/>
  <c r="CX2244" i="10"/>
  <c r="CY2244" i="10"/>
  <c r="CZ2244" i="10"/>
  <c r="DA2244" i="10"/>
  <c r="DB2244" i="10"/>
  <c r="DC2244" i="10"/>
  <c r="DD2244" i="10"/>
  <c r="DE2244" i="10"/>
  <c r="DF2244" i="10"/>
  <c r="DG2244" i="10"/>
  <c r="DH2244" i="10"/>
  <c r="DI2244" i="10"/>
  <c r="DJ2244" i="10"/>
  <c r="DK2244" i="10"/>
  <c r="DL2244" i="10"/>
  <c r="DM2244" i="10"/>
  <c r="DN2244" i="10"/>
  <c r="DO2244" i="10"/>
  <c r="DP2244" i="10"/>
  <c r="DQ2244" i="10"/>
  <c r="DR2244" i="10"/>
  <c r="DS2244" i="10"/>
  <c r="DT2244" i="10"/>
  <c r="DU2244" i="10"/>
  <c r="DV2244" i="10"/>
  <c r="DW2244" i="10"/>
  <c r="DX2244" i="10"/>
  <c r="CS2245" i="10"/>
  <c r="CT2245" i="10"/>
  <c r="CU2245" i="10"/>
  <c r="CV2245" i="10"/>
  <c r="CW2245" i="10"/>
  <c r="CX2245" i="10"/>
  <c r="CY2245" i="10"/>
  <c r="CZ2245" i="10"/>
  <c r="DA2245" i="10"/>
  <c r="DB2245" i="10"/>
  <c r="DC2245" i="10"/>
  <c r="DD2245" i="10"/>
  <c r="DE2245" i="10"/>
  <c r="DF2245" i="10"/>
  <c r="DG2245" i="10"/>
  <c r="DH2245" i="10"/>
  <c r="DI2245" i="10"/>
  <c r="DJ2245" i="10"/>
  <c r="DK2245" i="10"/>
  <c r="DL2245" i="10"/>
  <c r="DM2245" i="10"/>
  <c r="DN2245" i="10"/>
  <c r="DO2245" i="10"/>
  <c r="DP2245" i="10"/>
  <c r="DQ2245" i="10"/>
  <c r="DR2245" i="10"/>
  <c r="DS2245" i="10"/>
  <c r="DT2245" i="10"/>
  <c r="DU2245" i="10"/>
  <c r="DV2245" i="10"/>
  <c r="DW2245" i="10"/>
  <c r="DX2245" i="10"/>
  <c r="CS2246" i="10"/>
  <c r="CT2246" i="10"/>
  <c r="CU2246" i="10"/>
  <c r="CV2246" i="10"/>
  <c r="CW2246" i="10"/>
  <c r="CX2246" i="10"/>
  <c r="CY2246" i="10"/>
  <c r="CZ2246" i="10"/>
  <c r="DA2246" i="10"/>
  <c r="DB2246" i="10"/>
  <c r="DC2246" i="10"/>
  <c r="DD2246" i="10"/>
  <c r="DE2246" i="10"/>
  <c r="DF2246" i="10"/>
  <c r="DG2246" i="10"/>
  <c r="DH2246" i="10"/>
  <c r="DI2246" i="10"/>
  <c r="DJ2246" i="10"/>
  <c r="DK2246" i="10"/>
  <c r="DL2246" i="10"/>
  <c r="DM2246" i="10"/>
  <c r="DN2246" i="10"/>
  <c r="DO2246" i="10"/>
  <c r="DP2246" i="10"/>
  <c r="DQ2246" i="10"/>
  <c r="DR2246" i="10"/>
  <c r="DS2246" i="10"/>
  <c r="DT2246" i="10"/>
  <c r="DU2246" i="10"/>
  <c r="DV2246" i="10"/>
  <c r="DW2246" i="10"/>
  <c r="DX2246" i="10"/>
  <c r="CS2247" i="10"/>
  <c r="CT2247" i="10"/>
  <c r="CU2247" i="10"/>
  <c r="CV2247" i="10"/>
  <c r="CW2247" i="10"/>
  <c r="CX2247" i="10"/>
  <c r="CY2247" i="10"/>
  <c r="CZ2247" i="10"/>
  <c r="DA2247" i="10"/>
  <c r="DB2247" i="10"/>
  <c r="DC2247" i="10"/>
  <c r="DD2247" i="10"/>
  <c r="DE2247" i="10"/>
  <c r="DF2247" i="10"/>
  <c r="DG2247" i="10"/>
  <c r="DH2247" i="10"/>
  <c r="DI2247" i="10"/>
  <c r="DJ2247" i="10"/>
  <c r="DK2247" i="10"/>
  <c r="DL2247" i="10"/>
  <c r="DM2247" i="10"/>
  <c r="DN2247" i="10"/>
  <c r="DO2247" i="10"/>
  <c r="DP2247" i="10"/>
  <c r="DQ2247" i="10"/>
  <c r="DR2247" i="10"/>
  <c r="DS2247" i="10"/>
  <c r="DT2247" i="10"/>
  <c r="DU2247" i="10"/>
  <c r="DV2247" i="10"/>
  <c r="DW2247" i="10"/>
  <c r="DX2247" i="10"/>
  <c r="CS2248" i="10"/>
  <c r="CT2248" i="10"/>
  <c r="CU2248" i="10"/>
  <c r="CV2248" i="10"/>
  <c r="CW2248" i="10"/>
  <c r="CX2248" i="10"/>
  <c r="CY2248" i="10"/>
  <c r="CZ2248" i="10"/>
  <c r="DA2248" i="10"/>
  <c r="DB2248" i="10"/>
  <c r="DC2248" i="10"/>
  <c r="DD2248" i="10"/>
  <c r="DE2248" i="10"/>
  <c r="DF2248" i="10"/>
  <c r="DG2248" i="10"/>
  <c r="DH2248" i="10"/>
  <c r="DI2248" i="10"/>
  <c r="DJ2248" i="10"/>
  <c r="DK2248" i="10"/>
  <c r="DL2248" i="10"/>
  <c r="DM2248" i="10"/>
  <c r="DN2248" i="10"/>
  <c r="DO2248" i="10"/>
  <c r="DP2248" i="10"/>
  <c r="DQ2248" i="10"/>
  <c r="DR2248" i="10"/>
  <c r="DS2248" i="10"/>
  <c r="DT2248" i="10"/>
  <c r="DU2248" i="10"/>
  <c r="DV2248" i="10"/>
  <c r="DW2248" i="10"/>
  <c r="DX2248" i="10"/>
  <c r="CS2249" i="10"/>
  <c r="CT2249" i="10"/>
  <c r="CU2249" i="10"/>
  <c r="CV2249" i="10"/>
  <c r="CW2249" i="10"/>
  <c r="CX2249" i="10"/>
  <c r="CY2249" i="10"/>
  <c r="CZ2249" i="10"/>
  <c r="DA2249" i="10"/>
  <c r="DB2249" i="10"/>
  <c r="DC2249" i="10"/>
  <c r="DD2249" i="10"/>
  <c r="DE2249" i="10"/>
  <c r="DF2249" i="10"/>
  <c r="DG2249" i="10"/>
  <c r="DH2249" i="10"/>
  <c r="DI2249" i="10"/>
  <c r="DJ2249" i="10"/>
  <c r="DK2249" i="10"/>
  <c r="DL2249" i="10"/>
  <c r="DM2249" i="10"/>
  <c r="DN2249" i="10"/>
  <c r="DO2249" i="10"/>
  <c r="DP2249" i="10"/>
  <c r="DQ2249" i="10"/>
  <c r="DR2249" i="10"/>
  <c r="DS2249" i="10"/>
  <c r="DT2249" i="10"/>
  <c r="DU2249" i="10"/>
  <c r="DV2249" i="10"/>
  <c r="DW2249" i="10"/>
  <c r="DX2249" i="10"/>
  <c r="CS2250" i="10"/>
  <c r="CT2250" i="10"/>
  <c r="CU2250" i="10"/>
  <c r="CV2250" i="10"/>
  <c r="CW2250" i="10"/>
  <c r="CX2250" i="10"/>
  <c r="CY2250" i="10"/>
  <c r="CZ2250" i="10"/>
  <c r="DA2250" i="10"/>
  <c r="DB2250" i="10"/>
  <c r="DC2250" i="10"/>
  <c r="DD2250" i="10"/>
  <c r="DE2250" i="10"/>
  <c r="DF2250" i="10"/>
  <c r="DG2250" i="10"/>
  <c r="DH2250" i="10"/>
  <c r="DI2250" i="10"/>
  <c r="DJ2250" i="10"/>
  <c r="DK2250" i="10"/>
  <c r="DL2250" i="10"/>
  <c r="DM2250" i="10"/>
  <c r="DN2250" i="10"/>
  <c r="DO2250" i="10"/>
  <c r="DP2250" i="10"/>
  <c r="DQ2250" i="10"/>
  <c r="DR2250" i="10"/>
  <c r="DS2250" i="10"/>
  <c r="DT2250" i="10"/>
  <c r="DU2250" i="10"/>
  <c r="DV2250" i="10"/>
  <c r="DW2250" i="10"/>
  <c r="DX2250" i="10"/>
  <c r="CS2251" i="10"/>
  <c r="CT2251" i="10"/>
  <c r="CU2251" i="10"/>
  <c r="CV2251" i="10"/>
  <c r="CW2251" i="10"/>
  <c r="CX2251" i="10"/>
  <c r="CY2251" i="10"/>
  <c r="CZ2251" i="10"/>
  <c r="DA2251" i="10"/>
  <c r="DB2251" i="10"/>
  <c r="DC2251" i="10"/>
  <c r="DD2251" i="10"/>
  <c r="DE2251" i="10"/>
  <c r="DF2251" i="10"/>
  <c r="DG2251" i="10"/>
  <c r="DH2251" i="10"/>
  <c r="DI2251" i="10"/>
  <c r="DJ2251" i="10"/>
  <c r="DK2251" i="10"/>
  <c r="DL2251" i="10"/>
  <c r="DM2251" i="10"/>
  <c r="DN2251" i="10"/>
  <c r="DO2251" i="10"/>
  <c r="DP2251" i="10"/>
  <c r="DQ2251" i="10"/>
  <c r="DR2251" i="10"/>
  <c r="DS2251" i="10"/>
  <c r="DT2251" i="10"/>
  <c r="DU2251" i="10"/>
  <c r="DV2251" i="10"/>
  <c r="DW2251" i="10"/>
  <c r="DX2251" i="10"/>
  <c r="CS2252" i="10"/>
  <c r="CT2252" i="10"/>
  <c r="CU2252" i="10"/>
  <c r="CV2252" i="10"/>
  <c r="CW2252" i="10"/>
  <c r="CX2252" i="10"/>
  <c r="CY2252" i="10"/>
  <c r="CZ2252" i="10"/>
  <c r="DA2252" i="10"/>
  <c r="DB2252" i="10"/>
  <c r="DC2252" i="10"/>
  <c r="DD2252" i="10"/>
  <c r="DE2252" i="10"/>
  <c r="DF2252" i="10"/>
  <c r="DG2252" i="10"/>
  <c r="DH2252" i="10"/>
  <c r="DI2252" i="10"/>
  <c r="DJ2252" i="10"/>
  <c r="DK2252" i="10"/>
  <c r="DL2252" i="10"/>
  <c r="DM2252" i="10"/>
  <c r="DN2252" i="10"/>
  <c r="DO2252" i="10"/>
  <c r="DP2252" i="10"/>
  <c r="DQ2252" i="10"/>
  <c r="DR2252" i="10"/>
  <c r="DS2252" i="10"/>
  <c r="DT2252" i="10"/>
  <c r="DU2252" i="10"/>
  <c r="DV2252" i="10"/>
  <c r="DW2252" i="10"/>
  <c r="DX2252" i="10"/>
  <c r="CS2253" i="10"/>
  <c r="CT2253" i="10"/>
  <c r="CU2253" i="10"/>
  <c r="CV2253" i="10"/>
  <c r="CW2253" i="10"/>
  <c r="CX2253" i="10"/>
  <c r="CY2253" i="10"/>
  <c r="CZ2253" i="10"/>
  <c r="DA2253" i="10"/>
  <c r="DB2253" i="10"/>
  <c r="DC2253" i="10"/>
  <c r="DD2253" i="10"/>
  <c r="DE2253" i="10"/>
  <c r="DF2253" i="10"/>
  <c r="DG2253" i="10"/>
  <c r="DH2253" i="10"/>
  <c r="DI2253" i="10"/>
  <c r="DJ2253" i="10"/>
  <c r="DK2253" i="10"/>
  <c r="DL2253" i="10"/>
  <c r="DM2253" i="10"/>
  <c r="DN2253" i="10"/>
  <c r="DO2253" i="10"/>
  <c r="DP2253" i="10"/>
  <c r="DQ2253" i="10"/>
  <c r="DR2253" i="10"/>
  <c r="DS2253" i="10"/>
  <c r="DT2253" i="10"/>
  <c r="DU2253" i="10"/>
  <c r="DV2253" i="10"/>
  <c r="DW2253" i="10"/>
  <c r="DX2253" i="10"/>
  <c r="CS2254" i="10"/>
  <c r="CT2254" i="10"/>
  <c r="CU2254" i="10"/>
  <c r="CV2254" i="10"/>
  <c r="CW2254" i="10"/>
  <c r="CX2254" i="10"/>
  <c r="CY2254" i="10"/>
  <c r="CZ2254" i="10"/>
  <c r="DA2254" i="10"/>
  <c r="DB2254" i="10"/>
  <c r="DC2254" i="10"/>
  <c r="DD2254" i="10"/>
  <c r="DE2254" i="10"/>
  <c r="DF2254" i="10"/>
  <c r="DG2254" i="10"/>
  <c r="DH2254" i="10"/>
  <c r="DI2254" i="10"/>
  <c r="DJ2254" i="10"/>
  <c r="DK2254" i="10"/>
  <c r="DL2254" i="10"/>
  <c r="DM2254" i="10"/>
  <c r="DN2254" i="10"/>
  <c r="DO2254" i="10"/>
  <c r="DP2254" i="10"/>
  <c r="DQ2254" i="10"/>
  <c r="DR2254" i="10"/>
  <c r="DS2254" i="10"/>
  <c r="DT2254" i="10"/>
  <c r="DU2254" i="10"/>
  <c r="DV2254" i="10"/>
  <c r="DW2254" i="10"/>
  <c r="DX2254" i="10"/>
  <c r="CS2255" i="10"/>
  <c r="CT2255" i="10"/>
  <c r="CU2255" i="10"/>
  <c r="CV2255" i="10"/>
  <c r="CW2255" i="10"/>
  <c r="CX2255" i="10"/>
  <c r="CY2255" i="10"/>
  <c r="CZ2255" i="10"/>
  <c r="DA2255" i="10"/>
  <c r="DB2255" i="10"/>
  <c r="DC2255" i="10"/>
  <c r="DD2255" i="10"/>
  <c r="DE2255" i="10"/>
  <c r="DF2255" i="10"/>
  <c r="DG2255" i="10"/>
  <c r="DH2255" i="10"/>
  <c r="DI2255" i="10"/>
  <c r="DJ2255" i="10"/>
  <c r="DK2255" i="10"/>
  <c r="DL2255" i="10"/>
  <c r="DM2255" i="10"/>
  <c r="DN2255" i="10"/>
  <c r="DO2255" i="10"/>
  <c r="DP2255" i="10"/>
  <c r="DQ2255" i="10"/>
  <c r="DR2255" i="10"/>
  <c r="DS2255" i="10"/>
  <c r="DT2255" i="10"/>
  <c r="DU2255" i="10"/>
  <c r="DV2255" i="10"/>
  <c r="DW2255" i="10"/>
  <c r="DX2255" i="10"/>
  <c r="CS2256" i="10"/>
  <c r="CT2256" i="10"/>
  <c r="CU2256" i="10"/>
  <c r="CV2256" i="10"/>
  <c r="CW2256" i="10"/>
  <c r="CX2256" i="10"/>
  <c r="CY2256" i="10"/>
  <c r="CZ2256" i="10"/>
  <c r="DA2256" i="10"/>
  <c r="DB2256" i="10"/>
  <c r="DC2256" i="10"/>
  <c r="DD2256" i="10"/>
  <c r="DE2256" i="10"/>
  <c r="DF2256" i="10"/>
  <c r="DG2256" i="10"/>
  <c r="DH2256" i="10"/>
  <c r="DI2256" i="10"/>
  <c r="DJ2256" i="10"/>
  <c r="DK2256" i="10"/>
  <c r="DL2256" i="10"/>
  <c r="DM2256" i="10"/>
  <c r="DN2256" i="10"/>
  <c r="DO2256" i="10"/>
  <c r="DP2256" i="10"/>
  <c r="DQ2256" i="10"/>
  <c r="DR2256" i="10"/>
  <c r="DS2256" i="10"/>
  <c r="DT2256" i="10"/>
  <c r="DU2256" i="10"/>
  <c r="DV2256" i="10"/>
  <c r="DW2256" i="10"/>
  <c r="DX2256" i="10"/>
  <c r="CR2243" i="10"/>
  <c r="CR2244" i="10"/>
  <c r="CR2245" i="10"/>
  <c r="CR2246" i="10"/>
  <c r="CR2247" i="10"/>
  <c r="CR2248" i="10"/>
  <c r="CR2249" i="10"/>
  <c r="CR2250" i="10"/>
  <c r="CR2251" i="10"/>
  <c r="CR2252" i="10"/>
  <c r="CR2253" i="10"/>
  <c r="CR2254" i="10"/>
  <c r="CR2255" i="10"/>
  <c r="CR2256" i="10"/>
  <c r="CR2242" i="10"/>
  <c r="CS2206" i="10"/>
  <c r="CT2206" i="10"/>
  <c r="CU2206" i="10"/>
  <c r="CV2206" i="10"/>
  <c r="CW2206" i="10"/>
  <c r="CX2206" i="10"/>
  <c r="CY2206" i="10"/>
  <c r="CZ2206" i="10"/>
  <c r="DA2206" i="10"/>
  <c r="DB2206" i="10"/>
  <c r="DC2206" i="10"/>
  <c r="DD2206" i="10"/>
  <c r="DE2206" i="10"/>
  <c r="DF2206" i="10"/>
  <c r="DG2206" i="10"/>
  <c r="DH2206" i="10"/>
  <c r="DI2206" i="10"/>
  <c r="DJ2206" i="10"/>
  <c r="DK2206" i="10"/>
  <c r="DL2206" i="10"/>
  <c r="DM2206" i="10"/>
  <c r="DN2206" i="10"/>
  <c r="DO2206" i="10"/>
  <c r="DP2206" i="10"/>
  <c r="DQ2206" i="10"/>
  <c r="DR2206" i="10"/>
  <c r="DS2206" i="10"/>
  <c r="DT2206" i="10"/>
  <c r="DU2206" i="10"/>
  <c r="DV2206" i="10"/>
  <c r="DW2206" i="10"/>
  <c r="DX2206" i="10"/>
  <c r="CS2207" i="10"/>
  <c r="CT2207" i="10"/>
  <c r="CU2207" i="10"/>
  <c r="CV2207" i="10"/>
  <c r="CW2207" i="10"/>
  <c r="CX2207" i="10"/>
  <c r="CY2207" i="10"/>
  <c r="CZ2207" i="10"/>
  <c r="DA2207" i="10"/>
  <c r="DB2207" i="10"/>
  <c r="DC2207" i="10"/>
  <c r="DD2207" i="10"/>
  <c r="DE2207" i="10"/>
  <c r="DF2207" i="10"/>
  <c r="DG2207" i="10"/>
  <c r="DH2207" i="10"/>
  <c r="DI2207" i="10"/>
  <c r="DJ2207" i="10"/>
  <c r="DK2207" i="10"/>
  <c r="DL2207" i="10"/>
  <c r="DM2207" i="10"/>
  <c r="DN2207" i="10"/>
  <c r="DO2207" i="10"/>
  <c r="DP2207" i="10"/>
  <c r="DQ2207" i="10"/>
  <c r="DR2207" i="10"/>
  <c r="DS2207" i="10"/>
  <c r="DT2207" i="10"/>
  <c r="DU2207" i="10"/>
  <c r="DV2207" i="10"/>
  <c r="DW2207" i="10"/>
  <c r="DX2207" i="10"/>
  <c r="CS2208" i="10"/>
  <c r="CT2208" i="10"/>
  <c r="CU2208" i="10"/>
  <c r="CV2208" i="10"/>
  <c r="CW2208" i="10"/>
  <c r="CX2208" i="10"/>
  <c r="CY2208" i="10"/>
  <c r="CZ2208" i="10"/>
  <c r="DA2208" i="10"/>
  <c r="DB2208" i="10"/>
  <c r="DC2208" i="10"/>
  <c r="DD2208" i="10"/>
  <c r="DE2208" i="10"/>
  <c r="DF2208" i="10"/>
  <c r="DG2208" i="10"/>
  <c r="DH2208" i="10"/>
  <c r="DI2208" i="10"/>
  <c r="DJ2208" i="10"/>
  <c r="DK2208" i="10"/>
  <c r="DL2208" i="10"/>
  <c r="DM2208" i="10"/>
  <c r="DN2208" i="10"/>
  <c r="DO2208" i="10"/>
  <c r="DP2208" i="10"/>
  <c r="DQ2208" i="10"/>
  <c r="DR2208" i="10"/>
  <c r="DS2208" i="10"/>
  <c r="DT2208" i="10"/>
  <c r="DU2208" i="10"/>
  <c r="DV2208" i="10"/>
  <c r="DW2208" i="10"/>
  <c r="DX2208" i="10"/>
  <c r="CS2209" i="10"/>
  <c r="CT2209" i="10"/>
  <c r="CU2209" i="10"/>
  <c r="CV2209" i="10"/>
  <c r="CW2209" i="10"/>
  <c r="CX2209" i="10"/>
  <c r="CY2209" i="10"/>
  <c r="CZ2209" i="10"/>
  <c r="DA2209" i="10"/>
  <c r="DB2209" i="10"/>
  <c r="DC2209" i="10"/>
  <c r="DD2209" i="10"/>
  <c r="DE2209" i="10"/>
  <c r="DF2209" i="10"/>
  <c r="DG2209" i="10"/>
  <c r="DH2209" i="10"/>
  <c r="DI2209" i="10"/>
  <c r="DJ2209" i="10"/>
  <c r="DK2209" i="10"/>
  <c r="DL2209" i="10"/>
  <c r="DM2209" i="10"/>
  <c r="DN2209" i="10"/>
  <c r="DO2209" i="10"/>
  <c r="DP2209" i="10"/>
  <c r="DQ2209" i="10"/>
  <c r="DR2209" i="10"/>
  <c r="DS2209" i="10"/>
  <c r="DT2209" i="10"/>
  <c r="DU2209" i="10"/>
  <c r="DV2209" i="10"/>
  <c r="DW2209" i="10"/>
  <c r="DX2209" i="10"/>
  <c r="CS2210" i="10"/>
  <c r="CT2210" i="10"/>
  <c r="CU2210" i="10"/>
  <c r="CV2210" i="10"/>
  <c r="CW2210" i="10"/>
  <c r="CX2210" i="10"/>
  <c r="CY2210" i="10"/>
  <c r="CZ2210" i="10"/>
  <c r="DA2210" i="10"/>
  <c r="DB2210" i="10"/>
  <c r="DC2210" i="10"/>
  <c r="DD2210" i="10"/>
  <c r="DE2210" i="10"/>
  <c r="DF2210" i="10"/>
  <c r="DG2210" i="10"/>
  <c r="DH2210" i="10"/>
  <c r="DI2210" i="10"/>
  <c r="DJ2210" i="10"/>
  <c r="DK2210" i="10"/>
  <c r="DL2210" i="10"/>
  <c r="DM2210" i="10"/>
  <c r="DN2210" i="10"/>
  <c r="DO2210" i="10"/>
  <c r="DP2210" i="10"/>
  <c r="DQ2210" i="10"/>
  <c r="DR2210" i="10"/>
  <c r="DS2210" i="10"/>
  <c r="DT2210" i="10"/>
  <c r="DU2210" i="10"/>
  <c r="DV2210" i="10"/>
  <c r="DW2210" i="10"/>
  <c r="DX2210" i="10"/>
  <c r="CS2211" i="10"/>
  <c r="CT2211" i="10"/>
  <c r="CU2211" i="10"/>
  <c r="CV2211" i="10"/>
  <c r="CW2211" i="10"/>
  <c r="CX2211" i="10"/>
  <c r="CY2211" i="10"/>
  <c r="CZ2211" i="10"/>
  <c r="DA2211" i="10"/>
  <c r="DB2211" i="10"/>
  <c r="DC2211" i="10"/>
  <c r="DD2211" i="10"/>
  <c r="DE2211" i="10"/>
  <c r="DF2211" i="10"/>
  <c r="DG2211" i="10"/>
  <c r="DH2211" i="10"/>
  <c r="DI2211" i="10"/>
  <c r="DJ2211" i="10"/>
  <c r="DK2211" i="10"/>
  <c r="DL2211" i="10"/>
  <c r="DM2211" i="10"/>
  <c r="DN2211" i="10"/>
  <c r="DO2211" i="10"/>
  <c r="DP2211" i="10"/>
  <c r="DQ2211" i="10"/>
  <c r="DR2211" i="10"/>
  <c r="DS2211" i="10"/>
  <c r="DT2211" i="10"/>
  <c r="DU2211" i="10"/>
  <c r="DV2211" i="10"/>
  <c r="DW2211" i="10"/>
  <c r="DX2211" i="10"/>
  <c r="CS2212" i="10"/>
  <c r="CT2212" i="10"/>
  <c r="CU2212" i="10"/>
  <c r="CV2212" i="10"/>
  <c r="CW2212" i="10"/>
  <c r="CX2212" i="10"/>
  <c r="CY2212" i="10"/>
  <c r="CZ2212" i="10"/>
  <c r="DA2212" i="10"/>
  <c r="DB2212" i="10"/>
  <c r="DC2212" i="10"/>
  <c r="DD2212" i="10"/>
  <c r="DE2212" i="10"/>
  <c r="DF2212" i="10"/>
  <c r="DG2212" i="10"/>
  <c r="DH2212" i="10"/>
  <c r="DI2212" i="10"/>
  <c r="DJ2212" i="10"/>
  <c r="DK2212" i="10"/>
  <c r="DL2212" i="10"/>
  <c r="DM2212" i="10"/>
  <c r="DN2212" i="10"/>
  <c r="DO2212" i="10"/>
  <c r="DP2212" i="10"/>
  <c r="DQ2212" i="10"/>
  <c r="DR2212" i="10"/>
  <c r="DS2212" i="10"/>
  <c r="DT2212" i="10"/>
  <c r="DU2212" i="10"/>
  <c r="DV2212" i="10"/>
  <c r="DW2212" i="10"/>
  <c r="DX2212" i="10"/>
  <c r="CS2213" i="10"/>
  <c r="CT2213" i="10"/>
  <c r="CU2213" i="10"/>
  <c r="CV2213" i="10"/>
  <c r="CW2213" i="10"/>
  <c r="CX2213" i="10"/>
  <c r="CY2213" i="10"/>
  <c r="CZ2213" i="10"/>
  <c r="DA2213" i="10"/>
  <c r="DB2213" i="10"/>
  <c r="DC2213" i="10"/>
  <c r="DD2213" i="10"/>
  <c r="DE2213" i="10"/>
  <c r="DF2213" i="10"/>
  <c r="DG2213" i="10"/>
  <c r="DH2213" i="10"/>
  <c r="DI2213" i="10"/>
  <c r="DJ2213" i="10"/>
  <c r="DK2213" i="10"/>
  <c r="DL2213" i="10"/>
  <c r="DM2213" i="10"/>
  <c r="DN2213" i="10"/>
  <c r="DO2213" i="10"/>
  <c r="DP2213" i="10"/>
  <c r="DQ2213" i="10"/>
  <c r="DR2213" i="10"/>
  <c r="DS2213" i="10"/>
  <c r="DT2213" i="10"/>
  <c r="DU2213" i="10"/>
  <c r="DV2213" i="10"/>
  <c r="DW2213" i="10"/>
  <c r="DX2213" i="10"/>
  <c r="CS2214" i="10"/>
  <c r="CT2214" i="10"/>
  <c r="CU2214" i="10"/>
  <c r="CV2214" i="10"/>
  <c r="CW2214" i="10"/>
  <c r="CX2214" i="10"/>
  <c r="CY2214" i="10"/>
  <c r="CZ2214" i="10"/>
  <c r="DA2214" i="10"/>
  <c r="DB2214" i="10"/>
  <c r="DC2214" i="10"/>
  <c r="DD2214" i="10"/>
  <c r="DE2214" i="10"/>
  <c r="DF2214" i="10"/>
  <c r="DG2214" i="10"/>
  <c r="DH2214" i="10"/>
  <c r="DI2214" i="10"/>
  <c r="DJ2214" i="10"/>
  <c r="DK2214" i="10"/>
  <c r="DL2214" i="10"/>
  <c r="DM2214" i="10"/>
  <c r="DN2214" i="10"/>
  <c r="DO2214" i="10"/>
  <c r="DP2214" i="10"/>
  <c r="DQ2214" i="10"/>
  <c r="DR2214" i="10"/>
  <c r="DS2214" i="10"/>
  <c r="DT2214" i="10"/>
  <c r="DU2214" i="10"/>
  <c r="DV2214" i="10"/>
  <c r="DW2214" i="10"/>
  <c r="DX2214" i="10"/>
  <c r="CS2215" i="10"/>
  <c r="CT2215" i="10"/>
  <c r="CU2215" i="10"/>
  <c r="CV2215" i="10"/>
  <c r="CW2215" i="10"/>
  <c r="CX2215" i="10"/>
  <c r="CY2215" i="10"/>
  <c r="CZ2215" i="10"/>
  <c r="DA2215" i="10"/>
  <c r="DB2215" i="10"/>
  <c r="DC2215" i="10"/>
  <c r="DD2215" i="10"/>
  <c r="DE2215" i="10"/>
  <c r="DF2215" i="10"/>
  <c r="DG2215" i="10"/>
  <c r="DH2215" i="10"/>
  <c r="DI2215" i="10"/>
  <c r="DJ2215" i="10"/>
  <c r="DK2215" i="10"/>
  <c r="DL2215" i="10"/>
  <c r="DM2215" i="10"/>
  <c r="DN2215" i="10"/>
  <c r="DO2215" i="10"/>
  <c r="DP2215" i="10"/>
  <c r="DQ2215" i="10"/>
  <c r="DR2215" i="10"/>
  <c r="DS2215" i="10"/>
  <c r="DT2215" i="10"/>
  <c r="DU2215" i="10"/>
  <c r="DV2215" i="10"/>
  <c r="DW2215" i="10"/>
  <c r="DX2215" i="10"/>
  <c r="CS2216" i="10"/>
  <c r="CT2216" i="10"/>
  <c r="CU2216" i="10"/>
  <c r="CV2216" i="10"/>
  <c r="CW2216" i="10"/>
  <c r="CX2216" i="10"/>
  <c r="CY2216" i="10"/>
  <c r="CZ2216" i="10"/>
  <c r="DA2216" i="10"/>
  <c r="DB2216" i="10"/>
  <c r="DC2216" i="10"/>
  <c r="DD2216" i="10"/>
  <c r="DE2216" i="10"/>
  <c r="DF2216" i="10"/>
  <c r="DG2216" i="10"/>
  <c r="DH2216" i="10"/>
  <c r="DI2216" i="10"/>
  <c r="DJ2216" i="10"/>
  <c r="DK2216" i="10"/>
  <c r="DL2216" i="10"/>
  <c r="DM2216" i="10"/>
  <c r="DN2216" i="10"/>
  <c r="DO2216" i="10"/>
  <c r="DP2216" i="10"/>
  <c r="DQ2216" i="10"/>
  <c r="DR2216" i="10"/>
  <c r="DS2216" i="10"/>
  <c r="DT2216" i="10"/>
  <c r="DU2216" i="10"/>
  <c r="DV2216" i="10"/>
  <c r="DW2216" i="10"/>
  <c r="DX2216" i="10"/>
  <c r="CS2217" i="10"/>
  <c r="CT2217" i="10"/>
  <c r="CU2217" i="10"/>
  <c r="CV2217" i="10"/>
  <c r="CW2217" i="10"/>
  <c r="CX2217" i="10"/>
  <c r="CY2217" i="10"/>
  <c r="CZ2217" i="10"/>
  <c r="DA2217" i="10"/>
  <c r="DB2217" i="10"/>
  <c r="DC2217" i="10"/>
  <c r="DD2217" i="10"/>
  <c r="DE2217" i="10"/>
  <c r="DF2217" i="10"/>
  <c r="DG2217" i="10"/>
  <c r="DH2217" i="10"/>
  <c r="DI2217" i="10"/>
  <c r="DJ2217" i="10"/>
  <c r="DK2217" i="10"/>
  <c r="DL2217" i="10"/>
  <c r="DM2217" i="10"/>
  <c r="DN2217" i="10"/>
  <c r="DO2217" i="10"/>
  <c r="DP2217" i="10"/>
  <c r="DQ2217" i="10"/>
  <c r="DR2217" i="10"/>
  <c r="DS2217" i="10"/>
  <c r="DT2217" i="10"/>
  <c r="DU2217" i="10"/>
  <c r="DV2217" i="10"/>
  <c r="DW2217" i="10"/>
  <c r="DX2217" i="10"/>
  <c r="CS2218" i="10"/>
  <c r="CT2218" i="10"/>
  <c r="CU2218" i="10"/>
  <c r="CV2218" i="10"/>
  <c r="CW2218" i="10"/>
  <c r="CX2218" i="10"/>
  <c r="CY2218" i="10"/>
  <c r="CZ2218" i="10"/>
  <c r="DA2218" i="10"/>
  <c r="DB2218" i="10"/>
  <c r="DC2218" i="10"/>
  <c r="DD2218" i="10"/>
  <c r="DE2218" i="10"/>
  <c r="DF2218" i="10"/>
  <c r="DG2218" i="10"/>
  <c r="DH2218" i="10"/>
  <c r="DI2218" i="10"/>
  <c r="DJ2218" i="10"/>
  <c r="DK2218" i="10"/>
  <c r="DL2218" i="10"/>
  <c r="DM2218" i="10"/>
  <c r="DN2218" i="10"/>
  <c r="DO2218" i="10"/>
  <c r="DP2218" i="10"/>
  <c r="DQ2218" i="10"/>
  <c r="DR2218" i="10"/>
  <c r="DS2218" i="10"/>
  <c r="DT2218" i="10"/>
  <c r="DU2218" i="10"/>
  <c r="DV2218" i="10"/>
  <c r="DW2218" i="10"/>
  <c r="DX2218" i="10"/>
  <c r="CS2219" i="10"/>
  <c r="CT2219" i="10"/>
  <c r="CU2219" i="10"/>
  <c r="CV2219" i="10"/>
  <c r="CW2219" i="10"/>
  <c r="CX2219" i="10"/>
  <c r="CY2219" i="10"/>
  <c r="CZ2219" i="10"/>
  <c r="DA2219" i="10"/>
  <c r="DB2219" i="10"/>
  <c r="DC2219" i="10"/>
  <c r="DD2219" i="10"/>
  <c r="DE2219" i="10"/>
  <c r="DF2219" i="10"/>
  <c r="DG2219" i="10"/>
  <c r="DH2219" i="10"/>
  <c r="DI2219" i="10"/>
  <c r="DJ2219" i="10"/>
  <c r="DK2219" i="10"/>
  <c r="DL2219" i="10"/>
  <c r="DM2219" i="10"/>
  <c r="DN2219" i="10"/>
  <c r="DO2219" i="10"/>
  <c r="DP2219" i="10"/>
  <c r="DQ2219" i="10"/>
  <c r="DR2219" i="10"/>
  <c r="DS2219" i="10"/>
  <c r="DT2219" i="10"/>
  <c r="DU2219" i="10"/>
  <c r="DV2219" i="10"/>
  <c r="DW2219" i="10"/>
  <c r="DX2219" i="10"/>
  <c r="CS2220" i="10"/>
  <c r="CT2220" i="10"/>
  <c r="CU2220" i="10"/>
  <c r="CV2220" i="10"/>
  <c r="CW2220" i="10"/>
  <c r="CX2220" i="10"/>
  <c r="CY2220" i="10"/>
  <c r="CZ2220" i="10"/>
  <c r="DA2220" i="10"/>
  <c r="DB2220" i="10"/>
  <c r="DC2220" i="10"/>
  <c r="DD2220" i="10"/>
  <c r="DE2220" i="10"/>
  <c r="DF2220" i="10"/>
  <c r="DG2220" i="10"/>
  <c r="DH2220" i="10"/>
  <c r="DI2220" i="10"/>
  <c r="DJ2220" i="10"/>
  <c r="DK2220" i="10"/>
  <c r="DL2220" i="10"/>
  <c r="DM2220" i="10"/>
  <c r="DN2220" i="10"/>
  <c r="DO2220" i="10"/>
  <c r="DP2220" i="10"/>
  <c r="DQ2220" i="10"/>
  <c r="DR2220" i="10"/>
  <c r="DS2220" i="10"/>
  <c r="DT2220" i="10"/>
  <c r="DU2220" i="10"/>
  <c r="DV2220" i="10"/>
  <c r="DW2220" i="10"/>
  <c r="DX2220" i="10"/>
  <c r="CS2221" i="10"/>
  <c r="CT2221" i="10"/>
  <c r="CU2221" i="10"/>
  <c r="CV2221" i="10"/>
  <c r="CW2221" i="10"/>
  <c r="CX2221" i="10"/>
  <c r="CY2221" i="10"/>
  <c r="CZ2221" i="10"/>
  <c r="DA2221" i="10"/>
  <c r="DB2221" i="10"/>
  <c r="DC2221" i="10"/>
  <c r="DD2221" i="10"/>
  <c r="DE2221" i="10"/>
  <c r="DF2221" i="10"/>
  <c r="DG2221" i="10"/>
  <c r="DH2221" i="10"/>
  <c r="DI2221" i="10"/>
  <c r="DJ2221" i="10"/>
  <c r="DK2221" i="10"/>
  <c r="DL2221" i="10"/>
  <c r="DM2221" i="10"/>
  <c r="DN2221" i="10"/>
  <c r="DO2221" i="10"/>
  <c r="DP2221" i="10"/>
  <c r="DQ2221" i="10"/>
  <c r="DR2221" i="10"/>
  <c r="DS2221" i="10"/>
  <c r="DT2221" i="10"/>
  <c r="DU2221" i="10"/>
  <c r="DV2221" i="10"/>
  <c r="DW2221" i="10"/>
  <c r="DX2221" i="10"/>
  <c r="CS2222" i="10"/>
  <c r="CT2222" i="10"/>
  <c r="CU2222" i="10"/>
  <c r="CV2222" i="10"/>
  <c r="CW2222" i="10"/>
  <c r="CX2222" i="10"/>
  <c r="CY2222" i="10"/>
  <c r="CZ2222" i="10"/>
  <c r="DA2222" i="10"/>
  <c r="DB2222" i="10"/>
  <c r="DC2222" i="10"/>
  <c r="DD2222" i="10"/>
  <c r="DE2222" i="10"/>
  <c r="DF2222" i="10"/>
  <c r="DG2222" i="10"/>
  <c r="DH2222" i="10"/>
  <c r="DI2222" i="10"/>
  <c r="DJ2222" i="10"/>
  <c r="DK2222" i="10"/>
  <c r="DL2222" i="10"/>
  <c r="DM2222" i="10"/>
  <c r="DN2222" i="10"/>
  <c r="DO2222" i="10"/>
  <c r="DP2222" i="10"/>
  <c r="DQ2222" i="10"/>
  <c r="DR2222" i="10"/>
  <c r="DS2222" i="10"/>
  <c r="DT2222" i="10"/>
  <c r="DU2222" i="10"/>
  <c r="DV2222" i="10"/>
  <c r="DW2222" i="10"/>
  <c r="DX2222" i="10"/>
  <c r="CS2223" i="10"/>
  <c r="CT2223" i="10"/>
  <c r="CU2223" i="10"/>
  <c r="CV2223" i="10"/>
  <c r="CW2223" i="10"/>
  <c r="CX2223" i="10"/>
  <c r="CY2223" i="10"/>
  <c r="CZ2223" i="10"/>
  <c r="DA2223" i="10"/>
  <c r="DB2223" i="10"/>
  <c r="DC2223" i="10"/>
  <c r="DD2223" i="10"/>
  <c r="DE2223" i="10"/>
  <c r="DF2223" i="10"/>
  <c r="DG2223" i="10"/>
  <c r="DH2223" i="10"/>
  <c r="DI2223" i="10"/>
  <c r="DJ2223" i="10"/>
  <c r="DK2223" i="10"/>
  <c r="DL2223" i="10"/>
  <c r="DM2223" i="10"/>
  <c r="DN2223" i="10"/>
  <c r="DO2223" i="10"/>
  <c r="DP2223" i="10"/>
  <c r="DQ2223" i="10"/>
  <c r="DR2223" i="10"/>
  <c r="DS2223" i="10"/>
  <c r="DT2223" i="10"/>
  <c r="DU2223" i="10"/>
  <c r="DV2223" i="10"/>
  <c r="DW2223" i="10"/>
  <c r="DX2223" i="10"/>
  <c r="CR2207" i="10"/>
  <c r="CR2208" i="10"/>
  <c r="CR2209" i="10"/>
  <c r="CR2210" i="10"/>
  <c r="CR2211" i="10"/>
  <c r="CR2212" i="10"/>
  <c r="CR2213" i="10"/>
  <c r="CR2214" i="10"/>
  <c r="CR2215" i="10"/>
  <c r="CR2216" i="10"/>
  <c r="CR2217" i="10"/>
  <c r="CR2218" i="10"/>
  <c r="CR2219" i="10"/>
  <c r="CR2220" i="10"/>
  <c r="CR2221" i="10"/>
  <c r="CR2222" i="10"/>
  <c r="CR2223" i="10"/>
  <c r="CR2206" i="10"/>
  <c r="BT728" i="1"/>
  <c r="BU728" i="1"/>
  <c r="BV728" i="1"/>
  <c r="BW728" i="1"/>
  <c r="BX728" i="1"/>
  <c r="BY728" i="1"/>
  <c r="BZ728" i="1"/>
  <c r="CA728" i="1"/>
  <c r="CB728" i="1"/>
  <c r="CC728" i="1"/>
  <c r="CD728" i="1"/>
  <c r="CE728" i="1"/>
  <c r="CF728" i="1"/>
  <c r="CG728" i="1"/>
  <c r="CH728" i="1"/>
  <c r="CI728" i="1"/>
  <c r="CJ728" i="1"/>
  <c r="CK728" i="1"/>
  <c r="CL728" i="1"/>
  <c r="CM728" i="1"/>
  <c r="CN728" i="1"/>
  <c r="CO728" i="1"/>
  <c r="CP728" i="1"/>
  <c r="CQ728" i="1"/>
  <c r="CR728" i="1"/>
  <c r="CS728" i="1"/>
  <c r="CT728" i="1"/>
  <c r="CU728" i="1"/>
  <c r="CV728" i="1"/>
  <c r="CW728" i="1"/>
  <c r="CX728" i="1"/>
  <c r="CY728" i="1"/>
  <c r="CZ728" i="1"/>
  <c r="DA728" i="1"/>
  <c r="DB728" i="1"/>
  <c r="DC728" i="1"/>
  <c r="DD728" i="1"/>
  <c r="DE728" i="1"/>
  <c r="DF728" i="1"/>
  <c r="DG728" i="1"/>
  <c r="DH728" i="1"/>
  <c r="DI728" i="1"/>
  <c r="DJ728" i="1"/>
  <c r="DK728" i="1"/>
  <c r="DL728" i="1"/>
  <c r="DM728" i="1"/>
  <c r="DN728" i="1"/>
  <c r="DO728" i="1"/>
  <c r="DP728" i="1"/>
  <c r="DQ728" i="1"/>
  <c r="DR728" i="1"/>
  <c r="DS728" i="1"/>
  <c r="DT728" i="1"/>
  <c r="BS1936" i="10"/>
  <c r="BS1945" i="10" s="1"/>
  <c r="BT1936" i="10"/>
  <c r="BT1945" i="10" s="1"/>
  <c r="BU1936" i="10"/>
  <c r="BU1945" i="10" s="1"/>
  <c r="BV1936" i="10"/>
  <c r="BV1945" i="10" s="1"/>
  <c r="BW1936" i="10"/>
  <c r="BW1945" i="10" s="1"/>
  <c r="BX1936" i="10"/>
  <c r="BX1945" i="10" s="1"/>
  <c r="BY1936" i="10"/>
  <c r="BY1945" i="10" s="1"/>
  <c r="BZ1936" i="10"/>
  <c r="CA1936" i="10"/>
  <c r="CA1945" i="10" s="1"/>
  <c r="CB1936" i="10"/>
  <c r="CB1945" i="10" s="1"/>
  <c r="CC1936" i="10"/>
  <c r="CC1945" i="10" s="1"/>
  <c r="CD1936" i="10"/>
  <c r="CD1945" i="10" s="1"/>
  <c r="CE1936" i="10"/>
  <c r="CE1945" i="10" s="1"/>
  <c r="CF1936" i="10"/>
  <c r="CF1945" i="10" s="1"/>
  <c r="CG1936" i="10"/>
  <c r="CG1945" i="10" s="1"/>
  <c r="CH1936" i="10"/>
  <c r="CH1945" i="10" s="1"/>
  <c r="CI1936" i="10"/>
  <c r="CI1945" i="10" s="1"/>
  <c r="CJ1936" i="10"/>
  <c r="CJ1945" i="10" s="1"/>
  <c r="CK1936" i="10"/>
  <c r="CK1945" i="10" s="1"/>
  <c r="CL1936" i="10"/>
  <c r="CL1945" i="10" s="1"/>
  <c r="CM1936" i="10"/>
  <c r="CM1945" i="10" s="1"/>
  <c r="CN1936" i="10"/>
  <c r="CN1945" i="10" s="1"/>
  <c r="CO1936" i="10"/>
  <c r="CO1945" i="10" s="1"/>
  <c r="CP1936" i="10"/>
  <c r="CP1945" i="10" s="1"/>
  <c r="CQ1936" i="10"/>
  <c r="CQ1945" i="10" s="1"/>
  <c r="CR1936" i="10"/>
  <c r="CR1945" i="10" s="1"/>
  <c r="CS1936" i="10"/>
  <c r="CS1945" i="10" s="1"/>
  <c r="CT1936" i="10"/>
  <c r="CT1945" i="10" s="1"/>
  <c r="CN53" i="1"/>
  <c r="CO53" i="1"/>
  <c r="CP53" i="1"/>
  <c r="CQ53" i="1"/>
  <c r="CR53" i="1"/>
  <c r="CS53" i="1"/>
  <c r="CT53" i="1"/>
  <c r="CU53" i="1"/>
  <c r="CV53" i="1"/>
  <c r="CN54" i="1"/>
  <c r="CO54" i="1"/>
  <c r="CP54" i="1"/>
  <c r="CQ54" i="1"/>
  <c r="CR54" i="1"/>
  <c r="CS54" i="1"/>
  <c r="CT54" i="1"/>
  <c r="CU54" i="1"/>
  <c r="CV54" i="1"/>
  <c r="CW54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L53" i="1"/>
  <c r="DM53" i="1"/>
  <c r="DN53" i="1"/>
  <c r="DO53" i="1"/>
  <c r="DP53" i="1"/>
  <c r="DQ53" i="1"/>
  <c r="DR53" i="1"/>
  <c r="DS53" i="1"/>
  <c r="DM54" i="1"/>
  <c r="DN54" i="1"/>
  <c r="DO54" i="1"/>
  <c r="DP54" i="1"/>
  <c r="DQ54" i="1"/>
  <c r="DR54" i="1"/>
  <c r="DS54" i="1"/>
  <c r="DT54" i="1"/>
  <c r="DT53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0" i="1"/>
  <c r="DT51" i="1"/>
  <c r="DT52" i="1"/>
  <c r="DT49" i="1"/>
  <c r="F1913" i="10"/>
  <c r="G1913" i="10"/>
  <c r="H1913" i="10"/>
  <c r="I1913" i="10"/>
  <c r="J1913" i="10"/>
  <c r="K1913" i="10"/>
  <c r="L1913" i="10"/>
  <c r="M1913" i="10"/>
  <c r="N1913" i="10"/>
  <c r="O1913" i="10"/>
  <c r="P1913" i="10"/>
  <c r="Q1913" i="10"/>
  <c r="R1913" i="10"/>
  <c r="S1913" i="10"/>
  <c r="T1913" i="10"/>
  <c r="U1913" i="10"/>
  <c r="V1913" i="10"/>
  <c r="W1913" i="10"/>
  <c r="X1913" i="10"/>
  <c r="Y1913" i="10"/>
  <c r="Z1913" i="10"/>
  <c r="AA1913" i="10"/>
  <c r="AB1913" i="10"/>
  <c r="AC1913" i="10"/>
  <c r="AD1913" i="10"/>
  <c r="AE1913" i="10"/>
  <c r="AF1913" i="10"/>
  <c r="AG1913" i="10"/>
  <c r="AH1913" i="10"/>
  <c r="AI1913" i="10"/>
  <c r="AJ1913" i="10"/>
  <c r="AK1913" i="10"/>
  <c r="AL1913" i="10"/>
  <c r="AM1913" i="10"/>
  <c r="AN1913" i="10"/>
  <c r="AO1913" i="10"/>
  <c r="AP1913" i="10"/>
  <c r="AQ1913" i="10"/>
  <c r="AR1913" i="10"/>
  <c r="AS1913" i="10"/>
  <c r="AT1913" i="10"/>
  <c r="AU1913" i="10"/>
  <c r="AV1913" i="10"/>
  <c r="AW1913" i="10"/>
  <c r="AX1913" i="10"/>
  <c r="AY1913" i="10"/>
  <c r="AZ1913" i="10"/>
  <c r="BA1913" i="10"/>
  <c r="BB1913" i="10"/>
  <c r="BC1913" i="10"/>
  <c r="BD1913" i="10"/>
  <c r="BE1913" i="10"/>
  <c r="BF1913" i="10"/>
  <c r="BG1913" i="10"/>
  <c r="BH1913" i="10"/>
  <c r="BI1913" i="10"/>
  <c r="BJ1913" i="10"/>
  <c r="BK1913" i="10"/>
  <c r="BL1913" i="10"/>
  <c r="BM1913" i="10"/>
  <c r="BN1913" i="10"/>
  <c r="BO1913" i="10"/>
  <c r="BP1913" i="10"/>
  <c r="BQ1913" i="10"/>
  <c r="BR1913" i="10"/>
  <c r="BS1913" i="10"/>
  <c r="BT1913" i="10"/>
  <c r="BU1913" i="10"/>
  <c r="BV1913" i="10"/>
  <c r="BW1913" i="10"/>
  <c r="BX1913" i="10"/>
  <c r="BY1913" i="10"/>
  <c r="BZ1913" i="10"/>
  <c r="CA1913" i="10"/>
  <c r="CB1913" i="10"/>
  <c r="CC1913" i="10"/>
  <c r="CD1913" i="10"/>
  <c r="CE1913" i="10"/>
  <c r="CF1913" i="10"/>
  <c r="CG1913" i="10"/>
  <c r="CH1913" i="10"/>
  <c r="CI1913" i="10"/>
  <c r="CJ1913" i="10"/>
  <c r="CK1913" i="10"/>
  <c r="CL1913" i="10"/>
  <c r="CM1913" i="10"/>
  <c r="CN1913" i="10"/>
  <c r="CO1913" i="10"/>
  <c r="CP1913" i="10"/>
  <c r="CQ1913" i="10"/>
  <c r="CR1913" i="10"/>
  <c r="CS1913" i="10"/>
  <c r="CT1913" i="10"/>
  <c r="CU1913" i="10"/>
  <c r="CV1913" i="10"/>
  <c r="CW1913" i="10"/>
  <c r="CX1913" i="10"/>
  <c r="CY1913" i="10"/>
  <c r="CZ1913" i="10"/>
  <c r="DA1913" i="10"/>
  <c r="DB1913" i="10"/>
  <c r="DC1913" i="10"/>
  <c r="DD1913" i="10"/>
  <c r="DE1913" i="10"/>
  <c r="DF1913" i="10"/>
  <c r="DG1913" i="10"/>
  <c r="DH1913" i="10"/>
  <c r="DI1913" i="10"/>
  <c r="DJ1913" i="10"/>
  <c r="DK1913" i="10"/>
  <c r="DL1913" i="10"/>
  <c r="DM1913" i="10"/>
  <c r="DN1913" i="10"/>
  <c r="DO1913" i="10"/>
  <c r="DP1913" i="10"/>
  <c r="DQ1913" i="10"/>
  <c r="DR1913" i="10"/>
  <c r="DS1913" i="10"/>
  <c r="DT1913" i="10"/>
  <c r="DU1913" i="10"/>
  <c r="DV1913" i="10"/>
  <c r="DW1913" i="10"/>
  <c r="DX1913" i="10"/>
  <c r="DR2060" i="10"/>
  <c r="DQ2060" i="10" s="1"/>
  <c r="DP2060" i="10" s="1"/>
  <c r="DO2060" i="10" s="1"/>
  <c r="DN2060" i="10" s="1"/>
  <c r="DM2060" i="10" s="1"/>
  <c r="DL2060" i="10" s="1"/>
  <c r="DT2060" i="10"/>
  <c r="DU2060" i="10" s="1"/>
  <c r="DV2060" i="10" s="1"/>
  <c r="DW2060" i="10" s="1"/>
  <c r="DX2060" i="10" s="1"/>
  <c r="DY2060" i="10" s="1"/>
  <c r="DT2058" i="10"/>
  <c r="DU2058" i="10" s="1"/>
  <c r="DV2058" i="10" s="1"/>
  <c r="DW2058" i="10" s="1"/>
  <c r="DX2058" i="10" s="1"/>
  <c r="DY2058" i="10" s="1"/>
  <c r="DR2058" i="10"/>
  <c r="DQ2058" i="10" s="1"/>
  <c r="DP2058" i="10" s="1"/>
  <c r="DO2058" i="10" s="1"/>
  <c r="DN2058" i="10" s="1"/>
  <c r="DM2058" i="10" s="1"/>
  <c r="DL2058" i="10" s="1"/>
  <c r="DT2057" i="10"/>
  <c r="DU2057" i="10" s="1"/>
  <c r="DV2057" i="10" s="1"/>
  <c r="DW2057" i="10" s="1"/>
  <c r="DX2057" i="10" s="1"/>
  <c r="DY2057" i="10" s="1"/>
  <c r="DR2057" i="10"/>
  <c r="DQ2057" i="10" s="1"/>
  <c r="DP2057" i="10" s="1"/>
  <c r="DO2057" i="10" s="1"/>
  <c r="DN2057" i="10" s="1"/>
  <c r="DM2057" i="10" s="1"/>
  <c r="DL2057" i="10" s="1"/>
  <c r="DY2133" i="10"/>
  <c r="DY2131" i="10"/>
  <c r="DN2131" i="10"/>
  <c r="DO2131" i="10"/>
  <c r="DP2131" i="10"/>
  <c r="DQ2131" i="10"/>
  <c r="DR2131" i="10"/>
  <c r="DS2131" i="10"/>
  <c r="DT2131" i="10"/>
  <c r="DU2131" i="10"/>
  <c r="DV2131" i="10"/>
  <c r="DW2131" i="10"/>
  <c r="DX2131" i="10"/>
  <c r="DN2132" i="10"/>
  <c r="DO2132" i="10"/>
  <c r="DP2132" i="10"/>
  <c r="DQ2132" i="10"/>
  <c r="DR2132" i="10"/>
  <c r="DS2132" i="10"/>
  <c r="DT2132" i="10"/>
  <c r="DU2132" i="10"/>
  <c r="DV2132" i="10"/>
  <c r="DW2132" i="10"/>
  <c r="DX2132" i="10"/>
  <c r="DN2133" i="10"/>
  <c r="DO2133" i="10"/>
  <c r="DP2133" i="10"/>
  <c r="DQ2133" i="10"/>
  <c r="DR2133" i="10"/>
  <c r="DS2133" i="10"/>
  <c r="DT2133" i="10"/>
  <c r="DU2133" i="10"/>
  <c r="DV2133" i="10"/>
  <c r="DW2133" i="10"/>
  <c r="DX2133" i="10"/>
  <c r="DN2134" i="10"/>
  <c r="DO2134" i="10"/>
  <c r="DP2134" i="10"/>
  <c r="DQ2134" i="10"/>
  <c r="DR2134" i="10"/>
  <c r="DS2134" i="10"/>
  <c r="DT2134" i="10"/>
  <c r="DU2134" i="10"/>
  <c r="DV2134" i="10"/>
  <c r="DW2134" i="10"/>
  <c r="DX2134" i="10"/>
  <c r="DN2135" i="10"/>
  <c r="DO2135" i="10"/>
  <c r="DP2135" i="10"/>
  <c r="DQ2135" i="10"/>
  <c r="DR2135" i="10"/>
  <c r="DS2135" i="10"/>
  <c r="DT2135" i="10"/>
  <c r="DU2135" i="10"/>
  <c r="DV2135" i="10"/>
  <c r="DW2135" i="10"/>
  <c r="DX2135" i="10"/>
  <c r="CL2131" i="10"/>
  <c r="CM2131" i="10"/>
  <c r="CN2131" i="10"/>
  <c r="CO2131" i="10"/>
  <c r="CP2131" i="10"/>
  <c r="CQ2131" i="10"/>
  <c r="CR2131" i="10"/>
  <c r="CS2131" i="10"/>
  <c r="CT2131" i="10"/>
  <c r="CU2131" i="10"/>
  <c r="CV2131" i="10"/>
  <c r="CW2131" i="10"/>
  <c r="CX2131" i="10"/>
  <c r="CY2131" i="10"/>
  <c r="CZ2131" i="10"/>
  <c r="DA2131" i="10"/>
  <c r="DB2131" i="10"/>
  <c r="DC2131" i="10"/>
  <c r="DD2131" i="10"/>
  <c r="DE2131" i="10"/>
  <c r="DF2131" i="10"/>
  <c r="DG2131" i="10"/>
  <c r="DH2131" i="10"/>
  <c r="DI2131" i="10"/>
  <c r="DJ2131" i="10"/>
  <c r="DK2131" i="10"/>
  <c r="DL2131" i="10"/>
  <c r="DB2132" i="10"/>
  <c r="DC2132" i="10"/>
  <c r="DD2132" i="10"/>
  <c r="DE2132" i="10"/>
  <c r="DF2132" i="10"/>
  <c r="DG2132" i="10"/>
  <c r="DH2132" i="10"/>
  <c r="DI2132" i="10"/>
  <c r="DJ2132" i="10"/>
  <c r="DK2132" i="10"/>
  <c r="DL2132" i="10"/>
  <c r="CL2133" i="10"/>
  <c r="CM2133" i="10"/>
  <c r="CN2133" i="10"/>
  <c r="CO2133" i="10"/>
  <c r="CP2133" i="10"/>
  <c r="CQ2133" i="10"/>
  <c r="CR2133" i="10"/>
  <c r="CS2133" i="10"/>
  <c r="CT2133" i="10"/>
  <c r="CU2133" i="10"/>
  <c r="CV2133" i="10"/>
  <c r="CW2133" i="10"/>
  <c r="CX2133" i="10"/>
  <c r="CY2133" i="10"/>
  <c r="CZ2133" i="10"/>
  <c r="DA2133" i="10"/>
  <c r="DB2133" i="10"/>
  <c r="DC2133" i="10"/>
  <c r="DD2133" i="10"/>
  <c r="DE2133" i="10"/>
  <c r="DF2133" i="10"/>
  <c r="DG2133" i="10"/>
  <c r="DH2133" i="10"/>
  <c r="DI2133" i="10"/>
  <c r="DJ2133" i="10"/>
  <c r="DK2133" i="10"/>
  <c r="DL2133" i="10"/>
  <c r="DC2134" i="10"/>
  <c r="DD2134" i="10"/>
  <c r="DE2134" i="10"/>
  <c r="DG2134" i="10"/>
  <c r="DH2134" i="10"/>
  <c r="DI2134" i="10"/>
  <c r="DJ2134" i="10"/>
  <c r="DK2134" i="10"/>
  <c r="DL2134" i="10"/>
  <c r="DB2135" i="10"/>
  <c r="DC2135" i="10"/>
  <c r="DD2135" i="10"/>
  <c r="DE2135" i="10"/>
  <c r="DF2135" i="10"/>
  <c r="DG2135" i="10"/>
  <c r="DH2135" i="10"/>
  <c r="DI2135" i="10"/>
  <c r="DJ2135" i="10"/>
  <c r="DK2135" i="10"/>
  <c r="DL2135" i="10"/>
  <c r="DM2132" i="10"/>
  <c r="DM2133" i="10"/>
  <c r="DM2134" i="10"/>
  <c r="DM2135" i="10"/>
  <c r="DM2131" i="10"/>
  <c r="DH2109" i="10"/>
  <c r="DH2119" i="10" s="1"/>
  <c r="DI2109" i="10"/>
  <c r="DI2119" i="10" s="1"/>
  <c r="DJ2109" i="10"/>
  <c r="DJ2119" i="10" s="1"/>
  <c r="DK2109" i="10"/>
  <c r="DK2119" i="10" s="1"/>
  <c r="DL2109" i="10"/>
  <c r="DL2119" i="10" s="1"/>
  <c r="DM2109" i="10"/>
  <c r="DM2119" i="10" s="1"/>
  <c r="DN2109" i="10"/>
  <c r="DN2119" i="10" s="1"/>
  <c r="DO2109" i="10"/>
  <c r="DO2119" i="10" s="1"/>
  <c r="DP2109" i="10"/>
  <c r="DP2119" i="10" s="1"/>
  <c r="DQ2109" i="10"/>
  <c r="DQ2119" i="10" s="1"/>
  <c r="DR2109" i="10"/>
  <c r="DR2119" i="10" s="1"/>
  <c r="DS2109" i="10"/>
  <c r="DS2119" i="10" s="1"/>
  <c r="DT2109" i="10"/>
  <c r="DT2119" i="10" s="1"/>
  <c r="DU2109" i="10"/>
  <c r="DU2119" i="10" s="1"/>
  <c r="DV2109" i="10"/>
  <c r="DV2119" i="10" s="1"/>
  <c r="DW2109" i="10"/>
  <c r="DW2119" i="10" s="1"/>
  <c r="DX2109" i="10"/>
  <c r="DX2119" i="10" s="1"/>
  <c r="DH2111" i="10"/>
  <c r="DH2120" i="10" s="1"/>
  <c r="DI2111" i="10"/>
  <c r="DI2120" i="10" s="1"/>
  <c r="DJ2111" i="10"/>
  <c r="DJ2120" i="10" s="1"/>
  <c r="DK2111" i="10"/>
  <c r="DK2120" i="10" s="1"/>
  <c r="DL2111" i="10"/>
  <c r="DL2120" i="10" s="1"/>
  <c r="DM2111" i="10"/>
  <c r="DM2120" i="10" s="1"/>
  <c r="DN2111" i="10"/>
  <c r="DN2120" i="10" s="1"/>
  <c r="DO2111" i="10"/>
  <c r="DO2120" i="10" s="1"/>
  <c r="DP2111" i="10"/>
  <c r="DP2120" i="10" s="1"/>
  <c r="DQ2111" i="10"/>
  <c r="DQ2120" i="10" s="1"/>
  <c r="DR2111" i="10"/>
  <c r="DR2120" i="10" s="1"/>
  <c r="DS2111" i="10"/>
  <c r="DS2120" i="10" s="1"/>
  <c r="DT2111" i="10"/>
  <c r="DT2120" i="10" s="1"/>
  <c r="DU2111" i="10"/>
  <c r="DU2120" i="10" s="1"/>
  <c r="DV2111" i="10"/>
  <c r="DV2120" i="10" s="1"/>
  <c r="DW2111" i="10"/>
  <c r="DW2120" i="10" s="1"/>
  <c r="DX2111" i="10"/>
  <c r="DY2111" i="10" s="1"/>
  <c r="DZ2111" i="10" s="1"/>
  <c r="EA2111" i="10" s="1"/>
  <c r="EB2111" i="10" s="1"/>
  <c r="EC2111" i="10" s="1"/>
  <c r="ED2111" i="10" s="1"/>
  <c r="EE2111" i="10" s="1"/>
  <c r="EF2111" i="10" s="1"/>
  <c r="EG2111" i="10" s="1"/>
  <c r="EH2111" i="10" s="1"/>
  <c r="EI2111" i="10" s="1"/>
  <c r="EJ2111" i="10" s="1"/>
  <c r="EK2111" i="10" s="1"/>
  <c r="EL2111" i="10" s="1"/>
  <c r="EM2111" i="10" s="1"/>
  <c r="EN2111" i="10" s="1"/>
  <c r="EO2111" i="10" s="1"/>
  <c r="EP2111" i="10" s="1"/>
  <c r="EQ2111" i="10" s="1"/>
  <c r="ER2111" i="10" s="1"/>
  <c r="ES2111" i="10" s="1"/>
  <c r="ET2111" i="10" s="1"/>
  <c r="EU2111" i="10" s="1"/>
  <c r="EV2111" i="10" s="1"/>
  <c r="EW2111" i="10" s="1"/>
  <c r="EX2111" i="10" s="1"/>
  <c r="EY2111" i="10" s="1"/>
  <c r="EZ2111" i="10" s="1"/>
  <c r="GX2111" i="10" s="1"/>
  <c r="DH2113" i="10"/>
  <c r="DH2121" i="10" s="1"/>
  <c r="DI2113" i="10"/>
  <c r="DI2121" i="10" s="1"/>
  <c r="DJ2113" i="10"/>
  <c r="DJ2121" i="10" s="1"/>
  <c r="DK2113" i="10"/>
  <c r="DK2121" i="10" s="1"/>
  <c r="DL2113" i="10"/>
  <c r="DL2121" i="10" s="1"/>
  <c r="DM2113" i="10"/>
  <c r="DM2121" i="10" s="1"/>
  <c r="DN2113" i="10"/>
  <c r="DN2121" i="10" s="1"/>
  <c r="DO2113" i="10"/>
  <c r="DO2121" i="10" s="1"/>
  <c r="DP2113" i="10"/>
  <c r="DP2121" i="10" s="1"/>
  <c r="DQ2113" i="10"/>
  <c r="DQ2121" i="10" s="1"/>
  <c r="DR2113" i="10"/>
  <c r="DR2121" i="10" s="1"/>
  <c r="DS2113" i="10"/>
  <c r="DS2121" i="10" s="1"/>
  <c r="DT2113" i="10"/>
  <c r="DT2121" i="10" s="1"/>
  <c r="DU2113" i="10"/>
  <c r="DU2121" i="10" s="1"/>
  <c r="DV2113" i="10"/>
  <c r="DV2121" i="10" s="1"/>
  <c r="DW2113" i="10"/>
  <c r="DW2121" i="10" s="1"/>
  <c r="DX2113" i="10"/>
  <c r="DH2114" i="10"/>
  <c r="DH2122" i="10" s="1"/>
  <c r="DI2114" i="10"/>
  <c r="DI2122" i="10" s="1"/>
  <c r="DJ2114" i="10"/>
  <c r="DJ2122" i="10" s="1"/>
  <c r="DK2114" i="10"/>
  <c r="DK2122" i="10" s="1"/>
  <c r="DL2114" i="10"/>
  <c r="DL2122" i="10" s="1"/>
  <c r="DM2114" i="10"/>
  <c r="DM2122" i="10" s="1"/>
  <c r="DN2114" i="10"/>
  <c r="DN2122" i="10" s="1"/>
  <c r="DO2114" i="10"/>
  <c r="DO2122" i="10" s="1"/>
  <c r="DP2114" i="10"/>
  <c r="DP2122" i="10" s="1"/>
  <c r="DQ2114" i="10"/>
  <c r="DQ2122" i="10" s="1"/>
  <c r="DR2114" i="10"/>
  <c r="DR2122" i="10" s="1"/>
  <c r="DS2114" i="10"/>
  <c r="DS2122" i="10" s="1"/>
  <c r="DT2114" i="10"/>
  <c r="DT2122" i="10" s="1"/>
  <c r="DU2114" i="10"/>
  <c r="DU2122" i="10" s="1"/>
  <c r="DV2114" i="10"/>
  <c r="DV2122" i="10" s="1"/>
  <c r="DW2114" i="10"/>
  <c r="DW2122" i="10" s="1"/>
  <c r="DX2114" i="10"/>
  <c r="DH2116" i="10"/>
  <c r="DH2123" i="10" s="1"/>
  <c r="DI2116" i="10"/>
  <c r="DI2123" i="10" s="1"/>
  <c r="DJ2116" i="10"/>
  <c r="DJ2123" i="10" s="1"/>
  <c r="DK2116" i="10"/>
  <c r="DK2123" i="10" s="1"/>
  <c r="DL2116" i="10"/>
  <c r="DL2123" i="10" s="1"/>
  <c r="DM2116" i="10"/>
  <c r="DM2123" i="10" s="1"/>
  <c r="DN2116" i="10"/>
  <c r="DN2123" i="10" s="1"/>
  <c r="DO2116" i="10"/>
  <c r="DO2123" i="10" s="1"/>
  <c r="DP2116" i="10"/>
  <c r="DP2123" i="10" s="1"/>
  <c r="DQ2116" i="10"/>
  <c r="DQ2123" i="10" s="1"/>
  <c r="DR2116" i="10"/>
  <c r="DS2116" i="10"/>
  <c r="DT2116" i="10"/>
  <c r="DU2116" i="10"/>
  <c r="DV2116" i="10"/>
  <c r="DW2116" i="10"/>
  <c r="DW2123" i="10" s="1"/>
  <c r="DX2116" i="10"/>
  <c r="DX2123" i="10" s="1"/>
  <c r="DH2118" i="10"/>
  <c r="DH2124" i="10" s="1"/>
  <c r="DI2118" i="10"/>
  <c r="DI2124" i="10" s="1"/>
  <c r="DJ2118" i="10"/>
  <c r="DJ2124" i="10" s="1"/>
  <c r="DK2118" i="10"/>
  <c r="DK2124" i="10" s="1"/>
  <c r="DL2118" i="10"/>
  <c r="DL2124" i="10" s="1"/>
  <c r="DM2118" i="10"/>
  <c r="DM2124" i="10" s="1"/>
  <c r="DN2118" i="10"/>
  <c r="DN2124" i="10" s="1"/>
  <c r="DO2118" i="10"/>
  <c r="DO2124" i="10" s="1"/>
  <c r="DP2118" i="10"/>
  <c r="DP2124" i="10" s="1"/>
  <c r="DQ2118" i="10"/>
  <c r="DQ2124" i="10" s="1"/>
  <c r="DR2118" i="10"/>
  <c r="DR2124" i="10" s="1"/>
  <c r="DS2118" i="10"/>
  <c r="DS2124" i="10" s="1"/>
  <c r="DT2118" i="10"/>
  <c r="DT2124" i="10" s="1"/>
  <c r="DU2118" i="10"/>
  <c r="DU2124" i="10" s="1"/>
  <c r="DV2118" i="10"/>
  <c r="DV2124" i="10" s="1"/>
  <c r="DW2118" i="10"/>
  <c r="DW2124" i="10" s="1"/>
  <c r="DX2118" i="10"/>
  <c r="DX2124" i="10" s="1"/>
  <c r="DC2109" i="10"/>
  <c r="DC2119" i="10" s="1"/>
  <c r="DD2109" i="10"/>
  <c r="DD2119" i="10" s="1"/>
  <c r="DE2109" i="10"/>
  <c r="DE2119" i="10" s="1"/>
  <c r="DF2109" i="10"/>
  <c r="DF2119" i="10" s="1"/>
  <c r="DG2109" i="10"/>
  <c r="DG2119" i="10" s="1"/>
  <c r="DC2111" i="10"/>
  <c r="DC2120" i="10" s="1"/>
  <c r="DD2111" i="10"/>
  <c r="DD2120" i="10" s="1"/>
  <c r="DE2111" i="10"/>
  <c r="DE2120" i="10" s="1"/>
  <c r="DF2111" i="10"/>
  <c r="DF2120" i="10" s="1"/>
  <c r="DG2111" i="10"/>
  <c r="DG2120" i="10" s="1"/>
  <c r="DC2113" i="10"/>
  <c r="DC2121" i="10" s="1"/>
  <c r="DD2113" i="10"/>
  <c r="DD2121" i="10" s="1"/>
  <c r="DE2113" i="10"/>
  <c r="DE2121" i="10" s="1"/>
  <c r="DF2113" i="10"/>
  <c r="DF2121" i="10" s="1"/>
  <c r="DG2113" i="10"/>
  <c r="DG2121" i="10" s="1"/>
  <c r="DC2114" i="10"/>
  <c r="DC2122" i="10" s="1"/>
  <c r="DD2114" i="10"/>
  <c r="DD2122" i="10" s="1"/>
  <c r="DE2114" i="10"/>
  <c r="DE2122" i="10" s="1"/>
  <c r="DF2114" i="10"/>
  <c r="DF2122" i="10" s="1"/>
  <c r="DG2114" i="10"/>
  <c r="DG2122" i="10" s="1"/>
  <c r="DC2116" i="10"/>
  <c r="DC2123" i="10" s="1"/>
  <c r="DD2116" i="10"/>
  <c r="DD2123" i="10" s="1"/>
  <c r="DE2116" i="10"/>
  <c r="DE2123" i="10" s="1"/>
  <c r="DF2116" i="10"/>
  <c r="DF2123" i="10" s="1"/>
  <c r="DG2116" i="10"/>
  <c r="DG2123" i="10" s="1"/>
  <c r="DC2118" i="10"/>
  <c r="DC2124" i="10" s="1"/>
  <c r="DD2118" i="10"/>
  <c r="DD2124" i="10" s="1"/>
  <c r="DE2118" i="10"/>
  <c r="DE2124" i="10" s="1"/>
  <c r="DF2118" i="10"/>
  <c r="DF2124" i="10" s="1"/>
  <c r="DG2118" i="10"/>
  <c r="DG2124" i="10" s="1"/>
  <c r="DB2111" i="10"/>
  <c r="DB2120" i="10" s="1"/>
  <c r="DB2113" i="10"/>
  <c r="DB2121" i="10" s="1"/>
  <c r="DB2114" i="10"/>
  <c r="DB2122" i="10" s="1"/>
  <c r="DB2116" i="10"/>
  <c r="DB2123" i="10" s="1"/>
  <c r="DB2118" i="10"/>
  <c r="DB2124" i="10" s="1"/>
  <c r="DB2109" i="10"/>
  <c r="DB2119" i="10" s="1"/>
  <c r="DB2081" i="10"/>
  <c r="DB2089" i="10" s="1"/>
  <c r="DK2075" i="10"/>
  <c r="DK2085" i="10" s="1"/>
  <c r="DL2098" i="10"/>
  <c r="DM2098" i="10"/>
  <c r="DN2098" i="10"/>
  <c r="DO2098" i="10"/>
  <c r="DP2098" i="10"/>
  <c r="DQ2098" i="10"/>
  <c r="DR2098" i="10"/>
  <c r="DS2098" i="10"/>
  <c r="DT2098" i="10"/>
  <c r="DU2098" i="10"/>
  <c r="DV2098" i="10"/>
  <c r="DW2098" i="10"/>
  <c r="DX2098" i="10"/>
  <c r="DL2099" i="10"/>
  <c r="DM2099" i="10"/>
  <c r="DN2099" i="10"/>
  <c r="DO2099" i="10"/>
  <c r="DP2099" i="10"/>
  <c r="DQ2099" i="10"/>
  <c r="DR2099" i="10"/>
  <c r="DS2099" i="10"/>
  <c r="DT2099" i="10"/>
  <c r="DU2099" i="10"/>
  <c r="DV2099" i="10"/>
  <c r="DW2099" i="10"/>
  <c r="DX2099" i="10"/>
  <c r="DY2099" i="10"/>
  <c r="DN2100" i="10"/>
  <c r="DO2100" i="10"/>
  <c r="DP2100" i="10"/>
  <c r="DQ2100" i="10"/>
  <c r="DR2100" i="10"/>
  <c r="DS2100" i="10"/>
  <c r="DT2100" i="10"/>
  <c r="DU2100" i="10"/>
  <c r="DV2100" i="10"/>
  <c r="DW2100" i="10"/>
  <c r="DX2100" i="10"/>
  <c r="DL2101" i="10"/>
  <c r="DM2101" i="10"/>
  <c r="DN2101" i="10"/>
  <c r="DO2101" i="10"/>
  <c r="DP2101" i="10"/>
  <c r="DQ2101" i="10"/>
  <c r="DR2101" i="10"/>
  <c r="DS2101" i="10"/>
  <c r="DT2101" i="10"/>
  <c r="DU2101" i="10"/>
  <c r="DV2101" i="10"/>
  <c r="DW2101" i="10"/>
  <c r="DX2101" i="10"/>
  <c r="DL2102" i="10"/>
  <c r="DM2102" i="10"/>
  <c r="DN2102" i="10"/>
  <c r="DO2102" i="10"/>
  <c r="DP2102" i="10"/>
  <c r="DQ2102" i="10"/>
  <c r="DR2102" i="10"/>
  <c r="DS2102" i="10"/>
  <c r="DT2102" i="10"/>
  <c r="DU2102" i="10"/>
  <c r="DV2102" i="10"/>
  <c r="DW2102" i="10"/>
  <c r="DX2102" i="10"/>
  <c r="DY2102" i="10"/>
  <c r="DM2097" i="10"/>
  <c r="DN2097" i="10"/>
  <c r="DO2097" i="10"/>
  <c r="DP2097" i="10"/>
  <c r="DQ2097" i="10"/>
  <c r="DR2097" i="10"/>
  <c r="DS2097" i="10"/>
  <c r="DT2097" i="10"/>
  <c r="DU2097" i="10"/>
  <c r="DV2097" i="10"/>
  <c r="DW2097" i="10"/>
  <c r="DX2097" i="10"/>
  <c r="DY2097" i="10"/>
  <c r="DL2097" i="10"/>
  <c r="DC2075" i="10"/>
  <c r="DC2085" i="10" s="1"/>
  <c r="DD2075" i="10"/>
  <c r="DD2085" i="10" s="1"/>
  <c r="DE2075" i="10"/>
  <c r="DE2085" i="10" s="1"/>
  <c r="DF2075" i="10"/>
  <c r="DF2085" i="10" s="1"/>
  <c r="DG2075" i="10"/>
  <c r="DG2085" i="10" s="1"/>
  <c r="DH2075" i="10"/>
  <c r="DH2085" i="10" s="1"/>
  <c r="DI2075" i="10"/>
  <c r="DI2085" i="10" s="1"/>
  <c r="DJ2075" i="10"/>
  <c r="DJ2085" i="10" s="1"/>
  <c r="DL2075" i="10"/>
  <c r="DL2085" i="10" s="1"/>
  <c r="DM2075" i="10"/>
  <c r="DM2085" i="10" s="1"/>
  <c r="DN2075" i="10"/>
  <c r="DN2085" i="10" s="1"/>
  <c r="DO2075" i="10"/>
  <c r="DO2085" i="10" s="1"/>
  <c r="DP2075" i="10"/>
  <c r="DP2085" i="10" s="1"/>
  <c r="DQ2075" i="10"/>
  <c r="DQ2085" i="10" s="1"/>
  <c r="DR2075" i="10"/>
  <c r="DR2085" i="10" s="1"/>
  <c r="DS2075" i="10"/>
  <c r="DS2085" i="10" s="1"/>
  <c r="DT2075" i="10"/>
  <c r="DT2085" i="10" s="1"/>
  <c r="DU2075" i="10"/>
  <c r="DU2085" i="10" s="1"/>
  <c r="DV2075" i="10"/>
  <c r="DV2085" i="10" s="1"/>
  <c r="DW2075" i="10"/>
  <c r="DW2085" i="10" s="1"/>
  <c r="DX2075" i="10"/>
  <c r="DC2076" i="10"/>
  <c r="DC2086" i="10" s="1"/>
  <c r="DD2076" i="10"/>
  <c r="DD2086" i="10" s="1"/>
  <c r="DE2076" i="10"/>
  <c r="DE2086" i="10" s="1"/>
  <c r="DF2076" i="10"/>
  <c r="DF2086" i="10" s="1"/>
  <c r="DG2076" i="10"/>
  <c r="DG2086" i="10" s="1"/>
  <c r="DH2076" i="10"/>
  <c r="DH2086" i="10" s="1"/>
  <c r="DI2076" i="10"/>
  <c r="DI2086" i="10" s="1"/>
  <c r="DJ2076" i="10"/>
  <c r="DJ2086" i="10" s="1"/>
  <c r="DK2076" i="10"/>
  <c r="DK2086" i="10" s="1"/>
  <c r="DL2076" i="10"/>
  <c r="DL2086" i="10" s="1"/>
  <c r="DM2076" i="10"/>
  <c r="DM2086" i="10" s="1"/>
  <c r="DN2076" i="10"/>
  <c r="DN2086" i="10" s="1"/>
  <c r="DO2076" i="10"/>
  <c r="DO2086" i="10" s="1"/>
  <c r="DP2076" i="10"/>
  <c r="DP2086" i="10" s="1"/>
  <c r="DQ2076" i="10"/>
  <c r="DQ2086" i="10" s="1"/>
  <c r="DR2076" i="10"/>
  <c r="DR2086" i="10" s="1"/>
  <c r="DS2076" i="10"/>
  <c r="DS2086" i="10" s="1"/>
  <c r="DT2076" i="10"/>
  <c r="DT2086" i="10" s="1"/>
  <c r="DU2076" i="10"/>
  <c r="DU2086" i="10" s="1"/>
  <c r="DV2076" i="10"/>
  <c r="DV2086" i="10" s="1"/>
  <c r="DW2076" i="10"/>
  <c r="DW2086" i="10" s="1"/>
  <c r="DX2076" i="10"/>
  <c r="DC2078" i="10"/>
  <c r="DC2087" i="10" s="1"/>
  <c r="DD2078" i="10"/>
  <c r="DD2087" i="10" s="1"/>
  <c r="DE2078" i="10"/>
  <c r="DE2087" i="10" s="1"/>
  <c r="DF2078" i="10"/>
  <c r="DF2087" i="10" s="1"/>
  <c r="DG2078" i="10"/>
  <c r="DG2087" i="10" s="1"/>
  <c r="DH2078" i="10"/>
  <c r="DH2087" i="10" s="1"/>
  <c r="DI2078" i="10"/>
  <c r="DI2087" i="10" s="1"/>
  <c r="DJ2078" i="10"/>
  <c r="DJ2087" i="10" s="1"/>
  <c r="DK2078" i="10"/>
  <c r="DK2087" i="10" s="1"/>
  <c r="DL2078" i="10"/>
  <c r="DL2087" i="10" s="1"/>
  <c r="DM2078" i="10"/>
  <c r="DM2087" i="10" s="1"/>
  <c r="DN2078" i="10"/>
  <c r="DN2087" i="10" s="1"/>
  <c r="DO2078" i="10"/>
  <c r="DO2087" i="10" s="1"/>
  <c r="DP2078" i="10"/>
  <c r="DP2087" i="10" s="1"/>
  <c r="DQ2078" i="10"/>
  <c r="DQ2087" i="10" s="1"/>
  <c r="DR2078" i="10"/>
  <c r="DR2087" i="10" s="1"/>
  <c r="DS2078" i="10"/>
  <c r="DS2087" i="10" s="1"/>
  <c r="DT2078" i="10"/>
  <c r="DT2087" i="10" s="1"/>
  <c r="DU2078" i="10"/>
  <c r="DU2087" i="10" s="1"/>
  <c r="DV2078" i="10"/>
  <c r="DV2087" i="10" s="1"/>
  <c r="DW2078" i="10"/>
  <c r="DW2087" i="10" s="1"/>
  <c r="DX2078" i="10"/>
  <c r="DC2079" i="10"/>
  <c r="DC2088" i="10" s="1"/>
  <c r="DD2079" i="10"/>
  <c r="DD2088" i="10" s="1"/>
  <c r="DE2079" i="10"/>
  <c r="DE2088" i="10" s="1"/>
  <c r="DF2079" i="10"/>
  <c r="DF2088" i="10" s="1"/>
  <c r="DG2079" i="10"/>
  <c r="DG2088" i="10" s="1"/>
  <c r="DH2079" i="10"/>
  <c r="DH2088" i="10" s="1"/>
  <c r="DI2079" i="10"/>
  <c r="DI2088" i="10" s="1"/>
  <c r="DJ2079" i="10"/>
  <c r="DJ2088" i="10" s="1"/>
  <c r="DK2079" i="10"/>
  <c r="DK2088" i="10" s="1"/>
  <c r="DL2079" i="10"/>
  <c r="DL2088" i="10" s="1"/>
  <c r="DM2079" i="10"/>
  <c r="DM2088" i="10" s="1"/>
  <c r="DN2079" i="10"/>
  <c r="DN2088" i="10" s="1"/>
  <c r="DO2079" i="10"/>
  <c r="DO2088" i="10" s="1"/>
  <c r="DP2079" i="10"/>
  <c r="DP2088" i="10" s="1"/>
  <c r="DQ2079" i="10"/>
  <c r="DQ2088" i="10" s="1"/>
  <c r="DR2079" i="10"/>
  <c r="DR2088" i="10" s="1"/>
  <c r="DS2079" i="10"/>
  <c r="DS2088" i="10" s="1"/>
  <c r="DT2079" i="10"/>
  <c r="DT2088" i="10" s="1"/>
  <c r="DU2079" i="10"/>
  <c r="DU2088" i="10" s="1"/>
  <c r="DV2079" i="10"/>
  <c r="DV2088" i="10" s="1"/>
  <c r="DW2079" i="10"/>
  <c r="DW2088" i="10" s="1"/>
  <c r="DX2079" i="10"/>
  <c r="DX2088" i="10" s="1"/>
  <c r="DC2081" i="10"/>
  <c r="DC2089" i="10" s="1"/>
  <c r="DD2081" i="10"/>
  <c r="DD2089" i="10" s="1"/>
  <c r="DE2081" i="10"/>
  <c r="DE2089" i="10" s="1"/>
  <c r="DF2081" i="10"/>
  <c r="DF2089" i="10" s="1"/>
  <c r="DG2081" i="10"/>
  <c r="DG2089" i="10" s="1"/>
  <c r="DH2081" i="10"/>
  <c r="DH2089" i="10" s="1"/>
  <c r="DI2081" i="10"/>
  <c r="DI2089" i="10" s="1"/>
  <c r="DJ2081" i="10"/>
  <c r="DJ2089" i="10" s="1"/>
  <c r="DK2081" i="10"/>
  <c r="DK2089" i="10" s="1"/>
  <c r="DL2081" i="10"/>
  <c r="DL2089" i="10" s="1"/>
  <c r="DM2081" i="10"/>
  <c r="DM2089" i="10" s="1"/>
  <c r="DN2081" i="10"/>
  <c r="DN2089" i="10" s="1"/>
  <c r="DO2081" i="10"/>
  <c r="DO2089" i="10" s="1"/>
  <c r="DP2081" i="10"/>
  <c r="DP2089" i="10" s="1"/>
  <c r="DQ2081" i="10"/>
  <c r="DR2081" i="10"/>
  <c r="DS2081" i="10"/>
  <c r="DT2081" i="10"/>
  <c r="DU2081" i="10"/>
  <c r="DV2081" i="10"/>
  <c r="DW2081" i="10"/>
  <c r="DW2089" i="10" s="1"/>
  <c r="DX2081" i="10"/>
  <c r="DB2076" i="10"/>
  <c r="DB2086" i="10" s="1"/>
  <c r="DB2078" i="10"/>
  <c r="DB2087" i="10" s="1"/>
  <c r="DB2079" i="10"/>
  <c r="DB2088" i="10" s="1"/>
  <c r="DC2073" i="10"/>
  <c r="DD2073" i="10"/>
  <c r="DE2073" i="10"/>
  <c r="DF2073" i="10"/>
  <c r="DG2073" i="10"/>
  <c r="DH2073" i="10"/>
  <c r="DI2073" i="10"/>
  <c r="DJ2073" i="10"/>
  <c r="DK2073" i="10"/>
  <c r="DL2073" i="10"/>
  <c r="DM2073" i="10"/>
  <c r="DN2073" i="10"/>
  <c r="DO2073" i="10"/>
  <c r="DP2073" i="10"/>
  <c r="DQ2073" i="10"/>
  <c r="DR2073" i="10"/>
  <c r="DS2073" i="10"/>
  <c r="DT2073" i="10"/>
  <c r="DU2073" i="10"/>
  <c r="DV2073" i="10"/>
  <c r="DW2073" i="10"/>
  <c r="DX2073" i="10"/>
  <c r="DC2067" i="10"/>
  <c r="DD2067" i="10"/>
  <c r="DE2067" i="10"/>
  <c r="DF2067" i="10"/>
  <c r="DG2067" i="10"/>
  <c r="DH2067" i="10"/>
  <c r="DI2067" i="10"/>
  <c r="DJ2067" i="10"/>
  <c r="DK2067" i="10"/>
  <c r="DL2067" i="10"/>
  <c r="DM2067" i="10"/>
  <c r="DN2067" i="10"/>
  <c r="DO2067" i="10"/>
  <c r="DP2067" i="10"/>
  <c r="DQ2067" i="10"/>
  <c r="DR2067" i="10"/>
  <c r="DS2067" i="10"/>
  <c r="DT2067" i="10"/>
  <c r="DU2067" i="10"/>
  <c r="DV2067" i="10"/>
  <c r="DW2067" i="10"/>
  <c r="DX2067" i="10"/>
  <c r="DB2073" i="10"/>
  <c r="DB2067" i="10"/>
  <c r="DB2075" i="10"/>
  <c r="DB2085" i="10" s="1"/>
  <c r="CR2043" i="10"/>
  <c r="CR2049" i="10" s="1"/>
  <c r="CS2043" i="10"/>
  <c r="CS2049" i="10" s="1"/>
  <c r="CT2043" i="10"/>
  <c r="CT2049" i="10" s="1"/>
  <c r="CU2043" i="10"/>
  <c r="CU2049" i="10" s="1"/>
  <c r="CV2043" i="10"/>
  <c r="CV2049" i="10" s="1"/>
  <c r="CW2043" i="10"/>
  <c r="CW2049" i="10" s="1"/>
  <c r="CX2043" i="10"/>
  <c r="CX2049" i="10" s="1"/>
  <c r="CY2043" i="10"/>
  <c r="CY2049" i="10" s="1"/>
  <c r="CZ2043" i="10"/>
  <c r="CZ2049" i="10" s="1"/>
  <c r="DA2043" i="10"/>
  <c r="DA2049" i="10" s="1"/>
  <c r="DB2043" i="10"/>
  <c r="DB2049" i="10" s="1"/>
  <c r="DC2043" i="10"/>
  <c r="DC2049" i="10" s="1"/>
  <c r="DD2043" i="10"/>
  <c r="DD2049" i="10" s="1"/>
  <c r="DE2043" i="10"/>
  <c r="DE2049" i="10" s="1"/>
  <c r="DF2043" i="10"/>
  <c r="DF2049" i="10" s="1"/>
  <c r="DG2043" i="10"/>
  <c r="DG2049" i="10" s="1"/>
  <c r="DH2043" i="10"/>
  <c r="DH2049" i="10" s="1"/>
  <c r="DI2043" i="10"/>
  <c r="DI2049" i="10" s="1"/>
  <c r="DJ2043" i="10"/>
  <c r="DJ2049" i="10" s="1"/>
  <c r="DK2043" i="10"/>
  <c r="DK2049" i="10" s="1"/>
  <c r="DL2043" i="10"/>
  <c r="DL2049" i="10" s="1"/>
  <c r="DM2043" i="10"/>
  <c r="DM2049" i="10" s="1"/>
  <c r="DN2043" i="10"/>
  <c r="DN2049" i="10" s="1"/>
  <c r="DO2043" i="10"/>
  <c r="DO2049" i="10" s="1"/>
  <c r="DP2043" i="10"/>
  <c r="DP2049" i="10" s="1"/>
  <c r="DQ2043" i="10"/>
  <c r="DQ2049" i="10" s="1"/>
  <c r="DR2043" i="10"/>
  <c r="DR2049" i="10" s="1"/>
  <c r="DS2043" i="10"/>
  <c r="DS2049" i="10" s="1"/>
  <c r="DT2043" i="10"/>
  <c r="DT2049" i="10" s="1"/>
  <c r="DU2043" i="10"/>
  <c r="DU2049" i="10" s="1"/>
  <c r="DV2043" i="10"/>
  <c r="DV2049" i="10" s="1"/>
  <c r="CR2044" i="10"/>
  <c r="CR2050" i="10" s="1"/>
  <c r="CS2044" i="10"/>
  <c r="CS2050" i="10" s="1"/>
  <c r="CT2044" i="10"/>
  <c r="CT2050" i="10" s="1"/>
  <c r="CU2044" i="10"/>
  <c r="CU2050" i="10" s="1"/>
  <c r="CV2044" i="10"/>
  <c r="CV2050" i="10" s="1"/>
  <c r="CW2044" i="10"/>
  <c r="CW2050" i="10" s="1"/>
  <c r="CX2044" i="10"/>
  <c r="CX2050" i="10" s="1"/>
  <c r="CY2044" i="10"/>
  <c r="CY2050" i="10" s="1"/>
  <c r="CZ2044" i="10"/>
  <c r="CZ2050" i="10" s="1"/>
  <c r="DA2044" i="10"/>
  <c r="DA2050" i="10" s="1"/>
  <c r="DB2044" i="10"/>
  <c r="DB2050" i="10" s="1"/>
  <c r="DC2044" i="10"/>
  <c r="DC2050" i="10" s="1"/>
  <c r="DD2044" i="10"/>
  <c r="DD2050" i="10" s="1"/>
  <c r="DE2044" i="10"/>
  <c r="DE2050" i="10" s="1"/>
  <c r="DF2044" i="10"/>
  <c r="DF2050" i="10" s="1"/>
  <c r="DG2044" i="10"/>
  <c r="DG2050" i="10" s="1"/>
  <c r="DH2044" i="10"/>
  <c r="DH2050" i="10" s="1"/>
  <c r="DI2044" i="10"/>
  <c r="DI2050" i="10" s="1"/>
  <c r="DJ2044" i="10"/>
  <c r="DJ2050" i="10" s="1"/>
  <c r="DK2044" i="10"/>
  <c r="DK2050" i="10" s="1"/>
  <c r="DL2044" i="10"/>
  <c r="DL2050" i="10" s="1"/>
  <c r="DM2044" i="10"/>
  <c r="DM2050" i="10" s="1"/>
  <c r="DN2044" i="10"/>
  <c r="DN2050" i="10" s="1"/>
  <c r="DO2044" i="10"/>
  <c r="DO2050" i="10" s="1"/>
  <c r="DP2044" i="10"/>
  <c r="DP2050" i="10" s="1"/>
  <c r="DQ2044" i="10"/>
  <c r="DQ2050" i="10" s="1"/>
  <c r="DR2044" i="10"/>
  <c r="DR2050" i="10" s="1"/>
  <c r="DS2044" i="10"/>
  <c r="DS2050" i="10" s="1"/>
  <c r="DT2044" i="10"/>
  <c r="DT2050" i="10" s="1"/>
  <c r="DU2044" i="10"/>
  <c r="DU2050" i="10" s="1"/>
  <c r="DV2044" i="10"/>
  <c r="DV2050" i="10" s="1"/>
  <c r="EF2050" i="10" s="1"/>
  <c r="CR2045" i="10"/>
  <c r="CR2051" i="10" s="1"/>
  <c r="CS2045" i="10"/>
  <c r="CS2051" i="10" s="1"/>
  <c r="CT2045" i="10"/>
  <c r="CT2051" i="10" s="1"/>
  <c r="CU2045" i="10"/>
  <c r="CU2051" i="10" s="1"/>
  <c r="CV2045" i="10"/>
  <c r="CV2051" i="10" s="1"/>
  <c r="CW2045" i="10"/>
  <c r="CW2051" i="10" s="1"/>
  <c r="CX2045" i="10"/>
  <c r="CX2051" i="10" s="1"/>
  <c r="CY2045" i="10"/>
  <c r="CY2051" i="10" s="1"/>
  <c r="CZ2045" i="10"/>
  <c r="CZ2051" i="10" s="1"/>
  <c r="DA2045" i="10"/>
  <c r="DA2051" i="10" s="1"/>
  <c r="DB2045" i="10"/>
  <c r="DB2051" i="10" s="1"/>
  <c r="DC2045" i="10"/>
  <c r="DC2051" i="10" s="1"/>
  <c r="DD2045" i="10"/>
  <c r="DD2051" i="10" s="1"/>
  <c r="DE2045" i="10"/>
  <c r="DE2051" i="10" s="1"/>
  <c r="DF2045" i="10"/>
  <c r="DF2051" i="10" s="1"/>
  <c r="DG2045" i="10"/>
  <c r="DG2051" i="10" s="1"/>
  <c r="DH2045" i="10"/>
  <c r="DH2051" i="10" s="1"/>
  <c r="DI2045" i="10"/>
  <c r="DI2051" i="10" s="1"/>
  <c r="DJ2045" i="10"/>
  <c r="DJ2051" i="10" s="1"/>
  <c r="DK2045" i="10"/>
  <c r="DK2051" i="10" s="1"/>
  <c r="DL2045" i="10"/>
  <c r="DL2051" i="10" s="1"/>
  <c r="DM2045" i="10"/>
  <c r="DM2051" i="10" s="1"/>
  <c r="DN2045" i="10"/>
  <c r="DN2051" i="10" s="1"/>
  <c r="DO2045" i="10"/>
  <c r="DO2051" i="10" s="1"/>
  <c r="DP2045" i="10"/>
  <c r="DP2051" i="10" s="1"/>
  <c r="DQ2045" i="10"/>
  <c r="DQ2051" i="10" s="1"/>
  <c r="DR2045" i="10"/>
  <c r="DR2051" i="10" s="1"/>
  <c r="DS2045" i="10"/>
  <c r="DS2051" i="10" s="1"/>
  <c r="DT2045" i="10"/>
  <c r="DT2051" i="10" s="1"/>
  <c r="DU2045" i="10"/>
  <c r="DU2051" i="10" s="1"/>
  <c r="DV2045" i="10"/>
  <c r="DV2051" i="10" s="1"/>
  <c r="EF2051" i="10" s="1"/>
  <c r="DW2051" i="10" s="1"/>
  <c r="DX2051" i="10" s="1"/>
  <c r="DY2051" i="10" s="1"/>
  <c r="DZ2051" i="10" s="1"/>
  <c r="EA2051" i="10" s="1"/>
  <c r="EB2051" i="10" s="1"/>
  <c r="EC2051" i="10" s="1"/>
  <c r="ED2051" i="10" s="1"/>
  <c r="EE2051" i="10" s="1"/>
  <c r="CR2046" i="10"/>
  <c r="CR2052" i="10" s="1"/>
  <c r="CS2046" i="10"/>
  <c r="CS2052" i="10" s="1"/>
  <c r="CT2046" i="10"/>
  <c r="CT2052" i="10" s="1"/>
  <c r="CU2046" i="10"/>
  <c r="CU2052" i="10" s="1"/>
  <c r="CV2046" i="10"/>
  <c r="CV2052" i="10" s="1"/>
  <c r="CW2046" i="10"/>
  <c r="CW2052" i="10" s="1"/>
  <c r="CX2046" i="10"/>
  <c r="CX2052" i="10" s="1"/>
  <c r="CY2046" i="10"/>
  <c r="CY2052" i="10" s="1"/>
  <c r="CZ2046" i="10"/>
  <c r="CZ2052" i="10" s="1"/>
  <c r="DA2046" i="10"/>
  <c r="DA2052" i="10" s="1"/>
  <c r="DB2046" i="10"/>
  <c r="DB2052" i="10" s="1"/>
  <c r="DC2046" i="10"/>
  <c r="DC2052" i="10" s="1"/>
  <c r="DD2046" i="10"/>
  <c r="DD2052" i="10" s="1"/>
  <c r="DE2046" i="10"/>
  <c r="DE2052" i="10" s="1"/>
  <c r="DF2046" i="10"/>
  <c r="DF2052" i="10" s="1"/>
  <c r="DG2046" i="10"/>
  <c r="DG2052" i="10" s="1"/>
  <c r="DH2046" i="10"/>
  <c r="DH2052" i="10" s="1"/>
  <c r="DI2046" i="10"/>
  <c r="DI2052" i="10" s="1"/>
  <c r="DJ2046" i="10"/>
  <c r="DJ2052" i="10" s="1"/>
  <c r="DK2046" i="10"/>
  <c r="DK2052" i="10" s="1"/>
  <c r="DL2046" i="10"/>
  <c r="DL2052" i="10" s="1"/>
  <c r="DM2046" i="10"/>
  <c r="DM2052" i="10" s="1"/>
  <c r="DN2046" i="10"/>
  <c r="DN2052" i="10" s="1"/>
  <c r="DO2046" i="10"/>
  <c r="DO2052" i="10" s="1"/>
  <c r="DP2046" i="10"/>
  <c r="DP2052" i="10" s="1"/>
  <c r="DQ2046" i="10"/>
  <c r="DQ2052" i="10" s="1"/>
  <c r="DR2046" i="10"/>
  <c r="DR2052" i="10" s="1"/>
  <c r="DS2046" i="10"/>
  <c r="DS2052" i="10" s="1"/>
  <c r="DT2046" i="10"/>
  <c r="DT2052" i="10" s="1"/>
  <c r="DU2046" i="10"/>
  <c r="DU2052" i="10" s="1"/>
  <c r="DV2046" i="10"/>
  <c r="DV2052" i="10" s="1"/>
  <c r="EF2052" i="10" s="1"/>
  <c r="CR2047" i="10"/>
  <c r="CR2053" i="10" s="1"/>
  <c r="CS2047" i="10"/>
  <c r="CS2053" i="10" s="1"/>
  <c r="CT2047" i="10"/>
  <c r="CT2053" i="10" s="1"/>
  <c r="CU2047" i="10"/>
  <c r="CU2053" i="10" s="1"/>
  <c r="CV2047" i="10"/>
  <c r="CV2053" i="10" s="1"/>
  <c r="CW2047" i="10"/>
  <c r="CW2053" i="10" s="1"/>
  <c r="CX2047" i="10"/>
  <c r="CX2053" i="10" s="1"/>
  <c r="CY2047" i="10"/>
  <c r="CY2053" i="10" s="1"/>
  <c r="CZ2047" i="10"/>
  <c r="CZ2053" i="10" s="1"/>
  <c r="DA2047" i="10"/>
  <c r="DA2053" i="10" s="1"/>
  <c r="DB2047" i="10"/>
  <c r="DB2053" i="10" s="1"/>
  <c r="DC2047" i="10"/>
  <c r="DC2053" i="10" s="1"/>
  <c r="DD2047" i="10"/>
  <c r="DD2053" i="10" s="1"/>
  <c r="DE2047" i="10"/>
  <c r="DE2053" i="10" s="1"/>
  <c r="DF2047" i="10"/>
  <c r="DF2053" i="10" s="1"/>
  <c r="DG2047" i="10"/>
  <c r="DG2053" i="10" s="1"/>
  <c r="DH2047" i="10"/>
  <c r="DH2053" i="10" s="1"/>
  <c r="DI2047" i="10"/>
  <c r="DI2053" i="10" s="1"/>
  <c r="DJ2047" i="10"/>
  <c r="DJ2053" i="10" s="1"/>
  <c r="DK2047" i="10"/>
  <c r="DK2053" i="10" s="1"/>
  <c r="DL2047" i="10"/>
  <c r="DL2053" i="10" s="1"/>
  <c r="DM2047" i="10"/>
  <c r="DM2053" i="10" s="1"/>
  <c r="DN2047" i="10"/>
  <c r="DN2053" i="10" s="1"/>
  <c r="DO2047" i="10"/>
  <c r="DO2053" i="10" s="1"/>
  <c r="DP2047" i="10"/>
  <c r="DP2053" i="10" s="1"/>
  <c r="DQ2047" i="10"/>
  <c r="DQ2053" i="10" s="1"/>
  <c r="DR2047" i="10"/>
  <c r="DR2053" i="10" s="1"/>
  <c r="DS2047" i="10"/>
  <c r="DS2053" i="10" s="1"/>
  <c r="DT2047" i="10"/>
  <c r="DT2053" i="10" s="1"/>
  <c r="DU2047" i="10"/>
  <c r="DU2053" i="10" s="1"/>
  <c r="DV2047" i="10"/>
  <c r="DV2053" i="10" s="1"/>
  <c r="EF2053" i="10" s="1"/>
  <c r="DW2053" i="10" s="1"/>
  <c r="DX2053" i="10" s="1"/>
  <c r="DY2053" i="10" s="1"/>
  <c r="DZ2053" i="10" s="1"/>
  <c r="EA2053" i="10" s="1"/>
  <c r="EB2053" i="10" s="1"/>
  <c r="EC2053" i="10" s="1"/>
  <c r="ED2053" i="10" s="1"/>
  <c r="EE2053" i="10" s="1"/>
  <c r="CR2048" i="10"/>
  <c r="CR2054" i="10" s="1"/>
  <c r="CS2048" i="10"/>
  <c r="CS2054" i="10" s="1"/>
  <c r="CT2048" i="10"/>
  <c r="CT2054" i="10" s="1"/>
  <c r="CU2048" i="10"/>
  <c r="CV2048" i="10"/>
  <c r="CV2054" i="10" s="1"/>
  <c r="CW2048" i="10"/>
  <c r="CW2054" i="10" s="1"/>
  <c r="CX2048" i="10"/>
  <c r="CX2054" i="10" s="1"/>
  <c r="CY2048" i="10"/>
  <c r="CZ2048" i="10"/>
  <c r="DA2048" i="10"/>
  <c r="DB2048" i="10"/>
  <c r="DC2048" i="10"/>
  <c r="DD2048" i="10"/>
  <c r="DE2048" i="10"/>
  <c r="DE2054" i="10" s="1"/>
  <c r="DF2048" i="10"/>
  <c r="DF2054" i="10" s="1"/>
  <c r="DG2048" i="10"/>
  <c r="DG2054" i="10" s="1"/>
  <c r="DH2048" i="10"/>
  <c r="DH2054" i="10" s="1"/>
  <c r="DI2048" i="10"/>
  <c r="DI2054" i="10" s="1"/>
  <c r="DJ2048" i="10"/>
  <c r="DJ2054" i="10" s="1"/>
  <c r="DK2048" i="10"/>
  <c r="DK2054" i="10" s="1"/>
  <c r="DL2048" i="10"/>
  <c r="DL2054" i="10" s="1"/>
  <c r="DM2048" i="10"/>
  <c r="DM2054" i="10" s="1"/>
  <c r="DN2048" i="10"/>
  <c r="DN2054" i="10" s="1"/>
  <c r="DO2048" i="10"/>
  <c r="DO2054" i="10" s="1"/>
  <c r="DP2048" i="10"/>
  <c r="DP2054" i="10" s="1"/>
  <c r="DQ2048" i="10"/>
  <c r="DQ2054" i="10" s="1"/>
  <c r="DR2048" i="10"/>
  <c r="DR2054" i="10" s="1"/>
  <c r="DS2048" i="10"/>
  <c r="DS2054" i="10" s="1"/>
  <c r="DT2048" i="10"/>
  <c r="DT2054" i="10" s="1"/>
  <c r="DU2048" i="10"/>
  <c r="DV2048" i="10"/>
  <c r="DW2045" i="10"/>
  <c r="DW2046" i="10"/>
  <c r="DW2047" i="10"/>
  <c r="DW2048" i="10"/>
  <c r="DW2044" i="10"/>
  <c r="DW2043" i="10"/>
  <c r="DW2049" i="10" s="1"/>
  <c r="CS2030" i="10"/>
  <c r="CS2036" i="10" s="1"/>
  <c r="CT2030" i="10"/>
  <c r="CT2036" i="10" s="1"/>
  <c r="CU2030" i="10"/>
  <c r="CU2036" i="10" s="1"/>
  <c r="CV2030" i="10"/>
  <c r="CV2036" i="10" s="1"/>
  <c r="CW2030" i="10"/>
  <c r="CW2036" i="10" s="1"/>
  <c r="CX2030" i="10"/>
  <c r="CX2036" i="10" s="1"/>
  <c r="CY2030" i="10"/>
  <c r="CY2036" i="10" s="1"/>
  <c r="CZ2030" i="10"/>
  <c r="CZ2036" i="10" s="1"/>
  <c r="DA2030" i="10"/>
  <c r="DA2036" i="10" s="1"/>
  <c r="DB2030" i="10"/>
  <c r="DB2036" i="10" s="1"/>
  <c r="DC2030" i="10"/>
  <c r="DC2036" i="10" s="1"/>
  <c r="DD2030" i="10"/>
  <c r="DD2036" i="10" s="1"/>
  <c r="DE2030" i="10"/>
  <c r="DE2036" i="10" s="1"/>
  <c r="DF2030" i="10"/>
  <c r="DF2036" i="10" s="1"/>
  <c r="DG2030" i="10"/>
  <c r="DG2036" i="10" s="1"/>
  <c r="DH2030" i="10"/>
  <c r="DH2036" i="10" s="1"/>
  <c r="DI2030" i="10"/>
  <c r="DI2036" i="10" s="1"/>
  <c r="DJ2030" i="10"/>
  <c r="DJ2036" i="10" s="1"/>
  <c r="DK2030" i="10"/>
  <c r="DK2036" i="10" s="1"/>
  <c r="DL2030" i="10"/>
  <c r="DL2036" i="10" s="1"/>
  <c r="DM2030" i="10"/>
  <c r="DM2036" i="10" s="1"/>
  <c r="DN2030" i="10"/>
  <c r="DN2036" i="10" s="1"/>
  <c r="DO2030" i="10"/>
  <c r="DO2036" i="10" s="1"/>
  <c r="DP2030" i="10"/>
  <c r="DP2036" i="10" s="1"/>
  <c r="DQ2030" i="10"/>
  <c r="DQ2036" i="10" s="1"/>
  <c r="DR2030" i="10"/>
  <c r="DR2036" i="10" s="1"/>
  <c r="DS2030" i="10"/>
  <c r="DS2036" i="10" s="1"/>
  <c r="DT2030" i="10"/>
  <c r="DT2036" i="10" s="1"/>
  <c r="DU2030" i="10"/>
  <c r="DU2036" i="10" s="1"/>
  <c r="DV2030" i="10"/>
  <c r="DV2036" i="10" s="1"/>
  <c r="DW2030" i="10"/>
  <c r="DW2036" i="10" s="1"/>
  <c r="DX2030" i="10"/>
  <c r="DX2036" i="10" s="1"/>
  <c r="CS2031" i="10"/>
  <c r="CT2031" i="10"/>
  <c r="CU2031" i="10"/>
  <c r="CV2031" i="10"/>
  <c r="CW2031" i="10"/>
  <c r="CX2031" i="10"/>
  <c r="CY2031" i="10"/>
  <c r="CZ2031" i="10"/>
  <c r="DA2031" i="10"/>
  <c r="DB2031" i="10"/>
  <c r="DC2031" i="10"/>
  <c r="DD2031" i="10"/>
  <c r="DE2031" i="10"/>
  <c r="DF2031" i="10"/>
  <c r="DG2031" i="10"/>
  <c r="DH2031" i="10"/>
  <c r="DI2031" i="10"/>
  <c r="DJ2031" i="10"/>
  <c r="DK2031" i="10"/>
  <c r="DL2031" i="10"/>
  <c r="DM2031" i="10"/>
  <c r="DN2031" i="10"/>
  <c r="DO2031" i="10"/>
  <c r="DP2031" i="10"/>
  <c r="DQ2031" i="10"/>
  <c r="DR2031" i="10"/>
  <c r="DS2031" i="10"/>
  <c r="DT2031" i="10"/>
  <c r="DU2031" i="10"/>
  <c r="DV2031" i="10"/>
  <c r="DW2031" i="10"/>
  <c r="DX2031" i="10"/>
  <c r="CS2032" i="10"/>
  <c r="CT2032" i="10"/>
  <c r="CU2032" i="10"/>
  <c r="CV2032" i="10"/>
  <c r="CW2032" i="10"/>
  <c r="CX2032" i="10"/>
  <c r="CY2032" i="10"/>
  <c r="CZ2032" i="10"/>
  <c r="DA2032" i="10"/>
  <c r="DB2032" i="10"/>
  <c r="DC2032" i="10"/>
  <c r="DD2032" i="10"/>
  <c r="DE2032" i="10"/>
  <c r="DF2032" i="10"/>
  <c r="DG2032" i="10"/>
  <c r="DH2032" i="10"/>
  <c r="DI2032" i="10"/>
  <c r="DJ2032" i="10"/>
  <c r="DK2032" i="10"/>
  <c r="DL2032" i="10"/>
  <c r="DM2032" i="10"/>
  <c r="DN2032" i="10"/>
  <c r="DO2032" i="10"/>
  <c r="DP2032" i="10"/>
  <c r="DQ2032" i="10"/>
  <c r="DR2032" i="10"/>
  <c r="DS2032" i="10"/>
  <c r="DT2032" i="10"/>
  <c r="DU2032" i="10"/>
  <c r="DV2032" i="10"/>
  <c r="DW2032" i="10"/>
  <c r="DX2032" i="10"/>
  <c r="CS2033" i="10"/>
  <c r="CT2033" i="10"/>
  <c r="CU2033" i="10"/>
  <c r="CV2033" i="10"/>
  <c r="CW2033" i="10"/>
  <c r="CX2033" i="10"/>
  <c r="CY2033" i="10"/>
  <c r="CZ2033" i="10"/>
  <c r="DA2033" i="10"/>
  <c r="DB2033" i="10"/>
  <c r="DC2033" i="10"/>
  <c r="DD2033" i="10"/>
  <c r="DE2033" i="10"/>
  <c r="DF2033" i="10"/>
  <c r="DG2033" i="10"/>
  <c r="DH2033" i="10"/>
  <c r="DI2033" i="10"/>
  <c r="DJ2033" i="10"/>
  <c r="DK2033" i="10"/>
  <c r="DL2033" i="10"/>
  <c r="DM2033" i="10"/>
  <c r="DN2033" i="10"/>
  <c r="DO2033" i="10"/>
  <c r="DP2033" i="10"/>
  <c r="DQ2033" i="10"/>
  <c r="DR2033" i="10"/>
  <c r="DS2033" i="10"/>
  <c r="DT2033" i="10"/>
  <c r="DU2033" i="10"/>
  <c r="DV2033" i="10"/>
  <c r="DW2033" i="10"/>
  <c r="DX2033" i="10"/>
  <c r="CS2034" i="10"/>
  <c r="CT2034" i="10"/>
  <c r="CU2034" i="10"/>
  <c r="CV2034" i="10"/>
  <c r="CW2034" i="10"/>
  <c r="CX2034" i="10"/>
  <c r="CY2034" i="10"/>
  <c r="CZ2034" i="10"/>
  <c r="DA2034" i="10"/>
  <c r="DB2034" i="10"/>
  <c r="DC2034" i="10"/>
  <c r="DD2034" i="10"/>
  <c r="DE2034" i="10"/>
  <c r="DF2034" i="10"/>
  <c r="DG2034" i="10"/>
  <c r="DH2034" i="10"/>
  <c r="DI2034" i="10"/>
  <c r="DJ2034" i="10"/>
  <c r="DK2034" i="10"/>
  <c r="DL2034" i="10"/>
  <c r="DM2034" i="10"/>
  <c r="DN2034" i="10"/>
  <c r="DO2034" i="10"/>
  <c r="DP2034" i="10"/>
  <c r="DQ2034" i="10"/>
  <c r="DR2034" i="10"/>
  <c r="DS2034" i="10"/>
  <c r="DT2034" i="10"/>
  <c r="DU2034" i="10"/>
  <c r="DV2034" i="10"/>
  <c r="DW2034" i="10"/>
  <c r="DX2034" i="10"/>
  <c r="CS2035" i="10"/>
  <c r="CT2035" i="10"/>
  <c r="CU2035" i="10"/>
  <c r="CV2035" i="10"/>
  <c r="CW2035" i="10"/>
  <c r="CX2035" i="10"/>
  <c r="CY2035" i="10"/>
  <c r="CZ2035" i="10"/>
  <c r="DA2035" i="10"/>
  <c r="DB2035" i="10"/>
  <c r="DC2035" i="10"/>
  <c r="DD2035" i="10"/>
  <c r="DE2035" i="10"/>
  <c r="DF2035" i="10"/>
  <c r="DG2035" i="10"/>
  <c r="DH2035" i="10"/>
  <c r="DI2035" i="10"/>
  <c r="DJ2035" i="10"/>
  <c r="DK2035" i="10"/>
  <c r="DL2035" i="10"/>
  <c r="DM2035" i="10"/>
  <c r="DN2035" i="10"/>
  <c r="DO2035" i="10"/>
  <c r="DP2035" i="10"/>
  <c r="DQ2035" i="10"/>
  <c r="DR2035" i="10"/>
  <c r="DS2035" i="10"/>
  <c r="DT2035" i="10"/>
  <c r="DU2035" i="10"/>
  <c r="DV2035" i="10"/>
  <c r="DW2035" i="10"/>
  <c r="DX2035" i="10"/>
  <c r="CR2032" i="10"/>
  <c r="CR2033" i="10"/>
  <c r="CR2034" i="10"/>
  <c r="CR2035" i="10"/>
  <c r="CR2030" i="10"/>
  <c r="CR2036" i="10" s="1"/>
  <c r="CR2031" i="10"/>
  <c r="BT1990" i="10"/>
  <c r="BU1990" i="10"/>
  <c r="BV1990" i="10"/>
  <c r="BW1990" i="10"/>
  <c r="BX1990" i="10"/>
  <c r="BY1990" i="10"/>
  <c r="BZ1990" i="10"/>
  <c r="CA1990" i="10"/>
  <c r="CB1990" i="10"/>
  <c r="CC1990" i="10"/>
  <c r="CD1990" i="10"/>
  <c r="CE1990" i="10"/>
  <c r="CF1990" i="10"/>
  <c r="CG1990" i="10"/>
  <c r="CH1990" i="10"/>
  <c r="CI1990" i="10"/>
  <c r="CJ1990" i="10"/>
  <c r="CK1990" i="10"/>
  <c r="CL1990" i="10"/>
  <c r="CM1990" i="10"/>
  <c r="CN1990" i="10"/>
  <c r="CO1990" i="10"/>
  <c r="CP1990" i="10"/>
  <c r="CQ1990" i="10"/>
  <c r="CR1990" i="10"/>
  <c r="CS1990" i="10"/>
  <c r="CT1990" i="10"/>
  <c r="CU1990" i="10"/>
  <c r="CV1990" i="10"/>
  <c r="CW1990" i="10"/>
  <c r="CX1990" i="10"/>
  <c r="CY1990" i="10"/>
  <c r="CZ1990" i="10"/>
  <c r="DA1990" i="10"/>
  <c r="DB1990" i="10"/>
  <c r="DC1990" i="10"/>
  <c r="DD1990" i="10"/>
  <c r="DE1990" i="10"/>
  <c r="DF1990" i="10"/>
  <c r="DG1990" i="10"/>
  <c r="DH1990" i="10"/>
  <c r="DI1990" i="10"/>
  <c r="DJ1990" i="10"/>
  <c r="DK1990" i="10"/>
  <c r="DL1990" i="10"/>
  <c r="DM1990" i="10"/>
  <c r="DN1990" i="10"/>
  <c r="DO1990" i="10"/>
  <c r="DP1990" i="10"/>
  <c r="DQ1990" i="10"/>
  <c r="DR1990" i="10"/>
  <c r="DS1990" i="10"/>
  <c r="DT1990" i="10"/>
  <c r="DU1990" i="10"/>
  <c r="DV1990" i="10"/>
  <c r="DW1990" i="10"/>
  <c r="BS1990" i="10"/>
  <c r="G1990" i="10"/>
  <c r="H1990" i="10"/>
  <c r="I1990" i="10"/>
  <c r="J1990" i="10"/>
  <c r="K1990" i="10"/>
  <c r="L1990" i="10"/>
  <c r="M1990" i="10"/>
  <c r="N1990" i="10"/>
  <c r="O1990" i="10"/>
  <c r="P1990" i="10"/>
  <c r="Q1990" i="10"/>
  <c r="R1990" i="10"/>
  <c r="S1990" i="10"/>
  <c r="T1990" i="10"/>
  <c r="U1990" i="10"/>
  <c r="V1990" i="10"/>
  <c r="W1990" i="10"/>
  <c r="X1990" i="10"/>
  <c r="Y1990" i="10"/>
  <c r="Z1990" i="10"/>
  <c r="AA1990" i="10"/>
  <c r="AB1990" i="10"/>
  <c r="AC1990" i="10"/>
  <c r="AD1990" i="10"/>
  <c r="AE1990" i="10"/>
  <c r="AF1990" i="10"/>
  <c r="AG1990" i="10"/>
  <c r="AH1990" i="10"/>
  <c r="AI1990" i="10"/>
  <c r="AJ1990" i="10"/>
  <c r="AK1990" i="10"/>
  <c r="AL1990" i="10"/>
  <c r="AM1990" i="10"/>
  <c r="AN1990" i="10"/>
  <c r="AO1990" i="10"/>
  <c r="AP1990" i="10"/>
  <c r="AQ1990" i="10"/>
  <c r="AR1990" i="10"/>
  <c r="AS1990" i="10"/>
  <c r="AT1990" i="10"/>
  <c r="AU1990" i="10"/>
  <c r="AV1990" i="10"/>
  <c r="AW1990" i="10"/>
  <c r="AX1990" i="10"/>
  <c r="AY1990" i="10"/>
  <c r="AZ1990" i="10"/>
  <c r="BA1990" i="10"/>
  <c r="BB1990" i="10"/>
  <c r="BC1990" i="10"/>
  <c r="BD1990" i="10"/>
  <c r="BE1990" i="10"/>
  <c r="BF1990" i="10"/>
  <c r="BG1990" i="10"/>
  <c r="BH1990" i="10"/>
  <c r="BI1990" i="10"/>
  <c r="BJ1990" i="10"/>
  <c r="BK1990" i="10"/>
  <c r="BL1990" i="10"/>
  <c r="BM1990" i="10"/>
  <c r="BN1990" i="10"/>
  <c r="BO1990" i="10"/>
  <c r="BP1990" i="10"/>
  <c r="BQ1990" i="10"/>
  <c r="BR1990" i="10"/>
  <c r="F1990" i="10"/>
  <c r="F2005" i="10" s="1"/>
  <c r="CI1988" i="10"/>
  <c r="CJ1988" i="10"/>
  <c r="CK1988" i="10"/>
  <c r="CL1988" i="10"/>
  <c r="CM1988" i="10"/>
  <c r="CN1988" i="10"/>
  <c r="CO1988" i="10"/>
  <c r="CP1988" i="10"/>
  <c r="CQ1988" i="10"/>
  <c r="CR1988" i="10"/>
  <c r="CS1988" i="10"/>
  <c r="CT1988" i="10"/>
  <c r="CU1988" i="10"/>
  <c r="CV1988" i="10"/>
  <c r="CW1988" i="10"/>
  <c r="CX1988" i="10"/>
  <c r="CY1988" i="10"/>
  <c r="CZ1988" i="10"/>
  <c r="DA1988" i="10"/>
  <c r="DB1988" i="10"/>
  <c r="DC1988" i="10"/>
  <c r="DD1988" i="10"/>
  <c r="DE1988" i="10"/>
  <c r="DF1988" i="10"/>
  <c r="DG1988" i="10"/>
  <c r="DH1988" i="10"/>
  <c r="DI1988" i="10"/>
  <c r="DJ1988" i="10"/>
  <c r="DK1988" i="10"/>
  <c r="DL1988" i="10"/>
  <c r="DM1988" i="10"/>
  <c r="DN1988" i="10"/>
  <c r="DO1988" i="10"/>
  <c r="DP1988" i="10"/>
  <c r="DQ1988" i="10"/>
  <c r="DR1988" i="10"/>
  <c r="DS1988" i="10"/>
  <c r="DT1988" i="10"/>
  <c r="DU1988" i="10"/>
  <c r="DV1988" i="10"/>
  <c r="DW1988" i="10"/>
  <c r="BS1988" i="10"/>
  <c r="BS2003" i="10" s="1"/>
  <c r="BT1988" i="10"/>
  <c r="BT2003" i="10" s="1"/>
  <c r="BU1988" i="10"/>
  <c r="BU2003" i="10" s="1"/>
  <c r="BV1988" i="10"/>
  <c r="BV2003" i="10" s="1"/>
  <c r="BW1988" i="10"/>
  <c r="BW2003" i="10" s="1"/>
  <c r="BX1988" i="10"/>
  <c r="BX2003" i="10" s="1"/>
  <c r="BY1988" i="10"/>
  <c r="BY2003" i="10" s="1"/>
  <c r="BZ1988" i="10"/>
  <c r="BZ2003" i="10" s="1"/>
  <c r="CA1988" i="10"/>
  <c r="CA2003" i="10" s="1"/>
  <c r="CB1988" i="10"/>
  <c r="CB2003" i="10" s="1"/>
  <c r="CC1988" i="10"/>
  <c r="CC2003" i="10" s="1"/>
  <c r="CD1988" i="10"/>
  <c r="CD2003" i="10" s="1"/>
  <c r="CE1988" i="10"/>
  <c r="CE2003" i="10" s="1"/>
  <c r="CF1988" i="10"/>
  <c r="CF2003" i="10" s="1"/>
  <c r="CG1988" i="10"/>
  <c r="CG2003" i="10" s="1"/>
  <c r="CH1988" i="10"/>
  <c r="G1988" i="10"/>
  <c r="H1988" i="10"/>
  <c r="I1988" i="10"/>
  <c r="J1988" i="10"/>
  <c r="K1988" i="10"/>
  <c r="L1988" i="10"/>
  <c r="L2003" i="10" s="1"/>
  <c r="M1988" i="10"/>
  <c r="M2003" i="10" s="1"/>
  <c r="N1988" i="10"/>
  <c r="O1988" i="10"/>
  <c r="P1988" i="10"/>
  <c r="Q1988" i="10"/>
  <c r="R1988" i="10"/>
  <c r="S1988" i="10"/>
  <c r="T1988" i="10"/>
  <c r="U1988" i="10"/>
  <c r="V1988" i="10"/>
  <c r="W1988" i="10"/>
  <c r="X1988" i="10"/>
  <c r="Y1988" i="10"/>
  <c r="Z1988" i="10"/>
  <c r="AA1988" i="10"/>
  <c r="AB1988" i="10"/>
  <c r="AC1988" i="10"/>
  <c r="AD1988" i="10"/>
  <c r="AE1988" i="10"/>
  <c r="AF1988" i="10"/>
  <c r="AG1988" i="10"/>
  <c r="AH1988" i="10"/>
  <c r="AI1988" i="10"/>
  <c r="AJ1988" i="10"/>
  <c r="AK1988" i="10"/>
  <c r="AL1988" i="10"/>
  <c r="AM1988" i="10"/>
  <c r="AN1988" i="10"/>
  <c r="AO1988" i="10"/>
  <c r="AP1988" i="10"/>
  <c r="AQ1988" i="10"/>
  <c r="AR1988" i="10"/>
  <c r="AS1988" i="10"/>
  <c r="AT1988" i="10"/>
  <c r="AU1988" i="10"/>
  <c r="AV1988" i="10"/>
  <c r="AW1988" i="10"/>
  <c r="AX1988" i="10"/>
  <c r="AY1988" i="10"/>
  <c r="AZ1988" i="10"/>
  <c r="BA1988" i="10"/>
  <c r="BB1988" i="10"/>
  <c r="BC1988" i="10"/>
  <c r="BD1988" i="10"/>
  <c r="BE1988" i="10"/>
  <c r="BF1988" i="10"/>
  <c r="BG1988" i="10"/>
  <c r="BH1988" i="10"/>
  <c r="BI1988" i="10"/>
  <c r="BJ1988" i="10"/>
  <c r="BK1988" i="10"/>
  <c r="BL1988" i="10"/>
  <c r="BM1988" i="10"/>
  <c r="BN1988" i="10"/>
  <c r="BO1988" i="10"/>
  <c r="BP1988" i="10"/>
  <c r="BQ1988" i="10"/>
  <c r="BR1988" i="10"/>
  <c r="F1988" i="10"/>
  <c r="F2003" i="10" s="1"/>
  <c r="CR1986" i="10"/>
  <c r="CS1986" i="10"/>
  <c r="CT1986" i="10"/>
  <c r="CU1986" i="10"/>
  <c r="CV1986" i="10"/>
  <c r="CW1986" i="10"/>
  <c r="CX1986" i="10"/>
  <c r="CY1986" i="10"/>
  <c r="CZ1986" i="10"/>
  <c r="DA1986" i="10"/>
  <c r="DB1986" i="10"/>
  <c r="DC1986" i="10"/>
  <c r="DD1986" i="10"/>
  <c r="DE1986" i="10"/>
  <c r="DF1986" i="10"/>
  <c r="DG1986" i="10"/>
  <c r="DH1986" i="10"/>
  <c r="DI1986" i="10"/>
  <c r="DJ1986" i="10"/>
  <c r="DK1986" i="10"/>
  <c r="DL1986" i="10"/>
  <c r="DM1986" i="10"/>
  <c r="DN1986" i="10"/>
  <c r="DO1986" i="10"/>
  <c r="DP1986" i="10"/>
  <c r="DQ1986" i="10"/>
  <c r="DR1986" i="10"/>
  <c r="DS1986" i="10"/>
  <c r="DT1986" i="10"/>
  <c r="DU1986" i="10"/>
  <c r="DV1986" i="10"/>
  <c r="DW1986" i="10"/>
  <c r="CQ1986" i="10"/>
  <c r="BT1986" i="10"/>
  <c r="BU1986" i="10"/>
  <c r="BV1986" i="10"/>
  <c r="BW1986" i="10"/>
  <c r="BX1986" i="10"/>
  <c r="BY1986" i="10"/>
  <c r="BZ1986" i="10"/>
  <c r="CA1986" i="10"/>
  <c r="CB1986" i="10"/>
  <c r="CC1986" i="10"/>
  <c r="CD1986" i="10"/>
  <c r="CE1986" i="10"/>
  <c r="CF1986" i="10"/>
  <c r="CG1986" i="10"/>
  <c r="CH1986" i="10"/>
  <c r="CI1986" i="10"/>
  <c r="CJ1986" i="10"/>
  <c r="CK1986" i="10"/>
  <c r="CL1986" i="10"/>
  <c r="CM1986" i="10"/>
  <c r="CM2001" i="10" s="1"/>
  <c r="CN1986" i="10"/>
  <c r="CO1986" i="10"/>
  <c r="CP1986" i="10"/>
  <c r="BS1986" i="10"/>
  <c r="BC1986" i="10"/>
  <c r="BD1986" i="10"/>
  <c r="BE1986" i="10"/>
  <c r="BF1986" i="10"/>
  <c r="BG1986" i="10"/>
  <c r="BH1986" i="10"/>
  <c r="BI1986" i="10"/>
  <c r="BJ1986" i="10"/>
  <c r="BK1986" i="10"/>
  <c r="BL1986" i="10"/>
  <c r="BM1986" i="10"/>
  <c r="BN1986" i="10"/>
  <c r="BO1986" i="10"/>
  <c r="BP1986" i="10"/>
  <c r="BQ1986" i="10"/>
  <c r="BR1986" i="10"/>
  <c r="G1986" i="10"/>
  <c r="H1986" i="10"/>
  <c r="I1986" i="10"/>
  <c r="J1986" i="10"/>
  <c r="K1986" i="10"/>
  <c r="L1986" i="10"/>
  <c r="M1986" i="10"/>
  <c r="N1986" i="10"/>
  <c r="O1986" i="10"/>
  <c r="P1986" i="10"/>
  <c r="Q1986" i="10"/>
  <c r="R1986" i="10"/>
  <c r="S1986" i="10"/>
  <c r="T1986" i="10"/>
  <c r="U1986" i="10"/>
  <c r="V1986" i="10"/>
  <c r="W1986" i="10"/>
  <c r="X1986" i="10"/>
  <c r="Y1986" i="10"/>
  <c r="Z1986" i="10"/>
  <c r="AA1986" i="10"/>
  <c r="AB1986" i="10"/>
  <c r="AC1986" i="10"/>
  <c r="AD1986" i="10"/>
  <c r="AE1986" i="10"/>
  <c r="AF1986" i="10"/>
  <c r="AG1986" i="10"/>
  <c r="AH1986" i="10"/>
  <c r="AI1986" i="10"/>
  <c r="AJ1986" i="10"/>
  <c r="AK1986" i="10"/>
  <c r="AL1986" i="10"/>
  <c r="AM1986" i="10"/>
  <c r="AN1986" i="10"/>
  <c r="AO1986" i="10"/>
  <c r="AP1986" i="10"/>
  <c r="AQ1986" i="10"/>
  <c r="AR1986" i="10"/>
  <c r="AS1986" i="10"/>
  <c r="AT1986" i="10"/>
  <c r="AU1986" i="10"/>
  <c r="AV1986" i="10"/>
  <c r="AW1986" i="10"/>
  <c r="AX1986" i="10"/>
  <c r="AY1986" i="10"/>
  <c r="AZ1986" i="10"/>
  <c r="BA1986" i="10"/>
  <c r="BB1986" i="10"/>
  <c r="F1986" i="10"/>
  <c r="BY1921" i="10"/>
  <c r="BZ1921" i="10"/>
  <c r="CA1921" i="10"/>
  <c r="CB1921" i="10"/>
  <c r="CC1921" i="10"/>
  <c r="CD1921" i="10"/>
  <c r="CE1921" i="10"/>
  <c r="CF1921" i="10"/>
  <c r="CG1921" i="10"/>
  <c r="CH1921" i="10"/>
  <c r="CI1921" i="10"/>
  <c r="CJ1921" i="10"/>
  <c r="CK1921" i="10"/>
  <c r="CL1921" i="10"/>
  <c r="CM1921" i="10"/>
  <c r="CN1921" i="10"/>
  <c r="CO1921" i="10"/>
  <c r="CP1921" i="10"/>
  <c r="CQ1921" i="10"/>
  <c r="CR1921" i="10"/>
  <c r="CS1921" i="10"/>
  <c r="CT1921" i="10"/>
  <c r="CU1921" i="10"/>
  <c r="CV1921" i="10"/>
  <c r="CW1921" i="10"/>
  <c r="CX1921" i="10"/>
  <c r="CY1921" i="10"/>
  <c r="CZ1921" i="10"/>
  <c r="DA1921" i="10"/>
  <c r="DB1921" i="10"/>
  <c r="DC1921" i="10"/>
  <c r="DD1921" i="10"/>
  <c r="DE1921" i="10"/>
  <c r="DF1921" i="10"/>
  <c r="DG1921" i="10"/>
  <c r="DH1921" i="10"/>
  <c r="DI1921" i="10"/>
  <c r="DJ1921" i="10"/>
  <c r="DK1921" i="10"/>
  <c r="DL1921" i="10"/>
  <c r="DM1921" i="10"/>
  <c r="DN1921" i="10"/>
  <c r="DO1921" i="10"/>
  <c r="DP1921" i="10"/>
  <c r="DQ1921" i="10"/>
  <c r="DR1921" i="10"/>
  <c r="DS1921" i="10"/>
  <c r="DT1921" i="10"/>
  <c r="DU1921" i="10"/>
  <c r="DV1921" i="10"/>
  <c r="DW1921" i="10"/>
  <c r="DX1921" i="10"/>
  <c r="DY1921" i="10"/>
  <c r="BY1922" i="10"/>
  <c r="BZ1922" i="10"/>
  <c r="CA1922" i="10"/>
  <c r="CB1922" i="10"/>
  <c r="CC1922" i="10"/>
  <c r="CD1922" i="10"/>
  <c r="CE1922" i="10"/>
  <c r="CF1922" i="10"/>
  <c r="CG1922" i="10"/>
  <c r="CH1922" i="10"/>
  <c r="CI1922" i="10"/>
  <c r="CJ1922" i="10"/>
  <c r="CK1922" i="10"/>
  <c r="CL1922" i="10"/>
  <c r="CM1922" i="10"/>
  <c r="CN1922" i="10"/>
  <c r="CO1922" i="10"/>
  <c r="CP1922" i="10"/>
  <c r="CQ1922" i="10"/>
  <c r="CR1922" i="10"/>
  <c r="CS1922" i="10"/>
  <c r="CT1922" i="10"/>
  <c r="CU1922" i="10"/>
  <c r="CV1922" i="10"/>
  <c r="CW1922" i="10"/>
  <c r="CX1922" i="10"/>
  <c r="CY1922" i="10"/>
  <c r="CZ1922" i="10"/>
  <c r="DA1922" i="10"/>
  <c r="DB1922" i="10"/>
  <c r="DC1922" i="10"/>
  <c r="DD1922" i="10"/>
  <c r="DE1922" i="10"/>
  <c r="DF1922" i="10"/>
  <c r="DG1922" i="10"/>
  <c r="DH1922" i="10"/>
  <c r="DI1922" i="10"/>
  <c r="DJ1922" i="10"/>
  <c r="DK1922" i="10"/>
  <c r="DL1922" i="10"/>
  <c r="DM1922" i="10"/>
  <c r="DN1922" i="10"/>
  <c r="DO1922" i="10"/>
  <c r="DP1922" i="10"/>
  <c r="DQ1922" i="10"/>
  <c r="DR1922" i="10"/>
  <c r="DS1922" i="10"/>
  <c r="DT1922" i="10"/>
  <c r="DU1922" i="10"/>
  <c r="DV1922" i="10"/>
  <c r="DW1922" i="10"/>
  <c r="DX1922" i="10"/>
  <c r="DY1922" i="10"/>
  <c r="BY1923" i="10"/>
  <c r="BZ1923" i="10"/>
  <c r="CA1923" i="10"/>
  <c r="CB1923" i="10"/>
  <c r="CC1923" i="10"/>
  <c r="CD1923" i="10"/>
  <c r="CE1923" i="10"/>
  <c r="CF1923" i="10"/>
  <c r="CG1923" i="10"/>
  <c r="CH1923" i="10"/>
  <c r="CI1923" i="10"/>
  <c r="CJ1923" i="10"/>
  <c r="CK1923" i="10"/>
  <c r="CL1923" i="10"/>
  <c r="CM1923" i="10"/>
  <c r="CN1923" i="10"/>
  <c r="CO1923" i="10"/>
  <c r="CP1923" i="10"/>
  <c r="CQ1923" i="10"/>
  <c r="CR1923" i="10"/>
  <c r="CS1923" i="10"/>
  <c r="CT1923" i="10"/>
  <c r="CU1923" i="10"/>
  <c r="CV1923" i="10"/>
  <c r="CW1923" i="10"/>
  <c r="CX1923" i="10"/>
  <c r="CY1923" i="10"/>
  <c r="CZ1923" i="10"/>
  <c r="DA1923" i="10"/>
  <c r="DB1923" i="10"/>
  <c r="DC1923" i="10"/>
  <c r="DD1923" i="10"/>
  <c r="DE1923" i="10"/>
  <c r="DF1923" i="10"/>
  <c r="DG1923" i="10"/>
  <c r="DH1923" i="10"/>
  <c r="DI1923" i="10"/>
  <c r="DJ1923" i="10"/>
  <c r="DK1923" i="10"/>
  <c r="DL1923" i="10"/>
  <c r="DM1923" i="10"/>
  <c r="DN1923" i="10"/>
  <c r="DO1923" i="10"/>
  <c r="DP1923" i="10"/>
  <c r="DQ1923" i="10"/>
  <c r="DR1923" i="10"/>
  <c r="DS1923" i="10"/>
  <c r="DT1923" i="10"/>
  <c r="DU1923" i="10"/>
  <c r="DV1923" i="10"/>
  <c r="DW1923" i="10"/>
  <c r="DX1923" i="10"/>
  <c r="DY1923" i="10"/>
  <c r="BY1924" i="10"/>
  <c r="BZ1924" i="10"/>
  <c r="CA1924" i="10"/>
  <c r="CB1924" i="10"/>
  <c r="CC1924" i="10"/>
  <c r="CD1924" i="10"/>
  <c r="CE1924" i="10"/>
  <c r="CF1924" i="10"/>
  <c r="CG1924" i="10"/>
  <c r="CH1924" i="10"/>
  <c r="CI1924" i="10"/>
  <c r="CJ1924" i="10"/>
  <c r="CK1924" i="10"/>
  <c r="CL1924" i="10"/>
  <c r="CM1924" i="10"/>
  <c r="CN1924" i="10"/>
  <c r="CO1924" i="10"/>
  <c r="CP1924" i="10"/>
  <c r="CQ1924" i="10"/>
  <c r="CR1924" i="10"/>
  <c r="CS1924" i="10"/>
  <c r="CT1924" i="10"/>
  <c r="CU1924" i="10"/>
  <c r="CV1924" i="10"/>
  <c r="CW1924" i="10"/>
  <c r="CX1924" i="10"/>
  <c r="CY1924" i="10"/>
  <c r="CZ1924" i="10"/>
  <c r="DA1924" i="10"/>
  <c r="DB1924" i="10"/>
  <c r="DC1924" i="10"/>
  <c r="DD1924" i="10"/>
  <c r="DE1924" i="10"/>
  <c r="DF1924" i="10"/>
  <c r="DG1924" i="10"/>
  <c r="DH1924" i="10"/>
  <c r="DI1924" i="10"/>
  <c r="DJ1924" i="10"/>
  <c r="DK1924" i="10"/>
  <c r="DL1924" i="10"/>
  <c r="DM1924" i="10"/>
  <c r="DN1924" i="10"/>
  <c r="DO1924" i="10"/>
  <c r="DP1924" i="10"/>
  <c r="DQ1924" i="10"/>
  <c r="DR1924" i="10"/>
  <c r="DS1924" i="10"/>
  <c r="DT1924" i="10"/>
  <c r="DU1924" i="10"/>
  <c r="DV1924" i="10"/>
  <c r="DW1924" i="10"/>
  <c r="DX1924" i="10"/>
  <c r="DY1924" i="10"/>
  <c r="BY1925" i="10"/>
  <c r="BZ1925" i="10"/>
  <c r="CA1925" i="10"/>
  <c r="CB1925" i="10"/>
  <c r="CC1925" i="10"/>
  <c r="CD1925" i="10"/>
  <c r="CE1925" i="10"/>
  <c r="CF1925" i="10"/>
  <c r="CG1925" i="10"/>
  <c r="CH1925" i="10"/>
  <c r="CI1925" i="10"/>
  <c r="CJ1925" i="10"/>
  <c r="CK1925" i="10"/>
  <c r="CL1925" i="10"/>
  <c r="CM1925" i="10"/>
  <c r="CN1925" i="10"/>
  <c r="CO1925" i="10"/>
  <c r="CP1925" i="10"/>
  <c r="CQ1925" i="10"/>
  <c r="CR1925" i="10"/>
  <c r="CS1925" i="10"/>
  <c r="CT1925" i="10"/>
  <c r="CU1925" i="10"/>
  <c r="CV1925" i="10"/>
  <c r="CW1925" i="10"/>
  <c r="CX1925" i="10"/>
  <c r="CY1925" i="10"/>
  <c r="CZ1925" i="10"/>
  <c r="DA1925" i="10"/>
  <c r="DB1925" i="10"/>
  <c r="DC1925" i="10"/>
  <c r="DD1925" i="10"/>
  <c r="DE1925" i="10"/>
  <c r="DF1925" i="10"/>
  <c r="DG1925" i="10"/>
  <c r="DH1925" i="10"/>
  <c r="DI1925" i="10"/>
  <c r="DJ1925" i="10"/>
  <c r="DK1925" i="10"/>
  <c r="DL1925" i="10"/>
  <c r="DM1925" i="10"/>
  <c r="DN1925" i="10"/>
  <c r="DO1925" i="10"/>
  <c r="DP1925" i="10"/>
  <c r="DQ1925" i="10"/>
  <c r="DR1925" i="10"/>
  <c r="DS1925" i="10"/>
  <c r="DT1925" i="10"/>
  <c r="DU1925" i="10"/>
  <c r="DV1925" i="10"/>
  <c r="DW1925" i="10"/>
  <c r="DX1925" i="10"/>
  <c r="DY1925" i="10"/>
  <c r="BY1926" i="10"/>
  <c r="BZ1926" i="10"/>
  <c r="CA1926" i="10"/>
  <c r="CB1926" i="10"/>
  <c r="CC1926" i="10"/>
  <c r="CD1926" i="10"/>
  <c r="CE1926" i="10"/>
  <c r="CF1926" i="10"/>
  <c r="CG1926" i="10"/>
  <c r="CH1926" i="10"/>
  <c r="CI1926" i="10"/>
  <c r="CJ1926" i="10"/>
  <c r="CK1926" i="10"/>
  <c r="CL1926" i="10"/>
  <c r="CM1926" i="10"/>
  <c r="CN1926" i="10"/>
  <c r="CO1926" i="10"/>
  <c r="CP1926" i="10"/>
  <c r="CQ1926" i="10"/>
  <c r="CR1926" i="10"/>
  <c r="CS1926" i="10"/>
  <c r="CT1926" i="10"/>
  <c r="CU1926" i="10"/>
  <c r="CV1926" i="10"/>
  <c r="CW1926" i="10"/>
  <c r="CX1926" i="10"/>
  <c r="CY1926" i="10"/>
  <c r="CZ1926" i="10"/>
  <c r="DA1926" i="10"/>
  <c r="DB1926" i="10"/>
  <c r="DC1926" i="10"/>
  <c r="DD1926" i="10"/>
  <c r="DE1926" i="10"/>
  <c r="DF1926" i="10"/>
  <c r="DG1926" i="10"/>
  <c r="DH1926" i="10"/>
  <c r="DI1926" i="10"/>
  <c r="DJ1926" i="10"/>
  <c r="DK1926" i="10"/>
  <c r="DL1926" i="10"/>
  <c r="DM1926" i="10"/>
  <c r="DN1926" i="10"/>
  <c r="DO1926" i="10"/>
  <c r="DP1926" i="10"/>
  <c r="DQ1926" i="10"/>
  <c r="DR1926" i="10"/>
  <c r="DS1926" i="10"/>
  <c r="DT1926" i="10"/>
  <c r="DU1926" i="10"/>
  <c r="DV1926" i="10"/>
  <c r="DW1926" i="10"/>
  <c r="DX1926" i="10"/>
  <c r="DY1926" i="10"/>
  <c r="BX1922" i="10"/>
  <c r="BX1923" i="10"/>
  <c r="BX1924" i="10"/>
  <c r="BX1925" i="10"/>
  <c r="BX1926" i="10"/>
  <c r="BX1921" i="10"/>
  <c r="L2002" i="10"/>
  <c r="M2002" i="10"/>
  <c r="S2002" i="10"/>
  <c r="T2002" i="10"/>
  <c r="AD2002" i="10"/>
  <c r="AE2002" i="10"/>
  <c r="AL2002" i="10"/>
  <c r="AM2002" i="10"/>
  <c r="AV2002" i="10"/>
  <c r="AW2002" i="10"/>
  <c r="BD2002" i="10"/>
  <c r="BE2002" i="10"/>
  <c r="L2004" i="10"/>
  <c r="M2004" i="10"/>
  <c r="S2004" i="10"/>
  <c r="T2004" i="10"/>
  <c r="AD2004" i="10"/>
  <c r="AE2004" i="10"/>
  <c r="AL2004" i="10"/>
  <c r="AM2004" i="10"/>
  <c r="AV2004" i="10"/>
  <c r="AW2004" i="10"/>
  <c r="BD2004" i="10"/>
  <c r="BE2004" i="10"/>
  <c r="F2002" i="10"/>
  <c r="F2004" i="10"/>
  <c r="BT1977" i="10"/>
  <c r="BU1977" i="10"/>
  <c r="BV1977" i="10"/>
  <c r="BW1977" i="10"/>
  <c r="BX1977" i="10"/>
  <c r="BY1977" i="10"/>
  <c r="BZ1977" i="10"/>
  <c r="CA1977" i="10"/>
  <c r="CB1977" i="10"/>
  <c r="CC1977" i="10"/>
  <c r="CD1977" i="10"/>
  <c r="CE1977" i="10"/>
  <c r="CF1977" i="10"/>
  <c r="CG1977" i="10"/>
  <c r="CH1977" i="10"/>
  <c r="CI1977" i="10"/>
  <c r="CJ1977" i="10"/>
  <c r="CK1977" i="10"/>
  <c r="CL1977" i="10"/>
  <c r="CM1977" i="10"/>
  <c r="CN1977" i="10"/>
  <c r="CO1977" i="10"/>
  <c r="CP1977" i="10"/>
  <c r="CQ1977" i="10"/>
  <c r="CR1977" i="10"/>
  <c r="CS1977" i="10"/>
  <c r="CT1977" i="10"/>
  <c r="CU1977" i="10"/>
  <c r="CV1977" i="10"/>
  <c r="CW1977" i="10"/>
  <c r="CX1977" i="10"/>
  <c r="CY1977" i="10"/>
  <c r="CZ1977" i="10"/>
  <c r="DA1977" i="10"/>
  <c r="DB1977" i="10"/>
  <c r="DC1977" i="10"/>
  <c r="DD1977" i="10"/>
  <c r="DE1977" i="10"/>
  <c r="DF1977" i="10"/>
  <c r="DG1977" i="10"/>
  <c r="DH1977" i="10"/>
  <c r="DI1977" i="10"/>
  <c r="DJ1977" i="10"/>
  <c r="DK1977" i="10"/>
  <c r="DL1977" i="10"/>
  <c r="DM1977" i="10"/>
  <c r="DN1977" i="10"/>
  <c r="DO1977" i="10"/>
  <c r="DP1977" i="10"/>
  <c r="DQ1977" i="10"/>
  <c r="DR1977" i="10"/>
  <c r="DS1977" i="10"/>
  <c r="DT1977" i="10"/>
  <c r="DU1977" i="10"/>
  <c r="DV1977" i="10"/>
  <c r="DW1977" i="10"/>
  <c r="DX1977" i="10"/>
  <c r="DY1977" i="10"/>
  <c r="BT1979" i="10"/>
  <c r="BT1987" i="10" s="1"/>
  <c r="BT2002" i="10" s="1"/>
  <c r="BU1979" i="10"/>
  <c r="BU1987" i="10" s="1"/>
  <c r="BU2002" i="10" s="1"/>
  <c r="BV1979" i="10"/>
  <c r="BV1987" i="10" s="1"/>
  <c r="BV2002" i="10" s="1"/>
  <c r="BW1979" i="10"/>
  <c r="BW1987" i="10" s="1"/>
  <c r="BW2002" i="10" s="1"/>
  <c r="BX1979" i="10"/>
  <c r="BX1987" i="10" s="1"/>
  <c r="BX2002" i="10" s="1"/>
  <c r="BY1979" i="10"/>
  <c r="BY1987" i="10" s="1"/>
  <c r="BY2002" i="10" s="1"/>
  <c r="BZ1979" i="10"/>
  <c r="BZ1987" i="10" s="1"/>
  <c r="BZ2002" i="10" s="1"/>
  <c r="CA1979" i="10"/>
  <c r="CA1987" i="10" s="1"/>
  <c r="CA2002" i="10" s="1"/>
  <c r="CB1979" i="10"/>
  <c r="CB1987" i="10" s="1"/>
  <c r="CB2002" i="10" s="1"/>
  <c r="CC1979" i="10"/>
  <c r="CC1987" i="10" s="1"/>
  <c r="CC2002" i="10" s="1"/>
  <c r="CD1979" i="10"/>
  <c r="CD1987" i="10" s="1"/>
  <c r="CD2002" i="10" s="1"/>
  <c r="CE1979" i="10"/>
  <c r="CE1987" i="10" s="1"/>
  <c r="CE2002" i="10" s="1"/>
  <c r="CF1979" i="10"/>
  <c r="CF1987" i="10" s="1"/>
  <c r="CF2002" i="10" s="1"/>
  <c r="CG1979" i="10"/>
  <c r="CG1987" i="10" s="1"/>
  <c r="CG2002" i="10" s="1"/>
  <c r="CH1979" i="10"/>
  <c r="CH1987" i="10" s="1"/>
  <c r="CH2002" i="10" s="1"/>
  <c r="CI1979" i="10"/>
  <c r="CI1987" i="10" s="1"/>
  <c r="CI2002" i="10" s="1"/>
  <c r="CJ1979" i="10"/>
  <c r="CJ1987" i="10" s="1"/>
  <c r="CJ2002" i="10" s="1"/>
  <c r="CK1979" i="10"/>
  <c r="CK1987" i="10" s="1"/>
  <c r="CL1979" i="10"/>
  <c r="CL1987" i="10" s="1"/>
  <c r="CL2002" i="10" s="1"/>
  <c r="CM1979" i="10"/>
  <c r="CM1987" i="10" s="1"/>
  <c r="CM2002" i="10" s="1"/>
  <c r="CN1979" i="10"/>
  <c r="CN1987" i="10" s="1"/>
  <c r="CN2002" i="10" s="1"/>
  <c r="CO1979" i="10"/>
  <c r="CO1987" i="10" s="1"/>
  <c r="CO2002" i="10" s="1"/>
  <c r="CP1979" i="10"/>
  <c r="CP1987" i="10" s="1"/>
  <c r="CP2002" i="10" s="1"/>
  <c r="CQ1979" i="10"/>
  <c r="CQ1987" i="10" s="1"/>
  <c r="CQ2002" i="10" s="1"/>
  <c r="CR1979" i="10"/>
  <c r="CR1987" i="10" s="1"/>
  <c r="CR2002" i="10" s="1"/>
  <c r="CS1979" i="10"/>
  <c r="CS1987" i="10" s="1"/>
  <c r="CS2002" i="10" s="1"/>
  <c r="CT1979" i="10"/>
  <c r="CT1987" i="10" s="1"/>
  <c r="CT2002" i="10" s="1"/>
  <c r="CU1979" i="10"/>
  <c r="CU1987" i="10" s="1"/>
  <c r="CU2002" i="10" s="1"/>
  <c r="CV1979" i="10"/>
  <c r="CV1987" i="10" s="1"/>
  <c r="CV2002" i="10" s="1"/>
  <c r="CW1979" i="10"/>
  <c r="CW1987" i="10" s="1"/>
  <c r="CW2002" i="10" s="1"/>
  <c r="CX1979" i="10"/>
  <c r="CX1987" i="10" s="1"/>
  <c r="CX2002" i="10" s="1"/>
  <c r="CY1979" i="10"/>
  <c r="CY1987" i="10" s="1"/>
  <c r="CY2002" i="10" s="1"/>
  <c r="CZ1979" i="10"/>
  <c r="CZ1987" i="10" s="1"/>
  <c r="CZ2002" i="10" s="1"/>
  <c r="DA1979" i="10"/>
  <c r="DA1987" i="10" s="1"/>
  <c r="DA2002" i="10" s="1"/>
  <c r="DB1979" i="10"/>
  <c r="DB1987" i="10" s="1"/>
  <c r="DB2002" i="10" s="1"/>
  <c r="DC1979" i="10"/>
  <c r="DC1987" i="10" s="1"/>
  <c r="DC2002" i="10" s="1"/>
  <c r="DD1979" i="10"/>
  <c r="DD1987" i="10" s="1"/>
  <c r="DD2002" i="10" s="1"/>
  <c r="DE1979" i="10"/>
  <c r="DE1987" i="10" s="1"/>
  <c r="DE2002" i="10" s="1"/>
  <c r="DF1979" i="10"/>
  <c r="DF1987" i="10" s="1"/>
  <c r="DF2002" i="10" s="1"/>
  <c r="DG1979" i="10"/>
  <c r="DG1987" i="10" s="1"/>
  <c r="DG2002" i="10" s="1"/>
  <c r="DH1979" i="10"/>
  <c r="DH1987" i="10" s="1"/>
  <c r="DH2002" i="10" s="1"/>
  <c r="DI1979" i="10"/>
  <c r="DI1987" i="10" s="1"/>
  <c r="DI2002" i="10" s="1"/>
  <c r="DJ1979" i="10"/>
  <c r="DJ1987" i="10" s="1"/>
  <c r="DJ2002" i="10" s="1"/>
  <c r="DK1979" i="10"/>
  <c r="DK1987" i="10" s="1"/>
  <c r="DK2002" i="10" s="1"/>
  <c r="DL1979" i="10"/>
  <c r="DL1987" i="10" s="1"/>
  <c r="DL2002" i="10" s="1"/>
  <c r="DM1979" i="10"/>
  <c r="DM1987" i="10" s="1"/>
  <c r="DM2002" i="10" s="1"/>
  <c r="DN1979" i="10"/>
  <c r="DN1987" i="10" s="1"/>
  <c r="DN2002" i="10" s="1"/>
  <c r="DO1979" i="10"/>
  <c r="DO1987" i="10" s="1"/>
  <c r="DO2002" i="10" s="1"/>
  <c r="DP1979" i="10"/>
  <c r="DP1987" i="10" s="1"/>
  <c r="DP2002" i="10" s="1"/>
  <c r="DQ1979" i="10"/>
  <c r="DQ1987" i="10" s="1"/>
  <c r="DQ2002" i="10" s="1"/>
  <c r="DR1979" i="10"/>
  <c r="DR1987" i="10" s="1"/>
  <c r="DR2002" i="10" s="1"/>
  <c r="DS1979" i="10"/>
  <c r="DS1987" i="10" s="1"/>
  <c r="DS2002" i="10" s="1"/>
  <c r="DT1979" i="10"/>
  <c r="DT1987" i="10" s="1"/>
  <c r="DT2002" i="10" s="1"/>
  <c r="DU1979" i="10"/>
  <c r="DU1987" i="10" s="1"/>
  <c r="DU2002" i="10" s="1"/>
  <c r="DV1979" i="10"/>
  <c r="DV1987" i="10" s="1"/>
  <c r="DV2002" i="10" s="1"/>
  <c r="DW1979" i="10"/>
  <c r="DW1987" i="10" s="1"/>
  <c r="DW2002" i="10" s="1"/>
  <c r="DX1979" i="10"/>
  <c r="DY1979" i="10"/>
  <c r="BT1981" i="10"/>
  <c r="BU1981" i="10"/>
  <c r="BV1981" i="10"/>
  <c r="BW1981" i="10"/>
  <c r="BX1981" i="10"/>
  <c r="BY1981" i="10"/>
  <c r="BZ1981" i="10"/>
  <c r="CA1981" i="10"/>
  <c r="CB1981" i="10"/>
  <c r="CC1981" i="10"/>
  <c r="CD1981" i="10"/>
  <c r="CE1981" i="10"/>
  <c r="CF1981" i="10"/>
  <c r="CG1981" i="10"/>
  <c r="CH1981" i="10"/>
  <c r="CI1981" i="10"/>
  <c r="CJ1981" i="10"/>
  <c r="CK1981" i="10"/>
  <c r="CL1981" i="10"/>
  <c r="CM1981" i="10"/>
  <c r="CN1981" i="10"/>
  <c r="CO1981" i="10"/>
  <c r="CP1981" i="10"/>
  <c r="CQ1981" i="10"/>
  <c r="CR1981" i="10"/>
  <c r="CS1981" i="10"/>
  <c r="CT1981" i="10"/>
  <c r="CU1981" i="10"/>
  <c r="CV1981" i="10"/>
  <c r="CW1981" i="10"/>
  <c r="CX1981" i="10"/>
  <c r="CY1981" i="10"/>
  <c r="CZ1981" i="10"/>
  <c r="DA1981" i="10"/>
  <c r="DB1981" i="10"/>
  <c r="DC1981" i="10"/>
  <c r="DD1981" i="10"/>
  <c r="DE1981" i="10"/>
  <c r="DF1981" i="10"/>
  <c r="DG1981" i="10"/>
  <c r="DH1981" i="10"/>
  <c r="DI1981" i="10"/>
  <c r="DJ1981" i="10"/>
  <c r="DK1981" i="10"/>
  <c r="DL1981" i="10"/>
  <c r="DM1981" i="10"/>
  <c r="DN1981" i="10"/>
  <c r="DO1981" i="10"/>
  <c r="DP1981" i="10"/>
  <c r="DQ1981" i="10"/>
  <c r="DR1981" i="10"/>
  <c r="DS1981" i="10"/>
  <c r="DT1981" i="10"/>
  <c r="DU1981" i="10"/>
  <c r="DV1981" i="10"/>
  <c r="DW1981" i="10"/>
  <c r="DX1981" i="10"/>
  <c r="DY1981" i="10"/>
  <c r="BT1982" i="10"/>
  <c r="BT1989" i="10" s="1"/>
  <c r="BT2004" i="10" s="1"/>
  <c r="BU1982" i="10"/>
  <c r="BU1989" i="10" s="1"/>
  <c r="BU2004" i="10" s="1"/>
  <c r="BV1982" i="10"/>
  <c r="BV1989" i="10" s="1"/>
  <c r="BV2004" i="10" s="1"/>
  <c r="BW1982" i="10"/>
  <c r="BW1989" i="10" s="1"/>
  <c r="BW2004" i="10" s="1"/>
  <c r="BX1982" i="10"/>
  <c r="BX1989" i="10" s="1"/>
  <c r="BX2004" i="10" s="1"/>
  <c r="BY1982" i="10"/>
  <c r="BY1989" i="10" s="1"/>
  <c r="BY2004" i="10" s="1"/>
  <c r="BZ1982" i="10"/>
  <c r="BZ1989" i="10" s="1"/>
  <c r="BZ2004" i="10" s="1"/>
  <c r="CA1982" i="10"/>
  <c r="CA1989" i="10" s="1"/>
  <c r="CA2004" i="10" s="1"/>
  <c r="CB1982" i="10"/>
  <c r="CB1989" i="10" s="1"/>
  <c r="CB2004" i="10" s="1"/>
  <c r="CC1982" i="10"/>
  <c r="CC1989" i="10" s="1"/>
  <c r="CC2004" i="10" s="1"/>
  <c r="CD1982" i="10"/>
  <c r="CD1989" i="10" s="1"/>
  <c r="CD2004" i="10" s="1"/>
  <c r="CE1982" i="10"/>
  <c r="CE1989" i="10" s="1"/>
  <c r="CE2004" i="10" s="1"/>
  <c r="CF1982" i="10"/>
  <c r="CF1989" i="10" s="1"/>
  <c r="CF2004" i="10" s="1"/>
  <c r="CG1982" i="10"/>
  <c r="CG1989" i="10" s="1"/>
  <c r="CG2004" i="10" s="1"/>
  <c r="CH1982" i="10"/>
  <c r="CH1989" i="10" s="1"/>
  <c r="CH2004" i="10" s="1"/>
  <c r="CI1982" i="10"/>
  <c r="CI1989" i="10" s="1"/>
  <c r="CI2004" i="10" s="1"/>
  <c r="CJ1982" i="10"/>
  <c r="CJ1989" i="10" s="1"/>
  <c r="CJ2004" i="10" s="1"/>
  <c r="CK1982" i="10"/>
  <c r="CK1989" i="10" s="1"/>
  <c r="CK2004" i="10" s="1"/>
  <c r="CL1982" i="10"/>
  <c r="CL1989" i="10" s="1"/>
  <c r="CL2004" i="10" s="1"/>
  <c r="CM1982" i="10"/>
  <c r="CM1989" i="10" s="1"/>
  <c r="CM2004" i="10" s="1"/>
  <c r="CN1982" i="10"/>
  <c r="CN1989" i="10" s="1"/>
  <c r="CN2004" i="10" s="1"/>
  <c r="CO1982" i="10"/>
  <c r="CO1989" i="10" s="1"/>
  <c r="CO2004" i="10" s="1"/>
  <c r="CP1982" i="10"/>
  <c r="CP1989" i="10" s="1"/>
  <c r="CP2004" i="10" s="1"/>
  <c r="CQ1982" i="10"/>
  <c r="CQ1989" i="10" s="1"/>
  <c r="CQ2004" i="10" s="1"/>
  <c r="CR1982" i="10"/>
  <c r="CR1989" i="10" s="1"/>
  <c r="CR2004" i="10" s="1"/>
  <c r="CS1982" i="10"/>
  <c r="CS1989" i="10" s="1"/>
  <c r="CS2004" i="10" s="1"/>
  <c r="CT1982" i="10"/>
  <c r="CU1982" i="10"/>
  <c r="CU1989" i="10" s="1"/>
  <c r="CU2004" i="10" s="1"/>
  <c r="CV1982" i="10"/>
  <c r="CV1989" i="10" s="1"/>
  <c r="CV2004" i="10" s="1"/>
  <c r="CW1982" i="10"/>
  <c r="CW1989" i="10" s="1"/>
  <c r="CW2004" i="10" s="1"/>
  <c r="CX1982" i="10"/>
  <c r="CX1989" i="10" s="1"/>
  <c r="CX2004" i="10" s="1"/>
  <c r="CY1982" i="10"/>
  <c r="CY1989" i="10" s="1"/>
  <c r="CY2004" i="10" s="1"/>
  <c r="CZ1982" i="10"/>
  <c r="CZ1989" i="10" s="1"/>
  <c r="CZ2004" i="10" s="1"/>
  <c r="DA1982" i="10"/>
  <c r="DA1989" i="10" s="1"/>
  <c r="DA2004" i="10" s="1"/>
  <c r="DB1982" i="10"/>
  <c r="DB1989" i="10" s="1"/>
  <c r="DB2004" i="10" s="1"/>
  <c r="DC1982" i="10"/>
  <c r="DC1989" i="10" s="1"/>
  <c r="DC2004" i="10" s="1"/>
  <c r="DD1982" i="10"/>
  <c r="DD1989" i="10" s="1"/>
  <c r="DD2004" i="10" s="1"/>
  <c r="DE1982" i="10"/>
  <c r="DE1989" i="10" s="1"/>
  <c r="DE2004" i="10" s="1"/>
  <c r="DF1982" i="10"/>
  <c r="DF1989" i="10" s="1"/>
  <c r="DF2004" i="10" s="1"/>
  <c r="DG1982" i="10"/>
  <c r="DG1989" i="10" s="1"/>
  <c r="DG2004" i="10" s="1"/>
  <c r="DH1982" i="10"/>
  <c r="DH1989" i="10" s="1"/>
  <c r="DH2004" i="10" s="1"/>
  <c r="DI1982" i="10"/>
  <c r="DI1989" i="10" s="1"/>
  <c r="DI2004" i="10" s="1"/>
  <c r="DJ1982" i="10"/>
  <c r="DJ1989" i="10" s="1"/>
  <c r="DJ2004" i="10" s="1"/>
  <c r="DK1982" i="10"/>
  <c r="DK1989" i="10" s="1"/>
  <c r="DK2004" i="10" s="1"/>
  <c r="DL1982" i="10"/>
  <c r="DL1989" i="10" s="1"/>
  <c r="DL2004" i="10" s="1"/>
  <c r="DM1982" i="10"/>
  <c r="DM1989" i="10" s="1"/>
  <c r="DM2004" i="10" s="1"/>
  <c r="DN1982" i="10"/>
  <c r="DN1989" i="10" s="1"/>
  <c r="DN2004" i="10" s="1"/>
  <c r="DO1982" i="10"/>
  <c r="DO1989" i="10" s="1"/>
  <c r="DO2004" i="10" s="1"/>
  <c r="DP1982" i="10"/>
  <c r="DP1989" i="10" s="1"/>
  <c r="DP2004" i="10" s="1"/>
  <c r="DQ1982" i="10"/>
  <c r="DQ1989" i="10" s="1"/>
  <c r="DQ2004" i="10" s="1"/>
  <c r="DR1982" i="10"/>
  <c r="DR1989" i="10" s="1"/>
  <c r="DR2004" i="10" s="1"/>
  <c r="DS1982" i="10"/>
  <c r="DS1989" i="10" s="1"/>
  <c r="DS2004" i="10" s="1"/>
  <c r="DT1982" i="10"/>
  <c r="DT1989" i="10" s="1"/>
  <c r="DT2004" i="10" s="1"/>
  <c r="DU1982" i="10"/>
  <c r="DU1989" i="10" s="1"/>
  <c r="DU2004" i="10" s="1"/>
  <c r="DV1982" i="10"/>
  <c r="DV1989" i="10" s="1"/>
  <c r="DV2004" i="10" s="1"/>
  <c r="DW1982" i="10"/>
  <c r="DW1989" i="10" s="1"/>
  <c r="DW2004" i="10" s="1"/>
  <c r="DX1982" i="10"/>
  <c r="DY1982" i="10"/>
  <c r="BT1983" i="10"/>
  <c r="BU1983" i="10"/>
  <c r="BV1983" i="10"/>
  <c r="BW1983" i="10"/>
  <c r="BX1983" i="10"/>
  <c r="BY1983" i="10"/>
  <c r="BZ1983" i="10"/>
  <c r="CA1983" i="10"/>
  <c r="CB1983" i="10"/>
  <c r="CC1983" i="10"/>
  <c r="CD1983" i="10"/>
  <c r="CE1983" i="10"/>
  <c r="CF1983" i="10"/>
  <c r="CG1983" i="10"/>
  <c r="CH1983" i="10"/>
  <c r="CI1983" i="10"/>
  <c r="CJ1983" i="10"/>
  <c r="CK1983" i="10"/>
  <c r="CL1983" i="10"/>
  <c r="CM1983" i="10"/>
  <c r="CN1983" i="10"/>
  <c r="CO1983" i="10"/>
  <c r="CP1983" i="10"/>
  <c r="CQ1983" i="10"/>
  <c r="CR1983" i="10"/>
  <c r="CS1983" i="10"/>
  <c r="CT1983" i="10"/>
  <c r="CU1983" i="10"/>
  <c r="CV1983" i="10"/>
  <c r="CW1983" i="10"/>
  <c r="CX1983" i="10"/>
  <c r="CY1983" i="10"/>
  <c r="CZ1983" i="10"/>
  <c r="DA1983" i="10"/>
  <c r="DB1983" i="10"/>
  <c r="DC1983" i="10"/>
  <c r="DD1983" i="10"/>
  <c r="DE1983" i="10"/>
  <c r="DF1983" i="10"/>
  <c r="DG1983" i="10"/>
  <c r="DH1983" i="10"/>
  <c r="DI1983" i="10"/>
  <c r="DJ1983" i="10"/>
  <c r="DK1983" i="10"/>
  <c r="DL1983" i="10"/>
  <c r="DM1983" i="10"/>
  <c r="DN1983" i="10"/>
  <c r="DO1983" i="10"/>
  <c r="DP1983" i="10"/>
  <c r="DQ1983" i="10"/>
  <c r="DR1983" i="10"/>
  <c r="DS1983" i="10"/>
  <c r="DT1983" i="10"/>
  <c r="DU1983" i="10"/>
  <c r="DV1983" i="10"/>
  <c r="DW1983" i="10"/>
  <c r="DX1983" i="10"/>
  <c r="DY1983" i="10"/>
  <c r="BT1984" i="10"/>
  <c r="BT1991" i="10" s="1"/>
  <c r="BU1984" i="10"/>
  <c r="BU1991" i="10" s="1"/>
  <c r="BV1984" i="10"/>
  <c r="BV1991" i="10" s="1"/>
  <c r="BW1984" i="10"/>
  <c r="BW1991" i="10" s="1"/>
  <c r="BX1984" i="10"/>
  <c r="BX1991" i="10" s="1"/>
  <c r="BY1984" i="10"/>
  <c r="BY1991" i="10" s="1"/>
  <c r="BZ1984" i="10"/>
  <c r="BZ1991" i="10" s="1"/>
  <c r="CA1984" i="10"/>
  <c r="CA1991" i="10" s="1"/>
  <c r="CB1984" i="10"/>
  <c r="CB1991" i="10" s="1"/>
  <c r="CC1984" i="10"/>
  <c r="CC1991" i="10" s="1"/>
  <c r="CD1984" i="10"/>
  <c r="CD1991" i="10" s="1"/>
  <c r="CE1984" i="10"/>
  <c r="CE1991" i="10" s="1"/>
  <c r="CF1984" i="10"/>
  <c r="CF1991" i="10" s="1"/>
  <c r="CG1984" i="10"/>
  <c r="CG1991" i="10" s="1"/>
  <c r="CH1984" i="10"/>
  <c r="CH1991" i="10" s="1"/>
  <c r="CI1984" i="10"/>
  <c r="CJ1984" i="10"/>
  <c r="CJ1991" i="10" s="1"/>
  <c r="CK1984" i="10"/>
  <c r="CL1984" i="10"/>
  <c r="CM1984" i="10"/>
  <c r="CN1984" i="10"/>
  <c r="CN1991" i="10" s="1"/>
  <c r="CO1984" i="10"/>
  <c r="CO1991" i="10" s="1"/>
  <c r="CP1984" i="10"/>
  <c r="CP1991" i="10" s="1"/>
  <c r="CQ1984" i="10"/>
  <c r="CQ1991" i="10" s="1"/>
  <c r="CR1984" i="10"/>
  <c r="CR1991" i="10" s="1"/>
  <c r="CS1984" i="10"/>
  <c r="CT1984" i="10"/>
  <c r="CU1984" i="10"/>
  <c r="CV1984" i="10"/>
  <c r="CW1984" i="10"/>
  <c r="CW1991" i="10" s="1"/>
  <c r="CX1984" i="10"/>
  <c r="CX1991" i="10" s="1"/>
  <c r="CY1984" i="10"/>
  <c r="CY1991" i="10" s="1"/>
  <c r="CZ1984" i="10"/>
  <c r="CZ1991" i="10" s="1"/>
  <c r="DA1984" i="10"/>
  <c r="DB1984" i="10"/>
  <c r="DC1984" i="10"/>
  <c r="DD1984" i="10"/>
  <c r="DD1991" i="10" s="1"/>
  <c r="DE1984" i="10"/>
  <c r="DF1984" i="10"/>
  <c r="DF1991" i="10" s="1"/>
  <c r="DG1984" i="10"/>
  <c r="DG1991" i="10" s="1"/>
  <c r="DH1984" i="10"/>
  <c r="DH1991" i="10" s="1"/>
  <c r="DI1984" i="10"/>
  <c r="DJ1984" i="10"/>
  <c r="DK1984" i="10"/>
  <c r="DL1984" i="10"/>
  <c r="DL1991" i="10" s="1"/>
  <c r="DM1984" i="10"/>
  <c r="DN1984" i="10"/>
  <c r="DN1991" i="10" s="1"/>
  <c r="DO1984" i="10"/>
  <c r="DP1984" i="10"/>
  <c r="DP1991" i="10" s="1"/>
  <c r="DQ1984" i="10"/>
  <c r="DR1984" i="10"/>
  <c r="DS1984" i="10"/>
  <c r="DT1984" i="10"/>
  <c r="DT1991" i="10" s="1"/>
  <c r="DU1984" i="10"/>
  <c r="DU1991" i="10" s="1"/>
  <c r="DV1984" i="10"/>
  <c r="DV1991" i="10" s="1"/>
  <c r="DW1984" i="10"/>
  <c r="DW1991" i="10" s="1"/>
  <c r="DX1984" i="10"/>
  <c r="DY1984" i="10"/>
  <c r="BS1979" i="10"/>
  <c r="BS1987" i="10" s="1"/>
  <c r="BS2002" i="10" s="1"/>
  <c r="BS1981" i="10"/>
  <c r="BS1982" i="10"/>
  <c r="BS1989" i="10" s="1"/>
  <c r="BS1983" i="10"/>
  <c r="BS1984" i="10"/>
  <c r="BS1991" i="10" s="1"/>
  <c r="BS1977" i="10"/>
  <c r="CJ1962" i="10"/>
  <c r="CK1962" i="10"/>
  <c r="CL1962" i="10"/>
  <c r="CM1962" i="10"/>
  <c r="CN1962" i="10"/>
  <c r="CO1962" i="10"/>
  <c r="CP1962" i="10"/>
  <c r="CQ1962" i="10"/>
  <c r="CR1962" i="10"/>
  <c r="CS1962" i="10"/>
  <c r="CT1962" i="10"/>
  <c r="CU1962" i="10"/>
  <c r="CV1962" i="10"/>
  <c r="CW1962" i="10"/>
  <c r="CX1962" i="10"/>
  <c r="CY1962" i="10"/>
  <c r="CZ1962" i="10"/>
  <c r="DA1962" i="10"/>
  <c r="DB1962" i="10"/>
  <c r="DC1962" i="10"/>
  <c r="DD1962" i="10"/>
  <c r="DE1962" i="10"/>
  <c r="DF1962" i="10"/>
  <c r="DG1962" i="10"/>
  <c r="DH1962" i="10"/>
  <c r="DI1962" i="10"/>
  <c r="DJ1962" i="10"/>
  <c r="DK1962" i="10"/>
  <c r="DL1962" i="10"/>
  <c r="DM1962" i="10"/>
  <c r="DN1962" i="10"/>
  <c r="DO1962" i="10"/>
  <c r="DP1962" i="10"/>
  <c r="DQ1962" i="10"/>
  <c r="DR1962" i="10"/>
  <c r="DS1962" i="10"/>
  <c r="DT1962" i="10"/>
  <c r="DU1962" i="10"/>
  <c r="DV1962" i="10"/>
  <c r="DW1962" i="10"/>
  <c r="DX1962" i="10"/>
  <c r="DY1962" i="10"/>
  <c r="CJ1964" i="10"/>
  <c r="CK1964" i="10"/>
  <c r="CL1964" i="10"/>
  <c r="CM1964" i="10"/>
  <c r="CN1964" i="10"/>
  <c r="CO1964" i="10"/>
  <c r="CP1964" i="10"/>
  <c r="CQ1964" i="10"/>
  <c r="CR1964" i="10"/>
  <c r="CS1964" i="10"/>
  <c r="CT1964" i="10"/>
  <c r="CU1964" i="10"/>
  <c r="CV1964" i="10"/>
  <c r="CW1964" i="10"/>
  <c r="CX1964" i="10"/>
  <c r="CY1964" i="10"/>
  <c r="CZ1964" i="10"/>
  <c r="DA1964" i="10"/>
  <c r="DB1964" i="10"/>
  <c r="DC1964" i="10"/>
  <c r="DD1964" i="10"/>
  <c r="DE1964" i="10"/>
  <c r="DF1964" i="10"/>
  <c r="DG1964" i="10"/>
  <c r="DH1964" i="10"/>
  <c r="DI1964" i="10"/>
  <c r="DJ1964" i="10"/>
  <c r="DK1964" i="10"/>
  <c r="DL1964" i="10"/>
  <c r="DM1964" i="10"/>
  <c r="DN1964" i="10"/>
  <c r="DO1964" i="10"/>
  <c r="DP1964" i="10"/>
  <c r="DQ1964" i="10"/>
  <c r="DR1964" i="10"/>
  <c r="DS1964" i="10"/>
  <c r="DT1964" i="10"/>
  <c r="DU1964" i="10"/>
  <c r="DV1964" i="10"/>
  <c r="DW1964" i="10"/>
  <c r="DX1964" i="10"/>
  <c r="DY1964" i="10"/>
  <c r="CZ1966" i="10"/>
  <c r="DA1966" i="10"/>
  <c r="DB1966" i="10"/>
  <c r="DC1966" i="10"/>
  <c r="DD1966" i="10"/>
  <c r="DE1966" i="10"/>
  <c r="DF1966" i="10"/>
  <c r="DG1966" i="10"/>
  <c r="DH1966" i="10"/>
  <c r="DI1966" i="10"/>
  <c r="DJ1966" i="10"/>
  <c r="DK1966" i="10"/>
  <c r="DL1966" i="10"/>
  <c r="DM1966" i="10"/>
  <c r="DN1966" i="10"/>
  <c r="DO1966" i="10"/>
  <c r="DP1966" i="10"/>
  <c r="DQ1966" i="10"/>
  <c r="DR1966" i="10"/>
  <c r="DS1966" i="10"/>
  <c r="DT1966" i="10"/>
  <c r="DU1966" i="10"/>
  <c r="DV1966" i="10"/>
  <c r="DW1966" i="10"/>
  <c r="DX1966" i="10"/>
  <c r="DY1966" i="10"/>
  <c r="CJ1968" i="10"/>
  <c r="CK1968" i="10"/>
  <c r="CL1968" i="10"/>
  <c r="CM1968" i="10"/>
  <c r="CN1968" i="10"/>
  <c r="CO1968" i="10"/>
  <c r="CP1968" i="10"/>
  <c r="CQ1968" i="10"/>
  <c r="CR1968" i="10"/>
  <c r="CS1968" i="10"/>
  <c r="CT1968" i="10"/>
  <c r="CU1968" i="10"/>
  <c r="CV1968" i="10"/>
  <c r="CW1968" i="10"/>
  <c r="CX1968" i="10"/>
  <c r="CY1968" i="10"/>
  <c r="CZ1968" i="10"/>
  <c r="DA1968" i="10"/>
  <c r="DB1968" i="10"/>
  <c r="DC1968" i="10"/>
  <c r="DD1968" i="10"/>
  <c r="DE1968" i="10"/>
  <c r="DF1968" i="10"/>
  <c r="DG1968" i="10"/>
  <c r="DH1968" i="10"/>
  <c r="DI1968" i="10"/>
  <c r="DJ1968" i="10"/>
  <c r="DK1968" i="10"/>
  <c r="DL1968" i="10"/>
  <c r="DM1968" i="10"/>
  <c r="DN1968" i="10"/>
  <c r="DO1968" i="10"/>
  <c r="DP1968" i="10"/>
  <c r="DQ1968" i="10"/>
  <c r="DR1968" i="10"/>
  <c r="DS1968" i="10"/>
  <c r="DT1968" i="10"/>
  <c r="DU1968" i="10"/>
  <c r="DV1968" i="10"/>
  <c r="DW1968" i="10"/>
  <c r="DX1968" i="10"/>
  <c r="DY1968" i="10"/>
  <c r="CJ1969" i="10"/>
  <c r="CK1969" i="10"/>
  <c r="CL1969" i="10"/>
  <c r="CM1969" i="10"/>
  <c r="CN1969" i="10"/>
  <c r="CO1969" i="10"/>
  <c r="CP1969" i="10"/>
  <c r="CQ1969" i="10"/>
  <c r="CR1969" i="10"/>
  <c r="CS1969" i="10"/>
  <c r="CT1969" i="10"/>
  <c r="CU1969" i="10"/>
  <c r="CV1969" i="10"/>
  <c r="CW1969" i="10"/>
  <c r="CX1969" i="10"/>
  <c r="CY1969" i="10"/>
  <c r="CZ1969" i="10"/>
  <c r="DA1969" i="10"/>
  <c r="DB1969" i="10"/>
  <c r="DC1969" i="10"/>
  <c r="DD1969" i="10"/>
  <c r="DE1969" i="10"/>
  <c r="DF1969" i="10"/>
  <c r="DG1969" i="10"/>
  <c r="DH1969" i="10"/>
  <c r="DI1969" i="10"/>
  <c r="DJ1969" i="10"/>
  <c r="DK1969" i="10"/>
  <c r="DL1969" i="10"/>
  <c r="DM1969" i="10"/>
  <c r="DN1969" i="10"/>
  <c r="DO1969" i="10"/>
  <c r="DP1969" i="10"/>
  <c r="DQ1969" i="10"/>
  <c r="DR1969" i="10"/>
  <c r="DS1969" i="10"/>
  <c r="DT1969" i="10"/>
  <c r="DU1969" i="10"/>
  <c r="DV1969" i="10"/>
  <c r="DW1969" i="10"/>
  <c r="DX1969" i="10"/>
  <c r="DY1969" i="10"/>
  <c r="CJ1970" i="10"/>
  <c r="CK1970" i="10"/>
  <c r="CL1970" i="10"/>
  <c r="CM1970" i="10"/>
  <c r="CN1970" i="10"/>
  <c r="CO1970" i="10"/>
  <c r="CP1970" i="10"/>
  <c r="CQ1970" i="10"/>
  <c r="CR1970" i="10"/>
  <c r="CS1970" i="10"/>
  <c r="CT1970" i="10"/>
  <c r="CU1970" i="10"/>
  <c r="CV1970" i="10"/>
  <c r="CW1970" i="10"/>
  <c r="CX1970" i="10"/>
  <c r="CY1970" i="10"/>
  <c r="CZ1970" i="10"/>
  <c r="DA1970" i="10"/>
  <c r="DB1970" i="10"/>
  <c r="DC1970" i="10"/>
  <c r="DD1970" i="10"/>
  <c r="DE1970" i="10"/>
  <c r="DF1970" i="10"/>
  <c r="DG1970" i="10"/>
  <c r="DH1970" i="10"/>
  <c r="DI1970" i="10"/>
  <c r="DJ1970" i="10"/>
  <c r="DK1970" i="10"/>
  <c r="DL1970" i="10"/>
  <c r="DM1970" i="10"/>
  <c r="DN1970" i="10"/>
  <c r="DO1970" i="10"/>
  <c r="DP1970" i="10"/>
  <c r="DQ1970" i="10"/>
  <c r="DR1970" i="10"/>
  <c r="DS1970" i="10"/>
  <c r="DT1970" i="10"/>
  <c r="DU1970" i="10"/>
  <c r="DV1970" i="10"/>
  <c r="DW1970" i="10"/>
  <c r="DX1970" i="10"/>
  <c r="DY1970" i="10"/>
  <c r="CI1964" i="10"/>
  <c r="CI1968" i="10"/>
  <c r="CI1969" i="10"/>
  <c r="CI1970" i="10"/>
  <c r="CI1962" i="10"/>
  <c r="BT1933" i="10"/>
  <c r="BT1943" i="10" s="1"/>
  <c r="BU1933" i="10"/>
  <c r="BU1943" i="10" s="1"/>
  <c r="BV1933" i="10"/>
  <c r="BV1943" i="10" s="1"/>
  <c r="BW1933" i="10"/>
  <c r="BW1943" i="10" s="1"/>
  <c r="BX1933" i="10"/>
  <c r="BY1933" i="10"/>
  <c r="BZ1933" i="10"/>
  <c r="BZ1943" i="10" s="1"/>
  <c r="CA1933" i="10"/>
  <c r="CB1933" i="10"/>
  <c r="CB1943" i="10" s="1"/>
  <c r="CC1933" i="10"/>
  <c r="CD1933" i="10"/>
  <c r="CE1933" i="10"/>
  <c r="CF1933" i="10"/>
  <c r="CG1933" i="10"/>
  <c r="CG1943" i="10" s="1"/>
  <c r="CH1933" i="10"/>
  <c r="CH1943" i="10" s="1"/>
  <c r="CI1933" i="10"/>
  <c r="CI1943" i="10" s="1"/>
  <c r="CJ1933" i="10"/>
  <c r="CJ1943" i="10" s="1"/>
  <c r="CK1933" i="10"/>
  <c r="CK1943" i="10" s="1"/>
  <c r="CL1933" i="10"/>
  <c r="CM1933" i="10"/>
  <c r="CN1933" i="10"/>
  <c r="CO1933" i="10"/>
  <c r="CO1943" i="10" s="1"/>
  <c r="CP1933" i="10"/>
  <c r="CP1943" i="10" s="1"/>
  <c r="CQ1933" i="10"/>
  <c r="CQ1943" i="10" s="1"/>
  <c r="CR1933" i="10"/>
  <c r="CS1933" i="10"/>
  <c r="CS1943" i="10" s="1"/>
  <c r="CT1933" i="10"/>
  <c r="CT1943" i="10" s="1"/>
  <c r="CU1933" i="10"/>
  <c r="CU1943" i="10" s="1"/>
  <c r="CV1933" i="10"/>
  <c r="CV1943" i="10" s="1"/>
  <c r="CW1933" i="10"/>
  <c r="CW1943" i="10" s="1"/>
  <c r="CX1933" i="10"/>
  <c r="CX1943" i="10" s="1"/>
  <c r="CY1933" i="10"/>
  <c r="CY1943" i="10" s="1"/>
  <c r="CZ1933" i="10"/>
  <c r="DA1933" i="10"/>
  <c r="DA1943" i="10" s="1"/>
  <c r="DB1933" i="10"/>
  <c r="DB1943" i="10" s="1"/>
  <c r="DC1933" i="10"/>
  <c r="DD1933" i="10"/>
  <c r="DE1933" i="10"/>
  <c r="DE1943" i="10" s="1"/>
  <c r="DF1933" i="10"/>
  <c r="DF1943" i="10" s="1"/>
  <c r="DG1933" i="10"/>
  <c r="DG1943" i="10" s="1"/>
  <c r="DH1933" i="10"/>
  <c r="DI1933" i="10"/>
  <c r="DI1943" i="10" s="1"/>
  <c r="DJ1933" i="10"/>
  <c r="DJ1943" i="10" s="1"/>
  <c r="DK1933" i="10"/>
  <c r="DK1943" i="10" s="1"/>
  <c r="DL1933" i="10"/>
  <c r="DL1943" i="10" s="1"/>
  <c r="DM1933" i="10"/>
  <c r="DM1943" i="10" s="1"/>
  <c r="DN1933" i="10"/>
  <c r="DN1943" i="10" s="1"/>
  <c r="DO1933" i="10"/>
  <c r="DO1943" i="10" s="1"/>
  <c r="DP1933" i="10"/>
  <c r="DQ1933" i="10"/>
  <c r="DQ1943" i="10" s="1"/>
  <c r="DR1933" i="10"/>
  <c r="DR1943" i="10" s="1"/>
  <c r="DS1933" i="10"/>
  <c r="DT1933" i="10"/>
  <c r="DU1933" i="10"/>
  <c r="DU1943" i="10" s="1"/>
  <c r="DV1933" i="10"/>
  <c r="DV1943" i="10" s="1"/>
  <c r="DW1933" i="10"/>
  <c r="DW1943" i="10" s="1"/>
  <c r="DX1933" i="10"/>
  <c r="DY1933" i="10"/>
  <c r="BT1934" i="10"/>
  <c r="BT1944" i="10" s="1"/>
  <c r="BU1934" i="10"/>
  <c r="BU1944" i="10" s="1"/>
  <c r="BV1934" i="10"/>
  <c r="BV1944" i="10" s="1"/>
  <c r="BW1934" i="10"/>
  <c r="BW1944" i="10" s="1"/>
  <c r="BX1934" i="10"/>
  <c r="BX1944" i="10" s="1"/>
  <c r="BY1934" i="10"/>
  <c r="BY1944" i="10" s="1"/>
  <c r="BZ1934" i="10"/>
  <c r="BZ1944" i="10" s="1"/>
  <c r="CA1934" i="10"/>
  <c r="CA1944" i="10" s="1"/>
  <c r="CB1934" i="10"/>
  <c r="CC1934" i="10"/>
  <c r="CC1944" i="10" s="1"/>
  <c r="CD1934" i="10"/>
  <c r="CD1944" i="10" s="1"/>
  <c r="CE1934" i="10"/>
  <c r="CE1944" i="10" s="1"/>
  <c r="CF1934" i="10"/>
  <c r="CF1944" i="10" s="1"/>
  <c r="CG1934" i="10"/>
  <c r="CG1944" i="10" s="1"/>
  <c r="CH1934" i="10"/>
  <c r="CH1944" i="10" s="1"/>
  <c r="CI1934" i="10"/>
  <c r="CI1944" i="10" s="1"/>
  <c r="CJ1934" i="10"/>
  <c r="CJ1944" i="10" s="1"/>
  <c r="CK1934" i="10"/>
  <c r="CK1944" i="10" s="1"/>
  <c r="CL1934" i="10"/>
  <c r="CL1944" i="10" s="1"/>
  <c r="CM1934" i="10"/>
  <c r="CM1944" i="10" s="1"/>
  <c r="CN1934" i="10"/>
  <c r="CN1944" i="10" s="1"/>
  <c r="CO1934" i="10"/>
  <c r="CO1944" i="10" s="1"/>
  <c r="CP1934" i="10"/>
  <c r="CP1944" i="10" s="1"/>
  <c r="CQ1934" i="10"/>
  <c r="CQ1944" i="10" s="1"/>
  <c r="CR1934" i="10"/>
  <c r="CR1944" i="10" s="1"/>
  <c r="CS1934" i="10"/>
  <c r="CS1944" i="10" s="1"/>
  <c r="CT1934" i="10"/>
  <c r="CT1944" i="10" s="1"/>
  <c r="CU1934" i="10"/>
  <c r="CU1944" i="10" s="1"/>
  <c r="CV1934" i="10"/>
  <c r="CV1944" i="10" s="1"/>
  <c r="CW1934" i="10"/>
  <c r="CX1934" i="10"/>
  <c r="CX1944" i="10" s="1"/>
  <c r="CY1934" i="10"/>
  <c r="CY1944" i="10" s="1"/>
  <c r="CZ1934" i="10"/>
  <c r="CZ1944" i="10" s="1"/>
  <c r="DA1934" i="10"/>
  <c r="DA1944" i="10" s="1"/>
  <c r="DB1934" i="10"/>
  <c r="DB1944" i="10" s="1"/>
  <c r="DC1934" i="10"/>
  <c r="DC1944" i="10" s="1"/>
  <c r="DD1934" i="10"/>
  <c r="DD1944" i="10" s="1"/>
  <c r="DE1934" i="10"/>
  <c r="DF1934" i="10"/>
  <c r="DF1944" i="10" s="1"/>
  <c r="DG1934" i="10"/>
  <c r="DG1944" i="10" s="1"/>
  <c r="DH1934" i="10"/>
  <c r="DH1944" i="10" s="1"/>
  <c r="DI1934" i="10"/>
  <c r="DI1944" i="10" s="1"/>
  <c r="DJ1934" i="10"/>
  <c r="DJ1944" i="10" s="1"/>
  <c r="DK1934" i="10"/>
  <c r="DK1944" i="10" s="1"/>
  <c r="DL1934" i="10"/>
  <c r="DL1944" i="10" s="1"/>
  <c r="DM1934" i="10"/>
  <c r="DM1944" i="10" s="1"/>
  <c r="DN1934" i="10"/>
  <c r="DN1944" i="10" s="1"/>
  <c r="DO1934" i="10"/>
  <c r="DO1944" i="10" s="1"/>
  <c r="DP1934" i="10"/>
  <c r="DP1944" i="10" s="1"/>
  <c r="DQ1934" i="10"/>
  <c r="DQ1944" i="10" s="1"/>
  <c r="DR1934" i="10"/>
  <c r="DR1944" i="10" s="1"/>
  <c r="DS1934" i="10"/>
  <c r="DS1944" i="10" s="1"/>
  <c r="DT1934" i="10"/>
  <c r="DT1944" i="10" s="1"/>
  <c r="DU1934" i="10"/>
  <c r="DV1934" i="10"/>
  <c r="DV1944" i="10" s="1"/>
  <c r="DW1934" i="10"/>
  <c r="DW1944" i="10" s="1"/>
  <c r="DX1934" i="10"/>
  <c r="DY1934" i="10"/>
  <c r="CU1936" i="10"/>
  <c r="CU1945" i="10" s="1"/>
  <c r="CV1936" i="10"/>
  <c r="CV1945" i="10" s="1"/>
  <c r="CW1936" i="10"/>
  <c r="CW1945" i="10" s="1"/>
  <c r="CX1936" i="10"/>
  <c r="CX1945" i="10" s="1"/>
  <c r="CY1936" i="10"/>
  <c r="CY1945" i="10" s="1"/>
  <c r="CZ1936" i="10"/>
  <c r="CZ1945" i="10" s="1"/>
  <c r="DA1936" i="10"/>
  <c r="DA1945" i="10" s="1"/>
  <c r="DB1936" i="10"/>
  <c r="DB1945" i="10" s="1"/>
  <c r="DC1936" i="10"/>
  <c r="DC1945" i="10" s="1"/>
  <c r="DD1936" i="10"/>
  <c r="DD1945" i="10" s="1"/>
  <c r="DE1936" i="10"/>
  <c r="DE1945" i="10" s="1"/>
  <c r="DF1936" i="10"/>
  <c r="DF1945" i="10" s="1"/>
  <c r="DG1936" i="10"/>
  <c r="DG1945" i="10" s="1"/>
  <c r="DH1936" i="10"/>
  <c r="DH1945" i="10" s="1"/>
  <c r="DI1936" i="10"/>
  <c r="DI1945" i="10" s="1"/>
  <c r="DJ1936" i="10"/>
  <c r="DJ1945" i="10" s="1"/>
  <c r="DK1936" i="10"/>
  <c r="DK1945" i="10" s="1"/>
  <c r="DL1936" i="10"/>
  <c r="DL1945" i="10" s="1"/>
  <c r="DM1936" i="10"/>
  <c r="DM1945" i="10" s="1"/>
  <c r="DN1936" i="10"/>
  <c r="DN1945" i="10" s="1"/>
  <c r="DO1936" i="10"/>
  <c r="DO1945" i="10" s="1"/>
  <c r="DP1936" i="10"/>
  <c r="DP1945" i="10" s="1"/>
  <c r="DQ1936" i="10"/>
  <c r="DQ1945" i="10" s="1"/>
  <c r="DR1936" i="10"/>
  <c r="DR1945" i="10" s="1"/>
  <c r="DS1936" i="10"/>
  <c r="DS1945" i="10" s="1"/>
  <c r="DT1936" i="10"/>
  <c r="DT1945" i="10" s="1"/>
  <c r="DU1936" i="10"/>
  <c r="DU1945" i="10" s="1"/>
  <c r="DV1936" i="10"/>
  <c r="DV1945" i="10" s="1"/>
  <c r="DW1936" i="10"/>
  <c r="DW1945" i="10" s="1"/>
  <c r="DX1936" i="10"/>
  <c r="DY1936" i="10"/>
  <c r="BT1937" i="10"/>
  <c r="BT1946" i="10" s="1"/>
  <c r="BU1937" i="10"/>
  <c r="BU1946" i="10" s="1"/>
  <c r="BV1937" i="10"/>
  <c r="BV1946" i="10" s="1"/>
  <c r="BW1937" i="10"/>
  <c r="BW1946" i="10" s="1"/>
  <c r="BX1937" i="10"/>
  <c r="BX1946" i="10" s="1"/>
  <c r="BY1937" i="10"/>
  <c r="BY1946" i="10" s="1"/>
  <c r="BZ1937" i="10"/>
  <c r="BZ1946" i="10" s="1"/>
  <c r="CA1937" i="10"/>
  <c r="CA1946" i="10" s="1"/>
  <c r="CB1937" i="10"/>
  <c r="CB1946" i="10" s="1"/>
  <c r="CC1937" i="10"/>
  <c r="CC1946" i="10" s="1"/>
  <c r="CD1937" i="10"/>
  <c r="CD1946" i="10" s="1"/>
  <c r="CE1937" i="10"/>
  <c r="CE1946" i="10" s="1"/>
  <c r="CF1937" i="10"/>
  <c r="CF1946" i="10" s="1"/>
  <c r="CG1937" i="10"/>
  <c r="CG1946" i="10" s="1"/>
  <c r="CH1937" i="10"/>
  <c r="CH1946" i="10" s="1"/>
  <c r="CI1937" i="10"/>
  <c r="CI1946" i="10" s="1"/>
  <c r="CJ1937" i="10"/>
  <c r="CJ1946" i="10" s="1"/>
  <c r="CK1937" i="10"/>
  <c r="CK1946" i="10" s="1"/>
  <c r="CL1937" i="10"/>
  <c r="CL1946" i="10" s="1"/>
  <c r="CM1937" i="10"/>
  <c r="CM1946" i="10" s="1"/>
  <c r="CN1937" i="10"/>
  <c r="CN1946" i="10" s="1"/>
  <c r="CO1937" i="10"/>
  <c r="CO1946" i="10" s="1"/>
  <c r="CP1937" i="10"/>
  <c r="CP1946" i="10" s="1"/>
  <c r="CQ1937" i="10"/>
  <c r="CQ1946" i="10" s="1"/>
  <c r="CR1937" i="10"/>
  <c r="CR1946" i="10" s="1"/>
  <c r="CS1937" i="10"/>
  <c r="CS1946" i="10" s="1"/>
  <c r="CT1937" i="10"/>
  <c r="CT1946" i="10" s="1"/>
  <c r="CU1937" i="10"/>
  <c r="CU1946" i="10" s="1"/>
  <c r="CV1937" i="10"/>
  <c r="CV1946" i="10" s="1"/>
  <c r="CW1937" i="10"/>
  <c r="CW1946" i="10" s="1"/>
  <c r="CX1937" i="10"/>
  <c r="CX1946" i="10" s="1"/>
  <c r="CY1937" i="10"/>
  <c r="CY1946" i="10" s="1"/>
  <c r="CZ1937" i="10"/>
  <c r="CZ1946" i="10" s="1"/>
  <c r="DA1937" i="10"/>
  <c r="DA1946" i="10" s="1"/>
  <c r="DB1937" i="10"/>
  <c r="DB1946" i="10" s="1"/>
  <c r="DC1937" i="10"/>
  <c r="DC1946" i="10" s="1"/>
  <c r="DD1937" i="10"/>
  <c r="DD1946" i="10" s="1"/>
  <c r="DE1937" i="10"/>
  <c r="DE1946" i="10" s="1"/>
  <c r="DF1937" i="10"/>
  <c r="DF1946" i="10" s="1"/>
  <c r="DG1937" i="10"/>
  <c r="DG1946" i="10" s="1"/>
  <c r="DH1937" i="10"/>
  <c r="DH1946" i="10" s="1"/>
  <c r="DI1937" i="10"/>
  <c r="DI1946" i="10" s="1"/>
  <c r="DJ1937" i="10"/>
  <c r="DJ1946" i="10" s="1"/>
  <c r="DK1937" i="10"/>
  <c r="DK1946" i="10" s="1"/>
  <c r="DL1937" i="10"/>
  <c r="DL1946" i="10" s="1"/>
  <c r="DM1937" i="10"/>
  <c r="DM1946" i="10" s="1"/>
  <c r="DN1937" i="10"/>
  <c r="DN1946" i="10" s="1"/>
  <c r="DO1937" i="10"/>
  <c r="DO1946" i="10" s="1"/>
  <c r="DP1937" i="10"/>
  <c r="DP1946" i="10" s="1"/>
  <c r="DQ1937" i="10"/>
  <c r="DQ1946" i="10" s="1"/>
  <c r="DR1937" i="10"/>
  <c r="DR1946" i="10" s="1"/>
  <c r="DS1937" i="10"/>
  <c r="DS1946" i="10" s="1"/>
  <c r="DT1937" i="10"/>
  <c r="DT1946" i="10" s="1"/>
  <c r="DU1937" i="10"/>
  <c r="DU1946" i="10" s="1"/>
  <c r="DV1937" i="10"/>
  <c r="DV1946" i="10" s="1"/>
  <c r="DW1937" i="10"/>
  <c r="DX1937" i="10"/>
  <c r="DY1937" i="10"/>
  <c r="BT1953" i="10"/>
  <c r="BU1953" i="10"/>
  <c r="BV1953" i="10"/>
  <c r="BW1953" i="10"/>
  <c r="BX1953" i="10"/>
  <c r="BY1953" i="10"/>
  <c r="BZ1953" i="10"/>
  <c r="CA1953" i="10"/>
  <c r="CB1953" i="10"/>
  <c r="CC1953" i="10"/>
  <c r="CD1953" i="10"/>
  <c r="CE1953" i="10"/>
  <c r="CF1953" i="10"/>
  <c r="CG1953" i="10"/>
  <c r="CH1953" i="10"/>
  <c r="CI1953" i="10"/>
  <c r="CJ1953" i="10"/>
  <c r="CK1939" i="10"/>
  <c r="CK1947" i="10" s="1"/>
  <c r="CK1953" i="10" s="1"/>
  <c r="CL1939" i="10"/>
  <c r="CL1947" i="10" s="1"/>
  <c r="CL1953" i="10" s="1"/>
  <c r="CM1939" i="10"/>
  <c r="CM1947" i="10" s="1"/>
  <c r="CM1953" i="10" s="1"/>
  <c r="CN1939" i="10"/>
  <c r="CN1947" i="10" s="1"/>
  <c r="CN1953" i="10" s="1"/>
  <c r="CO1939" i="10"/>
  <c r="CO1947" i="10" s="1"/>
  <c r="CO1953" i="10" s="1"/>
  <c r="CP1939" i="10"/>
  <c r="CP1947" i="10" s="1"/>
  <c r="CP1953" i="10" s="1"/>
  <c r="CQ1939" i="10"/>
  <c r="CQ1947" i="10" s="1"/>
  <c r="CQ1953" i="10" s="1"/>
  <c r="CR1939" i="10"/>
  <c r="CR1947" i="10" s="1"/>
  <c r="CR1953" i="10" s="1"/>
  <c r="CS1939" i="10"/>
  <c r="CS1947" i="10" s="1"/>
  <c r="CS1953" i="10" s="1"/>
  <c r="CT1939" i="10"/>
  <c r="CT1947" i="10" s="1"/>
  <c r="CT1953" i="10" s="1"/>
  <c r="CU1939" i="10"/>
  <c r="CU1947" i="10" s="1"/>
  <c r="CU1953" i="10" s="1"/>
  <c r="CV1939" i="10"/>
  <c r="CV1947" i="10" s="1"/>
  <c r="CV1953" i="10" s="1"/>
  <c r="CW1939" i="10"/>
  <c r="CW1947" i="10" s="1"/>
  <c r="CW1953" i="10" s="1"/>
  <c r="CX1939" i="10"/>
  <c r="CX1947" i="10" s="1"/>
  <c r="CX1953" i="10" s="1"/>
  <c r="CY1939" i="10"/>
  <c r="CY1947" i="10" s="1"/>
  <c r="CY1953" i="10" s="1"/>
  <c r="CZ1939" i="10"/>
  <c r="CZ1947" i="10" s="1"/>
  <c r="CZ1953" i="10" s="1"/>
  <c r="DA1939" i="10"/>
  <c r="DA1947" i="10" s="1"/>
  <c r="DA1953" i="10" s="1"/>
  <c r="DB1939" i="10"/>
  <c r="DB1947" i="10" s="1"/>
  <c r="DB1953" i="10" s="1"/>
  <c r="DC1939" i="10"/>
  <c r="DC1947" i="10" s="1"/>
  <c r="DC1953" i="10" s="1"/>
  <c r="DD1939" i="10"/>
  <c r="DD1947" i="10" s="1"/>
  <c r="DD1953" i="10" s="1"/>
  <c r="DE1939" i="10"/>
  <c r="DE1947" i="10" s="1"/>
  <c r="DE1953" i="10" s="1"/>
  <c r="DF1939" i="10"/>
  <c r="DG1939" i="10"/>
  <c r="DH1939" i="10"/>
  <c r="DI1939" i="10"/>
  <c r="DJ1939" i="10"/>
  <c r="DK1939" i="10"/>
  <c r="DL1939" i="10"/>
  <c r="DL1947" i="10" s="1"/>
  <c r="DL1953" i="10" s="1"/>
  <c r="DM1939" i="10"/>
  <c r="DM1947" i="10" s="1"/>
  <c r="DM1953" i="10" s="1"/>
  <c r="DN1939" i="10"/>
  <c r="DN1947" i="10" s="1"/>
  <c r="DN1953" i="10" s="1"/>
  <c r="DO1939" i="10"/>
  <c r="DO1947" i="10" s="1"/>
  <c r="DO1953" i="10" s="1"/>
  <c r="DP1939" i="10"/>
  <c r="DP1947" i="10" s="1"/>
  <c r="DP1953" i="10" s="1"/>
  <c r="DQ1939" i="10"/>
  <c r="DQ1947" i="10" s="1"/>
  <c r="DQ1953" i="10" s="1"/>
  <c r="DR1939" i="10"/>
  <c r="DR1947" i="10" s="1"/>
  <c r="DR1953" i="10" s="1"/>
  <c r="DS1939" i="10"/>
  <c r="DS1947" i="10" s="1"/>
  <c r="DS1953" i="10" s="1"/>
  <c r="DT1939" i="10"/>
  <c r="DT1947" i="10" s="1"/>
  <c r="DT1953" i="10" s="1"/>
  <c r="DU1939" i="10"/>
  <c r="DU1947" i="10" s="1"/>
  <c r="DU1953" i="10" s="1"/>
  <c r="DV1939" i="10"/>
  <c r="DV1947" i="10" s="1"/>
  <c r="DV1953" i="10" s="1"/>
  <c r="DW1939" i="10"/>
  <c r="DW1947" i="10" s="1"/>
  <c r="DW1953" i="10" s="1"/>
  <c r="DX1939" i="10"/>
  <c r="DY1939" i="10"/>
  <c r="BT1941" i="10"/>
  <c r="BT1948" i="10" s="1"/>
  <c r="BU1941" i="10"/>
  <c r="BU1948" i="10" s="1"/>
  <c r="BV1941" i="10"/>
  <c r="BV1948" i="10" s="1"/>
  <c r="BW1941" i="10"/>
  <c r="BW1948" i="10" s="1"/>
  <c r="BX1941" i="10"/>
  <c r="BX1948" i="10" s="1"/>
  <c r="BY1941" i="10"/>
  <c r="BY1948" i="10" s="1"/>
  <c r="BZ1941" i="10"/>
  <c r="BZ1948" i="10" s="1"/>
  <c r="CA1941" i="10"/>
  <c r="CA1948" i="10" s="1"/>
  <c r="CB1941" i="10"/>
  <c r="CB1948" i="10" s="1"/>
  <c r="CC1941" i="10"/>
  <c r="CC1948" i="10" s="1"/>
  <c r="CD1941" i="10"/>
  <c r="CD1948" i="10" s="1"/>
  <c r="CE1941" i="10"/>
  <c r="CE1948" i="10" s="1"/>
  <c r="CF1941" i="10"/>
  <c r="CF1948" i="10" s="1"/>
  <c r="CG1941" i="10"/>
  <c r="CG1948" i="10" s="1"/>
  <c r="CH1941" i="10"/>
  <c r="CH1948" i="10" s="1"/>
  <c r="CI1941" i="10"/>
  <c r="CI1948" i="10" s="1"/>
  <c r="CJ1941" i="10"/>
  <c r="CJ1948" i="10" s="1"/>
  <c r="CK1941" i="10"/>
  <c r="CK1948" i="10" s="1"/>
  <c r="CL1941" i="10"/>
  <c r="CL1948" i="10" s="1"/>
  <c r="CM1941" i="10"/>
  <c r="CM1948" i="10" s="1"/>
  <c r="CN1941" i="10"/>
  <c r="CN1948" i="10" s="1"/>
  <c r="CO1941" i="10"/>
  <c r="CO1948" i="10" s="1"/>
  <c r="CP1941" i="10"/>
  <c r="CP1948" i="10" s="1"/>
  <c r="CQ1941" i="10"/>
  <c r="CQ1948" i="10" s="1"/>
  <c r="CR1941" i="10"/>
  <c r="CR1948" i="10" s="1"/>
  <c r="CS1941" i="10"/>
  <c r="CS1948" i="10" s="1"/>
  <c r="CT1941" i="10"/>
  <c r="CT1948" i="10" s="1"/>
  <c r="CU1941" i="10"/>
  <c r="CU1948" i="10" s="1"/>
  <c r="CV1941" i="10"/>
  <c r="CV1948" i="10" s="1"/>
  <c r="CW1941" i="10"/>
  <c r="CW1948" i="10" s="1"/>
  <c r="CX1941" i="10"/>
  <c r="CX1948" i="10" s="1"/>
  <c r="CY1941" i="10"/>
  <c r="CY1948" i="10" s="1"/>
  <c r="CZ1941" i="10"/>
  <c r="CZ1948" i="10" s="1"/>
  <c r="DA1941" i="10"/>
  <c r="DA1948" i="10" s="1"/>
  <c r="DB1941" i="10"/>
  <c r="DB1948" i="10" s="1"/>
  <c r="DC1941" i="10"/>
  <c r="DC1948" i="10" s="1"/>
  <c r="DD1941" i="10"/>
  <c r="DD1948" i="10" s="1"/>
  <c r="DE1941" i="10"/>
  <c r="DE1948" i="10" s="1"/>
  <c r="DF1941" i="10"/>
  <c r="DF1948" i="10" s="1"/>
  <c r="DG1941" i="10"/>
  <c r="DG1948" i="10" s="1"/>
  <c r="DH1941" i="10"/>
  <c r="DH1948" i="10" s="1"/>
  <c r="DI1941" i="10"/>
  <c r="DI1948" i="10" s="1"/>
  <c r="DJ1941" i="10"/>
  <c r="DJ1948" i="10" s="1"/>
  <c r="DK1941" i="10"/>
  <c r="DK1948" i="10" s="1"/>
  <c r="DL1941" i="10"/>
  <c r="DL1948" i="10" s="1"/>
  <c r="DM1941" i="10"/>
  <c r="DM1948" i="10" s="1"/>
  <c r="DN1941" i="10"/>
  <c r="DN1948" i="10" s="1"/>
  <c r="DO1941" i="10"/>
  <c r="DO1948" i="10" s="1"/>
  <c r="DP1941" i="10"/>
  <c r="DP1948" i="10" s="1"/>
  <c r="DQ1941" i="10"/>
  <c r="DQ1948" i="10" s="1"/>
  <c r="DR1941" i="10"/>
  <c r="DR1948" i="10" s="1"/>
  <c r="DS1941" i="10"/>
  <c r="DS1948" i="10" s="1"/>
  <c r="DT1941" i="10"/>
  <c r="DT1948" i="10" s="1"/>
  <c r="DU1941" i="10"/>
  <c r="DU1948" i="10" s="1"/>
  <c r="DV1941" i="10"/>
  <c r="DV1948" i="10" s="1"/>
  <c r="DW1941" i="10"/>
  <c r="DW1948" i="10" s="1"/>
  <c r="DX1941" i="10"/>
  <c r="DY1941" i="10"/>
  <c r="BS1934" i="10"/>
  <c r="BS1944" i="10" s="1"/>
  <c r="BS1937" i="10"/>
  <c r="BS1946" i="10" s="1"/>
  <c r="BS1941" i="10"/>
  <c r="BS1948" i="10" s="1"/>
  <c r="BS1933" i="10"/>
  <c r="BS1943" i="10" s="1"/>
  <c r="CW650" i="10"/>
  <c r="CX650" i="10"/>
  <c r="CY650" i="10"/>
  <c r="CZ650" i="10"/>
  <c r="DA650" i="10"/>
  <c r="DB650" i="10"/>
  <c r="DC650" i="10"/>
  <c r="DD650" i="10"/>
  <c r="DE650" i="10"/>
  <c r="DF650" i="10"/>
  <c r="DG650" i="10"/>
  <c r="DH650" i="10"/>
  <c r="DI650" i="10"/>
  <c r="DJ650" i="10"/>
  <c r="DK650" i="10"/>
  <c r="DL650" i="10"/>
  <c r="DM650" i="10"/>
  <c r="DN650" i="10"/>
  <c r="DO650" i="10"/>
  <c r="DP650" i="10"/>
  <c r="DQ650" i="10"/>
  <c r="DR650" i="10"/>
  <c r="DS650" i="10"/>
  <c r="DT650" i="10"/>
  <c r="DU650" i="10"/>
  <c r="DV650" i="10"/>
  <c r="DW650" i="10"/>
  <c r="CV620" i="10"/>
  <c r="CU620" i="10" s="1"/>
  <c r="CV621" i="10"/>
  <c r="CU621" i="10" s="1"/>
  <c r="CT621" i="10" s="1"/>
  <c r="CS621" i="10" s="1"/>
  <c r="CR621" i="10" s="1"/>
  <c r="CQ621" i="10" s="1"/>
  <c r="CP621" i="10" s="1"/>
  <c r="CO621" i="10" s="1"/>
  <c r="CN621" i="10" s="1"/>
  <c r="CM621" i="10" s="1"/>
  <c r="CL621" i="10" s="1"/>
  <c r="CK621" i="10" s="1"/>
  <c r="CJ621" i="10" s="1"/>
  <c r="CI621" i="10" s="1"/>
  <c r="CH621" i="10" s="1"/>
  <c r="CG621" i="10" s="1"/>
  <c r="CF621" i="10" s="1"/>
  <c r="CE621" i="10" s="1"/>
  <c r="CD621" i="10" s="1"/>
  <c r="CC621" i="10" s="1"/>
  <c r="CB621" i="10" s="1"/>
  <c r="CA621" i="10" s="1"/>
  <c r="BZ621" i="10" s="1"/>
  <c r="BY621" i="10" s="1"/>
  <c r="BX621" i="10" s="1"/>
  <c r="BW621" i="10" s="1"/>
  <c r="BV621" i="10" s="1"/>
  <c r="BU621" i="10" s="1"/>
  <c r="BT621" i="10" s="1"/>
  <c r="BS621" i="10" s="1"/>
  <c r="BR621" i="10" s="1"/>
  <c r="BQ621" i="10" s="1"/>
  <c r="BP621" i="10" s="1"/>
  <c r="BO621" i="10" s="1"/>
  <c r="BN621" i="10" s="1"/>
  <c r="BM621" i="10" s="1"/>
  <c r="BL621" i="10" s="1"/>
  <c r="BK621" i="10" s="1"/>
  <c r="BJ621" i="10" s="1"/>
  <c r="BI621" i="10" s="1"/>
  <c r="BH621" i="10" s="1"/>
  <c r="BG621" i="10" s="1"/>
  <c r="BF621" i="10" s="1"/>
  <c r="BE621" i="10" s="1"/>
  <c r="BD621" i="10" s="1"/>
  <c r="BC621" i="10" s="1"/>
  <c r="BB621" i="10" s="1"/>
  <c r="BA621" i="10" s="1"/>
  <c r="AZ621" i="10" s="1"/>
  <c r="AY621" i="10" s="1"/>
  <c r="AX621" i="10" s="1"/>
  <c r="AW621" i="10" s="1"/>
  <c r="AV621" i="10" s="1"/>
  <c r="AU621" i="10" s="1"/>
  <c r="AT621" i="10" s="1"/>
  <c r="AS621" i="10" s="1"/>
  <c r="AR621" i="10" s="1"/>
  <c r="AQ621" i="10" s="1"/>
  <c r="AP621" i="10" s="1"/>
  <c r="AO621" i="10" s="1"/>
  <c r="AN621" i="10" s="1"/>
  <c r="AM621" i="10" s="1"/>
  <c r="AL621" i="10" s="1"/>
  <c r="AK621" i="10" s="1"/>
  <c r="AJ621" i="10" s="1"/>
  <c r="AI621" i="10" s="1"/>
  <c r="AH621" i="10" s="1"/>
  <c r="AG621" i="10" s="1"/>
  <c r="AF621" i="10" s="1"/>
  <c r="AE621" i="10" s="1"/>
  <c r="AD621" i="10" s="1"/>
  <c r="AC621" i="10" s="1"/>
  <c r="AB621" i="10" s="1"/>
  <c r="AA621" i="10" s="1"/>
  <c r="Z621" i="10" s="1"/>
  <c r="Y621" i="10" s="1"/>
  <c r="X621" i="10" s="1"/>
  <c r="W621" i="10" s="1"/>
  <c r="V621" i="10" s="1"/>
  <c r="U621" i="10" s="1"/>
  <c r="T621" i="10" s="1"/>
  <c r="S621" i="10" s="1"/>
  <c r="R621" i="10" s="1"/>
  <c r="Q621" i="10" s="1"/>
  <c r="P621" i="10" s="1"/>
  <c r="O621" i="10" s="1"/>
  <c r="N621" i="10" s="1"/>
  <c r="M621" i="10" s="1"/>
  <c r="L621" i="10" s="1"/>
  <c r="K621" i="10" s="1"/>
  <c r="J621" i="10" s="1"/>
  <c r="I621" i="10" s="1"/>
  <c r="H621" i="10" s="1"/>
  <c r="G621" i="10" s="1"/>
  <c r="F621" i="10" s="1"/>
  <c r="CV622" i="10"/>
  <c r="CU622" i="10" s="1"/>
  <c r="CT622" i="10" s="1"/>
  <c r="CS622" i="10" s="1"/>
  <c r="CR622" i="10" s="1"/>
  <c r="CQ622" i="10" s="1"/>
  <c r="CP622" i="10" s="1"/>
  <c r="CO622" i="10" s="1"/>
  <c r="CN622" i="10" s="1"/>
  <c r="CM622" i="10" s="1"/>
  <c r="CL622" i="10" s="1"/>
  <c r="CK622" i="10" s="1"/>
  <c r="CJ622" i="10" s="1"/>
  <c r="CI622" i="10" s="1"/>
  <c r="CH622" i="10" s="1"/>
  <c r="CG622" i="10" s="1"/>
  <c r="CF622" i="10" s="1"/>
  <c r="CE622" i="10" s="1"/>
  <c r="CD622" i="10" s="1"/>
  <c r="CC622" i="10" s="1"/>
  <c r="CB622" i="10" s="1"/>
  <c r="CA622" i="10" s="1"/>
  <c r="BZ622" i="10" s="1"/>
  <c r="BY622" i="10" s="1"/>
  <c r="BX622" i="10" s="1"/>
  <c r="BW622" i="10" s="1"/>
  <c r="BV622" i="10" s="1"/>
  <c r="BU622" i="10" s="1"/>
  <c r="BT622" i="10" s="1"/>
  <c r="BS622" i="10" s="1"/>
  <c r="BR622" i="10" s="1"/>
  <c r="BQ622" i="10" s="1"/>
  <c r="BP622" i="10" s="1"/>
  <c r="BO622" i="10" s="1"/>
  <c r="BN622" i="10" s="1"/>
  <c r="BM622" i="10" s="1"/>
  <c r="BL622" i="10" s="1"/>
  <c r="BK622" i="10" s="1"/>
  <c r="BJ622" i="10" s="1"/>
  <c r="BI622" i="10" s="1"/>
  <c r="BH622" i="10" s="1"/>
  <c r="BG622" i="10" s="1"/>
  <c r="BF622" i="10" s="1"/>
  <c r="BE622" i="10" s="1"/>
  <c r="BD622" i="10" s="1"/>
  <c r="BC622" i="10" s="1"/>
  <c r="BB622" i="10" s="1"/>
  <c r="BA622" i="10" s="1"/>
  <c r="AZ622" i="10" s="1"/>
  <c r="AY622" i="10" s="1"/>
  <c r="AX622" i="10" s="1"/>
  <c r="AW622" i="10" s="1"/>
  <c r="AV622" i="10" s="1"/>
  <c r="AU622" i="10" s="1"/>
  <c r="AT622" i="10" s="1"/>
  <c r="AS622" i="10" s="1"/>
  <c r="AR622" i="10" s="1"/>
  <c r="AQ622" i="10" s="1"/>
  <c r="AP622" i="10" s="1"/>
  <c r="AO622" i="10" s="1"/>
  <c r="AN622" i="10" s="1"/>
  <c r="AM622" i="10" s="1"/>
  <c r="AL622" i="10" s="1"/>
  <c r="AK622" i="10" s="1"/>
  <c r="AJ622" i="10" s="1"/>
  <c r="AI622" i="10" s="1"/>
  <c r="AH622" i="10" s="1"/>
  <c r="AG622" i="10" s="1"/>
  <c r="AF622" i="10" s="1"/>
  <c r="AE622" i="10" s="1"/>
  <c r="AD622" i="10" s="1"/>
  <c r="AC622" i="10" s="1"/>
  <c r="AB622" i="10" s="1"/>
  <c r="AA622" i="10" s="1"/>
  <c r="Z622" i="10" s="1"/>
  <c r="Y622" i="10" s="1"/>
  <c r="X622" i="10" s="1"/>
  <c r="W622" i="10" s="1"/>
  <c r="V622" i="10" s="1"/>
  <c r="U622" i="10" s="1"/>
  <c r="T622" i="10" s="1"/>
  <c r="S622" i="10" s="1"/>
  <c r="R622" i="10" s="1"/>
  <c r="Q622" i="10" s="1"/>
  <c r="P622" i="10" s="1"/>
  <c r="O622" i="10" s="1"/>
  <c r="N622" i="10" s="1"/>
  <c r="M622" i="10" s="1"/>
  <c r="L622" i="10" s="1"/>
  <c r="K622" i="10" s="1"/>
  <c r="J622" i="10" s="1"/>
  <c r="I622" i="10" s="1"/>
  <c r="H622" i="10" s="1"/>
  <c r="G622" i="10" s="1"/>
  <c r="F622" i="10" s="1"/>
  <c r="CV623" i="10"/>
  <c r="CU623" i="10" s="1"/>
  <c r="CT623" i="10" s="1"/>
  <c r="CS623" i="10" s="1"/>
  <c r="CR623" i="10" s="1"/>
  <c r="CQ623" i="10" s="1"/>
  <c r="CP623" i="10" s="1"/>
  <c r="CO623" i="10" s="1"/>
  <c r="CN623" i="10" s="1"/>
  <c r="CM623" i="10" s="1"/>
  <c r="CL623" i="10" s="1"/>
  <c r="CK623" i="10" s="1"/>
  <c r="CJ623" i="10" s="1"/>
  <c r="CI623" i="10" s="1"/>
  <c r="CH623" i="10" s="1"/>
  <c r="CG623" i="10" s="1"/>
  <c r="CF623" i="10" s="1"/>
  <c r="CE623" i="10" s="1"/>
  <c r="CD623" i="10" s="1"/>
  <c r="CC623" i="10" s="1"/>
  <c r="CB623" i="10" s="1"/>
  <c r="CA623" i="10" s="1"/>
  <c r="BZ623" i="10" s="1"/>
  <c r="BY623" i="10" s="1"/>
  <c r="BX623" i="10" s="1"/>
  <c r="BW623" i="10" s="1"/>
  <c r="BV623" i="10" s="1"/>
  <c r="BU623" i="10" s="1"/>
  <c r="BT623" i="10" s="1"/>
  <c r="BS623" i="10" s="1"/>
  <c r="BR623" i="10" s="1"/>
  <c r="BQ623" i="10" s="1"/>
  <c r="BP623" i="10" s="1"/>
  <c r="BO623" i="10" s="1"/>
  <c r="BN623" i="10" s="1"/>
  <c r="BM623" i="10" s="1"/>
  <c r="BL623" i="10" s="1"/>
  <c r="BK623" i="10" s="1"/>
  <c r="BJ623" i="10" s="1"/>
  <c r="BI623" i="10" s="1"/>
  <c r="BH623" i="10" s="1"/>
  <c r="BG623" i="10" s="1"/>
  <c r="BF623" i="10" s="1"/>
  <c r="BE623" i="10" s="1"/>
  <c r="BD623" i="10" s="1"/>
  <c r="BC623" i="10" s="1"/>
  <c r="BB623" i="10" s="1"/>
  <c r="BA623" i="10" s="1"/>
  <c r="AZ623" i="10" s="1"/>
  <c r="AY623" i="10" s="1"/>
  <c r="AX623" i="10" s="1"/>
  <c r="AW623" i="10" s="1"/>
  <c r="AV623" i="10" s="1"/>
  <c r="AU623" i="10" s="1"/>
  <c r="AT623" i="10" s="1"/>
  <c r="AS623" i="10" s="1"/>
  <c r="AR623" i="10" s="1"/>
  <c r="AQ623" i="10" s="1"/>
  <c r="AP623" i="10" s="1"/>
  <c r="AO623" i="10" s="1"/>
  <c r="AN623" i="10" s="1"/>
  <c r="AM623" i="10" s="1"/>
  <c r="AL623" i="10" s="1"/>
  <c r="AK623" i="10" s="1"/>
  <c r="AJ623" i="10" s="1"/>
  <c r="AI623" i="10" s="1"/>
  <c r="AH623" i="10" s="1"/>
  <c r="AG623" i="10" s="1"/>
  <c r="AF623" i="10" s="1"/>
  <c r="AE623" i="10" s="1"/>
  <c r="AD623" i="10" s="1"/>
  <c r="AC623" i="10" s="1"/>
  <c r="AB623" i="10" s="1"/>
  <c r="AA623" i="10" s="1"/>
  <c r="Z623" i="10" s="1"/>
  <c r="Y623" i="10" s="1"/>
  <c r="X623" i="10" s="1"/>
  <c r="W623" i="10" s="1"/>
  <c r="V623" i="10" s="1"/>
  <c r="U623" i="10" s="1"/>
  <c r="T623" i="10" s="1"/>
  <c r="S623" i="10" s="1"/>
  <c r="R623" i="10" s="1"/>
  <c r="Q623" i="10" s="1"/>
  <c r="P623" i="10" s="1"/>
  <c r="O623" i="10" s="1"/>
  <c r="N623" i="10" s="1"/>
  <c r="M623" i="10" s="1"/>
  <c r="L623" i="10" s="1"/>
  <c r="K623" i="10" s="1"/>
  <c r="J623" i="10" s="1"/>
  <c r="I623" i="10" s="1"/>
  <c r="H623" i="10" s="1"/>
  <c r="G623" i="10" s="1"/>
  <c r="F623" i="10" s="1"/>
  <c r="CV624" i="10"/>
  <c r="CU624" i="10" s="1"/>
  <c r="CT624" i="10" s="1"/>
  <c r="CS624" i="10" s="1"/>
  <c r="CR624" i="10" s="1"/>
  <c r="CQ624" i="10" s="1"/>
  <c r="CP624" i="10" s="1"/>
  <c r="CO624" i="10" s="1"/>
  <c r="CN624" i="10" s="1"/>
  <c r="CM624" i="10" s="1"/>
  <c r="CL624" i="10" s="1"/>
  <c r="CK624" i="10" s="1"/>
  <c r="CJ624" i="10" s="1"/>
  <c r="CI624" i="10" s="1"/>
  <c r="CH624" i="10" s="1"/>
  <c r="CG624" i="10" s="1"/>
  <c r="CF624" i="10" s="1"/>
  <c r="CE624" i="10" s="1"/>
  <c r="CD624" i="10" s="1"/>
  <c r="CC624" i="10" s="1"/>
  <c r="CB624" i="10" s="1"/>
  <c r="CA624" i="10" s="1"/>
  <c r="BZ624" i="10" s="1"/>
  <c r="BY624" i="10" s="1"/>
  <c r="BX624" i="10" s="1"/>
  <c r="BW624" i="10" s="1"/>
  <c r="BV624" i="10" s="1"/>
  <c r="BU624" i="10" s="1"/>
  <c r="BT624" i="10" s="1"/>
  <c r="BS624" i="10" s="1"/>
  <c r="BR624" i="10" s="1"/>
  <c r="BQ624" i="10" s="1"/>
  <c r="BP624" i="10" s="1"/>
  <c r="BO624" i="10" s="1"/>
  <c r="BN624" i="10" s="1"/>
  <c r="BM624" i="10" s="1"/>
  <c r="BL624" i="10" s="1"/>
  <c r="BK624" i="10" s="1"/>
  <c r="BJ624" i="10" s="1"/>
  <c r="BI624" i="10" s="1"/>
  <c r="BH624" i="10" s="1"/>
  <c r="BG624" i="10" s="1"/>
  <c r="BF624" i="10" s="1"/>
  <c r="BE624" i="10" s="1"/>
  <c r="BD624" i="10" s="1"/>
  <c r="BC624" i="10" s="1"/>
  <c r="BB624" i="10" s="1"/>
  <c r="BA624" i="10" s="1"/>
  <c r="AZ624" i="10" s="1"/>
  <c r="AY624" i="10" s="1"/>
  <c r="AX624" i="10" s="1"/>
  <c r="AW624" i="10" s="1"/>
  <c r="AV624" i="10" s="1"/>
  <c r="AU624" i="10" s="1"/>
  <c r="AT624" i="10" s="1"/>
  <c r="AS624" i="10" s="1"/>
  <c r="AR624" i="10" s="1"/>
  <c r="AQ624" i="10" s="1"/>
  <c r="AP624" i="10" s="1"/>
  <c r="AO624" i="10" s="1"/>
  <c r="AN624" i="10" s="1"/>
  <c r="AM624" i="10" s="1"/>
  <c r="AL624" i="10" s="1"/>
  <c r="AK624" i="10" s="1"/>
  <c r="AJ624" i="10" s="1"/>
  <c r="AI624" i="10" s="1"/>
  <c r="AH624" i="10" s="1"/>
  <c r="AG624" i="10" s="1"/>
  <c r="AF624" i="10" s="1"/>
  <c r="AE624" i="10" s="1"/>
  <c r="AD624" i="10" s="1"/>
  <c r="AC624" i="10" s="1"/>
  <c r="AB624" i="10" s="1"/>
  <c r="AA624" i="10" s="1"/>
  <c r="Z624" i="10" s="1"/>
  <c r="Y624" i="10" s="1"/>
  <c r="X624" i="10" s="1"/>
  <c r="W624" i="10" s="1"/>
  <c r="V624" i="10" s="1"/>
  <c r="U624" i="10" s="1"/>
  <c r="T624" i="10" s="1"/>
  <c r="S624" i="10" s="1"/>
  <c r="R624" i="10" s="1"/>
  <c r="Q624" i="10" s="1"/>
  <c r="P624" i="10" s="1"/>
  <c r="O624" i="10" s="1"/>
  <c r="N624" i="10" s="1"/>
  <c r="M624" i="10" s="1"/>
  <c r="L624" i="10" s="1"/>
  <c r="K624" i="10" s="1"/>
  <c r="J624" i="10" s="1"/>
  <c r="I624" i="10" s="1"/>
  <c r="H624" i="10" s="1"/>
  <c r="G624" i="10" s="1"/>
  <c r="F624" i="10" s="1"/>
  <c r="CV626" i="10"/>
  <c r="CU626" i="10" s="1"/>
  <c r="CV627" i="10"/>
  <c r="CV641" i="10" s="1"/>
  <c r="CV647" i="10" s="1"/>
  <c r="CV628" i="10"/>
  <c r="CU628" i="10" s="1"/>
  <c r="CV629" i="10"/>
  <c r="CV630" i="10"/>
  <c r="CU630" i="10" s="1"/>
  <c r="DT2516" i="10" l="1"/>
  <c r="CG2516" i="10"/>
  <c r="DP2515" i="10"/>
  <c r="CW2517" i="10"/>
  <c r="CN2513" i="10"/>
  <c r="BR2513" i="10"/>
  <c r="CF2516" i="10"/>
  <c r="DM2517" i="10"/>
  <c r="DC2514" i="10"/>
  <c r="CT2513" i="10"/>
  <c r="BX2517" i="10"/>
  <c r="DV2513" i="10"/>
  <c r="DC2516" i="10"/>
  <c r="BX2516" i="10"/>
  <c r="DL2514" i="10"/>
  <c r="DH2513" i="10"/>
  <c r="DD2513" i="10"/>
  <c r="CH2517" i="10"/>
  <c r="DN2516" i="10"/>
  <c r="DE2513" i="10"/>
  <c r="CI2517" i="10"/>
  <c r="DN2517" i="10"/>
  <c r="DR2514" i="10"/>
  <c r="DU2514" i="10"/>
  <c r="CZ2516" i="10"/>
  <c r="CQ2516" i="10"/>
  <c r="DD2514" i="10"/>
  <c r="CU2513" i="10"/>
  <c r="BY2517" i="10"/>
  <c r="DR2516" i="10"/>
  <c r="CV2514" i="10"/>
  <c r="CM2517" i="10"/>
  <c r="BQ2517" i="10"/>
  <c r="DC2517" i="10"/>
  <c r="DP2517" i="10"/>
  <c r="DG2513" i="10"/>
  <c r="CG2517" i="10"/>
  <c r="CL2513" i="10"/>
  <c r="BO2513" i="10"/>
  <c r="BP2513" i="10"/>
  <c r="DE2514" i="10"/>
  <c r="CV2513" i="10"/>
  <c r="BZ2517" i="10"/>
  <c r="DS2516" i="10"/>
  <c r="DO2517" i="10"/>
  <c r="DO2515" i="10"/>
  <c r="CV2517" i="10"/>
  <c r="CM2513" i="10"/>
  <c r="BQ2513" i="10"/>
  <c r="BW2517" i="10"/>
  <c r="CE2516" i="10"/>
  <c r="CS2513" i="10"/>
  <c r="DB2514" i="10"/>
  <c r="DG2514" i="10"/>
  <c r="CC2513" i="10"/>
  <c r="DW2517" i="10"/>
  <c r="CU2517" i="10"/>
  <c r="CW2514" i="10"/>
  <c r="BR2517" i="10"/>
  <c r="BZ2516" i="10"/>
  <c r="CV2516" i="10"/>
  <c r="CM2516" i="10"/>
  <c r="BY2513" i="10"/>
  <c r="DV2517" i="10"/>
  <c r="DN2515" i="10"/>
  <c r="DJ2517" i="10"/>
  <c r="CD2516" i="10"/>
  <c r="CK2513" i="10"/>
  <c r="CC2516" i="10"/>
  <c r="DG2374" i="10"/>
  <c r="DF2374" i="10" s="1"/>
  <c r="DE2374" i="10" s="1"/>
  <c r="DD2374" i="10" s="1"/>
  <c r="DC2374" i="10" s="1"/>
  <c r="DB2374" i="10" s="1"/>
  <c r="DA2374" i="10" s="1"/>
  <c r="CZ2374" i="10" s="1"/>
  <c r="CY2374" i="10" s="1"/>
  <c r="CX2374" i="10" s="1"/>
  <c r="CW2374" i="10" s="1"/>
  <c r="CV2374" i="10" s="1"/>
  <c r="CU2374" i="10" s="1"/>
  <c r="CT2374" i="10" s="1"/>
  <c r="CS2374" i="10" s="1"/>
  <c r="CR2374" i="10" s="1"/>
  <c r="CQ2374" i="10" s="1"/>
  <c r="CP2374" i="10" s="1"/>
  <c r="CO2374" i="10" s="1"/>
  <c r="CN2374" i="10" s="1"/>
  <c r="CM2374" i="10" s="1"/>
  <c r="CL2374" i="10" s="1"/>
  <c r="CK2374" i="10" s="1"/>
  <c r="CJ2374" i="10" s="1"/>
  <c r="CI2374" i="10" s="1"/>
  <c r="CH2374" i="10" s="1"/>
  <c r="CG2374" i="10" s="1"/>
  <c r="CF2374" i="10" s="1"/>
  <c r="CE2374" i="10" s="1"/>
  <c r="CD2374" i="10" s="1"/>
  <c r="CC2374" i="10" s="1"/>
  <c r="CB2374" i="10" s="1"/>
  <c r="CA2374" i="10" s="1"/>
  <c r="BZ2374" i="10" s="1"/>
  <c r="BY2374" i="10" s="1"/>
  <c r="BX2374" i="10" s="1"/>
  <c r="BW2374" i="10" s="1"/>
  <c r="BV2374" i="10" s="1"/>
  <c r="BU2374" i="10" s="1"/>
  <c r="BT2374" i="10" s="1"/>
  <c r="BS2374" i="10" s="1"/>
  <c r="BR2374" i="10" s="1"/>
  <c r="BQ2374" i="10" s="1"/>
  <c r="BP2374" i="10" s="1"/>
  <c r="BO2374" i="10" s="1"/>
  <c r="BN2374" i="10" s="1"/>
  <c r="BM2374" i="10" s="1"/>
  <c r="BL2374" i="10" s="1"/>
  <c r="BK2374" i="10" s="1"/>
  <c r="BJ2374" i="10" s="1"/>
  <c r="BI2374" i="10" s="1"/>
  <c r="BH2374" i="10" s="1"/>
  <c r="BG2374" i="10" s="1"/>
  <c r="BF2374" i="10" s="1"/>
  <c r="BE2374" i="10" s="1"/>
  <c r="BD2374" i="10" s="1"/>
  <c r="BC2374" i="10" s="1"/>
  <c r="BB2374" i="10" s="1"/>
  <c r="BA2374" i="10" s="1"/>
  <c r="AZ2374" i="10" s="1"/>
  <c r="AY2374" i="10" s="1"/>
  <c r="AX2374" i="10" s="1"/>
  <c r="AW2374" i="10" s="1"/>
  <c r="AV2374" i="10" s="1"/>
  <c r="AU2374" i="10" s="1"/>
  <c r="AT2374" i="10" s="1"/>
  <c r="AS2374" i="10" s="1"/>
  <c r="AR2374" i="10" s="1"/>
  <c r="AQ2374" i="10" s="1"/>
  <c r="AP2374" i="10" s="1"/>
  <c r="AO2374" i="10" s="1"/>
  <c r="AN2374" i="10" s="1"/>
  <c r="AM2374" i="10" s="1"/>
  <c r="AL2374" i="10" s="1"/>
  <c r="AK2374" i="10" s="1"/>
  <c r="AJ2374" i="10" s="1"/>
  <c r="AI2374" i="10" s="1"/>
  <c r="AH2374" i="10" s="1"/>
  <c r="AG2374" i="10" s="1"/>
  <c r="AF2374" i="10" s="1"/>
  <c r="AE2374" i="10" s="1"/>
  <c r="AD2374" i="10" s="1"/>
  <c r="AC2374" i="10" s="1"/>
  <c r="AB2374" i="10" s="1"/>
  <c r="AA2374" i="10" s="1"/>
  <c r="Z2374" i="10" s="1"/>
  <c r="Y2374" i="10" s="1"/>
  <c r="X2374" i="10" s="1"/>
  <c r="W2374" i="10" s="1"/>
  <c r="V2374" i="10" s="1"/>
  <c r="U2374" i="10" s="1"/>
  <c r="T2374" i="10" s="1"/>
  <c r="S2374" i="10" s="1"/>
  <c r="R2374" i="10" s="1"/>
  <c r="Q2374" i="10" s="1"/>
  <c r="P2374" i="10" s="1"/>
  <c r="O2374" i="10" s="1"/>
  <c r="N2374" i="10" s="1"/>
  <c r="M2374" i="10" s="1"/>
  <c r="L2374" i="10" s="1"/>
  <c r="K2374" i="10" s="1"/>
  <c r="J2374" i="10" s="1"/>
  <c r="I2374" i="10" s="1"/>
  <c r="H2374" i="10" s="1"/>
  <c r="G2374" i="10" s="1"/>
  <c r="F2374" i="10" s="1"/>
  <c r="DF2516" i="10"/>
  <c r="CX2514" i="10"/>
  <c r="BS2517" i="10"/>
  <c r="DL2513" i="10"/>
  <c r="CE2513" i="10"/>
  <c r="DK2517" i="10"/>
  <c r="CR2517" i="10"/>
  <c r="CZ2514" i="10"/>
  <c r="CQ2517" i="10"/>
  <c r="BU2517" i="10"/>
  <c r="DA2516" i="10"/>
  <c r="DF2513" i="10"/>
  <c r="BV2516" i="10"/>
  <c r="DF2517" i="10"/>
  <c r="CY2516" i="10"/>
  <c r="DE2517" i="10"/>
  <c r="DT2517" i="10"/>
  <c r="DY2515" i="10"/>
  <c r="DH2517" i="10"/>
  <c r="DQ2517" i="10"/>
  <c r="DQ2515" i="10"/>
  <c r="CX2517" i="10"/>
  <c r="DF2514" i="10"/>
  <c r="CW2513" i="10"/>
  <c r="CA2517" i="10"/>
  <c r="CH2516" i="10"/>
  <c r="CO2513" i="10"/>
  <c r="BS2513" i="10"/>
  <c r="BT2517" i="10"/>
  <c r="DI2515" i="10"/>
  <c r="DU2515" i="10"/>
  <c r="BY2516" i="10"/>
  <c r="DM2513" i="10"/>
  <c r="CP2516" i="10"/>
  <c r="DY2513" i="10"/>
  <c r="CX2516" i="10"/>
  <c r="CO2516" i="10"/>
  <c r="DY2517" i="10"/>
  <c r="DG2517" i="10"/>
  <c r="DN2514" i="10"/>
  <c r="DY2516" i="10"/>
  <c r="DB2516" i="10"/>
  <c r="DM2514" i="10"/>
  <c r="BO2517" i="10"/>
  <c r="DC2513" i="10"/>
  <c r="DK2516" i="10"/>
  <c r="DK2514" i="10"/>
  <c r="DB2513" i="10"/>
  <c r="CF2517" i="10"/>
  <c r="DX2516" i="10"/>
  <c r="DJ2514" i="10"/>
  <c r="DK2513" i="10"/>
  <c r="CB2516" i="10"/>
  <c r="CA2516" i="10"/>
  <c r="CG2513" i="10"/>
  <c r="DP2514" i="10"/>
  <c r="CT2514" i="10"/>
  <c r="CK2517" i="10"/>
  <c r="DY2514" i="10"/>
  <c r="DO2514" i="10"/>
  <c r="CJ2517" i="10"/>
  <c r="BU2516" i="10"/>
  <c r="CB2513" i="10"/>
  <c r="DX2517" i="10"/>
  <c r="BT2516" i="10"/>
  <c r="CA2513" i="10"/>
  <c r="BS2516" i="10"/>
  <c r="BZ2513" i="10"/>
  <c r="DS2515" i="10"/>
  <c r="CW2516" i="10"/>
  <c r="CN2516" i="10"/>
  <c r="BR2516" i="10"/>
  <c r="DJ2513" i="10"/>
  <c r="CP2517" i="10"/>
  <c r="DH2515" i="10"/>
  <c r="DD2516" i="10"/>
  <c r="CN2517" i="10"/>
  <c r="DQ2513" i="10"/>
  <c r="DO2513" i="10"/>
  <c r="DN2513" i="10"/>
  <c r="CT2517" i="10"/>
  <c r="CO2517" i="10"/>
  <c r="DT2514" i="10"/>
  <c r="BQ2516" i="10"/>
  <c r="BX2513" i="10"/>
  <c r="DX2514" i="10"/>
  <c r="DM2515" i="10"/>
  <c r="DI2517" i="10"/>
  <c r="DI2513" i="10"/>
  <c r="DE2516" i="10"/>
  <c r="DU2513" i="10"/>
  <c r="DQ2516" i="10"/>
  <c r="DQ2514" i="10"/>
  <c r="DG2516" i="10"/>
  <c r="CU2514" i="10"/>
  <c r="CL2517" i="10"/>
  <c r="BP2517" i="10"/>
  <c r="CF2513" i="10"/>
  <c r="DU2517" i="10"/>
  <c r="DP2516" i="10"/>
  <c r="DW2514" i="10"/>
  <c r="DL2517" i="10"/>
  <c r="DL2515" i="10"/>
  <c r="CS2517" i="10"/>
  <c r="DA2514" i="10"/>
  <c r="CR2513" i="10"/>
  <c r="BV2517" i="10"/>
  <c r="CJ2513" i="10"/>
  <c r="BW2516" i="10"/>
  <c r="DW2513" i="10"/>
  <c r="DX2513" i="10"/>
  <c r="DJ2515" i="10"/>
  <c r="CY2514" i="10"/>
  <c r="CH2513" i="10"/>
  <c r="CD2513" i="10"/>
  <c r="DS2517" i="10"/>
  <c r="DO2516" i="10"/>
  <c r="DM2516" i="10"/>
  <c r="DL2516" i="10"/>
  <c r="DD2517" i="10"/>
  <c r="DX2515" i="10"/>
  <c r="DS2514" i="10"/>
  <c r="DJ2516" i="10"/>
  <c r="DB2517" i="10"/>
  <c r="CU2516" i="10"/>
  <c r="DA2513" i="10"/>
  <c r="CE2517" i="10"/>
  <c r="CL2516" i="10"/>
  <c r="BP2516" i="10"/>
  <c r="BW2513" i="10"/>
  <c r="DW2515" i="10"/>
  <c r="DW2516" i="10"/>
  <c r="DT2513" i="10"/>
  <c r="DI2516" i="10"/>
  <c r="DI2514" i="10"/>
  <c r="DA2517" i="10"/>
  <c r="CT2516" i="10"/>
  <c r="CZ2513" i="10"/>
  <c r="CD2517" i="10"/>
  <c r="CK2516" i="10"/>
  <c r="BO2516" i="10"/>
  <c r="BV2513" i="10"/>
  <c r="DV2514" i="10"/>
  <c r="DK2515" i="10"/>
  <c r="CI2513" i="10"/>
  <c r="DV2515" i="10"/>
  <c r="DV2516" i="10"/>
  <c r="DS2513" i="10"/>
  <c r="DH2516" i="10"/>
  <c r="DH2514" i="10"/>
  <c r="CZ2517" i="10"/>
  <c r="CS2516" i="10"/>
  <c r="CY2513" i="10"/>
  <c r="CC2517" i="10"/>
  <c r="CJ2516" i="10"/>
  <c r="CQ2513" i="10"/>
  <c r="BU2513" i="10"/>
  <c r="DP2513" i="10"/>
  <c r="DU2516" i="10"/>
  <c r="DR2517" i="10"/>
  <c r="DR2515" i="10"/>
  <c r="DR2513" i="10"/>
  <c r="CY2517" i="10"/>
  <c r="CR2516" i="10"/>
  <c r="CX2513" i="10"/>
  <c r="CB2517" i="10"/>
  <c r="CI2516" i="10"/>
  <c r="CP2513" i="10"/>
  <c r="BT2513" i="10"/>
  <c r="DY2345" i="10"/>
  <c r="DY2349" i="10"/>
  <c r="DY2347" i="10"/>
  <c r="DY2348" i="10"/>
  <c r="DY2346" i="10"/>
  <c r="CH1967" i="10"/>
  <c r="CG1967" i="10" s="1"/>
  <c r="CF1967" i="10" s="1"/>
  <c r="CE1967" i="10" s="1"/>
  <c r="CD1967" i="10" s="1"/>
  <c r="CC1967" i="10" s="1"/>
  <c r="CB1967" i="10" s="1"/>
  <c r="CA1967" i="10" s="1"/>
  <c r="BZ1967" i="10" s="1"/>
  <c r="BY1967" i="10" s="1"/>
  <c r="BX1967" i="10" s="1"/>
  <c r="BW1967" i="10" s="1"/>
  <c r="BV1967" i="10" s="1"/>
  <c r="BU1967" i="10" s="1"/>
  <c r="BT1967" i="10" s="1"/>
  <c r="BS1967" i="10" s="1"/>
  <c r="BR1967" i="10" s="1"/>
  <c r="BQ1967" i="10" s="1"/>
  <c r="BP1967" i="10" s="1"/>
  <c r="BO1967" i="10" s="1"/>
  <c r="BN1967" i="10" s="1"/>
  <c r="BM1967" i="10" s="1"/>
  <c r="BL1967" i="10" s="1"/>
  <c r="BK1967" i="10" s="1"/>
  <c r="BJ1967" i="10" s="1"/>
  <c r="BI1967" i="10" s="1"/>
  <c r="BH1967" i="10" s="1"/>
  <c r="BG1967" i="10" s="1"/>
  <c r="BF1967" i="10" s="1"/>
  <c r="BE1967" i="10" s="1"/>
  <c r="BD1967" i="10" s="1"/>
  <c r="BC1967" i="10" s="1"/>
  <c r="BB1967" i="10" s="1"/>
  <c r="BA1967" i="10" s="1"/>
  <c r="AZ1967" i="10" s="1"/>
  <c r="AY1967" i="10" s="1"/>
  <c r="AX1967" i="10" s="1"/>
  <c r="AW1967" i="10" s="1"/>
  <c r="AV1967" i="10" s="1"/>
  <c r="AU1967" i="10" s="1"/>
  <c r="AT1967" i="10" s="1"/>
  <c r="CR2262" i="10"/>
  <c r="DJ2274" i="10"/>
  <c r="DR2271" i="10"/>
  <c r="CT2269" i="10"/>
  <c r="CT2273" i="10"/>
  <c r="DB2270" i="10"/>
  <c r="DR2272" i="10"/>
  <c r="CT2270" i="10"/>
  <c r="DR2274" i="10"/>
  <c r="CT2272" i="10"/>
  <c r="DB2269" i="10"/>
  <c r="DB2273" i="10"/>
  <c r="DJ2270" i="10"/>
  <c r="DJ2272" i="10"/>
  <c r="DR2269" i="10"/>
  <c r="DR2273" i="10"/>
  <c r="CT2271" i="10"/>
  <c r="DU2314" i="10"/>
  <c r="DB2272" i="10"/>
  <c r="DJ2269" i="10"/>
  <c r="DB2274" i="10"/>
  <c r="DJ2271" i="10"/>
  <c r="DR2268" i="10"/>
  <c r="DJ2273" i="10"/>
  <c r="DR2270" i="10"/>
  <c r="CR2270" i="10"/>
  <c r="CT2274" i="10"/>
  <c r="DB2271" i="10"/>
  <c r="DJ2268" i="10"/>
  <c r="DS2314" i="10"/>
  <c r="DB2268" i="10"/>
  <c r="CT2268" i="10"/>
  <c r="DR2267" i="10"/>
  <c r="DJ2267" i="10"/>
  <c r="DB2267" i="10"/>
  <c r="CT2267" i="10"/>
  <c r="DR2266" i="10"/>
  <c r="DJ2266" i="10"/>
  <c r="DB2266" i="10"/>
  <c r="CT2266" i="10"/>
  <c r="DP2314" i="10"/>
  <c r="DT2314" i="10"/>
  <c r="DL2314" i="10"/>
  <c r="DI2314" i="10"/>
  <c r="DX2314" i="10"/>
  <c r="DW2314" i="10"/>
  <c r="DV2314" i="10"/>
  <c r="DR2314" i="10"/>
  <c r="DN2314" i="10"/>
  <c r="CR2272" i="10"/>
  <c r="CR2264" i="10"/>
  <c r="DT2274" i="10"/>
  <c r="DL2274" i="10"/>
  <c r="DD2274" i="10"/>
  <c r="CV2274" i="10"/>
  <c r="DT2273" i="10"/>
  <c r="DL2273" i="10"/>
  <c r="DD2273" i="10"/>
  <c r="CV2273" i="10"/>
  <c r="DT2272" i="10"/>
  <c r="DL2272" i="10"/>
  <c r="DD2272" i="10"/>
  <c r="CV2272" i="10"/>
  <c r="DT2271" i="10"/>
  <c r="DL2271" i="10"/>
  <c r="DD2271" i="10"/>
  <c r="CV2271" i="10"/>
  <c r="DT2270" i="10"/>
  <c r="DL2270" i="10"/>
  <c r="DD2270" i="10"/>
  <c r="CV2270" i="10"/>
  <c r="DT2269" i="10"/>
  <c r="DL2269" i="10"/>
  <c r="DD2269" i="10"/>
  <c r="CV2269" i="10"/>
  <c r="DT2268" i="10"/>
  <c r="DL2268" i="10"/>
  <c r="DD2268" i="10"/>
  <c r="CV2268" i="10"/>
  <c r="DT2267" i="10"/>
  <c r="DL2267" i="10"/>
  <c r="DD2267" i="10"/>
  <c r="CV2267" i="10"/>
  <c r="DT2266" i="10"/>
  <c r="DL2266" i="10"/>
  <c r="DD2266" i="10"/>
  <c r="CV2266" i="10"/>
  <c r="DT2265" i="10"/>
  <c r="DL2265" i="10"/>
  <c r="DD2265" i="10"/>
  <c r="CV2265" i="10"/>
  <c r="DT2264" i="10"/>
  <c r="DL2264" i="10"/>
  <c r="DD2264" i="10"/>
  <c r="CV2264" i="10"/>
  <c r="DT2263" i="10"/>
  <c r="DL2263" i="10"/>
  <c r="DD2263" i="10"/>
  <c r="CV2263" i="10"/>
  <c r="DT2262" i="10"/>
  <c r="DL2262" i="10"/>
  <c r="DD2262" i="10"/>
  <c r="CV2262" i="10"/>
  <c r="DT2261" i="10"/>
  <c r="DL2261" i="10"/>
  <c r="DD2261" i="10"/>
  <c r="CV2261" i="10"/>
  <c r="DT2260" i="10"/>
  <c r="DL2260" i="10"/>
  <c r="DD2260" i="10"/>
  <c r="CV2260" i="10"/>
  <c r="CR2267" i="10"/>
  <c r="DW2274" i="10"/>
  <c r="DO2274" i="10"/>
  <c r="DG2274" i="10"/>
  <c r="CY2274" i="10"/>
  <c r="DW2273" i="10"/>
  <c r="DO2273" i="10"/>
  <c r="DG2273" i="10"/>
  <c r="CY2273" i="10"/>
  <c r="DW2272" i="10"/>
  <c r="DO2272" i="10"/>
  <c r="DG2272" i="10"/>
  <c r="CY2272" i="10"/>
  <c r="DW2271" i="10"/>
  <c r="DO2271" i="10"/>
  <c r="DG2271" i="10"/>
  <c r="CY2271" i="10"/>
  <c r="DW2270" i="10"/>
  <c r="DO2270" i="10"/>
  <c r="DG2270" i="10"/>
  <c r="CY2270" i="10"/>
  <c r="DW2269" i="10"/>
  <c r="DO2269" i="10"/>
  <c r="DG2269" i="10"/>
  <c r="CY2269" i="10"/>
  <c r="DW2268" i="10"/>
  <c r="DO2268" i="10"/>
  <c r="DG2268" i="10"/>
  <c r="CY2268" i="10"/>
  <c r="DW2267" i="10"/>
  <c r="DO2267" i="10"/>
  <c r="DG2267" i="10"/>
  <c r="CY2267" i="10"/>
  <c r="DW2266" i="10"/>
  <c r="DO2266" i="10"/>
  <c r="DG2266" i="10"/>
  <c r="CY2266" i="10"/>
  <c r="DW2265" i="10"/>
  <c r="DO2265" i="10"/>
  <c r="DG2265" i="10"/>
  <c r="CY2265" i="10"/>
  <c r="DW2264" i="10"/>
  <c r="DO2264" i="10"/>
  <c r="DG2264" i="10"/>
  <c r="CY2264" i="10"/>
  <c r="DW2263" i="10"/>
  <c r="DO2263" i="10"/>
  <c r="DG2263" i="10"/>
  <c r="CY2263" i="10"/>
  <c r="DW2262" i="10"/>
  <c r="DO2262" i="10"/>
  <c r="DG2262" i="10"/>
  <c r="CY2262" i="10"/>
  <c r="DW2261" i="10"/>
  <c r="DO2261" i="10"/>
  <c r="DG2261" i="10"/>
  <c r="CY2261" i="10"/>
  <c r="DW2260" i="10"/>
  <c r="DO2260" i="10"/>
  <c r="DG2260" i="10"/>
  <c r="CY2260" i="10"/>
  <c r="CR2260" i="10"/>
  <c r="DR2265" i="10"/>
  <c r="DJ2265" i="10"/>
  <c r="DB2265" i="10"/>
  <c r="CT2265" i="10"/>
  <c r="DR2264" i="10"/>
  <c r="DJ2264" i="10"/>
  <c r="DB2264" i="10"/>
  <c r="CT2264" i="10"/>
  <c r="DR2263" i="10"/>
  <c r="DJ2263" i="10"/>
  <c r="DB2263" i="10"/>
  <c r="CT2263" i="10"/>
  <c r="DR2262" i="10"/>
  <c r="DJ2262" i="10"/>
  <c r="DB2262" i="10"/>
  <c r="CT2262" i="10"/>
  <c r="DR2261" i="10"/>
  <c r="DJ2261" i="10"/>
  <c r="DB2261" i="10"/>
  <c r="CT2261" i="10"/>
  <c r="DR2260" i="10"/>
  <c r="DJ2260" i="10"/>
  <c r="DB2260" i="10"/>
  <c r="CT2260" i="10"/>
  <c r="CR2271" i="10"/>
  <c r="CR2263" i="10"/>
  <c r="DS2274" i="10"/>
  <c r="DK2274" i="10"/>
  <c r="DC2274" i="10"/>
  <c r="CU2274" i="10"/>
  <c r="DS2273" i="10"/>
  <c r="DK2273" i="10"/>
  <c r="DC2273" i="10"/>
  <c r="CU2273" i="10"/>
  <c r="DS2272" i="10"/>
  <c r="DK2272" i="10"/>
  <c r="DC2272" i="10"/>
  <c r="CU2272" i="10"/>
  <c r="DS2271" i="10"/>
  <c r="DK2271" i="10"/>
  <c r="DC2271" i="10"/>
  <c r="CU2271" i="10"/>
  <c r="DS2270" i="10"/>
  <c r="DK2270" i="10"/>
  <c r="DC2270" i="10"/>
  <c r="CU2270" i="10"/>
  <c r="DS2269" i="10"/>
  <c r="DK2269" i="10"/>
  <c r="DC2269" i="10"/>
  <c r="CU2269" i="10"/>
  <c r="DS2268" i="10"/>
  <c r="DK2268" i="10"/>
  <c r="DC2268" i="10"/>
  <c r="CU2268" i="10"/>
  <c r="DS2267" i="10"/>
  <c r="DK2267" i="10"/>
  <c r="DC2267" i="10"/>
  <c r="CU2267" i="10"/>
  <c r="DS2266" i="10"/>
  <c r="DK2266" i="10"/>
  <c r="DC2266" i="10"/>
  <c r="CU2266" i="10"/>
  <c r="DS2265" i="10"/>
  <c r="DK2265" i="10"/>
  <c r="DC2265" i="10"/>
  <c r="CU2265" i="10"/>
  <c r="DS2264" i="10"/>
  <c r="DK2264" i="10"/>
  <c r="DC2264" i="10"/>
  <c r="CU2264" i="10"/>
  <c r="DS2263" i="10"/>
  <c r="DK2263" i="10"/>
  <c r="DC2263" i="10"/>
  <c r="CU2263" i="10"/>
  <c r="DS2262" i="10"/>
  <c r="DK2262" i="10"/>
  <c r="DC2262" i="10"/>
  <c r="CU2262" i="10"/>
  <c r="DS2261" i="10"/>
  <c r="DK2261" i="10"/>
  <c r="DC2261" i="10"/>
  <c r="CU2261" i="10"/>
  <c r="DS2260" i="10"/>
  <c r="DK2260" i="10"/>
  <c r="DC2260" i="10"/>
  <c r="CU2260" i="10"/>
  <c r="CR2274" i="10"/>
  <c r="CR2266" i="10"/>
  <c r="DV2274" i="10"/>
  <c r="DN2274" i="10"/>
  <c r="DF2274" i="10"/>
  <c r="CX2274" i="10"/>
  <c r="DV2273" i="10"/>
  <c r="DN2273" i="10"/>
  <c r="DF2273" i="10"/>
  <c r="CX2273" i="10"/>
  <c r="DV2272" i="10"/>
  <c r="DN2272" i="10"/>
  <c r="DF2272" i="10"/>
  <c r="CX2272" i="10"/>
  <c r="DV2271" i="10"/>
  <c r="DN2271" i="10"/>
  <c r="DF2271" i="10"/>
  <c r="CX2271" i="10"/>
  <c r="DV2270" i="10"/>
  <c r="DN2270" i="10"/>
  <c r="DF2270" i="10"/>
  <c r="CX2270" i="10"/>
  <c r="DV2269" i="10"/>
  <c r="DN2269" i="10"/>
  <c r="DF2269" i="10"/>
  <c r="CX2269" i="10"/>
  <c r="DV2268" i="10"/>
  <c r="DN2268" i="10"/>
  <c r="DF2268" i="10"/>
  <c r="CX2268" i="10"/>
  <c r="DV2267" i="10"/>
  <c r="DN2267" i="10"/>
  <c r="DF2267" i="10"/>
  <c r="CX2267" i="10"/>
  <c r="DV2266" i="10"/>
  <c r="DN2266" i="10"/>
  <c r="DF2266" i="10"/>
  <c r="CX2266" i="10"/>
  <c r="DV2265" i="10"/>
  <c r="DN2265" i="10"/>
  <c r="DF2265" i="10"/>
  <c r="CX2265" i="10"/>
  <c r="DV2264" i="10"/>
  <c r="DN2264" i="10"/>
  <c r="DF2264" i="10"/>
  <c r="CX2264" i="10"/>
  <c r="DV2263" i="10"/>
  <c r="DN2263" i="10"/>
  <c r="DF2263" i="10"/>
  <c r="CX2263" i="10"/>
  <c r="DV2262" i="10"/>
  <c r="DN2262" i="10"/>
  <c r="DF2262" i="10"/>
  <c r="CX2262" i="10"/>
  <c r="DV2261" i="10"/>
  <c r="DN2261" i="10"/>
  <c r="DF2261" i="10"/>
  <c r="CX2261" i="10"/>
  <c r="DV2260" i="10"/>
  <c r="DN2260" i="10"/>
  <c r="DF2260" i="10"/>
  <c r="CX2260" i="10"/>
  <c r="CR2268" i="10"/>
  <c r="DX2274" i="10"/>
  <c r="DP2274" i="10"/>
  <c r="DH2274" i="10"/>
  <c r="CZ2274" i="10"/>
  <c r="DX2273" i="10"/>
  <c r="DP2273" i="10"/>
  <c r="DH2273" i="10"/>
  <c r="CZ2273" i="10"/>
  <c r="DX2272" i="10"/>
  <c r="DP2272" i="10"/>
  <c r="DH2272" i="10"/>
  <c r="CZ2272" i="10"/>
  <c r="DX2271" i="10"/>
  <c r="DP2271" i="10"/>
  <c r="DH2271" i="10"/>
  <c r="CZ2271" i="10"/>
  <c r="DX2270" i="10"/>
  <c r="DP2270" i="10"/>
  <c r="DH2270" i="10"/>
  <c r="CZ2270" i="10"/>
  <c r="DX2269" i="10"/>
  <c r="DP2269" i="10"/>
  <c r="DH2269" i="10"/>
  <c r="CZ2269" i="10"/>
  <c r="DX2268" i="10"/>
  <c r="DP2268" i="10"/>
  <c r="DH2268" i="10"/>
  <c r="CZ2268" i="10"/>
  <c r="DX2267" i="10"/>
  <c r="DP2267" i="10"/>
  <c r="DH2267" i="10"/>
  <c r="CZ2267" i="10"/>
  <c r="DX2266" i="10"/>
  <c r="DP2266" i="10"/>
  <c r="DH2266" i="10"/>
  <c r="CZ2266" i="10"/>
  <c r="DX2265" i="10"/>
  <c r="DP2265" i="10"/>
  <c r="DH2265" i="10"/>
  <c r="CZ2265" i="10"/>
  <c r="DX2264" i="10"/>
  <c r="DP2264" i="10"/>
  <c r="DH2264" i="10"/>
  <c r="CZ2264" i="10"/>
  <c r="DX2263" i="10"/>
  <c r="DP2263" i="10"/>
  <c r="DH2263" i="10"/>
  <c r="CZ2263" i="10"/>
  <c r="DX2262" i="10"/>
  <c r="DP2262" i="10"/>
  <c r="DH2262" i="10"/>
  <c r="CZ2262" i="10"/>
  <c r="DX2261" i="10"/>
  <c r="DP2261" i="10"/>
  <c r="DH2261" i="10"/>
  <c r="CZ2261" i="10"/>
  <c r="DX2260" i="10"/>
  <c r="DP2260" i="10"/>
  <c r="DH2260" i="10"/>
  <c r="CZ2260" i="10"/>
  <c r="CR2273" i="10"/>
  <c r="CR2265" i="10"/>
  <c r="DU2274" i="10"/>
  <c r="DM2274" i="10"/>
  <c r="DE2274" i="10"/>
  <c r="CW2274" i="10"/>
  <c r="DU2273" i="10"/>
  <c r="DM2273" i="10"/>
  <c r="DE2273" i="10"/>
  <c r="CW2273" i="10"/>
  <c r="DU2272" i="10"/>
  <c r="DM2272" i="10"/>
  <c r="DE2272" i="10"/>
  <c r="CW2272" i="10"/>
  <c r="DU2271" i="10"/>
  <c r="DM2271" i="10"/>
  <c r="DE2271" i="10"/>
  <c r="CW2271" i="10"/>
  <c r="DU2270" i="10"/>
  <c r="DM2270" i="10"/>
  <c r="DE2270" i="10"/>
  <c r="CW2270" i="10"/>
  <c r="DU2269" i="10"/>
  <c r="DM2269" i="10"/>
  <c r="DE2269" i="10"/>
  <c r="CW2269" i="10"/>
  <c r="DU2268" i="10"/>
  <c r="DM2268" i="10"/>
  <c r="DE2268" i="10"/>
  <c r="CW2268" i="10"/>
  <c r="DU2267" i="10"/>
  <c r="DM2267" i="10"/>
  <c r="DE2267" i="10"/>
  <c r="CW2267" i="10"/>
  <c r="DU2266" i="10"/>
  <c r="DM2266" i="10"/>
  <c r="DE2266" i="10"/>
  <c r="CW2266" i="10"/>
  <c r="DU2265" i="10"/>
  <c r="DM2265" i="10"/>
  <c r="DE2265" i="10"/>
  <c r="CW2265" i="10"/>
  <c r="DU2264" i="10"/>
  <c r="DM2264" i="10"/>
  <c r="DE2264" i="10"/>
  <c r="CW2264" i="10"/>
  <c r="DU2263" i="10"/>
  <c r="DM2263" i="10"/>
  <c r="DE2263" i="10"/>
  <c r="CW2263" i="10"/>
  <c r="DU2262" i="10"/>
  <c r="DM2262" i="10"/>
  <c r="DE2262" i="10"/>
  <c r="CW2262" i="10"/>
  <c r="DU2261" i="10"/>
  <c r="DM2261" i="10"/>
  <c r="DE2261" i="10"/>
  <c r="CW2261" i="10"/>
  <c r="DU2260" i="10"/>
  <c r="DM2260" i="10"/>
  <c r="DE2260" i="10"/>
  <c r="CW2260" i="10"/>
  <c r="CR2269" i="10"/>
  <c r="CR2261" i="10"/>
  <c r="DQ2274" i="10"/>
  <c r="DI2274" i="10"/>
  <c r="DA2274" i="10"/>
  <c r="CS2274" i="10"/>
  <c r="DQ2273" i="10"/>
  <c r="DI2273" i="10"/>
  <c r="DA2273" i="10"/>
  <c r="CS2273" i="10"/>
  <c r="DQ2272" i="10"/>
  <c r="DI2272" i="10"/>
  <c r="DA2272" i="10"/>
  <c r="CS2272" i="10"/>
  <c r="DQ2271" i="10"/>
  <c r="DI2271" i="10"/>
  <c r="DA2271" i="10"/>
  <c r="CS2271" i="10"/>
  <c r="DQ2270" i="10"/>
  <c r="DI2270" i="10"/>
  <c r="DA2270" i="10"/>
  <c r="CS2270" i="10"/>
  <c r="DQ2269" i="10"/>
  <c r="DI2269" i="10"/>
  <c r="DA2269" i="10"/>
  <c r="CS2269" i="10"/>
  <c r="DQ2268" i="10"/>
  <c r="DI2268" i="10"/>
  <c r="DA2268" i="10"/>
  <c r="CS2268" i="10"/>
  <c r="DQ2267" i="10"/>
  <c r="DI2267" i="10"/>
  <c r="DA2267" i="10"/>
  <c r="CS2267" i="10"/>
  <c r="DQ2266" i="10"/>
  <c r="DI2266" i="10"/>
  <c r="DA2266" i="10"/>
  <c r="CS2266" i="10"/>
  <c r="DQ2265" i="10"/>
  <c r="DI2265" i="10"/>
  <c r="DA2265" i="10"/>
  <c r="CS2265" i="10"/>
  <c r="DQ2264" i="10"/>
  <c r="DI2264" i="10"/>
  <c r="DA2264" i="10"/>
  <c r="CS2264" i="10"/>
  <c r="DQ2263" i="10"/>
  <c r="DI2263" i="10"/>
  <c r="DA2263" i="10"/>
  <c r="CS2263" i="10"/>
  <c r="DQ2262" i="10"/>
  <c r="DI2262" i="10"/>
  <c r="DA2262" i="10"/>
  <c r="CS2262" i="10"/>
  <c r="DQ2261" i="10"/>
  <c r="DI2261" i="10"/>
  <c r="DA2261" i="10"/>
  <c r="CS2261" i="10"/>
  <c r="DQ2260" i="10"/>
  <c r="DI2260" i="10"/>
  <c r="DA2260" i="10"/>
  <c r="CS2260" i="10"/>
  <c r="DW2185" i="10"/>
  <c r="DC55" i="1"/>
  <c r="DW2137" i="10"/>
  <c r="DW2143" i="10" s="1"/>
  <c r="DH2137" i="10"/>
  <c r="DH2143" i="10" s="1"/>
  <c r="DC2137" i="10"/>
  <c r="DC2143" i="10" s="1"/>
  <c r="DK2141" i="10"/>
  <c r="DK2147" i="10" s="1"/>
  <c r="DU2141" i="10"/>
  <c r="DU2147" i="10" s="1"/>
  <c r="DT2141" i="10"/>
  <c r="DT2147" i="10" s="1"/>
  <c r="DS2141" i="10"/>
  <c r="DS2147" i="10" s="1"/>
  <c r="DR2141" i="10"/>
  <c r="DR2147" i="10" s="1"/>
  <c r="DQ2141" i="10"/>
  <c r="DQ2147" i="10" s="1"/>
  <c r="DG2139" i="10"/>
  <c r="DG2145" i="10" s="1"/>
  <c r="DO2137" i="10"/>
  <c r="DO2143" i="10" s="1"/>
  <c r="DN2137" i="10"/>
  <c r="DN2143" i="10" s="1"/>
  <c r="DM2137" i="10"/>
  <c r="DM2143" i="10" s="1"/>
  <c r="DB2141" i="10"/>
  <c r="DB2147" i="10" s="1"/>
  <c r="DP2137" i="10"/>
  <c r="DP2143" i="10" s="1"/>
  <c r="DL2137" i="10"/>
  <c r="DL2143" i="10" s="1"/>
  <c r="CW2138" i="10"/>
  <c r="CW2144" i="10" s="1"/>
  <c r="DK2137" i="10"/>
  <c r="DK2143" i="10" s="1"/>
  <c r="DJ2137" i="10"/>
  <c r="DJ2143" i="10" s="1"/>
  <c r="DI2137" i="10"/>
  <c r="DI2143" i="10" s="1"/>
  <c r="CT2141" i="10"/>
  <c r="CT2147" i="10" s="1"/>
  <c r="CU2141" i="10"/>
  <c r="CU2147" i="10" s="1"/>
  <c r="CS2141" i="10"/>
  <c r="CS2147" i="10" s="1"/>
  <c r="DD2137" i="10"/>
  <c r="DD2143" i="10" s="1"/>
  <c r="DP2139" i="10"/>
  <c r="DP2145" i="10" s="1"/>
  <c r="DV2137" i="10"/>
  <c r="DV2143" i="10" s="1"/>
  <c r="CT2138" i="10"/>
  <c r="CT2144" i="10" s="1"/>
  <c r="CR2137" i="10"/>
  <c r="CR2143" i="10" s="1"/>
  <c r="DU2139" i="10"/>
  <c r="DU2145" i="10" s="1"/>
  <c r="DA2138" i="10"/>
  <c r="DA2144" i="10" s="1"/>
  <c r="DS2138" i="10"/>
  <c r="DS2144" i="10" s="1"/>
  <c r="CZ2138" i="10"/>
  <c r="CZ2144" i="10" s="1"/>
  <c r="CT2140" i="10"/>
  <c r="CT2146" i="10" s="1"/>
  <c r="DR2138" i="10"/>
  <c r="DR2144" i="10" s="1"/>
  <c r="CY2138" i="10"/>
  <c r="CY2144" i="10" s="1"/>
  <c r="DH2141" i="10"/>
  <c r="DH2147" i="10" s="1"/>
  <c r="DQ2138" i="10"/>
  <c r="DQ2144" i="10" s="1"/>
  <c r="CX2138" i="10"/>
  <c r="CX2144" i="10" s="1"/>
  <c r="DG2141" i="10"/>
  <c r="DG2147" i="10" s="1"/>
  <c r="DU2138" i="10"/>
  <c r="DU2144" i="10" s="1"/>
  <c r="DP2138" i="10"/>
  <c r="DP2144" i="10" s="1"/>
  <c r="DO2138" i="10"/>
  <c r="DO2144" i="10" s="1"/>
  <c r="CV2138" i="10"/>
  <c r="CV2144" i="10" s="1"/>
  <c r="DS2137" i="10"/>
  <c r="DS2143" i="10" s="1"/>
  <c r="DN2138" i="10"/>
  <c r="DN2144" i="10" s="1"/>
  <c r="CU2138" i="10"/>
  <c r="CU2144" i="10" s="1"/>
  <c r="DI2141" i="10"/>
  <c r="DI2147" i="10" s="1"/>
  <c r="DM2138" i="10"/>
  <c r="DM2144" i="10" s="1"/>
  <c r="DJ2141" i="10"/>
  <c r="DJ2147" i="10" s="1"/>
  <c r="CZ2137" i="10"/>
  <c r="CZ2143" i="10" s="1"/>
  <c r="DW2140" i="10"/>
  <c r="DW2146" i="10" s="1"/>
  <c r="DT2137" i="10"/>
  <c r="DT2143" i="10" s="1"/>
  <c r="DE2138" i="10"/>
  <c r="DE2144" i="10" s="1"/>
  <c r="DF2141" i="10"/>
  <c r="DF2147" i="10" s="1"/>
  <c r="DQ2137" i="10"/>
  <c r="DQ2143" i="10" s="1"/>
  <c r="CS2138" i="10"/>
  <c r="CS2144" i="10" s="1"/>
  <c r="CR2138" i="10"/>
  <c r="CR2144" i="10" s="1"/>
  <c r="DN2141" i="10"/>
  <c r="DN2147" i="10" s="1"/>
  <c r="DL2140" i="10"/>
  <c r="DL2146" i="10" s="1"/>
  <c r="DJ2139" i="10"/>
  <c r="DJ2145" i="10" s="1"/>
  <c r="DH2138" i="10"/>
  <c r="DH2144" i="10" s="1"/>
  <c r="DF2137" i="10"/>
  <c r="DF2143" i="10" s="1"/>
  <c r="DW2138" i="10"/>
  <c r="DW2144" i="10" s="1"/>
  <c r="DM2141" i="10"/>
  <c r="DM2147" i="10" s="1"/>
  <c r="DK2140" i="10"/>
  <c r="DK2146" i="10" s="1"/>
  <c r="DI2139" i="10"/>
  <c r="DI2145" i="10" s="1"/>
  <c r="DG2138" i="10"/>
  <c r="DG2144" i="10" s="1"/>
  <c r="DE2137" i="10"/>
  <c r="DE2143" i="10" s="1"/>
  <c r="CS2140" i="10"/>
  <c r="CS2146" i="10" s="1"/>
  <c r="DA2137" i="10"/>
  <c r="DA2143" i="10" s="1"/>
  <c r="DW2139" i="10"/>
  <c r="DW2145" i="10" s="1"/>
  <c r="DL2141" i="10"/>
  <c r="DL2147" i="10" s="1"/>
  <c r="DJ2140" i="10"/>
  <c r="DJ2146" i="10" s="1"/>
  <c r="DH2139" i="10"/>
  <c r="DH2145" i="10" s="1"/>
  <c r="DF2138" i="10"/>
  <c r="DF2144" i="10" s="1"/>
  <c r="CR2140" i="10"/>
  <c r="CR2146" i="10" s="1"/>
  <c r="DS2139" i="10"/>
  <c r="DS2145" i="10" s="1"/>
  <c r="DL2138" i="10"/>
  <c r="DL2144" i="10" s="1"/>
  <c r="DL2139" i="10"/>
  <c r="DL2145" i="10" s="1"/>
  <c r="CY2137" i="10"/>
  <c r="CY2143" i="10" s="1"/>
  <c r="DW2141" i="10"/>
  <c r="DW2147" i="10" s="1"/>
  <c r="DH2140" i="10"/>
  <c r="DH2146" i="10" s="1"/>
  <c r="DF2139" i="10"/>
  <c r="DF2145" i="10" s="1"/>
  <c r="DD2138" i="10"/>
  <c r="DD2144" i="10" s="1"/>
  <c r="DB2137" i="10"/>
  <c r="DB2143" i="10" s="1"/>
  <c r="CZ2139" i="10"/>
  <c r="CZ2145" i="10" s="1"/>
  <c r="CX2137" i="10"/>
  <c r="CX2143" i="10" s="1"/>
  <c r="DU2140" i="10"/>
  <c r="DU2146" i="10" s="1"/>
  <c r="DT2140" i="10"/>
  <c r="DT2146" i="10" s="1"/>
  <c r="DR2139" i="10"/>
  <c r="DR2145" i="10" s="1"/>
  <c r="CR2141" i="10"/>
  <c r="CR2147" i="10" s="1"/>
  <c r="DQ2140" i="10"/>
  <c r="DQ2146" i="10" s="1"/>
  <c r="DP2140" i="10"/>
  <c r="DP2146" i="10" s="1"/>
  <c r="DO2140" i="10"/>
  <c r="DO2146" i="10" s="1"/>
  <c r="DI2140" i="10"/>
  <c r="DI2146" i="10" s="1"/>
  <c r="DG2140" i="10"/>
  <c r="DG2146" i="10" s="1"/>
  <c r="DE2139" i="10"/>
  <c r="DE2145" i="10" s="1"/>
  <c r="DC2138" i="10"/>
  <c r="DC2144" i="10" s="1"/>
  <c r="DA2141" i="10"/>
  <c r="DA2147" i="10" s="1"/>
  <c r="CY2139" i="10"/>
  <c r="CY2145" i="10" s="1"/>
  <c r="CW2137" i="10"/>
  <c r="CW2143" i="10" s="1"/>
  <c r="DT2139" i="10"/>
  <c r="DT2145" i="10" s="1"/>
  <c r="DS2140" i="10"/>
  <c r="DS2146" i="10" s="1"/>
  <c r="DQ2139" i="10"/>
  <c r="DQ2145" i="10" s="1"/>
  <c r="DA2140" i="10"/>
  <c r="DA2146" i="10" s="1"/>
  <c r="DR2140" i="10"/>
  <c r="DR2146" i="10" s="1"/>
  <c r="CZ2140" i="10"/>
  <c r="CZ2146" i="10" s="1"/>
  <c r="CY2140" i="10"/>
  <c r="CY2146" i="10" s="1"/>
  <c r="CX2140" i="10"/>
  <c r="CX2146" i="10" s="1"/>
  <c r="DK2138" i="10"/>
  <c r="DK2144" i="10" s="1"/>
  <c r="DG2137" i="10"/>
  <c r="DG2143" i="10" s="1"/>
  <c r="DF2140" i="10"/>
  <c r="DF2146" i="10" s="1"/>
  <c r="DD2139" i="10"/>
  <c r="DD2145" i="10" s="1"/>
  <c r="DB2138" i="10"/>
  <c r="DB2144" i="10" s="1"/>
  <c r="CZ2141" i="10"/>
  <c r="CZ2147" i="10" s="1"/>
  <c r="CX2139" i="10"/>
  <c r="CX2145" i="10" s="1"/>
  <c r="CV2137" i="10"/>
  <c r="CV2143" i="10" s="1"/>
  <c r="CW2140" i="10"/>
  <c r="CW2146" i="10" s="1"/>
  <c r="DJ2138" i="10"/>
  <c r="DJ2144" i="10" s="1"/>
  <c r="DI2138" i="10"/>
  <c r="DI2144" i="10" s="1"/>
  <c r="DV2141" i="10"/>
  <c r="DV2147" i="10" s="1"/>
  <c r="DE2140" i="10"/>
  <c r="DE2146" i="10" s="1"/>
  <c r="DC2139" i="10"/>
  <c r="DC2145" i="10" s="1"/>
  <c r="DU2137" i="10"/>
  <c r="DU2143" i="10" s="1"/>
  <c r="CY2141" i="10"/>
  <c r="CY2147" i="10" s="1"/>
  <c r="CW2139" i="10"/>
  <c r="CW2145" i="10" s="1"/>
  <c r="CU2137" i="10"/>
  <c r="CU2143" i="10" s="1"/>
  <c r="DO2139" i="10"/>
  <c r="DO2145" i="10" s="1"/>
  <c r="DN2139" i="10"/>
  <c r="DN2145" i="10" s="1"/>
  <c r="DM2139" i="10"/>
  <c r="DM2145" i="10" s="1"/>
  <c r="DK2139" i="10"/>
  <c r="DK2145" i="10" s="1"/>
  <c r="DA2139" i="10"/>
  <c r="DA2145" i="10" s="1"/>
  <c r="DV2140" i="10"/>
  <c r="DV2146" i="10" s="1"/>
  <c r="DD2140" i="10"/>
  <c r="DD2146" i="10" s="1"/>
  <c r="DB2139" i="10"/>
  <c r="DB2145" i="10" s="1"/>
  <c r="CX2141" i="10"/>
  <c r="CX2147" i="10" s="1"/>
  <c r="CV2139" i="10"/>
  <c r="CV2145" i="10" s="1"/>
  <c r="CT2137" i="10"/>
  <c r="CT2143" i="10" s="1"/>
  <c r="DC2141" i="10"/>
  <c r="DC2147" i="10" s="1"/>
  <c r="DP2141" i="10"/>
  <c r="DP2147" i="10" s="1"/>
  <c r="DN2140" i="10"/>
  <c r="DN2146" i="10" s="1"/>
  <c r="CV2140" i="10"/>
  <c r="CV2146" i="10" s="1"/>
  <c r="DO2141" i="10"/>
  <c r="DO2147" i="10" s="1"/>
  <c r="DM2140" i="10"/>
  <c r="DM2146" i="10" s="1"/>
  <c r="CU2140" i="10"/>
  <c r="CU2146" i="10" s="1"/>
  <c r="DV2139" i="10"/>
  <c r="DV2145" i="10" s="1"/>
  <c r="DE2141" i="10"/>
  <c r="DE2147" i="10" s="1"/>
  <c r="DC2140" i="10"/>
  <c r="DC2146" i="10" s="1"/>
  <c r="CW2141" i="10"/>
  <c r="CW2147" i="10" s="1"/>
  <c r="CU2139" i="10"/>
  <c r="CU2145" i="10" s="1"/>
  <c r="CS2137" i="10"/>
  <c r="CS2143" i="10" s="1"/>
  <c r="DV2138" i="10"/>
  <c r="DV2144" i="10" s="1"/>
  <c r="DD2141" i="10"/>
  <c r="DD2147" i="10" s="1"/>
  <c r="DB2140" i="10"/>
  <c r="DB2146" i="10" s="1"/>
  <c r="DT2138" i="10"/>
  <c r="DT2144" i="10" s="1"/>
  <c r="DR2137" i="10"/>
  <c r="DR2143" i="10" s="1"/>
  <c r="CV2141" i="10"/>
  <c r="CV2147" i="10" s="1"/>
  <c r="DD55" i="1"/>
  <c r="DQ55" i="1"/>
  <c r="CT55" i="1"/>
  <c r="CU55" i="1"/>
  <c r="DO55" i="1"/>
  <c r="CS55" i="1"/>
  <c r="DE55" i="1"/>
  <c r="DB55" i="1"/>
  <c r="DM55" i="1"/>
  <c r="DK55" i="1"/>
  <c r="DA55" i="1"/>
  <c r="CW55" i="1"/>
  <c r="DL55" i="1"/>
  <c r="CP55" i="1"/>
  <c r="DI55" i="1"/>
  <c r="CO55" i="1"/>
  <c r="DJ55" i="1"/>
  <c r="CU2182" i="10"/>
  <c r="DP2182" i="10"/>
  <c r="CT2182" i="10"/>
  <c r="DO2182" i="10"/>
  <c r="CS2182" i="10"/>
  <c r="DN2182" i="10"/>
  <c r="CR2182" i="10"/>
  <c r="DM2182" i="10"/>
  <c r="DL2182" i="10"/>
  <c r="DE2168" i="10"/>
  <c r="DF2186" i="10"/>
  <c r="CU2183" i="10"/>
  <c r="DF2185" i="10"/>
  <c r="DE2186" i="10"/>
  <c r="DD2186" i="10"/>
  <c r="DC2186" i="10"/>
  <c r="DE2185" i="10"/>
  <c r="DD2185" i="10"/>
  <c r="DC2185" i="10"/>
  <c r="DB2185" i="10"/>
  <c r="CW2182" i="10"/>
  <c r="CV2182" i="10"/>
  <c r="DG2182" i="10"/>
  <c r="DW2183" i="10"/>
  <c r="DW2176" i="10"/>
  <c r="CX2182" i="10"/>
  <c r="DH2183" i="10"/>
  <c r="DF2182" i="10"/>
  <c r="DJ2168" i="10"/>
  <c r="CR2181" i="10"/>
  <c r="DB2054" i="10"/>
  <c r="DB2183" i="10"/>
  <c r="DW1946" i="10"/>
  <c r="DW2177" i="10"/>
  <c r="DW2174" i="10"/>
  <c r="DW2173" i="10"/>
  <c r="DE2182" i="10"/>
  <c r="DE2183" i="10"/>
  <c r="DT2089" i="10"/>
  <c r="DT2185" i="10"/>
  <c r="DU2123" i="10"/>
  <c r="DU2186" i="10"/>
  <c r="DT2123" i="10"/>
  <c r="DT2186" i="10"/>
  <c r="DG1947" i="10"/>
  <c r="DG1953" i="10" s="1"/>
  <c r="DG2181" i="10"/>
  <c r="DG2180" i="10"/>
  <c r="DC2182" i="10"/>
  <c r="DV2054" i="10"/>
  <c r="EF2054" i="10" s="1"/>
  <c r="EZ2054" i="10" s="1"/>
  <c r="EG2054" i="10" s="1"/>
  <c r="EH2054" i="10" s="1"/>
  <c r="EI2054" i="10" s="1"/>
  <c r="EJ2054" i="10" s="1"/>
  <c r="EK2054" i="10" s="1"/>
  <c r="EL2054" i="10" s="1"/>
  <c r="EM2054" i="10" s="1"/>
  <c r="EN2054" i="10" s="1"/>
  <c r="EO2054" i="10" s="1"/>
  <c r="EP2054" i="10" s="1"/>
  <c r="EQ2054" i="10" s="1"/>
  <c r="ER2054" i="10" s="1"/>
  <c r="ES2054" i="10" s="1"/>
  <c r="ET2054" i="10" s="1"/>
  <c r="EU2054" i="10" s="1"/>
  <c r="EV2054" i="10" s="1"/>
  <c r="EW2054" i="10" s="1"/>
  <c r="EX2054" i="10" s="1"/>
  <c r="EY2054" i="10" s="1"/>
  <c r="DV2183" i="10"/>
  <c r="CZ2054" i="10"/>
  <c r="CZ2183" i="10"/>
  <c r="DR2089" i="10"/>
  <c r="DR2185" i="10"/>
  <c r="DS2123" i="10"/>
  <c r="DS2186" i="10"/>
  <c r="DF2183" i="10"/>
  <c r="DF1947" i="10"/>
  <c r="DF1953" i="10" s="1"/>
  <c r="DF2181" i="10"/>
  <c r="DF2180" i="10"/>
  <c r="DB2182" i="10"/>
  <c r="DB2186" i="10"/>
  <c r="CT1989" i="10"/>
  <c r="CT2004" i="10" s="1"/>
  <c r="CT2175" i="10"/>
  <c r="CY2054" i="10"/>
  <c r="CY2183" i="10"/>
  <c r="DQ2089" i="10"/>
  <c r="DQ2185" i="10"/>
  <c r="DQ2181" i="10"/>
  <c r="DQ2182" i="10"/>
  <c r="DA2182" i="10"/>
  <c r="DV2182" i="10"/>
  <c r="CZ2182" i="10"/>
  <c r="DU2182" i="10"/>
  <c r="CY2182" i="10"/>
  <c r="DT2182" i="10"/>
  <c r="DW2186" i="10"/>
  <c r="DS2182" i="10"/>
  <c r="DR2182" i="10"/>
  <c r="DK1947" i="10"/>
  <c r="DK1953" i="10" s="1"/>
  <c r="DK2181" i="10"/>
  <c r="DK2182" i="10"/>
  <c r="DK2180" i="10"/>
  <c r="DD2054" i="10"/>
  <c r="DD2183" i="10"/>
  <c r="DV2089" i="10"/>
  <c r="DV2185" i="10"/>
  <c r="DJ1947" i="10"/>
  <c r="DJ1953" i="10" s="1"/>
  <c r="DJ2181" i="10"/>
  <c r="DJ2182" i="10"/>
  <c r="DJ2180" i="10"/>
  <c r="DC2054" i="10"/>
  <c r="DC2183" i="10"/>
  <c r="DU2089" i="10"/>
  <c r="DU2185" i="10"/>
  <c r="DV2123" i="10"/>
  <c r="DV2186" i="10"/>
  <c r="DI1947" i="10"/>
  <c r="DI1953" i="10" s="1"/>
  <c r="DI2181" i="10"/>
  <c r="DI2182" i="10"/>
  <c r="DI2180" i="10"/>
  <c r="DH1947" i="10"/>
  <c r="DH1953" i="10" s="1"/>
  <c r="DH2182" i="10"/>
  <c r="DH2181" i="10"/>
  <c r="DH2180" i="10"/>
  <c r="DD2182" i="10"/>
  <c r="DA2054" i="10"/>
  <c r="DA2183" i="10"/>
  <c r="DS2089" i="10"/>
  <c r="DS2185" i="10"/>
  <c r="DG2183" i="10"/>
  <c r="DU2054" i="10"/>
  <c r="DU2183" i="10"/>
  <c r="DR2123" i="10"/>
  <c r="DR2186" i="10"/>
  <c r="DW2182" i="10"/>
  <c r="DG2186" i="10"/>
  <c r="DD2181" i="10"/>
  <c r="DM2180" i="10"/>
  <c r="DC2181" i="10"/>
  <c r="DL2180" i="10"/>
  <c r="DB2181" i="10"/>
  <c r="DA2181" i="10"/>
  <c r="DV2181" i="10"/>
  <c r="CZ2181" i="10"/>
  <c r="DU2181" i="10"/>
  <c r="CY2181" i="10"/>
  <c r="DT2181" i="10"/>
  <c r="CX2181" i="10"/>
  <c r="DS2181" i="10"/>
  <c r="CW2181" i="10"/>
  <c r="DR2181" i="10"/>
  <c r="CV2181" i="10"/>
  <c r="DE2180" i="10"/>
  <c r="CU2181" i="10"/>
  <c r="DD2180" i="10"/>
  <c r="DP2181" i="10"/>
  <c r="CT2181" i="10"/>
  <c r="DC2180" i="10"/>
  <c r="DO2181" i="10"/>
  <c r="CS2181" i="10"/>
  <c r="DB2180" i="10"/>
  <c r="DA2180" i="10"/>
  <c r="DV2180" i="10"/>
  <c r="CZ2180" i="10"/>
  <c r="DU2180" i="10"/>
  <c r="CY2180" i="10"/>
  <c r="CX2180" i="10"/>
  <c r="CW2180" i="10"/>
  <c r="DW2180" i="10"/>
  <c r="DL2186" i="10"/>
  <c r="DK2185" i="10"/>
  <c r="DM2183" i="10"/>
  <c r="DR2180" i="10"/>
  <c r="CV2180" i="10"/>
  <c r="CU2168" i="10"/>
  <c r="DJ2185" i="10"/>
  <c r="DL2183" i="10"/>
  <c r="CU2180" i="10"/>
  <c r="DW2181" i="10"/>
  <c r="DI2185" i="10"/>
  <c r="DK2183" i="10"/>
  <c r="CT2180" i="10"/>
  <c r="DI2186" i="10"/>
  <c r="DH2185" i="10"/>
  <c r="DJ2183" i="10"/>
  <c r="DO2180" i="10"/>
  <c r="CS2180" i="10"/>
  <c r="DT2183" i="10"/>
  <c r="CX2183" i="10"/>
  <c r="DJ2178" i="10"/>
  <c r="DS2183" i="10"/>
  <c r="CW2183" i="10"/>
  <c r="DF2178" i="10"/>
  <c r="DQ2186" i="10"/>
  <c r="DP2185" i="10"/>
  <c r="DR2183" i="10"/>
  <c r="CV2183" i="10"/>
  <c r="DN2181" i="10"/>
  <c r="DV2166" i="10"/>
  <c r="DE2177" i="10"/>
  <c r="DP2186" i="10"/>
  <c r="DO2185" i="10"/>
  <c r="DQ2183" i="10"/>
  <c r="DM2181" i="10"/>
  <c r="DD2176" i="10"/>
  <c r="DO2186" i="10"/>
  <c r="DN2185" i="10"/>
  <c r="DP2183" i="10"/>
  <c r="CT2183" i="10"/>
  <c r="DL2181" i="10"/>
  <c r="DA2176" i="10"/>
  <c r="DN2186" i="10"/>
  <c r="DM2185" i="10"/>
  <c r="DO2183" i="10"/>
  <c r="CS2183" i="10"/>
  <c r="DT2180" i="10"/>
  <c r="DM2186" i="10"/>
  <c r="DL2185" i="10"/>
  <c r="DN2183" i="10"/>
  <c r="CR2183" i="10"/>
  <c r="DS2180" i="10"/>
  <c r="DK2186" i="10"/>
  <c r="DQ2180" i="10"/>
  <c r="DJ2186" i="10"/>
  <c r="DP2180" i="10"/>
  <c r="DH2186" i="10"/>
  <c r="DG2185" i="10"/>
  <c r="DI2183" i="10"/>
  <c r="DE2181" i="10"/>
  <c r="DN2180" i="10"/>
  <c r="CR2180" i="10"/>
  <c r="DW2178" i="10"/>
  <c r="DD2177" i="10"/>
  <c r="DC2176" i="10"/>
  <c r="DL2175" i="10"/>
  <c r="CY2174" i="10"/>
  <c r="DD2178" i="10"/>
  <c r="DC2177" i="10"/>
  <c r="DB2176" i="10"/>
  <c r="DK2175" i="10"/>
  <c r="DT2174" i="10"/>
  <c r="CX2174" i="10"/>
  <c r="DG2173" i="10"/>
  <c r="DE2178" i="10"/>
  <c r="DU2174" i="10"/>
  <c r="DH2173" i="10"/>
  <c r="DC2178" i="10"/>
  <c r="DB2177" i="10"/>
  <c r="DJ2175" i="10"/>
  <c r="DS2174" i="10"/>
  <c r="CW2174" i="10"/>
  <c r="DF2173" i="10"/>
  <c r="DV2178" i="10"/>
  <c r="DU2177" i="10"/>
  <c r="DT2176" i="10"/>
  <c r="CX2176" i="10"/>
  <c r="DG2175" i="10"/>
  <c r="DP2174" i="10"/>
  <c r="CT2174" i="10"/>
  <c r="DC2173" i="10"/>
  <c r="DB2178" i="10"/>
  <c r="DV2176" i="10"/>
  <c r="CZ2176" i="10"/>
  <c r="DI2175" i="10"/>
  <c r="DR2174" i="10"/>
  <c r="CV2174" i="10"/>
  <c r="DE2173" i="10"/>
  <c r="DV2177" i="10"/>
  <c r="DU2176" i="10"/>
  <c r="CY2176" i="10"/>
  <c r="DH2175" i="10"/>
  <c r="DQ2174" i="10"/>
  <c r="CU2174" i="10"/>
  <c r="DD2173" i="10"/>
  <c r="DU2178" i="10"/>
  <c r="DT2177" i="10"/>
  <c r="DS2176" i="10"/>
  <c r="CW2176" i="10"/>
  <c r="DF2175" i="10"/>
  <c r="DO2174" i="10"/>
  <c r="CS2174" i="10"/>
  <c r="DB2173" i="10"/>
  <c r="DN2168" i="10"/>
  <c r="CR2168" i="10"/>
  <c r="DT2178" i="10"/>
  <c r="DS2177" i="10"/>
  <c r="DR2176" i="10"/>
  <c r="CV2176" i="10"/>
  <c r="DE2175" i="10"/>
  <c r="DN2174" i="10"/>
  <c r="CR2174" i="10"/>
  <c r="DA2173" i="10"/>
  <c r="DM2168" i="10"/>
  <c r="DS2178" i="10"/>
  <c r="DR2177" i="10"/>
  <c r="DQ2176" i="10"/>
  <c r="CU2176" i="10"/>
  <c r="DD2175" i="10"/>
  <c r="DM2174" i="10"/>
  <c r="DV2173" i="10"/>
  <c r="CZ2173" i="10"/>
  <c r="DR2178" i="10"/>
  <c r="DQ2177" i="10"/>
  <c r="DP2176" i="10"/>
  <c r="CT2176" i="10"/>
  <c r="DC2175" i="10"/>
  <c r="DL2174" i="10"/>
  <c r="DU2173" i="10"/>
  <c r="CY2173" i="10"/>
  <c r="DQ2178" i="10"/>
  <c r="DP2177" i="10"/>
  <c r="DO2176" i="10"/>
  <c r="CS2176" i="10"/>
  <c r="DB2175" i="10"/>
  <c r="DK2174" i="10"/>
  <c r="DT2173" i="10"/>
  <c r="CX2173" i="10"/>
  <c r="DP2178" i="10"/>
  <c r="DO2177" i="10"/>
  <c r="DN2176" i="10"/>
  <c r="CR2176" i="10"/>
  <c r="DA2175" i="10"/>
  <c r="DJ2174" i="10"/>
  <c r="DS2173" i="10"/>
  <c r="CW2173" i="10"/>
  <c r="DM2175" i="10"/>
  <c r="DV2174" i="10"/>
  <c r="CZ2174" i="10"/>
  <c r="DI2173" i="10"/>
  <c r="DI2174" i="10"/>
  <c r="DR2173" i="10"/>
  <c r="CV2173" i="10"/>
  <c r="DH2164" i="10"/>
  <c r="DN2178" i="10"/>
  <c r="DM2177" i="10"/>
  <c r="DL2176" i="10"/>
  <c r="DU2175" i="10"/>
  <c r="CY2175" i="10"/>
  <c r="DH2174" i="10"/>
  <c r="DQ2173" i="10"/>
  <c r="CU2173" i="10"/>
  <c r="DI2166" i="10"/>
  <c r="DN2177" i="10"/>
  <c r="CZ2175" i="10"/>
  <c r="DG2164" i="10"/>
  <c r="DM2178" i="10"/>
  <c r="DL2177" i="10"/>
  <c r="DK2176" i="10"/>
  <c r="DT2175" i="10"/>
  <c r="CX2175" i="10"/>
  <c r="DG2174" i="10"/>
  <c r="DP2173" i="10"/>
  <c r="CT2173" i="10"/>
  <c r="DO2178" i="10"/>
  <c r="DM2176" i="10"/>
  <c r="DV2175" i="10"/>
  <c r="DF2168" i="10"/>
  <c r="DL2178" i="10"/>
  <c r="DK2177" i="10"/>
  <c r="DJ2176" i="10"/>
  <c r="DS2175" i="10"/>
  <c r="CW2175" i="10"/>
  <c r="DF2174" i="10"/>
  <c r="DO2173" i="10"/>
  <c r="CS2173" i="10"/>
  <c r="DF2171" i="10"/>
  <c r="DK2178" i="10"/>
  <c r="DJ2177" i="10"/>
  <c r="DI2176" i="10"/>
  <c r="DR2175" i="10"/>
  <c r="CV2175" i="10"/>
  <c r="DE2174" i="10"/>
  <c r="DN2173" i="10"/>
  <c r="CR2173" i="10"/>
  <c r="CU2175" i="10"/>
  <c r="DD2174" i="10"/>
  <c r="DM2173" i="10"/>
  <c r="DC2174" i="10"/>
  <c r="DL2173" i="10"/>
  <c r="DI2177" i="10"/>
  <c r="DH2176" i="10"/>
  <c r="DQ2175" i="10"/>
  <c r="DI2178" i="10"/>
  <c r="DH2177" i="10"/>
  <c r="DG2176" i="10"/>
  <c r="DP2175" i="10"/>
  <c r="DW2175" i="10"/>
  <c r="DH2178" i="10"/>
  <c r="DG2177" i="10"/>
  <c r="DF2176" i="10"/>
  <c r="DO2175" i="10"/>
  <c r="CS2175" i="10"/>
  <c r="DB2174" i="10"/>
  <c r="DK2173" i="10"/>
  <c r="DG2178" i="10"/>
  <c r="DF2177" i="10"/>
  <c r="DE2176" i="10"/>
  <c r="DN2175" i="10"/>
  <c r="CR2175" i="10"/>
  <c r="DA2174" i="10"/>
  <c r="DJ2173" i="10"/>
  <c r="DP2168" i="10"/>
  <c r="CT2168" i="10"/>
  <c r="DO2168" i="10"/>
  <c r="CS2166" i="10"/>
  <c r="DE2171" i="10"/>
  <c r="DB2166" i="10"/>
  <c r="DE2170" i="10"/>
  <c r="DW2168" i="10"/>
  <c r="DW2169" i="10"/>
  <c r="DD2171" i="10"/>
  <c r="DD2170" i="10"/>
  <c r="DC2170" i="10"/>
  <c r="DD2169" i="10"/>
  <c r="DC2169" i="10"/>
  <c r="DC2168" i="10"/>
  <c r="DB2168" i="10"/>
  <c r="DP2166" i="10"/>
  <c r="DG2161" i="10"/>
  <c r="DG2158" i="10"/>
  <c r="DJ2156" i="10"/>
  <c r="DV2164" i="10"/>
  <c r="CV2159" i="10"/>
  <c r="DU2164" i="10"/>
  <c r="CW2156" i="10"/>
  <c r="DA2168" i="10"/>
  <c r="CU2159" i="10"/>
  <c r="DO2164" i="10"/>
  <c r="CV2169" i="10"/>
  <c r="DW2170" i="10"/>
  <c r="DE2156" i="10"/>
  <c r="DS2168" i="10"/>
  <c r="CW2168" i="10"/>
  <c r="DT2171" i="10"/>
  <c r="CU2166" i="10"/>
  <c r="DO2166" i="10"/>
  <c r="DD2168" i="10"/>
  <c r="DB2169" i="10"/>
  <c r="CS2168" i="10"/>
  <c r="DR2168" i="10"/>
  <c r="CV2164" i="10"/>
  <c r="DN2171" i="10"/>
  <c r="CX2164" i="10"/>
  <c r="DE2158" i="10"/>
  <c r="DA2166" i="10"/>
  <c r="DW2171" i="10"/>
  <c r="DV2168" i="10"/>
  <c r="DU2166" i="10"/>
  <c r="DT2164" i="10"/>
  <c r="CZ2166" i="10"/>
  <c r="DJ2157" i="10"/>
  <c r="DB2171" i="10"/>
  <c r="DV2169" i="10"/>
  <c r="DS2164" i="10"/>
  <c r="DA2169" i="10"/>
  <c r="DI2157" i="10"/>
  <c r="DV2170" i="10"/>
  <c r="DU2169" i="10"/>
  <c r="DT2168" i="10"/>
  <c r="DS2166" i="10"/>
  <c r="DR2164" i="10"/>
  <c r="CX2166" i="10"/>
  <c r="DI2161" i="10"/>
  <c r="DF2157" i="10"/>
  <c r="DV2171" i="10"/>
  <c r="DU2170" i="10"/>
  <c r="DT2169" i="10"/>
  <c r="DR2166" i="10"/>
  <c r="DQ2164" i="10"/>
  <c r="CY2169" i="10"/>
  <c r="CW2166" i="10"/>
  <c r="DD2158" i="10"/>
  <c r="DC2171" i="10"/>
  <c r="DB2170" i="10"/>
  <c r="DU2168" i="10"/>
  <c r="DT2166" i="10"/>
  <c r="CY2166" i="10"/>
  <c r="DJ2161" i="10"/>
  <c r="CZ2169" i="10"/>
  <c r="DU2157" i="10"/>
  <c r="DH2161" i="10"/>
  <c r="DE2157" i="10"/>
  <c r="DU2171" i="10"/>
  <c r="DT2170" i="10"/>
  <c r="DS2169" i="10"/>
  <c r="DQ2166" i="10"/>
  <c r="DP2164" i="10"/>
  <c r="CX2169" i="10"/>
  <c r="CV2166" i="10"/>
  <c r="DS2171" i="10"/>
  <c r="CU2169" i="10"/>
  <c r="DL2164" i="10"/>
  <c r="CT2169" i="10"/>
  <c r="DQ2168" i="10"/>
  <c r="DF2161" i="10"/>
  <c r="DR2170" i="10"/>
  <c r="DQ2169" i="10"/>
  <c r="DN2164" i="10"/>
  <c r="CT2166" i="10"/>
  <c r="DE2161" i="10"/>
  <c r="DI2156" i="10"/>
  <c r="DR2171" i="10"/>
  <c r="DQ2170" i="10"/>
  <c r="DP2169" i="10"/>
  <c r="DN2166" i="10"/>
  <c r="DM2164" i="10"/>
  <c r="DI2160" i="10"/>
  <c r="DQ2171" i="10"/>
  <c r="DP2170" i="10"/>
  <c r="DO2169" i="10"/>
  <c r="DM2166" i="10"/>
  <c r="CR2166" i="10"/>
  <c r="DH2160" i="10"/>
  <c r="DD2156" i="10"/>
  <c r="DP2171" i="10"/>
  <c r="DO2170" i="10"/>
  <c r="DN2169" i="10"/>
  <c r="DL2166" i="10"/>
  <c r="DK2164" i="10"/>
  <c r="CS2169" i="10"/>
  <c r="DA2164" i="10"/>
  <c r="DG2160" i="10"/>
  <c r="CX2156" i="10"/>
  <c r="DO2171" i="10"/>
  <c r="DN2170" i="10"/>
  <c r="DM2169" i="10"/>
  <c r="DL2168" i="10"/>
  <c r="DK2166" i="10"/>
  <c r="DJ2164" i="10"/>
  <c r="CR2169" i="10"/>
  <c r="CZ2164" i="10"/>
  <c r="DM2170" i="10"/>
  <c r="DL2169" i="10"/>
  <c r="DK2168" i="10"/>
  <c r="DJ2166" i="10"/>
  <c r="DI2164" i="10"/>
  <c r="CY2164" i="10"/>
  <c r="DL2171" i="10"/>
  <c r="DK2170" i="10"/>
  <c r="DJ2169" i="10"/>
  <c r="DI2168" i="10"/>
  <c r="CW2164" i="10"/>
  <c r="DS2170" i="10"/>
  <c r="CW2169" i="10"/>
  <c r="DE2160" i="10"/>
  <c r="DL2170" i="10"/>
  <c r="DD2160" i="10"/>
  <c r="DH2166" i="10"/>
  <c r="DH2159" i="10"/>
  <c r="CT2159" i="10"/>
  <c r="DK2171" i="10"/>
  <c r="DJ2170" i="10"/>
  <c r="DI2169" i="10"/>
  <c r="DH2168" i="10"/>
  <c r="DG2166" i="10"/>
  <c r="DF2164" i="10"/>
  <c r="DG2159" i="10"/>
  <c r="CS2159" i="10"/>
  <c r="DJ2171" i="10"/>
  <c r="DI2170" i="10"/>
  <c r="DH2169" i="10"/>
  <c r="DG2168" i="10"/>
  <c r="DF2166" i="10"/>
  <c r="DE2164" i="10"/>
  <c r="CU2164" i="10"/>
  <c r="DF2159" i="10"/>
  <c r="CU2156" i="10"/>
  <c r="DI2171" i="10"/>
  <c r="DH2170" i="10"/>
  <c r="DG2169" i="10"/>
  <c r="DE2166" i="10"/>
  <c r="DD2164" i="10"/>
  <c r="CV2168" i="10"/>
  <c r="CT2164" i="10"/>
  <c r="DR2169" i="10"/>
  <c r="DF2160" i="10"/>
  <c r="CX2168" i="10"/>
  <c r="DE2159" i="10"/>
  <c r="DW2164" i="10"/>
  <c r="DH2171" i="10"/>
  <c r="DG2170" i="10"/>
  <c r="DF2169" i="10"/>
  <c r="DD2166" i="10"/>
  <c r="DC2164" i="10"/>
  <c r="CS2164" i="10"/>
  <c r="DF2158" i="10"/>
  <c r="DD2157" i="10"/>
  <c r="DM2171" i="10"/>
  <c r="DK2169" i="10"/>
  <c r="CZ2168" i="10"/>
  <c r="CY2168" i="10"/>
  <c r="DD2159" i="10"/>
  <c r="DW2166" i="10"/>
  <c r="DG2171" i="10"/>
  <c r="DF2170" i="10"/>
  <c r="DE2169" i="10"/>
  <c r="DC2166" i="10"/>
  <c r="DB2164" i="10"/>
  <c r="CR2164" i="10"/>
  <c r="DW2156" i="10"/>
  <c r="DC2158" i="10"/>
  <c r="DC2159" i="10"/>
  <c r="DW2160" i="10"/>
  <c r="DD2161" i="10"/>
  <c r="DC2160" i="10"/>
  <c r="DB2159" i="10"/>
  <c r="DV2157" i="10"/>
  <c r="DU2156" i="10"/>
  <c r="CY2159" i="10"/>
  <c r="CR2159" i="10"/>
  <c r="DW2158" i="10"/>
  <c r="DB2157" i="10"/>
  <c r="DV2158" i="10"/>
  <c r="CV2158" i="10"/>
  <c r="DC2161" i="10"/>
  <c r="DT2156" i="10"/>
  <c r="DB2161" i="10"/>
  <c r="DV2159" i="10"/>
  <c r="DU2158" i="10"/>
  <c r="DT2157" i="10"/>
  <c r="DS2156" i="10"/>
  <c r="CU2158" i="10"/>
  <c r="DV2160" i="10"/>
  <c r="DU2159" i="10"/>
  <c r="DT2158" i="10"/>
  <c r="DS2157" i="10"/>
  <c r="DR2156" i="10"/>
  <c r="DA2158" i="10"/>
  <c r="CT2158" i="10"/>
  <c r="DC2157" i="10"/>
  <c r="DW2161" i="10"/>
  <c r="DB2160" i="10"/>
  <c r="CX2159" i="10"/>
  <c r="CW2159" i="10"/>
  <c r="DV2161" i="10"/>
  <c r="DU2160" i="10"/>
  <c r="DT2159" i="10"/>
  <c r="DS2158" i="10"/>
  <c r="DR2157" i="10"/>
  <c r="DQ2156" i="10"/>
  <c r="CZ2158" i="10"/>
  <c r="CS2158" i="10"/>
  <c r="DW2159" i="10"/>
  <c r="DB2158" i="10"/>
  <c r="DU2161" i="10"/>
  <c r="DT2160" i="10"/>
  <c r="DS2159" i="10"/>
  <c r="DR2158" i="10"/>
  <c r="DQ2157" i="10"/>
  <c r="DP2156" i="10"/>
  <c r="CY2158" i="10"/>
  <c r="CR2158" i="10"/>
  <c r="DT2161" i="10"/>
  <c r="DS2160" i="10"/>
  <c r="DR2159" i="10"/>
  <c r="DQ2158" i="10"/>
  <c r="DP2157" i="10"/>
  <c r="DO2156" i="10"/>
  <c r="CX2158" i="10"/>
  <c r="CV2157" i="10"/>
  <c r="DS2161" i="10"/>
  <c r="DR2160" i="10"/>
  <c r="DQ2159" i="10"/>
  <c r="DP2158" i="10"/>
  <c r="DO2157" i="10"/>
  <c r="DN2156" i="10"/>
  <c r="CW2158" i="10"/>
  <c r="CU2157" i="10"/>
  <c r="DA2159" i="10"/>
  <c r="DV2156" i="10"/>
  <c r="DW2157" i="10"/>
  <c r="CZ2159" i="10"/>
  <c r="DQ2160" i="10"/>
  <c r="DP2159" i="10"/>
  <c r="DO2158" i="10"/>
  <c r="DN2157" i="10"/>
  <c r="DM2156" i="10"/>
  <c r="DA2157" i="10"/>
  <c r="DQ2161" i="10"/>
  <c r="DP2160" i="10"/>
  <c r="DO2159" i="10"/>
  <c r="DN2158" i="10"/>
  <c r="DM2157" i="10"/>
  <c r="DL2156" i="10"/>
  <c r="CZ2157" i="10"/>
  <c r="CS2157" i="10"/>
  <c r="DR2161" i="10"/>
  <c r="CT2157" i="10"/>
  <c r="DP2161" i="10"/>
  <c r="DO2160" i="10"/>
  <c r="DN2159" i="10"/>
  <c r="DM2158" i="10"/>
  <c r="DL2157" i="10"/>
  <c r="DK2156" i="10"/>
  <c r="CY2157" i="10"/>
  <c r="CR2157" i="10"/>
  <c r="DC2156" i="10"/>
  <c r="DB2156" i="10"/>
  <c r="DO2161" i="10"/>
  <c r="DN2160" i="10"/>
  <c r="DM2159" i="10"/>
  <c r="DL2158" i="10"/>
  <c r="DK2157" i="10"/>
  <c r="CX2157" i="10"/>
  <c r="CV2156" i="10"/>
  <c r="DN2161" i="10"/>
  <c r="DM2160" i="10"/>
  <c r="DL2159" i="10"/>
  <c r="DK2158" i="10"/>
  <c r="CW2157" i="10"/>
  <c r="DM2161" i="10"/>
  <c r="DL2160" i="10"/>
  <c r="DK2159" i="10"/>
  <c r="DJ2158" i="10"/>
  <c r="DH2156" i="10"/>
  <c r="DA2156" i="10"/>
  <c r="CT2156" i="10"/>
  <c r="DL2161" i="10"/>
  <c r="DK2160" i="10"/>
  <c r="DJ2159" i="10"/>
  <c r="DI2158" i="10"/>
  <c r="DH2157" i="10"/>
  <c r="DG2156" i="10"/>
  <c r="CZ2156" i="10"/>
  <c r="CS2156" i="10"/>
  <c r="DK2161" i="10"/>
  <c r="DJ2160" i="10"/>
  <c r="DI2159" i="10"/>
  <c r="DH2158" i="10"/>
  <c r="DG2157" i="10"/>
  <c r="DF2156" i="10"/>
  <c r="CY2156" i="10"/>
  <c r="CR2156" i="10"/>
  <c r="DW2153" i="10"/>
  <c r="DR2151" i="10"/>
  <c r="DW2152" i="10"/>
  <c r="DC2153" i="10"/>
  <c r="DU2151" i="10"/>
  <c r="DT2150" i="10"/>
  <c r="DU2152" i="10"/>
  <c r="DT2152" i="10"/>
  <c r="DW2151" i="10"/>
  <c r="DV2152" i="10"/>
  <c r="DR2152" i="10"/>
  <c r="DV2151" i="10"/>
  <c r="DT2151" i="10"/>
  <c r="DS2152" i="10"/>
  <c r="DH2151" i="10"/>
  <c r="DK2153" i="10"/>
  <c r="DS2151" i="10"/>
  <c r="DG2151" i="10"/>
  <c r="DW2154" i="10"/>
  <c r="DV2150" i="10"/>
  <c r="DF2151" i="10"/>
  <c r="DT2154" i="10"/>
  <c r="DU2150" i="10"/>
  <c r="DR2154" i="10"/>
  <c r="DC2151" i="10"/>
  <c r="DD2154" i="10"/>
  <c r="DR2150" i="10"/>
  <c r="DS2154" i="10"/>
  <c r="DS2150" i="10"/>
  <c r="DB2151" i="10"/>
  <c r="DC2154" i="10"/>
  <c r="DU2149" i="10"/>
  <c r="CR2151" i="10"/>
  <c r="DP2149" i="10"/>
  <c r="CR2149" i="10"/>
  <c r="DK2151" i="10"/>
  <c r="DJ2151" i="10"/>
  <c r="DT2149" i="10"/>
  <c r="DD2150" i="10"/>
  <c r="DV2154" i="10"/>
  <c r="DV2153" i="10"/>
  <c r="DS2149" i="10"/>
  <c r="DI2151" i="10"/>
  <c r="CS2150" i="10"/>
  <c r="DE2151" i="10"/>
  <c r="DU2153" i="10"/>
  <c r="DR2149" i="10"/>
  <c r="DO2153" i="10"/>
  <c r="DS2153" i="10"/>
  <c r="DQ2149" i="10"/>
  <c r="DH2153" i="10"/>
  <c r="DD2151" i="10"/>
  <c r="DC2150" i="10"/>
  <c r="DR2153" i="10"/>
  <c r="DL2149" i="10"/>
  <c r="DU2154" i="10"/>
  <c r="DT2153" i="10"/>
  <c r="DQ2150" i="10"/>
  <c r="DO2149" i="10"/>
  <c r="DQ2152" i="10"/>
  <c r="DP2151" i="10"/>
  <c r="DO2150" i="10"/>
  <c r="DN2149" i="10"/>
  <c r="DQ2153" i="10"/>
  <c r="DP2152" i="10"/>
  <c r="DO2151" i="10"/>
  <c r="DN2150" i="10"/>
  <c r="DM2149" i="10"/>
  <c r="DQ2154" i="10"/>
  <c r="DQ2151" i="10"/>
  <c r="DO2152" i="10"/>
  <c r="DP2154" i="10"/>
  <c r="DN2152" i="10"/>
  <c r="DM2151" i="10"/>
  <c r="DK2149" i="10"/>
  <c r="DO2154" i="10"/>
  <c r="DN2153" i="10"/>
  <c r="DM2152" i="10"/>
  <c r="DL2151" i="10"/>
  <c r="DJ2149" i="10"/>
  <c r="CX2151" i="10"/>
  <c r="DN2154" i="10"/>
  <c r="DM2153" i="10"/>
  <c r="DL2152" i="10"/>
  <c r="DJ2150" i="10"/>
  <c r="DI2149" i="10"/>
  <c r="DL2150" i="10"/>
  <c r="DK2150" i="10"/>
  <c r="DM2154" i="10"/>
  <c r="DL2153" i="10"/>
  <c r="DK2152" i="10"/>
  <c r="DI2150" i="10"/>
  <c r="DH2149" i="10"/>
  <c r="DP2153" i="10"/>
  <c r="DL2154" i="10"/>
  <c r="DH2150" i="10"/>
  <c r="DM2150" i="10"/>
  <c r="DJ2152" i="10"/>
  <c r="DG2149" i="10"/>
  <c r="DK2154" i="10"/>
  <c r="DJ2153" i="10"/>
  <c r="DI2152" i="10"/>
  <c r="DG2150" i="10"/>
  <c r="DF2149" i="10"/>
  <c r="CT2151" i="10"/>
  <c r="DJ2154" i="10"/>
  <c r="DI2153" i="10"/>
  <c r="DH2152" i="10"/>
  <c r="DF2150" i="10"/>
  <c r="DE2149" i="10"/>
  <c r="DE2150" i="10"/>
  <c r="DD2149" i="10"/>
  <c r="DP2150" i="10"/>
  <c r="DI2154" i="10"/>
  <c r="DH2154" i="10"/>
  <c r="DG2153" i="10"/>
  <c r="DF2152" i="10"/>
  <c r="DC2149" i="10"/>
  <c r="DG2154" i="10"/>
  <c r="DF2153" i="10"/>
  <c r="DE2152" i="10"/>
  <c r="CL2155" i="10"/>
  <c r="DN2151" i="10"/>
  <c r="DF2154" i="10"/>
  <c r="DE2153" i="10"/>
  <c r="DD2152" i="10"/>
  <c r="DW2149" i="10"/>
  <c r="CR2150" i="10"/>
  <c r="DG2152" i="10"/>
  <c r="DE2154" i="10"/>
  <c r="DD2153" i="10"/>
  <c r="DC2152" i="10"/>
  <c r="DW2150" i="10"/>
  <c r="DV2149" i="10"/>
  <c r="DA2151" i="10"/>
  <c r="CV2151" i="10"/>
  <c r="CU2151" i="10"/>
  <c r="CW2151" i="10"/>
  <c r="CZ2151" i="10"/>
  <c r="CS2149" i="10"/>
  <c r="CZ2150" i="10"/>
  <c r="BV2155" i="10"/>
  <c r="DB2152" i="10"/>
  <c r="CY2152" i="10"/>
  <c r="CZ2152" i="10"/>
  <c r="CX2152" i="10"/>
  <c r="CS2151" i="10"/>
  <c r="BW2155" i="10"/>
  <c r="CW2152" i="10"/>
  <c r="CV2152" i="10"/>
  <c r="DB2149" i="10"/>
  <c r="CF2155" i="10"/>
  <c r="DI2001" i="10"/>
  <c r="CT2152" i="10"/>
  <c r="CD2155" i="10"/>
  <c r="CS2152" i="10"/>
  <c r="CY2149" i="10"/>
  <c r="CR2152" i="10"/>
  <c r="CX2149" i="10"/>
  <c r="CZ2149" i="10"/>
  <c r="DB2150" i="10"/>
  <c r="CW2149" i="10"/>
  <c r="DA2150" i="10"/>
  <c r="CV2149" i="10"/>
  <c r="DA2152" i="10"/>
  <c r="CU2149" i="10"/>
  <c r="DB2154" i="10"/>
  <c r="CY2150" i="10"/>
  <c r="CT2149" i="10"/>
  <c r="CU2152" i="10"/>
  <c r="DA2149" i="10"/>
  <c r="CX2150" i="10"/>
  <c r="CV2150" i="10"/>
  <c r="CW2150" i="10"/>
  <c r="DB2153" i="10"/>
  <c r="CU2150" i="10"/>
  <c r="CY2151" i="10"/>
  <c r="CT2150" i="10"/>
  <c r="CS2001" i="10"/>
  <c r="DQ2001" i="10"/>
  <c r="DA2001" i="10"/>
  <c r="DP55" i="1"/>
  <c r="DN55" i="1"/>
  <c r="CQ55" i="1"/>
  <c r="CR55" i="1"/>
  <c r="CZ55" i="1"/>
  <c r="DS55" i="1"/>
  <c r="DR55" i="1"/>
  <c r="DG55" i="1"/>
  <c r="CY55" i="1"/>
  <c r="DH55" i="1"/>
  <c r="DF55" i="1"/>
  <c r="CX55" i="1"/>
  <c r="CV55" i="1"/>
  <c r="CN55" i="1"/>
  <c r="DT55" i="1"/>
  <c r="DX2121" i="10"/>
  <c r="DX2083" i="10"/>
  <c r="DX2090" i="10" s="1"/>
  <c r="DP2083" i="10"/>
  <c r="DP2090" i="10" s="1"/>
  <c r="DH2083" i="10"/>
  <c r="DH2090" i="10" s="1"/>
  <c r="DW2083" i="10"/>
  <c r="DW2090" i="10" s="1"/>
  <c r="DO2083" i="10"/>
  <c r="DO2090" i="10" s="1"/>
  <c r="DG2083" i="10"/>
  <c r="DG2090" i="10" s="1"/>
  <c r="DX2120" i="10"/>
  <c r="DX2122" i="10"/>
  <c r="DR2083" i="10"/>
  <c r="DR2090" i="10" s="1"/>
  <c r="DJ2083" i="10"/>
  <c r="DJ2090" i="10" s="1"/>
  <c r="DQ2083" i="10"/>
  <c r="DQ2090" i="10" s="1"/>
  <c r="DX2085" i="10"/>
  <c r="DT2083" i="10"/>
  <c r="DT2090" i="10" s="1"/>
  <c r="DL2083" i="10"/>
  <c r="DL2090" i="10" s="1"/>
  <c r="DD2083" i="10"/>
  <c r="DD2090" i="10" s="1"/>
  <c r="DS2083" i="10"/>
  <c r="DS2090" i="10" s="1"/>
  <c r="DK2083" i="10"/>
  <c r="DK2090" i="10" s="1"/>
  <c r="DC2083" i="10"/>
  <c r="DC2090" i="10" s="1"/>
  <c r="DI2083" i="10"/>
  <c r="DI2090" i="10" s="1"/>
  <c r="DX2089" i="10"/>
  <c r="DV2083" i="10"/>
  <c r="DV2090" i="10" s="1"/>
  <c r="DN2083" i="10"/>
  <c r="DN2090" i="10" s="1"/>
  <c r="DF2083" i="10"/>
  <c r="DF2090" i="10" s="1"/>
  <c r="DU2083" i="10"/>
  <c r="DU2090" i="10" s="1"/>
  <c r="DM2083" i="10"/>
  <c r="DM2090" i="10" s="1"/>
  <c r="DE2083" i="10"/>
  <c r="DE2090" i="10" s="1"/>
  <c r="CV2055" i="10"/>
  <c r="CQ2054" i="10" s="1"/>
  <c r="CP2054" i="10" s="1"/>
  <c r="CO2054" i="10" s="1"/>
  <c r="CN2054" i="10" s="1"/>
  <c r="CM2054" i="10" s="1"/>
  <c r="CL2054" i="10" s="1"/>
  <c r="CK2054" i="10" s="1"/>
  <c r="CJ2054" i="10" s="1"/>
  <c r="CI2054" i="10" s="1"/>
  <c r="CH2054" i="10" s="1"/>
  <c r="CG2054" i="10" s="1"/>
  <c r="CF2054" i="10" s="1"/>
  <c r="CE2054" i="10" s="1"/>
  <c r="CD2054" i="10" s="1"/>
  <c r="CC2054" i="10" s="1"/>
  <c r="CB2054" i="10" s="1"/>
  <c r="CA2054" i="10" s="1"/>
  <c r="BZ2054" i="10" s="1"/>
  <c r="BY2054" i="10" s="1"/>
  <c r="BX2054" i="10" s="1"/>
  <c r="BW2054" i="10" s="1"/>
  <c r="BV2054" i="10" s="1"/>
  <c r="BU2054" i="10" s="1"/>
  <c r="BT2054" i="10" s="1"/>
  <c r="BS2054" i="10" s="1"/>
  <c r="BR2054" i="10" s="1"/>
  <c r="BQ2054" i="10" s="1"/>
  <c r="BP2054" i="10" s="1"/>
  <c r="BO2054" i="10" s="1"/>
  <c r="BN2054" i="10" s="1"/>
  <c r="BM2054" i="10" s="1"/>
  <c r="BL2054" i="10" s="1"/>
  <c r="BK2054" i="10" s="1"/>
  <c r="BJ2054" i="10" s="1"/>
  <c r="BI2054" i="10" s="1"/>
  <c r="BH2054" i="10" s="1"/>
  <c r="BG2054" i="10" s="1"/>
  <c r="BF2054" i="10" s="1"/>
  <c r="BE2054" i="10" s="1"/>
  <c r="BD2054" i="10" s="1"/>
  <c r="BC2054" i="10" s="1"/>
  <c r="BB2054" i="10" s="1"/>
  <c r="BA2054" i="10" s="1"/>
  <c r="AZ2054" i="10" s="1"/>
  <c r="AY2054" i="10" s="1"/>
  <c r="AX2054" i="10" s="1"/>
  <c r="AW2054" i="10" s="1"/>
  <c r="AV2054" i="10" s="1"/>
  <c r="AU2054" i="10" s="1"/>
  <c r="AT2054" i="10" s="1"/>
  <c r="AS2054" i="10" s="1"/>
  <c r="AR2054" i="10" s="1"/>
  <c r="AQ2054" i="10" s="1"/>
  <c r="AP2054" i="10" s="1"/>
  <c r="AO2054" i="10" s="1"/>
  <c r="AN2054" i="10" s="1"/>
  <c r="AM2054" i="10" s="1"/>
  <c r="AL2054" i="10" s="1"/>
  <c r="AK2054" i="10" s="1"/>
  <c r="AJ2054" i="10" s="1"/>
  <c r="AI2054" i="10" s="1"/>
  <c r="AH2054" i="10" s="1"/>
  <c r="AG2054" i="10" s="1"/>
  <c r="AF2054" i="10" s="1"/>
  <c r="AE2054" i="10" s="1"/>
  <c r="AD2054" i="10" s="1"/>
  <c r="AC2054" i="10" s="1"/>
  <c r="AB2054" i="10" s="1"/>
  <c r="AA2054" i="10" s="1"/>
  <c r="Z2054" i="10" s="1"/>
  <c r="Y2054" i="10" s="1"/>
  <c r="X2054" i="10" s="1"/>
  <c r="W2054" i="10" s="1"/>
  <c r="V2054" i="10" s="1"/>
  <c r="U2054" i="10" s="1"/>
  <c r="T2054" i="10" s="1"/>
  <c r="S2054" i="10" s="1"/>
  <c r="R2054" i="10" s="1"/>
  <c r="Q2054" i="10" s="1"/>
  <c r="P2054" i="10" s="1"/>
  <c r="O2054" i="10" s="1"/>
  <c r="N2054" i="10" s="1"/>
  <c r="M2054" i="10" s="1"/>
  <c r="L2054" i="10" s="1"/>
  <c r="K2054" i="10" s="1"/>
  <c r="J2054" i="10" s="1"/>
  <c r="I2054" i="10" s="1"/>
  <c r="H2054" i="10" s="1"/>
  <c r="G2054" i="10" s="1"/>
  <c r="F2054" i="10" s="1"/>
  <c r="CU2055" i="10"/>
  <c r="CQ2053" i="10" s="1"/>
  <c r="CP2053" i="10" s="1"/>
  <c r="CO2053" i="10" s="1"/>
  <c r="CN2053" i="10" s="1"/>
  <c r="CM2053" i="10" s="1"/>
  <c r="CL2053" i="10" s="1"/>
  <c r="CK2053" i="10" s="1"/>
  <c r="CJ2053" i="10" s="1"/>
  <c r="CI2053" i="10" s="1"/>
  <c r="CH2053" i="10" s="1"/>
  <c r="CG2053" i="10" s="1"/>
  <c r="CF2053" i="10" s="1"/>
  <c r="CE2053" i="10" s="1"/>
  <c r="CD2053" i="10" s="1"/>
  <c r="CC2053" i="10" s="1"/>
  <c r="CB2053" i="10" s="1"/>
  <c r="CA2053" i="10" s="1"/>
  <c r="BZ2053" i="10" s="1"/>
  <c r="BY2053" i="10" s="1"/>
  <c r="BX2053" i="10" s="1"/>
  <c r="BW2053" i="10" s="1"/>
  <c r="BV2053" i="10" s="1"/>
  <c r="BU2053" i="10" s="1"/>
  <c r="BT2053" i="10" s="1"/>
  <c r="BS2053" i="10" s="1"/>
  <c r="BR2053" i="10" s="1"/>
  <c r="BQ2053" i="10" s="1"/>
  <c r="BP2053" i="10" s="1"/>
  <c r="BO2053" i="10" s="1"/>
  <c r="BN2053" i="10" s="1"/>
  <c r="BM2053" i="10" s="1"/>
  <c r="BL2053" i="10" s="1"/>
  <c r="BK2053" i="10" s="1"/>
  <c r="BJ2053" i="10" s="1"/>
  <c r="BI2053" i="10" s="1"/>
  <c r="BH2053" i="10" s="1"/>
  <c r="BG2053" i="10" s="1"/>
  <c r="BF2053" i="10" s="1"/>
  <c r="BE2053" i="10" s="1"/>
  <c r="BD2053" i="10" s="1"/>
  <c r="BC2053" i="10" s="1"/>
  <c r="BB2053" i="10" s="1"/>
  <c r="BA2053" i="10" s="1"/>
  <c r="AZ2053" i="10" s="1"/>
  <c r="AY2053" i="10" s="1"/>
  <c r="AX2053" i="10" s="1"/>
  <c r="AW2053" i="10" s="1"/>
  <c r="AV2053" i="10" s="1"/>
  <c r="AU2053" i="10" s="1"/>
  <c r="AT2053" i="10" s="1"/>
  <c r="AS2053" i="10" s="1"/>
  <c r="AR2053" i="10" s="1"/>
  <c r="AQ2053" i="10" s="1"/>
  <c r="AP2053" i="10" s="1"/>
  <c r="AO2053" i="10" s="1"/>
  <c r="AN2053" i="10" s="1"/>
  <c r="AM2053" i="10" s="1"/>
  <c r="AL2053" i="10" s="1"/>
  <c r="AK2053" i="10" s="1"/>
  <c r="AJ2053" i="10" s="1"/>
  <c r="AI2053" i="10" s="1"/>
  <c r="AH2053" i="10" s="1"/>
  <c r="AG2053" i="10" s="1"/>
  <c r="AF2053" i="10" s="1"/>
  <c r="AE2053" i="10" s="1"/>
  <c r="AD2053" i="10" s="1"/>
  <c r="AC2053" i="10" s="1"/>
  <c r="AB2053" i="10" s="1"/>
  <c r="AA2053" i="10" s="1"/>
  <c r="Z2053" i="10" s="1"/>
  <c r="Y2053" i="10" s="1"/>
  <c r="X2053" i="10" s="1"/>
  <c r="W2053" i="10" s="1"/>
  <c r="V2053" i="10" s="1"/>
  <c r="U2053" i="10" s="1"/>
  <c r="T2053" i="10" s="1"/>
  <c r="S2053" i="10" s="1"/>
  <c r="R2053" i="10" s="1"/>
  <c r="Q2053" i="10" s="1"/>
  <c r="P2053" i="10" s="1"/>
  <c r="O2053" i="10" s="1"/>
  <c r="N2053" i="10" s="1"/>
  <c r="M2053" i="10" s="1"/>
  <c r="L2053" i="10" s="1"/>
  <c r="K2053" i="10" s="1"/>
  <c r="J2053" i="10" s="1"/>
  <c r="I2053" i="10" s="1"/>
  <c r="H2053" i="10" s="1"/>
  <c r="G2053" i="10" s="1"/>
  <c r="F2053" i="10" s="1"/>
  <c r="DB2083" i="10"/>
  <c r="DB2090" i="10" s="1"/>
  <c r="DW2052" i="10"/>
  <c r="DX2052" i="10" s="1"/>
  <c r="DY2052" i="10" s="1"/>
  <c r="DZ2052" i="10" s="1"/>
  <c r="EA2052" i="10" s="1"/>
  <c r="EB2052" i="10" s="1"/>
  <c r="EC2052" i="10" s="1"/>
  <c r="ED2052" i="10" s="1"/>
  <c r="EE2052" i="10" s="1"/>
  <c r="EZ2050" i="10"/>
  <c r="FA2050" i="10" s="1"/>
  <c r="FB2050" i="10" s="1"/>
  <c r="FC2050" i="10" s="1"/>
  <c r="FD2050" i="10" s="1"/>
  <c r="FE2050" i="10" s="1"/>
  <c r="FF2050" i="10" s="1"/>
  <c r="FG2050" i="10" s="1"/>
  <c r="FH2050" i="10" s="1"/>
  <c r="FI2050" i="10" s="1"/>
  <c r="FJ2050" i="10" s="1"/>
  <c r="FK2050" i="10" s="1"/>
  <c r="FL2050" i="10" s="1"/>
  <c r="FM2050" i="10" s="1"/>
  <c r="FN2050" i="10" s="1"/>
  <c r="FO2050" i="10" s="1"/>
  <c r="FP2050" i="10" s="1"/>
  <c r="FQ2050" i="10" s="1"/>
  <c r="FR2050" i="10" s="1"/>
  <c r="FS2050" i="10" s="1"/>
  <c r="FT2050" i="10" s="1"/>
  <c r="FU2050" i="10" s="1"/>
  <c r="FV2050" i="10" s="1"/>
  <c r="FW2050" i="10" s="1"/>
  <c r="FX2050" i="10" s="1"/>
  <c r="FY2050" i="10" s="1"/>
  <c r="FZ2050" i="10" s="1"/>
  <c r="GA2050" i="10" s="1"/>
  <c r="GB2050" i="10" s="1"/>
  <c r="GC2050" i="10" s="1"/>
  <c r="GD2050" i="10" s="1"/>
  <c r="GE2050" i="10" s="1"/>
  <c r="GF2050" i="10" s="1"/>
  <c r="GG2050" i="10" s="1"/>
  <c r="GH2050" i="10" s="1"/>
  <c r="GI2050" i="10" s="1"/>
  <c r="GJ2050" i="10" s="1"/>
  <c r="GK2050" i="10" s="1"/>
  <c r="GL2050" i="10" s="1"/>
  <c r="GM2050" i="10" s="1"/>
  <c r="GN2050" i="10" s="1"/>
  <c r="GO2050" i="10" s="1"/>
  <c r="GP2050" i="10" s="1"/>
  <c r="GQ2050" i="10" s="1"/>
  <c r="GR2050" i="10" s="1"/>
  <c r="GS2050" i="10" s="1"/>
  <c r="GT2050" i="10" s="1"/>
  <c r="GU2050" i="10" s="1"/>
  <c r="GV2050" i="10" s="1"/>
  <c r="GW2050" i="10" s="1"/>
  <c r="GX2050" i="10" s="1"/>
  <c r="DW2050" i="10"/>
  <c r="DX2050" i="10" s="1"/>
  <c r="DY2050" i="10" s="1"/>
  <c r="DZ2050" i="10" s="1"/>
  <c r="EA2050" i="10" s="1"/>
  <c r="EB2050" i="10" s="1"/>
  <c r="EC2050" i="10" s="1"/>
  <c r="ED2050" i="10" s="1"/>
  <c r="EE2050" i="10" s="1"/>
  <c r="CT2055" i="10"/>
  <c r="CQ2052" i="10" s="1"/>
  <c r="CP2052" i="10" s="1"/>
  <c r="CO2052" i="10" s="1"/>
  <c r="CN2052" i="10" s="1"/>
  <c r="CM2052" i="10" s="1"/>
  <c r="CL2052" i="10" s="1"/>
  <c r="CK2052" i="10" s="1"/>
  <c r="CJ2052" i="10" s="1"/>
  <c r="CI2052" i="10" s="1"/>
  <c r="CH2052" i="10" s="1"/>
  <c r="CG2052" i="10" s="1"/>
  <c r="CF2052" i="10" s="1"/>
  <c r="CE2052" i="10" s="1"/>
  <c r="CD2052" i="10" s="1"/>
  <c r="CC2052" i="10" s="1"/>
  <c r="CB2052" i="10" s="1"/>
  <c r="CA2052" i="10" s="1"/>
  <c r="BZ2052" i="10" s="1"/>
  <c r="BY2052" i="10" s="1"/>
  <c r="BX2052" i="10" s="1"/>
  <c r="BW2052" i="10" s="1"/>
  <c r="BV2052" i="10" s="1"/>
  <c r="BU2052" i="10" s="1"/>
  <c r="BT2052" i="10" s="1"/>
  <c r="BS2052" i="10" s="1"/>
  <c r="BR2052" i="10" s="1"/>
  <c r="BQ2052" i="10" s="1"/>
  <c r="BP2052" i="10" s="1"/>
  <c r="BO2052" i="10" s="1"/>
  <c r="BN2052" i="10" s="1"/>
  <c r="BM2052" i="10" s="1"/>
  <c r="BL2052" i="10" s="1"/>
  <c r="BK2052" i="10" s="1"/>
  <c r="BJ2052" i="10" s="1"/>
  <c r="BI2052" i="10" s="1"/>
  <c r="BH2052" i="10" s="1"/>
  <c r="BG2052" i="10" s="1"/>
  <c r="BF2052" i="10" s="1"/>
  <c r="BE2052" i="10" s="1"/>
  <c r="BD2052" i="10" s="1"/>
  <c r="BC2052" i="10" s="1"/>
  <c r="BB2052" i="10" s="1"/>
  <c r="BA2052" i="10" s="1"/>
  <c r="AZ2052" i="10" s="1"/>
  <c r="AY2052" i="10" s="1"/>
  <c r="AX2052" i="10" s="1"/>
  <c r="AW2052" i="10" s="1"/>
  <c r="AV2052" i="10" s="1"/>
  <c r="AU2052" i="10" s="1"/>
  <c r="AT2052" i="10" s="1"/>
  <c r="AS2052" i="10" s="1"/>
  <c r="AR2052" i="10" s="1"/>
  <c r="AQ2052" i="10" s="1"/>
  <c r="AP2052" i="10" s="1"/>
  <c r="AO2052" i="10" s="1"/>
  <c r="AN2052" i="10" s="1"/>
  <c r="AM2052" i="10" s="1"/>
  <c r="AL2052" i="10" s="1"/>
  <c r="AK2052" i="10" s="1"/>
  <c r="AJ2052" i="10" s="1"/>
  <c r="AI2052" i="10" s="1"/>
  <c r="AH2052" i="10" s="1"/>
  <c r="AG2052" i="10" s="1"/>
  <c r="AF2052" i="10" s="1"/>
  <c r="AE2052" i="10" s="1"/>
  <c r="AD2052" i="10" s="1"/>
  <c r="AC2052" i="10" s="1"/>
  <c r="AB2052" i="10" s="1"/>
  <c r="AA2052" i="10" s="1"/>
  <c r="Z2052" i="10" s="1"/>
  <c r="Y2052" i="10" s="1"/>
  <c r="X2052" i="10" s="1"/>
  <c r="W2052" i="10" s="1"/>
  <c r="V2052" i="10" s="1"/>
  <c r="U2052" i="10" s="1"/>
  <c r="T2052" i="10" s="1"/>
  <c r="S2052" i="10" s="1"/>
  <c r="R2052" i="10" s="1"/>
  <c r="Q2052" i="10" s="1"/>
  <c r="P2052" i="10" s="1"/>
  <c r="O2052" i="10" s="1"/>
  <c r="N2052" i="10" s="1"/>
  <c r="M2052" i="10" s="1"/>
  <c r="L2052" i="10" s="1"/>
  <c r="K2052" i="10" s="1"/>
  <c r="J2052" i="10" s="1"/>
  <c r="I2052" i="10" s="1"/>
  <c r="H2052" i="10" s="1"/>
  <c r="G2052" i="10" s="1"/>
  <c r="F2052" i="10" s="1"/>
  <c r="CU2054" i="10"/>
  <c r="DX2086" i="10"/>
  <c r="DX2087" i="10"/>
  <c r="CS2055" i="10"/>
  <c r="CQ2051" i="10" s="1"/>
  <c r="CP2051" i="10" s="1"/>
  <c r="CO2051" i="10" s="1"/>
  <c r="CN2051" i="10" s="1"/>
  <c r="CM2051" i="10" s="1"/>
  <c r="CL2051" i="10" s="1"/>
  <c r="CK2051" i="10" s="1"/>
  <c r="CJ2051" i="10" s="1"/>
  <c r="CI2051" i="10" s="1"/>
  <c r="CH2051" i="10" s="1"/>
  <c r="CG2051" i="10" s="1"/>
  <c r="CF2051" i="10" s="1"/>
  <c r="CE2051" i="10" s="1"/>
  <c r="CD2051" i="10" s="1"/>
  <c r="CC2051" i="10" s="1"/>
  <c r="CB2051" i="10" s="1"/>
  <c r="CA2051" i="10" s="1"/>
  <c r="BZ2051" i="10" s="1"/>
  <c r="BY2051" i="10" s="1"/>
  <c r="BX2051" i="10" s="1"/>
  <c r="BW2051" i="10" s="1"/>
  <c r="BV2051" i="10" s="1"/>
  <c r="BU2051" i="10" s="1"/>
  <c r="BT2051" i="10" s="1"/>
  <c r="BS2051" i="10" s="1"/>
  <c r="BR2051" i="10" s="1"/>
  <c r="BQ2051" i="10" s="1"/>
  <c r="BP2051" i="10" s="1"/>
  <c r="BO2051" i="10" s="1"/>
  <c r="BN2051" i="10" s="1"/>
  <c r="BM2051" i="10" s="1"/>
  <c r="BL2051" i="10" s="1"/>
  <c r="BK2051" i="10" s="1"/>
  <c r="BJ2051" i="10" s="1"/>
  <c r="BI2051" i="10" s="1"/>
  <c r="BH2051" i="10" s="1"/>
  <c r="BG2051" i="10" s="1"/>
  <c r="BF2051" i="10" s="1"/>
  <c r="BE2051" i="10" s="1"/>
  <c r="BD2051" i="10" s="1"/>
  <c r="BC2051" i="10" s="1"/>
  <c r="BB2051" i="10" s="1"/>
  <c r="BA2051" i="10" s="1"/>
  <c r="AZ2051" i="10" s="1"/>
  <c r="AY2051" i="10" s="1"/>
  <c r="AX2051" i="10" s="1"/>
  <c r="AW2051" i="10" s="1"/>
  <c r="AV2051" i="10" s="1"/>
  <c r="AU2051" i="10" s="1"/>
  <c r="AT2051" i="10" s="1"/>
  <c r="AS2051" i="10" s="1"/>
  <c r="AR2051" i="10" s="1"/>
  <c r="AQ2051" i="10" s="1"/>
  <c r="AP2051" i="10" s="1"/>
  <c r="AO2051" i="10" s="1"/>
  <c r="AN2051" i="10" s="1"/>
  <c r="AM2051" i="10" s="1"/>
  <c r="AL2051" i="10" s="1"/>
  <c r="AK2051" i="10" s="1"/>
  <c r="AJ2051" i="10" s="1"/>
  <c r="AI2051" i="10" s="1"/>
  <c r="AH2051" i="10" s="1"/>
  <c r="AG2051" i="10" s="1"/>
  <c r="AF2051" i="10" s="1"/>
  <c r="AE2051" i="10" s="1"/>
  <c r="AD2051" i="10" s="1"/>
  <c r="AC2051" i="10" s="1"/>
  <c r="AB2051" i="10" s="1"/>
  <c r="AA2051" i="10" s="1"/>
  <c r="Z2051" i="10" s="1"/>
  <c r="Y2051" i="10" s="1"/>
  <c r="X2051" i="10" s="1"/>
  <c r="W2051" i="10" s="1"/>
  <c r="V2051" i="10" s="1"/>
  <c r="U2051" i="10" s="1"/>
  <c r="T2051" i="10" s="1"/>
  <c r="S2051" i="10" s="1"/>
  <c r="R2051" i="10" s="1"/>
  <c r="Q2051" i="10" s="1"/>
  <c r="P2051" i="10" s="1"/>
  <c r="O2051" i="10" s="1"/>
  <c r="N2051" i="10" s="1"/>
  <c r="M2051" i="10" s="1"/>
  <c r="L2051" i="10" s="1"/>
  <c r="K2051" i="10" s="1"/>
  <c r="J2051" i="10" s="1"/>
  <c r="I2051" i="10" s="1"/>
  <c r="H2051" i="10" s="1"/>
  <c r="G2051" i="10" s="1"/>
  <c r="F2051" i="10" s="1"/>
  <c r="CR2055" i="10"/>
  <c r="CQ2050" i="10" s="1"/>
  <c r="CP2050" i="10" s="1"/>
  <c r="CO2050" i="10" s="1"/>
  <c r="CN2050" i="10" s="1"/>
  <c r="CM2050" i="10" s="1"/>
  <c r="CL2050" i="10" s="1"/>
  <c r="CK2050" i="10" s="1"/>
  <c r="CJ2050" i="10" s="1"/>
  <c r="CI2050" i="10" s="1"/>
  <c r="CH2050" i="10" s="1"/>
  <c r="CG2050" i="10" s="1"/>
  <c r="CF2050" i="10" s="1"/>
  <c r="CE2050" i="10" s="1"/>
  <c r="CD2050" i="10" s="1"/>
  <c r="CC2050" i="10" s="1"/>
  <c r="CB2050" i="10" s="1"/>
  <c r="CA2050" i="10" s="1"/>
  <c r="BZ2050" i="10" s="1"/>
  <c r="BY2050" i="10" s="1"/>
  <c r="BX2050" i="10" s="1"/>
  <c r="BW2050" i="10" s="1"/>
  <c r="BV2050" i="10" s="1"/>
  <c r="BU2050" i="10" s="1"/>
  <c r="BT2050" i="10" s="1"/>
  <c r="BS2050" i="10" s="1"/>
  <c r="BR2050" i="10" s="1"/>
  <c r="BQ2050" i="10" s="1"/>
  <c r="BP2050" i="10" s="1"/>
  <c r="BO2050" i="10" s="1"/>
  <c r="BN2050" i="10" s="1"/>
  <c r="BM2050" i="10" s="1"/>
  <c r="BL2050" i="10" s="1"/>
  <c r="BK2050" i="10" s="1"/>
  <c r="BJ2050" i="10" s="1"/>
  <c r="BI2050" i="10" s="1"/>
  <c r="BH2050" i="10" s="1"/>
  <c r="BG2050" i="10" s="1"/>
  <c r="BF2050" i="10" s="1"/>
  <c r="BE2050" i="10" s="1"/>
  <c r="BD2050" i="10" s="1"/>
  <c r="BC2050" i="10" s="1"/>
  <c r="BB2050" i="10" s="1"/>
  <c r="BA2050" i="10" s="1"/>
  <c r="AZ2050" i="10" s="1"/>
  <c r="AY2050" i="10" s="1"/>
  <c r="AX2050" i="10" s="1"/>
  <c r="AW2050" i="10" s="1"/>
  <c r="AV2050" i="10" s="1"/>
  <c r="AU2050" i="10" s="1"/>
  <c r="AT2050" i="10" s="1"/>
  <c r="AS2050" i="10" s="1"/>
  <c r="AR2050" i="10" s="1"/>
  <c r="AQ2050" i="10" s="1"/>
  <c r="AP2050" i="10" s="1"/>
  <c r="AO2050" i="10" s="1"/>
  <c r="AN2050" i="10" s="1"/>
  <c r="AM2050" i="10" s="1"/>
  <c r="AL2050" i="10" s="1"/>
  <c r="AK2050" i="10" s="1"/>
  <c r="AJ2050" i="10" s="1"/>
  <c r="AI2050" i="10" s="1"/>
  <c r="AH2050" i="10" s="1"/>
  <c r="AG2050" i="10" s="1"/>
  <c r="AF2050" i="10" s="1"/>
  <c r="AE2050" i="10" s="1"/>
  <c r="AD2050" i="10" s="1"/>
  <c r="AC2050" i="10" s="1"/>
  <c r="AB2050" i="10" s="1"/>
  <c r="AA2050" i="10" s="1"/>
  <c r="Z2050" i="10" s="1"/>
  <c r="Y2050" i="10" s="1"/>
  <c r="X2050" i="10" s="1"/>
  <c r="W2050" i="10" s="1"/>
  <c r="V2050" i="10" s="1"/>
  <c r="U2050" i="10" s="1"/>
  <c r="T2050" i="10" s="1"/>
  <c r="S2050" i="10" s="1"/>
  <c r="R2050" i="10" s="1"/>
  <c r="Q2050" i="10" s="1"/>
  <c r="P2050" i="10" s="1"/>
  <c r="O2050" i="10" s="1"/>
  <c r="N2050" i="10" s="1"/>
  <c r="M2050" i="10" s="1"/>
  <c r="L2050" i="10" s="1"/>
  <c r="K2050" i="10" s="1"/>
  <c r="J2050" i="10" s="1"/>
  <c r="I2050" i="10" s="1"/>
  <c r="H2050" i="10" s="1"/>
  <c r="G2050" i="10" s="1"/>
  <c r="F2050" i="10" s="1"/>
  <c r="EZ2053" i="10"/>
  <c r="FA2053" i="10" s="1"/>
  <c r="FB2053" i="10" s="1"/>
  <c r="FC2053" i="10" s="1"/>
  <c r="FD2053" i="10" s="1"/>
  <c r="FE2053" i="10" s="1"/>
  <c r="FF2053" i="10" s="1"/>
  <c r="FG2053" i="10" s="1"/>
  <c r="FH2053" i="10" s="1"/>
  <c r="FI2053" i="10" s="1"/>
  <c r="FJ2053" i="10" s="1"/>
  <c r="FK2053" i="10" s="1"/>
  <c r="FL2053" i="10" s="1"/>
  <c r="FM2053" i="10" s="1"/>
  <c r="FN2053" i="10" s="1"/>
  <c r="FO2053" i="10" s="1"/>
  <c r="FP2053" i="10" s="1"/>
  <c r="FQ2053" i="10" s="1"/>
  <c r="FR2053" i="10" s="1"/>
  <c r="FS2053" i="10" s="1"/>
  <c r="FT2053" i="10" s="1"/>
  <c r="FU2053" i="10" s="1"/>
  <c r="FV2053" i="10" s="1"/>
  <c r="FW2053" i="10" s="1"/>
  <c r="FX2053" i="10" s="1"/>
  <c r="FY2053" i="10" s="1"/>
  <c r="FZ2053" i="10" s="1"/>
  <c r="GA2053" i="10" s="1"/>
  <c r="GB2053" i="10" s="1"/>
  <c r="GC2053" i="10" s="1"/>
  <c r="GD2053" i="10" s="1"/>
  <c r="GE2053" i="10" s="1"/>
  <c r="GF2053" i="10" s="1"/>
  <c r="GG2053" i="10" s="1"/>
  <c r="GH2053" i="10" s="1"/>
  <c r="GI2053" i="10" s="1"/>
  <c r="GJ2053" i="10" s="1"/>
  <c r="GK2053" i="10" s="1"/>
  <c r="GL2053" i="10" s="1"/>
  <c r="GM2053" i="10" s="1"/>
  <c r="GN2053" i="10" s="1"/>
  <c r="GO2053" i="10" s="1"/>
  <c r="GP2053" i="10" s="1"/>
  <c r="GQ2053" i="10" s="1"/>
  <c r="GR2053" i="10" s="1"/>
  <c r="GS2053" i="10" s="1"/>
  <c r="GT2053" i="10" s="1"/>
  <c r="GU2053" i="10" s="1"/>
  <c r="GV2053" i="10" s="1"/>
  <c r="GW2053" i="10" s="1"/>
  <c r="GX2053" i="10" s="1"/>
  <c r="EZ2052" i="10"/>
  <c r="FA2052" i="10" s="1"/>
  <c r="FB2052" i="10" s="1"/>
  <c r="FC2052" i="10" s="1"/>
  <c r="FD2052" i="10" s="1"/>
  <c r="FE2052" i="10" s="1"/>
  <c r="FF2052" i="10" s="1"/>
  <c r="FG2052" i="10" s="1"/>
  <c r="FH2052" i="10" s="1"/>
  <c r="FI2052" i="10" s="1"/>
  <c r="FJ2052" i="10" s="1"/>
  <c r="FK2052" i="10" s="1"/>
  <c r="FL2052" i="10" s="1"/>
  <c r="FM2052" i="10" s="1"/>
  <c r="FN2052" i="10" s="1"/>
  <c r="FO2052" i="10" s="1"/>
  <c r="FP2052" i="10" s="1"/>
  <c r="FQ2052" i="10" s="1"/>
  <c r="FR2052" i="10" s="1"/>
  <c r="FS2052" i="10" s="1"/>
  <c r="FT2052" i="10" s="1"/>
  <c r="FU2052" i="10" s="1"/>
  <c r="FV2052" i="10" s="1"/>
  <c r="FW2052" i="10" s="1"/>
  <c r="FX2052" i="10" s="1"/>
  <c r="FY2052" i="10" s="1"/>
  <c r="FZ2052" i="10" s="1"/>
  <c r="GA2052" i="10" s="1"/>
  <c r="GB2052" i="10" s="1"/>
  <c r="GC2052" i="10" s="1"/>
  <c r="GD2052" i="10" s="1"/>
  <c r="GE2052" i="10" s="1"/>
  <c r="GF2052" i="10" s="1"/>
  <c r="GG2052" i="10" s="1"/>
  <c r="GH2052" i="10" s="1"/>
  <c r="GI2052" i="10" s="1"/>
  <c r="GJ2052" i="10" s="1"/>
  <c r="GK2052" i="10" s="1"/>
  <c r="GL2052" i="10" s="1"/>
  <c r="GM2052" i="10" s="1"/>
  <c r="GN2052" i="10" s="1"/>
  <c r="GO2052" i="10" s="1"/>
  <c r="GP2052" i="10" s="1"/>
  <c r="GQ2052" i="10" s="1"/>
  <c r="GR2052" i="10" s="1"/>
  <c r="GS2052" i="10" s="1"/>
  <c r="GT2052" i="10" s="1"/>
  <c r="GU2052" i="10" s="1"/>
  <c r="GV2052" i="10" s="1"/>
  <c r="GW2052" i="10" s="1"/>
  <c r="GX2052" i="10" s="1"/>
  <c r="EZ2051" i="10"/>
  <c r="DJ2005" i="10"/>
  <c r="CL2005" i="10"/>
  <c r="BV2005" i="10"/>
  <c r="BS2001" i="10"/>
  <c r="CK2001" i="10"/>
  <c r="CC2001" i="10"/>
  <c r="BU2001" i="10"/>
  <c r="CJ2001" i="10"/>
  <c r="CB2001" i="10"/>
  <c r="BT2001" i="10"/>
  <c r="G1991" i="10"/>
  <c r="DS2005" i="10"/>
  <c r="CN2005" i="10"/>
  <c r="DR2001" i="10"/>
  <c r="DJ2001" i="10"/>
  <c r="DB2001" i="10"/>
  <c r="CT2001" i="10"/>
  <c r="CL2001" i="10"/>
  <c r="CD2001" i="10"/>
  <c r="BV2001" i="10"/>
  <c r="DW2003" i="10"/>
  <c r="CI2003" i="10"/>
  <c r="BR2006" i="10"/>
  <c r="CQ2001" i="10"/>
  <c r="CN2001" i="10"/>
  <c r="CF2001" i="10"/>
  <c r="BX2001" i="10"/>
  <c r="DS2001" i="10"/>
  <c r="DK2001" i="10"/>
  <c r="DC2001" i="10"/>
  <c r="CU2001" i="10"/>
  <c r="CE2001" i="10"/>
  <c r="BW2001" i="10"/>
  <c r="F1991" i="10"/>
  <c r="DH2001" i="10"/>
  <c r="CZ2001" i="10"/>
  <c r="CR2001" i="10"/>
  <c r="DW2001" i="10"/>
  <c r="DO2001" i="10"/>
  <c r="DG2001" i="10"/>
  <c r="CY2001" i="10"/>
  <c r="DV2001" i="10"/>
  <c r="DN2001" i="10"/>
  <c r="DF2001" i="10"/>
  <c r="CX2001" i="10"/>
  <c r="DP2001" i="10"/>
  <c r="DU2001" i="10"/>
  <c r="DM2001" i="10"/>
  <c r="DE2001" i="10"/>
  <c r="CW2001" i="10"/>
  <c r="DT2001" i="10"/>
  <c r="DL2001" i="10"/>
  <c r="DD2001" i="10"/>
  <c r="CV2001" i="10"/>
  <c r="CI2001" i="10"/>
  <c r="CP2001" i="10"/>
  <c r="CH2001" i="10"/>
  <c r="BZ2001" i="10"/>
  <c r="CA2001" i="10"/>
  <c r="CO2001" i="10"/>
  <c r="CG2001" i="10"/>
  <c r="BY2001" i="10"/>
  <c r="DX1985" i="10"/>
  <c r="M2001" i="10"/>
  <c r="F2001" i="10"/>
  <c r="AD2001" i="10"/>
  <c r="T2001" i="10"/>
  <c r="S2001" i="10"/>
  <c r="DH1985" i="10"/>
  <c r="CI1985" i="10"/>
  <c r="DN2005" i="10"/>
  <c r="CX2005" i="10"/>
  <c r="CH2005" i="10"/>
  <c r="DW2005" i="10"/>
  <c r="CY2005" i="10"/>
  <c r="CI2005" i="10"/>
  <c r="DV2005" i="10"/>
  <c r="DF2005" i="10"/>
  <c r="CP2005" i="10"/>
  <c r="BZ2005" i="10"/>
  <c r="DU2005" i="10"/>
  <c r="DM2005" i="10"/>
  <c r="DE2005" i="10"/>
  <c r="CW2005" i="10"/>
  <c r="CO2005" i="10"/>
  <c r="CG2005" i="10"/>
  <c r="BY2005" i="10"/>
  <c r="DT2005" i="10"/>
  <c r="DL2005" i="10"/>
  <c r="DD2005" i="10"/>
  <c r="CV2005" i="10"/>
  <c r="CF2005" i="10"/>
  <c r="BX2005" i="10"/>
  <c r="DO2005" i="10"/>
  <c r="DG2005" i="10"/>
  <c r="CQ2005" i="10"/>
  <c r="CA2005" i="10"/>
  <c r="DK2005" i="10"/>
  <c r="DC2005" i="10"/>
  <c r="CU2005" i="10"/>
  <c r="CM2005" i="10"/>
  <c r="CE2005" i="10"/>
  <c r="BW2005" i="10"/>
  <c r="DR2005" i="10"/>
  <c r="DB2005" i="10"/>
  <c r="CT2005" i="10"/>
  <c r="CD2005" i="10"/>
  <c r="DQ2005" i="10"/>
  <c r="DI2005" i="10"/>
  <c r="DA2005" i="10"/>
  <c r="CS2005" i="10"/>
  <c r="CK2005" i="10"/>
  <c r="CC2005" i="10"/>
  <c r="BU2005" i="10"/>
  <c r="DP2005" i="10"/>
  <c r="DH2005" i="10"/>
  <c r="CZ2005" i="10"/>
  <c r="CR2005" i="10"/>
  <c r="CJ2005" i="10"/>
  <c r="CB2005" i="10"/>
  <c r="BT2005" i="10"/>
  <c r="CJ1942" i="10"/>
  <c r="BQ2006" i="10"/>
  <c r="CK2002" i="10"/>
  <c r="CI1942" i="10"/>
  <c r="CW2003" i="10"/>
  <c r="DI2003" i="10"/>
  <c r="CK2003" i="10"/>
  <c r="DT2003" i="10"/>
  <c r="DL2003" i="10"/>
  <c r="DD2003" i="10"/>
  <c r="CV2003" i="10"/>
  <c r="CN2003" i="10"/>
  <c r="DP2003" i="10"/>
  <c r="DH2003" i="10"/>
  <c r="CZ2003" i="10"/>
  <c r="CR2003" i="10"/>
  <c r="CJ2003" i="10"/>
  <c r="DQ2003" i="10"/>
  <c r="DA2003" i="10"/>
  <c r="CS2003" i="10"/>
  <c r="DU2003" i="10"/>
  <c r="DE2003" i="10"/>
  <c r="DS2003" i="10"/>
  <c r="DK2003" i="10"/>
  <c r="DC2003" i="10"/>
  <c r="CU2003" i="10"/>
  <c r="CM2003" i="10"/>
  <c r="DO2003" i="10"/>
  <c r="DG2003" i="10"/>
  <c r="CY2003" i="10"/>
  <c r="CQ2003" i="10"/>
  <c r="DM2003" i="10"/>
  <c r="CO2003" i="10"/>
  <c r="DR2003" i="10"/>
  <c r="DJ2003" i="10"/>
  <c r="DB2003" i="10"/>
  <c r="CT2003" i="10"/>
  <c r="CL2003" i="10"/>
  <c r="DP1985" i="10"/>
  <c r="DV2003" i="10"/>
  <c r="DN2003" i="10"/>
  <c r="DF2003" i="10"/>
  <c r="CX2003" i="10"/>
  <c r="CP2003" i="10"/>
  <c r="CH2003" i="10"/>
  <c r="CZ1985" i="10"/>
  <c r="CR1985" i="10"/>
  <c r="CV1985" i="10"/>
  <c r="BP2006" i="10"/>
  <c r="CJ1985" i="10"/>
  <c r="BZ1945" i="10"/>
  <c r="BZ1942" i="10"/>
  <c r="CL1943" i="10"/>
  <c r="CL1942" i="10"/>
  <c r="DU1985" i="10"/>
  <c r="BS2004" i="10"/>
  <c r="DY1942" i="10"/>
  <c r="DK1985" i="10"/>
  <c r="CU1985" i="10"/>
  <c r="BT2006" i="10"/>
  <c r="CH1942" i="10"/>
  <c r="DQ1985" i="10"/>
  <c r="CS1985" i="10"/>
  <c r="CW1985" i="10"/>
  <c r="CI1991" i="10"/>
  <c r="CP1942" i="10"/>
  <c r="CG1942" i="10"/>
  <c r="CA1943" i="10"/>
  <c r="CA1942" i="10"/>
  <c r="DY1985" i="10"/>
  <c r="DI1985" i="10"/>
  <c r="CK1985" i="10"/>
  <c r="CQ1942" i="10"/>
  <c r="BY1943" i="10"/>
  <c r="BY1942" i="10"/>
  <c r="DW1985" i="10"/>
  <c r="DO1985" i="10"/>
  <c r="DO1991" i="10"/>
  <c r="DG1985" i="10"/>
  <c r="CY1985" i="10"/>
  <c r="CQ1985" i="10"/>
  <c r="CO1942" i="10"/>
  <c r="CM1943" i="10"/>
  <c r="CM1942" i="10"/>
  <c r="CE1943" i="10"/>
  <c r="CE1942" i="10"/>
  <c r="DM1991" i="10"/>
  <c r="DM1985" i="10"/>
  <c r="DE1991" i="10"/>
  <c r="DE1985" i="10"/>
  <c r="BS2005" i="10"/>
  <c r="CB1944" i="10"/>
  <c r="CB1942" i="10"/>
  <c r="CD1943" i="10"/>
  <c r="CD1942" i="10"/>
  <c r="CC1943" i="10"/>
  <c r="CC1942" i="10"/>
  <c r="DS1985" i="10"/>
  <c r="DC1985" i="10"/>
  <c r="CM1985" i="10"/>
  <c r="DX1942" i="10"/>
  <c r="BS2006" i="10"/>
  <c r="DA1985" i="10"/>
  <c r="CN1943" i="10"/>
  <c r="CN1942" i="10"/>
  <c r="CF1943" i="10"/>
  <c r="CF1942" i="10"/>
  <c r="BX1943" i="10"/>
  <c r="BX1942" i="10"/>
  <c r="CO1985" i="10"/>
  <c r="CK1942" i="10"/>
  <c r="DR1985" i="10"/>
  <c r="DJ1985" i="10"/>
  <c r="DB1985" i="10"/>
  <c r="CT1985" i="10"/>
  <c r="CL1985" i="10"/>
  <c r="L2005" i="10"/>
  <c r="S2003" i="10"/>
  <c r="DV1985" i="10"/>
  <c r="DN1985" i="10"/>
  <c r="DF1985" i="10"/>
  <c r="CX1985" i="10"/>
  <c r="CP1985" i="10"/>
  <c r="CV1991" i="10"/>
  <c r="DT1985" i="10"/>
  <c r="DL1985" i="10"/>
  <c r="DD1985" i="10"/>
  <c r="CN1985" i="10"/>
  <c r="DS1991" i="10"/>
  <c r="DK1991" i="10"/>
  <c r="DC1991" i="10"/>
  <c r="CU1991" i="10"/>
  <c r="CM1991" i="10"/>
  <c r="DR1991" i="10"/>
  <c r="DJ1991" i="10"/>
  <c r="DB1991" i="10"/>
  <c r="CT1991" i="10"/>
  <c r="CL1991" i="10"/>
  <c r="DQ1991" i="10"/>
  <c r="DI1991" i="10"/>
  <c r="DA1991" i="10"/>
  <c r="CS1991" i="10"/>
  <c r="CK1991" i="10"/>
  <c r="BS1953" i="10"/>
  <c r="DH1943" i="10"/>
  <c r="CR1943" i="10"/>
  <c r="DP1943" i="10"/>
  <c r="CZ1943" i="10"/>
  <c r="DT1943" i="10"/>
  <c r="DD1943" i="10"/>
  <c r="DS1943" i="10"/>
  <c r="DC1943" i="10"/>
  <c r="CW1944" i="10"/>
  <c r="DU1944" i="10"/>
  <c r="DE1944" i="10"/>
  <c r="CV642" i="10"/>
  <c r="CV648" i="10" s="1"/>
  <c r="CT628" i="10"/>
  <c r="CS628" i="10" s="1"/>
  <c r="CR628" i="10" s="1"/>
  <c r="CR642" i="10" s="1"/>
  <c r="CR648" i="10" s="1"/>
  <c r="CU642" i="10"/>
  <c r="CU648" i="10" s="1"/>
  <c r="CU627" i="10"/>
  <c r="CU641" i="10" s="1"/>
  <c r="CU647" i="10" s="1"/>
  <c r="CV640" i="10"/>
  <c r="CT630" i="10"/>
  <c r="CU644" i="10"/>
  <c r="CU650" i="10" s="1"/>
  <c r="CV644" i="10"/>
  <c r="CV650" i="10" s="1"/>
  <c r="CV625" i="10"/>
  <c r="CU629" i="10"/>
  <c r="CV631" i="10"/>
  <c r="CV645" i="10" s="1"/>
  <c r="CV651" i="10" s="1"/>
  <c r="CT626" i="10"/>
  <c r="CU640" i="10"/>
  <c r="CU625" i="10"/>
  <c r="CT620" i="10"/>
  <c r="BB639" i="10"/>
  <c r="BC639" i="10"/>
  <c r="DK2142" i="10" l="1"/>
  <c r="DK2148" i="10" s="1"/>
  <c r="DT2142" i="10"/>
  <c r="DT2148" i="10" s="1"/>
  <c r="DO2142" i="10"/>
  <c r="DO2148" i="10" s="1"/>
  <c r="DH2142" i="10"/>
  <c r="DH2148" i="10" s="1"/>
  <c r="DQ2142" i="10"/>
  <c r="DQ2148" i="10" s="1"/>
  <c r="CS2142" i="10"/>
  <c r="CS2148" i="10" s="1"/>
  <c r="DV2142" i="10"/>
  <c r="DV2148" i="10" s="1"/>
  <c r="DI2142" i="10"/>
  <c r="DI2148" i="10" s="1"/>
  <c r="DS2142" i="10"/>
  <c r="DS2148" i="10" s="1"/>
  <c r="CR2142" i="10"/>
  <c r="CR2148" i="10" s="1"/>
  <c r="CW2142" i="10"/>
  <c r="CW2148" i="10" s="1"/>
  <c r="DW2142" i="10"/>
  <c r="DW2148" i="10" s="1"/>
  <c r="CV2142" i="10"/>
  <c r="CV2148" i="10" s="1"/>
  <c r="DG2142" i="10"/>
  <c r="DG2148" i="10" s="1"/>
  <c r="CU2142" i="10"/>
  <c r="CU2148" i="10" s="1"/>
  <c r="CT2142" i="10"/>
  <c r="CT2148" i="10" s="1"/>
  <c r="CX2142" i="10"/>
  <c r="CX2148" i="10" s="1"/>
  <c r="DN2142" i="10"/>
  <c r="DN2148" i="10" s="1"/>
  <c r="CZ2142" i="10"/>
  <c r="CZ2148" i="10" s="1"/>
  <c r="DM2142" i="10"/>
  <c r="DM2148" i="10" s="1"/>
  <c r="DP2142" i="10"/>
  <c r="DP2148" i="10" s="1"/>
  <c r="DU2142" i="10"/>
  <c r="DU2148" i="10" s="1"/>
  <c r="CY2142" i="10"/>
  <c r="CY2148" i="10" s="1"/>
  <c r="DA2142" i="10"/>
  <c r="DA2148" i="10" s="1"/>
  <c r="DR2142" i="10"/>
  <c r="DR2148" i="10" s="1"/>
  <c r="DF2142" i="10"/>
  <c r="DF2148" i="10" s="1"/>
  <c r="DC2142" i="10"/>
  <c r="DC2148" i="10" s="1"/>
  <c r="DJ2142" i="10"/>
  <c r="DJ2148" i="10" s="1"/>
  <c r="DL2142" i="10"/>
  <c r="DL2148" i="10" s="1"/>
  <c r="DE2142" i="10"/>
  <c r="DE2148" i="10" s="1"/>
  <c r="DD2142" i="10"/>
  <c r="DD2148" i="10" s="1"/>
  <c r="DB2142" i="10"/>
  <c r="DB2148" i="10" s="1"/>
  <c r="CU2187" i="10"/>
  <c r="CT2187" i="10"/>
  <c r="DO2187" i="10"/>
  <c r="DE2187" i="10"/>
  <c r="DP2187" i="10"/>
  <c r="DQ2187" i="10"/>
  <c r="DG2187" i="10"/>
  <c r="DJ2187" i="10"/>
  <c r="CR2187" i="10"/>
  <c r="DF2187" i="10"/>
  <c r="DR2187" i="10"/>
  <c r="DW2179" i="10"/>
  <c r="DH2187" i="10"/>
  <c r="DT2187" i="10"/>
  <c r="CS2187" i="10"/>
  <c r="CZ2179" i="10"/>
  <c r="DW2187" i="10"/>
  <c r="CX2187" i="10"/>
  <c r="CX2179" i="10"/>
  <c r="DM2179" i="10"/>
  <c r="DC2187" i="10"/>
  <c r="DM2187" i="10"/>
  <c r="DW2054" i="10"/>
  <c r="DX2054" i="10" s="1"/>
  <c r="DY2054" i="10" s="1"/>
  <c r="DZ2054" i="10" s="1"/>
  <c r="EA2054" i="10" s="1"/>
  <c r="EB2054" i="10" s="1"/>
  <c r="EC2054" i="10" s="1"/>
  <c r="ED2054" i="10" s="1"/>
  <c r="EE2054" i="10" s="1"/>
  <c r="DC2179" i="10"/>
  <c r="CS2179" i="10"/>
  <c r="DO2179" i="10"/>
  <c r="DV2179" i="10"/>
  <c r="CW2187" i="10"/>
  <c r="DS2187" i="10"/>
  <c r="CY2187" i="10"/>
  <c r="CZ2187" i="10"/>
  <c r="DV2187" i="10"/>
  <c r="DK2187" i="10"/>
  <c r="DT2179" i="10"/>
  <c r="DA2187" i="10"/>
  <c r="DL2179" i="10"/>
  <c r="DA2179" i="10"/>
  <c r="DB2187" i="10"/>
  <c r="DL2187" i="10"/>
  <c r="DI2187" i="10"/>
  <c r="CU2179" i="10"/>
  <c r="CT2179" i="10"/>
  <c r="DN2187" i="10"/>
  <c r="DD2187" i="10"/>
  <c r="CV2187" i="10"/>
  <c r="DU2187" i="10"/>
  <c r="DS2179" i="10"/>
  <c r="DG2179" i="10"/>
  <c r="DI2179" i="10"/>
  <c r="DQ2179" i="10"/>
  <c r="DK2179" i="10"/>
  <c r="CR2179" i="10"/>
  <c r="DN2179" i="10"/>
  <c r="DP2179" i="10"/>
  <c r="DD2179" i="10"/>
  <c r="DF2179" i="10"/>
  <c r="DJ2179" i="10"/>
  <c r="CY2179" i="10"/>
  <c r="DU2179" i="10"/>
  <c r="CV2179" i="10"/>
  <c r="DB2179" i="10"/>
  <c r="DR2179" i="10"/>
  <c r="DE2179" i="10"/>
  <c r="DH2179" i="10"/>
  <c r="CW2179" i="10"/>
  <c r="DC2172" i="10"/>
  <c r="DU2172" i="10"/>
  <c r="DF2162" i="10"/>
  <c r="CZ2172" i="10"/>
  <c r="DD2162" i="10"/>
  <c r="DD2172" i="10"/>
  <c r="DW2172" i="10"/>
  <c r="DG2172" i="10"/>
  <c r="DH2172" i="10"/>
  <c r="CR2172" i="10"/>
  <c r="CV2172" i="10"/>
  <c r="CX2172" i="10"/>
  <c r="DF2172" i="10"/>
  <c r="DB2172" i="10"/>
  <c r="DJ2162" i="10"/>
  <c r="DE2162" i="10"/>
  <c r="DV2172" i="10"/>
  <c r="DE2172" i="10"/>
  <c r="CS2172" i="10"/>
  <c r="CW2162" i="10"/>
  <c r="CU2162" i="10"/>
  <c r="CW2172" i="10"/>
  <c r="DS2172" i="10"/>
  <c r="CX2162" i="10"/>
  <c r="CY2172" i="10"/>
  <c r="CS2162" i="10"/>
  <c r="DQ2162" i="10"/>
  <c r="DI2172" i="10"/>
  <c r="DT2162" i="10"/>
  <c r="DG2162" i="10"/>
  <c r="DT2172" i="10"/>
  <c r="DI2162" i="10"/>
  <c r="CT2172" i="10"/>
  <c r="DQ2172" i="10"/>
  <c r="DA2172" i="10"/>
  <c r="DP2172" i="10"/>
  <c r="DM2172" i="10"/>
  <c r="DN2172" i="10"/>
  <c r="DJ2172" i="10"/>
  <c r="CR2162" i="10"/>
  <c r="DK2172" i="10"/>
  <c r="DL2172" i="10"/>
  <c r="DO2172" i="10"/>
  <c r="DR2172" i="10"/>
  <c r="DA2162" i="10"/>
  <c r="CU2172" i="10"/>
  <c r="DM2162" i="10"/>
  <c r="CV2162" i="10"/>
  <c r="DB2162" i="10"/>
  <c r="DK2162" i="10"/>
  <c r="DP2162" i="10"/>
  <c r="DU2162" i="10"/>
  <c r="CY2162" i="10"/>
  <c r="DV2162" i="10"/>
  <c r="DO2162" i="10"/>
  <c r="DR2162" i="10"/>
  <c r="DH2162" i="10"/>
  <c r="CT2162" i="10"/>
  <c r="DN2162" i="10"/>
  <c r="DC2162" i="10"/>
  <c r="DW2162" i="10"/>
  <c r="DL2162" i="10"/>
  <c r="DS2162" i="10"/>
  <c r="CZ2162" i="10"/>
  <c r="CK2155" i="10"/>
  <c r="CR2155" i="10"/>
  <c r="BU2155" i="10"/>
  <c r="CQ2155" i="10"/>
  <c r="CJ2155" i="10"/>
  <c r="BS2155" i="10"/>
  <c r="CI2155" i="10"/>
  <c r="CM2155" i="10"/>
  <c r="CG2155" i="10"/>
  <c r="BX2155" i="10"/>
  <c r="BT2155" i="10"/>
  <c r="BZ2155" i="10"/>
  <c r="CP2155" i="10"/>
  <c r="CV2155" i="10"/>
  <c r="CN2155" i="10"/>
  <c r="BY2155" i="10"/>
  <c r="CS2155" i="10"/>
  <c r="CY2155" i="10"/>
  <c r="DD2155" i="10"/>
  <c r="CU2155" i="10"/>
  <c r="CZ2155" i="10"/>
  <c r="DA2155" i="10"/>
  <c r="CE2155" i="10"/>
  <c r="CA2155" i="10"/>
  <c r="CO2155" i="10"/>
  <c r="CB2155" i="10"/>
  <c r="CH2155" i="10"/>
  <c r="CX2155" i="10"/>
  <c r="DC2155" i="10"/>
  <c r="CW2155" i="10"/>
  <c r="DE2155" i="10"/>
  <c r="DB2155" i="10"/>
  <c r="CT2155" i="10"/>
  <c r="CC2155" i="10"/>
  <c r="DP2155" i="10"/>
  <c r="DW2155" i="10"/>
  <c r="DH2155" i="10"/>
  <c r="DG2155" i="10"/>
  <c r="DU2155" i="10"/>
  <c r="DM2155" i="10"/>
  <c r="DO2155" i="10"/>
  <c r="DQ2155" i="10"/>
  <c r="DF2155" i="10"/>
  <c r="DL2155" i="10"/>
  <c r="DT2155" i="10"/>
  <c r="DV2155" i="10"/>
  <c r="DI2155" i="10"/>
  <c r="DN2155" i="10"/>
  <c r="DK2155" i="10"/>
  <c r="DS2155" i="10"/>
  <c r="DJ2155" i="10"/>
  <c r="DR2155" i="10"/>
  <c r="EG2050" i="10"/>
  <c r="EH2050" i="10" s="1"/>
  <c r="EI2050" i="10" s="1"/>
  <c r="EJ2050" i="10" s="1"/>
  <c r="EK2050" i="10" s="1"/>
  <c r="EL2050" i="10" s="1"/>
  <c r="EM2050" i="10" s="1"/>
  <c r="EN2050" i="10" s="1"/>
  <c r="EO2050" i="10" s="1"/>
  <c r="EP2050" i="10" s="1"/>
  <c r="EQ2050" i="10" s="1"/>
  <c r="ER2050" i="10" s="1"/>
  <c r="ES2050" i="10" s="1"/>
  <c r="ET2050" i="10" s="1"/>
  <c r="EU2050" i="10" s="1"/>
  <c r="EV2050" i="10" s="1"/>
  <c r="EW2050" i="10" s="1"/>
  <c r="EX2050" i="10" s="1"/>
  <c r="EY2050" i="10" s="1"/>
  <c r="FA2054" i="10"/>
  <c r="FB2054" i="10" s="1"/>
  <c r="FC2054" i="10" s="1"/>
  <c r="FD2054" i="10" s="1"/>
  <c r="FE2054" i="10" s="1"/>
  <c r="FF2054" i="10" s="1"/>
  <c r="FG2054" i="10" s="1"/>
  <c r="FH2054" i="10" s="1"/>
  <c r="FI2054" i="10" s="1"/>
  <c r="FJ2054" i="10" s="1"/>
  <c r="FK2054" i="10" s="1"/>
  <c r="FL2054" i="10" s="1"/>
  <c r="FM2054" i="10" s="1"/>
  <c r="FN2054" i="10" s="1"/>
  <c r="FO2054" i="10" s="1"/>
  <c r="FP2054" i="10" s="1"/>
  <c r="FQ2054" i="10" s="1"/>
  <c r="FR2054" i="10" s="1"/>
  <c r="FS2054" i="10" s="1"/>
  <c r="FT2054" i="10" s="1"/>
  <c r="FU2054" i="10" s="1"/>
  <c r="FV2054" i="10" s="1"/>
  <c r="FW2054" i="10" s="1"/>
  <c r="FX2054" i="10" s="1"/>
  <c r="FY2054" i="10" s="1"/>
  <c r="FZ2054" i="10" s="1"/>
  <c r="GA2054" i="10" s="1"/>
  <c r="GB2054" i="10" s="1"/>
  <c r="GC2054" i="10" s="1"/>
  <c r="GD2054" i="10" s="1"/>
  <c r="GE2054" i="10" s="1"/>
  <c r="GF2054" i="10" s="1"/>
  <c r="GG2054" i="10" s="1"/>
  <c r="GH2054" i="10" s="1"/>
  <c r="GI2054" i="10" s="1"/>
  <c r="GJ2054" i="10" s="1"/>
  <c r="GK2054" i="10" s="1"/>
  <c r="GL2054" i="10" s="1"/>
  <c r="GM2054" i="10" s="1"/>
  <c r="GN2054" i="10" s="1"/>
  <c r="GO2054" i="10" s="1"/>
  <c r="GP2054" i="10" s="1"/>
  <c r="GQ2054" i="10" s="1"/>
  <c r="GR2054" i="10" s="1"/>
  <c r="GS2054" i="10" s="1"/>
  <c r="GT2054" i="10" s="1"/>
  <c r="GU2054" i="10" s="1"/>
  <c r="GV2054" i="10" s="1"/>
  <c r="GW2054" i="10" s="1"/>
  <c r="GX2054" i="10" s="1"/>
  <c r="DY2083" i="10"/>
  <c r="DZ2083" i="10"/>
  <c r="EG2053" i="10"/>
  <c r="EH2053" i="10" s="1"/>
  <c r="EI2053" i="10" s="1"/>
  <c r="EJ2053" i="10" s="1"/>
  <c r="EK2053" i="10" s="1"/>
  <c r="EL2053" i="10" s="1"/>
  <c r="EM2053" i="10" s="1"/>
  <c r="EN2053" i="10" s="1"/>
  <c r="EO2053" i="10" s="1"/>
  <c r="EP2053" i="10" s="1"/>
  <c r="EQ2053" i="10" s="1"/>
  <c r="ER2053" i="10" s="1"/>
  <c r="ES2053" i="10" s="1"/>
  <c r="ET2053" i="10" s="1"/>
  <c r="EU2053" i="10" s="1"/>
  <c r="EV2053" i="10" s="1"/>
  <c r="EW2053" i="10" s="1"/>
  <c r="EX2053" i="10" s="1"/>
  <c r="EY2053" i="10" s="1"/>
  <c r="EG2052" i="10"/>
  <c r="EH2052" i="10" s="1"/>
  <c r="EI2052" i="10" s="1"/>
  <c r="EJ2052" i="10" s="1"/>
  <c r="EK2052" i="10" s="1"/>
  <c r="EL2052" i="10" s="1"/>
  <c r="EM2052" i="10" s="1"/>
  <c r="EN2052" i="10" s="1"/>
  <c r="EO2052" i="10" s="1"/>
  <c r="EP2052" i="10" s="1"/>
  <c r="EQ2052" i="10" s="1"/>
  <c r="ER2052" i="10" s="1"/>
  <c r="ES2052" i="10" s="1"/>
  <c r="ET2052" i="10" s="1"/>
  <c r="EU2052" i="10" s="1"/>
  <c r="EV2052" i="10" s="1"/>
  <c r="EW2052" i="10" s="1"/>
  <c r="EX2052" i="10" s="1"/>
  <c r="EY2052" i="10" s="1"/>
  <c r="EG2051" i="10"/>
  <c r="EH2051" i="10" s="1"/>
  <c r="EI2051" i="10" s="1"/>
  <c r="EJ2051" i="10" s="1"/>
  <c r="EK2051" i="10" s="1"/>
  <c r="EL2051" i="10" s="1"/>
  <c r="EM2051" i="10" s="1"/>
  <c r="EN2051" i="10" s="1"/>
  <c r="EO2051" i="10" s="1"/>
  <c r="EP2051" i="10" s="1"/>
  <c r="EQ2051" i="10" s="1"/>
  <c r="ER2051" i="10" s="1"/>
  <c r="ES2051" i="10" s="1"/>
  <c r="ET2051" i="10" s="1"/>
  <c r="EU2051" i="10" s="1"/>
  <c r="EV2051" i="10" s="1"/>
  <c r="EW2051" i="10" s="1"/>
  <c r="EX2051" i="10" s="1"/>
  <c r="EY2051" i="10" s="1"/>
  <c r="FA2051" i="10"/>
  <c r="FB2051" i="10" s="1"/>
  <c r="FC2051" i="10" s="1"/>
  <c r="FD2051" i="10" s="1"/>
  <c r="FE2051" i="10" s="1"/>
  <c r="FF2051" i="10" s="1"/>
  <c r="FG2051" i="10" s="1"/>
  <c r="FH2051" i="10" s="1"/>
  <c r="FI2051" i="10" s="1"/>
  <c r="FJ2051" i="10" s="1"/>
  <c r="FK2051" i="10" s="1"/>
  <c r="FL2051" i="10" s="1"/>
  <c r="FM2051" i="10" s="1"/>
  <c r="FN2051" i="10" s="1"/>
  <c r="FO2051" i="10" s="1"/>
  <c r="FP2051" i="10" s="1"/>
  <c r="FQ2051" i="10" s="1"/>
  <c r="FR2051" i="10" s="1"/>
  <c r="FS2051" i="10" s="1"/>
  <c r="FT2051" i="10" s="1"/>
  <c r="FU2051" i="10" s="1"/>
  <c r="FV2051" i="10" s="1"/>
  <c r="FW2051" i="10" s="1"/>
  <c r="FX2051" i="10" s="1"/>
  <c r="FY2051" i="10" s="1"/>
  <c r="FZ2051" i="10" s="1"/>
  <c r="GA2051" i="10" s="1"/>
  <c r="GB2051" i="10" s="1"/>
  <c r="GC2051" i="10" s="1"/>
  <c r="GD2051" i="10" s="1"/>
  <c r="GE2051" i="10" s="1"/>
  <c r="GF2051" i="10" s="1"/>
  <c r="GG2051" i="10" s="1"/>
  <c r="GH2051" i="10" s="1"/>
  <c r="GI2051" i="10" s="1"/>
  <c r="GJ2051" i="10" s="1"/>
  <c r="GK2051" i="10" s="1"/>
  <c r="GL2051" i="10" s="1"/>
  <c r="GM2051" i="10" s="1"/>
  <c r="GN2051" i="10" s="1"/>
  <c r="GO2051" i="10" s="1"/>
  <c r="GP2051" i="10" s="1"/>
  <c r="GQ2051" i="10" s="1"/>
  <c r="GR2051" i="10" s="1"/>
  <c r="GS2051" i="10" s="1"/>
  <c r="GT2051" i="10" s="1"/>
  <c r="GU2051" i="10" s="1"/>
  <c r="GV2051" i="10" s="1"/>
  <c r="GW2051" i="10" s="1"/>
  <c r="GX2051" i="10" s="1"/>
  <c r="AE2001" i="10"/>
  <c r="BR2004" i="10"/>
  <c r="BR2002" i="10"/>
  <c r="M2005" i="10"/>
  <c r="T2003" i="10"/>
  <c r="CQ628" i="10"/>
  <c r="CP628" i="10" s="1"/>
  <c r="CP642" i="10" s="1"/>
  <c r="CP648" i="10" s="1"/>
  <c r="CT642" i="10"/>
  <c r="CT648" i="10" s="1"/>
  <c r="CT627" i="10"/>
  <c r="CS627" i="10" s="1"/>
  <c r="CS642" i="10"/>
  <c r="CS648" i="10" s="1"/>
  <c r="CU631" i="10"/>
  <c r="CU645" i="10" s="1"/>
  <c r="CU651" i="10" s="1"/>
  <c r="CS630" i="10"/>
  <c r="CT644" i="10"/>
  <c r="CT650" i="10" s="1"/>
  <c r="CS620" i="10"/>
  <c r="CT625" i="10"/>
  <c r="CS626" i="10"/>
  <c r="CT640" i="10"/>
  <c r="CT629" i="10"/>
  <c r="BA639" i="10"/>
  <c r="EA2083" i="10" l="1"/>
  <c r="AL2001" i="10"/>
  <c r="BQ2002" i="10"/>
  <c r="BQ2004" i="10"/>
  <c r="S2005" i="10"/>
  <c r="AD2003" i="10"/>
  <c r="CQ642" i="10"/>
  <c r="CQ648" i="10" s="1"/>
  <c r="CO628" i="10"/>
  <c r="CN628" i="10" s="1"/>
  <c r="CT631" i="10"/>
  <c r="CT645" i="10" s="1"/>
  <c r="CT651" i="10" s="1"/>
  <c r="CT641" i="10"/>
  <c r="CT647" i="10" s="1"/>
  <c r="CR627" i="10"/>
  <c r="CS641" i="10"/>
  <c r="CS647" i="10" s="1"/>
  <c r="CS644" i="10"/>
  <c r="CS650" i="10" s="1"/>
  <c r="CR630" i="10"/>
  <c r="CR620" i="10"/>
  <c r="CS625" i="10"/>
  <c r="CR626" i="10"/>
  <c r="CS640" i="10"/>
  <c r="CS629" i="10"/>
  <c r="CS631" i="10" s="1"/>
  <c r="CS645" i="10" s="1"/>
  <c r="CS651" i="10" s="1"/>
  <c r="AZ639" i="10"/>
  <c r="EB2083" i="10" l="1"/>
  <c r="AM2001" i="10"/>
  <c r="BP2004" i="10"/>
  <c r="BP2002" i="10"/>
  <c r="T2005" i="10"/>
  <c r="AE2003" i="10"/>
  <c r="CO642" i="10"/>
  <c r="CO648" i="10" s="1"/>
  <c r="CQ627" i="10"/>
  <c r="CR641" i="10"/>
  <c r="CR647" i="10" s="1"/>
  <c r="CR644" i="10"/>
  <c r="CR650" i="10" s="1"/>
  <c r="CQ630" i="10"/>
  <c r="CQ620" i="10"/>
  <c r="CR625" i="10"/>
  <c r="CM628" i="10"/>
  <c r="CN642" i="10"/>
  <c r="CN648" i="10" s="1"/>
  <c r="CR629" i="10"/>
  <c r="CR631" i="10" s="1"/>
  <c r="CR645" i="10" s="1"/>
  <c r="CR651" i="10" s="1"/>
  <c r="CQ626" i="10"/>
  <c r="CR640" i="10"/>
  <c r="AY639" i="10"/>
  <c r="EC2083" i="10" l="1"/>
  <c r="AV2001" i="10"/>
  <c r="BO2004" i="10"/>
  <c r="BO2002" i="10"/>
  <c r="AD2005" i="10"/>
  <c r="AL2003" i="10"/>
  <c r="CP630" i="10"/>
  <c r="CQ644" i="10"/>
  <c r="CQ650" i="10" s="1"/>
  <c r="CQ641" i="10"/>
  <c r="CQ647" i="10" s="1"/>
  <c r="CP627" i="10"/>
  <c r="CP626" i="10"/>
  <c r="CQ640" i="10"/>
  <c r="CP620" i="10"/>
  <c r="CQ625" i="10"/>
  <c r="CQ629" i="10"/>
  <c r="CQ631" i="10" s="1"/>
  <c r="CQ645" i="10" s="1"/>
  <c r="CQ651" i="10" s="1"/>
  <c r="CL628" i="10"/>
  <c r="CM642" i="10"/>
  <c r="CM648" i="10" s="1"/>
  <c r="AX639" i="10"/>
  <c r="ED2083" i="10" l="1"/>
  <c r="AW2001" i="10"/>
  <c r="BN2002" i="10"/>
  <c r="BN2004" i="10"/>
  <c r="AE2005" i="10"/>
  <c r="AM2003" i="10"/>
  <c r="CO627" i="10"/>
  <c r="CP641" i="10"/>
  <c r="CP647" i="10" s="1"/>
  <c r="CO630" i="10"/>
  <c r="CP644" i="10"/>
  <c r="CP650" i="10" s="1"/>
  <c r="CO626" i="10"/>
  <c r="CP640" i="10"/>
  <c r="CP629" i="10"/>
  <c r="CP631" i="10" s="1"/>
  <c r="CP645" i="10" s="1"/>
  <c r="CP651" i="10" s="1"/>
  <c r="CK628" i="10"/>
  <c r="CL642" i="10"/>
  <c r="CL648" i="10" s="1"/>
  <c r="CP625" i="10"/>
  <c r="CO620" i="10"/>
  <c r="AW639" i="10"/>
  <c r="EE2083" i="10" l="1"/>
  <c r="BD2001" i="10"/>
  <c r="BL2002" i="10"/>
  <c r="BM2002" i="10"/>
  <c r="BL2004" i="10"/>
  <c r="BM2004" i="10"/>
  <c r="AL2005" i="10"/>
  <c r="AV2003" i="10"/>
  <c r="CO644" i="10"/>
  <c r="CO650" i="10" s="1"/>
  <c r="CN630" i="10"/>
  <c r="CO641" i="10"/>
  <c r="CO647" i="10" s="1"/>
  <c r="CN627" i="10"/>
  <c r="CN626" i="10"/>
  <c r="CO640" i="10"/>
  <c r="CO625" i="10"/>
  <c r="CN620" i="10"/>
  <c r="CJ628" i="10"/>
  <c r="CK642" i="10"/>
  <c r="CK648" i="10" s="1"/>
  <c r="CO629" i="10"/>
  <c r="CO631" i="10" s="1"/>
  <c r="CO645" i="10" s="1"/>
  <c r="CO651" i="10" s="1"/>
  <c r="AV639" i="10"/>
  <c r="EF2083" i="10" l="1"/>
  <c r="BE2001" i="10"/>
  <c r="AM2005" i="10"/>
  <c r="AW2003" i="10"/>
  <c r="CN641" i="10"/>
  <c r="CN647" i="10" s="1"/>
  <c r="CM627" i="10"/>
  <c r="CM630" i="10"/>
  <c r="CN644" i="10"/>
  <c r="CN650" i="10" s="1"/>
  <c r="CM620" i="10"/>
  <c r="CN625" i="10"/>
  <c r="CN640" i="10"/>
  <c r="CM626" i="10"/>
  <c r="CN629" i="10"/>
  <c r="CN631" i="10" s="1"/>
  <c r="CN645" i="10" s="1"/>
  <c r="CN651" i="10" s="1"/>
  <c r="CI628" i="10"/>
  <c r="CJ642" i="10"/>
  <c r="CJ648" i="10" s="1"/>
  <c r="AU639" i="10"/>
  <c r="EG2083" i="10" l="1"/>
  <c r="BL2001" i="10"/>
  <c r="AV2005" i="10"/>
  <c r="BD2003" i="10"/>
  <c r="CM644" i="10"/>
  <c r="CM650" i="10" s="1"/>
  <c r="CL630" i="10"/>
  <c r="CL627" i="10"/>
  <c r="CM641" i="10"/>
  <c r="CM647" i="10" s="1"/>
  <c r="CI642" i="10"/>
  <c r="CI648" i="10" s="1"/>
  <c r="CH628" i="10"/>
  <c r="CM625" i="10"/>
  <c r="CL620" i="10"/>
  <c r="CM629" i="10"/>
  <c r="CM631" i="10" s="1"/>
  <c r="CM645" i="10" s="1"/>
  <c r="CM651" i="10" s="1"/>
  <c r="CL626" i="10"/>
  <c r="CM640" i="10"/>
  <c r="AT639" i="10"/>
  <c r="EH2083" i="10" l="1"/>
  <c r="BM2001" i="10"/>
  <c r="AW2005" i="10"/>
  <c r="BE2003" i="10"/>
  <c r="CK627" i="10"/>
  <c r="CL641" i="10"/>
  <c r="CL647" i="10" s="1"/>
  <c r="CK630" i="10"/>
  <c r="CL644" i="10"/>
  <c r="CL650" i="10" s="1"/>
  <c r="CK626" i="10"/>
  <c r="CL640" i="10"/>
  <c r="CL629" i="10"/>
  <c r="CL631" i="10" s="1"/>
  <c r="CL645" i="10" s="1"/>
  <c r="CL651" i="10" s="1"/>
  <c r="CK620" i="10"/>
  <c r="CL625" i="10"/>
  <c r="CG628" i="10"/>
  <c r="CH642" i="10"/>
  <c r="CH648" i="10" s="1"/>
  <c r="AS639" i="10"/>
  <c r="EI2083" i="10" l="1"/>
  <c r="BN2001" i="10"/>
  <c r="BD2005" i="10"/>
  <c r="BL2003" i="10"/>
  <c r="CK644" i="10"/>
  <c r="CK650" i="10" s="1"/>
  <c r="CJ630" i="10"/>
  <c r="CJ627" i="10"/>
  <c r="CK641" i="10"/>
  <c r="CK647" i="10" s="1"/>
  <c r="CJ626" i="10"/>
  <c r="CK640" i="10"/>
  <c r="CJ620" i="10"/>
  <c r="CK625" i="10"/>
  <c r="CK629" i="10"/>
  <c r="CK631" i="10" s="1"/>
  <c r="CK645" i="10" s="1"/>
  <c r="CK651" i="10" s="1"/>
  <c r="CF628" i="10"/>
  <c r="CG642" i="10"/>
  <c r="CG648" i="10" s="1"/>
  <c r="AR639" i="10"/>
  <c r="EJ2083" i="10" l="1"/>
  <c r="BO2001" i="10"/>
  <c r="BE2005" i="10"/>
  <c r="BM2003" i="10"/>
  <c r="CI627" i="10"/>
  <c r="CJ641" i="10"/>
  <c r="CJ647" i="10" s="1"/>
  <c r="CJ644" i="10"/>
  <c r="CJ650" i="10" s="1"/>
  <c r="CI630" i="10"/>
  <c r="CF642" i="10"/>
  <c r="CF648" i="10" s="1"/>
  <c r="CE628" i="10"/>
  <c r="CI626" i="10"/>
  <c r="CJ640" i="10"/>
  <c r="CJ629" i="10"/>
  <c r="CJ631" i="10" s="1"/>
  <c r="CJ645" i="10" s="1"/>
  <c r="CJ651" i="10" s="1"/>
  <c r="CI620" i="10"/>
  <c r="CJ625" i="10"/>
  <c r="AQ639" i="10"/>
  <c r="EK2083" i="10" l="1"/>
  <c r="BP2001" i="10"/>
  <c r="BL2005" i="10"/>
  <c r="BN2003" i="10"/>
  <c r="CI644" i="10"/>
  <c r="CI650" i="10" s="1"/>
  <c r="CH630" i="10"/>
  <c r="CH627" i="10"/>
  <c r="CI641" i="10"/>
  <c r="CI647" i="10" s="1"/>
  <c r="CD628" i="10"/>
  <c r="CE642" i="10"/>
  <c r="CE648" i="10" s="1"/>
  <c r="CH626" i="10"/>
  <c r="CI640" i="10"/>
  <c r="CH620" i="10"/>
  <c r="CI625" i="10"/>
  <c r="CI629" i="10"/>
  <c r="CI631" i="10" s="1"/>
  <c r="CI645" i="10" s="1"/>
  <c r="CI651" i="10" s="1"/>
  <c r="AP639" i="10"/>
  <c r="EL2083" i="10" l="1"/>
  <c r="BR2001" i="10"/>
  <c r="BQ2001" i="10"/>
  <c r="BM2005" i="10"/>
  <c r="BO2003" i="10"/>
  <c r="CG627" i="10"/>
  <c r="CH641" i="10"/>
  <c r="CH647" i="10" s="1"/>
  <c r="CG630" i="10"/>
  <c r="CH644" i="10"/>
  <c r="CH650" i="10" s="1"/>
  <c r="CG626" i="10"/>
  <c r="CH640" i="10"/>
  <c r="CH629" i="10"/>
  <c r="CC628" i="10"/>
  <c r="CD642" i="10"/>
  <c r="CD648" i="10" s="1"/>
  <c r="CH625" i="10"/>
  <c r="CG620" i="10"/>
  <c r="AO639" i="10"/>
  <c r="EM2083" i="10" l="1"/>
  <c r="BN2005" i="10"/>
  <c r="BP2003" i="10"/>
  <c r="CF627" i="10"/>
  <c r="CG641" i="10"/>
  <c r="CG647" i="10" s="1"/>
  <c r="CF630" i="10"/>
  <c r="CG644" i="10"/>
  <c r="CG650" i="10" s="1"/>
  <c r="CB628" i="10"/>
  <c r="CC642" i="10"/>
  <c r="CC648" i="10" s="1"/>
  <c r="CF626" i="10"/>
  <c r="CG640" i="10"/>
  <c r="CG625" i="10"/>
  <c r="CF620" i="10"/>
  <c r="CG629" i="10"/>
  <c r="CG631" i="10" s="1"/>
  <c r="CG645" i="10" s="1"/>
  <c r="CG651" i="10" s="1"/>
  <c r="CH631" i="10"/>
  <c r="CH645" i="10" s="1"/>
  <c r="CH651" i="10" s="1"/>
  <c r="AN639" i="10"/>
  <c r="EN2083" i="10" l="1"/>
  <c r="BO2005" i="10"/>
  <c r="BR2003" i="10"/>
  <c r="BQ2003" i="10"/>
  <c r="CE630" i="10"/>
  <c r="CF644" i="10"/>
  <c r="CF650" i="10" s="1"/>
  <c r="CF641" i="10"/>
  <c r="CF647" i="10" s="1"/>
  <c r="CE627" i="10"/>
  <c r="CE626" i="10"/>
  <c r="CF640" i="10"/>
  <c r="CF629" i="10"/>
  <c r="CF631" i="10" s="1"/>
  <c r="CF645" i="10" s="1"/>
  <c r="CF651" i="10" s="1"/>
  <c r="CF625" i="10"/>
  <c r="CE620" i="10"/>
  <c r="CB642" i="10"/>
  <c r="CB648" i="10" s="1"/>
  <c r="CA628" i="10"/>
  <c r="AM639" i="10"/>
  <c r="EO2083" i="10" l="1"/>
  <c r="BP2005" i="10"/>
  <c r="CD627" i="10"/>
  <c r="CE641" i="10"/>
  <c r="CE647" i="10" s="1"/>
  <c r="CE644" i="10"/>
  <c r="CE650" i="10" s="1"/>
  <c r="CD630" i="10"/>
  <c r="BZ628" i="10"/>
  <c r="CA642" i="10"/>
  <c r="CA648" i="10" s="1"/>
  <c r="CE640" i="10"/>
  <c r="CD626" i="10"/>
  <c r="CE625" i="10"/>
  <c r="CD620" i="10"/>
  <c r="CE629" i="10"/>
  <c r="CE631" i="10" s="1"/>
  <c r="CE645" i="10" s="1"/>
  <c r="CE651" i="10" s="1"/>
  <c r="AL639" i="10"/>
  <c r="EP2083" i="10" l="1"/>
  <c r="BQ2005" i="10"/>
  <c r="BR2005" i="10"/>
  <c r="CD641" i="10"/>
  <c r="CD647" i="10" s="1"/>
  <c r="CC627" i="10"/>
  <c r="CC630" i="10"/>
  <c r="CD644" i="10"/>
  <c r="CD650" i="10" s="1"/>
  <c r="CD640" i="10"/>
  <c r="CC626" i="10"/>
  <c r="CD629" i="10"/>
  <c r="BY628" i="10"/>
  <c r="BZ642" i="10"/>
  <c r="BZ648" i="10" s="1"/>
  <c r="CC620" i="10"/>
  <c r="CD625" i="10"/>
  <c r="AK639" i="10"/>
  <c r="EQ2083" i="10" l="1"/>
  <c r="CC644" i="10"/>
  <c r="CC650" i="10" s="1"/>
  <c r="CB630" i="10"/>
  <c r="CC641" i="10"/>
  <c r="CC647" i="10" s="1"/>
  <c r="CB627" i="10"/>
  <c r="BX628" i="10"/>
  <c r="BY642" i="10"/>
  <c r="BY648" i="10" s="1"/>
  <c r="CC629" i="10"/>
  <c r="CD631" i="10"/>
  <c r="CD645" i="10" s="1"/>
  <c r="CD651" i="10" s="1"/>
  <c r="CB620" i="10"/>
  <c r="CC625" i="10"/>
  <c r="CB626" i="10"/>
  <c r="CC640" i="10"/>
  <c r="AJ639" i="10"/>
  <c r="ER2083" i="10" l="1"/>
  <c r="CA627" i="10"/>
  <c r="CB641" i="10"/>
  <c r="CB647" i="10" s="1"/>
  <c r="CA630" i="10"/>
  <c r="CB644" i="10"/>
  <c r="CB650" i="10" s="1"/>
  <c r="CB629" i="10"/>
  <c r="CB631" i="10" s="1"/>
  <c r="CB645" i="10" s="1"/>
  <c r="CB651" i="10" s="1"/>
  <c r="CC631" i="10"/>
  <c r="CC645" i="10" s="1"/>
  <c r="CC651" i="10" s="1"/>
  <c r="CA626" i="10"/>
  <c r="CB640" i="10"/>
  <c r="BX642" i="10"/>
  <c r="BX648" i="10" s="1"/>
  <c r="BW628" i="10"/>
  <c r="CA620" i="10"/>
  <c r="CB625" i="10"/>
  <c r="AI639" i="10"/>
  <c r="ES2083" i="10" l="1"/>
  <c r="BZ627" i="10"/>
  <c r="CA641" i="10"/>
  <c r="CA647" i="10" s="1"/>
  <c r="BZ630" i="10"/>
  <c r="CA644" i="10"/>
  <c r="CA650" i="10" s="1"/>
  <c r="BZ626" i="10"/>
  <c r="CA640" i="10"/>
  <c r="BZ620" i="10"/>
  <c r="CA625" i="10"/>
  <c r="CA629" i="10"/>
  <c r="CA631" i="10" s="1"/>
  <c r="CA645" i="10" s="1"/>
  <c r="CA651" i="10" s="1"/>
  <c r="BV628" i="10"/>
  <c r="BW642" i="10"/>
  <c r="BW648" i="10" s="1"/>
  <c r="AH639" i="10"/>
  <c r="ET2083" i="10" l="1"/>
  <c r="BY627" i="10"/>
  <c r="BZ641" i="10"/>
  <c r="BZ647" i="10" s="1"/>
  <c r="BY630" i="10"/>
  <c r="BZ644" i="10"/>
  <c r="BZ650" i="10" s="1"/>
  <c r="BZ625" i="10"/>
  <c r="BY620" i="10"/>
  <c r="BY626" i="10"/>
  <c r="BZ640" i="10"/>
  <c r="BU628" i="10"/>
  <c r="BV642" i="10"/>
  <c r="BV648" i="10" s="1"/>
  <c r="BZ629" i="10"/>
  <c r="BZ631" i="10" s="1"/>
  <c r="BZ645" i="10" s="1"/>
  <c r="BZ651" i="10" s="1"/>
  <c r="AG639" i="10"/>
  <c r="EU2083" i="10" l="1"/>
  <c r="BX627" i="10"/>
  <c r="BY641" i="10"/>
  <c r="BY647" i="10" s="1"/>
  <c r="BX630" i="10"/>
  <c r="BY644" i="10"/>
  <c r="BY650" i="10" s="1"/>
  <c r="BT628" i="10"/>
  <c r="BU642" i="10"/>
  <c r="BU648" i="10" s="1"/>
  <c r="BX626" i="10"/>
  <c r="BY640" i="10"/>
  <c r="BY629" i="10"/>
  <c r="BY631" i="10" s="1"/>
  <c r="BY645" i="10" s="1"/>
  <c r="BY651" i="10" s="1"/>
  <c r="BY625" i="10"/>
  <c r="BX620" i="10"/>
  <c r="AF639" i="10"/>
  <c r="EV2083" i="10" l="1"/>
  <c r="BW627" i="10"/>
  <c r="BX641" i="10"/>
  <c r="BX647" i="10" s="1"/>
  <c r="BX644" i="10"/>
  <c r="BX650" i="10" s="1"/>
  <c r="BW630" i="10"/>
  <c r="BX625" i="10"/>
  <c r="BW620" i="10"/>
  <c r="BW626" i="10"/>
  <c r="BX640" i="10"/>
  <c r="BX629" i="10"/>
  <c r="BX631" i="10" s="1"/>
  <c r="BX645" i="10" s="1"/>
  <c r="BX651" i="10" s="1"/>
  <c r="BS628" i="10"/>
  <c r="BT642" i="10"/>
  <c r="BT648" i="10" s="1"/>
  <c r="AE639" i="10"/>
  <c r="EW2083" i="10" l="1"/>
  <c r="BW644" i="10"/>
  <c r="BW650" i="10" s="1"/>
  <c r="BV630" i="10"/>
  <c r="BV627" i="10"/>
  <c r="BW641" i="10"/>
  <c r="BW647" i="10" s="1"/>
  <c r="BS642" i="10"/>
  <c r="BS648" i="10" s="1"/>
  <c r="BR628" i="10"/>
  <c r="BW629" i="10"/>
  <c r="BW631" i="10" s="1"/>
  <c r="BW645" i="10" s="1"/>
  <c r="BW651" i="10" s="1"/>
  <c r="BW640" i="10"/>
  <c r="BV626" i="10"/>
  <c r="BW625" i="10"/>
  <c r="BV620" i="10"/>
  <c r="AD639" i="10"/>
  <c r="EX2083" i="10" l="1"/>
  <c r="BV641" i="10"/>
  <c r="BV647" i="10" s="1"/>
  <c r="BU627" i="10"/>
  <c r="BV644" i="10"/>
  <c r="BV650" i="10" s="1"/>
  <c r="BU630" i="10"/>
  <c r="BU620" i="10"/>
  <c r="BV625" i="10"/>
  <c r="BU626" i="10"/>
  <c r="BV640" i="10"/>
  <c r="BV629" i="10"/>
  <c r="BQ628" i="10"/>
  <c r="BR642" i="10"/>
  <c r="BR648" i="10" s="1"/>
  <c r="AC639" i="10"/>
  <c r="EY2083" i="10" l="1"/>
  <c r="BT630" i="10"/>
  <c r="BU644" i="10"/>
  <c r="BU650" i="10" s="1"/>
  <c r="BU641" i="10"/>
  <c r="BU647" i="10" s="1"/>
  <c r="BT627" i="10"/>
  <c r="BU629" i="10"/>
  <c r="BV631" i="10"/>
  <c r="BV645" i="10" s="1"/>
  <c r="BV651" i="10" s="1"/>
  <c r="BT626" i="10"/>
  <c r="BU640" i="10"/>
  <c r="BP628" i="10"/>
  <c r="BQ642" i="10"/>
  <c r="BQ648" i="10" s="1"/>
  <c r="BT620" i="10"/>
  <c r="BU625" i="10"/>
  <c r="AB639" i="10"/>
  <c r="EZ2083" i="10" l="1"/>
  <c r="GX2083" i="10" s="1"/>
  <c r="BT641" i="10"/>
  <c r="BT647" i="10" s="1"/>
  <c r="BS627" i="10"/>
  <c r="BS630" i="10"/>
  <c r="BT644" i="10"/>
  <c r="BT650" i="10" s="1"/>
  <c r="BS626" i="10"/>
  <c r="BT640" i="10"/>
  <c r="BS620" i="10"/>
  <c r="BT625" i="10"/>
  <c r="BP642" i="10"/>
  <c r="BP648" i="10" s="1"/>
  <c r="BO628" i="10"/>
  <c r="BT629" i="10"/>
  <c r="BT631" i="10" s="1"/>
  <c r="BT645" i="10" s="1"/>
  <c r="BT651" i="10" s="1"/>
  <c r="BU631" i="10"/>
  <c r="BU645" i="10" s="1"/>
  <c r="BU651" i="10" s="1"/>
  <c r="AA639" i="10"/>
  <c r="BR630" i="10" l="1"/>
  <c r="BS644" i="10"/>
  <c r="BS650" i="10" s="1"/>
  <c r="BS641" i="10"/>
  <c r="BS647" i="10" s="1"/>
  <c r="BR627" i="10"/>
  <c r="BR620" i="10"/>
  <c r="BS625" i="10"/>
  <c r="BS629" i="10"/>
  <c r="BN628" i="10"/>
  <c r="BO642" i="10"/>
  <c r="BO648" i="10" s="1"/>
  <c r="BR626" i="10"/>
  <c r="BS640" i="10"/>
  <c r="Z639" i="10"/>
  <c r="BR641" i="10" l="1"/>
  <c r="BR647" i="10" s="1"/>
  <c r="BQ627" i="10"/>
  <c r="BQ630" i="10"/>
  <c r="BR644" i="10"/>
  <c r="BR650" i="10" s="1"/>
  <c r="BM628" i="10"/>
  <c r="BN642" i="10"/>
  <c r="BN648" i="10" s="1"/>
  <c r="BR629" i="10"/>
  <c r="BR631" i="10" s="1"/>
  <c r="BR645" i="10" s="1"/>
  <c r="BR651" i="10" s="1"/>
  <c r="BR625" i="10"/>
  <c r="BQ620" i="10"/>
  <c r="BS631" i="10"/>
  <c r="BS645" i="10" s="1"/>
  <c r="BS651" i="10" s="1"/>
  <c r="BQ626" i="10"/>
  <c r="BR640" i="10"/>
  <c r="Y639" i="10"/>
  <c r="BP630" i="10" l="1"/>
  <c r="BQ644" i="10"/>
  <c r="BQ650" i="10" s="1"/>
  <c r="BP627" i="10"/>
  <c r="BQ641" i="10"/>
  <c r="BQ647" i="10" s="1"/>
  <c r="BQ625" i="10"/>
  <c r="BP620" i="10"/>
  <c r="BP626" i="10"/>
  <c r="BQ640" i="10"/>
  <c r="BQ629" i="10"/>
  <c r="BL628" i="10"/>
  <c r="BM642" i="10"/>
  <c r="BM648" i="10" s="1"/>
  <c r="X639" i="10"/>
  <c r="BO630" i="10" l="1"/>
  <c r="BP644" i="10"/>
  <c r="BP650" i="10" s="1"/>
  <c r="BO627" i="10"/>
  <c r="BP641" i="10"/>
  <c r="BP647" i="10" s="1"/>
  <c r="BO626" i="10"/>
  <c r="BP640" i="10"/>
  <c r="BK628" i="10"/>
  <c r="BL642" i="10"/>
  <c r="BL648" i="10" s="1"/>
  <c r="BP629" i="10"/>
  <c r="BP625" i="10"/>
  <c r="BO620" i="10"/>
  <c r="BQ631" i="10"/>
  <c r="BQ645" i="10" s="1"/>
  <c r="BQ651" i="10" s="1"/>
  <c r="W639" i="10"/>
  <c r="BO641" i="10" l="1"/>
  <c r="BO647" i="10" s="1"/>
  <c r="BN627" i="10"/>
  <c r="BO644" i="10"/>
  <c r="BO650" i="10" s="1"/>
  <c r="BN630" i="10"/>
  <c r="BO629" i="10"/>
  <c r="BO631" i="10" s="1"/>
  <c r="BO645" i="10" s="1"/>
  <c r="BO651" i="10" s="1"/>
  <c r="BP631" i="10"/>
  <c r="BP645" i="10" s="1"/>
  <c r="BP651" i="10" s="1"/>
  <c r="BO640" i="10"/>
  <c r="BN626" i="10"/>
  <c r="BJ628" i="10"/>
  <c r="BK642" i="10"/>
  <c r="BK648" i="10" s="1"/>
  <c r="BO625" i="10"/>
  <c r="BN620" i="10"/>
  <c r="V639" i="10"/>
  <c r="BM630" i="10" l="1"/>
  <c r="BN644" i="10"/>
  <c r="BN650" i="10" s="1"/>
  <c r="BN641" i="10"/>
  <c r="BN647" i="10" s="1"/>
  <c r="BM627" i="10"/>
  <c r="BM620" i="10"/>
  <c r="BN625" i="10"/>
  <c r="BM626" i="10"/>
  <c r="BN640" i="10"/>
  <c r="BN629" i="10"/>
  <c r="BI628" i="10"/>
  <c r="BJ642" i="10"/>
  <c r="BJ648" i="10" s="1"/>
  <c r="U639" i="10"/>
  <c r="BL627" i="10" l="1"/>
  <c r="BM641" i="10"/>
  <c r="BM647" i="10" s="1"/>
  <c r="BL630" i="10"/>
  <c r="BM644" i="10"/>
  <c r="BM650" i="10" s="1"/>
  <c r="BM629" i="10"/>
  <c r="BM631" i="10" s="1"/>
  <c r="BM645" i="10" s="1"/>
  <c r="BM651" i="10" s="1"/>
  <c r="BN631" i="10"/>
  <c r="BN645" i="10" s="1"/>
  <c r="BN651" i="10" s="1"/>
  <c r="BL626" i="10"/>
  <c r="BM640" i="10"/>
  <c r="BH628" i="10"/>
  <c r="BI642" i="10"/>
  <c r="BI648" i="10" s="1"/>
  <c r="BL620" i="10"/>
  <c r="BM625" i="10"/>
  <c r="T639" i="10"/>
  <c r="BL644" i="10" l="1"/>
  <c r="BL650" i="10" s="1"/>
  <c r="BK630" i="10"/>
  <c r="BK627" i="10"/>
  <c r="BL641" i="10"/>
  <c r="BL647" i="10" s="1"/>
  <c r="BL629" i="10"/>
  <c r="BL631" i="10" s="1"/>
  <c r="BL645" i="10" s="1"/>
  <c r="BL651" i="10" s="1"/>
  <c r="BK620" i="10"/>
  <c r="BL625" i="10"/>
  <c r="BK626" i="10"/>
  <c r="BL640" i="10"/>
  <c r="BH642" i="10"/>
  <c r="BH648" i="10" s="1"/>
  <c r="BG628" i="10"/>
  <c r="S639" i="10"/>
  <c r="BJ627" i="10" l="1"/>
  <c r="BK641" i="10"/>
  <c r="BK647" i="10" s="1"/>
  <c r="BK644" i="10"/>
  <c r="BK650" i="10" s="1"/>
  <c r="BJ630" i="10"/>
  <c r="BF628" i="10"/>
  <c r="BG642" i="10"/>
  <c r="BG648" i="10" s="1"/>
  <c r="BJ620" i="10"/>
  <c r="BK625" i="10"/>
  <c r="BJ626" i="10"/>
  <c r="BK640" i="10"/>
  <c r="BK629" i="10"/>
  <c r="BK631" i="10" s="1"/>
  <c r="BK645" i="10" s="1"/>
  <c r="BK651" i="10" s="1"/>
  <c r="R639" i="10"/>
  <c r="BI630" i="10" l="1"/>
  <c r="BJ644" i="10"/>
  <c r="BJ650" i="10" s="1"/>
  <c r="BI627" i="10"/>
  <c r="BJ641" i="10"/>
  <c r="BJ647" i="10" s="1"/>
  <c r="BE628" i="10"/>
  <c r="BF642" i="10"/>
  <c r="BF648" i="10" s="1"/>
  <c r="BI626" i="10"/>
  <c r="BJ640" i="10"/>
  <c r="BJ629" i="10"/>
  <c r="BJ631" i="10" s="1"/>
  <c r="BJ645" i="10" s="1"/>
  <c r="BJ651" i="10" s="1"/>
  <c r="BJ625" i="10"/>
  <c r="BI620" i="10"/>
  <c r="Q639" i="10"/>
  <c r="BH627" i="10" l="1"/>
  <c r="BI641" i="10"/>
  <c r="BI647" i="10" s="1"/>
  <c r="BH630" i="10"/>
  <c r="BI644" i="10"/>
  <c r="BI650" i="10" s="1"/>
  <c r="BH626" i="10"/>
  <c r="BI640" i="10"/>
  <c r="BI629" i="10"/>
  <c r="BI631" i="10" s="1"/>
  <c r="BI645" i="10" s="1"/>
  <c r="BI651" i="10" s="1"/>
  <c r="BI625" i="10"/>
  <c r="BH620" i="10"/>
  <c r="BD628" i="10"/>
  <c r="BE642" i="10"/>
  <c r="BE648" i="10" s="1"/>
  <c r="P639" i="10"/>
  <c r="BH644" i="10" l="1"/>
  <c r="BH650" i="10" s="1"/>
  <c r="BG630" i="10"/>
  <c r="BG627" i="10"/>
  <c r="BH641" i="10"/>
  <c r="BH647" i="10" s="1"/>
  <c r="BG620" i="10"/>
  <c r="BH625" i="10"/>
  <c r="BH629" i="10"/>
  <c r="BH631" i="10" s="1"/>
  <c r="BH645" i="10" s="1"/>
  <c r="BH651" i="10" s="1"/>
  <c r="BC628" i="10"/>
  <c r="BD642" i="10"/>
  <c r="BD648" i="10" s="1"/>
  <c r="BG626" i="10"/>
  <c r="BH640" i="10"/>
  <c r="O639" i="10"/>
  <c r="BF627" i="10" l="1"/>
  <c r="BG641" i="10"/>
  <c r="BG647" i="10" s="1"/>
  <c r="BF630" i="10"/>
  <c r="BG644" i="10"/>
  <c r="BG650" i="10" s="1"/>
  <c r="BF626" i="10"/>
  <c r="BG640" i="10"/>
  <c r="BG629" i="10"/>
  <c r="BG631" i="10" s="1"/>
  <c r="BG645" i="10" s="1"/>
  <c r="BG651" i="10" s="1"/>
  <c r="BC642" i="10"/>
  <c r="BC648" i="10" s="1"/>
  <c r="BB628" i="10"/>
  <c r="BG625" i="10"/>
  <c r="BF620" i="10"/>
  <c r="N639" i="10"/>
  <c r="BF641" i="10" l="1"/>
  <c r="BF647" i="10" s="1"/>
  <c r="BE627" i="10"/>
  <c r="BE630" i="10"/>
  <c r="BF644" i="10"/>
  <c r="BF650" i="10" s="1"/>
  <c r="BE620" i="10"/>
  <c r="BF625" i="10"/>
  <c r="BF629" i="10"/>
  <c r="BF640" i="10"/>
  <c r="BE626" i="10"/>
  <c r="BA628" i="10"/>
  <c r="BB642" i="10"/>
  <c r="BB648" i="10" s="1"/>
  <c r="M639" i="10"/>
  <c r="BD627" i="10" l="1"/>
  <c r="BE641" i="10"/>
  <c r="BE647" i="10" s="1"/>
  <c r="BD630" i="10"/>
  <c r="BE644" i="10"/>
  <c r="BE650" i="10" s="1"/>
  <c r="BE629" i="10"/>
  <c r="BE631" i="10" s="1"/>
  <c r="BE645" i="10" s="1"/>
  <c r="BE651" i="10" s="1"/>
  <c r="BD620" i="10"/>
  <c r="BE625" i="10"/>
  <c r="AZ628" i="10"/>
  <c r="BA642" i="10"/>
  <c r="BA648" i="10" s="1"/>
  <c r="BD626" i="10"/>
  <c r="BE640" i="10"/>
  <c r="BF631" i="10"/>
  <c r="BF645" i="10" s="1"/>
  <c r="BF651" i="10" s="1"/>
  <c r="L639" i="10"/>
  <c r="BC630" i="10" l="1"/>
  <c r="BD644" i="10"/>
  <c r="BD650" i="10" s="1"/>
  <c r="BC627" i="10"/>
  <c r="BD641" i="10"/>
  <c r="BD647" i="10" s="1"/>
  <c r="AZ642" i="10"/>
  <c r="AZ648" i="10" s="1"/>
  <c r="AY628" i="10"/>
  <c r="BC620" i="10"/>
  <c r="BD625" i="10"/>
  <c r="BC626" i="10"/>
  <c r="BD640" i="10"/>
  <c r="BD629" i="10"/>
  <c r="K639" i="10"/>
  <c r="BB630" i="10" l="1"/>
  <c r="BC644" i="10"/>
  <c r="BC650" i="10" s="1"/>
  <c r="BB627" i="10"/>
  <c r="BC641" i="10"/>
  <c r="BC647" i="10" s="1"/>
  <c r="BB620" i="10"/>
  <c r="BC625" i="10"/>
  <c r="AX628" i="10"/>
  <c r="AY642" i="10"/>
  <c r="AY648" i="10" s="1"/>
  <c r="BC629" i="10"/>
  <c r="BD631" i="10"/>
  <c r="BD645" i="10" s="1"/>
  <c r="BD651" i="10" s="1"/>
  <c r="BB626" i="10"/>
  <c r="BC640" i="10"/>
  <c r="J639" i="10"/>
  <c r="BB641" i="10" l="1"/>
  <c r="BB647" i="10" s="1"/>
  <c r="BA627" i="10"/>
  <c r="BA630" i="10"/>
  <c r="BB644" i="10"/>
  <c r="BB650" i="10" s="1"/>
  <c r="BB629" i="10"/>
  <c r="BB631" i="10" s="1"/>
  <c r="BB645" i="10" s="1"/>
  <c r="BB651" i="10" s="1"/>
  <c r="AW628" i="10"/>
  <c r="AX642" i="10"/>
  <c r="AX648" i="10" s="1"/>
  <c r="BC631" i="10"/>
  <c r="BC645" i="10" s="1"/>
  <c r="BC651" i="10" s="1"/>
  <c r="BB625" i="10"/>
  <c r="BA620" i="10"/>
  <c r="BA626" i="10"/>
  <c r="BB640" i="10"/>
  <c r="I639" i="10"/>
  <c r="BA644" i="10" l="1"/>
  <c r="BA650" i="10" s="1"/>
  <c r="AZ630" i="10"/>
  <c r="BA641" i="10"/>
  <c r="BA647" i="10" s="1"/>
  <c r="AZ627" i="10"/>
  <c r="AW642" i="10"/>
  <c r="AW648" i="10" s="1"/>
  <c r="AV628" i="10"/>
  <c r="AZ626" i="10"/>
  <c r="BA640" i="10"/>
  <c r="BA625" i="10"/>
  <c r="AZ620" i="10"/>
  <c r="BA629" i="10"/>
  <c r="BA631" i="10" s="1"/>
  <c r="BA645" i="10" s="1"/>
  <c r="BA651" i="10" s="1"/>
  <c r="H639" i="10"/>
  <c r="AY627" i="10" l="1"/>
  <c r="AZ641" i="10"/>
  <c r="AZ647" i="10" s="1"/>
  <c r="AY630" i="10"/>
  <c r="AZ644" i="10"/>
  <c r="AZ650" i="10" s="1"/>
  <c r="AV642" i="10"/>
  <c r="AV648" i="10" s="1"/>
  <c r="AU628" i="10"/>
  <c r="AY626" i="10"/>
  <c r="AZ640" i="10"/>
  <c r="AZ625" i="10"/>
  <c r="AY620" i="10"/>
  <c r="AZ629" i="10"/>
  <c r="F639" i="10"/>
  <c r="G639" i="10"/>
  <c r="BS1899" i="10"/>
  <c r="BT1899" i="10"/>
  <c r="BU1899" i="10"/>
  <c r="BV1899" i="10"/>
  <c r="BW1899" i="10"/>
  <c r="BX1899" i="10"/>
  <c r="BY1899" i="10"/>
  <c r="BZ1899" i="10"/>
  <c r="CA1899" i="10"/>
  <c r="CB1899" i="10"/>
  <c r="CC1899" i="10"/>
  <c r="CD1899" i="10"/>
  <c r="CE1899" i="10"/>
  <c r="CF1899" i="10"/>
  <c r="CG1899" i="10"/>
  <c r="CH1899" i="10"/>
  <c r="CI1899" i="10"/>
  <c r="CJ1899" i="10"/>
  <c r="CK1899" i="10"/>
  <c r="CL1899" i="10"/>
  <c r="CM1899" i="10"/>
  <c r="CN1899" i="10"/>
  <c r="CO1899" i="10"/>
  <c r="CP1899" i="10"/>
  <c r="CQ1899" i="10"/>
  <c r="CR1899" i="10"/>
  <c r="CS1899" i="10"/>
  <c r="CT1899" i="10"/>
  <c r="CU1899" i="10"/>
  <c r="CV1899" i="10"/>
  <c r="CW1899" i="10"/>
  <c r="CX1899" i="10"/>
  <c r="CY1899" i="10"/>
  <c r="CZ1899" i="10"/>
  <c r="DA1899" i="10"/>
  <c r="DB1899" i="10"/>
  <c r="DC1899" i="10"/>
  <c r="DD1899" i="10"/>
  <c r="DE1899" i="10"/>
  <c r="DF1899" i="10"/>
  <c r="DG1899" i="10"/>
  <c r="DH1899" i="10"/>
  <c r="DI1899" i="10"/>
  <c r="DJ1899" i="10"/>
  <c r="DK1899" i="10"/>
  <c r="DL1899" i="10"/>
  <c r="DM1899" i="10"/>
  <c r="DN1899" i="10"/>
  <c r="DO1899" i="10"/>
  <c r="DP1899" i="10"/>
  <c r="DQ1899" i="10"/>
  <c r="DR1899" i="10"/>
  <c r="DS1899" i="10"/>
  <c r="DT1899" i="10"/>
  <c r="DU1899" i="10"/>
  <c r="DV1899" i="10"/>
  <c r="DW1899" i="10"/>
  <c r="DX1899" i="10"/>
  <c r="DY1899" i="10"/>
  <c r="F1914" i="10"/>
  <c r="G1914" i="10"/>
  <c r="H1914" i="10"/>
  <c r="I1914" i="10"/>
  <c r="J1914" i="10"/>
  <c r="K1914" i="10"/>
  <c r="L1914" i="10"/>
  <c r="M1914" i="10"/>
  <c r="N1914" i="10"/>
  <c r="O1914" i="10"/>
  <c r="P1914" i="10"/>
  <c r="Q1914" i="10"/>
  <c r="R1914" i="10"/>
  <c r="S1914" i="10"/>
  <c r="T1914" i="10"/>
  <c r="U1914" i="10"/>
  <c r="V1914" i="10"/>
  <c r="W1914" i="10"/>
  <c r="X1914" i="10"/>
  <c r="Y1914" i="10"/>
  <c r="Z1914" i="10"/>
  <c r="AA1914" i="10"/>
  <c r="AB1914" i="10"/>
  <c r="AC1914" i="10"/>
  <c r="AD1914" i="10"/>
  <c r="AE1914" i="10"/>
  <c r="AF1914" i="10"/>
  <c r="AG1914" i="10"/>
  <c r="AH1914" i="10"/>
  <c r="AI1914" i="10"/>
  <c r="AJ1914" i="10"/>
  <c r="AK1914" i="10"/>
  <c r="AL1914" i="10"/>
  <c r="AM1914" i="10"/>
  <c r="AN1914" i="10"/>
  <c r="AO1914" i="10"/>
  <c r="AP1914" i="10"/>
  <c r="AQ1914" i="10"/>
  <c r="AR1914" i="10"/>
  <c r="AS1914" i="10"/>
  <c r="AT1914" i="10"/>
  <c r="AU1914" i="10"/>
  <c r="AV1914" i="10"/>
  <c r="AW1914" i="10"/>
  <c r="AX1914" i="10"/>
  <c r="AY1914" i="10"/>
  <c r="AZ1914" i="10"/>
  <c r="BA1914" i="10"/>
  <c r="BB1914" i="10"/>
  <c r="BC1914" i="10"/>
  <c r="BD1914" i="10"/>
  <c r="BE1914" i="10"/>
  <c r="BF1914" i="10"/>
  <c r="BG1914" i="10"/>
  <c r="BH1914" i="10"/>
  <c r="BI1914" i="10"/>
  <c r="BJ1914" i="10"/>
  <c r="BK1914" i="10"/>
  <c r="BL1914" i="10"/>
  <c r="BM1914" i="10"/>
  <c r="BN1914" i="10"/>
  <c r="DI1914" i="10"/>
  <c r="DJ1914" i="10"/>
  <c r="DK1914" i="10"/>
  <c r="DL1914" i="10"/>
  <c r="DM1914" i="10"/>
  <c r="DN1914" i="10"/>
  <c r="DO1914" i="10"/>
  <c r="DP1914" i="10"/>
  <c r="DQ1914" i="10"/>
  <c r="DR1914" i="10"/>
  <c r="DS1914" i="10"/>
  <c r="DT1914" i="10"/>
  <c r="DU1914" i="10"/>
  <c r="DV1914" i="10"/>
  <c r="DW1914" i="10"/>
  <c r="DX1914" i="10"/>
  <c r="CA1914" i="10"/>
  <c r="CB1914" i="10"/>
  <c r="CC1914" i="10"/>
  <c r="CD1914" i="10"/>
  <c r="CE1914" i="10"/>
  <c r="CF1914" i="10"/>
  <c r="CG1914" i="10"/>
  <c r="CH1914" i="10"/>
  <c r="CI1914" i="10"/>
  <c r="CJ1914" i="10"/>
  <c r="CK1914" i="10"/>
  <c r="CL1914" i="10"/>
  <c r="CM1914" i="10"/>
  <c r="CN1914" i="10"/>
  <c r="CO1914" i="10"/>
  <c r="CP1914" i="10"/>
  <c r="CQ1914" i="10"/>
  <c r="CR1914" i="10"/>
  <c r="CS1914" i="10"/>
  <c r="CT1914" i="10"/>
  <c r="CU1914" i="10"/>
  <c r="CV1914" i="10"/>
  <c r="CW1914" i="10"/>
  <c r="CX1914" i="10"/>
  <c r="CY1914" i="10"/>
  <c r="CZ1914" i="10"/>
  <c r="DA1914" i="10"/>
  <c r="DB1914" i="10"/>
  <c r="DC1914" i="10"/>
  <c r="DD1914" i="10"/>
  <c r="DE1914" i="10"/>
  <c r="DF1914" i="10"/>
  <c r="DG1914" i="10"/>
  <c r="DH1914" i="10"/>
  <c r="BP1914" i="10"/>
  <c r="BQ1914" i="10"/>
  <c r="BR1914" i="10"/>
  <c r="BS1914" i="10"/>
  <c r="BT1914" i="10"/>
  <c r="BU1914" i="10"/>
  <c r="BV1914" i="10"/>
  <c r="BW1914" i="10"/>
  <c r="BX1914" i="10"/>
  <c r="BY1914" i="10"/>
  <c r="BZ1914" i="10"/>
  <c r="BO1914" i="10"/>
  <c r="CI1873" i="10"/>
  <c r="CJ1873" i="10"/>
  <c r="CK1873" i="10"/>
  <c r="CL1873" i="10"/>
  <c r="CM1873" i="10"/>
  <c r="CN1873" i="10"/>
  <c r="CO1873" i="10"/>
  <c r="CP1873" i="10"/>
  <c r="CQ1873" i="10"/>
  <c r="CR1873" i="10"/>
  <c r="CS1873" i="10"/>
  <c r="CT1873" i="10"/>
  <c r="CU1873" i="10"/>
  <c r="CV1873" i="10"/>
  <c r="CW1873" i="10"/>
  <c r="CX1873" i="10"/>
  <c r="CY1873" i="10"/>
  <c r="CZ1873" i="10"/>
  <c r="DA1873" i="10"/>
  <c r="DB1873" i="10"/>
  <c r="DC1873" i="10"/>
  <c r="DD1873" i="10"/>
  <c r="DE1873" i="10"/>
  <c r="DF1873" i="10"/>
  <c r="DG1873" i="10"/>
  <c r="DH1873" i="10"/>
  <c r="DI1873" i="10"/>
  <c r="DJ1873" i="10"/>
  <c r="DK1873" i="10"/>
  <c r="DL1873" i="10"/>
  <c r="DM1873" i="10"/>
  <c r="DN1873" i="10"/>
  <c r="DO1873" i="10"/>
  <c r="DP1873" i="10"/>
  <c r="DQ1873" i="10"/>
  <c r="DR1873" i="10"/>
  <c r="DS1873" i="10"/>
  <c r="DT1873" i="10"/>
  <c r="DU1873" i="10"/>
  <c r="DV1873" i="10"/>
  <c r="CI1874" i="10"/>
  <c r="CJ1874" i="10"/>
  <c r="CK1874" i="10"/>
  <c r="CL1874" i="10"/>
  <c r="CM1874" i="10"/>
  <c r="CN1874" i="10"/>
  <c r="CO1874" i="10"/>
  <c r="CP1874" i="10"/>
  <c r="CQ1874" i="10"/>
  <c r="CR1874" i="10"/>
  <c r="CS1874" i="10"/>
  <c r="CT1874" i="10"/>
  <c r="CU1874" i="10"/>
  <c r="CV1874" i="10"/>
  <c r="CW1874" i="10"/>
  <c r="CX1874" i="10"/>
  <c r="CY1874" i="10"/>
  <c r="CZ1874" i="10"/>
  <c r="DA1874" i="10"/>
  <c r="DB1874" i="10"/>
  <c r="DC1874" i="10"/>
  <c r="DD1874" i="10"/>
  <c r="DE1874" i="10"/>
  <c r="DF1874" i="10"/>
  <c r="DG1874" i="10"/>
  <c r="DH1874" i="10"/>
  <c r="DI1874" i="10"/>
  <c r="DJ1874" i="10"/>
  <c r="DK1874" i="10"/>
  <c r="DL1874" i="10"/>
  <c r="DM1874" i="10"/>
  <c r="DN1874" i="10"/>
  <c r="DO1874" i="10"/>
  <c r="DP1874" i="10"/>
  <c r="DQ1874" i="10"/>
  <c r="DR1874" i="10"/>
  <c r="DS1874" i="10"/>
  <c r="DT1874" i="10"/>
  <c r="DU1874" i="10"/>
  <c r="DV1874" i="10"/>
  <c r="CI1875" i="10"/>
  <c r="CJ1875" i="10"/>
  <c r="CK1875" i="10"/>
  <c r="CL1875" i="10"/>
  <c r="CM1875" i="10"/>
  <c r="CN1875" i="10"/>
  <c r="CO1875" i="10"/>
  <c r="CP1875" i="10"/>
  <c r="CQ1875" i="10"/>
  <c r="CR1875" i="10"/>
  <c r="CS1875" i="10"/>
  <c r="CT1875" i="10"/>
  <c r="CU1875" i="10"/>
  <c r="CV1875" i="10"/>
  <c r="CW1875" i="10"/>
  <c r="CX1875" i="10"/>
  <c r="CY1875" i="10"/>
  <c r="CZ1875" i="10"/>
  <c r="DA1875" i="10"/>
  <c r="DB1875" i="10"/>
  <c r="DC1875" i="10"/>
  <c r="DD1875" i="10"/>
  <c r="DE1875" i="10"/>
  <c r="DF1875" i="10"/>
  <c r="DG1875" i="10"/>
  <c r="DH1875" i="10"/>
  <c r="DI1875" i="10"/>
  <c r="DJ1875" i="10"/>
  <c r="DK1875" i="10"/>
  <c r="DL1875" i="10"/>
  <c r="DM1875" i="10"/>
  <c r="DN1875" i="10"/>
  <c r="DO1875" i="10"/>
  <c r="DP1875" i="10"/>
  <c r="DQ1875" i="10"/>
  <c r="DR1875" i="10"/>
  <c r="DS1875" i="10"/>
  <c r="DT1875" i="10"/>
  <c r="DU1875" i="10"/>
  <c r="DV1875" i="10"/>
  <c r="CI1876" i="10"/>
  <c r="CJ1876" i="10"/>
  <c r="CK1876" i="10"/>
  <c r="CL1876" i="10"/>
  <c r="CM1876" i="10"/>
  <c r="CN1876" i="10"/>
  <c r="CO1876" i="10"/>
  <c r="CP1876" i="10"/>
  <c r="CQ1876" i="10"/>
  <c r="CR1876" i="10"/>
  <c r="CS1876" i="10"/>
  <c r="CT1876" i="10"/>
  <c r="CU1876" i="10"/>
  <c r="CV1876" i="10"/>
  <c r="CW1876" i="10"/>
  <c r="CX1876" i="10"/>
  <c r="CY1876" i="10"/>
  <c r="CZ1876" i="10"/>
  <c r="DA1876" i="10"/>
  <c r="DB1876" i="10"/>
  <c r="DC1876" i="10"/>
  <c r="DD1876" i="10"/>
  <c r="DE1876" i="10"/>
  <c r="DF1876" i="10"/>
  <c r="DG1876" i="10"/>
  <c r="DH1876" i="10"/>
  <c r="DI1876" i="10"/>
  <c r="DJ1876" i="10"/>
  <c r="DK1876" i="10"/>
  <c r="DL1876" i="10"/>
  <c r="DM1876" i="10"/>
  <c r="DN1876" i="10"/>
  <c r="DO1876" i="10"/>
  <c r="DP1876" i="10"/>
  <c r="DQ1876" i="10"/>
  <c r="DR1876" i="10"/>
  <c r="DS1876" i="10"/>
  <c r="DT1876" i="10"/>
  <c r="DU1876" i="10"/>
  <c r="DV1876" i="10"/>
  <c r="CI1877" i="10"/>
  <c r="CJ1877" i="10"/>
  <c r="CK1877" i="10"/>
  <c r="CL1877" i="10"/>
  <c r="CM1877" i="10"/>
  <c r="CN1877" i="10"/>
  <c r="CO1877" i="10"/>
  <c r="CP1877" i="10"/>
  <c r="CQ1877" i="10"/>
  <c r="CR1877" i="10"/>
  <c r="CS1877" i="10"/>
  <c r="CT1877" i="10"/>
  <c r="CU1877" i="10"/>
  <c r="CV1877" i="10"/>
  <c r="CW1877" i="10"/>
  <c r="CX1877" i="10"/>
  <c r="CY1877" i="10"/>
  <c r="CZ1877" i="10"/>
  <c r="DA1877" i="10"/>
  <c r="DB1877" i="10"/>
  <c r="DC1877" i="10"/>
  <c r="DD1877" i="10"/>
  <c r="DE1877" i="10"/>
  <c r="DF1877" i="10"/>
  <c r="DG1877" i="10"/>
  <c r="DH1877" i="10"/>
  <c r="DI1877" i="10"/>
  <c r="DJ1877" i="10"/>
  <c r="DK1877" i="10"/>
  <c r="DL1877" i="10"/>
  <c r="DM1877" i="10"/>
  <c r="DN1877" i="10"/>
  <c r="DO1877" i="10"/>
  <c r="DP1877" i="10"/>
  <c r="DQ1877" i="10"/>
  <c r="DR1877" i="10"/>
  <c r="DS1877" i="10"/>
  <c r="DT1877" i="10"/>
  <c r="DU1877" i="10"/>
  <c r="DV1877" i="10"/>
  <c r="CI1878" i="10"/>
  <c r="CJ1878" i="10"/>
  <c r="CK1878" i="10"/>
  <c r="CL1878" i="10"/>
  <c r="CM1878" i="10"/>
  <c r="CN1878" i="10"/>
  <c r="CO1878" i="10"/>
  <c r="CP1878" i="10"/>
  <c r="CQ1878" i="10"/>
  <c r="CR1878" i="10"/>
  <c r="CS1878" i="10"/>
  <c r="CT1878" i="10"/>
  <c r="CU1878" i="10"/>
  <c r="CV1878" i="10"/>
  <c r="CW1878" i="10"/>
  <c r="CX1878" i="10"/>
  <c r="CY1878" i="10"/>
  <c r="CZ1878" i="10"/>
  <c r="DA1878" i="10"/>
  <c r="DB1878" i="10"/>
  <c r="DC1878" i="10"/>
  <c r="DD1878" i="10"/>
  <c r="DE1878" i="10"/>
  <c r="DF1878" i="10"/>
  <c r="DG1878" i="10"/>
  <c r="DH1878" i="10"/>
  <c r="DI1878" i="10"/>
  <c r="DJ1878" i="10"/>
  <c r="DK1878" i="10"/>
  <c r="DL1878" i="10"/>
  <c r="DM1878" i="10"/>
  <c r="DN1878" i="10"/>
  <c r="DO1878" i="10"/>
  <c r="DP1878" i="10"/>
  <c r="DQ1878" i="10"/>
  <c r="DR1878" i="10"/>
  <c r="DS1878" i="10"/>
  <c r="DT1878" i="10"/>
  <c r="DU1878" i="10"/>
  <c r="DV1878" i="10"/>
  <c r="CH1874" i="10"/>
  <c r="CH1875" i="10"/>
  <c r="CH1876" i="10"/>
  <c r="CH1877" i="10"/>
  <c r="CH1878" i="10"/>
  <c r="CH1873" i="10"/>
  <c r="DB1905" i="10"/>
  <c r="BT1900" i="10"/>
  <c r="BU1900" i="10"/>
  <c r="BV1900" i="10"/>
  <c r="BW1900" i="10"/>
  <c r="BX1900" i="10"/>
  <c r="BY1900" i="10"/>
  <c r="BZ1900" i="10"/>
  <c r="CA1900" i="10"/>
  <c r="CB1900" i="10"/>
  <c r="CC1900" i="10"/>
  <c r="CD1900" i="10"/>
  <c r="CE1900" i="10"/>
  <c r="CF1900" i="10"/>
  <c r="CG1900" i="10"/>
  <c r="CH1900" i="10"/>
  <c r="CI1900" i="10"/>
  <c r="CJ1900" i="10"/>
  <c r="CK1900" i="10"/>
  <c r="CL1900" i="10"/>
  <c r="CM1900" i="10"/>
  <c r="CN1900" i="10"/>
  <c r="CO1900" i="10"/>
  <c r="CP1900" i="10"/>
  <c r="CQ1900" i="10"/>
  <c r="CR1900" i="10"/>
  <c r="CS1900" i="10"/>
  <c r="CT1900" i="10"/>
  <c r="CU1900" i="10"/>
  <c r="CV1900" i="10"/>
  <c r="CW1900" i="10"/>
  <c r="CX1900" i="10"/>
  <c r="CY1900" i="10"/>
  <c r="CZ1900" i="10"/>
  <c r="DA1900" i="10"/>
  <c r="DB1900" i="10"/>
  <c r="DC1900" i="10"/>
  <c r="DD1900" i="10"/>
  <c r="DE1900" i="10"/>
  <c r="DF1900" i="10"/>
  <c r="DG1900" i="10"/>
  <c r="DH1900" i="10"/>
  <c r="DI1900" i="10"/>
  <c r="DJ1900" i="10"/>
  <c r="DK1900" i="10"/>
  <c r="DL1900" i="10"/>
  <c r="DM1900" i="10"/>
  <c r="DN1900" i="10"/>
  <c r="DO1900" i="10"/>
  <c r="DP1900" i="10"/>
  <c r="DQ1900" i="10"/>
  <c r="DR1900" i="10"/>
  <c r="DS1900" i="10"/>
  <c r="DT1900" i="10"/>
  <c r="DU1900" i="10"/>
  <c r="DV1900" i="10"/>
  <c r="DW1900" i="10"/>
  <c r="BT1901" i="10"/>
  <c r="BU1901" i="10"/>
  <c r="BV1901" i="10"/>
  <c r="BW1901" i="10"/>
  <c r="BX1901" i="10"/>
  <c r="BY1901" i="10"/>
  <c r="BZ1901" i="10"/>
  <c r="CA1901" i="10"/>
  <c r="CB1901" i="10"/>
  <c r="CC1901" i="10"/>
  <c r="CD1901" i="10"/>
  <c r="CE1901" i="10"/>
  <c r="CF1901" i="10"/>
  <c r="CG1901" i="10"/>
  <c r="CH1901" i="10"/>
  <c r="CI1901" i="10"/>
  <c r="CJ1901" i="10"/>
  <c r="CK1901" i="10"/>
  <c r="CL1901" i="10"/>
  <c r="CM1901" i="10"/>
  <c r="CN1901" i="10"/>
  <c r="CO1901" i="10"/>
  <c r="CP1901" i="10"/>
  <c r="CQ1901" i="10"/>
  <c r="CR1901" i="10"/>
  <c r="CS1901" i="10"/>
  <c r="CT1901" i="10"/>
  <c r="CU1901" i="10"/>
  <c r="CV1901" i="10"/>
  <c r="CW1901" i="10"/>
  <c r="CX1901" i="10"/>
  <c r="CY1901" i="10"/>
  <c r="CZ1901" i="10"/>
  <c r="DA1901" i="10"/>
  <c r="DB1901" i="10"/>
  <c r="DC1901" i="10"/>
  <c r="DD1901" i="10"/>
  <c r="DE1901" i="10"/>
  <c r="DF1901" i="10"/>
  <c r="DG1901" i="10"/>
  <c r="DH1901" i="10"/>
  <c r="DI1901" i="10"/>
  <c r="DJ1901" i="10"/>
  <c r="DK1901" i="10"/>
  <c r="DL1901" i="10"/>
  <c r="DM1901" i="10"/>
  <c r="DN1901" i="10"/>
  <c r="DO1901" i="10"/>
  <c r="DP1901" i="10"/>
  <c r="DQ1901" i="10"/>
  <c r="DR1901" i="10"/>
  <c r="DS1901" i="10"/>
  <c r="DT1901" i="10"/>
  <c r="DU1901" i="10"/>
  <c r="DV1901" i="10"/>
  <c r="DW1901" i="10"/>
  <c r="BT1902" i="10"/>
  <c r="BU1902" i="10"/>
  <c r="BV1902" i="10"/>
  <c r="BW1902" i="10"/>
  <c r="BX1902" i="10"/>
  <c r="BY1902" i="10"/>
  <c r="BZ1902" i="10"/>
  <c r="CA1902" i="10"/>
  <c r="CB1902" i="10"/>
  <c r="CC1902" i="10"/>
  <c r="CD1902" i="10"/>
  <c r="CE1902" i="10"/>
  <c r="CF1902" i="10"/>
  <c r="CG1902" i="10"/>
  <c r="CH1902" i="10"/>
  <c r="CI1902" i="10"/>
  <c r="CJ1902" i="10"/>
  <c r="CK1902" i="10"/>
  <c r="CL1902" i="10"/>
  <c r="CM1902" i="10"/>
  <c r="CN1902" i="10"/>
  <c r="CO1902" i="10"/>
  <c r="CP1902" i="10"/>
  <c r="CQ1902" i="10"/>
  <c r="CR1902" i="10"/>
  <c r="CS1902" i="10"/>
  <c r="CT1902" i="10"/>
  <c r="CU1902" i="10"/>
  <c r="CV1902" i="10"/>
  <c r="CW1902" i="10"/>
  <c r="CX1902" i="10"/>
  <c r="CY1902" i="10"/>
  <c r="CZ1902" i="10"/>
  <c r="DA1902" i="10"/>
  <c r="DB1902" i="10"/>
  <c r="DC1902" i="10"/>
  <c r="DD1902" i="10"/>
  <c r="DE1902" i="10"/>
  <c r="DF1902" i="10"/>
  <c r="DG1902" i="10"/>
  <c r="DH1902" i="10"/>
  <c r="DI1902" i="10"/>
  <c r="DJ1902" i="10"/>
  <c r="DK1902" i="10"/>
  <c r="DL1902" i="10"/>
  <c r="DM1902" i="10"/>
  <c r="DN1902" i="10"/>
  <c r="DO1902" i="10"/>
  <c r="DP1902" i="10"/>
  <c r="DQ1902" i="10"/>
  <c r="DR1902" i="10"/>
  <c r="DS1902" i="10"/>
  <c r="DT1902" i="10"/>
  <c r="DU1902" i="10"/>
  <c r="DV1902" i="10"/>
  <c r="DW1902" i="10"/>
  <c r="BT1903" i="10"/>
  <c r="BU1903" i="10"/>
  <c r="BV1903" i="10"/>
  <c r="BW1903" i="10"/>
  <c r="BX1903" i="10"/>
  <c r="BY1903" i="10"/>
  <c r="BZ1903" i="10"/>
  <c r="CA1903" i="10"/>
  <c r="CB1903" i="10"/>
  <c r="CC1903" i="10"/>
  <c r="CD1903" i="10"/>
  <c r="CE1903" i="10"/>
  <c r="CF1903" i="10"/>
  <c r="CG1903" i="10"/>
  <c r="CH1903" i="10"/>
  <c r="CI1903" i="10"/>
  <c r="CJ1903" i="10"/>
  <c r="CK1903" i="10"/>
  <c r="CL1903" i="10"/>
  <c r="CM1903" i="10"/>
  <c r="CN1903" i="10"/>
  <c r="CO1903" i="10"/>
  <c r="CP1903" i="10"/>
  <c r="CQ1903" i="10"/>
  <c r="CR1903" i="10"/>
  <c r="CS1903" i="10"/>
  <c r="CT1903" i="10"/>
  <c r="CU1903" i="10"/>
  <c r="CV1903" i="10"/>
  <c r="CW1903" i="10"/>
  <c r="CX1903" i="10"/>
  <c r="CY1903" i="10"/>
  <c r="CZ1903" i="10"/>
  <c r="DA1903" i="10"/>
  <c r="DB1903" i="10"/>
  <c r="DC1903" i="10"/>
  <c r="DD1903" i="10"/>
  <c r="DE1903" i="10"/>
  <c r="DF1903" i="10"/>
  <c r="DG1903" i="10"/>
  <c r="DH1903" i="10"/>
  <c r="DI1903" i="10"/>
  <c r="DJ1903" i="10"/>
  <c r="DK1903" i="10"/>
  <c r="DL1903" i="10"/>
  <c r="DM1903" i="10"/>
  <c r="DN1903" i="10"/>
  <c r="DO1903" i="10"/>
  <c r="DP1903" i="10"/>
  <c r="DQ1903" i="10"/>
  <c r="DR1903" i="10"/>
  <c r="DS1903" i="10"/>
  <c r="DT1903" i="10"/>
  <c r="DU1903" i="10"/>
  <c r="DV1903" i="10"/>
  <c r="DW1903" i="10"/>
  <c r="BT1904" i="10"/>
  <c r="BT1910" i="10" s="1"/>
  <c r="BU1904" i="10"/>
  <c r="BU1910" i="10" s="1"/>
  <c r="BV1904" i="10"/>
  <c r="BV1910" i="10" s="1"/>
  <c r="BW1904" i="10"/>
  <c r="BW1910" i="10" s="1"/>
  <c r="BX1904" i="10"/>
  <c r="BX1910" i="10" s="1"/>
  <c r="BY1904" i="10"/>
  <c r="BY1910" i="10" s="1"/>
  <c r="BZ1904" i="10"/>
  <c r="BZ1910" i="10" s="1"/>
  <c r="CA1904" i="10"/>
  <c r="CA1910" i="10" s="1"/>
  <c r="CB1904" i="10"/>
  <c r="CB1910" i="10" s="1"/>
  <c r="CC1904" i="10"/>
  <c r="CC1910" i="10" s="1"/>
  <c r="CD1904" i="10"/>
  <c r="CD1910" i="10" s="1"/>
  <c r="CE1904" i="10"/>
  <c r="CE1910" i="10" s="1"/>
  <c r="CF1904" i="10"/>
  <c r="CF1910" i="10" s="1"/>
  <c r="CG1904" i="10"/>
  <c r="CG1910" i="10" s="1"/>
  <c r="CH1904" i="10"/>
  <c r="CH1910" i="10" s="1"/>
  <c r="CI1904" i="10"/>
  <c r="CI1910" i="10" s="1"/>
  <c r="CJ1904" i="10"/>
  <c r="CJ1910" i="10" s="1"/>
  <c r="CK1904" i="10"/>
  <c r="CK1910" i="10" s="1"/>
  <c r="CL1904" i="10"/>
  <c r="CL1910" i="10" s="1"/>
  <c r="CM1904" i="10"/>
  <c r="CM1910" i="10" s="1"/>
  <c r="CN1904" i="10"/>
  <c r="CN1910" i="10" s="1"/>
  <c r="CO1904" i="10"/>
  <c r="CO1910" i="10" s="1"/>
  <c r="CP1904" i="10"/>
  <c r="CP1910" i="10" s="1"/>
  <c r="CQ1904" i="10"/>
  <c r="CQ1910" i="10" s="1"/>
  <c r="CR1904" i="10"/>
  <c r="CR1910" i="10" s="1"/>
  <c r="CS1904" i="10"/>
  <c r="CS1910" i="10" s="1"/>
  <c r="CT1904" i="10"/>
  <c r="CT1910" i="10" s="1"/>
  <c r="CU1904" i="10"/>
  <c r="CU1910" i="10" s="1"/>
  <c r="CV1904" i="10"/>
  <c r="CV1910" i="10" s="1"/>
  <c r="CW1904" i="10"/>
  <c r="CW1910" i="10" s="1"/>
  <c r="CX1904" i="10"/>
  <c r="CX1910" i="10" s="1"/>
  <c r="CY1904" i="10"/>
  <c r="CY1910" i="10" s="1"/>
  <c r="CZ1904" i="10"/>
  <c r="CZ1910" i="10" s="1"/>
  <c r="DA1904" i="10"/>
  <c r="DA1910" i="10" s="1"/>
  <c r="DB1904" i="10"/>
  <c r="DB1910" i="10" s="1"/>
  <c r="DC1904" i="10"/>
  <c r="DC1910" i="10" s="1"/>
  <c r="DD1904" i="10"/>
  <c r="DD1910" i="10" s="1"/>
  <c r="DE1904" i="10"/>
  <c r="DE1910" i="10" s="1"/>
  <c r="DF1904" i="10"/>
  <c r="DF1910" i="10" s="1"/>
  <c r="DG1904" i="10"/>
  <c r="DG1910" i="10" s="1"/>
  <c r="DH1904" i="10"/>
  <c r="DH1910" i="10" s="1"/>
  <c r="DI1904" i="10"/>
  <c r="DI1910" i="10" s="1"/>
  <c r="DJ1904" i="10"/>
  <c r="DJ1910" i="10" s="1"/>
  <c r="DK1904" i="10"/>
  <c r="DK1910" i="10" s="1"/>
  <c r="DL1904" i="10"/>
  <c r="DL1910" i="10" s="1"/>
  <c r="DM1904" i="10"/>
  <c r="DM1910" i="10" s="1"/>
  <c r="DN1904" i="10"/>
  <c r="DN1910" i="10" s="1"/>
  <c r="DO1904" i="10"/>
  <c r="DO1910" i="10" s="1"/>
  <c r="DP1904" i="10"/>
  <c r="DP1910" i="10" s="1"/>
  <c r="DQ1904" i="10"/>
  <c r="DQ1910" i="10" s="1"/>
  <c r="DR1904" i="10"/>
  <c r="DR1910" i="10" s="1"/>
  <c r="DS1904" i="10"/>
  <c r="DS1910" i="10" s="1"/>
  <c r="DT1904" i="10"/>
  <c r="DT1910" i="10" s="1"/>
  <c r="DU1904" i="10"/>
  <c r="DU1910" i="10" s="1"/>
  <c r="DV1904" i="10"/>
  <c r="DV1910" i="10" s="1"/>
  <c r="DW1904" i="10"/>
  <c r="DW1910" i="10" s="1"/>
  <c r="BT1905" i="10"/>
  <c r="BU1905" i="10"/>
  <c r="BV1905" i="10"/>
  <c r="BW1905" i="10"/>
  <c r="BX1905" i="10"/>
  <c r="BY1905" i="10"/>
  <c r="BZ1905" i="10"/>
  <c r="CA1905" i="10"/>
  <c r="CB1905" i="10"/>
  <c r="CC1905" i="10"/>
  <c r="CD1905" i="10"/>
  <c r="CE1905" i="10"/>
  <c r="CF1905" i="10"/>
  <c r="CG1905" i="10"/>
  <c r="CH1905" i="10"/>
  <c r="CI1905" i="10"/>
  <c r="CJ1905" i="10"/>
  <c r="CK1905" i="10"/>
  <c r="CL1905" i="10"/>
  <c r="CM1905" i="10"/>
  <c r="CN1905" i="10"/>
  <c r="CO1905" i="10"/>
  <c r="CP1905" i="10"/>
  <c r="CQ1905" i="10"/>
  <c r="CR1905" i="10"/>
  <c r="CS1905" i="10"/>
  <c r="CT1905" i="10"/>
  <c r="CU1905" i="10"/>
  <c r="CV1905" i="10"/>
  <c r="CW1905" i="10"/>
  <c r="CX1905" i="10"/>
  <c r="CY1905" i="10"/>
  <c r="CZ1905" i="10"/>
  <c r="DA1905" i="10"/>
  <c r="DC1905" i="10"/>
  <c r="DD1905" i="10"/>
  <c r="DE1905" i="10"/>
  <c r="DF1905" i="10"/>
  <c r="DG1905" i="10"/>
  <c r="DH1905" i="10"/>
  <c r="DI1905" i="10"/>
  <c r="DJ1905" i="10"/>
  <c r="DK1905" i="10"/>
  <c r="DL1905" i="10"/>
  <c r="DM1905" i="10"/>
  <c r="DN1905" i="10"/>
  <c r="DO1905" i="10"/>
  <c r="DP1905" i="10"/>
  <c r="DQ1905" i="10"/>
  <c r="DR1905" i="10"/>
  <c r="DS1905" i="10"/>
  <c r="DT1905" i="10"/>
  <c r="DU1905" i="10"/>
  <c r="DV1905" i="10"/>
  <c r="DW1905" i="10"/>
  <c r="BS1901" i="10"/>
  <c r="BS1902" i="10"/>
  <c r="BS1903" i="10"/>
  <c r="BS1904" i="10"/>
  <c r="BS1910" i="10" s="1"/>
  <c r="BS1905" i="10"/>
  <c r="BS1900" i="10"/>
  <c r="DC1942" i="10" l="1"/>
  <c r="CV1942" i="10"/>
  <c r="DS1942" i="10"/>
  <c r="DL1942" i="10"/>
  <c r="CU1942" i="10"/>
  <c r="DT1942" i="10"/>
  <c r="CR1942" i="10"/>
  <c r="CZ1942" i="10"/>
  <c r="DH1942" i="10"/>
  <c r="DP1942" i="10"/>
  <c r="DK1942" i="10"/>
  <c r="DD1942" i="10"/>
  <c r="DM1942" i="10"/>
  <c r="DN1942" i="10"/>
  <c r="CY1942" i="10"/>
  <c r="DG1942" i="10"/>
  <c r="DO1942" i="10"/>
  <c r="DW1942" i="10"/>
  <c r="DU1942" i="10"/>
  <c r="CX1942" i="10"/>
  <c r="DV1942" i="10"/>
  <c r="DE1942" i="10"/>
  <c r="DF1942" i="10"/>
  <c r="CS1942" i="10"/>
  <c r="DA1942" i="10"/>
  <c r="DI1942" i="10"/>
  <c r="DQ1942" i="10"/>
  <c r="CT1942" i="10"/>
  <c r="DB1942" i="10"/>
  <c r="DJ1942" i="10"/>
  <c r="DR1942" i="10"/>
  <c r="CW1942" i="10"/>
  <c r="AX630" i="10"/>
  <c r="AY644" i="10"/>
  <c r="AY650" i="10" s="1"/>
  <c r="AY641" i="10"/>
  <c r="AY647" i="10" s="1"/>
  <c r="AX627" i="10"/>
  <c r="AY629" i="10"/>
  <c r="AY625" i="10"/>
  <c r="AX620" i="10"/>
  <c r="AZ631" i="10"/>
  <c r="AZ645" i="10" s="1"/>
  <c r="AZ651" i="10" s="1"/>
  <c r="AX626" i="10"/>
  <c r="AY640" i="10"/>
  <c r="AT628" i="10"/>
  <c r="AU642" i="10"/>
  <c r="AU648" i="10" s="1"/>
  <c r="DA682" i="10"/>
  <c r="DB682" i="10"/>
  <c r="DC682" i="10"/>
  <c r="DD682" i="10"/>
  <c r="DE682" i="10"/>
  <c r="DF682" i="10"/>
  <c r="DG682" i="10"/>
  <c r="DH682" i="10"/>
  <c r="DI682" i="10"/>
  <c r="DJ682" i="10"/>
  <c r="DK682" i="10"/>
  <c r="DL682" i="10"/>
  <c r="DM682" i="10"/>
  <c r="DN682" i="10"/>
  <c r="DO682" i="10"/>
  <c r="DP682" i="10"/>
  <c r="DQ682" i="10"/>
  <c r="DR682" i="10"/>
  <c r="DS682" i="10"/>
  <c r="DT682" i="10"/>
  <c r="DU682" i="10"/>
  <c r="DV682" i="10"/>
  <c r="DW682" i="10"/>
  <c r="DA683" i="10"/>
  <c r="DB683" i="10"/>
  <c r="DC683" i="10"/>
  <c r="DD683" i="10"/>
  <c r="DE683" i="10"/>
  <c r="DF683" i="10"/>
  <c r="DG683" i="10"/>
  <c r="DH683" i="10"/>
  <c r="DI683" i="10"/>
  <c r="DJ683" i="10"/>
  <c r="DK683" i="10"/>
  <c r="DL683" i="10"/>
  <c r="DM683" i="10"/>
  <c r="DN683" i="10"/>
  <c r="DO683" i="10"/>
  <c r="DP683" i="10"/>
  <c r="DQ683" i="10"/>
  <c r="DR683" i="10"/>
  <c r="DS683" i="10"/>
  <c r="DT683" i="10"/>
  <c r="DU683" i="10"/>
  <c r="DV683" i="10"/>
  <c r="DW683" i="10"/>
  <c r="DA684" i="10"/>
  <c r="DB684" i="10"/>
  <c r="DC684" i="10"/>
  <c r="DD684" i="10"/>
  <c r="DE684" i="10"/>
  <c r="DF684" i="10"/>
  <c r="DG684" i="10"/>
  <c r="DH684" i="10"/>
  <c r="DI684" i="10"/>
  <c r="DJ684" i="10"/>
  <c r="DK684" i="10"/>
  <c r="DL684" i="10"/>
  <c r="DM684" i="10"/>
  <c r="DN684" i="10"/>
  <c r="DO684" i="10"/>
  <c r="DP684" i="10"/>
  <c r="DQ684" i="10"/>
  <c r="DR684" i="10"/>
  <c r="DS684" i="10"/>
  <c r="DT684" i="10"/>
  <c r="DU684" i="10"/>
  <c r="DV684" i="10"/>
  <c r="DW684" i="10"/>
  <c r="DA685" i="10"/>
  <c r="DB685" i="10"/>
  <c r="DC685" i="10"/>
  <c r="DD685" i="10"/>
  <c r="DE685" i="10"/>
  <c r="DF685" i="10"/>
  <c r="DG685" i="10"/>
  <c r="DH685" i="10"/>
  <c r="DI685" i="10"/>
  <c r="DJ685" i="10"/>
  <c r="DK685" i="10"/>
  <c r="DL685" i="10"/>
  <c r="DM685" i="10"/>
  <c r="DN685" i="10"/>
  <c r="DO685" i="10"/>
  <c r="DP685" i="10"/>
  <c r="DQ685" i="10"/>
  <c r="DR685" i="10"/>
  <c r="DS685" i="10"/>
  <c r="DT685" i="10"/>
  <c r="DU685" i="10"/>
  <c r="DV685" i="10"/>
  <c r="DW685" i="10"/>
  <c r="DA686" i="10"/>
  <c r="DB686" i="10"/>
  <c r="DC686" i="10"/>
  <c r="DD686" i="10"/>
  <c r="DE686" i="10"/>
  <c r="DF686" i="10"/>
  <c r="DG686" i="10"/>
  <c r="DH686" i="10"/>
  <c r="DI686" i="10"/>
  <c r="DJ686" i="10"/>
  <c r="DK686" i="10"/>
  <c r="DL686" i="10"/>
  <c r="DM686" i="10"/>
  <c r="DN686" i="10"/>
  <c r="DO686" i="10"/>
  <c r="DP686" i="10"/>
  <c r="DQ686" i="10"/>
  <c r="DR686" i="10"/>
  <c r="DS686" i="10"/>
  <c r="DT686" i="10"/>
  <c r="DU686" i="10"/>
  <c r="DV686" i="10"/>
  <c r="DW686" i="10"/>
  <c r="DA687" i="10"/>
  <c r="DB687" i="10"/>
  <c r="DC687" i="10"/>
  <c r="DD687" i="10"/>
  <c r="DE687" i="10"/>
  <c r="DF687" i="10"/>
  <c r="DG687" i="10"/>
  <c r="DH687" i="10"/>
  <c r="DI687" i="10"/>
  <c r="DJ687" i="10"/>
  <c r="DK687" i="10"/>
  <c r="DL687" i="10"/>
  <c r="DM687" i="10"/>
  <c r="DN687" i="10"/>
  <c r="DO687" i="10"/>
  <c r="DP687" i="10"/>
  <c r="DQ687" i="10"/>
  <c r="DR687" i="10"/>
  <c r="DS687" i="10"/>
  <c r="DT687" i="10"/>
  <c r="DU687" i="10"/>
  <c r="DV687" i="10"/>
  <c r="DW687" i="10"/>
  <c r="CX682" i="10"/>
  <c r="CY682" i="10"/>
  <c r="CZ682" i="10"/>
  <c r="CX683" i="10"/>
  <c r="CY683" i="10"/>
  <c r="CZ683" i="10"/>
  <c r="CX684" i="10"/>
  <c r="CY684" i="10"/>
  <c r="CZ684" i="10"/>
  <c r="CX685" i="10"/>
  <c r="CY685" i="10"/>
  <c r="CZ685" i="10"/>
  <c r="CX686" i="10"/>
  <c r="CY686" i="10"/>
  <c r="CZ686" i="10"/>
  <c r="CX687" i="10"/>
  <c r="CY687" i="10"/>
  <c r="CZ687" i="10"/>
  <c r="CW683" i="10"/>
  <c r="CW684" i="10"/>
  <c r="CW685" i="10"/>
  <c r="CW686" i="10"/>
  <c r="CW687" i="10"/>
  <c r="CS682" i="10"/>
  <c r="CT682" i="10"/>
  <c r="CU682" i="10"/>
  <c r="CV682" i="10"/>
  <c r="CW682" i="10"/>
  <c r="CS683" i="10"/>
  <c r="CT683" i="10"/>
  <c r="CU683" i="10"/>
  <c r="CV683" i="10"/>
  <c r="CS685" i="10"/>
  <c r="CT685" i="10"/>
  <c r="CU685" i="10"/>
  <c r="CV685" i="10"/>
  <c r="CS686" i="10"/>
  <c r="CT686" i="10"/>
  <c r="CU686" i="10"/>
  <c r="CV686" i="10"/>
  <c r="CR683" i="10"/>
  <c r="CL682" i="10"/>
  <c r="CM682" i="10"/>
  <c r="CN682" i="10"/>
  <c r="CO682" i="10"/>
  <c r="CP682" i="10"/>
  <c r="CQ682" i="10"/>
  <c r="CR682" i="10"/>
  <c r="CL685" i="10"/>
  <c r="CM685" i="10"/>
  <c r="CN685" i="10"/>
  <c r="CO685" i="10"/>
  <c r="CP685" i="10"/>
  <c r="CQ685" i="10"/>
  <c r="CR685" i="10"/>
  <c r="CL686" i="10"/>
  <c r="CM686" i="10"/>
  <c r="CN686" i="10"/>
  <c r="CO686" i="10"/>
  <c r="CP686" i="10"/>
  <c r="CQ686" i="10"/>
  <c r="CR686" i="10"/>
  <c r="CK685" i="10"/>
  <c r="CI682" i="10"/>
  <c r="CJ682" i="10"/>
  <c r="CK682" i="10"/>
  <c r="CI686" i="10"/>
  <c r="CJ686" i="10"/>
  <c r="CK686" i="10"/>
  <c r="CH682" i="10"/>
  <c r="BY686" i="10"/>
  <c r="BZ686" i="10"/>
  <c r="CA686" i="10"/>
  <c r="CB686" i="10"/>
  <c r="CC686" i="10"/>
  <c r="CD686" i="10"/>
  <c r="CE686" i="10"/>
  <c r="CF686" i="10"/>
  <c r="CG686" i="10"/>
  <c r="CH686" i="10"/>
  <c r="AW627" i="10" l="1"/>
  <c r="AX641" i="10"/>
  <c r="AX647" i="10" s="1"/>
  <c r="AW630" i="10"/>
  <c r="AX644" i="10"/>
  <c r="AX650" i="10" s="1"/>
  <c r="AX640" i="10"/>
  <c r="AW626" i="10"/>
  <c r="AW620" i="10"/>
  <c r="AX625" i="10"/>
  <c r="AS628" i="10"/>
  <c r="AT642" i="10"/>
  <c r="AT648" i="10" s="1"/>
  <c r="AX629" i="10"/>
  <c r="AX631" i="10" s="1"/>
  <c r="AX645" i="10" s="1"/>
  <c r="AX651" i="10" s="1"/>
  <c r="AY631" i="10"/>
  <c r="AY645" i="10" s="1"/>
  <c r="AY651" i="10" s="1"/>
  <c r="BX686" i="10"/>
  <c r="DL665" i="10"/>
  <c r="DM665" i="10"/>
  <c r="DL666" i="10"/>
  <c r="DM666" i="10"/>
  <c r="DL667" i="10"/>
  <c r="DM667" i="10"/>
  <c r="DL668" i="10"/>
  <c r="DM668" i="10"/>
  <c r="DK668" i="10"/>
  <c r="DK667" i="10"/>
  <c r="DK666" i="10"/>
  <c r="DK665" i="10"/>
  <c r="CW664" i="10"/>
  <c r="CX664" i="10"/>
  <c r="CY664" i="10"/>
  <c r="CZ664" i="10"/>
  <c r="DA664" i="10"/>
  <c r="DB664" i="10"/>
  <c r="DC664" i="10"/>
  <c r="DD664" i="10"/>
  <c r="DE664" i="10"/>
  <c r="DF664" i="10"/>
  <c r="DG664" i="10"/>
  <c r="DH664" i="10"/>
  <c r="DI664" i="10"/>
  <c r="DJ664" i="10"/>
  <c r="CW665" i="10"/>
  <c r="CX665" i="10"/>
  <c r="CY665" i="10"/>
  <c r="CZ665" i="10"/>
  <c r="DA665" i="10"/>
  <c r="DB665" i="10"/>
  <c r="DC665" i="10"/>
  <c r="DD665" i="10"/>
  <c r="DE665" i="10"/>
  <c r="DF665" i="10"/>
  <c r="DG665" i="10"/>
  <c r="DH665" i="10"/>
  <c r="DI665" i="10"/>
  <c r="DJ665" i="10"/>
  <c r="CW666" i="10"/>
  <c r="CX666" i="10"/>
  <c r="CY666" i="10"/>
  <c r="CZ666" i="10"/>
  <c r="DA666" i="10"/>
  <c r="DB666" i="10"/>
  <c r="DC666" i="10"/>
  <c r="DD666" i="10"/>
  <c r="DE666" i="10"/>
  <c r="DF666" i="10"/>
  <c r="DG666" i="10"/>
  <c r="DH666" i="10"/>
  <c r="DI666" i="10"/>
  <c r="DJ666" i="10"/>
  <c r="CW667" i="10"/>
  <c r="CX667" i="10"/>
  <c r="CY667" i="10"/>
  <c r="CZ667" i="10"/>
  <c r="DA667" i="10"/>
  <c r="DB667" i="10"/>
  <c r="DC667" i="10"/>
  <c r="DD667" i="10"/>
  <c r="DE667" i="10"/>
  <c r="DF667" i="10"/>
  <c r="DG667" i="10"/>
  <c r="DH667" i="10"/>
  <c r="DI667" i="10"/>
  <c r="DJ667" i="10"/>
  <c r="CW668" i="10"/>
  <c r="CX668" i="10"/>
  <c r="CY668" i="10"/>
  <c r="CZ668" i="10"/>
  <c r="DA668" i="10"/>
  <c r="DB668" i="10"/>
  <c r="DC668" i="10"/>
  <c r="DD668" i="10"/>
  <c r="DE668" i="10"/>
  <c r="DF668" i="10"/>
  <c r="DG668" i="10"/>
  <c r="DH668" i="10"/>
  <c r="DI668" i="10"/>
  <c r="DJ668" i="10"/>
  <c r="CW669" i="10"/>
  <c r="CX669" i="10"/>
  <c r="CY669" i="10"/>
  <c r="CZ669" i="10"/>
  <c r="DA669" i="10"/>
  <c r="DB669" i="10"/>
  <c r="DC669" i="10"/>
  <c r="DD669" i="10"/>
  <c r="DE669" i="10"/>
  <c r="DF669" i="10"/>
  <c r="DG669" i="10"/>
  <c r="DH669" i="10"/>
  <c r="DI669" i="10"/>
  <c r="DJ669" i="10"/>
  <c r="DW651" i="10"/>
  <c r="DW648" i="10"/>
  <c r="DW647" i="10"/>
  <c r="CW647" i="10"/>
  <c r="CX647" i="10"/>
  <c r="CY647" i="10"/>
  <c r="CZ647" i="10"/>
  <c r="DA647" i="10"/>
  <c r="DB647" i="10"/>
  <c r="DC647" i="10"/>
  <c r="DD647" i="10"/>
  <c r="DE647" i="10"/>
  <c r="DF647" i="10"/>
  <c r="DG647" i="10"/>
  <c r="DH647" i="10"/>
  <c r="DI647" i="10"/>
  <c r="DJ647" i="10"/>
  <c r="DK647" i="10"/>
  <c r="DL647" i="10"/>
  <c r="DM647" i="10"/>
  <c r="DN647" i="10"/>
  <c r="DO647" i="10"/>
  <c r="DP647" i="10"/>
  <c r="DQ647" i="10"/>
  <c r="DR647" i="10"/>
  <c r="DS647" i="10"/>
  <c r="DT647" i="10"/>
  <c r="DU647" i="10"/>
  <c r="DV647" i="10"/>
  <c r="CW648" i="10"/>
  <c r="CX648" i="10"/>
  <c r="CY648" i="10"/>
  <c r="CZ648" i="10"/>
  <c r="DA648" i="10"/>
  <c r="DB648" i="10"/>
  <c r="DC648" i="10"/>
  <c r="DD648" i="10"/>
  <c r="DE648" i="10"/>
  <c r="DF648" i="10"/>
  <c r="DG648" i="10"/>
  <c r="DH648" i="10"/>
  <c r="DI648" i="10"/>
  <c r="DJ648" i="10"/>
  <c r="DK648" i="10"/>
  <c r="DL648" i="10"/>
  <c r="DM648" i="10"/>
  <c r="DN648" i="10"/>
  <c r="DO648" i="10"/>
  <c r="DP648" i="10"/>
  <c r="DQ648" i="10"/>
  <c r="DR648" i="10"/>
  <c r="DS648" i="10"/>
  <c r="DT648" i="10"/>
  <c r="DU648" i="10"/>
  <c r="DV648" i="10"/>
  <c r="CW651" i="10"/>
  <c r="CX651" i="10"/>
  <c r="CY651" i="10"/>
  <c r="CZ651" i="10"/>
  <c r="DA651" i="10"/>
  <c r="DB651" i="10"/>
  <c r="DC651" i="10"/>
  <c r="DD651" i="10"/>
  <c r="DE651" i="10"/>
  <c r="DF651" i="10"/>
  <c r="DG651" i="10"/>
  <c r="DH651" i="10"/>
  <c r="DI651" i="10"/>
  <c r="DJ651" i="10"/>
  <c r="DK651" i="10"/>
  <c r="DL651" i="10"/>
  <c r="DM651" i="10"/>
  <c r="DN651" i="10"/>
  <c r="DO651" i="10"/>
  <c r="DP651" i="10"/>
  <c r="DQ651" i="10"/>
  <c r="DR651" i="10"/>
  <c r="DS651" i="10"/>
  <c r="DT651" i="10"/>
  <c r="DU651" i="10"/>
  <c r="DV651" i="10"/>
  <c r="GX645" i="10"/>
  <c r="GX651" i="10" s="1"/>
  <c r="GS645" i="10"/>
  <c r="GS651" i="10" s="1"/>
  <c r="GN645" i="10"/>
  <c r="GN651" i="10" s="1"/>
  <c r="GI645" i="10"/>
  <c r="GI651" i="10" s="1"/>
  <c r="GD645" i="10"/>
  <c r="GD651" i="10" s="1"/>
  <c r="FY645" i="10"/>
  <c r="FY651" i="10" s="1"/>
  <c r="FT645" i="10"/>
  <c r="FT651" i="10" s="1"/>
  <c r="FO645" i="10"/>
  <c r="FO651" i="10" s="1"/>
  <c r="FJ645" i="10"/>
  <c r="FJ651" i="10" s="1"/>
  <c r="FE645" i="10"/>
  <c r="FE651" i="10" s="1"/>
  <c r="EZ645" i="10"/>
  <c r="EZ651" i="10" s="1"/>
  <c r="EU645" i="10"/>
  <c r="EU651" i="10" s="1"/>
  <c r="EP645" i="10"/>
  <c r="EP651" i="10" s="1"/>
  <c r="EK645" i="10"/>
  <c r="EK651" i="10" s="1"/>
  <c r="EF645" i="10"/>
  <c r="EF651" i="10" s="1"/>
  <c r="EA645" i="10"/>
  <c r="EA651" i="10" s="1"/>
  <c r="FJ644" i="10"/>
  <c r="FJ650" i="10" s="1"/>
  <c r="FE644" i="10"/>
  <c r="FE650" i="10" s="1"/>
  <c r="EZ644" i="10"/>
  <c r="EZ650" i="10" s="1"/>
  <c r="EU644" i="10"/>
  <c r="EU650" i="10" s="1"/>
  <c r="FJ643" i="10"/>
  <c r="FE643" i="10"/>
  <c r="EZ643" i="10"/>
  <c r="EU643" i="10"/>
  <c r="FJ642" i="10"/>
  <c r="FJ648" i="10" s="1"/>
  <c r="FE642" i="10"/>
  <c r="FE648" i="10" s="1"/>
  <c r="EZ642" i="10"/>
  <c r="EZ648" i="10" s="1"/>
  <c r="EU642" i="10"/>
  <c r="EU648" i="10" s="1"/>
  <c r="FJ641" i="10"/>
  <c r="FJ647" i="10" s="1"/>
  <c r="FE641" i="10"/>
  <c r="FE647" i="10" s="1"/>
  <c r="EZ641" i="10"/>
  <c r="EZ647" i="10" s="1"/>
  <c r="EU641" i="10"/>
  <c r="EU647" i="10" s="1"/>
  <c r="FJ640" i="10"/>
  <c r="FE640" i="10"/>
  <c r="EZ640" i="10"/>
  <c r="EU640" i="10"/>
  <c r="EP644" i="10"/>
  <c r="EP650" i="10" s="1"/>
  <c r="EK644" i="10"/>
  <c r="EK650" i="10" s="1"/>
  <c r="EF644" i="10"/>
  <c r="EF650" i="10" s="1"/>
  <c r="EA644" i="10"/>
  <c r="EA650" i="10" s="1"/>
  <c r="EP643" i="10"/>
  <c r="EK643" i="10"/>
  <c r="EF643" i="10"/>
  <c r="EA643" i="10"/>
  <c r="EP642" i="10"/>
  <c r="EP648" i="10" s="1"/>
  <c r="EK642" i="10"/>
  <c r="EK648" i="10" s="1"/>
  <c r="EF642" i="10"/>
  <c r="EF648" i="10" s="1"/>
  <c r="EA642" i="10"/>
  <c r="EA648" i="10" s="1"/>
  <c r="EP641" i="10"/>
  <c r="EP647" i="10" s="1"/>
  <c r="EK641" i="10"/>
  <c r="EK647" i="10" s="1"/>
  <c r="EF641" i="10"/>
  <c r="EF647" i="10" s="1"/>
  <c r="EA641" i="10"/>
  <c r="EA647" i="10" s="1"/>
  <c r="EP640" i="10"/>
  <c r="EK640" i="10"/>
  <c r="EF640" i="10"/>
  <c r="EA640" i="10"/>
  <c r="GD644" i="10"/>
  <c r="GD650" i="10" s="1"/>
  <c r="FY644" i="10"/>
  <c r="FY650" i="10" s="1"/>
  <c r="FT644" i="10"/>
  <c r="FT650" i="10" s="1"/>
  <c r="FO644" i="10"/>
  <c r="FO650" i="10" s="1"/>
  <c r="GD643" i="10"/>
  <c r="FY643" i="10"/>
  <c r="FT643" i="10"/>
  <c r="FO643" i="10"/>
  <c r="GD642" i="10"/>
  <c r="GD648" i="10" s="1"/>
  <c r="FY642" i="10"/>
  <c r="FY648" i="10" s="1"/>
  <c r="FT642" i="10"/>
  <c r="FT648" i="10" s="1"/>
  <c r="FO642" i="10"/>
  <c r="FO648" i="10" s="1"/>
  <c r="GD641" i="10"/>
  <c r="GD647" i="10" s="1"/>
  <c r="FY641" i="10"/>
  <c r="FY647" i="10" s="1"/>
  <c r="FT641" i="10"/>
  <c r="FT647" i="10" s="1"/>
  <c r="FO641" i="10"/>
  <c r="FO647" i="10" s="1"/>
  <c r="GD640" i="10"/>
  <c r="FY640" i="10"/>
  <c r="FT640" i="10"/>
  <c r="FO640" i="10"/>
  <c r="GN644" i="10"/>
  <c r="GN650" i="10" s="1"/>
  <c r="GI644" i="10"/>
  <c r="GI650" i="10" s="1"/>
  <c r="GN643" i="10"/>
  <c r="GI643" i="10"/>
  <c r="GN642" i="10"/>
  <c r="GN648" i="10" s="1"/>
  <c r="GI642" i="10"/>
  <c r="GI648" i="10" s="1"/>
  <c r="GN641" i="10"/>
  <c r="GN647" i="10" s="1"/>
  <c r="GI641" i="10"/>
  <c r="GI647" i="10" s="1"/>
  <c r="GN640" i="10"/>
  <c r="GI640" i="10"/>
  <c r="GS644" i="10"/>
  <c r="GS650" i="10" s="1"/>
  <c r="GS643" i="10"/>
  <c r="GS642" i="10"/>
  <c r="GS648" i="10" s="1"/>
  <c r="GS641" i="10"/>
  <c r="GS647" i="10" s="1"/>
  <c r="GS640" i="10"/>
  <c r="GX641" i="10"/>
  <c r="GX647" i="10" s="1"/>
  <c r="GX642" i="10"/>
  <c r="GX648" i="10" s="1"/>
  <c r="GX643" i="10"/>
  <c r="GX644" i="10"/>
  <c r="GX650" i="10" s="1"/>
  <c r="GX640" i="10"/>
  <c r="AW644" i="10" l="1"/>
  <c r="AW650" i="10" s="1"/>
  <c r="AV630" i="10"/>
  <c r="AV627" i="10"/>
  <c r="AW641" i="10"/>
  <c r="AW647" i="10" s="1"/>
  <c r="AR628" i="10"/>
  <c r="AS642" i="10"/>
  <c r="AS648" i="10" s="1"/>
  <c r="AV620" i="10"/>
  <c r="AW625" i="10"/>
  <c r="AW629" i="10"/>
  <c r="AW631" i="10" s="1"/>
  <c r="AW645" i="10" s="1"/>
  <c r="AW651" i="10" s="1"/>
  <c r="AV626" i="10"/>
  <c r="AW640" i="10"/>
  <c r="CV666" i="10"/>
  <c r="CV664" i="10"/>
  <c r="AU630" i="10" l="1"/>
  <c r="AV644" i="10"/>
  <c r="AV650" i="10" s="1"/>
  <c r="AU627" i="10"/>
  <c r="AV641" i="10"/>
  <c r="AV647" i="10" s="1"/>
  <c r="AU620" i="10"/>
  <c r="AV625" i="10"/>
  <c r="AU626" i="10"/>
  <c r="AV640" i="10"/>
  <c r="AR642" i="10"/>
  <c r="AR648" i="10" s="1"/>
  <c r="AQ628" i="10"/>
  <c r="AV629" i="10"/>
  <c r="AV631" i="10" s="1"/>
  <c r="AV645" i="10" s="1"/>
  <c r="AV651" i="10" s="1"/>
  <c r="CU665" i="10"/>
  <c r="CV665" i="10"/>
  <c r="CU667" i="10"/>
  <c r="CV667" i="10"/>
  <c r="CU668" i="10"/>
  <c r="CV668" i="10"/>
  <c r="CU664" i="10"/>
  <c r="CU666" i="10"/>
  <c r="AT627" i="10" l="1"/>
  <c r="AU641" i="10"/>
  <c r="AU647" i="10" s="1"/>
  <c r="AT630" i="10"/>
  <c r="AU644" i="10"/>
  <c r="AU650" i="10" s="1"/>
  <c r="AT626" i="10"/>
  <c r="AU640" i="10"/>
  <c r="AU629" i="10"/>
  <c r="AU631" i="10" s="1"/>
  <c r="AU645" i="10" s="1"/>
  <c r="AU651" i="10" s="1"/>
  <c r="AP628" i="10"/>
  <c r="AQ642" i="10"/>
  <c r="AQ648" i="10" s="1"/>
  <c r="AT620" i="10"/>
  <c r="AU625" i="10"/>
  <c r="CT668" i="10"/>
  <c r="CT665" i="10"/>
  <c r="CT667" i="10"/>
  <c r="CV669" i="10"/>
  <c r="CT666" i="10"/>
  <c r="AT644" i="10" l="1"/>
  <c r="AT650" i="10" s="1"/>
  <c r="AS630" i="10"/>
  <c r="AS627" i="10"/>
  <c r="AT641" i="10"/>
  <c r="AT647" i="10" s="1"/>
  <c r="AT625" i="10"/>
  <c r="AS620" i="10"/>
  <c r="AO628" i="10"/>
  <c r="AP642" i="10"/>
  <c r="AP648" i="10" s="1"/>
  <c r="AT629" i="10"/>
  <c r="AT631" i="10" s="1"/>
  <c r="AT645" i="10" s="1"/>
  <c r="AT651" i="10" s="1"/>
  <c r="AS626" i="10"/>
  <c r="AT640" i="10"/>
  <c r="CS667" i="10"/>
  <c r="CS668" i="10"/>
  <c r="CS665" i="10"/>
  <c r="CU669" i="10"/>
  <c r="CS664" i="10"/>
  <c r="CT664" i="10"/>
  <c r="AS641" i="10" l="1"/>
  <c r="AS647" i="10" s="1"/>
  <c r="AR627" i="10"/>
  <c r="AS644" i="10"/>
  <c r="AS650" i="10" s="1"/>
  <c r="AR630" i="10"/>
  <c r="AR626" i="10"/>
  <c r="AS640" i="10"/>
  <c r="AN628" i="10"/>
  <c r="AO642" i="10"/>
  <c r="AO648" i="10" s="1"/>
  <c r="AS625" i="10"/>
  <c r="AR620" i="10"/>
  <c r="AS629" i="10"/>
  <c r="CR665" i="10"/>
  <c r="CR667" i="10"/>
  <c r="CR668" i="10"/>
  <c r="CR664" i="10"/>
  <c r="CT669" i="10"/>
  <c r="CS666" i="10"/>
  <c r="AR644" i="10" l="1"/>
  <c r="AR650" i="10" s="1"/>
  <c r="AQ630" i="10"/>
  <c r="AQ627" i="10"/>
  <c r="AR641" i="10"/>
  <c r="AR647" i="10" s="1"/>
  <c r="AM628" i="10"/>
  <c r="AN642" i="10"/>
  <c r="AN648" i="10" s="1"/>
  <c r="AR629" i="10"/>
  <c r="AS631" i="10"/>
  <c r="AS645" i="10" s="1"/>
  <c r="AS651" i="10" s="1"/>
  <c r="AQ620" i="10"/>
  <c r="AR625" i="10"/>
  <c r="AR640" i="10"/>
  <c r="AQ626" i="10"/>
  <c r="CQ664" i="10"/>
  <c r="CQ668" i="10"/>
  <c r="CQ667" i="10"/>
  <c r="CR666" i="10"/>
  <c r="CS669" i="10"/>
  <c r="AQ641" i="10" l="1"/>
  <c r="AQ647" i="10" s="1"/>
  <c r="AP627" i="10"/>
  <c r="AP630" i="10"/>
  <c r="AQ644" i="10"/>
  <c r="AQ650" i="10" s="1"/>
  <c r="AQ629" i="10"/>
  <c r="AQ631" i="10" s="1"/>
  <c r="AQ645" i="10" s="1"/>
  <c r="AQ651" i="10" s="1"/>
  <c r="AM642" i="10"/>
  <c r="AM648" i="10" s="1"/>
  <c r="AL628" i="10"/>
  <c r="AQ625" i="10"/>
  <c r="AP620" i="10"/>
  <c r="AQ640" i="10"/>
  <c r="AP626" i="10"/>
  <c r="AR631" i="10"/>
  <c r="AR645" i="10" s="1"/>
  <c r="AR651" i="10" s="1"/>
  <c r="CP664" i="10"/>
  <c r="CP668" i="10"/>
  <c r="CP667" i="10"/>
  <c r="CR669" i="10"/>
  <c r="AP644" i="10" l="1"/>
  <c r="AP650" i="10" s="1"/>
  <c r="AO630" i="10"/>
  <c r="AO627" i="10"/>
  <c r="AP641" i="10"/>
  <c r="AP647" i="10" s="1"/>
  <c r="AO620" i="10"/>
  <c r="AP625" i="10"/>
  <c r="AP640" i="10"/>
  <c r="AO626" i="10"/>
  <c r="AK628" i="10"/>
  <c r="AL642" i="10"/>
  <c r="AL648" i="10" s="1"/>
  <c r="AP629" i="10"/>
  <c r="AP631" i="10" s="1"/>
  <c r="AP645" i="10" s="1"/>
  <c r="AP651" i="10" s="1"/>
  <c r="CO664" i="10"/>
  <c r="CP669" i="10"/>
  <c r="CO668" i="10"/>
  <c r="CQ669" i="10"/>
  <c r="CO667" i="10"/>
  <c r="AN627" i="10" l="1"/>
  <c r="AO641" i="10"/>
  <c r="AO647" i="10" s="1"/>
  <c r="AN630" i="10"/>
  <c r="AO644" i="10"/>
  <c r="AO650" i="10" s="1"/>
  <c r="AN626" i="10"/>
  <c r="AO640" i="10"/>
  <c r="AJ628" i="10"/>
  <c r="AK642" i="10"/>
  <c r="AK648" i="10" s="1"/>
  <c r="AO629" i="10"/>
  <c r="AN620" i="10"/>
  <c r="AO625" i="10"/>
  <c r="CN664" i="10"/>
  <c r="CN668" i="10"/>
  <c r="CN667" i="10"/>
  <c r="AM627" i="10" l="1"/>
  <c r="AN641" i="10"/>
  <c r="AN647" i="10" s="1"/>
  <c r="AM630" i="10"/>
  <c r="AN644" i="10"/>
  <c r="AN650" i="10" s="1"/>
  <c r="AM620" i="10"/>
  <c r="AN625" i="10"/>
  <c r="AN629" i="10"/>
  <c r="AJ642" i="10"/>
  <c r="AJ648" i="10" s="1"/>
  <c r="AI628" i="10"/>
  <c r="AO631" i="10"/>
  <c r="AO645" i="10" s="1"/>
  <c r="AO651" i="10" s="1"/>
  <c r="AM626" i="10"/>
  <c r="AN640" i="10"/>
  <c r="CM664" i="10"/>
  <c r="CM668" i="10"/>
  <c r="CN669" i="10"/>
  <c r="CO669" i="10"/>
  <c r="CM667" i="10"/>
  <c r="AM641" i="10" l="1"/>
  <c r="AM647" i="10" s="1"/>
  <c r="AL627" i="10"/>
  <c r="AL630" i="10"/>
  <c r="AM644" i="10"/>
  <c r="AM650" i="10" s="1"/>
  <c r="AM629" i="10"/>
  <c r="AM631" i="10" s="1"/>
  <c r="AM645" i="10" s="1"/>
  <c r="AM651" i="10" s="1"/>
  <c r="AN631" i="10"/>
  <c r="AN645" i="10" s="1"/>
  <c r="AN651" i="10" s="1"/>
  <c r="AL626" i="10"/>
  <c r="AM640" i="10"/>
  <c r="AH628" i="10"/>
  <c r="AI642" i="10"/>
  <c r="AI648" i="10" s="1"/>
  <c r="AL620" i="10"/>
  <c r="AM625" i="10"/>
  <c r="CL664" i="10"/>
  <c r="CL668" i="10"/>
  <c r="CL667" i="10"/>
  <c r="AL641" i="10" l="1"/>
  <c r="AL647" i="10" s="1"/>
  <c r="AK627" i="10"/>
  <c r="AL644" i="10"/>
  <c r="AL650" i="10" s="1"/>
  <c r="AK630" i="10"/>
  <c r="AG628" i="10"/>
  <c r="AH642" i="10"/>
  <c r="AH648" i="10" s="1"/>
  <c r="AK626" i="10"/>
  <c r="AL640" i="10"/>
  <c r="AL625" i="10"/>
  <c r="AK620" i="10"/>
  <c r="AL629" i="10"/>
  <c r="CK668" i="10"/>
  <c r="CK664" i="10"/>
  <c r="CM669" i="10"/>
  <c r="CK667" i="10"/>
  <c r="AJ630" i="10" l="1"/>
  <c r="AK644" i="10"/>
  <c r="AK650" i="10" s="1"/>
  <c r="AK641" i="10"/>
  <c r="AK647" i="10" s="1"/>
  <c r="AJ627" i="10"/>
  <c r="AK629" i="10"/>
  <c r="AK631" i="10" s="1"/>
  <c r="AK645" i="10" s="1"/>
  <c r="AK651" i="10" s="1"/>
  <c r="AL631" i="10"/>
  <c r="AL645" i="10" s="1"/>
  <c r="AL651" i="10" s="1"/>
  <c r="AK625" i="10"/>
  <c r="AJ620" i="10"/>
  <c r="AJ626" i="10"/>
  <c r="AK640" i="10"/>
  <c r="AF628" i="10"/>
  <c r="AG642" i="10"/>
  <c r="AG648" i="10" s="1"/>
  <c r="CJ668" i="10"/>
  <c r="CJ664" i="10"/>
  <c r="CJ667" i="10"/>
  <c r="CL669" i="10"/>
  <c r="AJ641" i="10" l="1"/>
  <c r="AJ647" i="10" s="1"/>
  <c r="AI627" i="10"/>
  <c r="AI630" i="10"/>
  <c r="AJ644" i="10"/>
  <c r="AJ650" i="10" s="1"/>
  <c r="AI626" i="10"/>
  <c r="AJ640" i="10"/>
  <c r="AJ625" i="10"/>
  <c r="AI620" i="10"/>
  <c r="AE628" i="10"/>
  <c r="AF642" i="10"/>
  <c r="AF648" i="10" s="1"/>
  <c r="AJ629" i="10"/>
  <c r="CI668" i="10"/>
  <c r="CJ669" i="10"/>
  <c r="CI664" i="10"/>
  <c r="CK669" i="10"/>
  <c r="CI667" i="10"/>
  <c r="AH630" i="10" l="1"/>
  <c r="AI644" i="10"/>
  <c r="AI650" i="10" s="1"/>
  <c r="AI641" i="10"/>
  <c r="AI647" i="10" s="1"/>
  <c r="AH627" i="10"/>
  <c r="AD628" i="10"/>
  <c r="AE642" i="10"/>
  <c r="AE648" i="10" s="1"/>
  <c r="AH626" i="10"/>
  <c r="AI640" i="10"/>
  <c r="AI625" i="10"/>
  <c r="AH620" i="10"/>
  <c r="AI629" i="10"/>
  <c r="AI631" i="10" s="1"/>
  <c r="AI645" i="10" s="1"/>
  <c r="AI651" i="10" s="1"/>
  <c r="AJ631" i="10"/>
  <c r="AJ645" i="10" s="1"/>
  <c r="AJ651" i="10" s="1"/>
  <c r="CH668" i="10"/>
  <c r="CH664" i="10"/>
  <c r="CH667" i="10"/>
  <c r="CI669" i="10"/>
  <c r="AG627" i="10" l="1"/>
  <c r="AH641" i="10"/>
  <c r="AH647" i="10" s="1"/>
  <c r="AH644" i="10"/>
  <c r="AH650" i="10" s="1"/>
  <c r="AG630" i="10"/>
  <c r="AH629" i="10"/>
  <c r="AH631" i="10" s="1"/>
  <c r="AH645" i="10" s="1"/>
  <c r="AH651" i="10" s="1"/>
  <c r="AG626" i="10"/>
  <c r="AH640" i="10"/>
  <c r="AG620" i="10"/>
  <c r="AH625" i="10"/>
  <c r="AC628" i="10"/>
  <c r="AD642" i="10"/>
  <c r="AD648" i="10" s="1"/>
  <c r="CG668" i="10"/>
  <c r="CG664" i="10"/>
  <c r="CG667" i="10"/>
  <c r="AF630" i="10" l="1"/>
  <c r="AG644" i="10"/>
  <c r="AG650" i="10" s="1"/>
  <c r="AF627" i="10"/>
  <c r="AG641" i="10"/>
  <c r="AG647" i="10" s="1"/>
  <c r="AF626" i="10"/>
  <c r="AG640" i="10"/>
  <c r="AB628" i="10"/>
  <c r="AC642" i="10"/>
  <c r="AC648" i="10" s="1"/>
  <c r="AF620" i="10"/>
  <c r="AG625" i="10"/>
  <c r="AG629" i="10"/>
  <c r="AG631" i="10" s="1"/>
  <c r="AG645" i="10" s="1"/>
  <c r="AG651" i="10" s="1"/>
  <c r="CF668" i="10"/>
  <c r="CF664" i="10"/>
  <c r="CH669" i="10"/>
  <c r="CF667" i="10"/>
  <c r="AE627" i="10" l="1"/>
  <c r="AF641" i="10"/>
  <c r="AF647" i="10" s="1"/>
  <c r="AE630" i="10"/>
  <c r="AF644" i="10"/>
  <c r="AF650" i="10" s="1"/>
  <c r="AE620" i="10"/>
  <c r="AF625" i="10"/>
  <c r="AF629" i="10"/>
  <c r="AB642" i="10"/>
  <c r="AB648" i="10" s="1"/>
  <c r="AA628" i="10"/>
  <c r="AE626" i="10"/>
  <c r="AF640" i="10"/>
  <c r="CE668" i="10"/>
  <c r="CE664" i="10"/>
  <c r="CE667" i="10"/>
  <c r="CG669" i="10"/>
  <c r="AD630" i="10" l="1"/>
  <c r="AE644" i="10"/>
  <c r="AE650" i="10" s="1"/>
  <c r="AE641" i="10"/>
  <c r="AE647" i="10" s="1"/>
  <c r="AD627" i="10"/>
  <c r="Z628" i="10"/>
  <c r="AA642" i="10"/>
  <c r="AA648" i="10" s="1"/>
  <c r="AE629" i="10"/>
  <c r="AE631" i="10" s="1"/>
  <c r="AE645" i="10" s="1"/>
  <c r="AE651" i="10" s="1"/>
  <c r="AD626" i="10"/>
  <c r="AE640" i="10"/>
  <c r="AF631" i="10"/>
  <c r="AF645" i="10" s="1"/>
  <c r="AF651" i="10" s="1"/>
  <c r="AD620" i="10"/>
  <c r="AE625" i="10"/>
  <c r="CD668" i="10"/>
  <c r="CD664" i="10"/>
  <c r="CD667" i="10"/>
  <c r="CF669" i="10"/>
  <c r="AC627" i="10" l="1"/>
  <c r="AD641" i="10"/>
  <c r="AD647" i="10" s="1"/>
  <c r="AC630" i="10"/>
  <c r="AD644" i="10"/>
  <c r="AD650" i="10" s="1"/>
  <c r="AD629" i="10"/>
  <c r="AD631" i="10" s="1"/>
  <c r="AD645" i="10" s="1"/>
  <c r="AD651" i="10" s="1"/>
  <c r="AC626" i="10"/>
  <c r="AD640" i="10"/>
  <c r="AD625" i="10"/>
  <c r="AC620" i="10"/>
  <c r="Y628" i="10"/>
  <c r="Z642" i="10"/>
  <c r="Z648" i="10" s="1"/>
  <c r="CC668" i="10"/>
  <c r="CC664" i="10"/>
  <c r="CC667" i="10"/>
  <c r="CE669" i="10"/>
  <c r="AB630" i="10" l="1"/>
  <c r="AC644" i="10"/>
  <c r="AC650" i="10" s="1"/>
  <c r="AB627" i="10"/>
  <c r="AC641" i="10"/>
  <c r="AC647" i="10" s="1"/>
  <c r="AB626" i="10"/>
  <c r="AC640" i="10"/>
  <c r="AC625" i="10"/>
  <c r="AB620" i="10"/>
  <c r="X628" i="10"/>
  <c r="Y642" i="10"/>
  <c r="Y648" i="10" s="1"/>
  <c r="AC629" i="10"/>
  <c r="AC631" i="10" s="1"/>
  <c r="AC645" i="10" s="1"/>
  <c r="AC651" i="10" s="1"/>
  <c r="CB668" i="10"/>
  <c r="CD669" i="10"/>
  <c r="CB664" i="10"/>
  <c r="CB667" i="10"/>
  <c r="AA627" i="10" l="1"/>
  <c r="AB641" i="10"/>
  <c r="AB647" i="10" s="1"/>
  <c r="AA630" i="10"/>
  <c r="AB644" i="10"/>
  <c r="AB650" i="10" s="1"/>
  <c r="AA620" i="10"/>
  <c r="AB625" i="10"/>
  <c r="W628" i="10"/>
  <c r="X642" i="10"/>
  <c r="X648" i="10" s="1"/>
  <c r="AB629" i="10"/>
  <c r="AA626" i="10"/>
  <c r="AB640" i="10"/>
  <c r="CA668" i="10"/>
  <c r="CA667" i="10"/>
  <c r="CA664" i="10"/>
  <c r="CC669" i="10"/>
  <c r="AA644" i="10" l="1"/>
  <c r="AA650" i="10" s="1"/>
  <c r="Z630" i="10"/>
  <c r="Z627" i="10"/>
  <c r="AA641" i="10"/>
  <c r="AA647" i="10" s="1"/>
  <c r="AA629" i="10"/>
  <c r="AA631" i="10" s="1"/>
  <c r="AA645" i="10" s="1"/>
  <c r="AA651" i="10" s="1"/>
  <c r="AB631" i="10"/>
  <c r="AB645" i="10" s="1"/>
  <c r="AB651" i="10" s="1"/>
  <c r="Z626" i="10"/>
  <c r="AA640" i="10"/>
  <c r="W642" i="10"/>
  <c r="W648" i="10" s="1"/>
  <c r="V628" i="10"/>
  <c r="AA625" i="10"/>
  <c r="Z620" i="10"/>
  <c r="BZ668" i="10"/>
  <c r="BZ667" i="10"/>
  <c r="CA669" i="10"/>
  <c r="BZ664" i="10"/>
  <c r="CB669" i="10"/>
  <c r="Y627" i="10" l="1"/>
  <c r="Z641" i="10"/>
  <c r="Z647" i="10" s="1"/>
  <c r="Y630" i="10"/>
  <c r="Z644" i="10"/>
  <c r="Z650" i="10" s="1"/>
  <c r="Y620" i="10"/>
  <c r="Z625" i="10"/>
  <c r="U628" i="10"/>
  <c r="V642" i="10"/>
  <c r="V648" i="10" s="1"/>
  <c r="Y626" i="10"/>
  <c r="Z640" i="10"/>
  <c r="Z629" i="10"/>
  <c r="Z631" i="10" s="1"/>
  <c r="Z645" i="10" s="1"/>
  <c r="Z651" i="10" s="1"/>
  <c r="BY668" i="10"/>
  <c r="BY664" i="10"/>
  <c r="BY667" i="10"/>
  <c r="CN78" i="1"/>
  <c r="CN90" i="1"/>
  <c r="CN92" i="1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2" i="6"/>
  <c r="X630" i="10" l="1"/>
  <c r="Y644" i="10"/>
  <c r="Y650" i="10" s="1"/>
  <c r="X627" i="10"/>
  <c r="Y641" i="10"/>
  <c r="Y647" i="10" s="1"/>
  <c r="Y640" i="10"/>
  <c r="X626" i="10"/>
  <c r="Y629" i="10"/>
  <c r="T628" i="10"/>
  <c r="U642" i="10"/>
  <c r="U648" i="10" s="1"/>
  <c r="X620" i="10"/>
  <c r="Y625" i="10"/>
  <c r="BX668" i="10"/>
  <c r="BX667" i="10"/>
  <c r="BZ669" i="10"/>
  <c r="BX664" i="10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BO59" i="1"/>
  <c r="BP57" i="1"/>
  <c r="BP58" i="1" s="1"/>
  <c r="BQ57" i="1"/>
  <c r="BQ58" i="1" s="1"/>
  <c r="BR57" i="1"/>
  <c r="BR58" i="1" s="1"/>
  <c r="BS57" i="1"/>
  <c r="BS58" i="1" s="1"/>
  <c r="BT57" i="1"/>
  <c r="BT58" i="1" s="1"/>
  <c r="BU57" i="1"/>
  <c r="BU58" i="1" s="1"/>
  <c r="BV57" i="1"/>
  <c r="BV58" i="1" s="1"/>
  <c r="BW57" i="1"/>
  <c r="BW58" i="1" s="1"/>
  <c r="BX57" i="1"/>
  <c r="BX58" i="1" s="1"/>
  <c r="BY57" i="1"/>
  <c r="BY58" i="1" s="1"/>
  <c r="BZ57" i="1"/>
  <c r="BZ58" i="1" s="1"/>
  <c r="CA57" i="1"/>
  <c r="CA58" i="1" s="1"/>
  <c r="CB57" i="1"/>
  <c r="CB58" i="1" s="1"/>
  <c r="CC57" i="1"/>
  <c r="CC58" i="1" s="1"/>
  <c r="CD57" i="1"/>
  <c r="CD58" i="1" s="1"/>
  <c r="CE57" i="1"/>
  <c r="CE58" i="1" s="1"/>
  <c r="CF57" i="1"/>
  <c r="CF58" i="1" s="1"/>
  <c r="CG57" i="1"/>
  <c r="CG58" i="1" s="1"/>
  <c r="CH57" i="1"/>
  <c r="CH58" i="1" s="1"/>
  <c r="CI57" i="1"/>
  <c r="CI58" i="1" s="1"/>
  <c r="CJ57" i="1"/>
  <c r="CJ58" i="1" s="1"/>
  <c r="CK57" i="1"/>
  <c r="CK58" i="1" s="1"/>
  <c r="CL57" i="1"/>
  <c r="CL58" i="1" s="1"/>
  <c r="CM57" i="1"/>
  <c r="CM58" i="1" s="1"/>
  <c r="CN57" i="1"/>
  <c r="CN58" i="1" s="1"/>
  <c r="CO57" i="1"/>
  <c r="CO58" i="1" s="1"/>
  <c r="CP57" i="1"/>
  <c r="CP58" i="1" s="1"/>
  <c r="CQ57" i="1"/>
  <c r="CQ58" i="1" s="1"/>
  <c r="CR57" i="1"/>
  <c r="CR58" i="1" s="1"/>
  <c r="CS57" i="1"/>
  <c r="CS58" i="1" s="1"/>
  <c r="CT57" i="1"/>
  <c r="CT58" i="1" s="1"/>
  <c r="CU57" i="1"/>
  <c r="CU58" i="1" s="1"/>
  <c r="CV57" i="1"/>
  <c r="CV58" i="1" s="1"/>
  <c r="CW57" i="1"/>
  <c r="CW58" i="1" s="1"/>
  <c r="CX57" i="1"/>
  <c r="CX58" i="1" s="1"/>
  <c r="CY57" i="1"/>
  <c r="CY58" i="1" s="1"/>
  <c r="CZ57" i="1"/>
  <c r="CZ58" i="1" s="1"/>
  <c r="DA57" i="1"/>
  <c r="DA58" i="1" s="1"/>
  <c r="DB57" i="1"/>
  <c r="DB58" i="1" s="1"/>
  <c r="DC57" i="1"/>
  <c r="DC58" i="1" s="1"/>
  <c r="DD57" i="1"/>
  <c r="DD58" i="1" s="1"/>
  <c r="DE57" i="1"/>
  <c r="DE58" i="1" s="1"/>
  <c r="DF57" i="1"/>
  <c r="DF58" i="1" s="1"/>
  <c r="DG57" i="1"/>
  <c r="DG58" i="1" s="1"/>
  <c r="DH57" i="1"/>
  <c r="DH58" i="1" s="1"/>
  <c r="DI57" i="1"/>
  <c r="DI58" i="1" s="1"/>
  <c r="DJ57" i="1"/>
  <c r="DJ58" i="1" s="1"/>
  <c r="DK57" i="1"/>
  <c r="DK58" i="1" s="1"/>
  <c r="DL57" i="1"/>
  <c r="DL58" i="1" s="1"/>
  <c r="DM57" i="1"/>
  <c r="DM58" i="1" s="1"/>
  <c r="DN57" i="1"/>
  <c r="DN58" i="1" s="1"/>
  <c r="DO57" i="1"/>
  <c r="DO58" i="1" s="1"/>
  <c r="DP57" i="1"/>
  <c r="DP58" i="1" s="1"/>
  <c r="DQ57" i="1"/>
  <c r="DQ58" i="1" s="1"/>
  <c r="DR57" i="1"/>
  <c r="DR58" i="1" s="1"/>
  <c r="DS57" i="1"/>
  <c r="DT57" i="1"/>
  <c r="BO57" i="1"/>
  <c r="BO58" i="1" s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2" i="6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BJ90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H92" i="1"/>
  <c r="DI92" i="1"/>
  <c r="DJ92" i="1"/>
  <c r="DK92" i="1"/>
  <c r="DL92" i="1"/>
  <c r="DM92" i="1"/>
  <c r="DN92" i="1"/>
  <c r="DO92" i="1"/>
  <c r="DP92" i="1"/>
  <c r="DQ92" i="1"/>
  <c r="DR92" i="1"/>
  <c r="DS92" i="1"/>
  <c r="BJ92" i="1"/>
  <c r="B7" i="4"/>
  <c r="B6" i="4"/>
  <c r="E39" i="4"/>
  <c r="AD3" i="3"/>
  <c r="AE3" i="3"/>
  <c r="AF3" i="3"/>
  <c r="AG3" i="3"/>
  <c r="AH3" i="3"/>
  <c r="AI3" i="3"/>
  <c r="AJ3" i="3"/>
  <c r="AK3" i="3"/>
  <c r="V3" i="3"/>
  <c r="W3" i="3"/>
  <c r="X3" i="3"/>
  <c r="Y3" i="3"/>
  <c r="Z3" i="3"/>
  <c r="AA3" i="3"/>
  <c r="AB3" i="3"/>
  <c r="AC3" i="3"/>
  <c r="U3" i="3"/>
  <c r="E38" i="4"/>
  <c r="E37" i="4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B13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B8" i="3"/>
  <c r="K3" i="3"/>
  <c r="L3" i="3"/>
  <c r="M3" i="3"/>
  <c r="N3" i="3"/>
  <c r="O3" i="3"/>
  <c r="P3" i="3"/>
  <c r="Q3" i="3"/>
  <c r="R3" i="3"/>
  <c r="C3" i="3"/>
  <c r="D3" i="3"/>
  <c r="E3" i="3"/>
  <c r="F3" i="3"/>
  <c r="G3" i="3"/>
  <c r="H3" i="3"/>
  <c r="I3" i="3"/>
  <c r="J3" i="3"/>
  <c r="B3" i="3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BT107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BK104" i="1"/>
  <c r="BK105" i="1" s="1"/>
  <c r="BL104" i="1"/>
  <c r="BL105" i="1" s="1"/>
  <c r="BM104" i="1"/>
  <c r="BM105" i="1" s="1"/>
  <c r="BN104" i="1"/>
  <c r="BN105" i="1" s="1"/>
  <c r="BO104" i="1"/>
  <c r="BO105" i="1" s="1"/>
  <c r="BP104" i="1"/>
  <c r="BP105" i="1" s="1"/>
  <c r="BQ104" i="1"/>
  <c r="BQ105" i="1" s="1"/>
  <c r="BR104" i="1"/>
  <c r="BR105" i="1" s="1"/>
  <c r="BS104" i="1"/>
  <c r="BS105" i="1" s="1"/>
  <c r="BT104" i="1"/>
  <c r="BT105" i="1" s="1"/>
  <c r="BU104" i="1"/>
  <c r="BU105" i="1" s="1"/>
  <c r="BV104" i="1"/>
  <c r="BV105" i="1" s="1"/>
  <c r="BW104" i="1"/>
  <c r="BW105" i="1" s="1"/>
  <c r="BX104" i="1"/>
  <c r="BX105" i="1" s="1"/>
  <c r="BY104" i="1"/>
  <c r="BY105" i="1" s="1"/>
  <c r="BZ104" i="1"/>
  <c r="BZ105" i="1" s="1"/>
  <c r="CA104" i="1"/>
  <c r="CA105" i="1" s="1"/>
  <c r="CB104" i="1"/>
  <c r="CB105" i="1" s="1"/>
  <c r="CC104" i="1"/>
  <c r="CC105" i="1" s="1"/>
  <c r="CD104" i="1"/>
  <c r="CD105" i="1" s="1"/>
  <c r="CE104" i="1"/>
  <c r="CE105" i="1" s="1"/>
  <c r="CF104" i="1"/>
  <c r="CF105" i="1" s="1"/>
  <c r="CG104" i="1"/>
  <c r="CG105" i="1" s="1"/>
  <c r="CH104" i="1"/>
  <c r="CH105" i="1" s="1"/>
  <c r="CI104" i="1"/>
  <c r="CI105" i="1" s="1"/>
  <c r="CJ104" i="1"/>
  <c r="CJ105" i="1" s="1"/>
  <c r="CK104" i="1"/>
  <c r="CK105" i="1" s="1"/>
  <c r="CL104" i="1"/>
  <c r="CL105" i="1" s="1"/>
  <c r="CM104" i="1"/>
  <c r="CM105" i="1" s="1"/>
  <c r="CN104" i="1"/>
  <c r="CN105" i="1" s="1"/>
  <c r="CO104" i="1"/>
  <c r="CO105" i="1" s="1"/>
  <c r="CP104" i="1"/>
  <c r="CP105" i="1" s="1"/>
  <c r="CQ104" i="1"/>
  <c r="CQ105" i="1" s="1"/>
  <c r="CR104" i="1"/>
  <c r="CR105" i="1" s="1"/>
  <c r="CS104" i="1"/>
  <c r="CS105" i="1" s="1"/>
  <c r="CT104" i="1"/>
  <c r="CT105" i="1" s="1"/>
  <c r="CU104" i="1"/>
  <c r="CU105" i="1" s="1"/>
  <c r="CV104" i="1"/>
  <c r="CV105" i="1" s="1"/>
  <c r="CW104" i="1"/>
  <c r="CW105" i="1" s="1"/>
  <c r="CX104" i="1"/>
  <c r="CX105" i="1" s="1"/>
  <c r="CY104" i="1"/>
  <c r="CY105" i="1" s="1"/>
  <c r="CZ104" i="1"/>
  <c r="CZ105" i="1" s="1"/>
  <c r="DA104" i="1"/>
  <c r="DA105" i="1" s="1"/>
  <c r="DB104" i="1"/>
  <c r="DB105" i="1" s="1"/>
  <c r="DC104" i="1"/>
  <c r="DC105" i="1" s="1"/>
  <c r="DD104" i="1"/>
  <c r="DD105" i="1" s="1"/>
  <c r="DE104" i="1"/>
  <c r="DE105" i="1" s="1"/>
  <c r="DF104" i="1"/>
  <c r="DF105" i="1" s="1"/>
  <c r="DG104" i="1"/>
  <c r="DG105" i="1" s="1"/>
  <c r="DH104" i="1"/>
  <c r="DH105" i="1" s="1"/>
  <c r="DI104" i="1"/>
  <c r="DI105" i="1" s="1"/>
  <c r="DJ104" i="1"/>
  <c r="DJ105" i="1" s="1"/>
  <c r="DK104" i="1"/>
  <c r="DK105" i="1" s="1"/>
  <c r="DL104" i="1"/>
  <c r="DL105" i="1" s="1"/>
  <c r="DM104" i="1"/>
  <c r="DM105" i="1" s="1"/>
  <c r="B63" i="1"/>
  <c r="AZ63" i="1"/>
  <c r="BL63" i="1"/>
  <c r="BY63" i="1"/>
  <c r="CK63" i="1"/>
  <c r="CX63" i="1"/>
  <c r="DH63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BU82" i="1"/>
  <c r="BV82" i="1" s="1"/>
  <c r="BW82" i="1" s="1"/>
  <c r="BX82" i="1" s="1"/>
  <c r="BY82" i="1" s="1"/>
  <c r="BZ82" i="1" s="1"/>
  <c r="CA82" i="1" s="1"/>
  <c r="CB82" i="1" s="1"/>
  <c r="CC82" i="1" s="1"/>
  <c r="CD82" i="1" s="1"/>
  <c r="CE82" i="1" s="1"/>
  <c r="CF82" i="1" s="1"/>
  <c r="CG82" i="1" s="1"/>
  <c r="CH82" i="1" s="1"/>
  <c r="CI82" i="1" s="1"/>
  <c r="CJ82" i="1" s="1"/>
  <c r="CK82" i="1" s="1"/>
  <c r="CL82" i="1" s="1"/>
  <c r="CM82" i="1" s="1"/>
  <c r="W627" i="10" l="1"/>
  <c r="X641" i="10"/>
  <c r="X647" i="10" s="1"/>
  <c r="W630" i="10"/>
  <c r="X644" i="10"/>
  <c r="X650" i="10" s="1"/>
  <c r="T642" i="10"/>
  <c r="T648" i="10" s="1"/>
  <c r="S628" i="10"/>
  <c r="X629" i="10"/>
  <c r="X631" i="10" s="1"/>
  <c r="X645" i="10" s="1"/>
  <c r="X651" i="10" s="1"/>
  <c r="W620" i="10"/>
  <c r="X625" i="10"/>
  <c r="Y631" i="10"/>
  <c r="Y645" i="10" s="1"/>
  <c r="Y651" i="10" s="1"/>
  <c r="W626" i="10"/>
  <c r="X640" i="10"/>
  <c r="BX669" i="10"/>
  <c r="BY669" i="10"/>
  <c r="CN82" i="1"/>
  <c r="CO82" i="1" s="1"/>
  <c r="CP82" i="1" s="1"/>
  <c r="CQ82" i="1" s="1"/>
  <c r="CR82" i="1" s="1"/>
  <c r="CS82" i="1" s="1"/>
  <c r="CT82" i="1" s="1"/>
  <c r="CU82" i="1" s="1"/>
  <c r="CV82" i="1" s="1"/>
  <c r="CW82" i="1" s="1"/>
  <c r="V630" i="10" l="1"/>
  <c r="W644" i="10"/>
  <c r="W650" i="10" s="1"/>
  <c r="V627" i="10"/>
  <c r="W641" i="10"/>
  <c r="W647" i="10" s="1"/>
  <c r="R628" i="10"/>
  <c r="S642" i="10"/>
  <c r="S648" i="10" s="1"/>
  <c r="V620" i="10"/>
  <c r="W625" i="10"/>
  <c r="W629" i="10"/>
  <c r="V626" i="10"/>
  <c r="W640" i="10"/>
  <c r="BW669" i="10"/>
  <c r="V644" i="10" l="1"/>
  <c r="V650" i="10" s="1"/>
  <c r="U630" i="10"/>
  <c r="U627" i="10"/>
  <c r="V641" i="10"/>
  <c r="V647" i="10" s="1"/>
  <c r="U626" i="10"/>
  <c r="V640" i="10"/>
  <c r="V629" i="10"/>
  <c r="V625" i="10"/>
  <c r="U620" i="10"/>
  <c r="W631" i="10"/>
  <c r="W645" i="10" s="1"/>
  <c r="W651" i="10" s="1"/>
  <c r="Q628" i="10"/>
  <c r="R642" i="10"/>
  <c r="R648" i="10" s="1"/>
  <c r="BV669" i="10"/>
  <c r="U641" i="10" l="1"/>
  <c r="U647" i="10" s="1"/>
  <c r="T627" i="10"/>
  <c r="T630" i="10"/>
  <c r="U644" i="10"/>
  <c r="U650" i="10" s="1"/>
  <c r="U629" i="10"/>
  <c r="U631" i="10" s="1"/>
  <c r="U645" i="10" s="1"/>
  <c r="U651" i="10" s="1"/>
  <c r="Q642" i="10"/>
  <c r="Q648" i="10" s="1"/>
  <c r="P628" i="10"/>
  <c r="V631" i="10"/>
  <c r="V645" i="10" s="1"/>
  <c r="V651" i="10" s="1"/>
  <c r="U625" i="10"/>
  <c r="T620" i="10"/>
  <c r="T626" i="10"/>
  <c r="U640" i="10"/>
  <c r="BU669" i="10"/>
  <c r="T641" i="10" l="1"/>
  <c r="T647" i="10" s="1"/>
  <c r="S627" i="10"/>
  <c r="T644" i="10"/>
  <c r="T650" i="10" s="1"/>
  <c r="S630" i="10"/>
  <c r="T625" i="10"/>
  <c r="S620" i="10"/>
  <c r="S626" i="10"/>
  <c r="T640" i="10"/>
  <c r="P642" i="10"/>
  <c r="P648" i="10" s="1"/>
  <c r="O628" i="10"/>
  <c r="T629" i="10"/>
  <c r="T631" i="10" s="1"/>
  <c r="T645" i="10" s="1"/>
  <c r="T651" i="10" s="1"/>
  <c r="BT669" i="10"/>
  <c r="R630" i="10" l="1"/>
  <c r="S644" i="10"/>
  <c r="S650" i="10" s="1"/>
  <c r="R627" i="10"/>
  <c r="S641" i="10"/>
  <c r="S647" i="10" s="1"/>
  <c r="S625" i="10"/>
  <c r="R620" i="10"/>
  <c r="S640" i="10"/>
  <c r="R626" i="10"/>
  <c r="S629" i="10"/>
  <c r="N628" i="10"/>
  <c r="O642" i="10"/>
  <c r="O648" i="10" s="1"/>
  <c r="BS669" i="10"/>
  <c r="R644" i="10" l="1"/>
  <c r="R650" i="10" s="1"/>
  <c r="Q630" i="10"/>
  <c r="Q627" i="10"/>
  <c r="R641" i="10"/>
  <c r="R647" i="10" s="1"/>
  <c r="M628" i="10"/>
  <c r="N642" i="10"/>
  <c r="N648" i="10" s="1"/>
  <c r="R629" i="10"/>
  <c r="R640" i="10"/>
  <c r="Q626" i="10"/>
  <c r="S631" i="10"/>
  <c r="S645" i="10" s="1"/>
  <c r="S651" i="10" s="1"/>
  <c r="Q620" i="10"/>
  <c r="R625" i="10"/>
  <c r="BR669" i="10"/>
  <c r="P627" i="10" l="1"/>
  <c r="Q641" i="10"/>
  <c r="Q647" i="10" s="1"/>
  <c r="Q644" i="10"/>
  <c r="Q650" i="10" s="1"/>
  <c r="P630" i="10"/>
  <c r="Q629" i="10"/>
  <c r="Q631" i="10" s="1"/>
  <c r="Q645" i="10" s="1"/>
  <c r="Q651" i="10" s="1"/>
  <c r="L628" i="10"/>
  <c r="M642" i="10"/>
  <c r="M648" i="10" s="1"/>
  <c r="P620" i="10"/>
  <c r="Q625" i="10"/>
  <c r="R631" i="10"/>
  <c r="R645" i="10" s="1"/>
  <c r="R651" i="10" s="1"/>
  <c r="P626" i="10"/>
  <c r="Q640" i="10"/>
  <c r="BQ669" i="10"/>
  <c r="O627" i="10" l="1"/>
  <c r="P641" i="10"/>
  <c r="P647" i="10" s="1"/>
  <c r="O630" i="10"/>
  <c r="P644" i="10"/>
  <c r="P650" i="10" s="1"/>
  <c r="L642" i="10"/>
  <c r="L648" i="10" s="1"/>
  <c r="K628" i="10"/>
  <c r="O620" i="10"/>
  <c r="P625" i="10"/>
  <c r="O626" i="10"/>
  <c r="P640" i="10"/>
  <c r="P629" i="10"/>
  <c r="P631" i="10" s="1"/>
  <c r="P645" i="10" s="1"/>
  <c r="P651" i="10" s="1"/>
  <c r="BP669" i="10"/>
  <c r="O644" i="10" l="1"/>
  <c r="O650" i="10" s="1"/>
  <c r="N630" i="10"/>
  <c r="N627" i="10"/>
  <c r="O641" i="10"/>
  <c r="O647" i="10" s="1"/>
  <c r="J628" i="10"/>
  <c r="K642" i="10"/>
  <c r="K648" i="10" s="1"/>
  <c r="N626" i="10"/>
  <c r="O640" i="10"/>
  <c r="N620" i="10"/>
  <c r="O625" i="10"/>
  <c r="O629" i="10"/>
  <c r="BO669" i="10"/>
  <c r="N641" i="10" l="1"/>
  <c r="N647" i="10" s="1"/>
  <c r="M627" i="10"/>
  <c r="N644" i="10"/>
  <c r="N650" i="10" s="1"/>
  <c r="M630" i="10"/>
  <c r="N629" i="10"/>
  <c r="N631" i="10" s="1"/>
  <c r="N645" i="10" s="1"/>
  <c r="N651" i="10" s="1"/>
  <c r="O631" i="10"/>
  <c r="O645" i="10" s="1"/>
  <c r="O651" i="10" s="1"/>
  <c r="N625" i="10"/>
  <c r="M620" i="10"/>
  <c r="M626" i="10"/>
  <c r="N640" i="10"/>
  <c r="I628" i="10"/>
  <c r="J642" i="10"/>
  <c r="J648" i="10" s="1"/>
  <c r="BN669" i="10"/>
  <c r="L630" i="10" l="1"/>
  <c r="M644" i="10"/>
  <c r="M650" i="10" s="1"/>
  <c r="L627" i="10"/>
  <c r="M641" i="10"/>
  <c r="M647" i="10" s="1"/>
  <c r="H628" i="10"/>
  <c r="I642" i="10"/>
  <c r="I648" i="10" s="1"/>
  <c r="L626" i="10"/>
  <c r="M640" i="10"/>
  <c r="M625" i="10"/>
  <c r="L620" i="10"/>
  <c r="M629" i="10"/>
  <c r="BM669" i="10"/>
  <c r="L641" i="10" l="1"/>
  <c r="L647" i="10" s="1"/>
  <c r="K627" i="10"/>
  <c r="K630" i="10"/>
  <c r="L644" i="10"/>
  <c r="L650" i="10" s="1"/>
  <c r="L629" i="10"/>
  <c r="L631" i="10" s="1"/>
  <c r="L645" i="10" s="1"/>
  <c r="L651" i="10" s="1"/>
  <c r="M631" i="10"/>
  <c r="M645" i="10" s="1"/>
  <c r="M651" i="10" s="1"/>
  <c r="K626" i="10"/>
  <c r="L640" i="10"/>
  <c r="K620" i="10"/>
  <c r="L625" i="10"/>
  <c r="G628" i="10"/>
  <c r="H642" i="10"/>
  <c r="H648" i="10" s="1"/>
  <c r="BL669" i="10"/>
  <c r="J630" i="10" l="1"/>
  <c r="K644" i="10"/>
  <c r="K650" i="10" s="1"/>
  <c r="K641" i="10"/>
  <c r="K647" i="10" s="1"/>
  <c r="J627" i="10"/>
  <c r="G642" i="10"/>
  <c r="G648" i="10" s="1"/>
  <c r="F628" i="10"/>
  <c r="F642" i="10" s="1"/>
  <c r="F648" i="10" s="1"/>
  <c r="K625" i="10"/>
  <c r="J620" i="10"/>
  <c r="K640" i="10"/>
  <c r="J626" i="10"/>
  <c r="K629" i="10"/>
  <c r="K631" i="10" s="1"/>
  <c r="K645" i="10" s="1"/>
  <c r="K651" i="10" s="1"/>
  <c r="BK669" i="10"/>
  <c r="I627" i="10" l="1"/>
  <c r="J641" i="10"/>
  <c r="J647" i="10" s="1"/>
  <c r="I630" i="10"/>
  <c r="J644" i="10"/>
  <c r="J650" i="10" s="1"/>
  <c r="I620" i="10"/>
  <c r="J625" i="10"/>
  <c r="J629" i="10"/>
  <c r="J631" i="10" s="1"/>
  <c r="J645" i="10" s="1"/>
  <c r="J651" i="10" s="1"/>
  <c r="I626" i="10"/>
  <c r="J640" i="10"/>
  <c r="BJ669" i="10"/>
  <c r="H630" i="10" l="1"/>
  <c r="I644" i="10"/>
  <c r="I650" i="10" s="1"/>
  <c r="I641" i="10"/>
  <c r="I647" i="10" s="1"/>
  <c r="H627" i="10"/>
  <c r="H626" i="10"/>
  <c r="I640" i="10"/>
  <c r="I629" i="10"/>
  <c r="H620" i="10"/>
  <c r="I625" i="10"/>
  <c r="BI669" i="10"/>
  <c r="G627" i="10" l="1"/>
  <c r="H641" i="10"/>
  <c r="H647" i="10" s="1"/>
  <c r="G630" i="10"/>
  <c r="H644" i="10"/>
  <c r="H650" i="10" s="1"/>
  <c r="H629" i="10"/>
  <c r="H631" i="10" s="1"/>
  <c r="H645" i="10" s="1"/>
  <c r="H651" i="10" s="1"/>
  <c r="I631" i="10"/>
  <c r="I645" i="10" s="1"/>
  <c r="I651" i="10" s="1"/>
  <c r="G620" i="10"/>
  <c r="H625" i="10"/>
  <c r="G626" i="10"/>
  <c r="H640" i="10"/>
  <c r="BH669" i="10"/>
  <c r="F630" i="10" l="1"/>
  <c r="F644" i="10" s="1"/>
  <c r="F650" i="10" s="1"/>
  <c r="G644" i="10"/>
  <c r="G650" i="10" s="1"/>
  <c r="F627" i="10"/>
  <c r="F641" i="10" s="1"/>
  <c r="F647" i="10" s="1"/>
  <c r="G641" i="10"/>
  <c r="G647" i="10" s="1"/>
  <c r="F626" i="10"/>
  <c r="G640" i="10"/>
  <c r="F620" i="10"/>
  <c r="F625" i="10" s="1"/>
  <c r="G625" i="10"/>
  <c r="G629" i="10"/>
  <c r="BG669" i="10"/>
  <c r="F629" i="10" l="1"/>
  <c r="F631" i="10" s="1"/>
  <c r="F645" i="10" s="1"/>
  <c r="F651" i="10" s="1"/>
  <c r="G631" i="10"/>
  <c r="G645" i="10" s="1"/>
  <c r="G651" i="10" s="1"/>
  <c r="F640" i="10"/>
  <c r="BF669" i="10"/>
  <c r="BE669" i="10" l="1"/>
  <c r="BD669" i="10" l="1"/>
  <c r="L2001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tc={5BA574DC-CBA0-4430-AB21-1F67F1DD1B60}</author>
    <author>Eker, S. (Sibel)</author>
    <author>tc={05627381-9B61-461A-BBD1-F4BB38012ED2}</author>
    <author>tc={164D3271-176F-44EB-97E4-7983EBB81964}</author>
    <author>tc={AC388569-931B-4244-83AF-664FBC0E8D65}</author>
    <author>tc={39C4D65B-7514-4189-8AAA-78EDB8C99788}</author>
    <author>tc={F47C0A0E-BC3D-4873-BAA9-8ADC4BABA3CD}</author>
    <author>LQ</author>
    <author>tc={C02EF4E6-E669-4F24-A9C6-F72E122CC410}</author>
    <author>tc={A07CC22C-9825-4729-9F1F-0162A90A1FB4}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FAO Food supply (kcal/capita/day), Animal Products</t>
        </r>
      </text>
    </comment>
    <comment ref="A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FAO data, Food Supply kcal/capita/day downlaoded in May 2023. Food Balance sheets of FAO are calculated differently pre-2013 and post-2010. Here, we have the post-2010 values from the new food balance sheets.
 </t>
        </r>
      </text>
    </comment>
    <comment ref="A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Aggregated from FAO data, which is per item</t>
        </r>
      </text>
    </comment>
    <comment ref="A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Calculated from the FAO data, as total meat production/permanent meadows and pastures; does not include milk</t>
        </r>
      </text>
    </comment>
    <comment ref="A2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From FAO FoodBalance Sheets. See FoodBalanceSheets.xlsx/Feed
</t>
        </r>
      </text>
    </comment>
    <comment ref="A36" authorId="1" shapeId="0" xr:uid="{5BA574DC-CBA0-4430-AB21-1F67F1DD1B60}">
      <text>
        <t>[Threaded comment]
Your version of Excel allows you to read this threaded comment; however, any edits to it will get removed if the file is opened in a newer version of Excel. Learn more: https://go.microsoft.com/fwlink/?linkid=870924
Comment:
    Land Use Harmonization dataset - global total. The data is for 5 yr total, so assumed to be the same in  a 5-year interval</t>
      </text>
    </comment>
    <comment ref="A3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IEA</t>
        </r>
      </text>
    </comment>
    <comment ref="A4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IRENA</t>
        </r>
      </text>
    </comment>
    <comment ref="A44" authorId="0" shapeId="0" xr:uid="{9AAB2C0A-A3B3-4FE7-B2C5-76A0910F2E8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IEA</t>
        </r>
      </text>
    </comment>
    <comment ref="A49" authorId="0" shapeId="0" xr:uid="{3BAAEA8C-36C4-4338-A2B4-BA592F0D132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IEA</t>
        </r>
      </text>
    </comment>
    <comment ref="A52" authorId="0" shapeId="0" xr:uid="{DA6AA280-5C1E-4046-94F3-37068C65715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IRENA</t>
        </r>
      </text>
    </comment>
    <comment ref="A56" authorId="2" shapeId="0" xr:uid="{00000000-0006-0000-0000-000008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Energy Institute Statistical Review of World Energy (2023) - formerly BP Energy Statistics</t>
        </r>
      </text>
    </comment>
    <comment ref="A58" authorId="2" shapeId="0" xr:uid="{00000000-0006-0000-0000-000009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obtained from dividing the energy demand by WiC population data</t>
        </r>
      </text>
    </comment>
    <comment ref="A60" authorId="3" shapeId="0" xr:uid="{05627381-9B61-461A-BBD1-F4BB38012ED2}">
      <text>
        <t>[Threaded comment]
Your version of Excel allows you to read this threaded comment; however, any edits to it will get removed if the file is opened in a newer version of Excel. Learn more: https://go.microsoft.com/fwlink/?linkid=870924
Comment:
    Land-use change emissions from the Global Carbon Budget 2020, using the average of three methods/models : H&amp;N, BLUE, OSCAR</t>
      </text>
    </comment>
    <comment ref="A61" authorId="4" shapeId="0" xr:uid="{164D3271-176F-44EB-97E4-7983EBB81964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Carbon Project 2020 dataset, total fossil fuel C emissions, in TonC/year</t>
      </text>
    </comment>
    <comment ref="A6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IPCC WGIII ar5
</t>
        </r>
      </text>
    </comment>
    <comment ref="A65" authorId="5" shapeId="0" xr:uid="{AC388569-931B-4244-83AF-664FBC0E8D65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Carbon Budget 2020, average of multiple models</t>
      </text>
    </comment>
    <comment ref="A66" authorId="6" shapeId="0" xr:uid="{39C4D65B-7514-4189-8AAA-78EDB8C99788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Carbon Budget 2020, average value of multiple models</t>
      </text>
    </comment>
    <comment ref="A67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From European Environment Agency - https://www.eea.europa.eu/data-and-maps/daviz/atmospheric-concentration-of-carbon-dioxide-3#tab-chart_6</t>
        </r>
      </text>
    </comment>
    <comment ref="A68" authorId="7" shapeId="0" xr:uid="{F47C0A0E-BC3D-4873-BAA9-8ADC4BABA3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NASA GISS. (2023). GISS Surface Temperature Analysis (GISTEMP), version 4. NASA Goddard Institute for Space Studies.
</t>
      </text>
    </comment>
    <comment ref="A7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Data source: World Bank Commody Markets</t>
        </r>
      </text>
    </comment>
    <comment ref="A7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Kauwenbergh 2013 - based on USGS data</t>
        </r>
      </text>
    </comment>
    <comment ref="A7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Data given on FAO</t>
        </r>
      </text>
    </comment>
    <comment ref="A76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 compiled fro mthe USGS data</t>
        </r>
      </text>
    </comment>
    <comment ref="CZ77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34549174</t>
        </r>
      </text>
    </comment>
    <comment ref="A8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This is actually the phosphorus content in manure produced. Calculated. See FAO..ProducingAnimals.xlsx</t>
        </r>
      </text>
    </comment>
    <comment ref="A81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Data Chris estimated based on FAO data. It is the actual content in feed crops, not the desried.</t>
        </r>
      </text>
    </comment>
    <comment ref="CZ86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82588096</t>
        </r>
      </text>
    </comment>
    <comment ref="A88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World Bank Data, current USD</t>
        </r>
      </text>
    </comment>
    <comment ref="A89" authorId="2" shapeId="0" xr:uid="{00000000-0006-0000-0000-000015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Constant 2015 USD (World Bank Data)</t>
        </r>
      </text>
    </comment>
    <comment ref="A90" authorId="2" shapeId="0" xr:uid="{00000000-0006-0000-0000-000016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2005 USD, using the 2005-2015 deflator 0.835833.</t>
        </r>
      </text>
    </comment>
    <comment ref="A91" authorId="2" shapeId="0" xr:uid="{00000000-0006-0000-0000-000017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World Bank Data in constant 2015 $</t>
        </r>
      </text>
    </comment>
    <comment ref="A92" authorId="2" shapeId="0" xr:uid="{00000000-0006-0000-0000-000018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in 2005 constant USD. The GDP deflater for USD 2005-2015 is 0.835833</t>
        </r>
      </text>
    </comment>
    <comment ref="A94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just equal to supply at the moment</t>
        </r>
      </text>
    </comment>
    <comment ref="A95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My estimation as the sum of oil crops. Sugar crops and tree nuts based on fao data</t>
        </r>
      </text>
    </comment>
    <comment ref="A96" authorId="2" shapeId="0" xr:uid="{00000000-0006-0000-0000-00001B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FAO Data downloaded in May 2023. Food supply per capita, the sum of 'Sugar &amp; Sweeteners', 'Sugar Crops', 'Treenuts', 'Oilcrops', 'Vegetable Oils'] </t>
        </r>
      </text>
    </comment>
    <comment ref="A223" authorId="8" shapeId="0" xr:uid="{00000000-0006-0000-0000-00001C000000}">
      <text>
        <r>
          <rPr>
            <b/>
            <sz val="9"/>
            <color indexed="81"/>
            <rFont val="宋体"/>
            <charset val="134"/>
          </rPr>
          <t>LQ:</t>
        </r>
        <r>
          <rPr>
            <sz val="9"/>
            <color indexed="81"/>
            <rFont val="宋体"/>
            <charset val="134"/>
          </rPr>
          <t xml:space="preserve">
The data is collected from World Bank: https://data.worldbank.org/indicator/SI.POV.DDAY. 2023.04</t>
        </r>
      </text>
    </comment>
    <comment ref="A224" authorId="2" shapeId="0" xr:uid="{00000000-0006-0000-0000-00001D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Human Development Report 2021/2022 UNDP</t>
        </r>
      </text>
    </comment>
    <comment ref="A225" authorId="9" shapeId="0" xr:uid="{C02EF4E6-E669-4F24-A9C6-F72E122CC4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demographic indicators below are from Wittgenstein Center SSP2 projections updated in 2023. </t>
      </text>
    </comment>
    <comment ref="A553" authorId="10" shapeId="0" xr:uid="{A07CC22C-9825-4729-9F1F-0162A90A1FB4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average of empirical yogl estimates for mthe PNAS paper</t>
      </text>
    </comment>
    <comment ref="A555" authorId="2" shapeId="0" xr:uid="{465DBA3E-EF6F-4350-B4A6-6FF7F25273D4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The data for both male and female HLE is from Institute for Health Metrics and Evaluation (IHME), downlaoded and averaged across countries in April 2023.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tc={42B2DCB4-BAAA-41A2-ADC1-CDA395D9F3EA}</author>
    <author>tc={8EA18375-7109-473D-BCBE-BAD1C8338F3D}</author>
    <author>tc={60D4BC17-CF1E-4C79-B3E1-7299EE32C7D5}</author>
    <author>tc={EA8B88F6-C8FC-4D78-B639-93551514B1FA}</author>
    <author>tc={767ACABE-B224-41B3-BDC3-C0DE31DEA0A5}</author>
    <author>tc={14703A29-0C57-42FC-A281-470A296076E5}</author>
    <author>tc={CAEF476A-3FA4-406C-8FE3-988E0BE11D69}</author>
    <author>tc={6A2345E0-DB54-4FB9-9CBE-F8240D0EED5F}</author>
    <author>tc={B13E28E2-9DE2-4658-B11F-ECAC5BEA76B5}</author>
    <author>tc={B69722E5-1317-4EEA-B4D8-373D4DC5C346}</author>
    <author>tc={B2F8B6AD-F80C-40B6-9F56-1E2DCCF2758C}</author>
    <author>tc={C8922026-44D3-43AC-A596-EF36C3847E36}</author>
    <author>tc={DD531719-E30D-42A6-B45B-959610B26CA6}</author>
    <author>tc={ADFAAD77-A39E-4636-AE58-FE18AAB43FB1}</author>
    <author>tc={4DD9AC52-08FE-4AD6-BC70-FE94BDFFA9A2}</author>
    <author>tc={5BB3B1D9-FA74-4578-BD4E-38CB9BB4D21A}</author>
    <author>tc={F2DDC96C-A7AD-424C-B819-129927E683BE}</author>
    <author>tc={65981539-3918-41E6-9851-31D6D06EBCCA}</author>
    <author>tc={901544D8-C136-44A0-8EBE-96F9187BEE1B}</author>
    <author>tc={606E6FE1-9DDA-4A42-8ACE-5E3D3644C849}</author>
    <author>tc={3A42F83A-F4B0-444E-9FDF-5EF00AFFDFB1}</author>
    <author>tc={A7F3C49A-B5C3-4418-907B-EFB38B3E158E}</author>
    <author>tc={FB994987-071A-4575-8B43-84ABA5251205}</author>
    <author>tc={90CF5D52-C9F0-4B8B-BF19-7E4344ACABF7}</author>
    <author>tc={0D359433-9B7F-4407-9418-2FBF615D45F0}</author>
    <author>tc={95BE9CA7-8FD0-4B57-81C4-461F21F1E2F3}</author>
    <author>tc={2D2D4CB1-FB6C-4F6C-8DCB-50407E3F09B3}</author>
    <author>tc={FDFE57AA-F472-4A6B-AAF0-128B8C25B6BE}</author>
    <author>tc={F6AF27E6-1B90-4FB4-AB9E-DDF20AE84770}</author>
    <author>tc={848ACA01-E129-4C7D-8C24-82F2760A5691}</author>
    <author>tc={D888BC0C-888E-4472-8D0C-4E75B5770E7F}</author>
    <author>tc={01D75E09-8261-4584-9316-23C2F94E05B3}</author>
    <author>tc={5D7D59A5-199E-450E-888D-8AEF24070A15}</author>
    <author>tc={15773944-3747-45FD-8EE6-4E0E0FFDFE5D}</author>
    <author>tc={7E09201D-7D4F-47CC-B14B-AA6EAF7C5779}</author>
    <author>tc={EF47936E-8757-4B11-AC5D-E5B51C4451A0}</author>
    <author>tc={099AEFC3-0522-484A-8795-C8C4C42FF878}</author>
    <author>tc={7CBF2EC4-DD65-4EEB-A97A-B036D4A672D8}</author>
    <author>tc={5A2A7E85-E32D-4160-8DD4-6D9F181E28C3}</author>
    <author>tc={23622B92-5D85-4110-882E-587BB4B5994C}</author>
    <author>tc={7D50E24B-E5AC-4718-B776-E55932E6011E}</author>
    <author>tc={7C8C1A87-3076-4434-BDDC-10BF3E45F3C9}</author>
    <author>tc={FFCB705D-F032-42C3-8A43-F4D33D568FD5}</author>
    <author>tc={02F909F8-A007-4342-A030-772A71E28921}</author>
    <author>tc={B0FD2731-C4EA-422C-83A3-178C2B21959F}</author>
    <author>tc={1A3E80BF-29BD-44D9-924B-5D7E6F3BA872}</author>
    <author>tc={C7FFB272-299B-49FF-8C91-8CA3CF5D5DCE}</author>
    <author>tc={78C4BF62-C9D3-47F7-94EA-47280521A8DA}</author>
    <author>tc={97F464D4-791A-42A3-B614-2AEDCD0A56FB}</author>
    <author>tc={F8867595-E008-4229-BE28-52A39F10C1D0}</author>
    <author>tc={2716F75E-C0B0-45C7-B43B-2160B0399B22}</author>
    <author>tc={0C6CE4E7-2F97-485B-8E9C-74B1C2596EFA}</author>
    <author>admin</author>
    <author>tc={8F2AB019-ED68-4A8B-9A1C-9A387CF6A4F2}</author>
    <author>tc={C810A303-699F-459C-8AA0-A434A0765FF4}</author>
    <author>tc={23BF613A-7DF8-409A-9385-DA11A8F58109}</author>
    <author>tc={29B537CD-7788-418A-B1D2-2DA6F2E85C5B}</author>
    <author>tc={E88ACCAA-58F8-42E3-A24E-D1CAC841A5ED}</author>
    <author>tc={FD9B5558-68E7-47D2-A185-E9C204E3AA55}</author>
    <author>Eker, S. (Sibel)</author>
    <author>LQ</author>
  </authors>
  <commentList>
    <comment ref="E1867" authorId="0" shapeId="0" xr:uid="{42B2DCB4-BAAA-41A2-ADC1-CDA395D9F3E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source: BP</t>
      </text>
    </comment>
    <comment ref="E1873" authorId="1" shapeId="0" xr:uid="{8EA18375-7109-473D-BCBE-BAD1C8338F3D}">
      <text>
        <t>[Threaded comment]
Your version of Excel allows you to read this threaded comment; however, any edits to it will get removed if the file is opened in a newer version of Excel. Learn more: https://go.microsoft.com/fwlink/?linkid=870924
Comment:
    1 billion barrels = 136.4 Mtoe</t>
      </text>
    </comment>
    <comment ref="E1879" authorId="2" shapeId="0" xr:uid="{60D4BC17-CF1E-4C79-B3E1-7299EE32C7D5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source: BP</t>
      </text>
    </comment>
    <comment ref="E1885" authorId="3" shapeId="0" xr:uid="{EA8B88F6-C8FC-4D78-B639-93551514B1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source: BP
</t>
      </text>
    </comment>
    <comment ref="E1892" authorId="4" shapeId="0" xr:uid="{767ACABE-B224-41B3-BDC3-C0DE31DEA0A5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Oil consumption from BP.
At the global level, Oil consumption = oil production in BP statistics</t>
      </text>
    </comment>
    <comment ref="E1900" authorId="5" shapeId="0" xr:uid="{14703A29-0C57-42FC-A281-470A296076E5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Oil consumption from BP.
At the global level, Oil consumption = oil production in BP statistics</t>
      </text>
    </comment>
    <comment ref="E1912" authorId="6" shapeId="0" xr:uid="{CAEF476A-3FA4-406C-8FE3-988E0BE11D69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Statistical Review of World Energy Data, BP</t>
      </text>
    </comment>
    <comment ref="E1927" authorId="7" shapeId="0" xr:uid="{6A2345E0-DB54-4FB9-9CBE-F8240D0EED5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gas consumption from BP.
At the global level, gas consumption = gas production in BP statistics</t>
      </text>
    </comment>
    <comment ref="E1933" authorId="8" shapeId="0" xr:uid="{B13E28E2-9DE2-4658-B11F-ECAC5BEA76B5}">
      <text>
        <t>[Threaded comment]
Your version of Excel allows you to read this threaded comment; however, any edits to it will get removed if the file is opened in a newer version of Excel. Learn more: https://go.microsoft.com/fwlink/?linkid=870924
Comment:
    In Mtoe</t>
      </text>
    </comment>
    <comment ref="E1955" authorId="9" shapeId="0" xr:uid="{B69722E5-1317-4EEA-B4D8-373D4DC5C346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Statistical Review of World Energy Data, BP, and adjusted with inflation factors</t>
      </text>
    </comment>
    <comment ref="E1956" authorId="10" shapeId="0" xr:uid="{B2F8B6AD-F80C-40B6-9F56-1E2DCCF275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 coal production in EJ from BP.
</t>
      </text>
    </comment>
    <comment ref="E1971" authorId="11" shapeId="0" xr:uid="{C8922026-44D3-43AC-A596-EF36C3847E3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coal consumption from BP.
At the global level, coal consumption = coal production in BP statistics</t>
      </text>
    </comment>
    <comment ref="E1977" authorId="12" shapeId="0" xr:uid="{DD531719-E30D-42A6-B45B-959610B26CA6}">
      <text>
        <t>[Threaded comment]
Your version of Excel allows you to read this threaded comment; however, any edits to it will get removed if the file is opened in a newer version of Excel. Learn more: https://go.microsoft.com/fwlink/?linkid=870924
Comment:
    In Mtoe</t>
      </text>
    </comment>
    <comment ref="E1992" authorId="13" shapeId="0" xr:uid="{ADFAAD77-A39E-4636-AE58-FE18AAB43FB1}">
      <text>
        <t>[Threaded comment]
Your version of Excel allows you to read this threaded comment; however, any edits to it will get removed if the file is opened in a newer version of Excel. Learn more: https://go.microsoft.com/fwlink/?linkid=870924
Comment:
    To replace Coal Demand per Capita[Africa] based on the value
1 ---&gt; calibrate the period before 1988
2 ---&gt; calibrate the period after 1988
3 ---&gt; show as historic data</t>
      </text>
    </comment>
    <comment ref="E1995" authorId="14" shapeId="0" xr:uid="{4DD9AC52-08FE-4AD6-BC70-FE94BDFFA9A2}">
      <text>
        <t>[Threaded comment]
Your version of Excel allows you to read this threaded comment; however, any edits to it will get removed if the file is opened in a newer version of Excel. Learn more: https://go.microsoft.com/fwlink/?linkid=870924
Comment:
    To replace Coal Demand per Capita[EastEu] based on the value
1 ---&gt; calibrate the period before 1979
2 ---&gt; calibrate the period after 1979
3 ---&gt; show as historic data</t>
      </text>
    </comment>
    <comment ref="E1998" authorId="15" shapeId="0" xr:uid="{5BB3B1D9-FA74-4578-BD4E-38CB9BB4D21A}">
      <text>
        <t>[Threaded comment]
Your version of Excel allows you to read this threaded comment; however, any edits to it will get removed if the file is opened in a newer version of Excel. Learn more: https://go.microsoft.com/fwlink/?linkid=870924
Comment:
    To replace Coal Demand per Capita[WestEu] based on the value
1 ---&gt; calibrate the period before 1964
2 ---&gt; calibrate the period after 1965
3 ---&gt; show as historic data</t>
      </text>
    </comment>
    <comment ref="E2025" authorId="16" shapeId="0" xr:uid="{F2DDC96C-A7AD-424C-B819-129927E683B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IEA</t>
      </text>
    </comment>
    <comment ref="E2037" authorId="17" shapeId="0" xr:uid="{65981539-3918-41E6-9851-31D6D06EBCCA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https://www.energyinst.org/statistical-review</t>
      </text>
    </comment>
    <comment ref="E2038" authorId="18" shapeId="0" xr:uid="{901544D8-C136-44A0-8EBE-96F9187BEE1B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total energy supply from IEA</t>
      </text>
    </comment>
    <comment ref="E2050" authorId="19" shapeId="0" xr:uid="{606E6FE1-9DDA-4A42-8ACE-5E3D3644C8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future projection after 2020
</t>
      </text>
    </comment>
    <comment ref="E2056" authorId="20" shapeId="0" xr:uid="{3A42F83A-F4B0-444E-9FDF-5EF00AFFDFB1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global average</t>
      </text>
    </comment>
    <comment ref="E2059" authorId="21" shapeId="0" xr:uid="{A7F3C49A-B5C3-4418-907B-EFB38B3E158E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global average</t>
      </text>
    </comment>
    <comment ref="E2062" authorId="22" shapeId="0" xr:uid="{FB994987-071A-4575-8B43-84ABA5251205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IRENA</t>
      </text>
    </comment>
    <comment ref="E2068" authorId="23" shapeId="0" xr:uid="{90CF5D52-C9F0-4B8B-BF19-7E4344ACAB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IRENA
</t>
      </text>
    </comment>
    <comment ref="DX2075" authorId="24" shapeId="0" xr:uid="{0D359433-9B7F-4407-9418-2FBF615D45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Future growth rate:
Africa: 12.5%
Asia-Pacific Region: 10.2%
Latin America and the Caribbean: 11.0%
Eastern Europe: 7.5% or 8.3%
OECD: 7.8%
</t>
      </text>
    </comment>
    <comment ref="E2091" authorId="25" shapeId="0" xr:uid="{95BE9CA7-8FD0-4B57-81C4-461F21F1E2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global average
</t>
      </text>
    </comment>
    <comment ref="E2092" authorId="26" shapeId="0" xr:uid="{2D2D4CB1-FB6C-4F6C-8DCB-50407E3F09B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IRENA</t>
      </text>
    </comment>
    <comment ref="E2093" authorId="27" shapeId="0" xr:uid="{FDFE57AA-F472-4A6B-AAF0-128B8C25B6BE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global average</t>
      </text>
    </comment>
    <comment ref="E2103" authorId="28" shapeId="0" xr:uid="{F6AF27E6-1B90-4FB4-AB9E-DDF20AE847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IRENA
</t>
      </text>
    </comment>
    <comment ref="DX2109" authorId="29" shapeId="0" xr:uid="{848ACA01-E129-4C7D-8C24-82F2760A5691}">
      <text>
        <t>[Threaded comment]
Your version of Excel allows you to read this threaded comment; however, any edits to it will get removed if the file is opened in a newer version of Excel. Learn more: https://go.microsoft.com/fwlink/?linkid=870924
Comment:
    Annual growth rate in the future:
Africa: 13%
AsiaPacific: 9%
EastEu: 6%
LAC: 11%
OECD: 7%</t>
      </text>
    </comment>
    <comment ref="E2125" authorId="30" shapeId="0" xr:uid="{D888BC0C-888E-4472-8D0C-4E75B5770E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global average
</t>
      </text>
    </comment>
    <comment ref="E2126" authorId="31" shapeId="0" xr:uid="{01D75E09-8261-4584-9316-23C2F94E05B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IRENA</t>
      </text>
    </comment>
    <comment ref="E2127" authorId="32" shapeId="0" xr:uid="{5D7D59A5-199E-450E-888D-8AEF24070A15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global average</t>
      </text>
    </comment>
    <comment ref="E2188" authorId="33" shapeId="0" xr:uid="{15773944-3747-45FD-8EE6-4E0E0FFDFE5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IEA,
CO2 emission by energy sources
</t>
      </text>
    </comment>
    <comment ref="E2206" authorId="34" shapeId="0" xr:uid="{7E09201D-7D4F-47CC-B14B-AA6EAF7C577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 from IEA Data of CO2 emission by energy sources
unit: tonC</t>
      </text>
    </comment>
    <comment ref="E2224" authorId="35" shapeId="0" xr:uid="{EF47936E-8757-4B11-AC5D-E5B51C4451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IEA,
Domestic production by source
</t>
      </text>
    </comment>
    <comment ref="E2242" authorId="36" shapeId="0" xr:uid="{099AEFC3-0522-484A-8795-C8C4C42FF8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IEA,
Domestic production by source
</t>
      </text>
    </comment>
    <comment ref="E2260" authorId="37" shapeId="0" xr:uid="{7CBF2EC4-DD65-4EEB-A97A-B036D4A672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Convert from IEA Data
Unit: tonC / mtoe
</t>
      </text>
    </comment>
    <comment ref="E2297" authorId="38" shapeId="0" xr:uid="{5A2A7E85-E32D-4160-8DD4-6D9F181E28C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FAOSTAT,
variable: Agricultural land</t>
      </text>
    </comment>
    <comment ref="E2303" authorId="39" shapeId="0" xr:uid="{23622B92-5D85-4110-882E-587BB4B599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FAOSTAT,
variable: Permanent meadows and pastures
</t>
      </text>
    </comment>
    <comment ref="E2315" authorId="40" shapeId="0" xr:uid="{7D50E24B-E5AC-4718-B776-E55932E601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FAOSTAT,
calculated based on variables: 
Agriculture area actually irrigated 
Agricultural land
</t>
      </text>
    </comment>
    <comment ref="E2327" authorId="41" shapeId="0" xr:uid="{7C8C1A87-3076-4434-BDDC-10BF3E45F3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FAOSTAT,
Arable Land
</t>
      </text>
    </comment>
    <comment ref="E2339" authorId="42" shapeId="0" xr:uid="{FFCB705D-F032-42C3-8A43-F4D33D568F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FAOSTAT,
Permanent crops
</t>
      </text>
    </comment>
    <comment ref="E2351" authorId="43" shapeId="0" xr:uid="{02F909F8-A007-4342-A030-772A71E28921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 based on data from FAOSTAT</t>
      </text>
    </comment>
    <comment ref="E2357" authorId="44" shapeId="0" xr:uid="{B0FD2731-C4EA-422C-83A3-178C2B21959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FAO as “Permanent meadows and pastures ”</t>
      </text>
    </comment>
    <comment ref="E2363" authorId="45" shapeId="0" xr:uid="{1A3E80BF-29BD-44D9-924B-5D7E6F3BA872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FAO as “Cropland”</t>
      </text>
    </comment>
    <comment ref="E2369" authorId="46" shapeId="0" xr:uid="{C7FFB272-299B-49FF-8C91-8CA3CF5D5DC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FAO as “Forest Land”</t>
      </text>
    </comment>
    <comment ref="E2375" authorId="47" shapeId="0" xr:uid="{78C4BF62-C9D3-47F7-94EA-47280521A8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FAO, as other land.
Noted:
FAO define ‘other land’ as Land area not classified as "Agriculture" and ''Forestry''. It includes SEEA categories ''Land used for aquaculture", ''Built-up and related areas", ''Other uses of land not elsewhere classified", and ''Land not in use". </t>
      </text>
    </comment>
    <comment ref="E2381" authorId="48" shapeId="0" xr:uid="{97F464D4-791A-42A3-B614-2AEDCD0A56F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FAO
Including: 'Beef and Buffalo Meat, primary', 'Sheep and Goat Meat'</t>
      </text>
    </comment>
    <comment ref="E2387" authorId="49" shapeId="0" xr:uid="{F8867595-E008-4229-BE28-52A39F10C1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FAO, as "Pigmeat", "Poultry Meat", "Fish, Seafood"
</t>
      </text>
    </comment>
    <comment ref="E2393" authorId="50" shapeId="0" xr:uid="{2716F75E-C0B0-45C7-B43B-2160B0399B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FAO, as "Eggs"
</t>
      </text>
    </comment>
    <comment ref="E2399" authorId="51" shapeId="0" xr:uid="{0C6CE4E7-2F97-485B-8E9C-74B1C2596EF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FAO, as 'Milk, Total'</t>
      </text>
    </comment>
    <comment ref="E2806" authorId="52" shapeId="0" xr:uid="{1380CD16-1BBB-4197-A1FC-D9C2EA8FD56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Aggregated from FAO data, which is per item</t>
        </r>
      </text>
    </comment>
    <comment ref="E2819" authorId="52" shapeId="0" xr:uid="{F2029336-EE55-4498-B3CA-DD7AD9D0961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From FAO FoodBalance Sheets. See FoodBalanceSheets.xlsx/Feed
</t>
        </r>
      </text>
    </comment>
    <comment ref="E2823" authorId="53" shapeId="0" xr:uid="{8F2AB019-ED68-4A8B-9A1C-9A387CF6A4F2}">
      <text>
        <t>[Threaded comment]
Your version of Excel allows you to read this threaded comment; however, any edits to it will get removed if the file is opened in a newer version of Excel. Learn more: https://go.microsoft.com/fwlink/?linkid=870924
Comment:
    Land Use Harmonization dataset - global total. The data is for 5 yr total, so assumed to be the same in  a 5-year interval</t>
      </text>
    </comment>
    <comment ref="E2824" authorId="54" shapeId="0" xr:uid="{C810A303-699F-459C-8AA0-A434A0765FF4}">
      <text>
        <t>[Threaded comment]
Your version of Excel allows you to read this threaded comment; however, any edits to it will get removed if the file is opened in a newer version of Excel. Learn more: https://go.microsoft.com/fwlink/?linkid=870924
Comment:
    Land-use change emissions from the Global Carbon Budget 2020, using the average of three methods/models : H&amp;N, BLUE, OSCAR</t>
      </text>
    </comment>
    <comment ref="E2825" authorId="55" shapeId="0" xr:uid="{23BF613A-7DF8-409A-9385-DA11A8F58109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Carbon Project 2020 dataset, total fossil fuel C emissions, in TonC/year</t>
      </text>
    </comment>
    <comment ref="E2826" authorId="52" shapeId="0" xr:uid="{2AE5A313-C713-4F70-95ED-307A0D643DF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IPCC WGIII ar5
</t>
        </r>
      </text>
    </comment>
    <comment ref="E2829" authorId="56" shapeId="0" xr:uid="{29B537CD-7788-418A-B1D2-2DA6F2E85C5B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Carbon Budget 2020, average of multiple models</t>
      </text>
    </comment>
    <comment ref="E2830" authorId="57" shapeId="0" xr:uid="{E88ACCAA-58F8-42E3-A24E-D1CAC841A5ED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Carbon Budget 2020, average value of multiple models</t>
      </text>
    </comment>
    <comment ref="E2831" authorId="52" shapeId="0" xr:uid="{C93C7078-0639-41FE-9464-65629CC7EC3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From European Environment Agency - https://www.eea.europa.eu/data-and-maps/daviz/atmospheric-concentration-of-carbon-dioxide-3#tab-chart_6</t>
        </r>
      </text>
    </comment>
    <comment ref="E2832" authorId="58" shapeId="0" xr:uid="{FD9B5558-68E7-47D2-A185-E9C204E3AA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NASA GISS. (2023). GISS Surface Temperature Analysis (GISTEMP), version 4. NASA Goddard Institute for Space Studies.
</t>
      </text>
    </comment>
    <comment ref="E2836" authorId="52" shapeId="0" xr:uid="{D74C919E-8DBD-4E65-AB47-9BFEEE0F19C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Data source: World Bank Commody Markets</t>
        </r>
      </text>
    </comment>
    <comment ref="E2837" authorId="52" shapeId="0" xr:uid="{B45E89EF-188A-48BF-AB6C-F3D40656D23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Kauwenbergh 2013 - based on USGS data</t>
        </r>
      </text>
    </comment>
    <comment ref="E2839" authorId="52" shapeId="0" xr:uid="{3BC1DE3A-1DD7-4359-A31F-1BDFDB6E429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Data given on FAO</t>
        </r>
      </text>
    </comment>
    <comment ref="E2840" authorId="52" shapeId="0" xr:uid="{82618429-40EA-49C4-AC5E-1BACA759B35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 compiled fro mthe USGS data</t>
        </r>
      </text>
    </comment>
    <comment ref="DD2841" authorId="52" shapeId="0" xr:uid="{A306C981-0206-4CD7-BD53-D5BB299B118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34549174</t>
        </r>
      </text>
    </comment>
    <comment ref="E2844" authorId="52" shapeId="0" xr:uid="{D7B7B63A-51FA-4C67-8588-70E326DC669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This is actually the phosphorus content in manure produced. Calculated. See FAO..ProducingAnimals.xlsx</t>
        </r>
      </text>
    </comment>
    <comment ref="E2845" authorId="52" shapeId="0" xr:uid="{FFC4EDD5-4AF5-415D-900D-F72A23B2239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Data Chris estimated based on FAO data. It is the actual content in feed crops, not the desried.</t>
        </r>
      </text>
    </comment>
    <comment ref="E2852" authorId="52" shapeId="0" xr:uid="{F6722F65-E380-4892-9813-E43A13D486D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just equal to supply at the moment</t>
        </r>
      </text>
    </comment>
    <comment ref="E2853" authorId="52" shapeId="0" xr:uid="{5F27FC70-8DEE-4C23-858A-2E8EA93A648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My estimation as the sum of oil crops. Sugar crops and tree nuts based on fao data</t>
        </r>
      </text>
    </comment>
    <comment ref="E2854" authorId="59" shapeId="0" xr:uid="{3B587D19-21AB-4A0A-A906-4DEA6675B8D9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FAO Data downloaded in May 2023. Food supply per capita, the sum of 'Sugar &amp; Sweeteners', 'Sugar Crops', 'Treenuts', 'Oilcrops', 'Vegetable Oils'] </t>
        </r>
      </text>
    </comment>
    <comment ref="E2929" authorId="60" shapeId="0" xr:uid="{A9FC7D7F-91E4-4A6D-A908-919381D16F7F}">
      <text>
        <r>
          <rPr>
            <b/>
            <sz val="9"/>
            <color indexed="81"/>
            <rFont val="宋体"/>
            <charset val="134"/>
          </rPr>
          <t>LQ:</t>
        </r>
        <r>
          <rPr>
            <sz val="9"/>
            <color indexed="81"/>
            <rFont val="宋体"/>
            <charset val="134"/>
          </rPr>
          <t xml:space="preserve">
The data is collected from World Bank: https://data.worldbank.org/indicator/SI.POV.DDAY. 2023.04</t>
        </r>
      </text>
    </comment>
    <comment ref="E2930" authorId="59" shapeId="0" xr:uid="{EDDA7BC8-C1C8-4971-8986-56AEDED213E9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Human Development Report 2021/2022 UNDP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tc={A2ECF51F-9981-4D7E-AC45-2B8E90DAB82D}</author>
  </authors>
  <commentList>
    <comment ref="A2" authorId="0" shapeId="0" xr:uid="{A2ECF51F-9981-4D7E-AC45-2B8E90DAB8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demographic indicators below are from Wittgenstein Center SSP2 projections updated in 2023.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Eker, S. (Sibel)</author>
  </authors>
  <commentList>
    <comment ref="AP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Current USD (World Bank Data)</t>
        </r>
      </text>
    </comment>
  </commentList>
</comments>
</file>

<file path=xl/sharedStrings.xml><?xml version="1.0" encoding="utf-8"?>
<sst xmlns="http://schemas.openxmlformats.org/spreadsheetml/2006/main" count="15034" uniqueCount="3681">
  <si>
    <t>Time</t>
  </si>
  <si>
    <t>Animal Food supply kcal capita day</t>
  </si>
  <si>
    <t>Total Daily Calorie Supply per Capita</t>
  </si>
  <si>
    <t>Cropland Yield</t>
  </si>
  <si>
    <t>Grassland Meat Yield</t>
  </si>
  <si>
    <t>Grassland Milk Yield</t>
  </si>
  <si>
    <t>Crop yield for each category[Pulses]</t>
  </si>
  <si>
    <t>Crop yield for each category[Grains]</t>
  </si>
  <si>
    <t>Crop yield for each category[VegFruits]</t>
  </si>
  <si>
    <t>Crop yield for each category[OtherCrops]</t>
  </si>
  <si>
    <t>Food production rate[PasMeat]</t>
  </si>
  <si>
    <t>Food production rate[CropMeat]</t>
  </si>
  <si>
    <t>Food production rate[Dairy]</t>
  </si>
  <si>
    <t>Food production rate[Eggs]</t>
  </si>
  <si>
    <t>Food production rate[Pulses]</t>
  </si>
  <si>
    <t>Food production rate[Grains]</t>
  </si>
  <si>
    <t>Food production rate[VegFruits]</t>
  </si>
  <si>
    <t>Food production rate[OtherCrops]</t>
  </si>
  <si>
    <t>Food supply in tonnes[Pulses]</t>
  </si>
  <si>
    <t>Food supply in tonnes[Grains]</t>
  </si>
  <si>
    <t>Food supply in tonnes[VegFruits]</t>
  </si>
  <si>
    <t>Food supply in tonnes[OtherCrops]</t>
  </si>
  <si>
    <t>Feed availability[Pulses]</t>
  </si>
  <si>
    <t>Feed availability[Grains]</t>
  </si>
  <si>
    <t>Feed availability[VegFruits]</t>
  </si>
  <si>
    <t>Feed availability[OtherCrops]</t>
  </si>
  <si>
    <t>Area harvested[Pulses]</t>
  </si>
  <si>
    <t>Area harvested[Grains]</t>
  </si>
  <si>
    <t>Area harvested[VegFruits]</t>
  </si>
  <si>
    <t>Area harvested[OtherCrops]</t>
  </si>
  <si>
    <t>Agricultural Land</t>
  </si>
  <si>
    <t>Arable Land</t>
  </si>
  <si>
    <t>Permanent crops</t>
  </si>
  <si>
    <t>Permanent meadows and pastures</t>
  </si>
  <si>
    <t>Forest Land</t>
  </si>
  <si>
    <t>Deforestation</t>
  </si>
  <si>
    <t>Other Land</t>
  </si>
  <si>
    <t>Coal Production</t>
  </si>
  <si>
    <t>Oil Production</t>
  </si>
  <si>
    <t>Gas Production</t>
  </si>
  <si>
    <t>Biomass Energy Production</t>
  </si>
  <si>
    <t>Solar Energy Production</t>
  </si>
  <si>
    <t>Wind Energy Production</t>
  </si>
  <si>
    <t>Total Supply Coal TJ</t>
  </si>
  <si>
    <t>Total Supply Oil TJ</t>
  </si>
  <si>
    <t>Total Supply Gas TJ</t>
  </si>
  <si>
    <t>Total Supply Biomass TJ</t>
  </si>
  <si>
    <t>Total Supply Solar and Wind TJ</t>
  </si>
  <si>
    <t>Market Share Coal</t>
  </si>
  <si>
    <t>Market Share Oil</t>
  </si>
  <si>
    <t>Market Share Gas</t>
  </si>
  <si>
    <t>Market Share Biomass</t>
  </si>
  <si>
    <t>Market Share Solar</t>
  </si>
  <si>
    <t>Market Share Wind</t>
  </si>
  <si>
    <t>Total Energy Market</t>
  </si>
  <si>
    <t>Energy Demand TWh</t>
  </si>
  <si>
    <t>Energy Demand</t>
  </si>
  <si>
    <t>Energy Demand per Capita</t>
  </si>
  <si>
    <t>Energy Demand EJ</t>
  </si>
  <si>
    <t>Total Agricultural and Land Use C Emissions</t>
  </si>
  <si>
    <t>Total C Emission from Fossil Fuels</t>
  </si>
  <si>
    <t>Total CO2 Emission from the Energy Sector</t>
  </si>
  <si>
    <t>Total C Emission from the Energy Sector</t>
  </si>
  <si>
    <t>C in Mixed Layer</t>
  </si>
  <si>
    <t>Flux Atmosphere to Ocean</t>
  </si>
  <si>
    <t>Terrestrial carbon sink</t>
  </si>
  <si>
    <t>Atmospheric Concentration CO2</t>
  </si>
  <si>
    <t>Temperature Change from Preindustrial</t>
  </si>
  <si>
    <t>Average fertilizer consumption per ha</t>
  </si>
  <si>
    <t>Total fertilizer consumption for agricultural land</t>
  </si>
  <si>
    <t>Total fertilizer consumption for arable land</t>
  </si>
  <si>
    <t>P price</t>
  </si>
  <si>
    <t>Phosphate Rock Proven Reserves</t>
  </si>
  <si>
    <t>P rock production rate</t>
  </si>
  <si>
    <t>P production rate FAO</t>
  </si>
  <si>
    <t>P production rate</t>
  </si>
  <si>
    <t>Commercial P2O5 application for agriculture</t>
  </si>
  <si>
    <t>Commercial P application for agriculture</t>
  </si>
  <si>
    <t>Commercial Phosphorus Application per ha</t>
  </si>
  <si>
    <t>Phosphorus application with manure</t>
  </si>
  <si>
    <t>Desired P Uptake for Feed Crops</t>
  </si>
  <si>
    <t>Total P uptake rate</t>
  </si>
  <si>
    <t>Phosphorus erosion leaching and runoff rate</t>
  </si>
  <si>
    <t>Nitrogen Leaching and Runoff Rate</t>
  </si>
  <si>
    <t>Denitrification Rate</t>
  </si>
  <si>
    <t>Commercial N application for agriculture</t>
  </si>
  <si>
    <t>Commercial Nitrogen Application per ha</t>
  </si>
  <si>
    <t>Gross World Product in current USD</t>
  </si>
  <si>
    <t>GWP per Capita (in $)</t>
  </si>
  <si>
    <t xml:space="preserve">GWP per Capita </t>
  </si>
  <si>
    <t>Gross World Product in 2015 USD</t>
  </si>
  <si>
    <t>Gross World Product</t>
  </si>
  <si>
    <t>Buffer Factor</t>
  </si>
  <si>
    <t>Average Total Daily Calorie Intake</t>
  </si>
  <si>
    <t>OLD Daily caloric supply per capita[OtherCrops]</t>
  </si>
  <si>
    <t>Daily caloric supply per capita[OtherCrops]</t>
  </si>
  <si>
    <t>Total GHG emissions from the agriculture</t>
  </si>
  <si>
    <t>Total CO2 emissions from land use</t>
  </si>
  <si>
    <t>Effect of Income on Fertilizer Use</t>
  </si>
  <si>
    <t>Effect of Land Availability on Fertilizer Use</t>
  </si>
  <si>
    <t>Atmospheric N2O Concentration</t>
  </si>
  <si>
    <t>Anthropogenic N2O Emission Rate</t>
  </si>
  <si>
    <t>Agricultural N2O Emissions</t>
  </si>
  <si>
    <t>Fertilizer Consumption</t>
  </si>
  <si>
    <t>share of N in total Fertilizer</t>
  </si>
  <si>
    <t>Agricultural n2o to total</t>
  </si>
  <si>
    <t>Non-agr n2o</t>
  </si>
  <si>
    <t>N2O Radiative Forcing</t>
  </si>
  <si>
    <t>Avg red meat consumption per capita per year[male, "25-29"]</t>
  </si>
  <si>
    <t>Avg red meat consumption per capita per year[male, "30-34"]</t>
  </si>
  <si>
    <t>Avg red meat consumption per capita per year[male, "35-39"]</t>
  </si>
  <si>
    <t>Avg red meat consumption per capita per year[male, "40-44"]</t>
  </si>
  <si>
    <t>Avg red meat consumption per capita per year[male, "45-49"]</t>
  </si>
  <si>
    <t>Avg red meat consumption per capita per year[male, "50-54"]</t>
  </si>
  <si>
    <t>Avg red meat consumption per capita per year[male, "55-59"]</t>
  </si>
  <si>
    <t>Avg red meat consumption per capita per year[male, "60-64"]</t>
  </si>
  <si>
    <t>Avg red meat consumption per capita per year[male, "65-69"]</t>
  </si>
  <si>
    <t>Avg red meat consumption per capita per year[male, "70-74"]</t>
  </si>
  <si>
    <t>Avg red meat consumption per capita per year[male, "75-79"]</t>
  </si>
  <si>
    <t>Avg red meat consumption per capita per year[male, "80-84"]</t>
  </si>
  <si>
    <t>Avg red meat consumption per capita per year[male, "85-89"]</t>
  </si>
  <si>
    <t>Avg red meat consumption per capita per year[male, "90-94"]</t>
  </si>
  <si>
    <t>Avg red meat consumption per capita per year[male, "95-99"]</t>
  </si>
  <si>
    <t>Avg red meat consumption per capita per year[male, "100+"]</t>
  </si>
  <si>
    <t>Avg red meat consumption per capita per year[female, "25-29"]</t>
  </si>
  <si>
    <t>Avg red meat consumption per capita per year[female, "30-34"]</t>
  </si>
  <si>
    <t>Avg red meat consumption per capita per year[female, "35-39"]</t>
  </si>
  <si>
    <t>Avg red meat consumption per capita per year[female, "40-44"]</t>
  </si>
  <si>
    <t>Avg red meat consumption per capita per year[female, "45-49"]</t>
  </si>
  <si>
    <t>Avg red meat consumption per capita per year[female, "50-54"]</t>
  </si>
  <si>
    <t>Avg red meat consumption per capita per year[female, "55-59"]</t>
  </si>
  <si>
    <t>Avg red meat consumption per capita per year[female, "60-64"]</t>
  </si>
  <si>
    <t>Avg red meat consumption per capita per year[female, "65-69"]</t>
  </si>
  <si>
    <t>Avg red meat consumption per capita per year[female, "70-74"]</t>
  </si>
  <si>
    <t>Avg red meat consumption per capita per year[female, "75-79"]</t>
  </si>
  <si>
    <t>Avg red meat consumption per capita per year[female, "80-84"]</t>
  </si>
  <si>
    <t>Avg red meat consumption per capita per year[female, "85-89"]</t>
  </si>
  <si>
    <t>Avg red meat consumption per capita per year[female, "90-94"]</t>
  </si>
  <si>
    <t>Avg red meat consumption per capita per year[female, "95-99"]</t>
  </si>
  <si>
    <t>Avg red meat consumption per capita per year[female, "100+"]</t>
  </si>
  <si>
    <t>Deaths related to red meat consumption[female,"90-94"]</t>
  </si>
  <si>
    <t>Deaths related to red meat consumption[female,"25-29"]</t>
  </si>
  <si>
    <t>Deaths related to red meat consumption[female,"30-34"]</t>
  </si>
  <si>
    <t>Deaths related to red meat consumption[female,"35-39"]</t>
  </si>
  <si>
    <t>Deaths related to red meat consumption[female,"40-44"]</t>
  </si>
  <si>
    <t>Deaths related to red meat consumption[female,"45-49"]</t>
  </si>
  <si>
    <t>Deaths related to red meat consumption[female,"50-54"]</t>
  </si>
  <si>
    <t>Deaths related to red meat consumption[female,"55-59"]</t>
  </si>
  <si>
    <t>Deaths related to red meat consumption[female,"60-64"]</t>
  </si>
  <si>
    <t>Deaths related to red meat consumption[female,"65-69"]</t>
  </si>
  <si>
    <t>Deaths related to red meat consumption[female,"70-74"]</t>
  </si>
  <si>
    <t>Deaths related to red meat consumption[female,"75-79"]</t>
  </si>
  <si>
    <t>Deaths related to red meat consumption[female,"95-99"]</t>
  </si>
  <si>
    <t>Deaths related to red meat consumption[female,"80-84"]</t>
  </si>
  <si>
    <t>Deaths related to red meat consumption[female,"85-89"]</t>
  </si>
  <si>
    <t>Deaths related to red meat consumption[male,"90-94"]</t>
  </si>
  <si>
    <t>Deaths related to red meat consumption[male,"25-29"]</t>
  </si>
  <si>
    <t>Deaths related to red meat consumption[male,"30-34"]</t>
  </si>
  <si>
    <t>Deaths related to red meat consumption[male,"35-39"]</t>
  </si>
  <si>
    <t>Deaths related to red meat consumption[male,"40-44"]</t>
  </si>
  <si>
    <t>Deaths related to red meat consumption[male,"45-49"]</t>
  </si>
  <si>
    <t>Deaths related to red meat consumption[male,"50-54"]</t>
  </si>
  <si>
    <t>Deaths related to red meat consumption[male,"55-59"]</t>
  </si>
  <si>
    <t>Deaths related to red meat consumption[male,"60-64"]</t>
  </si>
  <si>
    <t>Deaths related to red meat consumption[male,"65-69"]</t>
  </si>
  <si>
    <t>Deaths related to red meat consumption[male,"70-74"]</t>
  </si>
  <si>
    <t>Deaths related to red meat consumption[male,"75-79"]</t>
  </si>
  <si>
    <t>Deaths related to red meat consumption[male,"95-99"]</t>
  </si>
  <si>
    <t>Deaths related to red meat consumption[male,"80-84"]</t>
  </si>
  <si>
    <t>Deaths related to red meat consumption[male,"85-89"]</t>
  </si>
  <si>
    <t>Net enrollment primary[male]</t>
  </si>
  <si>
    <t>Net enrollment primary[female]</t>
  </si>
  <si>
    <t>Gross enrollment secondary[male]</t>
  </si>
  <si>
    <t>Gross enrollment secondary[female]</t>
  </si>
  <si>
    <t>Gross enrollment tertiary[male]</t>
  </si>
  <si>
    <t>Gross enrollment tertiary[female]</t>
  </si>
  <si>
    <t>Net enrollment secondary[male]</t>
  </si>
  <si>
    <t>Net enrollment secondary[female]</t>
  </si>
  <si>
    <t>Gross enrollment primary[male]</t>
  </si>
  <si>
    <t>Gross enrollment primary[female]</t>
  </si>
  <si>
    <t>Mortality fraction[female,"0-4"]</t>
  </si>
  <si>
    <t>Mortality fraction[female,"5-9"]</t>
  </si>
  <si>
    <t>Mortality fraction[female,"10-14"]</t>
  </si>
  <si>
    <t>Mortality fraction[female,"15-19"]</t>
  </si>
  <si>
    <t>Mortality fraction[female,"20-24"]</t>
  </si>
  <si>
    <t>Mortality fraction[female,"25-29"]</t>
  </si>
  <si>
    <t>Mortality fraction[female,"30-34"]</t>
  </si>
  <si>
    <t>Mortality fraction[female,"35-39"]</t>
  </si>
  <si>
    <t>Mortality fraction[female,"40-44"]</t>
  </si>
  <si>
    <t>Mortality fraction[female,"45-49"]</t>
  </si>
  <si>
    <t>Mortality fraction[female,"50-54"]</t>
  </si>
  <si>
    <t>Mortality fraction[female,"55-59"]</t>
  </si>
  <si>
    <t>Mortality fraction[female,"60-64"]</t>
  </si>
  <si>
    <t>Mortality fraction[female,"65-69"]</t>
  </si>
  <si>
    <t>Mortality fraction[female,"70-74"]</t>
  </si>
  <si>
    <t>Mortality fraction[female,"75-79"]</t>
  </si>
  <si>
    <t>Mortality fraction[female,"80-84"]</t>
  </si>
  <si>
    <t>Mortality fraction[female,"85-89"]</t>
  </si>
  <si>
    <t>Mortality fraction[female,"90-94"]</t>
  </si>
  <si>
    <t>Mortality fraction[female,"95-99"]</t>
  </si>
  <si>
    <t>Mortality fraction[female,"100+"]</t>
  </si>
  <si>
    <t>Mortality fraction[male,"0-4"]</t>
  </si>
  <si>
    <t>Mortality fraction[male,"5-9"]</t>
  </si>
  <si>
    <t>Mortality fraction[male,"10-14"]</t>
  </si>
  <si>
    <t>Mortality fraction[male,"15-19"]</t>
  </si>
  <si>
    <t>Mortality fraction[male,"20-24"]</t>
  </si>
  <si>
    <t>Mortality fraction[male,"25-29"]</t>
  </si>
  <si>
    <t>Mortality fraction[male,"30-34"]</t>
  </si>
  <si>
    <t>Mortality fraction[male,"35-39"]</t>
  </si>
  <si>
    <t>Mortality fraction[male,"40-44"]</t>
  </si>
  <si>
    <t>Mortality fraction[male,"45-49"]</t>
  </si>
  <si>
    <t>Mortality fraction[male,"50-54"]</t>
  </si>
  <si>
    <t>Mortality fraction[male,"55-59"]</t>
  </si>
  <si>
    <t>Mortality fraction[male,"60-64"]</t>
  </si>
  <si>
    <t>Mortality fraction[male,"65-69"]</t>
  </si>
  <si>
    <t>Mortality fraction[male,"70-74"]</t>
  </si>
  <si>
    <t>Mortality fraction[male,"75-79"]</t>
  </si>
  <si>
    <t>Mortality fraction[male,"80-84"]</t>
  </si>
  <si>
    <t>Mortality fraction[male,"85-89"]</t>
  </si>
  <si>
    <t>Mortality fraction[male,"90-94"]</t>
  </si>
  <si>
    <t>Mortality fraction[male,"95-99"]</t>
  </si>
  <si>
    <t>Mortality fraction[male,"100+"]</t>
  </si>
  <si>
    <t>Global poverty rate</t>
  </si>
  <si>
    <t>Human Development Index</t>
  </si>
  <si>
    <t>Population</t>
  </si>
  <si>
    <t>Population Cohorts[female,"0-4"]</t>
  </si>
  <si>
    <t>Population Cohorts[female,"5-9"]</t>
  </si>
  <si>
    <t>Population Cohorts[female,"10-14"]</t>
  </si>
  <si>
    <t>Population Cohorts[female,"15-19"]</t>
  </si>
  <si>
    <t>Population Cohorts[female,"20-24"]</t>
  </si>
  <si>
    <t>Population Cohorts[female,"25-29"]</t>
  </si>
  <si>
    <t>Population Cohorts[female,"30-34"]</t>
  </si>
  <si>
    <t>Population Cohorts[female,"35-39"]</t>
  </si>
  <si>
    <t>Population Cohorts[female,"40-44"]</t>
  </si>
  <si>
    <t>Population Cohorts[female,"45-49"]</t>
  </si>
  <si>
    <t>Population Cohorts[female,"50-54"]</t>
  </si>
  <si>
    <t>Population Cohorts[female,"55-59"]</t>
  </si>
  <si>
    <t>Population Cohorts[female,"60-64"]</t>
  </si>
  <si>
    <t>Population Cohorts[female,"65-69"]</t>
  </si>
  <si>
    <t>Population Cohorts[female,"70-74"]</t>
  </si>
  <si>
    <t>Population Cohorts[female,"75-79"]</t>
  </si>
  <si>
    <t>Population Cohorts[female,"80-84"]</t>
  </si>
  <si>
    <t>Population Cohorts[female,"85-89"]</t>
  </si>
  <si>
    <t>Population Cohorts[female,"90-94"]</t>
  </si>
  <si>
    <t>Population Cohorts[female,"95-99"]</t>
  </si>
  <si>
    <t>Population Cohorts[female,"100+"]</t>
  </si>
  <si>
    <t>Population Cohorts[male,"0-4"]</t>
  </si>
  <si>
    <t>Population Cohorts[male,"5-9"]</t>
  </si>
  <si>
    <t>Population Cohorts[male,"10-14"]</t>
  </si>
  <si>
    <t>Population Cohorts[male,"15-19"]</t>
  </si>
  <si>
    <t>Population Cohorts[male,"20-24"]</t>
  </si>
  <si>
    <t>Population Cohorts[male,"25-29"]</t>
  </si>
  <si>
    <t>Population Cohorts[male,"30-34"]</t>
  </si>
  <si>
    <t>Population Cohorts[male,"35-39"]</t>
  </si>
  <si>
    <t>Population Cohorts[male,"40-44"]</t>
  </si>
  <si>
    <t>Population Cohorts[male,"45-49"]</t>
  </si>
  <si>
    <t>Population Cohorts[male,"50-54"]</t>
  </si>
  <si>
    <t>Population Cohorts[male,"55-59"]</t>
  </si>
  <si>
    <t>Population Cohorts[male,"60-64"]</t>
  </si>
  <si>
    <t>Population Cohorts[male,"65-69"]</t>
  </si>
  <si>
    <t>Population Cohorts[male,"70-74"]</t>
  </si>
  <si>
    <t>Population Cohorts[male,"75-79"]</t>
  </si>
  <si>
    <t>Population Cohorts[male,"80-84"]</t>
  </si>
  <si>
    <t>Population Cohorts[male,"85-89"]</t>
  </si>
  <si>
    <t>Population Cohorts[male,"90-94"]</t>
  </si>
  <si>
    <t>Population Cohorts[male,"95-99"]</t>
  </si>
  <si>
    <t>Population Cohorts[male,"100+"]</t>
  </si>
  <si>
    <t>Population by Gender[female]</t>
  </si>
  <si>
    <t>Population by Gender[male]</t>
  </si>
  <si>
    <t>Total Birth Rate</t>
  </si>
  <si>
    <t>Total Death Rate</t>
  </si>
  <si>
    <t>Total Fertility</t>
  </si>
  <si>
    <t>Age Specific Fertility Rate["15-19"]</t>
  </si>
  <si>
    <t>Age Specific Fertility Rate["20-24"]</t>
  </si>
  <si>
    <t>Age Specific Fertility Rate["25-29"]</t>
  </si>
  <si>
    <t>Age Specific Fertility Rate["30-34"]</t>
  </si>
  <si>
    <t>Age Specific Fertility Rate["35-39"]</t>
  </si>
  <si>
    <t>Age Specific Fertility Rate["40-44"]</t>
  </si>
  <si>
    <t>Age Specific Fertility Rate["45-49"]</t>
  </si>
  <si>
    <t>Life Expectancy at Birth</t>
  </si>
  <si>
    <t>Life Expectancy at Birth by Gender[male]</t>
  </si>
  <si>
    <t>Life Expectancy at Birth by Gender[female]</t>
  </si>
  <si>
    <t>Mean Years of Schooling</t>
  </si>
  <si>
    <t>Mean Years of Schooling by Gender[female]</t>
  </si>
  <si>
    <t>Mean Years of Schooling by Gender[male]</t>
  </si>
  <si>
    <t>Mean Years of Schooling[female, "15-19"]</t>
  </si>
  <si>
    <t>Mean Years of Schooling[female, "20-24"]</t>
  </si>
  <si>
    <t>Mean Years of Schooling[female, "25-29"]</t>
  </si>
  <si>
    <t>Mean Years of Schooling[female, "30-34"]</t>
  </si>
  <si>
    <t>Mean Years of Schooling[female, "35-39"]</t>
  </si>
  <si>
    <t>Mean Years of Schooling[female, "40-44"]</t>
  </si>
  <si>
    <t>Mean Years of Schooling[female, "45-49"]</t>
  </si>
  <si>
    <t>Mean Years of Schooling[female,"50-54"]</t>
  </si>
  <si>
    <t>Mean Years of Schooling[female,"55-59"]</t>
  </si>
  <si>
    <t>Mean Years of Schooling[female,"60-64"]</t>
  </si>
  <si>
    <t>Mean Years of Schooling[female,"65-69"]</t>
  </si>
  <si>
    <t>Mean Years of Schooling[female,"70-74"]</t>
  </si>
  <si>
    <t>Mean Years of Schooling[female,"75-79"]</t>
  </si>
  <si>
    <t>Mean Years of Schooling[female,"80-84"]</t>
  </si>
  <si>
    <t>Mean Years of Schooling[female,"85-89"]</t>
  </si>
  <si>
    <t>Mean Years of Schooling[female,"90-94"]</t>
  </si>
  <si>
    <t>Mean Years of Schooling[female,"95-99"]</t>
  </si>
  <si>
    <t>Mean Years of Schooling[female,"100+"]</t>
  </si>
  <si>
    <t>Mean Years of Schooling[male, "15-19"]</t>
  </si>
  <si>
    <t>Mean Years of Schooling[male, "20-24"]</t>
  </si>
  <si>
    <t>Mean Years of Schooling[male, "25-29"]</t>
  </si>
  <si>
    <t>Mean Years of Schooling[male, "30-34"]</t>
  </si>
  <si>
    <t>Mean Years of Schooling[male, "35-39"]</t>
  </si>
  <si>
    <t>Mean Years of Schooling[male, "40-44"]</t>
  </si>
  <si>
    <t>Mean Years of Schooling[male, "45-49"]</t>
  </si>
  <si>
    <t>Mean Years of Schooling[male,"50-54"]</t>
  </si>
  <si>
    <t>Mean Years of Schooling[male,"55-59"]</t>
  </si>
  <si>
    <t>Mean Years of Schooling[male,"60-64"]</t>
  </si>
  <si>
    <t>Mean Years of Schooling[male,"65-69"]</t>
  </si>
  <si>
    <t>Mean Years of Schooling[male,"70-74"]</t>
  </si>
  <si>
    <t>Mean Years of Schooling[male,"75-79"]</t>
  </si>
  <si>
    <t>Mean Years of Schooling[male,"80-84"]</t>
  </si>
  <si>
    <t>Mean Years of Schooling[male,"85-89"]</t>
  </si>
  <si>
    <t>Mean Years of Schooling[male,"90-94"]</t>
  </si>
  <si>
    <t>Mean Years of Schooling[male,"95-99"]</t>
  </si>
  <si>
    <t>Mean Years of Schooling[male,"100+"]</t>
  </si>
  <si>
    <t>Population with No or Incomplete Education[female,"15-19"]</t>
  </si>
  <si>
    <t>Population with No or Incomplete Education[female,"20-24"]</t>
  </si>
  <si>
    <t>Population with No or Incomplete Education[female,"25-29"]</t>
  </si>
  <si>
    <t>Population with No or Incomplete Education[female,"30-34"]</t>
  </si>
  <si>
    <t>Population with No or Incomplete Education[female,"35-39"]</t>
  </si>
  <si>
    <t>Population with No or Incomplete Education[female,"40-44"]</t>
  </si>
  <si>
    <t>Population with No or Incomplete Education[female,"45-49"]</t>
  </si>
  <si>
    <t>Population with No or Incomplete Education[female,"50-54"]</t>
  </si>
  <si>
    <t>Population with No or Incomplete Education[female,"55-59"]</t>
  </si>
  <si>
    <t>Population with No or Incomplete Education[female,"60-64"]</t>
  </si>
  <si>
    <t>Population with No or Incomplete Education[female,"65-69"]</t>
  </si>
  <si>
    <t>Population with No or Incomplete Education[female,"70-74"]</t>
  </si>
  <si>
    <t>Population with No or Incomplete Education[female,"75-79"]</t>
  </si>
  <si>
    <t>Population with No or Incomplete Education[female,"80-84"]</t>
  </si>
  <si>
    <t>Population with No or Incomplete Education[female,"85-89"]</t>
  </si>
  <si>
    <t>Population with No or Incomplete Education[female,"90-94"]</t>
  </si>
  <si>
    <t>Population with No or Incomplete Education[female,"95-99"]</t>
  </si>
  <si>
    <t>Population with No or Incomplete Education[female,"100+"]</t>
  </si>
  <si>
    <t>Population with No or Incomplete Education[male,"15-19"]</t>
  </si>
  <si>
    <t>Population with No or Incomplete Education[male,"20-24"]</t>
  </si>
  <si>
    <t>Population with No or Incomplete Education[male,"25-29"]</t>
  </si>
  <si>
    <t>Population with No or Incomplete Education[male,"30-34"]</t>
  </si>
  <si>
    <t>Population with No or Incomplete Education[male,"35-39"]</t>
  </si>
  <si>
    <t>Population with No or Incomplete Education[male,"40-44"]</t>
  </si>
  <si>
    <t>Population with No or Incomplete Education[male,"45-49"]</t>
  </si>
  <si>
    <t>Population with No or Incomplete Education[male,"50-54"]</t>
  </si>
  <si>
    <t>Population with No or Incomplete Education[male,"55-59"]</t>
  </si>
  <si>
    <t>Population with No or Incomplete Education[male,"60-64"]</t>
  </si>
  <si>
    <t>Population with No or Incomplete Education[male,"65-69"]</t>
  </si>
  <si>
    <t>Population with No or Incomplete Education[male,"70-74"]</t>
  </si>
  <si>
    <t>Population with No or Incomplete Education[male,"75-79"]</t>
  </si>
  <si>
    <t>Population with No or Incomplete Education[male,"80-84"]</t>
  </si>
  <si>
    <t>Population with No or Incomplete Education[male,"85-89"]</t>
  </si>
  <si>
    <t>Population with No or Incomplete Education[male,"90-94"]</t>
  </si>
  <si>
    <t>Population with No or Incomplete Education[male,"95-99"]</t>
  </si>
  <si>
    <t>Population with No or Incomplete Education[male,"100+"]</t>
  </si>
  <si>
    <t>Total Population with No or Incomplete Education by Gender[male]</t>
  </si>
  <si>
    <t>Total Population with No or Incomplete Education by Gender[female]</t>
  </si>
  <si>
    <t>Total Population with No or Incomplete Education</t>
  </si>
  <si>
    <t>Primary Education Graduates[female,"15-19"]</t>
  </si>
  <si>
    <t>Primary Education Graduates[female,"20-24"]</t>
  </si>
  <si>
    <t>Primary Education Graduates[female,"25-29"]</t>
  </si>
  <si>
    <t>Primary Education Graduates[female,"30-34"]</t>
  </si>
  <si>
    <t>Primary Education Graduates[female,"35-39"]</t>
  </si>
  <si>
    <t>Primary Education Graduates[female,"40-44"]</t>
  </si>
  <si>
    <t>Primary Education Graduates[female,"45-49"]</t>
  </si>
  <si>
    <t>Primary Education Graduates[female,"50-54"]</t>
  </si>
  <si>
    <t>Primary Education Graduates[female,"55-59"]</t>
  </si>
  <si>
    <t>Primary Education Graduates[female,"60-64"]</t>
  </si>
  <si>
    <t>Primary Education Graduates[female,"65-69"]</t>
  </si>
  <si>
    <t>Primary Education Graduates[female,"70-74"]</t>
  </si>
  <si>
    <t>Primary Education Graduates[female,"75-79"]</t>
  </si>
  <si>
    <t>Primary Education Graduates[female,"80-84"]</t>
  </si>
  <si>
    <t>Primary Education Graduates[female,"85-89"]</t>
  </si>
  <si>
    <t>Primary Education Graduates[female,"90-94"]</t>
  </si>
  <si>
    <t>Primary Education Graduates[female,"95-99"]</t>
  </si>
  <si>
    <t>Primary Education Graduates[female,"100+"]</t>
  </si>
  <si>
    <t>Primary Education Graduates[male,"15-19"]</t>
  </si>
  <si>
    <t>Primary Education Graduates[male,"20-24"]</t>
  </si>
  <si>
    <t>Primary Education Graduates[male,"25-29"]</t>
  </si>
  <si>
    <t>Primary Education Graduates[male,"30-34"]</t>
  </si>
  <si>
    <t>Primary Education Graduates[male,"35-39"]</t>
  </si>
  <si>
    <t>Primary Education Graduates[male,"40-44"]</t>
  </si>
  <si>
    <t>Primary Education Graduates[male,"45-49"]</t>
  </si>
  <si>
    <t>Primary Education Graduates[male,"50-54"]</t>
  </si>
  <si>
    <t>Primary Education Graduates[male,"55-59"]</t>
  </si>
  <si>
    <t>Primary Education Graduates[male,"60-64"]</t>
  </si>
  <si>
    <t>Primary Education Graduates[male,"65-69"]</t>
  </si>
  <si>
    <t>Primary Education Graduates[male,"70-74"]</t>
  </si>
  <si>
    <t>Primary Education Graduates[male,"75-79"]</t>
  </si>
  <si>
    <t>Primary Education Graduates[male,"80-84"]</t>
  </si>
  <si>
    <t>Primary Education Graduates[male,"85-89"]</t>
  </si>
  <si>
    <t>Primary Education Graduates[male,"90-94"]</t>
  </si>
  <si>
    <t>Primary Education Graduates[male,"95-99"]</t>
  </si>
  <si>
    <t>Primary Education Graduates[male,"100+"]</t>
  </si>
  <si>
    <t>Primary Education Graduates by Gender[male]</t>
  </si>
  <si>
    <t>Primary Education Graduates by Gender[female]</t>
  </si>
  <si>
    <t>Total Primary Education Graduates</t>
  </si>
  <si>
    <t>Secondary Education Graduates[female,"15-19"]</t>
  </si>
  <si>
    <t>Secondary Education Graduates[female,"20-24"]</t>
  </si>
  <si>
    <t>Secondary Education Graduates[female,"25-29"]</t>
  </si>
  <si>
    <t>Secondary Education Graduates[female,"30-34"]</t>
  </si>
  <si>
    <t>Secondary Education Graduates[female,"35-39"]</t>
  </si>
  <si>
    <t>Secondary Education Graduates[female,"40-44"]</t>
  </si>
  <si>
    <t>Secondary Education Graduates[female,"45-49"]</t>
  </si>
  <si>
    <t>Secondary Education Graduates[female,"50-54"]</t>
  </si>
  <si>
    <t>Secondary Education Graduates[female,"55-59"]</t>
  </si>
  <si>
    <t>Secondary Education Graduates[female,"60-64"]</t>
  </si>
  <si>
    <t>Secondary Education Graduates[female,"65-69"]</t>
  </si>
  <si>
    <t>Secondary Education Graduates[female,"70-74"]</t>
  </si>
  <si>
    <t>Secondary Education Graduates[female,"75-79"]</t>
  </si>
  <si>
    <t>Secondary Education Graduates[female,"80-84"]</t>
  </si>
  <si>
    <t>Secondary Education Graduates[female,"85-89"]</t>
  </si>
  <si>
    <t>Secondary Education Graduates[female,"90-94"]</t>
  </si>
  <si>
    <t>Secondary Education Graduates[female,"95-99"]</t>
  </si>
  <si>
    <t>Secondary Education Graduates[female,"100+"]</t>
  </si>
  <si>
    <t>Secondary Education Graduates[male,"15-19"]</t>
  </si>
  <si>
    <t>Secondary Education Graduates[male,"20-24"]</t>
  </si>
  <si>
    <t>Secondary Education Graduates[male,"25-29"]</t>
  </si>
  <si>
    <t>Secondary Education Graduates[male,"30-34"]</t>
  </si>
  <si>
    <t>Secondary Education Graduates[male,"35-39"]</t>
  </si>
  <si>
    <t>Secondary Education Graduates[male,"40-44"]</t>
  </si>
  <si>
    <t>Secondary Education Graduates[male,"45-49"]</t>
  </si>
  <si>
    <t>Secondary Education Graduates[male,"50-54"]</t>
  </si>
  <si>
    <t>Secondary Education Graduates[male,"55-59"]</t>
  </si>
  <si>
    <t>Secondary Education Graduates[male,"60-64"]</t>
  </si>
  <si>
    <t>Secondary Education Graduates[male,"65-69"]</t>
  </si>
  <si>
    <t>Secondary Education Graduates[male,"70-74"]</t>
  </si>
  <si>
    <t>Secondary Education Graduates[male,"75-79"]</t>
  </si>
  <si>
    <t>Secondary Education Graduates[male,"80-84"]</t>
  </si>
  <si>
    <t>Secondary Education Graduates[male,"85-89"]</t>
  </si>
  <si>
    <t>Secondary Education Graduates[male,"90-94"]</t>
  </si>
  <si>
    <t>Secondary Education Graduates[male,"95-99"]</t>
  </si>
  <si>
    <t>Secondary Education Graduates[male,"100+"]</t>
  </si>
  <si>
    <t>Secondary Education Graduates by Gender[male]</t>
  </si>
  <si>
    <t>Secondary Education Graduates by Gender[female]</t>
  </si>
  <si>
    <t>Total Secondary Education Graduates</t>
  </si>
  <si>
    <t>Tertiary Education Graduates[female,"15-19"]</t>
  </si>
  <si>
    <t>Tertiary Education Graduates[female,"20-24"]</t>
  </si>
  <si>
    <t>Tertiary Education Graduates[female,"25-29"]</t>
  </si>
  <si>
    <t>Tertiary Education Graduates[female,"30-34"]</t>
  </si>
  <si>
    <t>Tertiary Education Graduates[female,"35-39"]</t>
  </si>
  <si>
    <t>Tertiary Education Graduates[female,"40-44"]</t>
  </si>
  <si>
    <t>Tertiary Education Graduates[female,"45-49"]</t>
  </si>
  <si>
    <t>Tertiary Education Graduates[female,"50-54"]</t>
  </si>
  <si>
    <t>Tertiary Education Graduates[female,"55-59"]</t>
  </si>
  <si>
    <t>Tertiary Education Graduates[female,"60-64"]</t>
  </si>
  <si>
    <t>Tertiary Education Graduates[female,"65-69"]</t>
  </si>
  <si>
    <t>Tertiary Education Graduates[female,"70-74"]</t>
  </si>
  <si>
    <t>Tertiary Education Graduates[female,"75-79"]</t>
  </si>
  <si>
    <t>Tertiary Education Graduates[female,"80-84"]</t>
  </si>
  <si>
    <t>Tertiary Education Graduates[female,"85-89"]</t>
  </si>
  <si>
    <t>Tertiary Education Graduates[female,"90-94"]</t>
  </si>
  <si>
    <t>Tertiary Education Graduates[female,"95-99"]</t>
  </si>
  <si>
    <t>Tertiary Education Graduates[female,"100+"]</t>
  </si>
  <si>
    <t>Tertiary Education Graduates[male,"15-19"]</t>
  </si>
  <si>
    <t>Tertiary Education Graduates[male,"20-24"]</t>
  </si>
  <si>
    <t>Tertiary Education Graduates[male,"25-29"]</t>
  </si>
  <si>
    <t>Tertiary Education Graduates[male,"30-34"]</t>
  </si>
  <si>
    <t>Tertiary Education Graduates[male,"35-39"]</t>
  </si>
  <si>
    <t>Tertiary Education Graduates[male,"40-44"]</t>
  </si>
  <si>
    <t>Tertiary Education Graduates[male,"45-49"]</t>
  </si>
  <si>
    <t>Tertiary Education Graduates[male,"50-54"]</t>
  </si>
  <si>
    <t>Tertiary Education Graduates[male,"55-59"]</t>
  </si>
  <si>
    <t>Tertiary Education Graduates[male,"60-64"]</t>
  </si>
  <si>
    <t>Tertiary Education Graduates[male,"65-69"]</t>
  </si>
  <si>
    <t>Tertiary Education Graduates[male,"70-74"]</t>
  </si>
  <si>
    <t>Tertiary Education Graduates[male,"75-79"]</t>
  </si>
  <si>
    <t>Tertiary Education Graduates[male,"80-84"]</t>
  </si>
  <si>
    <t>Tertiary Education Graduates[male,"85-89"]</t>
  </si>
  <si>
    <t>Tertiary Education Graduates[male,"90-94"]</t>
  </si>
  <si>
    <t>Tertiary Education Graduates[male,"95-99"]</t>
  </si>
  <si>
    <t>Tertiary Education Graduates[male,"100+"]</t>
  </si>
  <si>
    <t>Tertiary Education Graduates by Gender[male]</t>
  </si>
  <si>
    <t>Tertiary Education Graduates by Gender[female]</t>
  </si>
  <si>
    <t>Total Tertiary Education Graduates</t>
  </si>
  <si>
    <t>Fraction of population with primary education or higher in interval i[male,"15-19"]</t>
  </si>
  <si>
    <t>Fraction of population with secondary education or higher in interval i[male,"15-19"]</t>
  </si>
  <si>
    <t>Fraction of population with primary education or higher in interval i[male,"20-24"]</t>
  </si>
  <si>
    <t>Fraction of population with secondary education or higher in interval i[male,"20-24"]</t>
  </si>
  <si>
    <t>Fraction of population with primary education or higher in interval i[male,"25-29"]</t>
  </si>
  <si>
    <t>Fraction of population with secondary education or higher in interval i[male,"25-29"]</t>
  </si>
  <si>
    <t>Fraction of population with primary education or higher in interval i[male,"30-34"]</t>
  </si>
  <si>
    <t>Fraction of population with secondary education or higher in interval i[male,"30-34"]</t>
  </si>
  <si>
    <t>Fraction of population with primary education or higher in interval i[male,"35-39"]</t>
  </si>
  <si>
    <t>Fraction of population with secondary education or higher in interval i[male,"35-39"]</t>
  </si>
  <si>
    <t>Fraction of population with primary education or higher in interval i[male,"40-44"]</t>
  </si>
  <si>
    <t>Fraction of population with secondary education or higher in interval i[male,"40-44"]</t>
  </si>
  <si>
    <t>Fraction of population with primary education or higher in interval i[male,"45-49"]</t>
  </si>
  <si>
    <t>Fraction of population with secondary education or higher in interval i[male,"45-49"]</t>
  </si>
  <si>
    <t>Fraction of population with primary education or higher in interval i[male,"50-54"]</t>
  </si>
  <si>
    <t>Fraction of population with secondary education or higher in interval i[male,"50-54"]</t>
  </si>
  <si>
    <t>Fraction of population with primary education or higher in interval i[male,"55-59"]</t>
  </si>
  <si>
    <t>Fraction of population with secondary education or higher in interval i[male,"55-59"]</t>
  </si>
  <si>
    <t>Fraction of population with primary education or higher in interval i[male,"60-64"]</t>
  </si>
  <si>
    <t>Fraction of population with secondary education or higher in interval i[male,"60-64"]</t>
  </si>
  <si>
    <t>Fraction of population with primary education or higher in interval i[male,"65-69"]</t>
  </si>
  <si>
    <t>Fraction of population with secondary education or higher in interval i[male,"65-69"]</t>
  </si>
  <si>
    <t>Fraction of population with primary education or higher in interval i[male,"70-74"]</t>
  </si>
  <si>
    <t>Fraction of population with secondary education or higher in interval i[male,"70-74"]</t>
  </si>
  <si>
    <t>Fraction of population with primary education or higher in interval i[male,"75-79"]</t>
  </si>
  <si>
    <t>Fraction of population with secondary education or higher in interval i[male,"75-79"]</t>
  </si>
  <si>
    <t>Fraction of population with primary education or higher in interval i[male,"80-84"]</t>
  </si>
  <si>
    <t>Fraction of population with secondary education or higher in interval i[male,"80-84"]</t>
  </si>
  <si>
    <t>Fraction of population with primary education or higher in interval i[male,"85-89"]</t>
  </si>
  <si>
    <t>Fraction of population with secondary education or higher in interval i[male,"85-89"]</t>
  </si>
  <si>
    <t>Fraction of population with primary education or higher in interval i[male,"90-94"]</t>
  </si>
  <si>
    <t>Fraction of population with secondary education or higher in interval i[male,"90-94"]</t>
  </si>
  <si>
    <t>Fraction of population with primary education or higher in interval i[male,"95-99"]</t>
  </si>
  <si>
    <t>Fraction of population with secondary education or higher in interval i[male,"95-99"]</t>
  </si>
  <si>
    <t>Fraction of population with primary education or higher in interval i[male,"100+"]</t>
  </si>
  <si>
    <t>Fraction of population with secondary education or higher in interval i[male,"100+"]</t>
  </si>
  <si>
    <t>Fraction of population with primary education or higher in interval i[female,"15-19"]</t>
  </si>
  <si>
    <t>Fraction of population with secondary education or higher in interval i[female,"15-19"]</t>
  </si>
  <si>
    <t>Fraction of population with primary education or higher in interval i[female,"20-24"]</t>
  </si>
  <si>
    <t>Fraction of population with secondary education or higher in interval i[female,"20-24"]</t>
  </si>
  <si>
    <t>Fraction of population with primary education or higher in interval i[female,"25-29"]</t>
  </si>
  <si>
    <t>Fraction of population with secondary education or higher in interval i[female,"25-29"]</t>
  </si>
  <si>
    <t>Fraction of population with primary education or higher in interval i[female,"30-34"]</t>
  </si>
  <si>
    <t>Fraction of population with secondary education or higher in interval i[female,"30-34"]</t>
  </si>
  <si>
    <t>Fraction of population with primary education or higher in interval i[female,"35-39"]</t>
  </si>
  <si>
    <t>Fraction of population with secondary education or higher in interval i[female,"35-39"]</t>
  </si>
  <si>
    <t>Fraction of population with primary education or higher in interval i[female,"40-44"]</t>
  </si>
  <si>
    <t>Fraction of population with secondary education or higher in interval i[female,"40-44"]</t>
  </si>
  <si>
    <t>Fraction of population with primary education or higher in interval i[female,"45-49"]</t>
  </si>
  <si>
    <t>Fraction of population with secondary education or higher in interval i[female,"45-49"]</t>
  </si>
  <si>
    <t>Fraction of population with primary education or higher in interval i[female,"50-54"]</t>
  </si>
  <si>
    <t>Fraction of population with secondary education or higher in interval i[female,"50-54"]</t>
  </si>
  <si>
    <t>Fraction of population with primary education or higher in interval i[female,"55-59"]</t>
  </si>
  <si>
    <t>Fraction of population with secondary education or higher in interval i[female,"55-59"]</t>
  </si>
  <si>
    <t>Fraction of population with primary education or higher in interval i[female,"60-64"]</t>
  </si>
  <si>
    <t>Fraction of population with secondary education or higher in interval i[female,"60-64"]</t>
  </si>
  <si>
    <t>Fraction of population with primary education or higher in interval i[female,"65-69"]</t>
  </si>
  <si>
    <t>Fraction of population with secondary education or higher in interval i[female,"65-69"]</t>
  </si>
  <si>
    <t>Fraction of population with primary education or higher in interval i[female,"70-74"]</t>
  </si>
  <si>
    <t>Fraction of population with secondary education or higher in interval i[female,"70-74"]</t>
  </si>
  <si>
    <t>Fraction of population with primary education or higher in interval i[female,"75-79"]</t>
  </si>
  <si>
    <t>Fraction of population with secondary education or higher in interval i[female,"75-79"]</t>
  </si>
  <si>
    <t>Fraction of population with primary education or higher in interval i[female,"80-84"]</t>
  </si>
  <si>
    <t>Fraction of population with secondary education or higher in interval i[female,"80-84"]</t>
  </si>
  <si>
    <t>Fraction of population with primary education or higher in interval i[female,"85-89"]</t>
  </si>
  <si>
    <t>Fraction of population with secondary education or higher in interval i[female,"85-89"]</t>
  </si>
  <si>
    <t>Fraction of population with primary education or higher in interval i[female,"90-94"]</t>
  </si>
  <si>
    <t>Fraction of population with secondary education or higher in interval i[female,"90-94"]</t>
  </si>
  <si>
    <t>Fraction of population with primary education or higher in interval i[female,"95-99"]</t>
  </si>
  <si>
    <t>Fraction of population with secondary education or higher in interval i[female,"95-99"]</t>
  </si>
  <si>
    <t>Fraction of population with primary education or higher in interval i[female,"100+"]</t>
  </si>
  <si>
    <t>Fraction of population with secondary education or higher in interval i[female,"100+"]</t>
  </si>
  <si>
    <t>Share of females aged 20-39 with sec+ education</t>
  </si>
  <si>
    <t>Total population fraction with at least primary education</t>
  </si>
  <si>
    <t>Total population fraction with at least secondary education</t>
  </si>
  <si>
    <t>YoGL[female,"20-24"]</t>
  </si>
  <si>
    <t>YoGL[male,"20-24"]</t>
  </si>
  <si>
    <t>Healthy life expectancy at birth[female]</t>
  </si>
  <si>
    <t>Healthy life expectancy at birth[male]</t>
  </si>
  <si>
    <t>Oil Price per Barrel</t>
  </si>
  <si>
    <t>Gas Price per Mbtu</t>
  </si>
  <si>
    <t>Expenditure per Capita["0-4",Food and Beverages]</t>
  </si>
  <si>
    <t>Expenditure per Capita["5-9",Food and Beverages]</t>
  </si>
  <si>
    <t>Expenditure per Capita["10-14",Food and Beverages]</t>
  </si>
  <si>
    <t>Expenditure per Capita["15-19",Food and Beverages]</t>
  </si>
  <si>
    <t>Expenditure per Capita["20-24",Food and Beverages]</t>
  </si>
  <si>
    <t>Expenditure per Capita["25-29",Food and Beverages]</t>
  </si>
  <si>
    <t>Expenditure per Capita["30-34",Food and Beverages]</t>
  </si>
  <si>
    <t>Expenditure per Capita["35-39",Food and Beverages]</t>
  </si>
  <si>
    <t>Expenditure per Capita["40-44",Food and Beverages]</t>
  </si>
  <si>
    <t>Expenditure per Capita["45-49",Food and Beverages]</t>
  </si>
  <si>
    <t>Expenditure per Capita["50-54",Food and Beverages]</t>
  </si>
  <si>
    <t>Expenditure per Capita["55-59",Food and Beverages]</t>
  </si>
  <si>
    <t>Expenditure per Capita["60-64",Food and Beverages]</t>
  </si>
  <si>
    <t>Expenditure per Capita["65-69",Food and Beverages]</t>
  </si>
  <si>
    <t>Expenditure per Capita["70-74",Food and Beverages]</t>
  </si>
  <si>
    <t>Expenditure per Capita["75-79",Food and Beverages]</t>
  </si>
  <si>
    <t>Expenditure per Capita["80-84",Food and Beverages]</t>
  </si>
  <si>
    <t>Expenditure per Capita["85-89",Food and Beverages]</t>
  </si>
  <si>
    <t>Expenditure per Capita["90-94",Food and Beverages]</t>
  </si>
  <si>
    <t>Expenditure per Capita["95-99",Food and Beverages]</t>
  </si>
  <si>
    <t>Expenditure per Capita["100+",Food and Beverages]</t>
  </si>
  <si>
    <t>Expenditure per Capita["0-4",Clothing and Footwear]</t>
  </si>
  <si>
    <t>Expenditure per Capita["5-9",Clothing and Footwear]</t>
  </si>
  <si>
    <t>Expenditure per Capita["10-14",Clothing and Footwear]</t>
  </si>
  <si>
    <t>Expenditure per Capita["15-19",Clothing and Footwear]</t>
  </si>
  <si>
    <t>Expenditure per Capita["20-24",Clothing and Footwear]</t>
  </si>
  <si>
    <t>Expenditure per Capita["25-29",Clothing and Footwear]</t>
  </si>
  <si>
    <t>Expenditure per Capita["30-34",Clothing and Footwear]</t>
  </si>
  <si>
    <t>Expenditure per Capita["35-39",Clothing and Footwear]</t>
  </si>
  <si>
    <t>Expenditure per Capita["40-44",Clothing and Footwear]</t>
  </si>
  <si>
    <t>Expenditure per Capita["45-49",Clothing and Footwear]</t>
  </si>
  <si>
    <t>Expenditure per Capita["50-54",Clothing and Footwear]</t>
  </si>
  <si>
    <t>Expenditure per Capita["55-59",Clothing and Footwear]</t>
  </si>
  <si>
    <t>Expenditure per Capita["60-64",Clothing and Footwear]</t>
  </si>
  <si>
    <t>Expenditure per Capita["65-69",Clothing and Footwear]</t>
  </si>
  <si>
    <t>Expenditure per Capita["70-74",Clothing and Footwear]</t>
  </si>
  <si>
    <t>Expenditure per Capita["75-79",Clothing and Footwear]</t>
  </si>
  <si>
    <t>Expenditure per Capita["80-84",Clothing and Footwear]</t>
  </si>
  <si>
    <t>Expenditure per Capita["85-89",Clothing and Footwear]</t>
  </si>
  <si>
    <t>Expenditure per Capita["90-94",Clothing and Footwear]</t>
  </si>
  <si>
    <t>Expenditure per Capita["95-99",Clothing and Footwear]</t>
  </si>
  <si>
    <t>Expenditure per Capita["100+",Clothing and Footwear]</t>
  </si>
  <si>
    <t>Expenditure per Capita["0-4",Education and Entertainment]</t>
  </si>
  <si>
    <t>Expenditure per Capita["5-9",Education and Entertainment]</t>
  </si>
  <si>
    <t>Expenditure per Capita["10-14",Education and Entertainment]</t>
  </si>
  <si>
    <t>Expenditure per Capita["15-19",Education and Entertainment]</t>
  </si>
  <si>
    <t>Expenditure per Capita["20-24",Education and Entertainment]</t>
  </si>
  <si>
    <t>Expenditure per Capita["25-29",Education and Entertainment]</t>
  </si>
  <si>
    <t>Expenditure per Capita["30-34",Education and Entertainment]</t>
  </si>
  <si>
    <t>Expenditure per Capita["35-39",Education and Entertainment]</t>
  </si>
  <si>
    <t>Expenditure per Capita["40-44",Education and Entertainment]</t>
  </si>
  <si>
    <t>Expenditure per Capita["45-49",Education and Entertainment]</t>
  </si>
  <si>
    <t>Expenditure per Capita["50-54",Education and Entertainment]</t>
  </si>
  <si>
    <t>Expenditure per Capita["55-59",Education and Entertainment]</t>
  </si>
  <si>
    <t>Expenditure per Capita["60-64",Education and Entertainment]</t>
  </si>
  <si>
    <t>Expenditure per Capita["65-69",Education and Entertainment]</t>
  </si>
  <si>
    <t>Expenditure per Capita["70-74",Education and Entertainment]</t>
  </si>
  <si>
    <t>Expenditure per Capita["75-79",Education and Entertainment]</t>
  </si>
  <si>
    <t>Expenditure per Capita["80-84",Education and Entertainment]</t>
  </si>
  <si>
    <t>Expenditure per Capita["85-89",Education and Entertainment]</t>
  </si>
  <si>
    <t>Expenditure per Capita["90-94",Education and Entertainment]</t>
  </si>
  <si>
    <t>Expenditure per Capita["95-99",Education and Entertainment]</t>
  </si>
  <si>
    <t>Expenditure per Capita["100+",Education and Entertainment]</t>
  </si>
  <si>
    <t>Expenditure per Capita["0-4",Fuel and Power]</t>
  </si>
  <si>
    <t>Expenditure per Capita["5-9",Fuel and Power]</t>
  </si>
  <si>
    <t>Expenditure per Capita["10-14",Fuel and Power]</t>
  </si>
  <si>
    <t>Expenditure per Capita["15-19",Fuel and Power]</t>
  </si>
  <si>
    <t>Expenditure per Capita["20-24",Fuel and Power]</t>
  </si>
  <si>
    <t>Expenditure per Capita["25-29",Fuel and Power]</t>
  </si>
  <si>
    <t>Expenditure per Capita["30-34",Fuel and Power]</t>
  </si>
  <si>
    <t>Expenditure per Capita["35-39",Fuel and Power]</t>
  </si>
  <si>
    <t>Expenditure per Capita["40-44",Fuel and Power]</t>
  </si>
  <si>
    <t>Expenditure per Capita["45-49",Fuel and Power]</t>
  </si>
  <si>
    <t>Expenditure per Capita["50-54",Fuel and Power]</t>
  </si>
  <si>
    <t>Expenditure per Capita["55-59",Fuel and Power]</t>
  </si>
  <si>
    <t>Expenditure per Capita["60-64",Fuel and Power]</t>
  </si>
  <si>
    <t>Expenditure per Capita["65-69",Fuel and Power]</t>
  </si>
  <si>
    <t>Expenditure per Capita["70-74",Fuel and Power]</t>
  </si>
  <si>
    <t>Expenditure per Capita["75-79",Fuel and Power]</t>
  </si>
  <si>
    <t>Expenditure per Capita["80-84",Fuel and Power]</t>
  </si>
  <si>
    <t>Expenditure per Capita["85-89",Fuel and Power]</t>
  </si>
  <si>
    <t>Expenditure per Capita["90-94",Fuel and Power]</t>
  </si>
  <si>
    <t>Expenditure per Capita["95-99",Fuel and Power]</t>
  </si>
  <si>
    <t>Expenditure per Capita["100+",Fuel and Power]</t>
  </si>
  <si>
    <t>Expenditure per Capita["0-4",Health and Personal Care]</t>
  </si>
  <si>
    <t>Expenditure per Capita["5-9",Health and Personal Care]</t>
  </si>
  <si>
    <t>Expenditure per Capita["10-14",Health and Personal Care]</t>
  </si>
  <si>
    <t>Expenditure per Capita["15-19",Health and Personal Care]</t>
  </si>
  <si>
    <t>Expenditure per Capita["20-24",Health and Personal Care]</t>
  </si>
  <si>
    <t>Expenditure per Capita["25-29",Health and Personal Care]</t>
  </si>
  <si>
    <t>Expenditure per Capita["30-34",Health and Personal Care]</t>
  </si>
  <si>
    <t>Expenditure per Capita["35-39",Health and Personal Care]</t>
  </si>
  <si>
    <t>Expenditure per Capita["40-44",Health and Personal Care]</t>
  </si>
  <si>
    <t>Expenditure per Capita["45-49",Health and Personal Care]</t>
  </si>
  <si>
    <t>Expenditure per Capita["50-54",Health and Personal Care]</t>
  </si>
  <si>
    <t>Expenditure per Capita["55-59",Health and Personal Care]</t>
  </si>
  <si>
    <t>Expenditure per Capita["60-64",Health and Personal Care]</t>
  </si>
  <si>
    <t>Expenditure per Capita["65-69",Health and Personal Care]</t>
  </si>
  <si>
    <t>Expenditure per Capita["70-74",Health and Personal Care]</t>
  </si>
  <si>
    <t>Expenditure per Capita["75-79",Health and Personal Care]</t>
  </si>
  <si>
    <t>Expenditure per Capita["80-84",Health and Personal Care]</t>
  </si>
  <si>
    <t>Expenditure per Capita["85-89",Health and Personal Care]</t>
  </si>
  <si>
    <t>Expenditure per Capita["90-94",Health and Personal Care]</t>
  </si>
  <si>
    <t>Expenditure per Capita["95-99",Health and Personal Care]</t>
  </si>
  <si>
    <t>Expenditure per Capita["100+",Health and Personal Care]</t>
  </si>
  <si>
    <t>Expenditure per Capita["0-4",Transportation]</t>
  </si>
  <si>
    <t>Expenditure per Capita["5-9",Transportation]</t>
  </si>
  <si>
    <t>Expenditure per Capita["10-14",Transportation]</t>
  </si>
  <si>
    <t>Expenditure per Capita["15-19",Transportation]</t>
  </si>
  <si>
    <t>Expenditure per Capita["20-24",Transportation]</t>
  </si>
  <si>
    <t>Expenditure per Capita["25-29",Transportation]</t>
  </si>
  <si>
    <t>Expenditure per Capita["30-34",Transportation]</t>
  </si>
  <si>
    <t>Expenditure per Capita["35-39",Transportation]</t>
  </si>
  <si>
    <t>Expenditure per Capita["40-44",Transportation]</t>
  </si>
  <si>
    <t>Expenditure per Capita["45-49",Transportation]</t>
  </si>
  <si>
    <t>Expenditure per Capita["50-54",Transportation]</t>
  </si>
  <si>
    <t>Expenditure per Capita["55-59",Transportation]</t>
  </si>
  <si>
    <t>Expenditure per Capita["60-64",Transportation]</t>
  </si>
  <si>
    <t>Expenditure per Capita["65-69",Transportation]</t>
  </si>
  <si>
    <t>Expenditure per Capita["70-74",Transportation]</t>
  </si>
  <si>
    <t>Expenditure per Capita["75-79",Transportation]</t>
  </si>
  <si>
    <t>Expenditure per Capita["80-84",Transportation]</t>
  </si>
  <si>
    <t>Expenditure per Capita["85-89",Transportation]</t>
  </si>
  <si>
    <t>Expenditure per Capita["90-94",Transportation]</t>
  </si>
  <si>
    <t>Expenditure per Capita["95-99",Transportation]</t>
  </si>
  <si>
    <t>Expenditure per Capita["100+",Transportation]</t>
  </si>
  <si>
    <t>Expenditure per Capita["0-4",Miscellaneous Goods and Services]</t>
  </si>
  <si>
    <t>Expenditure per Capita["5-9",Miscellaneous Goods and Services]</t>
  </si>
  <si>
    <t>Expenditure per Capita["10-14",Miscellaneous Goods and Services]</t>
  </si>
  <si>
    <t>Expenditure per Capita["15-19",Miscellaneous Goods and Services]</t>
  </si>
  <si>
    <t>Expenditure per Capita["20-24",Miscellaneous Goods and Services]</t>
  </si>
  <si>
    <t>Expenditure per Capita["25-29",Miscellaneous Goods and Services]</t>
  </si>
  <si>
    <t>Expenditure per Capita["30-34",Miscellaneous Goods and Services]</t>
  </si>
  <si>
    <t>Expenditure per Capita["35-39",Miscellaneous Goods and Services]</t>
  </si>
  <si>
    <t>Expenditure per Capita["40-44",Miscellaneous Goods and Services]</t>
  </si>
  <si>
    <t>Expenditure per Capita["45-49",Miscellaneous Goods and Services]</t>
  </si>
  <si>
    <t>Expenditure per Capita["50-54",Miscellaneous Goods and Services]</t>
  </si>
  <si>
    <t>Expenditure per Capita["55-59",Miscellaneous Goods and Services]</t>
  </si>
  <si>
    <t>Expenditure per Capita["60-64",Miscellaneous Goods and Services]</t>
  </si>
  <si>
    <t>Expenditure per Capita["65-69",Miscellaneous Goods and Services]</t>
  </si>
  <si>
    <t>Expenditure per Capita["70-74",Miscellaneous Goods and Services]</t>
  </si>
  <si>
    <t>Expenditure per Capita["75-79",Miscellaneous Goods and Services]</t>
  </si>
  <si>
    <t>Expenditure per Capita["80-84",Miscellaneous Goods and Services]</t>
  </si>
  <si>
    <t>Expenditure per Capita["85-89",Miscellaneous Goods and Services]</t>
  </si>
  <si>
    <t>Expenditure per Capita["90-94",Miscellaneous Goods and Services]</t>
  </si>
  <si>
    <t>Expenditure per Capita["95-99",Miscellaneous Goods and Services]</t>
  </si>
  <si>
    <t>Expenditure per Capita["100+",Miscellaneous Goods and Services]</t>
  </si>
  <si>
    <t>Expenditure per Capita Total["0-4"]</t>
  </si>
  <si>
    <t>Expenditure per Capita Total["5-9"]</t>
  </si>
  <si>
    <t>Expenditure per Capita Total["10-14"]</t>
  </si>
  <si>
    <t>Expenditure per Capita Total["15-19"]</t>
  </si>
  <si>
    <t>Expenditure per Capita Total["20-24"]</t>
  </si>
  <si>
    <t>Expenditure per Capita Total["25-29"]</t>
  </si>
  <si>
    <t>Expenditure per Capita Total["30-34"]</t>
  </si>
  <si>
    <t>Expenditure per Capita Total["35-39"]</t>
  </si>
  <si>
    <t>Expenditure per Capita Total["40-44"]</t>
  </si>
  <si>
    <t>Expenditure per Capita Total["45-49"]</t>
  </si>
  <si>
    <t>Expenditure per Capita Total["50-54"]</t>
  </si>
  <si>
    <t>Expenditure per Capita Total["55-59"]</t>
  </si>
  <si>
    <t>Expenditure per Capita Total["60-64"]</t>
  </si>
  <si>
    <t>Expenditure per Capita Total["65-69"]</t>
  </si>
  <si>
    <t>Expenditure per Capita Total["70-74"]</t>
  </si>
  <si>
    <t>Expenditure per Capita Total["75-79"]</t>
  </si>
  <si>
    <t>Expenditure per Capita Total["80-84"]</t>
  </si>
  <si>
    <t>Expenditure per Capita Total["85-89"]</t>
  </si>
  <si>
    <t>Expenditure per Capita Total["90-94"]</t>
  </si>
  <si>
    <t>Expenditure per Capita Total["95-99"]</t>
  </si>
  <si>
    <t>Expenditure per Capita Total["100+"]</t>
  </si>
  <si>
    <t>Expenditure Total in 2015 $</t>
  </si>
  <si>
    <t>Expenditure Total</t>
  </si>
  <si>
    <t>Share of Expenditure in GWP</t>
  </si>
  <si>
    <t>Population[Africa]</t>
  </si>
  <si>
    <t>Population[AsiaPacific]</t>
  </si>
  <si>
    <t>Population[EastEu]</t>
  </si>
  <si>
    <t>Population[LAC]</t>
  </si>
  <si>
    <t>Population[WestEu]</t>
  </si>
  <si>
    <t>Population[World]</t>
  </si>
  <si>
    <t>Population All[LAC]</t>
  </si>
  <si>
    <t>Population All[WestEu]</t>
  </si>
  <si>
    <t>Population All[World]</t>
  </si>
  <si>
    <t>Population by Gender[Africa,female]</t>
  </si>
  <si>
    <t>Population by Gender[Africa,male]</t>
  </si>
  <si>
    <t>Population by Gender[AsiaPacific,female]</t>
  </si>
  <si>
    <t>Population by Gender[AsiaPacific,male]</t>
  </si>
  <si>
    <t>Population by Gender[EastEu,female]</t>
  </si>
  <si>
    <t>Population by Gender[EastEu,male]</t>
  </si>
  <si>
    <t>Population by Gender[LAC,female]</t>
  </si>
  <si>
    <t>Population by Gender[LAC,male]</t>
  </si>
  <si>
    <t>Population by Gender[WestEu,female]</t>
  </si>
  <si>
    <t>Population by Gender[WestEu,male]</t>
  </si>
  <si>
    <t>Population by Gender[World,female]</t>
  </si>
  <si>
    <t>Population by Gender[World,male]</t>
  </si>
  <si>
    <t>Birth Gender Fraction[Africa]</t>
  </si>
  <si>
    <t>Birth Gender Fraction[AsiaPacific]</t>
  </si>
  <si>
    <t>Birth Gender Fraction[EastEu]</t>
  </si>
  <si>
    <t>Birth Gender Fraction[LAC]</t>
  </si>
  <si>
    <t>Birth Gender Fraction[WestEu]</t>
  </si>
  <si>
    <t>Birth Gender Fraction[World]</t>
  </si>
  <si>
    <t>Population Cohorts[Africa,female,"0-4"]</t>
  </si>
  <si>
    <t>Population Cohorts[Africa,female,"5-9"]</t>
  </si>
  <si>
    <t>Population Cohorts[Africa,female,"10-14"]</t>
  </si>
  <si>
    <t>Population Cohorts[Africa,female,"15-19"]</t>
  </si>
  <si>
    <t>Population Cohorts[Africa,female,"20-24"]</t>
  </si>
  <si>
    <t>Population Cohorts[Africa,female,"25-29"]</t>
  </si>
  <si>
    <t>Population Cohorts[Africa,female,"30-34"]</t>
  </si>
  <si>
    <t>Population Cohorts[Africa,female,"35-39"]</t>
  </si>
  <si>
    <t>Population Cohorts[Africa,female,"40-44"]</t>
  </si>
  <si>
    <t>Population Cohorts[Africa,female,"45-49"]</t>
  </si>
  <si>
    <t>Population Cohorts[Africa,female,"50-54"]</t>
  </si>
  <si>
    <t>Population Cohorts[Africa,female,"55-59"]</t>
  </si>
  <si>
    <t>Population Cohorts[Africa,female,"60-64"]</t>
  </si>
  <si>
    <t>Population Cohorts[Africa,female,"65-69"]</t>
  </si>
  <si>
    <t>Population Cohorts[Africa,female,"70-74"]</t>
  </si>
  <si>
    <t>Population Cohorts[Africa,female,"75-79"]</t>
  </si>
  <si>
    <t>Population Cohorts[Africa,female,"80-84"]</t>
  </si>
  <si>
    <t>Population Cohorts[Africa,female,"85-89"]</t>
  </si>
  <si>
    <t>Population Cohorts[Africa,female,"90-94"]</t>
  </si>
  <si>
    <t>Population Cohorts[Africa,female,"95-99"]</t>
  </si>
  <si>
    <t>Population Cohorts[Africa,female,"100+"]</t>
  </si>
  <si>
    <t>Population Cohorts[Africa,male,"0-4"]</t>
  </si>
  <si>
    <t>Population Cohorts[Africa,male,"5-9"]</t>
  </si>
  <si>
    <t>Population Cohorts[Africa,male,"10-14"]</t>
  </si>
  <si>
    <t>Population Cohorts[Africa,male,"15-19"]</t>
  </si>
  <si>
    <t>Population Cohorts[Africa,male,"20-24"]</t>
  </si>
  <si>
    <t>Population Cohorts[Africa,male,"25-29"]</t>
  </si>
  <si>
    <t>Population Cohorts[Africa,male,"30-34"]</t>
  </si>
  <si>
    <t>Population Cohorts[Africa,male,"35-39"]</t>
  </si>
  <si>
    <t>Population Cohorts[Africa,male,"40-44"]</t>
  </si>
  <si>
    <t>Population Cohorts[Africa,male,"45-49"]</t>
  </si>
  <si>
    <t>Population Cohorts[Africa,male,"50-54"]</t>
  </si>
  <si>
    <t>Population Cohorts[Africa,male,"55-59"]</t>
  </si>
  <si>
    <t>Population Cohorts[Africa,male,"60-64"]</t>
  </si>
  <si>
    <t>Population Cohorts[Africa,male,"65-69"]</t>
  </si>
  <si>
    <t>Population Cohorts[Africa,male,"70-74"]</t>
  </si>
  <si>
    <t>Population Cohorts[Africa,male,"75-79"]</t>
  </si>
  <si>
    <t>Population Cohorts[Africa,male,"80-84"]</t>
  </si>
  <si>
    <t>Population Cohorts[Africa,male,"85-89"]</t>
  </si>
  <si>
    <t>Population Cohorts[Africa,male,"90-94"]</t>
  </si>
  <si>
    <t>Population Cohorts[Africa,male,"95-99"]</t>
  </si>
  <si>
    <t>Population Cohorts[Africa,male,"100+"]</t>
  </si>
  <si>
    <t>"Share of Population 65+"[Africa]</t>
  </si>
  <si>
    <t>"Share of Population 65+ by Gender"[Africa,female]</t>
  </si>
  <si>
    <t>"Share of Population 65+ by Gender"[Africa,male]</t>
  </si>
  <si>
    <t>Population Cohorts[AsiaPacific,female,"0-4"]</t>
  </si>
  <si>
    <t>Population Cohorts[AsiaPacific,female,"5-9"]</t>
  </si>
  <si>
    <t>Population Cohorts[AsiaPacific,female,"10-14"]</t>
  </si>
  <si>
    <t>Population Cohorts[AsiaPacific,female,"15-19"]</t>
  </si>
  <si>
    <t>Population Cohorts[AsiaPacific,female,"20-24"]</t>
  </si>
  <si>
    <t>Population Cohorts[AsiaPacific,female,"25-29"]</t>
  </si>
  <si>
    <t>Population Cohorts[AsiaPacific,female,"30-34"]</t>
  </si>
  <si>
    <t>Population Cohorts[AsiaPacific,female,"35-39"]</t>
  </si>
  <si>
    <t>Population Cohorts[AsiaPacific,female,"40-44"]</t>
  </si>
  <si>
    <t>Population Cohorts[AsiaPacific,female,"45-49"]</t>
  </si>
  <si>
    <t>Population Cohorts[AsiaPacific,female,"50-54"]</t>
  </si>
  <si>
    <t>Population Cohorts[AsiaPacific,female,"55-59"]</t>
  </si>
  <si>
    <t>Population Cohorts[AsiaPacific,female,"60-64"]</t>
  </si>
  <si>
    <t>Population Cohorts[AsiaPacific,female,"65-69"]</t>
  </si>
  <si>
    <t>Population Cohorts[AsiaPacific,female,"70-74"]</t>
  </si>
  <si>
    <t>Population Cohorts[AsiaPacific,female,"75-79"]</t>
  </si>
  <si>
    <t>Population Cohorts[AsiaPacific,female,"80-84"]</t>
  </si>
  <si>
    <t>Population Cohorts[AsiaPacific,female,"85-89"]</t>
  </si>
  <si>
    <t>Population Cohorts[AsiaPacific,female,"90-94"]</t>
  </si>
  <si>
    <t>Population Cohorts[AsiaPacific,female,"95-99"]</t>
  </si>
  <si>
    <t>Population Cohorts[AsiaPacific,female,"100+"]</t>
  </si>
  <si>
    <t>Population Cohorts[AsiaPacific,male,"0-4"]</t>
  </si>
  <si>
    <t>Population Cohorts[AsiaPacific,male,"5-9"]</t>
  </si>
  <si>
    <t>Population Cohorts[AsiaPacific,male,"10-14"]</t>
  </si>
  <si>
    <t>Population Cohorts[AsiaPacific,male,"15-19"]</t>
  </si>
  <si>
    <t>Population Cohorts[AsiaPacific,male,"20-24"]</t>
  </si>
  <si>
    <t>Population Cohorts[AsiaPacific,male,"25-29"]</t>
  </si>
  <si>
    <t>Population Cohorts[AsiaPacific,male,"30-34"]</t>
  </si>
  <si>
    <t>Population Cohorts[AsiaPacific,male,"35-39"]</t>
  </si>
  <si>
    <t>Population Cohorts[AsiaPacific,male,"40-44"]</t>
  </si>
  <si>
    <t>Population Cohorts[AsiaPacific,male,"45-49"]</t>
  </si>
  <si>
    <t>Population Cohorts[AsiaPacific,male,"50-54"]</t>
  </si>
  <si>
    <t>Population Cohorts[AsiaPacific,male,"55-59"]</t>
  </si>
  <si>
    <t>Population Cohorts[AsiaPacific,male,"60-64"]</t>
  </si>
  <si>
    <t>Population Cohorts[AsiaPacific,male,"65-69"]</t>
  </si>
  <si>
    <t>Population Cohorts[AsiaPacific,male,"70-74"]</t>
  </si>
  <si>
    <t>Population Cohorts[AsiaPacific,male,"75-79"]</t>
  </si>
  <si>
    <t>Population Cohorts[AsiaPacific,male,"80-84"]</t>
  </si>
  <si>
    <t>Population Cohorts[AsiaPacific,male,"85-89"]</t>
  </si>
  <si>
    <t>Population Cohorts[AsiaPacific,male,"90-94"]</t>
  </si>
  <si>
    <t>Population Cohorts[AsiaPacific,male,"95-99"]</t>
  </si>
  <si>
    <t>Population Cohorts[AsiaPacific,male,"100+"]</t>
  </si>
  <si>
    <t>"Share of Population 65+"[AsiaPacific]</t>
  </si>
  <si>
    <t>"Share of Population 65+ by Gender"[AsiaPacific,female]</t>
  </si>
  <si>
    <t>"Share of Population 65+ by Gender"[AsiaPacific,male]</t>
  </si>
  <si>
    <t>Population Cohorts[EastEu,female,"0-4"]</t>
  </si>
  <si>
    <t>Population Cohorts[EastEu,female,"5-9"]</t>
  </si>
  <si>
    <t>Population Cohorts[EastEu,female,"10-14"]</t>
  </si>
  <si>
    <t>Population Cohorts[EastEu,female,"15-19"]</t>
  </si>
  <si>
    <t>Population Cohorts[EastEu,female,"20-24"]</t>
  </si>
  <si>
    <t>Population Cohorts[EastEu,female,"25-29"]</t>
  </si>
  <si>
    <t>Population Cohorts[EastEu,female,"30-34"]</t>
  </si>
  <si>
    <t>Population Cohorts[EastEu,female,"35-39"]</t>
  </si>
  <si>
    <t>Population Cohorts[EastEu,female,"40-44"]</t>
  </si>
  <si>
    <t>Population Cohorts[EastEu,female,"45-49"]</t>
  </si>
  <si>
    <t>Population Cohorts[EastEu,female,"50-54"]</t>
  </si>
  <si>
    <t>Population Cohorts[EastEu,female,"55-59"]</t>
  </si>
  <si>
    <t>Population Cohorts[EastEu,female,"60-64"]</t>
  </si>
  <si>
    <t>Population Cohorts[EastEu,female,"65-69"]</t>
  </si>
  <si>
    <t>Population Cohorts[EastEu,female,"70-74"]</t>
  </si>
  <si>
    <t>Population Cohorts[EastEu,female,"75-79"]</t>
  </si>
  <si>
    <t>Population Cohorts[EastEu,female,"80-84"]</t>
  </si>
  <si>
    <t>Population Cohorts[EastEu,female,"85-89"]</t>
  </si>
  <si>
    <t>Population Cohorts[EastEu,female,"90-94"]</t>
  </si>
  <si>
    <t>Population Cohorts[EastEu,female,"95-99"]</t>
  </si>
  <si>
    <t>Population Cohorts[EastEu,female,"100+"]</t>
  </si>
  <si>
    <t>Population Cohorts[EastEu,male,"0-4"]</t>
  </si>
  <si>
    <t>Population Cohorts[EastEu,male,"5-9"]</t>
  </si>
  <si>
    <t>Population Cohorts[EastEu,male,"10-14"]</t>
  </si>
  <si>
    <t>Population Cohorts[EastEu,male,"15-19"]</t>
  </si>
  <si>
    <t>Population Cohorts[EastEu,male,"20-24"]</t>
  </si>
  <si>
    <t>Population Cohorts[EastEu,male,"25-29"]</t>
  </si>
  <si>
    <t>Population Cohorts[EastEu,male,"30-34"]</t>
  </si>
  <si>
    <t>Population Cohorts[EastEu,male,"35-39"]</t>
  </si>
  <si>
    <t>Population Cohorts[EastEu,male,"40-44"]</t>
  </si>
  <si>
    <t>Population Cohorts[EastEu,male,"45-49"]</t>
  </si>
  <si>
    <t>Population Cohorts[EastEu,male,"50-54"]</t>
  </si>
  <si>
    <t>Population Cohorts[EastEu,male,"55-59"]</t>
  </si>
  <si>
    <t>Population Cohorts[EastEu,male,"60-64"]</t>
  </si>
  <si>
    <t>Population Cohorts[EastEu,male,"65-69"]</t>
  </si>
  <si>
    <t>Population Cohorts[EastEu,male,"70-74"]</t>
  </si>
  <si>
    <t>Population Cohorts[EastEu,male,"75-79"]</t>
  </si>
  <si>
    <t>Population Cohorts[EastEu,male,"80-84"]</t>
  </si>
  <si>
    <t>Population Cohorts[EastEu,male,"85-89"]</t>
  </si>
  <si>
    <t>Population Cohorts[EastEu,male,"90-94"]</t>
  </si>
  <si>
    <t>Population Cohorts[EastEu,male,"95-99"]</t>
  </si>
  <si>
    <t>Population Cohorts[EastEu,male,"100+"]</t>
  </si>
  <si>
    <t>"Share of Population 65+"[EastEu]</t>
  </si>
  <si>
    <t>"Share of Population 65+ by Gender"[EastEu,female]</t>
  </si>
  <si>
    <t>"Share of Population 65+ by Gender"[EastEu,male]</t>
  </si>
  <si>
    <t>Population Cohorts[LAC,female,"0-4"]</t>
  </si>
  <si>
    <t>Population Cohorts[LAC,female,"5-9"]</t>
  </si>
  <si>
    <t>Population Cohorts[LAC,female,"10-14"]</t>
  </si>
  <si>
    <t>Population Cohorts[LAC,female,"15-19"]</t>
  </si>
  <si>
    <t>Population Cohorts[LAC,female,"20-24"]</t>
  </si>
  <si>
    <t>Population Cohorts[LAC,female,"25-29"]</t>
  </si>
  <si>
    <t>Population Cohorts[LAC,female,"30-34"]</t>
  </si>
  <si>
    <t>Population Cohorts[LAC,female,"35-39"]</t>
  </si>
  <si>
    <t>Population Cohorts[LAC,female,"40-44"]</t>
  </si>
  <si>
    <t>Population Cohorts[LAC,female,"45-49"]</t>
  </si>
  <si>
    <t>Population Cohorts[LAC,female,"50-54"]</t>
  </si>
  <si>
    <t>Population Cohorts[LAC,female,"55-59"]</t>
  </si>
  <si>
    <t>Population Cohorts[LAC,female,"60-64"]</t>
  </si>
  <si>
    <t>Population Cohorts[LAC,female,"65-69"]</t>
  </si>
  <si>
    <t>Population Cohorts[LAC,female,"70-74"]</t>
  </si>
  <si>
    <t>Population Cohorts[LAC,female,"75-79"]</t>
  </si>
  <si>
    <t>Population Cohorts[LAC,female,"80-84"]</t>
  </si>
  <si>
    <t>Population Cohorts[LAC,female,"85-89"]</t>
  </si>
  <si>
    <t>Population Cohorts[LAC,female,"90-94"]</t>
  </si>
  <si>
    <t>Population Cohorts[LAC,female,"95-99"]</t>
  </si>
  <si>
    <t>Population Cohorts[LAC,female,"100+"]</t>
  </si>
  <si>
    <t>Population Cohorts[LAC,male,"0-4"]</t>
  </si>
  <si>
    <t>Population Cohorts[LAC,male,"5-9"]</t>
  </si>
  <si>
    <t>Population Cohorts[LAC,male,"10-14"]</t>
  </si>
  <si>
    <t>Population Cohorts[LAC,male,"15-19"]</t>
  </si>
  <si>
    <t>Population Cohorts[LAC,male,"20-24"]</t>
  </si>
  <si>
    <t>Population Cohorts[LAC,male,"25-29"]</t>
  </si>
  <si>
    <t>Population Cohorts[LAC,male,"30-34"]</t>
  </si>
  <si>
    <t>Population Cohorts[LAC,male,"35-39"]</t>
  </si>
  <si>
    <t>Population Cohorts[LAC,male,"40-44"]</t>
  </si>
  <si>
    <t>Population Cohorts[LAC,male,"45-49"]</t>
  </si>
  <si>
    <t>Population Cohorts[LAC,male,"50-54"]</t>
  </si>
  <si>
    <t>Population Cohorts[LAC,male,"55-59"]</t>
  </si>
  <si>
    <t>Population Cohorts[LAC,male,"60-64"]</t>
  </si>
  <si>
    <t>Population Cohorts[LAC,male,"65-69"]</t>
  </si>
  <si>
    <t>Population Cohorts[LAC,male,"70-74"]</t>
  </si>
  <si>
    <t>Population Cohorts[LAC,male,"75-79"]</t>
  </si>
  <si>
    <t>Population Cohorts[LAC,male,"80-84"]</t>
  </si>
  <si>
    <t>Population Cohorts[LAC,male,"85-89"]</t>
  </si>
  <si>
    <t>Population Cohorts[LAC,male,"90-94"]</t>
  </si>
  <si>
    <t>Population Cohorts[LAC,male,"95-99"]</t>
  </si>
  <si>
    <t>Population Cohorts[LAC,male,"100+"]</t>
  </si>
  <si>
    <t>"Share of Population 65+"[LAC]</t>
  </si>
  <si>
    <t>"Share of Population 65+ by Gender"[LAC,female]</t>
  </si>
  <si>
    <t>"Share of Population 65+ by Gender"[LAC,male]</t>
  </si>
  <si>
    <t>Population Cohorts[WestEu,female,"0-4"]</t>
  </si>
  <si>
    <t>Population Cohorts[WestEu,female,"5-9"]</t>
  </si>
  <si>
    <t>Population Cohorts[WestEu,female,"10-14"]</t>
  </si>
  <si>
    <t>Population Cohorts[WestEu,female,"15-19"]</t>
  </si>
  <si>
    <t>Population Cohorts[WestEu,female,"20-24"]</t>
  </si>
  <si>
    <t>Population Cohorts[WestEu,female,"25-29"]</t>
  </si>
  <si>
    <t>Population Cohorts[WestEu,female,"30-34"]</t>
  </si>
  <si>
    <t>Population Cohorts[WestEu,female,"35-39"]</t>
  </si>
  <si>
    <t>Population Cohorts[WestEu,female,"40-44"]</t>
  </si>
  <si>
    <t>Population Cohorts[WestEu,female,"45-49"]</t>
  </si>
  <si>
    <t>Population Cohorts[WestEu,female,"50-54"]</t>
  </si>
  <si>
    <t>Population Cohorts[WestEu,female,"55-59"]</t>
  </si>
  <si>
    <t>Population Cohorts[WestEu,female,"60-64"]</t>
  </si>
  <si>
    <t>Population Cohorts[WestEu,female,"65-69"]</t>
  </si>
  <si>
    <t>Population Cohorts[WestEu,female,"70-74"]</t>
  </si>
  <si>
    <t>Population Cohorts[WestEu,female,"75-79"]</t>
  </si>
  <si>
    <t>Population Cohorts[WestEu,female,"80-84"]</t>
  </si>
  <si>
    <t>Population Cohorts[WestEu,female,"85-89"]</t>
  </si>
  <si>
    <t>Population Cohorts[WestEu,female,"90-94"]</t>
  </si>
  <si>
    <t>Population Cohorts[WestEu,female,"95-99"]</t>
  </si>
  <si>
    <t>Population Cohorts[WestEu,female,"100+"]</t>
  </si>
  <si>
    <t>Population Cohorts[WestEu,male,"0-4"]</t>
  </si>
  <si>
    <t>Population Cohorts[WestEu,male,"5-9"]</t>
  </si>
  <si>
    <t>Population Cohorts[WestEu,male,"10-14"]</t>
  </si>
  <si>
    <t>Population Cohorts[WestEu,male,"15-19"]</t>
  </si>
  <si>
    <t>Population Cohorts[WestEu,male,"20-24"]</t>
  </si>
  <si>
    <t>Population Cohorts[WestEu,male,"25-29"]</t>
  </si>
  <si>
    <t>Population Cohorts[WestEu,male,"30-34"]</t>
  </si>
  <si>
    <t>Population Cohorts[WestEu,male,"35-39"]</t>
  </si>
  <si>
    <t>Population Cohorts[WestEu,male,"40-44"]</t>
  </si>
  <si>
    <t>Population Cohorts[WestEu,male,"45-49"]</t>
  </si>
  <si>
    <t>Population Cohorts[WestEu,male,"50-54"]</t>
  </si>
  <si>
    <t>Population Cohorts[WestEu,male,"55-59"]</t>
  </si>
  <si>
    <t>Population Cohorts[WestEu,male,"60-64"]</t>
  </si>
  <si>
    <t>Population Cohorts[WestEu,male,"65-69"]</t>
  </si>
  <si>
    <t>Population Cohorts[WestEu,male,"70-74"]</t>
  </si>
  <si>
    <t>Population Cohorts[WestEu,male,"75-79"]</t>
  </si>
  <si>
    <t>Population Cohorts[WestEu,male,"80-84"]</t>
  </si>
  <si>
    <t>Population Cohorts[WestEu,male,"85-89"]</t>
  </si>
  <si>
    <t>Population Cohorts[WestEu,male,"90-94"]</t>
  </si>
  <si>
    <t>Population Cohorts[WestEu,male,"95-99"]</t>
  </si>
  <si>
    <t>Population Cohorts[WestEu,male,"100+"]</t>
  </si>
  <si>
    <t>"Share of Population 65+"[WestEu]</t>
  </si>
  <si>
    <t>"Share of Population 65+ by Gender"[WestEu,female]</t>
  </si>
  <si>
    <t>"Share of Population 65+ by Gender"[WestEu,male]</t>
  </si>
  <si>
    <t>Population Cohorts[World,female,"0-4"]</t>
  </si>
  <si>
    <t>Population Cohorts[World,female,"5-9"]</t>
  </si>
  <si>
    <t>Population Cohorts[World,female,"10-14"]</t>
  </si>
  <si>
    <t>Population Cohorts[World,female,"15-19"]</t>
  </si>
  <si>
    <t>Population Cohorts[World,female,"20-24"]</t>
  </si>
  <si>
    <t>Population Cohorts[World,female,"25-29"]</t>
  </si>
  <si>
    <t>Population Cohorts[World,female,"30-34"]</t>
  </si>
  <si>
    <t>Population Cohorts[World,female,"35-39"]</t>
  </si>
  <si>
    <t>Population Cohorts[World,female,"40-44"]</t>
  </si>
  <si>
    <t>Population Cohorts[World,female,"45-49"]</t>
  </si>
  <si>
    <t>Population Cohorts[World,female,"50-54"]</t>
  </si>
  <si>
    <t>Population Cohorts[World,female,"55-59"]</t>
  </si>
  <si>
    <t>Population Cohorts[World,female,"60-64"]</t>
  </si>
  <si>
    <t>Population Cohorts[World,female,"65-69"]</t>
  </si>
  <si>
    <t>Population Cohorts[World,female,"70-74"]</t>
  </si>
  <si>
    <t>Population Cohorts[World,female,"75-79"]</t>
  </si>
  <si>
    <t>Population Cohorts[World,female,"80-84"]</t>
  </si>
  <si>
    <t>Population Cohorts[World,female,"85-89"]</t>
  </si>
  <si>
    <t>Population Cohorts[World,female,"90-94"]</t>
  </si>
  <si>
    <t>Population Cohorts[World,female,"95-99"]</t>
  </si>
  <si>
    <t>Population Cohorts[World,female,"100+"]</t>
  </si>
  <si>
    <t>Population Cohorts[World,male,"0-4"]</t>
  </si>
  <si>
    <t>Population Cohorts[World,male,"5-9"]</t>
  </si>
  <si>
    <t>Population Cohorts[World,male,"10-14"]</t>
  </si>
  <si>
    <t>Population Cohorts[World,male,"15-19"]</t>
  </si>
  <si>
    <t>Population Cohorts[World,male,"20-24"]</t>
  </si>
  <si>
    <t>Population Cohorts[World,male,"25-29"]</t>
  </si>
  <si>
    <t>Population Cohorts[World,male,"30-34"]</t>
  </si>
  <si>
    <t>Population Cohorts[World,male,"35-39"]</t>
  </si>
  <si>
    <t>Population Cohorts[World,male,"40-44"]</t>
  </si>
  <si>
    <t>Population Cohorts[World,male,"45-49"]</t>
  </si>
  <si>
    <t>Population Cohorts[World,male,"50-54"]</t>
  </si>
  <si>
    <t>Population Cohorts[World,male,"55-59"]</t>
  </si>
  <si>
    <t>Population Cohorts[World,male,"60-64"]</t>
  </si>
  <si>
    <t>Population Cohorts[World,male,"65-69"]</t>
  </si>
  <si>
    <t>Population Cohorts[World,male,"70-74"]</t>
  </si>
  <si>
    <t>Population Cohorts[World,male,"75-79"]</t>
  </si>
  <si>
    <t>Population Cohorts[World,male,"80-84"]</t>
  </si>
  <si>
    <t>Population Cohorts[World,male,"85-89"]</t>
  </si>
  <si>
    <t>Population Cohorts[World,male,"90-94"]</t>
  </si>
  <si>
    <t>Population Cohorts[World,male,"95-99"]</t>
  </si>
  <si>
    <t>Population Cohorts[World,male,"100+"]</t>
  </si>
  <si>
    <t>"Share of Population 65+"[World]</t>
  </si>
  <si>
    <t>"Share of Population 65+ by Gender"[World,female]</t>
  </si>
  <si>
    <t>"Share of Population 65+ by Gender"[World,male]</t>
  </si>
  <si>
    <t>Total Fertility[Africa]</t>
  </si>
  <si>
    <t>Total Fertility[AsiaPacific]</t>
  </si>
  <si>
    <t>Total Fertility[EastEu]</t>
  </si>
  <si>
    <t>Total Fertility[LAC]</t>
  </si>
  <si>
    <t>Total Fertility[WestEu]</t>
  </si>
  <si>
    <t>Total Fertility[World]</t>
  </si>
  <si>
    <t>Age Specific Fertility Rate[Africa,"15-19"]</t>
  </si>
  <si>
    <t>Age Specific Fertility Rate[Africa,"20-24"]</t>
  </si>
  <si>
    <t>Age Specific Fertility Rate[Africa,"25-29"]</t>
  </si>
  <si>
    <t>Age Specific Fertility Rate[Africa,"30-34"]</t>
  </si>
  <si>
    <t>Age Specific Fertility Rate[Africa,"35-39"]</t>
  </si>
  <si>
    <t>Age Specific Fertility Rate[Africa,"40-44"]</t>
  </si>
  <si>
    <t>Age Specific Fertility Rate[Africa,"45-49"]</t>
  </si>
  <si>
    <t>Age Specific Fertility Rate[AsiaPacific,"15-19"]</t>
  </si>
  <si>
    <t>Age Specific Fertility Rate[AsiaPacific,"20-24"]</t>
  </si>
  <si>
    <t>Age Specific Fertility Rate[AsiaPacific,"25-29"]</t>
  </si>
  <si>
    <t>Age Specific Fertility Rate[AsiaPacific,"30-34"]</t>
  </si>
  <si>
    <t>Age Specific Fertility Rate[AsiaPacific,"35-39"]</t>
  </si>
  <si>
    <t>Age Specific Fertility Rate[AsiaPacific,"40-44"]</t>
  </si>
  <si>
    <t>Age Specific Fertility Rate[AsiaPacific,"45-49"]</t>
  </si>
  <si>
    <t>Age Specific Fertility Rate[EastEu,"15-19"]</t>
  </si>
  <si>
    <t>Age Specific Fertility Rate[EastEu,"20-24"]</t>
  </si>
  <si>
    <t>Age Specific Fertility Rate[EastEu,"25-29"]</t>
  </si>
  <si>
    <t>Age Specific Fertility Rate[EastEu,"30-34"]</t>
  </si>
  <si>
    <t>Age Specific Fertility Rate[EastEu,"35-39"]</t>
  </si>
  <si>
    <t>Age Specific Fertility Rate[EastEu,"40-44"]</t>
  </si>
  <si>
    <t>Age Specific Fertility Rate[EastEu,"45-49"]</t>
  </si>
  <si>
    <t>Age Specific Fertility Rate[LAC,"15-19"]</t>
  </si>
  <si>
    <t>Age Specific Fertility Rate[LAC,"20-24"]</t>
  </si>
  <si>
    <t>Age Specific Fertility Rate[LAC,"25-29"]</t>
  </si>
  <si>
    <t>Age Specific Fertility Rate[LAC,"30-34"]</t>
  </si>
  <si>
    <t>Age Specific Fertility Rate[LAC,"35-39"]</t>
  </si>
  <si>
    <t>Age Specific Fertility Rate[LAC,"40-44"]</t>
  </si>
  <si>
    <t>Age Specific Fertility Rate[LAC,"45-49"]</t>
  </si>
  <si>
    <t>Age Specific Fertility Rate[WestEu,"15-19"]</t>
  </si>
  <si>
    <t>Age Specific Fertility Rate[WestEu,"20-24"]</t>
  </si>
  <si>
    <t>Age Specific Fertility Rate[WestEu,"25-29"]</t>
  </si>
  <si>
    <t>Age Specific Fertility Rate[WestEu,"30-34"]</t>
  </si>
  <si>
    <t>Age Specific Fertility Rate[WestEu,"35-39"]</t>
  </si>
  <si>
    <t>Age Specific Fertility Rate[WestEu,"40-44"]</t>
  </si>
  <si>
    <t>Age Specific Fertility Rate[WestEu,"45-49"]</t>
  </si>
  <si>
    <t>Age Specific Fertility Rate[World,"15-19"]</t>
  </si>
  <si>
    <t>Age Specific Fertility Rate[World,"20-24"]</t>
  </si>
  <si>
    <t>Age Specific Fertility Rate[World,"25-29"]</t>
  </si>
  <si>
    <t>Age Specific Fertility Rate[World,"30-34"]</t>
  </si>
  <si>
    <t>Age Specific Fertility Rate[World,"35-39"]</t>
  </si>
  <si>
    <t>Age Specific Fertility Rate[World,"40-44"]</t>
  </si>
  <si>
    <t>Age Specific Fertility Rate[World,"45-49"]</t>
  </si>
  <si>
    <t>Mortality fraction[Africa,female,"0-4"]</t>
  </si>
  <si>
    <t>Mortality fraction[Africa,female,"5-9"]</t>
  </si>
  <si>
    <t>Mortality fraction[Africa,female,"10-14"]</t>
  </si>
  <si>
    <t>Mortality fraction[Africa,female,"15-19"]</t>
  </si>
  <si>
    <t>Mortality fraction[Africa,female,"20-24"]</t>
  </si>
  <si>
    <t>Mortality fraction[Africa,female,"25-29"]</t>
  </si>
  <si>
    <t>Mortality fraction[Africa,female,"30-34"]</t>
  </si>
  <si>
    <t>Mortality fraction[Africa,female,"35-39"]</t>
  </si>
  <si>
    <t>Mortality fraction[Africa,female,"40-44"]</t>
  </si>
  <si>
    <t>Mortality fraction[Africa,female,"45-49"]</t>
  </si>
  <si>
    <t>Mortality fraction[Africa,female,"50-54"]</t>
  </si>
  <si>
    <t>Mortality fraction[Africa,female,"55-59"]</t>
  </si>
  <si>
    <t>Mortality fraction[Africa,female,"60-64"]</t>
  </si>
  <si>
    <t>Mortality fraction[Africa,female,"65-69"]</t>
  </si>
  <si>
    <t>Mortality fraction[Africa,female,"70-74"]</t>
  </si>
  <si>
    <t>Mortality fraction[Africa,female,"75-79"]</t>
  </si>
  <si>
    <t>Mortality fraction[Africa,female,"80-84"]</t>
  </si>
  <si>
    <t>Mortality fraction[Africa,female,"85-89"]</t>
  </si>
  <si>
    <t>Mortality fraction[Africa,female,"90-94"]</t>
  </si>
  <si>
    <t>Mortality fraction[Africa,female,"95-99"]</t>
  </si>
  <si>
    <t>Mortality fraction[Africa,female,"100+"]</t>
  </si>
  <si>
    <t>Mortality fraction[Africa,male,"0-4"]</t>
  </si>
  <si>
    <t>Mortality fraction[Africa,male,"5-9"]</t>
  </si>
  <si>
    <t>Mortality fraction[Africa,male,"10-14"]</t>
  </si>
  <si>
    <t>Mortality fraction[Africa,male,"15-19"]</t>
  </si>
  <si>
    <t>Mortality fraction[Africa,male,"20-24"]</t>
  </si>
  <si>
    <t>Mortality fraction[Africa,male,"25-29"]</t>
  </si>
  <si>
    <t>Mortality fraction[Africa,male,"30-34"]</t>
  </si>
  <si>
    <t>Mortality fraction[Africa,male,"35-39"]</t>
  </si>
  <si>
    <t>Mortality fraction[Africa,male,"40-44"]</t>
  </si>
  <si>
    <t>Mortality fraction[Africa,male,"45-49"]</t>
  </si>
  <si>
    <t>Mortality fraction[Africa,male,"50-54"]</t>
  </si>
  <si>
    <t>Mortality fraction[Africa,male,"55-59"]</t>
  </si>
  <si>
    <t>Mortality fraction[Africa,male,"60-64"]</t>
  </si>
  <si>
    <t>Mortality fraction[Africa,male,"65-69"]</t>
  </si>
  <si>
    <t>Mortality fraction[Africa,male,"70-74"]</t>
  </si>
  <si>
    <t>Mortality fraction[Africa,male,"75-79"]</t>
  </si>
  <si>
    <t>Mortality fraction[Africa,male,"80-84"]</t>
  </si>
  <si>
    <t>Mortality fraction[Africa,male,"85-89"]</t>
  </si>
  <si>
    <t>Mortality fraction[Africa,male,"90-94"]</t>
  </si>
  <si>
    <t>Mortality fraction[Africa,male,"95-99"]</t>
  </si>
  <si>
    <t>Mortality fraction[Africa,male,"100+"]</t>
  </si>
  <si>
    <t>Mortality fraction[AsiaPacific,female,"0-4"]</t>
  </si>
  <si>
    <t>Mortality fraction[AsiaPacific,female,"5-9"]</t>
  </si>
  <si>
    <t>Mortality fraction[AsiaPacific,female,"10-14"]</t>
  </si>
  <si>
    <t>Mortality fraction[AsiaPacific,female,"15-19"]</t>
  </si>
  <si>
    <t>Mortality fraction[AsiaPacific,female,"20-24"]</t>
  </si>
  <si>
    <t>Mortality fraction[AsiaPacific,female,"25-29"]</t>
  </si>
  <si>
    <t>Mortality fraction[AsiaPacific,female,"30-34"]</t>
  </si>
  <si>
    <t>Mortality fraction[AsiaPacific,female,"35-39"]</t>
  </si>
  <si>
    <t>Mortality fraction[AsiaPacific,female,"40-44"]</t>
  </si>
  <si>
    <t>Mortality fraction[AsiaPacific,female,"45-49"]</t>
  </si>
  <si>
    <t>Mortality fraction[AsiaPacific,female,"50-54"]</t>
  </si>
  <si>
    <t>Mortality fraction[AsiaPacific,female,"55-59"]</t>
  </si>
  <si>
    <t>Mortality fraction[AsiaPacific,female,"60-64"]</t>
  </si>
  <si>
    <t>Mortality fraction[AsiaPacific,female,"65-69"]</t>
  </si>
  <si>
    <t>Mortality fraction[AsiaPacific,female,"70-74"]</t>
  </si>
  <si>
    <t>Mortality fraction[AsiaPacific,female,"75-79"]</t>
  </si>
  <si>
    <t>Mortality fraction[AsiaPacific,female,"80-84"]</t>
  </si>
  <si>
    <t>Mortality fraction[AsiaPacific,female,"85-89"]</t>
  </si>
  <si>
    <t>Mortality fraction[AsiaPacific,female,"90-94"]</t>
  </si>
  <si>
    <t>Mortality fraction[AsiaPacific,female,"95-99"]</t>
  </si>
  <si>
    <t>Mortality fraction[AsiaPacific,female,"100+"]</t>
  </si>
  <si>
    <t>Mortality fraction[AsiaPacific,male,"0-4"]</t>
  </si>
  <si>
    <t>Mortality fraction[AsiaPacific,male,"5-9"]</t>
  </si>
  <si>
    <t>Mortality fraction[AsiaPacific,male,"10-14"]</t>
  </si>
  <si>
    <t>Mortality fraction[AsiaPacific,male,"15-19"]</t>
  </si>
  <si>
    <t>Mortality fraction[AsiaPacific,male,"20-24"]</t>
  </si>
  <si>
    <t>Mortality fraction[AsiaPacific,male,"25-29"]</t>
  </si>
  <si>
    <t>Mortality fraction[AsiaPacific,male,"30-34"]</t>
  </si>
  <si>
    <t>Mortality fraction[AsiaPacific,male,"35-39"]</t>
  </si>
  <si>
    <t>Mortality fraction[AsiaPacific,male,"40-44"]</t>
  </si>
  <si>
    <t>Mortality fraction[AsiaPacific,male,"45-49"]</t>
  </si>
  <si>
    <t>Mortality fraction[AsiaPacific,male,"50-54"]</t>
  </si>
  <si>
    <t>Mortality fraction[AsiaPacific,male,"55-59"]</t>
  </si>
  <si>
    <t>Mortality fraction[AsiaPacific,male,"60-64"]</t>
  </si>
  <si>
    <t>Mortality fraction[AsiaPacific,male,"65-69"]</t>
  </si>
  <si>
    <t>Mortality fraction[AsiaPacific,male,"70-74"]</t>
  </si>
  <si>
    <t>Mortality fraction[AsiaPacific,male,"75-79"]</t>
  </si>
  <si>
    <t>Mortality fraction[AsiaPacific,male,"80-84"]</t>
  </si>
  <si>
    <t>Mortality fraction[AsiaPacific,male,"85-89"]</t>
  </si>
  <si>
    <t>Mortality fraction[AsiaPacific,male,"90-94"]</t>
  </si>
  <si>
    <t>Mortality fraction[AsiaPacific,male,"95-99"]</t>
  </si>
  <si>
    <t>Mortality fraction[AsiaPacific,male,"100+"]</t>
  </si>
  <si>
    <t>Mortality fraction[EastEu,female,"0-4"]</t>
  </si>
  <si>
    <t>Mortality fraction[EastEu,female,"5-9"]</t>
  </si>
  <si>
    <t>Mortality fraction[EastEu,female,"10-14"]</t>
  </si>
  <si>
    <t>Mortality fraction[EastEu,female,"15-19"]</t>
  </si>
  <si>
    <t>Mortality fraction[EastEu,female,"20-24"]</t>
  </si>
  <si>
    <t>Mortality fraction[EastEu,female,"25-29"]</t>
  </si>
  <si>
    <t>Mortality fraction[EastEu,female,"30-34"]</t>
  </si>
  <si>
    <t>Mortality fraction[EastEu,female,"35-39"]</t>
  </si>
  <si>
    <t>Mortality fraction[EastEu,female,"40-44"]</t>
  </si>
  <si>
    <t>Mortality fraction[EastEu,female,"45-49"]</t>
  </si>
  <si>
    <t>Mortality fraction[EastEu,female,"50-54"]</t>
  </si>
  <si>
    <t>Mortality fraction[EastEu,female,"55-59"]</t>
  </si>
  <si>
    <t>Mortality fraction[EastEu,female,"60-64"]</t>
  </si>
  <si>
    <t>Mortality fraction[EastEu,female,"65-69"]</t>
  </si>
  <si>
    <t>Mortality fraction[EastEu,female,"70-74"]</t>
  </si>
  <si>
    <t>Mortality fraction[EastEu,female,"75-79"]</t>
  </si>
  <si>
    <t>Mortality fraction[EastEu,female,"80-84"]</t>
  </si>
  <si>
    <t>Mortality fraction[EastEu,female,"85-89"]</t>
  </si>
  <si>
    <t>Mortality fraction[EastEu,female,"90-94"]</t>
  </si>
  <si>
    <t>Mortality fraction[EastEu,female,"95-99"]</t>
  </si>
  <si>
    <t>Mortality fraction[EastEu,female,"100+"]</t>
  </si>
  <si>
    <t>Mortality fraction[EastEu,male,"0-4"]</t>
  </si>
  <si>
    <t>Mortality fraction[EastEu,male,"5-9"]</t>
  </si>
  <si>
    <t>Mortality fraction[EastEu,male,"10-14"]</t>
  </si>
  <si>
    <t>Mortality fraction[EastEu,male,"15-19"]</t>
  </si>
  <si>
    <t>Mortality fraction[EastEu,male,"20-24"]</t>
  </si>
  <si>
    <t>Mortality fraction[EastEu,male,"25-29"]</t>
  </si>
  <si>
    <t>Mortality fraction[EastEu,male,"30-34"]</t>
  </si>
  <si>
    <t>Mortality fraction[EastEu,male,"35-39"]</t>
  </si>
  <si>
    <t>Mortality fraction[EastEu,male,"40-44"]</t>
  </si>
  <si>
    <t>Mortality fraction[EastEu,male,"45-49"]</t>
  </si>
  <si>
    <t>Mortality fraction[EastEu,male,"50-54"]</t>
  </si>
  <si>
    <t>Mortality fraction[EastEu,male,"55-59"]</t>
  </si>
  <si>
    <t>Mortality fraction[EastEu,male,"60-64"]</t>
  </si>
  <si>
    <t>Mortality fraction[EastEu,male,"65-69"]</t>
  </si>
  <si>
    <t>Mortality fraction[EastEu,male,"70-74"]</t>
  </si>
  <si>
    <t>Mortality fraction[EastEu,male,"75-79"]</t>
  </si>
  <si>
    <t>Mortality fraction[EastEu,male,"80-84"]</t>
  </si>
  <si>
    <t>Mortality fraction[EastEu,male,"85-89"]</t>
  </si>
  <si>
    <t>Mortality fraction[EastEu,male,"90-94"]</t>
  </si>
  <si>
    <t>Mortality fraction[EastEu,male,"95-99"]</t>
  </si>
  <si>
    <t>Mortality fraction[EastEu,male,"100+"]</t>
  </si>
  <si>
    <t>Mortality fraction[LAC,female,"0-4"]</t>
  </si>
  <si>
    <t>Mortality fraction[LAC,female,"5-9"]</t>
  </si>
  <si>
    <t>Mortality fraction[LAC,female,"10-14"]</t>
  </si>
  <si>
    <t>Mortality fraction[LAC,female,"15-19"]</t>
  </si>
  <si>
    <t>Mortality fraction[LAC,female,"20-24"]</t>
  </si>
  <si>
    <t>Mortality fraction[LAC,female,"25-29"]</t>
  </si>
  <si>
    <t>Mortality fraction[LAC,female,"30-34"]</t>
  </si>
  <si>
    <t>Mortality fraction[LAC,female,"35-39"]</t>
  </si>
  <si>
    <t>Mortality fraction[LAC,female,"40-44"]</t>
  </si>
  <si>
    <t>Mortality fraction[LAC,female,"45-49"]</t>
  </si>
  <si>
    <t>Mortality fraction[LAC,female,"50-54"]</t>
  </si>
  <si>
    <t>Mortality fraction[LAC,female,"55-59"]</t>
  </si>
  <si>
    <t>Mortality fraction[LAC,female,"60-64"]</t>
  </si>
  <si>
    <t>Mortality fraction[LAC,female,"65-69"]</t>
  </si>
  <si>
    <t>Mortality fraction[LAC,female,"70-74"]</t>
  </si>
  <si>
    <t>Mortality fraction[LAC,female,"75-79"]</t>
  </si>
  <si>
    <t>Mortality fraction[LAC,female,"80-84"]</t>
  </si>
  <si>
    <t>Mortality fraction[LAC,female,"85-89"]</t>
  </si>
  <si>
    <t>Mortality fraction[LAC,female,"90-94"]</t>
  </si>
  <si>
    <t>Mortality fraction[LAC,female,"95-99"]</t>
  </si>
  <si>
    <t>Mortality fraction[LAC,female,"100+"]</t>
  </si>
  <si>
    <t>Mortality fraction[LAC,male,"0-4"]</t>
  </si>
  <si>
    <t>Mortality fraction[LAC,male,"5-9"]</t>
  </si>
  <si>
    <t>Mortality fraction[LAC,male,"10-14"]</t>
  </si>
  <si>
    <t>Mortality fraction[LAC,male,"15-19"]</t>
  </si>
  <si>
    <t>Mortality fraction[LAC,male,"20-24"]</t>
  </si>
  <si>
    <t>Mortality fraction[LAC,male,"25-29"]</t>
  </si>
  <si>
    <t>Mortality fraction[LAC,male,"30-34"]</t>
  </si>
  <si>
    <t>Mortality fraction[LAC,male,"35-39"]</t>
  </si>
  <si>
    <t>Mortality fraction[LAC,male,"40-44"]</t>
  </si>
  <si>
    <t>Mortality fraction[LAC,male,"45-49"]</t>
  </si>
  <si>
    <t>Mortality fraction[LAC,male,"50-54"]</t>
  </si>
  <si>
    <t>Mortality fraction[LAC,male,"55-59"]</t>
  </si>
  <si>
    <t>Mortality fraction[LAC,male,"60-64"]</t>
  </si>
  <si>
    <t>Mortality fraction[LAC,male,"65-69"]</t>
  </si>
  <si>
    <t>Mortality fraction[LAC,male,"70-74"]</t>
  </si>
  <si>
    <t>Mortality fraction[LAC,male,"75-79"]</t>
  </si>
  <si>
    <t>Mortality fraction[LAC,male,"80-84"]</t>
  </si>
  <si>
    <t>Mortality fraction[LAC,male,"85-89"]</t>
  </si>
  <si>
    <t>Mortality fraction[LAC,male,"90-94"]</t>
  </si>
  <si>
    <t>Mortality fraction[LAC,male,"95-99"]</t>
  </si>
  <si>
    <t>Mortality fraction[LAC,male,"100+"]</t>
  </si>
  <si>
    <t>Mortality fraction[WestEu,female,"0-4"]</t>
  </si>
  <si>
    <t>Mortality fraction[WestEu,female,"5-9"]</t>
  </si>
  <si>
    <t>Mortality fraction[WestEu,female,"10-14"]</t>
  </si>
  <si>
    <t>Mortality fraction[WestEu,female,"15-19"]</t>
  </si>
  <si>
    <t>Mortality fraction[WestEu,female,"20-24"]</t>
  </si>
  <si>
    <t>Mortality fraction[WestEu,female,"25-29"]</t>
  </si>
  <si>
    <t>Mortality fraction[WestEu,female,"30-34"]</t>
  </si>
  <si>
    <t>Mortality fraction[WestEu,female,"35-39"]</t>
  </si>
  <si>
    <t>Mortality fraction[WestEu,female,"40-44"]</t>
  </si>
  <si>
    <t>Mortality fraction[WestEu,female,"45-49"]</t>
  </si>
  <si>
    <t>Mortality fraction[WestEu,female,"50-54"]</t>
  </si>
  <si>
    <t>Mortality fraction[WestEu,female,"55-59"]</t>
  </si>
  <si>
    <t>Mortality fraction[WestEu,female,"60-64"]</t>
  </si>
  <si>
    <t>Mortality fraction[WestEu,female,"65-69"]</t>
  </si>
  <si>
    <t>Mortality fraction[WestEu,female,"70-74"]</t>
  </si>
  <si>
    <t>Mortality fraction[WestEu,female,"75-79"]</t>
  </si>
  <si>
    <t>Mortality fraction[WestEu,female,"80-84"]</t>
  </si>
  <si>
    <t>Mortality fraction[WestEu,female,"85-89"]</t>
  </si>
  <si>
    <t>Mortality fraction[WestEu,female,"90-94"]</t>
  </si>
  <si>
    <t>Mortality fraction[WestEu,female,"95-99"]</t>
  </si>
  <si>
    <t>Mortality fraction[WestEu,female,"100+"]</t>
  </si>
  <si>
    <t>Mortality fraction[WestEu,male,"0-4"]</t>
  </si>
  <si>
    <t>Mortality fraction[WestEu,male,"5-9"]</t>
  </si>
  <si>
    <t>Mortality fraction[WestEu,male,"10-14"]</t>
  </si>
  <si>
    <t>Mortality fraction[WestEu,male,"15-19"]</t>
  </si>
  <si>
    <t>Mortality fraction[WestEu,male,"20-24"]</t>
  </si>
  <si>
    <t>Mortality fraction[WestEu,male,"25-29"]</t>
  </si>
  <si>
    <t>Mortality fraction[WestEu,male,"30-34"]</t>
  </si>
  <si>
    <t>Mortality fraction[WestEu,male,"35-39"]</t>
  </si>
  <si>
    <t>Mortality fraction[WestEu,male,"40-44"]</t>
  </si>
  <si>
    <t>Mortality fraction[WestEu,male,"45-49"]</t>
  </si>
  <si>
    <t>Mortality fraction[WestEu,male,"50-54"]</t>
  </si>
  <si>
    <t>Mortality fraction[WestEu,male,"55-59"]</t>
  </si>
  <si>
    <t>Mortality fraction[WestEu,male,"60-64"]</t>
  </si>
  <si>
    <t>Mortality fraction[WestEu,male,"65-69"]</t>
  </si>
  <si>
    <t>Mortality fraction[WestEu,male,"70-74"]</t>
  </si>
  <si>
    <t>Mortality fraction[WestEu,male,"75-79"]</t>
  </si>
  <si>
    <t>Mortality fraction[WestEu,male,"80-84"]</t>
  </si>
  <si>
    <t>Mortality fraction[WestEu,male,"85-89"]</t>
  </si>
  <si>
    <t>Mortality fraction[WestEu,male,"90-94"]</t>
  </si>
  <si>
    <t>Mortality fraction[WestEu,male,"95-99"]</t>
  </si>
  <si>
    <t>Mortality fraction[WestEu,male,"100+"]</t>
  </si>
  <si>
    <t>Mortality fraction[World,female,"0-4"]</t>
  </si>
  <si>
    <t>Mortality fraction[World,female,"5-9"]</t>
  </si>
  <si>
    <t>Mortality fraction[World,female,"10-14"]</t>
  </si>
  <si>
    <t>Mortality fraction[World,female,"15-19"]</t>
  </si>
  <si>
    <t>Mortality fraction[World,female,"20-24"]</t>
  </si>
  <si>
    <t>Mortality fraction[World,female,"25-29"]</t>
  </si>
  <si>
    <t>Mortality fraction[World,female,"30-34"]</t>
  </si>
  <si>
    <t>Mortality fraction[World,female,"35-39"]</t>
  </si>
  <si>
    <t>Mortality fraction[World,female,"40-44"]</t>
  </si>
  <si>
    <t>Mortality fraction[World,female,"45-49"]</t>
  </si>
  <si>
    <t>Mortality fraction[World,female,"50-54"]</t>
  </si>
  <si>
    <t>Mortality fraction[World,female,"55-59"]</t>
  </si>
  <si>
    <t>Mortality fraction[World,female,"60-64"]</t>
  </si>
  <si>
    <t>Mortality fraction[World,female,"65-69"]</t>
  </si>
  <si>
    <t>Mortality fraction[World,female,"70-74"]</t>
  </si>
  <si>
    <t>Mortality fraction[World,female,"75-79"]</t>
  </si>
  <si>
    <t>Mortality fraction[World,female,"80-84"]</t>
  </si>
  <si>
    <t>Mortality fraction[World,female,"85-89"]</t>
  </si>
  <si>
    <t>Mortality fraction[World,female,"90-94"]</t>
  </si>
  <si>
    <t>Mortality fraction[World,female,"95-99"]</t>
  </si>
  <si>
    <t>Mortality fraction[World,female,"100+"]</t>
  </si>
  <si>
    <t>Mortality fraction[World,male,"0-4"]</t>
  </si>
  <si>
    <t>Mortality fraction[World,male,"5-9"]</t>
  </si>
  <si>
    <t>Mortality fraction[World,male,"10-14"]</t>
  </si>
  <si>
    <t>Mortality fraction[World,male,"15-19"]</t>
  </si>
  <si>
    <t>Mortality fraction[World,male,"20-24"]</t>
  </si>
  <si>
    <t>Mortality fraction[World,male,"25-29"]</t>
  </si>
  <si>
    <t>Mortality fraction[World,male,"30-34"]</t>
  </si>
  <si>
    <t>Mortality fraction[World,male,"35-39"]</t>
  </si>
  <si>
    <t>Mortality fraction[World,male,"40-44"]</t>
  </si>
  <si>
    <t>Mortality fraction[World,male,"45-49"]</t>
  </si>
  <si>
    <t>Mortality fraction[World,male,"50-54"]</t>
  </si>
  <si>
    <t>Mortality fraction[World,male,"55-59"]</t>
  </si>
  <si>
    <t>Mortality fraction[World,male,"60-64"]</t>
  </si>
  <si>
    <t>Mortality fraction[World,male,"65-69"]</t>
  </si>
  <si>
    <t>Mortality fraction[World,male,"70-74"]</t>
  </si>
  <si>
    <t>Mortality fraction[World,male,"75-79"]</t>
  </si>
  <si>
    <t>Mortality fraction[World,male,"80-84"]</t>
  </si>
  <si>
    <t>Mortality fraction[World,male,"85-89"]</t>
  </si>
  <si>
    <t>Mortality fraction[World,male,"90-94"]</t>
  </si>
  <si>
    <t>Mortality fraction[World,male,"95-99"]</t>
  </si>
  <si>
    <t>Mortality fraction[World,male,"100+"]</t>
  </si>
  <si>
    <t>Total Birth Rate[Africa]</t>
  </si>
  <si>
    <t>Total Birth Rate[AsiaPacific]</t>
  </si>
  <si>
    <t>Total Birth Rate[EastEu]</t>
  </si>
  <si>
    <t>Total Birth Rate[LAC]</t>
  </si>
  <si>
    <t>Total Birth Rate[WestEu]</t>
  </si>
  <si>
    <t>Total Birth Rate[World]</t>
  </si>
  <si>
    <t>Total Birth Rate All[Africa]</t>
  </si>
  <si>
    <t>Total Birth Rate All[AsiaPacific]</t>
  </si>
  <si>
    <t>Total Birth Rate All[EastEu]</t>
  </si>
  <si>
    <t>Total Birth Rate All[LAC]</t>
  </si>
  <si>
    <t>Total Birth Rate All[WestEu]</t>
  </si>
  <si>
    <t>Total Birth Rate All[World]</t>
  </si>
  <si>
    <t>Total Death Rate[Africa]</t>
  </si>
  <si>
    <t>Total Death Rate[AsiaPacific]</t>
  </si>
  <si>
    <t>Total Death Rate[EastEu]</t>
  </si>
  <si>
    <t>Total Death Rate[LAC]</t>
  </si>
  <si>
    <t>Total Death Rate[WestEu]</t>
  </si>
  <si>
    <t>Total Death Rate[World]</t>
  </si>
  <si>
    <t>Gross World Product in 2015 USD[Africa]</t>
  </si>
  <si>
    <t>Gross World Product in 2015 USD[AsiaPacific]</t>
  </si>
  <si>
    <t>Gross World Product in 2015 USD[EastEu]</t>
  </si>
  <si>
    <t>Gross World Product in 2015 USD[LAC]</t>
  </si>
  <si>
    <t>Gross World Product in 2015 USD[WestEu]</t>
  </si>
  <si>
    <t>Gross World Product in 2015 USD[World]</t>
  </si>
  <si>
    <t>Gross Domestic Product[Africa]</t>
  </si>
  <si>
    <t>Gross Domestic Product[AsiaPacific]</t>
  </si>
  <si>
    <t>Gross Domestic Product[EastEu]</t>
  </si>
  <si>
    <t>Gross Domestic Product[LAC]</t>
  </si>
  <si>
    <t>Gross Domestic Product[WestEu]</t>
  </si>
  <si>
    <t>Gross Domestic Product[World]</t>
  </si>
  <si>
    <t>Gross Domestic Product Data[LAC]</t>
  </si>
  <si>
    <t>Inflation fraction of USD (2005=1)</t>
  </si>
  <si>
    <t>Population Data[Africa]</t>
  </si>
  <si>
    <t>Population Data[AsiaPacific]</t>
  </si>
  <si>
    <t>Population Data[EastEu]</t>
  </si>
  <si>
    <t>Population Data[LAC]</t>
  </si>
  <si>
    <t>Population Data[WestEu]</t>
  </si>
  <si>
    <t>Population Data[World]</t>
  </si>
  <si>
    <t>GDP per Capita[Africa]</t>
  </si>
  <si>
    <t>GDP per Capita[AsiaPacific]</t>
  </si>
  <si>
    <t>GDP per Capita[EastEu]</t>
  </si>
  <si>
    <t>GDP per Capita[LAC]</t>
  </si>
  <si>
    <t>GDP per Capita[WestEu]</t>
  </si>
  <si>
    <t>GDP per Capita[World]</t>
  </si>
  <si>
    <t>GDP per Capita Data[Africa]</t>
  </si>
  <si>
    <t>GDP per Capita Data[AsiaPacific]</t>
  </si>
  <si>
    <t>GDP per Capita Data[EastEu]</t>
  </si>
  <si>
    <t>GDP per Capita Data[LAC]</t>
  </si>
  <si>
    <t>GDP per Capita Data[WestEu]</t>
  </si>
  <si>
    <t>GDP per Capita Data[World]</t>
  </si>
  <si>
    <t>Capital in Current PPPs (in 2005US$)[Africa]</t>
  </si>
  <si>
    <t>Capital in Current PPPs (in 2005US$)[AsiaPacific]</t>
  </si>
  <si>
    <t>Capital in Current PPPs (in 2005US$)[EastEu]</t>
  </si>
  <si>
    <t>Capital in Current PPPs (in 2005US$)[LAC]</t>
  </si>
  <si>
    <t>Capital in Current PPPs (in 2005US$)[WestEu]</t>
  </si>
  <si>
    <t>Capital in Current PPPs (in 2005US$)[World]</t>
  </si>
  <si>
    <t>Capital Intensity[Africa]</t>
  </si>
  <si>
    <t>Capital Intensity[AsiaPacific]</t>
  </si>
  <si>
    <t>Capital Intensity[EastEu]</t>
  </si>
  <si>
    <t>Capital Intensity[LAC]</t>
  </si>
  <si>
    <t>Capital Intensity[WestEu]</t>
  </si>
  <si>
    <t>Capital Intensity[World]</t>
  </si>
  <si>
    <t>Capital[Africa]</t>
  </si>
  <si>
    <t>Capital[AsiaPacific]</t>
  </si>
  <si>
    <t>Capital[EastEu]</t>
  </si>
  <si>
    <t>Capital[LAC]</t>
  </si>
  <si>
    <t>Capital[WestEu]</t>
  </si>
  <si>
    <t>Capital[World]</t>
  </si>
  <si>
    <t>Gross Fixed Capital Formation in currency US$[Africa]</t>
  </si>
  <si>
    <t>Gross Fixed Capital Formation in currency US$[AsiaPacific]</t>
  </si>
  <si>
    <t>Gross Fixed Capital Formation in currency US$[EastEu]</t>
  </si>
  <si>
    <t>Gross Fixed Capital Formation in currency US$[LAC]</t>
  </si>
  <si>
    <t>Gross Fixed Capital Formation in currency US$[WestEu]</t>
  </si>
  <si>
    <t>Gross Fixed Capital Formation in currency US$[World]</t>
  </si>
  <si>
    <t>Capital Depreciation current US$[Africa]</t>
  </si>
  <si>
    <t>Capital Depreciation current US$[AsiaPacific]</t>
  </si>
  <si>
    <t>Capital Depreciation current US$[EastEu]</t>
  </si>
  <si>
    <t>Capital Depreciation current US$[LAC]</t>
  </si>
  <si>
    <t>Capital Depreciation current US$[WestEu]</t>
  </si>
  <si>
    <t>Capital Depreciation current US$[World]</t>
  </si>
  <si>
    <t>Net Capital Change[Africa]</t>
  </si>
  <si>
    <t>Net Capital Change[AsiaPacific]</t>
  </si>
  <si>
    <t>Net Capital Change[EastEu]</t>
  </si>
  <si>
    <t>Net Capital Change[LAC]</t>
  </si>
  <si>
    <t>Net Capital Change[WestEu]</t>
  </si>
  <si>
    <t>Net Capital Change[World]</t>
  </si>
  <si>
    <t>Life Expectancy at Birth[Africa]</t>
  </si>
  <si>
    <t>Life Expectancy at Birth[AsiaPacific]</t>
  </si>
  <si>
    <t>Life Expectancy at Birth[EastEu]</t>
  </si>
  <si>
    <t>Life Expectancy at Birth[LAC]</t>
  </si>
  <si>
    <t>Life Expectancy at Birth[WestEu]</t>
  </si>
  <si>
    <t>Life Expectancy at Birth[World]</t>
  </si>
  <si>
    <t>Life Expectancy at Birth All[Africa]</t>
  </si>
  <si>
    <t>Life Expectancy at Birth All[AsiaPacific]</t>
  </si>
  <si>
    <t>Life Expectancy at Birth All[EastEu]</t>
  </si>
  <si>
    <t>Life Expectancy at Birth All[LAC]</t>
  </si>
  <si>
    <t>Life Expectancy at Birth All[WestEu]</t>
  </si>
  <si>
    <t>Life Expectancy at Birth All[World]</t>
  </si>
  <si>
    <t>Life Expectancy at Birth by Gender[Africa,female]</t>
  </si>
  <si>
    <t>Life Expectancy at Birth by Gender[Africa,male]</t>
  </si>
  <si>
    <t>Life Expectancy at Birth by Gender[AsiaPacific,female]</t>
  </si>
  <si>
    <t>Life Expectancy at Birth by Gender[AsiaPacific,male]</t>
  </si>
  <si>
    <t>Life Expectancy at Birth by Gender[EastEu,female]</t>
  </si>
  <si>
    <t>Life Expectancy at Birth by Gender[EastEu,male]</t>
  </si>
  <si>
    <t>Life Expectancy at Birth by Gender[LAC,female]</t>
  </si>
  <si>
    <t>Life Expectancy at Birth by Gender[LAC,male]</t>
  </si>
  <si>
    <t>Life Expectancy at Birth by Gender[WestEu,female]</t>
  </si>
  <si>
    <t>Life Expectancy at Birth by Gender[WestEu,male]</t>
  </si>
  <si>
    <t>Life Expectancy at Birth by Gender[World,female]</t>
  </si>
  <si>
    <t>Life Expectancy at Birth by Gender[World,male]</t>
  </si>
  <si>
    <t>Mean Years of Schooling by Gender[Africa,male]</t>
  </si>
  <si>
    <t>Mean Years of Schooling by Gender[Africa,female]</t>
  </si>
  <si>
    <t>Mean Years of Schooling by Gender[AsiaPacific,male]</t>
  </si>
  <si>
    <t>Mean Years of Schooling by Gender[AsiaPacific,female]</t>
  </si>
  <si>
    <t>Mean Years of Schooling by Gender[EastEu,male]</t>
  </si>
  <si>
    <t>Mean Years of Schooling by Gender[EastEu,female]</t>
  </si>
  <si>
    <t>Mean Years of Schooling by Gender[LAC,male]</t>
  </si>
  <si>
    <t>Mean Years of Schooling by Gender[LAC,female]</t>
  </si>
  <si>
    <t>Mean Years of Schooling by Gender[WestEu,male]</t>
  </si>
  <si>
    <t>Mean Years of Schooling by Gender[WestEu,female]</t>
  </si>
  <si>
    <t>Mean Years of Schooling by Gender[World,male]</t>
  </si>
  <si>
    <t>Mean Years of Schooling by Gender[World,female]</t>
  </si>
  <si>
    <t>Mean Years of Schooling[Africa]</t>
  </si>
  <si>
    <t>Mean Years of Schooling[AsiaPacific]</t>
  </si>
  <si>
    <t>Mean Years of Schooling[EastEu]</t>
  </si>
  <si>
    <t>Mean Years of Schooling[LAC]</t>
  </si>
  <si>
    <t>Mean Years of Schooling[WestEu]</t>
  </si>
  <si>
    <t>Mean Years of Schooling[World]</t>
  </si>
  <si>
    <t>Total Population with No or Incomplete Education[Africa]</t>
  </si>
  <si>
    <t>Total Population with No or Incomplete Education by Gender[Africa,male]</t>
  </si>
  <si>
    <t>Total Population with No or Incomplete Education by Gender[Africa,female]</t>
  </si>
  <si>
    <t>Population with No or Incomplete Education[Africa,male,"0-4"]</t>
  </si>
  <si>
    <t>Population with No or Incomplete Education[Africa,male,"5-9"]</t>
  </si>
  <si>
    <t>Population with No or Incomplete Education[Africa,male,"10-14"]</t>
  </si>
  <si>
    <t>Population with No or Incomplete Education[Africa,male,"15-19"]</t>
  </si>
  <si>
    <t>Population with No or Incomplete Education[Africa,male,"20-24"]</t>
  </si>
  <si>
    <t>Population with No or Incomplete Education[Africa,male,"25-29"]</t>
  </si>
  <si>
    <t>Population with No or Incomplete Education[Africa,male,"30-34"]</t>
  </si>
  <si>
    <t>Population with No or Incomplete Education[Africa,male,"35-39"]</t>
  </si>
  <si>
    <t>Population with No or Incomplete Education[Africa,male,"40-44"]</t>
  </si>
  <si>
    <t>Population with No or Incomplete Education[Africa,male,"45-49"]</t>
  </si>
  <si>
    <t>Population with No or Incomplete Education[Africa,male,"50-54"]</t>
  </si>
  <si>
    <t>Population with No or Incomplete Education[Africa,male,"55-59"]</t>
  </si>
  <si>
    <t>Population with No or Incomplete Education[Africa,male,"60-64"]</t>
  </si>
  <si>
    <t>Population with No or Incomplete Education[Africa,male,"65-69"]</t>
  </si>
  <si>
    <t>Population with No or Incomplete Education[Africa,male,"70-74"]</t>
  </si>
  <si>
    <t>Population with No or Incomplete Education[Africa,male,"75-79"]</t>
  </si>
  <si>
    <t>Population with No or Incomplete Education[Africa,male,"80-84"]</t>
  </si>
  <si>
    <t>Population with No or Incomplete Education[Africa,male,"85-89"]</t>
  </si>
  <si>
    <t>Population with No or Incomplete Education[Africa,male,"90-94"]</t>
  </si>
  <si>
    <t>Population with No or Incomplete Education[Africa,male,"95-99"]</t>
  </si>
  <si>
    <t>Population with No or Incomplete Education[Africa,male,"100+"]</t>
  </si>
  <si>
    <t>Population with No or Incomplete Education[Africa,female,"0-4"]</t>
  </si>
  <si>
    <t>Population with No or Incomplete Education[Africa,female,"5-9"]</t>
  </si>
  <si>
    <t>Population with No or Incomplete Education[Africa,female,"10-14"]</t>
  </si>
  <si>
    <t>Population with No or Incomplete Education[Africa,female,"15-19"]</t>
  </si>
  <si>
    <t>Population with No or Incomplete Education[Africa,female,"20-24"]</t>
  </si>
  <si>
    <t>Population with No or Incomplete Education[Africa,female,"25-29"]</t>
  </si>
  <si>
    <t>Population with No or Incomplete Education[Africa,female,"30-34"]</t>
  </si>
  <si>
    <t>Population with No or Incomplete Education[Africa,female,"35-39"]</t>
  </si>
  <si>
    <t>Population with No or Incomplete Education[Africa,female,"40-44"]</t>
  </si>
  <si>
    <t>Population with No or Incomplete Education[Africa,female,"45-49"]</t>
  </si>
  <si>
    <t>Population with No or Incomplete Education[Africa,female,"50-54"]</t>
  </si>
  <si>
    <t>Population with No or Incomplete Education[Africa,female,"55-59"]</t>
  </si>
  <si>
    <t>Population with No or Incomplete Education[Africa,female,"60-64"]</t>
  </si>
  <si>
    <t>Population with No or Incomplete Education[Africa,female,"65-69"]</t>
  </si>
  <si>
    <t>Population with No or Incomplete Education[Africa,female,"70-74"]</t>
  </si>
  <si>
    <t>Population with No or Incomplete Education[Africa,female,"75-79"]</t>
  </si>
  <si>
    <t>Population with No or Incomplete Education[Africa,female,"80-84"]</t>
  </si>
  <si>
    <t>Population with No or Incomplete Education[Africa,female,"85-89"]</t>
  </si>
  <si>
    <t>Population with No or Incomplete Education[Africa,female,"90-94"]</t>
  </si>
  <si>
    <t>Population with No or Incomplete Education[Africa,female,"95-99"]</t>
  </si>
  <si>
    <t>Population with No or Incomplete Education[Africa,female,"100+"]</t>
  </si>
  <si>
    <t>Total Population with No or Incomplete Education[AsiaPacific]</t>
  </si>
  <si>
    <t>Total Population with No or Incomplete Education by Gender[AsiaPacific,male]</t>
  </si>
  <si>
    <t>Total Population with No or Incomplete Education by Gender[AsiaPacific,female]</t>
  </si>
  <si>
    <t>Population with No or Incomplete Education[AsiaPacific,male,"0-4"]</t>
  </si>
  <si>
    <t>Population with No or Incomplete Education[AsiaPacific,male,"5-9"]</t>
  </si>
  <si>
    <t>Population with No or Incomplete Education[AsiaPacific,male,"10-14"]</t>
  </si>
  <si>
    <t>Population with No or Incomplete Education[AsiaPacific,male,"15-19"]</t>
  </si>
  <si>
    <t>Population with No or Incomplete Education[AsiaPacific,male,"20-24"]</t>
  </si>
  <si>
    <t>Population with No or Incomplete Education[AsiaPacific,male,"25-29"]</t>
  </si>
  <si>
    <t>Population with No or Incomplete Education[AsiaPacific,male,"30-34"]</t>
  </si>
  <si>
    <t>Population with No or Incomplete Education[AsiaPacific,male,"35-39"]</t>
  </si>
  <si>
    <t>Population with No or Incomplete Education[AsiaPacific,male,"40-44"]</t>
  </si>
  <si>
    <t>Population with No or Incomplete Education[AsiaPacific,male,"45-49"]</t>
  </si>
  <si>
    <t>Population with No or Incomplete Education[AsiaPacific,male,"50-54"]</t>
  </si>
  <si>
    <t>Population with No or Incomplete Education[AsiaPacific,male,"55-59"]</t>
  </si>
  <si>
    <t>Population with No or Incomplete Education[AsiaPacific,male,"60-64"]</t>
  </si>
  <si>
    <t>Population with No or Incomplete Education[AsiaPacific,male,"65-69"]</t>
  </si>
  <si>
    <t>Population with No or Incomplete Education[AsiaPacific,male,"70-74"]</t>
  </si>
  <si>
    <t>Population with No or Incomplete Education[AsiaPacific,male,"75-79"]</t>
  </si>
  <si>
    <t>Population with No or Incomplete Education[AsiaPacific,male,"80-84"]</t>
  </si>
  <si>
    <t>Population with No or Incomplete Education[AsiaPacific,male,"85-89"]</t>
  </si>
  <si>
    <t>Population with No or Incomplete Education[AsiaPacific,male,"90-94"]</t>
  </si>
  <si>
    <t>Population with No or Incomplete Education[AsiaPacific,male,"95-99"]</t>
  </si>
  <si>
    <t>Population with No or Incomplete Education[AsiaPacific,male,"100+"]</t>
  </si>
  <si>
    <t>Population with No or Incomplete Education[AsiaPacific,female,"0-4"]</t>
  </si>
  <si>
    <t>Population with No or Incomplete Education[AsiaPacific,female,"5-9"]</t>
  </si>
  <si>
    <t>Population with No or Incomplete Education[AsiaPacific,female,"10-14"]</t>
  </si>
  <si>
    <t>Population with No or Incomplete Education[AsiaPacific,female,"15-19"]</t>
  </si>
  <si>
    <t>Population with No or Incomplete Education[AsiaPacific,female,"20-24"]</t>
  </si>
  <si>
    <t>Population with No or Incomplete Education[AsiaPacific,female,"25-29"]</t>
  </si>
  <si>
    <t>Population with No or Incomplete Education[AsiaPacific,female,"30-34"]</t>
  </si>
  <si>
    <t>Population with No or Incomplete Education[AsiaPacific,female,"35-39"]</t>
  </si>
  <si>
    <t>Population with No or Incomplete Education[AsiaPacific,female,"40-44"]</t>
  </si>
  <si>
    <t>Population with No or Incomplete Education[AsiaPacific,female,"45-49"]</t>
  </si>
  <si>
    <t>Population with No or Incomplete Education[AsiaPacific,female,"50-54"]</t>
  </si>
  <si>
    <t>Population with No or Incomplete Education[AsiaPacific,female,"55-59"]</t>
  </si>
  <si>
    <t>Population with No or Incomplete Education[AsiaPacific,female,"60-64"]</t>
  </si>
  <si>
    <t>Population with No or Incomplete Education[AsiaPacific,female,"65-69"]</t>
  </si>
  <si>
    <t>Population with No or Incomplete Education[AsiaPacific,female,"70-74"]</t>
  </si>
  <si>
    <t>Population with No or Incomplete Education[AsiaPacific,female,"75-79"]</t>
  </si>
  <si>
    <t>Population with No or Incomplete Education[AsiaPacific,female,"80-84"]</t>
  </si>
  <si>
    <t>Population with No or Incomplete Education[AsiaPacific,female,"85-89"]</t>
  </si>
  <si>
    <t>Population with No or Incomplete Education[AsiaPacific,female,"90-94"]</t>
  </si>
  <si>
    <t>Population with No or Incomplete Education[AsiaPacific,female,"95-99"]</t>
  </si>
  <si>
    <t>Population with No or Incomplete Education[AsiaPacific,female,"100+"]</t>
  </si>
  <si>
    <t>Total Population with No or Incomplete Education[EastEu]</t>
  </si>
  <si>
    <t>Total Population with No or Incomplete Education by Gender[EastEu,male]</t>
  </si>
  <si>
    <t>Total Population with No or Incomplete Education by Gender[EastEu,female]</t>
  </si>
  <si>
    <t>Population with No or Incomplete Education[EastEu,male,"0-4"]</t>
  </si>
  <si>
    <t>Population with No or Incomplete Education[EastEu,male,"5-9"]</t>
  </si>
  <si>
    <t>Population with No or Incomplete Education[EastEu,male,"10-14"]</t>
  </si>
  <si>
    <t>Population with No or Incomplete Education[EastEu,male,"15-19"]</t>
  </si>
  <si>
    <t>Population with No or Incomplete Education[EastEu,male,"20-24"]</t>
  </si>
  <si>
    <t>Population with No or Incomplete Education[EastEu,male,"25-29"]</t>
  </si>
  <si>
    <t>Population with No or Incomplete Education[EastEu,male,"30-34"]</t>
  </si>
  <si>
    <t>Population with No or Incomplete Education[EastEu,male,"35-39"]</t>
  </si>
  <si>
    <t>Population with No or Incomplete Education[EastEu,male,"40-44"]</t>
  </si>
  <si>
    <t>Population with No or Incomplete Education[EastEu,male,"45-49"]</t>
  </si>
  <si>
    <t>Population with No or Incomplete Education[EastEu,male,"50-54"]</t>
  </si>
  <si>
    <t>Population with No or Incomplete Education[EastEu,male,"55-59"]</t>
  </si>
  <si>
    <t>Population with No or Incomplete Education[EastEu,male,"60-64"]</t>
  </si>
  <si>
    <t>Population with No or Incomplete Education[EastEu,male,"65-69"]</t>
  </si>
  <si>
    <t>Population with No or Incomplete Education[EastEu,male,"70-74"]</t>
  </si>
  <si>
    <t>Population with No or Incomplete Education[EastEu,male,"75-79"]</t>
  </si>
  <si>
    <t>Population with No or Incomplete Education[EastEu,male,"80-84"]</t>
  </si>
  <si>
    <t>Population with No or Incomplete Education[EastEu,male,"85-89"]</t>
  </si>
  <si>
    <t>Population with No or Incomplete Education[EastEu,male,"90-94"]</t>
  </si>
  <si>
    <t>Population with No or Incomplete Education[EastEu,male,"95-99"]</t>
  </si>
  <si>
    <t>Population with No or Incomplete Education[EastEu,male,"100+"]</t>
  </si>
  <si>
    <t>Population with No or Incomplete Education[EastEu,female,"0-4"]</t>
  </si>
  <si>
    <t>Population with No or Incomplete Education[EastEu,female,"5-9"]</t>
  </si>
  <si>
    <t>Population with No or Incomplete Education[EastEu,female,"10-14"]</t>
  </si>
  <si>
    <t>Population with No or Incomplete Education[EastEu,female,"15-19"]</t>
  </si>
  <si>
    <t>Population with No or Incomplete Education[EastEu,female,"20-24"]</t>
  </si>
  <si>
    <t>Population with No or Incomplete Education[EastEu,female,"25-29"]</t>
  </si>
  <si>
    <t>Population with No or Incomplete Education[EastEu,female,"30-34"]</t>
  </si>
  <si>
    <t>Population with No or Incomplete Education[EastEu,female,"35-39"]</t>
  </si>
  <si>
    <t>Population with No or Incomplete Education[EastEu,female,"40-44"]</t>
  </si>
  <si>
    <t>Population with No or Incomplete Education[EastEu,female,"45-49"]</t>
  </si>
  <si>
    <t>Population with No or Incomplete Education[EastEu,female,"50-54"]</t>
  </si>
  <si>
    <t>Population with No or Incomplete Education[EastEu,female,"55-59"]</t>
  </si>
  <si>
    <t>Population with No or Incomplete Education[EastEu,female,"60-64"]</t>
  </si>
  <si>
    <t>Population with No or Incomplete Education[EastEu,female,"65-69"]</t>
  </si>
  <si>
    <t>Population with No or Incomplete Education[EastEu,female,"70-74"]</t>
  </si>
  <si>
    <t>Population with No or Incomplete Education[EastEu,female,"75-79"]</t>
  </si>
  <si>
    <t>Population with No or Incomplete Education[EastEu,female,"80-84"]</t>
  </si>
  <si>
    <t>Population with No or Incomplete Education[EastEu,female,"85-89"]</t>
  </si>
  <si>
    <t>Population with No or Incomplete Education[EastEu,female,"90-94"]</t>
  </si>
  <si>
    <t>Population with No or Incomplete Education[EastEu,female,"95-99"]</t>
  </si>
  <si>
    <t>Population with No or Incomplete Education[EastEu,female,"100+"]</t>
  </si>
  <si>
    <t>Total Population with No or Incomplete Education[LAC]</t>
  </si>
  <si>
    <t>Total Population with No or Incomplete Education by Gender[LAC,male]</t>
  </si>
  <si>
    <t>Total Population with No or Incomplete Education by Gender[LAC,female]</t>
  </si>
  <si>
    <t>Population with No or Incomplete Education[LAC,male,"0-4"]</t>
  </si>
  <si>
    <t>Population with No or Incomplete Education[LAC,male,"5-9"]</t>
  </si>
  <si>
    <t>Population with No or Incomplete Education[LAC,male,"10-14"]</t>
  </si>
  <si>
    <t>Population with No or Incomplete Education[LAC,male,"15-19"]</t>
  </si>
  <si>
    <t>Population with No or Incomplete Education[LAC,male,"20-24"]</t>
  </si>
  <si>
    <t>Population with No or Incomplete Education[LAC,male,"25-29"]</t>
  </si>
  <si>
    <t>Population with No or Incomplete Education[LAC,male,"30-34"]</t>
  </si>
  <si>
    <t>Population with No or Incomplete Education[LAC,male,"35-39"]</t>
  </si>
  <si>
    <t>Population with No or Incomplete Education[LAC,male,"40-44"]</t>
  </si>
  <si>
    <t>Population with No or Incomplete Education[LAC,male,"45-49"]</t>
  </si>
  <si>
    <t>Population with No or Incomplete Education[LAC,male,"50-54"]</t>
  </si>
  <si>
    <t>Population with No or Incomplete Education[LAC,male,"55-59"]</t>
  </si>
  <si>
    <t>Population with No or Incomplete Education[LAC,male,"60-64"]</t>
  </si>
  <si>
    <t>Population with No or Incomplete Education[LAC,male,"65-69"]</t>
  </si>
  <si>
    <t>Population with No or Incomplete Education[LAC,male,"70-74"]</t>
  </si>
  <si>
    <t>Population with No or Incomplete Education[LAC,male,"75-79"]</t>
  </si>
  <si>
    <t>Population with No or Incomplete Education[LAC,male,"80-84"]</t>
  </si>
  <si>
    <t>Population with No or Incomplete Education[LAC,male,"85-89"]</t>
  </si>
  <si>
    <t>Population with No or Incomplete Education[LAC,male,"90-94"]</t>
  </si>
  <si>
    <t>Population with No or Incomplete Education[LAC,male,"95-99"]</t>
  </si>
  <si>
    <t>Population with No or Incomplete Education[LAC,male,"100+"]</t>
  </si>
  <si>
    <t>Population with No or Incomplete Education[LAC,female,"0-4"]</t>
  </si>
  <si>
    <t>Population with No or Incomplete Education[LAC,female,"5-9"]</t>
  </si>
  <si>
    <t>Population with No or Incomplete Education[LAC,female,"10-14"]</t>
  </si>
  <si>
    <t>Population with No or Incomplete Education[LAC,female,"15-19"]</t>
  </si>
  <si>
    <t>Population with No or Incomplete Education[LAC,female,"20-24"]</t>
  </si>
  <si>
    <t>Population with No or Incomplete Education[LAC,female,"25-29"]</t>
  </si>
  <si>
    <t>Population with No or Incomplete Education[LAC,female,"30-34"]</t>
  </si>
  <si>
    <t>Population with No or Incomplete Education[LAC,female,"35-39"]</t>
  </si>
  <si>
    <t>Population with No or Incomplete Education[LAC,female,"40-44"]</t>
  </si>
  <si>
    <t>Population with No or Incomplete Education[LAC,female,"45-49"]</t>
  </si>
  <si>
    <t>Population with No or Incomplete Education[LAC,female,"50-54"]</t>
  </si>
  <si>
    <t>Population with No or Incomplete Education[LAC,female,"55-59"]</t>
  </si>
  <si>
    <t>Population with No or Incomplete Education[LAC,female,"60-64"]</t>
  </si>
  <si>
    <t>Population with No or Incomplete Education[LAC,female,"65-69"]</t>
  </si>
  <si>
    <t>Population with No or Incomplete Education[LAC,female,"70-74"]</t>
  </si>
  <si>
    <t>Population with No or Incomplete Education[LAC,female,"75-79"]</t>
  </si>
  <si>
    <t>Population with No or Incomplete Education[LAC,female,"80-84"]</t>
  </si>
  <si>
    <t>Population with No or Incomplete Education[LAC,female,"85-89"]</t>
  </si>
  <si>
    <t>Population with No or Incomplete Education[LAC,female,"90-94"]</t>
  </si>
  <si>
    <t>Population with No or Incomplete Education[LAC,female,"95-99"]</t>
  </si>
  <si>
    <t>Population with No or Incomplete Education[LAC,female,"100+"]</t>
  </si>
  <si>
    <t>Total Population with No or Incomplete Education[WestEu]</t>
  </si>
  <si>
    <t>Total Population with No or Incomplete Education by Gender[WestEu,male]</t>
  </si>
  <si>
    <t>Total Population with No or Incomplete Education by Gender[WestEu,female]</t>
  </si>
  <si>
    <t>Population with No or Incomplete Education[WestEu,male,"0-4"]</t>
  </si>
  <si>
    <t>Population with No or Incomplete Education[WestEu,male,"5-9"]</t>
  </si>
  <si>
    <t>Population with No or Incomplete Education[WestEu,male,"10-14"]</t>
  </si>
  <si>
    <t>Population with No or Incomplete Education[WestEu,male,"15-19"]</t>
  </si>
  <si>
    <t>Population with No or Incomplete Education[WestEu,male,"20-24"]</t>
  </si>
  <si>
    <t>Population with No or Incomplete Education[WestEu,male,"25-29"]</t>
  </si>
  <si>
    <t>Population with No or Incomplete Education[WestEu,male,"30-34"]</t>
  </si>
  <si>
    <t>Population with No or Incomplete Education[WestEu,male,"35-39"]</t>
  </si>
  <si>
    <t>Population with No or Incomplete Education[WestEu,male,"40-44"]</t>
  </si>
  <si>
    <t>Population with No or Incomplete Education[WestEu,male,"45-49"]</t>
  </si>
  <si>
    <t>Population with No or Incomplete Education[WestEu,male,"50-54"]</t>
  </si>
  <si>
    <t>Population with No or Incomplete Education[WestEu,male,"55-59"]</t>
  </si>
  <si>
    <t>Population with No or Incomplete Education[WestEu,male,"60-64"]</t>
  </si>
  <si>
    <t>Population with No or Incomplete Education[WestEu,male,"65-69"]</t>
  </si>
  <si>
    <t>Population with No or Incomplete Education[WestEu,male,"70-74"]</t>
  </si>
  <si>
    <t>Population with No or Incomplete Education[WestEu,male,"75-79"]</t>
  </si>
  <si>
    <t>Population with No or Incomplete Education[WestEu,male,"80-84"]</t>
  </si>
  <si>
    <t>Population with No or Incomplete Education[WestEu,male,"85-89"]</t>
  </si>
  <si>
    <t>Population with No or Incomplete Education[WestEu,male,"90-94"]</t>
  </si>
  <si>
    <t>Population with No or Incomplete Education[WestEu,male,"95-99"]</t>
  </si>
  <si>
    <t>Population with No or Incomplete Education[WestEu,male,"100+"]</t>
  </si>
  <si>
    <t>Population with No or Incomplete Education[WestEu,female,"0-4"]</t>
  </si>
  <si>
    <t>Population with No or Incomplete Education[WestEu,female,"5-9"]</t>
  </si>
  <si>
    <t>Population with No or Incomplete Education[WestEu,female,"10-14"]</t>
  </si>
  <si>
    <t>Population with No or Incomplete Education[WestEu,female,"15-19"]</t>
  </si>
  <si>
    <t>Population with No or Incomplete Education[WestEu,female,"20-24"]</t>
  </si>
  <si>
    <t>Population with No or Incomplete Education[WestEu,female,"25-29"]</t>
  </si>
  <si>
    <t>Population with No or Incomplete Education[WestEu,female,"30-34"]</t>
  </si>
  <si>
    <t>Population with No or Incomplete Education[WestEu,female,"35-39"]</t>
  </si>
  <si>
    <t>Population with No or Incomplete Education[WestEu,female,"40-44"]</t>
  </si>
  <si>
    <t>Population with No or Incomplete Education[WestEu,female,"45-49"]</t>
  </si>
  <si>
    <t>Population with No or Incomplete Education[WestEu,female,"50-54"]</t>
  </si>
  <si>
    <t>Population with No or Incomplete Education[WestEu,female,"55-59"]</t>
  </si>
  <si>
    <t>Population with No or Incomplete Education[WestEu,female,"60-64"]</t>
  </si>
  <si>
    <t>Population with No or Incomplete Education[WestEu,female,"65-69"]</t>
  </si>
  <si>
    <t>Population with No or Incomplete Education[WestEu,female,"70-74"]</t>
  </si>
  <si>
    <t>Population with No or Incomplete Education[WestEu,female,"75-79"]</t>
  </si>
  <si>
    <t>Population with No or Incomplete Education[WestEu,female,"80-84"]</t>
  </si>
  <si>
    <t>Population with No or Incomplete Education[WestEu,female,"85-89"]</t>
  </si>
  <si>
    <t>Population with No or Incomplete Education[WestEu,female,"90-94"]</t>
  </si>
  <si>
    <t>Population with No or Incomplete Education[WestEu,female,"95-99"]</t>
  </si>
  <si>
    <t>Population with No or Incomplete Education[WestEu,female,"100+"]</t>
  </si>
  <si>
    <t>Total Population with No or Incomplete Education[World]</t>
  </si>
  <si>
    <t>Total Population with No or Incomplete Education by Gender[World,male]</t>
  </si>
  <si>
    <t>Total Population with No or Incomplete Education by Gender[World,female]</t>
  </si>
  <si>
    <t>Population with No or Incomplete Education[World,male,"0-4"]</t>
  </si>
  <si>
    <t>Population with No or Incomplete Education[World,male,"5-9"]</t>
  </si>
  <si>
    <t>Population with No or Incomplete Education[World,male,"10-14"]</t>
  </si>
  <si>
    <t>Population with No or Incomplete Education[World,male,"15-19"]</t>
  </si>
  <si>
    <t>Population with No or Incomplete Education[World,male,"20-24"]</t>
  </si>
  <si>
    <t>Population with No or Incomplete Education[World,male,"25-29"]</t>
  </si>
  <si>
    <t>Population with No or Incomplete Education[World,male,"30-34"]</t>
  </si>
  <si>
    <t>Population with No or Incomplete Education[World,male,"35-39"]</t>
  </si>
  <si>
    <t>Population with No or Incomplete Education[World,male,"40-44"]</t>
  </si>
  <si>
    <t>Population with No or Incomplete Education[World,male,"45-49"]</t>
  </si>
  <si>
    <t>Population with No or Incomplete Education[World,male,"50-54"]</t>
  </si>
  <si>
    <t>Population with No or Incomplete Education[World,male,"55-59"]</t>
  </si>
  <si>
    <t>Population with No or Incomplete Education[World,male,"60-64"]</t>
  </si>
  <si>
    <t>Population with No or Incomplete Education[World,male,"65-69"]</t>
  </si>
  <si>
    <t>Population with No or Incomplete Education[World,male,"70-74"]</t>
  </si>
  <si>
    <t>Population with No or Incomplete Education[World,male,"75-79"]</t>
  </si>
  <si>
    <t>Population with No or Incomplete Education[World,male,"80-84"]</t>
  </si>
  <si>
    <t>Population with No or Incomplete Education[World,male,"85-89"]</t>
  </si>
  <si>
    <t>Population with No or Incomplete Education[World,male,"90-94"]</t>
  </si>
  <si>
    <t>Population with No or Incomplete Education[World,male,"95-99"]</t>
  </si>
  <si>
    <t>Population with No or Incomplete Education[World,male,"100+"]</t>
  </si>
  <si>
    <t>Population with No or Incomplete Education[World,female,"0-4"]</t>
  </si>
  <si>
    <t>Population with No or Incomplete Education[World,female,"5-9"]</t>
  </si>
  <si>
    <t>Population with No or Incomplete Education[World,female,"10-14"]</t>
  </si>
  <si>
    <t>Population with No or Incomplete Education[World,female,"15-19"]</t>
  </si>
  <si>
    <t>Population with No or Incomplete Education[World,female,"20-24"]</t>
  </si>
  <si>
    <t>Population with No or Incomplete Education[World,female,"25-29"]</t>
  </si>
  <si>
    <t>Population with No or Incomplete Education[World,female,"30-34"]</t>
  </si>
  <si>
    <t>Population with No or Incomplete Education[World,female,"35-39"]</t>
  </si>
  <si>
    <t>Population with No or Incomplete Education[World,female,"40-44"]</t>
  </si>
  <si>
    <t>Population with No or Incomplete Education[World,female,"45-49"]</t>
  </si>
  <si>
    <t>Population with No or Incomplete Education[World,female,"50-54"]</t>
  </si>
  <si>
    <t>Population with No or Incomplete Education[World,female,"55-59"]</t>
  </si>
  <si>
    <t>Population with No or Incomplete Education[World,female,"60-64"]</t>
  </si>
  <si>
    <t>Population with No or Incomplete Education[World,female,"65-69"]</t>
  </si>
  <si>
    <t>Population with No or Incomplete Education[World,female,"70-74"]</t>
  </si>
  <si>
    <t>Population with No or Incomplete Education[World,female,"75-79"]</t>
  </si>
  <si>
    <t>Population with No or Incomplete Education[World,female,"80-84"]</t>
  </si>
  <si>
    <t>Population with No or Incomplete Education[World,female,"85-89"]</t>
  </si>
  <si>
    <t>Population with No or Incomplete Education[World,female,"90-94"]</t>
  </si>
  <si>
    <t>Population with No or Incomplete Education[World,female,"95-99"]</t>
  </si>
  <si>
    <t>Population with No or Incomplete Education[World,female,"100+"]</t>
  </si>
  <si>
    <t>Total Primary Education Graduates[Africa]</t>
  </si>
  <si>
    <t>Total Primary Education Graduates All[Africa]</t>
  </si>
  <si>
    <t>Primary Education Graduates by Gender[Africa,male]</t>
  </si>
  <si>
    <t>Primary Education Graduates by Gender[Africa,female]</t>
  </si>
  <si>
    <t>Primary Education Graduates[Africa,male,"0-4"]</t>
  </si>
  <si>
    <t>Primary Education Graduates[Africa,male,"5-9"]</t>
  </si>
  <si>
    <t>Primary Education Graduates[Africa,male,"10-14"]</t>
  </si>
  <si>
    <t>Primary Education Graduates[Africa,male,"15-19"]</t>
  </si>
  <si>
    <t>Primary Education Graduates[Africa,male,"20-24"]</t>
  </si>
  <si>
    <t>Primary Education Graduates[Africa,male,"25-29"]</t>
  </si>
  <si>
    <t>Primary Education Graduates[Africa,male,"30-34"]</t>
  </si>
  <si>
    <t>Primary Education Graduates[Africa,male,"35-39"]</t>
  </si>
  <si>
    <t>Primary Education Graduates[Africa,male,"40-44"]</t>
  </si>
  <si>
    <t>Primary Education Graduates[Africa,male,"45-49"]</t>
  </si>
  <si>
    <t>Primary Education Graduates[Africa,male,"50-54"]</t>
  </si>
  <si>
    <t>Primary Education Graduates[Africa,male,"55-59"]</t>
  </si>
  <si>
    <t>Primary Education Graduates[Africa,male,"60-64"]</t>
  </si>
  <si>
    <t>Primary Education Graduates[Africa,male,"65-69"]</t>
  </si>
  <si>
    <t>Primary Education Graduates[Africa,male,"70-74"]</t>
  </si>
  <si>
    <t>Primary Education Graduates[Africa,male,"75-79"]</t>
  </si>
  <si>
    <t>Primary Education Graduates[Africa,male,"80-84"]</t>
  </si>
  <si>
    <t>Primary Education Graduates[Africa,male,"85-89"]</t>
  </si>
  <si>
    <t>Primary Education Graduates[Africa,male,"90-94"]</t>
  </si>
  <si>
    <t>Primary Education Graduates[Africa,male,"95-99"]</t>
  </si>
  <si>
    <t>Primary Education Graduates[Africa,male,"100+"]</t>
  </si>
  <si>
    <t>Primary Education Graduates[Africa,female,"0-4"]</t>
  </si>
  <si>
    <t>Primary Education Graduates[Africa,female,"5-9"]</t>
  </si>
  <si>
    <t>Primary Education Graduates[Africa,female,"10-14"]</t>
  </si>
  <si>
    <t>Primary Education Graduates[Africa,female,"15-19"]</t>
  </si>
  <si>
    <t>Primary Education Graduates[Africa,female,"20-24"]</t>
  </si>
  <si>
    <t>Primary Education Graduates[Africa,female,"25-29"]</t>
  </si>
  <si>
    <t>Primary Education Graduates[Africa,female,"30-34"]</t>
  </si>
  <si>
    <t>Primary Education Graduates[Africa,female,"35-39"]</t>
  </si>
  <si>
    <t>Primary Education Graduates[Africa,female,"40-44"]</t>
  </si>
  <si>
    <t>Primary Education Graduates[Africa,female,"45-49"]</t>
  </si>
  <si>
    <t>Primary Education Graduates[Africa,female,"50-54"]</t>
  </si>
  <si>
    <t>Primary Education Graduates[Africa,female,"55-59"]</t>
  </si>
  <si>
    <t>Primary Education Graduates[Africa,female,"60-64"]</t>
  </si>
  <si>
    <t>Primary Education Graduates[Africa,female,"65-69"]</t>
  </si>
  <si>
    <t>Primary Education Graduates[Africa,female,"70-74"]</t>
  </si>
  <si>
    <t>Primary Education Graduates[Africa,female,"75-79"]</t>
  </si>
  <si>
    <t>Primary Education Graduates[Africa,female,"80-84"]</t>
  </si>
  <si>
    <t>Primary Education Graduates[Africa,female,"85-89"]</t>
  </si>
  <si>
    <t>Primary Education Graduates[Africa,female,"90-94"]</t>
  </si>
  <si>
    <t>Primary Education Graduates[Africa,female,"95-99"]</t>
  </si>
  <si>
    <t>Primary Education Graduates[Africa,female,"100+"]</t>
  </si>
  <si>
    <t>Total Primary Education Graduates[AsiaPacific]</t>
  </si>
  <si>
    <t>Total Primary Education Graduates All[AsiaPacific]</t>
  </si>
  <si>
    <t>Primary Education Graduates by Gender[AsiaPacific,male]</t>
  </si>
  <si>
    <t>Primary Education Graduates by Gender[AsiaPacific,female]</t>
  </si>
  <si>
    <t>Primary Education Graduates[AsiaPacific,male,"0-4"]</t>
  </si>
  <si>
    <t>Primary Education Graduates[AsiaPacific,male,"5-9"]</t>
  </si>
  <si>
    <t>Primary Education Graduates[AsiaPacific,male,"10-14"]</t>
  </si>
  <si>
    <t>Primary Education Graduates[AsiaPacific,male,"15-19"]</t>
  </si>
  <si>
    <t>Primary Education Graduates[AsiaPacific,male,"20-24"]</t>
  </si>
  <si>
    <t>Primary Education Graduates[AsiaPacific,male,"25-29"]</t>
  </si>
  <si>
    <t>Primary Education Graduates[AsiaPacific,male,"30-34"]</t>
  </si>
  <si>
    <t>Primary Education Graduates[AsiaPacific,male,"35-39"]</t>
  </si>
  <si>
    <t>Primary Education Graduates[AsiaPacific,male,"40-44"]</t>
  </si>
  <si>
    <t>Primary Education Graduates[AsiaPacific,male,"45-49"]</t>
  </si>
  <si>
    <t>Primary Education Graduates[AsiaPacific,male,"50-54"]</t>
  </si>
  <si>
    <t>Primary Education Graduates[AsiaPacific,male,"55-59"]</t>
  </si>
  <si>
    <t>Primary Education Graduates[AsiaPacific,male,"60-64"]</t>
  </si>
  <si>
    <t>Primary Education Graduates[AsiaPacific,male,"65-69"]</t>
  </si>
  <si>
    <t>Primary Education Graduates[AsiaPacific,male,"70-74"]</t>
  </si>
  <si>
    <t>Primary Education Graduates[AsiaPacific,male,"75-79"]</t>
  </si>
  <si>
    <t>Primary Education Graduates[AsiaPacific,male,"80-84"]</t>
  </si>
  <si>
    <t>Primary Education Graduates[AsiaPacific,male,"85-89"]</t>
  </si>
  <si>
    <t>Primary Education Graduates[AsiaPacific,male,"90-94"]</t>
  </si>
  <si>
    <t>Primary Education Graduates[AsiaPacific,male,"95-99"]</t>
  </si>
  <si>
    <t>Primary Education Graduates[AsiaPacific,male,"100+"]</t>
  </si>
  <si>
    <t>Primary Education Graduates[AsiaPacific,female,"0-4"]</t>
  </si>
  <si>
    <t>Primary Education Graduates[AsiaPacific,female,"5-9"]</t>
  </si>
  <si>
    <t>Primary Education Graduates[AsiaPacific,female,"10-14"]</t>
  </si>
  <si>
    <t>Primary Education Graduates[AsiaPacific,female,"15-19"]</t>
  </si>
  <si>
    <t>Primary Education Graduates[AsiaPacific,female,"20-24"]</t>
  </si>
  <si>
    <t>Primary Education Graduates[AsiaPacific,female,"25-29"]</t>
  </si>
  <si>
    <t>Primary Education Graduates[AsiaPacific,female,"30-34"]</t>
  </si>
  <si>
    <t>Primary Education Graduates[AsiaPacific,female,"35-39"]</t>
  </si>
  <si>
    <t>Primary Education Graduates[AsiaPacific,female,"40-44"]</t>
  </si>
  <si>
    <t>Primary Education Graduates[AsiaPacific,female,"45-49"]</t>
  </si>
  <si>
    <t>Primary Education Graduates[AsiaPacific,female,"50-54"]</t>
  </si>
  <si>
    <t>Primary Education Graduates[AsiaPacific,female,"55-59"]</t>
  </si>
  <si>
    <t>Primary Education Graduates[AsiaPacific,female,"60-64"]</t>
  </si>
  <si>
    <t>Primary Education Graduates[AsiaPacific,female,"65-69"]</t>
  </si>
  <si>
    <t>Primary Education Graduates[AsiaPacific,female,"70-74"]</t>
  </si>
  <si>
    <t>Primary Education Graduates[AsiaPacific,female,"75-79"]</t>
  </si>
  <si>
    <t>Primary Education Graduates[AsiaPacific,female,"80-84"]</t>
  </si>
  <si>
    <t>Primary Education Graduates[AsiaPacific,female,"85-89"]</t>
  </si>
  <si>
    <t>Primary Education Graduates[AsiaPacific,female,"90-94"]</t>
  </si>
  <si>
    <t>Primary Education Graduates[AsiaPacific,female,"95-99"]</t>
  </si>
  <si>
    <t>Primary Education Graduates[AsiaPacific,female,"100+"]</t>
  </si>
  <si>
    <t>Total Primary Education Graduates[EastEu]</t>
  </si>
  <si>
    <t>Total Primary Education Graduates All[EastEu]</t>
  </si>
  <si>
    <t>Primary Education Graduates by Gender[EastEu,male]</t>
  </si>
  <si>
    <t>Primary Education Graduates by Gender[EastEu,female]</t>
  </si>
  <si>
    <t>Primary Education Graduates[EastEu,male,"0-4"]</t>
  </si>
  <si>
    <t>Primary Education Graduates[EastEu,male,"5-9"]</t>
  </si>
  <si>
    <t>Primary Education Graduates[EastEu,male,"10-14"]</t>
  </si>
  <si>
    <t>Primary Education Graduates[EastEu,male,"15-19"]</t>
  </si>
  <si>
    <t>Primary Education Graduates[EastEu,male,"20-24"]</t>
  </si>
  <si>
    <t>Primary Education Graduates[EastEu,male,"25-29"]</t>
  </si>
  <si>
    <t>Primary Education Graduates[EastEu,male,"30-34"]</t>
  </si>
  <si>
    <t>Primary Education Graduates[EastEu,male,"35-39"]</t>
  </si>
  <si>
    <t>Primary Education Graduates[EastEu,male,"40-44"]</t>
  </si>
  <si>
    <t>Primary Education Graduates[EastEu,male,"45-49"]</t>
  </si>
  <si>
    <t>Primary Education Graduates[EastEu,male,"50-54"]</t>
  </si>
  <si>
    <t>Primary Education Graduates[EastEu,male,"55-59"]</t>
  </si>
  <si>
    <t>Primary Education Graduates[EastEu,male,"60-64"]</t>
  </si>
  <si>
    <t>Primary Education Graduates[EastEu,male,"65-69"]</t>
  </si>
  <si>
    <t>Primary Education Graduates[EastEu,male,"70-74"]</t>
  </si>
  <si>
    <t>Primary Education Graduates[EastEu,male,"75-79"]</t>
  </si>
  <si>
    <t>Primary Education Graduates[EastEu,male,"80-84"]</t>
  </si>
  <si>
    <t>Primary Education Graduates[EastEu,male,"85-89"]</t>
  </si>
  <si>
    <t>Primary Education Graduates[EastEu,male,"90-94"]</t>
  </si>
  <si>
    <t>Primary Education Graduates[EastEu,male,"95-99"]</t>
  </si>
  <si>
    <t>Primary Education Graduates[EastEu,male,"100+"]</t>
  </si>
  <si>
    <t>Primary Education Graduates[EastEu,female,"0-4"]</t>
  </si>
  <si>
    <t>Primary Education Graduates[EastEu,female,"5-9"]</t>
  </si>
  <si>
    <t>Primary Education Graduates[EastEu,female,"10-14"]</t>
  </si>
  <si>
    <t>Primary Education Graduates[EastEu,female,"15-19"]</t>
  </si>
  <si>
    <t>Primary Education Graduates[EastEu,female,"20-24"]</t>
  </si>
  <si>
    <t>Primary Education Graduates[EastEu,female,"25-29"]</t>
  </si>
  <si>
    <t>Primary Education Graduates[EastEu,female,"30-34"]</t>
  </si>
  <si>
    <t>Primary Education Graduates[EastEu,female,"35-39"]</t>
  </si>
  <si>
    <t>Primary Education Graduates[EastEu,female,"40-44"]</t>
  </si>
  <si>
    <t>Primary Education Graduates[EastEu,female,"45-49"]</t>
  </si>
  <si>
    <t>Primary Education Graduates[EastEu,female,"50-54"]</t>
  </si>
  <si>
    <t>Primary Education Graduates[EastEu,female,"55-59"]</t>
  </si>
  <si>
    <t>Primary Education Graduates[EastEu,female,"60-64"]</t>
  </si>
  <si>
    <t>Primary Education Graduates[EastEu,female,"65-69"]</t>
  </si>
  <si>
    <t>Primary Education Graduates[EastEu,female,"70-74"]</t>
  </si>
  <si>
    <t>Primary Education Graduates[EastEu,female,"75-79"]</t>
  </si>
  <si>
    <t>Primary Education Graduates[EastEu,female,"80-84"]</t>
  </si>
  <si>
    <t>Primary Education Graduates[EastEu,female,"85-89"]</t>
  </si>
  <si>
    <t>Primary Education Graduates[EastEu,female,"90-94"]</t>
  </si>
  <si>
    <t>Primary Education Graduates[EastEu,female,"95-99"]</t>
  </si>
  <si>
    <t>Primary Education Graduates[EastEu,female,"100+"]</t>
  </si>
  <si>
    <t>Total Primary Education Graduates[LAC]</t>
  </si>
  <si>
    <t>Total Primary Education Graduates All[LAC]</t>
  </si>
  <si>
    <t>Primary Education Graduates by Gender[LAC,male]</t>
  </si>
  <si>
    <t>Primary Education Graduates by Gender[LAC,female]</t>
  </si>
  <si>
    <t>Primary Education Graduates[LAC,male,"0-4"]</t>
  </si>
  <si>
    <t>Primary Education Graduates[LAC,male,"5-9"]</t>
  </si>
  <si>
    <t>Primary Education Graduates[LAC,male,"10-14"]</t>
  </si>
  <si>
    <t>Primary Education Graduates[LAC,male,"15-19"]</t>
  </si>
  <si>
    <t>Primary Education Graduates[LAC,male,"20-24"]</t>
  </si>
  <si>
    <t>Primary Education Graduates[LAC,male,"25-29"]</t>
  </si>
  <si>
    <t>Primary Education Graduates[LAC,male,"30-34"]</t>
  </si>
  <si>
    <t>Primary Education Graduates[LAC,male,"35-39"]</t>
  </si>
  <si>
    <t>Primary Education Graduates[LAC,male,"40-44"]</t>
  </si>
  <si>
    <t>Primary Education Graduates[LAC,male,"45-49"]</t>
  </si>
  <si>
    <t>Primary Education Graduates[LAC,male,"50-54"]</t>
  </si>
  <si>
    <t>Primary Education Graduates[LAC,male,"55-59"]</t>
  </si>
  <si>
    <t>Primary Education Graduates[LAC,male,"60-64"]</t>
  </si>
  <si>
    <t>Primary Education Graduates[LAC,male,"65-69"]</t>
  </si>
  <si>
    <t>Primary Education Graduates[LAC,male,"70-74"]</t>
  </si>
  <si>
    <t>Primary Education Graduates[LAC,male,"75-79"]</t>
  </si>
  <si>
    <t>Primary Education Graduates[LAC,male,"80-84"]</t>
  </si>
  <si>
    <t>Primary Education Graduates[LAC,male,"85-89"]</t>
  </si>
  <si>
    <t>Primary Education Graduates[LAC,male,"90-94"]</t>
  </si>
  <si>
    <t>Primary Education Graduates[LAC,male,"95-99"]</t>
  </si>
  <si>
    <t>Primary Education Graduates[LAC,male,"100+"]</t>
  </si>
  <si>
    <t>Primary Education Graduates[LAC,female,"0-4"]</t>
  </si>
  <si>
    <t>Primary Education Graduates[LAC,female,"5-9"]</t>
  </si>
  <si>
    <t>Primary Education Graduates[LAC,female,"10-14"]</t>
  </si>
  <si>
    <t>Primary Education Graduates[LAC,female,"15-19"]</t>
  </si>
  <si>
    <t>Primary Education Graduates[LAC,female,"20-24"]</t>
  </si>
  <si>
    <t>Primary Education Graduates[LAC,female,"25-29"]</t>
  </si>
  <si>
    <t>Primary Education Graduates[LAC,female,"30-34"]</t>
  </si>
  <si>
    <t>Primary Education Graduates[LAC,female,"35-39"]</t>
  </si>
  <si>
    <t>Primary Education Graduates[LAC,female,"40-44"]</t>
  </si>
  <si>
    <t>Primary Education Graduates[LAC,female,"45-49"]</t>
  </si>
  <si>
    <t>Primary Education Graduates[LAC,female,"50-54"]</t>
  </si>
  <si>
    <t>Primary Education Graduates[LAC,female,"55-59"]</t>
  </si>
  <si>
    <t>Primary Education Graduates[LAC,female,"60-64"]</t>
  </si>
  <si>
    <t>Primary Education Graduates[LAC,female,"65-69"]</t>
  </si>
  <si>
    <t>Primary Education Graduates[LAC,female,"70-74"]</t>
  </si>
  <si>
    <t>Primary Education Graduates[LAC,female,"75-79"]</t>
  </si>
  <si>
    <t>Primary Education Graduates[LAC,female,"80-84"]</t>
  </si>
  <si>
    <t>Primary Education Graduates[LAC,female,"85-89"]</t>
  </si>
  <si>
    <t>Primary Education Graduates[LAC,female,"90-94"]</t>
  </si>
  <si>
    <t>Primary Education Graduates[LAC,female,"95-99"]</t>
  </si>
  <si>
    <t>Primary Education Graduates[LAC,female,"100+"]</t>
  </si>
  <si>
    <t>Total Primary Education Graduates[WestEu]</t>
  </si>
  <si>
    <t>Total Primary Education Graduates All[WestEu]</t>
  </si>
  <si>
    <t>Primary Education Graduates by Gender[WestEu,male]</t>
  </si>
  <si>
    <t>Primary Education Graduates by Gender[WestEu,female]</t>
  </si>
  <si>
    <t>Primary Education Graduates[WestEu,male,"0-4"]</t>
  </si>
  <si>
    <t>Primary Education Graduates[WestEu,male,"5-9"]</t>
  </si>
  <si>
    <t>Primary Education Graduates[WestEu,male,"10-14"]</t>
  </si>
  <si>
    <t>Primary Education Graduates[WestEu,male,"15-19"]</t>
  </si>
  <si>
    <t>Primary Education Graduates[WestEu,male,"20-24"]</t>
  </si>
  <si>
    <t>Primary Education Graduates[WestEu,male,"25-29"]</t>
  </si>
  <si>
    <t>Primary Education Graduates[WestEu,male,"30-34"]</t>
  </si>
  <si>
    <t>Primary Education Graduates[WestEu,male,"35-39"]</t>
  </si>
  <si>
    <t>Primary Education Graduates[WestEu,male,"40-44"]</t>
  </si>
  <si>
    <t>Primary Education Graduates[WestEu,male,"45-49"]</t>
  </si>
  <si>
    <t>Primary Education Graduates[WestEu,male,"50-54"]</t>
  </si>
  <si>
    <t>Primary Education Graduates[WestEu,male,"55-59"]</t>
  </si>
  <si>
    <t>Primary Education Graduates[WestEu,male,"60-64"]</t>
  </si>
  <si>
    <t>Primary Education Graduates[WestEu,male,"65-69"]</t>
  </si>
  <si>
    <t>Primary Education Graduates[WestEu,male,"70-74"]</t>
  </si>
  <si>
    <t>Primary Education Graduates[WestEu,male,"75-79"]</t>
  </si>
  <si>
    <t>Primary Education Graduates[WestEu,male,"80-84"]</t>
  </si>
  <si>
    <t>Primary Education Graduates[WestEu,male,"85-89"]</t>
  </si>
  <si>
    <t>Primary Education Graduates[WestEu,male,"90-94"]</t>
  </si>
  <si>
    <t>Primary Education Graduates[WestEu,male,"95-99"]</t>
  </si>
  <si>
    <t>Primary Education Graduates[WestEu,male,"100+"]</t>
  </si>
  <si>
    <t>Primary Education Graduates[WestEu,female,"0-4"]</t>
  </si>
  <si>
    <t>Primary Education Graduates[WestEu,female,"5-9"]</t>
  </si>
  <si>
    <t>Primary Education Graduates[WestEu,female,"10-14"]</t>
  </si>
  <si>
    <t>Primary Education Graduates[WestEu,female,"15-19"]</t>
  </si>
  <si>
    <t>Primary Education Graduates[WestEu,female,"20-24"]</t>
  </si>
  <si>
    <t>Primary Education Graduates[WestEu,female,"25-29"]</t>
  </si>
  <si>
    <t>Primary Education Graduates[WestEu,female,"30-34"]</t>
  </si>
  <si>
    <t>Primary Education Graduates[WestEu,female,"35-39"]</t>
  </si>
  <si>
    <t>Primary Education Graduates[WestEu,female,"40-44"]</t>
  </si>
  <si>
    <t>Primary Education Graduates[WestEu,female,"45-49"]</t>
  </si>
  <si>
    <t>Primary Education Graduates[WestEu,female,"50-54"]</t>
  </si>
  <si>
    <t>Primary Education Graduates[WestEu,female,"55-59"]</t>
  </si>
  <si>
    <t>Primary Education Graduates[WestEu,female,"60-64"]</t>
  </si>
  <si>
    <t>Primary Education Graduates[WestEu,female,"65-69"]</t>
  </si>
  <si>
    <t>Primary Education Graduates[WestEu,female,"70-74"]</t>
  </si>
  <si>
    <t>Primary Education Graduates[WestEu,female,"75-79"]</t>
  </si>
  <si>
    <t>Primary Education Graduates[WestEu,female,"80-84"]</t>
  </si>
  <si>
    <t>Primary Education Graduates[WestEu,female,"85-89"]</t>
  </si>
  <si>
    <t>Primary Education Graduates[WestEu,female,"90-94"]</t>
  </si>
  <si>
    <t>Primary Education Graduates[WestEu,female,"95-99"]</t>
  </si>
  <si>
    <t>Primary Education Graduates[WestEu,female,"100+"]</t>
  </si>
  <si>
    <t>Total Primary Education Graduates[World]</t>
  </si>
  <si>
    <t>Primary Education Graduates by Gender[World,male]</t>
  </si>
  <si>
    <t>Primary Education Graduates by Gender[World,female]</t>
  </si>
  <si>
    <t>Primary Education Graduates[World,male,"0-4"]</t>
  </si>
  <si>
    <t>Primary Education Graduates[World,male,"5-9"]</t>
  </si>
  <si>
    <t>Primary Education Graduates[World,male,"10-14"]</t>
  </si>
  <si>
    <t>Primary Education Graduates[World,male,"15-19"]</t>
  </si>
  <si>
    <t>Primary Education Graduates[World,male,"20-24"]</t>
  </si>
  <si>
    <t>Primary Education Graduates[World,male,"25-29"]</t>
  </si>
  <si>
    <t>Primary Education Graduates[World,male,"30-34"]</t>
  </si>
  <si>
    <t>Primary Education Graduates[World,male,"35-39"]</t>
  </si>
  <si>
    <t>Primary Education Graduates[World,male,"40-44"]</t>
  </si>
  <si>
    <t>Primary Education Graduates[World,male,"45-49"]</t>
  </si>
  <si>
    <t>Primary Education Graduates[World,male,"50-54"]</t>
  </si>
  <si>
    <t>Primary Education Graduates[World,male,"55-59"]</t>
  </si>
  <si>
    <t>Primary Education Graduates[World,male,"60-64"]</t>
  </si>
  <si>
    <t>Primary Education Graduates[World,male,"65-69"]</t>
  </si>
  <si>
    <t>Primary Education Graduates[World,male,"70-74"]</t>
  </si>
  <si>
    <t>Primary Education Graduates[World,male,"75-79"]</t>
  </si>
  <si>
    <t>Primary Education Graduates[World,male,"80-84"]</t>
  </si>
  <si>
    <t>Primary Education Graduates[World,male,"85-89"]</t>
  </si>
  <si>
    <t>Primary Education Graduates[World,male,"90-94"]</t>
  </si>
  <si>
    <t>Primary Education Graduates[World,male,"95-99"]</t>
  </si>
  <si>
    <t>Primary Education Graduates[World,male,"100+"]</t>
  </si>
  <si>
    <t>Primary Education Graduates[World,female,"0-4"]</t>
  </si>
  <si>
    <t>Primary Education Graduates[World,female,"5-9"]</t>
  </si>
  <si>
    <t>Primary Education Graduates[World,female,"10-14"]</t>
  </si>
  <si>
    <t>Primary Education Graduates[World,female,"15-19"]</t>
  </si>
  <si>
    <t>Primary Education Graduates[World,female,"20-24"]</t>
  </si>
  <si>
    <t>Primary Education Graduates[World,female,"25-29"]</t>
  </si>
  <si>
    <t>Primary Education Graduates[World,female,"30-34"]</t>
  </si>
  <si>
    <t>Primary Education Graduates[World,female,"35-39"]</t>
  </si>
  <si>
    <t>Primary Education Graduates[World,female,"40-44"]</t>
  </si>
  <si>
    <t>Primary Education Graduates[World,female,"45-49"]</t>
  </si>
  <si>
    <t>Primary Education Graduates[World,female,"50-54"]</t>
  </si>
  <si>
    <t>Primary Education Graduates[World,female,"55-59"]</t>
  </si>
  <si>
    <t>Primary Education Graduates[World,female,"60-64"]</t>
  </si>
  <si>
    <t>Primary Education Graduates[World,female,"65-69"]</t>
  </si>
  <si>
    <t>Primary Education Graduates[World,female,"70-74"]</t>
  </si>
  <si>
    <t>Primary Education Graduates[World,female,"75-79"]</t>
  </si>
  <si>
    <t>Primary Education Graduates[World,female,"80-84"]</t>
  </si>
  <si>
    <t>Primary Education Graduates[World,female,"85-89"]</t>
  </si>
  <si>
    <t>Primary Education Graduates[World,female,"90-94"]</t>
  </si>
  <si>
    <t>Primary Education Graduates[World,female,"95-99"]</t>
  </si>
  <si>
    <t>Primary Education Graduates[World,female,"100+"]</t>
  </si>
  <si>
    <t>Total Secondary Education Graduates[Africa]</t>
  </si>
  <si>
    <t>Total Secondary Education Graduates All[Africa]</t>
  </si>
  <si>
    <t>Secondary Education Graduates by Gender[Africa,male]</t>
  </si>
  <si>
    <t>Secondary Education Graduates by Gender[Africa,female]</t>
  </si>
  <si>
    <t>Secondary Education Graduates[Africa,male,"0-4"]</t>
  </si>
  <si>
    <t>Secondary Education Graduates[Africa,male,"5-9"]</t>
  </si>
  <si>
    <t>Secondary Education Graduates[Africa,male,"10-14"]</t>
  </si>
  <si>
    <t>Secondary Education Graduates[Africa,male,"15-19"]</t>
  </si>
  <si>
    <t>Secondary Education Graduates[Africa,male,"20-24"]</t>
  </si>
  <si>
    <t>Secondary Education Graduates[Africa,male,"25-29"]</t>
  </si>
  <si>
    <t>Secondary Education Graduates[Africa,male,"30-34"]</t>
  </si>
  <si>
    <t>Secondary Education Graduates[Africa,male,"35-39"]</t>
  </si>
  <si>
    <t>Secondary Education Graduates[Africa,male,"40-44"]</t>
  </si>
  <si>
    <t>Secondary Education Graduates[Africa,male,"45-49"]</t>
  </si>
  <si>
    <t>Secondary Education Graduates[Africa,male,"50-54"]</t>
  </si>
  <si>
    <t>Secondary Education Graduates[Africa,male,"55-59"]</t>
  </si>
  <si>
    <t>Secondary Education Graduates[Africa,male,"60-64"]</t>
  </si>
  <si>
    <t>Secondary Education Graduates[Africa,male,"65-69"]</t>
  </si>
  <si>
    <t>Secondary Education Graduates[Africa,male,"70-74"]</t>
  </si>
  <si>
    <t>Secondary Education Graduates[Africa,male,"75-79"]</t>
  </si>
  <si>
    <t>Secondary Education Graduates[Africa,male,"80-84"]</t>
  </si>
  <si>
    <t>Secondary Education Graduates[Africa,male,"85-89"]</t>
  </si>
  <si>
    <t>Secondary Education Graduates[Africa,male,"90-94"]</t>
  </si>
  <si>
    <t>Secondary Education Graduates[Africa,male,"95-99"]</t>
  </si>
  <si>
    <t>Secondary Education Graduates[Africa,male,"100+"]</t>
  </si>
  <si>
    <t>Secondary Education Graduates[Africa,female,"0-4"]</t>
  </si>
  <si>
    <t>Secondary Education Graduates[Africa,female,"5-9"]</t>
  </si>
  <si>
    <t>Secondary Education Graduates[Africa,female,"10-14"]</t>
  </si>
  <si>
    <t>Secondary Education Graduates[Africa,female,"15-19"]</t>
  </si>
  <si>
    <t>Secondary Education Graduates[Africa,female,"20-24"]</t>
  </si>
  <si>
    <t>Secondary Education Graduates[Africa,female,"25-29"]</t>
  </si>
  <si>
    <t>Secondary Education Graduates[Africa,female,"30-34"]</t>
  </si>
  <si>
    <t>Secondary Education Graduates[Africa,female,"35-39"]</t>
  </si>
  <si>
    <t>Secondary Education Graduates[Africa,female,"40-44"]</t>
  </si>
  <si>
    <t>Secondary Education Graduates[Africa,female,"45-49"]</t>
  </si>
  <si>
    <t>Secondary Education Graduates[Africa,female,"50-54"]</t>
  </si>
  <si>
    <t>Secondary Education Graduates[Africa,female,"55-59"]</t>
  </si>
  <si>
    <t>Secondary Education Graduates[Africa,female,"60-64"]</t>
  </si>
  <si>
    <t>Secondary Education Graduates[Africa,female,"65-69"]</t>
  </si>
  <si>
    <t>Secondary Education Graduates[Africa,female,"70-74"]</t>
  </si>
  <si>
    <t>Secondary Education Graduates[Africa,female,"75-79"]</t>
  </si>
  <si>
    <t>Secondary Education Graduates[Africa,female,"80-84"]</t>
  </si>
  <si>
    <t>Secondary Education Graduates[Africa,female,"85-89"]</t>
  </si>
  <si>
    <t>Secondary Education Graduates[Africa,female,"90-94"]</t>
  </si>
  <si>
    <t>Secondary Education Graduates[Africa,female,"95-99"]</t>
  </si>
  <si>
    <t>Secondary Education Graduates[Africa,female,"100+"]</t>
  </si>
  <si>
    <t>Total Secondary Education Graduates[AsiaPacific]</t>
  </si>
  <si>
    <t>Total Secondary Education Graduates All[AsiaPacific]</t>
  </si>
  <si>
    <t>Secondary Education Graduates by Gender[AsiaPacific,male]</t>
  </si>
  <si>
    <t>Secondary Education Graduates by Gender[AsiaPacific,female]</t>
  </si>
  <si>
    <t>Secondary Education Graduates[AsiaPacific,male,"0-4"]</t>
  </si>
  <si>
    <t>Secondary Education Graduates[AsiaPacific,male,"5-9"]</t>
  </si>
  <si>
    <t>Secondary Education Graduates[AsiaPacific,male,"10-14"]</t>
  </si>
  <si>
    <t>Secondary Education Graduates[AsiaPacific,male,"15-19"]</t>
  </si>
  <si>
    <t>Secondary Education Graduates[AsiaPacific,male,"20-24"]</t>
  </si>
  <si>
    <t>Secondary Education Graduates[AsiaPacific,male,"25-29"]</t>
  </si>
  <si>
    <t>Secondary Education Graduates[AsiaPacific,male,"30-34"]</t>
  </si>
  <si>
    <t>Secondary Education Graduates[AsiaPacific,male,"35-39"]</t>
  </si>
  <si>
    <t>Secondary Education Graduates[AsiaPacific,male,"40-44"]</t>
  </si>
  <si>
    <t>Secondary Education Graduates[AsiaPacific,male,"45-49"]</t>
  </si>
  <si>
    <t>Secondary Education Graduates[AsiaPacific,male,"50-54"]</t>
  </si>
  <si>
    <t>Secondary Education Graduates[AsiaPacific,male,"55-59"]</t>
  </si>
  <si>
    <t>Secondary Education Graduates[AsiaPacific,male,"60-64"]</t>
  </si>
  <si>
    <t>Secondary Education Graduates[AsiaPacific,male,"65-69"]</t>
  </si>
  <si>
    <t>Secondary Education Graduates[AsiaPacific,male,"70-74"]</t>
  </si>
  <si>
    <t>Secondary Education Graduates[AsiaPacific,male,"75-79"]</t>
  </si>
  <si>
    <t>Secondary Education Graduates[AsiaPacific,male,"80-84"]</t>
  </si>
  <si>
    <t>Secondary Education Graduates[AsiaPacific,male,"85-89"]</t>
  </si>
  <si>
    <t>Secondary Education Graduates[AsiaPacific,male,"90-94"]</t>
  </si>
  <si>
    <t>Secondary Education Graduates[AsiaPacific,male,"95-99"]</t>
  </si>
  <si>
    <t>Secondary Education Graduates[AsiaPacific,male,"100+"]</t>
  </si>
  <si>
    <t>Secondary Education Graduates[AsiaPacific,female,"0-4"]</t>
  </si>
  <si>
    <t>Secondary Education Graduates[AsiaPacific,female,"5-9"]</t>
  </si>
  <si>
    <t>Secondary Education Graduates[AsiaPacific,female,"10-14"]</t>
  </si>
  <si>
    <t>Secondary Education Graduates[AsiaPacific,female,"15-19"]</t>
  </si>
  <si>
    <t>Secondary Education Graduates[AsiaPacific,female,"20-24"]</t>
  </si>
  <si>
    <t>Secondary Education Graduates[AsiaPacific,female,"25-29"]</t>
  </si>
  <si>
    <t>Secondary Education Graduates[AsiaPacific,female,"30-34"]</t>
  </si>
  <si>
    <t>Secondary Education Graduates[AsiaPacific,female,"35-39"]</t>
  </si>
  <si>
    <t>Secondary Education Graduates[AsiaPacific,female,"40-44"]</t>
  </si>
  <si>
    <t>Secondary Education Graduates[AsiaPacific,female,"45-49"]</t>
  </si>
  <si>
    <t>Secondary Education Graduates[AsiaPacific,female,"50-54"]</t>
  </si>
  <si>
    <t>Secondary Education Graduates[AsiaPacific,female,"55-59"]</t>
  </si>
  <si>
    <t>Secondary Education Graduates[AsiaPacific,female,"60-64"]</t>
  </si>
  <si>
    <t>Secondary Education Graduates[AsiaPacific,female,"65-69"]</t>
  </si>
  <si>
    <t>Secondary Education Graduates[AsiaPacific,female,"70-74"]</t>
  </si>
  <si>
    <t>Secondary Education Graduates[AsiaPacific,female,"75-79"]</t>
  </si>
  <si>
    <t>Secondary Education Graduates[AsiaPacific,female,"80-84"]</t>
  </si>
  <si>
    <t>Secondary Education Graduates[AsiaPacific,female,"85-89"]</t>
  </si>
  <si>
    <t>Secondary Education Graduates[AsiaPacific,female,"90-94"]</t>
  </si>
  <si>
    <t>Secondary Education Graduates[AsiaPacific,female,"95-99"]</t>
  </si>
  <si>
    <t>Secondary Education Graduates[AsiaPacific,female,"100+"]</t>
  </si>
  <si>
    <t>Total Secondary Education Graduates[EastEu]</t>
  </si>
  <si>
    <t>Total Secondary Education Graduates All[EastEu]</t>
  </si>
  <si>
    <t>Secondary Education Graduates by Gender[EastEu,male]</t>
  </si>
  <si>
    <t>Secondary Education Graduates by Gender[EastEu,female]</t>
  </si>
  <si>
    <t>Secondary Education Graduates[EastEu,male,"0-4"]</t>
  </si>
  <si>
    <t>Secondary Education Graduates[EastEu,male,"5-9"]</t>
  </si>
  <si>
    <t>Secondary Education Graduates[EastEu,male,"10-14"]</t>
  </si>
  <si>
    <t>Secondary Education Graduates[EastEu,male,"15-19"]</t>
  </si>
  <si>
    <t>Secondary Education Graduates[EastEu,male,"20-24"]</t>
  </si>
  <si>
    <t>Secondary Education Graduates[EastEu,male,"25-29"]</t>
  </si>
  <si>
    <t>Secondary Education Graduates[EastEu,male,"30-34"]</t>
  </si>
  <si>
    <t>Secondary Education Graduates[EastEu,male,"35-39"]</t>
  </si>
  <si>
    <t>Secondary Education Graduates[EastEu,male,"40-44"]</t>
  </si>
  <si>
    <t>Secondary Education Graduates[EastEu,male,"45-49"]</t>
  </si>
  <si>
    <t>Secondary Education Graduates[EastEu,male,"50-54"]</t>
  </si>
  <si>
    <t>Secondary Education Graduates[EastEu,male,"55-59"]</t>
  </si>
  <si>
    <t>Secondary Education Graduates[EastEu,male,"60-64"]</t>
  </si>
  <si>
    <t>Secondary Education Graduates[EastEu,male,"65-69"]</t>
  </si>
  <si>
    <t>Secondary Education Graduates[EastEu,male,"70-74"]</t>
  </si>
  <si>
    <t>Secondary Education Graduates[EastEu,male,"75-79"]</t>
  </si>
  <si>
    <t>Secondary Education Graduates[EastEu,male,"80-84"]</t>
  </si>
  <si>
    <t>Secondary Education Graduates[EastEu,male,"85-89"]</t>
  </si>
  <si>
    <t>Secondary Education Graduates[EastEu,male,"90-94"]</t>
  </si>
  <si>
    <t>Secondary Education Graduates[EastEu,male,"95-99"]</t>
  </si>
  <si>
    <t>Secondary Education Graduates[EastEu,male,"100+"]</t>
  </si>
  <si>
    <t>Secondary Education Graduates[EastEu,female,"0-4"]</t>
  </si>
  <si>
    <t>Secondary Education Graduates[EastEu,female,"5-9"]</t>
  </si>
  <si>
    <t>Secondary Education Graduates[EastEu,female,"10-14"]</t>
  </si>
  <si>
    <t>Secondary Education Graduates[EastEu,female,"15-19"]</t>
  </si>
  <si>
    <t>Secondary Education Graduates[EastEu,female,"20-24"]</t>
  </si>
  <si>
    <t>Secondary Education Graduates[EastEu,female,"25-29"]</t>
  </si>
  <si>
    <t>Secondary Education Graduates[EastEu,female,"30-34"]</t>
  </si>
  <si>
    <t>Secondary Education Graduates[EastEu,female,"35-39"]</t>
  </si>
  <si>
    <t>Secondary Education Graduates[EastEu,female,"40-44"]</t>
  </si>
  <si>
    <t>Secondary Education Graduates[EastEu,female,"45-49"]</t>
  </si>
  <si>
    <t>Secondary Education Graduates[EastEu,female,"50-54"]</t>
  </si>
  <si>
    <t>Secondary Education Graduates[EastEu,female,"55-59"]</t>
  </si>
  <si>
    <t>Secondary Education Graduates[EastEu,female,"60-64"]</t>
  </si>
  <si>
    <t>Secondary Education Graduates[EastEu,female,"65-69"]</t>
  </si>
  <si>
    <t>Secondary Education Graduates[EastEu,female,"70-74"]</t>
  </si>
  <si>
    <t>Secondary Education Graduates[EastEu,female,"75-79"]</t>
  </si>
  <si>
    <t>Secondary Education Graduates[EastEu,female,"80-84"]</t>
  </si>
  <si>
    <t>Secondary Education Graduates[EastEu,female,"85-89"]</t>
  </si>
  <si>
    <t>Secondary Education Graduates[EastEu,female,"90-94"]</t>
  </si>
  <si>
    <t>Secondary Education Graduates[EastEu,female,"95-99"]</t>
  </si>
  <si>
    <t>Secondary Education Graduates[EastEu,female,"100+"]</t>
  </si>
  <si>
    <t>Total Secondary Education Graduates[LAC]</t>
  </si>
  <si>
    <t>Total Secondary Education Graduates All[LAC]</t>
  </si>
  <si>
    <t>Secondary Education Graduates by Gender[LAC,male]</t>
  </si>
  <si>
    <t>Secondary Education Graduates by Gender[LAC,female]</t>
  </si>
  <si>
    <t>Secondary Education Graduates[LAC,male,"0-4"]</t>
  </si>
  <si>
    <t>Secondary Education Graduates[LAC,male,"5-9"]</t>
  </si>
  <si>
    <t>Secondary Education Graduates[LAC,male,"10-14"]</t>
  </si>
  <si>
    <t>Secondary Education Graduates[LAC,male,"15-19"]</t>
  </si>
  <si>
    <t>Secondary Education Graduates[LAC,male,"20-24"]</t>
  </si>
  <si>
    <t>Secondary Education Graduates[LAC,male,"25-29"]</t>
  </si>
  <si>
    <t>Secondary Education Graduates[LAC,male,"30-34"]</t>
  </si>
  <si>
    <t>Secondary Education Graduates[LAC,male,"35-39"]</t>
  </si>
  <si>
    <t>Secondary Education Graduates[LAC,male,"40-44"]</t>
  </si>
  <si>
    <t>Secondary Education Graduates[LAC,male,"45-49"]</t>
  </si>
  <si>
    <t>Secondary Education Graduates[LAC,male,"50-54"]</t>
  </si>
  <si>
    <t>Secondary Education Graduates[LAC,male,"55-59"]</t>
  </si>
  <si>
    <t>Secondary Education Graduates[LAC,male,"60-64"]</t>
  </si>
  <si>
    <t>Secondary Education Graduates[LAC,male,"65-69"]</t>
  </si>
  <si>
    <t>Secondary Education Graduates[LAC,male,"70-74"]</t>
  </si>
  <si>
    <t>Secondary Education Graduates[LAC,male,"75-79"]</t>
  </si>
  <si>
    <t>Secondary Education Graduates[LAC,male,"80-84"]</t>
  </si>
  <si>
    <t>Secondary Education Graduates[LAC,male,"85-89"]</t>
  </si>
  <si>
    <t>Secondary Education Graduates[LAC,male,"90-94"]</t>
  </si>
  <si>
    <t>Secondary Education Graduates[LAC,male,"95-99"]</t>
  </si>
  <si>
    <t>Secondary Education Graduates[LAC,male,"100+"]</t>
  </si>
  <si>
    <t>Secondary Education Graduates[LAC,female,"0-4"]</t>
  </si>
  <si>
    <t>Secondary Education Graduates[LAC,female,"5-9"]</t>
  </si>
  <si>
    <t>Secondary Education Graduates[LAC,female,"10-14"]</t>
  </si>
  <si>
    <t>Secondary Education Graduates[LAC,female,"15-19"]</t>
  </si>
  <si>
    <t>Secondary Education Graduates[LAC,female,"20-24"]</t>
  </si>
  <si>
    <t>Secondary Education Graduates[LAC,female,"25-29"]</t>
  </si>
  <si>
    <t>Secondary Education Graduates[LAC,female,"30-34"]</t>
  </si>
  <si>
    <t>Secondary Education Graduates[LAC,female,"35-39"]</t>
  </si>
  <si>
    <t>Secondary Education Graduates[LAC,female,"40-44"]</t>
  </si>
  <si>
    <t>Secondary Education Graduates[LAC,female,"45-49"]</t>
  </si>
  <si>
    <t>Secondary Education Graduates[LAC,female,"50-54"]</t>
  </si>
  <si>
    <t>Secondary Education Graduates[LAC,female,"55-59"]</t>
  </si>
  <si>
    <t>Secondary Education Graduates[LAC,female,"60-64"]</t>
  </si>
  <si>
    <t>Secondary Education Graduates[LAC,female,"65-69"]</t>
  </si>
  <si>
    <t>Secondary Education Graduates[LAC,female,"70-74"]</t>
  </si>
  <si>
    <t>Secondary Education Graduates[LAC,female,"75-79"]</t>
  </si>
  <si>
    <t>Secondary Education Graduates[LAC,female,"80-84"]</t>
  </si>
  <si>
    <t>Secondary Education Graduates[LAC,female,"85-89"]</t>
  </si>
  <si>
    <t>Secondary Education Graduates[LAC,female,"90-94"]</t>
  </si>
  <si>
    <t>Secondary Education Graduates[LAC,female,"95-99"]</t>
  </si>
  <si>
    <t>Secondary Education Graduates[LAC,female,"100+"]</t>
  </si>
  <si>
    <t>Total Secondary Education Graduates[WestEu]</t>
  </si>
  <si>
    <t>Total Secondary Education Graduates All[WestEu]</t>
  </si>
  <si>
    <t>Secondary Education Graduates by Gender[WestEu,male]</t>
  </si>
  <si>
    <t>Secondary Education Graduates by Gender[WestEu,female]</t>
  </si>
  <si>
    <t>Secondary Education Graduates[WestEu,male,"0-4"]</t>
  </si>
  <si>
    <t>Secondary Education Graduates[WestEu,male,"5-9"]</t>
  </si>
  <si>
    <t>Secondary Education Graduates[WestEu,male,"10-14"]</t>
  </si>
  <si>
    <t>Secondary Education Graduates[WestEu,male,"15-19"]</t>
  </si>
  <si>
    <t>Secondary Education Graduates[WestEu,male,"20-24"]</t>
  </si>
  <si>
    <t>Secondary Education Graduates[WestEu,male,"25-29"]</t>
  </si>
  <si>
    <t>Secondary Education Graduates[WestEu,male,"30-34"]</t>
  </si>
  <si>
    <t>Secondary Education Graduates[WestEu,male,"35-39"]</t>
  </si>
  <si>
    <t>Secondary Education Graduates[WestEu,male,"40-44"]</t>
  </si>
  <si>
    <t>Secondary Education Graduates[WestEu,male,"45-49"]</t>
  </si>
  <si>
    <t>Secondary Education Graduates[WestEu,male,"50-54"]</t>
  </si>
  <si>
    <t>Secondary Education Graduates[WestEu,male,"55-59"]</t>
  </si>
  <si>
    <t>Secondary Education Graduates[WestEu,male,"60-64"]</t>
  </si>
  <si>
    <t>Secondary Education Graduates[WestEu,male,"65-69"]</t>
  </si>
  <si>
    <t>Secondary Education Graduates[WestEu,male,"70-74"]</t>
  </si>
  <si>
    <t>Secondary Education Graduates[WestEu,male,"75-79"]</t>
  </si>
  <si>
    <t>Secondary Education Graduates[WestEu,male,"80-84"]</t>
  </si>
  <si>
    <t>Secondary Education Graduates[WestEu,male,"85-89"]</t>
  </si>
  <si>
    <t>Secondary Education Graduates[WestEu,male,"90-94"]</t>
  </si>
  <si>
    <t>Secondary Education Graduates[WestEu,male,"95-99"]</t>
  </si>
  <si>
    <t>Secondary Education Graduates[WestEu,male,"100+"]</t>
  </si>
  <si>
    <t>Secondary Education Graduates[WestEu,female,"0-4"]</t>
  </si>
  <si>
    <t>Secondary Education Graduates[WestEu,female,"5-9"]</t>
  </si>
  <si>
    <t>Secondary Education Graduates[WestEu,female,"10-14"]</t>
  </si>
  <si>
    <t>Secondary Education Graduates[WestEu,female,"15-19"]</t>
  </si>
  <si>
    <t>Secondary Education Graduates[WestEu,female,"20-24"]</t>
  </si>
  <si>
    <t>Secondary Education Graduates[WestEu,female,"25-29"]</t>
  </si>
  <si>
    <t>Secondary Education Graduates[WestEu,female,"30-34"]</t>
  </si>
  <si>
    <t>Secondary Education Graduates[WestEu,female,"35-39"]</t>
  </si>
  <si>
    <t>Secondary Education Graduates[WestEu,female,"40-44"]</t>
  </si>
  <si>
    <t>Secondary Education Graduates[WestEu,female,"45-49"]</t>
  </si>
  <si>
    <t>Secondary Education Graduates[WestEu,female,"50-54"]</t>
  </si>
  <si>
    <t>Secondary Education Graduates[WestEu,female,"55-59"]</t>
  </si>
  <si>
    <t>Secondary Education Graduates[WestEu,female,"60-64"]</t>
  </si>
  <si>
    <t>Secondary Education Graduates[WestEu,female,"65-69"]</t>
  </si>
  <si>
    <t>Secondary Education Graduates[WestEu,female,"70-74"]</t>
  </si>
  <si>
    <t>Secondary Education Graduates[WestEu,female,"75-79"]</t>
  </si>
  <si>
    <t>Secondary Education Graduates[WestEu,female,"80-84"]</t>
  </si>
  <si>
    <t>Secondary Education Graduates[WestEu,female,"85-89"]</t>
  </si>
  <si>
    <t>Secondary Education Graduates[WestEu,female,"90-94"]</t>
  </si>
  <si>
    <t>Secondary Education Graduates[WestEu,female,"95-99"]</t>
  </si>
  <si>
    <t>Secondary Education Graduates[WestEu,female,"100+"]</t>
  </si>
  <si>
    <t>Total Secondary Education Graduates[World]</t>
  </si>
  <si>
    <t>Secondary Education Graduates by Gender[World,male]</t>
  </si>
  <si>
    <t>Secondary Education Graduates by Gender[World,female]</t>
  </si>
  <si>
    <t>Secondary Education Graduates[World,male,"0-4"]</t>
  </si>
  <si>
    <t>Secondary Education Graduates[World,male,"5-9"]</t>
  </si>
  <si>
    <t>Secondary Education Graduates[World,male,"10-14"]</t>
  </si>
  <si>
    <t>Secondary Education Graduates[World,male,"15-19"]</t>
  </si>
  <si>
    <t>Secondary Education Graduates[World,male,"20-24"]</t>
  </si>
  <si>
    <t>Secondary Education Graduates[World,male,"25-29"]</t>
  </si>
  <si>
    <t>Secondary Education Graduates[World,male,"30-34"]</t>
  </si>
  <si>
    <t>Secondary Education Graduates[World,male,"35-39"]</t>
  </si>
  <si>
    <t>Secondary Education Graduates[World,male,"40-44"]</t>
  </si>
  <si>
    <t>Secondary Education Graduates[World,male,"45-49"]</t>
  </si>
  <si>
    <t>Secondary Education Graduates[World,male,"50-54"]</t>
  </si>
  <si>
    <t>Secondary Education Graduates[World,male,"55-59"]</t>
  </si>
  <si>
    <t>Secondary Education Graduates[World,male,"60-64"]</t>
  </si>
  <si>
    <t>Secondary Education Graduates[World,male,"65-69"]</t>
  </si>
  <si>
    <t>Secondary Education Graduates[World,male,"70-74"]</t>
  </si>
  <si>
    <t>Secondary Education Graduates[World,male,"75-79"]</t>
  </si>
  <si>
    <t>Secondary Education Graduates[World,male,"80-84"]</t>
  </si>
  <si>
    <t>Secondary Education Graduates[World,male,"85-89"]</t>
  </si>
  <si>
    <t>Secondary Education Graduates[World,male,"90-94"]</t>
  </si>
  <si>
    <t>Secondary Education Graduates[World,male,"95-99"]</t>
  </si>
  <si>
    <t>Secondary Education Graduates[World,male,"100+"]</t>
  </si>
  <si>
    <t>Secondary Education Graduates[World,female,"0-4"]</t>
  </si>
  <si>
    <t>Secondary Education Graduates[World,female,"5-9"]</t>
  </si>
  <si>
    <t>Secondary Education Graduates[World,female,"10-14"]</t>
  </si>
  <si>
    <t>Secondary Education Graduates[World,female,"15-19"]</t>
  </si>
  <si>
    <t>Secondary Education Graduates[World,female,"20-24"]</t>
  </si>
  <si>
    <t>Secondary Education Graduates[World,female,"25-29"]</t>
  </si>
  <si>
    <t>Secondary Education Graduates[World,female,"30-34"]</t>
  </si>
  <si>
    <t>Secondary Education Graduates[World,female,"35-39"]</t>
  </si>
  <si>
    <t>Secondary Education Graduates[World,female,"40-44"]</t>
  </si>
  <si>
    <t>Secondary Education Graduates[World,female,"45-49"]</t>
  </si>
  <si>
    <t>Secondary Education Graduates[World,female,"50-54"]</t>
  </si>
  <si>
    <t>Secondary Education Graduates[World,female,"55-59"]</t>
  </si>
  <si>
    <t>Secondary Education Graduates[World,female,"60-64"]</t>
  </si>
  <si>
    <t>Secondary Education Graduates[World,female,"65-69"]</t>
  </si>
  <si>
    <t>Secondary Education Graduates[World,female,"70-74"]</t>
  </si>
  <si>
    <t>Secondary Education Graduates[World,female,"75-79"]</t>
  </si>
  <si>
    <t>Secondary Education Graduates[World,female,"80-84"]</t>
  </si>
  <si>
    <t>Secondary Education Graduates[World,female,"85-89"]</t>
  </si>
  <si>
    <t>Secondary Education Graduates[World,female,"90-94"]</t>
  </si>
  <si>
    <t>Secondary Education Graduates[World,female,"95-99"]</t>
  </si>
  <si>
    <t>Secondary Education Graduates[World,female,"100+"]</t>
  </si>
  <si>
    <t>Total Tertiary Education Graduates[Africa]</t>
  </si>
  <si>
    <t>Total Tertiary Education Graduates All[Africa]</t>
  </si>
  <si>
    <t>Tertiary Education Graduates by Gender[Africa,male]</t>
  </si>
  <si>
    <t>Tertiary Education Graduates by Gender[Africa,female]</t>
  </si>
  <si>
    <t>Tertiary Education Graduates[Africa,male,"0-4"]</t>
  </si>
  <si>
    <t>Tertiary Education Graduates[Africa,male,"5-9"]</t>
  </si>
  <si>
    <t>Tertiary Education Graduates[Africa,male,"10-14"]</t>
  </si>
  <si>
    <t>Tertiary Education Graduates[Africa,male,"15-19"]</t>
  </si>
  <si>
    <t>Tertiary Education Graduates[Africa,male,"20-24"]</t>
  </si>
  <si>
    <t>Tertiary Education Graduates[Africa,male,"25-29"]</t>
  </si>
  <si>
    <t>Tertiary Education Graduates[Africa,male,"30-34"]</t>
  </si>
  <si>
    <t>Tertiary Education Graduates[Africa,male,"35-39"]</t>
  </si>
  <si>
    <t>Tertiary Education Graduates[Africa,male,"40-44"]</t>
  </si>
  <si>
    <t>Tertiary Education Graduates[Africa,male,"45-49"]</t>
  </si>
  <si>
    <t>Tertiary Education Graduates[Africa,male,"50-54"]</t>
  </si>
  <si>
    <t>Tertiary Education Graduates[Africa,male,"55-59"]</t>
  </si>
  <si>
    <t>Tertiary Education Graduates[Africa,male,"60-64"]</t>
  </si>
  <si>
    <t>Tertiary Education Graduates[Africa,male,"65-69"]</t>
  </si>
  <si>
    <t>Tertiary Education Graduates[Africa,male,"70-74"]</t>
  </si>
  <si>
    <t>Tertiary Education Graduates[Africa,male,"75-79"]</t>
  </si>
  <si>
    <t>Tertiary Education Graduates[Africa,male,"80-84"]</t>
  </si>
  <si>
    <t>Tertiary Education Graduates[Africa,male,"85-89"]</t>
  </si>
  <si>
    <t>Tertiary Education Graduates[Africa,male,"90-94"]</t>
  </si>
  <si>
    <t>Tertiary Education Graduates[Africa,male,"95-99"]</t>
  </si>
  <si>
    <t>Tertiary Education Graduates[Africa,male,"100+"]</t>
  </si>
  <si>
    <t>Tertiary Education Graduates[Africa,female,"0-4"]</t>
  </si>
  <si>
    <t>Tertiary Education Graduates[Africa,female,"5-9"]</t>
  </si>
  <si>
    <t>Tertiary Education Graduates[Africa,female,"10-14"]</t>
  </si>
  <si>
    <t>Tertiary Education Graduates[Africa,female,"15-19"]</t>
  </si>
  <si>
    <t>Tertiary Education Graduates[Africa,female,"20-24"]</t>
  </si>
  <si>
    <t>Tertiary Education Graduates[Africa,female,"25-29"]</t>
  </si>
  <si>
    <t>Tertiary Education Graduates[Africa,female,"30-34"]</t>
  </si>
  <si>
    <t>Tertiary Education Graduates[Africa,female,"35-39"]</t>
  </si>
  <si>
    <t>Tertiary Education Graduates[Africa,female,"40-44"]</t>
  </si>
  <si>
    <t>Tertiary Education Graduates[Africa,female,"45-49"]</t>
  </si>
  <si>
    <t>Tertiary Education Graduates[Africa,female,"50-54"]</t>
  </si>
  <si>
    <t>Tertiary Education Graduates[Africa,female,"55-59"]</t>
  </si>
  <si>
    <t>Tertiary Education Graduates[Africa,female,"60-64"]</t>
  </si>
  <si>
    <t>Tertiary Education Graduates[Africa,female,"65-69"]</t>
  </si>
  <si>
    <t>Tertiary Education Graduates[Africa,female,"70-74"]</t>
  </si>
  <si>
    <t>Tertiary Education Graduates[Africa,female,"75-79"]</t>
  </si>
  <si>
    <t>Tertiary Education Graduates[Africa,female,"80-84"]</t>
  </si>
  <si>
    <t>Tertiary Education Graduates[Africa,female,"85-89"]</t>
  </si>
  <si>
    <t>Tertiary Education Graduates[Africa,female,"90-94"]</t>
  </si>
  <si>
    <t>Tertiary Education Graduates[Africa,female,"95-99"]</t>
  </si>
  <si>
    <t>Tertiary Education Graduates[Africa,female,"100+"]</t>
  </si>
  <si>
    <t>Total Tertiary Education Graduates[AsiaPacific]</t>
  </si>
  <si>
    <t>Total Tertiary Education Graduates All[AsiaPacific]</t>
  </si>
  <si>
    <t>Tertiary Education Graduates by Gender[AsiaPacific,male]</t>
  </si>
  <si>
    <t>Tertiary Education Graduates by Gender[AsiaPacific,female]</t>
  </si>
  <si>
    <t>Tertiary Education Graduates[AsiaPacific,male,"0-4"]</t>
  </si>
  <si>
    <t>Tertiary Education Graduates[AsiaPacific,male,"5-9"]</t>
  </si>
  <si>
    <t>Tertiary Education Graduates[AsiaPacific,male,"10-14"]</t>
  </si>
  <si>
    <t>Tertiary Education Graduates[AsiaPacific,male,"15-19"]</t>
  </si>
  <si>
    <t>Tertiary Education Graduates[AsiaPacific,male,"20-24"]</t>
  </si>
  <si>
    <t>Tertiary Education Graduates[AsiaPacific,male,"25-29"]</t>
  </si>
  <si>
    <t>Tertiary Education Graduates[AsiaPacific,male,"30-34"]</t>
  </si>
  <si>
    <t>Tertiary Education Graduates[AsiaPacific,male,"35-39"]</t>
  </si>
  <si>
    <t>Tertiary Education Graduates[AsiaPacific,male,"40-44"]</t>
  </si>
  <si>
    <t>Tertiary Education Graduates[AsiaPacific,male,"45-49"]</t>
  </si>
  <si>
    <t>Tertiary Education Graduates[AsiaPacific,male,"50-54"]</t>
  </si>
  <si>
    <t>Tertiary Education Graduates[AsiaPacific,male,"55-59"]</t>
  </si>
  <si>
    <t>Tertiary Education Graduates[AsiaPacific,male,"60-64"]</t>
  </si>
  <si>
    <t>Tertiary Education Graduates[AsiaPacific,male,"65-69"]</t>
  </si>
  <si>
    <t>Tertiary Education Graduates[AsiaPacific,male,"70-74"]</t>
  </si>
  <si>
    <t>Tertiary Education Graduates[AsiaPacific,male,"75-79"]</t>
  </si>
  <si>
    <t>Tertiary Education Graduates[AsiaPacific,male,"80-84"]</t>
  </si>
  <si>
    <t>Tertiary Education Graduates[AsiaPacific,male,"85-89"]</t>
  </si>
  <si>
    <t>Tertiary Education Graduates[AsiaPacific,male,"90-94"]</t>
  </si>
  <si>
    <t>Tertiary Education Graduates[AsiaPacific,male,"95-99"]</t>
  </si>
  <si>
    <t>Tertiary Education Graduates[AsiaPacific,male,"100+"]</t>
  </si>
  <si>
    <t>Tertiary Education Graduates[AsiaPacific,female,"0-4"]</t>
  </si>
  <si>
    <t>Tertiary Education Graduates[AsiaPacific,female,"5-9"]</t>
  </si>
  <si>
    <t>Tertiary Education Graduates[AsiaPacific,female,"10-14"]</t>
  </si>
  <si>
    <t>Tertiary Education Graduates[AsiaPacific,female,"15-19"]</t>
  </si>
  <si>
    <t>Tertiary Education Graduates[AsiaPacific,female,"20-24"]</t>
  </si>
  <si>
    <t>Tertiary Education Graduates[AsiaPacific,female,"25-29"]</t>
  </si>
  <si>
    <t>Tertiary Education Graduates[AsiaPacific,female,"30-34"]</t>
  </si>
  <si>
    <t>Tertiary Education Graduates[AsiaPacific,female,"35-39"]</t>
  </si>
  <si>
    <t>Tertiary Education Graduates[AsiaPacific,female,"40-44"]</t>
  </si>
  <si>
    <t>Tertiary Education Graduates[AsiaPacific,female,"45-49"]</t>
  </si>
  <si>
    <t>Tertiary Education Graduates[AsiaPacific,female,"50-54"]</t>
  </si>
  <si>
    <t>Tertiary Education Graduates[AsiaPacific,female,"55-59"]</t>
  </si>
  <si>
    <t>Tertiary Education Graduates[AsiaPacific,female,"60-64"]</t>
  </si>
  <si>
    <t>Tertiary Education Graduates[AsiaPacific,female,"65-69"]</t>
  </si>
  <si>
    <t>Tertiary Education Graduates[AsiaPacific,female,"70-74"]</t>
  </si>
  <si>
    <t>Tertiary Education Graduates[AsiaPacific,female,"75-79"]</t>
  </si>
  <si>
    <t>Tertiary Education Graduates[AsiaPacific,female,"80-84"]</t>
  </si>
  <si>
    <t>Tertiary Education Graduates[AsiaPacific,female,"85-89"]</t>
  </si>
  <si>
    <t>Tertiary Education Graduates[AsiaPacific,female,"90-94"]</t>
  </si>
  <si>
    <t>Tertiary Education Graduates[AsiaPacific,female,"95-99"]</t>
  </si>
  <si>
    <t>Tertiary Education Graduates[AsiaPacific,female,"100+"]</t>
  </si>
  <si>
    <t>Total Tertiary Education Graduates[EastEu]</t>
  </si>
  <si>
    <t>Total Tertiary Education Graduates All[EastEu]</t>
  </si>
  <si>
    <t>Tertiary Education Graduates by Gender[EastEu,male]</t>
  </si>
  <si>
    <t>Tertiary Education Graduates by Gender[EastEu,female]</t>
  </si>
  <si>
    <t>Tertiary Education Graduates[EastEu,male,"0-4"]</t>
  </si>
  <si>
    <t>Tertiary Education Graduates[EastEu,male,"5-9"]</t>
  </si>
  <si>
    <t>Tertiary Education Graduates[EastEu,male,"10-14"]</t>
  </si>
  <si>
    <t>Tertiary Education Graduates[EastEu,male,"15-19"]</t>
  </si>
  <si>
    <t>Tertiary Education Graduates[EastEu,male,"20-24"]</t>
  </si>
  <si>
    <t>Tertiary Education Graduates[EastEu,male,"25-29"]</t>
  </si>
  <si>
    <t>Tertiary Education Graduates[EastEu,male,"30-34"]</t>
  </si>
  <si>
    <t>Tertiary Education Graduates[EastEu,male,"35-39"]</t>
  </si>
  <si>
    <t>Tertiary Education Graduates[EastEu,male,"40-44"]</t>
  </si>
  <si>
    <t>Tertiary Education Graduates[EastEu,male,"45-49"]</t>
  </si>
  <si>
    <t>Tertiary Education Graduates[EastEu,male,"50-54"]</t>
  </si>
  <si>
    <t>Tertiary Education Graduates[EastEu,male,"55-59"]</t>
  </si>
  <si>
    <t>Tertiary Education Graduates[EastEu,male,"60-64"]</t>
  </si>
  <si>
    <t>Tertiary Education Graduates[EastEu,male,"65-69"]</t>
  </si>
  <si>
    <t>Tertiary Education Graduates[EastEu,male,"70-74"]</t>
  </si>
  <si>
    <t>Tertiary Education Graduates[EastEu,male,"75-79"]</t>
  </si>
  <si>
    <t>Tertiary Education Graduates[EastEu,male,"80-84"]</t>
  </si>
  <si>
    <t>Tertiary Education Graduates[EastEu,male,"85-89"]</t>
  </si>
  <si>
    <t>Tertiary Education Graduates[EastEu,male,"90-94"]</t>
  </si>
  <si>
    <t>Tertiary Education Graduates[EastEu,male,"95-99"]</t>
  </si>
  <si>
    <t>Tertiary Education Graduates[EastEu,male,"100+"]</t>
  </si>
  <si>
    <t>Tertiary Education Graduates[EastEu,female,"0-4"]</t>
  </si>
  <si>
    <t>Tertiary Education Graduates[EastEu,female,"5-9"]</t>
  </si>
  <si>
    <t>Tertiary Education Graduates[EastEu,female,"10-14"]</t>
  </si>
  <si>
    <t>Tertiary Education Graduates[EastEu,female,"15-19"]</t>
  </si>
  <si>
    <t>Tertiary Education Graduates[EastEu,female,"20-24"]</t>
  </si>
  <si>
    <t>Tertiary Education Graduates[EastEu,female,"25-29"]</t>
  </si>
  <si>
    <t>Tertiary Education Graduates[EastEu,female,"30-34"]</t>
  </si>
  <si>
    <t>Tertiary Education Graduates[EastEu,female,"35-39"]</t>
  </si>
  <si>
    <t>Tertiary Education Graduates[EastEu,female,"40-44"]</t>
  </si>
  <si>
    <t>Tertiary Education Graduates[EastEu,female,"45-49"]</t>
  </si>
  <si>
    <t>Tertiary Education Graduates[EastEu,female,"50-54"]</t>
  </si>
  <si>
    <t>Tertiary Education Graduates[EastEu,female,"55-59"]</t>
  </si>
  <si>
    <t>Tertiary Education Graduates[EastEu,female,"60-64"]</t>
  </si>
  <si>
    <t>Tertiary Education Graduates[EastEu,female,"65-69"]</t>
  </si>
  <si>
    <t>Tertiary Education Graduates[EastEu,female,"70-74"]</t>
  </si>
  <si>
    <t>Tertiary Education Graduates[EastEu,female,"75-79"]</t>
  </si>
  <si>
    <t>Tertiary Education Graduates[EastEu,female,"80-84"]</t>
  </si>
  <si>
    <t>Tertiary Education Graduates[EastEu,female,"85-89"]</t>
  </si>
  <si>
    <t>Tertiary Education Graduates[EastEu,female,"90-94"]</t>
  </si>
  <si>
    <t>Tertiary Education Graduates[EastEu,female,"95-99"]</t>
  </si>
  <si>
    <t>Tertiary Education Graduates[EastEu,female,"100+"]</t>
  </si>
  <si>
    <t>Total Tertiary Education Graduates[LAC]</t>
  </si>
  <si>
    <t>Total Tertiary Education Graduates All[LAC]</t>
  </si>
  <si>
    <t>Tertiary Education Graduates by Gender[LAC,male]</t>
  </si>
  <si>
    <t>Tertiary Education Graduates by Gender[LAC,female]</t>
  </si>
  <si>
    <t>Tertiary Education Graduates[LAC,male,"0-4"]</t>
  </si>
  <si>
    <t>Tertiary Education Graduates[LAC,male,"5-9"]</t>
  </si>
  <si>
    <t>Tertiary Education Graduates[LAC,male,"10-14"]</t>
  </si>
  <si>
    <t>Tertiary Education Graduates[LAC,male,"15-19"]</t>
  </si>
  <si>
    <t>Tertiary Education Graduates[LAC,male,"20-24"]</t>
  </si>
  <si>
    <t>Tertiary Education Graduates[LAC,male,"25-29"]</t>
  </si>
  <si>
    <t>Tertiary Education Graduates[LAC,male,"30-34"]</t>
  </si>
  <si>
    <t>Tertiary Education Graduates[LAC,male,"35-39"]</t>
  </si>
  <si>
    <t>Tertiary Education Graduates[LAC,male,"40-44"]</t>
  </si>
  <si>
    <t>Tertiary Education Graduates[LAC,male,"45-49"]</t>
  </si>
  <si>
    <t>Tertiary Education Graduates[LAC,male,"50-54"]</t>
  </si>
  <si>
    <t>Tertiary Education Graduates[LAC,male,"55-59"]</t>
  </si>
  <si>
    <t>Tertiary Education Graduates[LAC,male,"60-64"]</t>
  </si>
  <si>
    <t>Tertiary Education Graduates[LAC,male,"65-69"]</t>
  </si>
  <si>
    <t>Tertiary Education Graduates[LAC,male,"70-74"]</t>
  </si>
  <si>
    <t>Tertiary Education Graduates[LAC,male,"75-79"]</t>
  </si>
  <si>
    <t>Tertiary Education Graduates[LAC,male,"80-84"]</t>
  </si>
  <si>
    <t>Tertiary Education Graduates[LAC,male,"85-89"]</t>
  </si>
  <si>
    <t>Tertiary Education Graduates[LAC,male,"90-94"]</t>
  </si>
  <si>
    <t>Tertiary Education Graduates[LAC,male,"95-99"]</t>
  </si>
  <si>
    <t>Tertiary Education Graduates[LAC,male,"100+"]</t>
  </si>
  <si>
    <t>Tertiary Education Graduates[LAC,female,"0-4"]</t>
  </si>
  <si>
    <t>Tertiary Education Graduates[LAC,female,"5-9"]</t>
  </si>
  <si>
    <t>Tertiary Education Graduates[LAC,female,"10-14"]</t>
  </si>
  <si>
    <t>Tertiary Education Graduates[LAC,female,"15-19"]</t>
  </si>
  <si>
    <t>Tertiary Education Graduates[LAC,female,"20-24"]</t>
  </si>
  <si>
    <t>Tertiary Education Graduates[LAC,female,"25-29"]</t>
  </si>
  <si>
    <t>Tertiary Education Graduates[LAC,female,"30-34"]</t>
  </si>
  <si>
    <t>Tertiary Education Graduates[LAC,female,"35-39"]</t>
  </si>
  <si>
    <t>Tertiary Education Graduates[LAC,female,"40-44"]</t>
  </si>
  <si>
    <t>Tertiary Education Graduates[LAC,female,"45-49"]</t>
  </si>
  <si>
    <t>Tertiary Education Graduates[LAC,female,"50-54"]</t>
  </si>
  <si>
    <t>Tertiary Education Graduates[LAC,female,"55-59"]</t>
  </si>
  <si>
    <t>Tertiary Education Graduates[LAC,female,"60-64"]</t>
  </si>
  <si>
    <t>Tertiary Education Graduates[LAC,female,"65-69"]</t>
  </si>
  <si>
    <t>Tertiary Education Graduates[LAC,female,"70-74"]</t>
  </si>
  <si>
    <t>Tertiary Education Graduates[LAC,female,"75-79"]</t>
  </si>
  <si>
    <t>Tertiary Education Graduates[LAC,female,"80-84"]</t>
  </si>
  <si>
    <t>Tertiary Education Graduates[LAC,female,"85-89"]</t>
  </si>
  <si>
    <t>Tertiary Education Graduates[LAC,female,"90-94"]</t>
  </si>
  <si>
    <t>Tertiary Education Graduates[LAC,female,"95-99"]</t>
  </si>
  <si>
    <t>Tertiary Education Graduates[LAC,female,"100+"]</t>
  </si>
  <si>
    <t>Total Tertiary Education Graduates[WestEu]</t>
  </si>
  <si>
    <t>Total Tertiary Education Graduates All[WestEu]</t>
  </si>
  <si>
    <t>Tertiary Education Graduates by Gender[WestEu,male]</t>
  </si>
  <si>
    <t>Tertiary Education Graduates by Gender[WestEu,female]</t>
  </si>
  <si>
    <t>Tertiary Education Graduates[WestEu,male,"0-4"]</t>
  </si>
  <si>
    <t>Tertiary Education Graduates[WestEu,male,"5-9"]</t>
  </si>
  <si>
    <t>Tertiary Education Graduates[WestEu,male,"10-14"]</t>
  </si>
  <si>
    <t>Tertiary Education Graduates[WestEu,male,"15-19"]</t>
  </si>
  <si>
    <t>Tertiary Education Graduates[WestEu,male,"20-24"]</t>
  </si>
  <si>
    <t>Tertiary Education Graduates[WestEu,male,"25-29"]</t>
  </si>
  <si>
    <t>Tertiary Education Graduates[WestEu,male,"30-34"]</t>
  </si>
  <si>
    <t>Tertiary Education Graduates[WestEu,male,"35-39"]</t>
  </si>
  <si>
    <t>Tertiary Education Graduates[WestEu,male,"40-44"]</t>
  </si>
  <si>
    <t>Tertiary Education Graduates[WestEu,male,"45-49"]</t>
  </si>
  <si>
    <t>Tertiary Education Graduates[WestEu,male,"50-54"]</t>
  </si>
  <si>
    <t>Tertiary Education Graduates[WestEu,male,"55-59"]</t>
  </si>
  <si>
    <t>Tertiary Education Graduates[WestEu,male,"60-64"]</t>
  </si>
  <si>
    <t>Tertiary Education Graduates[WestEu,male,"65-69"]</t>
  </si>
  <si>
    <t>Tertiary Education Graduates[WestEu,male,"70-74"]</t>
  </si>
  <si>
    <t>Tertiary Education Graduates[WestEu,male,"75-79"]</t>
  </si>
  <si>
    <t>Tertiary Education Graduates[WestEu,male,"80-84"]</t>
  </si>
  <si>
    <t>Tertiary Education Graduates[WestEu,male,"85-89"]</t>
  </si>
  <si>
    <t>Tertiary Education Graduates[WestEu,male,"90-94"]</t>
  </si>
  <si>
    <t>Tertiary Education Graduates[WestEu,male,"95-99"]</t>
  </si>
  <si>
    <t>Tertiary Education Graduates[WestEu,male,"100+"]</t>
  </si>
  <si>
    <t>Tertiary Education Graduates[WestEu,female,"0-4"]</t>
  </si>
  <si>
    <t>Tertiary Education Graduates[WestEu,female,"5-9"]</t>
  </si>
  <si>
    <t>Tertiary Education Graduates[WestEu,female,"10-14"]</t>
  </si>
  <si>
    <t>Tertiary Education Graduates[WestEu,female,"15-19"]</t>
  </si>
  <si>
    <t>Tertiary Education Graduates[WestEu,female,"20-24"]</t>
  </si>
  <si>
    <t>Tertiary Education Graduates[WestEu,female,"25-29"]</t>
  </si>
  <si>
    <t>Tertiary Education Graduates[WestEu,female,"30-34"]</t>
  </si>
  <si>
    <t>Tertiary Education Graduates[WestEu,female,"35-39"]</t>
  </si>
  <si>
    <t>Tertiary Education Graduates[WestEu,female,"40-44"]</t>
  </si>
  <si>
    <t>Tertiary Education Graduates[WestEu,female,"45-49"]</t>
  </si>
  <si>
    <t>Tertiary Education Graduates[WestEu,female,"50-54"]</t>
  </si>
  <si>
    <t>Tertiary Education Graduates[WestEu,female,"55-59"]</t>
  </si>
  <si>
    <t>Tertiary Education Graduates[WestEu,female,"60-64"]</t>
  </si>
  <si>
    <t>Tertiary Education Graduates[WestEu,female,"65-69"]</t>
  </si>
  <si>
    <t>Tertiary Education Graduates[WestEu,female,"70-74"]</t>
  </si>
  <si>
    <t>Tertiary Education Graduates[WestEu,female,"75-79"]</t>
  </si>
  <si>
    <t>Tertiary Education Graduates[WestEu,female,"80-84"]</t>
  </si>
  <si>
    <t>Tertiary Education Graduates[WestEu,female,"85-89"]</t>
  </si>
  <si>
    <t>Tertiary Education Graduates[WestEu,female,"90-94"]</t>
  </si>
  <si>
    <t>Tertiary Education Graduates[WestEu,female,"95-99"]</t>
  </si>
  <si>
    <t>Tertiary Education Graduates[WestEu,female,"100+"]</t>
  </si>
  <si>
    <t>Total Tertiary Education Graduates[World]</t>
  </si>
  <si>
    <t>Tertiary Education Graduates by Gender[World,male]</t>
  </si>
  <si>
    <t>Tertiary Education Graduates by Gender[World,female]</t>
  </si>
  <si>
    <t>Tertiary Education Graduates[World,male,"0-4"]</t>
  </si>
  <si>
    <t>Tertiary Education Graduates[World,male,"5-9"]</t>
  </si>
  <si>
    <t>Tertiary Education Graduates[World,male,"10-14"]</t>
  </si>
  <si>
    <t>Tertiary Education Graduates[World,male,"15-19"]</t>
  </si>
  <si>
    <t>Tertiary Education Graduates[World,male,"20-24"]</t>
  </si>
  <si>
    <t>Tertiary Education Graduates[World,male,"25-29"]</t>
  </si>
  <si>
    <t>Tertiary Education Graduates[World,male,"30-34"]</t>
  </si>
  <si>
    <t>Tertiary Education Graduates[World,male,"35-39"]</t>
  </si>
  <si>
    <t>Tertiary Education Graduates[World,male,"40-44"]</t>
  </si>
  <si>
    <t>Tertiary Education Graduates[World,male,"45-49"]</t>
  </si>
  <si>
    <t>Tertiary Education Graduates[World,male,"50-54"]</t>
  </si>
  <si>
    <t>Tertiary Education Graduates[World,male,"55-59"]</t>
  </si>
  <si>
    <t>Tertiary Education Graduates[World,male,"60-64"]</t>
  </si>
  <si>
    <t>Tertiary Education Graduates[World,male,"65-69"]</t>
  </si>
  <si>
    <t>Tertiary Education Graduates[World,male,"70-74"]</t>
  </si>
  <si>
    <t>Tertiary Education Graduates[World,male,"75-79"]</t>
  </si>
  <si>
    <t>Tertiary Education Graduates[World,male,"80-84"]</t>
  </si>
  <si>
    <t>Tertiary Education Graduates[World,male,"85-89"]</t>
  </si>
  <si>
    <t>Tertiary Education Graduates[World,male,"90-94"]</t>
  </si>
  <si>
    <t>Tertiary Education Graduates[World,male,"95-99"]</t>
  </si>
  <si>
    <t>Tertiary Education Graduates[World,male,"100+"]</t>
  </si>
  <si>
    <t>Tertiary Education Graduates[World,female,"0-4"]</t>
  </si>
  <si>
    <t>Tertiary Education Graduates[World,female,"5-9"]</t>
  </si>
  <si>
    <t>Tertiary Education Graduates[World,female,"10-14"]</t>
  </si>
  <si>
    <t>Tertiary Education Graduates[World,female,"15-19"]</t>
  </si>
  <si>
    <t>Tertiary Education Graduates[World,female,"20-24"]</t>
  </si>
  <si>
    <t>Tertiary Education Graduates[World,female,"25-29"]</t>
  </si>
  <si>
    <t>Tertiary Education Graduates[World,female,"30-34"]</t>
  </si>
  <si>
    <t>Tertiary Education Graduates[World,female,"35-39"]</t>
  </si>
  <si>
    <t>Tertiary Education Graduates[World,female,"40-44"]</t>
  </si>
  <si>
    <t>Tertiary Education Graduates[World,female,"45-49"]</t>
  </si>
  <si>
    <t>Tertiary Education Graduates[World,female,"50-54"]</t>
  </si>
  <si>
    <t>Tertiary Education Graduates[World,female,"55-59"]</t>
  </si>
  <si>
    <t>Tertiary Education Graduates[World,female,"60-64"]</t>
  </si>
  <si>
    <t>Tertiary Education Graduates[World,female,"65-69"]</t>
  </si>
  <si>
    <t>Tertiary Education Graduates[World,female,"70-74"]</t>
  </si>
  <si>
    <t>Tertiary Education Graduates[World,female,"75-79"]</t>
  </si>
  <si>
    <t>Tertiary Education Graduates[World,female,"80-84"]</t>
  </si>
  <si>
    <t>Tertiary Education Graduates[World,female,"85-89"]</t>
  </si>
  <si>
    <t>Tertiary Education Graduates[World,female,"90-94"]</t>
  </si>
  <si>
    <t>Tertiary Education Graduates[World,female,"95-99"]</t>
  </si>
  <si>
    <t>Tertiary Education Graduates[World,female,"100+"]</t>
  </si>
  <si>
    <t>Net enrollment primary[Africa,male]</t>
  </si>
  <si>
    <t>Net enrollment primary[Africa,female]</t>
  </si>
  <si>
    <t>Net enrollment primary[AsiaPacific,male]</t>
  </si>
  <si>
    <t>Net enrollment primary[AsiaPacific,female]</t>
  </si>
  <si>
    <t>Net enrollment primary[EastEu,male]</t>
  </si>
  <si>
    <t>Net enrollment primary[EastEu,female]</t>
  </si>
  <si>
    <t>Net enrollment primary[LAC,male]</t>
  </si>
  <si>
    <t>Net enrollment primary[LAC,female]</t>
  </si>
  <si>
    <t>Net enrollment primary[WestEu,male]</t>
  </si>
  <si>
    <t>Net enrollment primary[WestEu,female]</t>
  </si>
  <si>
    <t>Net enrollment primary[World,male]</t>
  </si>
  <si>
    <t>Net enrollment primary[World,female]</t>
  </si>
  <si>
    <t>Net enrollment secondary[Africa,male]</t>
  </si>
  <si>
    <t>Net enrollment secondary[Africa,female]</t>
  </si>
  <si>
    <t>Net enrollment secondary[AsiaPacific,male]</t>
  </si>
  <si>
    <t>Net enrollment secondary[AsiaPacific,female]</t>
  </si>
  <si>
    <t>Net enrollment secondary[EastEU,male]</t>
  </si>
  <si>
    <t>Net enrollment secondary[EastEU,female]</t>
  </si>
  <si>
    <t>Net enrollment secondary[LAC,male]</t>
  </si>
  <si>
    <t>Net enrollment secondary[LAC,female]</t>
  </si>
  <si>
    <t>Net enrollment secondary[WestEU,male]</t>
  </si>
  <si>
    <t>Net enrollment secondary[WestEU,female]</t>
  </si>
  <si>
    <t>Net enrollment secondary[World,male]</t>
  </si>
  <si>
    <t>Net enrollment secondary[World,female]</t>
  </si>
  <si>
    <t>Gross enrollment tertiary[Africa,male]</t>
  </si>
  <si>
    <t>Gross enrollment tertiary[Africa,female]</t>
  </si>
  <si>
    <t>Gross enrollment tertiary[AsiaPacific,male]</t>
  </si>
  <si>
    <t>Gross enrollment tertiary[AsiaPacific,female]</t>
  </si>
  <si>
    <t>Gross enrollment tertiary[EastEU,male]</t>
  </si>
  <si>
    <t>Gross enrollment tertiary[EastEU,female]</t>
  </si>
  <si>
    <t>Gross enrollment tertiary[LAC,male]</t>
  </si>
  <si>
    <t>Gross enrollment tertiary[LAC,female]</t>
  </si>
  <si>
    <t>Gross enrollment tertiary[WestEU,male]</t>
  </si>
  <si>
    <t>Gross enrollment tertiary[WestEU,female]</t>
  </si>
  <si>
    <t>Gross enrollment tertiary[World,male]</t>
  </si>
  <si>
    <t>Gross enrollment tertiary[World,female]</t>
  </si>
  <si>
    <t>Mean Species Abundance[Africa]</t>
  </si>
  <si>
    <t>Mean Species Abundance[AsiaPacific]</t>
  </si>
  <si>
    <t>Mean Species Abundance[EastEu]</t>
  </si>
  <si>
    <t>Mean Species Abundance[LAC]</t>
  </si>
  <si>
    <t>Mean Species Abundance[WestEu]</t>
  </si>
  <si>
    <t>Mean Species Abundance[World]</t>
  </si>
  <si>
    <t>Identified Oil Resources in billion barrels[Africa]</t>
  </si>
  <si>
    <t>Identified Oil Resources in billion barrels[AsiaPacific]</t>
  </si>
  <si>
    <t>Identified Oil Resources in billion barrels[EastEu]</t>
  </si>
  <si>
    <t>Identified Oil Resources in billion barrels[LAC]</t>
  </si>
  <si>
    <t>Identified Oil Resources in billion barrels[WestEu]</t>
  </si>
  <si>
    <t>Identified Oil Resources in billion barrels[World]</t>
  </si>
  <si>
    <t>Identified Oil Resources[Africa]</t>
  </si>
  <si>
    <t>Identified Oil Resources[AsiaPacific]</t>
  </si>
  <si>
    <t>Identified Oil Resources[EastEu]</t>
  </si>
  <si>
    <t>Identified Oil Resources[LAC]</t>
  </si>
  <si>
    <t>Identified Oil Resources[WestEu]</t>
  </si>
  <si>
    <t>Identified Oil Resources[World]</t>
  </si>
  <si>
    <t>Oil Production in thousand barrels daily[Africa]</t>
  </si>
  <si>
    <t>Oil Production in thousand barrels daily[AsiaPacific]</t>
  </si>
  <si>
    <t>Oil Production in thousand barrels daily[EastEu]</t>
  </si>
  <si>
    <t>Oil Production in thousand barrels daily[LAC]</t>
  </si>
  <si>
    <t>Oil Production in thousand barrels daily[WestEu]</t>
  </si>
  <si>
    <t>Oil Production in thousand barrels daily[World]</t>
  </si>
  <si>
    <t>Oil Production[Africa]</t>
  </si>
  <si>
    <t>Oil Production[AsiaPacific]</t>
  </si>
  <si>
    <t>Oil Production[EastEu]</t>
  </si>
  <si>
    <t>Oil Production FULL[EastEu]</t>
  </si>
  <si>
    <t>Oil Production[LAC]</t>
  </si>
  <si>
    <t>Oil Production[WestEu]</t>
  </si>
  <si>
    <t>Oil Production[World]</t>
  </si>
  <si>
    <t>Oil Demand Local[Africa]</t>
  </si>
  <si>
    <t>Oil Demand Local[AsiaPacific]</t>
  </si>
  <si>
    <t>Oil Demand Local ALL[EastEu]</t>
  </si>
  <si>
    <t>Oil Demand Local[EastEu]</t>
  </si>
  <si>
    <t>Oil Demand Local[LAC]</t>
  </si>
  <si>
    <t>Oil Demand Local[WestEu]</t>
  </si>
  <si>
    <t>Oil Demand Local[World]</t>
  </si>
  <si>
    <t>Oil Demand to Supply Ratio</t>
  </si>
  <si>
    <t>Oil Demand per Capita[Africa]</t>
  </si>
  <si>
    <t>Oil Demand per Capita[AsiaPacific]</t>
  </si>
  <si>
    <t>Oil Demand per Capita[EastEu]</t>
  </si>
  <si>
    <t>Oil Demand per Capita[LAC]</t>
  </si>
  <si>
    <t>Oil Demand per Capita[WestEu]</t>
  </si>
  <si>
    <t>Oil Demand per Capita[World]</t>
  </si>
  <si>
    <t>Total Oil Demand Est[Africa]</t>
  </si>
  <si>
    <t>Total Oil Demand Est[AsiaPacific]</t>
  </si>
  <si>
    <t>Total Oil Demand Est[EastEu]</t>
  </si>
  <si>
    <t>Total Oil Demand Est[LAC]</t>
  </si>
  <si>
    <t>Total Oil Demand Est[WestEu]</t>
  </si>
  <si>
    <t>Total Oil Demand Est[World]</t>
  </si>
  <si>
    <t>Oil Price 2023 USD per Barrel</t>
  </si>
  <si>
    <t>Oil Price per Barrel Global</t>
  </si>
  <si>
    <t>Oil Price Global</t>
  </si>
  <si>
    <t>Gas Production in exajoules[Africa]</t>
  </si>
  <si>
    <t>Gas Production in exajoules[AsiaPacific]</t>
  </si>
  <si>
    <t>Gas Production in exajoules[EastEu]</t>
  </si>
  <si>
    <t>Gas Production in exajoules[LAC]</t>
  </si>
  <si>
    <t>Gas Production in exajoules[WestEu]</t>
  </si>
  <si>
    <t>Gas Production in exajoules[World]</t>
  </si>
  <si>
    <t>Gas Production[Africa]</t>
  </si>
  <si>
    <t>Gas Production[AsiaPacific]</t>
  </si>
  <si>
    <t>Gas Production[EastEu]</t>
  </si>
  <si>
    <t>Gas Production[LAC]</t>
  </si>
  <si>
    <t>Gas Production[WestEu]</t>
  </si>
  <si>
    <t>Gas Production[World]</t>
  </si>
  <si>
    <t>Gas Demand Local EJ[Africa]</t>
  </si>
  <si>
    <t>Gas Demand Local EJ[AsiaPacific]</t>
  </si>
  <si>
    <t>Gas Demand Local EJ[EastEu]</t>
  </si>
  <si>
    <t>Gas Demand Local EJ[LAC]</t>
  </si>
  <si>
    <t>Gas Demand Local EJ[WestEu]</t>
  </si>
  <si>
    <t>Gas Demand Local EJ[World]</t>
  </si>
  <si>
    <t>Gas Demand Local[Africa]</t>
  </si>
  <si>
    <t>Gas Demand Local[AsiaPacific]</t>
  </si>
  <si>
    <t>Gas Demand Local[EastEu]</t>
  </si>
  <si>
    <t>Gas Demand Local All[EastEu]</t>
  </si>
  <si>
    <t>Gas Demand Local ALL[LAC]</t>
  </si>
  <si>
    <t>Gas Demand Local[LAC]</t>
  </si>
  <si>
    <t>Gas Demand Local ALL[WestEu]</t>
  </si>
  <si>
    <t>Gas Demand Local[WestEu]</t>
  </si>
  <si>
    <t>Gas Demand Local[World]</t>
  </si>
  <si>
    <t>Gas Demand to Supply Ratio</t>
  </si>
  <si>
    <t>Gas Demand per Capita[Africa]</t>
  </si>
  <si>
    <t>Gas Demand per Capita[AsiaPacific]</t>
  </si>
  <si>
    <t>Gas Demand per Capita[EastEu]</t>
  </si>
  <si>
    <t>Gas Demand per Capita[LAC]</t>
  </si>
  <si>
    <t>Gas Demand per Capita[WestEu]</t>
  </si>
  <si>
    <t>Gas Demand per Capita[World]</t>
  </si>
  <si>
    <t>Total Gas Demand Est[Africa]</t>
  </si>
  <si>
    <t>Total Gas Demand Est[AsiaPacific]</t>
  </si>
  <si>
    <t>Total Gas Demand Est[EastEu]</t>
  </si>
  <si>
    <t>Total Gas Demand Est[LAC]</t>
  </si>
  <si>
    <t>Total Gas Demand Est[WestEu]</t>
  </si>
  <si>
    <t>Total Gas Demand Est[World]</t>
  </si>
  <si>
    <t>Gas Price per Mbtu Global</t>
  </si>
  <si>
    <t>Coal Production in exajoules[Africa]</t>
  </si>
  <si>
    <t>Coal Production in exajoules[AsiaPacific]</t>
  </si>
  <si>
    <t>Coal Production in exajoules[EastEu]</t>
  </si>
  <si>
    <t>Coal Production in exajoules[LAC]</t>
  </si>
  <si>
    <t>Coal Production in exajoules[WestEu]</t>
  </si>
  <si>
    <t>Coal Production in exajoules[World]</t>
  </si>
  <si>
    <t>Coal Production Full[Africa]</t>
  </si>
  <si>
    <t>Coal Production[Africa]</t>
  </si>
  <si>
    <t>Coal Production[AsiaPacific]</t>
  </si>
  <si>
    <t>Coal Production[EastEu]</t>
  </si>
  <si>
    <t>Coal Production FULL[EastEu]</t>
  </si>
  <si>
    <t>Coal Production[LAC]</t>
  </si>
  <si>
    <t>Coal Production Full[LAC]</t>
  </si>
  <si>
    <t>Coal Production[WestEu]</t>
  </si>
  <si>
    <t>Coal Production[World]</t>
  </si>
  <si>
    <t>Coal Demand Local EJ[Africa]</t>
  </si>
  <si>
    <t>Coal Demand Local EJ[AsiaPacific]</t>
  </si>
  <si>
    <t>Coal Demand Local EJ[EastEu]</t>
  </si>
  <si>
    <t>Coal Demand Local EJ[LAC]</t>
  </si>
  <si>
    <t>Coal Demand Local EJ[WestEu]</t>
  </si>
  <si>
    <t>Coal Demand Local EJ[World]</t>
  </si>
  <si>
    <t>Coal Demand Local ALL[Africa]</t>
  </si>
  <si>
    <t>Coal Demand Local[Africa]</t>
  </si>
  <si>
    <t>Coal Demand Local[AsiaPacific]</t>
  </si>
  <si>
    <t>Coal Demand Local[EastEu]</t>
  </si>
  <si>
    <t>Coal Demand Local Full[EastEu]</t>
  </si>
  <si>
    <t>Coal Demand Local[LAC]</t>
  </si>
  <si>
    <t>Coal Demand Local[WestEu]</t>
  </si>
  <si>
    <t>Coal Demand Local[World]</t>
  </si>
  <si>
    <t>Coal Demand to Supply Ratio</t>
  </si>
  <si>
    <t>Coal Demand per Capita[Africa]</t>
  </si>
  <si>
    <t>Coal Demand per Capita[AsiaPacific]</t>
  </si>
  <si>
    <t>Coal Demand per Capita[EastEu]</t>
  </si>
  <si>
    <t>Coal Demand per Capita[LAC]</t>
  </si>
  <si>
    <t>Coal Demand per Capita[WestEu]</t>
  </si>
  <si>
    <t>Coal Demand per Capita[World]</t>
  </si>
  <si>
    <t>Coal Demand per Capita period</t>
  </si>
  <si>
    <t>Coal Demand per Capita b1988[Africa]</t>
  </si>
  <si>
    <t>Coal Demand per Capita 1988a[Africa]</t>
  </si>
  <si>
    <t>Coal Demand per Capita b1979[EastEu]</t>
  </si>
  <si>
    <t>Coal Demand per Capita 1979a[EastEu]</t>
  </si>
  <si>
    <t>Coal Demand per Capita b1964[WestEu]</t>
  </si>
  <si>
    <t>Coal Demand per Capita 1964a[WestEu]</t>
  </si>
  <si>
    <t>Total Coal Demand Est[Africa]</t>
  </si>
  <si>
    <t>Total Coal Demand Est[AsiaPacific]</t>
  </si>
  <si>
    <t>Total Coal Demand Est[EastEu]</t>
  </si>
  <si>
    <t>Total Coal Demand Est[LAC]</t>
  </si>
  <si>
    <t>Total Coal Demand Est[WestEu]</t>
  </si>
  <si>
    <t>Total Coal Demand Est[World]</t>
  </si>
  <si>
    <t>Total Investment in Oil[Africa]</t>
  </si>
  <si>
    <t>Total Investment in Oil[AsiaPacific]</t>
  </si>
  <si>
    <t>Total Investment in Oil[EastEu]</t>
  </si>
  <si>
    <t>Total Investment in Oil[LAC]</t>
  </si>
  <si>
    <t>Total Investment in Oil[WestEu]</t>
  </si>
  <si>
    <t>Total Investment in Oil[World]</t>
  </si>
  <si>
    <t>Total Investment in Gas[Africa]</t>
  </si>
  <si>
    <t>Total Investment in Gas[AsiaPacific]</t>
  </si>
  <si>
    <t>Total Investment in Gas[EastEu]</t>
  </si>
  <si>
    <t>Total Investment in Gas[LAC]</t>
  </si>
  <si>
    <t>Total Investment in Gas[WestEu]</t>
  </si>
  <si>
    <t>Total Investment in Gas[World]</t>
  </si>
  <si>
    <t>Total Investment in Coal[Africa]</t>
  </si>
  <si>
    <t>Total Investment in Coal[AsiaPacific]</t>
  </si>
  <si>
    <t>Total Investment in Coal[EastEu]</t>
  </si>
  <si>
    <t>Total Investment in Coal[LAC]</t>
  </si>
  <si>
    <t>Total Investment in Coal[WestEu]</t>
  </si>
  <si>
    <t>Total Investment in Coal[World]</t>
  </si>
  <si>
    <t>Biomass Energy Production TJ[Africa]</t>
  </si>
  <si>
    <t>Biomass Energy Production TJ[AsiaPacific]</t>
  </si>
  <si>
    <t>Biomass Energy Production TJ[EastEu]</t>
  </si>
  <si>
    <t>Biomass Energy Production TJ[LAC]</t>
  </si>
  <si>
    <t>Biomass Energy Production TJ[WestEu]</t>
  </si>
  <si>
    <t>Biomass Energy Production TJ[World]</t>
  </si>
  <si>
    <t>Biomass Energy Production[Africa]</t>
  </si>
  <si>
    <t>Biomass Energy Production[AsiaPacific]</t>
  </si>
  <si>
    <t>Biomass Energy Production[EastEu]</t>
  </si>
  <si>
    <t>Biomass Energy Production[LAC]</t>
  </si>
  <si>
    <t>Biomass Energy Production[WestEu]</t>
  </si>
  <si>
    <t>Biomass Energy Production[World]</t>
  </si>
  <si>
    <t>Biomass Efficiency</t>
  </si>
  <si>
    <t>Total Biomass Demand TJ[Africa]</t>
  </si>
  <si>
    <t>Total Biomass Demand TJ[AsiaPacific]</t>
  </si>
  <si>
    <t>Total Biomass Demand TJ[EastEu]</t>
  </si>
  <si>
    <t>Total Biomass Demand TJ[LAC]</t>
  </si>
  <si>
    <t>Total Biomass Demand TJ[WestEu]</t>
  </si>
  <si>
    <t>Total Biomass Demand TJ[World]</t>
  </si>
  <si>
    <t>Total Biomass Demand[Africa]</t>
  </si>
  <si>
    <t>Total Biomass Demand[AsiaPacific]</t>
  </si>
  <si>
    <t>Total Biomass Demand[EastEu]</t>
  </si>
  <si>
    <t>Total Biomass Demand[LAC]</t>
  </si>
  <si>
    <t>Total Biomass Demand[WestEu]</t>
  </si>
  <si>
    <t>Total Biomass Demand[World]</t>
  </si>
  <si>
    <t>Total Biomass Demand Data[Africa]</t>
  </si>
  <si>
    <t>Total Biomass Demand Data[AsiaPacific]</t>
  </si>
  <si>
    <t>Total Biomass Demand Data[EastEu]</t>
  </si>
  <si>
    <t>Total Biomass Demand Data[LAC]</t>
  </si>
  <si>
    <t>Total Biomass Demand Data[WestEu]</t>
  </si>
  <si>
    <t>Total Biomass Demand Data[World]</t>
  </si>
  <si>
    <t>Biomass Energy Price per kWh[Africa]</t>
  </si>
  <si>
    <t>Biomass Energy Price per kWh[AsiaPacific]</t>
  </si>
  <si>
    <t>Biomass Energy Price per kWh[EastEu]</t>
  </si>
  <si>
    <t>Biomass Energy Price per kWh[LAC]</t>
  </si>
  <si>
    <t>Biomass Energy Price per kWh[WestEu]</t>
  </si>
  <si>
    <t>Biomass Energy Price per kWh[World]</t>
  </si>
  <si>
    <t>Electricity generation (GWh) by Solar[Africa]</t>
  </si>
  <si>
    <t>Electricity generation (GWh) by Solar[AsiaPacific]</t>
  </si>
  <si>
    <t>Electricity generation (GWh) by Solar[EastEu]</t>
  </si>
  <si>
    <t>Electricity generation (GWh) by Solar[LAC]</t>
  </si>
  <si>
    <t>Electricity generation (GWh) by Solar[WestEu]</t>
  </si>
  <si>
    <t>Electricity generation (GWh) by Solar[World]</t>
  </si>
  <si>
    <t>Heat generation (TJ) by Solar[Africa]</t>
  </si>
  <si>
    <t>Heat generation (TJ) by Solar[AsiaPacific]</t>
  </si>
  <si>
    <t>Heat generation (TJ) by Solar[EastEu]</t>
  </si>
  <si>
    <t>Heat generation (TJ) by Solar[LAC]</t>
  </si>
  <si>
    <t>Heat generation (TJ) by Solar[WestEu]</t>
  </si>
  <si>
    <t>Heat generation (TJ) by Solar[World]</t>
  </si>
  <si>
    <t>Total Solar Demand EST[Africa]</t>
  </si>
  <si>
    <t>Total Solar Demand[Africa]</t>
  </si>
  <si>
    <t>Total Solar Demand[AsiaPacific]</t>
  </si>
  <si>
    <t>Total Solar Demand EST[EastEu]</t>
  </si>
  <si>
    <t>Total Solar Demand[EastEu]</t>
  </si>
  <si>
    <t>Total Solar Demand[LAC]</t>
  </si>
  <si>
    <t>Total Solar Demand EST[LAC]</t>
  </si>
  <si>
    <t>Total Solar Demand[WestEu]</t>
  </si>
  <si>
    <t>Total Solar Demand EST[WestEu]</t>
  </si>
  <si>
    <t>Total Solar Demand[World]</t>
  </si>
  <si>
    <t>Solar Energy Production EST[Africa]</t>
  </si>
  <si>
    <t>Solar Energy Production[Africa]</t>
  </si>
  <si>
    <t>Solar Energy Production[AsiaPacific]</t>
  </si>
  <si>
    <t>Solar Energy Production[EastEu]</t>
  </si>
  <si>
    <t>Solar Energy Production[LAC]</t>
  </si>
  <si>
    <t>Solar Energy Production[WestEu]</t>
  </si>
  <si>
    <t>Solar Energy Production[World]</t>
  </si>
  <si>
    <t>LCOE Solar 2023 USD/kWh[Africa]</t>
  </si>
  <si>
    <t>LCOE Solar 2023 USD/kWh[AsiaPacific]</t>
  </si>
  <si>
    <t>LCOE Solar 2023 USD/kWh[EastEu]</t>
  </si>
  <si>
    <t>LCOE Solar 2023 USD/kWh[LAC]</t>
  </si>
  <si>
    <t>LCOE Solar 2023 USD/kWh[WestEu]</t>
  </si>
  <si>
    <t>LCOE Solar 2023 USD/kWh[World]</t>
  </si>
  <si>
    <t>Solar Energy Price per kWh[Africa]</t>
  </si>
  <si>
    <t>Solar Energy Price per kWh[AsiaPacific]</t>
  </si>
  <si>
    <t>Solar Energy Price per kWh[EastEu]</t>
  </si>
  <si>
    <t>Solar Energy Price per kWh[LAC]</t>
  </si>
  <si>
    <t>Solar Energy Price per kWh[WestEu]</t>
  </si>
  <si>
    <t>Solar Energy Price per kWh[World]</t>
  </si>
  <si>
    <t>Electricity generation (GWh) by Wind[Africa]</t>
  </si>
  <si>
    <t>Electricity generation (GWh) by Wind[AsiaPacific]</t>
  </si>
  <si>
    <t>Electricity generation (GWh) by Wind[EastEu]</t>
  </si>
  <si>
    <t>Electricity generation (GWh) by Wind[LAC]</t>
  </si>
  <si>
    <t>Electricity generation (GWh) by Wind[WestEu]</t>
  </si>
  <si>
    <t>Electricity generation (GWh) by Wind[World]</t>
  </si>
  <si>
    <t>Total Wind Demand[Africa]</t>
  </si>
  <si>
    <t>Total Wind Demand EST[Africa]</t>
  </si>
  <si>
    <t>Total Wind Demand[AsiaPacific]</t>
  </si>
  <si>
    <t>Total Wind Demand EST[EastEu]</t>
  </si>
  <si>
    <t>Total Wind Demand[EastEu]</t>
  </si>
  <si>
    <t>Total Wind Demand[LAC]</t>
  </si>
  <si>
    <t>Total Wind Demand EST[LAC]</t>
  </si>
  <si>
    <t>Total Wind Demand[WestEu]</t>
  </si>
  <si>
    <t>Total Wind Demand Est[WestEu]</t>
  </si>
  <si>
    <t>Total Wind Demand[World]</t>
  </si>
  <si>
    <t>Wind Energy Production[Africa]</t>
  </si>
  <si>
    <t>Wind Energy Production[AsiaPacific]</t>
  </si>
  <si>
    <t>Wind Energy Production[EastEu]</t>
  </si>
  <si>
    <t>Wind Energy Production[LAC]</t>
  </si>
  <si>
    <t>Wind Energy Production[WestEu]</t>
  </si>
  <si>
    <t>Wind Energy Production[World]</t>
  </si>
  <si>
    <t>LCOE Wind 2023 USD/kWh[Africa]</t>
  </si>
  <si>
    <t>LCOE Wind 2023 USD/kWh[AsiaPacific]</t>
  </si>
  <si>
    <t>LCOE Wind 2023 USD/kWh[EastEu]</t>
  </si>
  <si>
    <t>LCOE Wind 2023 USD/kWh[LAC]</t>
  </si>
  <si>
    <t>LCOE Wind 2023 USD/kWh[WestEu]</t>
  </si>
  <si>
    <t>LCOE Wind 2023 USD/kWh[World]</t>
  </si>
  <si>
    <t>Wind Energy Price per kWh[Africa]</t>
  </si>
  <si>
    <t>Wind Energy Price per kWh[AsiaPacific]</t>
  </si>
  <si>
    <t>Wind Energy Price per kWh[EastEu]</t>
  </si>
  <si>
    <t>Wind Energy Price per kWh[LAC]</t>
  </si>
  <si>
    <t>Wind Energy Price per kWh[WestEu]</t>
  </si>
  <si>
    <t>Wind Energy Price per kWh[World]</t>
  </si>
  <si>
    <t>Energy Demand[Africa]</t>
  </si>
  <si>
    <t>Energy Demand[AsiaPacific]</t>
  </si>
  <si>
    <t>Energy Demand[EastEu]</t>
  </si>
  <si>
    <t>Energy Demand[LAC]</t>
  </si>
  <si>
    <t>Energy Demand[WestEu]</t>
  </si>
  <si>
    <t>Energy Demand[World]</t>
  </si>
  <si>
    <t>Energy Demand per Capita[Africa]</t>
  </si>
  <si>
    <t>Energy Demand per Capita[AsiaPacific]</t>
  </si>
  <si>
    <t>Energy Demand per Capita[EastEu]</t>
  </si>
  <si>
    <t>Energy Demand per Capita[LAC]</t>
  </si>
  <si>
    <t>Energy Demand per Capita[WestEu]</t>
  </si>
  <si>
    <t>Energy Demand per Capita[World]</t>
  </si>
  <si>
    <t>Market Share Oil[Africa]</t>
  </si>
  <si>
    <t>Market Share Gas[Africa]</t>
  </si>
  <si>
    <t>Market Share Coal[Africa]</t>
  </si>
  <si>
    <t>Market Share Biomass[Africa]</t>
  </si>
  <si>
    <t>Market Share Solar[Africa]</t>
  </si>
  <si>
    <t>Market Share Wind[Africa]</t>
  </si>
  <si>
    <t>Total Energy Market[Africa]</t>
  </si>
  <si>
    <t>Market Share Oil[AsiaPacific]</t>
  </si>
  <si>
    <t>Market Share Gas[AsiaPacific]</t>
  </si>
  <si>
    <t>Market Share Coal[AsiaPacific]</t>
  </si>
  <si>
    <t>Market Share Biomass[AsiaPacific]</t>
  </si>
  <si>
    <t>Market Share Solar[AsiaPacific]</t>
  </si>
  <si>
    <t>Market Share Wind[AsiaPacific]</t>
  </si>
  <si>
    <t>Total Energy Market[AsiaPacific]</t>
  </si>
  <si>
    <t>Market Share Oil[EastEu]</t>
  </si>
  <si>
    <t>Market Share Oil EST[EastEu]</t>
  </si>
  <si>
    <t>Market Share Gas[EastEu]</t>
  </si>
  <si>
    <t>Market Share Gas EST[EastEu]</t>
  </si>
  <si>
    <t>Market Share Coal[EastEu]</t>
  </si>
  <si>
    <t>Market Share Coal EST[EastEu]</t>
  </si>
  <si>
    <t>Market Share Biomass[EastEu]</t>
  </si>
  <si>
    <t>Market Share Solar[EastEu]</t>
  </si>
  <si>
    <t>Market Share Wind[EastEu]</t>
  </si>
  <si>
    <t>Total Energy Market[EastEu]</t>
  </si>
  <si>
    <t>Market Share Oil[LAC]</t>
  </si>
  <si>
    <t>Market Share Gas[LAC]</t>
  </si>
  <si>
    <t>Market Share Coal[LAC]</t>
  </si>
  <si>
    <t>Market Share Biomass[LAC]</t>
  </si>
  <si>
    <t>Market Share Solar[LAC]</t>
  </si>
  <si>
    <t>Market Share Wind[LAC]</t>
  </si>
  <si>
    <t>Total Energy Market[LAC]</t>
  </si>
  <si>
    <t>Market Share Oil[WestEu]</t>
  </si>
  <si>
    <t>Market Share Gas[WestEu]</t>
  </si>
  <si>
    <t>Market Share Coal[WestEu]</t>
  </si>
  <si>
    <t>Market Share Biomass[WestEu]</t>
  </si>
  <si>
    <t>Market Share Solar[WestEu]</t>
  </si>
  <si>
    <t>Market Share Solar All[WestEu]</t>
  </si>
  <si>
    <t>Market Share Wind[WestEu]</t>
  </si>
  <si>
    <t>Total Energy Market[WestEu]</t>
  </si>
  <si>
    <t>CO2 Emission from Coal in Mt CO2[Africa]</t>
  </si>
  <si>
    <t>CO2 Emission from Gas in Mt CO2[Africa]</t>
  </si>
  <si>
    <t>CO2 Emission from Oil in Mt CO2[Africa]</t>
  </si>
  <si>
    <t>CO2 Emission from Coal in Mt CO2[AsiaPacific]</t>
  </si>
  <si>
    <t>CO2 Emission from Gas in Mt CO2[AsiaPacific]</t>
  </si>
  <si>
    <t>CO2 Emission from Oil in Mt CO2[AsiaPacific]</t>
  </si>
  <si>
    <t>CO2 Emission from Coal in Mt CO2[EastEu]</t>
  </si>
  <si>
    <t>CO2 Emission from Gas in Mt CO2[EastEu]</t>
  </si>
  <si>
    <t>CO2 Emission from Oil in Mt CO2[EastEu]</t>
  </si>
  <si>
    <t>CO2 Emission from Coal in Mt CO2[LAC]</t>
  </si>
  <si>
    <t>CO2 Emission from Gas in Mt CO2[LAC]</t>
  </si>
  <si>
    <t>CO2 Emission from Oil in Mt CO2[LAC]</t>
  </si>
  <si>
    <t>CO2 Emission from Coal in Mt CO2[WestEu]</t>
  </si>
  <si>
    <t>CO2 Emission from Gas in Mt CO2[WestEu]</t>
  </si>
  <si>
    <t>CO2 Emission from Oil in Mt CO2[WestEu]</t>
  </si>
  <si>
    <t>CO2 Emission from Coal in Mt CO2[World]</t>
  </si>
  <si>
    <t>CO2 Emission from Gas in Mt CO2[World]</t>
  </si>
  <si>
    <t>CO2 Emission from Oil in Mt CO2[World]</t>
  </si>
  <si>
    <t>C Emission from Coal Energy[Africa]</t>
  </si>
  <si>
    <t>C Emission from Gas Energy[Africa]</t>
  </si>
  <si>
    <t>C Emission from Oil Energy[Africa]</t>
  </si>
  <si>
    <t>C Emission from Coal Energy[AsiaPacific]</t>
  </si>
  <si>
    <t>C Emission from Gas Energy[AsiaPacific]</t>
  </si>
  <si>
    <t>C Emission from Oil Energy[AsiaPacific]</t>
  </si>
  <si>
    <t>C Emission from Coal Energy[EastEu]</t>
  </si>
  <si>
    <t>C Emission from Gas Energy[EastEu]</t>
  </si>
  <si>
    <t>C Emission from Oil Energy[EastEu]</t>
  </si>
  <si>
    <t>C Emission from Coal Energy[LAC]</t>
  </si>
  <si>
    <t>C Emission from Gas Energy[LAC]</t>
  </si>
  <si>
    <t>C Emission from Oil Energy[LAC]</t>
  </si>
  <si>
    <t>C Emission from Coal Energy[WestEu]</t>
  </si>
  <si>
    <t>C Emission from Gas Energy[WestEu]</t>
  </si>
  <si>
    <t>C Emission from Oil Energy[WestEu]</t>
  </si>
  <si>
    <t>C Emission from Coal Energy[World]</t>
  </si>
  <si>
    <t>C Emission from Gas Energy[World]</t>
  </si>
  <si>
    <t>C Emission from Oil Energy[World]</t>
  </si>
  <si>
    <t>Production Coal Energy TJ[Africa]</t>
  </si>
  <si>
    <t>Production Gas Energy TJ[Africa]</t>
  </si>
  <si>
    <t>Production Oil Energy TJ[Africa]</t>
  </si>
  <si>
    <t>Production Coal Energy TJ[AsiaPacific]</t>
  </si>
  <si>
    <t>Production Gas Energy TJ[AsiaPacific]</t>
  </si>
  <si>
    <t>Production Oil Energy TJ[AsiaPacific]</t>
  </si>
  <si>
    <t>Production Coal Energy TJ[EastEu]</t>
  </si>
  <si>
    <t>Production Gas Energy TJ[EastEu]</t>
  </si>
  <si>
    <t>Production Oil Energy TJ[EastEu]</t>
  </si>
  <si>
    <t>Production Coal Energy TJ[LAC]</t>
  </si>
  <si>
    <t>Production Gas Energy TJ[LAC]</t>
  </si>
  <si>
    <t>Production Oil Energy TJ[LAC]</t>
  </si>
  <si>
    <t>Production Coal Energy TJ[WestEu]</t>
  </si>
  <si>
    <t>Production Gas Energy TJ[WestEu]</t>
  </si>
  <si>
    <t>Production Oil Energy TJ[WestEu]</t>
  </si>
  <si>
    <t>Production Coal Energy TJ[World]</t>
  </si>
  <si>
    <t>Production Gas Energy TJ[World]</t>
  </si>
  <si>
    <t>Production Oil Energy TJ[World]</t>
  </si>
  <si>
    <t>Production Coal Energy Mtoe[Africa]</t>
  </si>
  <si>
    <t>Production Gas Energy Mtoe[Africa]</t>
  </si>
  <si>
    <t>Production Oil Energy Mtoe[Africa]</t>
  </si>
  <si>
    <t>Production Coal Energy Mtoe[AsiaPacific]</t>
  </si>
  <si>
    <t>Production Gas Energy Mtoe[AsiaPacific]</t>
  </si>
  <si>
    <t>Production Oil Energy Mtoe[AsiaPacific]</t>
  </si>
  <si>
    <t>Production Coal Energy Mtoe[EastEu]</t>
  </si>
  <si>
    <t>Production Gas Energy Mtoe[EastEu]</t>
  </si>
  <si>
    <t>Production Oil Energy Mtoe[EastEu]</t>
  </si>
  <si>
    <t>Production Coal Energy Mtoe[LAC]</t>
  </si>
  <si>
    <t>Production Gas Energy Mtoe[LAC]</t>
  </si>
  <si>
    <t>Production Oil Energy Mtoe[LAC]</t>
  </si>
  <si>
    <t>Production Coal Energy Mtoe[WestEu]</t>
  </si>
  <si>
    <t>Production Gas Energy Mtoe[WestEu]</t>
  </si>
  <si>
    <t>Production Oil Energy Mtoe[WestEu]</t>
  </si>
  <si>
    <t>Production Coal Energy Mtoe[World]</t>
  </si>
  <si>
    <t>Production Gas Energy Mtoe[World]</t>
  </si>
  <si>
    <t>Production Oil Energy Mtoe[World]</t>
  </si>
  <si>
    <t>C Intensity of Emission from Coal[Africa]</t>
  </si>
  <si>
    <t>C Intensity of Emission from Gas[Africa]</t>
  </si>
  <si>
    <t>C Intensity of Emission from Oil[Africa]</t>
  </si>
  <si>
    <t>C Intensity of Emission from Coal[AsiaPacific]</t>
  </si>
  <si>
    <t>C Intensity of Emission from Gas[AsiaPacific]</t>
  </si>
  <si>
    <t>C Intensity of Emission from Oil[AsiaPacific]</t>
  </si>
  <si>
    <t>C Intensity of Emission from Coal[EastEu]</t>
  </si>
  <si>
    <t>C Intensity of Emission from Gas[EastEu]</t>
  </si>
  <si>
    <t>C Intensity of Emission from Oil[EastEu]</t>
  </si>
  <si>
    <t>C Intensity of Emission from Coal[LAC]</t>
  </si>
  <si>
    <t>C Intensity of Emission from Gas[LAC]</t>
  </si>
  <si>
    <t>C Intensity of Emission from Oil[LAC]</t>
  </si>
  <si>
    <t>C Intensity of Emission from Coal[WestEu]</t>
  </si>
  <si>
    <t>C Intensity of Emission from Gas[WestEu]</t>
  </si>
  <si>
    <t>C Intensity of Emission from Oil[WestEu]</t>
  </si>
  <si>
    <t>C Intensity of Emission from Coal[World]</t>
  </si>
  <si>
    <t>C Intensity of Emission from Gas[World]</t>
  </si>
  <si>
    <t>C Intensity of Emission from Oil[World]</t>
  </si>
  <si>
    <t>Industrial Water Demand[Africa]</t>
  </si>
  <si>
    <t>Industrial Water Demand[AsiaPacific]</t>
  </si>
  <si>
    <t>Industrial Water Demand[EastEu]</t>
  </si>
  <si>
    <t>Industrial Water Demand[LAC]</t>
  </si>
  <si>
    <t>Industrial Water Demand[WestEu]</t>
  </si>
  <si>
    <t>Industrial Water Demand[World]</t>
  </si>
  <si>
    <t>Agricultural Water Demand[Africa]</t>
  </si>
  <si>
    <t>Agricultural Water Demand[AsiaPacific]</t>
  </si>
  <si>
    <t>Agricultural Water Demand[EastEu]</t>
  </si>
  <si>
    <t>Agricultural Water Demand[LAC]</t>
  </si>
  <si>
    <t>Agricultural Water Demand[WestEu]</t>
  </si>
  <si>
    <t>Agricultural Water Demand[World]</t>
  </si>
  <si>
    <t>Domestic Water Demand[Africa]</t>
  </si>
  <si>
    <t>Domestic Water Demand[AsiaPacific]</t>
  </si>
  <si>
    <t>Domestic Water Demand[EastEu]</t>
  </si>
  <si>
    <t>Domestic Water Demand[LAC]</t>
  </si>
  <si>
    <t>Domestic Water Demand[WestEu]</t>
  </si>
  <si>
    <t>Domestic Water Demand[World]</t>
  </si>
  <si>
    <t>Total Water Demand</t>
  </si>
  <si>
    <t>Agricultural Land[Africa]</t>
  </si>
  <si>
    <t>Agricultural Land[AsiaPacific]</t>
  </si>
  <si>
    <t>Agricultural Land[EastEu]</t>
  </si>
  <si>
    <t>Agricultural Land[LAC]</t>
  </si>
  <si>
    <t>Agricultural Land[WestEu]</t>
  </si>
  <si>
    <t>Agricultural Land[World]</t>
  </si>
  <si>
    <t>Irrigated Agriculture Land[Africa]</t>
  </si>
  <si>
    <t>Irrigated Agriculture Land[AsiaPacific]</t>
  </si>
  <si>
    <t>Irrigated Agriculture Land[EastEu]</t>
  </si>
  <si>
    <t>Irrigated Agriculture Land[LAC]</t>
  </si>
  <si>
    <t>Irrigated Agriculture Land[WestEu]</t>
  </si>
  <si>
    <t>Irrigated Agriculture Land[World]</t>
  </si>
  <si>
    <t>Percent of Irrigated Land value[Africa]</t>
  </si>
  <si>
    <t>Percent of Irrigated Land value[AsiaPacific]</t>
  </si>
  <si>
    <t>Percent of Irrigated Land value[EastEu]</t>
  </si>
  <si>
    <t>Percent of Irrigated Land value[LAC]</t>
  </si>
  <si>
    <t>Percent of Irrigated Land value[WestEu]</t>
  </si>
  <si>
    <t>Percent of Irrigated Land value[World]</t>
  </si>
  <si>
    <t>Percent of Irrigated Land[Africa]</t>
  </si>
  <si>
    <t>Percent of Irrigated Land[AsiaPacific]</t>
  </si>
  <si>
    <t>Percent of Irrigated Land[EastEu]</t>
  </si>
  <si>
    <t>Percent of Irrigated Land[LAC]</t>
  </si>
  <si>
    <t>Percent of Irrigated Land[WestEu]</t>
  </si>
  <si>
    <t>Percent of Irrigated Land[World]</t>
  </si>
  <si>
    <t>Arable Land[Africa]</t>
  </si>
  <si>
    <t>Arable Land[AsiaPacific]</t>
  </si>
  <si>
    <t>Arable Land[EastEu]</t>
  </si>
  <si>
    <t>Arable Land[LAC]</t>
  </si>
  <si>
    <t>Arable Land[WestEu]</t>
  </si>
  <si>
    <t>Arable Land[World]</t>
  </si>
  <si>
    <t>Forest Land[Africa]</t>
  </si>
  <si>
    <t>Forest Land[AsiaPacific]</t>
  </si>
  <si>
    <t>Forest Land[EastEu]</t>
  </si>
  <si>
    <t>Forest Land[LAC]</t>
  </si>
  <si>
    <t>Forest Land[WestEu]</t>
  </si>
  <si>
    <t>Forest Land[World]</t>
  </si>
  <si>
    <t>Total CO2 Emissions from the Energy Sector</t>
  </si>
  <si>
    <t>Total C Emission from the Energy Sector Global</t>
  </si>
  <si>
    <t>year5</t>
  </si>
  <si>
    <t>gender</t>
  </si>
  <si>
    <t>world_YoGL</t>
  </si>
  <si>
    <t>growth_rate</t>
  </si>
  <si>
    <t>female</t>
  </si>
  <si>
    <t>NA</t>
  </si>
  <si>
    <t>male</t>
  </si>
  <si>
    <t>Temperature History (Degrees Celsius)</t>
  </si>
  <si>
    <t>Year</t>
  </si>
  <si>
    <t>NASA</t>
  </si>
  <si>
    <t>Met Office</t>
  </si>
  <si>
    <t>En-ROADS Baseline</t>
  </si>
  <si>
    <t>NASA upper/lower 95%</t>
  </si>
  <si>
    <t>deaths</t>
  </si>
  <si>
    <t>total fossil fuel emissions mtonC/year</t>
  </si>
  <si>
    <t>land use emissions gtc/year</t>
  </si>
  <si>
    <t>ocean sink gtc/year</t>
  </si>
  <si>
    <t>Terrestrial sink GtC/year</t>
  </si>
  <si>
    <t>Mortality fraction["0-4"]</t>
  </si>
  <si>
    <t>Mortality fraction["5-9"]</t>
  </si>
  <si>
    <t>Mortality fraction["10-14"]</t>
  </si>
  <si>
    <t>Mortality fraction["15-19"]</t>
  </si>
  <si>
    <t>Mortality fraction["20-24"]</t>
  </si>
  <si>
    <t>Mortality fraction["25-29"]</t>
  </si>
  <si>
    <t>Mortality fraction["30-34"]</t>
  </si>
  <si>
    <t>Mortality fraction["35-39"]</t>
  </si>
  <si>
    <t>Mortality fraction["40-44"]</t>
  </si>
  <si>
    <t>Mortality fraction["45-49"]</t>
  </si>
  <si>
    <t>Mortality fraction["50-54"]</t>
  </si>
  <si>
    <t>Mortality fraction["55-59"]</t>
  </si>
  <si>
    <t>Mortality fraction["60-64"]</t>
  </si>
  <si>
    <t>Mortality fraction["65-69"]</t>
  </si>
  <si>
    <t>Mortality fraction["70-74"]</t>
  </si>
  <si>
    <t>Mortality fraction["75-79"]</t>
  </si>
  <si>
    <t>Mortality fraction["80-84"]</t>
  </si>
  <si>
    <t>Mortality fraction["85-89"]</t>
  </si>
  <si>
    <t>Mortality fraction["90-94"]</t>
  </si>
  <si>
    <t>Mortality fraction["95-99"]</t>
  </si>
  <si>
    <t>Mortality fraction["100+"]</t>
  </si>
  <si>
    <t>GWP per Capita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</si>
  <si>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</si>
  <si>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</si>
  <si>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</si>
  <si>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</si>
  <si>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</si>
  <si>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</si>
  <si>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</si>
  <si>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</si>
  <si>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</si>
  <si>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</si>
  <si>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</si>
  <si>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</si>
  <si>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</si>
  <si>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</si>
  <si>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</si>
  <si>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</si>
  <si>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</si>
  <si>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</si>
  <si>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</si>
  <si>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</si>
  <si>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</si>
  <si>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</si>
  <si>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</si>
  <si>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</si>
  <si>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</si>
  <si>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</si>
  <si>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</si>
  <si>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</si>
  <si>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</si>
  <si>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</si>
  <si>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</si>
  <si>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</si>
  <si>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</si>
  <si>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</si>
  <si>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</si>
  <si>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</si>
  <si>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</si>
  <si>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</si>
  <si>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</si>
  <si>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</si>
  <si>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</si>
  <si>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</si>
  <si>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</si>
  <si>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</si>
  <si>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</si>
  <si>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</si>
  <si>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</si>
  <si>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</si>
  <si>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</si>
  <si>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</si>
  <si>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</si>
  <si>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</si>
  <si>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</si>
  <si>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</si>
  <si>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</si>
  <si>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</si>
  <si>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</si>
  <si>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</si>
  <si>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</si>
  <si>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</si>
  <si>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</si>
  <si>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</si>
  <si>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</si>
  <si>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</si>
  <si>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</si>
  <si>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</si>
  <si>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World</t>
  </si>
  <si>
    <t>WLD</t>
  </si>
  <si>
    <t>Inflation, GDP deflator (annual %)</t>
  </si>
  <si>
    <t>NY.GDP.DEFL.KD.ZG</t>
  </si>
  <si>
    <t>GDP (constant 2015 US$)</t>
  </si>
  <si>
    <t>NY.GDP.MKTP.KD</t>
  </si>
  <si>
    <t>United States</t>
  </si>
  <si>
    <t>USA</t>
  </si>
  <si>
    <t>GDP deflator (base year varies by country)</t>
  </si>
  <si>
    <t>NY.GDP.DEFL.ZS</t>
  </si>
  <si>
    <t>Compound inflation 2005-2015</t>
  </si>
  <si>
    <t>2005 GDP %</t>
  </si>
  <si>
    <t>Commercial N application for agriculture[Africa]</t>
  </si>
  <si>
    <t>Commercial N application for agriculture[AsiaPacific]</t>
  </si>
  <si>
    <t>Commercial N application for agriculture[EastEu]</t>
  </si>
  <si>
    <t>Commercial N application for agriculture[LAC]</t>
  </si>
  <si>
    <t>Commercial N application for agriculture[WestEu]</t>
  </si>
  <si>
    <t>Commercial N application for agriculture[World]</t>
  </si>
  <si>
    <t>P2O5 demand from agriculture[Africa]</t>
  </si>
  <si>
    <t>P2O5 demand from agriculture[AsiaPacific]</t>
  </si>
  <si>
    <t>P2O5 demand from agriculture[EastEu]</t>
  </si>
  <si>
    <t>P2O5 demand from agriculture[LAC]</t>
  </si>
  <si>
    <t>P2O5 demand from agriculture[WestEu]</t>
  </si>
  <si>
    <t>P2O5 demand from agriculture[World]</t>
  </si>
  <si>
    <t>Arable Percentage of Agriculture Land[Africa]</t>
  </si>
  <si>
    <t>Arable Percentage of Agriculture Land[AsiaPacific]</t>
  </si>
  <si>
    <t>Arable Percentage of Agriculture Land[EastEu]</t>
  </si>
  <si>
    <t>Arable Percentage of Agriculture Land[LAC]</t>
  </si>
  <si>
    <t>Arable Percentage of Agriculture Land[WestEu]</t>
  </si>
  <si>
    <t>Arable Percentage of Agriculture Land[World]</t>
  </si>
  <si>
    <t>Permanent crops[Africa]</t>
  </si>
  <si>
    <t>Permanent crops[AsiaPacific]</t>
  </si>
  <si>
    <t>Permanent crops[EastEu]</t>
  </si>
  <si>
    <t>Permanent crops[LAC]</t>
  </si>
  <si>
    <t>Permanent crops[WestEu]</t>
  </si>
  <si>
    <t>Permanent crops[World]</t>
  </si>
  <si>
    <t>Permanent Crops Percentage of Agriculture Land[Africa]</t>
  </si>
  <si>
    <t>Permanent Crops Percentage of Agriculture Land[AsiaPacific]</t>
  </si>
  <si>
    <t>Permanent Crops Percentage of Agriculture Land[EastEu]</t>
  </si>
  <si>
    <t>Permanent Crops Percentage of Agriculture Land[LAC]</t>
  </si>
  <si>
    <t>Permanent Crops Percentage of Agriculture Land[WestEu]</t>
  </si>
  <si>
    <t>Permanent Crops Percentage of Agriculture Land[World]</t>
  </si>
  <si>
    <t>Agriculture Protected Land[Africa]</t>
  </si>
  <si>
    <t>Agriculture Protected Land[AsiaPacific]</t>
  </si>
  <si>
    <t>Agriculture Protected Land[EastEu]</t>
  </si>
  <si>
    <t>Agriculture Protected Land[LAC]</t>
  </si>
  <si>
    <t>Agriculture Protected Land[WestEu]</t>
  </si>
  <si>
    <t>Agriculture Protected Land[World]</t>
  </si>
  <si>
    <t>Other Land[Africa]</t>
  </si>
  <si>
    <t>Other Land[AsiaPacific]</t>
  </si>
  <si>
    <t>Other Land[EastEu]</t>
  </si>
  <si>
    <t>Other Land[LAC]</t>
  </si>
  <si>
    <t>Other Land[WestEu]</t>
  </si>
  <si>
    <t>Other Land[World]</t>
  </si>
  <si>
    <t>Production rate of pasture based food[Africa,PasMeat]</t>
  </si>
  <si>
    <t>Production rate of pasture based food[AsiaPacific,PasMeat]</t>
  </si>
  <si>
    <t>Production rate of pasture based food[EastEu,PasMeat]</t>
  </si>
  <si>
    <t>Production rate of pasture based food[LAC,PasMeat]</t>
  </si>
  <si>
    <t>Production rate of pasture based food[WestEu,PasMeat]</t>
  </si>
  <si>
    <t>Production rate of pasture based food[World,PasMeat]</t>
  </si>
  <si>
    <t>Production rate of pasture based food[Africa,Dairy]</t>
  </si>
  <si>
    <t>Production rate of pasture based food[AsiaPacific,Dairy]</t>
  </si>
  <si>
    <t>Production rate of pasture based food[EastEu,Dairy]</t>
  </si>
  <si>
    <t>Production rate of pasture based food[LAC,Dairy]</t>
  </si>
  <si>
    <t>Production rate of pasture based food[WestEu,Dairy]</t>
  </si>
  <si>
    <t>Production rate of pasture based food[World,Dairy]</t>
  </si>
  <si>
    <t>Pasture Land Area[Africa]</t>
  </si>
  <si>
    <t>Pasture Land Area[AsiaPacific]</t>
  </si>
  <si>
    <t>Pasture Land Area[EastEu]</t>
  </si>
  <si>
    <t>Pasture Land Area[LAC]</t>
  </si>
  <si>
    <t>Pasture Land Area[WestEu]</t>
  </si>
  <si>
    <t>Pasture Land Area[World]</t>
  </si>
  <si>
    <t>Grassland Meat Yield[Africa]</t>
  </si>
  <si>
    <t>Grassland Meat Yield[AsiaPacific]</t>
  </si>
  <si>
    <t>Grassland Meat Yield[EastEu]</t>
  </si>
  <si>
    <t>Grassland Meat Yield[LAC]</t>
  </si>
  <si>
    <t>Grassland Meat Yield[WestEu]</t>
  </si>
  <si>
    <t>Grassland Meat Yield[World]</t>
  </si>
  <si>
    <t>Grassland Milk Yield[Africa]</t>
  </si>
  <si>
    <t>Grassland Milk Yield[AsiaPacific]</t>
  </si>
  <si>
    <t>Grassland Milk Yield[EastEu]</t>
  </si>
  <si>
    <t>Grassland Milk Yield[LAC]</t>
  </si>
  <si>
    <t>Grassland Milk Yield[WestEu]</t>
  </si>
  <si>
    <t>Grassland Milk Yield[World]</t>
  </si>
  <si>
    <t>Meat to Milk Multiplier[Africa]</t>
  </si>
  <si>
    <t>Meat to Milk Multiplier[AsiaPacific]</t>
  </si>
  <si>
    <t>Meat to Milk Multiplier[EastEu]</t>
  </si>
  <si>
    <t>Meat to Milk Multiplier[LAC]</t>
  </si>
  <si>
    <t>Meat to Milk Multiplier[WestEu]</t>
  </si>
  <si>
    <t>Meat to Milk Multiplier[World]</t>
  </si>
  <si>
    <t>Urban and Industrial Land in km^2[Africa]</t>
  </si>
  <si>
    <t>Urban and Industrial Land in km^2[AsiaPacific]</t>
  </si>
  <si>
    <t>Urban and Industrial Land in km^2[EastEu]</t>
  </si>
  <si>
    <t>Urban and Industrial Land in km^2[LAC]</t>
  </si>
  <si>
    <t>Urban and Industrial Land in km^2[WestEu]</t>
  </si>
  <si>
    <t>Urban and Industrial Land in km^2[World]</t>
  </si>
  <si>
    <t>Meadows and Pastures Percentage of Agriculture Land[Africa]</t>
  </si>
  <si>
    <t>Permanent meadows and pastures[Africa]</t>
  </si>
  <si>
    <t>Meadows and Pastures Percentage of Agriculture Land[AsiaPacific]</t>
  </si>
  <si>
    <t>Permanent meadows and pastures[AsiaPacific]</t>
  </si>
  <si>
    <t>Meadows and Pastures Percentage of Agriculture Land[EastEu]</t>
  </si>
  <si>
    <t>Permanent meadows and pastures[EastEu]</t>
  </si>
  <si>
    <t>Meadows and Pastures Percentage of Agriculture Land[LAC]</t>
  </si>
  <si>
    <t>Permanent meadows and pastures[LAC]</t>
  </si>
  <si>
    <t>Meadows and Pastures Percentage of Agriculture Land[WestEu]</t>
  </si>
  <si>
    <t>Permanent meadows and pastures[WestEu]</t>
  </si>
  <si>
    <t>Meadows and Pastures Percentage of Agriculture Land[World]</t>
  </si>
  <si>
    <t>Permanent meadows and pastures[World]</t>
  </si>
  <si>
    <t>Land Allocated for Food Crops[Africa]</t>
  </si>
  <si>
    <t>Land Allocated for Food Crops[AsiaPacific]</t>
  </si>
  <si>
    <t>Land Allocated for Food Crops[EastEu]</t>
  </si>
  <si>
    <t>Land Allocated for Food Crops[LAC]</t>
  </si>
  <si>
    <t>Land Allocated for Food Crops[WestEu]</t>
  </si>
  <si>
    <t>Land Allocated for Food Crops[World]</t>
  </si>
  <si>
    <t>Crop yield for each category[Africa,Pulses]</t>
  </si>
  <si>
    <t>Crop yield for each category[Africa,Grains]</t>
  </si>
  <si>
    <t>Crop yield for each category[Africa,VegFruits]</t>
  </si>
  <si>
    <t>Crop yield for each category[Africa,OtherCrops]</t>
  </si>
  <si>
    <t>Crop yield for each category[AsiaPacific,Pulses]</t>
  </si>
  <si>
    <t>Crop yield for each category[AsiaPacific,Grains]</t>
  </si>
  <si>
    <t>Crop yield for each category[AsiaPacific,VegFruits]</t>
  </si>
  <si>
    <t>Crop yield for each category[AsiaPacific,OtherCrops]</t>
  </si>
  <si>
    <t>Crop yield for each category[EastEu,Pulses]</t>
  </si>
  <si>
    <t>Crop yield for each category[EastEu,Grains]</t>
  </si>
  <si>
    <t>Crop yield for each category[EastEu,VegFruits]</t>
  </si>
  <si>
    <t>Crop yield for each category[EastEu,OtherCrops]</t>
  </si>
  <si>
    <t>Crop yield for each category[LAC,Pulses]</t>
  </si>
  <si>
    <t>Crop yield for each category[LAC,Grains]</t>
  </si>
  <si>
    <t>Crop yield for each category[LAC,VegFruits]</t>
  </si>
  <si>
    <t>Crop yield for each category[LAC,OtherCrops]</t>
  </si>
  <si>
    <t>Crop yield for each category[WestEu,Pulses]</t>
  </si>
  <si>
    <t>Crop yield for each category[WestEu,Grains]</t>
  </si>
  <si>
    <t>Crop yield for each category[WestEu,VegFruits]</t>
  </si>
  <si>
    <t>Crop yield for each category[WestEu,OtherCrops]</t>
  </si>
  <si>
    <t>Crop yield for each category[World,Pulses]</t>
  </si>
  <si>
    <t>Crop yield for each category[World,Grains]</t>
  </si>
  <si>
    <t>Crop yield for each category[World,VegFruits]</t>
  </si>
  <si>
    <t>Crop yield for each category[World,OtherCrops]</t>
  </si>
  <si>
    <t>Area harvested[Africa,Pulses]</t>
  </si>
  <si>
    <t>Area harvested[Africa,Grains]</t>
  </si>
  <si>
    <t>Area harvested[Africa,VegFruits]</t>
  </si>
  <si>
    <t>Area harvested[Africa,OtherCrops]</t>
  </si>
  <si>
    <t>Area harvested[AsiaPacific,Pulses]</t>
  </si>
  <si>
    <t>Area harvested[AsiaPacific,Grains]</t>
  </si>
  <si>
    <t>Area harvested[AsiaPacific,VegFruits]</t>
  </si>
  <si>
    <t>Area harvested[AsiaPacific,OtherCrops]</t>
  </si>
  <si>
    <t>Area harvested[EastEu,Pulses]</t>
  </si>
  <si>
    <t>Area harvested[EastEu,Grains]</t>
  </si>
  <si>
    <t>Area harvested[EastEu,VegFruits]</t>
  </si>
  <si>
    <t>Area harvested[EastEu,OtherCrops]</t>
  </si>
  <si>
    <t>Area harvested[LAC,Pulses]</t>
  </si>
  <si>
    <t>Area harvested[LAC,Grains]</t>
  </si>
  <si>
    <t>Area harvested[LAC,VegFruits]</t>
  </si>
  <si>
    <t>Area harvested[LAC,OtherCrops]</t>
  </si>
  <si>
    <t>Area harvested[WestEu,Pulses]</t>
  </si>
  <si>
    <t>Area harvested[WestEu,Grains]</t>
  </si>
  <si>
    <t>Area harvested[WestEu,VegFruits]</t>
  </si>
  <si>
    <t>Area harvested[WestEu,OtherCrops]</t>
  </si>
  <si>
    <t>Area harvested[World,Pulses]</t>
  </si>
  <si>
    <t>Area harvested[World,Grains]</t>
  </si>
  <si>
    <t>Area harvested[World,VegFruits]</t>
  </si>
  <si>
    <t>Area harvested[World,OtherCrops]</t>
  </si>
  <si>
    <t>Feed demand in tonnes[Africa,Pulses]</t>
  </si>
  <si>
    <t>Feed demand in tonnes[Africa,Grains]</t>
  </si>
  <si>
    <t>Feed demand in tonnes[Africa,VegFruits]</t>
  </si>
  <si>
    <t>Feed demand in tonnes[Africa,OtherCrops]</t>
  </si>
  <si>
    <t>Feed demand in tonnes[AsiaPacific,Pulses]</t>
  </si>
  <si>
    <t>Feed demand in tonnes[AsiaPacific,Grains]</t>
  </si>
  <si>
    <t>Feed demand in tonnes[AsiaPacific,VegFruits]</t>
  </si>
  <si>
    <t>Feed demand in tonnes[AsiaPacific,OtherCrops]</t>
  </si>
  <si>
    <t>Feed demand in tonnes[EastEu,Pulses]</t>
  </si>
  <si>
    <t>Feed demand in tonnes[EastEu,Grains]</t>
  </si>
  <si>
    <t>Feed demand in tonnes[EastEu,VegFruits]</t>
  </si>
  <si>
    <t>Feed demand in tonnes[EastEu,OtherCrops]</t>
  </si>
  <si>
    <t>Feed demand in tonnes[LAC,Pulses]</t>
  </si>
  <si>
    <t>Feed demand in tonnes[LAC,Grains]</t>
  </si>
  <si>
    <t>Feed demand in tonnes[LAC,VegFruits]</t>
  </si>
  <si>
    <t>Feed demand in tonnes[LAC,OtherCrops]</t>
  </si>
  <si>
    <t>Feed demand in tonnes[WestEu,Pulses]</t>
  </si>
  <si>
    <t>Feed demand in tonnes[WestEu,Grains]</t>
  </si>
  <si>
    <t>Feed demand in tonnes[WestEu,VegFruits]</t>
  </si>
  <si>
    <t>Feed demand in tonnes[WestEu,OtherCrops]</t>
  </si>
  <si>
    <t>Feed demand in tonnes[World,Pulses]</t>
  </si>
  <si>
    <t>Feed demand in tonnes[World,Grains]</t>
  </si>
  <si>
    <t>Feed demand in tonnes[World,VegFruits]</t>
  </si>
  <si>
    <t>Feed demand in tonnes[World,OtherCrops]</t>
  </si>
  <si>
    <t>Feed share of crop types Data[Africa,Pulses]</t>
  </si>
  <si>
    <t>Feed share of crop types Data[Africa,Grains]</t>
  </si>
  <si>
    <t>Feed share of crop types Data[Africa,VegFruits]</t>
  </si>
  <si>
    <t>Feed share of crop types Data[Africa,OtherCrops]</t>
  </si>
  <si>
    <t>Feed share of crop types Data[AsiaPacific,Pulses]</t>
  </si>
  <si>
    <t>Feed share of crop types Data[AsiaPacific,Grains]</t>
  </si>
  <si>
    <t>Feed share of crop types Data[AsiaPacific,VegFruits]</t>
  </si>
  <si>
    <t>Feed share of crop types Data[AsiaPacific,OtherCrops]</t>
  </si>
  <si>
    <t>Feed share of crop types Data[EastEu,Pulses]</t>
  </si>
  <si>
    <t>Feed share of crop types Data[EastEu,Grains]</t>
  </si>
  <si>
    <t>Feed share of crop types Data[EastEu,VegFruits]</t>
  </si>
  <si>
    <t>Feed share of crop types Data[EastEu,OtherCrops]</t>
  </si>
  <si>
    <t>Feed share of crop types Data[LAC,Pulses]</t>
  </si>
  <si>
    <t>Feed share of crop types Data[LAC,Grains]</t>
  </si>
  <si>
    <t>Feed share of crop types Data[LAC,VegFruits]</t>
  </si>
  <si>
    <t>Feed share of crop types Data[LAC,OtherCrops]</t>
  </si>
  <si>
    <t>Feed share of crop types Data[WestEu,Pulses]</t>
  </si>
  <si>
    <t>Feed share of crop types Data[WestEu,Grains]</t>
  </si>
  <si>
    <t>Feed share of crop types Data[WestEu,VegFruits]</t>
  </si>
  <si>
    <t>Feed share of crop types Data[WestEu,OtherCrops]</t>
  </si>
  <si>
    <t>Feed share of crop types Data[World,Pulses]</t>
  </si>
  <si>
    <t>Feed share of crop types Data[World,Grains]</t>
  </si>
  <si>
    <t>Feed share of crop types Data[World,VegFruits]</t>
  </si>
  <si>
    <t>Feed share of crop types Data[World,OtherCrops]</t>
  </si>
  <si>
    <t>Unit feed used for meat production[Africa]</t>
  </si>
  <si>
    <t>Unit feed used for meat production[AsiaPacific]</t>
  </si>
  <si>
    <t>Unit feed used for meat production[EastEu]</t>
  </si>
  <si>
    <t>Unit feed used for meat production[LAC]</t>
  </si>
  <si>
    <t>Unit feed used for meat production[WestEu]</t>
  </si>
  <si>
    <t>Unit feed used for meat production[World]</t>
  </si>
  <si>
    <t>Production rate of animal food[Africa,CropMeat]</t>
  </si>
  <si>
    <t>Production rate of animal food[AsiaPacific,CropMeat]</t>
  </si>
  <si>
    <t>Production rate of animal food[EastEu,CropMeat]</t>
  </si>
  <si>
    <t>Production rate of animal food[LAC,CropMeat]</t>
  </si>
  <si>
    <t>Production rate of animal food[WestEu,CropMeat]</t>
  </si>
  <si>
    <t>Production rate of animal food[World,CropMeat]</t>
  </si>
  <si>
    <t>Food Demand excl Waste in tonnes[Africa,PasMeat]</t>
  </si>
  <si>
    <t>Food Demand excl Waste in tonnes[Africa,CropMeat]</t>
  </si>
  <si>
    <t>Food Demand excl Waste in tonnes[Africa,Dairy]</t>
  </si>
  <si>
    <t>Food Demand excl Waste in tonnes[Africa,Eggs]</t>
  </si>
  <si>
    <t>Food Demand excl Waste in tonnes[Africa,Pulses]</t>
  </si>
  <si>
    <t>Food Demand excl Waste in tonnes[Africa,Grains]</t>
  </si>
  <si>
    <t>Food Demand excl Waste in tonnes[Africa,VegFruits]</t>
  </si>
  <si>
    <t>Food Demand excl Waste in tonnes[Africa,OtherCrops]</t>
  </si>
  <si>
    <t>Food Demand excl Waste in tonnes[AsiaPacific,PasMeat]</t>
  </si>
  <si>
    <t>Food Demand excl Waste in tonnes[AsiaPacific,CropMeat]</t>
  </si>
  <si>
    <t>Food Demand excl Waste in tonnes[AsiaPacific,Dairy]</t>
  </si>
  <si>
    <t>Food Demand excl Waste in tonnes[AsiaPacific,Eggs]</t>
  </si>
  <si>
    <t>Food Demand excl Waste in tonnes[AsiaPacific,Pulses]</t>
  </si>
  <si>
    <t>Food Demand excl Waste in tonnes[AsiaPacific,Grains]</t>
  </si>
  <si>
    <t>Food Demand excl Waste in tonnes[AsiaPacific,VegFruits]</t>
  </si>
  <si>
    <t>Food Demand excl Waste in tonnes[AsiaPacific,OtherCrops]</t>
  </si>
  <si>
    <t>Food Demand excl Waste in tonnes[EastEu,PasMeat]</t>
  </si>
  <si>
    <t>Food Demand excl Waste in tonnes[EastEu,CropMeat]</t>
  </si>
  <si>
    <t>Food Demand excl Waste in tonnes[EastEu,Dairy]</t>
  </si>
  <si>
    <t>Food Demand excl Waste in tonnes[EastEu,Eggs]</t>
  </si>
  <si>
    <t>Food Demand excl Waste in tonnes[EastEu,Pulses]</t>
  </si>
  <si>
    <t>Food Demand excl Waste in tonnes[EastEu,Grains]</t>
  </si>
  <si>
    <t>Food Demand excl Waste in tonnes[EastEu,VegFruits]</t>
  </si>
  <si>
    <t>Food Demand excl Waste in tonnes[EastEu,OtherCrops]</t>
  </si>
  <si>
    <t>Food Demand excl Waste in tonnes[LAC,PasMeat]</t>
  </si>
  <si>
    <t>Food Demand excl Waste in tonnes[LAC,CropMeat]</t>
  </si>
  <si>
    <t>Food Demand excl Waste in tonnes[LAC,Dairy]</t>
  </si>
  <si>
    <t>Food Demand excl Waste in tonnes[LAC,Eggs]</t>
  </si>
  <si>
    <t>Food Demand excl Waste in tonnes[LAC,Pulses]</t>
  </si>
  <si>
    <t>Food Demand excl Waste in tonnes[LAC,Grains]</t>
  </si>
  <si>
    <t>Food Demand excl Waste in tonnes[LAC,VegFruits]</t>
  </si>
  <si>
    <t>Food Demand excl Waste in tonnes[LAC,OtherCrops]</t>
  </si>
  <si>
    <t>Food Demand excl Waste in tonnes[WestEu,PasMeat]</t>
  </si>
  <si>
    <t>Food Demand excl Waste in tonnes[WestEu,CropMeat]</t>
  </si>
  <si>
    <t>Food Demand excl Waste in tonnes[WestEu,Dairy]</t>
  </si>
  <si>
    <t>Food Demand excl Waste in tonnes[WestEu,Eggs]</t>
  </si>
  <si>
    <t>Food Demand excl Waste in tonnes[WestEu,Pulses]</t>
  </si>
  <si>
    <t>Food Demand excl Waste in tonnes[WestEu,Grains]</t>
  </si>
  <si>
    <t>Food Demand excl Waste in tonnes[WestEu,VegFruits]</t>
  </si>
  <si>
    <t>Food Demand excl Waste in tonnes[WestEu,OtherCrops]</t>
  </si>
  <si>
    <t>Food Demand excl Waste in tonnes[World,PasMeat]</t>
  </si>
  <si>
    <t>Food Demand excl Waste in tonnes[World,CropMeat]</t>
  </si>
  <si>
    <t>Food Demand excl Waste in tonnes[World,Dairy]</t>
  </si>
  <si>
    <t>Food Demand excl Waste in tonnes[World,Eggs]</t>
  </si>
  <si>
    <t>Food Demand excl Waste in tonnes[World,Pulses]</t>
  </si>
  <si>
    <t>Food Demand excl Waste in tonnes[World,Grains]</t>
  </si>
  <si>
    <t>Food Demand excl Waste in tonnes[World,VegFruits]</t>
  </si>
  <si>
    <t>Food Demand excl Waste in tonnes[World,OtherCrops]</t>
  </si>
  <si>
    <t>Annual Caloric Demand by Region[Africa,PasMeat]</t>
  </si>
  <si>
    <t>Annual Caloric Demand by Region[Africa,CropMeat]</t>
  </si>
  <si>
    <t>Annual Caloric Demand by Region[Africa,Dairy]</t>
  </si>
  <si>
    <t>Annual Caloric Demand by Region[Africa,Eggs]</t>
  </si>
  <si>
    <t>Annual Caloric Demand by Region[Africa,Pulses]</t>
  </si>
  <si>
    <t>Annual Caloric Demand by Region[Africa,Grains]</t>
  </si>
  <si>
    <t>Annual Caloric Demand by Region[Africa,VegFruits]</t>
  </si>
  <si>
    <t>Annual Caloric Demand by Region[Africa,OtherCrops]</t>
  </si>
  <si>
    <t>Annual Caloric Demand by Region[AsiaPacific,PasMeat]</t>
  </si>
  <si>
    <t>Annual Caloric Demand by Region[AsiaPacific,CropMeat]</t>
  </si>
  <si>
    <t>Annual Caloric Demand by Region[AsiaPacific,Dairy]</t>
  </si>
  <si>
    <t>Annual Caloric Demand by Region[AsiaPacific,Eggs]</t>
  </si>
  <si>
    <t>Annual Caloric Demand by Region[AsiaPacific,Pulses]</t>
  </si>
  <si>
    <t>Annual Caloric Demand by Region[AsiaPacific,Grains]</t>
  </si>
  <si>
    <t>Annual Caloric Demand by Region[AsiaPacific,VegFruits]</t>
  </si>
  <si>
    <t>Annual Caloric Demand by Region[AsiaPacific,OtherCrops]</t>
  </si>
  <si>
    <t>Annual Caloric Demand by Region[EastEu,PasMeat]</t>
  </si>
  <si>
    <t>Annual Caloric Demand by Region[EastEu,CropMeat]</t>
  </si>
  <si>
    <t>Annual Caloric Demand by Region[EastEu,Dairy]</t>
  </si>
  <si>
    <t>Annual Caloric Demand by Region[EastEu,Eggs]</t>
  </si>
  <si>
    <t>Annual Caloric Demand by Region[EastEu,Pulses]</t>
  </si>
  <si>
    <t>Annual Caloric Demand by Region[EastEu,Grains]</t>
  </si>
  <si>
    <t>Annual Caloric Demand by Region[EastEu,VegFruits]</t>
  </si>
  <si>
    <t>Annual Caloric Demand by Region[EastEu,OtherCrops]</t>
  </si>
  <si>
    <t>Annual Caloric Demand by Region[LAC,PasMeat]</t>
  </si>
  <si>
    <t>Annual Caloric Demand by Region[LAC,CropMeat]</t>
  </si>
  <si>
    <t>Annual Caloric Demand by Region[LAC,Dairy]</t>
  </si>
  <si>
    <t>Annual Caloric Demand by Region[LAC,Eggs]</t>
  </si>
  <si>
    <t>Annual Caloric Demand by Region[LAC,Pulses]</t>
  </si>
  <si>
    <t>Annual Caloric Demand by Region[LAC,Grains]</t>
  </si>
  <si>
    <t>Annual Caloric Demand by Region[LAC,VegFruits]</t>
  </si>
  <si>
    <t>Annual Caloric Demand by Region[LAC,OtherCrops]</t>
  </si>
  <si>
    <t>Annual Caloric Demand by Region[WestEu,PasMeat]</t>
  </si>
  <si>
    <t>Annual Caloric Demand by Region[WestEu,CropMeat]</t>
  </si>
  <si>
    <t>Annual Caloric Demand by Region[WestEu,Dairy]</t>
  </si>
  <si>
    <t>Annual Caloric Demand by Region[WestEu,Eggs]</t>
  </si>
  <si>
    <t>Annual Caloric Demand by Region[WestEu,Pulses]</t>
  </si>
  <si>
    <t>Annual Caloric Demand by Region[WestEu,Grains]</t>
  </si>
  <si>
    <t>Annual Caloric Demand by Region[WestEu,VegFruits]</t>
  </si>
  <si>
    <t>Annual Caloric Demand by Region[WestEu,OtherCrops]</t>
  </si>
  <si>
    <t>Annual Caloric Demand by Region[World,PasMeat]</t>
  </si>
  <si>
    <t>Annual Caloric Demand by Region[World,CropMeat]</t>
  </si>
  <si>
    <t>Annual Caloric Demand by Region[World,Dairy]</t>
  </si>
  <si>
    <t>Annual Caloric Demand by Region[World,Eggs]</t>
  </si>
  <si>
    <t>Annual Caloric Demand by Region[World,Pulses]</t>
  </si>
  <si>
    <t>Annual Caloric Demand by Region[World,Grains]</t>
  </si>
  <si>
    <t>Annual Caloric Demand by Region[World,VegFruits]</t>
  </si>
  <si>
    <t>Annual Caloric Demand by Region[World,OtherCrops]</t>
  </si>
  <si>
    <t>Caloric value of food Data[Africa,PasMeat]</t>
  </si>
  <si>
    <t>Caloric value of food Data[Africa,CropMeat]</t>
  </si>
  <si>
    <t>Caloric value of food Data[Africa,Dairy]</t>
  </si>
  <si>
    <t>Caloric value of food Data[Africa,Eggs]</t>
  </si>
  <si>
    <t>Caloric value of food Data[Africa,Pulses]</t>
  </si>
  <si>
    <t>Caloric value of food Data[Africa,Grains]</t>
  </si>
  <si>
    <t>Caloric value of food Data[Africa,VegFruits]</t>
  </si>
  <si>
    <t>Caloric value of food Data[Africa,OtherCrops]</t>
  </si>
  <si>
    <t>Caloric value of food Data[AsiaPacific,PasMeat]</t>
  </si>
  <si>
    <t>Caloric value of food Data[AsiaPacific,CropMeat]</t>
  </si>
  <si>
    <t>Caloric value of food Data[AsiaPacific,Dairy]</t>
  </si>
  <si>
    <t>Caloric value of food Data[AsiaPacific,Eggs]</t>
  </si>
  <si>
    <t>Caloric value of food Data[AsiaPacific,Pulses]</t>
  </si>
  <si>
    <t>Caloric value of food Data[AsiaPacific,Grains]</t>
  </si>
  <si>
    <t>Caloric value of food Data[AsiaPacific,VegFruits]</t>
  </si>
  <si>
    <t>Caloric value of food Data[AsiaPacific,OtherCrops]</t>
  </si>
  <si>
    <t>Caloric value of food Data[EastEu,PasMeat]</t>
  </si>
  <si>
    <t>Caloric value of food Data[EastEu,CropMeat]</t>
  </si>
  <si>
    <t>Caloric value of food Data[EastEu,Dairy]</t>
  </si>
  <si>
    <t>Caloric value of food Data[EastEu,Eggs]</t>
  </si>
  <si>
    <t>Caloric value of food Data[EastEu,Pulses]</t>
  </si>
  <si>
    <t>Caloric value of food Data[EastEu,Grains]</t>
  </si>
  <si>
    <t>Caloric value of food Data[EastEu,VegFruits]</t>
  </si>
  <si>
    <t>Caloric value of food Data[EastEu,OtherCrops]</t>
  </si>
  <si>
    <t>Caloric value of food Data[LAC,PasMeat]</t>
  </si>
  <si>
    <t>Caloric value of food Data[LAC,CropMeat]</t>
  </si>
  <si>
    <t>Caloric value of food Data[LAC,Dairy]</t>
  </si>
  <si>
    <t>Caloric value of food Data[LAC,Eggs]</t>
  </si>
  <si>
    <t>Caloric value of food Data[LAC,Pulses]</t>
  </si>
  <si>
    <t>Caloric value of food Data[LAC,Grains]</t>
  </si>
  <si>
    <t>Caloric value of food Data[LAC,VegFruits]</t>
  </si>
  <si>
    <t>Caloric value of food Data[LAC,OtherCrops]</t>
  </si>
  <si>
    <t>Caloric value of food Data[WestEu,PasMeat]</t>
  </si>
  <si>
    <t>Caloric value of food Data[WestEu,CropMeat]</t>
  </si>
  <si>
    <t>Caloric value of food Data[WestEu,Dairy]</t>
  </si>
  <si>
    <t>Caloric value of food Data[WestEu,Eggs]</t>
  </si>
  <si>
    <t>Caloric value of food Data[WestEu,Pulses]</t>
  </si>
  <si>
    <t>Caloric value of food Data[WestEu,Grains]</t>
  </si>
  <si>
    <t>Caloric value of food Data[WestEu,VegFruits]</t>
  </si>
  <si>
    <t>Caloric value of food Data[WestEu,OtherCrops]</t>
  </si>
  <si>
    <t>Caloric value of food Data[World,PasMeat]</t>
  </si>
  <si>
    <t>Caloric value of food Data[World,CropMeat]</t>
  </si>
  <si>
    <t>Caloric value of food Data[World,Dairy]</t>
  </si>
  <si>
    <t>Caloric value of food Data[World,Eggs]</t>
  </si>
  <si>
    <t>Caloric value of food Data[World,Pulses]</t>
  </si>
  <si>
    <t>Caloric value of food Data[World,Grains]</t>
  </si>
  <si>
    <t>Caloric value of food Data[World,VegFruits]</t>
  </si>
  <si>
    <t>Caloric value of food Data[World,OtherCrops]</t>
  </si>
  <si>
    <t>View/Module</t>
  </si>
  <si>
    <t>Data Source</t>
  </si>
  <si>
    <t>Person adding</t>
  </si>
  <si>
    <t>Date added</t>
  </si>
  <si>
    <t>Quanliang Ye</t>
  </si>
  <si>
    <t>Economy_GDP</t>
  </si>
  <si>
    <t>Biodiversity</t>
  </si>
  <si>
    <t>Energy_Oil</t>
  </si>
  <si>
    <t>Energy_Gas</t>
  </si>
  <si>
    <t>Energy_Coal</t>
  </si>
  <si>
    <t>Energy_Biomass</t>
  </si>
  <si>
    <t>Energy_Solar</t>
  </si>
  <si>
    <t>Energy_Wind</t>
  </si>
  <si>
    <t>Energy_Market_Share</t>
  </si>
  <si>
    <t>Carbon_Cycle</t>
  </si>
  <si>
    <t>Water</t>
  </si>
  <si>
    <t>Land_Use</t>
  </si>
  <si>
    <t>Fertilizer_Use</t>
  </si>
  <si>
    <t>United Nations Population Division</t>
  </si>
  <si>
    <t>World Bank Open Data</t>
  </si>
  <si>
    <t>Wittgenstein Centre for Demography and Global Human Capital</t>
  </si>
  <si>
    <t>Secretariat of the Convention on Biological Diversity and Netherlands Environmental Assessment Agency</t>
  </si>
  <si>
    <t>Statistical Review of World Energy Data</t>
  </si>
  <si>
    <t>World Energy Investment</t>
  </si>
  <si>
    <t>IEA</t>
  </si>
  <si>
    <t>IRENA</t>
  </si>
  <si>
    <t>IEA; IRENA</t>
  </si>
  <si>
    <t>AQUASTAT</t>
  </si>
  <si>
    <t>FAOSTAT</t>
  </si>
  <si>
    <t>IFASTAT</t>
  </si>
  <si>
    <t>oct-2023</t>
  </si>
  <si>
    <t>jun-2025</t>
  </si>
  <si>
    <t>nov-2024</t>
  </si>
  <si>
    <t>nov-2023</t>
  </si>
  <si>
    <t>dec-2023</t>
  </si>
  <si>
    <t>jan-2024</t>
  </si>
  <si>
    <t>feb-2024</t>
  </si>
  <si>
    <t>mar-2024</t>
  </si>
  <si>
    <t>jun-2024</t>
  </si>
  <si>
    <t>aug-2024</t>
  </si>
  <si>
    <t>mar-2025</t>
  </si>
  <si>
    <t>aug-2025</t>
  </si>
  <si>
    <t>sep-2025</t>
  </si>
  <si>
    <t>Land Use Harmonization</t>
  </si>
  <si>
    <t>Grassland Area[Africa]</t>
  </si>
  <si>
    <t>Grassland Area[AsiaPacific]</t>
  </si>
  <si>
    <t>Grassland Area[EastEu]</t>
  </si>
  <si>
    <t>Grassland Area[LAC]</t>
  </si>
  <si>
    <t>Grassland Area[WestEu]</t>
  </si>
  <si>
    <t>Grassland Area[World]</t>
  </si>
  <si>
    <t>Pasture Area[Africa]</t>
  </si>
  <si>
    <t>Pasture Area[AsiaPacific]</t>
  </si>
  <si>
    <t>Pasture Area[EastEu]</t>
  </si>
  <si>
    <t>Pasture Area[LAC]</t>
  </si>
  <si>
    <t>Pasture Area[WestEu]</t>
  </si>
  <si>
    <t>Pasture Area[World]</t>
  </si>
  <si>
    <t>Range Area[Africa]</t>
  </si>
  <si>
    <t>Range Area[AsiaPacific]</t>
  </si>
  <si>
    <t>Range Area[EastEu]</t>
  </si>
  <si>
    <t>Range Area[LAC]</t>
  </si>
  <si>
    <t>Range Area[WestEu]</t>
  </si>
  <si>
    <t>Range Area[World]</t>
  </si>
  <si>
    <t>Population no future[AsiaPacific]</t>
  </si>
  <si>
    <t>Population no future[EastEu]</t>
  </si>
  <si>
    <t>Food production rate[Africa,Pulses]</t>
  </si>
  <si>
    <t>Food production rate[Africa,Grains]</t>
  </si>
  <si>
    <t>Food production rate[Africa,VegFruits]</t>
  </si>
  <si>
    <t>Food production rate[Africa,OtherCrops]</t>
  </si>
  <si>
    <t>Food production rate[AsiaPacific,Pulses]</t>
  </si>
  <si>
    <t>Food production rate[AsiaPacific,Grains]</t>
  </si>
  <si>
    <t>Food production rate[AsiaPacific,VegFruits]</t>
  </si>
  <si>
    <t>Food production rate[AsiaPacific,OtherCrops]</t>
  </si>
  <si>
    <t>Food production rate[EastEu,Pulses]</t>
  </si>
  <si>
    <t>Food production rate[EastEu,Grains]</t>
  </si>
  <si>
    <t>Food production rate[EastEu,VegFruits]</t>
  </si>
  <si>
    <t>Food production rate[EastEu,OtherCrops]</t>
  </si>
  <si>
    <t>Food production rate[LAC,Pulses]</t>
  </si>
  <si>
    <t>Food production rate[LAC,Grains]</t>
  </si>
  <si>
    <t>Food production rate[LAC,VegFruits]</t>
  </si>
  <si>
    <t>Food production rate[LAC,OtherCrops]</t>
  </si>
  <si>
    <t>Food production rate[WestEu,Pulses]</t>
  </si>
  <si>
    <t>Food production rate[WestEu,Grains]</t>
  </si>
  <si>
    <t>Food production rate[WestEu,VegFruits]</t>
  </si>
  <si>
    <t>Food production rate[WestEu,OtherCrops]</t>
  </si>
  <si>
    <t>Food production rate[World,Pulses]</t>
  </si>
  <si>
    <t>Food production rate[World,Grains]</t>
  </si>
  <si>
    <t>Food production rate[World,VegFruits]</t>
  </si>
  <si>
    <t>Food production rate[World,OtherCrops]</t>
  </si>
  <si>
    <t>Population no future[Africa]</t>
  </si>
  <si>
    <t>oct-2025</t>
  </si>
  <si>
    <t>Production rate of animal food[Africa,Eggs]</t>
  </si>
  <si>
    <t>Production rate of animal food[AsiaPacific,Eggs]</t>
  </si>
  <si>
    <t>Production rate of animal food[EastEu,Eggs]</t>
  </si>
  <si>
    <t>Production rate of animal food[LAC,Eggs]</t>
  </si>
  <si>
    <t>Production rate of animal food[WestEu,Eggs]</t>
  </si>
  <si>
    <t>Production rate of animal food[World,Eggs]</t>
  </si>
  <si>
    <t>Diet_Change</t>
  </si>
  <si>
    <t>nov-2025</t>
  </si>
  <si>
    <t>Average Kcal Intake per Person FAO[Africa,PasMeat]</t>
  </si>
  <si>
    <t>Average Kcal Intake per Person FAO[Africa,CropMeat]</t>
  </si>
  <si>
    <t>Average Kcal Intake per Person FAO[Africa,Dairy]</t>
  </si>
  <si>
    <t>Average Kcal Intake per Person FAO[Africa,Eggs]</t>
  </si>
  <si>
    <t>Average Kcal Intake per Person FAO[Africa,Pulses]</t>
  </si>
  <si>
    <t>Average Kcal Intake per Person FAO[Africa,Grains]</t>
  </si>
  <si>
    <t>Average Kcal Intake per Person FAO[Africa,VegFruits]</t>
  </si>
  <si>
    <t>Average Kcal Intake per Person FAO[Africa,OtherCrops]</t>
  </si>
  <si>
    <t>Average Kcal Intake per Person FAO[AsiaPacific,PasMeat]</t>
  </si>
  <si>
    <t>Average Kcal Intake per Person FAO[AsiaPacific,CropMeat]</t>
  </si>
  <si>
    <t>Average Kcal Intake per Person FAO[AsiaPacific,Dairy]</t>
  </si>
  <si>
    <t>Average Kcal Intake per Person FAO[AsiaPacific,Eggs]</t>
  </si>
  <si>
    <t>Average Kcal Intake per Person FAO[AsiaPacific,Pulses]</t>
  </si>
  <si>
    <t>Average Kcal Intake per Person FAO[AsiaPacific,Grains]</t>
  </si>
  <si>
    <t>Average Kcal Intake per Person FAO[AsiaPacific,VegFruits]</t>
  </si>
  <si>
    <t>Average Kcal Intake per Person FAO[AsiaPacific,OtherCrops]</t>
  </si>
  <si>
    <t>Average Kcal Intake per Person FAO[EastEu,PasMeat]</t>
  </si>
  <si>
    <t>Average Kcal Intake per Person FAO[EastEu,CropMeat]</t>
  </si>
  <si>
    <t>Average Kcal Intake per Person FAO[EastEu,Dairy]</t>
  </si>
  <si>
    <t>Average Kcal Intake per Person FAO[EastEu,Eggs]</t>
  </si>
  <si>
    <t>Average Kcal Intake per Person FAO[EastEu,Pulses]</t>
  </si>
  <si>
    <t>Average Kcal Intake per Person FAO[EastEu,Grains]</t>
  </si>
  <si>
    <t>Average Kcal Intake per Person FAO[EastEu,VegFruits]</t>
  </si>
  <si>
    <t>Average Kcal Intake per Person FAO[EastEu,OtherCrops]</t>
  </si>
  <si>
    <t>Average Kcal Intake per Person FAO[LAC,PasMeat]</t>
  </si>
  <si>
    <t>Average Kcal Intake per Person FAO[LAC,CropMeat]</t>
  </si>
  <si>
    <t>Average Kcal Intake per Person FAO[LAC,Dairy]</t>
  </si>
  <si>
    <t>Average Kcal Intake per Person FAO[LAC,Eggs]</t>
  </si>
  <si>
    <t>Average Kcal Intake per Person FAO[LAC,Pulses]</t>
  </si>
  <si>
    <t>Average Kcal Intake per Person FAO[LAC,Grains]</t>
  </si>
  <si>
    <t>Average Kcal Intake per Person FAO[LAC,VegFruits]</t>
  </si>
  <si>
    <t>Average Kcal Intake per Person FAO[LAC,OtherCrops]</t>
  </si>
  <si>
    <t>Average Kcal Intake per Person FAO[WestEu,PasMeat]</t>
  </si>
  <si>
    <t>Average Kcal Intake per Person FAO[WestEu,CropMeat]</t>
  </si>
  <si>
    <t>Average Kcal Intake per Person FAO[WestEu,Dairy]</t>
  </si>
  <si>
    <t>Average Kcal Intake per Person FAO[WestEu,Eggs]</t>
  </si>
  <si>
    <t>Average Kcal Intake per Person FAO[WestEu,Pulses]</t>
  </si>
  <si>
    <t>Average Kcal Intake per Person FAO[WestEu,Grains]</t>
  </si>
  <si>
    <t>Average Kcal Intake per Person FAO[WestEu,VegFruits]</t>
  </si>
  <si>
    <t>Average Kcal Intake per Person FAO[WestEu,OtherCrops]</t>
  </si>
  <si>
    <t>Average Kcal Intake per Person FAO[World,PasMeat]</t>
  </si>
  <si>
    <t>Average Kcal Intake per Person FAO[World,CropMeat]</t>
  </si>
  <si>
    <t>Average Kcal Intake per Person FAO[World,Dairy]</t>
  </si>
  <si>
    <t>Average Kcal Intake per Person FAO[World,Eggs]</t>
  </si>
  <si>
    <t>Average Kcal Intake per Person FAO[World,Pulses]</t>
  </si>
  <si>
    <t>Average Kcal Intake per Person FAO[World,Grains]</t>
  </si>
  <si>
    <t>Average Kcal Intake per Person FAO[World,VegFruits]</t>
  </si>
  <si>
    <t>Average Kcal Intake per Person FAO[World,OtherCrops]</t>
  </si>
  <si>
    <t>Average Kcal Intake per Person FAO Total[Africa]</t>
  </si>
  <si>
    <t>Average Kcal Intake per Person FAO Total[AsiaPacific]</t>
  </si>
  <si>
    <t>Average Kcal Intake per Person FAO Total[EastEu]</t>
  </si>
  <si>
    <t>Average Kcal Intake per Person FAO Total[LAC]</t>
  </si>
  <si>
    <t>Average Kcal Intake per Person FAO Total[WestEu]</t>
  </si>
  <si>
    <t>Average Kcal Intake per Person FAO Total[World]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</si>
</sst>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"/>
    <numFmt numFmtId="165" formatCode="#\ ###\ ###\ ##0;\-#\ ###\ ###\ ##0;0"/>
    <numFmt numFmtId="166" formatCode="0.000"/>
    <numFmt numFmtId="167" formatCode="0.00000E+00"/>
    <numFmt numFmtId="168" formatCode="0.0000000"/>
    <numFmt numFmtId="169" formatCode="0.00000"/>
    <numFmt numFmtId="170" formatCode="0.0000"/>
    <numFmt numFmtId="171" formatCode="0.0000E+00"/>
    <numFmt numFmtId="172" formatCode="0.00000000"/>
    <numFmt numFmtId="173" formatCode="0.0E+00"/>
    <numFmt numFmtId="174" formatCode="0.000000000"/>
  </numFmts>
  <fonts count="7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2"/>
      <color indexed="12"/>
      <name val="Arial"/>
      <family val="2"/>
    </font>
    <font>
      <sz val="11"/>
      <name val="Calibri"/>
      <family val="2"/>
    </font>
    <font>
      <sz val="9"/>
      <name val="等线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9"/>
      <name val="等线"/>
      <charset val="134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7"/>
      <color rgb="FF000000"/>
      <name val="Arial"/>
      <family val="2"/>
    </font>
    <font>
      <sz val="9"/>
      <color theme="1"/>
      <name val="Arial"/>
      <family val="2"/>
    </font>
    <font>
      <b/>
      <sz val="1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228">
    <xf numFmtId="0" fontId="0" fillId="0" borderId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43" fontId="24" fillId="0" borderId="0" applyFont="0" applyFill="0" applyBorder="0" applyAlignment="0" applyProtection="0"/>
    <xf numFmtId="0" fontId="24" fillId="2" borderId="0" applyNumberFormat="0" applyFont="0" applyBorder="0" applyAlignment="0"/>
    <xf numFmtId="0" fontId="24" fillId="3" borderId="0" applyNumberFormat="0" applyFont="0" applyBorder="0" applyAlignment="0"/>
    <xf numFmtId="0" fontId="32" fillId="10" borderId="0" applyNumberFormat="0" applyBorder="0" applyAlignment="0" applyProtection="0"/>
    <xf numFmtId="0" fontId="24" fillId="0" borderId="0"/>
    <xf numFmtId="0" fontId="31" fillId="0" borderId="0"/>
    <xf numFmtId="0" fontId="31" fillId="0" borderId="0"/>
    <xf numFmtId="0" fontId="21" fillId="0" borderId="0" applyFill="0" applyProtection="0"/>
    <xf numFmtId="0" fontId="26" fillId="0" borderId="0"/>
    <xf numFmtId="0" fontId="31" fillId="0" borderId="0"/>
    <xf numFmtId="0" fontId="25" fillId="2" borderId="0">
      <alignment horizontal="left" vertical="center" indent="1"/>
    </xf>
    <xf numFmtId="0" fontId="40" fillId="0" borderId="0" applyNumberFormat="0" applyFill="0" applyBorder="0" applyAlignment="0" applyProtection="0"/>
    <xf numFmtId="0" fontId="41" fillId="0" borderId="13" applyNumberFormat="0" applyFill="0" applyAlignment="0" applyProtection="0"/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3" fillId="0" borderId="0" applyNumberFormat="0" applyFill="0" applyBorder="0" applyAlignment="0" applyProtection="0"/>
    <xf numFmtId="0" fontId="44" fillId="16" borderId="0" applyNumberFormat="0" applyBorder="0" applyAlignment="0" applyProtection="0"/>
    <xf numFmtId="0" fontId="45" fillId="17" borderId="0" applyNumberFormat="0" applyBorder="0" applyAlignment="0" applyProtection="0"/>
    <xf numFmtId="0" fontId="46" fillId="18" borderId="16" applyNumberFormat="0" applyAlignment="0" applyProtection="0"/>
    <xf numFmtId="0" fontId="47" fillId="19" borderId="17" applyNumberFormat="0" applyAlignment="0" applyProtection="0"/>
    <xf numFmtId="0" fontId="48" fillId="19" borderId="16" applyNumberFormat="0" applyAlignment="0" applyProtection="0"/>
    <xf numFmtId="0" fontId="49" fillId="0" borderId="18" applyNumberFormat="0" applyFill="0" applyAlignment="0" applyProtection="0"/>
    <xf numFmtId="0" fontId="50" fillId="20" borderId="19" applyNumberFormat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7" fillId="0" borderId="21" applyNumberFormat="0" applyFill="0" applyAlignment="0" applyProtection="0"/>
    <xf numFmtId="0" fontId="52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52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52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52" fillId="31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52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52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39" borderId="0" applyNumberFormat="0" applyBorder="0" applyAlignment="0" applyProtection="0"/>
    <xf numFmtId="0" fontId="19" fillId="0" borderId="0"/>
    <xf numFmtId="0" fontId="53" fillId="10" borderId="0" applyNumberFormat="0" applyBorder="0" applyAlignment="0" applyProtection="0"/>
    <xf numFmtId="0" fontId="19" fillId="21" borderId="20" applyNumberFormat="0" applyFont="0" applyAlignment="0" applyProtection="0"/>
    <xf numFmtId="0" fontId="52" fillId="4" borderId="0" applyNumberFormat="0" applyBorder="0" applyAlignment="0" applyProtection="0"/>
    <xf numFmtId="0" fontId="52" fillId="5" borderId="0" applyNumberFormat="0" applyBorder="0" applyAlignment="0" applyProtection="0"/>
    <xf numFmtId="0" fontId="52" fillId="6" borderId="0" applyNumberFormat="0" applyBorder="0" applyAlignment="0" applyProtection="0"/>
    <xf numFmtId="0" fontId="52" fillId="7" borderId="0" applyNumberFormat="0" applyBorder="0" applyAlignment="0" applyProtection="0"/>
    <xf numFmtId="0" fontId="52" fillId="8" borderId="0" applyNumberFormat="0" applyBorder="0" applyAlignment="0" applyProtection="0"/>
    <xf numFmtId="0" fontId="52" fillId="9" borderId="0" applyNumberFormat="0" applyBorder="0" applyAlignment="0" applyProtection="0"/>
    <xf numFmtId="0" fontId="54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8" fillId="0" borderId="15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2" fillId="18" borderId="16" applyNumberFormat="0" applyAlignment="0" applyProtection="0">
      <alignment vertical="center"/>
    </xf>
    <xf numFmtId="0" fontId="63" fillId="19" borderId="17" applyNumberFormat="0" applyAlignment="0" applyProtection="0">
      <alignment vertical="center"/>
    </xf>
    <xf numFmtId="0" fontId="64" fillId="19" borderId="16" applyNumberFormat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20" borderId="19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4" fillId="21" borderId="20" applyNumberFormat="0" applyFon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21" applyNumberFormat="0" applyFill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19" fillId="0" borderId="0"/>
    <xf numFmtId="0" fontId="40" fillId="0" borderId="0" applyNumberFormat="0" applyFill="0" applyBorder="0" applyAlignment="0" applyProtection="0"/>
    <xf numFmtId="0" fontId="41" fillId="0" borderId="13" applyNumberFormat="0" applyFill="0" applyAlignment="0" applyProtection="0"/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3" fillId="0" borderId="0" applyNumberFormat="0" applyFill="0" applyBorder="0" applyAlignment="0" applyProtection="0"/>
    <xf numFmtId="0" fontId="44" fillId="16" borderId="0" applyNumberFormat="0" applyBorder="0" applyAlignment="0" applyProtection="0"/>
    <xf numFmtId="0" fontId="45" fillId="17" borderId="0" applyNumberFormat="0" applyBorder="0" applyAlignment="0" applyProtection="0"/>
    <xf numFmtId="0" fontId="53" fillId="10" borderId="0" applyNumberFormat="0" applyBorder="0" applyAlignment="0" applyProtection="0"/>
    <xf numFmtId="0" fontId="46" fillId="18" borderId="16" applyNumberFormat="0" applyAlignment="0" applyProtection="0"/>
    <xf numFmtId="0" fontId="47" fillId="19" borderId="17" applyNumberFormat="0" applyAlignment="0" applyProtection="0"/>
    <xf numFmtId="0" fontId="48" fillId="19" borderId="16" applyNumberFormat="0" applyAlignment="0" applyProtection="0"/>
    <xf numFmtId="0" fontId="49" fillId="0" borderId="18" applyNumberFormat="0" applyFill="0" applyAlignment="0" applyProtection="0"/>
    <xf numFmtId="0" fontId="50" fillId="20" borderId="19" applyNumberFormat="0" applyAlignment="0" applyProtection="0"/>
    <xf numFmtId="0" fontId="38" fillId="0" borderId="0" applyNumberFormat="0" applyFill="0" applyBorder="0" applyAlignment="0" applyProtection="0"/>
    <xf numFmtId="0" fontId="19" fillId="21" borderId="20" applyNumberFormat="0" applyFont="0" applyAlignment="0" applyProtection="0"/>
    <xf numFmtId="0" fontId="51" fillId="0" borderId="0" applyNumberFormat="0" applyFill="0" applyBorder="0" applyAlignment="0" applyProtection="0"/>
    <xf numFmtId="0" fontId="37" fillId="0" borderId="21" applyNumberFormat="0" applyFill="0" applyAlignment="0" applyProtection="0"/>
    <xf numFmtId="0" fontId="52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52" fillId="4" borderId="0" applyNumberFormat="0" applyBorder="0" applyAlignment="0" applyProtection="0"/>
    <xf numFmtId="0" fontId="52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52" fillId="5" borderId="0" applyNumberFormat="0" applyBorder="0" applyAlignment="0" applyProtection="0"/>
    <xf numFmtId="0" fontId="52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52" fillId="6" borderId="0" applyNumberFormat="0" applyBorder="0" applyAlignment="0" applyProtection="0"/>
    <xf numFmtId="0" fontId="52" fillId="31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52" fillId="7" borderId="0" applyNumberFormat="0" applyBorder="0" applyAlignment="0" applyProtection="0"/>
    <xf numFmtId="0" fontId="52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52" fillId="8" borderId="0" applyNumberFormat="0" applyBorder="0" applyAlignment="0" applyProtection="0"/>
    <xf numFmtId="0" fontId="52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39" borderId="0" applyNumberFormat="0" applyBorder="0" applyAlignment="0" applyProtection="0"/>
    <xf numFmtId="0" fontId="52" fillId="9" borderId="0" applyNumberFormat="0" applyBorder="0" applyAlignment="0" applyProtection="0"/>
    <xf numFmtId="0" fontId="18" fillId="0" borderId="0"/>
    <xf numFmtId="0" fontId="18" fillId="21" borderId="20" applyNumberFormat="0" applyFont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0" borderId="0"/>
    <xf numFmtId="0" fontId="18" fillId="21" borderId="20" applyNumberFormat="0" applyFont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32" fillId="10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53" fillId="10" borderId="0" applyNumberFormat="0" applyBorder="0" applyAlignment="0" applyProtection="0"/>
    <xf numFmtId="0" fontId="52" fillId="4" borderId="0" applyNumberFormat="0" applyBorder="0" applyAlignment="0" applyProtection="0"/>
    <xf numFmtId="0" fontId="52" fillId="5" borderId="0" applyNumberFormat="0" applyBorder="0" applyAlignment="0" applyProtection="0"/>
    <xf numFmtId="0" fontId="52" fillId="6" borderId="0" applyNumberFormat="0" applyBorder="0" applyAlignment="0" applyProtection="0"/>
    <xf numFmtId="0" fontId="52" fillId="7" borderId="0" applyNumberFormat="0" applyBorder="0" applyAlignment="0" applyProtection="0"/>
    <xf numFmtId="0" fontId="52" fillId="8" borderId="0" applyNumberFormat="0" applyBorder="0" applyAlignment="0" applyProtection="0"/>
    <xf numFmtId="0" fontId="52" fillId="9" borderId="0" applyNumberFormat="0" applyBorder="0" applyAlignment="0" applyProtection="0"/>
    <xf numFmtId="0" fontId="16" fillId="0" borderId="0"/>
    <xf numFmtId="0" fontId="32" fillId="10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0" borderId="0"/>
    <xf numFmtId="0" fontId="9" fillId="21" borderId="20" applyNumberFormat="0" applyFont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21" borderId="20" applyNumberFormat="0" applyFont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</cellStyleXfs>
  <cellXfs count="212">
    <xf numFmtId="0" fontId="0" fillId="0" borderId="0" xfId="0"/>
    <xf numFmtId="0" fontId="0" fillId="0" borderId="1" xfId="0" applyBorder="1"/>
    <xf numFmtId="164" fontId="0" fillId="0" borderId="0" xfId="0" applyNumberFormat="1"/>
    <xf numFmtId="11" fontId="0" fillId="0" borderId="0" xfId="0" applyNumberFormat="1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11" fontId="0" fillId="0" borderId="4" xfId="0" applyNumberFormat="1" applyBorder="1"/>
    <xf numFmtId="0" fontId="0" fillId="11" borderId="4" xfId="0" applyFill="1" applyBorder="1"/>
    <xf numFmtId="11" fontId="0" fillId="11" borderId="4" xfId="0" applyNumberFormat="1" applyFill="1" applyBorder="1"/>
    <xf numFmtId="11" fontId="0" fillId="11" borderId="0" xfId="0" applyNumberFormat="1" applyFill="1"/>
    <xf numFmtId="0" fontId="0" fillId="11" borderId="0" xfId="0" applyFill="1"/>
    <xf numFmtId="0" fontId="33" fillId="0" borderId="0" xfId="15" applyFont="1" applyAlignment="1">
      <alignment horizontal="center" vertical="center" wrapText="1"/>
    </xf>
    <xf numFmtId="0" fontId="26" fillId="0" borderId="0" xfId="15"/>
    <xf numFmtId="0" fontId="31" fillId="0" borderId="0" xfId="12"/>
    <xf numFmtId="0" fontId="31" fillId="0" borderId="0" xfId="16"/>
    <xf numFmtId="0" fontId="26" fillId="0" borderId="1" xfId="15" applyBorder="1"/>
    <xf numFmtId="0" fontId="31" fillId="0" borderId="1" xfId="16" applyBorder="1"/>
    <xf numFmtId="0" fontId="24" fillId="0" borderId="0" xfId="11"/>
    <xf numFmtId="0" fontId="0" fillId="12" borderId="0" xfId="0" applyFill="1"/>
    <xf numFmtId="0" fontId="31" fillId="0" borderId="0" xfId="13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12" borderId="0" xfId="0" applyFill="1" applyAlignment="1">
      <alignment wrapText="1"/>
    </xf>
    <xf numFmtId="0" fontId="31" fillId="11" borderId="0" xfId="13" applyFill="1"/>
    <xf numFmtId="0" fontId="0" fillId="11" borderId="2" xfId="0" applyFill="1" applyBorder="1"/>
    <xf numFmtId="165" fontId="34" fillId="0" borderId="0" xfId="0" applyNumberFormat="1" applyFont="1" applyAlignment="1">
      <alignment horizontal="right"/>
    </xf>
    <xf numFmtId="0" fontId="0" fillId="13" borderId="1" xfId="0" applyFill="1" applyBorder="1"/>
    <xf numFmtId="0" fontId="0" fillId="13" borderId="0" xfId="0" applyFill="1"/>
    <xf numFmtId="2" fontId="0" fillId="13" borderId="0" xfId="0" applyNumberFormat="1" applyFill="1"/>
    <xf numFmtId="11" fontId="0" fillId="13" borderId="4" xfId="0" applyNumberFormat="1" applyFill="1" applyBorder="1"/>
    <xf numFmtId="0" fontId="0" fillId="13" borderId="3" xfId="0" applyFill="1" applyBorder="1"/>
    <xf numFmtId="0" fontId="0" fillId="13" borderId="2" xfId="0" applyFill="1" applyBorder="1"/>
    <xf numFmtId="0" fontId="31" fillId="13" borderId="0" xfId="13" applyFill="1"/>
    <xf numFmtId="0" fontId="33" fillId="13" borderId="0" xfId="15" applyFont="1" applyFill="1" applyAlignment="1">
      <alignment horizontal="center" vertical="center" wrapText="1"/>
    </xf>
    <xf numFmtId="0" fontId="33" fillId="13" borderId="1" xfId="15" applyFont="1" applyFill="1" applyBorder="1" applyAlignment="1">
      <alignment horizontal="center" vertical="center" wrapText="1"/>
    </xf>
    <xf numFmtId="11" fontId="0" fillId="0" borderId="1" xfId="0" applyNumberFormat="1" applyBorder="1"/>
    <xf numFmtId="0" fontId="35" fillId="0" borderId="5" xfId="0" applyFont="1" applyBorder="1" applyAlignment="1">
      <alignment horizontal="center" vertical="top"/>
    </xf>
    <xf numFmtId="0" fontId="35" fillId="11" borderId="5" xfId="0" applyFont="1" applyFill="1" applyBorder="1" applyAlignment="1">
      <alignment horizontal="center" vertical="top"/>
    </xf>
    <xf numFmtId="1" fontId="36" fillId="0" borderId="0" xfId="0" applyNumberFormat="1" applyFont="1" applyAlignment="1">
      <alignment horizontal="right"/>
    </xf>
    <xf numFmtId="1" fontId="0" fillId="0" borderId="6" xfId="0" applyNumberFormat="1" applyBorder="1"/>
    <xf numFmtId="0" fontId="0" fillId="0" borderId="7" xfId="0" applyBorder="1"/>
    <xf numFmtId="1" fontId="0" fillId="0" borderId="0" xfId="0" applyNumberFormat="1"/>
    <xf numFmtId="1" fontId="0" fillId="14" borderId="8" xfId="0" applyNumberFormat="1" applyFill="1" applyBorder="1"/>
    <xf numFmtId="0" fontId="37" fillId="0" borderId="0" xfId="0" applyFont="1"/>
    <xf numFmtId="0" fontId="37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13" borderId="1" xfId="0" applyFill="1" applyBorder="1" applyAlignment="1">
      <alignment horizontal="left"/>
    </xf>
    <xf numFmtId="2" fontId="38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left"/>
    </xf>
    <xf numFmtId="2" fontId="39" fillId="0" borderId="0" xfId="0" applyNumberFormat="1" applyFont="1" applyAlignment="1">
      <alignment horizontal="right"/>
    </xf>
    <xf numFmtId="164" fontId="20" fillId="0" borderId="0" xfId="0" applyNumberFormat="1" applyFont="1" applyAlignment="1">
      <alignment horizontal="right"/>
    </xf>
    <xf numFmtId="164" fontId="39" fillId="0" borderId="0" xfId="0" applyNumberFormat="1" applyFont="1" applyAlignment="1">
      <alignment horizontal="right"/>
    </xf>
    <xf numFmtId="1" fontId="37" fillId="0" borderId="0" xfId="0" applyNumberFormat="1" applyFont="1" applyAlignment="1">
      <alignment horizontal="left"/>
    </xf>
    <xf numFmtId="11" fontId="0" fillId="11" borderId="2" xfId="0" applyNumberFormat="1" applyFill="1" applyBorder="1"/>
    <xf numFmtId="11" fontId="0" fillId="13" borderId="2" xfId="0" applyNumberFormat="1" applyFill="1" applyBorder="1"/>
    <xf numFmtId="11" fontId="0" fillId="13" borderId="0" xfId="0" applyNumberFormat="1" applyFill="1"/>
    <xf numFmtId="167" fontId="38" fillId="0" borderId="0" xfId="0" applyNumberFormat="1" applyFont="1" applyAlignment="1">
      <alignment horizontal="right"/>
    </xf>
    <xf numFmtId="166" fontId="39" fillId="0" borderId="0" xfId="0" applyNumberFormat="1" applyFont="1" applyAlignment="1">
      <alignment horizontal="right"/>
    </xf>
    <xf numFmtId="1" fontId="20" fillId="0" borderId="0" xfId="0" applyNumberFormat="1" applyFont="1" applyAlignment="1">
      <alignment horizontal="right"/>
    </xf>
    <xf numFmtId="1" fontId="39" fillId="0" borderId="0" xfId="0" applyNumberFormat="1" applyFont="1" applyAlignment="1">
      <alignment horizontal="right"/>
    </xf>
    <xf numFmtId="169" fontId="0" fillId="0" borderId="0" xfId="0" applyNumberFormat="1"/>
    <xf numFmtId="167" fontId="0" fillId="0" borderId="0" xfId="0" applyNumberFormat="1"/>
    <xf numFmtId="167" fontId="38" fillId="0" borderId="0" xfId="0" applyNumberFormat="1" applyFont="1"/>
    <xf numFmtId="1" fontId="38" fillId="15" borderId="0" xfId="0" applyNumberFormat="1" applyFont="1" applyFill="1" applyAlignment="1">
      <alignment horizontal="right"/>
    </xf>
    <xf numFmtId="0" fontId="0" fillId="15" borderId="0" xfId="0" applyFill="1"/>
    <xf numFmtId="1" fontId="0" fillId="15" borderId="0" xfId="0" applyNumberFormat="1" applyFill="1"/>
    <xf numFmtId="0" fontId="20" fillId="15" borderId="0" xfId="0" applyFont="1" applyFill="1" applyAlignment="1">
      <alignment horizontal="right"/>
    </xf>
    <xf numFmtId="1" fontId="38" fillId="15" borderId="0" xfId="0" applyNumberFormat="1" applyFont="1" applyFill="1"/>
    <xf numFmtId="170" fontId="0" fillId="0" borderId="0" xfId="0" applyNumberFormat="1"/>
    <xf numFmtId="2" fontId="38" fillId="15" borderId="0" xfId="0" applyNumberFormat="1" applyFont="1" applyFill="1" applyAlignment="1">
      <alignment horizontal="right"/>
    </xf>
    <xf numFmtId="2" fontId="0" fillId="15" borderId="0" xfId="0" applyNumberFormat="1" applyFill="1"/>
    <xf numFmtId="11" fontId="0" fillId="15" borderId="0" xfId="0" applyNumberFormat="1" applyFill="1"/>
    <xf numFmtId="171" fontId="0" fillId="15" borderId="0" xfId="0" applyNumberFormat="1" applyFill="1"/>
    <xf numFmtId="166" fontId="39" fillId="0" borderId="0" xfId="0" applyNumberFormat="1" applyFont="1"/>
    <xf numFmtId="167" fontId="0" fillId="15" borderId="0" xfId="0" applyNumberFormat="1" applyFill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9" fillId="0" borderId="0" xfId="51"/>
    <xf numFmtId="0" fontId="18" fillId="0" borderId="0" xfId="144"/>
    <xf numFmtId="0" fontId="17" fillId="0" borderId="0" xfId="0" applyFont="1"/>
    <xf numFmtId="2" fontId="71" fillId="0" borderId="0" xfId="186" applyNumberFormat="1" applyFont="1" applyAlignment="1">
      <alignment vertical="center"/>
    </xf>
    <xf numFmtId="2" fontId="39" fillId="0" borderId="0" xfId="186" applyNumberFormat="1" applyFont="1" applyAlignment="1">
      <alignment vertical="center"/>
    </xf>
    <xf numFmtId="2" fontId="39" fillId="0" borderId="2" xfId="186" applyNumberFormat="1" applyFont="1" applyBorder="1" applyAlignment="1">
      <alignment vertical="center"/>
    </xf>
    <xf numFmtId="0" fontId="16" fillId="15" borderId="0" xfId="0" applyFont="1" applyFill="1"/>
    <xf numFmtId="2" fontId="71" fillId="15" borderId="0" xfId="186" applyNumberFormat="1" applyFont="1" applyFill="1" applyAlignment="1">
      <alignment vertical="center"/>
    </xf>
    <xf numFmtId="2" fontId="39" fillId="15" borderId="0" xfId="186" applyNumberFormat="1" applyFont="1" applyFill="1" applyAlignment="1">
      <alignment vertical="center"/>
    </xf>
    <xf numFmtId="0" fontId="17" fillId="15" borderId="0" xfId="0" applyFont="1" applyFill="1"/>
    <xf numFmtId="170" fontId="38" fillId="0" borderId="0" xfId="0" applyNumberFormat="1" applyFont="1"/>
    <xf numFmtId="166" fontId="0" fillId="0" borderId="0" xfId="0" applyNumberFormat="1"/>
    <xf numFmtId="170" fontId="38" fillId="15" borderId="0" xfId="0" applyNumberFormat="1" applyFont="1" applyFill="1"/>
    <xf numFmtId="0" fontId="38" fillId="15" borderId="0" xfId="0" applyFont="1" applyFill="1"/>
    <xf numFmtId="0" fontId="39" fillId="15" borderId="0" xfId="0" applyFont="1" applyFill="1"/>
    <xf numFmtId="170" fontId="39" fillId="15" borderId="0" xfId="0" applyNumberFormat="1" applyFont="1" applyFill="1"/>
    <xf numFmtId="0" fontId="20" fillId="0" borderId="0" xfId="0" applyFont="1" applyAlignment="1">
      <alignment horizontal="right" wrapText="1"/>
    </xf>
    <xf numFmtId="0" fontId="7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6" fontId="24" fillId="0" borderId="0" xfId="144" applyNumberFormat="1" applyFont="1" applyAlignment="1">
      <alignment vertical="center"/>
    </xf>
    <xf numFmtId="173" fontId="0" fillId="0" borderId="0" xfId="0" applyNumberFormat="1"/>
    <xf numFmtId="166" fontId="0" fillId="11" borderId="0" xfId="0" applyNumberFormat="1" applyFill="1"/>
    <xf numFmtId="0" fontId="39" fillId="15" borderId="0" xfId="0" applyFont="1" applyFill="1" applyAlignment="1">
      <alignment horizontal="left"/>
    </xf>
    <xf numFmtId="0" fontId="39" fillId="15" borderId="0" xfId="0" applyFont="1" applyFill="1" applyAlignment="1">
      <alignment horizontal="right"/>
    </xf>
    <xf numFmtId="164" fontId="39" fillId="15" borderId="0" xfId="0" applyNumberFormat="1" applyFont="1" applyFill="1" applyAlignment="1">
      <alignment horizontal="right"/>
    </xf>
    <xf numFmtId="11" fontId="39" fillId="15" borderId="0" xfId="0" applyNumberFormat="1" applyFont="1" applyFill="1" applyAlignment="1">
      <alignment horizontal="right"/>
    </xf>
    <xf numFmtId="0" fontId="0" fillId="40" borderId="0" xfId="0" applyFill="1"/>
    <xf numFmtId="11" fontId="0" fillId="40" borderId="0" xfId="0" applyNumberFormat="1" applyFill="1"/>
    <xf numFmtId="2" fontId="0" fillId="40" borderId="0" xfId="0" applyNumberFormat="1" applyFill="1"/>
    <xf numFmtId="0" fontId="20" fillId="40" borderId="0" xfId="0" applyFont="1" applyFill="1" applyAlignment="1">
      <alignment horizontal="right"/>
    </xf>
    <xf numFmtId="0" fontId="33" fillId="40" borderId="0" xfId="15" applyFont="1" applyFill="1" applyAlignment="1">
      <alignment horizontal="center" vertical="center" wrapText="1"/>
    </xf>
    <xf numFmtId="0" fontId="31" fillId="40" borderId="0" xfId="12" applyFill="1"/>
    <xf numFmtId="0" fontId="26" fillId="40" borderId="0" xfId="15" applyFill="1"/>
    <xf numFmtId="0" fontId="31" fillId="40" borderId="0" xfId="16" applyFill="1"/>
    <xf numFmtId="0" fontId="14" fillId="15" borderId="0" xfId="0" applyFont="1" applyFill="1" applyAlignment="1">
      <alignment horizontal="left"/>
    </xf>
    <xf numFmtId="0" fontId="14" fillId="0" borderId="0" xfId="0" applyFont="1"/>
    <xf numFmtId="0" fontId="14" fillId="12" borderId="0" xfId="0" applyFont="1" applyFill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164" fontId="14" fillId="0" borderId="0" xfId="0" applyNumberFormat="1" applyFont="1" applyAlignment="1">
      <alignment horizontal="right"/>
    </xf>
    <xf numFmtId="167" fontId="14" fillId="0" borderId="0" xfId="0" applyNumberFormat="1" applyFont="1" applyAlignment="1">
      <alignment horizontal="right"/>
    </xf>
    <xf numFmtId="0" fontId="14" fillId="15" borderId="0" xfId="0" applyFont="1" applyFill="1"/>
    <xf numFmtId="0" fontId="14" fillId="15" borderId="0" xfId="0" applyFont="1" applyFill="1" applyAlignment="1">
      <alignment horizontal="right"/>
    </xf>
    <xf numFmtId="2" fontId="14" fillId="0" borderId="0" xfId="0" applyNumberFormat="1" applyFont="1" applyAlignment="1">
      <alignment horizontal="right"/>
    </xf>
    <xf numFmtId="0" fontId="14" fillId="0" borderId="12" xfId="0" applyFont="1" applyBorder="1"/>
    <xf numFmtId="2" fontId="14" fillId="0" borderId="0" xfId="0" applyNumberFormat="1" applyFont="1"/>
    <xf numFmtId="168" fontId="14" fillId="0" borderId="0" xfId="0" applyNumberFormat="1" applyFont="1" applyAlignment="1">
      <alignment horizontal="right"/>
    </xf>
    <xf numFmtId="170" fontId="14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right"/>
    </xf>
    <xf numFmtId="1" fontId="14" fillId="0" borderId="0" xfId="0" applyNumberFormat="1" applyFont="1" applyAlignment="1">
      <alignment horizontal="right"/>
    </xf>
    <xf numFmtId="164" fontId="14" fillId="15" borderId="0" xfId="0" applyNumberFormat="1" applyFont="1" applyFill="1" applyAlignment="1">
      <alignment horizontal="right"/>
    </xf>
    <xf numFmtId="2" fontId="14" fillId="15" borderId="0" xfId="0" applyNumberFormat="1" applyFont="1" applyFill="1" applyAlignment="1">
      <alignment horizontal="right"/>
    </xf>
    <xf numFmtId="170" fontId="14" fillId="15" borderId="0" xfId="0" applyNumberFormat="1" applyFont="1" applyFill="1" applyAlignment="1">
      <alignment horizontal="right"/>
    </xf>
    <xf numFmtId="164" fontId="14" fillId="0" borderId="0" xfId="0" applyNumberFormat="1" applyFont="1"/>
    <xf numFmtId="169" fontId="14" fillId="0" borderId="0" xfId="0" applyNumberFormat="1" applyFont="1"/>
    <xf numFmtId="170" fontId="14" fillId="0" borderId="0" xfId="0" applyNumberFormat="1" applyFont="1"/>
    <xf numFmtId="172" fontId="14" fillId="0" borderId="0" xfId="0" applyNumberFormat="1" applyFont="1"/>
    <xf numFmtId="170" fontId="14" fillId="15" borderId="0" xfId="0" applyNumberFormat="1" applyFont="1" applyFill="1"/>
    <xf numFmtId="172" fontId="14" fillId="15" borderId="0" xfId="0" applyNumberFormat="1" applyFont="1" applyFill="1"/>
    <xf numFmtId="164" fontId="14" fillId="15" borderId="0" xfId="0" applyNumberFormat="1" applyFont="1" applyFill="1"/>
    <xf numFmtId="0" fontId="14" fillId="0" borderId="0" xfId="0" applyFont="1" applyAlignment="1">
      <alignment vertical="center"/>
    </xf>
    <xf numFmtId="1" fontId="14" fillId="15" borderId="0" xfId="0" applyNumberFormat="1" applyFont="1" applyFill="1"/>
    <xf numFmtId="166" fontId="14" fillId="0" borderId="0" xfId="0" applyNumberFormat="1" applyFont="1"/>
    <xf numFmtId="166" fontId="14" fillId="15" borderId="0" xfId="0" applyNumberFormat="1" applyFont="1" applyFill="1" applyAlignment="1">
      <alignment horizontal="right"/>
    </xf>
    <xf numFmtId="166" fontId="14" fillId="15" borderId="0" xfId="0" applyNumberFormat="1" applyFont="1" applyFill="1"/>
    <xf numFmtId="11" fontId="14" fillId="0" borderId="0" xfId="0" applyNumberFormat="1" applyFont="1" applyAlignment="1">
      <alignment horizontal="right"/>
    </xf>
    <xf numFmtId="1" fontId="14" fillId="15" borderId="0" xfId="0" applyNumberFormat="1" applyFont="1" applyFill="1" applyAlignment="1">
      <alignment horizontal="right"/>
    </xf>
    <xf numFmtId="169" fontId="14" fillId="0" borderId="0" xfId="0" applyNumberFormat="1" applyFont="1" applyAlignment="1">
      <alignment horizontal="right"/>
    </xf>
    <xf numFmtId="169" fontId="14" fillId="15" borderId="0" xfId="0" applyNumberFormat="1" applyFont="1" applyFill="1" applyAlignment="1">
      <alignment horizontal="right"/>
    </xf>
    <xf numFmtId="0" fontId="14" fillId="0" borderId="0" xfId="0" applyFont="1" applyAlignment="1">
      <alignment horizontal="left" wrapText="1"/>
    </xf>
    <xf numFmtId="49" fontId="14" fillId="0" borderId="0" xfId="0" applyNumberFormat="1" applyFont="1" applyAlignment="1">
      <alignment horizontal="left"/>
    </xf>
    <xf numFmtId="49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right" wrapText="1"/>
    </xf>
    <xf numFmtId="164" fontId="14" fillId="0" borderId="0" xfId="0" applyNumberFormat="1" applyFont="1" applyAlignment="1">
      <alignment horizontal="right" wrapText="1"/>
    </xf>
    <xf numFmtId="174" fontId="14" fillId="15" borderId="0" xfId="0" applyNumberFormat="1" applyFont="1" applyFill="1" applyAlignment="1">
      <alignment horizontal="right"/>
    </xf>
    <xf numFmtId="11" fontId="14" fillId="15" borderId="0" xfId="0" applyNumberFormat="1" applyFont="1" applyFill="1" applyAlignment="1">
      <alignment horizontal="right"/>
    </xf>
    <xf numFmtId="0" fontId="14" fillId="40" borderId="0" xfId="0" applyFont="1" applyFill="1" applyAlignment="1">
      <alignment horizontal="left"/>
    </xf>
    <xf numFmtId="0" fontId="14" fillId="40" borderId="0" xfId="0" applyFont="1" applyFill="1" applyAlignment="1">
      <alignment horizontal="right"/>
    </xf>
    <xf numFmtId="164" fontId="14" fillId="40" borderId="0" xfId="0" applyNumberFormat="1" applyFont="1" applyFill="1" applyAlignment="1">
      <alignment horizontal="right"/>
    </xf>
    <xf numFmtId="1" fontId="14" fillId="40" borderId="0" xfId="0" applyNumberFormat="1" applyFont="1" applyFill="1" applyAlignment="1">
      <alignment horizontal="right"/>
    </xf>
    <xf numFmtId="0" fontId="13" fillId="15" borderId="0" xfId="0" applyFont="1" applyFill="1" applyAlignment="1">
      <alignment horizontal="left"/>
    </xf>
    <xf numFmtId="168" fontId="0" fillId="15" borderId="0" xfId="0" applyNumberFormat="1" applyFill="1"/>
    <xf numFmtId="11" fontId="20" fillId="0" borderId="0" xfId="0" applyNumberFormat="1" applyFont="1" applyAlignment="1">
      <alignment horizontal="right"/>
    </xf>
    <xf numFmtId="0" fontId="12" fillId="15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170" fontId="0" fillId="15" borderId="0" xfId="0" applyNumberFormat="1" applyFill="1"/>
    <xf numFmtId="0" fontId="11" fillId="15" borderId="0" xfId="0" applyFont="1" applyFill="1"/>
    <xf numFmtId="164" fontId="0" fillId="15" borderId="0" xfId="0" applyNumberFormat="1" applyFill="1"/>
    <xf numFmtId="0" fontId="10" fillId="15" borderId="0" xfId="0" applyFont="1" applyFill="1"/>
    <xf numFmtId="0" fontId="9" fillId="15" borderId="0" xfId="194" applyFill="1"/>
    <xf numFmtId="1" fontId="9" fillId="0" borderId="0" xfId="194" applyNumberFormat="1"/>
    <xf numFmtId="0" fontId="9" fillId="0" borderId="0" xfId="194"/>
    <xf numFmtId="0" fontId="7" fillId="0" borderId="0" xfId="0" applyFont="1"/>
    <xf numFmtId="0" fontId="6" fillId="0" borderId="0" xfId="0" applyFont="1" applyAlignment="1">
      <alignment horizontal="left"/>
    </xf>
    <xf numFmtId="166" fontId="0" fillId="15" borderId="0" xfId="0" applyNumberFormat="1" applyFill="1"/>
    <xf numFmtId="0" fontId="5" fillId="0" borderId="0" xfId="0" applyFont="1" applyAlignment="1">
      <alignment horizontal="left"/>
    </xf>
    <xf numFmtId="0" fontId="5" fillId="0" borderId="0" xfId="0" applyFont="1"/>
    <xf numFmtId="0" fontId="20" fillId="0" borderId="0" xfId="0" applyFont="1"/>
    <xf numFmtId="0" fontId="20" fillId="15" borderId="0" xfId="0" applyFont="1" applyFill="1"/>
    <xf numFmtId="0" fontId="20" fillId="40" borderId="0" xfId="0" applyFont="1" applyFill="1"/>
    <xf numFmtId="0" fontId="0" fillId="0" borderId="0" xfId="0" applyAlignment="1">
      <alignment horizontal="left"/>
    </xf>
    <xf numFmtId="0" fontId="0" fillId="15" borderId="0" xfId="0" applyFill="1" applyAlignment="1">
      <alignment horizontal="left"/>
    </xf>
    <xf numFmtId="0" fontId="0" fillId="40" borderId="0" xfId="0" applyFill="1" applyAlignment="1">
      <alignment horizontal="left"/>
    </xf>
    <xf numFmtId="0" fontId="20" fillId="40" borderId="0" xfId="0" applyFont="1" applyFill="1" applyAlignment="1">
      <alignment horizontal="left"/>
    </xf>
    <xf numFmtId="0" fontId="5" fillId="15" borderId="0" xfId="0" applyFont="1" applyFill="1"/>
    <xf numFmtId="49" fontId="37" fillId="0" borderId="0" xfId="0" applyNumberFormat="1" applyFont="1"/>
    <xf numFmtId="49" fontId="5" fillId="0" borderId="0" xfId="0" applyNumberFormat="1" applyFont="1"/>
    <xf numFmtId="49" fontId="5" fillId="15" borderId="0" xfId="0" applyNumberFormat="1" applyFont="1" applyFill="1"/>
    <xf numFmtId="49" fontId="20" fillId="0" borderId="0" xfId="0" applyNumberFormat="1" applyFont="1"/>
    <xf numFmtId="49" fontId="0" fillId="0" borderId="0" xfId="0" applyNumberFormat="1"/>
    <xf numFmtId="49" fontId="0" fillId="40" borderId="0" xfId="0" applyNumberFormat="1" applyFill="1"/>
    <xf numFmtId="49" fontId="20" fillId="40" borderId="0" xfId="0" applyNumberFormat="1" applyFont="1" applyFill="1"/>
    <xf numFmtId="0" fontId="5" fillId="15" borderId="0" xfId="0" applyFont="1" applyFill="1" applyAlignment="1">
      <alignment horizontal="left"/>
    </xf>
    <xf numFmtId="0" fontId="7" fillId="15" borderId="0" xfId="0" applyFont="1" applyFill="1"/>
    <xf numFmtId="0" fontId="8" fillId="15" borderId="0" xfId="194" applyFont="1" applyFill="1"/>
    <xf numFmtId="0" fontId="19" fillId="15" borderId="0" xfId="51" applyFill="1"/>
    <xf numFmtId="0" fontId="19" fillId="15" borderId="22" xfId="51" applyFill="1" applyBorder="1"/>
    <xf numFmtId="0" fontId="4" fillId="0" borderId="0" xfId="0" applyFont="1"/>
    <xf numFmtId="0" fontId="39" fillId="0" borderId="0" xfId="0" applyFont="1" applyAlignment="1">
      <alignment horizontal="left"/>
    </xf>
    <xf numFmtId="0" fontId="39" fillId="0" borderId="0" xfId="0" applyFont="1"/>
    <xf numFmtId="49" fontId="39" fillId="0" borderId="0" xfId="0" applyNumberFormat="1" applyFont="1"/>
    <xf numFmtId="1" fontId="39" fillId="0" borderId="0" xfId="0" applyNumberFormat="1" applyFont="1"/>
    <xf numFmtId="0" fontId="5" fillId="41" borderId="0" xfId="0" applyFont="1" applyFill="1" applyAlignment="1">
      <alignment horizontal="left"/>
    </xf>
    <xf numFmtId="0" fontId="5" fillId="41" borderId="0" xfId="0" applyFont="1" applyFill="1"/>
    <xf numFmtId="0" fontId="0" fillId="41" borderId="0" xfId="0" applyFill="1"/>
    <xf numFmtId="49" fontId="5" fillId="41" borderId="0" xfId="0" applyNumberFormat="1" applyFont="1" applyFill="1"/>
    <xf numFmtId="1" fontId="0" fillId="41" borderId="0" xfId="0" applyNumberFormat="1" applyFill="1"/>
    <xf numFmtId="49" fontId="3" fillId="0" borderId="0" xfId="0" applyNumberFormat="1" applyFont="1"/>
    <xf numFmtId="0" fontId="2" fillId="15" borderId="0" xfId="0" applyFont="1" applyFill="1" applyAlignment="1">
      <alignment horizontal="left"/>
    </xf>
    <xf numFmtId="49" fontId="2" fillId="15" borderId="0" xfId="0" applyNumberFormat="1" applyFont="1" applyFill="1"/>
    <xf numFmtId="0" fontId="1" fillId="15" borderId="0" xfId="0" applyFont="1" applyFill="1"/>
  </cellXfs>
  <cellStyles count="228">
    <cellStyle name="20% - Accent1" xfId="34" builtinId="30" customBuiltin="1"/>
    <cellStyle name="20% - Accent1 2" xfId="146" xr:uid="{FC0DB1E1-42D2-48D8-8DC0-F711D5DFB2F5}"/>
    <cellStyle name="20% - Accent1 3" xfId="196" xr:uid="{6B0D06D9-31C4-49C8-8D9B-02BC1208FA31}"/>
    <cellStyle name="20% - Accent2" xfId="37" builtinId="34" customBuiltin="1"/>
    <cellStyle name="20% - Accent2 2" xfId="148" xr:uid="{2B49E47E-6E33-4553-B620-0EF4E9EA4758}"/>
    <cellStyle name="20% - Accent2 3" xfId="198" xr:uid="{6C4C922E-A772-4B8E-A098-5DF0C050CC4F}"/>
    <cellStyle name="20% - Accent3" xfId="40" builtinId="38" customBuiltin="1"/>
    <cellStyle name="20% - Accent3 2" xfId="150" xr:uid="{5BE462FB-1C71-4515-86A9-543A6C7776D2}"/>
    <cellStyle name="20% - Accent3 3" xfId="200" xr:uid="{E8D1F707-A7FF-422E-B4FC-F52F9B8A6280}"/>
    <cellStyle name="20% - Accent4" xfId="43" builtinId="42" customBuiltin="1"/>
    <cellStyle name="20% - Accent4 2" xfId="152" xr:uid="{DEABBF33-5A60-4FD5-A651-BDAF7A5557D5}"/>
    <cellStyle name="20% - Accent4 3" xfId="202" xr:uid="{8113A10B-B1BB-48C6-ADB2-45F7BD9C7611}"/>
    <cellStyle name="20% - Accent5" xfId="46" builtinId="46" customBuiltin="1"/>
    <cellStyle name="20% - Accent5 2" xfId="154" xr:uid="{B97237E3-731D-4E76-90F1-8BBC3D721815}"/>
    <cellStyle name="20% - Accent5 3" xfId="204" xr:uid="{390C418F-8FC8-4351-92F7-BA55D07E2772}"/>
    <cellStyle name="20% - Accent6" xfId="49" builtinId="50" customBuiltin="1"/>
    <cellStyle name="20% - Accent6 2" xfId="156" xr:uid="{406F6066-0624-4FB3-916B-9D1A0A56F539}"/>
    <cellStyle name="20% - Accent6 3" xfId="206" xr:uid="{2AC88C18-7ACD-4453-9E91-AB7FF643E711}"/>
    <cellStyle name="20% - 着色 1 2" xfId="121" xr:uid="{79438D4E-1176-4C02-8ED7-B6E1B68A092E}"/>
    <cellStyle name="20% - 着色 1 2 2" xfId="160" xr:uid="{1BDBBAE0-1A49-4797-93FD-CD8E7CCABE6E}"/>
    <cellStyle name="20% - 着色 1 2 3" xfId="210" xr:uid="{1E63BC45-08BD-42F9-B849-6392CCF79E64}"/>
    <cellStyle name="20% - 着色 1 3" xfId="79" xr:uid="{C4AFC70B-D533-4831-8EB8-A2509E5A0DE2}"/>
    <cellStyle name="20% - 着色 2 2" xfId="125" xr:uid="{CD91C95C-6EBA-428C-B869-43B0CB5E983C}"/>
    <cellStyle name="20% - 着色 2 2 2" xfId="162" xr:uid="{BC2EDA8C-CBB2-487F-82AF-AD8861C664E7}"/>
    <cellStyle name="20% - 着色 2 2 3" xfId="212" xr:uid="{B15CBC61-BEC3-49A5-9945-896D1D78D13E}"/>
    <cellStyle name="20% - 着色 2 3" xfId="83" xr:uid="{589AA5DF-B4EA-45B8-AD02-ACB00E11E840}"/>
    <cellStyle name="20% - 着色 3 2" xfId="129" xr:uid="{C8B395C2-6EE1-4189-9125-173FBCD900D8}"/>
    <cellStyle name="20% - 着色 3 2 2" xfId="164" xr:uid="{5A5267A1-1301-404C-A80E-B594614A2F13}"/>
    <cellStyle name="20% - 着色 3 2 3" xfId="214" xr:uid="{D82FF0E9-0187-4877-9A68-5A3DE2437B46}"/>
    <cellStyle name="20% - 着色 3 3" xfId="87" xr:uid="{901ACF4D-0144-4DCC-AF3E-C97DFD62B23E}"/>
    <cellStyle name="20% - 着色 4 2" xfId="133" xr:uid="{CFE0885B-BC30-4DC9-9CF8-7D920CED1A85}"/>
    <cellStyle name="20% - 着色 4 2 2" xfId="166" xr:uid="{E5CEF3BC-11EB-4935-8B4D-ECD190569339}"/>
    <cellStyle name="20% - 着色 4 2 3" xfId="216" xr:uid="{09602BDB-6C99-4CD1-B3A1-B1DB4CBBF488}"/>
    <cellStyle name="20% - 着色 4 3" xfId="91" xr:uid="{92C445A3-0977-47C3-BB6A-C108D3087BD2}"/>
    <cellStyle name="20% - 着色 5 2" xfId="137" xr:uid="{C9FE464E-17F7-48ED-8A49-66FDCBA4CC45}"/>
    <cellStyle name="20% - 着色 5 2 2" xfId="168" xr:uid="{4A9A8B25-9AA6-4AC8-88BB-83E9C1EBFCF7}"/>
    <cellStyle name="20% - 着色 5 2 3" xfId="218" xr:uid="{0D180657-9A39-4B90-A84E-70A645012F1C}"/>
    <cellStyle name="20% - 着色 5 3" xfId="95" xr:uid="{1CB08490-1634-458D-BA3D-B3DA68C39081}"/>
    <cellStyle name="20% - 着色 6 2" xfId="141" xr:uid="{D76FADDB-2923-4F4D-A1D2-A5E9220710F9}"/>
    <cellStyle name="20% - 着色 6 2 2" xfId="170" xr:uid="{8BCBDFF4-E25C-48B6-A647-81E434E23338}"/>
    <cellStyle name="20% - 着色 6 2 3" xfId="220" xr:uid="{D6B6E3C5-C62D-4FE1-A79D-03278604D519}"/>
    <cellStyle name="20% - 着色 6 3" xfId="99" xr:uid="{C1B931DA-50A1-484F-B549-8C96A5D34470}"/>
    <cellStyle name="40% - Accent1" xfId="35" builtinId="31" customBuiltin="1"/>
    <cellStyle name="40% - Accent1 2" xfId="147" xr:uid="{278B574B-E6D7-4125-804E-FEDBCDAA6BA6}"/>
    <cellStyle name="40% - Accent1 3" xfId="197" xr:uid="{109EEDFB-7D15-4870-9C1B-D256265981E5}"/>
    <cellStyle name="40% - Accent2" xfId="38" builtinId="35" customBuiltin="1"/>
    <cellStyle name="40% - Accent2 2" xfId="149" xr:uid="{ACE8B4CD-FFBC-4C38-B243-B9D0E751AA2D}"/>
    <cellStyle name="40% - Accent2 3" xfId="199" xr:uid="{48285059-7F18-4942-A3EA-88C1C1C1C012}"/>
    <cellStyle name="40% - Accent3" xfId="41" builtinId="39" customBuiltin="1"/>
    <cellStyle name="40% - Accent3 2" xfId="151" xr:uid="{73BB12ED-8D71-4803-BCB3-A1EFB138297D}"/>
    <cellStyle name="40% - Accent3 3" xfId="201" xr:uid="{8484B4DA-539F-4BB7-9E0D-EC4DC2CDF540}"/>
    <cellStyle name="40% - Accent4" xfId="44" builtinId="43" customBuiltin="1"/>
    <cellStyle name="40% - Accent4 2" xfId="153" xr:uid="{08E8930B-BB13-4063-9603-570956CFB796}"/>
    <cellStyle name="40% - Accent4 3" xfId="203" xr:uid="{91A94C1B-7079-4DCF-BEA0-2794171E783F}"/>
    <cellStyle name="40% - Accent5" xfId="47" builtinId="47" customBuiltin="1"/>
    <cellStyle name="40% - Accent5 2" xfId="155" xr:uid="{8F9A26D3-E30C-40FD-B210-3EC693FEEF33}"/>
    <cellStyle name="40% - Accent5 3" xfId="205" xr:uid="{C0DDCF63-81A4-49C5-87CE-E7CF7F9DC37F}"/>
    <cellStyle name="40% - Accent6" xfId="50" builtinId="51" customBuiltin="1"/>
    <cellStyle name="40% - Accent6 2" xfId="157" xr:uid="{2D37D772-A243-4E64-B9B6-2C467D07C555}"/>
    <cellStyle name="40% - Accent6 3" xfId="207" xr:uid="{92BFAEDE-04F3-4C93-8801-DCE26446BF72}"/>
    <cellStyle name="40% - 着色 1 2" xfId="122" xr:uid="{61936F79-1457-40CC-9715-58850A3D8F71}"/>
    <cellStyle name="40% - 着色 1 2 2" xfId="161" xr:uid="{338913F5-04FE-4326-9CEA-F8294940D8C1}"/>
    <cellStyle name="40% - 着色 1 2 3" xfId="211" xr:uid="{220D95C6-BCC4-429F-91BE-845A9A6F7854}"/>
    <cellStyle name="40% - 着色 1 3" xfId="80" xr:uid="{781A5970-D956-4F8E-AE99-C339EBBC1289}"/>
    <cellStyle name="40% - 着色 2 2" xfId="126" xr:uid="{5B4FBF65-1C36-4428-BAC0-F901CCBCBE40}"/>
    <cellStyle name="40% - 着色 2 2 2" xfId="163" xr:uid="{D49A4834-080A-48F2-8898-C143D2965344}"/>
    <cellStyle name="40% - 着色 2 2 3" xfId="213" xr:uid="{CCEFF36F-E679-46D5-A67B-9C0DA96376B2}"/>
    <cellStyle name="40% - 着色 2 3" xfId="84" xr:uid="{BA5C5082-4597-44A8-8B00-1BA35FF59AE3}"/>
    <cellStyle name="40% - 着色 3 2" xfId="130" xr:uid="{4D8B8A12-0DEE-4486-88C3-153C6FF8A435}"/>
    <cellStyle name="40% - 着色 3 2 2" xfId="165" xr:uid="{C19F53BF-884C-4B62-AC8E-0CA6EFFA184F}"/>
    <cellStyle name="40% - 着色 3 2 3" xfId="215" xr:uid="{13583155-E9FC-416C-BB14-9D7427923708}"/>
    <cellStyle name="40% - 着色 3 3" xfId="88" xr:uid="{AA2FF247-F30E-40C7-9D3F-D2F26F2BA161}"/>
    <cellStyle name="40% - 着色 4 2" xfId="134" xr:uid="{8C78EE91-5292-4F9D-B952-8EC640149CB7}"/>
    <cellStyle name="40% - 着色 4 2 2" xfId="167" xr:uid="{E789773C-5B66-4274-896A-0780CD451403}"/>
    <cellStyle name="40% - 着色 4 2 3" xfId="217" xr:uid="{39D3DC68-F355-4AA5-91DC-CB14111A1923}"/>
    <cellStyle name="40% - 着色 4 3" xfId="92" xr:uid="{DFE00019-29D9-4718-8463-85C5BF8E6E28}"/>
    <cellStyle name="40% - 着色 5 2" xfId="138" xr:uid="{DA6D2003-C319-48B6-BD67-6B1200E86CBB}"/>
    <cellStyle name="40% - 着色 5 2 2" xfId="169" xr:uid="{52D2C696-4C76-474A-966A-9E11EBAF4C95}"/>
    <cellStyle name="40% - 着色 5 2 3" xfId="219" xr:uid="{3DC512EE-726B-4F38-A16F-D51D4D403E30}"/>
    <cellStyle name="40% - 着色 5 3" xfId="96" xr:uid="{C726E13F-7FD2-4908-BB72-77951E8CFE95}"/>
    <cellStyle name="40% - 着色 6 2" xfId="142" xr:uid="{5274251F-1F9F-475A-80D8-FD75F502A8EF}"/>
    <cellStyle name="40% - 着色 6 2 2" xfId="171" xr:uid="{509DCA71-381B-47C2-88BF-B6B05E71B577}"/>
    <cellStyle name="40% - 着色 6 2 3" xfId="221" xr:uid="{A0E411A8-2095-43EB-BC4F-62C631E5F25F}"/>
    <cellStyle name="40% - 着色 6 3" xfId="100" xr:uid="{6B13DE1C-1961-4298-8AD4-B9BE4E993648}"/>
    <cellStyle name="60% - Accent1" xfId="188" builtinId="32" customBuiltin="1"/>
    <cellStyle name="60% - Accent1 2" xfId="1" xr:uid="{00000000-0005-0000-0000-000000000000}"/>
    <cellStyle name="60% - Accent1 2 2" xfId="180" xr:uid="{AD516891-714A-405C-ABD9-D697B3217B84}"/>
    <cellStyle name="60% - Accent1 3" xfId="54" xr:uid="{F9DAB22D-3E22-4357-B508-E3D7551AB47B}"/>
    <cellStyle name="60% - Accent1 3 2" xfId="173" xr:uid="{881B5EB0-818C-493B-805B-3E9BC3C1A623}"/>
    <cellStyle name="60% - Accent1 3 3" xfId="222" xr:uid="{7E7B0CD5-8C2C-450F-B704-9022220EC574}"/>
    <cellStyle name="60% - Accent2" xfId="189" builtinId="36" customBuiltin="1"/>
    <cellStyle name="60% - Accent2 2" xfId="2" xr:uid="{00000000-0005-0000-0000-000001000000}"/>
    <cellStyle name="60% - Accent2 2 2" xfId="181" xr:uid="{63130C4B-B8F4-4BDF-A52D-B1C33B55DE33}"/>
    <cellStyle name="60% - Accent2 3" xfId="55" xr:uid="{39C69C34-CFB5-4937-94A9-3127C5779AA9}"/>
    <cellStyle name="60% - Accent2 3 2" xfId="174" xr:uid="{AB7E7E0F-28E3-4F83-8794-AE308D5C0829}"/>
    <cellStyle name="60% - Accent2 3 3" xfId="223" xr:uid="{3F45D62A-C16F-4BC4-9A04-8D2988A82B8E}"/>
    <cellStyle name="60% - Accent3" xfId="190" builtinId="40" customBuiltin="1"/>
    <cellStyle name="60% - Accent3 2" xfId="3" xr:uid="{00000000-0005-0000-0000-000002000000}"/>
    <cellStyle name="60% - Accent3 2 2" xfId="182" xr:uid="{46F4C6A2-C298-4B9E-8D14-FB8543DE06A0}"/>
    <cellStyle name="60% - Accent3 3" xfId="56" xr:uid="{EFE20B23-A47F-4871-8142-860E5A103AF1}"/>
    <cellStyle name="60% - Accent3 3 2" xfId="175" xr:uid="{071491C3-32A2-44AF-9EAE-7E7E2E832F10}"/>
    <cellStyle name="60% - Accent3 3 3" xfId="224" xr:uid="{71ABAC78-5A00-4836-9685-7C78151DB531}"/>
    <cellStyle name="60% - Accent4" xfId="191" builtinId="44" customBuiltin="1"/>
    <cellStyle name="60% - Accent4 2" xfId="4" xr:uid="{00000000-0005-0000-0000-000003000000}"/>
    <cellStyle name="60% - Accent4 2 2" xfId="183" xr:uid="{02784D5E-92FE-47E2-986C-FFE4785C80E6}"/>
    <cellStyle name="60% - Accent4 3" xfId="57" xr:uid="{8C475EB9-3E77-42F1-B877-4D6FFDC9F695}"/>
    <cellStyle name="60% - Accent4 3 2" xfId="176" xr:uid="{22031E72-8323-4057-B3A4-06093995F924}"/>
    <cellStyle name="60% - Accent4 3 3" xfId="225" xr:uid="{A1822E8A-435C-430C-B1A3-DC3C772F51BC}"/>
    <cellStyle name="60% - Accent5" xfId="192" builtinId="48" customBuiltin="1"/>
    <cellStyle name="60% - Accent5 2" xfId="5" xr:uid="{00000000-0005-0000-0000-000004000000}"/>
    <cellStyle name="60% - Accent5 2 2" xfId="184" xr:uid="{0BA20BDF-9DB9-4554-A9FD-FEBB20522811}"/>
    <cellStyle name="60% - Accent5 3" xfId="58" xr:uid="{1B76C9B4-0589-4EC3-8FFF-5C182AA23AD8}"/>
    <cellStyle name="60% - Accent5 3 2" xfId="177" xr:uid="{D6A3FF28-44B1-41C2-97FA-2B13C21DBCA0}"/>
    <cellStyle name="60% - Accent5 3 3" xfId="226" xr:uid="{5840AD92-774A-48F6-ADA3-085158792714}"/>
    <cellStyle name="60% - Accent6" xfId="193" builtinId="52" customBuiltin="1"/>
    <cellStyle name="60% - Accent6 2" xfId="6" xr:uid="{00000000-0005-0000-0000-000005000000}"/>
    <cellStyle name="60% - Accent6 2 2" xfId="185" xr:uid="{D0CF564B-42AB-4C27-93FF-266BE57E4FA1}"/>
    <cellStyle name="60% - Accent6 3" xfId="59" xr:uid="{1BC25F49-7CCE-41E2-935C-FFE12EB3BC36}"/>
    <cellStyle name="60% - Accent6 3 2" xfId="178" xr:uid="{ACD86427-74AC-4722-809A-8C99EA4CBA00}"/>
    <cellStyle name="60% - Accent6 3 3" xfId="227" xr:uid="{67AB4213-2E3F-4E6A-8AA9-21EAA4543768}"/>
    <cellStyle name="60% - 着色 1 2" xfId="123" xr:uid="{FE98383C-6595-4AEA-ABB7-51DFEBE6614E}"/>
    <cellStyle name="60% - 着色 1 3" xfId="81" xr:uid="{F7F270ED-D65B-4A8E-842E-BB527456FB39}"/>
    <cellStyle name="60% - 着色 2 2" xfId="127" xr:uid="{42695551-FF73-4445-A21D-8E47A3D253DB}"/>
    <cellStyle name="60% - 着色 2 3" xfId="85" xr:uid="{83E58643-F65A-43DD-849C-C0C6C39AB73C}"/>
    <cellStyle name="60% - 着色 3 2" xfId="131" xr:uid="{BBFA6C46-277B-4E50-920E-58B710008929}"/>
    <cellStyle name="60% - 着色 3 3" xfId="89" xr:uid="{57A87A38-5224-402B-9089-44D983E8229A}"/>
    <cellStyle name="60% - 着色 4 2" xfId="135" xr:uid="{70A2BDAB-E0FE-49E0-9CF9-663EAB19C847}"/>
    <cellStyle name="60% - 着色 4 3" xfId="93" xr:uid="{20978DBD-922D-4483-85D7-8381C0415579}"/>
    <cellStyle name="60% - 着色 5 2" xfId="139" xr:uid="{D5F3B191-F607-4AA1-99B4-F4D97CE7DBF0}"/>
    <cellStyle name="60% - 着色 5 3" xfId="97" xr:uid="{AC65B7B3-CF16-4297-ACDB-E4B7313DA194}"/>
    <cellStyle name="60% - 着色 6 2" xfId="143" xr:uid="{D76E57CE-A763-4ABE-9B73-76EAB40A5120}"/>
    <cellStyle name="60% - 着色 6 3" xfId="101" xr:uid="{35A78503-1562-41F3-918A-60E3FF2D433D}"/>
    <cellStyle name="Accent1" xfId="33" builtinId="29" customBuiltin="1"/>
    <cellStyle name="Accent2" xfId="36" builtinId="33" customBuiltin="1"/>
    <cellStyle name="Accent3" xfId="39" builtinId="37" customBuiltin="1"/>
    <cellStyle name="Accent4" xfId="42" builtinId="41" customBuiltin="1"/>
    <cellStyle name="Accent5" xfId="45" builtinId="45" customBuiltin="1"/>
    <cellStyle name="Accent6" xfId="48" builtinId="49" customBuiltin="1"/>
    <cellStyle name="Bad" xfId="24" builtinId="27" customBuiltin="1"/>
    <cellStyle name="Calculation" xfId="27" builtinId="22" customBuiltin="1"/>
    <cellStyle name="Check Cell" xfId="29" builtinId="23" customBuiltin="1"/>
    <cellStyle name="Comma 2" xfId="7" xr:uid="{00000000-0005-0000-0000-000006000000}"/>
    <cellStyle name="Cover" xfId="8" xr:uid="{00000000-0005-0000-0000-000007000000}"/>
    <cellStyle name="Explanatory Text" xfId="31" builtinId="53" customBuiltin="1"/>
    <cellStyle name="Good" xfId="23" builtinId="26" customBuiltin="1"/>
    <cellStyle name="Heading 1" xfId="19" builtinId="16" customBuiltin="1"/>
    <cellStyle name="Heading 2" xfId="20" builtinId="17" customBuiltin="1"/>
    <cellStyle name="Heading 3" xfId="21" builtinId="18" customBuiltin="1"/>
    <cellStyle name="Heading 4" xfId="22" builtinId="19" customBuiltin="1"/>
    <cellStyle name="Input" xfId="25" builtinId="20" customBuiltin="1"/>
    <cellStyle name="Linked Cell" xfId="28" builtinId="24" customBuiltin="1"/>
    <cellStyle name="Menu" xfId="9" xr:uid="{00000000-0005-0000-0000-000008000000}"/>
    <cellStyle name="Neutral" xfId="187" builtinId="28" customBuiltin="1"/>
    <cellStyle name="Neutral 2" xfId="10" xr:uid="{00000000-0005-0000-0000-000009000000}"/>
    <cellStyle name="Neutral 2 2" xfId="179" xr:uid="{9D2C6F29-CC51-4392-B0E6-C2BE4B98EE62}"/>
    <cellStyle name="Neutral 3" xfId="52" xr:uid="{668423E5-6808-4960-8059-B7182B55CA48}"/>
    <cellStyle name="Neutral 3 2" xfId="172" xr:uid="{F195E136-3D88-4FAB-AFE2-4F266752178F}"/>
    <cellStyle name="Normal" xfId="0" builtinId="0"/>
    <cellStyle name="Normal 18" xfId="186" xr:uid="{7C3EF570-02E1-4860-B0E4-1BE0F36B7F01}"/>
    <cellStyle name="Normal 2" xfId="11" xr:uid="{00000000-0005-0000-0000-00000B000000}"/>
    <cellStyle name="Normal 2 2" xfId="12" xr:uid="{00000000-0005-0000-0000-00000C000000}"/>
    <cellStyle name="Normal 2 3" xfId="13" xr:uid="{00000000-0005-0000-0000-00000D000000}"/>
    <cellStyle name="Normal 3" xfId="14" xr:uid="{00000000-0005-0000-0000-00000E000000}"/>
    <cellStyle name="Normal 4" xfId="15" xr:uid="{00000000-0005-0000-0000-00000F000000}"/>
    <cellStyle name="Normal 4 2" xfId="16" xr:uid="{00000000-0005-0000-0000-000010000000}"/>
    <cellStyle name="Normal 5" xfId="51" xr:uid="{134C9D4F-2484-4B73-BF3D-53AA044B0914}"/>
    <cellStyle name="Normal 6" xfId="144" xr:uid="{E7F508BC-84BF-426E-BEF8-3C438E535E1B}"/>
    <cellStyle name="Normal 7" xfId="194" xr:uid="{4C67791D-B998-4B55-9F0F-F22CA37BDC9B}"/>
    <cellStyle name="Note 2" xfId="53" xr:uid="{6AC46B6D-51F6-4D37-BBF9-B13E670FA147}"/>
    <cellStyle name="Note 3" xfId="145" xr:uid="{9C5C21F4-6B2A-4A70-BA74-16A1A8A7C22C}"/>
    <cellStyle name="Note 4" xfId="195" xr:uid="{9A177FBC-6C07-450F-944A-8A0EFA1535B6}"/>
    <cellStyle name="Output" xfId="26" builtinId="21" customBuiltin="1"/>
    <cellStyle name="Title" xfId="18" builtinId="15" customBuiltin="1"/>
    <cellStyle name="Total" xfId="32" builtinId="25" customBuiltin="1"/>
    <cellStyle name="Warning Text" xfId="30" builtinId="11" customBuiltin="1"/>
    <cellStyle name="Year" xfId="17" xr:uid="{00000000-0005-0000-0000-000011000000}"/>
    <cellStyle name="好 2" xfId="108" xr:uid="{DE219C4F-F6B7-41F1-A733-4DA0F2B3B835}"/>
    <cellStyle name="好 3" xfId="66" xr:uid="{8826669B-5B64-43E3-ACA2-D2757F1EEDE4}"/>
    <cellStyle name="差 2" xfId="109" xr:uid="{74DEC959-9B33-4DDF-A220-317E68E0F1D2}"/>
    <cellStyle name="差 3" xfId="67" xr:uid="{F8C1C9F3-0943-4405-9236-64BDA0BF9F3E}"/>
    <cellStyle name="常规 2" xfId="102" xr:uid="{50FE5099-ABB1-4416-84FB-2A7E4DB8EF5C}"/>
    <cellStyle name="常规 2 2" xfId="158" xr:uid="{6BC52D70-75F3-4FD6-A2AB-358E0BC30F51}"/>
    <cellStyle name="常规 2 3" xfId="208" xr:uid="{7E662318-F686-455D-A091-960F01669E03}"/>
    <cellStyle name="常规 3" xfId="60" xr:uid="{4B26B5B0-4331-4FE7-9AB5-F8E155DEBE06}"/>
    <cellStyle name="标题 1 2" xfId="104" xr:uid="{62EFAABA-68EC-4700-A245-1F9C9D21E567}"/>
    <cellStyle name="标题 1 3" xfId="62" xr:uid="{C42F5BCC-EA28-477B-82CB-990906CCA5BB}"/>
    <cellStyle name="标题 2 2" xfId="105" xr:uid="{8CEAA4C1-5853-4AA6-B9FA-025315C61545}"/>
    <cellStyle name="标题 2 3" xfId="63" xr:uid="{DCC69940-0446-4297-8893-E3FD01369E23}"/>
    <cellStyle name="标题 3 2" xfId="106" xr:uid="{79BB99A6-33BB-4A40-BA0B-661732890FBC}"/>
    <cellStyle name="标题 3 3" xfId="64" xr:uid="{2B5A7C41-71CB-4C5A-8586-600BD2BCDB28}"/>
    <cellStyle name="标题 4 2" xfId="107" xr:uid="{EFBF292D-18EF-40E5-9CF8-97E87A65C998}"/>
    <cellStyle name="标题 4 3" xfId="65" xr:uid="{33BE8ABD-259D-455C-832C-3D2B40B7E3CD}"/>
    <cellStyle name="标题 5" xfId="103" xr:uid="{910AC324-B783-47F2-A632-69E001DD6214}"/>
    <cellStyle name="标题 6" xfId="61" xr:uid="{054F98E3-748E-4626-A27A-D9C1F1970AB0}"/>
    <cellStyle name="检查单元格 2" xfId="115" xr:uid="{B50B807B-B01A-42D4-8C2D-65FC57726F46}"/>
    <cellStyle name="检查单元格 3" xfId="73" xr:uid="{B69D92AF-F3BA-4A49-A72E-507BC870957E}"/>
    <cellStyle name="汇总 2" xfId="119" xr:uid="{28D1E2F5-73C4-44E3-93F4-1E493050F14D}"/>
    <cellStyle name="汇总 3" xfId="77" xr:uid="{803F3275-E489-4558-836A-D0077D855960}"/>
    <cellStyle name="注释 2" xfId="117" xr:uid="{981AFC27-02BF-4FE0-80BC-51283616F154}"/>
    <cellStyle name="注释 2 2" xfId="159" xr:uid="{9F38A39B-E5A0-48A8-9C36-539AC10C5A9A}"/>
    <cellStyle name="注释 2 3" xfId="209" xr:uid="{D82FECD5-4C68-4B18-9593-485FE22CC1C3}"/>
    <cellStyle name="注释 3" xfId="75" xr:uid="{625008FF-DBEE-45BA-9C73-79D91A3CB125}"/>
    <cellStyle name="着色 1 2" xfId="120" xr:uid="{350A1A11-F3DE-4BCC-84E2-15A2CCDD3F3D}"/>
    <cellStyle name="着色 1 3" xfId="78" xr:uid="{9D1972CD-DBAC-45D4-909D-47CCCAEB3443}"/>
    <cellStyle name="着色 2 2" xfId="124" xr:uid="{38C0D8FD-8031-4630-B511-452703CB75EC}"/>
    <cellStyle name="着色 2 3" xfId="82" xr:uid="{3E7432DC-2602-42EB-9E5C-700C20AF7C1C}"/>
    <cellStyle name="着色 3 2" xfId="128" xr:uid="{47D3ED1C-239F-4C4C-AED8-7D2815D0B021}"/>
    <cellStyle name="着色 3 3" xfId="86" xr:uid="{3200E899-430F-4C87-8174-69128BE50E28}"/>
    <cellStyle name="着色 4 2" xfId="132" xr:uid="{1C5F7B36-9E92-40CC-9904-54A8421ACE1B}"/>
    <cellStyle name="着色 4 3" xfId="90" xr:uid="{5B153824-4EA0-4729-9780-0CA406F45183}"/>
    <cellStyle name="着色 5 2" xfId="136" xr:uid="{CAAEF31B-3EE0-4523-B1C0-0314F22FFABB}"/>
    <cellStyle name="着色 5 3" xfId="94" xr:uid="{1DCF5BE4-65D9-4FE2-8F0D-33DAB036C589}"/>
    <cellStyle name="着色 6 2" xfId="140" xr:uid="{5681121F-8D50-4691-A207-36693BADDF17}"/>
    <cellStyle name="着色 6 3" xfId="98" xr:uid="{A9948098-8EB8-4C0F-8A50-C199508CA986}"/>
    <cellStyle name="解释性文本 2" xfId="118" xr:uid="{24ABEA24-C144-496C-8BC7-E42E429DBCFE}"/>
    <cellStyle name="解释性文本 3" xfId="76" xr:uid="{ABFE777B-5196-4CC7-AE00-282E4DEAFC58}"/>
    <cellStyle name="警告文本 2" xfId="116" xr:uid="{82AA6D3D-BA15-4FAE-99EA-BAE88796BE29}"/>
    <cellStyle name="警告文本 3" xfId="74" xr:uid="{5A6E739A-FE78-477B-9F21-A17E1AFB8DFE}"/>
    <cellStyle name="计算 2" xfId="113" xr:uid="{B729E19B-7483-412A-94DA-B18018434AC5}"/>
    <cellStyle name="计算 3" xfId="71" xr:uid="{3ED2C7F1-EE43-4096-9DEB-9F0A0ECA1F6A}"/>
    <cellStyle name="输入 2" xfId="111" xr:uid="{6A401847-033F-4B6B-9B7C-48C1557EED5A}"/>
    <cellStyle name="输入 3" xfId="69" xr:uid="{59C148E9-80D2-44E5-8064-5AF694C5C9FE}"/>
    <cellStyle name="输出 2" xfId="112" xr:uid="{0ABCC85C-7C1E-4E04-8AA0-C8D0DF5F4D49}"/>
    <cellStyle name="输出 3" xfId="70" xr:uid="{571AB4DD-19E8-4EBB-9637-C4FAF427AE1F}"/>
    <cellStyle name="适中 2" xfId="110" xr:uid="{F102734B-5761-4918-BFB3-FDB0BEB48C8D}"/>
    <cellStyle name="适中 3" xfId="68" xr:uid="{1385F5A6-0FA4-4830-9503-2EE8C5F354A4}"/>
    <cellStyle name="链接单元格 2" xfId="114" xr:uid="{A2F3DF7C-A21C-42D1-99F1-C4708392D3E9}"/>
    <cellStyle name="链接单元格 3" xfId="72" xr:uid="{96D6DE8D-C80B-42DE-B7A8-669CD65D87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122</xdr:col>
      <xdr:colOff>200025</xdr:colOff>
      <xdr:row>2094</xdr:row>
      <xdr:rowOff>9525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A55F-5C17-A3B6-763B-B967E2B9D9A4}"/>
            </a:ext>
          </a:extLst>
        </xdr:cNvPr>
        <xdr:cNvSpPr txBox="1"/>
      </xdr:nvSpPr>
      <xdr:spPr>
        <a:xfrm>
          <a:off x="105041700" y="396821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a-DK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ker, S. (Sibel)" id="{3CB48326-92FD-44CD-94F2-54943C660DA1}" userId="S::sibel.eker@ru.nl::ef18982c-3414-4eb5-8f8b-4a5f36472722" providerId="AD"/>
  <person displayName="Quanliang Ye" id="{DD3F3A34-35D4-48C7-9C29-CB7A208AF4F8}" userId="S::VN73VS@plan.aau.dk::236a8e3c-f5d6-4f68-b6e1-457c0651a758" providerId="AD"/>
  <person displayName="YE Quanliang" id="{F2BC9A71-8A74-468B-82B6-F6A0D0C327D3}" userId="S::yequanliang@iiasa.ac.at::c59ce077-f53c-41b9-a241-12df0c14e86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6" dT="2023-09-29T09:42:41.68" personId="{3CB48326-92FD-44CD-94F2-54943C660DA1}" id="{5BA574DC-CBA0-4430-AB21-1F67F1DD1B60}">
    <text>Land Use Harmonization dataset - global total. The data is for 5 yr total, so assumed to be the same in  a 5-year interval</text>
  </threadedComment>
  <threadedComment ref="A60" dT="2023-10-13T09:20:37.98" personId="{3CB48326-92FD-44CD-94F2-54943C660DA1}" id="{05627381-9B61-461A-BBD1-F4BB38012ED2}">
    <text>Land-use change emissions from the Global Carbon Budget 2020, using the average of three methods/models : H&amp;N, BLUE, OSCAR</text>
  </threadedComment>
  <threadedComment ref="A61" dT="2023-10-13T09:06:42.92" personId="{3CB48326-92FD-44CD-94F2-54943C660DA1}" id="{164D3271-176F-44EB-97E4-7983EBB81964}">
    <text>Global Carbon Project 2020 dataset, total fossil fuel C emissions, in TonC/year</text>
  </threadedComment>
  <threadedComment ref="A65" dT="2023-10-13T09:25:36.12" personId="{3CB48326-92FD-44CD-94F2-54943C660DA1}" id="{AC388569-931B-4244-83AF-664FBC0E8D65}">
    <text>Global Carbon Budget 2020, average of multiple models</text>
  </threadedComment>
  <threadedComment ref="A66" dT="2023-10-13T09:35:34.49" personId="{3CB48326-92FD-44CD-94F2-54943C660DA1}" id="{39C4D65B-7514-4189-8AAA-78EDB8C99788}">
    <text>Global Carbon Budget 2020, average value of multiple models</text>
  </threadedComment>
  <threadedComment ref="A68" dT="2023-10-13T09:47:17.73" personId="{3CB48326-92FD-44CD-94F2-54943C660DA1}" id="{F47C0A0E-BC3D-4873-BAA9-8ADC4BABA3CD}">
    <text xml:space="preserve">NASA GISS. (2023). GISS Surface Temperature Analysis (GISTEMP), version 4. NASA Goddard Institute for Space Studies.
</text>
    <extLst>
      <x:ext xmlns:xltc2="http://schemas.microsoft.com/office/spreadsheetml/2020/threadedcomments2" uri="{F7C98A9C-CBB3-438F-8F68-D28B6AF4A901}">
        <xltc2:checksum>902615149</xltc2:checksum>
        <xltc2:hyperlink startIndex="19" length="55" url="https://data.giss.nasa.gov/gistemp/"/>
      </x:ext>
    </extLst>
  </threadedComment>
  <threadedComment ref="A225" dT="2023-09-29T09:37:43.06" personId="{3CB48326-92FD-44CD-94F2-54943C660DA1}" id="{C02EF4E6-E669-4F24-A9C6-F72E122CC410}">
    <text xml:space="preserve">All demographic indicators below are from Wittgenstein Center SSP2 projections updated in 2023. </text>
  </threadedComment>
  <threadedComment ref="A553" dT="2023-10-13T14:18:05.95" personId="{3CB48326-92FD-44CD-94F2-54943C660DA1}" id="{A07CC22C-9825-4729-9F1F-0162A90A1FB4}">
    <text>Global average of empirical yogl estimates for mthe PNAS paper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867" dT="2024-08-22T07:06:20.91" personId="{DD3F3A34-35D4-48C7-9C29-CB7A208AF4F8}" id="{42B2DCB4-BAAA-41A2-ADC1-CDA395D9F3EA}">
    <text>Data source: BP</text>
  </threadedComment>
  <threadedComment ref="E1873" dT="2024-08-22T07:06:20.91" personId="{DD3F3A34-35D4-48C7-9C29-CB7A208AF4F8}" id="{8EA18375-7109-473D-BCBE-BAD1C8338F3D}">
    <text>1 billion barrels = 136.4 Mtoe</text>
  </threadedComment>
  <threadedComment ref="E1879" dT="2024-08-22T07:06:20.91" personId="{DD3F3A34-35D4-48C7-9C29-CB7A208AF4F8}" id="{60D4BC17-CF1E-4C79-B3E1-7299EE32C7D5}">
    <text>Data source: BP</text>
  </threadedComment>
  <threadedComment ref="E1885" dT="2024-08-22T07:06:24.91" personId="{DD3F3A34-35D4-48C7-9C29-CB7A208AF4F8}" id="{EA8B88F6-C8FC-4D78-B639-93551514B1FA}">
    <text xml:space="preserve">Data source: BP
</text>
  </threadedComment>
  <threadedComment ref="E1892" dT="2024-08-22T07:39:42.47" personId="{DD3F3A34-35D4-48C7-9C29-CB7A208AF4F8}" id="{767ACABE-B224-41B3-BDC3-C0DE31DEA0A5}">
    <text>Use Oil consumption from BP.
At the global level, Oil consumption = oil production in BP statistics</text>
  </threadedComment>
  <threadedComment ref="E1900" dT="2024-08-22T07:39:42.47" personId="{DD3F3A34-35D4-48C7-9C29-CB7A208AF4F8}" id="{14703A29-0C57-42FC-A281-470A296076E5}">
    <text>Use Oil consumption from BP.
At the global level, Oil consumption = oil production in BP statistics</text>
  </threadedComment>
  <threadedComment ref="E1912" dT="2024-11-26T09:51:05.00" personId="{DD3F3A34-35D4-48C7-9C29-CB7A208AF4F8}" id="{CAEF476A-3FA4-406C-8FE3-988E0BE11D69}">
    <text>Data from Statistical Review of World Energy Data, BP</text>
  </threadedComment>
  <threadedComment ref="E1927" dT="2024-08-22T07:39:42.47" personId="{DD3F3A34-35D4-48C7-9C29-CB7A208AF4F8}" id="{6A2345E0-DB54-4FB9-9CBE-F8240D0EED5F}">
    <text>Use gas consumption from BP.
At the global level, gas consumption = gas production in BP statistics</text>
  </threadedComment>
  <threadedComment ref="E1933" dT="2024-08-22T07:39:42.47" personId="{DD3F3A34-35D4-48C7-9C29-CB7A208AF4F8}" id="{B13E28E2-9DE2-4658-B11F-ECAC5BEA76B5}">
    <text>In Mtoe</text>
  </threadedComment>
  <threadedComment ref="E1955" dT="2024-12-12T13:15:41.63" personId="{DD3F3A34-35D4-48C7-9C29-CB7A208AF4F8}" id="{B69722E5-1317-4EEA-B4D8-373D4DC5C346}">
    <text>Data from Statistical Review of World Energy Data, BP, and adjusted with inflation factors</text>
  </threadedComment>
  <threadedComment ref="E1956" dT="2024-10-16T07:44:32.34" personId="{DD3F3A34-35D4-48C7-9C29-CB7A208AF4F8}" id="{B2F8B6AD-F80C-40B6-9F56-1E2DCCF2758C}">
    <text xml:space="preserve">Use coal production in EJ from BP.
</text>
  </threadedComment>
  <threadedComment ref="E1971" dT="2024-08-22T07:39:42.47" personId="{DD3F3A34-35D4-48C7-9C29-CB7A208AF4F8}" id="{C8922026-44D3-43AC-A596-EF36C3847E36}">
    <text>Use coal consumption from BP.
At the global level, coal consumption = coal production in BP statistics</text>
  </threadedComment>
  <threadedComment ref="E1977" dT="2024-08-22T07:39:42.47" personId="{DD3F3A34-35D4-48C7-9C29-CB7A208AF4F8}" id="{DD531719-E30D-42A6-B45B-959610B26CA6}">
    <text>In Mtoe</text>
  </threadedComment>
  <threadedComment ref="E1992" dT="2024-10-25T03:08:33.11" personId="{DD3F3A34-35D4-48C7-9C29-CB7A208AF4F8}" id="{ADFAAD77-A39E-4636-AE58-FE18AAB43FB1}">
    <text>To replace Coal Demand per Capita[Africa] based on the value
1 ---&gt; calibrate the period before 1988
2 ---&gt; calibrate the period after 1988
3 ---&gt; show as historic data</text>
  </threadedComment>
  <threadedComment ref="E1995" dT="2024-10-25T03:08:33.11" personId="{DD3F3A34-35D4-48C7-9C29-CB7A208AF4F8}" id="{4DD9AC52-08FE-4AD6-BC70-FE94BDFFA9A2}">
    <text>To replace Coal Demand per Capita[EastEu] based on the value
1 ---&gt; calibrate the period before 1979
2 ---&gt; calibrate the period after 1979
3 ---&gt; show as historic data</text>
  </threadedComment>
  <threadedComment ref="E1998" dT="2024-10-25T03:08:33.11" personId="{DD3F3A34-35D4-48C7-9C29-CB7A208AF4F8}" id="{5BB3B1D9-FA74-4578-BD4E-38CB9BB4D21A}">
    <text>To replace Coal Demand per Capita[WestEu] based on the value
1 ---&gt; calibrate the period before 1964
2 ---&gt; calibrate the period after 1965
3 ---&gt; show as historic data</text>
  </threadedComment>
  <threadedComment ref="E2025" dT="2024-11-08T14:49:18.57" personId="{DD3F3A34-35D4-48C7-9C29-CB7A208AF4F8}" id="{F2DDC96C-A7AD-424C-B819-129927E683BE}">
    <text>Data from IEA</text>
  </threadedComment>
  <threadedComment ref="E2037" dT="2024-10-29T03:27:46.26" personId="{DD3F3A34-35D4-48C7-9C29-CB7A208AF4F8}" id="{65981539-3918-41E6-9851-31D6D06EBCCA}">
    <text>From https://www.energyinst.org/statistical-review</text>
    <extLst>
      <x:ext xmlns:xltc2="http://schemas.microsoft.com/office/spreadsheetml/2020/threadedcomments2" uri="{F7C98A9C-CBB3-438F-8F68-D28B6AF4A901}">
        <xltc2:checksum>2504167784</xltc2:checksum>
        <xltc2:hyperlink startIndex="5" length="45" url="https://www.energyinst.org/statistical-review"/>
      </x:ext>
    </extLst>
  </threadedComment>
  <threadedComment ref="E2038" dT="2024-10-29T03:50:09.64" personId="{DD3F3A34-35D4-48C7-9C29-CB7A208AF4F8}" id="{901544D8-C136-44A0-8EBE-96F9187BEE1B}">
    <text>Use total energy supply from IEA</text>
  </threadedComment>
  <threadedComment ref="E2050" dT="2024-11-08T16:46:37.48" personId="{DD3F3A34-35D4-48C7-9C29-CB7A208AF4F8}" id="{606E6FE1-9DDA-4A42-8ACE-5E3D3644C849}">
    <text xml:space="preserve">Using future projection after 2020
</text>
  </threadedComment>
  <threadedComment ref="E2056" dT="2024-11-21T15:24:16.51" personId="{DD3F3A34-35D4-48C7-9C29-CB7A208AF4F8}" id="{3A42F83A-F4B0-444E-9FDF-5EF00AFFDFB1}">
    <text>Using global average</text>
  </threadedComment>
  <threadedComment ref="E2059" dT="2024-11-21T15:24:21.21" personId="{DD3F3A34-35D4-48C7-9C29-CB7A208AF4F8}" id="{A7F3C49A-B5C3-4418-907B-EFB38B3E158E}">
    <text>Using global average</text>
  </threadedComment>
  <threadedComment ref="E2062" dT="2024-11-20T10:09:41.97" personId="{DD3F3A34-35D4-48C7-9C29-CB7A208AF4F8}" id="{FB994987-071A-4575-8B43-84ABA5251205}">
    <text>Data from IRENA</text>
  </threadedComment>
  <threadedComment ref="E2068" dT="2024-11-20T10:09:45.59" personId="{DD3F3A34-35D4-48C7-9C29-CB7A208AF4F8}" id="{90CF5D52-C9F0-4B8B-BF19-7E4344ACABF7}">
    <text xml:space="preserve">Data from IRENA
</text>
  </threadedComment>
  <threadedComment ref="DX2075" dT="2024-11-15T13:47:50.30" personId="{DD3F3A34-35D4-48C7-9C29-CB7A208AF4F8}" id="{0D359433-9B7F-4407-9418-2FBF615D45F0}">
    <text xml:space="preserve">Future growth rate:
Africa: 12.5%
Asia-Pacific Region: 10.2%
Latin America and the Caribbean: 11.0%
Eastern Europe: 7.5% or 8.3%
OECD: 7.8%
</text>
  </threadedComment>
  <threadedComment ref="E2091" dT="2024-11-19T09:17:27.00" personId="{DD3F3A34-35D4-48C7-9C29-CB7A208AF4F8}" id="{95BE9CA7-8FD0-4B57-81C4-461F21F1E2F3}">
    <text xml:space="preserve">Using global average
</text>
  </threadedComment>
  <threadedComment ref="E2092" dT="2024-11-19T09:17:52.48" personId="{DD3F3A34-35D4-48C7-9C29-CB7A208AF4F8}" id="{2D2D4CB1-FB6C-4F6C-8DCB-50407E3F09B3}">
    <text>Data from IRENA</text>
  </threadedComment>
  <threadedComment ref="E2093" dT="2024-11-19T09:17:34.93" personId="{DD3F3A34-35D4-48C7-9C29-CB7A208AF4F8}" id="{FDFE57AA-F472-4A6B-AAF0-128B8C25B6BE}">
    <text>Using global average</text>
  </threadedComment>
  <threadedComment ref="E2103" dT="2024-11-20T10:09:49.90" personId="{DD3F3A34-35D4-48C7-9C29-CB7A208AF4F8}" id="{F6AF27E6-1B90-4FB4-AB9E-DDF20AE84770}">
    <text xml:space="preserve">Data from IRENA
</text>
  </threadedComment>
  <threadedComment ref="DX2109" dT="2024-11-20T14:17:15.78" personId="{DD3F3A34-35D4-48C7-9C29-CB7A208AF4F8}" id="{848ACA01-E129-4C7D-8C24-82F2760A5691}">
    <text>Annual growth rate in the future:
Africa: 13%
AsiaPacific: 9%
EastEu: 6%
LAC: 11%
OECD: 7%</text>
  </threadedComment>
  <threadedComment ref="E2125" dT="2024-11-19T09:17:27.00" personId="{DD3F3A34-35D4-48C7-9C29-CB7A208AF4F8}" id="{D888BC0C-888E-4472-8D0C-4E75B5770E7F}">
    <text xml:space="preserve">Using global average
</text>
  </threadedComment>
  <threadedComment ref="E2126" dT="2024-11-19T09:17:52.48" personId="{DD3F3A34-35D4-48C7-9C29-CB7A208AF4F8}" id="{01D75E09-8261-4584-9316-23C2F94E05B3}">
    <text>Data from IRENA</text>
  </threadedComment>
  <threadedComment ref="E2127" dT="2024-11-19T09:17:34.93" personId="{DD3F3A34-35D4-48C7-9C29-CB7A208AF4F8}" id="{5D7D59A5-199E-450E-888D-8AEF24070A15}">
    <text>Using global average</text>
  </threadedComment>
  <threadedComment ref="E2188" dT="2025-04-24T06:57:27.41" personId="{F2BC9A71-8A74-468B-82B6-F6A0D0C327D3}" id="{15773944-3747-45FD-8EE6-4E0E0FFDFE5D}">
    <text xml:space="preserve">Data from IEA,
CO2 emission by energy sources
</text>
  </threadedComment>
  <threadedComment ref="E2206" dT="2025-04-24T06:57:27.41" personId="{F2BC9A71-8A74-468B-82B6-F6A0D0C327D3}" id="{7E09201D-7D4F-47CC-B14B-AA6EAF7C5779}">
    <text>Convert from IEA Data of CO2 emission by energy sources
unit: tonC</text>
  </threadedComment>
  <threadedComment ref="E2224" dT="2025-04-24T06:57:27.41" personId="{F2BC9A71-8A74-468B-82B6-F6A0D0C327D3}" id="{EF47936E-8757-4B11-AC5D-E5B51C4451A0}">
    <text xml:space="preserve">Data from IEA,
Domestic production by source
</text>
  </threadedComment>
  <threadedComment ref="E2242" dT="2025-04-24T06:57:27.41" personId="{F2BC9A71-8A74-468B-82B6-F6A0D0C327D3}" id="{099AEFC3-0522-484A-8795-C8C4C42FF878}">
    <text xml:space="preserve">Data from IEA,
Domestic production by source
</text>
  </threadedComment>
  <threadedComment ref="E2260" dT="2025-04-24T06:57:27.41" personId="{F2BC9A71-8A74-468B-82B6-F6A0D0C327D3}" id="{7CBF2EC4-DD65-4EEB-A97A-B036D4A672D8}">
    <text xml:space="preserve">Convert from IEA Data
Unit: tonC / mtoe
</text>
  </threadedComment>
  <threadedComment ref="E2297" dT="2025-05-01T11:02:19.46" personId="{F2BC9A71-8A74-468B-82B6-F6A0D0C327D3}" id="{5A2A7E85-E32D-4160-8DD4-6D9F181E28C3}">
    <text>Data from FAOSTAT,
variable: Agricultural land</text>
  </threadedComment>
  <threadedComment ref="E2303" dT="2025-08-27T12:41:49.78" personId="{F2BC9A71-8A74-468B-82B6-F6A0D0C327D3}" id="{23622B92-5D85-4110-882E-587BB4B5994C}">
    <text xml:space="preserve">Data from FAOSTAT,
variable: Permanent meadows and pastures
</text>
  </threadedComment>
  <threadedComment ref="E2315" dT="2025-05-01T12:22:35.68" personId="{F2BC9A71-8A74-468B-82B6-F6A0D0C327D3}" id="{7D50E24B-E5AC-4718-B776-E55932E6011E}">
    <text xml:space="preserve">Data from FAOSTAT,
calculated based on variables: 
Agriculture area actually irrigated 
Agricultural land
</text>
  </threadedComment>
  <threadedComment ref="E2327" dT="2025-05-19T08:38:06.73" personId="{F2BC9A71-8A74-468B-82B6-F6A0D0C327D3}" id="{7C8C1A87-3076-4434-BDDC-10BF3E45F3C9}">
    <text xml:space="preserve">Data from FAOSTAT,
Arable Land
</text>
  </threadedComment>
  <threadedComment ref="E2339" dT="2025-08-27T12:46:23.84" personId="{F2BC9A71-8A74-468B-82B6-F6A0D0C327D3}" id="{FFCB705D-F032-42C3-8A43-F4D33D568FD5}">
    <text xml:space="preserve">Data from FAOSTAT,
Permanent crops
</text>
  </threadedComment>
  <threadedComment ref="E2351" dT="2025-09-11T08:58:44.58" personId="{F2BC9A71-8A74-468B-82B6-F6A0D0C327D3}" id="{02F909F8-A007-4342-A030-772A71E28921}">
    <text>Calculate based on data from FAOSTAT</text>
  </threadedComment>
  <threadedComment ref="E2357" dT="2025-09-11T08:58:26.53" personId="{F2BC9A71-8A74-468B-82B6-F6A0D0C327D3}" id="{B0FD2731-C4EA-422C-83A3-178C2B21959F}">
    <text>Data from FAO as “Permanent meadows and pastures ”</text>
  </threadedComment>
  <threadedComment ref="E2363" dT="2025-09-11T09:36:05.74" personId="{F2BC9A71-8A74-468B-82B6-F6A0D0C327D3}" id="{1A3E80BF-29BD-44D9-924B-5D7E6F3BA872}">
    <text>Data from FAO as “Cropland”</text>
  </threadedComment>
  <threadedComment ref="E2369" dT="2025-08-28T08:44:29.43" personId="{F2BC9A71-8A74-468B-82B6-F6A0D0C327D3}" id="{C7FFB272-299B-49FF-8C91-8CA3CF5D5DCE}">
    <text>Data from FAO as “Forest Land”</text>
  </threadedComment>
  <threadedComment ref="E2375" dT="2025-08-28T07:58:24.66" personId="{F2BC9A71-8A74-468B-82B6-F6A0D0C327D3}" id="{78C4BF62-C9D3-47F7-94EA-47280521A8DA}">
    <text xml:space="preserve">Data from FAO, as other land.
Noted:
FAO define ‘other land’ as Land area not classified as "Agriculture" and ''Forestry''. It includes SEEA categories ''Land used for aquaculture", ''Built-up and related areas", ''Other uses of land not elsewhere classified", and ''Land not in use". </text>
  </threadedComment>
  <threadedComment ref="E2381" dT="2025-08-28T07:59:22.65" personId="{F2BC9A71-8A74-468B-82B6-F6A0D0C327D3}" id="{97F464D4-791A-42A3-B614-2AEDCD0A56FB}">
    <text>Data from FAO
Including: 'Beef and Buffalo Meat, primary', 'Sheep and Goat Meat'</text>
  </threadedComment>
  <threadedComment ref="E2387" dT="2025-09-12T09:45:39.42" personId="{F2BC9A71-8A74-468B-82B6-F6A0D0C327D3}" id="{F8867595-E008-4229-BE28-52A39F10C1D0}">
    <text xml:space="preserve">Data from FAO, as "Pigmeat", "Poultry Meat", "Fish, Seafood"
</text>
  </threadedComment>
  <threadedComment ref="E2393" dT="2025-09-12T09:45:39.42" personId="{F2BC9A71-8A74-468B-82B6-F6A0D0C327D3}" id="{2716F75E-C0B0-45C7-B43B-2160B0399B22}">
    <text xml:space="preserve">Data from FAO, as "Eggs"
</text>
  </threadedComment>
  <threadedComment ref="E2399" dT="2025-08-28T07:59:36.46" personId="{F2BC9A71-8A74-468B-82B6-F6A0D0C327D3}" id="{0C6CE4E7-2F97-485B-8E9C-74B1C2596EFA}">
    <text>Data from FAO, as 'Milk, Total'</text>
  </threadedComment>
  <threadedComment ref="E2823" dT="2023-09-29T09:42:41.68" personId="{3CB48326-92FD-44CD-94F2-54943C660DA1}" id="{8F2AB019-ED68-4A8B-9A1C-9A387CF6A4F2}">
    <text>Land Use Harmonization dataset - global total. The data is for 5 yr total, so assumed to be the same in  a 5-year interval</text>
  </threadedComment>
  <threadedComment ref="E2824" dT="2023-10-13T09:20:37.98" personId="{3CB48326-92FD-44CD-94F2-54943C660DA1}" id="{C810A303-699F-459C-8AA0-A434A0765FF4}">
    <text>Land-use change emissions from the Global Carbon Budget 2020, using the average of three methods/models : H&amp;N, BLUE, OSCAR</text>
  </threadedComment>
  <threadedComment ref="E2825" dT="2023-10-13T09:06:42.92" personId="{3CB48326-92FD-44CD-94F2-54943C660DA1}" id="{23BF613A-7DF8-409A-9385-DA11A8F58109}">
    <text>Global Carbon Project 2020 dataset, total fossil fuel C emissions, in TonC/year</text>
  </threadedComment>
  <threadedComment ref="E2829" dT="2023-10-13T09:25:36.12" personId="{3CB48326-92FD-44CD-94F2-54943C660DA1}" id="{29B537CD-7788-418A-B1D2-2DA6F2E85C5B}">
    <text>Global Carbon Budget 2020, average of multiple models</text>
  </threadedComment>
  <threadedComment ref="E2830" dT="2023-10-13T09:35:34.49" personId="{3CB48326-92FD-44CD-94F2-54943C660DA1}" id="{E88ACCAA-58F8-42E3-A24E-D1CAC841A5ED}">
    <text>Global Carbon Budget 2020, average value of multiple models</text>
  </threadedComment>
  <threadedComment ref="E2832" dT="2023-10-13T09:47:17.73" personId="{3CB48326-92FD-44CD-94F2-54943C660DA1}" id="{FD9B5558-68E7-47D2-A185-E9C204E3AA55}">
    <text xml:space="preserve">NASA GISS. (2023). GISS Surface Temperature Analysis (GISTEMP), version 4. NASA Goddard Institute for Space Studies.
</text>
    <extLst>
      <x:ext xmlns:xltc2="http://schemas.microsoft.com/office/spreadsheetml/2020/threadedcomments2" uri="{F7C98A9C-CBB3-438F-8F68-D28B6AF4A901}">
        <xltc2:checksum>902615149</xltc2:checksum>
        <xltc2:hyperlink startIndex="19" length="55" url="https://data.giss.nasa.gov/gistemp/"/>
      </x:ext>
    </extLs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" dT="2023-09-29T09:37:43.06" personId="{3CB48326-92FD-44CD-94F2-54943C660DA1}" id="{A2ECF51F-9981-4D7E-AC45-2B8E90DAB82D}">
    <text xml:space="preserve">All demographic indicators below are from Wittgenstein Center SSP2 projections updated in 2023.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T729"/>
  <sheetViews>
    <sheetView zoomScaleNormal="100" workbookViewId="0">
      <pane xSplit="51" ySplit="1" topLeftCell="AZ69" activePane="bottomRight" state="frozen"/>
      <selection pane="topRight" activeCell="AZ1" sqref="AZ1"/>
      <selection pane="bottomLeft" activeCell="A2" sqref="A2"/>
      <selection pane="bottomRight" activeCell="A69" sqref="A69"/>
    </sheetView>
  </sheetViews>
  <sheetFormatPr defaultRowHeight="14.4"/>
  <cols>
    <col min="1" max="1" width="75.33203125" bestFit="1" customWidth="1"/>
    <col min="2" max="50" width="9.33203125" hidden="1" customWidth="1"/>
    <col min="51" max="51" width="0.33203125" customWidth="1"/>
    <col min="52" max="61" width="9.33203125" customWidth="1"/>
    <col min="62" max="62" width="7.6640625" customWidth="1"/>
    <col min="63" max="63" width="9.33203125" style="29" customWidth="1"/>
    <col min="64" max="69" width="9.33203125" customWidth="1"/>
    <col min="70" max="70" width="13.6640625" customWidth="1"/>
    <col min="71" max="90" width="9.33203125" customWidth="1"/>
    <col min="91" max="91" width="12.88671875" customWidth="1"/>
    <col min="92" max="92" width="9.33203125" customWidth="1"/>
    <col min="93" max="101" width="8.6640625" customWidth="1"/>
    <col min="116" max="116" width="9.109375" bestFit="1" customWidth="1"/>
    <col min="118" max="118" width="9.109375" bestFit="1" customWidth="1"/>
    <col min="120" max="120" width="9.109375" bestFit="1" customWidth="1"/>
    <col min="122" max="122" width="9.33203125" bestFit="1" customWidth="1"/>
    <col min="137" max="137" width="10.33203125" bestFit="1" customWidth="1"/>
    <col min="138" max="138" width="11.109375" bestFit="1" customWidth="1"/>
    <col min="187" max="187" width="12.88671875" bestFit="1" customWidth="1"/>
  </cols>
  <sheetData>
    <row r="1" spans="1:202" s="47" customFormat="1" ht="15" thickBot="1">
      <c r="A1" s="47" t="s">
        <v>0</v>
      </c>
      <c r="B1" s="1">
        <v>1900</v>
      </c>
      <c r="C1" s="1">
        <v>1901</v>
      </c>
      <c r="D1" s="1">
        <v>1902</v>
      </c>
      <c r="E1" s="1">
        <v>1903</v>
      </c>
      <c r="F1" s="1">
        <v>1904</v>
      </c>
      <c r="G1" s="1">
        <v>1905</v>
      </c>
      <c r="H1" s="1">
        <v>1906</v>
      </c>
      <c r="I1" s="1">
        <v>1907</v>
      </c>
      <c r="J1" s="1">
        <v>1908</v>
      </c>
      <c r="K1" s="1">
        <v>1909</v>
      </c>
      <c r="L1" s="1">
        <v>1910</v>
      </c>
      <c r="M1" s="1">
        <v>1911</v>
      </c>
      <c r="N1" s="1">
        <v>1912</v>
      </c>
      <c r="O1" s="1">
        <v>1913</v>
      </c>
      <c r="P1" s="1">
        <v>1914</v>
      </c>
      <c r="Q1" s="1">
        <v>1915</v>
      </c>
      <c r="R1" s="1">
        <v>1916</v>
      </c>
      <c r="S1" s="1">
        <v>1917</v>
      </c>
      <c r="T1" s="1">
        <v>1918</v>
      </c>
      <c r="U1" s="1">
        <v>1919</v>
      </c>
      <c r="V1" s="1">
        <v>1920</v>
      </c>
      <c r="W1" s="1">
        <v>1921</v>
      </c>
      <c r="X1" s="1">
        <v>1922</v>
      </c>
      <c r="Y1" s="1">
        <v>1923</v>
      </c>
      <c r="Z1" s="1">
        <v>1924</v>
      </c>
      <c r="AA1" s="1">
        <v>1925</v>
      </c>
      <c r="AB1" s="1">
        <v>1926</v>
      </c>
      <c r="AC1" s="1">
        <v>1927</v>
      </c>
      <c r="AD1" s="1">
        <v>1928</v>
      </c>
      <c r="AE1" s="1">
        <v>1929</v>
      </c>
      <c r="AF1" s="1">
        <v>1930</v>
      </c>
      <c r="AG1" s="1">
        <v>1931</v>
      </c>
      <c r="AH1" s="1">
        <v>1932</v>
      </c>
      <c r="AI1" s="1">
        <v>1933</v>
      </c>
      <c r="AJ1" s="1">
        <v>1934</v>
      </c>
      <c r="AK1" s="1">
        <v>1935</v>
      </c>
      <c r="AL1" s="1">
        <v>1936</v>
      </c>
      <c r="AM1" s="1">
        <v>1937</v>
      </c>
      <c r="AN1" s="1">
        <v>1938</v>
      </c>
      <c r="AO1" s="1">
        <v>1939</v>
      </c>
      <c r="AP1" s="1">
        <v>1940</v>
      </c>
      <c r="AQ1" s="1">
        <v>1941</v>
      </c>
      <c r="AR1" s="1">
        <v>1942</v>
      </c>
      <c r="AS1" s="1">
        <v>1943</v>
      </c>
      <c r="AT1" s="1">
        <v>1944</v>
      </c>
      <c r="AU1" s="1">
        <v>1945</v>
      </c>
      <c r="AV1" s="1">
        <v>1946</v>
      </c>
      <c r="AW1" s="1">
        <v>1947</v>
      </c>
      <c r="AX1" s="1">
        <v>1948</v>
      </c>
      <c r="AY1" s="47">
        <v>1949</v>
      </c>
      <c r="AZ1" s="47">
        <v>1950</v>
      </c>
      <c r="BA1" s="47">
        <v>1951</v>
      </c>
      <c r="BB1" s="47">
        <v>1952</v>
      </c>
      <c r="BC1" s="47">
        <v>1953</v>
      </c>
      <c r="BD1" s="47">
        <v>1954</v>
      </c>
      <c r="BE1" s="47">
        <v>1955</v>
      </c>
      <c r="BF1" s="47">
        <v>1956</v>
      </c>
      <c r="BG1" s="47">
        <v>1957</v>
      </c>
      <c r="BH1" s="47">
        <v>1958</v>
      </c>
      <c r="BI1" s="47">
        <v>1959</v>
      </c>
      <c r="BJ1" s="47">
        <v>1960</v>
      </c>
      <c r="BK1" s="48">
        <v>1961</v>
      </c>
      <c r="BL1" s="47">
        <v>1962</v>
      </c>
      <c r="BM1" s="47">
        <v>1963</v>
      </c>
      <c r="BN1" s="47">
        <v>1964</v>
      </c>
      <c r="BO1" s="47">
        <v>1965</v>
      </c>
      <c r="BP1" s="47">
        <v>1966</v>
      </c>
      <c r="BQ1" s="47">
        <v>1967</v>
      </c>
      <c r="BR1" s="47">
        <v>1968</v>
      </c>
      <c r="BS1" s="47">
        <v>1969</v>
      </c>
      <c r="BT1" s="47">
        <v>1970</v>
      </c>
      <c r="BU1" s="47">
        <v>1971</v>
      </c>
      <c r="BV1" s="47">
        <v>1972</v>
      </c>
      <c r="BW1" s="47">
        <v>1973</v>
      </c>
      <c r="BX1" s="47">
        <v>1974</v>
      </c>
      <c r="BY1" s="47">
        <v>1975</v>
      </c>
      <c r="BZ1" s="47">
        <v>1976</v>
      </c>
      <c r="CA1" s="47">
        <v>1977</v>
      </c>
      <c r="CB1" s="47">
        <v>1978</v>
      </c>
      <c r="CC1" s="47">
        <v>1979</v>
      </c>
      <c r="CD1" s="47">
        <v>1980</v>
      </c>
      <c r="CE1" s="47">
        <v>1981</v>
      </c>
      <c r="CF1" s="47">
        <v>1982</v>
      </c>
      <c r="CG1" s="47">
        <v>1983</v>
      </c>
      <c r="CH1" s="47">
        <v>1984</v>
      </c>
      <c r="CI1" s="47">
        <v>1985</v>
      </c>
      <c r="CJ1" s="47">
        <v>1986</v>
      </c>
      <c r="CK1" s="47">
        <v>1987</v>
      </c>
      <c r="CL1" s="47">
        <v>1988</v>
      </c>
      <c r="CM1" s="47">
        <v>1989</v>
      </c>
      <c r="CN1" s="47">
        <v>1990</v>
      </c>
      <c r="CO1" s="47">
        <v>1991</v>
      </c>
      <c r="CP1" s="47">
        <v>1992</v>
      </c>
      <c r="CQ1" s="47">
        <v>1993</v>
      </c>
      <c r="CR1" s="47">
        <v>1994</v>
      </c>
      <c r="CS1" s="47">
        <v>1995</v>
      </c>
      <c r="CT1" s="47">
        <v>1996</v>
      </c>
      <c r="CU1" s="47">
        <v>1997</v>
      </c>
      <c r="CV1" s="47">
        <v>1998</v>
      </c>
      <c r="CW1" s="47">
        <v>1999</v>
      </c>
      <c r="CX1" s="47">
        <v>2000</v>
      </c>
      <c r="CY1" s="47">
        <v>2001</v>
      </c>
      <c r="CZ1" s="47">
        <v>2002</v>
      </c>
      <c r="DA1" s="47">
        <v>2003</v>
      </c>
      <c r="DB1" s="47">
        <v>2004</v>
      </c>
      <c r="DC1" s="47">
        <v>2005</v>
      </c>
      <c r="DD1" s="47">
        <v>2006</v>
      </c>
      <c r="DE1" s="47">
        <v>2007</v>
      </c>
      <c r="DF1" s="47">
        <v>2008</v>
      </c>
      <c r="DG1" s="47">
        <v>2009</v>
      </c>
      <c r="DH1" s="47">
        <v>2010</v>
      </c>
      <c r="DI1" s="47">
        <v>2011</v>
      </c>
      <c r="DJ1" s="47">
        <v>2012</v>
      </c>
      <c r="DK1" s="47">
        <v>2013</v>
      </c>
      <c r="DL1" s="47">
        <v>2014</v>
      </c>
      <c r="DM1" s="47">
        <v>2015</v>
      </c>
      <c r="DN1" s="47">
        <v>2016</v>
      </c>
      <c r="DO1" s="47">
        <v>2017</v>
      </c>
      <c r="DP1" s="47">
        <v>2018</v>
      </c>
      <c r="DQ1" s="47">
        <v>2019</v>
      </c>
      <c r="DR1" s="47">
        <v>2020</v>
      </c>
      <c r="DS1" s="47">
        <v>2021</v>
      </c>
      <c r="DT1" s="47">
        <v>2022</v>
      </c>
      <c r="DU1" s="47">
        <v>2023</v>
      </c>
      <c r="DV1" s="47">
        <v>2024</v>
      </c>
      <c r="DW1" s="47">
        <v>2025</v>
      </c>
      <c r="DX1" s="47">
        <v>2026</v>
      </c>
      <c r="DY1" s="47">
        <v>2027</v>
      </c>
      <c r="DZ1" s="47">
        <v>2028</v>
      </c>
      <c r="EA1" s="47">
        <v>2029</v>
      </c>
      <c r="EB1" s="47">
        <v>2030</v>
      </c>
      <c r="EC1" s="47">
        <v>2031</v>
      </c>
      <c r="ED1" s="47">
        <v>2032</v>
      </c>
      <c r="EE1" s="47">
        <v>2033</v>
      </c>
      <c r="EF1" s="47">
        <v>2034</v>
      </c>
      <c r="EG1" s="47">
        <v>2035</v>
      </c>
      <c r="EH1" s="47">
        <v>2036</v>
      </c>
      <c r="EI1" s="47">
        <v>2037</v>
      </c>
      <c r="EJ1" s="47">
        <v>2038</v>
      </c>
      <c r="EK1" s="47">
        <v>2039</v>
      </c>
      <c r="EL1" s="47">
        <v>2040</v>
      </c>
      <c r="EM1" s="47">
        <v>2041</v>
      </c>
      <c r="EN1" s="47">
        <v>2042</v>
      </c>
      <c r="EO1" s="47">
        <v>2043</v>
      </c>
      <c r="EP1" s="47">
        <v>2044</v>
      </c>
      <c r="EQ1" s="47">
        <v>2045</v>
      </c>
      <c r="ER1" s="47">
        <v>2046</v>
      </c>
      <c r="ES1" s="47">
        <v>2047</v>
      </c>
      <c r="ET1" s="47">
        <v>2048</v>
      </c>
      <c r="EU1" s="47">
        <v>2049</v>
      </c>
      <c r="EV1" s="47">
        <v>2050</v>
      </c>
      <c r="EW1" s="47">
        <v>2051</v>
      </c>
      <c r="EX1" s="47">
        <v>2052</v>
      </c>
      <c r="EY1" s="47">
        <v>2053</v>
      </c>
      <c r="EZ1" s="47">
        <v>2054</v>
      </c>
      <c r="FA1" s="47">
        <v>2055</v>
      </c>
      <c r="FB1" s="47">
        <v>2056</v>
      </c>
      <c r="FC1" s="47">
        <v>2057</v>
      </c>
      <c r="FD1" s="47">
        <v>2058</v>
      </c>
      <c r="FE1" s="47">
        <v>2059</v>
      </c>
      <c r="FF1" s="47">
        <v>2060</v>
      </c>
      <c r="FG1" s="47">
        <v>2061</v>
      </c>
      <c r="FH1" s="47">
        <v>2062</v>
      </c>
      <c r="FI1" s="47">
        <v>2063</v>
      </c>
      <c r="FJ1" s="47">
        <v>2064</v>
      </c>
      <c r="FK1" s="47">
        <v>2065</v>
      </c>
      <c r="FL1" s="47">
        <v>2066</v>
      </c>
      <c r="FM1" s="47">
        <v>2067</v>
      </c>
      <c r="FN1" s="47">
        <v>2068</v>
      </c>
      <c r="FO1" s="47">
        <v>2069</v>
      </c>
      <c r="FP1" s="47">
        <v>2070</v>
      </c>
      <c r="FQ1" s="47">
        <v>2071</v>
      </c>
      <c r="FR1" s="47">
        <v>2072</v>
      </c>
      <c r="FS1" s="47">
        <v>2073</v>
      </c>
      <c r="FT1" s="47">
        <v>2074</v>
      </c>
      <c r="FU1" s="47">
        <v>2075</v>
      </c>
      <c r="FV1" s="47">
        <v>2076</v>
      </c>
      <c r="FW1" s="47">
        <v>2077</v>
      </c>
      <c r="FX1" s="47">
        <v>2078</v>
      </c>
      <c r="FY1" s="47">
        <v>2079</v>
      </c>
      <c r="FZ1" s="47">
        <v>2080</v>
      </c>
      <c r="GA1" s="47">
        <v>2081</v>
      </c>
      <c r="GB1" s="47">
        <v>2082</v>
      </c>
      <c r="GC1" s="47">
        <v>2083</v>
      </c>
      <c r="GD1" s="47">
        <v>2084</v>
      </c>
      <c r="GE1" s="47">
        <v>2085</v>
      </c>
      <c r="GF1" s="47">
        <v>2086</v>
      </c>
      <c r="GG1" s="47">
        <v>2087</v>
      </c>
      <c r="GH1" s="47">
        <v>2088</v>
      </c>
      <c r="GI1" s="47">
        <v>2089</v>
      </c>
      <c r="GJ1" s="47">
        <v>2090</v>
      </c>
      <c r="GK1" s="47">
        <v>2091</v>
      </c>
      <c r="GL1" s="47">
        <v>2092</v>
      </c>
      <c r="GM1" s="47">
        <v>2093</v>
      </c>
      <c r="GN1" s="47">
        <v>2094</v>
      </c>
      <c r="GO1" s="47">
        <v>2095</v>
      </c>
      <c r="GP1" s="47">
        <v>2096</v>
      </c>
      <c r="GQ1" s="47">
        <v>2097</v>
      </c>
      <c r="GR1" s="47">
        <v>2098</v>
      </c>
      <c r="GS1" s="47">
        <v>2099</v>
      </c>
      <c r="GT1" s="47">
        <v>2100</v>
      </c>
    </row>
    <row r="2" spans="1:202" hidden="1">
      <c r="A2" t="s">
        <v>1</v>
      </c>
      <c r="BK2" s="29">
        <v>338</v>
      </c>
      <c r="BL2">
        <v>343</v>
      </c>
      <c r="BM2">
        <v>351</v>
      </c>
      <c r="BN2">
        <v>351</v>
      </c>
      <c r="BO2">
        <v>355</v>
      </c>
      <c r="BP2">
        <v>359</v>
      </c>
      <c r="BQ2">
        <v>364</v>
      </c>
      <c r="BR2">
        <v>369</v>
      </c>
      <c r="BS2">
        <v>366</v>
      </c>
      <c r="BT2">
        <v>366</v>
      </c>
      <c r="BU2">
        <v>369</v>
      </c>
      <c r="BV2">
        <v>371</v>
      </c>
      <c r="BW2">
        <v>365</v>
      </c>
      <c r="BX2">
        <v>370</v>
      </c>
      <c r="BY2">
        <v>369</v>
      </c>
      <c r="BZ2">
        <v>373</v>
      </c>
      <c r="CA2">
        <v>372</v>
      </c>
      <c r="CB2">
        <v>378</v>
      </c>
      <c r="CC2">
        <v>386</v>
      </c>
      <c r="CD2">
        <v>389</v>
      </c>
      <c r="CE2">
        <v>388</v>
      </c>
      <c r="CF2">
        <v>386</v>
      </c>
      <c r="CG2">
        <v>392</v>
      </c>
      <c r="CH2">
        <v>397</v>
      </c>
      <c r="CI2">
        <v>407</v>
      </c>
      <c r="CJ2">
        <v>405</v>
      </c>
      <c r="CK2">
        <v>408</v>
      </c>
      <c r="CL2">
        <v>411</v>
      </c>
      <c r="CM2">
        <v>413</v>
      </c>
      <c r="CN2">
        <v>414</v>
      </c>
      <c r="CO2">
        <v>410</v>
      </c>
      <c r="CP2">
        <v>410</v>
      </c>
      <c r="CQ2">
        <v>412</v>
      </c>
      <c r="CR2">
        <v>421</v>
      </c>
      <c r="CS2">
        <v>428</v>
      </c>
      <c r="CT2">
        <v>427</v>
      </c>
      <c r="CU2">
        <v>430</v>
      </c>
      <c r="CV2">
        <v>439</v>
      </c>
      <c r="CW2">
        <v>445</v>
      </c>
      <c r="CX2">
        <v>450</v>
      </c>
      <c r="CY2">
        <v>448</v>
      </c>
      <c r="CZ2">
        <v>455</v>
      </c>
      <c r="DA2">
        <v>461</v>
      </c>
      <c r="DB2">
        <v>464</v>
      </c>
      <c r="DC2">
        <v>470</v>
      </c>
      <c r="DD2">
        <v>479</v>
      </c>
      <c r="DE2">
        <v>488</v>
      </c>
      <c r="DF2">
        <v>494</v>
      </c>
      <c r="DG2">
        <v>497</v>
      </c>
      <c r="DH2">
        <v>504</v>
      </c>
      <c r="DI2">
        <v>507</v>
      </c>
      <c r="DJ2">
        <v>513</v>
      </c>
      <c r="DK2">
        <v>514</v>
      </c>
    </row>
    <row r="3" spans="1:202" hidden="1">
      <c r="A3" t="s">
        <v>2</v>
      </c>
      <c r="BK3" s="29">
        <v>2196</v>
      </c>
      <c r="BL3">
        <v>2243</v>
      </c>
      <c r="BM3">
        <v>2254</v>
      </c>
      <c r="BN3">
        <v>2287</v>
      </c>
      <c r="BO3">
        <v>2310</v>
      </c>
      <c r="BP3">
        <v>2327</v>
      </c>
      <c r="BQ3">
        <v>2330</v>
      </c>
      <c r="BR3">
        <v>2334</v>
      </c>
      <c r="BS3">
        <v>2343</v>
      </c>
      <c r="BT3">
        <v>2389</v>
      </c>
      <c r="BU3">
        <v>2365</v>
      </c>
      <c r="BV3">
        <v>2352</v>
      </c>
      <c r="BW3">
        <v>2389</v>
      </c>
      <c r="BX3">
        <v>2381</v>
      </c>
      <c r="BY3">
        <v>2396</v>
      </c>
      <c r="BZ3">
        <v>2389</v>
      </c>
      <c r="CA3">
        <v>2418</v>
      </c>
      <c r="CB3">
        <v>2477</v>
      </c>
      <c r="CC3">
        <v>2476</v>
      </c>
      <c r="CD3">
        <v>2490</v>
      </c>
      <c r="CE3">
        <v>2501</v>
      </c>
      <c r="CF3">
        <v>2531</v>
      </c>
      <c r="CG3">
        <v>2575</v>
      </c>
      <c r="CH3">
        <v>2584</v>
      </c>
      <c r="CI3">
        <v>2587</v>
      </c>
      <c r="CJ3">
        <v>2589</v>
      </c>
      <c r="CK3">
        <v>2607</v>
      </c>
      <c r="CL3">
        <v>2624</v>
      </c>
      <c r="CM3">
        <v>2635</v>
      </c>
      <c r="CN3">
        <v>2621</v>
      </c>
      <c r="CO3">
        <v>2601</v>
      </c>
      <c r="CP3">
        <v>2610</v>
      </c>
      <c r="CQ3">
        <v>2616</v>
      </c>
      <c r="CR3">
        <v>2639</v>
      </c>
      <c r="CS3">
        <v>2663</v>
      </c>
      <c r="CT3">
        <v>2673</v>
      </c>
      <c r="CU3">
        <v>2687</v>
      </c>
      <c r="CV3">
        <v>2701</v>
      </c>
      <c r="CW3">
        <v>2715</v>
      </c>
      <c r="CX3">
        <v>2727</v>
      </c>
      <c r="CY3">
        <v>2725</v>
      </c>
      <c r="CZ3">
        <v>2728</v>
      </c>
      <c r="DA3">
        <v>2735</v>
      </c>
      <c r="DB3">
        <v>2747</v>
      </c>
      <c r="DC3">
        <v>2761</v>
      </c>
      <c r="DD3">
        <v>2779</v>
      </c>
      <c r="DE3">
        <v>2807</v>
      </c>
      <c r="DF3">
        <v>2825</v>
      </c>
      <c r="DG3">
        <v>2825</v>
      </c>
      <c r="DH3">
        <v>2858</v>
      </c>
      <c r="DI3">
        <v>2872</v>
      </c>
      <c r="DJ3">
        <v>2881</v>
      </c>
      <c r="DK3">
        <v>2892</v>
      </c>
      <c r="DL3">
        <v>2911</v>
      </c>
      <c r="DM3">
        <v>2915</v>
      </c>
      <c r="DN3">
        <v>2928</v>
      </c>
      <c r="DO3">
        <v>2949</v>
      </c>
      <c r="DP3">
        <v>2961</v>
      </c>
      <c r="DQ3">
        <v>2970</v>
      </c>
      <c r="DR3">
        <v>2982</v>
      </c>
      <c r="EB3" s="2"/>
      <c r="EL3" s="2"/>
      <c r="EV3" s="2"/>
    </row>
    <row r="4" spans="1:202" hidden="1">
      <c r="A4" t="s">
        <v>3</v>
      </c>
      <c r="C4" s="3"/>
      <c r="D4" s="3"/>
      <c r="E4" s="3"/>
      <c r="BK4" s="29">
        <v>2.6115059609596099</v>
      </c>
      <c r="BL4">
        <v>2.6220312925531002</v>
      </c>
      <c r="BM4">
        <v>2.6460769520476002</v>
      </c>
      <c r="BN4">
        <v>2.7749290634060499</v>
      </c>
      <c r="BO4">
        <v>2.8378321999209799</v>
      </c>
      <c r="BP4">
        <v>2.9751351028416</v>
      </c>
      <c r="BQ4">
        <v>3.02866714752837</v>
      </c>
      <c r="BR4">
        <v>3.09023671132304</v>
      </c>
      <c r="BS4">
        <v>3.0877696322572401</v>
      </c>
      <c r="BT4">
        <v>3.23825973087785</v>
      </c>
      <c r="BU4">
        <v>3.2686836202939999</v>
      </c>
      <c r="BV4">
        <v>3.2334968810975502</v>
      </c>
      <c r="BW4">
        <v>3.3851743835459098</v>
      </c>
      <c r="BX4">
        <v>3.3443923649961498</v>
      </c>
      <c r="BY4">
        <v>3.3835312676465699</v>
      </c>
      <c r="BZ4">
        <v>3.5282033781283002</v>
      </c>
      <c r="CA4">
        <v>3.57584042433683</v>
      </c>
      <c r="CB4">
        <v>3.7518615622520501</v>
      </c>
      <c r="CC4">
        <v>3.73400570476772</v>
      </c>
      <c r="CD4">
        <v>3.6347394656990102</v>
      </c>
      <c r="CE4">
        <v>3.7806038965304798</v>
      </c>
      <c r="CF4">
        <v>4.0104339835631198</v>
      </c>
      <c r="CG4">
        <v>3.9792231547433001</v>
      </c>
      <c r="CH4">
        <v>4.1632566996120097</v>
      </c>
      <c r="CI4">
        <v>4.1395276976580497</v>
      </c>
      <c r="CJ4">
        <v>4.1930393904621397</v>
      </c>
      <c r="CK4">
        <v>4.3024814856375402</v>
      </c>
      <c r="CL4">
        <v>4.1973893550571502</v>
      </c>
      <c r="CM4">
        <v>4.3628825595082104</v>
      </c>
      <c r="CN4">
        <v>4.4864269146353104</v>
      </c>
      <c r="CO4">
        <v>4.4373495521010096</v>
      </c>
      <c r="CP4">
        <v>4.5587365027961999</v>
      </c>
      <c r="CQ4">
        <v>4.5490810672534803</v>
      </c>
      <c r="CR4">
        <v>4.6042392920239301</v>
      </c>
      <c r="CS4">
        <v>4.6829323650914301</v>
      </c>
      <c r="CT4">
        <v>4.8927716764849603</v>
      </c>
      <c r="CU4">
        <v>4.9506571674111397</v>
      </c>
      <c r="CV4">
        <v>5.0305313815473403</v>
      </c>
      <c r="CW4">
        <v>5.1453826083574103</v>
      </c>
      <c r="CX4">
        <v>5.1840813611582597</v>
      </c>
      <c r="CY4">
        <v>5.2372822555530796</v>
      </c>
      <c r="CZ4">
        <v>5.3533984657158298</v>
      </c>
      <c r="DA4">
        <v>5.33861456344418</v>
      </c>
      <c r="DB4">
        <v>5.5094067320440603</v>
      </c>
      <c r="DC4">
        <v>5.40838967072954</v>
      </c>
      <c r="DD4">
        <v>5.5690062205109703</v>
      </c>
      <c r="DE4">
        <v>5.7632489885798002</v>
      </c>
      <c r="DF4">
        <v>5.9355149450759299</v>
      </c>
      <c r="DG4">
        <v>5.9566183097496799</v>
      </c>
      <c r="DH4">
        <v>5.9666016865327904</v>
      </c>
      <c r="DI4">
        <v>6.1550401864413304</v>
      </c>
      <c r="DJ4">
        <v>6.1249816264176902</v>
      </c>
      <c r="DK4">
        <v>6.2789472799586203</v>
      </c>
      <c r="DL4">
        <v>6.3458688082498096</v>
      </c>
      <c r="DM4">
        <v>6.39170805982444</v>
      </c>
      <c r="DN4">
        <v>6.4440523257159796</v>
      </c>
    </row>
    <row r="5" spans="1:202" hidden="1">
      <c r="A5" t="s">
        <v>4</v>
      </c>
      <c r="C5" s="3"/>
      <c r="D5" s="3"/>
      <c r="E5" s="3"/>
      <c r="BK5" s="29">
        <v>9.117885757447107E-2</v>
      </c>
      <c r="BL5">
        <v>9.2548718761770329E-2</v>
      </c>
      <c r="BM5">
        <v>9.5656901994368063E-2</v>
      </c>
      <c r="BN5">
        <v>9.655887496411697E-2</v>
      </c>
      <c r="BO5">
        <v>9.6518484528874349E-2</v>
      </c>
      <c r="BP5">
        <v>9.9750482134836477E-2</v>
      </c>
      <c r="BQ5">
        <v>0.10269994971635807</v>
      </c>
      <c r="BR5">
        <v>0.10638430676335781</v>
      </c>
      <c r="BS5">
        <v>0.10837087737030093</v>
      </c>
      <c r="BT5">
        <v>0.1095973559248446</v>
      </c>
      <c r="BU5">
        <v>0.11059329557698283</v>
      </c>
      <c r="BV5">
        <v>0.11188215641573362</v>
      </c>
      <c r="BW5">
        <v>0.11204039035100129</v>
      </c>
      <c r="BX5">
        <v>0.11621475711006002</v>
      </c>
      <c r="BY5">
        <v>0.11795813105457768</v>
      </c>
      <c r="BZ5">
        <v>0.12240638353550666</v>
      </c>
      <c r="CA5">
        <v>0.12421240162950656</v>
      </c>
      <c r="CB5">
        <v>0.12678019677437394</v>
      </c>
      <c r="CC5">
        <v>0.12922081246142383</v>
      </c>
      <c r="CD5">
        <v>0.13049811888447219</v>
      </c>
      <c r="CE5">
        <v>0.13181304176670683</v>
      </c>
      <c r="CF5">
        <v>0.13341478209484267</v>
      </c>
      <c r="CG5">
        <v>0.1365362926658894</v>
      </c>
      <c r="CH5">
        <v>0.1396392904415755</v>
      </c>
      <c r="CI5">
        <v>0.14406560396488491</v>
      </c>
      <c r="CJ5">
        <v>0.14586482220438995</v>
      </c>
      <c r="CK5">
        <v>0.14762359887739482</v>
      </c>
      <c r="CL5">
        <v>0.14805567594901181</v>
      </c>
      <c r="CM5">
        <v>0.15027485109095662</v>
      </c>
      <c r="CN5">
        <v>0.15140116937214015</v>
      </c>
      <c r="CO5">
        <v>0.15041723482463107</v>
      </c>
      <c r="CP5">
        <v>0.14718091471849254</v>
      </c>
      <c r="CQ5">
        <v>0.14744557950120493</v>
      </c>
      <c r="CR5">
        <v>0.15063068309715838</v>
      </c>
      <c r="CS5">
        <v>0.15503628534509009</v>
      </c>
      <c r="CT5">
        <v>0.157463064886464</v>
      </c>
      <c r="CU5">
        <v>0.15874001962556097</v>
      </c>
      <c r="CV5">
        <v>0.16182118216399966</v>
      </c>
      <c r="CW5">
        <v>0.16630692010761527</v>
      </c>
      <c r="CX5">
        <v>0.16754764616296458</v>
      </c>
      <c r="CY5">
        <v>0.16993676664987101</v>
      </c>
      <c r="CZ5">
        <v>0.1753798629408059</v>
      </c>
      <c r="DA5">
        <v>0.17993592028708533</v>
      </c>
      <c r="DB5">
        <v>0.18389867066129581</v>
      </c>
      <c r="DC5">
        <v>0.18975527616760463</v>
      </c>
      <c r="DD5">
        <v>0.19512488998689148</v>
      </c>
      <c r="DE5">
        <v>0.20142348523510004</v>
      </c>
      <c r="DF5">
        <v>0.20445773060580802</v>
      </c>
      <c r="DG5">
        <v>0.21119002429640182</v>
      </c>
      <c r="DH5">
        <v>0.21624079517117914</v>
      </c>
      <c r="DI5">
        <v>0.22138523715469927</v>
      </c>
      <c r="DJ5">
        <v>0.22542051371539626</v>
      </c>
      <c r="DK5">
        <v>0.22649477946369162</v>
      </c>
    </row>
    <row r="6" spans="1:202" hidden="1">
      <c r="A6" t="s">
        <v>5</v>
      </c>
      <c r="C6" s="3"/>
      <c r="D6" s="3"/>
      <c r="E6" s="3"/>
      <c r="BK6" s="29">
        <v>0.1118251688522653</v>
      </c>
      <c r="BL6">
        <v>0.11245707210049419</v>
      </c>
      <c r="BM6">
        <v>0.11154492127151741</v>
      </c>
      <c r="BN6">
        <v>0.11301755916969897</v>
      </c>
      <c r="BO6">
        <v>0.1176100586818014</v>
      </c>
      <c r="BP6">
        <v>0.12007533973727691</v>
      </c>
      <c r="BQ6">
        <v>0.1224313633578506</v>
      </c>
      <c r="BR6">
        <v>0.12516775414193129</v>
      </c>
      <c r="BS6">
        <v>0.12523712190342348</v>
      </c>
      <c r="BT6">
        <v>0.12527273387428403</v>
      </c>
      <c r="BU6">
        <v>0.12576680234542556</v>
      </c>
      <c r="BV6">
        <v>0.12850703101284061</v>
      </c>
      <c r="BW6">
        <v>0.13014714591692492</v>
      </c>
      <c r="BX6">
        <v>0.13238386289783544</v>
      </c>
      <c r="BY6">
        <v>0.13348456738257952</v>
      </c>
      <c r="BZ6">
        <v>0.13639913140179516</v>
      </c>
      <c r="CA6">
        <v>0.14031502357565551</v>
      </c>
      <c r="CB6">
        <v>0.14238689547974429</v>
      </c>
      <c r="CC6">
        <v>0.14425598628595254</v>
      </c>
      <c r="CD6">
        <v>0.14568900873247395</v>
      </c>
      <c r="CE6">
        <v>0.14677318087295355</v>
      </c>
      <c r="CF6">
        <v>0.15026643766845307</v>
      </c>
      <c r="CG6">
        <v>0.15571943974196945</v>
      </c>
      <c r="CH6">
        <v>0.15670288717884306</v>
      </c>
      <c r="CI6">
        <v>0.15847090910405234</v>
      </c>
      <c r="CJ6">
        <v>0.16068212712597818</v>
      </c>
      <c r="CK6">
        <v>0.16003849335679363</v>
      </c>
      <c r="CL6">
        <v>0.16151481982092103</v>
      </c>
      <c r="CM6">
        <v>0.1634139249436326</v>
      </c>
      <c r="CN6">
        <v>0.16423894486714924</v>
      </c>
      <c r="CO6">
        <v>0.16139013126673393</v>
      </c>
      <c r="CP6">
        <v>0.15724819597012049</v>
      </c>
      <c r="CQ6">
        <v>0.15653998908322628</v>
      </c>
      <c r="CR6">
        <v>0.15720127572306941</v>
      </c>
      <c r="CS6">
        <v>0.15932594854257354</v>
      </c>
      <c r="CT6">
        <v>0.16089659441327547</v>
      </c>
      <c r="CU6">
        <v>0.16165137957786871</v>
      </c>
      <c r="CV6">
        <v>0.16406456515239848</v>
      </c>
      <c r="CW6">
        <v>0.16766218924771237</v>
      </c>
      <c r="CX6">
        <v>0.16984957339934731</v>
      </c>
      <c r="CY6">
        <v>0.17288622169039197</v>
      </c>
      <c r="CZ6">
        <v>0.17758965676100205</v>
      </c>
      <c r="DA6">
        <v>0.18230681240797886</v>
      </c>
      <c r="DB6">
        <v>0.18562263784073535</v>
      </c>
      <c r="DC6">
        <v>0.19217640948374068</v>
      </c>
      <c r="DD6">
        <v>0.19801236020517787</v>
      </c>
      <c r="DE6">
        <v>0.20332322840555342</v>
      </c>
      <c r="DF6">
        <v>0.20818661213961534</v>
      </c>
      <c r="DG6">
        <v>0.21330078520433091</v>
      </c>
      <c r="DH6">
        <v>0.21807896571133437</v>
      </c>
      <c r="DI6">
        <v>0.22370755977130788</v>
      </c>
      <c r="DJ6">
        <v>0.22934768700231456</v>
      </c>
      <c r="DK6">
        <v>0.23231142849194789</v>
      </c>
      <c r="DL6">
        <v>0.23960269797087691</v>
      </c>
      <c r="DM6" t="e">
        <v>#DIV/0!</v>
      </c>
      <c r="DN6" t="e">
        <v>#DIV/0!</v>
      </c>
    </row>
    <row r="7" spans="1:202" hidden="1">
      <c r="A7" t="s">
        <v>6</v>
      </c>
      <c r="BK7" s="30">
        <v>0.6371</v>
      </c>
      <c r="BL7" s="4">
        <v>0.66639999999999999</v>
      </c>
      <c r="BM7" s="4">
        <v>0.61339999999999995</v>
      </c>
      <c r="BN7" s="4">
        <v>0.64219999999999999</v>
      </c>
      <c r="BO7" s="4">
        <v>0.66059999999999997</v>
      </c>
      <c r="BP7" s="4">
        <v>0.62429999999999997</v>
      </c>
      <c r="BQ7" s="4">
        <v>0.60399999999999998</v>
      </c>
      <c r="BR7" s="4">
        <v>0.65500000000000003</v>
      </c>
      <c r="BS7" s="4">
        <v>0.65659999999999996</v>
      </c>
      <c r="BT7" s="4">
        <v>0.68130000000000002</v>
      </c>
      <c r="BU7" s="4">
        <v>0.67190000000000005</v>
      </c>
      <c r="BV7" s="4">
        <v>0.66590000000000005</v>
      </c>
      <c r="BW7" s="4">
        <v>0.66930000000000001</v>
      </c>
      <c r="BX7" s="4">
        <v>0.66910000000000003</v>
      </c>
      <c r="BY7" s="4">
        <v>0.6401</v>
      </c>
      <c r="BZ7" s="4">
        <v>0.70709999999999995</v>
      </c>
      <c r="CA7" s="4">
        <v>0.68230000000000002</v>
      </c>
      <c r="CB7" s="4">
        <v>0.71389999999999998</v>
      </c>
      <c r="CC7" s="4">
        <v>0.67290000000000005</v>
      </c>
      <c r="CD7" s="4">
        <v>0.66569999999999996</v>
      </c>
      <c r="CE7" s="4">
        <v>0.66549999999999998</v>
      </c>
      <c r="CF7" s="4">
        <v>0.70799999999999996</v>
      </c>
      <c r="CG7" s="4">
        <v>0.74670000000000003</v>
      </c>
      <c r="CH7" s="4">
        <v>0.75239999999999996</v>
      </c>
      <c r="CI7" s="4">
        <v>0.7571</v>
      </c>
      <c r="CJ7" s="4">
        <v>0.75829999999999997</v>
      </c>
      <c r="CK7" s="4">
        <v>0.79120000000000001</v>
      </c>
      <c r="CL7" s="4">
        <v>0.81269999999999998</v>
      </c>
      <c r="CM7" s="4">
        <v>0.80730000000000002</v>
      </c>
      <c r="CN7" s="4">
        <v>0.85980000000000001</v>
      </c>
      <c r="CO7" s="4">
        <v>0.7974</v>
      </c>
      <c r="CP7" s="4">
        <v>0.7712</v>
      </c>
      <c r="CQ7" s="4">
        <v>0.82189999999999996</v>
      </c>
      <c r="CR7" s="4">
        <v>0.82079999999999997</v>
      </c>
      <c r="CS7" s="4">
        <v>0.80159999999999998</v>
      </c>
      <c r="CT7" s="4">
        <v>0.78249999999999997</v>
      </c>
      <c r="CU7" s="4">
        <v>0.80959999999999999</v>
      </c>
      <c r="CV7" s="4">
        <v>0.8105</v>
      </c>
      <c r="CW7" s="4">
        <v>0.85119999999999996</v>
      </c>
      <c r="CX7" s="4">
        <v>0.84589999999999999</v>
      </c>
      <c r="CY7" s="4">
        <v>0.82969999999999999</v>
      </c>
      <c r="CZ7" s="4">
        <v>0.82530000000000003</v>
      </c>
      <c r="DA7" s="4">
        <v>0.8175</v>
      </c>
      <c r="DB7" s="4">
        <v>0.85589999999999999</v>
      </c>
      <c r="DC7" s="4">
        <v>0.85560000000000003</v>
      </c>
      <c r="DD7" s="4">
        <v>0.85050000000000003</v>
      </c>
      <c r="DE7" s="4">
        <v>0.81540000000000001</v>
      </c>
      <c r="DF7" s="4">
        <v>0.86070000000000002</v>
      </c>
      <c r="DG7" s="4">
        <v>0.92849999999999999</v>
      </c>
      <c r="DH7" s="4">
        <v>0.90429999999999999</v>
      </c>
      <c r="DI7" s="4">
        <v>0.87690000000000001</v>
      </c>
      <c r="DJ7" s="4">
        <v>0.93810000000000004</v>
      </c>
      <c r="DK7" s="4">
        <v>0.97450000000000003</v>
      </c>
      <c r="DL7" s="4">
        <v>0.94359999999999999</v>
      </c>
      <c r="DM7" s="4">
        <v>0.95050000000000001</v>
      </c>
      <c r="DN7" s="4">
        <v>0.9929</v>
      </c>
    </row>
    <row r="8" spans="1:202" hidden="1">
      <c r="A8" t="s">
        <v>7</v>
      </c>
      <c r="BK8" s="30">
        <v>1.3532</v>
      </c>
      <c r="BL8" s="4">
        <v>1.4275</v>
      </c>
      <c r="BM8" s="4">
        <v>1.4400999999999999</v>
      </c>
      <c r="BN8" s="4">
        <v>1.4938</v>
      </c>
      <c r="BO8" s="4">
        <v>1.4966999999999999</v>
      </c>
      <c r="BP8" s="4">
        <v>1.6102000000000001</v>
      </c>
      <c r="BQ8" s="4">
        <v>1.6533</v>
      </c>
      <c r="BR8" s="4">
        <v>1.6963999999999999</v>
      </c>
      <c r="BS8" s="4">
        <v>1.7088000000000001</v>
      </c>
      <c r="BT8" s="4">
        <v>1.7655000000000001</v>
      </c>
      <c r="BU8" s="4">
        <v>1.8922000000000001</v>
      </c>
      <c r="BV8" s="4">
        <v>1.8582000000000001</v>
      </c>
      <c r="BW8" s="4">
        <v>1.9403999999999999</v>
      </c>
      <c r="BX8" s="4">
        <v>1.8926000000000001</v>
      </c>
      <c r="BY8" s="4">
        <v>1.9126000000000001</v>
      </c>
      <c r="BZ8" s="4">
        <v>2.0259</v>
      </c>
      <c r="CA8" s="4">
        <v>2.0253000000000001</v>
      </c>
      <c r="CB8" s="4">
        <v>2.2126000000000001</v>
      </c>
      <c r="CC8" s="4">
        <v>2.1760999999999999</v>
      </c>
      <c r="CD8" s="4">
        <v>2.1610999999999998</v>
      </c>
      <c r="CE8" s="4">
        <v>2.2467999999999999</v>
      </c>
      <c r="CF8" s="4">
        <v>2.3693</v>
      </c>
      <c r="CG8" s="4">
        <v>2.3086000000000002</v>
      </c>
      <c r="CH8" s="4">
        <v>2.4990999999999999</v>
      </c>
      <c r="CI8" s="4">
        <v>2.5287999999999999</v>
      </c>
      <c r="CJ8" s="4">
        <v>2.5567000000000002</v>
      </c>
      <c r="CK8" s="4">
        <v>2.5396999999999998</v>
      </c>
      <c r="CL8" s="4">
        <v>2.4599000000000002</v>
      </c>
      <c r="CM8" s="4">
        <v>2.6292</v>
      </c>
      <c r="CN8" s="4">
        <v>2.7578999999999998</v>
      </c>
      <c r="CO8" s="4">
        <v>2.6840999999999999</v>
      </c>
      <c r="CP8" s="4">
        <v>2.7844000000000002</v>
      </c>
      <c r="CQ8" s="4">
        <v>2.7406000000000001</v>
      </c>
      <c r="CR8" s="4">
        <v>2.8104</v>
      </c>
      <c r="CS8" s="4">
        <v>2.7709000000000001</v>
      </c>
      <c r="CT8" s="4">
        <v>2.9447000000000001</v>
      </c>
      <c r="CU8" s="4">
        <v>2.9897</v>
      </c>
      <c r="CV8" s="4">
        <v>3.0640000000000001</v>
      </c>
      <c r="CW8" s="4">
        <v>3.1073</v>
      </c>
      <c r="CX8" s="4">
        <v>3.0623</v>
      </c>
      <c r="CY8" s="4">
        <v>3.13</v>
      </c>
      <c r="CZ8" s="4">
        <v>3.1038000000000001</v>
      </c>
      <c r="DA8" s="4">
        <v>3.0931999999999999</v>
      </c>
      <c r="DB8" s="4">
        <v>3.3772000000000002</v>
      </c>
      <c r="DC8" s="4">
        <v>3.2671999999999999</v>
      </c>
      <c r="DD8" s="4">
        <v>3.3062</v>
      </c>
      <c r="DE8" s="4">
        <v>3.3757000000000001</v>
      </c>
      <c r="DF8" s="4">
        <v>3.5388000000000002</v>
      </c>
      <c r="DG8" s="4">
        <v>3.5594000000000001</v>
      </c>
      <c r="DH8" s="4">
        <v>3.5554000000000001</v>
      </c>
      <c r="DI8" s="4">
        <v>3.665</v>
      </c>
      <c r="DJ8" s="4">
        <v>3.6253000000000002</v>
      </c>
      <c r="DK8" s="4">
        <v>3.8321000000000001</v>
      </c>
      <c r="DL8" s="4">
        <v>3.9062999999999999</v>
      </c>
      <c r="DM8" s="4">
        <v>3.9232</v>
      </c>
      <c r="DN8" s="4">
        <v>3.9668000000000001</v>
      </c>
    </row>
    <row r="9" spans="1:202" hidden="1">
      <c r="A9" t="s">
        <v>8</v>
      </c>
      <c r="BK9" s="30">
        <v>8.936491835</v>
      </c>
      <c r="BL9" s="4">
        <v>8.9413184510000008</v>
      </c>
      <c r="BM9" s="4">
        <v>9.1540176080000002</v>
      </c>
      <c r="BN9" s="4">
        <v>9.3414843489999999</v>
      </c>
      <c r="BO9" s="4">
        <v>9.5654112839999996</v>
      </c>
      <c r="BP9" s="4">
        <v>9.918205318</v>
      </c>
      <c r="BQ9" s="4">
        <v>10.286014590000001</v>
      </c>
      <c r="BR9" s="4">
        <v>10.47125876</v>
      </c>
      <c r="BS9" s="4">
        <v>10.424341160000001</v>
      </c>
      <c r="BT9" s="4">
        <v>10.60763347</v>
      </c>
      <c r="BU9" s="4">
        <v>10.47045606</v>
      </c>
      <c r="BV9" s="4">
        <v>10.2007273</v>
      </c>
      <c r="BW9" s="4">
        <v>11.04130563</v>
      </c>
      <c r="BX9" s="4">
        <v>10.73196898</v>
      </c>
      <c r="BY9" s="4">
        <v>10.78166156</v>
      </c>
      <c r="BZ9" s="4">
        <v>10.933977090000001</v>
      </c>
      <c r="CA9" s="4">
        <v>11.033775009999999</v>
      </c>
      <c r="CB9" s="4">
        <v>11.315385470000001</v>
      </c>
      <c r="CC9" s="4">
        <v>11.55155394</v>
      </c>
      <c r="CD9" s="4">
        <v>11.163123239999999</v>
      </c>
      <c r="CE9" s="4">
        <v>11.34334617</v>
      </c>
      <c r="CF9" s="4">
        <v>11.591733339999999</v>
      </c>
      <c r="CG9" s="4">
        <v>11.71409564</v>
      </c>
      <c r="CH9" s="4">
        <v>11.99781246</v>
      </c>
      <c r="CI9" s="4">
        <v>11.545237820000001</v>
      </c>
      <c r="CJ9" s="4">
        <v>11.728428579999999</v>
      </c>
      <c r="CK9" s="4">
        <v>11.74842932</v>
      </c>
      <c r="CL9" s="4">
        <v>11.53265689</v>
      </c>
      <c r="CM9" s="4">
        <v>11.709066079999999</v>
      </c>
      <c r="CN9" s="4">
        <v>11.76394627</v>
      </c>
      <c r="CO9" s="4">
        <v>11.56825903</v>
      </c>
      <c r="CP9" s="4">
        <v>11.840109719999999</v>
      </c>
      <c r="CQ9" s="4">
        <v>12.217899879999999</v>
      </c>
      <c r="CR9" s="4">
        <v>11.96084767</v>
      </c>
      <c r="CS9" s="4">
        <v>12.154040220000001</v>
      </c>
      <c r="CT9" s="4">
        <v>12.5267579</v>
      </c>
      <c r="CU9" s="4">
        <v>12.57394367</v>
      </c>
      <c r="CV9" s="4">
        <v>12.49358324</v>
      </c>
      <c r="CW9" s="4">
        <v>12.76623433</v>
      </c>
      <c r="CX9" s="4">
        <v>13.19071522</v>
      </c>
      <c r="CY9" s="4">
        <v>13.201852880000001</v>
      </c>
      <c r="CZ9" s="4">
        <v>13.44901263</v>
      </c>
      <c r="DA9" s="4">
        <v>13.39629103</v>
      </c>
      <c r="DB9" s="4">
        <v>13.755817589999999</v>
      </c>
      <c r="DC9" s="4">
        <v>13.731808579999999</v>
      </c>
      <c r="DD9" s="4">
        <v>13.905323900000001</v>
      </c>
      <c r="DE9" s="4">
        <v>14.036919510000001</v>
      </c>
      <c r="DF9" s="4">
        <v>14.525022959999999</v>
      </c>
      <c r="DG9" s="4">
        <v>14.53110777</v>
      </c>
      <c r="DH9" s="4">
        <v>14.589676239999999</v>
      </c>
      <c r="DI9" s="4">
        <v>14.81830003</v>
      </c>
      <c r="DJ9" s="4">
        <v>14.626984950000001</v>
      </c>
      <c r="DK9" s="4">
        <v>14.732004760000001</v>
      </c>
      <c r="DL9" s="4">
        <v>15.078200300000001</v>
      </c>
      <c r="DM9" s="4">
        <v>15.105566079999999</v>
      </c>
      <c r="DN9" s="4">
        <v>15.151674870000001</v>
      </c>
    </row>
    <row r="10" spans="1:202" hidden="1">
      <c r="A10" t="s">
        <v>9</v>
      </c>
      <c r="BK10" s="30">
        <v>5.6575810657033614</v>
      </c>
      <c r="BL10" s="4">
        <v>5.3937497458217125</v>
      </c>
      <c r="BM10" s="4">
        <v>5.4602939201719387</v>
      </c>
      <c r="BN10" s="4">
        <v>5.9174917154999047</v>
      </c>
      <c r="BO10" s="4">
        <v>6.0895601029123041</v>
      </c>
      <c r="BP10" s="4">
        <v>6.3274012901423653</v>
      </c>
      <c r="BQ10" s="4">
        <v>6.3147155762611433</v>
      </c>
      <c r="BR10" s="4">
        <v>6.3357607121781259</v>
      </c>
      <c r="BS10" s="4">
        <v>6.2771248919151681</v>
      </c>
      <c r="BT10" s="4">
        <v>6.5847628964593703</v>
      </c>
      <c r="BU10" s="4">
        <v>6.3657257995110514</v>
      </c>
      <c r="BV10" s="4">
        <v>6.28964376160119</v>
      </c>
      <c r="BW10" s="4">
        <v>6.4149830992746431</v>
      </c>
      <c r="BX10" s="4">
        <v>6.5324949284983145</v>
      </c>
      <c r="BY10" s="4">
        <v>6.7144415382554197</v>
      </c>
      <c r="BZ10" s="4">
        <v>7.2894949642782363</v>
      </c>
      <c r="CA10" s="4">
        <v>7.2320575921760648</v>
      </c>
      <c r="CB10" s="4">
        <v>7.0820297635434288</v>
      </c>
      <c r="CC10" s="4">
        <v>6.8433460016378476</v>
      </c>
      <c r="CD10" s="4">
        <v>6.6792858866967695</v>
      </c>
      <c r="CE10" s="4">
        <v>7.1082138815987932</v>
      </c>
      <c r="CF10" s="4">
        <v>7.6452170661221928</v>
      </c>
      <c r="CG10" s="4">
        <v>7.6316286624597662</v>
      </c>
      <c r="CH10" s="4">
        <v>7.6951694322166446</v>
      </c>
      <c r="CI10" s="4">
        <v>7.5657134251903493</v>
      </c>
      <c r="CJ10" s="4">
        <v>7.6405435710712055</v>
      </c>
      <c r="CK10" s="4">
        <v>8.0424001343970524</v>
      </c>
      <c r="CL10" s="4">
        <v>7.6441388789166123</v>
      </c>
      <c r="CM10" s="4">
        <v>7.8884010174513381</v>
      </c>
      <c r="CN10" s="4">
        <v>7.9955588834450779</v>
      </c>
      <c r="CO10" s="4">
        <v>7.9483353083963344</v>
      </c>
      <c r="CP10" s="4">
        <v>7.9950721767088178</v>
      </c>
      <c r="CQ10" s="4">
        <v>7.6165759370429482</v>
      </c>
      <c r="CR10" s="4">
        <v>7.6432610186182988</v>
      </c>
      <c r="CS10" s="4">
        <v>7.7771021671761549</v>
      </c>
      <c r="CT10" s="4">
        <v>8.1567207120421177</v>
      </c>
      <c r="CU10" s="4">
        <v>8.2068571118288691</v>
      </c>
      <c r="CV10" s="4">
        <v>8.043473006397198</v>
      </c>
      <c r="CW10" s="4">
        <v>7.9730508562945044</v>
      </c>
      <c r="CX10" s="4">
        <v>7.9452980635863124</v>
      </c>
      <c r="CY10" s="4">
        <v>8.0081064082905371</v>
      </c>
      <c r="CZ10" s="4">
        <v>8.4016589974295393</v>
      </c>
      <c r="DA10" s="4">
        <v>8.2301325478901823</v>
      </c>
      <c r="DB10" s="4">
        <v>7.9662895076454605</v>
      </c>
      <c r="DC10" s="4">
        <v>7.8276225744172914</v>
      </c>
      <c r="DD10" s="4">
        <v>8.2352709750901276</v>
      </c>
      <c r="DE10" s="4">
        <v>8.9527001584983967</v>
      </c>
      <c r="DF10" s="4">
        <v>9.0441184124964185</v>
      </c>
      <c r="DG10" s="4">
        <v>8.7756161339089598</v>
      </c>
      <c r="DH10" s="4">
        <v>8.7577770748137276</v>
      </c>
      <c r="DI10" s="4">
        <v>9.0629646168839351</v>
      </c>
      <c r="DJ10" s="4">
        <v>8.9736845017827687</v>
      </c>
      <c r="DK10" s="4">
        <v>9.0604562740523313</v>
      </c>
      <c r="DL10" s="4">
        <v>8.9371766819001941</v>
      </c>
      <c r="DM10" s="4">
        <v>8.943412764639481</v>
      </c>
      <c r="DN10" s="4">
        <v>9.0405016782474892</v>
      </c>
    </row>
    <row r="11" spans="1:202" hidden="1">
      <c r="A11" t="s">
        <v>10</v>
      </c>
      <c r="BK11" s="29">
        <v>34593000</v>
      </c>
      <c r="BL11">
        <v>36270000</v>
      </c>
      <c r="BM11">
        <v>37931000</v>
      </c>
      <c r="BN11">
        <v>38384000</v>
      </c>
      <c r="BO11">
        <v>39040000</v>
      </c>
      <c r="BP11">
        <v>40849000</v>
      </c>
      <c r="BQ11">
        <v>42758000</v>
      </c>
      <c r="BR11">
        <v>44662000</v>
      </c>
      <c r="BS11">
        <v>45612000</v>
      </c>
      <c r="BT11">
        <v>46231000</v>
      </c>
      <c r="BU11">
        <v>46104000</v>
      </c>
      <c r="BV11">
        <v>46642000</v>
      </c>
      <c r="BW11">
        <v>46771000</v>
      </c>
      <c r="BX11">
        <v>49585000</v>
      </c>
      <c r="BY11">
        <v>51692000</v>
      </c>
      <c r="BZ11">
        <v>54101000</v>
      </c>
      <c r="CA11">
        <v>54520000</v>
      </c>
      <c r="CB11">
        <v>55184000</v>
      </c>
      <c r="CC11">
        <v>53996000</v>
      </c>
      <c r="CD11">
        <v>54075000</v>
      </c>
      <c r="CE11">
        <v>54810000</v>
      </c>
      <c r="CF11">
        <v>55005000</v>
      </c>
      <c r="CG11">
        <v>56527000</v>
      </c>
      <c r="CH11">
        <v>58004000</v>
      </c>
      <c r="CI11">
        <v>59118000</v>
      </c>
      <c r="CJ11">
        <v>60988000</v>
      </c>
      <c r="CK11">
        <v>61230000</v>
      </c>
      <c r="CL11">
        <v>62100000</v>
      </c>
      <c r="CM11">
        <v>62656000</v>
      </c>
      <c r="CN11">
        <v>64527000</v>
      </c>
      <c r="CO11">
        <v>65376000</v>
      </c>
      <c r="CP11">
        <v>64634000</v>
      </c>
      <c r="CQ11">
        <v>64262000</v>
      </c>
      <c r="CR11">
        <v>64956000</v>
      </c>
      <c r="CS11">
        <v>65731000</v>
      </c>
      <c r="CT11">
        <v>66165000</v>
      </c>
      <c r="CU11">
        <v>67263000</v>
      </c>
      <c r="CV11">
        <v>67521000</v>
      </c>
      <c r="CW11">
        <v>68876000</v>
      </c>
      <c r="CX11">
        <v>69887000</v>
      </c>
      <c r="CY11">
        <v>68966000</v>
      </c>
      <c r="CZ11">
        <v>70674000</v>
      </c>
      <c r="DA11">
        <v>71233000</v>
      </c>
      <c r="DB11">
        <v>72652000</v>
      </c>
      <c r="DC11">
        <v>74345000</v>
      </c>
      <c r="DD11">
        <v>76320000</v>
      </c>
      <c r="DE11">
        <v>78339000</v>
      </c>
      <c r="DF11">
        <v>78603000</v>
      </c>
      <c r="DG11">
        <v>78798000</v>
      </c>
      <c r="DH11">
        <v>79452000</v>
      </c>
      <c r="DI11">
        <v>79253000</v>
      </c>
      <c r="DJ11">
        <v>79712000</v>
      </c>
      <c r="DK11">
        <v>81180000</v>
      </c>
      <c r="DL11" s="4"/>
      <c r="DM11" s="4"/>
      <c r="DN11" s="4"/>
    </row>
    <row r="12" spans="1:202" hidden="1">
      <c r="A12" t="s">
        <v>11</v>
      </c>
      <c r="BK12" s="29">
        <v>38303000</v>
      </c>
      <c r="BL12">
        <v>40002000</v>
      </c>
      <c r="BM12">
        <v>42448000</v>
      </c>
      <c r="BN12">
        <v>43823000</v>
      </c>
      <c r="BO12">
        <v>47667000</v>
      </c>
      <c r="BP12">
        <v>49626000</v>
      </c>
      <c r="BQ12">
        <v>51926000</v>
      </c>
      <c r="BR12">
        <v>53067000</v>
      </c>
      <c r="BS12">
        <v>53728000</v>
      </c>
      <c r="BT12">
        <v>57226000</v>
      </c>
      <c r="BU12">
        <v>61631000</v>
      </c>
      <c r="BV12">
        <v>63974000</v>
      </c>
      <c r="BW12">
        <v>64905000</v>
      </c>
      <c r="BX12">
        <v>67525000</v>
      </c>
      <c r="BY12">
        <v>67324000</v>
      </c>
      <c r="BZ12">
        <v>67482000</v>
      </c>
      <c r="CA12">
        <v>71164000</v>
      </c>
      <c r="CB12">
        <v>75293000</v>
      </c>
      <c r="CC12">
        <v>81809000</v>
      </c>
      <c r="CD12">
        <v>86183000</v>
      </c>
      <c r="CE12">
        <v>88653000</v>
      </c>
      <c r="CF12">
        <v>90108000</v>
      </c>
      <c r="CG12">
        <v>93867000</v>
      </c>
      <c r="CH12">
        <v>97056000</v>
      </c>
      <c r="CI12">
        <v>101831000</v>
      </c>
      <c r="CJ12">
        <v>105614000</v>
      </c>
      <c r="CK12">
        <v>111834000</v>
      </c>
      <c r="CL12">
        <v>117741000</v>
      </c>
      <c r="CM12">
        <v>120551000</v>
      </c>
      <c r="CN12">
        <v>125164000</v>
      </c>
      <c r="CO12">
        <v>128481000</v>
      </c>
      <c r="CP12">
        <v>132937000</v>
      </c>
      <c r="CQ12">
        <v>138788000</v>
      </c>
      <c r="CR12">
        <v>145682000</v>
      </c>
      <c r="CS12">
        <v>152829000</v>
      </c>
      <c r="CT12">
        <v>156585000</v>
      </c>
      <c r="CU12">
        <v>161472000</v>
      </c>
      <c r="CV12">
        <v>169706000</v>
      </c>
      <c r="CW12">
        <v>175959000</v>
      </c>
      <c r="CX12">
        <v>181877000</v>
      </c>
      <c r="CY12">
        <v>185971000</v>
      </c>
      <c r="CZ12">
        <v>191986000</v>
      </c>
      <c r="DA12">
        <v>198423000</v>
      </c>
      <c r="DB12">
        <v>203956000</v>
      </c>
      <c r="DC12">
        <v>210581000</v>
      </c>
      <c r="DD12">
        <v>217566000</v>
      </c>
      <c r="DE12">
        <v>227596000</v>
      </c>
      <c r="DF12">
        <v>237279000</v>
      </c>
      <c r="DG12">
        <v>244073000</v>
      </c>
      <c r="DH12">
        <v>253821000</v>
      </c>
      <c r="DI12">
        <v>260365000</v>
      </c>
      <c r="DJ12">
        <v>268711000</v>
      </c>
      <c r="DK12">
        <v>273921000</v>
      </c>
      <c r="DL12" s="4"/>
      <c r="DM12" s="4"/>
      <c r="DN12" s="4"/>
    </row>
    <row r="13" spans="1:202" hidden="1">
      <c r="A13" t="s">
        <v>12</v>
      </c>
      <c r="BK13" s="29">
        <v>342267000</v>
      </c>
      <c r="BL13">
        <v>344826000</v>
      </c>
      <c r="BM13">
        <v>342028000</v>
      </c>
      <c r="BN13">
        <v>347151000</v>
      </c>
      <c r="BO13">
        <v>362342000</v>
      </c>
      <c r="BP13">
        <v>370929000</v>
      </c>
      <c r="BQ13">
        <v>379251000</v>
      </c>
      <c r="BR13">
        <v>387405000</v>
      </c>
      <c r="BS13">
        <v>388467000</v>
      </c>
      <c r="BT13">
        <v>389284000</v>
      </c>
      <c r="BU13">
        <v>392342000</v>
      </c>
      <c r="BV13">
        <v>402516000</v>
      </c>
      <c r="BW13">
        <v>409551000</v>
      </c>
      <c r="BX13">
        <v>417737000</v>
      </c>
      <c r="BY13">
        <v>421757000</v>
      </c>
      <c r="BZ13">
        <v>430392000</v>
      </c>
      <c r="CA13">
        <v>442978000</v>
      </c>
      <c r="CB13">
        <v>449104000</v>
      </c>
      <c r="CC13">
        <v>456006000</v>
      </c>
      <c r="CD13">
        <v>462060000</v>
      </c>
      <c r="CE13">
        <v>465817000</v>
      </c>
      <c r="CF13">
        <v>475906000</v>
      </c>
      <c r="CG13">
        <v>494386000</v>
      </c>
      <c r="CH13">
        <v>499444000</v>
      </c>
      <c r="CI13">
        <v>507636000</v>
      </c>
      <c r="CJ13">
        <v>517135000</v>
      </c>
      <c r="CK13">
        <v>516680000</v>
      </c>
      <c r="CL13">
        <v>523791000</v>
      </c>
      <c r="CM13">
        <v>531684000</v>
      </c>
      <c r="CN13">
        <v>538179000</v>
      </c>
      <c r="CO13">
        <v>529178000</v>
      </c>
      <c r="CP13">
        <v>522126000</v>
      </c>
      <c r="CQ13">
        <v>523942000</v>
      </c>
      <c r="CR13">
        <v>528027000</v>
      </c>
      <c r="CS13">
        <v>535306000</v>
      </c>
      <c r="CT13">
        <v>542070000</v>
      </c>
      <c r="CU13">
        <v>546000000</v>
      </c>
      <c r="CV13">
        <v>554571000</v>
      </c>
      <c r="CW13">
        <v>565823000</v>
      </c>
      <c r="CX13">
        <v>574243000</v>
      </c>
      <c r="CY13">
        <v>584067000</v>
      </c>
      <c r="CZ13">
        <v>598619000</v>
      </c>
      <c r="DA13">
        <v>610190000</v>
      </c>
      <c r="DB13">
        <v>623357000</v>
      </c>
      <c r="DC13">
        <v>642295000</v>
      </c>
      <c r="DD13">
        <v>661780000</v>
      </c>
      <c r="DE13">
        <v>677988000</v>
      </c>
      <c r="DF13">
        <v>692467000</v>
      </c>
      <c r="DG13">
        <v>699516000</v>
      </c>
      <c r="DH13">
        <v>714854000</v>
      </c>
      <c r="DI13">
        <v>732053000</v>
      </c>
      <c r="DJ13">
        <v>747371000</v>
      </c>
      <c r="DK13">
        <v>753036000</v>
      </c>
      <c r="DL13" s="4"/>
      <c r="DM13" s="4"/>
      <c r="DN13" s="4"/>
    </row>
    <row r="14" spans="1:202" hidden="1">
      <c r="A14" t="s">
        <v>13</v>
      </c>
      <c r="BK14" s="29">
        <v>15068000</v>
      </c>
      <c r="BL14">
        <v>15427000</v>
      </c>
      <c r="BM14">
        <v>15617000</v>
      </c>
      <c r="BN14">
        <v>16297000</v>
      </c>
      <c r="BO14">
        <v>16796000</v>
      </c>
      <c r="BP14">
        <v>17250000</v>
      </c>
      <c r="BQ14">
        <v>18068000</v>
      </c>
      <c r="BR14">
        <v>18554000</v>
      </c>
      <c r="BS14">
        <v>19351000</v>
      </c>
      <c r="BT14">
        <v>20290000</v>
      </c>
      <c r="BU14">
        <v>20991000</v>
      </c>
      <c r="BV14">
        <v>21641000</v>
      </c>
      <c r="BW14">
        <v>21871000</v>
      </c>
      <c r="BX14">
        <v>22440000</v>
      </c>
      <c r="BY14">
        <v>23125000</v>
      </c>
      <c r="BZ14">
        <v>23525000</v>
      </c>
      <c r="CA14">
        <v>24626000</v>
      </c>
      <c r="CB14">
        <v>25676000</v>
      </c>
      <c r="CC14">
        <v>26407000</v>
      </c>
      <c r="CD14">
        <v>27244000</v>
      </c>
      <c r="CE14">
        <v>27845000</v>
      </c>
      <c r="CF14">
        <v>28585000</v>
      </c>
      <c r="CG14">
        <v>29129000</v>
      </c>
      <c r="CH14">
        <v>30601000</v>
      </c>
      <c r="CI14">
        <v>32338000</v>
      </c>
      <c r="CJ14">
        <v>33427000</v>
      </c>
      <c r="CK14">
        <v>34325000</v>
      </c>
      <c r="CL14">
        <v>35839000</v>
      </c>
      <c r="CM14">
        <v>36132000</v>
      </c>
      <c r="CN14">
        <v>37188000</v>
      </c>
      <c r="CO14">
        <v>38803000</v>
      </c>
      <c r="CP14">
        <v>39408000</v>
      </c>
      <c r="CQ14">
        <v>40882000</v>
      </c>
      <c r="CR14">
        <v>44411000</v>
      </c>
      <c r="CS14">
        <v>46426000</v>
      </c>
      <c r="CT14">
        <v>49499000</v>
      </c>
      <c r="CU14">
        <v>49637000</v>
      </c>
      <c r="CV14">
        <v>51298000</v>
      </c>
      <c r="CW14">
        <v>53298000</v>
      </c>
      <c r="CX14">
        <v>54796000</v>
      </c>
      <c r="CY14">
        <v>55943000</v>
      </c>
      <c r="CZ14">
        <v>57371000</v>
      </c>
      <c r="DA14">
        <v>58359000</v>
      </c>
      <c r="DB14">
        <v>59606000</v>
      </c>
      <c r="DC14">
        <v>60833000</v>
      </c>
      <c r="DD14">
        <v>62094000</v>
      </c>
      <c r="DE14">
        <v>63954000</v>
      </c>
      <c r="DF14">
        <v>66459000</v>
      </c>
      <c r="DG14">
        <v>67795000</v>
      </c>
      <c r="DH14">
        <v>69147000</v>
      </c>
      <c r="DI14">
        <v>70401000</v>
      </c>
      <c r="DJ14">
        <v>72033000</v>
      </c>
      <c r="DK14">
        <v>73785000</v>
      </c>
      <c r="DL14" s="4"/>
      <c r="DM14" s="4"/>
      <c r="DN14" s="4"/>
    </row>
    <row r="15" spans="1:202" hidden="1">
      <c r="A15" t="s">
        <v>14</v>
      </c>
      <c r="BK15" s="29">
        <v>40316000</v>
      </c>
      <c r="BL15">
        <v>45550000</v>
      </c>
      <c r="BM15">
        <v>44166000</v>
      </c>
      <c r="BN15">
        <v>46193000</v>
      </c>
      <c r="BO15">
        <v>44643000</v>
      </c>
      <c r="BP15">
        <v>40470000</v>
      </c>
      <c r="BQ15">
        <v>39345000</v>
      </c>
      <c r="BR15">
        <v>41668000</v>
      </c>
      <c r="BS15">
        <v>41057000</v>
      </c>
      <c r="BT15">
        <v>43294000</v>
      </c>
      <c r="BU15">
        <v>42047000</v>
      </c>
      <c r="BV15">
        <v>40939000</v>
      </c>
      <c r="BW15">
        <v>41636000</v>
      </c>
      <c r="BX15">
        <v>42399000</v>
      </c>
      <c r="BY15">
        <v>39690000</v>
      </c>
      <c r="BZ15">
        <v>43846000</v>
      </c>
      <c r="CA15">
        <v>41709000</v>
      </c>
      <c r="CB15">
        <v>43543000</v>
      </c>
      <c r="CC15">
        <v>40381000</v>
      </c>
      <c r="CD15">
        <v>40044000</v>
      </c>
      <c r="CE15">
        <v>40913000</v>
      </c>
      <c r="CF15">
        <v>44837000</v>
      </c>
      <c r="CG15">
        <v>47057000</v>
      </c>
      <c r="CH15">
        <v>49257000</v>
      </c>
      <c r="CI15">
        <v>49742000</v>
      </c>
      <c r="CJ15">
        <v>51557000</v>
      </c>
      <c r="CK15">
        <v>53315000</v>
      </c>
      <c r="CL15">
        <v>54679000</v>
      </c>
      <c r="CM15">
        <v>55146000</v>
      </c>
      <c r="CN15">
        <v>58384000</v>
      </c>
      <c r="CO15">
        <v>54507000</v>
      </c>
      <c r="CP15">
        <v>51018000</v>
      </c>
      <c r="CQ15">
        <v>54709000</v>
      </c>
      <c r="CR15">
        <v>56246000</v>
      </c>
      <c r="CS15">
        <v>55368000</v>
      </c>
      <c r="CT15">
        <v>53277000</v>
      </c>
      <c r="CU15">
        <v>54497000</v>
      </c>
      <c r="CV15">
        <v>55518000</v>
      </c>
      <c r="CW15">
        <v>57011000</v>
      </c>
      <c r="CX15">
        <v>54926000</v>
      </c>
      <c r="CY15">
        <v>55126000</v>
      </c>
      <c r="CZ15">
        <v>57437000</v>
      </c>
      <c r="DA15">
        <v>58580000</v>
      </c>
      <c r="DB15">
        <v>59126000</v>
      </c>
      <c r="DC15">
        <v>60513000</v>
      </c>
      <c r="DD15">
        <v>60195000</v>
      </c>
      <c r="DE15">
        <v>61113000</v>
      </c>
      <c r="DF15">
        <v>62575000</v>
      </c>
      <c r="DG15">
        <v>63765000</v>
      </c>
      <c r="DH15">
        <v>70239000</v>
      </c>
      <c r="DI15">
        <v>68939000</v>
      </c>
      <c r="DJ15">
        <v>71174000</v>
      </c>
      <c r="DK15">
        <v>73197000</v>
      </c>
      <c r="DL15" s="4"/>
      <c r="DM15" s="4"/>
      <c r="DN15" s="4"/>
    </row>
    <row r="16" spans="1:202" hidden="1">
      <c r="A16" t="s">
        <v>15</v>
      </c>
      <c r="BK16" s="29">
        <v>803000000</v>
      </c>
      <c r="BL16">
        <v>854785000</v>
      </c>
      <c r="BM16">
        <v>864050000</v>
      </c>
      <c r="BN16">
        <v>910914000</v>
      </c>
      <c r="BO16">
        <v>911276000</v>
      </c>
      <c r="BP16">
        <v>989566000</v>
      </c>
      <c r="BQ16">
        <v>1028935000</v>
      </c>
      <c r="BR16">
        <v>1062284000</v>
      </c>
      <c r="BS16">
        <v>1069761000</v>
      </c>
      <c r="BT16">
        <v>1085172000</v>
      </c>
      <c r="BU16">
        <v>1191735000</v>
      </c>
      <c r="BV16">
        <v>1152361000</v>
      </c>
      <c r="BW16">
        <v>1243495000</v>
      </c>
      <c r="BX16">
        <v>1212515000</v>
      </c>
      <c r="BY16">
        <v>1237447000</v>
      </c>
      <c r="BZ16">
        <v>1343659000</v>
      </c>
      <c r="CA16">
        <v>1330432000</v>
      </c>
      <c r="CB16">
        <v>1449843000</v>
      </c>
      <c r="CC16">
        <v>1409374000</v>
      </c>
      <c r="CD16">
        <v>1412446000</v>
      </c>
      <c r="CE16">
        <v>1490727000</v>
      </c>
      <c r="CF16">
        <v>1547757000</v>
      </c>
      <c r="CG16">
        <v>1472953000</v>
      </c>
      <c r="CH16">
        <v>1628250000</v>
      </c>
      <c r="CI16">
        <v>1660583000</v>
      </c>
      <c r="CJ16">
        <v>1672387000</v>
      </c>
      <c r="CK16">
        <v>1613175000</v>
      </c>
      <c r="CL16">
        <v>1557802000</v>
      </c>
      <c r="CM16">
        <v>1695975000</v>
      </c>
      <c r="CN16">
        <v>1774038000</v>
      </c>
      <c r="CO16">
        <v>1711513000</v>
      </c>
      <c r="CP16">
        <v>1791283000</v>
      </c>
      <c r="CQ16">
        <v>1719813000</v>
      </c>
      <c r="CR16">
        <v>1769249000</v>
      </c>
      <c r="CS16">
        <v>1707035000</v>
      </c>
      <c r="CT16">
        <v>1874382000</v>
      </c>
      <c r="CU16">
        <v>1896764000</v>
      </c>
      <c r="CV16">
        <v>1883535000</v>
      </c>
      <c r="CW16">
        <v>1875839000</v>
      </c>
      <c r="CX16">
        <v>1854573000</v>
      </c>
      <c r="CY16">
        <v>1900778000</v>
      </c>
      <c r="CZ16">
        <v>1833793000</v>
      </c>
      <c r="DA16">
        <v>1887461000</v>
      </c>
      <c r="DB16">
        <v>2069611000</v>
      </c>
      <c r="DC16">
        <v>2048422000</v>
      </c>
      <c r="DD16">
        <v>2012975000</v>
      </c>
      <c r="DE16">
        <v>2129062000</v>
      </c>
      <c r="DF16">
        <v>2292544000</v>
      </c>
      <c r="DG16">
        <v>2261594000</v>
      </c>
      <c r="DH16">
        <v>2235107000</v>
      </c>
      <c r="DI16">
        <v>2338481000</v>
      </c>
      <c r="DJ16">
        <v>2310051000</v>
      </c>
      <c r="DK16">
        <v>2523348000</v>
      </c>
      <c r="DL16" s="4"/>
      <c r="DM16" s="4"/>
      <c r="DN16" s="4"/>
    </row>
    <row r="17" spans="1:118" hidden="1">
      <c r="A17" t="s">
        <v>16</v>
      </c>
      <c r="BK17" s="29">
        <v>835581000</v>
      </c>
      <c r="BL17">
        <v>844248000</v>
      </c>
      <c r="BM17">
        <v>856873000</v>
      </c>
      <c r="BN17">
        <v>884808000</v>
      </c>
      <c r="BO17">
        <v>897354000</v>
      </c>
      <c r="BP17">
        <v>933232000</v>
      </c>
      <c r="BQ17">
        <v>969919000</v>
      </c>
      <c r="BR17">
        <v>994009000</v>
      </c>
      <c r="BS17">
        <v>988908000</v>
      </c>
      <c r="BT17">
        <v>1030177000</v>
      </c>
      <c r="BU17">
        <v>1013558000</v>
      </c>
      <c r="BV17">
        <v>993726000</v>
      </c>
      <c r="BW17">
        <v>1097145000</v>
      </c>
      <c r="BX17">
        <v>1068469000</v>
      </c>
      <c r="BY17">
        <v>1075702000</v>
      </c>
      <c r="BZ17">
        <v>1079577000</v>
      </c>
      <c r="CA17">
        <v>1106842000</v>
      </c>
      <c r="CB17">
        <v>1159043000</v>
      </c>
      <c r="CC17">
        <v>1173719000</v>
      </c>
      <c r="CD17">
        <v>1123541000</v>
      </c>
      <c r="CE17">
        <v>1150835000</v>
      </c>
      <c r="CF17">
        <v>1193277000</v>
      </c>
      <c r="CG17">
        <v>1203827000</v>
      </c>
      <c r="CH17">
        <v>1258845000</v>
      </c>
      <c r="CI17">
        <v>1252319000</v>
      </c>
      <c r="CJ17">
        <v>1295808000</v>
      </c>
      <c r="CK17">
        <v>1316885000</v>
      </c>
      <c r="CL17">
        <v>1315256000</v>
      </c>
      <c r="CM17">
        <v>1355805000</v>
      </c>
      <c r="CN17">
        <v>1358058000</v>
      </c>
      <c r="CO17">
        <v>1366314000</v>
      </c>
      <c r="CP17">
        <v>1437371000</v>
      </c>
      <c r="CQ17">
        <v>1515822000</v>
      </c>
      <c r="CR17">
        <v>1505955000</v>
      </c>
      <c r="CS17">
        <v>1577689000</v>
      </c>
      <c r="CT17">
        <v>1661253000</v>
      </c>
      <c r="CU17">
        <v>1668172000</v>
      </c>
      <c r="CV17">
        <v>1708606000</v>
      </c>
      <c r="CW17">
        <v>1810607000</v>
      </c>
      <c r="CX17">
        <v>1925985000</v>
      </c>
      <c r="CY17">
        <v>1944388000</v>
      </c>
      <c r="CZ17">
        <v>1991822000</v>
      </c>
      <c r="DA17">
        <v>2037852000</v>
      </c>
      <c r="DB17">
        <v>2110026000</v>
      </c>
      <c r="DC17">
        <v>2134535000</v>
      </c>
      <c r="DD17">
        <v>2169180000</v>
      </c>
      <c r="DE17">
        <v>2220493000</v>
      </c>
      <c r="DF17">
        <v>2288973000</v>
      </c>
      <c r="DG17">
        <v>2326329000</v>
      </c>
      <c r="DH17">
        <v>2378142000</v>
      </c>
      <c r="DI17">
        <v>2504973000</v>
      </c>
      <c r="DJ17">
        <v>2543390000</v>
      </c>
      <c r="DK17">
        <v>2603052000</v>
      </c>
      <c r="DL17" s="4"/>
      <c r="DM17" s="4"/>
      <c r="DN17" s="4"/>
    </row>
    <row r="18" spans="1:118" hidden="1">
      <c r="A18" t="s">
        <v>17</v>
      </c>
      <c r="BK18" s="29">
        <v>699934000</v>
      </c>
      <c r="BL18">
        <v>681282000</v>
      </c>
      <c r="BM18">
        <v>707874000</v>
      </c>
      <c r="BN18">
        <v>800601000</v>
      </c>
      <c r="BO18">
        <v>838094000</v>
      </c>
      <c r="BP18">
        <v>858102000</v>
      </c>
      <c r="BQ18">
        <v>870621000</v>
      </c>
      <c r="BR18">
        <v>880531000</v>
      </c>
      <c r="BS18">
        <v>878666000</v>
      </c>
      <c r="BT18">
        <v>965458000</v>
      </c>
      <c r="BU18">
        <v>951134000</v>
      </c>
      <c r="BV18">
        <v>950822000</v>
      </c>
      <c r="BW18">
        <v>1007412000</v>
      </c>
      <c r="BX18">
        <v>1033192000</v>
      </c>
      <c r="BY18">
        <v>1071943000</v>
      </c>
      <c r="BZ18">
        <v>1138172000</v>
      </c>
      <c r="CA18">
        <v>1201868000</v>
      </c>
      <c r="CB18">
        <v>1242262000</v>
      </c>
      <c r="CC18">
        <v>1233055000</v>
      </c>
      <c r="CD18">
        <v>1194532000</v>
      </c>
      <c r="CE18">
        <v>1295179000</v>
      </c>
      <c r="CF18">
        <v>1414552000</v>
      </c>
      <c r="CG18">
        <v>1377196000</v>
      </c>
      <c r="CH18">
        <v>1447916000</v>
      </c>
      <c r="CI18">
        <v>1459191000</v>
      </c>
      <c r="CJ18">
        <v>1456961000</v>
      </c>
      <c r="CK18">
        <v>1538908000</v>
      </c>
      <c r="CL18">
        <v>1530029000</v>
      </c>
      <c r="CM18">
        <v>1591734000</v>
      </c>
      <c r="CN18">
        <v>1633707000</v>
      </c>
      <c r="CO18">
        <v>1650690000</v>
      </c>
      <c r="CP18">
        <v>1678960000</v>
      </c>
      <c r="CQ18">
        <v>1591702000</v>
      </c>
      <c r="CR18">
        <v>1659017000</v>
      </c>
      <c r="CS18">
        <v>1754111000</v>
      </c>
      <c r="CT18">
        <v>1809361000</v>
      </c>
      <c r="CU18">
        <v>1857869000</v>
      </c>
      <c r="CV18">
        <v>1895440000</v>
      </c>
      <c r="CW18">
        <v>1909316000</v>
      </c>
      <c r="CX18">
        <v>1874893000</v>
      </c>
      <c r="CY18">
        <v>1878834000</v>
      </c>
      <c r="CZ18">
        <v>1979667000</v>
      </c>
      <c r="DA18">
        <v>2022013000</v>
      </c>
      <c r="DB18">
        <v>2037824000</v>
      </c>
      <c r="DC18">
        <v>2035984000</v>
      </c>
      <c r="DD18">
        <v>2147597000</v>
      </c>
      <c r="DE18">
        <v>2338167000</v>
      </c>
      <c r="DF18">
        <v>2454734000</v>
      </c>
      <c r="DG18">
        <v>2411939000</v>
      </c>
      <c r="DH18">
        <v>2463891000</v>
      </c>
      <c r="DI18">
        <v>2638062000</v>
      </c>
      <c r="DJ18">
        <v>2647341000</v>
      </c>
      <c r="DK18">
        <v>2730586000</v>
      </c>
      <c r="DL18" s="4"/>
      <c r="DM18" s="4"/>
      <c r="DN18" s="4"/>
    </row>
    <row r="19" spans="1:118" hidden="1">
      <c r="A19" t="s">
        <v>18</v>
      </c>
      <c r="BK19" s="29">
        <v>28771000</v>
      </c>
      <c r="BL19">
        <v>29751000</v>
      </c>
      <c r="BM19">
        <v>29232000</v>
      </c>
      <c r="BN19">
        <v>28781000</v>
      </c>
      <c r="BO19">
        <v>29960000</v>
      </c>
      <c r="BP19">
        <v>26530000</v>
      </c>
      <c r="BQ19">
        <v>25728000</v>
      </c>
      <c r="BR19">
        <v>27349000</v>
      </c>
      <c r="BS19">
        <v>26374000</v>
      </c>
      <c r="BT19">
        <v>27745000</v>
      </c>
      <c r="BU19">
        <v>28239000</v>
      </c>
      <c r="BV19">
        <v>27606000</v>
      </c>
      <c r="BW19">
        <v>26792000</v>
      </c>
      <c r="BX19">
        <v>26341000</v>
      </c>
      <c r="BY19">
        <v>27182000</v>
      </c>
      <c r="BZ19">
        <v>28604000</v>
      </c>
      <c r="CA19">
        <v>28344000</v>
      </c>
      <c r="CB19">
        <v>28467000</v>
      </c>
      <c r="CC19">
        <v>28756000</v>
      </c>
      <c r="CD19">
        <v>27372000</v>
      </c>
      <c r="CE19">
        <v>28873000</v>
      </c>
      <c r="CF19">
        <v>29048000</v>
      </c>
      <c r="CG19">
        <v>30549000</v>
      </c>
      <c r="CH19">
        <v>30326000</v>
      </c>
      <c r="CI19">
        <v>30034000</v>
      </c>
      <c r="CJ19">
        <v>31128000</v>
      </c>
      <c r="CK19">
        <v>30044000</v>
      </c>
      <c r="CL19">
        <v>30613000</v>
      </c>
      <c r="CM19">
        <v>32171000</v>
      </c>
      <c r="CN19">
        <v>31901000</v>
      </c>
      <c r="CO19">
        <v>33165000</v>
      </c>
      <c r="CP19">
        <v>30799000</v>
      </c>
      <c r="CQ19">
        <v>31874000</v>
      </c>
      <c r="CR19">
        <v>33382000</v>
      </c>
      <c r="CS19">
        <v>34320000</v>
      </c>
      <c r="CT19">
        <v>33973000</v>
      </c>
      <c r="CU19">
        <v>34530000</v>
      </c>
      <c r="CV19">
        <v>34002000</v>
      </c>
      <c r="CW19">
        <v>35653000</v>
      </c>
      <c r="CX19">
        <v>35214000</v>
      </c>
      <c r="CY19">
        <v>36224000</v>
      </c>
      <c r="CZ19">
        <v>37452000</v>
      </c>
      <c r="DA19">
        <v>37445000</v>
      </c>
      <c r="DB19">
        <v>37244000</v>
      </c>
      <c r="DC19">
        <v>37777000</v>
      </c>
      <c r="DD19">
        <v>39845000</v>
      </c>
      <c r="DE19">
        <v>43014000</v>
      </c>
      <c r="DF19">
        <v>40958000</v>
      </c>
      <c r="DG19">
        <v>43815000</v>
      </c>
      <c r="DH19">
        <v>46110000</v>
      </c>
      <c r="DI19">
        <v>47541000</v>
      </c>
      <c r="DJ19">
        <v>47711000</v>
      </c>
      <c r="DK19">
        <v>50467000</v>
      </c>
      <c r="DL19" s="4"/>
      <c r="DM19" s="4"/>
      <c r="DN19" s="4"/>
    </row>
    <row r="20" spans="1:118" hidden="1">
      <c r="A20" t="s">
        <v>19</v>
      </c>
      <c r="BK20" s="29">
        <v>411026000</v>
      </c>
      <c r="BL20">
        <v>429458000</v>
      </c>
      <c r="BM20">
        <v>439957000</v>
      </c>
      <c r="BN20">
        <v>457676000</v>
      </c>
      <c r="BO20">
        <v>466549000</v>
      </c>
      <c r="BP20">
        <v>479913000</v>
      </c>
      <c r="BQ20">
        <v>490073000</v>
      </c>
      <c r="BR20">
        <v>496193000</v>
      </c>
      <c r="BS20">
        <v>507831000</v>
      </c>
      <c r="BT20">
        <v>530935000</v>
      </c>
      <c r="BU20">
        <v>532554000</v>
      </c>
      <c r="BV20">
        <v>543443000</v>
      </c>
      <c r="BW20">
        <v>566658000</v>
      </c>
      <c r="BX20">
        <v>571391000</v>
      </c>
      <c r="BY20">
        <v>590738000</v>
      </c>
      <c r="BZ20">
        <v>593048000</v>
      </c>
      <c r="CA20">
        <v>612641000</v>
      </c>
      <c r="CB20">
        <v>641359000</v>
      </c>
      <c r="CC20">
        <v>653571000</v>
      </c>
      <c r="CD20">
        <v>669083000</v>
      </c>
      <c r="CE20">
        <v>687434000</v>
      </c>
      <c r="CF20">
        <v>710050000</v>
      </c>
      <c r="CG20">
        <v>744297000</v>
      </c>
      <c r="CH20">
        <v>754566000</v>
      </c>
      <c r="CI20">
        <v>767279000</v>
      </c>
      <c r="CJ20">
        <v>780192000</v>
      </c>
      <c r="CK20">
        <v>799977000</v>
      </c>
      <c r="CL20">
        <v>821503000</v>
      </c>
      <c r="CM20">
        <v>839795000</v>
      </c>
      <c r="CN20">
        <v>841435000</v>
      </c>
      <c r="CO20">
        <v>856501000</v>
      </c>
      <c r="CP20">
        <v>873047000</v>
      </c>
      <c r="CQ20">
        <v>885590000</v>
      </c>
      <c r="CR20">
        <v>898494000</v>
      </c>
      <c r="CS20">
        <v>915055000</v>
      </c>
      <c r="CT20">
        <v>930572000</v>
      </c>
      <c r="CU20">
        <v>937282000</v>
      </c>
      <c r="CV20">
        <v>952183000</v>
      </c>
      <c r="CW20">
        <v>963499000</v>
      </c>
      <c r="CX20">
        <v>970863000</v>
      </c>
      <c r="CY20">
        <v>977519000</v>
      </c>
      <c r="CZ20">
        <v>979830000</v>
      </c>
      <c r="DA20">
        <v>988767000</v>
      </c>
      <c r="DB20">
        <v>1000720000</v>
      </c>
      <c r="DC20">
        <v>1012771000</v>
      </c>
      <c r="DD20">
        <v>1029429000</v>
      </c>
      <c r="DE20">
        <v>1043366000</v>
      </c>
      <c r="DF20">
        <v>1056852000</v>
      </c>
      <c r="DG20">
        <v>1064355000</v>
      </c>
      <c r="DH20">
        <v>1087348000</v>
      </c>
      <c r="DI20">
        <v>1100178000</v>
      </c>
      <c r="DJ20">
        <v>1106064000</v>
      </c>
      <c r="DK20">
        <v>1123601000</v>
      </c>
      <c r="DL20" s="4"/>
      <c r="DM20" s="4"/>
      <c r="DN20" s="4"/>
    </row>
    <row r="21" spans="1:118" hidden="1">
      <c r="A21" t="s">
        <v>20</v>
      </c>
      <c r="BK21" s="29">
        <v>587733000</v>
      </c>
      <c r="BL21">
        <v>604506000</v>
      </c>
      <c r="BM21">
        <v>599038000</v>
      </c>
      <c r="BN21">
        <v>609572000</v>
      </c>
      <c r="BO21">
        <v>637725000</v>
      </c>
      <c r="BP21">
        <v>657837000</v>
      </c>
      <c r="BQ21">
        <v>672839000</v>
      </c>
      <c r="BR21">
        <v>690563000</v>
      </c>
      <c r="BS21">
        <v>705993000</v>
      </c>
      <c r="BT21">
        <v>719822000</v>
      </c>
      <c r="BU21">
        <v>723548000</v>
      </c>
      <c r="BV21">
        <v>713677000</v>
      </c>
      <c r="BW21">
        <v>764362000</v>
      </c>
      <c r="BX21">
        <v>771735000</v>
      </c>
      <c r="BY21">
        <v>783042000</v>
      </c>
      <c r="BZ21">
        <v>782863000</v>
      </c>
      <c r="CA21">
        <v>800909000</v>
      </c>
      <c r="CB21">
        <v>829393000</v>
      </c>
      <c r="CC21">
        <v>846273000</v>
      </c>
      <c r="CD21">
        <v>841626000</v>
      </c>
      <c r="CE21">
        <v>844557000</v>
      </c>
      <c r="CF21">
        <v>884904000</v>
      </c>
      <c r="CG21">
        <v>890605000</v>
      </c>
      <c r="CH21">
        <v>917531000</v>
      </c>
      <c r="CI21">
        <v>921664000</v>
      </c>
      <c r="CJ21">
        <v>955348000</v>
      </c>
      <c r="CK21">
        <v>978231000</v>
      </c>
      <c r="CL21">
        <v>985187000</v>
      </c>
      <c r="CM21">
        <v>1005844000</v>
      </c>
      <c r="CN21">
        <v>1027706000</v>
      </c>
      <c r="CO21">
        <v>1029131000</v>
      </c>
      <c r="CP21">
        <v>1090926000</v>
      </c>
      <c r="CQ21">
        <v>1134104000</v>
      </c>
      <c r="CR21">
        <v>1158263000</v>
      </c>
      <c r="CS21">
        <v>1207933000</v>
      </c>
      <c r="CT21">
        <v>1253274000</v>
      </c>
      <c r="CU21">
        <v>1294222000</v>
      </c>
      <c r="CV21">
        <v>1323290000</v>
      </c>
      <c r="CW21">
        <v>1405203000</v>
      </c>
      <c r="CX21">
        <v>1486097000</v>
      </c>
      <c r="CY21">
        <v>1511885000</v>
      </c>
      <c r="CZ21">
        <v>1552784000</v>
      </c>
      <c r="DA21">
        <v>1588363000</v>
      </c>
      <c r="DB21">
        <v>1637555000</v>
      </c>
      <c r="DC21">
        <v>1670510000</v>
      </c>
      <c r="DD21">
        <v>1704110000</v>
      </c>
      <c r="DE21">
        <v>1743753000</v>
      </c>
      <c r="DF21">
        <v>1806237000</v>
      </c>
      <c r="DG21">
        <v>1839083000</v>
      </c>
      <c r="DH21">
        <v>1883412000</v>
      </c>
      <c r="DI21">
        <v>1944290000</v>
      </c>
      <c r="DJ21">
        <v>2002310000</v>
      </c>
      <c r="DK21">
        <v>2040192000</v>
      </c>
      <c r="DL21" s="4"/>
      <c r="DM21" s="4"/>
      <c r="DN21" s="4"/>
    </row>
    <row r="22" spans="1:118" hidden="1">
      <c r="A22" t="s">
        <v>21</v>
      </c>
      <c r="BK22" s="29">
        <v>630018000</v>
      </c>
      <c r="BL22">
        <v>607864000</v>
      </c>
      <c r="BM22">
        <v>633249000</v>
      </c>
      <c r="BN22">
        <v>722863000</v>
      </c>
      <c r="BO22">
        <v>755403000</v>
      </c>
      <c r="BP22">
        <v>771559000</v>
      </c>
      <c r="BQ22">
        <v>784122000</v>
      </c>
      <c r="BR22">
        <v>779568000</v>
      </c>
      <c r="BS22">
        <v>790245000</v>
      </c>
      <c r="BT22">
        <v>874688000</v>
      </c>
      <c r="BU22">
        <v>866970000</v>
      </c>
      <c r="BV22">
        <v>868554000</v>
      </c>
      <c r="BW22">
        <v>920245000</v>
      </c>
      <c r="BX22">
        <v>951147000</v>
      </c>
      <c r="BY22">
        <v>975978000</v>
      </c>
      <c r="BZ22">
        <v>1059187000</v>
      </c>
      <c r="CA22">
        <v>1095555000</v>
      </c>
      <c r="CB22">
        <v>1117435000</v>
      </c>
      <c r="CC22">
        <v>1081233000</v>
      </c>
      <c r="CD22">
        <v>1058780000</v>
      </c>
      <c r="CE22">
        <v>1147808000</v>
      </c>
      <c r="CF22">
        <v>1236106000</v>
      </c>
      <c r="CG22">
        <v>1202544000</v>
      </c>
      <c r="CH22">
        <v>1229817000</v>
      </c>
      <c r="CI22">
        <v>1195240000</v>
      </c>
      <c r="CJ22">
        <v>1216878000</v>
      </c>
      <c r="CK22">
        <v>1238363000</v>
      </c>
      <c r="CL22">
        <v>1261024000</v>
      </c>
      <c r="CM22">
        <v>1317324000</v>
      </c>
      <c r="CN22">
        <v>1340834000</v>
      </c>
      <c r="CO22">
        <v>1371355000</v>
      </c>
      <c r="CP22">
        <v>1376463000</v>
      </c>
      <c r="CQ22">
        <v>1336302000</v>
      </c>
      <c r="CR22">
        <v>1341194000</v>
      </c>
      <c r="CS22">
        <v>1446675000</v>
      </c>
      <c r="CT22">
        <v>1509704000</v>
      </c>
      <c r="CU22">
        <v>1541420000</v>
      </c>
      <c r="CV22">
        <v>1592669000</v>
      </c>
      <c r="CW22">
        <v>1611055000</v>
      </c>
      <c r="CX22">
        <v>1571577000</v>
      </c>
      <c r="CY22">
        <v>1603126000</v>
      </c>
      <c r="CZ22">
        <v>1708388000</v>
      </c>
      <c r="DA22">
        <v>1727839000</v>
      </c>
      <c r="DB22">
        <v>1717475000</v>
      </c>
      <c r="DC22">
        <v>1716765000</v>
      </c>
      <c r="DD22">
        <v>1798483000</v>
      </c>
      <c r="DE22">
        <v>1925178000</v>
      </c>
      <c r="DF22">
        <v>1896809000</v>
      </c>
      <c r="DG22">
        <v>1872680000</v>
      </c>
      <c r="DH22">
        <v>1910139000</v>
      </c>
      <c r="DI22">
        <v>2029731000</v>
      </c>
      <c r="DJ22">
        <v>2102904000</v>
      </c>
      <c r="DK22">
        <v>2125757000</v>
      </c>
      <c r="DL22" s="4"/>
      <c r="DM22" s="4"/>
      <c r="DN22" s="4"/>
    </row>
    <row r="23" spans="1:118" hidden="1">
      <c r="A23" t="s">
        <v>22</v>
      </c>
      <c r="BK23" s="29">
        <v>5831000</v>
      </c>
      <c r="BL23">
        <v>8616000</v>
      </c>
      <c r="BM23">
        <v>9180000</v>
      </c>
      <c r="BN23">
        <v>11703000</v>
      </c>
      <c r="BO23">
        <v>8440000</v>
      </c>
      <c r="BP23">
        <v>8517000</v>
      </c>
      <c r="BQ23">
        <v>8380000</v>
      </c>
      <c r="BR23">
        <v>9148000</v>
      </c>
      <c r="BS23">
        <v>9474000</v>
      </c>
      <c r="BT23">
        <v>9544000</v>
      </c>
      <c r="BU23">
        <v>8573000</v>
      </c>
      <c r="BV23">
        <v>8610000</v>
      </c>
      <c r="BW23">
        <v>9123000</v>
      </c>
      <c r="BX23">
        <v>9675000</v>
      </c>
      <c r="BY23">
        <v>7783000</v>
      </c>
      <c r="BZ23">
        <v>9410000</v>
      </c>
      <c r="CA23">
        <v>8367000</v>
      </c>
      <c r="CB23">
        <v>8934000</v>
      </c>
      <c r="CC23">
        <v>7463000</v>
      </c>
      <c r="CD23">
        <v>7474000</v>
      </c>
      <c r="CE23">
        <v>7023000</v>
      </c>
      <c r="CF23">
        <v>9246000</v>
      </c>
      <c r="CG23">
        <v>11587000</v>
      </c>
      <c r="CH23">
        <v>12296000</v>
      </c>
      <c r="CI23">
        <v>13152000</v>
      </c>
      <c r="CJ23">
        <v>12766000</v>
      </c>
      <c r="CK23">
        <v>16338000</v>
      </c>
      <c r="CL23">
        <v>16348000</v>
      </c>
      <c r="CM23">
        <v>16848000</v>
      </c>
      <c r="CN23">
        <v>17811000</v>
      </c>
      <c r="CO23">
        <v>13166000</v>
      </c>
      <c r="CP23">
        <v>14304000</v>
      </c>
      <c r="CQ23">
        <v>15539000</v>
      </c>
      <c r="CR23">
        <v>15300000</v>
      </c>
      <c r="CS23">
        <v>13367000</v>
      </c>
      <c r="CT23">
        <v>13965000</v>
      </c>
      <c r="CU23">
        <v>13940000</v>
      </c>
      <c r="CV23">
        <v>14517000</v>
      </c>
      <c r="CW23">
        <v>13539000</v>
      </c>
      <c r="CX23">
        <v>12967000</v>
      </c>
      <c r="CY23">
        <v>13589000</v>
      </c>
      <c r="CZ23">
        <v>13012000</v>
      </c>
      <c r="DA23">
        <v>13855000</v>
      </c>
      <c r="DB23">
        <v>14788000</v>
      </c>
      <c r="DC23">
        <v>15009000</v>
      </c>
      <c r="DD23">
        <v>12782000</v>
      </c>
      <c r="DE23">
        <v>11905000</v>
      </c>
      <c r="DF23">
        <v>12327000</v>
      </c>
      <c r="DG23">
        <v>11926000</v>
      </c>
      <c r="DH23">
        <v>13360000</v>
      </c>
      <c r="DI23">
        <v>13072000</v>
      </c>
      <c r="DJ23">
        <v>12780000</v>
      </c>
      <c r="DK23">
        <v>13191000</v>
      </c>
      <c r="DL23" s="4"/>
      <c r="DM23" s="4"/>
      <c r="DN23" s="4"/>
    </row>
    <row r="24" spans="1:118" hidden="1">
      <c r="A24" t="s">
        <v>23</v>
      </c>
      <c r="BK24" s="29">
        <v>289169000</v>
      </c>
      <c r="BL24">
        <v>302537000</v>
      </c>
      <c r="BM24">
        <v>310569000</v>
      </c>
      <c r="BN24">
        <v>324437000</v>
      </c>
      <c r="BO24">
        <v>360874000</v>
      </c>
      <c r="BP24">
        <v>376605000</v>
      </c>
      <c r="BQ24">
        <v>390737000</v>
      </c>
      <c r="BR24">
        <v>412502000</v>
      </c>
      <c r="BS24">
        <v>439890000</v>
      </c>
      <c r="BT24">
        <v>456030000</v>
      </c>
      <c r="BU24">
        <v>484065000</v>
      </c>
      <c r="BV24">
        <v>503643000</v>
      </c>
      <c r="BW24">
        <v>515910000</v>
      </c>
      <c r="BX24">
        <v>489711000</v>
      </c>
      <c r="BY24">
        <v>497769000</v>
      </c>
      <c r="BZ24">
        <v>517365000</v>
      </c>
      <c r="CA24">
        <v>548903000</v>
      </c>
      <c r="CB24">
        <v>579852000</v>
      </c>
      <c r="CC24">
        <v>600680000</v>
      </c>
      <c r="CD24">
        <v>594020000</v>
      </c>
      <c r="CE24">
        <v>601061000</v>
      </c>
      <c r="CF24">
        <v>616256000</v>
      </c>
      <c r="CG24">
        <v>607157000</v>
      </c>
      <c r="CH24">
        <v>636623000</v>
      </c>
      <c r="CI24">
        <v>631350000</v>
      </c>
      <c r="CJ24">
        <v>658580000</v>
      </c>
      <c r="CK24">
        <v>655469000</v>
      </c>
      <c r="CL24">
        <v>617466000</v>
      </c>
      <c r="CM24">
        <v>635839000</v>
      </c>
      <c r="CN24">
        <v>654603000</v>
      </c>
      <c r="CO24">
        <v>642564000</v>
      </c>
      <c r="CP24">
        <v>661221000</v>
      </c>
      <c r="CQ24">
        <v>650463000</v>
      </c>
      <c r="CR24">
        <v>664244000</v>
      </c>
      <c r="CS24">
        <v>645462000</v>
      </c>
      <c r="CT24">
        <v>674382000</v>
      </c>
      <c r="CU24">
        <v>681465000</v>
      </c>
      <c r="CV24">
        <v>676135000</v>
      </c>
      <c r="CW24">
        <v>676883000</v>
      </c>
      <c r="CX24">
        <v>698891000</v>
      </c>
      <c r="CY24">
        <v>723054000</v>
      </c>
      <c r="CZ24">
        <v>713899000</v>
      </c>
      <c r="DA24">
        <v>716065000</v>
      </c>
      <c r="DB24">
        <v>757630000</v>
      </c>
      <c r="DC24">
        <v>752183000</v>
      </c>
      <c r="DD24">
        <v>736850000</v>
      </c>
      <c r="DE24">
        <v>754416000</v>
      </c>
      <c r="DF24">
        <v>811819000</v>
      </c>
      <c r="DG24">
        <v>764443000</v>
      </c>
      <c r="DH24">
        <v>758551000</v>
      </c>
      <c r="DI24">
        <v>801903000</v>
      </c>
      <c r="DJ24">
        <v>795698000</v>
      </c>
      <c r="DK24">
        <v>873548000</v>
      </c>
      <c r="DL24" s="4"/>
      <c r="DM24" s="4"/>
      <c r="DN24" s="4"/>
    </row>
    <row r="25" spans="1:118" hidden="1">
      <c r="A25" t="s">
        <v>24</v>
      </c>
      <c r="BK25" s="29">
        <v>107551000</v>
      </c>
      <c r="BL25">
        <v>109911000</v>
      </c>
      <c r="BM25">
        <v>120510000</v>
      </c>
      <c r="BN25">
        <v>129449000</v>
      </c>
      <c r="BO25">
        <v>128166000</v>
      </c>
      <c r="BP25">
        <v>136360000</v>
      </c>
      <c r="BQ25">
        <v>143175000</v>
      </c>
      <c r="BR25">
        <v>149946000</v>
      </c>
      <c r="BS25">
        <v>145828000</v>
      </c>
      <c r="BT25">
        <v>157808000</v>
      </c>
      <c r="BU25">
        <v>147398000</v>
      </c>
      <c r="BV25">
        <v>147252000</v>
      </c>
      <c r="BW25">
        <v>161466000</v>
      </c>
      <c r="BX25">
        <v>155673000</v>
      </c>
      <c r="BY25">
        <v>153179000</v>
      </c>
      <c r="BZ25">
        <v>151112000</v>
      </c>
      <c r="CA25">
        <v>158606000</v>
      </c>
      <c r="CB25">
        <v>167349000</v>
      </c>
      <c r="CC25">
        <v>163997000</v>
      </c>
      <c r="CD25">
        <v>142152000</v>
      </c>
      <c r="CE25">
        <v>148612000</v>
      </c>
      <c r="CF25">
        <v>154160000</v>
      </c>
      <c r="CG25">
        <v>153276000</v>
      </c>
      <c r="CH25">
        <v>165568000</v>
      </c>
      <c r="CI25">
        <v>172532000</v>
      </c>
      <c r="CJ25">
        <v>169193000</v>
      </c>
      <c r="CK25">
        <v>173730000</v>
      </c>
      <c r="CL25">
        <v>171057000</v>
      </c>
      <c r="CM25">
        <v>174414000</v>
      </c>
      <c r="CN25">
        <v>168843000</v>
      </c>
      <c r="CO25">
        <v>158767000</v>
      </c>
      <c r="CP25">
        <v>159247000</v>
      </c>
      <c r="CQ25">
        <v>176794000</v>
      </c>
      <c r="CR25">
        <v>162671000</v>
      </c>
      <c r="CS25">
        <v>164638000</v>
      </c>
      <c r="CT25">
        <v>183909000</v>
      </c>
      <c r="CU25">
        <v>162999000</v>
      </c>
      <c r="CV25">
        <v>172978000</v>
      </c>
      <c r="CW25">
        <v>182499000</v>
      </c>
      <c r="CX25">
        <v>197302000</v>
      </c>
      <c r="CY25">
        <v>196682000</v>
      </c>
      <c r="CZ25">
        <v>198996000</v>
      </c>
      <c r="DA25">
        <v>205162000</v>
      </c>
      <c r="DB25">
        <v>216921000</v>
      </c>
      <c r="DC25">
        <v>206918000</v>
      </c>
      <c r="DD25">
        <v>201428000</v>
      </c>
      <c r="DE25">
        <v>206760000</v>
      </c>
      <c r="DF25">
        <v>193527000</v>
      </c>
      <c r="DG25">
        <v>197560000</v>
      </c>
      <c r="DH25">
        <v>206569000</v>
      </c>
      <c r="DI25">
        <v>228492000</v>
      </c>
      <c r="DJ25">
        <v>222326000</v>
      </c>
      <c r="DK25">
        <v>229448000</v>
      </c>
      <c r="DL25" s="4"/>
      <c r="DM25" s="4"/>
      <c r="DN25" s="4"/>
    </row>
    <row r="26" spans="1:118" hidden="1">
      <c r="A26" t="s">
        <v>25</v>
      </c>
      <c r="BK26" s="29">
        <v>23565000</v>
      </c>
      <c r="BL26">
        <v>27797000</v>
      </c>
      <c r="BM26">
        <v>29987000</v>
      </c>
      <c r="BN26">
        <v>29144000</v>
      </c>
      <c r="BO26">
        <v>24835000</v>
      </c>
      <c r="BP26">
        <v>31635000</v>
      </c>
      <c r="BQ26">
        <v>26569000</v>
      </c>
      <c r="BR26">
        <v>41221000</v>
      </c>
      <c r="BS26">
        <v>33344000</v>
      </c>
      <c r="BT26">
        <v>29957000</v>
      </c>
      <c r="BU26">
        <v>29483000</v>
      </c>
      <c r="BV26">
        <v>27542000</v>
      </c>
      <c r="BW26">
        <v>28117000</v>
      </c>
      <c r="BX26">
        <v>32619000</v>
      </c>
      <c r="BY26">
        <v>31505000</v>
      </c>
      <c r="BZ26">
        <v>34488000</v>
      </c>
      <c r="CA26">
        <v>28791000</v>
      </c>
      <c r="CB26">
        <v>34743000</v>
      </c>
      <c r="CC26">
        <v>32934000</v>
      </c>
      <c r="CD26">
        <v>38456000</v>
      </c>
      <c r="CE26">
        <v>31047000</v>
      </c>
      <c r="CF26">
        <v>30780000</v>
      </c>
      <c r="CG26">
        <v>26626000</v>
      </c>
      <c r="CH26">
        <v>32990000</v>
      </c>
      <c r="CI26">
        <v>37517000</v>
      </c>
      <c r="CJ26">
        <v>32930000</v>
      </c>
      <c r="CK26">
        <v>45188000</v>
      </c>
      <c r="CL26">
        <v>47763000</v>
      </c>
      <c r="CM26">
        <v>46194000</v>
      </c>
      <c r="CN26">
        <v>49691000</v>
      </c>
      <c r="CO26">
        <v>52901000</v>
      </c>
      <c r="CP26">
        <v>50015000</v>
      </c>
      <c r="CQ26">
        <v>48111000</v>
      </c>
      <c r="CR26">
        <v>50253000</v>
      </c>
      <c r="CS26">
        <v>50598000</v>
      </c>
      <c r="CT26">
        <v>45552000</v>
      </c>
      <c r="CU26">
        <v>45213000</v>
      </c>
      <c r="CV26">
        <v>38357000</v>
      </c>
      <c r="CW26">
        <v>41205000</v>
      </c>
      <c r="CX26">
        <v>45126000</v>
      </c>
      <c r="CY26">
        <v>43903000</v>
      </c>
      <c r="CZ26">
        <v>43250000</v>
      </c>
      <c r="DA26">
        <v>40078000</v>
      </c>
      <c r="DB26">
        <v>49742000</v>
      </c>
      <c r="DC26">
        <v>46530000</v>
      </c>
      <c r="DD26">
        <v>55581000</v>
      </c>
      <c r="DE26">
        <v>55339000</v>
      </c>
      <c r="DF26">
        <v>63735000</v>
      </c>
      <c r="DG26">
        <v>65368000</v>
      </c>
      <c r="DH26">
        <v>71236000</v>
      </c>
      <c r="DI26">
        <v>82023000</v>
      </c>
      <c r="DJ26">
        <v>75026000</v>
      </c>
      <c r="DK26">
        <v>79218000</v>
      </c>
      <c r="DL26" s="4"/>
      <c r="DM26" s="4"/>
      <c r="DN26" s="4"/>
    </row>
    <row r="27" spans="1:118" hidden="1">
      <c r="A27" t="s">
        <v>26</v>
      </c>
      <c r="BK27" s="29">
        <v>64011449</v>
      </c>
      <c r="BL27">
        <v>69167254</v>
      </c>
      <c r="BM27">
        <v>72835737</v>
      </c>
      <c r="BN27">
        <v>72879372</v>
      </c>
      <c r="BO27">
        <v>68486377</v>
      </c>
      <c r="BP27">
        <v>65619476</v>
      </c>
      <c r="BQ27">
        <v>66233984</v>
      </c>
      <c r="BR27">
        <v>64511305</v>
      </c>
      <c r="BS27">
        <v>63538979</v>
      </c>
      <c r="BT27">
        <v>64382344</v>
      </c>
      <c r="BU27">
        <v>63513489</v>
      </c>
      <c r="BV27">
        <v>62473059</v>
      </c>
      <c r="BW27">
        <v>63077209</v>
      </c>
      <c r="BX27">
        <v>64333358</v>
      </c>
      <c r="BY27">
        <v>63036868</v>
      </c>
      <c r="BZ27">
        <v>63134246</v>
      </c>
      <c r="CA27">
        <v>62243565</v>
      </c>
      <c r="CB27">
        <v>61956984</v>
      </c>
      <c r="CC27">
        <v>60896475</v>
      </c>
      <c r="CD27">
        <v>61282501</v>
      </c>
      <c r="CE27">
        <v>62562979</v>
      </c>
      <c r="CF27">
        <v>64296183</v>
      </c>
      <c r="CG27">
        <v>64013853</v>
      </c>
      <c r="CH27">
        <v>66286918</v>
      </c>
      <c r="CI27">
        <v>66666424</v>
      </c>
      <c r="CJ27">
        <v>68937365</v>
      </c>
      <c r="CK27">
        <v>68339111</v>
      </c>
      <c r="CL27">
        <v>68372449</v>
      </c>
      <c r="CM27">
        <v>69039546</v>
      </c>
      <c r="CN27">
        <v>68836396</v>
      </c>
      <c r="CO27">
        <v>70838851</v>
      </c>
      <c r="CP27">
        <v>69011876</v>
      </c>
      <c r="CQ27">
        <v>67969430</v>
      </c>
      <c r="CR27">
        <v>69725438</v>
      </c>
      <c r="CS27">
        <v>70801519</v>
      </c>
      <c r="CT27">
        <v>69738474</v>
      </c>
      <c r="CU27">
        <v>68912265</v>
      </c>
      <c r="CV27">
        <v>69958900</v>
      </c>
      <c r="CW27">
        <v>68254224</v>
      </c>
      <c r="CX27">
        <v>66293432</v>
      </c>
      <c r="CY27">
        <v>67768859</v>
      </c>
      <c r="CZ27">
        <v>71839572</v>
      </c>
      <c r="DA27">
        <v>72459511</v>
      </c>
      <c r="DB27">
        <v>70850738</v>
      </c>
      <c r="DC27">
        <v>71545583</v>
      </c>
      <c r="DD27">
        <v>73368415</v>
      </c>
      <c r="DE27">
        <v>75615934</v>
      </c>
      <c r="DF27">
        <v>73407424</v>
      </c>
      <c r="DG27">
        <v>69620198</v>
      </c>
      <c r="DH27">
        <v>78950161</v>
      </c>
      <c r="DI27">
        <v>79600021</v>
      </c>
      <c r="DJ27">
        <v>79340182</v>
      </c>
      <c r="DK27">
        <v>80012707</v>
      </c>
      <c r="DL27">
        <v>82740604</v>
      </c>
      <c r="DM27">
        <v>81615915</v>
      </c>
      <c r="DN27">
        <v>82382029</v>
      </c>
    </row>
    <row r="28" spans="1:118" hidden="1">
      <c r="A28" t="s">
        <v>27</v>
      </c>
      <c r="BK28" s="29">
        <v>647997350</v>
      </c>
      <c r="BL28">
        <v>653839707</v>
      </c>
      <c r="BM28">
        <v>659234590</v>
      </c>
      <c r="BN28">
        <v>670231996</v>
      </c>
      <c r="BO28">
        <v>667195256</v>
      </c>
      <c r="BP28">
        <v>669679038</v>
      </c>
      <c r="BQ28">
        <v>679891019</v>
      </c>
      <c r="BR28">
        <v>684205776</v>
      </c>
      <c r="BS28">
        <v>685280485</v>
      </c>
      <c r="BT28">
        <v>675465050</v>
      </c>
      <c r="BU28">
        <v>686871628</v>
      </c>
      <c r="BV28">
        <v>677271966</v>
      </c>
      <c r="BW28">
        <v>699336463</v>
      </c>
      <c r="BX28">
        <v>700900537</v>
      </c>
      <c r="BY28">
        <v>710956023</v>
      </c>
      <c r="BZ28">
        <v>722486986</v>
      </c>
      <c r="CA28">
        <v>719087171</v>
      </c>
      <c r="CB28">
        <v>714994525</v>
      </c>
      <c r="CC28">
        <v>706551009</v>
      </c>
      <c r="CD28">
        <v>717196316</v>
      </c>
      <c r="CE28">
        <v>726548735</v>
      </c>
      <c r="CF28">
        <v>714356819</v>
      </c>
      <c r="CG28">
        <v>704734235</v>
      </c>
      <c r="CH28">
        <v>714978435</v>
      </c>
      <c r="CI28">
        <v>720194103</v>
      </c>
      <c r="CJ28">
        <v>717353955</v>
      </c>
      <c r="CK28">
        <v>697529638</v>
      </c>
      <c r="CL28">
        <v>702304484</v>
      </c>
      <c r="CM28">
        <v>711768455</v>
      </c>
      <c r="CN28">
        <v>707687938</v>
      </c>
      <c r="CO28">
        <v>704266262</v>
      </c>
      <c r="CP28">
        <v>708747010</v>
      </c>
      <c r="CQ28">
        <v>694763248</v>
      </c>
      <c r="CR28">
        <v>695196906</v>
      </c>
      <c r="CS28">
        <v>685428487</v>
      </c>
      <c r="CT28">
        <v>700007601</v>
      </c>
      <c r="CU28">
        <v>700955747</v>
      </c>
      <c r="CV28">
        <v>680585275</v>
      </c>
      <c r="CW28">
        <v>670193693</v>
      </c>
      <c r="CX28">
        <v>672240733</v>
      </c>
      <c r="CY28">
        <v>672463517</v>
      </c>
      <c r="CZ28">
        <v>661618592</v>
      </c>
      <c r="DA28">
        <v>670407305</v>
      </c>
      <c r="DB28">
        <v>676909434</v>
      </c>
      <c r="DC28">
        <v>693625403</v>
      </c>
      <c r="DD28">
        <v>682227218</v>
      </c>
      <c r="DE28">
        <v>695584785</v>
      </c>
      <c r="DF28">
        <v>712565498</v>
      </c>
      <c r="DG28">
        <v>700195768</v>
      </c>
      <c r="DH28">
        <v>693740399</v>
      </c>
      <c r="DI28">
        <v>706179279</v>
      </c>
      <c r="DJ28">
        <v>706711851</v>
      </c>
      <c r="DK28">
        <v>722317347</v>
      </c>
      <c r="DL28">
        <v>722867266</v>
      </c>
      <c r="DM28">
        <v>712565699</v>
      </c>
      <c r="DN28">
        <v>718130478</v>
      </c>
    </row>
    <row r="29" spans="1:118" hidden="1">
      <c r="A29" t="s">
        <v>28</v>
      </c>
      <c r="BK29" s="29">
        <v>98239989</v>
      </c>
      <c r="BL29">
        <v>99341222</v>
      </c>
      <c r="BM29">
        <v>98395743</v>
      </c>
      <c r="BN29">
        <v>99543403</v>
      </c>
      <c r="BO29">
        <v>98854400</v>
      </c>
      <c r="BP29">
        <v>99274151</v>
      </c>
      <c r="BQ29">
        <v>99694963</v>
      </c>
      <c r="BR29">
        <v>100193073</v>
      </c>
      <c r="BS29">
        <v>100514990</v>
      </c>
      <c r="BT29">
        <v>102780665</v>
      </c>
      <c r="BU29">
        <v>102845596</v>
      </c>
      <c r="BV29">
        <v>104007391</v>
      </c>
      <c r="BW29">
        <v>105787488</v>
      </c>
      <c r="BX29">
        <v>106433482</v>
      </c>
      <c r="BY29">
        <v>106853467</v>
      </c>
      <c r="BZ29">
        <v>105861999</v>
      </c>
      <c r="CA29">
        <v>107542390</v>
      </c>
      <c r="CB29">
        <v>109422817</v>
      </c>
      <c r="CC29">
        <v>108676766</v>
      </c>
      <c r="CD29">
        <v>108640861</v>
      </c>
      <c r="CE29">
        <v>109443719</v>
      </c>
      <c r="CF29">
        <v>110790527</v>
      </c>
      <c r="CG29">
        <v>110937669</v>
      </c>
      <c r="CH29">
        <v>112525731</v>
      </c>
      <c r="CI29">
        <v>116861067</v>
      </c>
      <c r="CJ29">
        <v>119032758</v>
      </c>
      <c r="CK29">
        <v>120988803</v>
      </c>
      <c r="CL29">
        <v>123360826</v>
      </c>
      <c r="CM29">
        <v>125574442</v>
      </c>
      <c r="CN29">
        <v>125123537</v>
      </c>
      <c r="CO29">
        <v>128496159</v>
      </c>
      <c r="CP29">
        <v>131827406</v>
      </c>
      <c r="CQ29">
        <v>134336260</v>
      </c>
      <c r="CR29">
        <v>136517523</v>
      </c>
      <c r="CS29">
        <v>140366236</v>
      </c>
      <c r="CT29">
        <v>143181016</v>
      </c>
      <c r="CU29">
        <v>144321748</v>
      </c>
      <c r="CV29">
        <v>147725541</v>
      </c>
      <c r="CW29">
        <v>152507410</v>
      </c>
      <c r="CX29">
        <v>156169309</v>
      </c>
      <c r="CY29">
        <v>157398941</v>
      </c>
      <c r="CZ29">
        <v>158296114</v>
      </c>
      <c r="DA29">
        <v>162246465</v>
      </c>
      <c r="DB29">
        <v>163499675</v>
      </c>
      <c r="DC29">
        <v>165644176</v>
      </c>
      <c r="DD29">
        <v>166471274</v>
      </c>
      <c r="DE29">
        <v>169259969</v>
      </c>
      <c r="DF29">
        <v>169231671</v>
      </c>
      <c r="DG29">
        <v>172179787</v>
      </c>
      <c r="DH29">
        <v>175144928</v>
      </c>
      <c r="DI29">
        <v>180472899</v>
      </c>
      <c r="DJ29">
        <v>185095983</v>
      </c>
      <c r="DK29">
        <v>188752531</v>
      </c>
      <c r="DL29">
        <v>189200797</v>
      </c>
      <c r="DM29">
        <v>191766010</v>
      </c>
      <c r="DN29">
        <v>193617653</v>
      </c>
    </row>
    <row r="30" spans="1:118" hidden="1">
      <c r="A30" t="s">
        <v>29</v>
      </c>
      <c r="BK30" s="29">
        <v>131419095</v>
      </c>
      <c r="BL30">
        <v>134228910</v>
      </c>
      <c r="BM30">
        <v>137854643</v>
      </c>
      <c r="BN30">
        <v>142861746</v>
      </c>
      <c r="BO30">
        <v>145117758</v>
      </c>
      <c r="BP30">
        <v>142710503</v>
      </c>
      <c r="BQ30">
        <v>144719547</v>
      </c>
      <c r="BR30">
        <v>145805375</v>
      </c>
      <c r="BS30">
        <v>146935860</v>
      </c>
      <c r="BT30">
        <v>153408584</v>
      </c>
      <c r="BU30">
        <v>156527555</v>
      </c>
      <c r="BV30">
        <v>158347820</v>
      </c>
      <c r="BW30">
        <v>164257038</v>
      </c>
      <c r="BX30">
        <v>165605414</v>
      </c>
      <c r="BY30">
        <v>166772844</v>
      </c>
      <c r="BZ30">
        <v>162675780</v>
      </c>
      <c r="CA30">
        <v>173195377</v>
      </c>
      <c r="CB30">
        <v>182829987</v>
      </c>
      <c r="CC30">
        <v>188260719</v>
      </c>
      <c r="CD30">
        <v>187450070</v>
      </c>
      <c r="CE30">
        <v>190756504</v>
      </c>
      <c r="CF30">
        <v>193437688</v>
      </c>
      <c r="CG30">
        <v>188451006</v>
      </c>
      <c r="CH30">
        <v>197594187</v>
      </c>
      <c r="CI30">
        <v>202563136</v>
      </c>
      <c r="CJ30">
        <v>200480036</v>
      </c>
      <c r="CK30">
        <v>201009487</v>
      </c>
      <c r="CL30">
        <v>211338820</v>
      </c>
      <c r="CM30">
        <v>212961106</v>
      </c>
      <c r="CN30">
        <v>215761335</v>
      </c>
      <c r="CO30">
        <v>219663746</v>
      </c>
      <c r="CP30">
        <v>221319250</v>
      </c>
      <c r="CQ30">
        <v>222136715</v>
      </c>
      <c r="CR30">
        <v>231259824</v>
      </c>
      <c r="CS30">
        <v>240120324</v>
      </c>
      <c r="CT30">
        <v>236848592</v>
      </c>
      <c r="CU30">
        <v>241772186</v>
      </c>
      <c r="CV30">
        <v>250554680</v>
      </c>
      <c r="CW30">
        <v>257868056</v>
      </c>
      <c r="CX30">
        <v>254883969</v>
      </c>
      <c r="CY30">
        <v>253932199</v>
      </c>
      <c r="CZ30">
        <v>254645713</v>
      </c>
      <c r="DA30">
        <v>266787252</v>
      </c>
      <c r="DB30">
        <v>279780021</v>
      </c>
      <c r="DC30">
        <v>286600205</v>
      </c>
      <c r="DD30">
        <v>288510813</v>
      </c>
      <c r="DE30">
        <v>285665159</v>
      </c>
      <c r="DF30">
        <v>297440074</v>
      </c>
      <c r="DG30">
        <v>301626509</v>
      </c>
      <c r="DH30">
        <v>309762516</v>
      </c>
      <c r="DI30">
        <v>321483933</v>
      </c>
      <c r="DJ30">
        <v>326649982</v>
      </c>
      <c r="DK30">
        <v>336253484</v>
      </c>
      <c r="DL30">
        <v>346819042</v>
      </c>
    </row>
    <row r="31" spans="1:118" hidden="1">
      <c r="A31" t="s">
        <v>30</v>
      </c>
      <c r="BK31" s="29">
        <v>4457982610</v>
      </c>
      <c r="BL31">
        <v>4469148500</v>
      </c>
      <c r="BM31">
        <v>4480710510</v>
      </c>
      <c r="BN31">
        <v>4490030170</v>
      </c>
      <c r="BO31">
        <v>4505415730.000001</v>
      </c>
      <c r="BP31">
        <v>4511845090</v>
      </c>
      <c r="BQ31">
        <v>4526101269.999999</v>
      </c>
      <c r="BR31">
        <v>4535992050</v>
      </c>
      <c r="BS31">
        <v>4561351130</v>
      </c>
      <c r="BT31">
        <v>4565825570</v>
      </c>
      <c r="BU31">
        <v>4576486559.999999</v>
      </c>
      <c r="BV31">
        <v>4587514500</v>
      </c>
      <c r="BW31">
        <v>4608486900</v>
      </c>
      <c r="BX31">
        <v>4617369000</v>
      </c>
      <c r="BY31">
        <v>4623117600</v>
      </c>
      <c r="BZ31">
        <v>4622694600</v>
      </c>
      <c r="CA31">
        <v>4622064800</v>
      </c>
      <c r="CB31">
        <v>4626665900</v>
      </c>
      <c r="CC31">
        <v>4637612800</v>
      </c>
      <c r="CD31">
        <v>4649713300</v>
      </c>
      <c r="CE31">
        <v>4651242500</v>
      </c>
      <c r="CF31">
        <v>4670004440.000001</v>
      </c>
      <c r="CG31">
        <v>4678081840</v>
      </c>
      <c r="CH31">
        <v>4707067559.999999</v>
      </c>
      <c r="CI31">
        <v>4738020400</v>
      </c>
      <c r="CJ31">
        <v>4763752600</v>
      </c>
      <c r="CK31">
        <v>4780078700</v>
      </c>
      <c r="CL31">
        <v>4800673400</v>
      </c>
      <c r="CM31">
        <v>4815425600</v>
      </c>
      <c r="CN31">
        <v>4831296500</v>
      </c>
      <c r="CO31">
        <v>4840746900</v>
      </c>
      <c r="CP31">
        <v>4882230180</v>
      </c>
      <c r="CQ31">
        <v>4913005600</v>
      </c>
      <c r="CR31">
        <v>4929041900</v>
      </c>
      <c r="CS31">
        <v>4929021900</v>
      </c>
      <c r="CT31">
        <v>4932980860</v>
      </c>
      <c r="CU31">
        <v>4946720120</v>
      </c>
      <c r="CV31">
        <v>4953605519.999999</v>
      </c>
      <c r="CW31">
        <v>4950130990</v>
      </c>
      <c r="CX31">
        <v>4954547600</v>
      </c>
      <c r="CY31">
        <v>4952448309.999999</v>
      </c>
      <c r="CZ31">
        <v>4940639260</v>
      </c>
      <c r="DA31">
        <v>4928316640</v>
      </c>
      <c r="DB31">
        <v>4938995360</v>
      </c>
      <c r="DC31">
        <v>4940412120</v>
      </c>
      <c r="DD31">
        <v>4924546650</v>
      </c>
      <c r="DE31">
        <v>4922923590</v>
      </c>
      <c r="DF31">
        <v>4919975519.999999</v>
      </c>
      <c r="DG31">
        <v>4873236640</v>
      </c>
      <c r="DH31">
        <v>4869441830</v>
      </c>
      <c r="DI31">
        <v>4880222660</v>
      </c>
      <c r="DJ31">
        <v>4889717050</v>
      </c>
      <c r="DK31">
        <v>4886231150</v>
      </c>
      <c r="DL31">
        <v>4900105170</v>
      </c>
    </row>
    <row r="32" spans="1:118" hidden="1">
      <c r="A32" t="s">
        <v>31</v>
      </c>
      <c r="BK32" s="29">
        <v>1291647410</v>
      </c>
      <c r="BL32">
        <v>1295565100</v>
      </c>
      <c r="BM32">
        <v>1305470710</v>
      </c>
      <c r="BN32">
        <v>1308728270</v>
      </c>
      <c r="BO32">
        <v>1314999730</v>
      </c>
      <c r="BP32">
        <v>1313244290</v>
      </c>
      <c r="BQ32">
        <v>1318158869.9999998</v>
      </c>
      <c r="BR32">
        <v>1328424650</v>
      </c>
      <c r="BS32">
        <v>1345310530.0000002</v>
      </c>
      <c r="BT32">
        <v>1342620870</v>
      </c>
      <c r="BU32">
        <v>1339667660</v>
      </c>
      <c r="BV32">
        <v>1338134500</v>
      </c>
      <c r="BW32">
        <v>1345349900</v>
      </c>
      <c r="BX32">
        <v>1345397200</v>
      </c>
      <c r="BY32">
        <v>1344796900</v>
      </c>
      <c r="BZ32">
        <v>1347286500</v>
      </c>
      <c r="CA32">
        <v>1343433800</v>
      </c>
      <c r="CB32">
        <v>1348218400</v>
      </c>
      <c r="CC32">
        <v>1350581200</v>
      </c>
      <c r="CD32">
        <v>1350951099.9999998</v>
      </c>
      <c r="CE32">
        <v>1348421000</v>
      </c>
      <c r="CF32">
        <v>1361854140</v>
      </c>
      <c r="CG32">
        <v>1363820640.0000002</v>
      </c>
      <c r="CH32">
        <v>1380969659.9999998</v>
      </c>
      <c r="CI32">
        <v>1394535900</v>
      </c>
      <c r="CJ32">
        <v>1401885400</v>
      </c>
      <c r="CK32">
        <v>1404554000</v>
      </c>
      <c r="CL32">
        <v>1404741200</v>
      </c>
      <c r="CM32">
        <v>1406752600</v>
      </c>
      <c r="CN32">
        <v>1408952000</v>
      </c>
      <c r="CO32">
        <v>1411525000</v>
      </c>
      <c r="CP32">
        <v>1409954480</v>
      </c>
      <c r="CQ32">
        <v>1407930700</v>
      </c>
      <c r="CR32">
        <v>1405883500</v>
      </c>
      <c r="CS32">
        <v>1404412500</v>
      </c>
      <c r="CT32">
        <v>1396589160</v>
      </c>
      <c r="CU32">
        <v>1401720620</v>
      </c>
      <c r="CV32">
        <v>1404410520</v>
      </c>
      <c r="CW32">
        <v>1404349500</v>
      </c>
      <c r="CX32">
        <v>1399704000</v>
      </c>
      <c r="CY32">
        <v>1396931410</v>
      </c>
      <c r="CZ32">
        <v>1392260160</v>
      </c>
      <c r="DA32">
        <v>1397939610</v>
      </c>
      <c r="DB32">
        <v>1400943470</v>
      </c>
      <c r="DC32">
        <v>1405844900</v>
      </c>
      <c r="DD32">
        <v>1394805550</v>
      </c>
      <c r="DE32">
        <v>1393260270</v>
      </c>
      <c r="DF32">
        <v>1396065850</v>
      </c>
      <c r="DG32">
        <v>1392770430</v>
      </c>
      <c r="DH32">
        <v>1388256110</v>
      </c>
      <c r="DI32">
        <v>1395596410</v>
      </c>
      <c r="DJ32">
        <v>1407518920</v>
      </c>
      <c r="DK32">
        <v>1409128290</v>
      </c>
      <c r="DL32">
        <v>1417152640</v>
      </c>
    </row>
    <row r="33" spans="1:124" hidden="1">
      <c r="A33" t="s">
        <v>32</v>
      </c>
      <c r="BK33" s="29">
        <v>88452300</v>
      </c>
      <c r="BL33">
        <v>89289700</v>
      </c>
      <c r="BM33">
        <v>88663100</v>
      </c>
      <c r="BN33">
        <v>88963200</v>
      </c>
      <c r="BO33">
        <v>88534400</v>
      </c>
      <c r="BP33">
        <v>88329800</v>
      </c>
      <c r="BQ33">
        <v>89433200</v>
      </c>
      <c r="BR33">
        <v>91128700</v>
      </c>
      <c r="BS33">
        <v>92708300</v>
      </c>
      <c r="BT33">
        <v>94466100</v>
      </c>
      <c r="BU33">
        <v>96066900</v>
      </c>
      <c r="BV33">
        <v>95844300</v>
      </c>
      <c r="BW33">
        <v>96151400</v>
      </c>
      <c r="BX33">
        <v>96214500</v>
      </c>
      <c r="BY33">
        <v>96420400</v>
      </c>
      <c r="BZ33">
        <v>96815300</v>
      </c>
      <c r="CA33">
        <v>97913500</v>
      </c>
      <c r="CB33">
        <v>98897300</v>
      </c>
      <c r="CC33">
        <v>99992900</v>
      </c>
      <c r="CD33">
        <v>101409400</v>
      </c>
      <c r="CE33">
        <v>101815000</v>
      </c>
      <c r="CF33">
        <v>102361100</v>
      </c>
      <c r="CG33">
        <v>103540600</v>
      </c>
      <c r="CH33">
        <v>104001000</v>
      </c>
      <c r="CI33">
        <v>106427100</v>
      </c>
      <c r="CJ33">
        <v>109587800</v>
      </c>
      <c r="CK33">
        <v>112650000</v>
      </c>
      <c r="CL33">
        <v>115346000</v>
      </c>
      <c r="CM33">
        <v>116965600</v>
      </c>
      <c r="CN33">
        <v>119435300</v>
      </c>
      <c r="CO33">
        <v>120714200</v>
      </c>
      <c r="CP33">
        <v>122622200</v>
      </c>
      <c r="CQ33">
        <v>125871400</v>
      </c>
      <c r="CR33">
        <v>128754000</v>
      </c>
      <c r="CS33">
        <v>130976800</v>
      </c>
      <c r="CT33">
        <v>132150100</v>
      </c>
      <c r="CU33">
        <v>133122500</v>
      </c>
      <c r="CV33">
        <v>134102000</v>
      </c>
      <c r="CW33">
        <v>136413990</v>
      </c>
      <c r="CX33">
        <v>137748500</v>
      </c>
      <c r="CY33">
        <v>139556500</v>
      </c>
      <c r="CZ33">
        <v>140669000</v>
      </c>
      <c r="DA33">
        <v>142840630</v>
      </c>
      <c r="DB33">
        <v>145763690</v>
      </c>
      <c r="DC33">
        <v>148371720</v>
      </c>
      <c r="DD33">
        <v>148996250</v>
      </c>
      <c r="DE33">
        <v>152509050</v>
      </c>
      <c r="DF33">
        <v>154103390</v>
      </c>
      <c r="DG33">
        <v>156430800</v>
      </c>
      <c r="DH33">
        <v>159209580</v>
      </c>
      <c r="DI33">
        <v>162081280</v>
      </c>
      <c r="DJ33">
        <v>163932460</v>
      </c>
      <c r="DK33">
        <v>164719620</v>
      </c>
      <c r="DL33">
        <v>164771000</v>
      </c>
      <c r="DM33">
        <v>164831110</v>
      </c>
    </row>
    <row r="34" spans="1:124" hidden="1">
      <c r="A34" t="s">
        <v>33</v>
      </c>
      <c r="BK34" s="29">
        <v>3077882900</v>
      </c>
      <c r="BL34">
        <v>3084293700</v>
      </c>
      <c r="BM34">
        <v>3086576700</v>
      </c>
      <c r="BN34">
        <v>3092338700</v>
      </c>
      <c r="BO34">
        <v>3101881600</v>
      </c>
      <c r="BP34">
        <v>3110271000</v>
      </c>
      <c r="BQ34">
        <v>3118509200</v>
      </c>
      <c r="BR34">
        <v>3116438700</v>
      </c>
      <c r="BS34">
        <v>3123332300</v>
      </c>
      <c r="BT34">
        <v>3128738600</v>
      </c>
      <c r="BU34">
        <v>3140752000</v>
      </c>
      <c r="BV34">
        <v>3153535700</v>
      </c>
      <c r="BW34">
        <v>3166985600</v>
      </c>
      <c r="BX34">
        <v>3175757300</v>
      </c>
      <c r="BY34">
        <v>3181900300</v>
      </c>
      <c r="BZ34">
        <v>3178592800</v>
      </c>
      <c r="CA34">
        <v>3180717500</v>
      </c>
      <c r="CB34">
        <v>3179550200</v>
      </c>
      <c r="CC34">
        <v>3187039700</v>
      </c>
      <c r="CD34">
        <v>3197353800</v>
      </c>
      <c r="CE34">
        <v>3201008500</v>
      </c>
      <c r="CF34">
        <v>3205791200</v>
      </c>
      <c r="CG34">
        <v>3210722600</v>
      </c>
      <c r="CH34">
        <v>3222099900</v>
      </c>
      <c r="CI34">
        <v>3237060400</v>
      </c>
      <c r="CJ34">
        <v>3252282400</v>
      </c>
      <c r="CK34">
        <v>3262878700</v>
      </c>
      <c r="CL34">
        <v>3280590200</v>
      </c>
      <c r="CM34">
        <v>3291711400</v>
      </c>
      <c r="CN34">
        <v>3302914200</v>
      </c>
      <c r="CO34">
        <v>3308512700</v>
      </c>
      <c r="CP34">
        <v>3349658500</v>
      </c>
      <c r="CQ34">
        <v>3379208500</v>
      </c>
      <c r="CR34">
        <v>3394409400</v>
      </c>
      <c r="CS34">
        <v>3393637600</v>
      </c>
      <c r="CT34">
        <v>3404246600</v>
      </c>
      <c r="CU34">
        <v>3411882000</v>
      </c>
      <c r="CV34">
        <v>3415098500</v>
      </c>
      <c r="CW34">
        <v>3409373000</v>
      </c>
      <c r="CX34">
        <v>3417100600</v>
      </c>
      <c r="CY34">
        <v>3415966100</v>
      </c>
      <c r="CZ34">
        <v>3407714900</v>
      </c>
      <c r="DA34">
        <v>3387541000</v>
      </c>
      <c r="DB34">
        <v>3392292800</v>
      </c>
      <c r="DC34">
        <v>3386199300</v>
      </c>
      <c r="DD34">
        <v>3380748850</v>
      </c>
      <c r="DE34">
        <v>3377157070</v>
      </c>
      <c r="DF34">
        <v>3369808780</v>
      </c>
      <c r="DG34">
        <v>3324037840</v>
      </c>
      <c r="DH34">
        <v>3321978440</v>
      </c>
      <c r="DI34">
        <v>3319785090</v>
      </c>
      <c r="DJ34">
        <v>3315559190</v>
      </c>
      <c r="DK34">
        <v>3309641530</v>
      </c>
      <c r="DL34">
        <v>3315397790</v>
      </c>
      <c r="DM34">
        <v>3275479620</v>
      </c>
    </row>
    <row r="35" spans="1:124" hidden="1">
      <c r="A35" t="s">
        <v>34</v>
      </c>
      <c r="CN35">
        <v>4128269490</v>
      </c>
      <c r="CO35">
        <v>4121002750</v>
      </c>
      <c r="CP35">
        <v>4113736050</v>
      </c>
      <c r="CQ35">
        <v>4106469340</v>
      </c>
      <c r="CR35">
        <v>4099202590</v>
      </c>
      <c r="CS35">
        <v>4091935870</v>
      </c>
      <c r="CT35">
        <v>4084669130</v>
      </c>
      <c r="CU35">
        <v>4077402420</v>
      </c>
      <c r="CV35">
        <v>4070135670</v>
      </c>
      <c r="CW35">
        <v>4062868970</v>
      </c>
      <c r="CX35">
        <v>4055602230</v>
      </c>
      <c r="CY35">
        <v>4051030330</v>
      </c>
      <c r="CZ35">
        <v>4046458410</v>
      </c>
      <c r="DA35">
        <v>4041886520</v>
      </c>
      <c r="DB35">
        <v>4037314600</v>
      </c>
      <c r="DC35">
        <v>4032742700</v>
      </c>
      <c r="DD35">
        <v>4029328760</v>
      </c>
      <c r="DE35">
        <v>4025914770</v>
      </c>
      <c r="DF35">
        <v>4022500870</v>
      </c>
      <c r="DG35">
        <v>4019086910</v>
      </c>
      <c r="DH35">
        <v>4015672970</v>
      </c>
      <c r="DI35">
        <v>4012365100</v>
      </c>
      <c r="DJ35">
        <v>4009057230</v>
      </c>
      <c r="DK35">
        <v>4005749380</v>
      </c>
      <c r="DL35">
        <v>4002441510</v>
      </c>
    </row>
    <row r="36" spans="1:124" hidden="1">
      <c r="A36" t="s">
        <v>35</v>
      </c>
      <c r="B36">
        <v>5627263.729255192</v>
      </c>
      <c r="C36">
        <v>5640019.3470175341</v>
      </c>
      <c r="D36">
        <v>5640019.3470172882</v>
      </c>
      <c r="E36">
        <v>5640019.3470177716</v>
      </c>
      <c r="F36">
        <v>5640019.3470172882</v>
      </c>
      <c r="G36">
        <v>5640019.3470175341</v>
      </c>
      <c r="H36">
        <v>5643208.605887793</v>
      </c>
      <c r="I36">
        <v>5643208.6058880314</v>
      </c>
      <c r="J36">
        <v>5643208.6058877856</v>
      </c>
      <c r="K36">
        <v>5643208.6058880314</v>
      </c>
      <c r="L36">
        <v>5643208.605887793</v>
      </c>
      <c r="M36">
        <v>3585191.5992339919</v>
      </c>
      <c r="N36">
        <v>3585191.599234045</v>
      </c>
      <c r="O36">
        <v>3585191.5992336939</v>
      </c>
      <c r="P36">
        <v>3585191.599234045</v>
      </c>
      <c r="Q36">
        <v>3585191.5992339919</v>
      </c>
      <c r="R36">
        <v>3707066.609451808</v>
      </c>
      <c r="S36">
        <v>3707066.6094515771</v>
      </c>
      <c r="T36">
        <v>3707066.6094518681</v>
      </c>
      <c r="U36">
        <v>3707066.6094515771</v>
      </c>
      <c r="V36">
        <v>3707066.609451808</v>
      </c>
      <c r="W36">
        <v>4237977.1140529811</v>
      </c>
      <c r="X36">
        <v>4237977.1140532196</v>
      </c>
      <c r="Y36">
        <v>4237977.1140528619</v>
      </c>
      <c r="Z36">
        <v>4237977.1140532196</v>
      </c>
      <c r="AA36">
        <v>4237977.1140529811</v>
      </c>
      <c r="AB36">
        <v>4595017.8751237541</v>
      </c>
      <c r="AC36">
        <v>4595017.8751239926</v>
      </c>
      <c r="AD36">
        <v>4595017.8751234636</v>
      </c>
      <c r="AE36">
        <v>4595017.8751239926</v>
      </c>
      <c r="AF36">
        <v>4595017.8751237541</v>
      </c>
      <c r="AG36">
        <v>7347924.976563707</v>
      </c>
      <c r="AH36">
        <v>7347924.9765642434</v>
      </c>
      <c r="AI36">
        <v>7347924.9765636399</v>
      </c>
      <c r="AJ36">
        <v>7347924.9765642434</v>
      </c>
      <c r="AK36">
        <v>7347924.976563707</v>
      </c>
      <c r="AL36">
        <v>8040827.0993269756</v>
      </c>
      <c r="AM36">
        <v>8040827.0993270352</v>
      </c>
      <c r="AN36">
        <v>8040827.0993267968</v>
      </c>
      <c r="AO36">
        <v>8040827.0993270352</v>
      </c>
      <c r="AP36">
        <v>8040827.0993269756</v>
      </c>
      <c r="AQ36">
        <v>5668557.6888158536</v>
      </c>
      <c r="AR36">
        <v>5668557.6888158536</v>
      </c>
      <c r="AS36">
        <v>5668557.6888156245</v>
      </c>
      <c r="AT36">
        <v>5668557.6888158536</v>
      </c>
      <c r="AU36">
        <v>5668557.6888158536</v>
      </c>
      <c r="AV36">
        <v>5814608.3835766464</v>
      </c>
      <c r="AW36">
        <v>5814608.3835766464</v>
      </c>
      <c r="AX36">
        <v>5814608.3835763484</v>
      </c>
      <c r="AY36">
        <v>5814608.3835766464</v>
      </c>
      <c r="AZ36">
        <v>5814608.3835766464</v>
      </c>
      <c r="BA36">
        <v>7481293.2833856791</v>
      </c>
      <c r="BB36">
        <v>7481293.2833854407</v>
      </c>
      <c r="BC36">
        <v>7481293.2833853886</v>
      </c>
      <c r="BD36">
        <v>7481293.2833854407</v>
      </c>
      <c r="BE36">
        <v>7481293.2833856791</v>
      </c>
      <c r="BF36">
        <v>8716351.7849917412</v>
      </c>
      <c r="BG36">
        <v>8716351.7849917412</v>
      </c>
      <c r="BH36">
        <v>8716351.7849912047</v>
      </c>
      <c r="BI36">
        <v>8716351.7849917412</v>
      </c>
      <c r="BJ36">
        <v>8716351.7849917412</v>
      </c>
      <c r="BK36">
        <v>6898790.7467804179</v>
      </c>
      <c r="BL36">
        <v>6898790.7467805967</v>
      </c>
      <c r="BM36">
        <v>6898790.7467801794</v>
      </c>
      <c r="BN36">
        <v>6898790.7467805967</v>
      </c>
      <c r="BO36">
        <v>6898790.7467804179</v>
      </c>
      <c r="BP36">
        <v>6444401.1816302976</v>
      </c>
      <c r="BQ36">
        <v>6444401.1816302976</v>
      </c>
      <c r="BR36">
        <v>6444401.1816308051</v>
      </c>
      <c r="BS36">
        <v>6444401.1816302976</v>
      </c>
      <c r="BT36">
        <v>6444401.1816302976</v>
      </c>
      <c r="BU36">
        <v>5991175.1453481764</v>
      </c>
      <c r="BV36">
        <v>5991175.1453481764</v>
      </c>
      <c r="BW36">
        <v>5991175.1453486457</v>
      </c>
      <c r="BX36">
        <v>5991175.1453481764</v>
      </c>
      <c r="BY36">
        <v>5991175.1453481764</v>
      </c>
      <c r="BZ36">
        <v>5877868.7488096431</v>
      </c>
      <c r="CA36">
        <v>5877868.7488096133</v>
      </c>
      <c r="CB36">
        <v>5877868.7488096505</v>
      </c>
      <c r="CC36">
        <v>5877868.7488096133</v>
      </c>
      <c r="CD36">
        <v>5877868.7488096431</v>
      </c>
      <c r="CE36">
        <v>6251013.2320790216</v>
      </c>
      <c r="CF36">
        <v>6251013.2320790216</v>
      </c>
      <c r="CG36">
        <v>6251013.2320787832</v>
      </c>
      <c r="CH36">
        <v>6251013.2320790216</v>
      </c>
      <c r="CI36">
        <v>6251013.2320790216</v>
      </c>
      <c r="CJ36">
        <v>6364810.7805761993</v>
      </c>
      <c r="CK36">
        <v>6364810.7805761918</v>
      </c>
      <c r="CL36">
        <v>6364810.7805762291</v>
      </c>
      <c r="CM36">
        <v>6364810.7805761918</v>
      </c>
      <c r="CN36">
        <v>6364810.7805761993</v>
      </c>
      <c r="CO36">
        <v>2523580.7703557392</v>
      </c>
      <c r="CP36">
        <v>2523580.7703555082</v>
      </c>
      <c r="CQ36">
        <v>2523580.770355769</v>
      </c>
      <c r="CR36">
        <v>2523580.7703555082</v>
      </c>
      <c r="CS36">
        <v>2523580.7703557392</v>
      </c>
      <c r="CT36">
        <v>1867217.990182318</v>
      </c>
      <c r="CU36">
        <v>1867217.9901820789</v>
      </c>
      <c r="CV36">
        <v>1867217.990182318</v>
      </c>
      <c r="CW36">
        <v>1867217.9901820789</v>
      </c>
      <c r="CX36">
        <v>1867217.990182318</v>
      </c>
      <c r="CY36">
        <v>2036937.6254843101</v>
      </c>
      <c r="CZ36">
        <v>2036937.6254843031</v>
      </c>
      <c r="DA36">
        <v>2036937.6254843399</v>
      </c>
      <c r="DB36">
        <v>2036937.6254843031</v>
      </c>
      <c r="DC36">
        <v>2036937.6254843101</v>
      </c>
      <c r="DD36">
        <v>1679667.913494393</v>
      </c>
      <c r="DE36">
        <v>1679667.913494393</v>
      </c>
      <c r="DF36">
        <v>1679667.9134944449</v>
      </c>
      <c r="DG36">
        <v>1679667.913494393</v>
      </c>
      <c r="DH36">
        <v>1679667.913494393</v>
      </c>
      <c r="DI36">
        <v>5628618.3135259151</v>
      </c>
      <c r="DJ36">
        <v>5628618.3135259151</v>
      </c>
      <c r="DK36">
        <v>5628618.3135261536</v>
      </c>
      <c r="DL36">
        <v>5628618.3135259151</v>
      </c>
      <c r="DM36">
        <v>5628618.3135259151</v>
      </c>
    </row>
    <row r="37" spans="1:124" s="1" customFormat="1" ht="15" hidden="1" thickBot="1">
      <c r="A37" s="1" t="s">
        <v>36</v>
      </c>
      <c r="BK37" s="28"/>
      <c r="CN37" s="1">
        <v>4110687680</v>
      </c>
      <c r="CO37" s="1">
        <v>4108200060</v>
      </c>
      <c r="CP37" s="1">
        <v>4029331270</v>
      </c>
      <c r="CQ37" s="1">
        <v>4005242360</v>
      </c>
      <c r="CR37" s="1">
        <v>3995128290</v>
      </c>
      <c r="CS37" s="1">
        <v>4001980110</v>
      </c>
      <c r="CT37" s="1">
        <v>4005124690</v>
      </c>
      <c r="CU37" s="1">
        <v>4005558930</v>
      </c>
      <c r="CV37" s="1">
        <v>4003344670</v>
      </c>
      <c r="CW37" s="1">
        <v>4014725380</v>
      </c>
      <c r="CX37" s="1">
        <v>4015741720</v>
      </c>
      <c r="CY37" s="1">
        <v>4022284420</v>
      </c>
      <c r="CZ37" s="1">
        <v>4038800180</v>
      </c>
      <c r="DA37" s="1">
        <v>4055734680</v>
      </c>
      <c r="DB37" s="1">
        <v>4049628710</v>
      </c>
      <c r="DC37" s="1">
        <v>4052978380</v>
      </c>
      <c r="DD37" s="1">
        <v>4071640830</v>
      </c>
      <c r="DE37" s="1">
        <v>4076862080</v>
      </c>
      <c r="DF37" s="1">
        <v>4081838670</v>
      </c>
      <c r="DG37" s="1">
        <v>4131800030</v>
      </c>
      <c r="DH37" s="1">
        <v>4139268990</v>
      </c>
      <c r="DI37" s="1">
        <v>4131973220</v>
      </c>
      <c r="DJ37" s="1">
        <v>4125423750</v>
      </c>
      <c r="DK37" s="1">
        <v>4132054020</v>
      </c>
      <c r="DL37" s="1">
        <v>4121360480</v>
      </c>
    </row>
    <row r="38" spans="1:124" hidden="1">
      <c r="A38" t="s">
        <v>37</v>
      </c>
      <c r="BU38">
        <v>1435.203892</v>
      </c>
      <c r="BV38">
        <v>1460.8057390000001</v>
      </c>
      <c r="BW38">
        <v>1474.0019629999999</v>
      </c>
      <c r="BX38">
        <v>1476.1743899999999</v>
      </c>
      <c r="BY38">
        <v>1575.8250220000002</v>
      </c>
      <c r="BZ38">
        <v>1599.5383430000002</v>
      </c>
      <c r="CA38">
        <v>1660.5738670000001</v>
      </c>
      <c r="CB38">
        <v>1684.0761610000002</v>
      </c>
      <c r="CC38">
        <v>1777.128739</v>
      </c>
      <c r="CD38">
        <v>1799.6549029999999</v>
      </c>
      <c r="CE38">
        <v>1802.162167</v>
      </c>
      <c r="CF38">
        <v>1863.6583069999999</v>
      </c>
      <c r="CG38">
        <v>1859.0244150000001</v>
      </c>
      <c r="CH38">
        <v>1945.014443</v>
      </c>
      <c r="CI38">
        <v>1999.78151</v>
      </c>
      <c r="CJ38">
        <v>2047.521246</v>
      </c>
      <c r="CK38">
        <v>2098.2211069999998</v>
      </c>
      <c r="CL38">
        <v>2136.5209610000002</v>
      </c>
      <c r="CM38">
        <v>2176.4349500000003</v>
      </c>
      <c r="CN38">
        <v>2224.4481230000001</v>
      </c>
      <c r="CO38">
        <v>2160.0592499999998</v>
      </c>
      <c r="CP38">
        <v>2144.3865900000001</v>
      </c>
      <c r="CQ38">
        <v>2083.476791</v>
      </c>
      <c r="CR38">
        <v>2132.7820580000002</v>
      </c>
      <c r="CS38">
        <v>2219.6842889999998</v>
      </c>
      <c r="CT38">
        <v>2234.9181880000001</v>
      </c>
      <c r="CU38">
        <v>2251.262714</v>
      </c>
      <c r="CV38">
        <v>2235.1215350000002</v>
      </c>
      <c r="CW38">
        <v>2222.298628</v>
      </c>
      <c r="CX38">
        <v>2277.8649610000002</v>
      </c>
      <c r="CY38">
        <v>2394.1932540000003</v>
      </c>
      <c r="CZ38">
        <v>2416.5709959999999</v>
      </c>
      <c r="DA38">
        <v>2590.6675770000002</v>
      </c>
      <c r="DB38">
        <v>2804.4284190000003</v>
      </c>
      <c r="DC38">
        <v>2997.331772</v>
      </c>
      <c r="DD38">
        <v>3176.7563100000002</v>
      </c>
      <c r="DE38">
        <v>3326.2938480000003</v>
      </c>
      <c r="DF38">
        <v>3390.8121060000003</v>
      </c>
      <c r="DG38">
        <v>3432.2576889999996</v>
      </c>
      <c r="DH38">
        <v>3663.3407340000003</v>
      </c>
      <c r="DI38">
        <v>3877.7138560000003</v>
      </c>
      <c r="DJ38">
        <v>3884.415015</v>
      </c>
      <c r="DK38">
        <v>3939.3582249999999</v>
      </c>
      <c r="DL38">
        <v>3974.3099750000001</v>
      </c>
      <c r="DM38">
        <v>3871.53494</v>
      </c>
      <c r="DN38">
        <v>3689.8544900000002</v>
      </c>
    </row>
    <row r="39" spans="1:124" hidden="1">
      <c r="A39" t="s">
        <v>38</v>
      </c>
      <c r="BU39">
        <v>2552.3880199999999</v>
      </c>
      <c r="BV39">
        <v>2696.9593730000001</v>
      </c>
      <c r="BW39">
        <v>2938.3853979999999</v>
      </c>
      <c r="BX39">
        <v>2941.2606549999996</v>
      </c>
      <c r="BY39">
        <v>2800.6067880000001</v>
      </c>
      <c r="BZ39">
        <v>3031.1191609999996</v>
      </c>
      <c r="CA39">
        <v>3135.185688</v>
      </c>
      <c r="CB39">
        <v>3172.6252280000003</v>
      </c>
      <c r="CC39">
        <v>3296.9859079999997</v>
      </c>
      <c r="CD39">
        <v>3173.5607769999997</v>
      </c>
      <c r="CE39">
        <v>2999.8750789999999</v>
      </c>
      <c r="CF39">
        <v>2865.251045</v>
      </c>
      <c r="CG39">
        <v>2840.931525</v>
      </c>
      <c r="CH39">
        <v>2920.6264539999997</v>
      </c>
      <c r="CI39">
        <v>2867.793549</v>
      </c>
      <c r="CJ39">
        <v>2984.8970340000001</v>
      </c>
      <c r="CK39">
        <v>3018.9944180000002</v>
      </c>
      <c r="CL39">
        <v>3158.9416000000001</v>
      </c>
      <c r="CM39">
        <v>3194.2674849999999</v>
      </c>
      <c r="CN39">
        <v>3241.3570279999999</v>
      </c>
      <c r="CO39">
        <v>3243.4982810000001</v>
      </c>
      <c r="CP39">
        <v>3282.8470660000003</v>
      </c>
      <c r="CQ39">
        <v>3309.0534720000001</v>
      </c>
      <c r="CR39">
        <v>3339.3509549999999</v>
      </c>
      <c r="CS39">
        <v>3396.518376</v>
      </c>
      <c r="CT39">
        <v>3486.0490460000001</v>
      </c>
      <c r="CU39">
        <v>3586.1987510000004</v>
      </c>
      <c r="CV39">
        <v>3642.896792</v>
      </c>
      <c r="CW39">
        <v>3573.1081370000002</v>
      </c>
      <c r="CX39">
        <v>3702.6589759999997</v>
      </c>
      <c r="CY39">
        <v>3702.687085</v>
      </c>
      <c r="CZ39">
        <v>3676.4992179999999</v>
      </c>
      <c r="DA39">
        <v>3820.4169730000003</v>
      </c>
      <c r="DB39">
        <v>3997.0127419999999</v>
      </c>
      <c r="DC39">
        <v>4044.6127230000002</v>
      </c>
      <c r="DD39">
        <v>4077.1481009999998</v>
      </c>
      <c r="DE39">
        <v>4051.0786029999999</v>
      </c>
      <c r="DF39">
        <v>4084.7703379999998</v>
      </c>
      <c r="DG39">
        <v>3996.0253110000003</v>
      </c>
      <c r="DH39">
        <v>4082.1335629999999</v>
      </c>
      <c r="DI39">
        <v>4129.6826039999996</v>
      </c>
      <c r="DJ39">
        <v>4214.4125960000001</v>
      </c>
      <c r="DK39">
        <v>4228.0906640000003</v>
      </c>
      <c r="DL39">
        <v>4318.9289950000002</v>
      </c>
      <c r="DM39">
        <v>4416.2622630000005</v>
      </c>
      <c r="DN39">
        <v>4421.5638930000005</v>
      </c>
    </row>
    <row r="40" spans="1:124" hidden="1">
      <c r="A40" t="s">
        <v>39</v>
      </c>
      <c r="BU40">
        <v>902.91961000000003</v>
      </c>
      <c r="BV40">
        <v>947.26005500000008</v>
      </c>
      <c r="BW40">
        <v>990.980726</v>
      </c>
      <c r="BX40">
        <v>1010.504349</v>
      </c>
      <c r="BY40">
        <v>1013.1065309999999</v>
      </c>
      <c r="BZ40">
        <v>1056.9584639999998</v>
      </c>
      <c r="CA40">
        <v>1101.139737</v>
      </c>
      <c r="CB40">
        <v>1138.7587559999999</v>
      </c>
      <c r="CC40">
        <v>1216.3137549999999</v>
      </c>
      <c r="CD40">
        <v>1240.2586229999999</v>
      </c>
      <c r="CE40">
        <v>1262.464156</v>
      </c>
      <c r="CF40">
        <v>1263.561952</v>
      </c>
      <c r="CG40">
        <v>1269.356581</v>
      </c>
      <c r="CH40">
        <v>1371.581312</v>
      </c>
      <c r="CI40">
        <v>1416.774001</v>
      </c>
      <c r="CJ40">
        <v>1454.1494809999999</v>
      </c>
      <c r="CK40">
        <v>1527.1336450000001</v>
      </c>
      <c r="CL40">
        <v>1594.1005660000001</v>
      </c>
      <c r="CM40">
        <v>1652.1038780000001</v>
      </c>
      <c r="CN40">
        <v>1688.286298</v>
      </c>
      <c r="CO40">
        <v>1722.4994040000001</v>
      </c>
      <c r="CP40">
        <v>1725.0510139999999</v>
      </c>
      <c r="CQ40">
        <v>1761.9672930000002</v>
      </c>
      <c r="CR40">
        <v>1780.994815</v>
      </c>
      <c r="CS40">
        <v>1811.498411</v>
      </c>
      <c r="CT40">
        <v>1887.7024669999998</v>
      </c>
      <c r="CU40">
        <v>1890.541011</v>
      </c>
      <c r="CV40">
        <v>1932.4734250000001</v>
      </c>
      <c r="CW40">
        <v>1993.2760900000001</v>
      </c>
      <c r="CX40">
        <v>2064.2470749999998</v>
      </c>
      <c r="CY40">
        <v>2105.1094479999997</v>
      </c>
      <c r="CZ40">
        <v>2156.4764580000001</v>
      </c>
      <c r="DA40">
        <v>2240.6995299999999</v>
      </c>
      <c r="DB40">
        <v>2302.4197530000001</v>
      </c>
      <c r="DC40">
        <v>2370.4839530000004</v>
      </c>
      <c r="DD40">
        <v>2447.041221</v>
      </c>
      <c r="DE40">
        <v>2511.2144240000002</v>
      </c>
      <c r="DF40">
        <v>2612.9873010000001</v>
      </c>
      <c r="DG40">
        <v>2536.4633879999997</v>
      </c>
      <c r="DH40">
        <v>2714.8143639999998</v>
      </c>
      <c r="DI40">
        <v>2788.0930860000003</v>
      </c>
      <c r="DJ40">
        <v>2836.7615559999999</v>
      </c>
      <c r="DK40">
        <v>2895.8422059999998</v>
      </c>
      <c r="DL40">
        <v>2934.6956749999999</v>
      </c>
      <c r="DM40">
        <v>2975.7079219999996</v>
      </c>
      <c r="DN40">
        <v>2997.6247779999999</v>
      </c>
    </row>
    <row r="41" spans="1:124" hidden="1">
      <c r="A41" t="s">
        <v>40</v>
      </c>
      <c r="CX41">
        <v>11.49199484281332</v>
      </c>
      <c r="CY41">
        <v>11.480214963189718</v>
      </c>
      <c r="CZ41">
        <v>12.577429064831399</v>
      </c>
      <c r="DA41">
        <v>13.44334480014108</v>
      </c>
      <c r="DB41">
        <v>14.644832332582318</v>
      </c>
      <c r="DC41">
        <v>16.831384353577199</v>
      </c>
      <c r="DD41">
        <v>17.935425626329199</v>
      </c>
      <c r="DE41">
        <v>19.831306967998678</v>
      </c>
      <c r="DF41">
        <v>21.370730871948478</v>
      </c>
      <c r="DG41">
        <v>23.104849530874322</v>
      </c>
      <c r="DH41">
        <v>28.506001724365436</v>
      </c>
      <c r="DI41">
        <v>31.105356840870837</v>
      </c>
      <c r="DJ41">
        <v>33.745193470710475</v>
      </c>
      <c r="DK41">
        <v>36.453396394628399</v>
      </c>
      <c r="DL41">
        <v>38.752312990018318</v>
      </c>
      <c r="DM41">
        <v>41.010954434928721</v>
      </c>
    </row>
    <row r="42" spans="1:124" hidden="1">
      <c r="A42" t="s">
        <v>41</v>
      </c>
      <c r="CX42">
        <v>0.1152622528134</v>
      </c>
      <c r="CY42">
        <v>0.14214961309296001</v>
      </c>
      <c r="CZ42">
        <v>0.1761392949558</v>
      </c>
      <c r="DA42">
        <v>0.21583834913255998</v>
      </c>
      <c r="DB42">
        <v>0.27869303529935996</v>
      </c>
      <c r="DC42">
        <v>0.38632846094039996</v>
      </c>
      <c r="DD42">
        <v>0.52627687024968006</v>
      </c>
      <c r="DE42">
        <v>0.70168529676168001</v>
      </c>
      <c r="DF42">
        <v>1.10624247653568</v>
      </c>
      <c r="DG42">
        <v>1.81572656951532</v>
      </c>
      <c r="DH42">
        <v>2.9326483237827596</v>
      </c>
      <c r="DI42">
        <v>5.6918658650779195</v>
      </c>
      <c r="DJ42">
        <v>8.8127601046267188</v>
      </c>
      <c r="DK42">
        <v>12.088959589256881</v>
      </c>
      <c r="DL42">
        <v>16.880722272759836</v>
      </c>
      <c r="DM42">
        <v>21.8050730904204</v>
      </c>
    </row>
    <row r="43" spans="1:124" hidden="1">
      <c r="A43" t="s">
        <v>42</v>
      </c>
      <c r="CX43">
        <v>2.7082459161793202</v>
      </c>
      <c r="CY43">
        <v>3.2975494416414</v>
      </c>
      <c r="CZ43">
        <v>4.5361049018617203</v>
      </c>
      <c r="DA43">
        <v>5.4709028383864799</v>
      </c>
      <c r="DB43">
        <v>7.2323043863967591</v>
      </c>
      <c r="DC43">
        <v>8.9205417039565198</v>
      </c>
      <c r="DD43">
        <v>11.29821152377896</v>
      </c>
      <c r="DE43">
        <v>14.654428205326798</v>
      </c>
      <c r="DF43">
        <v>18.776749788118078</v>
      </c>
      <c r="DG43">
        <v>23.450877045978359</v>
      </c>
      <c r="DH43">
        <v>29.711934656635439</v>
      </c>
      <c r="DI43">
        <v>37.542029240894635</v>
      </c>
      <c r="DJ43">
        <v>45.464625974782074</v>
      </c>
      <c r="DK43">
        <v>55.024419613495198</v>
      </c>
      <c r="DL43">
        <v>61.590103191528122</v>
      </c>
      <c r="DM43">
        <v>71.004178859452068</v>
      </c>
    </row>
    <row r="44" spans="1:124" hidden="1">
      <c r="A44" t="s">
        <v>43</v>
      </c>
      <c r="CN44" s="101">
        <v>92913539</v>
      </c>
      <c r="CO44" s="101">
        <v>90479837</v>
      </c>
      <c r="CP44" s="101">
        <v>88968073</v>
      </c>
      <c r="CQ44" s="101">
        <v>89300890</v>
      </c>
      <c r="CR44" s="101">
        <v>90096088</v>
      </c>
      <c r="CS44" s="101">
        <v>92502374</v>
      </c>
      <c r="CT44" s="101">
        <v>93993930</v>
      </c>
      <c r="CU44" s="101">
        <v>93151504</v>
      </c>
      <c r="CV44" s="101">
        <v>92918912</v>
      </c>
      <c r="CW44" s="101">
        <v>93243374</v>
      </c>
      <c r="CX44" s="101">
        <v>96969897</v>
      </c>
      <c r="CY44" s="101">
        <v>98373654</v>
      </c>
      <c r="CZ44" s="101">
        <v>101664019</v>
      </c>
      <c r="DA44" s="101">
        <v>109428207</v>
      </c>
      <c r="DB44" s="101">
        <v>118274720</v>
      </c>
      <c r="DC44" s="101">
        <v>125280027</v>
      </c>
      <c r="DD44" s="101">
        <v>132759931</v>
      </c>
      <c r="DE44" s="101">
        <v>139807062</v>
      </c>
      <c r="DF44" s="101">
        <v>141740264</v>
      </c>
      <c r="DG44" s="101">
        <v>141330022</v>
      </c>
      <c r="DH44" s="101">
        <v>152908425</v>
      </c>
      <c r="DI44" s="101">
        <v>160036649</v>
      </c>
      <c r="DJ44" s="101">
        <v>161363947</v>
      </c>
      <c r="DK44" s="101">
        <v>163360235</v>
      </c>
      <c r="DL44" s="101">
        <v>165306351</v>
      </c>
      <c r="DM44" s="101">
        <v>160884761</v>
      </c>
      <c r="DN44" s="101">
        <v>156055760</v>
      </c>
      <c r="DO44" s="101">
        <v>158953031</v>
      </c>
      <c r="DP44" s="101">
        <v>162243816</v>
      </c>
      <c r="DQ44" s="101">
        <v>162037946</v>
      </c>
      <c r="DR44" s="101">
        <v>157526573</v>
      </c>
      <c r="DS44" s="101">
        <v>168821083</v>
      </c>
      <c r="DT44" s="101">
        <v>171902932</v>
      </c>
    </row>
    <row r="45" spans="1:124" hidden="1">
      <c r="A45" t="s">
        <v>44</v>
      </c>
      <c r="CN45" s="101">
        <v>135541752</v>
      </c>
      <c r="CO45" s="101">
        <v>136112486</v>
      </c>
      <c r="CP45" s="101">
        <v>136920308</v>
      </c>
      <c r="CQ45" s="101">
        <v>137719611</v>
      </c>
      <c r="CR45" s="101">
        <v>138625734</v>
      </c>
      <c r="CS45" s="101">
        <v>141499766</v>
      </c>
      <c r="CT45" s="101">
        <v>145148194</v>
      </c>
      <c r="CU45" s="101">
        <v>148840921</v>
      </c>
      <c r="CV45" s="101">
        <v>149407547</v>
      </c>
      <c r="CW45" s="101">
        <v>152630549</v>
      </c>
      <c r="CX45" s="101">
        <v>154187960</v>
      </c>
      <c r="CY45" s="101">
        <v>155716800</v>
      </c>
      <c r="CZ45" s="101">
        <v>157404891</v>
      </c>
      <c r="DA45" s="101">
        <v>160982523</v>
      </c>
      <c r="DB45" s="101">
        <v>166972157</v>
      </c>
      <c r="DC45" s="101">
        <v>168721100</v>
      </c>
      <c r="DD45" s="101">
        <v>170800070</v>
      </c>
      <c r="DE45" s="101">
        <v>172355407</v>
      </c>
      <c r="DF45" s="101">
        <v>171808191</v>
      </c>
      <c r="DG45" s="101">
        <v>168491277</v>
      </c>
      <c r="DH45" s="101">
        <v>173839340</v>
      </c>
      <c r="DI45" s="101">
        <v>174230712</v>
      </c>
      <c r="DJ45" s="101">
        <v>175887340</v>
      </c>
      <c r="DK45" s="101">
        <v>176708643</v>
      </c>
      <c r="DL45" s="101">
        <v>179616150</v>
      </c>
      <c r="DM45" s="101">
        <v>181964503</v>
      </c>
      <c r="DN45" s="101">
        <v>185048662</v>
      </c>
      <c r="DO45" s="101">
        <v>188495119</v>
      </c>
      <c r="DP45" s="101">
        <v>188857070</v>
      </c>
      <c r="DQ45" s="101">
        <v>190563173</v>
      </c>
      <c r="DR45" s="101">
        <v>172919377</v>
      </c>
      <c r="DS45" s="101">
        <v>183232675</v>
      </c>
      <c r="DT45" s="101">
        <v>187902349</v>
      </c>
    </row>
    <row r="46" spans="1:124" hidden="1">
      <c r="A46" t="s">
        <v>45</v>
      </c>
      <c r="CN46" s="101">
        <v>69601194</v>
      </c>
      <c r="CO46" s="101">
        <v>71980548</v>
      </c>
      <c r="CP46" s="101">
        <v>72036598</v>
      </c>
      <c r="CQ46" s="101">
        <v>73372331</v>
      </c>
      <c r="CR46" s="101">
        <v>73351617</v>
      </c>
      <c r="CS46" s="101">
        <v>75496501</v>
      </c>
      <c r="CT46" s="101">
        <v>78181613</v>
      </c>
      <c r="CU46" s="101">
        <v>79053006</v>
      </c>
      <c r="CV46" s="101">
        <v>79750091</v>
      </c>
      <c r="CW46" s="101">
        <v>83326492</v>
      </c>
      <c r="CX46" s="101">
        <v>86603606</v>
      </c>
      <c r="CY46" s="101">
        <v>87105492</v>
      </c>
      <c r="CZ46" s="101">
        <v>89841470</v>
      </c>
      <c r="DA46" s="101">
        <v>93295652</v>
      </c>
      <c r="DB46" s="101">
        <v>95875007</v>
      </c>
      <c r="DC46" s="101">
        <v>98652846</v>
      </c>
      <c r="DD46" s="101">
        <v>101096766</v>
      </c>
      <c r="DE46" s="101">
        <v>105542675</v>
      </c>
      <c r="DF46" s="101">
        <v>108218080</v>
      </c>
      <c r="DG46" s="101">
        <v>106144892</v>
      </c>
      <c r="DH46" s="101">
        <v>114571310</v>
      </c>
      <c r="DI46" s="101">
        <v>116659142</v>
      </c>
      <c r="DJ46" s="101">
        <v>118842792</v>
      </c>
      <c r="DK46" s="101">
        <v>121251500</v>
      </c>
      <c r="DL46" s="101">
        <v>121210525</v>
      </c>
      <c r="DM46" s="101">
        <v>122498648</v>
      </c>
      <c r="DN46" s="101">
        <v>126753296</v>
      </c>
      <c r="DO46" s="101">
        <v>130205220</v>
      </c>
      <c r="DP46" s="101">
        <v>136215945</v>
      </c>
      <c r="DQ46" s="101">
        <v>138730344</v>
      </c>
      <c r="DR46" s="101">
        <v>137812280</v>
      </c>
      <c r="DS46" s="101">
        <v>145573377</v>
      </c>
      <c r="DT46" s="101">
        <v>143897186</v>
      </c>
    </row>
    <row r="47" spans="1:124" hidden="1">
      <c r="A47" t="s">
        <v>46</v>
      </c>
      <c r="CN47" s="101">
        <v>34882742</v>
      </c>
      <c r="CO47" s="101">
        <v>35412715</v>
      </c>
      <c r="CP47" s="101">
        <v>36093294</v>
      </c>
      <c r="CQ47" s="101">
        <v>36123596</v>
      </c>
      <c r="CR47" s="101">
        <v>36586326</v>
      </c>
      <c r="CS47" s="101">
        <v>37144213</v>
      </c>
      <c r="CT47" s="101">
        <v>37704175</v>
      </c>
      <c r="CU47" s="101">
        <v>38093224</v>
      </c>
      <c r="CV47" s="101">
        <v>38236790</v>
      </c>
      <c r="CW47" s="101">
        <v>38726622</v>
      </c>
      <c r="CX47" s="101">
        <v>37918132</v>
      </c>
      <c r="CY47" s="101">
        <v>37563426</v>
      </c>
      <c r="CZ47" s="101">
        <v>38233755</v>
      </c>
      <c r="DA47" s="101">
        <v>39019577</v>
      </c>
      <c r="DB47" s="101">
        <v>39783120</v>
      </c>
      <c r="DC47" s="101">
        <v>40598379</v>
      </c>
      <c r="DD47" s="101">
        <v>41542840</v>
      </c>
      <c r="DE47" s="101">
        <v>42144077</v>
      </c>
      <c r="DF47" s="101">
        <v>42868129</v>
      </c>
      <c r="DG47" s="101">
        <v>43109091</v>
      </c>
      <c r="DH47" s="101">
        <v>44572019</v>
      </c>
      <c r="DI47" s="101">
        <v>44549726</v>
      </c>
      <c r="DJ47" s="101">
        <v>45676493</v>
      </c>
      <c r="DK47" s="101">
        <v>46878051</v>
      </c>
      <c r="DL47" s="101">
        <v>47311282</v>
      </c>
      <c r="DM47" s="101">
        <v>47562110</v>
      </c>
      <c r="DN47" s="101">
        <v>48409112</v>
      </c>
      <c r="DO47" s="101">
        <v>49433985</v>
      </c>
      <c r="DP47" s="101">
        <v>50860091</v>
      </c>
      <c r="DQ47" s="101">
        <v>51703344</v>
      </c>
      <c r="DR47" s="101">
        <v>52048390</v>
      </c>
      <c r="DS47" s="101">
        <v>53768551</v>
      </c>
      <c r="DT47" s="101">
        <v>54482802</v>
      </c>
    </row>
    <row r="48" spans="1:124" hidden="1">
      <c r="A48" t="s">
        <v>47</v>
      </c>
      <c r="CN48" s="101">
        <v>1533815</v>
      </c>
      <c r="CO48" s="101">
        <v>1566735</v>
      </c>
      <c r="CP48" s="101">
        <v>1638358</v>
      </c>
      <c r="CQ48" s="101">
        <v>1684133</v>
      </c>
      <c r="CR48" s="101">
        <v>1761314</v>
      </c>
      <c r="CS48" s="101">
        <v>1786196</v>
      </c>
      <c r="CT48" s="101">
        <v>1893863</v>
      </c>
      <c r="CU48" s="101">
        <v>1934477</v>
      </c>
      <c r="CV48" s="101">
        <v>2058384</v>
      </c>
      <c r="CW48" s="101">
        <v>2259370</v>
      </c>
      <c r="CX48" s="101">
        <v>2530395</v>
      </c>
      <c r="CY48" s="101">
        <v>2596209</v>
      </c>
      <c r="CZ48" s="101">
        <v>2484995</v>
      </c>
      <c r="DA48" s="101">
        <v>2624270</v>
      </c>
      <c r="DB48" s="101">
        <v>2819119</v>
      </c>
      <c r="DC48" s="101">
        <v>2951206</v>
      </c>
      <c r="DD48" s="101">
        <v>3160364</v>
      </c>
      <c r="DE48" s="101">
        <v>3463723</v>
      </c>
      <c r="DF48" s="101">
        <v>3763934</v>
      </c>
      <c r="DG48" s="101">
        <v>4208980</v>
      </c>
      <c r="DH48" s="101">
        <v>4614732</v>
      </c>
      <c r="DI48" s="101">
        <v>5311684</v>
      </c>
      <c r="DJ48" s="101">
        <v>5935717</v>
      </c>
      <c r="DK48" s="101">
        <v>6883118</v>
      </c>
      <c r="DL48" s="101">
        <v>7637404</v>
      </c>
      <c r="DM48" s="101">
        <v>8544353</v>
      </c>
      <c r="DN48" s="101">
        <v>9529451</v>
      </c>
      <c r="DO48" s="101">
        <v>10893395</v>
      </c>
      <c r="DP48" s="101">
        <v>12250459</v>
      </c>
      <c r="DQ48" s="101">
        <v>13523215</v>
      </c>
      <c r="DR48" s="101">
        <v>14937327</v>
      </c>
      <c r="DS48" s="101">
        <v>16778507</v>
      </c>
      <c r="DT48" s="101">
        <v>19018259</v>
      </c>
    </row>
    <row r="49" spans="1:124" s="12" customFormat="1" hidden="1">
      <c r="A49" s="12" t="s">
        <v>48</v>
      </c>
      <c r="CN49" s="102">
        <f t="shared" ref="CN49:DS52" si="0">CN44/SUM(CN$44:CN$48)</f>
        <v>0.27779081520118443</v>
      </c>
      <c r="CO49" s="102">
        <f t="shared" si="0"/>
        <v>0.26964449755661202</v>
      </c>
      <c r="CP49" s="102">
        <f t="shared" si="0"/>
        <v>0.26505680145493682</v>
      </c>
      <c r="CQ49" s="102">
        <f t="shared" si="0"/>
        <v>0.26404713740258995</v>
      </c>
      <c r="CR49" s="102">
        <f t="shared" si="0"/>
        <v>0.26466072037801158</v>
      </c>
      <c r="CS49" s="102">
        <f t="shared" si="0"/>
        <v>0.26548410357861951</v>
      </c>
      <c r="CT49" s="102">
        <f t="shared" si="0"/>
        <v>0.26334602308867255</v>
      </c>
      <c r="CU49" s="102">
        <f t="shared" si="0"/>
        <v>0.25798514412864149</v>
      </c>
      <c r="CV49" s="102">
        <f t="shared" si="0"/>
        <v>0.2564187706875275</v>
      </c>
      <c r="CW49" s="102">
        <f t="shared" si="0"/>
        <v>0.2518822199757324</v>
      </c>
      <c r="CX49" s="102">
        <f t="shared" si="0"/>
        <v>0.25639168600490958</v>
      </c>
      <c r="CY49" s="102">
        <f t="shared" si="0"/>
        <v>0.25795781916195426</v>
      </c>
      <c r="CZ49" s="102">
        <f t="shared" si="0"/>
        <v>0.26092509818246906</v>
      </c>
      <c r="DA49" s="102">
        <f t="shared" si="0"/>
        <v>0.26995965259464549</v>
      </c>
      <c r="DB49" s="102">
        <f t="shared" si="0"/>
        <v>0.27913142910676342</v>
      </c>
      <c r="DC49" s="102">
        <f t="shared" si="0"/>
        <v>0.28720542210707967</v>
      </c>
      <c r="DD49" s="102">
        <f t="shared" si="0"/>
        <v>0.29544227249382654</v>
      </c>
      <c r="DE49" s="102">
        <f t="shared" si="0"/>
        <v>0.30175513939450826</v>
      </c>
      <c r="DF49" s="102">
        <f t="shared" si="0"/>
        <v>0.30260608081495582</v>
      </c>
      <c r="DG49" s="102">
        <f t="shared" si="0"/>
        <v>0.30506113328753653</v>
      </c>
      <c r="DH49" s="102">
        <f t="shared" si="0"/>
        <v>0.31173620555528325</v>
      </c>
      <c r="DI49" s="102">
        <f t="shared" si="0"/>
        <v>0.3195697117394285</v>
      </c>
      <c r="DJ49" s="102">
        <f t="shared" si="0"/>
        <v>0.31782932474173076</v>
      </c>
      <c r="DK49" s="102">
        <f t="shared" si="0"/>
        <v>0.31715412045230967</v>
      </c>
      <c r="DL49" s="102">
        <f t="shared" si="0"/>
        <v>0.31723690775008428</v>
      </c>
      <c r="DM49" s="102">
        <f t="shared" si="0"/>
        <v>0.30853084893572902</v>
      </c>
      <c r="DN49" s="102">
        <f t="shared" si="0"/>
        <v>0.29679890413679055</v>
      </c>
      <c r="DO49" s="102">
        <f t="shared" si="0"/>
        <v>0.29546230232215559</v>
      </c>
      <c r="DP49" s="102">
        <f t="shared" si="0"/>
        <v>0.29475971145410734</v>
      </c>
      <c r="DQ49" s="102">
        <f t="shared" si="0"/>
        <v>0.29114295292647852</v>
      </c>
      <c r="DR49" s="102">
        <f t="shared" si="0"/>
        <v>0.29430799522894929</v>
      </c>
      <c r="DS49" s="102">
        <f t="shared" si="0"/>
        <v>0.29712909364751805</v>
      </c>
      <c r="DT49" s="102">
        <f>DT44/SUM(DT$44:DT$48)</f>
        <v>0.29782030715515656</v>
      </c>
    </row>
    <row r="50" spans="1:124" s="12" customFormat="1" hidden="1">
      <c r="A50" s="12" t="s">
        <v>49</v>
      </c>
      <c r="CN50" s="102">
        <f t="shared" si="0"/>
        <v>0.4052396904381908</v>
      </c>
      <c r="CO50" s="102">
        <f t="shared" si="0"/>
        <v>0.40563714652416305</v>
      </c>
      <c r="CP50" s="102">
        <f t="shared" si="0"/>
        <v>0.40791778071561469</v>
      </c>
      <c r="CQ50" s="102">
        <f t="shared" si="0"/>
        <v>0.40721284019395815</v>
      </c>
      <c r="CR50" s="102">
        <f t="shared" si="0"/>
        <v>0.40721842022009452</v>
      </c>
      <c r="CS50" s="102">
        <f t="shared" si="0"/>
        <v>0.40610783170921022</v>
      </c>
      <c r="CT50" s="102">
        <f t="shared" si="0"/>
        <v>0.40666668207620565</v>
      </c>
      <c r="CU50" s="102">
        <f t="shared" si="0"/>
        <v>0.41221821234818434</v>
      </c>
      <c r="CV50" s="102">
        <f t="shared" si="0"/>
        <v>0.41230465045887521</v>
      </c>
      <c r="CW50" s="102">
        <f t="shared" si="0"/>
        <v>0.41230727577741666</v>
      </c>
      <c r="CX50" s="102">
        <f t="shared" si="0"/>
        <v>0.40767817899257502</v>
      </c>
      <c r="CY50" s="102">
        <f t="shared" si="0"/>
        <v>0.40832442937291114</v>
      </c>
      <c r="CZ50" s="102">
        <f t="shared" si="0"/>
        <v>0.40398645501685154</v>
      </c>
      <c r="DA50" s="102">
        <f t="shared" si="0"/>
        <v>0.39714427545074854</v>
      </c>
      <c r="DB50" s="102">
        <f t="shared" si="0"/>
        <v>0.39405865263894829</v>
      </c>
      <c r="DC50" s="102">
        <f t="shared" si="0"/>
        <v>0.38679441491396549</v>
      </c>
      <c r="DD50" s="102">
        <f t="shared" si="0"/>
        <v>0.38009631703487895</v>
      </c>
      <c r="DE50" s="102">
        <f t="shared" si="0"/>
        <v>0.37200645747553301</v>
      </c>
      <c r="DF50" s="102">
        <f t="shared" si="0"/>
        <v>0.36679911454389108</v>
      </c>
      <c r="DG50" s="102">
        <f t="shared" si="0"/>
        <v>0.36368875617018048</v>
      </c>
      <c r="DH50" s="102">
        <f t="shared" si="0"/>
        <v>0.35440830829193859</v>
      </c>
      <c r="DI50" s="102">
        <f t="shared" si="0"/>
        <v>0.34791317337565214</v>
      </c>
      <c r="DJ50" s="102">
        <f t="shared" si="0"/>
        <v>0.34643522014752903</v>
      </c>
      <c r="DK50" s="102">
        <f t="shared" si="0"/>
        <v>0.34306925578912267</v>
      </c>
      <c r="DL50" s="102">
        <f t="shared" si="0"/>
        <v>0.34469862569270132</v>
      </c>
      <c r="DM50" s="102">
        <f t="shared" si="0"/>
        <v>0.34895575092259989</v>
      </c>
      <c r="DN50" s="102">
        <f t="shared" si="0"/>
        <v>0.35193984569092074</v>
      </c>
      <c r="DO50" s="102">
        <f t="shared" si="0"/>
        <v>0.3503752113807046</v>
      </c>
      <c r="DP50" s="102">
        <f t="shared" si="0"/>
        <v>0.34310987519714248</v>
      </c>
      <c r="DQ50" s="102">
        <f t="shared" si="0"/>
        <v>0.34239587871756522</v>
      </c>
      <c r="DR50" s="102">
        <f t="shared" si="0"/>
        <v>0.32306647832114577</v>
      </c>
      <c r="DS50" s="102">
        <f t="shared" si="0"/>
        <v>0.32249383597047676</v>
      </c>
      <c r="DT50" s="102">
        <f t="shared" ref="DT50:DT52" si="1">DT45/SUM(DT$44:DT$48)</f>
        <v>0.32553915540169742</v>
      </c>
    </row>
    <row r="51" spans="1:124" s="12" customFormat="1" hidden="1">
      <c r="A51" s="12" t="s">
        <v>50</v>
      </c>
      <c r="CN51" s="102">
        <f t="shared" si="0"/>
        <v>0.20809208892835077</v>
      </c>
      <c r="CO51" s="102">
        <f t="shared" si="0"/>
        <v>0.21451363467099963</v>
      </c>
      <c r="CP51" s="102">
        <f t="shared" si="0"/>
        <v>0.21461395767867311</v>
      </c>
      <c r="CQ51" s="102">
        <f t="shared" si="0"/>
        <v>0.21694916999265415</v>
      </c>
      <c r="CR51" s="102">
        <f t="shared" si="0"/>
        <v>0.21547319342113946</v>
      </c>
      <c r="CS51" s="102">
        <f t="shared" si="0"/>
        <v>0.2166768270326484</v>
      </c>
      <c r="CT51" s="102">
        <f t="shared" si="0"/>
        <v>0.2190441112762033</v>
      </c>
      <c r="CU51" s="102">
        <f t="shared" si="0"/>
        <v>0.21893904307452042</v>
      </c>
      <c r="CV51" s="102">
        <f t="shared" si="0"/>
        <v>0.2200781289436369</v>
      </c>
      <c r="CW51" s="102">
        <f t="shared" si="0"/>
        <v>0.22509333250585833</v>
      </c>
      <c r="CX51" s="102">
        <f t="shared" si="0"/>
        <v>0.22898286213962776</v>
      </c>
      <c r="CY51" s="102">
        <f t="shared" si="0"/>
        <v>0.22841016715053661</v>
      </c>
      <c r="CZ51" s="102">
        <f t="shared" si="0"/>
        <v>0.23058201526153857</v>
      </c>
      <c r="DA51" s="102">
        <f t="shared" si="0"/>
        <v>0.23016060020531035</v>
      </c>
      <c r="DB51" s="102">
        <f t="shared" si="0"/>
        <v>0.2262675212381052</v>
      </c>
      <c r="DC51" s="102">
        <f t="shared" si="0"/>
        <v>0.22616240558037815</v>
      </c>
      <c r="DD51" s="102">
        <f t="shared" si="0"/>
        <v>0.22497946529376112</v>
      </c>
      <c r="DE51" s="102">
        <f t="shared" si="0"/>
        <v>0.22779997055294876</v>
      </c>
      <c r="DF51" s="102">
        <f t="shared" si="0"/>
        <v>0.23103843705356267</v>
      </c>
      <c r="DG51" s="102">
        <f t="shared" si="0"/>
        <v>0.22911396027521436</v>
      </c>
      <c r="DH51" s="102">
        <f t="shared" si="0"/>
        <v>0.23357787803319588</v>
      </c>
      <c r="DI51" s="102">
        <f t="shared" si="0"/>
        <v>0.23295119345262633</v>
      </c>
      <c r="DJ51" s="102">
        <f t="shared" si="0"/>
        <v>0.23407784101725004</v>
      </c>
      <c r="DK51" s="102">
        <f t="shared" si="0"/>
        <v>0.23540253131995817</v>
      </c>
      <c r="DL51" s="102">
        <f t="shared" si="0"/>
        <v>0.23261327774251267</v>
      </c>
      <c r="DM51" s="102">
        <f t="shared" si="0"/>
        <v>0.23491728878485293</v>
      </c>
      <c r="DN51" s="102">
        <f t="shared" si="0"/>
        <v>0.24106921364854614</v>
      </c>
      <c r="DO51" s="102">
        <f t="shared" si="0"/>
        <v>0.24202579739144942</v>
      </c>
      <c r="DP51" s="102">
        <f t="shared" si="0"/>
        <v>0.24747305403398892</v>
      </c>
      <c r="DQ51" s="102">
        <f t="shared" si="0"/>
        <v>0.24926483585928799</v>
      </c>
      <c r="DR51" s="102">
        <f t="shared" si="0"/>
        <v>0.25747564409168366</v>
      </c>
      <c r="DS51" s="102">
        <f t="shared" si="0"/>
        <v>0.25621258197483815</v>
      </c>
      <c r="DT51" s="102">
        <f t="shared" si="1"/>
        <v>0.24930060025551334</v>
      </c>
    </row>
    <row r="52" spans="1:124" s="12" customFormat="1" hidden="1">
      <c r="A52" s="12" t="s">
        <v>51</v>
      </c>
      <c r="CN52" s="102">
        <f t="shared" si="0"/>
        <v>0.10429163974297218</v>
      </c>
      <c r="CO52" s="102">
        <f t="shared" si="0"/>
        <v>0.10553559842609463</v>
      </c>
      <c r="CP52" s="102">
        <f t="shared" si="0"/>
        <v>0.10753040657194703</v>
      </c>
      <c r="CQ52" s="102">
        <f t="shared" si="0"/>
        <v>0.10681116522453078</v>
      </c>
      <c r="CR52" s="102">
        <f t="shared" si="0"/>
        <v>0.1074737384285184</v>
      </c>
      <c r="CS52" s="102">
        <f t="shared" si="0"/>
        <v>0.10660481093640155</v>
      </c>
      <c r="CT52" s="102">
        <f t="shared" si="0"/>
        <v>0.10563708252319433</v>
      </c>
      <c r="CU52" s="102">
        <f t="shared" si="0"/>
        <v>0.10550002374588204</v>
      </c>
      <c r="CV52" s="102">
        <f t="shared" si="0"/>
        <v>0.1055181391581204</v>
      </c>
      <c r="CW52" s="102">
        <f t="shared" si="0"/>
        <v>0.10461384121000424</v>
      </c>
      <c r="CX52" s="102">
        <f t="shared" si="0"/>
        <v>0.10025682293585106</v>
      </c>
      <c r="CY52" s="102">
        <f t="shared" si="0"/>
        <v>9.8499741111694919E-2</v>
      </c>
      <c r="CZ52" s="102">
        <f t="shared" si="0"/>
        <v>9.8128584482376865E-2</v>
      </c>
      <c r="DA52" s="102">
        <f t="shared" si="0"/>
        <v>9.6261391281957306E-2</v>
      </c>
      <c r="DB52" s="102">
        <f t="shared" si="0"/>
        <v>9.3889202527182997E-2</v>
      </c>
      <c r="DC52" s="102">
        <f t="shared" si="0"/>
        <v>9.3072095024039209E-2</v>
      </c>
      <c r="DD52" s="102">
        <f t="shared" si="0"/>
        <v>9.2448911075793172E-2</v>
      </c>
      <c r="DE52" s="102">
        <f t="shared" si="0"/>
        <v>9.0962442439337501E-2</v>
      </c>
      <c r="DF52" s="102">
        <f t="shared" si="0"/>
        <v>9.1520617659918785E-2</v>
      </c>
      <c r="DG52" s="102">
        <f t="shared" si="0"/>
        <v>9.3051058574487033E-2</v>
      </c>
      <c r="DH52" s="102">
        <f t="shared" si="0"/>
        <v>9.0869499682558308E-2</v>
      </c>
      <c r="DI52" s="102">
        <f t="shared" si="0"/>
        <v>8.8959267673059839E-2</v>
      </c>
      <c r="DJ52" s="102">
        <f t="shared" si="0"/>
        <v>8.9966372270011419E-2</v>
      </c>
      <c r="DK52" s="102">
        <f t="shared" si="0"/>
        <v>9.1010930741030796E-2</v>
      </c>
      <c r="DL52" s="102">
        <f t="shared" si="0"/>
        <v>9.0794362785082738E-2</v>
      </c>
      <c r="DM52" s="102">
        <f t="shared" si="0"/>
        <v>9.121049180956628E-2</v>
      </c>
      <c r="DN52" s="102">
        <f t="shared" si="0"/>
        <v>9.2068190189424332E-2</v>
      </c>
      <c r="DO52" s="102">
        <f t="shared" si="0"/>
        <v>9.1888018298052487E-2</v>
      </c>
      <c r="DP52" s="102">
        <f t="shared" si="0"/>
        <v>9.2401091870827554E-2</v>
      </c>
      <c r="DQ52" s="102">
        <f t="shared" si="0"/>
        <v>9.2898389666908804E-2</v>
      </c>
      <c r="DR52" s="102">
        <f t="shared" si="0"/>
        <v>9.7242370122496688E-2</v>
      </c>
      <c r="DS52" s="102">
        <f t="shared" si="0"/>
        <v>9.4633919777486267E-2</v>
      </c>
      <c r="DT52" s="102">
        <f t="shared" si="1"/>
        <v>9.4390971913809921E-2</v>
      </c>
    </row>
    <row r="53" spans="1:124" s="12" customFormat="1" hidden="1">
      <c r="A53" s="12" t="s">
        <v>52</v>
      </c>
      <c r="CN53" s="102">
        <f t="shared" ref="CN53:CV53" si="2">CN$48/SUM(CN$44:CN$48)*$CX42/SUM($CX$42:$CX$43)</f>
        <v>1.8720175490474466E-4</v>
      </c>
      <c r="CO53" s="102">
        <f t="shared" si="2"/>
        <v>1.9060458937266949E-4</v>
      </c>
      <c r="CP53" s="102">
        <f t="shared" si="2"/>
        <v>1.9925610195750378E-4</v>
      </c>
      <c r="CQ53" s="102">
        <f t="shared" si="2"/>
        <v>2.0328255809506446E-4</v>
      </c>
      <c r="CR53" s="102">
        <f t="shared" si="2"/>
        <v>2.112119072695258E-4</v>
      </c>
      <c r="CS53" s="102">
        <f t="shared" si="2"/>
        <v>2.0927281237712974E-4</v>
      </c>
      <c r="CT53" s="102">
        <f t="shared" si="2"/>
        <v>2.1660754013375647E-4</v>
      </c>
      <c r="CU53" s="102">
        <f t="shared" si="2"/>
        <v>2.1870889808771167E-4</v>
      </c>
      <c r="CV53" s="102">
        <f t="shared" si="2"/>
        <v>2.3188366200861004E-4</v>
      </c>
      <c r="CW53" s="102">
        <f>CW$48/SUM(CW$44:CW$48)*$CX42/SUM($CX$42:$CX$43)</f>
        <v>2.4915232560403553E-4</v>
      </c>
      <c r="CX53" s="102">
        <f t="shared" ref="CX53:DK53" si="3">CX$48/SUM(CX$44:CX$48)*CX42/SUM(CX$42:CX$43)</f>
        <v>2.7311992201552236E-4</v>
      </c>
      <c r="CY53" s="102">
        <f t="shared" si="3"/>
        <v>2.8134213542845666E-4</v>
      </c>
      <c r="CZ53" s="102">
        <f t="shared" si="3"/>
        <v>2.3839797705582056E-4</v>
      </c>
      <c r="DA53" s="102">
        <f t="shared" si="3"/>
        <v>2.4572154668977869E-4</v>
      </c>
      <c r="DB53" s="102">
        <f t="shared" si="3"/>
        <v>2.4686454574200878E-4</v>
      </c>
      <c r="DC53" s="102">
        <f t="shared" si="3"/>
        <v>2.8084284900158009E-4</v>
      </c>
      <c r="DD53" s="102">
        <f t="shared" si="3"/>
        <v>3.1302184518124972E-4</v>
      </c>
      <c r="DE53" s="102">
        <f t="shared" si="3"/>
        <v>3.4160937646277885E-4</v>
      </c>
      <c r="DF53" s="102">
        <f t="shared" si="3"/>
        <v>4.4709004472188242E-4</v>
      </c>
      <c r="DG53" s="102">
        <f t="shared" si="3"/>
        <v>6.5287929567976548E-4</v>
      </c>
      <c r="DH53" s="102">
        <f t="shared" si="3"/>
        <v>8.4518382282153628E-4</v>
      </c>
      <c r="DI53" s="102">
        <f t="shared" si="3"/>
        <v>1.396396284140029E-3</v>
      </c>
      <c r="DJ53" s="102">
        <f t="shared" si="3"/>
        <v>1.8982511310467166E-3</v>
      </c>
      <c r="DK53" s="102">
        <f t="shared" si="3"/>
        <v>2.4070717890496301E-3</v>
      </c>
      <c r="DL53" s="102">
        <f>DL$48/SUM(DL$44:DL$48)*DL42/SUM(DL$42:DL$43)</f>
        <v>3.1529910402019962E-3</v>
      </c>
      <c r="DM53" s="102">
        <f t="shared" ref="DM53:DS53" si="4">DM$48/SUM(DM$44:DM$48)*$DM42/SUM($DM$42:$DM$43)</f>
        <v>3.8497199832256473E-3</v>
      </c>
      <c r="DN53" s="102">
        <f t="shared" si="4"/>
        <v>4.2581077392241555E-3</v>
      </c>
      <c r="DO53" s="102">
        <f t="shared" si="4"/>
        <v>4.7573246557559247E-3</v>
      </c>
      <c r="DP53" s="102">
        <f t="shared" si="4"/>
        <v>5.2289995678128668E-3</v>
      </c>
      <c r="DQ53" s="102">
        <f t="shared" si="4"/>
        <v>5.7086810659342773E-3</v>
      </c>
      <c r="DR53" s="102">
        <f t="shared" si="4"/>
        <v>6.5567314819049306E-3</v>
      </c>
      <c r="DS53" s="102">
        <f t="shared" si="4"/>
        <v>6.9380605256860956E-3</v>
      </c>
      <c r="DT53" s="102">
        <f>DT$48/SUM(DT$44:DT$48)*$DM42/SUM($DM$42:$DM$43)</f>
        <v>7.7411958501451611E-3</v>
      </c>
    </row>
    <row r="54" spans="1:124" s="12" customFormat="1" hidden="1">
      <c r="A54" s="12" t="s">
        <v>53</v>
      </c>
      <c r="CN54" s="102">
        <f t="shared" ref="CN54:CV54" si="5">CN$48/SUM(CN$44:CN$48)*$CX43/SUM($CX$42:$CX$43)</f>
        <v>4.3985639343970557E-3</v>
      </c>
      <c r="CO54" s="102">
        <f t="shared" si="5"/>
        <v>4.4785182327579517E-3</v>
      </c>
      <c r="CP54" s="102">
        <f t="shared" si="5"/>
        <v>4.681797476870796E-3</v>
      </c>
      <c r="CQ54" s="102">
        <f t="shared" si="5"/>
        <v>4.776404628171904E-3</v>
      </c>
      <c r="CR54" s="102">
        <f t="shared" si="5"/>
        <v>4.9627156449664513E-3</v>
      </c>
      <c r="CS54" s="102">
        <f t="shared" si="5"/>
        <v>4.9171539307431705E-3</v>
      </c>
      <c r="CT54" s="102">
        <f t="shared" si="5"/>
        <v>5.0894934955903887E-3</v>
      </c>
      <c r="CU54" s="102">
        <f t="shared" si="5"/>
        <v>5.1388678046839584E-3</v>
      </c>
      <c r="CV54" s="102">
        <f t="shared" si="5"/>
        <v>5.448427089831398E-3</v>
      </c>
      <c r="CW54" s="102">
        <f>CW$48/SUM(CW$44:CW$48)*$CX43/SUM($CX$42:$CX$43)</f>
        <v>5.8541782053843708E-3</v>
      </c>
      <c r="CX54" s="102">
        <f t="shared" ref="CX54:DK54" si="6">CX$48/SUM(CX$44:CX$48)*CX43/SUM(CX$42:CX$43)</f>
        <v>6.4173300050210432E-3</v>
      </c>
      <c r="CY54" s="102">
        <f t="shared" si="6"/>
        <v>6.5265010674746106E-3</v>
      </c>
      <c r="CZ54" s="102">
        <f t="shared" si="6"/>
        <v>6.1394490797081333E-3</v>
      </c>
      <c r="DA54" s="102">
        <f t="shared" si="6"/>
        <v>6.2283589206485043E-3</v>
      </c>
      <c r="DB54" s="102">
        <f t="shared" si="6"/>
        <v>6.4063299432580894E-3</v>
      </c>
      <c r="DC54" s="102">
        <f t="shared" si="6"/>
        <v>6.4848195255359517E-3</v>
      </c>
      <c r="DD54" s="102">
        <f t="shared" si="6"/>
        <v>6.720012256558979E-3</v>
      </c>
      <c r="DE54" s="102">
        <f t="shared" si="6"/>
        <v>7.1343807612096978E-3</v>
      </c>
      <c r="DF54" s="102">
        <f t="shared" si="6"/>
        <v>7.5886598829497621E-3</v>
      </c>
      <c r="DG54" s="102">
        <f t="shared" si="6"/>
        <v>8.4322123969018392E-3</v>
      </c>
      <c r="DH54" s="102">
        <f t="shared" si="6"/>
        <v>8.5629246142024107E-3</v>
      </c>
      <c r="DI54" s="102">
        <f t="shared" si="6"/>
        <v>9.2102574750931743E-3</v>
      </c>
      <c r="DJ54" s="102">
        <f t="shared" si="6"/>
        <v>9.7929906924320541E-3</v>
      </c>
      <c r="DK54" s="102">
        <f t="shared" si="6"/>
        <v>1.0956089908529103E-2</v>
      </c>
      <c r="DL54" s="102">
        <f>DL$48/SUM(DL$44:DL$48)*DL43/SUM(DL$42:DL$43)</f>
        <v>1.1503834989416945E-2</v>
      </c>
      <c r="DM54" s="102">
        <f t="shared" ref="DM54:DS54" si="7">DM$48/SUM(DM$44:DM$48)*$DM43/SUM($DM$42:$DM$43)</f>
        <v>1.2535899564026207E-2</v>
      </c>
      <c r="DN54" s="102">
        <f t="shared" si="7"/>
        <v>1.3865738595094058E-2</v>
      </c>
      <c r="DO54" s="102">
        <f t="shared" si="7"/>
        <v>1.5491345951881987E-2</v>
      </c>
      <c r="DP54" s="102">
        <f t="shared" si="7"/>
        <v>1.7027267876120845E-2</v>
      </c>
      <c r="DQ54" s="102">
        <f t="shared" si="7"/>
        <v>1.8589261763825166E-2</v>
      </c>
      <c r="DR54" s="102">
        <f t="shared" si="7"/>
        <v>2.1350780753819614E-2</v>
      </c>
      <c r="DS54" s="102">
        <f t="shared" si="7"/>
        <v>2.2592508103994696E-2</v>
      </c>
      <c r="DT54" s="102">
        <f>DT$48/SUM(DT$44:DT$48)*$DM43/SUM($DM$42:$DM$43)</f>
        <v>2.5207769423677626E-2</v>
      </c>
    </row>
    <row r="55" spans="1:124" hidden="1">
      <c r="A55" t="s">
        <v>54</v>
      </c>
      <c r="CN55" s="92">
        <f t="shared" ref="CN55" si="8">SUM(CN49:CN54)</f>
        <v>1</v>
      </c>
      <c r="CO55" s="92">
        <f t="shared" ref="CO55" si="9">SUM(CO49:CO54)</f>
        <v>0.99999999999999989</v>
      </c>
      <c r="CP55" s="92">
        <f t="shared" ref="CP55" si="10">SUM(CP49:CP54)</f>
        <v>0.99999999999999989</v>
      </c>
      <c r="CQ55" s="92">
        <f t="shared" ref="CQ55" si="11">SUM(CQ49:CQ54)</f>
        <v>1</v>
      </c>
      <c r="CR55" s="92">
        <f t="shared" ref="CR55" si="12">SUM(CR49:CR54)</f>
        <v>0.99999999999999989</v>
      </c>
      <c r="CS55" s="92">
        <f t="shared" ref="CS55" si="13">SUM(CS49:CS54)</f>
        <v>1</v>
      </c>
      <c r="CT55" s="92">
        <f t="shared" ref="CT55" si="14">SUM(CT49:CT54)</f>
        <v>1</v>
      </c>
      <c r="CU55" s="92">
        <f t="shared" ref="CU55" si="15">SUM(CU49:CU54)</f>
        <v>1</v>
      </c>
      <c r="CV55" s="92">
        <f t="shared" ref="CV55" si="16">SUM(CV49:CV54)</f>
        <v>1</v>
      </c>
      <c r="CW55" s="92">
        <f t="shared" ref="CW55:CX55" si="17">SUM(CW49:CW54)</f>
        <v>1.0000000000000002</v>
      </c>
      <c r="CX55" s="92">
        <f t="shared" si="17"/>
        <v>0.99999999999999989</v>
      </c>
      <c r="CY55" s="92">
        <f t="shared" ref="CY55" si="18">SUM(CY49:CY54)</f>
        <v>1</v>
      </c>
      <c r="CZ55" s="92">
        <f t="shared" ref="CZ55" si="19">SUM(CZ49:CZ54)</f>
        <v>0.99999999999999989</v>
      </c>
      <c r="DA55" s="92">
        <f t="shared" ref="DA55" si="20">SUM(DA49:DA54)</f>
        <v>1</v>
      </c>
      <c r="DB55" s="92">
        <f t="shared" ref="DB55" si="21">SUM(DB49:DB54)</f>
        <v>1</v>
      </c>
      <c r="DC55" s="92">
        <f t="shared" ref="DC55" si="22">SUM(DC49:DC54)</f>
        <v>1</v>
      </c>
      <c r="DD55" s="92">
        <f t="shared" ref="DD55" si="23">SUM(DD49:DD54)</f>
        <v>1</v>
      </c>
      <c r="DE55" s="92">
        <f t="shared" ref="DE55" si="24">SUM(DE49:DE54)</f>
        <v>0.99999999999999989</v>
      </c>
      <c r="DF55" s="92">
        <f t="shared" ref="DF55" si="25">SUM(DF49:DF54)</f>
        <v>1</v>
      </c>
      <c r="DG55" s="92">
        <f t="shared" ref="DG55" si="26">SUM(DG49:DG54)</f>
        <v>1</v>
      </c>
      <c r="DH55" s="92">
        <f t="shared" ref="DH55" si="27">SUM(DH49:DH54)</f>
        <v>0.99999999999999989</v>
      </c>
      <c r="DI55" s="92">
        <f t="shared" ref="DI55" si="28">SUM(DI49:DI54)</f>
        <v>1</v>
      </c>
      <c r="DJ55" s="92">
        <f t="shared" ref="DJ55" si="29">SUM(DJ49:DJ54)</f>
        <v>1</v>
      </c>
      <c r="DK55" s="92">
        <f t="shared" ref="DK55" si="30">SUM(DK49:DK54)</f>
        <v>1</v>
      </c>
      <c r="DL55" s="92">
        <f t="shared" ref="DL55:DS55" si="31">SUM(DL49:DL54)</f>
        <v>1</v>
      </c>
      <c r="DM55" s="92">
        <f t="shared" si="31"/>
        <v>1</v>
      </c>
      <c r="DN55" s="92">
        <f t="shared" si="31"/>
        <v>1</v>
      </c>
      <c r="DO55" s="92">
        <f t="shared" si="31"/>
        <v>1.0000000000000002</v>
      </c>
      <c r="DP55" s="92">
        <f t="shared" si="31"/>
        <v>1</v>
      </c>
      <c r="DQ55" s="92">
        <f t="shared" si="31"/>
        <v>0.99999999999999989</v>
      </c>
      <c r="DR55" s="92">
        <f t="shared" si="31"/>
        <v>0.99999999999999989</v>
      </c>
      <c r="DS55" s="92">
        <f t="shared" si="31"/>
        <v>1</v>
      </c>
      <c r="DT55" s="92">
        <f>SUM(DT49:DT54)</f>
        <v>1</v>
      </c>
    </row>
    <row r="56" spans="1:124" hidden="1">
      <c r="A56" t="s">
        <v>55</v>
      </c>
      <c r="BO56">
        <v>43307.87</v>
      </c>
      <c r="BP56">
        <v>45623.360000000001</v>
      </c>
      <c r="BQ56">
        <v>47341.25</v>
      </c>
      <c r="BR56">
        <v>50203.39</v>
      </c>
      <c r="BS56">
        <v>53570.32</v>
      </c>
      <c r="BT56">
        <v>56984.88</v>
      </c>
      <c r="BU56">
        <v>59321.214999999997</v>
      </c>
      <c r="BV56">
        <v>62498.726999999999</v>
      </c>
      <c r="BW56">
        <v>66152.34</v>
      </c>
      <c r="BX56">
        <v>66572.55</v>
      </c>
      <c r="BY56">
        <v>66886.820000000007</v>
      </c>
      <c r="BZ56">
        <v>70454.33</v>
      </c>
      <c r="CA56">
        <v>73046.03</v>
      </c>
      <c r="CB56">
        <v>76009.5</v>
      </c>
      <c r="CC56">
        <v>78627.850000000006</v>
      </c>
      <c r="CD56">
        <v>77946.87</v>
      </c>
      <c r="CE56">
        <v>77624.554999999993</v>
      </c>
      <c r="CF56">
        <v>77205.679999999993</v>
      </c>
      <c r="CG56">
        <v>78453.69</v>
      </c>
      <c r="CH56">
        <v>82178.64</v>
      </c>
      <c r="CI56">
        <v>84306.375</v>
      </c>
      <c r="CJ56">
        <v>86197.39</v>
      </c>
      <c r="CK56">
        <v>89201.516000000003</v>
      </c>
      <c r="CL56">
        <v>92560.12</v>
      </c>
      <c r="CM56">
        <v>94387.016000000003</v>
      </c>
      <c r="CN56">
        <v>95604.479999999996</v>
      </c>
      <c r="CO56">
        <v>96274.6</v>
      </c>
      <c r="CP56">
        <v>96821.88</v>
      </c>
      <c r="CQ56">
        <v>97590.49</v>
      </c>
      <c r="CR56">
        <v>98825.79</v>
      </c>
      <c r="CS56">
        <v>101077.875</v>
      </c>
      <c r="CT56">
        <v>103972.08</v>
      </c>
      <c r="CU56">
        <v>105047.64</v>
      </c>
      <c r="CV56">
        <v>105711.15</v>
      </c>
      <c r="CW56">
        <v>107538.664</v>
      </c>
      <c r="CX56">
        <v>110356.54</v>
      </c>
      <c r="CY56">
        <v>111457.32</v>
      </c>
      <c r="CZ56">
        <v>113842.336</v>
      </c>
      <c r="DA56">
        <v>117889.01</v>
      </c>
      <c r="DB56">
        <v>123741.63</v>
      </c>
      <c r="DC56">
        <v>127801.19</v>
      </c>
      <c r="DD56">
        <v>131415.6</v>
      </c>
      <c r="DE56">
        <v>135446.25</v>
      </c>
      <c r="DF56">
        <v>137036.10999999999</v>
      </c>
      <c r="DG56">
        <v>134829.01999999999</v>
      </c>
      <c r="DH56">
        <v>141325.54999999999</v>
      </c>
      <c r="DI56">
        <v>144578.9</v>
      </c>
      <c r="DJ56">
        <v>146655.70000000001</v>
      </c>
      <c r="DK56">
        <v>149220.31</v>
      </c>
      <c r="DL56">
        <v>150798.39999999999</v>
      </c>
      <c r="DM56">
        <v>152054.06</v>
      </c>
      <c r="DN56">
        <v>153884.57999999999</v>
      </c>
      <c r="DO56">
        <v>157110.16</v>
      </c>
      <c r="DP56">
        <v>161402.73000000001</v>
      </c>
      <c r="DQ56">
        <v>163163.34</v>
      </c>
      <c r="DR56">
        <v>157357.79999999999</v>
      </c>
      <c r="DS56">
        <v>165946.16</v>
      </c>
      <c r="DT56">
        <v>167787.67</v>
      </c>
    </row>
    <row r="57" spans="1:124" hidden="1">
      <c r="A57" t="s">
        <v>56</v>
      </c>
      <c r="BO57">
        <f>0.0859845*BO$56</f>
        <v>3723.8055480150006</v>
      </c>
      <c r="BP57">
        <f t="shared" ref="BP57:DT57" si="32">0.0859845*BP$56</f>
        <v>3922.9017979200003</v>
      </c>
      <c r="BQ57">
        <f t="shared" si="32"/>
        <v>4070.6137106250003</v>
      </c>
      <c r="BR57">
        <f t="shared" si="32"/>
        <v>4316.713387455</v>
      </c>
      <c r="BS57">
        <f t="shared" si="32"/>
        <v>4606.2171800400001</v>
      </c>
      <c r="BT57">
        <f t="shared" si="32"/>
        <v>4899.8164143599997</v>
      </c>
      <c r="BU57">
        <f t="shared" si="32"/>
        <v>5100.7050111674998</v>
      </c>
      <c r="BV57">
        <f t="shared" si="32"/>
        <v>5373.9217917315</v>
      </c>
      <c r="BW57">
        <f t="shared" si="32"/>
        <v>5688.0758787300001</v>
      </c>
      <c r="BX57">
        <f t="shared" si="32"/>
        <v>5724.2074254750005</v>
      </c>
      <c r="BY57">
        <f t="shared" si="32"/>
        <v>5751.2297742900009</v>
      </c>
      <c r="BZ57">
        <f t="shared" si="32"/>
        <v>6057.9803378850002</v>
      </c>
      <c r="CA57">
        <f t="shared" si="32"/>
        <v>6280.8263665350005</v>
      </c>
      <c r="CB57">
        <f t="shared" si="32"/>
        <v>6535.6388527500003</v>
      </c>
      <c r="CC57">
        <f t="shared" si="32"/>
        <v>6760.7763683250005</v>
      </c>
      <c r="CD57">
        <f t="shared" si="32"/>
        <v>6702.2226435149996</v>
      </c>
      <c r="CE57">
        <f t="shared" si="32"/>
        <v>6674.5085493975002</v>
      </c>
      <c r="CF57">
        <f t="shared" si="32"/>
        <v>6638.4917919600002</v>
      </c>
      <c r="CG57">
        <f t="shared" si="32"/>
        <v>6745.8013078050008</v>
      </c>
      <c r="CH57">
        <f t="shared" si="32"/>
        <v>7066.0892710800008</v>
      </c>
      <c r="CI57">
        <f t="shared" si="32"/>
        <v>7249.0415011875002</v>
      </c>
      <c r="CJ57">
        <f t="shared" si="32"/>
        <v>7411.639480455</v>
      </c>
      <c r="CK57">
        <f t="shared" si="32"/>
        <v>7669.9477525020011</v>
      </c>
      <c r="CL57">
        <f t="shared" si="32"/>
        <v>7958.7356381400004</v>
      </c>
      <c r="CM57">
        <f t="shared" si="32"/>
        <v>8115.820377252001</v>
      </c>
      <c r="CN57">
        <f t="shared" si="32"/>
        <v>8220.5034105600007</v>
      </c>
      <c r="CO57">
        <f t="shared" si="32"/>
        <v>8278.123343700001</v>
      </c>
      <c r="CP57">
        <f t="shared" si="32"/>
        <v>8325.1809408600002</v>
      </c>
      <c r="CQ57">
        <f t="shared" si="32"/>
        <v>8391.2694874050012</v>
      </c>
      <c r="CR57">
        <f t="shared" si="32"/>
        <v>8497.4861402549996</v>
      </c>
      <c r="CS57">
        <f t="shared" si="32"/>
        <v>8691.1305429375006</v>
      </c>
      <c r="CT57">
        <f t="shared" si="32"/>
        <v>8939.9873127600003</v>
      </c>
      <c r="CU57">
        <f t="shared" si="32"/>
        <v>9032.4688015800002</v>
      </c>
      <c r="CV57">
        <f t="shared" si="32"/>
        <v>9089.5203771750002</v>
      </c>
      <c r="CW57">
        <f t="shared" si="32"/>
        <v>9246.6582547080016</v>
      </c>
      <c r="CX57">
        <f t="shared" si="32"/>
        <v>9488.9519136300005</v>
      </c>
      <c r="CY57">
        <f t="shared" si="32"/>
        <v>9583.6019315400008</v>
      </c>
      <c r="CZ57">
        <f t="shared" si="32"/>
        <v>9788.6763397920004</v>
      </c>
      <c r="DA57">
        <f t="shared" si="32"/>
        <v>10136.627580345001</v>
      </c>
      <c r="DB57">
        <f t="shared" si="32"/>
        <v>10639.862184735</v>
      </c>
      <c r="DC57">
        <f t="shared" si="32"/>
        <v>10988.921421555</v>
      </c>
      <c r="DD57">
        <f t="shared" si="32"/>
        <v>11299.704658200002</v>
      </c>
      <c r="DE57">
        <f t="shared" si="32"/>
        <v>11646.278083125</v>
      </c>
      <c r="DF57">
        <f t="shared" si="32"/>
        <v>11782.981400294999</v>
      </c>
      <c r="DG57">
        <f t="shared" si="32"/>
        <v>11593.20587019</v>
      </c>
      <c r="DH57">
        <f t="shared" si="32"/>
        <v>12151.806753974999</v>
      </c>
      <c r="DI57">
        <f t="shared" si="32"/>
        <v>12431.544427050001</v>
      </c>
      <c r="DJ57">
        <f t="shared" si="32"/>
        <v>12610.117036650001</v>
      </c>
      <c r="DK57">
        <f t="shared" si="32"/>
        <v>12830.633745195</v>
      </c>
      <c r="DL57">
        <f t="shared" si="32"/>
        <v>12966.3250248</v>
      </c>
      <c r="DM57">
        <f t="shared" si="32"/>
        <v>13074.292322070001</v>
      </c>
      <c r="DN57">
        <f t="shared" si="32"/>
        <v>13231.68866901</v>
      </c>
      <c r="DO57">
        <f t="shared" si="32"/>
        <v>13509.038552520002</v>
      </c>
      <c r="DP57">
        <f t="shared" si="32"/>
        <v>13878.133037685002</v>
      </c>
      <c r="DQ57">
        <f t="shared" si="32"/>
        <v>14029.51820823</v>
      </c>
      <c r="DR57">
        <f t="shared" si="32"/>
        <v>13530.3317541</v>
      </c>
      <c r="DS57">
        <f t="shared" si="32"/>
        <v>14268.797594520001</v>
      </c>
      <c r="DT57">
        <f t="shared" si="32"/>
        <v>14427.138911115002</v>
      </c>
    </row>
    <row r="58" spans="1:124" hidden="1">
      <c r="A58" t="s">
        <v>57</v>
      </c>
      <c r="BO58" s="12">
        <f>BO$57/BO$225</f>
        <v>1.1158767125888437E-6</v>
      </c>
      <c r="BP58" s="12">
        <f t="shared" ref="BP58:DR58" si="33">BP$57/BP$225</f>
        <v>1.151621119085908E-6</v>
      </c>
      <c r="BQ58" s="12">
        <f t="shared" si="33"/>
        <v>1.1712485746291519E-6</v>
      </c>
      <c r="BR58" s="12">
        <f t="shared" si="33"/>
        <v>1.2170689736685662E-6</v>
      </c>
      <c r="BS58" s="12">
        <f t="shared" si="33"/>
        <v>1.2722053976421758E-6</v>
      </c>
      <c r="BT58" s="12">
        <f t="shared" si="33"/>
        <v>1.3259266190709657E-6</v>
      </c>
      <c r="BU58" s="12">
        <f t="shared" si="33"/>
        <v>1.3529136241728435E-6</v>
      </c>
      <c r="BV58" s="12">
        <f t="shared" si="33"/>
        <v>1.3977113379009425E-6</v>
      </c>
      <c r="BW58" s="12">
        <f t="shared" si="33"/>
        <v>1.4509466741682534E-6</v>
      </c>
      <c r="BX58" s="12">
        <f t="shared" si="33"/>
        <v>1.4326574800189892E-6</v>
      </c>
      <c r="BY58" s="12">
        <f t="shared" si="33"/>
        <v>1.4132739862173215E-6</v>
      </c>
      <c r="BZ58" s="12">
        <f t="shared" si="33"/>
        <v>1.4623951075804917E-6</v>
      </c>
      <c r="CA58" s="12">
        <f t="shared" si="33"/>
        <v>1.4898399733103719E-6</v>
      </c>
      <c r="CB58" s="12">
        <f t="shared" si="33"/>
        <v>1.5235805032914852E-6</v>
      </c>
      <c r="CC58" s="12">
        <f t="shared" si="33"/>
        <v>1.5486537689359436E-6</v>
      </c>
      <c r="CD58" s="12">
        <f t="shared" si="33"/>
        <v>1.5081482940386923E-6</v>
      </c>
      <c r="CE58" s="12">
        <f t="shared" si="33"/>
        <v>1.4751508969188089E-6</v>
      </c>
      <c r="CF58" s="12">
        <f t="shared" si="33"/>
        <v>1.4406496507009256E-6</v>
      </c>
      <c r="CG58" s="12">
        <f t="shared" si="33"/>
        <v>1.4377595372122905E-6</v>
      </c>
      <c r="CH58" s="12">
        <f t="shared" si="33"/>
        <v>1.4795502110192405E-6</v>
      </c>
      <c r="CI58" s="12">
        <f t="shared" si="33"/>
        <v>1.4910413756377127E-6</v>
      </c>
      <c r="CJ58" s="12">
        <f t="shared" si="33"/>
        <v>1.4972817459856988E-6</v>
      </c>
      <c r="CK58" s="12">
        <f t="shared" si="33"/>
        <v>1.5215178216765071E-6</v>
      </c>
      <c r="CL58" s="12">
        <f t="shared" si="33"/>
        <v>1.5507170250010608E-6</v>
      </c>
      <c r="CM58" s="12">
        <f t="shared" si="33"/>
        <v>1.5536523321065641E-6</v>
      </c>
      <c r="CN58" s="12">
        <f t="shared" si="33"/>
        <v>1.5463189378038524E-6</v>
      </c>
      <c r="CO58" s="12">
        <f t="shared" si="33"/>
        <v>1.5312147376227406E-6</v>
      </c>
      <c r="CP58" s="12">
        <f t="shared" si="33"/>
        <v>1.5156848210274431E-6</v>
      </c>
      <c r="CQ58" s="12">
        <f t="shared" si="33"/>
        <v>1.5045037209867082E-6</v>
      </c>
      <c r="CR58" s="12">
        <f t="shared" si="33"/>
        <v>1.5011295630635807E-6</v>
      </c>
      <c r="CS58" s="12">
        <f t="shared" si="33"/>
        <v>1.5132854683745497E-6</v>
      </c>
      <c r="CT58" s="12">
        <f t="shared" si="33"/>
        <v>1.5347234884989818E-6</v>
      </c>
      <c r="CU58" s="12">
        <f t="shared" si="33"/>
        <v>1.5292470089121647E-6</v>
      </c>
      <c r="CV58" s="12">
        <f t="shared" si="33"/>
        <v>1.518130281166339E-6</v>
      </c>
      <c r="CW58" s="12">
        <f t="shared" si="33"/>
        <v>1.5239001877197172E-6</v>
      </c>
      <c r="CX58" s="12">
        <f t="shared" si="33"/>
        <v>1.5431952857126929E-6</v>
      </c>
      <c r="CY58" s="12">
        <f t="shared" si="33"/>
        <v>1.5381144445062807E-6</v>
      </c>
      <c r="CZ58" s="12">
        <f t="shared" si="33"/>
        <v>1.5507041576989252E-6</v>
      </c>
      <c r="DA58" s="12">
        <f t="shared" si="33"/>
        <v>1.5853595102218989E-6</v>
      </c>
      <c r="DB58" s="12">
        <f t="shared" si="33"/>
        <v>1.6430312717411594E-6</v>
      </c>
      <c r="DC58" s="12">
        <f t="shared" si="33"/>
        <v>1.6756063305037631E-6</v>
      </c>
      <c r="DD58" s="12">
        <f t="shared" si="33"/>
        <v>1.7013998657361067E-6</v>
      </c>
      <c r="DE58" s="12">
        <f t="shared" si="33"/>
        <v>1.7315443324024122E-6</v>
      </c>
      <c r="DF58" s="12">
        <f t="shared" si="33"/>
        <v>1.72984117084117E-6</v>
      </c>
      <c r="DG58" s="12">
        <f t="shared" si="33"/>
        <v>1.6805873818532082E-6</v>
      </c>
      <c r="DH58" s="12">
        <f t="shared" si="33"/>
        <v>1.7395501254224347E-6</v>
      </c>
      <c r="DI58" s="12">
        <f t="shared" si="33"/>
        <v>1.7575744361362219E-6</v>
      </c>
      <c r="DJ58" s="12">
        <f t="shared" si="33"/>
        <v>1.7607719806433395E-6</v>
      </c>
      <c r="DK58" s="12">
        <f t="shared" si="33"/>
        <v>1.7695977548295742E-6</v>
      </c>
      <c r="DL58" s="12">
        <f t="shared" si="33"/>
        <v>1.7667667686047099E-6</v>
      </c>
      <c r="DM58" s="12">
        <f t="shared" si="33"/>
        <v>1.7604686742713864E-6</v>
      </c>
      <c r="DN58" s="12">
        <f t="shared" si="33"/>
        <v>1.761061295368906E-6</v>
      </c>
      <c r="DO58" s="12">
        <f t="shared" si="33"/>
        <v>1.777546610455971E-6</v>
      </c>
      <c r="DP58" s="12">
        <f t="shared" si="33"/>
        <v>1.8061572925503669E-6</v>
      </c>
      <c r="DQ58" s="12">
        <f t="shared" si="33"/>
        <v>1.8067748464109052E-6</v>
      </c>
      <c r="DR58" s="12">
        <f t="shared" si="33"/>
        <v>1.7255978911200906E-6</v>
      </c>
      <c r="DS58" s="12"/>
      <c r="DT58" s="12"/>
    </row>
    <row r="59" spans="1:124" hidden="1">
      <c r="A59" t="s">
        <v>58</v>
      </c>
      <c r="BO59">
        <f>0.0036*BO$56</f>
        <v>155.908332</v>
      </c>
      <c r="BP59">
        <f t="shared" ref="BP59:DT59" si="34">0.0036*BP$56</f>
        <v>164.24409599999998</v>
      </c>
      <c r="BQ59">
        <f t="shared" si="34"/>
        <v>170.42849999999999</v>
      </c>
      <c r="BR59">
        <f t="shared" si="34"/>
        <v>180.732204</v>
      </c>
      <c r="BS59">
        <f t="shared" si="34"/>
        <v>192.85315199999999</v>
      </c>
      <c r="BT59">
        <f t="shared" si="34"/>
        <v>205.145568</v>
      </c>
      <c r="BU59">
        <f t="shared" si="34"/>
        <v>213.55637399999998</v>
      </c>
      <c r="BV59">
        <f t="shared" si="34"/>
        <v>224.99541719999999</v>
      </c>
      <c r="BW59">
        <f t="shared" si="34"/>
        <v>238.14842399999998</v>
      </c>
      <c r="BX59">
        <f t="shared" si="34"/>
        <v>239.66118</v>
      </c>
      <c r="BY59">
        <f t="shared" si="34"/>
        <v>240.79255200000003</v>
      </c>
      <c r="BZ59">
        <f t="shared" si="34"/>
        <v>253.63558800000001</v>
      </c>
      <c r="CA59">
        <f t="shared" si="34"/>
        <v>262.96570800000001</v>
      </c>
      <c r="CB59">
        <f t="shared" si="34"/>
        <v>273.63419999999996</v>
      </c>
      <c r="CC59">
        <f t="shared" si="34"/>
        <v>283.06026000000003</v>
      </c>
      <c r="CD59">
        <f t="shared" si="34"/>
        <v>280.60873199999997</v>
      </c>
      <c r="CE59">
        <f t="shared" si="34"/>
        <v>279.44839799999994</v>
      </c>
      <c r="CF59">
        <f t="shared" si="34"/>
        <v>277.94044799999995</v>
      </c>
      <c r="CG59">
        <f t="shared" si="34"/>
        <v>282.43328400000001</v>
      </c>
      <c r="CH59">
        <f t="shared" si="34"/>
        <v>295.84310399999998</v>
      </c>
      <c r="CI59">
        <f t="shared" si="34"/>
        <v>303.50295</v>
      </c>
      <c r="CJ59">
        <f t="shared" si="34"/>
        <v>310.31060400000001</v>
      </c>
      <c r="CK59">
        <f t="shared" si="34"/>
        <v>321.1254576</v>
      </c>
      <c r="CL59">
        <f t="shared" si="34"/>
        <v>333.216432</v>
      </c>
      <c r="CM59">
        <f t="shared" si="34"/>
        <v>339.7932576</v>
      </c>
      <c r="CN59">
        <f t="shared" si="34"/>
        <v>344.17612799999995</v>
      </c>
      <c r="CO59">
        <f t="shared" si="34"/>
        <v>346.58856000000003</v>
      </c>
      <c r="CP59">
        <f t="shared" si="34"/>
        <v>348.55876799999999</v>
      </c>
      <c r="CQ59">
        <f t="shared" si="34"/>
        <v>351.32576399999999</v>
      </c>
      <c r="CR59">
        <f t="shared" si="34"/>
        <v>355.77284399999996</v>
      </c>
      <c r="CS59">
        <f t="shared" si="34"/>
        <v>363.88034999999996</v>
      </c>
      <c r="CT59">
        <f t="shared" si="34"/>
        <v>374.299488</v>
      </c>
      <c r="CU59">
        <f t="shared" si="34"/>
        <v>378.17150399999997</v>
      </c>
      <c r="CV59">
        <f t="shared" si="34"/>
        <v>380.56013999999999</v>
      </c>
      <c r="CW59">
        <f t="shared" si="34"/>
        <v>387.13919040000002</v>
      </c>
      <c r="CX59">
        <f t="shared" si="34"/>
        <v>397.28354399999995</v>
      </c>
      <c r="CY59">
        <f t="shared" si="34"/>
        <v>401.246352</v>
      </c>
      <c r="CZ59">
        <f t="shared" si="34"/>
        <v>409.83240959999995</v>
      </c>
      <c r="DA59">
        <f t="shared" si="34"/>
        <v>424.40043599999996</v>
      </c>
      <c r="DB59">
        <f t="shared" si="34"/>
        <v>445.46986800000002</v>
      </c>
      <c r="DC59">
        <f t="shared" si="34"/>
        <v>460.08428399999997</v>
      </c>
      <c r="DD59">
        <f t="shared" si="34"/>
        <v>473.09616</v>
      </c>
      <c r="DE59">
        <f t="shared" si="34"/>
        <v>487.60649999999998</v>
      </c>
      <c r="DF59">
        <f t="shared" si="34"/>
        <v>493.32999599999994</v>
      </c>
      <c r="DG59">
        <f t="shared" si="34"/>
        <v>485.38447199999996</v>
      </c>
      <c r="DH59">
        <f t="shared" si="34"/>
        <v>508.77197999999993</v>
      </c>
      <c r="DI59">
        <f t="shared" si="34"/>
        <v>520.48403999999994</v>
      </c>
      <c r="DJ59">
        <f t="shared" si="34"/>
        <v>527.96051999999997</v>
      </c>
      <c r="DK59">
        <f t="shared" si="34"/>
        <v>537.19311600000003</v>
      </c>
      <c r="DL59">
        <f t="shared" si="34"/>
        <v>542.87423999999999</v>
      </c>
      <c r="DM59">
        <f t="shared" si="34"/>
        <v>547.39461599999993</v>
      </c>
      <c r="DN59">
        <f t="shared" si="34"/>
        <v>553.98448799999994</v>
      </c>
      <c r="DO59">
        <f t="shared" si="34"/>
        <v>565.59657600000003</v>
      </c>
      <c r="DP59">
        <f t="shared" si="34"/>
        <v>581.04982800000005</v>
      </c>
      <c r="DQ59">
        <f t="shared" si="34"/>
        <v>587.38802399999997</v>
      </c>
      <c r="DR59">
        <f t="shared" si="34"/>
        <v>566.48807999999997</v>
      </c>
      <c r="DS59">
        <f t="shared" si="34"/>
        <v>597.40617599999996</v>
      </c>
      <c r="DT59">
        <f t="shared" si="34"/>
        <v>604.03561200000001</v>
      </c>
    </row>
    <row r="60" spans="1:124" hidden="1">
      <c r="A60" t="s">
        <v>59</v>
      </c>
      <c r="BI60">
        <v>1804199873.0239868</v>
      </c>
      <c r="BJ60">
        <v>1659440633.4330235</v>
      </c>
      <c r="BK60">
        <v>1593636133.8857002</v>
      </c>
      <c r="BL60">
        <v>1555921639.40938</v>
      </c>
      <c r="BM60">
        <v>1511242954.9967432</v>
      </c>
      <c r="BN60">
        <v>1467467758.4762568</v>
      </c>
      <c r="BO60">
        <v>1422180236.5976968</v>
      </c>
      <c r="BP60">
        <v>1391845416.0995467</v>
      </c>
      <c r="BQ60">
        <v>1373365760.3403699</v>
      </c>
      <c r="BR60">
        <v>1366835055.4962132</v>
      </c>
      <c r="BS60">
        <v>1372703770.6502266</v>
      </c>
      <c r="BT60">
        <v>1358377563.9368668</v>
      </c>
      <c r="BU60">
        <v>1335889895.2992735</v>
      </c>
      <c r="BV60">
        <v>1306329238.98824</v>
      </c>
      <c r="BW60">
        <v>1297837641.4337134</v>
      </c>
      <c r="BX60">
        <v>1268565411.2752266</v>
      </c>
      <c r="BY60">
        <v>1253118085.8027134</v>
      </c>
      <c r="BZ60">
        <v>1234982203.8523335</v>
      </c>
      <c r="CA60">
        <v>1220524071.7798867</v>
      </c>
      <c r="CB60">
        <v>1192783329.9585967</v>
      </c>
      <c r="CC60">
        <v>1163015712.44049</v>
      </c>
      <c r="CD60">
        <v>1197153403.1422901</v>
      </c>
      <c r="CE60">
        <v>1212405741.2498267</v>
      </c>
      <c r="CF60">
        <v>1213704888.16728</v>
      </c>
      <c r="CG60">
        <v>1244570106.8722501</v>
      </c>
      <c r="CH60">
        <v>1278482365.0339031</v>
      </c>
      <c r="CI60">
        <v>1295351351.3627765</v>
      </c>
      <c r="CJ60">
        <v>1319052646.6668665</v>
      </c>
      <c r="CK60">
        <v>1340116786.5907066</v>
      </c>
      <c r="CL60">
        <v>1369619480.0550964</v>
      </c>
      <c r="CM60">
        <v>1391440638.3861234</v>
      </c>
      <c r="CN60">
        <v>1358959263.8217432</v>
      </c>
      <c r="CO60">
        <v>1347430454.2852368</v>
      </c>
      <c r="CP60">
        <v>1349533766.0917065</v>
      </c>
      <c r="CQ60">
        <v>1351104199.4013734</v>
      </c>
      <c r="CR60">
        <v>1344760509.2826934</v>
      </c>
      <c r="CS60">
        <v>1335150002.4347832</v>
      </c>
      <c r="CT60">
        <v>1318196594.5096066</v>
      </c>
      <c r="CU60">
        <v>1788437726.5599566</v>
      </c>
      <c r="CV60">
        <v>1246432499.7151666</v>
      </c>
      <c r="CW60">
        <v>1230205622.5255299</v>
      </c>
      <c r="CX60">
        <v>1378145241.1066668</v>
      </c>
      <c r="CY60">
        <v>1333316102.4347932</v>
      </c>
      <c r="CZ60">
        <v>1500889178.3701568</v>
      </c>
      <c r="DA60">
        <v>1545985228.2867398</v>
      </c>
      <c r="DB60">
        <v>1513606542.1498601</v>
      </c>
      <c r="DC60">
        <v>1417488458.0942767</v>
      </c>
      <c r="DD60">
        <v>1495637471.6695132</v>
      </c>
      <c r="DE60">
        <v>1311681389.2262766</v>
      </c>
      <c r="DF60">
        <v>1357326508.4737134</v>
      </c>
      <c r="DG60">
        <v>1600747193.8120501</v>
      </c>
      <c r="DH60">
        <v>1456661972.4426267</v>
      </c>
      <c r="DI60">
        <v>1381410749.0336101</v>
      </c>
      <c r="DJ60">
        <v>1485661285.0392635</v>
      </c>
      <c r="DK60">
        <v>1533382252.2735569</v>
      </c>
      <c r="DL60">
        <v>1649026487.6403799</v>
      </c>
      <c r="DM60">
        <v>1704915669.8455799</v>
      </c>
      <c r="DN60">
        <v>1555204769.8059065</v>
      </c>
      <c r="DO60">
        <v>1521109412.5722234</v>
      </c>
      <c r="DP60">
        <v>1553636945.7346566</v>
      </c>
      <c r="DQ60">
        <v>1802636945.7346568</v>
      </c>
    </row>
    <row r="61" spans="1:124" hidden="1">
      <c r="A61" t="s">
        <v>60</v>
      </c>
      <c r="BI61">
        <v>2415000000</v>
      </c>
      <c r="BJ61">
        <v>2548000000</v>
      </c>
      <c r="BK61">
        <v>2553000000</v>
      </c>
      <c r="BL61">
        <v>2644000000</v>
      </c>
      <c r="BM61">
        <v>2794000000</v>
      </c>
      <c r="BN61">
        <v>2939000000</v>
      </c>
      <c r="BO61">
        <v>3076000000</v>
      </c>
      <c r="BP61">
        <v>3219000000</v>
      </c>
      <c r="BQ61">
        <v>3322000000</v>
      </c>
      <c r="BR61">
        <v>3503000000</v>
      </c>
      <c r="BS61">
        <v>3737000000</v>
      </c>
      <c r="BT61">
        <v>4047000000</v>
      </c>
      <c r="BU61">
        <v>4210000000</v>
      </c>
      <c r="BV61">
        <v>4406000000</v>
      </c>
      <c r="BW61">
        <v>4640000000</v>
      </c>
      <c r="BX61">
        <v>4620000000</v>
      </c>
      <c r="BY61">
        <v>4613000000</v>
      </c>
      <c r="BZ61">
        <v>4858000000</v>
      </c>
      <c r="CA61">
        <v>4991000000</v>
      </c>
      <c r="CB61">
        <v>5174000000</v>
      </c>
      <c r="CC61">
        <v>5312000000</v>
      </c>
      <c r="CD61">
        <v>5286000000</v>
      </c>
      <c r="CE61">
        <v>5142000000</v>
      </c>
      <c r="CF61">
        <v>5104000000</v>
      </c>
      <c r="CG61">
        <v>5152000000</v>
      </c>
      <c r="CH61">
        <v>5302000000</v>
      </c>
      <c r="CI61">
        <v>5490000000</v>
      </c>
      <c r="CJ61">
        <v>5568000000</v>
      </c>
      <c r="CK61">
        <v>5749000000</v>
      </c>
      <c r="CL61">
        <v>5968000000</v>
      </c>
      <c r="CM61">
        <v>6057000000</v>
      </c>
      <c r="CN61">
        <v>6195000000</v>
      </c>
      <c r="CO61">
        <v>6324000000</v>
      </c>
      <c r="CP61">
        <v>6126000000</v>
      </c>
      <c r="CQ61">
        <v>6191000000</v>
      </c>
      <c r="CR61">
        <v>6235000000</v>
      </c>
      <c r="CS61">
        <v>6368000000</v>
      </c>
      <c r="CT61">
        <v>6564000000</v>
      </c>
      <c r="CU61">
        <v>6602000000</v>
      </c>
      <c r="CV61">
        <v>6581000000</v>
      </c>
      <c r="CW61">
        <v>6668000000</v>
      </c>
      <c r="CX61">
        <v>6856000000</v>
      </c>
      <c r="CY61">
        <v>6914000000</v>
      </c>
      <c r="CZ61">
        <v>7072000000</v>
      </c>
      <c r="DA61">
        <v>7417000000</v>
      </c>
      <c r="DB61">
        <v>7770000000</v>
      </c>
      <c r="DC61">
        <v>8027000000</v>
      </c>
      <c r="DD61">
        <v>8290000000</v>
      </c>
      <c r="DE61">
        <v>8541000000</v>
      </c>
      <c r="DF61">
        <v>8719000000</v>
      </c>
      <c r="DG61">
        <v>8587000000</v>
      </c>
      <c r="DH61">
        <v>9043000000</v>
      </c>
      <c r="DI61">
        <v>9337000000</v>
      </c>
      <c r="DJ61">
        <v>9487000000</v>
      </c>
      <c r="DK61">
        <v>9549000000</v>
      </c>
      <c r="DL61">
        <v>9619000000</v>
      </c>
      <c r="DM61">
        <v>9610000000</v>
      </c>
      <c r="DN61">
        <v>9613000000</v>
      </c>
      <c r="DO61">
        <v>9742000000</v>
      </c>
      <c r="DP61">
        <v>9940000000</v>
      </c>
      <c r="DQ61">
        <v>9945622215.9236813</v>
      </c>
    </row>
    <row r="62" spans="1:124" s="1" customFormat="1" ht="15" hidden="1" thickBot="1">
      <c r="A62" s="1" t="s">
        <v>61</v>
      </c>
      <c r="B62" s="37">
        <v>2000000000</v>
      </c>
      <c r="AZ62" s="37">
        <v>5000000000</v>
      </c>
      <c r="BK62" s="28"/>
      <c r="BL62" s="37">
        <v>10000000000</v>
      </c>
      <c r="BY62" s="37">
        <v>16000000000</v>
      </c>
      <c r="CK62" s="37">
        <v>20000000000</v>
      </c>
      <c r="CX62" s="37">
        <v>25000000000</v>
      </c>
      <c r="DH62" s="37">
        <v>32000000000</v>
      </c>
    </row>
    <row r="63" spans="1:124" s="7" customFormat="1" hidden="1">
      <c r="A63" s="7" t="s">
        <v>62</v>
      </c>
      <c r="B63" s="8">
        <f>B62/3.67</f>
        <v>544959128.06539512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>
        <f>AZ62/3.67</f>
        <v>1362397820.1634877</v>
      </c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31"/>
      <c r="BL63" s="8">
        <f>BL62/3.67</f>
        <v>2724795640.3269753</v>
      </c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>
        <f>BY62/3.67</f>
        <v>4359673024.5231609</v>
      </c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>
        <f>CK62/3.67</f>
        <v>5449591280.6539507</v>
      </c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>
        <f>CX62/3.67</f>
        <v>6811989100.8174391</v>
      </c>
      <c r="CY63" s="8"/>
      <c r="CZ63" s="8"/>
      <c r="DA63" s="8"/>
      <c r="DB63" s="8"/>
      <c r="DC63" s="8"/>
      <c r="DD63" s="8"/>
      <c r="DE63" s="8"/>
      <c r="DF63" s="8"/>
      <c r="DG63" s="8"/>
      <c r="DH63" s="8">
        <f>DH62/3.67</f>
        <v>8719346049.0463219</v>
      </c>
    </row>
    <row r="64" spans="1:124" s="9" customFormat="1" hidden="1">
      <c r="A64" s="9" t="s">
        <v>63</v>
      </c>
      <c r="B64" s="11">
        <v>901810000000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1">
        <v>905430000000</v>
      </c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1">
        <v>907690000000</v>
      </c>
      <c r="BD64" s="10"/>
      <c r="BE64" s="10"/>
      <c r="BF64" s="10"/>
      <c r="BG64" s="10"/>
      <c r="BH64" s="10"/>
      <c r="BI64" s="10"/>
      <c r="BJ64" s="10"/>
      <c r="BK64" s="31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1">
        <v>911190000000</v>
      </c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1">
        <v>919680000000</v>
      </c>
      <c r="CZ64" s="10"/>
      <c r="DA64" s="10"/>
      <c r="DB64" s="10"/>
      <c r="DC64" s="10"/>
      <c r="DD64" s="10"/>
      <c r="DE64" s="10"/>
      <c r="DF64" s="10"/>
      <c r="DG64" s="10"/>
      <c r="DH64" s="11">
        <v>925000000000</v>
      </c>
    </row>
    <row r="65" spans="1:124" s="7" customFormat="1" hidden="1">
      <c r="A65" s="7" t="s">
        <v>64</v>
      </c>
      <c r="B65" s="3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3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3"/>
      <c r="BD65" s="8"/>
      <c r="BE65" s="8"/>
      <c r="BF65" s="8"/>
      <c r="BG65" s="8"/>
      <c r="BH65" s="8"/>
      <c r="BI65">
        <v>861367760.02847195</v>
      </c>
      <c r="BJ65">
        <v>839096498.67894506</v>
      </c>
      <c r="BK65">
        <v>716515778.81586039</v>
      </c>
      <c r="BL65">
        <v>768401967.05109918</v>
      </c>
      <c r="BM65">
        <v>917364745.17766762</v>
      </c>
      <c r="BN65">
        <v>1111325552.5543563</v>
      </c>
      <c r="BO65">
        <v>1230950689.3908973</v>
      </c>
      <c r="BP65">
        <v>1188125640.6512232</v>
      </c>
      <c r="BQ65">
        <v>994841574.31723857</v>
      </c>
      <c r="BR65">
        <v>1067597545.0682718</v>
      </c>
      <c r="BS65">
        <v>1108396499.5285947</v>
      </c>
      <c r="BT65">
        <v>1032788169.3546896</v>
      </c>
      <c r="BU65">
        <v>1097282056.9079397</v>
      </c>
      <c r="BV65">
        <v>1333599815.1029456</v>
      </c>
      <c r="BW65">
        <v>1300810504.1228921</v>
      </c>
      <c r="BX65">
        <v>1213921315.5453064</v>
      </c>
      <c r="BY65">
        <v>1175959156.1024992</v>
      </c>
      <c r="BZ65">
        <v>1282040229.4813852</v>
      </c>
      <c r="CA65">
        <v>1390384030.1462686</v>
      </c>
      <c r="CB65">
        <v>1446760821.1209464</v>
      </c>
      <c r="CC65">
        <v>1321533678.5386856</v>
      </c>
      <c r="CD65">
        <v>1633583312.6806324</v>
      </c>
      <c r="CE65">
        <v>1616951749.6686165</v>
      </c>
      <c r="CF65">
        <v>1709340676.9060585</v>
      </c>
      <c r="CG65">
        <v>1865454775.9591961</v>
      </c>
      <c r="CH65">
        <v>1731134394.2300656</v>
      </c>
      <c r="CI65">
        <v>1628534954.799948</v>
      </c>
      <c r="CJ65">
        <v>1700763996.8018486</v>
      </c>
      <c r="CK65">
        <v>1807215862.0246444</v>
      </c>
      <c r="CL65">
        <v>1707611607.57359</v>
      </c>
      <c r="CM65">
        <v>1665375332.7251632</v>
      </c>
      <c r="CN65">
        <v>1792678234.9487059</v>
      </c>
      <c r="CO65">
        <v>1904276459.8253901</v>
      </c>
      <c r="CP65">
        <v>2131007410.7327447</v>
      </c>
      <c r="CQ65">
        <v>2069316403.9606154</v>
      </c>
      <c r="CR65">
        <v>1929657339.3514745</v>
      </c>
      <c r="CS65">
        <v>1924104886.0052364</v>
      </c>
      <c r="CT65">
        <v>1879020701.1574423</v>
      </c>
      <c r="CU65">
        <v>1985708988.2402298</v>
      </c>
      <c r="CV65">
        <v>2100004107.7418547</v>
      </c>
      <c r="CW65">
        <v>1908352322.1544785</v>
      </c>
      <c r="CX65">
        <v>1866525916.351568</v>
      </c>
      <c r="CY65">
        <v>1771031412.8621798</v>
      </c>
      <c r="CZ65">
        <v>2159155361.8491044</v>
      </c>
      <c r="DA65">
        <v>2235326499.2022066</v>
      </c>
      <c r="DB65">
        <v>2136799229.1905079</v>
      </c>
      <c r="DC65">
        <v>2207872222.2984333</v>
      </c>
      <c r="DD65">
        <v>2262164692.6612329</v>
      </c>
      <c r="DE65">
        <v>2299543840.9123869</v>
      </c>
      <c r="DF65">
        <v>2215285584.3355136</v>
      </c>
      <c r="DG65">
        <v>2283345282.4044476</v>
      </c>
      <c r="DH65">
        <v>2273449116.37993</v>
      </c>
      <c r="DI65">
        <v>2385945310.9854913</v>
      </c>
      <c r="DJ65">
        <v>2440502398.5942369</v>
      </c>
      <c r="DK65">
        <v>2477865726.0688844</v>
      </c>
      <c r="DL65">
        <v>2564000039.2749038</v>
      </c>
      <c r="DM65">
        <v>2607821039.7626209</v>
      </c>
      <c r="DN65">
        <v>2683506604.4567957</v>
      </c>
      <c r="DO65">
        <v>2519991389.973299</v>
      </c>
      <c r="DP65">
        <v>2561090661.7026005</v>
      </c>
      <c r="DQ65">
        <v>2625990564.6281962</v>
      </c>
    </row>
    <row r="66" spans="1:124" s="7" customFormat="1" hidden="1">
      <c r="A66" s="7" t="s">
        <v>65</v>
      </c>
      <c r="B66" s="3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3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3"/>
      <c r="BD66" s="8"/>
      <c r="BE66" s="8"/>
      <c r="BF66" s="8"/>
      <c r="BG66" s="8"/>
      <c r="BH66" s="8"/>
      <c r="BI66">
        <v>677444847.2352941</v>
      </c>
      <c r="BJ66">
        <v>1258398987.0588236</v>
      </c>
      <c r="BK66">
        <v>660306208.41176474</v>
      </c>
      <c r="BL66">
        <v>1408220922</v>
      </c>
      <c r="BM66">
        <v>1023822621.3529413</v>
      </c>
      <c r="BN66">
        <v>1529523498.2941177</v>
      </c>
      <c r="BO66">
        <v>480777095.11764711</v>
      </c>
      <c r="BP66">
        <v>1434329463.7647059</v>
      </c>
      <c r="BQ66">
        <v>1640822129.5882351</v>
      </c>
      <c r="BR66">
        <v>2367404223.9411764</v>
      </c>
      <c r="BS66">
        <v>748211123.1764704</v>
      </c>
      <c r="BT66">
        <v>723909317</v>
      </c>
      <c r="BU66">
        <v>2285129484.1176472</v>
      </c>
      <c r="BV66">
        <v>1321762657.8823528</v>
      </c>
      <c r="BW66">
        <v>1795608630.0588238</v>
      </c>
      <c r="BX66">
        <v>3547957630.7058825</v>
      </c>
      <c r="BY66">
        <v>2407023057.9411769</v>
      </c>
      <c r="BZ66">
        <v>2869446111</v>
      </c>
      <c r="CA66">
        <v>1582221573.5294116</v>
      </c>
      <c r="CB66">
        <v>2551675547.7058825</v>
      </c>
      <c r="CC66">
        <v>1618457512</v>
      </c>
      <c r="CD66">
        <v>780913096.82352936</v>
      </c>
      <c r="CE66">
        <v>2258690189.2941179</v>
      </c>
      <c r="CF66">
        <v>1786388242.1176472</v>
      </c>
      <c r="CG66">
        <v>673823700.11764705</v>
      </c>
      <c r="CH66">
        <v>2835898103.7647061</v>
      </c>
      <c r="CI66">
        <v>2706800257.2352934</v>
      </c>
      <c r="CJ66">
        <v>2348568690.8823524</v>
      </c>
      <c r="CK66">
        <v>824022371.94117653</v>
      </c>
      <c r="CL66">
        <v>2196890911.9999995</v>
      </c>
      <c r="CM66">
        <v>3511832387.3529406</v>
      </c>
      <c r="CN66">
        <v>2622000591.0588241</v>
      </c>
      <c r="CO66">
        <v>2213559349.7058825</v>
      </c>
      <c r="CP66">
        <v>2290566308.1176472</v>
      </c>
      <c r="CQ66">
        <v>3101570932.7058825</v>
      </c>
      <c r="CR66">
        <v>1789830620.8235297</v>
      </c>
      <c r="CS66">
        <v>2021369281.4705882</v>
      </c>
      <c r="CT66">
        <v>3074548945.8235292</v>
      </c>
      <c r="CU66">
        <v>3263701138.5882354</v>
      </c>
      <c r="CV66">
        <v>1941488753.1176474</v>
      </c>
      <c r="CW66">
        <v>3538724444.8235288</v>
      </c>
      <c r="CX66">
        <v>3756663335.2352934</v>
      </c>
      <c r="CY66">
        <v>2675943456.5294118</v>
      </c>
      <c r="CZ66">
        <v>1613606505.1176472</v>
      </c>
      <c r="DA66">
        <v>2556661948.5294118</v>
      </c>
      <c r="DB66">
        <v>3601666568.8235288</v>
      </c>
      <c r="DC66">
        <v>2200952692.0588236</v>
      </c>
      <c r="DD66">
        <v>3217960056.1764703</v>
      </c>
      <c r="DE66">
        <v>2994577001.2941179</v>
      </c>
      <c r="DF66">
        <v>3632270669.5882359</v>
      </c>
      <c r="DG66">
        <v>3034522485.5294113</v>
      </c>
      <c r="DH66">
        <v>3299776429.7647066</v>
      </c>
      <c r="DI66">
        <v>4076728145.647059</v>
      </c>
      <c r="DJ66">
        <v>2824434011.7058821</v>
      </c>
      <c r="DK66">
        <v>3644909950.8823533</v>
      </c>
      <c r="DL66">
        <v>3834119221.0588241</v>
      </c>
      <c r="DM66">
        <v>2641501733.7647061</v>
      </c>
      <c r="DN66">
        <v>3183232239.7647066</v>
      </c>
      <c r="DO66">
        <v>3830033323.7647057</v>
      </c>
      <c r="DP66">
        <v>3776393861.5882349</v>
      </c>
      <c r="DQ66">
        <v>3136742772.8823538</v>
      </c>
    </row>
    <row r="67" spans="1:124" s="6" customFormat="1" hidden="1">
      <c r="A67" s="6" t="s">
        <v>66</v>
      </c>
      <c r="B67" s="6">
        <v>295.8</v>
      </c>
      <c r="G67" s="6">
        <v>297.60000000000002</v>
      </c>
      <c r="L67" s="6">
        <v>299.7</v>
      </c>
      <c r="Q67" s="6">
        <v>301.39999999999998</v>
      </c>
      <c r="V67" s="6">
        <v>303</v>
      </c>
      <c r="AA67" s="6">
        <v>305</v>
      </c>
      <c r="AF67" s="6">
        <v>307.2</v>
      </c>
      <c r="AK67" s="6">
        <v>309.39999999999998</v>
      </c>
      <c r="AP67" s="6">
        <v>310.39999999999998</v>
      </c>
      <c r="AU67" s="6">
        <v>310.10000000000002</v>
      </c>
      <c r="AZ67" s="6">
        <v>310.7</v>
      </c>
      <c r="BE67" s="6">
        <v>313</v>
      </c>
      <c r="BJ67" s="6">
        <v>316.89999999999998</v>
      </c>
      <c r="BK67" s="32"/>
      <c r="BO67" s="6">
        <v>320</v>
      </c>
      <c r="BT67" s="6">
        <v>325</v>
      </c>
      <c r="BY67" s="6">
        <v>331.3</v>
      </c>
      <c r="CB67" s="6">
        <v>334.6</v>
      </c>
      <c r="CC67" s="6">
        <v>336.7</v>
      </c>
      <c r="CD67" s="6">
        <v>338.7</v>
      </c>
      <c r="CE67" s="6">
        <v>339.7</v>
      </c>
      <c r="CF67" s="6">
        <v>340.9</v>
      </c>
      <c r="CG67" s="6">
        <v>342.5</v>
      </c>
      <c r="CH67" s="6">
        <v>344.1</v>
      </c>
      <c r="CI67" s="6">
        <v>345.5</v>
      </c>
      <c r="CJ67" s="6">
        <v>346.9</v>
      </c>
      <c r="CK67" s="6">
        <v>348.5</v>
      </c>
      <c r="CL67" s="6">
        <v>350.9</v>
      </c>
      <c r="CM67" s="6">
        <v>352.6</v>
      </c>
      <c r="CN67" s="6">
        <v>353.7</v>
      </c>
      <c r="CO67" s="6">
        <v>355.1</v>
      </c>
      <c r="CP67" s="6">
        <v>355.9</v>
      </c>
      <c r="CQ67" s="6">
        <v>356.6</v>
      </c>
      <c r="CR67" s="6">
        <v>358.2</v>
      </c>
      <c r="CS67" s="6">
        <v>360.2</v>
      </c>
      <c r="CT67" s="6">
        <v>362</v>
      </c>
      <c r="CU67" s="6">
        <v>363.2</v>
      </c>
      <c r="CV67" s="6">
        <v>365.7</v>
      </c>
      <c r="CW67" s="6">
        <v>367.8</v>
      </c>
      <c r="CX67" s="6">
        <v>368.9</v>
      </c>
      <c r="CY67" s="6">
        <v>370.4</v>
      </c>
      <c r="CZ67" s="6">
        <v>372.5</v>
      </c>
      <c r="DA67" s="6">
        <v>375.1</v>
      </c>
      <c r="DB67" s="6">
        <v>376.6</v>
      </c>
      <c r="DC67" s="6">
        <v>379</v>
      </c>
      <c r="DD67" s="6">
        <v>381.2</v>
      </c>
      <c r="DE67" s="6">
        <v>382.9</v>
      </c>
      <c r="DF67" s="6">
        <v>385</v>
      </c>
      <c r="DG67" s="6">
        <v>386.4</v>
      </c>
      <c r="DH67" s="6">
        <v>388.7</v>
      </c>
      <c r="DI67" s="6">
        <v>390.6</v>
      </c>
      <c r="DJ67" s="6">
        <v>392.6</v>
      </c>
      <c r="DK67" s="6">
        <v>395.5</v>
      </c>
      <c r="DL67" s="6">
        <v>397.5</v>
      </c>
      <c r="DM67" s="6">
        <v>399.6</v>
      </c>
      <c r="DN67" s="6">
        <v>402.9</v>
      </c>
    </row>
    <row r="68" spans="1:124" hidden="1">
      <c r="A68" t="s">
        <v>67</v>
      </c>
      <c r="CN68">
        <v>0.74</v>
      </c>
      <c r="CO68">
        <v>0.69</v>
      </c>
      <c r="CP68">
        <v>0.51</v>
      </c>
      <c r="CQ68">
        <v>0.52</v>
      </c>
      <c r="CR68">
        <v>0.61</v>
      </c>
      <c r="CS68">
        <v>0.74</v>
      </c>
      <c r="CT68">
        <v>0.62</v>
      </c>
      <c r="CU68">
        <v>0.75</v>
      </c>
      <c r="CV68">
        <v>0.9</v>
      </c>
      <c r="CW68">
        <v>0.67</v>
      </c>
      <c r="CX68">
        <v>0.68</v>
      </c>
      <c r="CY68">
        <v>0.83</v>
      </c>
      <c r="CZ68">
        <v>0.92</v>
      </c>
      <c r="DA68">
        <v>0.91</v>
      </c>
      <c r="DB68">
        <v>0.82</v>
      </c>
      <c r="DC68">
        <v>0.97</v>
      </c>
      <c r="DD68">
        <v>0.93</v>
      </c>
      <c r="DE68">
        <v>0.96</v>
      </c>
      <c r="DF68">
        <v>0.83</v>
      </c>
      <c r="DG68">
        <v>0.95</v>
      </c>
      <c r="DH68">
        <v>1.02</v>
      </c>
      <c r="DI68">
        <v>0.9</v>
      </c>
      <c r="DJ68">
        <v>0.94</v>
      </c>
      <c r="DK68">
        <v>0.97</v>
      </c>
      <c r="DL68">
        <v>1.04</v>
      </c>
      <c r="DM68">
        <v>1.19</v>
      </c>
      <c r="DN68">
        <v>1.31</v>
      </c>
      <c r="DO68">
        <v>1.21</v>
      </c>
      <c r="DP68">
        <v>1.1399999999999999</v>
      </c>
      <c r="DQ68">
        <v>1.27</v>
      </c>
      <c r="DR68">
        <v>1.31</v>
      </c>
      <c r="DS68">
        <v>1.1399999999999999</v>
      </c>
      <c r="DT68">
        <v>1.19</v>
      </c>
    </row>
    <row r="69" spans="1:124">
      <c r="A69" t="s">
        <v>68</v>
      </c>
      <c r="BK69" s="29">
        <v>2.4141448942323975E-2</v>
      </c>
      <c r="BL69">
        <v>2.6228423411529068E-2</v>
      </c>
      <c r="BM69">
        <v>2.8869211473921158E-2</v>
      </c>
      <c r="BN69">
        <v>3.2003358497023987E-2</v>
      </c>
      <c r="BO69">
        <v>3.5743657529115992E-2</v>
      </c>
      <c r="BP69">
        <v>3.9847346299902817E-2</v>
      </c>
      <c r="BQ69">
        <v>4.2693943257385965E-2</v>
      </c>
      <c r="BR69">
        <v>4.502310311691371E-2</v>
      </c>
      <c r="BS69">
        <v>4.7187618460103782E-2</v>
      </c>
      <c r="BT69">
        <v>5.1621125180334786E-2</v>
      </c>
      <c r="BU69">
        <v>5.4722751163523646E-2</v>
      </c>
      <c r="BV69">
        <v>5.8809260205158746E-2</v>
      </c>
      <c r="BW69">
        <v>6.3533954995648345E-2</v>
      </c>
      <c r="BX69">
        <v>6.0907960860926424E-2</v>
      </c>
      <c r="BY69">
        <v>6.7964984154856398E-2</v>
      </c>
      <c r="BZ69">
        <v>7.0834748214281082E-2</v>
      </c>
      <c r="CA69">
        <v>7.4888096458493147E-2</v>
      </c>
      <c r="CB69">
        <v>8.066512072524748E-2</v>
      </c>
      <c r="CC69">
        <v>8.3276814455880185E-2</v>
      </c>
      <c r="CD69">
        <v>8.6398093905841591E-2</v>
      </c>
      <c r="CE69">
        <v>8.5394175854573609E-2</v>
      </c>
      <c r="CF69">
        <v>8.4525792167434319E-2</v>
      </c>
      <c r="CG69">
        <v>9.2170404460222857E-2</v>
      </c>
      <c r="CH69">
        <v>9.5032500569201497E-2</v>
      </c>
      <c r="CI69">
        <v>9.2855551441881137E-2</v>
      </c>
      <c r="CJ69">
        <v>9.5169762093249566E-2</v>
      </c>
      <c r="CK69">
        <v>9.9302483208192779E-2</v>
      </c>
      <c r="CL69">
        <v>0.10333533322721651</v>
      </c>
      <c r="CM69">
        <v>0.10173267140220675</v>
      </c>
      <c r="CN69">
        <v>9.782398548708543E-2</v>
      </c>
      <c r="CO69">
        <v>9.5362391739430757E-2</v>
      </c>
      <c r="CP69">
        <v>8.8895848609240213E-2</v>
      </c>
      <c r="CQ69">
        <v>8.5572606663097836E-2</v>
      </c>
      <c r="CR69">
        <v>8.6810962643775247E-2</v>
      </c>
      <c r="CS69">
        <v>9.2338468932738782E-2</v>
      </c>
      <c r="CT69">
        <v>9.6362841596164192E-2</v>
      </c>
      <c r="CU69">
        <v>9.7871072196968889E-2</v>
      </c>
      <c r="CV69">
        <v>9.8380849496912059E-2</v>
      </c>
      <c r="CW69">
        <v>9.9904973797477051E-2</v>
      </c>
      <c r="CX69">
        <v>9.6382663763195653E-2</v>
      </c>
      <c r="CY69">
        <v>9.8666977500348418E-2</v>
      </c>
      <c r="CZ69">
        <v>0.10147679583103204</v>
      </c>
      <c r="DA69">
        <v>0.1087186491553809</v>
      </c>
      <c r="DB69">
        <v>0.11310159645485196</v>
      </c>
      <c r="DC69">
        <v>0.11229742484394971</v>
      </c>
      <c r="DD69">
        <v>0.1162796290852155</v>
      </c>
      <c r="DE69">
        <v>0.12281344461218291</v>
      </c>
      <c r="DF69">
        <v>0.11847730821579798</v>
      </c>
      <c r="DG69">
        <v>0.11803375305720699</v>
      </c>
      <c r="DH69">
        <v>0.1265290955571591</v>
      </c>
      <c r="DI69">
        <v>0.13137598569775627</v>
      </c>
      <c r="DJ69">
        <v>0.1331216556577442</v>
      </c>
      <c r="DK69">
        <v>0.13602290178987181</v>
      </c>
      <c r="DL69">
        <v>0.13894380565808351</v>
      </c>
    </row>
    <row r="70" spans="1:124" hidden="1">
      <c r="A70" t="s">
        <v>69</v>
      </c>
      <c r="BK70" s="29">
        <v>31182240</v>
      </c>
      <c r="BL70">
        <v>33980630</v>
      </c>
      <c r="BM70">
        <v>37687910</v>
      </c>
      <c r="BN70">
        <v>41883700</v>
      </c>
      <c r="BO70">
        <v>47002900</v>
      </c>
      <c r="BP70">
        <v>52329300</v>
      </c>
      <c r="BQ70">
        <v>56277400</v>
      </c>
      <c r="BR70">
        <v>59809800</v>
      </c>
      <c r="BS70">
        <v>63482000</v>
      </c>
      <c r="BT70">
        <v>69307600</v>
      </c>
      <c r="BU70">
        <v>73310300</v>
      </c>
      <c r="BV70">
        <v>78694700</v>
      </c>
      <c r="BW70">
        <v>85475400</v>
      </c>
      <c r="BX70">
        <v>81945400</v>
      </c>
      <c r="BY70">
        <v>91399100</v>
      </c>
      <c r="BZ70">
        <v>95434700</v>
      </c>
      <c r="CA70">
        <v>100607200</v>
      </c>
      <c r="CB70">
        <v>108754200</v>
      </c>
      <c r="CC70">
        <v>112472100</v>
      </c>
      <c r="CD70">
        <v>116719600</v>
      </c>
      <c r="CE70">
        <v>115147300</v>
      </c>
      <c r="CF70">
        <v>115111800</v>
      </c>
      <c r="CG70">
        <v>125703900</v>
      </c>
      <c r="CH70">
        <v>131237000</v>
      </c>
      <c r="CI70">
        <v>129490400</v>
      </c>
      <c r="CJ70">
        <v>133417100</v>
      </c>
      <c r="CK70">
        <v>139475700</v>
      </c>
      <c r="CL70">
        <v>145159400</v>
      </c>
      <c r="CM70">
        <v>143112700</v>
      </c>
      <c r="CN70">
        <v>137829300</v>
      </c>
      <c r="CO70">
        <v>134606400</v>
      </c>
      <c r="CP70">
        <v>125339100</v>
      </c>
      <c r="CQ70">
        <v>120480300</v>
      </c>
      <c r="CR70">
        <v>122046100</v>
      </c>
      <c r="CS70">
        <v>129681300</v>
      </c>
      <c r="CT70">
        <v>134579300</v>
      </c>
      <c r="CU70">
        <v>137187900</v>
      </c>
      <c r="CV70">
        <v>138167100</v>
      </c>
      <c r="CW70">
        <v>140301500</v>
      </c>
      <c r="CX70">
        <v>134907200</v>
      </c>
      <c r="CY70">
        <v>137831000</v>
      </c>
      <c r="CZ70">
        <v>141282100</v>
      </c>
      <c r="DA70">
        <v>151982106</v>
      </c>
      <c r="DB70">
        <v>158448943</v>
      </c>
      <c r="DC70">
        <v>157872762</v>
      </c>
      <c r="DD70">
        <v>162187472</v>
      </c>
      <c r="DE70">
        <v>171111093</v>
      </c>
      <c r="DF70">
        <v>165402124</v>
      </c>
      <c r="DG70">
        <v>164393921</v>
      </c>
      <c r="DH70">
        <v>175654790</v>
      </c>
      <c r="DI70">
        <v>183347854</v>
      </c>
      <c r="DJ70">
        <v>187371249</v>
      </c>
      <c r="DK70">
        <v>191673719</v>
      </c>
      <c r="DL70">
        <v>196904581</v>
      </c>
      <c r="DM70">
        <v>195732073</v>
      </c>
    </row>
    <row r="71" spans="1:124" hidden="1">
      <c r="A71" t="s">
        <v>70</v>
      </c>
      <c r="BK71" s="29">
        <v>31182240</v>
      </c>
      <c r="BL71">
        <v>33980630</v>
      </c>
      <c r="BM71">
        <v>37687910</v>
      </c>
      <c r="BN71">
        <v>41883700</v>
      </c>
      <c r="BO71">
        <v>47002900</v>
      </c>
      <c r="BP71">
        <v>52329300</v>
      </c>
      <c r="BQ71">
        <v>56277400</v>
      </c>
      <c r="BR71">
        <v>59809800</v>
      </c>
      <c r="BS71">
        <v>63482000</v>
      </c>
      <c r="BT71">
        <v>69307600</v>
      </c>
      <c r="BU71">
        <v>73310300</v>
      </c>
      <c r="BV71">
        <v>78694700</v>
      </c>
      <c r="BW71">
        <v>85475400</v>
      </c>
      <c r="BX71">
        <v>81945400</v>
      </c>
      <c r="BY71">
        <v>91399100</v>
      </c>
      <c r="BZ71">
        <v>95434700</v>
      </c>
      <c r="CA71">
        <v>100607200</v>
      </c>
      <c r="CB71">
        <v>108754200</v>
      </c>
      <c r="CC71">
        <v>112472100</v>
      </c>
      <c r="CD71">
        <v>116719600</v>
      </c>
      <c r="CE71">
        <v>115147300</v>
      </c>
      <c r="CF71">
        <v>115111800</v>
      </c>
      <c r="CG71">
        <v>125703900</v>
      </c>
      <c r="CH71">
        <v>131237000</v>
      </c>
      <c r="CI71">
        <v>129490400</v>
      </c>
      <c r="CJ71">
        <v>133417100</v>
      </c>
      <c r="CK71">
        <v>139475700</v>
      </c>
      <c r="CL71">
        <v>145159400</v>
      </c>
      <c r="CM71">
        <v>143112700</v>
      </c>
      <c r="CN71">
        <v>137829300</v>
      </c>
      <c r="CO71">
        <v>134606400</v>
      </c>
      <c r="CP71">
        <v>125339100</v>
      </c>
      <c r="CQ71">
        <v>120480300</v>
      </c>
      <c r="CR71">
        <v>122046100</v>
      </c>
      <c r="CS71">
        <v>129681300</v>
      </c>
      <c r="CT71">
        <v>134579300</v>
      </c>
      <c r="CU71">
        <v>137187900</v>
      </c>
      <c r="CV71">
        <v>138167100</v>
      </c>
      <c r="CW71">
        <v>140301500</v>
      </c>
      <c r="CX71">
        <v>134907200</v>
      </c>
      <c r="CY71">
        <v>137831000</v>
      </c>
      <c r="CZ71">
        <v>141282100</v>
      </c>
      <c r="DA71">
        <v>151982106</v>
      </c>
      <c r="DB71">
        <v>158448943</v>
      </c>
      <c r="DC71">
        <v>157872762</v>
      </c>
      <c r="DD71">
        <v>162187472</v>
      </c>
      <c r="DE71">
        <v>171111093</v>
      </c>
      <c r="DF71">
        <v>165402124</v>
      </c>
      <c r="DG71">
        <v>164393921</v>
      </c>
      <c r="DH71">
        <v>175654790</v>
      </c>
      <c r="DI71">
        <v>183347854</v>
      </c>
      <c r="DJ71">
        <v>187371249</v>
      </c>
      <c r="DK71">
        <v>191673719</v>
      </c>
      <c r="DL71">
        <v>196904581</v>
      </c>
      <c r="DM71">
        <v>195732073</v>
      </c>
    </row>
    <row r="72" spans="1:124" hidden="1">
      <c r="A72" t="s">
        <v>71</v>
      </c>
      <c r="DH72">
        <v>123.02</v>
      </c>
      <c r="DI72">
        <v>184.9</v>
      </c>
      <c r="DJ72">
        <v>185.89</v>
      </c>
      <c r="DK72">
        <v>137.58000000000001</v>
      </c>
      <c r="DL72">
        <v>124.67</v>
      </c>
      <c r="DM72">
        <v>130.75</v>
      </c>
      <c r="DN72">
        <v>125.83</v>
      </c>
      <c r="DO72">
        <v>97.17</v>
      </c>
    </row>
    <row r="73" spans="1:124" hidden="1">
      <c r="A73" t="s">
        <v>72</v>
      </c>
      <c r="CN73" s="3">
        <v>12700000000</v>
      </c>
      <c r="CO73" s="3">
        <v>11200000000</v>
      </c>
      <c r="CR73" s="3">
        <v>11200000000</v>
      </c>
      <c r="CU73" s="3">
        <v>9700000000</v>
      </c>
      <c r="CX73" s="3">
        <v>10300000000</v>
      </c>
      <c r="DA73" s="3">
        <v>16200000000</v>
      </c>
      <c r="DD73" s="3">
        <v>16400000000</v>
      </c>
      <c r="DG73" s="3">
        <v>13900000000</v>
      </c>
      <c r="DJ73" s="3">
        <v>59700000000</v>
      </c>
    </row>
    <row r="74" spans="1:124" hidden="1">
      <c r="A74" t="s">
        <v>73</v>
      </c>
      <c r="CN74" s="3"/>
      <c r="CO74" s="3"/>
      <c r="CR74" s="3"/>
      <c r="CU74" s="3"/>
      <c r="CV74">
        <v>144000000</v>
      </c>
      <c r="CW74">
        <v>134000000</v>
      </c>
      <c r="CX74" s="3">
        <v>132000000</v>
      </c>
      <c r="CY74">
        <v>126000000</v>
      </c>
      <c r="CZ74">
        <v>135000000</v>
      </c>
      <c r="DA74">
        <v>138000000</v>
      </c>
      <c r="DB74">
        <v>143000000</v>
      </c>
      <c r="DC74">
        <v>150000000</v>
      </c>
      <c r="DD74">
        <v>151000000</v>
      </c>
      <c r="DE74">
        <v>160000000</v>
      </c>
      <c r="DF74">
        <v>166000000</v>
      </c>
      <c r="DG74">
        <v>162000000</v>
      </c>
      <c r="DH74">
        <v>181000000</v>
      </c>
      <c r="DI74">
        <v>200000000</v>
      </c>
      <c r="DJ74">
        <v>216000000</v>
      </c>
      <c r="DK74">
        <v>232000000</v>
      </c>
      <c r="DL74">
        <v>237000000</v>
      </c>
      <c r="DM74">
        <v>242000000</v>
      </c>
    </row>
    <row r="75" spans="1:124" hidden="1">
      <c r="A75" t="s">
        <v>74</v>
      </c>
      <c r="CN75" s="3"/>
      <c r="CO75" s="3"/>
      <c r="CR75" s="3"/>
      <c r="CU75" s="3"/>
      <c r="CX75" s="3"/>
      <c r="CZ75">
        <v>36882885.399999999</v>
      </c>
      <c r="DA75">
        <v>39032400.5</v>
      </c>
      <c r="DB75">
        <v>41217749.399999999</v>
      </c>
      <c r="DC75">
        <v>42157414.299999997</v>
      </c>
      <c r="DD75">
        <v>41446229.200000003</v>
      </c>
      <c r="DE75">
        <v>43983020.399999999</v>
      </c>
      <c r="DF75">
        <v>46172184.299999997</v>
      </c>
      <c r="DG75">
        <v>43525539.200000003</v>
      </c>
      <c r="DH75">
        <v>49822723.759999998</v>
      </c>
      <c r="DI75">
        <v>53226916.5</v>
      </c>
      <c r="DJ75">
        <v>52553294.25</v>
      </c>
      <c r="DK75">
        <v>52283772.259999998</v>
      </c>
      <c r="DL75">
        <v>53281074.969999999</v>
      </c>
    </row>
    <row r="76" spans="1:124" hidden="1">
      <c r="A76" t="s">
        <v>75</v>
      </c>
      <c r="CV76" s="3">
        <v>46100000</v>
      </c>
      <c r="CW76" s="3">
        <v>43700000</v>
      </c>
      <c r="CX76" s="3">
        <v>43200000</v>
      </c>
      <c r="CY76" s="3">
        <v>41400000</v>
      </c>
      <c r="CZ76" s="3">
        <v>44100000</v>
      </c>
      <c r="DA76" s="3">
        <v>43000000</v>
      </c>
      <c r="DB76" s="3">
        <v>44500000</v>
      </c>
      <c r="DC76" s="3">
        <v>46500000</v>
      </c>
      <c r="DD76" s="3">
        <v>46700000</v>
      </c>
      <c r="DE76" s="3">
        <v>51000000</v>
      </c>
      <c r="DF76" s="3">
        <v>51100000</v>
      </c>
      <c r="DG76" s="3">
        <v>50100000</v>
      </c>
      <c r="DH76" s="3">
        <v>56000000</v>
      </c>
      <c r="DI76" s="3">
        <v>61200000</v>
      </c>
      <c r="DJ76" s="3">
        <v>65900000</v>
      </c>
      <c r="DK76" s="3">
        <v>71200000</v>
      </c>
      <c r="DL76" s="3">
        <v>72600000</v>
      </c>
      <c r="DM76" s="3">
        <v>73900000</v>
      </c>
    </row>
    <row r="77" spans="1:124" hidden="1">
      <c r="A77" t="s">
        <v>76</v>
      </c>
      <c r="BK77" s="29">
        <v>10930800</v>
      </c>
      <c r="BL77">
        <v>11612100</v>
      </c>
      <c r="BM77">
        <v>12928900</v>
      </c>
      <c r="BN77">
        <v>14489900</v>
      </c>
      <c r="BO77">
        <v>15799300</v>
      </c>
      <c r="BP77">
        <v>17414400</v>
      </c>
      <c r="BQ77">
        <v>18140200</v>
      </c>
      <c r="BR77">
        <v>19036800</v>
      </c>
      <c r="BS77">
        <v>19801100</v>
      </c>
      <c r="BT77">
        <v>21116600</v>
      </c>
      <c r="BU77">
        <v>22434900</v>
      </c>
      <c r="BV77">
        <v>24009000</v>
      </c>
      <c r="BW77">
        <v>25870300</v>
      </c>
      <c r="BX77">
        <v>23986000</v>
      </c>
      <c r="BY77">
        <v>25609200</v>
      </c>
      <c r="BZ77">
        <v>27323000</v>
      </c>
      <c r="CA77">
        <v>28549200</v>
      </c>
      <c r="CB77">
        <v>30045800</v>
      </c>
      <c r="CC77">
        <v>31195600</v>
      </c>
      <c r="CD77">
        <v>31699600</v>
      </c>
      <c r="CE77">
        <v>30946300</v>
      </c>
      <c r="CF77">
        <v>31086500</v>
      </c>
      <c r="CG77">
        <v>33176700</v>
      </c>
      <c r="CH77">
        <v>34441800</v>
      </c>
      <c r="CI77">
        <v>33463100</v>
      </c>
      <c r="CJ77">
        <v>34768900</v>
      </c>
      <c r="CK77">
        <v>36291000</v>
      </c>
      <c r="CL77">
        <v>37611700</v>
      </c>
      <c r="CM77">
        <v>37568400</v>
      </c>
      <c r="CN77">
        <v>35970200</v>
      </c>
      <c r="CO77">
        <v>35241500</v>
      </c>
      <c r="CP77">
        <v>31190000</v>
      </c>
      <c r="CQ77">
        <v>28961800</v>
      </c>
      <c r="CR77">
        <v>29565500</v>
      </c>
      <c r="CS77">
        <v>30663300</v>
      </c>
      <c r="CT77">
        <v>31103700</v>
      </c>
      <c r="CU77">
        <v>33293300</v>
      </c>
      <c r="CV77">
        <v>33311700</v>
      </c>
      <c r="CW77">
        <v>33288500</v>
      </c>
      <c r="CX77">
        <v>32426900</v>
      </c>
      <c r="CY77">
        <v>33066500</v>
      </c>
      <c r="CZ77">
        <v>33507300</v>
      </c>
      <c r="DA77">
        <v>36992370</v>
      </c>
      <c r="DB77">
        <v>38592643</v>
      </c>
      <c r="DC77">
        <v>38822619</v>
      </c>
      <c r="DD77">
        <v>39778118</v>
      </c>
      <c r="DE77">
        <v>41676049</v>
      </c>
      <c r="DF77">
        <v>37624406</v>
      </c>
      <c r="DG77">
        <v>38364630</v>
      </c>
      <c r="DH77">
        <v>42949282</v>
      </c>
      <c r="DI77">
        <v>45413609</v>
      </c>
      <c r="DJ77">
        <v>45461796</v>
      </c>
      <c r="DK77">
        <v>46168910</v>
      </c>
      <c r="DL77">
        <v>47646302</v>
      </c>
      <c r="DM77">
        <v>47957386</v>
      </c>
    </row>
    <row r="78" spans="1:124" hidden="1">
      <c r="A78" t="s">
        <v>77</v>
      </c>
      <c r="BK78" s="29">
        <f>0.4364*BK77</f>
        <v>4770201.12</v>
      </c>
      <c r="BL78">
        <f t="shared" ref="BL78:DM78" si="35">0.4364*BL77</f>
        <v>5067520.4400000004</v>
      </c>
      <c r="BM78">
        <f t="shared" si="35"/>
        <v>5642171.96</v>
      </c>
      <c r="BN78">
        <f t="shared" si="35"/>
        <v>6323392.3600000003</v>
      </c>
      <c r="BO78">
        <f t="shared" si="35"/>
        <v>6894814.5200000005</v>
      </c>
      <c r="BP78">
        <f t="shared" si="35"/>
        <v>7599644.1600000001</v>
      </c>
      <c r="BQ78">
        <f t="shared" si="35"/>
        <v>7916383.2800000003</v>
      </c>
      <c r="BR78">
        <f t="shared" si="35"/>
        <v>8307659.5200000005</v>
      </c>
      <c r="BS78">
        <f t="shared" si="35"/>
        <v>8641200.040000001</v>
      </c>
      <c r="BT78">
        <f t="shared" si="35"/>
        <v>9215284.2400000002</v>
      </c>
      <c r="BU78">
        <f t="shared" si="35"/>
        <v>9790590.3599999994</v>
      </c>
      <c r="BV78">
        <f t="shared" si="35"/>
        <v>10477527.6</v>
      </c>
      <c r="BW78">
        <f t="shared" si="35"/>
        <v>11289798.92</v>
      </c>
      <c r="BX78">
        <f t="shared" si="35"/>
        <v>10467490.4</v>
      </c>
      <c r="BY78">
        <f t="shared" si="35"/>
        <v>11175854.880000001</v>
      </c>
      <c r="BZ78">
        <f t="shared" si="35"/>
        <v>11923757.200000001</v>
      </c>
      <c r="CA78">
        <f t="shared" si="35"/>
        <v>12458870.880000001</v>
      </c>
      <c r="CB78">
        <f t="shared" si="35"/>
        <v>13111987.120000001</v>
      </c>
      <c r="CC78">
        <f t="shared" si="35"/>
        <v>13613759.84</v>
      </c>
      <c r="CD78">
        <f t="shared" si="35"/>
        <v>13833705.439999999</v>
      </c>
      <c r="CE78">
        <f t="shared" si="35"/>
        <v>13504965.32</v>
      </c>
      <c r="CF78">
        <f t="shared" si="35"/>
        <v>13566148.6</v>
      </c>
      <c r="CG78">
        <f t="shared" si="35"/>
        <v>14478311.880000001</v>
      </c>
      <c r="CH78">
        <f t="shared" si="35"/>
        <v>15030401.52</v>
      </c>
      <c r="CI78">
        <f t="shared" si="35"/>
        <v>14603296.84</v>
      </c>
      <c r="CJ78">
        <f t="shared" si="35"/>
        <v>15173147.960000001</v>
      </c>
      <c r="CK78">
        <f t="shared" si="35"/>
        <v>15837392.4</v>
      </c>
      <c r="CL78">
        <f t="shared" si="35"/>
        <v>16413745.880000001</v>
      </c>
      <c r="CM78">
        <f t="shared" si="35"/>
        <v>16394849.76</v>
      </c>
      <c r="CN78">
        <f t="shared" si="35"/>
        <v>15697395.280000001</v>
      </c>
      <c r="CO78">
        <f t="shared" si="35"/>
        <v>15379390.6</v>
      </c>
      <c r="CP78">
        <f t="shared" si="35"/>
        <v>13611316</v>
      </c>
      <c r="CQ78">
        <f t="shared" si="35"/>
        <v>12638929.52</v>
      </c>
      <c r="CR78">
        <f t="shared" si="35"/>
        <v>12902384.200000001</v>
      </c>
      <c r="CS78">
        <f t="shared" si="35"/>
        <v>13381464.120000001</v>
      </c>
      <c r="CT78">
        <f t="shared" si="35"/>
        <v>13573654.68</v>
      </c>
      <c r="CU78">
        <f t="shared" si="35"/>
        <v>14529196.120000001</v>
      </c>
      <c r="CV78">
        <f t="shared" si="35"/>
        <v>14537225.880000001</v>
      </c>
      <c r="CW78">
        <f t="shared" si="35"/>
        <v>14527101.4</v>
      </c>
      <c r="CX78">
        <f t="shared" si="35"/>
        <v>14151099.16</v>
      </c>
      <c r="CY78">
        <f t="shared" si="35"/>
        <v>14430220.6</v>
      </c>
      <c r="CZ78">
        <f t="shared" si="35"/>
        <v>14622585.720000001</v>
      </c>
      <c r="DA78">
        <f t="shared" si="35"/>
        <v>16143470.268000001</v>
      </c>
      <c r="DB78">
        <f t="shared" si="35"/>
        <v>16841829.405200001</v>
      </c>
      <c r="DC78">
        <f t="shared" si="35"/>
        <v>16942190.931600001</v>
      </c>
      <c r="DD78">
        <f t="shared" si="35"/>
        <v>17359170.6952</v>
      </c>
      <c r="DE78">
        <f t="shared" si="35"/>
        <v>18187427.783599999</v>
      </c>
      <c r="DF78">
        <f t="shared" si="35"/>
        <v>16419290.7784</v>
      </c>
      <c r="DG78">
        <f t="shared" si="35"/>
        <v>16742324.532</v>
      </c>
      <c r="DH78">
        <f t="shared" si="35"/>
        <v>18743066.664799999</v>
      </c>
      <c r="DI78">
        <f t="shared" si="35"/>
        <v>19818498.967599999</v>
      </c>
      <c r="DJ78">
        <f t="shared" si="35"/>
        <v>19839527.7744</v>
      </c>
      <c r="DK78">
        <f t="shared" si="35"/>
        <v>20148112.324000001</v>
      </c>
      <c r="DL78">
        <f t="shared" si="35"/>
        <v>20792846.1928</v>
      </c>
      <c r="DM78">
        <f t="shared" si="35"/>
        <v>20928603.250399999</v>
      </c>
    </row>
    <row r="79" spans="1:124" hidden="1">
      <c r="A79" t="s">
        <v>78</v>
      </c>
      <c r="BK79" s="29">
        <v>2.4519611125176639E-3</v>
      </c>
      <c r="BL79">
        <v>2.5982801869304634E-3</v>
      </c>
      <c r="BM79">
        <v>2.8854575565963087E-3</v>
      </c>
      <c r="BN79">
        <v>3.2271275362053971E-3</v>
      </c>
      <c r="BO79">
        <v>3.5067352153094204E-3</v>
      </c>
      <c r="BP79">
        <v>3.8597069829806592E-3</v>
      </c>
      <c r="BQ79">
        <v>4.0079085548167595E-3</v>
      </c>
      <c r="BR79">
        <v>4.1968327523854458E-3</v>
      </c>
      <c r="BS79">
        <v>4.3410602331770062E-3</v>
      </c>
      <c r="BT79">
        <v>4.624924819456035E-3</v>
      </c>
      <c r="BU79">
        <v>4.9022103978384676E-3</v>
      </c>
      <c r="BV79">
        <v>5.2335529402686353E-3</v>
      </c>
      <c r="BW79">
        <v>5.6136212516954319E-3</v>
      </c>
      <c r="BX79">
        <v>5.1947331911311396E-3</v>
      </c>
      <c r="BY79">
        <v>5.5393788814716719E-3</v>
      </c>
      <c r="BZ79">
        <v>5.9106219130288205E-3</v>
      </c>
      <c r="CA79">
        <v>6.1767199802131726E-3</v>
      </c>
      <c r="CB79">
        <v>6.4940500674578643E-3</v>
      </c>
      <c r="CC79">
        <v>6.7266504008269079E-3</v>
      </c>
      <c r="CD79">
        <v>6.8175386211446632E-3</v>
      </c>
      <c r="CE79">
        <v>6.6533404783775518E-3</v>
      </c>
      <c r="CF79">
        <v>6.6566317868425838E-3</v>
      </c>
      <c r="CG79">
        <v>7.091945189227386E-3</v>
      </c>
      <c r="CH79">
        <v>7.3170396560018778E-3</v>
      </c>
      <c r="CI79">
        <v>7.0626753738755538E-3</v>
      </c>
      <c r="CJ79">
        <v>7.2986367931869509E-3</v>
      </c>
      <c r="CK79">
        <v>7.5921344140212586E-3</v>
      </c>
      <c r="CL79">
        <v>7.8346716941835697E-3</v>
      </c>
      <c r="CM79">
        <v>7.8016780074434125E-3</v>
      </c>
      <c r="CN79">
        <v>7.4452478749751751E-3</v>
      </c>
      <c r="CO79">
        <v>7.280178189031118E-3</v>
      </c>
      <c r="CP79">
        <v>6.3884738838757499E-3</v>
      </c>
      <c r="CQ79">
        <v>5.8949250943251524E-3</v>
      </c>
      <c r="CR79">
        <v>5.99822452310661E-3</v>
      </c>
      <c r="CS79">
        <v>6.2209705337279994E-3</v>
      </c>
      <c r="CT79">
        <v>6.3052545474502411E-3</v>
      </c>
      <c r="CU79">
        <v>6.7303787544786345E-3</v>
      </c>
      <c r="CV79">
        <v>6.7247381458828805E-3</v>
      </c>
      <c r="CW79">
        <v>6.7247715398335347E-3</v>
      </c>
      <c r="CX79">
        <v>6.5448760649710986E-3</v>
      </c>
      <c r="CY79">
        <v>6.676798611553807E-3</v>
      </c>
      <c r="CZ79">
        <v>6.7819766302873122E-3</v>
      </c>
      <c r="DA79">
        <v>7.5060862972473295E-3</v>
      </c>
      <c r="DB79">
        <v>7.8138650043194213E-3</v>
      </c>
      <c r="DC79">
        <v>7.858174188108016E-3</v>
      </c>
      <c r="DD79">
        <v>8.0775187701795856E-3</v>
      </c>
      <c r="DE79">
        <v>8.4657111243118029E-3</v>
      </c>
      <c r="DF79">
        <v>7.6472750417262243E-3</v>
      </c>
      <c r="DG79">
        <v>7.8725152981694736E-3</v>
      </c>
      <c r="DH79">
        <v>8.8201653288873978E-3</v>
      </c>
      <c r="DI79">
        <v>9.3056428290097734E-3</v>
      </c>
      <c r="DJ79">
        <v>9.2974287745341017E-3</v>
      </c>
      <c r="DK79">
        <v>9.4487773055926746E-3</v>
      </c>
      <c r="DL79">
        <v>9.7235264034139096E-3</v>
      </c>
    </row>
    <row r="80" spans="1:124" hidden="1">
      <c r="A80" t="s">
        <v>79</v>
      </c>
      <c r="BK80" s="29">
        <v>2867575.5806204402</v>
      </c>
      <c r="BL80">
        <v>3022960.6660001748</v>
      </c>
      <c r="BM80">
        <v>3231002.8962359913</v>
      </c>
      <c r="BN80">
        <v>3317498.8206275678</v>
      </c>
      <c r="BO80">
        <v>3533417.5110054738</v>
      </c>
      <c r="BP80">
        <v>3628843.3234002641</v>
      </c>
      <c r="BQ80">
        <v>3846076.2131951759</v>
      </c>
      <c r="BR80">
        <v>3924882.4930124031</v>
      </c>
      <c r="BS80">
        <v>3995842.2529821591</v>
      </c>
      <c r="BT80">
        <v>4189064.6459925398</v>
      </c>
      <c r="BU80">
        <v>4413491.2197627854</v>
      </c>
      <c r="BV80">
        <v>4603899.1460263915</v>
      </c>
      <c r="BW80">
        <v>4676998.55601783</v>
      </c>
      <c r="BX80">
        <v>4841730.1150620608</v>
      </c>
      <c r="BY80">
        <v>4911001.9906279724</v>
      </c>
      <c r="BZ80">
        <v>5063221.0758258309</v>
      </c>
      <c r="CA80">
        <v>5273414.5967850434</v>
      </c>
      <c r="CB80">
        <v>5505156.2917172965</v>
      </c>
      <c r="CC80">
        <v>5852243.5046612602</v>
      </c>
      <c r="CD80">
        <v>6102830.0466419468</v>
      </c>
      <c r="CE80">
        <v>6237315.0776452618</v>
      </c>
      <c r="CF80">
        <v>6329480.598059292</v>
      </c>
      <c r="CG80">
        <v>6495819.4915684778</v>
      </c>
      <c r="CH80">
        <v>6638296.2024399471</v>
      </c>
      <c r="CI80">
        <v>6861136.4672555048</v>
      </c>
      <c r="CJ80">
        <v>7123051.7423496023</v>
      </c>
      <c r="CK80">
        <v>7445963.3408681033</v>
      </c>
      <c r="CL80">
        <v>7684203.9886464234</v>
      </c>
      <c r="CM80">
        <v>7807149.4788203398</v>
      </c>
      <c r="CN80">
        <v>8087572.2763791401</v>
      </c>
      <c r="CO80">
        <v>8288324.52876148</v>
      </c>
      <c r="CP80">
        <v>8532169.2428918723</v>
      </c>
      <c r="CQ80">
        <v>8828935.4121210966</v>
      </c>
      <c r="CR80">
        <v>9146890.2243942581</v>
      </c>
      <c r="CS80">
        <v>9490333.0501887649</v>
      </c>
      <c r="CT80">
        <v>9643079.363756232</v>
      </c>
      <c r="CU80">
        <v>9895168.1452780124</v>
      </c>
      <c r="CV80">
        <v>10204995.561334722</v>
      </c>
      <c r="CW80">
        <v>10638367.486221688</v>
      </c>
      <c r="CX80">
        <v>10914379.66262904</v>
      </c>
      <c r="CY80">
        <v>11119623.232196165</v>
      </c>
      <c r="CZ80">
        <v>11477953.949512763</v>
      </c>
      <c r="DA80">
        <v>11736268.47836194</v>
      </c>
      <c r="DB80">
        <v>11936169.672639737</v>
      </c>
      <c r="DC80">
        <v>12343314.260278424</v>
      </c>
      <c r="DD80">
        <v>12576262.160113314</v>
      </c>
      <c r="DE80">
        <v>13162624.654399242</v>
      </c>
      <c r="DF80">
        <v>13648700.273558255</v>
      </c>
      <c r="DG80">
        <v>13986261.256486878</v>
      </c>
      <c r="DH80">
        <v>14391858.349582611</v>
      </c>
      <c r="DI80">
        <v>14651654.672709599</v>
      </c>
      <c r="DJ80">
        <v>14994257.337312641</v>
      </c>
      <c r="DK80">
        <v>15221301.829329409</v>
      </c>
      <c r="DL80">
        <v>15466530.110550839</v>
      </c>
      <c r="DM80">
        <v>15848150.297245109</v>
      </c>
      <c r="DN80">
        <v>16138270.281009628</v>
      </c>
    </row>
    <row r="81" spans="1:132" hidden="1">
      <c r="A81" t="s">
        <v>80</v>
      </c>
      <c r="BK81" s="29">
        <v>5415309.179937778</v>
      </c>
      <c r="BL81">
        <v>5984357.7604076806</v>
      </c>
      <c r="BM81">
        <v>6035786.2664010683</v>
      </c>
      <c r="BN81">
        <v>6830750.113442664</v>
      </c>
      <c r="BO81">
        <v>7650012.7522039944</v>
      </c>
      <c r="BP81">
        <v>7907554.5258799465</v>
      </c>
      <c r="BQ81">
        <v>8341653.1307369536</v>
      </c>
      <c r="BR81">
        <v>8900996.4922749717</v>
      </c>
      <c r="BS81">
        <v>9398433.8947367594</v>
      </c>
      <c r="BT81">
        <v>10100524.982808111</v>
      </c>
      <c r="BU81">
        <v>10067256.728434235</v>
      </c>
      <c r="BV81">
        <v>10653294.702271333</v>
      </c>
      <c r="BW81">
        <v>10872960.873509912</v>
      </c>
      <c r="BX81">
        <v>10888026.083071964</v>
      </c>
      <c r="BY81">
        <v>10029204.763861829</v>
      </c>
      <c r="BZ81">
        <v>11012299.782868605</v>
      </c>
      <c r="CA81">
        <v>11984389.09048146</v>
      </c>
      <c r="CB81">
        <v>11997901.486776372</v>
      </c>
      <c r="CC81">
        <v>12226757.7696827</v>
      </c>
      <c r="CD81">
        <v>12166843.435785361</v>
      </c>
      <c r="CE81">
        <v>12109126.470618451</v>
      </c>
      <c r="CF81">
        <v>12430755.311156159</v>
      </c>
      <c r="CG81">
        <v>12652042.836522277</v>
      </c>
      <c r="CH81">
        <v>12594008.245418267</v>
      </c>
      <c r="CI81">
        <v>13010205.170048455</v>
      </c>
      <c r="CJ81">
        <v>13780937.683462063</v>
      </c>
      <c r="CK81">
        <v>13975303.064870456</v>
      </c>
      <c r="CL81">
        <v>13764288.247347632</v>
      </c>
      <c r="CM81">
        <v>14209326.505082313</v>
      </c>
      <c r="CN81" s="3">
        <v>14737043.008669101</v>
      </c>
      <c r="CO81" s="3">
        <v>13196455.779866299</v>
      </c>
      <c r="CP81">
        <v>4140075.5771852862</v>
      </c>
      <c r="CQ81">
        <v>4104384.3964238437</v>
      </c>
      <c r="CR81" s="3">
        <v>4256432.7680977229</v>
      </c>
      <c r="CS81">
        <v>4258218.0472587096</v>
      </c>
      <c r="CT81">
        <v>4344087.5738857072</v>
      </c>
      <c r="CU81" s="3">
        <v>4357206.1442934591</v>
      </c>
      <c r="CV81">
        <v>4444096.0194381885</v>
      </c>
      <c r="CW81">
        <v>4520501.9248473113</v>
      </c>
      <c r="CX81" s="3">
        <v>4598125.7008652063</v>
      </c>
      <c r="CY81">
        <v>4689628.5894377455</v>
      </c>
      <c r="CZ81">
        <v>4662987.3845589068</v>
      </c>
      <c r="DA81">
        <v>4755483.8895281367</v>
      </c>
      <c r="DB81">
        <v>4981622.8327643257</v>
      </c>
      <c r="DC81">
        <v>5108853.7987332828</v>
      </c>
      <c r="DD81">
        <v>5109029.0109309126</v>
      </c>
      <c r="DE81">
        <v>5222005.1540553421</v>
      </c>
      <c r="DF81">
        <v>5375836.3817337919</v>
      </c>
      <c r="DG81">
        <v>5355584.3668485796</v>
      </c>
      <c r="DH81">
        <v>5534570.865153918</v>
      </c>
      <c r="DI81">
        <v>5808545.4775132276</v>
      </c>
    </row>
    <row r="82" spans="1:132" hidden="1">
      <c r="A82" t="s">
        <v>81</v>
      </c>
      <c r="BT82" s="3">
        <v>14000000</v>
      </c>
      <c r="BU82" s="3">
        <f t="shared" ref="BU82:CW82" si="36">BT82+($CX$82-$BT$82)/30</f>
        <v>14200000</v>
      </c>
      <c r="BV82" s="3">
        <f t="shared" si="36"/>
        <v>14400000</v>
      </c>
      <c r="BW82" s="3">
        <f t="shared" si="36"/>
        <v>14600000</v>
      </c>
      <c r="BX82" s="3">
        <f t="shared" si="36"/>
        <v>14800000</v>
      </c>
      <c r="BY82" s="3">
        <f t="shared" si="36"/>
        <v>15000000</v>
      </c>
      <c r="BZ82" s="3">
        <f t="shared" si="36"/>
        <v>15200000</v>
      </c>
      <c r="CA82" s="3">
        <f t="shared" si="36"/>
        <v>15400000</v>
      </c>
      <c r="CB82" s="3">
        <f t="shared" si="36"/>
        <v>15600000</v>
      </c>
      <c r="CC82" s="3">
        <f t="shared" si="36"/>
        <v>15800000</v>
      </c>
      <c r="CD82" s="3">
        <f t="shared" si="36"/>
        <v>16000000</v>
      </c>
      <c r="CE82" s="3">
        <f t="shared" si="36"/>
        <v>16200000</v>
      </c>
      <c r="CF82" s="3">
        <f t="shared" si="36"/>
        <v>16400000</v>
      </c>
      <c r="CG82" s="3">
        <f t="shared" si="36"/>
        <v>16600000</v>
      </c>
      <c r="CH82" s="3">
        <f t="shared" si="36"/>
        <v>16800000</v>
      </c>
      <c r="CI82" s="3">
        <f t="shared" si="36"/>
        <v>17000000</v>
      </c>
      <c r="CJ82" s="3">
        <f t="shared" si="36"/>
        <v>17200000</v>
      </c>
      <c r="CK82" s="3">
        <f t="shared" si="36"/>
        <v>17400000</v>
      </c>
      <c r="CL82" s="3">
        <f t="shared" si="36"/>
        <v>17600000</v>
      </c>
      <c r="CM82" s="3">
        <f t="shared" si="36"/>
        <v>17800000</v>
      </c>
      <c r="CN82" s="3">
        <f t="shared" si="36"/>
        <v>18000000</v>
      </c>
      <c r="CO82" s="3">
        <f t="shared" si="36"/>
        <v>18200000</v>
      </c>
      <c r="CP82" s="3">
        <f t="shared" si="36"/>
        <v>18400000</v>
      </c>
      <c r="CQ82" s="3">
        <f t="shared" si="36"/>
        <v>18600000</v>
      </c>
      <c r="CR82" s="3">
        <f t="shared" si="36"/>
        <v>18800000</v>
      </c>
      <c r="CS82" s="3">
        <f t="shared" si="36"/>
        <v>19000000</v>
      </c>
      <c r="CT82" s="3">
        <f t="shared" si="36"/>
        <v>19200000</v>
      </c>
      <c r="CU82" s="3">
        <f t="shared" si="36"/>
        <v>19400000</v>
      </c>
      <c r="CV82" s="3">
        <f t="shared" si="36"/>
        <v>19600000</v>
      </c>
      <c r="CW82" s="3">
        <f t="shared" si="36"/>
        <v>19800000</v>
      </c>
      <c r="CX82" s="3">
        <v>20000000</v>
      </c>
    </row>
    <row r="83" spans="1:132" hidden="1">
      <c r="A83" t="s">
        <v>82</v>
      </c>
      <c r="CN83" s="3"/>
      <c r="CO83" s="3"/>
      <c r="CR83" s="3"/>
      <c r="CU83" s="3"/>
      <c r="CX83" s="3">
        <v>8000000</v>
      </c>
      <c r="CY83" s="3">
        <v>8000000</v>
      </c>
      <c r="CZ83" s="3">
        <v>8000000</v>
      </c>
    </row>
    <row r="84" spans="1:132" hidden="1">
      <c r="A84" t="s">
        <v>83</v>
      </c>
      <c r="CX84" s="3">
        <v>46000000</v>
      </c>
      <c r="DJ84" s="3">
        <v>46000000</v>
      </c>
      <c r="DR84" s="3">
        <v>46000000</v>
      </c>
    </row>
    <row r="85" spans="1:132" hidden="1">
      <c r="A85" t="s">
        <v>84</v>
      </c>
      <c r="CN85" s="3">
        <v>5800000</v>
      </c>
      <c r="CX85" s="3">
        <v>5800000</v>
      </c>
      <c r="DH85" s="3">
        <v>6200000</v>
      </c>
      <c r="DR85" s="3">
        <v>7000000</v>
      </c>
      <c r="EB85" s="3">
        <v>7500000</v>
      </c>
    </row>
    <row r="86" spans="1:132" hidden="1">
      <c r="A86" t="s">
        <v>85</v>
      </c>
      <c r="BK86" s="29">
        <v>11587700</v>
      </c>
      <c r="BL86">
        <v>13137100</v>
      </c>
      <c r="BM86">
        <v>14759600</v>
      </c>
      <c r="BN86">
        <v>16474100</v>
      </c>
      <c r="BO86">
        <v>19097400</v>
      </c>
      <c r="BP86">
        <v>22179300</v>
      </c>
      <c r="BQ86">
        <v>24209600</v>
      </c>
      <c r="BR86">
        <v>26247500</v>
      </c>
      <c r="BS86">
        <v>28470800</v>
      </c>
      <c r="BT86">
        <v>31756200</v>
      </c>
      <c r="BU86">
        <v>33535800</v>
      </c>
      <c r="BV86">
        <v>36144000</v>
      </c>
      <c r="BW86">
        <v>39203700</v>
      </c>
      <c r="BX86">
        <v>38425400</v>
      </c>
      <c r="BY86">
        <v>44419700</v>
      </c>
      <c r="BZ86">
        <v>45262600</v>
      </c>
      <c r="CA86">
        <v>49120100</v>
      </c>
      <c r="CB86">
        <v>54252100</v>
      </c>
      <c r="CC86">
        <v>57222800</v>
      </c>
      <c r="CD86">
        <v>60775700</v>
      </c>
      <c r="CE86">
        <v>60451700</v>
      </c>
      <c r="CF86">
        <v>61172500</v>
      </c>
      <c r="CG86">
        <v>67117400</v>
      </c>
      <c r="CH86">
        <v>70836100</v>
      </c>
      <c r="CI86">
        <v>70354400</v>
      </c>
      <c r="CJ86">
        <v>72481200</v>
      </c>
      <c r="CK86">
        <v>75810800</v>
      </c>
      <c r="CL86">
        <v>79542900</v>
      </c>
      <c r="CM86">
        <v>78859500</v>
      </c>
      <c r="CN86">
        <v>77175200</v>
      </c>
      <c r="CO86">
        <v>75633300</v>
      </c>
      <c r="CP86">
        <v>73657200</v>
      </c>
      <c r="CQ86">
        <v>72388000</v>
      </c>
      <c r="CR86">
        <v>72429700</v>
      </c>
      <c r="CS86">
        <v>78357400</v>
      </c>
      <c r="CT86">
        <v>82590200</v>
      </c>
      <c r="CU86">
        <v>81317100</v>
      </c>
      <c r="CV86">
        <v>82814000</v>
      </c>
      <c r="CW86">
        <v>84916600</v>
      </c>
      <c r="CX86">
        <v>80786700</v>
      </c>
      <c r="CY86">
        <v>82177300</v>
      </c>
      <c r="CZ86">
        <v>84582300</v>
      </c>
      <c r="DA86">
        <v>86578861</v>
      </c>
      <c r="DB86">
        <v>89023512</v>
      </c>
      <c r="DC86">
        <v>89448708</v>
      </c>
      <c r="DD86">
        <v>91963478</v>
      </c>
      <c r="DE86">
        <v>96083315</v>
      </c>
      <c r="DF86">
        <v>95567300</v>
      </c>
      <c r="DG86">
        <v>97646066</v>
      </c>
      <c r="DH86">
        <v>100790721</v>
      </c>
      <c r="DI86">
        <v>103349776</v>
      </c>
      <c r="DJ86">
        <v>106418678</v>
      </c>
      <c r="DK86">
        <v>108444627</v>
      </c>
      <c r="DL86">
        <v>110079125</v>
      </c>
      <c r="DM86">
        <v>109324430</v>
      </c>
    </row>
    <row r="87" spans="1:132" s="5" customFormat="1" hidden="1">
      <c r="A87" s="5" t="s">
        <v>86</v>
      </c>
      <c r="BK87" s="33">
        <v>2.5993147604494583E-3</v>
      </c>
      <c r="BL87" s="5">
        <v>2.9395084992141119E-3</v>
      </c>
      <c r="BM87" s="5">
        <v>3.2940311513229184E-3</v>
      </c>
      <c r="BN87" s="5">
        <v>3.669039934312958E-3</v>
      </c>
      <c r="BO87" s="5">
        <v>4.2387653314292489E-3</v>
      </c>
      <c r="BP87" s="5">
        <v>4.915793773407234E-3</v>
      </c>
      <c r="BQ87" s="5">
        <v>5.3488860623748264E-3</v>
      </c>
      <c r="BR87" s="5">
        <v>5.786496032328804E-3</v>
      </c>
      <c r="BS87" s="5">
        <v>6.2417470588369281E-3</v>
      </c>
      <c r="BT87" s="5">
        <v>6.9551934284690599E-3</v>
      </c>
      <c r="BU87" s="5">
        <v>7.3278484619869614E-3</v>
      </c>
      <c r="BV87" s="5">
        <v>7.8787761869744503E-3</v>
      </c>
      <c r="BW87" s="5">
        <v>8.506848527658829E-3</v>
      </c>
      <c r="BX87" s="5">
        <v>8.3219253215413361E-3</v>
      </c>
      <c r="BY87" s="5">
        <v>9.6081700366004094E-3</v>
      </c>
      <c r="BZ87" s="5">
        <v>9.7913887713888779E-3</v>
      </c>
      <c r="CA87" s="5">
        <v>1.0627306653078511E-2</v>
      </c>
      <c r="CB87" s="5">
        <v>1.1725960156319047E-2</v>
      </c>
      <c r="CC87" s="5">
        <v>1.2338848124621356E-2</v>
      </c>
      <c r="CD87" s="5">
        <v>1.3070848905888456E-2</v>
      </c>
      <c r="CE87" s="5">
        <v>1.2996892765750227E-2</v>
      </c>
      <c r="CF87" s="5">
        <v>1.3099023948679586E-2</v>
      </c>
      <c r="CG87" s="5">
        <v>1.434720517843698E-2</v>
      </c>
      <c r="CH87" s="5">
        <v>1.5048881091479383E-2</v>
      </c>
      <c r="CI87" s="5">
        <v>1.484890187471544E-2</v>
      </c>
      <c r="CJ87" s="5">
        <v>1.5215147822747974E-2</v>
      </c>
      <c r="CK87" s="5">
        <v>1.5859738878357798E-2</v>
      </c>
      <c r="CL87" s="5">
        <v>1.6569112991523232E-2</v>
      </c>
      <c r="CM87" s="5">
        <v>1.6376434099615204E-2</v>
      </c>
      <c r="CN87" s="5">
        <v>1.5974014428632149E-2</v>
      </c>
      <c r="CO87" s="5">
        <v>1.5624303761884348E-2</v>
      </c>
      <c r="CP87" s="5">
        <v>1.5086793797993358E-2</v>
      </c>
      <c r="CQ87" s="5">
        <v>1.4733954302840607E-2</v>
      </c>
      <c r="CR87" s="5">
        <v>1.4694478454321924E-2</v>
      </c>
      <c r="CS87" s="5">
        <v>1.5897149899049952E-2</v>
      </c>
      <c r="CT87" s="5">
        <v>1.6742452959770858E-2</v>
      </c>
      <c r="CU87" s="5">
        <v>1.6438589212118191E-2</v>
      </c>
      <c r="CV87" s="5">
        <v>1.6717923876990511E-2</v>
      </c>
      <c r="CW87" s="5">
        <v>1.7154414736002772E-2</v>
      </c>
      <c r="CX87" s="5">
        <v>1.6305565416305619E-2</v>
      </c>
      <c r="CY87" s="5">
        <v>1.6593267583241065E-2</v>
      </c>
      <c r="CZ87" s="5">
        <v>1.7119707703573565E-2</v>
      </c>
      <c r="DA87" s="5">
        <v>1.7567633600750133E-2</v>
      </c>
      <c r="DB87" s="5">
        <v>1.8024619484558496E-2</v>
      </c>
      <c r="DC87" s="5">
        <v>1.8105515456471676E-2</v>
      </c>
      <c r="DD87" s="5">
        <v>1.8674506413702063E-2</v>
      </c>
      <c r="DE87" s="5">
        <v>1.9517531248133796E-2</v>
      </c>
      <c r="DF87" s="5">
        <v>1.9424344615438249E-2</v>
      </c>
      <c r="DG87" s="5">
        <v>2.0037210013261329E-2</v>
      </c>
      <c r="DH87" s="5">
        <v>2.0698618962658396E-2</v>
      </c>
      <c r="DI87" s="5">
        <v>2.1177266530703745E-2</v>
      </c>
      <c r="DJ87" s="5">
        <v>2.1763770155166749E-2</v>
      </c>
      <c r="DK87" s="5">
        <v>2.2193920768566178E-2</v>
      </c>
      <c r="DL87" s="5">
        <v>2.2464645386376471E-2</v>
      </c>
    </row>
    <row r="88" spans="1:132" s="26" customFormat="1" hidden="1">
      <c r="A88" s="26" t="s">
        <v>87</v>
      </c>
      <c r="BJ88" s="56">
        <v>1366678314500.1101</v>
      </c>
      <c r="BK88" s="57">
        <v>1421787954650.6599</v>
      </c>
      <c r="BL88" s="56">
        <v>1526955368819.3501</v>
      </c>
      <c r="BM88" s="56">
        <v>1643751761478.77</v>
      </c>
      <c r="BN88" s="56">
        <v>1800795995209.4299</v>
      </c>
      <c r="BO88" s="26">
        <v>1961780296080.77</v>
      </c>
      <c r="BP88" s="26">
        <v>2128450484917.02</v>
      </c>
      <c r="BQ88" s="26">
        <v>2264600480895.7402</v>
      </c>
      <c r="BR88" s="26">
        <v>2443223914097.1899</v>
      </c>
      <c r="BS88" s="26">
        <v>2690797713906.75</v>
      </c>
      <c r="BT88" s="26">
        <v>2957799684034.8799</v>
      </c>
      <c r="BU88" s="26">
        <v>3266907090008.4199</v>
      </c>
      <c r="BV88" s="26">
        <v>3767673874129.3901</v>
      </c>
      <c r="BW88" s="26">
        <v>4591345929540.29</v>
      </c>
      <c r="BX88" s="26">
        <v>5296031606150.4805</v>
      </c>
      <c r="BY88" s="26">
        <v>5897205371168.4102</v>
      </c>
      <c r="BZ88" s="26">
        <v>6416473081055.6104</v>
      </c>
      <c r="CA88" s="26">
        <v>7257626963722.6104</v>
      </c>
      <c r="CB88" s="26">
        <v>8542924735220.4102</v>
      </c>
      <c r="CC88" s="26">
        <v>9925897437975.2402</v>
      </c>
      <c r="CD88" s="26">
        <v>11172203734232.9</v>
      </c>
      <c r="CE88" s="26">
        <v>11464351513520.9</v>
      </c>
      <c r="CF88" s="26">
        <v>11363646516060.801</v>
      </c>
      <c r="CG88" s="26">
        <v>11623710624558.5</v>
      </c>
      <c r="CH88" s="26">
        <v>12065068062766.6</v>
      </c>
      <c r="CI88" s="26">
        <v>12689154578406.4</v>
      </c>
      <c r="CJ88" s="26">
        <v>15022583231149.5</v>
      </c>
      <c r="CK88" s="26">
        <v>17091694967928.9</v>
      </c>
      <c r="CL88" s="26">
        <v>19140813953244.602</v>
      </c>
      <c r="CM88" s="26">
        <v>20092825106288.398</v>
      </c>
      <c r="CN88" s="26">
        <v>22595007714784.699</v>
      </c>
      <c r="CO88" s="26">
        <v>23927631710502.602</v>
      </c>
      <c r="CP88" s="26">
        <v>25409951568921.602</v>
      </c>
      <c r="CQ88" s="26">
        <v>25859044482204.5</v>
      </c>
      <c r="CR88" s="26">
        <v>27767511728269.102</v>
      </c>
      <c r="CS88" s="26">
        <v>30872586998056.699</v>
      </c>
      <c r="CT88" s="26">
        <v>31552679853240.199</v>
      </c>
      <c r="CU88" s="26">
        <v>31435387611565.398</v>
      </c>
      <c r="CV88" s="26">
        <v>31338780339102.699</v>
      </c>
      <c r="CW88" s="26">
        <v>32510834041730.301</v>
      </c>
      <c r="CX88" s="26">
        <v>33566568243507</v>
      </c>
      <c r="CY88" s="26">
        <v>33354548715888.5</v>
      </c>
      <c r="CZ88" s="26">
        <v>34635964364193.102</v>
      </c>
      <c r="DA88" s="26">
        <v>38894058718266</v>
      </c>
      <c r="DB88" s="26">
        <v>43804823746956.602</v>
      </c>
      <c r="DC88" s="26">
        <v>47428894542015.898</v>
      </c>
      <c r="DD88" s="26">
        <v>51363239608528.703</v>
      </c>
      <c r="DE88" s="26">
        <v>57858970551966.602</v>
      </c>
      <c r="DF88" s="26">
        <v>63461809858683.898</v>
      </c>
      <c r="DG88" s="26">
        <v>60168346976208.898</v>
      </c>
      <c r="DH88" s="26">
        <v>65954532001568.703</v>
      </c>
      <c r="DI88" s="26">
        <v>73279862292629</v>
      </c>
      <c r="DJ88" s="26">
        <v>74889946508917.797</v>
      </c>
      <c r="DK88" s="26">
        <v>76990857251851</v>
      </c>
      <c r="DL88" s="26">
        <v>79049230590610.906</v>
      </c>
      <c r="DM88" s="26">
        <v>74757745150689.094</v>
      </c>
      <c r="DN88" s="26">
        <v>75845109381590.5</v>
      </c>
    </row>
    <row r="89" spans="1:132" hidden="1">
      <c r="A89" t="s">
        <v>88</v>
      </c>
      <c r="BJ89" s="21">
        <v>3596.5490780263303</v>
      </c>
      <c r="BK89" s="34">
        <v>3683.1117181100267</v>
      </c>
      <c r="BL89" s="21">
        <v>3811.3950907721573</v>
      </c>
      <c r="BM89" s="21">
        <v>3925.4559169889349</v>
      </c>
      <c r="BN89" s="21">
        <v>4096.9331281331142</v>
      </c>
      <c r="BO89" s="21">
        <v>4236.2312006277671</v>
      </c>
      <c r="BP89" s="21">
        <v>4385.6291623146299</v>
      </c>
      <c r="BQ89" s="21">
        <v>4475.6973041687215</v>
      </c>
      <c r="BR89" s="21">
        <v>4645.4935286399332</v>
      </c>
      <c r="BS89" s="21">
        <v>4814.4283312062917</v>
      </c>
      <c r="BT89" s="21">
        <v>4902.8966893988327</v>
      </c>
      <c r="BU89" s="21">
        <v>5007.1100506727953</v>
      </c>
      <c r="BV89" s="21">
        <v>5184.2001156909282</v>
      </c>
      <c r="BW89" s="21">
        <v>5408.8578883631071</v>
      </c>
      <c r="BX89" s="21">
        <v>5401.4252682275783</v>
      </c>
      <c r="BY89" s="21">
        <v>5336.6456190778372</v>
      </c>
      <c r="BZ89" s="21">
        <v>5520.5354324486425</v>
      </c>
      <c r="CA89" s="21">
        <v>5647.686618276578</v>
      </c>
      <c r="CB89" s="21">
        <v>5779.9186138679825</v>
      </c>
      <c r="CC89" s="21">
        <v>5916.5477533205094</v>
      </c>
      <c r="CD89" s="21">
        <v>5923.6925202084021</v>
      </c>
      <c r="CE89" s="21">
        <v>5933.2358968636972</v>
      </c>
      <c r="CF89" s="21">
        <v>5850.7709753415475</v>
      </c>
      <c r="CG89" s="21">
        <v>5900.4180931012779</v>
      </c>
      <c r="CH89" s="21">
        <v>6070.2768775866525</v>
      </c>
      <c r="CI89" s="21">
        <v>6186.4944742776033</v>
      </c>
      <c r="CJ89" s="21">
        <v>6288.0733774064875</v>
      </c>
      <c r="CK89" s="21">
        <v>6408.137166442978</v>
      </c>
      <c r="CL89" s="21">
        <v>6588.518866562903</v>
      </c>
      <c r="CM89" s="21">
        <v>6718.6580305570251</v>
      </c>
      <c r="CN89" s="21">
        <v>6792.6381350853335</v>
      </c>
      <c r="CO89" s="21">
        <v>6777.6664981878803</v>
      </c>
      <c r="CP89" s="21">
        <v>6807.1391978851689</v>
      </c>
      <c r="CQ89" s="21">
        <v>6822.410184092585</v>
      </c>
      <c r="CR89" s="21">
        <v>6941.2313560649845</v>
      </c>
      <c r="CS89" s="21">
        <v>7050.0563705727154</v>
      </c>
      <c r="CT89" s="21">
        <v>7196.783526707065</v>
      </c>
      <c r="CU89" s="21">
        <v>7368.7749381809226</v>
      </c>
      <c r="CV89" s="21">
        <v>7470.5230248486369</v>
      </c>
      <c r="CW89" s="21">
        <v>7630.5968269040704</v>
      </c>
      <c r="CX89" s="21">
        <v>7868.6286773902812</v>
      </c>
      <c r="CY89" s="21">
        <v>7920.99288215873</v>
      </c>
      <c r="CZ89" s="21">
        <v>7998.5355948515053</v>
      </c>
      <c r="DA89" s="21">
        <v>8142.3322397595521</v>
      </c>
      <c r="DB89" s="21">
        <v>8399.339325057912</v>
      </c>
      <c r="DC89" s="21">
        <v>8626.7116213553018</v>
      </c>
      <c r="DD89" s="21">
        <v>8896.225799687194</v>
      </c>
      <c r="DE89" s="21">
        <v>9171.7218355456462</v>
      </c>
      <c r="DF89" s="21">
        <v>9246.2039696018855</v>
      </c>
      <c r="DG89" s="21">
        <v>9010.775170088802</v>
      </c>
      <c r="DH89" s="21">
        <v>9306.217399030189</v>
      </c>
      <c r="DI89" s="21">
        <v>9499.9218676619057</v>
      </c>
      <c r="DJ89" s="21">
        <v>9637.9201785868026</v>
      </c>
      <c r="DK89" s="21">
        <v>9787.5275736679432</v>
      </c>
      <c r="DL89" s="21">
        <v>9968.1827313699523</v>
      </c>
      <c r="DM89" s="21">
        <v>10153.780772949871</v>
      </c>
      <c r="DN89" s="21">
        <v>10317.038662124625</v>
      </c>
      <c r="DO89" s="21">
        <v>10544.907044704805</v>
      </c>
      <c r="DP89" s="21">
        <v>10772.498275675063</v>
      </c>
      <c r="DQ89" s="21">
        <v>10936.163034939003</v>
      </c>
      <c r="DR89" s="21">
        <v>10489.381171574376</v>
      </c>
      <c r="DS89" s="21">
        <v>11010.162591099484</v>
      </c>
    </row>
    <row r="90" spans="1:132" s="12" customFormat="1" hidden="1">
      <c r="A90" s="12" t="s">
        <v>89</v>
      </c>
      <c r="BJ90" s="25">
        <f t="shared" ref="BJ90:CO90" si="37">BJ89*0.835833</f>
        <v>3006.1144055339819</v>
      </c>
      <c r="BK90" s="34">
        <f t="shared" si="37"/>
        <v>3078.4663166830583</v>
      </c>
      <c r="BL90" s="25">
        <f t="shared" si="37"/>
        <v>3185.6897929053648</v>
      </c>
      <c r="BM90" s="25">
        <f t="shared" si="37"/>
        <v>3281.0255954646127</v>
      </c>
      <c r="BN90" s="25">
        <f t="shared" si="37"/>
        <v>3424.3519072868853</v>
      </c>
      <c r="BO90" s="25">
        <f t="shared" si="37"/>
        <v>3540.7818331143085</v>
      </c>
      <c r="BP90" s="25">
        <f t="shared" si="37"/>
        <v>3665.6535796249241</v>
      </c>
      <c r="BQ90" s="25">
        <f t="shared" si="37"/>
        <v>3740.9355048352554</v>
      </c>
      <c r="BR90" s="25">
        <f t="shared" si="37"/>
        <v>3882.8567925237016</v>
      </c>
      <c r="BS90" s="25">
        <f t="shared" si="37"/>
        <v>4024.0580753571485</v>
      </c>
      <c r="BT90" s="25">
        <f t="shared" si="37"/>
        <v>4098.0028485902949</v>
      </c>
      <c r="BU90" s="25">
        <f t="shared" si="37"/>
        <v>4185.107814983995</v>
      </c>
      <c r="BV90" s="25">
        <f t="shared" si="37"/>
        <v>4333.1255352982962</v>
      </c>
      <c r="BW90" s="25">
        <f t="shared" si="37"/>
        <v>4520.9019154042007</v>
      </c>
      <c r="BX90" s="25">
        <f t="shared" si="37"/>
        <v>4514.6894862184618</v>
      </c>
      <c r="BY90" s="25">
        <f t="shared" si="37"/>
        <v>4460.5445177306865</v>
      </c>
      <c r="BZ90" s="25">
        <f t="shared" si="37"/>
        <v>4614.2456921098465</v>
      </c>
      <c r="CA90" s="25">
        <f t="shared" si="37"/>
        <v>4720.5228492139677</v>
      </c>
      <c r="CB90" s="25">
        <f t="shared" si="37"/>
        <v>4831.0467147851177</v>
      </c>
      <c r="CC90" s="25">
        <f t="shared" si="37"/>
        <v>4945.2458583011412</v>
      </c>
      <c r="CD90" s="25">
        <f t="shared" si="37"/>
        <v>4951.2176902433494</v>
      </c>
      <c r="CE90" s="25">
        <f t="shared" si="37"/>
        <v>4959.1943593832748</v>
      </c>
      <c r="CF90" s="25">
        <f t="shared" si="37"/>
        <v>4890.2674566326523</v>
      </c>
      <c r="CG90" s="25">
        <f t="shared" si="37"/>
        <v>4931.7641560111206</v>
      </c>
      <c r="CH90" s="25">
        <f t="shared" si="37"/>
        <v>5073.7377334238845</v>
      </c>
      <c r="CI90" s="25">
        <f t="shared" si="37"/>
        <v>5170.8762359188722</v>
      </c>
      <c r="CJ90" s="25">
        <f t="shared" si="37"/>
        <v>5255.7792352577972</v>
      </c>
      <c r="CK90" s="25">
        <f t="shared" si="37"/>
        <v>5356.1325122395338</v>
      </c>
      <c r="CL90" s="25">
        <f t="shared" si="37"/>
        <v>5506.9014897958714</v>
      </c>
      <c r="CM90" s="25">
        <f t="shared" si="37"/>
        <v>5615.6760976545702</v>
      </c>
      <c r="CN90" s="25">
        <f t="shared" si="37"/>
        <v>5677.5111103627796</v>
      </c>
      <c r="CO90" s="25">
        <f t="shared" si="37"/>
        <v>5664.9973221798709</v>
      </c>
      <c r="CP90" s="25">
        <f t="shared" ref="CP90:DS90" si="38">CP89*0.835833</f>
        <v>5689.6315771859545</v>
      </c>
      <c r="CQ90" s="25">
        <f t="shared" si="38"/>
        <v>5702.3955714006579</v>
      </c>
      <c r="CR90" s="25">
        <f t="shared" si="38"/>
        <v>5801.710228033865</v>
      </c>
      <c r="CS90" s="25">
        <f t="shared" si="38"/>
        <v>5892.6697663849045</v>
      </c>
      <c r="CT90" s="25">
        <f t="shared" si="38"/>
        <v>6015.3091654781465</v>
      </c>
      <c r="CU90" s="25">
        <f t="shared" si="38"/>
        <v>6159.0652629045753</v>
      </c>
      <c r="CV90" s="25">
        <f t="shared" si="38"/>
        <v>6244.1096714283112</v>
      </c>
      <c r="CW90" s="25">
        <f t="shared" si="38"/>
        <v>6377.9046376217102</v>
      </c>
      <c r="CX90" s="25">
        <f t="shared" si="38"/>
        <v>6576.8595133091512</v>
      </c>
      <c r="CY90" s="25">
        <f t="shared" si="38"/>
        <v>6620.627243673378</v>
      </c>
      <c r="CZ90" s="25">
        <f t="shared" si="38"/>
        <v>6685.4400018515189</v>
      </c>
      <c r="DA90" s="25">
        <f t="shared" si="38"/>
        <v>6805.6299829549462</v>
      </c>
      <c r="DB90" s="25">
        <f t="shared" si="38"/>
        <v>7020.4449860811301</v>
      </c>
      <c r="DC90" s="25">
        <f t="shared" si="38"/>
        <v>7210.4902546122667</v>
      </c>
      <c r="DD90" s="25">
        <f t="shared" si="38"/>
        <v>7435.7590988299471</v>
      </c>
      <c r="DE90" s="25">
        <f t="shared" si="38"/>
        <v>7666.0277769696249</v>
      </c>
      <c r="DF90" s="25">
        <f t="shared" si="38"/>
        <v>7728.2824025242535</v>
      </c>
      <c r="DG90" s="25">
        <f t="shared" si="38"/>
        <v>7531.5032427408341</v>
      </c>
      <c r="DH90" s="25">
        <f t="shared" si="38"/>
        <v>7778.4436072836006</v>
      </c>
      <c r="DI90" s="25">
        <f t="shared" si="38"/>
        <v>7940.3481944134537</v>
      </c>
      <c r="DJ90" s="25">
        <f t="shared" si="38"/>
        <v>8055.6917366287435</v>
      </c>
      <c r="DK90" s="25">
        <f t="shared" si="38"/>
        <v>8180.7385344815984</v>
      </c>
      <c r="DL90" s="25">
        <f t="shared" si="38"/>
        <v>8331.736076909141</v>
      </c>
      <c r="DM90" s="25">
        <f t="shared" si="38"/>
        <v>8486.8650447970103</v>
      </c>
      <c r="DN90" s="25">
        <f t="shared" si="38"/>
        <v>8623.3213760796116</v>
      </c>
      <c r="DO90" s="25">
        <f t="shared" si="38"/>
        <v>8813.7812898967513</v>
      </c>
      <c r="DP90" s="25">
        <f t="shared" si="38"/>
        <v>9004.0095512523148</v>
      </c>
      <c r="DQ90" s="25">
        <f t="shared" si="38"/>
        <v>9140.8059579821729</v>
      </c>
      <c r="DR90" s="25">
        <f t="shared" si="38"/>
        <v>8767.3709327805263</v>
      </c>
      <c r="DS90" s="25">
        <f t="shared" si="38"/>
        <v>9202.657229006456</v>
      </c>
    </row>
    <row r="91" spans="1:132" s="12" customFormat="1" hidden="1">
      <c r="A91" s="12" t="s">
        <v>90</v>
      </c>
      <c r="BJ91" s="3">
        <v>10903171726682.49</v>
      </c>
      <c r="BK91" s="58">
        <v>11316399618087.906</v>
      </c>
      <c r="BL91" s="3">
        <v>11917983660029.986</v>
      </c>
      <c r="BM91" s="3">
        <v>12535978325027.25</v>
      </c>
      <c r="BN91" s="3">
        <v>13358123455238.629</v>
      </c>
      <c r="BO91">
        <v>14099383164522.227</v>
      </c>
      <c r="BP91">
        <v>14904829213886.104</v>
      </c>
      <c r="BQ91">
        <v>15523764396442.279</v>
      </c>
      <c r="BR91">
        <v>16446230832818.865</v>
      </c>
      <c r="BS91">
        <v>17402562800215.502</v>
      </c>
      <c r="BT91">
        <v>18093193615253.879</v>
      </c>
      <c r="BU91">
        <v>18866906740753.176</v>
      </c>
      <c r="BV91">
        <v>19926485883334.883</v>
      </c>
      <c r="BW91">
        <v>21203262217967.996</v>
      </c>
      <c r="BX91">
        <v>21583944256162.672</v>
      </c>
      <c r="BY91">
        <v>21720758806293.156</v>
      </c>
      <c r="BZ91">
        <v>22872652957185.219</v>
      </c>
      <c r="CA91">
        <v>23810312479140.059</v>
      </c>
      <c r="CB91">
        <v>24795358040292.871</v>
      </c>
      <c r="CC91">
        <v>25830764481744.449</v>
      </c>
      <c r="CD91">
        <v>26315651407304.867</v>
      </c>
      <c r="CE91">
        <v>26824107597639.621</v>
      </c>
      <c r="CF91">
        <v>26929716800586.598</v>
      </c>
      <c r="CG91">
        <v>27643115515257.34</v>
      </c>
      <c r="CH91">
        <v>28935290803395.227</v>
      </c>
      <c r="CI91">
        <v>30005493403052.969</v>
      </c>
      <c r="CJ91">
        <v>31038542448007.035</v>
      </c>
      <c r="CK91">
        <v>32196955709682.125</v>
      </c>
      <c r="CL91">
        <v>33690340677052.66</v>
      </c>
      <c r="CM91">
        <v>34955153475228.832</v>
      </c>
      <c r="CN91">
        <v>35956946407477.125</v>
      </c>
      <c r="CO91">
        <v>36481847683018.305</v>
      </c>
      <c r="CP91">
        <v>37236936629211.313</v>
      </c>
      <c r="CQ91">
        <v>37910240426605.586</v>
      </c>
      <c r="CR91">
        <v>39163321091632.977</v>
      </c>
      <c r="CS91">
        <v>40374275745749.156</v>
      </c>
      <c r="CT91">
        <v>41825006962643.977</v>
      </c>
      <c r="CU91">
        <v>43446869854603.313</v>
      </c>
      <c r="CV91">
        <v>44671713306884.336</v>
      </c>
      <c r="CW91">
        <v>46258827747997.711</v>
      </c>
      <c r="CX91">
        <v>48347393776754.195</v>
      </c>
      <c r="CY91">
        <v>49318791162401.477</v>
      </c>
      <c r="CZ91">
        <v>50455504308515.828</v>
      </c>
      <c r="DA91">
        <v>52024482059172.555</v>
      </c>
      <c r="DB91">
        <v>54350621861865.633</v>
      </c>
      <c r="DC91">
        <v>56527145312681.352</v>
      </c>
      <c r="DD91">
        <v>59025885602039.617</v>
      </c>
      <c r="DE91">
        <v>61612341338413.625</v>
      </c>
      <c r="DF91">
        <v>62887208977115.445</v>
      </c>
      <c r="DG91">
        <v>62043609678687.289</v>
      </c>
      <c r="DH91">
        <v>64860909661922.047</v>
      </c>
      <c r="DI91">
        <v>67008015715947.539</v>
      </c>
      <c r="DJ91">
        <v>68823382972247.977</v>
      </c>
      <c r="DK91">
        <v>70755843128046.813</v>
      </c>
      <c r="DL91">
        <v>72942264388303.078</v>
      </c>
      <c r="DM91">
        <v>75187841840596.672</v>
      </c>
      <c r="DN91">
        <v>77294573897911.359</v>
      </c>
      <c r="DO91">
        <v>79910967620296.859</v>
      </c>
      <c r="DP91">
        <v>82536472389713</v>
      </c>
      <c r="DQ91">
        <v>84675231957900.828</v>
      </c>
      <c r="DR91">
        <v>82037256341076.672</v>
      </c>
      <c r="DS91">
        <v>86852662217901.438</v>
      </c>
    </row>
    <row r="92" spans="1:132" s="12" customFormat="1" hidden="1">
      <c r="A92" s="12" t="s">
        <v>91</v>
      </c>
      <c r="BJ92" s="3">
        <f>0.835833*BJ91</f>
        <v>9113230733828.207</v>
      </c>
      <c r="BK92" s="58">
        <f t="shared" ref="BK92:DS92" si="39">0.835833*BK91</f>
        <v>9458620241985.2695</v>
      </c>
      <c r="BL92" s="3">
        <f t="shared" si="39"/>
        <v>9961444036513.8438</v>
      </c>
      <c r="BM92" s="3">
        <f t="shared" si="39"/>
        <v>10477984371342.502</v>
      </c>
      <c r="BN92" s="3">
        <f t="shared" si="39"/>
        <v>11165160401962.469</v>
      </c>
      <c r="BO92">
        <f t="shared" si="39"/>
        <v>11784729728552.107</v>
      </c>
      <c r="BP92">
        <f t="shared" si="39"/>
        <v>12457948116330.064</v>
      </c>
      <c r="BQ92">
        <f t="shared" si="39"/>
        <v>12975274566771.541</v>
      </c>
      <c r="BR92">
        <f t="shared" si="39"/>
        <v>13746302455687.492</v>
      </c>
      <c r="BS92">
        <f t="shared" si="39"/>
        <v>14545636272992.525</v>
      </c>
      <c r="BT92">
        <f t="shared" si="39"/>
        <v>15122888299018.496</v>
      </c>
      <c r="BU92">
        <f t="shared" si="39"/>
        <v>15769583261843.949</v>
      </c>
      <c r="BV92">
        <f t="shared" si="39"/>
        <v>16655214475325.445</v>
      </c>
      <c r="BW92">
        <f t="shared" si="39"/>
        <v>17722386269430.844</v>
      </c>
      <c r="BX92">
        <f t="shared" si="39"/>
        <v>18040572879461.215</v>
      </c>
      <c r="BY92">
        <f t="shared" si="39"/>
        <v>18154926995340.43</v>
      </c>
      <c r="BZ92">
        <f t="shared" si="39"/>
        <v>19117718139162.992</v>
      </c>
      <c r="CA92">
        <f t="shared" si="39"/>
        <v>19901444910377.074</v>
      </c>
      <c r="CB92">
        <f t="shared" si="39"/>
        <v>20724778496892.113</v>
      </c>
      <c r="CC92">
        <f t="shared" si="39"/>
        <v>21590205369069.91</v>
      </c>
      <c r="CD92">
        <f t="shared" si="39"/>
        <v>21995489862721.852</v>
      </c>
      <c r="CE92">
        <f t="shared" si="39"/>
        <v>22420474325657.918</v>
      </c>
      <c r="CF92">
        <f t="shared" si="39"/>
        <v>22508745982584.699</v>
      </c>
      <c r="CG92">
        <f t="shared" si="39"/>
        <v>23105028170464.09</v>
      </c>
      <c r="CH92">
        <f t="shared" si="39"/>
        <v>24185070918074.242</v>
      </c>
      <c r="CI92">
        <f t="shared" si="39"/>
        <v>25079581567553.973</v>
      </c>
      <c r="CJ92">
        <f t="shared" si="39"/>
        <v>25943038049945.066</v>
      </c>
      <c r="CK92">
        <f t="shared" si="39"/>
        <v>26911278081690.742</v>
      </c>
      <c r="CL92">
        <f t="shared" si="39"/>
        <v>28159498519122.957</v>
      </c>
      <c r="CM92">
        <f t="shared" si="39"/>
        <v>29216670794660.941</v>
      </c>
      <c r="CN92">
        <f t="shared" si="39"/>
        <v>30054002386600.828</v>
      </c>
      <c r="CO92">
        <f t="shared" si="39"/>
        <v>30492732194440.242</v>
      </c>
      <c r="CP92">
        <f t="shared" si="39"/>
        <v>31123860453603.582</v>
      </c>
      <c r="CQ92">
        <f t="shared" si="39"/>
        <v>31686629986491.027</v>
      </c>
      <c r="CR92">
        <f t="shared" si="39"/>
        <v>32733996157982.867</v>
      </c>
      <c r="CS92">
        <f t="shared" si="39"/>
        <v>33746152019396.758</v>
      </c>
      <c r="CT92">
        <f t="shared" si="39"/>
        <v>34958721044607.605</v>
      </c>
      <c r="CU92">
        <f t="shared" si="39"/>
        <v>36314327571182.656</v>
      </c>
      <c r="CV92">
        <f t="shared" si="39"/>
        <v>37338092148433.055</v>
      </c>
      <c r="CW92">
        <f t="shared" si="39"/>
        <v>38664654773092.172</v>
      </c>
      <c r="CX92">
        <f t="shared" si="39"/>
        <v>40410347182605.789</v>
      </c>
      <c r="CY92">
        <f t="shared" si="39"/>
        <v>41222273173643.516</v>
      </c>
      <c r="CZ92">
        <f t="shared" si="39"/>
        <v>42172375532699.711</v>
      </c>
      <c r="DA92">
        <f t="shared" si="39"/>
        <v>43483778912964.375</v>
      </c>
      <c r="DB92">
        <f t="shared" si="39"/>
        <v>45428043322668.742</v>
      </c>
      <c r="DC92">
        <f t="shared" si="39"/>
        <v>47247253448134.398</v>
      </c>
      <c r="DD92">
        <f t="shared" si="39"/>
        <v>49335783040409.586</v>
      </c>
      <c r="DE92">
        <f t="shared" si="39"/>
        <v>51497628097910.281</v>
      </c>
      <c r="DF92">
        <f t="shared" si="39"/>
        <v>52563204540969.336</v>
      </c>
      <c r="DG92">
        <f t="shared" si="39"/>
        <v>51858096408566.234</v>
      </c>
      <c r="DH92">
        <f t="shared" si="39"/>
        <v>54212888705453.297</v>
      </c>
      <c r="DI92">
        <f t="shared" si="39"/>
        <v>56007510799907.586</v>
      </c>
      <c r="DJ92">
        <f t="shared" si="39"/>
        <v>57524854659842.945</v>
      </c>
      <c r="DK92">
        <f t="shared" si="39"/>
        <v>59140068629244.758</v>
      </c>
      <c r="DL92">
        <f t="shared" si="39"/>
        <v>60967551670468.531</v>
      </c>
      <c r="DM92">
        <f t="shared" si="39"/>
        <v>62844479409151.445</v>
      </c>
      <c r="DN92">
        <f t="shared" si="39"/>
        <v>64605355584812.945</v>
      </c>
      <c r="DO92">
        <f t="shared" si="39"/>
        <v>66792223798975.586</v>
      </c>
      <c r="DP92">
        <f t="shared" si="39"/>
        <v>68986707326910.992</v>
      </c>
      <c r="DQ92">
        <f t="shared" si="39"/>
        <v>70774353153068.125</v>
      </c>
      <c r="DR92">
        <f t="shared" si="39"/>
        <v>68569446079331.141</v>
      </c>
      <c r="DS92">
        <f t="shared" si="39"/>
        <v>72594321219575.219</v>
      </c>
    </row>
    <row r="93" spans="1:132" hidden="1">
      <c r="A93" t="s">
        <v>92</v>
      </c>
      <c r="B93">
        <v>9.8595666885375977</v>
      </c>
      <c r="C93">
        <v>9.8815212249755859</v>
      </c>
      <c r="D93">
        <v>9.8937520980834961</v>
      </c>
      <c r="E93">
        <v>9.9028863906860352</v>
      </c>
      <c r="F93">
        <v>9.9106769561767578</v>
      </c>
      <c r="G93">
        <v>9.9176340103149414</v>
      </c>
      <c r="H93">
        <v>9.923980712890625</v>
      </c>
      <c r="I93">
        <v>9.9298057556152344</v>
      </c>
      <c r="J93">
        <v>9.9351987838745117</v>
      </c>
      <c r="K93">
        <v>9.9402532577514648</v>
      </c>
      <c r="L93">
        <v>9.9450168609619141</v>
      </c>
      <c r="M93">
        <v>9.9495210647583008</v>
      </c>
      <c r="N93">
        <v>9.9538087844848633</v>
      </c>
      <c r="O93">
        <v>9.9579582214355469</v>
      </c>
      <c r="P93">
        <v>9.9619293212890625</v>
      </c>
      <c r="Q93">
        <v>9.9658269882202148</v>
      </c>
      <c r="R93">
        <v>9.9695615768432617</v>
      </c>
      <c r="S93">
        <v>9.9732904434204102</v>
      </c>
      <c r="T93">
        <v>9.9769563674926758</v>
      </c>
      <c r="U93">
        <v>9.9804916381835938</v>
      </c>
      <c r="V93">
        <v>9.9839887619018555</v>
      </c>
      <c r="W93">
        <v>9.9874715805053711</v>
      </c>
      <c r="X93">
        <v>9.9909553527832031</v>
      </c>
      <c r="Y93">
        <v>9.994441032409668</v>
      </c>
      <c r="Z93">
        <v>9.9979267120361328</v>
      </c>
      <c r="AA93">
        <v>10.001343727111816</v>
      </c>
      <c r="AB93">
        <v>10.004766464233398</v>
      </c>
      <c r="AC93">
        <v>10.008176803588867</v>
      </c>
      <c r="AD93">
        <v>10.011600494384766</v>
      </c>
      <c r="AE93">
        <v>10.015031814575195</v>
      </c>
      <c r="AF93">
        <v>10.018494606018066</v>
      </c>
      <c r="AG93">
        <v>10.02197265625</v>
      </c>
      <c r="AH93">
        <v>10.025452613830566</v>
      </c>
      <c r="AI93">
        <v>10.028945922851563</v>
      </c>
      <c r="AJ93">
        <v>10.032440185546875</v>
      </c>
      <c r="AK93">
        <v>10.035932540893555</v>
      </c>
      <c r="AL93">
        <v>10.039475440979004</v>
      </c>
      <c r="AM93">
        <v>10.043107032775879</v>
      </c>
      <c r="AN93">
        <v>10.046764373779297</v>
      </c>
      <c r="AO93">
        <v>10.050505638122559</v>
      </c>
      <c r="AP93">
        <v>10.054257392883301</v>
      </c>
      <c r="AQ93">
        <v>10.058005332946777</v>
      </c>
      <c r="AR93">
        <v>10.06181526184082</v>
      </c>
      <c r="AS93">
        <v>10.065793991088867</v>
      </c>
      <c r="AT93">
        <v>10.069797515869141</v>
      </c>
      <c r="AU93">
        <v>10.073806762695313</v>
      </c>
      <c r="AV93">
        <v>10.07790470123291</v>
      </c>
      <c r="AW93">
        <v>10.082159042358398</v>
      </c>
      <c r="AX93">
        <v>10.086419105529785</v>
      </c>
      <c r="AY93">
        <v>10.090773582458496</v>
      </c>
      <c r="AZ93">
        <v>10.095279693603516</v>
      </c>
      <c r="BA93">
        <v>10.099790573120117</v>
      </c>
      <c r="BB93">
        <v>10.104504585266113</v>
      </c>
      <c r="BC93">
        <v>10.109272003173828</v>
      </c>
      <c r="BD93">
        <v>10.114107131958008</v>
      </c>
      <c r="BE93">
        <v>10.11913013458252</v>
      </c>
      <c r="BF93">
        <v>10.124229431152344</v>
      </c>
      <c r="BG93">
        <v>10.129505157470703</v>
      </c>
      <c r="BH93">
        <v>10.134846687316895</v>
      </c>
      <c r="BI93">
        <v>10.140384674072266</v>
      </c>
      <c r="BJ93">
        <v>10.146059036254883</v>
      </c>
      <c r="BK93" s="29">
        <v>10.151849746704102</v>
      </c>
      <c r="BL93">
        <v>10.157861709594727</v>
      </c>
      <c r="BM93">
        <v>10.164023399353027</v>
      </c>
      <c r="BN93">
        <v>10.170328140258789</v>
      </c>
      <c r="BO93">
        <v>10.176875114440918</v>
      </c>
      <c r="BP93">
        <v>10.18363094329834</v>
      </c>
      <c r="BQ93">
        <v>10.190561294555664</v>
      </c>
      <c r="BR93">
        <v>10.19773006439209</v>
      </c>
      <c r="BS93">
        <v>10.205118179321289</v>
      </c>
      <c r="BT93">
        <v>10.212752342224121</v>
      </c>
      <c r="BU93">
        <v>10.220643043518066</v>
      </c>
      <c r="BV93">
        <v>10.228789329528809</v>
      </c>
      <c r="BW93">
        <v>10.237218856811523</v>
      </c>
      <c r="BX93">
        <v>10.245908737182617</v>
      </c>
      <c r="BY93">
        <v>10.254891395568848</v>
      </c>
      <c r="BZ93">
        <v>10.264164924621582</v>
      </c>
      <c r="CA93">
        <v>10.273723602294922</v>
      </c>
      <c r="CB93">
        <v>10.283595085144043</v>
      </c>
      <c r="CC93">
        <v>10.293815612792969</v>
      </c>
      <c r="CD93">
        <v>10.304356575012207</v>
      </c>
      <c r="CE93">
        <v>10.315219879150391</v>
      </c>
      <c r="CF93">
        <v>10.326447486877441</v>
      </c>
      <c r="CG93">
        <v>10.338030815124512</v>
      </c>
      <c r="CH93">
        <v>10.349946022033691</v>
      </c>
      <c r="CI93">
        <v>10.362263679504395</v>
      </c>
      <c r="CJ93">
        <v>10.374934196472168</v>
      </c>
      <c r="CK93">
        <v>10.387984275817871</v>
      </c>
      <c r="CL93">
        <v>10.401409149169922</v>
      </c>
      <c r="CM93">
        <v>10.415201187133789</v>
      </c>
      <c r="CN93">
        <v>10.429417610168457</v>
      </c>
      <c r="CO93">
        <v>10.4439697265625</v>
      </c>
      <c r="CP93">
        <v>10.458939552307129</v>
      </c>
      <c r="CQ93">
        <v>10.474276542663574</v>
      </c>
      <c r="CR93">
        <v>10.489978790283203</v>
      </c>
      <c r="CS93">
        <v>10.506080627441406</v>
      </c>
      <c r="CT93">
        <v>10.522538185119629</v>
      </c>
      <c r="CU93">
        <v>10.539380073547363</v>
      </c>
      <c r="CV93">
        <v>10.556589126586914</v>
      </c>
      <c r="CW93">
        <v>10.574140548706055</v>
      </c>
      <c r="CX93">
        <v>10.592050552368164</v>
      </c>
      <c r="CY93">
        <v>10.610313415527344</v>
      </c>
      <c r="CZ93">
        <v>10.62889575958252</v>
      </c>
      <c r="DA93">
        <v>10.647783279418945</v>
      </c>
      <c r="DB93">
        <v>10.666969299316406</v>
      </c>
      <c r="DC93">
        <v>10.68644905090332</v>
      </c>
      <c r="DD93">
        <v>10.706192970275879</v>
      </c>
      <c r="DE93">
        <v>10.726189613342285</v>
      </c>
      <c r="DF93">
        <v>10.746415138244629</v>
      </c>
      <c r="DG93">
        <v>10.766923904418945</v>
      </c>
      <c r="DH93">
        <v>10.787647247314453</v>
      </c>
    </row>
    <row r="94" spans="1:132" hidden="1">
      <c r="A94" t="s">
        <v>93</v>
      </c>
      <c r="BK94" s="29">
        <v>2196</v>
      </c>
      <c r="BL94">
        <v>2243</v>
      </c>
      <c r="BM94">
        <v>2254</v>
      </c>
      <c r="BN94">
        <v>2287</v>
      </c>
      <c r="BO94">
        <v>2310</v>
      </c>
      <c r="BP94">
        <v>2327</v>
      </c>
      <c r="BQ94">
        <v>2330</v>
      </c>
      <c r="BR94">
        <v>2334</v>
      </c>
      <c r="BS94">
        <v>2343</v>
      </c>
      <c r="BT94">
        <v>2389</v>
      </c>
      <c r="BU94">
        <v>2365</v>
      </c>
      <c r="BV94">
        <v>2352</v>
      </c>
      <c r="BW94">
        <v>2389</v>
      </c>
      <c r="BX94">
        <v>2381</v>
      </c>
      <c r="BY94">
        <v>2396</v>
      </c>
      <c r="BZ94">
        <v>2389</v>
      </c>
      <c r="CA94">
        <v>2418</v>
      </c>
      <c r="CB94">
        <v>2477</v>
      </c>
      <c r="CC94">
        <v>2476</v>
      </c>
      <c r="CD94">
        <v>2490</v>
      </c>
      <c r="CE94">
        <v>2501</v>
      </c>
      <c r="CF94">
        <v>2531</v>
      </c>
      <c r="CG94">
        <v>2575</v>
      </c>
      <c r="CH94">
        <v>2584</v>
      </c>
      <c r="CI94">
        <v>2587</v>
      </c>
      <c r="CJ94">
        <v>2589</v>
      </c>
      <c r="CK94">
        <v>2607</v>
      </c>
      <c r="CL94">
        <v>2624</v>
      </c>
      <c r="CM94">
        <v>2635</v>
      </c>
      <c r="CN94">
        <v>2621</v>
      </c>
      <c r="CO94">
        <v>2601</v>
      </c>
      <c r="CP94">
        <v>2610</v>
      </c>
      <c r="CQ94">
        <v>2616</v>
      </c>
      <c r="CR94">
        <v>2639</v>
      </c>
      <c r="CS94">
        <v>2663</v>
      </c>
      <c r="CT94">
        <v>2673</v>
      </c>
      <c r="CU94">
        <v>2687</v>
      </c>
      <c r="CV94">
        <v>2701</v>
      </c>
      <c r="CW94">
        <v>2715</v>
      </c>
      <c r="CX94">
        <v>2727</v>
      </c>
      <c r="CY94">
        <v>2725</v>
      </c>
      <c r="CZ94">
        <v>2728</v>
      </c>
      <c r="DA94">
        <v>2735</v>
      </c>
      <c r="DB94">
        <v>2747</v>
      </c>
      <c r="DC94">
        <v>2761</v>
      </c>
      <c r="DD94">
        <v>2779</v>
      </c>
      <c r="DE94">
        <v>2807</v>
      </c>
      <c r="DF94">
        <v>2825</v>
      </c>
      <c r="DG94">
        <v>2825</v>
      </c>
      <c r="DH94">
        <v>2850</v>
      </c>
      <c r="DI94">
        <v>2869</v>
      </c>
      <c r="DJ94">
        <v>2874</v>
      </c>
      <c r="DK94">
        <v>2884</v>
      </c>
    </row>
    <row r="95" spans="1:132" hidden="1">
      <c r="A95" t="s">
        <v>94</v>
      </c>
      <c r="BK95" s="29">
        <v>389.57295811355823</v>
      </c>
      <c r="BL95">
        <v>385.6584533440415</v>
      </c>
      <c r="BM95">
        <v>403.0964630243119</v>
      </c>
      <c r="BN95">
        <v>413.14586006966653</v>
      </c>
      <c r="BO95">
        <v>425.21249896025711</v>
      </c>
      <c r="BP95">
        <v>435.04563472418556</v>
      </c>
      <c r="BQ95">
        <v>430.58950503551625</v>
      </c>
      <c r="BR95">
        <v>421.51547412397372</v>
      </c>
      <c r="BS95">
        <v>419.65488044816561</v>
      </c>
      <c r="BT95">
        <v>452.81401349292463</v>
      </c>
      <c r="BU95">
        <v>453.33663597192765</v>
      </c>
      <c r="BV95">
        <v>445.90926029292916</v>
      </c>
      <c r="BW95">
        <v>456.19858179896562</v>
      </c>
      <c r="BX95">
        <v>466.15581178059676</v>
      </c>
      <c r="BY95">
        <v>469.96828857266303</v>
      </c>
      <c r="BZ95">
        <v>489.04623793119504</v>
      </c>
      <c r="CA95">
        <v>490.2345106325937</v>
      </c>
      <c r="CB95">
        <v>509.5207668172992</v>
      </c>
      <c r="CC95">
        <v>499.284717893795</v>
      </c>
      <c r="CD95">
        <v>506.28255158406296</v>
      </c>
      <c r="CE95">
        <v>520.01192651534666</v>
      </c>
      <c r="CF95">
        <v>537.85134993932718</v>
      </c>
      <c r="CG95">
        <v>526.49777953913463</v>
      </c>
      <c r="CH95">
        <v>518.68243802750771</v>
      </c>
      <c r="CI95">
        <v>520.66821102729227</v>
      </c>
      <c r="CJ95">
        <v>522.76252087109276</v>
      </c>
      <c r="CK95">
        <v>534.91220742160078</v>
      </c>
      <c r="CL95">
        <v>533.92978682148396</v>
      </c>
      <c r="CM95">
        <v>534.67023787540234</v>
      </c>
      <c r="CN95">
        <v>544.91873488729743</v>
      </c>
      <c r="CO95">
        <v>546.4598540201066</v>
      </c>
      <c r="CP95">
        <v>548.8672407303543</v>
      </c>
      <c r="CQ95">
        <v>540.61503351581166</v>
      </c>
      <c r="CR95">
        <v>545.0745984191899</v>
      </c>
      <c r="CS95">
        <v>576.38729216301533</v>
      </c>
      <c r="CT95">
        <v>587.28621359455713</v>
      </c>
      <c r="CU95">
        <v>592.91291067262273</v>
      </c>
      <c r="CV95">
        <v>611.2204367354899</v>
      </c>
      <c r="CW95">
        <v>607.95530603224267</v>
      </c>
      <c r="CX95">
        <v>611.12966380705541</v>
      </c>
      <c r="CY95">
        <v>621.72174084084395</v>
      </c>
      <c r="CZ95">
        <v>632.26169367903117</v>
      </c>
      <c r="DA95">
        <v>646.38796092482687</v>
      </c>
      <c r="DB95">
        <v>654.27809150291625</v>
      </c>
      <c r="DC95">
        <v>672.1971653229914</v>
      </c>
      <c r="DD95">
        <v>688.76565187747622</v>
      </c>
      <c r="DE95">
        <v>716.7433566222752</v>
      </c>
      <c r="DF95">
        <v>697.64017018060611</v>
      </c>
      <c r="DG95">
        <v>697.57851278658472</v>
      </c>
      <c r="DH95">
        <v>731.82570408105016</v>
      </c>
      <c r="DI95">
        <v>746.6549396092646</v>
      </c>
      <c r="DJ95">
        <v>753.09519540991016</v>
      </c>
      <c r="DK95">
        <v>752.9737438871332</v>
      </c>
    </row>
    <row r="96" spans="1:132" hidden="1">
      <c r="A96" t="s">
        <v>95</v>
      </c>
      <c r="BK96">
        <v>352</v>
      </c>
      <c r="BL96">
        <v>362</v>
      </c>
      <c r="BM96">
        <v>366</v>
      </c>
      <c r="BN96">
        <v>377</v>
      </c>
      <c r="BO96">
        <v>386</v>
      </c>
      <c r="BP96">
        <v>393</v>
      </c>
      <c r="BQ96">
        <v>394</v>
      </c>
      <c r="BR96">
        <v>396</v>
      </c>
      <c r="BS96">
        <v>404</v>
      </c>
      <c r="BT96">
        <v>414</v>
      </c>
      <c r="BU96">
        <v>416</v>
      </c>
      <c r="BV96">
        <v>413</v>
      </c>
      <c r="BW96">
        <v>419</v>
      </c>
      <c r="BX96">
        <v>425</v>
      </c>
      <c r="BY96">
        <v>420</v>
      </c>
      <c r="BZ96">
        <v>432</v>
      </c>
      <c r="CA96">
        <v>439</v>
      </c>
      <c r="CB96">
        <v>453</v>
      </c>
      <c r="CC96">
        <v>457</v>
      </c>
      <c r="CD96">
        <v>462</v>
      </c>
      <c r="CE96">
        <v>471</v>
      </c>
      <c r="CF96">
        <v>477</v>
      </c>
      <c r="CG96">
        <v>476</v>
      </c>
      <c r="CH96">
        <v>488</v>
      </c>
      <c r="CI96">
        <v>492</v>
      </c>
      <c r="CJ96">
        <v>495</v>
      </c>
      <c r="CK96">
        <v>501</v>
      </c>
      <c r="CL96">
        <v>507</v>
      </c>
      <c r="CM96">
        <v>510</v>
      </c>
      <c r="CN96">
        <v>512</v>
      </c>
      <c r="CO96">
        <v>505</v>
      </c>
      <c r="CP96">
        <v>503</v>
      </c>
      <c r="CQ96">
        <v>498</v>
      </c>
      <c r="CR96">
        <v>510</v>
      </c>
      <c r="CS96">
        <v>516</v>
      </c>
      <c r="CT96">
        <v>522</v>
      </c>
      <c r="CU96">
        <v>536</v>
      </c>
      <c r="CV96">
        <v>538</v>
      </c>
      <c r="CW96">
        <v>531</v>
      </c>
      <c r="CX96">
        <v>540</v>
      </c>
      <c r="CY96">
        <v>545</v>
      </c>
      <c r="CZ96">
        <v>548</v>
      </c>
      <c r="DA96">
        <v>552</v>
      </c>
      <c r="DB96">
        <v>554</v>
      </c>
      <c r="DC96">
        <v>562</v>
      </c>
      <c r="DD96">
        <v>566</v>
      </c>
      <c r="DE96">
        <v>571</v>
      </c>
      <c r="DF96">
        <v>574</v>
      </c>
      <c r="DG96">
        <v>575</v>
      </c>
      <c r="DH96">
        <v>573</v>
      </c>
      <c r="DI96">
        <v>576</v>
      </c>
      <c r="DJ96">
        <v>585</v>
      </c>
      <c r="DK96">
        <v>586</v>
      </c>
      <c r="DL96">
        <v>593</v>
      </c>
      <c r="DM96">
        <v>594</v>
      </c>
      <c r="DN96">
        <v>598</v>
      </c>
      <c r="DO96">
        <v>605</v>
      </c>
      <c r="DP96">
        <v>613</v>
      </c>
      <c r="DQ96">
        <v>619</v>
      </c>
      <c r="DR96">
        <v>623</v>
      </c>
    </row>
    <row r="97" spans="1:118" hidden="1">
      <c r="A97" t="s">
        <v>96</v>
      </c>
      <c r="BK97" s="29">
        <v>2751636772.1999998</v>
      </c>
      <c r="BL97">
        <v>2813174376.4000001</v>
      </c>
      <c r="BM97">
        <v>2850169422.4000001</v>
      </c>
      <c r="BN97">
        <v>2910291181.7999997</v>
      </c>
      <c r="BO97">
        <v>2971287389.8999996</v>
      </c>
      <c r="BP97">
        <v>3050262701.2999997</v>
      </c>
      <c r="BQ97">
        <v>3121616654.3000002</v>
      </c>
      <c r="BR97">
        <v>3181062161</v>
      </c>
      <c r="BS97">
        <v>3211696881.5</v>
      </c>
      <c r="BT97">
        <v>3255845915.0999999</v>
      </c>
      <c r="BU97">
        <v>3325738920</v>
      </c>
      <c r="BV97">
        <v>3375566731.6999998</v>
      </c>
      <c r="BW97">
        <v>3449262497.0999999</v>
      </c>
      <c r="BX97">
        <v>3505366368.1999998</v>
      </c>
      <c r="BY97">
        <v>3601517675.6000004</v>
      </c>
      <c r="BZ97">
        <v>3632684621.1999998</v>
      </c>
      <c r="CA97">
        <v>3674054254.3000002</v>
      </c>
      <c r="CB97">
        <v>3727197917.2999997</v>
      </c>
      <c r="CC97">
        <v>3759287115.5999999</v>
      </c>
      <c r="CD97">
        <v>3831087063.4000001</v>
      </c>
      <c r="CE97">
        <v>3859882414.7999997</v>
      </c>
      <c r="CF97">
        <v>3887401683.4000001</v>
      </c>
      <c r="CG97">
        <v>3939065761.5999999</v>
      </c>
      <c r="CH97">
        <v>3997993062.1999998</v>
      </c>
      <c r="CI97">
        <v>4010266445.2999997</v>
      </c>
      <c r="CJ97">
        <v>4053889713.8000002</v>
      </c>
      <c r="CK97">
        <v>4068920170</v>
      </c>
      <c r="CL97">
        <v>4124362419.4000001</v>
      </c>
      <c r="CM97">
        <v>4181728203.1999998</v>
      </c>
      <c r="CN97">
        <v>4571991348.3999996</v>
      </c>
      <c r="CO97">
        <v>4556533894.3999996</v>
      </c>
      <c r="CP97">
        <v>4536641620.7999992</v>
      </c>
      <c r="CQ97">
        <v>4509841539.8000002</v>
      </c>
      <c r="CR97">
        <v>4544520174.8000002</v>
      </c>
      <c r="CS97">
        <v>4600615334.3999996</v>
      </c>
      <c r="CT97">
        <v>4633255551.3000002</v>
      </c>
      <c r="CU97">
        <v>4569178564.5</v>
      </c>
      <c r="CV97">
        <v>4621255589.1000004</v>
      </c>
      <c r="CW97">
        <v>4671598116.8999996</v>
      </c>
      <c r="CX97">
        <v>4663827139.3999996</v>
      </c>
      <c r="CY97">
        <v>4673641979.1999998</v>
      </c>
      <c r="CZ97">
        <v>4695837575.1999998</v>
      </c>
      <c r="DA97">
        <v>4707841478.6000004</v>
      </c>
      <c r="DB97">
        <v>4799904084.3000002</v>
      </c>
      <c r="DC97">
        <v>4838131601.7000008</v>
      </c>
      <c r="DD97">
        <v>4882579193</v>
      </c>
      <c r="DE97">
        <v>4954855321.8000002</v>
      </c>
      <c r="DF97">
        <v>4975311893.6000004</v>
      </c>
      <c r="DG97">
        <v>4984836436.8999996</v>
      </c>
      <c r="DH97">
        <v>5039181209.3000002</v>
      </c>
      <c r="DI97">
        <v>5156170186.8000002</v>
      </c>
      <c r="DJ97">
        <v>5182536615.5</v>
      </c>
      <c r="DK97">
        <v>5156630679.5</v>
      </c>
      <c r="DL97">
        <v>5205548370.2999992</v>
      </c>
      <c r="DM97">
        <v>5247120644.3000002</v>
      </c>
      <c r="DN97">
        <v>5294155851.3000002</v>
      </c>
    </row>
    <row r="98" spans="1:118" hidden="1">
      <c r="A98" t="s">
        <v>97</v>
      </c>
      <c r="CJ98" s="5"/>
      <c r="CN98">
        <v>3866644515.3000002</v>
      </c>
      <c r="CO98">
        <v>3866649867.2000003</v>
      </c>
      <c r="CP98">
        <v>3866622955.8000002</v>
      </c>
      <c r="CQ98">
        <v>3866652927.3000002</v>
      </c>
      <c r="CR98">
        <v>3866661650</v>
      </c>
      <c r="CS98">
        <v>3866670340.7000003</v>
      </c>
      <c r="CT98">
        <v>3755237655.9000001</v>
      </c>
      <c r="CU98">
        <v>4682427779.1999998</v>
      </c>
      <c r="CV98">
        <v>4132074774.4000001</v>
      </c>
      <c r="CW98">
        <v>3776257599.8999996</v>
      </c>
      <c r="CX98">
        <v>3603936165.8000002</v>
      </c>
      <c r="CY98">
        <v>3844186359.3000002</v>
      </c>
      <c r="CZ98">
        <v>4456090598.6999998</v>
      </c>
      <c r="DA98">
        <v>4223527295.5</v>
      </c>
      <c r="DB98">
        <v>4334354380.6999998</v>
      </c>
      <c r="DC98">
        <v>4241261132.1999998</v>
      </c>
      <c r="DD98">
        <v>3427595561</v>
      </c>
      <c r="DE98">
        <v>3075560442.3000002</v>
      </c>
      <c r="DF98">
        <v>3141022972.0999999</v>
      </c>
      <c r="DG98">
        <v>3258236227.7000003</v>
      </c>
      <c r="DH98">
        <v>2998929214.9000001</v>
      </c>
      <c r="DI98">
        <v>2975851797.6999998</v>
      </c>
      <c r="DJ98">
        <v>3062234563.5999999</v>
      </c>
      <c r="DK98">
        <v>3005652665.3999996</v>
      </c>
      <c r="DL98">
        <v>3161283084.9000001</v>
      </c>
      <c r="DM98">
        <v>3065445966.8000002</v>
      </c>
    </row>
    <row r="99" spans="1:118" s="12" customFormat="1" hidden="1">
      <c r="A99" s="12" t="s">
        <v>98</v>
      </c>
      <c r="BK99" s="29"/>
      <c r="DH99" s="12">
        <v>1</v>
      </c>
    </row>
    <row r="100" spans="1:118" s="5" customFormat="1" hidden="1">
      <c r="A100" s="5" t="s">
        <v>99</v>
      </c>
      <c r="BK100" s="33"/>
      <c r="DH100" s="5">
        <v>1</v>
      </c>
    </row>
    <row r="101" spans="1:118" hidden="1">
      <c r="A101" t="s">
        <v>100</v>
      </c>
      <c r="B101" s="13">
        <v>277.3</v>
      </c>
      <c r="G101" s="13">
        <v>279.2</v>
      </c>
      <c r="L101" s="13">
        <v>280.8</v>
      </c>
      <c r="Q101" s="13">
        <v>282.7</v>
      </c>
      <c r="V101" s="13">
        <v>285.10000000000002</v>
      </c>
      <c r="AA101" s="13">
        <v>284.3</v>
      </c>
      <c r="AF101" s="13">
        <v>284.89999999999998</v>
      </c>
      <c r="AK101" s="13">
        <v>286.60000000000002</v>
      </c>
      <c r="AP101" s="13">
        <v>287.7</v>
      </c>
      <c r="AU101" s="13">
        <v>288</v>
      </c>
      <c r="AZ101" s="13">
        <v>287.60000000000002</v>
      </c>
      <c r="BE101" s="13">
        <v>289.60000000000002</v>
      </c>
      <c r="BF101" s="13">
        <v>290.39999999999998</v>
      </c>
      <c r="BG101" s="13">
        <v>291.2</v>
      </c>
      <c r="BH101" s="13">
        <v>291.7</v>
      </c>
      <c r="BI101" s="13">
        <v>292.10000000000002</v>
      </c>
      <c r="BJ101" s="13">
        <v>292.39999999999998</v>
      </c>
      <c r="BK101" s="35">
        <v>292.5</v>
      </c>
      <c r="BL101" s="13">
        <v>292.5</v>
      </c>
      <c r="BM101" s="13">
        <v>292.60000000000002</v>
      </c>
      <c r="BN101" s="13">
        <v>292.60000000000002</v>
      </c>
      <c r="BO101" s="13">
        <v>292.7</v>
      </c>
      <c r="BP101" s="13">
        <v>292.89999999999998</v>
      </c>
      <c r="BQ101" s="13">
        <v>293.3</v>
      </c>
      <c r="BR101" s="13">
        <v>293.8</v>
      </c>
      <c r="BS101" s="13">
        <v>294.39999999999998</v>
      </c>
      <c r="BT101" s="13">
        <v>295.2</v>
      </c>
      <c r="BU101" s="13">
        <v>296</v>
      </c>
      <c r="BV101" s="13">
        <v>296.89999999999998</v>
      </c>
      <c r="BW101" s="13">
        <v>297.8</v>
      </c>
      <c r="BX101" s="13">
        <v>298.39999999999998</v>
      </c>
      <c r="BY101" s="13">
        <v>299</v>
      </c>
      <c r="BZ101" s="13">
        <v>299.39999999999998</v>
      </c>
      <c r="CA101" s="13">
        <v>299.8</v>
      </c>
      <c r="CB101" s="13">
        <v>300.2</v>
      </c>
      <c r="CC101" s="13">
        <v>300.7</v>
      </c>
      <c r="CD101" s="13">
        <v>301.3</v>
      </c>
      <c r="CE101" s="13">
        <v>302</v>
      </c>
      <c r="CF101" s="13">
        <v>303</v>
      </c>
      <c r="CG101" s="13">
        <v>303.89999999999998</v>
      </c>
      <c r="CH101" s="13">
        <v>304.5</v>
      </c>
      <c r="CI101" s="13">
        <v>305.5</v>
      </c>
      <c r="CJ101" s="13">
        <v>305.89999999999998</v>
      </c>
      <c r="CK101" s="13">
        <v>306.3</v>
      </c>
      <c r="CL101" s="13">
        <v>306.7</v>
      </c>
      <c r="CM101" s="13">
        <v>307.8</v>
      </c>
      <c r="CN101" s="13">
        <v>308.7</v>
      </c>
      <c r="CO101" s="13">
        <v>309.3</v>
      </c>
      <c r="CP101" s="13">
        <v>309.8</v>
      </c>
      <c r="CQ101" s="13">
        <v>310.10000000000002</v>
      </c>
      <c r="CR101" s="13">
        <v>310.39999999999998</v>
      </c>
      <c r="CS101" s="13">
        <v>311</v>
      </c>
      <c r="CT101" s="13">
        <v>311.8</v>
      </c>
      <c r="CU101" s="13">
        <v>312.7</v>
      </c>
      <c r="CV101" s="13">
        <v>313.7</v>
      </c>
      <c r="CW101" s="13">
        <v>314.7</v>
      </c>
      <c r="CX101" s="13">
        <v>315.60000000000002</v>
      </c>
      <c r="CY101" s="13">
        <v>316.3</v>
      </c>
      <c r="CZ101" s="13">
        <v>317</v>
      </c>
      <c r="DA101" s="13">
        <v>317.60000000000002</v>
      </c>
      <c r="DB101" s="13">
        <v>318.3</v>
      </c>
      <c r="DC101" s="13">
        <v>319.10000000000002</v>
      </c>
      <c r="DD101" s="13">
        <v>319.8</v>
      </c>
      <c r="DE101" s="13">
        <v>320.60000000000002</v>
      </c>
      <c r="DF101" s="13">
        <v>321.39999999999998</v>
      </c>
      <c r="DG101" s="13">
        <v>322.3</v>
      </c>
      <c r="DH101" s="13">
        <v>323.2</v>
      </c>
      <c r="DI101" s="13">
        <v>324</v>
      </c>
    </row>
    <row r="102" spans="1:118" hidden="1">
      <c r="A102" t="s">
        <v>101</v>
      </c>
      <c r="BT102" s="15">
        <v>7.4695644295302019E-3</v>
      </c>
      <c r="BU102" s="14">
        <v>7.010868456375839E-3</v>
      </c>
      <c r="BV102" s="14">
        <v>7.5349348993288597E-3</v>
      </c>
      <c r="BW102" s="14">
        <v>7.6879895973154359E-3</v>
      </c>
      <c r="BX102" s="14">
        <v>7.5179369127516783E-3</v>
      </c>
      <c r="BY102" s="14">
        <v>7.8173781879194645E-3</v>
      </c>
      <c r="BZ102" s="14">
        <v>8.0958268456375829E-3</v>
      </c>
      <c r="CA102" s="14">
        <v>8.4730385906040262E-3</v>
      </c>
      <c r="CB102" s="14">
        <v>8.5648526845637594E-3</v>
      </c>
      <c r="CC102" s="14">
        <v>9.0956496644295313E-3</v>
      </c>
      <c r="CD102" s="14">
        <v>9.1708922818791935E-3</v>
      </c>
      <c r="CE102" s="14">
        <v>8.8460164429530197E-3</v>
      </c>
      <c r="CF102" s="14">
        <v>9.4090825503355697E-3</v>
      </c>
      <c r="CG102" s="14">
        <v>9.3233436241610748E-3</v>
      </c>
      <c r="CH102" s="14">
        <v>9.0379043624161069E-3</v>
      </c>
      <c r="CI102" s="14">
        <v>9.0449573825503362E-3</v>
      </c>
      <c r="CJ102" s="14">
        <v>9.2194520134228179E-3</v>
      </c>
      <c r="CK102" s="14">
        <v>9.8282795302013417E-3</v>
      </c>
      <c r="CL102" s="14">
        <v>9.3665147651006697E-3</v>
      </c>
      <c r="CM102" s="14">
        <v>9.5313453020134213E-3</v>
      </c>
      <c r="CN102" s="14">
        <v>9.909420469798657E-3</v>
      </c>
      <c r="CO102" s="14">
        <v>9.7468369127516781E-3</v>
      </c>
      <c r="CP102" s="14">
        <v>1.0322355033557048E-2</v>
      </c>
      <c r="CQ102" s="14">
        <v>9.5602959731543626E-3</v>
      </c>
      <c r="CR102" s="14">
        <v>9.9173473154362413E-3</v>
      </c>
      <c r="CS102" s="14">
        <v>9.9957003355704704E-3</v>
      </c>
      <c r="CT102" s="14">
        <v>1.0107310738255033E-2</v>
      </c>
      <c r="CU102" s="14">
        <v>1.0861651006711409E-2</v>
      </c>
      <c r="CV102" s="14">
        <v>1.0473110738255034E-2</v>
      </c>
      <c r="CW102" s="14">
        <v>9.9179922818791941E-3</v>
      </c>
      <c r="CX102" s="14">
        <v>9.8003691275167781E-3</v>
      </c>
      <c r="CY102" s="14">
        <v>9.3471033557046973E-3</v>
      </c>
      <c r="CZ102" s="14">
        <v>9.5648731543624167E-3</v>
      </c>
      <c r="DA102" s="14">
        <v>9.5189869127516782E-3</v>
      </c>
      <c r="DB102" s="14">
        <v>9.7565530201342288E-3</v>
      </c>
      <c r="DC102" s="14">
        <v>9.9523939597315446E-3</v>
      </c>
      <c r="DD102" s="14">
        <v>1.0403308724832215E-2</v>
      </c>
      <c r="DE102" s="14">
        <v>1.0939775167785236E-2</v>
      </c>
      <c r="DF102" s="14">
        <v>1.0174460067114094E-2</v>
      </c>
      <c r="DG102" s="14">
        <v>1.0297575838926175E-2</v>
      </c>
      <c r="DH102" s="14">
        <v>1.0352013087248322E-2</v>
      </c>
      <c r="DI102" s="14">
        <v>1.0481716096726879E-2</v>
      </c>
      <c r="DJ102" s="14">
        <v>1.0583028453185336E-2</v>
      </c>
    </row>
    <row r="103" spans="1:118" hidden="1">
      <c r="A103" t="s">
        <v>102</v>
      </c>
      <c r="BT103" s="16">
        <v>4.2615400283774283E-3</v>
      </c>
      <c r="BU103" s="16">
        <v>4.0248211134121916E-3</v>
      </c>
      <c r="BV103" s="16">
        <v>4.2007816030471753E-3</v>
      </c>
      <c r="BW103" s="16">
        <v>4.3313999805160023E-3</v>
      </c>
      <c r="BX103" s="16">
        <v>4.219254730459524E-3</v>
      </c>
      <c r="BY103" s="16">
        <v>4.4932067721596977E-3</v>
      </c>
      <c r="BZ103" s="16">
        <v>4.5796873542396843E-3</v>
      </c>
      <c r="CA103" s="16">
        <v>4.7913416340868674E-3</v>
      </c>
      <c r="CB103" s="16">
        <v>4.8529920966207674E-3</v>
      </c>
      <c r="CC103" s="16">
        <v>5.1628968910583965E-3</v>
      </c>
      <c r="CD103" s="16">
        <v>5.2711549030185455E-3</v>
      </c>
      <c r="CE103" s="16">
        <v>5.1118554071029332E-3</v>
      </c>
      <c r="CF103" s="16">
        <v>5.3663117592775188E-3</v>
      </c>
      <c r="CG103" s="16">
        <v>5.4196251415962546E-3</v>
      </c>
      <c r="CH103" s="16">
        <v>5.3798312888148824E-3</v>
      </c>
      <c r="CI103" s="16">
        <v>5.392262780544407E-3</v>
      </c>
      <c r="CJ103" s="16">
        <v>5.4523788095263009E-3</v>
      </c>
      <c r="CK103" s="16">
        <v>5.7286626180127866E-3</v>
      </c>
      <c r="CL103" s="16">
        <v>5.6003311244924173E-3</v>
      </c>
      <c r="CM103" s="16">
        <v>5.7337846586216273E-3</v>
      </c>
      <c r="CN103" s="16">
        <v>6.0465802623264862E-3</v>
      </c>
      <c r="CO103" s="16">
        <v>5.8164441788565542E-3</v>
      </c>
      <c r="CP103" s="16">
        <v>6.1252386631406351E-3</v>
      </c>
      <c r="CQ103" s="16">
        <v>5.7283706580045519E-3</v>
      </c>
      <c r="CR103" s="16">
        <v>5.850150586769803E-3</v>
      </c>
      <c r="CS103" s="16">
        <v>5.9948074117159621E-3</v>
      </c>
      <c r="CT103" s="16">
        <v>6.0093069770368887E-3</v>
      </c>
      <c r="CU103" s="16">
        <v>6.0244911046056183E-3</v>
      </c>
      <c r="CV103" s="16">
        <v>6.1604534345905699E-3</v>
      </c>
      <c r="CW103" s="16">
        <v>6.1113203909922247E-3</v>
      </c>
      <c r="CX103" s="16">
        <v>6.0381773492649941E-3</v>
      </c>
      <c r="CY103" s="16">
        <v>6.1489618643899195E-3</v>
      </c>
      <c r="CZ103" s="16">
        <v>6.1885689962356931E-3</v>
      </c>
      <c r="DA103" s="16">
        <v>6.2264082440553967E-3</v>
      </c>
      <c r="DB103" s="16">
        <v>6.4188983603382151E-3</v>
      </c>
      <c r="DC103" s="16">
        <v>6.545039927506803E-3</v>
      </c>
      <c r="DD103" s="16">
        <v>6.8749970403132838E-3</v>
      </c>
      <c r="DE103" s="16">
        <v>7.5266197816985011E-3</v>
      </c>
      <c r="DF103" s="16">
        <v>7.1050042213569569E-3</v>
      </c>
    </row>
    <row r="104" spans="1:118" hidden="1">
      <c r="A104" t="s">
        <v>103</v>
      </c>
      <c r="BK104" s="29">
        <f>BK77+BK86</f>
        <v>22518500</v>
      </c>
      <c r="BL104">
        <f t="shared" ref="BL104:DM104" si="40">BL77+BL86</f>
        <v>24749200</v>
      </c>
      <c r="BM104">
        <f t="shared" si="40"/>
        <v>27688500</v>
      </c>
      <c r="BN104">
        <f t="shared" si="40"/>
        <v>30964000</v>
      </c>
      <c r="BO104">
        <f t="shared" si="40"/>
        <v>34896700</v>
      </c>
      <c r="BP104">
        <f t="shared" si="40"/>
        <v>39593700</v>
      </c>
      <c r="BQ104">
        <f t="shared" si="40"/>
        <v>42349800</v>
      </c>
      <c r="BR104">
        <f t="shared" si="40"/>
        <v>45284300</v>
      </c>
      <c r="BS104">
        <f t="shared" si="40"/>
        <v>48271900</v>
      </c>
      <c r="BT104">
        <f t="shared" si="40"/>
        <v>52872800</v>
      </c>
      <c r="BU104">
        <f t="shared" si="40"/>
        <v>55970700</v>
      </c>
      <c r="BV104">
        <f t="shared" si="40"/>
        <v>60153000</v>
      </c>
      <c r="BW104">
        <f t="shared" si="40"/>
        <v>65074000</v>
      </c>
      <c r="BX104">
        <f t="shared" si="40"/>
        <v>62411400</v>
      </c>
      <c r="BY104">
        <f t="shared" si="40"/>
        <v>70028900</v>
      </c>
      <c r="BZ104">
        <f t="shared" si="40"/>
        <v>72585600</v>
      </c>
      <c r="CA104">
        <f t="shared" si="40"/>
        <v>77669300</v>
      </c>
      <c r="CB104">
        <f t="shared" si="40"/>
        <v>84297900</v>
      </c>
      <c r="CC104">
        <f t="shared" si="40"/>
        <v>88418400</v>
      </c>
      <c r="CD104">
        <f t="shared" si="40"/>
        <v>92475300</v>
      </c>
      <c r="CE104">
        <f t="shared" si="40"/>
        <v>91398000</v>
      </c>
      <c r="CF104">
        <f t="shared" si="40"/>
        <v>92259000</v>
      </c>
      <c r="CG104">
        <f t="shared" si="40"/>
        <v>100294100</v>
      </c>
      <c r="CH104">
        <f t="shared" si="40"/>
        <v>105277900</v>
      </c>
      <c r="CI104">
        <f t="shared" si="40"/>
        <v>103817500</v>
      </c>
      <c r="CJ104">
        <f t="shared" si="40"/>
        <v>107250100</v>
      </c>
      <c r="CK104">
        <f t="shared" si="40"/>
        <v>112101800</v>
      </c>
      <c r="CL104">
        <f t="shared" si="40"/>
        <v>117154600</v>
      </c>
      <c r="CM104">
        <f t="shared" si="40"/>
        <v>116427900</v>
      </c>
      <c r="CN104">
        <f t="shared" si="40"/>
        <v>113145400</v>
      </c>
      <c r="CO104">
        <f t="shared" si="40"/>
        <v>110874800</v>
      </c>
      <c r="CP104">
        <f t="shared" si="40"/>
        <v>104847200</v>
      </c>
      <c r="CQ104">
        <f t="shared" si="40"/>
        <v>101349800</v>
      </c>
      <c r="CR104">
        <f t="shared" si="40"/>
        <v>101995200</v>
      </c>
      <c r="CS104">
        <f t="shared" si="40"/>
        <v>109020700</v>
      </c>
      <c r="CT104">
        <f t="shared" si="40"/>
        <v>113693900</v>
      </c>
      <c r="CU104">
        <f t="shared" si="40"/>
        <v>114610400</v>
      </c>
      <c r="CV104">
        <f t="shared" si="40"/>
        <v>116125700</v>
      </c>
      <c r="CW104">
        <f t="shared" si="40"/>
        <v>118205100</v>
      </c>
      <c r="CX104">
        <f t="shared" si="40"/>
        <v>113213600</v>
      </c>
      <c r="CY104">
        <f t="shared" si="40"/>
        <v>115243800</v>
      </c>
      <c r="CZ104">
        <f t="shared" si="40"/>
        <v>118089600</v>
      </c>
      <c r="DA104">
        <f t="shared" si="40"/>
        <v>123571231</v>
      </c>
      <c r="DB104">
        <f t="shared" si="40"/>
        <v>127616155</v>
      </c>
      <c r="DC104">
        <f t="shared" si="40"/>
        <v>128271327</v>
      </c>
      <c r="DD104">
        <f t="shared" si="40"/>
        <v>131741596</v>
      </c>
      <c r="DE104">
        <f t="shared" si="40"/>
        <v>137759364</v>
      </c>
      <c r="DF104">
        <f t="shared" si="40"/>
        <v>133191706</v>
      </c>
      <c r="DG104">
        <f t="shared" si="40"/>
        <v>136010696</v>
      </c>
      <c r="DH104">
        <f t="shared" si="40"/>
        <v>143740003</v>
      </c>
      <c r="DI104">
        <f t="shared" si="40"/>
        <v>148763385</v>
      </c>
      <c r="DJ104">
        <f t="shared" si="40"/>
        <v>151880474</v>
      </c>
      <c r="DK104">
        <f t="shared" si="40"/>
        <v>154613537</v>
      </c>
      <c r="DL104">
        <f t="shared" si="40"/>
        <v>157725427</v>
      </c>
      <c r="DM104">
        <f t="shared" si="40"/>
        <v>157281816</v>
      </c>
    </row>
    <row r="105" spans="1:118" hidden="1">
      <c r="A105" t="s">
        <v>104</v>
      </c>
      <c r="BK105" s="29">
        <f>BK86/BK104</f>
        <v>0.51458578502120478</v>
      </c>
      <c r="BL105">
        <f t="shared" ref="BL105:DM105" si="41">BL86/BL104</f>
        <v>0.53080907665702326</v>
      </c>
      <c r="BM105">
        <f t="shared" si="41"/>
        <v>0.53305885114758833</v>
      </c>
      <c r="BN105">
        <f t="shared" si="41"/>
        <v>0.53204043405244805</v>
      </c>
      <c r="BO105">
        <f t="shared" si="41"/>
        <v>0.54725518458765443</v>
      </c>
      <c r="BP105">
        <f t="shared" si="41"/>
        <v>0.5601724516779184</v>
      </c>
      <c r="BQ105">
        <f t="shared" si="41"/>
        <v>0.57165795352044169</v>
      </c>
      <c r="BR105">
        <f t="shared" si="41"/>
        <v>0.5796158933670168</v>
      </c>
      <c r="BS105">
        <f t="shared" si="41"/>
        <v>0.58980069149960945</v>
      </c>
      <c r="BT105">
        <f t="shared" si="41"/>
        <v>0.60061506105218565</v>
      </c>
      <c r="BU105">
        <f t="shared" si="41"/>
        <v>0.59916706419608834</v>
      </c>
      <c r="BV105">
        <f t="shared" si="41"/>
        <v>0.60086778714278588</v>
      </c>
      <c r="BW105">
        <f t="shared" si="41"/>
        <v>0.60244798229707719</v>
      </c>
      <c r="BX105">
        <f t="shared" si="41"/>
        <v>0.61567918681522926</v>
      </c>
      <c r="BY105">
        <f t="shared" si="41"/>
        <v>0.63430526539757159</v>
      </c>
      <c r="BZ105">
        <f t="shared" si="41"/>
        <v>0.62357547502534938</v>
      </c>
      <c r="CA105">
        <f t="shared" si="41"/>
        <v>0.63242619670835198</v>
      </c>
      <c r="CB105">
        <f t="shared" si="41"/>
        <v>0.64357593724161577</v>
      </c>
      <c r="CC105">
        <f t="shared" si="41"/>
        <v>0.6471820345086543</v>
      </c>
      <c r="CD105">
        <f t="shared" si="41"/>
        <v>0.65721008745037868</v>
      </c>
      <c r="CE105">
        <f t="shared" si="41"/>
        <v>0.66141162826320055</v>
      </c>
      <c r="CF105">
        <f t="shared" si="41"/>
        <v>0.66305184318061106</v>
      </c>
      <c r="CG105">
        <f t="shared" si="41"/>
        <v>0.66920586554941919</v>
      </c>
      <c r="CH105">
        <f t="shared" si="41"/>
        <v>0.67284871753710895</v>
      </c>
      <c r="CI105">
        <f t="shared" si="41"/>
        <v>0.67767380258626919</v>
      </c>
      <c r="CJ105">
        <f t="shared" si="41"/>
        <v>0.67581475448507744</v>
      </c>
      <c r="CK105">
        <f t="shared" si="41"/>
        <v>0.67626746403715199</v>
      </c>
      <c r="CL105">
        <f t="shared" si="41"/>
        <v>0.67895669482888421</v>
      </c>
      <c r="CM105">
        <f t="shared" si="41"/>
        <v>0.6773247649403622</v>
      </c>
      <c r="CN105">
        <f t="shared" si="41"/>
        <v>0.68208871063251353</v>
      </c>
      <c r="CO105">
        <f t="shared" si="41"/>
        <v>0.68215049767846259</v>
      </c>
      <c r="CP105">
        <f t="shared" si="41"/>
        <v>0.70251947596120834</v>
      </c>
      <c r="CQ105">
        <f t="shared" si="41"/>
        <v>0.71423919928801038</v>
      </c>
      <c r="CR105">
        <f t="shared" si="41"/>
        <v>0.71012851585172632</v>
      </c>
      <c r="CS105">
        <f t="shared" si="41"/>
        <v>0.71873873493749352</v>
      </c>
      <c r="CT105">
        <f t="shared" si="41"/>
        <v>0.72642595600995308</v>
      </c>
      <c r="CU105">
        <f t="shared" si="41"/>
        <v>0.70950891018616113</v>
      </c>
      <c r="CV105">
        <f t="shared" si="41"/>
        <v>0.71314101874089886</v>
      </c>
      <c r="CW105">
        <f t="shared" si="41"/>
        <v>0.71838355536267051</v>
      </c>
      <c r="CX105">
        <f t="shared" si="41"/>
        <v>0.71357769737911347</v>
      </c>
      <c r="CY105">
        <f t="shared" si="41"/>
        <v>0.71307350156798022</v>
      </c>
      <c r="CZ105">
        <f t="shared" si="41"/>
        <v>0.71625528412324202</v>
      </c>
      <c r="DA105">
        <f t="shared" si="41"/>
        <v>0.70063930171578526</v>
      </c>
      <c r="DB105">
        <f t="shared" si="41"/>
        <v>0.69758810708565855</v>
      </c>
      <c r="DC105">
        <f t="shared" si="41"/>
        <v>0.69733985054976477</v>
      </c>
      <c r="DD105">
        <f t="shared" si="41"/>
        <v>0.6980595407391299</v>
      </c>
      <c r="DE105">
        <f t="shared" si="41"/>
        <v>0.69747211521679209</v>
      </c>
      <c r="DF105">
        <f t="shared" si="41"/>
        <v>0.71751690003880575</v>
      </c>
      <c r="DG105">
        <f t="shared" si="41"/>
        <v>0.71792931638258806</v>
      </c>
      <c r="DH105">
        <f t="shared" si="41"/>
        <v>0.70120160634753848</v>
      </c>
      <c r="DI105">
        <f t="shared" si="41"/>
        <v>0.6947258964294204</v>
      </c>
      <c r="DJ105">
        <f t="shared" si="41"/>
        <v>0.70067386015663868</v>
      </c>
      <c r="DK105">
        <f t="shared" si="41"/>
        <v>0.70139154115593383</v>
      </c>
      <c r="DL105">
        <f t="shared" si="41"/>
        <v>0.69791616414517621</v>
      </c>
      <c r="DM105">
        <f t="shared" si="41"/>
        <v>0.69508626477201918</v>
      </c>
    </row>
    <row r="106" spans="1:118" hidden="1">
      <c r="A106" t="s">
        <v>105</v>
      </c>
      <c r="BT106">
        <f t="shared" ref="BT106:DF106" si="42">BT103/BT102</f>
        <v>0.57052055291602299</v>
      </c>
      <c r="BU106">
        <f t="shared" si="42"/>
        <v>0.5740831023226417</v>
      </c>
      <c r="BV106">
        <f t="shared" si="42"/>
        <v>0.55750735197743262</v>
      </c>
      <c r="BW106">
        <f t="shared" si="42"/>
        <v>0.56339826240510016</v>
      </c>
      <c r="BX106">
        <f t="shared" si="42"/>
        <v>0.56122507802678712</v>
      </c>
      <c r="BY106">
        <f t="shared" si="42"/>
        <v>0.57477157483608077</v>
      </c>
      <c r="BZ106">
        <f t="shared" si="42"/>
        <v>0.56568494380625711</v>
      </c>
      <c r="CA106">
        <f t="shared" si="42"/>
        <v>0.56548091724733929</v>
      </c>
      <c r="CB106">
        <f t="shared" si="42"/>
        <v>0.56661711244224966</v>
      </c>
      <c r="CC106">
        <f t="shared" si="42"/>
        <v>0.56762266374979242</v>
      </c>
      <c r="CD106">
        <f t="shared" si="42"/>
        <v>0.57477012497833435</v>
      </c>
      <c r="CE106">
        <f t="shared" si="42"/>
        <v>0.57787089138582581</v>
      </c>
      <c r="CF106">
        <f t="shared" si="42"/>
        <v>0.57033315741141333</v>
      </c>
      <c r="CG106">
        <f t="shared" si="42"/>
        <v>0.58129629884621126</v>
      </c>
      <c r="CH106">
        <f t="shared" si="42"/>
        <v>0.59525207095427701</v>
      </c>
      <c r="CI106">
        <f t="shared" si="42"/>
        <v>0.596162320338539</v>
      </c>
      <c r="CJ106">
        <f t="shared" si="42"/>
        <v>0.5913994456056666</v>
      </c>
      <c r="CK106">
        <f t="shared" si="42"/>
        <v>0.58287542599995923</v>
      </c>
      <c r="CL106">
        <f t="shared" si="42"/>
        <v>0.59790981650496822</v>
      </c>
      <c r="CM106">
        <f t="shared" si="42"/>
        <v>0.60157139175415364</v>
      </c>
      <c r="CN106">
        <f t="shared" si="42"/>
        <v>0.61018505378340682</v>
      </c>
      <c r="CO106">
        <f t="shared" si="42"/>
        <v>0.59675197511994538</v>
      </c>
      <c r="CP106">
        <f t="shared" si="42"/>
        <v>0.59339546481670469</v>
      </c>
      <c r="CQ106">
        <f t="shared" si="42"/>
        <v>0.59918340123464919</v>
      </c>
      <c r="CR106">
        <f t="shared" si="42"/>
        <v>0.58989066336964002</v>
      </c>
      <c r="CS106">
        <f t="shared" si="42"/>
        <v>0.59973860864785811</v>
      </c>
      <c r="CT106">
        <f t="shared" si="42"/>
        <v>0.59455053205125463</v>
      </c>
      <c r="CU106">
        <f t="shared" si="42"/>
        <v>0.55465703150313783</v>
      </c>
      <c r="CV106">
        <f t="shared" si="42"/>
        <v>0.5882162032421121</v>
      </c>
      <c r="CW106">
        <f t="shared" si="42"/>
        <v>0.61618523359389965</v>
      </c>
      <c r="CX106">
        <f t="shared" si="42"/>
        <v>0.61611733912260813</v>
      </c>
      <c r="CY106">
        <f t="shared" si="42"/>
        <v>0.65784678208753333</v>
      </c>
      <c r="CZ106">
        <f t="shared" si="42"/>
        <v>0.64701004355851444</v>
      </c>
      <c r="DA106">
        <f t="shared" si="42"/>
        <v>0.65410408703414347</v>
      </c>
      <c r="DB106">
        <f t="shared" si="42"/>
        <v>0.65790636786288947</v>
      </c>
      <c r="DC106">
        <f t="shared" si="42"/>
        <v>0.65763473130070393</v>
      </c>
      <c r="DD106">
        <f t="shared" si="42"/>
        <v>0.66084716143268774</v>
      </c>
      <c r="DE106">
        <f t="shared" si="42"/>
        <v>0.6880049787368957</v>
      </c>
      <c r="DF106">
        <f t="shared" si="42"/>
        <v>0.69831756913782217</v>
      </c>
    </row>
    <row r="107" spans="1:118" hidden="1">
      <c r="A107" t="s">
        <v>106</v>
      </c>
      <c r="BK107" s="35"/>
      <c r="BS107" s="14"/>
      <c r="BT107" s="16">
        <f>BT102-BT103</f>
        <v>3.2080244011527736E-3</v>
      </c>
      <c r="BU107" s="16">
        <f t="shared" ref="BU107:DF107" si="43">BU102-BU103</f>
        <v>2.9860473429636474E-3</v>
      </c>
      <c r="BV107" s="16">
        <f t="shared" si="43"/>
        <v>3.3341532962816844E-3</v>
      </c>
      <c r="BW107" s="16">
        <f t="shared" si="43"/>
        <v>3.3565896167994337E-3</v>
      </c>
      <c r="BX107" s="16">
        <f t="shared" si="43"/>
        <v>3.2986821822921543E-3</v>
      </c>
      <c r="BY107" s="16">
        <f t="shared" si="43"/>
        <v>3.3241714157597668E-3</v>
      </c>
      <c r="BZ107" s="16">
        <f t="shared" si="43"/>
        <v>3.5161394913978987E-3</v>
      </c>
      <c r="CA107" s="16">
        <f t="shared" si="43"/>
        <v>3.6816969565171588E-3</v>
      </c>
      <c r="CB107" s="16">
        <f t="shared" si="43"/>
        <v>3.711860587942992E-3</v>
      </c>
      <c r="CC107" s="16">
        <f t="shared" si="43"/>
        <v>3.9327527733711348E-3</v>
      </c>
      <c r="CD107" s="16">
        <f t="shared" si="43"/>
        <v>3.8997373788606481E-3</v>
      </c>
      <c r="CE107" s="16">
        <f t="shared" si="43"/>
        <v>3.7341610358500865E-3</v>
      </c>
      <c r="CF107" s="16">
        <f t="shared" si="43"/>
        <v>4.0427707910580509E-3</v>
      </c>
      <c r="CG107" s="16">
        <f t="shared" si="43"/>
        <v>3.9037184825648202E-3</v>
      </c>
      <c r="CH107" s="16">
        <f t="shared" si="43"/>
        <v>3.6580730736012245E-3</v>
      </c>
      <c r="CI107" s="16">
        <f t="shared" si="43"/>
        <v>3.6526946020059292E-3</v>
      </c>
      <c r="CJ107" s="16">
        <f t="shared" si="43"/>
        <v>3.767073203896517E-3</v>
      </c>
      <c r="CK107" s="16">
        <f t="shared" si="43"/>
        <v>4.0996169121885551E-3</v>
      </c>
      <c r="CL107" s="16">
        <f t="shared" si="43"/>
        <v>3.7661836406082524E-3</v>
      </c>
      <c r="CM107" s="16">
        <f t="shared" si="43"/>
        <v>3.797560643391794E-3</v>
      </c>
      <c r="CN107" s="16">
        <f t="shared" si="43"/>
        <v>3.8628402074721707E-3</v>
      </c>
      <c r="CO107" s="16">
        <f t="shared" si="43"/>
        <v>3.9303927338951239E-3</v>
      </c>
      <c r="CP107" s="16">
        <f t="shared" si="43"/>
        <v>4.1971163704164127E-3</v>
      </c>
      <c r="CQ107" s="16">
        <f t="shared" si="43"/>
        <v>3.8319253151498107E-3</v>
      </c>
      <c r="CR107" s="16">
        <f t="shared" si="43"/>
        <v>4.0671967286664383E-3</v>
      </c>
      <c r="CS107" s="16">
        <f t="shared" si="43"/>
        <v>4.0008929238545083E-3</v>
      </c>
      <c r="CT107" s="16">
        <f t="shared" si="43"/>
        <v>4.0980037612181443E-3</v>
      </c>
      <c r="CU107" s="16">
        <f t="shared" si="43"/>
        <v>4.8371599021057908E-3</v>
      </c>
      <c r="CV107" s="16">
        <f t="shared" si="43"/>
        <v>4.3126573036644644E-3</v>
      </c>
      <c r="CW107" s="16">
        <f t="shared" si="43"/>
        <v>3.8066718908869694E-3</v>
      </c>
      <c r="CX107" s="16">
        <f t="shared" si="43"/>
        <v>3.762191778251784E-3</v>
      </c>
      <c r="CY107" s="16">
        <f t="shared" si="43"/>
        <v>3.1981414913147778E-3</v>
      </c>
      <c r="CZ107" s="16">
        <f t="shared" si="43"/>
        <v>3.3763041581267236E-3</v>
      </c>
      <c r="DA107" s="16">
        <f t="shared" si="43"/>
        <v>3.2925786686962815E-3</v>
      </c>
      <c r="DB107" s="16">
        <f t="shared" si="43"/>
        <v>3.3376546597960136E-3</v>
      </c>
      <c r="DC107" s="16">
        <f t="shared" si="43"/>
        <v>3.4073540322247416E-3</v>
      </c>
      <c r="DD107" s="16">
        <f t="shared" si="43"/>
        <v>3.5283116845189312E-3</v>
      </c>
      <c r="DE107" s="16">
        <f t="shared" si="43"/>
        <v>3.4131553860867348E-3</v>
      </c>
      <c r="DF107" s="16">
        <f t="shared" si="43"/>
        <v>3.0694558457571366E-3</v>
      </c>
      <c r="DG107" s="16"/>
      <c r="DH107" s="16"/>
      <c r="DI107" s="16"/>
      <c r="DJ107" s="16"/>
      <c r="DK107" s="16"/>
      <c r="DL107" s="16"/>
      <c r="DM107" s="16"/>
    </row>
    <row r="108" spans="1:118" s="1" customFormat="1" ht="15" hidden="1" thickBot="1">
      <c r="A108" s="1" t="s">
        <v>107</v>
      </c>
      <c r="B108" s="1">
        <v>2.5000000000000001E-2</v>
      </c>
      <c r="L108" s="1">
        <v>2.9000000000000001E-2</v>
      </c>
      <c r="V108" s="1">
        <v>3.5999999999999997E-2</v>
      </c>
      <c r="AF108" s="1">
        <v>4.2999999999999997E-2</v>
      </c>
      <c r="AP108" s="1">
        <v>4.8000000000000001E-2</v>
      </c>
      <c r="AZ108" s="1">
        <v>5.6000000000000001E-2</v>
      </c>
      <c r="BJ108" s="17">
        <v>6.4000000000000001E-2</v>
      </c>
      <c r="BK108" s="36"/>
      <c r="BS108" s="17"/>
      <c r="BT108" s="18">
        <v>7.6999999999999999E-2</v>
      </c>
      <c r="CD108" s="1">
        <v>9.8000000000000004E-2</v>
      </c>
      <c r="CN108" s="1">
        <v>0.124</v>
      </c>
      <c r="CX108" s="1">
        <v>0.14499999999999999</v>
      </c>
      <c r="DC108" s="1">
        <v>0.156</v>
      </c>
    </row>
    <row r="109" spans="1:118" hidden="1">
      <c r="A109" t="s">
        <v>108</v>
      </c>
      <c r="BK109" s="29">
        <v>24.959167495827501</v>
      </c>
      <c r="BL109">
        <v>25.7259559482778</v>
      </c>
      <c r="BM109">
        <v>26.660840819816499</v>
      </c>
      <c r="BN109">
        <v>26.600608107738701</v>
      </c>
      <c r="BO109">
        <v>27.315845819306499</v>
      </c>
      <c r="BP109">
        <v>27.922968612482698</v>
      </c>
      <c r="BQ109">
        <v>28.4784160802072</v>
      </c>
      <c r="BR109">
        <v>28.801521681875698</v>
      </c>
      <c r="BS109">
        <v>28.492546943575299</v>
      </c>
      <c r="BT109">
        <v>28.5325720652101</v>
      </c>
      <c r="BU109">
        <v>29.107748155868599</v>
      </c>
      <c r="BV109">
        <v>29.2324235916624</v>
      </c>
      <c r="BW109">
        <v>28.7921909379052</v>
      </c>
      <c r="BX109">
        <v>29.2917279003785</v>
      </c>
      <c r="BY109">
        <v>29.508985815359502</v>
      </c>
      <c r="BZ109">
        <v>29.733346178336301</v>
      </c>
      <c r="CA109">
        <v>29.4723608197117</v>
      </c>
      <c r="CB109">
        <v>29.916509378875801</v>
      </c>
      <c r="CC109">
        <v>30.297082342597399</v>
      </c>
      <c r="CD109">
        <v>30.665298591300999</v>
      </c>
      <c r="CE109">
        <v>30.329398028085301</v>
      </c>
      <c r="CF109">
        <v>29.855302383295498</v>
      </c>
      <c r="CG109">
        <v>30.2600162906798</v>
      </c>
      <c r="CH109">
        <v>30.563384977443601</v>
      </c>
      <c r="CI109">
        <v>31.0067063821235</v>
      </c>
      <c r="CJ109">
        <v>31.0341059688235</v>
      </c>
      <c r="CK109">
        <v>31.328104407965601</v>
      </c>
      <c r="CL109">
        <v>31.8250563834481</v>
      </c>
      <c r="CM109">
        <v>31.777215322714</v>
      </c>
      <c r="CN109">
        <v>31.818395476374199</v>
      </c>
      <c r="CO109">
        <v>31.5964039608448</v>
      </c>
      <c r="CP109">
        <v>31.350550470006201</v>
      </c>
      <c r="CQ109">
        <v>31.181873480856801</v>
      </c>
      <c r="CR109">
        <v>31.392923183154299</v>
      </c>
      <c r="CS109">
        <v>31.3775198140094</v>
      </c>
      <c r="CT109">
        <v>31.083139042243999</v>
      </c>
      <c r="CU109">
        <v>30.9666917693289</v>
      </c>
      <c r="CV109">
        <v>31.7808148647282</v>
      </c>
      <c r="CW109">
        <v>31.841482763486798</v>
      </c>
      <c r="CX109">
        <v>32.028279539748297</v>
      </c>
      <c r="CY109">
        <v>31.3958477249694</v>
      </c>
      <c r="CZ109">
        <v>31.865543784448601</v>
      </c>
      <c r="DA109">
        <v>32.247683402572697</v>
      </c>
      <c r="DB109">
        <v>32.055872137024799</v>
      </c>
      <c r="DC109">
        <v>32.2515923669771</v>
      </c>
      <c r="DD109">
        <v>32.741682638060603</v>
      </c>
      <c r="DE109">
        <v>33.281576638447497</v>
      </c>
      <c r="DF109">
        <v>33.447692376955303</v>
      </c>
      <c r="DG109">
        <v>33.4022091598844</v>
      </c>
      <c r="DH109">
        <v>33.655774816587197</v>
      </c>
      <c r="DI109">
        <v>33.352933895421302</v>
      </c>
      <c r="DJ109">
        <v>33.797197173252897</v>
      </c>
      <c r="DK109">
        <v>33.9548959049174</v>
      </c>
    </row>
    <row r="110" spans="1:118" hidden="1">
      <c r="A110" t="s">
        <v>109</v>
      </c>
      <c r="BK110" s="29">
        <v>24.959167495827501</v>
      </c>
      <c r="BL110">
        <v>25.7259559482778</v>
      </c>
      <c r="BM110">
        <v>26.660840819816499</v>
      </c>
      <c r="BN110">
        <v>26.600608107738701</v>
      </c>
      <c r="BO110">
        <v>27.315845819306499</v>
      </c>
      <c r="BP110">
        <v>27.922968612482698</v>
      </c>
      <c r="BQ110">
        <v>28.4784160802072</v>
      </c>
      <c r="BR110">
        <v>28.801521681875698</v>
      </c>
      <c r="BS110">
        <v>28.492546943575299</v>
      </c>
      <c r="BT110">
        <v>28.5325720652101</v>
      </c>
      <c r="BU110">
        <v>29.107748155868599</v>
      </c>
      <c r="BV110">
        <v>29.2324235916624</v>
      </c>
      <c r="BW110">
        <v>28.7921909379052</v>
      </c>
      <c r="BX110">
        <v>29.2917279003785</v>
      </c>
      <c r="BY110">
        <v>29.508985815359502</v>
      </c>
      <c r="BZ110">
        <v>29.733346178336301</v>
      </c>
      <c r="CA110">
        <v>29.4723608197117</v>
      </c>
      <c r="CB110">
        <v>29.916509378875801</v>
      </c>
      <c r="CC110">
        <v>30.297082342597399</v>
      </c>
      <c r="CD110">
        <v>30.665298591300999</v>
      </c>
      <c r="CE110">
        <v>30.329398028085301</v>
      </c>
      <c r="CF110">
        <v>29.855302383295498</v>
      </c>
      <c r="CG110">
        <v>30.2600162906798</v>
      </c>
      <c r="CH110">
        <v>30.563384977443601</v>
      </c>
      <c r="CI110">
        <v>31.0067063821235</v>
      </c>
      <c r="CJ110">
        <v>31.0341059688235</v>
      </c>
      <c r="CK110">
        <v>31.328104407965601</v>
      </c>
      <c r="CL110">
        <v>31.8250563834481</v>
      </c>
      <c r="CM110">
        <v>31.777215322714</v>
      </c>
      <c r="CN110">
        <v>31.818395476374199</v>
      </c>
      <c r="CO110">
        <v>31.5964039608448</v>
      </c>
      <c r="CP110">
        <v>31.350550470006201</v>
      </c>
      <c r="CQ110">
        <v>31.181873480856801</v>
      </c>
      <c r="CR110">
        <v>31.392923183154299</v>
      </c>
      <c r="CS110">
        <v>31.3775198140094</v>
      </c>
      <c r="CT110">
        <v>31.083139042243999</v>
      </c>
      <c r="CU110">
        <v>30.9666917693289</v>
      </c>
      <c r="CV110">
        <v>31.7808148647282</v>
      </c>
      <c r="CW110">
        <v>31.841482763486798</v>
      </c>
      <c r="CX110">
        <v>32.028279539748297</v>
      </c>
      <c r="CY110">
        <v>31.3958477249694</v>
      </c>
      <c r="CZ110">
        <v>31.865543784448601</v>
      </c>
      <c r="DA110">
        <v>32.247683402572697</v>
      </c>
      <c r="DB110">
        <v>32.055872137024799</v>
      </c>
      <c r="DC110">
        <v>32.2515923669771</v>
      </c>
      <c r="DD110">
        <v>32.741682638060603</v>
      </c>
      <c r="DE110">
        <v>33.281576638447497</v>
      </c>
      <c r="DF110">
        <v>33.447692376955303</v>
      </c>
      <c r="DG110">
        <v>33.4022091598844</v>
      </c>
      <c r="DH110">
        <v>33.655774816587197</v>
      </c>
      <c r="DI110">
        <v>33.352933895421302</v>
      </c>
      <c r="DJ110">
        <v>33.797197173252897</v>
      </c>
      <c r="DK110">
        <v>33.9548959049174</v>
      </c>
    </row>
    <row r="111" spans="1:118" hidden="1">
      <c r="A111" t="s">
        <v>110</v>
      </c>
      <c r="BK111" s="29">
        <v>24.959167495827501</v>
      </c>
      <c r="BL111">
        <v>25.7259559482778</v>
      </c>
      <c r="BM111">
        <v>26.660840819816499</v>
      </c>
      <c r="BN111">
        <v>26.600608107738701</v>
      </c>
      <c r="BO111">
        <v>27.315845819306499</v>
      </c>
      <c r="BP111">
        <v>27.922968612482698</v>
      </c>
      <c r="BQ111">
        <v>28.4784160802072</v>
      </c>
      <c r="BR111">
        <v>28.801521681875698</v>
      </c>
      <c r="BS111">
        <v>28.492546943575299</v>
      </c>
      <c r="BT111">
        <v>28.5325720652101</v>
      </c>
      <c r="BU111">
        <v>29.107748155868599</v>
      </c>
      <c r="BV111">
        <v>29.2324235916624</v>
      </c>
      <c r="BW111">
        <v>28.7921909379052</v>
      </c>
      <c r="BX111">
        <v>29.2917279003785</v>
      </c>
      <c r="BY111">
        <v>29.508985815359502</v>
      </c>
      <c r="BZ111">
        <v>29.733346178336301</v>
      </c>
      <c r="CA111">
        <v>29.4723608197117</v>
      </c>
      <c r="CB111">
        <v>29.916509378875801</v>
      </c>
      <c r="CC111">
        <v>30.297082342597399</v>
      </c>
      <c r="CD111">
        <v>30.665298591300999</v>
      </c>
      <c r="CE111">
        <v>30.329398028085301</v>
      </c>
      <c r="CF111">
        <v>29.855302383295498</v>
      </c>
      <c r="CG111">
        <v>30.2600162906798</v>
      </c>
      <c r="CH111">
        <v>30.563384977443601</v>
      </c>
      <c r="CI111">
        <v>31.0067063821235</v>
      </c>
      <c r="CJ111">
        <v>31.0341059688235</v>
      </c>
      <c r="CK111">
        <v>31.328104407965601</v>
      </c>
      <c r="CL111">
        <v>31.8250563834481</v>
      </c>
      <c r="CM111">
        <v>31.777215322714</v>
      </c>
      <c r="CN111">
        <v>31.818395476374199</v>
      </c>
      <c r="CO111">
        <v>31.5964039608448</v>
      </c>
      <c r="CP111">
        <v>31.350550470006201</v>
      </c>
      <c r="CQ111">
        <v>31.181873480856801</v>
      </c>
      <c r="CR111">
        <v>31.392923183154299</v>
      </c>
      <c r="CS111">
        <v>31.3775198140094</v>
      </c>
      <c r="CT111">
        <v>31.083139042243999</v>
      </c>
      <c r="CU111">
        <v>30.9666917693289</v>
      </c>
      <c r="CV111">
        <v>31.7808148647282</v>
      </c>
      <c r="CW111">
        <v>31.841482763486798</v>
      </c>
      <c r="CX111">
        <v>32.028279539748297</v>
      </c>
      <c r="CY111">
        <v>31.3958477249694</v>
      </c>
      <c r="CZ111">
        <v>31.865543784448601</v>
      </c>
      <c r="DA111">
        <v>32.247683402572697</v>
      </c>
      <c r="DB111">
        <v>32.055872137024799</v>
      </c>
      <c r="DC111">
        <v>32.2515923669771</v>
      </c>
      <c r="DD111">
        <v>32.741682638060603</v>
      </c>
      <c r="DE111">
        <v>33.281576638447497</v>
      </c>
      <c r="DF111">
        <v>33.447692376955303</v>
      </c>
      <c r="DG111">
        <v>33.4022091598844</v>
      </c>
      <c r="DH111">
        <v>33.655774816587197</v>
      </c>
      <c r="DI111">
        <v>33.352933895421302</v>
      </c>
      <c r="DJ111">
        <v>33.797197173252897</v>
      </c>
      <c r="DK111">
        <v>33.9548959049174</v>
      </c>
    </row>
    <row r="112" spans="1:118" hidden="1">
      <c r="A112" t="s">
        <v>111</v>
      </c>
      <c r="BK112" s="29">
        <v>24.959167495827501</v>
      </c>
      <c r="BL112">
        <v>25.7259559482778</v>
      </c>
      <c r="BM112">
        <v>26.660840819816499</v>
      </c>
      <c r="BN112">
        <v>26.600608107738701</v>
      </c>
      <c r="BO112">
        <v>27.315845819306499</v>
      </c>
      <c r="BP112">
        <v>27.922968612482698</v>
      </c>
      <c r="BQ112">
        <v>28.4784160802072</v>
      </c>
      <c r="BR112">
        <v>28.801521681875698</v>
      </c>
      <c r="BS112">
        <v>28.492546943575299</v>
      </c>
      <c r="BT112">
        <v>28.5325720652101</v>
      </c>
      <c r="BU112">
        <v>29.107748155868599</v>
      </c>
      <c r="BV112">
        <v>29.2324235916624</v>
      </c>
      <c r="BW112">
        <v>28.7921909379052</v>
      </c>
      <c r="BX112">
        <v>29.2917279003785</v>
      </c>
      <c r="BY112">
        <v>29.508985815359502</v>
      </c>
      <c r="BZ112">
        <v>29.733346178336301</v>
      </c>
      <c r="CA112">
        <v>29.4723608197117</v>
      </c>
      <c r="CB112">
        <v>29.916509378875801</v>
      </c>
      <c r="CC112">
        <v>30.297082342597399</v>
      </c>
      <c r="CD112">
        <v>30.665298591300999</v>
      </c>
      <c r="CE112">
        <v>30.329398028085301</v>
      </c>
      <c r="CF112">
        <v>29.855302383295498</v>
      </c>
      <c r="CG112">
        <v>30.2600162906798</v>
      </c>
      <c r="CH112">
        <v>30.563384977443601</v>
      </c>
      <c r="CI112">
        <v>31.0067063821235</v>
      </c>
      <c r="CJ112">
        <v>31.0341059688235</v>
      </c>
      <c r="CK112">
        <v>31.328104407965601</v>
      </c>
      <c r="CL112">
        <v>31.8250563834481</v>
      </c>
      <c r="CM112">
        <v>31.777215322714</v>
      </c>
      <c r="CN112">
        <v>31.818395476374199</v>
      </c>
      <c r="CO112">
        <v>31.5964039608448</v>
      </c>
      <c r="CP112">
        <v>31.350550470006201</v>
      </c>
      <c r="CQ112">
        <v>31.181873480856801</v>
      </c>
      <c r="CR112">
        <v>31.392923183154299</v>
      </c>
      <c r="CS112">
        <v>31.3775198140094</v>
      </c>
      <c r="CT112">
        <v>31.083139042243999</v>
      </c>
      <c r="CU112">
        <v>30.9666917693289</v>
      </c>
      <c r="CV112">
        <v>31.7808148647282</v>
      </c>
      <c r="CW112">
        <v>31.841482763486798</v>
      </c>
      <c r="CX112">
        <v>32.028279539748297</v>
      </c>
      <c r="CY112">
        <v>31.3958477249694</v>
      </c>
      <c r="CZ112">
        <v>31.865543784448601</v>
      </c>
      <c r="DA112">
        <v>32.247683402572697</v>
      </c>
      <c r="DB112">
        <v>32.055872137024799</v>
      </c>
      <c r="DC112">
        <v>32.2515923669771</v>
      </c>
      <c r="DD112">
        <v>32.741682638060603</v>
      </c>
      <c r="DE112">
        <v>33.281576638447497</v>
      </c>
      <c r="DF112">
        <v>33.447692376955303</v>
      </c>
      <c r="DG112">
        <v>33.4022091598844</v>
      </c>
      <c r="DH112">
        <v>33.655774816587197</v>
      </c>
      <c r="DI112">
        <v>33.352933895421302</v>
      </c>
      <c r="DJ112">
        <v>33.797197173252897</v>
      </c>
      <c r="DK112">
        <v>33.9548959049174</v>
      </c>
    </row>
    <row r="113" spans="1:115" hidden="1">
      <c r="A113" t="s">
        <v>112</v>
      </c>
      <c r="BK113" s="29">
        <v>23.052564423229502</v>
      </c>
      <c r="BL113">
        <v>23.760778757784301</v>
      </c>
      <c r="BM113">
        <v>24.624248812747201</v>
      </c>
      <c r="BN113">
        <v>24.568617210619799</v>
      </c>
      <c r="BO113">
        <v>25.229218708109499</v>
      </c>
      <c r="BP113">
        <v>25.789964065695798</v>
      </c>
      <c r="BQ113">
        <v>26.3029815185247</v>
      </c>
      <c r="BR113">
        <v>26.601405442287898</v>
      </c>
      <c r="BS113">
        <v>26.316032940941</v>
      </c>
      <c r="BT113">
        <v>26.353000588006498</v>
      </c>
      <c r="BU113">
        <v>26.8842396161842</v>
      </c>
      <c r="BV113">
        <v>26.999391233966001</v>
      </c>
      <c r="BW113">
        <v>26.592787463481901</v>
      </c>
      <c r="BX113">
        <v>27.0541653524329</v>
      </c>
      <c r="BY113">
        <v>27.254827176686199</v>
      </c>
      <c r="BZ113">
        <v>27.462048900824499</v>
      </c>
      <c r="CA113">
        <v>27.2209999237615</v>
      </c>
      <c r="CB113">
        <v>27.631220467989401</v>
      </c>
      <c r="CC113">
        <v>27.9827218858712</v>
      </c>
      <c r="CD113">
        <v>28.322810504465501</v>
      </c>
      <c r="CE113">
        <v>28.012569012050999</v>
      </c>
      <c r="CF113">
        <v>27.574689006793701</v>
      </c>
      <c r="CG113">
        <v>27.948487268475098</v>
      </c>
      <c r="CH113">
        <v>28.228681958333301</v>
      </c>
      <c r="CI113">
        <v>28.638138533489101</v>
      </c>
      <c r="CJ113">
        <v>28.663445096205098</v>
      </c>
      <c r="CK113">
        <v>28.934985321246</v>
      </c>
      <c r="CL113">
        <v>29.3939756874903</v>
      </c>
      <c r="CM113">
        <v>29.349789152228901</v>
      </c>
      <c r="CN113">
        <v>29.387823599706699</v>
      </c>
      <c r="CO113">
        <v>29.182789769391398</v>
      </c>
      <c r="CP113">
        <v>28.955716753547399</v>
      </c>
      <c r="CQ113">
        <v>28.799924812180301</v>
      </c>
      <c r="CR113">
        <v>28.9948526622189</v>
      </c>
      <c r="CS113">
        <v>28.980625939328199</v>
      </c>
      <c r="CT113">
        <v>28.708732587628099</v>
      </c>
      <c r="CU113">
        <v>28.601180592505099</v>
      </c>
      <c r="CV113">
        <v>29.353113729228099</v>
      </c>
      <c r="CW113">
        <v>29.4091472746093</v>
      </c>
      <c r="CX113">
        <v>29.581674852684198</v>
      </c>
      <c r="CY113">
        <v>28.997553801534298</v>
      </c>
      <c r="CZ113">
        <v>29.431370300914399</v>
      </c>
      <c r="DA113">
        <v>29.7843186982095</v>
      </c>
      <c r="DB113">
        <v>29.6071596821131</v>
      </c>
      <c r="DC113">
        <v>29.787929061166299</v>
      </c>
      <c r="DD113">
        <v>30.2405818809865</v>
      </c>
      <c r="DE113">
        <v>30.739233978566102</v>
      </c>
      <c r="DF113">
        <v>30.892660320382301</v>
      </c>
      <c r="DG113">
        <v>30.8506515157266</v>
      </c>
      <c r="DH113">
        <v>31.084847573653398</v>
      </c>
      <c r="DI113">
        <v>30.8051403339655</v>
      </c>
      <c r="DJ113">
        <v>31.215466833629399</v>
      </c>
      <c r="DK113">
        <v>31.361119134402799</v>
      </c>
    </row>
    <row r="114" spans="1:115" hidden="1">
      <c r="A114" t="s">
        <v>113</v>
      </c>
      <c r="BK114" s="29">
        <v>23.052564423229502</v>
      </c>
      <c r="BL114">
        <v>23.760778757784301</v>
      </c>
      <c r="BM114">
        <v>24.624248812747201</v>
      </c>
      <c r="BN114">
        <v>24.568617210619799</v>
      </c>
      <c r="BO114">
        <v>25.229218708109499</v>
      </c>
      <c r="BP114">
        <v>25.789964065695798</v>
      </c>
      <c r="BQ114">
        <v>26.3029815185247</v>
      </c>
      <c r="BR114">
        <v>26.601405442287898</v>
      </c>
      <c r="BS114">
        <v>26.316032940941</v>
      </c>
      <c r="BT114">
        <v>26.353000588006498</v>
      </c>
      <c r="BU114">
        <v>26.8842396161842</v>
      </c>
      <c r="BV114">
        <v>26.999391233966001</v>
      </c>
      <c r="BW114">
        <v>26.592787463481901</v>
      </c>
      <c r="BX114">
        <v>27.0541653524329</v>
      </c>
      <c r="BY114">
        <v>27.254827176686199</v>
      </c>
      <c r="BZ114">
        <v>27.462048900824499</v>
      </c>
      <c r="CA114">
        <v>27.2209999237615</v>
      </c>
      <c r="CB114">
        <v>27.631220467989401</v>
      </c>
      <c r="CC114">
        <v>27.9827218858712</v>
      </c>
      <c r="CD114">
        <v>28.322810504465501</v>
      </c>
      <c r="CE114">
        <v>28.012569012050999</v>
      </c>
      <c r="CF114">
        <v>27.574689006793701</v>
      </c>
      <c r="CG114">
        <v>27.948487268475098</v>
      </c>
      <c r="CH114">
        <v>28.228681958333301</v>
      </c>
      <c r="CI114">
        <v>28.638138533489101</v>
      </c>
      <c r="CJ114">
        <v>28.663445096205098</v>
      </c>
      <c r="CK114">
        <v>28.934985321246</v>
      </c>
      <c r="CL114">
        <v>29.3939756874903</v>
      </c>
      <c r="CM114">
        <v>29.349789152228901</v>
      </c>
      <c r="CN114">
        <v>29.387823599706699</v>
      </c>
      <c r="CO114">
        <v>29.182789769391398</v>
      </c>
      <c r="CP114">
        <v>28.955716753547399</v>
      </c>
      <c r="CQ114">
        <v>28.799924812180301</v>
      </c>
      <c r="CR114">
        <v>28.9948526622189</v>
      </c>
      <c r="CS114">
        <v>28.980625939328199</v>
      </c>
      <c r="CT114">
        <v>28.708732587628099</v>
      </c>
      <c r="CU114">
        <v>28.601180592505099</v>
      </c>
      <c r="CV114">
        <v>29.353113729228099</v>
      </c>
      <c r="CW114">
        <v>29.4091472746093</v>
      </c>
      <c r="CX114">
        <v>29.581674852684198</v>
      </c>
      <c r="CY114">
        <v>28.997553801534298</v>
      </c>
      <c r="CZ114">
        <v>29.431370300914399</v>
      </c>
      <c r="DA114">
        <v>29.7843186982095</v>
      </c>
      <c r="DB114">
        <v>29.6071596821131</v>
      </c>
      <c r="DC114">
        <v>29.787929061166299</v>
      </c>
      <c r="DD114">
        <v>30.2405818809865</v>
      </c>
      <c r="DE114">
        <v>30.739233978566102</v>
      </c>
      <c r="DF114">
        <v>30.892660320382301</v>
      </c>
      <c r="DG114">
        <v>30.8506515157266</v>
      </c>
      <c r="DH114">
        <v>31.084847573653398</v>
      </c>
      <c r="DI114">
        <v>30.8051403339655</v>
      </c>
      <c r="DJ114">
        <v>31.215466833629399</v>
      </c>
      <c r="DK114">
        <v>31.361119134402799</v>
      </c>
    </row>
    <row r="115" spans="1:115" hidden="1">
      <c r="A115" t="s">
        <v>114</v>
      </c>
      <c r="BK115" s="29">
        <v>23.052564423229502</v>
      </c>
      <c r="BL115">
        <v>23.760778757784301</v>
      </c>
      <c r="BM115">
        <v>24.624248812747201</v>
      </c>
      <c r="BN115">
        <v>24.568617210619799</v>
      </c>
      <c r="BO115">
        <v>25.229218708109499</v>
      </c>
      <c r="BP115">
        <v>25.789964065695798</v>
      </c>
      <c r="BQ115">
        <v>26.3029815185247</v>
      </c>
      <c r="BR115">
        <v>26.601405442287898</v>
      </c>
      <c r="BS115">
        <v>26.316032940941</v>
      </c>
      <c r="BT115">
        <v>26.353000588006498</v>
      </c>
      <c r="BU115">
        <v>26.8842396161842</v>
      </c>
      <c r="BV115">
        <v>26.999391233966001</v>
      </c>
      <c r="BW115">
        <v>26.592787463481901</v>
      </c>
      <c r="BX115">
        <v>27.0541653524329</v>
      </c>
      <c r="BY115">
        <v>27.254827176686199</v>
      </c>
      <c r="BZ115">
        <v>27.462048900824499</v>
      </c>
      <c r="CA115">
        <v>27.2209999237615</v>
      </c>
      <c r="CB115">
        <v>27.631220467989401</v>
      </c>
      <c r="CC115">
        <v>27.9827218858712</v>
      </c>
      <c r="CD115">
        <v>28.322810504465501</v>
      </c>
      <c r="CE115">
        <v>28.012569012050999</v>
      </c>
      <c r="CF115">
        <v>27.574689006793701</v>
      </c>
      <c r="CG115">
        <v>27.948487268475098</v>
      </c>
      <c r="CH115">
        <v>28.228681958333301</v>
      </c>
      <c r="CI115">
        <v>28.638138533489101</v>
      </c>
      <c r="CJ115">
        <v>28.663445096205098</v>
      </c>
      <c r="CK115">
        <v>28.934985321246</v>
      </c>
      <c r="CL115">
        <v>29.3939756874903</v>
      </c>
      <c r="CM115">
        <v>29.349789152228901</v>
      </c>
      <c r="CN115">
        <v>29.387823599706699</v>
      </c>
      <c r="CO115">
        <v>29.182789769391398</v>
      </c>
      <c r="CP115">
        <v>28.955716753547399</v>
      </c>
      <c r="CQ115">
        <v>28.799924812180301</v>
      </c>
      <c r="CR115">
        <v>28.9948526622189</v>
      </c>
      <c r="CS115">
        <v>28.980625939328199</v>
      </c>
      <c r="CT115">
        <v>28.708732587628099</v>
      </c>
      <c r="CU115">
        <v>28.601180592505099</v>
      </c>
      <c r="CV115">
        <v>29.353113729228099</v>
      </c>
      <c r="CW115">
        <v>29.4091472746093</v>
      </c>
      <c r="CX115">
        <v>29.581674852684198</v>
      </c>
      <c r="CY115">
        <v>28.997553801534298</v>
      </c>
      <c r="CZ115">
        <v>29.431370300914399</v>
      </c>
      <c r="DA115">
        <v>29.7843186982095</v>
      </c>
      <c r="DB115">
        <v>29.6071596821131</v>
      </c>
      <c r="DC115">
        <v>29.787929061166299</v>
      </c>
      <c r="DD115">
        <v>30.2405818809865</v>
      </c>
      <c r="DE115">
        <v>30.739233978566102</v>
      </c>
      <c r="DF115">
        <v>30.892660320382301</v>
      </c>
      <c r="DG115">
        <v>30.8506515157266</v>
      </c>
      <c r="DH115">
        <v>31.084847573653398</v>
      </c>
      <c r="DI115">
        <v>30.8051403339655</v>
      </c>
      <c r="DJ115">
        <v>31.215466833629399</v>
      </c>
      <c r="DK115">
        <v>31.361119134402799</v>
      </c>
    </row>
    <row r="116" spans="1:115" hidden="1">
      <c r="A116" t="s">
        <v>115</v>
      </c>
      <c r="BK116" s="29">
        <v>23.052564423229502</v>
      </c>
      <c r="BL116">
        <v>23.760778757784301</v>
      </c>
      <c r="BM116">
        <v>24.624248812747201</v>
      </c>
      <c r="BN116">
        <v>24.568617210619799</v>
      </c>
      <c r="BO116">
        <v>25.229218708109499</v>
      </c>
      <c r="BP116">
        <v>25.789964065695798</v>
      </c>
      <c r="BQ116">
        <v>26.3029815185247</v>
      </c>
      <c r="BR116">
        <v>26.601405442287898</v>
      </c>
      <c r="BS116">
        <v>26.316032940941</v>
      </c>
      <c r="BT116">
        <v>26.353000588006498</v>
      </c>
      <c r="BU116">
        <v>26.8842396161842</v>
      </c>
      <c r="BV116">
        <v>26.999391233966001</v>
      </c>
      <c r="BW116">
        <v>26.592787463481901</v>
      </c>
      <c r="BX116">
        <v>27.0541653524329</v>
      </c>
      <c r="BY116">
        <v>27.254827176686199</v>
      </c>
      <c r="BZ116">
        <v>27.462048900824499</v>
      </c>
      <c r="CA116">
        <v>27.2209999237615</v>
      </c>
      <c r="CB116">
        <v>27.631220467989401</v>
      </c>
      <c r="CC116">
        <v>27.9827218858712</v>
      </c>
      <c r="CD116">
        <v>28.322810504465501</v>
      </c>
      <c r="CE116">
        <v>28.012569012050999</v>
      </c>
      <c r="CF116">
        <v>27.574689006793701</v>
      </c>
      <c r="CG116">
        <v>27.948487268475098</v>
      </c>
      <c r="CH116">
        <v>28.228681958333301</v>
      </c>
      <c r="CI116">
        <v>28.638138533489101</v>
      </c>
      <c r="CJ116">
        <v>28.663445096205098</v>
      </c>
      <c r="CK116">
        <v>28.934985321246</v>
      </c>
      <c r="CL116">
        <v>29.3939756874903</v>
      </c>
      <c r="CM116">
        <v>29.349789152228901</v>
      </c>
      <c r="CN116">
        <v>29.387823599706699</v>
      </c>
      <c r="CO116">
        <v>29.182789769391398</v>
      </c>
      <c r="CP116">
        <v>28.955716753547399</v>
      </c>
      <c r="CQ116">
        <v>28.799924812180301</v>
      </c>
      <c r="CR116">
        <v>28.9948526622189</v>
      </c>
      <c r="CS116">
        <v>28.980625939328199</v>
      </c>
      <c r="CT116">
        <v>28.708732587628099</v>
      </c>
      <c r="CU116">
        <v>28.601180592505099</v>
      </c>
      <c r="CV116">
        <v>29.353113729228099</v>
      </c>
      <c r="CW116">
        <v>29.4091472746093</v>
      </c>
      <c r="CX116">
        <v>29.581674852684198</v>
      </c>
      <c r="CY116">
        <v>28.997553801534298</v>
      </c>
      <c r="CZ116">
        <v>29.431370300914399</v>
      </c>
      <c r="DA116">
        <v>29.7843186982095</v>
      </c>
      <c r="DB116">
        <v>29.6071596821131</v>
      </c>
      <c r="DC116">
        <v>29.787929061166299</v>
      </c>
      <c r="DD116">
        <v>30.2405818809865</v>
      </c>
      <c r="DE116">
        <v>30.739233978566102</v>
      </c>
      <c r="DF116">
        <v>30.892660320382301</v>
      </c>
      <c r="DG116">
        <v>30.8506515157266</v>
      </c>
      <c r="DH116">
        <v>31.084847573653398</v>
      </c>
      <c r="DI116">
        <v>30.8051403339655</v>
      </c>
      <c r="DJ116">
        <v>31.215466833629399</v>
      </c>
      <c r="DK116">
        <v>31.361119134402799</v>
      </c>
    </row>
    <row r="117" spans="1:115" hidden="1">
      <c r="A117" t="s">
        <v>116</v>
      </c>
      <c r="BK117" s="29">
        <v>21.145961350631602</v>
      </c>
      <c r="BL117">
        <v>21.795601567290898</v>
      </c>
      <c r="BM117">
        <v>22.587656805677899</v>
      </c>
      <c r="BN117">
        <v>22.5366263135008</v>
      </c>
      <c r="BO117">
        <v>23.142591596912499</v>
      </c>
      <c r="BP117">
        <v>23.656959518908899</v>
      </c>
      <c r="BQ117">
        <v>24.127546956842199</v>
      </c>
      <c r="BR117">
        <v>24.401289202700202</v>
      </c>
      <c r="BS117">
        <v>24.1395189383068</v>
      </c>
      <c r="BT117">
        <v>24.173429110802999</v>
      </c>
      <c r="BU117">
        <v>24.6607310764998</v>
      </c>
      <c r="BV117">
        <v>24.7663588762695</v>
      </c>
      <c r="BW117">
        <v>24.393383989058599</v>
      </c>
      <c r="BX117">
        <v>24.816602804487299</v>
      </c>
      <c r="BY117">
        <v>25.000668538012899</v>
      </c>
      <c r="BZ117">
        <v>25.1907516233127</v>
      </c>
      <c r="CA117">
        <v>24.969639027811301</v>
      </c>
      <c r="CB117">
        <v>25.3459315571031</v>
      </c>
      <c r="CC117">
        <v>25.668361429145001</v>
      </c>
      <c r="CD117">
        <v>25.980322417629999</v>
      </c>
      <c r="CE117">
        <v>25.695739996016702</v>
      </c>
      <c r="CF117">
        <v>25.294075630291999</v>
      </c>
      <c r="CG117">
        <v>25.6369582462704</v>
      </c>
      <c r="CH117">
        <v>25.893978939223</v>
      </c>
      <c r="CI117">
        <v>26.269570684854699</v>
      </c>
      <c r="CJ117">
        <v>26.292784223586601</v>
      </c>
      <c r="CK117">
        <v>26.541866234526399</v>
      </c>
      <c r="CL117">
        <v>26.962894991532401</v>
      </c>
      <c r="CM117">
        <v>26.922362981743799</v>
      </c>
      <c r="CN117">
        <v>26.957251723039299</v>
      </c>
      <c r="CO117">
        <v>26.769175577937901</v>
      </c>
      <c r="CP117">
        <v>26.560883037088601</v>
      </c>
      <c r="CQ117">
        <v>26.417976143503701</v>
      </c>
      <c r="CR117">
        <v>26.596782141283501</v>
      </c>
      <c r="CS117">
        <v>26.583732064646899</v>
      </c>
      <c r="CT117">
        <v>26.334326133012201</v>
      </c>
      <c r="CU117">
        <v>26.2356694156814</v>
      </c>
      <c r="CV117">
        <v>26.925412593728002</v>
      </c>
      <c r="CW117">
        <v>26.976811785731801</v>
      </c>
      <c r="CX117">
        <v>27.1350701656201</v>
      </c>
      <c r="CY117">
        <v>26.599259878099101</v>
      </c>
      <c r="CZ117">
        <v>26.9971968173801</v>
      </c>
      <c r="DA117">
        <v>27.320953993846299</v>
      </c>
      <c r="DB117">
        <v>27.158447227201499</v>
      </c>
      <c r="DC117">
        <v>27.324265755355601</v>
      </c>
      <c r="DD117">
        <v>27.739481123912402</v>
      </c>
      <c r="DE117">
        <v>28.1968913186846</v>
      </c>
      <c r="DF117">
        <v>28.3376282638093</v>
      </c>
      <c r="DG117">
        <v>28.2990938715688</v>
      </c>
      <c r="DH117">
        <v>28.513920330719699</v>
      </c>
      <c r="DI117">
        <v>28.257346772509699</v>
      </c>
      <c r="DJ117">
        <v>28.633736494005898</v>
      </c>
      <c r="DK117">
        <v>28.7673423638883</v>
      </c>
    </row>
    <row r="118" spans="1:115" hidden="1">
      <c r="A118" t="s">
        <v>117</v>
      </c>
      <c r="BK118" s="29">
        <v>21.145961350631602</v>
      </c>
      <c r="BL118">
        <v>21.795601567290898</v>
      </c>
      <c r="BM118">
        <v>22.587656805677899</v>
      </c>
      <c r="BN118">
        <v>22.5366263135008</v>
      </c>
      <c r="BO118">
        <v>23.142591596912499</v>
      </c>
      <c r="BP118">
        <v>23.656959518908899</v>
      </c>
      <c r="BQ118">
        <v>24.127546956842199</v>
      </c>
      <c r="BR118">
        <v>24.401289202700202</v>
      </c>
      <c r="BS118">
        <v>24.1395189383068</v>
      </c>
      <c r="BT118">
        <v>24.173429110802999</v>
      </c>
      <c r="BU118">
        <v>24.6607310764998</v>
      </c>
      <c r="BV118">
        <v>24.7663588762695</v>
      </c>
      <c r="BW118">
        <v>24.393383989058599</v>
      </c>
      <c r="BX118">
        <v>24.816602804487299</v>
      </c>
      <c r="BY118">
        <v>25.000668538012899</v>
      </c>
      <c r="BZ118">
        <v>25.1907516233127</v>
      </c>
      <c r="CA118">
        <v>24.969639027811301</v>
      </c>
      <c r="CB118">
        <v>25.3459315571031</v>
      </c>
      <c r="CC118">
        <v>25.668361429145001</v>
      </c>
      <c r="CD118">
        <v>25.980322417629999</v>
      </c>
      <c r="CE118">
        <v>25.695739996016702</v>
      </c>
      <c r="CF118">
        <v>25.294075630291999</v>
      </c>
      <c r="CG118">
        <v>25.6369582462704</v>
      </c>
      <c r="CH118">
        <v>25.893978939223</v>
      </c>
      <c r="CI118">
        <v>26.269570684854699</v>
      </c>
      <c r="CJ118">
        <v>26.292784223586601</v>
      </c>
      <c r="CK118">
        <v>26.541866234526399</v>
      </c>
      <c r="CL118">
        <v>26.962894991532401</v>
      </c>
      <c r="CM118">
        <v>26.922362981743799</v>
      </c>
      <c r="CN118">
        <v>26.957251723039299</v>
      </c>
      <c r="CO118">
        <v>26.769175577937901</v>
      </c>
      <c r="CP118">
        <v>26.560883037088601</v>
      </c>
      <c r="CQ118">
        <v>26.417976143503701</v>
      </c>
      <c r="CR118">
        <v>26.596782141283501</v>
      </c>
      <c r="CS118">
        <v>26.583732064646899</v>
      </c>
      <c r="CT118">
        <v>26.334326133012201</v>
      </c>
      <c r="CU118">
        <v>26.2356694156814</v>
      </c>
      <c r="CV118">
        <v>26.925412593728002</v>
      </c>
      <c r="CW118">
        <v>26.976811785731801</v>
      </c>
      <c r="CX118">
        <v>27.1350701656201</v>
      </c>
      <c r="CY118">
        <v>26.599259878099101</v>
      </c>
      <c r="CZ118">
        <v>26.9971968173801</v>
      </c>
      <c r="DA118">
        <v>27.320953993846299</v>
      </c>
      <c r="DB118">
        <v>27.158447227201499</v>
      </c>
      <c r="DC118">
        <v>27.324265755355601</v>
      </c>
      <c r="DD118">
        <v>27.739481123912402</v>
      </c>
      <c r="DE118">
        <v>28.1968913186846</v>
      </c>
      <c r="DF118">
        <v>28.3376282638093</v>
      </c>
      <c r="DG118">
        <v>28.2990938715688</v>
      </c>
      <c r="DH118">
        <v>28.513920330719699</v>
      </c>
      <c r="DI118">
        <v>28.257346772509699</v>
      </c>
      <c r="DJ118">
        <v>28.633736494005898</v>
      </c>
      <c r="DK118">
        <v>28.7673423638883</v>
      </c>
    </row>
    <row r="119" spans="1:115" hidden="1">
      <c r="A119" t="s">
        <v>118</v>
      </c>
      <c r="BK119" s="29">
        <v>21.145961350631602</v>
      </c>
      <c r="BL119">
        <v>21.795601567290898</v>
      </c>
      <c r="BM119">
        <v>22.587656805677899</v>
      </c>
      <c r="BN119">
        <v>22.5366263135008</v>
      </c>
      <c r="BO119">
        <v>23.142591596912499</v>
      </c>
      <c r="BP119">
        <v>23.656959518908899</v>
      </c>
      <c r="BQ119">
        <v>24.127546956842199</v>
      </c>
      <c r="BR119">
        <v>24.401289202700202</v>
      </c>
      <c r="BS119">
        <v>24.1395189383068</v>
      </c>
      <c r="BT119">
        <v>24.173429110802999</v>
      </c>
      <c r="BU119">
        <v>24.6607310764998</v>
      </c>
      <c r="BV119">
        <v>24.7663588762695</v>
      </c>
      <c r="BW119">
        <v>24.393383989058599</v>
      </c>
      <c r="BX119">
        <v>24.816602804487299</v>
      </c>
      <c r="BY119">
        <v>25.000668538012899</v>
      </c>
      <c r="BZ119">
        <v>25.1907516233127</v>
      </c>
      <c r="CA119">
        <v>24.969639027811301</v>
      </c>
      <c r="CB119">
        <v>25.3459315571031</v>
      </c>
      <c r="CC119">
        <v>25.668361429145001</v>
      </c>
      <c r="CD119">
        <v>25.980322417629999</v>
      </c>
      <c r="CE119">
        <v>25.695739996016702</v>
      </c>
      <c r="CF119">
        <v>25.294075630291999</v>
      </c>
      <c r="CG119">
        <v>25.6369582462704</v>
      </c>
      <c r="CH119">
        <v>25.893978939223</v>
      </c>
      <c r="CI119">
        <v>26.269570684854699</v>
      </c>
      <c r="CJ119">
        <v>26.292784223586601</v>
      </c>
      <c r="CK119">
        <v>26.541866234526399</v>
      </c>
      <c r="CL119">
        <v>26.962894991532401</v>
      </c>
      <c r="CM119">
        <v>26.922362981743799</v>
      </c>
      <c r="CN119">
        <v>26.957251723039299</v>
      </c>
      <c r="CO119">
        <v>26.769175577937901</v>
      </c>
      <c r="CP119">
        <v>26.560883037088601</v>
      </c>
      <c r="CQ119">
        <v>26.417976143503701</v>
      </c>
      <c r="CR119">
        <v>26.596782141283501</v>
      </c>
      <c r="CS119">
        <v>26.583732064646899</v>
      </c>
      <c r="CT119">
        <v>26.334326133012201</v>
      </c>
      <c r="CU119">
        <v>26.2356694156814</v>
      </c>
      <c r="CV119">
        <v>26.925412593728002</v>
      </c>
      <c r="CW119">
        <v>26.976811785731801</v>
      </c>
      <c r="CX119">
        <v>27.1350701656201</v>
      </c>
      <c r="CY119">
        <v>26.599259878099101</v>
      </c>
      <c r="CZ119">
        <v>26.9971968173801</v>
      </c>
      <c r="DA119">
        <v>27.320953993846299</v>
      </c>
      <c r="DB119">
        <v>27.158447227201499</v>
      </c>
      <c r="DC119">
        <v>27.324265755355601</v>
      </c>
      <c r="DD119">
        <v>27.739481123912402</v>
      </c>
      <c r="DE119">
        <v>28.1968913186846</v>
      </c>
      <c r="DF119">
        <v>28.3376282638093</v>
      </c>
      <c r="DG119">
        <v>28.2990938715688</v>
      </c>
      <c r="DH119">
        <v>28.513920330719699</v>
      </c>
      <c r="DI119">
        <v>28.257346772509699</v>
      </c>
      <c r="DJ119">
        <v>28.633736494005898</v>
      </c>
      <c r="DK119">
        <v>28.7673423638883</v>
      </c>
    </row>
    <row r="120" spans="1:115" hidden="1">
      <c r="A120" t="s">
        <v>119</v>
      </c>
      <c r="BK120" s="29">
        <v>21.145961350631602</v>
      </c>
      <c r="BL120">
        <v>21.795601567290898</v>
      </c>
      <c r="BM120">
        <v>22.587656805677899</v>
      </c>
      <c r="BN120">
        <v>22.5366263135008</v>
      </c>
      <c r="BO120">
        <v>23.142591596912499</v>
      </c>
      <c r="BP120">
        <v>23.656959518908899</v>
      </c>
      <c r="BQ120">
        <v>24.127546956842199</v>
      </c>
      <c r="BR120">
        <v>24.401289202700202</v>
      </c>
      <c r="BS120">
        <v>24.1395189383068</v>
      </c>
      <c r="BT120">
        <v>24.173429110802999</v>
      </c>
      <c r="BU120">
        <v>24.6607310764998</v>
      </c>
      <c r="BV120">
        <v>24.7663588762695</v>
      </c>
      <c r="BW120">
        <v>24.393383989058599</v>
      </c>
      <c r="BX120">
        <v>24.816602804487299</v>
      </c>
      <c r="BY120">
        <v>25.000668538012899</v>
      </c>
      <c r="BZ120">
        <v>25.1907516233127</v>
      </c>
      <c r="CA120">
        <v>24.969639027811301</v>
      </c>
      <c r="CB120">
        <v>25.3459315571031</v>
      </c>
      <c r="CC120">
        <v>25.668361429145001</v>
      </c>
      <c r="CD120">
        <v>25.980322417629999</v>
      </c>
      <c r="CE120">
        <v>25.695739996016702</v>
      </c>
      <c r="CF120">
        <v>25.294075630291999</v>
      </c>
      <c r="CG120">
        <v>25.6369582462704</v>
      </c>
      <c r="CH120">
        <v>25.893978939223</v>
      </c>
      <c r="CI120">
        <v>26.269570684854699</v>
      </c>
      <c r="CJ120">
        <v>26.292784223586601</v>
      </c>
      <c r="CK120">
        <v>26.541866234526399</v>
      </c>
      <c r="CL120">
        <v>26.962894991532401</v>
      </c>
      <c r="CM120">
        <v>26.922362981743799</v>
      </c>
      <c r="CN120">
        <v>26.957251723039299</v>
      </c>
      <c r="CO120">
        <v>26.769175577937901</v>
      </c>
      <c r="CP120">
        <v>26.560883037088601</v>
      </c>
      <c r="CQ120">
        <v>26.417976143503701</v>
      </c>
      <c r="CR120">
        <v>26.596782141283501</v>
      </c>
      <c r="CS120">
        <v>26.583732064646899</v>
      </c>
      <c r="CT120">
        <v>26.334326133012201</v>
      </c>
      <c r="CU120">
        <v>26.2356694156814</v>
      </c>
      <c r="CV120">
        <v>26.925412593728002</v>
      </c>
      <c r="CW120">
        <v>26.976811785731801</v>
      </c>
      <c r="CX120">
        <v>27.1350701656201</v>
      </c>
      <c r="CY120">
        <v>26.599259878099101</v>
      </c>
      <c r="CZ120">
        <v>26.9971968173801</v>
      </c>
      <c r="DA120">
        <v>27.320953993846299</v>
      </c>
      <c r="DB120">
        <v>27.158447227201499</v>
      </c>
      <c r="DC120">
        <v>27.324265755355601</v>
      </c>
      <c r="DD120">
        <v>27.739481123912402</v>
      </c>
      <c r="DE120">
        <v>28.1968913186846</v>
      </c>
      <c r="DF120">
        <v>28.3376282638093</v>
      </c>
      <c r="DG120">
        <v>28.2990938715688</v>
      </c>
      <c r="DH120">
        <v>28.513920330719699</v>
      </c>
      <c r="DI120">
        <v>28.257346772509699</v>
      </c>
      <c r="DJ120">
        <v>28.633736494005898</v>
      </c>
      <c r="DK120">
        <v>28.7673423638883</v>
      </c>
    </row>
    <row r="121" spans="1:115" hidden="1">
      <c r="A121" t="s">
        <v>120</v>
      </c>
      <c r="BK121" s="29">
        <v>21.145961350631602</v>
      </c>
      <c r="BL121">
        <v>21.795601567290898</v>
      </c>
      <c r="BM121">
        <v>22.587656805677899</v>
      </c>
      <c r="BN121">
        <v>22.5366263135008</v>
      </c>
      <c r="BO121">
        <v>23.142591596912499</v>
      </c>
      <c r="BP121">
        <v>23.656959518908899</v>
      </c>
      <c r="BQ121">
        <v>24.127546956842199</v>
      </c>
      <c r="BR121">
        <v>24.401289202700202</v>
      </c>
      <c r="BS121">
        <v>24.1395189383068</v>
      </c>
      <c r="BT121">
        <v>24.173429110802999</v>
      </c>
      <c r="BU121">
        <v>24.6607310764998</v>
      </c>
      <c r="BV121">
        <v>24.7663588762695</v>
      </c>
      <c r="BW121">
        <v>24.393383989058599</v>
      </c>
      <c r="BX121">
        <v>24.816602804487299</v>
      </c>
      <c r="BY121">
        <v>25.000668538012899</v>
      </c>
      <c r="BZ121">
        <v>25.1907516233127</v>
      </c>
      <c r="CA121">
        <v>24.969639027811301</v>
      </c>
      <c r="CB121">
        <v>25.3459315571031</v>
      </c>
      <c r="CC121">
        <v>25.668361429145001</v>
      </c>
      <c r="CD121">
        <v>25.980322417629999</v>
      </c>
      <c r="CE121">
        <v>25.695739996016702</v>
      </c>
      <c r="CF121">
        <v>25.294075630291999</v>
      </c>
      <c r="CG121">
        <v>25.6369582462704</v>
      </c>
      <c r="CH121">
        <v>25.893978939223</v>
      </c>
      <c r="CI121">
        <v>26.269570684854699</v>
      </c>
      <c r="CJ121">
        <v>26.292784223586601</v>
      </c>
      <c r="CK121">
        <v>26.541866234526399</v>
      </c>
      <c r="CL121">
        <v>26.962894991532401</v>
      </c>
      <c r="CM121">
        <v>26.922362981743799</v>
      </c>
      <c r="CN121">
        <v>26.957251723039299</v>
      </c>
      <c r="CO121">
        <v>26.769175577937901</v>
      </c>
      <c r="CP121">
        <v>26.560883037088601</v>
      </c>
      <c r="CQ121">
        <v>26.417976143503701</v>
      </c>
      <c r="CR121">
        <v>26.596782141283501</v>
      </c>
      <c r="CS121">
        <v>26.583732064646899</v>
      </c>
      <c r="CT121">
        <v>26.334326133012201</v>
      </c>
      <c r="CU121">
        <v>26.2356694156814</v>
      </c>
      <c r="CV121">
        <v>26.925412593728002</v>
      </c>
      <c r="CW121">
        <v>26.976811785731801</v>
      </c>
      <c r="CX121">
        <v>27.1350701656201</v>
      </c>
      <c r="CY121">
        <v>26.599259878099101</v>
      </c>
      <c r="CZ121">
        <v>26.9971968173801</v>
      </c>
      <c r="DA121">
        <v>27.320953993846299</v>
      </c>
      <c r="DB121">
        <v>27.158447227201499</v>
      </c>
      <c r="DC121">
        <v>27.324265755355601</v>
      </c>
      <c r="DD121">
        <v>27.739481123912402</v>
      </c>
      <c r="DE121">
        <v>28.1968913186846</v>
      </c>
      <c r="DF121">
        <v>28.3376282638093</v>
      </c>
      <c r="DG121">
        <v>28.2990938715688</v>
      </c>
      <c r="DH121">
        <v>28.513920330719699</v>
      </c>
      <c r="DI121">
        <v>28.257346772509699</v>
      </c>
      <c r="DJ121">
        <v>28.633736494005898</v>
      </c>
      <c r="DK121">
        <v>28.7673423638883</v>
      </c>
    </row>
    <row r="122" spans="1:115" hidden="1">
      <c r="A122" t="s">
        <v>121</v>
      </c>
      <c r="BK122" s="29">
        <v>21.145961350631602</v>
      </c>
      <c r="BL122">
        <v>21.795601567290898</v>
      </c>
      <c r="BM122">
        <v>22.587656805677899</v>
      </c>
      <c r="BN122">
        <v>22.5366263135008</v>
      </c>
      <c r="BO122">
        <v>23.142591596912499</v>
      </c>
      <c r="BP122">
        <v>23.656959518908899</v>
      </c>
      <c r="BQ122">
        <v>24.127546956842199</v>
      </c>
      <c r="BR122">
        <v>24.401289202700202</v>
      </c>
      <c r="BS122">
        <v>24.1395189383068</v>
      </c>
      <c r="BT122">
        <v>24.173429110802999</v>
      </c>
      <c r="BU122">
        <v>24.6607310764998</v>
      </c>
      <c r="BV122">
        <v>24.7663588762695</v>
      </c>
      <c r="BW122">
        <v>24.393383989058599</v>
      </c>
      <c r="BX122">
        <v>24.816602804487299</v>
      </c>
      <c r="BY122">
        <v>25.000668538012899</v>
      </c>
      <c r="BZ122">
        <v>25.1907516233127</v>
      </c>
      <c r="CA122">
        <v>24.969639027811301</v>
      </c>
      <c r="CB122">
        <v>25.3459315571031</v>
      </c>
      <c r="CC122">
        <v>25.668361429145001</v>
      </c>
      <c r="CD122">
        <v>25.980322417629999</v>
      </c>
      <c r="CE122">
        <v>25.695739996016702</v>
      </c>
      <c r="CF122">
        <v>25.294075630291999</v>
      </c>
      <c r="CG122">
        <v>25.6369582462704</v>
      </c>
      <c r="CH122">
        <v>25.893978939223</v>
      </c>
      <c r="CI122">
        <v>26.269570684854699</v>
      </c>
      <c r="CJ122">
        <v>26.292784223586601</v>
      </c>
      <c r="CK122">
        <v>26.541866234526399</v>
      </c>
      <c r="CL122">
        <v>26.962894991532401</v>
      </c>
      <c r="CM122">
        <v>26.922362981743799</v>
      </c>
      <c r="CN122">
        <v>26.957251723039299</v>
      </c>
      <c r="CO122">
        <v>26.769175577937901</v>
      </c>
      <c r="CP122">
        <v>26.560883037088601</v>
      </c>
      <c r="CQ122">
        <v>26.417976143503701</v>
      </c>
      <c r="CR122">
        <v>26.596782141283501</v>
      </c>
      <c r="CS122">
        <v>26.583732064646899</v>
      </c>
      <c r="CT122">
        <v>26.334326133012201</v>
      </c>
      <c r="CU122">
        <v>26.2356694156814</v>
      </c>
      <c r="CV122">
        <v>26.925412593728002</v>
      </c>
      <c r="CW122">
        <v>26.976811785731801</v>
      </c>
      <c r="CX122">
        <v>27.1350701656201</v>
      </c>
      <c r="CY122">
        <v>26.599259878099101</v>
      </c>
      <c r="CZ122">
        <v>26.9971968173801</v>
      </c>
      <c r="DA122">
        <v>27.320953993846299</v>
      </c>
      <c r="DB122">
        <v>27.158447227201499</v>
      </c>
      <c r="DC122">
        <v>27.324265755355601</v>
      </c>
      <c r="DD122">
        <v>27.739481123912402</v>
      </c>
      <c r="DE122">
        <v>28.1968913186846</v>
      </c>
      <c r="DF122">
        <v>28.3376282638093</v>
      </c>
      <c r="DG122">
        <v>28.2990938715688</v>
      </c>
      <c r="DH122">
        <v>28.513920330719699</v>
      </c>
      <c r="DI122">
        <v>28.257346772509699</v>
      </c>
      <c r="DJ122">
        <v>28.633736494005898</v>
      </c>
      <c r="DK122">
        <v>28.7673423638883</v>
      </c>
    </row>
    <row r="123" spans="1:115" hidden="1">
      <c r="A123" t="s">
        <v>122</v>
      </c>
      <c r="BK123" s="29">
        <v>21.145961350631602</v>
      </c>
      <c r="BL123">
        <v>21.795601567290898</v>
      </c>
      <c r="BM123">
        <v>22.587656805677899</v>
      </c>
      <c r="BN123">
        <v>22.5366263135008</v>
      </c>
      <c r="BO123">
        <v>23.142591596912499</v>
      </c>
      <c r="BP123">
        <v>23.656959518908899</v>
      </c>
      <c r="BQ123">
        <v>24.127546956842199</v>
      </c>
      <c r="BR123">
        <v>24.401289202700202</v>
      </c>
      <c r="BS123">
        <v>24.1395189383068</v>
      </c>
      <c r="BT123">
        <v>24.173429110802999</v>
      </c>
      <c r="BU123">
        <v>24.6607310764998</v>
      </c>
      <c r="BV123">
        <v>24.7663588762695</v>
      </c>
      <c r="BW123">
        <v>24.393383989058599</v>
      </c>
      <c r="BX123">
        <v>24.816602804487299</v>
      </c>
      <c r="BY123">
        <v>25.000668538012899</v>
      </c>
      <c r="BZ123">
        <v>25.1907516233127</v>
      </c>
      <c r="CA123">
        <v>24.969639027811301</v>
      </c>
      <c r="CB123">
        <v>25.3459315571031</v>
      </c>
      <c r="CC123">
        <v>25.668361429145001</v>
      </c>
      <c r="CD123">
        <v>25.980322417629999</v>
      </c>
      <c r="CE123">
        <v>25.695739996016702</v>
      </c>
      <c r="CF123">
        <v>25.294075630291999</v>
      </c>
      <c r="CG123">
        <v>25.6369582462704</v>
      </c>
      <c r="CH123">
        <v>25.893978939223</v>
      </c>
      <c r="CI123">
        <v>26.269570684854699</v>
      </c>
      <c r="CJ123">
        <v>26.292784223586601</v>
      </c>
      <c r="CK123">
        <v>26.541866234526399</v>
      </c>
      <c r="CL123">
        <v>26.962894991532401</v>
      </c>
      <c r="CM123">
        <v>26.922362981743799</v>
      </c>
      <c r="CN123">
        <v>26.957251723039299</v>
      </c>
      <c r="CO123">
        <v>26.769175577937901</v>
      </c>
      <c r="CP123">
        <v>26.560883037088601</v>
      </c>
      <c r="CQ123">
        <v>26.417976143503701</v>
      </c>
      <c r="CR123">
        <v>26.596782141283501</v>
      </c>
      <c r="CS123">
        <v>26.583732064646899</v>
      </c>
      <c r="CT123">
        <v>26.334326133012201</v>
      </c>
      <c r="CU123">
        <v>26.2356694156814</v>
      </c>
      <c r="CV123">
        <v>26.925412593728002</v>
      </c>
      <c r="CW123">
        <v>26.976811785731801</v>
      </c>
      <c r="CX123">
        <v>27.1350701656201</v>
      </c>
      <c r="CY123">
        <v>26.599259878099101</v>
      </c>
      <c r="CZ123">
        <v>26.9971968173801</v>
      </c>
      <c r="DA123">
        <v>27.320953993846299</v>
      </c>
      <c r="DB123">
        <v>27.158447227201499</v>
      </c>
      <c r="DC123">
        <v>27.324265755355601</v>
      </c>
      <c r="DD123">
        <v>27.739481123912402</v>
      </c>
      <c r="DE123">
        <v>28.1968913186846</v>
      </c>
      <c r="DF123">
        <v>28.3376282638093</v>
      </c>
      <c r="DG123">
        <v>28.2990938715688</v>
      </c>
      <c r="DH123">
        <v>28.513920330719699</v>
      </c>
      <c r="DI123">
        <v>28.257346772509699</v>
      </c>
      <c r="DJ123">
        <v>28.633736494005898</v>
      </c>
      <c r="DK123">
        <v>28.7673423638883</v>
      </c>
    </row>
    <row r="124" spans="1:115" hidden="1">
      <c r="A124" t="s">
        <v>123</v>
      </c>
      <c r="BK124" s="29">
        <v>21.145961350631602</v>
      </c>
      <c r="BL124">
        <v>21.795601567290898</v>
      </c>
      <c r="BM124">
        <v>22.587656805677899</v>
      </c>
      <c r="BN124">
        <v>22.5366263135008</v>
      </c>
      <c r="BO124">
        <v>23.142591596912499</v>
      </c>
      <c r="BP124">
        <v>23.656959518908899</v>
      </c>
      <c r="BQ124">
        <v>24.127546956842199</v>
      </c>
      <c r="BR124">
        <v>24.401289202700202</v>
      </c>
      <c r="BS124">
        <v>24.1395189383068</v>
      </c>
      <c r="BT124">
        <v>24.173429110802999</v>
      </c>
      <c r="BU124">
        <v>24.6607310764998</v>
      </c>
      <c r="BV124">
        <v>24.7663588762695</v>
      </c>
      <c r="BW124">
        <v>24.393383989058599</v>
      </c>
      <c r="BX124">
        <v>24.816602804487299</v>
      </c>
      <c r="BY124">
        <v>25.000668538012899</v>
      </c>
      <c r="BZ124">
        <v>25.1907516233127</v>
      </c>
      <c r="CA124">
        <v>24.969639027811301</v>
      </c>
      <c r="CB124">
        <v>25.3459315571031</v>
      </c>
      <c r="CC124">
        <v>25.668361429145001</v>
      </c>
      <c r="CD124">
        <v>25.980322417629999</v>
      </c>
      <c r="CE124">
        <v>25.695739996016702</v>
      </c>
      <c r="CF124">
        <v>25.294075630291999</v>
      </c>
      <c r="CG124">
        <v>25.6369582462704</v>
      </c>
      <c r="CH124">
        <v>25.893978939223</v>
      </c>
      <c r="CI124">
        <v>26.269570684854699</v>
      </c>
      <c r="CJ124">
        <v>26.292784223586601</v>
      </c>
      <c r="CK124">
        <v>26.541866234526399</v>
      </c>
      <c r="CL124">
        <v>26.962894991532401</v>
      </c>
      <c r="CM124">
        <v>26.922362981743799</v>
      </c>
      <c r="CN124">
        <v>26.957251723039299</v>
      </c>
      <c r="CO124">
        <v>26.769175577937901</v>
      </c>
      <c r="CP124">
        <v>26.560883037088601</v>
      </c>
      <c r="CQ124">
        <v>26.417976143503701</v>
      </c>
      <c r="CR124">
        <v>26.596782141283501</v>
      </c>
      <c r="CS124">
        <v>26.583732064646899</v>
      </c>
      <c r="CT124">
        <v>26.334326133012201</v>
      </c>
      <c r="CU124">
        <v>26.2356694156814</v>
      </c>
      <c r="CV124">
        <v>26.925412593728002</v>
      </c>
      <c r="CW124">
        <v>26.976811785731801</v>
      </c>
      <c r="CX124">
        <v>27.1350701656201</v>
      </c>
      <c r="CY124">
        <v>26.599259878099101</v>
      </c>
      <c r="CZ124">
        <v>26.9971968173801</v>
      </c>
      <c r="DA124">
        <v>27.320953993846299</v>
      </c>
      <c r="DB124">
        <v>27.158447227201499</v>
      </c>
      <c r="DC124">
        <v>27.324265755355601</v>
      </c>
      <c r="DD124">
        <v>27.739481123912402</v>
      </c>
      <c r="DE124">
        <v>28.1968913186846</v>
      </c>
      <c r="DF124">
        <v>28.3376282638093</v>
      </c>
      <c r="DG124">
        <v>28.2990938715688</v>
      </c>
      <c r="DH124">
        <v>28.513920330719699</v>
      </c>
      <c r="DI124">
        <v>28.257346772509699</v>
      </c>
      <c r="DJ124">
        <v>28.633736494005898</v>
      </c>
      <c r="DK124">
        <v>28.7673423638883</v>
      </c>
    </row>
    <row r="125" spans="1:115" hidden="1">
      <c r="A125" t="s">
        <v>124</v>
      </c>
      <c r="BK125" s="29">
        <v>19.239358278033698</v>
      </c>
      <c r="BL125">
        <v>19.830424376797499</v>
      </c>
      <c r="BM125">
        <v>20.5510647986086</v>
      </c>
      <c r="BN125">
        <v>20.504635416381898</v>
      </c>
      <c r="BO125">
        <v>21.055964485715499</v>
      </c>
      <c r="BP125">
        <v>21.523954972121999</v>
      </c>
      <c r="BQ125">
        <v>21.952112395159698</v>
      </c>
      <c r="BR125">
        <v>22.201172963112501</v>
      </c>
      <c r="BS125">
        <v>21.9630049356726</v>
      </c>
      <c r="BT125">
        <v>21.993857633599401</v>
      </c>
      <c r="BU125">
        <v>22.437222536815401</v>
      </c>
      <c r="BV125">
        <v>22.533326518573102</v>
      </c>
      <c r="BW125">
        <v>22.1939805146353</v>
      </c>
      <c r="BX125">
        <v>22.579040256541798</v>
      </c>
      <c r="BY125">
        <v>22.7465098993396</v>
      </c>
      <c r="BZ125">
        <v>22.919454345800901</v>
      </c>
      <c r="CA125">
        <v>22.718278131861101</v>
      </c>
      <c r="CB125">
        <v>23.060642646216799</v>
      </c>
      <c r="CC125">
        <v>23.354000972418898</v>
      </c>
      <c r="CD125">
        <v>23.637834330794501</v>
      </c>
      <c r="CE125">
        <v>23.3789109799824</v>
      </c>
      <c r="CF125">
        <v>23.013462253790301</v>
      </c>
      <c r="CG125">
        <v>23.325429224065701</v>
      </c>
      <c r="CH125">
        <v>23.5592759201128</v>
      </c>
      <c r="CI125">
        <v>23.901002836220201</v>
      </c>
      <c r="CJ125">
        <v>23.9221233509681</v>
      </c>
      <c r="CK125">
        <v>24.148747147806802</v>
      </c>
      <c r="CL125">
        <v>24.531814295574598</v>
      </c>
      <c r="CM125">
        <v>24.4949368112587</v>
      </c>
      <c r="CN125">
        <v>24.526679846371799</v>
      </c>
      <c r="CO125">
        <v>24.355561386484499</v>
      </c>
      <c r="CP125">
        <v>24.166049320629799</v>
      </c>
      <c r="CQ125">
        <v>24.036027474827101</v>
      </c>
      <c r="CR125">
        <v>24.198711620348099</v>
      </c>
      <c r="CS125">
        <v>24.186838189965599</v>
      </c>
      <c r="CT125">
        <v>23.9599196783964</v>
      </c>
      <c r="CU125">
        <v>23.870158238857702</v>
      </c>
      <c r="CV125">
        <v>24.497711458228</v>
      </c>
      <c r="CW125">
        <v>24.544476296854398</v>
      </c>
      <c r="CX125">
        <v>24.688465478556001</v>
      </c>
      <c r="CY125">
        <v>24.2009659546639</v>
      </c>
      <c r="CZ125">
        <v>24.563023333845798</v>
      </c>
      <c r="DA125">
        <v>24.857589289483101</v>
      </c>
      <c r="DB125">
        <v>24.709734772289899</v>
      </c>
      <c r="DC125">
        <v>24.8606024495448</v>
      </c>
      <c r="DD125">
        <v>25.238380366838399</v>
      </c>
      <c r="DE125">
        <v>25.654548658803201</v>
      </c>
      <c r="DF125">
        <v>25.782596207236299</v>
      </c>
      <c r="DG125">
        <v>25.747536227410901</v>
      </c>
      <c r="DH125">
        <v>25.942993087785901</v>
      </c>
      <c r="DI125">
        <v>25.709553211053901</v>
      </c>
      <c r="DJ125">
        <v>26.052006154382401</v>
      </c>
      <c r="DK125">
        <v>26.173565593373802</v>
      </c>
    </row>
    <row r="126" spans="1:115" hidden="1">
      <c r="A126" t="s">
        <v>125</v>
      </c>
      <c r="BK126" s="29">
        <v>19.239358278033698</v>
      </c>
      <c r="BL126">
        <v>19.830424376797499</v>
      </c>
      <c r="BM126">
        <v>20.5510647986086</v>
      </c>
      <c r="BN126">
        <v>20.504635416381898</v>
      </c>
      <c r="BO126">
        <v>21.055964485715499</v>
      </c>
      <c r="BP126">
        <v>21.523954972121999</v>
      </c>
      <c r="BQ126">
        <v>21.952112395159698</v>
      </c>
      <c r="BR126">
        <v>22.201172963112501</v>
      </c>
      <c r="BS126">
        <v>21.9630049356726</v>
      </c>
      <c r="BT126">
        <v>21.993857633599401</v>
      </c>
      <c r="BU126">
        <v>22.437222536815401</v>
      </c>
      <c r="BV126">
        <v>22.533326518573102</v>
      </c>
      <c r="BW126">
        <v>22.1939805146353</v>
      </c>
      <c r="BX126">
        <v>22.579040256541798</v>
      </c>
      <c r="BY126">
        <v>22.7465098993396</v>
      </c>
      <c r="BZ126">
        <v>22.919454345800901</v>
      </c>
      <c r="CA126">
        <v>22.718278131861101</v>
      </c>
      <c r="CB126">
        <v>23.060642646216799</v>
      </c>
      <c r="CC126">
        <v>23.354000972418898</v>
      </c>
      <c r="CD126">
        <v>23.637834330794501</v>
      </c>
      <c r="CE126">
        <v>23.3789109799824</v>
      </c>
      <c r="CF126">
        <v>23.013462253790301</v>
      </c>
      <c r="CG126">
        <v>23.325429224065701</v>
      </c>
      <c r="CH126">
        <v>23.5592759201128</v>
      </c>
      <c r="CI126">
        <v>23.901002836220201</v>
      </c>
      <c r="CJ126">
        <v>23.9221233509681</v>
      </c>
      <c r="CK126">
        <v>24.148747147806802</v>
      </c>
      <c r="CL126">
        <v>24.531814295574598</v>
      </c>
      <c r="CM126">
        <v>24.4949368112587</v>
      </c>
      <c r="CN126">
        <v>24.526679846371799</v>
      </c>
      <c r="CO126">
        <v>24.355561386484499</v>
      </c>
      <c r="CP126">
        <v>24.166049320629799</v>
      </c>
      <c r="CQ126">
        <v>24.036027474827101</v>
      </c>
      <c r="CR126">
        <v>24.198711620348099</v>
      </c>
      <c r="CS126">
        <v>24.186838189965599</v>
      </c>
      <c r="CT126">
        <v>23.9599196783964</v>
      </c>
      <c r="CU126">
        <v>23.870158238857702</v>
      </c>
      <c r="CV126">
        <v>24.497711458228</v>
      </c>
      <c r="CW126">
        <v>24.544476296854398</v>
      </c>
      <c r="CX126">
        <v>24.688465478556001</v>
      </c>
      <c r="CY126">
        <v>24.2009659546639</v>
      </c>
      <c r="CZ126">
        <v>24.563023333845798</v>
      </c>
      <c r="DA126">
        <v>24.857589289483101</v>
      </c>
      <c r="DB126">
        <v>24.709734772289899</v>
      </c>
      <c r="DC126">
        <v>24.8606024495448</v>
      </c>
      <c r="DD126">
        <v>25.238380366838399</v>
      </c>
      <c r="DE126">
        <v>25.654548658803201</v>
      </c>
      <c r="DF126">
        <v>25.782596207236299</v>
      </c>
      <c r="DG126">
        <v>25.747536227410901</v>
      </c>
      <c r="DH126">
        <v>25.942993087785901</v>
      </c>
      <c r="DI126">
        <v>25.709553211053901</v>
      </c>
      <c r="DJ126">
        <v>26.052006154382401</v>
      </c>
      <c r="DK126">
        <v>26.173565593373802</v>
      </c>
    </row>
    <row r="127" spans="1:115" hidden="1">
      <c r="A127" t="s">
        <v>126</v>
      </c>
      <c r="BK127" s="29">
        <v>19.239358278033698</v>
      </c>
      <c r="BL127">
        <v>19.830424376797499</v>
      </c>
      <c r="BM127">
        <v>20.5510647986086</v>
      </c>
      <c r="BN127">
        <v>20.504635416381898</v>
      </c>
      <c r="BO127">
        <v>21.055964485715499</v>
      </c>
      <c r="BP127">
        <v>21.523954972121999</v>
      </c>
      <c r="BQ127">
        <v>21.952112395159698</v>
      </c>
      <c r="BR127">
        <v>22.201172963112501</v>
      </c>
      <c r="BS127">
        <v>21.9630049356726</v>
      </c>
      <c r="BT127">
        <v>21.993857633599401</v>
      </c>
      <c r="BU127">
        <v>22.437222536815401</v>
      </c>
      <c r="BV127">
        <v>22.533326518573102</v>
      </c>
      <c r="BW127">
        <v>22.1939805146353</v>
      </c>
      <c r="BX127">
        <v>22.579040256541798</v>
      </c>
      <c r="BY127">
        <v>22.7465098993396</v>
      </c>
      <c r="BZ127">
        <v>22.919454345800901</v>
      </c>
      <c r="CA127">
        <v>22.718278131861101</v>
      </c>
      <c r="CB127">
        <v>23.060642646216799</v>
      </c>
      <c r="CC127">
        <v>23.354000972418898</v>
      </c>
      <c r="CD127">
        <v>23.637834330794501</v>
      </c>
      <c r="CE127">
        <v>23.3789109799824</v>
      </c>
      <c r="CF127">
        <v>23.013462253790301</v>
      </c>
      <c r="CG127">
        <v>23.325429224065701</v>
      </c>
      <c r="CH127">
        <v>23.5592759201128</v>
      </c>
      <c r="CI127">
        <v>23.901002836220201</v>
      </c>
      <c r="CJ127">
        <v>23.9221233509681</v>
      </c>
      <c r="CK127">
        <v>24.148747147806802</v>
      </c>
      <c r="CL127">
        <v>24.531814295574598</v>
      </c>
      <c r="CM127">
        <v>24.4949368112587</v>
      </c>
      <c r="CN127">
        <v>24.526679846371799</v>
      </c>
      <c r="CO127">
        <v>24.355561386484499</v>
      </c>
      <c r="CP127">
        <v>24.166049320629799</v>
      </c>
      <c r="CQ127">
        <v>24.036027474827101</v>
      </c>
      <c r="CR127">
        <v>24.198711620348099</v>
      </c>
      <c r="CS127">
        <v>24.186838189965599</v>
      </c>
      <c r="CT127">
        <v>23.9599196783964</v>
      </c>
      <c r="CU127">
        <v>23.870158238857702</v>
      </c>
      <c r="CV127">
        <v>24.497711458228</v>
      </c>
      <c r="CW127">
        <v>24.544476296854398</v>
      </c>
      <c r="CX127">
        <v>24.688465478556001</v>
      </c>
      <c r="CY127">
        <v>24.2009659546639</v>
      </c>
      <c r="CZ127">
        <v>24.563023333845798</v>
      </c>
      <c r="DA127">
        <v>24.857589289483101</v>
      </c>
      <c r="DB127">
        <v>24.709734772289899</v>
      </c>
      <c r="DC127">
        <v>24.8606024495448</v>
      </c>
      <c r="DD127">
        <v>25.238380366838399</v>
      </c>
      <c r="DE127">
        <v>25.654548658803201</v>
      </c>
      <c r="DF127">
        <v>25.782596207236299</v>
      </c>
      <c r="DG127">
        <v>25.747536227410901</v>
      </c>
      <c r="DH127">
        <v>25.942993087785901</v>
      </c>
      <c r="DI127">
        <v>25.709553211053901</v>
      </c>
      <c r="DJ127">
        <v>26.052006154382401</v>
      </c>
      <c r="DK127">
        <v>26.173565593373802</v>
      </c>
    </row>
    <row r="128" spans="1:115" hidden="1">
      <c r="A128" t="s">
        <v>127</v>
      </c>
      <c r="BK128" s="29">
        <v>19.239358278033698</v>
      </c>
      <c r="BL128">
        <v>19.830424376797499</v>
      </c>
      <c r="BM128">
        <v>20.5510647986086</v>
      </c>
      <c r="BN128">
        <v>20.504635416381898</v>
      </c>
      <c r="BO128">
        <v>21.055964485715499</v>
      </c>
      <c r="BP128">
        <v>21.523954972121999</v>
      </c>
      <c r="BQ128">
        <v>21.952112395159698</v>
      </c>
      <c r="BR128">
        <v>22.201172963112501</v>
      </c>
      <c r="BS128">
        <v>21.9630049356726</v>
      </c>
      <c r="BT128">
        <v>21.993857633599401</v>
      </c>
      <c r="BU128">
        <v>22.437222536815401</v>
      </c>
      <c r="BV128">
        <v>22.533326518573102</v>
      </c>
      <c r="BW128">
        <v>22.1939805146353</v>
      </c>
      <c r="BX128">
        <v>22.579040256541798</v>
      </c>
      <c r="BY128">
        <v>22.7465098993396</v>
      </c>
      <c r="BZ128">
        <v>22.919454345800901</v>
      </c>
      <c r="CA128">
        <v>22.718278131861101</v>
      </c>
      <c r="CB128">
        <v>23.060642646216799</v>
      </c>
      <c r="CC128">
        <v>23.354000972418898</v>
      </c>
      <c r="CD128">
        <v>23.637834330794501</v>
      </c>
      <c r="CE128">
        <v>23.3789109799824</v>
      </c>
      <c r="CF128">
        <v>23.013462253790301</v>
      </c>
      <c r="CG128">
        <v>23.325429224065701</v>
      </c>
      <c r="CH128">
        <v>23.5592759201128</v>
      </c>
      <c r="CI128">
        <v>23.901002836220201</v>
      </c>
      <c r="CJ128">
        <v>23.9221233509681</v>
      </c>
      <c r="CK128">
        <v>24.148747147806802</v>
      </c>
      <c r="CL128">
        <v>24.531814295574598</v>
      </c>
      <c r="CM128">
        <v>24.4949368112587</v>
      </c>
      <c r="CN128">
        <v>24.526679846371799</v>
      </c>
      <c r="CO128">
        <v>24.355561386484499</v>
      </c>
      <c r="CP128">
        <v>24.166049320629799</v>
      </c>
      <c r="CQ128">
        <v>24.036027474827101</v>
      </c>
      <c r="CR128">
        <v>24.198711620348099</v>
      </c>
      <c r="CS128">
        <v>24.186838189965599</v>
      </c>
      <c r="CT128">
        <v>23.9599196783964</v>
      </c>
      <c r="CU128">
        <v>23.870158238857702</v>
      </c>
      <c r="CV128">
        <v>24.497711458228</v>
      </c>
      <c r="CW128">
        <v>24.544476296854398</v>
      </c>
      <c r="CX128">
        <v>24.688465478556001</v>
      </c>
      <c r="CY128">
        <v>24.2009659546639</v>
      </c>
      <c r="CZ128">
        <v>24.563023333845798</v>
      </c>
      <c r="DA128">
        <v>24.857589289483101</v>
      </c>
      <c r="DB128">
        <v>24.709734772289899</v>
      </c>
      <c r="DC128">
        <v>24.8606024495448</v>
      </c>
      <c r="DD128">
        <v>25.238380366838399</v>
      </c>
      <c r="DE128">
        <v>25.654548658803201</v>
      </c>
      <c r="DF128">
        <v>25.782596207236299</v>
      </c>
      <c r="DG128">
        <v>25.747536227410901</v>
      </c>
      <c r="DH128">
        <v>25.942993087785901</v>
      </c>
      <c r="DI128">
        <v>25.709553211053901</v>
      </c>
      <c r="DJ128">
        <v>26.052006154382401</v>
      </c>
      <c r="DK128">
        <v>26.173565593373802</v>
      </c>
    </row>
    <row r="129" spans="1:119" hidden="1">
      <c r="A129" t="s">
        <v>128</v>
      </c>
      <c r="BK129" s="29">
        <v>19.239358278033698</v>
      </c>
      <c r="BL129">
        <v>19.830424376797499</v>
      </c>
      <c r="BM129">
        <v>20.5510647986086</v>
      </c>
      <c r="BN129">
        <v>20.504635416381898</v>
      </c>
      <c r="BO129">
        <v>21.055964485715499</v>
      </c>
      <c r="BP129">
        <v>21.523954972121999</v>
      </c>
      <c r="BQ129">
        <v>21.952112395159698</v>
      </c>
      <c r="BR129">
        <v>22.201172963112501</v>
      </c>
      <c r="BS129">
        <v>21.9630049356726</v>
      </c>
      <c r="BT129">
        <v>21.993857633599401</v>
      </c>
      <c r="BU129">
        <v>22.437222536815401</v>
      </c>
      <c r="BV129">
        <v>22.533326518573102</v>
      </c>
      <c r="BW129">
        <v>22.1939805146353</v>
      </c>
      <c r="BX129">
        <v>22.579040256541798</v>
      </c>
      <c r="BY129">
        <v>22.7465098993396</v>
      </c>
      <c r="BZ129">
        <v>22.919454345800901</v>
      </c>
      <c r="CA129">
        <v>22.718278131861101</v>
      </c>
      <c r="CB129">
        <v>23.060642646216799</v>
      </c>
      <c r="CC129">
        <v>23.354000972418898</v>
      </c>
      <c r="CD129">
        <v>23.637834330794501</v>
      </c>
      <c r="CE129">
        <v>23.3789109799824</v>
      </c>
      <c r="CF129">
        <v>23.013462253790301</v>
      </c>
      <c r="CG129">
        <v>23.325429224065701</v>
      </c>
      <c r="CH129">
        <v>23.5592759201128</v>
      </c>
      <c r="CI129">
        <v>23.901002836220201</v>
      </c>
      <c r="CJ129">
        <v>23.9221233509681</v>
      </c>
      <c r="CK129">
        <v>24.148747147806802</v>
      </c>
      <c r="CL129">
        <v>24.531814295574598</v>
      </c>
      <c r="CM129">
        <v>24.4949368112587</v>
      </c>
      <c r="CN129">
        <v>24.526679846371799</v>
      </c>
      <c r="CO129">
        <v>24.355561386484499</v>
      </c>
      <c r="CP129">
        <v>24.166049320629799</v>
      </c>
      <c r="CQ129">
        <v>24.036027474827101</v>
      </c>
      <c r="CR129">
        <v>24.198711620348099</v>
      </c>
      <c r="CS129">
        <v>24.186838189965599</v>
      </c>
      <c r="CT129">
        <v>23.9599196783964</v>
      </c>
      <c r="CU129">
        <v>23.870158238857702</v>
      </c>
      <c r="CV129">
        <v>24.497711458228</v>
      </c>
      <c r="CW129">
        <v>24.544476296854398</v>
      </c>
      <c r="CX129">
        <v>24.688465478556001</v>
      </c>
      <c r="CY129">
        <v>24.2009659546639</v>
      </c>
      <c r="CZ129">
        <v>24.563023333845798</v>
      </c>
      <c r="DA129">
        <v>24.857589289483101</v>
      </c>
      <c r="DB129">
        <v>24.709734772289899</v>
      </c>
      <c r="DC129">
        <v>24.8606024495448</v>
      </c>
      <c r="DD129">
        <v>25.238380366838399</v>
      </c>
      <c r="DE129">
        <v>25.654548658803201</v>
      </c>
      <c r="DF129">
        <v>25.782596207236299</v>
      </c>
      <c r="DG129">
        <v>25.747536227410901</v>
      </c>
      <c r="DH129">
        <v>25.942993087785901</v>
      </c>
      <c r="DI129">
        <v>25.709553211053901</v>
      </c>
      <c r="DJ129">
        <v>26.052006154382401</v>
      </c>
      <c r="DK129">
        <v>26.173565593373802</v>
      </c>
    </row>
    <row r="130" spans="1:119" hidden="1">
      <c r="A130" t="s">
        <v>129</v>
      </c>
      <c r="BK130" s="29">
        <v>17.332755205435699</v>
      </c>
      <c r="BL130">
        <v>17.865247186304</v>
      </c>
      <c r="BM130">
        <v>18.514472791539301</v>
      </c>
      <c r="BN130">
        <v>18.472644519263</v>
      </c>
      <c r="BO130">
        <v>18.9693373745184</v>
      </c>
      <c r="BP130">
        <v>19.390950425335198</v>
      </c>
      <c r="BQ130">
        <v>19.776677833477201</v>
      </c>
      <c r="BR130">
        <v>20.001056723524801</v>
      </c>
      <c r="BS130">
        <v>19.786490933038401</v>
      </c>
      <c r="BT130">
        <v>19.814286156395902</v>
      </c>
      <c r="BU130">
        <v>20.213713997130998</v>
      </c>
      <c r="BV130">
        <v>20.3002941608766</v>
      </c>
      <c r="BW130">
        <v>19.994577040212</v>
      </c>
      <c r="BX130">
        <v>20.341477708596202</v>
      </c>
      <c r="BY130">
        <v>20.4923512606663</v>
      </c>
      <c r="BZ130">
        <v>20.648157068289098</v>
      </c>
      <c r="CA130">
        <v>20.466917235910898</v>
      </c>
      <c r="CB130">
        <v>20.775353735330398</v>
      </c>
      <c r="CC130">
        <v>21.0396405156927</v>
      </c>
      <c r="CD130">
        <v>21.295346243958999</v>
      </c>
      <c r="CE130">
        <v>21.062081963948099</v>
      </c>
      <c r="CF130">
        <v>20.7328488772885</v>
      </c>
      <c r="CG130">
        <v>21.013900201860999</v>
      </c>
      <c r="CH130">
        <v>21.224572901002499</v>
      </c>
      <c r="CI130">
        <v>21.532434987585798</v>
      </c>
      <c r="CJ130">
        <v>21.551462478349698</v>
      </c>
      <c r="CK130">
        <v>21.755628061087201</v>
      </c>
      <c r="CL130">
        <v>22.100733599616699</v>
      </c>
      <c r="CM130">
        <v>22.067510640773602</v>
      </c>
      <c r="CN130">
        <v>22.096107969704299</v>
      </c>
      <c r="CO130">
        <v>21.941947195031101</v>
      </c>
      <c r="CP130">
        <v>21.771215604170902</v>
      </c>
      <c r="CQ130">
        <v>21.654078806150601</v>
      </c>
      <c r="CR130">
        <v>21.800641099412701</v>
      </c>
      <c r="CS130">
        <v>21.789944315284298</v>
      </c>
      <c r="CT130">
        <v>21.585513223780499</v>
      </c>
      <c r="CU130">
        <v>21.5046470620339</v>
      </c>
      <c r="CV130">
        <v>22.070010322727899</v>
      </c>
      <c r="CW130">
        <v>22.1121408079769</v>
      </c>
      <c r="CX130">
        <v>22.241860791491899</v>
      </c>
      <c r="CY130">
        <v>21.802672031228798</v>
      </c>
      <c r="CZ130">
        <v>22.1288498503115</v>
      </c>
      <c r="DA130">
        <v>22.3942245851199</v>
      </c>
      <c r="DB130">
        <v>22.261022317378298</v>
      </c>
      <c r="DC130">
        <v>22.396939143734102</v>
      </c>
      <c r="DD130">
        <v>22.7372796097643</v>
      </c>
      <c r="DE130">
        <v>23.112205998921802</v>
      </c>
      <c r="DF130">
        <v>23.227564150663401</v>
      </c>
      <c r="DG130">
        <v>23.195978583253101</v>
      </c>
      <c r="DH130">
        <v>23.372065844852202</v>
      </c>
      <c r="DI130">
        <v>23.1617596495981</v>
      </c>
      <c r="DJ130">
        <v>23.470275814758899</v>
      </c>
      <c r="DK130">
        <v>23.5797888228593</v>
      </c>
    </row>
    <row r="131" spans="1:119" hidden="1">
      <c r="A131" t="s">
        <v>130</v>
      </c>
      <c r="BK131" s="29">
        <v>17.332755205435699</v>
      </c>
      <c r="BL131">
        <v>17.865247186304</v>
      </c>
      <c r="BM131">
        <v>18.514472791539301</v>
      </c>
      <c r="BN131">
        <v>18.472644519263</v>
      </c>
      <c r="BO131">
        <v>18.9693373745184</v>
      </c>
      <c r="BP131">
        <v>19.390950425335198</v>
      </c>
      <c r="BQ131">
        <v>19.776677833477201</v>
      </c>
      <c r="BR131">
        <v>20.001056723524801</v>
      </c>
      <c r="BS131">
        <v>19.786490933038401</v>
      </c>
      <c r="BT131">
        <v>19.814286156395902</v>
      </c>
      <c r="BU131">
        <v>20.213713997130998</v>
      </c>
      <c r="BV131">
        <v>20.3002941608766</v>
      </c>
      <c r="BW131">
        <v>19.994577040212</v>
      </c>
      <c r="BX131">
        <v>20.341477708596202</v>
      </c>
      <c r="BY131">
        <v>20.4923512606663</v>
      </c>
      <c r="BZ131">
        <v>20.648157068289098</v>
      </c>
      <c r="CA131">
        <v>20.466917235910898</v>
      </c>
      <c r="CB131">
        <v>20.775353735330398</v>
      </c>
      <c r="CC131">
        <v>21.0396405156927</v>
      </c>
      <c r="CD131">
        <v>21.295346243958999</v>
      </c>
      <c r="CE131">
        <v>21.062081963948099</v>
      </c>
      <c r="CF131">
        <v>20.7328488772885</v>
      </c>
      <c r="CG131">
        <v>21.013900201860999</v>
      </c>
      <c r="CH131">
        <v>21.224572901002499</v>
      </c>
      <c r="CI131">
        <v>21.532434987585798</v>
      </c>
      <c r="CJ131">
        <v>21.551462478349698</v>
      </c>
      <c r="CK131">
        <v>21.755628061087201</v>
      </c>
      <c r="CL131">
        <v>22.100733599616699</v>
      </c>
      <c r="CM131">
        <v>22.067510640773602</v>
      </c>
      <c r="CN131">
        <v>22.096107969704299</v>
      </c>
      <c r="CO131">
        <v>21.941947195031101</v>
      </c>
      <c r="CP131">
        <v>21.771215604170902</v>
      </c>
      <c r="CQ131">
        <v>21.654078806150601</v>
      </c>
      <c r="CR131">
        <v>21.800641099412701</v>
      </c>
      <c r="CS131">
        <v>21.789944315284298</v>
      </c>
      <c r="CT131">
        <v>21.585513223780499</v>
      </c>
      <c r="CU131">
        <v>21.5046470620339</v>
      </c>
      <c r="CV131">
        <v>22.070010322727899</v>
      </c>
      <c r="CW131">
        <v>22.1121408079769</v>
      </c>
      <c r="CX131">
        <v>22.241860791491899</v>
      </c>
      <c r="CY131">
        <v>21.802672031228798</v>
      </c>
      <c r="CZ131">
        <v>22.1288498503115</v>
      </c>
      <c r="DA131">
        <v>22.3942245851199</v>
      </c>
      <c r="DB131">
        <v>22.261022317378298</v>
      </c>
      <c r="DC131">
        <v>22.396939143734102</v>
      </c>
      <c r="DD131">
        <v>22.7372796097643</v>
      </c>
      <c r="DE131">
        <v>23.112205998921802</v>
      </c>
      <c r="DF131">
        <v>23.227564150663401</v>
      </c>
      <c r="DG131">
        <v>23.195978583253101</v>
      </c>
      <c r="DH131">
        <v>23.372065844852202</v>
      </c>
      <c r="DI131">
        <v>23.1617596495981</v>
      </c>
      <c r="DJ131">
        <v>23.470275814758899</v>
      </c>
      <c r="DK131">
        <v>23.5797888228593</v>
      </c>
    </row>
    <row r="132" spans="1:119" hidden="1">
      <c r="A132" t="s">
        <v>131</v>
      </c>
      <c r="BK132" s="29">
        <v>17.332755205435699</v>
      </c>
      <c r="BL132">
        <v>17.865247186304</v>
      </c>
      <c r="BM132">
        <v>18.514472791539301</v>
      </c>
      <c r="BN132">
        <v>18.472644519263</v>
      </c>
      <c r="BO132">
        <v>18.9693373745184</v>
      </c>
      <c r="BP132">
        <v>19.390950425335198</v>
      </c>
      <c r="BQ132">
        <v>19.776677833477201</v>
      </c>
      <c r="BR132">
        <v>20.001056723524801</v>
      </c>
      <c r="BS132">
        <v>19.786490933038401</v>
      </c>
      <c r="BT132">
        <v>19.814286156395902</v>
      </c>
      <c r="BU132">
        <v>20.213713997130998</v>
      </c>
      <c r="BV132">
        <v>20.3002941608766</v>
      </c>
      <c r="BW132">
        <v>19.994577040212</v>
      </c>
      <c r="BX132">
        <v>20.341477708596202</v>
      </c>
      <c r="BY132">
        <v>20.4923512606663</v>
      </c>
      <c r="BZ132">
        <v>20.648157068289098</v>
      </c>
      <c r="CA132">
        <v>20.466917235910898</v>
      </c>
      <c r="CB132">
        <v>20.775353735330398</v>
      </c>
      <c r="CC132">
        <v>21.0396405156927</v>
      </c>
      <c r="CD132">
        <v>21.295346243958999</v>
      </c>
      <c r="CE132">
        <v>21.062081963948099</v>
      </c>
      <c r="CF132">
        <v>20.7328488772885</v>
      </c>
      <c r="CG132">
        <v>21.013900201860999</v>
      </c>
      <c r="CH132">
        <v>21.224572901002499</v>
      </c>
      <c r="CI132">
        <v>21.532434987585798</v>
      </c>
      <c r="CJ132">
        <v>21.551462478349698</v>
      </c>
      <c r="CK132">
        <v>21.755628061087201</v>
      </c>
      <c r="CL132">
        <v>22.100733599616699</v>
      </c>
      <c r="CM132">
        <v>22.067510640773602</v>
      </c>
      <c r="CN132">
        <v>22.096107969704299</v>
      </c>
      <c r="CO132">
        <v>21.941947195031101</v>
      </c>
      <c r="CP132">
        <v>21.771215604170902</v>
      </c>
      <c r="CQ132">
        <v>21.654078806150601</v>
      </c>
      <c r="CR132">
        <v>21.800641099412701</v>
      </c>
      <c r="CS132">
        <v>21.789944315284298</v>
      </c>
      <c r="CT132">
        <v>21.585513223780499</v>
      </c>
      <c r="CU132">
        <v>21.5046470620339</v>
      </c>
      <c r="CV132">
        <v>22.070010322727899</v>
      </c>
      <c r="CW132">
        <v>22.1121408079769</v>
      </c>
      <c r="CX132">
        <v>22.241860791491899</v>
      </c>
      <c r="CY132">
        <v>21.802672031228798</v>
      </c>
      <c r="CZ132">
        <v>22.1288498503115</v>
      </c>
      <c r="DA132">
        <v>22.3942245851199</v>
      </c>
      <c r="DB132">
        <v>22.261022317378298</v>
      </c>
      <c r="DC132">
        <v>22.396939143734102</v>
      </c>
      <c r="DD132">
        <v>22.7372796097643</v>
      </c>
      <c r="DE132">
        <v>23.112205998921802</v>
      </c>
      <c r="DF132">
        <v>23.227564150663401</v>
      </c>
      <c r="DG132">
        <v>23.195978583253101</v>
      </c>
      <c r="DH132">
        <v>23.372065844852202</v>
      </c>
      <c r="DI132">
        <v>23.1617596495981</v>
      </c>
      <c r="DJ132">
        <v>23.470275814758899</v>
      </c>
      <c r="DK132">
        <v>23.5797888228593</v>
      </c>
    </row>
    <row r="133" spans="1:119" hidden="1">
      <c r="A133" t="s">
        <v>132</v>
      </c>
      <c r="BK133" s="29">
        <v>17.332755205435699</v>
      </c>
      <c r="BL133">
        <v>17.865247186304</v>
      </c>
      <c r="BM133">
        <v>18.514472791539301</v>
      </c>
      <c r="BN133">
        <v>18.472644519263</v>
      </c>
      <c r="BO133">
        <v>18.9693373745184</v>
      </c>
      <c r="BP133">
        <v>19.390950425335198</v>
      </c>
      <c r="BQ133">
        <v>19.776677833477201</v>
      </c>
      <c r="BR133">
        <v>20.001056723524801</v>
      </c>
      <c r="BS133">
        <v>19.786490933038401</v>
      </c>
      <c r="BT133">
        <v>19.814286156395902</v>
      </c>
      <c r="BU133">
        <v>20.213713997130998</v>
      </c>
      <c r="BV133">
        <v>20.3002941608766</v>
      </c>
      <c r="BW133">
        <v>19.994577040212</v>
      </c>
      <c r="BX133">
        <v>20.341477708596202</v>
      </c>
      <c r="BY133">
        <v>20.4923512606663</v>
      </c>
      <c r="BZ133">
        <v>20.648157068289098</v>
      </c>
      <c r="CA133">
        <v>20.466917235910898</v>
      </c>
      <c r="CB133">
        <v>20.775353735330398</v>
      </c>
      <c r="CC133">
        <v>21.0396405156927</v>
      </c>
      <c r="CD133">
        <v>21.295346243958999</v>
      </c>
      <c r="CE133">
        <v>21.062081963948099</v>
      </c>
      <c r="CF133">
        <v>20.7328488772885</v>
      </c>
      <c r="CG133">
        <v>21.013900201860999</v>
      </c>
      <c r="CH133">
        <v>21.224572901002499</v>
      </c>
      <c r="CI133">
        <v>21.532434987585798</v>
      </c>
      <c r="CJ133">
        <v>21.551462478349698</v>
      </c>
      <c r="CK133">
        <v>21.755628061087201</v>
      </c>
      <c r="CL133">
        <v>22.100733599616699</v>
      </c>
      <c r="CM133">
        <v>22.067510640773602</v>
      </c>
      <c r="CN133">
        <v>22.096107969704299</v>
      </c>
      <c r="CO133">
        <v>21.941947195031101</v>
      </c>
      <c r="CP133">
        <v>21.771215604170902</v>
      </c>
      <c r="CQ133">
        <v>21.654078806150601</v>
      </c>
      <c r="CR133">
        <v>21.800641099412701</v>
      </c>
      <c r="CS133">
        <v>21.789944315284298</v>
      </c>
      <c r="CT133">
        <v>21.585513223780499</v>
      </c>
      <c r="CU133">
        <v>21.5046470620339</v>
      </c>
      <c r="CV133">
        <v>22.070010322727899</v>
      </c>
      <c r="CW133">
        <v>22.1121408079769</v>
      </c>
      <c r="CX133">
        <v>22.241860791491899</v>
      </c>
      <c r="CY133">
        <v>21.802672031228798</v>
      </c>
      <c r="CZ133">
        <v>22.1288498503115</v>
      </c>
      <c r="DA133">
        <v>22.3942245851199</v>
      </c>
      <c r="DB133">
        <v>22.261022317378298</v>
      </c>
      <c r="DC133">
        <v>22.396939143734102</v>
      </c>
      <c r="DD133">
        <v>22.7372796097643</v>
      </c>
      <c r="DE133">
        <v>23.112205998921802</v>
      </c>
      <c r="DF133">
        <v>23.227564150663401</v>
      </c>
      <c r="DG133">
        <v>23.195978583253101</v>
      </c>
      <c r="DH133">
        <v>23.372065844852202</v>
      </c>
      <c r="DI133">
        <v>23.1617596495981</v>
      </c>
      <c r="DJ133">
        <v>23.470275814758899</v>
      </c>
      <c r="DK133">
        <v>23.5797888228593</v>
      </c>
    </row>
    <row r="134" spans="1:119" hidden="1">
      <c r="A134" t="s">
        <v>133</v>
      </c>
      <c r="BK134" s="29">
        <v>17.332755205435699</v>
      </c>
      <c r="BL134">
        <v>17.865247186304</v>
      </c>
      <c r="BM134">
        <v>18.514472791539301</v>
      </c>
      <c r="BN134">
        <v>18.472644519263</v>
      </c>
      <c r="BO134">
        <v>18.9693373745184</v>
      </c>
      <c r="BP134">
        <v>19.390950425335198</v>
      </c>
      <c r="BQ134">
        <v>19.776677833477201</v>
      </c>
      <c r="BR134">
        <v>20.001056723524801</v>
      </c>
      <c r="BS134">
        <v>19.786490933038401</v>
      </c>
      <c r="BT134">
        <v>19.814286156395902</v>
      </c>
      <c r="BU134">
        <v>20.213713997130998</v>
      </c>
      <c r="BV134">
        <v>20.3002941608766</v>
      </c>
      <c r="BW134">
        <v>19.994577040212</v>
      </c>
      <c r="BX134">
        <v>20.341477708596202</v>
      </c>
      <c r="BY134">
        <v>20.4923512606663</v>
      </c>
      <c r="BZ134">
        <v>20.648157068289098</v>
      </c>
      <c r="CA134">
        <v>20.466917235910898</v>
      </c>
      <c r="CB134">
        <v>20.775353735330398</v>
      </c>
      <c r="CC134">
        <v>21.0396405156927</v>
      </c>
      <c r="CD134">
        <v>21.295346243958999</v>
      </c>
      <c r="CE134">
        <v>21.062081963948099</v>
      </c>
      <c r="CF134">
        <v>20.7328488772885</v>
      </c>
      <c r="CG134">
        <v>21.013900201860999</v>
      </c>
      <c r="CH134">
        <v>21.224572901002499</v>
      </c>
      <c r="CI134">
        <v>21.532434987585798</v>
      </c>
      <c r="CJ134">
        <v>21.551462478349698</v>
      </c>
      <c r="CK134">
        <v>21.755628061087201</v>
      </c>
      <c r="CL134">
        <v>22.100733599616699</v>
      </c>
      <c r="CM134">
        <v>22.067510640773602</v>
      </c>
      <c r="CN134">
        <v>22.096107969704299</v>
      </c>
      <c r="CO134">
        <v>21.941947195031101</v>
      </c>
      <c r="CP134">
        <v>21.771215604170902</v>
      </c>
      <c r="CQ134">
        <v>21.654078806150601</v>
      </c>
      <c r="CR134">
        <v>21.800641099412701</v>
      </c>
      <c r="CS134">
        <v>21.789944315284298</v>
      </c>
      <c r="CT134">
        <v>21.585513223780499</v>
      </c>
      <c r="CU134">
        <v>21.5046470620339</v>
      </c>
      <c r="CV134">
        <v>22.070010322727899</v>
      </c>
      <c r="CW134">
        <v>22.1121408079769</v>
      </c>
      <c r="CX134">
        <v>22.241860791491899</v>
      </c>
      <c r="CY134">
        <v>21.802672031228798</v>
      </c>
      <c r="CZ134">
        <v>22.1288498503115</v>
      </c>
      <c r="DA134">
        <v>22.3942245851199</v>
      </c>
      <c r="DB134">
        <v>22.261022317378298</v>
      </c>
      <c r="DC134">
        <v>22.396939143734102</v>
      </c>
      <c r="DD134">
        <v>22.7372796097643</v>
      </c>
      <c r="DE134">
        <v>23.112205998921802</v>
      </c>
      <c r="DF134">
        <v>23.227564150663401</v>
      </c>
      <c r="DG134">
        <v>23.195978583253101</v>
      </c>
      <c r="DH134">
        <v>23.372065844852202</v>
      </c>
      <c r="DI134">
        <v>23.1617596495981</v>
      </c>
      <c r="DJ134">
        <v>23.470275814758899</v>
      </c>
      <c r="DK134">
        <v>23.5797888228593</v>
      </c>
    </row>
    <row r="135" spans="1:119" hidden="1">
      <c r="A135" t="s">
        <v>134</v>
      </c>
      <c r="BK135" s="29">
        <v>17.332755205435699</v>
      </c>
      <c r="BL135">
        <v>17.865247186304</v>
      </c>
      <c r="BM135">
        <v>18.514472791539301</v>
      </c>
      <c r="BN135">
        <v>18.472644519263</v>
      </c>
      <c r="BO135">
        <v>18.9693373745184</v>
      </c>
      <c r="BP135">
        <v>19.390950425335198</v>
      </c>
      <c r="BQ135">
        <v>19.776677833477201</v>
      </c>
      <c r="BR135">
        <v>20.001056723524801</v>
      </c>
      <c r="BS135">
        <v>19.786490933038401</v>
      </c>
      <c r="BT135">
        <v>19.814286156395902</v>
      </c>
      <c r="BU135">
        <v>20.213713997130998</v>
      </c>
      <c r="BV135">
        <v>20.3002941608766</v>
      </c>
      <c r="BW135">
        <v>19.994577040212</v>
      </c>
      <c r="BX135">
        <v>20.341477708596202</v>
      </c>
      <c r="BY135">
        <v>20.4923512606663</v>
      </c>
      <c r="BZ135">
        <v>20.648157068289098</v>
      </c>
      <c r="CA135">
        <v>20.466917235910898</v>
      </c>
      <c r="CB135">
        <v>20.775353735330398</v>
      </c>
      <c r="CC135">
        <v>21.0396405156927</v>
      </c>
      <c r="CD135">
        <v>21.295346243958999</v>
      </c>
      <c r="CE135">
        <v>21.062081963948099</v>
      </c>
      <c r="CF135">
        <v>20.7328488772885</v>
      </c>
      <c r="CG135">
        <v>21.013900201860999</v>
      </c>
      <c r="CH135">
        <v>21.224572901002499</v>
      </c>
      <c r="CI135">
        <v>21.532434987585798</v>
      </c>
      <c r="CJ135">
        <v>21.551462478349698</v>
      </c>
      <c r="CK135">
        <v>21.755628061087201</v>
      </c>
      <c r="CL135">
        <v>22.100733599616699</v>
      </c>
      <c r="CM135">
        <v>22.067510640773602</v>
      </c>
      <c r="CN135">
        <v>22.096107969704299</v>
      </c>
      <c r="CO135">
        <v>21.941947195031101</v>
      </c>
      <c r="CP135">
        <v>21.771215604170902</v>
      </c>
      <c r="CQ135">
        <v>21.654078806150601</v>
      </c>
      <c r="CR135">
        <v>21.800641099412701</v>
      </c>
      <c r="CS135">
        <v>21.789944315284298</v>
      </c>
      <c r="CT135">
        <v>21.585513223780499</v>
      </c>
      <c r="CU135">
        <v>21.5046470620339</v>
      </c>
      <c r="CV135">
        <v>22.070010322727899</v>
      </c>
      <c r="CW135">
        <v>22.1121408079769</v>
      </c>
      <c r="CX135">
        <v>22.241860791491899</v>
      </c>
      <c r="CY135">
        <v>21.802672031228798</v>
      </c>
      <c r="CZ135">
        <v>22.1288498503115</v>
      </c>
      <c r="DA135">
        <v>22.3942245851199</v>
      </c>
      <c r="DB135">
        <v>22.261022317378298</v>
      </c>
      <c r="DC135">
        <v>22.396939143734102</v>
      </c>
      <c r="DD135">
        <v>22.7372796097643</v>
      </c>
      <c r="DE135">
        <v>23.112205998921802</v>
      </c>
      <c r="DF135">
        <v>23.227564150663401</v>
      </c>
      <c r="DG135">
        <v>23.195978583253101</v>
      </c>
      <c r="DH135">
        <v>23.372065844852202</v>
      </c>
      <c r="DI135">
        <v>23.1617596495981</v>
      </c>
      <c r="DJ135">
        <v>23.470275814758899</v>
      </c>
      <c r="DK135">
        <v>23.5797888228593</v>
      </c>
    </row>
    <row r="136" spans="1:119" hidden="1">
      <c r="A136" t="s">
        <v>135</v>
      </c>
      <c r="BK136" s="29">
        <v>17.332755205435699</v>
      </c>
      <c r="BL136">
        <v>17.865247186304</v>
      </c>
      <c r="BM136">
        <v>18.514472791539301</v>
      </c>
      <c r="BN136">
        <v>18.472644519263</v>
      </c>
      <c r="BO136">
        <v>18.9693373745184</v>
      </c>
      <c r="BP136">
        <v>19.390950425335198</v>
      </c>
      <c r="BQ136">
        <v>19.776677833477201</v>
      </c>
      <c r="BR136">
        <v>20.001056723524801</v>
      </c>
      <c r="BS136">
        <v>19.786490933038401</v>
      </c>
      <c r="BT136">
        <v>19.814286156395902</v>
      </c>
      <c r="BU136">
        <v>20.213713997130998</v>
      </c>
      <c r="BV136">
        <v>20.3002941608766</v>
      </c>
      <c r="BW136">
        <v>19.994577040212</v>
      </c>
      <c r="BX136">
        <v>20.341477708596202</v>
      </c>
      <c r="BY136">
        <v>20.4923512606663</v>
      </c>
      <c r="BZ136">
        <v>20.648157068289098</v>
      </c>
      <c r="CA136">
        <v>20.466917235910898</v>
      </c>
      <c r="CB136">
        <v>20.775353735330398</v>
      </c>
      <c r="CC136">
        <v>21.0396405156927</v>
      </c>
      <c r="CD136">
        <v>21.295346243958999</v>
      </c>
      <c r="CE136">
        <v>21.062081963948099</v>
      </c>
      <c r="CF136">
        <v>20.7328488772885</v>
      </c>
      <c r="CG136">
        <v>21.013900201860999</v>
      </c>
      <c r="CH136">
        <v>21.224572901002499</v>
      </c>
      <c r="CI136">
        <v>21.532434987585798</v>
      </c>
      <c r="CJ136">
        <v>21.551462478349698</v>
      </c>
      <c r="CK136">
        <v>21.755628061087201</v>
      </c>
      <c r="CL136">
        <v>22.100733599616699</v>
      </c>
      <c r="CM136">
        <v>22.067510640773602</v>
      </c>
      <c r="CN136">
        <v>22.096107969704299</v>
      </c>
      <c r="CO136">
        <v>21.941947195031101</v>
      </c>
      <c r="CP136">
        <v>21.771215604170902</v>
      </c>
      <c r="CQ136">
        <v>21.654078806150601</v>
      </c>
      <c r="CR136">
        <v>21.800641099412701</v>
      </c>
      <c r="CS136">
        <v>21.789944315284298</v>
      </c>
      <c r="CT136">
        <v>21.585513223780499</v>
      </c>
      <c r="CU136">
        <v>21.5046470620339</v>
      </c>
      <c r="CV136">
        <v>22.070010322727899</v>
      </c>
      <c r="CW136">
        <v>22.1121408079769</v>
      </c>
      <c r="CX136">
        <v>22.241860791491899</v>
      </c>
      <c r="CY136">
        <v>21.802672031228798</v>
      </c>
      <c r="CZ136">
        <v>22.1288498503115</v>
      </c>
      <c r="DA136">
        <v>22.3942245851199</v>
      </c>
      <c r="DB136">
        <v>22.261022317378298</v>
      </c>
      <c r="DC136">
        <v>22.396939143734102</v>
      </c>
      <c r="DD136">
        <v>22.7372796097643</v>
      </c>
      <c r="DE136">
        <v>23.112205998921802</v>
      </c>
      <c r="DF136">
        <v>23.227564150663401</v>
      </c>
      <c r="DG136">
        <v>23.195978583253101</v>
      </c>
      <c r="DH136">
        <v>23.372065844852202</v>
      </c>
      <c r="DI136">
        <v>23.1617596495981</v>
      </c>
      <c r="DJ136">
        <v>23.470275814758899</v>
      </c>
      <c r="DK136">
        <v>23.5797888228593</v>
      </c>
    </row>
    <row r="137" spans="1:119" hidden="1">
      <c r="A137" t="s">
        <v>136</v>
      </c>
      <c r="BK137" s="29">
        <v>17.332755205435699</v>
      </c>
      <c r="BL137">
        <v>17.865247186304</v>
      </c>
      <c r="BM137">
        <v>18.514472791539301</v>
      </c>
      <c r="BN137">
        <v>18.472644519263</v>
      </c>
      <c r="BO137">
        <v>18.9693373745184</v>
      </c>
      <c r="BP137">
        <v>19.390950425335198</v>
      </c>
      <c r="BQ137">
        <v>19.776677833477201</v>
      </c>
      <c r="BR137">
        <v>20.001056723524801</v>
      </c>
      <c r="BS137">
        <v>19.786490933038401</v>
      </c>
      <c r="BT137">
        <v>19.814286156395902</v>
      </c>
      <c r="BU137">
        <v>20.213713997130998</v>
      </c>
      <c r="BV137">
        <v>20.3002941608766</v>
      </c>
      <c r="BW137">
        <v>19.994577040212</v>
      </c>
      <c r="BX137">
        <v>20.341477708596202</v>
      </c>
      <c r="BY137">
        <v>20.4923512606663</v>
      </c>
      <c r="BZ137">
        <v>20.648157068289098</v>
      </c>
      <c r="CA137">
        <v>20.466917235910898</v>
      </c>
      <c r="CB137">
        <v>20.775353735330398</v>
      </c>
      <c r="CC137">
        <v>21.0396405156927</v>
      </c>
      <c r="CD137">
        <v>21.295346243958999</v>
      </c>
      <c r="CE137">
        <v>21.062081963948099</v>
      </c>
      <c r="CF137">
        <v>20.7328488772885</v>
      </c>
      <c r="CG137">
        <v>21.013900201860999</v>
      </c>
      <c r="CH137">
        <v>21.224572901002499</v>
      </c>
      <c r="CI137">
        <v>21.532434987585798</v>
      </c>
      <c r="CJ137">
        <v>21.551462478349698</v>
      </c>
      <c r="CK137">
        <v>21.755628061087201</v>
      </c>
      <c r="CL137">
        <v>22.100733599616699</v>
      </c>
      <c r="CM137">
        <v>22.067510640773602</v>
      </c>
      <c r="CN137">
        <v>22.096107969704299</v>
      </c>
      <c r="CO137">
        <v>21.941947195031101</v>
      </c>
      <c r="CP137">
        <v>21.771215604170902</v>
      </c>
      <c r="CQ137">
        <v>21.654078806150601</v>
      </c>
      <c r="CR137">
        <v>21.800641099412701</v>
      </c>
      <c r="CS137">
        <v>21.789944315284298</v>
      </c>
      <c r="CT137">
        <v>21.585513223780499</v>
      </c>
      <c r="CU137">
        <v>21.5046470620339</v>
      </c>
      <c r="CV137">
        <v>22.070010322727899</v>
      </c>
      <c r="CW137">
        <v>22.1121408079769</v>
      </c>
      <c r="CX137">
        <v>22.241860791491899</v>
      </c>
      <c r="CY137">
        <v>21.802672031228798</v>
      </c>
      <c r="CZ137">
        <v>22.1288498503115</v>
      </c>
      <c r="DA137">
        <v>22.3942245851199</v>
      </c>
      <c r="DB137">
        <v>22.261022317378298</v>
      </c>
      <c r="DC137">
        <v>22.396939143734102</v>
      </c>
      <c r="DD137">
        <v>22.7372796097643</v>
      </c>
      <c r="DE137">
        <v>23.112205998921802</v>
      </c>
      <c r="DF137">
        <v>23.227564150663401</v>
      </c>
      <c r="DG137">
        <v>23.195978583253101</v>
      </c>
      <c r="DH137">
        <v>23.372065844852202</v>
      </c>
      <c r="DI137">
        <v>23.1617596495981</v>
      </c>
      <c r="DJ137">
        <v>23.470275814758899</v>
      </c>
      <c r="DK137">
        <v>23.5797888228593</v>
      </c>
    </row>
    <row r="138" spans="1:119" hidden="1">
      <c r="A138" t="s">
        <v>137</v>
      </c>
      <c r="BK138" s="29">
        <v>17.332755205435699</v>
      </c>
      <c r="BL138">
        <v>17.865247186304</v>
      </c>
      <c r="BM138">
        <v>18.514472791539301</v>
      </c>
      <c r="BN138">
        <v>18.472644519263</v>
      </c>
      <c r="BO138">
        <v>18.9693373745184</v>
      </c>
      <c r="BP138">
        <v>19.390950425335198</v>
      </c>
      <c r="BQ138">
        <v>19.776677833477201</v>
      </c>
      <c r="BR138">
        <v>20.001056723524801</v>
      </c>
      <c r="BS138">
        <v>19.786490933038401</v>
      </c>
      <c r="BT138">
        <v>19.814286156395902</v>
      </c>
      <c r="BU138">
        <v>20.213713997130998</v>
      </c>
      <c r="BV138">
        <v>20.3002941608766</v>
      </c>
      <c r="BW138">
        <v>19.994577040212</v>
      </c>
      <c r="BX138">
        <v>20.341477708596202</v>
      </c>
      <c r="BY138">
        <v>20.4923512606663</v>
      </c>
      <c r="BZ138">
        <v>20.648157068289098</v>
      </c>
      <c r="CA138">
        <v>20.466917235910898</v>
      </c>
      <c r="CB138">
        <v>20.775353735330398</v>
      </c>
      <c r="CC138">
        <v>21.0396405156927</v>
      </c>
      <c r="CD138">
        <v>21.295346243958999</v>
      </c>
      <c r="CE138">
        <v>21.062081963948099</v>
      </c>
      <c r="CF138">
        <v>20.7328488772885</v>
      </c>
      <c r="CG138">
        <v>21.013900201860999</v>
      </c>
      <c r="CH138">
        <v>21.224572901002499</v>
      </c>
      <c r="CI138">
        <v>21.532434987585798</v>
      </c>
      <c r="CJ138">
        <v>21.551462478349698</v>
      </c>
      <c r="CK138">
        <v>21.755628061087201</v>
      </c>
      <c r="CL138">
        <v>22.100733599616699</v>
      </c>
      <c r="CM138">
        <v>22.067510640773602</v>
      </c>
      <c r="CN138">
        <v>22.096107969704299</v>
      </c>
      <c r="CO138">
        <v>21.941947195031101</v>
      </c>
      <c r="CP138">
        <v>21.771215604170902</v>
      </c>
      <c r="CQ138">
        <v>21.654078806150601</v>
      </c>
      <c r="CR138">
        <v>21.800641099412701</v>
      </c>
      <c r="CS138">
        <v>21.789944315284298</v>
      </c>
      <c r="CT138">
        <v>21.585513223780499</v>
      </c>
      <c r="CU138">
        <v>21.5046470620339</v>
      </c>
      <c r="CV138">
        <v>22.070010322727899</v>
      </c>
      <c r="CW138">
        <v>22.1121408079769</v>
      </c>
      <c r="CX138">
        <v>22.241860791491899</v>
      </c>
      <c r="CY138">
        <v>21.802672031228798</v>
      </c>
      <c r="CZ138">
        <v>22.1288498503115</v>
      </c>
      <c r="DA138">
        <v>22.3942245851199</v>
      </c>
      <c r="DB138">
        <v>22.261022317378298</v>
      </c>
      <c r="DC138">
        <v>22.396939143734102</v>
      </c>
      <c r="DD138">
        <v>22.7372796097643</v>
      </c>
      <c r="DE138">
        <v>23.112205998921802</v>
      </c>
      <c r="DF138">
        <v>23.227564150663401</v>
      </c>
      <c r="DG138">
        <v>23.195978583253101</v>
      </c>
      <c r="DH138">
        <v>23.372065844852202</v>
      </c>
      <c r="DI138">
        <v>23.1617596495981</v>
      </c>
      <c r="DJ138">
        <v>23.470275814758899</v>
      </c>
      <c r="DK138">
        <v>23.5797888228593</v>
      </c>
    </row>
    <row r="139" spans="1:119" hidden="1">
      <c r="A139" t="s">
        <v>138</v>
      </c>
      <c r="BK139" s="29">
        <v>17.332755205435699</v>
      </c>
      <c r="BL139">
        <v>17.865247186304</v>
      </c>
      <c r="BM139">
        <v>18.514472791539301</v>
      </c>
      <c r="BN139">
        <v>18.472644519263</v>
      </c>
      <c r="BO139">
        <v>18.9693373745184</v>
      </c>
      <c r="BP139">
        <v>19.390950425335198</v>
      </c>
      <c r="BQ139">
        <v>19.776677833477201</v>
      </c>
      <c r="BR139">
        <v>20.001056723524801</v>
      </c>
      <c r="BS139">
        <v>19.786490933038401</v>
      </c>
      <c r="BT139">
        <v>19.814286156395902</v>
      </c>
      <c r="BU139">
        <v>20.213713997130998</v>
      </c>
      <c r="BV139">
        <v>20.3002941608766</v>
      </c>
      <c r="BW139">
        <v>19.994577040212</v>
      </c>
      <c r="BX139">
        <v>20.341477708596202</v>
      </c>
      <c r="BY139">
        <v>20.4923512606663</v>
      </c>
      <c r="BZ139">
        <v>20.648157068289098</v>
      </c>
      <c r="CA139">
        <v>20.466917235910898</v>
      </c>
      <c r="CB139">
        <v>20.775353735330398</v>
      </c>
      <c r="CC139">
        <v>21.0396405156927</v>
      </c>
      <c r="CD139">
        <v>21.295346243958999</v>
      </c>
      <c r="CE139">
        <v>21.062081963948099</v>
      </c>
      <c r="CF139">
        <v>20.7328488772885</v>
      </c>
      <c r="CG139">
        <v>21.013900201860999</v>
      </c>
      <c r="CH139">
        <v>21.224572901002499</v>
      </c>
      <c r="CI139">
        <v>21.532434987585798</v>
      </c>
      <c r="CJ139">
        <v>21.551462478349698</v>
      </c>
      <c r="CK139">
        <v>21.755628061087201</v>
      </c>
      <c r="CL139">
        <v>22.100733599616699</v>
      </c>
      <c r="CM139">
        <v>22.067510640773602</v>
      </c>
      <c r="CN139">
        <v>22.096107969704299</v>
      </c>
      <c r="CO139">
        <v>21.941947195031101</v>
      </c>
      <c r="CP139">
        <v>21.771215604170902</v>
      </c>
      <c r="CQ139">
        <v>21.654078806150601</v>
      </c>
      <c r="CR139">
        <v>21.800641099412701</v>
      </c>
      <c r="CS139">
        <v>21.789944315284298</v>
      </c>
      <c r="CT139">
        <v>21.585513223780499</v>
      </c>
      <c r="CU139">
        <v>21.5046470620339</v>
      </c>
      <c r="CV139">
        <v>22.070010322727899</v>
      </c>
      <c r="CW139">
        <v>22.1121408079769</v>
      </c>
      <c r="CX139">
        <v>22.241860791491899</v>
      </c>
      <c r="CY139">
        <v>21.802672031228798</v>
      </c>
      <c r="CZ139">
        <v>22.1288498503115</v>
      </c>
      <c r="DA139">
        <v>22.3942245851199</v>
      </c>
      <c r="DB139">
        <v>22.261022317378298</v>
      </c>
      <c r="DC139">
        <v>22.396939143734102</v>
      </c>
      <c r="DD139">
        <v>22.7372796097643</v>
      </c>
      <c r="DE139">
        <v>23.112205998921802</v>
      </c>
      <c r="DF139">
        <v>23.227564150663401</v>
      </c>
      <c r="DG139">
        <v>23.195978583253101</v>
      </c>
      <c r="DH139">
        <v>23.372065844852202</v>
      </c>
      <c r="DI139">
        <v>23.1617596495981</v>
      </c>
      <c r="DJ139">
        <v>23.470275814758899</v>
      </c>
      <c r="DK139">
        <v>23.5797888228593</v>
      </c>
    </row>
    <row r="140" spans="1:119" hidden="1">
      <c r="A140" t="s">
        <v>139</v>
      </c>
      <c r="BK140" s="29">
        <v>17.332755205435699</v>
      </c>
      <c r="BL140">
        <v>17.865247186304</v>
      </c>
      <c r="BM140">
        <v>18.514472791539301</v>
      </c>
      <c r="BN140">
        <v>18.472644519263</v>
      </c>
      <c r="BO140">
        <v>18.9693373745184</v>
      </c>
      <c r="BP140">
        <v>19.390950425335198</v>
      </c>
      <c r="BQ140">
        <v>19.776677833477201</v>
      </c>
      <c r="BR140">
        <v>20.001056723524801</v>
      </c>
      <c r="BS140">
        <v>19.786490933038401</v>
      </c>
      <c r="BT140">
        <v>19.814286156395902</v>
      </c>
      <c r="BU140">
        <v>20.213713997130998</v>
      </c>
      <c r="BV140">
        <v>20.3002941608766</v>
      </c>
      <c r="BW140">
        <v>19.994577040212</v>
      </c>
      <c r="BX140">
        <v>20.341477708596202</v>
      </c>
      <c r="BY140">
        <v>20.4923512606663</v>
      </c>
      <c r="BZ140">
        <v>20.648157068289098</v>
      </c>
      <c r="CA140">
        <v>20.466917235910898</v>
      </c>
      <c r="CB140">
        <v>20.775353735330398</v>
      </c>
      <c r="CC140">
        <v>21.0396405156927</v>
      </c>
      <c r="CD140">
        <v>21.295346243958999</v>
      </c>
      <c r="CE140">
        <v>21.062081963948099</v>
      </c>
      <c r="CF140">
        <v>20.7328488772885</v>
      </c>
      <c r="CG140">
        <v>21.013900201860999</v>
      </c>
      <c r="CH140">
        <v>21.224572901002499</v>
      </c>
      <c r="CI140">
        <v>21.532434987585798</v>
      </c>
      <c r="CJ140">
        <v>21.551462478349698</v>
      </c>
      <c r="CK140">
        <v>21.755628061087201</v>
      </c>
      <c r="CL140">
        <v>22.100733599616699</v>
      </c>
      <c r="CM140">
        <v>22.067510640773602</v>
      </c>
      <c r="CN140">
        <v>22.096107969704299</v>
      </c>
      <c r="CO140">
        <v>21.941947195031101</v>
      </c>
      <c r="CP140">
        <v>21.771215604170902</v>
      </c>
      <c r="CQ140">
        <v>21.654078806150601</v>
      </c>
      <c r="CR140">
        <v>21.800641099412701</v>
      </c>
      <c r="CS140">
        <v>21.789944315284298</v>
      </c>
      <c r="CT140">
        <v>21.585513223780499</v>
      </c>
      <c r="CU140">
        <v>21.5046470620339</v>
      </c>
      <c r="CV140">
        <v>22.070010322727899</v>
      </c>
      <c r="CW140">
        <v>22.1121408079769</v>
      </c>
      <c r="CX140">
        <v>22.241860791491899</v>
      </c>
      <c r="CY140">
        <v>21.802672031228798</v>
      </c>
      <c r="CZ140">
        <v>22.1288498503115</v>
      </c>
      <c r="DA140">
        <v>22.3942245851199</v>
      </c>
      <c r="DB140">
        <v>22.261022317378298</v>
      </c>
      <c r="DC140">
        <v>22.396939143734102</v>
      </c>
      <c r="DD140">
        <v>22.7372796097643</v>
      </c>
      <c r="DE140">
        <v>23.112205998921802</v>
      </c>
      <c r="DF140">
        <v>23.227564150663401</v>
      </c>
      <c r="DG140">
        <v>23.195978583253101</v>
      </c>
      <c r="DH140">
        <v>23.372065844852202</v>
      </c>
      <c r="DI140">
        <v>23.1617596495981</v>
      </c>
      <c r="DJ140">
        <v>23.470275814758899</v>
      </c>
      <c r="DK140">
        <v>23.5797888228593</v>
      </c>
    </row>
    <row r="141" spans="1:119" hidden="1">
      <c r="A141" t="s">
        <v>140</v>
      </c>
      <c r="BK141" s="35"/>
      <c r="BS141" s="14"/>
      <c r="BT141" s="16"/>
      <c r="CN141">
        <v>3.4770157199999998</v>
      </c>
      <c r="CO141">
        <v>3.4092315580000001</v>
      </c>
      <c r="CP141">
        <v>3.3299422969999899</v>
      </c>
      <c r="CQ141">
        <v>3.3088325780000001</v>
      </c>
      <c r="CR141">
        <v>3.2608095549999998</v>
      </c>
      <c r="CS141">
        <v>3.1801112859999998</v>
      </c>
      <c r="CT141">
        <v>3.132342956</v>
      </c>
      <c r="CU141">
        <v>3.0503489189999899</v>
      </c>
      <c r="CV141">
        <v>2.9838912899999999</v>
      </c>
      <c r="CW141">
        <v>2.9332460119999899</v>
      </c>
      <c r="CX141">
        <v>2.8529159150000001</v>
      </c>
      <c r="CY141">
        <v>2.774565951</v>
      </c>
      <c r="CZ141">
        <v>2.7116168780000001</v>
      </c>
      <c r="DA141">
        <v>2.6326975730000002</v>
      </c>
      <c r="DB141">
        <v>2.4998598369999998</v>
      </c>
      <c r="DC141">
        <v>2.4076933309999999</v>
      </c>
      <c r="DD141">
        <v>2.3042437150000001</v>
      </c>
      <c r="DE141">
        <v>2.2435619949999999</v>
      </c>
      <c r="DF141">
        <v>2.1897492289999998</v>
      </c>
      <c r="DG141">
        <v>2.1164130299999999</v>
      </c>
      <c r="DH141">
        <v>2.1025160390000002</v>
      </c>
      <c r="DI141">
        <v>2.1477367869999999</v>
      </c>
      <c r="DJ141">
        <v>2.1758221230000001</v>
      </c>
      <c r="DK141">
        <v>2.1885386659999999</v>
      </c>
      <c r="DL141">
        <v>2.2068381480000001</v>
      </c>
      <c r="DM141">
        <v>2.2493339799999998</v>
      </c>
      <c r="DN141">
        <v>2.2605568630000001</v>
      </c>
      <c r="DO141">
        <v>2.2551314140000001</v>
      </c>
    </row>
    <row r="142" spans="1:119" hidden="1">
      <c r="A142" t="s">
        <v>141</v>
      </c>
      <c r="BK142" s="35"/>
      <c r="BS142" s="14"/>
      <c r="BT142" s="16"/>
      <c r="CN142">
        <v>5.653936E-3</v>
      </c>
      <c r="CO142">
        <v>5.603734E-3</v>
      </c>
      <c r="CP142">
        <v>5.6132029999999998E-3</v>
      </c>
      <c r="CQ142">
        <v>5.654175E-3</v>
      </c>
      <c r="CR142">
        <v>5.602714E-3</v>
      </c>
      <c r="CS142">
        <v>5.5938300000000002E-3</v>
      </c>
      <c r="CT142">
        <v>5.72616599999999E-3</v>
      </c>
      <c r="CU142">
        <v>5.7502069999999898E-3</v>
      </c>
      <c r="CV142">
        <v>5.5888980000000001E-3</v>
      </c>
      <c r="CW142">
        <v>5.4534359999999999E-3</v>
      </c>
      <c r="CX142">
        <v>5.2251720000000001E-3</v>
      </c>
      <c r="CY142">
        <v>5.0694340000000003E-3</v>
      </c>
      <c r="CZ142">
        <v>4.9128949999999996E-3</v>
      </c>
      <c r="DA142">
        <v>4.6335200000000003E-3</v>
      </c>
      <c r="DB142">
        <v>4.6138769999999997E-3</v>
      </c>
      <c r="DC142">
        <v>4.6618759999999997E-3</v>
      </c>
      <c r="DD142">
        <v>4.7050130000000001E-3</v>
      </c>
      <c r="DE142">
        <v>4.8557209999999899E-3</v>
      </c>
      <c r="DF142">
        <v>5.166187E-3</v>
      </c>
      <c r="DG142">
        <v>5.5653019999999899E-3</v>
      </c>
      <c r="DH142">
        <v>5.7141319999999898E-3</v>
      </c>
      <c r="DI142">
        <v>5.8010780000000003E-3</v>
      </c>
      <c r="DJ142">
        <v>5.9716049999999996E-3</v>
      </c>
      <c r="DK142">
        <v>6.2943560000000001E-3</v>
      </c>
      <c r="DL142">
        <v>6.69666599999999E-3</v>
      </c>
      <c r="DM142">
        <v>6.9499929999999998E-3</v>
      </c>
      <c r="DN142">
        <v>7.0703419999999899E-3</v>
      </c>
      <c r="DO142">
        <v>6.9982269999999897E-3</v>
      </c>
    </row>
    <row r="143" spans="1:119" hidden="1">
      <c r="A143" t="s">
        <v>142</v>
      </c>
      <c r="BK143" s="35"/>
      <c r="BS143" s="14"/>
      <c r="BT143" s="16"/>
      <c r="CN143">
        <v>1.4650860999999999E-2</v>
      </c>
      <c r="CO143">
        <v>1.4563131999999999E-2</v>
      </c>
      <c r="CP143">
        <v>1.4444334E-2</v>
      </c>
      <c r="CQ143">
        <v>1.4521467999999999E-2</v>
      </c>
      <c r="CR143">
        <v>1.4454109E-2</v>
      </c>
      <c r="CS143">
        <v>1.4424039E-2</v>
      </c>
      <c r="CT143">
        <v>1.4433487E-2</v>
      </c>
      <c r="CU143">
        <v>1.4501846000000001E-2</v>
      </c>
      <c r="CV143">
        <v>1.4361755E-2</v>
      </c>
      <c r="CW143">
        <v>1.40258439999999E-2</v>
      </c>
      <c r="CX143">
        <v>1.3477029E-2</v>
      </c>
      <c r="CY143">
        <v>1.3197117E-2</v>
      </c>
      <c r="CZ143">
        <v>1.2886666999999999E-2</v>
      </c>
      <c r="DA143">
        <v>1.2248728E-2</v>
      </c>
      <c r="DB143">
        <v>1.1989418999999999E-2</v>
      </c>
      <c r="DC143">
        <v>1.1963305E-2</v>
      </c>
      <c r="DD143">
        <v>1.1766007E-2</v>
      </c>
      <c r="DE143">
        <v>1.1830658000000001E-2</v>
      </c>
      <c r="DF143">
        <v>1.2281646E-2</v>
      </c>
      <c r="DG143">
        <v>1.2991648999999999E-2</v>
      </c>
      <c r="DH143">
        <v>1.338871E-2</v>
      </c>
      <c r="DI143">
        <v>1.36911969999999E-2</v>
      </c>
      <c r="DJ143">
        <v>1.3963451E-2</v>
      </c>
      <c r="DK143">
        <v>1.4535765000000001E-2</v>
      </c>
      <c r="DL143">
        <v>1.5071352E-2</v>
      </c>
      <c r="DM143">
        <v>1.5597366E-2</v>
      </c>
      <c r="DN143">
        <v>1.6117177999999999E-2</v>
      </c>
      <c r="DO143">
        <v>1.639125E-2</v>
      </c>
    </row>
    <row r="144" spans="1:119" hidden="1">
      <c r="A144" t="s">
        <v>143</v>
      </c>
      <c r="BK144" s="35"/>
      <c r="BS144" s="14"/>
      <c r="CN144">
        <v>2.7823520000000001E-2</v>
      </c>
      <c r="CO144">
        <v>2.7915684999999999E-2</v>
      </c>
      <c r="CP144">
        <v>2.7844732999999899E-2</v>
      </c>
      <c r="CQ144">
        <v>2.8415243E-2</v>
      </c>
      <c r="CR144">
        <v>2.8380575000000002E-2</v>
      </c>
      <c r="CS144">
        <v>2.8369552999999999E-2</v>
      </c>
      <c r="CT144">
        <v>2.7730694E-2</v>
      </c>
      <c r="CU144">
        <v>2.7281573999999999E-2</v>
      </c>
      <c r="CV144">
        <v>2.6931972999999901E-2</v>
      </c>
      <c r="CW144">
        <v>2.6553052000000001E-2</v>
      </c>
      <c r="CX144">
        <v>2.5918152E-2</v>
      </c>
      <c r="CY144">
        <v>2.5722993E-2</v>
      </c>
      <c r="CZ144">
        <v>2.5402786E-2</v>
      </c>
      <c r="DA144">
        <v>2.4926805E-2</v>
      </c>
      <c r="DB144">
        <v>2.44797379999999E-2</v>
      </c>
      <c r="DC144">
        <v>2.4519829999999999E-2</v>
      </c>
      <c r="DD144">
        <v>2.46224229999999E-2</v>
      </c>
      <c r="DE144">
        <v>2.4809549E-2</v>
      </c>
      <c r="DF144">
        <v>2.5120872999999998E-2</v>
      </c>
      <c r="DG144">
        <v>2.5745917E-2</v>
      </c>
      <c r="DH144">
        <v>2.5738999999999901E-2</v>
      </c>
      <c r="DI144">
        <v>2.5819022999999899E-2</v>
      </c>
      <c r="DJ144">
        <v>2.5899314E-2</v>
      </c>
      <c r="DK144">
        <v>2.6432069999999998E-2</v>
      </c>
      <c r="DL144">
        <v>2.7167418999999901E-2</v>
      </c>
      <c r="DM144">
        <v>2.7668684999999998E-2</v>
      </c>
      <c r="DN144">
        <v>2.8262607999999901E-2</v>
      </c>
      <c r="DO144">
        <v>2.8742858E-2</v>
      </c>
    </row>
    <row r="145" spans="1:119" hidden="1">
      <c r="A145" t="s">
        <v>144</v>
      </c>
      <c r="BK145" s="35"/>
      <c r="BS145" s="14"/>
      <c r="CN145">
        <v>5.5616480000000003E-2</v>
      </c>
      <c r="CO145">
        <v>5.5590247999999898E-2</v>
      </c>
      <c r="CP145">
        <v>5.4556199999999999E-2</v>
      </c>
      <c r="CQ145">
        <v>5.4482928E-2</v>
      </c>
      <c r="CR145">
        <v>5.3768159000000003E-2</v>
      </c>
      <c r="CS145">
        <v>5.2405264999999999E-2</v>
      </c>
      <c r="CT145">
        <v>5.1382745999999903E-2</v>
      </c>
      <c r="CU145">
        <v>5.0925365E-2</v>
      </c>
      <c r="CV145">
        <v>5.1008240999999899E-2</v>
      </c>
      <c r="CW145">
        <v>5.1164886999999999E-2</v>
      </c>
      <c r="CX145">
        <v>5.0542077999999997E-2</v>
      </c>
      <c r="CY145">
        <v>5.0409203999999999E-2</v>
      </c>
      <c r="CZ145">
        <v>5.0057647999999899E-2</v>
      </c>
      <c r="DA145">
        <v>4.9131749000000002E-2</v>
      </c>
      <c r="DB145">
        <v>4.8211937999999899E-2</v>
      </c>
      <c r="DC145">
        <v>4.8418975999999898E-2</v>
      </c>
      <c r="DD145">
        <v>4.8628500999999998E-2</v>
      </c>
      <c r="DE145">
        <v>4.9229160999999903E-2</v>
      </c>
      <c r="DF145">
        <v>4.9761725E-2</v>
      </c>
      <c r="DG145">
        <v>4.9924720999999998E-2</v>
      </c>
      <c r="DH145">
        <v>4.9773616999999999E-2</v>
      </c>
      <c r="DI145">
        <v>5.0275442999999899E-2</v>
      </c>
      <c r="DJ145">
        <v>5.0429709000000003E-2</v>
      </c>
      <c r="DK145">
        <v>5.1048254000000001E-2</v>
      </c>
      <c r="DL145">
        <v>5.1526888999999999E-2</v>
      </c>
      <c r="DM145">
        <v>5.1843620999999999E-2</v>
      </c>
      <c r="DN145">
        <v>5.2466843999999999E-2</v>
      </c>
      <c r="DO145">
        <v>5.3329120999999903E-2</v>
      </c>
    </row>
    <row r="146" spans="1:119" hidden="1">
      <c r="A146" t="s">
        <v>145</v>
      </c>
      <c r="BK146" s="35"/>
      <c r="BS146" s="14"/>
      <c r="CN146">
        <v>0.11583877599999901</v>
      </c>
      <c r="CO146">
        <v>0.114691179</v>
      </c>
      <c r="CP146">
        <v>0.114681303</v>
      </c>
      <c r="CQ146">
        <v>0.116992343</v>
      </c>
      <c r="CR146">
        <v>0.116993035</v>
      </c>
      <c r="CS146">
        <v>0.117264769</v>
      </c>
      <c r="CT146">
        <v>0.115235514</v>
      </c>
      <c r="CU146">
        <v>0.11274363599999999</v>
      </c>
      <c r="CV146">
        <v>0.110488924</v>
      </c>
      <c r="CW146">
        <v>0.110831211</v>
      </c>
      <c r="CX146">
        <v>0.108908399999999</v>
      </c>
      <c r="CY146">
        <v>0.10915623000000001</v>
      </c>
      <c r="CZ146">
        <v>0.10945221199999999</v>
      </c>
      <c r="DA146">
        <v>0.108985391</v>
      </c>
      <c r="DB146">
        <v>0.10802357999999999</v>
      </c>
      <c r="DC146">
        <v>0.108377951999999</v>
      </c>
      <c r="DD146">
        <v>0.106571503</v>
      </c>
      <c r="DE146">
        <v>0.10599660900000001</v>
      </c>
      <c r="DF146">
        <v>0.107285069</v>
      </c>
      <c r="DG146">
        <v>0.109131744</v>
      </c>
      <c r="DH146">
        <v>0.10843368</v>
      </c>
      <c r="DI146">
        <v>0.109444868</v>
      </c>
      <c r="DJ146">
        <v>0.110869221999999</v>
      </c>
      <c r="DK146">
        <v>0.111831029</v>
      </c>
      <c r="DL146">
        <v>0.112905035</v>
      </c>
      <c r="DM146">
        <v>0.114153855</v>
      </c>
      <c r="DN146">
        <v>0.115477659</v>
      </c>
      <c r="DO146">
        <v>0.115620231999999</v>
      </c>
    </row>
    <row r="147" spans="1:119" hidden="1">
      <c r="A147" t="s">
        <v>146</v>
      </c>
      <c r="BK147" s="35"/>
      <c r="BS147" s="14"/>
      <c r="CN147">
        <v>0.20456727399999999</v>
      </c>
      <c r="CO147">
        <v>0.203214852</v>
      </c>
      <c r="CP147">
        <v>0.19972220399999999</v>
      </c>
      <c r="CQ147">
        <v>0.20091314699999999</v>
      </c>
      <c r="CR147">
        <v>0.197696751</v>
      </c>
      <c r="CS147">
        <v>0.19502699899999901</v>
      </c>
      <c r="CT147">
        <v>0.19026227300000001</v>
      </c>
      <c r="CU147">
        <v>0.18952725399999901</v>
      </c>
      <c r="CV147">
        <v>0.18800671299999999</v>
      </c>
      <c r="CW147">
        <v>0.18670398799999999</v>
      </c>
      <c r="CX147">
        <v>0.18741633899999999</v>
      </c>
      <c r="CY147">
        <v>0.18762542600000001</v>
      </c>
      <c r="CZ147">
        <v>0.18551958699999899</v>
      </c>
      <c r="DA147">
        <v>0.18468122399999901</v>
      </c>
      <c r="DB147">
        <v>0.182272668</v>
      </c>
      <c r="DC147">
        <v>0.181985016</v>
      </c>
      <c r="DD147">
        <v>0.18185673799999999</v>
      </c>
      <c r="DE147">
        <v>0.18358195599999999</v>
      </c>
      <c r="DF147">
        <v>0.18597124000000001</v>
      </c>
      <c r="DG147">
        <v>0.18779818399999901</v>
      </c>
      <c r="DH147">
        <v>0.18718109499999999</v>
      </c>
      <c r="DI147">
        <v>0.188579788</v>
      </c>
      <c r="DJ147">
        <v>0.18838511499999999</v>
      </c>
      <c r="DK147">
        <v>0.19026378599999999</v>
      </c>
      <c r="DL147">
        <v>0.19552515600000001</v>
      </c>
      <c r="DM147">
        <v>0.20005632199999901</v>
      </c>
      <c r="DN147">
        <v>0.203160163</v>
      </c>
      <c r="DO147">
        <v>0.20208599199999999</v>
      </c>
    </row>
    <row r="148" spans="1:119" hidden="1">
      <c r="A148" t="s">
        <v>147</v>
      </c>
      <c r="BK148" s="35"/>
      <c r="BS148" s="14"/>
      <c r="CN148">
        <v>0.33544557800000002</v>
      </c>
      <c r="CO148">
        <v>0.32819161899999999</v>
      </c>
      <c r="CP148">
        <v>0.32076734499999998</v>
      </c>
      <c r="CQ148">
        <v>0.32233521300000001</v>
      </c>
      <c r="CR148">
        <v>0.31904824199999998</v>
      </c>
      <c r="CS148">
        <v>0.31327324400000001</v>
      </c>
      <c r="CT148">
        <v>0.30430971200000001</v>
      </c>
      <c r="CU148">
        <v>0.29678557699999902</v>
      </c>
      <c r="CV148">
        <v>0.29280635799999999</v>
      </c>
      <c r="CW148">
        <v>0.29333748500000001</v>
      </c>
      <c r="CX148">
        <v>0.29292703199999998</v>
      </c>
      <c r="CY148">
        <v>0.29248940200000001</v>
      </c>
      <c r="CZ148">
        <v>0.29463072699999998</v>
      </c>
      <c r="DA148">
        <v>0.29676445899999998</v>
      </c>
      <c r="DB148">
        <v>0.28948015999999999</v>
      </c>
      <c r="DC148">
        <v>0.29001486900000001</v>
      </c>
      <c r="DD148">
        <v>0.28675845899999902</v>
      </c>
      <c r="DE148">
        <v>0.28392451699999999</v>
      </c>
      <c r="DF148">
        <v>0.28102502899999998</v>
      </c>
      <c r="DG148">
        <v>0.27914550300000002</v>
      </c>
      <c r="DH148">
        <v>0.27404396800000003</v>
      </c>
      <c r="DI148">
        <v>0.27766131100000002</v>
      </c>
      <c r="DJ148">
        <v>0.28062013699999999</v>
      </c>
      <c r="DK148">
        <v>0.28020844099999997</v>
      </c>
      <c r="DL148">
        <v>0.28006720200000002</v>
      </c>
      <c r="DM148">
        <v>0.28250450199999999</v>
      </c>
      <c r="DN148">
        <v>0.28699481999999998</v>
      </c>
      <c r="DO148">
        <v>0.291376778</v>
      </c>
    </row>
    <row r="149" spans="1:119" hidden="1">
      <c r="A149" t="s">
        <v>148</v>
      </c>
      <c r="BK149" s="35"/>
      <c r="CN149">
        <v>0.58771549899999997</v>
      </c>
      <c r="CO149">
        <v>0.56986377600000004</v>
      </c>
      <c r="CP149">
        <v>0.546880476</v>
      </c>
      <c r="CQ149">
        <v>0.53519456600000004</v>
      </c>
      <c r="CR149">
        <v>0.51404140399999998</v>
      </c>
      <c r="CS149">
        <v>0.49577281899999998</v>
      </c>
      <c r="CT149">
        <v>0.47433118399999902</v>
      </c>
      <c r="CU149">
        <v>0.45527053200000001</v>
      </c>
      <c r="CV149">
        <v>0.44116885299999897</v>
      </c>
      <c r="CW149">
        <v>0.43540963199999999</v>
      </c>
      <c r="CX149">
        <v>0.42428253799999999</v>
      </c>
      <c r="CY149">
        <v>0.41803993699999997</v>
      </c>
      <c r="CZ149">
        <v>0.41513897500000002</v>
      </c>
      <c r="DA149">
        <v>0.41837729499999998</v>
      </c>
      <c r="DB149">
        <v>0.413388123</v>
      </c>
      <c r="DC149">
        <v>0.41365212899999998</v>
      </c>
      <c r="DD149">
        <v>0.408731709</v>
      </c>
      <c r="DE149">
        <v>0.41328503500000002</v>
      </c>
      <c r="DF149">
        <v>0.416916852</v>
      </c>
      <c r="DG149">
        <v>0.41715796199999999</v>
      </c>
      <c r="DH149">
        <v>0.42002466500000002</v>
      </c>
      <c r="DI149">
        <v>0.42643909200000002</v>
      </c>
      <c r="DJ149">
        <v>0.43018194199999998</v>
      </c>
      <c r="DK149">
        <v>0.43902094600000002</v>
      </c>
      <c r="DL149">
        <v>0.45569910499999999</v>
      </c>
      <c r="DM149">
        <v>0.46749165599999998</v>
      </c>
      <c r="DN149">
        <v>0.48134687500000001</v>
      </c>
      <c r="DO149">
        <v>0.48597255</v>
      </c>
    </row>
    <row r="150" spans="1:119" hidden="1">
      <c r="A150" t="s">
        <v>149</v>
      </c>
      <c r="BK150" s="35"/>
      <c r="CN150">
        <v>0.91090219400000005</v>
      </c>
      <c r="CO150">
        <v>0.88312391099999998</v>
      </c>
      <c r="CP150">
        <v>0.841551402</v>
      </c>
      <c r="CQ150">
        <v>0.819698657</v>
      </c>
      <c r="CR150">
        <v>0.783711555</v>
      </c>
      <c r="CS150">
        <v>0.75324408899999995</v>
      </c>
      <c r="CT150">
        <v>0.72029662699999997</v>
      </c>
      <c r="CU150">
        <v>0.68930322599999905</v>
      </c>
      <c r="CV150">
        <v>0.66433766399999905</v>
      </c>
      <c r="CW150">
        <v>0.648799876</v>
      </c>
      <c r="CX150">
        <v>0.62634202500000002</v>
      </c>
      <c r="CY150">
        <v>0.60757433799999905</v>
      </c>
      <c r="CZ150">
        <v>0.59121524799999903</v>
      </c>
      <c r="DA150">
        <v>0.582395357</v>
      </c>
      <c r="DB150">
        <v>0.56580078499999997</v>
      </c>
      <c r="DC150">
        <v>0.55606892299999999</v>
      </c>
      <c r="DD150">
        <v>0.54353301399999998</v>
      </c>
      <c r="DE150">
        <v>0.54515819399999998</v>
      </c>
      <c r="DF150">
        <v>0.55273387299999999</v>
      </c>
      <c r="DG150">
        <v>0.56084272400000001</v>
      </c>
      <c r="DH150">
        <v>0.56465887599999998</v>
      </c>
      <c r="DI150">
        <v>0.58002431600000004</v>
      </c>
      <c r="DJ150">
        <v>0.59891343200000002</v>
      </c>
      <c r="DK150">
        <v>0.61617372999999998</v>
      </c>
      <c r="DL150">
        <v>0.64008231199999999</v>
      </c>
      <c r="DM150">
        <v>0.675092145999999</v>
      </c>
      <c r="DN150">
        <v>0.69697341999999995</v>
      </c>
      <c r="DO150">
        <v>0.69441560099999999</v>
      </c>
    </row>
    <row r="151" spans="1:119" hidden="1">
      <c r="A151" t="s">
        <v>150</v>
      </c>
      <c r="BK151" s="35"/>
      <c r="CN151">
        <v>1.1792526429999901</v>
      </c>
      <c r="CO151">
        <v>1.1824544930000001</v>
      </c>
      <c r="CP151">
        <v>1.182601832</v>
      </c>
      <c r="CQ151">
        <v>1.2013292339999999</v>
      </c>
      <c r="CR151">
        <v>1.1798904729999999</v>
      </c>
      <c r="CS151">
        <v>1.1472351670000001</v>
      </c>
      <c r="CT151">
        <v>1.0866809120000001</v>
      </c>
      <c r="CU151">
        <v>1.0288318759999999</v>
      </c>
      <c r="CV151">
        <v>0.98740833699999997</v>
      </c>
      <c r="CW151">
        <v>0.95243540099999902</v>
      </c>
      <c r="CX151">
        <v>0.912266145999999</v>
      </c>
      <c r="CY151">
        <v>0.88340202099999998</v>
      </c>
      <c r="CZ151">
        <v>0.85825844399999995</v>
      </c>
      <c r="DA151">
        <v>0.83683962299999903</v>
      </c>
      <c r="DB151">
        <v>0.80076782599999996</v>
      </c>
      <c r="DC151">
        <v>0.78016284499999999</v>
      </c>
      <c r="DD151">
        <v>0.75296665399999996</v>
      </c>
      <c r="DE151">
        <v>0.744271710999999</v>
      </c>
      <c r="DF151">
        <v>0.741847912</v>
      </c>
      <c r="DG151">
        <v>0.74064823999999996</v>
      </c>
      <c r="DH151">
        <v>0.73542923199999999</v>
      </c>
      <c r="DI151">
        <v>0.74375360299999904</v>
      </c>
      <c r="DJ151">
        <v>0.75103851300000002</v>
      </c>
      <c r="DK151">
        <v>0.76607517599999997</v>
      </c>
      <c r="DL151">
        <v>0.79150876599999997</v>
      </c>
      <c r="DM151">
        <v>0.82584352500000002</v>
      </c>
      <c r="DN151">
        <v>0.86072227099999998</v>
      </c>
      <c r="DO151">
        <v>0.88292367400000005</v>
      </c>
    </row>
    <row r="152" spans="1:119" hidden="1">
      <c r="A152" t="s">
        <v>151</v>
      </c>
      <c r="BK152" s="35"/>
      <c r="CN152">
        <v>1.767018059</v>
      </c>
      <c r="CO152">
        <v>1.7016873609999901</v>
      </c>
      <c r="CP152">
        <v>1.609028151</v>
      </c>
      <c r="CQ152">
        <v>1.537693003</v>
      </c>
      <c r="CR152">
        <v>1.4511930659999901</v>
      </c>
      <c r="CS152">
        <v>1.41761101699999</v>
      </c>
      <c r="CT152">
        <v>1.4052315819999901</v>
      </c>
      <c r="CU152">
        <v>1.3933727730000001</v>
      </c>
      <c r="CV152">
        <v>1.3831166909999999</v>
      </c>
      <c r="CW152">
        <v>1.3718086380000001</v>
      </c>
      <c r="CX152">
        <v>1.3231995830000001</v>
      </c>
      <c r="CY152">
        <v>1.272841012</v>
      </c>
      <c r="CZ152">
        <v>1.2284400179999999</v>
      </c>
      <c r="DA152">
        <v>1.1912251979999999</v>
      </c>
      <c r="DB152">
        <v>1.1263694049999999</v>
      </c>
      <c r="DC152">
        <v>1.0930648789999999</v>
      </c>
      <c r="DD152">
        <v>1.0569367119999999</v>
      </c>
      <c r="DE152">
        <v>1.0412533319999999</v>
      </c>
      <c r="DF152">
        <v>1.030714846</v>
      </c>
      <c r="DG152">
        <v>1.018174565</v>
      </c>
      <c r="DH152">
        <v>0.99858954</v>
      </c>
      <c r="DI152">
        <v>0.99681103599999998</v>
      </c>
      <c r="DJ152">
        <v>0.99157321399999998</v>
      </c>
      <c r="DK152">
        <v>0.99065509099999904</v>
      </c>
      <c r="DL152">
        <v>1.0024738639999999</v>
      </c>
      <c r="DM152">
        <v>1.0255493069999999</v>
      </c>
      <c r="DN152">
        <v>1.050698302</v>
      </c>
      <c r="DO152">
        <v>1.0651668080000001</v>
      </c>
    </row>
    <row r="153" spans="1:119" hidden="1">
      <c r="A153" t="s">
        <v>152</v>
      </c>
      <c r="BK153" s="35"/>
      <c r="CN153">
        <v>4.7544622429999999</v>
      </c>
      <c r="CO153">
        <v>4.7922252500000004</v>
      </c>
      <c r="CP153">
        <v>4.8015422230000002</v>
      </c>
      <c r="CQ153">
        <v>4.8301646480000002</v>
      </c>
      <c r="CR153">
        <v>4.7865109500000003</v>
      </c>
      <c r="CS153">
        <v>4.7625969030000004</v>
      </c>
      <c r="CT153">
        <v>4.6757580889999897</v>
      </c>
      <c r="CU153">
        <v>4.5261495749999998</v>
      </c>
      <c r="CV153">
        <v>4.3729418119999997</v>
      </c>
      <c r="CW153">
        <v>4.2514297550000002</v>
      </c>
      <c r="CX153">
        <v>4.1192555530000003</v>
      </c>
      <c r="CY153">
        <v>3.9972659099999999</v>
      </c>
      <c r="CZ153">
        <v>3.84745252199999</v>
      </c>
      <c r="DA153">
        <v>3.717160373</v>
      </c>
      <c r="DB153">
        <v>3.5540557079999999</v>
      </c>
      <c r="DC153">
        <v>3.4707217680000002</v>
      </c>
      <c r="DD153">
        <v>3.3909386789999898</v>
      </c>
      <c r="DE153">
        <v>3.3532091959999999</v>
      </c>
      <c r="DF153">
        <v>3.3260659779999999</v>
      </c>
      <c r="DG153">
        <v>3.2655097870000001</v>
      </c>
      <c r="DH153">
        <v>3.2283707150000001</v>
      </c>
      <c r="DI153">
        <v>3.2012759069999999</v>
      </c>
      <c r="DJ153">
        <v>3.157641178</v>
      </c>
      <c r="DK153">
        <v>3.1273863610000001</v>
      </c>
      <c r="DL153">
        <v>3.1506695200000001</v>
      </c>
      <c r="DM153">
        <v>3.217288693</v>
      </c>
      <c r="DN153">
        <v>3.2916764789999999</v>
      </c>
      <c r="DO153">
        <v>3.3354993529999999</v>
      </c>
    </row>
    <row r="154" spans="1:119" hidden="1">
      <c r="A154" t="s">
        <v>153</v>
      </c>
      <c r="BK154" s="35"/>
      <c r="CN154">
        <v>1.6028326980000001</v>
      </c>
      <c r="CO154">
        <v>1.5639988459999901</v>
      </c>
      <c r="CP154">
        <v>1.516060151</v>
      </c>
      <c r="CQ154">
        <v>1.484115968</v>
      </c>
      <c r="CR154">
        <v>1.4333336800000001</v>
      </c>
      <c r="CS154">
        <v>1.3863847840000001</v>
      </c>
      <c r="CT154">
        <v>1.3242401150000001</v>
      </c>
      <c r="CU154">
        <v>1.260437072</v>
      </c>
      <c r="CV154">
        <v>1.2137984589999999</v>
      </c>
      <c r="CW154">
        <v>1.1768643539999999</v>
      </c>
      <c r="CX154">
        <v>1.150521565</v>
      </c>
      <c r="CY154">
        <v>1.1430148490000001</v>
      </c>
      <c r="CZ154">
        <v>1.14311702</v>
      </c>
      <c r="DA154">
        <v>1.1346847819999999</v>
      </c>
      <c r="DB154">
        <v>1.09488801</v>
      </c>
      <c r="DC154">
        <v>1.061746734</v>
      </c>
      <c r="DD154">
        <v>1.012162368</v>
      </c>
      <c r="DE154">
        <v>0.98256926299999903</v>
      </c>
      <c r="DF154">
        <v>0.96615958999999996</v>
      </c>
      <c r="DG154">
        <v>0.94226671900000003</v>
      </c>
      <c r="DH154">
        <v>0.92455170099999995</v>
      </c>
      <c r="DI154">
        <v>0.92529909599999904</v>
      </c>
      <c r="DJ154">
        <v>0.92088250699999996</v>
      </c>
      <c r="DK154">
        <v>0.91776961599999995</v>
      </c>
      <c r="DL154">
        <v>0.93044264899999995</v>
      </c>
      <c r="DM154">
        <v>0.958240816</v>
      </c>
      <c r="DN154">
        <v>0.98387622699999999</v>
      </c>
      <c r="DO154">
        <v>1.001505176</v>
      </c>
    </row>
    <row r="155" spans="1:119" hidden="1">
      <c r="A155" t="s">
        <v>154</v>
      </c>
      <c r="BK155" s="35"/>
      <c r="CN155">
        <v>2.3556360299999999</v>
      </c>
      <c r="CO155">
        <v>2.3030822359999998</v>
      </c>
      <c r="CP155">
        <v>2.249789888</v>
      </c>
      <c r="CQ155">
        <v>2.2392420319999999</v>
      </c>
      <c r="CR155">
        <v>2.1959302799999998</v>
      </c>
      <c r="CS155">
        <v>2.17359019099999</v>
      </c>
      <c r="CT155">
        <v>2.1264451129999999</v>
      </c>
      <c r="CU155">
        <v>2.097414669</v>
      </c>
      <c r="CV155">
        <v>2.0572748289999998</v>
      </c>
      <c r="CW155">
        <v>2.0403609149999999</v>
      </c>
      <c r="CX155">
        <v>1.981435158</v>
      </c>
      <c r="CY155">
        <v>1.9259611940000001</v>
      </c>
      <c r="CZ155">
        <v>1.8687242740000001</v>
      </c>
      <c r="DA155">
        <v>1.7973441219999999</v>
      </c>
      <c r="DB155">
        <v>1.6825307199999999</v>
      </c>
      <c r="DC155">
        <v>1.6373811519999999</v>
      </c>
      <c r="DD155">
        <v>1.6054453469999901</v>
      </c>
      <c r="DE155">
        <v>1.6038811319999999</v>
      </c>
      <c r="DF155">
        <v>1.6067794689999999</v>
      </c>
      <c r="DG155">
        <v>1.5801311659999999</v>
      </c>
      <c r="DH155">
        <v>1.539411313</v>
      </c>
      <c r="DI155">
        <v>1.51725709</v>
      </c>
      <c r="DJ155">
        <v>1.486718955</v>
      </c>
      <c r="DK155">
        <v>1.4634597840000001</v>
      </c>
      <c r="DL155">
        <v>1.455238456</v>
      </c>
      <c r="DM155">
        <v>1.4814579859999999</v>
      </c>
      <c r="DN155">
        <v>1.5093047669999999</v>
      </c>
      <c r="DO155">
        <v>1.5343095419999999</v>
      </c>
    </row>
    <row r="156" spans="1:119" hidden="1">
      <c r="A156" t="s">
        <v>155</v>
      </c>
      <c r="BK156" s="35"/>
      <c r="CN156">
        <v>9.4349807820000002</v>
      </c>
      <c r="CO156">
        <v>9.3958338710000007</v>
      </c>
      <c r="CP156">
        <v>9.2651878159999992</v>
      </c>
      <c r="CQ156">
        <v>9.2261971089999992</v>
      </c>
      <c r="CR156">
        <v>9.0668651479999998</v>
      </c>
      <c r="CS156">
        <v>8.9620890380000002</v>
      </c>
      <c r="CT156">
        <v>8.8166802569999998</v>
      </c>
      <c r="CU156">
        <v>8.6273238770000003</v>
      </c>
      <c r="CV156">
        <v>8.5414639829999999</v>
      </c>
      <c r="CW156">
        <v>8.5507737779999999</v>
      </c>
      <c r="CX156">
        <v>8.4144907240000002</v>
      </c>
      <c r="CY156">
        <v>8.3834455139999999</v>
      </c>
      <c r="CZ156">
        <v>8.3963093670000006</v>
      </c>
      <c r="DA156">
        <v>8.3356313120000003</v>
      </c>
      <c r="DB156">
        <v>8.0947671579999998</v>
      </c>
      <c r="DC156">
        <v>8.0176494379999994</v>
      </c>
      <c r="DD156">
        <v>7.791504411</v>
      </c>
      <c r="DE156">
        <v>7.6598888579999898</v>
      </c>
      <c r="DF156">
        <v>7.5612487989999897</v>
      </c>
      <c r="DG156">
        <v>7.4957594959999998</v>
      </c>
      <c r="DH156">
        <v>7.6818754739999999</v>
      </c>
      <c r="DI156">
        <v>7.9929415800000001</v>
      </c>
      <c r="DJ156">
        <v>8.2949584759999997</v>
      </c>
      <c r="DK156">
        <v>8.4456713580000002</v>
      </c>
      <c r="DL156">
        <v>8.5435944500000005</v>
      </c>
      <c r="DM156">
        <v>8.7325470739999993</v>
      </c>
      <c r="DN156">
        <v>8.7593055589999995</v>
      </c>
      <c r="DO156">
        <v>8.7390137550000002</v>
      </c>
    </row>
    <row r="157" spans="1:119" hidden="1">
      <c r="A157" t="s">
        <v>156</v>
      </c>
      <c r="BK157" s="35"/>
      <c r="CN157">
        <v>1.6124656000000001E-2</v>
      </c>
      <c r="CO157">
        <v>1.6347946999999901E-2</v>
      </c>
      <c r="CP157">
        <v>1.6878449E-2</v>
      </c>
      <c r="CQ157">
        <v>1.7144076000000001E-2</v>
      </c>
      <c r="CR157">
        <v>1.7410736999999999E-2</v>
      </c>
      <c r="CS157">
        <v>1.7815556999999999E-2</v>
      </c>
      <c r="CT157">
        <v>1.7847311000000001E-2</v>
      </c>
      <c r="CU157">
        <v>1.7779327000000001E-2</v>
      </c>
      <c r="CV157">
        <v>1.7922713999999999E-2</v>
      </c>
      <c r="CW157">
        <v>1.7854703E-2</v>
      </c>
      <c r="CX157">
        <v>1.7563180000000001E-2</v>
      </c>
      <c r="CY157">
        <v>1.6353043000000001E-2</v>
      </c>
      <c r="CZ157">
        <v>1.5346108000000001E-2</v>
      </c>
      <c r="DA157">
        <v>1.4445665999999999E-2</v>
      </c>
      <c r="DB157">
        <v>1.4712906E-2</v>
      </c>
      <c r="DC157">
        <v>1.5143034E-2</v>
      </c>
      <c r="DD157">
        <v>1.48506189999999E-2</v>
      </c>
      <c r="DE157">
        <v>1.51208989999999E-2</v>
      </c>
      <c r="DF157">
        <v>1.5836208000000001E-2</v>
      </c>
      <c r="DG157">
        <v>1.6598491999999999E-2</v>
      </c>
      <c r="DH157">
        <v>1.7055391E-2</v>
      </c>
      <c r="DI157">
        <v>1.7385912999999999E-2</v>
      </c>
      <c r="DJ157">
        <v>1.8060844E-2</v>
      </c>
      <c r="DK157">
        <v>1.9054599999999901E-2</v>
      </c>
      <c r="DL157">
        <v>2.0231895999999999E-2</v>
      </c>
      <c r="DM157">
        <v>2.1114602E-2</v>
      </c>
      <c r="DN157">
        <v>2.162263E-2</v>
      </c>
      <c r="DO157">
        <v>2.1262215000000001E-2</v>
      </c>
    </row>
    <row r="158" spans="1:119" hidden="1">
      <c r="A158" t="s">
        <v>157</v>
      </c>
      <c r="BK158" s="35"/>
      <c r="CN158">
        <v>4.0222224000000001E-2</v>
      </c>
      <c r="CO158">
        <v>4.0621508000000001E-2</v>
      </c>
      <c r="CP158">
        <v>4.1299074999999998E-2</v>
      </c>
      <c r="CQ158">
        <v>4.2138450000000001E-2</v>
      </c>
      <c r="CR158">
        <v>4.2726310000000003E-2</v>
      </c>
      <c r="CS158">
        <v>4.3108239999999999E-2</v>
      </c>
      <c r="CT158">
        <v>4.308377E-2</v>
      </c>
      <c r="CU158">
        <v>4.3218186999999998E-2</v>
      </c>
      <c r="CV158">
        <v>4.3573981999999997E-2</v>
      </c>
      <c r="CW158">
        <v>4.3426433E-2</v>
      </c>
      <c r="CX158">
        <v>4.2801384999999997E-2</v>
      </c>
      <c r="CY158">
        <v>4.0683236999999997E-2</v>
      </c>
      <c r="CZ158">
        <v>3.8877065000000002E-2</v>
      </c>
      <c r="DA158">
        <v>3.6735252000000003E-2</v>
      </c>
      <c r="DB158">
        <v>3.6808173E-2</v>
      </c>
      <c r="DC158">
        <v>3.7292934999999999E-2</v>
      </c>
      <c r="DD158">
        <v>3.6079423999999999E-2</v>
      </c>
      <c r="DE158">
        <v>3.6229776999999998E-2</v>
      </c>
      <c r="DF158">
        <v>3.7979895E-2</v>
      </c>
      <c r="DG158">
        <v>4.0408023000000001E-2</v>
      </c>
      <c r="DH158">
        <v>4.1609524000000002E-2</v>
      </c>
      <c r="DI158">
        <v>4.1568198000000001E-2</v>
      </c>
      <c r="DJ158">
        <v>4.2100639000000002E-2</v>
      </c>
      <c r="DK158">
        <v>4.3662375999999899E-2</v>
      </c>
      <c r="DL158">
        <v>4.5318325E-2</v>
      </c>
      <c r="DM158">
        <v>4.6761536999999999E-2</v>
      </c>
      <c r="DN158">
        <v>4.8554407000000001E-2</v>
      </c>
      <c r="DO158">
        <v>4.9892730999999899E-2</v>
      </c>
    </row>
    <row r="159" spans="1:119" hidden="1">
      <c r="A159" t="s">
        <v>158</v>
      </c>
      <c r="BK159" s="35"/>
      <c r="CN159">
        <v>7.3600845999999998E-2</v>
      </c>
      <c r="CO159">
        <v>7.4067938999999999E-2</v>
      </c>
      <c r="CP159">
        <v>7.4934998000000003E-2</v>
      </c>
      <c r="CQ159">
        <v>7.6483775000000004E-2</v>
      </c>
      <c r="CR159">
        <v>7.7027270999999994E-2</v>
      </c>
      <c r="CS159">
        <v>7.6464264000000004E-2</v>
      </c>
      <c r="CT159">
        <v>7.4529482999999994E-2</v>
      </c>
      <c r="CU159">
        <v>7.3274349000000003E-2</v>
      </c>
      <c r="CV159">
        <v>7.2633832999999995E-2</v>
      </c>
      <c r="CW159">
        <v>7.3660158000000003E-2</v>
      </c>
      <c r="CX159">
        <v>7.4044662999999997E-2</v>
      </c>
      <c r="CY159">
        <v>7.3168234999999998E-2</v>
      </c>
      <c r="CZ159">
        <v>7.3012405000000002E-2</v>
      </c>
      <c r="DA159">
        <v>7.2301878999999999E-2</v>
      </c>
      <c r="DB159">
        <v>7.2936239E-2</v>
      </c>
      <c r="DC159">
        <v>7.4278965000000002E-2</v>
      </c>
      <c r="DD159">
        <v>7.4288404000000002E-2</v>
      </c>
      <c r="DE159">
        <v>7.5643650000000007E-2</v>
      </c>
      <c r="DF159">
        <v>7.7916598000000004E-2</v>
      </c>
      <c r="DG159">
        <v>7.8560826E-2</v>
      </c>
      <c r="DH159">
        <v>7.8811320999999906E-2</v>
      </c>
      <c r="DI159">
        <v>7.7884217000000006E-2</v>
      </c>
      <c r="DJ159">
        <v>7.7366717000000002E-2</v>
      </c>
      <c r="DK159">
        <v>7.8047478000000003E-2</v>
      </c>
      <c r="DL159">
        <v>7.8684092999999997E-2</v>
      </c>
      <c r="DM159">
        <v>7.9691556999999996E-2</v>
      </c>
      <c r="DN159">
        <v>8.1502618999999998E-2</v>
      </c>
      <c r="DO159">
        <v>8.4106576999999905E-2</v>
      </c>
    </row>
    <row r="160" spans="1:119" hidden="1">
      <c r="A160" t="s">
        <v>159</v>
      </c>
      <c r="BK160" s="35"/>
      <c r="CN160">
        <v>0.13893707399999999</v>
      </c>
      <c r="CO160">
        <v>0.14137746100000001</v>
      </c>
      <c r="CP160">
        <v>0.14327818</v>
      </c>
      <c r="CQ160">
        <v>0.145998775</v>
      </c>
      <c r="CR160">
        <v>0.14703433299999999</v>
      </c>
      <c r="CS160">
        <v>0.14469338600000001</v>
      </c>
      <c r="CT160">
        <v>0.142654384</v>
      </c>
      <c r="CU160">
        <v>0.142450507</v>
      </c>
      <c r="CV160">
        <v>0.140558666</v>
      </c>
      <c r="CW160">
        <v>0.13930458400000001</v>
      </c>
      <c r="CX160">
        <v>0.139584075</v>
      </c>
      <c r="CY160">
        <v>0.14099586</v>
      </c>
      <c r="CZ160">
        <v>0.14263357800000001</v>
      </c>
      <c r="DA160">
        <v>0.141559507</v>
      </c>
      <c r="DB160">
        <v>0.14203755300000001</v>
      </c>
      <c r="DC160">
        <v>0.14635605400000001</v>
      </c>
      <c r="DD160">
        <v>0.14880009699999999</v>
      </c>
      <c r="DE160">
        <v>0.15253255399999999</v>
      </c>
      <c r="DF160">
        <v>0.15469553</v>
      </c>
      <c r="DG160">
        <v>0.15320993999999999</v>
      </c>
      <c r="DH160">
        <v>0.15351821399999999</v>
      </c>
      <c r="DI160">
        <v>0.154163204</v>
      </c>
      <c r="DJ160">
        <v>0.15494196800000001</v>
      </c>
      <c r="DK160">
        <v>0.15570435499999999</v>
      </c>
      <c r="DL160">
        <v>0.15541313000000001</v>
      </c>
      <c r="DM160">
        <v>0.155382097</v>
      </c>
      <c r="DN160">
        <v>0.157393062</v>
      </c>
      <c r="DO160">
        <v>0.161838807</v>
      </c>
    </row>
    <row r="161" spans="1:120" hidden="1">
      <c r="A161" t="s">
        <v>160</v>
      </c>
      <c r="BK161" s="35"/>
      <c r="CN161">
        <v>0.31611184399999998</v>
      </c>
      <c r="CO161">
        <v>0.31677085899999902</v>
      </c>
      <c r="CP161">
        <v>0.32222777000000002</v>
      </c>
      <c r="CQ161">
        <v>0.33053918999999998</v>
      </c>
      <c r="CR161">
        <v>0.334218558</v>
      </c>
      <c r="CS161">
        <v>0.34163026299999999</v>
      </c>
      <c r="CT161">
        <v>0.340369164</v>
      </c>
      <c r="CU161">
        <v>0.33601161000000002</v>
      </c>
      <c r="CV161">
        <v>0.33471168400000001</v>
      </c>
      <c r="CW161">
        <v>0.33978003200000001</v>
      </c>
      <c r="CX161">
        <v>0.33927425500000002</v>
      </c>
      <c r="CY161">
        <v>0.341521134</v>
      </c>
      <c r="CZ161">
        <v>0.344826203</v>
      </c>
      <c r="DA161">
        <v>0.34855286699999999</v>
      </c>
      <c r="DB161">
        <v>0.35106459699999998</v>
      </c>
      <c r="DC161">
        <v>0.35613740500000002</v>
      </c>
      <c r="DD161">
        <v>0.35077057699999997</v>
      </c>
      <c r="DE161">
        <v>0.34933458000000001</v>
      </c>
      <c r="DF161">
        <v>0.35721325100000001</v>
      </c>
      <c r="DG161">
        <v>0.36546912100000001</v>
      </c>
      <c r="DH161">
        <v>0.36997884399999997</v>
      </c>
      <c r="DI161">
        <v>0.37390805899999902</v>
      </c>
      <c r="DJ161">
        <v>0.379972955</v>
      </c>
      <c r="DK161">
        <v>0.382485242</v>
      </c>
      <c r="DL161">
        <v>0.38554347</v>
      </c>
      <c r="DM161">
        <v>0.38992130200000003</v>
      </c>
      <c r="DN161">
        <v>0.39397695399999999</v>
      </c>
      <c r="DO161">
        <v>0.39160638799999897</v>
      </c>
    </row>
    <row r="162" spans="1:120" hidden="1">
      <c r="A162" t="s">
        <v>161</v>
      </c>
      <c r="BK162" s="35"/>
      <c r="CN162">
        <v>0.57004484899999996</v>
      </c>
      <c r="CO162">
        <v>0.57508872899999997</v>
      </c>
      <c r="CP162">
        <v>0.57820608799999995</v>
      </c>
      <c r="CQ162">
        <v>0.58873608799999999</v>
      </c>
      <c r="CR162">
        <v>0.59076640299999905</v>
      </c>
      <c r="CS162">
        <v>0.58497042399999999</v>
      </c>
      <c r="CT162">
        <v>0.57499967699999999</v>
      </c>
      <c r="CU162">
        <v>0.57594049899999999</v>
      </c>
      <c r="CV162">
        <v>0.57743854999999999</v>
      </c>
      <c r="CW162">
        <v>0.57927919000000005</v>
      </c>
      <c r="CX162">
        <v>0.58773602999999996</v>
      </c>
      <c r="CY162">
        <v>0.59783699400000001</v>
      </c>
      <c r="CZ162">
        <v>0.60692987700000001</v>
      </c>
      <c r="DA162">
        <v>0.61192613699999998</v>
      </c>
      <c r="DB162">
        <v>0.61439665899999996</v>
      </c>
      <c r="DC162">
        <v>0.61971764100000004</v>
      </c>
      <c r="DD162">
        <v>0.62347772800000001</v>
      </c>
      <c r="DE162">
        <v>0.63228149700000003</v>
      </c>
      <c r="DF162">
        <v>0.64333396499999995</v>
      </c>
      <c r="DG162">
        <v>0.64317054200000001</v>
      </c>
      <c r="DH162">
        <v>0.64439992099999999</v>
      </c>
      <c r="DI162">
        <v>0.649651125</v>
      </c>
      <c r="DJ162">
        <v>0.653252316</v>
      </c>
      <c r="DK162">
        <v>0.66130313900000004</v>
      </c>
      <c r="DL162">
        <v>0.68276931500000004</v>
      </c>
      <c r="DM162">
        <v>0.70924114999999999</v>
      </c>
      <c r="DN162">
        <v>0.72239695500000001</v>
      </c>
      <c r="DO162">
        <v>0.70681026299999905</v>
      </c>
    </row>
    <row r="163" spans="1:120" hidden="1">
      <c r="A163" t="s">
        <v>162</v>
      </c>
      <c r="BK163" s="35"/>
      <c r="CN163">
        <v>0.95523190400000002</v>
      </c>
      <c r="CO163">
        <v>0.94771715599999995</v>
      </c>
      <c r="CP163">
        <v>0.94622426699999995</v>
      </c>
      <c r="CQ163">
        <v>0.96547653</v>
      </c>
      <c r="CR163">
        <v>0.97347652399999995</v>
      </c>
      <c r="CS163">
        <v>0.97158106499999997</v>
      </c>
      <c r="CT163">
        <v>0.95790854599999997</v>
      </c>
      <c r="CU163">
        <v>0.93717811099999904</v>
      </c>
      <c r="CV163">
        <v>0.93443690700000004</v>
      </c>
      <c r="CW163">
        <v>0.94451892599999998</v>
      </c>
      <c r="CX163">
        <v>0.94222757099999999</v>
      </c>
      <c r="CY163">
        <v>0.95153999599999906</v>
      </c>
      <c r="CZ163">
        <v>0.97706697599999903</v>
      </c>
      <c r="DA163">
        <v>0.99500776700000004</v>
      </c>
      <c r="DB163">
        <v>0.98189025299999999</v>
      </c>
      <c r="DC163">
        <v>1.0038303740000001</v>
      </c>
      <c r="DD163">
        <v>1.007560172</v>
      </c>
      <c r="DE163">
        <v>1.0139222479999901</v>
      </c>
      <c r="DF163">
        <v>1.0185352700000001</v>
      </c>
      <c r="DG163">
        <v>1.0176372970000001</v>
      </c>
      <c r="DH163">
        <v>1.013883045</v>
      </c>
      <c r="DI163">
        <v>1.0297733950000001</v>
      </c>
      <c r="DJ163">
        <v>1.046909745</v>
      </c>
      <c r="DK163">
        <v>1.0489618890000001</v>
      </c>
      <c r="DL163">
        <v>1.0494710469999999</v>
      </c>
      <c r="DM163">
        <v>1.0570567879999999</v>
      </c>
      <c r="DN163">
        <v>1.070883893</v>
      </c>
      <c r="DO163">
        <v>1.084418302</v>
      </c>
    </row>
    <row r="164" spans="1:120" hidden="1">
      <c r="A164" t="s">
        <v>163</v>
      </c>
      <c r="BK164" s="35"/>
      <c r="CN164">
        <v>1.7067131630000001</v>
      </c>
      <c r="CO164">
        <v>1.698881909</v>
      </c>
      <c r="CP164">
        <v>1.681528589</v>
      </c>
      <c r="CQ164">
        <v>1.675332204</v>
      </c>
      <c r="CR164">
        <v>1.6484189219999901</v>
      </c>
      <c r="CS164">
        <v>1.626111946</v>
      </c>
      <c r="CT164">
        <v>1.590650479</v>
      </c>
      <c r="CU164">
        <v>1.5521147340000001</v>
      </c>
      <c r="CV164">
        <v>1.5391076050000001</v>
      </c>
      <c r="CW164">
        <v>1.5436200709999901</v>
      </c>
      <c r="CX164">
        <v>1.534176692</v>
      </c>
      <c r="CY164">
        <v>1.5417208659999999</v>
      </c>
      <c r="CZ164">
        <v>1.56199185199999</v>
      </c>
      <c r="DA164">
        <v>1.58230089</v>
      </c>
      <c r="DB164">
        <v>1.574049595</v>
      </c>
      <c r="DC164">
        <v>1.5777136</v>
      </c>
      <c r="DD164">
        <v>1.5568215379999999</v>
      </c>
      <c r="DE164">
        <v>1.5802729689999999</v>
      </c>
      <c r="DF164">
        <v>1.6084283159999999</v>
      </c>
      <c r="DG164">
        <v>1.6154879200000001</v>
      </c>
      <c r="DH164">
        <v>1.64775123699999</v>
      </c>
      <c r="DI164">
        <v>1.6699638779999999</v>
      </c>
      <c r="DJ164">
        <v>1.6925719539999999</v>
      </c>
      <c r="DK164">
        <v>1.718553228</v>
      </c>
      <c r="DL164">
        <v>1.770492991</v>
      </c>
      <c r="DM164">
        <v>1.8153009680000001</v>
      </c>
      <c r="DN164">
        <v>1.8598053809999999</v>
      </c>
      <c r="DO164">
        <v>1.8516181519999999</v>
      </c>
    </row>
    <row r="165" spans="1:120" hidden="1">
      <c r="A165" t="s">
        <v>164</v>
      </c>
      <c r="BK165" s="35"/>
      <c r="CN165">
        <v>2.617675722</v>
      </c>
      <c r="CO165">
        <v>2.5849812019999998</v>
      </c>
      <c r="CP165">
        <v>2.5463331880000002</v>
      </c>
      <c r="CQ165">
        <v>2.5463915840000002</v>
      </c>
      <c r="CR165">
        <v>2.513437734</v>
      </c>
      <c r="CS165">
        <v>2.47692476599999</v>
      </c>
      <c r="CT165">
        <v>2.4203338140000001</v>
      </c>
      <c r="CU165">
        <v>2.35223964699999</v>
      </c>
      <c r="CV165">
        <v>2.3147232679999998</v>
      </c>
      <c r="CW165">
        <v>2.294710636</v>
      </c>
      <c r="CX165">
        <v>2.252278096</v>
      </c>
      <c r="CY165">
        <v>2.221257703</v>
      </c>
      <c r="CZ165">
        <v>2.2179548310000001</v>
      </c>
      <c r="DA165">
        <v>2.2316339489999999</v>
      </c>
      <c r="DB165">
        <v>2.2032199889999999</v>
      </c>
      <c r="DC165">
        <v>2.1934574580000001</v>
      </c>
      <c r="DD165">
        <v>2.1602362019999899</v>
      </c>
      <c r="DE165">
        <v>2.170952293</v>
      </c>
      <c r="DF165">
        <v>2.2023908919999999</v>
      </c>
      <c r="DG165">
        <v>2.219774181</v>
      </c>
      <c r="DH165">
        <v>2.2375578570000001</v>
      </c>
      <c r="DI165">
        <v>2.260417189</v>
      </c>
      <c r="DJ165">
        <v>2.315611654</v>
      </c>
      <c r="DK165">
        <v>2.367925278</v>
      </c>
      <c r="DL165">
        <v>2.44768043099999</v>
      </c>
      <c r="DM165">
        <v>2.5977002790000001</v>
      </c>
      <c r="DN165">
        <v>2.6767484029999999</v>
      </c>
      <c r="DO165">
        <v>2.6469451359999998</v>
      </c>
    </row>
    <row r="166" spans="1:120" hidden="1">
      <c r="A166" t="s">
        <v>165</v>
      </c>
      <c r="BK166" s="35"/>
      <c r="CN166">
        <v>3.443113259</v>
      </c>
      <c r="CO166">
        <v>3.4944002219999999</v>
      </c>
      <c r="CP166">
        <v>3.5710128339999998</v>
      </c>
      <c r="CQ166">
        <v>3.6750256589999899</v>
      </c>
      <c r="CR166">
        <v>3.6816433489999998</v>
      </c>
      <c r="CS166">
        <v>3.6556813930000001</v>
      </c>
      <c r="CT166">
        <v>3.5614964439999999</v>
      </c>
      <c r="CU166">
        <v>3.4467127639999999</v>
      </c>
      <c r="CV166">
        <v>3.3884245639999899</v>
      </c>
      <c r="CW166">
        <v>3.3393064639999999</v>
      </c>
      <c r="CX166">
        <v>3.2697156399999998</v>
      </c>
      <c r="CY166">
        <v>3.238275485</v>
      </c>
      <c r="CZ166">
        <v>3.2248870100000002</v>
      </c>
      <c r="DA166">
        <v>3.2075419250000001</v>
      </c>
      <c r="DB166">
        <v>3.13866664399999</v>
      </c>
      <c r="DC166">
        <v>3.11459083699999</v>
      </c>
      <c r="DD166">
        <v>3.045895126</v>
      </c>
      <c r="DE166">
        <v>3.0446417819999998</v>
      </c>
      <c r="DF166">
        <v>3.066201113</v>
      </c>
      <c r="DG166">
        <v>3.0681820059999998</v>
      </c>
      <c r="DH166">
        <v>3.0804304789999999</v>
      </c>
      <c r="DI166">
        <v>3.0895438259999999</v>
      </c>
      <c r="DJ166">
        <v>3.097796652</v>
      </c>
      <c r="DK166">
        <v>3.1046536649999998</v>
      </c>
      <c r="DL166">
        <v>3.1430374030000001</v>
      </c>
      <c r="DM166">
        <v>3.232052226</v>
      </c>
      <c r="DN166">
        <v>3.310481985</v>
      </c>
      <c r="DO166">
        <v>3.3677871210000001</v>
      </c>
    </row>
    <row r="167" spans="1:120" hidden="1">
      <c r="A167" t="s">
        <v>166</v>
      </c>
      <c r="BK167" s="35"/>
      <c r="CN167">
        <v>5.1604816280000003</v>
      </c>
      <c r="CO167">
        <v>5.0095283839999896</v>
      </c>
      <c r="CP167">
        <v>4.8104597910000004</v>
      </c>
      <c r="CQ167">
        <v>4.6499026969999999</v>
      </c>
      <c r="CR167">
        <v>4.489328907</v>
      </c>
      <c r="CS167">
        <v>4.4604204359999997</v>
      </c>
      <c r="CT167">
        <v>4.4997583060000004</v>
      </c>
      <c r="CU167">
        <v>4.5463148789999996</v>
      </c>
      <c r="CV167">
        <v>4.6325164399999998</v>
      </c>
      <c r="CW167">
        <v>4.6897402079999999</v>
      </c>
      <c r="CX167">
        <v>4.596387215</v>
      </c>
      <c r="CY167">
        <v>4.499252824</v>
      </c>
      <c r="CZ167">
        <v>4.4375552989999996</v>
      </c>
      <c r="DA167">
        <v>4.3990514850000002</v>
      </c>
      <c r="DB167">
        <v>4.2725801649999999</v>
      </c>
      <c r="DC167">
        <v>4.2189806049999996</v>
      </c>
      <c r="DD167">
        <v>4.138369527</v>
      </c>
      <c r="DE167">
        <v>4.1290941710000002</v>
      </c>
      <c r="DF167">
        <v>4.1282729329999999</v>
      </c>
      <c r="DG167">
        <v>4.1129971879999996</v>
      </c>
      <c r="DH167">
        <v>4.1066606630000004</v>
      </c>
      <c r="DI167">
        <v>4.0968460520000001</v>
      </c>
      <c r="DJ167">
        <v>4.0953173139999999</v>
      </c>
      <c r="DK167">
        <v>4.0650021729999999</v>
      </c>
      <c r="DL167">
        <v>4.0835919299999999</v>
      </c>
      <c r="DM167">
        <v>4.1643878709999997</v>
      </c>
      <c r="DN167">
        <v>4.2319898509999998</v>
      </c>
      <c r="DO167">
        <v>4.2723821949999996</v>
      </c>
    </row>
    <row r="168" spans="1:120" hidden="1">
      <c r="A168" t="s">
        <v>167</v>
      </c>
      <c r="BK168" s="35"/>
      <c r="CN168">
        <v>11.800181289999999</v>
      </c>
      <c r="CO168">
        <v>11.78266687</v>
      </c>
      <c r="CP168">
        <v>11.68135966</v>
      </c>
      <c r="CQ168">
        <v>11.58599514</v>
      </c>
      <c r="CR168">
        <v>11.556569120000001</v>
      </c>
      <c r="CS168">
        <v>11.56475193</v>
      </c>
      <c r="CT168">
        <v>11.51291013</v>
      </c>
      <c r="CU168">
        <v>11.28249361</v>
      </c>
      <c r="CV168">
        <v>11.11563198</v>
      </c>
      <c r="CW168">
        <v>11.04513204</v>
      </c>
      <c r="CX168">
        <v>10.84352224</v>
      </c>
      <c r="CY168">
        <v>10.760491199999899</v>
      </c>
      <c r="CZ168">
        <v>10.66962165</v>
      </c>
      <c r="DA168">
        <v>10.5426064</v>
      </c>
      <c r="DB168">
        <v>10.34072896</v>
      </c>
      <c r="DC168">
        <v>10.33555009</v>
      </c>
      <c r="DD168">
        <v>10.30365699</v>
      </c>
      <c r="DE168">
        <v>10.33846554</v>
      </c>
      <c r="DF168">
        <v>10.4634488</v>
      </c>
      <c r="DG168">
        <v>10.514100210000001</v>
      </c>
      <c r="DH168">
        <v>10.659325259999999</v>
      </c>
      <c r="DI168">
        <v>10.661874989999999</v>
      </c>
      <c r="DJ168">
        <v>10.616317629999999</v>
      </c>
      <c r="DK168">
        <v>10.551291819999999</v>
      </c>
      <c r="DL168">
        <v>10.6297435</v>
      </c>
      <c r="DM168">
        <v>10.946479829999999</v>
      </c>
      <c r="DN168">
        <v>11.3056076</v>
      </c>
      <c r="DO168">
        <v>11.544763359999999</v>
      </c>
    </row>
    <row r="169" spans="1:120" hidden="1">
      <c r="A169" t="s">
        <v>168</v>
      </c>
      <c r="BK169" s="35"/>
      <c r="CN169">
        <v>5.2600581530000001</v>
      </c>
      <c r="CO169">
        <v>5.1959489000000003</v>
      </c>
      <c r="CP169">
        <v>5.1199666730000004</v>
      </c>
      <c r="CQ169">
        <v>5.1088220289999997</v>
      </c>
      <c r="CR169">
        <v>5.0415381760000004</v>
      </c>
      <c r="CS169">
        <v>4.975577618</v>
      </c>
      <c r="CT169">
        <v>4.8319791600000004</v>
      </c>
      <c r="CU169">
        <v>4.6298509880000003</v>
      </c>
      <c r="CV169">
        <v>4.5074155920000001</v>
      </c>
      <c r="CW169">
        <v>4.4331872900000002</v>
      </c>
      <c r="CX169">
        <v>4.3863640180000001</v>
      </c>
      <c r="CY169">
        <v>4.4551342150000002</v>
      </c>
      <c r="CZ169">
        <v>4.5825087330000001</v>
      </c>
      <c r="DA169">
        <v>4.6974566930000003</v>
      </c>
      <c r="DB169">
        <v>4.6556619399999999</v>
      </c>
      <c r="DC169">
        <v>4.6052126500000004</v>
      </c>
      <c r="DD169">
        <v>4.4838509330000003</v>
      </c>
      <c r="DE169">
        <v>4.4354466500000003</v>
      </c>
      <c r="DF169">
        <v>4.413411601</v>
      </c>
      <c r="DG169">
        <v>4.3692574830000002</v>
      </c>
      <c r="DH169">
        <v>4.3564273729999998</v>
      </c>
      <c r="DI169">
        <v>4.3455655530000001</v>
      </c>
      <c r="DJ169">
        <v>4.318582868</v>
      </c>
      <c r="DK169">
        <v>4.2369285359999997</v>
      </c>
      <c r="DL169">
        <v>4.2283725399999996</v>
      </c>
      <c r="DM169">
        <v>4.3297898119999996</v>
      </c>
      <c r="DN169">
        <v>4.4044340970000002</v>
      </c>
      <c r="DO169">
        <v>4.463650973</v>
      </c>
    </row>
    <row r="170" spans="1:120" hidden="1">
      <c r="A170" t="s">
        <v>169</v>
      </c>
      <c r="BK170" s="35"/>
      <c r="CN170">
        <v>7.0402454949999997</v>
      </c>
      <c r="CO170">
        <v>6.9845933860000002</v>
      </c>
      <c r="CP170">
        <v>6.9551666460000003</v>
      </c>
      <c r="CQ170">
        <v>7.0151345599999999</v>
      </c>
      <c r="CR170">
        <v>6.9842455709999998</v>
      </c>
      <c r="CS170">
        <v>7.0016545639999999</v>
      </c>
      <c r="CT170">
        <v>6.9528293039999998</v>
      </c>
      <c r="CU170">
        <v>6.8850894159999996</v>
      </c>
      <c r="CV170">
        <v>6.8912721909999997</v>
      </c>
      <c r="CW170">
        <v>6.9003444089999997</v>
      </c>
      <c r="CX170">
        <v>6.7651978660000003</v>
      </c>
      <c r="CY170">
        <v>6.6377547529999896</v>
      </c>
      <c r="CZ170">
        <v>6.5136635689999904</v>
      </c>
      <c r="DA170">
        <v>6.3423254160000004</v>
      </c>
      <c r="DB170">
        <v>6.0986702379999898</v>
      </c>
      <c r="DC170">
        <v>6.1129536350000002</v>
      </c>
      <c r="DD170">
        <v>6.1770528819999999</v>
      </c>
      <c r="DE170">
        <v>6.3504962100000002</v>
      </c>
      <c r="DF170">
        <v>6.4967637399999996</v>
      </c>
      <c r="DG170">
        <v>6.5269400299999996</v>
      </c>
      <c r="DH170">
        <v>6.4897326460000002</v>
      </c>
      <c r="DI170">
        <v>6.4121147550000002</v>
      </c>
      <c r="DJ170">
        <v>6.3541712669999999</v>
      </c>
      <c r="DK170">
        <v>6.2571694879999997</v>
      </c>
      <c r="DL170">
        <v>6.2070322310000003</v>
      </c>
      <c r="DM170">
        <v>6.2699300009999996</v>
      </c>
      <c r="DN170">
        <v>6.3291487139999996</v>
      </c>
      <c r="DO170">
        <v>6.4238966289999997</v>
      </c>
    </row>
    <row r="171" spans="1:120" hidden="1">
      <c r="A171" t="s">
        <v>170</v>
      </c>
      <c r="BK171" s="35"/>
      <c r="BT171">
        <v>0.78823040000000011</v>
      </c>
      <c r="BU171">
        <v>0.78994489999999995</v>
      </c>
      <c r="BV171">
        <v>0.79693399999999992</v>
      </c>
      <c r="BW171">
        <v>0.81136660000000005</v>
      </c>
      <c r="BX171">
        <v>0.8168143000000001</v>
      </c>
      <c r="BY171">
        <v>0.82352130000000001</v>
      </c>
      <c r="BZ171">
        <v>0.83032290000000009</v>
      </c>
      <c r="CA171">
        <v>0.83338560000000006</v>
      </c>
      <c r="CB171">
        <v>0.82975309999999991</v>
      </c>
      <c r="CC171">
        <v>0.83434659999999994</v>
      </c>
      <c r="CD171">
        <v>0.84291950000000004</v>
      </c>
      <c r="CE171">
        <v>0.84816210000000003</v>
      </c>
      <c r="CF171">
        <v>0.85186509999999993</v>
      </c>
      <c r="CG171">
        <v>0.85275290000000004</v>
      </c>
      <c r="CH171">
        <v>0.8530314</v>
      </c>
      <c r="CI171">
        <v>0.85500500000000001</v>
      </c>
      <c r="CJ171">
        <v>0.85803470000000004</v>
      </c>
      <c r="CK171">
        <v>0.85918649999999996</v>
      </c>
      <c r="CL171">
        <v>0.86435820000000008</v>
      </c>
      <c r="CM171">
        <v>0.86838470000000001</v>
      </c>
      <c r="CN171">
        <v>0.86482709999999996</v>
      </c>
      <c r="CO171">
        <v>0.86580009999999996</v>
      </c>
      <c r="CP171">
        <v>0.86233890000000002</v>
      </c>
      <c r="CQ171">
        <v>0.86003940000000001</v>
      </c>
      <c r="CR171">
        <v>0.85740189999999994</v>
      </c>
      <c r="CS171">
        <v>0.85278279999999995</v>
      </c>
      <c r="CT171">
        <v>0.84799080000000004</v>
      </c>
      <c r="CU171">
        <v>0.84646159999999993</v>
      </c>
      <c r="CV171">
        <v>0.85044579999999992</v>
      </c>
      <c r="CW171">
        <v>0.85433239999999999</v>
      </c>
      <c r="CX171">
        <v>0.85900699999999997</v>
      </c>
      <c r="CY171">
        <v>0.86055319999999991</v>
      </c>
      <c r="CZ171">
        <v>0.86118070000000002</v>
      </c>
      <c r="DA171">
        <v>0.86629029999999996</v>
      </c>
      <c r="DB171">
        <v>0.87518370000000001</v>
      </c>
      <c r="DC171">
        <v>0.88054029999999994</v>
      </c>
      <c r="DD171">
        <v>0.8833337</v>
      </c>
      <c r="DE171">
        <v>0.89638450000000003</v>
      </c>
      <c r="DF171">
        <v>0.89625759999999999</v>
      </c>
      <c r="DG171" s="19">
        <v>0.89353120000000008</v>
      </c>
      <c r="DH171" s="19">
        <v>0.8933354</v>
      </c>
      <c r="DI171" s="19">
        <v>0.89202910000000002</v>
      </c>
      <c r="DJ171" s="19">
        <v>0.89764979999999994</v>
      </c>
      <c r="DK171" s="19">
        <v>0.89740110000000006</v>
      </c>
      <c r="DL171" s="19">
        <v>0.90062299999999995</v>
      </c>
      <c r="DM171" s="19">
        <v>0.90100139999999995</v>
      </c>
      <c r="DN171" s="19">
        <v>0.90426379999999995</v>
      </c>
      <c r="DO171" s="19">
        <v>0.90282470000000004</v>
      </c>
      <c r="DP171" s="19">
        <v>0.90531570000000006</v>
      </c>
    </row>
    <row r="172" spans="1:120" hidden="1">
      <c r="A172" t="s">
        <v>171</v>
      </c>
      <c r="BK172" s="35"/>
      <c r="BT172">
        <v>0.64213229999999999</v>
      </c>
      <c r="BU172">
        <v>0.63825500000000002</v>
      </c>
      <c r="BV172">
        <v>0.64858660000000001</v>
      </c>
      <c r="BW172">
        <v>0.67835250000000002</v>
      </c>
      <c r="BX172">
        <v>0.68700100000000008</v>
      </c>
      <c r="BY172">
        <v>0.70243409999999995</v>
      </c>
      <c r="BZ172">
        <v>0.70825300000000002</v>
      </c>
      <c r="CA172">
        <v>0.70583960000000001</v>
      </c>
      <c r="CB172">
        <v>0.68869519999999995</v>
      </c>
      <c r="CC172">
        <v>0.6903861</v>
      </c>
      <c r="CD172">
        <v>0.70410659999999992</v>
      </c>
      <c r="CE172">
        <v>0.71560289999999993</v>
      </c>
      <c r="CF172">
        <v>0.72062610000000005</v>
      </c>
      <c r="CG172">
        <v>0.72477610000000003</v>
      </c>
      <c r="CH172">
        <v>0.72943409999999997</v>
      </c>
      <c r="CI172">
        <v>0.74019369999999995</v>
      </c>
      <c r="CJ172">
        <v>0.75277579999999999</v>
      </c>
      <c r="CK172">
        <v>0.75792809999999999</v>
      </c>
      <c r="CL172">
        <v>0.76602159999999997</v>
      </c>
      <c r="CM172">
        <v>0.77564440000000001</v>
      </c>
      <c r="CN172">
        <v>0.7724896</v>
      </c>
      <c r="CO172">
        <v>0.7775458999999999</v>
      </c>
      <c r="CP172">
        <v>0.776501</v>
      </c>
      <c r="CQ172">
        <v>0.77992500000000009</v>
      </c>
      <c r="CR172">
        <v>0.78250150000000007</v>
      </c>
      <c r="CS172">
        <v>0.77978210000000003</v>
      </c>
      <c r="CT172">
        <v>0.77911869999999994</v>
      </c>
      <c r="CU172">
        <v>0.78142529999999999</v>
      </c>
      <c r="CV172">
        <v>0.78888469999999999</v>
      </c>
      <c r="CW172">
        <v>0.79899249999999999</v>
      </c>
      <c r="CX172">
        <v>0.80683040000000006</v>
      </c>
      <c r="CY172">
        <v>0.81011120000000003</v>
      </c>
      <c r="CZ172">
        <v>0.81397469999999994</v>
      </c>
      <c r="DA172">
        <v>0.83539280000000005</v>
      </c>
      <c r="DB172">
        <v>0.84721360000000001</v>
      </c>
      <c r="DC172">
        <v>0.85440830000000001</v>
      </c>
      <c r="DD172">
        <v>0.8601105</v>
      </c>
      <c r="DE172">
        <v>0.8716240999999999</v>
      </c>
      <c r="DF172">
        <v>0.87623180000000001</v>
      </c>
      <c r="DG172" s="19">
        <v>0.87854069999999995</v>
      </c>
      <c r="DH172" s="19">
        <v>0.87884090000000004</v>
      </c>
      <c r="DI172" s="19">
        <v>0.88066010000000006</v>
      </c>
      <c r="DJ172" s="19">
        <v>0.88194050000000002</v>
      </c>
      <c r="DK172" s="19">
        <v>0.88202479999999994</v>
      </c>
      <c r="DL172" s="19">
        <v>0.88330110000000006</v>
      </c>
      <c r="DM172" s="19">
        <v>0.8817368000000001</v>
      </c>
      <c r="DN172" s="19">
        <v>0.88336320000000002</v>
      </c>
      <c r="DO172" s="19">
        <v>0.88170590000000004</v>
      </c>
      <c r="DP172" s="19">
        <v>0.88216300000000003</v>
      </c>
    </row>
    <row r="173" spans="1:120" hidden="1">
      <c r="A173" s="116" t="s">
        <v>172</v>
      </c>
      <c r="BK173" s="35"/>
      <c r="BT173">
        <v>0.45418509999999995</v>
      </c>
      <c r="BU173">
        <v>0.48316380000000003</v>
      </c>
      <c r="BV173">
        <v>0.50407489999999999</v>
      </c>
      <c r="BW173">
        <v>0.5173451</v>
      </c>
      <c r="BX173">
        <v>0.51627000000000001</v>
      </c>
      <c r="BY173">
        <v>0.51801560000000002</v>
      </c>
      <c r="BZ173">
        <v>0.53459899999999994</v>
      </c>
      <c r="CA173">
        <v>0.54412640000000001</v>
      </c>
      <c r="CB173">
        <v>0.53872339999999996</v>
      </c>
      <c r="CC173">
        <v>0.54744799999999993</v>
      </c>
      <c r="CD173">
        <v>0.54127459999999994</v>
      </c>
      <c r="CE173">
        <v>0.5336012</v>
      </c>
      <c r="CF173">
        <v>0.52518450000000005</v>
      </c>
      <c r="CG173">
        <v>0.52172010000000002</v>
      </c>
      <c r="CH173">
        <v>0.52753100000000008</v>
      </c>
      <c r="CI173">
        <v>0.51648430000000001</v>
      </c>
      <c r="CJ173">
        <v>0.54261809999999999</v>
      </c>
      <c r="CK173">
        <v>0.54920290000000005</v>
      </c>
      <c r="CL173">
        <v>0.55244059999999995</v>
      </c>
      <c r="CM173">
        <v>0.55140909999999999</v>
      </c>
      <c r="CN173">
        <v>0.55498800000000004</v>
      </c>
      <c r="CO173">
        <v>0.56561399999999995</v>
      </c>
      <c r="CP173">
        <v>0.57846760000000008</v>
      </c>
      <c r="CQ173">
        <v>0.5927268</v>
      </c>
      <c r="CR173">
        <v>0.59942799999999996</v>
      </c>
      <c r="CS173">
        <v>0.60711190000000004</v>
      </c>
      <c r="CT173">
        <v>0.61623720000000004</v>
      </c>
      <c r="CU173">
        <v>0.61731349999999996</v>
      </c>
      <c r="CV173">
        <v>0.62020779999999998</v>
      </c>
      <c r="CW173">
        <v>0.61808869999999994</v>
      </c>
      <c r="CX173">
        <v>0.62376920000000002</v>
      </c>
      <c r="CY173">
        <v>0.62735999999999992</v>
      </c>
      <c r="CZ173">
        <v>0.63516609999999996</v>
      </c>
      <c r="DA173">
        <v>0.64105850000000009</v>
      </c>
      <c r="DB173">
        <v>0.65056910000000001</v>
      </c>
      <c r="DC173">
        <v>0.65781090000000009</v>
      </c>
      <c r="DD173">
        <v>0.66897329999999999</v>
      </c>
      <c r="DE173">
        <v>0.6839073</v>
      </c>
      <c r="DF173">
        <v>0.69835689999999995</v>
      </c>
      <c r="DG173">
        <v>0.70329089999999994</v>
      </c>
      <c r="DH173">
        <v>0.72198149999999994</v>
      </c>
      <c r="DI173">
        <v>0.73325370000000012</v>
      </c>
      <c r="DJ173">
        <v>0.74037890000000006</v>
      </c>
      <c r="DK173">
        <v>0.75060800000000005</v>
      </c>
      <c r="DL173">
        <v>0.75728759999999995</v>
      </c>
      <c r="DM173">
        <v>0.75860810000000001</v>
      </c>
      <c r="DN173">
        <v>0.76039559999999995</v>
      </c>
      <c r="DO173">
        <v>0.7582658000000001</v>
      </c>
      <c r="DP173">
        <v>0.7598374</v>
      </c>
    </row>
    <row r="174" spans="1:120" hidden="1">
      <c r="A174" t="s">
        <v>173</v>
      </c>
      <c r="BK174" s="35"/>
      <c r="BT174">
        <v>0.34456949999999997</v>
      </c>
      <c r="BU174">
        <v>0.36859540000000002</v>
      </c>
      <c r="BV174">
        <v>0.38446689999999994</v>
      </c>
      <c r="BW174">
        <v>0.39893960000000001</v>
      </c>
      <c r="BX174">
        <v>0.4044527</v>
      </c>
      <c r="BY174">
        <v>0.41245170000000003</v>
      </c>
      <c r="BZ174">
        <v>0.42842019999999997</v>
      </c>
      <c r="CA174">
        <v>0.4392393</v>
      </c>
      <c r="CB174">
        <v>0.44227379999999994</v>
      </c>
      <c r="CC174">
        <v>0.45296809999999998</v>
      </c>
      <c r="CD174">
        <v>0.44643300000000002</v>
      </c>
      <c r="CE174">
        <v>0.43746689999999999</v>
      </c>
      <c r="CF174">
        <v>0.42886479999999999</v>
      </c>
      <c r="CG174">
        <v>0.43082900000000002</v>
      </c>
      <c r="CH174">
        <v>0.43078929999999999</v>
      </c>
      <c r="CI174">
        <v>0.41892839999999998</v>
      </c>
      <c r="CJ174">
        <v>0.44906679999999999</v>
      </c>
      <c r="CK174">
        <v>0.4589184</v>
      </c>
      <c r="CL174">
        <v>0.46314109999999997</v>
      </c>
      <c r="CM174">
        <v>0.4650376</v>
      </c>
      <c r="CN174">
        <v>0.46886159999999999</v>
      </c>
      <c r="CO174">
        <v>0.48068240000000001</v>
      </c>
      <c r="CP174">
        <v>0.49472160000000004</v>
      </c>
      <c r="CQ174">
        <v>0.50903209999999999</v>
      </c>
      <c r="CR174">
        <v>0.52168429999999999</v>
      </c>
      <c r="CS174">
        <v>0.53377750000000002</v>
      </c>
      <c r="CT174">
        <v>0.54540759999999999</v>
      </c>
      <c r="CU174">
        <v>0.55127680000000001</v>
      </c>
      <c r="CV174">
        <v>0.56226480000000001</v>
      </c>
      <c r="CW174">
        <v>0.56664700000000001</v>
      </c>
      <c r="CX174">
        <v>0.57356949999999995</v>
      </c>
      <c r="CY174">
        <v>0.57833140000000005</v>
      </c>
      <c r="CZ174">
        <v>0.58761299999999994</v>
      </c>
      <c r="DA174">
        <v>0.60173619999999994</v>
      </c>
      <c r="DB174">
        <v>0.61167900000000008</v>
      </c>
      <c r="DC174">
        <v>0.6231312</v>
      </c>
      <c r="DD174">
        <v>0.63574750000000002</v>
      </c>
      <c r="DE174">
        <v>0.65419120000000008</v>
      </c>
      <c r="DF174">
        <v>0.67231210000000008</v>
      </c>
      <c r="DG174">
        <v>0.68407629999999997</v>
      </c>
      <c r="DH174">
        <v>0.6984054999999999</v>
      </c>
      <c r="DI174">
        <v>0.71114769999999994</v>
      </c>
      <c r="DJ174">
        <v>0.72040300000000002</v>
      </c>
      <c r="DK174">
        <v>0.7389593000000001</v>
      </c>
      <c r="DL174">
        <v>0.74881550000000008</v>
      </c>
      <c r="DM174">
        <v>0.74942390000000003</v>
      </c>
      <c r="DN174">
        <v>0.75236219999999998</v>
      </c>
      <c r="DO174">
        <v>0.74895590000000001</v>
      </c>
      <c r="DP174">
        <v>0.75107830000000009</v>
      </c>
    </row>
    <row r="175" spans="1:120" hidden="1">
      <c r="A175" t="s">
        <v>174</v>
      </c>
      <c r="BK175" s="35"/>
      <c r="BT175">
        <v>0.1116993</v>
      </c>
      <c r="BU175">
        <v>0.1144418</v>
      </c>
      <c r="BV175">
        <v>0.11619260000000001</v>
      </c>
      <c r="BW175">
        <v>0.1177102</v>
      </c>
      <c r="BX175">
        <v>0.1205195</v>
      </c>
      <c r="BY175">
        <v>0.12525</v>
      </c>
      <c r="BZ175">
        <v>0.130942</v>
      </c>
      <c r="CA175">
        <v>0.1300867</v>
      </c>
      <c r="CB175">
        <v>0.1324784</v>
      </c>
      <c r="CC175">
        <v>0.1336444</v>
      </c>
      <c r="CD175">
        <v>0.13513749999999999</v>
      </c>
      <c r="CE175">
        <v>0.1381848</v>
      </c>
      <c r="CF175">
        <v>0.13897570000000001</v>
      </c>
      <c r="CG175">
        <v>0.14102239999999999</v>
      </c>
      <c r="CH175">
        <v>0.14452120000000002</v>
      </c>
      <c r="CI175">
        <v>0.14482349999999999</v>
      </c>
      <c r="CJ175">
        <v>0.1442977</v>
      </c>
      <c r="CK175">
        <v>0.14510690000000001</v>
      </c>
      <c r="CL175">
        <v>0.14247660000000001</v>
      </c>
      <c r="CM175">
        <v>0.1430543</v>
      </c>
      <c r="CN175">
        <v>0.14391590000000001</v>
      </c>
      <c r="CO175">
        <v>0.14512230000000001</v>
      </c>
      <c r="CP175">
        <v>0.14614869999999999</v>
      </c>
      <c r="CQ175">
        <v>0.14510039999999999</v>
      </c>
      <c r="CR175">
        <v>0.15421849999999998</v>
      </c>
      <c r="CS175">
        <v>0.15938920000000001</v>
      </c>
      <c r="CT175">
        <v>0.16044029999999998</v>
      </c>
      <c r="CU175">
        <v>0.16741679999999998</v>
      </c>
      <c r="CV175">
        <v>0.17541499999999999</v>
      </c>
      <c r="CW175">
        <v>0.18497910000000001</v>
      </c>
      <c r="CX175">
        <v>0.1912913</v>
      </c>
      <c r="CY175">
        <v>0.20154450000000002</v>
      </c>
      <c r="CZ175">
        <v>0.2141885</v>
      </c>
      <c r="DA175">
        <v>0.22543070000000001</v>
      </c>
      <c r="DB175">
        <v>0.2325111</v>
      </c>
      <c r="DC175">
        <v>0.2376462</v>
      </c>
      <c r="DD175">
        <v>0.244118</v>
      </c>
      <c r="DE175">
        <v>0.25177169999999999</v>
      </c>
      <c r="DF175">
        <v>0.26105660000000003</v>
      </c>
      <c r="DG175">
        <v>0.2712369</v>
      </c>
      <c r="DH175">
        <v>0.28495899999999996</v>
      </c>
      <c r="DI175">
        <v>0.30279039999999996</v>
      </c>
      <c r="DJ175">
        <v>0.312664</v>
      </c>
      <c r="DK175">
        <v>0.31793900000000003</v>
      </c>
      <c r="DL175">
        <v>0.3388621</v>
      </c>
      <c r="DM175">
        <v>0.34827959999999997</v>
      </c>
      <c r="DN175">
        <v>0.35266750000000002</v>
      </c>
      <c r="DO175">
        <v>0.3559966</v>
      </c>
      <c r="DP175">
        <v>0.3563923</v>
      </c>
    </row>
    <row r="176" spans="1:120" hidden="1">
      <c r="A176" s="116" t="s">
        <v>175</v>
      </c>
      <c r="BK176" s="35"/>
      <c r="BT176">
        <v>8.2582000000000003E-2</v>
      </c>
      <c r="BU176">
        <v>8.3287999999999987E-2</v>
      </c>
      <c r="BV176">
        <v>8.53796E-2</v>
      </c>
      <c r="BW176">
        <v>8.8372699999999998E-2</v>
      </c>
      <c r="BX176">
        <v>9.1949799999999998E-2</v>
      </c>
      <c r="BY176">
        <v>9.6925899999999995E-2</v>
      </c>
      <c r="BZ176">
        <v>0.10149670000000001</v>
      </c>
      <c r="CA176">
        <v>0.1040948</v>
      </c>
      <c r="CB176">
        <v>0.10749320000000001</v>
      </c>
      <c r="CC176">
        <v>0.10952249999999999</v>
      </c>
      <c r="CD176">
        <v>0.11165649999999999</v>
      </c>
      <c r="CE176">
        <v>0.1145108</v>
      </c>
      <c r="CF176">
        <v>0.116839</v>
      </c>
      <c r="CG176">
        <v>0.1185441</v>
      </c>
      <c r="CH176">
        <v>0.1218337</v>
      </c>
      <c r="CI176">
        <v>0.12275270000000001</v>
      </c>
      <c r="CJ176">
        <v>0.12148630000000001</v>
      </c>
      <c r="CK176">
        <v>0.12261279999999999</v>
      </c>
      <c r="CL176">
        <v>0.12285589999999999</v>
      </c>
      <c r="CM176">
        <v>0.1248382</v>
      </c>
      <c r="CN176">
        <v>0.12811049999999999</v>
      </c>
      <c r="CO176">
        <v>0.13065110000000002</v>
      </c>
      <c r="CP176">
        <v>0.134324</v>
      </c>
      <c r="CQ176">
        <v>0.1358558</v>
      </c>
      <c r="CR176">
        <v>0.1443112</v>
      </c>
      <c r="CS176">
        <v>0.15123239999999999</v>
      </c>
      <c r="CT176">
        <v>0.15321699999999999</v>
      </c>
      <c r="CU176">
        <v>0.16201869999999999</v>
      </c>
      <c r="CV176">
        <v>0.17083899999999999</v>
      </c>
      <c r="CW176">
        <v>0.18283959999999999</v>
      </c>
      <c r="CX176">
        <v>0.1902769</v>
      </c>
      <c r="CY176">
        <v>0.20112290000000002</v>
      </c>
      <c r="CZ176">
        <v>0.21942319999999998</v>
      </c>
      <c r="DA176">
        <v>0.23162949999999999</v>
      </c>
      <c r="DB176">
        <v>0.24131740000000002</v>
      </c>
      <c r="DC176">
        <v>0.24943029999999999</v>
      </c>
      <c r="DD176">
        <v>0.26005529999999999</v>
      </c>
      <c r="DE176">
        <v>0.26937270000000002</v>
      </c>
      <c r="DF176">
        <v>0.28061050000000004</v>
      </c>
      <c r="DG176">
        <v>0.2919503</v>
      </c>
      <c r="DH176">
        <v>0.30691550000000001</v>
      </c>
      <c r="DI176">
        <v>0.32576359999999999</v>
      </c>
      <c r="DJ176">
        <v>0.34255059999999998</v>
      </c>
      <c r="DK176">
        <v>0.3518058</v>
      </c>
      <c r="DL176">
        <v>0.3777819</v>
      </c>
      <c r="DM176">
        <v>0.38898460000000001</v>
      </c>
      <c r="DN176">
        <v>0.39661089999999999</v>
      </c>
      <c r="DO176">
        <v>0.4027328</v>
      </c>
      <c r="DP176">
        <v>0.40604960000000001</v>
      </c>
    </row>
    <row r="177" spans="1:202" hidden="1">
      <c r="A177" t="s">
        <v>176</v>
      </c>
      <c r="BK177" s="35"/>
      <c r="CV177">
        <v>0.56137210000000004</v>
      </c>
      <c r="CW177">
        <v>0.56273189999999995</v>
      </c>
      <c r="CX177">
        <v>0.57053310000000002</v>
      </c>
      <c r="CY177">
        <v>0.57391930000000002</v>
      </c>
      <c r="CZ177">
        <v>0.57670749999999993</v>
      </c>
      <c r="DA177">
        <v>0.58272669999999993</v>
      </c>
      <c r="DB177">
        <v>0.58987509999999999</v>
      </c>
      <c r="DC177">
        <v>0.59493439999999997</v>
      </c>
      <c r="DD177">
        <v>0.60029870000000007</v>
      </c>
      <c r="DE177">
        <v>0.60967260000000001</v>
      </c>
      <c r="DF177">
        <v>0.6161238</v>
      </c>
      <c r="DG177">
        <v>0.6187435</v>
      </c>
      <c r="DH177">
        <v>0.62969259999999994</v>
      </c>
      <c r="DI177">
        <v>0.63776739999999998</v>
      </c>
      <c r="DJ177">
        <v>0.6375537</v>
      </c>
      <c r="DK177">
        <v>0.64964349999999993</v>
      </c>
      <c r="DL177">
        <v>0.65632009999999996</v>
      </c>
      <c r="DM177">
        <v>0.65665949999999995</v>
      </c>
      <c r="DN177">
        <v>0.65811179999999991</v>
      </c>
      <c r="DO177">
        <v>0.66131720000000005</v>
      </c>
      <c r="DP177">
        <v>0.66279300000000008</v>
      </c>
    </row>
    <row r="178" spans="1:202" hidden="1">
      <c r="A178" t="s">
        <v>177</v>
      </c>
      <c r="BK178" s="35"/>
      <c r="CV178">
        <v>0.51540269999999999</v>
      </c>
      <c r="CW178">
        <v>0.51832729999999994</v>
      </c>
      <c r="CX178">
        <v>0.52717530000000001</v>
      </c>
      <c r="CY178">
        <v>0.53609130000000005</v>
      </c>
      <c r="CZ178">
        <v>0.54369999999999996</v>
      </c>
      <c r="DA178">
        <v>0.55555339999999998</v>
      </c>
      <c r="DB178">
        <v>0.56577069999999996</v>
      </c>
      <c r="DC178">
        <v>0.57446940000000002</v>
      </c>
      <c r="DD178">
        <v>0.58152020000000004</v>
      </c>
      <c r="DE178">
        <v>0.59157079999999995</v>
      </c>
      <c r="DF178">
        <v>0.60024880000000003</v>
      </c>
      <c r="DG178">
        <v>0.60710549999999996</v>
      </c>
      <c r="DH178">
        <v>0.62095540000000005</v>
      </c>
      <c r="DI178">
        <v>0.63276350000000003</v>
      </c>
      <c r="DJ178">
        <v>0.63838200000000001</v>
      </c>
      <c r="DK178">
        <v>0.64831599999999989</v>
      </c>
      <c r="DL178">
        <v>0.65666599999999997</v>
      </c>
      <c r="DM178">
        <v>0.65765609999999997</v>
      </c>
      <c r="DN178">
        <v>0.65848600000000002</v>
      </c>
      <c r="DO178">
        <v>0.66267279999999995</v>
      </c>
      <c r="DP178">
        <v>0.66265780000000007</v>
      </c>
    </row>
    <row r="179" spans="1:202" s="20" customFormat="1" hidden="1">
      <c r="A179" s="117" t="s">
        <v>178</v>
      </c>
      <c r="BK179" s="29"/>
      <c r="BT179" s="20">
        <v>0.88888360000000011</v>
      </c>
      <c r="BU179" s="20">
        <v>0.89147149999999997</v>
      </c>
      <c r="BV179" s="20">
        <v>0.90121970000000007</v>
      </c>
      <c r="BW179" s="20">
        <v>0.92875789999999991</v>
      </c>
      <c r="BX179" s="20">
        <v>0.93900530000000004</v>
      </c>
      <c r="BY179" s="20">
        <v>0.95207980000000003</v>
      </c>
      <c r="BZ179" s="20">
        <v>0.95845029999999998</v>
      </c>
      <c r="CA179" s="20">
        <v>0.95842859999999996</v>
      </c>
      <c r="CB179" s="20">
        <v>0.94625760000000003</v>
      </c>
      <c r="CC179" s="20">
        <v>0.95183449999999992</v>
      </c>
      <c r="CD179" s="20">
        <v>0.96492189999999989</v>
      </c>
      <c r="CE179" s="20">
        <v>0.97430319999999992</v>
      </c>
      <c r="CF179" s="20">
        <v>0.97895259999999995</v>
      </c>
      <c r="CG179" s="20">
        <v>0.98008709999999999</v>
      </c>
      <c r="CH179" s="20">
        <v>0.9838321000000001</v>
      </c>
      <c r="CI179" s="20">
        <v>0.98768270000000002</v>
      </c>
      <c r="CJ179" s="20">
        <v>1.00156</v>
      </c>
      <c r="CK179" s="20">
        <v>0.99355709999999997</v>
      </c>
      <c r="CL179" s="20">
        <v>0.99931939999999997</v>
      </c>
      <c r="CM179" s="20">
        <v>1.001179</v>
      </c>
      <c r="CN179" s="20">
        <v>0.99726560000000009</v>
      </c>
      <c r="CO179" s="20">
        <v>0.99082610000000004</v>
      </c>
      <c r="CP179" s="20">
        <v>0.98441869999999998</v>
      </c>
      <c r="CQ179" s="20">
        <v>0.9834927</v>
      </c>
      <c r="CR179" s="20">
        <v>0.982491</v>
      </c>
      <c r="CS179" s="20">
        <v>0.98320960000000002</v>
      </c>
      <c r="CT179" s="20">
        <v>0.97560800000000003</v>
      </c>
      <c r="CU179" s="20">
        <v>0.97001810000000011</v>
      </c>
      <c r="CV179" s="20">
        <v>0.97692690000000004</v>
      </c>
      <c r="CW179" s="20">
        <v>0.97936670000000003</v>
      </c>
      <c r="CX179" s="20">
        <v>0.98769400000000007</v>
      </c>
      <c r="CY179" s="20">
        <v>0.99564560000000002</v>
      </c>
      <c r="CZ179" s="20">
        <v>0.99842070000000005</v>
      </c>
      <c r="DA179" s="20">
        <v>1.0138469999999999</v>
      </c>
      <c r="DB179" s="20">
        <v>1.0187889999999999</v>
      </c>
      <c r="DC179" s="20">
        <v>1.021933</v>
      </c>
      <c r="DD179" s="20">
        <v>1.022821</v>
      </c>
      <c r="DE179" s="20">
        <v>1.0305629999999999</v>
      </c>
      <c r="DF179" s="20">
        <v>1.0341819999999999</v>
      </c>
      <c r="DG179" s="20">
        <v>1.033007</v>
      </c>
      <c r="DH179" s="20">
        <v>1.0315110000000001</v>
      </c>
      <c r="DI179" s="20">
        <v>1.034867</v>
      </c>
      <c r="DJ179" s="20">
        <v>1.0417339999999999</v>
      </c>
      <c r="DK179" s="20">
        <v>1.040195</v>
      </c>
      <c r="DL179" s="20">
        <v>1.027814</v>
      </c>
      <c r="DM179" s="20">
        <v>1.0251170000000001</v>
      </c>
      <c r="DN179" s="20">
        <v>1.039504</v>
      </c>
      <c r="DO179" s="20">
        <v>1.036537</v>
      </c>
      <c r="DP179" s="20">
        <v>1.039455</v>
      </c>
    </row>
    <row r="180" spans="1:202" hidden="1">
      <c r="A180" t="s">
        <v>179</v>
      </c>
      <c r="BT180">
        <v>0.78966729999999996</v>
      </c>
      <c r="BU180">
        <v>0.79148689999999999</v>
      </c>
      <c r="BV180">
        <v>0.79975560000000001</v>
      </c>
      <c r="BW180">
        <v>0.82290149999999995</v>
      </c>
      <c r="BX180">
        <v>0.82970110000000008</v>
      </c>
      <c r="BY180">
        <v>0.8585183999999999</v>
      </c>
      <c r="BZ180">
        <v>0.8741876999999999</v>
      </c>
      <c r="CA180">
        <v>0.87643680000000002</v>
      </c>
      <c r="CB180">
        <v>0.86498500000000011</v>
      </c>
      <c r="CC180">
        <v>0.87017060000000002</v>
      </c>
      <c r="CD180">
        <v>0.88355590000000006</v>
      </c>
      <c r="CE180">
        <v>0.89258750000000009</v>
      </c>
      <c r="CF180">
        <v>0.89574140000000002</v>
      </c>
      <c r="CG180">
        <v>0.89495649999999993</v>
      </c>
      <c r="CH180">
        <v>0.90106639999999993</v>
      </c>
      <c r="CI180">
        <v>0.90752630000000001</v>
      </c>
      <c r="CJ180">
        <v>0.92789089999999996</v>
      </c>
      <c r="CK180">
        <v>0.92371350000000008</v>
      </c>
      <c r="CL180">
        <v>0.93093389999999998</v>
      </c>
      <c r="CM180">
        <v>0.93386399999999992</v>
      </c>
      <c r="CN180">
        <v>0.93318760000000001</v>
      </c>
      <c r="CO180">
        <v>0.93176579999999998</v>
      </c>
      <c r="CP180">
        <v>0.92924509999999994</v>
      </c>
      <c r="CQ180">
        <v>0.9314328999999999</v>
      </c>
      <c r="CR180">
        <v>0.93269350000000006</v>
      </c>
      <c r="CS180">
        <v>0.93453900000000001</v>
      </c>
      <c r="CT180">
        <v>0.9285544</v>
      </c>
      <c r="CU180">
        <v>0.92618440000000002</v>
      </c>
      <c r="CV180">
        <v>0.9341467</v>
      </c>
      <c r="CW180">
        <v>0.93893799999999994</v>
      </c>
      <c r="CX180">
        <v>0.94733050000000008</v>
      </c>
      <c r="CY180">
        <v>0.95770619999999995</v>
      </c>
      <c r="CZ180">
        <v>0.96146820000000011</v>
      </c>
      <c r="DA180">
        <v>0.98749930000000008</v>
      </c>
      <c r="DB180">
        <v>0.99284600000000001</v>
      </c>
      <c r="DC180">
        <v>0.99730999999999992</v>
      </c>
      <c r="DD180">
        <v>1.000478</v>
      </c>
      <c r="DE180">
        <v>1.0093220000000001</v>
      </c>
      <c r="DF180">
        <v>1.016662</v>
      </c>
      <c r="DG180">
        <v>1.018081</v>
      </c>
      <c r="DH180">
        <v>1.017763</v>
      </c>
      <c r="DI180">
        <v>1.022405</v>
      </c>
      <c r="DJ180">
        <v>1.0311839999999999</v>
      </c>
      <c r="DK180">
        <v>1.0390189999999999</v>
      </c>
      <c r="DL180">
        <v>1.026662</v>
      </c>
      <c r="DM180">
        <v>1.0248330000000001</v>
      </c>
      <c r="DN180">
        <v>1.043828</v>
      </c>
      <c r="DO180">
        <v>1.039337</v>
      </c>
      <c r="DP180">
        <v>1.0413460000000001</v>
      </c>
    </row>
    <row r="181" spans="1:202" hidden="1">
      <c r="A181" t="s">
        <v>180</v>
      </c>
      <c r="CX181">
        <v>5.8491899999999998E-3</v>
      </c>
      <c r="CY181">
        <v>5.5914099999999998E-3</v>
      </c>
      <c r="CZ181">
        <v>5.3344100000000004E-3</v>
      </c>
      <c r="DA181">
        <v>5.0679100000000001E-3</v>
      </c>
      <c r="DB181">
        <v>4.8797700000000003E-3</v>
      </c>
      <c r="DC181">
        <v>4.5959800000000004E-3</v>
      </c>
      <c r="DD181">
        <v>4.33373E-3</v>
      </c>
      <c r="DE181">
        <v>4.1089100000000003E-3</v>
      </c>
      <c r="DF181">
        <v>3.9456500000000002E-3</v>
      </c>
      <c r="DG181">
        <v>3.68864E-3</v>
      </c>
      <c r="DH181">
        <v>3.5247E-3</v>
      </c>
      <c r="DI181">
        <v>3.3256000000000002E-3</v>
      </c>
      <c r="DJ181">
        <v>3.1717799999999999E-3</v>
      </c>
      <c r="DK181">
        <v>3.03412E-3</v>
      </c>
      <c r="DL181">
        <v>2.8994799999999999E-3</v>
      </c>
      <c r="DM181">
        <v>2.7755000000000002E-3</v>
      </c>
      <c r="DN181">
        <v>2.6563400000000001E-3</v>
      </c>
      <c r="DO181">
        <v>2.5393299999999998E-3</v>
      </c>
      <c r="DP181">
        <v>2.4420599999999998E-3</v>
      </c>
      <c r="DQ181">
        <v>2.36688E-3</v>
      </c>
      <c r="DR181">
        <v>2.29321E-3</v>
      </c>
      <c r="DS181">
        <v>2.2495200000000001E-3</v>
      </c>
      <c r="DT181">
        <v>2.2741699999999998E-3</v>
      </c>
      <c r="DU181">
        <v>2.2804700000000002E-3</v>
      </c>
      <c r="DV181">
        <v>2.2740500000000001E-3</v>
      </c>
      <c r="DW181">
        <v>2.2907000000000001E-3</v>
      </c>
      <c r="DX181">
        <v>2.2581099999999998E-3</v>
      </c>
      <c r="DY181">
        <v>2.2240200000000002E-3</v>
      </c>
      <c r="DZ181">
        <v>2.1912099999999999E-3</v>
      </c>
      <c r="EA181">
        <v>2.1588200000000001E-3</v>
      </c>
      <c r="EB181">
        <v>2.1266499999999999E-3</v>
      </c>
      <c r="EC181">
        <v>2.0951500000000001E-3</v>
      </c>
      <c r="ED181">
        <v>2.0641499999999998E-3</v>
      </c>
      <c r="EE181">
        <v>2.0329699999999998E-3</v>
      </c>
      <c r="EF181">
        <v>2.0007499999999999E-3</v>
      </c>
      <c r="EG181">
        <v>1.9690599999999999E-3</v>
      </c>
      <c r="EH181">
        <v>1.93647E-3</v>
      </c>
      <c r="EI181">
        <v>1.9045799999999999E-3</v>
      </c>
      <c r="EJ181">
        <v>1.8717199999999999E-3</v>
      </c>
      <c r="EK181">
        <v>1.8387799999999999E-3</v>
      </c>
      <c r="EL181">
        <v>1.80671E-3</v>
      </c>
      <c r="EM181">
        <v>1.77447E-3</v>
      </c>
      <c r="EN181">
        <v>1.7435700000000001E-3</v>
      </c>
      <c r="EO181">
        <v>1.71334E-3</v>
      </c>
      <c r="EP181">
        <v>1.68373E-3</v>
      </c>
      <c r="EQ181">
        <v>1.65547E-3</v>
      </c>
      <c r="ER181">
        <v>1.62704E-3</v>
      </c>
      <c r="ES181">
        <v>1.6005699999999999E-3</v>
      </c>
      <c r="ET181">
        <v>1.57598E-3</v>
      </c>
      <c r="EU181">
        <v>1.55178E-3</v>
      </c>
      <c r="EV181">
        <v>1.5281400000000001E-3</v>
      </c>
      <c r="EW181">
        <v>1.5061499999999999E-3</v>
      </c>
      <c r="EX181">
        <v>1.4838399999999999E-3</v>
      </c>
      <c r="EY181">
        <v>1.46232E-3</v>
      </c>
      <c r="EZ181">
        <v>1.44064E-3</v>
      </c>
      <c r="FA181">
        <v>1.4181199999999999E-3</v>
      </c>
      <c r="FB181">
        <v>1.3965900000000001E-3</v>
      </c>
      <c r="FC181">
        <v>1.3748E-3</v>
      </c>
      <c r="FD181">
        <v>1.3534599999999999E-3</v>
      </c>
      <c r="FE181">
        <v>1.3319899999999999E-3</v>
      </c>
      <c r="FF181">
        <v>1.30985E-3</v>
      </c>
      <c r="FG181">
        <v>1.2882099999999999E-3</v>
      </c>
      <c r="FH181">
        <v>1.2661599999999999E-3</v>
      </c>
      <c r="FI181">
        <v>1.2444400000000001E-3</v>
      </c>
      <c r="FJ181">
        <v>1.22349E-3</v>
      </c>
      <c r="FK181">
        <v>1.20232E-3</v>
      </c>
      <c r="FL181">
        <v>1.18066E-3</v>
      </c>
      <c r="FM181">
        <v>1.15909E-3</v>
      </c>
      <c r="FN181">
        <v>1.1374600000000001E-3</v>
      </c>
      <c r="FO181">
        <v>1.11725E-3</v>
      </c>
      <c r="FP181">
        <v>1.0959100000000001E-3</v>
      </c>
      <c r="FQ181">
        <v>1.0755700000000001E-3</v>
      </c>
      <c r="FR181">
        <v>1.05499E-3</v>
      </c>
      <c r="FS181">
        <v>1.0357599999999999E-3</v>
      </c>
      <c r="FT181">
        <v>1.0174299999999999E-3</v>
      </c>
      <c r="FU181">
        <v>9.9868999999999999E-4</v>
      </c>
      <c r="FV181">
        <v>9.8116000000000002E-4</v>
      </c>
      <c r="FW181">
        <v>9.6352999999999999E-4</v>
      </c>
      <c r="FX181">
        <v>9.4538000000000001E-4</v>
      </c>
      <c r="FY181">
        <v>9.2834999999999999E-4</v>
      </c>
      <c r="FZ181">
        <v>9.1191999999999998E-4</v>
      </c>
      <c r="GA181">
        <v>8.9592000000000003E-4</v>
      </c>
      <c r="GB181">
        <v>8.8139000000000002E-4</v>
      </c>
      <c r="GC181">
        <v>8.6536999999999996E-4</v>
      </c>
      <c r="GD181">
        <v>8.5136000000000001E-4</v>
      </c>
      <c r="GE181">
        <v>8.3759000000000004E-4</v>
      </c>
      <c r="GF181">
        <v>8.2357999999999997E-4</v>
      </c>
      <c r="GG181">
        <v>8.1028999999999997E-4</v>
      </c>
      <c r="GH181">
        <v>7.9746999999999999E-4</v>
      </c>
      <c r="GI181">
        <v>7.8494999999999997E-4</v>
      </c>
      <c r="GJ181">
        <v>7.7181000000000005E-4</v>
      </c>
      <c r="GK181">
        <v>7.5918999999999997E-4</v>
      </c>
      <c r="GL181">
        <v>7.4711000000000005E-4</v>
      </c>
      <c r="GM181">
        <v>7.3472000000000001E-4</v>
      </c>
      <c r="GN181">
        <v>7.2249E-4</v>
      </c>
      <c r="GO181">
        <v>7.1038999999999998E-4</v>
      </c>
      <c r="GP181">
        <v>6.9850000000000001E-4</v>
      </c>
      <c r="GQ181">
        <v>6.8709999999999995E-4</v>
      </c>
      <c r="GR181">
        <v>6.7504999999999996E-4</v>
      </c>
      <c r="GS181">
        <v>6.6266999999999997E-4</v>
      </c>
      <c r="GT181">
        <v>6.5147999999999996E-4</v>
      </c>
    </row>
    <row r="182" spans="1:202" hidden="1">
      <c r="A182" t="s">
        <v>181</v>
      </c>
      <c r="CX182">
        <v>1.8701499999999999E-3</v>
      </c>
      <c r="CY182">
        <v>1.8323899999999999E-3</v>
      </c>
      <c r="CZ182">
        <v>1.8059199999999999E-3</v>
      </c>
      <c r="DA182">
        <v>1.7460100000000001E-3</v>
      </c>
      <c r="DB182">
        <v>1.74771E-3</v>
      </c>
      <c r="DC182">
        <v>1.67453E-3</v>
      </c>
      <c r="DD182">
        <v>1.60407E-3</v>
      </c>
      <c r="DE182">
        <v>1.5570200000000001E-3</v>
      </c>
      <c r="DF182">
        <v>1.55416E-3</v>
      </c>
      <c r="DG182">
        <v>1.45006E-3</v>
      </c>
      <c r="DH182">
        <v>1.42665E-3</v>
      </c>
      <c r="DI182">
        <v>1.35085E-3</v>
      </c>
      <c r="DJ182">
        <v>1.31415E-3</v>
      </c>
      <c r="DK182">
        <v>1.2648099999999999E-3</v>
      </c>
      <c r="DL182">
        <v>1.23247E-3</v>
      </c>
      <c r="DM182">
        <v>1.2050699999999999E-3</v>
      </c>
      <c r="DN182">
        <v>1.1723899999999999E-3</v>
      </c>
      <c r="DO182">
        <v>1.14112E-3</v>
      </c>
      <c r="DP182">
        <v>1.11826E-3</v>
      </c>
      <c r="DQ182">
        <v>1.08943E-3</v>
      </c>
      <c r="DR182">
        <v>1.0617700000000001E-3</v>
      </c>
      <c r="DS182">
        <v>1.0385399999999999E-3</v>
      </c>
      <c r="DT182">
        <v>1.03337E-3</v>
      </c>
      <c r="DU182">
        <v>1.0196700000000001E-3</v>
      </c>
      <c r="DV182">
        <v>1.01651E-3</v>
      </c>
      <c r="DW182">
        <v>1.0277400000000001E-3</v>
      </c>
      <c r="DX182">
        <v>1.02648E-3</v>
      </c>
      <c r="DY182">
        <v>1.02454E-3</v>
      </c>
      <c r="DZ182">
        <v>1.0196999999999999E-3</v>
      </c>
      <c r="EA182">
        <v>1.01179E-3</v>
      </c>
      <c r="EB182">
        <v>1.0014500000000001E-3</v>
      </c>
      <c r="EC182">
        <v>9.8912999999999996E-4</v>
      </c>
      <c r="ED182">
        <v>9.7652000000000004E-4</v>
      </c>
      <c r="EE182">
        <v>9.6369999999999995E-4</v>
      </c>
      <c r="EF182">
        <v>9.5069999999999996E-4</v>
      </c>
      <c r="EG182">
        <v>9.3784999999999995E-4</v>
      </c>
      <c r="EH182">
        <v>9.2449000000000003E-4</v>
      </c>
      <c r="EI182">
        <v>9.1129000000000004E-4</v>
      </c>
      <c r="EJ182">
        <v>8.9751000000000002E-4</v>
      </c>
      <c r="EK182">
        <v>8.8345000000000003E-4</v>
      </c>
      <c r="EL182">
        <v>8.6932999999999997E-4</v>
      </c>
      <c r="EM182">
        <v>8.5435000000000003E-4</v>
      </c>
      <c r="EN182">
        <v>8.3956999999999999E-4</v>
      </c>
      <c r="EO182">
        <v>8.2505999999999996E-4</v>
      </c>
      <c r="EP182">
        <v>8.1083999999999995E-4</v>
      </c>
      <c r="EQ182">
        <v>7.9679999999999996E-4</v>
      </c>
      <c r="ER182">
        <v>7.8268000000000001E-4</v>
      </c>
      <c r="ES182">
        <v>7.6906000000000001E-4</v>
      </c>
      <c r="ET182">
        <v>7.5584999999999997E-4</v>
      </c>
      <c r="EU182">
        <v>7.4286000000000003E-4</v>
      </c>
      <c r="EV182">
        <v>7.2988999999999997E-4</v>
      </c>
      <c r="EW182">
        <v>7.1748999999999999E-4</v>
      </c>
      <c r="EX182">
        <v>7.0502E-4</v>
      </c>
      <c r="EY182">
        <v>6.9359000000000001E-4</v>
      </c>
      <c r="EZ182">
        <v>6.8254999999999998E-4</v>
      </c>
      <c r="FA182">
        <v>6.7142000000000005E-4</v>
      </c>
      <c r="FB182">
        <v>6.6124E-4</v>
      </c>
      <c r="FC182">
        <v>6.5063999999999996E-4</v>
      </c>
      <c r="FD182">
        <v>6.4013000000000004E-4</v>
      </c>
      <c r="FE182">
        <v>6.2964E-4</v>
      </c>
      <c r="FF182">
        <v>6.1899999999999998E-4</v>
      </c>
      <c r="FG182">
        <v>6.0873000000000003E-4</v>
      </c>
      <c r="FH182">
        <v>5.9854000000000005E-4</v>
      </c>
      <c r="FI182">
        <v>5.8830999999999998E-4</v>
      </c>
      <c r="FJ182">
        <v>5.7828000000000003E-4</v>
      </c>
      <c r="FK182">
        <v>5.6809000000000004E-4</v>
      </c>
      <c r="FL182">
        <v>5.5791E-4</v>
      </c>
      <c r="FM182">
        <v>5.4827000000000001E-4</v>
      </c>
      <c r="FN182">
        <v>5.3801000000000001E-4</v>
      </c>
      <c r="FO182">
        <v>5.2851000000000005E-4</v>
      </c>
      <c r="FP182">
        <v>5.1833999999999995E-4</v>
      </c>
      <c r="FQ182">
        <v>5.0825000000000002E-4</v>
      </c>
      <c r="FR182">
        <v>4.9815000000000005E-4</v>
      </c>
      <c r="FS182">
        <v>4.8844999999999997E-4</v>
      </c>
      <c r="FT182">
        <v>4.7875000000000001E-4</v>
      </c>
      <c r="FU182">
        <v>4.6884999999999999E-4</v>
      </c>
      <c r="FV182">
        <v>4.5943999999999998E-4</v>
      </c>
      <c r="FW182">
        <v>4.5012999999999997E-4</v>
      </c>
      <c r="FX182">
        <v>4.4086E-4</v>
      </c>
      <c r="FY182">
        <v>4.3208999999999999E-4</v>
      </c>
      <c r="FZ182">
        <v>4.2347000000000001E-4</v>
      </c>
      <c r="GA182">
        <v>4.1507000000000002E-4</v>
      </c>
      <c r="GB182">
        <v>4.0727E-4</v>
      </c>
      <c r="GC182">
        <v>3.9858E-4</v>
      </c>
      <c r="GD182">
        <v>3.9106999999999998E-4</v>
      </c>
      <c r="GE182">
        <v>3.8385999999999997E-4</v>
      </c>
      <c r="GF182">
        <v>3.7657000000000001E-4</v>
      </c>
      <c r="GG182">
        <v>3.6974000000000002E-4</v>
      </c>
      <c r="GH182">
        <v>3.6307000000000001E-4</v>
      </c>
      <c r="GI182">
        <v>3.5654000000000003E-4</v>
      </c>
      <c r="GJ182">
        <v>3.4995000000000002E-4</v>
      </c>
      <c r="GK182">
        <v>3.4332999999999998E-4</v>
      </c>
      <c r="GL182">
        <v>3.3731000000000001E-4</v>
      </c>
      <c r="GM182">
        <v>3.3083E-4</v>
      </c>
      <c r="GN182">
        <v>3.2464000000000001E-4</v>
      </c>
      <c r="GO182">
        <v>3.1825000000000001E-4</v>
      </c>
      <c r="GP182">
        <v>3.1229000000000001E-4</v>
      </c>
      <c r="GQ182">
        <v>3.0665999999999999E-4</v>
      </c>
      <c r="GR182">
        <v>3.0060999999999998E-4</v>
      </c>
      <c r="GS182">
        <v>2.9453999999999998E-4</v>
      </c>
      <c r="GT182">
        <v>2.8905000000000001E-4</v>
      </c>
    </row>
    <row r="183" spans="1:202" hidden="1">
      <c r="A183" t="s">
        <v>182</v>
      </c>
      <c r="CX183">
        <v>1.03308E-3</v>
      </c>
      <c r="CY183">
        <v>1.0105100000000001E-3</v>
      </c>
      <c r="CZ183">
        <v>9.9668000000000001E-4</v>
      </c>
      <c r="DA183">
        <v>9.7634000000000002E-4</v>
      </c>
      <c r="DB183">
        <v>9.8838000000000007E-4</v>
      </c>
      <c r="DC183">
        <v>9.5750999999999996E-4</v>
      </c>
      <c r="DD183">
        <v>9.1925999999999998E-4</v>
      </c>
      <c r="DE183">
        <v>8.9806E-4</v>
      </c>
      <c r="DF183">
        <v>9.0618000000000003E-4</v>
      </c>
      <c r="DG183">
        <v>8.5596000000000001E-4</v>
      </c>
      <c r="DH183">
        <v>8.4975999999999997E-4</v>
      </c>
      <c r="DI183">
        <v>8.0838999999999998E-4</v>
      </c>
      <c r="DJ183">
        <v>7.8925999999999996E-4</v>
      </c>
      <c r="DK183">
        <v>7.6464999999999997E-4</v>
      </c>
      <c r="DL183">
        <v>7.4724000000000004E-4</v>
      </c>
      <c r="DM183">
        <v>7.3433000000000005E-4</v>
      </c>
      <c r="DN183">
        <v>7.1454000000000005E-4</v>
      </c>
      <c r="DO183">
        <v>6.9746999999999995E-4</v>
      </c>
      <c r="DP183">
        <v>6.8272000000000005E-4</v>
      </c>
      <c r="DQ183">
        <v>6.6741999999999995E-4</v>
      </c>
      <c r="DR183">
        <v>6.5127999999999996E-4</v>
      </c>
      <c r="DS183">
        <v>6.4900999999999999E-4</v>
      </c>
      <c r="DT183">
        <v>6.4086999999999998E-4</v>
      </c>
      <c r="DU183">
        <v>6.1967999999999995E-4</v>
      </c>
      <c r="DV183">
        <v>6.1114000000000003E-4</v>
      </c>
      <c r="DW183">
        <v>6.1025999999999995E-4</v>
      </c>
      <c r="DX183">
        <v>6.0156999999999995E-4</v>
      </c>
      <c r="DY183">
        <v>5.9373E-4</v>
      </c>
      <c r="DZ183">
        <v>5.8799999999999998E-4</v>
      </c>
      <c r="EA183">
        <v>5.8392000000000003E-4</v>
      </c>
      <c r="EB183">
        <v>5.8124999999999995E-4</v>
      </c>
      <c r="EC183">
        <v>5.7952000000000004E-4</v>
      </c>
      <c r="ED183">
        <v>5.7830999999999996E-4</v>
      </c>
      <c r="EE183">
        <v>5.7594000000000005E-4</v>
      </c>
      <c r="EF183">
        <v>5.7209000000000003E-4</v>
      </c>
      <c r="EG183">
        <v>5.6703999999999999E-4</v>
      </c>
      <c r="EH183">
        <v>5.6043E-4</v>
      </c>
      <c r="EI183">
        <v>5.5356999999999997E-4</v>
      </c>
      <c r="EJ183">
        <v>5.4664000000000004E-4</v>
      </c>
      <c r="EK183">
        <v>5.3967000000000002E-4</v>
      </c>
      <c r="EL183">
        <v>5.3273000000000003E-4</v>
      </c>
      <c r="EM183">
        <v>5.2547E-4</v>
      </c>
      <c r="EN183">
        <v>5.1825000000000005E-4</v>
      </c>
      <c r="EO183">
        <v>5.1095000000000003E-4</v>
      </c>
      <c r="EP183">
        <v>5.0365999999999996E-4</v>
      </c>
      <c r="EQ183">
        <v>4.9633000000000001E-4</v>
      </c>
      <c r="ER183">
        <v>4.8859999999999995E-4</v>
      </c>
      <c r="ES183">
        <v>4.8104000000000002E-4</v>
      </c>
      <c r="ET183">
        <v>4.7370000000000002E-4</v>
      </c>
      <c r="EU183">
        <v>4.6629000000000001E-4</v>
      </c>
      <c r="EV183">
        <v>4.5877E-4</v>
      </c>
      <c r="EW183">
        <v>4.5156999999999999E-4</v>
      </c>
      <c r="EX183">
        <v>4.4417000000000002E-4</v>
      </c>
      <c r="EY183">
        <v>4.3706000000000002E-4</v>
      </c>
      <c r="EZ183">
        <v>4.3017000000000001E-4</v>
      </c>
      <c r="FA183">
        <v>4.2318999999999999E-4</v>
      </c>
      <c r="FB183">
        <v>4.1660999999999998E-4</v>
      </c>
      <c r="FC183">
        <v>4.1007000000000001E-4</v>
      </c>
      <c r="FD183">
        <v>4.0389000000000001E-4</v>
      </c>
      <c r="FE183">
        <v>3.9795E-4</v>
      </c>
      <c r="FF183">
        <v>3.9211999999999998E-4</v>
      </c>
      <c r="FG183">
        <v>3.8657999999999997E-4</v>
      </c>
      <c r="FH183">
        <v>3.8107000000000001E-4</v>
      </c>
      <c r="FI183">
        <v>3.7554999999999999E-4</v>
      </c>
      <c r="FJ183">
        <v>3.7022999999999998E-4</v>
      </c>
      <c r="FK183">
        <v>3.6486E-4</v>
      </c>
      <c r="FL183">
        <v>3.5951000000000001E-4</v>
      </c>
      <c r="FM183">
        <v>3.5441999999999998E-4</v>
      </c>
      <c r="FN183">
        <v>3.4906999999999999E-4</v>
      </c>
      <c r="FO183">
        <v>3.4411000000000001E-4</v>
      </c>
      <c r="FP183">
        <v>3.3879E-4</v>
      </c>
      <c r="FQ183">
        <v>3.3363000000000002E-4</v>
      </c>
      <c r="FR183">
        <v>3.2846999999999998E-4</v>
      </c>
      <c r="FS183">
        <v>3.2336000000000002E-4</v>
      </c>
      <c r="FT183">
        <v>3.1823000000000002E-4</v>
      </c>
      <c r="FU183">
        <v>3.1296999999999998E-4</v>
      </c>
      <c r="FV183">
        <v>3.078E-4</v>
      </c>
      <c r="FW183">
        <v>3.0255000000000001E-4</v>
      </c>
      <c r="FX183">
        <v>2.9726999999999998E-4</v>
      </c>
      <c r="FY183">
        <v>2.9215000000000003E-4</v>
      </c>
      <c r="FZ183">
        <v>2.8703000000000002E-4</v>
      </c>
      <c r="GA183">
        <v>2.8204E-4</v>
      </c>
      <c r="GB183">
        <v>2.7743000000000001E-4</v>
      </c>
      <c r="GC183">
        <v>2.7231999999999999E-4</v>
      </c>
      <c r="GD183">
        <v>2.6788000000000002E-4</v>
      </c>
      <c r="GE183">
        <v>2.6357000000000003E-4</v>
      </c>
      <c r="GF183">
        <v>2.5918000000000002E-4</v>
      </c>
      <c r="GG183">
        <v>2.5503E-4</v>
      </c>
      <c r="GH183">
        <v>2.5096999999999999E-4</v>
      </c>
      <c r="GI183">
        <v>2.4701999999999998E-4</v>
      </c>
      <c r="GJ183">
        <v>2.4308000000000001E-4</v>
      </c>
      <c r="GK183">
        <v>2.3923999999999999E-4</v>
      </c>
      <c r="GL183">
        <v>2.3578E-4</v>
      </c>
      <c r="GM183">
        <v>2.3203000000000001E-4</v>
      </c>
      <c r="GN183">
        <v>2.2848000000000001E-4</v>
      </c>
      <c r="GO183">
        <v>2.2488E-4</v>
      </c>
      <c r="GP183">
        <v>2.2139999999999999E-4</v>
      </c>
      <c r="GQ183">
        <v>2.1811000000000001E-4</v>
      </c>
      <c r="GR183">
        <v>2.1463999999999999E-4</v>
      </c>
      <c r="GS183">
        <v>2.1115000000000001E-4</v>
      </c>
      <c r="GT183">
        <v>2.0799999999999999E-4</v>
      </c>
    </row>
    <row r="184" spans="1:202" hidden="1">
      <c r="A184" t="s">
        <v>183</v>
      </c>
      <c r="CX184">
        <v>1.3997E-3</v>
      </c>
      <c r="CY184">
        <v>1.37334E-3</v>
      </c>
      <c r="CZ184">
        <v>1.34906E-3</v>
      </c>
      <c r="DA184">
        <v>1.3139899999999999E-3</v>
      </c>
      <c r="DB184">
        <v>1.30511E-3</v>
      </c>
      <c r="DC184">
        <v>1.2523199999999999E-3</v>
      </c>
      <c r="DD184">
        <v>1.20261E-3</v>
      </c>
      <c r="DE184">
        <v>1.17691E-3</v>
      </c>
      <c r="DF184">
        <v>1.18213E-3</v>
      </c>
      <c r="DG184">
        <v>1.13338E-3</v>
      </c>
      <c r="DH184">
        <v>1.12757E-3</v>
      </c>
      <c r="DI184">
        <v>1.08602E-3</v>
      </c>
      <c r="DJ184">
        <v>1.0584699999999999E-3</v>
      </c>
      <c r="DK184">
        <v>1.0217799999999999E-3</v>
      </c>
      <c r="DL184">
        <v>9.9956999999999997E-4</v>
      </c>
      <c r="DM184">
        <v>9.8032999999999996E-4</v>
      </c>
      <c r="DN184">
        <v>9.5728999999999996E-4</v>
      </c>
      <c r="DO184">
        <v>9.4068000000000005E-4</v>
      </c>
      <c r="DP184">
        <v>9.2595000000000004E-4</v>
      </c>
      <c r="DQ184">
        <v>9.1281000000000001E-4</v>
      </c>
      <c r="DR184">
        <v>8.8416999999999999E-4</v>
      </c>
      <c r="DS184">
        <v>9.5733000000000005E-4</v>
      </c>
      <c r="DT184">
        <v>9.2597000000000003E-4</v>
      </c>
      <c r="DU184">
        <v>8.5908999999999996E-4</v>
      </c>
      <c r="DV184">
        <v>8.4294000000000003E-4</v>
      </c>
      <c r="DW184">
        <v>8.3843999999999998E-4</v>
      </c>
      <c r="DX184">
        <v>8.2574999999999999E-4</v>
      </c>
      <c r="DY184">
        <v>8.1327999999999999E-4</v>
      </c>
      <c r="DZ184">
        <v>8.0228000000000005E-4</v>
      </c>
      <c r="EA184">
        <v>7.9179999999999995E-4</v>
      </c>
      <c r="EB184">
        <v>7.8131999999999995E-4</v>
      </c>
      <c r="EC184">
        <v>7.7043000000000001E-4</v>
      </c>
      <c r="ED184">
        <v>7.6062000000000005E-4</v>
      </c>
      <c r="EE184">
        <v>7.5279999999999998E-4</v>
      </c>
      <c r="EF184">
        <v>7.4688E-4</v>
      </c>
      <c r="EG184">
        <v>7.4295999999999997E-4</v>
      </c>
      <c r="EH184">
        <v>7.4076000000000003E-4</v>
      </c>
      <c r="EI184">
        <v>7.3974000000000002E-4</v>
      </c>
      <c r="EJ184">
        <v>7.3744999999999995E-4</v>
      </c>
      <c r="EK184">
        <v>7.3320000000000004E-4</v>
      </c>
      <c r="EL184">
        <v>7.2711E-4</v>
      </c>
      <c r="EM184">
        <v>7.1876000000000004E-4</v>
      </c>
      <c r="EN184">
        <v>7.1000000000000002E-4</v>
      </c>
      <c r="EO184">
        <v>7.0133000000000001E-4</v>
      </c>
      <c r="EP184">
        <v>6.9282000000000002E-4</v>
      </c>
      <c r="EQ184">
        <v>6.8435000000000002E-4</v>
      </c>
      <c r="ER184">
        <v>6.7555000000000002E-4</v>
      </c>
      <c r="ES184">
        <v>6.6697000000000002E-4</v>
      </c>
      <c r="ET184">
        <v>6.5837999999999997E-4</v>
      </c>
      <c r="EU184">
        <v>6.4959999999999996E-4</v>
      </c>
      <c r="EV184">
        <v>6.4055000000000004E-4</v>
      </c>
      <c r="EW184">
        <v>6.3150000000000001E-4</v>
      </c>
      <c r="EX184">
        <v>6.2202999999999998E-4</v>
      </c>
      <c r="EY184">
        <v>6.1286000000000001E-4</v>
      </c>
      <c r="EZ184">
        <v>6.0373999999999996E-4</v>
      </c>
      <c r="FA184">
        <v>5.9444000000000001E-4</v>
      </c>
      <c r="FB184">
        <v>5.8567999999999999E-4</v>
      </c>
      <c r="FC184">
        <v>5.7673000000000002E-4</v>
      </c>
      <c r="FD184">
        <v>5.6798000000000005E-4</v>
      </c>
      <c r="FE184">
        <v>5.5960000000000005E-4</v>
      </c>
      <c r="FF184">
        <v>5.5122999999999999E-4</v>
      </c>
      <c r="FG184">
        <v>5.4314000000000001E-4</v>
      </c>
      <c r="FH184">
        <v>5.354E-4</v>
      </c>
      <c r="FI184">
        <v>5.2795999999999995E-4</v>
      </c>
      <c r="FJ184">
        <v>5.2094999999999995E-4</v>
      </c>
      <c r="FK184">
        <v>5.1411999999999996E-4</v>
      </c>
      <c r="FL184">
        <v>5.0750999999999997E-4</v>
      </c>
      <c r="FM184">
        <v>5.0126000000000001E-4</v>
      </c>
      <c r="FN184">
        <v>4.9476000000000001E-4</v>
      </c>
      <c r="FO184">
        <v>4.8881E-4</v>
      </c>
      <c r="FP184">
        <v>4.8246999999999998E-4</v>
      </c>
      <c r="FQ184">
        <v>4.7634000000000001E-4</v>
      </c>
      <c r="FR184">
        <v>4.7029999999999999E-4</v>
      </c>
      <c r="FS184">
        <v>4.6432E-4</v>
      </c>
      <c r="FT184">
        <v>4.5826999999999999E-4</v>
      </c>
      <c r="FU184">
        <v>4.5206000000000001E-4</v>
      </c>
      <c r="FV184">
        <v>4.4599E-4</v>
      </c>
      <c r="FW184">
        <v>4.3982E-4</v>
      </c>
      <c r="FX184">
        <v>4.3353E-4</v>
      </c>
      <c r="FY184">
        <v>4.2744000000000001E-4</v>
      </c>
      <c r="FZ184">
        <v>4.2124000000000003E-4</v>
      </c>
      <c r="GA184">
        <v>4.1503999999999998E-4</v>
      </c>
      <c r="GB184">
        <v>4.0910000000000002E-4</v>
      </c>
      <c r="GC184">
        <v>4.0252000000000002E-4</v>
      </c>
      <c r="GD184">
        <v>3.9660999999999999E-4</v>
      </c>
      <c r="GE184">
        <v>3.9072999999999999E-4</v>
      </c>
      <c r="GF184">
        <v>3.8472000000000002E-4</v>
      </c>
      <c r="GG184">
        <v>3.7903999999999998E-4</v>
      </c>
      <c r="GH184">
        <v>3.7346999999999999E-4</v>
      </c>
      <c r="GI184">
        <v>3.6807000000000002E-4</v>
      </c>
      <c r="GJ184">
        <v>3.6268999999999999E-4</v>
      </c>
      <c r="GK184">
        <v>3.5741000000000001E-4</v>
      </c>
      <c r="GL184">
        <v>3.5254999999999998E-4</v>
      </c>
      <c r="GM184">
        <v>3.4731999999999997E-4</v>
      </c>
      <c r="GN184">
        <v>3.4239999999999997E-4</v>
      </c>
      <c r="GO184">
        <v>3.3747999999999997E-4</v>
      </c>
      <c r="GP184">
        <v>3.3283999999999999E-4</v>
      </c>
      <c r="GQ184">
        <v>3.2852000000000001E-4</v>
      </c>
      <c r="GR184">
        <v>3.2394999999999999E-4</v>
      </c>
      <c r="GS184">
        <v>3.1945999999999998E-4</v>
      </c>
      <c r="GT184">
        <v>3.1545999999999999E-4</v>
      </c>
    </row>
    <row r="185" spans="1:202" hidden="1">
      <c r="A185" t="s">
        <v>184</v>
      </c>
      <c r="CX185">
        <v>1.7826599999999999E-3</v>
      </c>
      <c r="CY185">
        <v>1.75479E-3</v>
      </c>
      <c r="CZ185">
        <v>1.7204799999999999E-3</v>
      </c>
      <c r="DA185">
        <v>1.6825099999999999E-3</v>
      </c>
      <c r="DB185">
        <v>1.66764E-3</v>
      </c>
      <c r="DC185">
        <v>1.6037499999999999E-3</v>
      </c>
      <c r="DD185">
        <v>1.5426400000000001E-3</v>
      </c>
      <c r="DE185">
        <v>1.50403E-3</v>
      </c>
      <c r="DF185">
        <v>1.4903200000000001E-3</v>
      </c>
      <c r="DG185">
        <v>1.41814E-3</v>
      </c>
      <c r="DH185">
        <v>1.38226E-3</v>
      </c>
      <c r="DI185">
        <v>1.3143600000000001E-3</v>
      </c>
      <c r="DJ185">
        <v>1.2707700000000001E-3</v>
      </c>
      <c r="DK185">
        <v>1.22189E-3</v>
      </c>
      <c r="DL185">
        <v>1.1875799999999999E-3</v>
      </c>
      <c r="DM185">
        <v>1.16423E-3</v>
      </c>
      <c r="DN185">
        <v>1.14039E-3</v>
      </c>
      <c r="DO185">
        <v>1.12068E-3</v>
      </c>
      <c r="DP185">
        <v>1.10468E-3</v>
      </c>
      <c r="DQ185">
        <v>1.0966400000000001E-3</v>
      </c>
      <c r="DR185">
        <v>1.06295E-3</v>
      </c>
      <c r="DS185">
        <v>1.17022E-3</v>
      </c>
      <c r="DT185">
        <v>1.1416499999999999E-3</v>
      </c>
      <c r="DU185">
        <v>1.05368E-3</v>
      </c>
      <c r="DV185">
        <v>1.0387199999999999E-3</v>
      </c>
      <c r="DW185">
        <v>1.0379300000000001E-3</v>
      </c>
      <c r="DX185">
        <v>1.0273299999999999E-3</v>
      </c>
      <c r="DY185">
        <v>1.0154000000000001E-3</v>
      </c>
      <c r="DZ185">
        <v>1.0041099999999999E-3</v>
      </c>
      <c r="EA185">
        <v>9.9277000000000002E-4</v>
      </c>
      <c r="EB185">
        <v>9.8138000000000001E-4</v>
      </c>
      <c r="EC185">
        <v>9.6953000000000002E-4</v>
      </c>
      <c r="ED185">
        <v>9.5754E-4</v>
      </c>
      <c r="EE185">
        <v>9.458E-4</v>
      </c>
      <c r="EF185">
        <v>9.345E-4</v>
      </c>
      <c r="EG185">
        <v>9.2352999999999999E-4</v>
      </c>
      <c r="EH185">
        <v>9.1259000000000002E-4</v>
      </c>
      <c r="EI185">
        <v>9.0271999999999998E-4</v>
      </c>
      <c r="EJ185">
        <v>8.9503E-4</v>
      </c>
      <c r="EK185">
        <v>8.8959E-4</v>
      </c>
      <c r="EL185">
        <v>8.8630999999999996E-4</v>
      </c>
      <c r="EM185">
        <v>8.8471000000000003E-4</v>
      </c>
      <c r="EN185">
        <v>8.8425000000000005E-4</v>
      </c>
      <c r="EO185">
        <v>8.8221000000000003E-4</v>
      </c>
      <c r="EP185">
        <v>8.7808000000000005E-4</v>
      </c>
      <c r="EQ185">
        <v>8.7184999999999997E-4</v>
      </c>
      <c r="ER185">
        <v>8.6311999999999999E-4</v>
      </c>
      <c r="ES185">
        <v>8.5413000000000004E-4</v>
      </c>
      <c r="ET185">
        <v>8.4528999999999995E-4</v>
      </c>
      <c r="EU185">
        <v>8.3642000000000005E-4</v>
      </c>
      <c r="EV185">
        <v>8.2731999999999999E-4</v>
      </c>
      <c r="EW185">
        <v>8.1828999999999995E-4</v>
      </c>
      <c r="EX185">
        <v>8.0871999999999997E-4</v>
      </c>
      <c r="EY185">
        <v>7.9922999999999995E-4</v>
      </c>
      <c r="EZ185">
        <v>7.8969000000000001E-4</v>
      </c>
      <c r="FA185">
        <v>7.7977999999999999E-4</v>
      </c>
      <c r="FB185">
        <v>7.7001999999999995E-4</v>
      </c>
      <c r="FC185">
        <v>7.5977E-4</v>
      </c>
      <c r="FD185">
        <v>7.4963000000000004E-4</v>
      </c>
      <c r="FE185">
        <v>7.3972000000000003E-4</v>
      </c>
      <c r="FF185">
        <v>7.2957000000000002E-4</v>
      </c>
      <c r="FG185">
        <v>7.1975999999999995E-4</v>
      </c>
      <c r="FH185">
        <v>7.1013000000000001E-4</v>
      </c>
      <c r="FI185">
        <v>7.0052999999999999E-4</v>
      </c>
      <c r="FJ185">
        <v>6.9138999999999995E-4</v>
      </c>
      <c r="FK185">
        <v>6.8227999999999995E-4</v>
      </c>
      <c r="FL185">
        <v>6.7329E-4</v>
      </c>
      <c r="FM185">
        <v>6.6494000000000004E-4</v>
      </c>
      <c r="FN185">
        <v>6.5667999999999998E-4</v>
      </c>
      <c r="FO185">
        <v>6.4928999999999996E-4</v>
      </c>
      <c r="FP185">
        <v>6.4174999999999996E-4</v>
      </c>
      <c r="FQ185">
        <v>6.3467999999999999E-4</v>
      </c>
      <c r="FR185">
        <v>6.2779999999999997E-4</v>
      </c>
      <c r="FS185">
        <v>6.2095E-4</v>
      </c>
      <c r="FT185">
        <v>6.1408000000000003E-4</v>
      </c>
      <c r="FU185">
        <v>6.0714999999999999E-4</v>
      </c>
      <c r="FV185">
        <v>6.0046000000000003E-4</v>
      </c>
      <c r="FW185">
        <v>5.9371000000000001E-4</v>
      </c>
      <c r="FX185">
        <v>5.8681E-4</v>
      </c>
      <c r="FY185">
        <v>5.8005999999999997E-4</v>
      </c>
      <c r="FZ185">
        <v>5.7308999999999995E-4</v>
      </c>
      <c r="GA185">
        <v>5.6618E-4</v>
      </c>
      <c r="GB185">
        <v>5.5957000000000001E-4</v>
      </c>
      <c r="GC185">
        <v>5.5203000000000001E-4</v>
      </c>
      <c r="GD185">
        <v>5.4522999999999996E-4</v>
      </c>
      <c r="GE185">
        <v>5.3837999999999998E-4</v>
      </c>
      <c r="GF185">
        <v>5.3111E-4</v>
      </c>
      <c r="GG185">
        <v>5.2415000000000003E-4</v>
      </c>
      <c r="GH185">
        <v>5.1725999999999996E-4</v>
      </c>
      <c r="GI185">
        <v>5.1035000000000002E-4</v>
      </c>
      <c r="GJ185">
        <v>5.0332999999999997E-4</v>
      </c>
      <c r="GK185">
        <v>4.9636000000000005E-4</v>
      </c>
      <c r="GL185">
        <v>4.8992999999999997E-4</v>
      </c>
      <c r="GM185">
        <v>4.8308999999999998E-4</v>
      </c>
      <c r="GN185">
        <v>4.7665000000000001E-4</v>
      </c>
      <c r="GO185">
        <v>4.7017000000000001E-4</v>
      </c>
      <c r="GP185">
        <v>4.6398000000000001E-4</v>
      </c>
      <c r="GQ185">
        <v>4.5810000000000002E-4</v>
      </c>
      <c r="GR185">
        <v>4.5192000000000002E-4</v>
      </c>
      <c r="GS185">
        <v>4.4593999999999998E-4</v>
      </c>
      <c r="GT185">
        <v>4.4064000000000001E-4</v>
      </c>
    </row>
    <row r="186" spans="1:202" hidden="1">
      <c r="A186" t="s">
        <v>185</v>
      </c>
      <c r="CX186">
        <v>1.9325E-3</v>
      </c>
      <c r="CY186">
        <v>1.93129E-3</v>
      </c>
      <c r="CZ186">
        <v>1.9166400000000001E-3</v>
      </c>
      <c r="DA186">
        <v>1.9047000000000001E-3</v>
      </c>
      <c r="DB186">
        <v>1.8996E-3</v>
      </c>
      <c r="DC186">
        <v>1.83475E-3</v>
      </c>
      <c r="DD186">
        <v>1.77092E-3</v>
      </c>
      <c r="DE186">
        <v>1.7254799999999999E-3</v>
      </c>
      <c r="DF186">
        <v>1.7044E-3</v>
      </c>
      <c r="DG186">
        <v>1.6281500000000001E-3</v>
      </c>
      <c r="DH186">
        <v>1.5804599999999999E-3</v>
      </c>
      <c r="DI186">
        <v>1.5021800000000001E-3</v>
      </c>
      <c r="DJ186">
        <v>1.4460499999999999E-3</v>
      </c>
      <c r="DK186">
        <v>1.38192E-3</v>
      </c>
      <c r="DL186">
        <v>1.33607E-3</v>
      </c>
      <c r="DM186">
        <v>1.29677E-3</v>
      </c>
      <c r="DN186">
        <v>1.26592E-3</v>
      </c>
      <c r="DO186">
        <v>1.2422500000000001E-3</v>
      </c>
      <c r="DP186">
        <v>1.22656E-3</v>
      </c>
      <c r="DQ186">
        <v>1.21788E-3</v>
      </c>
      <c r="DR186">
        <v>1.20535E-3</v>
      </c>
      <c r="DS186">
        <v>1.3226399999999999E-3</v>
      </c>
      <c r="DT186">
        <v>1.3020099999999999E-3</v>
      </c>
      <c r="DU186">
        <v>1.20057E-3</v>
      </c>
      <c r="DV186">
        <v>1.18541E-3</v>
      </c>
      <c r="DW186">
        <v>1.1860600000000001E-3</v>
      </c>
      <c r="DX186">
        <v>1.17709E-3</v>
      </c>
      <c r="DY186">
        <v>1.16891E-3</v>
      </c>
      <c r="DZ186">
        <v>1.1628000000000001E-3</v>
      </c>
      <c r="EA186">
        <v>1.1561399999999999E-3</v>
      </c>
      <c r="EB186">
        <v>1.14897E-3</v>
      </c>
      <c r="EC186">
        <v>1.14051E-3</v>
      </c>
      <c r="ED186">
        <v>1.13032E-3</v>
      </c>
      <c r="EE186">
        <v>1.1190499999999999E-3</v>
      </c>
      <c r="EF186">
        <v>1.1074399999999999E-3</v>
      </c>
      <c r="EG186">
        <v>1.09599E-3</v>
      </c>
      <c r="EH186">
        <v>1.0846E-3</v>
      </c>
      <c r="EI186">
        <v>1.0729299999999999E-3</v>
      </c>
      <c r="EJ186">
        <v>1.0612200000000001E-3</v>
      </c>
      <c r="EK186">
        <v>1.0498700000000001E-3</v>
      </c>
      <c r="EL186">
        <v>1.0387300000000001E-3</v>
      </c>
      <c r="EM186">
        <v>1.02728E-3</v>
      </c>
      <c r="EN186">
        <v>1.0170999999999999E-3</v>
      </c>
      <c r="EO186">
        <v>1.00938E-3</v>
      </c>
      <c r="EP186">
        <v>1.00432E-3</v>
      </c>
      <c r="EQ186">
        <v>1.0015200000000001E-3</v>
      </c>
      <c r="ER186">
        <v>1.00066E-3</v>
      </c>
      <c r="ES186">
        <v>1.0014100000000001E-3</v>
      </c>
      <c r="ET186">
        <v>1.0004300000000001E-3</v>
      </c>
      <c r="EU186">
        <v>9.968799999999999E-4</v>
      </c>
      <c r="EV186">
        <v>9.9065999999999998E-4</v>
      </c>
      <c r="EW186">
        <v>9.8218000000000003E-4</v>
      </c>
      <c r="EX186">
        <v>9.7247999999999996E-4</v>
      </c>
      <c r="EY186">
        <v>9.6307000000000001E-4</v>
      </c>
      <c r="EZ186">
        <v>9.5377999999999999E-4</v>
      </c>
      <c r="FA186">
        <v>9.4421000000000001E-4</v>
      </c>
      <c r="FB186">
        <v>9.3490999999999995E-4</v>
      </c>
      <c r="FC186">
        <v>9.2500000000000004E-4</v>
      </c>
      <c r="FD186">
        <v>9.1493E-4</v>
      </c>
      <c r="FE186">
        <v>9.0501000000000004E-4</v>
      </c>
      <c r="FF186">
        <v>8.9455999999999997E-4</v>
      </c>
      <c r="FG186">
        <v>8.8405999999999999E-4</v>
      </c>
      <c r="FH186">
        <v>8.7345999999999995E-4</v>
      </c>
      <c r="FI186">
        <v>8.6271000000000004E-4</v>
      </c>
      <c r="FJ186">
        <v>8.5212000000000005E-4</v>
      </c>
      <c r="FK186">
        <v>8.4132E-4</v>
      </c>
      <c r="FL186">
        <v>8.3060000000000002E-4</v>
      </c>
      <c r="FM186">
        <v>8.2032000000000003E-4</v>
      </c>
      <c r="FN186">
        <v>8.0981E-4</v>
      </c>
      <c r="FO186">
        <v>8.0020000000000004E-4</v>
      </c>
      <c r="FP186">
        <v>7.9025000000000005E-4</v>
      </c>
      <c r="FQ186">
        <v>7.8065000000000003E-4</v>
      </c>
      <c r="FR186">
        <v>7.716E-4</v>
      </c>
      <c r="FS186">
        <v>7.6292999999999999E-4</v>
      </c>
      <c r="FT186">
        <v>7.5447999999999997E-4</v>
      </c>
      <c r="FU186">
        <v>7.4631999999999997E-4</v>
      </c>
      <c r="FV186">
        <v>7.3868000000000002E-4</v>
      </c>
      <c r="FW186">
        <v>7.3103000000000003E-4</v>
      </c>
      <c r="FX186">
        <v>7.2325999999999998E-4</v>
      </c>
      <c r="FY186">
        <v>7.1580999999999999E-4</v>
      </c>
      <c r="FZ186">
        <v>7.0814999999999995E-4</v>
      </c>
      <c r="GA186">
        <v>7.0069000000000002E-4</v>
      </c>
      <c r="GB186">
        <v>6.9362999999999998E-4</v>
      </c>
      <c r="GC186">
        <v>6.8548999999999997E-4</v>
      </c>
      <c r="GD186">
        <v>6.7812999999999999E-4</v>
      </c>
      <c r="GE186">
        <v>6.7062000000000003E-4</v>
      </c>
      <c r="GF186">
        <v>6.6266000000000003E-4</v>
      </c>
      <c r="GG186">
        <v>6.5503999999999996E-4</v>
      </c>
      <c r="GH186">
        <v>6.4731000000000001E-4</v>
      </c>
      <c r="GI186">
        <v>6.3951000000000004E-4</v>
      </c>
      <c r="GJ186">
        <v>6.3152E-4</v>
      </c>
      <c r="GK186">
        <v>6.2330000000000003E-4</v>
      </c>
      <c r="GL186">
        <v>6.1556999999999996E-4</v>
      </c>
      <c r="GM186">
        <v>6.0729000000000002E-4</v>
      </c>
      <c r="GN186">
        <v>5.9926000000000001E-4</v>
      </c>
      <c r="GO186">
        <v>5.9100999999999999E-4</v>
      </c>
      <c r="GP186">
        <v>5.8303000000000001E-4</v>
      </c>
      <c r="GQ186">
        <v>5.7545999999999997E-4</v>
      </c>
      <c r="GR186">
        <v>5.6755E-4</v>
      </c>
      <c r="GS186">
        <v>5.5991999999999999E-4</v>
      </c>
      <c r="GT186">
        <v>5.5305999999999997E-4</v>
      </c>
    </row>
    <row r="187" spans="1:202" hidden="1">
      <c r="A187" t="s">
        <v>186</v>
      </c>
      <c r="CX187">
        <v>2.1157099999999998E-3</v>
      </c>
      <c r="CY187">
        <v>2.0994099999999999E-3</v>
      </c>
      <c r="CZ187">
        <v>2.0783899999999998E-3</v>
      </c>
      <c r="DA187">
        <v>2.06843E-3</v>
      </c>
      <c r="DB187">
        <v>2.0702799999999999E-3</v>
      </c>
      <c r="DC187">
        <v>2.0150400000000001E-3</v>
      </c>
      <c r="DD187">
        <v>1.9596800000000001E-3</v>
      </c>
      <c r="DE187">
        <v>1.92874E-3</v>
      </c>
      <c r="DF187">
        <v>1.9232800000000001E-3</v>
      </c>
      <c r="DG187">
        <v>1.84005E-3</v>
      </c>
      <c r="DH187">
        <v>1.7899700000000001E-3</v>
      </c>
      <c r="DI187">
        <v>1.71112E-3</v>
      </c>
      <c r="DJ187">
        <v>1.64891E-3</v>
      </c>
      <c r="DK187">
        <v>1.5796499999999999E-3</v>
      </c>
      <c r="DL187">
        <v>1.53605E-3</v>
      </c>
      <c r="DM187">
        <v>1.5009299999999999E-3</v>
      </c>
      <c r="DN187">
        <v>1.4680299999999999E-3</v>
      </c>
      <c r="DO187">
        <v>1.43592E-3</v>
      </c>
      <c r="DP187">
        <v>1.4044699999999999E-3</v>
      </c>
      <c r="DQ187">
        <v>1.3803299999999999E-3</v>
      </c>
      <c r="DR187">
        <v>1.3813199999999999E-3</v>
      </c>
      <c r="DS187">
        <v>1.51396E-3</v>
      </c>
      <c r="DT187">
        <v>1.47317E-3</v>
      </c>
      <c r="DU187">
        <v>1.3401800000000001E-3</v>
      </c>
      <c r="DV187">
        <v>1.32453E-3</v>
      </c>
      <c r="DW187">
        <v>1.3312199999999999E-3</v>
      </c>
      <c r="DX187">
        <v>1.3296200000000001E-3</v>
      </c>
      <c r="DY187">
        <v>1.3243300000000001E-3</v>
      </c>
      <c r="DZ187">
        <v>1.31952E-3</v>
      </c>
      <c r="EA187">
        <v>1.3147600000000001E-3</v>
      </c>
      <c r="EB187">
        <v>1.30887E-3</v>
      </c>
      <c r="EC187">
        <v>1.30174E-3</v>
      </c>
      <c r="ED187">
        <v>1.29524E-3</v>
      </c>
      <c r="EE187">
        <v>1.289E-3</v>
      </c>
      <c r="EF187">
        <v>1.2819299999999999E-3</v>
      </c>
      <c r="EG187">
        <v>1.2748600000000001E-3</v>
      </c>
      <c r="EH187">
        <v>1.2671200000000001E-3</v>
      </c>
      <c r="EI187">
        <v>1.25741E-3</v>
      </c>
      <c r="EJ187">
        <v>1.24632E-3</v>
      </c>
      <c r="EK187">
        <v>1.2347E-3</v>
      </c>
      <c r="EL187">
        <v>1.2229700000000001E-3</v>
      </c>
      <c r="EM187">
        <v>1.21094E-3</v>
      </c>
      <c r="EN187">
        <v>1.1987199999999999E-3</v>
      </c>
      <c r="EO187">
        <v>1.1864099999999999E-3</v>
      </c>
      <c r="EP187">
        <v>1.1747400000000001E-3</v>
      </c>
      <c r="EQ187">
        <v>1.1631199999999999E-3</v>
      </c>
      <c r="ER187">
        <v>1.15109E-3</v>
      </c>
      <c r="ES187">
        <v>1.1406299999999999E-3</v>
      </c>
      <c r="ET187">
        <v>1.1329199999999999E-3</v>
      </c>
      <c r="EU187">
        <v>1.1279899999999999E-3</v>
      </c>
      <c r="EV187">
        <v>1.12546E-3</v>
      </c>
      <c r="EW187">
        <v>1.12576E-3</v>
      </c>
      <c r="EX187">
        <v>1.1269699999999999E-3</v>
      </c>
      <c r="EY187">
        <v>1.1263499999999999E-3</v>
      </c>
      <c r="EZ187">
        <v>1.12291E-3</v>
      </c>
      <c r="FA187">
        <v>1.1164599999999999E-3</v>
      </c>
      <c r="FB187">
        <v>1.1076199999999999E-3</v>
      </c>
      <c r="FC187">
        <v>1.09738E-3</v>
      </c>
      <c r="FD187">
        <v>1.08719E-3</v>
      </c>
      <c r="FE187">
        <v>1.07741E-3</v>
      </c>
      <c r="FF187">
        <v>1.06722E-3</v>
      </c>
      <c r="FG187">
        <v>1.05711E-3</v>
      </c>
      <c r="FH187">
        <v>1.04682E-3</v>
      </c>
      <c r="FI187">
        <v>1.0361000000000001E-3</v>
      </c>
      <c r="FJ187">
        <v>1.02541E-3</v>
      </c>
      <c r="FK187">
        <v>1.01425E-3</v>
      </c>
      <c r="FL187">
        <v>1.0026600000000001E-3</v>
      </c>
      <c r="FM187">
        <v>9.9124E-4</v>
      </c>
      <c r="FN187">
        <v>9.7937999999999996E-4</v>
      </c>
      <c r="FO187">
        <v>9.6809000000000001E-4</v>
      </c>
      <c r="FP187">
        <v>9.5617E-4</v>
      </c>
      <c r="FQ187">
        <v>9.4454000000000001E-4</v>
      </c>
      <c r="FR187">
        <v>9.3329999999999997E-4</v>
      </c>
      <c r="FS187">
        <v>9.2208000000000004E-4</v>
      </c>
      <c r="FT187">
        <v>9.1102000000000002E-4</v>
      </c>
      <c r="FU187">
        <v>9.0010000000000003E-4</v>
      </c>
      <c r="FV187">
        <v>8.8962000000000004E-4</v>
      </c>
      <c r="FW187">
        <v>8.7940999999999996E-4</v>
      </c>
      <c r="FX187">
        <v>8.6943000000000003E-4</v>
      </c>
      <c r="FY187">
        <v>8.6012000000000003E-4</v>
      </c>
      <c r="FZ187">
        <v>8.5092999999999996E-4</v>
      </c>
      <c r="GA187">
        <v>8.4228999999999999E-4</v>
      </c>
      <c r="GB187">
        <v>8.3410999999999999E-4</v>
      </c>
      <c r="GC187">
        <v>8.2485999999999996E-4</v>
      </c>
      <c r="GD187">
        <v>8.1658000000000002E-4</v>
      </c>
      <c r="GE187">
        <v>8.0824E-4</v>
      </c>
      <c r="GF187">
        <v>7.9955E-4</v>
      </c>
      <c r="GG187">
        <v>7.9133999999999997E-4</v>
      </c>
      <c r="GH187">
        <v>7.8295999999999997E-4</v>
      </c>
      <c r="GI187">
        <v>7.7441000000000001E-4</v>
      </c>
      <c r="GJ187">
        <v>7.6557000000000003E-4</v>
      </c>
      <c r="GK187">
        <v>7.5646999999999997E-4</v>
      </c>
      <c r="GL187">
        <v>7.4788999999999997E-4</v>
      </c>
      <c r="GM187">
        <v>7.3848999999999996E-4</v>
      </c>
      <c r="GN187">
        <v>7.2931000000000005E-4</v>
      </c>
      <c r="GO187">
        <v>7.1978999999999999E-4</v>
      </c>
      <c r="GP187">
        <v>7.1031000000000002E-4</v>
      </c>
      <c r="GQ187">
        <v>7.0114999999999999E-4</v>
      </c>
      <c r="GR187">
        <v>6.9154000000000004E-4</v>
      </c>
      <c r="GS187">
        <v>6.8207000000000001E-4</v>
      </c>
      <c r="GT187">
        <v>6.7323000000000003E-4</v>
      </c>
    </row>
    <row r="188" spans="1:202" hidden="1">
      <c r="A188" t="s">
        <v>187</v>
      </c>
      <c r="CX188">
        <v>2.4836099999999998E-3</v>
      </c>
      <c r="CY188">
        <v>2.4330599999999999E-3</v>
      </c>
      <c r="CZ188">
        <v>2.40317E-3</v>
      </c>
      <c r="DA188">
        <v>2.38471E-3</v>
      </c>
      <c r="DB188">
        <v>2.3842300000000002E-3</v>
      </c>
      <c r="DC188">
        <v>2.3075700000000001E-3</v>
      </c>
      <c r="DD188">
        <v>2.23266E-3</v>
      </c>
      <c r="DE188">
        <v>2.1768400000000002E-3</v>
      </c>
      <c r="DF188">
        <v>2.1682099999999998E-3</v>
      </c>
      <c r="DG188">
        <v>2.0796999999999999E-3</v>
      </c>
      <c r="DH188">
        <v>2.0400700000000002E-3</v>
      </c>
      <c r="DI188">
        <v>1.98278E-3</v>
      </c>
      <c r="DJ188">
        <v>1.9461599999999999E-3</v>
      </c>
      <c r="DK188">
        <v>1.90639E-3</v>
      </c>
      <c r="DL188">
        <v>1.88273E-3</v>
      </c>
      <c r="DM188">
        <v>1.85801E-3</v>
      </c>
      <c r="DN188">
        <v>1.82934E-3</v>
      </c>
      <c r="DO188">
        <v>1.7897200000000001E-3</v>
      </c>
      <c r="DP188">
        <v>1.7527899999999999E-3</v>
      </c>
      <c r="DQ188">
        <v>1.72554E-3</v>
      </c>
      <c r="DR188">
        <v>1.78641E-3</v>
      </c>
      <c r="DS188">
        <v>1.9604100000000001E-3</v>
      </c>
      <c r="DT188">
        <v>1.8855300000000001E-3</v>
      </c>
      <c r="DU188">
        <v>1.65865E-3</v>
      </c>
      <c r="DV188">
        <v>1.6148600000000001E-3</v>
      </c>
      <c r="DW188">
        <v>1.5967399999999999E-3</v>
      </c>
      <c r="DX188">
        <v>1.5800499999999999E-3</v>
      </c>
      <c r="DY188">
        <v>1.5715900000000001E-3</v>
      </c>
      <c r="DZ188">
        <v>1.5682000000000001E-3</v>
      </c>
      <c r="EA188">
        <v>1.5669600000000001E-3</v>
      </c>
      <c r="EB188">
        <v>1.56909E-3</v>
      </c>
      <c r="EC188">
        <v>1.5696499999999999E-3</v>
      </c>
      <c r="ED188">
        <v>1.5655000000000001E-3</v>
      </c>
      <c r="EE188">
        <v>1.55999E-3</v>
      </c>
      <c r="EF188">
        <v>1.55426E-3</v>
      </c>
      <c r="EG188">
        <v>1.5476800000000001E-3</v>
      </c>
      <c r="EH188">
        <v>1.5400699999999999E-3</v>
      </c>
      <c r="EI188">
        <v>1.53301E-3</v>
      </c>
      <c r="EJ188">
        <v>1.52597E-3</v>
      </c>
      <c r="EK188">
        <v>1.518E-3</v>
      </c>
      <c r="EL188">
        <v>1.50993E-3</v>
      </c>
      <c r="EM188">
        <v>1.50073E-3</v>
      </c>
      <c r="EN188">
        <v>1.48953E-3</v>
      </c>
      <c r="EO188">
        <v>1.4767000000000001E-3</v>
      </c>
      <c r="EP188">
        <v>1.4634100000000001E-3</v>
      </c>
      <c r="EQ188">
        <v>1.4496999999999999E-3</v>
      </c>
      <c r="ER188">
        <v>1.4356900000000001E-3</v>
      </c>
      <c r="ES188">
        <v>1.4218099999999999E-3</v>
      </c>
      <c r="ET188">
        <v>1.40788E-3</v>
      </c>
      <c r="EU188">
        <v>1.39438E-3</v>
      </c>
      <c r="EV188">
        <v>1.38093E-3</v>
      </c>
      <c r="EW188">
        <v>1.3676999999999999E-3</v>
      </c>
      <c r="EX188">
        <v>1.3551500000000001E-3</v>
      </c>
      <c r="EY188">
        <v>1.34593E-3</v>
      </c>
      <c r="EZ188">
        <v>1.3401800000000001E-3</v>
      </c>
      <c r="FA188">
        <v>1.33734E-3</v>
      </c>
      <c r="FB188">
        <v>1.3380899999999999E-3</v>
      </c>
      <c r="FC188">
        <v>1.34016E-3</v>
      </c>
      <c r="FD188">
        <v>1.3399E-3</v>
      </c>
      <c r="FE188">
        <v>1.33662E-3</v>
      </c>
      <c r="FF188">
        <v>1.32963E-3</v>
      </c>
      <c r="FG188">
        <v>1.31945E-3</v>
      </c>
      <c r="FH188">
        <v>1.3082E-3</v>
      </c>
      <c r="FI188">
        <v>1.29671E-3</v>
      </c>
      <c r="FJ188">
        <v>1.2855200000000001E-3</v>
      </c>
      <c r="FK188">
        <v>1.2739800000000001E-3</v>
      </c>
      <c r="FL188">
        <v>1.2621100000000001E-3</v>
      </c>
      <c r="FM188">
        <v>1.2503799999999999E-3</v>
      </c>
      <c r="FN188">
        <v>1.2379400000000001E-3</v>
      </c>
      <c r="FO188">
        <v>1.2259300000000001E-3</v>
      </c>
      <c r="FP188">
        <v>1.21301E-3</v>
      </c>
      <c r="FQ188">
        <v>1.19984E-3</v>
      </c>
      <c r="FR188">
        <v>1.1869199999999999E-3</v>
      </c>
      <c r="FS188">
        <v>1.1737099999999999E-3</v>
      </c>
      <c r="FT188">
        <v>1.1602100000000001E-3</v>
      </c>
      <c r="FU188">
        <v>1.1465900000000001E-3</v>
      </c>
      <c r="FV188">
        <v>1.1333700000000001E-3</v>
      </c>
      <c r="FW188">
        <v>1.1200699999999999E-3</v>
      </c>
      <c r="FX188">
        <v>1.10666E-3</v>
      </c>
      <c r="FY188">
        <v>1.0939700000000001E-3</v>
      </c>
      <c r="FZ188">
        <v>1.08114E-3</v>
      </c>
      <c r="GA188">
        <v>1.0688500000000001E-3</v>
      </c>
      <c r="GB188">
        <v>1.0573500000000001E-3</v>
      </c>
      <c r="GC188">
        <v>1.0451099999999999E-3</v>
      </c>
      <c r="GD188">
        <v>1.03429E-3</v>
      </c>
      <c r="GE188">
        <v>1.0237899999999999E-3</v>
      </c>
      <c r="GF188">
        <v>1.01329E-3</v>
      </c>
      <c r="GG188">
        <v>1.00347E-3</v>
      </c>
      <c r="GH188">
        <v>9.935600000000001E-4</v>
      </c>
      <c r="GI188">
        <v>9.8360000000000006E-4</v>
      </c>
      <c r="GJ188">
        <v>9.7347999999999998E-4</v>
      </c>
      <c r="GK188">
        <v>9.6318E-4</v>
      </c>
      <c r="GL188">
        <v>9.5359000000000004E-4</v>
      </c>
      <c r="GM188">
        <v>9.4302999999999998E-4</v>
      </c>
      <c r="GN188">
        <v>9.3263000000000005E-4</v>
      </c>
      <c r="GO188">
        <v>9.2173000000000005E-4</v>
      </c>
      <c r="GP188">
        <v>9.1085999999999999E-4</v>
      </c>
      <c r="GQ188">
        <v>9.0025999999999995E-4</v>
      </c>
      <c r="GR188">
        <v>8.8887999999999999E-4</v>
      </c>
      <c r="GS188">
        <v>8.7766999999999999E-4</v>
      </c>
      <c r="GT188">
        <v>8.6702999999999997E-4</v>
      </c>
    </row>
    <row r="189" spans="1:202" hidden="1">
      <c r="A189" t="s">
        <v>188</v>
      </c>
      <c r="CX189">
        <v>3.1097400000000002E-3</v>
      </c>
      <c r="CY189">
        <v>3.0776200000000001E-3</v>
      </c>
      <c r="CZ189">
        <v>3.0447299999999998E-3</v>
      </c>
      <c r="DA189">
        <v>2.9870700000000001E-3</v>
      </c>
      <c r="DB189">
        <v>2.9407999999999999E-3</v>
      </c>
      <c r="DC189">
        <v>2.8224000000000001E-3</v>
      </c>
      <c r="DD189">
        <v>2.7185E-3</v>
      </c>
      <c r="DE189">
        <v>2.6591800000000001E-3</v>
      </c>
      <c r="DF189">
        <v>2.6615900000000001E-3</v>
      </c>
      <c r="DG189">
        <v>2.5765900000000001E-3</v>
      </c>
      <c r="DH189">
        <v>2.52915E-3</v>
      </c>
      <c r="DI189">
        <v>2.4649400000000001E-3</v>
      </c>
      <c r="DJ189">
        <v>2.4077500000000002E-3</v>
      </c>
      <c r="DK189">
        <v>2.35922E-3</v>
      </c>
      <c r="DL189">
        <v>2.3309099999999998E-3</v>
      </c>
      <c r="DM189">
        <v>2.3120699999999998E-3</v>
      </c>
      <c r="DN189">
        <v>2.29321E-3</v>
      </c>
      <c r="DO189">
        <v>2.27421E-3</v>
      </c>
      <c r="DP189">
        <v>2.2561399999999998E-3</v>
      </c>
      <c r="DQ189">
        <v>2.2426500000000001E-3</v>
      </c>
      <c r="DR189">
        <v>2.3912999999999998E-3</v>
      </c>
      <c r="DS189">
        <v>2.6478000000000001E-3</v>
      </c>
      <c r="DT189">
        <v>2.5217099999999999E-3</v>
      </c>
      <c r="DU189">
        <v>2.18024E-3</v>
      </c>
      <c r="DV189">
        <v>2.1260200000000002E-3</v>
      </c>
      <c r="DW189">
        <v>2.10392E-3</v>
      </c>
      <c r="DX189">
        <v>2.0795700000000002E-3</v>
      </c>
      <c r="DY189">
        <v>2.0546499999999999E-3</v>
      </c>
      <c r="DZ189">
        <v>2.0302300000000001E-3</v>
      </c>
      <c r="EA189">
        <v>2.0049899999999999E-3</v>
      </c>
      <c r="EB189">
        <v>1.98037E-3</v>
      </c>
      <c r="EC189">
        <v>1.96247E-3</v>
      </c>
      <c r="ED189">
        <v>1.9543E-3</v>
      </c>
      <c r="EE189">
        <v>1.94995E-3</v>
      </c>
      <c r="EF189">
        <v>1.9475199999999999E-3</v>
      </c>
      <c r="EG189">
        <v>1.94937E-3</v>
      </c>
      <c r="EH189">
        <v>1.94948E-3</v>
      </c>
      <c r="EI189">
        <v>1.94432E-3</v>
      </c>
      <c r="EJ189">
        <v>1.93753E-3</v>
      </c>
      <c r="EK189">
        <v>1.9304999999999999E-3</v>
      </c>
      <c r="EL189">
        <v>1.92212E-3</v>
      </c>
      <c r="EM189">
        <v>1.9123899999999999E-3</v>
      </c>
      <c r="EN189">
        <v>1.9039199999999999E-3</v>
      </c>
      <c r="EO189">
        <v>1.8952800000000001E-3</v>
      </c>
      <c r="EP189">
        <v>1.88568E-3</v>
      </c>
      <c r="EQ189">
        <v>1.87572E-3</v>
      </c>
      <c r="ER189">
        <v>1.8644899999999999E-3</v>
      </c>
      <c r="ES189">
        <v>1.8515199999999999E-3</v>
      </c>
      <c r="ET189">
        <v>1.8368600000000001E-3</v>
      </c>
      <c r="EU189">
        <v>1.82139E-3</v>
      </c>
      <c r="EV189">
        <v>1.80572E-3</v>
      </c>
      <c r="EW189">
        <v>1.7908900000000001E-3</v>
      </c>
      <c r="EX189">
        <v>1.77484E-3</v>
      </c>
      <c r="EY189">
        <v>1.75877E-3</v>
      </c>
      <c r="EZ189">
        <v>1.74343E-3</v>
      </c>
      <c r="FA189">
        <v>1.7282599999999999E-3</v>
      </c>
      <c r="FB189">
        <v>1.71346E-3</v>
      </c>
      <c r="FC189">
        <v>1.69929E-3</v>
      </c>
      <c r="FD189">
        <v>1.68907E-3</v>
      </c>
      <c r="FE189">
        <v>1.6835299999999999E-3</v>
      </c>
      <c r="FF189">
        <v>1.6814099999999999E-3</v>
      </c>
      <c r="FG189">
        <v>1.6833499999999999E-3</v>
      </c>
      <c r="FH189">
        <v>1.6876E-3</v>
      </c>
      <c r="FI189">
        <v>1.6886E-3</v>
      </c>
      <c r="FJ189">
        <v>1.6856200000000001E-3</v>
      </c>
      <c r="FK189">
        <v>1.6781999999999999E-3</v>
      </c>
      <c r="FL189">
        <v>1.66651E-3</v>
      </c>
      <c r="FM189">
        <v>1.6538499999999999E-3</v>
      </c>
      <c r="FN189">
        <v>1.6407800000000001E-3</v>
      </c>
      <c r="FO189">
        <v>1.6284299999999999E-3</v>
      </c>
      <c r="FP189">
        <v>1.61535E-3</v>
      </c>
      <c r="FQ189">
        <v>1.6021200000000001E-3</v>
      </c>
      <c r="FR189">
        <v>1.58935E-3</v>
      </c>
      <c r="FS189">
        <v>1.57584E-3</v>
      </c>
      <c r="FT189">
        <v>1.56185E-3</v>
      </c>
      <c r="FU189">
        <v>1.54758E-3</v>
      </c>
      <c r="FV189">
        <v>1.53313E-3</v>
      </c>
      <c r="FW189">
        <v>1.51812E-3</v>
      </c>
      <c r="FX189">
        <v>1.5027E-3</v>
      </c>
      <c r="FY189">
        <v>1.48752E-3</v>
      </c>
      <c r="FZ189">
        <v>1.47174E-3</v>
      </c>
      <c r="GA189">
        <v>1.4564599999999999E-3</v>
      </c>
      <c r="GB189">
        <v>1.4415999999999999E-3</v>
      </c>
      <c r="GC189">
        <v>1.42549E-3</v>
      </c>
      <c r="GD189">
        <v>1.4108599999999999E-3</v>
      </c>
      <c r="GE189">
        <v>1.39627E-3</v>
      </c>
      <c r="GF189">
        <v>1.38156E-3</v>
      </c>
      <c r="GG189">
        <v>1.3680700000000001E-3</v>
      </c>
      <c r="GH189">
        <v>1.35491E-3</v>
      </c>
      <c r="GI189">
        <v>1.3420699999999999E-3</v>
      </c>
      <c r="GJ189">
        <v>1.32964E-3</v>
      </c>
      <c r="GK189">
        <v>1.3174199999999999E-3</v>
      </c>
      <c r="GL189">
        <v>1.3061800000000001E-3</v>
      </c>
      <c r="GM189">
        <v>1.29397E-3</v>
      </c>
      <c r="GN189">
        <v>1.2821E-3</v>
      </c>
      <c r="GO189">
        <v>1.26987E-3</v>
      </c>
      <c r="GP189">
        <v>1.25781E-3</v>
      </c>
      <c r="GQ189">
        <v>1.24624E-3</v>
      </c>
      <c r="GR189">
        <v>1.2336999999999999E-3</v>
      </c>
      <c r="GS189">
        <v>1.2211500000000001E-3</v>
      </c>
      <c r="GT189">
        <v>1.20915E-3</v>
      </c>
    </row>
    <row r="190" spans="1:202" hidden="1">
      <c r="A190" t="s">
        <v>189</v>
      </c>
      <c r="CX190">
        <v>4.0213799999999997E-3</v>
      </c>
      <c r="CY190">
        <v>3.9415500000000003E-3</v>
      </c>
      <c r="CZ190">
        <v>3.9108700000000003E-3</v>
      </c>
      <c r="DA190">
        <v>3.88048E-3</v>
      </c>
      <c r="DB190">
        <v>3.8882500000000002E-3</v>
      </c>
      <c r="DC190">
        <v>3.8259700000000002E-3</v>
      </c>
      <c r="DD190">
        <v>3.7637899999999999E-3</v>
      </c>
      <c r="DE190">
        <v>3.7147500000000002E-3</v>
      </c>
      <c r="DF190">
        <v>3.6767700000000002E-3</v>
      </c>
      <c r="DG190">
        <v>3.5294499999999999E-3</v>
      </c>
      <c r="DH190">
        <v>3.4178300000000002E-3</v>
      </c>
      <c r="DI190">
        <v>3.2958200000000001E-3</v>
      </c>
      <c r="DJ190">
        <v>3.2108499999999999E-3</v>
      </c>
      <c r="DK190">
        <v>3.1537399999999999E-3</v>
      </c>
      <c r="DL190">
        <v>3.1140199999999999E-3</v>
      </c>
      <c r="DM190">
        <v>3.0858499999999998E-3</v>
      </c>
      <c r="DN190">
        <v>3.0409299999999998E-3</v>
      </c>
      <c r="DO190">
        <v>2.9850499999999999E-3</v>
      </c>
      <c r="DP190">
        <v>2.9350700000000001E-3</v>
      </c>
      <c r="DQ190">
        <v>2.9050299999999999E-3</v>
      </c>
      <c r="DR190">
        <v>3.1486600000000002E-3</v>
      </c>
      <c r="DS190">
        <v>3.5821899999999999E-3</v>
      </c>
      <c r="DT190">
        <v>3.3980199999999999E-3</v>
      </c>
      <c r="DU190">
        <v>2.9171900000000001E-3</v>
      </c>
      <c r="DV190">
        <v>2.8596099999999998E-3</v>
      </c>
      <c r="DW190">
        <v>2.8383900000000001E-3</v>
      </c>
      <c r="DX190">
        <v>2.81497E-3</v>
      </c>
      <c r="DY190">
        <v>2.7844699999999998E-3</v>
      </c>
      <c r="DZ190">
        <v>2.7534500000000002E-3</v>
      </c>
      <c r="EA190">
        <v>2.72594E-3</v>
      </c>
      <c r="EB190">
        <v>2.69813E-3</v>
      </c>
      <c r="EC190">
        <v>2.6694700000000002E-3</v>
      </c>
      <c r="ED190">
        <v>2.6412100000000002E-3</v>
      </c>
      <c r="EE190">
        <v>2.61122E-3</v>
      </c>
      <c r="EF190">
        <v>2.5787399999999999E-3</v>
      </c>
      <c r="EG190">
        <v>2.5481200000000001E-3</v>
      </c>
      <c r="EH190">
        <v>2.52506E-3</v>
      </c>
      <c r="EI190">
        <v>2.5135700000000001E-3</v>
      </c>
      <c r="EJ190">
        <v>2.50666E-3</v>
      </c>
      <c r="EK190">
        <v>2.5026200000000001E-3</v>
      </c>
      <c r="EL190">
        <v>2.5043800000000001E-3</v>
      </c>
      <c r="EM190">
        <v>2.5039699999999999E-3</v>
      </c>
      <c r="EN190">
        <v>2.49702E-3</v>
      </c>
      <c r="EO190">
        <v>2.48766E-3</v>
      </c>
      <c r="EP190">
        <v>2.4781E-3</v>
      </c>
      <c r="EQ190">
        <v>2.4668200000000002E-3</v>
      </c>
      <c r="ER190">
        <v>2.4536100000000002E-3</v>
      </c>
      <c r="ES190">
        <v>2.4421999999999998E-3</v>
      </c>
      <c r="ET190">
        <v>2.4304999999999999E-3</v>
      </c>
      <c r="EU190">
        <v>2.41713E-3</v>
      </c>
      <c r="EV190">
        <v>2.4039199999999999E-3</v>
      </c>
      <c r="EW190">
        <v>2.3908200000000001E-3</v>
      </c>
      <c r="EX190">
        <v>2.3737799999999998E-3</v>
      </c>
      <c r="EY190">
        <v>2.3546800000000001E-3</v>
      </c>
      <c r="EZ190">
        <v>2.3349299999999998E-3</v>
      </c>
      <c r="FA190">
        <v>2.3150900000000001E-3</v>
      </c>
      <c r="FB190">
        <v>2.2962099999999999E-3</v>
      </c>
      <c r="FC190">
        <v>2.2758000000000001E-3</v>
      </c>
      <c r="FD190">
        <v>2.2555700000000001E-3</v>
      </c>
      <c r="FE190">
        <v>2.2367899999999998E-3</v>
      </c>
      <c r="FF190">
        <v>2.2177099999999999E-3</v>
      </c>
      <c r="FG190">
        <v>2.1982999999999998E-3</v>
      </c>
      <c r="FH190">
        <v>2.1808999999999999E-3</v>
      </c>
      <c r="FI190">
        <v>2.1676400000000002E-3</v>
      </c>
      <c r="FJ190">
        <v>2.1598099999999999E-3</v>
      </c>
      <c r="FK190">
        <v>2.1564000000000002E-3</v>
      </c>
      <c r="FL190">
        <v>2.1576999999999998E-3</v>
      </c>
      <c r="FM190">
        <v>2.1625400000000001E-3</v>
      </c>
      <c r="FN190">
        <v>2.1636400000000001E-3</v>
      </c>
      <c r="FO190">
        <v>2.1601900000000002E-3</v>
      </c>
      <c r="FP190">
        <v>2.1510399999999999E-3</v>
      </c>
      <c r="FQ190">
        <v>2.1365199999999998E-3</v>
      </c>
      <c r="FR190">
        <v>2.1213099999999999E-3</v>
      </c>
      <c r="FS190">
        <v>2.10553E-3</v>
      </c>
      <c r="FT190">
        <v>2.0896399999999998E-3</v>
      </c>
      <c r="FU190">
        <v>2.0738000000000002E-3</v>
      </c>
      <c r="FV190">
        <v>2.05799E-3</v>
      </c>
      <c r="FW190">
        <v>2.0415099999999999E-3</v>
      </c>
      <c r="FX190">
        <v>2.0243399999999999E-3</v>
      </c>
      <c r="FY190">
        <v>2.0073000000000001E-3</v>
      </c>
      <c r="FZ190">
        <v>1.9892500000000001E-3</v>
      </c>
      <c r="GA190">
        <v>1.9711799999999999E-3</v>
      </c>
      <c r="GB190">
        <v>1.9529700000000001E-3</v>
      </c>
      <c r="GC190">
        <v>1.9329499999999999E-3</v>
      </c>
      <c r="GD190">
        <v>1.9138499999999999E-3</v>
      </c>
      <c r="GE190">
        <v>1.8942399999999999E-3</v>
      </c>
      <c r="GF190">
        <v>1.8742100000000001E-3</v>
      </c>
      <c r="GG190">
        <v>1.8551399999999999E-3</v>
      </c>
      <c r="GH190">
        <v>1.8358999999999999E-3</v>
      </c>
      <c r="GI190">
        <v>1.8169200000000001E-3</v>
      </c>
      <c r="GJ190">
        <v>1.7981900000000001E-3</v>
      </c>
      <c r="GK190">
        <v>1.77958E-3</v>
      </c>
      <c r="GL190">
        <v>1.7625900000000001E-3</v>
      </c>
      <c r="GM190">
        <v>1.74504E-3</v>
      </c>
      <c r="GN190">
        <v>1.7284500000000001E-3</v>
      </c>
      <c r="GO190">
        <v>1.7121899999999999E-3</v>
      </c>
      <c r="GP190">
        <v>1.69663E-3</v>
      </c>
      <c r="GQ190">
        <v>1.68199E-3</v>
      </c>
      <c r="GR190">
        <v>1.66651E-3</v>
      </c>
      <c r="GS190">
        <v>1.65135E-3</v>
      </c>
      <c r="GT190">
        <v>1.637E-3</v>
      </c>
    </row>
    <row r="191" spans="1:202" hidden="1">
      <c r="A191" t="s">
        <v>190</v>
      </c>
      <c r="CX191">
        <v>5.9031099999999996E-3</v>
      </c>
      <c r="CY191">
        <v>5.7358900000000004E-3</v>
      </c>
      <c r="CZ191">
        <v>5.6301500000000004E-3</v>
      </c>
      <c r="DA191">
        <v>5.5387700000000002E-3</v>
      </c>
      <c r="DB191">
        <v>5.4419200000000003E-3</v>
      </c>
      <c r="DC191">
        <v>5.3025399999999997E-3</v>
      </c>
      <c r="DD191">
        <v>5.1651300000000004E-3</v>
      </c>
      <c r="DE191">
        <v>5.0796900000000004E-3</v>
      </c>
      <c r="DF191">
        <v>5.0618299999999998E-3</v>
      </c>
      <c r="DG191">
        <v>4.9598400000000001E-3</v>
      </c>
      <c r="DH191">
        <v>4.9280299999999999E-3</v>
      </c>
      <c r="DI191">
        <v>4.8895199999999996E-3</v>
      </c>
      <c r="DJ191">
        <v>4.8632800000000002E-3</v>
      </c>
      <c r="DK191">
        <v>4.8302700000000002E-3</v>
      </c>
      <c r="DL191">
        <v>4.7905400000000002E-3</v>
      </c>
      <c r="DM191">
        <v>4.7528300000000004E-3</v>
      </c>
      <c r="DN191">
        <v>4.6702499999999999E-3</v>
      </c>
      <c r="DO191">
        <v>4.5802600000000001E-3</v>
      </c>
      <c r="DP191">
        <v>4.5000200000000004E-3</v>
      </c>
      <c r="DQ191">
        <v>4.4283200000000003E-3</v>
      </c>
      <c r="DR191">
        <v>4.8304300000000001E-3</v>
      </c>
      <c r="DS191">
        <v>5.4512500000000004E-3</v>
      </c>
      <c r="DT191">
        <v>5.1271700000000003E-3</v>
      </c>
      <c r="DU191">
        <v>4.3244800000000003E-3</v>
      </c>
      <c r="DV191">
        <v>4.2202000000000003E-3</v>
      </c>
      <c r="DW191">
        <v>4.1880600000000004E-3</v>
      </c>
      <c r="DX191">
        <v>4.1737099999999997E-3</v>
      </c>
      <c r="DY191">
        <v>4.1602499999999999E-3</v>
      </c>
      <c r="DZ191">
        <v>4.1487499999999997E-3</v>
      </c>
      <c r="EA191">
        <v>4.1331099999999997E-3</v>
      </c>
      <c r="EB191">
        <v>4.1061800000000001E-3</v>
      </c>
      <c r="EC191">
        <v>4.0704699999999996E-3</v>
      </c>
      <c r="ED191">
        <v>4.0260599999999997E-3</v>
      </c>
      <c r="EE191">
        <v>3.9798100000000003E-3</v>
      </c>
      <c r="EF191">
        <v>3.9381199999999998E-3</v>
      </c>
      <c r="EG191">
        <v>3.8979700000000002E-3</v>
      </c>
      <c r="EH191">
        <v>3.8559499999999999E-3</v>
      </c>
      <c r="EI191">
        <v>3.81453E-3</v>
      </c>
      <c r="EJ191">
        <v>3.7710899999999999E-3</v>
      </c>
      <c r="EK191">
        <v>3.7244000000000001E-3</v>
      </c>
      <c r="EL191">
        <v>3.6790299999999998E-3</v>
      </c>
      <c r="EM191">
        <v>3.6440999999999999E-3</v>
      </c>
      <c r="EN191">
        <v>3.62634E-3</v>
      </c>
      <c r="EO191">
        <v>3.6143400000000002E-3</v>
      </c>
      <c r="EP191">
        <v>3.6063200000000001E-3</v>
      </c>
      <c r="EQ191">
        <v>3.6064199999999999E-3</v>
      </c>
      <c r="ER191">
        <v>3.6026500000000002E-3</v>
      </c>
      <c r="ES191">
        <v>3.59071E-3</v>
      </c>
      <c r="ET191">
        <v>3.5756999999999998E-3</v>
      </c>
      <c r="EU191">
        <v>3.5590999999999999E-3</v>
      </c>
      <c r="EV191">
        <v>3.5405100000000002E-3</v>
      </c>
      <c r="EW191">
        <v>3.5217400000000002E-3</v>
      </c>
      <c r="EX191">
        <v>3.5031300000000001E-3</v>
      </c>
      <c r="EY191">
        <v>3.4838999999999998E-3</v>
      </c>
      <c r="EZ191">
        <v>3.4630500000000001E-3</v>
      </c>
      <c r="FA191">
        <v>3.4421899999999999E-3</v>
      </c>
      <c r="FB191">
        <v>3.4207899999999999E-3</v>
      </c>
      <c r="FC191">
        <v>3.3935100000000002E-3</v>
      </c>
      <c r="FD191">
        <v>3.3635700000000002E-3</v>
      </c>
      <c r="FE191">
        <v>3.3338600000000001E-3</v>
      </c>
      <c r="FF191">
        <v>3.3038899999999999E-3</v>
      </c>
      <c r="FG191">
        <v>3.27466E-3</v>
      </c>
      <c r="FH191">
        <v>3.2456400000000002E-3</v>
      </c>
      <c r="FI191">
        <v>3.2161099999999999E-3</v>
      </c>
      <c r="FJ191">
        <v>3.1884600000000002E-3</v>
      </c>
      <c r="FK191">
        <v>3.1604200000000002E-3</v>
      </c>
      <c r="FL191">
        <v>3.1320200000000001E-3</v>
      </c>
      <c r="FM191">
        <v>3.1061399999999999E-3</v>
      </c>
      <c r="FN191">
        <v>3.08632E-3</v>
      </c>
      <c r="FO191">
        <v>3.0744399999999999E-3</v>
      </c>
      <c r="FP191">
        <v>3.0685899999999999E-3</v>
      </c>
      <c r="FQ191">
        <v>3.06945E-3</v>
      </c>
      <c r="FR191">
        <v>3.0769E-3</v>
      </c>
      <c r="FS191">
        <v>3.0790800000000001E-3</v>
      </c>
      <c r="FT191">
        <v>3.0736600000000002E-3</v>
      </c>
      <c r="FU191">
        <v>3.0615600000000001E-3</v>
      </c>
      <c r="FV191">
        <v>3.0423300000000002E-3</v>
      </c>
      <c r="FW191">
        <v>3.0199300000000001E-3</v>
      </c>
      <c r="FX191">
        <v>2.9973199999999999E-3</v>
      </c>
      <c r="FY191">
        <v>2.97547E-3</v>
      </c>
      <c r="FZ191">
        <v>2.95261E-3</v>
      </c>
      <c r="GA191">
        <v>2.9302899999999999E-3</v>
      </c>
      <c r="GB191">
        <v>2.9076800000000002E-3</v>
      </c>
      <c r="GC191">
        <v>2.8824499999999999E-3</v>
      </c>
      <c r="GD191">
        <v>2.8584399999999999E-3</v>
      </c>
      <c r="GE191">
        <v>2.8331699999999999E-3</v>
      </c>
      <c r="GF191">
        <v>2.8066100000000002E-3</v>
      </c>
      <c r="GG191">
        <v>2.7806699999999998E-3</v>
      </c>
      <c r="GH191">
        <v>2.7536800000000001E-3</v>
      </c>
      <c r="GI191">
        <v>2.7260100000000001E-3</v>
      </c>
      <c r="GJ191">
        <v>2.6981900000000001E-3</v>
      </c>
      <c r="GK191">
        <v>2.6699200000000001E-3</v>
      </c>
      <c r="GL191">
        <v>2.64321E-3</v>
      </c>
      <c r="GM191">
        <v>2.6150399999999999E-3</v>
      </c>
      <c r="GN191">
        <v>2.5880600000000001E-3</v>
      </c>
      <c r="GO191">
        <v>2.5611100000000001E-3</v>
      </c>
      <c r="GP191">
        <v>2.5350199999999998E-3</v>
      </c>
      <c r="GQ191">
        <v>2.51075E-3</v>
      </c>
      <c r="GR191">
        <v>2.4862199999999999E-3</v>
      </c>
      <c r="GS191">
        <v>2.4628499999999999E-3</v>
      </c>
      <c r="GT191">
        <v>2.4416199999999998E-3</v>
      </c>
    </row>
    <row r="192" spans="1:202" hidden="1">
      <c r="A192" t="s">
        <v>191</v>
      </c>
      <c r="CX192">
        <v>8.6281499999999994E-3</v>
      </c>
      <c r="CY192">
        <v>8.4130100000000003E-3</v>
      </c>
      <c r="CZ192">
        <v>8.2648600000000006E-3</v>
      </c>
      <c r="DA192">
        <v>8.0966700000000003E-3</v>
      </c>
      <c r="DB192">
        <v>7.9666700000000003E-3</v>
      </c>
      <c r="DC192">
        <v>7.7414800000000002E-3</v>
      </c>
      <c r="DD192">
        <v>7.5229800000000003E-3</v>
      </c>
      <c r="DE192">
        <v>7.3711100000000002E-3</v>
      </c>
      <c r="DF192">
        <v>7.3046400000000003E-3</v>
      </c>
      <c r="DG192">
        <v>7.0962999999999998E-3</v>
      </c>
      <c r="DH192">
        <v>7.0016899999999997E-3</v>
      </c>
      <c r="DI192">
        <v>6.9036100000000001E-3</v>
      </c>
      <c r="DJ192">
        <v>6.8373000000000001E-3</v>
      </c>
      <c r="DK192">
        <v>6.8042600000000003E-3</v>
      </c>
      <c r="DL192">
        <v>6.8037699999999998E-3</v>
      </c>
      <c r="DM192">
        <v>6.8369099999999999E-3</v>
      </c>
      <c r="DN192">
        <v>6.8422200000000004E-3</v>
      </c>
      <c r="DO192">
        <v>6.7935499999999998E-3</v>
      </c>
      <c r="DP192">
        <v>6.6961800000000004E-3</v>
      </c>
      <c r="DQ192">
        <v>6.5527099999999998E-3</v>
      </c>
      <c r="DR192">
        <v>7.2127800000000002E-3</v>
      </c>
      <c r="DS192">
        <v>8.00119E-3</v>
      </c>
      <c r="DT192">
        <v>7.4316199999999999E-3</v>
      </c>
      <c r="DU192">
        <v>6.2172E-3</v>
      </c>
      <c r="DV192">
        <v>6.0418599999999996E-3</v>
      </c>
      <c r="DW192">
        <v>5.9563899999999998E-3</v>
      </c>
      <c r="DX192">
        <v>5.8869500000000002E-3</v>
      </c>
      <c r="DY192">
        <v>5.8156700000000002E-3</v>
      </c>
      <c r="DZ192">
        <v>5.7590699999999998E-3</v>
      </c>
      <c r="EA192">
        <v>5.7196699999999996E-3</v>
      </c>
      <c r="EB192">
        <v>5.6917499999999998E-3</v>
      </c>
      <c r="EC192">
        <v>5.6748299999999996E-3</v>
      </c>
      <c r="ED192">
        <v>5.6605700000000002E-3</v>
      </c>
      <c r="EE192">
        <v>5.6474200000000002E-3</v>
      </c>
      <c r="EF192">
        <v>5.6266199999999997E-3</v>
      </c>
      <c r="EG192">
        <v>5.5923199999999996E-3</v>
      </c>
      <c r="EH192">
        <v>5.5441500000000003E-3</v>
      </c>
      <c r="EI192">
        <v>5.4834300000000001E-3</v>
      </c>
      <c r="EJ192">
        <v>5.4213200000000003E-3</v>
      </c>
      <c r="EK192">
        <v>5.3669299999999998E-3</v>
      </c>
      <c r="EL192">
        <v>5.3132099999999996E-3</v>
      </c>
      <c r="EM192">
        <v>5.2571299999999996E-3</v>
      </c>
      <c r="EN192">
        <v>5.2028100000000004E-3</v>
      </c>
      <c r="EO192">
        <v>5.1434699999999998E-3</v>
      </c>
      <c r="EP192">
        <v>5.0797200000000002E-3</v>
      </c>
      <c r="EQ192">
        <v>5.0181999999999996E-3</v>
      </c>
      <c r="ER192">
        <v>4.9703400000000002E-3</v>
      </c>
      <c r="ES192">
        <v>4.9479399999999996E-3</v>
      </c>
      <c r="ET192">
        <v>4.9336099999999997E-3</v>
      </c>
      <c r="EU192">
        <v>4.9225900000000001E-3</v>
      </c>
      <c r="EV192">
        <v>4.9227100000000003E-3</v>
      </c>
      <c r="EW192">
        <v>4.9204499999999998E-3</v>
      </c>
      <c r="EX192">
        <v>4.90363E-3</v>
      </c>
      <c r="EY192">
        <v>4.8826900000000003E-3</v>
      </c>
      <c r="EZ192">
        <v>4.8614399999999999E-3</v>
      </c>
      <c r="FA192">
        <v>4.83718E-3</v>
      </c>
      <c r="FB192">
        <v>4.8122399999999997E-3</v>
      </c>
      <c r="FC192">
        <v>4.7870500000000002E-3</v>
      </c>
      <c r="FD192">
        <v>4.7613300000000002E-3</v>
      </c>
      <c r="FE192">
        <v>4.7339799999999996E-3</v>
      </c>
      <c r="FF192">
        <v>4.7056600000000004E-3</v>
      </c>
      <c r="FG192">
        <v>4.6749399999999998E-3</v>
      </c>
      <c r="FH192">
        <v>4.6392400000000002E-3</v>
      </c>
      <c r="FI192">
        <v>4.5985799999999997E-3</v>
      </c>
      <c r="FJ192">
        <v>4.5580799999999999E-3</v>
      </c>
      <c r="FK192">
        <v>4.5177300000000002E-3</v>
      </c>
      <c r="FL192">
        <v>4.4786599999999998E-3</v>
      </c>
      <c r="FM192">
        <v>4.4385700000000002E-3</v>
      </c>
      <c r="FN192">
        <v>4.3984000000000002E-3</v>
      </c>
      <c r="FO192">
        <v>4.3608500000000003E-3</v>
      </c>
      <c r="FP192">
        <v>4.3227099999999996E-3</v>
      </c>
      <c r="FQ192">
        <v>4.2834099999999996E-3</v>
      </c>
      <c r="FR192">
        <v>4.2496799999999996E-3</v>
      </c>
      <c r="FS192">
        <v>4.2237400000000001E-3</v>
      </c>
      <c r="FT192">
        <v>4.2070900000000001E-3</v>
      </c>
      <c r="FU192">
        <v>4.2000800000000001E-3</v>
      </c>
      <c r="FV192">
        <v>4.2033299999999999E-3</v>
      </c>
      <c r="FW192">
        <v>4.2126000000000004E-3</v>
      </c>
      <c r="FX192">
        <v>4.2155700000000001E-3</v>
      </c>
      <c r="FY192">
        <v>4.2093199999999999E-3</v>
      </c>
      <c r="FZ192">
        <v>4.1918700000000003E-3</v>
      </c>
      <c r="GA192">
        <v>4.1648800000000001E-3</v>
      </c>
      <c r="GB192">
        <v>4.1344900000000002E-3</v>
      </c>
      <c r="GC192">
        <v>4.1015100000000001E-3</v>
      </c>
      <c r="GD192">
        <v>4.07085E-3</v>
      </c>
      <c r="GE192">
        <v>4.0391300000000002E-3</v>
      </c>
      <c r="GF192">
        <v>4.0061000000000003E-3</v>
      </c>
      <c r="GG192">
        <v>3.9741300000000002E-3</v>
      </c>
      <c r="GH192">
        <v>3.9403600000000004E-3</v>
      </c>
      <c r="GI192">
        <v>3.9057100000000002E-3</v>
      </c>
      <c r="GJ192">
        <v>3.8704799999999999E-3</v>
      </c>
      <c r="GK192">
        <v>3.8335299999999999E-3</v>
      </c>
      <c r="GL192">
        <v>3.7976400000000001E-3</v>
      </c>
      <c r="GM192">
        <v>3.7587300000000001E-3</v>
      </c>
      <c r="GN192">
        <v>3.7200200000000001E-3</v>
      </c>
      <c r="GO192">
        <v>3.6804099999999998E-3</v>
      </c>
      <c r="GP192">
        <v>3.6409900000000002E-3</v>
      </c>
      <c r="GQ192">
        <v>3.60297E-3</v>
      </c>
      <c r="GR192">
        <v>3.5636800000000001E-3</v>
      </c>
      <c r="GS192">
        <v>3.52564E-3</v>
      </c>
      <c r="GT192">
        <v>3.48971E-3</v>
      </c>
    </row>
    <row r="193" spans="1:202" hidden="1">
      <c r="A193" t="s">
        <v>192</v>
      </c>
      <c r="CX193">
        <v>1.3591600000000001E-2</v>
      </c>
      <c r="CY193">
        <v>1.322156E-2</v>
      </c>
      <c r="CZ193">
        <v>1.3068110000000001E-2</v>
      </c>
      <c r="DA193">
        <v>1.2876429999999999E-2</v>
      </c>
      <c r="DB193">
        <v>1.267971E-2</v>
      </c>
      <c r="DC193">
        <v>1.2463180000000001E-2</v>
      </c>
      <c r="DD193">
        <v>1.221203E-2</v>
      </c>
      <c r="DE193">
        <v>1.2013859999999999E-2</v>
      </c>
      <c r="DF193">
        <v>1.188551E-2</v>
      </c>
      <c r="DG193">
        <v>1.159751E-2</v>
      </c>
      <c r="DH193">
        <v>1.1370369999999999E-2</v>
      </c>
      <c r="DI193">
        <v>1.1128870000000001E-2</v>
      </c>
      <c r="DJ193">
        <v>1.090956E-2</v>
      </c>
      <c r="DK193">
        <v>1.075751E-2</v>
      </c>
      <c r="DL193">
        <v>1.058722E-2</v>
      </c>
      <c r="DM193">
        <v>1.048439E-2</v>
      </c>
      <c r="DN193">
        <v>1.033939E-2</v>
      </c>
      <c r="DO193">
        <v>1.02033E-2</v>
      </c>
      <c r="DP193">
        <v>1.009407E-2</v>
      </c>
      <c r="DQ193">
        <v>1.00073E-2</v>
      </c>
      <c r="DR193">
        <v>1.120081E-2</v>
      </c>
      <c r="DS193">
        <v>1.278173E-2</v>
      </c>
      <c r="DT193">
        <v>1.195966E-2</v>
      </c>
      <c r="DU193">
        <v>9.8714200000000005E-3</v>
      </c>
      <c r="DV193">
        <v>9.4982399999999998E-3</v>
      </c>
      <c r="DW193">
        <v>9.2775300000000008E-3</v>
      </c>
      <c r="DX193">
        <v>9.0884199999999998E-3</v>
      </c>
      <c r="DY193">
        <v>8.9390300000000006E-3</v>
      </c>
      <c r="DZ193">
        <v>8.8398799999999996E-3</v>
      </c>
      <c r="EA193">
        <v>8.7479099999999994E-3</v>
      </c>
      <c r="EB193">
        <v>8.6468599999999993E-3</v>
      </c>
      <c r="EC193">
        <v>8.5434800000000009E-3</v>
      </c>
      <c r="ED193">
        <v>8.4398100000000007E-3</v>
      </c>
      <c r="EE193">
        <v>8.3561699999999996E-3</v>
      </c>
      <c r="EF193">
        <v>8.2932400000000003E-3</v>
      </c>
      <c r="EG193">
        <v>8.2504299999999996E-3</v>
      </c>
      <c r="EH193">
        <v>8.2203899999999993E-3</v>
      </c>
      <c r="EI193">
        <v>8.1938600000000007E-3</v>
      </c>
      <c r="EJ193">
        <v>8.1708000000000006E-3</v>
      </c>
      <c r="EK193">
        <v>8.1404100000000007E-3</v>
      </c>
      <c r="EL193">
        <v>8.0896100000000006E-3</v>
      </c>
      <c r="EM193">
        <v>8.0204100000000004E-3</v>
      </c>
      <c r="EN193">
        <v>7.9367099999999996E-3</v>
      </c>
      <c r="EO193">
        <v>7.8488700000000008E-3</v>
      </c>
      <c r="EP193">
        <v>7.7716E-3</v>
      </c>
      <c r="EQ193">
        <v>7.6962799999999998E-3</v>
      </c>
      <c r="ER193">
        <v>7.6160200000000003E-3</v>
      </c>
      <c r="ES193">
        <v>7.5406700000000002E-3</v>
      </c>
      <c r="ET193">
        <v>7.4586899999999996E-3</v>
      </c>
      <c r="EU193">
        <v>7.3672800000000004E-3</v>
      </c>
      <c r="EV193">
        <v>7.2790299999999997E-3</v>
      </c>
      <c r="EW193">
        <v>7.2125599999999998E-3</v>
      </c>
      <c r="EX193">
        <v>7.1758899999999999E-3</v>
      </c>
      <c r="EY193">
        <v>7.1501500000000001E-3</v>
      </c>
      <c r="EZ193">
        <v>7.13191E-3</v>
      </c>
      <c r="FA193">
        <v>7.1301200000000002E-3</v>
      </c>
      <c r="FB193">
        <v>7.1259599999999998E-3</v>
      </c>
      <c r="FC193">
        <v>7.1011099999999999E-3</v>
      </c>
      <c r="FD193">
        <v>7.0717200000000001E-3</v>
      </c>
      <c r="FE193">
        <v>7.0435799999999998E-3</v>
      </c>
      <c r="FF193">
        <v>7.0098299999999999E-3</v>
      </c>
      <c r="FG193">
        <v>6.9726199999999997E-3</v>
      </c>
      <c r="FH193">
        <v>6.9398999999999997E-3</v>
      </c>
      <c r="FI193">
        <v>6.9047300000000004E-3</v>
      </c>
      <c r="FJ193">
        <v>6.86756E-3</v>
      </c>
      <c r="FK193">
        <v>6.8299399999999996E-3</v>
      </c>
      <c r="FL193">
        <v>6.7901699999999999E-3</v>
      </c>
      <c r="FM193">
        <v>6.7412699999999997E-3</v>
      </c>
      <c r="FN193">
        <v>6.6858799999999999E-3</v>
      </c>
      <c r="FO193">
        <v>6.6304900000000002E-3</v>
      </c>
      <c r="FP193">
        <v>6.5750599999999998E-3</v>
      </c>
      <c r="FQ193">
        <v>6.5200700000000002E-3</v>
      </c>
      <c r="FR193">
        <v>6.4676999999999998E-3</v>
      </c>
      <c r="FS193">
        <v>6.4144800000000002E-3</v>
      </c>
      <c r="FT193">
        <v>6.3629999999999997E-3</v>
      </c>
      <c r="FU193">
        <v>6.3123900000000002E-3</v>
      </c>
      <c r="FV193">
        <v>6.2609500000000004E-3</v>
      </c>
      <c r="FW193">
        <v>6.2120999999999999E-3</v>
      </c>
      <c r="FX193">
        <v>6.1758300000000002E-3</v>
      </c>
      <c r="FY193">
        <v>6.1545000000000002E-3</v>
      </c>
      <c r="FZ193">
        <v>6.1449E-3</v>
      </c>
      <c r="GA193">
        <v>6.1516699999999997E-3</v>
      </c>
      <c r="GB193">
        <v>6.1695300000000003E-3</v>
      </c>
      <c r="GC193">
        <v>6.1753399999999996E-3</v>
      </c>
      <c r="GD193">
        <v>6.1690800000000004E-3</v>
      </c>
      <c r="GE193">
        <v>6.14637E-3</v>
      </c>
      <c r="GF193">
        <v>6.1060899999999998E-3</v>
      </c>
      <c r="GG193">
        <v>6.0629600000000001E-3</v>
      </c>
      <c r="GH193">
        <v>6.0183299999999997E-3</v>
      </c>
      <c r="GI193">
        <v>5.9739299999999997E-3</v>
      </c>
      <c r="GJ193">
        <v>5.9295299999999997E-3</v>
      </c>
      <c r="GK193">
        <v>5.8836000000000001E-3</v>
      </c>
      <c r="GL193">
        <v>5.83922E-3</v>
      </c>
      <c r="GM193">
        <v>5.7902600000000002E-3</v>
      </c>
      <c r="GN193">
        <v>5.7413500000000001E-3</v>
      </c>
      <c r="GO193">
        <v>5.6907800000000003E-3</v>
      </c>
      <c r="GP193">
        <v>5.6386600000000002E-3</v>
      </c>
      <c r="GQ193">
        <v>5.5870499999999997E-3</v>
      </c>
      <c r="GR193">
        <v>5.5318600000000004E-3</v>
      </c>
      <c r="GS193">
        <v>5.4762500000000002E-3</v>
      </c>
      <c r="GT193">
        <v>5.4220300000000004E-3</v>
      </c>
    </row>
    <row r="194" spans="1:202" hidden="1">
      <c r="A194" t="s">
        <v>193</v>
      </c>
      <c r="CX194">
        <v>2.135254E-2</v>
      </c>
      <c r="CY194">
        <v>2.0759690000000001E-2</v>
      </c>
      <c r="CZ194">
        <v>2.0515269999999999E-2</v>
      </c>
      <c r="DA194">
        <v>2.0222159999999999E-2</v>
      </c>
      <c r="DB194">
        <v>1.9897270000000002E-2</v>
      </c>
      <c r="DC194">
        <v>1.9559489999999999E-2</v>
      </c>
      <c r="DD194">
        <v>1.911181E-2</v>
      </c>
      <c r="DE194">
        <v>1.884388E-2</v>
      </c>
      <c r="DF194">
        <v>1.866276E-2</v>
      </c>
      <c r="DG194">
        <v>1.829103E-2</v>
      </c>
      <c r="DH194">
        <v>1.8103250000000001E-2</v>
      </c>
      <c r="DI194">
        <v>1.7839830000000001E-2</v>
      </c>
      <c r="DJ194">
        <v>1.753584E-2</v>
      </c>
      <c r="DK194">
        <v>1.7221E-2</v>
      </c>
      <c r="DL194">
        <v>1.6933030000000002E-2</v>
      </c>
      <c r="DM194">
        <v>1.6654619999999998E-2</v>
      </c>
      <c r="DN194">
        <v>1.631645E-2</v>
      </c>
      <c r="DO194">
        <v>1.605415E-2</v>
      </c>
      <c r="DP194">
        <v>1.5880229999999999E-2</v>
      </c>
      <c r="DQ194">
        <v>1.56607E-2</v>
      </c>
      <c r="DR194">
        <v>1.722191E-2</v>
      </c>
      <c r="DS194">
        <v>1.9165720000000001E-2</v>
      </c>
      <c r="DT194">
        <v>1.800359E-2</v>
      </c>
      <c r="DU194">
        <v>1.5211219999999999E-2</v>
      </c>
      <c r="DV194">
        <v>1.480917E-2</v>
      </c>
      <c r="DW194">
        <v>1.467602E-2</v>
      </c>
      <c r="DX194">
        <v>1.4597229999999999E-2</v>
      </c>
      <c r="DY194">
        <v>1.448121E-2</v>
      </c>
      <c r="DZ194">
        <v>1.42843E-2</v>
      </c>
      <c r="EA194">
        <v>1.4027039999999999E-2</v>
      </c>
      <c r="EB194">
        <v>1.3744579999999999E-2</v>
      </c>
      <c r="EC194">
        <v>1.345906E-2</v>
      </c>
      <c r="ED194">
        <v>1.3240740000000001E-2</v>
      </c>
      <c r="EE194">
        <v>1.3103119999999999E-2</v>
      </c>
      <c r="EF194">
        <v>1.2973409999999999E-2</v>
      </c>
      <c r="EG194">
        <v>1.2836200000000001E-2</v>
      </c>
      <c r="EH194">
        <v>1.268977E-2</v>
      </c>
      <c r="EI194">
        <v>1.2542970000000001E-2</v>
      </c>
      <c r="EJ194">
        <v>1.242971E-2</v>
      </c>
      <c r="EK194">
        <v>1.235088E-2</v>
      </c>
      <c r="EL194">
        <v>1.2297310000000001E-2</v>
      </c>
      <c r="EM194">
        <v>1.2263710000000001E-2</v>
      </c>
      <c r="EN194">
        <v>1.223728E-2</v>
      </c>
      <c r="EO194">
        <v>1.221122E-2</v>
      </c>
      <c r="EP194">
        <v>1.217385E-2</v>
      </c>
      <c r="EQ194">
        <v>1.210848E-2</v>
      </c>
      <c r="ER194">
        <v>1.2011839999999999E-2</v>
      </c>
      <c r="ES194">
        <v>1.1896540000000001E-2</v>
      </c>
      <c r="ET194">
        <v>1.177575E-2</v>
      </c>
      <c r="EU194">
        <v>1.1666599999999999E-2</v>
      </c>
      <c r="EV194">
        <v>1.1561180000000001E-2</v>
      </c>
      <c r="EW194">
        <v>1.145432E-2</v>
      </c>
      <c r="EX194">
        <v>1.1346820000000001E-2</v>
      </c>
      <c r="EY194">
        <v>1.122769E-2</v>
      </c>
      <c r="EZ194">
        <v>1.109653E-2</v>
      </c>
      <c r="FA194">
        <v>1.096974E-2</v>
      </c>
      <c r="FB194">
        <v>1.0875910000000001E-2</v>
      </c>
      <c r="FC194">
        <v>1.082461E-2</v>
      </c>
      <c r="FD194">
        <v>1.0791520000000001E-2</v>
      </c>
      <c r="FE194">
        <v>1.0773720000000001E-2</v>
      </c>
      <c r="FF194">
        <v>1.0779260000000001E-2</v>
      </c>
      <c r="FG194">
        <v>1.0776890000000001E-2</v>
      </c>
      <c r="FH194">
        <v>1.07498E-2</v>
      </c>
      <c r="FI194">
        <v>1.071195E-2</v>
      </c>
      <c r="FJ194">
        <v>1.067535E-2</v>
      </c>
      <c r="FK194">
        <v>1.063072E-2</v>
      </c>
      <c r="FL194">
        <v>1.05828E-2</v>
      </c>
      <c r="FM194">
        <v>1.0538230000000001E-2</v>
      </c>
      <c r="FN194">
        <v>1.049165E-2</v>
      </c>
      <c r="FO194">
        <v>1.044177E-2</v>
      </c>
      <c r="FP194">
        <v>1.039087E-2</v>
      </c>
      <c r="FQ194">
        <v>1.0332340000000001E-2</v>
      </c>
      <c r="FR194">
        <v>1.026579E-2</v>
      </c>
      <c r="FS194">
        <v>1.018813E-2</v>
      </c>
      <c r="FT194">
        <v>1.010745E-2</v>
      </c>
      <c r="FU194">
        <v>1.00304E-2</v>
      </c>
      <c r="FV194">
        <v>9.9577299999999997E-3</v>
      </c>
      <c r="FW194">
        <v>9.8808999999999998E-3</v>
      </c>
      <c r="FX194">
        <v>9.8064199999999997E-3</v>
      </c>
      <c r="FY194">
        <v>9.7369499999999994E-3</v>
      </c>
      <c r="FZ194">
        <v>9.6642700000000008E-3</v>
      </c>
      <c r="GA194">
        <v>9.5912099999999993E-3</v>
      </c>
      <c r="GB194">
        <v>9.5241500000000003E-3</v>
      </c>
      <c r="GC194">
        <v>9.4716399999999999E-3</v>
      </c>
      <c r="GD194">
        <v>9.4444400000000001E-3</v>
      </c>
      <c r="GE194">
        <v>9.4370200000000008E-3</v>
      </c>
      <c r="GF194">
        <v>9.4511100000000004E-3</v>
      </c>
      <c r="GG194">
        <v>9.4857899999999992E-3</v>
      </c>
      <c r="GH194">
        <v>9.5047199999999995E-3</v>
      </c>
      <c r="GI194">
        <v>9.5004100000000008E-3</v>
      </c>
      <c r="GJ194">
        <v>9.4719699999999997E-3</v>
      </c>
      <c r="GK194">
        <v>9.4170599999999997E-3</v>
      </c>
      <c r="GL194">
        <v>9.3572800000000008E-3</v>
      </c>
      <c r="GM194">
        <v>9.2927900000000004E-3</v>
      </c>
      <c r="GN194">
        <v>9.2302900000000004E-3</v>
      </c>
      <c r="GO194">
        <v>9.1670499999999995E-3</v>
      </c>
      <c r="GP194">
        <v>9.1023400000000004E-3</v>
      </c>
      <c r="GQ194">
        <v>9.0386900000000003E-3</v>
      </c>
      <c r="GR194">
        <v>8.9689599999999998E-3</v>
      </c>
      <c r="GS194">
        <v>8.8985100000000001E-3</v>
      </c>
      <c r="GT194">
        <v>8.8293199999999999E-3</v>
      </c>
    </row>
    <row r="195" spans="1:202" hidden="1">
      <c r="A195" t="s">
        <v>194</v>
      </c>
      <c r="CX195">
        <v>3.3726359999999997E-2</v>
      </c>
      <c r="CY195">
        <v>3.291169E-2</v>
      </c>
      <c r="CZ195">
        <v>3.2707359999999998E-2</v>
      </c>
      <c r="DA195">
        <v>3.2420379999999999E-2</v>
      </c>
      <c r="DB195">
        <v>3.1845760000000001E-2</v>
      </c>
      <c r="DC195">
        <v>3.1482799999999998E-2</v>
      </c>
      <c r="DD195">
        <v>3.0873270000000001E-2</v>
      </c>
      <c r="DE195">
        <v>3.045666E-2</v>
      </c>
      <c r="DF195">
        <v>3.0218269999999998E-2</v>
      </c>
      <c r="DG195">
        <v>2.9648500000000001E-2</v>
      </c>
      <c r="DH195">
        <v>2.926026E-2</v>
      </c>
      <c r="DI195">
        <v>2.8650800000000001E-2</v>
      </c>
      <c r="DJ195">
        <v>2.8103280000000001E-2</v>
      </c>
      <c r="DK195">
        <v>2.75549E-2</v>
      </c>
      <c r="DL195">
        <v>2.7024360000000001E-2</v>
      </c>
      <c r="DM195">
        <v>2.674346E-2</v>
      </c>
      <c r="DN195">
        <v>2.6302160000000002E-2</v>
      </c>
      <c r="DO195">
        <v>2.5928860000000001E-2</v>
      </c>
      <c r="DP195">
        <v>2.558289E-2</v>
      </c>
      <c r="DQ195">
        <v>2.5334189999999999E-2</v>
      </c>
      <c r="DR195">
        <v>2.7329280000000001E-2</v>
      </c>
      <c r="DS195">
        <v>2.995712E-2</v>
      </c>
      <c r="DT195">
        <v>2.8308659999999999E-2</v>
      </c>
      <c r="DU195">
        <v>2.4215469999999999E-2</v>
      </c>
      <c r="DV195">
        <v>2.3550950000000001E-2</v>
      </c>
      <c r="DW195">
        <v>2.3263659999999999E-2</v>
      </c>
      <c r="DX195">
        <v>2.304558E-2</v>
      </c>
      <c r="DY195">
        <v>2.2830309999999999E-2</v>
      </c>
      <c r="DZ195">
        <v>2.2609819999999999E-2</v>
      </c>
      <c r="EA195">
        <v>2.2425319999999999E-2</v>
      </c>
      <c r="EB195">
        <v>2.2272429999999999E-2</v>
      </c>
      <c r="EC195">
        <v>2.2131660000000001E-2</v>
      </c>
      <c r="ED195">
        <v>2.1945949999999999E-2</v>
      </c>
      <c r="EE195">
        <v>2.1666359999999999E-2</v>
      </c>
      <c r="EF195">
        <v>2.1316359999999999E-2</v>
      </c>
      <c r="EG195">
        <v>2.0953719999999999E-2</v>
      </c>
      <c r="EH195">
        <v>2.0585590000000001E-2</v>
      </c>
      <c r="EI195">
        <v>2.0295710000000002E-2</v>
      </c>
      <c r="EJ195">
        <v>2.0100420000000001E-2</v>
      </c>
      <c r="EK195">
        <v>1.9920070000000002E-2</v>
      </c>
      <c r="EL195">
        <v>1.9724680000000001E-2</v>
      </c>
      <c r="EM195">
        <v>1.9515589999999999E-2</v>
      </c>
      <c r="EN195">
        <v>1.9311729999999999E-2</v>
      </c>
      <c r="EO195">
        <v>1.9146710000000001E-2</v>
      </c>
      <c r="EP195">
        <v>1.9024719999999998E-2</v>
      </c>
      <c r="EQ195">
        <v>1.89427E-2</v>
      </c>
      <c r="ER195">
        <v>1.888281E-2</v>
      </c>
      <c r="ES195">
        <v>1.8840570000000001E-2</v>
      </c>
      <c r="ET195">
        <v>1.8798769999999999E-2</v>
      </c>
      <c r="EU195">
        <v>1.8736550000000001E-2</v>
      </c>
      <c r="EV195">
        <v>1.8636679999999999E-2</v>
      </c>
      <c r="EW195">
        <v>1.8501219999999999E-2</v>
      </c>
      <c r="EX195">
        <v>1.833133E-2</v>
      </c>
      <c r="EY195">
        <v>1.815665E-2</v>
      </c>
      <c r="EZ195">
        <v>1.8003080000000001E-2</v>
      </c>
      <c r="FA195">
        <v>1.7855200000000002E-2</v>
      </c>
      <c r="FB195">
        <v>1.7707210000000001E-2</v>
      </c>
      <c r="FC195">
        <v>1.7553920000000001E-2</v>
      </c>
      <c r="FD195">
        <v>1.7385560000000001E-2</v>
      </c>
      <c r="FE195">
        <v>1.7205129999999999E-2</v>
      </c>
      <c r="FF195">
        <v>1.702538E-2</v>
      </c>
      <c r="FG195">
        <v>1.6887349999999999E-2</v>
      </c>
      <c r="FH195">
        <v>1.6820080000000001E-2</v>
      </c>
      <c r="FI195">
        <v>1.677418E-2</v>
      </c>
      <c r="FJ195">
        <v>1.6751749999999999E-2</v>
      </c>
      <c r="FK195">
        <v>1.6763199999999999E-2</v>
      </c>
      <c r="FL195">
        <v>1.676675E-2</v>
      </c>
      <c r="FM195">
        <v>1.6728860000000002E-2</v>
      </c>
      <c r="FN195">
        <v>1.667706E-2</v>
      </c>
      <c r="FO195">
        <v>1.6626680000000001E-2</v>
      </c>
      <c r="FP195">
        <v>1.6563540000000002E-2</v>
      </c>
      <c r="FQ195">
        <v>1.648867E-2</v>
      </c>
      <c r="FR195">
        <v>1.6431350000000001E-2</v>
      </c>
      <c r="FS195">
        <v>1.6368690000000002E-2</v>
      </c>
      <c r="FT195">
        <v>1.6294699999999999E-2</v>
      </c>
      <c r="FU195">
        <v>1.6224160000000001E-2</v>
      </c>
      <c r="FV195">
        <v>1.614846E-2</v>
      </c>
      <c r="FW195">
        <v>1.6044840000000001E-2</v>
      </c>
      <c r="FX195">
        <v>1.5929519999999999E-2</v>
      </c>
      <c r="FY195">
        <v>1.5814379999999999E-2</v>
      </c>
      <c r="FZ195">
        <v>1.5699290000000001E-2</v>
      </c>
      <c r="GA195">
        <v>1.559368E-2</v>
      </c>
      <c r="GB195">
        <v>1.5485820000000001E-2</v>
      </c>
      <c r="GC195">
        <v>1.537549E-2</v>
      </c>
      <c r="GD195">
        <v>1.527571E-2</v>
      </c>
      <c r="GE195">
        <v>1.51722E-2</v>
      </c>
      <c r="GF195">
        <v>1.506153E-2</v>
      </c>
      <c r="GG195">
        <v>1.4964470000000001E-2</v>
      </c>
      <c r="GH195">
        <v>1.4894040000000001E-2</v>
      </c>
      <c r="GI195">
        <v>1.485861E-2</v>
      </c>
      <c r="GJ195">
        <v>1.485564E-2</v>
      </c>
      <c r="GK195">
        <v>1.488837E-2</v>
      </c>
      <c r="GL195">
        <v>1.495134E-2</v>
      </c>
      <c r="GM195">
        <v>1.498594E-2</v>
      </c>
      <c r="GN195">
        <v>1.498567E-2</v>
      </c>
      <c r="GO195">
        <v>1.4948009999999999E-2</v>
      </c>
      <c r="GP195">
        <v>1.4870349999999999E-2</v>
      </c>
      <c r="GQ195">
        <v>1.4783360000000001E-2</v>
      </c>
      <c r="GR195">
        <v>1.4690450000000001E-2</v>
      </c>
      <c r="GS195">
        <v>1.459919E-2</v>
      </c>
      <c r="GT195">
        <v>1.451237E-2</v>
      </c>
    </row>
    <row r="196" spans="1:202" hidden="1">
      <c r="A196" t="s">
        <v>195</v>
      </c>
      <c r="CX196">
        <v>5.316924E-2</v>
      </c>
      <c r="CY196">
        <v>5.1854190000000001E-2</v>
      </c>
      <c r="CZ196">
        <v>5.1601950000000001E-2</v>
      </c>
      <c r="DA196">
        <v>5.140045E-2</v>
      </c>
      <c r="DB196">
        <v>5.0316300000000001E-2</v>
      </c>
      <c r="DC196">
        <v>4.9954980000000003E-2</v>
      </c>
      <c r="DD196">
        <v>4.899883E-2</v>
      </c>
      <c r="DE196">
        <v>4.83945E-2</v>
      </c>
      <c r="DF196">
        <v>4.8002320000000001E-2</v>
      </c>
      <c r="DG196">
        <v>4.7082390000000002E-2</v>
      </c>
      <c r="DH196">
        <v>4.664306E-2</v>
      </c>
      <c r="DI196">
        <v>4.585844E-2</v>
      </c>
      <c r="DJ196">
        <v>4.5227379999999998E-2</v>
      </c>
      <c r="DK196">
        <v>4.453812E-2</v>
      </c>
      <c r="DL196">
        <v>4.3833240000000002E-2</v>
      </c>
      <c r="DM196">
        <v>4.3380040000000002E-2</v>
      </c>
      <c r="DN196">
        <v>4.2505840000000003E-2</v>
      </c>
      <c r="DO196">
        <v>4.191247E-2</v>
      </c>
      <c r="DP196">
        <v>4.1365989999999998E-2</v>
      </c>
      <c r="DQ196">
        <v>4.0767669999999999E-2</v>
      </c>
      <c r="DR196">
        <v>4.3242870000000003E-2</v>
      </c>
      <c r="DS196">
        <v>4.7173109999999997E-2</v>
      </c>
      <c r="DT196">
        <v>4.4706490000000002E-2</v>
      </c>
      <c r="DU196">
        <v>3.9067520000000001E-2</v>
      </c>
      <c r="DV196">
        <v>3.7973300000000001E-2</v>
      </c>
      <c r="DW196">
        <v>3.7377359999999998E-2</v>
      </c>
      <c r="DX196">
        <v>3.6884769999999997E-2</v>
      </c>
      <c r="DY196">
        <v>3.6521820000000003E-2</v>
      </c>
      <c r="DZ196">
        <v>3.6247170000000002E-2</v>
      </c>
      <c r="EA196">
        <v>3.597939E-2</v>
      </c>
      <c r="EB196">
        <v>3.5656159999999999E-2</v>
      </c>
      <c r="EC196">
        <v>3.5354129999999998E-2</v>
      </c>
      <c r="ED196">
        <v>3.5060250000000001E-2</v>
      </c>
      <c r="EE196">
        <v>3.475839E-2</v>
      </c>
      <c r="EF196">
        <v>3.4496029999999997E-2</v>
      </c>
      <c r="EG196">
        <v>3.4290090000000002E-2</v>
      </c>
      <c r="EH196">
        <v>3.4085339999999999E-2</v>
      </c>
      <c r="EI196">
        <v>3.3803949999999999E-2</v>
      </c>
      <c r="EJ196">
        <v>3.3391230000000001E-2</v>
      </c>
      <c r="EK196">
        <v>3.2900980000000003E-2</v>
      </c>
      <c r="EL196">
        <v>3.2405759999999999E-2</v>
      </c>
      <c r="EM196">
        <v>3.1928459999999999E-2</v>
      </c>
      <c r="EN196">
        <v>3.15579E-2</v>
      </c>
      <c r="EO196">
        <v>3.127721E-2</v>
      </c>
      <c r="EP196">
        <v>3.100839E-2</v>
      </c>
      <c r="EQ196">
        <v>3.073184E-2</v>
      </c>
      <c r="ER196">
        <v>3.0425629999999999E-2</v>
      </c>
      <c r="ES196">
        <v>3.0147319999999998E-2</v>
      </c>
      <c r="ET196">
        <v>2.9922710000000002E-2</v>
      </c>
      <c r="EU196">
        <v>2.974454E-2</v>
      </c>
      <c r="EV196">
        <v>2.9621370000000001E-2</v>
      </c>
      <c r="EW196">
        <v>2.9541749999999999E-2</v>
      </c>
      <c r="EX196">
        <v>2.947116E-2</v>
      </c>
      <c r="EY196">
        <v>2.939978E-2</v>
      </c>
      <c r="EZ196">
        <v>2.9302689999999999E-2</v>
      </c>
      <c r="FA196">
        <v>2.915212E-2</v>
      </c>
      <c r="FB196">
        <v>2.895729E-2</v>
      </c>
      <c r="FC196">
        <v>2.8711739999999999E-2</v>
      </c>
      <c r="FD196">
        <v>2.846359E-2</v>
      </c>
      <c r="FE196">
        <v>2.825629E-2</v>
      </c>
      <c r="FF196">
        <v>2.8047929999999999E-2</v>
      </c>
      <c r="FG196">
        <v>2.7829619999999999E-2</v>
      </c>
      <c r="FH196">
        <v>2.7613370000000002E-2</v>
      </c>
      <c r="FI196">
        <v>2.7366140000000001E-2</v>
      </c>
      <c r="FJ196">
        <v>2.7105979999999998E-2</v>
      </c>
      <c r="FK196">
        <v>2.6846890000000002E-2</v>
      </c>
      <c r="FL196">
        <v>2.665209E-2</v>
      </c>
      <c r="FM196">
        <v>2.654844E-2</v>
      </c>
      <c r="FN196">
        <v>2.648213E-2</v>
      </c>
      <c r="FO196">
        <v>2.6447999999999999E-2</v>
      </c>
      <c r="FP196">
        <v>2.6455860000000001E-2</v>
      </c>
      <c r="FQ196">
        <v>2.6439239999999999E-2</v>
      </c>
      <c r="FR196">
        <v>2.6387339999999999E-2</v>
      </c>
      <c r="FS196">
        <v>2.631141E-2</v>
      </c>
      <c r="FT196">
        <v>2.6225109999999999E-2</v>
      </c>
      <c r="FU196">
        <v>2.6128889999999998E-2</v>
      </c>
      <c r="FV196">
        <v>2.6029839999999999E-2</v>
      </c>
      <c r="FW196">
        <v>2.593181E-2</v>
      </c>
      <c r="FX196">
        <v>2.583498E-2</v>
      </c>
      <c r="FY196">
        <v>2.5730469999999998E-2</v>
      </c>
      <c r="FZ196">
        <v>2.5620159999999999E-2</v>
      </c>
      <c r="GA196">
        <v>2.5502170000000001E-2</v>
      </c>
      <c r="GB196">
        <v>2.5347359999999999E-2</v>
      </c>
      <c r="GC196">
        <v>2.5165960000000001E-2</v>
      </c>
      <c r="GD196">
        <v>2.4990109999999999E-2</v>
      </c>
      <c r="GE196">
        <v>2.481759E-2</v>
      </c>
      <c r="GF196">
        <v>2.4652360000000002E-2</v>
      </c>
      <c r="GG196">
        <v>2.4490890000000001E-2</v>
      </c>
      <c r="GH196">
        <v>2.4331169999999999E-2</v>
      </c>
      <c r="GI196">
        <v>2.418236E-2</v>
      </c>
      <c r="GJ196">
        <v>2.4027819999999998E-2</v>
      </c>
      <c r="GK196">
        <v>2.3866660000000001E-2</v>
      </c>
      <c r="GL196">
        <v>2.3724229999999999E-2</v>
      </c>
      <c r="GM196">
        <v>2.3616479999999999E-2</v>
      </c>
      <c r="GN196">
        <v>2.356486E-2</v>
      </c>
      <c r="GO196">
        <v>2.3567520000000002E-2</v>
      </c>
      <c r="GP196">
        <v>2.362527E-2</v>
      </c>
      <c r="GQ196">
        <v>2.3723210000000002E-2</v>
      </c>
      <c r="GR196">
        <v>2.37793E-2</v>
      </c>
      <c r="GS196">
        <v>2.377833E-2</v>
      </c>
      <c r="GT196">
        <v>2.3729099999999999E-2</v>
      </c>
    </row>
    <row r="197" spans="1:202" hidden="1">
      <c r="A197" t="s">
        <v>196</v>
      </c>
      <c r="CX197">
        <v>8.8648770000000002E-2</v>
      </c>
      <c r="CY197">
        <v>8.5897100000000004E-2</v>
      </c>
      <c r="CZ197">
        <v>8.5144940000000002E-2</v>
      </c>
      <c r="DA197">
        <v>8.4477469999999999E-2</v>
      </c>
      <c r="DB197">
        <v>8.2187280000000001E-2</v>
      </c>
      <c r="DC197">
        <v>8.1682210000000005E-2</v>
      </c>
      <c r="DD197">
        <v>8.0150250000000006E-2</v>
      </c>
      <c r="DE197">
        <v>7.9399789999999998E-2</v>
      </c>
      <c r="DF197">
        <v>7.9070130000000002E-2</v>
      </c>
      <c r="DG197">
        <v>7.7741859999999996E-2</v>
      </c>
      <c r="DH197">
        <v>7.7049980000000004E-2</v>
      </c>
      <c r="DI197">
        <v>7.5727489999999995E-2</v>
      </c>
      <c r="DJ197">
        <v>7.4801099999999995E-2</v>
      </c>
      <c r="DK197">
        <v>7.3485400000000006E-2</v>
      </c>
      <c r="DL197">
        <v>7.1993489999999993E-2</v>
      </c>
      <c r="DM197">
        <v>7.1551749999999997E-2</v>
      </c>
      <c r="DN197">
        <v>6.9905850000000005E-2</v>
      </c>
      <c r="DO197">
        <v>6.9272479999999997E-2</v>
      </c>
      <c r="DP197">
        <v>6.855965E-2</v>
      </c>
      <c r="DQ197">
        <v>6.7924880000000007E-2</v>
      </c>
      <c r="DR197">
        <v>7.1909680000000004E-2</v>
      </c>
      <c r="DS197">
        <v>7.7833169999999993E-2</v>
      </c>
      <c r="DT197">
        <v>7.4521110000000002E-2</v>
      </c>
      <c r="DU197">
        <v>6.5649570000000004E-2</v>
      </c>
      <c r="DV197">
        <v>6.4030790000000004E-2</v>
      </c>
      <c r="DW197">
        <v>6.3337130000000005E-2</v>
      </c>
      <c r="DX197">
        <v>6.2738290000000002E-2</v>
      </c>
      <c r="DY197">
        <v>6.2005339999999999E-2</v>
      </c>
      <c r="DZ197">
        <v>6.124156E-2</v>
      </c>
      <c r="EA197">
        <v>6.0537800000000003E-2</v>
      </c>
      <c r="EB197">
        <v>5.9803460000000003E-2</v>
      </c>
      <c r="EC197">
        <v>5.9145160000000002E-2</v>
      </c>
      <c r="ED197">
        <v>5.8694759999999999E-2</v>
      </c>
      <c r="EE197">
        <v>5.8386439999999998E-2</v>
      </c>
      <c r="EF197">
        <v>5.8053399999999998E-2</v>
      </c>
      <c r="EG197">
        <v>5.764271E-2</v>
      </c>
      <c r="EH197">
        <v>5.7217940000000002E-2</v>
      </c>
      <c r="EI197">
        <v>5.6786469999999999E-2</v>
      </c>
      <c r="EJ197">
        <v>5.6339559999999997E-2</v>
      </c>
      <c r="EK197">
        <v>5.5927480000000002E-2</v>
      </c>
      <c r="EL197">
        <v>5.5548979999999998E-2</v>
      </c>
      <c r="EM197">
        <v>5.5159970000000003E-2</v>
      </c>
      <c r="EN197">
        <v>5.4684789999999997E-2</v>
      </c>
      <c r="EO197">
        <v>5.4068749999999999E-2</v>
      </c>
      <c r="EP197">
        <v>5.3415169999999998E-2</v>
      </c>
      <c r="EQ197">
        <v>5.2805419999999999E-2</v>
      </c>
      <c r="ER197">
        <v>5.2223199999999997E-2</v>
      </c>
      <c r="ES197">
        <v>5.1749169999999997E-2</v>
      </c>
      <c r="ET197">
        <v>5.131372E-2</v>
      </c>
      <c r="EU197">
        <v>5.0873109999999999E-2</v>
      </c>
      <c r="EV197">
        <v>5.0435849999999997E-2</v>
      </c>
      <c r="EW197">
        <v>4.9976359999999997E-2</v>
      </c>
      <c r="EX197">
        <v>4.9541969999999998E-2</v>
      </c>
      <c r="EY197">
        <v>4.917829E-2</v>
      </c>
      <c r="EZ197">
        <v>4.8868620000000002E-2</v>
      </c>
      <c r="FA197">
        <v>4.862934E-2</v>
      </c>
      <c r="FB197">
        <v>4.8461530000000003E-2</v>
      </c>
      <c r="FC197">
        <v>4.8296360000000003E-2</v>
      </c>
      <c r="FD197">
        <v>4.8124849999999997E-2</v>
      </c>
      <c r="FE197">
        <v>4.7938550000000003E-2</v>
      </c>
      <c r="FF197">
        <v>4.7676780000000002E-2</v>
      </c>
      <c r="FG197">
        <v>4.7356589999999997E-2</v>
      </c>
      <c r="FH197">
        <v>4.700066E-2</v>
      </c>
      <c r="FI197">
        <v>4.6633210000000001E-2</v>
      </c>
      <c r="FJ197">
        <v>4.6328800000000003E-2</v>
      </c>
      <c r="FK197">
        <v>4.6019490000000003E-2</v>
      </c>
      <c r="FL197">
        <v>4.5700669999999999E-2</v>
      </c>
      <c r="FM197">
        <v>4.53555E-2</v>
      </c>
      <c r="FN197">
        <v>4.4985110000000002E-2</v>
      </c>
      <c r="FO197">
        <v>4.459743E-2</v>
      </c>
      <c r="FP197">
        <v>4.4199670000000003E-2</v>
      </c>
      <c r="FQ197">
        <v>4.38647E-2</v>
      </c>
      <c r="FR197">
        <v>4.3687570000000002E-2</v>
      </c>
      <c r="FS197">
        <v>4.3545239999999999E-2</v>
      </c>
      <c r="FT197">
        <v>4.3422009999999997E-2</v>
      </c>
      <c r="FU197">
        <v>4.3365880000000002E-2</v>
      </c>
      <c r="FV197">
        <v>4.3302E-2</v>
      </c>
      <c r="FW197">
        <v>4.315509E-2</v>
      </c>
      <c r="FX197">
        <v>4.2995400000000003E-2</v>
      </c>
      <c r="FY197">
        <v>4.2843199999999998E-2</v>
      </c>
      <c r="FZ197">
        <v>4.266172E-2</v>
      </c>
      <c r="GA197">
        <v>4.2483640000000003E-2</v>
      </c>
      <c r="GB197">
        <v>4.2319990000000002E-2</v>
      </c>
      <c r="GC197">
        <v>4.2146459999999997E-2</v>
      </c>
      <c r="GD197">
        <v>4.1968569999999997E-2</v>
      </c>
      <c r="GE197">
        <v>4.1779129999999998E-2</v>
      </c>
      <c r="GF197">
        <v>4.156518E-2</v>
      </c>
      <c r="GG197">
        <v>4.1306089999999997E-2</v>
      </c>
      <c r="GH197">
        <v>4.1015910000000003E-2</v>
      </c>
      <c r="GI197">
        <v>4.0729370000000001E-2</v>
      </c>
      <c r="GJ197">
        <v>4.044996E-2</v>
      </c>
      <c r="GK197">
        <v>4.0189000000000002E-2</v>
      </c>
      <c r="GL197">
        <v>3.9938899999999999E-2</v>
      </c>
      <c r="GM197">
        <v>3.9683160000000002E-2</v>
      </c>
      <c r="GN197">
        <v>3.9440959999999997E-2</v>
      </c>
      <c r="GO197">
        <v>3.9200140000000001E-2</v>
      </c>
      <c r="GP197">
        <v>3.8951239999999998E-2</v>
      </c>
      <c r="GQ197">
        <v>3.8715140000000002E-2</v>
      </c>
      <c r="GR197">
        <v>3.8541150000000003E-2</v>
      </c>
      <c r="GS197">
        <v>3.8442150000000001E-2</v>
      </c>
      <c r="GT197">
        <v>3.8440920000000003E-2</v>
      </c>
    </row>
    <row r="198" spans="1:202" hidden="1">
      <c r="A198" t="s">
        <v>197</v>
      </c>
      <c r="CX198">
        <v>0.14114273999999999</v>
      </c>
      <c r="CY198">
        <v>0.13778188999999999</v>
      </c>
      <c r="CZ198">
        <v>0.13746583000000001</v>
      </c>
      <c r="DA198">
        <v>0.13795122000000001</v>
      </c>
      <c r="DB198">
        <v>0.13386355</v>
      </c>
      <c r="DC198">
        <v>0.13360506999999999</v>
      </c>
      <c r="DD198">
        <v>0.13025225000000001</v>
      </c>
      <c r="DE198">
        <v>0.12889759000000001</v>
      </c>
      <c r="DF198">
        <v>0.12793062999999999</v>
      </c>
      <c r="DG198">
        <v>0.1255271</v>
      </c>
      <c r="DH198">
        <v>0.1242496</v>
      </c>
      <c r="DI198">
        <v>0.12239011</v>
      </c>
      <c r="DJ198">
        <v>0.12135952999999999</v>
      </c>
      <c r="DK198">
        <v>0.11949116999999999</v>
      </c>
      <c r="DL198">
        <v>0.11666087</v>
      </c>
      <c r="DM198">
        <v>0.11675509000000001</v>
      </c>
      <c r="DN198">
        <v>0.11390586</v>
      </c>
      <c r="DO198">
        <v>0.11333746</v>
      </c>
      <c r="DP198">
        <v>0.11171970000000001</v>
      </c>
      <c r="DQ198">
        <v>0.11011619</v>
      </c>
      <c r="DR198">
        <v>0.11715324000000001</v>
      </c>
      <c r="DS198">
        <v>0.12370761</v>
      </c>
      <c r="DT198">
        <v>0.11942503</v>
      </c>
      <c r="DU198">
        <v>0.10822703</v>
      </c>
      <c r="DV198">
        <v>0.10631909</v>
      </c>
      <c r="DW198">
        <v>0.10547134</v>
      </c>
      <c r="DX198">
        <v>0.10459515</v>
      </c>
      <c r="DY198">
        <v>0.10361140000000001</v>
      </c>
      <c r="DZ198">
        <v>0.10247302</v>
      </c>
      <c r="EA198">
        <v>0.10137143999999999</v>
      </c>
      <c r="EB198">
        <v>0.10046790999999999</v>
      </c>
      <c r="EC198">
        <v>9.9643990000000002E-2</v>
      </c>
      <c r="ED198">
        <v>9.8639370000000004E-2</v>
      </c>
      <c r="EE198">
        <v>9.7598740000000003E-2</v>
      </c>
      <c r="EF198">
        <v>9.6656500000000006E-2</v>
      </c>
      <c r="EG198">
        <v>9.5807199999999995E-2</v>
      </c>
      <c r="EH198">
        <v>9.5012139999999995E-2</v>
      </c>
      <c r="EI198">
        <v>9.4450720000000002E-2</v>
      </c>
      <c r="EJ198">
        <v>9.4083929999999996E-2</v>
      </c>
      <c r="EK198">
        <v>9.3649350000000006E-2</v>
      </c>
      <c r="EL198">
        <v>9.3072719999999998E-2</v>
      </c>
      <c r="EM198">
        <v>9.2445260000000001E-2</v>
      </c>
      <c r="EN198">
        <v>9.1814240000000005E-2</v>
      </c>
      <c r="EO198">
        <v>9.1125419999999999E-2</v>
      </c>
      <c r="EP198">
        <v>9.0441170000000001E-2</v>
      </c>
      <c r="EQ198">
        <v>8.9787989999999998E-2</v>
      </c>
      <c r="ER198">
        <v>8.9114380000000007E-2</v>
      </c>
      <c r="ES198">
        <v>8.8406239999999997E-2</v>
      </c>
      <c r="ET198">
        <v>8.7576840000000003E-2</v>
      </c>
      <c r="EU198">
        <v>8.6692679999999994E-2</v>
      </c>
      <c r="EV198">
        <v>8.5854070000000005E-2</v>
      </c>
      <c r="EW198">
        <v>8.5095879999999999E-2</v>
      </c>
      <c r="EX198">
        <v>8.4408780000000003E-2</v>
      </c>
      <c r="EY198">
        <v>8.3720509999999998E-2</v>
      </c>
      <c r="EZ198">
        <v>8.3036670000000007E-2</v>
      </c>
      <c r="FA198">
        <v>8.2350770000000004E-2</v>
      </c>
      <c r="FB198">
        <v>8.1658700000000001E-2</v>
      </c>
      <c r="FC198">
        <v>8.0981200000000003E-2</v>
      </c>
      <c r="FD198">
        <v>8.0383830000000003E-2</v>
      </c>
      <c r="FE198">
        <v>7.9870919999999998E-2</v>
      </c>
      <c r="FF198">
        <v>7.9437339999999995E-2</v>
      </c>
      <c r="FG198">
        <v>7.9082780000000005E-2</v>
      </c>
      <c r="FH198">
        <v>7.8773350000000006E-2</v>
      </c>
      <c r="FI198">
        <v>7.8419000000000003E-2</v>
      </c>
      <c r="FJ198">
        <v>7.8066250000000004E-2</v>
      </c>
      <c r="FK198">
        <v>7.7616809999999994E-2</v>
      </c>
      <c r="FL198">
        <v>7.7112840000000002E-2</v>
      </c>
      <c r="FM198">
        <v>7.6520530000000003E-2</v>
      </c>
      <c r="FN198">
        <v>7.5956960000000004E-2</v>
      </c>
      <c r="FO198">
        <v>7.5456620000000002E-2</v>
      </c>
      <c r="FP198">
        <v>7.4939939999999997E-2</v>
      </c>
      <c r="FQ198">
        <v>7.4379310000000004E-2</v>
      </c>
      <c r="FR198">
        <v>7.3850289999999999E-2</v>
      </c>
      <c r="FS198">
        <v>7.3257279999999994E-2</v>
      </c>
      <c r="FT198">
        <v>7.2609679999999996E-2</v>
      </c>
      <c r="FU198">
        <v>7.1969779999999997E-2</v>
      </c>
      <c r="FV198">
        <v>7.1437399999999998E-2</v>
      </c>
      <c r="FW198">
        <v>7.1019139999999994E-2</v>
      </c>
      <c r="FX198">
        <v>7.067793E-2</v>
      </c>
      <c r="FY198">
        <v>7.0396719999999996E-2</v>
      </c>
      <c r="FZ198">
        <v>7.0161929999999997E-2</v>
      </c>
      <c r="GA198">
        <v>6.9921540000000004E-2</v>
      </c>
      <c r="GB198">
        <v>6.9594840000000005E-2</v>
      </c>
      <c r="GC198">
        <v>6.9241800000000006E-2</v>
      </c>
      <c r="GD198">
        <v>6.8911429999999996E-2</v>
      </c>
      <c r="GE198">
        <v>6.8534880000000006E-2</v>
      </c>
      <c r="GF198">
        <v>6.8156809999999998E-2</v>
      </c>
      <c r="GG198">
        <v>6.7810200000000001E-2</v>
      </c>
      <c r="GH198">
        <v>6.7458279999999995E-2</v>
      </c>
      <c r="GI198">
        <v>6.7090179999999999E-2</v>
      </c>
      <c r="GJ198">
        <v>6.6713809999999998E-2</v>
      </c>
      <c r="GK198">
        <v>6.6298960000000004E-2</v>
      </c>
      <c r="GL198">
        <v>6.5839490000000001E-2</v>
      </c>
      <c r="GM198">
        <v>6.5324690000000005E-2</v>
      </c>
      <c r="GN198">
        <v>6.4811629999999995E-2</v>
      </c>
      <c r="GO198">
        <v>6.4329330000000004E-2</v>
      </c>
      <c r="GP198">
        <v>6.3882350000000004E-2</v>
      </c>
      <c r="GQ198">
        <v>6.3424939999999999E-2</v>
      </c>
      <c r="GR198">
        <v>6.2982109999999994E-2</v>
      </c>
      <c r="GS198">
        <v>6.2531619999999996E-2</v>
      </c>
      <c r="GT198">
        <v>6.2110760000000001E-2</v>
      </c>
    </row>
    <row r="199" spans="1:202" hidden="1">
      <c r="A199" t="s">
        <v>198</v>
      </c>
      <c r="CX199">
        <v>0.21943919000000001</v>
      </c>
      <c r="CY199">
        <v>0.21493752999999999</v>
      </c>
      <c r="CZ199">
        <v>0.21528838</v>
      </c>
      <c r="DA199">
        <v>0.21656702999999999</v>
      </c>
      <c r="DB199">
        <v>0.20822672</v>
      </c>
      <c r="DC199">
        <v>0.20994837</v>
      </c>
      <c r="DD199">
        <v>0.20501153</v>
      </c>
      <c r="DE199">
        <v>0.20383308</v>
      </c>
      <c r="DF199">
        <v>0.20417263999999999</v>
      </c>
      <c r="DG199">
        <v>0.19983239999999999</v>
      </c>
      <c r="DH199">
        <v>0.19936235999999999</v>
      </c>
      <c r="DI199">
        <v>0.1963867</v>
      </c>
      <c r="DJ199">
        <v>0.19525965000000001</v>
      </c>
      <c r="DK199">
        <v>0.19170327000000001</v>
      </c>
      <c r="DL199">
        <v>0.18720787999999999</v>
      </c>
      <c r="DM199">
        <v>0.18862993</v>
      </c>
      <c r="DN199">
        <v>0.18323249999999999</v>
      </c>
      <c r="DO199">
        <v>0.18330019</v>
      </c>
      <c r="DP199">
        <v>0.18013670000000001</v>
      </c>
      <c r="DQ199">
        <v>0.17679233999999999</v>
      </c>
      <c r="DR199">
        <v>0.18424051999999999</v>
      </c>
      <c r="DS199">
        <v>0.18823512000000001</v>
      </c>
      <c r="DT199">
        <v>0.18510555000000001</v>
      </c>
      <c r="DU199">
        <v>0.17499372999999999</v>
      </c>
      <c r="DV199">
        <v>0.17259611</v>
      </c>
      <c r="DW199">
        <v>0.17144290000000001</v>
      </c>
      <c r="DX199">
        <v>0.17041691</v>
      </c>
      <c r="DY199">
        <v>0.16952829999999999</v>
      </c>
      <c r="DZ199">
        <v>0.16865512999999999</v>
      </c>
      <c r="EA199">
        <v>0.16775375000000001</v>
      </c>
      <c r="EB199">
        <v>0.16662483</v>
      </c>
      <c r="EC199">
        <v>0.16538984000000001</v>
      </c>
      <c r="ED199">
        <v>0.16403166999999999</v>
      </c>
      <c r="EE199">
        <v>0.16254193</v>
      </c>
      <c r="EF199">
        <v>0.16116895000000001</v>
      </c>
      <c r="EG199">
        <v>0.16017493999999999</v>
      </c>
      <c r="EH199">
        <v>0.15922739999999999</v>
      </c>
      <c r="EI199">
        <v>0.15800455999999999</v>
      </c>
      <c r="EJ199">
        <v>0.15675285999999999</v>
      </c>
      <c r="EK199">
        <v>0.15561552000000001</v>
      </c>
      <c r="EL199">
        <v>0.15462825999999999</v>
      </c>
      <c r="EM199">
        <v>0.15365372999999999</v>
      </c>
      <c r="EN199">
        <v>0.15295901000000001</v>
      </c>
      <c r="EO199">
        <v>0.15249942999999999</v>
      </c>
      <c r="EP199">
        <v>0.15196067999999999</v>
      </c>
      <c r="EQ199">
        <v>0.15121644000000001</v>
      </c>
      <c r="ER199">
        <v>0.15033357999999999</v>
      </c>
      <c r="ES199">
        <v>0.14944123000000001</v>
      </c>
      <c r="ET199">
        <v>0.14842553</v>
      </c>
      <c r="EU199">
        <v>0.14730879</v>
      </c>
      <c r="EV199">
        <v>0.14620014000000001</v>
      </c>
      <c r="EW199">
        <v>0.14510041000000001</v>
      </c>
      <c r="EX199">
        <v>0.14392286000000001</v>
      </c>
      <c r="EY199">
        <v>0.14267922</v>
      </c>
      <c r="EZ199">
        <v>0.14156367</v>
      </c>
      <c r="FA199">
        <v>0.14061924000000001</v>
      </c>
      <c r="FB199">
        <v>0.13992009999999999</v>
      </c>
      <c r="FC199">
        <v>0.13911364000000001</v>
      </c>
      <c r="FD199">
        <v>0.13806225</v>
      </c>
      <c r="FE199">
        <v>0.13700496000000001</v>
      </c>
      <c r="FF199">
        <v>0.13597102999999999</v>
      </c>
      <c r="FG199">
        <v>0.13491597999999999</v>
      </c>
      <c r="FH199">
        <v>0.13399746000000001</v>
      </c>
      <c r="FI199">
        <v>0.13305955999999999</v>
      </c>
      <c r="FJ199">
        <v>0.13221898000000001</v>
      </c>
      <c r="FK199">
        <v>0.1314236</v>
      </c>
      <c r="FL199">
        <v>0.13076185000000001</v>
      </c>
      <c r="FM199">
        <v>0.13002881999999999</v>
      </c>
      <c r="FN199">
        <v>0.12934471</v>
      </c>
      <c r="FO199">
        <v>0.12860157</v>
      </c>
      <c r="FP199">
        <v>0.12776612000000001</v>
      </c>
      <c r="FQ199">
        <v>0.12686312999999999</v>
      </c>
      <c r="FR199">
        <v>0.12600626000000001</v>
      </c>
      <c r="FS199">
        <v>0.12514810000000001</v>
      </c>
      <c r="FT199">
        <v>0.1243413</v>
      </c>
      <c r="FU199">
        <v>0.12353</v>
      </c>
      <c r="FV199">
        <v>0.12270494999999999</v>
      </c>
      <c r="FW199">
        <v>0.12175621</v>
      </c>
      <c r="FX199">
        <v>0.12082133</v>
      </c>
      <c r="FY199">
        <v>0.11989849</v>
      </c>
      <c r="FZ199">
        <v>0.1189235</v>
      </c>
      <c r="GA199">
        <v>0.11807544</v>
      </c>
      <c r="GB199">
        <v>0.11736169</v>
      </c>
      <c r="GC199">
        <v>0.1166925</v>
      </c>
      <c r="GD199">
        <v>0.11608327</v>
      </c>
      <c r="GE199">
        <v>0.11544538</v>
      </c>
      <c r="GF199">
        <v>0.11478215</v>
      </c>
      <c r="GG199">
        <v>0.11405684000000001</v>
      </c>
      <c r="GH199">
        <v>0.11333134</v>
      </c>
      <c r="GI199">
        <v>0.11262442</v>
      </c>
      <c r="GJ199">
        <v>0.11190774000000001</v>
      </c>
      <c r="GK199">
        <v>0.11117753</v>
      </c>
      <c r="GL199">
        <v>0.11054872</v>
      </c>
      <c r="GM199">
        <v>0.10988501000000001</v>
      </c>
      <c r="GN199">
        <v>0.10918745000000001</v>
      </c>
      <c r="GO199">
        <v>0.10849341999999999</v>
      </c>
      <c r="GP199">
        <v>0.10777372</v>
      </c>
      <c r="GQ199">
        <v>0.10694193</v>
      </c>
      <c r="GR199">
        <v>0.10609964</v>
      </c>
      <c r="GS199">
        <v>0.10519708999999999</v>
      </c>
      <c r="GT199">
        <v>0.10437559</v>
      </c>
    </row>
    <row r="200" spans="1:202" hidden="1">
      <c r="A200" t="s">
        <v>199</v>
      </c>
      <c r="CX200">
        <v>0.32370405000000002</v>
      </c>
      <c r="CY200">
        <v>0.32017044</v>
      </c>
      <c r="CZ200">
        <v>0.32218606</v>
      </c>
      <c r="DA200">
        <v>0.32507698000000002</v>
      </c>
      <c r="DB200">
        <v>0.31219349000000002</v>
      </c>
      <c r="DC200">
        <v>0.31552034000000001</v>
      </c>
      <c r="DD200">
        <v>0.30823655</v>
      </c>
      <c r="DE200">
        <v>0.30678427000000003</v>
      </c>
      <c r="DF200">
        <v>0.30907667999999999</v>
      </c>
      <c r="DG200">
        <v>0.30282442999999998</v>
      </c>
      <c r="DH200">
        <v>0.30320406</v>
      </c>
      <c r="DI200">
        <v>0.30048390000000003</v>
      </c>
      <c r="DJ200">
        <v>0.30076310000000001</v>
      </c>
      <c r="DK200">
        <v>0.29578613999999998</v>
      </c>
      <c r="DL200">
        <v>0.29051409</v>
      </c>
      <c r="DM200">
        <v>0.29248322999999998</v>
      </c>
      <c r="DN200">
        <v>0.28471900999999999</v>
      </c>
      <c r="DO200">
        <v>0.28632221000000002</v>
      </c>
      <c r="DP200">
        <v>0.2817751</v>
      </c>
      <c r="DQ200">
        <v>0.27634578999999998</v>
      </c>
      <c r="DR200">
        <v>0.28294835000000002</v>
      </c>
      <c r="DS200">
        <v>0.28540758999999999</v>
      </c>
      <c r="DT200">
        <v>0.28489423000000003</v>
      </c>
      <c r="DU200">
        <v>0.27731072000000001</v>
      </c>
      <c r="DV200">
        <v>0.27479608</v>
      </c>
      <c r="DW200">
        <v>0.27333591000000002</v>
      </c>
      <c r="DX200">
        <v>0.27188575999999998</v>
      </c>
      <c r="DY200">
        <v>0.27048647999999997</v>
      </c>
      <c r="DZ200">
        <v>0.26912339000000002</v>
      </c>
      <c r="EA200">
        <v>0.26786222999999998</v>
      </c>
      <c r="EB200">
        <v>0.26658806000000002</v>
      </c>
      <c r="EC200">
        <v>0.26542347999999999</v>
      </c>
      <c r="ED200">
        <v>0.26432149999999999</v>
      </c>
      <c r="EE200">
        <v>0.26326083</v>
      </c>
      <c r="EF200">
        <v>0.26216894000000002</v>
      </c>
      <c r="EG200">
        <v>0.26093781999999999</v>
      </c>
      <c r="EH200">
        <v>0.25951845000000001</v>
      </c>
      <c r="EI200">
        <v>0.25792458000000001</v>
      </c>
      <c r="EJ200">
        <v>0.25638792999999999</v>
      </c>
      <c r="EK200">
        <v>0.25507533999999998</v>
      </c>
      <c r="EL200">
        <v>0.25421431</v>
      </c>
      <c r="EM200">
        <v>0.25334965999999998</v>
      </c>
      <c r="EN200">
        <v>0.25201889999999999</v>
      </c>
      <c r="EO200">
        <v>0.25050993999999999</v>
      </c>
      <c r="EP200">
        <v>0.24924449000000001</v>
      </c>
      <c r="EQ200">
        <v>0.24833653999999999</v>
      </c>
      <c r="ER200">
        <v>0.24755028000000001</v>
      </c>
      <c r="ES200">
        <v>0.24695992</v>
      </c>
      <c r="ET200">
        <v>0.24644737999999999</v>
      </c>
      <c r="EU200">
        <v>0.24565682999999999</v>
      </c>
      <c r="EV200">
        <v>0.24464786999999999</v>
      </c>
      <c r="EW200">
        <v>0.24350463999999999</v>
      </c>
      <c r="EX200">
        <v>0.24227687000000001</v>
      </c>
      <c r="EY200">
        <v>0.24089493000000001</v>
      </c>
      <c r="EZ200">
        <v>0.23926346000000001</v>
      </c>
      <c r="FA200">
        <v>0.23750429000000001</v>
      </c>
      <c r="FB200">
        <v>0.2359214</v>
      </c>
      <c r="FC200">
        <v>0.23456108000000001</v>
      </c>
      <c r="FD200">
        <v>0.23351388000000001</v>
      </c>
      <c r="FE200">
        <v>0.23264290000000001</v>
      </c>
      <c r="FF200">
        <v>0.23182148999999999</v>
      </c>
      <c r="FG200">
        <v>0.23111798</v>
      </c>
      <c r="FH200">
        <v>0.23027111</v>
      </c>
      <c r="FI200">
        <v>0.22886387999999999</v>
      </c>
      <c r="FJ200">
        <v>0.22758053</v>
      </c>
      <c r="FK200">
        <v>0.22623667</v>
      </c>
      <c r="FL200">
        <v>0.22495238000000001</v>
      </c>
      <c r="FM200">
        <v>0.22349894000000001</v>
      </c>
      <c r="FN200">
        <v>0.22225997</v>
      </c>
      <c r="FO200">
        <v>0.22089627000000001</v>
      </c>
      <c r="FP200">
        <v>0.21960761000000001</v>
      </c>
      <c r="FQ200">
        <v>0.21843441999999999</v>
      </c>
      <c r="FR200">
        <v>0.21736464999999999</v>
      </c>
      <c r="FS200">
        <v>0.21620185</v>
      </c>
      <c r="FT200">
        <v>0.21502425999999999</v>
      </c>
      <c r="FU200">
        <v>0.21380457</v>
      </c>
      <c r="FV200">
        <v>0.21265065</v>
      </c>
      <c r="FW200">
        <v>0.21134047</v>
      </c>
      <c r="FX200">
        <v>0.21014554999999999</v>
      </c>
      <c r="FY200">
        <v>0.20901971</v>
      </c>
      <c r="FZ200">
        <v>0.20786632999999999</v>
      </c>
      <c r="GA200">
        <v>0.20672402000000001</v>
      </c>
      <c r="GB200">
        <v>0.20546723</v>
      </c>
      <c r="GC200">
        <v>0.20417795999999999</v>
      </c>
      <c r="GD200">
        <v>0.20295126999999999</v>
      </c>
      <c r="GE200">
        <v>0.20155893</v>
      </c>
      <c r="GF200">
        <v>0.20020957</v>
      </c>
      <c r="GG200">
        <v>0.19894980000000001</v>
      </c>
      <c r="GH200">
        <v>0.19770995</v>
      </c>
      <c r="GI200">
        <v>0.19644827000000001</v>
      </c>
      <c r="GJ200">
        <v>0.19524266000000001</v>
      </c>
      <c r="GK200">
        <v>0.19390999</v>
      </c>
      <c r="GL200">
        <v>0.19267197</v>
      </c>
      <c r="GM200">
        <v>0.19142806000000001</v>
      </c>
      <c r="GN200">
        <v>0.19021486000000001</v>
      </c>
      <c r="GO200">
        <v>0.18904605999999999</v>
      </c>
      <c r="GP200">
        <v>0.18796203</v>
      </c>
      <c r="GQ200">
        <v>0.18685407000000001</v>
      </c>
      <c r="GR200">
        <v>0.18584719</v>
      </c>
      <c r="GS200">
        <v>0.18464154999999999</v>
      </c>
      <c r="GT200">
        <v>0.18350725000000001</v>
      </c>
    </row>
    <row r="201" spans="1:202" hidden="1">
      <c r="A201" t="s">
        <v>200</v>
      </c>
      <c r="CX201">
        <v>0.44969712000000001</v>
      </c>
      <c r="CY201">
        <v>0.44831711000000002</v>
      </c>
      <c r="CZ201">
        <v>0.45203200999999998</v>
      </c>
      <c r="DA201">
        <v>0.45836991999999999</v>
      </c>
      <c r="DB201">
        <v>0.44580330000000001</v>
      </c>
      <c r="DC201">
        <v>0.45421856999999999</v>
      </c>
      <c r="DD201">
        <v>0.44676492000000001</v>
      </c>
      <c r="DE201">
        <v>0.44603135999999999</v>
      </c>
      <c r="DF201">
        <v>0.45059641</v>
      </c>
      <c r="DG201">
        <v>0.44299812999999999</v>
      </c>
      <c r="DH201">
        <v>0.44491907000000003</v>
      </c>
      <c r="DI201">
        <v>0.44255811</v>
      </c>
      <c r="DJ201">
        <v>0.44377375000000002</v>
      </c>
      <c r="DK201">
        <v>0.43798540000000002</v>
      </c>
      <c r="DL201">
        <v>0.43218831000000002</v>
      </c>
      <c r="DM201">
        <v>0.43544228000000001</v>
      </c>
      <c r="DN201">
        <v>0.42584735000000001</v>
      </c>
      <c r="DO201">
        <v>0.42632565</v>
      </c>
      <c r="DP201">
        <v>0.42004665000000002</v>
      </c>
      <c r="DQ201">
        <v>0.41319765000000003</v>
      </c>
      <c r="DR201">
        <v>0.41588040999999998</v>
      </c>
      <c r="DS201">
        <v>0.42125594</v>
      </c>
      <c r="DT201">
        <v>0.40870814999999999</v>
      </c>
      <c r="DU201">
        <v>0.40987618999999997</v>
      </c>
      <c r="DV201">
        <v>0.40720086</v>
      </c>
      <c r="DW201">
        <v>0.40538867000000001</v>
      </c>
      <c r="DX201">
        <v>0.40318092999999999</v>
      </c>
      <c r="DY201">
        <v>0.40088528000000001</v>
      </c>
      <c r="DZ201">
        <v>0.39875606000000002</v>
      </c>
      <c r="EA201">
        <v>0.39678985</v>
      </c>
      <c r="EB201">
        <v>0.39488157000000002</v>
      </c>
      <c r="EC201">
        <v>0.39313244000000003</v>
      </c>
      <c r="ED201">
        <v>0.39140317000000002</v>
      </c>
      <c r="EE201">
        <v>0.38985817</v>
      </c>
      <c r="EF201">
        <v>0.38848767000000001</v>
      </c>
      <c r="EG201">
        <v>0.38722127000000001</v>
      </c>
      <c r="EH201">
        <v>0.38593789000000001</v>
      </c>
      <c r="EI201">
        <v>0.38459291000000001</v>
      </c>
      <c r="EJ201">
        <v>0.38341536999999998</v>
      </c>
      <c r="EK201">
        <v>0.38214118000000002</v>
      </c>
      <c r="EL201">
        <v>0.38086819</v>
      </c>
      <c r="EM201">
        <v>0.37960839000000002</v>
      </c>
      <c r="EN201">
        <v>0.37838959999999999</v>
      </c>
      <c r="EO201">
        <v>0.37750753999999997</v>
      </c>
      <c r="EP201">
        <v>0.37696850999999998</v>
      </c>
      <c r="EQ201">
        <v>0.37640747000000002</v>
      </c>
      <c r="ER201">
        <v>0.37582006000000001</v>
      </c>
      <c r="ES201">
        <v>0.37485106000000001</v>
      </c>
      <c r="ET201">
        <v>0.37362309999999999</v>
      </c>
      <c r="EU201">
        <v>0.37247707000000002</v>
      </c>
      <c r="EV201">
        <v>0.37162621000000001</v>
      </c>
      <c r="EW201">
        <v>0.37092407999999999</v>
      </c>
      <c r="EX201">
        <v>0.37011318999999998</v>
      </c>
      <c r="EY201">
        <v>0.36919162999999999</v>
      </c>
      <c r="EZ201">
        <v>0.36804777999999999</v>
      </c>
      <c r="FA201">
        <v>0.36667661000000001</v>
      </c>
      <c r="FB201">
        <v>0.36526492999999999</v>
      </c>
      <c r="FC201">
        <v>0.36383743000000002</v>
      </c>
      <c r="FD201">
        <v>0.36224908</v>
      </c>
      <c r="FE201">
        <v>0.36034878999999997</v>
      </c>
      <c r="FF201">
        <v>0.35837193000000001</v>
      </c>
      <c r="FG201">
        <v>0.35654039999999998</v>
      </c>
      <c r="FH201">
        <v>0.35557190999999999</v>
      </c>
      <c r="FI201">
        <v>0.35510498000000001</v>
      </c>
      <c r="FJ201">
        <v>0.35477466000000002</v>
      </c>
      <c r="FK201">
        <v>0.35409463000000002</v>
      </c>
      <c r="FL201">
        <v>0.35348902999999998</v>
      </c>
      <c r="FM201">
        <v>0.35236579000000001</v>
      </c>
      <c r="FN201">
        <v>0.35129236000000003</v>
      </c>
      <c r="FO201">
        <v>0.35007495999999999</v>
      </c>
      <c r="FP201">
        <v>0.34880465999999999</v>
      </c>
      <c r="FQ201">
        <v>0.34758292000000002</v>
      </c>
      <c r="FR201">
        <v>0.34642451000000002</v>
      </c>
      <c r="FS201">
        <v>0.3450976</v>
      </c>
      <c r="FT201">
        <v>0.34376932999999998</v>
      </c>
      <c r="FU201">
        <v>0.34249559000000002</v>
      </c>
      <c r="FV201">
        <v>0.34142652000000001</v>
      </c>
      <c r="FW201">
        <v>0.34009018000000002</v>
      </c>
      <c r="FX201">
        <v>0.33883611000000002</v>
      </c>
      <c r="FY201">
        <v>0.33754226999999998</v>
      </c>
      <c r="FZ201">
        <v>0.33619702000000001</v>
      </c>
      <c r="GA201">
        <v>0.33495686000000002</v>
      </c>
      <c r="GB201">
        <v>0.33358690000000002</v>
      </c>
      <c r="GC201">
        <v>0.33222652000000003</v>
      </c>
      <c r="GD201">
        <v>0.33104371999999999</v>
      </c>
      <c r="GE201">
        <v>0.32975685999999998</v>
      </c>
      <c r="GF201">
        <v>0.32846746999999998</v>
      </c>
      <c r="GG201">
        <v>0.32709971999999998</v>
      </c>
      <c r="GH201">
        <v>0.32568958999999997</v>
      </c>
      <c r="GI201">
        <v>0.32425141000000002</v>
      </c>
      <c r="GJ201">
        <v>0.32291597999999999</v>
      </c>
      <c r="GK201">
        <v>0.32136303999999999</v>
      </c>
      <c r="GL201">
        <v>0.32005241000000001</v>
      </c>
      <c r="GM201">
        <v>0.31866822</v>
      </c>
      <c r="GN201">
        <v>0.31717424999999999</v>
      </c>
      <c r="GO201">
        <v>0.31570324</v>
      </c>
      <c r="GP201">
        <v>0.31428880999999997</v>
      </c>
      <c r="GQ201">
        <v>0.31273441000000002</v>
      </c>
      <c r="GR201">
        <v>0.31149812999999998</v>
      </c>
      <c r="GS201">
        <v>0.31008880999999999</v>
      </c>
      <c r="GT201">
        <v>0.30886058999999999</v>
      </c>
    </row>
    <row r="202" spans="1:202" hidden="1">
      <c r="A202" t="s">
        <v>201</v>
      </c>
      <c r="CX202">
        <v>6.0888699999999997E-3</v>
      </c>
      <c r="CY202">
        <v>5.8292300000000003E-3</v>
      </c>
      <c r="CZ202">
        <v>5.5687499999999999E-3</v>
      </c>
      <c r="DA202">
        <v>5.2960699999999999E-3</v>
      </c>
      <c r="DB202">
        <v>5.1217199999999997E-3</v>
      </c>
      <c r="DC202">
        <v>4.8489700000000002E-3</v>
      </c>
      <c r="DD202">
        <v>4.5891300000000003E-3</v>
      </c>
      <c r="DE202">
        <v>4.3605900000000001E-3</v>
      </c>
      <c r="DF202">
        <v>4.1938499999999998E-3</v>
      </c>
      <c r="DG202">
        <v>3.93341E-3</v>
      </c>
      <c r="DH202">
        <v>3.7676400000000001E-3</v>
      </c>
      <c r="DI202">
        <v>3.56983E-3</v>
      </c>
      <c r="DJ202">
        <v>3.4213799999999999E-3</v>
      </c>
      <c r="DK202">
        <v>3.2855599999999999E-3</v>
      </c>
      <c r="DL202">
        <v>3.14956E-3</v>
      </c>
      <c r="DM202">
        <v>3.0224000000000002E-3</v>
      </c>
      <c r="DN202">
        <v>2.8944399999999999E-3</v>
      </c>
      <c r="DO202">
        <v>2.7789099999999999E-3</v>
      </c>
      <c r="DP202">
        <v>2.6829800000000002E-3</v>
      </c>
      <c r="DQ202">
        <v>2.60808E-3</v>
      </c>
      <c r="DR202">
        <v>2.5374199999999999E-3</v>
      </c>
      <c r="DS202">
        <v>2.49541E-3</v>
      </c>
      <c r="DT202">
        <v>2.5446900000000001E-3</v>
      </c>
      <c r="DU202">
        <v>2.5845E-3</v>
      </c>
      <c r="DV202">
        <v>2.5999399999999998E-3</v>
      </c>
      <c r="DW202">
        <v>2.64051E-3</v>
      </c>
      <c r="DX202">
        <v>2.6201900000000001E-3</v>
      </c>
      <c r="DY202">
        <v>2.5978400000000001E-3</v>
      </c>
      <c r="DZ202">
        <v>2.5769199999999999E-3</v>
      </c>
      <c r="EA202">
        <v>2.5545400000000001E-3</v>
      </c>
      <c r="EB202">
        <v>2.5321200000000001E-3</v>
      </c>
      <c r="EC202">
        <v>2.5100600000000002E-3</v>
      </c>
      <c r="ED202">
        <v>2.4876899999999999E-3</v>
      </c>
      <c r="EE202">
        <v>2.4640600000000001E-3</v>
      </c>
      <c r="EF202">
        <v>2.4397300000000002E-3</v>
      </c>
      <c r="EG202">
        <v>2.4148300000000002E-3</v>
      </c>
      <c r="EH202">
        <v>2.3893E-3</v>
      </c>
      <c r="EI202">
        <v>2.3629300000000001E-3</v>
      </c>
      <c r="EJ202">
        <v>2.3352099999999999E-3</v>
      </c>
      <c r="EK202">
        <v>2.3079699999999999E-3</v>
      </c>
      <c r="EL202">
        <v>2.27976E-3</v>
      </c>
      <c r="EM202">
        <v>2.2520000000000001E-3</v>
      </c>
      <c r="EN202">
        <v>2.2250500000000001E-3</v>
      </c>
      <c r="EO202">
        <v>2.1980099999999998E-3</v>
      </c>
      <c r="EP202">
        <v>2.1720799999999998E-3</v>
      </c>
      <c r="EQ202">
        <v>2.14635E-3</v>
      </c>
      <c r="ER202">
        <v>2.1217699999999998E-3</v>
      </c>
      <c r="ES202">
        <v>2.09867E-3</v>
      </c>
      <c r="ET202">
        <v>2.07551E-3</v>
      </c>
      <c r="EU202">
        <v>2.0547899999999999E-3</v>
      </c>
      <c r="EV202">
        <v>2.03441E-3</v>
      </c>
      <c r="EW202">
        <v>2.01643E-3</v>
      </c>
      <c r="EX202">
        <v>1.9977100000000002E-3</v>
      </c>
      <c r="EY202">
        <v>1.9780599999999998E-3</v>
      </c>
      <c r="EZ202">
        <v>1.9592899999999998E-3</v>
      </c>
      <c r="FA202">
        <v>1.93958E-3</v>
      </c>
      <c r="FB202">
        <v>1.9204599999999999E-3</v>
      </c>
      <c r="FC202">
        <v>1.89974E-3</v>
      </c>
      <c r="FD202">
        <v>1.8798899999999999E-3</v>
      </c>
      <c r="FE202">
        <v>1.85994E-3</v>
      </c>
      <c r="FF202">
        <v>1.83782E-3</v>
      </c>
      <c r="FG202">
        <v>1.8158899999999999E-3</v>
      </c>
      <c r="FH202">
        <v>1.7936300000000001E-3</v>
      </c>
      <c r="FI202">
        <v>1.7713500000000001E-3</v>
      </c>
      <c r="FJ202">
        <v>1.74873E-3</v>
      </c>
      <c r="FK202">
        <v>1.72409E-3</v>
      </c>
      <c r="FL202">
        <v>1.7009E-3</v>
      </c>
      <c r="FM202">
        <v>1.6771500000000001E-3</v>
      </c>
      <c r="FN202">
        <v>1.65456E-3</v>
      </c>
      <c r="FO202">
        <v>1.6311800000000001E-3</v>
      </c>
      <c r="FP202">
        <v>1.6082E-3</v>
      </c>
      <c r="FQ202">
        <v>1.5842300000000001E-3</v>
      </c>
      <c r="FR202">
        <v>1.5614800000000001E-3</v>
      </c>
      <c r="FS202">
        <v>1.5376299999999999E-3</v>
      </c>
      <c r="FT202">
        <v>1.5158999999999999E-3</v>
      </c>
      <c r="FU202">
        <v>1.4940000000000001E-3</v>
      </c>
      <c r="FV202">
        <v>1.4725700000000001E-3</v>
      </c>
      <c r="FW202">
        <v>1.4517200000000001E-3</v>
      </c>
      <c r="FX202">
        <v>1.42968E-3</v>
      </c>
      <c r="FY202">
        <v>1.4088600000000001E-3</v>
      </c>
      <c r="FZ202">
        <v>1.3890599999999999E-3</v>
      </c>
      <c r="GA202">
        <v>1.3694200000000001E-3</v>
      </c>
      <c r="GB202">
        <v>1.34932E-3</v>
      </c>
      <c r="GC202">
        <v>1.3311900000000001E-3</v>
      </c>
      <c r="GD202">
        <v>1.3113599999999999E-3</v>
      </c>
      <c r="GE202">
        <v>1.29268E-3</v>
      </c>
      <c r="GF202">
        <v>1.27417E-3</v>
      </c>
      <c r="GG202">
        <v>1.2565899999999999E-3</v>
      </c>
      <c r="GH202">
        <v>1.2377899999999999E-3</v>
      </c>
      <c r="GI202">
        <v>1.21955E-3</v>
      </c>
      <c r="GJ202">
        <v>1.2010600000000001E-3</v>
      </c>
      <c r="GK202">
        <v>1.1823000000000001E-3</v>
      </c>
      <c r="GL202">
        <v>1.16507E-3</v>
      </c>
      <c r="GM202">
        <v>1.1469799999999999E-3</v>
      </c>
      <c r="GN202">
        <v>1.1279700000000001E-3</v>
      </c>
      <c r="GO202">
        <v>1.1100800000000001E-3</v>
      </c>
      <c r="GP202">
        <v>1.09249E-3</v>
      </c>
      <c r="GQ202">
        <v>1.0745900000000001E-3</v>
      </c>
      <c r="GR202">
        <v>1.0568000000000001E-3</v>
      </c>
      <c r="GS202">
        <v>1.0391E-3</v>
      </c>
      <c r="GT202">
        <v>1.02133E-3</v>
      </c>
    </row>
    <row r="203" spans="1:202" hidden="1">
      <c r="A203" t="s">
        <v>202</v>
      </c>
      <c r="CX203">
        <v>1.85002E-3</v>
      </c>
      <c r="CY203">
        <v>1.81814E-3</v>
      </c>
      <c r="CZ203">
        <v>1.7850100000000001E-3</v>
      </c>
      <c r="DA203">
        <v>1.75103E-3</v>
      </c>
      <c r="DB203">
        <v>1.7501000000000001E-3</v>
      </c>
      <c r="DC203">
        <v>1.69144E-3</v>
      </c>
      <c r="DD203">
        <v>1.6285500000000001E-3</v>
      </c>
      <c r="DE203">
        <v>1.58925E-3</v>
      </c>
      <c r="DF203">
        <v>1.58359E-3</v>
      </c>
      <c r="DG203">
        <v>1.48427E-3</v>
      </c>
      <c r="DH203">
        <v>1.44608E-3</v>
      </c>
      <c r="DI203">
        <v>1.37297E-3</v>
      </c>
      <c r="DJ203">
        <v>1.3293999999999999E-3</v>
      </c>
      <c r="DK203">
        <v>1.2840099999999999E-3</v>
      </c>
      <c r="DL203">
        <v>1.24026E-3</v>
      </c>
      <c r="DM203">
        <v>1.2065400000000001E-3</v>
      </c>
      <c r="DN203">
        <v>1.1643999999999999E-3</v>
      </c>
      <c r="DO203">
        <v>1.12901E-3</v>
      </c>
      <c r="DP203">
        <v>1.10348E-3</v>
      </c>
      <c r="DQ203">
        <v>1.08197E-3</v>
      </c>
      <c r="DR203">
        <v>1.0618100000000001E-3</v>
      </c>
      <c r="DS203">
        <v>1.0443200000000001E-3</v>
      </c>
      <c r="DT203">
        <v>1.04163E-3</v>
      </c>
      <c r="DU203">
        <v>1.03597E-3</v>
      </c>
      <c r="DV203">
        <v>1.0393799999999999E-3</v>
      </c>
      <c r="DW203">
        <v>1.0600799999999999E-3</v>
      </c>
      <c r="DX203">
        <v>1.0655700000000001E-3</v>
      </c>
      <c r="DY203">
        <v>1.0702699999999999E-3</v>
      </c>
      <c r="DZ203">
        <v>1.0719600000000001E-3</v>
      </c>
      <c r="EA203">
        <v>1.0697E-3</v>
      </c>
      <c r="EB203">
        <v>1.06459E-3</v>
      </c>
      <c r="EC203">
        <v>1.0574E-3</v>
      </c>
      <c r="ED203">
        <v>1.0499000000000001E-3</v>
      </c>
      <c r="EE203">
        <v>1.0419400000000001E-3</v>
      </c>
      <c r="EF203">
        <v>1.03418E-3</v>
      </c>
      <c r="EG203">
        <v>1.0262800000000001E-3</v>
      </c>
      <c r="EH203">
        <v>1.018E-3</v>
      </c>
      <c r="EI203">
        <v>1.00946E-3</v>
      </c>
      <c r="EJ203">
        <v>1.0001400000000001E-3</v>
      </c>
      <c r="EK203">
        <v>9.9083000000000005E-4</v>
      </c>
      <c r="EL203">
        <v>9.8083000000000003E-4</v>
      </c>
      <c r="EM203">
        <v>9.7037999999999996E-4</v>
      </c>
      <c r="EN203">
        <v>9.5984E-4</v>
      </c>
      <c r="EO203">
        <v>9.4914000000000001E-4</v>
      </c>
      <c r="EP203">
        <v>9.3869000000000005E-4</v>
      </c>
      <c r="EQ203">
        <v>9.2791E-4</v>
      </c>
      <c r="ER203">
        <v>9.1759999999999997E-4</v>
      </c>
      <c r="ES203">
        <v>9.0748999999999995E-4</v>
      </c>
      <c r="ET203">
        <v>8.9711999999999995E-4</v>
      </c>
      <c r="EU203">
        <v>8.8758999999999995E-4</v>
      </c>
      <c r="EV203">
        <v>8.7799000000000004E-4</v>
      </c>
      <c r="EW203">
        <v>8.6910000000000004E-4</v>
      </c>
      <c r="EX203">
        <v>8.6027E-4</v>
      </c>
      <c r="EY203">
        <v>8.518E-4</v>
      </c>
      <c r="EZ203">
        <v>8.4404E-4</v>
      </c>
      <c r="FA203">
        <v>8.3637000000000002E-4</v>
      </c>
      <c r="FB203">
        <v>8.2919000000000005E-4</v>
      </c>
      <c r="FC203">
        <v>8.2123999999999999E-4</v>
      </c>
      <c r="FD203">
        <v>8.1362000000000003E-4</v>
      </c>
      <c r="FE203">
        <v>8.0628999999999998E-4</v>
      </c>
      <c r="FF203">
        <v>7.9832000000000004E-4</v>
      </c>
      <c r="FG203">
        <v>7.9062000000000002E-4</v>
      </c>
      <c r="FH203">
        <v>7.8284999999999997E-4</v>
      </c>
      <c r="FI203">
        <v>7.7481999999999996E-4</v>
      </c>
      <c r="FJ203">
        <v>7.6654999999999996E-4</v>
      </c>
      <c r="FK203">
        <v>7.5754999999999996E-4</v>
      </c>
      <c r="FL203">
        <v>7.4909E-4</v>
      </c>
      <c r="FM203">
        <v>7.4071E-4</v>
      </c>
      <c r="FN203">
        <v>7.3231999999999995E-4</v>
      </c>
      <c r="FO203">
        <v>7.2353000000000001E-4</v>
      </c>
      <c r="FP203">
        <v>7.1487000000000005E-4</v>
      </c>
      <c r="FQ203">
        <v>7.0565000000000005E-4</v>
      </c>
      <c r="FR203">
        <v>6.9696999999999999E-4</v>
      </c>
      <c r="FS203">
        <v>6.8754999999999999E-4</v>
      </c>
      <c r="FT203">
        <v>6.7847999999999997E-4</v>
      </c>
      <c r="FU203">
        <v>6.6916000000000002E-4</v>
      </c>
      <c r="FV203">
        <v>6.5990999999999999E-4</v>
      </c>
      <c r="FW203">
        <v>6.5127000000000002E-4</v>
      </c>
      <c r="FX203">
        <v>6.4238000000000001E-4</v>
      </c>
      <c r="FY203">
        <v>6.3385000000000004E-4</v>
      </c>
      <c r="FZ203">
        <v>6.2555E-4</v>
      </c>
      <c r="GA203">
        <v>6.1706E-4</v>
      </c>
      <c r="GB203">
        <v>6.0838000000000005E-4</v>
      </c>
      <c r="GC203">
        <v>6.0055999999999998E-4</v>
      </c>
      <c r="GD203">
        <v>5.9232000000000002E-4</v>
      </c>
      <c r="GE203">
        <v>5.8454999999999998E-4</v>
      </c>
      <c r="GF203">
        <v>5.7711999999999998E-4</v>
      </c>
      <c r="GG203">
        <v>5.7008999999999998E-4</v>
      </c>
      <c r="GH203">
        <v>5.6267000000000003E-4</v>
      </c>
      <c r="GI203">
        <v>5.553E-4</v>
      </c>
      <c r="GJ203">
        <v>5.4814000000000002E-4</v>
      </c>
      <c r="GK203">
        <v>5.4087999999999998E-4</v>
      </c>
      <c r="GL203">
        <v>5.3406000000000005E-4</v>
      </c>
      <c r="GM203">
        <v>5.2691000000000001E-4</v>
      </c>
      <c r="GN203">
        <v>5.1928E-4</v>
      </c>
      <c r="GO203">
        <v>5.1201000000000003E-4</v>
      </c>
      <c r="GP203">
        <v>5.0504E-4</v>
      </c>
      <c r="GQ203">
        <v>4.9806999999999998E-4</v>
      </c>
      <c r="GR203">
        <v>4.9103999999999999E-4</v>
      </c>
      <c r="GS203">
        <v>4.8418000000000002E-4</v>
      </c>
      <c r="GT203">
        <v>4.7704000000000003E-4</v>
      </c>
    </row>
    <row r="204" spans="1:202" hidden="1">
      <c r="A204" t="s">
        <v>203</v>
      </c>
      <c r="CX204">
        <v>1.155E-3</v>
      </c>
      <c r="CY204">
        <v>1.1416499999999999E-3</v>
      </c>
      <c r="CZ204">
        <v>1.1249299999999999E-3</v>
      </c>
      <c r="DA204">
        <v>1.103E-3</v>
      </c>
      <c r="DB204">
        <v>1.10198E-3</v>
      </c>
      <c r="DC204">
        <v>1.06781E-3</v>
      </c>
      <c r="DD204">
        <v>1.02877E-3</v>
      </c>
      <c r="DE204">
        <v>1.0083399999999999E-3</v>
      </c>
      <c r="DF204">
        <v>1.00983E-3</v>
      </c>
      <c r="DG204">
        <v>9.6584000000000004E-4</v>
      </c>
      <c r="DH204">
        <v>9.5195000000000002E-4</v>
      </c>
      <c r="DI204">
        <v>9.1483000000000005E-4</v>
      </c>
      <c r="DJ204">
        <v>8.9661000000000005E-4</v>
      </c>
      <c r="DK204">
        <v>8.7538999999999998E-4</v>
      </c>
      <c r="DL204">
        <v>8.5139999999999999E-4</v>
      </c>
      <c r="DM204">
        <v>8.3264999999999999E-4</v>
      </c>
      <c r="DN204">
        <v>8.0842999999999996E-4</v>
      </c>
      <c r="DO204">
        <v>7.8898E-4</v>
      </c>
      <c r="DP204">
        <v>7.6940000000000005E-4</v>
      </c>
      <c r="DQ204">
        <v>7.5310999999999998E-4</v>
      </c>
      <c r="DR204">
        <v>7.3477999999999998E-4</v>
      </c>
      <c r="DS204">
        <v>7.3408000000000002E-4</v>
      </c>
      <c r="DT204">
        <v>7.3092999999999997E-4</v>
      </c>
      <c r="DU204">
        <v>7.1122999999999998E-4</v>
      </c>
      <c r="DV204">
        <v>7.0361000000000002E-4</v>
      </c>
      <c r="DW204">
        <v>7.0522E-4</v>
      </c>
      <c r="DX204">
        <v>6.9791999999999999E-4</v>
      </c>
      <c r="DY204">
        <v>6.9160999999999995E-4</v>
      </c>
      <c r="DZ204">
        <v>6.8771000000000001E-4</v>
      </c>
      <c r="EA204">
        <v>6.8532E-4</v>
      </c>
      <c r="EB204">
        <v>6.845E-4</v>
      </c>
      <c r="EC204">
        <v>6.8493000000000004E-4</v>
      </c>
      <c r="ED204">
        <v>6.8605000000000001E-4</v>
      </c>
      <c r="EE204">
        <v>6.8577000000000004E-4</v>
      </c>
      <c r="EF204">
        <v>6.8406000000000001E-4</v>
      </c>
      <c r="EG204">
        <v>6.8073000000000005E-4</v>
      </c>
      <c r="EH204">
        <v>6.7571000000000005E-4</v>
      </c>
      <c r="EI204">
        <v>6.7022999999999996E-4</v>
      </c>
      <c r="EJ204">
        <v>6.6458999999999995E-4</v>
      </c>
      <c r="EK204">
        <v>6.5910999999999997E-4</v>
      </c>
      <c r="EL204">
        <v>6.5340999999999999E-4</v>
      </c>
      <c r="EM204">
        <v>6.4756000000000004E-4</v>
      </c>
      <c r="EN204">
        <v>6.4159999999999998E-4</v>
      </c>
      <c r="EO204">
        <v>6.3544000000000003E-4</v>
      </c>
      <c r="EP204">
        <v>6.2925999999999998E-4</v>
      </c>
      <c r="EQ204">
        <v>6.2273000000000005E-4</v>
      </c>
      <c r="ER204">
        <v>6.1618000000000003E-4</v>
      </c>
      <c r="ES204">
        <v>6.0961999999999995E-4</v>
      </c>
      <c r="ET204">
        <v>6.0282000000000001E-4</v>
      </c>
      <c r="EU204">
        <v>5.9626999999999998E-4</v>
      </c>
      <c r="EV204">
        <v>5.8960000000000002E-4</v>
      </c>
      <c r="EW204">
        <v>5.8325E-4</v>
      </c>
      <c r="EX204">
        <v>5.7671999999999997E-4</v>
      </c>
      <c r="EY204">
        <v>5.7023000000000002E-4</v>
      </c>
      <c r="EZ204">
        <v>5.6411000000000005E-4</v>
      </c>
      <c r="FA204">
        <v>5.5796000000000003E-4</v>
      </c>
      <c r="FB204">
        <v>5.5210000000000003E-4</v>
      </c>
      <c r="FC204">
        <v>5.4609000000000005E-4</v>
      </c>
      <c r="FD204">
        <v>5.4062000000000001E-4</v>
      </c>
      <c r="FE204">
        <v>5.3556999999999997E-4</v>
      </c>
      <c r="FF204">
        <v>5.3045000000000002E-4</v>
      </c>
      <c r="FG204">
        <v>5.2565000000000001E-4</v>
      </c>
      <c r="FH204">
        <v>5.2088000000000004E-4</v>
      </c>
      <c r="FI204">
        <v>5.1606999999999998E-4</v>
      </c>
      <c r="FJ204">
        <v>5.1130999999999995E-4</v>
      </c>
      <c r="FK204">
        <v>5.0620000000000005E-4</v>
      </c>
      <c r="FL204">
        <v>5.0139E-4</v>
      </c>
      <c r="FM204">
        <v>4.9667999999999999E-4</v>
      </c>
      <c r="FN204">
        <v>4.9198999999999998E-4</v>
      </c>
      <c r="FO204">
        <v>4.8704999999999999E-4</v>
      </c>
      <c r="FP204">
        <v>4.8218000000000002E-4</v>
      </c>
      <c r="FQ204">
        <v>4.7705000000000002E-4</v>
      </c>
      <c r="FR204">
        <v>4.7212000000000003E-4</v>
      </c>
      <c r="FS204">
        <v>4.6662E-4</v>
      </c>
      <c r="FT204">
        <v>4.6135000000000002E-4</v>
      </c>
      <c r="FU204">
        <v>4.5595E-4</v>
      </c>
      <c r="FV204">
        <v>4.5036000000000002E-4</v>
      </c>
      <c r="FW204">
        <v>4.4498999999999998E-4</v>
      </c>
      <c r="FX204">
        <v>4.3939000000000001E-4</v>
      </c>
      <c r="FY204">
        <v>4.3388999999999998E-4</v>
      </c>
      <c r="FZ204">
        <v>4.2839000000000001E-4</v>
      </c>
      <c r="GA204">
        <v>4.2276E-4</v>
      </c>
      <c r="GB204">
        <v>4.1711E-4</v>
      </c>
      <c r="GC204">
        <v>4.1192000000000003E-4</v>
      </c>
      <c r="GD204">
        <v>4.0650000000000001E-4</v>
      </c>
      <c r="GE204">
        <v>4.0137000000000001E-4</v>
      </c>
      <c r="GF204">
        <v>3.9641999999999998E-4</v>
      </c>
      <c r="GG204">
        <v>3.9157999999999999E-4</v>
      </c>
      <c r="GH204">
        <v>3.8665999999999999E-4</v>
      </c>
      <c r="GI204">
        <v>3.8182999999999999E-4</v>
      </c>
      <c r="GJ204">
        <v>3.7718000000000002E-4</v>
      </c>
      <c r="GK204">
        <v>3.7268000000000002E-4</v>
      </c>
      <c r="GL204">
        <v>3.6843999999999999E-4</v>
      </c>
      <c r="GM204">
        <v>3.6403E-4</v>
      </c>
      <c r="GN204">
        <v>3.5942E-4</v>
      </c>
      <c r="GO204">
        <v>3.5505999999999998E-4</v>
      </c>
      <c r="GP204">
        <v>3.5078000000000003E-4</v>
      </c>
      <c r="GQ204">
        <v>3.4647999999999998E-4</v>
      </c>
      <c r="GR204">
        <v>3.4220000000000002E-4</v>
      </c>
      <c r="GS204">
        <v>3.3796E-4</v>
      </c>
      <c r="GT204">
        <v>3.3358999999999998E-4</v>
      </c>
    </row>
    <row r="205" spans="1:202" hidden="1">
      <c r="A205" t="s">
        <v>204</v>
      </c>
      <c r="CX205">
        <v>1.67822E-3</v>
      </c>
      <c r="CY205">
        <v>1.6533800000000001E-3</v>
      </c>
      <c r="CZ205">
        <v>1.6229300000000001E-3</v>
      </c>
      <c r="DA205">
        <v>1.5944500000000001E-3</v>
      </c>
      <c r="DB205">
        <v>1.57964E-3</v>
      </c>
      <c r="DC205">
        <v>1.53703E-3</v>
      </c>
      <c r="DD205">
        <v>1.49602E-3</v>
      </c>
      <c r="DE205">
        <v>1.47529E-3</v>
      </c>
      <c r="DF205">
        <v>1.4695800000000001E-3</v>
      </c>
      <c r="DG205">
        <v>1.4223300000000001E-3</v>
      </c>
      <c r="DH205">
        <v>1.40711E-3</v>
      </c>
      <c r="DI205">
        <v>1.3716900000000001E-3</v>
      </c>
      <c r="DJ205">
        <v>1.35297E-3</v>
      </c>
      <c r="DK205">
        <v>1.3301299999999999E-3</v>
      </c>
      <c r="DL205">
        <v>1.3062900000000001E-3</v>
      </c>
      <c r="DM205">
        <v>1.28977E-3</v>
      </c>
      <c r="DN205">
        <v>1.2728100000000001E-3</v>
      </c>
      <c r="DO205">
        <v>1.2583E-3</v>
      </c>
      <c r="DP205">
        <v>1.2347899999999999E-3</v>
      </c>
      <c r="DQ205">
        <v>1.2120500000000001E-3</v>
      </c>
      <c r="DR205">
        <v>1.18465E-3</v>
      </c>
      <c r="DS205">
        <v>1.2790499999999999E-3</v>
      </c>
      <c r="DT205">
        <v>1.2422500000000001E-3</v>
      </c>
      <c r="DU205">
        <v>1.16182E-3</v>
      </c>
      <c r="DV205">
        <v>1.1444199999999999E-3</v>
      </c>
      <c r="DW205">
        <v>1.1421300000000001E-3</v>
      </c>
      <c r="DX205">
        <v>1.1289900000000001E-3</v>
      </c>
      <c r="DY205">
        <v>1.11604E-3</v>
      </c>
      <c r="DZ205">
        <v>1.1047299999999999E-3</v>
      </c>
      <c r="EA205">
        <v>1.09399E-3</v>
      </c>
      <c r="EB205">
        <v>1.0834600000000001E-3</v>
      </c>
      <c r="EC205">
        <v>1.0727499999999999E-3</v>
      </c>
      <c r="ED205">
        <v>1.0634799999999999E-3</v>
      </c>
      <c r="EE205">
        <v>1.0564400000000001E-3</v>
      </c>
      <c r="EF205">
        <v>1.0520900000000001E-3</v>
      </c>
      <c r="EG205">
        <v>1.05003E-3</v>
      </c>
      <c r="EH205">
        <v>1.05075E-3</v>
      </c>
      <c r="EI205">
        <v>1.0537400000000001E-3</v>
      </c>
      <c r="EJ205">
        <v>1.0552300000000001E-3</v>
      </c>
      <c r="EK205">
        <v>1.05419E-3</v>
      </c>
      <c r="EL205">
        <v>1.05007E-3</v>
      </c>
      <c r="EM205">
        <v>1.04269E-3</v>
      </c>
      <c r="EN205">
        <v>1.0344200000000001E-3</v>
      </c>
      <c r="EO205">
        <v>1.0262299999999999E-3</v>
      </c>
      <c r="EP205">
        <v>1.01823E-3</v>
      </c>
      <c r="EQ205">
        <v>1.0099900000000001E-3</v>
      </c>
      <c r="ER205">
        <v>1.00186E-3</v>
      </c>
      <c r="ES205">
        <v>9.9372000000000002E-4</v>
      </c>
      <c r="ET205">
        <v>9.8500999999999992E-4</v>
      </c>
      <c r="EU205">
        <v>9.7645999999999996E-4</v>
      </c>
      <c r="EV205">
        <v>9.6759000000000005E-4</v>
      </c>
      <c r="EW205">
        <v>9.5863999999999997E-4</v>
      </c>
      <c r="EX205">
        <v>9.4925000000000001E-4</v>
      </c>
      <c r="EY205">
        <v>9.3979000000000003E-4</v>
      </c>
      <c r="EZ205">
        <v>9.3042000000000005E-4</v>
      </c>
      <c r="FA205">
        <v>9.2086999999999996E-4</v>
      </c>
      <c r="FB205">
        <v>9.1169999999999999E-4</v>
      </c>
      <c r="FC205">
        <v>9.0207999999999998E-4</v>
      </c>
      <c r="FD205">
        <v>8.9296000000000004E-4</v>
      </c>
      <c r="FE205">
        <v>8.8446E-4</v>
      </c>
      <c r="FF205">
        <v>8.7584000000000002E-4</v>
      </c>
      <c r="FG205">
        <v>8.6766000000000002E-4</v>
      </c>
      <c r="FH205">
        <v>8.5981000000000002E-4</v>
      </c>
      <c r="FI205">
        <v>8.5229000000000001E-4</v>
      </c>
      <c r="FJ205">
        <v>8.4522000000000004E-4</v>
      </c>
      <c r="FK205">
        <v>8.3816999999999995E-4</v>
      </c>
      <c r="FL205">
        <v>8.3171000000000004E-4</v>
      </c>
      <c r="FM205">
        <v>8.2562E-4</v>
      </c>
      <c r="FN205">
        <v>8.1974000000000001E-4</v>
      </c>
      <c r="FO205">
        <v>8.1371999999999998E-4</v>
      </c>
      <c r="FP205">
        <v>8.0787999999999997E-4</v>
      </c>
      <c r="FQ205">
        <v>8.0179999999999997E-4</v>
      </c>
      <c r="FR205">
        <v>7.9600000000000005E-4</v>
      </c>
      <c r="FS205">
        <v>7.8950000000000005E-4</v>
      </c>
      <c r="FT205">
        <v>7.8317999999999997E-4</v>
      </c>
      <c r="FU205">
        <v>7.7669999999999996E-4</v>
      </c>
      <c r="FV205">
        <v>7.6977999999999997E-4</v>
      </c>
      <c r="FW205">
        <v>7.6300000000000001E-4</v>
      </c>
      <c r="FX205">
        <v>7.5582000000000004E-4</v>
      </c>
      <c r="FY205">
        <v>7.4879000000000005E-4</v>
      </c>
      <c r="FZ205">
        <v>7.4160000000000003E-4</v>
      </c>
      <c r="GA205">
        <v>7.3393999999999998E-4</v>
      </c>
      <c r="GB205">
        <v>7.2621000000000003E-4</v>
      </c>
      <c r="GC205">
        <v>7.1896000000000004E-4</v>
      </c>
      <c r="GD205">
        <v>7.1122999999999998E-4</v>
      </c>
      <c r="GE205">
        <v>7.0372000000000002E-4</v>
      </c>
      <c r="GF205">
        <v>6.9638999999999996E-4</v>
      </c>
      <c r="GG205">
        <v>6.8915999999999997E-4</v>
      </c>
      <c r="GH205">
        <v>6.8194999999999996E-4</v>
      </c>
      <c r="GI205">
        <v>6.7480999999999997E-4</v>
      </c>
      <c r="GJ205">
        <v>6.6794000000000001E-4</v>
      </c>
      <c r="GK205">
        <v>6.6129000000000003E-4</v>
      </c>
      <c r="GL205">
        <v>6.5468999999999998E-4</v>
      </c>
      <c r="GM205">
        <v>6.4791999999999996E-4</v>
      </c>
      <c r="GN205">
        <v>6.4108999999999998E-4</v>
      </c>
      <c r="GO205">
        <v>6.3464000000000001E-4</v>
      </c>
      <c r="GP205">
        <v>6.2854999999999996E-4</v>
      </c>
      <c r="GQ205">
        <v>6.2255999999999998E-4</v>
      </c>
      <c r="GR205">
        <v>6.1653000000000001E-4</v>
      </c>
      <c r="GS205">
        <v>6.1065000000000002E-4</v>
      </c>
      <c r="GT205">
        <v>6.0464999999999998E-4</v>
      </c>
    </row>
    <row r="206" spans="1:202" hidden="1">
      <c r="A206" t="s">
        <v>205</v>
      </c>
      <c r="CX206">
        <v>2.4098800000000001E-3</v>
      </c>
      <c r="CY206">
        <v>2.3789100000000001E-3</v>
      </c>
      <c r="CZ206">
        <v>2.3346199999999999E-3</v>
      </c>
      <c r="DA206">
        <v>2.2979599999999999E-3</v>
      </c>
      <c r="DB206">
        <v>2.2774900000000001E-3</v>
      </c>
      <c r="DC206">
        <v>2.2197300000000001E-3</v>
      </c>
      <c r="DD206">
        <v>2.1657E-3</v>
      </c>
      <c r="DE206">
        <v>2.1289299999999998E-3</v>
      </c>
      <c r="DF206">
        <v>2.0950500000000002E-3</v>
      </c>
      <c r="DG206">
        <v>2.0196699999999999E-3</v>
      </c>
      <c r="DH206">
        <v>1.97554E-3</v>
      </c>
      <c r="DI206">
        <v>1.92049E-3</v>
      </c>
      <c r="DJ206">
        <v>1.8954499999999999E-3</v>
      </c>
      <c r="DK206">
        <v>1.86447E-3</v>
      </c>
      <c r="DL206">
        <v>1.83113E-3</v>
      </c>
      <c r="DM206">
        <v>1.81156E-3</v>
      </c>
      <c r="DN206">
        <v>1.80141E-3</v>
      </c>
      <c r="DO206">
        <v>1.7875199999999999E-3</v>
      </c>
      <c r="DP206">
        <v>1.76085E-3</v>
      </c>
      <c r="DQ206">
        <v>1.73778E-3</v>
      </c>
      <c r="DR206">
        <v>1.7020099999999999E-3</v>
      </c>
      <c r="DS206">
        <v>1.84066E-3</v>
      </c>
      <c r="DT206">
        <v>1.80748E-3</v>
      </c>
      <c r="DU206">
        <v>1.68687E-3</v>
      </c>
      <c r="DV206">
        <v>1.66865E-3</v>
      </c>
      <c r="DW206">
        <v>1.6715199999999999E-3</v>
      </c>
      <c r="DX206">
        <v>1.65985E-3</v>
      </c>
      <c r="DY206">
        <v>1.64595E-3</v>
      </c>
      <c r="DZ206">
        <v>1.63182E-3</v>
      </c>
      <c r="EA206">
        <v>1.6166399999999999E-3</v>
      </c>
      <c r="EB206">
        <v>1.60122E-3</v>
      </c>
      <c r="EC206">
        <v>1.5856900000000001E-3</v>
      </c>
      <c r="ED206">
        <v>1.5698999999999999E-3</v>
      </c>
      <c r="EE206">
        <v>1.55427E-3</v>
      </c>
      <c r="EF206">
        <v>1.54042E-3</v>
      </c>
      <c r="EG206">
        <v>1.52713E-3</v>
      </c>
      <c r="EH206">
        <v>1.5140399999999999E-3</v>
      </c>
      <c r="EI206">
        <v>1.5024000000000001E-3</v>
      </c>
      <c r="EJ206">
        <v>1.4942499999999999E-3</v>
      </c>
      <c r="EK206">
        <v>1.49008E-3</v>
      </c>
      <c r="EL206">
        <v>1.4895399999999999E-3</v>
      </c>
      <c r="EM206">
        <v>1.4926099999999999E-3</v>
      </c>
      <c r="EN206">
        <v>1.49788E-3</v>
      </c>
      <c r="EO206">
        <v>1.50051E-3</v>
      </c>
      <c r="EP206">
        <v>1.49916E-3</v>
      </c>
      <c r="EQ206">
        <v>1.4934499999999999E-3</v>
      </c>
      <c r="ER206">
        <v>1.48423E-3</v>
      </c>
      <c r="ES206">
        <v>1.4741000000000001E-3</v>
      </c>
      <c r="ET206">
        <v>1.46353E-3</v>
      </c>
      <c r="EU206">
        <v>1.45353E-3</v>
      </c>
      <c r="EV206">
        <v>1.44333E-3</v>
      </c>
      <c r="EW206">
        <v>1.43301E-3</v>
      </c>
      <c r="EX206">
        <v>1.4220000000000001E-3</v>
      </c>
      <c r="EY206">
        <v>1.4105700000000001E-3</v>
      </c>
      <c r="EZ206">
        <v>1.39905E-3</v>
      </c>
      <c r="FA206">
        <v>1.3869799999999999E-3</v>
      </c>
      <c r="FB206">
        <v>1.37484E-3</v>
      </c>
      <c r="FC206">
        <v>1.36162E-3</v>
      </c>
      <c r="FD206">
        <v>1.34866E-3</v>
      </c>
      <c r="FE206">
        <v>1.33607E-3</v>
      </c>
      <c r="FF206">
        <v>1.3230099999999999E-3</v>
      </c>
      <c r="FG206">
        <v>1.31036E-3</v>
      </c>
      <c r="FH206">
        <v>1.2977100000000001E-3</v>
      </c>
      <c r="FI206">
        <v>1.2851799999999999E-3</v>
      </c>
      <c r="FJ206">
        <v>1.27322E-3</v>
      </c>
      <c r="FK206">
        <v>1.2610399999999999E-3</v>
      </c>
      <c r="FL206">
        <v>1.2495799999999999E-3</v>
      </c>
      <c r="FM206">
        <v>1.23898E-3</v>
      </c>
      <c r="FN206">
        <v>1.2291100000000001E-3</v>
      </c>
      <c r="FO206">
        <v>1.2194700000000001E-3</v>
      </c>
      <c r="FP206">
        <v>1.2106700000000001E-3</v>
      </c>
      <c r="FQ206">
        <v>1.2020500000000001E-3</v>
      </c>
      <c r="FR206">
        <v>1.1940099999999999E-3</v>
      </c>
      <c r="FS206">
        <v>1.18523E-3</v>
      </c>
      <c r="FT206">
        <v>1.17687E-3</v>
      </c>
      <c r="FU206">
        <v>1.1684600000000001E-3</v>
      </c>
      <c r="FV206">
        <v>1.1596E-3</v>
      </c>
      <c r="FW206">
        <v>1.1511500000000001E-3</v>
      </c>
      <c r="FX206">
        <v>1.1420899999999999E-3</v>
      </c>
      <c r="FY206">
        <v>1.13309E-3</v>
      </c>
      <c r="FZ206">
        <v>1.1237300000000001E-3</v>
      </c>
      <c r="GA206">
        <v>1.1135800000000001E-3</v>
      </c>
      <c r="GB206">
        <v>1.1031999999999999E-3</v>
      </c>
      <c r="GC206">
        <v>1.0931999999999999E-3</v>
      </c>
      <c r="GD206">
        <v>1.08248E-3</v>
      </c>
      <c r="GE206">
        <v>1.07193E-3</v>
      </c>
      <c r="GF206">
        <v>1.06135E-3</v>
      </c>
      <c r="GG206">
        <v>1.05079E-3</v>
      </c>
      <c r="GH206">
        <v>1.04024E-3</v>
      </c>
      <c r="GI206">
        <v>1.0293800000000001E-3</v>
      </c>
      <c r="GJ206">
        <v>1.0185699999999999E-3</v>
      </c>
      <c r="GK206">
        <v>1.00789E-3</v>
      </c>
      <c r="GL206">
        <v>9.9736000000000009E-4</v>
      </c>
      <c r="GM206">
        <v>9.8667999999999998E-4</v>
      </c>
      <c r="GN206">
        <v>9.7588000000000004E-4</v>
      </c>
      <c r="GO206">
        <v>9.6555999999999996E-4</v>
      </c>
      <c r="GP206">
        <v>9.5562000000000002E-4</v>
      </c>
      <c r="GQ206">
        <v>9.4558000000000001E-4</v>
      </c>
      <c r="GR206">
        <v>9.3557000000000004E-4</v>
      </c>
      <c r="GS206">
        <v>9.2606999999999997E-4</v>
      </c>
      <c r="GT206">
        <v>9.1655000000000003E-4</v>
      </c>
    </row>
    <row r="207" spans="1:202" hidden="1">
      <c r="A207" t="s">
        <v>206</v>
      </c>
      <c r="CX207">
        <v>2.6393800000000002E-3</v>
      </c>
      <c r="CY207">
        <v>2.6323800000000001E-3</v>
      </c>
      <c r="CZ207">
        <v>2.61495E-3</v>
      </c>
      <c r="DA207">
        <v>2.6002299999999998E-3</v>
      </c>
      <c r="DB207">
        <v>2.58895E-3</v>
      </c>
      <c r="DC207">
        <v>2.5327499999999998E-3</v>
      </c>
      <c r="DD207">
        <v>2.4735600000000001E-3</v>
      </c>
      <c r="DE207">
        <v>2.42487E-3</v>
      </c>
      <c r="DF207">
        <v>2.3808000000000002E-3</v>
      </c>
      <c r="DG207">
        <v>2.30175E-3</v>
      </c>
      <c r="DH207">
        <v>2.2446699999999998E-3</v>
      </c>
      <c r="DI207">
        <v>2.1693699999999999E-3</v>
      </c>
      <c r="DJ207">
        <v>2.12407E-3</v>
      </c>
      <c r="DK207">
        <v>2.06529E-3</v>
      </c>
      <c r="DL207">
        <v>2.0019899999999999E-3</v>
      </c>
      <c r="DM207">
        <v>1.9593599999999998E-3</v>
      </c>
      <c r="DN207">
        <v>1.93508E-3</v>
      </c>
      <c r="DO207">
        <v>1.92267E-3</v>
      </c>
      <c r="DP207">
        <v>1.90015E-3</v>
      </c>
      <c r="DQ207">
        <v>1.8829700000000001E-3</v>
      </c>
      <c r="DR207">
        <v>1.8519400000000001E-3</v>
      </c>
      <c r="DS207">
        <v>2.0348800000000002E-3</v>
      </c>
      <c r="DT207">
        <v>1.99876E-3</v>
      </c>
      <c r="DU207">
        <v>1.84895E-3</v>
      </c>
      <c r="DV207">
        <v>1.8241500000000001E-3</v>
      </c>
      <c r="DW207">
        <v>1.8233100000000001E-3</v>
      </c>
      <c r="DX207">
        <v>1.8107100000000001E-3</v>
      </c>
      <c r="DY207">
        <v>1.7998199999999999E-3</v>
      </c>
      <c r="DZ207">
        <v>1.79144E-3</v>
      </c>
      <c r="EA207">
        <v>1.78188E-3</v>
      </c>
      <c r="EB207">
        <v>1.7718499999999999E-3</v>
      </c>
      <c r="EC207">
        <v>1.7606399999999999E-3</v>
      </c>
      <c r="ED207">
        <v>1.7468099999999999E-3</v>
      </c>
      <c r="EE207">
        <v>1.7307100000000001E-3</v>
      </c>
      <c r="EF207">
        <v>1.71455E-3</v>
      </c>
      <c r="EG207">
        <v>1.6982200000000001E-3</v>
      </c>
      <c r="EH207">
        <v>1.6822899999999999E-3</v>
      </c>
      <c r="EI207">
        <v>1.66592E-3</v>
      </c>
      <c r="EJ207">
        <v>1.64964E-3</v>
      </c>
      <c r="EK207">
        <v>1.63452E-3</v>
      </c>
      <c r="EL207">
        <v>1.62024E-3</v>
      </c>
      <c r="EM207">
        <v>1.6058999999999999E-3</v>
      </c>
      <c r="EN207">
        <v>1.59296E-3</v>
      </c>
      <c r="EO207">
        <v>1.5841500000000001E-3</v>
      </c>
      <c r="EP207">
        <v>1.5794800000000001E-3</v>
      </c>
      <c r="EQ207">
        <v>1.5779500000000001E-3</v>
      </c>
      <c r="ER207">
        <v>1.5806100000000001E-3</v>
      </c>
      <c r="ES207">
        <v>1.5854700000000001E-3</v>
      </c>
      <c r="ET207">
        <v>1.5870400000000001E-3</v>
      </c>
      <c r="EU207">
        <v>1.58501E-3</v>
      </c>
      <c r="EV207">
        <v>1.5790800000000001E-3</v>
      </c>
      <c r="EW207">
        <v>1.56941E-3</v>
      </c>
      <c r="EX207">
        <v>1.5581900000000001E-3</v>
      </c>
      <c r="EY207">
        <v>1.5470600000000001E-3</v>
      </c>
      <c r="EZ207">
        <v>1.5362100000000001E-3</v>
      </c>
      <c r="FA207">
        <v>1.5251100000000001E-3</v>
      </c>
      <c r="FB207">
        <v>1.51403E-3</v>
      </c>
      <c r="FC207">
        <v>1.5018500000000001E-3</v>
      </c>
      <c r="FD207">
        <v>1.48968E-3</v>
      </c>
      <c r="FE207">
        <v>1.4775700000000001E-3</v>
      </c>
      <c r="FF207">
        <v>1.4647799999999999E-3</v>
      </c>
      <c r="FG207">
        <v>1.4518599999999999E-3</v>
      </c>
      <c r="FH207">
        <v>1.43844E-3</v>
      </c>
      <c r="FI207">
        <v>1.42471E-3</v>
      </c>
      <c r="FJ207">
        <v>1.4110100000000001E-3</v>
      </c>
      <c r="FK207">
        <v>1.3967199999999999E-3</v>
      </c>
      <c r="FL207">
        <v>1.38294E-3</v>
      </c>
      <c r="FM207">
        <v>1.3695999999999999E-3</v>
      </c>
      <c r="FN207">
        <v>1.35666E-3</v>
      </c>
      <c r="FO207">
        <v>1.3439000000000001E-3</v>
      </c>
      <c r="FP207">
        <v>1.3317800000000001E-3</v>
      </c>
      <c r="FQ207">
        <v>1.3197E-3</v>
      </c>
      <c r="FR207">
        <v>1.3085499999999999E-3</v>
      </c>
      <c r="FS207">
        <v>1.29721E-3</v>
      </c>
      <c r="FT207">
        <v>1.28678E-3</v>
      </c>
      <c r="FU207">
        <v>1.27692E-3</v>
      </c>
      <c r="FV207">
        <v>1.2670100000000001E-3</v>
      </c>
      <c r="FW207">
        <v>1.2578000000000001E-3</v>
      </c>
      <c r="FX207">
        <v>1.24825E-3</v>
      </c>
      <c r="FY207">
        <v>1.23905E-3</v>
      </c>
      <c r="FZ207">
        <v>1.2296500000000001E-3</v>
      </c>
      <c r="GA207">
        <v>1.2196500000000001E-3</v>
      </c>
      <c r="GB207">
        <v>1.2096699999999999E-3</v>
      </c>
      <c r="GC207">
        <v>1.1999700000000001E-3</v>
      </c>
      <c r="GD207">
        <v>1.1894399999999999E-3</v>
      </c>
      <c r="GE207">
        <v>1.17891E-3</v>
      </c>
      <c r="GF207">
        <v>1.16832E-3</v>
      </c>
      <c r="GG207">
        <v>1.15759E-3</v>
      </c>
      <c r="GH207">
        <v>1.14656E-3</v>
      </c>
      <c r="GI207">
        <v>1.1351600000000001E-3</v>
      </c>
      <c r="GJ207">
        <v>1.12378E-3</v>
      </c>
      <c r="GK207">
        <v>1.1121799999999999E-3</v>
      </c>
      <c r="GL207">
        <v>1.1006200000000001E-3</v>
      </c>
      <c r="GM207">
        <v>1.08884E-3</v>
      </c>
      <c r="GN207">
        <v>1.0765499999999999E-3</v>
      </c>
      <c r="GO207">
        <v>1.06437E-3</v>
      </c>
      <c r="GP207">
        <v>1.05255E-3</v>
      </c>
      <c r="GQ207">
        <v>1.04071E-3</v>
      </c>
      <c r="GR207">
        <v>1.0289100000000001E-3</v>
      </c>
      <c r="GS207">
        <v>1.01757E-3</v>
      </c>
      <c r="GT207">
        <v>1.0061899999999999E-3</v>
      </c>
    </row>
    <row r="208" spans="1:202" hidden="1">
      <c r="A208" t="s">
        <v>207</v>
      </c>
      <c r="CX208">
        <v>2.9943499999999998E-3</v>
      </c>
      <c r="CY208">
        <v>2.9776E-3</v>
      </c>
      <c r="CZ208">
        <v>2.9457900000000002E-3</v>
      </c>
      <c r="DA208">
        <v>2.9322300000000001E-3</v>
      </c>
      <c r="DB208">
        <v>2.9209399999999999E-3</v>
      </c>
      <c r="DC208">
        <v>2.8823999999999998E-3</v>
      </c>
      <c r="DD208">
        <v>2.8405800000000001E-3</v>
      </c>
      <c r="DE208">
        <v>2.8155799999999998E-3</v>
      </c>
      <c r="DF208">
        <v>2.7913500000000002E-3</v>
      </c>
      <c r="DG208">
        <v>2.7141299999999999E-3</v>
      </c>
      <c r="DH208">
        <v>2.6494499999999998E-3</v>
      </c>
      <c r="DI208">
        <v>2.5644700000000001E-3</v>
      </c>
      <c r="DJ208">
        <v>2.4951399999999999E-3</v>
      </c>
      <c r="DK208">
        <v>2.4243400000000001E-3</v>
      </c>
      <c r="DL208">
        <v>2.3566899999999998E-3</v>
      </c>
      <c r="DM208">
        <v>2.3025200000000002E-3</v>
      </c>
      <c r="DN208">
        <v>2.2672399999999998E-3</v>
      </c>
      <c r="DO208">
        <v>2.2358399999999998E-3</v>
      </c>
      <c r="DP208">
        <v>2.1901500000000001E-3</v>
      </c>
      <c r="DQ208">
        <v>2.1543999999999999E-3</v>
      </c>
      <c r="DR208">
        <v>2.1551500000000002E-3</v>
      </c>
      <c r="DS208">
        <v>2.3622600000000001E-3</v>
      </c>
      <c r="DT208">
        <v>2.3022199999999998E-3</v>
      </c>
      <c r="DU208">
        <v>2.08595E-3</v>
      </c>
      <c r="DV208">
        <v>2.0579800000000001E-3</v>
      </c>
      <c r="DW208">
        <v>2.0617500000000002E-3</v>
      </c>
      <c r="DX208">
        <v>2.0555600000000001E-3</v>
      </c>
      <c r="DY208">
        <v>2.0438499999999998E-3</v>
      </c>
      <c r="DZ208">
        <v>2.0332800000000002E-3</v>
      </c>
      <c r="EA208">
        <v>2.0228500000000001E-3</v>
      </c>
      <c r="EB208">
        <v>2.0113800000000001E-3</v>
      </c>
      <c r="EC208">
        <v>1.9995E-3</v>
      </c>
      <c r="ED208">
        <v>1.98891E-3</v>
      </c>
      <c r="EE208">
        <v>1.97832E-3</v>
      </c>
      <c r="EF208">
        <v>1.9676099999999998E-3</v>
      </c>
      <c r="EG208">
        <v>1.9566499999999999E-3</v>
      </c>
      <c r="EH208">
        <v>1.94472E-3</v>
      </c>
      <c r="EI208">
        <v>1.92979E-3</v>
      </c>
      <c r="EJ208">
        <v>1.9125500000000001E-3</v>
      </c>
      <c r="EK208">
        <v>1.8943600000000001E-3</v>
      </c>
      <c r="EL208">
        <v>1.8761400000000001E-3</v>
      </c>
      <c r="EM208">
        <v>1.8580599999999999E-3</v>
      </c>
      <c r="EN208">
        <v>1.83982E-3</v>
      </c>
      <c r="EO208">
        <v>1.8221299999999999E-3</v>
      </c>
      <c r="EP208">
        <v>1.8055E-3</v>
      </c>
      <c r="EQ208">
        <v>1.78897E-3</v>
      </c>
      <c r="ER208">
        <v>1.77312E-3</v>
      </c>
      <c r="ES208">
        <v>1.7588199999999999E-3</v>
      </c>
      <c r="ET208">
        <v>1.74825E-3</v>
      </c>
      <c r="EU208">
        <v>1.7426399999999999E-3</v>
      </c>
      <c r="EV208">
        <v>1.7412300000000001E-3</v>
      </c>
      <c r="EW208">
        <v>1.7441100000000001E-3</v>
      </c>
      <c r="EX208">
        <v>1.7493599999999999E-3</v>
      </c>
      <c r="EY208">
        <v>1.7518200000000001E-3</v>
      </c>
      <c r="EZ208">
        <v>1.7498399999999999E-3</v>
      </c>
      <c r="FA208">
        <v>1.74336E-3</v>
      </c>
      <c r="FB208">
        <v>1.7326399999999999E-3</v>
      </c>
      <c r="FC208">
        <v>1.7198199999999999E-3</v>
      </c>
      <c r="FD208">
        <v>1.70743E-3</v>
      </c>
      <c r="FE208">
        <v>1.6954299999999999E-3</v>
      </c>
      <c r="FF208">
        <v>1.6831299999999999E-3</v>
      </c>
      <c r="FG208">
        <v>1.6709100000000001E-3</v>
      </c>
      <c r="FH208">
        <v>1.65803E-3</v>
      </c>
      <c r="FI208">
        <v>1.6446200000000001E-3</v>
      </c>
      <c r="FJ208">
        <v>1.63105E-3</v>
      </c>
      <c r="FK208">
        <v>1.61651E-3</v>
      </c>
      <c r="FL208">
        <v>1.60191E-3</v>
      </c>
      <c r="FM208">
        <v>1.5873700000000001E-3</v>
      </c>
      <c r="FN208">
        <v>1.57274E-3</v>
      </c>
      <c r="FO208">
        <v>1.5577200000000001E-3</v>
      </c>
      <c r="FP208">
        <v>1.54305E-3</v>
      </c>
      <c r="FQ208">
        <v>1.5280700000000001E-3</v>
      </c>
      <c r="FR208">
        <v>1.5136100000000001E-3</v>
      </c>
      <c r="FS208">
        <v>1.49866E-3</v>
      </c>
      <c r="FT208">
        <v>1.4846200000000001E-3</v>
      </c>
      <c r="FU208">
        <v>1.47094E-3</v>
      </c>
      <c r="FV208">
        <v>1.45711E-3</v>
      </c>
      <c r="FW208">
        <v>1.44439E-3</v>
      </c>
      <c r="FX208">
        <v>1.43195E-3</v>
      </c>
      <c r="FY208">
        <v>1.4204E-3</v>
      </c>
      <c r="FZ208">
        <v>1.40917E-3</v>
      </c>
      <c r="GA208">
        <v>1.39781E-3</v>
      </c>
      <c r="GB208">
        <v>1.3868299999999999E-3</v>
      </c>
      <c r="GC208">
        <v>1.37633E-3</v>
      </c>
      <c r="GD208">
        <v>1.3653300000000001E-3</v>
      </c>
      <c r="GE208">
        <v>1.3544799999999999E-3</v>
      </c>
      <c r="GF208">
        <v>1.34381E-3</v>
      </c>
      <c r="GG208">
        <v>1.3331899999999999E-3</v>
      </c>
      <c r="GH208">
        <v>1.3222900000000001E-3</v>
      </c>
      <c r="GI208">
        <v>1.3106999999999999E-3</v>
      </c>
      <c r="GJ208">
        <v>1.2990600000000001E-3</v>
      </c>
      <c r="GK208">
        <v>1.28706E-3</v>
      </c>
      <c r="GL208">
        <v>1.2747800000000001E-3</v>
      </c>
      <c r="GM208">
        <v>1.26201E-3</v>
      </c>
      <c r="GN208">
        <v>1.24872E-3</v>
      </c>
      <c r="GO208">
        <v>1.2353799999999999E-3</v>
      </c>
      <c r="GP208">
        <v>1.22215E-3</v>
      </c>
      <c r="GQ208">
        <v>1.20878E-3</v>
      </c>
      <c r="GR208">
        <v>1.1953700000000001E-3</v>
      </c>
      <c r="GS208">
        <v>1.18201E-3</v>
      </c>
      <c r="GT208">
        <v>1.16836E-3</v>
      </c>
    </row>
    <row r="209" spans="1:202" hidden="1">
      <c r="A209" t="s">
        <v>208</v>
      </c>
      <c r="CX209">
        <v>3.7046900000000001E-3</v>
      </c>
      <c r="CY209">
        <v>3.6479199999999998E-3</v>
      </c>
      <c r="CZ209">
        <v>3.5921299999999998E-3</v>
      </c>
      <c r="DA209">
        <v>3.5591099999999999E-3</v>
      </c>
      <c r="DB209">
        <v>3.5257700000000001E-3</v>
      </c>
      <c r="DC209">
        <v>3.4497899999999999E-3</v>
      </c>
      <c r="DD209">
        <v>3.37075E-3</v>
      </c>
      <c r="DE209">
        <v>3.3159700000000001E-3</v>
      </c>
      <c r="DF209">
        <v>3.2896000000000002E-3</v>
      </c>
      <c r="DG209">
        <v>3.2230900000000001E-3</v>
      </c>
      <c r="DH209">
        <v>3.1705399999999999E-3</v>
      </c>
      <c r="DI209">
        <v>3.1109100000000002E-3</v>
      </c>
      <c r="DJ209">
        <v>3.06683E-3</v>
      </c>
      <c r="DK209">
        <v>3.0095199999999999E-3</v>
      </c>
      <c r="DL209">
        <v>2.9427199999999998E-3</v>
      </c>
      <c r="DM209">
        <v>2.8859699999999999E-3</v>
      </c>
      <c r="DN209">
        <v>2.8405100000000001E-3</v>
      </c>
      <c r="DO209">
        <v>2.7947200000000001E-3</v>
      </c>
      <c r="DP209">
        <v>2.7439700000000001E-3</v>
      </c>
      <c r="DQ209">
        <v>2.7076100000000001E-3</v>
      </c>
      <c r="DR209">
        <v>2.8032899999999999E-3</v>
      </c>
      <c r="DS209">
        <v>3.0965200000000002E-3</v>
      </c>
      <c r="DT209">
        <v>2.9816899999999999E-3</v>
      </c>
      <c r="DU209">
        <v>2.6060100000000002E-3</v>
      </c>
      <c r="DV209">
        <v>2.5386900000000001E-3</v>
      </c>
      <c r="DW209">
        <v>2.50651E-3</v>
      </c>
      <c r="DX209">
        <v>2.47781E-3</v>
      </c>
      <c r="DY209">
        <v>2.4604700000000002E-3</v>
      </c>
      <c r="DZ209">
        <v>2.4498900000000001E-3</v>
      </c>
      <c r="EA209">
        <v>2.4416099999999999E-3</v>
      </c>
      <c r="EB209">
        <v>2.4379499999999999E-3</v>
      </c>
      <c r="EC209">
        <v>2.4321199999999999E-3</v>
      </c>
      <c r="ED209">
        <v>2.4195000000000002E-3</v>
      </c>
      <c r="EE209">
        <v>2.40537E-3</v>
      </c>
      <c r="EF209">
        <v>2.3925800000000001E-3</v>
      </c>
      <c r="EG209">
        <v>2.3783400000000001E-3</v>
      </c>
      <c r="EH209">
        <v>2.3638999999999999E-3</v>
      </c>
      <c r="EI209">
        <v>2.3512699999999999E-3</v>
      </c>
      <c r="EJ209">
        <v>2.3386399999999999E-3</v>
      </c>
      <c r="EK209">
        <v>2.3249099999999999E-3</v>
      </c>
      <c r="EL209">
        <v>2.3113000000000001E-3</v>
      </c>
      <c r="EM209">
        <v>2.2958900000000001E-3</v>
      </c>
      <c r="EN209">
        <v>2.27728E-3</v>
      </c>
      <c r="EO209">
        <v>2.2569000000000001E-3</v>
      </c>
      <c r="EP209">
        <v>2.2353999999999998E-3</v>
      </c>
      <c r="EQ209">
        <v>2.21287E-3</v>
      </c>
      <c r="ER209">
        <v>2.1918599999999999E-3</v>
      </c>
      <c r="ES209">
        <v>2.1706099999999999E-3</v>
      </c>
      <c r="ET209">
        <v>2.1490900000000002E-3</v>
      </c>
      <c r="EU209">
        <v>2.1292199999999998E-3</v>
      </c>
      <c r="EV209">
        <v>2.11072E-3</v>
      </c>
      <c r="EW209">
        <v>2.0923999999999999E-3</v>
      </c>
      <c r="EX209">
        <v>2.07486E-3</v>
      </c>
      <c r="EY209">
        <v>2.0623199999999999E-3</v>
      </c>
      <c r="EZ209">
        <v>2.0552299999999999E-3</v>
      </c>
      <c r="FA209">
        <v>2.0527800000000001E-3</v>
      </c>
      <c r="FB209">
        <v>2.0556699999999999E-3</v>
      </c>
      <c r="FC209">
        <v>2.0613699999999999E-3</v>
      </c>
      <c r="FD209">
        <v>2.0640200000000002E-3</v>
      </c>
      <c r="FE209">
        <v>2.0613699999999999E-3</v>
      </c>
      <c r="FF209">
        <v>2.0534099999999999E-3</v>
      </c>
      <c r="FG209">
        <v>2.0405000000000002E-3</v>
      </c>
      <c r="FH209">
        <v>2.0253900000000002E-3</v>
      </c>
      <c r="FI209">
        <v>2.0102900000000001E-3</v>
      </c>
      <c r="FJ209">
        <v>1.9955400000000001E-3</v>
      </c>
      <c r="FK209">
        <v>1.9800199999999999E-3</v>
      </c>
      <c r="FL209">
        <v>1.9646099999999999E-3</v>
      </c>
      <c r="FM209">
        <v>1.9492699999999999E-3</v>
      </c>
      <c r="FN209">
        <v>1.93355E-3</v>
      </c>
      <c r="FO209">
        <v>1.91724E-3</v>
      </c>
      <c r="FP209">
        <v>1.9010800000000001E-3</v>
      </c>
      <c r="FQ209">
        <v>1.88382E-3</v>
      </c>
      <c r="FR209">
        <v>1.8666799999999999E-3</v>
      </c>
      <c r="FS209">
        <v>1.8485299999999999E-3</v>
      </c>
      <c r="FT209">
        <v>1.83073E-3</v>
      </c>
      <c r="FU209">
        <v>1.81291E-3</v>
      </c>
      <c r="FV209">
        <v>1.7945599999999999E-3</v>
      </c>
      <c r="FW209">
        <v>1.7768300000000001E-3</v>
      </c>
      <c r="FX209">
        <v>1.7591900000000001E-3</v>
      </c>
      <c r="FY209">
        <v>1.7424300000000001E-3</v>
      </c>
      <c r="FZ209">
        <v>1.7256400000000001E-3</v>
      </c>
      <c r="GA209">
        <v>1.70874E-3</v>
      </c>
      <c r="GB209">
        <v>1.69272E-3</v>
      </c>
      <c r="GC209">
        <v>1.6777000000000001E-3</v>
      </c>
      <c r="GD209">
        <v>1.6628299999999999E-3</v>
      </c>
      <c r="GE209">
        <v>1.6486999999999999E-3</v>
      </c>
      <c r="GF209">
        <v>1.63535E-3</v>
      </c>
      <c r="GG209">
        <v>1.62239E-3</v>
      </c>
      <c r="GH209">
        <v>1.6095199999999999E-3</v>
      </c>
      <c r="GI209">
        <v>1.5961E-3</v>
      </c>
      <c r="GJ209">
        <v>1.5829800000000001E-3</v>
      </c>
      <c r="GK209">
        <v>1.5697199999999999E-3</v>
      </c>
      <c r="GL209">
        <v>1.5562799999999999E-3</v>
      </c>
      <c r="GM209">
        <v>1.54236E-3</v>
      </c>
      <c r="GN209">
        <v>1.52764E-3</v>
      </c>
      <c r="GO209">
        <v>1.5126300000000001E-3</v>
      </c>
      <c r="GP209">
        <v>1.4976499999999999E-3</v>
      </c>
      <c r="GQ209">
        <v>1.48222E-3</v>
      </c>
      <c r="GR209">
        <v>1.4664000000000001E-3</v>
      </c>
      <c r="GS209">
        <v>1.45053E-3</v>
      </c>
      <c r="GT209">
        <v>1.4343699999999999E-3</v>
      </c>
    </row>
    <row r="210" spans="1:202" hidden="1">
      <c r="A210" t="s">
        <v>209</v>
      </c>
      <c r="CX210">
        <v>4.9863800000000003E-3</v>
      </c>
      <c r="CY210">
        <v>4.9602300000000004E-3</v>
      </c>
      <c r="CZ210">
        <v>4.9060299999999996E-3</v>
      </c>
      <c r="DA210">
        <v>4.8176599999999997E-3</v>
      </c>
      <c r="DB210">
        <v>4.6966899999999999E-3</v>
      </c>
      <c r="DC210">
        <v>4.55968E-3</v>
      </c>
      <c r="DD210">
        <v>4.4043399999999996E-3</v>
      </c>
      <c r="DE210">
        <v>4.3248799999999997E-3</v>
      </c>
      <c r="DF210">
        <v>4.2975899999999996E-3</v>
      </c>
      <c r="DG210">
        <v>4.2297300000000001E-3</v>
      </c>
      <c r="DH210">
        <v>4.1639600000000004E-3</v>
      </c>
      <c r="DI210">
        <v>4.0761800000000004E-3</v>
      </c>
      <c r="DJ210">
        <v>3.99724E-3</v>
      </c>
      <c r="DK210">
        <v>3.9115900000000004E-3</v>
      </c>
      <c r="DL210">
        <v>3.82117E-3</v>
      </c>
      <c r="DM210">
        <v>3.7568699999999998E-3</v>
      </c>
      <c r="DN210">
        <v>3.7163700000000001E-3</v>
      </c>
      <c r="DO210">
        <v>3.6937799999999998E-3</v>
      </c>
      <c r="DP210">
        <v>3.65957E-3</v>
      </c>
      <c r="DQ210">
        <v>3.6379799999999999E-3</v>
      </c>
      <c r="DR210">
        <v>3.8623500000000001E-3</v>
      </c>
      <c r="DS210">
        <v>4.26509E-3</v>
      </c>
      <c r="DT210">
        <v>4.0842600000000001E-3</v>
      </c>
      <c r="DU210">
        <v>3.5300900000000001E-3</v>
      </c>
      <c r="DV210">
        <v>3.4488100000000001E-3</v>
      </c>
      <c r="DW210">
        <v>3.41005E-3</v>
      </c>
      <c r="DX210">
        <v>3.3711000000000001E-3</v>
      </c>
      <c r="DY210">
        <v>3.3318200000000001E-3</v>
      </c>
      <c r="DZ210">
        <v>3.2913899999999999E-3</v>
      </c>
      <c r="EA210">
        <v>3.2470099999999998E-3</v>
      </c>
      <c r="EB210">
        <v>3.2027399999999999E-3</v>
      </c>
      <c r="EC210">
        <v>3.1671400000000001E-3</v>
      </c>
      <c r="ED210">
        <v>3.1438999999999998E-3</v>
      </c>
      <c r="EE210">
        <v>3.12495E-3</v>
      </c>
      <c r="EF210">
        <v>3.1102399999999998E-3</v>
      </c>
      <c r="EG210">
        <v>3.1016099999999999E-3</v>
      </c>
      <c r="EH210">
        <v>3.0911599999999999E-3</v>
      </c>
      <c r="EI210">
        <v>3.07355E-3</v>
      </c>
      <c r="EJ210">
        <v>3.0543599999999999E-3</v>
      </c>
      <c r="EK210">
        <v>3.0358799999999999E-3</v>
      </c>
      <c r="EL210">
        <v>3.01644E-3</v>
      </c>
      <c r="EM210">
        <v>2.99629E-3</v>
      </c>
      <c r="EN210">
        <v>2.9786700000000001E-3</v>
      </c>
      <c r="EO210">
        <v>2.96226E-3</v>
      </c>
      <c r="EP210">
        <v>2.94429E-3</v>
      </c>
      <c r="EQ210">
        <v>2.92508E-3</v>
      </c>
      <c r="ER210">
        <v>2.9055499999999998E-3</v>
      </c>
      <c r="ES210">
        <v>2.8823199999999998E-3</v>
      </c>
      <c r="ET210">
        <v>2.8561699999999999E-3</v>
      </c>
      <c r="EU210">
        <v>2.8295899999999999E-3</v>
      </c>
      <c r="EV210">
        <v>2.8036799999999998E-3</v>
      </c>
      <c r="EW210">
        <v>2.7788800000000001E-3</v>
      </c>
      <c r="EX210">
        <v>2.7531500000000002E-3</v>
      </c>
      <c r="EY210">
        <v>2.72777E-3</v>
      </c>
      <c r="EZ210">
        <v>2.7037799999999998E-3</v>
      </c>
      <c r="FA210">
        <v>2.68089E-3</v>
      </c>
      <c r="FB210">
        <v>2.6581399999999998E-3</v>
      </c>
      <c r="FC210">
        <v>2.63612E-3</v>
      </c>
      <c r="FD210">
        <v>2.6202600000000001E-3</v>
      </c>
      <c r="FE210">
        <v>2.6109800000000002E-3</v>
      </c>
      <c r="FF210">
        <v>2.6075400000000002E-3</v>
      </c>
      <c r="FG210">
        <v>2.6109800000000002E-3</v>
      </c>
      <c r="FH210">
        <v>2.61787E-3</v>
      </c>
      <c r="FI210">
        <v>2.62065E-3</v>
      </c>
      <c r="FJ210">
        <v>2.6170099999999999E-3</v>
      </c>
      <c r="FK210">
        <v>2.6060800000000002E-3</v>
      </c>
      <c r="FL210">
        <v>2.5889900000000002E-3</v>
      </c>
      <c r="FM210">
        <v>2.57033E-3</v>
      </c>
      <c r="FN210">
        <v>2.5517999999999999E-3</v>
      </c>
      <c r="FO210">
        <v>2.53317E-3</v>
      </c>
      <c r="FP210">
        <v>2.5152E-3</v>
      </c>
      <c r="FQ210">
        <v>2.4961200000000001E-3</v>
      </c>
      <c r="FR210">
        <v>2.4771200000000002E-3</v>
      </c>
      <c r="FS210">
        <v>2.4567600000000001E-3</v>
      </c>
      <c r="FT210">
        <v>2.4367099999999999E-3</v>
      </c>
      <c r="FU210">
        <v>2.4163000000000001E-3</v>
      </c>
      <c r="FV210">
        <v>2.3945400000000001E-3</v>
      </c>
      <c r="FW210">
        <v>2.3728099999999999E-3</v>
      </c>
      <c r="FX210">
        <v>2.3507599999999999E-3</v>
      </c>
      <c r="FY210">
        <v>2.32876E-3</v>
      </c>
      <c r="FZ210">
        <v>2.30612E-3</v>
      </c>
      <c r="GA210">
        <v>2.2829700000000001E-3</v>
      </c>
      <c r="GB210">
        <v>2.2601600000000002E-3</v>
      </c>
      <c r="GC210">
        <v>2.2379399999999999E-3</v>
      </c>
      <c r="GD210">
        <v>2.21587E-3</v>
      </c>
      <c r="GE210">
        <v>2.1943000000000002E-3</v>
      </c>
      <c r="GF210">
        <v>2.1735999999999999E-3</v>
      </c>
      <c r="GG210">
        <v>2.1538199999999999E-3</v>
      </c>
      <c r="GH210">
        <v>2.1349400000000001E-3</v>
      </c>
      <c r="GI210">
        <v>2.1158499999999998E-3</v>
      </c>
      <c r="GJ210">
        <v>2.0980399999999998E-3</v>
      </c>
      <c r="GK210">
        <v>2.0807400000000002E-3</v>
      </c>
      <c r="GL210">
        <v>2.0634799999999999E-3</v>
      </c>
      <c r="GM210">
        <v>2.0462100000000001E-3</v>
      </c>
      <c r="GN210">
        <v>2.0284399999999998E-3</v>
      </c>
      <c r="GO210">
        <v>2.0105499999999998E-3</v>
      </c>
      <c r="GP210">
        <v>1.9930400000000002E-3</v>
      </c>
      <c r="GQ210">
        <v>1.9753000000000001E-3</v>
      </c>
      <c r="GR210">
        <v>1.9570199999999999E-3</v>
      </c>
      <c r="GS210">
        <v>1.9383E-3</v>
      </c>
      <c r="GT210">
        <v>1.9190699999999999E-3</v>
      </c>
    </row>
    <row r="211" spans="1:202" hidden="1">
      <c r="A211" t="s">
        <v>210</v>
      </c>
      <c r="CX211">
        <v>6.8100299999999999E-3</v>
      </c>
      <c r="CY211">
        <v>6.74224E-3</v>
      </c>
      <c r="CZ211">
        <v>6.6908000000000002E-3</v>
      </c>
      <c r="DA211">
        <v>6.6669099999999999E-3</v>
      </c>
      <c r="DB211">
        <v>6.6179400000000001E-3</v>
      </c>
      <c r="DC211">
        <v>6.5784399999999996E-3</v>
      </c>
      <c r="DD211">
        <v>6.4788199999999997E-3</v>
      </c>
      <c r="DE211">
        <v>6.3963099999999997E-3</v>
      </c>
      <c r="DF211">
        <v>6.3033999999999998E-3</v>
      </c>
      <c r="DG211">
        <v>6.0939799999999997E-3</v>
      </c>
      <c r="DH211">
        <v>5.9059400000000001E-3</v>
      </c>
      <c r="DI211">
        <v>5.6903800000000001E-3</v>
      </c>
      <c r="DJ211">
        <v>5.54522E-3</v>
      </c>
      <c r="DK211">
        <v>5.4454600000000001E-3</v>
      </c>
      <c r="DL211">
        <v>5.3272600000000003E-3</v>
      </c>
      <c r="DM211">
        <v>5.2370699999999999E-3</v>
      </c>
      <c r="DN211">
        <v>5.1510100000000001E-3</v>
      </c>
      <c r="DO211">
        <v>5.0834599999999997E-3</v>
      </c>
      <c r="DP211">
        <v>4.9784599999999997E-3</v>
      </c>
      <c r="DQ211">
        <v>4.9233699999999998E-3</v>
      </c>
      <c r="DR211">
        <v>5.29709E-3</v>
      </c>
      <c r="DS211">
        <v>5.9385899999999997E-3</v>
      </c>
      <c r="DT211">
        <v>5.6896999999999998E-3</v>
      </c>
      <c r="DU211">
        <v>4.9154000000000003E-3</v>
      </c>
      <c r="DV211">
        <v>4.8194600000000002E-3</v>
      </c>
      <c r="DW211">
        <v>4.77598E-3</v>
      </c>
      <c r="DX211">
        <v>4.7326699999999996E-3</v>
      </c>
      <c r="DY211">
        <v>4.6801200000000003E-3</v>
      </c>
      <c r="DZ211">
        <v>4.6287999999999998E-3</v>
      </c>
      <c r="EA211">
        <v>4.5818899999999999E-3</v>
      </c>
      <c r="EB211">
        <v>4.5336100000000004E-3</v>
      </c>
      <c r="EC211">
        <v>4.4843299999999999E-3</v>
      </c>
      <c r="ED211">
        <v>4.4344600000000003E-3</v>
      </c>
      <c r="EE211">
        <v>4.3789700000000003E-3</v>
      </c>
      <c r="EF211">
        <v>4.3201899999999998E-3</v>
      </c>
      <c r="EG211">
        <v>4.2616199999999998E-3</v>
      </c>
      <c r="EH211">
        <v>4.2136500000000002E-3</v>
      </c>
      <c r="EI211">
        <v>4.1819600000000002E-3</v>
      </c>
      <c r="EJ211">
        <v>4.1557499999999997E-3</v>
      </c>
      <c r="EK211">
        <v>4.1343500000000002E-3</v>
      </c>
      <c r="EL211">
        <v>4.1220299999999996E-3</v>
      </c>
      <c r="EM211">
        <v>4.1065399999999997E-3</v>
      </c>
      <c r="EN211">
        <v>4.0820500000000003E-3</v>
      </c>
      <c r="EO211">
        <v>4.0571000000000001E-3</v>
      </c>
      <c r="EP211">
        <v>4.03215E-3</v>
      </c>
      <c r="EQ211">
        <v>4.0040099999999997E-3</v>
      </c>
      <c r="ER211">
        <v>3.9770300000000003E-3</v>
      </c>
      <c r="ES211">
        <v>3.9530900000000002E-3</v>
      </c>
      <c r="ET211">
        <v>3.9291200000000004E-3</v>
      </c>
      <c r="EU211">
        <v>3.9041499999999999E-3</v>
      </c>
      <c r="EV211">
        <v>3.8805599999999999E-3</v>
      </c>
      <c r="EW211">
        <v>3.85542E-3</v>
      </c>
      <c r="EX211">
        <v>3.82505E-3</v>
      </c>
      <c r="EY211">
        <v>3.7919799999999999E-3</v>
      </c>
      <c r="EZ211">
        <v>3.7579900000000001E-3</v>
      </c>
      <c r="FA211">
        <v>3.7244000000000001E-3</v>
      </c>
      <c r="FB211">
        <v>3.6922000000000001E-3</v>
      </c>
      <c r="FC211">
        <v>3.6586600000000002E-3</v>
      </c>
      <c r="FD211">
        <v>3.6259199999999999E-3</v>
      </c>
      <c r="FE211">
        <v>3.5947700000000002E-3</v>
      </c>
      <c r="FF211">
        <v>3.5649700000000002E-3</v>
      </c>
      <c r="FG211">
        <v>3.5358E-3</v>
      </c>
      <c r="FH211">
        <v>3.5073299999999999E-3</v>
      </c>
      <c r="FI211">
        <v>3.4863199999999998E-3</v>
      </c>
      <c r="FJ211">
        <v>3.47379E-3</v>
      </c>
      <c r="FK211">
        <v>3.4676899999999998E-3</v>
      </c>
      <c r="FL211">
        <v>3.4702800000000001E-3</v>
      </c>
      <c r="FM211">
        <v>3.4792E-3</v>
      </c>
      <c r="FN211">
        <v>3.4830600000000001E-3</v>
      </c>
      <c r="FO211">
        <v>3.4779099999999999E-3</v>
      </c>
      <c r="FP211">
        <v>3.4651899999999999E-3</v>
      </c>
      <c r="FQ211">
        <v>3.44269E-3</v>
      </c>
      <c r="FR211">
        <v>3.4179700000000002E-3</v>
      </c>
      <c r="FS211">
        <v>3.3924699999999999E-3</v>
      </c>
      <c r="FT211">
        <v>3.3682299999999998E-3</v>
      </c>
      <c r="FU211">
        <v>3.3440200000000001E-3</v>
      </c>
      <c r="FV211">
        <v>3.31855E-3</v>
      </c>
      <c r="FW211">
        <v>3.2928900000000001E-3</v>
      </c>
      <c r="FX211">
        <v>3.2669299999999999E-3</v>
      </c>
      <c r="FY211">
        <v>3.2406900000000001E-3</v>
      </c>
      <c r="FZ211">
        <v>3.2133299999999999E-3</v>
      </c>
      <c r="GA211">
        <v>3.1846600000000002E-3</v>
      </c>
      <c r="GB211">
        <v>3.1555799999999998E-3</v>
      </c>
      <c r="GC211">
        <v>3.1262400000000002E-3</v>
      </c>
      <c r="GD211">
        <v>3.0960499999999999E-3</v>
      </c>
      <c r="GE211">
        <v>3.0656899999999998E-3</v>
      </c>
      <c r="GF211">
        <v>3.0357000000000001E-3</v>
      </c>
      <c r="GG211">
        <v>3.0058200000000002E-3</v>
      </c>
      <c r="GH211">
        <v>2.9768799999999999E-3</v>
      </c>
      <c r="GI211">
        <v>2.94728E-3</v>
      </c>
      <c r="GJ211">
        <v>2.91903E-3</v>
      </c>
      <c r="GK211">
        <v>2.89149E-3</v>
      </c>
      <c r="GL211">
        <v>2.8643499999999999E-3</v>
      </c>
      <c r="GM211">
        <v>2.8383100000000001E-3</v>
      </c>
      <c r="GN211">
        <v>2.8125099999999998E-3</v>
      </c>
      <c r="GO211">
        <v>2.7875700000000001E-3</v>
      </c>
      <c r="GP211">
        <v>2.7639000000000001E-3</v>
      </c>
      <c r="GQ211">
        <v>2.74062E-3</v>
      </c>
      <c r="GR211">
        <v>2.7172199999999998E-3</v>
      </c>
      <c r="GS211">
        <v>2.6937300000000001E-3</v>
      </c>
      <c r="GT211">
        <v>2.67009E-3</v>
      </c>
    </row>
    <row r="212" spans="1:202" hidden="1">
      <c r="A212" t="s">
        <v>211</v>
      </c>
      <c r="CX212">
        <v>9.8462199999999993E-3</v>
      </c>
      <c r="CY212">
        <v>9.8143699999999993E-3</v>
      </c>
      <c r="CZ212">
        <v>9.7824599999999998E-3</v>
      </c>
      <c r="DA212">
        <v>9.7606399999999992E-3</v>
      </c>
      <c r="DB212">
        <v>9.6207099999999993E-3</v>
      </c>
      <c r="DC212">
        <v>9.4711499999999994E-3</v>
      </c>
      <c r="DD212">
        <v>9.2438099999999999E-3</v>
      </c>
      <c r="DE212">
        <v>9.1024799999999996E-3</v>
      </c>
      <c r="DF212">
        <v>9.0150300000000003E-3</v>
      </c>
      <c r="DG212">
        <v>8.8444800000000001E-3</v>
      </c>
      <c r="DH212">
        <v>8.7358000000000002E-3</v>
      </c>
      <c r="DI212">
        <v>8.6095300000000007E-3</v>
      </c>
      <c r="DJ212">
        <v>8.4821400000000009E-3</v>
      </c>
      <c r="DK212">
        <v>8.32923E-3</v>
      </c>
      <c r="DL212">
        <v>8.1241300000000002E-3</v>
      </c>
      <c r="DM212">
        <v>7.9457299999999998E-3</v>
      </c>
      <c r="DN212">
        <v>7.7655500000000004E-3</v>
      </c>
      <c r="DO212">
        <v>7.6542600000000004E-3</v>
      </c>
      <c r="DP212">
        <v>7.4960000000000001E-3</v>
      </c>
      <c r="DQ212">
        <v>7.39889E-3</v>
      </c>
      <c r="DR212">
        <v>8.0250700000000005E-3</v>
      </c>
      <c r="DS212">
        <v>8.9188900000000005E-3</v>
      </c>
      <c r="DT212">
        <v>8.3811100000000006E-3</v>
      </c>
      <c r="DU212">
        <v>7.2068899999999997E-3</v>
      </c>
      <c r="DV212">
        <v>7.0407999999999998E-3</v>
      </c>
      <c r="DW212">
        <v>6.9730499999999997E-3</v>
      </c>
      <c r="DX212">
        <v>6.9325899999999998E-3</v>
      </c>
      <c r="DY212">
        <v>6.8949500000000004E-3</v>
      </c>
      <c r="DZ212">
        <v>6.8619199999999997E-3</v>
      </c>
      <c r="EA212">
        <v>6.8236399999999997E-3</v>
      </c>
      <c r="EB212">
        <v>6.7723999999999996E-3</v>
      </c>
      <c r="EC212">
        <v>6.7103600000000003E-3</v>
      </c>
      <c r="ED212">
        <v>6.6362900000000004E-3</v>
      </c>
      <c r="EE212">
        <v>6.5594800000000003E-3</v>
      </c>
      <c r="EF212">
        <v>6.4909299999999998E-3</v>
      </c>
      <c r="EG212">
        <v>6.4206999999999997E-3</v>
      </c>
      <c r="EH212">
        <v>6.3489699999999998E-3</v>
      </c>
      <c r="EI212">
        <v>6.2787399999999997E-3</v>
      </c>
      <c r="EJ212">
        <v>6.2014100000000001E-3</v>
      </c>
      <c r="EK212">
        <v>6.1176099999999999E-3</v>
      </c>
      <c r="EL212">
        <v>6.0351299999999997E-3</v>
      </c>
      <c r="EM212">
        <v>5.9652999999999998E-3</v>
      </c>
      <c r="EN212">
        <v>5.91736E-3</v>
      </c>
      <c r="EO212">
        <v>5.8791800000000003E-3</v>
      </c>
      <c r="EP212">
        <v>5.8461499999999996E-3</v>
      </c>
      <c r="EQ212">
        <v>5.8245800000000002E-3</v>
      </c>
      <c r="ER212">
        <v>5.8021100000000001E-3</v>
      </c>
      <c r="ES212">
        <v>5.7673999999999998E-3</v>
      </c>
      <c r="ET212">
        <v>5.7299899999999999E-3</v>
      </c>
      <c r="EU212">
        <v>5.6940999999999997E-3</v>
      </c>
      <c r="EV212">
        <v>5.65812E-3</v>
      </c>
      <c r="EW212">
        <v>5.6216299999999999E-3</v>
      </c>
      <c r="EX212">
        <v>5.5884899999999998E-3</v>
      </c>
      <c r="EY212">
        <v>5.5562900000000002E-3</v>
      </c>
      <c r="EZ212">
        <v>5.52214E-3</v>
      </c>
      <c r="FA212">
        <v>5.4895200000000003E-3</v>
      </c>
      <c r="FB212">
        <v>5.4553199999999996E-3</v>
      </c>
      <c r="FC212">
        <v>5.4133599999999999E-3</v>
      </c>
      <c r="FD212">
        <v>5.3687199999999996E-3</v>
      </c>
      <c r="FE212">
        <v>5.3222199999999999E-3</v>
      </c>
      <c r="FF212">
        <v>5.2764600000000002E-3</v>
      </c>
      <c r="FG212">
        <v>5.2336199999999996E-3</v>
      </c>
      <c r="FH212">
        <v>5.1882400000000002E-3</v>
      </c>
      <c r="FI212">
        <v>5.1439900000000002E-3</v>
      </c>
      <c r="FJ212">
        <v>5.1028999999999996E-3</v>
      </c>
      <c r="FK212">
        <v>5.0619799999999998E-3</v>
      </c>
      <c r="FL212">
        <v>5.0206599999999997E-3</v>
      </c>
      <c r="FM212">
        <v>4.9824300000000004E-3</v>
      </c>
      <c r="FN212">
        <v>4.9540900000000004E-3</v>
      </c>
      <c r="FO212">
        <v>4.93619E-3</v>
      </c>
      <c r="FP212">
        <v>4.9301700000000002E-3</v>
      </c>
      <c r="FQ212">
        <v>4.9344899999999997E-3</v>
      </c>
      <c r="FR212">
        <v>4.9477699999999998E-3</v>
      </c>
      <c r="FS212">
        <v>4.9532200000000004E-3</v>
      </c>
      <c r="FT212">
        <v>4.9479700000000003E-3</v>
      </c>
      <c r="FU212">
        <v>4.9308199999999998E-3</v>
      </c>
      <c r="FV212">
        <v>4.9002200000000003E-3</v>
      </c>
      <c r="FW212">
        <v>4.8659799999999998E-3</v>
      </c>
      <c r="FX212">
        <v>4.8329499999999999E-3</v>
      </c>
      <c r="FY212">
        <v>4.8003300000000002E-3</v>
      </c>
      <c r="FZ212">
        <v>4.7671900000000001E-3</v>
      </c>
      <c r="GA212">
        <v>4.7329199999999998E-3</v>
      </c>
      <c r="GB212">
        <v>4.6980900000000003E-3</v>
      </c>
      <c r="GC212">
        <v>4.6624500000000003E-3</v>
      </c>
      <c r="GD212">
        <v>4.6256500000000002E-3</v>
      </c>
      <c r="GE212">
        <v>4.58831E-3</v>
      </c>
      <c r="GF212">
        <v>4.55033E-3</v>
      </c>
      <c r="GG212">
        <v>4.51133E-3</v>
      </c>
      <c r="GH212">
        <v>4.4727100000000004E-3</v>
      </c>
      <c r="GI212">
        <v>4.4312700000000002E-3</v>
      </c>
      <c r="GJ212">
        <v>4.3906700000000002E-3</v>
      </c>
      <c r="GK212">
        <v>4.3501900000000003E-3</v>
      </c>
      <c r="GL212">
        <v>4.3084400000000002E-3</v>
      </c>
      <c r="GM212">
        <v>4.2679299999999996E-3</v>
      </c>
      <c r="GN212">
        <v>4.2277499999999997E-3</v>
      </c>
      <c r="GO212">
        <v>4.1880399999999996E-3</v>
      </c>
      <c r="GP212">
        <v>4.1498799999999999E-3</v>
      </c>
      <c r="GQ212">
        <v>4.1132199999999999E-3</v>
      </c>
      <c r="GR212">
        <v>4.0773900000000002E-3</v>
      </c>
      <c r="GS212">
        <v>4.0424399999999996E-3</v>
      </c>
      <c r="GT212">
        <v>4.0087899999999999E-3</v>
      </c>
    </row>
    <row r="213" spans="1:202" hidden="1">
      <c r="A213" t="s">
        <v>212</v>
      </c>
      <c r="CX213">
        <v>1.412745E-2</v>
      </c>
      <c r="CY213">
        <v>1.38773E-2</v>
      </c>
      <c r="CZ213">
        <v>1.364541E-2</v>
      </c>
      <c r="DA213">
        <v>1.349538E-2</v>
      </c>
      <c r="DB213">
        <v>1.333312E-2</v>
      </c>
      <c r="DC213">
        <v>1.323593E-2</v>
      </c>
      <c r="DD213">
        <v>1.299228E-2</v>
      </c>
      <c r="DE213">
        <v>1.2886150000000001E-2</v>
      </c>
      <c r="DF213">
        <v>1.286341E-2</v>
      </c>
      <c r="DG213">
        <v>1.2666439999999999E-2</v>
      </c>
      <c r="DH213">
        <v>1.2559310000000001E-2</v>
      </c>
      <c r="DI213">
        <v>1.2390760000000001E-2</v>
      </c>
      <c r="DJ213">
        <v>1.226621E-2</v>
      </c>
      <c r="DK213">
        <v>1.2135709999999999E-2</v>
      </c>
      <c r="DL213">
        <v>1.197029E-2</v>
      </c>
      <c r="DM213">
        <v>1.1878659999999999E-2</v>
      </c>
      <c r="DN213">
        <v>1.179696E-2</v>
      </c>
      <c r="DO213">
        <v>1.170685E-2</v>
      </c>
      <c r="DP213">
        <v>1.1514409999999999E-2</v>
      </c>
      <c r="DQ213">
        <v>1.131339E-2</v>
      </c>
      <c r="DR213">
        <v>1.242063E-2</v>
      </c>
      <c r="DS213">
        <v>1.3597679999999999E-2</v>
      </c>
      <c r="DT213">
        <v>1.261576E-2</v>
      </c>
      <c r="DU213">
        <v>1.0717269999999999E-2</v>
      </c>
      <c r="DV213">
        <v>1.044428E-2</v>
      </c>
      <c r="DW213">
        <v>1.029656E-2</v>
      </c>
      <c r="DX213">
        <v>1.017469E-2</v>
      </c>
      <c r="DY213">
        <v>1.005224E-2</v>
      </c>
      <c r="DZ213">
        <v>9.9501899999999994E-3</v>
      </c>
      <c r="EA213">
        <v>9.8683599999999996E-3</v>
      </c>
      <c r="EB213">
        <v>9.80374E-3</v>
      </c>
      <c r="EC213">
        <v>9.7553199999999996E-3</v>
      </c>
      <c r="ED213">
        <v>9.71056E-3</v>
      </c>
      <c r="EE213">
        <v>9.6657300000000008E-3</v>
      </c>
      <c r="EF213">
        <v>9.6152800000000004E-3</v>
      </c>
      <c r="EG213">
        <v>9.5430500000000008E-3</v>
      </c>
      <c r="EH213">
        <v>9.4520799999999999E-3</v>
      </c>
      <c r="EI213">
        <v>9.3439000000000005E-3</v>
      </c>
      <c r="EJ213">
        <v>9.2317300000000005E-3</v>
      </c>
      <c r="EK213">
        <v>9.1317199999999994E-3</v>
      </c>
      <c r="EL213">
        <v>9.0326199999999999E-3</v>
      </c>
      <c r="EM213">
        <v>8.9297400000000002E-3</v>
      </c>
      <c r="EN213">
        <v>8.8283200000000006E-3</v>
      </c>
      <c r="EO213">
        <v>8.7197200000000002E-3</v>
      </c>
      <c r="EP213">
        <v>8.5992599999999992E-3</v>
      </c>
      <c r="EQ213">
        <v>8.4781100000000005E-3</v>
      </c>
      <c r="ER213">
        <v>8.38035E-3</v>
      </c>
      <c r="ES213">
        <v>8.3171600000000005E-3</v>
      </c>
      <c r="ET213">
        <v>8.2658300000000001E-3</v>
      </c>
      <c r="EU213">
        <v>8.2239199999999991E-3</v>
      </c>
      <c r="EV213">
        <v>8.2030100000000002E-3</v>
      </c>
      <c r="EW213">
        <v>8.17529E-3</v>
      </c>
      <c r="EX213">
        <v>8.1283199999999996E-3</v>
      </c>
      <c r="EY213">
        <v>8.0784299999999993E-3</v>
      </c>
      <c r="EZ213">
        <v>8.0290899999999991E-3</v>
      </c>
      <c r="FA213">
        <v>7.9778399999999999E-3</v>
      </c>
      <c r="FB213">
        <v>7.9263000000000007E-3</v>
      </c>
      <c r="FC213">
        <v>7.8769100000000009E-3</v>
      </c>
      <c r="FD213">
        <v>7.8301599999999992E-3</v>
      </c>
      <c r="FE213">
        <v>7.7782800000000003E-3</v>
      </c>
      <c r="FF213">
        <v>7.7282699999999998E-3</v>
      </c>
      <c r="FG213">
        <v>7.6767399999999996E-3</v>
      </c>
      <c r="FH213">
        <v>7.6124599999999997E-3</v>
      </c>
      <c r="FI213">
        <v>7.5443300000000001E-3</v>
      </c>
      <c r="FJ213">
        <v>7.4758000000000003E-3</v>
      </c>
      <c r="FK213">
        <v>7.40678E-3</v>
      </c>
      <c r="FL213">
        <v>7.34091E-3</v>
      </c>
      <c r="FM213">
        <v>7.2749099999999999E-3</v>
      </c>
      <c r="FN213">
        <v>7.2100599999999999E-3</v>
      </c>
      <c r="FO213">
        <v>7.1475999999999996E-3</v>
      </c>
      <c r="FP213">
        <v>7.0888499999999998E-3</v>
      </c>
      <c r="FQ213">
        <v>7.0273799999999997E-3</v>
      </c>
      <c r="FR213">
        <v>6.9698900000000003E-3</v>
      </c>
      <c r="FS213">
        <v>6.9254800000000004E-3</v>
      </c>
      <c r="FT213">
        <v>6.8990099999999997E-3</v>
      </c>
      <c r="FU213">
        <v>6.8865799999999998E-3</v>
      </c>
      <c r="FV213">
        <v>6.8896000000000001E-3</v>
      </c>
      <c r="FW213">
        <v>6.9045599999999997E-3</v>
      </c>
      <c r="FX213">
        <v>6.9118199999999999E-3</v>
      </c>
      <c r="FY213">
        <v>6.90173E-3</v>
      </c>
      <c r="FZ213">
        <v>6.87472E-3</v>
      </c>
      <c r="GA213">
        <v>6.8298500000000002E-3</v>
      </c>
      <c r="GB213">
        <v>6.7793200000000001E-3</v>
      </c>
      <c r="GC213">
        <v>6.7294E-3</v>
      </c>
      <c r="GD213">
        <v>6.6796800000000003E-3</v>
      </c>
      <c r="GE213">
        <v>6.6303400000000002E-3</v>
      </c>
      <c r="GF213">
        <v>6.5804699999999997E-3</v>
      </c>
      <c r="GG213">
        <v>6.5295400000000003E-3</v>
      </c>
      <c r="GH213">
        <v>6.4793899999999998E-3</v>
      </c>
      <c r="GI213">
        <v>6.4251200000000003E-3</v>
      </c>
      <c r="GJ213">
        <v>6.3718799999999999E-3</v>
      </c>
      <c r="GK213">
        <v>6.3178599999999998E-3</v>
      </c>
      <c r="GL213">
        <v>6.2601899999999997E-3</v>
      </c>
      <c r="GM213">
        <v>6.2025500000000003E-3</v>
      </c>
      <c r="GN213">
        <v>6.1434200000000001E-3</v>
      </c>
      <c r="GO213">
        <v>6.0834299999999999E-3</v>
      </c>
      <c r="GP213">
        <v>6.0236600000000001E-3</v>
      </c>
      <c r="GQ213">
        <v>5.9644099999999999E-3</v>
      </c>
      <c r="GR213">
        <v>5.9055799999999997E-3</v>
      </c>
      <c r="GS213">
        <v>5.84754E-3</v>
      </c>
      <c r="GT213">
        <v>5.7904499999999999E-3</v>
      </c>
    </row>
    <row r="214" spans="1:202" hidden="1">
      <c r="A214" t="s">
        <v>213</v>
      </c>
      <c r="CX214">
        <v>2.228109E-2</v>
      </c>
      <c r="CY214">
        <v>2.1973920000000001E-2</v>
      </c>
      <c r="CZ214">
        <v>2.1702430000000002E-2</v>
      </c>
      <c r="DA214">
        <v>2.1318610000000002E-2</v>
      </c>
      <c r="DB214">
        <v>2.0790260000000001E-2</v>
      </c>
      <c r="DC214">
        <v>2.0396270000000001E-2</v>
      </c>
      <c r="DD214">
        <v>1.9902340000000001E-2</v>
      </c>
      <c r="DE214">
        <v>1.9670460000000001E-2</v>
      </c>
      <c r="DF214">
        <v>1.951056E-2</v>
      </c>
      <c r="DG214">
        <v>1.926313E-2</v>
      </c>
      <c r="DH214">
        <v>1.9093140000000001E-2</v>
      </c>
      <c r="DI214">
        <v>1.8849399999999999E-2</v>
      </c>
      <c r="DJ214">
        <v>1.8664839999999999E-2</v>
      </c>
      <c r="DK214">
        <v>1.8507630000000001E-2</v>
      </c>
      <c r="DL214">
        <v>1.8211450000000001E-2</v>
      </c>
      <c r="DM214">
        <v>1.801577E-2</v>
      </c>
      <c r="DN214">
        <v>1.7801959999999999E-2</v>
      </c>
      <c r="DO214">
        <v>1.770911E-2</v>
      </c>
      <c r="DP214">
        <v>1.743691E-2</v>
      </c>
      <c r="DQ214">
        <v>1.7274129999999999E-2</v>
      </c>
      <c r="DR214">
        <v>1.9240859999999999E-2</v>
      </c>
      <c r="DS214">
        <v>2.1342630000000001E-2</v>
      </c>
      <c r="DT214">
        <v>1.9933670000000001E-2</v>
      </c>
      <c r="DU214">
        <v>1.674658E-2</v>
      </c>
      <c r="DV214">
        <v>1.62004E-2</v>
      </c>
      <c r="DW214">
        <v>1.5865239999999999E-2</v>
      </c>
      <c r="DX214">
        <v>1.557855E-2</v>
      </c>
      <c r="DY214">
        <v>1.533782E-2</v>
      </c>
      <c r="DZ214">
        <v>1.514768E-2</v>
      </c>
      <c r="EA214">
        <v>1.4963499999999999E-2</v>
      </c>
      <c r="EB214">
        <v>1.47782E-2</v>
      </c>
      <c r="EC214">
        <v>1.4594620000000001E-2</v>
      </c>
      <c r="ED214">
        <v>1.4413489999999999E-2</v>
      </c>
      <c r="EE214">
        <v>1.425206E-2</v>
      </c>
      <c r="EF214">
        <v>1.412153E-2</v>
      </c>
      <c r="EG214">
        <v>1.401261E-2</v>
      </c>
      <c r="EH214">
        <v>1.3923079999999999E-2</v>
      </c>
      <c r="EI214">
        <v>1.384033E-2</v>
      </c>
      <c r="EJ214">
        <v>1.375842E-2</v>
      </c>
      <c r="EK214">
        <v>1.366819E-2</v>
      </c>
      <c r="EL214">
        <v>1.355437E-2</v>
      </c>
      <c r="EM214">
        <v>1.341557E-2</v>
      </c>
      <c r="EN214">
        <v>1.3256820000000001E-2</v>
      </c>
      <c r="EO214">
        <v>1.310179E-2</v>
      </c>
      <c r="EP214">
        <v>1.2959389999999999E-2</v>
      </c>
      <c r="EQ214">
        <v>1.281298E-2</v>
      </c>
      <c r="ER214">
        <v>1.266491E-2</v>
      </c>
      <c r="ES214">
        <v>1.2520170000000001E-2</v>
      </c>
      <c r="ET214">
        <v>1.236338E-2</v>
      </c>
      <c r="EU214">
        <v>1.2195859999999999E-2</v>
      </c>
      <c r="EV214">
        <v>1.2034909999999999E-2</v>
      </c>
      <c r="EW214">
        <v>1.1900040000000001E-2</v>
      </c>
      <c r="EX214">
        <v>1.1810630000000001E-2</v>
      </c>
      <c r="EY214">
        <v>1.1737879999999999E-2</v>
      </c>
      <c r="EZ214">
        <v>1.1675420000000001E-2</v>
      </c>
      <c r="FA214">
        <v>1.1638570000000001E-2</v>
      </c>
      <c r="FB214">
        <v>1.1596820000000001E-2</v>
      </c>
      <c r="FC214">
        <v>1.152799E-2</v>
      </c>
      <c r="FD214">
        <v>1.1459169999999999E-2</v>
      </c>
      <c r="FE214">
        <v>1.1388860000000001E-2</v>
      </c>
      <c r="FF214">
        <v>1.131595E-2</v>
      </c>
      <c r="FG214">
        <v>1.124501E-2</v>
      </c>
      <c r="FH214">
        <v>1.1175640000000001E-2</v>
      </c>
      <c r="FI214">
        <v>1.1109620000000001E-2</v>
      </c>
      <c r="FJ214">
        <v>1.104109E-2</v>
      </c>
      <c r="FK214">
        <v>1.09716E-2</v>
      </c>
      <c r="FL214">
        <v>1.0898339999999999E-2</v>
      </c>
      <c r="FM214">
        <v>1.081383E-2</v>
      </c>
      <c r="FN214">
        <v>1.0722799999999999E-2</v>
      </c>
      <c r="FO214">
        <v>1.062802E-2</v>
      </c>
      <c r="FP214">
        <v>1.053812E-2</v>
      </c>
      <c r="FQ214">
        <v>1.044958E-2</v>
      </c>
      <c r="FR214">
        <v>1.035986E-2</v>
      </c>
      <c r="FS214">
        <v>1.027049E-2</v>
      </c>
      <c r="FT214">
        <v>1.018954E-2</v>
      </c>
      <c r="FU214">
        <v>1.010925E-2</v>
      </c>
      <c r="FV214">
        <v>1.0025910000000001E-2</v>
      </c>
      <c r="FW214">
        <v>9.9467800000000006E-3</v>
      </c>
      <c r="FX214">
        <v>9.8905499999999997E-3</v>
      </c>
      <c r="FY214">
        <v>9.8548799999999999E-3</v>
      </c>
      <c r="FZ214">
        <v>9.8407500000000005E-3</v>
      </c>
      <c r="GA214">
        <v>9.8503199999999992E-3</v>
      </c>
      <c r="GB214">
        <v>9.8756899999999995E-3</v>
      </c>
      <c r="GC214">
        <v>9.8879799999999993E-3</v>
      </c>
      <c r="GD214">
        <v>9.8756299999999998E-3</v>
      </c>
      <c r="GE214">
        <v>9.8398800000000005E-3</v>
      </c>
      <c r="GF214">
        <v>9.7791400000000004E-3</v>
      </c>
      <c r="GG214">
        <v>9.7102300000000003E-3</v>
      </c>
      <c r="GH214">
        <v>9.6453500000000005E-3</v>
      </c>
      <c r="GI214">
        <v>9.5767999999999999E-3</v>
      </c>
      <c r="GJ214">
        <v>9.5114499999999994E-3</v>
      </c>
      <c r="GK214">
        <v>9.4464500000000003E-3</v>
      </c>
      <c r="GL214">
        <v>9.3760300000000005E-3</v>
      </c>
      <c r="GM214">
        <v>9.3057999999999995E-3</v>
      </c>
      <c r="GN214">
        <v>9.2336799999999993E-3</v>
      </c>
      <c r="GO214">
        <v>9.1599000000000003E-3</v>
      </c>
      <c r="GP214">
        <v>9.0841700000000008E-3</v>
      </c>
      <c r="GQ214">
        <v>9.00719E-3</v>
      </c>
      <c r="GR214">
        <v>8.9277699999999998E-3</v>
      </c>
      <c r="GS214">
        <v>8.8462499999999999E-3</v>
      </c>
      <c r="GT214">
        <v>8.7632000000000005E-3</v>
      </c>
    </row>
    <row r="215" spans="1:202" hidden="1">
      <c r="A215" t="s">
        <v>214</v>
      </c>
      <c r="CX215">
        <v>3.3101579999999999E-2</v>
      </c>
      <c r="CY215">
        <v>3.2611210000000002E-2</v>
      </c>
      <c r="CZ215">
        <v>3.2307629999999997E-2</v>
      </c>
      <c r="DA215">
        <v>3.2075409999999999E-2</v>
      </c>
      <c r="DB215">
        <v>3.1659989999999999E-2</v>
      </c>
      <c r="DC215">
        <v>3.1308469999999998E-2</v>
      </c>
      <c r="DD215">
        <v>3.0563739999999999E-2</v>
      </c>
      <c r="DE215">
        <v>3.0165330000000001E-2</v>
      </c>
      <c r="DF215">
        <v>2.967055E-2</v>
      </c>
      <c r="DG215">
        <v>2.896866E-2</v>
      </c>
      <c r="DH215">
        <v>2.8473829999999999E-2</v>
      </c>
      <c r="DI215">
        <v>2.7917170000000002E-2</v>
      </c>
      <c r="DJ215">
        <v>2.7455480000000001E-2</v>
      </c>
      <c r="DK215">
        <v>2.7017780000000002E-2</v>
      </c>
      <c r="DL215">
        <v>2.661154E-2</v>
      </c>
      <c r="DM215">
        <v>2.6322350000000001E-2</v>
      </c>
      <c r="DN215">
        <v>2.6091400000000001E-2</v>
      </c>
      <c r="DO215">
        <v>2.6074070000000001E-2</v>
      </c>
      <c r="DP215">
        <v>2.5872630000000001E-2</v>
      </c>
      <c r="DQ215">
        <v>2.5685429999999999E-2</v>
      </c>
      <c r="DR215">
        <v>2.8503379999999998E-2</v>
      </c>
      <c r="DS215">
        <v>3.102976E-2</v>
      </c>
      <c r="DT215">
        <v>2.8918289999999999E-2</v>
      </c>
      <c r="DU215">
        <v>2.4610239999999999E-2</v>
      </c>
      <c r="DV215">
        <v>2.3970269999999998E-2</v>
      </c>
      <c r="DW215">
        <v>2.36776E-2</v>
      </c>
      <c r="DX215">
        <v>2.3467060000000001E-2</v>
      </c>
      <c r="DY215">
        <v>2.3221929999999998E-2</v>
      </c>
      <c r="DZ215">
        <v>2.2905189999999999E-2</v>
      </c>
      <c r="EA215">
        <v>2.2523370000000001E-2</v>
      </c>
      <c r="EB215">
        <v>2.211509E-2</v>
      </c>
      <c r="EC215">
        <v>2.1706039999999999E-2</v>
      </c>
      <c r="ED215">
        <v>2.1364850000000001E-2</v>
      </c>
      <c r="EE215">
        <v>2.1100540000000001E-2</v>
      </c>
      <c r="EF215">
        <v>2.0860110000000001E-2</v>
      </c>
      <c r="EG215">
        <v>2.0611910000000001E-2</v>
      </c>
      <c r="EH215">
        <v>2.0357110000000001E-2</v>
      </c>
      <c r="EI215">
        <v>2.0104509999999999E-2</v>
      </c>
      <c r="EJ215">
        <v>1.9885420000000001E-2</v>
      </c>
      <c r="EK215">
        <v>1.970833E-2</v>
      </c>
      <c r="EL215">
        <v>1.9568680000000001E-2</v>
      </c>
      <c r="EM215">
        <v>1.945419E-2</v>
      </c>
      <c r="EN215">
        <v>1.9349390000000001E-2</v>
      </c>
      <c r="EO215">
        <v>1.9256019999999999E-2</v>
      </c>
      <c r="EP215">
        <v>1.9144850000000001E-2</v>
      </c>
      <c r="EQ215">
        <v>1.899381E-2</v>
      </c>
      <c r="ER215">
        <v>1.8810319999999998E-2</v>
      </c>
      <c r="ES215">
        <v>1.859939E-2</v>
      </c>
      <c r="ET215">
        <v>1.8384709999999999E-2</v>
      </c>
      <c r="EU215">
        <v>1.8191100000000002E-2</v>
      </c>
      <c r="EV215">
        <v>1.8005500000000001E-2</v>
      </c>
      <c r="EW215">
        <v>1.7809729999999999E-2</v>
      </c>
      <c r="EX215">
        <v>1.7616960000000001E-2</v>
      </c>
      <c r="EY215">
        <v>1.7409129999999998E-2</v>
      </c>
      <c r="EZ215">
        <v>1.718109E-2</v>
      </c>
      <c r="FA215">
        <v>1.696077E-2</v>
      </c>
      <c r="FB215">
        <v>1.6782999999999999E-2</v>
      </c>
      <c r="FC215">
        <v>1.666337E-2</v>
      </c>
      <c r="FD215">
        <v>1.6573540000000001E-2</v>
      </c>
      <c r="FE215">
        <v>1.6497439999999999E-2</v>
      </c>
      <c r="FF215">
        <v>1.6458960000000002E-2</v>
      </c>
      <c r="FG215">
        <v>1.6416750000000001E-2</v>
      </c>
      <c r="FH215">
        <v>1.6331180000000001E-2</v>
      </c>
      <c r="FI215">
        <v>1.6242619999999999E-2</v>
      </c>
      <c r="FJ215">
        <v>1.6157109999999999E-2</v>
      </c>
      <c r="FK215">
        <v>1.6063009999999999E-2</v>
      </c>
      <c r="FL215">
        <v>1.5967060000000002E-2</v>
      </c>
      <c r="FM215">
        <v>1.58814E-2</v>
      </c>
      <c r="FN215">
        <v>1.5797950000000002E-2</v>
      </c>
      <c r="FO215">
        <v>1.570558E-2</v>
      </c>
      <c r="FP215">
        <v>1.5620240000000001E-2</v>
      </c>
      <c r="FQ215">
        <v>1.5524080000000001E-2</v>
      </c>
      <c r="FR215">
        <v>1.5409290000000001E-2</v>
      </c>
      <c r="FS215">
        <v>1.528303E-2</v>
      </c>
      <c r="FT215">
        <v>1.5159509999999999E-2</v>
      </c>
      <c r="FU215">
        <v>1.503557E-2</v>
      </c>
      <c r="FV215">
        <v>1.4916779999999999E-2</v>
      </c>
      <c r="FW215">
        <v>1.479629E-2</v>
      </c>
      <c r="FX215">
        <v>1.4684539999999999E-2</v>
      </c>
      <c r="FY215">
        <v>1.4577079999999999E-2</v>
      </c>
      <c r="FZ215">
        <v>1.447293E-2</v>
      </c>
      <c r="GA215">
        <v>1.436523E-2</v>
      </c>
      <c r="GB215">
        <v>1.4261279999999999E-2</v>
      </c>
      <c r="GC215">
        <v>1.418612E-2</v>
      </c>
      <c r="GD215">
        <v>1.414296E-2</v>
      </c>
      <c r="GE215">
        <v>1.4132219999999999E-2</v>
      </c>
      <c r="GF215">
        <v>1.415684E-2</v>
      </c>
      <c r="GG215">
        <v>1.4204329999999999E-2</v>
      </c>
      <c r="GH215">
        <v>1.423695E-2</v>
      </c>
      <c r="GI215">
        <v>1.422766E-2</v>
      </c>
      <c r="GJ215">
        <v>1.418698E-2</v>
      </c>
      <c r="GK215">
        <v>1.411251E-2</v>
      </c>
      <c r="GL215">
        <v>1.40208E-2</v>
      </c>
      <c r="GM215">
        <v>1.393281E-2</v>
      </c>
      <c r="GN215">
        <v>1.384608E-2</v>
      </c>
      <c r="GO215">
        <v>1.375973E-2</v>
      </c>
      <c r="GP215">
        <v>1.3671289999999999E-2</v>
      </c>
      <c r="GQ215">
        <v>1.3582260000000001E-2</v>
      </c>
      <c r="GR215">
        <v>1.348895E-2</v>
      </c>
      <c r="GS215">
        <v>1.339277E-2</v>
      </c>
      <c r="GT215">
        <v>1.3293309999999999E-2</v>
      </c>
    </row>
    <row r="216" spans="1:202" hidden="1">
      <c r="A216" t="s">
        <v>215</v>
      </c>
      <c r="CX216">
        <v>5.0051279999999997E-2</v>
      </c>
      <c r="CY216">
        <v>4.938824E-2</v>
      </c>
      <c r="CZ216">
        <v>4.901577E-2</v>
      </c>
      <c r="DA216">
        <v>4.8528099999999998E-2</v>
      </c>
      <c r="DB216">
        <v>4.7651760000000001E-2</v>
      </c>
      <c r="DC216">
        <v>4.7245410000000002E-2</v>
      </c>
      <c r="DD216">
        <v>4.6221659999999998E-2</v>
      </c>
      <c r="DE216">
        <v>4.5895030000000003E-2</v>
      </c>
      <c r="DF216">
        <v>4.5534770000000002E-2</v>
      </c>
      <c r="DG216">
        <v>4.4796280000000001E-2</v>
      </c>
      <c r="DH216">
        <v>4.4214299999999998E-2</v>
      </c>
      <c r="DI216">
        <v>4.3404850000000002E-2</v>
      </c>
      <c r="DJ216">
        <v>4.269618E-2</v>
      </c>
      <c r="DK216">
        <v>4.1855070000000001E-2</v>
      </c>
      <c r="DL216">
        <v>4.091583E-2</v>
      </c>
      <c r="DM216">
        <v>4.0330159999999997E-2</v>
      </c>
      <c r="DN216">
        <v>3.9709630000000003E-2</v>
      </c>
      <c r="DO216">
        <v>3.9507220000000003E-2</v>
      </c>
      <c r="DP216">
        <v>3.8859949999999997E-2</v>
      </c>
      <c r="DQ216">
        <v>3.8633439999999998E-2</v>
      </c>
      <c r="DR216">
        <v>4.2584780000000003E-2</v>
      </c>
      <c r="DS216">
        <v>4.6274389999999999E-2</v>
      </c>
      <c r="DT216">
        <v>4.3024920000000001E-2</v>
      </c>
      <c r="DU216">
        <v>3.7109339999999998E-2</v>
      </c>
      <c r="DV216">
        <v>3.6201169999999998E-2</v>
      </c>
      <c r="DW216">
        <v>3.5724199999999998E-2</v>
      </c>
      <c r="DX216">
        <v>3.5339759999999998E-2</v>
      </c>
      <c r="DY216">
        <v>3.4958879999999998E-2</v>
      </c>
      <c r="DZ216">
        <v>3.456907E-2</v>
      </c>
      <c r="EA216">
        <v>3.4204180000000001E-2</v>
      </c>
      <c r="EB216">
        <v>3.3877480000000001E-2</v>
      </c>
      <c r="EC216">
        <v>3.3570879999999997E-2</v>
      </c>
      <c r="ED216">
        <v>3.3217749999999997E-2</v>
      </c>
      <c r="EE216">
        <v>3.276275E-2</v>
      </c>
      <c r="EF216">
        <v>3.2251059999999998E-2</v>
      </c>
      <c r="EG216">
        <v>3.1716479999999998E-2</v>
      </c>
      <c r="EH216">
        <v>3.1186390000000001E-2</v>
      </c>
      <c r="EI216">
        <v>3.074383E-2</v>
      </c>
      <c r="EJ216">
        <v>3.039124E-2</v>
      </c>
      <c r="EK216">
        <v>3.005913E-2</v>
      </c>
      <c r="EL216">
        <v>2.9722700000000001E-2</v>
      </c>
      <c r="EM216">
        <v>2.9368729999999999E-2</v>
      </c>
      <c r="EN216">
        <v>2.902223E-2</v>
      </c>
      <c r="EO216">
        <v>2.873966E-2</v>
      </c>
      <c r="EP216">
        <v>2.8503790000000001E-2</v>
      </c>
      <c r="EQ216">
        <v>2.8312380000000002E-2</v>
      </c>
      <c r="ER216">
        <v>2.8162320000000001E-2</v>
      </c>
      <c r="ES216">
        <v>2.8031159999999999E-2</v>
      </c>
      <c r="ET216">
        <v>2.79013E-2</v>
      </c>
      <c r="EU216">
        <v>2.7749030000000001E-2</v>
      </c>
      <c r="EV216">
        <v>2.7556219999999999E-2</v>
      </c>
      <c r="EW216">
        <v>2.7305090000000001E-2</v>
      </c>
      <c r="EX216">
        <v>2.7014590000000002E-2</v>
      </c>
      <c r="EY216">
        <v>2.6726750000000001E-2</v>
      </c>
      <c r="EZ216">
        <v>2.6464970000000001E-2</v>
      </c>
      <c r="FA216">
        <v>2.6212280000000001E-2</v>
      </c>
      <c r="FB216">
        <v>2.5952260000000001E-2</v>
      </c>
      <c r="FC216">
        <v>2.568353E-2</v>
      </c>
      <c r="FD216">
        <v>2.5401969999999999E-2</v>
      </c>
      <c r="FE216">
        <v>2.5089110000000001E-2</v>
      </c>
      <c r="FF216">
        <v>2.4783510000000002E-2</v>
      </c>
      <c r="FG216">
        <v>2.454609E-2</v>
      </c>
      <c r="FH216">
        <v>2.4387740000000002E-2</v>
      </c>
      <c r="FI216">
        <v>2.4271000000000001E-2</v>
      </c>
      <c r="FJ216">
        <v>2.418126E-2</v>
      </c>
      <c r="FK216">
        <v>2.4135480000000001E-2</v>
      </c>
      <c r="FL216">
        <v>2.4076529999999999E-2</v>
      </c>
      <c r="FM216">
        <v>2.3970439999999999E-2</v>
      </c>
      <c r="FN216">
        <v>2.3854469999999999E-2</v>
      </c>
      <c r="FO216">
        <v>2.3732759999999999E-2</v>
      </c>
      <c r="FP216">
        <v>2.3610249999999999E-2</v>
      </c>
      <c r="FQ216">
        <v>2.3476400000000001E-2</v>
      </c>
      <c r="FR216">
        <v>2.3354280000000002E-2</v>
      </c>
      <c r="FS216">
        <v>2.323238E-2</v>
      </c>
      <c r="FT216">
        <v>2.3109979999999999E-2</v>
      </c>
      <c r="FU216">
        <v>2.2982969999999998E-2</v>
      </c>
      <c r="FV216">
        <v>2.2843789999999999E-2</v>
      </c>
      <c r="FW216">
        <v>2.267541E-2</v>
      </c>
      <c r="FX216">
        <v>2.2500840000000001E-2</v>
      </c>
      <c r="FY216">
        <v>2.2318770000000002E-2</v>
      </c>
      <c r="FZ216">
        <v>2.2145359999999999E-2</v>
      </c>
      <c r="GA216">
        <v>2.1983200000000001E-2</v>
      </c>
      <c r="GB216">
        <v>2.1815230000000001E-2</v>
      </c>
      <c r="GC216">
        <v>2.1653789999999999E-2</v>
      </c>
      <c r="GD216">
        <v>2.1502830000000001E-2</v>
      </c>
      <c r="GE216">
        <v>2.1353819999999999E-2</v>
      </c>
      <c r="GF216">
        <v>2.1200839999999999E-2</v>
      </c>
      <c r="GG216">
        <v>2.105694E-2</v>
      </c>
      <c r="GH216">
        <v>2.0962769999999999E-2</v>
      </c>
      <c r="GI216">
        <v>2.090618E-2</v>
      </c>
      <c r="GJ216">
        <v>2.0901139999999999E-2</v>
      </c>
      <c r="GK216">
        <v>2.0951919999999999E-2</v>
      </c>
      <c r="GL216">
        <v>2.1027000000000001E-2</v>
      </c>
      <c r="GM216">
        <v>2.10755E-2</v>
      </c>
      <c r="GN216">
        <v>2.1073049999999999E-2</v>
      </c>
      <c r="GO216">
        <v>2.102006E-2</v>
      </c>
      <c r="GP216">
        <v>2.0913029999999999E-2</v>
      </c>
      <c r="GQ216">
        <v>2.079392E-2</v>
      </c>
      <c r="GR216">
        <v>2.0672929999999999E-2</v>
      </c>
      <c r="GS216">
        <v>2.0552669999999999E-2</v>
      </c>
      <c r="GT216">
        <v>2.0431410000000001E-2</v>
      </c>
    </row>
    <row r="217" spans="1:202" hidden="1">
      <c r="A217" t="s">
        <v>216</v>
      </c>
      <c r="CX217">
        <v>7.5323200000000007E-2</v>
      </c>
      <c r="CY217">
        <v>7.4356870000000005E-2</v>
      </c>
      <c r="CZ217">
        <v>7.3926309999999995E-2</v>
      </c>
      <c r="DA217">
        <v>7.3739280000000004E-2</v>
      </c>
      <c r="DB217">
        <v>7.2555099999999997E-2</v>
      </c>
      <c r="DC217">
        <v>7.2130890000000003E-2</v>
      </c>
      <c r="DD217">
        <v>7.0579749999999997E-2</v>
      </c>
      <c r="DE217">
        <v>6.9954119999999995E-2</v>
      </c>
      <c r="DF217">
        <v>6.9149989999999995E-2</v>
      </c>
      <c r="DG217">
        <v>6.7817169999999996E-2</v>
      </c>
      <c r="DH217">
        <v>6.6943710000000003E-2</v>
      </c>
      <c r="DI217">
        <v>6.5882460000000004E-2</v>
      </c>
      <c r="DJ217">
        <v>6.5066239999999997E-2</v>
      </c>
      <c r="DK217">
        <v>6.4135789999999998E-2</v>
      </c>
      <c r="DL217">
        <v>6.3071489999999994E-2</v>
      </c>
      <c r="DM217">
        <v>6.233905E-2</v>
      </c>
      <c r="DN217">
        <v>6.1375859999999997E-2</v>
      </c>
      <c r="DO217">
        <v>6.0982880000000003E-2</v>
      </c>
      <c r="DP217">
        <v>5.965649E-2</v>
      </c>
      <c r="DQ217">
        <v>5.8713269999999998E-2</v>
      </c>
      <c r="DR217">
        <v>6.3847589999999996E-2</v>
      </c>
      <c r="DS217">
        <v>6.8484920000000005E-2</v>
      </c>
      <c r="DT217">
        <v>6.3715030000000006E-2</v>
      </c>
      <c r="DU217">
        <v>5.606481E-2</v>
      </c>
      <c r="DV217">
        <v>5.4708180000000002E-2</v>
      </c>
      <c r="DW217">
        <v>5.3934070000000001E-2</v>
      </c>
      <c r="DX217">
        <v>5.3311240000000003E-2</v>
      </c>
      <c r="DY217">
        <v>5.2822969999999997E-2</v>
      </c>
      <c r="DZ217">
        <v>5.2419489999999999E-2</v>
      </c>
      <c r="EA217">
        <v>5.1977080000000002E-2</v>
      </c>
      <c r="EB217">
        <v>5.1449269999999998E-2</v>
      </c>
      <c r="EC217">
        <v>5.0937839999999998E-2</v>
      </c>
      <c r="ED217">
        <v>5.0430429999999998E-2</v>
      </c>
      <c r="EE217">
        <v>4.9887849999999997E-2</v>
      </c>
      <c r="EF217">
        <v>4.9401390000000003E-2</v>
      </c>
      <c r="EG217">
        <v>4.8959549999999998E-2</v>
      </c>
      <c r="EH217">
        <v>4.8529210000000003E-2</v>
      </c>
      <c r="EI217">
        <v>4.8029080000000002E-2</v>
      </c>
      <c r="EJ217">
        <v>4.7386560000000001E-2</v>
      </c>
      <c r="EK217">
        <v>4.6674920000000002E-2</v>
      </c>
      <c r="EL217">
        <v>4.5972569999999997E-2</v>
      </c>
      <c r="EM217">
        <v>4.5289210000000003E-2</v>
      </c>
      <c r="EN217">
        <v>4.4716480000000003E-2</v>
      </c>
      <c r="EO217">
        <v>4.4257560000000001E-2</v>
      </c>
      <c r="EP217">
        <v>4.3803729999999999E-2</v>
      </c>
      <c r="EQ217">
        <v>4.333745E-2</v>
      </c>
      <c r="ER217">
        <v>4.2858250000000001E-2</v>
      </c>
      <c r="ES217">
        <v>4.241267E-2</v>
      </c>
      <c r="ET217">
        <v>4.2035099999999999E-2</v>
      </c>
      <c r="EU217">
        <v>4.1726520000000003E-2</v>
      </c>
      <c r="EV217">
        <v>4.1500450000000001E-2</v>
      </c>
      <c r="EW217">
        <v>4.1312349999999998E-2</v>
      </c>
      <c r="EX217">
        <v>4.1139670000000003E-2</v>
      </c>
      <c r="EY217">
        <v>4.0972969999999997E-2</v>
      </c>
      <c r="EZ217">
        <v>4.0760280000000003E-2</v>
      </c>
      <c r="FA217">
        <v>4.0490190000000002E-2</v>
      </c>
      <c r="FB217">
        <v>4.0154040000000002E-2</v>
      </c>
      <c r="FC217">
        <v>3.9754379999999999E-2</v>
      </c>
      <c r="FD217">
        <v>3.9371080000000003E-2</v>
      </c>
      <c r="FE217">
        <v>3.9018829999999997E-2</v>
      </c>
      <c r="FF217">
        <v>3.8669009999999997E-2</v>
      </c>
      <c r="FG217">
        <v>3.8317089999999998E-2</v>
      </c>
      <c r="FH217">
        <v>3.7939399999999998E-2</v>
      </c>
      <c r="FI217">
        <v>3.7544429999999997E-2</v>
      </c>
      <c r="FJ217">
        <v>3.7124560000000001E-2</v>
      </c>
      <c r="FK217">
        <v>3.670793E-2</v>
      </c>
      <c r="FL217">
        <v>3.6376810000000002E-2</v>
      </c>
      <c r="FM217">
        <v>3.6173139999999999E-2</v>
      </c>
      <c r="FN217">
        <v>3.602139E-2</v>
      </c>
      <c r="FO217">
        <v>3.5889829999999998E-2</v>
      </c>
      <c r="FP217">
        <v>3.5830889999999997E-2</v>
      </c>
      <c r="FQ217">
        <v>3.5737570000000003E-2</v>
      </c>
      <c r="FR217">
        <v>3.5577129999999998E-2</v>
      </c>
      <c r="FS217">
        <v>3.5402219999999998E-2</v>
      </c>
      <c r="FT217">
        <v>3.5238749999999999E-2</v>
      </c>
      <c r="FU217">
        <v>3.5051779999999998E-2</v>
      </c>
      <c r="FV217">
        <v>3.4859689999999999E-2</v>
      </c>
      <c r="FW217">
        <v>3.4688539999999997E-2</v>
      </c>
      <c r="FX217">
        <v>3.4532100000000003E-2</v>
      </c>
      <c r="FY217">
        <v>3.4356610000000003E-2</v>
      </c>
      <c r="FZ217">
        <v>3.4186319999999999E-2</v>
      </c>
      <c r="GA217">
        <v>3.4000019999999999E-2</v>
      </c>
      <c r="GB217">
        <v>3.376444E-2</v>
      </c>
      <c r="GC217">
        <v>3.3508789999999997E-2</v>
      </c>
      <c r="GD217">
        <v>3.3251910000000003E-2</v>
      </c>
      <c r="GE217">
        <v>3.3003520000000001E-2</v>
      </c>
      <c r="GF217">
        <v>3.277298E-2</v>
      </c>
      <c r="GG217">
        <v>3.2540529999999998E-2</v>
      </c>
      <c r="GH217">
        <v>3.2329089999999998E-2</v>
      </c>
      <c r="GI217">
        <v>3.2115749999999998E-2</v>
      </c>
      <c r="GJ217">
        <v>3.1911410000000001E-2</v>
      </c>
      <c r="GK217">
        <v>3.1708939999999998E-2</v>
      </c>
      <c r="GL217">
        <v>3.1505610000000003E-2</v>
      </c>
      <c r="GM217">
        <v>3.136705E-2</v>
      </c>
      <c r="GN217">
        <v>3.1299199999999999E-2</v>
      </c>
      <c r="GO217">
        <v>3.1301910000000002E-2</v>
      </c>
      <c r="GP217">
        <v>3.1375559999999997E-2</v>
      </c>
      <c r="GQ217">
        <v>3.1500930000000003E-2</v>
      </c>
      <c r="GR217">
        <v>3.1573959999999998E-2</v>
      </c>
      <c r="GS217">
        <v>3.1571679999999998E-2</v>
      </c>
      <c r="GT217">
        <v>3.1495750000000003E-2</v>
      </c>
    </row>
    <row r="218" spans="1:202" hidden="1">
      <c r="A218" t="s">
        <v>217</v>
      </c>
      <c r="CX218">
        <v>0.11922531</v>
      </c>
      <c r="CY218">
        <v>0.11718654000000001</v>
      </c>
      <c r="CZ218">
        <v>0.1161509</v>
      </c>
      <c r="DA218">
        <v>0.1154147</v>
      </c>
      <c r="DB218">
        <v>0.11302888</v>
      </c>
      <c r="DC218">
        <v>0.11245316</v>
      </c>
      <c r="DD218">
        <v>0.11020039</v>
      </c>
      <c r="DE218">
        <v>0.10950488</v>
      </c>
      <c r="DF218">
        <v>0.10851846</v>
      </c>
      <c r="DG218">
        <v>0.10643376</v>
      </c>
      <c r="DH218">
        <v>0.10503132</v>
      </c>
      <c r="DI218">
        <v>0.10324741</v>
      </c>
      <c r="DJ218">
        <v>0.10209952999999999</v>
      </c>
      <c r="DK218">
        <v>0.10039339999999999</v>
      </c>
      <c r="DL218">
        <v>9.8444080000000003E-2</v>
      </c>
      <c r="DM218">
        <v>9.7763649999999994E-2</v>
      </c>
      <c r="DN218">
        <v>9.6118670000000003E-2</v>
      </c>
      <c r="DO218">
        <v>9.6062229999999998E-2</v>
      </c>
      <c r="DP218">
        <v>9.4181260000000003E-2</v>
      </c>
      <c r="DQ218">
        <v>9.3072470000000004E-2</v>
      </c>
      <c r="DR218">
        <v>0.10201</v>
      </c>
      <c r="DS218">
        <v>0.10835945</v>
      </c>
      <c r="DT218">
        <v>0.1013271</v>
      </c>
      <c r="DU218">
        <v>8.9314389999999994E-2</v>
      </c>
      <c r="DV218">
        <v>8.7253440000000002E-2</v>
      </c>
      <c r="DW218">
        <v>8.6229799999999995E-2</v>
      </c>
      <c r="DX218">
        <v>8.532178E-2</v>
      </c>
      <c r="DY218">
        <v>8.425436E-2</v>
      </c>
      <c r="DZ218">
        <v>8.3213789999999996E-2</v>
      </c>
      <c r="EA218">
        <v>8.2246479999999997E-2</v>
      </c>
      <c r="EB218">
        <v>8.1312170000000003E-2</v>
      </c>
      <c r="EC218">
        <v>8.0477629999999994E-2</v>
      </c>
      <c r="ED218">
        <v>7.9839179999999996E-2</v>
      </c>
      <c r="EE218">
        <v>7.929638E-2</v>
      </c>
      <c r="EF218">
        <v>7.8717759999999998E-2</v>
      </c>
      <c r="EG218">
        <v>7.8008999999999995E-2</v>
      </c>
      <c r="EH218">
        <v>7.7293130000000002E-2</v>
      </c>
      <c r="EI218">
        <v>7.6587340000000004E-2</v>
      </c>
      <c r="EJ218">
        <v>7.5826400000000002E-2</v>
      </c>
      <c r="EK218">
        <v>7.5099029999999997E-2</v>
      </c>
      <c r="EL218">
        <v>7.4425610000000003E-2</v>
      </c>
      <c r="EM218">
        <v>7.3739139999999995E-2</v>
      </c>
      <c r="EN218">
        <v>7.2971679999999997E-2</v>
      </c>
      <c r="EO218">
        <v>7.2096720000000003E-2</v>
      </c>
      <c r="EP218">
        <v>7.1183919999999998E-2</v>
      </c>
      <c r="EQ218">
        <v>7.0316379999999998E-2</v>
      </c>
      <c r="ER218">
        <v>6.9508340000000002E-2</v>
      </c>
      <c r="ES218">
        <v>6.8814009999999995E-2</v>
      </c>
      <c r="ET218">
        <v>6.8154619999999999E-2</v>
      </c>
      <c r="EU218">
        <v>6.7510310000000004E-2</v>
      </c>
      <c r="EV218">
        <v>6.6883219999999993E-2</v>
      </c>
      <c r="EW218">
        <v>6.6219910000000007E-2</v>
      </c>
      <c r="EX218">
        <v>6.5600409999999998E-2</v>
      </c>
      <c r="EY218">
        <v>6.5081819999999999E-2</v>
      </c>
      <c r="EZ218">
        <v>6.4607319999999996E-2</v>
      </c>
      <c r="FA218">
        <v>6.4246449999999997E-2</v>
      </c>
      <c r="FB218">
        <v>6.3938159999999994E-2</v>
      </c>
      <c r="FC218">
        <v>6.3628030000000002E-2</v>
      </c>
      <c r="FD218">
        <v>6.3323119999999997E-2</v>
      </c>
      <c r="FE218">
        <v>6.2955150000000001E-2</v>
      </c>
      <c r="FF218">
        <v>6.2509889999999999E-2</v>
      </c>
      <c r="FG218">
        <v>6.2016950000000001E-2</v>
      </c>
      <c r="FH218">
        <v>6.1444289999999999E-2</v>
      </c>
      <c r="FI218">
        <v>6.0903069999999997E-2</v>
      </c>
      <c r="FJ218">
        <v>6.0413849999999998E-2</v>
      </c>
      <c r="FK218">
        <v>5.9914889999999998E-2</v>
      </c>
      <c r="FL218">
        <v>5.9402719999999999E-2</v>
      </c>
      <c r="FM218">
        <v>5.8872960000000002E-2</v>
      </c>
      <c r="FN218">
        <v>5.8318670000000003E-2</v>
      </c>
      <c r="FO218">
        <v>5.7723200000000002E-2</v>
      </c>
      <c r="FP218">
        <v>5.7158489999999999E-2</v>
      </c>
      <c r="FQ218">
        <v>5.6662659999999997E-2</v>
      </c>
      <c r="FR218">
        <v>5.631067E-2</v>
      </c>
      <c r="FS218">
        <v>5.602447E-2</v>
      </c>
      <c r="FT218">
        <v>5.5786080000000002E-2</v>
      </c>
      <c r="FU218">
        <v>5.5593200000000002E-2</v>
      </c>
      <c r="FV218">
        <v>5.5372860000000003E-2</v>
      </c>
      <c r="FW218">
        <v>5.5097989999999999E-2</v>
      </c>
      <c r="FX218">
        <v>5.4821969999999998E-2</v>
      </c>
      <c r="FY218">
        <v>5.4538290000000003E-2</v>
      </c>
      <c r="FZ218">
        <v>5.4246120000000002E-2</v>
      </c>
      <c r="GA218">
        <v>5.3960859999999999E-2</v>
      </c>
      <c r="GB218">
        <v>5.3691040000000002E-2</v>
      </c>
      <c r="GC218">
        <v>5.3421709999999997E-2</v>
      </c>
      <c r="GD218">
        <v>5.314257E-2</v>
      </c>
      <c r="GE218">
        <v>5.2857059999999997E-2</v>
      </c>
      <c r="GF218">
        <v>5.2548709999999998E-2</v>
      </c>
      <c r="GG218">
        <v>5.2188529999999997E-2</v>
      </c>
      <c r="GH218">
        <v>5.1821119999999998E-2</v>
      </c>
      <c r="GI218">
        <v>5.1425289999999999E-2</v>
      </c>
      <c r="GJ218">
        <v>5.1055620000000003E-2</v>
      </c>
      <c r="GK218">
        <v>5.0720210000000002E-2</v>
      </c>
      <c r="GL218">
        <v>5.0366279999999999E-2</v>
      </c>
      <c r="GM218">
        <v>5.0033550000000003E-2</v>
      </c>
      <c r="GN218">
        <v>4.971561E-2</v>
      </c>
      <c r="GO218">
        <v>4.94058E-2</v>
      </c>
      <c r="GP218">
        <v>4.9088039999999999E-2</v>
      </c>
      <c r="GQ218">
        <v>4.8797420000000001E-2</v>
      </c>
      <c r="GR218">
        <v>4.8574300000000001E-2</v>
      </c>
      <c r="GS218">
        <v>4.8451090000000002E-2</v>
      </c>
      <c r="GT218">
        <v>4.8421640000000002E-2</v>
      </c>
    </row>
    <row r="219" spans="1:202" hidden="1">
      <c r="A219" t="s">
        <v>218</v>
      </c>
      <c r="CX219">
        <v>0.18239818999999999</v>
      </c>
      <c r="CY219">
        <v>0.18022489</v>
      </c>
      <c r="CZ219">
        <v>0.18002013</v>
      </c>
      <c r="DA219">
        <v>0.17996676</v>
      </c>
      <c r="DB219">
        <v>0.17629749</v>
      </c>
      <c r="DC219">
        <v>0.17650564999999999</v>
      </c>
      <c r="DD219">
        <v>0.17243847000000001</v>
      </c>
      <c r="DE219">
        <v>0.17124271999999999</v>
      </c>
      <c r="DF219">
        <v>0.16934815</v>
      </c>
      <c r="DG219">
        <v>0.16620387</v>
      </c>
      <c r="DH219">
        <v>0.16398096000000001</v>
      </c>
      <c r="DI219">
        <v>0.16133027</v>
      </c>
      <c r="DJ219">
        <v>0.15972431000000001</v>
      </c>
      <c r="DK219">
        <v>0.15695803</v>
      </c>
      <c r="DL219">
        <v>0.15337751999999999</v>
      </c>
      <c r="DM219">
        <v>0.15268588999999999</v>
      </c>
      <c r="DN219">
        <v>0.15002118</v>
      </c>
      <c r="DO219">
        <v>0.15052586000000001</v>
      </c>
      <c r="DP219">
        <v>0.14718157000000001</v>
      </c>
      <c r="DQ219">
        <v>0.14494546</v>
      </c>
      <c r="DR219">
        <v>0.1607044</v>
      </c>
      <c r="DS219">
        <v>0.16783744</v>
      </c>
      <c r="DT219">
        <v>0.15715535999999999</v>
      </c>
      <c r="DU219">
        <v>0.14159637</v>
      </c>
      <c r="DV219">
        <v>0.13903535</v>
      </c>
      <c r="DW219">
        <v>0.13755695000000001</v>
      </c>
      <c r="DX219">
        <v>0.13627259</v>
      </c>
      <c r="DY219">
        <v>0.13496138999999999</v>
      </c>
      <c r="DZ219">
        <v>0.13354567000000001</v>
      </c>
      <c r="EA219">
        <v>0.13219494000000001</v>
      </c>
      <c r="EB219">
        <v>0.13107113000000001</v>
      </c>
      <c r="EC219">
        <v>0.12986365999999999</v>
      </c>
      <c r="ED219">
        <v>0.12843108</v>
      </c>
      <c r="EE219">
        <v>0.12702034000000001</v>
      </c>
      <c r="EF219">
        <v>0.12575749999999999</v>
      </c>
      <c r="EG219">
        <v>0.12462917</v>
      </c>
      <c r="EH219">
        <v>0.12359253000000001</v>
      </c>
      <c r="EI219">
        <v>0.12277639</v>
      </c>
      <c r="EJ219">
        <v>0.12208738</v>
      </c>
      <c r="EK219">
        <v>0.12128861000000001</v>
      </c>
      <c r="EL219">
        <v>0.12033228999999999</v>
      </c>
      <c r="EM219">
        <v>0.11934662</v>
      </c>
      <c r="EN219">
        <v>0.11836772</v>
      </c>
      <c r="EO219">
        <v>0.11732960000000001</v>
      </c>
      <c r="EP219">
        <v>0.11627782</v>
      </c>
      <c r="EQ219">
        <v>0.11523794</v>
      </c>
      <c r="ER219">
        <v>0.11421178</v>
      </c>
      <c r="ES219">
        <v>0.11317267</v>
      </c>
      <c r="ET219">
        <v>0.11204252000000001</v>
      </c>
      <c r="EU219">
        <v>0.11097050999999999</v>
      </c>
      <c r="EV219">
        <v>0.11001039999999999</v>
      </c>
      <c r="EW219">
        <v>0.10913747</v>
      </c>
      <c r="EX219">
        <v>0.10831454</v>
      </c>
      <c r="EY219">
        <v>0.10747194</v>
      </c>
      <c r="EZ219">
        <v>0.10656341</v>
      </c>
      <c r="FA219">
        <v>0.10571216999999999</v>
      </c>
      <c r="FB219">
        <v>0.10480459</v>
      </c>
      <c r="FC219">
        <v>0.10395317</v>
      </c>
      <c r="FD219">
        <v>0.10320176</v>
      </c>
      <c r="FE219">
        <v>0.1024854</v>
      </c>
      <c r="FF219">
        <v>0.10186391</v>
      </c>
      <c r="FG219">
        <v>0.10134000999999999</v>
      </c>
      <c r="FH219">
        <v>0.10078252</v>
      </c>
      <c r="FI219">
        <v>0.10021391</v>
      </c>
      <c r="FJ219">
        <v>9.9580100000000005E-2</v>
      </c>
      <c r="FK219">
        <v>9.8860299999999998E-2</v>
      </c>
      <c r="FL219">
        <v>9.8108580000000001E-2</v>
      </c>
      <c r="FM219">
        <v>9.7309389999999996E-2</v>
      </c>
      <c r="FN219">
        <v>9.6538310000000002E-2</v>
      </c>
      <c r="FO219">
        <v>9.5805979999999999E-2</v>
      </c>
      <c r="FP219">
        <v>9.5109070000000004E-2</v>
      </c>
      <c r="FQ219">
        <v>9.4315720000000006E-2</v>
      </c>
      <c r="FR219">
        <v>9.3479359999999997E-2</v>
      </c>
      <c r="FS219">
        <v>9.2639360000000004E-2</v>
      </c>
      <c r="FT219">
        <v>9.1790339999999998E-2</v>
      </c>
      <c r="FU219">
        <v>9.0918589999999994E-2</v>
      </c>
      <c r="FV219">
        <v>9.0130150000000006E-2</v>
      </c>
      <c r="FW219">
        <v>8.9547989999999994E-2</v>
      </c>
      <c r="FX219">
        <v>8.9039320000000005E-2</v>
      </c>
      <c r="FY219">
        <v>8.8561210000000001E-2</v>
      </c>
      <c r="FZ219">
        <v>8.8146459999999996E-2</v>
      </c>
      <c r="GA219">
        <v>8.7727040000000006E-2</v>
      </c>
      <c r="GB219">
        <v>8.7229360000000006E-2</v>
      </c>
      <c r="GC219">
        <v>8.6703829999999996E-2</v>
      </c>
      <c r="GD219">
        <v>8.6201630000000001E-2</v>
      </c>
      <c r="GE219">
        <v>8.5667400000000005E-2</v>
      </c>
      <c r="GF219">
        <v>8.5151089999999999E-2</v>
      </c>
      <c r="GG219">
        <v>8.4676639999999997E-2</v>
      </c>
      <c r="GH219">
        <v>8.4228730000000002E-2</v>
      </c>
      <c r="GI219">
        <v>8.371787E-2</v>
      </c>
      <c r="GJ219">
        <v>8.322396E-2</v>
      </c>
      <c r="GK219">
        <v>8.2700510000000005E-2</v>
      </c>
      <c r="GL219">
        <v>8.2089910000000002E-2</v>
      </c>
      <c r="GM219">
        <v>8.1471279999999993E-2</v>
      </c>
      <c r="GN219">
        <v>8.0836930000000001E-2</v>
      </c>
      <c r="GO219">
        <v>8.0232349999999994E-2</v>
      </c>
      <c r="GP219">
        <v>7.9667109999999999E-2</v>
      </c>
      <c r="GQ219">
        <v>7.9129770000000002E-2</v>
      </c>
      <c r="GR219">
        <v>7.8577019999999997E-2</v>
      </c>
      <c r="GS219">
        <v>7.8051560000000006E-2</v>
      </c>
      <c r="GT219">
        <v>7.7530559999999998E-2</v>
      </c>
    </row>
    <row r="220" spans="1:202" hidden="1">
      <c r="A220" t="s">
        <v>219</v>
      </c>
      <c r="CX220">
        <v>0.27117755999999998</v>
      </c>
      <c r="CY220">
        <v>0.26844667</v>
      </c>
      <c r="CZ220">
        <v>0.26877448999999998</v>
      </c>
      <c r="DA220">
        <v>0.27034298000000001</v>
      </c>
      <c r="DB220">
        <v>0.26343585000000003</v>
      </c>
      <c r="DC220">
        <v>0.26603768</v>
      </c>
      <c r="DD220">
        <v>0.26114482</v>
      </c>
      <c r="DE220">
        <v>0.26039037999999998</v>
      </c>
      <c r="DF220">
        <v>0.26026221999999999</v>
      </c>
      <c r="DG220">
        <v>0.25516952999999998</v>
      </c>
      <c r="DH220">
        <v>0.25404040999999999</v>
      </c>
      <c r="DI220">
        <v>0.24994452</v>
      </c>
      <c r="DJ220">
        <v>0.24836382000000001</v>
      </c>
      <c r="DK220">
        <v>0.24356084</v>
      </c>
      <c r="DL220">
        <v>0.23831910000000001</v>
      </c>
      <c r="DM220">
        <v>0.23883575000000001</v>
      </c>
      <c r="DN220">
        <v>0.23359571000000001</v>
      </c>
      <c r="DO220">
        <v>0.23390163</v>
      </c>
      <c r="DP220">
        <v>0.22752221</v>
      </c>
      <c r="DQ220">
        <v>0.22152873000000001</v>
      </c>
      <c r="DR220">
        <v>0.23769626999999999</v>
      </c>
      <c r="DS220">
        <v>0.24299936999999999</v>
      </c>
      <c r="DT220">
        <v>0.23421047</v>
      </c>
      <c r="DU220">
        <v>0.22048860000000001</v>
      </c>
      <c r="DV220">
        <v>0.21786522999999999</v>
      </c>
      <c r="DW220">
        <v>0.21648725999999999</v>
      </c>
      <c r="DX220">
        <v>0.21508695999999999</v>
      </c>
      <c r="DY220">
        <v>0.21365972999999999</v>
      </c>
      <c r="DZ220">
        <v>0.21225284999999999</v>
      </c>
      <c r="EA220">
        <v>0.21073778000000001</v>
      </c>
      <c r="EB220">
        <v>0.20907049</v>
      </c>
      <c r="EC220">
        <v>0.20749902000000001</v>
      </c>
      <c r="ED220">
        <v>0.20599607</v>
      </c>
      <c r="EE220">
        <v>0.20433235</v>
      </c>
      <c r="EF220">
        <v>0.20282022999999999</v>
      </c>
      <c r="EG220">
        <v>0.20166290000000001</v>
      </c>
      <c r="EH220">
        <v>0.20025047000000001</v>
      </c>
      <c r="EI220">
        <v>0.19855313999999999</v>
      </c>
      <c r="EJ220">
        <v>0.19695797000000001</v>
      </c>
      <c r="EK220">
        <v>0.19552739999999999</v>
      </c>
      <c r="EL220">
        <v>0.19439411000000001</v>
      </c>
      <c r="EM220">
        <v>0.19319089</v>
      </c>
      <c r="EN220">
        <v>0.19216052</v>
      </c>
      <c r="EO220">
        <v>0.19135922999999999</v>
      </c>
      <c r="EP220">
        <v>0.19039919</v>
      </c>
      <c r="EQ220">
        <v>0.18922726000000001</v>
      </c>
      <c r="ER220">
        <v>0.18799716999999999</v>
      </c>
      <c r="ES220">
        <v>0.18679535</v>
      </c>
      <c r="ET220">
        <v>0.18539805000000001</v>
      </c>
      <c r="EU220">
        <v>0.18395358000000001</v>
      </c>
      <c r="EV220">
        <v>0.18244089999999999</v>
      </c>
      <c r="EW220">
        <v>0.18091093999999999</v>
      </c>
      <c r="EX220">
        <v>0.17950002000000001</v>
      </c>
      <c r="EY220">
        <v>0.17831131</v>
      </c>
      <c r="EZ220">
        <v>0.17727103999999999</v>
      </c>
      <c r="FA220">
        <v>0.17653448999999999</v>
      </c>
      <c r="FB220">
        <v>0.17590099000000001</v>
      </c>
      <c r="FC220">
        <v>0.17511386000000001</v>
      </c>
      <c r="FD220">
        <v>0.17396856999999999</v>
      </c>
      <c r="FE220">
        <v>0.17272097</v>
      </c>
      <c r="FF220">
        <v>0.17151180999999999</v>
      </c>
      <c r="FG220">
        <v>0.1703162</v>
      </c>
      <c r="FH220">
        <v>0.16919997000000001</v>
      </c>
      <c r="FI220">
        <v>0.16814339</v>
      </c>
      <c r="FJ220">
        <v>0.16702048</v>
      </c>
      <c r="FK220">
        <v>0.16592224</v>
      </c>
      <c r="FL220">
        <v>0.16494110000000001</v>
      </c>
      <c r="FM220">
        <v>0.16391492999999999</v>
      </c>
      <c r="FN220">
        <v>0.16280655999999999</v>
      </c>
      <c r="FO220">
        <v>0.16163496999999999</v>
      </c>
      <c r="FP220">
        <v>0.16051542999999999</v>
      </c>
      <c r="FQ220">
        <v>0.15926905</v>
      </c>
      <c r="FR220">
        <v>0.15804786000000001</v>
      </c>
      <c r="FS220">
        <v>0.15694380999999999</v>
      </c>
      <c r="FT220">
        <v>0.15586965999999999</v>
      </c>
      <c r="FU220">
        <v>0.15475628</v>
      </c>
      <c r="FV220">
        <v>0.15353591</v>
      </c>
      <c r="FW220">
        <v>0.15236388000000001</v>
      </c>
      <c r="FX220">
        <v>0.15119179999999999</v>
      </c>
      <c r="FY220">
        <v>0.15004298999999999</v>
      </c>
      <c r="FZ220">
        <v>0.14886657</v>
      </c>
      <c r="GA220">
        <v>0.14780122000000001</v>
      </c>
      <c r="GB220">
        <v>0.14684177000000001</v>
      </c>
      <c r="GC220">
        <v>0.14585881000000001</v>
      </c>
      <c r="GD220">
        <v>0.14495499000000001</v>
      </c>
      <c r="GE220">
        <v>0.14401428999999999</v>
      </c>
      <c r="GF220">
        <v>0.14308650000000001</v>
      </c>
      <c r="GG220">
        <v>0.14217525</v>
      </c>
      <c r="GH220">
        <v>0.14128565000000001</v>
      </c>
      <c r="GI220">
        <v>0.14034098</v>
      </c>
      <c r="GJ220">
        <v>0.13943269999999999</v>
      </c>
      <c r="GK220">
        <v>0.13854208000000001</v>
      </c>
      <c r="GL220">
        <v>0.13766824</v>
      </c>
      <c r="GM220">
        <v>0.13684697000000001</v>
      </c>
      <c r="GN220">
        <v>0.13595339000000001</v>
      </c>
      <c r="GO220">
        <v>0.13505223999999999</v>
      </c>
      <c r="GP220">
        <v>0.1341318</v>
      </c>
      <c r="GQ220">
        <v>0.13319600000000001</v>
      </c>
      <c r="GR220">
        <v>0.13217944000000001</v>
      </c>
      <c r="GS220">
        <v>0.13118795999999999</v>
      </c>
      <c r="GT220">
        <v>0.13022096999999999</v>
      </c>
    </row>
    <row r="221" spans="1:202" hidden="1">
      <c r="A221" t="s">
        <v>220</v>
      </c>
      <c r="CX221">
        <v>0.37421031999999999</v>
      </c>
      <c r="CY221">
        <v>0.37198071999999999</v>
      </c>
      <c r="CZ221">
        <v>0.37398166999999999</v>
      </c>
      <c r="DA221">
        <v>0.37700569</v>
      </c>
      <c r="DB221">
        <v>0.36975255000000001</v>
      </c>
      <c r="DC221">
        <v>0.37427390999999999</v>
      </c>
      <c r="DD221">
        <v>0.36815361000000002</v>
      </c>
      <c r="DE221">
        <v>0.36765763000000001</v>
      </c>
      <c r="DF221">
        <v>0.37064781000000002</v>
      </c>
      <c r="DG221">
        <v>0.36451291000000002</v>
      </c>
      <c r="DH221">
        <v>0.36405163000000001</v>
      </c>
      <c r="DI221">
        <v>0.36087042000000003</v>
      </c>
      <c r="DJ221">
        <v>0.36081625000000001</v>
      </c>
      <c r="DK221">
        <v>0.35449481999999999</v>
      </c>
      <c r="DL221">
        <v>0.34940739999999998</v>
      </c>
      <c r="DM221">
        <v>0.35030879999999998</v>
      </c>
      <c r="DN221">
        <v>0.34330946000000001</v>
      </c>
      <c r="DO221">
        <v>0.34436271000000002</v>
      </c>
      <c r="DP221">
        <v>0.33526749</v>
      </c>
      <c r="DQ221">
        <v>0.32524587999999999</v>
      </c>
      <c r="DR221">
        <v>0.34127555999999998</v>
      </c>
      <c r="DS221">
        <v>0.34735494</v>
      </c>
      <c r="DT221">
        <v>0.34252072</v>
      </c>
      <c r="DU221">
        <v>0.33036512000000001</v>
      </c>
      <c r="DV221">
        <v>0.326988</v>
      </c>
      <c r="DW221">
        <v>0.32508909000000002</v>
      </c>
      <c r="DX221">
        <v>0.32357952000000001</v>
      </c>
      <c r="DY221">
        <v>0.32231048000000001</v>
      </c>
      <c r="DZ221">
        <v>0.32129242000000002</v>
      </c>
      <c r="EA221">
        <v>0.32039640000000003</v>
      </c>
      <c r="EB221">
        <v>0.31936787999999999</v>
      </c>
      <c r="EC221">
        <v>0.31808937999999998</v>
      </c>
      <c r="ED221">
        <v>0.3167644</v>
      </c>
      <c r="EE221">
        <v>0.31537977</v>
      </c>
      <c r="EF221">
        <v>0.31384709</v>
      </c>
      <c r="EG221">
        <v>0.31229880999999998</v>
      </c>
      <c r="EH221">
        <v>0.31091702999999998</v>
      </c>
      <c r="EI221">
        <v>0.30969353999999999</v>
      </c>
      <c r="EJ221">
        <v>0.30840094000000001</v>
      </c>
      <c r="EK221">
        <v>0.30723555000000002</v>
      </c>
      <c r="EL221">
        <v>0.30649179999999998</v>
      </c>
      <c r="EM221">
        <v>0.30535143999999997</v>
      </c>
      <c r="EN221">
        <v>0.30383173000000002</v>
      </c>
      <c r="EO221">
        <v>0.30242256000000001</v>
      </c>
      <c r="EP221">
        <v>0.30120689</v>
      </c>
      <c r="EQ221">
        <v>0.30046231000000001</v>
      </c>
      <c r="ER221">
        <v>0.29971040999999998</v>
      </c>
      <c r="ES221">
        <v>0.29915006999999999</v>
      </c>
      <c r="ET221">
        <v>0.29868391</v>
      </c>
      <c r="EU221">
        <v>0.29806370999999998</v>
      </c>
      <c r="EV221">
        <v>0.29718593999999998</v>
      </c>
      <c r="EW221">
        <v>0.29607686</v>
      </c>
      <c r="EX221">
        <v>0.29492393</v>
      </c>
      <c r="EY221">
        <v>0.29358844000000001</v>
      </c>
      <c r="EZ221">
        <v>0.29152322000000003</v>
      </c>
      <c r="FA221">
        <v>0.28931083000000002</v>
      </c>
      <c r="FB221">
        <v>0.28702892000000002</v>
      </c>
      <c r="FC221">
        <v>0.28564666999999999</v>
      </c>
      <c r="FD221">
        <v>0.28542685000000001</v>
      </c>
      <c r="FE221">
        <v>0.28567980999999998</v>
      </c>
      <c r="FF221">
        <v>0.28600025000000001</v>
      </c>
      <c r="FG221">
        <v>0.28631580000000001</v>
      </c>
      <c r="FH221">
        <v>0.28585064999999998</v>
      </c>
      <c r="FI221">
        <v>0.28461905999999998</v>
      </c>
      <c r="FJ221">
        <v>0.28331408000000002</v>
      </c>
      <c r="FK221">
        <v>0.28202430000000001</v>
      </c>
      <c r="FL221">
        <v>0.28082001000000001</v>
      </c>
      <c r="FM221">
        <v>0.27959307</v>
      </c>
      <c r="FN221">
        <v>0.27814863000000001</v>
      </c>
      <c r="FO221">
        <v>0.27650225</v>
      </c>
      <c r="FP221">
        <v>0.27484792000000002</v>
      </c>
      <c r="FQ221">
        <v>0.27281548</v>
      </c>
      <c r="FR221">
        <v>0.27075849000000002</v>
      </c>
      <c r="FS221">
        <v>0.26874068000000001</v>
      </c>
      <c r="FT221">
        <v>0.26671479999999997</v>
      </c>
      <c r="FU221">
        <v>0.26489394999999999</v>
      </c>
      <c r="FV221">
        <v>0.26313491999999999</v>
      </c>
      <c r="FW221">
        <v>0.26179080999999998</v>
      </c>
      <c r="FX221">
        <v>0.26044921999999998</v>
      </c>
      <c r="FY221">
        <v>0.25911178000000001</v>
      </c>
      <c r="FZ221">
        <v>0.25770399999999999</v>
      </c>
      <c r="GA221">
        <v>0.25634234</v>
      </c>
      <c r="GB221">
        <v>0.25497501</v>
      </c>
      <c r="GC221">
        <v>0.25350676999999999</v>
      </c>
      <c r="GD221">
        <v>0.25224180000000002</v>
      </c>
      <c r="GE221">
        <v>0.25084047999999998</v>
      </c>
      <c r="GF221">
        <v>0.24932019</v>
      </c>
      <c r="GG221">
        <v>0.24773496</v>
      </c>
      <c r="GH221">
        <v>0.24603706</v>
      </c>
      <c r="GI221">
        <v>0.24418782</v>
      </c>
      <c r="GJ221">
        <v>0.24230294999999999</v>
      </c>
      <c r="GK221">
        <v>0.24045520000000001</v>
      </c>
      <c r="GL221">
        <v>0.23872552</v>
      </c>
      <c r="GM221">
        <v>0.23719530999999999</v>
      </c>
      <c r="GN221">
        <v>0.23558256999999999</v>
      </c>
      <c r="GO221">
        <v>0.23402496</v>
      </c>
      <c r="GP221">
        <v>0.23261778</v>
      </c>
      <c r="GQ221">
        <v>0.23130783999999999</v>
      </c>
      <c r="GR221">
        <v>0.22989746999999999</v>
      </c>
      <c r="GS221">
        <v>0.22854097000000001</v>
      </c>
      <c r="GT221">
        <v>0.22713896</v>
      </c>
    </row>
    <row r="222" spans="1:202" hidden="1">
      <c r="A222" t="s">
        <v>221</v>
      </c>
      <c r="CX222">
        <v>0.48684174000000002</v>
      </c>
      <c r="CY222">
        <v>0.48191258999999997</v>
      </c>
      <c r="CZ222">
        <v>0.48546273000000001</v>
      </c>
      <c r="DA222">
        <v>0.49084939999999999</v>
      </c>
      <c r="DB222">
        <v>0.48582230999999998</v>
      </c>
      <c r="DC222">
        <v>0.49386797999999998</v>
      </c>
      <c r="DD222">
        <v>0.48814453000000002</v>
      </c>
      <c r="DE222">
        <v>0.48841175999999997</v>
      </c>
      <c r="DF222">
        <v>0.49437341000000001</v>
      </c>
      <c r="DG222">
        <v>0.48786232000000002</v>
      </c>
      <c r="DH222">
        <v>0.48823475</v>
      </c>
      <c r="DI222">
        <v>0.48407677999999998</v>
      </c>
      <c r="DJ222">
        <v>0.48473168</v>
      </c>
      <c r="DK222">
        <v>0.47746971999999999</v>
      </c>
      <c r="DL222">
        <v>0.47382204</v>
      </c>
      <c r="DM222">
        <v>0.47569423999999999</v>
      </c>
      <c r="DN222">
        <v>0.46779573000000002</v>
      </c>
      <c r="DO222">
        <v>0.46705584999999999</v>
      </c>
      <c r="DP222">
        <v>0.45594557000000002</v>
      </c>
      <c r="DQ222">
        <v>0.43988304</v>
      </c>
      <c r="DR222">
        <v>0.45257180000000002</v>
      </c>
      <c r="DS222">
        <v>0.46584977999999999</v>
      </c>
      <c r="DT222">
        <v>0.46299298999999999</v>
      </c>
      <c r="DU222">
        <v>0.45009512000000002</v>
      </c>
      <c r="DV222">
        <v>0.44707131</v>
      </c>
      <c r="DW222">
        <v>0.44602124999999998</v>
      </c>
      <c r="DX222">
        <v>0.44467255</v>
      </c>
      <c r="DY222">
        <v>0.44315528999999998</v>
      </c>
      <c r="DZ222">
        <v>0.44182782999999998</v>
      </c>
      <c r="EA222">
        <v>0.44050518999999999</v>
      </c>
      <c r="EB222">
        <v>0.43928026999999997</v>
      </c>
      <c r="EC222">
        <v>0.43830174999999999</v>
      </c>
      <c r="ED222">
        <v>0.43741676000000002</v>
      </c>
      <c r="EE222">
        <v>0.43649465999999998</v>
      </c>
      <c r="EF222">
        <v>0.43569959000000003</v>
      </c>
      <c r="EG222">
        <v>0.43497133999999998</v>
      </c>
      <c r="EH222">
        <v>0.43410537999999999</v>
      </c>
      <c r="EI222">
        <v>0.4332705</v>
      </c>
      <c r="EJ222">
        <v>0.4325021</v>
      </c>
      <c r="EK222">
        <v>0.431529</v>
      </c>
      <c r="EL222">
        <v>0.43070320000000001</v>
      </c>
      <c r="EM222">
        <v>0.43000441</v>
      </c>
      <c r="EN222">
        <v>0.42946962</v>
      </c>
      <c r="EO222">
        <v>0.42896033</v>
      </c>
      <c r="EP222">
        <v>0.42843607</v>
      </c>
      <c r="EQ222">
        <v>0.42784995999999997</v>
      </c>
      <c r="ER222">
        <v>0.42710573000000002</v>
      </c>
      <c r="ES222">
        <v>0.42634631000000001</v>
      </c>
      <c r="ET222">
        <v>0.42560462999999998</v>
      </c>
      <c r="EU222">
        <v>0.42487299000000001</v>
      </c>
      <c r="EV222">
        <v>0.42431781000000002</v>
      </c>
      <c r="EW222">
        <v>0.42340043999999999</v>
      </c>
      <c r="EX222">
        <v>0.42256452999999999</v>
      </c>
      <c r="EY222">
        <v>0.42197407999999997</v>
      </c>
      <c r="EZ222">
        <v>0.42107791</v>
      </c>
      <c r="FA222">
        <v>0.42036092000000003</v>
      </c>
      <c r="FB222">
        <v>0.41938744</v>
      </c>
      <c r="FC222">
        <v>0.41856577</v>
      </c>
      <c r="FD222">
        <v>0.41762840000000001</v>
      </c>
      <c r="FE222">
        <v>0.41619252000000001</v>
      </c>
      <c r="FF222">
        <v>0.41475286</v>
      </c>
      <c r="FG222">
        <v>0.41355491999999999</v>
      </c>
      <c r="FH222">
        <v>0.41307405000000003</v>
      </c>
      <c r="FI222">
        <v>0.41344155999999999</v>
      </c>
      <c r="FJ222">
        <v>0.41353321999999998</v>
      </c>
      <c r="FK222">
        <v>0.41317372000000002</v>
      </c>
      <c r="FL222">
        <v>0.41286233999999999</v>
      </c>
      <c r="FM222">
        <v>0.41220020000000002</v>
      </c>
      <c r="FN222">
        <v>0.41140246000000003</v>
      </c>
      <c r="FO222">
        <v>0.41064603999999999</v>
      </c>
      <c r="FP222">
        <v>0.40990929999999998</v>
      </c>
      <c r="FQ222">
        <v>0.40871287000000001</v>
      </c>
      <c r="FR222">
        <v>0.40749182</v>
      </c>
      <c r="FS222">
        <v>0.40632277999999999</v>
      </c>
      <c r="FT222">
        <v>0.40494411000000002</v>
      </c>
      <c r="FU222">
        <v>0.40348434</v>
      </c>
      <c r="FV222">
        <v>0.40183222000000002</v>
      </c>
      <c r="FW222">
        <v>0.40037845</v>
      </c>
      <c r="FX222">
        <v>0.39879766</v>
      </c>
      <c r="FY222">
        <v>0.39734019999999998</v>
      </c>
      <c r="FZ222">
        <v>0.39586558999999999</v>
      </c>
      <c r="GA222">
        <v>0.39445839999999999</v>
      </c>
      <c r="GB222">
        <v>0.39319187</v>
      </c>
      <c r="GC222">
        <v>0.39165472000000001</v>
      </c>
      <c r="GD222">
        <v>0.39023770000000002</v>
      </c>
      <c r="GE222">
        <v>0.38876535000000001</v>
      </c>
      <c r="GF222">
        <v>0.38734290999999998</v>
      </c>
      <c r="GG222">
        <v>0.38608826000000002</v>
      </c>
      <c r="GH222">
        <v>0.38471703000000002</v>
      </c>
      <c r="GI222">
        <v>0.38315825999999997</v>
      </c>
      <c r="GJ222">
        <v>0.38175411999999997</v>
      </c>
      <c r="GK222">
        <v>0.38020443999999998</v>
      </c>
      <c r="GL222">
        <v>0.37847824000000002</v>
      </c>
      <c r="GM222">
        <v>0.37697973000000001</v>
      </c>
      <c r="GN222">
        <v>0.37525441999999998</v>
      </c>
      <c r="GO222">
        <v>0.37351055999999999</v>
      </c>
      <c r="GP222">
        <v>0.37195211</v>
      </c>
      <c r="GQ222">
        <v>0.37048152000000001</v>
      </c>
      <c r="GR222">
        <v>0.36893266000000002</v>
      </c>
      <c r="GS222">
        <v>0.36751319999999998</v>
      </c>
      <c r="GT222">
        <v>0.36614595</v>
      </c>
    </row>
    <row r="223" spans="1:202" hidden="1">
      <c r="A223" t="s">
        <v>222</v>
      </c>
      <c r="CE223">
        <v>43.6</v>
      </c>
      <c r="CF223">
        <v>43.2</v>
      </c>
      <c r="CG223">
        <v>42.5</v>
      </c>
      <c r="CH223">
        <v>41</v>
      </c>
      <c r="CI223">
        <v>39.6</v>
      </c>
      <c r="CJ223">
        <v>38.299999999999997</v>
      </c>
      <c r="CK223">
        <v>37.4</v>
      </c>
      <c r="CL223">
        <v>35.700000000000003</v>
      </c>
      <c r="CM223">
        <v>38.299999999999997</v>
      </c>
      <c r="CN223">
        <v>37.799999999999997</v>
      </c>
      <c r="CO223">
        <v>37.4</v>
      </c>
      <c r="CP223">
        <v>36.5</v>
      </c>
      <c r="CQ223">
        <v>35.6</v>
      </c>
      <c r="CR223">
        <v>34.299999999999997</v>
      </c>
      <c r="CS223">
        <v>32.799999999999997</v>
      </c>
      <c r="CT223">
        <v>31.3</v>
      </c>
      <c r="CU223">
        <v>31.1</v>
      </c>
      <c r="CV223">
        <v>31.3</v>
      </c>
      <c r="CW223">
        <v>30.3</v>
      </c>
      <c r="CX223">
        <v>29.1</v>
      </c>
      <c r="CY223">
        <v>28.3</v>
      </c>
      <c r="CZ223">
        <v>26.9</v>
      </c>
      <c r="DA223">
        <v>25.5</v>
      </c>
      <c r="DB223">
        <v>23.6</v>
      </c>
      <c r="DC223">
        <v>21.7</v>
      </c>
      <c r="DD223">
        <v>20.9</v>
      </c>
      <c r="DE223">
        <v>19.600000000000001</v>
      </c>
      <c r="DF223">
        <v>18.8</v>
      </c>
      <c r="DG223">
        <v>17.899999999999999</v>
      </c>
      <c r="DH223">
        <v>16.3</v>
      </c>
      <c r="DI223">
        <v>14.2</v>
      </c>
      <c r="DJ223">
        <v>13.3</v>
      </c>
      <c r="DK223">
        <v>11.7</v>
      </c>
      <c r="DL223">
        <v>11.2</v>
      </c>
      <c r="DM223">
        <v>10.8</v>
      </c>
      <c r="DN223">
        <v>10.5</v>
      </c>
      <c r="DO223">
        <v>9.6</v>
      </c>
      <c r="DP223">
        <v>8.9</v>
      </c>
      <c r="DQ223">
        <v>8.4</v>
      </c>
      <c r="EB223">
        <v>6.8</v>
      </c>
    </row>
    <row r="224" spans="1:202" hidden="1">
      <c r="A224" t="s">
        <v>223</v>
      </c>
      <c r="CN224">
        <v>0.60099999999999998</v>
      </c>
      <c r="CO224">
        <v>0.60399999999999998</v>
      </c>
      <c r="CP224">
        <v>0.60699999999999998</v>
      </c>
      <c r="CQ224">
        <v>0.61</v>
      </c>
      <c r="CR224">
        <v>0.61399999999999999</v>
      </c>
      <c r="CS224">
        <v>0.61899999999999999</v>
      </c>
      <c r="CT224">
        <v>0.624</v>
      </c>
      <c r="CU224">
        <v>0.629</v>
      </c>
      <c r="CV224">
        <v>0.63400000000000001</v>
      </c>
      <c r="CW224">
        <v>0.63900000000000001</v>
      </c>
      <c r="CX224">
        <v>0.64500000000000002</v>
      </c>
      <c r="CY224">
        <v>0.65</v>
      </c>
      <c r="CZ224">
        <v>0.65500000000000003</v>
      </c>
      <c r="DA224">
        <v>0.66</v>
      </c>
      <c r="DB224">
        <v>0.66600000000000004</v>
      </c>
      <c r="DC224">
        <v>0.67200000000000004</v>
      </c>
      <c r="DD224">
        <v>0.67900000000000005</v>
      </c>
      <c r="DE224">
        <v>0.68400000000000005</v>
      </c>
      <c r="DF224">
        <v>0.68799999999999994</v>
      </c>
      <c r="DG224">
        <v>0.69199999999999995</v>
      </c>
      <c r="DH224">
        <v>0.69699999999999995</v>
      </c>
      <c r="DI224">
        <v>0.70399999999999996</v>
      </c>
      <c r="DJ224">
        <v>0.70899999999999996</v>
      </c>
      <c r="DK224">
        <v>0.71399999999999997</v>
      </c>
      <c r="DL224">
        <v>0.72</v>
      </c>
      <c r="DM224">
        <v>0.72399999999999998</v>
      </c>
      <c r="DN224">
        <v>0.72899999999999998</v>
      </c>
      <c r="DO224">
        <v>0.73299999999999998</v>
      </c>
      <c r="DP224">
        <v>0.73599999999999999</v>
      </c>
      <c r="DQ224">
        <v>0.73899999999999999</v>
      </c>
      <c r="DR224">
        <v>0.73499999999999999</v>
      </c>
      <c r="DS224">
        <v>0.73199999999999998</v>
      </c>
    </row>
    <row r="225" spans="1:202" hidden="1">
      <c r="A225" s="38" t="s">
        <v>224</v>
      </c>
      <c r="AZ225">
        <v>2499322159</v>
      </c>
      <c r="BA225">
        <v>2543130382</v>
      </c>
      <c r="BB225">
        <v>2590270901</v>
      </c>
      <c r="BC225">
        <v>2640278797</v>
      </c>
      <c r="BD225">
        <v>2691979338</v>
      </c>
      <c r="BE225">
        <v>2746072140</v>
      </c>
      <c r="BF225">
        <v>2801002628</v>
      </c>
      <c r="BG225">
        <v>2857866857</v>
      </c>
      <c r="BH225">
        <v>2916108095</v>
      </c>
      <c r="BI225">
        <v>2970292188</v>
      </c>
      <c r="BJ225">
        <v>3019233433</v>
      </c>
      <c r="BK225">
        <v>3068370612</v>
      </c>
      <c r="BL225">
        <v>3126686742</v>
      </c>
      <c r="BM225">
        <v>3195779242</v>
      </c>
      <c r="BN225">
        <v>3267212339</v>
      </c>
      <c r="BO225">
        <v>3337111982</v>
      </c>
      <c r="BP225">
        <v>3406417035</v>
      </c>
      <c r="BQ225">
        <v>3475448166</v>
      </c>
      <c r="BR225">
        <v>3546810806</v>
      </c>
      <c r="BS225">
        <v>3620655272</v>
      </c>
      <c r="BT225">
        <v>3695390336</v>
      </c>
      <c r="BU225">
        <v>3770163091</v>
      </c>
      <c r="BV225">
        <v>3844800887</v>
      </c>
      <c r="BW225">
        <v>3920251502</v>
      </c>
      <c r="BX225">
        <v>3995517076</v>
      </c>
      <c r="BY225">
        <v>4069437229</v>
      </c>
      <c r="BZ225">
        <v>4142505884</v>
      </c>
      <c r="CA225">
        <v>4215772485</v>
      </c>
      <c r="CB225">
        <v>4289657710</v>
      </c>
      <c r="CC225">
        <v>4365582872</v>
      </c>
      <c r="CD225">
        <v>4444007708</v>
      </c>
      <c r="CE225">
        <v>4524627659</v>
      </c>
      <c r="CF225">
        <v>4607984869</v>
      </c>
      <c r="CG225">
        <v>4691884236</v>
      </c>
      <c r="CH225">
        <v>4775836074</v>
      </c>
      <c r="CI225">
        <v>4861730613</v>
      </c>
      <c r="CJ225">
        <v>4950063340</v>
      </c>
      <c r="CK225">
        <v>5040984498</v>
      </c>
      <c r="CL225">
        <v>5132293971</v>
      </c>
      <c r="CM225">
        <v>5223704306</v>
      </c>
      <c r="CN225">
        <v>5316175861</v>
      </c>
      <c r="CO225">
        <v>5406245865</v>
      </c>
      <c r="CP225">
        <v>5492686095</v>
      </c>
      <c r="CQ225">
        <v>5577433522</v>
      </c>
      <c r="CR225">
        <v>5660727994</v>
      </c>
      <c r="CS225">
        <v>5743219455</v>
      </c>
      <c r="CT225">
        <v>5825145298</v>
      </c>
      <c r="CU225">
        <v>5906481261</v>
      </c>
      <c r="CV225">
        <v>5987312479</v>
      </c>
      <c r="CW225">
        <v>6067758459</v>
      </c>
      <c r="CX225">
        <v>6148898977</v>
      </c>
      <c r="CY225">
        <v>6230746981</v>
      </c>
      <c r="CZ225">
        <v>6312407361</v>
      </c>
      <c r="DA225">
        <v>6393898365</v>
      </c>
      <c r="DB225">
        <v>6475751477</v>
      </c>
      <c r="DC225">
        <v>6558176119</v>
      </c>
      <c r="DD225">
        <v>6641416216</v>
      </c>
      <c r="DE225">
        <v>6725948545</v>
      </c>
      <c r="DF225">
        <v>6811597272</v>
      </c>
      <c r="DG225">
        <v>6898305911</v>
      </c>
      <c r="DH225">
        <v>6985603103</v>
      </c>
      <c r="DI225">
        <v>7073125423</v>
      </c>
      <c r="DJ225">
        <v>7161697923</v>
      </c>
      <c r="DK225">
        <v>7250593368</v>
      </c>
      <c r="DL225">
        <v>7339013420</v>
      </c>
      <c r="DM225">
        <v>7426597538</v>
      </c>
      <c r="DN225">
        <v>7513474235</v>
      </c>
      <c r="DO225">
        <v>7599822403</v>
      </c>
      <c r="DP225">
        <v>7683789831</v>
      </c>
      <c r="DQ225">
        <v>7764951032</v>
      </c>
      <c r="DR225">
        <v>7840952880</v>
      </c>
      <c r="DW225">
        <v>8148688886</v>
      </c>
      <c r="EB225">
        <v>8493559498</v>
      </c>
      <c r="EG225">
        <v>8813864864</v>
      </c>
      <c r="EL225">
        <v>9107338465</v>
      </c>
      <c r="EQ225">
        <v>9367894573</v>
      </c>
      <c r="EV225">
        <v>9590533019</v>
      </c>
      <c r="FA225">
        <v>9770981922</v>
      </c>
      <c r="FF225">
        <v>9912150373</v>
      </c>
      <c r="FK225">
        <v>10015060872</v>
      </c>
      <c r="FP225">
        <v>10085077295</v>
      </c>
      <c r="FU225">
        <v>10122583330</v>
      </c>
      <c r="FZ225">
        <v>10126808037</v>
      </c>
      <c r="GE225">
        <v>10100603375</v>
      </c>
      <c r="GJ225">
        <v>10049500710</v>
      </c>
      <c r="GO225">
        <v>9976250015</v>
      </c>
      <c r="GT225">
        <v>9881760122</v>
      </c>
    </row>
    <row r="226" spans="1:202" hidden="1">
      <c r="A226" s="38" t="s">
        <v>225</v>
      </c>
      <c r="AZ226">
        <v>167229405</v>
      </c>
      <c r="BA226">
        <v>174456976</v>
      </c>
      <c r="BB226">
        <v>181289119</v>
      </c>
      <c r="BC226">
        <v>188088641</v>
      </c>
      <c r="BD226">
        <v>193929427</v>
      </c>
      <c r="BE226">
        <v>199139777</v>
      </c>
      <c r="BF226">
        <v>203824109</v>
      </c>
      <c r="BG226">
        <v>208223271</v>
      </c>
      <c r="BH226">
        <v>212175687</v>
      </c>
      <c r="BI226">
        <v>213865991</v>
      </c>
      <c r="BJ226">
        <v>213290901</v>
      </c>
      <c r="BK226">
        <v>212559876</v>
      </c>
      <c r="BL226">
        <v>214568074</v>
      </c>
      <c r="BM226">
        <v>220978215</v>
      </c>
      <c r="BN226">
        <v>229359049</v>
      </c>
      <c r="BO226">
        <v>237394103</v>
      </c>
      <c r="BP226">
        <v>245068722</v>
      </c>
      <c r="BQ226">
        <v>250063560</v>
      </c>
      <c r="BR226">
        <v>252078461</v>
      </c>
      <c r="BS226">
        <v>254186146</v>
      </c>
      <c r="BT226">
        <v>257143976</v>
      </c>
      <c r="BU226">
        <v>260367336</v>
      </c>
      <c r="BV226">
        <v>263663788</v>
      </c>
      <c r="BW226">
        <v>265976947</v>
      </c>
      <c r="BX226">
        <v>266939781</v>
      </c>
      <c r="BY226">
        <v>266847078</v>
      </c>
      <c r="BZ226">
        <v>266095376</v>
      </c>
      <c r="CA226">
        <v>265347992</v>
      </c>
      <c r="CB226">
        <v>264751096</v>
      </c>
      <c r="CC226">
        <v>265335173</v>
      </c>
      <c r="CD226">
        <v>267666508</v>
      </c>
      <c r="CE226">
        <v>271438411</v>
      </c>
      <c r="CF226">
        <v>276743375</v>
      </c>
      <c r="CG226">
        <v>282322504</v>
      </c>
      <c r="CH226">
        <v>287073285</v>
      </c>
      <c r="CI226">
        <v>291549023</v>
      </c>
      <c r="CJ226">
        <v>296037233</v>
      </c>
      <c r="CK226">
        <v>300421959</v>
      </c>
      <c r="CL226">
        <v>304631081</v>
      </c>
      <c r="CM226">
        <v>308720577</v>
      </c>
      <c r="CN226">
        <v>312310030</v>
      </c>
      <c r="CO226">
        <v>313745372</v>
      </c>
      <c r="CP226">
        <v>312583933</v>
      </c>
      <c r="CQ226">
        <v>310640699</v>
      </c>
      <c r="CR226">
        <v>308155201</v>
      </c>
      <c r="CS226">
        <v>304867443</v>
      </c>
      <c r="CT226">
        <v>302236555</v>
      </c>
      <c r="CU226">
        <v>300845661</v>
      </c>
      <c r="CV226">
        <v>299873289</v>
      </c>
      <c r="CW226">
        <v>299285341</v>
      </c>
      <c r="CX226">
        <v>299390590</v>
      </c>
      <c r="CY226">
        <v>300151856</v>
      </c>
      <c r="CZ226">
        <v>301356315</v>
      </c>
      <c r="DA226">
        <v>302926273</v>
      </c>
      <c r="DB226">
        <v>304754893</v>
      </c>
      <c r="DC226">
        <v>306439138</v>
      </c>
      <c r="DD226">
        <v>308098443</v>
      </c>
      <c r="DE226">
        <v>310374090</v>
      </c>
      <c r="DF226">
        <v>313345123</v>
      </c>
      <c r="DG226">
        <v>316675963</v>
      </c>
      <c r="DH226">
        <v>319968431</v>
      </c>
      <c r="DI226">
        <v>323156528</v>
      </c>
      <c r="DJ226">
        <v>326412302</v>
      </c>
      <c r="DK226">
        <v>329218145</v>
      </c>
      <c r="DL226">
        <v>331256454</v>
      </c>
      <c r="DM226">
        <v>332742533</v>
      </c>
      <c r="DN226">
        <v>333893500</v>
      </c>
      <c r="DO226">
        <v>334426328</v>
      </c>
      <c r="DP226">
        <v>333798900</v>
      </c>
      <c r="DQ226">
        <v>332188829</v>
      </c>
      <c r="DR226">
        <v>329657805</v>
      </c>
      <c r="DW226">
        <v>315929288</v>
      </c>
      <c r="EB226">
        <v>315993387</v>
      </c>
      <c r="EG226">
        <v>317908338</v>
      </c>
      <c r="EL226">
        <v>319581896</v>
      </c>
      <c r="EQ226">
        <v>318323968</v>
      </c>
      <c r="EV226">
        <v>313771957</v>
      </c>
      <c r="FA226">
        <v>305810168</v>
      </c>
      <c r="FF226">
        <v>297916794</v>
      </c>
      <c r="FK226">
        <v>288859159</v>
      </c>
      <c r="FP226">
        <v>281016527</v>
      </c>
      <c r="FU226">
        <v>272472714</v>
      </c>
      <c r="FZ226">
        <v>262989356</v>
      </c>
      <c r="GE226">
        <v>253044603</v>
      </c>
      <c r="GJ226">
        <v>243363542</v>
      </c>
      <c r="GO226">
        <v>233720799</v>
      </c>
      <c r="GT226">
        <v>224970708</v>
      </c>
    </row>
    <row r="227" spans="1:202" hidden="1">
      <c r="A227" s="38" t="s">
        <v>226</v>
      </c>
      <c r="AZ227">
        <v>130816575</v>
      </c>
      <c r="BA227">
        <v>132699342</v>
      </c>
      <c r="BB227">
        <v>136303728</v>
      </c>
      <c r="BC227">
        <v>141134250</v>
      </c>
      <c r="BD227">
        <v>147323028</v>
      </c>
      <c r="BE227">
        <v>154806807</v>
      </c>
      <c r="BF227">
        <v>162184576</v>
      </c>
      <c r="BG227">
        <v>169203190</v>
      </c>
      <c r="BH227">
        <v>175417997</v>
      </c>
      <c r="BI227">
        <v>180953691</v>
      </c>
      <c r="BJ227">
        <v>186120894</v>
      </c>
      <c r="BK227">
        <v>190383413</v>
      </c>
      <c r="BL227">
        <v>194348953</v>
      </c>
      <c r="BM227">
        <v>197905214</v>
      </c>
      <c r="BN227">
        <v>199849153</v>
      </c>
      <c r="BO227">
        <v>200585332</v>
      </c>
      <c r="BP227">
        <v>201277634</v>
      </c>
      <c r="BQ227">
        <v>203697069</v>
      </c>
      <c r="BR227">
        <v>209822448</v>
      </c>
      <c r="BS227">
        <v>217992006</v>
      </c>
      <c r="BT227">
        <v>226032880</v>
      </c>
      <c r="BU227">
        <v>233736394</v>
      </c>
      <c r="BV227">
        <v>238797501</v>
      </c>
      <c r="BW227">
        <v>240902019</v>
      </c>
      <c r="BX227">
        <v>243070241</v>
      </c>
      <c r="BY227">
        <v>246155674</v>
      </c>
      <c r="BZ227">
        <v>249705875</v>
      </c>
      <c r="CA227">
        <v>253342701</v>
      </c>
      <c r="CB227">
        <v>255838351</v>
      </c>
      <c r="CC227">
        <v>257053367</v>
      </c>
      <c r="CD227">
        <v>257233424</v>
      </c>
      <c r="CE227">
        <v>256611935</v>
      </c>
      <c r="CF227">
        <v>255964938</v>
      </c>
      <c r="CG227">
        <v>255523424</v>
      </c>
      <c r="CH227">
        <v>256237813</v>
      </c>
      <c r="CI227">
        <v>258758824</v>
      </c>
      <c r="CJ227">
        <v>262795796</v>
      </c>
      <c r="CK227">
        <v>268282972</v>
      </c>
      <c r="CL227">
        <v>273969520</v>
      </c>
      <c r="CM227">
        <v>278798077</v>
      </c>
      <c r="CN227">
        <v>283282909</v>
      </c>
      <c r="CO227">
        <v>287818285</v>
      </c>
      <c r="CP227">
        <v>292367494</v>
      </c>
      <c r="CQ227">
        <v>296844966</v>
      </c>
      <c r="CR227">
        <v>301079522</v>
      </c>
      <c r="CS227">
        <v>304783579</v>
      </c>
      <c r="CT227">
        <v>306533736</v>
      </c>
      <c r="CU227">
        <v>305619301</v>
      </c>
      <c r="CV227">
        <v>303725451</v>
      </c>
      <c r="CW227">
        <v>301324398</v>
      </c>
      <c r="CX227">
        <v>298160508</v>
      </c>
      <c r="CY227">
        <v>295610318</v>
      </c>
      <c r="CZ227">
        <v>294378243</v>
      </c>
      <c r="DA227">
        <v>293690756</v>
      </c>
      <c r="DB227">
        <v>293382769</v>
      </c>
      <c r="DC227">
        <v>293755615</v>
      </c>
      <c r="DD227">
        <v>294788741</v>
      </c>
      <c r="DE227">
        <v>296120866</v>
      </c>
      <c r="DF227">
        <v>297758523</v>
      </c>
      <c r="DG227">
        <v>299704976</v>
      </c>
      <c r="DH227">
        <v>301576476</v>
      </c>
      <c r="DI227">
        <v>303494416</v>
      </c>
      <c r="DJ227">
        <v>306063673</v>
      </c>
      <c r="DK227">
        <v>309335417</v>
      </c>
      <c r="DL227">
        <v>312977242</v>
      </c>
      <c r="DM227">
        <v>316590551</v>
      </c>
      <c r="DN227">
        <v>320010349</v>
      </c>
      <c r="DO227">
        <v>323345639</v>
      </c>
      <c r="DP227">
        <v>326162189</v>
      </c>
      <c r="DQ227">
        <v>328256155</v>
      </c>
      <c r="DR227">
        <v>329850260</v>
      </c>
      <c r="DW227">
        <v>328343571</v>
      </c>
      <c r="EB227">
        <v>313195173</v>
      </c>
      <c r="EG227">
        <v>313370229</v>
      </c>
      <c r="EL227">
        <v>315448102</v>
      </c>
      <c r="EQ227">
        <v>317313473</v>
      </c>
      <c r="EV227">
        <v>316268683</v>
      </c>
      <c r="FA227">
        <v>311939209</v>
      </c>
      <c r="FF227">
        <v>304210468</v>
      </c>
      <c r="FK227">
        <v>296541871</v>
      </c>
      <c r="FP227">
        <v>287700578</v>
      </c>
      <c r="FU227">
        <v>280051145</v>
      </c>
      <c r="FZ227">
        <v>271663372</v>
      </c>
      <c r="GE227">
        <v>262309059</v>
      </c>
      <c r="GJ227">
        <v>252472267</v>
      </c>
      <c r="GO227">
        <v>242882364</v>
      </c>
      <c r="GT227">
        <v>233316932</v>
      </c>
    </row>
    <row r="228" spans="1:202" hidden="1">
      <c r="A228" s="38" t="s">
        <v>227</v>
      </c>
      <c r="AZ228">
        <v>125967993</v>
      </c>
      <c r="BA228">
        <v>126430779</v>
      </c>
      <c r="BB228">
        <v>126612301</v>
      </c>
      <c r="BC228">
        <v>126694814</v>
      </c>
      <c r="BD228">
        <v>127176485</v>
      </c>
      <c r="BE228">
        <v>128156147</v>
      </c>
      <c r="BF228">
        <v>130118939</v>
      </c>
      <c r="BG228">
        <v>133799209</v>
      </c>
      <c r="BH228">
        <v>139192662</v>
      </c>
      <c r="BI228">
        <v>145615265</v>
      </c>
      <c r="BJ228">
        <v>152569297</v>
      </c>
      <c r="BK228">
        <v>159303286</v>
      </c>
      <c r="BL228">
        <v>165562155</v>
      </c>
      <c r="BM228">
        <v>171578736</v>
      </c>
      <c r="BN228">
        <v>177233388</v>
      </c>
      <c r="BO228">
        <v>182579380</v>
      </c>
      <c r="BP228">
        <v>187167837</v>
      </c>
      <c r="BQ228">
        <v>191328720</v>
      </c>
      <c r="BR228">
        <v>194995014</v>
      </c>
      <c r="BS228">
        <v>197053418</v>
      </c>
      <c r="BT228">
        <v>197805854</v>
      </c>
      <c r="BU228">
        <v>198464243</v>
      </c>
      <c r="BV228">
        <v>200887847</v>
      </c>
      <c r="BW228">
        <v>207008902</v>
      </c>
      <c r="BX228">
        <v>215156139</v>
      </c>
      <c r="BY228">
        <v>223100472</v>
      </c>
      <c r="BZ228">
        <v>230679021</v>
      </c>
      <c r="CA228">
        <v>235722535</v>
      </c>
      <c r="CB228">
        <v>237888582</v>
      </c>
      <c r="CC228">
        <v>240106858</v>
      </c>
      <c r="CD228">
        <v>243202201</v>
      </c>
      <c r="CE228">
        <v>246756685</v>
      </c>
      <c r="CF228">
        <v>250480679</v>
      </c>
      <c r="CG228">
        <v>253114479</v>
      </c>
      <c r="CH228">
        <v>254421135</v>
      </c>
      <c r="CI228">
        <v>254653036</v>
      </c>
      <c r="CJ228">
        <v>254058212</v>
      </c>
      <c r="CK228">
        <v>253407075</v>
      </c>
      <c r="CL228">
        <v>253013163</v>
      </c>
      <c r="CM228">
        <v>253837172</v>
      </c>
      <c r="CN228">
        <v>256425363</v>
      </c>
      <c r="CO228">
        <v>260494027</v>
      </c>
      <c r="CP228">
        <v>266088333</v>
      </c>
      <c r="CQ228">
        <v>271976130</v>
      </c>
      <c r="CR228">
        <v>276921356</v>
      </c>
      <c r="CS228">
        <v>281536258</v>
      </c>
      <c r="CT228">
        <v>286258161</v>
      </c>
      <c r="CU228">
        <v>290804693</v>
      </c>
      <c r="CV228">
        <v>295139294</v>
      </c>
      <c r="CW228">
        <v>299366126</v>
      </c>
      <c r="CX228">
        <v>303114668</v>
      </c>
      <c r="CY228">
        <v>304845556</v>
      </c>
      <c r="CZ228">
        <v>304008410</v>
      </c>
      <c r="DA228">
        <v>302262839</v>
      </c>
      <c r="DB228">
        <v>299982767</v>
      </c>
      <c r="DC228">
        <v>296942565</v>
      </c>
      <c r="DD228">
        <v>294509977</v>
      </c>
      <c r="DE228">
        <v>293295280</v>
      </c>
      <c r="DF228">
        <v>292565012</v>
      </c>
      <c r="DG228">
        <v>292239003</v>
      </c>
      <c r="DH228">
        <v>292592508</v>
      </c>
      <c r="DI228">
        <v>293602094</v>
      </c>
      <c r="DJ228">
        <v>294958768</v>
      </c>
      <c r="DK228">
        <v>296653880</v>
      </c>
      <c r="DL228">
        <v>298687428</v>
      </c>
      <c r="DM228">
        <v>300669877</v>
      </c>
      <c r="DN228">
        <v>302705248</v>
      </c>
      <c r="DO228">
        <v>305384338</v>
      </c>
      <c r="DP228">
        <v>308690709</v>
      </c>
      <c r="DQ228">
        <v>312295931</v>
      </c>
      <c r="DR228">
        <v>315818337</v>
      </c>
      <c r="DW228">
        <v>327733078</v>
      </c>
      <c r="EB228">
        <v>327129433</v>
      </c>
      <c r="EG228">
        <v>312038433</v>
      </c>
      <c r="EL228">
        <v>312271927</v>
      </c>
      <c r="EQ228">
        <v>314422533</v>
      </c>
      <c r="EV228">
        <v>316370199</v>
      </c>
      <c r="FA228">
        <v>315418264</v>
      </c>
      <c r="FF228">
        <v>311187880</v>
      </c>
      <c r="FK228">
        <v>303563433</v>
      </c>
      <c r="FP228">
        <v>295992928</v>
      </c>
      <c r="FU228">
        <v>287239082</v>
      </c>
      <c r="FZ228">
        <v>279660200</v>
      </c>
      <c r="GE228">
        <v>271333279</v>
      </c>
      <c r="GJ228">
        <v>262031631</v>
      </c>
      <c r="GO228">
        <v>252240102</v>
      </c>
      <c r="GT228">
        <v>242688472</v>
      </c>
    </row>
    <row r="229" spans="1:202" hidden="1">
      <c r="A229" s="38" t="s">
        <v>228</v>
      </c>
      <c r="AZ229">
        <v>116660508</v>
      </c>
      <c r="BA229">
        <v>118166701</v>
      </c>
      <c r="BB229">
        <v>120029351</v>
      </c>
      <c r="BC229">
        <v>121784855</v>
      </c>
      <c r="BD229">
        <v>122995875</v>
      </c>
      <c r="BE229">
        <v>123761261</v>
      </c>
      <c r="BF229">
        <v>124269472</v>
      </c>
      <c r="BG229">
        <v>124456483</v>
      </c>
      <c r="BH229">
        <v>124771628</v>
      </c>
      <c r="BI229">
        <v>125386900</v>
      </c>
      <c r="BJ229">
        <v>126100187</v>
      </c>
      <c r="BK229">
        <v>127944507</v>
      </c>
      <c r="BL229">
        <v>131795693</v>
      </c>
      <c r="BM229">
        <v>137051679</v>
      </c>
      <c r="BN229">
        <v>143183427</v>
      </c>
      <c r="BO229">
        <v>150156727</v>
      </c>
      <c r="BP229">
        <v>156988348</v>
      </c>
      <c r="BQ229">
        <v>163290057</v>
      </c>
      <c r="BR229">
        <v>169351705</v>
      </c>
      <c r="BS229">
        <v>175083530</v>
      </c>
      <c r="BT229">
        <v>180526981</v>
      </c>
      <c r="BU229">
        <v>185137875</v>
      </c>
      <c r="BV229">
        <v>189191035</v>
      </c>
      <c r="BW229">
        <v>192768564</v>
      </c>
      <c r="BX229">
        <v>194758452</v>
      </c>
      <c r="BY229">
        <v>195516019</v>
      </c>
      <c r="BZ229">
        <v>196198182</v>
      </c>
      <c r="CA229">
        <v>198611275</v>
      </c>
      <c r="CB229">
        <v>204684291</v>
      </c>
      <c r="CC229">
        <v>212746332</v>
      </c>
      <c r="CD229">
        <v>220712703</v>
      </c>
      <c r="CE229">
        <v>228405767</v>
      </c>
      <c r="CF229">
        <v>233589778</v>
      </c>
      <c r="CG229">
        <v>235944041</v>
      </c>
      <c r="CH229">
        <v>238396647</v>
      </c>
      <c r="CI229">
        <v>241779487</v>
      </c>
      <c r="CJ229">
        <v>245526984</v>
      </c>
      <c r="CK229">
        <v>249271199</v>
      </c>
      <c r="CL229">
        <v>251910316</v>
      </c>
      <c r="CM229">
        <v>253175755</v>
      </c>
      <c r="CN229">
        <v>253278209</v>
      </c>
      <c r="CO229">
        <v>252515715</v>
      </c>
      <c r="CP229">
        <v>251729973</v>
      </c>
      <c r="CQ229">
        <v>251258180</v>
      </c>
      <c r="CR229">
        <v>252062707</v>
      </c>
      <c r="CS229">
        <v>254802663</v>
      </c>
      <c r="CT229">
        <v>259104781</v>
      </c>
      <c r="CU229">
        <v>264785611</v>
      </c>
      <c r="CV229">
        <v>270635175</v>
      </c>
      <c r="CW229">
        <v>275627235</v>
      </c>
      <c r="CX229">
        <v>280249751</v>
      </c>
      <c r="CY229">
        <v>284822041</v>
      </c>
      <c r="CZ229">
        <v>289224152</v>
      </c>
      <c r="DA229">
        <v>293465812</v>
      </c>
      <c r="DB229">
        <v>297659482</v>
      </c>
      <c r="DC229">
        <v>301490104</v>
      </c>
      <c r="DD229">
        <v>303370473</v>
      </c>
      <c r="DE229">
        <v>302615406</v>
      </c>
      <c r="DF229">
        <v>300865366</v>
      </c>
      <c r="DG229">
        <v>298572716</v>
      </c>
      <c r="DH229">
        <v>295521730</v>
      </c>
      <c r="DI229">
        <v>293034832</v>
      </c>
      <c r="DJ229">
        <v>291758167</v>
      </c>
      <c r="DK229">
        <v>291012014</v>
      </c>
      <c r="DL229">
        <v>290774027</v>
      </c>
      <c r="DM229">
        <v>291282876</v>
      </c>
      <c r="DN229">
        <v>292419629</v>
      </c>
      <c r="DO229">
        <v>293877556</v>
      </c>
      <c r="DP229">
        <v>295641078</v>
      </c>
      <c r="DQ229">
        <v>297693795</v>
      </c>
      <c r="DR229">
        <v>299676789</v>
      </c>
      <c r="DW229">
        <v>312801943</v>
      </c>
      <c r="EB229">
        <v>326598270</v>
      </c>
      <c r="EG229">
        <v>326042615</v>
      </c>
      <c r="EL229">
        <v>311020940</v>
      </c>
      <c r="EQ229">
        <v>311315683</v>
      </c>
      <c r="EV229">
        <v>313533701</v>
      </c>
      <c r="FA229">
        <v>315553087</v>
      </c>
      <c r="FF229">
        <v>314680014</v>
      </c>
      <c r="FK229">
        <v>310532813</v>
      </c>
      <c r="FP229">
        <v>302992058</v>
      </c>
      <c r="FU229">
        <v>295497144</v>
      </c>
      <c r="FZ229">
        <v>286811933</v>
      </c>
      <c r="GE229">
        <v>279295424</v>
      </c>
      <c r="GJ229">
        <v>271022377</v>
      </c>
      <c r="GO229">
        <v>261767884</v>
      </c>
      <c r="GT229">
        <v>252017587</v>
      </c>
    </row>
    <row r="230" spans="1:202" hidden="1">
      <c r="A230" s="38" t="s">
        <v>229</v>
      </c>
      <c r="AZ230">
        <v>109095897</v>
      </c>
      <c r="BA230">
        <v>110221342</v>
      </c>
      <c r="BB230">
        <v>111022836</v>
      </c>
      <c r="BC230">
        <v>111771654</v>
      </c>
      <c r="BD230">
        <v>112723209</v>
      </c>
      <c r="BE230">
        <v>113924367</v>
      </c>
      <c r="BF230">
        <v>115514600</v>
      </c>
      <c r="BG230">
        <v>117418610</v>
      </c>
      <c r="BH230">
        <v>118966911</v>
      </c>
      <c r="BI230">
        <v>120195243</v>
      </c>
      <c r="BJ230">
        <v>121399712</v>
      </c>
      <c r="BK230">
        <v>122340386</v>
      </c>
      <c r="BL230">
        <v>122790958</v>
      </c>
      <c r="BM230">
        <v>122894837</v>
      </c>
      <c r="BN230">
        <v>123243289</v>
      </c>
      <c r="BO230">
        <v>123988757</v>
      </c>
      <c r="BP230">
        <v>125880249</v>
      </c>
      <c r="BQ230">
        <v>129758845</v>
      </c>
      <c r="BR230">
        <v>135017801</v>
      </c>
      <c r="BS230">
        <v>141116604</v>
      </c>
      <c r="BT230">
        <v>148076902</v>
      </c>
      <c r="BU230">
        <v>154854263</v>
      </c>
      <c r="BV230">
        <v>161022274</v>
      </c>
      <c r="BW230">
        <v>166950403</v>
      </c>
      <c r="BX230">
        <v>172600310</v>
      </c>
      <c r="BY230">
        <v>177974263</v>
      </c>
      <c r="BZ230">
        <v>182605741</v>
      </c>
      <c r="CA230">
        <v>186804315</v>
      </c>
      <c r="CB230">
        <v>190560408</v>
      </c>
      <c r="CC230">
        <v>192742676</v>
      </c>
      <c r="CD230">
        <v>193682456</v>
      </c>
      <c r="CE230">
        <v>194568239</v>
      </c>
      <c r="CF230">
        <v>197112167</v>
      </c>
      <c r="CG230">
        <v>203194182</v>
      </c>
      <c r="CH230">
        <v>211235636</v>
      </c>
      <c r="CI230">
        <v>219175286</v>
      </c>
      <c r="CJ230">
        <v>226822350</v>
      </c>
      <c r="CK230">
        <v>231977551</v>
      </c>
      <c r="CL230">
        <v>234359856</v>
      </c>
      <c r="CM230">
        <v>236810082</v>
      </c>
      <c r="CN230">
        <v>240141737</v>
      </c>
      <c r="CO230">
        <v>243823030</v>
      </c>
      <c r="CP230">
        <v>247407302</v>
      </c>
      <c r="CQ230">
        <v>249746568</v>
      </c>
      <c r="CR230">
        <v>250767710</v>
      </c>
      <c r="CS230">
        <v>250767741</v>
      </c>
      <c r="CT230">
        <v>250035696</v>
      </c>
      <c r="CU230">
        <v>249376531</v>
      </c>
      <c r="CV230">
        <v>249050288</v>
      </c>
      <c r="CW230">
        <v>249986834</v>
      </c>
      <c r="CX230">
        <v>252858696</v>
      </c>
      <c r="CY230">
        <v>257256760</v>
      </c>
      <c r="CZ230">
        <v>262877847</v>
      </c>
      <c r="DA230">
        <v>268564222</v>
      </c>
      <c r="DB230">
        <v>273350055</v>
      </c>
      <c r="DC230">
        <v>277783585</v>
      </c>
      <c r="DD230">
        <v>282267502</v>
      </c>
      <c r="DE230">
        <v>286677008</v>
      </c>
      <c r="DF230">
        <v>290973373</v>
      </c>
      <c r="DG230">
        <v>295246521</v>
      </c>
      <c r="DH230">
        <v>299171764</v>
      </c>
      <c r="DI230">
        <v>301129737</v>
      </c>
      <c r="DJ230">
        <v>300413160</v>
      </c>
      <c r="DK230">
        <v>298643844</v>
      </c>
      <c r="DL230">
        <v>296243861</v>
      </c>
      <c r="DM230">
        <v>293038947</v>
      </c>
      <c r="DN230">
        <v>290581061</v>
      </c>
      <c r="DO230">
        <v>289541670</v>
      </c>
      <c r="DP230">
        <v>289068827</v>
      </c>
      <c r="DQ230">
        <v>289031983</v>
      </c>
      <c r="DR230">
        <v>289690825</v>
      </c>
      <c r="DW230">
        <v>297143424</v>
      </c>
      <c r="EB230">
        <v>311304796</v>
      </c>
      <c r="EG230">
        <v>325128278</v>
      </c>
      <c r="EL230">
        <v>324642674</v>
      </c>
      <c r="EQ230">
        <v>309724238</v>
      </c>
      <c r="EV230">
        <v>310099393</v>
      </c>
      <c r="FA230">
        <v>312401802</v>
      </c>
      <c r="FF230">
        <v>314512566</v>
      </c>
      <c r="FK230">
        <v>313740128</v>
      </c>
      <c r="FP230">
        <v>309697039</v>
      </c>
      <c r="FU230">
        <v>302258929</v>
      </c>
      <c r="FZ230">
        <v>294860351</v>
      </c>
      <c r="GE230">
        <v>286267694</v>
      </c>
      <c r="GJ230">
        <v>278833709</v>
      </c>
      <c r="GO230">
        <v>270634606</v>
      </c>
      <c r="GT230">
        <v>261446691</v>
      </c>
    </row>
    <row r="231" spans="1:202" hidden="1">
      <c r="A231" s="38" t="s">
        <v>230</v>
      </c>
      <c r="AZ231">
        <v>97667088</v>
      </c>
      <c r="BA231">
        <v>99505513</v>
      </c>
      <c r="BB231">
        <v>101401317</v>
      </c>
      <c r="BC231">
        <v>103227549</v>
      </c>
      <c r="BD231">
        <v>104782624</v>
      </c>
      <c r="BE231">
        <v>106233862</v>
      </c>
      <c r="BF231">
        <v>107426556</v>
      </c>
      <c r="BG231">
        <v>108292811</v>
      </c>
      <c r="BH231">
        <v>109139629</v>
      </c>
      <c r="BI231">
        <v>110079967</v>
      </c>
      <c r="BJ231">
        <v>111038507</v>
      </c>
      <c r="BK231">
        <v>112455526</v>
      </c>
      <c r="BL231">
        <v>114264147</v>
      </c>
      <c r="BM231">
        <v>116067386</v>
      </c>
      <c r="BN231">
        <v>117701121</v>
      </c>
      <c r="BO231">
        <v>119017210</v>
      </c>
      <c r="BP231">
        <v>120018780</v>
      </c>
      <c r="BQ231">
        <v>120489282</v>
      </c>
      <c r="BR231">
        <v>120610881</v>
      </c>
      <c r="BS231">
        <v>120972027</v>
      </c>
      <c r="BT231">
        <v>121719172</v>
      </c>
      <c r="BU231">
        <v>123605310</v>
      </c>
      <c r="BV231">
        <v>127446235</v>
      </c>
      <c r="BW231">
        <v>132641807</v>
      </c>
      <c r="BX231">
        <v>138640259</v>
      </c>
      <c r="BY231">
        <v>145531329</v>
      </c>
      <c r="BZ231">
        <v>152323285</v>
      </c>
      <c r="CA231">
        <v>158586497</v>
      </c>
      <c r="CB231">
        <v>164655019</v>
      </c>
      <c r="CC231">
        <v>170491367</v>
      </c>
      <c r="CD231">
        <v>176094712</v>
      </c>
      <c r="CE231">
        <v>180937097</v>
      </c>
      <c r="CF231">
        <v>185265038</v>
      </c>
      <c r="CG231">
        <v>189065307</v>
      </c>
      <c r="CH231">
        <v>191202911</v>
      </c>
      <c r="CI231">
        <v>192081872</v>
      </c>
      <c r="CJ231">
        <v>192898674</v>
      </c>
      <c r="CK231">
        <v>195328595</v>
      </c>
      <c r="CL231">
        <v>201314519</v>
      </c>
      <c r="CM231">
        <v>209249751</v>
      </c>
      <c r="CN231">
        <v>217167554</v>
      </c>
      <c r="CO231">
        <v>224855189</v>
      </c>
      <c r="CP231">
        <v>229957624</v>
      </c>
      <c r="CQ231">
        <v>232189009</v>
      </c>
      <c r="CR231">
        <v>234538854</v>
      </c>
      <c r="CS231">
        <v>237789141</v>
      </c>
      <c r="CT231">
        <v>241354991</v>
      </c>
      <c r="CU231">
        <v>244935000</v>
      </c>
      <c r="CV231">
        <v>247359750</v>
      </c>
      <c r="CW231">
        <v>248382332</v>
      </c>
      <c r="CX231">
        <v>248340799</v>
      </c>
      <c r="CY231">
        <v>247633948</v>
      </c>
      <c r="CZ231">
        <v>246969022</v>
      </c>
      <c r="DA231">
        <v>246630011</v>
      </c>
      <c r="DB231">
        <v>247583652</v>
      </c>
      <c r="DC231">
        <v>250412234</v>
      </c>
      <c r="DD231">
        <v>254702714</v>
      </c>
      <c r="DE231">
        <v>260271853</v>
      </c>
      <c r="DF231">
        <v>265958883</v>
      </c>
      <c r="DG231">
        <v>270781898</v>
      </c>
      <c r="DH231">
        <v>275320046</v>
      </c>
      <c r="DI231">
        <v>279840510</v>
      </c>
      <c r="DJ231">
        <v>284180434</v>
      </c>
      <c r="DK231">
        <v>288414844</v>
      </c>
      <c r="DL231">
        <v>292635121</v>
      </c>
      <c r="DM231">
        <v>296514757</v>
      </c>
      <c r="DN231">
        <v>298536405</v>
      </c>
      <c r="DO231">
        <v>297956774</v>
      </c>
      <c r="DP231">
        <v>296331121</v>
      </c>
      <c r="DQ231">
        <v>294153039</v>
      </c>
      <c r="DR231">
        <v>291226970</v>
      </c>
      <c r="DW231">
        <v>287244074</v>
      </c>
      <c r="EB231">
        <v>295474020</v>
      </c>
      <c r="EG231">
        <v>309632699</v>
      </c>
      <c r="EL231">
        <v>323483807</v>
      </c>
      <c r="EQ231">
        <v>323079953</v>
      </c>
      <c r="EV231">
        <v>308276869</v>
      </c>
      <c r="FA231">
        <v>308737385</v>
      </c>
      <c r="FF231">
        <v>311132423</v>
      </c>
      <c r="FK231">
        <v>313344703</v>
      </c>
      <c r="FP231">
        <v>312683193</v>
      </c>
      <c r="FU231">
        <v>308753238</v>
      </c>
      <c r="FZ231">
        <v>301430603</v>
      </c>
      <c r="GE231">
        <v>294140654</v>
      </c>
      <c r="GJ231">
        <v>285650979</v>
      </c>
      <c r="GO231">
        <v>278309008</v>
      </c>
      <c r="GT231">
        <v>270194079</v>
      </c>
    </row>
    <row r="232" spans="1:202" hidden="1">
      <c r="A232" s="38" t="s">
        <v>231</v>
      </c>
      <c r="AZ232">
        <v>82240641</v>
      </c>
      <c r="BA232">
        <v>84135464</v>
      </c>
      <c r="BB232">
        <v>86593610</v>
      </c>
      <c r="BC232">
        <v>89662966</v>
      </c>
      <c r="BD232">
        <v>92668563</v>
      </c>
      <c r="BE232">
        <v>94884291</v>
      </c>
      <c r="BF232">
        <v>96730814</v>
      </c>
      <c r="BG232">
        <v>98682952</v>
      </c>
      <c r="BH232">
        <v>100505043</v>
      </c>
      <c r="BI232">
        <v>101997008</v>
      </c>
      <c r="BJ232">
        <v>103409174</v>
      </c>
      <c r="BK232">
        <v>104586928</v>
      </c>
      <c r="BL232">
        <v>105618609</v>
      </c>
      <c r="BM232">
        <v>106561439</v>
      </c>
      <c r="BN232">
        <v>107401648</v>
      </c>
      <c r="BO232">
        <v>108443293</v>
      </c>
      <c r="BP232">
        <v>109930291</v>
      </c>
      <c r="BQ232">
        <v>111752596</v>
      </c>
      <c r="BR232">
        <v>113566138</v>
      </c>
      <c r="BS232">
        <v>115222167</v>
      </c>
      <c r="BT232">
        <v>116563314</v>
      </c>
      <c r="BU232">
        <v>117573960</v>
      </c>
      <c r="BV232">
        <v>118069541</v>
      </c>
      <c r="BW232">
        <v>118227568</v>
      </c>
      <c r="BX232">
        <v>118640700</v>
      </c>
      <c r="BY232">
        <v>119416082</v>
      </c>
      <c r="BZ232">
        <v>121320637</v>
      </c>
      <c r="CA232">
        <v>125230749</v>
      </c>
      <c r="CB232">
        <v>130519845</v>
      </c>
      <c r="CC232">
        <v>136626583</v>
      </c>
      <c r="CD232">
        <v>143641041</v>
      </c>
      <c r="CE232">
        <v>150585351</v>
      </c>
      <c r="CF232">
        <v>156984238</v>
      </c>
      <c r="CG232">
        <v>163107654</v>
      </c>
      <c r="CH232">
        <v>168939418</v>
      </c>
      <c r="CI232">
        <v>174485494</v>
      </c>
      <c r="CJ232">
        <v>179238486</v>
      </c>
      <c r="CK232">
        <v>183452035</v>
      </c>
      <c r="CL232">
        <v>187156256</v>
      </c>
      <c r="CM232">
        <v>189279576</v>
      </c>
      <c r="CN232">
        <v>190241845</v>
      </c>
      <c r="CO232">
        <v>191181180</v>
      </c>
      <c r="CP232">
        <v>193655065</v>
      </c>
      <c r="CQ232">
        <v>199591755</v>
      </c>
      <c r="CR232">
        <v>207499219</v>
      </c>
      <c r="CS232">
        <v>215276123</v>
      </c>
      <c r="CT232">
        <v>222709310</v>
      </c>
      <c r="CU232">
        <v>227692328</v>
      </c>
      <c r="CV232">
        <v>229925424</v>
      </c>
      <c r="CW232">
        <v>232198915</v>
      </c>
      <c r="CX232">
        <v>235353584</v>
      </c>
      <c r="CY232">
        <v>238938487</v>
      </c>
      <c r="CZ232">
        <v>242524223</v>
      </c>
      <c r="DA232">
        <v>244899213</v>
      </c>
      <c r="DB232">
        <v>245880220</v>
      </c>
      <c r="DC232">
        <v>245777786</v>
      </c>
      <c r="DD232">
        <v>245016628</v>
      </c>
      <c r="DE232">
        <v>244399848</v>
      </c>
      <c r="DF232">
        <v>244128598</v>
      </c>
      <c r="DG232">
        <v>245112823</v>
      </c>
      <c r="DH232">
        <v>247955203</v>
      </c>
      <c r="DI232">
        <v>252191709</v>
      </c>
      <c r="DJ232">
        <v>257686413</v>
      </c>
      <c r="DK232">
        <v>263337497</v>
      </c>
      <c r="DL232">
        <v>268071586</v>
      </c>
      <c r="DM232">
        <v>272470702</v>
      </c>
      <c r="DN232">
        <v>277005134</v>
      </c>
      <c r="DO232">
        <v>281520297</v>
      </c>
      <c r="DP232">
        <v>285966211</v>
      </c>
      <c r="DQ232">
        <v>290420740</v>
      </c>
      <c r="DR232">
        <v>294489245</v>
      </c>
      <c r="DW232">
        <v>290789939</v>
      </c>
      <c r="EB232">
        <v>285398421</v>
      </c>
      <c r="EG232">
        <v>293618900</v>
      </c>
      <c r="EL232">
        <v>307775483</v>
      </c>
      <c r="EQ232">
        <v>321664345</v>
      </c>
      <c r="EV232">
        <v>321354241</v>
      </c>
      <c r="FA232">
        <v>306677348</v>
      </c>
      <c r="FF232">
        <v>307235301</v>
      </c>
      <c r="FK232">
        <v>309735941</v>
      </c>
      <c r="FP232">
        <v>312063842</v>
      </c>
      <c r="FU232">
        <v>311526039</v>
      </c>
      <c r="FZ232">
        <v>307724028</v>
      </c>
      <c r="GE232">
        <v>300529834</v>
      </c>
      <c r="GJ232">
        <v>293358033</v>
      </c>
      <c r="GO232">
        <v>284980587</v>
      </c>
      <c r="GT232">
        <v>277740544</v>
      </c>
    </row>
    <row r="233" spans="1:202" hidden="1">
      <c r="A233" s="38" t="s">
        <v>232</v>
      </c>
      <c r="AZ233">
        <v>80666408</v>
      </c>
      <c r="BA233">
        <v>80620947</v>
      </c>
      <c r="BB233">
        <v>80063375</v>
      </c>
      <c r="BC233">
        <v>79170671</v>
      </c>
      <c r="BD233">
        <v>78708101</v>
      </c>
      <c r="BE233">
        <v>79589313</v>
      </c>
      <c r="BF233">
        <v>81553378</v>
      </c>
      <c r="BG233">
        <v>84043702</v>
      </c>
      <c r="BH233">
        <v>86996844</v>
      </c>
      <c r="BI233">
        <v>89909588</v>
      </c>
      <c r="BJ233">
        <v>92158925</v>
      </c>
      <c r="BK233">
        <v>94118360</v>
      </c>
      <c r="BL233">
        <v>96072037</v>
      </c>
      <c r="BM233">
        <v>97792202</v>
      </c>
      <c r="BN233">
        <v>99315238</v>
      </c>
      <c r="BO233">
        <v>100776981</v>
      </c>
      <c r="BP233">
        <v>102004440</v>
      </c>
      <c r="BQ233">
        <v>103051476</v>
      </c>
      <c r="BR233">
        <v>103978150</v>
      </c>
      <c r="BS233">
        <v>104780631</v>
      </c>
      <c r="BT233">
        <v>105784851</v>
      </c>
      <c r="BU233">
        <v>107304314</v>
      </c>
      <c r="BV233">
        <v>109192085</v>
      </c>
      <c r="BW233">
        <v>111066739</v>
      </c>
      <c r="BX233">
        <v>112784314</v>
      </c>
      <c r="BY233">
        <v>114180280</v>
      </c>
      <c r="BZ233">
        <v>115214061</v>
      </c>
      <c r="CA233">
        <v>115704880</v>
      </c>
      <c r="CB233">
        <v>115853816</v>
      </c>
      <c r="CC233">
        <v>116270632</v>
      </c>
      <c r="CD233">
        <v>117093359</v>
      </c>
      <c r="CE233">
        <v>119091177</v>
      </c>
      <c r="CF233">
        <v>123065508</v>
      </c>
      <c r="CG233">
        <v>128401496</v>
      </c>
      <c r="CH233">
        <v>134575131</v>
      </c>
      <c r="CI233">
        <v>141665236</v>
      </c>
      <c r="CJ233">
        <v>148632921</v>
      </c>
      <c r="CK233">
        <v>155019936</v>
      </c>
      <c r="CL233">
        <v>161113320</v>
      </c>
      <c r="CM233">
        <v>166869177</v>
      </c>
      <c r="CN233">
        <v>172366495</v>
      </c>
      <c r="CO233">
        <v>177110829</v>
      </c>
      <c r="CP233">
        <v>181328209</v>
      </c>
      <c r="CQ233">
        <v>185045771</v>
      </c>
      <c r="CR233">
        <v>187228625</v>
      </c>
      <c r="CS233">
        <v>188189731</v>
      </c>
      <c r="CT233">
        <v>188988928</v>
      </c>
      <c r="CU233">
        <v>191340924</v>
      </c>
      <c r="CV233">
        <v>197235742</v>
      </c>
      <c r="CW233">
        <v>205066377</v>
      </c>
      <c r="CX233">
        <v>212731253</v>
      </c>
      <c r="CY233">
        <v>220116297</v>
      </c>
      <c r="CZ233">
        <v>225074968</v>
      </c>
      <c r="DA233">
        <v>227262653</v>
      </c>
      <c r="DB233">
        <v>229511973</v>
      </c>
      <c r="DC233">
        <v>232633492</v>
      </c>
      <c r="DD233">
        <v>236150872</v>
      </c>
      <c r="DE233">
        <v>239697154</v>
      </c>
      <c r="DF233">
        <v>242070312</v>
      </c>
      <c r="DG233">
        <v>243090540</v>
      </c>
      <c r="DH233">
        <v>243096947</v>
      </c>
      <c r="DI233">
        <v>242456727</v>
      </c>
      <c r="DJ233">
        <v>241920978</v>
      </c>
      <c r="DK233">
        <v>241684704</v>
      </c>
      <c r="DL233">
        <v>242634676</v>
      </c>
      <c r="DM233">
        <v>245396370</v>
      </c>
      <c r="DN233">
        <v>249607847</v>
      </c>
      <c r="DO233">
        <v>255133590</v>
      </c>
      <c r="DP233">
        <v>260838474</v>
      </c>
      <c r="DQ233">
        <v>265713829</v>
      </c>
      <c r="DR233">
        <v>270283150</v>
      </c>
      <c r="DW233">
        <v>290114280</v>
      </c>
      <c r="EB233">
        <v>288661146</v>
      </c>
      <c r="EG233">
        <v>283318765</v>
      </c>
      <c r="EL233">
        <v>291537427</v>
      </c>
      <c r="EQ233">
        <v>305701363</v>
      </c>
      <c r="EV233">
        <v>319638382</v>
      </c>
      <c r="FA233">
        <v>319433066</v>
      </c>
      <c r="FF233">
        <v>304900566</v>
      </c>
      <c r="FK233">
        <v>305570687</v>
      </c>
      <c r="FP233">
        <v>308193805</v>
      </c>
      <c r="FU233">
        <v>310653137</v>
      </c>
      <c r="FZ233">
        <v>310255773</v>
      </c>
      <c r="GE233">
        <v>306597662</v>
      </c>
      <c r="GJ233">
        <v>299544805</v>
      </c>
      <c r="GO233">
        <v>292503067</v>
      </c>
      <c r="GT233">
        <v>284251100</v>
      </c>
    </row>
    <row r="234" spans="1:202" hidden="1">
      <c r="A234" s="38" t="s">
        <v>233</v>
      </c>
      <c r="AZ234">
        <v>72805493</v>
      </c>
      <c r="BA234">
        <v>73917655</v>
      </c>
      <c r="BB234">
        <v>75063985</v>
      </c>
      <c r="BC234">
        <v>76188579</v>
      </c>
      <c r="BD234">
        <v>77099379</v>
      </c>
      <c r="BE234">
        <v>77582332</v>
      </c>
      <c r="BF234">
        <v>77549232</v>
      </c>
      <c r="BG234">
        <v>77020861</v>
      </c>
      <c r="BH234">
        <v>76231955</v>
      </c>
      <c r="BI234">
        <v>75783880</v>
      </c>
      <c r="BJ234">
        <v>76576573</v>
      </c>
      <c r="BK234">
        <v>78490395</v>
      </c>
      <c r="BL234">
        <v>81021088</v>
      </c>
      <c r="BM234">
        <v>84065418</v>
      </c>
      <c r="BN234">
        <v>87007866</v>
      </c>
      <c r="BO234">
        <v>89339139</v>
      </c>
      <c r="BP234">
        <v>91353099</v>
      </c>
      <c r="BQ234">
        <v>93324325</v>
      </c>
      <c r="BR234">
        <v>95046662</v>
      </c>
      <c r="BS234">
        <v>96571186</v>
      </c>
      <c r="BT234">
        <v>98018818</v>
      </c>
      <c r="BU234">
        <v>99228762</v>
      </c>
      <c r="BV234">
        <v>100288455</v>
      </c>
      <c r="BW234">
        <v>101266035</v>
      </c>
      <c r="BX234">
        <v>102139968</v>
      </c>
      <c r="BY234">
        <v>103190471</v>
      </c>
      <c r="BZ234">
        <v>104750589</v>
      </c>
      <c r="CA234">
        <v>106656784</v>
      </c>
      <c r="CB234">
        <v>108555765</v>
      </c>
      <c r="CC234">
        <v>110318723</v>
      </c>
      <c r="CD234">
        <v>111763401</v>
      </c>
      <c r="CE234">
        <v>112877959</v>
      </c>
      <c r="CF234">
        <v>113480512</v>
      </c>
      <c r="CG234">
        <v>113707488</v>
      </c>
      <c r="CH234">
        <v>114167833</v>
      </c>
      <c r="CI234">
        <v>114997830</v>
      </c>
      <c r="CJ234">
        <v>116996292</v>
      </c>
      <c r="CK234">
        <v>120942564</v>
      </c>
      <c r="CL234">
        <v>126221090</v>
      </c>
      <c r="CM234">
        <v>132392807</v>
      </c>
      <c r="CN234">
        <v>139478991</v>
      </c>
      <c r="CO234">
        <v>146422665</v>
      </c>
      <c r="CP234">
        <v>152759465</v>
      </c>
      <c r="CQ234">
        <v>158766573</v>
      </c>
      <c r="CR234">
        <v>164443502</v>
      </c>
      <c r="CS234">
        <v>169831441</v>
      </c>
      <c r="CT234">
        <v>174462835</v>
      </c>
      <c r="CU234">
        <v>178610824</v>
      </c>
      <c r="CV234">
        <v>182294695</v>
      </c>
      <c r="CW234">
        <v>184441642</v>
      </c>
      <c r="CX234">
        <v>185372807</v>
      </c>
      <c r="CY234">
        <v>186181953</v>
      </c>
      <c r="CZ234">
        <v>188531201</v>
      </c>
      <c r="DA234">
        <v>194364558</v>
      </c>
      <c r="DB234">
        <v>202109220</v>
      </c>
      <c r="DC234">
        <v>209684228</v>
      </c>
      <c r="DD234">
        <v>216978739</v>
      </c>
      <c r="DE234">
        <v>221904128</v>
      </c>
      <c r="DF234">
        <v>224118274</v>
      </c>
      <c r="DG234">
        <v>226399883</v>
      </c>
      <c r="DH234">
        <v>229579511</v>
      </c>
      <c r="DI234">
        <v>233187024</v>
      </c>
      <c r="DJ234">
        <v>236822799</v>
      </c>
      <c r="DK234">
        <v>239290297</v>
      </c>
      <c r="DL234">
        <v>240426097</v>
      </c>
      <c r="DM234">
        <v>240509831</v>
      </c>
      <c r="DN234">
        <v>239848991</v>
      </c>
      <c r="DO234">
        <v>239274491</v>
      </c>
      <c r="DP234">
        <v>239031027</v>
      </c>
      <c r="DQ234">
        <v>239993747</v>
      </c>
      <c r="DR234">
        <v>242808407</v>
      </c>
      <c r="DW234">
        <v>265195935</v>
      </c>
      <c r="EB234">
        <v>287452638</v>
      </c>
      <c r="EG234">
        <v>286062651</v>
      </c>
      <c r="EL234">
        <v>280794052</v>
      </c>
      <c r="EQ234">
        <v>289024193</v>
      </c>
      <c r="EV234">
        <v>303205752</v>
      </c>
      <c r="FA234">
        <v>317197455</v>
      </c>
      <c r="FF234">
        <v>317119644</v>
      </c>
      <c r="FK234">
        <v>302758028</v>
      </c>
      <c r="FP234">
        <v>303560938</v>
      </c>
      <c r="FU234">
        <v>306326608</v>
      </c>
      <c r="FZ234">
        <v>308943609</v>
      </c>
      <c r="GE234">
        <v>308715308</v>
      </c>
      <c r="GJ234">
        <v>305228984</v>
      </c>
      <c r="GO234">
        <v>298345839</v>
      </c>
      <c r="GT234">
        <v>291462787</v>
      </c>
    </row>
    <row r="235" spans="1:202" hidden="1">
      <c r="A235" s="38" t="s">
        <v>234</v>
      </c>
      <c r="AZ235">
        <v>63490793</v>
      </c>
      <c r="BA235">
        <v>64694355</v>
      </c>
      <c r="BB235">
        <v>65835915</v>
      </c>
      <c r="BC235">
        <v>67048034</v>
      </c>
      <c r="BD235">
        <v>68395773</v>
      </c>
      <c r="BE235">
        <v>69650341</v>
      </c>
      <c r="BF235">
        <v>70802439</v>
      </c>
      <c r="BG235">
        <v>71968658</v>
      </c>
      <c r="BH235">
        <v>72980996</v>
      </c>
      <c r="BI235">
        <v>73917984</v>
      </c>
      <c r="BJ235">
        <v>74373279</v>
      </c>
      <c r="BK235">
        <v>74196113</v>
      </c>
      <c r="BL235">
        <v>73619610</v>
      </c>
      <c r="BM235">
        <v>72910552</v>
      </c>
      <c r="BN235">
        <v>72631622</v>
      </c>
      <c r="BO235">
        <v>73468039</v>
      </c>
      <c r="BP235">
        <v>75435622</v>
      </c>
      <c r="BQ235">
        <v>78005818</v>
      </c>
      <c r="BR235">
        <v>81065659</v>
      </c>
      <c r="BS235">
        <v>84020155</v>
      </c>
      <c r="BT235">
        <v>86464666</v>
      </c>
      <c r="BU235">
        <v>88530059</v>
      </c>
      <c r="BV235">
        <v>90404508</v>
      </c>
      <c r="BW235">
        <v>92059503</v>
      </c>
      <c r="BX235">
        <v>93566235</v>
      </c>
      <c r="BY235">
        <v>95068274</v>
      </c>
      <c r="BZ235">
        <v>96323321</v>
      </c>
      <c r="CA235">
        <v>97403086</v>
      </c>
      <c r="CB235">
        <v>98386474</v>
      </c>
      <c r="CC235">
        <v>99275221</v>
      </c>
      <c r="CD235">
        <v>100361918</v>
      </c>
      <c r="CE235">
        <v>101922739</v>
      </c>
      <c r="CF235">
        <v>103839509</v>
      </c>
      <c r="CG235">
        <v>105804405</v>
      </c>
      <c r="CH235">
        <v>107618798</v>
      </c>
      <c r="CI235">
        <v>109098253</v>
      </c>
      <c r="CJ235">
        <v>110245422</v>
      </c>
      <c r="CK235">
        <v>110873231</v>
      </c>
      <c r="CL235">
        <v>111112624</v>
      </c>
      <c r="CM235">
        <v>111567757</v>
      </c>
      <c r="CN235">
        <v>112387524</v>
      </c>
      <c r="CO235">
        <v>114356239</v>
      </c>
      <c r="CP235">
        <v>118271333</v>
      </c>
      <c r="CQ235">
        <v>123524423</v>
      </c>
      <c r="CR235">
        <v>129650548</v>
      </c>
      <c r="CS235">
        <v>136653350</v>
      </c>
      <c r="CT235">
        <v>143485603</v>
      </c>
      <c r="CU235">
        <v>149728066</v>
      </c>
      <c r="CV235">
        <v>155671801</v>
      </c>
      <c r="CW235">
        <v>161297824</v>
      </c>
      <c r="CX235">
        <v>166620229</v>
      </c>
      <c r="CY235">
        <v>171202115</v>
      </c>
      <c r="CZ235">
        <v>175329025</v>
      </c>
      <c r="DA235">
        <v>178978826</v>
      </c>
      <c r="DB235">
        <v>181093019</v>
      </c>
      <c r="DC235">
        <v>182007516</v>
      </c>
      <c r="DD235">
        <v>182792940</v>
      </c>
      <c r="DE235">
        <v>185099907</v>
      </c>
      <c r="DF235">
        <v>190884085</v>
      </c>
      <c r="DG235">
        <v>198604880</v>
      </c>
      <c r="DH235">
        <v>206195954</v>
      </c>
      <c r="DI235">
        <v>213512429</v>
      </c>
      <c r="DJ235">
        <v>218476931</v>
      </c>
      <c r="DK235">
        <v>220788113</v>
      </c>
      <c r="DL235">
        <v>223198103</v>
      </c>
      <c r="DM235">
        <v>226486775</v>
      </c>
      <c r="DN235">
        <v>230140771</v>
      </c>
      <c r="DO235">
        <v>233740634</v>
      </c>
      <c r="DP235">
        <v>236137206</v>
      </c>
      <c r="DQ235">
        <v>237193582</v>
      </c>
      <c r="DR235">
        <v>237207805</v>
      </c>
      <c r="DW235">
        <v>237457850</v>
      </c>
      <c r="EB235">
        <v>262008627</v>
      </c>
      <c r="EG235">
        <v>284188051</v>
      </c>
      <c r="EL235">
        <v>282891542</v>
      </c>
      <c r="EQ235">
        <v>277731514</v>
      </c>
      <c r="EV235">
        <v>285987285</v>
      </c>
      <c r="FA235">
        <v>300187888</v>
      </c>
      <c r="FF235">
        <v>314243056</v>
      </c>
      <c r="FK235">
        <v>314313468</v>
      </c>
      <c r="FP235">
        <v>300156410</v>
      </c>
      <c r="FU235">
        <v>301114455</v>
      </c>
      <c r="FZ235">
        <v>304056194</v>
      </c>
      <c r="GE235">
        <v>306864059</v>
      </c>
      <c r="GJ235">
        <v>306838699</v>
      </c>
      <c r="GO235">
        <v>303560225</v>
      </c>
      <c r="GT235">
        <v>296885094</v>
      </c>
    </row>
    <row r="236" spans="1:202" hidden="1">
      <c r="A236" s="38" t="s">
        <v>235</v>
      </c>
      <c r="AZ236">
        <v>53546209</v>
      </c>
      <c r="BA236">
        <v>54776874</v>
      </c>
      <c r="BB236">
        <v>56057927</v>
      </c>
      <c r="BC236">
        <v>57315425</v>
      </c>
      <c r="BD236">
        <v>58609895</v>
      </c>
      <c r="BE236">
        <v>59938594</v>
      </c>
      <c r="BF236">
        <v>61167856</v>
      </c>
      <c r="BG236">
        <v>62287234</v>
      </c>
      <c r="BH236">
        <v>63447681</v>
      </c>
      <c r="BI236">
        <v>64686179</v>
      </c>
      <c r="BJ236">
        <v>65951111</v>
      </c>
      <c r="BK236">
        <v>67105229</v>
      </c>
      <c r="BL236">
        <v>68243924</v>
      </c>
      <c r="BM236">
        <v>69364410</v>
      </c>
      <c r="BN236">
        <v>70374122</v>
      </c>
      <c r="BO236">
        <v>70933383</v>
      </c>
      <c r="BP236">
        <v>70847474</v>
      </c>
      <c r="BQ236">
        <v>70300041</v>
      </c>
      <c r="BR236">
        <v>69624390</v>
      </c>
      <c r="BS236">
        <v>69382130</v>
      </c>
      <c r="BT236">
        <v>70284387</v>
      </c>
      <c r="BU236">
        <v>72342609</v>
      </c>
      <c r="BV236">
        <v>74997509</v>
      </c>
      <c r="BW236">
        <v>78130595</v>
      </c>
      <c r="BX236">
        <v>81077220</v>
      </c>
      <c r="BY236">
        <v>83352209</v>
      </c>
      <c r="BZ236">
        <v>85299179</v>
      </c>
      <c r="CA236">
        <v>87165773</v>
      </c>
      <c r="CB236">
        <v>88816598</v>
      </c>
      <c r="CC236">
        <v>90342527</v>
      </c>
      <c r="CD236">
        <v>91857861</v>
      </c>
      <c r="CE236">
        <v>93131090</v>
      </c>
      <c r="CF236">
        <v>94223571</v>
      </c>
      <c r="CG236">
        <v>95209821</v>
      </c>
      <c r="CH236">
        <v>96101977</v>
      </c>
      <c r="CI236">
        <v>97187484</v>
      </c>
      <c r="CJ236">
        <v>98725550</v>
      </c>
      <c r="CK236">
        <v>100593306</v>
      </c>
      <c r="CL236">
        <v>102513738</v>
      </c>
      <c r="CM236">
        <v>104317666</v>
      </c>
      <c r="CN236">
        <v>105835523</v>
      </c>
      <c r="CO236">
        <v>107051180</v>
      </c>
      <c r="CP236">
        <v>107742966</v>
      </c>
      <c r="CQ236">
        <v>108038940</v>
      </c>
      <c r="CR236">
        <v>108518671</v>
      </c>
      <c r="CS236">
        <v>109305530</v>
      </c>
      <c r="CT236">
        <v>111228509</v>
      </c>
      <c r="CU236">
        <v>115102387</v>
      </c>
      <c r="CV236">
        <v>120310164</v>
      </c>
      <c r="CW236">
        <v>126373931</v>
      </c>
      <c r="CX236">
        <v>133279780</v>
      </c>
      <c r="CY236">
        <v>140015104</v>
      </c>
      <c r="CZ236">
        <v>146183963</v>
      </c>
      <c r="DA236">
        <v>152044278</v>
      </c>
      <c r="DB236">
        <v>157595897</v>
      </c>
      <c r="DC236">
        <v>162864480</v>
      </c>
      <c r="DD236">
        <v>167387617</v>
      </c>
      <c r="DE236">
        <v>171467037</v>
      </c>
      <c r="DF236">
        <v>175074307</v>
      </c>
      <c r="DG236">
        <v>177165095</v>
      </c>
      <c r="DH236">
        <v>178103332</v>
      </c>
      <c r="DI236">
        <v>178929606</v>
      </c>
      <c r="DJ236">
        <v>181263060</v>
      </c>
      <c r="DK236">
        <v>187029320</v>
      </c>
      <c r="DL236">
        <v>194677778</v>
      </c>
      <c r="DM236">
        <v>202159228</v>
      </c>
      <c r="DN236">
        <v>209354124</v>
      </c>
      <c r="DO236">
        <v>214243103</v>
      </c>
      <c r="DP236">
        <v>216560051</v>
      </c>
      <c r="DQ236">
        <v>218987179</v>
      </c>
      <c r="DR236">
        <v>222219758</v>
      </c>
      <c r="DW236">
        <v>232913918</v>
      </c>
      <c r="EB236">
        <v>233314223</v>
      </c>
      <c r="EG236">
        <v>257664125</v>
      </c>
      <c r="EL236">
        <v>279745880</v>
      </c>
      <c r="EQ236">
        <v>278597589</v>
      </c>
      <c r="EV236">
        <v>273607841</v>
      </c>
      <c r="FA236">
        <v>281914507</v>
      </c>
      <c r="FF236">
        <v>296167926</v>
      </c>
      <c r="FK236">
        <v>310319075</v>
      </c>
      <c r="FP236">
        <v>310600780</v>
      </c>
      <c r="FU236">
        <v>296725448</v>
      </c>
      <c r="FZ236">
        <v>297908262</v>
      </c>
      <c r="GE236">
        <v>301088396</v>
      </c>
      <c r="GJ236">
        <v>304150260</v>
      </c>
      <c r="GO236">
        <v>304394049</v>
      </c>
      <c r="GT236">
        <v>301391910</v>
      </c>
    </row>
    <row r="237" spans="1:202" hidden="1">
      <c r="A237" s="38" t="s">
        <v>236</v>
      </c>
      <c r="AZ237">
        <v>44410740</v>
      </c>
      <c r="BA237">
        <v>45339018</v>
      </c>
      <c r="BB237">
        <v>46418378</v>
      </c>
      <c r="BC237">
        <v>47609132</v>
      </c>
      <c r="BD237">
        <v>48710698</v>
      </c>
      <c r="BE237">
        <v>49806639</v>
      </c>
      <c r="BF237">
        <v>51006473</v>
      </c>
      <c r="BG237">
        <v>52275726</v>
      </c>
      <c r="BH237">
        <v>53593715</v>
      </c>
      <c r="BI237">
        <v>54957746</v>
      </c>
      <c r="BJ237">
        <v>56075677</v>
      </c>
      <c r="BK237">
        <v>57119499</v>
      </c>
      <c r="BL237">
        <v>58300567</v>
      </c>
      <c r="BM237">
        <v>59548887</v>
      </c>
      <c r="BN237">
        <v>60917502</v>
      </c>
      <c r="BO237">
        <v>62245802</v>
      </c>
      <c r="BP237">
        <v>63423733</v>
      </c>
      <c r="BQ237">
        <v>64548108</v>
      </c>
      <c r="BR237">
        <v>65615304</v>
      </c>
      <c r="BS237">
        <v>66565174</v>
      </c>
      <c r="BT237">
        <v>67103228</v>
      </c>
      <c r="BU237">
        <v>66969425</v>
      </c>
      <c r="BV237">
        <v>66362273</v>
      </c>
      <c r="BW237">
        <v>65713358</v>
      </c>
      <c r="BX237">
        <v>65555770</v>
      </c>
      <c r="BY237">
        <v>66539396</v>
      </c>
      <c r="BZ237">
        <v>68631136</v>
      </c>
      <c r="CA237">
        <v>71308261</v>
      </c>
      <c r="CB237">
        <v>74403764</v>
      </c>
      <c r="CC237">
        <v>77287617</v>
      </c>
      <c r="CD237">
        <v>79489346</v>
      </c>
      <c r="CE237">
        <v>81361611</v>
      </c>
      <c r="CF237">
        <v>83219774</v>
      </c>
      <c r="CG237">
        <v>84901856</v>
      </c>
      <c r="CH237">
        <v>86429061</v>
      </c>
      <c r="CI237">
        <v>87936844</v>
      </c>
      <c r="CJ237">
        <v>89217537</v>
      </c>
      <c r="CK237">
        <v>90314871</v>
      </c>
      <c r="CL237">
        <v>91295957</v>
      </c>
      <c r="CM237">
        <v>92172072</v>
      </c>
      <c r="CN237">
        <v>93261121</v>
      </c>
      <c r="CO237">
        <v>94788565</v>
      </c>
      <c r="CP237">
        <v>96635624</v>
      </c>
      <c r="CQ237">
        <v>98555560</v>
      </c>
      <c r="CR237">
        <v>100337719</v>
      </c>
      <c r="CS237">
        <v>101831224</v>
      </c>
      <c r="CT237">
        <v>103040510</v>
      </c>
      <c r="CU237">
        <v>103734151</v>
      </c>
      <c r="CV237">
        <v>104044589</v>
      </c>
      <c r="CW237">
        <v>104540704</v>
      </c>
      <c r="CX237">
        <v>105323255</v>
      </c>
      <c r="CY237">
        <v>107218024</v>
      </c>
      <c r="CZ237">
        <v>111041174</v>
      </c>
      <c r="DA237">
        <v>116185440</v>
      </c>
      <c r="DB237">
        <v>122186181</v>
      </c>
      <c r="DC237">
        <v>129042010</v>
      </c>
      <c r="DD237">
        <v>135722414</v>
      </c>
      <c r="DE237">
        <v>141804721</v>
      </c>
      <c r="DF237">
        <v>147583478</v>
      </c>
      <c r="DG237">
        <v>153059073</v>
      </c>
      <c r="DH237">
        <v>158240111</v>
      </c>
      <c r="DI237">
        <v>162700808</v>
      </c>
      <c r="DJ237">
        <v>166735043</v>
      </c>
      <c r="DK237">
        <v>170280361</v>
      </c>
      <c r="DL237">
        <v>172291589</v>
      </c>
      <c r="DM237">
        <v>173147268</v>
      </c>
      <c r="DN237">
        <v>173903576</v>
      </c>
      <c r="DO237">
        <v>176153092</v>
      </c>
      <c r="DP237">
        <v>181783049</v>
      </c>
      <c r="DQ237">
        <v>189288004</v>
      </c>
      <c r="DR237">
        <v>196591977</v>
      </c>
      <c r="DW237">
        <v>214032707</v>
      </c>
      <c r="EB237">
        <v>227149683</v>
      </c>
      <c r="EG237">
        <v>227646593</v>
      </c>
      <c r="EL237">
        <v>251733877</v>
      </c>
      <c r="EQ237">
        <v>273692834</v>
      </c>
      <c r="EV237">
        <v>272765894</v>
      </c>
      <c r="FA237">
        <v>268021903</v>
      </c>
      <c r="FF237">
        <v>276417776</v>
      </c>
      <c r="FK237">
        <v>290759782</v>
      </c>
      <c r="FP237">
        <v>305058749</v>
      </c>
      <c r="FU237">
        <v>305637632</v>
      </c>
      <c r="FZ237">
        <v>292166116</v>
      </c>
      <c r="GE237">
        <v>293653217</v>
      </c>
      <c r="GJ237">
        <v>297152723</v>
      </c>
      <c r="GO237">
        <v>300554478</v>
      </c>
      <c r="GT237">
        <v>301159525</v>
      </c>
    </row>
    <row r="238" spans="1:202" hidden="1">
      <c r="A238" s="38" t="s">
        <v>237</v>
      </c>
      <c r="AZ238">
        <v>37529675</v>
      </c>
      <c r="BA238">
        <v>37926952</v>
      </c>
      <c r="BB238">
        <v>38243557</v>
      </c>
      <c r="BC238">
        <v>38566559</v>
      </c>
      <c r="BD238">
        <v>39083354</v>
      </c>
      <c r="BE238">
        <v>39875457</v>
      </c>
      <c r="BF238">
        <v>40856205</v>
      </c>
      <c r="BG238">
        <v>41952859</v>
      </c>
      <c r="BH238">
        <v>43167222</v>
      </c>
      <c r="BI238">
        <v>44177868</v>
      </c>
      <c r="BJ238">
        <v>45161234</v>
      </c>
      <c r="BK238">
        <v>46249181</v>
      </c>
      <c r="BL238">
        <v>47407010</v>
      </c>
      <c r="BM238">
        <v>48662352</v>
      </c>
      <c r="BN238">
        <v>49940793</v>
      </c>
      <c r="BO238">
        <v>51165747</v>
      </c>
      <c r="BP238">
        <v>52314682</v>
      </c>
      <c r="BQ238">
        <v>53492466</v>
      </c>
      <c r="BR238">
        <v>54719654</v>
      </c>
      <c r="BS238">
        <v>56056455</v>
      </c>
      <c r="BT238">
        <v>57297698</v>
      </c>
      <c r="BU238">
        <v>58420215</v>
      </c>
      <c r="BV238">
        <v>59543003</v>
      </c>
      <c r="BW238">
        <v>60594871</v>
      </c>
      <c r="BX238">
        <v>61544290</v>
      </c>
      <c r="BY238">
        <v>62111342</v>
      </c>
      <c r="BZ238">
        <v>62094679</v>
      </c>
      <c r="CA238">
        <v>61601109</v>
      </c>
      <c r="CB238">
        <v>61042069</v>
      </c>
      <c r="CC238">
        <v>60977865</v>
      </c>
      <c r="CD238">
        <v>61950632</v>
      </c>
      <c r="CE238">
        <v>63934048</v>
      </c>
      <c r="CF238">
        <v>66436779</v>
      </c>
      <c r="CG238">
        <v>69354969</v>
      </c>
      <c r="CH238">
        <v>72139293</v>
      </c>
      <c r="CI238">
        <v>74328425</v>
      </c>
      <c r="CJ238">
        <v>76227177</v>
      </c>
      <c r="CK238">
        <v>78085114</v>
      </c>
      <c r="CL238">
        <v>79758602</v>
      </c>
      <c r="CM238">
        <v>81262314</v>
      </c>
      <c r="CN238">
        <v>82726697</v>
      </c>
      <c r="CO238">
        <v>83983138</v>
      </c>
      <c r="CP238">
        <v>85077122</v>
      </c>
      <c r="CQ238">
        <v>86052686</v>
      </c>
      <c r="CR238">
        <v>86906610</v>
      </c>
      <c r="CS238">
        <v>87961938</v>
      </c>
      <c r="CT238">
        <v>89470633</v>
      </c>
      <c r="CU238">
        <v>91288964</v>
      </c>
      <c r="CV238">
        <v>93171553</v>
      </c>
      <c r="CW238">
        <v>94946557</v>
      </c>
      <c r="CX238">
        <v>96457448</v>
      </c>
      <c r="CY238">
        <v>97686486</v>
      </c>
      <c r="CZ238">
        <v>98421520</v>
      </c>
      <c r="DA238">
        <v>98795131</v>
      </c>
      <c r="DB238">
        <v>99347662</v>
      </c>
      <c r="DC238">
        <v>100178140</v>
      </c>
      <c r="DD238">
        <v>102092119</v>
      </c>
      <c r="DE238">
        <v>105869406</v>
      </c>
      <c r="DF238">
        <v>110914455</v>
      </c>
      <c r="DG238">
        <v>116776305</v>
      </c>
      <c r="DH238">
        <v>123450141</v>
      </c>
      <c r="DI238">
        <v>129955951</v>
      </c>
      <c r="DJ238">
        <v>135887747</v>
      </c>
      <c r="DK238">
        <v>141527220</v>
      </c>
      <c r="DL238">
        <v>146870832</v>
      </c>
      <c r="DM238">
        <v>151917528</v>
      </c>
      <c r="DN238">
        <v>156218775</v>
      </c>
      <c r="DO238">
        <v>160063801</v>
      </c>
      <c r="DP238">
        <v>163454715</v>
      </c>
      <c r="DQ238">
        <v>165392070</v>
      </c>
      <c r="DR238">
        <v>166125166</v>
      </c>
      <c r="DW238">
        <v>184654638</v>
      </c>
      <c r="EB238">
        <v>206352236</v>
      </c>
      <c r="EG238">
        <v>219416622</v>
      </c>
      <c r="EL238">
        <v>220077419</v>
      </c>
      <c r="EQ238">
        <v>243821981</v>
      </c>
      <c r="EV238">
        <v>265626713</v>
      </c>
      <c r="FA238">
        <v>265015215</v>
      </c>
      <c r="FF238">
        <v>260616382</v>
      </c>
      <c r="FK238">
        <v>269130492</v>
      </c>
      <c r="FP238">
        <v>283594196</v>
      </c>
      <c r="FU238">
        <v>298089997</v>
      </c>
      <c r="FZ238">
        <v>299076474</v>
      </c>
      <c r="GE238">
        <v>286125713</v>
      </c>
      <c r="GJ238">
        <v>288004217</v>
      </c>
      <c r="GO238">
        <v>291916215</v>
      </c>
      <c r="GT238">
        <v>295760936</v>
      </c>
    </row>
    <row r="239" spans="1:202" hidden="1">
      <c r="A239" s="38" t="s">
        <v>238</v>
      </c>
      <c r="AZ239">
        <v>28872840</v>
      </c>
      <c r="BA239">
        <v>29367927</v>
      </c>
      <c r="BB239">
        <v>29986674</v>
      </c>
      <c r="BC239">
        <v>30722496</v>
      </c>
      <c r="BD239">
        <v>31428029</v>
      </c>
      <c r="BE239">
        <v>31985097</v>
      </c>
      <c r="BF239">
        <v>32422143</v>
      </c>
      <c r="BG239">
        <v>32765221</v>
      </c>
      <c r="BH239">
        <v>33112073</v>
      </c>
      <c r="BI239">
        <v>33641880</v>
      </c>
      <c r="BJ239">
        <v>34339455</v>
      </c>
      <c r="BK239">
        <v>35196723</v>
      </c>
      <c r="BL239">
        <v>36200192</v>
      </c>
      <c r="BM239">
        <v>37275154</v>
      </c>
      <c r="BN239">
        <v>38274607</v>
      </c>
      <c r="BO239">
        <v>39336797</v>
      </c>
      <c r="BP239">
        <v>40486886</v>
      </c>
      <c r="BQ239">
        <v>41649820</v>
      </c>
      <c r="BR239">
        <v>42851361</v>
      </c>
      <c r="BS239">
        <v>44047565</v>
      </c>
      <c r="BT239">
        <v>45204867</v>
      </c>
      <c r="BU239">
        <v>46274406</v>
      </c>
      <c r="BV239">
        <v>47343036</v>
      </c>
      <c r="BW239">
        <v>48500954</v>
      </c>
      <c r="BX239">
        <v>49771641</v>
      </c>
      <c r="BY239">
        <v>50999089</v>
      </c>
      <c r="BZ239">
        <v>52145399</v>
      </c>
      <c r="CA239">
        <v>53302469</v>
      </c>
      <c r="CB239">
        <v>54381204</v>
      </c>
      <c r="CC239">
        <v>55340579</v>
      </c>
      <c r="CD239">
        <v>55893627</v>
      </c>
      <c r="CE239">
        <v>55858283</v>
      </c>
      <c r="CF239">
        <v>55385205</v>
      </c>
      <c r="CG239">
        <v>54824666</v>
      </c>
      <c r="CH239">
        <v>54734378</v>
      </c>
      <c r="CI239">
        <v>55680240</v>
      </c>
      <c r="CJ239">
        <v>57597353</v>
      </c>
      <c r="CK239">
        <v>59981493</v>
      </c>
      <c r="CL239">
        <v>62757303</v>
      </c>
      <c r="CM239">
        <v>65427480</v>
      </c>
      <c r="CN239">
        <v>67521584</v>
      </c>
      <c r="CO239">
        <v>69314897</v>
      </c>
      <c r="CP239">
        <v>71062649</v>
      </c>
      <c r="CQ239">
        <v>72649607</v>
      </c>
      <c r="CR239">
        <v>74067061</v>
      </c>
      <c r="CS239">
        <v>75457833</v>
      </c>
      <c r="CT239">
        <v>76675816</v>
      </c>
      <c r="CU239">
        <v>77738288</v>
      </c>
      <c r="CV239">
        <v>78697788</v>
      </c>
      <c r="CW239">
        <v>79586457</v>
      </c>
      <c r="CX239">
        <v>80681867</v>
      </c>
      <c r="CY239">
        <v>82187114</v>
      </c>
      <c r="CZ239">
        <v>83981860</v>
      </c>
      <c r="DA239">
        <v>85829464</v>
      </c>
      <c r="DB239">
        <v>87568048</v>
      </c>
      <c r="DC239">
        <v>89084278</v>
      </c>
      <c r="DD239">
        <v>90350788</v>
      </c>
      <c r="DE239">
        <v>91133742</v>
      </c>
      <c r="DF239">
        <v>91588477</v>
      </c>
      <c r="DG239">
        <v>92242391</v>
      </c>
      <c r="DH239">
        <v>93153314</v>
      </c>
      <c r="DI239">
        <v>95069723</v>
      </c>
      <c r="DJ239">
        <v>98717957</v>
      </c>
      <c r="DK239">
        <v>103527336</v>
      </c>
      <c r="DL239">
        <v>109086720</v>
      </c>
      <c r="DM239">
        <v>115437854</v>
      </c>
      <c r="DN239">
        <v>121650876</v>
      </c>
      <c r="DO239">
        <v>127324123</v>
      </c>
      <c r="DP239">
        <v>132707084</v>
      </c>
      <c r="DQ239">
        <v>137795209</v>
      </c>
      <c r="DR239">
        <v>142507921</v>
      </c>
      <c r="DW239">
        <v>154798991</v>
      </c>
      <c r="EB239">
        <v>174265730</v>
      </c>
      <c r="EG239">
        <v>195562201</v>
      </c>
      <c r="EL239">
        <v>208553398</v>
      </c>
      <c r="EQ239">
        <v>209460824</v>
      </c>
      <c r="EV239">
        <v>232710568</v>
      </c>
      <c r="FA239">
        <v>254277130</v>
      </c>
      <c r="FF239">
        <v>254118840</v>
      </c>
      <c r="FK239">
        <v>250193794</v>
      </c>
      <c r="FP239">
        <v>258856354</v>
      </c>
      <c r="FU239">
        <v>273464862</v>
      </c>
      <c r="FZ239">
        <v>288214187</v>
      </c>
      <c r="GE239">
        <v>289728176</v>
      </c>
      <c r="GJ239">
        <v>277474440</v>
      </c>
      <c r="GO239">
        <v>279867319</v>
      </c>
      <c r="GT239">
        <v>284327084</v>
      </c>
    </row>
    <row r="240" spans="1:202" hidden="1">
      <c r="A240" s="38" t="s">
        <v>239</v>
      </c>
      <c r="AZ240">
        <v>20369452</v>
      </c>
      <c r="BA240">
        <v>20645781</v>
      </c>
      <c r="BB240">
        <v>20980631</v>
      </c>
      <c r="BC240">
        <v>21390311</v>
      </c>
      <c r="BD240">
        <v>21848844</v>
      </c>
      <c r="BE240">
        <v>22334969</v>
      </c>
      <c r="BF240">
        <v>22850335</v>
      </c>
      <c r="BG240">
        <v>23444558</v>
      </c>
      <c r="BH240">
        <v>24183214</v>
      </c>
      <c r="BI240">
        <v>24821354</v>
      </c>
      <c r="BJ240">
        <v>25221671</v>
      </c>
      <c r="BK240">
        <v>25582564</v>
      </c>
      <c r="BL240">
        <v>25975806</v>
      </c>
      <c r="BM240">
        <v>26356798</v>
      </c>
      <c r="BN240">
        <v>26874952</v>
      </c>
      <c r="BO240">
        <v>27623783</v>
      </c>
      <c r="BP240">
        <v>28475201</v>
      </c>
      <c r="BQ240">
        <v>29392323</v>
      </c>
      <c r="BR240">
        <v>30321681</v>
      </c>
      <c r="BS240">
        <v>31181467</v>
      </c>
      <c r="BT240">
        <v>32069625</v>
      </c>
      <c r="BU240">
        <v>33065832</v>
      </c>
      <c r="BV240">
        <v>34119863</v>
      </c>
      <c r="BW240">
        <v>35205513</v>
      </c>
      <c r="BX240">
        <v>36308948</v>
      </c>
      <c r="BY240">
        <v>37398349</v>
      </c>
      <c r="BZ240">
        <v>38444027</v>
      </c>
      <c r="CA240">
        <v>39487533</v>
      </c>
      <c r="CB240">
        <v>40609257</v>
      </c>
      <c r="CC240">
        <v>41808024</v>
      </c>
      <c r="CD240">
        <v>42928741</v>
      </c>
      <c r="CE240">
        <v>43949990</v>
      </c>
      <c r="CF240">
        <v>45002322</v>
      </c>
      <c r="CG240">
        <v>46004728</v>
      </c>
      <c r="CH240">
        <v>46906674</v>
      </c>
      <c r="CI240">
        <v>47451257</v>
      </c>
      <c r="CJ240">
        <v>47464120</v>
      </c>
      <c r="CK240">
        <v>47099819</v>
      </c>
      <c r="CL240">
        <v>46656329</v>
      </c>
      <c r="CM240">
        <v>46651442</v>
      </c>
      <c r="CN240">
        <v>47591855</v>
      </c>
      <c r="CO240">
        <v>49382365</v>
      </c>
      <c r="CP240">
        <v>51576609</v>
      </c>
      <c r="CQ240">
        <v>54111747</v>
      </c>
      <c r="CR240">
        <v>56519558</v>
      </c>
      <c r="CS240">
        <v>58387590</v>
      </c>
      <c r="CT240">
        <v>59999249</v>
      </c>
      <c r="CU240">
        <v>61580933</v>
      </c>
      <c r="CV240">
        <v>63043520</v>
      </c>
      <c r="CW240">
        <v>64395105</v>
      </c>
      <c r="CX240">
        <v>65745284</v>
      </c>
      <c r="CY240">
        <v>66939432</v>
      </c>
      <c r="CZ240">
        <v>68007602</v>
      </c>
      <c r="DA240">
        <v>68997367</v>
      </c>
      <c r="DB240">
        <v>69927755</v>
      </c>
      <c r="DC240">
        <v>71036518</v>
      </c>
      <c r="DD240">
        <v>72494989</v>
      </c>
      <c r="DE240">
        <v>74215989</v>
      </c>
      <c r="DF240">
        <v>75978333</v>
      </c>
      <c r="DG240">
        <v>77629894</v>
      </c>
      <c r="DH240">
        <v>79105736</v>
      </c>
      <c r="DI240">
        <v>80373957</v>
      </c>
      <c r="DJ240">
        <v>81221814</v>
      </c>
      <c r="DK240">
        <v>81803682</v>
      </c>
      <c r="DL240">
        <v>82554400</v>
      </c>
      <c r="DM240">
        <v>83477770</v>
      </c>
      <c r="DN240">
        <v>85317458</v>
      </c>
      <c r="DO240">
        <v>88769231</v>
      </c>
      <c r="DP240">
        <v>93282465</v>
      </c>
      <c r="DQ240">
        <v>98477629</v>
      </c>
      <c r="DR240">
        <v>104266686</v>
      </c>
      <c r="DW240">
        <v>126223944</v>
      </c>
      <c r="EB240">
        <v>141253331</v>
      </c>
      <c r="EG240">
        <v>159975048</v>
      </c>
      <c r="EL240">
        <v>180603478</v>
      </c>
      <c r="EQ240">
        <v>193420951</v>
      </c>
      <c r="EV240">
        <v>194665844</v>
      </c>
      <c r="FA240">
        <v>217157962</v>
      </c>
      <c r="FF240">
        <v>238298748</v>
      </c>
      <c r="FK240">
        <v>238721092</v>
      </c>
      <c r="FP240">
        <v>235415474</v>
      </c>
      <c r="FU240">
        <v>244226382</v>
      </c>
      <c r="FZ240">
        <v>258974707</v>
      </c>
      <c r="GE240">
        <v>273973884</v>
      </c>
      <c r="GJ240">
        <v>276153748</v>
      </c>
      <c r="GO240">
        <v>264833888</v>
      </c>
      <c r="GT240">
        <v>267881984</v>
      </c>
    </row>
    <row r="241" spans="1:202" hidden="1">
      <c r="A241" s="38" t="s">
        <v>240</v>
      </c>
      <c r="AZ241">
        <v>12819165</v>
      </c>
      <c r="BA241">
        <v>12993717</v>
      </c>
      <c r="BB241">
        <v>13152308</v>
      </c>
      <c r="BC241">
        <v>13293481</v>
      </c>
      <c r="BD241">
        <v>13461583</v>
      </c>
      <c r="BE241">
        <v>13697884</v>
      </c>
      <c r="BF241">
        <v>13985112</v>
      </c>
      <c r="BG241">
        <v>14303448</v>
      </c>
      <c r="BH241">
        <v>14642387</v>
      </c>
      <c r="BI241">
        <v>14993544</v>
      </c>
      <c r="BJ241">
        <v>15320368</v>
      </c>
      <c r="BK241">
        <v>15694773</v>
      </c>
      <c r="BL241">
        <v>16170650</v>
      </c>
      <c r="BM241">
        <v>16764891</v>
      </c>
      <c r="BN241">
        <v>17360050</v>
      </c>
      <c r="BO241">
        <v>17811381</v>
      </c>
      <c r="BP241">
        <v>18200954</v>
      </c>
      <c r="BQ241">
        <v>18560200</v>
      </c>
      <c r="BR241">
        <v>18892097</v>
      </c>
      <c r="BS241">
        <v>19291987</v>
      </c>
      <c r="BT241">
        <v>19842747</v>
      </c>
      <c r="BU241">
        <v>20532832</v>
      </c>
      <c r="BV241">
        <v>21311302</v>
      </c>
      <c r="BW241">
        <v>22100143</v>
      </c>
      <c r="BX241">
        <v>22882527</v>
      </c>
      <c r="BY241">
        <v>23737469</v>
      </c>
      <c r="BZ241">
        <v>24679325</v>
      </c>
      <c r="CA241">
        <v>25688832</v>
      </c>
      <c r="CB241">
        <v>26729782</v>
      </c>
      <c r="CC241">
        <v>27730357</v>
      </c>
      <c r="CD241">
        <v>28656977</v>
      </c>
      <c r="CE241">
        <v>29509644</v>
      </c>
      <c r="CF241">
        <v>30338465</v>
      </c>
      <c r="CG241">
        <v>31226124</v>
      </c>
      <c r="CH241">
        <v>32193382</v>
      </c>
      <c r="CI241">
        <v>33137480</v>
      </c>
      <c r="CJ241">
        <v>34031073</v>
      </c>
      <c r="CK241">
        <v>34970901</v>
      </c>
      <c r="CL241">
        <v>35873980</v>
      </c>
      <c r="CM241">
        <v>36694950</v>
      </c>
      <c r="CN241">
        <v>37223367</v>
      </c>
      <c r="CO241">
        <v>37283405</v>
      </c>
      <c r="CP241">
        <v>37023858</v>
      </c>
      <c r="CQ241">
        <v>36706982</v>
      </c>
      <c r="CR241">
        <v>36765700</v>
      </c>
      <c r="CS241">
        <v>37635527</v>
      </c>
      <c r="CT241">
        <v>39219855</v>
      </c>
      <c r="CU241">
        <v>41127474</v>
      </c>
      <c r="CV241">
        <v>43300705</v>
      </c>
      <c r="CW241">
        <v>45378409</v>
      </c>
      <c r="CX241">
        <v>47023317</v>
      </c>
      <c r="CY241">
        <v>48476070</v>
      </c>
      <c r="CZ241">
        <v>49912778</v>
      </c>
      <c r="DA241">
        <v>51233911</v>
      </c>
      <c r="DB241">
        <v>52475292</v>
      </c>
      <c r="DC241">
        <v>53730283</v>
      </c>
      <c r="DD241">
        <v>54839113</v>
      </c>
      <c r="DE241">
        <v>55827308</v>
      </c>
      <c r="DF241">
        <v>56765871</v>
      </c>
      <c r="DG241">
        <v>57679885</v>
      </c>
      <c r="DH241">
        <v>58758637</v>
      </c>
      <c r="DI241">
        <v>60132248</v>
      </c>
      <c r="DJ241">
        <v>61726624</v>
      </c>
      <c r="DK241">
        <v>63358885</v>
      </c>
      <c r="DL241">
        <v>64886087</v>
      </c>
      <c r="DM241">
        <v>66267340</v>
      </c>
      <c r="DN241">
        <v>67502504</v>
      </c>
      <c r="DO241">
        <v>68405064</v>
      </c>
      <c r="DP241">
        <v>69064482</v>
      </c>
      <c r="DQ241">
        <v>69847924</v>
      </c>
      <c r="DR241">
        <v>70671571</v>
      </c>
      <c r="DW241">
        <v>85670768</v>
      </c>
      <c r="EB241">
        <v>109137890</v>
      </c>
      <c r="EG241">
        <v>123059396</v>
      </c>
      <c r="EL241">
        <v>140613653</v>
      </c>
      <c r="EQ241">
        <v>160090117</v>
      </c>
      <c r="EV241">
        <v>172561901</v>
      </c>
      <c r="FA241">
        <v>174291637</v>
      </c>
      <c r="FF241">
        <v>195607927</v>
      </c>
      <c r="FK241">
        <v>215990895</v>
      </c>
      <c r="FP241">
        <v>217161340</v>
      </c>
      <c r="FU241">
        <v>214680285</v>
      </c>
      <c r="FZ241">
        <v>223602397</v>
      </c>
      <c r="GE241">
        <v>238395803</v>
      </c>
      <c r="GJ241">
        <v>253574000</v>
      </c>
      <c r="GO241">
        <v>256576303</v>
      </c>
      <c r="GT241">
        <v>246485776</v>
      </c>
    </row>
    <row r="242" spans="1:202" hidden="1">
      <c r="A242" s="38" t="s">
        <v>241</v>
      </c>
      <c r="AZ242">
        <v>6481443</v>
      </c>
      <c r="BA242">
        <v>6495584</v>
      </c>
      <c r="BB242">
        <v>6564404</v>
      </c>
      <c r="BC242">
        <v>6692567</v>
      </c>
      <c r="BD242">
        <v>6824358</v>
      </c>
      <c r="BE242">
        <v>6972135</v>
      </c>
      <c r="BF242">
        <v>7143872</v>
      </c>
      <c r="BG242">
        <v>7308473</v>
      </c>
      <c r="BH242">
        <v>7446639</v>
      </c>
      <c r="BI242">
        <v>7587786</v>
      </c>
      <c r="BJ242">
        <v>7749234</v>
      </c>
      <c r="BK242">
        <v>7930160</v>
      </c>
      <c r="BL242">
        <v>8142749</v>
      </c>
      <c r="BM242">
        <v>8385514</v>
      </c>
      <c r="BN242">
        <v>8670374</v>
      </c>
      <c r="BO242">
        <v>8980325</v>
      </c>
      <c r="BP242">
        <v>9306255</v>
      </c>
      <c r="BQ242">
        <v>9682151</v>
      </c>
      <c r="BR242">
        <v>10093281</v>
      </c>
      <c r="BS242">
        <v>10479649</v>
      </c>
      <c r="BT242">
        <v>10798345</v>
      </c>
      <c r="BU242">
        <v>11078535</v>
      </c>
      <c r="BV242">
        <v>11351233</v>
      </c>
      <c r="BW242">
        <v>11632242</v>
      </c>
      <c r="BX242">
        <v>11985154</v>
      </c>
      <c r="BY242">
        <v>12444037</v>
      </c>
      <c r="BZ242">
        <v>12975438</v>
      </c>
      <c r="CA242">
        <v>13556358</v>
      </c>
      <c r="CB242">
        <v>14170147</v>
      </c>
      <c r="CC242">
        <v>14766257</v>
      </c>
      <c r="CD242">
        <v>15395729</v>
      </c>
      <c r="CE242">
        <v>16056444</v>
      </c>
      <c r="CF242">
        <v>16752098</v>
      </c>
      <c r="CG242">
        <v>17456309</v>
      </c>
      <c r="CH242">
        <v>18137177</v>
      </c>
      <c r="CI242">
        <v>18806424</v>
      </c>
      <c r="CJ242">
        <v>19461912</v>
      </c>
      <c r="CK242">
        <v>20136643</v>
      </c>
      <c r="CL242">
        <v>20854599</v>
      </c>
      <c r="CM242">
        <v>21625332</v>
      </c>
      <c r="CN242">
        <v>22387678</v>
      </c>
      <c r="CO242">
        <v>23094982</v>
      </c>
      <c r="CP242">
        <v>23821529</v>
      </c>
      <c r="CQ242">
        <v>24542283</v>
      </c>
      <c r="CR242">
        <v>25198148</v>
      </c>
      <c r="CS242">
        <v>25612334</v>
      </c>
      <c r="CT242">
        <v>25671524</v>
      </c>
      <c r="CU242">
        <v>25511615</v>
      </c>
      <c r="CV242">
        <v>25362800</v>
      </c>
      <c r="CW242">
        <v>25525645</v>
      </c>
      <c r="CX242">
        <v>26318358</v>
      </c>
      <c r="CY242">
        <v>27674555</v>
      </c>
      <c r="CZ242">
        <v>29237574</v>
      </c>
      <c r="DA242">
        <v>30952381</v>
      </c>
      <c r="DB242">
        <v>32628362</v>
      </c>
      <c r="DC242">
        <v>34001688</v>
      </c>
      <c r="DD242">
        <v>35191626</v>
      </c>
      <c r="DE242">
        <v>36369302</v>
      </c>
      <c r="DF242">
        <v>37476568</v>
      </c>
      <c r="DG242">
        <v>38542116</v>
      </c>
      <c r="DH242">
        <v>39613283</v>
      </c>
      <c r="DI242">
        <v>40555605</v>
      </c>
      <c r="DJ242">
        <v>41412518</v>
      </c>
      <c r="DK242">
        <v>42273391</v>
      </c>
      <c r="DL242">
        <v>43151096</v>
      </c>
      <c r="DM242">
        <v>44158357</v>
      </c>
      <c r="DN242">
        <v>45381839</v>
      </c>
      <c r="DO242">
        <v>46749995</v>
      </c>
      <c r="DP242">
        <v>48118398</v>
      </c>
      <c r="DQ242">
        <v>49385973</v>
      </c>
      <c r="DR242">
        <v>50471463</v>
      </c>
      <c r="DW242">
        <v>53520974</v>
      </c>
      <c r="EB242">
        <v>67622686</v>
      </c>
      <c r="EG242">
        <v>87174165</v>
      </c>
      <c r="EL242">
        <v>99482501</v>
      </c>
      <c r="EQ242">
        <v>115179410</v>
      </c>
      <c r="EV242">
        <v>132732586</v>
      </c>
      <c r="FA242">
        <v>144563633</v>
      </c>
      <c r="FF242">
        <v>146976923</v>
      </c>
      <c r="FK242">
        <v>166456494</v>
      </c>
      <c r="FP242">
        <v>185474970</v>
      </c>
      <c r="FU242">
        <v>187611937</v>
      </c>
      <c r="FZ242">
        <v>186220761</v>
      </c>
      <c r="GE242">
        <v>195114485</v>
      </c>
      <c r="GJ242">
        <v>209700090</v>
      </c>
      <c r="GO242">
        <v>224817018</v>
      </c>
      <c r="GT242">
        <v>228747857</v>
      </c>
    </row>
    <row r="243" spans="1:202" hidden="1">
      <c r="A243" s="38" t="s">
        <v>242</v>
      </c>
      <c r="AZ243">
        <v>2515701</v>
      </c>
      <c r="BA243">
        <v>2496754</v>
      </c>
      <c r="BB243">
        <v>2487726</v>
      </c>
      <c r="BC243">
        <v>2490910</v>
      </c>
      <c r="BD243">
        <v>2514770</v>
      </c>
      <c r="BE243">
        <v>2558206</v>
      </c>
      <c r="BF243">
        <v>2599769</v>
      </c>
      <c r="BG243">
        <v>2661232</v>
      </c>
      <c r="BH243">
        <v>2757669</v>
      </c>
      <c r="BI243">
        <v>2848783</v>
      </c>
      <c r="BJ243">
        <v>2925102</v>
      </c>
      <c r="BK243">
        <v>3017695</v>
      </c>
      <c r="BL243">
        <v>3109421</v>
      </c>
      <c r="BM243">
        <v>3190042</v>
      </c>
      <c r="BN243">
        <v>3293979</v>
      </c>
      <c r="BO243">
        <v>3419265</v>
      </c>
      <c r="BP243">
        <v>3547622</v>
      </c>
      <c r="BQ243">
        <v>3685999</v>
      </c>
      <c r="BR243">
        <v>3830302</v>
      </c>
      <c r="BS243">
        <v>3982854</v>
      </c>
      <c r="BT243">
        <v>4150211</v>
      </c>
      <c r="BU243">
        <v>4328949</v>
      </c>
      <c r="BV243">
        <v>4534332</v>
      </c>
      <c r="BW243">
        <v>4765860</v>
      </c>
      <c r="BX243">
        <v>4998166</v>
      </c>
      <c r="BY243">
        <v>5207044</v>
      </c>
      <c r="BZ243">
        <v>5393067</v>
      </c>
      <c r="CA243">
        <v>5580505</v>
      </c>
      <c r="CB243">
        <v>5781588</v>
      </c>
      <c r="CC243">
        <v>6017713</v>
      </c>
      <c r="CD243">
        <v>6294623</v>
      </c>
      <c r="CE243">
        <v>6600583</v>
      </c>
      <c r="CF243">
        <v>6937587</v>
      </c>
      <c r="CG243">
        <v>7289522</v>
      </c>
      <c r="CH243">
        <v>7626644</v>
      </c>
      <c r="CI243">
        <v>7990421</v>
      </c>
      <c r="CJ243">
        <v>8384307</v>
      </c>
      <c r="CK243">
        <v>8818853</v>
      </c>
      <c r="CL243">
        <v>9264516</v>
      </c>
      <c r="CM243">
        <v>9691799</v>
      </c>
      <c r="CN243">
        <v>10121595</v>
      </c>
      <c r="CO243">
        <v>10534292</v>
      </c>
      <c r="CP243">
        <v>10957285</v>
      </c>
      <c r="CQ243">
        <v>11411754</v>
      </c>
      <c r="CR243">
        <v>11886508</v>
      </c>
      <c r="CS243">
        <v>12356677</v>
      </c>
      <c r="CT243">
        <v>12806577</v>
      </c>
      <c r="CU243">
        <v>13273164</v>
      </c>
      <c r="CV243">
        <v>13744553</v>
      </c>
      <c r="CW243">
        <v>14178897</v>
      </c>
      <c r="CX243">
        <v>14463399</v>
      </c>
      <c r="CY243">
        <v>14564776</v>
      </c>
      <c r="CZ243">
        <v>14552969</v>
      </c>
      <c r="DA243">
        <v>14550091</v>
      </c>
      <c r="DB243">
        <v>14786783</v>
      </c>
      <c r="DC243">
        <v>15447051</v>
      </c>
      <c r="DD243">
        <v>16434074</v>
      </c>
      <c r="DE243">
        <v>17504679</v>
      </c>
      <c r="DF243">
        <v>18642934</v>
      </c>
      <c r="DG243">
        <v>19745968</v>
      </c>
      <c r="DH243">
        <v>20661137</v>
      </c>
      <c r="DI243">
        <v>21481375</v>
      </c>
      <c r="DJ243">
        <v>22292980</v>
      </c>
      <c r="DK243">
        <v>23066657</v>
      </c>
      <c r="DL243">
        <v>23843893</v>
      </c>
      <c r="DM243">
        <v>24636422</v>
      </c>
      <c r="DN243">
        <v>25368107</v>
      </c>
      <c r="DO243">
        <v>26082314</v>
      </c>
      <c r="DP243">
        <v>26821887</v>
      </c>
      <c r="DQ243">
        <v>27579145</v>
      </c>
      <c r="DR243">
        <v>28294726</v>
      </c>
      <c r="DW243">
        <v>31721519</v>
      </c>
      <c r="EB243">
        <v>35979330</v>
      </c>
      <c r="EG243">
        <v>46617910</v>
      </c>
      <c r="EL243">
        <v>61081118</v>
      </c>
      <c r="EQ243">
        <v>71087029</v>
      </c>
      <c r="EV243">
        <v>84009046</v>
      </c>
      <c r="FA243">
        <v>98612213</v>
      </c>
      <c r="FF243">
        <v>109287175</v>
      </c>
      <c r="FK243">
        <v>112591876</v>
      </c>
      <c r="FP243">
        <v>129330415</v>
      </c>
      <c r="FU243">
        <v>146114849</v>
      </c>
      <c r="FZ243">
        <v>149395743</v>
      </c>
      <c r="GE243">
        <v>149474617</v>
      </c>
      <c r="GJ243">
        <v>158151822</v>
      </c>
      <c r="GO243">
        <v>172105859</v>
      </c>
      <c r="GT243">
        <v>186676673</v>
      </c>
    </row>
    <row r="244" spans="1:202" hidden="1">
      <c r="A244" s="38" t="s">
        <v>243</v>
      </c>
      <c r="AZ244">
        <v>649521</v>
      </c>
      <c r="BA244">
        <v>649150</v>
      </c>
      <c r="BB244">
        <v>649124</v>
      </c>
      <c r="BC244">
        <v>652550</v>
      </c>
      <c r="BD244">
        <v>657823</v>
      </c>
      <c r="BE244">
        <v>665407</v>
      </c>
      <c r="BF244">
        <v>671870</v>
      </c>
      <c r="BG244">
        <v>679439</v>
      </c>
      <c r="BH244">
        <v>704599</v>
      </c>
      <c r="BI244">
        <v>736191</v>
      </c>
      <c r="BJ244">
        <v>758133</v>
      </c>
      <c r="BK244">
        <v>777183</v>
      </c>
      <c r="BL244">
        <v>798849</v>
      </c>
      <c r="BM244">
        <v>826275</v>
      </c>
      <c r="BN244">
        <v>860564</v>
      </c>
      <c r="BO244">
        <v>900063</v>
      </c>
      <c r="BP244">
        <v>941581</v>
      </c>
      <c r="BQ244">
        <v>982681</v>
      </c>
      <c r="BR244">
        <v>1019016</v>
      </c>
      <c r="BS244">
        <v>1059306</v>
      </c>
      <c r="BT244">
        <v>1110293</v>
      </c>
      <c r="BU244">
        <v>1164334</v>
      </c>
      <c r="BV244">
        <v>1221999</v>
      </c>
      <c r="BW244">
        <v>1284993</v>
      </c>
      <c r="BX244">
        <v>1356103</v>
      </c>
      <c r="BY244">
        <v>1435666</v>
      </c>
      <c r="BZ244">
        <v>1512686</v>
      </c>
      <c r="CA244">
        <v>1598113</v>
      </c>
      <c r="CB244">
        <v>1701463</v>
      </c>
      <c r="CC244">
        <v>1808667</v>
      </c>
      <c r="CD244">
        <v>1899527</v>
      </c>
      <c r="CE244">
        <v>1978167</v>
      </c>
      <c r="CF244">
        <v>2062630</v>
      </c>
      <c r="CG244">
        <v>2148744</v>
      </c>
      <c r="CH244">
        <v>2247488</v>
      </c>
      <c r="CI244">
        <v>2365938</v>
      </c>
      <c r="CJ244">
        <v>2497474</v>
      </c>
      <c r="CK244">
        <v>2644758</v>
      </c>
      <c r="CL244">
        <v>2803775</v>
      </c>
      <c r="CM244">
        <v>2956577</v>
      </c>
      <c r="CN244">
        <v>3123434</v>
      </c>
      <c r="CO244">
        <v>3302055</v>
      </c>
      <c r="CP244">
        <v>3497749</v>
      </c>
      <c r="CQ244">
        <v>3695398</v>
      </c>
      <c r="CR244">
        <v>3878015</v>
      </c>
      <c r="CS244">
        <v>4068423</v>
      </c>
      <c r="CT244">
        <v>4251724</v>
      </c>
      <c r="CU244">
        <v>4438211</v>
      </c>
      <c r="CV244">
        <v>4650336</v>
      </c>
      <c r="CW244">
        <v>4870139</v>
      </c>
      <c r="CX244">
        <v>5089865</v>
      </c>
      <c r="CY244">
        <v>5319458</v>
      </c>
      <c r="CZ244">
        <v>5560501</v>
      </c>
      <c r="DA244">
        <v>5798890</v>
      </c>
      <c r="DB244">
        <v>6046096</v>
      </c>
      <c r="DC244">
        <v>6236627</v>
      </c>
      <c r="DD244">
        <v>6328269</v>
      </c>
      <c r="DE244">
        <v>6377245</v>
      </c>
      <c r="DF244">
        <v>6439783</v>
      </c>
      <c r="DG244">
        <v>6625646</v>
      </c>
      <c r="DH244">
        <v>7025931</v>
      </c>
      <c r="DI244">
        <v>7564244</v>
      </c>
      <c r="DJ244">
        <v>8103813</v>
      </c>
      <c r="DK244">
        <v>8677099</v>
      </c>
      <c r="DL244">
        <v>9257148</v>
      </c>
      <c r="DM244">
        <v>9738879</v>
      </c>
      <c r="DN244">
        <v>10174303</v>
      </c>
      <c r="DO244">
        <v>10608617</v>
      </c>
      <c r="DP244">
        <v>11029112</v>
      </c>
      <c r="DQ244">
        <v>11473842</v>
      </c>
      <c r="DR244">
        <v>11921640</v>
      </c>
      <c r="DW244">
        <v>13644770</v>
      </c>
      <c r="EB244">
        <v>16485414</v>
      </c>
      <c r="EG244">
        <v>19453434</v>
      </c>
      <c r="EL244">
        <v>26099108</v>
      </c>
      <c r="EQ244">
        <v>34955756</v>
      </c>
      <c r="EV244">
        <v>41952821</v>
      </c>
      <c r="FA244">
        <v>51169904</v>
      </c>
      <c r="FF244">
        <v>61727151</v>
      </c>
      <c r="FK244">
        <v>70425248</v>
      </c>
      <c r="FP244">
        <v>74340645</v>
      </c>
      <c r="FU244">
        <v>87323172</v>
      </c>
      <c r="FZ244">
        <v>100710349</v>
      </c>
      <c r="GE244">
        <v>105122846</v>
      </c>
      <c r="GJ244">
        <v>106941483</v>
      </c>
      <c r="GO244">
        <v>115076220</v>
      </c>
      <c r="GT244">
        <v>127681137</v>
      </c>
    </row>
    <row r="245" spans="1:202" hidden="1">
      <c r="A245" s="38" t="s">
        <v>244</v>
      </c>
      <c r="AZ245">
        <v>113266</v>
      </c>
      <c r="BA245">
        <v>104978</v>
      </c>
      <c r="BB245">
        <v>102823</v>
      </c>
      <c r="BC245">
        <v>102329</v>
      </c>
      <c r="BD245">
        <v>103004</v>
      </c>
      <c r="BE245">
        <v>106159</v>
      </c>
      <c r="BF245">
        <v>109388</v>
      </c>
      <c r="BG245">
        <v>111850</v>
      </c>
      <c r="BH245">
        <v>122597</v>
      </c>
      <c r="BI245">
        <v>133258</v>
      </c>
      <c r="BJ245">
        <v>134689</v>
      </c>
      <c r="BK245">
        <v>136260</v>
      </c>
      <c r="BL245">
        <v>138106</v>
      </c>
      <c r="BM245">
        <v>139470</v>
      </c>
      <c r="BN245">
        <v>144198</v>
      </c>
      <c r="BO245">
        <v>152435</v>
      </c>
      <c r="BP245">
        <v>159820</v>
      </c>
      <c r="BQ245">
        <v>167258</v>
      </c>
      <c r="BR245">
        <v>175107</v>
      </c>
      <c r="BS245">
        <v>182632</v>
      </c>
      <c r="BT245">
        <v>192127</v>
      </c>
      <c r="BU245">
        <v>203344</v>
      </c>
      <c r="BV245">
        <v>214595</v>
      </c>
      <c r="BW245">
        <v>224698</v>
      </c>
      <c r="BX245">
        <v>236542</v>
      </c>
      <c r="BY245">
        <v>252685</v>
      </c>
      <c r="BZ245">
        <v>268562</v>
      </c>
      <c r="CA245">
        <v>284828</v>
      </c>
      <c r="CB245">
        <v>303898</v>
      </c>
      <c r="CC245">
        <v>325550</v>
      </c>
      <c r="CD245">
        <v>348089</v>
      </c>
      <c r="CE245">
        <v>369817</v>
      </c>
      <c r="CF245">
        <v>394706</v>
      </c>
      <c r="CG245">
        <v>422704</v>
      </c>
      <c r="CH245">
        <v>451331</v>
      </c>
      <c r="CI245">
        <v>478178</v>
      </c>
      <c r="CJ245">
        <v>502846</v>
      </c>
      <c r="CK245">
        <v>528491</v>
      </c>
      <c r="CL245">
        <v>553361</v>
      </c>
      <c r="CM245">
        <v>581490</v>
      </c>
      <c r="CN245">
        <v>615785</v>
      </c>
      <c r="CO245">
        <v>652727</v>
      </c>
      <c r="CP245">
        <v>691529</v>
      </c>
      <c r="CQ245">
        <v>732547</v>
      </c>
      <c r="CR245">
        <v>773509</v>
      </c>
      <c r="CS245">
        <v>820032</v>
      </c>
      <c r="CT245">
        <v>870694</v>
      </c>
      <c r="CU245">
        <v>927438</v>
      </c>
      <c r="CV245">
        <v>984732</v>
      </c>
      <c r="CW245">
        <v>1032870</v>
      </c>
      <c r="CX245">
        <v>1085880</v>
      </c>
      <c r="CY245">
        <v>1142531</v>
      </c>
      <c r="CZ245">
        <v>1199394</v>
      </c>
      <c r="DA245">
        <v>1261416</v>
      </c>
      <c r="DB245">
        <v>1335636</v>
      </c>
      <c r="DC245">
        <v>1418755</v>
      </c>
      <c r="DD245">
        <v>1504455</v>
      </c>
      <c r="DE245">
        <v>1598289</v>
      </c>
      <c r="DF245">
        <v>1689519</v>
      </c>
      <c r="DG245">
        <v>1778486</v>
      </c>
      <c r="DH245">
        <v>1849266</v>
      </c>
      <c r="DI245">
        <v>1890908</v>
      </c>
      <c r="DJ245">
        <v>1919118</v>
      </c>
      <c r="DK245">
        <v>1957822</v>
      </c>
      <c r="DL245">
        <v>2044382</v>
      </c>
      <c r="DM245">
        <v>2202302</v>
      </c>
      <c r="DN245">
        <v>2400041</v>
      </c>
      <c r="DO245">
        <v>2586480</v>
      </c>
      <c r="DP245">
        <v>2778961</v>
      </c>
      <c r="DQ245">
        <v>2964374</v>
      </c>
      <c r="DR245">
        <v>3115863</v>
      </c>
      <c r="DW245">
        <v>3804582</v>
      </c>
      <c r="EB245">
        <v>4723109</v>
      </c>
      <c r="EG245">
        <v>5942131</v>
      </c>
      <c r="EL245">
        <v>7377929</v>
      </c>
      <c r="EQ245">
        <v>10343176</v>
      </c>
      <c r="EV245">
        <v>14238760</v>
      </c>
      <c r="FA245">
        <v>17894288</v>
      </c>
      <c r="FF245">
        <v>22822266</v>
      </c>
      <c r="FK245">
        <v>28633663</v>
      </c>
      <c r="FP245">
        <v>34222961</v>
      </c>
      <c r="FU245">
        <v>37728451</v>
      </c>
      <c r="FZ245">
        <v>45867978</v>
      </c>
      <c r="GE245">
        <v>54785263</v>
      </c>
      <c r="GJ245">
        <v>59499767</v>
      </c>
      <c r="GO245">
        <v>62599535</v>
      </c>
      <c r="GT245">
        <v>69417840</v>
      </c>
    </row>
    <row r="246" spans="1:202" hidden="1">
      <c r="A246" s="38" t="s">
        <v>245</v>
      </c>
      <c r="AZ246">
        <v>10379</v>
      </c>
      <c r="BA246">
        <v>11391</v>
      </c>
      <c r="BB246">
        <v>11829</v>
      </c>
      <c r="BC246">
        <v>11802</v>
      </c>
      <c r="BD246">
        <v>11348</v>
      </c>
      <c r="BE246">
        <v>10765</v>
      </c>
      <c r="BF246">
        <v>10592</v>
      </c>
      <c r="BG246">
        <v>10813</v>
      </c>
      <c r="BH246">
        <v>11920</v>
      </c>
      <c r="BI246">
        <v>13573</v>
      </c>
      <c r="BJ246">
        <v>14789</v>
      </c>
      <c r="BK246">
        <v>15668</v>
      </c>
      <c r="BL246">
        <v>16095</v>
      </c>
      <c r="BM246">
        <v>16299</v>
      </c>
      <c r="BN246">
        <v>16721</v>
      </c>
      <c r="BO246">
        <v>17093</v>
      </c>
      <c r="BP246">
        <v>17400</v>
      </c>
      <c r="BQ246">
        <v>17976</v>
      </c>
      <c r="BR246">
        <v>18579</v>
      </c>
      <c r="BS246">
        <v>19353</v>
      </c>
      <c r="BT246">
        <v>20529</v>
      </c>
      <c r="BU246">
        <v>21549</v>
      </c>
      <c r="BV246">
        <v>22636</v>
      </c>
      <c r="BW246">
        <v>23963</v>
      </c>
      <c r="BX246">
        <v>25561</v>
      </c>
      <c r="BY246">
        <v>27584</v>
      </c>
      <c r="BZ246">
        <v>29439</v>
      </c>
      <c r="CA246">
        <v>31128</v>
      </c>
      <c r="CB246">
        <v>32849</v>
      </c>
      <c r="CC246">
        <v>34925</v>
      </c>
      <c r="CD246">
        <v>37694</v>
      </c>
      <c r="CE246">
        <v>40803</v>
      </c>
      <c r="CF246">
        <v>44334</v>
      </c>
      <c r="CG246">
        <v>47918</v>
      </c>
      <c r="CH246">
        <v>51393</v>
      </c>
      <c r="CI246">
        <v>54962</v>
      </c>
      <c r="CJ246">
        <v>59386</v>
      </c>
      <c r="CK246">
        <v>64984</v>
      </c>
      <c r="CL246">
        <v>70806</v>
      </c>
      <c r="CM246">
        <v>76495</v>
      </c>
      <c r="CN246">
        <v>81463</v>
      </c>
      <c r="CO246">
        <v>85370</v>
      </c>
      <c r="CP246">
        <v>88694</v>
      </c>
      <c r="CQ246">
        <v>91330</v>
      </c>
      <c r="CR246">
        <v>94981</v>
      </c>
      <c r="CS246">
        <v>100636</v>
      </c>
      <c r="CT246">
        <v>107177</v>
      </c>
      <c r="CU246">
        <v>114359</v>
      </c>
      <c r="CV246">
        <v>122561</v>
      </c>
      <c r="CW246">
        <v>130150</v>
      </c>
      <c r="CX246">
        <v>138098</v>
      </c>
      <c r="CY246">
        <v>147238</v>
      </c>
      <c r="CZ246">
        <v>157190</v>
      </c>
      <c r="DA246">
        <v>166119</v>
      </c>
      <c r="DB246">
        <v>174278</v>
      </c>
      <c r="DC246">
        <v>183938</v>
      </c>
      <c r="DD246">
        <v>194482</v>
      </c>
      <c r="DE246">
        <v>207679</v>
      </c>
      <c r="DF246">
        <v>222505</v>
      </c>
      <c r="DG246">
        <v>238367</v>
      </c>
      <c r="DH246">
        <v>255549</v>
      </c>
      <c r="DI246">
        <v>273358</v>
      </c>
      <c r="DJ246">
        <v>292199</v>
      </c>
      <c r="DK246">
        <v>311774</v>
      </c>
      <c r="DL246">
        <v>332132</v>
      </c>
      <c r="DM246">
        <v>348639</v>
      </c>
      <c r="DN246">
        <v>362322</v>
      </c>
      <c r="DO246">
        <v>375493</v>
      </c>
      <c r="DP246">
        <v>388617</v>
      </c>
      <c r="DQ246">
        <v>410197</v>
      </c>
      <c r="DR246">
        <v>444323</v>
      </c>
      <c r="DW246">
        <v>543277</v>
      </c>
      <c r="EB246">
        <v>816473</v>
      </c>
      <c r="EG246">
        <v>1085470</v>
      </c>
      <c r="EL246">
        <v>1435542</v>
      </c>
      <c r="EQ246">
        <v>1888039</v>
      </c>
      <c r="EV246">
        <v>2752965</v>
      </c>
      <c r="FA246">
        <v>3926800</v>
      </c>
      <c r="FF246">
        <v>5264201</v>
      </c>
      <c r="FK246">
        <v>7117579</v>
      </c>
      <c r="FP246">
        <v>9442076</v>
      </c>
      <c r="FU246">
        <v>12173034</v>
      </c>
      <c r="FZ246">
        <v>14600070</v>
      </c>
      <c r="GE246">
        <v>18718138</v>
      </c>
      <c r="GJ246">
        <v>23844339</v>
      </c>
      <c r="GO246">
        <v>28250024</v>
      </c>
      <c r="GT246">
        <v>32180620</v>
      </c>
    </row>
    <row r="247" spans="1:202" hidden="1">
      <c r="A247" s="38" t="s">
        <v>246</v>
      </c>
      <c r="AZ247">
        <v>174647391</v>
      </c>
      <c r="BA247">
        <v>182143783</v>
      </c>
      <c r="BB247">
        <v>189197712</v>
      </c>
      <c r="BC247">
        <v>196306916</v>
      </c>
      <c r="BD247">
        <v>202386962</v>
      </c>
      <c r="BE247">
        <v>207810992</v>
      </c>
      <c r="BF247">
        <v>212741511</v>
      </c>
      <c r="BG247">
        <v>217359548</v>
      </c>
      <c r="BH247">
        <v>221485819</v>
      </c>
      <c r="BI247">
        <v>223252024</v>
      </c>
      <c r="BJ247">
        <v>222727370</v>
      </c>
      <c r="BK247">
        <v>222030558</v>
      </c>
      <c r="BL247">
        <v>224158077</v>
      </c>
      <c r="BM247">
        <v>230897137</v>
      </c>
      <c r="BN247">
        <v>239720430</v>
      </c>
      <c r="BO247">
        <v>248185789</v>
      </c>
      <c r="BP247">
        <v>256296101</v>
      </c>
      <c r="BQ247">
        <v>261582917</v>
      </c>
      <c r="BR247">
        <v>263726019</v>
      </c>
      <c r="BS247">
        <v>265956645</v>
      </c>
      <c r="BT247">
        <v>269075003</v>
      </c>
      <c r="BU247">
        <v>272513824</v>
      </c>
      <c r="BV247">
        <v>276067231</v>
      </c>
      <c r="BW247">
        <v>278594131</v>
      </c>
      <c r="BX247">
        <v>279713312</v>
      </c>
      <c r="BY247">
        <v>279727203</v>
      </c>
      <c r="BZ247">
        <v>279031664</v>
      </c>
      <c r="CA247">
        <v>278331561</v>
      </c>
      <c r="CB247">
        <v>277773662</v>
      </c>
      <c r="CC247">
        <v>278464400</v>
      </c>
      <c r="CD247">
        <v>281025967</v>
      </c>
      <c r="CE247">
        <v>285101389</v>
      </c>
      <c r="CF247">
        <v>290787037</v>
      </c>
      <c r="CG247">
        <v>296763367</v>
      </c>
      <c r="CH247">
        <v>301878346</v>
      </c>
      <c r="CI247">
        <v>306729434</v>
      </c>
      <c r="CJ247">
        <v>311639466</v>
      </c>
      <c r="CK247">
        <v>316531284</v>
      </c>
      <c r="CL247">
        <v>321333400</v>
      </c>
      <c r="CM247">
        <v>326098840</v>
      </c>
      <c r="CN247">
        <v>330438039</v>
      </c>
      <c r="CO247">
        <v>332500014</v>
      </c>
      <c r="CP247">
        <v>331715399</v>
      </c>
      <c r="CQ247">
        <v>330068047</v>
      </c>
      <c r="CR247">
        <v>327839743</v>
      </c>
      <c r="CS247">
        <v>324693686</v>
      </c>
      <c r="CT247">
        <v>322222885</v>
      </c>
      <c r="CU247">
        <v>321085882</v>
      </c>
      <c r="CV247">
        <v>320337182</v>
      </c>
      <c r="CW247">
        <v>319904785</v>
      </c>
      <c r="CX247">
        <v>320174433</v>
      </c>
      <c r="CY247">
        <v>321100219</v>
      </c>
      <c r="CZ247">
        <v>322421477</v>
      </c>
      <c r="DA247">
        <v>324100226</v>
      </c>
      <c r="DB247">
        <v>326033947</v>
      </c>
      <c r="DC247">
        <v>327768007</v>
      </c>
      <c r="DD247">
        <v>329458465</v>
      </c>
      <c r="DE247">
        <v>331851034</v>
      </c>
      <c r="DF247">
        <v>335021058</v>
      </c>
      <c r="DG247">
        <v>338565980</v>
      </c>
      <c r="DH247">
        <v>342031392</v>
      </c>
      <c r="DI247">
        <v>345352903</v>
      </c>
      <c r="DJ247">
        <v>348728807</v>
      </c>
      <c r="DK247">
        <v>351561456</v>
      </c>
      <c r="DL247">
        <v>353496594</v>
      </c>
      <c r="DM247">
        <v>354791461</v>
      </c>
      <c r="DN247">
        <v>355704422</v>
      </c>
      <c r="DO247">
        <v>355934413</v>
      </c>
      <c r="DP247">
        <v>354861540</v>
      </c>
      <c r="DQ247">
        <v>352683791</v>
      </c>
      <c r="DR247">
        <v>349488397</v>
      </c>
      <c r="DW247">
        <v>332818559</v>
      </c>
      <c r="EB247">
        <v>331078970</v>
      </c>
      <c r="EG247">
        <v>332112917</v>
      </c>
      <c r="EL247">
        <v>333501593</v>
      </c>
      <c r="EQ247">
        <v>331953700</v>
      </c>
      <c r="EV247">
        <v>327042316</v>
      </c>
      <c r="FA247">
        <v>318692605</v>
      </c>
      <c r="FF247">
        <v>310411685</v>
      </c>
      <c r="FK247">
        <v>300968307</v>
      </c>
      <c r="FP247">
        <v>292806774</v>
      </c>
      <c r="FU247">
        <v>283915866</v>
      </c>
      <c r="FZ247">
        <v>274083373</v>
      </c>
      <c r="GE247">
        <v>263733246</v>
      </c>
      <c r="GJ247">
        <v>253694758</v>
      </c>
      <c r="GO247">
        <v>243673615</v>
      </c>
      <c r="GT247">
        <v>234599534</v>
      </c>
    </row>
    <row r="248" spans="1:202" hidden="1">
      <c r="A248" s="38" t="s">
        <v>247</v>
      </c>
      <c r="AZ248">
        <v>136914008</v>
      </c>
      <c r="BA248">
        <v>138781647</v>
      </c>
      <c r="BB248">
        <v>142468406</v>
      </c>
      <c r="BC248">
        <v>147418835</v>
      </c>
      <c r="BD248">
        <v>153897381</v>
      </c>
      <c r="BE248">
        <v>161721391</v>
      </c>
      <c r="BF248">
        <v>169341446</v>
      </c>
      <c r="BG248">
        <v>176593317</v>
      </c>
      <c r="BH248">
        <v>182993641</v>
      </c>
      <c r="BI248">
        <v>188661892</v>
      </c>
      <c r="BJ248">
        <v>194061089</v>
      </c>
      <c r="BK248">
        <v>198600350</v>
      </c>
      <c r="BL248">
        <v>202833492</v>
      </c>
      <c r="BM248">
        <v>206667019</v>
      </c>
      <c r="BN248">
        <v>208800543</v>
      </c>
      <c r="BO248">
        <v>209632842</v>
      </c>
      <c r="BP248">
        <v>210362885</v>
      </c>
      <c r="BQ248">
        <v>212880924</v>
      </c>
      <c r="BR248">
        <v>219323076</v>
      </c>
      <c r="BS248">
        <v>227923980</v>
      </c>
      <c r="BT248">
        <v>236349864</v>
      </c>
      <c r="BU248">
        <v>244431536</v>
      </c>
      <c r="BV248">
        <v>249753938</v>
      </c>
      <c r="BW248">
        <v>251969048</v>
      </c>
      <c r="BX248">
        <v>254265184</v>
      </c>
      <c r="BY248">
        <v>257566071</v>
      </c>
      <c r="BZ248">
        <v>261400025</v>
      </c>
      <c r="CA248">
        <v>265342612</v>
      </c>
      <c r="CB248">
        <v>268079781</v>
      </c>
      <c r="CC248">
        <v>269470428</v>
      </c>
      <c r="CD248">
        <v>269755149</v>
      </c>
      <c r="CE248">
        <v>269151020</v>
      </c>
      <c r="CF248">
        <v>268502814</v>
      </c>
      <c r="CG248">
        <v>268072828</v>
      </c>
      <c r="CH248">
        <v>268881759</v>
      </c>
      <c r="CI248">
        <v>271630226</v>
      </c>
      <c r="CJ248">
        <v>275969448</v>
      </c>
      <c r="CK248">
        <v>281813517</v>
      </c>
      <c r="CL248">
        <v>287852506</v>
      </c>
      <c r="CM248">
        <v>293011951</v>
      </c>
      <c r="CN248">
        <v>297849671</v>
      </c>
      <c r="CO248">
        <v>302793986</v>
      </c>
      <c r="CP248">
        <v>307856262</v>
      </c>
      <c r="CQ248">
        <v>312934413</v>
      </c>
      <c r="CR248">
        <v>317849836</v>
      </c>
      <c r="CS248">
        <v>322293754</v>
      </c>
      <c r="CT248">
        <v>324656246</v>
      </c>
      <c r="CU248">
        <v>324119930</v>
      </c>
      <c r="CV248">
        <v>322514958</v>
      </c>
      <c r="CW248">
        <v>320359596</v>
      </c>
      <c r="CX248">
        <v>317337732</v>
      </c>
      <c r="CY248">
        <v>314930559</v>
      </c>
      <c r="CZ248">
        <v>313942796</v>
      </c>
      <c r="DA248">
        <v>313511956</v>
      </c>
      <c r="DB248">
        <v>313413760</v>
      </c>
      <c r="DC248">
        <v>313999237</v>
      </c>
      <c r="DD248">
        <v>315242272</v>
      </c>
      <c r="DE248">
        <v>316709313</v>
      </c>
      <c r="DF248">
        <v>318436139</v>
      </c>
      <c r="DG248">
        <v>320475999</v>
      </c>
      <c r="DH248">
        <v>322398779</v>
      </c>
      <c r="DI248">
        <v>324352319</v>
      </c>
      <c r="DJ248">
        <v>327049631</v>
      </c>
      <c r="DK248">
        <v>330531967</v>
      </c>
      <c r="DL248">
        <v>334404887</v>
      </c>
      <c r="DM248">
        <v>338234610</v>
      </c>
      <c r="DN248">
        <v>341832077</v>
      </c>
      <c r="DO248">
        <v>345307528</v>
      </c>
      <c r="DP248">
        <v>348162530</v>
      </c>
      <c r="DQ248">
        <v>350161010</v>
      </c>
      <c r="DR248">
        <v>351560249</v>
      </c>
      <c r="DW248">
        <v>348205339</v>
      </c>
      <c r="EB248">
        <v>329686988</v>
      </c>
      <c r="EG248">
        <v>328050752</v>
      </c>
      <c r="EL248">
        <v>329258126</v>
      </c>
      <c r="EQ248">
        <v>330833174</v>
      </c>
      <c r="EV248">
        <v>329496784</v>
      </c>
      <c r="FA248">
        <v>324814766</v>
      </c>
      <c r="FF248">
        <v>316708711</v>
      </c>
      <c r="FK248">
        <v>308663204</v>
      </c>
      <c r="FP248">
        <v>299453202</v>
      </c>
      <c r="FU248">
        <v>291481175</v>
      </c>
      <c r="FZ248">
        <v>282769850</v>
      </c>
      <c r="GE248">
        <v>273098910</v>
      </c>
      <c r="GJ248">
        <v>262889345</v>
      </c>
      <c r="GO248">
        <v>252972170</v>
      </c>
      <c r="GT248">
        <v>243058539</v>
      </c>
    </row>
    <row r="249" spans="1:202" hidden="1">
      <c r="A249" s="38" t="s">
        <v>248</v>
      </c>
      <c r="AZ249">
        <v>132112875</v>
      </c>
      <c r="BA249">
        <v>132760851</v>
      </c>
      <c r="BB249">
        <v>132943060</v>
      </c>
      <c r="BC249">
        <v>132943337</v>
      </c>
      <c r="BD249">
        <v>133362618</v>
      </c>
      <c r="BE249">
        <v>134266441</v>
      </c>
      <c r="BF249">
        <v>136225408</v>
      </c>
      <c r="BG249">
        <v>140014100</v>
      </c>
      <c r="BH249">
        <v>145587500</v>
      </c>
      <c r="BI249">
        <v>152292669</v>
      </c>
      <c r="BJ249">
        <v>159491033</v>
      </c>
      <c r="BK249">
        <v>166366477</v>
      </c>
      <c r="BL249">
        <v>172778165</v>
      </c>
      <c r="BM249">
        <v>179024916</v>
      </c>
      <c r="BN249">
        <v>184880413</v>
      </c>
      <c r="BO249">
        <v>190470799</v>
      </c>
      <c r="BP249">
        <v>195319045</v>
      </c>
      <c r="BQ249">
        <v>199716213</v>
      </c>
      <c r="BR249">
        <v>203649767</v>
      </c>
      <c r="BS249">
        <v>205914837</v>
      </c>
      <c r="BT249">
        <v>206854119</v>
      </c>
      <c r="BU249">
        <v>207637046</v>
      </c>
      <c r="BV249">
        <v>210197546</v>
      </c>
      <c r="BW249">
        <v>216611703</v>
      </c>
      <c r="BX249">
        <v>225126709</v>
      </c>
      <c r="BY249">
        <v>233430907</v>
      </c>
      <c r="BZ249">
        <v>241323997</v>
      </c>
      <c r="CA249">
        <v>246537802</v>
      </c>
      <c r="CB249">
        <v>248777348</v>
      </c>
      <c r="CC249">
        <v>251124130</v>
      </c>
      <c r="CD249">
        <v>254515584</v>
      </c>
      <c r="CE249">
        <v>258404256</v>
      </c>
      <c r="CF249">
        <v>262385805</v>
      </c>
      <c r="CG249">
        <v>265208704</v>
      </c>
      <c r="CH249">
        <v>266594119</v>
      </c>
      <c r="CI249">
        <v>266821382</v>
      </c>
      <c r="CJ249">
        <v>266209022</v>
      </c>
      <c r="CK249">
        <v>265553633</v>
      </c>
      <c r="CL249">
        <v>265156453</v>
      </c>
      <c r="CM249">
        <v>266084811</v>
      </c>
      <c r="CN249">
        <v>268905756</v>
      </c>
      <c r="CO249">
        <v>273240336</v>
      </c>
      <c r="CP249">
        <v>279158758</v>
      </c>
      <c r="CQ249">
        <v>285429861</v>
      </c>
      <c r="CR249">
        <v>290758667</v>
      </c>
      <c r="CS249">
        <v>295727688</v>
      </c>
      <c r="CT249">
        <v>300833790</v>
      </c>
      <c r="CU249">
        <v>305886757</v>
      </c>
      <c r="CV249">
        <v>310810377</v>
      </c>
      <c r="CW249">
        <v>315678942</v>
      </c>
      <c r="CX249">
        <v>320142251</v>
      </c>
      <c r="CY249">
        <v>322475596</v>
      </c>
      <c r="CZ249">
        <v>321998541</v>
      </c>
      <c r="DA249">
        <v>320524378</v>
      </c>
      <c r="DB249">
        <v>318482949</v>
      </c>
      <c r="DC249">
        <v>315588865</v>
      </c>
      <c r="DD249">
        <v>313345193</v>
      </c>
      <c r="DE249">
        <v>312447400</v>
      </c>
      <c r="DF249">
        <v>312027639</v>
      </c>
      <c r="DG249">
        <v>311933618</v>
      </c>
      <c r="DH249">
        <v>312535626</v>
      </c>
      <c r="DI249">
        <v>313813395</v>
      </c>
      <c r="DJ249">
        <v>315341518</v>
      </c>
      <c r="DK249">
        <v>317133780</v>
      </c>
      <c r="DL249">
        <v>319245117</v>
      </c>
      <c r="DM249">
        <v>321277607</v>
      </c>
      <c r="DN249">
        <v>323372341</v>
      </c>
      <c r="DO249">
        <v>326212160</v>
      </c>
      <c r="DP249">
        <v>329760726</v>
      </c>
      <c r="DQ249">
        <v>333619837</v>
      </c>
      <c r="DR249">
        <v>337363691</v>
      </c>
      <c r="DW249">
        <v>349415981</v>
      </c>
      <c r="EB249">
        <v>346835056</v>
      </c>
      <c r="EG249">
        <v>328373565</v>
      </c>
      <c r="EL249">
        <v>326803726</v>
      </c>
      <c r="EQ249">
        <v>328081691</v>
      </c>
      <c r="EV249">
        <v>329733934</v>
      </c>
      <c r="FA249">
        <v>328486366</v>
      </c>
      <c r="FF249">
        <v>323900035</v>
      </c>
      <c r="FK249">
        <v>315894257</v>
      </c>
      <c r="FP249">
        <v>307944568</v>
      </c>
      <c r="FU249">
        <v>298820890</v>
      </c>
      <c r="FZ249">
        <v>290930906</v>
      </c>
      <c r="GE249">
        <v>282294793</v>
      </c>
      <c r="GJ249">
        <v>272691245</v>
      </c>
      <c r="GO249">
        <v>262540509</v>
      </c>
      <c r="GT249">
        <v>252675168</v>
      </c>
    </row>
    <row r="250" spans="1:202" hidden="1">
      <c r="A250" s="38" t="s">
        <v>249</v>
      </c>
      <c r="AZ250">
        <v>120512860</v>
      </c>
      <c r="BA250">
        <v>122350823</v>
      </c>
      <c r="BB250">
        <v>124690837</v>
      </c>
      <c r="BC250">
        <v>126730587</v>
      </c>
      <c r="BD250">
        <v>128197856</v>
      </c>
      <c r="BE250">
        <v>129263629</v>
      </c>
      <c r="BF250">
        <v>129939982</v>
      </c>
      <c r="BG250">
        <v>130147454</v>
      </c>
      <c r="BH250">
        <v>130431514</v>
      </c>
      <c r="BI250">
        <v>130964053</v>
      </c>
      <c r="BJ250">
        <v>131584978</v>
      </c>
      <c r="BK250">
        <v>133459598</v>
      </c>
      <c r="BL250">
        <v>137471752</v>
      </c>
      <c r="BM250">
        <v>142835180</v>
      </c>
      <c r="BN250">
        <v>149145029</v>
      </c>
      <c r="BO250">
        <v>156328756</v>
      </c>
      <c r="BP250">
        <v>163283114</v>
      </c>
      <c r="BQ250">
        <v>169740761</v>
      </c>
      <c r="BR250">
        <v>175999024</v>
      </c>
      <c r="BS250">
        <v>181864016</v>
      </c>
      <c r="BT250">
        <v>187418060</v>
      </c>
      <c r="BU250">
        <v>192216246</v>
      </c>
      <c r="BV250">
        <v>196538820</v>
      </c>
      <c r="BW250">
        <v>200447457</v>
      </c>
      <c r="BX250">
        <v>202740205</v>
      </c>
      <c r="BY250">
        <v>203693347</v>
      </c>
      <c r="BZ250">
        <v>204444804</v>
      </c>
      <c r="CA250">
        <v>206954495</v>
      </c>
      <c r="CB250">
        <v>213245451</v>
      </c>
      <c r="CC250">
        <v>221492371</v>
      </c>
      <c r="CD250">
        <v>229741516</v>
      </c>
      <c r="CE250">
        <v>237893543</v>
      </c>
      <c r="CF250">
        <v>243400123</v>
      </c>
      <c r="CG250">
        <v>245934345</v>
      </c>
      <c r="CH250">
        <v>248593948</v>
      </c>
      <c r="CI250">
        <v>252238548</v>
      </c>
      <c r="CJ250">
        <v>256287273</v>
      </c>
      <c r="CK250">
        <v>260337463</v>
      </c>
      <c r="CL250">
        <v>263153988</v>
      </c>
      <c r="CM250">
        <v>264448636</v>
      </c>
      <c r="CN250">
        <v>264502363</v>
      </c>
      <c r="CO250">
        <v>263706886</v>
      </c>
      <c r="CP250">
        <v>262924963</v>
      </c>
      <c r="CQ250">
        <v>262521929</v>
      </c>
      <c r="CR250">
        <v>263526813</v>
      </c>
      <c r="CS250">
        <v>266517378</v>
      </c>
      <c r="CT250">
        <v>271102113</v>
      </c>
      <c r="CU250">
        <v>277186319</v>
      </c>
      <c r="CV250">
        <v>283459486</v>
      </c>
      <c r="CW250">
        <v>288773137</v>
      </c>
      <c r="CX250">
        <v>293685421</v>
      </c>
      <c r="CY250">
        <v>298640566</v>
      </c>
      <c r="CZ250">
        <v>303540178</v>
      </c>
      <c r="DA250">
        <v>308318626</v>
      </c>
      <c r="DB250">
        <v>313112978</v>
      </c>
      <c r="DC250">
        <v>317669720</v>
      </c>
      <c r="DD250">
        <v>320205565</v>
      </c>
      <c r="DE250">
        <v>319868355</v>
      </c>
      <c r="DF250">
        <v>318428153</v>
      </c>
      <c r="DG250">
        <v>316364588</v>
      </c>
      <c r="DH250">
        <v>313507964</v>
      </c>
      <c r="DI250">
        <v>311288718</v>
      </c>
      <c r="DJ250">
        <v>310365646</v>
      </c>
      <c r="DK250">
        <v>310005830</v>
      </c>
      <c r="DL250">
        <v>310107221</v>
      </c>
      <c r="DM250">
        <v>310916626</v>
      </c>
      <c r="DN250">
        <v>312292412</v>
      </c>
      <c r="DO250">
        <v>313908231</v>
      </c>
      <c r="DP250">
        <v>315757263</v>
      </c>
      <c r="DQ250">
        <v>317842210</v>
      </c>
      <c r="DR250">
        <v>319816719</v>
      </c>
      <c r="DW250">
        <v>333901155</v>
      </c>
      <c r="EB250">
        <v>347929748</v>
      </c>
      <c r="EG250">
        <v>345410533</v>
      </c>
      <c r="EL250">
        <v>327040195</v>
      </c>
      <c r="EQ250">
        <v>325544105</v>
      </c>
      <c r="EV250">
        <v>326896173</v>
      </c>
      <c r="FA250">
        <v>328626201</v>
      </c>
      <c r="FF250">
        <v>327462967</v>
      </c>
      <c r="FK250">
        <v>322964818</v>
      </c>
      <c r="FP250">
        <v>315049782</v>
      </c>
      <c r="FU250">
        <v>307187747</v>
      </c>
      <c r="FZ250">
        <v>298153530</v>
      </c>
      <c r="GE250">
        <v>290347383</v>
      </c>
      <c r="GJ250">
        <v>281789163</v>
      </c>
      <c r="GO250">
        <v>272256320</v>
      </c>
      <c r="GT250">
        <v>262167910</v>
      </c>
    </row>
    <row r="251" spans="1:202" hidden="1">
      <c r="A251" s="38" t="s">
        <v>250</v>
      </c>
      <c r="AZ251">
        <v>111019768</v>
      </c>
      <c r="BA251">
        <v>112831065</v>
      </c>
      <c r="BB251">
        <v>114177811</v>
      </c>
      <c r="BC251">
        <v>115043323</v>
      </c>
      <c r="BD251">
        <v>116132370</v>
      </c>
      <c r="BE251">
        <v>117395928</v>
      </c>
      <c r="BF251">
        <v>119098624</v>
      </c>
      <c r="BG251">
        <v>121258454</v>
      </c>
      <c r="BH251">
        <v>123108905</v>
      </c>
      <c r="BI251">
        <v>124628205</v>
      </c>
      <c r="BJ251">
        <v>126125905</v>
      </c>
      <c r="BK251">
        <v>127167706</v>
      </c>
      <c r="BL251">
        <v>127519579</v>
      </c>
      <c r="BM251">
        <v>127500383</v>
      </c>
      <c r="BN251">
        <v>127760552</v>
      </c>
      <c r="BO251">
        <v>128373024</v>
      </c>
      <c r="BP251">
        <v>130110181</v>
      </c>
      <c r="BQ251">
        <v>133890995</v>
      </c>
      <c r="BR251">
        <v>139059421</v>
      </c>
      <c r="BS251">
        <v>145288204</v>
      </c>
      <c r="BT251">
        <v>152552750</v>
      </c>
      <c r="BU251">
        <v>159583945</v>
      </c>
      <c r="BV251">
        <v>166042680</v>
      </c>
      <c r="BW251">
        <v>172290620</v>
      </c>
      <c r="BX251">
        <v>178147935</v>
      </c>
      <c r="BY251">
        <v>183678366</v>
      </c>
      <c r="BZ251">
        <v>188436964</v>
      </c>
      <c r="CA251">
        <v>192776851</v>
      </c>
      <c r="CB251">
        <v>196759070</v>
      </c>
      <c r="CC251">
        <v>199090847</v>
      </c>
      <c r="CD251">
        <v>200187854</v>
      </c>
      <c r="CE251">
        <v>201216173</v>
      </c>
      <c r="CF251">
        <v>203830194</v>
      </c>
      <c r="CG251">
        <v>210103217</v>
      </c>
      <c r="CH251">
        <v>218441578</v>
      </c>
      <c r="CI251">
        <v>226717380</v>
      </c>
      <c r="CJ251">
        <v>234770410</v>
      </c>
      <c r="CK251">
        <v>240237092</v>
      </c>
      <c r="CL251">
        <v>242810472</v>
      </c>
      <c r="CM251">
        <v>245556776</v>
      </c>
      <c r="CN251">
        <v>249249252</v>
      </c>
      <c r="CO251">
        <v>253193274</v>
      </c>
      <c r="CP251">
        <v>256952091</v>
      </c>
      <c r="CQ251">
        <v>259388851</v>
      </c>
      <c r="CR251">
        <v>260454899</v>
      </c>
      <c r="CS251">
        <v>260490396</v>
      </c>
      <c r="CT251">
        <v>259790690</v>
      </c>
      <c r="CU251">
        <v>259191182</v>
      </c>
      <c r="CV251">
        <v>258978080</v>
      </c>
      <c r="CW251">
        <v>260116024</v>
      </c>
      <c r="CX251">
        <v>263293473</v>
      </c>
      <c r="CY251">
        <v>267997736</v>
      </c>
      <c r="CZ251">
        <v>273927089</v>
      </c>
      <c r="DA251">
        <v>279925146</v>
      </c>
      <c r="DB251">
        <v>284990704</v>
      </c>
      <c r="DC251">
        <v>289794195</v>
      </c>
      <c r="DD251">
        <v>294802239</v>
      </c>
      <c r="DE251">
        <v>299867462</v>
      </c>
      <c r="DF251">
        <v>304876247</v>
      </c>
      <c r="DG251">
        <v>309856347</v>
      </c>
      <c r="DH251">
        <v>314476279</v>
      </c>
      <c r="DI251">
        <v>316989290</v>
      </c>
      <c r="DJ251">
        <v>316606519</v>
      </c>
      <c r="DK251">
        <v>315120488</v>
      </c>
      <c r="DL251">
        <v>313072166</v>
      </c>
      <c r="DM251">
        <v>310193189</v>
      </c>
      <c r="DN251">
        <v>308038851</v>
      </c>
      <c r="DO251">
        <v>307372443</v>
      </c>
      <c r="DP251">
        <v>307267390</v>
      </c>
      <c r="DQ251">
        <v>307502030</v>
      </c>
      <c r="DR251">
        <v>308351683</v>
      </c>
      <c r="DW251">
        <v>316459539</v>
      </c>
      <c r="EB251">
        <v>331564073</v>
      </c>
      <c r="EG251">
        <v>345621461</v>
      </c>
      <c r="EL251">
        <v>343204075</v>
      </c>
      <c r="EQ251">
        <v>324985401</v>
      </c>
      <c r="EV251">
        <v>323597852</v>
      </c>
      <c r="FA251">
        <v>325058442</v>
      </c>
      <c r="FF251">
        <v>326900445</v>
      </c>
      <c r="FK251">
        <v>325859025</v>
      </c>
      <c r="FP251">
        <v>321489324</v>
      </c>
      <c r="FU251">
        <v>313717590</v>
      </c>
      <c r="FZ251">
        <v>305996321</v>
      </c>
      <c r="GE251">
        <v>297103011</v>
      </c>
      <c r="GJ251">
        <v>289430129</v>
      </c>
      <c r="GO251">
        <v>280999378</v>
      </c>
      <c r="GT251">
        <v>271584288</v>
      </c>
    </row>
    <row r="252" spans="1:202" hidden="1">
      <c r="A252" s="38" t="s">
        <v>251</v>
      </c>
      <c r="AZ252">
        <v>95978213</v>
      </c>
      <c r="BA252">
        <v>98189458</v>
      </c>
      <c r="BB252">
        <v>100815633</v>
      </c>
      <c r="BC252">
        <v>103612624</v>
      </c>
      <c r="BD252">
        <v>106150462</v>
      </c>
      <c r="BE252">
        <v>108485250</v>
      </c>
      <c r="BF252">
        <v>110349208</v>
      </c>
      <c r="BG252">
        <v>111581390</v>
      </c>
      <c r="BH252">
        <v>112772125</v>
      </c>
      <c r="BI252">
        <v>113878425</v>
      </c>
      <c r="BJ252">
        <v>114664383</v>
      </c>
      <c r="BK252">
        <v>115991502</v>
      </c>
      <c r="BL252">
        <v>117949743</v>
      </c>
      <c r="BM252">
        <v>119952415</v>
      </c>
      <c r="BN252">
        <v>121738023</v>
      </c>
      <c r="BO252">
        <v>123236615</v>
      </c>
      <c r="BP252">
        <v>124287023</v>
      </c>
      <c r="BQ252">
        <v>124657488</v>
      </c>
      <c r="BR252">
        <v>124675587</v>
      </c>
      <c r="BS252">
        <v>125009530</v>
      </c>
      <c r="BT252">
        <v>125727902</v>
      </c>
      <c r="BU252">
        <v>127604295</v>
      </c>
      <c r="BV252">
        <v>131547915</v>
      </c>
      <c r="BW252">
        <v>136817394</v>
      </c>
      <c r="BX252">
        <v>142948979</v>
      </c>
      <c r="BY252">
        <v>150015945</v>
      </c>
      <c r="BZ252">
        <v>156891375</v>
      </c>
      <c r="CA252">
        <v>163248469</v>
      </c>
      <c r="CB252">
        <v>169422511</v>
      </c>
      <c r="CC252">
        <v>175305534</v>
      </c>
      <c r="CD252">
        <v>181029111</v>
      </c>
      <c r="CE252">
        <v>186061843</v>
      </c>
      <c r="CF252">
        <v>190536628</v>
      </c>
      <c r="CG252">
        <v>194477872</v>
      </c>
      <c r="CH252">
        <v>196682682</v>
      </c>
      <c r="CI252">
        <v>197522732</v>
      </c>
      <c r="CJ252">
        <v>198306479</v>
      </c>
      <c r="CK252">
        <v>200829617</v>
      </c>
      <c r="CL252">
        <v>207028110</v>
      </c>
      <c r="CM252">
        <v>215270426</v>
      </c>
      <c r="CN252">
        <v>223513331</v>
      </c>
      <c r="CO252">
        <v>231535275</v>
      </c>
      <c r="CP252">
        <v>236894350</v>
      </c>
      <c r="CQ252">
        <v>239286745</v>
      </c>
      <c r="CR252">
        <v>241822891</v>
      </c>
      <c r="CS252">
        <v>245277826</v>
      </c>
      <c r="CT252">
        <v>249024375</v>
      </c>
      <c r="CU252">
        <v>252785917</v>
      </c>
      <c r="CV252">
        <v>255369655</v>
      </c>
      <c r="CW252">
        <v>256526677</v>
      </c>
      <c r="CX252">
        <v>256648688</v>
      </c>
      <c r="CY252">
        <v>256131410</v>
      </c>
      <c r="CZ252">
        <v>255654866</v>
      </c>
      <c r="DA252">
        <v>255501002</v>
      </c>
      <c r="DB252">
        <v>256657813</v>
      </c>
      <c r="DC252">
        <v>259740715</v>
      </c>
      <c r="DD252">
        <v>264388057</v>
      </c>
      <c r="DE252">
        <v>270473365</v>
      </c>
      <c r="DF252">
        <v>276715601</v>
      </c>
      <c r="DG252">
        <v>281978519</v>
      </c>
      <c r="DH252">
        <v>286802121</v>
      </c>
      <c r="DI252">
        <v>291638428</v>
      </c>
      <c r="DJ252">
        <v>296483162</v>
      </c>
      <c r="DK252">
        <v>301304474</v>
      </c>
      <c r="DL252">
        <v>306168874</v>
      </c>
      <c r="DM252">
        <v>310746336</v>
      </c>
      <c r="DN252">
        <v>313304879</v>
      </c>
      <c r="DO252">
        <v>313006938</v>
      </c>
      <c r="DP252">
        <v>311613975</v>
      </c>
      <c r="DQ252">
        <v>309702833</v>
      </c>
      <c r="DR252">
        <v>306985148</v>
      </c>
      <c r="DW252">
        <v>304701980</v>
      </c>
      <c r="EB252">
        <v>313734200</v>
      </c>
      <c r="EG252">
        <v>328834576</v>
      </c>
      <c r="EL252">
        <v>342930530</v>
      </c>
      <c r="EQ252">
        <v>340642371</v>
      </c>
      <c r="EV252">
        <v>322609081</v>
      </c>
      <c r="FA252">
        <v>321350694</v>
      </c>
      <c r="FF252">
        <v>322939673</v>
      </c>
      <c r="FK252">
        <v>324915778</v>
      </c>
      <c r="FP252">
        <v>324020906</v>
      </c>
      <c r="FU252">
        <v>319811998</v>
      </c>
      <c r="FZ252">
        <v>312211495</v>
      </c>
      <c r="GE252">
        <v>304653910</v>
      </c>
      <c r="GJ252">
        <v>295924949</v>
      </c>
      <c r="GO252">
        <v>288406362</v>
      </c>
      <c r="GT252">
        <v>280120323</v>
      </c>
    </row>
    <row r="253" spans="1:202" hidden="1">
      <c r="A253" s="38" t="s">
        <v>252</v>
      </c>
      <c r="AZ253">
        <v>81001880</v>
      </c>
      <c r="BA253">
        <v>82712650</v>
      </c>
      <c r="BB253">
        <v>84911880</v>
      </c>
      <c r="BC253">
        <v>87723208</v>
      </c>
      <c r="BD253">
        <v>90637019</v>
      </c>
      <c r="BE253">
        <v>93052471</v>
      </c>
      <c r="BF253">
        <v>95374261</v>
      </c>
      <c r="BG253">
        <v>98029681</v>
      </c>
      <c r="BH253">
        <v>100748425</v>
      </c>
      <c r="BI253">
        <v>103248255</v>
      </c>
      <c r="BJ253">
        <v>105621193</v>
      </c>
      <c r="BK253">
        <v>107573640</v>
      </c>
      <c r="BL253">
        <v>108999660</v>
      </c>
      <c r="BM253">
        <v>110136619</v>
      </c>
      <c r="BN253">
        <v>111065383</v>
      </c>
      <c r="BO253">
        <v>111953569</v>
      </c>
      <c r="BP253">
        <v>113315299</v>
      </c>
      <c r="BQ253">
        <v>115218002</v>
      </c>
      <c r="BR253">
        <v>117138379</v>
      </c>
      <c r="BS253">
        <v>118862890</v>
      </c>
      <c r="BT253">
        <v>120373742</v>
      </c>
      <c r="BU253">
        <v>121451901</v>
      </c>
      <c r="BV253">
        <v>121895378</v>
      </c>
      <c r="BW253">
        <v>122055261</v>
      </c>
      <c r="BX253">
        <v>122526012</v>
      </c>
      <c r="BY253">
        <v>123298868</v>
      </c>
      <c r="BZ253">
        <v>125211944</v>
      </c>
      <c r="CA253">
        <v>129225819</v>
      </c>
      <c r="CB253">
        <v>134531737</v>
      </c>
      <c r="CC253">
        <v>140672494</v>
      </c>
      <c r="CD253">
        <v>147801886</v>
      </c>
      <c r="CE253">
        <v>154816908</v>
      </c>
      <c r="CF253">
        <v>161230544</v>
      </c>
      <c r="CG253">
        <v>167339264</v>
      </c>
      <c r="CH253">
        <v>173103408</v>
      </c>
      <c r="CI253">
        <v>178605114</v>
      </c>
      <c r="CJ253">
        <v>183432204</v>
      </c>
      <c r="CK253">
        <v>187818671</v>
      </c>
      <c r="CL253">
        <v>191722967</v>
      </c>
      <c r="CM253">
        <v>193965691</v>
      </c>
      <c r="CN253">
        <v>195001109</v>
      </c>
      <c r="CO253">
        <v>196000213</v>
      </c>
      <c r="CP253">
        <v>198540757</v>
      </c>
      <c r="CQ253">
        <v>204605809</v>
      </c>
      <c r="CR253">
        <v>212698516</v>
      </c>
      <c r="CS253">
        <v>220689877</v>
      </c>
      <c r="CT253">
        <v>228365209</v>
      </c>
      <c r="CU253">
        <v>233527591</v>
      </c>
      <c r="CV253">
        <v>235887883</v>
      </c>
      <c r="CW253">
        <v>238340810</v>
      </c>
      <c r="CX253">
        <v>241761758</v>
      </c>
      <c r="CY253">
        <v>245629248</v>
      </c>
      <c r="CZ253">
        <v>249483853</v>
      </c>
      <c r="DA253">
        <v>252111430</v>
      </c>
      <c r="DB253">
        <v>253322484</v>
      </c>
      <c r="DC253">
        <v>253441604</v>
      </c>
      <c r="DD253">
        <v>252930572</v>
      </c>
      <c r="DE253">
        <v>252621755</v>
      </c>
      <c r="DF253">
        <v>252659223</v>
      </c>
      <c r="DG253">
        <v>253966927</v>
      </c>
      <c r="DH253">
        <v>257107355</v>
      </c>
      <c r="DI253">
        <v>261601337</v>
      </c>
      <c r="DJ253">
        <v>267413514</v>
      </c>
      <c r="DK253">
        <v>273388490</v>
      </c>
      <c r="DL253">
        <v>278405546</v>
      </c>
      <c r="DM253">
        <v>283070531</v>
      </c>
      <c r="DN253">
        <v>287859075</v>
      </c>
      <c r="DO253">
        <v>292706230</v>
      </c>
      <c r="DP253">
        <v>297603619</v>
      </c>
      <c r="DQ253">
        <v>302565204</v>
      </c>
      <c r="DR253">
        <v>307163722</v>
      </c>
      <c r="DW253">
        <v>305281221</v>
      </c>
      <c r="EB253">
        <v>301804740</v>
      </c>
      <c r="EG253">
        <v>310846177</v>
      </c>
      <c r="EL253">
        <v>325951462</v>
      </c>
      <c r="EQ253">
        <v>340102667</v>
      </c>
      <c r="EV253">
        <v>337964686</v>
      </c>
      <c r="FA253">
        <v>320134914</v>
      </c>
      <c r="FF253">
        <v>319017315</v>
      </c>
      <c r="FK253">
        <v>320744158</v>
      </c>
      <c r="FP253">
        <v>322863849</v>
      </c>
      <c r="FU253">
        <v>322131991</v>
      </c>
      <c r="FZ253">
        <v>318097914</v>
      </c>
      <c r="GE253">
        <v>310678029</v>
      </c>
      <c r="GJ253">
        <v>303294090</v>
      </c>
      <c r="GO253">
        <v>294738163</v>
      </c>
      <c r="GT253">
        <v>287378972</v>
      </c>
    </row>
    <row r="254" spans="1:202" hidden="1">
      <c r="A254" s="38" t="s">
        <v>253</v>
      </c>
      <c r="AZ254">
        <v>78455755</v>
      </c>
      <c r="BA254">
        <v>78426686</v>
      </c>
      <c r="BB254">
        <v>78046876</v>
      </c>
      <c r="BC254">
        <v>77428878</v>
      </c>
      <c r="BD254">
        <v>77201217</v>
      </c>
      <c r="BE254">
        <v>78139964</v>
      </c>
      <c r="BF254">
        <v>79992005</v>
      </c>
      <c r="BG254">
        <v>82257749</v>
      </c>
      <c r="BH254">
        <v>85036686</v>
      </c>
      <c r="BI254">
        <v>87833981</v>
      </c>
      <c r="BJ254">
        <v>90083765</v>
      </c>
      <c r="BK254">
        <v>92318488</v>
      </c>
      <c r="BL254">
        <v>94956041</v>
      </c>
      <c r="BM254">
        <v>97667236</v>
      </c>
      <c r="BN254">
        <v>100238864</v>
      </c>
      <c r="BO254">
        <v>102707133</v>
      </c>
      <c r="BP254">
        <v>104712572</v>
      </c>
      <c r="BQ254">
        <v>106109732</v>
      </c>
      <c r="BR254">
        <v>107175815</v>
      </c>
      <c r="BS254">
        <v>108031379</v>
      </c>
      <c r="BT254">
        <v>108886054</v>
      </c>
      <c r="BU254">
        <v>110283660</v>
      </c>
      <c r="BV254">
        <v>112244663</v>
      </c>
      <c r="BW254">
        <v>114236353</v>
      </c>
      <c r="BX254">
        <v>116020242</v>
      </c>
      <c r="BY254">
        <v>117576330</v>
      </c>
      <c r="BZ254">
        <v>118693967</v>
      </c>
      <c r="CA254">
        <v>119161629</v>
      </c>
      <c r="CB254">
        <v>119328444</v>
      </c>
      <c r="CC254">
        <v>119800712</v>
      </c>
      <c r="CD254">
        <v>120621527</v>
      </c>
      <c r="CE254">
        <v>122615068</v>
      </c>
      <c r="CF254">
        <v>126603703</v>
      </c>
      <c r="CG254">
        <v>131822292</v>
      </c>
      <c r="CH254">
        <v>137899400</v>
      </c>
      <c r="CI254">
        <v>144926391</v>
      </c>
      <c r="CJ254">
        <v>151837802</v>
      </c>
      <c r="CK254">
        <v>158254207</v>
      </c>
      <c r="CL254">
        <v>164412744</v>
      </c>
      <c r="CM254">
        <v>170213138</v>
      </c>
      <c r="CN254">
        <v>175789481</v>
      </c>
      <c r="CO254">
        <v>180683805</v>
      </c>
      <c r="CP254">
        <v>185063107</v>
      </c>
      <c r="CQ254">
        <v>188891695</v>
      </c>
      <c r="CR254">
        <v>191056893</v>
      </c>
      <c r="CS254">
        <v>191953240</v>
      </c>
      <c r="CT254">
        <v>192668737</v>
      </c>
      <c r="CU254">
        <v>194968594</v>
      </c>
      <c r="CV254">
        <v>200945392</v>
      </c>
      <c r="CW254">
        <v>208965810</v>
      </c>
      <c r="CX254">
        <v>216878024</v>
      </c>
      <c r="CY254">
        <v>224541196</v>
      </c>
      <c r="CZ254">
        <v>229715917</v>
      </c>
      <c r="DA254">
        <v>232086028</v>
      </c>
      <c r="DB254">
        <v>234564084</v>
      </c>
      <c r="DC254">
        <v>237955009</v>
      </c>
      <c r="DD254">
        <v>241766769</v>
      </c>
      <c r="DE254">
        <v>245634019</v>
      </c>
      <c r="DF254">
        <v>248285311</v>
      </c>
      <c r="DG254">
        <v>249543432</v>
      </c>
      <c r="DH254">
        <v>249754100</v>
      </c>
      <c r="DI254">
        <v>249318696</v>
      </c>
      <c r="DJ254">
        <v>249031267</v>
      </c>
      <c r="DK254">
        <v>249039148</v>
      </c>
      <c r="DL254">
        <v>250253109</v>
      </c>
      <c r="DM254">
        <v>253325586</v>
      </c>
      <c r="DN254">
        <v>257826237</v>
      </c>
      <c r="DO254">
        <v>263634900</v>
      </c>
      <c r="DP254">
        <v>269635581</v>
      </c>
      <c r="DQ254">
        <v>274724378</v>
      </c>
      <c r="DR254">
        <v>279421791</v>
      </c>
      <c r="DW254">
        <v>301076346</v>
      </c>
      <c r="EB254">
        <v>301862039</v>
      </c>
      <c r="EG254">
        <v>298499388</v>
      </c>
      <c r="EL254">
        <v>307562691</v>
      </c>
      <c r="EQ254">
        <v>322692667</v>
      </c>
      <c r="EV254">
        <v>336922393</v>
      </c>
      <c r="FA254">
        <v>334962190</v>
      </c>
      <c r="FF254">
        <v>317368414</v>
      </c>
      <c r="FK254">
        <v>316415427</v>
      </c>
      <c r="FP254">
        <v>318303951</v>
      </c>
      <c r="FU254">
        <v>320598045</v>
      </c>
      <c r="FZ254">
        <v>320057478</v>
      </c>
      <c r="GE254">
        <v>316222650</v>
      </c>
      <c r="GJ254">
        <v>309008071</v>
      </c>
      <c r="GO254">
        <v>301819739</v>
      </c>
      <c r="GT254">
        <v>293455706</v>
      </c>
    </row>
    <row r="255" spans="1:202" hidden="1">
      <c r="A255" s="38" t="s">
        <v>254</v>
      </c>
      <c r="AZ255">
        <v>71233035</v>
      </c>
      <c r="BA255">
        <v>72106445</v>
      </c>
      <c r="BB255">
        <v>72963343</v>
      </c>
      <c r="BC255">
        <v>73827492</v>
      </c>
      <c r="BD255">
        <v>74595216</v>
      </c>
      <c r="BE255">
        <v>75031670</v>
      </c>
      <c r="BF255">
        <v>75058258</v>
      </c>
      <c r="BG255">
        <v>74735432</v>
      </c>
      <c r="BH255">
        <v>74198358</v>
      </c>
      <c r="BI255">
        <v>73978788</v>
      </c>
      <c r="BJ255">
        <v>74822993</v>
      </c>
      <c r="BK255">
        <v>76608606</v>
      </c>
      <c r="BL255">
        <v>78894955</v>
      </c>
      <c r="BM255">
        <v>81687856</v>
      </c>
      <c r="BN255">
        <v>84483594</v>
      </c>
      <c r="BO255">
        <v>86818390</v>
      </c>
      <c r="BP255">
        <v>89098802</v>
      </c>
      <c r="BQ255">
        <v>91720651</v>
      </c>
      <c r="BR255">
        <v>94377818</v>
      </c>
      <c r="BS255">
        <v>96898957</v>
      </c>
      <c r="BT255">
        <v>99345238</v>
      </c>
      <c r="BU255">
        <v>101344980</v>
      </c>
      <c r="BV255">
        <v>102782280</v>
      </c>
      <c r="BW255">
        <v>103942397</v>
      </c>
      <c r="BX255">
        <v>104885289</v>
      </c>
      <c r="BY255">
        <v>105792611</v>
      </c>
      <c r="BZ255">
        <v>107232420</v>
      </c>
      <c r="CA255">
        <v>109180969</v>
      </c>
      <c r="CB255">
        <v>111137585</v>
      </c>
      <c r="CC255">
        <v>112903796</v>
      </c>
      <c r="CD255">
        <v>114461822</v>
      </c>
      <c r="CE255">
        <v>115646123</v>
      </c>
      <c r="CF255">
        <v>116199081</v>
      </c>
      <c r="CG255">
        <v>116399972</v>
      </c>
      <c r="CH255">
        <v>116867933</v>
      </c>
      <c r="CI255">
        <v>117640324</v>
      </c>
      <c r="CJ255">
        <v>119606431</v>
      </c>
      <c r="CK255">
        <v>123582773</v>
      </c>
      <c r="CL255">
        <v>128793156</v>
      </c>
      <c r="CM255">
        <v>134928137</v>
      </c>
      <c r="CN255">
        <v>142001975</v>
      </c>
      <c r="CO255">
        <v>148887546</v>
      </c>
      <c r="CP255">
        <v>155167636</v>
      </c>
      <c r="CQ255">
        <v>161089820</v>
      </c>
      <c r="CR255">
        <v>166627538</v>
      </c>
      <c r="CS255">
        <v>171924296</v>
      </c>
      <c r="CT255">
        <v>176544131</v>
      </c>
      <c r="CU255">
        <v>180730282</v>
      </c>
      <c r="CV255">
        <v>184495995</v>
      </c>
      <c r="CW255">
        <v>186659613</v>
      </c>
      <c r="CX255">
        <v>187586393</v>
      </c>
      <c r="CY255">
        <v>188345775</v>
      </c>
      <c r="CZ255">
        <v>190637381</v>
      </c>
      <c r="DA255">
        <v>196540033</v>
      </c>
      <c r="DB255">
        <v>204466363</v>
      </c>
      <c r="DC255">
        <v>212256226</v>
      </c>
      <c r="DD255">
        <v>219793486</v>
      </c>
      <c r="DE255">
        <v>224935750</v>
      </c>
      <c r="DF255">
        <v>227328616</v>
      </c>
      <c r="DG255">
        <v>229834781</v>
      </c>
      <c r="DH255">
        <v>233295410</v>
      </c>
      <c r="DI255">
        <v>237218337</v>
      </c>
      <c r="DJ255">
        <v>241190155</v>
      </c>
      <c r="DK255">
        <v>243963821</v>
      </c>
      <c r="DL255">
        <v>245378992</v>
      </c>
      <c r="DM255">
        <v>245734400</v>
      </c>
      <c r="DN255">
        <v>245287065</v>
      </c>
      <c r="DO255">
        <v>244863142</v>
      </c>
      <c r="DP255">
        <v>244767497</v>
      </c>
      <c r="DQ255">
        <v>245901870</v>
      </c>
      <c r="DR255">
        <v>248929278</v>
      </c>
      <c r="DW255">
        <v>272527409</v>
      </c>
      <c r="EB255">
        <v>296794252</v>
      </c>
      <c r="EG255">
        <v>297728105</v>
      </c>
      <c r="EL255">
        <v>294523535</v>
      </c>
      <c r="EQ255">
        <v>303632935</v>
      </c>
      <c r="EV255">
        <v>318804536</v>
      </c>
      <c r="FA255">
        <v>333129302</v>
      </c>
      <c r="FF255">
        <v>331387424</v>
      </c>
      <c r="FK255">
        <v>314081693</v>
      </c>
      <c r="FP255">
        <v>313329948</v>
      </c>
      <c r="FU255">
        <v>315422203</v>
      </c>
      <c r="FZ255">
        <v>317931401</v>
      </c>
      <c r="GE255">
        <v>317621543</v>
      </c>
      <c r="GJ255">
        <v>314028466</v>
      </c>
      <c r="GO255">
        <v>307060091</v>
      </c>
      <c r="GT255">
        <v>300103042</v>
      </c>
    </row>
    <row r="256" spans="1:202" hidden="1">
      <c r="A256" s="38" t="s">
        <v>255</v>
      </c>
      <c r="AZ256">
        <v>61862940</v>
      </c>
      <c r="BA256">
        <v>62908288</v>
      </c>
      <c r="BB256">
        <v>63894618</v>
      </c>
      <c r="BC256">
        <v>64954401</v>
      </c>
      <c r="BD256">
        <v>66113393</v>
      </c>
      <c r="BE256">
        <v>67172708</v>
      </c>
      <c r="BF256">
        <v>68129643</v>
      </c>
      <c r="BG256">
        <v>69062500</v>
      </c>
      <c r="BH256">
        <v>69939584</v>
      </c>
      <c r="BI256">
        <v>70736221</v>
      </c>
      <c r="BJ256">
        <v>71093924</v>
      </c>
      <c r="BK256">
        <v>70966705</v>
      </c>
      <c r="BL256">
        <v>70582770</v>
      </c>
      <c r="BM256">
        <v>70098446</v>
      </c>
      <c r="BN256">
        <v>70007645</v>
      </c>
      <c r="BO256">
        <v>70940951</v>
      </c>
      <c r="BP256">
        <v>72792795</v>
      </c>
      <c r="BQ256">
        <v>75089171</v>
      </c>
      <c r="BR256">
        <v>77845293</v>
      </c>
      <c r="BS256">
        <v>80596267</v>
      </c>
      <c r="BT256">
        <v>82925216</v>
      </c>
      <c r="BU256">
        <v>85181251</v>
      </c>
      <c r="BV256">
        <v>87738062</v>
      </c>
      <c r="BW256">
        <v>90384932</v>
      </c>
      <c r="BX256">
        <v>92944293</v>
      </c>
      <c r="BY256">
        <v>95411953</v>
      </c>
      <c r="BZ256">
        <v>97404228</v>
      </c>
      <c r="CA256">
        <v>98833318</v>
      </c>
      <c r="CB256">
        <v>99953454</v>
      </c>
      <c r="CC256">
        <v>100857014</v>
      </c>
      <c r="CD256">
        <v>101758179</v>
      </c>
      <c r="CE256">
        <v>103181723</v>
      </c>
      <c r="CF256">
        <v>105109661</v>
      </c>
      <c r="CG256">
        <v>107063287</v>
      </c>
      <c r="CH256">
        <v>108817735</v>
      </c>
      <c r="CI256">
        <v>110360688</v>
      </c>
      <c r="CJ256">
        <v>111567650</v>
      </c>
      <c r="CK256">
        <v>112214739</v>
      </c>
      <c r="CL256">
        <v>112541281</v>
      </c>
      <c r="CM256">
        <v>113102137</v>
      </c>
      <c r="CN256">
        <v>113923881</v>
      </c>
      <c r="CO256">
        <v>115880026</v>
      </c>
      <c r="CP256">
        <v>119771090</v>
      </c>
      <c r="CQ256">
        <v>124816335</v>
      </c>
      <c r="CR256">
        <v>130715238</v>
      </c>
      <c r="CS256">
        <v>137510151</v>
      </c>
      <c r="CT256">
        <v>144102075</v>
      </c>
      <c r="CU256">
        <v>150150639</v>
      </c>
      <c r="CV256">
        <v>155942174</v>
      </c>
      <c r="CW256">
        <v>161403095</v>
      </c>
      <c r="CX256">
        <v>166623597</v>
      </c>
      <c r="CY256">
        <v>171171138</v>
      </c>
      <c r="CZ256">
        <v>175289001</v>
      </c>
      <c r="DA256">
        <v>178967987</v>
      </c>
      <c r="DB256">
        <v>181070812</v>
      </c>
      <c r="DC256">
        <v>181957853</v>
      </c>
      <c r="DD256">
        <v>182689103</v>
      </c>
      <c r="DE256">
        <v>184950720</v>
      </c>
      <c r="DF256">
        <v>190758986</v>
      </c>
      <c r="DG256">
        <v>198574004</v>
      </c>
      <c r="DH256">
        <v>206338370</v>
      </c>
      <c r="DI256">
        <v>213942352</v>
      </c>
      <c r="DJ256">
        <v>219224489</v>
      </c>
      <c r="DK256">
        <v>221833305</v>
      </c>
      <c r="DL256">
        <v>224555706</v>
      </c>
      <c r="DM256">
        <v>228194470</v>
      </c>
      <c r="DN256">
        <v>232192870</v>
      </c>
      <c r="DO256">
        <v>236093614</v>
      </c>
      <c r="DP256">
        <v>238748743</v>
      </c>
      <c r="DQ256">
        <v>240001399</v>
      </c>
      <c r="DR256">
        <v>240137305</v>
      </c>
      <c r="DW256">
        <v>241204461</v>
      </c>
      <c r="EB256">
        <v>267143340</v>
      </c>
      <c r="EG256">
        <v>291286456</v>
      </c>
      <c r="EL256">
        <v>292432999</v>
      </c>
      <c r="EQ256">
        <v>289460192</v>
      </c>
      <c r="EV256">
        <v>298646912</v>
      </c>
      <c r="FA256">
        <v>313880361</v>
      </c>
      <c r="FF256">
        <v>328327184</v>
      </c>
      <c r="FK256">
        <v>326865843</v>
      </c>
      <c r="FP256">
        <v>309937005</v>
      </c>
      <c r="FU256">
        <v>309455026</v>
      </c>
      <c r="FZ256">
        <v>311814419</v>
      </c>
      <c r="GE256">
        <v>314600278</v>
      </c>
      <c r="GJ256">
        <v>314586954</v>
      </c>
      <c r="GO256">
        <v>311302135</v>
      </c>
      <c r="GT256">
        <v>304643498</v>
      </c>
    </row>
    <row r="257" spans="1:202" hidden="1">
      <c r="A257" s="38" t="s">
        <v>256</v>
      </c>
      <c r="AZ257">
        <v>50998586</v>
      </c>
      <c r="BA257">
        <v>52167750</v>
      </c>
      <c r="BB257">
        <v>53407644</v>
      </c>
      <c r="BC257">
        <v>54622238</v>
      </c>
      <c r="BD257">
        <v>55851238</v>
      </c>
      <c r="BE257">
        <v>57089984</v>
      </c>
      <c r="BF257">
        <v>58201015</v>
      </c>
      <c r="BG257">
        <v>59198457</v>
      </c>
      <c r="BH257">
        <v>60282537</v>
      </c>
      <c r="BI257">
        <v>61385147</v>
      </c>
      <c r="BJ257">
        <v>62335389</v>
      </c>
      <c r="BK257">
        <v>63201996</v>
      </c>
      <c r="BL257">
        <v>64083804</v>
      </c>
      <c r="BM257">
        <v>64996270</v>
      </c>
      <c r="BN257">
        <v>65855599</v>
      </c>
      <c r="BO257">
        <v>66352311</v>
      </c>
      <c r="BP257">
        <v>66366283</v>
      </c>
      <c r="BQ257">
        <v>66047189</v>
      </c>
      <c r="BR257">
        <v>65606749</v>
      </c>
      <c r="BS257">
        <v>65562045</v>
      </c>
      <c r="BT257">
        <v>66541211</v>
      </c>
      <c r="BU257">
        <v>68426229</v>
      </c>
      <c r="BV257">
        <v>70748087</v>
      </c>
      <c r="BW257">
        <v>73512895</v>
      </c>
      <c r="BX257">
        <v>76229817</v>
      </c>
      <c r="BY257">
        <v>78483609</v>
      </c>
      <c r="BZ257">
        <v>80676114</v>
      </c>
      <c r="CA257">
        <v>83156222</v>
      </c>
      <c r="CB257">
        <v>85711064</v>
      </c>
      <c r="CC257">
        <v>88180472</v>
      </c>
      <c r="CD257">
        <v>90533084</v>
      </c>
      <c r="CE257">
        <v>92443117</v>
      </c>
      <c r="CF257">
        <v>93809303</v>
      </c>
      <c r="CG257">
        <v>94873167</v>
      </c>
      <c r="CH257">
        <v>95753591</v>
      </c>
      <c r="CI257">
        <v>96649264</v>
      </c>
      <c r="CJ257">
        <v>98055379</v>
      </c>
      <c r="CK257">
        <v>99954145</v>
      </c>
      <c r="CL257">
        <v>101892935</v>
      </c>
      <c r="CM257">
        <v>103678867</v>
      </c>
      <c r="CN257">
        <v>105301314</v>
      </c>
      <c r="CO257">
        <v>106589747</v>
      </c>
      <c r="CP257">
        <v>107279687</v>
      </c>
      <c r="CQ257">
        <v>107609739</v>
      </c>
      <c r="CR257">
        <v>108134159</v>
      </c>
      <c r="CS257">
        <v>108886269</v>
      </c>
      <c r="CT257">
        <v>110735722</v>
      </c>
      <c r="CU257">
        <v>114492626</v>
      </c>
      <c r="CV257">
        <v>119425497</v>
      </c>
      <c r="CW257">
        <v>125199583</v>
      </c>
      <c r="CX257">
        <v>131817300</v>
      </c>
      <c r="CY257">
        <v>138221394</v>
      </c>
      <c r="CZ257">
        <v>144078393</v>
      </c>
      <c r="DA257">
        <v>149649172</v>
      </c>
      <c r="DB257">
        <v>154915250</v>
      </c>
      <c r="DC257">
        <v>159964576</v>
      </c>
      <c r="DD257">
        <v>164356206</v>
      </c>
      <c r="DE257">
        <v>168359628</v>
      </c>
      <c r="DF257">
        <v>171931356</v>
      </c>
      <c r="DG257">
        <v>173982277</v>
      </c>
      <c r="DH257">
        <v>174925424</v>
      </c>
      <c r="DI257">
        <v>175797610</v>
      </c>
      <c r="DJ257">
        <v>178231155</v>
      </c>
      <c r="DK257">
        <v>184171296</v>
      </c>
      <c r="DL257">
        <v>192051294</v>
      </c>
      <c r="DM257">
        <v>199805946</v>
      </c>
      <c r="DN257">
        <v>207277696</v>
      </c>
      <c r="DO257">
        <v>212384759</v>
      </c>
      <c r="DP257">
        <v>214916864</v>
      </c>
      <c r="DQ257">
        <v>217595423</v>
      </c>
      <c r="DR257">
        <v>221073249</v>
      </c>
      <c r="DW257">
        <v>232725578</v>
      </c>
      <c r="EB257">
        <v>234342359</v>
      </c>
      <c r="EG257">
        <v>259949364</v>
      </c>
      <c r="EL257">
        <v>283919470</v>
      </c>
      <c r="EQ257">
        <v>285375732</v>
      </c>
      <c r="EV257">
        <v>282731678</v>
      </c>
      <c r="FA257">
        <v>292027310</v>
      </c>
      <c r="FF257">
        <v>307336642</v>
      </c>
      <c r="FK257">
        <v>321930101</v>
      </c>
      <c r="FP257">
        <v>320835756</v>
      </c>
      <c r="FU257">
        <v>304424464</v>
      </c>
      <c r="FZ257">
        <v>304304759</v>
      </c>
      <c r="GE257">
        <v>307017678</v>
      </c>
      <c r="GJ257">
        <v>310168839</v>
      </c>
      <c r="GO257">
        <v>310547473</v>
      </c>
      <c r="GT257">
        <v>307669564</v>
      </c>
    </row>
    <row r="258" spans="1:202" hidden="1">
      <c r="A258" s="38" t="s">
        <v>257</v>
      </c>
      <c r="AZ258">
        <v>40982893</v>
      </c>
      <c r="BA258">
        <v>41706776</v>
      </c>
      <c r="BB258">
        <v>42582117</v>
      </c>
      <c r="BC258">
        <v>43621825</v>
      </c>
      <c r="BD258">
        <v>44646925</v>
      </c>
      <c r="BE258">
        <v>45707305</v>
      </c>
      <c r="BF258">
        <v>46880171</v>
      </c>
      <c r="BG258">
        <v>48109276</v>
      </c>
      <c r="BH258">
        <v>49289836</v>
      </c>
      <c r="BI258">
        <v>50458046</v>
      </c>
      <c r="BJ258">
        <v>51533181</v>
      </c>
      <c r="BK258">
        <v>52524489</v>
      </c>
      <c r="BL258">
        <v>53547829</v>
      </c>
      <c r="BM258">
        <v>54609704</v>
      </c>
      <c r="BN258">
        <v>55732995</v>
      </c>
      <c r="BO258">
        <v>56784836</v>
      </c>
      <c r="BP258">
        <v>57726674</v>
      </c>
      <c r="BQ258">
        <v>58612839</v>
      </c>
      <c r="BR258">
        <v>59483732</v>
      </c>
      <c r="BS258">
        <v>60285514</v>
      </c>
      <c r="BT258">
        <v>60751926</v>
      </c>
      <c r="BU258">
        <v>60759075</v>
      </c>
      <c r="BV258">
        <v>60457575</v>
      </c>
      <c r="BW258">
        <v>60100285</v>
      </c>
      <c r="BX258">
        <v>60165457</v>
      </c>
      <c r="BY258">
        <v>61227334</v>
      </c>
      <c r="BZ258">
        <v>63137255</v>
      </c>
      <c r="CA258">
        <v>65427829</v>
      </c>
      <c r="CB258">
        <v>68079538</v>
      </c>
      <c r="CC258">
        <v>70659474</v>
      </c>
      <c r="CD258">
        <v>72768555</v>
      </c>
      <c r="CE258">
        <v>74801304</v>
      </c>
      <c r="CF258">
        <v>77142283</v>
      </c>
      <c r="CG258">
        <v>79553955</v>
      </c>
      <c r="CH258">
        <v>81866284</v>
      </c>
      <c r="CI258">
        <v>84097595</v>
      </c>
      <c r="CJ258">
        <v>85955055</v>
      </c>
      <c r="CK258">
        <v>87328186</v>
      </c>
      <c r="CL258">
        <v>88423146</v>
      </c>
      <c r="CM258">
        <v>89358505</v>
      </c>
      <c r="CN258">
        <v>90339973</v>
      </c>
      <c r="CO258">
        <v>91775245</v>
      </c>
      <c r="CP258">
        <v>93631936</v>
      </c>
      <c r="CQ258">
        <v>95497469</v>
      </c>
      <c r="CR258">
        <v>97165444</v>
      </c>
      <c r="CS258">
        <v>98669291</v>
      </c>
      <c r="CT258">
        <v>99871447</v>
      </c>
      <c r="CU258">
        <v>100543836</v>
      </c>
      <c r="CV258">
        <v>100940800</v>
      </c>
      <c r="CW258">
        <v>101547070</v>
      </c>
      <c r="CX258">
        <v>102350842</v>
      </c>
      <c r="CY258">
        <v>104183171</v>
      </c>
      <c r="CZ258">
        <v>107826026</v>
      </c>
      <c r="DA258">
        <v>112584998</v>
      </c>
      <c r="DB258">
        <v>118154864</v>
      </c>
      <c r="DC258">
        <v>124547716</v>
      </c>
      <c r="DD258">
        <v>130740310</v>
      </c>
      <c r="DE258">
        <v>136376475</v>
      </c>
      <c r="DF258">
        <v>141725916</v>
      </c>
      <c r="DG258">
        <v>146787524</v>
      </c>
      <c r="DH258">
        <v>151651316</v>
      </c>
      <c r="DI258">
        <v>155944239</v>
      </c>
      <c r="DJ258">
        <v>159915534</v>
      </c>
      <c r="DK258">
        <v>163481981</v>
      </c>
      <c r="DL258">
        <v>165573903</v>
      </c>
      <c r="DM258">
        <v>166585277</v>
      </c>
      <c r="DN258">
        <v>167481659</v>
      </c>
      <c r="DO258">
        <v>169840991</v>
      </c>
      <c r="DP258">
        <v>175587840</v>
      </c>
      <c r="DQ258">
        <v>183195554</v>
      </c>
      <c r="DR258">
        <v>190547423</v>
      </c>
      <c r="DW258">
        <v>208633089</v>
      </c>
      <c r="EB258">
        <v>223114774</v>
      </c>
      <c r="EG258">
        <v>224975653</v>
      </c>
      <c r="EL258">
        <v>250123328</v>
      </c>
      <c r="EQ258">
        <v>273861015</v>
      </c>
      <c r="EV258">
        <v>275745018</v>
      </c>
      <c r="FA258">
        <v>273554746</v>
      </c>
      <c r="FF258">
        <v>283008876</v>
      </c>
      <c r="FK258">
        <v>298434568</v>
      </c>
      <c r="FP258">
        <v>313235975</v>
      </c>
      <c r="FU258">
        <v>312675172</v>
      </c>
      <c r="FZ258">
        <v>296981116</v>
      </c>
      <c r="GE258">
        <v>297357269</v>
      </c>
      <c r="GJ258">
        <v>300549100</v>
      </c>
      <c r="GO258">
        <v>304192805</v>
      </c>
      <c r="GT258">
        <v>305098806</v>
      </c>
    </row>
    <row r="259" spans="1:202" hidden="1">
      <c r="A259" s="38" t="s">
        <v>258</v>
      </c>
      <c r="AZ259">
        <v>33266960</v>
      </c>
      <c r="BA259">
        <v>33491028</v>
      </c>
      <c r="BB259">
        <v>33686611</v>
      </c>
      <c r="BC259">
        <v>33908624</v>
      </c>
      <c r="BD259">
        <v>34274743</v>
      </c>
      <c r="BE259">
        <v>34870507</v>
      </c>
      <c r="BF259">
        <v>35643295</v>
      </c>
      <c r="BG259">
        <v>36524677</v>
      </c>
      <c r="BH259">
        <v>37530822</v>
      </c>
      <c r="BI259">
        <v>38447029</v>
      </c>
      <c r="BJ259">
        <v>39280266</v>
      </c>
      <c r="BK259">
        <v>40199314</v>
      </c>
      <c r="BL259">
        <v>41259959</v>
      </c>
      <c r="BM259">
        <v>42379162</v>
      </c>
      <c r="BN259">
        <v>43505842</v>
      </c>
      <c r="BO259">
        <v>44625915</v>
      </c>
      <c r="BP259">
        <v>45670215</v>
      </c>
      <c r="BQ259">
        <v>46675351</v>
      </c>
      <c r="BR259">
        <v>47691382</v>
      </c>
      <c r="BS259">
        <v>48761959</v>
      </c>
      <c r="BT259">
        <v>49758268</v>
      </c>
      <c r="BU259">
        <v>50665048</v>
      </c>
      <c r="BV259">
        <v>51566032</v>
      </c>
      <c r="BW259">
        <v>52472007</v>
      </c>
      <c r="BX259">
        <v>53327017</v>
      </c>
      <c r="BY259">
        <v>53871793</v>
      </c>
      <c r="BZ259">
        <v>54000510</v>
      </c>
      <c r="CA259">
        <v>53823218</v>
      </c>
      <c r="CB259">
        <v>53562918</v>
      </c>
      <c r="CC259">
        <v>53696162</v>
      </c>
      <c r="CD259">
        <v>54699525</v>
      </c>
      <c r="CE259">
        <v>56447071</v>
      </c>
      <c r="CF259">
        <v>58521251</v>
      </c>
      <c r="CG259">
        <v>60920202</v>
      </c>
      <c r="CH259">
        <v>63290959</v>
      </c>
      <c r="CI259">
        <v>65275304</v>
      </c>
      <c r="CJ259">
        <v>67215837</v>
      </c>
      <c r="CK259">
        <v>69433266</v>
      </c>
      <c r="CL259">
        <v>71720368</v>
      </c>
      <c r="CM259">
        <v>73924899</v>
      </c>
      <c r="CN259">
        <v>76059232</v>
      </c>
      <c r="CO259">
        <v>77854643</v>
      </c>
      <c r="CP259">
        <v>79188099</v>
      </c>
      <c r="CQ259">
        <v>80243454</v>
      </c>
      <c r="CR259">
        <v>81126292</v>
      </c>
      <c r="CS259">
        <v>82041537</v>
      </c>
      <c r="CT259">
        <v>83404761</v>
      </c>
      <c r="CU259">
        <v>85174210</v>
      </c>
      <c r="CV259">
        <v>86964239</v>
      </c>
      <c r="CW259">
        <v>88591727</v>
      </c>
      <c r="CX259">
        <v>90089074</v>
      </c>
      <c r="CY259">
        <v>91294983</v>
      </c>
      <c r="CZ259">
        <v>92006322</v>
      </c>
      <c r="DA259">
        <v>92502322</v>
      </c>
      <c r="DB259">
        <v>93228188</v>
      </c>
      <c r="DC259">
        <v>94151380</v>
      </c>
      <c r="DD259">
        <v>96048268</v>
      </c>
      <c r="DE259">
        <v>99618043</v>
      </c>
      <c r="DF259">
        <v>104170080</v>
      </c>
      <c r="DG259">
        <v>109420835</v>
      </c>
      <c r="DH259">
        <v>115395286</v>
      </c>
      <c r="DI259">
        <v>121193444</v>
      </c>
      <c r="DJ259">
        <v>126502795</v>
      </c>
      <c r="DK259">
        <v>131568951</v>
      </c>
      <c r="DL259">
        <v>136403479</v>
      </c>
      <c r="DM259">
        <v>141073582</v>
      </c>
      <c r="DN259">
        <v>145143369</v>
      </c>
      <c r="DO259">
        <v>148852342</v>
      </c>
      <c r="DP259">
        <v>152209851</v>
      </c>
      <c r="DQ259">
        <v>154194471</v>
      </c>
      <c r="DR259">
        <v>154990172</v>
      </c>
      <c r="DW259">
        <v>173345079</v>
      </c>
      <c r="EB259">
        <v>195886277</v>
      </c>
      <c r="EG259">
        <v>210234190</v>
      </c>
      <c r="EL259">
        <v>212438235</v>
      </c>
      <c r="EQ259">
        <v>236976209</v>
      </c>
      <c r="EV259">
        <v>260388928</v>
      </c>
      <c r="FA259">
        <v>262852666</v>
      </c>
      <c r="FF259">
        <v>261280668</v>
      </c>
      <c r="FK259">
        <v>270951626</v>
      </c>
      <c r="FP259">
        <v>286540329</v>
      </c>
      <c r="FU259">
        <v>301648517</v>
      </c>
      <c r="FZ259">
        <v>301800473</v>
      </c>
      <c r="GE259">
        <v>287061413</v>
      </c>
      <c r="GJ259">
        <v>288083686</v>
      </c>
      <c r="GO259">
        <v>291893979</v>
      </c>
      <c r="GT259">
        <v>296175668</v>
      </c>
    </row>
    <row r="260" spans="1:202" hidden="1">
      <c r="A260" s="38" t="s">
        <v>259</v>
      </c>
      <c r="AZ260">
        <v>24250143</v>
      </c>
      <c r="BA260">
        <v>24555847</v>
      </c>
      <c r="BB260">
        <v>24982696</v>
      </c>
      <c r="BC260">
        <v>25513879</v>
      </c>
      <c r="BD260">
        <v>26033273</v>
      </c>
      <c r="BE260">
        <v>26423038</v>
      </c>
      <c r="BF260">
        <v>26703863</v>
      </c>
      <c r="BG260">
        <v>26922823</v>
      </c>
      <c r="BH260">
        <v>27150560</v>
      </c>
      <c r="BI260">
        <v>27484520</v>
      </c>
      <c r="BJ260">
        <v>27925358</v>
      </c>
      <c r="BK260">
        <v>28512779</v>
      </c>
      <c r="BL260">
        <v>29261532</v>
      </c>
      <c r="BM260">
        <v>30105985</v>
      </c>
      <c r="BN260">
        <v>30944791</v>
      </c>
      <c r="BO260">
        <v>31809433</v>
      </c>
      <c r="BP260">
        <v>32739257</v>
      </c>
      <c r="BQ260">
        <v>33734950</v>
      </c>
      <c r="BR260">
        <v>34736073</v>
      </c>
      <c r="BS260">
        <v>35713840</v>
      </c>
      <c r="BT260">
        <v>36684223</v>
      </c>
      <c r="BU260">
        <v>37589573</v>
      </c>
      <c r="BV260">
        <v>38470270</v>
      </c>
      <c r="BW260">
        <v>39405374</v>
      </c>
      <c r="BX260">
        <v>40412060</v>
      </c>
      <c r="BY260">
        <v>41402495</v>
      </c>
      <c r="BZ260">
        <v>42353950</v>
      </c>
      <c r="CA260">
        <v>43281313</v>
      </c>
      <c r="CB260">
        <v>44176636</v>
      </c>
      <c r="CC260">
        <v>45010086</v>
      </c>
      <c r="CD260">
        <v>45522590</v>
      </c>
      <c r="CE260">
        <v>45629904</v>
      </c>
      <c r="CF260">
        <v>45477166</v>
      </c>
      <c r="CG260">
        <v>45243001</v>
      </c>
      <c r="CH260">
        <v>45364009</v>
      </c>
      <c r="CI260">
        <v>46295272</v>
      </c>
      <c r="CJ260">
        <v>47901842</v>
      </c>
      <c r="CK260">
        <v>49789467</v>
      </c>
      <c r="CL260">
        <v>51978022</v>
      </c>
      <c r="CM260">
        <v>54151221</v>
      </c>
      <c r="CN260">
        <v>55975952</v>
      </c>
      <c r="CO260">
        <v>57756685</v>
      </c>
      <c r="CP260">
        <v>59763191</v>
      </c>
      <c r="CQ260">
        <v>61810212</v>
      </c>
      <c r="CR260">
        <v>63754908</v>
      </c>
      <c r="CS260">
        <v>65637565</v>
      </c>
      <c r="CT260">
        <v>67246341</v>
      </c>
      <c r="CU260">
        <v>68492339</v>
      </c>
      <c r="CV260">
        <v>69556503</v>
      </c>
      <c r="CW260">
        <v>70517635</v>
      </c>
      <c r="CX260">
        <v>71501961</v>
      </c>
      <c r="CY260">
        <v>72838524</v>
      </c>
      <c r="CZ260">
        <v>74491690</v>
      </c>
      <c r="DA260">
        <v>76133246</v>
      </c>
      <c r="DB260">
        <v>77638091</v>
      </c>
      <c r="DC260">
        <v>79076913</v>
      </c>
      <c r="DD260">
        <v>80308606</v>
      </c>
      <c r="DE260">
        <v>81131144</v>
      </c>
      <c r="DF260">
        <v>81803131</v>
      </c>
      <c r="DG260">
        <v>82704714</v>
      </c>
      <c r="DH260">
        <v>83752094</v>
      </c>
      <c r="DI260">
        <v>85642058</v>
      </c>
      <c r="DJ260">
        <v>88998147</v>
      </c>
      <c r="DK260">
        <v>93180022</v>
      </c>
      <c r="DL260">
        <v>97959694</v>
      </c>
      <c r="DM260">
        <v>103415999</v>
      </c>
      <c r="DN260">
        <v>108709272</v>
      </c>
      <c r="DO260">
        <v>113545375</v>
      </c>
      <c r="DP260">
        <v>118167313</v>
      </c>
      <c r="DQ260">
        <v>122578611</v>
      </c>
      <c r="DR260">
        <v>126676052</v>
      </c>
      <c r="DW260">
        <v>138006651</v>
      </c>
      <c r="EB260">
        <v>157508661</v>
      </c>
      <c r="EG260">
        <v>179222893</v>
      </c>
      <c r="EL260">
        <v>193339382</v>
      </c>
      <c r="EQ260">
        <v>196044473</v>
      </c>
      <c r="EV260">
        <v>219736652</v>
      </c>
      <c r="FA260">
        <v>242649878</v>
      </c>
      <c r="FF260">
        <v>245856516</v>
      </c>
      <c r="FK260">
        <v>245079394</v>
      </c>
      <c r="FP260">
        <v>254981746</v>
      </c>
      <c r="FU260">
        <v>270741631</v>
      </c>
      <c r="FZ260">
        <v>286157390</v>
      </c>
      <c r="GE260">
        <v>287171940</v>
      </c>
      <c r="GJ260">
        <v>273628353</v>
      </c>
      <c r="GO260">
        <v>275426293</v>
      </c>
      <c r="GT260">
        <v>279984554</v>
      </c>
    </row>
    <row r="261" spans="1:202" hidden="1">
      <c r="A261" s="38" t="s">
        <v>260</v>
      </c>
      <c r="AZ261">
        <v>16283098</v>
      </c>
      <c r="BA261">
        <v>16388681</v>
      </c>
      <c r="BB261">
        <v>16540901</v>
      </c>
      <c r="BC261">
        <v>16754585</v>
      </c>
      <c r="BD261">
        <v>17018304</v>
      </c>
      <c r="BE261">
        <v>17314398</v>
      </c>
      <c r="BF261">
        <v>17639880</v>
      </c>
      <c r="BG261">
        <v>18028231</v>
      </c>
      <c r="BH261">
        <v>18528610</v>
      </c>
      <c r="BI261">
        <v>18953762</v>
      </c>
      <c r="BJ261">
        <v>19163620</v>
      </c>
      <c r="BK261">
        <v>19328798</v>
      </c>
      <c r="BL261">
        <v>19524425</v>
      </c>
      <c r="BM261">
        <v>19737855</v>
      </c>
      <c r="BN261">
        <v>20051119</v>
      </c>
      <c r="BO261">
        <v>20501625</v>
      </c>
      <c r="BP261">
        <v>21039601</v>
      </c>
      <c r="BQ261">
        <v>21658863</v>
      </c>
      <c r="BR261">
        <v>22328734</v>
      </c>
      <c r="BS261">
        <v>22978813</v>
      </c>
      <c r="BT261">
        <v>23650145</v>
      </c>
      <c r="BU261">
        <v>24391097</v>
      </c>
      <c r="BV261">
        <v>25207982</v>
      </c>
      <c r="BW261">
        <v>26058307</v>
      </c>
      <c r="BX261">
        <v>26907343</v>
      </c>
      <c r="BY261">
        <v>27752104</v>
      </c>
      <c r="BZ261">
        <v>28570986</v>
      </c>
      <c r="CA261">
        <v>29386034</v>
      </c>
      <c r="CB261">
        <v>30227726</v>
      </c>
      <c r="CC261">
        <v>31109421</v>
      </c>
      <c r="CD261">
        <v>31951805</v>
      </c>
      <c r="CE261">
        <v>32737495</v>
      </c>
      <c r="CF261">
        <v>33515588</v>
      </c>
      <c r="CG261">
        <v>34272794</v>
      </c>
      <c r="CH261">
        <v>34978480</v>
      </c>
      <c r="CI261">
        <v>35436166</v>
      </c>
      <c r="CJ261">
        <v>35569457</v>
      </c>
      <c r="CK261">
        <v>35506887</v>
      </c>
      <c r="CL261">
        <v>35390009</v>
      </c>
      <c r="CM261">
        <v>35595707</v>
      </c>
      <c r="CN261">
        <v>36490897</v>
      </c>
      <c r="CO261">
        <v>37935457</v>
      </c>
      <c r="CP261">
        <v>39598165</v>
      </c>
      <c r="CQ261">
        <v>41486742</v>
      </c>
      <c r="CR261">
        <v>43339724</v>
      </c>
      <c r="CS261">
        <v>44895327</v>
      </c>
      <c r="CT261">
        <v>46418334</v>
      </c>
      <c r="CU261">
        <v>48137120</v>
      </c>
      <c r="CV261">
        <v>49910498</v>
      </c>
      <c r="CW261">
        <v>51637858</v>
      </c>
      <c r="CX261">
        <v>53340296</v>
      </c>
      <c r="CY261">
        <v>54798355</v>
      </c>
      <c r="CZ261">
        <v>55946904</v>
      </c>
      <c r="DA261">
        <v>56967503</v>
      </c>
      <c r="DB261">
        <v>57917231</v>
      </c>
      <c r="DC261">
        <v>58880230</v>
      </c>
      <c r="DD261">
        <v>60136325</v>
      </c>
      <c r="DE261">
        <v>61649583</v>
      </c>
      <c r="DF261">
        <v>63132950</v>
      </c>
      <c r="DG261">
        <v>64493554</v>
      </c>
      <c r="DH261">
        <v>65832651</v>
      </c>
      <c r="DI261">
        <v>67026814</v>
      </c>
      <c r="DJ261">
        <v>67909408</v>
      </c>
      <c r="DK261">
        <v>68717799</v>
      </c>
      <c r="DL261">
        <v>69718917</v>
      </c>
      <c r="DM261">
        <v>70792530</v>
      </c>
      <c r="DN261">
        <v>72584190</v>
      </c>
      <c r="DO261">
        <v>75643765</v>
      </c>
      <c r="DP261">
        <v>79391980</v>
      </c>
      <c r="DQ261">
        <v>83616957</v>
      </c>
      <c r="DR261">
        <v>88188064</v>
      </c>
      <c r="DW261">
        <v>105435971</v>
      </c>
      <c r="EB261">
        <v>119526057</v>
      </c>
      <c r="EG261">
        <v>137717647</v>
      </c>
      <c r="EL261">
        <v>158087839</v>
      </c>
      <c r="EQ261">
        <v>171745907</v>
      </c>
      <c r="EV261">
        <v>174983575</v>
      </c>
      <c r="FA261">
        <v>197427293</v>
      </c>
      <c r="FF261">
        <v>219517734</v>
      </c>
      <c r="FK261">
        <v>223545178</v>
      </c>
      <c r="FP261">
        <v>223670466</v>
      </c>
      <c r="FU261">
        <v>233770622</v>
      </c>
      <c r="FZ261">
        <v>249606146</v>
      </c>
      <c r="GE261">
        <v>265267295</v>
      </c>
      <c r="GJ261">
        <v>267293442</v>
      </c>
      <c r="GO261">
        <v>255236689</v>
      </c>
      <c r="GT261">
        <v>257950754</v>
      </c>
    </row>
    <row r="262" spans="1:202" hidden="1">
      <c r="A262" s="38" t="s">
        <v>261</v>
      </c>
      <c r="AZ262">
        <v>9621544</v>
      </c>
      <c r="BA262">
        <v>9707406</v>
      </c>
      <c r="BB262">
        <v>9784863</v>
      </c>
      <c r="BC262">
        <v>9846638</v>
      </c>
      <c r="BD262">
        <v>9918380</v>
      </c>
      <c r="BE262">
        <v>10021886</v>
      </c>
      <c r="BF262">
        <v>10142381</v>
      </c>
      <c r="BG262">
        <v>10273679</v>
      </c>
      <c r="BH262">
        <v>10451692</v>
      </c>
      <c r="BI262">
        <v>10643987</v>
      </c>
      <c r="BJ262">
        <v>10793325</v>
      </c>
      <c r="BK262">
        <v>10979778</v>
      </c>
      <c r="BL262">
        <v>11249088</v>
      </c>
      <c r="BM262">
        <v>11574592</v>
      </c>
      <c r="BN262">
        <v>11885106</v>
      </c>
      <c r="BO262">
        <v>12110698</v>
      </c>
      <c r="BP262">
        <v>12297583</v>
      </c>
      <c r="BQ262">
        <v>12471308</v>
      </c>
      <c r="BR262">
        <v>12633493</v>
      </c>
      <c r="BS262">
        <v>12839471</v>
      </c>
      <c r="BT262">
        <v>13138998</v>
      </c>
      <c r="BU262">
        <v>13524257</v>
      </c>
      <c r="BV262">
        <v>13976931</v>
      </c>
      <c r="BW262">
        <v>14479211</v>
      </c>
      <c r="BX262">
        <v>15005406</v>
      </c>
      <c r="BY262">
        <v>15578689</v>
      </c>
      <c r="BZ262">
        <v>16203008</v>
      </c>
      <c r="CA262">
        <v>16880876</v>
      </c>
      <c r="CB262">
        <v>17568806</v>
      </c>
      <c r="CC262">
        <v>18221413</v>
      </c>
      <c r="CD262">
        <v>18837123</v>
      </c>
      <c r="CE262">
        <v>19413925</v>
      </c>
      <c r="CF262">
        <v>19987611</v>
      </c>
      <c r="CG262">
        <v>20585408</v>
      </c>
      <c r="CH262">
        <v>21218380</v>
      </c>
      <c r="CI262">
        <v>21846501</v>
      </c>
      <c r="CJ262">
        <v>22464805</v>
      </c>
      <c r="CK262">
        <v>23101519</v>
      </c>
      <c r="CL262">
        <v>23738361</v>
      </c>
      <c r="CM262">
        <v>24345152</v>
      </c>
      <c r="CN262">
        <v>24770992</v>
      </c>
      <c r="CO262">
        <v>24950909</v>
      </c>
      <c r="CP262">
        <v>24979602</v>
      </c>
      <c r="CQ262">
        <v>24966221</v>
      </c>
      <c r="CR262">
        <v>25209946</v>
      </c>
      <c r="CS262">
        <v>25985482</v>
      </c>
      <c r="CT262">
        <v>27170581</v>
      </c>
      <c r="CU262">
        <v>28518191</v>
      </c>
      <c r="CV262">
        <v>30037894</v>
      </c>
      <c r="CW262">
        <v>31544143</v>
      </c>
      <c r="CX262">
        <v>32844815</v>
      </c>
      <c r="CY262">
        <v>34131072</v>
      </c>
      <c r="CZ262">
        <v>35541993</v>
      </c>
      <c r="DA262">
        <v>36960537</v>
      </c>
      <c r="DB262">
        <v>38342827</v>
      </c>
      <c r="DC262">
        <v>39718971</v>
      </c>
      <c r="DD262">
        <v>40924131</v>
      </c>
      <c r="DE262">
        <v>41904096</v>
      </c>
      <c r="DF262">
        <v>42813883</v>
      </c>
      <c r="DG262">
        <v>43689541</v>
      </c>
      <c r="DH262">
        <v>44579124</v>
      </c>
      <c r="DI262">
        <v>45699353</v>
      </c>
      <c r="DJ262">
        <v>47013408</v>
      </c>
      <c r="DK262">
        <v>48305816</v>
      </c>
      <c r="DL262">
        <v>49506789</v>
      </c>
      <c r="DM262">
        <v>50710027</v>
      </c>
      <c r="DN262">
        <v>51823800</v>
      </c>
      <c r="DO262">
        <v>52714628</v>
      </c>
      <c r="DP262">
        <v>53565168</v>
      </c>
      <c r="DQ262">
        <v>54556247</v>
      </c>
      <c r="DR262">
        <v>55412777</v>
      </c>
      <c r="DW262">
        <v>66928289</v>
      </c>
      <c r="EB262">
        <v>84801947</v>
      </c>
      <c r="EG262">
        <v>97323129</v>
      </c>
      <c r="EL262">
        <v>113552520</v>
      </c>
      <c r="EQ262">
        <v>131884386</v>
      </c>
      <c r="EV262">
        <v>144697170</v>
      </c>
      <c r="FA262">
        <v>148448098</v>
      </c>
      <c r="FF262">
        <v>169046898</v>
      </c>
      <c r="FK262">
        <v>189781658</v>
      </c>
      <c r="FP262">
        <v>194633117</v>
      </c>
      <c r="FU262">
        <v>195753456</v>
      </c>
      <c r="FZ262">
        <v>205843678</v>
      </c>
      <c r="GE262">
        <v>221502245</v>
      </c>
      <c r="GJ262">
        <v>237195635</v>
      </c>
      <c r="GO262">
        <v>240317886</v>
      </c>
      <c r="GT262">
        <v>230097624</v>
      </c>
    </row>
    <row r="263" spans="1:202" hidden="1">
      <c r="A263" s="38" t="s">
        <v>262</v>
      </c>
      <c r="AZ263">
        <v>4389051</v>
      </c>
      <c r="BA263">
        <v>4417641</v>
      </c>
      <c r="BB263">
        <v>4472215</v>
      </c>
      <c r="BC263">
        <v>4553182</v>
      </c>
      <c r="BD263">
        <v>4627775</v>
      </c>
      <c r="BE263">
        <v>4704667</v>
      </c>
      <c r="BF263">
        <v>4788372</v>
      </c>
      <c r="BG263">
        <v>4864096</v>
      </c>
      <c r="BH263">
        <v>4937236</v>
      </c>
      <c r="BI263">
        <v>5005917</v>
      </c>
      <c r="BJ263">
        <v>5056247</v>
      </c>
      <c r="BK263">
        <v>5110831</v>
      </c>
      <c r="BL263">
        <v>5183025</v>
      </c>
      <c r="BM263">
        <v>5271752</v>
      </c>
      <c r="BN263">
        <v>5393842</v>
      </c>
      <c r="BO263">
        <v>5535148</v>
      </c>
      <c r="BP263">
        <v>5684008</v>
      </c>
      <c r="BQ263">
        <v>5863057</v>
      </c>
      <c r="BR263">
        <v>6060767</v>
      </c>
      <c r="BS263">
        <v>6238158</v>
      </c>
      <c r="BT263">
        <v>6372736</v>
      </c>
      <c r="BU263">
        <v>6486870</v>
      </c>
      <c r="BV263">
        <v>6605359</v>
      </c>
      <c r="BW263">
        <v>6730373</v>
      </c>
      <c r="BX263">
        <v>6890683</v>
      </c>
      <c r="BY263">
        <v>7108341</v>
      </c>
      <c r="BZ263">
        <v>7371240</v>
      </c>
      <c r="CA263">
        <v>7675002</v>
      </c>
      <c r="CB263">
        <v>8007724</v>
      </c>
      <c r="CC263">
        <v>8337149</v>
      </c>
      <c r="CD263">
        <v>8674228</v>
      </c>
      <c r="CE263">
        <v>9025664</v>
      </c>
      <c r="CF263">
        <v>9410348</v>
      </c>
      <c r="CG263">
        <v>9797659</v>
      </c>
      <c r="CH263">
        <v>10167283</v>
      </c>
      <c r="CI263">
        <v>10540942</v>
      </c>
      <c r="CJ263">
        <v>10909220</v>
      </c>
      <c r="CK263">
        <v>11291860</v>
      </c>
      <c r="CL263">
        <v>11698870</v>
      </c>
      <c r="CM263">
        <v>12131752</v>
      </c>
      <c r="CN263">
        <v>12566276</v>
      </c>
      <c r="CO263">
        <v>12994079</v>
      </c>
      <c r="CP263">
        <v>13441250</v>
      </c>
      <c r="CQ263">
        <v>13893509</v>
      </c>
      <c r="CR263">
        <v>14328262</v>
      </c>
      <c r="CS263">
        <v>14647011</v>
      </c>
      <c r="CT263">
        <v>14808903</v>
      </c>
      <c r="CU263">
        <v>14895460</v>
      </c>
      <c r="CV263">
        <v>14991230</v>
      </c>
      <c r="CW263">
        <v>15269296</v>
      </c>
      <c r="CX263">
        <v>15903813</v>
      </c>
      <c r="CY263">
        <v>16805213</v>
      </c>
      <c r="CZ263">
        <v>17772248</v>
      </c>
      <c r="DA263">
        <v>18827711</v>
      </c>
      <c r="DB263">
        <v>19892670</v>
      </c>
      <c r="DC263">
        <v>20831259</v>
      </c>
      <c r="DD263">
        <v>21756888</v>
      </c>
      <c r="DE263">
        <v>22776691</v>
      </c>
      <c r="DF263">
        <v>23816267</v>
      </c>
      <c r="DG263">
        <v>24859459</v>
      </c>
      <c r="DH263">
        <v>25906115</v>
      </c>
      <c r="DI263">
        <v>26832909</v>
      </c>
      <c r="DJ263">
        <v>27611617</v>
      </c>
      <c r="DK263">
        <v>28365600</v>
      </c>
      <c r="DL263">
        <v>29112263</v>
      </c>
      <c r="DM263">
        <v>29867133</v>
      </c>
      <c r="DN263">
        <v>30785662</v>
      </c>
      <c r="DO263">
        <v>31818905</v>
      </c>
      <c r="DP263">
        <v>32830327</v>
      </c>
      <c r="DQ263">
        <v>33779419</v>
      </c>
      <c r="DR263">
        <v>34587609</v>
      </c>
      <c r="DW263">
        <v>37460342</v>
      </c>
      <c r="EB263">
        <v>47906256</v>
      </c>
      <c r="EG263">
        <v>61600461</v>
      </c>
      <c r="EL263">
        <v>71904255</v>
      </c>
      <c r="EQ263">
        <v>85352098</v>
      </c>
      <c r="EV263">
        <v>100685971</v>
      </c>
      <c r="FA263">
        <v>112064413</v>
      </c>
      <c r="FF263">
        <v>116248352</v>
      </c>
      <c r="FK263">
        <v>134149665</v>
      </c>
      <c r="FP263">
        <v>152645899</v>
      </c>
      <c r="FU263">
        <v>158207637</v>
      </c>
      <c r="FZ263">
        <v>160318035</v>
      </c>
      <c r="GE263">
        <v>170049054</v>
      </c>
      <c r="GJ263">
        <v>185033655</v>
      </c>
      <c r="GO263">
        <v>200268160</v>
      </c>
      <c r="GT263">
        <v>204507066</v>
      </c>
    </row>
    <row r="264" spans="1:202" hidden="1">
      <c r="A264" s="38" t="s">
        <v>263</v>
      </c>
      <c r="AZ264">
        <v>1461418</v>
      </c>
      <c r="BA264">
        <v>1461912</v>
      </c>
      <c r="BB264">
        <v>1469241</v>
      </c>
      <c r="BC264">
        <v>1482586</v>
      </c>
      <c r="BD264">
        <v>1506941</v>
      </c>
      <c r="BE264">
        <v>1540805</v>
      </c>
      <c r="BF264">
        <v>1568518</v>
      </c>
      <c r="BG264">
        <v>1601401</v>
      </c>
      <c r="BH264">
        <v>1654247</v>
      </c>
      <c r="BI264">
        <v>1703155</v>
      </c>
      <c r="BJ264">
        <v>1735251</v>
      </c>
      <c r="BK264">
        <v>1771476</v>
      </c>
      <c r="BL264">
        <v>1805839</v>
      </c>
      <c r="BM264">
        <v>1829743</v>
      </c>
      <c r="BN264">
        <v>1864203</v>
      </c>
      <c r="BO264">
        <v>1907358</v>
      </c>
      <c r="BP264">
        <v>1950357</v>
      </c>
      <c r="BQ264">
        <v>2000675</v>
      </c>
      <c r="BR264">
        <v>2053656</v>
      </c>
      <c r="BS264">
        <v>2112890</v>
      </c>
      <c r="BT264">
        <v>2181924</v>
      </c>
      <c r="BU264">
        <v>2253729</v>
      </c>
      <c r="BV264">
        <v>2337898</v>
      </c>
      <c r="BW264">
        <v>2434921</v>
      </c>
      <c r="BX264">
        <v>2527586</v>
      </c>
      <c r="BY264">
        <v>2604785</v>
      </c>
      <c r="BZ264">
        <v>2670538</v>
      </c>
      <c r="CA264">
        <v>2739267</v>
      </c>
      <c r="CB264">
        <v>2814392</v>
      </c>
      <c r="CC264">
        <v>2904280</v>
      </c>
      <c r="CD264">
        <v>3008017</v>
      </c>
      <c r="CE264">
        <v>3120970</v>
      </c>
      <c r="CF264">
        <v>3251499</v>
      </c>
      <c r="CG264">
        <v>3392601</v>
      </c>
      <c r="CH264">
        <v>3531468</v>
      </c>
      <c r="CI264">
        <v>3681780</v>
      </c>
      <c r="CJ264">
        <v>3847762</v>
      </c>
      <c r="CK264">
        <v>4039689</v>
      </c>
      <c r="CL264">
        <v>4234486</v>
      </c>
      <c r="CM264">
        <v>4415242</v>
      </c>
      <c r="CN264">
        <v>4601538</v>
      </c>
      <c r="CO264">
        <v>4786200</v>
      </c>
      <c r="CP264">
        <v>4982204</v>
      </c>
      <c r="CQ264">
        <v>5197293</v>
      </c>
      <c r="CR264">
        <v>5431329</v>
      </c>
      <c r="CS264">
        <v>5670474</v>
      </c>
      <c r="CT264">
        <v>5910113</v>
      </c>
      <c r="CU264">
        <v>6167617</v>
      </c>
      <c r="CV264">
        <v>6439053</v>
      </c>
      <c r="CW264">
        <v>6707836</v>
      </c>
      <c r="CX264">
        <v>6918926</v>
      </c>
      <c r="CY264">
        <v>7056784</v>
      </c>
      <c r="CZ264">
        <v>7152579</v>
      </c>
      <c r="DA264">
        <v>7248851</v>
      </c>
      <c r="DB264">
        <v>7455753</v>
      </c>
      <c r="DC264">
        <v>7857498</v>
      </c>
      <c r="DD264">
        <v>8392895</v>
      </c>
      <c r="DE264">
        <v>8948251</v>
      </c>
      <c r="DF264">
        <v>9543262</v>
      </c>
      <c r="DG264">
        <v>10145062</v>
      </c>
      <c r="DH264">
        <v>10689195</v>
      </c>
      <c r="DI264">
        <v>11252799</v>
      </c>
      <c r="DJ264">
        <v>11875549</v>
      </c>
      <c r="DK264">
        <v>12512776</v>
      </c>
      <c r="DL264">
        <v>13171898</v>
      </c>
      <c r="DM264">
        <v>13831138</v>
      </c>
      <c r="DN264">
        <v>14413913</v>
      </c>
      <c r="DO264">
        <v>14915714</v>
      </c>
      <c r="DP264">
        <v>15428926</v>
      </c>
      <c r="DQ264">
        <v>15955969</v>
      </c>
      <c r="DR264">
        <v>16353919</v>
      </c>
      <c r="DW264">
        <v>18493122</v>
      </c>
      <c r="EB264">
        <v>21933072</v>
      </c>
      <c r="EG264">
        <v>28920474</v>
      </c>
      <c r="EL264">
        <v>37885779</v>
      </c>
      <c r="EQ264">
        <v>45325945</v>
      </c>
      <c r="EV264">
        <v>55096775</v>
      </c>
      <c r="FA264">
        <v>66360176</v>
      </c>
      <c r="FF264">
        <v>75506729</v>
      </c>
      <c r="FK264">
        <v>79834360</v>
      </c>
      <c r="FP264">
        <v>93953781</v>
      </c>
      <c r="FU264">
        <v>108994425</v>
      </c>
      <c r="FZ264">
        <v>114895689</v>
      </c>
      <c r="GE264">
        <v>117941142</v>
      </c>
      <c r="GJ264">
        <v>126836187</v>
      </c>
      <c r="GO264">
        <v>140378013</v>
      </c>
      <c r="GT264">
        <v>154362875</v>
      </c>
    </row>
    <row r="265" spans="1:202" hidden="1">
      <c r="A265" s="38" t="s">
        <v>264</v>
      </c>
      <c r="AZ265">
        <v>319788</v>
      </c>
      <c r="BA265">
        <v>317677</v>
      </c>
      <c r="BB265">
        <v>317437</v>
      </c>
      <c r="BC265">
        <v>319986</v>
      </c>
      <c r="BD265">
        <v>324595</v>
      </c>
      <c r="BE265">
        <v>331296</v>
      </c>
      <c r="BF265">
        <v>337394</v>
      </c>
      <c r="BG265">
        <v>343124</v>
      </c>
      <c r="BH265">
        <v>355685</v>
      </c>
      <c r="BI265">
        <v>372442</v>
      </c>
      <c r="BJ265">
        <v>384312</v>
      </c>
      <c r="BK265">
        <v>392308</v>
      </c>
      <c r="BL265">
        <v>400428</v>
      </c>
      <c r="BM265">
        <v>409188</v>
      </c>
      <c r="BN265">
        <v>420886</v>
      </c>
      <c r="BO265">
        <v>434989</v>
      </c>
      <c r="BP265">
        <v>449433</v>
      </c>
      <c r="BQ265">
        <v>464535</v>
      </c>
      <c r="BR265">
        <v>477986</v>
      </c>
      <c r="BS265">
        <v>492633</v>
      </c>
      <c r="BT265">
        <v>511213</v>
      </c>
      <c r="BU265">
        <v>529423</v>
      </c>
      <c r="BV265">
        <v>547809</v>
      </c>
      <c r="BW265">
        <v>569274</v>
      </c>
      <c r="BX265">
        <v>596307</v>
      </c>
      <c r="BY265">
        <v>626877</v>
      </c>
      <c r="BZ265">
        <v>652442</v>
      </c>
      <c r="CA265">
        <v>679608</v>
      </c>
      <c r="CB265">
        <v>714237</v>
      </c>
      <c r="CC265">
        <v>749479</v>
      </c>
      <c r="CD265">
        <v>775941</v>
      </c>
      <c r="CE265">
        <v>794554</v>
      </c>
      <c r="CF265">
        <v>814966</v>
      </c>
      <c r="CG265">
        <v>835014</v>
      </c>
      <c r="CH265">
        <v>858095</v>
      </c>
      <c r="CI265">
        <v>888628</v>
      </c>
      <c r="CJ265">
        <v>925724</v>
      </c>
      <c r="CK265">
        <v>971784</v>
      </c>
      <c r="CL265">
        <v>1022888</v>
      </c>
      <c r="CM265">
        <v>1072036</v>
      </c>
      <c r="CN265">
        <v>1124631</v>
      </c>
      <c r="CO265">
        <v>1180245</v>
      </c>
      <c r="CP265">
        <v>1241420</v>
      </c>
      <c r="CQ265">
        <v>1303208</v>
      </c>
      <c r="CR265">
        <v>1363601</v>
      </c>
      <c r="CS265">
        <v>1430510</v>
      </c>
      <c r="CT265">
        <v>1499444</v>
      </c>
      <c r="CU265">
        <v>1577587</v>
      </c>
      <c r="CV265">
        <v>1669403</v>
      </c>
      <c r="CW265">
        <v>1768309</v>
      </c>
      <c r="CX265">
        <v>1869031</v>
      </c>
      <c r="CY265">
        <v>1971412</v>
      </c>
      <c r="CZ265">
        <v>2077649</v>
      </c>
      <c r="DA265">
        <v>2184429</v>
      </c>
      <c r="DB265">
        <v>2294896</v>
      </c>
      <c r="DC265">
        <v>2385577</v>
      </c>
      <c r="DD265">
        <v>2447150</v>
      </c>
      <c r="DE265">
        <v>2498839</v>
      </c>
      <c r="DF265">
        <v>2554363</v>
      </c>
      <c r="DG265">
        <v>2659892</v>
      </c>
      <c r="DH265">
        <v>2845715</v>
      </c>
      <c r="DI265">
        <v>3080680</v>
      </c>
      <c r="DJ265">
        <v>3313651</v>
      </c>
      <c r="DK265">
        <v>3565905</v>
      </c>
      <c r="DL265">
        <v>3837712</v>
      </c>
      <c r="DM265">
        <v>4086387</v>
      </c>
      <c r="DN265">
        <v>4340141</v>
      </c>
      <c r="DO265">
        <v>4613993</v>
      </c>
      <c r="DP265">
        <v>4891940</v>
      </c>
      <c r="DQ265">
        <v>5183717</v>
      </c>
      <c r="DR265">
        <v>5448231</v>
      </c>
      <c r="DW265">
        <v>6325432</v>
      </c>
      <c r="EB265">
        <v>7897188</v>
      </c>
      <c r="EG265">
        <v>9772692</v>
      </c>
      <c r="EL265">
        <v>13396799</v>
      </c>
      <c r="EQ265">
        <v>17966302</v>
      </c>
      <c r="EV265">
        <v>22254470</v>
      </c>
      <c r="FA265">
        <v>27926190</v>
      </c>
      <c r="FF265">
        <v>34555005</v>
      </c>
      <c r="FK265">
        <v>40643670</v>
      </c>
      <c r="FP265">
        <v>44379372</v>
      </c>
      <c r="FU265">
        <v>53743686</v>
      </c>
      <c r="FZ265">
        <v>64093190</v>
      </c>
      <c r="GE265">
        <v>69519450</v>
      </c>
      <c r="GJ265">
        <v>73056958</v>
      </c>
      <c r="GO265">
        <v>80468455</v>
      </c>
      <c r="GT265">
        <v>91440685</v>
      </c>
    </row>
    <row r="266" spans="1:202" hidden="1">
      <c r="A266" s="38" t="s">
        <v>265</v>
      </c>
      <c r="AZ266">
        <v>46666</v>
      </c>
      <c r="BA266">
        <v>42488</v>
      </c>
      <c r="BB266">
        <v>41740</v>
      </c>
      <c r="BC266">
        <v>41831</v>
      </c>
      <c r="BD266">
        <v>42423</v>
      </c>
      <c r="BE266">
        <v>44089</v>
      </c>
      <c r="BF266">
        <v>45743</v>
      </c>
      <c r="BG266">
        <v>46812</v>
      </c>
      <c r="BH266">
        <v>50808</v>
      </c>
      <c r="BI266">
        <v>54981</v>
      </c>
      <c r="BJ266">
        <v>55532</v>
      </c>
      <c r="BK266">
        <v>55819</v>
      </c>
      <c r="BL266">
        <v>56105</v>
      </c>
      <c r="BM266">
        <v>56231</v>
      </c>
      <c r="BN266">
        <v>57926</v>
      </c>
      <c r="BO266">
        <v>60799</v>
      </c>
      <c r="BP266">
        <v>63140</v>
      </c>
      <c r="BQ266">
        <v>65609</v>
      </c>
      <c r="BR266">
        <v>68075</v>
      </c>
      <c r="BS266">
        <v>70304</v>
      </c>
      <c r="BT266">
        <v>73397</v>
      </c>
      <c r="BU266">
        <v>77376</v>
      </c>
      <c r="BV266">
        <v>81844</v>
      </c>
      <c r="BW266">
        <v>85880</v>
      </c>
      <c r="BX266">
        <v>90258</v>
      </c>
      <c r="BY266">
        <v>95333</v>
      </c>
      <c r="BZ266">
        <v>99416</v>
      </c>
      <c r="CA266">
        <v>103536</v>
      </c>
      <c r="CB266">
        <v>108772</v>
      </c>
      <c r="CC266">
        <v>115199</v>
      </c>
      <c r="CD266">
        <v>121954</v>
      </c>
      <c r="CE266">
        <v>127314</v>
      </c>
      <c r="CF266">
        <v>132900</v>
      </c>
      <c r="CG266">
        <v>139181</v>
      </c>
      <c r="CH266">
        <v>144990</v>
      </c>
      <c r="CI266">
        <v>150239</v>
      </c>
      <c r="CJ266">
        <v>155281</v>
      </c>
      <c r="CK266">
        <v>161125</v>
      </c>
      <c r="CL266">
        <v>166410</v>
      </c>
      <c r="CM266">
        <v>172024</v>
      </c>
      <c r="CN266">
        <v>178459</v>
      </c>
      <c r="CO266">
        <v>184601</v>
      </c>
      <c r="CP266">
        <v>190840</v>
      </c>
      <c r="CQ266">
        <v>198677</v>
      </c>
      <c r="CR266">
        <v>208914</v>
      </c>
      <c r="CS266">
        <v>221218</v>
      </c>
      <c r="CT266">
        <v>234243</v>
      </c>
      <c r="CU266">
        <v>249495</v>
      </c>
      <c r="CV266">
        <v>266080</v>
      </c>
      <c r="CW266">
        <v>282274</v>
      </c>
      <c r="CX266">
        <v>300842</v>
      </c>
      <c r="CY266">
        <v>319360</v>
      </c>
      <c r="CZ266">
        <v>337446</v>
      </c>
      <c r="DA266">
        <v>356377</v>
      </c>
      <c r="DB266">
        <v>377555</v>
      </c>
      <c r="DC266">
        <v>400603</v>
      </c>
      <c r="DD266">
        <v>424849</v>
      </c>
      <c r="DE266">
        <v>451366</v>
      </c>
      <c r="DF266">
        <v>478437</v>
      </c>
      <c r="DG266">
        <v>506868</v>
      </c>
      <c r="DH266">
        <v>531113</v>
      </c>
      <c r="DI266">
        <v>549594</v>
      </c>
      <c r="DJ266">
        <v>564936</v>
      </c>
      <c r="DK266">
        <v>583255</v>
      </c>
      <c r="DL266">
        <v>618989</v>
      </c>
      <c r="DM266">
        <v>676056</v>
      </c>
      <c r="DN266">
        <v>742600</v>
      </c>
      <c r="DO266">
        <v>806045</v>
      </c>
      <c r="DP266">
        <v>878889</v>
      </c>
      <c r="DQ266">
        <v>953549</v>
      </c>
      <c r="DR266">
        <v>1013492</v>
      </c>
      <c r="DW266">
        <v>1325698</v>
      </c>
      <c r="EB266">
        <v>1687790</v>
      </c>
      <c r="EG266">
        <v>2204836</v>
      </c>
      <c r="EL266">
        <v>2860245</v>
      </c>
      <c r="EQ266">
        <v>4097978</v>
      </c>
      <c r="EV266">
        <v>5634694</v>
      </c>
      <c r="FA266">
        <v>7303586</v>
      </c>
      <c r="FF266">
        <v>9528210</v>
      </c>
      <c r="FK266">
        <v>12157603</v>
      </c>
      <c r="FP266">
        <v>14988938</v>
      </c>
      <c r="FU266">
        <v>17237763</v>
      </c>
      <c r="FZ266">
        <v>21736062</v>
      </c>
      <c r="GE266">
        <v>26960895</v>
      </c>
      <c r="GJ266">
        <v>30670650</v>
      </c>
      <c r="GO266">
        <v>33725047</v>
      </c>
      <c r="GT266">
        <v>38606862</v>
      </c>
    </row>
    <row r="267" spans="1:202" hidden="1">
      <c r="A267" s="38" t="s">
        <v>266</v>
      </c>
      <c r="AZ267">
        <v>4090</v>
      </c>
      <c r="BA267">
        <v>4280</v>
      </c>
      <c r="BB267">
        <v>4341</v>
      </c>
      <c r="BC267">
        <v>4247</v>
      </c>
      <c r="BD267">
        <v>4077</v>
      </c>
      <c r="BE267">
        <v>3915</v>
      </c>
      <c r="BF267">
        <v>3921</v>
      </c>
      <c r="BG267">
        <v>4054</v>
      </c>
      <c r="BH267">
        <v>4441</v>
      </c>
      <c r="BI267">
        <v>5010</v>
      </c>
      <c r="BJ267">
        <v>5409</v>
      </c>
      <c r="BK267">
        <v>5670</v>
      </c>
      <c r="BL267">
        <v>5782</v>
      </c>
      <c r="BM267">
        <v>5789</v>
      </c>
      <c r="BN267">
        <v>5888</v>
      </c>
      <c r="BO267">
        <v>5970</v>
      </c>
      <c r="BP267">
        <v>6037</v>
      </c>
      <c r="BQ267">
        <v>6164</v>
      </c>
      <c r="BR267">
        <v>6271</v>
      </c>
      <c r="BS267">
        <v>6500</v>
      </c>
      <c r="BT267">
        <v>6872</v>
      </c>
      <c r="BU267">
        <v>7184</v>
      </c>
      <c r="BV267">
        <v>7539</v>
      </c>
      <c r="BW267">
        <v>8004</v>
      </c>
      <c r="BX267">
        <v>8659</v>
      </c>
      <c r="BY267">
        <v>9460</v>
      </c>
      <c r="BZ267">
        <v>10012</v>
      </c>
      <c r="CA267">
        <v>10338</v>
      </c>
      <c r="CB267">
        <v>10589</v>
      </c>
      <c r="CC267">
        <v>10998</v>
      </c>
      <c r="CD267">
        <v>11716</v>
      </c>
      <c r="CE267">
        <v>12451</v>
      </c>
      <c r="CF267">
        <v>13152</v>
      </c>
      <c r="CG267">
        <v>13768</v>
      </c>
      <c r="CH267">
        <v>14223</v>
      </c>
      <c r="CI267">
        <v>14707</v>
      </c>
      <c r="CJ267">
        <v>15691</v>
      </c>
      <c r="CK267">
        <v>17221</v>
      </c>
      <c r="CL267">
        <v>18691</v>
      </c>
      <c r="CM267">
        <v>20015</v>
      </c>
      <c r="CN267">
        <v>20980</v>
      </c>
      <c r="CO267">
        <v>21191</v>
      </c>
      <c r="CP267">
        <v>20942</v>
      </c>
      <c r="CQ267">
        <v>20587</v>
      </c>
      <c r="CR267">
        <v>20659</v>
      </c>
      <c r="CS267">
        <v>21267</v>
      </c>
      <c r="CT267">
        <v>22296</v>
      </c>
      <c r="CU267">
        <v>23765</v>
      </c>
      <c r="CV267">
        <v>25890</v>
      </c>
      <c r="CW267">
        <v>28351</v>
      </c>
      <c r="CX267">
        <v>30870</v>
      </c>
      <c r="CY267">
        <v>33150</v>
      </c>
      <c r="CZ267">
        <v>35081</v>
      </c>
      <c r="DA267">
        <v>36758</v>
      </c>
      <c r="DB267">
        <v>38218</v>
      </c>
      <c r="DC267">
        <v>39932</v>
      </c>
      <c r="DD267">
        <v>41897</v>
      </c>
      <c r="DE267">
        <v>44321</v>
      </c>
      <c r="DF267">
        <v>46876</v>
      </c>
      <c r="DG267">
        <v>49557</v>
      </c>
      <c r="DH267">
        <v>52670</v>
      </c>
      <c r="DI267">
        <v>56364</v>
      </c>
      <c r="DJ267">
        <v>60519</v>
      </c>
      <c r="DK267">
        <v>64909</v>
      </c>
      <c r="DL267">
        <v>69615</v>
      </c>
      <c r="DM267">
        <v>73840</v>
      </c>
      <c r="DN267">
        <v>78844</v>
      </c>
      <c r="DO267">
        <v>83657</v>
      </c>
      <c r="DP267">
        <v>87305</v>
      </c>
      <c r="DQ267">
        <v>93374</v>
      </c>
      <c r="DR267">
        <v>103220</v>
      </c>
      <c r="DW267">
        <v>134171</v>
      </c>
      <c r="EB267">
        <v>205696</v>
      </c>
      <c r="EG267">
        <v>273540</v>
      </c>
      <c r="EL267">
        <v>369925</v>
      </c>
      <c r="EQ267">
        <v>496656</v>
      </c>
      <c r="EV267">
        <v>732019</v>
      </c>
      <c r="FA267">
        <v>1030862</v>
      </c>
      <c r="FF267">
        <v>1396861</v>
      </c>
      <c r="FK267">
        <v>1880319</v>
      </c>
      <c r="FP267">
        <v>2457326</v>
      </c>
      <c r="FU267">
        <v>3174884</v>
      </c>
      <c r="FZ267">
        <v>3892348</v>
      </c>
      <c r="GE267">
        <v>5123125</v>
      </c>
      <c r="GJ267">
        <v>6655120</v>
      </c>
      <c r="GO267">
        <v>8091344</v>
      </c>
      <c r="GT267">
        <v>9393350</v>
      </c>
    </row>
    <row r="268" spans="1:202" hidden="1">
      <c r="A268" s="38" t="s">
        <v>267</v>
      </c>
      <c r="AZ268">
        <v>1253959192</v>
      </c>
      <c r="BA268">
        <v>1275657200</v>
      </c>
      <c r="BB268">
        <v>1298870918</v>
      </c>
      <c r="BC268">
        <v>1323619575</v>
      </c>
      <c r="BD268">
        <v>1349056170</v>
      </c>
      <c r="BE268">
        <v>1375679810</v>
      </c>
      <c r="BF268">
        <v>1402797730</v>
      </c>
      <c r="BG268">
        <v>1430910600</v>
      </c>
      <c r="BH268">
        <v>1459569068</v>
      </c>
      <c r="BI268">
        <v>1486303679</v>
      </c>
      <c r="BJ268">
        <v>1510688912</v>
      </c>
      <c r="BK268">
        <v>1535203725</v>
      </c>
      <c r="BL268">
        <v>1564164693</v>
      </c>
      <c r="BM268">
        <v>1598335770</v>
      </c>
      <c r="BN268">
        <v>1633653663</v>
      </c>
      <c r="BO268">
        <v>1668335035</v>
      </c>
      <c r="BP268">
        <v>1702846630</v>
      </c>
      <c r="BQ268">
        <v>1737240771</v>
      </c>
      <c r="BR268">
        <v>1772693691</v>
      </c>
      <c r="BS268">
        <v>1809246442</v>
      </c>
      <c r="BT268">
        <v>1846211471</v>
      </c>
      <c r="BU268">
        <v>1883204546</v>
      </c>
      <c r="BV268">
        <v>1919985050</v>
      </c>
      <c r="BW268">
        <v>1957045677</v>
      </c>
      <c r="BX268">
        <v>1994038321</v>
      </c>
      <c r="BY268">
        <v>2030484812</v>
      </c>
      <c r="BZ268">
        <v>2066689025</v>
      </c>
      <c r="CA268">
        <v>2103015723</v>
      </c>
      <c r="CB268">
        <v>2139666266</v>
      </c>
      <c r="CC268">
        <v>2177407013</v>
      </c>
      <c r="CD268">
        <v>2216204569</v>
      </c>
      <c r="CE268">
        <v>2255985840</v>
      </c>
      <c r="CF268">
        <v>2297323213</v>
      </c>
      <c r="CG268">
        <v>2339072341</v>
      </c>
      <c r="CH268">
        <v>2380887405</v>
      </c>
      <c r="CI268">
        <v>2423661994</v>
      </c>
      <c r="CJ268">
        <v>2467421105</v>
      </c>
      <c r="CK268">
        <v>2512216350</v>
      </c>
      <c r="CL268">
        <v>2557204711</v>
      </c>
      <c r="CM268">
        <v>2602158348</v>
      </c>
      <c r="CN268">
        <v>2647570759</v>
      </c>
      <c r="CO268">
        <v>2691795507</v>
      </c>
      <c r="CP268">
        <v>2734324345</v>
      </c>
      <c r="CQ268">
        <v>2776172908</v>
      </c>
      <c r="CR268">
        <v>2817293724</v>
      </c>
      <c r="CS268">
        <v>2858035214</v>
      </c>
      <c r="CT268">
        <v>2898512864</v>
      </c>
      <c r="CU268">
        <v>2938575923</v>
      </c>
      <c r="CV268">
        <v>2978344210</v>
      </c>
      <c r="CW268">
        <v>3017935888</v>
      </c>
      <c r="CX268">
        <v>3057799436</v>
      </c>
      <c r="CY268">
        <v>3098130119</v>
      </c>
      <c r="CZ268">
        <v>3138529931</v>
      </c>
      <c r="DA268">
        <v>3178859651</v>
      </c>
      <c r="DB268">
        <v>3219380040</v>
      </c>
      <c r="DC268">
        <v>3260150031</v>
      </c>
      <c r="DD268">
        <v>3301216975</v>
      </c>
      <c r="DE268">
        <v>3342830937</v>
      </c>
      <c r="DF268">
        <v>3385043779</v>
      </c>
      <c r="DG268">
        <v>3427912429</v>
      </c>
      <c r="DH268">
        <v>3471195007</v>
      </c>
      <c r="DI268">
        <v>3514533789</v>
      </c>
      <c r="DJ268">
        <v>3558266498</v>
      </c>
      <c r="DK268">
        <v>3602192302</v>
      </c>
      <c r="DL268">
        <v>3645900652</v>
      </c>
      <c r="DM268">
        <v>3689194806</v>
      </c>
      <c r="DN268">
        <v>3732382860</v>
      </c>
      <c r="DO268">
        <v>3775562630</v>
      </c>
      <c r="DP268">
        <v>3817654563</v>
      </c>
      <c r="DQ268">
        <v>3858543176</v>
      </c>
      <c r="DR268">
        <v>3897340687</v>
      </c>
      <c r="DW268">
        <v>4054283470</v>
      </c>
      <c r="EB268">
        <v>4230316016</v>
      </c>
      <c r="EG268">
        <v>4394906054</v>
      </c>
      <c r="EL268">
        <v>4546251755</v>
      </c>
      <c r="EQ268">
        <v>4680838968</v>
      </c>
      <c r="EV268">
        <v>4796131402</v>
      </c>
      <c r="FA268">
        <v>4890200862</v>
      </c>
      <c r="FF268">
        <v>4964444027</v>
      </c>
      <c r="FK268">
        <v>5019300221</v>
      </c>
      <c r="FP268">
        <v>5057555279</v>
      </c>
      <c r="FU268">
        <v>5079668541</v>
      </c>
      <c r="FZ268">
        <v>5085132464</v>
      </c>
      <c r="GE268">
        <v>5075278115</v>
      </c>
      <c r="GJ268">
        <v>5052991914</v>
      </c>
      <c r="GO268">
        <v>5019935389</v>
      </c>
      <c r="GT268">
        <v>4976685335</v>
      </c>
    </row>
    <row r="269" spans="1:202" hidden="1">
      <c r="A269" s="38" t="s">
        <v>268</v>
      </c>
      <c r="AZ269">
        <v>1245362962</v>
      </c>
      <c r="BA269">
        <v>1267473182</v>
      </c>
      <c r="BB269">
        <v>1291399982</v>
      </c>
      <c r="BC269">
        <v>1316659222</v>
      </c>
      <c r="BD269">
        <v>1342923168</v>
      </c>
      <c r="BE269">
        <v>1370392334</v>
      </c>
      <c r="BF269">
        <v>1398204899</v>
      </c>
      <c r="BG269">
        <v>1426956255</v>
      </c>
      <c r="BH269">
        <v>1456539031</v>
      </c>
      <c r="BI269">
        <v>1483988509</v>
      </c>
      <c r="BJ269">
        <v>1508544523</v>
      </c>
      <c r="BK269">
        <v>1533166888</v>
      </c>
      <c r="BL269">
        <v>1562522050</v>
      </c>
      <c r="BM269">
        <v>1597443478</v>
      </c>
      <c r="BN269">
        <v>1633558673</v>
      </c>
      <c r="BO269">
        <v>1668776950</v>
      </c>
      <c r="BP269">
        <v>1703570405</v>
      </c>
      <c r="BQ269">
        <v>1738207394</v>
      </c>
      <c r="BR269">
        <v>1774117117</v>
      </c>
      <c r="BS269">
        <v>1811408832</v>
      </c>
      <c r="BT269">
        <v>1849178861</v>
      </c>
      <c r="BU269">
        <v>1886958545</v>
      </c>
      <c r="BV269">
        <v>1924815839</v>
      </c>
      <c r="BW269">
        <v>1963205827</v>
      </c>
      <c r="BX269">
        <v>2001478753</v>
      </c>
      <c r="BY269">
        <v>2038952421</v>
      </c>
      <c r="BZ269">
        <v>2075816859</v>
      </c>
      <c r="CA269">
        <v>2112756768</v>
      </c>
      <c r="CB269">
        <v>2149991445</v>
      </c>
      <c r="CC269">
        <v>2188175859</v>
      </c>
      <c r="CD269">
        <v>2227803133</v>
      </c>
      <c r="CE269">
        <v>2268641815</v>
      </c>
      <c r="CF269">
        <v>2310661657</v>
      </c>
      <c r="CG269">
        <v>2352811898</v>
      </c>
      <c r="CH269">
        <v>2394948670</v>
      </c>
      <c r="CI269">
        <v>2438068617</v>
      </c>
      <c r="CJ269">
        <v>2482642238</v>
      </c>
      <c r="CK269">
        <v>2528768145</v>
      </c>
      <c r="CL269">
        <v>2575089263</v>
      </c>
      <c r="CM269">
        <v>2621545963</v>
      </c>
      <c r="CN269">
        <v>2668605102</v>
      </c>
      <c r="CO269">
        <v>2714450363</v>
      </c>
      <c r="CP269">
        <v>2758361749</v>
      </c>
      <c r="CQ269">
        <v>2801260616</v>
      </c>
      <c r="CR269">
        <v>2843434272</v>
      </c>
      <c r="CS269">
        <v>2885184243</v>
      </c>
      <c r="CT269">
        <v>2926632436</v>
      </c>
      <c r="CU269">
        <v>2967905339</v>
      </c>
      <c r="CV269">
        <v>3008968269</v>
      </c>
      <c r="CW269">
        <v>3049822571</v>
      </c>
      <c r="CX269">
        <v>3091099540</v>
      </c>
      <c r="CY269">
        <v>3132616861</v>
      </c>
      <c r="CZ269">
        <v>3173877430</v>
      </c>
      <c r="DA269">
        <v>3215038716</v>
      </c>
      <c r="DB269">
        <v>3256371437</v>
      </c>
      <c r="DC269">
        <v>3298026086</v>
      </c>
      <c r="DD269">
        <v>3340199246</v>
      </c>
      <c r="DE269">
        <v>3383117610</v>
      </c>
      <c r="DF269">
        <v>3426553494</v>
      </c>
      <c r="DG269">
        <v>3470393478</v>
      </c>
      <c r="DH269">
        <v>3514408099</v>
      </c>
      <c r="DI269">
        <v>3558591639</v>
      </c>
      <c r="DJ269">
        <v>3603431427</v>
      </c>
      <c r="DK269">
        <v>3648401069</v>
      </c>
      <c r="DL269">
        <v>3693112765</v>
      </c>
      <c r="DM269">
        <v>3737402731</v>
      </c>
      <c r="DN269">
        <v>3781091375</v>
      </c>
      <c r="DO269">
        <v>3824259773</v>
      </c>
      <c r="DP269">
        <v>3866135267</v>
      </c>
      <c r="DQ269">
        <v>3906407853</v>
      </c>
      <c r="DR269">
        <v>3943612191</v>
      </c>
      <c r="DW269">
        <v>4094405415</v>
      </c>
      <c r="EB269">
        <v>4263243482</v>
      </c>
      <c r="EG269">
        <v>4418958810</v>
      </c>
      <c r="EL269">
        <v>4561086710</v>
      </c>
      <c r="EQ269">
        <v>4687055605</v>
      </c>
      <c r="EV269">
        <v>4794401617</v>
      </c>
      <c r="FA269">
        <v>4880781060</v>
      </c>
      <c r="FF269">
        <v>4947706346</v>
      </c>
      <c r="FK269">
        <v>4995760651</v>
      </c>
      <c r="FP269">
        <v>5027522016</v>
      </c>
      <c r="FU269">
        <v>5042914790</v>
      </c>
      <c r="FZ269">
        <v>5041675573</v>
      </c>
      <c r="GE269">
        <v>5025325260</v>
      </c>
      <c r="GJ269">
        <v>4996508796</v>
      </c>
      <c r="GO269">
        <v>4956314625</v>
      </c>
      <c r="GT269">
        <v>4905074788</v>
      </c>
    </row>
    <row r="270" spans="1:202" s="12" customFormat="1" hidden="1">
      <c r="A270" s="39" t="s">
        <v>269</v>
      </c>
      <c r="AZ270" s="12">
        <v>92067530.371083006</v>
      </c>
      <c r="BA270" s="12">
        <v>92829345.203764006</v>
      </c>
      <c r="BB270" s="12">
        <v>97580685.382471979</v>
      </c>
      <c r="BC270" s="12">
        <v>97553020.991556004</v>
      </c>
      <c r="BD270" s="12">
        <v>100327377.94792199</v>
      </c>
      <c r="BE270" s="12">
        <v>101794148.15766001</v>
      </c>
      <c r="BF270" s="12">
        <v>101824848.535684</v>
      </c>
      <c r="BG270" s="12">
        <v>105949697.98956101</v>
      </c>
      <c r="BH270" s="12">
        <v>104565804.07051</v>
      </c>
      <c r="BI270" s="12">
        <v>101940427.89216</v>
      </c>
      <c r="BJ270" s="12">
        <v>102264455.609143</v>
      </c>
      <c r="BK270" s="12">
        <v>100992350.32336801</v>
      </c>
      <c r="BL270" s="12">
        <v>111979158.977988</v>
      </c>
      <c r="BM270" s="12">
        <v>119768218.65243399</v>
      </c>
      <c r="BN270" s="12">
        <v>117410542.61430401</v>
      </c>
      <c r="BO270" s="12">
        <v>117933537.44388001</v>
      </c>
      <c r="BP270" s="12">
        <v>117190965.25510499</v>
      </c>
      <c r="BQ270" s="12">
        <v>116841091.892754</v>
      </c>
      <c r="BR270" s="12">
        <v>121719453.240308</v>
      </c>
      <c r="BS270" s="12">
        <v>122121081.66928799</v>
      </c>
      <c r="BT270" s="12">
        <v>124102293.653888</v>
      </c>
      <c r="BU270" s="12">
        <v>123650038.89552699</v>
      </c>
      <c r="BV270" s="12">
        <v>123279695.64076801</v>
      </c>
      <c r="BW270" s="12">
        <v>123272308.48039</v>
      </c>
      <c r="BX270" s="12">
        <v>122442620.79402</v>
      </c>
      <c r="BY270" s="12">
        <v>120508244.662377</v>
      </c>
      <c r="BZ270" s="12">
        <v>120650483.8715</v>
      </c>
      <c r="CA270" s="12">
        <v>120048337.28286</v>
      </c>
      <c r="CB270" s="12">
        <v>121328678.66964</v>
      </c>
      <c r="CC270" s="12">
        <v>124266316.45148</v>
      </c>
      <c r="CD270" s="12">
        <v>126774207.886116</v>
      </c>
      <c r="CE270" s="12">
        <v>129137398.01551899</v>
      </c>
      <c r="CF270" s="12">
        <v>132488780.95348799</v>
      </c>
      <c r="CG270" s="12">
        <v>130997407.86912002</v>
      </c>
      <c r="CH270" s="12">
        <v>133379549.874672</v>
      </c>
      <c r="CI270" s="12">
        <v>135404059.302663</v>
      </c>
      <c r="CJ270" s="12">
        <v>138393870.85971999</v>
      </c>
      <c r="CK270" s="12">
        <v>140527524.85074601</v>
      </c>
      <c r="CL270" s="12">
        <v>139998714.940938</v>
      </c>
      <c r="CM270" s="12">
        <v>141165385.165344</v>
      </c>
      <c r="CN270" s="12">
        <v>142441616.01963401</v>
      </c>
      <c r="CO270" s="12">
        <v>137432176.13416499</v>
      </c>
      <c r="CP270" s="12">
        <v>135768214.89621001</v>
      </c>
      <c r="CQ270" s="12">
        <v>134700596.989822</v>
      </c>
      <c r="CR270" s="12">
        <v>134193217.82576399</v>
      </c>
      <c r="CS270" s="12">
        <v>133679176.03458001</v>
      </c>
      <c r="CT270" s="12">
        <v>133057968.89691599</v>
      </c>
      <c r="CU270" s="12">
        <v>132600504.30945</v>
      </c>
      <c r="CV270" s="12">
        <v>132289669.22350499</v>
      </c>
      <c r="CW270" s="12">
        <v>132362083.024626</v>
      </c>
      <c r="CX270" s="12">
        <v>134002955.405761</v>
      </c>
      <c r="CY270" s="12">
        <v>133880060.38074699</v>
      </c>
      <c r="CZ270" s="12">
        <v>134018720.681391</v>
      </c>
      <c r="DA270" s="12">
        <v>134297441.25846002</v>
      </c>
      <c r="DB270" s="12">
        <v>135220166.59123701</v>
      </c>
      <c r="DC270" s="12">
        <v>135793594.72001401</v>
      </c>
      <c r="DD270" s="12">
        <v>136899512.460408</v>
      </c>
      <c r="DE270" s="12">
        <v>138547814.078455</v>
      </c>
      <c r="DF270" s="12">
        <v>140148613.8714</v>
      </c>
      <c r="DG270" s="12">
        <v>141194525.38634798</v>
      </c>
      <c r="DH270" s="12">
        <v>141626117.31022203</v>
      </c>
      <c r="DI270" s="12">
        <v>142127382.249762</v>
      </c>
      <c r="DJ270" s="12">
        <v>144179302.58583599</v>
      </c>
      <c r="DK270" s="12">
        <v>143423987.41240799</v>
      </c>
      <c r="DL270" s="12">
        <v>143668526.70992002</v>
      </c>
      <c r="DM270" s="12">
        <v>142612952.522214</v>
      </c>
      <c r="DN270" s="12">
        <v>143236872.81604001</v>
      </c>
      <c r="DO270" s="12">
        <v>142625867.03710097</v>
      </c>
      <c r="DP270" s="12">
        <v>139645196.388594</v>
      </c>
      <c r="DQ270" s="12">
        <v>137990944.78967199</v>
      </c>
      <c r="DR270" s="12">
        <v>135154504.79255998</v>
      </c>
      <c r="DW270" s="12">
        <v>133345144.93050401</v>
      </c>
      <c r="EB270" s="12">
        <v>133663145.820026</v>
      </c>
      <c r="EG270" s="12">
        <v>133961932.067936</v>
      </c>
      <c r="EL270" s="12">
        <v>133085536.98904499</v>
      </c>
      <c r="EQ270" s="12">
        <v>130888222.97395599</v>
      </c>
      <c r="EV270" s="12">
        <v>127323916.36024401</v>
      </c>
      <c r="FA270" s="12">
        <v>123817882.915584</v>
      </c>
      <c r="FF270" s="12">
        <v>119857722.31031601</v>
      </c>
      <c r="FK270" s="12">
        <v>116425082.63699999</v>
      </c>
      <c r="FP270" s="12">
        <v>112730994.00351001</v>
      </c>
      <c r="FU270" s="12">
        <v>108686177.21421</v>
      </c>
      <c r="FZ270" s="12">
        <v>104458024.901655</v>
      </c>
      <c r="GE270" s="12">
        <v>100379796.34074999</v>
      </c>
      <c r="GJ270" s="12">
        <v>96314414.804639995</v>
      </c>
      <c r="GO270" s="12">
        <v>92639457.63928999</v>
      </c>
    </row>
    <row r="271" spans="1:202" s="12" customFormat="1" hidden="1">
      <c r="A271" s="39" t="s">
        <v>270</v>
      </c>
      <c r="AZ271" s="12">
        <v>48781769.899361998</v>
      </c>
      <c r="BA271" s="12">
        <v>48510212.036650002</v>
      </c>
      <c r="BB271" s="12">
        <v>47632491.598489001</v>
      </c>
      <c r="BC271" s="12">
        <v>47495975.279233001</v>
      </c>
      <c r="BD271" s="12">
        <v>46993883.303466007</v>
      </c>
      <c r="BE271" s="12">
        <v>46960579.666139998</v>
      </c>
      <c r="BF271" s="12">
        <v>46804753.913880005</v>
      </c>
      <c r="BG271" s="12">
        <v>47257686.347352006</v>
      </c>
      <c r="BH271" s="12">
        <v>46786038.276179999</v>
      </c>
      <c r="BI271" s="12">
        <v>51338530.177391998</v>
      </c>
      <c r="BJ271" s="12">
        <v>54974202.348063998</v>
      </c>
      <c r="BK271" s="12">
        <v>50005235.863764003</v>
      </c>
      <c r="BL271" s="12">
        <v>46375017.757344</v>
      </c>
      <c r="BM271" s="12">
        <v>47259183.430695996</v>
      </c>
      <c r="BN271" s="12">
        <v>47073995.380311996</v>
      </c>
      <c r="BO271" s="12">
        <v>48461540.202604003</v>
      </c>
      <c r="BP271" s="12">
        <v>48047512.278675005</v>
      </c>
      <c r="BQ271" s="12">
        <v>47916003.864642009</v>
      </c>
      <c r="BR271" s="12">
        <v>47935148.043090001</v>
      </c>
      <c r="BS271" s="12">
        <v>48234369.533583999</v>
      </c>
      <c r="BT271" s="12">
        <v>48527865.892352</v>
      </c>
      <c r="BU271" s="12">
        <v>49683209.213198006</v>
      </c>
      <c r="BV271" s="12">
        <v>47963891.065324999</v>
      </c>
      <c r="BW271" s="12">
        <v>47682019.018826</v>
      </c>
      <c r="BX271" s="12">
        <v>47498706.999487996</v>
      </c>
      <c r="BY271" s="12">
        <v>47600207.267613001</v>
      </c>
      <c r="BZ271" s="12">
        <v>47406837.336496003</v>
      </c>
      <c r="CA271" s="12">
        <v>46748701.086165003</v>
      </c>
      <c r="CB271" s="12">
        <v>46855931.166330002</v>
      </c>
      <c r="CC271" s="12">
        <v>46908187.959639996</v>
      </c>
      <c r="CD271" s="12">
        <v>47310906.059368007</v>
      </c>
      <c r="CE271" s="12">
        <v>47381900.845047995</v>
      </c>
      <c r="CF271" s="12">
        <v>47554403.848080002</v>
      </c>
      <c r="CG271" s="12">
        <v>48138732.261359997</v>
      </c>
      <c r="CH271" s="12">
        <v>48336236.904954001</v>
      </c>
      <c r="CI271" s="12">
        <v>48680508.627969004</v>
      </c>
      <c r="CJ271" s="12">
        <v>48480920.351959996</v>
      </c>
      <c r="CK271" s="12">
        <v>48630377.452206001</v>
      </c>
      <c r="CL271" s="12">
        <v>49285419.003513001</v>
      </c>
      <c r="CM271" s="12">
        <v>49061030.841951996</v>
      </c>
      <c r="CN271" s="12">
        <v>49615869.310713001</v>
      </c>
      <c r="CO271" s="12">
        <v>50094274.185089998</v>
      </c>
      <c r="CP271" s="12">
        <v>50186672.850015</v>
      </c>
      <c r="CQ271" s="12">
        <v>50771377.350765996</v>
      </c>
      <c r="CR271" s="12">
        <v>51523946.201388001</v>
      </c>
      <c r="CS271" s="12">
        <v>51355868.366609998</v>
      </c>
      <c r="CT271" s="12">
        <v>51523410.160810009</v>
      </c>
      <c r="CU271" s="12">
        <v>51463171.227092996</v>
      </c>
      <c r="CV271" s="12">
        <v>51760316.380954996</v>
      </c>
      <c r="CW271" s="12">
        <v>51994622.235171005</v>
      </c>
      <c r="CX271" s="12">
        <v>52093472.133143999</v>
      </c>
      <c r="CY271" s="12">
        <v>52095275.508141004</v>
      </c>
      <c r="CZ271" s="12">
        <v>52481354.799354002</v>
      </c>
      <c r="DA271" s="12">
        <v>52858357.783454992</v>
      </c>
      <c r="DB271" s="12">
        <v>52965171.330383003</v>
      </c>
      <c r="DC271" s="12">
        <v>53213041.029566005</v>
      </c>
      <c r="DD271" s="12">
        <v>53011784.236111999</v>
      </c>
      <c r="DE271" s="12">
        <v>53383853.601664998</v>
      </c>
      <c r="DF271" s="12">
        <v>54029589.561504006</v>
      </c>
      <c r="DG271" s="12">
        <v>53910260.694465004</v>
      </c>
      <c r="DH271" s="12">
        <v>54327035.332030997</v>
      </c>
      <c r="DI271" s="12">
        <v>54392334.502870001</v>
      </c>
      <c r="DJ271" s="12">
        <v>54786989.110950008</v>
      </c>
      <c r="DK271" s="12">
        <v>55039254.256487995</v>
      </c>
      <c r="DL271" s="12">
        <v>55218736.97208</v>
      </c>
      <c r="DM271" s="12">
        <v>55892573.070987999</v>
      </c>
      <c r="DN271" s="12">
        <v>56200787.277800001</v>
      </c>
      <c r="DO271" s="12">
        <v>56968268.732887998</v>
      </c>
      <c r="DP271" s="12">
        <v>57359491.088415004</v>
      </c>
      <c r="DQ271" s="12">
        <v>57942064.600783996</v>
      </c>
      <c r="DR271" s="12">
        <v>63182398.307039998</v>
      </c>
      <c r="DW271" s="12">
        <v>60438825.467461996</v>
      </c>
      <c r="EB271" s="12">
        <v>65943995.942472003</v>
      </c>
      <c r="EG271" s="12">
        <v>71921137.290240005</v>
      </c>
      <c r="EL271" s="12">
        <v>77940602.583470002</v>
      </c>
      <c r="EQ271" s="12">
        <v>83636562.747744009</v>
      </c>
      <c r="EV271" s="12">
        <v>88808335.755940005</v>
      </c>
      <c r="FA271" s="12">
        <v>93430129.138163999</v>
      </c>
      <c r="FF271" s="12">
        <v>97386877.414724991</v>
      </c>
      <c r="FK271" s="12">
        <v>100761527.433192</v>
      </c>
      <c r="FP271" s="12">
        <v>103775445.36554998</v>
      </c>
      <c r="FU271" s="12">
        <v>106570557.29824001</v>
      </c>
      <c r="FZ271" s="12">
        <v>108599889.388788</v>
      </c>
      <c r="GE271" s="12">
        <v>109631949.03224999</v>
      </c>
      <c r="GJ271" s="12">
        <v>110132478.28089</v>
      </c>
      <c r="GO271" s="12">
        <v>110816185.16662002</v>
      </c>
    </row>
    <row r="272" spans="1:202" hidden="1">
      <c r="A272" s="38" t="s">
        <v>271</v>
      </c>
      <c r="AZ272">
        <v>4.8596000000000004</v>
      </c>
      <c r="BA272">
        <v>4.8269000000000002</v>
      </c>
      <c r="BB272">
        <v>5.0141999999999998</v>
      </c>
      <c r="BC272">
        <v>4.9366000000000003</v>
      </c>
      <c r="BD272">
        <v>5.0098000000000003</v>
      </c>
      <c r="BE272">
        <v>5.0114999999999998</v>
      </c>
      <c r="BF272">
        <v>4.9393000000000002</v>
      </c>
      <c r="BG272">
        <v>5.0763999999999996</v>
      </c>
      <c r="BH272">
        <v>4.9349999999999996</v>
      </c>
      <c r="BI272">
        <v>4.7407000000000004</v>
      </c>
      <c r="BJ272">
        <v>4.6955</v>
      </c>
      <c r="BK272">
        <v>4.5735000000000001</v>
      </c>
      <c r="BL272">
        <v>5.0301</v>
      </c>
      <c r="BM272">
        <v>5.3169000000000004</v>
      </c>
      <c r="BN272">
        <v>5.1332000000000004</v>
      </c>
      <c r="BO272">
        <v>5.0804999999999998</v>
      </c>
      <c r="BP272">
        <v>4.9634</v>
      </c>
      <c r="BQ272">
        <v>4.8556999999999997</v>
      </c>
      <c r="BR272">
        <v>4.9626999999999999</v>
      </c>
      <c r="BS272">
        <v>4.8673999999999999</v>
      </c>
      <c r="BT272">
        <v>4.8278999999999996</v>
      </c>
      <c r="BU272">
        <v>4.6817000000000002</v>
      </c>
      <c r="BV272">
        <v>4.5468000000000002</v>
      </c>
      <c r="BW272">
        <v>4.4206000000000003</v>
      </c>
      <c r="BX272">
        <v>4.2648000000000001</v>
      </c>
      <c r="BY272">
        <v>4.0834999999999999</v>
      </c>
      <c r="BZ272">
        <v>3.9773999999999998</v>
      </c>
      <c r="CA272">
        <v>3.8523000000000001</v>
      </c>
      <c r="CB272">
        <v>3.7904</v>
      </c>
      <c r="CC272">
        <v>3.7763</v>
      </c>
      <c r="CD272">
        <v>3.7498</v>
      </c>
      <c r="CE272">
        <v>3.7157</v>
      </c>
      <c r="CF272">
        <v>3.7128999999999999</v>
      </c>
      <c r="CG272">
        <v>3.5777999999999999</v>
      </c>
      <c r="CH272">
        <v>3.5516000000000001</v>
      </c>
      <c r="CI272">
        <v>3.5150999999999999</v>
      </c>
      <c r="CJ272">
        <v>3.5049999999999999</v>
      </c>
      <c r="CK272">
        <v>3.4802</v>
      </c>
      <c r="CL272">
        <v>3.3906000000000001</v>
      </c>
      <c r="CM272">
        <v>3.3456000000000001</v>
      </c>
      <c r="CN272">
        <v>3.3077999999999999</v>
      </c>
      <c r="CO272">
        <v>3.1272000000000002</v>
      </c>
      <c r="CP272">
        <v>3.0411000000000001</v>
      </c>
      <c r="CQ272">
        <v>2.9758</v>
      </c>
      <c r="CR272">
        <v>2.9262000000000001</v>
      </c>
      <c r="CS272">
        <v>2.8778999999999999</v>
      </c>
      <c r="CT272">
        <v>2.8330000000000002</v>
      </c>
      <c r="CU272">
        <v>2.7938000000000001</v>
      </c>
      <c r="CV272">
        <v>2.7578</v>
      </c>
      <c r="CW272">
        <v>2.7302</v>
      </c>
      <c r="CX272">
        <v>2.7345000000000002</v>
      </c>
      <c r="CY272">
        <v>2.7002000000000002</v>
      </c>
      <c r="CZ272">
        <v>2.6722000000000001</v>
      </c>
      <c r="DA272">
        <v>2.6471</v>
      </c>
      <c r="DB272">
        <v>2.6362999999999999</v>
      </c>
      <c r="DC272">
        <v>2.6192000000000002</v>
      </c>
      <c r="DD272">
        <v>2.6114999999999999</v>
      </c>
      <c r="DE272">
        <v>2.6122999999999998</v>
      </c>
      <c r="DF272">
        <v>2.6131000000000002</v>
      </c>
      <c r="DG272">
        <v>2.605</v>
      </c>
      <c r="DH272">
        <v>2.5869</v>
      </c>
      <c r="DI272">
        <v>2.5729000000000002</v>
      </c>
      <c r="DJ272">
        <v>2.5903999999999998</v>
      </c>
      <c r="DK272">
        <v>2.5604</v>
      </c>
      <c r="DL272">
        <v>2.5529000000000002</v>
      </c>
      <c r="DM272">
        <v>2.524</v>
      </c>
      <c r="DN272">
        <v>2.5255999999999998</v>
      </c>
      <c r="DO272">
        <v>2.5042</v>
      </c>
      <c r="DP272">
        <v>2.4432999999999998</v>
      </c>
      <c r="DQ272">
        <v>2.4062000000000001</v>
      </c>
      <c r="DR272">
        <v>2.3485</v>
      </c>
      <c r="DW272">
        <v>2.3351000000000002</v>
      </c>
      <c r="EB272">
        <v>2.3052000000000001</v>
      </c>
      <c r="EG272">
        <v>2.2705000000000002</v>
      </c>
      <c r="EL272">
        <v>2.2334999999999998</v>
      </c>
      <c r="EQ272">
        <v>2.2096</v>
      </c>
      <c r="EV272">
        <v>2.1775000000000002</v>
      </c>
      <c r="FA272">
        <v>2.1406000000000001</v>
      </c>
      <c r="FF272">
        <v>2.0882000000000001</v>
      </c>
      <c r="FK272">
        <v>2.0364</v>
      </c>
      <c r="FP272">
        <v>1.9877</v>
      </c>
      <c r="FU272">
        <v>1.9451000000000001</v>
      </c>
      <c r="FZ272">
        <v>1.9118999999999999</v>
      </c>
      <c r="GE272">
        <v>1.8868</v>
      </c>
      <c r="GJ272">
        <v>1.8637999999999999</v>
      </c>
      <c r="GO272">
        <v>1.8459000000000001</v>
      </c>
    </row>
    <row r="273" spans="1:202" hidden="1">
      <c r="A273" s="39" t="s">
        <v>272</v>
      </c>
      <c r="AZ273">
        <v>0.43</v>
      </c>
      <c r="BE273">
        <v>0.42499999999999999</v>
      </c>
      <c r="BJ273">
        <v>0.42499999999999999</v>
      </c>
      <c r="BK273"/>
      <c r="BO273">
        <v>0.4</v>
      </c>
      <c r="BT273">
        <v>0.37</v>
      </c>
      <c r="BY273">
        <v>0.35</v>
      </c>
      <c r="CD273">
        <v>0.34499999999999997</v>
      </c>
      <c r="CI273">
        <v>0.34</v>
      </c>
      <c r="CN273">
        <v>0.32500000000000001</v>
      </c>
      <c r="CS273">
        <v>0.29499999999999998</v>
      </c>
      <c r="CX273">
        <v>0.26500000000000001</v>
      </c>
      <c r="DC273">
        <v>0.24</v>
      </c>
      <c r="DH273">
        <v>0.23</v>
      </c>
      <c r="DM273">
        <v>0.215</v>
      </c>
      <c r="DR273">
        <v>0.20042079803249602</v>
      </c>
      <c r="DW273">
        <v>0.191117899177524</v>
      </c>
      <c r="EB273">
        <v>0.18085292981656403</v>
      </c>
      <c r="EG273">
        <v>0.17405188933753099</v>
      </c>
      <c r="EL273">
        <v>0.17195840177918451</v>
      </c>
      <c r="EQ273">
        <v>0.16425894220190401</v>
      </c>
      <c r="EV273">
        <v>0.15443623708650803</v>
      </c>
      <c r="FA273">
        <v>0.14438185938588299</v>
      </c>
      <c r="FF273">
        <v>0.1342285929731365</v>
      </c>
      <c r="FK273">
        <v>0.125035997168538</v>
      </c>
      <c r="FP273">
        <v>0.1163866690558025</v>
      </c>
      <c r="FU273">
        <v>0.10788422715350898</v>
      </c>
      <c r="FZ273">
        <v>9.9899017808918009E-2</v>
      </c>
      <c r="GE273">
        <v>9.2405471237448009E-2</v>
      </c>
      <c r="GJ273">
        <v>8.560260011158749E-2</v>
      </c>
      <c r="GO273">
        <v>7.9322075169152004E-2</v>
      </c>
    </row>
    <row r="274" spans="1:202" hidden="1">
      <c r="A274" s="39" t="s">
        <v>273</v>
      </c>
      <c r="AZ274">
        <v>1.17</v>
      </c>
      <c r="BE274">
        <v>1.175</v>
      </c>
      <c r="BJ274">
        <v>1.23</v>
      </c>
      <c r="BK274"/>
      <c r="BO274">
        <v>1.2150000000000001</v>
      </c>
      <c r="BT274">
        <v>1.1299999999999999</v>
      </c>
      <c r="BY274">
        <v>1.0449999999999999</v>
      </c>
      <c r="CD274">
        <v>1.0449999999999999</v>
      </c>
      <c r="CI274">
        <v>1.0449999999999999</v>
      </c>
      <c r="CN274">
        <v>0.89500000000000002</v>
      </c>
      <c r="CS274">
        <v>0.82</v>
      </c>
      <c r="CX274">
        <v>0.79</v>
      </c>
      <c r="DC274">
        <v>0.76</v>
      </c>
      <c r="DH274">
        <v>0.73</v>
      </c>
      <c r="DM274">
        <v>0.67</v>
      </c>
      <c r="DR274">
        <v>0.65001004322880496</v>
      </c>
      <c r="DW274">
        <v>0.61826379392603992</v>
      </c>
      <c r="EB274">
        <v>0.58644907913650002</v>
      </c>
      <c r="EG274">
        <v>0.55731622326379504</v>
      </c>
      <c r="EL274">
        <v>0.53150644962223503</v>
      </c>
      <c r="EQ274">
        <v>0.51586678959294496</v>
      </c>
      <c r="EV274">
        <v>0.49355829960011499</v>
      </c>
      <c r="FA274">
        <v>0.4704946609879655</v>
      </c>
      <c r="FF274">
        <v>0.44479857675274398</v>
      </c>
      <c r="FK274">
        <v>0.42093446336749751</v>
      </c>
      <c r="FP274">
        <v>0.39885146916919656</v>
      </c>
      <c r="FU274">
        <v>0.37900494284476999</v>
      </c>
      <c r="FZ274">
        <v>0.36096220346549845</v>
      </c>
      <c r="GE274">
        <v>0.34435467132186948</v>
      </c>
      <c r="GJ274">
        <v>0.32832887754547102</v>
      </c>
      <c r="GO274">
        <v>0.31373636242181452</v>
      </c>
    </row>
    <row r="275" spans="1:202" hidden="1">
      <c r="A275" s="39" t="s">
        <v>274</v>
      </c>
      <c r="AZ275">
        <v>1.25</v>
      </c>
      <c r="BE275">
        <v>1.24</v>
      </c>
      <c r="BJ275">
        <v>1.29</v>
      </c>
      <c r="BK275"/>
      <c r="BO275">
        <v>1.29</v>
      </c>
      <c r="BT275">
        <v>1.2050000000000001</v>
      </c>
      <c r="BY275">
        <v>1.05</v>
      </c>
      <c r="CD275">
        <v>1.0149999999999999</v>
      </c>
      <c r="CI275">
        <v>0.95499999999999996</v>
      </c>
      <c r="CN275">
        <v>0.84</v>
      </c>
      <c r="CS275">
        <v>0.76</v>
      </c>
      <c r="CX275">
        <v>0.745</v>
      </c>
      <c r="DC275">
        <v>0.73499999999999999</v>
      </c>
      <c r="DH275">
        <v>0.72</v>
      </c>
      <c r="DM275">
        <v>0.69</v>
      </c>
      <c r="DR275">
        <v>0.68755750608714494</v>
      </c>
      <c r="DW275">
        <v>0.68080245769249004</v>
      </c>
      <c r="EB275">
        <v>0.67372518954789007</v>
      </c>
      <c r="EG275">
        <v>0.66127174730004501</v>
      </c>
      <c r="EL275">
        <v>0.64638499554240991</v>
      </c>
      <c r="EQ275">
        <v>0.63650075857847488</v>
      </c>
      <c r="EV275">
        <v>0.63101812701294502</v>
      </c>
      <c r="FA275">
        <v>0.61934254291560997</v>
      </c>
      <c r="FF275">
        <v>0.60289262928005494</v>
      </c>
      <c r="FK275">
        <v>0.58693237045952507</v>
      </c>
      <c r="FP275">
        <v>0.57102097516454497</v>
      </c>
      <c r="FU275">
        <v>0.55633341672178993</v>
      </c>
      <c r="FZ275">
        <v>0.54504802268468511</v>
      </c>
      <c r="GE275">
        <v>0.53636770576819004</v>
      </c>
      <c r="GJ275">
        <v>0.52832649206902504</v>
      </c>
      <c r="GO275">
        <v>0.52186147382893999</v>
      </c>
    </row>
    <row r="276" spans="1:202" hidden="1">
      <c r="A276" s="39" t="s">
        <v>275</v>
      </c>
      <c r="AZ276">
        <v>1</v>
      </c>
      <c r="BE276">
        <v>0.97499999999999998</v>
      </c>
      <c r="BJ276">
        <v>1.0149999999999999</v>
      </c>
      <c r="BK276"/>
      <c r="BO276">
        <v>0.995</v>
      </c>
      <c r="BT276">
        <v>0.88</v>
      </c>
      <c r="BY276">
        <v>0.73</v>
      </c>
      <c r="CD276">
        <v>0.62</v>
      </c>
      <c r="CI276">
        <v>0.59499999999999997</v>
      </c>
      <c r="CN276">
        <v>0.53</v>
      </c>
      <c r="CS276">
        <v>0.48</v>
      </c>
      <c r="CX276">
        <v>0.47499999999999998</v>
      </c>
      <c r="DC276">
        <v>0.48</v>
      </c>
      <c r="DH276">
        <v>0.48499999999999999</v>
      </c>
      <c r="DM276">
        <v>0.47499999999999998</v>
      </c>
      <c r="DR276">
        <v>0.47971153158076701</v>
      </c>
      <c r="DW276">
        <v>0.48949151992824652</v>
      </c>
      <c r="EB276">
        <v>0.49985232006673302</v>
      </c>
      <c r="EG276">
        <v>0.50483294543533996</v>
      </c>
      <c r="EL276">
        <v>0.50591230448800506</v>
      </c>
      <c r="EQ276">
        <v>0.50762942556858492</v>
      </c>
      <c r="EV276">
        <v>0.50938763336469994</v>
      </c>
      <c r="FA276">
        <v>0.51357903265276006</v>
      </c>
      <c r="FF276">
        <v>0.51248589601360506</v>
      </c>
      <c r="FK276">
        <v>0.51126837549264503</v>
      </c>
      <c r="FP276">
        <v>0.50992747990543497</v>
      </c>
      <c r="FU276">
        <v>0.50977349670078997</v>
      </c>
      <c r="FZ276">
        <v>0.51167652517353002</v>
      </c>
      <c r="GE276">
        <v>0.51593349254051513</v>
      </c>
      <c r="GJ276">
        <v>0.52118874874030996</v>
      </c>
      <c r="GO276">
        <v>0.52785370164060996</v>
      </c>
    </row>
    <row r="277" spans="1:202" hidden="1">
      <c r="A277" s="39" t="s">
        <v>276</v>
      </c>
      <c r="AZ277">
        <v>0.69499999999999995</v>
      </c>
      <c r="BE277">
        <v>0.67500000000000004</v>
      </c>
      <c r="BJ277">
        <v>0.68500000000000005</v>
      </c>
      <c r="BK277"/>
      <c r="BO277">
        <v>0.65500000000000003</v>
      </c>
      <c r="BT277">
        <v>0.56000000000000005</v>
      </c>
      <c r="BY277">
        <v>0.435</v>
      </c>
      <c r="CD277">
        <v>0.36499999999999999</v>
      </c>
      <c r="CI277">
        <v>0.32500000000000001</v>
      </c>
      <c r="CN277">
        <v>0.28000000000000003</v>
      </c>
      <c r="CS277">
        <v>0.255</v>
      </c>
      <c r="CX277">
        <v>0.245</v>
      </c>
      <c r="DC277">
        <v>0.24</v>
      </c>
      <c r="DH277">
        <v>0.25</v>
      </c>
      <c r="DM277">
        <v>0.255</v>
      </c>
      <c r="DR277">
        <v>0.24986291394715351</v>
      </c>
      <c r="DW277">
        <v>0.25041934058995002</v>
      </c>
      <c r="EB277">
        <v>0.25872862255691803</v>
      </c>
      <c r="EG277">
        <v>0.26586731617561704</v>
      </c>
      <c r="EL277">
        <v>0.26949869601092752</v>
      </c>
      <c r="EQ277">
        <v>0.275812432214255</v>
      </c>
      <c r="EV277">
        <v>0.2788059804309605</v>
      </c>
      <c r="FA277">
        <v>0.28266046014197599</v>
      </c>
      <c r="FF277">
        <v>0.28535278365392952</v>
      </c>
      <c r="FK277">
        <v>0.28718070177507649</v>
      </c>
      <c r="FP277">
        <v>0.28903110057352599</v>
      </c>
      <c r="FU277">
        <v>0.29194567758068796</v>
      </c>
      <c r="FZ277">
        <v>0.29609825744553003</v>
      </c>
      <c r="GE277">
        <v>0.30146459878814247</v>
      </c>
      <c r="GJ277">
        <v>0.30601017790525598</v>
      </c>
      <c r="GO277">
        <v>0.31098405553171499</v>
      </c>
    </row>
    <row r="278" spans="1:202" hidden="1">
      <c r="A278" s="39" t="s">
        <v>277</v>
      </c>
      <c r="AZ278">
        <v>0.32500000000000001</v>
      </c>
      <c r="BE278">
        <v>0.32</v>
      </c>
      <c r="BJ278">
        <v>0.315</v>
      </c>
      <c r="BK278"/>
      <c r="BO278">
        <v>0.3</v>
      </c>
      <c r="BT278">
        <v>0.255</v>
      </c>
      <c r="BY278">
        <v>0.2</v>
      </c>
      <c r="CD278">
        <v>0.16500000000000001</v>
      </c>
      <c r="CI278">
        <v>0.14499999999999999</v>
      </c>
      <c r="CN278">
        <v>0.115</v>
      </c>
      <c r="CS278">
        <v>0.1</v>
      </c>
      <c r="CX278">
        <v>0.09</v>
      </c>
      <c r="DC278">
        <v>8.5000000000000006E-2</v>
      </c>
      <c r="DH278">
        <v>8.5000000000000006E-2</v>
      </c>
      <c r="DM278">
        <v>0.08</v>
      </c>
      <c r="DR278">
        <v>8.4428019503552484E-2</v>
      </c>
      <c r="DW278">
        <v>8.6194313339249012E-2</v>
      </c>
      <c r="EB278">
        <v>8.7397171918502006E-2</v>
      </c>
      <c r="EG278">
        <v>8.9776375443186507E-2</v>
      </c>
      <c r="EL278">
        <v>9.078230114941449E-2</v>
      </c>
      <c r="EQ278">
        <v>9.1891946363131499E-2</v>
      </c>
      <c r="EV278">
        <v>9.3032208496483984E-2</v>
      </c>
      <c r="FA278">
        <v>9.3469406731059995E-2</v>
      </c>
      <c r="FF278">
        <v>9.2548819542788999E-2</v>
      </c>
      <c r="FK278">
        <v>8.9619142366207993E-2</v>
      </c>
      <c r="FP278">
        <v>8.7430316790879994E-2</v>
      </c>
      <c r="FU278">
        <v>8.5828318491727992E-2</v>
      </c>
      <c r="FZ278">
        <v>8.4580301771687502E-2</v>
      </c>
      <c r="GE278">
        <v>8.3478508278146984E-2</v>
      </c>
      <c r="GJ278">
        <v>8.2261113493379501E-2</v>
      </c>
      <c r="GO278">
        <v>8.0839693825155989E-2</v>
      </c>
    </row>
    <row r="279" spans="1:202" hidden="1">
      <c r="A279" s="39" t="s">
        <v>278</v>
      </c>
      <c r="AZ279">
        <v>0.08</v>
      </c>
      <c r="BE279">
        <v>7.4999999999999997E-2</v>
      </c>
      <c r="BJ279">
        <v>7.4999999999999997E-2</v>
      </c>
      <c r="BK279"/>
      <c r="BO279">
        <v>7.0000000000000007E-2</v>
      </c>
      <c r="BT279">
        <v>0.06</v>
      </c>
      <c r="BY279">
        <v>5.5E-2</v>
      </c>
      <c r="CD279">
        <v>4.4999999999999998E-2</v>
      </c>
      <c r="CI279">
        <v>0.04</v>
      </c>
      <c r="CN279">
        <v>3.5000000000000003E-2</v>
      </c>
      <c r="CS279">
        <v>0.03</v>
      </c>
      <c r="CX279">
        <v>2.5000000000000001E-2</v>
      </c>
      <c r="DC279">
        <v>2.5000000000000001E-2</v>
      </c>
      <c r="DH279">
        <v>0.02</v>
      </c>
      <c r="DM279">
        <v>0.02</v>
      </c>
      <c r="DR279">
        <v>1.7814546779573552E-2</v>
      </c>
      <c r="DW279">
        <v>1.8809970890049151E-2</v>
      </c>
      <c r="EB279">
        <v>1.8240556264485498E-2</v>
      </c>
      <c r="EG279">
        <v>1.73586625993861E-2</v>
      </c>
      <c r="EL279">
        <v>1.7439428800235253E-2</v>
      </c>
      <c r="EQ279">
        <v>1.7640137609465447E-2</v>
      </c>
      <c r="EV279">
        <v>1.7223448167417651E-2</v>
      </c>
      <c r="FA279">
        <v>1.6627315705232397E-2</v>
      </c>
      <c r="FF279">
        <v>1.5928320309884999E-2</v>
      </c>
      <c r="FK279">
        <v>1.5393735596055048E-2</v>
      </c>
      <c r="FP279">
        <v>1.50422365397438E-2</v>
      </c>
      <c r="FU279">
        <v>1.43545211391626E-2</v>
      </c>
      <c r="FZ279">
        <v>1.359818312667575E-2</v>
      </c>
      <c r="GE279">
        <v>1.2844482227573499E-2</v>
      </c>
      <c r="GJ279">
        <v>1.20727496908359E-2</v>
      </c>
      <c r="GO279">
        <v>1.1330673952952451E-2</v>
      </c>
    </row>
    <row r="280" spans="1:202" hidden="1">
      <c r="A280" s="38" t="s">
        <v>279</v>
      </c>
      <c r="AZ280">
        <v>46.464300000000001</v>
      </c>
      <c r="BA280">
        <v>47.143999999999998</v>
      </c>
      <c r="BB280">
        <v>48.231099999999998</v>
      </c>
      <c r="BC280">
        <v>48.802399999999999</v>
      </c>
      <c r="BD280">
        <v>49.591900000000003</v>
      </c>
      <c r="BE280">
        <v>50.122900000000001</v>
      </c>
      <c r="BF280">
        <v>50.642499999999998</v>
      </c>
      <c r="BG280">
        <v>50.944800000000001</v>
      </c>
      <c r="BH280">
        <v>51.536999999999999</v>
      </c>
      <c r="BI280">
        <v>49.345300000000002</v>
      </c>
      <c r="BJ280">
        <v>47.697200000000002</v>
      </c>
      <c r="BK280">
        <v>50.358699999999999</v>
      </c>
      <c r="BL280">
        <v>53.124499999999998</v>
      </c>
      <c r="BM280">
        <v>53.576099999999997</v>
      </c>
      <c r="BN280">
        <v>54.163800000000002</v>
      </c>
      <c r="BO280">
        <v>53.892400000000002</v>
      </c>
      <c r="BP280">
        <v>54.472000000000001</v>
      </c>
      <c r="BQ280">
        <v>54.920299999999997</v>
      </c>
      <c r="BR280">
        <v>55.485999999999997</v>
      </c>
      <c r="BS280">
        <v>55.828600000000002</v>
      </c>
      <c r="BT280">
        <v>56.112000000000002</v>
      </c>
      <c r="BU280">
        <v>55.892400000000002</v>
      </c>
      <c r="BV280">
        <v>57.123100000000001</v>
      </c>
      <c r="BW280">
        <v>57.6327</v>
      </c>
      <c r="BX280">
        <v>58.042200000000001</v>
      </c>
      <c r="BY280">
        <v>58.275399999999998</v>
      </c>
      <c r="BZ280">
        <v>58.710700000000003</v>
      </c>
      <c r="CA280">
        <v>59.365200000000002</v>
      </c>
      <c r="CB280">
        <v>59.740200000000002</v>
      </c>
      <c r="CC280">
        <v>60.203699999999998</v>
      </c>
      <c r="CD280">
        <v>60.552399999999999</v>
      </c>
      <c r="CE280">
        <v>60.991500000000002</v>
      </c>
      <c r="CF280">
        <v>61.416499999999999</v>
      </c>
      <c r="CG280">
        <v>61.565100000000001</v>
      </c>
      <c r="CH280">
        <v>61.906999999999996</v>
      </c>
      <c r="CI280">
        <v>62.235599999999998</v>
      </c>
      <c r="CJ280">
        <v>62.766500000000001</v>
      </c>
      <c r="CK280">
        <v>63.158499999999997</v>
      </c>
      <c r="CL280">
        <v>63.2806</v>
      </c>
      <c r="CM280">
        <v>63.791899999999998</v>
      </c>
      <c r="CN280">
        <v>63.987900000000003</v>
      </c>
      <c r="CO280">
        <v>64.058300000000003</v>
      </c>
      <c r="CP280">
        <v>64.302700000000002</v>
      </c>
      <c r="CQ280">
        <v>64.436899999999994</v>
      </c>
      <c r="CR280">
        <v>64.458799999999997</v>
      </c>
      <c r="CS280">
        <v>64.876599999999996</v>
      </c>
      <c r="CT280">
        <v>65.142899999999997</v>
      </c>
      <c r="CU280">
        <v>65.500699999999995</v>
      </c>
      <c r="CV280">
        <v>65.721500000000006</v>
      </c>
      <c r="CW280">
        <v>66.073499999999996</v>
      </c>
      <c r="CX280">
        <v>66.452500000000001</v>
      </c>
      <c r="CY280">
        <v>66.833600000000004</v>
      </c>
      <c r="CZ280">
        <v>67.137299999999996</v>
      </c>
      <c r="DA280">
        <v>67.459999999999994</v>
      </c>
      <c r="DB280">
        <v>67.807400000000001</v>
      </c>
      <c r="DC280">
        <v>68.204700000000003</v>
      </c>
      <c r="DD280">
        <v>68.702699999999993</v>
      </c>
      <c r="DE280">
        <v>69.050799999999995</v>
      </c>
      <c r="DF280">
        <v>69.301400000000001</v>
      </c>
      <c r="DG280">
        <v>69.796499999999995</v>
      </c>
      <c r="DH280">
        <v>70.108800000000002</v>
      </c>
      <c r="DI280">
        <v>70.530299999999997</v>
      </c>
      <c r="DJ280">
        <v>70.872500000000002</v>
      </c>
      <c r="DK280">
        <v>71.2072</v>
      </c>
      <c r="DL280">
        <v>71.564899999999994</v>
      </c>
      <c r="DM280">
        <v>71.800399999999996</v>
      </c>
      <c r="DN280">
        <v>72.110200000000006</v>
      </c>
      <c r="DO280">
        <v>72.326700000000002</v>
      </c>
      <c r="DP280">
        <v>72.575900000000004</v>
      </c>
      <c r="DQ280">
        <v>72.789699999999996</v>
      </c>
      <c r="DR280">
        <v>72.036100000000005</v>
      </c>
      <c r="DW280">
        <v>75.251850273979599</v>
      </c>
      <c r="EB280">
        <v>76.338644497346493</v>
      </c>
      <c r="EG280">
        <v>77.352829516656797</v>
      </c>
      <c r="EL280">
        <v>78.302800007078403</v>
      </c>
      <c r="EQ280">
        <v>79.197145539851704</v>
      </c>
      <c r="EV280">
        <v>80.039844045079803</v>
      </c>
      <c r="FA280">
        <v>80.849120903534995</v>
      </c>
      <c r="FF280">
        <v>81.641649598066394</v>
      </c>
      <c r="FK280">
        <v>82.429300991282901</v>
      </c>
      <c r="FP280">
        <v>83.218593680155905</v>
      </c>
      <c r="FU280">
        <v>84.023387612604907</v>
      </c>
      <c r="FZ280">
        <v>84.840797070056695</v>
      </c>
      <c r="GE280">
        <v>85.676906997579096</v>
      </c>
      <c r="GJ280">
        <v>86.528332424422899</v>
      </c>
      <c r="GO280">
        <v>87.397201765612195</v>
      </c>
    </row>
    <row r="281" spans="1:202" hidden="1">
      <c r="A281" s="38" t="s">
        <v>280</v>
      </c>
      <c r="AZ281">
        <v>44.5946</v>
      </c>
      <c r="BA281">
        <v>45.4026</v>
      </c>
      <c r="BB281">
        <v>46.624099999999999</v>
      </c>
      <c r="BC281">
        <v>47.239899999999999</v>
      </c>
      <c r="BD281">
        <v>48.029499999999999</v>
      </c>
      <c r="BE281">
        <v>48.512</v>
      </c>
      <c r="BF281">
        <v>49.006</v>
      </c>
      <c r="BG281">
        <v>49.283299999999997</v>
      </c>
      <c r="BH281">
        <v>49.831000000000003</v>
      </c>
      <c r="BI281">
        <v>47.660600000000002</v>
      </c>
      <c r="BJ281">
        <v>46.035800000000002</v>
      </c>
      <c r="BK281">
        <v>48.613599999999998</v>
      </c>
      <c r="BL281">
        <v>51.316600000000001</v>
      </c>
      <c r="BM281">
        <v>51.7468</v>
      </c>
      <c r="BN281">
        <v>52.3</v>
      </c>
      <c r="BO281">
        <v>51.923299999999998</v>
      </c>
      <c r="BP281">
        <v>52.566800000000001</v>
      </c>
      <c r="BQ281">
        <v>52.982700000000001</v>
      </c>
      <c r="BR281">
        <v>53.527000000000001</v>
      </c>
      <c r="BS281">
        <v>53.856999999999999</v>
      </c>
      <c r="BT281">
        <v>54.1721</v>
      </c>
      <c r="BU281">
        <v>53.639699999999998</v>
      </c>
      <c r="BV281">
        <v>55.1342</v>
      </c>
      <c r="BW281">
        <v>55.633400000000002</v>
      </c>
      <c r="BX281">
        <v>56.009900000000002</v>
      </c>
      <c r="BY281">
        <v>56.1496</v>
      </c>
      <c r="BZ281">
        <v>56.613</v>
      </c>
      <c r="CA281">
        <v>57.202100000000002</v>
      </c>
      <c r="CB281">
        <v>57.509500000000003</v>
      </c>
      <c r="CC281">
        <v>57.929200000000002</v>
      </c>
      <c r="CD281">
        <v>58.2378</v>
      </c>
      <c r="CE281">
        <v>58.628799999999998</v>
      </c>
      <c r="CF281">
        <v>59.018500000000003</v>
      </c>
      <c r="CG281">
        <v>59.157800000000002</v>
      </c>
      <c r="CH281">
        <v>59.484299999999998</v>
      </c>
      <c r="CI281">
        <v>59.837000000000003</v>
      </c>
      <c r="CJ281">
        <v>60.366799999999998</v>
      </c>
      <c r="CK281">
        <v>60.728400000000001</v>
      </c>
      <c r="CL281">
        <v>60.828299999999999</v>
      </c>
      <c r="CM281">
        <v>61.352699999999999</v>
      </c>
      <c r="CN281">
        <v>61.533000000000001</v>
      </c>
      <c r="CO281">
        <v>61.658900000000003</v>
      </c>
      <c r="CP281">
        <v>61.854199999999999</v>
      </c>
      <c r="CQ281">
        <v>61.962800000000001</v>
      </c>
      <c r="CR281">
        <v>61.997100000000003</v>
      </c>
      <c r="CS281">
        <v>62.441299999999998</v>
      </c>
      <c r="CT281">
        <v>62.765700000000002</v>
      </c>
      <c r="CU281">
        <v>63.140999999999998</v>
      </c>
      <c r="CV281">
        <v>63.334400000000002</v>
      </c>
      <c r="CW281">
        <v>63.712899999999998</v>
      </c>
      <c r="CX281">
        <v>64.0839</v>
      </c>
      <c r="CY281">
        <v>64.405199999999994</v>
      </c>
      <c r="CZ281">
        <v>64.709599999999995</v>
      </c>
      <c r="DA281">
        <v>65.0184</v>
      </c>
      <c r="DB281">
        <v>65.351600000000005</v>
      </c>
      <c r="DC281">
        <v>65.72</v>
      </c>
      <c r="DD281">
        <v>66.200599999999994</v>
      </c>
      <c r="DE281">
        <v>66.528400000000005</v>
      </c>
      <c r="DF281">
        <v>66.797700000000006</v>
      </c>
      <c r="DG281">
        <v>67.266099999999994</v>
      </c>
      <c r="DH281">
        <v>67.590299999999999</v>
      </c>
      <c r="DI281">
        <v>67.999200000000002</v>
      </c>
      <c r="DJ281">
        <v>68.330500000000001</v>
      </c>
      <c r="DK281">
        <v>68.654499999999999</v>
      </c>
      <c r="DL281">
        <v>69.028000000000006</v>
      </c>
      <c r="DM281">
        <v>69.286100000000005</v>
      </c>
      <c r="DN281">
        <v>69.575800000000001</v>
      </c>
      <c r="DO281">
        <v>69.760300000000001</v>
      </c>
      <c r="DP281">
        <v>70.027900000000002</v>
      </c>
      <c r="DQ281">
        <v>70.236500000000007</v>
      </c>
      <c r="DR281">
        <v>69.4084</v>
      </c>
      <c r="DW281">
        <v>72.847688646677497</v>
      </c>
      <c r="EB281">
        <v>73.947109499088398</v>
      </c>
      <c r="EG281">
        <v>74.984055500984695</v>
      </c>
      <c r="EL281">
        <v>75.9637178730854</v>
      </c>
      <c r="EQ281">
        <v>76.890844872303603</v>
      </c>
      <c r="EV281">
        <v>77.759673615694098</v>
      </c>
      <c r="FA281">
        <v>78.591407535477501</v>
      </c>
      <c r="FF281">
        <v>79.406308476024293</v>
      </c>
      <c r="FK281">
        <v>80.217322133419202</v>
      </c>
      <c r="FP281">
        <v>81.027198034192807</v>
      </c>
      <c r="FU281">
        <v>81.855591465227803</v>
      </c>
      <c r="FZ281">
        <v>82.694677692040798</v>
      </c>
      <c r="GE281">
        <v>83.550777441573103</v>
      </c>
      <c r="GJ281">
        <v>84.418957291926901</v>
      </c>
      <c r="GO281">
        <v>85.304816293172493</v>
      </c>
    </row>
    <row r="282" spans="1:202" hidden="1">
      <c r="A282" s="38" t="s">
        <v>281</v>
      </c>
      <c r="AZ282">
        <v>48.441099999999999</v>
      </c>
      <c r="BA282">
        <v>48.965499999999999</v>
      </c>
      <c r="BB282">
        <v>49.890799999999999</v>
      </c>
      <c r="BC282">
        <v>50.406700000000001</v>
      </c>
      <c r="BD282">
        <v>51.189399999999999</v>
      </c>
      <c r="BE282">
        <v>51.773099999999999</v>
      </c>
      <c r="BF282">
        <v>52.3187</v>
      </c>
      <c r="BG282">
        <v>52.647399999999998</v>
      </c>
      <c r="BH282">
        <v>53.283200000000001</v>
      </c>
      <c r="BI282">
        <v>51.081499999999998</v>
      </c>
      <c r="BJ282">
        <v>49.417499999999997</v>
      </c>
      <c r="BK282">
        <v>52.152900000000002</v>
      </c>
      <c r="BL282">
        <v>54.970599999999997</v>
      </c>
      <c r="BM282">
        <v>55.441699999999997</v>
      </c>
      <c r="BN282">
        <v>56.060499999999998</v>
      </c>
      <c r="BO282">
        <v>55.914200000000001</v>
      </c>
      <c r="BP282">
        <v>56.410800000000002</v>
      </c>
      <c r="BQ282">
        <v>56.891399999999997</v>
      </c>
      <c r="BR282">
        <v>57.478000000000002</v>
      </c>
      <c r="BS282">
        <v>57.8324</v>
      </c>
      <c r="BT282">
        <v>58.073999999999998</v>
      </c>
      <c r="BU282">
        <v>58.222299999999997</v>
      </c>
      <c r="BV282">
        <v>59.127400000000002</v>
      </c>
      <c r="BW282">
        <v>59.643700000000003</v>
      </c>
      <c r="BX282">
        <v>60.087600000000002</v>
      </c>
      <c r="BY282">
        <v>60.429200000000002</v>
      </c>
      <c r="BZ282">
        <v>60.828600000000002</v>
      </c>
      <c r="CA282">
        <v>61.5533</v>
      </c>
      <c r="CB282">
        <v>62.007199999999997</v>
      </c>
      <c r="CC282">
        <v>62.519599999999997</v>
      </c>
      <c r="CD282">
        <v>62.916499999999999</v>
      </c>
      <c r="CE282">
        <v>63.408499999999997</v>
      </c>
      <c r="CF282">
        <v>63.8718</v>
      </c>
      <c r="CG282">
        <v>64.032799999999995</v>
      </c>
      <c r="CH282">
        <v>64.389799999999994</v>
      </c>
      <c r="CI282">
        <v>64.688800000000001</v>
      </c>
      <c r="CJ282">
        <v>65.2136</v>
      </c>
      <c r="CK282">
        <v>65.638999999999996</v>
      </c>
      <c r="CL282">
        <v>65.790300000000002</v>
      </c>
      <c r="CM282">
        <v>66.283900000000003</v>
      </c>
      <c r="CN282">
        <v>66.501400000000004</v>
      </c>
      <c r="CO282">
        <v>66.508899999999997</v>
      </c>
      <c r="CP282">
        <v>66.813000000000002</v>
      </c>
      <c r="CQ282">
        <v>66.985200000000006</v>
      </c>
      <c r="CR282">
        <v>66.996200000000002</v>
      </c>
      <c r="CS282">
        <v>67.382599999999996</v>
      </c>
      <c r="CT282">
        <v>67.579400000000007</v>
      </c>
      <c r="CU282">
        <v>67.914400000000001</v>
      </c>
      <c r="CV282">
        <v>68.1678</v>
      </c>
      <c r="CW282">
        <v>68.4923</v>
      </c>
      <c r="CX282">
        <v>68.881500000000003</v>
      </c>
      <c r="CY282">
        <v>69.331900000000005</v>
      </c>
      <c r="CZ282">
        <v>69.636300000000006</v>
      </c>
      <c r="DA282">
        <v>69.977400000000003</v>
      </c>
      <c r="DB282">
        <v>70.337599999999995</v>
      </c>
      <c r="DC282">
        <v>70.770099999999999</v>
      </c>
      <c r="DD282">
        <v>71.283500000000004</v>
      </c>
      <c r="DE282">
        <v>71.656300000000002</v>
      </c>
      <c r="DF282">
        <v>71.885999999999996</v>
      </c>
      <c r="DG282">
        <v>72.408500000000004</v>
      </c>
      <c r="DH282">
        <v>72.706500000000005</v>
      </c>
      <c r="DI282">
        <v>73.139600000000002</v>
      </c>
      <c r="DJ282">
        <v>73.494500000000002</v>
      </c>
      <c r="DK282">
        <v>73.8399</v>
      </c>
      <c r="DL282">
        <v>74.175899999999999</v>
      </c>
      <c r="DM282">
        <v>74.386499999999998</v>
      </c>
      <c r="DN282">
        <v>74.718299999999999</v>
      </c>
      <c r="DO282">
        <v>74.974699999999999</v>
      </c>
      <c r="DP282">
        <v>75.199600000000004</v>
      </c>
      <c r="DQ282">
        <v>75.4191</v>
      </c>
      <c r="DR282">
        <v>74.789100000000005</v>
      </c>
      <c r="DW282">
        <v>77.679803932964106</v>
      </c>
      <c r="EB282">
        <v>78.748794461475399</v>
      </c>
      <c r="EG282">
        <v>79.734567528225298</v>
      </c>
      <c r="EL282">
        <v>80.649514841636702</v>
      </c>
      <c r="EQ282">
        <v>81.506509212849593</v>
      </c>
      <c r="EV282">
        <v>82.3191921021414</v>
      </c>
      <c r="FA282">
        <v>83.102485327133806</v>
      </c>
      <c r="FF282">
        <v>83.869454241140701</v>
      </c>
      <c r="FK282">
        <v>84.630906085796695</v>
      </c>
      <c r="FP282">
        <v>85.396976168654305</v>
      </c>
      <c r="FU282">
        <v>86.175498752334505</v>
      </c>
      <c r="FZ282">
        <v>86.968575986736795</v>
      </c>
      <c r="GE282">
        <v>87.782110362052194</v>
      </c>
      <c r="GJ282">
        <v>88.614128638479599</v>
      </c>
      <c r="GO282">
        <v>89.463069135221602</v>
      </c>
    </row>
    <row r="283" spans="1:202" hidden="1">
      <c r="A283" s="38" t="s">
        <v>282</v>
      </c>
      <c r="BK283"/>
      <c r="DR283">
        <v>8.6515493395332204</v>
      </c>
      <c r="DW283">
        <v>8.9755495478143192</v>
      </c>
      <c r="EB283">
        <v>9.2895920837677597</v>
      </c>
      <c r="EG283">
        <v>9.5974308546064897</v>
      </c>
      <c r="EL283">
        <v>9.8891340879167302</v>
      </c>
      <c r="EQ283">
        <v>10.164691347426899</v>
      </c>
      <c r="EV283">
        <v>10.431355194039</v>
      </c>
      <c r="FA283">
        <v>10.692087873822601</v>
      </c>
      <c r="FF283">
        <v>10.9463696275612</v>
      </c>
      <c r="FK283">
        <v>11.192367639137</v>
      </c>
      <c r="FP283">
        <v>11.4277592296549</v>
      </c>
      <c r="FU283">
        <v>11.649302903096901</v>
      </c>
      <c r="FZ283">
        <v>11.856330241871699</v>
      </c>
      <c r="GE283">
        <v>12.046759088130999</v>
      </c>
      <c r="GJ283">
        <v>12.2215474354037</v>
      </c>
      <c r="GO283">
        <v>12.3827283657048</v>
      </c>
      <c r="GT283">
        <v>12.532286721056799</v>
      </c>
    </row>
    <row r="284" spans="1:202" hidden="1">
      <c r="A284" s="38" t="s">
        <v>283</v>
      </c>
      <c r="BK284"/>
      <c r="DR284">
        <v>8.3896694776190408</v>
      </c>
      <c r="DW284">
        <v>8.7213854953730099</v>
      </c>
      <c r="EB284">
        <v>9.0442541087196204</v>
      </c>
      <c r="EG284">
        <v>9.3626141946963699</v>
      </c>
      <c r="EL284">
        <v>9.6663035278316798</v>
      </c>
      <c r="EQ284">
        <v>9.9548929347535893</v>
      </c>
      <c r="EV284">
        <v>10.2350264357814</v>
      </c>
      <c r="FA284">
        <v>10.5095779444237</v>
      </c>
      <c r="FF284">
        <v>10.7781275049547</v>
      </c>
      <c r="FK284">
        <v>11.0388635250706</v>
      </c>
      <c r="FP284">
        <v>11.289127807549001</v>
      </c>
      <c r="FU284">
        <v>11.5248023508343</v>
      </c>
      <c r="FZ284">
        <v>11.7444537449493</v>
      </c>
      <c r="GE284">
        <v>11.9460122368356</v>
      </c>
      <c r="GJ284">
        <v>12.1300725284653</v>
      </c>
      <c r="GO284">
        <v>12.2986047162145</v>
      </c>
      <c r="GT284">
        <v>12.453805288523901</v>
      </c>
    </row>
    <row r="285" spans="1:202" hidden="1">
      <c r="A285" s="38" t="s">
        <v>284</v>
      </c>
      <c r="BK285"/>
      <c r="DR285">
        <v>8.8291166918119099</v>
      </c>
      <c r="DW285">
        <v>9.1379030800088401</v>
      </c>
      <c r="EB285">
        <v>9.4375512079539394</v>
      </c>
      <c r="EG285">
        <v>9.7310152769754801</v>
      </c>
      <c r="EL285">
        <v>10.0093024458688</v>
      </c>
      <c r="EQ285">
        <v>10.272984023768</v>
      </c>
      <c r="EV285">
        <v>10.5292796522257</v>
      </c>
      <c r="FA285">
        <v>10.780294390671701</v>
      </c>
      <c r="FF285">
        <v>11.0253196114005</v>
      </c>
      <c r="FK285">
        <v>11.263045785064399</v>
      </c>
      <c r="FP285">
        <v>11.4910721007302</v>
      </c>
      <c r="FU285">
        <v>11.706347657830101</v>
      </c>
      <c r="FZ285">
        <v>11.908732114724801</v>
      </c>
      <c r="GE285">
        <v>12.0960151114726</v>
      </c>
      <c r="GJ285">
        <v>12.2685490453357</v>
      </c>
      <c r="GO285">
        <v>12.4278583667046</v>
      </c>
      <c r="GT285">
        <v>12.5760410917151</v>
      </c>
    </row>
    <row r="286" spans="1:202" hidden="1">
      <c r="A286" s="38" t="s">
        <v>285</v>
      </c>
      <c r="BK286"/>
      <c r="DR286">
        <v>8.4954298072621501</v>
      </c>
      <c r="DW286">
        <v>8.7229781566635705</v>
      </c>
      <c r="EB286">
        <v>8.9142172127573094</v>
      </c>
      <c r="EG286">
        <v>9.0201492085615307</v>
      </c>
      <c r="EL286">
        <v>9.02261248404103</v>
      </c>
      <c r="EQ286">
        <v>9.0924583406417394</v>
      </c>
      <c r="EV286">
        <v>9.17279358503826</v>
      </c>
      <c r="FA286">
        <v>9.2488536345781096</v>
      </c>
      <c r="FF286">
        <v>9.3073940515352103</v>
      </c>
      <c r="FK286">
        <v>9.3483459068628001</v>
      </c>
      <c r="FP286">
        <v>9.3822150819905907</v>
      </c>
      <c r="FU286">
        <v>9.4166753527483102</v>
      </c>
      <c r="FZ286">
        <v>9.4524707162311792</v>
      </c>
      <c r="GE286">
        <v>9.4921196147839808</v>
      </c>
      <c r="GJ286">
        <v>9.5287156793440495</v>
      </c>
      <c r="GO286">
        <v>9.5618009532706907</v>
      </c>
      <c r="GT286">
        <v>9.5896077635374297</v>
      </c>
    </row>
    <row r="287" spans="1:202" hidden="1">
      <c r="A287" s="38" t="s">
        <v>286</v>
      </c>
      <c r="BK287"/>
      <c r="DR287">
        <v>9.7546011626376803</v>
      </c>
      <c r="DW287">
        <v>10.087591006939</v>
      </c>
      <c r="EB287">
        <v>10.436083076120701</v>
      </c>
      <c r="EG287">
        <v>10.7498887485329</v>
      </c>
      <c r="EL287">
        <v>10.9712322187768</v>
      </c>
      <c r="EQ287">
        <v>11.0956790075684</v>
      </c>
      <c r="EV287">
        <v>11.2731221533164</v>
      </c>
      <c r="FA287">
        <v>11.4529701741222</v>
      </c>
      <c r="FF287">
        <v>11.617698415676101</v>
      </c>
      <c r="FK287">
        <v>11.7631682940802</v>
      </c>
      <c r="FP287">
        <v>11.8909773142785</v>
      </c>
      <c r="FU287">
        <v>12.0099797344006</v>
      </c>
      <c r="FZ287">
        <v>12.119703879085501</v>
      </c>
      <c r="GE287">
        <v>12.22687719008</v>
      </c>
      <c r="GJ287">
        <v>12.328223359506801</v>
      </c>
      <c r="GO287">
        <v>12.422723478086899</v>
      </c>
      <c r="GT287">
        <v>12.509649155393999</v>
      </c>
    </row>
    <row r="288" spans="1:202" hidden="1">
      <c r="A288" s="38" t="s">
        <v>287</v>
      </c>
      <c r="BK288"/>
      <c r="DR288">
        <v>9.7046498462055499</v>
      </c>
      <c r="DW288">
        <v>10.144659458327499</v>
      </c>
      <c r="EB288">
        <v>10.5213881469602</v>
      </c>
      <c r="EG288">
        <v>10.9053411229796</v>
      </c>
      <c r="EL288">
        <v>11.255880401428399</v>
      </c>
      <c r="EQ288">
        <v>11.5112416662396</v>
      </c>
      <c r="EV288">
        <v>11.666903847455099</v>
      </c>
      <c r="FA288">
        <v>11.875991956858099</v>
      </c>
      <c r="FF288">
        <v>12.085902890161901</v>
      </c>
      <c r="FK288">
        <v>12.281369629380601</v>
      </c>
      <c r="FP288">
        <v>12.4576747579657</v>
      </c>
      <c r="FU288">
        <v>12.616349501637499</v>
      </c>
      <c r="FZ288">
        <v>12.7636795610047</v>
      </c>
      <c r="GE288">
        <v>12.9004694970396</v>
      </c>
      <c r="GJ288">
        <v>13.0359277328515</v>
      </c>
      <c r="GO288">
        <v>13.1648332586621</v>
      </c>
      <c r="GT288">
        <v>13.2864874835618</v>
      </c>
    </row>
    <row r="289" spans="1:202" hidden="1">
      <c r="A289" s="38" t="s">
        <v>288</v>
      </c>
      <c r="BK289"/>
      <c r="DR289">
        <v>9.1648402775999305</v>
      </c>
      <c r="DW289">
        <v>9.7599103600244899</v>
      </c>
      <c r="EB289">
        <v>10.215316469929499</v>
      </c>
      <c r="EG289">
        <v>10.596002691554499</v>
      </c>
      <c r="EL289">
        <v>10.983144391283499</v>
      </c>
      <c r="EQ289">
        <v>11.336361001113101</v>
      </c>
      <c r="EV289">
        <v>11.5942608136444</v>
      </c>
      <c r="FA289">
        <v>11.753643151484299</v>
      </c>
      <c r="FF289">
        <v>11.9652709623355</v>
      </c>
      <c r="FK289">
        <v>12.177273813932601</v>
      </c>
      <c r="FP289">
        <v>12.3742876799224</v>
      </c>
      <c r="FU289">
        <v>12.5525265121566</v>
      </c>
      <c r="FZ289">
        <v>12.7135711011734</v>
      </c>
      <c r="GE289">
        <v>12.862903381971901</v>
      </c>
      <c r="GJ289">
        <v>13.0016518818377</v>
      </c>
      <c r="GO289">
        <v>13.140091987404301</v>
      </c>
      <c r="GT289">
        <v>13.2722860234311</v>
      </c>
    </row>
    <row r="290" spans="1:202" hidden="1">
      <c r="A290" s="38" t="s">
        <v>289</v>
      </c>
      <c r="BK290"/>
      <c r="DR290">
        <v>8.6510041214300895</v>
      </c>
      <c r="DW290">
        <v>9.1798819595771697</v>
      </c>
      <c r="EB290">
        <v>9.7736559341090299</v>
      </c>
      <c r="EG290">
        <v>10.2289406220114</v>
      </c>
      <c r="EL290">
        <v>10.609133156275099</v>
      </c>
      <c r="EQ290">
        <v>10.995445286217601</v>
      </c>
      <c r="EV290">
        <v>11.3474461551357</v>
      </c>
      <c r="FA290">
        <v>11.604136031984799</v>
      </c>
      <c r="FF290">
        <v>11.762352043303601</v>
      </c>
      <c r="FK290">
        <v>11.9729144183041</v>
      </c>
      <c r="FP290">
        <v>12.183953747481301</v>
      </c>
      <c r="FU290">
        <v>12.380071169800701</v>
      </c>
      <c r="FZ290">
        <v>12.557450068397401</v>
      </c>
      <c r="GE290">
        <v>12.7177349634448</v>
      </c>
      <c r="GJ290">
        <v>12.866377013007201</v>
      </c>
      <c r="GO290">
        <v>13.0046166146403</v>
      </c>
      <c r="GT290">
        <v>13.142727229859201</v>
      </c>
    </row>
    <row r="291" spans="1:202" hidden="1">
      <c r="A291" s="38" t="s">
        <v>290</v>
      </c>
      <c r="BK291"/>
      <c r="DR291">
        <v>8.2668118111921007</v>
      </c>
      <c r="DW291">
        <v>8.6701281157068202</v>
      </c>
      <c r="EB291">
        <v>9.19638570410965</v>
      </c>
      <c r="EG291">
        <v>9.7897803229272995</v>
      </c>
      <c r="EL291">
        <v>10.244892708434801</v>
      </c>
      <c r="EQ291">
        <v>10.6243383492221</v>
      </c>
      <c r="EV291">
        <v>11.0096057419647</v>
      </c>
      <c r="FA291">
        <v>11.360251607594501</v>
      </c>
      <c r="FF291">
        <v>11.6156904873272</v>
      </c>
      <c r="FK291">
        <v>11.7728476492748</v>
      </c>
      <c r="FP291">
        <v>11.982308653968801</v>
      </c>
      <c r="FU291">
        <v>12.1923191515361</v>
      </c>
      <c r="FZ291">
        <v>12.3874322544288</v>
      </c>
      <c r="GE291">
        <v>12.563869410657301</v>
      </c>
      <c r="GJ291">
        <v>12.7233128600207</v>
      </c>
      <c r="GO291">
        <v>12.871225732126399</v>
      </c>
      <c r="GT291">
        <v>13.0088602032019</v>
      </c>
    </row>
    <row r="292" spans="1:202" hidden="1">
      <c r="A292" s="38" t="s">
        <v>291</v>
      </c>
      <c r="BK292"/>
      <c r="DR292">
        <v>8.0474213327910604</v>
      </c>
      <c r="DW292">
        <v>8.2899709707520994</v>
      </c>
      <c r="EB292">
        <v>8.6896503302300196</v>
      </c>
      <c r="EG292">
        <v>9.2155346556080193</v>
      </c>
      <c r="EL292">
        <v>9.8085636774452603</v>
      </c>
      <c r="EQ292">
        <v>10.2634264627268</v>
      </c>
      <c r="EV292">
        <v>10.641991147585101</v>
      </c>
      <c r="FA292">
        <v>11.026060797994701</v>
      </c>
      <c r="FF292">
        <v>11.375263702794699</v>
      </c>
      <c r="FK292">
        <v>11.6294974553788</v>
      </c>
      <c r="FP292">
        <v>11.7855880870371</v>
      </c>
      <c r="FU292">
        <v>11.993892954972599</v>
      </c>
      <c r="FZ292">
        <v>12.202739681193</v>
      </c>
      <c r="GE292">
        <v>12.3967254195717</v>
      </c>
      <c r="GJ292">
        <v>12.5720839730834</v>
      </c>
      <c r="GO292">
        <v>12.730578322987</v>
      </c>
      <c r="GT292">
        <v>12.877631854041001</v>
      </c>
    </row>
    <row r="293" spans="1:202" hidden="1">
      <c r="A293" s="38" t="s">
        <v>292</v>
      </c>
      <c r="BK293"/>
      <c r="DR293">
        <v>7.8697814309915</v>
      </c>
      <c r="DW293">
        <v>8.0783085242749202</v>
      </c>
      <c r="EB293">
        <v>8.3183032322081196</v>
      </c>
      <c r="EG293">
        <v>8.7168651675529105</v>
      </c>
      <c r="EL293">
        <v>9.24165509715389</v>
      </c>
      <c r="EQ293">
        <v>9.8335988123888391</v>
      </c>
      <c r="EV293">
        <v>10.2876171950063</v>
      </c>
      <c r="FA293">
        <v>10.664661101112999</v>
      </c>
      <c r="FF293">
        <v>11.047061018824699</v>
      </c>
      <c r="FK293">
        <v>11.394530766512499</v>
      </c>
      <c r="FP293">
        <v>11.647306359546899</v>
      </c>
      <c r="FU293">
        <v>11.8021611645517</v>
      </c>
      <c r="FZ293">
        <v>12.0090149347823</v>
      </c>
      <c r="GE293">
        <v>12.2164177179567</v>
      </c>
      <c r="GJ293">
        <v>12.4089680600181</v>
      </c>
      <c r="GO293">
        <v>12.582959474072601</v>
      </c>
      <c r="GT293">
        <v>12.740255691841799</v>
      </c>
    </row>
    <row r="294" spans="1:202" hidden="1">
      <c r="A294" s="38" t="s">
        <v>293</v>
      </c>
      <c r="BK294"/>
      <c r="DR294">
        <v>7.7862900105793296</v>
      </c>
      <c r="DW294">
        <v>7.9159201183420604</v>
      </c>
      <c r="EB294">
        <v>8.1185494654117907</v>
      </c>
      <c r="EG294">
        <v>8.3593701191718992</v>
      </c>
      <c r="EL294">
        <v>8.75595309657378</v>
      </c>
      <c r="EQ294">
        <v>9.2787345718092293</v>
      </c>
      <c r="EV294">
        <v>9.8687049613085804</v>
      </c>
      <c r="FA294">
        <v>10.3211037401396</v>
      </c>
      <c r="FF294">
        <v>10.695803955688101</v>
      </c>
      <c r="FK294">
        <v>11.075912898309699</v>
      </c>
      <c r="FP294">
        <v>11.421027706537901</v>
      </c>
      <c r="FU294">
        <v>11.671860771561001</v>
      </c>
      <c r="FZ294">
        <v>11.8250228214693</v>
      </c>
      <c r="GE294">
        <v>12.029879979139601</v>
      </c>
      <c r="GJ294">
        <v>12.235221122912501</v>
      </c>
      <c r="GO294">
        <v>12.4257260612944</v>
      </c>
      <c r="GT294">
        <v>12.5978482765866</v>
      </c>
    </row>
    <row r="295" spans="1:202" hidden="1">
      <c r="A295" s="38" t="s">
        <v>294</v>
      </c>
      <c r="BK295"/>
      <c r="DR295">
        <v>7.4594752785895304</v>
      </c>
      <c r="DW295">
        <v>7.8580573118258501</v>
      </c>
      <c r="EB295">
        <v>7.9729534475182797</v>
      </c>
      <c r="EG295">
        <v>8.1747186331766208</v>
      </c>
      <c r="EL295">
        <v>8.4166531854043303</v>
      </c>
      <c r="EQ295">
        <v>8.8107744799909895</v>
      </c>
      <c r="EV295">
        <v>9.3309305888695402</v>
      </c>
      <c r="FA295">
        <v>9.91843970788406</v>
      </c>
      <c r="FF295">
        <v>10.3687884822491</v>
      </c>
      <c r="FK295">
        <v>10.740491797922701</v>
      </c>
      <c r="FP295">
        <v>11.1174560587069</v>
      </c>
      <c r="FU295">
        <v>11.4592134406596</v>
      </c>
      <c r="FZ295">
        <v>11.7072290694837</v>
      </c>
      <c r="GE295">
        <v>11.8579824948206</v>
      </c>
      <c r="GJ295">
        <v>12.0598315658423</v>
      </c>
      <c r="GO295">
        <v>12.2620564345458</v>
      </c>
      <c r="GT295">
        <v>12.4496054569527</v>
      </c>
    </row>
    <row r="296" spans="1:202" hidden="1">
      <c r="A296" s="38" t="s">
        <v>295</v>
      </c>
      <c r="BK296"/>
      <c r="DR296">
        <v>7.1324000488399797</v>
      </c>
      <c r="DW296">
        <v>7.5680894059985198</v>
      </c>
      <c r="EB296">
        <v>7.9544680879072596</v>
      </c>
      <c r="EG296">
        <v>8.0611741646408799</v>
      </c>
      <c r="EL296">
        <v>8.2611647716223295</v>
      </c>
      <c r="EQ296">
        <v>8.5049444454574008</v>
      </c>
      <c r="EV296">
        <v>8.8952955817177006</v>
      </c>
      <c r="FA296">
        <v>9.4110313122356501</v>
      </c>
      <c r="FF296">
        <v>9.99468967455452</v>
      </c>
      <c r="FK296">
        <v>10.4420539601789</v>
      </c>
      <c r="FP296">
        <v>10.809180865997099</v>
      </c>
      <c r="FU296">
        <v>11.1811170077822</v>
      </c>
      <c r="FZ296">
        <v>11.5176049981249</v>
      </c>
      <c r="GE296">
        <v>11.7613011723833</v>
      </c>
      <c r="GJ296">
        <v>11.9084231620465</v>
      </c>
      <c r="GO296">
        <v>12.105562619193799</v>
      </c>
      <c r="GT296">
        <v>12.3030870875857</v>
      </c>
    </row>
    <row r="297" spans="1:202" hidden="1">
      <c r="A297" s="38" t="s">
        <v>296</v>
      </c>
      <c r="BK297"/>
      <c r="DR297">
        <v>6.9548621283085099</v>
      </c>
      <c r="DW297">
        <v>7.2951320422618204</v>
      </c>
      <c r="EB297">
        <v>7.7176536251597296</v>
      </c>
      <c r="EG297">
        <v>8.1036400305938407</v>
      </c>
      <c r="EL297">
        <v>8.1972828522303693</v>
      </c>
      <c r="EQ297">
        <v>8.3948146745555992</v>
      </c>
      <c r="EV297">
        <v>8.6415874989229504</v>
      </c>
      <c r="FA297">
        <v>9.0256046027118</v>
      </c>
      <c r="FF297">
        <v>9.5338124426698894</v>
      </c>
      <c r="FK297">
        <v>10.1116980339335</v>
      </c>
      <c r="FP297">
        <v>10.5544539732643</v>
      </c>
      <c r="FU297">
        <v>10.9142061974178</v>
      </c>
      <c r="FZ297">
        <v>11.2781931478491</v>
      </c>
      <c r="GE297">
        <v>11.6063556809943</v>
      </c>
      <c r="GJ297">
        <v>11.8434030011424</v>
      </c>
      <c r="GO297">
        <v>11.9850605178103</v>
      </c>
      <c r="GT297">
        <v>12.1751831480605</v>
      </c>
    </row>
    <row r="298" spans="1:202" hidden="1">
      <c r="A298" s="38" t="s">
        <v>297</v>
      </c>
      <c r="BK298"/>
      <c r="DR298">
        <v>6.7114402325302898</v>
      </c>
      <c r="DW298">
        <v>7.2202743408332903</v>
      </c>
      <c r="EB298">
        <v>7.5207723102780797</v>
      </c>
      <c r="EG298">
        <v>7.9463957890211798</v>
      </c>
      <c r="EL298">
        <v>8.3301947208500593</v>
      </c>
      <c r="EQ298">
        <v>8.4048378409446691</v>
      </c>
      <c r="EV298">
        <v>8.5987275635665803</v>
      </c>
      <c r="FA298">
        <v>8.8497477216279705</v>
      </c>
      <c r="FF298">
        <v>9.2229125686009894</v>
      </c>
      <c r="FK298">
        <v>9.7187739418799293</v>
      </c>
      <c r="FP298">
        <v>10.2874690612416</v>
      </c>
      <c r="FU298">
        <v>10.722445528171001</v>
      </c>
      <c r="FZ298">
        <v>11.070836444894599</v>
      </c>
      <c r="GE298">
        <v>11.4223201352468</v>
      </c>
      <c r="GJ298">
        <v>11.737786405578699</v>
      </c>
      <c r="GO298">
        <v>11.964943357974599</v>
      </c>
      <c r="GT298">
        <v>12.099227064604399</v>
      </c>
    </row>
    <row r="299" spans="1:202" hidden="1">
      <c r="A299" s="38" t="s">
        <v>298</v>
      </c>
      <c r="BK299"/>
      <c r="DR299">
        <v>6.5687467178011296</v>
      </c>
      <c r="DW299">
        <v>7.1112204667608303</v>
      </c>
      <c r="EB299">
        <v>7.57776353325748</v>
      </c>
      <c r="EG299">
        <v>7.8485258915058296</v>
      </c>
      <c r="EL299">
        <v>8.2771302730289804</v>
      </c>
      <c r="EQ299">
        <v>8.6570746164921903</v>
      </c>
      <c r="EV299">
        <v>8.7062083423094396</v>
      </c>
      <c r="FA299">
        <v>8.8949468712893704</v>
      </c>
      <c r="FF299">
        <v>9.1515621240610194</v>
      </c>
      <c r="FK299">
        <v>9.5081930949487408</v>
      </c>
      <c r="FP299">
        <v>9.9846271683302401</v>
      </c>
      <c r="FU299">
        <v>10.5391614773936</v>
      </c>
      <c r="FZ299">
        <v>10.9621748267926</v>
      </c>
      <c r="GE299">
        <v>11.2935428459761</v>
      </c>
      <c r="GJ299">
        <v>11.6265620986717</v>
      </c>
      <c r="GO299">
        <v>11.9233871069223</v>
      </c>
      <c r="GT299">
        <v>12.1370606786161</v>
      </c>
    </row>
    <row r="300" spans="1:202" hidden="1">
      <c r="A300" s="38" t="s">
        <v>299</v>
      </c>
      <c r="BK300"/>
      <c r="DR300">
        <v>6.47303816154069</v>
      </c>
      <c r="DW300">
        <v>7.10166685761906</v>
      </c>
      <c r="EB300">
        <v>7.6309903959607999</v>
      </c>
      <c r="EG300">
        <v>8.0824356650375204</v>
      </c>
      <c r="EL300">
        <v>8.3127738553827708</v>
      </c>
      <c r="EQ300">
        <v>8.7420975208656007</v>
      </c>
      <c r="EV300">
        <v>9.1137699351689108</v>
      </c>
      <c r="FA300">
        <v>9.1310497691362702</v>
      </c>
      <c r="FF300">
        <v>9.3129273112307693</v>
      </c>
      <c r="FK300">
        <v>9.57468009405234</v>
      </c>
      <c r="FP300">
        <v>9.9049640498878802</v>
      </c>
      <c r="FU300">
        <v>10.350485306357401</v>
      </c>
      <c r="FZ300">
        <v>10.882804642342601</v>
      </c>
      <c r="GE300">
        <v>11.285488073562901</v>
      </c>
      <c r="GJ300">
        <v>11.591886848046199</v>
      </c>
      <c r="GO300">
        <v>11.897653960070199</v>
      </c>
      <c r="GT300">
        <v>12.1682553750432</v>
      </c>
    </row>
    <row r="301" spans="1:202" hidden="1">
      <c r="A301" s="38" t="s">
        <v>300</v>
      </c>
      <c r="BK301"/>
      <c r="DR301">
        <v>6.5284924938997104</v>
      </c>
      <c r="DW301">
        <v>7.1416474867280897</v>
      </c>
      <c r="EB301">
        <v>7.7180213126523203</v>
      </c>
      <c r="EG301">
        <v>8.27782857785947</v>
      </c>
      <c r="EL301">
        <v>8.71982646730814</v>
      </c>
      <c r="EQ301">
        <v>8.9091692512049008</v>
      </c>
      <c r="EV301">
        <v>9.3333252767564296</v>
      </c>
      <c r="FA301">
        <v>9.6927270642063608</v>
      </c>
      <c r="FF301">
        <v>9.6812144599718408</v>
      </c>
      <c r="FK301">
        <v>9.8574786159423198</v>
      </c>
      <c r="FP301">
        <v>10.1190352507992</v>
      </c>
      <c r="FU301">
        <v>10.413267569986701</v>
      </c>
      <c r="FZ301">
        <v>10.817252628256499</v>
      </c>
      <c r="GE301">
        <v>11.3150723074389</v>
      </c>
      <c r="GJ301">
        <v>11.6859194099828</v>
      </c>
      <c r="GO301">
        <v>11.956714569740599</v>
      </c>
      <c r="GT301">
        <v>12.2241270260644</v>
      </c>
    </row>
    <row r="302" spans="1:202" hidden="1">
      <c r="A302" s="38" t="s">
        <v>301</v>
      </c>
      <c r="BK302"/>
      <c r="DR302">
        <v>6.6886182618752601</v>
      </c>
      <c r="DW302">
        <v>7.2539841685016899</v>
      </c>
      <c r="EB302">
        <v>7.8301465990321697</v>
      </c>
      <c r="EG302">
        <v>8.4056222920421106</v>
      </c>
      <c r="EL302">
        <v>9.0087129009708402</v>
      </c>
      <c r="EQ302">
        <v>9.4521218658708701</v>
      </c>
      <c r="EV302">
        <v>9.6104988848966393</v>
      </c>
      <c r="FA302">
        <v>10.012360570752101</v>
      </c>
      <c r="FF302">
        <v>10.356116281339901</v>
      </c>
      <c r="FK302">
        <v>10.3361666563731</v>
      </c>
      <c r="FP302">
        <v>10.5113447059365</v>
      </c>
      <c r="FU302">
        <v>10.764315141945101</v>
      </c>
      <c r="FZ302">
        <v>11.022528985753601</v>
      </c>
      <c r="GE302">
        <v>11.376761831126601</v>
      </c>
      <c r="GJ302">
        <v>11.824562666732101</v>
      </c>
      <c r="GO302">
        <v>12.150191900268901</v>
      </c>
      <c r="GT302">
        <v>12.373687355381101</v>
      </c>
    </row>
    <row r="303" spans="1:202" hidden="1">
      <c r="A303" s="38" t="s">
        <v>302</v>
      </c>
      <c r="BK303"/>
      <c r="DR303">
        <v>6.8112079303618298</v>
      </c>
      <c r="DW303">
        <v>7.2327200414988804</v>
      </c>
      <c r="EB303">
        <v>7.86563334927017</v>
      </c>
      <c r="EG303">
        <v>8.4560556141369592</v>
      </c>
      <c r="EL303">
        <v>9.0617841844528595</v>
      </c>
      <c r="EQ303">
        <v>9.7238240156992806</v>
      </c>
      <c r="EV303">
        <v>10.2173017648048</v>
      </c>
      <c r="FA303">
        <v>10.4079967587294</v>
      </c>
      <c r="FF303">
        <v>10.7642085229397</v>
      </c>
      <c r="FK303">
        <v>11.094900708612499</v>
      </c>
      <c r="FP303">
        <v>11.143614922412301</v>
      </c>
      <c r="FU303">
        <v>11.3291019747082</v>
      </c>
      <c r="FZ303">
        <v>11.571612406203</v>
      </c>
      <c r="GE303">
        <v>11.7919229804975</v>
      </c>
      <c r="GJ303">
        <v>12.077700059906199</v>
      </c>
      <c r="GO303">
        <v>12.4410624542104</v>
      </c>
      <c r="GT303">
        <v>12.719485816173</v>
      </c>
    </row>
    <row r="304" spans="1:202" hidden="1">
      <c r="A304" s="38" t="s">
        <v>303</v>
      </c>
      <c r="BK304"/>
      <c r="DR304">
        <v>8.6835335764048693</v>
      </c>
      <c r="DW304">
        <v>8.8787289602752608</v>
      </c>
      <c r="EB304">
        <v>9.0421578138498901</v>
      </c>
      <c r="EG304">
        <v>9.1193944461978695</v>
      </c>
      <c r="EL304">
        <v>9.0914572235397006</v>
      </c>
      <c r="EQ304">
        <v>9.1377194161516293</v>
      </c>
      <c r="EV304">
        <v>9.19939104095406</v>
      </c>
      <c r="FA304">
        <v>9.2603460930327604</v>
      </c>
      <c r="FF304">
        <v>9.3055812768927293</v>
      </c>
      <c r="FK304">
        <v>9.3333975307632802</v>
      </c>
      <c r="FP304">
        <v>9.3543435835451092</v>
      </c>
      <c r="FU304">
        <v>9.3778803962329391</v>
      </c>
      <c r="FZ304">
        <v>9.4050655796622706</v>
      </c>
      <c r="GE304">
        <v>9.4380621479769005</v>
      </c>
      <c r="GJ304">
        <v>9.4692229224145894</v>
      </c>
      <c r="GO304">
        <v>9.4966924128250305</v>
      </c>
      <c r="GT304">
        <v>9.5183133437707195</v>
      </c>
    </row>
    <row r="305" spans="1:202" hidden="1">
      <c r="A305" s="38" t="s">
        <v>304</v>
      </c>
      <c r="BK305"/>
      <c r="DR305">
        <v>10.0587093388338</v>
      </c>
      <c r="DW305">
        <v>10.358815262419601</v>
      </c>
      <c r="EB305">
        <v>10.673888232507201</v>
      </c>
      <c r="EG305">
        <v>10.952324257062401</v>
      </c>
      <c r="EL305">
        <v>11.148630606242101</v>
      </c>
      <c r="EQ305">
        <v>11.260212192508201</v>
      </c>
      <c r="EV305">
        <v>11.422246721793</v>
      </c>
      <c r="FA305">
        <v>11.584338864742801</v>
      </c>
      <c r="FF305">
        <v>11.7294303647483</v>
      </c>
      <c r="FK305">
        <v>11.8613903147491</v>
      </c>
      <c r="FP305">
        <v>11.973625751749699</v>
      </c>
      <c r="FU305">
        <v>12.079820570242999</v>
      </c>
      <c r="FZ305">
        <v>12.1812470467904</v>
      </c>
      <c r="GE305">
        <v>12.275195985275699</v>
      </c>
      <c r="GJ305">
        <v>12.367894764194</v>
      </c>
      <c r="GO305">
        <v>12.451703223610901</v>
      </c>
      <c r="GT305">
        <v>12.5295047996904</v>
      </c>
    </row>
    <row r="306" spans="1:202" hidden="1">
      <c r="A306" s="38" t="s">
        <v>305</v>
      </c>
      <c r="BK306"/>
      <c r="DR306">
        <v>10.0769584639116</v>
      </c>
      <c r="DW306">
        <v>10.4430173746901</v>
      </c>
      <c r="EB306">
        <v>10.7883415789138</v>
      </c>
      <c r="EG306">
        <v>11.1419958764191</v>
      </c>
      <c r="EL306">
        <v>11.459426404094801</v>
      </c>
      <c r="EQ306">
        <v>11.697541236524</v>
      </c>
      <c r="EV306">
        <v>11.8587372181132</v>
      </c>
      <c r="FA306">
        <v>12.065793570737499</v>
      </c>
      <c r="FF306">
        <v>12.2692024683969</v>
      </c>
      <c r="FK306">
        <v>12.4529808200249</v>
      </c>
      <c r="FP306">
        <v>12.625240497255099</v>
      </c>
      <c r="FU306">
        <v>12.7786473651216</v>
      </c>
      <c r="FZ306">
        <v>12.925257488423799</v>
      </c>
      <c r="GE306">
        <v>13.0640449159305</v>
      </c>
      <c r="GJ306">
        <v>13.1939122644735</v>
      </c>
      <c r="GO306">
        <v>13.319885393420201</v>
      </c>
      <c r="GT306">
        <v>13.434577849379099</v>
      </c>
    </row>
    <row r="307" spans="1:202" hidden="1">
      <c r="A307" s="38" t="s">
        <v>306</v>
      </c>
      <c r="BK307"/>
      <c r="DR307">
        <v>9.6698742398968207</v>
      </c>
      <c r="DW307">
        <v>10.119673201248199</v>
      </c>
      <c r="EB307">
        <v>10.499630591119701</v>
      </c>
      <c r="EG307">
        <v>10.8494947637213</v>
      </c>
      <c r="EL307">
        <v>11.206717295892201</v>
      </c>
      <c r="EQ307">
        <v>11.5273307186807</v>
      </c>
      <c r="EV307">
        <v>11.770202784831501</v>
      </c>
      <c r="FA307">
        <v>11.9380255513137</v>
      </c>
      <c r="FF307">
        <v>12.149685445002</v>
      </c>
      <c r="FK307">
        <v>12.3573626731375</v>
      </c>
      <c r="FP307">
        <v>12.5450136345678</v>
      </c>
      <c r="FU307">
        <v>12.721527238005301</v>
      </c>
      <c r="FZ307">
        <v>12.8802620746077</v>
      </c>
      <c r="GE307">
        <v>13.032017373409101</v>
      </c>
      <c r="GJ307">
        <v>13.1754849695131</v>
      </c>
      <c r="GO307">
        <v>13.310812339239</v>
      </c>
      <c r="GT307">
        <v>13.4422473965401</v>
      </c>
    </row>
    <row r="308" spans="1:202" hidden="1">
      <c r="A308" s="38" t="s">
        <v>307</v>
      </c>
      <c r="BK308"/>
      <c r="DR308">
        <v>9.2433297149962907</v>
      </c>
      <c r="DW308">
        <v>9.68316531271463</v>
      </c>
      <c r="EB308">
        <v>10.1315921822249</v>
      </c>
      <c r="EG308">
        <v>10.511390214738</v>
      </c>
      <c r="EL308">
        <v>10.8600500256634</v>
      </c>
      <c r="EQ308">
        <v>11.2162076509144</v>
      </c>
      <c r="EV308">
        <v>11.5355589943852</v>
      </c>
      <c r="FA308">
        <v>11.777124864789201</v>
      </c>
      <c r="FF308">
        <v>11.943667640792</v>
      </c>
      <c r="FK308">
        <v>12.1544754265464</v>
      </c>
      <c r="FP308">
        <v>12.361466576659099</v>
      </c>
      <c r="FU308">
        <v>12.5485397889098</v>
      </c>
      <c r="FZ308">
        <v>12.7245464087669</v>
      </c>
      <c r="GE308">
        <v>12.882870808397399</v>
      </c>
      <c r="GJ308">
        <v>13.0342769111802</v>
      </c>
      <c r="GO308">
        <v>13.177516606797299</v>
      </c>
      <c r="GT308">
        <v>13.312747470715401</v>
      </c>
    </row>
    <row r="309" spans="1:202" hidden="1">
      <c r="A309" s="38" t="s">
        <v>308</v>
      </c>
      <c r="BK309"/>
      <c r="DR309">
        <v>8.9338118560739304</v>
      </c>
      <c r="DW309">
        <v>9.2608180496821699</v>
      </c>
      <c r="EB309">
        <v>9.6979415235956097</v>
      </c>
      <c r="EG309">
        <v>10.146183124645299</v>
      </c>
      <c r="EL309">
        <v>10.5257423067532</v>
      </c>
      <c r="EQ309">
        <v>10.873090857408799</v>
      </c>
      <c r="EV309">
        <v>11.227857496473201</v>
      </c>
      <c r="FA309">
        <v>11.5457374820553</v>
      </c>
      <c r="FF309">
        <v>11.785899991291799</v>
      </c>
      <c r="FK309">
        <v>11.951374444161299</v>
      </c>
      <c r="FP309">
        <v>12.161251206272199</v>
      </c>
      <c r="FU309">
        <v>12.3674058205543</v>
      </c>
      <c r="FZ309">
        <v>12.553748895174</v>
      </c>
      <c r="GE309">
        <v>12.7291158183627</v>
      </c>
      <c r="GJ309">
        <v>12.886935650513999</v>
      </c>
      <c r="GO309">
        <v>13.0378931075634</v>
      </c>
      <c r="GT309">
        <v>13.180792838645001</v>
      </c>
    </row>
    <row r="310" spans="1:202" hidden="1">
      <c r="A310" s="38" t="s">
        <v>309</v>
      </c>
      <c r="BK310"/>
      <c r="DR310">
        <v>8.6485894655020807</v>
      </c>
      <c r="DW310">
        <v>8.9555193406337406</v>
      </c>
      <c r="EB310">
        <v>9.2794829816497195</v>
      </c>
      <c r="EG310">
        <v>9.7164128235017504</v>
      </c>
      <c r="EL310">
        <v>10.1643665863938</v>
      </c>
      <c r="EQ310">
        <v>10.543493420386101</v>
      </c>
      <c r="EV310">
        <v>10.8892518959452</v>
      </c>
      <c r="FA310">
        <v>11.2423857195243</v>
      </c>
      <c r="FF310">
        <v>11.558596426668601</v>
      </c>
      <c r="FK310">
        <v>11.7974095896629</v>
      </c>
      <c r="FP310">
        <v>11.961735907180699</v>
      </c>
      <c r="FU310">
        <v>12.170495223218101</v>
      </c>
      <c r="FZ310">
        <v>12.3756133368066</v>
      </c>
      <c r="GE310">
        <v>12.5610036155136</v>
      </c>
      <c r="GJ310">
        <v>12.735567728084099</v>
      </c>
      <c r="GO310">
        <v>12.892724399057601</v>
      </c>
      <c r="GT310">
        <v>13.0430686846254</v>
      </c>
    </row>
    <row r="311" spans="1:202" hidden="1">
      <c r="A311" s="38" t="s">
        <v>310</v>
      </c>
      <c r="BK311"/>
      <c r="DR311">
        <v>8.4017580955300808</v>
      </c>
      <c r="DW311">
        <v>8.6755308708604097</v>
      </c>
      <c r="EB311">
        <v>8.9818855969786</v>
      </c>
      <c r="EG311">
        <v>9.3051452491377198</v>
      </c>
      <c r="EL311">
        <v>9.7413105087794598</v>
      </c>
      <c r="EQ311">
        <v>10.1886038553903</v>
      </c>
      <c r="EV311">
        <v>10.566584281363699</v>
      </c>
      <c r="FA311">
        <v>10.9101783298276</v>
      </c>
      <c r="FF311">
        <v>11.2612290131124</v>
      </c>
      <c r="FK311">
        <v>11.575540636476299</v>
      </c>
      <c r="FP311">
        <v>11.8127214445504</v>
      </c>
      <c r="FU311">
        <v>11.975647951889499</v>
      </c>
      <c r="FZ311">
        <v>12.1830181983547</v>
      </c>
      <c r="GE311">
        <v>12.386786261178599</v>
      </c>
      <c r="GJ311">
        <v>12.5709553288292</v>
      </c>
      <c r="GO311">
        <v>12.744478457620501</v>
      </c>
      <c r="GT311">
        <v>12.9007302690432</v>
      </c>
    </row>
    <row r="312" spans="1:202" hidden="1">
      <c r="A312" s="38" t="s">
        <v>311</v>
      </c>
      <c r="BK312"/>
      <c r="DR312">
        <v>8.29453395793875</v>
      </c>
      <c r="DW312">
        <v>8.4388435064790404</v>
      </c>
      <c r="EB312">
        <v>8.7105890393872905</v>
      </c>
      <c r="EG312">
        <v>9.0191058744266304</v>
      </c>
      <c r="EL312">
        <v>9.3411773607522495</v>
      </c>
      <c r="EQ312">
        <v>9.7760978103406693</v>
      </c>
      <c r="EV312">
        <v>10.2220861681873</v>
      </c>
      <c r="FA312">
        <v>10.5982106192664</v>
      </c>
      <c r="FF312">
        <v>10.9387636440081</v>
      </c>
      <c r="FK312">
        <v>11.2871042561318</v>
      </c>
      <c r="FP312">
        <v>11.5988569135672</v>
      </c>
      <c r="FU312">
        <v>11.8338255707852</v>
      </c>
      <c r="FZ312">
        <v>11.994889224932001</v>
      </c>
      <c r="GE312">
        <v>12.2003013869261</v>
      </c>
      <c r="GJ312">
        <v>12.402193376377401</v>
      </c>
      <c r="GO312">
        <v>12.5846607728183</v>
      </c>
      <c r="GT312">
        <v>12.7566934352249</v>
      </c>
    </row>
    <row r="313" spans="1:202" hidden="1">
      <c r="A313" s="38" t="s">
        <v>312</v>
      </c>
      <c r="BK313"/>
      <c r="DR313">
        <v>7.9518840260996804</v>
      </c>
      <c r="DW313">
        <v>8.3524679512313096</v>
      </c>
      <c r="EB313">
        <v>8.4882207386289004</v>
      </c>
      <c r="EG313">
        <v>8.7610925749233797</v>
      </c>
      <c r="EL313">
        <v>9.0717366679361504</v>
      </c>
      <c r="EQ313">
        <v>9.3925287909203306</v>
      </c>
      <c r="EV313">
        <v>9.8253101653145603</v>
      </c>
      <c r="FA313">
        <v>10.2696057052245</v>
      </c>
      <c r="FF313">
        <v>10.6431586277837</v>
      </c>
      <c r="FK313">
        <v>10.979752566393501</v>
      </c>
      <c r="FP313">
        <v>11.3242520635437</v>
      </c>
      <c r="FU313">
        <v>11.632245675408599</v>
      </c>
      <c r="FZ313">
        <v>11.863999492374701</v>
      </c>
      <c r="GE313">
        <v>12.0223030252073</v>
      </c>
      <c r="GJ313">
        <v>12.2248118188998</v>
      </c>
      <c r="GO313">
        <v>12.423945267572799</v>
      </c>
      <c r="GT313">
        <v>12.6038686828752</v>
      </c>
    </row>
    <row r="314" spans="1:202" hidden="1">
      <c r="A314" s="38" t="s">
        <v>313</v>
      </c>
      <c r="BK314"/>
      <c r="DR314">
        <v>7.5585377749433</v>
      </c>
      <c r="DW314">
        <v>8.0375834856413704</v>
      </c>
      <c r="EB314">
        <v>8.4350327154921807</v>
      </c>
      <c r="EG314">
        <v>8.5652430323630107</v>
      </c>
      <c r="EL314">
        <v>8.8375302025472795</v>
      </c>
      <c r="EQ314">
        <v>9.1515744788861095</v>
      </c>
      <c r="EV314">
        <v>9.4696733172835899</v>
      </c>
      <c r="FA314">
        <v>9.8989550709791008</v>
      </c>
      <c r="FF314">
        <v>10.3405320872308</v>
      </c>
      <c r="FK314">
        <v>10.7103403390434</v>
      </c>
      <c r="FP314">
        <v>11.0410000112874</v>
      </c>
      <c r="FU314">
        <v>11.3795537610231</v>
      </c>
      <c r="FZ314">
        <v>11.6817460318074</v>
      </c>
      <c r="GE314">
        <v>11.908559342698201</v>
      </c>
      <c r="GJ314">
        <v>12.062685234458201</v>
      </c>
      <c r="GO314">
        <v>12.260803965091799</v>
      </c>
      <c r="GT314">
        <v>12.4557793567638</v>
      </c>
    </row>
    <row r="315" spans="1:202" hidden="1">
      <c r="A315" s="38" t="s">
        <v>314</v>
      </c>
      <c r="BK315"/>
      <c r="DR315">
        <v>7.3025376226245502</v>
      </c>
      <c r="DW315">
        <v>7.6834701788798103</v>
      </c>
      <c r="EB315">
        <v>8.1643237933363704</v>
      </c>
      <c r="EG315">
        <v>8.5657843105236502</v>
      </c>
      <c r="EL315">
        <v>8.6837124790949591</v>
      </c>
      <c r="EQ315">
        <v>8.9553083672470901</v>
      </c>
      <c r="EV315">
        <v>9.2733631278213995</v>
      </c>
      <c r="FA315">
        <v>9.5865386257746703</v>
      </c>
      <c r="FF315">
        <v>10.0098618094295</v>
      </c>
      <c r="FK315">
        <v>10.4474547348832</v>
      </c>
      <c r="FP315">
        <v>10.811594629596801</v>
      </c>
      <c r="FU315">
        <v>11.1330016008671</v>
      </c>
      <c r="FZ315">
        <v>11.4621521525678</v>
      </c>
      <c r="GE315">
        <v>11.755211347444501</v>
      </c>
      <c r="GJ315">
        <v>11.974467250711401</v>
      </c>
      <c r="GO315">
        <v>12.1223775255382</v>
      </c>
      <c r="GT315">
        <v>12.313886260033099</v>
      </c>
    </row>
    <row r="316" spans="1:202" hidden="1">
      <c r="A316" s="38" t="s">
        <v>315</v>
      </c>
      <c r="BK316"/>
      <c r="DR316">
        <v>6.9625793509165002</v>
      </c>
      <c r="DW316">
        <v>7.5285050811256804</v>
      </c>
      <c r="EB316">
        <v>7.8766925835523196</v>
      </c>
      <c r="EG316">
        <v>8.3643603693025401</v>
      </c>
      <c r="EL316">
        <v>8.7659603727702002</v>
      </c>
      <c r="EQ316">
        <v>8.8660336932876298</v>
      </c>
      <c r="EV316">
        <v>9.1353836310312193</v>
      </c>
      <c r="FA316">
        <v>9.4581704368886506</v>
      </c>
      <c r="FF316">
        <v>9.7627003369171099</v>
      </c>
      <c r="FK316">
        <v>10.1762963431472</v>
      </c>
      <c r="FP316">
        <v>10.6068664398158</v>
      </c>
      <c r="FU316">
        <v>10.9618462994463</v>
      </c>
      <c r="FZ316">
        <v>11.268960205151</v>
      </c>
      <c r="GE316">
        <v>11.5836133078432</v>
      </c>
      <c r="GJ316">
        <v>11.862779843606001</v>
      </c>
      <c r="GO316">
        <v>12.0709390896074</v>
      </c>
      <c r="GT316">
        <v>12.2100759755706</v>
      </c>
    </row>
    <row r="317" spans="1:202" hidden="1">
      <c r="A317" s="38" t="s">
        <v>316</v>
      </c>
      <c r="BK317"/>
      <c r="DR317">
        <v>6.6607103132208403</v>
      </c>
      <c r="DW317">
        <v>7.32335642705584</v>
      </c>
      <c r="EB317">
        <v>7.8629227605669403</v>
      </c>
      <c r="EG317">
        <v>8.1745848756089803</v>
      </c>
      <c r="EL317">
        <v>8.6640913688609302</v>
      </c>
      <c r="EQ317">
        <v>9.0639575941425896</v>
      </c>
      <c r="EV317">
        <v>9.1384529930063607</v>
      </c>
      <c r="FA317">
        <v>9.4029818076003799</v>
      </c>
      <c r="FF317">
        <v>9.7304492979030393</v>
      </c>
      <c r="FK317">
        <v>10.0204801149776</v>
      </c>
      <c r="FP317">
        <v>10.417169866941199</v>
      </c>
      <c r="FU317">
        <v>10.8362678009675</v>
      </c>
      <c r="FZ317">
        <v>11.175842310767001</v>
      </c>
      <c r="GE317">
        <v>11.461964801339899</v>
      </c>
      <c r="GJ317">
        <v>11.7550813272364</v>
      </c>
      <c r="GO317">
        <v>12.013940605602899</v>
      </c>
      <c r="GT317">
        <v>12.206755561504901</v>
      </c>
    </row>
    <row r="318" spans="1:202" hidden="1">
      <c r="A318" s="38" t="s">
        <v>317</v>
      </c>
      <c r="BK318"/>
      <c r="DR318">
        <v>6.4559357959317696</v>
      </c>
      <c r="DW318">
        <v>7.17459557844324</v>
      </c>
      <c r="EB318">
        <v>7.8376452124118501</v>
      </c>
      <c r="EG318">
        <v>8.3641623590337595</v>
      </c>
      <c r="EL318">
        <v>8.6223350628054707</v>
      </c>
      <c r="EQ318">
        <v>9.1095967885433993</v>
      </c>
      <c r="EV318">
        <v>9.5021979312976796</v>
      </c>
      <c r="FA318">
        <v>9.5431565638563391</v>
      </c>
      <c r="FF318">
        <v>9.7997058880649792</v>
      </c>
      <c r="FK318">
        <v>10.127696178331099</v>
      </c>
      <c r="FP318">
        <v>10.391255675201499</v>
      </c>
      <c r="FU318">
        <v>10.7613254290493</v>
      </c>
      <c r="FZ318">
        <v>11.1609193887102</v>
      </c>
      <c r="GE318">
        <v>11.474185116789901</v>
      </c>
      <c r="GJ318">
        <v>11.729117905649399</v>
      </c>
      <c r="GO318">
        <v>11.990819800498</v>
      </c>
      <c r="GT318">
        <v>12.2210776372706</v>
      </c>
    </row>
    <row r="319" spans="1:202" hidden="1">
      <c r="A319" s="38" t="s">
        <v>318</v>
      </c>
      <c r="BK319"/>
      <c r="DR319">
        <v>6.4571355776507904</v>
      </c>
      <c r="DW319">
        <v>7.1160956543517901</v>
      </c>
      <c r="EB319">
        <v>7.8203336458797503</v>
      </c>
      <c r="EG319">
        <v>8.5077493226559096</v>
      </c>
      <c r="EL319">
        <v>9.0231068242711299</v>
      </c>
      <c r="EQ319">
        <v>9.2310313326347195</v>
      </c>
      <c r="EV319">
        <v>9.7102844744311803</v>
      </c>
      <c r="FA319">
        <v>10.0925283602474</v>
      </c>
      <c r="FF319">
        <v>10.103517396379599</v>
      </c>
      <c r="FK319">
        <v>10.351477941842299</v>
      </c>
      <c r="FP319">
        <v>10.666716660286999</v>
      </c>
      <c r="FU319">
        <v>10.8909239563265</v>
      </c>
      <c r="FZ319">
        <v>11.2241050182579</v>
      </c>
      <c r="GE319">
        <v>11.593034122559301</v>
      </c>
      <c r="GJ319">
        <v>11.864335866677401</v>
      </c>
      <c r="GO319">
        <v>12.075999567342</v>
      </c>
      <c r="GT319">
        <v>12.295168277133399</v>
      </c>
    </row>
    <row r="320" spans="1:202" hidden="1">
      <c r="A320" s="38" t="s">
        <v>319</v>
      </c>
      <c r="BK320"/>
      <c r="DR320">
        <v>6.7083138952155501</v>
      </c>
      <c r="DW320">
        <v>7.1922771046942797</v>
      </c>
      <c r="EB320">
        <v>7.8553348787465698</v>
      </c>
      <c r="EG320">
        <v>8.5655881192362902</v>
      </c>
      <c r="EL320">
        <v>9.2813341059100392</v>
      </c>
      <c r="EQ320">
        <v>9.8063164784311407</v>
      </c>
      <c r="EV320">
        <v>9.9924162280702102</v>
      </c>
      <c r="FA320">
        <v>10.4432678246782</v>
      </c>
      <c r="FF320">
        <v>10.814024487707799</v>
      </c>
      <c r="FK320">
        <v>10.8216989919265</v>
      </c>
      <c r="FP320">
        <v>11.059246058652199</v>
      </c>
      <c r="FU320">
        <v>11.339711584413299</v>
      </c>
      <c r="FZ320">
        <v>11.515159549337101</v>
      </c>
      <c r="GE320">
        <v>11.804600781208</v>
      </c>
      <c r="GJ320">
        <v>12.124940486913699</v>
      </c>
      <c r="GO320">
        <v>12.3392877401582</v>
      </c>
      <c r="GT320">
        <v>12.4998095210447</v>
      </c>
    </row>
    <row r="321" spans="1:202" hidden="1">
      <c r="A321" s="38" t="s">
        <v>320</v>
      </c>
      <c r="BK321"/>
      <c r="DR321">
        <v>6.7961958271834204</v>
      </c>
      <c r="DW321">
        <v>7.2180920314054298</v>
      </c>
      <c r="EB321">
        <v>7.7941959213732401</v>
      </c>
      <c r="EG321">
        <v>8.4725834339366095</v>
      </c>
      <c r="EL321">
        <v>9.1917649317623908</v>
      </c>
      <c r="EQ321">
        <v>9.9511002827029795</v>
      </c>
      <c r="EV321">
        <v>10.567920862541399</v>
      </c>
      <c r="FA321">
        <v>10.832779260047699</v>
      </c>
      <c r="FF321">
        <v>11.233282983342701</v>
      </c>
      <c r="FK321">
        <v>11.6029839116358</v>
      </c>
      <c r="FP321">
        <v>11.6983046059357</v>
      </c>
      <c r="FU321">
        <v>11.9319857150298</v>
      </c>
      <c r="FZ321">
        <v>12.171236776886801</v>
      </c>
      <c r="GE321">
        <v>12.3043114653294</v>
      </c>
      <c r="GJ321">
        <v>12.5228494090435</v>
      </c>
      <c r="GO321">
        <v>12.772329536545</v>
      </c>
      <c r="GT321">
        <v>12.9461990332385</v>
      </c>
    </row>
    <row r="322" spans="1:202" hidden="1">
      <c r="A322" s="38" t="s">
        <v>321</v>
      </c>
      <c r="AZ322">
        <v>64935000</v>
      </c>
      <c r="BE322">
        <v>62776800</v>
      </c>
      <c r="BJ322">
        <v>59386900</v>
      </c>
      <c r="BK322"/>
      <c r="BO322">
        <v>61360800</v>
      </c>
      <c r="BT322">
        <v>67087100</v>
      </c>
      <c r="BY322">
        <v>65285200</v>
      </c>
      <c r="CD322">
        <v>65517000</v>
      </c>
      <c r="CI322">
        <v>65982000</v>
      </c>
      <c r="CN322">
        <v>65022800</v>
      </c>
      <c r="CS322">
        <v>63841600</v>
      </c>
      <c r="CX322">
        <v>61598700</v>
      </c>
      <c r="DC322">
        <v>56627600</v>
      </c>
      <c r="DH322">
        <v>48738500</v>
      </c>
      <c r="DM322">
        <v>44477700</v>
      </c>
      <c r="DR322">
        <v>43111458</v>
      </c>
      <c r="DW322">
        <v>40076663</v>
      </c>
      <c r="EB322">
        <v>36998330</v>
      </c>
      <c r="EG322">
        <v>33540453</v>
      </c>
      <c r="EL322">
        <v>30351846</v>
      </c>
      <c r="EQ322">
        <v>27673972</v>
      </c>
      <c r="EV322">
        <v>25063757</v>
      </c>
      <c r="FA322">
        <v>22565003</v>
      </c>
      <c r="FF322">
        <v>20188858</v>
      </c>
      <c r="FK322">
        <v>17961447</v>
      </c>
      <c r="FP322">
        <v>15807749</v>
      </c>
      <c r="FU322">
        <v>13879150</v>
      </c>
      <c r="FZ322">
        <v>12082330</v>
      </c>
      <c r="GE322">
        <v>10503755</v>
      </c>
      <c r="GJ322">
        <v>9101536</v>
      </c>
      <c r="GO322">
        <v>7862409</v>
      </c>
      <c r="GT322">
        <v>6768351</v>
      </c>
    </row>
    <row r="323" spans="1:202" hidden="1">
      <c r="A323" s="38" t="s">
        <v>322</v>
      </c>
      <c r="AZ323">
        <v>62101300</v>
      </c>
      <c r="BE323">
        <v>62759400</v>
      </c>
      <c r="BJ323">
        <v>60859900</v>
      </c>
      <c r="BK323"/>
      <c r="BO323">
        <v>57627300</v>
      </c>
      <c r="BT323">
        <v>59783900</v>
      </c>
      <c r="BY323">
        <v>65249100</v>
      </c>
      <c r="CD323">
        <v>63945500</v>
      </c>
      <c r="CI323">
        <v>64284300</v>
      </c>
      <c r="CN323">
        <v>64730800</v>
      </c>
      <c r="CS323">
        <v>63707600</v>
      </c>
      <c r="CX323">
        <v>62659700</v>
      </c>
      <c r="DC323">
        <v>60247400</v>
      </c>
      <c r="DH323">
        <v>54678500</v>
      </c>
      <c r="DM323">
        <v>45389400</v>
      </c>
      <c r="DR323">
        <v>45353698</v>
      </c>
      <c r="DW323">
        <v>42728269</v>
      </c>
      <c r="EB323">
        <v>39600520</v>
      </c>
      <c r="EG323">
        <v>36566293</v>
      </c>
      <c r="EL323">
        <v>33161964</v>
      </c>
      <c r="EQ323">
        <v>30022085</v>
      </c>
      <c r="EV323">
        <v>27386570</v>
      </c>
      <c r="FA323">
        <v>24817055</v>
      </c>
      <c r="FF323">
        <v>22356273</v>
      </c>
      <c r="FK323">
        <v>20014983</v>
      </c>
      <c r="FP323">
        <v>17827634</v>
      </c>
      <c r="FU323">
        <v>15707678</v>
      </c>
      <c r="FZ323">
        <v>13806458</v>
      </c>
      <c r="GE323">
        <v>12032258</v>
      </c>
      <c r="GJ323">
        <v>10471784</v>
      </c>
      <c r="GO323">
        <v>9083841</v>
      </c>
      <c r="GT323">
        <v>7855739</v>
      </c>
    </row>
    <row r="324" spans="1:202" hidden="1">
      <c r="A324" s="38" t="s">
        <v>323</v>
      </c>
      <c r="AZ324">
        <v>58586600</v>
      </c>
      <c r="BE324">
        <v>59640900</v>
      </c>
      <c r="BJ324">
        <v>60569900</v>
      </c>
      <c r="BK324"/>
      <c r="BO324">
        <v>58813100</v>
      </c>
      <c r="BT324">
        <v>55929100</v>
      </c>
      <c r="BY324">
        <v>58222300</v>
      </c>
      <c r="CD324">
        <v>63734400</v>
      </c>
      <c r="CI324">
        <v>62600200</v>
      </c>
      <c r="CN324">
        <v>62926400</v>
      </c>
      <c r="CS324">
        <v>63458000</v>
      </c>
      <c r="CX324">
        <v>62454500</v>
      </c>
      <c r="DC324">
        <v>61175800</v>
      </c>
      <c r="DH324">
        <v>58519100</v>
      </c>
      <c r="DM324">
        <v>52373100</v>
      </c>
      <c r="DR324">
        <v>49771665</v>
      </c>
      <c r="DW324">
        <v>44890210</v>
      </c>
      <c r="EB324">
        <v>42120913</v>
      </c>
      <c r="EG324">
        <v>39031118</v>
      </c>
      <c r="EL324">
        <v>36042354</v>
      </c>
      <c r="EQ324">
        <v>32697234</v>
      </c>
      <c r="EV324">
        <v>29611093</v>
      </c>
      <c r="FA324">
        <v>27022836</v>
      </c>
      <c r="FF324">
        <v>24499885</v>
      </c>
      <c r="FK324">
        <v>22084150</v>
      </c>
      <c r="FP324">
        <v>19795126</v>
      </c>
      <c r="FU324">
        <v>17653034</v>
      </c>
      <c r="FZ324">
        <v>15571996</v>
      </c>
      <c r="GE324">
        <v>13703123</v>
      </c>
      <c r="GJ324">
        <v>11955933</v>
      </c>
      <c r="GO324">
        <v>10417467</v>
      </c>
      <c r="GT324">
        <v>9047307</v>
      </c>
    </row>
    <row r="325" spans="1:202" hidden="1">
      <c r="A325" s="38" t="s">
        <v>324</v>
      </c>
      <c r="AZ325">
        <v>54924000</v>
      </c>
      <c r="BE325">
        <v>55954500</v>
      </c>
      <c r="BJ325">
        <v>57224100</v>
      </c>
      <c r="BK325"/>
      <c r="BO325">
        <v>58291200</v>
      </c>
      <c r="BT325">
        <v>56967300</v>
      </c>
      <c r="BY325">
        <v>54508800</v>
      </c>
      <c r="CD325">
        <v>56789800</v>
      </c>
      <c r="CI325">
        <v>62406400</v>
      </c>
      <c r="CN325">
        <v>61296100</v>
      </c>
      <c r="CS325">
        <v>61729600</v>
      </c>
      <c r="CX325">
        <v>62087200</v>
      </c>
      <c r="DC325">
        <v>60747600</v>
      </c>
      <c r="DH325">
        <v>59402200</v>
      </c>
      <c r="DM325">
        <v>56276700</v>
      </c>
      <c r="DR325">
        <v>55459433</v>
      </c>
      <c r="DW325">
        <v>49221673</v>
      </c>
      <c r="EB325">
        <v>44235022</v>
      </c>
      <c r="EG325">
        <v>41482220</v>
      </c>
      <c r="EL325">
        <v>38431700</v>
      </c>
      <c r="EQ325">
        <v>35490772</v>
      </c>
      <c r="EV325">
        <v>32205541</v>
      </c>
      <c r="FA325">
        <v>29173312</v>
      </c>
      <c r="FF325">
        <v>26633192</v>
      </c>
      <c r="FK325">
        <v>24158498</v>
      </c>
      <c r="FP325">
        <v>21801092</v>
      </c>
      <c r="FU325">
        <v>19564511</v>
      </c>
      <c r="FZ325">
        <v>17468071</v>
      </c>
      <c r="GE325">
        <v>15426751</v>
      </c>
      <c r="GJ325">
        <v>13590768</v>
      </c>
      <c r="GO325">
        <v>11871276</v>
      </c>
      <c r="GT325">
        <v>10355623</v>
      </c>
    </row>
    <row r="326" spans="1:202" hidden="1">
      <c r="A326" s="38" t="s">
        <v>325</v>
      </c>
      <c r="AZ326">
        <v>52622100</v>
      </c>
      <c r="BE326">
        <v>52202200</v>
      </c>
      <c r="BJ326">
        <v>53427500</v>
      </c>
      <c r="BK326"/>
      <c r="BO326">
        <v>54784800</v>
      </c>
      <c r="BT326">
        <v>56298300</v>
      </c>
      <c r="BY326">
        <v>55441100</v>
      </c>
      <c r="CD326">
        <v>53196700</v>
      </c>
      <c r="CI326">
        <v>55606600</v>
      </c>
      <c r="CN326">
        <v>61096300</v>
      </c>
      <c r="CS326">
        <v>60182200</v>
      </c>
      <c r="CX326">
        <v>60352800</v>
      </c>
      <c r="DC326">
        <v>60569100</v>
      </c>
      <c r="DH326">
        <v>59449600</v>
      </c>
      <c r="DM326">
        <v>58115900</v>
      </c>
      <c r="DR326">
        <v>57576215</v>
      </c>
      <c r="DW326">
        <v>54688506</v>
      </c>
      <c r="EB326">
        <v>48567625</v>
      </c>
      <c r="EG326">
        <v>43632318</v>
      </c>
      <c r="EL326">
        <v>40912520</v>
      </c>
      <c r="EQ326">
        <v>37906286</v>
      </c>
      <c r="EV326">
        <v>35018483</v>
      </c>
      <c r="FA326">
        <v>31791292</v>
      </c>
      <c r="FF326">
        <v>28814362</v>
      </c>
      <c r="FK326">
        <v>26322306</v>
      </c>
      <c r="FP326">
        <v>23893294</v>
      </c>
      <c r="FU326">
        <v>21577905</v>
      </c>
      <c r="FZ326">
        <v>19380411</v>
      </c>
      <c r="GE326">
        <v>17319093</v>
      </c>
      <c r="GJ326">
        <v>15308808</v>
      </c>
      <c r="GO326">
        <v>13497389</v>
      </c>
      <c r="GT326">
        <v>11798331</v>
      </c>
    </row>
    <row r="327" spans="1:202" hidden="1">
      <c r="A327" s="38" t="s">
        <v>326</v>
      </c>
      <c r="AZ327">
        <v>47659500</v>
      </c>
      <c r="BE327">
        <v>49668400</v>
      </c>
      <c r="BJ327">
        <v>49452800</v>
      </c>
      <c r="BK327"/>
      <c r="BO327">
        <v>50832100</v>
      </c>
      <c r="BT327">
        <v>52720000</v>
      </c>
      <c r="BY327">
        <v>54607300</v>
      </c>
      <c r="CD327">
        <v>53933300</v>
      </c>
      <c r="CI327">
        <v>51840400</v>
      </c>
      <c r="CN327">
        <v>54273600</v>
      </c>
      <c r="CS327">
        <v>59809100</v>
      </c>
      <c r="CX327">
        <v>58623200</v>
      </c>
      <c r="DC327">
        <v>58679200</v>
      </c>
      <c r="DH327">
        <v>59118100</v>
      </c>
      <c r="DM327">
        <v>58044500</v>
      </c>
      <c r="DR327">
        <v>56730285</v>
      </c>
      <c r="DW327">
        <v>56599155</v>
      </c>
      <c r="EB327">
        <v>53819380</v>
      </c>
      <c r="EG327">
        <v>47796012</v>
      </c>
      <c r="EL327">
        <v>42925220</v>
      </c>
      <c r="EQ327">
        <v>40251084</v>
      </c>
      <c r="EV327">
        <v>37301369</v>
      </c>
      <c r="FA327">
        <v>34476129</v>
      </c>
      <c r="FF327">
        <v>31314593</v>
      </c>
      <c r="FK327">
        <v>28400226</v>
      </c>
      <c r="FP327">
        <v>25962817</v>
      </c>
      <c r="FU327">
        <v>23585439</v>
      </c>
      <c r="FZ327">
        <v>21318675</v>
      </c>
      <c r="GE327">
        <v>19165895</v>
      </c>
      <c r="GJ327">
        <v>17144406</v>
      </c>
      <c r="GO327">
        <v>15168719</v>
      </c>
      <c r="GT327">
        <v>13386161</v>
      </c>
    </row>
    <row r="328" spans="1:202" hidden="1">
      <c r="A328" s="38" t="s">
        <v>327</v>
      </c>
      <c r="AZ328">
        <v>42074200</v>
      </c>
      <c r="BE328">
        <v>44541200</v>
      </c>
      <c r="BJ328">
        <v>46674400</v>
      </c>
      <c r="BK328"/>
      <c r="BO328">
        <v>46673000</v>
      </c>
      <c r="BT328">
        <v>48545700</v>
      </c>
      <c r="BY328">
        <v>50815400</v>
      </c>
      <c r="CD328">
        <v>52863500</v>
      </c>
      <c r="CI328">
        <v>52267400</v>
      </c>
      <c r="CN328">
        <v>50303300</v>
      </c>
      <c r="CS328">
        <v>52793600</v>
      </c>
      <c r="CX328">
        <v>58118700</v>
      </c>
      <c r="DC328">
        <v>56743000</v>
      </c>
      <c r="DH328">
        <v>57024400</v>
      </c>
      <c r="DM328">
        <v>57588200</v>
      </c>
      <c r="DR328">
        <v>55652441</v>
      </c>
      <c r="DW328">
        <v>55527333</v>
      </c>
      <c r="EB328">
        <v>55505156</v>
      </c>
      <c r="EG328">
        <v>52795973</v>
      </c>
      <c r="EL328">
        <v>46887920</v>
      </c>
      <c r="EQ328">
        <v>42098599</v>
      </c>
      <c r="EV328">
        <v>39480974</v>
      </c>
      <c r="FA328">
        <v>36598442</v>
      </c>
      <c r="FF328">
        <v>33844569</v>
      </c>
      <c r="FK328">
        <v>30757861</v>
      </c>
      <c r="FP328">
        <v>27914810</v>
      </c>
      <c r="FU328">
        <v>25539505</v>
      </c>
      <c r="FZ328">
        <v>23222676</v>
      </c>
      <c r="GE328">
        <v>21012302</v>
      </c>
      <c r="GJ328">
        <v>18911228</v>
      </c>
      <c r="GO328">
        <v>16935603</v>
      </c>
      <c r="GT328">
        <v>15000980</v>
      </c>
    </row>
    <row r="329" spans="1:202" hidden="1">
      <c r="A329" s="38" t="s">
        <v>328</v>
      </c>
      <c r="AZ329">
        <v>36081200</v>
      </c>
      <c r="BE329">
        <v>39009500</v>
      </c>
      <c r="BJ329">
        <v>41421600</v>
      </c>
      <c r="BK329"/>
      <c r="BO329">
        <v>43634200</v>
      </c>
      <c r="BT329">
        <v>44010100</v>
      </c>
      <c r="BY329">
        <v>46360700</v>
      </c>
      <c r="CD329">
        <v>48697300</v>
      </c>
      <c r="CI329">
        <v>50799200</v>
      </c>
      <c r="CN329">
        <v>50278500</v>
      </c>
      <c r="CS329">
        <v>48485800</v>
      </c>
      <c r="CX329">
        <v>50901300</v>
      </c>
      <c r="DC329">
        <v>56014900</v>
      </c>
      <c r="DH329">
        <v>54776000</v>
      </c>
      <c r="DM329">
        <v>55163900</v>
      </c>
      <c r="DR329">
        <v>53127128</v>
      </c>
      <c r="DW329">
        <v>53974533</v>
      </c>
      <c r="EB329">
        <v>54026685</v>
      </c>
      <c r="EG329">
        <v>54031734</v>
      </c>
      <c r="EL329">
        <v>51426811</v>
      </c>
      <c r="EQ329">
        <v>45690616</v>
      </c>
      <c r="EV329">
        <v>41024718</v>
      </c>
      <c r="FA329">
        <v>38490998</v>
      </c>
      <c r="FF329">
        <v>35701538</v>
      </c>
      <c r="FK329">
        <v>33041207</v>
      </c>
      <c r="FP329">
        <v>30050894</v>
      </c>
      <c r="FU329">
        <v>27297941</v>
      </c>
      <c r="FZ329">
        <v>25002853</v>
      </c>
      <c r="GE329">
        <v>22762527</v>
      </c>
      <c r="GJ329">
        <v>20623491</v>
      </c>
      <c r="GO329">
        <v>18587810</v>
      </c>
      <c r="GT329">
        <v>16670231</v>
      </c>
    </row>
    <row r="330" spans="1:202" hidden="1">
      <c r="A330" s="38" t="s">
        <v>329</v>
      </c>
      <c r="AZ330">
        <v>30820600</v>
      </c>
      <c r="BE330">
        <v>32716400</v>
      </c>
      <c r="BJ330">
        <v>35484000</v>
      </c>
      <c r="BK330"/>
      <c r="BO330">
        <v>37950700</v>
      </c>
      <c r="BT330">
        <v>40523500</v>
      </c>
      <c r="BY330">
        <v>41218300</v>
      </c>
      <c r="CD330">
        <v>43731100</v>
      </c>
      <c r="CI330">
        <v>46033800</v>
      </c>
      <c r="CN330">
        <v>48158800</v>
      </c>
      <c r="CS330">
        <v>47769600</v>
      </c>
      <c r="CX330">
        <v>46068900</v>
      </c>
      <c r="DC330">
        <v>48445000</v>
      </c>
      <c r="DH330">
        <v>53349000</v>
      </c>
      <c r="DM330">
        <v>52396600</v>
      </c>
      <c r="DR330">
        <v>49306794</v>
      </c>
      <c r="DW330">
        <v>50733640</v>
      </c>
      <c r="EB330">
        <v>51868769</v>
      </c>
      <c r="EG330">
        <v>51970296</v>
      </c>
      <c r="EL330">
        <v>52020517</v>
      </c>
      <c r="EQ330">
        <v>49565140</v>
      </c>
      <c r="EV330">
        <v>44074709</v>
      </c>
      <c r="FA330">
        <v>39587247</v>
      </c>
      <c r="FF330">
        <v>37172758</v>
      </c>
      <c r="FK330">
        <v>34510817</v>
      </c>
      <c r="FP330">
        <v>31976440</v>
      </c>
      <c r="FU330">
        <v>29114102</v>
      </c>
      <c r="FZ330">
        <v>26482809</v>
      </c>
      <c r="GE330">
        <v>24293707</v>
      </c>
      <c r="GJ330">
        <v>22155105</v>
      </c>
      <c r="GO330">
        <v>20111186</v>
      </c>
      <c r="GT330">
        <v>18161236</v>
      </c>
    </row>
    <row r="331" spans="1:202" hidden="1">
      <c r="A331" s="38" t="s">
        <v>330</v>
      </c>
      <c r="AZ331">
        <v>26492600</v>
      </c>
      <c r="BE331">
        <v>26684000</v>
      </c>
      <c r="BJ331">
        <v>28535900</v>
      </c>
      <c r="BK331"/>
      <c r="BO331">
        <v>31139000</v>
      </c>
      <c r="BT331">
        <v>34107100</v>
      </c>
      <c r="BY331">
        <v>36770100</v>
      </c>
      <c r="CD331">
        <v>37781800</v>
      </c>
      <c r="CI331">
        <v>40219100</v>
      </c>
      <c r="CN331">
        <v>42537000</v>
      </c>
      <c r="CS331">
        <v>44677400</v>
      </c>
      <c r="CX331">
        <v>44337200</v>
      </c>
      <c r="DC331">
        <v>42739500</v>
      </c>
      <c r="DH331">
        <v>45042300</v>
      </c>
      <c r="DM331">
        <v>50014700</v>
      </c>
      <c r="DR331">
        <v>45246673</v>
      </c>
      <c r="DW331">
        <v>46046805</v>
      </c>
      <c r="EB331">
        <v>47901692</v>
      </c>
      <c r="EG331">
        <v>49087531</v>
      </c>
      <c r="EL331">
        <v>49254749</v>
      </c>
      <c r="EQ331">
        <v>49357652</v>
      </c>
      <c r="EV331">
        <v>47089941</v>
      </c>
      <c r="FA331">
        <v>41918541</v>
      </c>
      <c r="FF331">
        <v>37664812</v>
      </c>
      <c r="FK331">
        <v>35403313</v>
      </c>
      <c r="FP331">
        <v>32907934</v>
      </c>
      <c r="FU331">
        <v>30540192</v>
      </c>
      <c r="FZ331">
        <v>27850240</v>
      </c>
      <c r="GE331">
        <v>25381603</v>
      </c>
      <c r="GJ331">
        <v>23335922</v>
      </c>
      <c r="GO331">
        <v>21335541</v>
      </c>
      <c r="GT331">
        <v>19418378</v>
      </c>
    </row>
    <row r="332" spans="1:202" hidden="1">
      <c r="A332" s="38" t="s">
        <v>331</v>
      </c>
      <c r="AZ332">
        <v>20378800</v>
      </c>
      <c r="BE332">
        <v>21309100</v>
      </c>
      <c r="BJ332">
        <v>21695200</v>
      </c>
      <c r="BK332"/>
      <c r="BO332">
        <v>23420400</v>
      </c>
      <c r="BT332">
        <v>26587600</v>
      </c>
      <c r="BY332">
        <v>29464700</v>
      </c>
      <c r="CD332">
        <v>32235000</v>
      </c>
      <c r="CI332">
        <v>33241400</v>
      </c>
      <c r="CN332">
        <v>35576000</v>
      </c>
      <c r="CS332">
        <v>37816500</v>
      </c>
      <c r="CX332">
        <v>39974700</v>
      </c>
      <c r="DC332">
        <v>39494500</v>
      </c>
      <c r="DH332">
        <v>38033100</v>
      </c>
      <c r="DM332">
        <v>40532900</v>
      </c>
      <c r="DR332">
        <v>40224715</v>
      </c>
      <c r="DW332">
        <v>40779297</v>
      </c>
      <c r="EB332">
        <v>42072267</v>
      </c>
      <c r="EG332">
        <v>43964127</v>
      </c>
      <c r="EL332">
        <v>45211340</v>
      </c>
      <c r="EQ332">
        <v>45455349</v>
      </c>
      <c r="EV332">
        <v>45617777</v>
      </c>
      <c r="FA332">
        <v>43602332</v>
      </c>
      <c r="FF332">
        <v>38872622</v>
      </c>
      <c r="FK332">
        <v>34940134</v>
      </c>
      <c r="FP332">
        <v>32888432</v>
      </c>
      <c r="FU332">
        <v>30624159</v>
      </c>
      <c r="FZ332">
        <v>28488282</v>
      </c>
      <c r="GE332">
        <v>26037282</v>
      </c>
      <c r="GJ332">
        <v>23796685</v>
      </c>
      <c r="GO332">
        <v>21953733</v>
      </c>
      <c r="GT332">
        <v>20145855</v>
      </c>
    </row>
    <row r="333" spans="1:202" hidden="1">
      <c r="A333" s="38" t="s">
        <v>332</v>
      </c>
      <c r="AZ333">
        <v>14059700</v>
      </c>
      <c r="BE333">
        <v>14909500</v>
      </c>
      <c r="BJ333">
        <v>15722000</v>
      </c>
      <c r="BK333"/>
      <c r="BO333">
        <v>16221500</v>
      </c>
      <c r="BT333">
        <v>18463200</v>
      </c>
      <c r="BY333">
        <v>21232000</v>
      </c>
      <c r="CD333">
        <v>23913200</v>
      </c>
      <c r="CI333">
        <v>26422400</v>
      </c>
      <c r="CN333">
        <v>27344800</v>
      </c>
      <c r="CS333">
        <v>29530500</v>
      </c>
      <c r="CX333">
        <v>31721400</v>
      </c>
      <c r="DC333">
        <v>33605500</v>
      </c>
      <c r="DH333">
        <v>33292700</v>
      </c>
      <c r="DM333">
        <v>32208900</v>
      </c>
      <c r="DR333">
        <v>30824762</v>
      </c>
      <c r="DW333">
        <v>34350496</v>
      </c>
      <c r="EB333">
        <v>35455146</v>
      </c>
      <c r="EG333">
        <v>36716959</v>
      </c>
      <c r="EL333">
        <v>38624280</v>
      </c>
      <c r="EQ333">
        <v>39911379</v>
      </c>
      <c r="EV333">
        <v>40231752</v>
      </c>
      <c r="FA333">
        <v>40454659</v>
      </c>
      <c r="FF333">
        <v>38765222</v>
      </c>
      <c r="FK333">
        <v>34623122</v>
      </c>
      <c r="FP333">
        <v>31124263</v>
      </c>
      <c r="FU333">
        <v>29356377</v>
      </c>
      <c r="FZ333">
        <v>27404292</v>
      </c>
      <c r="GE333">
        <v>25580688</v>
      </c>
      <c r="GJ333">
        <v>23455912</v>
      </c>
      <c r="GO333">
        <v>21529676</v>
      </c>
      <c r="GT333">
        <v>19961466</v>
      </c>
    </row>
    <row r="334" spans="1:202" hidden="1">
      <c r="A334" s="38" t="s">
        <v>333</v>
      </c>
      <c r="AZ334">
        <v>8593600</v>
      </c>
      <c r="BE334">
        <v>8834900</v>
      </c>
      <c r="BJ334">
        <v>9376900</v>
      </c>
      <c r="BK334"/>
      <c r="BO334">
        <v>10347200</v>
      </c>
      <c r="BT334">
        <v>11214200</v>
      </c>
      <c r="BY334">
        <v>12981300</v>
      </c>
      <c r="CD334">
        <v>15289600</v>
      </c>
      <c r="CI334">
        <v>17395300</v>
      </c>
      <c r="CN334">
        <v>19461600</v>
      </c>
      <c r="CS334">
        <v>20375100</v>
      </c>
      <c r="CX334">
        <v>22352500</v>
      </c>
      <c r="DC334">
        <v>24183600</v>
      </c>
      <c r="DH334">
        <v>25861700</v>
      </c>
      <c r="DM334">
        <v>25825300</v>
      </c>
      <c r="DR334">
        <v>22561543</v>
      </c>
      <c r="DW334">
        <v>24155146</v>
      </c>
      <c r="EB334">
        <v>27678193</v>
      </c>
      <c r="EG334">
        <v>28654982</v>
      </c>
      <c r="EL334">
        <v>29833636</v>
      </c>
      <c r="EQ334">
        <v>31678701</v>
      </c>
      <c r="EV334">
        <v>32962426</v>
      </c>
      <c r="FA334">
        <v>33355827</v>
      </c>
      <c r="FF334">
        <v>33633684</v>
      </c>
      <c r="FK334">
        <v>32340790</v>
      </c>
      <c r="FP334">
        <v>28954521</v>
      </c>
      <c r="FU334">
        <v>26028693</v>
      </c>
      <c r="FZ334">
        <v>24620333</v>
      </c>
      <c r="GE334">
        <v>23066986</v>
      </c>
      <c r="GJ334">
        <v>21638628</v>
      </c>
      <c r="GO334">
        <v>19934619</v>
      </c>
      <c r="GT334">
        <v>18407391</v>
      </c>
    </row>
    <row r="335" spans="1:202" hidden="1">
      <c r="A335" s="38" t="s">
        <v>334</v>
      </c>
      <c r="AZ335">
        <v>5860800</v>
      </c>
      <c r="BE335">
        <v>6304200</v>
      </c>
      <c r="BJ335">
        <v>6483000</v>
      </c>
      <c r="BK335"/>
      <c r="BO335">
        <v>7427300</v>
      </c>
      <c r="BT335">
        <v>8816900</v>
      </c>
      <c r="BY335">
        <v>9949200</v>
      </c>
      <c r="CD335">
        <v>11623200</v>
      </c>
      <c r="CI335">
        <v>13976500</v>
      </c>
      <c r="CN335">
        <v>10838700</v>
      </c>
      <c r="CS335">
        <v>12348600</v>
      </c>
      <c r="CX335">
        <v>13163900</v>
      </c>
      <c r="DC335">
        <v>14697700</v>
      </c>
      <c r="DH335">
        <v>16376800</v>
      </c>
      <c r="DM335">
        <v>17584400</v>
      </c>
      <c r="DR335">
        <v>16129406</v>
      </c>
      <c r="DW335">
        <v>15435485</v>
      </c>
      <c r="EB335">
        <v>17201545</v>
      </c>
      <c r="EG335">
        <v>19947637</v>
      </c>
      <c r="EL335">
        <v>20741830</v>
      </c>
      <c r="EQ335">
        <v>21750403</v>
      </c>
      <c r="EV335">
        <v>23412294</v>
      </c>
      <c r="FA335">
        <v>24623608</v>
      </c>
      <c r="FF335">
        <v>25061224</v>
      </c>
      <c r="FK335">
        <v>25364781</v>
      </c>
      <c r="FP335">
        <v>24500968</v>
      </c>
      <c r="FU335">
        <v>22003025</v>
      </c>
      <c r="FZ335">
        <v>19766727</v>
      </c>
      <c r="GE335">
        <v>18769172</v>
      </c>
      <c r="GJ335">
        <v>17669796</v>
      </c>
      <c r="GO335">
        <v>16690570</v>
      </c>
      <c r="GT335">
        <v>15467483</v>
      </c>
    </row>
    <row r="336" spans="1:202" hidden="1">
      <c r="A336" s="38" t="s">
        <v>335</v>
      </c>
      <c r="AZ336">
        <v>1443500</v>
      </c>
      <c r="BE336">
        <v>1495800</v>
      </c>
      <c r="BJ336">
        <v>1699800</v>
      </c>
      <c r="BK336"/>
      <c r="BO336">
        <v>1848200</v>
      </c>
      <c r="BT336">
        <v>2248300</v>
      </c>
      <c r="BY336">
        <v>2704500</v>
      </c>
      <c r="CD336">
        <v>3017600</v>
      </c>
      <c r="CI336">
        <v>3605900</v>
      </c>
      <c r="CN336">
        <v>4490600</v>
      </c>
      <c r="CS336">
        <v>5362000</v>
      </c>
      <c r="CX336">
        <v>6251200</v>
      </c>
      <c r="DC336">
        <v>6850600</v>
      </c>
      <c r="DH336">
        <v>7941700</v>
      </c>
      <c r="DM336">
        <v>9047300</v>
      </c>
      <c r="DR336">
        <v>9148887</v>
      </c>
      <c r="DW336">
        <v>8978099</v>
      </c>
      <c r="EB336">
        <v>9024838</v>
      </c>
      <c r="EG336">
        <v>10228877</v>
      </c>
      <c r="EL336">
        <v>12074089</v>
      </c>
      <c r="EQ336">
        <v>12645343</v>
      </c>
      <c r="EV336">
        <v>13415544</v>
      </c>
      <c r="FA336">
        <v>14754983</v>
      </c>
      <c r="FF336">
        <v>15789233</v>
      </c>
      <c r="FK336">
        <v>16233143</v>
      </c>
      <c r="FP336">
        <v>16542106</v>
      </c>
      <c r="FU336">
        <v>16095512</v>
      </c>
      <c r="FZ336">
        <v>14517287</v>
      </c>
      <c r="GE336">
        <v>13042347</v>
      </c>
      <c r="GJ336">
        <v>12454704</v>
      </c>
      <c r="GO336">
        <v>11812671</v>
      </c>
      <c r="GT336">
        <v>11266164</v>
      </c>
    </row>
    <row r="337" spans="1:202" hidden="1">
      <c r="A337" s="38" t="s">
        <v>336</v>
      </c>
      <c r="AZ337">
        <v>442500</v>
      </c>
      <c r="BE337">
        <v>410000</v>
      </c>
      <c r="BJ337">
        <v>413700</v>
      </c>
      <c r="BK337"/>
      <c r="BO337">
        <v>512200</v>
      </c>
      <c r="BT337">
        <v>583200</v>
      </c>
      <c r="BY337">
        <v>718500</v>
      </c>
      <c r="CD337">
        <v>908400</v>
      </c>
      <c r="CI337">
        <v>1026000</v>
      </c>
      <c r="CN337">
        <v>1279000</v>
      </c>
      <c r="CS337">
        <v>1613900</v>
      </c>
      <c r="CX337">
        <v>1983500</v>
      </c>
      <c r="DC337">
        <v>2408100</v>
      </c>
      <c r="DH337">
        <v>2766200</v>
      </c>
      <c r="DM337">
        <v>3374800</v>
      </c>
      <c r="DR337">
        <v>3624162</v>
      </c>
      <c r="DW337">
        <v>3824566</v>
      </c>
      <c r="EB337">
        <v>4000897</v>
      </c>
      <c r="EG337">
        <v>4068388</v>
      </c>
      <c r="EL337">
        <v>4714328</v>
      </c>
      <c r="EQ337">
        <v>5691830</v>
      </c>
      <c r="EV337">
        <v>6038826</v>
      </c>
      <c r="FA337">
        <v>6531169</v>
      </c>
      <c r="FF337">
        <v>7410588</v>
      </c>
      <c r="FK337">
        <v>8148347</v>
      </c>
      <c r="FP337">
        <v>8532013</v>
      </c>
      <c r="FU337">
        <v>8807120</v>
      </c>
      <c r="FZ337">
        <v>8668798</v>
      </c>
      <c r="GE337">
        <v>7892013</v>
      </c>
      <c r="GJ337">
        <v>7116140</v>
      </c>
      <c r="GO337">
        <v>6870880</v>
      </c>
      <c r="GT337">
        <v>6601825</v>
      </c>
    </row>
    <row r="338" spans="1:202" hidden="1">
      <c r="A338" s="38" t="s">
        <v>337</v>
      </c>
      <c r="AZ338">
        <v>107100</v>
      </c>
      <c r="BE338">
        <v>84900</v>
      </c>
      <c r="BJ338">
        <v>79800</v>
      </c>
      <c r="BK338"/>
      <c r="BO338">
        <v>82800</v>
      </c>
      <c r="BT338">
        <v>107400</v>
      </c>
      <c r="BY338">
        <v>123600</v>
      </c>
      <c r="CD338">
        <v>164500</v>
      </c>
      <c r="CI338">
        <v>211900</v>
      </c>
      <c r="CN338">
        <v>250600</v>
      </c>
      <c r="CS338">
        <v>312200</v>
      </c>
      <c r="CX338">
        <v>406000</v>
      </c>
      <c r="DC338">
        <v>518300</v>
      </c>
      <c r="DH338">
        <v>670600</v>
      </c>
      <c r="DM338">
        <v>832700</v>
      </c>
      <c r="DR338">
        <v>897191</v>
      </c>
      <c r="DW338">
        <v>1007909</v>
      </c>
      <c r="EB338">
        <v>1131296</v>
      </c>
      <c r="EG338">
        <v>1209816</v>
      </c>
      <c r="EL338">
        <v>1250657</v>
      </c>
      <c r="EQ338">
        <v>1486095</v>
      </c>
      <c r="EV338">
        <v>1842866</v>
      </c>
      <c r="FA338">
        <v>2006004</v>
      </c>
      <c r="FF338">
        <v>2232748</v>
      </c>
      <c r="FK338">
        <v>2639605</v>
      </c>
      <c r="FP338">
        <v>3022241</v>
      </c>
      <c r="FU338">
        <v>3259057</v>
      </c>
      <c r="FZ338">
        <v>3436973</v>
      </c>
      <c r="GE338">
        <v>3455989</v>
      </c>
      <c r="GJ338">
        <v>3204821</v>
      </c>
      <c r="GO338">
        <v>2932574</v>
      </c>
      <c r="GT338">
        <v>2898059</v>
      </c>
    </row>
    <row r="339" spans="1:202" hidden="1">
      <c r="A339" s="38" t="s">
        <v>338</v>
      </c>
      <c r="AZ339">
        <v>23200</v>
      </c>
      <c r="BE339">
        <v>14800</v>
      </c>
      <c r="BJ339">
        <v>11900</v>
      </c>
      <c r="BK339"/>
      <c r="BO339">
        <v>11300</v>
      </c>
      <c r="BT339">
        <v>11900</v>
      </c>
      <c r="BY339">
        <v>15200</v>
      </c>
      <c r="CD339">
        <v>19400</v>
      </c>
      <c r="CI339">
        <v>25900</v>
      </c>
      <c r="CN339">
        <v>34700</v>
      </c>
      <c r="CS339">
        <v>41100</v>
      </c>
      <c r="CX339">
        <v>52600</v>
      </c>
      <c r="DC339">
        <v>71900</v>
      </c>
      <c r="DH339">
        <v>99000</v>
      </c>
      <c r="DM339">
        <v>142500</v>
      </c>
      <c r="DR339">
        <v>123524</v>
      </c>
      <c r="DW339">
        <v>144954</v>
      </c>
      <c r="EB339">
        <v>191607</v>
      </c>
      <c r="EG339">
        <v>224878</v>
      </c>
      <c r="EL339">
        <v>246955</v>
      </c>
      <c r="EQ339">
        <v>258736</v>
      </c>
      <c r="EV339">
        <v>308789</v>
      </c>
      <c r="FA339">
        <v>390374</v>
      </c>
      <c r="FF339">
        <v>445456</v>
      </c>
      <c r="FK339">
        <v>515245</v>
      </c>
      <c r="FP339">
        <v>634642</v>
      </c>
      <c r="FU339">
        <v>768709</v>
      </c>
      <c r="FZ339">
        <v>873782</v>
      </c>
      <c r="GE339">
        <v>965839</v>
      </c>
      <c r="GJ339">
        <v>1015823</v>
      </c>
      <c r="GO339">
        <v>990897</v>
      </c>
      <c r="GT339">
        <v>946580</v>
      </c>
    </row>
    <row r="340" spans="1:202" hidden="1">
      <c r="A340" s="38" t="s">
        <v>339</v>
      </c>
      <c r="AZ340">
        <v>51761300</v>
      </c>
      <c r="BE340">
        <v>48733900</v>
      </c>
      <c r="BJ340">
        <v>44329800</v>
      </c>
      <c r="BK340"/>
      <c r="BO340">
        <v>44119000</v>
      </c>
      <c r="BT340">
        <v>47106600</v>
      </c>
      <c r="BY340">
        <v>46613600</v>
      </c>
      <c r="CD340">
        <v>47014400</v>
      </c>
      <c r="CI340">
        <v>47876300</v>
      </c>
      <c r="CN340">
        <v>47844000</v>
      </c>
      <c r="CS340">
        <v>47879000</v>
      </c>
      <c r="CX340">
        <v>47859200</v>
      </c>
      <c r="DC340">
        <v>45841100</v>
      </c>
      <c r="DH340">
        <v>43322500</v>
      </c>
      <c r="DM340">
        <v>39850800</v>
      </c>
      <c r="DR340">
        <v>37790893</v>
      </c>
      <c r="DW340">
        <v>34987382</v>
      </c>
      <c r="EB340">
        <v>32192110</v>
      </c>
      <c r="EG340">
        <v>29292478</v>
      </c>
      <c r="EL340">
        <v>26631437</v>
      </c>
      <c r="EQ340">
        <v>24345152</v>
      </c>
      <c r="EV340">
        <v>22082604</v>
      </c>
      <c r="FA340">
        <v>19857378</v>
      </c>
      <c r="FF340">
        <v>17705631</v>
      </c>
      <c r="FK340">
        <v>15661553</v>
      </c>
      <c r="FP340">
        <v>13684821</v>
      </c>
      <c r="FU340">
        <v>11918992</v>
      </c>
      <c r="FZ340">
        <v>10256907</v>
      </c>
      <c r="GE340">
        <v>8802365</v>
      </c>
      <c r="GJ340">
        <v>7500577</v>
      </c>
      <c r="GO340">
        <v>6374099</v>
      </c>
      <c r="GT340">
        <v>5408944</v>
      </c>
    </row>
    <row r="341" spans="1:202" hidden="1">
      <c r="A341" s="38" t="s">
        <v>340</v>
      </c>
      <c r="AZ341">
        <v>51471500</v>
      </c>
      <c r="BE341">
        <v>49819600</v>
      </c>
      <c r="BJ341">
        <v>47063200</v>
      </c>
      <c r="BK341"/>
      <c r="BO341">
        <v>42834000</v>
      </c>
      <c r="BT341">
        <v>42833600</v>
      </c>
      <c r="BY341">
        <v>45580700</v>
      </c>
      <c r="CD341">
        <v>45435600</v>
      </c>
      <c r="CI341">
        <v>45925200</v>
      </c>
      <c r="CN341">
        <v>46671300</v>
      </c>
      <c r="CS341">
        <v>46637400</v>
      </c>
      <c r="CX341">
        <v>46600500</v>
      </c>
      <c r="DC341">
        <v>46011300</v>
      </c>
      <c r="DH341">
        <v>42975000</v>
      </c>
      <c r="DM341">
        <v>38256500</v>
      </c>
      <c r="DR341">
        <v>39502599</v>
      </c>
      <c r="DW341">
        <v>37332483</v>
      </c>
      <c r="EB341">
        <v>34449776</v>
      </c>
      <c r="EG341">
        <v>31706623</v>
      </c>
      <c r="EL341">
        <v>28868955</v>
      </c>
      <c r="EQ341">
        <v>26262180</v>
      </c>
      <c r="EV341">
        <v>24022224</v>
      </c>
      <c r="FA341">
        <v>21803595</v>
      </c>
      <c r="FF341">
        <v>19619470</v>
      </c>
      <c r="FK341">
        <v>17505525</v>
      </c>
      <c r="FP341">
        <v>15504219</v>
      </c>
      <c r="FU341">
        <v>13564588</v>
      </c>
      <c r="FZ341">
        <v>11829178</v>
      </c>
      <c r="GE341">
        <v>10192756</v>
      </c>
      <c r="GJ341">
        <v>8759205</v>
      </c>
      <c r="GO341">
        <v>7474480</v>
      </c>
      <c r="GT341">
        <v>6361157</v>
      </c>
    </row>
    <row r="342" spans="1:202" hidden="1">
      <c r="A342" s="38" t="s">
        <v>341</v>
      </c>
      <c r="AZ342">
        <v>49056200</v>
      </c>
      <c r="BE342">
        <v>49253100</v>
      </c>
      <c r="BJ342">
        <v>47939100</v>
      </c>
      <c r="BK342"/>
      <c r="BO342">
        <v>45332300</v>
      </c>
      <c r="BT342">
        <v>41421800</v>
      </c>
      <c r="BY342">
        <v>41555400</v>
      </c>
      <c r="CD342">
        <v>44544300</v>
      </c>
      <c r="CI342">
        <v>44427600</v>
      </c>
      <c r="CN342">
        <v>44857600</v>
      </c>
      <c r="CS342">
        <v>45511300</v>
      </c>
      <c r="CX342">
        <v>45450000</v>
      </c>
      <c r="DC342">
        <v>45223200</v>
      </c>
      <c r="DH342">
        <v>44214100</v>
      </c>
      <c r="DM342">
        <v>40454600</v>
      </c>
      <c r="DR342">
        <v>41220060</v>
      </c>
      <c r="DW342">
        <v>38938681</v>
      </c>
      <c r="EB342">
        <v>36631048</v>
      </c>
      <c r="EG342">
        <v>33803088</v>
      </c>
      <c r="EL342">
        <v>31122734</v>
      </c>
      <c r="EQ342">
        <v>28353661</v>
      </c>
      <c r="EV342">
        <v>25808782</v>
      </c>
      <c r="FA342">
        <v>23621927</v>
      </c>
      <c r="FF342">
        <v>21453954</v>
      </c>
      <c r="FK342">
        <v>19318402</v>
      </c>
      <c r="FP342">
        <v>17260195</v>
      </c>
      <c r="FU342">
        <v>15308491</v>
      </c>
      <c r="FZ342">
        <v>13411564</v>
      </c>
      <c r="GE342">
        <v>11711213</v>
      </c>
      <c r="GJ342">
        <v>10104779</v>
      </c>
      <c r="GO342">
        <v>8696032</v>
      </c>
      <c r="GT342">
        <v>7431644</v>
      </c>
    </row>
    <row r="343" spans="1:202" hidden="1">
      <c r="A343" s="38" t="s">
        <v>342</v>
      </c>
      <c r="AZ343">
        <v>46778100</v>
      </c>
      <c r="BE343">
        <v>46831800</v>
      </c>
      <c r="BJ343">
        <v>47257400</v>
      </c>
      <c r="BK343"/>
      <c r="BO343">
        <v>46104600</v>
      </c>
      <c r="BT343">
        <v>43843200</v>
      </c>
      <c r="BY343">
        <v>40323500</v>
      </c>
      <c r="CD343">
        <v>40541800</v>
      </c>
      <c r="CI343">
        <v>43513600</v>
      </c>
      <c r="CN343">
        <v>43336700</v>
      </c>
      <c r="CS343">
        <v>43807900</v>
      </c>
      <c r="CX343">
        <v>44294800</v>
      </c>
      <c r="DC343">
        <v>43969100</v>
      </c>
      <c r="DH343">
        <v>43559200</v>
      </c>
      <c r="DM343">
        <v>41913100</v>
      </c>
      <c r="DR343">
        <v>42705217</v>
      </c>
      <c r="DW343">
        <v>40615251</v>
      </c>
      <c r="EB343">
        <v>38202219</v>
      </c>
      <c r="EG343">
        <v>35915646</v>
      </c>
      <c r="EL343">
        <v>33145493</v>
      </c>
      <c r="EQ343">
        <v>30524784</v>
      </c>
      <c r="EV343">
        <v>27823067</v>
      </c>
      <c r="FA343">
        <v>25337522</v>
      </c>
      <c r="FF343">
        <v>23202049</v>
      </c>
      <c r="FK343">
        <v>21083997</v>
      </c>
      <c r="FP343">
        <v>19009399</v>
      </c>
      <c r="FU343">
        <v>17007168</v>
      </c>
      <c r="FZ343">
        <v>15105092</v>
      </c>
      <c r="GE343">
        <v>13250942</v>
      </c>
      <c r="GJ343">
        <v>11585997</v>
      </c>
      <c r="GO343">
        <v>10010091</v>
      </c>
      <c r="GT343">
        <v>8626595</v>
      </c>
    </row>
    <row r="344" spans="1:202" hidden="1">
      <c r="A344" s="38" t="s">
        <v>343</v>
      </c>
      <c r="AZ344">
        <v>44576400</v>
      </c>
      <c r="BE344">
        <v>44451500</v>
      </c>
      <c r="BJ344">
        <v>44720000</v>
      </c>
      <c r="BK344"/>
      <c r="BO344">
        <v>45275000</v>
      </c>
      <c r="BT344">
        <v>44495300</v>
      </c>
      <c r="BY344">
        <v>42659600</v>
      </c>
      <c r="CD344">
        <v>39282900</v>
      </c>
      <c r="CI344">
        <v>39542700</v>
      </c>
      <c r="CN344">
        <v>42338100</v>
      </c>
      <c r="CS344">
        <v>42360300</v>
      </c>
      <c r="CX344">
        <v>42536700</v>
      </c>
      <c r="DC344">
        <v>42979600</v>
      </c>
      <c r="DH344">
        <v>42768900</v>
      </c>
      <c r="DM344">
        <v>42187500</v>
      </c>
      <c r="DR344">
        <v>44235179</v>
      </c>
      <c r="DW344">
        <v>41894241</v>
      </c>
      <c r="EB344">
        <v>39890987</v>
      </c>
      <c r="EG344">
        <v>37510631</v>
      </c>
      <c r="EL344">
        <v>35271729</v>
      </c>
      <c r="EQ344">
        <v>32561313</v>
      </c>
      <c r="EV344">
        <v>30005987</v>
      </c>
      <c r="FA344">
        <v>27368985</v>
      </c>
      <c r="FF344">
        <v>24943386</v>
      </c>
      <c r="FK344">
        <v>22859934</v>
      </c>
      <c r="FP344">
        <v>20790392</v>
      </c>
      <c r="FU344">
        <v>18761872</v>
      </c>
      <c r="FZ344">
        <v>16801392</v>
      </c>
      <c r="GE344">
        <v>14935944</v>
      </c>
      <c r="GJ344">
        <v>13114115</v>
      </c>
      <c r="GO344">
        <v>11476198</v>
      </c>
      <c r="GT344">
        <v>9923337</v>
      </c>
    </row>
    <row r="345" spans="1:202" hidden="1">
      <c r="A345" s="38" t="s">
        <v>344</v>
      </c>
      <c r="AZ345">
        <v>40688300</v>
      </c>
      <c r="BE345">
        <v>41941400</v>
      </c>
      <c r="BJ345">
        <v>42024600</v>
      </c>
      <c r="BK345"/>
      <c r="BO345">
        <v>42467300</v>
      </c>
      <c r="BT345">
        <v>43462000</v>
      </c>
      <c r="BY345">
        <v>43051400</v>
      </c>
      <c r="CD345">
        <v>41356500</v>
      </c>
      <c r="CI345">
        <v>38020200</v>
      </c>
      <c r="CN345">
        <v>38217200</v>
      </c>
      <c r="CS345">
        <v>41182000</v>
      </c>
      <c r="CX345">
        <v>40845900</v>
      </c>
      <c r="DC345">
        <v>41038800</v>
      </c>
      <c r="DH345">
        <v>41575100</v>
      </c>
      <c r="DM345">
        <v>41287500</v>
      </c>
      <c r="DR345">
        <v>43716971</v>
      </c>
      <c r="DW345">
        <v>43185945</v>
      </c>
      <c r="EB345">
        <v>40984657</v>
      </c>
      <c r="EG345">
        <v>39044666</v>
      </c>
      <c r="EL345">
        <v>36706428</v>
      </c>
      <c r="EQ345">
        <v>34522647</v>
      </c>
      <c r="EV345">
        <v>31887193</v>
      </c>
      <c r="FA345">
        <v>29407733</v>
      </c>
      <c r="FF345">
        <v>26844040</v>
      </c>
      <c r="FK345">
        <v>24486260</v>
      </c>
      <c r="FP345">
        <v>22462207</v>
      </c>
      <c r="FU345">
        <v>20450133</v>
      </c>
      <c r="FZ345">
        <v>18475014</v>
      </c>
      <c r="GE345">
        <v>16562546</v>
      </c>
      <c r="GJ345">
        <v>14739231</v>
      </c>
      <c r="GO345">
        <v>12955003</v>
      </c>
      <c r="GT345">
        <v>11348364</v>
      </c>
    </row>
    <row r="346" spans="1:202" hidden="1">
      <c r="A346" s="38" t="s">
        <v>345</v>
      </c>
      <c r="AZ346">
        <v>36389200</v>
      </c>
      <c r="BE346">
        <v>37599600</v>
      </c>
      <c r="BJ346">
        <v>38973600</v>
      </c>
      <c r="BK346"/>
      <c r="BO346">
        <v>39251800</v>
      </c>
      <c r="BT346">
        <v>40250400</v>
      </c>
      <c r="BY346">
        <v>41586800</v>
      </c>
      <c r="CD346">
        <v>41303400</v>
      </c>
      <c r="CI346">
        <v>39595400</v>
      </c>
      <c r="CN346">
        <v>36410800</v>
      </c>
      <c r="CS346">
        <v>36740400</v>
      </c>
      <c r="CX346">
        <v>39425200</v>
      </c>
      <c r="DC346">
        <v>38995000</v>
      </c>
      <c r="DH346">
        <v>39318400</v>
      </c>
      <c r="DM346">
        <v>39863200</v>
      </c>
      <c r="DR346">
        <v>43117304</v>
      </c>
      <c r="DW346">
        <v>42367182</v>
      </c>
      <c r="EB346">
        <v>41960832</v>
      </c>
      <c r="EG346">
        <v>39855180</v>
      </c>
      <c r="EL346">
        <v>37991801</v>
      </c>
      <c r="EQ346">
        <v>35715027</v>
      </c>
      <c r="EV346">
        <v>33606776</v>
      </c>
      <c r="FA346">
        <v>31064420</v>
      </c>
      <c r="FF346">
        <v>28676827</v>
      </c>
      <c r="FK346">
        <v>26202135</v>
      </c>
      <c r="FP346">
        <v>23926252</v>
      </c>
      <c r="FU346">
        <v>21975997</v>
      </c>
      <c r="FZ346">
        <v>20033851</v>
      </c>
      <c r="GE346">
        <v>18123594</v>
      </c>
      <c r="GJ346">
        <v>16269305</v>
      </c>
      <c r="GO346">
        <v>14497538</v>
      </c>
      <c r="GT346">
        <v>12759171</v>
      </c>
    </row>
    <row r="347" spans="1:202" hidden="1">
      <c r="A347" s="38" t="s">
        <v>346</v>
      </c>
      <c r="AZ347">
        <v>30985300</v>
      </c>
      <c r="BE347">
        <v>32937700</v>
      </c>
      <c r="BJ347">
        <v>34195500</v>
      </c>
      <c r="BK347"/>
      <c r="BO347">
        <v>35580400</v>
      </c>
      <c r="BT347">
        <v>36512900</v>
      </c>
      <c r="BY347">
        <v>37843100</v>
      </c>
      <c r="CD347">
        <v>39280000</v>
      </c>
      <c r="CI347">
        <v>38997500</v>
      </c>
      <c r="CN347">
        <v>37433800</v>
      </c>
      <c r="CS347">
        <v>34494300</v>
      </c>
      <c r="CX347">
        <v>34663900</v>
      </c>
      <c r="DC347">
        <v>37233500</v>
      </c>
      <c r="DH347">
        <v>36911800</v>
      </c>
      <c r="DM347">
        <v>37235300</v>
      </c>
      <c r="DR347">
        <v>41690486</v>
      </c>
      <c r="DW347">
        <v>41273309</v>
      </c>
      <c r="EB347">
        <v>40729641</v>
      </c>
      <c r="EG347">
        <v>40376969</v>
      </c>
      <c r="EL347">
        <v>38385081</v>
      </c>
      <c r="EQ347">
        <v>36622815</v>
      </c>
      <c r="EV347">
        <v>34434214</v>
      </c>
      <c r="FA347">
        <v>32422564</v>
      </c>
      <c r="FF347">
        <v>29997873</v>
      </c>
      <c r="FK347">
        <v>27726552</v>
      </c>
      <c r="FP347">
        <v>25364165</v>
      </c>
      <c r="FU347">
        <v>23194529</v>
      </c>
      <c r="FZ347">
        <v>21338331</v>
      </c>
      <c r="GE347">
        <v>19486046</v>
      </c>
      <c r="GJ347">
        <v>17659366</v>
      </c>
      <c r="GO347">
        <v>15880719</v>
      </c>
      <c r="GT347">
        <v>14175949</v>
      </c>
    </row>
    <row r="348" spans="1:202" hidden="1">
      <c r="A348" s="38" t="s">
        <v>347</v>
      </c>
      <c r="AZ348">
        <v>25865700</v>
      </c>
      <c r="BE348">
        <v>27062800</v>
      </c>
      <c r="BJ348">
        <v>28790500</v>
      </c>
      <c r="BK348"/>
      <c r="BO348">
        <v>30159500</v>
      </c>
      <c r="BT348">
        <v>32317700</v>
      </c>
      <c r="BY348">
        <v>33376300</v>
      </c>
      <c r="CD348">
        <v>34882100</v>
      </c>
      <c r="CI348">
        <v>36215900</v>
      </c>
      <c r="CN348">
        <v>36126700</v>
      </c>
      <c r="CS348">
        <v>34708000</v>
      </c>
      <c r="CX348">
        <v>31903700</v>
      </c>
      <c r="DC348">
        <v>32289000</v>
      </c>
      <c r="DH348">
        <v>34639500</v>
      </c>
      <c r="DM348">
        <v>34322500</v>
      </c>
      <c r="DR348">
        <v>38748499</v>
      </c>
      <c r="DW348">
        <v>39081463</v>
      </c>
      <c r="EB348">
        <v>38996616</v>
      </c>
      <c r="EG348">
        <v>38536822</v>
      </c>
      <c r="EL348">
        <v>38242103</v>
      </c>
      <c r="EQ348">
        <v>36406448</v>
      </c>
      <c r="EV348">
        <v>34789206</v>
      </c>
      <c r="FA348">
        <v>32728474</v>
      </c>
      <c r="FF348">
        <v>30851842</v>
      </c>
      <c r="FK348">
        <v>28587798</v>
      </c>
      <c r="FP348">
        <v>26470369</v>
      </c>
      <c r="FU348">
        <v>24259354</v>
      </c>
      <c r="FZ348">
        <v>22228695</v>
      </c>
      <c r="GE348">
        <v>20496281</v>
      </c>
      <c r="GJ348">
        <v>18761765</v>
      </c>
      <c r="GO348">
        <v>17044583</v>
      </c>
      <c r="GT348">
        <v>15364638</v>
      </c>
    </row>
    <row r="349" spans="1:202" hidden="1">
      <c r="A349" s="38" t="s">
        <v>348</v>
      </c>
      <c r="AZ349">
        <v>21091100</v>
      </c>
      <c r="BE349">
        <v>21291100</v>
      </c>
      <c r="BJ349">
        <v>22324200</v>
      </c>
      <c r="BK349"/>
      <c r="BO349">
        <v>23989000</v>
      </c>
      <c r="BT349">
        <v>26120600</v>
      </c>
      <c r="BY349">
        <v>28257500</v>
      </c>
      <c r="CD349">
        <v>29588900</v>
      </c>
      <c r="CI349">
        <v>30971500</v>
      </c>
      <c r="CN349">
        <v>32360500</v>
      </c>
      <c r="CS349">
        <v>32453100</v>
      </c>
      <c r="CX349">
        <v>31116700</v>
      </c>
      <c r="DC349">
        <v>28754200</v>
      </c>
      <c r="DH349">
        <v>29014500</v>
      </c>
      <c r="DM349">
        <v>31244800</v>
      </c>
      <c r="DR349">
        <v>36258392</v>
      </c>
      <c r="DW349">
        <v>35177553</v>
      </c>
      <c r="EB349">
        <v>35967400</v>
      </c>
      <c r="EG349">
        <v>36000916</v>
      </c>
      <c r="EL349">
        <v>35642829</v>
      </c>
      <c r="EQ349">
        <v>35423519</v>
      </c>
      <c r="EV349">
        <v>33794935</v>
      </c>
      <c r="FA349">
        <v>32363480</v>
      </c>
      <c r="FF349">
        <v>30476573</v>
      </c>
      <c r="FK349">
        <v>28781417</v>
      </c>
      <c r="FP349">
        <v>26728881</v>
      </c>
      <c r="FU349">
        <v>24816086</v>
      </c>
      <c r="FZ349">
        <v>22801530</v>
      </c>
      <c r="GE349">
        <v>20953798</v>
      </c>
      <c r="GJ349">
        <v>19383142</v>
      </c>
      <c r="GO349">
        <v>17802010</v>
      </c>
      <c r="GT349">
        <v>16227018</v>
      </c>
    </row>
    <row r="350" spans="1:202" hidden="1">
      <c r="A350" s="38" t="s">
        <v>349</v>
      </c>
      <c r="AZ350">
        <v>15397800</v>
      </c>
      <c r="BE350">
        <v>15916400</v>
      </c>
      <c r="BJ350">
        <v>16119900</v>
      </c>
      <c r="BK350"/>
      <c r="BO350">
        <v>17234600</v>
      </c>
      <c r="BT350">
        <v>19377500</v>
      </c>
      <c r="BY350">
        <v>21341700</v>
      </c>
      <c r="CD350">
        <v>23548000</v>
      </c>
      <c r="CI350">
        <v>24744200</v>
      </c>
      <c r="CN350">
        <v>26134600</v>
      </c>
      <c r="CS350">
        <v>27430200</v>
      </c>
      <c r="CX350">
        <v>27678200</v>
      </c>
      <c r="DC350">
        <v>26679600</v>
      </c>
      <c r="DH350">
        <v>24551300</v>
      </c>
      <c r="DM350">
        <v>24864500</v>
      </c>
      <c r="DR350">
        <v>33021316</v>
      </c>
      <c r="DW350">
        <v>31493498</v>
      </c>
      <c r="EB350">
        <v>31118684</v>
      </c>
      <c r="EG350">
        <v>31987287</v>
      </c>
      <c r="EL350">
        <v>32152357</v>
      </c>
      <c r="EQ350">
        <v>31911529</v>
      </c>
      <c r="EV350">
        <v>31784738</v>
      </c>
      <c r="FA350">
        <v>30400561</v>
      </c>
      <c r="FF350">
        <v>29192739</v>
      </c>
      <c r="FK350">
        <v>27518157</v>
      </c>
      <c r="FP350">
        <v>26043621</v>
      </c>
      <c r="FU350">
        <v>24257509</v>
      </c>
      <c r="FZ350">
        <v>22599340</v>
      </c>
      <c r="GE350">
        <v>20836011</v>
      </c>
      <c r="GJ350">
        <v>19223981</v>
      </c>
      <c r="GO350">
        <v>17862090</v>
      </c>
      <c r="GT350">
        <v>16480120</v>
      </c>
    </row>
    <row r="351" spans="1:202" hidden="1">
      <c r="A351" s="38" t="s">
        <v>350</v>
      </c>
      <c r="AZ351">
        <v>10081600</v>
      </c>
      <c r="BE351">
        <v>10286800</v>
      </c>
      <c r="BJ351">
        <v>10677700</v>
      </c>
      <c r="BK351"/>
      <c r="BO351">
        <v>11026800</v>
      </c>
      <c r="BT351">
        <v>12576000</v>
      </c>
      <c r="BY351">
        <v>14378900</v>
      </c>
      <c r="CD351">
        <v>16148500</v>
      </c>
      <c r="CI351">
        <v>17954400</v>
      </c>
      <c r="CN351">
        <v>19154000</v>
      </c>
      <c r="CS351">
        <v>20314600</v>
      </c>
      <c r="CX351">
        <v>21485900</v>
      </c>
      <c r="DC351">
        <v>21984800</v>
      </c>
      <c r="DH351">
        <v>21161000</v>
      </c>
      <c r="DM351">
        <v>19509800</v>
      </c>
      <c r="DR351">
        <v>25177978</v>
      </c>
      <c r="DW351">
        <v>26874415</v>
      </c>
      <c r="EB351">
        <v>26218784</v>
      </c>
      <c r="EG351">
        <v>26016146</v>
      </c>
      <c r="EL351">
        <v>26947500</v>
      </c>
      <c r="EQ351">
        <v>27245850</v>
      </c>
      <c r="EV351">
        <v>27141507</v>
      </c>
      <c r="FA351">
        <v>27109411</v>
      </c>
      <c r="FF351">
        <v>26023115</v>
      </c>
      <c r="FK351">
        <v>25093388</v>
      </c>
      <c r="FP351">
        <v>23680013</v>
      </c>
      <c r="FU351">
        <v>22484346</v>
      </c>
      <c r="FZ351">
        <v>21029450</v>
      </c>
      <c r="GE351">
        <v>19690404</v>
      </c>
      <c r="GJ351">
        <v>18242183</v>
      </c>
      <c r="GO351">
        <v>16924321</v>
      </c>
      <c r="GT351">
        <v>15822853</v>
      </c>
    </row>
    <row r="352" spans="1:202" hidden="1">
      <c r="A352" s="38" t="s">
        <v>351</v>
      </c>
      <c r="AZ352">
        <v>5760700</v>
      </c>
      <c r="BE352">
        <v>5684300</v>
      </c>
      <c r="BJ352">
        <v>5730300</v>
      </c>
      <c r="BK352"/>
      <c r="BO352">
        <v>6260900</v>
      </c>
      <c r="BT352">
        <v>6958100</v>
      </c>
      <c r="BY352">
        <v>8049700</v>
      </c>
      <c r="CD352">
        <v>9459100</v>
      </c>
      <c r="CI352">
        <v>10669100</v>
      </c>
      <c r="CN352">
        <v>12062400</v>
      </c>
      <c r="CS352">
        <v>13041400</v>
      </c>
      <c r="CX352">
        <v>14003500</v>
      </c>
      <c r="DC352">
        <v>15076800</v>
      </c>
      <c r="DH352">
        <v>15487300</v>
      </c>
      <c r="DM352">
        <v>15041300</v>
      </c>
      <c r="DR352">
        <v>17829525</v>
      </c>
      <c r="DW352">
        <v>18433959</v>
      </c>
      <c r="EB352">
        <v>20413327</v>
      </c>
      <c r="EG352">
        <v>20001842</v>
      </c>
      <c r="EL352">
        <v>19964069</v>
      </c>
      <c r="EQ352">
        <v>20901149</v>
      </c>
      <c r="EV352">
        <v>21314043</v>
      </c>
      <c r="FA352">
        <v>21334267</v>
      </c>
      <c r="FF352">
        <v>21391457</v>
      </c>
      <c r="FK352">
        <v>20642150</v>
      </c>
      <c r="FP352">
        <v>20022411</v>
      </c>
      <c r="FU352">
        <v>18911515</v>
      </c>
      <c r="FZ352">
        <v>18033377</v>
      </c>
      <c r="GE352">
        <v>16964536</v>
      </c>
      <c r="GJ352">
        <v>15994598</v>
      </c>
      <c r="GO352">
        <v>14912449</v>
      </c>
      <c r="GT352">
        <v>13938668</v>
      </c>
    </row>
    <row r="353" spans="1:202" hidden="1">
      <c r="A353" s="38" t="s">
        <v>352</v>
      </c>
      <c r="AZ353">
        <v>3390700</v>
      </c>
      <c r="BE353">
        <v>3464300</v>
      </c>
      <c r="BJ353">
        <v>3451700</v>
      </c>
      <c r="BK353"/>
      <c r="BO353">
        <v>3769200</v>
      </c>
      <c r="BT353">
        <v>4413200</v>
      </c>
      <c r="BY353">
        <v>5091400</v>
      </c>
      <c r="CD353">
        <v>5927300</v>
      </c>
      <c r="CI353">
        <v>7088200</v>
      </c>
      <c r="CN353">
        <v>5805200</v>
      </c>
      <c r="CS353">
        <v>6778000</v>
      </c>
      <c r="CX353">
        <v>7443300</v>
      </c>
      <c r="DC353">
        <v>8257100</v>
      </c>
      <c r="DH353">
        <v>9149000</v>
      </c>
      <c r="DM353">
        <v>9469100</v>
      </c>
      <c r="DR353">
        <v>11954073</v>
      </c>
      <c r="DW353">
        <v>11048110</v>
      </c>
      <c r="EB353">
        <v>12059870</v>
      </c>
      <c r="EG353">
        <v>13568815</v>
      </c>
      <c r="EL353">
        <v>13387693</v>
      </c>
      <c r="EQ353">
        <v>13479438</v>
      </c>
      <c r="EV353">
        <v>14337471</v>
      </c>
      <c r="FA353">
        <v>14797717</v>
      </c>
      <c r="FF353">
        <v>14914960</v>
      </c>
      <c r="FK353">
        <v>15039939</v>
      </c>
      <c r="FP353">
        <v>14611888</v>
      </c>
      <c r="FU353">
        <v>14278794</v>
      </c>
      <c r="FZ353">
        <v>13491431</v>
      </c>
      <c r="GE353">
        <v>12932518</v>
      </c>
      <c r="GJ353">
        <v>12256887</v>
      </c>
      <c r="GO353">
        <v>11659205</v>
      </c>
      <c r="GT353">
        <v>10956102</v>
      </c>
    </row>
    <row r="354" spans="1:202" hidden="1">
      <c r="A354" s="38" t="s">
        <v>353</v>
      </c>
      <c r="AZ354">
        <v>782100</v>
      </c>
      <c r="BE354">
        <v>770700</v>
      </c>
      <c r="BJ354">
        <v>833700</v>
      </c>
      <c r="BK354"/>
      <c r="BO354">
        <v>883700</v>
      </c>
      <c r="BT354">
        <v>1016600</v>
      </c>
      <c r="BY354">
        <v>1218300</v>
      </c>
      <c r="CD354">
        <v>1384900</v>
      </c>
      <c r="CI354">
        <v>1640400</v>
      </c>
      <c r="CN354">
        <v>2055800</v>
      </c>
      <c r="CS354">
        <v>2457300</v>
      </c>
      <c r="CX354">
        <v>2971100</v>
      </c>
      <c r="DC354">
        <v>3401400</v>
      </c>
      <c r="DH354">
        <v>3913600</v>
      </c>
      <c r="DM354">
        <v>4506900</v>
      </c>
      <c r="DR354">
        <v>5923723</v>
      </c>
      <c r="DW354">
        <v>5700625</v>
      </c>
      <c r="EB354">
        <v>5691646</v>
      </c>
      <c r="EG354">
        <v>6345275</v>
      </c>
      <c r="EL354">
        <v>7302198</v>
      </c>
      <c r="EQ354">
        <v>7289615</v>
      </c>
      <c r="EV354">
        <v>7454823</v>
      </c>
      <c r="FA354">
        <v>8115178</v>
      </c>
      <c r="FF354">
        <v>8534835</v>
      </c>
      <c r="FK354">
        <v>8705657</v>
      </c>
      <c r="FP354">
        <v>8866988</v>
      </c>
      <c r="FU354">
        <v>8694647</v>
      </c>
      <c r="FZ354">
        <v>8577764</v>
      </c>
      <c r="GE354">
        <v>8115118</v>
      </c>
      <c r="GJ354">
        <v>7833948</v>
      </c>
      <c r="GO354">
        <v>7498507</v>
      </c>
      <c r="GT354">
        <v>7217398</v>
      </c>
    </row>
    <row r="355" spans="1:202" hidden="1">
      <c r="A355" s="38" t="s">
        <v>354</v>
      </c>
      <c r="AZ355">
        <v>202300</v>
      </c>
      <c r="BE355">
        <v>182600</v>
      </c>
      <c r="BJ355">
        <v>179800</v>
      </c>
      <c r="BK355"/>
      <c r="BO355">
        <v>209200</v>
      </c>
      <c r="BT355">
        <v>230000</v>
      </c>
      <c r="BY355">
        <v>271500</v>
      </c>
      <c r="CD355">
        <v>333900</v>
      </c>
      <c r="CI355">
        <v>387500</v>
      </c>
      <c r="CN355">
        <v>480300</v>
      </c>
      <c r="CS355">
        <v>613200</v>
      </c>
      <c r="CX355">
        <v>765700</v>
      </c>
      <c r="DC355">
        <v>966100</v>
      </c>
      <c r="DH355">
        <v>1165600</v>
      </c>
      <c r="DM355">
        <v>1444700</v>
      </c>
      <c r="DR355">
        <v>1890349</v>
      </c>
      <c r="DW355">
        <v>1946477</v>
      </c>
      <c r="EB355">
        <v>2074597</v>
      </c>
      <c r="EG355">
        <v>2109185</v>
      </c>
      <c r="EL355">
        <v>2421028</v>
      </c>
      <c r="EQ355">
        <v>2854720</v>
      </c>
      <c r="EV355">
        <v>2907276</v>
      </c>
      <c r="FA355">
        <v>3050037</v>
      </c>
      <c r="FF355">
        <v>3428756</v>
      </c>
      <c r="FK355">
        <v>3709736</v>
      </c>
      <c r="FP355">
        <v>3864607</v>
      </c>
      <c r="FU355">
        <v>4011352</v>
      </c>
      <c r="FZ355">
        <v>3988374</v>
      </c>
      <c r="GE355">
        <v>3985023</v>
      </c>
      <c r="GJ355">
        <v>3790856</v>
      </c>
      <c r="GO355">
        <v>3702698</v>
      </c>
      <c r="GT355">
        <v>3596429</v>
      </c>
    </row>
    <row r="356" spans="1:202" hidden="1">
      <c r="A356" s="38" t="s">
        <v>355</v>
      </c>
      <c r="AZ356">
        <v>41500</v>
      </c>
      <c r="BE356">
        <v>31500</v>
      </c>
      <c r="BJ356">
        <v>29300</v>
      </c>
      <c r="BK356"/>
      <c r="BO356">
        <v>29900</v>
      </c>
      <c r="BT356">
        <v>35800</v>
      </c>
      <c r="BY356">
        <v>40700</v>
      </c>
      <c r="CD356">
        <v>50300</v>
      </c>
      <c r="CI356">
        <v>63800</v>
      </c>
      <c r="CN356">
        <v>77500</v>
      </c>
      <c r="CS356">
        <v>96700</v>
      </c>
      <c r="CX356">
        <v>129200</v>
      </c>
      <c r="DC356">
        <v>169200</v>
      </c>
      <c r="DH356">
        <v>227500</v>
      </c>
      <c r="DM356">
        <v>297600</v>
      </c>
      <c r="DR356">
        <v>334733</v>
      </c>
      <c r="DW356">
        <v>373725</v>
      </c>
      <c r="EB356">
        <v>425498</v>
      </c>
      <c r="EG356">
        <v>469609</v>
      </c>
      <c r="EL356">
        <v>492348</v>
      </c>
      <c r="EQ356">
        <v>580991</v>
      </c>
      <c r="EV356">
        <v>695138</v>
      </c>
      <c r="FA356">
        <v>738311</v>
      </c>
      <c r="FF356">
        <v>810099</v>
      </c>
      <c r="FK356">
        <v>942383</v>
      </c>
      <c r="FP356">
        <v>1060974</v>
      </c>
      <c r="FU356">
        <v>1147970</v>
      </c>
      <c r="FZ356">
        <v>1237123</v>
      </c>
      <c r="GE356">
        <v>1257483</v>
      </c>
      <c r="GJ356">
        <v>1280036</v>
      </c>
      <c r="GO356">
        <v>1240761</v>
      </c>
      <c r="GT356">
        <v>1238059</v>
      </c>
    </row>
    <row r="357" spans="1:202" hidden="1">
      <c r="A357" s="38" t="s">
        <v>356</v>
      </c>
      <c r="AZ357">
        <v>7800</v>
      </c>
      <c r="BE357">
        <v>4500</v>
      </c>
      <c r="BJ357">
        <v>3600</v>
      </c>
      <c r="BK357"/>
      <c r="BO357">
        <v>3400</v>
      </c>
      <c r="BT357">
        <v>3400</v>
      </c>
      <c r="BY357">
        <v>4300</v>
      </c>
      <c r="CD357">
        <v>5300</v>
      </c>
      <c r="CI357">
        <v>6800</v>
      </c>
      <c r="CN357">
        <v>9000</v>
      </c>
      <c r="CS357">
        <v>10900</v>
      </c>
      <c r="CX357">
        <v>14100</v>
      </c>
      <c r="DC357">
        <v>19700</v>
      </c>
      <c r="DH357">
        <v>27400</v>
      </c>
      <c r="DM357">
        <v>39600</v>
      </c>
      <c r="DR357">
        <v>34791</v>
      </c>
      <c r="DW357">
        <v>39231</v>
      </c>
      <c r="EB357">
        <v>52646</v>
      </c>
      <c r="EG357">
        <v>60460</v>
      </c>
      <c r="EL357">
        <v>69085</v>
      </c>
      <c r="EQ357">
        <v>73930</v>
      </c>
      <c r="EV357">
        <v>86734</v>
      </c>
      <c r="FA357">
        <v>102486</v>
      </c>
      <c r="FF357">
        <v>115917</v>
      </c>
      <c r="FK357">
        <v>133163</v>
      </c>
      <c r="FP357">
        <v>156850</v>
      </c>
      <c r="FU357">
        <v>184170</v>
      </c>
      <c r="FZ357">
        <v>209312</v>
      </c>
      <c r="GE357">
        <v>237473</v>
      </c>
      <c r="GJ357">
        <v>250318</v>
      </c>
      <c r="GO357">
        <v>260274</v>
      </c>
      <c r="GT357">
        <v>259387</v>
      </c>
    </row>
    <row r="358" spans="1:202" hidden="1">
      <c r="A358" s="38" t="s">
        <v>357</v>
      </c>
      <c r="AZ358">
        <v>434327600</v>
      </c>
      <c r="BE358">
        <v>436263600</v>
      </c>
      <c r="BJ358">
        <v>434643900</v>
      </c>
      <c r="BK358"/>
      <c r="BO358">
        <v>434530600</v>
      </c>
      <c r="BT358">
        <v>442974700</v>
      </c>
      <c r="BY358">
        <v>451244400</v>
      </c>
      <c r="CD358">
        <v>460087200</v>
      </c>
      <c r="CI358">
        <v>467640300</v>
      </c>
      <c r="CN358">
        <v>471375500</v>
      </c>
      <c r="CS358">
        <v>476516000</v>
      </c>
      <c r="CX358">
        <v>479187600</v>
      </c>
      <c r="DC358">
        <v>478889500</v>
      </c>
      <c r="DH358">
        <v>473981700</v>
      </c>
      <c r="DM358">
        <v>461789300</v>
      </c>
      <c r="DR358">
        <v>505152088</v>
      </c>
      <c r="DW358">
        <v>490763530</v>
      </c>
      <c r="EB358">
        <v>478060338</v>
      </c>
      <c r="EG358">
        <v>462601638</v>
      </c>
      <c r="EL358">
        <v>444744868</v>
      </c>
      <c r="EQ358">
        <v>425074768</v>
      </c>
      <c r="EV358">
        <v>403976718</v>
      </c>
      <c r="FA358">
        <v>381624046</v>
      </c>
      <c r="FF358">
        <v>358183523</v>
      </c>
      <c r="FK358">
        <v>333998146</v>
      </c>
      <c r="FP358">
        <v>309508252</v>
      </c>
      <c r="FU358">
        <v>285227513</v>
      </c>
      <c r="FZ358">
        <v>261447725</v>
      </c>
      <c r="GE358">
        <v>238534051</v>
      </c>
      <c r="GJ358">
        <v>216750289</v>
      </c>
      <c r="GO358">
        <v>196271058</v>
      </c>
      <c r="GT358">
        <v>177135833</v>
      </c>
    </row>
    <row r="359" spans="1:202" hidden="1">
      <c r="A359" s="38" t="s">
        <v>358</v>
      </c>
      <c r="AZ359">
        <v>527206300</v>
      </c>
      <c r="BE359">
        <v>539316500</v>
      </c>
      <c r="BJ359">
        <v>548519300</v>
      </c>
      <c r="BK359"/>
      <c r="BO359">
        <v>560977100</v>
      </c>
      <c r="BT359">
        <v>584004800</v>
      </c>
      <c r="BY359">
        <v>605667300</v>
      </c>
      <c r="CD359">
        <v>627361300</v>
      </c>
      <c r="CI359">
        <v>647944700</v>
      </c>
      <c r="CN359">
        <v>659899600</v>
      </c>
      <c r="CS359">
        <v>673854400</v>
      </c>
      <c r="CX359">
        <v>683108000</v>
      </c>
      <c r="DC359">
        <v>683819300</v>
      </c>
      <c r="DH359">
        <v>675139500</v>
      </c>
      <c r="DM359">
        <v>659389500</v>
      </c>
      <c r="DR359">
        <v>634869980</v>
      </c>
      <c r="DW359">
        <v>623162739</v>
      </c>
      <c r="EB359">
        <v>611399881</v>
      </c>
      <c r="EG359">
        <v>594949612</v>
      </c>
      <c r="EL359">
        <v>574112716</v>
      </c>
      <c r="EQ359">
        <v>549631276</v>
      </c>
      <c r="EV359">
        <v>522087429</v>
      </c>
      <c r="FA359">
        <v>492159811</v>
      </c>
      <c r="FF359">
        <v>460401617</v>
      </c>
      <c r="FK359">
        <v>427459975</v>
      </c>
      <c r="FP359">
        <v>394136976</v>
      </c>
      <c r="FU359">
        <v>361402109</v>
      </c>
      <c r="FZ359">
        <v>329962993</v>
      </c>
      <c r="GE359">
        <v>300411330</v>
      </c>
      <c r="GJ359">
        <v>272951490</v>
      </c>
      <c r="GO359">
        <v>247586861</v>
      </c>
      <c r="GT359">
        <v>224157160</v>
      </c>
    </row>
    <row r="360" spans="1:202" hidden="1">
      <c r="A360" s="38" t="s">
        <v>359</v>
      </c>
      <c r="AZ360">
        <v>961533900</v>
      </c>
      <c r="BE360">
        <v>975580100</v>
      </c>
      <c r="BJ360">
        <v>983163200</v>
      </c>
      <c r="BK360"/>
      <c r="BO360">
        <v>995507700</v>
      </c>
      <c r="BT360">
        <v>1026979500</v>
      </c>
      <c r="BY360">
        <v>1056911700</v>
      </c>
      <c r="CD360">
        <v>1087448500</v>
      </c>
      <c r="CI360">
        <v>1115585000</v>
      </c>
      <c r="CN360">
        <v>1131275100</v>
      </c>
      <c r="CS360">
        <v>1150370400</v>
      </c>
      <c r="CX360">
        <v>1162295600</v>
      </c>
      <c r="DC360">
        <v>1162708800</v>
      </c>
      <c r="DH360">
        <v>1149121200</v>
      </c>
      <c r="DM360">
        <v>1121178800</v>
      </c>
      <c r="DR360">
        <v>1140022068</v>
      </c>
      <c r="DW360">
        <v>1113926269</v>
      </c>
      <c r="EB360">
        <v>1089460219</v>
      </c>
      <c r="EG360">
        <v>1057551250</v>
      </c>
      <c r="EL360">
        <v>1018857584</v>
      </c>
      <c r="EQ360">
        <v>974706044</v>
      </c>
      <c r="EV360">
        <v>926064147</v>
      </c>
      <c r="FA360">
        <v>873783857</v>
      </c>
      <c r="FF360">
        <v>818585140</v>
      </c>
      <c r="FK360">
        <v>761458121</v>
      </c>
      <c r="FP360">
        <v>703645228</v>
      </c>
      <c r="FU360">
        <v>646629622</v>
      </c>
      <c r="FZ360">
        <v>591410718</v>
      </c>
      <c r="GE360">
        <v>538945381</v>
      </c>
      <c r="GJ360">
        <v>489701779</v>
      </c>
      <c r="GO360">
        <v>443857919</v>
      </c>
      <c r="GT360">
        <v>401292993</v>
      </c>
    </row>
    <row r="361" spans="1:202" hidden="1">
      <c r="A361" s="38" t="s">
        <v>360</v>
      </c>
      <c r="AZ361">
        <v>26538200</v>
      </c>
      <c r="BE361">
        <v>28965300</v>
      </c>
      <c r="BJ361">
        <v>30491300</v>
      </c>
      <c r="BK361"/>
      <c r="BO361">
        <v>37674600</v>
      </c>
      <c r="BT361">
        <v>47153500</v>
      </c>
      <c r="BY361">
        <v>49551000</v>
      </c>
      <c r="CD361">
        <v>56073400</v>
      </c>
      <c r="CI361">
        <v>58766000</v>
      </c>
      <c r="CN361">
        <v>54599400</v>
      </c>
      <c r="CS361">
        <v>50346000</v>
      </c>
      <c r="CX361">
        <v>51163400</v>
      </c>
      <c r="DC361">
        <v>50346000</v>
      </c>
      <c r="DH361">
        <v>45844000</v>
      </c>
      <c r="DM361">
        <v>40585400</v>
      </c>
      <c r="DR361">
        <v>51147401</v>
      </c>
      <c r="DW361">
        <v>53281711</v>
      </c>
      <c r="EB361">
        <v>55852457</v>
      </c>
      <c r="EG361">
        <v>57881306</v>
      </c>
      <c r="EL361">
        <v>59215121</v>
      </c>
      <c r="EQ361">
        <v>61359468</v>
      </c>
      <c r="EV361">
        <v>63361166</v>
      </c>
      <c r="FA361">
        <v>65032625</v>
      </c>
      <c r="FF361">
        <v>66134523</v>
      </c>
      <c r="FK361">
        <v>66676341</v>
      </c>
      <c r="FP361">
        <v>66308021</v>
      </c>
      <c r="FU361">
        <v>65660539</v>
      </c>
      <c r="FZ361">
        <v>64297931</v>
      </c>
      <c r="GE361">
        <v>62752123</v>
      </c>
      <c r="GJ361">
        <v>60843031</v>
      </c>
      <c r="GO361">
        <v>58552177</v>
      </c>
      <c r="GT361">
        <v>56280892</v>
      </c>
    </row>
    <row r="362" spans="1:202" hidden="1">
      <c r="A362" s="38" t="s">
        <v>361</v>
      </c>
      <c r="AZ362">
        <v>21518700</v>
      </c>
      <c r="BE362">
        <v>21770300</v>
      </c>
      <c r="BJ362">
        <v>23157100</v>
      </c>
      <c r="BK362"/>
      <c r="BO362">
        <v>23519800</v>
      </c>
      <c r="BT362">
        <v>28520800</v>
      </c>
      <c r="BY362">
        <v>34910100</v>
      </c>
      <c r="CD362">
        <v>33647800</v>
      </c>
      <c r="CI362">
        <v>36225200</v>
      </c>
      <c r="CN362">
        <v>39782900</v>
      </c>
      <c r="CS362">
        <v>37613800</v>
      </c>
      <c r="CX362">
        <v>34347700</v>
      </c>
      <c r="DC362">
        <v>34239200</v>
      </c>
      <c r="DH362">
        <v>34893200</v>
      </c>
      <c r="DM362">
        <v>33696600</v>
      </c>
      <c r="DR362">
        <v>27478062</v>
      </c>
      <c r="DW362">
        <v>25291840</v>
      </c>
      <c r="EB362">
        <v>23212631</v>
      </c>
      <c r="EG362">
        <v>21311938</v>
      </c>
      <c r="EL362">
        <v>19382533</v>
      </c>
      <c r="EQ362">
        <v>17591097</v>
      </c>
      <c r="EV362">
        <v>16126147</v>
      </c>
      <c r="FA362">
        <v>14698383</v>
      </c>
      <c r="FF362">
        <v>13279652</v>
      </c>
      <c r="FK362">
        <v>11884631</v>
      </c>
      <c r="FP362">
        <v>10575386</v>
      </c>
      <c r="FU362">
        <v>9306923</v>
      </c>
      <c r="FZ362">
        <v>8151857</v>
      </c>
      <c r="GE362">
        <v>7057918</v>
      </c>
      <c r="GJ362">
        <v>6078742</v>
      </c>
      <c r="GO362">
        <v>5194037</v>
      </c>
      <c r="GT362">
        <v>4401482</v>
      </c>
    </row>
    <row r="363" spans="1:202" hidden="1">
      <c r="A363" s="38" t="s">
        <v>362</v>
      </c>
      <c r="AZ363">
        <v>18292200</v>
      </c>
      <c r="BE363">
        <v>20977500</v>
      </c>
      <c r="BJ363">
        <v>21277500</v>
      </c>
      <c r="BK363"/>
      <c r="BO363">
        <v>22651100</v>
      </c>
      <c r="BT363">
        <v>23067800</v>
      </c>
      <c r="BY363">
        <v>28172100</v>
      </c>
      <c r="CD363">
        <v>34369600</v>
      </c>
      <c r="CI363">
        <v>33179000</v>
      </c>
      <c r="CN363">
        <v>35707300</v>
      </c>
      <c r="CS363">
        <v>39131100</v>
      </c>
      <c r="CX363">
        <v>36959900</v>
      </c>
      <c r="DC363">
        <v>33525300</v>
      </c>
      <c r="DH363">
        <v>33329200</v>
      </c>
      <c r="DM363">
        <v>33305500</v>
      </c>
      <c r="DR363">
        <v>29939813</v>
      </c>
      <c r="DW363">
        <v>27258087</v>
      </c>
      <c r="EB363">
        <v>25014759</v>
      </c>
      <c r="EG363">
        <v>22949112</v>
      </c>
      <c r="EL363">
        <v>21064034</v>
      </c>
      <c r="EQ363">
        <v>19156416</v>
      </c>
      <c r="EV363">
        <v>17385876</v>
      </c>
      <c r="FA363">
        <v>15939357</v>
      </c>
      <c r="FF363">
        <v>14530161</v>
      </c>
      <c r="FK363">
        <v>13131251</v>
      </c>
      <c r="FP363">
        <v>11762172</v>
      </c>
      <c r="FU363">
        <v>10476434</v>
      </c>
      <c r="FZ363">
        <v>9228440</v>
      </c>
      <c r="GE363">
        <v>8090640</v>
      </c>
      <c r="GJ363">
        <v>7011500</v>
      </c>
      <c r="GO363">
        <v>6044734</v>
      </c>
      <c r="GT363">
        <v>5170432</v>
      </c>
    </row>
    <row r="364" spans="1:202" hidden="1">
      <c r="A364" s="38" t="s">
        <v>363</v>
      </c>
      <c r="AZ364">
        <v>13891900</v>
      </c>
      <c r="BE364">
        <v>17901000</v>
      </c>
      <c r="BJ364">
        <v>20565400</v>
      </c>
      <c r="BK364"/>
      <c r="BO364">
        <v>20787100</v>
      </c>
      <c r="BT364">
        <v>22244600</v>
      </c>
      <c r="BY364">
        <v>22778000</v>
      </c>
      <c r="CD364">
        <v>27794800</v>
      </c>
      <c r="CI364">
        <v>34033000</v>
      </c>
      <c r="CN364">
        <v>32866100</v>
      </c>
      <c r="CS364">
        <v>35249500</v>
      </c>
      <c r="CX364">
        <v>38742400</v>
      </c>
      <c r="DC364">
        <v>36301900</v>
      </c>
      <c r="DH364">
        <v>32980300</v>
      </c>
      <c r="DM364">
        <v>32995200</v>
      </c>
      <c r="DR364">
        <v>32324118</v>
      </c>
      <c r="DW364">
        <v>29676414</v>
      </c>
      <c r="EB364">
        <v>26950192</v>
      </c>
      <c r="EG364">
        <v>24715627</v>
      </c>
      <c r="EL364">
        <v>22665588</v>
      </c>
      <c r="EQ364">
        <v>20798329</v>
      </c>
      <c r="EV364">
        <v>18913670</v>
      </c>
      <c r="FA364">
        <v>17165257</v>
      </c>
      <c r="FF364">
        <v>15737840</v>
      </c>
      <c r="FK364">
        <v>14348839</v>
      </c>
      <c r="FP364">
        <v>12976781</v>
      </c>
      <c r="FU364">
        <v>11633878</v>
      </c>
      <c r="FZ364">
        <v>10372003</v>
      </c>
      <c r="GE364">
        <v>9144981</v>
      </c>
      <c r="GJ364">
        <v>8024633</v>
      </c>
      <c r="GO364">
        <v>6960304</v>
      </c>
      <c r="GT364">
        <v>6006167</v>
      </c>
    </row>
    <row r="365" spans="1:202" hidden="1">
      <c r="A365" s="38" t="s">
        <v>364</v>
      </c>
      <c r="AZ365">
        <v>14965500</v>
      </c>
      <c r="BE365">
        <v>13583100</v>
      </c>
      <c r="BJ365">
        <v>17542200</v>
      </c>
      <c r="BK365"/>
      <c r="BO365">
        <v>20144800</v>
      </c>
      <c r="BT365">
        <v>20338200</v>
      </c>
      <c r="BY365">
        <v>21949800</v>
      </c>
      <c r="CD365">
        <v>22481700</v>
      </c>
      <c r="CI365">
        <v>27527500</v>
      </c>
      <c r="CN365">
        <v>33704100</v>
      </c>
      <c r="CS365">
        <v>32425100</v>
      </c>
      <c r="CX365">
        <v>34927900</v>
      </c>
      <c r="DC365">
        <v>38033300</v>
      </c>
      <c r="DH365">
        <v>35798900</v>
      </c>
      <c r="DM365">
        <v>32468200</v>
      </c>
      <c r="DR365">
        <v>31041535</v>
      </c>
      <c r="DW365">
        <v>31984671</v>
      </c>
      <c r="EB365">
        <v>29368517</v>
      </c>
      <c r="EG365">
        <v>26665036</v>
      </c>
      <c r="EL365">
        <v>24450484</v>
      </c>
      <c r="EQ365">
        <v>22421694</v>
      </c>
      <c r="EV365">
        <v>20577372</v>
      </c>
      <c r="FA365">
        <v>18717212</v>
      </c>
      <c r="FF365">
        <v>16993058</v>
      </c>
      <c r="FK365">
        <v>15587387</v>
      </c>
      <c r="FP365">
        <v>14219504</v>
      </c>
      <c r="FU365">
        <v>12867290</v>
      </c>
      <c r="FZ365">
        <v>11543329</v>
      </c>
      <c r="GE365">
        <v>10298416</v>
      </c>
      <c r="GJ365">
        <v>9086126</v>
      </c>
      <c r="GO365">
        <v>7977988</v>
      </c>
      <c r="GT365">
        <v>6923643</v>
      </c>
    </row>
    <row r="366" spans="1:202" hidden="1">
      <c r="A366" s="38" t="s">
        <v>365</v>
      </c>
      <c r="AZ366">
        <v>13265800</v>
      </c>
      <c r="BE366">
        <v>14649800</v>
      </c>
      <c r="BJ366">
        <v>13190500</v>
      </c>
      <c r="BK366"/>
      <c r="BO366">
        <v>17170800</v>
      </c>
      <c r="BT366">
        <v>19709900</v>
      </c>
      <c r="BY366">
        <v>19998500</v>
      </c>
      <c r="CD366">
        <v>21621000</v>
      </c>
      <c r="CI366">
        <v>22213200</v>
      </c>
      <c r="CN366">
        <v>27225400</v>
      </c>
      <c r="CS366">
        <v>33231300</v>
      </c>
      <c r="CX366">
        <v>32117800</v>
      </c>
      <c r="DC366">
        <v>34231200</v>
      </c>
      <c r="DH366">
        <v>37474400</v>
      </c>
      <c r="DM366">
        <v>35256600</v>
      </c>
      <c r="DR366">
        <v>30349039</v>
      </c>
      <c r="DW366">
        <v>30628444</v>
      </c>
      <c r="EB366">
        <v>31592079</v>
      </c>
      <c r="EG366">
        <v>28994643</v>
      </c>
      <c r="EL366">
        <v>26322424</v>
      </c>
      <c r="EQ366">
        <v>24134798</v>
      </c>
      <c r="EV366">
        <v>22132241</v>
      </c>
      <c r="FA366">
        <v>20315096</v>
      </c>
      <c r="FF366">
        <v>18483733</v>
      </c>
      <c r="FK366">
        <v>16787539</v>
      </c>
      <c r="FP366">
        <v>15407170</v>
      </c>
      <c r="FU366">
        <v>14063594</v>
      </c>
      <c r="FZ366">
        <v>12735224</v>
      </c>
      <c r="GE366">
        <v>11433736</v>
      </c>
      <c r="GJ366">
        <v>10208720</v>
      </c>
      <c r="GO366">
        <v>9013963</v>
      </c>
      <c r="GT366">
        <v>7920220</v>
      </c>
    </row>
    <row r="367" spans="1:202" hidden="1">
      <c r="A367" s="38" t="s">
        <v>366</v>
      </c>
      <c r="AZ367">
        <v>11514500</v>
      </c>
      <c r="BE367">
        <v>12871400</v>
      </c>
      <c r="BJ367">
        <v>14395400</v>
      </c>
      <c r="BK367"/>
      <c r="BO367">
        <v>12848900</v>
      </c>
      <c r="BT367">
        <v>16885800</v>
      </c>
      <c r="BY367">
        <v>19296100</v>
      </c>
      <c r="CD367">
        <v>19610000</v>
      </c>
      <c r="CI367">
        <v>21261000</v>
      </c>
      <c r="CN367">
        <v>21874800</v>
      </c>
      <c r="CS367">
        <v>26744400</v>
      </c>
      <c r="CX367">
        <v>32764300</v>
      </c>
      <c r="DC367">
        <v>31353700</v>
      </c>
      <c r="DH367">
        <v>33671200</v>
      </c>
      <c r="DM367">
        <v>36905900</v>
      </c>
      <c r="DR367">
        <v>31577021</v>
      </c>
      <c r="DW367">
        <v>29825308</v>
      </c>
      <c r="EB367">
        <v>30153618</v>
      </c>
      <c r="EG367">
        <v>31115388</v>
      </c>
      <c r="EL367">
        <v>28544907</v>
      </c>
      <c r="EQ367">
        <v>25912071</v>
      </c>
      <c r="EV367">
        <v>23757471</v>
      </c>
      <c r="FA367">
        <v>21786011</v>
      </c>
      <c r="FF367">
        <v>20000772</v>
      </c>
      <c r="FK367">
        <v>18202532</v>
      </c>
      <c r="FP367">
        <v>16538655</v>
      </c>
      <c r="FU367">
        <v>15187516</v>
      </c>
      <c r="FZ367">
        <v>13873390</v>
      </c>
      <c r="GE367">
        <v>12573538</v>
      </c>
      <c r="GJ367">
        <v>11298927</v>
      </c>
      <c r="GO367">
        <v>10097872</v>
      </c>
      <c r="GT367">
        <v>8924114</v>
      </c>
    </row>
    <row r="368" spans="1:202" hidden="1">
      <c r="A368" s="38" t="s">
        <v>367</v>
      </c>
      <c r="AZ368">
        <v>9594000</v>
      </c>
      <c r="BE368">
        <v>11263200</v>
      </c>
      <c r="BJ368">
        <v>12598000</v>
      </c>
      <c r="BK368"/>
      <c r="BO368">
        <v>14039200</v>
      </c>
      <c r="BT368">
        <v>12456900</v>
      </c>
      <c r="BY368">
        <v>16525500</v>
      </c>
      <c r="CD368">
        <v>18819600</v>
      </c>
      <c r="CI368">
        <v>19136300</v>
      </c>
      <c r="CN368">
        <v>20779000</v>
      </c>
      <c r="CS368">
        <v>21345300</v>
      </c>
      <c r="CX368">
        <v>26161500</v>
      </c>
      <c r="DC368">
        <v>32053500</v>
      </c>
      <c r="DH368">
        <v>30722700</v>
      </c>
      <c r="DM368">
        <v>32971200</v>
      </c>
      <c r="DR368">
        <v>30803156</v>
      </c>
      <c r="DW368">
        <v>30848905</v>
      </c>
      <c r="EB368">
        <v>29176644</v>
      </c>
      <c r="EG368">
        <v>29512208</v>
      </c>
      <c r="EL368">
        <v>30470737</v>
      </c>
      <c r="EQ368">
        <v>27940745</v>
      </c>
      <c r="EV368">
        <v>25364896</v>
      </c>
      <c r="FA368">
        <v>23258417</v>
      </c>
      <c r="FF368">
        <v>21331986</v>
      </c>
      <c r="FK368">
        <v>19589959</v>
      </c>
      <c r="FP368">
        <v>17835442</v>
      </c>
      <c r="FU368">
        <v>16213588</v>
      </c>
      <c r="FZ368">
        <v>14901299</v>
      </c>
      <c r="GE368">
        <v>13625201</v>
      </c>
      <c r="GJ368">
        <v>12362369</v>
      </c>
      <c r="GO368">
        <v>11122404</v>
      </c>
      <c r="GT368">
        <v>9952022</v>
      </c>
    </row>
    <row r="369" spans="1:202" hidden="1">
      <c r="A369" s="38" t="s">
        <v>368</v>
      </c>
      <c r="AZ369">
        <v>7770200</v>
      </c>
      <c r="BE369">
        <v>9146500</v>
      </c>
      <c r="BJ369">
        <v>10833600</v>
      </c>
      <c r="BK369"/>
      <c r="BO369">
        <v>12208400</v>
      </c>
      <c r="BT369">
        <v>13594800</v>
      </c>
      <c r="BY369">
        <v>12028800</v>
      </c>
      <c r="CD369">
        <v>15955700</v>
      </c>
      <c r="CI369">
        <v>18164700</v>
      </c>
      <c r="CN369">
        <v>18514600</v>
      </c>
      <c r="CS369">
        <v>20076400</v>
      </c>
      <c r="CX369">
        <v>20641000</v>
      </c>
      <c r="DC369">
        <v>25432100</v>
      </c>
      <c r="DH369">
        <v>30954900</v>
      </c>
      <c r="DM369">
        <v>29802100</v>
      </c>
      <c r="DR369">
        <v>26770718</v>
      </c>
      <c r="DW369">
        <v>29809627</v>
      </c>
      <c r="EB369">
        <v>29938754</v>
      </c>
      <c r="EG369">
        <v>28298529</v>
      </c>
      <c r="EL369">
        <v>28642220</v>
      </c>
      <c r="EQ369">
        <v>29594054</v>
      </c>
      <c r="EV369">
        <v>27122093</v>
      </c>
      <c r="FA369">
        <v>24625904</v>
      </c>
      <c r="FF369">
        <v>22587093</v>
      </c>
      <c r="FK369">
        <v>20722793</v>
      </c>
      <c r="FP369">
        <v>19039423</v>
      </c>
      <c r="FU369">
        <v>17343619</v>
      </c>
      <c r="FZ369">
        <v>15778862</v>
      </c>
      <c r="GE369">
        <v>14518006</v>
      </c>
      <c r="GJ369">
        <v>13292859</v>
      </c>
      <c r="GO369">
        <v>12079089</v>
      </c>
      <c r="GT369">
        <v>10884906</v>
      </c>
    </row>
    <row r="370" spans="1:202" hidden="1">
      <c r="A370" s="38" t="s">
        <v>369</v>
      </c>
      <c r="AZ370">
        <v>6502500</v>
      </c>
      <c r="BE370">
        <v>7293400</v>
      </c>
      <c r="BJ370">
        <v>8616200</v>
      </c>
      <c r="BK370"/>
      <c r="BO370">
        <v>10209900</v>
      </c>
      <c r="BT370">
        <v>11602600</v>
      </c>
      <c r="BY370">
        <v>12841300</v>
      </c>
      <c r="CD370">
        <v>11420700</v>
      </c>
      <c r="CI370">
        <v>15102700</v>
      </c>
      <c r="CN370">
        <v>17264200</v>
      </c>
      <c r="CS370">
        <v>17565700</v>
      </c>
      <c r="CX370">
        <v>19064200</v>
      </c>
      <c r="DC370">
        <v>19667100</v>
      </c>
      <c r="DH370">
        <v>24236400</v>
      </c>
      <c r="DM370">
        <v>29580000</v>
      </c>
      <c r="DR370">
        <v>25161657</v>
      </c>
      <c r="DW370">
        <v>25494312</v>
      </c>
      <c r="EB370">
        <v>28591783</v>
      </c>
      <c r="EG370">
        <v>28723503</v>
      </c>
      <c r="EL370">
        <v>27132170</v>
      </c>
      <c r="EQ370">
        <v>27485654</v>
      </c>
      <c r="EV370">
        <v>28430015</v>
      </c>
      <c r="FA370">
        <v>26035227</v>
      </c>
      <c r="FF370">
        <v>23642505</v>
      </c>
      <c r="FK370">
        <v>21689768</v>
      </c>
      <c r="FP370">
        <v>19905330</v>
      </c>
      <c r="FU370">
        <v>18298250</v>
      </c>
      <c r="FZ370">
        <v>16679535</v>
      </c>
      <c r="GE370">
        <v>15189441</v>
      </c>
      <c r="GJ370">
        <v>13997256</v>
      </c>
      <c r="GO370">
        <v>12839841</v>
      </c>
      <c r="GT370">
        <v>11691664</v>
      </c>
    </row>
    <row r="371" spans="1:202" hidden="1">
      <c r="A371" s="38" t="s">
        <v>370</v>
      </c>
      <c r="AZ371">
        <v>5065800</v>
      </c>
      <c r="BE371">
        <v>5849400</v>
      </c>
      <c r="BJ371">
        <v>6592700</v>
      </c>
      <c r="BK371"/>
      <c r="BO371">
        <v>7849800</v>
      </c>
      <c r="BT371">
        <v>9380800</v>
      </c>
      <c r="BY371">
        <v>10728900</v>
      </c>
      <c r="CD371">
        <v>11875300</v>
      </c>
      <c r="CI371">
        <v>10537600</v>
      </c>
      <c r="CN371">
        <v>13947400</v>
      </c>
      <c r="CS371">
        <v>15901700</v>
      </c>
      <c r="CX371">
        <v>16218600</v>
      </c>
      <c r="DC371">
        <v>17614500</v>
      </c>
      <c r="DH371">
        <v>18233300</v>
      </c>
      <c r="DM371">
        <v>22565600</v>
      </c>
      <c r="DR371">
        <v>25342006</v>
      </c>
      <c r="DW371">
        <v>23418519</v>
      </c>
      <c r="EB371">
        <v>23891478</v>
      </c>
      <c r="EG371">
        <v>26884490</v>
      </c>
      <c r="EL371">
        <v>27022967</v>
      </c>
      <c r="EQ371">
        <v>25504020</v>
      </c>
      <c r="EV371">
        <v>25870212</v>
      </c>
      <c r="FA371">
        <v>26799970</v>
      </c>
      <c r="FF371">
        <v>24510861</v>
      </c>
      <c r="FK371">
        <v>22257541</v>
      </c>
      <c r="FP371">
        <v>20420682</v>
      </c>
      <c r="FU371">
        <v>18744555</v>
      </c>
      <c r="FZ371">
        <v>17240177</v>
      </c>
      <c r="GE371">
        <v>15725231</v>
      </c>
      <c r="GJ371">
        <v>14338039</v>
      </c>
      <c r="GO371">
        <v>13240600</v>
      </c>
      <c r="GT371">
        <v>12177736</v>
      </c>
    </row>
    <row r="372" spans="1:202" hidden="1">
      <c r="A372" s="38" t="s">
        <v>371</v>
      </c>
      <c r="AZ372">
        <v>3531000</v>
      </c>
      <c r="BE372">
        <v>4188100</v>
      </c>
      <c r="BJ372">
        <v>4917400</v>
      </c>
      <c r="BK372"/>
      <c r="BO372">
        <v>5663900</v>
      </c>
      <c r="BT372">
        <v>6761300</v>
      </c>
      <c r="BY372">
        <v>8124600</v>
      </c>
      <c r="CD372">
        <v>9403600</v>
      </c>
      <c r="CI372">
        <v>10419000</v>
      </c>
      <c r="CN372">
        <v>9228600</v>
      </c>
      <c r="CS372">
        <v>12238000</v>
      </c>
      <c r="CX372">
        <v>13975800</v>
      </c>
      <c r="DC372">
        <v>14315100</v>
      </c>
      <c r="DH372">
        <v>15720400</v>
      </c>
      <c r="DM372">
        <v>16310800</v>
      </c>
      <c r="DR372">
        <v>19965098</v>
      </c>
      <c r="DW372">
        <v>22858928</v>
      </c>
      <c r="EB372">
        <v>21218132</v>
      </c>
      <c r="EG372">
        <v>21669557</v>
      </c>
      <c r="EL372">
        <v>24505482</v>
      </c>
      <c r="EQ372">
        <v>24652915</v>
      </c>
      <c r="EV372">
        <v>23244922</v>
      </c>
      <c r="FA372">
        <v>23625190</v>
      </c>
      <c r="FF372">
        <v>24525565</v>
      </c>
      <c r="FK372">
        <v>22378712</v>
      </c>
      <c r="FP372">
        <v>20313089</v>
      </c>
      <c r="FU372">
        <v>18632971</v>
      </c>
      <c r="FZ372">
        <v>17101130</v>
      </c>
      <c r="GE372">
        <v>15732605</v>
      </c>
      <c r="GJ372">
        <v>14357663</v>
      </c>
      <c r="GO372">
        <v>13109187</v>
      </c>
      <c r="GT372">
        <v>12140569</v>
      </c>
    </row>
    <row r="373" spans="1:202" hidden="1">
      <c r="A373" s="38" t="s">
        <v>372</v>
      </c>
      <c r="AZ373">
        <v>2134900</v>
      </c>
      <c r="BE373">
        <v>2609200</v>
      </c>
      <c r="BJ373">
        <v>3179600</v>
      </c>
      <c r="BK373"/>
      <c r="BO373">
        <v>3810300</v>
      </c>
      <c r="BT373">
        <v>4369500</v>
      </c>
      <c r="BY373">
        <v>5317100</v>
      </c>
      <c r="CD373">
        <v>6553700</v>
      </c>
      <c r="CI373">
        <v>7603600</v>
      </c>
      <c r="CN373">
        <v>8508700</v>
      </c>
      <c r="CS373">
        <v>7540000</v>
      </c>
      <c r="CX373">
        <v>9969800</v>
      </c>
      <c r="DC373">
        <v>11383800</v>
      </c>
      <c r="DH373">
        <v>11848000</v>
      </c>
      <c r="DM373">
        <v>13075200</v>
      </c>
      <c r="DR373">
        <v>14680378</v>
      </c>
      <c r="DW373">
        <v>17009870</v>
      </c>
      <c r="EB373">
        <v>19688247</v>
      </c>
      <c r="EG373">
        <v>18227335</v>
      </c>
      <c r="EL373">
        <v>18655050</v>
      </c>
      <c r="EQ373">
        <v>21254608</v>
      </c>
      <c r="EV373">
        <v>21422755</v>
      </c>
      <c r="FA373">
        <v>20183685</v>
      </c>
      <c r="FF373">
        <v>20575434</v>
      </c>
      <c r="FK373">
        <v>21423879</v>
      </c>
      <c r="FP373">
        <v>19475502</v>
      </c>
      <c r="FU373">
        <v>17662038</v>
      </c>
      <c r="FZ373">
        <v>16188744</v>
      </c>
      <c r="GE373">
        <v>14847139</v>
      </c>
      <c r="GJ373">
        <v>13656252</v>
      </c>
      <c r="GO373">
        <v>12462715</v>
      </c>
      <c r="GT373">
        <v>11393768</v>
      </c>
    </row>
    <row r="374" spans="1:202" hidden="1">
      <c r="A374" s="38" t="s">
        <v>373</v>
      </c>
      <c r="AZ374">
        <v>1573900</v>
      </c>
      <c r="BE374">
        <v>1934900</v>
      </c>
      <c r="BJ374">
        <v>2479600</v>
      </c>
      <c r="BK374"/>
      <c r="BO374">
        <v>3099500</v>
      </c>
      <c r="BT374">
        <v>3909300</v>
      </c>
      <c r="BY374">
        <v>4786200</v>
      </c>
      <c r="CD374">
        <v>5896200</v>
      </c>
      <c r="CI374">
        <v>7343300</v>
      </c>
      <c r="CN374">
        <v>5456100</v>
      </c>
      <c r="CS374">
        <v>6139700</v>
      </c>
      <c r="CX374">
        <v>5408500</v>
      </c>
      <c r="DC374">
        <v>7228800</v>
      </c>
      <c r="DH374">
        <v>8465800</v>
      </c>
      <c r="DM374">
        <v>8864600</v>
      </c>
      <c r="DR374">
        <v>11182361</v>
      </c>
      <c r="DW374">
        <v>11227351</v>
      </c>
      <c r="EB374">
        <v>13334136</v>
      </c>
      <c r="EG374">
        <v>15507914</v>
      </c>
      <c r="EL374">
        <v>14346603</v>
      </c>
      <c r="EQ374">
        <v>14753663</v>
      </c>
      <c r="EV374">
        <v>16998597</v>
      </c>
      <c r="FA374">
        <v>17206098</v>
      </c>
      <c r="FF374">
        <v>16219987</v>
      </c>
      <c r="FK374">
        <v>16615684</v>
      </c>
      <c r="FP374">
        <v>17382483</v>
      </c>
      <c r="FU374">
        <v>15725092</v>
      </c>
      <c r="FZ374">
        <v>14238736</v>
      </c>
      <c r="GE374">
        <v>13035324</v>
      </c>
      <c r="GJ374">
        <v>11940212</v>
      </c>
      <c r="GO374">
        <v>10970878</v>
      </c>
      <c r="GT374">
        <v>10000291</v>
      </c>
    </row>
    <row r="375" spans="1:202" hidden="1">
      <c r="A375" s="38" t="s">
        <v>374</v>
      </c>
      <c r="AZ375">
        <v>399300</v>
      </c>
      <c r="BE375">
        <v>448200</v>
      </c>
      <c r="BJ375">
        <v>623600</v>
      </c>
      <c r="BK375"/>
      <c r="BO375">
        <v>799200</v>
      </c>
      <c r="BT375">
        <v>1019300</v>
      </c>
      <c r="BY375">
        <v>1310400</v>
      </c>
      <c r="CD375">
        <v>1626600</v>
      </c>
      <c r="CI375">
        <v>1998300</v>
      </c>
      <c r="CN375">
        <v>2599500</v>
      </c>
      <c r="CS375">
        <v>3153400</v>
      </c>
      <c r="CX375">
        <v>3561300</v>
      </c>
      <c r="DC375">
        <v>3217500</v>
      </c>
      <c r="DH375">
        <v>4417000</v>
      </c>
      <c r="DM375">
        <v>5209800</v>
      </c>
      <c r="DR375">
        <v>6789158</v>
      </c>
      <c r="DW375">
        <v>7074731</v>
      </c>
      <c r="EB375">
        <v>7417167</v>
      </c>
      <c r="EG375">
        <v>8950624</v>
      </c>
      <c r="EL375">
        <v>10495134</v>
      </c>
      <c r="EQ375">
        <v>9755689</v>
      </c>
      <c r="EV375">
        <v>10131148</v>
      </c>
      <c r="FA375">
        <v>11875531</v>
      </c>
      <c r="FF375">
        <v>12131429</v>
      </c>
      <c r="FK375">
        <v>11494791</v>
      </c>
      <c r="FP375">
        <v>11876488</v>
      </c>
      <c r="FU375">
        <v>12530990</v>
      </c>
      <c r="FZ375">
        <v>11285152</v>
      </c>
      <c r="GE375">
        <v>10214613</v>
      </c>
      <c r="GJ375">
        <v>9353491</v>
      </c>
      <c r="GO375">
        <v>8564269</v>
      </c>
      <c r="GT375">
        <v>7860805</v>
      </c>
    </row>
    <row r="376" spans="1:202" hidden="1">
      <c r="A376" s="38" t="s">
        <v>375</v>
      </c>
      <c r="AZ376">
        <v>106800</v>
      </c>
      <c r="BE376">
        <v>121300</v>
      </c>
      <c r="BJ376">
        <v>141900</v>
      </c>
      <c r="BK376"/>
      <c r="BO376">
        <v>204200</v>
      </c>
      <c r="BT376">
        <v>272000</v>
      </c>
      <c r="BY376">
        <v>367000</v>
      </c>
      <c r="CD376">
        <v>509800</v>
      </c>
      <c r="CI376">
        <v>660000</v>
      </c>
      <c r="CN376">
        <v>834900</v>
      </c>
      <c r="CS376">
        <v>1101100</v>
      </c>
      <c r="CX376">
        <v>1336300</v>
      </c>
      <c r="DC376">
        <v>1549800</v>
      </c>
      <c r="DH376">
        <v>1484900</v>
      </c>
      <c r="DM376">
        <v>2075400</v>
      </c>
      <c r="DR376">
        <v>3073987</v>
      </c>
      <c r="DW376">
        <v>3255538</v>
      </c>
      <c r="EB376">
        <v>3567022</v>
      </c>
      <c r="EG376">
        <v>3850685</v>
      </c>
      <c r="EL376">
        <v>4745410</v>
      </c>
      <c r="EQ376">
        <v>5643242</v>
      </c>
      <c r="EV376">
        <v>5322661</v>
      </c>
      <c r="FA376">
        <v>5626325</v>
      </c>
      <c r="FF376">
        <v>6752283</v>
      </c>
      <c r="FK376">
        <v>7019283</v>
      </c>
      <c r="FP376">
        <v>6744576</v>
      </c>
      <c r="FU376">
        <v>7073051</v>
      </c>
      <c r="FZ376">
        <v>7559347</v>
      </c>
      <c r="GE376">
        <v>6808102</v>
      </c>
      <c r="GJ376">
        <v>6190573</v>
      </c>
      <c r="GO376">
        <v>5698365</v>
      </c>
      <c r="GT376">
        <v>5241786</v>
      </c>
    </row>
    <row r="377" spans="1:202" hidden="1">
      <c r="A377" s="38" t="s">
        <v>376</v>
      </c>
      <c r="AZ377">
        <v>18300</v>
      </c>
      <c r="BE377">
        <v>20900</v>
      </c>
      <c r="BJ377">
        <v>24300</v>
      </c>
      <c r="BK377"/>
      <c r="BO377">
        <v>28500</v>
      </c>
      <c r="BT377">
        <v>43400</v>
      </c>
      <c r="BY377">
        <v>61300</v>
      </c>
      <c r="CD377">
        <v>92600</v>
      </c>
      <c r="CI377">
        <v>135200</v>
      </c>
      <c r="CN377">
        <v>180500</v>
      </c>
      <c r="CS377">
        <v>229200</v>
      </c>
      <c r="CX377">
        <v>298200</v>
      </c>
      <c r="DC377">
        <v>375000</v>
      </c>
      <c r="DH377">
        <v>464900</v>
      </c>
      <c r="DM377">
        <v>462300</v>
      </c>
      <c r="DR377">
        <v>824033</v>
      </c>
      <c r="DW377">
        <v>962530</v>
      </c>
      <c r="EB377">
        <v>1082057</v>
      </c>
      <c r="EG377">
        <v>1225737</v>
      </c>
      <c r="EL377">
        <v>1365613</v>
      </c>
      <c r="EQ377">
        <v>1725169</v>
      </c>
      <c r="EV377">
        <v>2097971</v>
      </c>
      <c r="FA377">
        <v>2056931</v>
      </c>
      <c r="FF377">
        <v>2236232</v>
      </c>
      <c r="FK377">
        <v>2752287</v>
      </c>
      <c r="FP377">
        <v>2945434</v>
      </c>
      <c r="FU377">
        <v>2921392</v>
      </c>
      <c r="FZ377">
        <v>3126319</v>
      </c>
      <c r="GE377">
        <v>3413042</v>
      </c>
      <c r="GJ377">
        <v>3108824</v>
      </c>
      <c r="GO377">
        <v>2869439</v>
      </c>
      <c r="GT377">
        <v>2690305</v>
      </c>
    </row>
    <row r="378" spans="1:202" hidden="1">
      <c r="A378" s="38" t="s">
        <v>377</v>
      </c>
      <c r="AZ378">
        <v>2300</v>
      </c>
      <c r="BE378">
        <v>2400</v>
      </c>
      <c r="BJ378">
        <v>2700</v>
      </c>
      <c r="BK378"/>
      <c r="BO378">
        <v>3100</v>
      </c>
      <c r="BT378">
        <v>3700</v>
      </c>
      <c r="BY378">
        <v>5900</v>
      </c>
      <c r="CD378">
        <v>9400</v>
      </c>
      <c r="CI378">
        <v>15200</v>
      </c>
      <c r="CN378">
        <v>22300</v>
      </c>
      <c r="CS378">
        <v>30300</v>
      </c>
      <c r="CX378">
        <v>37100</v>
      </c>
      <c r="DC378">
        <v>47400</v>
      </c>
      <c r="DH378">
        <v>64700</v>
      </c>
      <c r="DM378">
        <v>79600</v>
      </c>
      <c r="DR378">
        <v>116547</v>
      </c>
      <c r="DW378">
        <v>142888</v>
      </c>
      <c r="EB378">
        <v>201837</v>
      </c>
      <c r="EG378">
        <v>248353</v>
      </c>
      <c r="EL378">
        <v>295736</v>
      </c>
      <c r="EQ378">
        <v>341140</v>
      </c>
      <c r="EV378">
        <v>433866</v>
      </c>
      <c r="FA378">
        <v>543742</v>
      </c>
      <c r="FF378">
        <v>581556</v>
      </c>
      <c r="FK378">
        <v>651605</v>
      </c>
      <c r="FP378">
        <v>796182</v>
      </c>
      <c r="FU378">
        <v>883854</v>
      </c>
      <c r="FZ378">
        <v>923176</v>
      </c>
      <c r="GE378">
        <v>1011791</v>
      </c>
      <c r="GJ378">
        <v>1138449</v>
      </c>
      <c r="GO378">
        <v>1097994</v>
      </c>
      <c r="GT378">
        <v>1051997</v>
      </c>
    </row>
    <row r="379" spans="1:202" hidden="1">
      <c r="A379" s="38" t="s">
        <v>378</v>
      </c>
      <c r="AZ379">
        <v>36690500</v>
      </c>
      <c r="BE379">
        <v>39305700</v>
      </c>
      <c r="BJ379">
        <v>39872800</v>
      </c>
      <c r="BK379"/>
      <c r="BO379">
        <v>45911100</v>
      </c>
      <c r="BT379">
        <v>53925200</v>
      </c>
      <c r="BY379">
        <v>55681000</v>
      </c>
      <c r="CD379">
        <v>60654800</v>
      </c>
      <c r="CI379">
        <v>62492300</v>
      </c>
      <c r="CN379">
        <v>59706300</v>
      </c>
      <c r="CS379">
        <v>57075000</v>
      </c>
      <c r="CX379">
        <v>58307600</v>
      </c>
      <c r="DC379">
        <v>58377600</v>
      </c>
      <c r="DH379">
        <v>53916400</v>
      </c>
      <c r="DM379">
        <v>46923100</v>
      </c>
      <c r="DR379">
        <v>58305952</v>
      </c>
      <c r="DW379">
        <v>60801479</v>
      </c>
      <c r="EB379">
        <v>63572339</v>
      </c>
      <c r="EG379">
        <v>65748330</v>
      </c>
      <c r="EL379">
        <v>67240535</v>
      </c>
      <c r="EQ379">
        <v>69564968</v>
      </c>
      <c r="EV379">
        <v>71875292</v>
      </c>
      <c r="FA379">
        <v>73979243</v>
      </c>
      <c r="FF379">
        <v>75480001</v>
      </c>
      <c r="FK379">
        <v>76373000</v>
      </c>
      <c r="FP379">
        <v>76274013</v>
      </c>
      <c r="FU379">
        <v>75853902</v>
      </c>
      <c r="FZ379">
        <v>74592443</v>
      </c>
      <c r="GE379">
        <v>73086278</v>
      </c>
      <c r="GJ379">
        <v>71138718</v>
      </c>
      <c r="GO379">
        <v>68750155</v>
      </c>
      <c r="GT379">
        <v>66298849</v>
      </c>
    </row>
    <row r="380" spans="1:202" hidden="1">
      <c r="A380" s="38" t="s">
        <v>379</v>
      </c>
      <c r="AZ380">
        <v>27071800</v>
      </c>
      <c r="BE380">
        <v>27588700</v>
      </c>
      <c r="BJ380">
        <v>28608400</v>
      </c>
      <c r="BK380"/>
      <c r="BO380">
        <v>27940300</v>
      </c>
      <c r="BT380">
        <v>31398500</v>
      </c>
      <c r="BY380">
        <v>35812500</v>
      </c>
      <c r="CD380">
        <v>33241800</v>
      </c>
      <c r="CI380">
        <v>34686200</v>
      </c>
      <c r="CN380">
        <v>37788400</v>
      </c>
      <c r="CS380">
        <v>37456100</v>
      </c>
      <c r="CX380">
        <v>36441500</v>
      </c>
      <c r="DC380">
        <v>36955600</v>
      </c>
      <c r="DH380">
        <v>38779900</v>
      </c>
      <c r="DM380">
        <v>36898900</v>
      </c>
      <c r="DR380">
        <v>28054357</v>
      </c>
      <c r="DW380">
        <v>25260319</v>
      </c>
      <c r="EB380">
        <v>22569211</v>
      </c>
      <c r="EG380">
        <v>20082496</v>
      </c>
      <c r="EL380">
        <v>17711994</v>
      </c>
      <c r="EQ380">
        <v>15530938</v>
      </c>
      <c r="EV380">
        <v>13791066</v>
      </c>
      <c r="FA380">
        <v>12203529</v>
      </c>
      <c r="FF380">
        <v>10749619</v>
      </c>
      <c r="FK380">
        <v>9412349</v>
      </c>
      <c r="FP380">
        <v>8215920</v>
      </c>
      <c r="FU380">
        <v>7111274</v>
      </c>
      <c r="FZ380">
        <v>6134278</v>
      </c>
      <c r="GE380">
        <v>5227914</v>
      </c>
      <c r="GJ380">
        <v>4438956</v>
      </c>
      <c r="GO380">
        <v>3738961</v>
      </c>
      <c r="GT380">
        <v>3128920</v>
      </c>
    </row>
    <row r="381" spans="1:202" hidden="1">
      <c r="A381" s="38" t="s">
        <v>380</v>
      </c>
      <c r="AZ381">
        <v>22705000</v>
      </c>
      <c r="BE381">
        <v>26299100</v>
      </c>
      <c r="BJ381">
        <v>26909600</v>
      </c>
      <c r="BK381"/>
      <c r="BO381">
        <v>27867400</v>
      </c>
      <c r="BT381">
        <v>27259000</v>
      </c>
      <c r="BY381">
        <v>30795800</v>
      </c>
      <c r="CD381">
        <v>35086800</v>
      </c>
      <c r="CI381">
        <v>32546500</v>
      </c>
      <c r="CN381">
        <v>33966700</v>
      </c>
      <c r="CS381">
        <v>36849700</v>
      </c>
      <c r="CX381">
        <v>36472000</v>
      </c>
      <c r="DC381">
        <v>35044500</v>
      </c>
      <c r="DH381">
        <v>35477600</v>
      </c>
      <c r="DM381">
        <v>35868400</v>
      </c>
      <c r="DR381">
        <v>31338218</v>
      </c>
      <c r="DW381">
        <v>27734928</v>
      </c>
      <c r="EB381">
        <v>24901653</v>
      </c>
      <c r="EG381">
        <v>22248113</v>
      </c>
      <c r="EL381">
        <v>19800394</v>
      </c>
      <c r="EQ381">
        <v>17466155</v>
      </c>
      <c r="EV381">
        <v>15318138</v>
      </c>
      <c r="FA381">
        <v>13607222</v>
      </c>
      <c r="FF381">
        <v>12045027</v>
      </c>
      <c r="FK381">
        <v>10614923</v>
      </c>
      <c r="FP381">
        <v>9303121</v>
      </c>
      <c r="FU381">
        <v>8128422</v>
      </c>
      <c r="FZ381">
        <v>7042067</v>
      </c>
      <c r="GE381">
        <v>6079866</v>
      </c>
      <c r="GJ381">
        <v>5186199</v>
      </c>
      <c r="GO381">
        <v>4407769</v>
      </c>
      <c r="GT381">
        <v>3716279</v>
      </c>
    </row>
    <row r="382" spans="1:202" hidden="1">
      <c r="A382" s="38" t="s">
        <v>381</v>
      </c>
      <c r="AZ382">
        <v>19083100</v>
      </c>
      <c r="BE382">
        <v>22076900</v>
      </c>
      <c r="BJ382">
        <v>25612700</v>
      </c>
      <c r="BK382"/>
      <c r="BO382">
        <v>26192800</v>
      </c>
      <c r="BT382">
        <v>27256400</v>
      </c>
      <c r="BY382">
        <v>26806600</v>
      </c>
      <c r="CD382">
        <v>30299200</v>
      </c>
      <c r="CI382">
        <v>34573000</v>
      </c>
      <c r="CN382">
        <v>32040800</v>
      </c>
      <c r="CS382">
        <v>33324500</v>
      </c>
      <c r="CX382">
        <v>36215100</v>
      </c>
      <c r="DC382">
        <v>35701800</v>
      </c>
      <c r="DH382">
        <v>34304000</v>
      </c>
      <c r="DM382">
        <v>34746300</v>
      </c>
      <c r="DR382">
        <v>35140395</v>
      </c>
      <c r="DW382">
        <v>30949705</v>
      </c>
      <c r="EB382">
        <v>27325593</v>
      </c>
      <c r="EG382">
        <v>24526718</v>
      </c>
      <c r="EL382">
        <v>21914560</v>
      </c>
      <c r="EQ382">
        <v>19505614</v>
      </c>
      <c r="EV382">
        <v>17208677</v>
      </c>
      <c r="FA382">
        <v>15094370</v>
      </c>
      <c r="FF382">
        <v>13411595</v>
      </c>
      <c r="FK382">
        <v>11875997</v>
      </c>
      <c r="FP382">
        <v>10475083</v>
      </c>
      <c r="FU382">
        <v>9189215</v>
      </c>
      <c r="FZ382">
        <v>8036723</v>
      </c>
      <c r="GE382">
        <v>6968660</v>
      </c>
      <c r="GJ382">
        <v>6021663</v>
      </c>
      <c r="GO382">
        <v>5141103</v>
      </c>
      <c r="GT382">
        <v>4373447</v>
      </c>
    </row>
    <row r="383" spans="1:202" hidden="1">
      <c r="A383" s="38" t="s">
        <v>382</v>
      </c>
      <c r="AZ383">
        <v>19326600</v>
      </c>
      <c r="BE383">
        <v>18472200</v>
      </c>
      <c r="BJ383">
        <v>21393300</v>
      </c>
      <c r="BK383"/>
      <c r="BO383">
        <v>24897200</v>
      </c>
      <c r="BT383">
        <v>25586500</v>
      </c>
      <c r="BY383">
        <v>26756500</v>
      </c>
      <c r="CD383">
        <v>26331100</v>
      </c>
      <c r="CI383">
        <v>29833300</v>
      </c>
      <c r="CN383">
        <v>34002800</v>
      </c>
      <c r="CS383">
        <v>31407000</v>
      </c>
      <c r="CX383">
        <v>32672100</v>
      </c>
      <c r="DC383">
        <v>35467200</v>
      </c>
      <c r="DH383">
        <v>35085600</v>
      </c>
      <c r="DM383">
        <v>33529300</v>
      </c>
      <c r="DR383">
        <v>34554574</v>
      </c>
      <c r="DW383">
        <v>34597315</v>
      </c>
      <c r="EB383">
        <v>30492641</v>
      </c>
      <c r="EG383">
        <v>26928524</v>
      </c>
      <c r="EL383">
        <v>24177237</v>
      </c>
      <c r="EQ383">
        <v>21609569</v>
      </c>
      <c r="EV383">
        <v>19242702</v>
      </c>
      <c r="FA383">
        <v>16983904</v>
      </c>
      <c r="FF383">
        <v>14904015</v>
      </c>
      <c r="FK383">
        <v>13249547</v>
      </c>
      <c r="FP383">
        <v>11739427</v>
      </c>
      <c r="FU383">
        <v>10361178</v>
      </c>
      <c r="FZ383">
        <v>9095206</v>
      </c>
      <c r="GE383">
        <v>7959463</v>
      </c>
      <c r="GJ383">
        <v>6905911</v>
      </c>
      <c r="GO383">
        <v>5970967</v>
      </c>
      <c r="GT383">
        <v>5100681</v>
      </c>
    </row>
    <row r="384" spans="1:202" hidden="1">
      <c r="A384" s="38" t="s">
        <v>383</v>
      </c>
      <c r="AZ384">
        <v>16971200</v>
      </c>
      <c r="BE384">
        <v>18605600</v>
      </c>
      <c r="BJ384">
        <v>17742100</v>
      </c>
      <c r="BK384"/>
      <c r="BO384">
        <v>20662800</v>
      </c>
      <c r="BT384">
        <v>24269200</v>
      </c>
      <c r="BY384">
        <v>24984300</v>
      </c>
      <c r="CD384">
        <v>26164900</v>
      </c>
      <c r="CI384">
        <v>25812400</v>
      </c>
      <c r="CN384">
        <v>29252100</v>
      </c>
      <c r="CS384">
        <v>33288400</v>
      </c>
      <c r="CX384">
        <v>30759200</v>
      </c>
      <c r="DC384">
        <v>31838300</v>
      </c>
      <c r="DH384">
        <v>34782100</v>
      </c>
      <c r="DM384">
        <v>34247600</v>
      </c>
      <c r="DR384">
        <v>34002241</v>
      </c>
      <c r="DW384">
        <v>33873224</v>
      </c>
      <c r="EB384">
        <v>33977303</v>
      </c>
      <c r="EG384">
        <v>29942530</v>
      </c>
      <c r="EL384">
        <v>26453134</v>
      </c>
      <c r="EQ384">
        <v>23761707</v>
      </c>
      <c r="EV384">
        <v>21248016</v>
      </c>
      <c r="FA384">
        <v>18930714</v>
      </c>
      <c r="FF384">
        <v>16716616</v>
      </c>
      <c r="FK384">
        <v>14677210</v>
      </c>
      <c r="FP384">
        <v>13056688</v>
      </c>
      <c r="FU384">
        <v>11576913</v>
      </c>
      <c r="FZ384">
        <v>10225550</v>
      </c>
      <c r="GE384">
        <v>8982976</v>
      </c>
      <c r="GJ384">
        <v>7867225</v>
      </c>
      <c r="GO384">
        <v>6830999</v>
      </c>
      <c r="GT384">
        <v>5910394</v>
      </c>
    </row>
    <row r="385" spans="1:202" hidden="1">
      <c r="A385" s="38" t="s">
        <v>384</v>
      </c>
      <c r="AZ385">
        <v>13986800</v>
      </c>
      <c r="BE385">
        <v>16041700</v>
      </c>
      <c r="BJ385">
        <v>17739700</v>
      </c>
      <c r="BK385"/>
      <c r="BO385">
        <v>16866500</v>
      </c>
      <c r="BT385">
        <v>19908900</v>
      </c>
      <c r="BY385">
        <v>23436700</v>
      </c>
      <c r="CD385">
        <v>24187300</v>
      </c>
      <c r="CI385">
        <v>25417800</v>
      </c>
      <c r="CN385">
        <v>25117200</v>
      </c>
      <c r="CS385">
        <v>28433300</v>
      </c>
      <c r="CX385">
        <v>32472700</v>
      </c>
      <c r="DC385">
        <v>29661400</v>
      </c>
      <c r="DH385">
        <v>31028500</v>
      </c>
      <c r="DM385">
        <v>33736500</v>
      </c>
      <c r="DR385">
        <v>36922474</v>
      </c>
      <c r="DW385">
        <v>33095400</v>
      </c>
      <c r="EB385">
        <v>33060747</v>
      </c>
      <c r="EG385">
        <v>33181950</v>
      </c>
      <c r="EL385">
        <v>29244112</v>
      </c>
      <c r="EQ385">
        <v>25852360</v>
      </c>
      <c r="EV385">
        <v>23237585</v>
      </c>
      <c r="FA385">
        <v>20792798</v>
      </c>
      <c r="FF385">
        <v>18537723</v>
      </c>
      <c r="FK385">
        <v>16379824</v>
      </c>
      <c r="FP385">
        <v>14391480</v>
      </c>
      <c r="FU385">
        <v>12813547</v>
      </c>
      <c r="FZ385">
        <v>11371654</v>
      </c>
      <c r="GE385">
        <v>10053781</v>
      </c>
      <c r="GJ385">
        <v>8840613</v>
      </c>
      <c r="GO385">
        <v>7750077</v>
      </c>
      <c r="GT385">
        <v>6735679</v>
      </c>
    </row>
    <row r="386" spans="1:202" hidden="1">
      <c r="A386" s="38" t="s">
        <v>385</v>
      </c>
      <c r="AZ386">
        <v>11234700</v>
      </c>
      <c r="BE386">
        <v>13186800</v>
      </c>
      <c r="BJ386">
        <v>15080900</v>
      </c>
      <c r="BK386"/>
      <c r="BO386">
        <v>16613400</v>
      </c>
      <c r="BT386">
        <v>15943900</v>
      </c>
      <c r="BY386">
        <v>18949200</v>
      </c>
      <c r="CD386">
        <v>22342400</v>
      </c>
      <c r="CI386">
        <v>23135900</v>
      </c>
      <c r="CN386">
        <v>24417300</v>
      </c>
      <c r="CS386">
        <v>24114700</v>
      </c>
      <c r="CX386">
        <v>27388500</v>
      </c>
      <c r="DC386">
        <v>31227300</v>
      </c>
      <c r="DH386">
        <v>28704800</v>
      </c>
      <c r="DM386">
        <v>29764700</v>
      </c>
      <c r="DR386">
        <v>37369342</v>
      </c>
      <c r="DW386">
        <v>35583827</v>
      </c>
      <c r="EB386">
        <v>31978414</v>
      </c>
      <c r="EG386">
        <v>31979679</v>
      </c>
      <c r="EL386">
        <v>32129327</v>
      </c>
      <c r="EQ386">
        <v>28325118</v>
      </c>
      <c r="EV386">
        <v>25060674</v>
      </c>
      <c r="FA386">
        <v>22546360</v>
      </c>
      <c r="FF386">
        <v>20190921</v>
      </c>
      <c r="FK386">
        <v>18016988</v>
      </c>
      <c r="FP386">
        <v>15932138</v>
      </c>
      <c r="FU386">
        <v>14010440</v>
      </c>
      <c r="FZ386">
        <v>12487926</v>
      </c>
      <c r="GE386">
        <v>11095757</v>
      </c>
      <c r="GJ386">
        <v>9821979</v>
      </c>
      <c r="GO386">
        <v>8647848</v>
      </c>
      <c r="GT386">
        <v>7590780</v>
      </c>
    </row>
    <row r="387" spans="1:202" hidden="1">
      <c r="A387" s="38" t="s">
        <v>386</v>
      </c>
      <c r="AZ387">
        <v>8833100</v>
      </c>
      <c r="BE387">
        <v>10176000</v>
      </c>
      <c r="BJ387">
        <v>11960300</v>
      </c>
      <c r="BK387"/>
      <c r="BO387">
        <v>13765500</v>
      </c>
      <c r="BT387">
        <v>15381400</v>
      </c>
      <c r="BY387">
        <v>14786600</v>
      </c>
      <c r="CD387">
        <v>17680400</v>
      </c>
      <c r="CI387">
        <v>20843800</v>
      </c>
      <c r="CN387">
        <v>21771100</v>
      </c>
      <c r="CS387">
        <v>22944700</v>
      </c>
      <c r="CX387">
        <v>22753500</v>
      </c>
      <c r="DC387">
        <v>26179800</v>
      </c>
      <c r="DH387">
        <v>29741500</v>
      </c>
      <c r="DM387">
        <v>27122300</v>
      </c>
      <c r="DR387">
        <v>32563287</v>
      </c>
      <c r="DW387">
        <v>35436020</v>
      </c>
      <c r="EB387">
        <v>33906846</v>
      </c>
      <c r="EG387">
        <v>30456874</v>
      </c>
      <c r="EL387">
        <v>30509193</v>
      </c>
      <c r="EQ387">
        <v>30699751</v>
      </c>
      <c r="EV387">
        <v>27080091</v>
      </c>
      <c r="FA387">
        <v>23989468</v>
      </c>
      <c r="FF387">
        <v>21612960</v>
      </c>
      <c r="FK387">
        <v>19380827</v>
      </c>
      <c r="FP387">
        <v>17316708</v>
      </c>
      <c r="FU387">
        <v>15330731</v>
      </c>
      <c r="FZ387">
        <v>13498199</v>
      </c>
      <c r="GE387">
        <v>12050119</v>
      </c>
      <c r="GJ387">
        <v>10724074</v>
      </c>
      <c r="GO387">
        <v>9509118</v>
      </c>
      <c r="GT387">
        <v>8386881</v>
      </c>
    </row>
    <row r="388" spans="1:202" hidden="1">
      <c r="A388" s="38" t="s">
        <v>387</v>
      </c>
      <c r="AZ388">
        <v>7052900</v>
      </c>
      <c r="BE388">
        <v>7733200</v>
      </c>
      <c r="BJ388">
        <v>8867800</v>
      </c>
      <c r="BK388"/>
      <c r="BO388">
        <v>10436600</v>
      </c>
      <c r="BT388">
        <v>12194800</v>
      </c>
      <c r="BY388">
        <v>13746400</v>
      </c>
      <c r="CD388">
        <v>13321200</v>
      </c>
      <c r="CI388">
        <v>15946900</v>
      </c>
      <c r="CN388">
        <v>18920600</v>
      </c>
      <c r="CS388">
        <v>19793300</v>
      </c>
      <c r="CX388">
        <v>20969300</v>
      </c>
      <c r="DC388">
        <v>21054700</v>
      </c>
      <c r="DH388">
        <v>24146500</v>
      </c>
      <c r="DM388">
        <v>27445200</v>
      </c>
      <c r="DR388">
        <v>28982028</v>
      </c>
      <c r="DW388">
        <v>30017527</v>
      </c>
      <c r="EB388">
        <v>33043555</v>
      </c>
      <c r="EG388">
        <v>31655610</v>
      </c>
      <c r="EL388">
        <v>28431475</v>
      </c>
      <c r="EQ388">
        <v>28549975</v>
      </c>
      <c r="EV388">
        <v>28795247</v>
      </c>
      <c r="FA388">
        <v>25423967</v>
      </c>
      <c r="FF388">
        <v>22564128</v>
      </c>
      <c r="FK388">
        <v>20371523</v>
      </c>
      <c r="FP388">
        <v>18303010</v>
      </c>
      <c r="FU388">
        <v>16385162</v>
      </c>
      <c r="FZ388">
        <v>14529714</v>
      </c>
      <c r="GE388">
        <v>12816033</v>
      </c>
      <c r="GJ388">
        <v>11465830</v>
      </c>
      <c r="GO388">
        <v>10226804</v>
      </c>
      <c r="GT388">
        <v>9089109</v>
      </c>
    </row>
    <row r="389" spans="1:202" hidden="1">
      <c r="A389" s="38" t="s">
        <v>388</v>
      </c>
      <c r="AZ389">
        <v>5145000</v>
      </c>
      <c r="BE389">
        <v>5796100</v>
      </c>
      <c r="BJ389">
        <v>6341000</v>
      </c>
      <c r="BK389"/>
      <c r="BO389">
        <v>7311000</v>
      </c>
      <c r="BT389">
        <v>8761600</v>
      </c>
      <c r="BY389">
        <v>10273800</v>
      </c>
      <c r="CD389">
        <v>11767000</v>
      </c>
      <c r="CI389">
        <v>11435300</v>
      </c>
      <c r="CN389">
        <v>13807000</v>
      </c>
      <c r="CS389">
        <v>16277700</v>
      </c>
      <c r="CX389">
        <v>17214600</v>
      </c>
      <c r="DC389">
        <v>18433800</v>
      </c>
      <c r="DH389">
        <v>18606900</v>
      </c>
      <c r="DM389">
        <v>21385400</v>
      </c>
      <c r="DR389">
        <v>26420894</v>
      </c>
      <c r="DW389">
        <v>25685756</v>
      </c>
      <c r="EB389">
        <v>26970909</v>
      </c>
      <c r="EG389">
        <v>29880067</v>
      </c>
      <c r="EL389">
        <v>28697147</v>
      </c>
      <c r="EQ389">
        <v>25788815</v>
      </c>
      <c r="EV389">
        <v>25991129</v>
      </c>
      <c r="FA389">
        <v>26304583</v>
      </c>
      <c r="FF389">
        <v>23255787</v>
      </c>
      <c r="FK389">
        <v>20691357</v>
      </c>
      <c r="FP389">
        <v>18729919</v>
      </c>
      <c r="FU389">
        <v>16869727</v>
      </c>
      <c r="FZ389">
        <v>15137989</v>
      </c>
      <c r="GE389">
        <v>13451555</v>
      </c>
      <c r="GJ389">
        <v>11891546</v>
      </c>
      <c r="GO389">
        <v>10668336</v>
      </c>
      <c r="GT389">
        <v>9543113</v>
      </c>
    </row>
    <row r="390" spans="1:202" hidden="1">
      <c r="A390" s="38" t="s">
        <v>389</v>
      </c>
      <c r="AZ390">
        <v>3383700</v>
      </c>
      <c r="BE390">
        <v>3820500</v>
      </c>
      <c r="BJ390">
        <v>4333200</v>
      </c>
      <c r="BK390"/>
      <c r="BO390">
        <v>4790600</v>
      </c>
      <c r="BT390">
        <v>5592900</v>
      </c>
      <c r="BY390">
        <v>6761600</v>
      </c>
      <c r="CD390">
        <v>8043400</v>
      </c>
      <c r="CI390">
        <v>9269900</v>
      </c>
      <c r="CN390">
        <v>9145800</v>
      </c>
      <c r="CS390">
        <v>11044000</v>
      </c>
      <c r="CX390">
        <v>13039500</v>
      </c>
      <c r="DC390">
        <v>14073200</v>
      </c>
      <c r="DH390">
        <v>15210500</v>
      </c>
      <c r="DM390">
        <v>15450000</v>
      </c>
      <c r="DR390">
        <v>18550673</v>
      </c>
      <c r="DW390">
        <v>22217624</v>
      </c>
      <c r="EB390">
        <v>21902083</v>
      </c>
      <c r="EG390">
        <v>23130944</v>
      </c>
      <c r="EL390">
        <v>25853871</v>
      </c>
      <c r="EQ390">
        <v>24909387</v>
      </c>
      <c r="EV390">
        <v>22394590</v>
      </c>
      <c r="FA390">
        <v>22680968</v>
      </c>
      <c r="FF390">
        <v>23063020</v>
      </c>
      <c r="FK390">
        <v>20422834</v>
      </c>
      <c r="FP390">
        <v>18232162</v>
      </c>
      <c r="FU390">
        <v>16567106</v>
      </c>
      <c r="FZ390">
        <v>14974665</v>
      </c>
      <c r="GE390">
        <v>13484138</v>
      </c>
      <c r="GJ390">
        <v>12015374</v>
      </c>
      <c r="GO390">
        <v>10652553</v>
      </c>
      <c r="GT390">
        <v>9592316</v>
      </c>
    </row>
    <row r="391" spans="1:202" hidden="1">
      <c r="A391" s="38" t="s">
        <v>390</v>
      </c>
      <c r="AZ391">
        <v>1905400</v>
      </c>
      <c r="BE391">
        <v>2220100</v>
      </c>
      <c r="BJ391">
        <v>2537800</v>
      </c>
      <c r="BK391"/>
      <c r="BO391">
        <v>2905100</v>
      </c>
      <c r="BT391">
        <v>3225700</v>
      </c>
      <c r="BY391">
        <v>3803100</v>
      </c>
      <c r="CD391">
        <v>4748900</v>
      </c>
      <c r="CI391">
        <v>5592600</v>
      </c>
      <c r="CN391">
        <v>6572100</v>
      </c>
      <c r="CS391">
        <v>6526600</v>
      </c>
      <c r="CX391">
        <v>7950000</v>
      </c>
      <c r="DC391">
        <v>9475100</v>
      </c>
      <c r="DH391">
        <v>10380900</v>
      </c>
      <c r="DM391">
        <v>11349900</v>
      </c>
      <c r="DR391">
        <v>12007144</v>
      </c>
      <c r="DW391">
        <v>14326744</v>
      </c>
      <c r="EB391">
        <v>17548205</v>
      </c>
      <c r="EG391">
        <v>17352876</v>
      </c>
      <c r="EL391">
        <v>18472590</v>
      </c>
      <c r="EQ391">
        <v>20899564</v>
      </c>
      <c r="EV391">
        <v>20220558</v>
      </c>
      <c r="FA391">
        <v>18190407</v>
      </c>
      <c r="FF391">
        <v>18550046</v>
      </c>
      <c r="FK391">
        <v>18985602</v>
      </c>
      <c r="FP391">
        <v>16841627</v>
      </c>
      <c r="FU391">
        <v>15105756</v>
      </c>
      <c r="FZ391">
        <v>13798556</v>
      </c>
      <c r="GE391">
        <v>12535509</v>
      </c>
      <c r="GJ391">
        <v>11341445</v>
      </c>
      <c r="GO391">
        <v>10139231</v>
      </c>
      <c r="GT391">
        <v>9020748</v>
      </c>
    </row>
    <row r="392" spans="1:202" hidden="1">
      <c r="A392" s="38" t="s">
        <v>391</v>
      </c>
      <c r="AZ392">
        <v>1174900</v>
      </c>
      <c r="BE392">
        <v>1440000</v>
      </c>
      <c r="BJ392">
        <v>1735400</v>
      </c>
      <c r="BK392"/>
      <c r="BO392">
        <v>2007700</v>
      </c>
      <c r="BT392">
        <v>2360400</v>
      </c>
      <c r="BY392">
        <v>2723800</v>
      </c>
      <c r="CD392">
        <v>3152400</v>
      </c>
      <c r="CI392">
        <v>3920100</v>
      </c>
      <c r="CN392">
        <v>3298700</v>
      </c>
      <c r="CS392">
        <v>3958300</v>
      </c>
      <c r="CX392">
        <v>3978000</v>
      </c>
      <c r="DC392">
        <v>5002500</v>
      </c>
      <c r="DH392">
        <v>6120500</v>
      </c>
      <c r="DM392">
        <v>6752900</v>
      </c>
      <c r="DR392">
        <v>7423031</v>
      </c>
      <c r="DW392">
        <v>8008389</v>
      </c>
      <c r="EB392">
        <v>9916145</v>
      </c>
      <c r="EG392">
        <v>12275082</v>
      </c>
      <c r="EL392">
        <v>12203311</v>
      </c>
      <c r="EQ392">
        <v>13140384</v>
      </c>
      <c r="EV392">
        <v>15119471</v>
      </c>
      <c r="FA392">
        <v>14735216</v>
      </c>
      <c r="FF392">
        <v>13295680</v>
      </c>
      <c r="FK392">
        <v>13701198</v>
      </c>
      <c r="FP392">
        <v>14165013</v>
      </c>
      <c r="FU392">
        <v>12604338</v>
      </c>
      <c r="FZ392">
        <v>11377462</v>
      </c>
      <c r="GE392">
        <v>10471335</v>
      </c>
      <c r="GJ392">
        <v>9582533</v>
      </c>
      <c r="GO392">
        <v>8723314</v>
      </c>
      <c r="GT392">
        <v>7829978</v>
      </c>
    </row>
    <row r="393" spans="1:202" hidden="1">
      <c r="A393" s="38" t="s">
        <v>392</v>
      </c>
      <c r="AZ393">
        <v>266700</v>
      </c>
      <c r="BE393">
        <v>304900</v>
      </c>
      <c r="BJ393">
        <v>407600</v>
      </c>
      <c r="BK393"/>
      <c r="BO393">
        <v>486800</v>
      </c>
      <c r="BT393">
        <v>570600</v>
      </c>
      <c r="BY393">
        <v>683400</v>
      </c>
      <c r="CD393">
        <v>800900</v>
      </c>
      <c r="CI393">
        <v>926600</v>
      </c>
      <c r="CN393">
        <v>1240000</v>
      </c>
      <c r="CS393">
        <v>1529200</v>
      </c>
      <c r="CX393">
        <v>1874100</v>
      </c>
      <c r="DC393">
        <v>1972700</v>
      </c>
      <c r="DH393">
        <v>2581900</v>
      </c>
      <c r="DM393">
        <v>3233200</v>
      </c>
      <c r="DR393">
        <v>3497928</v>
      </c>
      <c r="DW393">
        <v>3881965</v>
      </c>
      <c r="EB393">
        <v>4438121</v>
      </c>
      <c r="EG393">
        <v>5591841</v>
      </c>
      <c r="EL393">
        <v>7008838</v>
      </c>
      <c r="EQ393">
        <v>7033677</v>
      </c>
      <c r="EV393">
        <v>7697622</v>
      </c>
      <c r="FA393">
        <v>9067869</v>
      </c>
      <c r="FF393">
        <v>8960725</v>
      </c>
      <c r="FK393">
        <v>8164940</v>
      </c>
      <c r="FP393">
        <v>8560371</v>
      </c>
      <c r="FU393">
        <v>9003297</v>
      </c>
      <c r="FZ393">
        <v>8070812</v>
      </c>
      <c r="GE393">
        <v>7359288</v>
      </c>
      <c r="GJ393">
        <v>6857474</v>
      </c>
      <c r="GO393">
        <v>6346512</v>
      </c>
      <c r="GT393">
        <v>5835279</v>
      </c>
    </row>
    <row r="394" spans="1:202" hidden="1">
      <c r="A394" s="38" t="s">
        <v>393</v>
      </c>
      <c r="AZ394">
        <v>59800</v>
      </c>
      <c r="BE394">
        <v>67200</v>
      </c>
      <c r="BJ394">
        <v>79300</v>
      </c>
      <c r="BK394"/>
      <c r="BO394">
        <v>108800</v>
      </c>
      <c r="BT394">
        <v>133200</v>
      </c>
      <c r="BY394">
        <v>164300</v>
      </c>
      <c r="CD394">
        <v>209900</v>
      </c>
      <c r="CI394">
        <v>253900</v>
      </c>
      <c r="CN394">
        <v>298700</v>
      </c>
      <c r="CS394">
        <v>407500</v>
      </c>
      <c r="CX394">
        <v>507600</v>
      </c>
      <c r="DC394">
        <v>652000</v>
      </c>
      <c r="DH394">
        <v>728100</v>
      </c>
      <c r="DM394">
        <v>1009500</v>
      </c>
      <c r="DR394">
        <v>1171102</v>
      </c>
      <c r="DW394">
        <v>1303176</v>
      </c>
      <c r="EB394">
        <v>1539994</v>
      </c>
      <c r="EG394">
        <v>1800534</v>
      </c>
      <c r="EL394">
        <v>2301494</v>
      </c>
      <c r="EQ394">
        <v>2928068</v>
      </c>
      <c r="EV394">
        <v>2989420</v>
      </c>
      <c r="FA394">
        <v>3342758</v>
      </c>
      <c r="FF394">
        <v>4052153</v>
      </c>
      <c r="FK394">
        <v>4099800</v>
      </c>
      <c r="FP394">
        <v>3830811</v>
      </c>
      <c r="FU394">
        <v>4122927</v>
      </c>
      <c r="FZ394">
        <v>4451233</v>
      </c>
      <c r="GE394">
        <v>4053762</v>
      </c>
      <c r="GJ394">
        <v>3761638</v>
      </c>
      <c r="GO394">
        <v>3576020</v>
      </c>
      <c r="GT394">
        <v>3376350</v>
      </c>
    </row>
    <row r="395" spans="1:202" hidden="1">
      <c r="A395" s="38" t="s">
        <v>394</v>
      </c>
      <c r="AZ395">
        <v>9300</v>
      </c>
      <c r="BE395">
        <v>9700</v>
      </c>
      <c r="BJ395">
        <v>11100</v>
      </c>
      <c r="BK395"/>
      <c r="BO395">
        <v>13000</v>
      </c>
      <c r="BT395">
        <v>18500</v>
      </c>
      <c r="BY395">
        <v>24000</v>
      </c>
      <c r="CD395">
        <v>32600</v>
      </c>
      <c r="CI395">
        <v>43900</v>
      </c>
      <c r="CN395">
        <v>53200</v>
      </c>
      <c r="CS395">
        <v>62400</v>
      </c>
      <c r="CX395">
        <v>85100</v>
      </c>
      <c r="DC395">
        <v>112700</v>
      </c>
      <c r="DH395">
        <v>154900</v>
      </c>
      <c r="DM395">
        <v>184400</v>
      </c>
      <c r="DR395">
        <v>225155</v>
      </c>
      <c r="DW395">
        <v>273566</v>
      </c>
      <c r="EB395">
        <v>321588</v>
      </c>
      <c r="EG395">
        <v>388322</v>
      </c>
      <c r="EL395">
        <v>459043</v>
      </c>
      <c r="EQ395">
        <v>589690</v>
      </c>
      <c r="EV395">
        <v>756175</v>
      </c>
      <c r="FA395">
        <v>802298</v>
      </c>
      <c r="FF395">
        <v>919629</v>
      </c>
      <c r="FK395">
        <v>1134960</v>
      </c>
      <c r="FP395">
        <v>1196846</v>
      </c>
      <c r="FU395">
        <v>1190686</v>
      </c>
      <c r="FZ395">
        <v>1330848</v>
      </c>
      <c r="GE395">
        <v>1491865</v>
      </c>
      <c r="GJ395">
        <v>1406395</v>
      </c>
      <c r="GO395">
        <v>1345111</v>
      </c>
      <c r="GT395">
        <v>1321430</v>
      </c>
    </row>
    <row r="396" spans="1:202" hidden="1">
      <c r="A396" s="38" t="s">
        <v>395</v>
      </c>
      <c r="AZ396">
        <v>1300</v>
      </c>
      <c r="BE396">
        <v>1000</v>
      </c>
      <c r="BJ396">
        <v>1000</v>
      </c>
      <c r="BK396"/>
      <c r="BO396">
        <v>1100</v>
      </c>
      <c r="BT396">
        <v>1400</v>
      </c>
      <c r="BY396">
        <v>2000</v>
      </c>
      <c r="CD396">
        <v>3000</v>
      </c>
      <c r="CI396">
        <v>4400</v>
      </c>
      <c r="CN396">
        <v>5900</v>
      </c>
      <c r="CS396">
        <v>7100</v>
      </c>
      <c r="CX396">
        <v>8100</v>
      </c>
      <c r="DC396">
        <v>11300</v>
      </c>
      <c r="DH396">
        <v>16000</v>
      </c>
      <c r="DM396">
        <v>22400</v>
      </c>
      <c r="DR396">
        <v>22387</v>
      </c>
      <c r="DW396">
        <v>28786</v>
      </c>
      <c r="EB396">
        <v>40334</v>
      </c>
      <c r="EG396">
        <v>50695</v>
      </c>
      <c r="EL396">
        <v>63770</v>
      </c>
      <c r="EQ396">
        <v>76674</v>
      </c>
      <c r="EV396">
        <v>96977</v>
      </c>
      <c r="FA396">
        <v>123504</v>
      </c>
      <c r="FF396">
        <v>140060</v>
      </c>
      <c r="FK396">
        <v>160375</v>
      </c>
      <c r="FP396">
        <v>189470</v>
      </c>
      <c r="FU396">
        <v>206268</v>
      </c>
      <c r="FZ396">
        <v>222761</v>
      </c>
      <c r="GE396">
        <v>255890</v>
      </c>
      <c r="GJ396">
        <v>298115</v>
      </c>
      <c r="GO396">
        <v>298949</v>
      </c>
      <c r="GT396">
        <v>296867</v>
      </c>
    </row>
    <row r="397" spans="1:202" hidden="1">
      <c r="A397" s="38" t="s">
        <v>396</v>
      </c>
      <c r="AZ397">
        <v>194901800</v>
      </c>
      <c r="BE397">
        <v>213145400</v>
      </c>
      <c r="BJ397">
        <v>229234000</v>
      </c>
      <c r="BK397"/>
      <c r="BO397">
        <v>248777700</v>
      </c>
      <c r="BT397">
        <v>273788100</v>
      </c>
      <c r="BY397">
        <v>296191600</v>
      </c>
      <c r="CD397">
        <v>318068000</v>
      </c>
      <c r="CI397">
        <v>336734800</v>
      </c>
      <c r="CN397">
        <v>351404700</v>
      </c>
      <c r="CS397">
        <v>364499500</v>
      </c>
      <c r="CX397">
        <v>379108500</v>
      </c>
      <c r="DC397">
        <v>391241500</v>
      </c>
      <c r="DH397">
        <v>399766600</v>
      </c>
      <c r="DM397">
        <v>399670000</v>
      </c>
      <c r="DR397">
        <v>426551182</v>
      </c>
      <c r="DW397">
        <v>423075750</v>
      </c>
      <c r="EB397">
        <v>417505681</v>
      </c>
      <c r="EG397">
        <v>407221185</v>
      </c>
      <c r="EL397">
        <v>392672025</v>
      </c>
      <c r="EQ397">
        <v>376232414</v>
      </c>
      <c r="EV397">
        <v>358123430</v>
      </c>
      <c r="FA397">
        <v>338799178</v>
      </c>
      <c r="FF397">
        <v>318449705</v>
      </c>
      <c r="FK397">
        <v>297713254</v>
      </c>
      <c r="FP397">
        <v>276753807</v>
      </c>
      <c r="FU397">
        <v>256430889</v>
      </c>
      <c r="FZ397">
        <v>236378086</v>
      </c>
      <c r="GE397">
        <v>217424189</v>
      </c>
      <c r="GJ397">
        <v>199565688</v>
      </c>
      <c r="GO397">
        <v>182723827</v>
      </c>
      <c r="GT397">
        <v>167147100</v>
      </c>
    </row>
    <row r="398" spans="1:202" hidden="1">
      <c r="A398" s="38" t="s">
        <v>397</v>
      </c>
      <c r="AZ398">
        <v>156685800</v>
      </c>
      <c r="BE398">
        <v>173595900</v>
      </c>
      <c r="BJ398">
        <v>190629000</v>
      </c>
      <c r="BK398"/>
      <c r="BO398">
        <v>212713100</v>
      </c>
      <c r="BT398">
        <v>241334200</v>
      </c>
      <c r="BY398">
        <v>268752600</v>
      </c>
      <c r="CD398">
        <v>297761500</v>
      </c>
      <c r="CI398">
        <v>324320800</v>
      </c>
      <c r="CN398">
        <v>343095800</v>
      </c>
      <c r="CS398">
        <v>360062000</v>
      </c>
      <c r="CX398">
        <v>377695700</v>
      </c>
      <c r="DC398">
        <v>390915200</v>
      </c>
      <c r="DH398">
        <v>400604200</v>
      </c>
      <c r="DM398">
        <v>406210000</v>
      </c>
      <c r="DR398">
        <v>398566088</v>
      </c>
      <c r="DW398">
        <v>400049674</v>
      </c>
      <c r="EB398">
        <v>400251510</v>
      </c>
      <c r="EG398" s="3">
        <v>396731985</v>
      </c>
      <c r="EL398">
        <v>389322213</v>
      </c>
      <c r="EQ398">
        <v>380024772</v>
      </c>
      <c r="EV398">
        <v>368693079</v>
      </c>
      <c r="FA398">
        <v>355490961</v>
      </c>
      <c r="FF398">
        <v>340254670</v>
      </c>
      <c r="FK398">
        <v>323214822</v>
      </c>
      <c r="FP398">
        <v>304522320</v>
      </c>
      <c r="FU398">
        <v>285225574</v>
      </c>
      <c r="FZ398">
        <v>265224651</v>
      </c>
      <c r="GE398">
        <v>245471847</v>
      </c>
      <c r="GJ398">
        <v>226287666</v>
      </c>
      <c r="GO398">
        <v>207895856</v>
      </c>
      <c r="GT398">
        <v>190712799</v>
      </c>
    </row>
    <row r="399" spans="1:202" hidden="1">
      <c r="A399" s="38" t="s">
        <v>398</v>
      </c>
      <c r="AZ399">
        <v>351587600</v>
      </c>
      <c r="BE399">
        <v>386741300</v>
      </c>
      <c r="BJ399">
        <v>419863000</v>
      </c>
      <c r="BK399"/>
      <c r="BO399">
        <v>461490800</v>
      </c>
      <c r="BT399">
        <v>515122300</v>
      </c>
      <c r="BY399">
        <v>564944200</v>
      </c>
      <c r="CD399">
        <v>615829500</v>
      </c>
      <c r="CI399">
        <v>661055600</v>
      </c>
      <c r="CN399">
        <v>694500500</v>
      </c>
      <c r="CS399">
        <v>724561500</v>
      </c>
      <c r="CX399">
        <v>756804200</v>
      </c>
      <c r="DC399">
        <v>782156700</v>
      </c>
      <c r="DH399">
        <v>800370800</v>
      </c>
      <c r="DM399">
        <v>805880000</v>
      </c>
      <c r="DR399">
        <v>825117270</v>
      </c>
      <c r="DW399">
        <v>823125424</v>
      </c>
      <c r="EB399">
        <v>817757191</v>
      </c>
      <c r="EG399" s="3">
        <v>803953170</v>
      </c>
      <c r="EL399">
        <v>781994238</v>
      </c>
      <c r="EQ399">
        <v>756257186</v>
      </c>
      <c r="EV399">
        <v>726816509</v>
      </c>
      <c r="FA399">
        <v>694290139</v>
      </c>
      <c r="FF399">
        <v>658704375</v>
      </c>
      <c r="FK399">
        <v>620928076</v>
      </c>
      <c r="FP399">
        <v>581276127</v>
      </c>
      <c r="FU399">
        <v>541656463</v>
      </c>
      <c r="FZ399">
        <v>501602737</v>
      </c>
      <c r="GE399">
        <v>462896036</v>
      </c>
      <c r="GJ399">
        <v>425853354</v>
      </c>
      <c r="GO399">
        <v>390619683</v>
      </c>
      <c r="GT399">
        <v>357859899</v>
      </c>
    </row>
    <row r="400" spans="1:202" hidden="1">
      <c r="A400" s="38" t="s">
        <v>399</v>
      </c>
      <c r="AZ400">
        <v>25854600</v>
      </c>
      <c r="BE400">
        <v>33064400</v>
      </c>
      <c r="BJ400">
        <v>36414600</v>
      </c>
      <c r="BK400"/>
      <c r="BO400">
        <v>50536800</v>
      </c>
      <c r="BT400">
        <v>66845500</v>
      </c>
      <c r="BY400">
        <v>80764900</v>
      </c>
      <c r="CD400">
        <v>99347600</v>
      </c>
      <c r="CI400">
        <v>118282000</v>
      </c>
      <c r="CN400">
        <v>133901400</v>
      </c>
      <c r="CS400">
        <v>142918000</v>
      </c>
      <c r="CX400">
        <v>166669300</v>
      </c>
      <c r="DC400">
        <v>197675500</v>
      </c>
      <c r="DH400">
        <v>201386500</v>
      </c>
      <c r="DM400">
        <v>202035000</v>
      </c>
      <c r="DR400">
        <v>198559601</v>
      </c>
      <c r="DW400">
        <v>212499419</v>
      </c>
      <c r="EB400">
        <v>225567680</v>
      </c>
      <c r="EG400" s="3">
        <v>226116592</v>
      </c>
      <c r="EL400">
        <v>214267714</v>
      </c>
      <c r="EQ400">
        <v>215123583</v>
      </c>
      <c r="EV400">
        <v>217519230</v>
      </c>
      <c r="FA400">
        <v>219805643</v>
      </c>
      <c r="FF400">
        <v>219899298</v>
      </c>
      <c r="FK400">
        <v>217439583</v>
      </c>
      <c r="FP400">
        <v>212736727</v>
      </c>
      <c r="FU400">
        <v>208058976</v>
      </c>
      <c r="FZ400">
        <v>202676413</v>
      </c>
      <c r="GE400">
        <v>198312655</v>
      </c>
      <c r="GJ400">
        <v>193364362</v>
      </c>
      <c r="GO400">
        <v>187755303</v>
      </c>
      <c r="GT400">
        <v>181592786</v>
      </c>
    </row>
    <row r="401" spans="1:202" hidden="1">
      <c r="A401" s="38" t="s">
        <v>400</v>
      </c>
      <c r="AZ401">
        <v>24475700</v>
      </c>
      <c r="BE401">
        <v>27989900</v>
      </c>
      <c r="BJ401">
        <v>35120600</v>
      </c>
      <c r="BK401"/>
      <c r="BO401">
        <v>39050000</v>
      </c>
      <c r="BT401">
        <v>53105600</v>
      </c>
      <c r="BY401">
        <v>70094500</v>
      </c>
      <c r="CD401">
        <v>84286600</v>
      </c>
      <c r="CI401">
        <v>102789100</v>
      </c>
      <c r="CN401">
        <v>116401500</v>
      </c>
      <c r="CS401">
        <v>124514500</v>
      </c>
      <c r="CX401">
        <v>127882800</v>
      </c>
      <c r="DC401">
        <v>145611100</v>
      </c>
      <c r="DH401">
        <v>167213300</v>
      </c>
      <c r="DM401">
        <v>165098800</v>
      </c>
      <c r="DR401">
        <v>167310723</v>
      </c>
      <c r="DW401">
        <v>174105238</v>
      </c>
      <c r="EB401">
        <v>185510982</v>
      </c>
      <c r="EG401" s="3">
        <v>195046489</v>
      </c>
      <c r="EL401">
        <v>195986877</v>
      </c>
      <c r="EQ401">
        <v>189236536</v>
      </c>
      <c r="EV401">
        <v>190685827</v>
      </c>
      <c r="FA401">
        <v>192279045</v>
      </c>
      <c r="FF401">
        <v>193608095</v>
      </c>
      <c r="FK401">
        <v>193158559</v>
      </c>
      <c r="FP401">
        <v>190695114</v>
      </c>
      <c r="FU401">
        <v>186256715</v>
      </c>
      <c r="FZ401">
        <v>181717059</v>
      </c>
      <c r="GE401">
        <v>175737073</v>
      </c>
      <c r="GJ401">
        <v>170291105</v>
      </c>
      <c r="GO401">
        <v>164063092</v>
      </c>
      <c r="GT401">
        <v>157323656</v>
      </c>
    </row>
    <row r="402" spans="1:202" hidden="1">
      <c r="A402" s="38" t="s">
        <v>401</v>
      </c>
      <c r="AZ402">
        <v>20721400</v>
      </c>
      <c r="BE402">
        <v>24182100</v>
      </c>
      <c r="BJ402">
        <v>27506600</v>
      </c>
      <c r="BK402"/>
      <c r="BO402">
        <v>34599500</v>
      </c>
      <c r="BT402">
        <v>38153500</v>
      </c>
      <c r="BY402">
        <v>51503800</v>
      </c>
      <c r="CD402">
        <v>67452100</v>
      </c>
      <c r="CI402">
        <v>80747900</v>
      </c>
      <c r="CN402">
        <v>97780300</v>
      </c>
      <c r="CS402">
        <v>110245700</v>
      </c>
      <c r="CX402">
        <v>116208700</v>
      </c>
      <c r="DC402">
        <v>116500500</v>
      </c>
      <c r="DH402">
        <v>128925700</v>
      </c>
      <c r="DM402">
        <v>146898300</v>
      </c>
      <c r="DR402">
        <v>143446935</v>
      </c>
      <c r="DW402">
        <v>141359593</v>
      </c>
      <c r="EB402">
        <v>145720473</v>
      </c>
      <c r="EG402" s="3">
        <v>153560507</v>
      </c>
      <c r="EL402">
        <v>159285085</v>
      </c>
      <c r="EQ402">
        <v>158221409</v>
      </c>
      <c r="EV402">
        <v>151302440</v>
      </c>
      <c r="FA402">
        <v>150766278</v>
      </c>
      <c r="FF402">
        <v>150198979</v>
      </c>
      <c r="FK402">
        <v>149321278</v>
      </c>
      <c r="FP402">
        <v>146976313</v>
      </c>
      <c r="FU402">
        <v>143105038</v>
      </c>
      <c r="FZ402">
        <v>138216992</v>
      </c>
      <c r="GE402">
        <v>133358678</v>
      </c>
      <c r="GJ402">
        <v>127096622</v>
      </c>
      <c r="GO402">
        <v>121179922</v>
      </c>
      <c r="GT402">
        <v>114686091</v>
      </c>
    </row>
    <row r="403" spans="1:202" hidden="1">
      <c r="A403" s="38" t="s">
        <v>402</v>
      </c>
      <c r="AZ403">
        <v>14379400</v>
      </c>
      <c r="BE403">
        <v>19423800</v>
      </c>
      <c r="BJ403">
        <v>22367300</v>
      </c>
      <c r="BK403"/>
      <c r="BO403">
        <v>24771600</v>
      </c>
      <c r="BT403">
        <v>30951800</v>
      </c>
      <c r="BY403">
        <v>33753000</v>
      </c>
      <c r="CD403">
        <v>45170500</v>
      </c>
      <c r="CI403">
        <v>59720300</v>
      </c>
      <c r="CN403">
        <v>72789800</v>
      </c>
      <c r="CS403">
        <v>90002500</v>
      </c>
      <c r="CX403">
        <v>103056500</v>
      </c>
      <c r="DC403">
        <v>109272300</v>
      </c>
      <c r="DH403">
        <v>110350700</v>
      </c>
      <c r="DM403">
        <v>124616500</v>
      </c>
      <c r="DR403">
        <v>137050435</v>
      </c>
      <c r="DW403">
        <v>137286257</v>
      </c>
      <c r="EB403">
        <v>134818846</v>
      </c>
      <c r="EG403" s="3">
        <v>138599899</v>
      </c>
      <c r="EL403">
        <v>145623231</v>
      </c>
      <c r="EQ403">
        <v>150571844</v>
      </c>
      <c r="EV403">
        <v>149136182</v>
      </c>
      <c r="FA403">
        <v>142210775</v>
      </c>
      <c r="FF403">
        <v>141300297</v>
      </c>
      <c r="FK403">
        <v>140339757</v>
      </c>
      <c r="FP403">
        <v>139080455</v>
      </c>
      <c r="FU403">
        <v>136441342</v>
      </c>
      <c r="FZ403">
        <v>132379116</v>
      </c>
      <c r="GE403">
        <v>127506767</v>
      </c>
      <c r="GJ403">
        <v>122689224</v>
      </c>
      <c r="GO403">
        <v>116433701</v>
      </c>
      <c r="GT403">
        <v>110480339</v>
      </c>
    </row>
    <row r="404" spans="1:202" hidden="1">
      <c r="A404" s="38" t="s">
        <v>403</v>
      </c>
      <c r="AZ404">
        <v>14288900</v>
      </c>
      <c r="BE404">
        <v>14199400</v>
      </c>
      <c r="BJ404">
        <v>19251100</v>
      </c>
      <c r="BK404"/>
      <c r="BO404">
        <v>22168500</v>
      </c>
      <c r="BT404">
        <v>24519700</v>
      </c>
      <c r="BY404">
        <v>30741900</v>
      </c>
      <c r="CD404">
        <v>33449100</v>
      </c>
      <c r="CI404">
        <v>44840100</v>
      </c>
      <c r="CN404">
        <v>59362900</v>
      </c>
      <c r="CS404">
        <v>72392900</v>
      </c>
      <c r="CX404">
        <v>89540800</v>
      </c>
      <c r="DC404">
        <v>102400100</v>
      </c>
      <c r="DH404">
        <v>108683400</v>
      </c>
      <c r="DM404">
        <v>109393200</v>
      </c>
      <c r="DR404">
        <v>123557479</v>
      </c>
      <c r="DW404">
        <v>136137164</v>
      </c>
      <c r="EB404">
        <v>136426355</v>
      </c>
      <c r="EG404" s="3">
        <v>133949695</v>
      </c>
      <c r="EL404">
        <v>137705284</v>
      </c>
      <c r="EQ404">
        <v>144695947</v>
      </c>
      <c r="EV404">
        <v>149640170</v>
      </c>
      <c r="FA404">
        <v>148227035</v>
      </c>
      <c r="FF404">
        <v>141344882</v>
      </c>
      <c r="FK404">
        <v>140469024</v>
      </c>
      <c r="FP404">
        <v>139551887</v>
      </c>
      <c r="FU404">
        <v>138346259</v>
      </c>
      <c r="FZ404">
        <v>135768110</v>
      </c>
      <c r="GE404">
        <v>131772373</v>
      </c>
      <c r="GJ404">
        <v>126967473</v>
      </c>
      <c r="GO404">
        <v>122215764</v>
      </c>
      <c r="GT404">
        <v>116026541</v>
      </c>
    </row>
    <row r="405" spans="1:202" hidden="1">
      <c r="A405" s="38" t="s">
        <v>404</v>
      </c>
      <c r="AZ405">
        <v>12535200</v>
      </c>
      <c r="BE405">
        <v>14060800</v>
      </c>
      <c r="BJ405">
        <v>13962200</v>
      </c>
      <c r="BK405"/>
      <c r="BO405">
        <v>19019900</v>
      </c>
      <c r="BT405">
        <v>21967100</v>
      </c>
      <c r="BY405">
        <v>24273300</v>
      </c>
      <c r="CD405">
        <v>30475000</v>
      </c>
      <c r="CI405">
        <v>33175000</v>
      </c>
      <c r="CN405">
        <v>44554800</v>
      </c>
      <c r="CS405">
        <v>58888400</v>
      </c>
      <c r="CX405">
        <v>71806700</v>
      </c>
      <c r="DC405">
        <v>88719000</v>
      </c>
      <c r="DH405">
        <v>101548900</v>
      </c>
      <c r="DM405">
        <v>107676900</v>
      </c>
      <c r="DR405">
        <v>109706176</v>
      </c>
      <c r="DW405">
        <v>122499965</v>
      </c>
      <c r="EB405">
        <v>135087280</v>
      </c>
      <c r="EG405" s="3">
        <v>135356879</v>
      </c>
      <c r="EL405">
        <v>132878341</v>
      </c>
      <c r="EQ405">
        <v>136607466</v>
      </c>
      <c r="EV405">
        <v>143563199</v>
      </c>
      <c r="FA405">
        <v>148501507</v>
      </c>
      <c r="FF405">
        <v>147120153</v>
      </c>
      <c r="FK405">
        <v>140289884</v>
      </c>
      <c r="FP405">
        <v>139454728</v>
      </c>
      <c r="FU405">
        <v>138589719</v>
      </c>
      <c r="FZ405">
        <v>137447520</v>
      </c>
      <c r="GE405">
        <v>134944497</v>
      </c>
      <c r="GJ405">
        <v>131029925</v>
      </c>
      <c r="GO405">
        <v>126307412</v>
      </c>
      <c r="GT405">
        <v>121636514</v>
      </c>
    </row>
    <row r="406" spans="1:202" hidden="1">
      <c r="A406" s="38" t="s">
        <v>405</v>
      </c>
      <c r="AZ406">
        <v>10602500</v>
      </c>
      <c r="BE406">
        <v>12175400</v>
      </c>
      <c r="BJ406">
        <v>13839500</v>
      </c>
      <c r="BK406"/>
      <c r="BO406">
        <v>13721800</v>
      </c>
      <c r="BT406">
        <v>18798400</v>
      </c>
      <c r="BY406">
        <v>21661500</v>
      </c>
      <c r="CD406">
        <v>23960100</v>
      </c>
      <c r="CI406">
        <v>30042600</v>
      </c>
      <c r="CN406">
        <v>32758600</v>
      </c>
      <c r="CS406">
        <v>43929200</v>
      </c>
      <c r="CX406">
        <v>58208000</v>
      </c>
      <c r="DC406">
        <v>70836000</v>
      </c>
      <c r="DH406">
        <v>88052300</v>
      </c>
      <c r="DM406">
        <v>100312600</v>
      </c>
      <c r="DR406">
        <v>111942261</v>
      </c>
      <c r="DW406">
        <v>108462567</v>
      </c>
      <c r="EB406">
        <v>121267615</v>
      </c>
      <c r="EG406" s="3">
        <v>133768344</v>
      </c>
      <c r="EL406">
        <v>134029125</v>
      </c>
      <c r="EQ406">
        <v>131560020</v>
      </c>
      <c r="EV406">
        <v>135265633</v>
      </c>
      <c r="FA406">
        <v>142179549</v>
      </c>
      <c r="FF406">
        <v>147113240</v>
      </c>
      <c r="FK406">
        <v>145768274</v>
      </c>
      <c r="FP406">
        <v>139000247</v>
      </c>
      <c r="FU406">
        <v>138212571</v>
      </c>
      <c r="FZ406">
        <v>137412222</v>
      </c>
      <c r="GE406">
        <v>136348778</v>
      </c>
      <c r="GJ406">
        <v>133937200</v>
      </c>
      <c r="GO406">
        <v>130121724</v>
      </c>
      <c r="GT406">
        <v>125500398</v>
      </c>
    </row>
    <row r="407" spans="1:202" hidden="1">
      <c r="A407" s="38" t="s">
        <v>406</v>
      </c>
      <c r="AZ407">
        <v>8868400</v>
      </c>
      <c r="BE407">
        <v>10437700</v>
      </c>
      <c r="BJ407">
        <v>12055000</v>
      </c>
      <c r="BK407"/>
      <c r="BO407">
        <v>13505500</v>
      </c>
      <c r="BT407">
        <v>13383600</v>
      </c>
      <c r="BY407">
        <v>18415500</v>
      </c>
      <c r="CD407">
        <v>21292900</v>
      </c>
      <c r="CI407">
        <v>23509100</v>
      </c>
      <c r="CN407">
        <v>29485600</v>
      </c>
      <c r="CS407">
        <v>32211400</v>
      </c>
      <c r="CX407">
        <v>43261400</v>
      </c>
      <c r="DC407">
        <v>57285500</v>
      </c>
      <c r="DH407">
        <v>69960100</v>
      </c>
      <c r="DM407">
        <v>86552700</v>
      </c>
      <c r="DR407">
        <v>104170447</v>
      </c>
      <c r="DW407">
        <v>110195033</v>
      </c>
      <c r="EB407">
        <v>106911920</v>
      </c>
      <c r="EG407" s="3">
        <v>119572946</v>
      </c>
      <c r="EL407">
        <v>131958158</v>
      </c>
      <c r="EQ407">
        <v>132209358</v>
      </c>
      <c r="EV407">
        <v>129759242</v>
      </c>
      <c r="FA407">
        <v>133438109</v>
      </c>
      <c r="FF407">
        <v>140311864</v>
      </c>
      <c r="FK407">
        <v>145247580</v>
      </c>
      <c r="FP407">
        <v>143961557</v>
      </c>
      <c r="FU407">
        <v>137284791</v>
      </c>
      <c r="FZ407">
        <v>136573612</v>
      </c>
      <c r="GE407">
        <v>135866999</v>
      </c>
      <c r="GJ407">
        <v>134910886</v>
      </c>
      <c r="GO407">
        <v>132622119</v>
      </c>
      <c r="GT407">
        <v>128939204</v>
      </c>
    </row>
    <row r="408" spans="1:202" hidden="1">
      <c r="A408" s="38" t="s">
        <v>407</v>
      </c>
      <c r="AZ408">
        <v>7143800</v>
      </c>
      <c r="BE408">
        <v>8474900</v>
      </c>
      <c r="BJ408">
        <v>10090000</v>
      </c>
      <c r="BK408"/>
      <c r="BO408">
        <v>11711100</v>
      </c>
      <c r="BT408">
        <v>13076300</v>
      </c>
      <c r="BY408">
        <v>12959700</v>
      </c>
      <c r="CD408">
        <v>17961700</v>
      </c>
      <c r="CI408">
        <v>20710100</v>
      </c>
      <c r="CN408">
        <v>22882300</v>
      </c>
      <c r="CS408">
        <v>28715600</v>
      </c>
      <c r="CX408">
        <v>31448100</v>
      </c>
      <c r="DC408">
        <v>42253600</v>
      </c>
      <c r="DH408">
        <v>56095300</v>
      </c>
      <c r="DM408">
        <v>68246000</v>
      </c>
      <c r="DR408">
        <v>89255837</v>
      </c>
      <c r="DW408">
        <v>101827901</v>
      </c>
      <c r="EB408">
        <v>108002008</v>
      </c>
      <c r="EG408" s="3">
        <v>104784840</v>
      </c>
      <c r="EL408">
        <v>117254920</v>
      </c>
      <c r="EQ408">
        <v>129486355</v>
      </c>
      <c r="EV408">
        <v>129728140</v>
      </c>
      <c r="FA408">
        <v>127304725</v>
      </c>
      <c r="FF408">
        <v>130956146</v>
      </c>
      <c r="FK408">
        <v>137782250</v>
      </c>
      <c r="FP408">
        <v>142730566</v>
      </c>
      <c r="FU408">
        <v>141532497</v>
      </c>
      <c r="FZ408">
        <v>134995061</v>
      </c>
      <c r="GE408">
        <v>134391844</v>
      </c>
      <c r="GJ408">
        <v>133811725</v>
      </c>
      <c r="GO408">
        <v>132999693</v>
      </c>
      <c r="GT408">
        <v>130876244</v>
      </c>
    </row>
    <row r="409" spans="1:202" hidden="1">
      <c r="A409" s="38" t="s">
        <v>408</v>
      </c>
      <c r="AZ409">
        <v>5794000</v>
      </c>
      <c r="BE409">
        <v>6728900</v>
      </c>
      <c r="BJ409">
        <v>8042100</v>
      </c>
      <c r="BK409"/>
      <c r="BO409">
        <v>9532600</v>
      </c>
      <c r="BT409">
        <v>11086800</v>
      </c>
      <c r="BY409">
        <v>12446600</v>
      </c>
      <c r="CD409">
        <v>12435800</v>
      </c>
      <c r="CI409">
        <v>17192100</v>
      </c>
      <c r="CN409">
        <v>19909000</v>
      </c>
      <c r="CS409">
        <v>22004300</v>
      </c>
      <c r="CX409">
        <v>27653400</v>
      </c>
      <c r="DC409">
        <v>30330100</v>
      </c>
      <c r="DH409">
        <v>40668700</v>
      </c>
      <c r="DM409">
        <v>54220400</v>
      </c>
      <c r="DR409">
        <v>73104716</v>
      </c>
      <c r="DW409">
        <v>86234929</v>
      </c>
      <c r="EB409">
        <v>98887597</v>
      </c>
      <c r="EG409" s="3">
        <v>105008083</v>
      </c>
      <c r="EL409">
        <v>101907492</v>
      </c>
      <c r="EQ409">
        <v>114135862</v>
      </c>
      <c r="EV409">
        <v>126177479</v>
      </c>
      <c r="FA409">
        <v>126428456</v>
      </c>
      <c r="FF409">
        <v>124057164</v>
      </c>
      <c r="FK409">
        <v>127673119</v>
      </c>
      <c r="FP409">
        <v>134438755</v>
      </c>
      <c r="FU409">
        <v>139403169</v>
      </c>
      <c r="FZ409">
        <v>138329119</v>
      </c>
      <c r="GE409">
        <v>131968111</v>
      </c>
      <c r="GJ409">
        <v>131497191</v>
      </c>
      <c r="GO409">
        <v>131075701</v>
      </c>
      <c r="GT409">
        <v>130448405</v>
      </c>
    </row>
    <row r="410" spans="1:202" hidden="1">
      <c r="A410" s="38" t="s">
        <v>409</v>
      </c>
      <c r="AZ410">
        <v>4433400</v>
      </c>
      <c r="BE410">
        <v>5227700</v>
      </c>
      <c r="BJ410">
        <v>6116400</v>
      </c>
      <c r="BK410"/>
      <c r="BO410">
        <v>7358600</v>
      </c>
      <c r="BT410">
        <v>8792000</v>
      </c>
      <c r="BY410">
        <v>10325700</v>
      </c>
      <c r="CD410">
        <v>11677600</v>
      </c>
      <c r="CI410">
        <v>11680800</v>
      </c>
      <c r="CN410">
        <v>16201800</v>
      </c>
      <c r="CS410">
        <v>18726500</v>
      </c>
      <c r="CX410">
        <v>20752600</v>
      </c>
      <c r="DC410">
        <v>26109900</v>
      </c>
      <c r="DH410">
        <v>29025300</v>
      </c>
      <c r="DM410">
        <v>38346600</v>
      </c>
      <c r="DR410">
        <v>57235095</v>
      </c>
      <c r="DW410">
        <v>69261998</v>
      </c>
      <c r="EB410">
        <v>82319133</v>
      </c>
      <c r="EG410" s="3">
        <v>94688045</v>
      </c>
      <c r="EL410">
        <v>100744849</v>
      </c>
      <c r="EQ410">
        <v>97839201</v>
      </c>
      <c r="EV410">
        <v>109730978</v>
      </c>
      <c r="FA410">
        <v>121503146</v>
      </c>
      <c r="FF410">
        <v>121784129</v>
      </c>
      <c r="FK410">
        <v>119486492</v>
      </c>
      <c r="FP410">
        <v>123048076</v>
      </c>
      <c r="FU410">
        <v>129717881</v>
      </c>
      <c r="FZ410">
        <v>134695879</v>
      </c>
      <c r="GE410">
        <v>133772825</v>
      </c>
      <c r="GJ410">
        <v>127637697</v>
      </c>
      <c r="GO410">
        <v>127330952</v>
      </c>
      <c r="GT410">
        <v>127111894</v>
      </c>
    </row>
    <row r="411" spans="1:202" hidden="1">
      <c r="A411" s="38" t="s">
        <v>410</v>
      </c>
      <c r="AZ411">
        <v>3107400</v>
      </c>
      <c r="BE411">
        <v>3676900</v>
      </c>
      <c r="BJ411">
        <v>4413000</v>
      </c>
      <c r="BK411"/>
      <c r="BO411">
        <v>5269100</v>
      </c>
      <c r="BT411">
        <v>6374400</v>
      </c>
      <c r="BY411">
        <v>7633500</v>
      </c>
      <c r="CD411">
        <v>9140000</v>
      </c>
      <c r="CI411">
        <v>10419800</v>
      </c>
      <c r="CN411">
        <v>10491900</v>
      </c>
      <c r="CS411">
        <v>14612700</v>
      </c>
      <c r="CX411">
        <v>16979900</v>
      </c>
      <c r="DC411">
        <v>18947600</v>
      </c>
      <c r="DH411">
        <v>24012800</v>
      </c>
      <c r="DM411">
        <v>26694900</v>
      </c>
      <c r="DR411">
        <v>37883569</v>
      </c>
      <c r="DW411">
        <v>52584567</v>
      </c>
      <c r="EB411">
        <v>64332360</v>
      </c>
      <c r="EG411" s="3">
        <v>76833905</v>
      </c>
      <c r="EL411">
        <v>88756859</v>
      </c>
      <c r="EQ411">
        <v>94709265</v>
      </c>
      <c r="EV411">
        <v>92096968</v>
      </c>
      <c r="FA411">
        <v>103499330</v>
      </c>
      <c r="FF411">
        <v>114864015</v>
      </c>
      <c r="FK411">
        <v>115180433</v>
      </c>
      <c r="FP411">
        <v>112980181</v>
      </c>
      <c r="FU411">
        <v>116445695</v>
      </c>
      <c r="FZ411">
        <v>122961607</v>
      </c>
      <c r="GE411">
        <v>127912512</v>
      </c>
      <c r="GJ411">
        <v>127165697</v>
      </c>
      <c r="GO411">
        <v>121326285</v>
      </c>
      <c r="GT411">
        <v>121214946</v>
      </c>
    </row>
    <row r="412" spans="1:202" hidden="1">
      <c r="A412" s="38" t="s">
        <v>411</v>
      </c>
      <c r="AZ412">
        <v>1815300</v>
      </c>
      <c r="BE412">
        <v>2284600</v>
      </c>
      <c r="BJ412">
        <v>2777200</v>
      </c>
      <c r="BK412"/>
      <c r="BO412">
        <v>3414900</v>
      </c>
      <c r="BT412">
        <v>4095200</v>
      </c>
      <c r="BY412">
        <v>5046000</v>
      </c>
      <c r="CD412">
        <v>6225700</v>
      </c>
      <c r="CI412">
        <v>7552000</v>
      </c>
      <c r="CN412">
        <v>8757100</v>
      </c>
      <c r="CS412">
        <v>8923200</v>
      </c>
      <c r="CX412">
        <v>12557400</v>
      </c>
      <c r="DC412">
        <v>14621500</v>
      </c>
      <c r="DH412">
        <v>16520900</v>
      </c>
      <c r="DM412">
        <v>20903000</v>
      </c>
      <c r="DR412">
        <v>25289477</v>
      </c>
      <c r="DW412">
        <v>33161078</v>
      </c>
      <c r="EB412">
        <v>46644587</v>
      </c>
      <c r="EG412" s="3">
        <v>57450831</v>
      </c>
      <c r="EL412">
        <v>69099710</v>
      </c>
      <c r="EQ412">
        <v>80300523</v>
      </c>
      <c r="EV412">
        <v>86074629</v>
      </c>
      <c r="FA412">
        <v>83916058</v>
      </c>
      <c r="FF412">
        <v>94601506</v>
      </c>
      <c r="FK412">
        <v>105352431</v>
      </c>
      <c r="FP412">
        <v>105744506</v>
      </c>
      <c r="FU412">
        <v>103703340</v>
      </c>
      <c r="FZ412">
        <v>107024180</v>
      </c>
      <c r="GE412">
        <v>113279526</v>
      </c>
      <c r="GJ412">
        <v>118139277</v>
      </c>
      <c r="GO412">
        <v>117616998</v>
      </c>
      <c r="GT412">
        <v>112167273</v>
      </c>
    </row>
    <row r="413" spans="1:202" hidden="1">
      <c r="A413" s="38" t="s">
        <v>412</v>
      </c>
      <c r="AZ413">
        <v>1231800</v>
      </c>
      <c r="BE413">
        <v>1618300</v>
      </c>
      <c r="BJ413">
        <v>2145700</v>
      </c>
      <c r="BK413"/>
      <c r="BO413">
        <v>2711700</v>
      </c>
      <c r="BT413">
        <v>3473900</v>
      </c>
      <c r="BY413">
        <v>4448100</v>
      </c>
      <c r="CD413">
        <v>5671300</v>
      </c>
      <c r="CI413">
        <v>7282000</v>
      </c>
      <c r="CN413">
        <v>5513900</v>
      </c>
      <c r="CS413">
        <v>6539000</v>
      </c>
      <c r="CX413">
        <v>6898400</v>
      </c>
      <c r="DC413">
        <v>9776500</v>
      </c>
      <c r="DH413">
        <v>11761300</v>
      </c>
      <c r="DM413">
        <v>13287800</v>
      </c>
      <c r="DR413">
        <v>17603478</v>
      </c>
      <c r="DW413">
        <v>20258119</v>
      </c>
      <c r="EB413">
        <v>27205563</v>
      </c>
      <c r="EG413" s="3">
        <v>38457056</v>
      </c>
      <c r="EL413">
        <v>47859974</v>
      </c>
      <c r="EQ413">
        <v>58172278</v>
      </c>
      <c r="EV413">
        <v>68206720</v>
      </c>
      <c r="FA413">
        <v>73670401</v>
      </c>
      <c r="FF413">
        <v>72224714</v>
      </c>
      <c r="FK413">
        <v>81858449</v>
      </c>
      <c r="FP413">
        <v>91676364</v>
      </c>
      <c r="FU413">
        <v>92276152</v>
      </c>
      <c r="FZ413">
        <v>90545417</v>
      </c>
      <c r="GE413">
        <v>93660420</v>
      </c>
      <c r="GJ413">
        <v>99511490</v>
      </c>
      <c r="GO413">
        <v>104194818</v>
      </c>
      <c r="GT413">
        <v>103957732</v>
      </c>
    </row>
    <row r="414" spans="1:202" hidden="1">
      <c r="A414" s="38" t="s">
        <v>413</v>
      </c>
      <c r="AZ414">
        <v>302800</v>
      </c>
      <c r="BE414">
        <v>352100</v>
      </c>
      <c r="BJ414">
        <v>502200</v>
      </c>
      <c r="BK414"/>
      <c r="BO414">
        <v>669500</v>
      </c>
      <c r="BT414">
        <v>864000</v>
      </c>
      <c r="BY414">
        <v>1124300</v>
      </c>
      <c r="CD414">
        <v>1479700</v>
      </c>
      <c r="CI414">
        <v>1912900</v>
      </c>
      <c r="CN414">
        <v>2584400</v>
      </c>
      <c r="CS414">
        <v>3373300</v>
      </c>
      <c r="CX414">
        <v>4123900</v>
      </c>
      <c r="DC414">
        <v>4540400</v>
      </c>
      <c r="DH414">
        <v>6611400</v>
      </c>
      <c r="DM414">
        <v>8011700</v>
      </c>
      <c r="DR414">
        <v>9456481</v>
      </c>
      <c r="DW414">
        <v>11902130</v>
      </c>
      <c r="EB414">
        <v>14388807</v>
      </c>
      <c r="EG414" s="3">
        <v>19609492</v>
      </c>
      <c r="EL414">
        <v>27890978</v>
      </c>
      <c r="EQ414">
        <v>35278834</v>
      </c>
      <c r="EV414">
        <v>43600577</v>
      </c>
      <c r="FA414">
        <v>51856954</v>
      </c>
      <c r="FF414">
        <v>56783431</v>
      </c>
      <c r="FK414">
        <v>56357366</v>
      </c>
      <c r="FP414">
        <v>64470239</v>
      </c>
      <c r="FU414">
        <v>72932029</v>
      </c>
      <c r="FZ414">
        <v>73925305</v>
      </c>
      <c r="GE414">
        <v>72795380</v>
      </c>
      <c r="GJ414">
        <v>75704202</v>
      </c>
      <c r="GO414">
        <v>81011390</v>
      </c>
      <c r="GT414">
        <v>85399250</v>
      </c>
    </row>
    <row r="415" spans="1:202" hidden="1">
      <c r="A415" s="38" t="s">
        <v>414</v>
      </c>
      <c r="AZ415">
        <v>72700</v>
      </c>
      <c r="BE415">
        <v>88000</v>
      </c>
      <c r="BJ415">
        <v>107100</v>
      </c>
      <c r="BK415"/>
      <c r="BO415">
        <v>157700</v>
      </c>
      <c r="BT415">
        <v>221200</v>
      </c>
      <c r="BY415">
        <v>300600</v>
      </c>
      <c r="CD415">
        <v>419800</v>
      </c>
      <c r="CI415">
        <v>591300</v>
      </c>
      <c r="CN415">
        <v>802800</v>
      </c>
      <c r="CS415">
        <v>1133800</v>
      </c>
      <c r="CX415">
        <v>1534000</v>
      </c>
      <c r="DC415">
        <v>1973300</v>
      </c>
      <c r="DH415">
        <v>2323300</v>
      </c>
      <c r="DM415">
        <v>3406100</v>
      </c>
      <c r="DR415">
        <v>4052384</v>
      </c>
      <c r="DW415">
        <v>4985519</v>
      </c>
      <c r="EB415">
        <v>6540804</v>
      </c>
      <c r="EG415" s="3">
        <v>8196322</v>
      </c>
      <c r="EL415">
        <v>11426760</v>
      </c>
      <c r="EQ415">
        <v>16413941</v>
      </c>
      <c r="EV415">
        <v>21291239</v>
      </c>
      <c r="FA415">
        <v>27019026</v>
      </c>
      <c r="FF415">
        <v>32887237</v>
      </c>
      <c r="FK415">
        <v>36908883</v>
      </c>
      <c r="FP415">
        <v>37470115</v>
      </c>
      <c r="FU415">
        <v>43567811</v>
      </c>
      <c r="FZ415">
        <v>50114777</v>
      </c>
      <c r="GE415">
        <v>51652863</v>
      </c>
      <c r="GJ415">
        <v>51453047</v>
      </c>
      <c r="GO415">
        <v>54156489</v>
      </c>
      <c r="GT415">
        <v>58734699</v>
      </c>
    </row>
    <row r="416" spans="1:202" hidden="1">
      <c r="A416" s="38" t="s">
        <v>415</v>
      </c>
      <c r="AZ416">
        <v>9800</v>
      </c>
      <c r="BE416">
        <v>13100</v>
      </c>
      <c r="BJ416">
        <v>16200</v>
      </c>
      <c r="BK416"/>
      <c r="BO416">
        <v>20400</v>
      </c>
      <c r="BT416">
        <v>32200</v>
      </c>
      <c r="BY416">
        <v>47400</v>
      </c>
      <c r="CD416">
        <v>70800</v>
      </c>
      <c r="CI416">
        <v>107700</v>
      </c>
      <c r="CN416">
        <v>160100</v>
      </c>
      <c r="CS416">
        <v>222700</v>
      </c>
      <c r="CX416">
        <v>320000</v>
      </c>
      <c r="DC416">
        <v>460500</v>
      </c>
      <c r="DH416">
        <v>637700</v>
      </c>
      <c r="DM416">
        <v>778500</v>
      </c>
      <c r="DR416">
        <v>1108285</v>
      </c>
      <c r="DW416">
        <v>1420527</v>
      </c>
      <c r="EB416">
        <v>1815474</v>
      </c>
      <c r="EG416" s="3">
        <v>2451622</v>
      </c>
      <c r="EL416">
        <v>3213510</v>
      </c>
      <c r="EQ416">
        <v>4623077</v>
      </c>
      <c r="EV416">
        <v>6726594</v>
      </c>
      <c r="FA416">
        <v>9049853</v>
      </c>
      <c r="FF416">
        <v>11940128</v>
      </c>
      <c r="FK416">
        <v>15069727</v>
      </c>
      <c r="FP416">
        <v>17606247</v>
      </c>
      <c r="FU416">
        <v>18626018</v>
      </c>
      <c r="FZ416">
        <v>22242652</v>
      </c>
      <c r="GE416">
        <v>26426338</v>
      </c>
      <c r="GJ416">
        <v>28249206</v>
      </c>
      <c r="GO416">
        <v>28913124</v>
      </c>
      <c r="GT416">
        <v>31215481</v>
      </c>
    </row>
    <row r="417" spans="1:202" hidden="1">
      <c r="A417" s="38" t="s">
        <v>416</v>
      </c>
      <c r="AZ417">
        <v>800</v>
      </c>
      <c r="BE417">
        <v>1100</v>
      </c>
      <c r="BJ417">
        <v>1400</v>
      </c>
      <c r="BK417"/>
      <c r="BO417">
        <v>1900</v>
      </c>
      <c r="BT417">
        <v>2500</v>
      </c>
      <c r="BY417">
        <v>4000</v>
      </c>
      <c r="CD417">
        <v>6500</v>
      </c>
      <c r="CI417">
        <v>11000</v>
      </c>
      <c r="CN417">
        <v>17400</v>
      </c>
      <c r="CS417">
        <v>26900</v>
      </c>
      <c r="CX417">
        <v>36800</v>
      </c>
      <c r="DC417">
        <v>52500</v>
      </c>
      <c r="DH417">
        <v>83200</v>
      </c>
      <c r="DM417">
        <v>111800</v>
      </c>
      <c r="DR417">
        <v>155220</v>
      </c>
      <c r="DW417">
        <v>204697</v>
      </c>
      <c r="EB417">
        <v>309488</v>
      </c>
      <c r="EG417" s="3">
        <v>416438</v>
      </c>
      <c r="EL417">
        <v>584101</v>
      </c>
      <c r="EQ417">
        <v>808765</v>
      </c>
      <c r="EV417">
        <v>1202237</v>
      </c>
      <c r="FA417">
        <v>1778963</v>
      </c>
      <c r="FF417">
        <v>2510490</v>
      </c>
      <c r="FK417">
        <v>3493436</v>
      </c>
      <c r="FP417">
        <v>4651721</v>
      </c>
      <c r="FU417">
        <v>5832091</v>
      </c>
      <c r="FZ417">
        <v>6688146</v>
      </c>
      <c r="GE417">
        <v>8329066</v>
      </c>
      <c r="GJ417">
        <v>10496116</v>
      </c>
      <c r="GO417">
        <v>12167838</v>
      </c>
      <c r="GT417">
        <v>13360465</v>
      </c>
    </row>
    <row r="418" spans="1:202" hidden="1">
      <c r="A418" s="38" t="s">
        <v>417</v>
      </c>
      <c r="AZ418">
        <v>33592100</v>
      </c>
      <c r="BE418">
        <v>42442400</v>
      </c>
      <c r="BJ418">
        <v>47860900</v>
      </c>
      <c r="BK418"/>
      <c r="BO418">
        <v>65217100</v>
      </c>
      <c r="BT418">
        <v>87882300</v>
      </c>
      <c r="BY418">
        <v>101769900</v>
      </c>
      <c r="CD418">
        <v>123050400</v>
      </c>
      <c r="CI418">
        <v>142730100</v>
      </c>
      <c r="CN418">
        <v>157545600</v>
      </c>
      <c r="CS418">
        <v>163537700</v>
      </c>
      <c r="CX418">
        <v>185965900</v>
      </c>
      <c r="DC418">
        <v>216018100</v>
      </c>
      <c r="DH418">
        <v>216971100</v>
      </c>
      <c r="DM418">
        <v>219695500</v>
      </c>
      <c r="DR418">
        <v>214706661</v>
      </c>
      <c r="DW418">
        <v>228668513</v>
      </c>
      <c r="EB418">
        <v>241305009</v>
      </c>
      <c r="EG418">
        <v>239419190</v>
      </c>
      <c r="EL418">
        <v>224234820</v>
      </c>
      <c r="EQ418">
        <v>222867492</v>
      </c>
      <c r="EV418">
        <v>223762729</v>
      </c>
      <c r="FA418">
        <v>225002838</v>
      </c>
      <c r="FF418">
        <v>224119358</v>
      </c>
      <c r="FK418">
        <v>220829349</v>
      </c>
      <c r="FP418">
        <v>215371713</v>
      </c>
      <c r="FU418">
        <v>209918668</v>
      </c>
      <c r="FZ418">
        <v>203978473</v>
      </c>
      <c r="GE418">
        <v>199133176</v>
      </c>
      <c r="GJ418">
        <v>193810939</v>
      </c>
      <c r="GO418">
        <v>187913442</v>
      </c>
      <c r="GT418">
        <v>181496417</v>
      </c>
    </row>
    <row r="419" spans="1:202" hidden="1">
      <c r="A419" s="38" t="s">
        <v>418</v>
      </c>
      <c r="AZ419">
        <v>31959300</v>
      </c>
      <c r="BE419">
        <v>37501300</v>
      </c>
      <c r="BJ419">
        <v>46359800</v>
      </c>
      <c r="BK419"/>
      <c r="BO419">
        <v>52390200</v>
      </c>
      <c r="BT419">
        <v>68924300</v>
      </c>
      <c r="BY419">
        <v>92092300</v>
      </c>
      <c r="CD419">
        <v>106946000</v>
      </c>
      <c r="CI419">
        <v>126766900</v>
      </c>
      <c r="CN419">
        <v>141272300</v>
      </c>
      <c r="CS419">
        <v>148397300</v>
      </c>
      <c r="CX419">
        <v>151052100</v>
      </c>
      <c r="DC419">
        <v>169019800</v>
      </c>
      <c r="DH419">
        <v>190872400</v>
      </c>
      <c r="DM419">
        <v>188003900</v>
      </c>
      <c r="DR419">
        <v>185682481</v>
      </c>
      <c r="DW419">
        <v>193337914</v>
      </c>
      <c r="EB419">
        <v>205992611</v>
      </c>
      <c r="EG419">
        <v>216848042</v>
      </c>
      <c r="EL419">
        <v>217007549</v>
      </c>
      <c r="EQ419">
        <v>208414534</v>
      </c>
      <c r="EV419">
        <v>208551057</v>
      </c>
      <c r="FA419">
        <v>209751326</v>
      </c>
      <c r="FF419">
        <v>211337397</v>
      </c>
      <c r="FK419">
        <v>210590594</v>
      </c>
      <c r="FP419">
        <v>208077366</v>
      </c>
      <c r="FU419">
        <v>203233636</v>
      </c>
      <c r="FZ419">
        <v>197882963</v>
      </c>
      <c r="GE419">
        <v>191608489</v>
      </c>
      <c r="GJ419">
        <v>185530593</v>
      </c>
      <c r="GO419">
        <v>178905573</v>
      </c>
      <c r="GT419">
        <v>171617203</v>
      </c>
    </row>
    <row r="420" spans="1:202" hidden="1">
      <c r="A420" s="38" t="s">
        <v>419</v>
      </c>
      <c r="AZ420">
        <v>23738300</v>
      </c>
      <c r="BE420">
        <v>30883700</v>
      </c>
      <c r="BJ420">
        <v>36535500</v>
      </c>
      <c r="BK420"/>
      <c r="BO420">
        <v>44979900</v>
      </c>
      <c r="BT420">
        <v>50298900</v>
      </c>
      <c r="BY420">
        <v>66006900</v>
      </c>
      <c r="CD420">
        <v>87530300</v>
      </c>
      <c r="CI420">
        <v>101132500</v>
      </c>
      <c r="CN420">
        <v>119063400</v>
      </c>
      <c r="CS420">
        <v>132322400</v>
      </c>
      <c r="CX420">
        <v>138428900</v>
      </c>
      <c r="DC420">
        <v>137939100</v>
      </c>
      <c r="DH420">
        <v>151793700</v>
      </c>
      <c r="DM420">
        <v>170779500</v>
      </c>
      <c r="DR420">
        <v>160228333</v>
      </c>
      <c r="DW420">
        <v>157944229</v>
      </c>
      <c r="EB420">
        <v>163121604</v>
      </c>
      <c r="EG420">
        <v>172205683</v>
      </c>
      <c r="EL420">
        <v>179373510</v>
      </c>
      <c r="EQ420">
        <v>177281258</v>
      </c>
      <c r="EV420">
        <v>167508343</v>
      </c>
      <c r="FA420">
        <v>165009699</v>
      </c>
      <c r="FF420">
        <v>163529957</v>
      </c>
      <c r="FK420">
        <v>162632426</v>
      </c>
      <c r="FP420">
        <v>159571586</v>
      </c>
      <c r="FU420">
        <v>155150367</v>
      </c>
      <c r="FZ420">
        <v>149152479</v>
      </c>
      <c r="GE420">
        <v>142933208</v>
      </c>
      <c r="GJ420">
        <v>136068729</v>
      </c>
      <c r="GO420">
        <v>129329660</v>
      </c>
      <c r="GT420">
        <v>122402784</v>
      </c>
    </row>
    <row r="421" spans="1:202" hidden="1">
      <c r="A421" s="38" t="s">
        <v>420</v>
      </c>
      <c r="AZ421">
        <v>15448800</v>
      </c>
      <c r="BE421">
        <v>20569900</v>
      </c>
      <c r="BJ421">
        <v>26160600</v>
      </c>
      <c r="BK421"/>
      <c r="BO421">
        <v>30592700</v>
      </c>
      <c r="BT421">
        <v>37937500</v>
      </c>
      <c r="BY421">
        <v>42769500</v>
      </c>
      <c r="CD421">
        <v>56886900</v>
      </c>
      <c r="CI421">
        <v>77867200</v>
      </c>
      <c r="CN421">
        <v>92353900</v>
      </c>
      <c r="CS421">
        <v>110937900</v>
      </c>
      <c r="CX421">
        <v>124966100</v>
      </c>
      <c r="DC421">
        <v>131692600</v>
      </c>
      <c r="DH421">
        <v>132167100</v>
      </c>
      <c r="DM421">
        <v>145741600</v>
      </c>
      <c r="DR421">
        <v>154544790</v>
      </c>
      <c r="DW421">
        <v>154397302</v>
      </c>
      <c r="EB421">
        <v>151915854</v>
      </c>
      <c r="EG421">
        <v>156562777</v>
      </c>
      <c r="EL421">
        <v>164884908</v>
      </c>
      <c r="EQ421">
        <v>171369717</v>
      </c>
      <c r="EV421">
        <v>168766372</v>
      </c>
      <c r="FA421">
        <v>158706627</v>
      </c>
      <c r="FF421">
        <v>155748576</v>
      </c>
      <c r="FK421">
        <v>153801497</v>
      </c>
      <c r="FP421">
        <v>152432077</v>
      </c>
      <c r="FU421">
        <v>148976055</v>
      </c>
      <c r="FZ421">
        <v>144196546</v>
      </c>
      <c r="GE421">
        <v>138019651</v>
      </c>
      <c r="GJ421">
        <v>131695041</v>
      </c>
      <c r="GO421">
        <v>124726432</v>
      </c>
      <c r="GT421">
        <v>117871378</v>
      </c>
    </row>
    <row r="422" spans="1:202" hidden="1">
      <c r="A422" s="38" t="s">
        <v>421</v>
      </c>
      <c r="AZ422">
        <v>14636600</v>
      </c>
      <c r="BE422">
        <v>15100400</v>
      </c>
      <c r="BJ422">
        <v>20176300</v>
      </c>
      <c r="BK422"/>
      <c r="BO422">
        <v>25793400</v>
      </c>
      <c r="BT422">
        <v>30069900</v>
      </c>
      <c r="BY422">
        <v>37377100</v>
      </c>
      <c r="CD422">
        <v>41860600</v>
      </c>
      <c r="CI422">
        <v>56096500</v>
      </c>
      <c r="CN422">
        <v>76904200</v>
      </c>
      <c r="CS422">
        <v>91193000</v>
      </c>
      <c r="CX422">
        <v>109541500</v>
      </c>
      <c r="DC422">
        <v>123542300</v>
      </c>
      <c r="DH422">
        <v>130411900</v>
      </c>
      <c r="DM422">
        <v>130185600</v>
      </c>
      <c r="DR422">
        <v>138259361</v>
      </c>
      <c r="DW422">
        <v>152743192</v>
      </c>
      <c r="EB422">
        <v>152752053</v>
      </c>
      <c r="EG422">
        <v>150321827</v>
      </c>
      <c r="EL422">
        <v>154950295</v>
      </c>
      <c r="EQ422">
        <v>163240316</v>
      </c>
      <c r="EV422">
        <v>169733381</v>
      </c>
      <c r="FA422">
        <v>167205131</v>
      </c>
      <c r="FF422">
        <v>157252789</v>
      </c>
      <c r="FK422">
        <v>154373767</v>
      </c>
      <c r="FP422">
        <v>152506586</v>
      </c>
      <c r="FU422">
        <v>151222127</v>
      </c>
      <c r="FZ422">
        <v>147864829</v>
      </c>
      <c r="GE422">
        <v>143191443</v>
      </c>
      <c r="GJ422">
        <v>137125913</v>
      </c>
      <c r="GO422">
        <v>130909088</v>
      </c>
      <c r="GT422">
        <v>124046477</v>
      </c>
    </row>
    <row r="423" spans="1:202" hidden="1">
      <c r="A423" s="38" t="s">
        <v>422</v>
      </c>
      <c r="AZ423">
        <v>12905800</v>
      </c>
      <c r="BE423">
        <v>14227500</v>
      </c>
      <c r="BJ423">
        <v>14685200</v>
      </c>
      <c r="BK423"/>
      <c r="BO423">
        <v>19772800</v>
      </c>
      <c r="BT423">
        <v>25321200</v>
      </c>
      <c r="BY423">
        <v>29509800</v>
      </c>
      <c r="CD423">
        <v>36553300</v>
      </c>
      <c r="CI423">
        <v>41139000</v>
      </c>
      <c r="CN423">
        <v>55219800</v>
      </c>
      <c r="CS423">
        <v>75551200</v>
      </c>
      <c r="CX423">
        <v>89522800</v>
      </c>
      <c r="DC423">
        <v>107770600</v>
      </c>
      <c r="DH423">
        <v>121817500</v>
      </c>
      <c r="DM423">
        <v>128352800</v>
      </c>
      <c r="DR423">
        <v>120456219</v>
      </c>
      <c r="DW423">
        <v>136119503</v>
      </c>
      <c r="EB423">
        <v>150670246</v>
      </c>
      <c r="EG423">
        <v>150734579</v>
      </c>
      <c r="EL423">
        <v>148380910</v>
      </c>
      <c r="EQ423">
        <v>153000989</v>
      </c>
      <c r="EV423">
        <v>161258778</v>
      </c>
      <c r="FA423">
        <v>167766786</v>
      </c>
      <c r="FF423">
        <v>165335986</v>
      </c>
      <c r="FK423">
        <v>155518386</v>
      </c>
      <c r="FP423">
        <v>152737990</v>
      </c>
      <c r="FU423">
        <v>150973015</v>
      </c>
      <c r="FZ423">
        <v>149793033</v>
      </c>
      <c r="GE423">
        <v>146556262</v>
      </c>
      <c r="GJ423">
        <v>142012639</v>
      </c>
      <c r="GO423">
        <v>136081381</v>
      </c>
      <c r="GT423">
        <v>129992265</v>
      </c>
    </row>
    <row r="424" spans="1:202" hidden="1">
      <c r="A424" s="38" t="s">
        <v>423</v>
      </c>
      <c r="AZ424">
        <v>11056900</v>
      </c>
      <c r="BE424">
        <v>12319400</v>
      </c>
      <c r="BJ424">
        <v>13783900</v>
      </c>
      <c r="BK424"/>
      <c r="BO424">
        <v>14193300</v>
      </c>
      <c r="BT424">
        <v>19242100</v>
      </c>
      <c r="BY424">
        <v>24608500</v>
      </c>
      <c r="CD424">
        <v>28484700</v>
      </c>
      <c r="CI424">
        <v>35508100</v>
      </c>
      <c r="CN424">
        <v>40202800</v>
      </c>
      <c r="CS424">
        <v>53717300</v>
      </c>
      <c r="CX424">
        <v>73714600</v>
      </c>
      <c r="DC424">
        <v>87309300</v>
      </c>
      <c r="DH424">
        <v>105977900</v>
      </c>
      <c r="DM424">
        <v>119196600</v>
      </c>
      <c r="DR424">
        <v>118835500</v>
      </c>
      <c r="DW424">
        <v>117878876</v>
      </c>
      <c r="EB424">
        <v>133551973</v>
      </c>
      <c r="EG424">
        <v>147965792</v>
      </c>
      <c r="EL424">
        <v>148124212</v>
      </c>
      <c r="EQ424">
        <v>145883057</v>
      </c>
      <c r="EV424">
        <v>150502827</v>
      </c>
      <c r="FA424">
        <v>158731562</v>
      </c>
      <c r="FF424">
        <v>165264927</v>
      </c>
      <c r="FK424">
        <v>162962926</v>
      </c>
      <c r="FP424">
        <v>153324911</v>
      </c>
      <c r="FU424">
        <v>150679667</v>
      </c>
      <c r="FZ424">
        <v>149049708</v>
      </c>
      <c r="GE424">
        <v>148006628</v>
      </c>
      <c r="GJ424">
        <v>144926693</v>
      </c>
      <c r="GO424">
        <v>140548680</v>
      </c>
      <c r="GT424">
        <v>134786620</v>
      </c>
    </row>
    <row r="425" spans="1:202" hidden="1">
      <c r="A425" s="38" t="s">
        <v>424</v>
      </c>
      <c r="AZ425">
        <v>8802400</v>
      </c>
      <c r="BE425">
        <v>10601000</v>
      </c>
      <c r="BJ425">
        <v>11859700</v>
      </c>
      <c r="BK425"/>
      <c r="BO425">
        <v>13157900</v>
      </c>
      <c r="BT425">
        <v>13558000</v>
      </c>
      <c r="BY425">
        <v>18426600</v>
      </c>
      <c r="CD425">
        <v>23502600</v>
      </c>
      <c r="CI425">
        <v>27341200</v>
      </c>
      <c r="CN425">
        <v>34224300</v>
      </c>
      <c r="CS425">
        <v>38757600</v>
      </c>
      <c r="CX425">
        <v>51868900</v>
      </c>
      <c r="DC425">
        <v>71250300</v>
      </c>
      <c r="DH425">
        <v>84948600</v>
      </c>
      <c r="DM425">
        <v>102946600</v>
      </c>
      <c r="DR425">
        <v>105907364</v>
      </c>
      <c r="DW425">
        <v>115245544</v>
      </c>
      <c r="EB425">
        <v>114673871</v>
      </c>
      <c r="EG425">
        <v>130072360</v>
      </c>
      <c r="EL425">
        <v>144315033</v>
      </c>
      <c r="EQ425">
        <v>144617395</v>
      </c>
      <c r="EV425">
        <v>142538268</v>
      </c>
      <c r="FA425">
        <v>147171210</v>
      </c>
      <c r="FF425">
        <v>155364345</v>
      </c>
      <c r="FK425">
        <v>161925671</v>
      </c>
      <c r="FP425">
        <v>159793640</v>
      </c>
      <c r="FU425">
        <v>150405169</v>
      </c>
      <c r="FZ425">
        <v>147942046</v>
      </c>
      <c r="GE425">
        <v>146492830</v>
      </c>
      <c r="GJ425">
        <v>145631198</v>
      </c>
      <c r="GO425">
        <v>142758172</v>
      </c>
      <c r="GT425">
        <v>138598663</v>
      </c>
    </row>
    <row r="426" spans="1:202" hidden="1">
      <c r="A426" s="38" t="s">
        <v>425</v>
      </c>
      <c r="AZ426">
        <v>6700500</v>
      </c>
      <c r="BE426">
        <v>8073800</v>
      </c>
      <c r="BJ426">
        <v>9808100</v>
      </c>
      <c r="BK426"/>
      <c r="BO426">
        <v>11081200</v>
      </c>
      <c r="BT426">
        <v>12285200</v>
      </c>
      <c r="BY426">
        <v>12679000</v>
      </c>
      <c r="CD426">
        <v>17284400</v>
      </c>
      <c r="CI426">
        <v>22116200</v>
      </c>
      <c r="CN426">
        <v>25853900</v>
      </c>
      <c r="CS426">
        <v>32314300</v>
      </c>
      <c r="CX426">
        <v>36798500</v>
      </c>
      <c r="DC426">
        <v>49513700</v>
      </c>
      <c r="DH426">
        <v>68334300</v>
      </c>
      <c r="DM426">
        <v>81264900</v>
      </c>
      <c r="DR426">
        <v>87268876</v>
      </c>
      <c r="DW426">
        <v>101174535</v>
      </c>
      <c r="EB426">
        <v>110722631</v>
      </c>
      <c r="EG426">
        <v>110267647</v>
      </c>
      <c r="EL426">
        <v>125306155</v>
      </c>
      <c r="EQ426">
        <v>139314911</v>
      </c>
      <c r="EV426">
        <v>139809946</v>
      </c>
      <c r="FA426">
        <v>137955583</v>
      </c>
      <c r="FF426">
        <v>142610306</v>
      </c>
      <c r="FK426">
        <v>150761540</v>
      </c>
      <c r="FP426">
        <v>157367747</v>
      </c>
      <c r="FU426">
        <v>155490050</v>
      </c>
      <c r="FZ426">
        <v>146453120</v>
      </c>
      <c r="GE426">
        <v>144245063</v>
      </c>
      <c r="GJ426">
        <v>143044683</v>
      </c>
      <c r="GO426">
        <v>142428793</v>
      </c>
      <c r="GT426">
        <v>139836311</v>
      </c>
    </row>
    <row r="427" spans="1:202" hidden="1">
      <c r="A427" s="38" t="s">
        <v>426</v>
      </c>
      <c r="AZ427">
        <v>5361500</v>
      </c>
      <c r="BE427">
        <v>5948800</v>
      </c>
      <c r="BJ427">
        <v>7166200</v>
      </c>
      <c r="BK427"/>
      <c r="BO427">
        <v>8704000</v>
      </c>
      <c r="BT427">
        <v>9915400</v>
      </c>
      <c r="BY427">
        <v>11104800</v>
      </c>
      <c r="CD427">
        <v>11552000</v>
      </c>
      <c r="CI427">
        <v>15802900</v>
      </c>
      <c r="CN427">
        <v>20317700</v>
      </c>
      <c r="CS427">
        <v>23785700</v>
      </c>
      <c r="CX427">
        <v>29833300</v>
      </c>
      <c r="DC427">
        <v>34310500</v>
      </c>
      <c r="DH427">
        <v>46277700</v>
      </c>
      <c r="DM427">
        <v>64109800</v>
      </c>
      <c r="DR427">
        <v>67180166</v>
      </c>
      <c r="DW427">
        <v>81312468</v>
      </c>
      <c r="EB427">
        <v>95320200</v>
      </c>
      <c r="EG427">
        <v>104608301</v>
      </c>
      <c r="EL427">
        <v>104332234</v>
      </c>
      <c r="EQ427">
        <v>118894410</v>
      </c>
      <c r="EV427">
        <v>132580959</v>
      </c>
      <c r="FA427">
        <v>133353709</v>
      </c>
      <c r="FF427">
        <v>131805282</v>
      </c>
      <c r="FK427">
        <v>136490856</v>
      </c>
      <c r="FP427">
        <v>144592321</v>
      </c>
      <c r="FU427">
        <v>151279164</v>
      </c>
      <c r="FZ427">
        <v>149747767</v>
      </c>
      <c r="GE427">
        <v>141182955</v>
      </c>
      <c r="GJ427">
        <v>139309703</v>
      </c>
      <c r="GO427">
        <v>138431601</v>
      </c>
      <c r="GT427">
        <v>138135382</v>
      </c>
    </row>
    <row r="428" spans="1:202" hidden="1">
      <c r="A428" s="38" t="s">
        <v>427</v>
      </c>
      <c r="AZ428">
        <v>3926700</v>
      </c>
      <c r="BE428">
        <v>4454000</v>
      </c>
      <c r="BJ428">
        <v>4955800</v>
      </c>
      <c r="BK428"/>
      <c r="BO428">
        <v>5980700</v>
      </c>
      <c r="BT428">
        <v>7349900</v>
      </c>
      <c r="BY428">
        <v>8464700</v>
      </c>
      <c r="CD428">
        <v>9696900</v>
      </c>
      <c r="CI428">
        <v>10110100</v>
      </c>
      <c r="CN428">
        <v>13915400</v>
      </c>
      <c r="CS428">
        <v>17884500</v>
      </c>
      <c r="CX428">
        <v>21113000</v>
      </c>
      <c r="DC428">
        <v>26658100</v>
      </c>
      <c r="DH428">
        <v>31264600</v>
      </c>
      <c r="DM428">
        <v>41957800</v>
      </c>
      <c r="DR428">
        <v>48672378</v>
      </c>
      <c r="DW428">
        <v>60319085</v>
      </c>
      <c r="EB428">
        <v>74235092</v>
      </c>
      <c r="EG428">
        <v>87581403</v>
      </c>
      <c r="EL428">
        <v>96503684</v>
      </c>
      <c r="EQ428">
        <v>96512278</v>
      </c>
      <c r="EV428">
        <v>110422126</v>
      </c>
      <c r="FA428">
        <v>123667458</v>
      </c>
      <c r="FF428">
        <v>124808433</v>
      </c>
      <c r="FK428">
        <v>123669586</v>
      </c>
      <c r="FP428">
        <v>128381406</v>
      </c>
      <c r="FU428">
        <v>136406014</v>
      </c>
      <c r="FZ428">
        <v>143156930</v>
      </c>
      <c r="GE428">
        <v>142044235</v>
      </c>
      <c r="GJ428">
        <v>134066096</v>
      </c>
      <c r="GO428">
        <v>132590060</v>
      </c>
      <c r="GT428">
        <v>132100391</v>
      </c>
    </row>
    <row r="429" spans="1:202" hidden="1">
      <c r="A429" s="38" t="s">
        <v>428</v>
      </c>
      <c r="AZ429">
        <v>2729800</v>
      </c>
      <c r="BE429">
        <v>2955800</v>
      </c>
      <c r="BJ429">
        <v>3372900</v>
      </c>
      <c r="BK429"/>
      <c r="BO429">
        <v>3782500</v>
      </c>
      <c r="BT429">
        <v>4573800</v>
      </c>
      <c r="BY429">
        <v>5688400</v>
      </c>
      <c r="CD429">
        <v>6699100</v>
      </c>
      <c r="CI429">
        <v>7787400</v>
      </c>
      <c r="CN429">
        <v>8277200</v>
      </c>
      <c r="CS429">
        <v>11480400</v>
      </c>
      <c r="CX429">
        <v>14870700</v>
      </c>
      <c r="DC429">
        <v>17849400</v>
      </c>
      <c r="DH429">
        <v>22900700</v>
      </c>
      <c r="DM429">
        <v>26992000</v>
      </c>
      <c r="DR429">
        <v>31284636</v>
      </c>
      <c r="DW429">
        <v>41514943</v>
      </c>
      <c r="EB429">
        <v>52707882</v>
      </c>
      <c r="EG429">
        <v>65453455</v>
      </c>
      <c r="EL429">
        <v>77787928</v>
      </c>
      <c r="EQ429">
        <v>86161875</v>
      </c>
      <c r="EV429">
        <v>86473012</v>
      </c>
      <c r="FA429">
        <v>99479374</v>
      </c>
      <c r="FF429">
        <v>112050662</v>
      </c>
      <c r="FK429">
        <v>113580843</v>
      </c>
      <c r="FP429">
        <v>112904578</v>
      </c>
      <c r="FU429">
        <v>117600352</v>
      </c>
      <c r="FZ429">
        <v>125458806</v>
      </c>
      <c r="GE429">
        <v>132218445</v>
      </c>
      <c r="GJ429">
        <v>131594879</v>
      </c>
      <c r="GO429">
        <v>124345958</v>
      </c>
      <c r="GT429">
        <v>123347484</v>
      </c>
    </row>
    <row r="430" spans="1:202" hidden="1">
      <c r="A430" s="38" t="s">
        <v>429</v>
      </c>
      <c r="AZ430">
        <v>1547300</v>
      </c>
      <c r="BE430">
        <v>1787700</v>
      </c>
      <c r="BJ430">
        <v>1966300</v>
      </c>
      <c r="BK430"/>
      <c r="BO430">
        <v>2270700</v>
      </c>
      <c r="BT430">
        <v>2540300</v>
      </c>
      <c r="BY430">
        <v>3100400</v>
      </c>
      <c r="CD430">
        <v>4020800</v>
      </c>
      <c r="CI430">
        <v>4750500</v>
      </c>
      <c r="CN430">
        <v>5701300</v>
      </c>
      <c r="CS430">
        <v>6191800</v>
      </c>
      <c r="CX430">
        <v>8734000</v>
      </c>
      <c r="DC430">
        <v>11470900</v>
      </c>
      <c r="DH430">
        <v>14082000</v>
      </c>
      <c r="DM430">
        <v>18144500</v>
      </c>
      <c r="DR430">
        <v>19090657</v>
      </c>
      <c r="DW430">
        <v>24954758</v>
      </c>
      <c r="EB430">
        <v>33899205</v>
      </c>
      <c r="EG430">
        <v>43529065</v>
      </c>
      <c r="EL430">
        <v>54628134</v>
      </c>
      <c r="EQ430">
        <v>65517445</v>
      </c>
      <c r="EV430">
        <v>73068273</v>
      </c>
      <c r="FA430">
        <v>73717468</v>
      </c>
      <c r="FF430">
        <v>85440024</v>
      </c>
      <c r="FK430">
        <v>97000274</v>
      </c>
      <c r="FP430">
        <v>98928075</v>
      </c>
      <c r="FU430">
        <v>98780449</v>
      </c>
      <c r="FZ430">
        <v>103345878</v>
      </c>
      <c r="GE430">
        <v>110872060</v>
      </c>
      <c r="GJ430">
        <v>117517196</v>
      </c>
      <c r="GO430">
        <v>117436834</v>
      </c>
      <c r="GT430">
        <v>111103382</v>
      </c>
    </row>
    <row r="431" spans="1:202" hidden="1">
      <c r="A431" s="38" t="s">
        <v>430</v>
      </c>
      <c r="AZ431">
        <v>879500</v>
      </c>
      <c r="BE431">
        <v>1115300</v>
      </c>
      <c r="BJ431">
        <v>1362400</v>
      </c>
      <c r="BK431"/>
      <c r="BO431">
        <v>1560300</v>
      </c>
      <c r="BT431">
        <v>1832700</v>
      </c>
      <c r="BY431">
        <v>2133200</v>
      </c>
      <c r="CD431">
        <v>2594400</v>
      </c>
      <c r="CI431">
        <v>3389800</v>
      </c>
      <c r="CN431">
        <v>2859900</v>
      </c>
      <c r="CS431">
        <v>3556000</v>
      </c>
      <c r="CX431">
        <v>4057700</v>
      </c>
      <c r="DC431">
        <v>5873000</v>
      </c>
      <c r="DH431">
        <v>8028300</v>
      </c>
      <c r="DM431">
        <v>9904400</v>
      </c>
      <c r="DR431">
        <v>11453741</v>
      </c>
      <c r="DW431">
        <v>13594887</v>
      </c>
      <c r="EB431">
        <v>18423493</v>
      </c>
      <c r="EG431">
        <v>25157416</v>
      </c>
      <c r="EL431">
        <v>32726388</v>
      </c>
      <c r="EQ431">
        <v>41617916</v>
      </c>
      <c r="EV431">
        <v>50483016</v>
      </c>
      <c r="FA431">
        <v>56863791</v>
      </c>
      <c r="FF431">
        <v>57860499</v>
      </c>
      <c r="FK431">
        <v>67793844</v>
      </c>
      <c r="FP431">
        <v>77842268</v>
      </c>
      <c r="FU431">
        <v>80154861</v>
      </c>
      <c r="FZ431">
        <v>80583162</v>
      </c>
      <c r="GE431">
        <v>84867965</v>
      </c>
      <c r="GJ431">
        <v>91811961</v>
      </c>
      <c r="GO431">
        <v>98126134</v>
      </c>
      <c r="GT431">
        <v>98651485</v>
      </c>
    </row>
    <row r="432" spans="1:202" hidden="1">
      <c r="A432" s="38" t="s">
        <v>431</v>
      </c>
      <c r="AZ432">
        <v>206300</v>
      </c>
      <c r="BE432">
        <v>224800</v>
      </c>
      <c r="BJ432">
        <v>307000</v>
      </c>
      <c r="BK432"/>
      <c r="BO432">
        <v>373700</v>
      </c>
      <c r="BT432">
        <v>427600</v>
      </c>
      <c r="BY432">
        <v>514200</v>
      </c>
      <c r="CD432">
        <v>607700</v>
      </c>
      <c r="CI432">
        <v>753300</v>
      </c>
      <c r="CN432">
        <v>1072200</v>
      </c>
      <c r="CS432">
        <v>1379000</v>
      </c>
      <c r="CX432">
        <v>1795100</v>
      </c>
      <c r="DC432">
        <v>2179900</v>
      </c>
      <c r="DH432">
        <v>3313800</v>
      </c>
      <c r="DM432">
        <v>4584500</v>
      </c>
      <c r="DR432">
        <v>5350738</v>
      </c>
      <c r="DW432">
        <v>6662035</v>
      </c>
      <c r="EB432">
        <v>8390694</v>
      </c>
      <c r="EG432">
        <v>11551707</v>
      </c>
      <c r="EL432">
        <v>15842071</v>
      </c>
      <c r="EQ432">
        <v>20952648</v>
      </c>
      <c r="EV432">
        <v>27085034</v>
      </c>
      <c r="FA432">
        <v>33344347</v>
      </c>
      <c r="FF432">
        <v>38130409</v>
      </c>
      <c r="FK432">
        <v>39400973</v>
      </c>
      <c r="FP432">
        <v>46941168</v>
      </c>
      <c r="FU432">
        <v>54828272</v>
      </c>
      <c r="FZ432">
        <v>57386102</v>
      </c>
      <c r="GE432">
        <v>58411661</v>
      </c>
      <c r="GJ432">
        <v>62247225</v>
      </c>
      <c r="GO432">
        <v>68295734</v>
      </c>
      <c r="GT432">
        <v>73961303</v>
      </c>
    </row>
    <row r="433" spans="1:202" hidden="1">
      <c r="A433" s="38" t="s">
        <v>432</v>
      </c>
      <c r="AZ433">
        <v>45800</v>
      </c>
      <c r="BE433">
        <v>48700</v>
      </c>
      <c r="BJ433">
        <v>54000</v>
      </c>
      <c r="BK433"/>
      <c r="BO433">
        <v>77100</v>
      </c>
      <c r="BT433">
        <v>98000</v>
      </c>
      <c r="BY433">
        <v>118300</v>
      </c>
      <c r="CD433">
        <v>150300</v>
      </c>
      <c r="CI433">
        <v>187700</v>
      </c>
      <c r="CN433">
        <v>241600</v>
      </c>
      <c r="CS433">
        <v>357100</v>
      </c>
      <c r="CX433">
        <v>476700</v>
      </c>
      <c r="DC433">
        <v>667000</v>
      </c>
      <c r="DH433">
        <v>880800</v>
      </c>
      <c r="DM433">
        <v>1371600</v>
      </c>
      <c r="DR433">
        <v>1848648</v>
      </c>
      <c r="DW433">
        <v>2340183</v>
      </c>
      <c r="EB433">
        <v>3042549</v>
      </c>
      <c r="EG433">
        <v>3936035</v>
      </c>
      <c r="EL433">
        <v>5518173</v>
      </c>
      <c r="EQ433">
        <v>7618545</v>
      </c>
      <c r="EV433">
        <v>10289743</v>
      </c>
      <c r="FA433">
        <v>13582252</v>
      </c>
      <c r="FF433">
        <v>17045231</v>
      </c>
      <c r="FK433">
        <v>19955508</v>
      </c>
      <c r="FP433">
        <v>21191455</v>
      </c>
      <c r="FU433">
        <v>25898334</v>
      </c>
      <c r="FZ433">
        <v>31042691</v>
      </c>
      <c r="GE433">
        <v>33426170</v>
      </c>
      <c r="GJ433">
        <v>34829907</v>
      </c>
      <c r="GO433">
        <v>37977173</v>
      </c>
      <c r="GT433">
        <v>42644536</v>
      </c>
    </row>
    <row r="434" spans="1:202" hidden="1">
      <c r="A434" s="38" t="s">
        <v>433</v>
      </c>
      <c r="AZ434">
        <v>6200</v>
      </c>
      <c r="BE434">
        <v>6500</v>
      </c>
      <c r="BJ434">
        <v>6800</v>
      </c>
      <c r="BK434"/>
      <c r="BO434">
        <v>8100</v>
      </c>
      <c r="BT434">
        <v>12100</v>
      </c>
      <c r="BY434">
        <v>16300</v>
      </c>
      <c r="CD434">
        <v>21200</v>
      </c>
      <c r="CI434">
        <v>29700</v>
      </c>
      <c r="CN434">
        <v>38700</v>
      </c>
      <c r="CS434">
        <v>49800</v>
      </c>
      <c r="CX434">
        <v>74400</v>
      </c>
      <c r="DC434">
        <v>107400</v>
      </c>
      <c r="DH434">
        <v>166500</v>
      </c>
      <c r="DM434">
        <v>224700</v>
      </c>
      <c r="DR434">
        <v>357722</v>
      </c>
      <c r="DW434">
        <v>532272</v>
      </c>
      <c r="EB434">
        <v>676077</v>
      </c>
      <c r="EG434">
        <v>895243</v>
      </c>
      <c r="EL434">
        <v>1184806</v>
      </c>
      <c r="EQ434">
        <v>1697189</v>
      </c>
      <c r="EV434">
        <v>2354316</v>
      </c>
      <c r="FA434">
        <v>3249290</v>
      </c>
      <c r="FF434">
        <v>4391000</v>
      </c>
      <c r="FK434">
        <v>5635457</v>
      </c>
      <c r="FP434">
        <v>6828515</v>
      </c>
      <c r="FU434">
        <v>7603954</v>
      </c>
      <c r="FZ434">
        <v>9654154</v>
      </c>
      <c r="GE434">
        <v>12022794</v>
      </c>
      <c r="GJ434">
        <v>13605306</v>
      </c>
      <c r="GO434">
        <v>14862949</v>
      </c>
      <c r="GT434">
        <v>16809840</v>
      </c>
    </row>
    <row r="435" spans="1:202" hidden="1">
      <c r="A435" s="38" t="s">
        <v>434</v>
      </c>
      <c r="AZ435">
        <v>500</v>
      </c>
      <c r="BE435">
        <v>500</v>
      </c>
      <c r="BJ435">
        <v>500</v>
      </c>
      <c r="BK435"/>
      <c r="BO435">
        <v>600</v>
      </c>
      <c r="BT435">
        <v>700</v>
      </c>
      <c r="BY435">
        <v>1200</v>
      </c>
      <c r="CD435">
        <v>1700</v>
      </c>
      <c r="CI435">
        <v>2600</v>
      </c>
      <c r="CN435">
        <v>3800</v>
      </c>
      <c r="CS435">
        <v>5000</v>
      </c>
      <c r="CX435">
        <v>6200</v>
      </c>
      <c r="DC435">
        <v>9500</v>
      </c>
      <c r="DH435">
        <v>15200</v>
      </c>
      <c r="DM435">
        <v>22100</v>
      </c>
      <c r="DR435">
        <v>34463</v>
      </c>
      <c r="DW435">
        <v>54195</v>
      </c>
      <c r="EB435">
        <v>84157</v>
      </c>
      <c r="EG435">
        <v>110032</v>
      </c>
      <c r="EL435">
        <v>146213</v>
      </c>
      <c r="EQ435">
        <v>197298</v>
      </c>
      <c r="EV435">
        <v>286754</v>
      </c>
      <c r="FA435">
        <v>399989</v>
      </c>
      <c r="FF435">
        <v>561271</v>
      </c>
      <c r="FK435">
        <v>772304</v>
      </c>
      <c r="FP435">
        <v>1007379</v>
      </c>
      <c r="FU435">
        <v>1266062</v>
      </c>
      <c r="FZ435">
        <v>1504503</v>
      </c>
      <c r="GE435">
        <v>1990571</v>
      </c>
      <c r="GJ435">
        <v>2606761</v>
      </c>
      <c r="GO435">
        <v>3182786</v>
      </c>
      <c r="GT435">
        <v>3670592</v>
      </c>
    </row>
    <row r="436" spans="1:202" hidden="1">
      <c r="A436" s="38" t="s">
        <v>435</v>
      </c>
      <c r="AZ436">
        <v>173544300</v>
      </c>
      <c r="BE436">
        <v>208261500</v>
      </c>
      <c r="BJ436">
        <v>246421900</v>
      </c>
      <c r="BK436"/>
      <c r="BO436">
        <v>299936200</v>
      </c>
      <c r="BT436">
        <v>372269900</v>
      </c>
      <c r="BY436">
        <v>456381100</v>
      </c>
      <c r="CD436">
        <v>557443300</v>
      </c>
      <c r="CI436">
        <v>673511700</v>
      </c>
      <c r="CN436">
        <v>795068000</v>
      </c>
      <c r="CS436">
        <v>911418000</v>
      </c>
      <c r="CX436">
        <v>1042820400</v>
      </c>
      <c r="DC436">
        <v>1193181500</v>
      </c>
      <c r="DH436">
        <v>1330224100</v>
      </c>
      <c r="DM436">
        <v>1453478400</v>
      </c>
      <c r="DR436">
        <v>1471162734</v>
      </c>
      <c r="DW436">
        <v>1588794434</v>
      </c>
      <c r="EB436">
        <v>1711485201</v>
      </c>
      <c r="EG436">
        <v>1817220554</v>
      </c>
      <c r="EL436">
        <v>1895247023</v>
      </c>
      <c r="EQ436">
        <v>1965159273</v>
      </c>
      <c r="EV436">
        <v>2025474934</v>
      </c>
      <c r="FA436">
        <v>2074958440</v>
      </c>
      <c r="FF436">
        <v>2112656452</v>
      </c>
      <c r="FK436">
        <v>2137695801</v>
      </c>
      <c r="FP436">
        <v>2149800781</v>
      </c>
      <c r="FU436">
        <v>2149866216</v>
      </c>
      <c r="FZ436">
        <v>2138193190</v>
      </c>
      <c r="GE436">
        <v>2117223606</v>
      </c>
      <c r="GJ436">
        <v>2087435462</v>
      </c>
      <c r="GO436">
        <v>2048850450</v>
      </c>
      <c r="GT436">
        <v>2001072513</v>
      </c>
    </row>
    <row r="437" spans="1:202" hidden="1">
      <c r="A437" s="38" t="s">
        <v>436</v>
      </c>
      <c r="AZ437">
        <v>155637900</v>
      </c>
      <c r="BE437">
        <v>183999100</v>
      </c>
      <c r="BJ437">
        <v>214728200</v>
      </c>
      <c r="BK437"/>
      <c r="BO437">
        <v>258221100</v>
      </c>
      <c r="BT437">
        <v>315743700</v>
      </c>
      <c r="BY437">
        <v>385544300</v>
      </c>
      <c r="CD437">
        <v>470522800</v>
      </c>
      <c r="CI437">
        <v>570565800</v>
      </c>
      <c r="CN437">
        <v>674355600</v>
      </c>
      <c r="CS437">
        <v>779380600</v>
      </c>
      <c r="CX437">
        <v>898938700</v>
      </c>
      <c r="DC437">
        <v>1037365900</v>
      </c>
      <c r="DH437">
        <v>1163860800</v>
      </c>
      <c r="DM437">
        <v>1276590800</v>
      </c>
      <c r="DR437">
        <v>1410888599</v>
      </c>
      <c r="DW437">
        <v>1524386701</v>
      </c>
      <c r="EB437">
        <v>1641756972</v>
      </c>
      <c r="EG437">
        <v>1743867985</v>
      </c>
      <c r="EL437">
        <v>1820472968</v>
      </c>
      <c r="EQ437">
        <v>1889994264</v>
      </c>
      <c r="EV437">
        <v>1951707484</v>
      </c>
      <c r="FA437">
        <v>2003434853</v>
      </c>
      <c r="FF437">
        <v>2043505768</v>
      </c>
      <c r="FK437">
        <v>2071196525</v>
      </c>
      <c r="FP437">
        <v>2086273798</v>
      </c>
      <c r="FU437">
        <v>2090332094</v>
      </c>
      <c r="FZ437">
        <v>2083713187</v>
      </c>
      <c r="GE437">
        <v>2068036705</v>
      </c>
      <c r="GJ437">
        <v>2043952445</v>
      </c>
      <c r="GO437">
        <v>2011492325</v>
      </c>
      <c r="GT437">
        <v>1970671918</v>
      </c>
    </row>
    <row r="438" spans="1:202" hidden="1">
      <c r="A438" s="38" t="s">
        <v>437</v>
      </c>
      <c r="AZ438">
        <v>329182200</v>
      </c>
      <c r="BE438">
        <v>392260600</v>
      </c>
      <c r="BJ438">
        <v>461150100</v>
      </c>
      <c r="BK438"/>
      <c r="BO438">
        <v>558157300</v>
      </c>
      <c r="BT438">
        <v>688013600</v>
      </c>
      <c r="BY438">
        <v>841925400</v>
      </c>
      <c r="CD438">
        <v>1027966100</v>
      </c>
      <c r="CI438">
        <v>1244077500</v>
      </c>
      <c r="CN438">
        <v>1469423600</v>
      </c>
      <c r="CS438">
        <v>1690798600</v>
      </c>
      <c r="CX438">
        <v>1941759100</v>
      </c>
      <c r="DC438">
        <v>2230547400</v>
      </c>
      <c r="DH438">
        <v>2494084900</v>
      </c>
      <c r="DM438">
        <v>2730069200</v>
      </c>
      <c r="DR438">
        <v>2882051333</v>
      </c>
      <c r="DW438">
        <v>3113181135</v>
      </c>
      <c r="EB438">
        <v>3353242173</v>
      </c>
      <c r="EG438">
        <v>3561088539</v>
      </c>
      <c r="EL438">
        <v>3715719991</v>
      </c>
      <c r="EQ438">
        <v>3855153537</v>
      </c>
      <c r="EV438">
        <v>3977182418</v>
      </c>
      <c r="FA438">
        <v>4078393293</v>
      </c>
      <c r="FF438">
        <v>4156162220</v>
      </c>
      <c r="FK438">
        <v>4208892326</v>
      </c>
      <c r="FP438">
        <v>4236074579</v>
      </c>
      <c r="FU438">
        <v>4240198310</v>
      </c>
      <c r="FZ438">
        <v>4221906377</v>
      </c>
      <c r="GE438">
        <v>4185260311</v>
      </c>
      <c r="GJ438">
        <v>4131387907</v>
      </c>
      <c r="GO438">
        <v>4060342775</v>
      </c>
      <c r="GT438">
        <v>3971744431</v>
      </c>
    </row>
    <row r="439" spans="1:202" hidden="1">
      <c r="A439" s="38" t="s">
        <v>438</v>
      </c>
      <c r="AZ439">
        <v>0</v>
      </c>
      <c r="BE439">
        <v>0</v>
      </c>
      <c r="BJ439">
        <v>0</v>
      </c>
      <c r="BK439"/>
      <c r="BO439">
        <v>0</v>
      </c>
      <c r="BT439">
        <v>0</v>
      </c>
      <c r="BY439">
        <v>0</v>
      </c>
      <c r="CD439">
        <v>0</v>
      </c>
      <c r="CI439">
        <v>0</v>
      </c>
      <c r="CN439">
        <v>0</v>
      </c>
      <c r="CS439">
        <v>0</v>
      </c>
      <c r="CX439">
        <v>0</v>
      </c>
      <c r="DC439">
        <v>0</v>
      </c>
      <c r="DH439">
        <v>0</v>
      </c>
      <c r="DM439">
        <v>0</v>
      </c>
      <c r="DR439">
        <v>5870961</v>
      </c>
      <c r="DW439">
        <v>6944150</v>
      </c>
      <c r="EB439">
        <v>8179804</v>
      </c>
      <c r="EG439">
        <v>8504264</v>
      </c>
      <c r="EL439">
        <v>7186259</v>
      </c>
      <c r="EQ439">
        <v>7158661</v>
      </c>
      <c r="EV439">
        <v>7589548</v>
      </c>
      <c r="FA439">
        <v>8149816</v>
      </c>
      <c r="FF439">
        <v>8457335</v>
      </c>
      <c r="FK439">
        <v>8455442</v>
      </c>
      <c r="FP439">
        <v>8139561</v>
      </c>
      <c r="FU439">
        <v>7898480</v>
      </c>
      <c r="FZ439">
        <v>7755260</v>
      </c>
      <c r="GE439">
        <v>7726891</v>
      </c>
      <c r="GJ439">
        <v>7713449</v>
      </c>
      <c r="GO439">
        <v>7597995</v>
      </c>
      <c r="GT439">
        <v>7375558</v>
      </c>
    </row>
    <row r="440" spans="1:202" hidden="1">
      <c r="A440" s="38" t="s">
        <v>439</v>
      </c>
      <c r="AZ440">
        <v>1598900</v>
      </c>
      <c r="BE440">
        <v>1863700</v>
      </c>
      <c r="BJ440">
        <v>2955700</v>
      </c>
      <c r="BK440"/>
      <c r="BO440">
        <v>3594100</v>
      </c>
      <c r="BT440">
        <v>5693300</v>
      </c>
      <c r="BY440">
        <v>8280700</v>
      </c>
      <c r="CD440">
        <v>11484300</v>
      </c>
      <c r="CI440">
        <v>15502100</v>
      </c>
      <c r="CN440">
        <v>19690700</v>
      </c>
      <c r="CS440">
        <v>24720800</v>
      </c>
      <c r="CX440">
        <v>29497500</v>
      </c>
      <c r="DC440">
        <v>36863400</v>
      </c>
      <c r="DH440">
        <v>44922900</v>
      </c>
      <c r="DM440">
        <v>47556300</v>
      </c>
      <c r="DR440">
        <v>48846252</v>
      </c>
      <c r="DW440">
        <v>55018077</v>
      </c>
      <c r="EB440">
        <v>62980663</v>
      </c>
      <c r="EG440">
        <v>72203558</v>
      </c>
      <c r="EL440">
        <v>76111301</v>
      </c>
      <c r="EQ440">
        <v>72874519</v>
      </c>
      <c r="EV440">
        <v>75900849</v>
      </c>
      <c r="FA440">
        <v>80607320</v>
      </c>
      <c r="FF440">
        <v>85268545</v>
      </c>
      <c r="FK440">
        <v>88681956</v>
      </c>
      <c r="FP440">
        <v>90598905</v>
      </c>
      <c r="FU440">
        <v>90987612</v>
      </c>
      <c r="FZ440">
        <v>91184977</v>
      </c>
      <c r="GE440">
        <v>91440445</v>
      </c>
      <c r="GJ440">
        <v>91992078</v>
      </c>
      <c r="GO440">
        <v>92293635</v>
      </c>
      <c r="GT440">
        <v>91865814</v>
      </c>
    </row>
    <row r="441" spans="1:202" hidden="1">
      <c r="A441" s="38" t="s">
        <v>440</v>
      </c>
      <c r="AZ441">
        <v>1054400</v>
      </c>
      <c r="BE441">
        <v>1602900</v>
      </c>
      <c r="BJ441">
        <v>2043300</v>
      </c>
      <c r="BK441"/>
      <c r="BO441">
        <v>3240400</v>
      </c>
      <c r="BT441">
        <v>4215400</v>
      </c>
      <c r="BY441">
        <v>7143700</v>
      </c>
      <c r="CD441">
        <v>10476900</v>
      </c>
      <c r="CI441">
        <v>14693400</v>
      </c>
      <c r="CN441">
        <v>19911100</v>
      </c>
      <c r="CS441">
        <v>25333600</v>
      </c>
      <c r="CX441">
        <v>32495700</v>
      </c>
      <c r="DC441">
        <v>41043100</v>
      </c>
      <c r="DH441">
        <v>54417200</v>
      </c>
      <c r="DM441">
        <v>67145600</v>
      </c>
      <c r="DR441">
        <v>69609601</v>
      </c>
      <c r="DW441">
        <v>73736184</v>
      </c>
      <c r="EB441">
        <v>82617874</v>
      </c>
      <c r="EG441">
        <v>94091962</v>
      </c>
      <c r="EL441">
        <v>107092334</v>
      </c>
      <c r="EQ441">
        <v>113004894</v>
      </c>
      <c r="EV441">
        <v>109977461</v>
      </c>
      <c r="FA441">
        <v>115008914</v>
      </c>
      <c r="FF441">
        <v>121903399</v>
      </c>
      <c r="FK441">
        <v>128808025</v>
      </c>
      <c r="FP441">
        <v>134149582</v>
      </c>
      <c r="FU441">
        <v>137518733</v>
      </c>
      <c r="FZ441">
        <v>138413175</v>
      </c>
      <c r="GE441">
        <v>138988213</v>
      </c>
      <c r="GJ441">
        <v>139586924</v>
      </c>
      <c r="GO441">
        <v>140666885</v>
      </c>
      <c r="GT441">
        <v>141290249</v>
      </c>
    </row>
    <row r="442" spans="1:202" hidden="1">
      <c r="A442" s="38" t="s">
        <v>441</v>
      </c>
      <c r="AZ442">
        <v>1383900</v>
      </c>
      <c r="BE442">
        <v>2155800</v>
      </c>
      <c r="BJ442">
        <v>3242000</v>
      </c>
      <c r="BK442"/>
      <c r="BO442">
        <v>4499200</v>
      </c>
      <c r="BT442">
        <v>6670600</v>
      </c>
      <c r="BY442">
        <v>8587400</v>
      </c>
      <c r="CD442">
        <v>13290500</v>
      </c>
      <c r="CI442">
        <v>17965800</v>
      </c>
      <c r="CN442">
        <v>22468200</v>
      </c>
      <c r="CS442">
        <v>27548200</v>
      </c>
      <c r="CX442">
        <v>32280800</v>
      </c>
      <c r="DC442">
        <v>39081600</v>
      </c>
      <c r="DH442">
        <v>47352300</v>
      </c>
      <c r="DM442">
        <v>58508800</v>
      </c>
      <c r="DR442">
        <v>67612888</v>
      </c>
      <c r="DW442">
        <v>74605595</v>
      </c>
      <c r="EB442">
        <v>79394361</v>
      </c>
      <c r="EG442">
        <v>88821155</v>
      </c>
      <c r="EL442">
        <v>101054964</v>
      </c>
      <c r="EQ442">
        <v>114803401</v>
      </c>
      <c r="EV442">
        <v>121098848</v>
      </c>
      <c r="FA442">
        <v>118128004</v>
      </c>
      <c r="FF442">
        <v>123563971</v>
      </c>
      <c r="FK442">
        <v>130888846</v>
      </c>
      <c r="FP442">
        <v>138205514</v>
      </c>
      <c r="FU442">
        <v>143886308</v>
      </c>
      <c r="FZ442">
        <v>147504837</v>
      </c>
      <c r="GE442">
        <v>148451335</v>
      </c>
      <c r="GJ442">
        <v>149053408</v>
      </c>
      <c r="GO442">
        <v>149715306</v>
      </c>
      <c r="GT442">
        <v>150898415</v>
      </c>
    </row>
    <row r="443" spans="1:202" hidden="1">
      <c r="A443" s="38" t="s">
        <v>442</v>
      </c>
      <c r="AZ443">
        <v>1247200</v>
      </c>
      <c r="BE443">
        <v>1369900</v>
      </c>
      <c r="BJ443">
        <v>2143100</v>
      </c>
      <c r="BK443"/>
      <c r="BO443">
        <v>3215300</v>
      </c>
      <c r="BT443">
        <v>4450800</v>
      </c>
      <c r="BY443">
        <v>6632700</v>
      </c>
      <c r="CD443">
        <v>8519000</v>
      </c>
      <c r="CI443">
        <v>13210300</v>
      </c>
      <c r="CN443">
        <v>17912900</v>
      </c>
      <c r="CS443">
        <v>22444400</v>
      </c>
      <c r="CX443">
        <v>27570600</v>
      </c>
      <c r="DC443">
        <v>32339400</v>
      </c>
      <c r="DH443">
        <v>39296700</v>
      </c>
      <c r="DM443">
        <v>47187700</v>
      </c>
      <c r="DR443">
        <v>55802864</v>
      </c>
      <c r="DW443">
        <v>67303940</v>
      </c>
      <c r="EB443">
        <v>74298648</v>
      </c>
      <c r="EG443">
        <v>79071717</v>
      </c>
      <c r="EL443">
        <v>88469139</v>
      </c>
      <c r="EQ443">
        <v>100677436</v>
      </c>
      <c r="EV443">
        <v>114402358</v>
      </c>
      <c r="FA443">
        <v>120697527</v>
      </c>
      <c r="FF443">
        <v>117748264</v>
      </c>
      <c r="FK443">
        <v>123191970</v>
      </c>
      <c r="FP443">
        <v>130529120</v>
      </c>
      <c r="FU443">
        <v>137861683</v>
      </c>
      <c r="FZ443">
        <v>143563923</v>
      </c>
      <c r="GE443">
        <v>147207780</v>
      </c>
      <c r="GJ443">
        <v>148182399</v>
      </c>
      <c r="GO443">
        <v>148811926</v>
      </c>
      <c r="GT443">
        <v>149502585</v>
      </c>
    </row>
    <row r="444" spans="1:202" hidden="1">
      <c r="A444" s="38" t="s">
        <v>443</v>
      </c>
      <c r="AZ444">
        <v>1037200</v>
      </c>
      <c r="BE444">
        <v>1226900</v>
      </c>
      <c r="BJ444">
        <v>1350800</v>
      </c>
      <c r="BK444"/>
      <c r="BO444">
        <v>2117600</v>
      </c>
      <c r="BT444">
        <v>3179700</v>
      </c>
      <c r="BY444">
        <v>4407900</v>
      </c>
      <c r="CD444">
        <v>6585800</v>
      </c>
      <c r="CI444">
        <v>8466100</v>
      </c>
      <c r="CN444">
        <v>13184100</v>
      </c>
      <c r="CS444">
        <v>17825400</v>
      </c>
      <c r="CX444">
        <v>22368600</v>
      </c>
      <c r="DC444">
        <v>27480700</v>
      </c>
      <c r="DH444">
        <v>32255300</v>
      </c>
      <c r="DM444">
        <v>39181900</v>
      </c>
      <c r="DR444">
        <v>44005304</v>
      </c>
      <c r="DW444">
        <v>55468372</v>
      </c>
      <c r="EB444">
        <v>66953899</v>
      </c>
      <c r="EG444">
        <v>73915117</v>
      </c>
      <c r="EL444">
        <v>78668067</v>
      </c>
      <c r="EQ444">
        <v>88030846</v>
      </c>
      <c r="EV444">
        <v>100208943</v>
      </c>
      <c r="FA444">
        <v>113904722</v>
      </c>
      <c r="FF444">
        <v>120201165</v>
      </c>
      <c r="FK444">
        <v>117280379</v>
      </c>
      <c r="FP444">
        <v>122736223</v>
      </c>
      <c r="FU444">
        <v>130087857</v>
      </c>
      <c r="FZ444">
        <v>137442190</v>
      </c>
      <c r="GE444">
        <v>143171179</v>
      </c>
      <c r="GJ444">
        <v>146845932</v>
      </c>
      <c r="GO444">
        <v>147855746</v>
      </c>
      <c r="GT444">
        <v>148519892</v>
      </c>
    </row>
    <row r="445" spans="1:202" hidden="1">
      <c r="A445" s="38" t="s">
        <v>444</v>
      </c>
      <c r="AZ445">
        <v>806500</v>
      </c>
      <c r="BE445">
        <v>1001400</v>
      </c>
      <c r="BJ445">
        <v>1207800</v>
      </c>
      <c r="BK445"/>
      <c r="BO445">
        <v>1325800</v>
      </c>
      <c r="BT445">
        <v>2087000</v>
      </c>
      <c r="BY445">
        <v>3130500</v>
      </c>
      <c r="CD445">
        <v>4357100</v>
      </c>
      <c r="CI445">
        <v>6498000</v>
      </c>
      <c r="CN445">
        <v>8363400</v>
      </c>
      <c r="CS445">
        <v>13010800</v>
      </c>
      <c r="CX445">
        <v>17710900</v>
      </c>
      <c r="DC445">
        <v>22187200</v>
      </c>
      <c r="DH445">
        <v>27393400</v>
      </c>
      <c r="DM445">
        <v>31932800</v>
      </c>
      <c r="DR445">
        <v>38351551</v>
      </c>
      <c r="DW445">
        <v>43642642</v>
      </c>
      <c r="EB445">
        <v>55082239</v>
      </c>
      <c r="EG445">
        <v>66508346</v>
      </c>
      <c r="EL445">
        <v>73429589</v>
      </c>
      <c r="EQ445">
        <v>78160824</v>
      </c>
      <c r="EV445">
        <v>87483207</v>
      </c>
      <c r="FA445">
        <v>99623885</v>
      </c>
      <c r="FF445">
        <v>113284474</v>
      </c>
      <c r="FK445">
        <v>119584800</v>
      </c>
      <c r="FP445">
        <v>116702698</v>
      </c>
      <c r="FU445">
        <v>122174863</v>
      </c>
      <c r="FZ445">
        <v>129547907</v>
      </c>
      <c r="GE445">
        <v>136929442</v>
      </c>
      <c r="GJ445">
        <v>142691343</v>
      </c>
      <c r="GO445">
        <v>146405027</v>
      </c>
      <c r="GT445">
        <v>147459602</v>
      </c>
    </row>
    <row r="446" spans="1:202" hidden="1">
      <c r="A446" s="38" t="s">
        <v>445</v>
      </c>
      <c r="AZ446">
        <v>614100</v>
      </c>
      <c r="BE446">
        <v>802400</v>
      </c>
      <c r="BJ446">
        <v>1001500</v>
      </c>
      <c r="BK446"/>
      <c r="BO446">
        <v>1176700</v>
      </c>
      <c r="BT446">
        <v>1291500</v>
      </c>
      <c r="BY446">
        <v>2045800</v>
      </c>
      <c r="CD446">
        <v>3078200</v>
      </c>
      <c r="CI446">
        <v>4278800</v>
      </c>
      <c r="CN446">
        <v>6389600</v>
      </c>
      <c r="CS446">
        <v>8249700</v>
      </c>
      <c r="CX446">
        <v>12896800</v>
      </c>
      <c r="DC446">
        <v>17527200</v>
      </c>
      <c r="DH446">
        <v>22020000</v>
      </c>
      <c r="DM446">
        <v>26906500</v>
      </c>
      <c r="DR446">
        <v>32246101</v>
      </c>
      <c r="DW446">
        <v>37895446</v>
      </c>
      <c r="EB446">
        <v>43198974</v>
      </c>
      <c r="EG446">
        <v>54547237</v>
      </c>
      <c r="EL446">
        <v>65890174</v>
      </c>
      <c r="EQ446">
        <v>72756871</v>
      </c>
      <c r="EV446">
        <v>77458985</v>
      </c>
      <c r="FA446">
        <v>86726983</v>
      </c>
      <c r="FF446">
        <v>98822538</v>
      </c>
      <c r="FK446">
        <v>112440329</v>
      </c>
      <c r="FP446">
        <v>118752888</v>
      </c>
      <c r="FU446">
        <v>115929128</v>
      </c>
      <c r="FZ446">
        <v>121430498</v>
      </c>
      <c r="GE446">
        <v>128833668</v>
      </c>
      <c r="GJ446">
        <v>136253514</v>
      </c>
      <c r="GO446">
        <v>142061716</v>
      </c>
      <c r="GT446">
        <v>145830452</v>
      </c>
    </row>
    <row r="447" spans="1:202" hidden="1">
      <c r="A447" s="38" t="s">
        <v>446</v>
      </c>
      <c r="AZ447">
        <v>454800</v>
      </c>
      <c r="BE447">
        <v>585300</v>
      </c>
      <c r="BJ447">
        <v>776300</v>
      </c>
      <c r="BK447"/>
      <c r="BO447">
        <v>975500</v>
      </c>
      <c r="BT447">
        <v>1139200</v>
      </c>
      <c r="BY447">
        <v>1250100</v>
      </c>
      <c r="CD447">
        <v>1996000</v>
      </c>
      <c r="CI447">
        <v>2996600</v>
      </c>
      <c r="CN447">
        <v>4172400</v>
      </c>
      <c r="CS447">
        <v>6237100</v>
      </c>
      <c r="CX447">
        <v>8096600</v>
      </c>
      <c r="DC447">
        <v>12674000</v>
      </c>
      <c r="DH447">
        <v>17262200</v>
      </c>
      <c r="DM447">
        <v>21523200</v>
      </c>
      <c r="DR447">
        <v>27631456</v>
      </c>
      <c r="DW447">
        <v>31661539</v>
      </c>
      <c r="EB447">
        <v>37340151</v>
      </c>
      <c r="EG447">
        <v>42592930</v>
      </c>
      <c r="EL447">
        <v>53816220</v>
      </c>
      <c r="EQ447">
        <v>65047285</v>
      </c>
      <c r="EV447">
        <v>71840951</v>
      </c>
      <c r="FA447">
        <v>76504027</v>
      </c>
      <c r="FF447">
        <v>85701780</v>
      </c>
      <c r="FK447">
        <v>97743922</v>
      </c>
      <c r="FP447">
        <v>111312320</v>
      </c>
      <c r="FU447">
        <v>117647414</v>
      </c>
      <c r="FZ447">
        <v>114909384</v>
      </c>
      <c r="GE447">
        <v>120449660</v>
      </c>
      <c r="GJ447">
        <v>127893033</v>
      </c>
      <c r="GO447">
        <v>135364511</v>
      </c>
      <c r="GT447">
        <v>141237138</v>
      </c>
    </row>
    <row r="448" spans="1:202" hidden="1">
      <c r="A448" s="38" t="s">
        <v>447</v>
      </c>
      <c r="AZ448">
        <v>334700</v>
      </c>
      <c r="BE448">
        <v>430400</v>
      </c>
      <c r="BJ448">
        <v>557000</v>
      </c>
      <c r="BK448"/>
      <c r="BO448">
        <v>731400</v>
      </c>
      <c r="BT448">
        <v>920300</v>
      </c>
      <c r="BY448">
        <v>1082400</v>
      </c>
      <c r="CD448">
        <v>1200900</v>
      </c>
      <c r="CI448">
        <v>1910600</v>
      </c>
      <c r="CN448">
        <v>2886200</v>
      </c>
      <c r="CS448">
        <v>4022100</v>
      </c>
      <c r="CX448">
        <v>6041300</v>
      </c>
      <c r="DC448">
        <v>7869200</v>
      </c>
      <c r="DH448">
        <v>12289100</v>
      </c>
      <c r="DM448">
        <v>16743600</v>
      </c>
      <c r="DR448">
        <v>22252642</v>
      </c>
      <c r="DW448">
        <v>26878592</v>
      </c>
      <c r="EB448">
        <v>30971164</v>
      </c>
      <c r="EG448">
        <v>36597505</v>
      </c>
      <c r="EL448">
        <v>41783008</v>
      </c>
      <c r="EQ448">
        <v>52842813</v>
      </c>
      <c r="EV448">
        <v>63929279</v>
      </c>
      <c r="FA448">
        <v>70632990</v>
      </c>
      <c r="FF448">
        <v>75251901</v>
      </c>
      <c r="FK448">
        <v>84364292</v>
      </c>
      <c r="FP448">
        <v>96342177</v>
      </c>
      <c r="FU448">
        <v>109848386</v>
      </c>
      <c r="FZ448">
        <v>116217580</v>
      </c>
      <c r="GE448">
        <v>113586557</v>
      </c>
      <c r="GJ448">
        <v>119173847</v>
      </c>
      <c r="GO448">
        <v>126665133</v>
      </c>
      <c r="GT448">
        <v>134202489</v>
      </c>
    </row>
    <row r="449" spans="1:202" hidden="1">
      <c r="A449" s="38" t="s">
        <v>448</v>
      </c>
      <c r="AZ449">
        <v>233700</v>
      </c>
      <c r="BE449">
        <v>303200</v>
      </c>
      <c r="BJ449">
        <v>391100</v>
      </c>
      <c r="BK449"/>
      <c r="BO449">
        <v>510300</v>
      </c>
      <c r="BT449">
        <v>678100</v>
      </c>
      <c r="BY449">
        <v>862400</v>
      </c>
      <c r="CD449">
        <v>1020700</v>
      </c>
      <c r="CI449">
        <v>1129800</v>
      </c>
      <c r="CN449">
        <v>1805900</v>
      </c>
      <c r="CS449">
        <v>2719600</v>
      </c>
      <c r="CX449">
        <v>3811700</v>
      </c>
      <c r="DC449">
        <v>5742300</v>
      </c>
      <c r="DH449">
        <v>7591600</v>
      </c>
      <c r="DM449">
        <v>11671100</v>
      </c>
      <c r="DR449">
        <v>17506314</v>
      </c>
      <c r="DW449">
        <v>21339177</v>
      </c>
      <c r="EB449">
        <v>25982852</v>
      </c>
      <c r="EG449">
        <v>30025538</v>
      </c>
      <c r="EL449">
        <v>35574241</v>
      </c>
      <c r="EQ449">
        <v>40662253</v>
      </c>
      <c r="EV449">
        <v>51491600</v>
      </c>
      <c r="FA449">
        <v>62371682</v>
      </c>
      <c r="FF449">
        <v>68951228</v>
      </c>
      <c r="FK449">
        <v>73509628</v>
      </c>
      <c r="FP449">
        <v>82499165</v>
      </c>
      <c r="FU449">
        <v>94378269</v>
      </c>
      <c r="FZ449">
        <v>107789849</v>
      </c>
      <c r="GE449">
        <v>114192836</v>
      </c>
      <c r="GJ449">
        <v>111702019</v>
      </c>
      <c r="GO449">
        <v>117342035</v>
      </c>
      <c r="GT449">
        <v>124891598</v>
      </c>
    </row>
    <row r="450" spans="1:202" hidden="1">
      <c r="A450" s="38" t="s">
        <v>449</v>
      </c>
      <c r="AZ450">
        <v>141100</v>
      </c>
      <c r="BE450">
        <v>193200</v>
      </c>
      <c r="BJ450">
        <v>255600</v>
      </c>
      <c r="BK450"/>
      <c r="BO450">
        <v>339800</v>
      </c>
      <c r="BT450">
        <v>445400</v>
      </c>
      <c r="BY450">
        <v>590500</v>
      </c>
      <c r="CD450">
        <v>767800</v>
      </c>
      <c r="CI450">
        <v>913100</v>
      </c>
      <c r="CN450">
        <v>1018000</v>
      </c>
      <c r="CS450">
        <v>1633400</v>
      </c>
      <c r="CX450">
        <v>2475900</v>
      </c>
      <c r="DC450">
        <v>3499100</v>
      </c>
      <c r="DH450">
        <v>5321200</v>
      </c>
      <c r="DM450">
        <v>7051300</v>
      </c>
      <c r="DR450">
        <v>12502765</v>
      </c>
      <c r="DW450">
        <v>16429952</v>
      </c>
      <c r="EB450">
        <v>20247692</v>
      </c>
      <c r="EG450">
        <v>24754626</v>
      </c>
      <c r="EL450">
        <v>28716857</v>
      </c>
      <c r="EQ450">
        <v>34147392</v>
      </c>
      <c r="EV450">
        <v>39092203</v>
      </c>
      <c r="FA450">
        <v>49578782</v>
      </c>
      <c r="FF450">
        <v>60143947</v>
      </c>
      <c r="FK450">
        <v>66538825</v>
      </c>
      <c r="FP450">
        <v>70997941</v>
      </c>
      <c r="FU450">
        <v>79791339</v>
      </c>
      <c r="FZ450">
        <v>91507678</v>
      </c>
      <c r="GE450">
        <v>104748079</v>
      </c>
      <c r="GJ450">
        <v>111174475</v>
      </c>
      <c r="GO450">
        <v>108868740</v>
      </c>
      <c r="GT450">
        <v>114565004</v>
      </c>
    </row>
    <row r="451" spans="1:202" hidden="1">
      <c r="A451" s="38" t="s">
        <v>450</v>
      </c>
      <c r="AZ451">
        <v>74500</v>
      </c>
      <c r="BE451">
        <v>105400</v>
      </c>
      <c r="BJ451">
        <v>148300</v>
      </c>
      <c r="BK451"/>
      <c r="BO451">
        <v>201500</v>
      </c>
      <c r="BT451">
        <v>268700</v>
      </c>
      <c r="BY451">
        <v>360600</v>
      </c>
      <c r="CD451">
        <v>494600</v>
      </c>
      <c r="CI451">
        <v>644800</v>
      </c>
      <c r="CN451">
        <v>776200</v>
      </c>
      <c r="CS451">
        <v>870000</v>
      </c>
      <c r="CX451">
        <v>1409700</v>
      </c>
      <c r="DC451">
        <v>2144700</v>
      </c>
      <c r="DH451">
        <v>3076000</v>
      </c>
      <c r="DM451">
        <v>4681000</v>
      </c>
      <c r="DR451">
        <v>7759495</v>
      </c>
      <c r="DW451">
        <v>11344674</v>
      </c>
      <c r="EB451">
        <v>15126862</v>
      </c>
      <c r="EG451">
        <v>18726248</v>
      </c>
      <c r="EL451">
        <v>23025256</v>
      </c>
      <c r="EQ451">
        <v>26856285</v>
      </c>
      <c r="EV451">
        <v>32102091</v>
      </c>
      <c r="FA451">
        <v>36836066</v>
      </c>
      <c r="FF451">
        <v>46797303</v>
      </c>
      <c r="FK451">
        <v>56873795</v>
      </c>
      <c r="FP451">
        <v>62986811</v>
      </c>
      <c r="FU451">
        <v>67286215</v>
      </c>
      <c r="FZ451">
        <v>75769140</v>
      </c>
      <c r="GE451">
        <v>87202152</v>
      </c>
      <c r="GJ451">
        <v>100139843</v>
      </c>
      <c r="GO451">
        <v>106561970</v>
      </c>
      <c r="GT451">
        <v>104517345</v>
      </c>
    </row>
    <row r="452" spans="1:202" hidden="1">
      <c r="A452" s="38" t="s">
        <v>451</v>
      </c>
      <c r="AZ452">
        <v>48100</v>
      </c>
      <c r="BE452">
        <v>69200</v>
      </c>
      <c r="BJ452">
        <v>102900</v>
      </c>
      <c r="BK452"/>
      <c r="BO452">
        <v>149400</v>
      </c>
      <c r="BT452">
        <v>215300</v>
      </c>
      <c r="BY452">
        <v>309700</v>
      </c>
      <c r="CD452">
        <v>431800</v>
      </c>
      <c r="CI452">
        <v>614700</v>
      </c>
      <c r="CN452">
        <v>482800</v>
      </c>
      <c r="CS452">
        <v>587900</v>
      </c>
      <c r="CX452">
        <v>679100</v>
      </c>
      <c r="DC452">
        <v>1107100</v>
      </c>
      <c r="DH452">
        <v>1747200</v>
      </c>
      <c r="DM452">
        <v>2501200</v>
      </c>
      <c r="DR452">
        <v>5029774</v>
      </c>
      <c r="DW452">
        <v>6600019</v>
      </c>
      <c r="EB452">
        <v>9881443</v>
      </c>
      <c r="EG452">
        <v>13261558</v>
      </c>
      <c r="EL452">
        <v>16534094</v>
      </c>
      <c r="EQ452">
        <v>20503065</v>
      </c>
      <c r="EV452">
        <v>24114975</v>
      </c>
      <c r="FA452">
        <v>29063525</v>
      </c>
      <c r="FF452">
        <v>33470997</v>
      </c>
      <c r="FK452">
        <v>42617579</v>
      </c>
      <c r="FP452">
        <v>51915155</v>
      </c>
      <c r="FU452">
        <v>57607668</v>
      </c>
      <c r="FZ452">
        <v>61669882</v>
      </c>
      <c r="GE452">
        <v>69649569</v>
      </c>
      <c r="GJ452">
        <v>80578592</v>
      </c>
      <c r="GO452">
        <v>92960752</v>
      </c>
      <c r="GT452">
        <v>99322350</v>
      </c>
    </row>
    <row r="453" spans="1:202" hidden="1">
      <c r="A453" s="38" t="s">
        <v>452</v>
      </c>
      <c r="AZ453">
        <v>10200</v>
      </c>
      <c r="BE453">
        <v>13900</v>
      </c>
      <c r="BJ453">
        <v>22400</v>
      </c>
      <c r="BK453"/>
      <c r="BO453">
        <v>33500</v>
      </c>
      <c r="BT453">
        <v>50000</v>
      </c>
      <c r="BY453">
        <v>73400</v>
      </c>
      <c r="CD453">
        <v>108800</v>
      </c>
      <c r="CI453">
        <v>150100</v>
      </c>
      <c r="CN453">
        <v>224200</v>
      </c>
      <c r="CS453">
        <v>308200</v>
      </c>
      <c r="CX453">
        <v>380300</v>
      </c>
      <c r="DC453">
        <v>451700</v>
      </c>
      <c r="DH453">
        <v>762000</v>
      </c>
      <c r="DM453">
        <v>1208100</v>
      </c>
      <c r="DR453">
        <v>2567251</v>
      </c>
      <c r="DW453">
        <v>3766560</v>
      </c>
      <c r="EB453">
        <v>5148518</v>
      </c>
      <c r="EG453">
        <v>7828917</v>
      </c>
      <c r="EL453">
        <v>10620918</v>
      </c>
      <c r="EQ453">
        <v>13407163</v>
      </c>
      <c r="EV453">
        <v>16861777</v>
      </c>
      <c r="FA453">
        <v>20124745</v>
      </c>
      <c r="FF453">
        <v>24583083</v>
      </c>
      <c r="FK453">
        <v>28506576</v>
      </c>
      <c r="FP453">
        <v>36441582</v>
      </c>
      <c r="FU453">
        <v>44556318</v>
      </c>
      <c r="FZ453">
        <v>49667999</v>
      </c>
      <c r="GE453">
        <v>53422276</v>
      </c>
      <c r="GJ453">
        <v>60639424</v>
      </c>
      <c r="GO453">
        <v>70717529</v>
      </c>
      <c r="GT453">
        <v>82150453</v>
      </c>
    </row>
    <row r="454" spans="1:202" hidden="1">
      <c r="A454" s="38" t="s">
        <v>453</v>
      </c>
      <c r="AZ454">
        <v>2200</v>
      </c>
      <c r="BE454">
        <v>3100</v>
      </c>
      <c r="BJ454">
        <v>4400</v>
      </c>
      <c r="BK454"/>
      <c r="BO454">
        <v>7500</v>
      </c>
      <c r="BT454">
        <v>11900</v>
      </c>
      <c r="BY454">
        <v>18800</v>
      </c>
      <c r="CD454">
        <v>30000</v>
      </c>
      <c r="CI454">
        <v>47300</v>
      </c>
      <c r="CN454">
        <v>67900</v>
      </c>
      <c r="CS454">
        <v>105600</v>
      </c>
      <c r="CX454">
        <v>146900</v>
      </c>
      <c r="DC454">
        <v>187000</v>
      </c>
      <c r="DH454">
        <v>235900</v>
      </c>
      <c r="DM454">
        <v>404900</v>
      </c>
      <c r="DR454">
        <v>947956</v>
      </c>
      <c r="DW454">
        <v>1579148</v>
      </c>
      <c r="EB454">
        <v>2376692</v>
      </c>
      <c r="EG454">
        <v>3338039</v>
      </c>
      <c r="EL454">
        <v>5212611</v>
      </c>
      <c r="EQ454">
        <v>7206743</v>
      </c>
      <c r="EV454">
        <v>9300096</v>
      </c>
      <c r="FA454">
        <v>11993384</v>
      </c>
      <c r="FF454">
        <v>14677043</v>
      </c>
      <c r="FK454">
        <v>18348735</v>
      </c>
      <c r="FP454">
        <v>21593941</v>
      </c>
      <c r="FU454">
        <v>27875191</v>
      </c>
      <c r="FZ454">
        <v>34367428</v>
      </c>
      <c r="GE454">
        <v>38769868</v>
      </c>
      <c r="GJ454">
        <v>42181723</v>
      </c>
      <c r="GO454">
        <v>48350485</v>
      </c>
      <c r="GT454">
        <v>57102828</v>
      </c>
    </row>
    <row r="455" spans="1:202" hidden="1">
      <c r="A455" s="38" t="s">
        <v>454</v>
      </c>
      <c r="AZ455">
        <v>300</v>
      </c>
      <c r="BE455">
        <v>400</v>
      </c>
      <c r="BJ455">
        <v>600</v>
      </c>
      <c r="BK455"/>
      <c r="BO455">
        <v>900</v>
      </c>
      <c r="BT455">
        <v>1700</v>
      </c>
      <c r="BY455">
        <v>2800</v>
      </c>
      <c r="CD455">
        <v>4900</v>
      </c>
      <c r="CI455">
        <v>8500</v>
      </c>
      <c r="CN455">
        <v>13900</v>
      </c>
      <c r="CS455">
        <v>20600</v>
      </c>
      <c r="CX455">
        <v>31500</v>
      </c>
      <c r="DC455">
        <v>45600</v>
      </c>
      <c r="DH455">
        <v>62700</v>
      </c>
      <c r="DM455">
        <v>81100</v>
      </c>
      <c r="DR455">
        <v>214711</v>
      </c>
      <c r="DW455">
        <v>413616</v>
      </c>
      <c r="EB455">
        <v>694282</v>
      </c>
      <c r="EG455">
        <v>1054956</v>
      </c>
      <c r="EL455">
        <v>1548150</v>
      </c>
      <c r="EQ455">
        <v>2508836</v>
      </c>
      <c r="EV455">
        <v>3571329</v>
      </c>
      <c r="FA455">
        <v>4781500</v>
      </c>
      <c r="FF455">
        <v>6413159</v>
      </c>
      <c r="FK455">
        <v>8172043</v>
      </c>
      <c r="FP455">
        <v>10649038</v>
      </c>
      <c r="FU455">
        <v>12921984</v>
      </c>
      <c r="FZ455">
        <v>17062035</v>
      </c>
      <c r="GE455">
        <v>21489895</v>
      </c>
      <c r="GJ455">
        <v>24936915</v>
      </c>
      <c r="GO455">
        <v>27884398</v>
      </c>
      <c r="GT455">
        <v>32613995</v>
      </c>
    </row>
    <row r="456" spans="1:202" hidden="1">
      <c r="A456" s="38" t="s">
        <v>455</v>
      </c>
      <c r="AZ456">
        <v>0</v>
      </c>
      <c r="BE456">
        <v>0</v>
      </c>
      <c r="BJ456">
        <v>100</v>
      </c>
      <c r="BK456"/>
      <c r="BO456">
        <v>100</v>
      </c>
      <c r="BT456">
        <v>100</v>
      </c>
      <c r="BY456">
        <v>200</v>
      </c>
      <c r="CD456">
        <v>400</v>
      </c>
      <c r="CI456">
        <v>800</v>
      </c>
      <c r="CN456">
        <v>1500</v>
      </c>
      <c r="CS456">
        <v>2600</v>
      </c>
      <c r="CX456">
        <v>3700</v>
      </c>
      <c r="DC456">
        <v>5300</v>
      </c>
      <c r="DH456">
        <v>8700</v>
      </c>
      <c r="DM456">
        <v>11500</v>
      </c>
      <c r="DR456">
        <v>28203</v>
      </c>
      <c r="DW456">
        <v>50739</v>
      </c>
      <c r="EB456">
        <v>113540</v>
      </c>
      <c r="EG456">
        <v>195801</v>
      </c>
      <c r="EL456">
        <v>308750</v>
      </c>
      <c r="EQ456">
        <v>479398</v>
      </c>
      <c r="EV456">
        <v>808073</v>
      </c>
      <c r="FA456">
        <v>1213721</v>
      </c>
      <c r="FF456">
        <v>1726699</v>
      </c>
      <c r="FK456">
        <v>2457292</v>
      </c>
      <c r="FP456">
        <v>3359532</v>
      </c>
      <c r="FU456">
        <v>4688379</v>
      </c>
      <c r="FZ456">
        <v>6114967</v>
      </c>
      <c r="GE456">
        <v>8411443</v>
      </c>
      <c r="GJ456">
        <v>11193951</v>
      </c>
      <c r="GO456">
        <v>13993296</v>
      </c>
      <c r="GT456">
        <v>16821578</v>
      </c>
    </row>
    <row r="457" spans="1:202" hidden="1">
      <c r="A457" s="38" t="s">
        <v>456</v>
      </c>
      <c r="AZ457">
        <v>0</v>
      </c>
      <c r="BE457">
        <v>0</v>
      </c>
      <c r="BJ457">
        <v>0</v>
      </c>
      <c r="BK457"/>
      <c r="BO457">
        <v>0</v>
      </c>
      <c r="BT457">
        <v>0</v>
      </c>
      <c r="BY457">
        <v>0</v>
      </c>
      <c r="CD457">
        <v>0</v>
      </c>
      <c r="CI457">
        <v>0</v>
      </c>
      <c r="CN457">
        <v>0</v>
      </c>
      <c r="CS457">
        <v>0</v>
      </c>
      <c r="CX457">
        <v>0</v>
      </c>
      <c r="DC457">
        <v>0</v>
      </c>
      <c r="DH457">
        <v>0</v>
      </c>
      <c r="DM457">
        <v>0</v>
      </c>
      <c r="DR457">
        <v>8048586</v>
      </c>
      <c r="DW457">
        <v>9443781</v>
      </c>
      <c r="EB457">
        <v>10860291</v>
      </c>
      <c r="EG457">
        <v>10950535</v>
      </c>
      <c r="EL457">
        <v>8933403</v>
      </c>
      <c r="EQ457">
        <v>8766493</v>
      </c>
      <c r="EV457">
        <v>9175549</v>
      </c>
      <c r="FA457">
        <v>9786742</v>
      </c>
      <c r="FF457">
        <v>10157978</v>
      </c>
      <c r="FK457">
        <v>10100916</v>
      </c>
      <c r="FP457">
        <v>9719234</v>
      </c>
      <c r="FU457">
        <v>9496185</v>
      </c>
      <c r="FZ457">
        <v>9325707</v>
      </c>
      <c r="GE457">
        <v>9325564</v>
      </c>
      <c r="GJ457">
        <v>9338930</v>
      </c>
      <c r="GO457">
        <v>9218623</v>
      </c>
      <c r="GT457">
        <v>8963699</v>
      </c>
    </row>
    <row r="458" spans="1:202" hidden="1">
      <c r="A458" s="38" t="s">
        <v>457</v>
      </c>
      <c r="AZ458">
        <v>2680100</v>
      </c>
      <c r="BE458">
        <v>3363600</v>
      </c>
      <c r="BJ458">
        <v>4886900</v>
      </c>
      <c r="BK458"/>
      <c r="BO458">
        <v>5613000</v>
      </c>
      <c r="BT458">
        <v>8429300</v>
      </c>
      <c r="BY458">
        <v>12024300</v>
      </c>
      <c r="CD458">
        <v>15663100</v>
      </c>
      <c r="CI458">
        <v>20233500</v>
      </c>
      <c r="CN458">
        <v>23975700</v>
      </c>
      <c r="CS458">
        <v>28249700</v>
      </c>
      <c r="CX458">
        <v>30389800</v>
      </c>
      <c r="DC458">
        <v>36139400</v>
      </c>
      <c r="DH458">
        <v>43025000</v>
      </c>
      <c r="DM458">
        <v>46000300</v>
      </c>
      <c r="DR458">
        <v>54320552</v>
      </c>
      <c r="DW458">
        <v>60528824</v>
      </c>
      <c r="EB458">
        <v>68552475</v>
      </c>
      <c r="EG458">
        <v>76984300</v>
      </c>
      <c r="EL458">
        <v>79615578</v>
      </c>
      <c r="EQ458">
        <v>74777750</v>
      </c>
      <c r="EV458">
        <v>77233504</v>
      </c>
      <c r="FA458">
        <v>81299991</v>
      </c>
      <c r="FF458">
        <v>85193959</v>
      </c>
      <c r="FK458">
        <v>88350556</v>
      </c>
      <c r="FP458">
        <v>89691818</v>
      </c>
      <c r="FU458">
        <v>89808091</v>
      </c>
      <c r="FZ458">
        <v>90149902</v>
      </c>
      <c r="GE458">
        <v>90073852</v>
      </c>
      <c r="GJ458">
        <v>90701376</v>
      </c>
      <c r="GO458">
        <v>90880364</v>
      </c>
      <c r="GT458">
        <v>90477008</v>
      </c>
    </row>
    <row r="459" spans="1:202" hidden="1">
      <c r="A459" s="38" t="s">
        <v>458</v>
      </c>
      <c r="AZ459">
        <v>2207500</v>
      </c>
      <c r="BE459">
        <v>3154600</v>
      </c>
      <c r="BJ459">
        <v>4046800</v>
      </c>
      <c r="BK459"/>
      <c r="BO459">
        <v>5900300</v>
      </c>
      <c r="BT459">
        <v>7256100</v>
      </c>
      <c r="BY459">
        <v>11198100</v>
      </c>
      <c r="CD459">
        <v>15558500</v>
      </c>
      <c r="CI459">
        <v>20494500</v>
      </c>
      <c r="CN459">
        <v>26500700</v>
      </c>
      <c r="CS459">
        <v>31236300</v>
      </c>
      <c r="CX459">
        <v>36748800</v>
      </c>
      <c r="DC459">
        <v>42836100</v>
      </c>
      <c r="DH459">
        <v>53301000</v>
      </c>
      <c r="DM459">
        <v>65676000</v>
      </c>
      <c r="DR459">
        <v>75663874</v>
      </c>
      <c r="DW459">
        <v>80084143</v>
      </c>
      <c r="EB459">
        <v>89079895</v>
      </c>
      <c r="EG459">
        <v>100577693</v>
      </c>
      <c r="EL459">
        <v>112633892</v>
      </c>
      <c r="EQ459">
        <v>117541297</v>
      </c>
      <c r="EV459">
        <v>113973818</v>
      </c>
      <c r="FA459">
        <v>119111845</v>
      </c>
      <c r="FF459">
        <v>125910735</v>
      </c>
      <c r="FK459">
        <v>132350027</v>
      </c>
      <c r="FP459">
        <v>137886005</v>
      </c>
      <c r="FU459">
        <v>141224719</v>
      </c>
      <c r="FZ459">
        <v>142605384</v>
      </c>
      <c r="GE459">
        <v>143929623</v>
      </c>
      <c r="GJ459">
        <v>144565241</v>
      </c>
      <c r="GO459">
        <v>145972901</v>
      </c>
      <c r="GT459">
        <v>146569617</v>
      </c>
    </row>
    <row r="460" spans="1:202" hidden="1">
      <c r="A460" s="38" t="s">
        <v>459</v>
      </c>
      <c r="AZ460">
        <v>3194000</v>
      </c>
      <c r="BE460">
        <v>4925900</v>
      </c>
      <c r="BJ460">
        <v>7408700</v>
      </c>
      <c r="BK460"/>
      <c r="BO460">
        <v>9582700</v>
      </c>
      <c r="BT460">
        <v>12484200</v>
      </c>
      <c r="BY460">
        <v>14446500</v>
      </c>
      <c r="CD460">
        <v>19583200</v>
      </c>
      <c r="CI460">
        <v>24402000</v>
      </c>
      <c r="CN460">
        <v>28233600</v>
      </c>
      <c r="CS460">
        <v>33565500</v>
      </c>
      <c r="CX460">
        <v>37405200</v>
      </c>
      <c r="DC460">
        <v>42476600</v>
      </c>
      <c r="DH460">
        <v>48181600</v>
      </c>
      <c r="DM460">
        <v>58399200</v>
      </c>
      <c r="DR460">
        <v>72449752</v>
      </c>
      <c r="DW460">
        <v>79318963</v>
      </c>
      <c r="EB460">
        <v>84361074</v>
      </c>
      <c r="EG460">
        <v>93841036</v>
      </c>
      <c r="EL460">
        <v>106006502</v>
      </c>
      <c r="EQ460">
        <v>118702552</v>
      </c>
      <c r="EV460">
        <v>124166571</v>
      </c>
      <c r="FA460">
        <v>120996395</v>
      </c>
      <c r="FF460">
        <v>126655096</v>
      </c>
      <c r="FK460">
        <v>133982667</v>
      </c>
      <c r="FP460">
        <v>140947290</v>
      </c>
      <c r="FU460">
        <v>146959554</v>
      </c>
      <c r="FZ460">
        <v>150759553</v>
      </c>
      <c r="GE460">
        <v>152438777</v>
      </c>
      <c r="GJ460">
        <v>153991389</v>
      </c>
      <c r="GO460">
        <v>154860536</v>
      </c>
      <c r="GT460">
        <v>156507553</v>
      </c>
    </row>
    <row r="461" spans="1:202" hidden="1">
      <c r="A461" s="38" t="s">
        <v>460</v>
      </c>
      <c r="AZ461">
        <v>2980200</v>
      </c>
      <c r="BE461">
        <v>3136600</v>
      </c>
      <c r="BJ461">
        <v>4851700</v>
      </c>
      <c r="BK461"/>
      <c r="BO461">
        <v>7332400</v>
      </c>
      <c r="BT461">
        <v>9435500</v>
      </c>
      <c r="BY461">
        <v>12327900</v>
      </c>
      <c r="CD461">
        <v>14098600</v>
      </c>
      <c r="CI461">
        <v>19347900</v>
      </c>
      <c r="CN461">
        <v>24171600</v>
      </c>
      <c r="CS461">
        <v>28053500</v>
      </c>
      <c r="CX461">
        <v>33258500</v>
      </c>
      <c r="DC461">
        <v>37275300</v>
      </c>
      <c r="DH461">
        <v>42429400</v>
      </c>
      <c r="DM461">
        <v>47744900</v>
      </c>
      <c r="DR461">
        <v>60022367</v>
      </c>
      <c r="DW461">
        <v>71841597</v>
      </c>
      <c r="EB461">
        <v>78726358</v>
      </c>
      <c r="EG461">
        <v>83738406</v>
      </c>
      <c r="EL461">
        <v>93163430</v>
      </c>
      <c r="EQ461">
        <v>105281470</v>
      </c>
      <c r="EV461">
        <v>117940324</v>
      </c>
      <c r="FA461">
        <v>123404171</v>
      </c>
      <c r="FF461">
        <v>120268224</v>
      </c>
      <c r="FK461">
        <v>125932179</v>
      </c>
      <c r="FP461">
        <v>133267546</v>
      </c>
      <c r="FU461">
        <v>140252868</v>
      </c>
      <c r="FZ461">
        <v>146296051</v>
      </c>
      <c r="GE461">
        <v>150135800</v>
      </c>
      <c r="GJ461">
        <v>151862132</v>
      </c>
      <c r="GO461">
        <v>153463487</v>
      </c>
      <c r="GT461">
        <v>154385210</v>
      </c>
    </row>
    <row r="462" spans="1:202" hidden="1">
      <c r="A462" s="38" t="s">
        <v>461</v>
      </c>
      <c r="AZ462">
        <v>2662200</v>
      </c>
      <c r="BE462">
        <v>2908400</v>
      </c>
      <c r="BJ462">
        <v>3062800</v>
      </c>
      <c r="BK462"/>
      <c r="BO462">
        <v>4774700</v>
      </c>
      <c r="BT462">
        <v>7217400</v>
      </c>
      <c r="BY462">
        <v>9286600</v>
      </c>
      <c r="CD462">
        <v>12071600</v>
      </c>
      <c r="CI462">
        <v>13887900</v>
      </c>
      <c r="CN462">
        <v>19121200</v>
      </c>
      <c r="CS462">
        <v>23853600</v>
      </c>
      <c r="CX462">
        <v>27652500</v>
      </c>
      <c r="DC462">
        <v>32877200</v>
      </c>
      <c r="DH462">
        <v>36958700</v>
      </c>
      <c r="DM462">
        <v>42111300</v>
      </c>
      <c r="DR462">
        <v>48614394</v>
      </c>
      <c r="DW462">
        <v>59348738</v>
      </c>
      <c r="EB462">
        <v>71162046</v>
      </c>
      <c r="EG462">
        <v>78006330</v>
      </c>
      <c r="EL462">
        <v>82983063</v>
      </c>
      <c r="EQ462">
        <v>92347593</v>
      </c>
      <c r="EV462">
        <v>104410549</v>
      </c>
      <c r="FA462">
        <v>117024070</v>
      </c>
      <c r="FF462">
        <v>122490782</v>
      </c>
      <c r="FK462">
        <v>119399836</v>
      </c>
      <c r="FP462">
        <v>125073063</v>
      </c>
      <c r="FU462">
        <v>132422142</v>
      </c>
      <c r="FZ462">
        <v>139437803</v>
      </c>
      <c r="GE462">
        <v>145519758</v>
      </c>
      <c r="GJ462">
        <v>149409371</v>
      </c>
      <c r="GO462">
        <v>151192707</v>
      </c>
      <c r="GT462">
        <v>152852020</v>
      </c>
    </row>
    <row r="463" spans="1:202" hidden="1">
      <c r="A463" s="38" t="s">
        <v>462</v>
      </c>
      <c r="AZ463">
        <v>2204000</v>
      </c>
      <c r="BE463">
        <v>2551500</v>
      </c>
      <c r="BJ463">
        <v>2827200</v>
      </c>
      <c r="BK463"/>
      <c r="BO463">
        <v>2971900</v>
      </c>
      <c r="BT463">
        <v>4658300</v>
      </c>
      <c r="BY463">
        <v>7023100</v>
      </c>
      <c r="CD463">
        <v>8945600</v>
      </c>
      <c r="CI463">
        <v>11751500</v>
      </c>
      <c r="CN463">
        <v>13610300</v>
      </c>
      <c r="CS463">
        <v>18653100</v>
      </c>
      <c r="CX463">
        <v>23380700</v>
      </c>
      <c r="DC463">
        <v>27057400</v>
      </c>
      <c r="DH463">
        <v>32511300</v>
      </c>
      <c r="DM463">
        <v>36350500</v>
      </c>
      <c r="DR463">
        <v>41546795</v>
      </c>
      <c r="DW463">
        <v>47863004</v>
      </c>
      <c r="EB463">
        <v>58569788</v>
      </c>
      <c r="EG463">
        <v>70283534</v>
      </c>
      <c r="EL463">
        <v>77072875</v>
      </c>
      <c r="EQ463">
        <v>82009747</v>
      </c>
      <c r="EV463">
        <v>91299724</v>
      </c>
      <c r="FA463">
        <v>103291581</v>
      </c>
      <c r="FF463">
        <v>115847707</v>
      </c>
      <c r="FK463">
        <v>121320959</v>
      </c>
      <c r="FP463">
        <v>118294361</v>
      </c>
      <c r="FU463">
        <v>123985816</v>
      </c>
      <c r="FZ463">
        <v>131359205</v>
      </c>
      <c r="GE463">
        <v>138416275</v>
      </c>
      <c r="GJ463">
        <v>144550343</v>
      </c>
      <c r="GO463">
        <v>148505839</v>
      </c>
      <c r="GT463">
        <v>150362029</v>
      </c>
    </row>
    <row r="464" spans="1:202" hidden="1">
      <c r="A464" s="38" t="s">
        <v>463</v>
      </c>
      <c r="AZ464">
        <v>1677700</v>
      </c>
      <c r="BE464">
        <v>2124400</v>
      </c>
      <c r="BJ464">
        <v>2465000</v>
      </c>
      <c r="BK464"/>
      <c r="BO464">
        <v>2710900</v>
      </c>
      <c r="BT464">
        <v>2842700</v>
      </c>
      <c r="BY464">
        <v>4471300</v>
      </c>
      <c r="CD464">
        <v>6707100</v>
      </c>
      <c r="CI464">
        <v>8607100</v>
      </c>
      <c r="CN464">
        <v>11367800</v>
      </c>
      <c r="CS464">
        <v>13181500</v>
      </c>
      <c r="CX464">
        <v>18146100</v>
      </c>
      <c r="DC464">
        <v>22731200</v>
      </c>
      <c r="DH464">
        <v>26514100</v>
      </c>
      <c r="DM464">
        <v>31684100</v>
      </c>
      <c r="DR464">
        <v>34119253</v>
      </c>
      <c r="DW464">
        <v>40622897</v>
      </c>
      <c r="EB464">
        <v>46960434</v>
      </c>
      <c r="EG464">
        <v>57520356</v>
      </c>
      <c r="EL464">
        <v>69090028</v>
      </c>
      <c r="EQ464">
        <v>75810405</v>
      </c>
      <c r="EV464">
        <v>80698522</v>
      </c>
      <c r="FA464">
        <v>89887176</v>
      </c>
      <c r="FF464">
        <v>101783504</v>
      </c>
      <c r="FK464">
        <v>114260890</v>
      </c>
      <c r="FP464">
        <v>119745813</v>
      </c>
      <c r="FU464">
        <v>116814326</v>
      </c>
      <c r="FZ464">
        <v>122536456</v>
      </c>
      <c r="GE464">
        <v>129943044</v>
      </c>
      <c r="GJ464">
        <v>137056296</v>
      </c>
      <c r="GO464">
        <v>143260734</v>
      </c>
      <c r="GT464">
        <v>147304173</v>
      </c>
    </row>
    <row r="465" spans="1:202" hidden="1">
      <c r="A465" s="38" t="s">
        <v>464</v>
      </c>
      <c r="AZ465">
        <v>1212900</v>
      </c>
      <c r="BE465">
        <v>1544800</v>
      </c>
      <c r="BJ465">
        <v>1974900</v>
      </c>
      <c r="BK465"/>
      <c r="BO465">
        <v>2315400</v>
      </c>
      <c r="BT465">
        <v>2539300</v>
      </c>
      <c r="BY465">
        <v>2665200</v>
      </c>
      <c r="CD465">
        <v>4206000</v>
      </c>
      <c r="CI465">
        <v>6330500</v>
      </c>
      <c r="CN465">
        <v>8175700</v>
      </c>
      <c r="CS465">
        <v>10791000</v>
      </c>
      <c r="CX465">
        <v>12600100</v>
      </c>
      <c r="DC465">
        <v>17434400</v>
      </c>
      <c r="DH465">
        <v>21936800</v>
      </c>
      <c r="DM465">
        <v>25534300</v>
      </c>
      <c r="DR465">
        <v>28333474</v>
      </c>
      <c r="DW465">
        <v>32941072</v>
      </c>
      <c r="EB465">
        <v>39488681</v>
      </c>
      <c r="EG465">
        <v>45714311</v>
      </c>
      <c r="EL465">
        <v>56065877</v>
      </c>
      <c r="EQ465">
        <v>67439906</v>
      </c>
      <c r="EV465">
        <v>74065775</v>
      </c>
      <c r="FA465">
        <v>78881221</v>
      </c>
      <c r="FF465">
        <v>87933767</v>
      </c>
      <c r="FK465">
        <v>99704404</v>
      </c>
      <c r="FP465">
        <v>112081151</v>
      </c>
      <c r="FU465">
        <v>117595038</v>
      </c>
      <c r="FZ465">
        <v>114801102</v>
      </c>
      <c r="GE465">
        <v>120565806</v>
      </c>
      <c r="GJ465">
        <v>128018578</v>
      </c>
      <c r="GO465">
        <v>135210312</v>
      </c>
      <c r="GT465">
        <v>141510975</v>
      </c>
    </row>
    <row r="466" spans="1:202" hidden="1">
      <c r="A466" s="38" t="s">
        <v>465</v>
      </c>
      <c r="AZ466">
        <v>919000</v>
      </c>
      <c r="BE466">
        <v>1082800</v>
      </c>
      <c r="BJ466">
        <v>1379500</v>
      </c>
      <c r="BK466"/>
      <c r="BO466">
        <v>1765800</v>
      </c>
      <c r="BT466">
        <v>2082100</v>
      </c>
      <c r="BY466">
        <v>2306500</v>
      </c>
      <c r="CD466">
        <v>2438000</v>
      </c>
      <c r="CI466">
        <v>3860800</v>
      </c>
      <c r="CN466">
        <v>5848700</v>
      </c>
      <c r="CS466">
        <v>7576700</v>
      </c>
      <c r="CX466">
        <v>10051200</v>
      </c>
      <c r="DC466">
        <v>11864100</v>
      </c>
      <c r="DH466">
        <v>16475100</v>
      </c>
      <c r="DM466">
        <v>20737400</v>
      </c>
      <c r="DR466">
        <v>22207704</v>
      </c>
      <c r="DW466">
        <v>26837531</v>
      </c>
      <c r="EB466">
        <v>31555122</v>
      </c>
      <c r="EG466">
        <v>37969364</v>
      </c>
      <c r="EL466">
        <v>44031697</v>
      </c>
      <c r="EQ466">
        <v>54108304</v>
      </c>
      <c r="EV466">
        <v>65217786</v>
      </c>
      <c r="FA466">
        <v>71711511</v>
      </c>
      <c r="FF466">
        <v>76434685</v>
      </c>
      <c r="FK466">
        <v>85307830</v>
      </c>
      <c r="FP466">
        <v>96916117</v>
      </c>
      <c r="FU466">
        <v>109168105</v>
      </c>
      <c r="FZ466">
        <v>114721463</v>
      </c>
      <c r="GE466">
        <v>112108627</v>
      </c>
      <c r="GJ466">
        <v>117925011</v>
      </c>
      <c r="GO466">
        <v>125433564</v>
      </c>
      <c r="GT466">
        <v>132724159</v>
      </c>
    </row>
    <row r="467" spans="1:202" hidden="1">
      <c r="A467" s="38" t="s">
        <v>466</v>
      </c>
      <c r="AZ467">
        <v>626100</v>
      </c>
      <c r="BE467">
        <v>767300</v>
      </c>
      <c r="BJ467">
        <v>909500</v>
      </c>
      <c r="BK467"/>
      <c r="BO467">
        <v>1161700</v>
      </c>
      <c r="BT467">
        <v>1502600</v>
      </c>
      <c r="BY467">
        <v>1790200</v>
      </c>
      <c r="CD467">
        <v>2025900</v>
      </c>
      <c r="CI467">
        <v>2148600</v>
      </c>
      <c r="CN467">
        <v>3431500</v>
      </c>
      <c r="CS467">
        <v>5193300</v>
      </c>
      <c r="CX467">
        <v>6801500</v>
      </c>
      <c r="DC467">
        <v>9096800</v>
      </c>
      <c r="DH467">
        <v>10979700</v>
      </c>
      <c r="DM467">
        <v>15176200</v>
      </c>
      <c r="DR467">
        <v>16637040</v>
      </c>
      <c r="DW467">
        <v>20508313</v>
      </c>
      <c r="EB467">
        <v>25183976</v>
      </c>
      <c r="EG467">
        <v>29774136</v>
      </c>
      <c r="EL467">
        <v>35986195</v>
      </c>
      <c r="EQ467">
        <v>41831850</v>
      </c>
      <c r="EV467">
        <v>51538659</v>
      </c>
      <c r="FA467">
        <v>62277276</v>
      </c>
      <c r="FF467">
        <v>68599557</v>
      </c>
      <c r="FK467">
        <v>73200294</v>
      </c>
      <c r="FP467">
        <v>81826800</v>
      </c>
      <c r="FU467">
        <v>93208381</v>
      </c>
      <c r="FZ467">
        <v>105263131</v>
      </c>
      <c r="GE467">
        <v>110840139</v>
      </c>
      <c r="GJ467">
        <v>108446730</v>
      </c>
      <c r="GO467">
        <v>114305807</v>
      </c>
      <c r="GT467">
        <v>121860930</v>
      </c>
    </row>
    <row r="468" spans="1:202" hidden="1">
      <c r="A468" s="38" t="s">
        <v>467</v>
      </c>
      <c r="AZ468">
        <v>399700</v>
      </c>
      <c r="BE468">
        <v>472100</v>
      </c>
      <c r="BJ468">
        <v>584500</v>
      </c>
      <c r="BK468"/>
      <c r="BO468">
        <v>700900</v>
      </c>
      <c r="BT468">
        <v>896000</v>
      </c>
      <c r="BY468">
        <v>1175500</v>
      </c>
      <c r="CD468">
        <v>1432000</v>
      </c>
      <c r="CI468">
        <v>1644900</v>
      </c>
      <c r="CN468">
        <v>1780400</v>
      </c>
      <c r="CS468">
        <v>2869500</v>
      </c>
      <c r="CX468">
        <v>4380700</v>
      </c>
      <c r="DC468">
        <v>5848600</v>
      </c>
      <c r="DH468">
        <v>7976100</v>
      </c>
      <c r="DM468">
        <v>9688400</v>
      </c>
      <c r="DR468">
        <v>10806436</v>
      </c>
      <c r="DW468">
        <v>14828989</v>
      </c>
      <c r="EB468">
        <v>18697309</v>
      </c>
      <c r="EG468">
        <v>23117101</v>
      </c>
      <c r="EL468">
        <v>27498541</v>
      </c>
      <c r="EQ468">
        <v>33428796</v>
      </c>
      <c r="EV468">
        <v>38974466</v>
      </c>
      <c r="FA468">
        <v>48157540</v>
      </c>
      <c r="FF468">
        <v>58380938</v>
      </c>
      <c r="FK468">
        <v>64448113</v>
      </c>
      <c r="FP468">
        <v>68853712</v>
      </c>
      <c r="FU468">
        <v>77118818</v>
      </c>
      <c r="FZ468">
        <v>88143225</v>
      </c>
      <c r="GE468">
        <v>99874308</v>
      </c>
      <c r="GJ468">
        <v>105441006</v>
      </c>
      <c r="GO468">
        <v>103313857</v>
      </c>
      <c r="GT468">
        <v>109188102</v>
      </c>
    </row>
    <row r="469" spans="1:202" hidden="1">
      <c r="A469" s="38" t="s">
        <v>468</v>
      </c>
      <c r="AZ469">
        <v>205100</v>
      </c>
      <c r="BE469">
        <v>261300</v>
      </c>
      <c r="BJ469">
        <v>315200</v>
      </c>
      <c r="BK469"/>
      <c r="BO469">
        <v>395800</v>
      </c>
      <c r="BT469">
        <v>474000</v>
      </c>
      <c r="BY469">
        <v>614800</v>
      </c>
      <c r="CD469">
        <v>844300</v>
      </c>
      <c r="CI469">
        <v>1032300</v>
      </c>
      <c r="CN469">
        <v>1225100</v>
      </c>
      <c r="CS469">
        <v>1355800</v>
      </c>
      <c r="CX469">
        <v>2224900</v>
      </c>
      <c r="DC469">
        <v>3454300</v>
      </c>
      <c r="DH469">
        <v>4746200</v>
      </c>
      <c r="DM469">
        <v>6512700</v>
      </c>
      <c r="DR469">
        <v>6147630</v>
      </c>
      <c r="DW469">
        <v>9212828</v>
      </c>
      <c r="EB469">
        <v>12941210</v>
      </c>
      <c r="EG469">
        <v>16439346</v>
      </c>
      <c r="EL469">
        <v>20487727</v>
      </c>
      <c r="EQ469">
        <v>24566228</v>
      </c>
      <c r="EV469">
        <v>30094296</v>
      </c>
      <c r="FA469">
        <v>35205956</v>
      </c>
      <c r="FF469">
        <v>43665371</v>
      </c>
      <c r="FK469">
        <v>53153632</v>
      </c>
      <c r="FP469">
        <v>58841004</v>
      </c>
      <c r="FU469">
        <v>62955737</v>
      </c>
      <c r="FZ469">
        <v>70665867</v>
      </c>
      <c r="GE469">
        <v>81130140</v>
      </c>
      <c r="GJ469">
        <v>92342397</v>
      </c>
      <c r="GO469">
        <v>97829371</v>
      </c>
      <c r="GT469">
        <v>96034827</v>
      </c>
    </row>
    <row r="470" spans="1:202" hidden="1">
      <c r="A470" s="38" t="s">
        <v>469</v>
      </c>
      <c r="AZ470">
        <v>105400</v>
      </c>
      <c r="BE470">
        <v>146400</v>
      </c>
      <c r="BJ470">
        <v>197100</v>
      </c>
      <c r="BK470"/>
      <c r="BO470">
        <v>248500</v>
      </c>
      <c r="BT470">
        <v>319000</v>
      </c>
      <c r="BY470">
        <v>401800</v>
      </c>
      <c r="CD470">
        <v>523900</v>
      </c>
      <c r="CI470">
        <v>730200</v>
      </c>
      <c r="CN470">
        <v>637000</v>
      </c>
      <c r="CS470">
        <v>783300</v>
      </c>
      <c r="CX470">
        <v>911000</v>
      </c>
      <c r="DC470">
        <v>1537900</v>
      </c>
      <c r="DH470">
        <v>2505700</v>
      </c>
      <c r="DM470">
        <v>3468600</v>
      </c>
      <c r="DR470">
        <v>3383584</v>
      </c>
      <c r="DW470">
        <v>4808956</v>
      </c>
      <c r="EB470">
        <v>7506748</v>
      </c>
      <c r="EG470">
        <v>10599147</v>
      </c>
      <c r="EL470">
        <v>13586863</v>
      </c>
      <c r="EQ470">
        <v>17114362</v>
      </c>
      <c r="EV470">
        <v>20746012</v>
      </c>
      <c r="FA470">
        <v>25667690</v>
      </c>
      <c r="FF470">
        <v>30177212</v>
      </c>
      <c r="FK470">
        <v>37614685</v>
      </c>
      <c r="FP470">
        <v>46026731</v>
      </c>
      <c r="FU470">
        <v>51169644</v>
      </c>
      <c r="FZ470">
        <v>54865981</v>
      </c>
      <c r="GE470">
        <v>61777236</v>
      </c>
      <c r="GJ470">
        <v>71382274</v>
      </c>
      <c r="GO470">
        <v>81759506</v>
      </c>
      <c r="GT470">
        <v>87069500</v>
      </c>
    </row>
    <row r="471" spans="1:202" hidden="1">
      <c r="A471" s="38" t="s">
        <v>470</v>
      </c>
      <c r="AZ471">
        <v>22000</v>
      </c>
      <c r="BE471">
        <v>26400</v>
      </c>
      <c r="BJ471">
        <v>40000</v>
      </c>
      <c r="BK471"/>
      <c r="BO471">
        <v>53800</v>
      </c>
      <c r="BT471">
        <v>67800</v>
      </c>
      <c r="BY471">
        <v>89700</v>
      </c>
      <c r="CD471">
        <v>115400</v>
      </c>
      <c r="CI471">
        <v>154700</v>
      </c>
      <c r="CN471">
        <v>237200</v>
      </c>
      <c r="CS471">
        <v>316000</v>
      </c>
      <c r="CX471">
        <v>405200</v>
      </c>
      <c r="DC471">
        <v>503300</v>
      </c>
      <c r="DH471">
        <v>900400</v>
      </c>
      <c r="DM471">
        <v>1493900</v>
      </c>
      <c r="DR471">
        <v>1423984</v>
      </c>
      <c r="DW471">
        <v>2248497</v>
      </c>
      <c r="EB471">
        <v>3412611</v>
      </c>
      <c r="EG471">
        <v>5431650</v>
      </c>
      <c r="EL471">
        <v>7732673</v>
      </c>
      <c r="EQ471">
        <v>10050004</v>
      </c>
      <c r="EV471">
        <v>12859296</v>
      </c>
      <c r="FA471">
        <v>15832783</v>
      </c>
      <c r="FF471">
        <v>19880761</v>
      </c>
      <c r="FK471">
        <v>23562790</v>
      </c>
      <c r="FP471">
        <v>29585255</v>
      </c>
      <c r="FU471">
        <v>36468209</v>
      </c>
      <c r="FZ471">
        <v>40861010</v>
      </c>
      <c r="GE471">
        <v>44055074</v>
      </c>
      <c r="GJ471">
        <v>49897540</v>
      </c>
      <c r="GO471">
        <v>58237260</v>
      </c>
      <c r="GT471">
        <v>67348894</v>
      </c>
    </row>
    <row r="472" spans="1:202" hidden="1">
      <c r="A472" s="38" t="s">
        <v>471</v>
      </c>
      <c r="AZ472">
        <v>4600</v>
      </c>
      <c r="BE472">
        <v>5100</v>
      </c>
      <c r="BJ472">
        <v>6300</v>
      </c>
      <c r="BK472"/>
      <c r="BO472">
        <v>10000</v>
      </c>
      <c r="BT472">
        <v>14000</v>
      </c>
      <c r="BY472">
        <v>18800</v>
      </c>
      <c r="CD472">
        <v>26400</v>
      </c>
      <c r="CI472">
        <v>36300</v>
      </c>
      <c r="CN472">
        <v>51300</v>
      </c>
      <c r="CS472">
        <v>81500</v>
      </c>
      <c r="CX472">
        <v>112200</v>
      </c>
      <c r="DC472">
        <v>154700</v>
      </c>
      <c r="DH472">
        <v>209900</v>
      </c>
      <c r="DM472">
        <v>388400</v>
      </c>
      <c r="DR472">
        <v>421664</v>
      </c>
      <c r="DW472">
        <v>735595</v>
      </c>
      <c r="EB472">
        <v>1240048</v>
      </c>
      <c r="EG472">
        <v>1926938</v>
      </c>
      <c r="EL472">
        <v>3156104</v>
      </c>
      <c r="EQ472">
        <v>4564970</v>
      </c>
      <c r="EV472">
        <v>6068031</v>
      </c>
      <c r="FA472">
        <v>7951144</v>
      </c>
      <c r="FF472">
        <v>10028865</v>
      </c>
      <c r="FK472">
        <v>12878627</v>
      </c>
      <c r="FP472">
        <v>15492499</v>
      </c>
      <c r="FU472">
        <v>19711072</v>
      </c>
      <c r="FZ472">
        <v>24610892</v>
      </c>
      <c r="GE472">
        <v>28054495</v>
      </c>
      <c r="GJ472">
        <v>30674557</v>
      </c>
      <c r="GO472">
        <v>35212564</v>
      </c>
      <c r="GT472">
        <v>41823370</v>
      </c>
    </row>
    <row r="473" spans="1:202" hidden="1">
      <c r="A473" s="38" t="s">
        <v>472</v>
      </c>
      <c r="AZ473">
        <v>800</v>
      </c>
      <c r="BE473">
        <v>600</v>
      </c>
      <c r="BJ473">
        <v>700</v>
      </c>
      <c r="BK473"/>
      <c r="BO473">
        <v>900</v>
      </c>
      <c r="BT473">
        <v>1600</v>
      </c>
      <c r="BY473">
        <v>2400</v>
      </c>
      <c r="CD473">
        <v>3400</v>
      </c>
      <c r="CI473">
        <v>5300</v>
      </c>
      <c r="CN473">
        <v>7700</v>
      </c>
      <c r="CS473">
        <v>10900</v>
      </c>
      <c r="CX473">
        <v>17400</v>
      </c>
      <c r="DC473">
        <v>25900</v>
      </c>
      <c r="DH473">
        <v>39200</v>
      </c>
      <c r="DM473">
        <v>55100</v>
      </c>
      <c r="DR473">
        <v>67438</v>
      </c>
      <c r="DW473">
        <v>146134</v>
      </c>
      <c r="EB473">
        <v>264628</v>
      </c>
      <c r="EG473">
        <v>451662</v>
      </c>
      <c r="EL473">
        <v>724047</v>
      </c>
      <c r="EQ473">
        <v>1230108</v>
      </c>
      <c r="EV473">
        <v>1829064</v>
      </c>
      <c r="FA473">
        <v>2513686</v>
      </c>
      <c r="FF473">
        <v>3407481</v>
      </c>
      <c r="FK473">
        <v>4444803</v>
      </c>
      <c r="FP473">
        <v>5902603</v>
      </c>
      <c r="FU473">
        <v>7295153</v>
      </c>
      <c r="FZ473">
        <v>9513936</v>
      </c>
      <c r="GE473">
        <v>12188753</v>
      </c>
      <c r="GJ473">
        <v>14378912</v>
      </c>
      <c r="GO473">
        <v>16276226</v>
      </c>
      <c r="GT473">
        <v>19237533</v>
      </c>
    </row>
    <row r="474" spans="1:202" hidden="1">
      <c r="A474" s="38" t="s">
        <v>473</v>
      </c>
      <c r="AZ474">
        <v>200</v>
      </c>
      <c r="BE474">
        <v>100</v>
      </c>
      <c r="BJ474">
        <v>100</v>
      </c>
      <c r="BK474"/>
      <c r="BO474">
        <v>100</v>
      </c>
      <c r="BT474">
        <v>100</v>
      </c>
      <c r="BY474">
        <v>200</v>
      </c>
      <c r="CD474">
        <v>300</v>
      </c>
      <c r="CI474">
        <v>400</v>
      </c>
      <c r="CN474">
        <v>700</v>
      </c>
      <c r="CS474">
        <v>1000</v>
      </c>
      <c r="CX474">
        <v>1400</v>
      </c>
      <c r="DC474">
        <v>2300</v>
      </c>
      <c r="DH474">
        <v>3700</v>
      </c>
      <c r="DM474">
        <v>5300</v>
      </c>
      <c r="DR474">
        <v>5583</v>
      </c>
      <c r="DW474">
        <v>11959</v>
      </c>
      <c r="EB474">
        <v>28559</v>
      </c>
      <c r="EG474">
        <v>52353</v>
      </c>
      <c r="EL474">
        <v>90857</v>
      </c>
      <c r="EQ474">
        <v>148754</v>
      </c>
      <c r="EV474">
        <v>261554</v>
      </c>
      <c r="FA474">
        <v>404882</v>
      </c>
      <c r="FF474">
        <v>579612</v>
      </c>
      <c r="FK474">
        <v>814476</v>
      </c>
      <c r="FP474">
        <v>1103627</v>
      </c>
      <c r="FU474">
        <v>1518384</v>
      </c>
      <c r="FZ474">
        <v>1955772</v>
      </c>
      <c r="GE474">
        <v>2639191</v>
      </c>
      <c r="GJ474">
        <v>3499926</v>
      </c>
      <c r="GO474">
        <v>4349335</v>
      </c>
      <c r="GT474">
        <v>5166504</v>
      </c>
    </row>
    <row r="475" spans="1:202" hidden="1">
      <c r="A475" s="38" t="s">
        <v>474</v>
      </c>
      <c r="AZ475">
        <v>21101500</v>
      </c>
      <c r="BE475">
        <v>26471900</v>
      </c>
      <c r="BJ475">
        <v>34956900</v>
      </c>
      <c r="BK475"/>
      <c r="BO475">
        <v>45538800</v>
      </c>
      <c r="BT475">
        <v>60220000</v>
      </c>
      <c r="BY475">
        <v>79842900</v>
      </c>
      <c r="CD475">
        <v>104243300</v>
      </c>
      <c r="CI475">
        <v>134668400</v>
      </c>
      <c r="CN475">
        <v>168376200</v>
      </c>
      <c r="CS475">
        <v>205772200</v>
      </c>
      <c r="CX475">
        <v>244487200</v>
      </c>
      <c r="DC475">
        <v>291315500</v>
      </c>
      <c r="DH475">
        <v>348693900</v>
      </c>
      <c r="DM475">
        <v>411026600</v>
      </c>
      <c r="DR475">
        <v>484220110</v>
      </c>
      <c r="DW475">
        <v>561331821</v>
      </c>
      <c r="EB475">
        <v>648591253</v>
      </c>
      <c r="EG475">
        <v>743378198</v>
      </c>
      <c r="EL475">
        <v>838859352</v>
      </c>
      <c r="EQ475">
        <v>929720589</v>
      </c>
      <c r="EV475">
        <v>1020553500</v>
      </c>
      <c r="FA475">
        <v>1113405660</v>
      </c>
      <c r="FF475">
        <v>1207396234</v>
      </c>
      <c r="FK475">
        <v>1300827684</v>
      </c>
      <c r="FP475">
        <v>1391254629</v>
      </c>
      <c r="FU475">
        <v>1477172242</v>
      </c>
      <c r="FZ475">
        <v>1557872440</v>
      </c>
      <c r="GE475">
        <v>1633016462</v>
      </c>
      <c r="GJ475">
        <v>1703482009</v>
      </c>
      <c r="GO475">
        <v>1769282993</v>
      </c>
      <c r="GT475">
        <v>1829386103</v>
      </c>
    </row>
    <row r="476" spans="1:202" hidden="1">
      <c r="A476" s="38" t="s">
        <v>475</v>
      </c>
      <c r="AZ476">
        <v>9041800</v>
      </c>
      <c r="BE476">
        <v>11727100</v>
      </c>
      <c r="BJ476">
        <v>16202900</v>
      </c>
      <c r="BK476"/>
      <c r="BO476">
        <v>22119000</v>
      </c>
      <c r="BT476">
        <v>31319000</v>
      </c>
      <c r="BY476">
        <v>44779600</v>
      </c>
      <c r="CD476">
        <v>63847700</v>
      </c>
      <c r="CI476">
        <v>89030800</v>
      </c>
      <c r="CN476">
        <v>119369000</v>
      </c>
      <c r="CS476">
        <v>155640000</v>
      </c>
      <c r="CX476">
        <v>197897600</v>
      </c>
      <c r="DC476">
        <v>250248600</v>
      </c>
      <c r="DH476">
        <v>316014400</v>
      </c>
      <c r="DM476">
        <v>384296600</v>
      </c>
      <c r="DR476">
        <v>458786089</v>
      </c>
      <c r="DW476">
        <v>534678422</v>
      </c>
      <c r="EB476">
        <v>620589658</v>
      </c>
      <c r="EG476">
        <v>716039474</v>
      </c>
      <c r="EL476">
        <v>815041932</v>
      </c>
      <c r="EQ476">
        <v>911128685</v>
      </c>
      <c r="EV476">
        <v>1007232573</v>
      </c>
      <c r="FA476">
        <v>1105947593</v>
      </c>
      <c r="FF476">
        <v>1206966831</v>
      </c>
      <c r="FK476">
        <v>1308464434</v>
      </c>
      <c r="FP476">
        <v>1407912153</v>
      </c>
      <c r="FU476">
        <v>1502945827</v>
      </c>
      <c r="FZ476">
        <v>1591918709</v>
      </c>
      <c r="GE476">
        <v>1674671288</v>
      </c>
      <c r="GJ476">
        <v>1751932869</v>
      </c>
      <c r="GO476">
        <v>1824117085</v>
      </c>
      <c r="GT476">
        <v>1890167345</v>
      </c>
    </row>
    <row r="477" spans="1:202" hidden="1">
      <c r="A477" s="38" t="s">
        <v>476</v>
      </c>
      <c r="AZ477">
        <v>30143300</v>
      </c>
      <c r="BE477">
        <v>38199000</v>
      </c>
      <c r="BJ477">
        <v>51159800</v>
      </c>
      <c r="BK477"/>
      <c r="BO477">
        <v>67657800</v>
      </c>
      <c r="BT477">
        <v>91539000</v>
      </c>
      <c r="BY477">
        <v>124622500</v>
      </c>
      <c r="CD477">
        <v>168091000</v>
      </c>
      <c r="CI477">
        <v>223699200</v>
      </c>
      <c r="CN477">
        <v>287745200</v>
      </c>
      <c r="CS477">
        <v>361412200</v>
      </c>
      <c r="CX477">
        <v>442384800</v>
      </c>
      <c r="DC477">
        <v>541564100</v>
      </c>
      <c r="DH477">
        <v>664708300</v>
      </c>
      <c r="DM477">
        <v>795323200</v>
      </c>
      <c r="DR477">
        <v>943006199</v>
      </c>
      <c r="DW477">
        <v>1096010243</v>
      </c>
      <c r="EB477">
        <v>1269180911</v>
      </c>
      <c r="EG477">
        <v>1459417672</v>
      </c>
      <c r="EL477">
        <v>1653901284</v>
      </c>
      <c r="EQ477">
        <v>1840849274</v>
      </c>
      <c r="EV477">
        <v>2027786073</v>
      </c>
      <c r="FA477">
        <v>2219353253</v>
      </c>
      <c r="FF477">
        <v>2414363065</v>
      </c>
      <c r="FK477">
        <v>2609292118</v>
      </c>
      <c r="FP477">
        <v>2799166782</v>
      </c>
      <c r="FU477">
        <v>2980118069</v>
      </c>
      <c r="FZ477">
        <v>3149791149</v>
      </c>
      <c r="GE477">
        <v>3307687750</v>
      </c>
      <c r="GJ477">
        <v>3455414878</v>
      </c>
      <c r="GO477">
        <v>3593400078</v>
      </c>
      <c r="GT477">
        <v>3719553448</v>
      </c>
    </row>
    <row r="478" spans="1:202" hidden="1">
      <c r="A478" s="38" t="s">
        <v>477</v>
      </c>
      <c r="AZ478">
        <v>0.58319585146348696</v>
      </c>
      <c r="BE478">
        <v>0.6324137782020649</v>
      </c>
      <c r="BJ478">
        <v>0.66674556118404338</v>
      </c>
      <c r="BK478"/>
      <c r="BO478">
        <v>0.71086217816509711</v>
      </c>
      <c r="BT478">
        <v>0.75663732726718014</v>
      </c>
      <c r="BY478">
        <v>0.77298008167149412</v>
      </c>
      <c r="CD478">
        <v>0.79961690511348416</v>
      </c>
      <c r="CI478">
        <v>0.813604429724199</v>
      </c>
      <c r="CN478">
        <v>0.821360904061186</v>
      </c>
      <c r="CS478">
        <v>0.82776103252824285</v>
      </c>
      <c r="CX478">
        <v>0.83175221694099688</v>
      </c>
      <c r="DC478">
        <v>0.86377669234574828</v>
      </c>
      <c r="DH478">
        <v>0.86405301014936897</v>
      </c>
      <c r="DM478">
        <v>0.85752442199729773</v>
      </c>
      <c r="DR478">
        <v>0.87881959354351324</v>
      </c>
      <c r="DW478">
        <v>0.89521634928157112</v>
      </c>
      <c r="EB478">
        <v>0.90747526135649659</v>
      </c>
      <c r="EG478">
        <v>0.91519518022341262</v>
      </c>
      <c r="EL478">
        <v>0.91856830625972441</v>
      </c>
      <c r="EQ478">
        <v>0.9252170393317366</v>
      </c>
      <c r="EV478">
        <v>0.93244765517643424</v>
      </c>
      <c r="FA478">
        <v>0.93957457457873239</v>
      </c>
      <c r="FF478">
        <v>0.94593089361460525</v>
      </c>
      <c r="FK478">
        <v>0.95150693782379725</v>
      </c>
      <c r="FP478">
        <v>0.95656298533798068</v>
      </c>
      <c r="FU478">
        <v>0.96119965032329235</v>
      </c>
      <c r="FZ478">
        <v>0.96559857265483329</v>
      </c>
      <c r="GE478">
        <v>0.96968333274076723</v>
      </c>
      <c r="GJ478">
        <v>0.97338231207990067</v>
      </c>
      <c r="GO478">
        <v>0.97658787131185787</v>
      </c>
      <c r="GT478">
        <v>0.97936839409521936</v>
      </c>
    </row>
    <row r="479" spans="1:202" hidden="1">
      <c r="A479" s="38" t="s">
        <v>478</v>
      </c>
      <c r="AZ479">
        <v>0.27874286611403959</v>
      </c>
      <c r="BE479">
        <v>0.32833984569627078</v>
      </c>
      <c r="BJ479">
        <v>0.3637261694112226</v>
      </c>
      <c r="BK479"/>
      <c r="BO479">
        <v>0.41717916568081692</v>
      </c>
      <c r="BT479">
        <v>0.46891052014944562</v>
      </c>
      <c r="BY479">
        <v>0.49962309274637229</v>
      </c>
      <c r="CD479">
        <v>0.53560367382619689</v>
      </c>
      <c r="CI479">
        <v>0.56585363788250165</v>
      </c>
      <c r="CN479">
        <v>0.59563021748883205</v>
      </c>
      <c r="CS479">
        <v>0.61360989376084885</v>
      </c>
      <c r="CX479">
        <v>0.63321461231131393</v>
      </c>
      <c r="DC479">
        <v>0.68000846917358071</v>
      </c>
      <c r="DH479">
        <v>0.69207524182703062</v>
      </c>
      <c r="DM479">
        <v>0.70660582814892636</v>
      </c>
      <c r="DR479">
        <v>0.69650907462408185</v>
      </c>
      <c r="DW479">
        <v>0.71312210345603622</v>
      </c>
      <c r="EB479">
        <v>0.7247592407648914</v>
      </c>
      <c r="EG479">
        <v>0.7248468158323359</v>
      </c>
      <c r="EL479">
        <v>0.71296503171422099</v>
      </c>
      <c r="EQ479">
        <v>0.71152873433232644</v>
      </c>
      <c r="EV479">
        <v>0.71257572660540136</v>
      </c>
      <c r="FA479">
        <v>0.71445788341143257</v>
      </c>
      <c r="FF479">
        <v>0.71543154374460916</v>
      </c>
      <c r="FK479">
        <v>0.7150322639786727</v>
      </c>
      <c r="FP479">
        <v>0.71446152278245345</v>
      </c>
      <c r="FU479">
        <v>0.71426954734623582</v>
      </c>
      <c r="FZ479">
        <v>0.71541725499610886</v>
      </c>
      <c r="GE479">
        <v>0.71796321305227673</v>
      </c>
      <c r="GJ479">
        <v>0.72092860788972213</v>
      </c>
      <c r="GO479">
        <v>0.7240679114446269</v>
      </c>
      <c r="GT479">
        <v>0.72648142177278674</v>
      </c>
    </row>
    <row r="480" spans="1:202" hidden="1">
      <c r="A480" s="38" t="s">
        <v>479</v>
      </c>
      <c r="AZ480">
        <v>0.55585776399748921</v>
      </c>
      <c r="BE480">
        <v>0.58310029288239029</v>
      </c>
      <c r="BJ480">
        <v>0.63313797431225571</v>
      </c>
      <c r="BK480"/>
      <c r="BO480">
        <v>0.66948255421637493</v>
      </c>
      <c r="BT480">
        <v>0.71288193755930329</v>
      </c>
      <c r="BY480">
        <v>0.76181590160705148</v>
      </c>
      <c r="CD480">
        <v>0.77852325646090392</v>
      </c>
      <c r="CI480">
        <v>0.80137923259346067</v>
      </c>
      <c r="CN480">
        <v>0.81459181269679393</v>
      </c>
      <c r="CS480">
        <v>0.82192320057742163</v>
      </c>
      <c r="CX480">
        <v>0.82753057839758903</v>
      </c>
      <c r="DC480">
        <v>0.83547153178827482</v>
      </c>
      <c r="DH480">
        <v>0.86708384132209859</v>
      </c>
      <c r="DM480">
        <v>0.87333671275419267</v>
      </c>
      <c r="DR480">
        <v>0.86932358335790239</v>
      </c>
      <c r="DW480">
        <v>0.88203078940843682</v>
      </c>
      <c r="EB480">
        <v>0.89609918925082088</v>
      </c>
      <c r="EG480">
        <v>0.90826199591812962</v>
      </c>
      <c r="EL480">
        <v>0.91588399992045544</v>
      </c>
      <c r="EQ480">
        <v>0.9191896653843844</v>
      </c>
      <c r="EV480">
        <v>0.92576519018426617</v>
      </c>
      <c r="FA480">
        <v>0.93292407400389865</v>
      </c>
      <c r="FF480">
        <v>0.93998334875316547</v>
      </c>
      <c r="FK480">
        <v>0.94627883637717258</v>
      </c>
      <c r="FP480">
        <v>0.9517737640332965</v>
      </c>
      <c r="FU480">
        <v>0.95676178374314302</v>
      </c>
      <c r="FZ480">
        <v>0.96134209077631361</v>
      </c>
      <c r="GE480">
        <v>0.96569285526359072</v>
      </c>
      <c r="GJ480">
        <v>0.96973637806726054</v>
      </c>
      <c r="GO480">
        <v>0.97340036816736297</v>
      </c>
      <c r="GT480">
        <v>0.97657759568182378</v>
      </c>
    </row>
    <row r="481" spans="1:202" hidden="1">
      <c r="A481" s="38" t="s">
        <v>480</v>
      </c>
      <c r="AZ481">
        <v>0.31201110058165499</v>
      </c>
      <c r="BE481">
        <v>0.3480946971176036</v>
      </c>
      <c r="BJ481">
        <v>0.40631383378378932</v>
      </c>
      <c r="BK481"/>
      <c r="BO481">
        <v>0.45183324496585819</v>
      </c>
      <c r="BT481">
        <v>0.50706132796688363</v>
      </c>
      <c r="BY481">
        <v>0.56684193281641015</v>
      </c>
      <c r="CD481">
        <v>0.61247022509167814</v>
      </c>
      <c r="CI481">
        <v>0.64838610961365206</v>
      </c>
      <c r="CN481">
        <v>0.6629829324422607</v>
      </c>
      <c r="CS481">
        <v>0.67813248669636172</v>
      </c>
      <c r="CX481">
        <v>0.68912418501160488</v>
      </c>
      <c r="DC481">
        <v>0.70794792835653597</v>
      </c>
      <c r="DH481">
        <v>0.74376802200715431</v>
      </c>
      <c r="DM481">
        <v>0.75438213441881863</v>
      </c>
      <c r="DR481">
        <v>0.77834189411575228</v>
      </c>
      <c r="DW481">
        <v>0.80220915066175336</v>
      </c>
      <c r="EB481">
        <v>0.82803026128829105</v>
      </c>
      <c r="EG481">
        <v>0.85015653006570679</v>
      </c>
      <c r="EL481">
        <v>0.86427623856156133</v>
      </c>
      <c r="EQ481">
        <v>0.87140001713492354</v>
      </c>
      <c r="EV481">
        <v>0.88314727441392282</v>
      </c>
      <c r="FA481">
        <v>0.89538150496642077</v>
      </c>
      <c r="FF481">
        <v>0.9070998847982602</v>
      </c>
      <c r="FK481">
        <v>0.91739410930846554</v>
      </c>
      <c r="FP481">
        <v>0.92621795428578524</v>
      </c>
      <c r="FU481">
        <v>0.93409402705152744</v>
      </c>
      <c r="FZ481">
        <v>0.94129518962419156</v>
      </c>
      <c r="GE481">
        <v>0.94809655429577588</v>
      </c>
      <c r="GJ481">
        <v>0.95439949515414824</v>
      </c>
      <c r="GO481">
        <v>0.96009442768232744</v>
      </c>
      <c r="GT481">
        <v>0.96505660518917791</v>
      </c>
    </row>
    <row r="482" spans="1:202" hidden="1">
      <c r="A482" s="38" t="s">
        <v>481</v>
      </c>
      <c r="AZ482">
        <v>0.50689420525051865</v>
      </c>
      <c r="BE482">
        <v>0.5561806789402246</v>
      </c>
      <c r="BJ482">
        <v>0.58860387361958766</v>
      </c>
      <c r="BK482"/>
      <c r="BO482">
        <v>0.63899515578223243</v>
      </c>
      <c r="BT482">
        <v>0.67458375309563345</v>
      </c>
      <c r="BY482">
        <v>0.71992880490137234</v>
      </c>
      <c r="CD482">
        <v>0.76327834366926761</v>
      </c>
      <c r="CI482">
        <v>0.78053547781021981</v>
      </c>
      <c r="CN482">
        <v>0.80322188925724525</v>
      </c>
      <c r="CS482">
        <v>0.81706692883032972</v>
      </c>
      <c r="CX482">
        <v>0.8246669860241016</v>
      </c>
      <c r="DC482">
        <v>0.83090438863233285</v>
      </c>
      <c r="DH482">
        <v>0.83880934757801184</v>
      </c>
      <c r="DM482">
        <v>0.87635433937988572</v>
      </c>
      <c r="DR482">
        <v>0.87049952331895875</v>
      </c>
      <c r="DW482">
        <v>0.87220732861663719</v>
      </c>
      <c r="EB482">
        <v>0.88324177600019382</v>
      </c>
      <c r="EG482">
        <v>0.89720336768965558</v>
      </c>
      <c r="EL482">
        <v>0.90924478494230299</v>
      </c>
      <c r="EQ482">
        <v>0.91676413912701427</v>
      </c>
      <c r="EV482">
        <v>0.91999982790317048</v>
      </c>
      <c r="FA482">
        <v>0.92649174736184015</v>
      </c>
      <c r="FF482">
        <v>0.93356668197282777</v>
      </c>
      <c r="FK482">
        <v>0.94054335520757626</v>
      </c>
      <c r="FP482">
        <v>0.94673123344701715</v>
      </c>
      <c r="FU482">
        <v>0.952132846498148</v>
      </c>
      <c r="FZ482">
        <v>0.95704333371838213</v>
      </c>
      <c r="GE482">
        <v>0.96155896046106881</v>
      </c>
      <c r="GJ482">
        <v>0.96585357187980792</v>
      </c>
      <c r="GO482">
        <v>0.96984798830477947</v>
      </c>
      <c r="GT482">
        <v>0.97346981853937098</v>
      </c>
    </row>
    <row r="483" spans="1:202" hidden="1">
      <c r="A483" s="38" t="s">
        <v>482</v>
      </c>
      <c r="AZ483">
        <v>0.27033010085320092</v>
      </c>
      <c r="BE483">
        <v>0.31375970466031089</v>
      </c>
      <c r="BJ483">
        <v>0.35392245558936991</v>
      </c>
      <c r="BK483"/>
      <c r="BO483">
        <v>0.41286593274247269</v>
      </c>
      <c r="BT483">
        <v>0.4577742814796989</v>
      </c>
      <c r="BY483">
        <v>0.51464529320533225</v>
      </c>
      <c r="CD483">
        <v>0.56945979257446611</v>
      </c>
      <c r="CI483">
        <v>0.61576203796128137</v>
      </c>
      <c r="CN483">
        <v>0.6512546672216164</v>
      </c>
      <c r="CS483">
        <v>0.66683035587570805</v>
      </c>
      <c r="CX483">
        <v>0.68255833047547076</v>
      </c>
      <c r="DC483">
        <v>0.69598330011527076</v>
      </c>
      <c r="DH483">
        <v>0.71510872822310823</v>
      </c>
      <c r="DM483">
        <v>0.76092771694016048</v>
      </c>
      <c r="DR483">
        <v>0.76841569872950333</v>
      </c>
      <c r="DW483">
        <v>0.78118419840921283</v>
      </c>
      <c r="EB483">
        <v>0.8038699606227182</v>
      </c>
      <c r="EG483">
        <v>0.82954590517269688</v>
      </c>
      <c r="EL483">
        <v>0.85150599452314735</v>
      </c>
      <c r="EQ483">
        <v>0.86548996865689387</v>
      </c>
      <c r="EV483">
        <v>0.87251778569742122</v>
      </c>
      <c r="FA483">
        <v>0.884147908515175</v>
      </c>
      <c r="FF483">
        <v>0.89626861051537632</v>
      </c>
      <c r="FK483">
        <v>0.90787358747472091</v>
      </c>
      <c r="FP483">
        <v>0.91801974962689603</v>
      </c>
      <c r="FU483">
        <v>0.92671659554185959</v>
      </c>
      <c r="FZ483">
        <v>0.93448789577718783</v>
      </c>
      <c r="GE483">
        <v>0.94160232836007263</v>
      </c>
      <c r="GJ483">
        <v>0.94832818573874278</v>
      </c>
      <c r="GO483">
        <v>0.95456479909413372</v>
      </c>
      <c r="GT483">
        <v>0.96020309458232345</v>
      </c>
    </row>
    <row r="484" spans="1:202" hidden="1">
      <c r="A484" s="38" t="s">
        <v>483</v>
      </c>
      <c r="AZ484">
        <v>0.46574104205976452</v>
      </c>
      <c r="BE484">
        <v>0.51124596143180334</v>
      </c>
      <c r="BJ484">
        <v>0.56032315408518441</v>
      </c>
      <c r="BK484"/>
      <c r="BO484">
        <v>0.59281897480195567</v>
      </c>
      <c r="BT484">
        <v>0.64530767848024528</v>
      </c>
      <c r="BY484">
        <v>0.6814547559349855</v>
      </c>
      <c r="CD484">
        <v>0.72238117448650152</v>
      </c>
      <c r="CI484">
        <v>0.76617179057929996</v>
      </c>
      <c r="CN484">
        <v>0.78270477938666494</v>
      </c>
      <c r="CS484">
        <v>0.80578186193832535</v>
      </c>
      <c r="CX484">
        <v>0.82141361662335366</v>
      </c>
      <c r="DC484">
        <v>0.82808424776225764</v>
      </c>
      <c r="DH484">
        <v>0.83487576619502002</v>
      </c>
      <c r="DM484">
        <v>0.84391370290678547</v>
      </c>
      <c r="DR484">
        <v>0.85340461201990514</v>
      </c>
      <c r="DW484">
        <v>0.86695791222611762</v>
      </c>
      <c r="EB484">
        <v>0.87342074547934534</v>
      </c>
      <c r="EG484">
        <v>0.88445845997970884</v>
      </c>
      <c r="EL484">
        <v>0.89831157130996397</v>
      </c>
      <c r="EQ484">
        <v>0.91024832510354881</v>
      </c>
      <c r="EV484">
        <v>0.917674635390752</v>
      </c>
      <c r="FA484">
        <v>0.92085361236169327</v>
      </c>
      <c r="FF484">
        <v>0.92727025490763726</v>
      </c>
      <c r="FK484">
        <v>0.93426537483497984</v>
      </c>
      <c r="FP484">
        <v>0.94112255348848295</v>
      </c>
      <c r="FU484">
        <v>0.94720435264065406</v>
      </c>
      <c r="FZ484">
        <v>0.95251433179785017</v>
      </c>
      <c r="GE484">
        <v>0.95734831638190931</v>
      </c>
      <c r="GJ484">
        <v>0.96179946335254995</v>
      </c>
      <c r="GO484">
        <v>0.9660373400644422</v>
      </c>
      <c r="GT484">
        <v>0.96998181898987379</v>
      </c>
    </row>
    <row r="485" spans="1:202" hidden="1">
      <c r="A485" s="38" t="s">
        <v>484</v>
      </c>
      <c r="AZ485">
        <v>0.23015268287600241</v>
      </c>
      <c r="BE485">
        <v>0.27399379861712653</v>
      </c>
      <c r="BJ485">
        <v>0.31782731331201691</v>
      </c>
      <c r="BK485"/>
      <c r="BO485">
        <v>0.35885769751565488</v>
      </c>
      <c r="BT485">
        <v>0.41887623631406262</v>
      </c>
      <c r="BY485">
        <v>0.46404318975580539</v>
      </c>
      <c r="CD485">
        <v>0.51738243719028054</v>
      </c>
      <c r="CI485">
        <v>0.57259950574539542</v>
      </c>
      <c r="CN485">
        <v>0.61839391898022489</v>
      </c>
      <c r="CS485">
        <v>0.65478037309341564</v>
      </c>
      <c r="CX485">
        <v>0.67161697260656084</v>
      </c>
      <c r="DC485">
        <v>0.68721629460646882</v>
      </c>
      <c r="DH485">
        <v>0.70145290087092216</v>
      </c>
      <c r="DM485">
        <v>0.72116584965179575</v>
      </c>
      <c r="DR485">
        <v>0.73900179527060161</v>
      </c>
      <c r="DW485">
        <v>0.76557694650991981</v>
      </c>
      <c r="EB485">
        <v>0.78288010983525314</v>
      </c>
      <c r="EG485">
        <v>0.80555538889577527</v>
      </c>
      <c r="EL485">
        <v>0.83107898439185401</v>
      </c>
      <c r="EQ485">
        <v>0.85289619031420294</v>
      </c>
      <c r="EV485">
        <v>0.86675606989305387</v>
      </c>
      <c r="FA485">
        <v>0.8737035848579765</v>
      </c>
      <c r="FF485">
        <v>0.88522991926002514</v>
      </c>
      <c r="FK485">
        <v>0.89723898883919817</v>
      </c>
      <c r="FP485">
        <v>0.90867828005110596</v>
      </c>
      <c r="FU485">
        <v>0.91867811104796482</v>
      </c>
      <c r="FZ485">
        <v>0.92724939717775079</v>
      </c>
      <c r="GE485">
        <v>0.93491782774249543</v>
      </c>
      <c r="GJ485">
        <v>0.94194525847833044</v>
      </c>
      <c r="GO485">
        <v>0.94859439020117664</v>
      </c>
      <c r="GT485">
        <v>0.95476342298280614</v>
      </c>
    </row>
    <row r="486" spans="1:202" hidden="1">
      <c r="A486" s="38" t="s">
        <v>485</v>
      </c>
      <c r="AZ486">
        <v>0.47088196398084498</v>
      </c>
      <c r="BE486">
        <v>0.46978777722498061</v>
      </c>
      <c r="BJ486">
        <v>0.51531260932533185</v>
      </c>
      <c r="BK486"/>
      <c r="BO486">
        <v>0.56493641975187836</v>
      </c>
      <c r="BT486">
        <v>0.59779831859826604</v>
      </c>
      <c r="BY486">
        <v>0.65031371535410232</v>
      </c>
      <c r="CD486">
        <v>0.68221902049043037</v>
      </c>
      <c r="CI486">
        <v>0.72642187025826099</v>
      </c>
      <c r="CN486">
        <v>0.76841116562600242</v>
      </c>
      <c r="CS486">
        <v>0.78484478824113624</v>
      </c>
      <c r="CX486">
        <v>0.8090819750368069</v>
      </c>
      <c r="DC486">
        <v>0.82488198430821857</v>
      </c>
      <c r="DH486">
        <v>0.83252647303888105</v>
      </c>
      <c r="DM486">
        <v>0.83473526436449252</v>
      </c>
      <c r="DR486">
        <v>0.83327896928410994</v>
      </c>
      <c r="DW486">
        <v>0.86085176548542275</v>
      </c>
      <c r="EB486">
        <v>0.86785026983800373</v>
      </c>
      <c r="EG486">
        <v>0.87433598691331316</v>
      </c>
      <c r="EL486">
        <v>0.88531857071051578</v>
      </c>
      <c r="EQ486">
        <v>0.8990949738563474</v>
      </c>
      <c r="EV486">
        <v>0.91094095666119768</v>
      </c>
      <c r="FA486">
        <v>0.91829231830613478</v>
      </c>
      <c r="FF486">
        <v>0.92140558133803452</v>
      </c>
      <c r="FK486">
        <v>0.92775341513294796</v>
      </c>
      <c r="FP486">
        <v>0.93468383934700205</v>
      </c>
      <c r="FU486">
        <v>0.94147852024487544</v>
      </c>
      <c r="FZ486">
        <v>0.94750507907207837</v>
      </c>
      <c r="GE486">
        <v>0.95276763381750174</v>
      </c>
      <c r="GJ486">
        <v>0.95756060688783762</v>
      </c>
      <c r="GO486">
        <v>0.96197665189817161</v>
      </c>
      <c r="GT486">
        <v>0.96618454575219603</v>
      </c>
    </row>
    <row r="487" spans="1:202" hidden="1">
      <c r="A487" s="38" t="s">
        <v>486</v>
      </c>
      <c r="AZ487">
        <v>0.22454439448068531</v>
      </c>
      <c r="BE487">
        <v>0.23338889687740319</v>
      </c>
      <c r="BJ487">
        <v>0.27783030604904219</v>
      </c>
      <c r="BK487"/>
      <c r="BO487">
        <v>0.32252677133924079</v>
      </c>
      <c r="BT487">
        <v>0.36281413963261078</v>
      </c>
      <c r="BY487">
        <v>0.42274665317415511</v>
      </c>
      <c r="CD487">
        <v>0.46392382348135919</v>
      </c>
      <c r="CI487">
        <v>0.52057047359993947</v>
      </c>
      <c r="CN487">
        <v>0.57498207187948858</v>
      </c>
      <c r="CS487">
        <v>0.62122681544734537</v>
      </c>
      <c r="CX487">
        <v>0.65843462314097811</v>
      </c>
      <c r="DC487">
        <v>0.67583195947768426</v>
      </c>
      <c r="DH487">
        <v>0.69204589634364366</v>
      </c>
      <c r="DM487">
        <v>0.70237871669228069</v>
      </c>
      <c r="DR487">
        <v>0.70961440512705043</v>
      </c>
      <c r="DW487">
        <v>0.74593966608057616</v>
      </c>
      <c r="EB487">
        <v>0.76683511370570179</v>
      </c>
      <c r="EG487">
        <v>0.78412299123373752</v>
      </c>
      <c r="EL487">
        <v>0.80670943602844214</v>
      </c>
      <c r="EQ487">
        <v>0.83212856522704925</v>
      </c>
      <c r="EV487">
        <v>0.85382779826094846</v>
      </c>
      <c r="FA487">
        <v>0.86758837467595973</v>
      </c>
      <c r="FF487">
        <v>0.874444339000919</v>
      </c>
      <c r="FK487">
        <v>0.88587951813108023</v>
      </c>
      <c r="FP487">
        <v>0.89780265404245641</v>
      </c>
      <c r="FU487">
        <v>0.9091602383289642</v>
      </c>
      <c r="FZ487">
        <v>0.9190876646225401</v>
      </c>
      <c r="GE487">
        <v>0.92759719457160961</v>
      </c>
      <c r="GJ487">
        <v>0.93521196409138452</v>
      </c>
      <c r="GO487">
        <v>0.94219342956889907</v>
      </c>
      <c r="GT487">
        <v>0.94880311170367904</v>
      </c>
    </row>
    <row r="488" spans="1:202" hidden="1">
      <c r="A488" s="38" t="s">
        <v>487</v>
      </c>
      <c r="AZ488">
        <v>0.45679929263157187</v>
      </c>
      <c r="BE488">
        <v>0.47635218568372528</v>
      </c>
      <c r="BJ488">
        <v>0.47432077463140238</v>
      </c>
      <c r="BK488"/>
      <c r="BO488">
        <v>0.52074566229574171</v>
      </c>
      <c r="BT488">
        <v>0.57182207364584503</v>
      </c>
      <c r="BY488">
        <v>0.60288426003589235</v>
      </c>
      <c r="CD488">
        <v>0.65340389217288541</v>
      </c>
      <c r="CI488">
        <v>0.68717338792776528</v>
      </c>
      <c r="CN488">
        <v>0.72951872676418761</v>
      </c>
      <c r="CS488">
        <v>0.77181179790900523</v>
      </c>
      <c r="CX488">
        <v>0.78862063305412566</v>
      </c>
      <c r="DC488">
        <v>0.81263152205485834</v>
      </c>
      <c r="DH488">
        <v>0.82967041657613405</v>
      </c>
      <c r="DM488">
        <v>0.83306081688196687</v>
      </c>
      <c r="DR488">
        <v>0.8157853332141991</v>
      </c>
      <c r="DW488">
        <v>0.8415354104804923</v>
      </c>
      <c r="EB488">
        <v>0.86190885866617117</v>
      </c>
      <c r="EG488">
        <v>0.86885797697869338</v>
      </c>
      <c r="EL488">
        <v>0.87537013637976335</v>
      </c>
      <c r="EQ488">
        <v>0.88630137899895478</v>
      </c>
      <c r="EV488">
        <v>0.89997886040115815</v>
      </c>
      <c r="FA488">
        <v>0.91172277003720315</v>
      </c>
      <c r="FF488">
        <v>0.91899499481308022</v>
      </c>
      <c r="FK488">
        <v>0.92203856020350727</v>
      </c>
      <c r="FP488">
        <v>0.92831133077646311</v>
      </c>
      <c r="FU488">
        <v>0.93516584182883278</v>
      </c>
      <c r="FZ488">
        <v>0.94188993304250557</v>
      </c>
      <c r="GE488">
        <v>0.94785445960760917</v>
      </c>
      <c r="GJ488">
        <v>0.95306402891513664</v>
      </c>
      <c r="GO488">
        <v>0.95780954809916996</v>
      </c>
      <c r="GT488">
        <v>0.96218511173905397</v>
      </c>
    </row>
    <row r="489" spans="1:202" hidden="1">
      <c r="A489" s="38" t="s">
        <v>488</v>
      </c>
      <c r="AZ489">
        <v>0.2185502835868218</v>
      </c>
      <c r="BE489">
        <v>0.2283822284643271</v>
      </c>
      <c r="BJ489">
        <v>0.23719981369897891</v>
      </c>
      <c r="BK489"/>
      <c r="BO489">
        <v>0.28274539530161757</v>
      </c>
      <c r="BT489">
        <v>0.32753054555065841</v>
      </c>
      <c r="BY489">
        <v>0.36672126373740788</v>
      </c>
      <c r="CD489">
        <v>0.4248132621897282</v>
      </c>
      <c r="CI489">
        <v>0.46775542712718132</v>
      </c>
      <c r="CN489">
        <v>0.52352088764962601</v>
      </c>
      <c r="CS489">
        <v>0.57818936772031337</v>
      </c>
      <c r="CX489">
        <v>0.62464711926093697</v>
      </c>
      <c r="DC489">
        <v>0.66263215289618882</v>
      </c>
      <c r="DH489">
        <v>0.68058004227344204</v>
      </c>
      <c r="DM489">
        <v>0.69369245819877068</v>
      </c>
      <c r="DR489">
        <v>0.67919135249329732</v>
      </c>
      <c r="DW489">
        <v>0.71724250312011739</v>
      </c>
      <c r="EB489">
        <v>0.74742785786835253</v>
      </c>
      <c r="EG489">
        <v>0.76828792834321102</v>
      </c>
      <c r="EL489">
        <v>0.78555342954171725</v>
      </c>
      <c r="EQ489">
        <v>0.80804337645387514</v>
      </c>
      <c r="EV489">
        <v>0.83332982125448807</v>
      </c>
      <c r="FA489">
        <v>0.8548958446171151</v>
      </c>
      <c r="FF489">
        <v>0.86855066654551139</v>
      </c>
      <c r="FK489">
        <v>0.87530801102756406</v>
      </c>
      <c r="FP489">
        <v>0.88664059970418152</v>
      </c>
      <c r="FU489">
        <v>0.89846293096874985</v>
      </c>
      <c r="FZ489">
        <v>0.90972717727872376</v>
      </c>
      <c r="GE489">
        <v>0.91957244852248576</v>
      </c>
      <c r="GJ489">
        <v>0.92801144339570796</v>
      </c>
      <c r="GO489">
        <v>0.93556309146016636</v>
      </c>
      <c r="GT489">
        <v>0.9424905629580389</v>
      </c>
    </row>
    <row r="490" spans="1:202" hidden="1">
      <c r="A490" s="38" t="s">
        <v>489</v>
      </c>
      <c r="AZ490">
        <v>0.44045271692551308</v>
      </c>
      <c r="BE490">
        <v>0.46019582834147471</v>
      </c>
      <c r="BJ490">
        <v>0.48317490535478108</v>
      </c>
      <c r="BK490"/>
      <c r="BO490">
        <v>0.47971868885715951</v>
      </c>
      <c r="BT490">
        <v>0.52829889523591955</v>
      </c>
      <c r="BY490">
        <v>0.57716353421672439</v>
      </c>
      <c r="CD490">
        <v>0.60552970390714245</v>
      </c>
      <c r="CI490">
        <v>0.65854428163767886</v>
      </c>
      <c r="CN490">
        <v>0.69283366496266041</v>
      </c>
      <c r="CS490">
        <v>0.73306369942099769</v>
      </c>
      <c r="CX490">
        <v>0.77760894814916282</v>
      </c>
      <c r="DC490">
        <v>0.79154649071397865</v>
      </c>
      <c r="DH490">
        <v>0.8215519973333123</v>
      </c>
      <c r="DM490">
        <v>0.82948372938222381</v>
      </c>
      <c r="DR490">
        <v>0.82163314442127178</v>
      </c>
      <c r="DW490">
        <v>0.82435158610105475</v>
      </c>
      <c r="EB490">
        <v>0.84292765075109111</v>
      </c>
      <c r="EG490">
        <v>0.86317530671594289</v>
      </c>
      <c r="EL490">
        <v>0.87008374523423737</v>
      </c>
      <c r="EQ490">
        <v>0.87661506145895185</v>
      </c>
      <c r="EV490">
        <v>0.88746986943564976</v>
      </c>
      <c r="FA490">
        <v>0.90103101735632318</v>
      </c>
      <c r="FF490">
        <v>0.91265777432550332</v>
      </c>
      <c r="FK490">
        <v>0.91983826220716491</v>
      </c>
      <c r="FP490">
        <v>0.92280285150203345</v>
      </c>
      <c r="FU490">
        <v>0.92898484705819584</v>
      </c>
      <c r="FZ490">
        <v>0.93575071972537616</v>
      </c>
      <c r="GE490">
        <v>0.94239167836971838</v>
      </c>
      <c r="GJ490">
        <v>0.94828359919845884</v>
      </c>
      <c r="GO490">
        <v>0.95342936212114315</v>
      </c>
      <c r="GT490">
        <v>0.95811770123516637</v>
      </c>
    </row>
    <row r="491" spans="1:202" hidden="1">
      <c r="A491" s="38" t="s">
        <v>490</v>
      </c>
      <c r="AZ491">
        <v>0.21435935634484879</v>
      </c>
      <c r="BE491">
        <v>0.22138306527704671</v>
      </c>
      <c r="BJ491">
        <v>0.233650065510521</v>
      </c>
      <c r="BK491"/>
      <c r="BO491">
        <v>0.2419646164596807</v>
      </c>
      <c r="BT491">
        <v>0.28821631287641142</v>
      </c>
      <c r="BY491">
        <v>0.33152659604399881</v>
      </c>
      <c r="CD491">
        <v>0.36783578841362718</v>
      </c>
      <c r="CI491">
        <v>0.42822857356597849</v>
      </c>
      <c r="CN491">
        <v>0.47236013667757693</v>
      </c>
      <c r="CS491">
        <v>0.52629132812165991</v>
      </c>
      <c r="CX491">
        <v>0.58272238595353332</v>
      </c>
      <c r="DC491">
        <v>0.62853401551182297</v>
      </c>
      <c r="DH491">
        <v>0.67117521573907946</v>
      </c>
      <c r="DM491">
        <v>0.68164272341919596</v>
      </c>
      <c r="DR491">
        <v>0.66787746701829609</v>
      </c>
      <c r="DW491">
        <v>0.68714268099709819</v>
      </c>
      <c r="EB491">
        <v>0.7191710674875893</v>
      </c>
      <c r="EG491">
        <v>0.74926012351223081</v>
      </c>
      <c r="EL491">
        <v>0.77008096818786176</v>
      </c>
      <c r="EQ491">
        <v>0.78730274593336824</v>
      </c>
      <c r="EV491">
        <v>0.80966030882649809</v>
      </c>
      <c r="FA491">
        <v>0.83478667529632411</v>
      </c>
      <c r="FF491">
        <v>0.85619664681801066</v>
      </c>
      <c r="FK491">
        <v>0.86972649815845093</v>
      </c>
      <c r="FP491">
        <v>0.87636928672005465</v>
      </c>
      <c r="FU491">
        <v>0.88757803209827335</v>
      </c>
      <c r="FZ491">
        <v>0.89928141841317477</v>
      </c>
      <c r="GE491">
        <v>0.91043436077319673</v>
      </c>
      <c r="GJ491">
        <v>0.92018131177811013</v>
      </c>
      <c r="GO491">
        <v>0.92853368641368295</v>
      </c>
      <c r="GT491">
        <v>0.93600766427649151</v>
      </c>
    </row>
    <row r="492" spans="1:202" hidden="1">
      <c r="A492" s="38" t="s">
        <v>491</v>
      </c>
      <c r="AZ492">
        <v>0.42579219745425878</v>
      </c>
      <c r="BE492">
        <v>0.45388346929647072</v>
      </c>
      <c r="BJ492">
        <v>0.47173203651620749</v>
      </c>
      <c r="BK492"/>
      <c r="BO492">
        <v>0.48954135146852679</v>
      </c>
      <c r="BT492">
        <v>0.48608372937486821</v>
      </c>
      <c r="BY492">
        <v>0.53319540899297835</v>
      </c>
      <c r="CD492">
        <v>0.58047398451598087</v>
      </c>
      <c r="CI492">
        <v>0.61132591759829646</v>
      </c>
      <c r="CN492">
        <v>0.66484830379229642</v>
      </c>
      <c r="CS492">
        <v>0.69847007063856692</v>
      </c>
      <c r="CX492">
        <v>0.73892804662210498</v>
      </c>
      <c r="DC492">
        <v>0.78272829604474425</v>
      </c>
      <c r="DH492">
        <v>0.80129861511726275</v>
      </c>
      <c r="DM492">
        <v>0.82277531420411287</v>
      </c>
      <c r="DR492">
        <v>0.80243068667254269</v>
      </c>
      <c r="DW492">
        <v>0.82265245464338255</v>
      </c>
      <c r="EB492">
        <v>0.8261959972844688</v>
      </c>
      <c r="EG492">
        <v>0.84467371499320154</v>
      </c>
      <c r="EL492">
        <v>0.86480292457576091</v>
      </c>
      <c r="EQ492">
        <v>0.87166808563805975</v>
      </c>
      <c r="EV492">
        <v>0.87820885779908964</v>
      </c>
      <c r="FA492">
        <v>0.88897420587136178</v>
      </c>
      <c r="FF492">
        <v>0.90239409201327836</v>
      </c>
      <c r="FK492">
        <v>0.91387399962329086</v>
      </c>
      <c r="FP492">
        <v>0.92094345930694832</v>
      </c>
      <c r="FU492">
        <v>0.92380859049488218</v>
      </c>
      <c r="FZ492">
        <v>0.92987841836545182</v>
      </c>
      <c r="GE492">
        <v>0.9365311889304303</v>
      </c>
      <c r="GJ492">
        <v>0.94306531224434187</v>
      </c>
      <c r="GO492">
        <v>0.94886218571805925</v>
      </c>
      <c r="GT492">
        <v>0.95392476325672559</v>
      </c>
    </row>
    <row r="493" spans="1:202" hidden="1">
      <c r="A493" s="38" t="s">
        <v>492</v>
      </c>
      <c r="AZ493">
        <v>0.20549785439149229</v>
      </c>
      <c r="BE493">
        <v>0.22290074560189049</v>
      </c>
      <c r="BJ493">
        <v>0.22980044289127641</v>
      </c>
      <c r="BK493"/>
      <c r="BO493">
        <v>0.23915971818977039</v>
      </c>
      <c r="BT493">
        <v>0.24647432400952249</v>
      </c>
      <c r="BY493">
        <v>0.29175391259084432</v>
      </c>
      <c r="CD493">
        <v>0.33368685418912708</v>
      </c>
      <c r="CI493">
        <v>0.37194592604450671</v>
      </c>
      <c r="CN493">
        <v>0.43296800645811512</v>
      </c>
      <c r="CS493">
        <v>0.47700321148849362</v>
      </c>
      <c r="CX493">
        <v>0.53115182908464975</v>
      </c>
      <c r="DC493">
        <v>0.58751445069938479</v>
      </c>
      <c r="DH493">
        <v>0.63720125669096561</v>
      </c>
      <c r="DM493">
        <v>0.67380727498469939</v>
      </c>
      <c r="DR493">
        <v>0.63339466730323402</v>
      </c>
      <c r="DW493">
        <v>0.6697520845774847</v>
      </c>
      <c r="EB493">
        <v>0.68973575963703604</v>
      </c>
      <c r="EG493">
        <v>0.72165099045981895</v>
      </c>
      <c r="EL493">
        <v>0.75163940324346201</v>
      </c>
      <c r="EQ493">
        <v>0.7724125609952005</v>
      </c>
      <c r="EV493">
        <v>0.78957119902213435</v>
      </c>
      <c r="FA493">
        <v>0.81176786513562726</v>
      </c>
      <c r="FF493">
        <v>0.83669765936988405</v>
      </c>
      <c r="FK493">
        <v>0.85790847187663266</v>
      </c>
      <c r="FP493">
        <v>0.87128522233662764</v>
      </c>
      <c r="FU493">
        <v>0.87778587663046681</v>
      </c>
      <c r="FZ493">
        <v>0.88884085444092575</v>
      </c>
      <c r="GE493">
        <v>0.90039073906356626</v>
      </c>
      <c r="GJ493">
        <v>0.91139875595304398</v>
      </c>
      <c r="GO493">
        <v>0.92101508100180229</v>
      </c>
      <c r="GT493">
        <v>0.92925290458694831</v>
      </c>
    </row>
    <row r="494" spans="1:202" hidden="1">
      <c r="A494" s="38" t="s">
        <v>493</v>
      </c>
      <c r="AZ494">
        <v>0.40862171443094558</v>
      </c>
      <c r="BE494">
        <v>0.4330730066014612</v>
      </c>
      <c r="BJ494">
        <v>0.46073810192310849</v>
      </c>
      <c r="BK494"/>
      <c r="BO494">
        <v>0.47833368753587657</v>
      </c>
      <c r="BT494">
        <v>0.49720069780174542</v>
      </c>
      <c r="BY494">
        <v>0.4921135387015218</v>
      </c>
      <c r="CD494">
        <v>0.53829294810100325</v>
      </c>
      <c r="CI494">
        <v>0.58611069674465721</v>
      </c>
      <c r="CN494">
        <v>0.61767452598198147</v>
      </c>
      <c r="CS494">
        <v>0.66940787078322073</v>
      </c>
      <c r="CX494">
        <v>0.70494876827686481</v>
      </c>
      <c r="DC494">
        <v>0.74772868576730867</v>
      </c>
      <c r="DH494">
        <v>0.79137196541044197</v>
      </c>
      <c r="DM494">
        <v>0.80392158545920001</v>
      </c>
      <c r="DR494">
        <v>0.77757880252203671</v>
      </c>
      <c r="DW494">
        <v>0.81267850566119926</v>
      </c>
      <c r="EB494">
        <v>0.82521723998429619</v>
      </c>
      <c r="EG494">
        <v>0.82870670454282447</v>
      </c>
      <c r="EL494">
        <v>0.84710701194572302</v>
      </c>
      <c r="EQ494">
        <v>0.86706232356584234</v>
      </c>
      <c r="EV494">
        <v>0.87383559546305201</v>
      </c>
      <c r="FA494">
        <v>0.88035859556975116</v>
      </c>
      <c r="FF494">
        <v>0.89098630602667039</v>
      </c>
      <c r="FK494">
        <v>0.90420748778673654</v>
      </c>
      <c r="FP494">
        <v>0.91549384134437306</v>
      </c>
      <c r="FU494">
        <v>0.92241356150913068</v>
      </c>
      <c r="FZ494">
        <v>0.92515115001453496</v>
      </c>
      <c r="GE494">
        <v>0.93107186829860211</v>
      </c>
      <c r="GJ494">
        <v>0.93757504181513107</v>
      </c>
      <c r="GO494">
        <v>0.94396783316423283</v>
      </c>
      <c r="GT494">
        <v>0.94964044860929409</v>
      </c>
    </row>
    <row r="495" spans="1:202" hidden="1">
      <c r="A495" s="38" t="s">
        <v>494</v>
      </c>
      <c r="AZ495">
        <v>0.19309032185697581</v>
      </c>
      <c r="BE495">
        <v>0.21043900969440221</v>
      </c>
      <c r="BJ495">
        <v>0.22864880008086441</v>
      </c>
      <c r="BK495"/>
      <c r="BO495">
        <v>0.23591861742807541</v>
      </c>
      <c r="BT495">
        <v>0.24401695511678101</v>
      </c>
      <c r="BY495">
        <v>0.25061029114872119</v>
      </c>
      <c r="CD495">
        <v>0.29532536409442239</v>
      </c>
      <c r="CI495">
        <v>0.33825818681259551</v>
      </c>
      <c r="CN495">
        <v>0.37668375216361871</v>
      </c>
      <c r="CS495">
        <v>0.43686642077928778</v>
      </c>
      <c r="CX495">
        <v>0.48263989855598838</v>
      </c>
      <c r="DC495">
        <v>0.53752972876676441</v>
      </c>
      <c r="DH495">
        <v>0.59525431352010161</v>
      </c>
      <c r="DM495">
        <v>0.64110827753403443</v>
      </c>
      <c r="DR495">
        <v>0.60668545488542236</v>
      </c>
      <c r="DW495">
        <v>0.64282999232207116</v>
      </c>
      <c r="EB495">
        <v>0.67324681959429544</v>
      </c>
      <c r="EG495">
        <v>0.69332817093767918</v>
      </c>
      <c r="EL495">
        <v>0.72513041246596555</v>
      </c>
      <c r="EQ495">
        <v>0.75496257472061146</v>
      </c>
      <c r="EV495">
        <v>0.77562859540040718</v>
      </c>
      <c r="FA495">
        <v>0.79266328649256923</v>
      </c>
      <c r="FF495">
        <v>0.81461781785246901</v>
      </c>
      <c r="FK495">
        <v>0.83926585877276794</v>
      </c>
      <c r="FP495">
        <v>0.8602105744718499</v>
      </c>
      <c r="FU495">
        <v>0.87338270657447659</v>
      </c>
      <c r="FZ495">
        <v>0.87969977862161441</v>
      </c>
      <c r="GE495">
        <v>0.89054782447574876</v>
      </c>
      <c r="GJ495">
        <v>0.90189343771117603</v>
      </c>
      <c r="GO495">
        <v>0.91270766578453422</v>
      </c>
      <c r="GT495">
        <v>0.92215138331285373</v>
      </c>
    </row>
    <row r="496" spans="1:202" hidden="1">
      <c r="A496" s="38" t="s">
        <v>495</v>
      </c>
      <c r="AZ496">
        <v>0.40080007310556781</v>
      </c>
      <c r="BE496">
        <v>0.42341799045250472</v>
      </c>
      <c r="BJ496">
        <v>0.44331420769910262</v>
      </c>
      <c r="BK496"/>
      <c r="BO496">
        <v>0.46848115047052818</v>
      </c>
      <c r="BT496">
        <v>0.486196585459928</v>
      </c>
      <c r="BY496">
        <v>0.50411724740626329</v>
      </c>
      <c r="CD496">
        <v>0.49929501215961197</v>
      </c>
      <c r="CI496">
        <v>0.54554475916343492</v>
      </c>
      <c r="CN496">
        <v>0.59278799975261387</v>
      </c>
      <c r="CS496">
        <v>0.62353414953695951</v>
      </c>
      <c r="CX496">
        <v>0.6754847985228486</v>
      </c>
      <c r="DC496">
        <v>0.71405538612392083</v>
      </c>
      <c r="DH496">
        <v>0.75305762490159256</v>
      </c>
      <c r="DM496">
        <v>0.79598460893975176</v>
      </c>
      <c r="DR496">
        <v>0.76372518639439924</v>
      </c>
      <c r="DW496">
        <v>0.79706633033407315</v>
      </c>
      <c r="EB496">
        <v>0.81638632092640162</v>
      </c>
      <c r="EG496">
        <v>0.82875803883278931</v>
      </c>
      <c r="EL496">
        <v>0.83222027334203752</v>
      </c>
      <c r="EQ496">
        <v>0.85051866535682497</v>
      </c>
      <c r="EV496">
        <v>0.87021362137179659</v>
      </c>
      <c r="FA496">
        <v>0.87687597203218015</v>
      </c>
      <c r="FF496">
        <v>0.88335695390980862</v>
      </c>
      <c r="FK496">
        <v>0.89377654814295149</v>
      </c>
      <c r="FP496">
        <v>0.90671860713889252</v>
      </c>
      <c r="FU496">
        <v>0.9177317818539118</v>
      </c>
      <c r="FZ496">
        <v>0.92444833245837887</v>
      </c>
      <c r="GE496">
        <v>0.92700587034315196</v>
      </c>
      <c r="GJ496">
        <v>0.93271697446970325</v>
      </c>
      <c r="GO496">
        <v>0.93901206848805885</v>
      </c>
      <c r="GT496">
        <v>0.94521150873204074</v>
      </c>
    </row>
    <row r="497" spans="1:202" hidden="1">
      <c r="A497" s="38" t="s">
        <v>496</v>
      </c>
      <c r="AZ497">
        <v>0.18879092048086149</v>
      </c>
      <c r="BE497">
        <v>0.20164891780896679</v>
      </c>
      <c r="BJ497">
        <v>0.21755708069797691</v>
      </c>
      <c r="BK497"/>
      <c r="BO497">
        <v>0.2346125564036054</v>
      </c>
      <c r="BT497">
        <v>0.24111570764480789</v>
      </c>
      <c r="BY497">
        <v>0.24894846176736679</v>
      </c>
      <c r="CD497">
        <v>0.25576090468792922</v>
      </c>
      <c r="CI497">
        <v>0.30124256487568413</v>
      </c>
      <c r="CN497">
        <v>0.34402661336364793</v>
      </c>
      <c r="CS497">
        <v>0.38227465192418331</v>
      </c>
      <c r="CX497">
        <v>0.44272294329498818</v>
      </c>
      <c r="DC497">
        <v>0.49042934899095481</v>
      </c>
      <c r="DH497">
        <v>0.5438073094251008</v>
      </c>
      <c r="DM497">
        <v>0.60143932547200796</v>
      </c>
      <c r="DR497">
        <v>0.57673250404548226</v>
      </c>
      <c r="DW497">
        <v>0.62390002429777658</v>
      </c>
      <c r="EB497">
        <v>0.64769887887552224</v>
      </c>
      <c r="EG497">
        <v>0.67818495650017729</v>
      </c>
      <c r="EL497">
        <v>0.69838619681621816</v>
      </c>
      <c r="EQ497">
        <v>0.73004254194985452</v>
      </c>
      <c r="EV497">
        <v>0.75962809371065121</v>
      </c>
      <c r="FA497">
        <v>0.78015271110090245</v>
      </c>
      <c r="FF497">
        <v>0.79699722369050285</v>
      </c>
      <c r="FK497">
        <v>0.81859145587854865</v>
      </c>
      <c r="FP497">
        <v>0.84284274692795513</v>
      </c>
      <c r="FU497">
        <v>0.86341305964385029</v>
      </c>
      <c r="FZ497">
        <v>0.87630488902514081</v>
      </c>
      <c r="GE497">
        <v>0.88236025647933392</v>
      </c>
      <c r="GJ497">
        <v>0.89291662978791519</v>
      </c>
      <c r="GO497">
        <v>0.90397604604238857</v>
      </c>
      <c r="GT497">
        <v>0.9145232720467773</v>
      </c>
    </row>
    <row r="498" spans="1:202" hidden="1">
      <c r="A498" s="38" t="s">
        <v>497</v>
      </c>
      <c r="AZ498">
        <v>0.39990692013651219</v>
      </c>
      <c r="BE498">
        <v>0.4169618951461978</v>
      </c>
      <c r="BJ498">
        <v>0.43710451267983752</v>
      </c>
      <c r="BK498"/>
      <c r="BO498">
        <v>0.45437465043781189</v>
      </c>
      <c r="BT498">
        <v>0.48015464304641259</v>
      </c>
      <c r="BY498">
        <v>0.49583243715143249</v>
      </c>
      <c r="CD498">
        <v>0.51600315359912519</v>
      </c>
      <c r="CI498">
        <v>0.51180172351077236</v>
      </c>
      <c r="CN498">
        <v>0.55655864504099906</v>
      </c>
      <c r="CS498">
        <v>0.59958805601639853</v>
      </c>
      <c r="CX498">
        <v>0.63115891324994566</v>
      </c>
      <c r="DC498">
        <v>0.68526574880332014</v>
      </c>
      <c r="DH498">
        <v>0.72656332628531051</v>
      </c>
      <c r="DM498">
        <v>0.75925776242803589</v>
      </c>
      <c r="DR498">
        <v>0.72413301923871132</v>
      </c>
      <c r="DW498">
        <v>0.77179725200345595</v>
      </c>
      <c r="EB498">
        <v>0.80243191833114502</v>
      </c>
      <c r="EG498">
        <v>0.82152231523235153</v>
      </c>
      <c r="EL498">
        <v>0.8336999132437487</v>
      </c>
      <c r="EQ498">
        <v>0.83722300602680089</v>
      </c>
      <c r="EV498">
        <v>0.85535076779089181</v>
      </c>
      <c r="FA498">
        <v>0.87471429513762211</v>
      </c>
      <c r="FF498">
        <v>0.88126107261684294</v>
      </c>
      <c r="FK498">
        <v>0.88771737782247007</v>
      </c>
      <c r="FP498">
        <v>0.89786084137960209</v>
      </c>
      <c r="FU498">
        <v>0.91040347614659967</v>
      </c>
      <c r="FZ498">
        <v>0.92102478988922842</v>
      </c>
      <c r="GE498">
        <v>0.92744412633072715</v>
      </c>
      <c r="GJ498">
        <v>0.92974419211593906</v>
      </c>
      <c r="GO498">
        <v>0.93514747700576284</v>
      </c>
      <c r="GT498">
        <v>0.94113918155642262</v>
      </c>
    </row>
    <row r="499" spans="1:202" hidden="1">
      <c r="A499" s="38" t="s">
        <v>498</v>
      </c>
      <c r="AZ499">
        <v>0.18774322279254191</v>
      </c>
      <c r="BE499">
        <v>0.19760407565549429</v>
      </c>
      <c r="BJ499">
        <v>0.21003490805740069</v>
      </c>
      <c r="BK499"/>
      <c r="BO499">
        <v>0.2245371679526636</v>
      </c>
      <c r="BT499">
        <v>0.24131627375615941</v>
      </c>
      <c r="BY499">
        <v>0.2476879714616233</v>
      </c>
      <c r="CD499">
        <v>0.25751610354331772</v>
      </c>
      <c r="CI499">
        <v>0.26479377850939079</v>
      </c>
      <c r="CN499">
        <v>0.30989915097826293</v>
      </c>
      <c r="CS499">
        <v>0.351594395678755</v>
      </c>
      <c r="CX499">
        <v>0.39040188002675902</v>
      </c>
      <c r="DC499">
        <v>0.45215346228803849</v>
      </c>
      <c r="DH499">
        <v>0.50439694080962327</v>
      </c>
      <c r="DM499">
        <v>0.55246770859893735</v>
      </c>
      <c r="DR499">
        <v>0.51556246795566374</v>
      </c>
      <c r="DW499">
        <v>0.58567755549694489</v>
      </c>
      <c r="EB499">
        <v>0.63119746792844622</v>
      </c>
      <c r="EG499">
        <v>0.65480216860465479</v>
      </c>
      <c r="EL499">
        <v>0.68527103805473011</v>
      </c>
      <c r="EQ499">
        <v>0.70567726742288728</v>
      </c>
      <c r="EV499">
        <v>0.73706768318286742</v>
      </c>
      <c r="FA499">
        <v>0.7663087883357601</v>
      </c>
      <c r="FF499">
        <v>0.78667018123692922</v>
      </c>
      <c r="FK499">
        <v>0.80329021867909467</v>
      </c>
      <c r="FP499">
        <v>0.82440492034280755</v>
      </c>
      <c r="FU499">
        <v>0.84809415586330716</v>
      </c>
      <c r="FZ499">
        <v>0.86812387057346307</v>
      </c>
      <c r="GE499">
        <v>0.88060265915952651</v>
      </c>
      <c r="GJ499">
        <v>0.88628544279546939</v>
      </c>
      <c r="GO499">
        <v>0.8964135715249234</v>
      </c>
      <c r="GT499">
        <v>0.90705475488479981</v>
      </c>
    </row>
    <row r="500" spans="1:202" hidden="1">
      <c r="A500" s="38" t="s">
        <v>499</v>
      </c>
      <c r="AZ500">
        <v>0.39999759259570877</v>
      </c>
      <c r="BE500">
        <v>0.41863424879109279</v>
      </c>
      <c r="BJ500">
        <v>0.43262181153665119</v>
      </c>
      <c r="BK500"/>
      <c r="BO500">
        <v>0.45235438654253018</v>
      </c>
      <c r="BT500">
        <v>0.46776457395927168</v>
      </c>
      <c r="BY500">
        <v>0.49097178361683858</v>
      </c>
      <c r="CD500">
        <v>0.50621553305048028</v>
      </c>
      <c r="CI500">
        <v>0.52777154277920468</v>
      </c>
      <c r="CN500">
        <v>0.52625179370076869</v>
      </c>
      <c r="CS500">
        <v>0.5656245693454911</v>
      </c>
      <c r="CX500">
        <v>0.60537534324893882</v>
      </c>
      <c r="DC500">
        <v>0.64149205938903431</v>
      </c>
      <c r="DH500">
        <v>0.70006750905413184</v>
      </c>
      <c r="DM500">
        <v>0.73638277936951824</v>
      </c>
      <c r="DR500">
        <v>0.68764118690710796</v>
      </c>
      <c r="DW500">
        <v>0.74511151417195176</v>
      </c>
      <c r="EB500">
        <v>0.78064378882673258</v>
      </c>
      <c r="EG500">
        <v>0.81109068033960818</v>
      </c>
      <c r="EL500">
        <v>0.82954097436931884</v>
      </c>
      <c r="EQ500">
        <v>0.84135954401521773</v>
      </c>
      <c r="EV500">
        <v>0.84489111620904989</v>
      </c>
      <c r="FA500">
        <v>0.86268660939397068</v>
      </c>
      <c r="FF500">
        <v>0.88145324969507932</v>
      </c>
      <c r="FK500">
        <v>0.88774802380215068</v>
      </c>
      <c r="FP500">
        <v>0.89412990269354564</v>
      </c>
      <c r="FU500">
        <v>0.90381876983669918</v>
      </c>
      <c r="FZ500">
        <v>0.91574947036760868</v>
      </c>
      <c r="GE500">
        <v>0.92577146006634559</v>
      </c>
      <c r="GJ500">
        <v>0.93175222383495659</v>
      </c>
      <c r="GO500">
        <v>0.93369166060605024</v>
      </c>
      <c r="GT500">
        <v>0.93865940783410151</v>
      </c>
    </row>
    <row r="501" spans="1:202" hidden="1">
      <c r="A501" s="38" t="s">
        <v>500</v>
      </c>
      <c r="AZ501">
        <v>0.19219315636373371</v>
      </c>
      <c r="BE501">
        <v>0.19797973917429881</v>
      </c>
      <c r="BJ501">
        <v>0.20650586893290521</v>
      </c>
      <c r="BK501"/>
      <c r="BO501">
        <v>0.21868510422954279</v>
      </c>
      <c r="BT501">
        <v>0.23127976593801011</v>
      </c>
      <c r="BY501">
        <v>0.24732899530788729</v>
      </c>
      <c r="CD501">
        <v>0.25448014595732538</v>
      </c>
      <c r="CI501">
        <v>0.26617721567282421</v>
      </c>
      <c r="CN501">
        <v>0.27561942366064612</v>
      </c>
      <c r="CS501">
        <v>0.31963014769889081</v>
      </c>
      <c r="CX501">
        <v>0.36091663233364879</v>
      </c>
      <c r="DC501">
        <v>0.40247804738534482</v>
      </c>
      <c r="DH501">
        <v>0.46901954472409141</v>
      </c>
      <c r="DM501">
        <v>0.51813941386188622</v>
      </c>
      <c r="DR501">
        <v>0.47728762931001639</v>
      </c>
      <c r="DW501">
        <v>0.53439003279061181</v>
      </c>
      <c r="EB501">
        <v>0.5974027152924487</v>
      </c>
      <c r="EG501">
        <v>0.64313149352602572</v>
      </c>
      <c r="EL501">
        <v>0.6659997990104729</v>
      </c>
      <c r="EQ501">
        <v>0.69632326667324884</v>
      </c>
      <c r="EV501">
        <v>0.71691001855459857</v>
      </c>
      <c r="FA501">
        <v>0.74780397257434916</v>
      </c>
      <c r="FF501">
        <v>0.77639103180611369</v>
      </c>
      <c r="FK501">
        <v>0.79638915763148332</v>
      </c>
      <c r="FP501">
        <v>0.81261640506440402</v>
      </c>
      <c r="FU501">
        <v>0.83294970229407184</v>
      </c>
      <c r="FZ501">
        <v>0.85575629616107285</v>
      </c>
      <c r="GE501">
        <v>0.87493919293744826</v>
      </c>
      <c r="GJ501">
        <v>0.88680022684581994</v>
      </c>
      <c r="GO501">
        <v>0.89195568196702313</v>
      </c>
      <c r="GT501">
        <v>0.90147279042262463</v>
      </c>
    </row>
    <row r="502" spans="1:202" hidden="1">
      <c r="A502" s="38" t="s">
        <v>501</v>
      </c>
      <c r="AZ502">
        <v>0.38016767371224408</v>
      </c>
      <c r="BE502">
        <v>0.42597770519441153</v>
      </c>
      <c r="BJ502">
        <v>0.44650744789024699</v>
      </c>
      <c r="BK502"/>
      <c r="BO502">
        <v>0.46005605952687451</v>
      </c>
      <c r="BT502">
        <v>0.47492206026669609</v>
      </c>
      <c r="BY502">
        <v>0.4826015847674987</v>
      </c>
      <c r="CD502">
        <v>0.51037517778059849</v>
      </c>
      <c r="CI502">
        <v>0.52069665526758724</v>
      </c>
      <c r="CN502">
        <v>0.54493174920083942</v>
      </c>
      <c r="CS502">
        <v>0.54161781567107359</v>
      </c>
      <c r="CX502">
        <v>0.57570426260583296</v>
      </c>
      <c r="DC502">
        <v>0.6143235684529692</v>
      </c>
      <c r="DH502">
        <v>0.65521924567203249</v>
      </c>
      <c r="DM502">
        <v>0.71005878186576399</v>
      </c>
      <c r="DR502">
        <v>0.6721451805239792</v>
      </c>
      <c r="DW502">
        <v>0.72457148874670918</v>
      </c>
      <c r="EB502">
        <v>0.75928233110025178</v>
      </c>
      <c r="EG502">
        <v>0.7944800767759943</v>
      </c>
      <c r="EL502">
        <v>0.82418647336052075</v>
      </c>
      <c r="EQ502">
        <v>0.84151915451158865</v>
      </c>
      <c r="EV502">
        <v>0.85269896432666925</v>
      </c>
      <c r="FA502">
        <v>0.8562846726402652</v>
      </c>
      <c r="FF502">
        <v>0.87345844701628306</v>
      </c>
      <c r="FK502">
        <v>0.89123211264178126</v>
      </c>
      <c r="FP502">
        <v>0.89712741948226626</v>
      </c>
      <c r="FU502">
        <v>0.90339116158439625</v>
      </c>
      <c r="FZ502">
        <v>0.91239285473707865</v>
      </c>
      <c r="GE502">
        <v>0.92341144894490801</v>
      </c>
      <c r="GJ502">
        <v>0.93256791171557607</v>
      </c>
      <c r="GO502">
        <v>0.93794698243975061</v>
      </c>
      <c r="GT502">
        <v>0.93942281211908563</v>
      </c>
    </row>
    <row r="503" spans="1:202" hidden="1">
      <c r="A503" s="38" t="s">
        <v>502</v>
      </c>
      <c r="AZ503">
        <v>0.18213293001622191</v>
      </c>
      <c r="BE503">
        <v>0.2044525351815018</v>
      </c>
      <c r="BJ503">
        <v>0.21138064498196801</v>
      </c>
      <c r="BK503"/>
      <c r="BO503">
        <v>0.22017723503632899</v>
      </c>
      <c r="BT503">
        <v>0.22941627664453559</v>
      </c>
      <c r="BY503">
        <v>0.23847963073144349</v>
      </c>
      <c r="CD503">
        <v>0.2582719240087778</v>
      </c>
      <c r="CI503">
        <v>0.264701427473443</v>
      </c>
      <c r="CN503">
        <v>0.27961738472161313</v>
      </c>
      <c r="CS503">
        <v>0.29045449301267529</v>
      </c>
      <c r="CX503">
        <v>0.33365692575829697</v>
      </c>
      <c r="DC503">
        <v>0.37577005708430872</v>
      </c>
      <c r="DH503">
        <v>0.42235464294901798</v>
      </c>
      <c r="DM503">
        <v>0.48623914161986148</v>
      </c>
      <c r="DR503">
        <v>0.45545970381524098</v>
      </c>
      <c r="DW503">
        <v>0.51051037626256968</v>
      </c>
      <c r="EB503">
        <v>0.55235070251394114</v>
      </c>
      <c r="EG503">
        <v>0.61617841119760952</v>
      </c>
      <c r="EL503">
        <v>0.66150765302258374</v>
      </c>
      <c r="EQ503">
        <v>0.68305032712515334</v>
      </c>
      <c r="EV503">
        <v>0.71295498730210138</v>
      </c>
      <c r="FA503">
        <v>0.73374752164221058</v>
      </c>
      <c r="FF503">
        <v>0.76372531248695263</v>
      </c>
      <c r="FK503">
        <v>0.79119292971926714</v>
      </c>
      <c r="FP503">
        <v>0.81059729932804803</v>
      </c>
      <c r="FU503">
        <v>0.82622391095869085</v>
      </c>
      <c r="FZ503">
        <v>0.84535870467685681</v>
      </c>
      <c r="GE503">
        <v>0.8668183024510655</v>
      </c>
      <c r="GJ503">
        <v>0.88475318274722892</v>
      </c>
      <c r="GO503">
        <v>0.89575606952534526</v>
      </c>
      <c r="GT503">
        <v>0.90021880886523187</v>
      </c>
    </row>
    <row r="504" spans="1:202" hidden="1">
      <c r="A504" s="38" t="s">
        <v>503</v>
      </c>
      <c r="AZ504">
        <v>0.49208815299708297</v>
      </c>
      <c r="BE504">
        <v>0.57425955970953946</v>
      </c>
      <c r="BJ504">
        <v>0.65164933596005103</v>
      </c>
      <c r="BK504"/>
      <c r="BO504">
        <v>0.68950279197593267</v>
      </c>
      <c r="BT504">
        <v>0.70803184064113123</v>
      </c>
      <c r="BY504">
        <v>0.73980693948137832</v>
      </c>
      <c r="CD504">
        <v>0.72291159512984904</v>
      </c>
      <c r="CI504">
        <v>0.76274966696524849</v>
      </c>
      <c r="CN504">
        <v>0.54078073726854325</v>
      </c>
      <c r="CS504">
        <v>0.56650466091682461</v>
      </c>
      <c r="CX504">
        <v>0.56255062858196336</v>
      </c>
      <c r="DC504">
        <v>0.59590253282338812</v>
      </c>
      <c r="DH504">
        <v>0.64287910402621162</v>
      </c>
      <c r="DM504">
        <v>0.67384773757829386</v>
      </c>
      <c r="DR504">
        <v>0.6435933747256134</v>
      </c>
      <c r="DW504">
        <v>0.70507183303345178</v>
      </c>
      <c r="EB504">
        <v>0.7482610621877861</v>
      </c>
      <c r="EG504">
        <v>0.77972866144621877</v>
      </c>
      <c r="EL504">
        <v>0.81381222849746515</v>
      </c>
      <c r="EQ504">
        <v>0.84207258736627655</v>
      </c>
      <c r="EV504">
        <v>0.8576020883783303</v>
      </c>
      <c r="FA504">
        <v>0.8679534777913841</v>
      </c>
      <c r="FF504">
        <v>0.87169744135383531</v>
      </c>
      <c r="FK504">
        <v>0.88788687619905726</v>
      </c>
      <c r="FP504">
        <v>0.90427592817282298</v>
      </c>
      <c r="FU504">
        <v>0.90974649346415559</v>
      </c>
      <c r="FZ504">
        <v>0.91584583730707525</v>
      </c>
      <c r="GE504">
        <v>0.92394830964481578</v>
      </c>
      <c r="GJ504">
        <v>0.93375860731930094</v>
      </c>
      <c r="GO504">
        <v>0.94178202865597804</v>
      </c>
      <c r="GT504">
        <v>0.94642677529782759</v>
      </c>
    </row>
    <row r="505" spans="1:202" hidden="1">
      <c r="A505" s="38" t="s">
        <v>504</v>
      </c>
      <c r="AZ505">
        <v>0.22439930636486111</v>
      </c>
      <c r="BE505">
        <v>0.26818051096921419</v>
      </c>
      <c r="BJ505">
        <v>0.30843034369167488</v>
      </c>
      <c r="BK505"/>
      <c r="BO505">
        <v>0.32678439673157789</v>
      </c>
      <c r="BT505">
        <v>0.3376414776949806</v>
      </c>
      <c r="BY505">
        <v>0.35662329649070013</v>
      </c>
      <c r="CD505">
        <v>0.35949020477672478</v>
      </c>
      <c r="CI505">
        <v>0.39085690823457708</v>
      </c>
      <c r="CN505">
        <v>0.27827655544092778</v>
      </c>
      <c r="CS505">
        <v>0.29625839702038859</v>
      </c>
      <c r="CX505">
        <v>0.31242193302951943</v>
      </c>
      <c r="DC505">
        <v>0.35575862217449272</v>
      </c>
      <c r="DH505">
        <v>0.40662214307317018</v>
      </c>
      <c r="DM505">
        <v>0.44774970533663211</v>
      </c>
      <c r="DR505">
        <v>0.42897804817904578</v>
      </c>
      <c r="DW505">
        <v>0.49128870740155017</v>
      </c>
      <c r="EB505">
        <v>0.54127045536599649</v>
      </c>
      <c r="EG505">
        <v>0.58045934104291852</v>
      </c>
      <c r="EL505">
        <v>0.64409611086298024</v>
      </c>
      <c r="EQ505">
        <v>0.68811756683473679</v>
      </c>
      <c r="EV505">
        <v>0.70743746415277653</v>
      </c>
      <c r="FA505">
        <v>0.73646467054621523</v>
      </c>
      <c r="FF505">
        <v>0.75732437910173556</v>
      </c>
      <c r="FK505">
        <v>0.78575320333449961</v>
      </c>
      <c r="FP505">
        <v>0.81147937685505722</v>
      </c>
      <c r="FU505">
        <v>0.83007690077565599</v>
      </c>
      <c r="FZ505">
        <v>0.84487776437629114</v>
      </c>
      <c r="GE505">
        <v>0.86236999001476367</v>
      </c>
      <c r="GJ505">
        <v>0.88197055287050352</v>
      </c>
      <c r="GO505">
        <v>0.8982238614465724</v>
      </c>
      <c r="GT505">
        <v>0.90813969723667154</v>
      </c>
    </row>
    <row r="506" spans="1:202" hidden="1">
      <c r="A506" s="38" t="s">
        <v>505</v>
      </c>
      <c r="AZ506">
        <v>0.33871212753640639</v>
      </c>
      <c r="BE506">
        <v>0.36091523586696572</v>
      </c>
      <c r="BJ506">
        <v>0.43486504257885461</v>
      </c>
      <c r="BK506"/>
      <c r="BO506">
        <v>0.47935416424184663</v>
      </c>
      <c r="BT506">
        <v>0.48855963819088111</v>
      </c>
      <c r="BY506">
        <v>0.49420585576160803</v>
      </c>
      <c r="CD506">
        <v>0.5066460728114236</v>
      </c>
      <c r="CI506">
        <v>0.49829158722139832</v>
      </c>
      <c r="CN506">
        <v>0.55403215185879151</v>
      </c>
      <c r="CS506">
        <v>0.56859444201666387</v>
      </c>
      <c r="CX506">
        <v>0.58887752232066071</v>
      </c>
      <c r="DC506">
        <v>0.59254230799676944</v>
      </c>
      <c r="DH506">
        <v>0.63579156334971909</v>
      </c>
      <c r="DM506">
        <v>0.67323455235570639</v>
      </c>
      <c r="DR506">
        <v>0.62814607312167803</v>
      </c>
      <c r="DW506">
        <v>0.69174350334140444</v>
      </c>
      <c r="EB506">
        <v>0.74049937008368005</v>
      </c>
      <c r="EG506">
        <v>0.7805957122279531</v>
      </c>
      <c r="EL506">
        <v>0.80725757282171762</v>
      </c>
      <c r="EQ506">
        <v>0.83917343587651616</v>
      </c>
      <c r="EV506">
        <v>0.86469583746054102</v>
      </c>
      <c r="FA506">
        <v>0.87771013446377844</v>
      </c>
      <c r="FF506">
        <v>0.88696591531597135</v>
      </c>
      <c r="FK506">
        <v>0.89095350673569629</v>
      </c>
      <c r="FP506">
        <v>0.90562394716184969</v>
      </c>
      <c r="FU506">
        <v>0.92022851627502966</v>
      </c>
      <c r="FZ506">
        <v>0.9253430213556576</v>
      </c>
      <c r="GE506">
        <v>0.93119348462812068</v>
      </c>
      <c r="GJ506">
        <v>0.93823570240250131</v>
      </c>
      <c r="GO506">
        <v>0.94658346531803383</v>
      </c>
      <c r="GT506">
        <v>0.95324394547587943</v>
      </c>
    </row>
    <row r="507" spans="1:202" hidden="1">
      <c r="A507" s="38" t="s">
        <v>506</v>
      </c>
      <c r="AZ507">
        <v>0.15621813882133651</v>
      </c>
      <c r="BE507">
        <v>0.16303166202082681</v>
      </c>
      <c r="BJ507">
        <v>0.19997107046761531</v>
      </c>
      <c r="BK507"/>
      <c r="BO507">
        <v>0.2241320192643437</v>
      </c>
      <c r="BT507">
        <v>0.2270473215382387</v>
      </c>
      <c r="BY507">
        <v>0.2318425513046182</v>
      </c>
      <c r="CD507">
        <v>0.2403909286416932</v>
      </c>
      <c r="CI507">
        <v>0.24661984148971419</v>
      </c>
      <c r="CN507">
        <v>0.28455703288769968</v>
      </c>
      <c r="CS507">
        <v>0.29891681012910032</v>
      </c>
      <c r="CX507">
        <v>0.31801178390981488</v>
      </c>
      <c r="DC507">
        <v>0.34148274679802648</v>
      </c>
      <c r="DH507">
        <v>0.394248584668911</v>
      </c>
      <c r="DM507">
        <v>0.43947215333980472</v>
      </c>
      <c r="DR507">
        <v>0.41425679068118171</v>
      </c>
      <c r="DW507">
        <v>0.48182951477852137</v>
      </c>
      <c r="EB507">
        <v>0.53815101687533784</v>
      </c>
      <c r="EG507">
        <v>0.5872433833553351</v>
      </c>
      <c r="EL507">
        <v>0.62225839410613681</v>
      </c>
      <c r="EQ507">
        <v>0.68399350526503089</v>
      </c>
      <c r="EV507">
        <v>0.72498490156638029</v>
      </c>
      <c r="FA507">
        <v>0.74106388747371621</v>
      </c>
      <c r="FF507">
        <v>0.76829139294326998</v>
      </c>
      <c r="FK507">
        <v>0.78867999943883815</v>
      </c>
      <c r="FP507">
        <v>0.81451137128797402</v>
      </c>
      <c r="FU507">
        <v>0.83762523633662911</v>
      </c>
      <c r="FZ507">
        <v>0.85509833184428707</v>
      </c>
      <c r="GE507">
        <v>0.86879551327390059</v>
      </c>
      <c r="GJ507">
        <v>0.88417010675352448</v>
      </c>
      <c r="GO507">
        <v>0.90137330836845508</v>
      </c>
      <c r="GT507">
        <v>0.91544159824698779</v>
      </c>
    </row>
    <row r="508" spans="1:202" hidden="1">
      <c r="A508" s="38" t="s">
        <v>507</v>
      </c>
      <c r="AZ508">
        <v>0.34460329968604198</v>
      </c>
      <c r="BE508">
        <v>0.36523229981647831</v>
      </c>
      <c r="BJ508">
        <v>0.36324652886196629</v>
      </c>
      <c r="BK508"/>
      <c r="BO508">
        <v>0.45035621590431019</v>
      </c>
      <c r="BT508">
        <v>0.4796435145428618</v>
      </c>
      <c r="BY508">
        <v>0.48079607323286699</v>
      </c>
      <c r="CD508">
        <v>0.4982337574635185</v>
      </c>
      <c r="CI508">
        <v>0.5377953429331509</v>
      </c>
      <c r="CN508">
        <v>0.52603920752673539</v>
      </c>
      <c r="CS508">
        <v>0.59146737876701316</v>
      </c>
      <c r="CX508">
        <v>0.58666763686637624</v>
      </c>
      <c r="DC508">
        <v>0.61775411147910964</v>
      </c>
      <c r="DH508">
        <v>0.63913638575893927</v>
      </c>
      <c r="DM508">
        <v>0.67773806054101093</v>
      </c>
      <c r="DR508">
        <v>0.63165713788567335</v>
      </c>
      <c r="DW508">
        <v>0.69227746025884085</v>
      </c>
      <c r="EB508">
        <v>0.73729927665391781</v>
      </c>
      <c r="EG508">
        <v>0.78417563962928538</v>
      </c>
      <c r="EL508">
        <v>0.81928309889548989</v>
      </c>
      <c r="EQ508">
        <v>0.84110703471421111</v>
      </c>
      <c r="EV508">
        <v>0.86936215510861414</v>
      </c>
      <c r="FA508">
        <v>0.89078223703269221</v>
      </c>
      <c r="FF508">
        <v>0.90077396892288109</v>
      </c>
      <c r="FK508">
        <v>0.9087253931547028</v>
      </c>
      <c r="FP508">
        <v>0.91291884436760395</v>
      </c>
      <c r="FU508">
        <v>0.92536140896625507</v>
      </c>
      <c r="FZ508">
        <v>0.93777226566504179</v>
      </c>
      <c r="GE508">
        <v>0.94267758159766801</v>
      </c>
      <c r="GJ508">
        <v>0.94811095200542017</v>
      </c>
      <c r="GO508">
        <v>0.95398572024279571</v>
      </c>
      <c r="GT508">
        <v>0.96066926882710912</v>
      </c>
    </row>
    <row r="509" spans="1:202" hidden="1">
      <c r="A509" s="38" t="s">
        <v>508</v>
      </c>
      <c r="AZ509">
        <v>0.15760441292356189</v>
      </c>
      <c r="BE509">
        <v>0.1623925432241862</v>
      </c>
      <c r="BJ509">
        <v>0.15690376569037659</v>
      </c>
      <c r="BK509"/>
      <c r="BO509">
        <v>0.20023494846996129</v>
      </c>
      <c r="BT509">
        <v>0.21908676031321581</v>
      </c>
      <c r="BY509">
        <v>0.21870319057805601</v>
      </c>
      <c r="CD509">
        <v>0.2277234995959744</v>
      </c>
      <c r="CI509">
        <v>0.25207398371422007</v>
      </c>
      <c r="CN509">
        <v>0.26044098019706019</v>
      </c>
      <c r="CS509">
        <v>0.30660393845551592</v>
      </c>
      <c r="CX509">
        <v>0.31508305640730411</v>
      </c>
      <c r="DC509">
        <v>0.34444497075550268</v>
      </c>
      <c r="DH509">
        <v>0.38327801624547791</v>
      </c>
      <c r="DM509">
        <v>0.43069831614088427</v>
      </c>
      <c r="DR509">
        <v>0.41670626667628452</v>
      </c>
      <c r="DW509">
        <v>0.48625580039434457</v>
      </c>
      <c r="EB509">
        <v>0.54229391525185922</v>
      </c>
      <c r="EG509">
        <v>0.59993428627444723</v>
      </c>
      <c r="EL509">
        <v>0.64748877698321816</v>
      </c>
      <c r="EQ509">
        <v>0.67813148192655337</v>
      </c>
      <c r="EV509">
        <v>0.73503318659127803</v>
      </c>
      <c r="FA509">
        <v>0.77108248565235715</v>
      </c>
      <c r="FF509">
        <v>0.78350722275977103</v>
      </c>
      <c r="FK509">
        <v>0.80785359688236813</v>
      </c>
      <c r="FP509">
        <v>0.82659921370676448</v>
      </c>
      <c r="FU509">
        <v>0.84864677871182859</v>
      </c>
      <c r="FZ509">
        <v>0.86832287486392856</v>
      </c>
      <c r="GE509">
        <v>0.88436638954997482</v>
      </c>
      <c r="GJ509">
        <v>0.89662183853863719</v>
      </c>
      <c r="GO509">
        <v>0.90954569713063338</v>
      </c>
      <c r="GT509">
        <v>0.9237453328351598</v>
      </c>
    </row>
    <row r="510" spans="1:202" hidden="1">
      <c r="A510" s="38" t="s">
        <v>509</v>
      </c>
      <c r="AZ510">
        <v>0.34929070415291652</v>
      </c>
      <c r="BE510">
        <v>0.38104742679579939</v>
      </c>
      <c r="BJ510">
        <v>0.33494201541453578</v>
      </c>
      <c r="BK510"/>
      <c r="BO510">
        <v>0.36184805671145909</v>
      </c>
      <c r="BT510">
        <v>0.43871002902025968</v>
      </c>
      <c r="BY510">
        <v>0.4479036639988252</v>
      </c>
      <c r="CD510">
        <v>0.4690293061318202</v>
      </c>
      <c r="CI510">
        <v>0.52516323990441893</v>
      </c>
      <c r="CN510">
        <v>0.55811138692921058</v>
      </c>
      <c r="CS510">
        <v>0.55646466381578352</v>
      </c>
      <c r="CX510">
        <v>0.58801630091543067</v>
      </c>
      <c r="DC510">
        <v>0.61407428301834988</v>
      </c>
      <c r="DH510">
        <v>0.6789515602141164</v>
      </c>
      <c r="DM510">
        <v>0.68662950998142169</v>
      </c>
      <c r="DR510">
        <v>0.64165775358858279</v>
      </c>
      <c r="DW510">
        <v>0.71809114896454551</v>
      </c>
      <c r="EB510">
        <v>0.74789695400494138</v>
      </c>
      <c r="EG510">
        <v>0.78700955535921946</v>
      </c>
      <c r="EL510">
        <v>0.82786474585219094</v>
      </c>
      <c r="EQ510">
        <v>0.85822495874794835</v>
      </c>
      <c r="EV510">
        <v>0.87663234241291543</v>
      </c>
      <c r="FA510">
        <v>0.89891102808948919</v>
      </c>
      <c r="FF510">
        <v>0.9149787840528284</v>
      </c>
      <c r="FK510">
        <v>0.92248611835737682</v>
      </c>
      <c r="FP510">
        <v>0.9292161993064485</v>
      </c>
      <c r="FU510">
        <v>0.93340377170750055</v>
      </c>
      <c r="FZ510">
        <v>0.94308426245747734</v>
      </c>
      <c r="GE510">
        <v>0.95335900384612604</v>
      </c>
      <c r="GJ510">
        <v>0.95826508404614841</v>
      </c>
      <c r="GO510">
        <v>0.96320951013055667</v>
      </c>
      <c r="GT510">
        <v>0.96793163350080103</v>
      </c>
    </row>
    <row r="511" spans="1:202" hidden="1">
      <c r="A511" s="38" t="s">
        <v>510</v>
      </c>
      <c r="AZ511">
        <v>0.15000214288775551</v>
      </c>
      <c r="BE511">
        <v>0.16103790061012949</v>
      </c>
      <c r="BJ511">
        <v>0.13505726428005471</v>
      </c>
      <c r="BK511"/>
      <c r="BO511">
        <v>0.14802875047286959</v>
      </c>
      <c r="BT511">
        <v>0.1866561303595515</v>
      </c>
      <c r="BY511">
        <v>0.19615453200885319</v>
      </c>
      <c r="CD511">
        <v>0.2017154008888597</v>
      </c>
      <c r="CI511">
        <v>0.23296214697914661</v>
      </c>
      <c r="CN511">
        <v>0.26000369832846759</v>
      </c>
      <c r="CS511">
        <v>0.27438996826659667</v>
      </c>
      <c r="CX511">
        <v>0.30514356373112789</v>
      </c>
      <c r="DC511">
        <v>0.3327483818144148</v>
      </c>
      <c r="DH511">
        <v>0.38729987780378189</v>
      </c>
      <c r="DM511">
        <v>0.41387104026885352</v>
      </c>
      <c r="DR511">
        <v>0.41950010458888681</v>
      </c>
      <c r="DW511">
        <v>0.51173495019227611</v>
      </c>
      <c r="EB511">
        <v>0.55735903163308231</v>
      </c>
      <c r="EG511">
        <v>0.61088670540575352</v>
      </c>
      <c r="EL511">
        <v>0.66737394873516076</v>
      </c>
      <c r="EQ511">
        <v>0.71432716329858281</v>
      </c>
      <c r="EV511">
        <v>0.74243250831367236</v>
      </c>
      <c r="FA511">
        <v>0.78906115434253798</v>
      </c>
      <c r="FF511">
        <v>0.81846233447835426</v>
      </c>
      <c r="FK511">
        <v>0.8291321899555365</v>
      </c>
      <c r="FP511">
        <v>0.84936758027820247</v>
      </c>
      <c r="FU511">
        <v>0.86432949565439554</v>
      </c>
      <c r="FZ511">
        <v>0.88185661229711254</v>
      </c>
      <c r="GE511">
        <v>0.89802460192808886</v>
      </c>
      <c r="GJ511">
        <v>0.91241033365774771</v>
      </c>
      <c r="GO511">
        <v>0.92332488076295338</v>
      </c>
      <c r="GT511">
        <v>0.93370378043157198</v>
      </c>
    </row>
    <row r="512" spans="1:202" hidden="1">
      <c r="A512" s="38" t="s">
        <v>511</v>
      </c>
      <c r="AZ512">
        <v>0.48899755501222492</v>
      </c>
      <c r="BE512">
        <v>0.40868454661558112</v>
      </c>
      <c r="BJ512">
        <v>0.29580329081161028</v>
      </c>
      <c r="BK512"/>
      <c r="BO512">
        <v>0.30150753768844218</v>
      </c>
      <c r="BT512">
        <v>0.320139697322468</v>
      </c>
      <c r="BY512">
        <v>0.3594080338266385</v>
      </c>
      <c r="CD512">
        <v>0.42676681461249572</v>
      </c>
      <c r="CI512">
        <v>0.50316175970626231</v>
      </c>
      <c r="CN512">
        <v>0.49571020019065781</v>
      </c>
      <c r="CS512">
        <v>0.61597780599050167</v>
      </c>
      <c r="CX512">
        <v>0.50858438613540657</v>
      </c>
      <c r="DC512">
        <v>0.57848342181708901</v>
      </c>
      <c r="DH512">
        <v>0.66261629010822098</v>
      </c>
      <c r="DM512">
        <v>0.67443120260021672</v>
      </c>
      <c r="DR512">
        <v>0.60485371052121684</v>
      </c>
      <c r="DW512">
        <v>0.70760447488652545</v>
      </c>
      <c r="EB512">
        <v>0.74405919415059119</v>
      </c>
      <c r="EG512">
        <v>0.77897199678292028</v>
      </c>
      <c r="EL512">
        <v>0.81324592822869501</v>
      </c>
      <c r="EQ512">
        <v>0.85114445410908157</v>
      </c>
      <c r="EV512">
        <v>0.88151400441791816</v>
      </c>
      <c r="FA512">
        <v>0.90058126111933512</v>
      </c>
      <c r="FF512">
        <v>0.91701536516518112</v>
      </c>
      <c r="FK512">
        <v>0.92918010188696709</v>
      </c>
      <c r="FP512">
        <v>0.93617045520211806</v>
      </c>
      <c r="FU512">
        <v>0.94199158142470718</v>
      </c>
      <c r="FZ512">
        <v>0.94622474660539091</v>
      </c>
      <c r="GE512">
        <v>0.95364684640722219</v>
      </c>
      <c r="GJ512">
        <v>0.96238715455168355</v>
      </c>
      <c r="GO512">
        <v>0.96783303243564978</v>
      </c>
      <c r="GT512">
        <v>0.97238610293452288</v>
      </c>
    </row>
    <row r="513" spans="1:202" hidden="1">
      <c r="A513" s="38" t="s">
        <v>512</v>
      </c>
      <c r="AZ513">
        <v>0.17114914425427871</v>
      </c>
      <c r="BE513">
        <v>0.1532567049808429</v>
      </c>
      <c r="BJ513">
        <v>0.11092623405435389</v>
      </c>
      <c r="BK513"/>
      <c r="BO513">
        <v>0.1172529313232831</v>
      </c>
      <c r="BT513">
        <v>0.1164144353899884</v>
      </c>
      <c r="BY513">
        <v>0.14799154334038059</v>
      </c>
      <c r="CD513">
        <v>0.1707067258449983</v>
      </c>
      <c r="CI513">
        <v>0.20398449717821451</v>
      </c>
      <c r="CN513">
        <v>0.21448999046711151</v>
      </c>
      <c r="CS513">
        <v>0.28212723938496259</v>
      </c>
      <c r="CX513">
        <v>0.24619371558147071</v>
      </c>
      <c r="DC513">
        <v>0.29550235400180308</v>
      </c>
      <c r="DH513">
        <v>0.35883804822479592</v>
      </c>
      <c r="DM513">
        <v>0.37107258938244853</v>
      </c>
      <c r="DR513">
        <v>0.38796744816895951</v>
      </c>
      <c r="DW513">
        <v>0.4930573670912492</v>
      </c>
      <c r="EB513">
        <v>0.54797370877411322</v>
      </c>
      <c r="EG513">
        <v>0.5936426116838488</v>
      </c>
      <c r="EL513">
        <v>0.64085963370953569</v>
      </c>
      <c r="EQ513">
        <v>0.69676395734673502</v>
      </c>
      <c r="EV513">
        <v>0.74903520263818291</v>
      </c>
      <c r="FA513">
        <v>0.78077473027427535</v>
      </c>
      <c r="FF513">
        <v>0.81674769357867394</v>
      </c>
      <c r="FK513">
        <v>0.84388872313687202</v>
      </c>
      <c r="FP513">
        <v>0.85906631842905667</v>
      </c>
      <c r="FU513">
        <v>0.87702290855350939</v>
      </c>
      <c r="FZ513">
        <v>0.88899425231248597</v>
      </c>
      <c r="GE513">
        <v>0.90369881664023421</v>
      </c>
      <c r="GJ513">
        <v>0.91759231989806345</v>
      </c>
      <c r="GO513">
        <v>0.93088626561916044</v>
      </c>
      <c r="GT513">
        <v>0.94078214907354674</v>
      </c>
    </row>
    <row r="514" spans="1:202" hidden="1">
      <c r="A514" s="38" t="s">
        <v>513</v>
      </c>
      <c r="AZ514">
        <v>0.44910485046062032</v>
      </c>
      <c r="BE514">
        <v>0.5012044924138257</v>
      </c>
      <c r="BJ514">
        <v>0.53057732578937411</v>
      </c>
      <c r="BK514"/>
      <c r="BO514">
        <v>0.58746219208680539</v>
      </c>
      <c r="BT514">
        <v>0.63147901420896191</v>
      </c>
      <c r="BY514">
        <v>0.66652287964189783</v>
      </c>
      <c r="CD514">
        <v>0.70417786510457447</v>
      </c>
      <c r="CI514">
        <v>0.73227055858547674</v>
      </c>
      <c r="CN514">
        <v>0.74424404983059556</v>
      </c>
      <c r="CS514">
        <v>0.75848500845534728</v>
      </c>
      <c r="CX514">
        <v>0.77728061924308367</v>
      </c>
      <c r="DC514">
        <v>0.82265220884331247</v>
      </c>
      <c r="DH514">
        <v>0.83658991844694464</v>
      </c>
      <c r="DM514">
        <v>0.83293739519380472</v>
      </c>
      <c r="DR514">
        <v>0.85284537335322286</v>
      </c>
      <c r="DW514">
        <v>0.87187847167560595</v>
      </c>
      <c r="EB514">
        <v>0.88671609007604357</v>
      </c>
      <c r="EG514">
        <v>0.89712862228147694</v>
      </c>
      <c r="EL514">
        <v>0.90241221057334597</v>
      </c>
      <c r="EQ514">
        <v>0.9111064025643707</v>
      </c>
      <c r="EV514">
        <v>0.92006040524492139</v>
      </c>
      <c r="FA514">
        <v>0.92849062826629869</v>
      </c>
      <c r="FF514">
        <v>0.93584321500633971</v>
      </c>
      <c r="FK514">
        <v>0.94215926224839885</v>
      </c>
      <c r="FP514">
        <v>0.94782784372519757</v>
      </c>
      <c r="FU514">
        <v>0.95303119071770115</v>
      </c>
      <c r="FZ514">
        <v>0.95787368791242034</v>
      </c>
      <c r="GE514">
        <v>0.96239195454917303</v>
      </c>
      <c r="GJ514">
        <v>0.96641777295016495</v>
      </c>
      <c r="GO514">
        <v>0.96996419545493218</v>
      </c>
      <c r="GT514">
        <v>0.97314333860358726</v>
      </c>
    </row>
    <row r="515" spans="1:202" hidden="1">
      <c r="A515" s="38" t="s">
        <v>514</v>
      </c>
      <c r="AZ515">
        <v>0.22162255628099961</v>
      </c>
      <c r="BE515">
        <v>0.26716275943568479</v>
      </c>
      <c r="BJ515">
        <v>0.28877514670140808</v>
      </c>
      <c r="BK515"/>
      <c r="BO515">
        <v>0.3365603460443034</v>
      </c>
      <c r="BT515">
        <v>0.37027983091347438</v>
      </c>
      <c r="BY515">
        <v>0.41308584541095839</v>
      </c>
      <c r="CD515">
        <v>0.45012180381842359</v>
      </c>
      <c r="CI515">
        <v>0.48921437243350591</v>
      </c>
      <c r="CN515">
        <v>0.52867319509512167</v>
      </c>
      <c r="CS515">
        <v>0.56089680663973285</v>
      </c>
      <c r="CX515">
        <v>0.59471703152378541</v>
      </c>
      <c r="DC515">
        <v>0.65566165315993252</v>
      </c>
      <c r="DH515">
        <v>0.68146088614194289</v>
      </c>
      <c r="DM515">
        <v>0.69360411011596845</v>
      </c>
      <c r="DR515">
        <v>0.68217015632798972</v>
      </c>
      <c r="DW515">
        <v>0.7015415789792584</v>
      </c>
      <c r="EB515">
        <v>0.71570337466882483</v>
      </c>
      <c r="EG515">
        <v>0.71960181033390369</v>
      </c>
      <c r="EL515">
        <v>0.71202271139685969</v>
      </c>
      <c r="EQ515">
        <v>0.71400914293161388</v>
      </c>
      <c r="EV515">
        <v>0.71797314700788739</v>
      </c>
      <c r="FA515">
        <v>0.72239971146281323</v>
      </c>
      <c r="FF515">
        <v>0.72567885738050086</v>
      </c>
      <c r="FK515">
        <v>0.72744333462757127</v>
      </c>
      <c r="FP515">
        <v>0.72898375441906793</v>
      </c>
      <c r="FU515">
        <v>0.73082755750762862</v>
      </c>
      <c r="FZ515">
        <v>0.73369218218685484</v>
      </c>
      <c r="GE515">
        <v>0.73771185739154821</v>
      </c>
      <c r="GJ515">
        <v>0.74192328037916955</v>
      </c>
      <c r="GO515">
        <v>0.74628443724593807</v>
      </c>
      <c r="GT515">
        <v>0.74982205110947275</v>
      </c>
    </row>
    <row r="516" spans="1:202" hidden="1">
      <c r="A516" s="38" t="s">
        <v>515</v>
      </c>
      <c r="AZ516">
        <v>0.43625197013596212</v>
      </c>
      <c r="BE516">
        <v>0.45314186384726629</v>
      </c>
      <c r="BJ516">
        <v>0.50439493629111742</v>
      </c>
      <c r="BK516"/>
      <c r="BO516">
        <v>0.53362822243632946</v>
      </c>
      <c r="BT516">
        <v>0.58969156445479931</v>
      </c>
      <c r="BY516">
        <v>0.63652630492983131</v>
      </c>
      <c r="CD516">
        <v>0.66820042802431212</v>
      </c>
      <c r="CI516">
        <v>0.70499006899892902</v>
      </c>
      <c r="CN516">
        <v>0.73238039416696643</v>
      </c>
      <c r="CS516">
        <v>0.74510819954309837</v>
      </c>
      <c r="CX516">
        <v>0.75824167028054279</v>
      </c>
      <c r="DC516">
        <v>0.78015301012117044</v>
      </c>
      <c r="DH516">
        <v>0.82571094510108911</v>
      </c>
      <c r="DM516">
        <v>0.84067903779356679</v>
      </c>
      <c r="DR516">
        <v>0.84101744333808293</v>
      </c>
      <c r="DW516">
        <v>0.85620321518540488</v>
      </c>
      <c r="EB516">
        <v>0.87279180883547969</v>
      </c>
      <c r="EG516">
        <v>0.88753272023911745</v>
      </c>
      <c r="EL516">
        <v>0.89785088142786795</v>
      </c>
      <c r="EQ516">
        <v>0.90306833525892793</v>
      </c>
      <c r="EV516">
        <v>0.91168454173659086</v>
      </c>
      <c r="FA516">
        <v>0.92056046462881802</v>
      </c>
      <c r="FF516">
        <v>0.92891770817195263</v>
      </c>
      <c r="FK516">
        <v>0.93620522141177942</v>
      </c>
      <c r="FP516">
        <v>0.94243524556268032</v>
      </c>
      <c r="FU516">
        <v>0.94803237392533735</v>
      </c>
      <c r="FZ516">
        <v>0.9531762817443028</v>
      </c>
      <c r="GE516">
        <v>0.95796850901380437</v>
      </c>
      <c r="GJ516">
        <v>0.96244433989865985</v>
      </c>
      <c r="GO516">
        <v>0.96643503159385313</v>
      </c>
      <c r="GT516">
        <v>0.96995280770258441</v>
      </c>
    </row>
    <row r="517" spans="1:202" hidden="1">
      <c r="A517" s="38" t="s">
        <v>516</v>
      </c>
      <c r="AZ517">
        <v>0.23900623870391749</v>
      </c>
      <c r="BE517">
        <v>0.26204753896065103</v>
      </c>
      <c r="BJ517">
        <v>0.31364407190685922</v>
      </c>
      <c r="BK517"/>
      <c r="BO517">
        <v>0.34393521664226379</v>
      </c>
      <c r="BT517">
        <v>0.39708353703942301</v>
      </c>
      <c r="BY517">
        <v>0.44037378595578169</v>
      </c>
      <c r="CD517">
        <v>0.49447379993983548</v>
      </c>
      <c r="CI517">
        <v>0.53971048542398159</v>
      </c>
      <c r="CN517">
        <v>0.56671614730595543</v>
      </c>
      <c r="CS517">
        <v>0.59511362747411756</v>
      </c>
      <c r="CX517">
        <v>0.62240414306336533</v>
      </c>
      <c r="DC517">
        <v>0.65689446696427367</v>
      </c>
      <c r="DH517">
        <v>0.70907828052917454</v>
      </c>
      <c r="DM517">
        <v>0.72568886210200589</v>
      </c>
      <c r="DR517">
        <v>0.74616438059438028</v>
      </c>
      <c r="DW517">
        <v>0.77108660833093179</v>
      </c>
      <c r="EB517">
        <v>0.79822620207881412</v>
      </c>
      <c r="EG517">
        <v>0.82198339881097637</v>
      </c>
      <c r="EL517">
        <v>0.83814667568934575</v>
      </c>
      <c r="EQ517">
        <v>0.84627233791111955</v>
      </c>
      <c r="EV517">
        <v>0.85968138609029787</v>
      </c>
      <c r="FA517">
        <v>0.87351085446043619</v>
      </c>
      <c r="FF517">
        <v>0.88669474656220892</v>
      </c>
      <c r="FK517">
        <v>0.89832472752736303</v>
      </c>
      <c r="FP517">
        <v>0.90828772502406785</v>
      </c>
      <c r="FU517">
        <v>0.91724114790335942</v>
      </c>
      <c r="FZ517">
        <v>0.92552978070625713</v>
      </c>
      <c r="GE517">
        <v>0.93331355091713564</v>
      </c>
      <c r="GJ517">
        <v>0.94064374045965871</v>
      </c>
      <c r="GO517">
        <v>0.94724296640762928</v>
      </c>
      <c r="GT517">
        <v>0.95311770459546574</v>
      </c>
    </row>
    <row r="518" spans="1:202" hidden="1">
      <c r="A518" s="38" t="s">
        <v>517</v>
      </c>
      <c r="AZ518">
        <v>0.41025078990785507</v>
      </c>
      <c r="BE518">
        <v>0.4401845053886867</v>
      </c>
      <c r="BJ518">
        <v>0.45774570798218678</v>
      </c>
      <c r="BK518"/>
      <c r="BO518">
        <v>0.50825422642658147</v>
      </c>
      <c r="BT518">
        <v>0.53760388708526541</v>
      </c>
      <c r="BY518">
        <v>0.59656982861745189</v>
      </c>
      <c r="CD518">
        <v>0.63771704853919753</v>
      </c>
      <c r="CI518">
        <v>0.66961186217510416</v>
      </c>
      <c r="CN518">
        <v>0.70636104323392623</v>
      </c>
      <c r="CS518">
        <v>0.73472825237213002</v>
      </c>
      <c r="CX518">
        <v>0.74761900077481835</v>
      </c>
      <c r="DC518">
        <v>0.76301743308595693</v>
      </c>
      <c r="DH518">
        <v>0.78698265218218078</v>
      </c>
      <c r="DM518">
        <v>0.83418917325588626</v>
      </c>
      <c r="DR518">
        <v>0.83438820587255358</v>
      </c>
      <c r="DW518">
        <v>0.84372102311847863</v>
      </c>
      <c r="EB518">
        <v>0.85744630272400935</v>
      </c>
      <c r="EG518">
        <v>0.87394381108307939</v>
      </c>
      <c r="EL518">
        <v>0.88858065467246095</v>
      </c>
      <c r="EQ518">
        <v>0.89879522484640206</v>
      </c>
      <c r="EV518">
        <v>0.90394643589039436</v>
      </c>
      <c r="FA518">
        <v>0.91247306833281627</v>
      </c>
      <c r="FF518">
        <v>0.92125576703396161</v>
      </c>
      <c r="FK518">
        <v>0.92952123080887061</v>
      </c>
      <c r="FP518">
        <v>0.9366927086483986</v>
      </c>
      <c r="FU518">
        <v>0.94282478423756644</v>
      </c>
      <c r="FZ518">
        <v>0.94833969794367556</v>
      </c>
      <c r="GE518">
        <v>0.95341302600081934</v>
      </c>
      <c r="GJ518">
        <v>0.95814496053241249</v>
      </c>
      <c r="GO518">
        <v>0.9625687034894681</v>
      </c>
      <c r="GT518">
        <v>0.96651552456854539</v>
      </c>
    </row>
    <row r="519" spans="1:202" hidden="1">
      <c r="A519" s="38" t="s">
        <v>518</v>
      </c>
      <c r="AZ519">
        <v>0.2229594477107785</v>
      </c>
      <c r="BE519">
        <v>0.2427192188494475</v>
      </c>
      <c r="BJ519">
        <v>0.26612299461122979</v>
      </c>
      <c r="BK519"/>
      <c r="BO519">
        <v>0.31793637239521921</v>
      </c>
      <c r="BT519">
        <v>0.34808731692653971</v>
      </c>
      <c r="BY519">
        <v>0.40298882998587893</v>
      </c>
      <c r="CD519">
        <v>0.44254026208350877</v>
      </c>
      <c r="CI519">
        <v>0.49687822700936612</v>
      </c>
      <c r="CN519">
        <v>0.54193823079114301</v>
      </c>
      <c r="CS519">
        <v>0.57016606994681895</v>
      </c>
      <c r="CX519">
        <v>0.59879166290352481</v>
      </c>
      <c r="DC519">
        <v>0.62913699336271245</v>
      </c>
      <c r="DH519">
        <v>0.66592644692497249</v>
      </c>
      <c r="DM519">
        <v>0.72186592723275489</v>
      </c>
      <c r="DR519">
        <v>0.73158243551412838</v>
      </c>
      <c r="DW519">
        <v>0.74882581215583233</v>
      </c>
      <c r="EB519">
        <v>0.77278654482042108</v>
      </c>
      <c r="EG519">
        <v>0.79982660035528097</v>
      </c>
      <c r="EL519">
        <v>0.82346446170024212</v>
      </c>
      <c r="EQ519">
        <v>0.83950211234554684</v>
      </c>
      <c r="EV519">
        <v>0.847549483188763</v>
      </c>
      <c r="FA519">
        <v>0.86084551114533792</v>
      </c>
      <c r="FF519">
        <v>0.87455487723309377</v>
      </c>
      <c r="FK519">
        <v>0.88761450357116778</v>
      </c>
      <c r="FP519">
        <v>0.89907580993648095</v>
      </c>
      <c r="FU519">
        <v>0.90889337005106974</v>
      </c>
      <c r="FZ519">
        <v>0.91772422656103037</v>
      </c>
      <c r="GE519">
        <v>0.92590700162106798</v>
      </c>
      <c r="GJ519">
        <v>0.93359927185826308</v>
      </c>
      <c r="GO519">
        <v>0.94084919809710221</v>
      </c>
      <c r="GT519">
        <v>0.94737953158477617</v>
      </c>
    </row>
    <row r="520" spans="1:202" hidden="1">
      <c r="A520" s="38" t="s">
        <v>519</v>
      </c>
      <c r="AZ520">
        <v>0.36059057467706263</v>
      </c>
      <c r="BE520">
        <v>0.41609205890572548</v>
      </c>
      <c r="BJ520">
        <v>0.44652421263900632</v>
      </c>
      <c r="BK520"/>
      <c r="BO520">
        <v>0.46160438894086331</v>
      </c>
      <c r="BT520">
        <v>0.51360070287637838</v>
      </c>
      <c r="BY520">
        <v>0.54530678707077329</v>
      </c>
      <c r="CD520">
        <v>0.60049550880099789</v>
      </c>
      <c r="CI520">
        <v>0.64027729434058278</v>
      </c>
      <c r="CN520">
        <v>0.67348011684810982</v>
      </c>
      <c r="CS520">
        <v>0.70978703012038169</v>
      </c>
      <c r="CX520">
        <v>0.73965179132347525</v>
      </c>
      <c r="DC520">
        <v>0.75131200018214828</v>
      </c>
      <c r="DH520">
        <v>0.76902318520817647</v>
      </c>
      <c r="DM520">
        <v>0.79318803237788116</v>
      </c>
      <c r="DR520">
        <v>0.80474056361548962</v>
      </c>
      <c r="DW520">
        <v>0.83073116914130929</v>
      </c>
      <c r="EB520">
        <v>0.84500607310648013</v>
      </c>
      <c r="EG520">
        <v>0.85872088274971403</v>
      </c>
      <c r="EL520">
        <v>0.87513072962994909</v>
      </c>
      <c r="EQ520">
        <v>0.88966520053691367</v>
      </c>
      <c r="EV520">
        <v>0.89978180807640251</v>
      </c>
      <c r="FA520">
        <v>0.90487294809918595</v>
      </c>
      <c r="FF520">
        <v>0.91331336954668496</v>
      </c>
      <c r="FK520">
        <v>0.92200291990008354</v>
      </c>
      <c r="FP520">
        <v>0.93013900021137341</v>
      </c>
      <c r="FU520">
        <v>0.93719783083686303</v>
      </c>
      <c r="FZ520">
        <v>0.94323461799999575</v>
      </c>
      <c r="GE520">
        <v>0.94866815452338749</v>
      </c>
      <c r="GJ520">
        <v>0.95367173736128785</v>
      </c>
      <c r="GO520">
        <v>0.95834356253887565</v>
      </c>
      <c r="GT520">
        <v>0.96271475942669715</v>
      </c>
    </row>
    <row r="521" spans="1:202" hidden="1">
      <c r="A521" s="38" t="s">
        <v>520</v>
      </c>
      <c r="AZ521">
        <v>0.19167287375593289</v>
      </c>
      <c r="BE521">
        <v>0.22743069239986199</v>
      </c>
      <c r="BJ521">
        <v>0.2476501746353762</v>
      </c>
      <c r="BK521"/>
      <c r="BO521">
        <v>0.26991802987760621</v>
      </c>
      <c r="BT521">
        <v>0.32276364414278752</v>
      </c>
      <c r="BY521">
        <v>0.35456195925101608</v>
      </c>
      <c r="CD521">
        <v>0.40699370871309681</v>
      </c>
      <c r="CI521">
        <v>0.44522956160470278</v>
      </c>
      <c r="CN521">
        <v>0.50072054336941485</v>
      </c>
      <c r="CS521">
        <v>0.54604615858861416</v>
      </c>
      <c r="CX521">
        <v>0.57503819444704096</v>
      </c>
      <c r="DC521">
        <v>0.60360988034939822</v>
      </c>
      <c r="DH521">
        <v>0.63601407872050175</v>
      </c>
      <c r="DM521">
        <v>0.67209170988226108</v>
      </c>
      <c r="DR521">
        <v>0.69497724101944702</v>
      </c>
      <c r="DW521">
        <v>0.72867669606684704</v>
      </c>
      <c r="EB521">
        <v>0.75057600616507969</v>
      </c>
      <c r="EG521">
        <v>0.77454501055620062</v>
      </c>
      <c r="EL521">
        <v>0.80148747585589852</v>
      </c>
      <c r="EQ521">
        <v>0.82500671624018507</v>
      </c>
      <c r="EV521">
        <v>0.84092566869220187</v>
      </c>
      <c r="FA521">
        <v>0.84890123348790669</v>
      </c>
      <c r="FF521">
        <v>0.8620893078949935</v>
      </c>
      <c r="FK521">
        <v>0.8756768818120465</v>
      </c>
      <c r="FP521">
        <v>0.88855526235557913</v>
      </c>
      <c r="FU521">
        <v>0.89985302962106484</v>
      </c>
      <c r="FZ521">
        <v>0.90952908298730573</v>
      </c>
      <c r="GE521">
        <v>0.91823862651852395</v>
      </c>
      <c r="GJ521">
        <v>0.9263173372859369</v>
      </c>
      <c r="GO521">
        <v>0.93391977959537298</v>
      </c>
      <c r="GT521">
        <v>0.94108965956371138</v>
      </c>
    </row>
    <row r="522" spans="1:202" hidden="1">
      <c r="A522" s="38" t="s">
        <v>521</v>
      </c>
      <c r="AZ522">
        <v>0.37812022074913759</v>
      </c>
      <c r="BE522">
        <v>0.36628535793492778</v>
      </c>
      <c r="BJ522">
        <v>0.42249190732205272</v>
      </c>
      <c r="BK522"/>
      <c r="BO522">
        <v>0.45177578796491241</v>
      </c>
      <c r="BT522">
        <v>0.46612250746564837</v>
      </c>
      <c r="BY522">
        <v>0.5195678272990748</v>
      </c>
      <c r="CD522">
        <v>0.5504137941759788</v>
      </c>
      <c r="CI522">
        <v>0.60408539466944455</v>
      </c>
      <c r="CN522">
        <v>0.64386004948351472</v>
      </c>
      <c r="CS522">
        <v>0.67624518789497601</v>
      </c>
      <c r="CX522">
        <v>0.71470128556992052</v>
      </c>
      <c r="DC522">
        <v>0.74268239931677593</v>
      </c>
      <c r="DH522">
        <v>0.75599057194247687</v>
      </c>
      <c r="DM522">
        <v>0.77038262627927223</v>
      </c>
      <c r="DR522">
        <v>0.77844985157232327</v>
      </c>
      <c r="DW522">
        <v>0.81149323294254938</v>
      </c>
      <c r="EB522">
        <v>0.83174865522081731</v>
      </c>
      <c r="EG522">
        <v>0.84599566851846186</v>
      </c>
      <c r="EL522">
        <v>0.85966631996103882</v>
      </c>
      <c r="EQ522">
        <v>0.87600223424584467</v>
      </c>
      <c r="EV522">
        <v>0.89044343867314413</v>
      </c>
      <c r="FA522">
        <v>0.90047588874221307</v>
      </c>
      <c r="FF522">
        <v>0.9054958723822113</v>
      </c>
      <c r="FK522">
        <v>0.91385853709194298</v>
      </c>
      <c r="FP522">
        <v>0.92247315289157095</v>
      </c>
      <c r="FU522">
        <v>0.93054019924479303</v>
      </c>
      <c r="FZ522">
        <v>0.93753408417641271</v>
      </c>
      <c r="GE522">
        <v>0.94351198607639741</v>
      </c>
      <c r="GJ522">
        <v>0.94889309797911536</v>
      </c>
      <c r="GO522">
        <v>0.95385556418798167</v>
      </c>
      <c r="GT522">
        <v>0.95849327935758211</v>
      </c>
    </row>
    <row r="523" spans="1:202" hidden="1">
      <c r="A523" s="38" t="s">
        <v>522</v>
      </c>
      <c r="AZ523">
        <v>0.19259689857517889</v>
      </c>
      <c r="BE523">
        <v>0.19562048487590289</v>
      </c>
      <c r="BJ523">
        <v>0.23214463493362139</v>
      </c>
      <c r="BK523"/>
      <c r="BO523">
        <v>0.25188093300790582</v>
      </c>
      <c r="BT523">
        <v>0.27386246448463591</v>
      </c>
      <c r="BY523">
        <v>0.32732972804060378</v>
      </c>
      <c r="CD523">
        <v>0.35841571510473108</v>
      </c>
      <c r="CI523">
        <v>0.40977166762352341</v>
      </c>
      <c r="CN523">
        <v>0.44832262789818872</v>
      </c>
      <c r="CS523">
        <v>0.50394513821798281</v>
      </c>
      <c r="CX523">
        <v>0.55051337473201456</v>
      </c>
      <c r="DC523">
        <v>0.57919218269740802</v>
      </c>
      <c r="DH523">
        <v>0.60872874721869707</v>
      </c>
      <c r="DM523">
        <v>0.63807341567440468</v>
      </c>
      <c r="DR523">
        <v>0.66360164516359976</v>
      </c>
      <c r="DW523">
        <v>0.7012447094986155</v>
      </c>
      <c r="EB523">
        <v>0.73000819791659799</v>
      </c>
      <c r="EG523">
        <v>0.7518789374928978</v>
      </c>
      <c r="EL523">
        <v>0.77579892683898866</v>
      </c>
      <c r="EQ523">
        <v>0.80265714418813372</v>
      </c>
      <c r="EV523">
        <v>0.82606640149993005</v>
      </c>
      <c r="FA523">
        <v>0.84188079013711126</v>
      </c>
      <c r="FF523">
        <v>0.84976275839382998</v>
      </c>
      <c r="FK523">
        <v>0.86284779665400302</v>
      </c>
      <c r="FP523">
        <v>0.87633496396853272</v>
      </c>
      <c r="FU523">
        <v>0.88912007993017628</v>
      </c>
      <c r="FZ523">
        <v>0.90032823659980699</v>
      </c>
      <c r="GE523">
        <v>0.90992263665728801</v>
      </c>
      <c r="GJ523">
        <v>0.91855998637666236</v>
      </c>
      <c r="GO523">
        <v>0.92658067752841722</v>
      </c>
      <c r="GT523">
        <v>0.93413579050353723</v>
      </c>
    </row>
    <row r="524" spans="1:202" hidden="1">
      <c r="A524" s="38" t="s">
        <v>523</v>
      </c>
      <c r="AZ524">
        <v>0.36862877914994691</v>
      </c>
      <c r="BE524">
        <v>0.38588038317796369</v>
      </c>
      <c r="BJ524">
        <v>0.37222219385555422</v>
      </c>
      <c r="BK524"/>
      <c r="BO524">
        <v>0.42879638676616311</v>
      </c>
      <c r="BT524">
        <v>0.45763355358967911</v>
      </c>
      <c r="BY524">
        <v>0.47174607818196701</v>
      </c>
      <c r="CD524">
        <v>0.52505381435198095</v>
      </c>
      <c r="CI524">
        <v>0.55526526022273637</v>
      </c>
      <c r="CN524">
        <v>0.60915482246354935</v>
      </c>
      <c r="CS524">
        <v>0.64737777264693874</v>
      </c>
      <c r="CX524">
        <v>0.68129248320655789</v>
      </c>
      <c r="DC524">
        <v>0.71741638097835381</v>
      </c>
      <c r="DH524">
        <v>0.74605350997546116</v>
      </c>
      <c r="DM524">
        <v>0.75720563788513073</v>
      </c>
      <c r="DR524">
        <v>0.75804837762475008</v>
      </c>
      <c r="DW524">
        <v>0.78657608760104114</v>
      </c>
      <c r="EB524">
        <v>0.81277131295625815</v>
      </c>
      <c r="EG524">
        <v>0.83291767788308724</v>
      </c>
      <c r="EL524">
        <v>0.84712916924607795</v>
      </c>
      <c r="EQ524">
        <v>0.86073455449454361</v>
      </c>
      <c r="EV524">
        <v>0.87697671052097981</v>
      </c>
      <c r="FA524">
        <v>0.89131019351967999</v>
      </c>
      <c r="FF524">
        <v>0.9012530646004383</v>
      </c>
      <c r="FK524">
        <v>0.90619496966732782</v>
      </c>
      <c r="FP524">
        <v>0.9144724707630203</v>
      </c>
      <c r="FU524">
        <v>0.92300558494089424</v>
      </c>
      <c r="FZ524">
        <v>0.93099493118176135</v>
      </c>
      <c r="GE524">
        <v>0.93791724769281604</v>
      </c>
      <c r="GJ524">
        <v>0.94383099935227643</v>
      </c>
      <c r="GO524">
        <v>0.94915726644339093</v>
      </c>
      <c r="GT524">
        <v>0.95407248679056922</v>
      </c>
    </row>
    <row r="525" spans="1:202" hidden="1">
      <c r="A525" s="38" t="s">
        <v>524</v>
      </c>
      <c r="AZ525">
        <v>0.18641999993049971</v>
      </c>
      <c r="BE525">
        <v>0.1970513080220378</v>
      </c>
      <c r="BJ525">
        <v>0.19996977404564709</v>
      </c>
      <c r="BK525"/>
      <c r="BO525">
        <v>0.2365984297207073</v>
      </c>
      <c r="BT525">
        <v>0.25655073702276232</v>
      </c>
      <c r="BY525">
        <v>0.27794426871062539</v>
      </c>
      <c r="CD525">
        <v>0.33160050310208439</v>
      </c>
      <c r="CI525">
        <v>0.3621033544719931</v>
      </c>
      <c r="CN525">
        <v>0.41396126818841128</v>
      </c>
      <c r="CS525">
        <v>0.45170552371395117</v>
      </c>
      <c r="CX525">
        <v>0.50803190351430561</v>
      </c>
      <c r="DC525">
        <v>0.55416518976334261</v>
      </c>
      <c r="DH525">
        <v>0.58282291576098011</v>
      </c>
      <c r="DM525">
        <v>0.61061454074199573</v>
      </c>
      <c r="DR525">
        <v>0.63305666347870726</v>
      </c>
      <c r="DW525">
        <v>0.67108244702167097</v>
      </c>
      <c r="EB525">
        <v>0.70286771555041361</v>
      </c>
      <c r="EG525">
        <v>0.73156001060760634</v>
      </c>
      <c r="EL525">
        <v>0.75338635734349535</v>
      </c>
      <c r="EQ525">
        <v>0.77723013311899469</v>
      </c>
      <c r="EV525">
        <v>0.80398257748091795</v>
      </c>
      <c r="FA525">
        <v>0.82726461030401399</v>
      </c>
      <c r="FF525">
        <v>0.84296675736681892</v>
      </c>
      <c r="FK525">
        <v>0.85074626988916702</v>
      </c>
      <c r="FP525">
        <v>0.86371768623273926</v>
      </c>
      <c r="FU525">
        <v>0.87709512978382864</v>
      </c>
      <c r="FZ525">
        <v>0.88977309124397519</v>
      </c>
      <c r="GE525">
        <v>0.90088074284933095</v>
      </c>
      <c r="GJ525">
        <v>0.91038489647496912</v>
      </c>
      <c r="GO525">
        <v>0.91894413181341539</v>
      </c>
      <c r="GT525">
        <v>0.92689845170526008</v>
      </c>
    </row>
    <row r="526" spans="1:202" hidden="1">
      <c r="A526" s="38" t="s">
        <v>525</v>
      </c>
      <c r="AZ526">
        <v>0.36105234974778161</v>
      </c>
      <c r="BE526">
        <v>0.37398524725097898</v>
      </c>
      <c r="BJ526">
        <v>0.39587739569745212</v>
      </c>
      <c r="BK526"/>
      <c r="BO526">
        <v>0.37970933183611988</v>
      </c>
      <c r="BT526">
        <v>0.43683971438691499</v>
      </c>
      <c r="BY526">
        <v>0.46375197681615637</v>
      </c>
      <c r="CD526">
        <v>0.47754368345172521</v>
      </c>
      <c r="CI526">
        <v>0.52981233347522072</v>
      </c>
      <c r="CN526">
        <v>0.5605319679433457</v>
      </c>
      <c r="CS526">
        <v>0.61238454820170896</v>
      </c>
      <c r="CX526">
        <v>0.65228094242986545</v>
      </c>
      <c r="DC526">
        <v>0.68336133986906344</v>
      </c>
      <c r="DH526">
        <v>0.72318053340658661</v>
      </c>
      <c r="DM526">
        <v>0.74684846388933745</v>
      </c>
      <c r="DR526">
        <v>0.76671521411363341</v>
      </c>
      <c r="DW526">
        <v>0.7661592025700561</v>
      </c>
      <c r="EB526">
        <v>0.78815523887310779</v>
      </c>
      <c r="EG526">
        <v>0.8142216999827343</v>
      </c>
      <c r="EL526">
        <v>0.83425477952253513</v>
      </c>
      <c r="EQ526">
        <v>0.84841979797798528</v>
      </c>
      <c r="EV526">
        <v>0.86194849886420655</v>
      </c>
      <c r="FA526">
        <v>0.878081546714503</v>
      </c>
      <c r="FF526">
        <v>0.89229811334319509</v>
      </c>
      <c r="FK526">
        <v>0.9021427169643268</v>
      </c>
      <c r="FP526">
        <v>0.90699912089167112</v>
      </c>
      <c r="FU526">
        <v>0.91518339762201051</v>
      </c>
      <c r="FZ526">
        <v>0.92362373976173628</v>
      </c>
      <c r="GE526">
        <v>0.9315257020699188</v>
      </c>
      <c r="GJ526">
        <v>0.93836752319172101</v>
      </c>
      <c r="GO526">
        <v>0.94421007561184933</v>
      </c>
      <c r="GT526">
        <v>0.94947210114900549</v>
      </c>
    </row>
    <row r="527" spans="1:202" hidden="1">
      <c r="A527" s="38" t="s">
        <v>526</v>
      </c>
      <c r="AZ527">
        <v>0.17969534574879231</v>
      </c>
      <c r="BE527">
        <v>0.18918500341584829</v>
      </c>
      <c r="BJ527">
        <v>0.20232132026880251</v>
      </c>
      <c r="BK527"/>
      <c r="BO527">
        <v>0.20481831562157249</v>
      </c>
      <c r="BT527">
        <v>0.24154838000530759</v>
      </c>
      <c r="BY527">
        <v>0.26078100460727832</v>
      </c>
      <c r="CD527">
        <v>0.28215084530369378</v>
      </c>
      <c r="CI527">
        <v>0.33493295259274231</v>
      </c>
      <c r="CN527">
        <v>0.36589470553688858</v>
      </c>
      <c r="CS527">
        <v>0.41667474672227212</v>
      </c>
      <c r="CX527">
        <v>0.45564035324906438</v>
      </c>
      <c r="DC527">
        <v>0.51109537696234475</v>
      </c>
      <c r="DH527">
        <v>0.55988343980794109</v>
      </c>
      <c r="DM527">
        <v>0.58389899366088815</v>
      </c>
      <c r="DR527">
        <v>0.63359555980883508</v>
      </c>
      <c r="DW527">
        <v>0.64055666721483417</v>
      </c>
      <c r="EB527">
        <v>0.6730688833387154</v>
      </c>
      <c r="EG527">
        <v>0.70473297274557123</v>
      </c>
      <c r="EL527">
        <v>0.73335071290325105</v>
      </c>
      <c r="EQ527">
        <v>0.75512080346776922</v>
      </c>
      <c r="EV527">
        <v>0.77887672523622864</v>
      </c>
      <c r="FA527">
        <v>0.80550696302577007</v>
      </c>
      <c r="FF527">
        <v>0.82865065441573349</v>
      </c>
      <c r="FK527">
        <v>0.84423068374531118</v>
      </c>
      <c r="FP527">
        <v>0.85189899825894111</v>
      </c>
      <c r="FU527">
        <v>0.8647457127224264</v>
      </c>
      <c r="FZ527">
        <v>0.8779960226694149</v>
      </c>
      <c r="GE527">
        <v>0.89055140862879612</v>
      </c>
      <c r="GJ527">
        <v>0.90154385317609498</v>
      </c>
      <c r="GO527">
        <v>0.91094526959189071</v>
      </c>
      <c r="GT527">
        <v>0.91941294971178311</v>
      </c>
    </row>
    <row r="528" spans="1:202" hidden="1">
      <c r="A528" s="38" t="s">
        <v>527</v>
      </c>
      <c r="AZ528">
        <v>0.35626238264598709</v>
      </c>
      <c r="BE528">
        <v>0.37543923702981757</v>
      </c>
      <c r="BJ528">
        <v>0.38899268884189081</v>
      </c>
      <c r="BK528"/>
      <c r="BO528">
        <v>0.40490667137643782</v>
      </c>
      <c r="BT528">
        <v>0.38603168012264227</v>
      </c>
      <c r="BY528">
        <v>0.44374108909339172</v>
      </c>
      <c r="CD528">
        <v>0.47019056975428591</v>
      </c>
      <c r="CI528">
        <v>0.48282142996931582</v>
      </c>
      <c r="CN528">
        <v>0.53530420027309733</v>
      </c>
      <c r="CS528">
        <v>0.56544623131144411</v>
      </c>
      <c r="CX528">
        <v>0.61764582744659391</v>
      </c>
      <c r="DC528">
        <v>0.65616640288907691</v>
      </c>
      <c r="DH528">
        <v>0.68894163080564941</v>
      </c>
      <c r="DM528">
        <v>0.72433201021127758</v>
      </c>
      <c r="DR528">
        <v>0.75249701243937095</v>
      </c>
      <c r="DW528">
        <v>0.76826402447963626</v>
      </c>
      <c r="EB528">
        <v>0.76843809903522253</v>
      </c>
      <c r="EG528">
        <v>0.79030168053080729</v>
      </c>
      <c r="EL528">
        <v>0.81616597534877011</v>
      </c>
      <c r="EQ528">
        <v>0.8359978090119079</v>
      </c>
      <c r="EV528">
        <v>0.85006015233313437</v>
      </c>
      <c r="FA528">
        <v>0.86346570664417777</v>
      </c>
      <c r="FF528">
        <v>0.87945508319493049</v>
      </c>
      <c r="FK528">
        <v>0.89352505320531783</v>
      </c>
      <c r="FP528">
        <v>0.90324913865316114</v>
      </c>
      <c r="FU528">
        <v>0.90800269682295665</v>
      </c>
      <c r="FZ528">
        <v>0.91607197184749445</v>
      </c>
      <c r="GE528">
        <v>0.92439918541397392</v>
      </c>
      <c r="GJ528">
        <v>0.93219308443135973</v>
      </c>
      <c r="GO528">
        <v>0.93893504140089157</v>
      </c>
      <c r="GT528">
        <v>0.9446891855856383</v>
      </c>
    </row>
    <row r="529" spans="1:202" hidden="1">
      <c r="A529" s="38" t="s">
        <v>528</v>
      </c>
      <c r="AZ529">
        <v>0.1770900345157955</v>
      </c>
      <c r="BE529">
        <v>0.18752692130215801</v>
      </c>
      <c r="BJ529">
        <v>0.19797240413432909</v>
      </c>
      <c r="BK529"/>
      <c r="BO529">
        <v>0.20698575732670191</v>
      </c>
      <c r="BT529">
        <v>0.20879601610525539</v>
      </c>
      <c r="BY529">
        <v>0.24547999681688101</v>
      </c>
      <c r="CD529">
        <v>0.26531316682847639</v>
      </c>
      <c r="CI529">
        <v>0.28592056154061979</v>
      </c>
      <c r="CN529">
        <v>0.33897125448135218</v>
      </c>
      <c r="CS529">
        <v>0.37016516913645631</v>
      </c>
      <c r="CX529">
        <v>0.42135573753197969</v>
      </c>
      <c r="DC529">
        <v>0.45935553289458819</v>
      </c>
      <c r="DH529">
        <v>0.5164423313540254</v>
      </c>
      <c r="DM529">
        <v>0.56123680883862492</v>
      </c>
      <c r="DR529">
        <v>0.61388127332943998</v>
      </c>
      <c r="DW529">
        <v>0.63581635769829781</v>
      </c>
      <c r="EB529">
        <v>0.64338509701571001</v>
      </c>
      <c r="EG529">
        <v>0.67576416779014148</v>
      </c>
      <c r="EL529">
        <v>0.70724305930796905</v>
      </c>
      <c r="EQ529">
        <v>0.73570711697723989</v>
      </c>
      <c r="EV529">
        <v>0.75735485592315321</v>
      </c>
      <c r="FA529">
        <v>0.7809640388601925</v>
      </c>
      <c r="FF529">
        <v>0.80742842491323652</v>
      </c>
      <c r="FK529">
        <v>0.83039661355010164</v>
      </c>
      <c r="FP529">
        <v>0.84582673939196162</v>
      </c>
      <c r="FU529">
        <v>0.85336097967573044</v>
      </c>
      <c r="FZ529">
        <v>0.86605221442297564</v>
      </c>
      <c r="GE529">
        <v>0.87914602660409402</v>
      </c>
      <c r="GJ529">
        <v>0.89154748708746789</v>
      </c>
      <c r="GO529">
        <v>0.90239554913243392</v>
      </c>
      <c r="GT529">
        <v>0.9116689827540494</v>
      </c>
    </row>
    <row r="530" spans="1:202" hidden="1">
      <c r="A530" s="38" t="s">
        <v>529</v>
      </c>
      <c r="AZ530">
        <v>0.34606043493082977</v>
      </c>
      <c r="BE530">
        <v>0.36554765319539029</v>
      </c>
      <c r="BJ530">
        <v>0.38697526558618278</v>
      </c>
      <c r="BK530"/>
      <c r="BO530">
        <v>0.39994665021747172</v>
      </c>
      <c r="BT530">
        <v>0.41444056908856902</v>
      </c>
      <c r="BY530">
        <v>0.39433180307197258</v>
      </c>
      <c r="CD530">
        <v>0.45180142757747688</v>
      </c>
      <c r="CI530">
        <v>0.47615309005176493</v>
      </c>
      <c r="CN530">
        <v>0.48862054746264522</v>
      </c>
      <c r="CS530">
        <v>0.54039515424070717</v>
      </c>
      <c r="CX530">
        <v>0.57143790324368537</v>
      </c>
      <c r="DC530">
        <v>0.62274060982156121</v>
      </c>
      <c r="DH530">
        <v>0.65920327874390838</v>
      </c>
      <c r="DM530">
        <v>0.69057572424417346</v>
      </c>
      <c r="DR530">
        <v>0.73074198241569133</v>
      </c>
      <c r="DW530">
        <v>0.7629631437591452</v>
      </c>
      <c r="EB530">
        <v>0.7716537865474371</v>
      </c>
      <c r="EG530">
        <v>0.77170625171622931</v>
      </c>
      <c r="EL530">
        <v>0.79335114677473462</v>
      </c>
      <c r="EQ530">
        <v>0.81890231002540603</v>
      </c>
      <c r="EV530">
        <v>0.83841561218060501</v>
      </c>
      <c r="FA530">
        <v>0.85229846308493673</v>
      </c>
      <c r="FF530">
        <v>0.86551965818580345</v>
      </c>
      <c r="FK530">
        <v>0.88130814804366586</v>
      </c>
      <c r="FP530">
        <v>0.89517940362366066</v>
      </c>
      <c r="FU530">
        <v>0.90474307169085777</v>
      </c>
      <c r="FZ530">
        <v>0.9093570145553771</v>
      </c>
      <c r="GE530">
        <v>0.91727076158678689</v>
      </c>
      <c r="GJ530">
        <v>0.92544202261945951</v>
      </c>
      <c r="GO530">
        <v>0.93308639041471875</v>
      </c>
      <c r="GT530">
        <v>0.93969562476896584</v>
      </c>
    </row>
    <row r="531" spans="1:202" hidden="1">
      <c r="A531" s="38" t="s">
        <v>530</v>
      </c>
      <c r="AZ531">
        <v>0.17109825235967699</v>
      </c>
      <c r="BE531">
        <v>0.1819074762302271</v>
      </c>
      <c r="BJ531">
        <v>0.19377920305803889</v>
      </c>
      <c r="BK531"/>
      <c r="BO531">
        <v>0.20381454800759091</v>
      </c>
      <c r="BT531">
        <v>0.21184524833887269</v>
      </c>
      <c r="BY531">
        <v>0.21355468871403641</v>
      </c>
      <c r="CD531">
        <v>0.25107389863290608</v>
      </c>
      <c r="CI531">
        <v>0.26958779644172809</v>
      </c>
      <c r="CN531">
        <v>0.29009623420674951</v>
      </c>
      <c r="CS531">
        <v>0.34324147964675361</v>
      </c>
      <c r="CX531">
        <v>0.37546029127185632</v>
      </c>
      <c r="DC531">
        <v>0.42565672992849379</v>
      </c>
      <c r="DH531">
        <v>0.46358347157630603</v>
      </c>
      <c r="DM531">
        <v>0.51845576910864111</v>
      </c>
      <c r="DR531">
        <v>0.59456797161157804</v>
      </c>
      <c r="DW531">
        <v>0.62368710778395187</v>
      </c>
      <c r="EB531">
        <v>0.63985191209797987</v>
      </c>
      <c r="EG531">
        <v>0.64739721362752833</v>
      </c>
      <c r="EL531">
        <v>0.67957138720745158</v>
      </c>
      <c r="EQ531">
        <v>0.71077359665178519</v>
      </c>
      <c r="EV531">
        <v>0.73898201877101244</v>
      </c>
      <c r="FA531">
        <v>0.76041827074110435</v>
      </c>
      <c r="FF531">
        <v>0.78380605305210183</v>
      </c>
      <c r="FK531">
        <v>0.81003696721715113</v>
      </c>
      <c r="FP531">
        <v>0.83276708775856156</v>
      </c>
      <c r="FU531">
        <v>0.8479973794588227</v>
      </c>
      <c r="FZ531">
        <v>0.85535053969092023</v>
      </c>
      <c r="GE531">
        <v>0.86783147347573586</v>
      </c>
      <c r="GJ531">
        <v>0.8807079247259666</v>
      </c>
      <c r="GO531">
        <v>0.89289704078207077</v>
      </c>
      <c r="GT531">
        <v>0.90355230172447643</v>
      </c>
    </row>
    <row r="532" spans="1:202" hidden="1">
      <c r="A532" s="38" t="s">
        <v>531</v>
      </c>
      <c r="AZ532">
        <v>0.33656566437092778</v>
      </c>
      <c r="BE532">
        <v>0.36244600281320921</v>
      </c>
      <c r="BJ532">
        <v>0.38119640397780102</v>
      </c>
      <c r="BK532"/>
      <c r="BO532">
        <v>0.40014856032493767</v>
      </c>
      <c r="BT532">
        <v>0.41205320325434358</v>
      </c>
      <c r="BY532">
        <v>0.42456496914846892</v>
      </c>
      <c r="CD532">
        <v>0.40447367833148168</v>
      </c>
      <c r="CI532">
        <v>0.46019271900353059</v>
      </c>
      <c r="CN532">
        <v>0.48423787547084107</v>
      </c>
      <c r="CS532">
        <v>0.4955791219606826</v>
      </c>
      <c r="CX532">
        <v>0.54696553862797614</v>
      </c>
      <c r="DC532">
        <v>0.57763500100920218</v>
      </c>
      <c r="DH532">
        <v>0.62530669770559433</v>
      </c>
      <c r="DM532">
        <v>0.66183278074403629</v>
      </c>
      <c r="DR532">
        <v>0.72547114866389362</v>
      </c>
      <c r="DW532">
        <v>0.7506328273216728</v>
      </c>
      <c r="EB532">
        <v>0.76786443932693804</v>
      </c>
      <c r="EG532">
        <v>0.77628162099770182</v>
      </c>
      <c r="EL532">
        <v>0.77619353578478667</v>
      </c>
      <c r="EQ532">
        <v>0.79756684857711824</v>
      </c>
      <c r="EV532">
        <v>0.82272136914181515</v>
      </c>
      <c r="FA532">
        <v>0.84182590422214065</v>
      </c>
      <c r="FF532">
        <v>0.8554779568691887</v>
      </c>
      <c r="FK532">
        <v>0.86845298450983399</v>
      </c>
      <c r="FP532">
        <v>0.88396118656814826</v>
      </c>
      <c r="FU532">
        <v>0.89754707535523237</v>
      </c>
      <c r="FZ532">
        <v>0.9068792017388837</v>
      </c>
      <c r="GE532">
        <v>0.91129212494089962</v>
      </c>
      <c r="GJ532">
        <v>0.91897367600002888</v>
      </c>
      <c r="GO532">
        <v>0.92691211072327717</v>
      </c>
      <c r="GT532">
        <v>0.93434434492052054</v>
      </c>
    </row>
    <row r="533" spans="1:202" hidden="1">
      <c r="A533" s="38" t="s">
        <v>532</v>
      </c>
      <c r="AZ533">
        <v>0.1633027730722422</v>
      </c>
      <c r="BE533">
        <v>0.17954151597560369</v>
      </c>
      <c r="BJ533">
        <v>0.19040888032421791</v>
      </c>
      <c r="BK533"/>
      <c r="BO533">
        <v>0.20060295415993831</v>
      </c>
      <c r="BT533">
        <v>0.2095564118474707</v>
      </c>
      <c r="BY533">
        <v>0.217818510506503</v>
      </c>
      <c r="CD533">
        <v>0.22012204814956529</v>
      </c>
      <c r="CI533">
        <v>0.25700396584482987</v>
      </c>
      <c r="CN533">
        <v>0.2755482912608006</v>
      </c>
      <c r="CS533">
        <v>0.29588252136964061</v>
      </c>
      <c r="CX533">
        <v>0.34932191032049698</v>
      </c>
      <c r="DC533">
        <v>0.38131372772542987</v>
      </c>
      <c r="DH533">
        <v>0.4289812840310972</v>
      </c>
      <c r="DM533">
        <v>0.46712187154598778</v>
      </c>
      <c r="DR533">
        <v>0.57400910588104392</v>
      </c>
      <c r="DW533">
        <v>0.61256799301190579</v>
      </c>
      <c r="EB533">
        <v>0.62930629450509079</v>
      </c>
      <c r="EG533">
        <v>0.64537311124952057</v>
      </c>
      <c r="EL533">
        <v>0.65290887476283965</v>
      </c>
      <c r="EQ533">
        <v>0.68483848057981289</v>
      </c>
      <c r="EV533">
        <v>0.71569141466581332</v>
      </c>
      <c r="FA533">
        <v>0.74358540508702486</v>
      </c>
      <c r="FF533">
        <v>0.76476030965697317</v>
      </c>
      <c r="FK533">
        <v>0.78786097191841054</v>
      </c>
      <c r="FP533">
        <v>0.81377170356476547</v>
      </c>
      <c r="FU533">
        <v>0.83616209033676492</v>
      </c>
      <c r="FZ533">
        <v>0.85110906784329687</v>
      </c>
      <c r="GE533">
        <v>0.85820552590462218</v>
      </c>
      <c r="GJ533">
        <v>0.87037280429820929</v>
      </c>
      <c r="GO533">
        <v>0.88292743176325439</v>
      </c>
      <c r="GT533">
        <v>0.89481355306503363</v>
      </c>
    </row>
    <row r="534" spans="1:202" hidden="1">
      <c r="A534" s="38" t="s">
        <v>533</v>
      </c>
      <c r="AZ534">
        <v>0.33709534635318172</v>
      </c>
      <c r="BE534">
        <v>0.35580007776746769</v>
      </c>
      <c r="BJ534">
        <v>0.3814912030490874</v>
      </c>
      <c r="BK534"/>
      <c r="BO534">
        <v>0.39959277823255412</v>
      </c>
      <c r="BT534">
        <v>0.41701040730857591</v>
      </c>
      <c r="BY534">
        <v>0.4297527746034836</v>
      </c>
      <c r="CD534">
        <v>0.43964940761493249</v>
      </c>
      <c r="CI534">
        <v>0.41932649715590309</v>
      </c>
      <c r="CN534">
        <v>0.47325755864969038</v>
      </c>
      <c r="CS534">
        <v>0.49494927849306247</v>
      </c>
      <c r="CX534">
        <v>0.50547789133337728</v>
      </c>
      <c r="DC534">
        <v>0.55527979920317705</v>
      </c>
      <c r="DH534">
        <v>0.58881641076129621</v>
      </c>
      <c r="DM534">
        <v>0.62876515358644836</v>
      </c>
      <c r="DR534">
        <v>0.70230071632298952</v>
      </c>
      <c r="DW534">
        <v>0.73656613175211205</v>
      </c>
      <c r="EB534">
        <v>0.75857406387360271</v>
      </c>
      <c r="EG534">
        <v>0.77519107590735292</v>
      </c>
      <c r="EL534">
        <v>0.78321455591915123</v>
      </c>
      <c r="EQ534">
        <v>0.78298877502744857</v>
      </c>
      <c r="EV534">
        <v>0.80397203963680752</v>
      </c>
      <c r="FA534">
        <v>0.82852436630852333</v>
      </c>
      <c r="FF534">
        <v>0.84702975190662766</v>
      </c>
      <c r="FK534">
        <v>0.86034772309340335</v>
      </c>
      <c r="FP534">
        <v>0.87294717517345544</v>
      </c>
      <c r="FU534">
        <v>0.88801428901677315</v>
      </c>
      <c r="FZ534">
        <v>0.90115586503033596</v>
      </c>
      <c r="GE534">
        <v>0.91013202664831605</v>
      </c>
      <c r="GJ534">
        <v>0.91423828083047942</v>
      </c>
      <c r="GO534">
        <v>0.92155664306056395</v>
      </c>
      <c r="GT534">
        <v>0.92914549076161879</v>
      </c>
    </row>
    <row r="535" spans="1:202" hidden="1">
      <c r="A535" s="38" t="s">
        <v>534</v>
      </c>
      <c r="AZ535">
        <v>0.16164326058676601</v>
      </c>
      <c r="BE535">
        <v>0.17292115762537791</v>
      </c>
      <c r="BJ535">
        <v>0.18950504601776591</v>
      </c>
      <c r="BK535"/>
      <c r="BO535">
        <v>0.20003916434782429</v>
      </c>
      <c r="BT535">
        <v>0.20949292915738479</v>
      </c>
      <c r="BY535">
        <v>0.21937842850486999</v>
      </c>
      <c r="CD535">
        <v>0.22718690272148559</v>
      </c>
      <c r="CI535">
        <v>0.23007443933431321</v>
      </c>
      <c r="CN535">
        <v>0.26669546140979161</v>
      </c>
      <c r="CS535">
        <v>0.28421303855889951</v>
      </c>
      <c r="CX535">
        <v>0.30445874535848311</v>
      </c>
      <c r="DC535">
        <v>0.35755130664021317</v>
      </c>
      <c r="DH535">
        <v>0.39308209689673518</v>
      </c>
      <c r="DM535">
        <v>0.43328681421953669</v>
      </c>
      <c r="DR535">
        <v>0.52447196250936812</v>
      </c>
      <c r="DW535">
        <v>0.58528272319294383</v>
      </c>
      <c r="EB535">
        <v>0.62147609286117245</v>
      </c>
      <c r="EG535">
        <v>0.63771824188049508</v>
      </c>
      <c r="EL535">
        <v>0.65364118401945193</v>
      </c>
      <c r="EQ535">
        <v>0.66122844050303176</v>
      </c>
      <c r="EV535">
        <v>0.69280299294357783</v>
      </c>
      <c r="FA535">
        <v>0.72312766783233706</v>
      </c>
      <c r="FF535">
        <v>0.75057542762276108</v>
      </c>
      <c r="FK535">
        <v>0.77138651968321803</v>
      </c>
      <c r="FP535">
        <v>0.79405909039420375</v>
      </c>
      <c r="FU535">
        <v>0.81946963262870676</v>
      </c>
      <c r="FZ535">
        <v>0.84133862570755413</v>
      </c>
      <c r="GE535">
        <v>0.85585621814013702</v>
      </c>
      <c r="GJ535">
        <v>0.86256491228525412</v>
      </c>
      <c r="GO535">
        <v>0.8742463674367067</v>
      </c>
      <c r="GT535">
        <v>0.88631546616923773</v>
      </c>
    </row>
    <row r="536" spans="1:202" hidden="1">
      <c r="A536" s="38" t="s">
        <v>535</v>
      </c>
      <c r="AZ536">
        <v>0.33282682322528861</v>
      </c>
      <c r="BE536">
        <v>0.36078850165406551</v>
      </c>
      <c r="BJ536">
        <v>0.38006998029591299</v>
      </c>
      <c r="BK536"/>
      <c r="BO536">
        <v>0.40808313618739328</v>
      </c>
      <c r="BT536">
        <v>0.42348795784172721</v>
      </c>
      <c r="BY536">
        <v>0.43714763985971677</v>
      </c>
      <c r="CD536">
        <v>0.44984780709035932</v>
      </c>
      <c r="CI536">
        <v>0.45840513771848018</v>
      </c>
      <c r="CN536">
        <v>0.43575733704853492</v>
      </c>
      <c r="CS536">
        <v>0.48784510544107063</v>
      </c>
      <c r="CX536">
        <v>0.50850187216470155</v>
      </c>
      <c r="DC536">
        <v>0.51750565814613825</v>
      </c>
      <c r="DH536">
        <v>0.56954656233778045</v>
      </c>
      <c r="DM536">
        <v>0.59964467186892989</v>
      </c>
      <c r="DR536">
        <v>0.67472588512115939</v>
      </c>
      <c r="DW536">
        <v>0.72786069020312028</v>
      </c>
      <c r="EB536">
        <v>0.74899602898568107</v>
      </c>
      <c r="EG536">
        <v>0.77048320685610916</v>
      </c>
      <c r="EL536">
        <v>0.78613767338411944</v>
      </c>
      <c r="EQ536">
        <v>0.79365534708802044</v>
      </c>
      <c r="EV536">
        <v>0.79332917283629889</v>
      </c>
      <c r="FA536">
        <v>0.81370860350955032</v>
      </c>
      <c r="FF536">
        <v>0.8373251167899548</v>
      </c>
      <c r="FK536">
        <v>0.85496412692348112</v>
      </c>
      <c r="FP536">
        <v>0.86779007143769993</v>
      </c>
      <c r="FU536">
        <v>0.87979850186700959</v>
      </c>
      <c r="FZ536">
        <v>0.89418158893794986</v>
      </c>
      <c r="GE536">
        <v>0.90663092544981405</v>
      </c>
      <c r="GJ536">
        <v>0.91506212329227554</v>
      </c>
      <c r="GO536">
        <v>0.91870498083689345</v>
      </c>
      <c r="GT536">
        <v>0.92548410795703229</v>
      </c>
    </row>
    <row r="537" spans="1:202" hidden="1">
      <c r="A537" s="38" t="s">
        <v>536</v>
      </c>
      <c r="AZ537">
        <v>0.15947900807542589</v>
      </c>
      <c r="BE537">
        <v>0.17327536922034681</v>
      </c>
      <c r="BJ537">
        <v>0.18510272376481321</v>
      </c>
      <c r="BK537"/>
      <c r="BO537">
        <v>0.20304604912368451</v>
      </c>
      <c r="BT537">
        <v>0.212656056938614</v>
      </c>
      <c r="BY537">
        <v>0.21990275560025391</v>
      </c>
      <c r="CD537">
        <v>0.23079642610529849</v>
      </c>
      <c r="CI537">
        <v>0.23883245073992451</v>
      </c>
      <c r="CN537">
        <v>0.24184600495189779</v>
      </c>
      <c r="CS537">
        <v>0.27824577106196707</v>
      </c>
      <c r="CX537">
        <v>0.29592692914673552</v>
      </c>
      <c r="DC537">
        <v>0.31598817948818941</v>
      </c>
      <c r="DH537">
        <v>0.37082013875706821</v>
      </c>
      <c r="DM537">
        <v>0.40425373126282599</v>
      </c>
      <c r="DR537">
        <v>0.48324480170013268</v>
      </c>
      <c r="DW537">
        <v>0.54676249856366399</v>
      </c>
      <c r="EB537">
        <v>0.59878270764460773</v>
      </c>
      <c r="EG537">
        <v>0.63502735126542986</v>
      </c>
      <c r="EL537">
        <v>0.65045101733865829</v>
      </c>
      <c r="EQ537">
        <v>0.66619803249752396</v>
      </c>
      <c r="EV537">
        <v>0.67391982231870118</v>
      </c>
      <c r="FA537">
        <v>0.7049159542213792</v>
      </c>
      <c r="FF537">
        <v>0.73440571328557713</v>
      </c>
      <c r="FK537">
        <v>0.76121995118889618</v>
      </c>
      <c r="FP537">
        <v>0.78150394650778143</v>
      </c>
      <c r="FU537">
        <v>0.80350465168009577</v>
      </c>
      <c r="FZ537">
        <v>0.82814761134182879</v>
      </c>
      <c r="GE537">
        <v>0.84920718574767518</v>
      </c>
      <c r="GJ537">
        <v>0.86307056748692035</v>
      </c>
      <c r="GO537">
        <v>0.86920532239439086</v>
      </c>
      <c r="GT537">
        <v>0.88016352006710541</v>
      </c>
    </row>
    <row r="538" spans="1:202" hidden="1">
      <c r="A538" s="38" t="s">
        <v>537</v>
      </c>
      <c r="AZ538">
        <v>0.31395960657343908</v>
      </c>
      <c r="BE538">
        <v>0.364961478721823</v>
      </c>
      <c r="BJ538">
        <v>0.39849564971285278</v>
      </c>
      <c r="BK538"/>
      <c r="BO538">
        <v>0.41696373796057701</v>
      </c>
      <c r="BT538">
        <v>0.44013059280552241</v>
      </c>
      <c r="BY538">
        <v>0.45176256996902242</v>
      </c>
      <c r="CD538">
        <v>0.46320307965491259</v>
      </c>
      <c r="CI538">
        <v>0.4768135657871389</v>
      </c>
      <c r="CN538">
        <v>0.48469554084132149</v>
      </c>
      <c r="CS538">
        <v>0.46055419922776691</v>
      </c>
      <c r="CX538">
        <v>0.50904320509759016</v>
      </c>
      <c r="DC538">
        <v>0.52391311618440572</v>
      </c>
      <c r="DH538">
        <v>0.53515366600488024</v>
      </c>
      <c r="DM538">
        <v>0.58338240225124471</v>
      </c>
      <c r="DR538">
        <v>0.67536845898048592</v>
      </c>
      <c r="DW538">
        <v>0.71804681382102231</v>
      </c>
      <c r="EB538">
        <v>0.74639243987583048</v>
      </c>
      <c r="EG538">
        <v>0.76714511096739013</v>
      </c>
      <c r="EL538">
        <v>0.78783257270188412</v>
      </c>
      <c r="EQ538">
        <v>0.80211957119126853</v>
      </c>
      <c r="EV538">
        <v>0.80898201857430863</v>
      </c>
      <c r="FA538">
        <v>0.8086206052445305</v>
      </c>
      <c r="FF538">
        <v>0.82805561862531263</v>
      </c>
      <c r="FK538">
        <v>0.85026780874258612</v>
      </c>
      <c r="FP538">
        <v>0.86666816017989201</v>
      </c>
      <c r="FU538">
        <v>0.87875602084280813</v>
      </c>
      <c r="FZ538">
        <v>0.88989235656539045</v>
      </c>
      <c r="GE538">
        <v>0.90324080495662085</v>
      </c>
      <c r="GJ538">
        <v>0.91466543099844622</v>
      </c>
      <c r="GO538">
        <v>0.92230529566871189</v>
      </c>
      <c r="GT538">
        <v>0.9253206805734705</v>
      </c>
    </row>
    <row r="539" spans="1:202" hidden="1">
      <c r="A539" s="38" t="s">
        <v>538</v>
      </c>
      <c r="AZ539">
        <v>0.14741989825390339</v>
      </c>
      <c r="BE539">
        <v>0.17447950354959929</v>
      </c>
      <c r="BJ539">
        <v>0.1909549431188598</v>
      </c>
      <c r="BK539"/>
      <c r="BO539">
        <v>0.20303872001839721</v>
      </c>
      <c r="BT539">
        <v>0.21992418690819371</v>
      </c>
      <c r="BY539">
        <v>0.22776649018477921</v>
      </c>
      <c r="CD539">
        <v>0.23450833631195639</v>
      </c>
      <c r="CI539">
        <v>0.2473573729806853</v>
      </c>
      <c r="CN539">
        <v>0.25611063072290052</v>
      </c>
      <c r="CS539">
        <v>0.26021158146662859</v>
      </c>
      <c r="CX539">
        <v>0.29702498443484959</v>
      </c>
      <c r="DC539">
        <v>0.31204376868813438</v>
      </c>
      <c r="DH539">
        <v>0.3335152243235322</v>
      </c>
      <c r="DM539">
        <v>0.3860725358826837</v>
      </c>
      <c r="DR539">
        <v>0.46764167730189549</v>
      </c>
      <c r="DW539">
        <v>0.51949752569044316</v>
      </c>
      <c r="EB539">
        <v>0.56599453223807061</v>
      </c>
      <c r="EG539">
        <v>0.61902692095124534</v>
      </c>
      <c r="EL539">
        <v>0.65516373434946606</v>
      </c>
      <c r="EQ539">
        <v>0.66935304944526963</v>
      </c>
      <c r="EV539">
        <v>0.68483668361998395</v>
      </c>
      <c r="FA539">
        <v>0.69281651190183036</v>
      </c>
      <c r="FF539">
        <v>0.72286850113185852</v>
      </c>
      <c r="FK539">
        <v>0.75107900265888528</v>
      </c>
      <c r="FP539">
        <v>0.7769859819431949</v>
      </c>
      <c r="FU539">
        <v>0.7964846655574358</v>
      </c>
      <c r="FZ539">
        <v>0.81749266757636774</v>
      </c>
      <c r="GE539">
        <v>0.8409614409193269</v>
      </c>
      <c r="GJ539">
        <v>0.8608103354444856</v>
      </c>
      <c r="GO539">
        <v>0.87373216224103123</v>
      </c>
      <c r="GT539">
        <v>0.87909583066570141</v>
      </c>
    </row>
    <row r="540" spans="1:202" hidden="1">
      <c r="A540" s="38" t="s">
        <v>539</v>
      </c>
      <c r="AZ540">
        <v>0.44030318557148462</v>
      </c>
      <c r="BE540">
        <v>0.5195539099572799</v>
      </c>
      <c r="BJ540">
        <v>0.61015062908153239</v>
      </c>
      <c r="BK540"/>
      <c r="BO540">
        <v>0.66373989805491451</v>
      </c>
      <c r="BT540">
        <v>0.70367264613234715</v>
      </c>
      <c r="BY540">
        <v>0.76695368231386651</v>
      </c>
      <c r="CD540">
        <v>0.77939147928623587</v>
      </c>
      <c r="CI540">
        <v>0.81036139565927046</v>
      </c>
      <c r="CN540">
        <v>0.51156712187838327</v>
      </c>
      <c r="CS540">
        <v>0.51797700279872971</v>
      </c>
      <c r="CX540">
        <v>0.49341984024991231</v>
      </c>
      <c r="DC540">
        <v>0.53269120050745711</v>
      </c>
      <c r="DH540">
        <v>0.55472049615276775</v>
      </c>
      <c r="DM540">
        <v>0.55829975739360049</v>
      </c>
      <c r="DR540">
        <v>0.66999470572113196</v>
      </c>
      <c r="DW540">
        <v>0.71159932552796967</v>
      </c>
      <c r="EB540">
        <v>0.74562465619895668</v>
      </c>
      <c r="EG540">
        <v>0.77117490027005131</v>
      </c>
      <c r="EL540">
        <v>0.79150272870602645</v>
      </c>
      <c r="EQ540">
        <v>0.81116065796829484</v>
      </c>
      <c r="EV540">
        <v>0.82361306514437982</v>
      </c>
      <c r="FA540">
        <v>0.8296694093181789</v>
      </c>
      <c r="FF540">
        <v>0.82948870823755105</v>
      </c>
      <c r="FK540">
        <v>0.84761915026277079</v>
      </c>
      <c r="FP540">
        <v>0.86790148557511559</v>
      </c>
      <c r="FU540">
        <v>0.88272054885292295</v>
      </c>
      <c r="FZ540">
        <v>0.89385326376149865</v>
      </c>
      <c r="GE540">
        <v>0.90380431263214522</v>
      </c>
      <c r="GJ540">
        <v>0.91573777579208482</v>
      </c>
      <c r="GO540">
        <v>0.92575931240223108</v>
      </c>
      <c r="GT540">
        <v>0.93238195013997438</v>
      </c>
    </row>
    <row r="541" spans="1:202" hidden="1">
      <c r="A541" s="38" t="s">
        <v>540</v>
      </c>
      <c r="AZ541">
        <v>0.19747145813054279</v>
      </c>
      <c r="BE541">
        <v>0.2420349003569208</v>
      </c>
      <c r="BJ541">
        <v>0.29017061557310048</v>
      </c>
      <c r="BK541"/>
      <c r="BO541">
        <v>0.31859648732089318</v>
      </c>
      <c r="BT541">
        <v>0.34164494651726718</v>
      </c>
      <c r="BY541">
        <v>0.38233573236723739</v>
      </c>
      <c r="CD541">
        <v>0.39641513565223191</v>
      </c>
      <c r="CI541">
        <v>0.41989375545292401</v>
      </c>
      <c r="CN541">
        <v>0.26785716678612231</v>
      </c>
      <c r="CS541">
        <v>0.27826046622693579</v>
      </c>
      <c r="CX541">
        <v>0.28791689815907212</v>
      </c>
      <c r="DC541">
        <v>0.32008999082633782</v>
      </c>
      <c r="DH541">
        <v>0.3410093528476294</v>
      </c>
      <c r="DM541">
        <v>0.35755406388874478</v>
      </c>
      <c r="DR541">
        <v>0.44843661456772121</v>
      </c>
      <c r="DW541">
        <v>0.50182453704971808</v>
      </c>
      <c r="EB541">
        <v>0.54844029709201436</v>
      </c>
      <c r="EG541">
        <v>0.59327914411339644</v>
      </c>
      <c r="EL541">
        <v>0.64729040135410343</v>
      </c>
      <c r="EQ541">
        <v>0.68306777226936655</v>
      </c>
      <c r="EV541">
        <v>0.69554657060625635</v>
      </c>
      <c r="FA541">
        <v>0.7106484796214273</v>
      </c>
      <c r="FF541">
        <v>0.71913133601252488</v>
      </c>
      <c r="FK541">
        <v>0.74779916967372873</v>
      </c>
      <c r="FP541">
        <v>0.77418273204195698</v>
      </c>
      <c r="FU541">
        <v>0.79890343011596321</v>
      </c>
      <c r="FZ541">
        <v>0.81739167095337995</v>
      </c>
      <c r="GE541">
        <v>0.83699572074313189</v>
      </c>
      <c r="GJ541">
        <v>0.85879830571365035</v>
      </c>
      <c r="GO541">
        <v>0.87696016855805814</v>
      </c>
      <c r="GT541">
        <v>0.8886644214551046</v>
      </c>
    </row>
    <row r="542" spans="1:202" hidden="1">
      <c r="A542" s="38" t="s">
        <v>541</v>
      </c>
      <c r="AZ542">
        <v>0.28314175651239948</v>
      </c>
      <c r="BE542">
        <v>0.31826991258718018</v>
      </c>
      <c r="BJ542">
        <v>0.39253332020558601</v>
      </c>
      <c r="BK542"/>
      <c r="BO542">
        <v>0.43933418439342958</v>
      </c>
      <c r="BT542">
        <v>0.46583173722974569</v>
      </c>
      <c r="BY542">
        <v>0.48167443947083988</v>
      </c>
      <c r="CD542">
        <v>0.51076927085228141</v>
      </c>
      <c r="CI542">
        <v>0.50827109109770308</v>
      </c>
      <c r="CN542">
        <v>0.53431302082329912</v>
      </c>
      <c r="CS542">
        <v>0.55313414763532298</v>
      </c>
      <c r="CX542">
        <v>0.55764900076392832</v>
      </c>
      <c r="DC542">
        <v>0.53146713893804065</v>
      </c>
      <c r="DH542">
        <v>0.57065591307971097</v>
      </c>
      <c r="DM542">
        <v>0.58570193350316857</v>
      </c>
      <c r="DR542">
        <v>0.66489034034116468</v>
      </c>
      <c r="DW542">
        <v>0.71697137202036254</v>
      </c>
      <c r="EB542">
        <v>0.74916603505401569</v>
      </c>
      <c r="EG542">
        <v>0.78058053224608315</v>
      </c>
      <c r="EL542">
        <v>0.80232699735456714</v>
      </c>
      <c r="EQ542">
        <v>0.82211462234551957</v>
      </c>
      <c r="EV542">
        <v>0.84030834012803812</v>
      </c>
      <c r="FA542">
        <v>0.85037367531747821</v>
      </c>
      <c r="FF542">
        <v>0.85552529837101199</v>
      </c>
      <c r="FK542">
        <v>0.85582314127175574</v>
      </c>
      <c r="FP542">
        <v>0.87209423243557982</v>
      </c>
      <c r="FU542">
        <v>0.88984342036311448</v>
      </c>
      <c r="FZ542">
        <v>0.90282663542829333</v>
      </c>
      <c r="GE542">
        <v>0.91274539944129773</v>
      </c>
      <c r="GJ542">
        <v>0.92124842545285379</v>
      </c>
      <c r="GO542">
        <v>0.93136392294465697</v>
      </c>
      <c r="GT542">
        <v>0.93964877979157047</v>
      </c>
    </row>
    <row r="543" spans="1:202" hidden="1">
      <c r="A543" s="38" t="s">
        <v>542</v>
      </c>
      <c r="AZ543">
        <v>0.124418601415669</v>
      </c>
      <c r="BE543">
        <v>0.14306901007971989</v>
      </c>
      <c r="BJ543">
        <v>0.1793441732972047</v>
      </c>
      <c r="BK543"/>
      <c r="BO543">
        <v>0.20559974146490551</v>
      </c>
      <c r="BT543">
        <v>0.22022976663114241</v>
      </c>
      <c r="BY543">
        <v>0.23001534075763519</v>
      </c>
      <c r="CD543">
        <v>0.25235824290032938</v>
      </c>
      <c r="CI543">
        <v>0.25818414323851019</v>
      </c>
      <c r="CN543">
        <v>0.2774859100764257</v>
      </c>
      <c r="CS543">
        <v>0.2979360875096112</v>
      </c>
      <c r="CX543">
        <v>0.31142057271599849</v>
      </c>
      <c r="DC543">
        <v>0.32317495423560127</v>
      </c>
      <c r="DH543">
        <v>0.35687290588122039</v>
      </c>
      <c r="DM543">
        <v>0.37423453779124249</v>
      </c>
      <c r="DR543">
        <v>0.42494604824941579</v>
      </c>
      <c r="DW543">
        <v>0.49394513547727648</v>
      </c>
      <c r="EB543">
        <v>0.54301525348026214</v>
      </c>
      <c r="EG543">
        <v>0.58858084800455446</v>
      </c>
      <c r="EL543">
        <v>0.63050411094309045</v>
      </c>
      <c r="EQ543">
        <v>0.68487877021840371</v>
      </c>
      <c r="EV543">
        <v>0.71971242239794031</v>
      </c>
      <c r="FA543">
        <v>0.72994710097419679</v>
      </c>
      <c r="FF543">
        <v>0.74452024219676283</v>
      </c>
      <c r="FK543">
        <v>0.75373059775644913</v>
      </c>
      <c r="FP543">
        <v>0.78026364486652267</v>
      </c>
      <c r="FU543">
        <v>0.80408218469294657</v>
      </c>
      <c r="FZ543">
        <v>0.82728799039474643</v>
      </c>
      <c r="GE543">
        <v>0.84440862624856228</v>
      </c>
      <c r="GJ543">
        <v>0.86210594526062434</v>
      </c>
      <c r="GO543">
        <v>0.8816022875781353</v>
      </c>
      <c r="GT543">
        <v>0.89753958171302961</v>
      </c>
    </row>
    <row r="544" spans="1:202" hidden="1">
      <c r="A544" s="38" t="s">
        <v>543</v>
      </c>
      <c r="AZ544">
        <v>0.27974461179854082</v>
      </c>
      <c r="BE544">
        <v>0.31920313432230202</v>
      </c>
      <c r="BJ544">
        <v>0.33424214484793557</v>
      </c>
      <c r="BK544"/>
      <c r="BO544">
        <v>0.41041571534437032</v>
      </c>
      <c r="BT544">
        <v>0.45492496124896759</v>
      </c>
      <c r="BY544">
        <v>0.47810563181129873</v>
      </c>
      <c r="CD544">
        <v>0.50517839441081913</v>
      </c>
      <c r="CI544">
        <v>0.54887321645791221</v>
      </c>
      <c r="CN544">
        <v>0.54606564441572958</v>
      </c>
      <c r="CS544">
        <v>0.57528433007088986</v>
      </c>
      <c r="CX544">
        <v>0.59278585974284193</v>
      </c>
      <c r="DC544">
        <v>0.59488887182125849</v>
      </c>
      <c r="DH544">
        <v>0.57559631599000904</v>
      </c>
      <c r="DM544">
        <v>0.60442274721762124</v>
      </c>
      <c r="DR544">
        <v>0.67728324290953257</v>
      </c>
      <c r="DW544">
        <v>0.71970469271376503</v>
      </c>
      <c r="EB544">
        <v>0.75730691385730442</v>
      </c>
      <c r="EG544">
        <v>0.79086530429537527</v>
      </c>
      <c r="EL544">
        <v>0.81936827113018573</v>
      </c>
      <c r="EQ544">
        <v>0.83717045055469552</v>
      </c>
      <c r="EV544">
        <v>0.85605675956808724</v>
      </c>
      <c r="FA544">
        <v>0.87236307889106068</v>
      </c>
      <c r="FF544">
        <v>0.87994605485680033</v>
      </c>
      <c r="FK544">
        <v>0.88429792962887399</v>
      </c>
      <c r="FP544">
        <v>0.88523084511844097</v>
      </c>
      <c r="FU544">
        <v>0.89914339117227671</v>
      </c>
      <c r="FZ544">
        <v>0.91392347374349781</v>
      </c>
      <c r="GE544">
        <v>0.92492580537631186</v>
      </c>
      <c r="GJ544">
        <v>0.9334576274765144</v>
      </c>
      <c r="GO544">
        <v>0.94029278160162022</v>
      </c>
      <c r="GT544">
        <v>0.94829444540425734</v>
      </c>
    </row>
    <row r="545" spans="1:202" hidden="1">
      <c r="A545" s="38" t="s">
        <v>544</v>
      </c>
      <c r="AZ545">
        <v>0.11531574806665219</v>
      </c>
      <c r="BE545">
        <v>0.1369086889678047</v>
      </c>
      <c r="BJ545">
        <v>0.14707181985218951</v>
      </c>
      <c r="BK545"/>
      <c r="BO545">
        <v>0.18354270756602589</v>
      </c>
      <c r="BT545">
        <v>0.20994458219587081</v>
      </c>
      <c r="BY545">
        <v>0.22247514394016429</v>
      </c>
      <c r="CD545">
        <v>0.2367957917944836</v>
      </c>
      <c r="CI545">
        <v>0.26991408904206282</v>
      </c>
      <c r="CN545">
        <v>0.27876369406236862</v>
      </c>
      <c r="CS545">
        <v>0.30463892274721682</v>
      </c>
      <c r="CX545">
        <v>0.33024451532604499</v>
      </c>
      <c r="DC545">
        <v>0.34638916196206698</v>
      </c>
      <c r="DH545">
        <v>0.36425065944997181</v>
      </c>
      <c r="DM545">
        <v>0.39131813836068807</v>
      </c>
      <c r="DR545">
        <v>0.419433903389131</v>
      </c>
      <c r="DW545">
        <v>0.4811123236228973</v>
      </c>
      <c r="EB545">
        <v>0.54093248734911969</v>
      </c>
      <c r="EG545">
        <v>0.59292158906237324</v>
      </c>
      <c r="EL545">
        <v>0.63754558201759237</v>
      </c>
      <c r="EQ545">
        <v>0.67573088678156468</v>
      </c>
      <c r="EV545">
        <v>0.72918421862501215</v>
      </c>
      <c r="FA545">
        <v>0.7624092865212333</v>
      </c>
      <c r="FF545">
        <v>0.77055686564895887</v>
      </c>
      <c r="FK545">
        <v>0.78462795047594291</v>
      </c>
      <c r="FP545">
        <v>0.7945055628721005</v>
      </c>
      <c r="FU545">
        <v>0.81814483330953669</v>
      </c>
      <c r="FZ545">
        <v>0.83886319369223916</v>
      </c>
      <c r="GE545">
        <v>0.8601625092988826</v>
      </c>
      <c r="GJ545">
        <v>0.87557014708688863</v>
      </c>
      <c r="GO545">
        <v>0.89077460139027853</v>
      </c>
      <c r="GT545">
        <v>0.90724072264488054</v>
      </c>
    </row>
    <row r="546" spans="1:202" hidden="1">
      <c r="A546" s="38" t="s">
        <v>545</v>
      </c>
      <c r="AZ546">
        <v>0.25073720269101052</v>
      </c>
      <c r="BE546">
        <v>0.32404223852899888</v>
      </c>
      <c r="BJ546">
        <v>0.30514741367149512</v>
      </c>
      <c r="BK546"/>
      <c r="BO546">
        <v>0.32669662479089451</v>
      </c>
      <c r="BT546">
        <v>0.40233803681939551</v>
      </c>
      <c r="BY546">
        <v>0.44126085838098822</v>
      </c>
      <c r="CD546">
        <v>0.48349703667740151</v>
      </c>
      <c r="CI546">
        <v>0.52574564283593139</v>
      </c>
      <c r="CN546">
        <v>0.57568794303206472</v>
      </c>
      <c r="CS546">
        <v>0.57619702645750415</v>
      </c>
      <c r="CX546">
        <v>0.59831657273363537</v>
      </c>
      <c r="DC546">
        <v>0.62103745889882322</v>
      </c>
      <c r="DH546">
        <v>0.63014190495039657</v>
      </c>
      <c r="DM546">
        <v>0.60023557168816988</v>
      </c>
      <c r="DR546">
        <v>0.68906399286489806</v>
      </c>
      <c r="DW546">
        <v>0.73508022694740183</v>
      </c>
      <c r="EB546">
        <v>0.76047641500545504</v>
      </c>
      <c r="EG546">
        <v>0.7964003149711778</v>
      </c>
      <c r="EL546">
        <v>0.83048684800301009</v>
      </c>
      <c r="EQ546">
        <v>0.85632130788454142</v>
      </c>
      <c r="EV546">
        <v>0.87057398256589758</v>
      </c>
      <c r="FA546">
        <v>0.88789696466269008</v>
      </c>
      <c r="FF546">
        <v>0.9021680406318987</v>
      </c>
      <c r="FK546">
        <v>0.90781458872376897</v>
      </c>
      <c r="FP546">
        <v>0.9116896401804625</v>
      </c>
      <c r="FU546">
        <v>0.91361805444914768</v>
      </c>
      <c r="FZ546">
        <v>0.92506815975188617</v>
      </c>
      <c r="GE546">
        <v>0.93691756120619518</v>
      </c>
      <c r="GJ546">
        <v>0.94613723445337194</v>
      </c>
      <c r="GO546">
        <v>0.9531534219862815</v>
      </c>
      <c r="GT546">
        <v>0.95825195655756501</v>
      </c>
    </row>
    <row r="547" spans="1:202" hidden="1">
      <c r="A547" s="38" t="s">
        <v>546</v>
      </c>
      <c r="AZ547">
        <v>8.9170624900676287E-2</v>
      </c>
      <c r="BE547">
        <v>0.12716773895760131</v>
      </c>
      <c r="BJ547">
        <v>0.1247317895299542</v>
      </c>
      <c r="BK547"/>
      <c r="BO547">
        <v>0.13973168891658741</v>
      </c>
      <c r="BT547">
        <v>0.1764457884628397</v>
      </c>
      <c r="BY547">
        <v>0.19866632368363771</v>
      </c>
      <c r="CD547">
        <v>0.21747311750730419</v>
      </c>
      <c r="CI547">
        <v>0.24300574263140501</v>
      </c>
      <c r="CN547">
        <v>0.28256615539514601</v>
      </c>
      <c r="CS547">
        <v>0.29669573870287991</v>
      </c>
      <c r="CX547">
        <v>0.32370059306737392</v>
      </c>
      <c r="DC547">
        <v>0.35672120979309319</v>
      </c>
      <c r="DH547">
        <v>0.37874486417854442</v>
      </c>
      <c r="DM547">
        <v>0.39031885726844001</v>
      </c>
      <c r="DR547">
        <v>0.42460018299905999</v>
      </c>
      <c r="DW547">
        <v>0.48208791399423118</v>
      </c>
      <c r="EB547">
        <v>0.53137795464809301</v>
      </c>
      <c r="EG547">
        <v>0.59012128813720199</v>
      </c>
      <c r="EL547">
        <v>0.64539249428938661</v>
      </c>
      <c r="EQ547">
        <v>0.68952834216492109</v>
      </c>
      <c r="EV547">
        <v>0.72323172804373415</v>
      </c>
      <c r="FA547">
        <v>0.77294793735296985</v>
      </c>
      <c r="FF547">
        <v>0.80418337951192054</v>
      </c>
      <c r="FK547">
        <v>0.81169391425749471</v>
      </c>
      <c r="FP547">
        <v>0.82562362152123536</v>
      </c>
      <c r="FU547">
        <v>0.83618598600827798</v>
      </c>
      <c r="FZ547">
        <v>0.85690908371849306</v>
      </c>
      <c r="GE547">
        <v>0.87461901935197428</v>
      </c>
      <c r="GJ547">
        <v>0.89388788698954069</v>
      </c>
      <c r="GO547">
        <v>0.9073153977900954</v>
      </c>
      <c r="GT547">
        <v>0.91949671727037319</v>
      </c>
    </row>
    <row r="548" spans="1:202" hidden="1">
      <c r="A548" s="38" t="s">
        <v>547</v>
      </c>
      <c r="AZ548">
        <v>0.29868002697755081</v>
      </c>
      <c r="BE548">
        <v>0.3251277287505806</v>
      </c>
      <c r="BJ548">
        <v>0.28399486104537158</v>
      </c>
      <c r="BK548"/>
      <c r="BO548">
        <v>0.29836775288129641</v>
      </c>
      <c r="BT548">
        <v>0.30688294607628241</v>
      </c>
      <c r="BY548">
        <v>0.36615429234338748</v>
      </c>
      <c r="CD548">
        <v>0.43242956438690511</v>
      </c>
      <c r="CI548">
        <v>0.49124849896291978</v>
      </c>
      <c r="CN548">
        <v>0.50575107717614132</v>
      </c>
      <c r="CS548">
        <v>0.59422075599189161</v>
      </c>
      <c r="CX548">
        <v>0.56191979608683684</v>
      </c>
      <c r="DC548">
        <v>0.57193184660048491</v>
      </c>
      <c r="DH548">
        <v>0.61279832830494352</v>
      </c>
      <c r="DM548">
        <v>0.58197734619477459</v>
      </c>
      <c r="DR548">
        <v>0.67511697571361373</v>
      </c>
      <c r="DW548">
        <v>0.73318767405945773</v>
      </c>
      <c r="EB548">
        <v>0.76532230704505844</v>
      </c>
      <c r="EG548">
        <v>0.79282891282117429</v>
      </c>
      <c r="EL548">
        <v>0.82797089879641284</v>
      </c>
      <c r="EQ548">
        <v>0.86296045791426979</v>
      </c>
      <c r="EV548">
        <v>0.8878340262226363</v>
      </c>
      <c r="FA548">
        <v>0.90058724661301826</v>
      </c>
      <c r="FF548">
        <v>0.91538013081187442</v>
      </c>
      <c r="FK548">
        <v>0.92760937391773246</v>
      </c>
      <c r="FP548">
        <v>0.93278586192273816</v>
      </c>
      <c r="FU548">
        <v>0.93685140450605819</v>
      </c>
      <c r="FZ548">
        <v>0.94015227324252559</v>
      </c>
      <c r="GE548">
        <v>0.94840095740292119</v>
      </c>
      <c r="GJ548">
        <v>0.95739772866003958</v>
      </c>
      <c r="GO548">
        <v>0.96492406519725438</v>
      </c>
      <c r="GT548">
        <v>0.97058540202146504</v>
      </c>
    </row>
    <row r="549" spans="1:202" hidden="1">
      <c r="A549" s="38" t="s">
        <v>548</v>
      </c>
      <c r="AZ549">
        <v>7.7078716639367953E-2</v>
      </c>
      <c r="BE549">
        <v>0.1021830004644682</v>
      </c>
      <c r="BJ549">
        <v>0.1014267360876327</v>
      </c>
      <c r="BK549"/>
      <c r="BO549">
        <v>0.1170069619142339</v>
      </c>
      <c r="BT549">
        <v>0.1266501047298943</v>
      </c>
      <c r="BY549">
        <v>0.152262180974478</v>
      </c>
      <c r="CD549">
        <v>0.1830530057834138</v>
      </c>
      <c r="CI549">
        <v>0.21469378843564649</v>
      </c>
      <c r="CN549">
        <v>0.23200716889876391</v>
      </c>
      <c r="CS549">
        <v>0.29313565722008028</v>
      </c>
      <c r="CX549">
        <v>0.29326999666903208</v>
      </c>
      <c r="DC549">
        <v>0.31423631875958202</v>
      </c>
      <c r="DH549">
        <v>0.35961792063361631</v>
      </c>
      <c r="DM549">
        <v>0.35366095015187632</v>
      </c>
      <c r="DR549">
        <v>0.41281455157621821</v>
      </c>
      <c r="DW549">
        <v>0.47017635570804578</v>
      </c>
      <c r="EB549">
        <v>0.51811633697623805</v>
      </c>
      <c r="EG549">
        <v>0.56403124913631886</v>
      </c>
      <c r="EL549">
        <v>0.62196090396519221</v>
      </c>
      <c r="EQ549">
        <v>0.68227563095889443</v>
      </c>
      <c r="EV549">
        <v>0.73023449262885654</v>
      </c>
      <c r="FA549">
        <v>0.76211775491494349</v>
      </c>
      <c r="FF549">
        <v>0.8049063856034373</v>
      </c>
      <c r="FK549">
        <v>0.83606068861336136</v>
      </c>
      <c r="FP549">
        <v>0.84846309222675187</v>
      </c>
      <c r="FU549">
        <v>0.86424386886621696</v>
      </c>
      <c r="FZ549">
        <v>0.87692134352780504</v>
      </c>
      <c r="GE549">
        <v>0.89434691634392272</v>
      </c>
      <c r="GJ549">
        <v>0.90965268527678622</v>
      </c>
      <c r="GO549">
        <v>0.92605705396922844</v>
      </c>
      <c r="GT549">
        <v>0.93789501258832175</v>
      </c>
    </row>
    <row r="550" spans="1:202" hidden="1">
      <c r="A550" s="38" t="s">
        <v>549</v>
      </c>
      <c r="AZ550">
        <v>0.21410932107090941</v>
      </c>
      <c r="BE550">
        <v>0.23512421513142351</v>
      </c>
      <c r="BJ550">
        <v>0.26782244835927871</v>
      </c>
      <c r="BK550"/>
      <c r="BO550">
        <v>0.29882962939339908</v>
      </c>
      <c r="BT550">
        <v>0.34087709802491462</v>
      </c>
      <c r="BY550">
        <v>0.38904494669928952</v>
      </c>
      <c r="CD550">
        <v>0.43477235615128318</v>
      </c>
      <c r="CI550">
        <v>0.48043058889677592</v>
      </c>
      <c r="CN550">
        <v>0.51995149742059887</v>
      </c>
      <c r="CS550">
        <v>0.55738781079678668</v>
      </c>
      <c r="CX550">
        <v>0.588373136658912</v>
      </c>
      <c r="DC550">
        <v>0.61902156447839951</v>
      </c>
      <c r="DH550">
        <v>0.65803216603095382</v>
      </c>
      <c r="DM550">
        <v>0.69206323071547649</v>
      </c>
      <c r="DR550">
        <v>0.70982293825872766</v>
      </c>
      <c r="DW550">
        <v>0.73762821400025447</v>
      </c>
      <c r="EB550">
        <v>0.76366775926524066</v>
      </c>
      <c r="EG550">
        <v>0.78843447445243564</v>
      </c>
      <c r="EL550">
        <v>0.81072332836088867</v>
      </c>
      <c r="EQ550">
        <v>0.82852795232494281</v>
      </c>
      <c r="EV550">
        <v>0.84339397904054136</v>
      </c>
      <c r="FA550">
        <v>0.85622388425201834</v>
      </c>
      <c r="FF550">
        <v>0.86843840473810008</v>
      </c>
      <c r="FK550">
        <v>0.88125156291822193</v>
      </c>
      <c r="FP550">
        <v>0.89308953859759166</v>
      </c>
      <c r="FU550">
        <v>0.90367459707345676</v>
      </c>
      <c r="FZ550">
        <v>0.91309799271250669</v>
      </c>
      <c r="GE550">
        <v>0.92162495096863783</v>
      </c>
      <c r="GJ550">
        <v>0.92955834483393251</v>
      </c>
      <c r="GO550">
        <v>0.93692709772008109</v>
      </c>
      <c r="GT550">
        <v>0.94371168665818272</v>
      </c>
    </row>
    <row r="551" spans="1:202" hidden="1">
      <c r="A551" s="38" t="s">
        <v>550</v>
      </c>
      <c r="AZ551">
        <v>0.28444236267822409</v>
      </c>
      <c r="BE551">
        <v>0.29758901381228831</v>
      </c>
      <c r="BJ551">
        <v>0.30874489193562132</v>
      </c>
      <c r="BK551"/>
      <c r="BO551">
        <v>0.32582241946473578</v>
      </c>
      <c r="BT551">
        <v>0.35034861876090589</v>
      </c>
      <c r="BY551">
        <v>0.37634002291180202</v>
      </c>
      <c r="CD551">
        <v>0.40771454935559259</v>
      </c>
      <c r="CI551">
        <v>0.43787541298722299</v>
      </c>
      <c r="CN551">
        <v>0.46117159478972319</v>
      </c>
      <c r="CS551">
        <v>0.48348706187477558</v>
      </c>
      <c r="CX551">
        <v>0.51081471849655335</v>
      </c>
      <c r="DC551">
        <v>0.54195985827565119</v>
      </c>
      <c r="DH551">
        <v>0.56676051324755605</v>
      </c>
      <c r="DM551">
        <v>0.58321086848156067</v>
      </c>
      <c r="DR551">
        <v>0.59306245977593475</v>
      </c>
      <c r="DW551">
        <v>0.61756153319902318</v>
      </c>
      <c r="EB551">
        <v>0.64050652453556289</v>
      </c>
      <c r="EG551">
        <v>0.66082921293584285</v>
      </c>
      <c r="EL551">
        <v>0.67545699950001803</v>
      </c>
      <c r="EQ551">
        <v>0.68876308830338495</v>
      </c>
      <c r="EV551">
        <v>0.70191979806164306</v>
      </c>
      <c r="FA551">
        <v>0.71559201939131378</v>
      </c>
      <c r="FF551">
        <v>0.72933010375749674</v>
      </c>
      <c r="FK551">
        <v>0.74279254166074926</v>
      </c>
      <c r="FP551">
        <v>0.75522648614464583</v>
      </c>
      <c r="FU551">
        <v>0.76679762358646841</v>
      </c>
      <c r="FZ551">
        <v>0.77747106830045265</v>
      </c>
      <c r="GE551">
        <v>0.78766028143343469</v>
      </c>
      <c r="GJ551">
        <v>0.79731882908638552</v>
      </c>
      <c r="GO551">
        <v>0.8063513368154096</v>
      </c>
      <c r="GT551">
        <v>0.81454697125059394</v>
      </c>
    </row>
    <row r="552" spans="1:202" hidden="1">
      <c r="A552" s="38" t="s">
        <v>551</v>
      </c>
      <c r="AZ552">
        <v>0.14376918105818309</v>
      </c>
      <c r="BE552">
        <v>0.15675465830988691</v>
      </c>
      <c r="BJ552">
        <v>0.1696821101675976</v>
      </c>
      <c r="BK552"/>
      <c r="BO552">
        <v>0.1875319448000472</v>
      </c>
      <c r="BT552">
        <v>0.21095270840693131</v>
      </c>
      <c r="BY552">
        <v>0.23751389826389191</v>
      </c>
      <c r="CD552">
        <v>0.26913929466118741</v>
      </c>
      <c r="CI552">
        <v>0.30190416064502751</v>
      </c>
      <c r="CN552">
        <v>0.33053248160783522</v>
      </c>
      <c r="CS552">
        <v>0.35732759579879231</v>
      </c>
      <c r="CX552">
        <v>0.38773509028492859</v>
      </c>
      <c r="DC552">
        <v>0.42269549486003982</v>
      </c>
      <c r="DH552">
        <v>0.45218618255644122</v>
      </c>
      <c r="DM552">
        <v>0.47469818876833819</v>
      </c>
      <c r="DR552">
        <v>0.48783069998502532</v>
      </c>
      <c r="DW552">
        <v>0.51654829836879357</v>
      </c>
      <c r="EB552">
        <v>0.54422684448003855</v>
      </c>
      <c r="EG552">
        <v>0.56961461157705351</v>
      </c>
      <c r="EL552">
        <v>0.58959280975838857</v>
      </c>
      <c r="EQ552">
        <v>0.6080344699242165</v>
      </c>
      <c r="EV552">
        <v>0.62613501033815688</v>
      </c>
      <c r="FA552">
        <v>0.6445356870244755</v>
      </c>
      <c r="FF552">
        <v>0.66287586827754841</v>
      </c>
      <c r="FK552">
        <v>0.68079311061026171</v>
      </c>
      <c r="FP552">
        <v>0.69758923558156027</v>
      </c>
      <c r="FU552">
        <v>0.71328791708746542</v>
      </c>
      <c r="FZ552">
        <v>0.72793890227466151</v>
      </c>
      <c r="GE552">
        <v>0.74183172854265256</v>
      </c>
      <c r="GJ552">
        <v>0.75494325578290344</v>
      </c>
      <c r="GO552">
        <v>0.76719637554111564</v>
      </c>
      <c r="GT552">
        <v>0.77833278525722138</v>
      </c>
    </row>
    <row r="553" spans="1:202" hidden="1">
      <c r="A553" s="116" t="s">
        <v>552</v>
      </c>
      <c r="AZ553">
        <v>21.3642843705858</v>
      </c>
      <c r="BE553">
        <v>22.949316809330899</v>
      </c>
      <c r="BJ553">
        <v>24.385183618314699</v>
      </c>
      <c r="BO553">
        <v>27.0127332868962</v>
      </c>
      <c r="BT553">
        <v>29.080234168262699</v>
      </c>
      <c r="BY553">
        <v>30.964033386981299</v>
      </c>
      <c r="CD553">
        <v>32.286952422329698</v>
      </c>
      <c r="CI553">
        <v>33.382505601557199</v>
      </c>
      <c r="CN553">
        <v>34.830797009549698</v>
      </c>
      <c r="CS553">
        <v>35.867717357510401</v>
      </c>
      <c r="CX553">
        <v>36.367427533566499</v>
      </c>
      <c r="DC553">
        <v>37.430713218287401</v>
      </c>
      <c r="DH553">
        <v>39.216494490339102</v>
      </c>
      <c r="DM553">
        <v>40.408117268613999</v>
      </c>
    </row>
    <row r="554" spans="1:202" hidden="1">
      <c r="A554" s="116" t="s">
        <v>553</v>
      </c>
      <c r="AZ554">
        <v>24.605079179740699</v>
      </c>
      <c r="BE554">
        <v>25.981742560237201</v>
      </c>
      <c r="BJ554">
        <v>27.3830395934419</v>
      </c>
      <c r="BO554">
        <v>29.996927087862701</v>
      </c>
      <c r="BT554">
        <v>31.778435694295599</v>
      </c>
      <c r="BY554">
        <v>33.307826623384102</v>
      </c>
      <c r="CD554">
        <v>34.139498257385199</v>
      </c>
      <c r="CI554">
        <v>35.280971491305799</v>
      </c>
      <c r="CN554">
        <v>36.3218182214462</v>
      </c>
      <c r="CS554">
        <v>37.216925712661897</v>
      </c>
      <c r="CX554">
        <v>37.967604352081203</v>
      </c>
      <c r="DC554">
        <v>38.8733152653556</v>
      </c>
      <c r="DH554">
        <v>40.351651234847097</v>
      </c>
      <c r="DM554">
        <v>41.448082619041003</v>
      </c>
    </row>
    <row r="555" spans="1:202" hidden="1">
      <c r="A555" t="s">
        <v>554</v>
      </c>
      <c r="CN555">
        <v>58.207647830591696</v>
      </c>
      <c r="CO555">
        <v>58.348268861611601</v>
      </c>
      <c r="CP555">
        <v>58.525800832770798</v>
      </c>
      <c r="CQ555">
        <v>58.663549441161699</v>
      </c>
      <c r="CR555">
        <v>58.668134090053201</v>
      </c>
      <c r="CS555">
        <v>58.982967697601097</v>
      </c>
      <c r="CT555">
        <v>59.185002122624802</v>
      </c>
      <c r="CU555">
        <v>59.341655446905698</v>
      </c>
      <c r="CV555">
        <v>59.501623483645403</v>
      </c>
      <c r="CW555">
        <v>59.622441757501001</v>
      </c>
      <c r="CX555">
        <v>59.835695693088603</v>
      </c>
      <c r="CY555">
        <v>60.065559237276197</v>
      </c>
      <c r="CZ555">
        <v>60.276881451549698</v>
      </c>
      <c r="DA555">
        <v>60.544883402095799</v>
      </c>
      <c r="DB555">
        <v>60.808447843448498</v>
      </c>
      <c r="DC555">
        <v>61.0981153039845</v>
      </c>
      <c r="DD555">
        <v>61.482199508688403</v>
      </c>
      <c r="DE555">
        <v>61.866519489973598</v>
      </c>
      <c r="DF555">
        <v>62.135393788622203</v>
      </c>
      <c r="DG555">
        <v>62.556879505341598</v>
      </c>
      <c r="DH555">
        <v>62.772899782581902</v>
      </c>
      <c r="DI555">
        <v>63.121565218855501</v>
      </c>
      <c r="DJ555">
        <v>63.455022770077498</v>
      </c>
      <c r="DK555">
        <v>63.7164162979183</v>
      </c>
      <c r="DL555">
        <v>63.954126392401797</v>
      </c>
      <c r="DM555">
        <v>64.150273115366005</v>
      </c>
      <c r="DN555">
        <v>64.386667217350507</v>
      </c>
      <c r="DO555">
        <v>64.584392544409695</v>
      </c>
      <c r="DP555">
        <v>64.732546686089904</v>
      </c>
      <c r="DQ555">
        <v>64.879807412686503</v>
      </c>
    </row>
    <row r="556" spans="1:202" hidden="1">
      <c r="A556" t="s">
        <v>555</v>
      </c>
      <c r="CN556">
        <v>55.770139768461398</v>
      </c>
      <c r="CO556">
        <v>55.885583658614799</v>
      </c>
      <c r="CP556">
        <v>56.094249811902102</v>
      </c>
      <c r="CQ556">
        <v>56.155962548298298</v>
      </c>
      <c r="CR556">
        <v>56.044320424292401</v>
      </c>
      <c r="CS556">
        <v>56.42796949329</v>
      </c>
      <c r="CT556">
        <v>56.669705555624297</v>
      </c>
      <c r="CU556">
        <v>56.866766332830998</v>
      </c>
      <c r="CV556">
        <v>57.035857685052697</v>
      </c>
      <c r="CW556">
        <v>57.162965526128197</v>
      </c>
      <c r="CX556">
        <v>57.349105099904797</v>
      </c>
      <c r="CY556">
        <v>57.587368011027799</v>
      </c>
      <c r="CZ556">
        <v>57.790794908547298</v>
      </c>
      <c r="DA556">
        <v>58.033280130366101</v>
      </c>
      <c r="DB556">
        <v>58.249496962305798</v>
      </c>
      <c r="DC556">
        <v>58.543105264850297</v>
      </c>
      <c r="DD556">
        <v>58.964631154915303</v>
      </c>
      <c r="DE556">
        <v>59.306673793833497</v>
      </c>
      <c r="DF556">
        <v>59.486480466641503</v>
      </c>
      <c r="DG556">
        <v>59.918856412446999</v>
      </c>
      <c r="DH556">
        <v>60.118189903782202</v>
      </c>
      <c r="DI556">
        <v>60.514684606548599</v>
      </c>
      <c r="DJ556">
        <v>60.818121015514599</v>
      </c>
      <c r="DK556">
        <v>61.117990157550999</v>
      </c>
      <c r="DL556">
        <v>61.4054345799318</v>
      </c>
      <c r="DM556">
        <v>61.648187573564798</v>
      </c>
      <c r="DN556">
        <v>61.9190298290819</v>
      </c>
      <c r="DO556">
        <v>62.159739572695798</v>
      </c>
      <c r="DP556">
        <v>62.360128580738902</v>
      </c>
      <c r="DQ556">
        <v>62.546824973594397</v>
      </c>
    </row>
    <row r="557" spans="1:202" hidden="1">
      <c r="A557" t="s">
        <v>556</v>
      </c>
      <c r="B557">
        <v>29.717021380443089</v>
      </c>
      <c r="C557">
        <v>23.682456134793846</v>
      </c>
      <c r="D557">
        <v>19.498744859182786</v>
      </c>
      <c r="E557">
        <v>22.400697567123292</v>
      </c>
      <c r="F557">
        <v>20.256778335458083</v>
      </c>
      <c r="G557">
        <v>14.774928182570687</v>
      </c>
      <c r="H557">
        <v>17.017238883554562</v>
      </c>
      <c r="I557">
        <v>16.065595928981999</v>
      </c>
      <c r="J557">
        <v>16.407800326572421</v>
      </c>
      <c r="K557">
        <v>16.132890091823853</v>
      </c>
      <c r="L557">
        <v>13.463343457737038</v>
      </c>
      <c r="M557">
        <v>13.463343457737038</v>
      </c>
      <c r="N557">
        <v>16.002453959166552</v>
      </c>
      <c r="O557">
        <v>20.115697333242867</v>
      </c>
      <c r="P557">
        <v>16.991978975970511</v>
      </c>
      <c r="Q557">
        <v>13.356840420992562</v>
      </c>
      <c r="R557">
        <v>21.01521209329686</v>
      </c>
      <c r="S557">
        <v>24.735420253111521</v>
      </c>
      <c r="T557">
        <v>26.725321514662781</v>
      </c>
      <c r="U557">
        <v>23.617432050030686</v>
      </c>
      <c r="V557">
        <v>31.140342042511488</v>
      </c>
      <c r="W557">
        <v>19.646074760981918</v>
      </c>
      <c r="X557">
        <v>19.515313560091752</v>
      </c>
      <c r="Y557">
        <v>15.9571011312451</v>
      </c>
      <c r="Z557">
        <v>16.998971559911229</v>
      </c>
      <c r="AA557">
        <v>19.480947944308454</v>
      </c>
      <c r="AB557">
        <v>21.590728841532389</v>
      </c>
      <c r="AC557">
        <v>15.213398946693991</v>
      </c>
      <c r="AD557">
        <v>13.883891753278876</v>
      </c>
      <c r="AE557">
        <v>15.070549168089036</v>
      </c>
      <c r="AF557">
        <v>14.484823595018367</v>
      </c>
      <c r="AG557">
        <v>8.6755331485251013</v>
      </c>
      <c r="AH557">
        <v>12.946467143965812</v>
      </c>
      <c r="AI557">
        <v>10.5087853514797</v>
      </c>
      <c r="AJ557">
        <v>15.181061624867848</v>
      </c>
      <c r="AK557">
        <v>14.360974705190902</v>
      </c>
      <c r="AL557">
        <v>15.986227454625451</v>
      </c>
      <c r="AM557">
        <v>16.703607930726807</v>
      </c>
      <c r="AN557">
        <v>16.302348412163798</v>
      </c>
      <c r="AO557">
        <v>14.9272788668193</v>
      </c>
      <c r="AP557">
        <v>14.778325264441918</v>
      </c>
      <c r="AQ557">
        <v>15.732032130275472</v>
      </c>
      <c r="AR557">
        <v>14.84027938876115</v>
      </c>
      <c r="AS557">
        <v>14.099959432854137</v>
      </c>
      <c r="AT557">
        <v>13.975116042042409</v>
      </c>
      <c r="AU557">
        <v>11.857674217490528</v>
      </c>
      <c r="AV557">
        <v>11.651348258741972</v>
      </c>
      <c r="AW557">
        <v>17.288334324004605</v>
      </c>
      <c r="AX557">
        <v>16.798840787474717</v>
      </c>
      <c r="AY557">
        <v>15.171004569367934</v>
      </c>
      <c r="AZ557">
        <v>14.435184797277268</v>
      </c>
      <c r="BA557">
        <v>13.379493838277007</v>
      </c>
      <c r="BB557">
        <v>13.092250467737726</v>
      </c>
      <c r="BC557">
        <v>14.666154065531675</v>
      </c>
      <c r="BD557">
        <v>14.595224004946886</v>
      </c>
      <c r="BE557">
        <v>14.649724467997471</v>
      </c>
      <c r="BF557">
        <v>14.42966429547279</v>
      </c>
      <c r="BG557">
        <v>13.746043840915465</v>
      </c>
      <c r="BH557">
        <v>14.648518959328694</v>
      </c>
      <c r="BI557">
        <v>14.501950070280383</v>
      </c>
      <c r="BJ557">
        <v>13.056611361822096</v>
      </c>
      <c r="BK557" s="29">
        <v>12.238381996894818</v>
      </c>
      <c r="BL557">
        <v>12.093409469396253</v>
      </c>
      <c r="BM557">
        <v>11.945326954196435</v>
      </c>
      <c r="BN557">
        <v>11.794485859204761</v>
      </c>
      <c r="BO557">
        <v>11.610440751646296</v>
      </c>
      <c r="BP557">
        <v>11.270623014783316</v>
      </c>
      <c r="BQ557">
        <v>10.966544212184067</v>
      </c>
      <c r="BR557">
        <v>10.517267979333612</v>
      </c>
      <c r="BS557">
        <v>9.9725299021146867</v>
      </c>
      <c r="BT557">
        <v>9.4224247197902944</v>
      </c>
      <c r="BU557">
        <v>11.243046313786106</v>
      </c>
      <c r="BV557">
        <v>12.053242806200727</v>
      </c>
      <c r="BW557">
        <v>15.059639073587078</v>
      </c>
      <c r="BX557">
        <v>47.729830336654288</v>
      </c>
      <c r="BY557">
        <v>43.542580814829634</v>
      </c>
      <c r="BZ557">
        <v>45.712582746868712</v>
      </c>
      <c r="CA557">
        <v>46.677603461387257</v>
      </c>
      <c r="CB557">
        <v>43.679745423873037</v>
      </c>
      <c r="CC557">
        <v>88.519532493787693</v>
      </c>
      <c r="CD557">
        <v>90.830615224328398</v>
      </c>
      <c r="CE557">
        <v>80.311104056086151</v>
      </c>
      <c r="CF557">
        <v>69.437379499984175</v>
      </c>
      <c r="CG557">
        <v>60.297573641539124</v>
      </c>
      <c r="CH557">
        <v>56.304953055000198</v>
      </c>
      <c r="CI557">
        <v>52.071871979481735</v>
      </c>
      <c r="CJ557">
        <v>26.756200646685791</v>
      </c>
      <c r="CK557">
        <v>32.974017279006517</v>
      </c>
      <c r="CL557">
        <v>25.647826559006639</v>
      </c>
      <c r="CM557">
        <v>29.880704326746681</v>
      </c>
      <c r="CN557">
        <v>36.905051291202675</v>
      </c>
      <c r="CO557">
        <v>29.847022065170218</v>
      </c>
      <c r="CP557">
        <v>27.984551874233858</v>
      </c>
      <c r="CQ557">
        <v>23.877164551806718</v>
      </c>
      <c r="CR557">
        <v>21.688101807809037</v>
      </c>
      <c r="CS557">
        <v>22.695462649704787</v>
      </c>
      <c r="CT557">
        <v>26.780943814147065</v>
      </c>
      <c r="CU557">
        <v>24.173879030622548</v>
      </c>
      <c r="CV557">
        <v>15.853707348986827</v>
      </c>
      <c r="CW557">
        <v>21.925112146007173</v>
      </c>
      <c r="CX557" s="92">
        <v>33.631330535190315</v>
      </c>
      <c r="CY557">
        <v>28.056611393306014</v>
      </c>
      <c r="CZ557">
        <v>28.273182490739323</v>
      </c>
      <c r="DA557">
        <v>31.852054882763479</v>
      </c>
      <c r="DB557">
        <v>41.172739588600997</v>
      </c>
      <c r="DC557">
        <v>56.739107413274226</v>
      </c>
      <c r="DD557">
        <v>65.67558485572934</v>
      </c>
      <c r="DE557">
        <v>70.955583430569163</v>
      </c>
      <c r="DF557">
        <v>91.805541031414194</v>
      </c>
      <c r="DG557">
        <v>58.422795958353944</v>
      </c>
      <c r="DH557">
        <v>74.09303257062956</v>
      </c>
      <c r="DI557">
        <v>100.52138742329257</v>
      </c>
      <c r="DJ557">
        <v>98.849998762009506</v>
      </c>
      <c r="DK557">
        <v>94.79589716222732</v>
      </c>
      <c r="DL557">
        <v>84.944516845550595</v>
      </c>
      <c r="DM557">
        <v>44.920410678973916</v>
      </c>
      <c r="DN557">
        <v>37.033807443859793</v>
      </c>
      <c r="DO557">
        <v>44.932686475309566</v>
      </c>
      <c r="DP557">
        <v>57.715698521924871</v>
      </c>
      <c r="DQ557">
        <v>51.04460382915736</v>
      </c>
      <c r="DR557">
        <v>32.854373537916864</v>
      </c>
      <c r="DS557">
        <v>53.186324978855581</v>
      </c>
      <c r="DT557">
        <v>70.362464761390882</v>
      </c>
    </row>
    <row r="558" spans="1:202" hidden="1">
      <c r="A558" t="s">
        <v>557</v>
      </c>
      <c r="CM558">
        <v>2.4205647484808983</v>
      </c>
      <c r="CN558">
        <v>2.2530055475274993</v>
      </c>
      <c r="CO558">
        <v>1.9775600026796163</v>
      </c>
      <c r="CP558">
        <v>2.3041565743686188</v>
      </c>
      <c r="CQ558">
        <v>2.6944018616313219</v>
      </c>
      <c r="CR558">
        <v>2.3882548207270751</v>
      </c>
      <c r="CS558">
        <v>2.0549257662341076</v>
      </c>
      <c r="CT558">
        <v>2.7653294568886211</v>
      </c>
      <c r="CU558">
        <v>2.6356977507316692</v>
      </c>
      <c r="CV558">
        <v>2.2964724698613179</v>
      </c>
      <c r="CW558">
        <v>2.204847578095952</v>
      </c>
      <c r="CX558" s="63">
        <v>3.889690629819837</v>
      </c>
      <c r="CY558" s="63">
        <v>3.9719647865967218</v>
      </c>
      <c r="CZ558" s="63">
        <v>3.0796997784196956</v>
      </c>
      <c r="DA558" s="63">
        <v>4.7426505365053524</v>
      </c>
      <c r="DB558" s="63">
        <v>5.3147965080334139</v>
      </c>
      <c r="DC558" s="63">
        <v>7.2076465279587429</v>
      </c>
      <c r="DD558" s="63">
        <v>7.0611103430243869</v>
      </c>
      <c r="DE558" s="63">
        <v>5.8838292709126572</v>
      </c>
      <c r="DF558" s="63">
        <v>9.4896027804936889</v>
      </c>
      <c r="DG558" s="63">
        <v>4.252318659809383</v>
      </c>
      <c r="DH558" s="63">
        <v>5.5046954492493283</v>
      </c>
      <c r="DI558" s="63">
        <v>6.9804074798932465</v>
      </c>
      <c r="DJ558" s="63">
        <v>6.7660445541493575</v>
      </c>
      <c r="DK558" s="63">
        <v>7.6063009064586486</v>
      </c>
      <c r="DL558" s="63">
        <v>6.0880751797925985</v>
      </c>
      <c r="DM558" s="63">
        <v>4.6060959979404705</v>
      </c>
      <c r="DN558">
        <v>3.4232056661142627</v>
      </c>
      <c r="DO558">
        <v>4.101375541820719</v>
      </c>
      <c r="DP558">
        <v>5.34360008467109</v>
      </c>
      <c r="DQ558">
        <v>3.1020725742436128</v>
      </c>
      <c r="DR558">
        <v>2.1985256783516562</v>
      </c>
      <c r="DS558">
        <v>9.3459979392153922</v>
      </c>
      <c r="DT558">
        <v>17.106412562994038</v>
      </c>
      <c r="DU558">
        <v>6.7346277508773174</v>
      </c>
    </row>
    <row r="559" spans="1:202" s="50" customFormat="1" hidden="1">
      <c r="A559" s="118" t="s">
        <v>558</v>
      </c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  <c r="AA559" s="119"/>
      <c r="AB559" s="119"/>
      <c r="AC559" s="119"/>
      <c r="AD559" s="119"/>
      <c r="AE559" s="119"/>
      <c r="AF559" s="119"/>
      <c r="AG559" s="119"/>
      <c r="AH559" s="119"/>
      <c r="AI559" s="119"/>
      <c r="AJ559" s="119"/>
      <c r="AK559" s="119"/>
      <c r="AL559" s="119"/>
      <c r="AM559" s="119"/>
      <c r="AN559" s="119"/>
      <c r="AO559" s="119"/>
      <c r="AP559" s="119"/>
      <c r="AQ559" s="119"/>
      <c r="AR559" s="119"/>
      <c r="AS559" s="119"/>
      <c r="AT559" s="119"/>
      <c r="AU559" s="119"/>
      <c r="AV559" s="119"/>
      <c r="AW559" s="119"/>
      <c r="AX559" s="119"/>
      <c r="AY559" s="119"/>
      <c r="AZ559" s="120"/>
      <c r="BA559" s="119"/>
      <c r="BB559" s="119"/>
      <c r="BC559" s="119"/>
      <c r="BD559" s="119"/>
      <c r="BE559" s="120"/>
      <c r="BF559" s="119"/>
      <c r="BG559" s="119"/>
      <c r="BH559" s="119"/>
      <c r="BI559" s="119"/>
      <c r="BJ559" s="119"/>
      <c r="BK559" s="119"/>
      <c r="BL559" s="119"/>
      <c r="BM559" s="119"/>
      <c r="BN559" s="119"/>
      <c r="BO559" s="119"/>
      <c r="BP559" s="119"/>
      <c r="BQ559" s="119"/>
      <c r="BR559" s="119"/>
      <c r="BS559" s="119"/>
      <c r="BT559" s="119"/>
      <c r="BU559" s="119"/>
      <c r="BV559" s="119"/>
      <c r="BW559" s="119"/>
      <c r="BX559" s="119"/>
      <c r="BY559" s="119"/>
      <c r="BZ559" s="119"/>
      <c r="CA559" s="119"/>
      <c r="CB559" s="119"/>
      <c r="CC559" s="119"/>
      <c r="CD559" s="119"/>
      <c r="CE559" s="119"/>
      <c r="CF559" s="119"/>
      <c r="CG559" s="119"/>
      <c r="CH559" s="119"/>
      <c r="CI559" s="119"/>
      <c r="CJ559" s="119"/>
      <c r="CK559" s="119"/>
      <c r="CL559" s="119"/>
      <c r="CM559" s="119"/>
      <c r="CN559" s="119"/>
      <c r="CO559" s="119"/>
      <c r="CP559" s="119"/>
      <c r="CQ559" s="119"/>
      <c r="CR559" s="119"/>
      <c r="CS559" s="119"/>
      <c r="CT559" s="119"/>
      <c r="CU559" s="119"/>
      <c r="CV559" s="119"/>
      <c r="CW559" s="119"/>
      <c r="CX559" s="119"/>
      <c r="CY559" s="119"/>
      <c r="CZ559" s="119"/>
      <c r="DA559" s="119"/>
      <c r="DB559" s="119"/>
      <c r="DC559" s="119"/>
      <c r="DD559" s="119"/>
      <c r="DE559" s="119"/>
      <c r="DF559" s="119"/>
      <c r="DG559" s="119"/>
      <c r="DH559" s="119"/>
      <c r="DI559" s="119"/>
      <c r="DJ559" s="119"/>
      <c r="DK559" s="119"/>
      <c r="DL559" s="120">
        <v>807.19328310000003</v>
      </c>
      <c r="DM559" s="120"/>
      <c r="DN559" s="120">
        <v>778.58870160000004</v>
      </c>
      <c r="DO559" s="120"/>
      <c r="DP559" s="120">
        <v>801.75800560000005</v>
      </c>
      <c r="DQ559" s="120"/>
      <c r="DR559" s="120">
        <v>948.95835339999996</v>
      </c>
      <c r="DS559" s="119"/>
      <c r="DT559" s="119"/>
      <c r="DU559" s="119"/>
      <c r="DV559" s="119"/>
      <c r="DW559" s="119"/>
      <c r="DX559" s="119"/>
      <c r="DY559" s="119"/>
      <c r="DZ559" s="119"/>
      <c r="EA559" s="119"/>
      <c r="EB559" s="119"/>
      <c r="EC559" s="119"/>
      <c r="ED559" s="119"/>
      <c r="EE559" s="119"/>
      <c r="EF559" s="119"/>
      <c r="EG559" s="119"/>
      <c r="EH559" s="119"/>
      <c r="EI559" s="119"/>
      <c r="EJ559" s="119"/>
      <c r="EK559" s="119"/>
      <c r="EL559" s="119"/>
      <c r="EM559" s="119"/>
      <c r="EN559" s="119"/>
      <c r="EO559" s="119"/>
      <c r="EP559" s="119"/>
      <c r="EQ559" s="119"/>
      <c r="ER559" s="119"/>
      <c r="ES559" s="119"/>
      <c r="ET559" s="119"/>
      <c r="EU559" s="119"/>
      <c r="EV559" s="119"/>
      <c r="EW559" s="119"/>
      <c r="EX559" s="119"/>
      <c r="EY559" s="119"/>
      <c r="EZ559" s="119"/>
      <c r="FA559" s="119"/>
      <c r="FB559" s="119"/>
      <c r="FC559" s="119"/>
      <c r="FD559" s="119"/>
      <c r="FE559" s="119"/>
      <c r="FF559" s="119"/>
      <c r="FG559" s="119"/>
      <c r="FH559" s="119"/>
      <c r="FI559" s="119"/>
      <c r="FJ559" s="119"/>
      <c r="FK559" s="119"/>
      <c r="FL559" s="119"/>
      <c r="FM559" s="119"/>
      <c r="FN559" s="119"/>
      <c r="FO559" s="119"/>
      <c r="FP559" s="119"/>
      <c r="FQ559" s="119"/>
      <c r="FR559" s="119"/>
      <c r="FS559" s="119"/>
      <c r="FT559" s="119"/>
      <c r="FU559" s="119"/>
      <c r="FV559" s="119"/>
      <c r="FW559" s="119"/>
      <c r="FX559" s="119"/>
      <c r="FY559" s="119"/>
      <c r="FZ559" s="119"/>
      <c r="GA559" s="119"/>
      <c r="GB559" s="119"/>
      <c r="GC559" s="119"/>
      <c r="GD559" s="119"/>
      <c r="GE559" s="119"/>
      <c r="GF559" s="119"/>
      <c r="GG559" s="119"/>
      <c r="GH559" s="119"/>
      <c r="GI559" s="119"/>
      <c r="GJ559" s="119"/>
      <c r="GK559" s="119"/>
      <c r="GL559" s="119"/>
      <c r="GM559" s="119"/>
      <c r="GN559" s="119"/>
      <c r="GO559" s="119"/>
      <c r="GP559" s="119"/>
      <c r="GQ559" s="119"/>
      <c r="GR559" s="119"/>
      <c r="GS559" s="119"/>
      <c r="GT559" s="119"/>
    </row>
    <row r="560" spans="1:202" s="50" customFormat="1" hidden="1">
      <c r="A560" s="118" t="s">
        <v>559</v>
      </c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  <c r="AA560" s="119"/>
      <c r="AB560" s="119"/>
      <c r="AC560" s="119"/>
      <c r="AD560" s="119"/>
      <c r="AE560" s="119"/>
      <c r="AF560" s="119"/>
      <c r="AG560" s="119"/>
      <c r="AH560" s="119"/>
      <c r="AI560" s="119"/>
      <c r="AJ560" s="119"/>
      <c r="AK560" s="119"/>
      <c r="AL560" s="119"/>
      <c r="AM560" s="119"/>
      <c r="AN560" s="119"/>
      <c r="AO560" s="119"/>
      <c r="AP560" s="119"/>
      <c r="AQ560" s="119"/>
      <c r="AR560" s="119"/>
      <c r="AS560" s="119"/>
      <c r="AT560" s="119"/>
      <c r="AU560" s="119"/>
      <c r="AV560" s="119"/>
      <c r="AW560" s="119"/>
      <c r="AX560" s="119"/>
      <c r="AY560" s="119"/>
      <c r="AZ560" s="120"/>
      <c r="BA560" s="119"/>
      <c r="BB560" s="119"/>
      <c r="BC560" s="119"/>
      <c r="BD560" s="119"/>
      <c r="BE560" s="120"/>
      <c r="BF560" s="119"/>
      <c r="BG560" s="119"/>
      <c r="BH560" s="119"/>
      <c r="BI560" s="119"/>
      <c r="BJ560" s="119"/>
      <c r="BK560" s="119"/>
      <c r="BL560" s="119"/>
      <c r="BM560" s="119"/>
      <c r="BN560" s="119"/>
      <c r="BO560" s="119"/>
      <c r="BP560" s="119"/>
      <c r="BQ560" s="119"/>
      <c r="BR560" s="119"/>
      <c r="BS560" s="119"/>
      <c r="BT560" s="119"/>
      <c r="BU560" s="119"/>
      <c r="BV560" s="119"/>
      <c r="BW560" s="119"/>
      <c r="BX560" s="119"/>
      <c r="BY560" s="119"/>
      <c r="BZ560" s="119"/>
      <c r="CA560" s="119"/>
      <c r="CB560" s="119"/>
      <c r="CC560" s="119"/>
      <c r="CD560" s="119"/>
      <c r="CE560" s="119"/>
      <c r="CF560" s="119"/>
      <c r="CG560" s="119"/>
      <c r="CH560" s="119"/>
      <c r="CI560" s="119"/>
      <c r="CJ560" s="119"/>
      <c r="CK560" s="119"/>
      <c r="CL560" s="119"/>
      <c r="CM560" s="119"/>
      <c r="CN560" s="119"/>
      <c r="CO560" s="119"/>
      <c r="CP560" s="119"/>
      <c r="CQ560" s="119"/>
      <c r="CR560" s="119"/>
      <c r="CS560" s="119"/>
      <c r="CT560" s="119"/>
      <c r="CU560" s="119"/>
      <c r="CV560" s="119"/>
      <c r="CW560" s="119"/>
      <c r="CX560" s="119"/>
      <c r="CY560" s="119"/>
      <c r="CZ560" s="119"/>
      <c r="DA560" s="119"/>
      <c r="DB560" s="119"/>
      <c r="DC560" s="119"/>
      <c r="DD560" s="119"/>
      <c r="DE560" s="119"/>
      <c r="DF560" s="119"/>
      <c r="DG560" s="119"/>
      <c r="DH560" s="119"/>
      <c r="DI560" s="119"/>
      <c r="DJ560" s="119"/>
      <c r="DK560" s="119"/>
      <c r="DL560" s="120">
        <v>807.19328310000003</v>
      </c>
      <c r="DM560" s="120"/>
      <c r="DN560" s="120">
        <v>778.58870160000004</v>
      </c>
      <c r="DO560" s="120"/>
      <c r="DP560" s="120">
        <v>801.75800560000005</v>
      </c>
      <c r="DQ560" s="120"/>
      <c r="DR560" s="120">
        <v>948.95835339999996</v>
      </c>
      <c r="DS560" s="119"/>
      <c r="DT560" s="119"/>
      <c r="DU560" s="119"/>
      <c r="DV560" s="119"/>
      <c r="DW560" s="119"/>
      <c r="DX560" s="119"/>
      <c r="DY560" s="119"/>
      <c r="DZ560" s="119"/>
      <c r="EA560" s="119"/>
      <c r="EB560" s="119"/>
      <c r="EC560" s="119"/>
      <c r="ED560" s="119"/>
      <c r="EE560" s="119"/>
      <c r="EF560" s="119"/>
      <c r="EG560" s="119"/>
      <c r="EH560" s="119"/>
      <c r="EI560" s="119"/>
      <c r="EJ560" s="119"/>
      <c r="EK560" s="119"/>
      <c r="EL560" s="119"/>
      <c r="EM560" s="119"/>
      <c r="EN560" s="119"/>
      <c r="EO560" s="119"/>
      <c r="EP560" s="119"/>
      <c r="EQ560" s="119"/>
      <c r="ER560" s="119"/>
      <c r="ES560" s="119"/>
      <c r="ET560" s="119"/>
      <c r="EU560" s="119"/>
      <c r="EV560" s="119"/>
      <c r="EW560" s="119"/>
      <c r="EX560" s="119"/>
      <c r="EY560" s="119"/>
      <c r="EZ560" s="119"/>
      <c r="FA560" s="119"/>
      <c r="FB560" s="119"/>
      <c r="FC560" s="119"/>
      <c r="FD560" s="119"/>
      <c r="FE560" s="119"/>
      <c r="FF560" s="119"/>
      <c r="FG560" s="119"/>
      <c r="FH560" s="119"/>
      <c r="FI560" s="119"/>
      <c r="FJ560" s="119"/>
      <c r="FK560" s="119"/>
      <c r="FL560" s="119"/>
      <c r="FM560" s="119"/>
      <c r="FN560" s="119"/>
      <c r="FO560" s="119"/>
      <c r="FP560" s="119"/>
      <c r="FQ560" s="119"/>
      <c r="FR560" s="119"/>
      <c r="FS560" s="119"/>
      <c r="FT560" s="119"/>
      <c r="FU560" s="119"/>
      <c r="FV560" s="119"/>
      <c r="FW560" s="119"/>
      <c r="FX560" s="119"/>
      <c r="FY560" s="119"/>
      <c r="FZ560" s="119"/>
      <c r="GA560" s="119"/>
      <c r="GB560" s="119"/>
      <c r="GC560" s="119"/>
      <c r="GD560" s="119"/>
      <c r="GE560" s="119"/>
      <c r="GF560" s="119"/>
      <c r="GG560" s="119"/>
      <c r="GH560" s="119"/>
      <c r="GI560" s="119"/>
      <c r="GJ560" s="119"/>
      <c r="GK560" s="119"/>
      <c r="GL560" s="119"/>
      <c r="GM560" s="119"/>
      <c r="GN560" s="119"/>
      <c r="GO560" s="119"/>
      <c r="GP560" s="119"/>
      <c r="GQ560" s="119"/>
      <c r="GR560" s="119"/>
      <c r="GS560" s="119"/>
      <c r="GT560" s="119"/>
    </row>
    <row r="561" spans="1:122" s="50" customFormat="1" hidden="1">
      <c r="A561" s="118" t="s">
        <v>560</v>
      </c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  <c r="AA561" s="119"/>
      <c r="AB561" s="119"/>
      <c r="AC561" s="119"/>
      <c r="AD561" s="119"/>
      <c r="AE561" s="119"/>
      <c r="AF561" s="119"/>
      <c r="AG561" s="119"/>
      <c r="AH561" s="119"/>
      <c r="AI561" s="119"/>
      <c r="AJ561" s="119"/>
      <c r="AK561" s="119"/>
      <c r="AL561" s="119"/>
      <c r="AM561" s="119"/>
      <c r="AN561" s="119"/>
      <c r="AO561" s="119"/>
      <c r="AP561" s="119"/>
      <c r="AQ561" s="119"/>
      <c r="AR561" s="119"/>
      <c r="AS561" s="119"/>
      <c r="AT561" s="119"/>
      <c r="AU561" s="119"/>
      <c r="AV561" s="119"/>
      <c r="AW561" s="119"/>
      <c r="AX561" s="119"/>
      <c r="AY561" s="119"/>
      <c r="AZ561" s="120"/>
      <c r="BA561" s="119"/>
      <c r="BB561" s="119"/>
      <c r="BC561" s="119"/>
      <c r="BD561" s="119"/>
      <c r="BE561" s="120"/>
      <c r="BF561" s="119"/>
      <c r="BG561" s="119"/>
      <c r="BH561" s="119"/>
      <c r="BI561" s="119"/>
      <c r="BJ561" s="119"/>
      <c r="BK561" s="119"/>
      <c r="BL561" s="119"/>
      <c r="BM561" s="119"/>
      <c r="BN561" s="119"/>
      <c r="BO561" s="119"/>
      <c r="BP561" s="119"/>
      <c r="BQ561" s="119"/>
      <c r="BR561" s="119"/>
      <c r="BS561" s="119"/>
      <c r="BT561" s="119"/>
      <c r="BU561" s="119"/>
      <c r="BV561" s="119"/>
      <c r="BW561" s="119"/>
      <c r="BX561" s="119"/>
      <c r="BY561" s="119"/>
      <c r="BZ561" s="119"/>
      <c r="CA561" s="119"/>
      <c r="CB561" s="119"/>
      <c r="CC561" s="119"/>
      <c r="CD561" s="119"/>
      <c r="CE561" s="119"/>
      <c r="CF561" s="119"/>
      <c r="CG561" s="119"/>
      <c r="CH561" s="119"/>
      <c r="CI561" s="119"/>
      <c r="CJ561" s="119"/>
      <c r="CK561" s="119"/>
      <c r="CL561" s="119"/>
      <c r="CM561" s="119"/>
      <c r="CN561" s="119"/>
      <c r="CO561" s="119"/>
      <c r="CP561" s="119"/>
      <c r="CQ561" s="119"/>
      <c r="CR561" s="119"/>
      <c r="CS561" s="119"/>
      <c r="CT561" s="119"/>
      <c r="CU561" s="119"/>
      <c r="CV561" s="119"/>
      <c r="CW561" s="119"/>
      <c r="CX561" s="119"/>
      <c r="CY561" s="119"/>
      <c r="CZ561" s="119"/>
      <c r="DA561" s="119"/>
      <c r="DB561" s="119"/>
      <c r="DC561" s="119"/>
      <c r="DD561" s="119"/>
      <c r="DE561" s="119"/>
      <c r="DF561" s="119"/>
      <c r="DG561" s="119"/>
      <c r="DH561" s="119"/>
      <c r="DI561" s="119"/>
      <c r="DJ561" s="119"/>
      <c r="DK561" s="119"/>
      <c r="DL561" s="120">
        <v>807.19328310000003</v>
      </c>
      <c r="DM561" s="120"/>
      <c r="DN561" s="120">
        <v>778.58870160000004</v>
      </c>
      <c r="DO561" s="120"/>
      <c r="DP561" s="120">
        <v>801.75800560000005</v>
      </c>
      <c r="DQ561" s="120"/>
      <c r="DR561" s="120">
        <v>948.95835339999996</v>
      </c>
    </row>
    <row r="562" spans="1:122" s="50" customFormat="1" hidden="1">
      <c r="A562" s="118" t="s">
        <v>561</v>
      </c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  <c r="AA562" s="119"/>
      <c r="AB562" s="119"/>
      <c r="AC562" s="119"/>
      <c r="AD562" s="119"/>
      <c r="AE562" s="119"/>
      <c r="AF562" s="119"/>
      <c r="AG562" s="119"/>
      <c r="AH562" s="119"/>
      <c r="AI562" s="119"/>
      <c r="AJ562" s="119"/>
      <c r="AK562" s="119"/>
      <c r="AL562" s="119"/>
      <c r="AM562" s="119"/>
      <c r="AN562" s="119"/>
      <c r="AO562" s="119"/>
      <c r="AP562" s="119"/>
      <c r="AQ562" s="119"/>
      <c r="AR562" s="119"/>
      <c r="AS562" s="119"/>
      <c r="AT562" s="119"/>
      <c r="AU562" s="119"/>
      <c r="AV562" s="119"/>
      <c r="AW562" s="119"/>
      <c r="AX562" s="119"/>
      <c r="AY562" s="119"/>
      <c r="AZ562" s="120"/>
      <c r="BA562" s="119"/>
      <c r="BB562" s="119"/>
      <c r="BC562" s="119"/>
      <c r="BD562" s="119"/>
      <c r="BE562" s="120"/>
      <c r="BF562" s="119"/>
      <c r="BG562" s="119"/>
      <c r="BH562" s="119"/>
      <c r="BI562" s="119"/>
      <c r="BJ562" s="119"/>
      <c r="BK562" s="119"/>
      <c r="BL562" s="119"/>
      <c r="BM562" s="119"/>
      <c r="BN562" s="119"/>
      <c r="BO562" s="119"/>
      <c r="BP562" s="119"/>
      <c r="BQ562" s="119"/>
      <c r="BR562" s="119"/>
      <c r="BS562" s="119"/>
      <c r="BT562" s="119"/>
      <c r="BU562" s="119"/>
      <c r="BV562" s="119"/>
      <c r="BW562" s="119"/>
      <c r="BX562" s="119"/>
      <c r="BY562" s="119"/>
      <c r="BZ562" s="119"/>
      <c r="CA562" s="119"/>
      <c r="CB562" s="119"/>
      <c r="CC562" s="119"/>
      <c r="CD562" s="119"/>
      <c r="CE562" s="119"/>
      <c r="CF562" s="119"/>
      <c r="CG562" s="119"/>
      <c r="CH562" s="119"/>
      <c r="CI562" s="119"/>
      <c r="CJ562" s="119"/>
      <c r="CK562" s="119"/>
      <c r="CL562" s="119"/>
      <c r="CM562" s="119"/>
      <c r="CN562" s="119"/>
      <c r="CO562" s="119"/>
      <c r="CP562" s="119"/>
      <c r="CQ562" s="119"/>
      <c r="CR562" s="119"/>
      <c r="CS562" s="119"/>
      <c r="CT562" s="119"/>
      <c r="CU562" s="119"/>
      <c r="CV562" s="119"/>
      <c r="CW562" s="119"/>
      <c r="CX562" s="119"/>
      <c r="CY562" s="119"/>
      <c r="CZ562" s="119"/>
      <c r="DA562" s="119"/>
      <c r="DB562" s="119"/>
      <c r="DC562" s="119"/>
      <c r="DD562" s="119"/>
      <c r="DE562" s="119"/>
      <c r="DF562" s="119"/>
      <c r="DG562" s="119"/>
      <c r="DH562" s="119"/>
      <c r="DI562" s="119"/>
      <c r="DJ562" s="119"/>
      <c r="DK562" s="119"/>
      <c r="DL562" s="120">
        <v>1015.334827</v>
      </c>
      <c r="DM562" s="120"/>
      <c r="DN562" s="120">
        <v>1017.455743</v>
      </c>
      <c r="DO562" s="120"/>
      <c r="DP562" s="120">
        <v>1087.7542000000001</v>
      </c>
      <c r="DQ562" s="120"/>
      <c r="DR562" s="120">
        <v>1183.14678</v>
      </c>
    </row>
    <row r="563" spans="1:122" s="50" customFormat="1" hidden="1">
      <c r="A563" s="118" t="s">
        <v>562</v>
      </c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  <c r="AA563" s="119"/>
      <c r="AB563" s="119"/>
      <c r="AC563" s="119"/>
      <c r="AD563" s="119"/>
      <c r="AE563" s="119"/>
      <c r="AF563" s="119"/>
      <c r="AG563" s="119"/>
      <c r="AH563" s="119"/>
      <c r="AI563" s="119"/>
      <c r="AJ563" s="119"/>
      <c r="AK563" s="119"/>
      <c r="AL563" s="119"/>
      <c r="AM563" s="119"/>
      <c r="AN563" s="119"/>
      <c r="AO563" s="119"/>
      <c r="AP563" s="119"/>
      <c r="AQ563" s="119"/>
      <c r="AR563" s="119"/>
      <c r="AS563" s="119"/>
      <c r="AT563" s="119"/>
      <c r="AU563" s="119"/>
      <c r="AV563" s="119"/>
      <c r="AW563" s="119"/>
      <c r="AX563" s="119"/>
      <c r="AY563" s="119"/>
      <c r="AZ563" s="120"/>
      <c r="BA563" s="119"/>
      <c r="BB563" s="119"/>
      <c r="BC563" s="119"/>
      <c r="BD563" s="119"/>
      <c r="BE563" s="120"/>
      <c r="BF563" s="119"/>
      <c r="BG563" s="119"/>
      <c r="BH563" s="119"/>
      <c r="BI563" s="119"/>
      <c r="BJ563" s="119"/>
      <c r="BK563" s="119"/>
      <c r="BL563" s="119"/>
      <c r="BM563" s="119"/>
      <c r="BN563" s="119"/>
      <c r="BO563" s="119"/>
      <c r="BP563" s="119"/>
      <c r="BQ563" s="119"/>
      <c r="BR563" s="119"/>
      <c r="BS563" s="119"/>
      <c r="BT563" s="119"/>
      <c r="BU563" s="119"/>
      <c r="BV563" s="119"/>
      <c r="BW563" s="119"/>
      <c r="BX563" s="119"/>
      <c r="BY563" s="119"/>
      <c r="BZ563" s="119"/>
      <c r="CA563" s="119"/>
      <c r="CB563" s="119"/>
      <c r="CC563" s="119"/>
      <c r="CD563" s="119"/>
      <c r="CE563" s="119"/>
      <c r="CF563" s="119"/>
      <c r="CG563" s="119"/>
      <c r="CH563" s="119"/>
      <c r="CI563" s="119"/>
      <c r="CJ563" s="119"/>
      <c r="CK563" s="119"/>
      <c r="CL563" s="119"/>
      <c r="CM563" s="119"/>
      <c r="CN563" s="119"/>
      <c r="CO563" s="119"/>
      <c r="CP563" s="119"/>
      <c r="CQ563" s="119"/>
      <c r="CR563" s="119"/>
      <c r="CS563" s="119"/>
      <c r="CT563" s="119"/>
      <c r="CU563" s="119"/>
      <c r="CV563" s="119"/>
      <c r="CW563" s="119"/>
      <c r="CX563" s="119"/>
      <c r="CY563" s="119"/>
      <c r="CZ563" s="119"/>
      <c r="DA563" s="119"/>
      <c r="DB563" s="119"/>
      <c r="DC563" s="119"/>
      <c r="DD563" s="119"/>
      <c r="DE563" s="119"/>
      <c r="DF563" s="119"/>
      <c r="DG563" s="119"/>
      <c r="DH563" s="119"/>
      <c r="DI563" s="119"/>
      <c r="DJ563" s="119"/>
      <c r="DK563" s="119"/>
      <c r="DL563" s="120">
        <v>1015.334827</v>
      </c>
      <c r="DM563" s="120"/>
      <c r="DN563" s="120">
        <v>1017.455743</v>
      </c>
      <c r="DO563" s="120"/>
      <c r="DP563" s="120">
        <v>1087.7542000000001</v>
      </c>
      <c r="DQ563" s="120"/>
      <c r="DR563" s="120">
        <v>1183.14678</v>
      </c>
    </row>
    <row r="564" spans="1:122" s="50" customFormat="1" hidden="1">
      <c r="A564" s="118" t="s">
        <v>563</v>
      </c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  <c r="AA564" s="119"/>
      <c r="AB564" s="119"/>
      <c r="AC564" s="119"/>
      <c r="AD564" s="119"/>
      <c r="AE564" s="119"/>
      <c r="AF564" s="119"/>
      <c r="AG564" s="119"/>
      <c r="AH564" s="119"/>
      <c r="AI564" s="119"/>
      <c r="AJ564" s="119"/>
      <c r="AK564" s="119"/>
      <c r="AL564" s="119"/>
      <c r="AM564" s="119"/>
      <c r="AN564" s="119"/>
      <c r="AO564" s="119"/>
      <c r="AP564" s="119"/>
      <c r="AQ564" s="119"/>
      <c r="AR564" s="119"/>
      <c r="AS564" s="119"/>
      <c r="AT564" s="119"/>
      <c r="AU564" s="119"/>
      <c r="AV564" s="119"/>
      <c r="AW564" s="119"/>
      <c r="AX564" s="119"/>
      <c r="AY564" s="119"/>
      <c r="AZ564" s="120"/>
      <c r="BA564" s="119"/>
      <c r="BB564" s="119"/>
      <c r="BC564" s="119"/>
      <c r="BD564" s="119"/>
      <c r="BE564" s="120"/>
      <c r="BF564" s="119"/>
      <c r="BG564" s="119"/>
      <c r="BH564" s="119"/>
      <c r="BI564" s="119"/>
      <c r="BJ564" s="119"/>
      <c r="BK564" s="119"/>
      <c r="BL564" s="119"/>
      <c r="BM564" s="119"/>
      <c r="BN564" s="119"/>
      <c r="BO564" s="119"/>
      <c r="BP564" s="119"/>
      <c r="BQ564" s="119"/>
      <c r="BR564" s="119"/>
      <c r="BS564" s="119"/>
      <c r="BT564" s="119"/>
      <c r="BU564" s="119"/>
      <c r="BV564" s="119"/>
      <c r="BW564" s="119"/>
      <c r="BX564" s="119"/>
      <c r="BY564" s="119"/>
      <c r="BZ564" s="119"/>
      <c r="CA564" s="119"/>
      <c r="CB564" s="119"/>
      <c r="CC564" s="119"/>
      <c r="CD564" s="119"/>
      <c r="CE564" s="119"/>
      <c r="CF564" s="119"/>
      <c r="CG564" s="119"/>
      <c r="CH564" s="119"/>
      <c r="CI564" s="119"/>
      <c r="CJ564" s="119"/>
      <c r="CK564" s="119"/>
      <c r="CL564" s="119"/>
      <c r="CM564" s="119"/>
      <c r="CN564" s="119"/>
      <c r="CO564" s="119"/>
      <c r="CP564" s="119"/>
      <c r="CQ564" s="119"/>
      <c r="CR564" s="119"/>
      <c r="CS564" s="119"/>
      <c r="CT564" s="119"/>
      <c r="CU564" s="119"/>
      <c r="CV564" s="119"/>
      <c r="CW564" s="119"/>
      <c r="CX564" s="119"/>
      <c r="CY564" s="119"/>
      <c r="CZ564" s="119"/>
      <c r="DA564" s="119"/>
      <c r="DB564" s="119"/>
      <c r="DC564" s="119"/>
      <c r="DD564" s="119"/>
      <c r="DE564" s="119"/>
      <c r="DF564" s="119"/>
      <c r="DG564" s="119"/>
      <c r="DH564" s="119"/>
      <c r="DI564" s="119"/>
      <c r="DJ564" s="119"/>
      <c r="DK564" s="119"/>
      <c r="DL564" s="120">
        <v>1039.1828419999999</v>
      </c>
      <c r="DM564" s="120"/>
      <c r="DN564" s="120">
        <v>1003.267425</v>
      </c>
      <c r="DO564" s="120"/>
      <c r="DP564" s="120">
        <v>1115.4373949999999</v>
      </c>
      <c r="DQ564" s="120"/>
      <c r="DR564" s="120">
        <v>1319.7588929999999</v>
      </c>
    </row>
    <row r="565" spans="1:122" s="50" customFormat="1" hidden="1">
      <c r="A565" s="118" t="s">
        <v>564</v>
      </c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  <c r="AA565" s="119"/>
      <c r="AB565" s="119"/>
      <c r="AC565" s="119"/>
      <c r="AD565" s="119"/>
      <c r="AE565" s="119"/>
      <c r="AF565" s="119"/>
      <c r="AG565" s="119"/>
      <c r="AH565" s="119"/>
      <c r="AI565" s="119"/>
      <c r="AJ565" s="119"/>
      <c r="AK565" s="119"/>
      <c r="AL565" s="119"/>
      <c r="AM565" s="119"/>
      <c r="AN565" s="119"/>
      <c r="AO565" s="119"/>
      <c r="AP565" s="119"/>
      <c r="AQ565" s="119"/>
      <c r="AR565" s="119"/>
      <c r="AS565" s="119"/>
      <c r="AT565" s="119"/>
      <c r="AU565" s="119"/>
      <c r="AV565" s="119"/>
      <c r="AW565" s="119"/>
      <c r="AX565" s="119"/>
      <c r="AY565" s="119"/>
      <c r="AZ565" s="120"/>
      <c r="BA565" s="119"/>
      <c r="BB565" s="119"/>
      <c r="BC565" s="119"/>
      <c r="BD565" s="119"/>
      <c r="BE565" s="120"/>
      <c r="BF565" s="119"/>
      <c r="BG565" s="119"/>
      <c r="BH565" s="119"/>
      <c r="BI565" s="119"/>
      <c r="BJ565" s="119"/>
      <c r="BK565" s="119"/>
      <c r="BL565" s="119"/>
      <c r="BM565" s="119"/>
      <c r="BN565" s="119"/>
      <c r="BO565" s="119"/>
      <c r="BP565" s="119"/>
      <c r="BQ565" s="119"/>
      <c r="BR565" s="119"/>
      <c r="BS565" s="119"/>
      <c r="BT565" s="119"/>
      <c r="BU565" s="119"/>
      <c r="BV565" s="119"/>
      <c r="BW565" s="119"/>
      <c r="BX565" s="119"/>
      <c r="BY565" s="119"/>
      <c r="BZ565" s="119"/>
      <c r="CA565" s="119"/>
      <c r="CB565" s="119"/>
      <c r="CC565" s="119"/>
      <c r="CD565" s="119"/>
      <c r="CE565" s="119"/>
      <c r="CF565" s="119"/>
      <c r="CG565" s="119"/>
      <c r="CH565" s="119"/>
      <c r="CI565" s="119"/>
      <c r="CJ565" s="119"/>
      <c r="CK565" s="119"/>
      <c r="CL565" s="119"/>
      <c r="CM565" s="119"/>
      <c r="CN565" s="119"/>
      <c r="CO565" s="119"/>
      <c r="CP565" s="119"/>
      <c r="CQ565" s="119"/>
      <c r="CR565" s="119"/>
      <c r="CS565" s="119"/>
      <c r="CT565" s="119"/>
      <c r="CU565" s="119"/>
      <c r="CV565" s="119"/>
      <c r="CW565" s="119"/>
      <c r="CX565" s="119"/>
      <c r="CY565" s="119"/>
      <c r="CZ565" s="119"/>
      <c r="DA565" s="119"/>
      <c r="DB565" s="119"/>
      <c r="DC565" s="119"/>
      <c r="DD565" s="119"/>
      <c r="DE565" s="119"/>
      <c r="DF565" s="119"/>
      <c r="DG565" s="119"/>
      <c r="DH565" s="119"/>
      <c r="DI565" s="119"/>
      <c r="DJ565" s="119"/>
      <c r="DK565" s="119"/>
      <c r="DL565" s="120">
        <v>1039.1828419999999</v>
      </c>
      <c r="DM565" s="120"/>
      <c r="DN565" s="120">
        <v>1003.267425</v>
      </c>
      <c r="DO565" s="120"/>
      <c r="DP565" s="120">
        <v>1115.4373949999999</v>
      </c>
      <c r="DQ565" s="120"/>
      <c r="DR565" s="120">
        <v>1319.7588929999999</v>
      </c>
    </row>
    <row r="566" spans="1:122" s="50" customFormat="1" hidden="1">
      <c r="A566" s="118" t="s">
        <v>565</v>
      </c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  <c r="AA566" s="119"/>
      <c r="AB566" s="119"/>
      <c r="AC566" s="119"/>
      <c r="AD566" s="119"/>
      <c r="AE566" s="119"/>
      <c r="AF566" s="119"/>
      <c r="AG566" s="119"/>
      <c r="AH566" s="119"/>
      <c r="AI566" s="119"/>
      <c r="AJ566" s="119"/>
      <c r="AK566" s="119"/>
      <c r="AL566" s="119"/>
      <c r="AM566" s="119"/>
      <c r="AN566" s="119"/>
      <c r="AO566" s="119"/>
      <c r="AP566" s="119"/>
      <c r="AQ566" s="119"/>
      <c r="AR566" s="119"/>
      <c r="AS566" s="119"/>
      <c r="AT566" s="119"/>
      <c r="AU566" s="119"/>
      <c r="AV566" s="119"/>
      <c r="AW566" s="119"/>
      <c r="AX566" s="119"/>
      <c r="AY566" s="119"/>
      <c r="AZ566" s="120"/>
      <c r="BA566" s="119"/>
      <c r="BB566" s="119"/>
      <c r="BC566" s="119"/>
      <c r="BD566" s="119"/>
      <c r="BE566" s="120"/>
      <c r="BF566" s="119"/>
      <c r="BG566" s="119"/>
      <c r="BH566" s="119"/>
      <c r="BI566" s="119"/>
      <c r="BJ566" s="119"/>
      <c r="BK566" s="119"/>
      <c r="BL566" s="119"/>
      <c r="BM566" s="119"/>
      <c r="BN566" s="119"/>
      <c r="BO566" s="119"/>
      <c r="BP566" s="119"/>
      <c r="BQ566" s="119"/>
      <c r="BR566" s="119"/>
      <c r="BS566" s="119"/>
      <c r="BT566" s="119"/>
      <c r="BU566" s="119"/>
      <c r="BV566" s="119"/>
      <c r="BW566" s="119"/>
      <c r="BX566" s="119"/>
      <c r="BY566" s="119"/>
      <c r="BZ566" s="119"/>
      <c r="CA566" s="119"/>
      <c r="CB566" s="119"/>
      <c r="CC566" s="119"/>
      <c r="CD566" s="119"/>
      <c r="CE566" s="119"/>
      <c r="CF566" s="119"/>
      <c r="CG566" s="119"/>
      <c r="CH566" s="119"/>
      <c r="CI566" s="119"/>
      <c r="CJ566" s="119"/>
      <c r="CK566" s="119"/>
      <c r="CL566" s="119"/>
      <c r="CM566" s="119"/>
      <c r="CN566" s="119"/>
      <c r="CO566" s="119"/>
      <c r="CP566" s="119"/>
      <c r="CQ566" s="119"/>
      <c r="CR566" s="119"/>
      <c r="CS566" s="119"/>
      <c r="CT566" s="119"/>
      <c r="CU566" s="119"/>
      <c r="CV566" s="119"/>
      <c r="CW566" s="119"/>
      <c r="CX566" s="119"/>
      <c r="CY566" s="119"/>
      <c r="CZ566" s="119"/>
      <c r="DA566" s="119"/>
      <c r="DB566" s="119"/>
      <c r="DC566" s="119"/>
      <c r="DD566" s="119"/>
      <c r="DE566" s="119"/>
      <c r="DF566" s="119"/>
      <c r="DG566" s="119"/>
      <c r="DH566" s="119"/>
      <c r="DI566" s="119"/>
      <c r="DJ566" s="119"/>
      <c r="DK566" s="119"/>
      <c r="DL566" s="120">
        <v>1039.1828419999999</v>
      </c>
      <c r="DM566" s="120"/>
      <c r="DN566" s="120">
        <v>1003.267425</v>
      </c>
      <c r="DO566" s="120"/>
      <c r="DP566" s="120">
        <v>1115.4373949999999</v>
      </c>
      <c r="DQ566" s="120"/>
      <c r="DR566" s="120">
        <v>1319.7588929999999</v>
      </c>
    </row>
    <row r="567" spans="1:122" s="50" customFormat="1" hidden="1">
      <c r="A567" s="118" t="s">
        <v>566</v>
      </c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  <c r="AA567" s="119"/>
      <c r="AB567" s="119"/>
      <c r="AC567" s="119"/>
      <c r="AD567" s="119"/>
      <c r="AE567" s="119"/>
      <c r="AF567" s="119"/>
      <c r="AG567" s="119"/>
      <c r="AH567" s="119"/>
      <c r="AI567" s="119"/>
      <c r="AJ567" s="119"/>
      <c r="AK567" s="119"/>
      <c r="AL567" s="119"/>
      <c r="AM567" s="119"/>
      <c r="AN567" s="119"/>
      <c r="AO567" s="119"/>
      <c r="AP567" s="119"/>
      <c r="AQ567" s="119"/>
      <c r="AR567" s="119"/>
      <c r="AS567" s="119"/>
      <c r="AT567" s="119"/>
      <c r="AU567" s="119"/>
      <c r="AV567" s="119"/>
      <c r="AW567" s="119"/>
      <c r="AX567" s="119"/>
      <c r="AY567" s="119"/>
      <c r="AZ567" s="120"/>
      <c r="BA567" s="119"/>
      <c r="BB567" s="119"/>
      <c r="BC567" s="119"/>
      <c r="BD567" s="119"/>
      <c r="BE567" s="120"/>
      <c r="BF567" s="119"/>
      <c r="BG567" s="119"/>
      <c r="BH567" s="119"/>
      <c r="BI567" s="119"/>
      <c r="BJ567" s="119"/>
      <c r="BK567" s="119"/>
      <c r="BL567" s="119"/>
      <c r="BM567" s="119"/>
      <c r="BN567" s="119"/>
      <c r="BO567" s="119"/>
      <c r="BP567" s="119"/>
      <c r="BQ567" s="119"/>
      <c r="BR567" s="119"/>
      <c r="BS567" s="119"/>
      <c r="BT567" s="119"/>
      <c r="BU567" s="119"/>
      <c r="BV567" s="119"/>
      <c r="BW567" s="119"/>
      <c r="BX567" s="119"/>
      <c r="BY567" s="119"/>
      <c r="BZ567" s="119"/>
      <c r="CA567" s="119"/>
      <c r="CB567" s="119"/>
      <c r="CC567" s="119"/>
      <c r="CD567" s="119"/>
      <c r="CE567" s="119"/>
      <c r="CF567" s="119"/>
      <c r="CG567" s="119"/>
      <c r="CH567" s="119"/>
      <c r="CI567" s="119"/>
      <c r="CJ567" s="119"/>
      <c r="CK567" s="119"/>
      <c r="CL567" s="119"/>
      <c r="CM567" s="119"/>
      <c r="CN567" s="119"/>
      <c r="CO567" s="119"/>
      <c r="CP567" s="119"/>
      <c r="CQ567" s="119"/>
      <c r="CR567" s="119"/>
      <c r="CS567" s="119"/>
      <c r="CT567" s="119"/>
      <c r="CU567" s="119"/>
      <c r="CV567" s="119"/>
      <c r="CW567" s="119"/>
      <c r="CX567" s="119"/>
      <c r="CY567" s="119"/>
      <c r="CZ567" s="119"/>
      <c r="DA567" s="119"/>
      <c r="DB567" s="119"/>
      <c r="DC567" s="119"/>
      <c r="DD567" s="119"/>
      <c r="DE567" s="119"/>
      <c r="DF567" s="119"/>
      <c r="DG567" s="119"/>
      <c r="DH567" s="119"/>
      <c r="DI567" s="119"/>
      <c r="DJ567" s="119"/>
      <c r="DK567" s="119"/>
      <c r="DL567" s="120">
        <v>1039.1828419999999</v>
      </c>
      <c r="DM567" s="120"/>
      <c r="DN567" s="120">
        <v>1003.267425</v>
      </c>
      <c r="DO567" s="120"/>
      <c r="DP567" s="120">
        <v>1115.4373949999999</v>
      </c>
      <c r="DQ567" s="120"/>
      <c r="DR567" s="120">
        <v>1319.7588929999999</v>
      </c>
    </row>
    <row r="568" spans="1:122" s="50" customFormat="1" hidden="1">
      <c r="A568" s="118" t="s">
        <v>567</v>
      </c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  <c r="AA568" s="119"/>
      <c r="AB568" s="119"/>
      <c r="AC568" s="119"/>
      <c r="AD568" s="119"/>
      <c r="AE568" s="119"/>
      <c r="AF568" s="119"/>
      <c r="AG568" s="119"/>
      <c r="AH568" s="119"/>
      <c r="AI568" s="119"/>
      <c r="AJ568" s="119"/>
      <c r="AK568" s="119"/>
      <c r="AL568" s="119"/>
      <c r="AM568" s="119"/>
      <c r="AN568" s="119"/>
      <c r="AO568" s="119"/>
      <c r="AP568" s="119"/>
      <c r="AQ568" s="119"/>
      <c r="AR568" s="119"/>
      <c r="AS568" s="119"/>
      <c r="AT568" s="119"/>
      <c r="AU568" s="119"/>
      <c r="AV568" s="119"/>
      <c r="AW568" s="119"/>
      <c r="AX568" s="119"/>
      <c r="AY568" s="119"/>
      <c r="AZ568" s="120"/>
      <c r="BA568" s="119"/>
      <c r="BB568" s="119"/>
      <c r="BC568" s="119"/>
      <c r="BD568" s="119"/>
      <c r="BE568" s="120"/>
      <c r="BF568" s="119"/>
      <c r="BG568" s="119"/>
      <c r="BH568" s="119"/>
      <c r="BI568" s="119"/>
      <c r="BJ568" s="119"/>
      <c r="BK568" s="119"/>
      <c r="BL568" s="119"/>
      <c r="BM568" s="119"/>
      <c r="BN568" s="119"/>
      <c r="BO568" s="119"/>
      <c r="BP568" s="119"/>
      <c r="BQ568" s="119"/>
      <c r="BR568" s="119"/>
      <c r="BS568" s="119"/>
      <c r="BT568" s="119"/>
      <c r="BU568" s="119"/>
      <c r="BV568" s="119"/>
      <c r="BW568" s="119"/>
      <c r="BX568" s="119"/>
      <c r="BY568" s="119"/>
      <c r="BZ568" s="119"/>
      <c r="CA568" s="119"/>
      <c r="CB568" s="119"/>
      <c r="CC568" s="119"/>
      <c r="CD568" s="119"/>
      <c r="CE568" s="119"/>
      <c r="CF568" s="119"/>
      <c r="CG568" s="119"/>
      <c r="CH568" s="119"/>
      <c r="CI568" s="119"/>
      <c r="CJ568" s="119"/>
      <c r="CK568" s="119"/>
      <c r="CL568" s="119"/>
      <c r="CM568" s="119"/>
      <c r="CN568" s="119"/>
      <c r="CO568" s="119"/>
      <c r="CP568" s="119"/>
      <c r="CQ568" s="119"/>
      <c r="CR568" s="119"/>
      <c r="CS568" s="119"/>
      <c r="CT568" s="119"/>
      <c r="CU568" s="119"/>
      <c r="CV568" s="119"/>
      <c r="CW568" s="119"/>
      <c r="CX568" s="119"/>
      <c r="CY568" s="119"/>
      <c r="CZ568" s="119"/>
      <c r="DA568" s="119"/>
      <c r="DB568" s="119"/>
      <c r="DC568" s="119"/>
      <c r="DD568" s="119"/>
      <c r="DE568" s="119"/>
      <c r="DF568" s="119"/>
      <c r="DG568" s="119"/>
      <c r="DH568" s="119"/>
      <c r="DI568" s="119"/>
      <c r="DJ568" s="119"/>
      <c r="DK568" s="119"/>
      <c r="DL568" s="120">
        <v>1081.0342909999999</v>
      </c>
      <c r="DM568" s="120"/>
      <c r="DN568" s="120">
        <v>1005.071352</v>
      </c>
      <c r="DO568" s="120"/>
      <c r="DP568" s="120">
        <v>1060.7539389999999</v>
      </c>
      <c r="DQ568" s="120"/>
      <c r="DR568" s="120">
        <v>1303.161194</v>
      </c>
    </row>
    <row r="569" spans="1:122" s="50" customFormat="1" hidden="1">
      <c r="A569" s="118" t="s">
        <v>568</v>
      </c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  <c r="AA569" s="119"/>
      <c r="AB569" s="119"/>
      <c r="AC569" s="119"/>
      <c r="AD569" s="119"/>
      <c r="AE569" s="119"/>
      <c r="AF569" s="119"/>
      <c r="AG569" s="119"/>
      <c r="AH569" s="119"/>
      <c r="AI569" s="119"/>
      <c r="AJ569" s="119"/>
      <c r="AK569" s="119"/>
      <c r="AL569" s="119"/>
      <c r="AM569" s="119"/>
      <c r="AN569" s="119"/>
      <c r="AO569" s="119"/>
      <c r="AP569" s="119"/>
      <c r="AQ569" s="119"/>
      <c r="AR569" s="119"/>
      <c r="AS569" s="119"/>
      <c r="AT569" s="119"/>
      <c r="AU569" s="119"/>
      <c r="AV569" s="119"/>
      <c r="AW569" s="119"/>
      <c r="AX569" s="119"/>
      <c r="AY569" s="119"/>
      <c r="AZ569" s="120"/>
      <c r="BA569" s="119"/>
      <c r="BB569" s="119"/>
      <c r="BC569" s="119"/>
      <c r="BD569" s="119"/>
      <c r="BE569" s="120"/>
      <c r="BF569" s="119"/>
      <c r="BG569" s="119"/>
      <c r="BH569" s="119"/>
      <c r="BI569" s="119"/>
      <c r="BJ569" s="119"/>
      <c r="BK569" s="119"/>
      <c r="BL569" s="119"/>
      <c r="BM569" s="119"/>
      <c r="BN569" s="119"/>
      <c r="BO569" s="119"/>
      <c r="BP569" s="119"/>
      <c r="BQ569" s="119"/>
      <c r="BR569" s="119"/>
      <c r="BS569" s="119"/>
      <c r="BT569" s="119"/>
      <c r="BU569" s="119"/>
      <c r="BV569" s="119"/>
      <c r="BW569" s="119"/>
      <c r="BX569" s="119"/>
      <c r="BY569" s="119"/>
      <c r="BZ569" s="119"/>
      <c r="CA569" s="119"/>
      <c r="CB569" s="119"/>
      <c r="CC569" s="119"/>
      <c r="CD569" s="119"/>
      <c r="CE569" s="119"/>
      <c r="CF569" s="119"/>
      <c r="CG569" s="119"/>
      <c r="CH569" s="119"/>
      <c r="CI569" s="119"/>
      <c r="CJ569" s="119"/>
      <c r="CK569" s="119"/>
      <c r="CL569" s="119"/>
      <c r="CM569" s="119"/>
      <c r="CN569" s="119"/>
      <c r="CO569" s="119"/>
      <c r="CP569" s="119"/>
      <c r="CQ569" s="119"/>
      <c r="CR569" s="119"/>
      <c r="CS569" s="119"/>
      <c r="CT569" s="119"/>
      <c r="CU569" s="119"/>
      <c r="CV569" s="119"/>
      <c r="CW569" s="119"/>
      <c r="CX569" s="119"/>
      <c r="CY569" s="119"/>
      <c r="CZ569" s="119"/>
      <c r="DA569" s="119"/>
      <c r="DB569" s="119"/>
      <c r="DC569" s="119"/>
      <c r="DD569" s="119"/>
      <c r="DE569" s="119"/>
      <c r="DF569" s="119"/>
      <c r="DG569" s="119"/>
      <c r="DH569" s="119"/>
      <c r="DI569" s="119"/>
      <c r="DJ569" s="119"/>
      <c r="DK569" s="119"/>
      <c r="DL569" s="120">
        <v>1081.0342909999999</v>
      </c>
      <c r="DM569" s="120"/>
      <c r="DN569" s="120">
        <v>1005.071352</v>
      </c>
      <c r="DO569" s="120"/>
      <c r="DP569" s="120">
        <v>1060.7539389999999</v>
      </c>
      <c r="DQ569" s="120"/>
      <c r="DR569" s="120">
        <v>1303.161194</v>
      </c>
    </row>
    <row r="570" spans="1:122" s="50" customFormat="1" hidden="1">
      <c r="A570" s="118" t="s">
        <v>569</v>
      </c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  <c r="AA570" s="119"/>
      <c r="AB570" s="119"/>
      <c r="AC570" s="119"/>
      <c r="AD570" s="119"/>
      <c r="AE570" s="119"/>
      <c r="AF570" s="119"/>
      <c r="AG570" s="119"/>
      <c r="AH570" s="119"/>
      <c r="AI570" s="119"/>
      <c r="AJ570" s="119"/>
      <c r="AK570" s="119"/>
      <c r="AL570" s="119"/>
      <c r="AM570" s="119"/>
      <c r="AN570" s="119"/>
      <c r="AO570" s="119"/>
      <c r="AP570" s="119"/>
      <c r="AQ570" s="119"/>
      <c r="AR570" s="119"/>
      <c r="AS570" s="119"/>
      <c r="AT570" s="119"/>
      <c r="AU570" s="119"/>
      <c r="AV570" s="119"/>
      <c r="AW570" s="119"/>
      <c r="AX570" s="119"/>
      <c r="AY570" s="119"/>
      <c r="AZ570" s="120"/>
      <c r="BA570" s="119"/>
      <c r="BB570" s="119"/>
      <c r="BC570" s="119"/>
      <c r="BD570" s="119"/>
      <c r="BE570" s="120"/>
      <c r="BF570" s="119"/>
      <c r="BG570" s="119"/>
      <c r="BH570" s="119"/>
      <c r="BI570" s="119"/>
      <c r="BJ570" s="119"/>
      <c r="BK570" s="119"/>
      <c r="BL570" s="119"/>
      <c r="BM570" s="119"/>
      <c r="BN570" s="119"/>
      <c r="BO570" s="119"/>
      <c r="BP570" s="119"/>
      <c r="BQ570" s="119"/>
      <c r="BR570" s="119"/>
      <c r="BS570" s="119"/>
      <c r="BT570" s="119"/>
      <c r="BU570" s="119"/>
      <c r="BV570" s="119"/>
      <c r="BW570" s="119"/>
      <c r="BX570" s="119"/>
      <c r="BY570" s="119"/>
      <c r="BZ570" s="119"/>
      <c r="CA570" s="119"/>
      <c r="CB570" s="119"/>
      <c r="CC570" s="119"/>
      <c r="CD570" s="119"/>
      <c r="CE570" s="119"/>
      <c r="CF570" s="119"/>
      <c r="CG570" s="119"/>
      <c r="CH570" s="119"/>
      <c r="CI570" s="119"/>
      <c r="CJ570" s="119"/>
      <c r="CK570" s="119"/>
      <c r="CL570" s="119"/>
      <c r="CM570" s="119"/>
      <c r="CN570" s="119"/>
      <c r="CO570" s="119"/>
      <c r="CP570" s="119"/>
      <c r="CQ570" s="119"/>
      <c r="CR570" s="119"/>
      <c r="CS570" s="119"/>
      <c r="CT570" s="119"/>
      <c r="CU570" s="119"/>
      <c r="CV570" s="119"/>
      <c r="CW570" s="119"/>
      <c r="CX570" s="119"/>
      <c r="CY570" s="119"/>
      <c r="CZ570" s="119"/>
      <c r="DA570" s="119"/>
      <c r="DB570" s="119"/>
      <c r="DC570" s="119"/>
      <c r="DD570" s="119"/>
      <c r="DE570" s="119"/>
      <c r="DF570" s="119"/>
      <c r="DG570" s="119"/>
      <c r="DH570" s="119"/>
      <c r="DI570" s="119"/>
      <c r="DJ570" s="119"/>
      <c r="DK570" s="119"/>
      <c r="DL570" s="120">
        <v>1081.0342909999999</v>
      </c>
      <c r="DM570" s="120"/>
      <c r="DN570" s="120">
        <v>1005.071352</v>
      </c>
      <c r="DO570" s="120"/>
      <c r="DP570" s="120">
        <v>1060.7539389999999</v>
      </c>
      <c r="DQ570" s="120"/>
      <c r="DR570" s="120">
        <v>1303.161194</v>
      </c>
    </row>
    <row r="571" spans="1:122" s="50" customFormat="1" hidden="1">
      <c r="A571" s="118" t="s">
        <v>570</v>
      </c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  <c r="AA571" s="119"/>
      <c r="AB571" s="119"/>
      <c r="AC571" s="119"/>
      <c r="AD571" s="119"/>
      <c r="AE571" s="119"/>
      <c r="AF571" s="119"/>
      <c r="AG571" s="119"/>
      <c r="AH571" s="119"/>
      <c r="AI571" s="119"/>
      <c r="AJ571" s="119"/>
      <c r="AK571" s="119"/>
      <c r="AL571" s="119"/>
      <c r="AM571" s="119"/>
      <c r="AN571" s="119"/>
      <c r="AO571" s="119"/>
      <c r="AP571" s="119"/>
      <c r="AQ571" s="119"/>
      <c r="AR571" s="119"/>
      <c r="AS571" s="119"/>
      <c r="AT571" s="119"/>
      <c r="AU571" s="119"/>
      <c r="AV571" s="119"/>
      <c r="AW571" s="119"/>
      <c r="AX571" s="119"/>
      <c r="AY571" s="119"/>
      <c r="AZ571" s="120"/>
      <c r="BA571" s="119"/>
      <c r="BB571" s="119"/>
      <c r="BC571" s="119"/>
      <c r="BD571" s="119"/>
      <c r="BE571" s="120"/>
      <c r="BF571" s="119"/>
      <c r="BG571" s="119"/>
      <c r="BH571" s="119"/>
      <c r="BI571" s="119"/>
      <c r="BJ571" s="119"/>
      <c r="BK571" s="119"/>
      <c r="BL571" s="119"/>
      <c r="BM571" s="119"/>
      <c r="BN571" s="119"/>
      <c r="BO571" s="119"/>
      <c r="BP571" s="119"/>
      <c r="BQ571" s="119"/>
      <c r="BR571" s="119"/>
      <c r="BS571" s="119"/>
      <c r="BT571" s="119"/>
      <c r="BU571" s="119"/>
      <c r="BV571" s="119"/>
      <c r="BW571" s="119"/>
      <c r="BX571" s="119"/>
      <c r="BY571" s="119"/>
      <c r="BZ571" s="119"/>
      <c r="CA571" s="119"/>
      <c r="CB571" s="119"/>
      <c r="CC571" s="119"/>
      <c r="CD571" s="119"/>
      <c r="CE571" s="119"/>
      <c r="CF571" s="119"/>
      <c r="CG571" s="119"/>
      <c r="CH571" s="119"/>
      <c r="CI571" s="119"/>
      <c r="CJ571" s="119"/>
      <c r="CK571" s="119"/>
      <c r="CL571" s="119"/>
      <c r="CM571" s="119"/>
      <c r="CN571" s="119"/>
      <c r="CO571" s="119"/>
      <c r="CP571" s="119"/>
      <c r="CQ571" s="119"/>
      <c r="CR571" s="119"/>
      <c r="CS571" s="119"/>
      <c r="CT571" s="119"/>
      <c r="CU571" s="119"/>
      <c r="CV571" s="119"/>
      <c r="CW571" s="119"/>
      <c r="CX571" s="119"/>
      <c r="CY571" s="119"/>
      <c r="CZ571" s="119"/>
      <c r="DA571" s="119"/>
      <c r="DB571" s="119"/>
      <c r="DC571" s="119"/>
      <c r="DD571" s="119"/>
      <c r="DE571" s="119"/>
      <c r="DF571" s="119"/>
      <c r="DG571" s="119"/>
      <c r="DH571" s="119"/>
      <c r="DI571" s="119"/>
      <c r="DJ571" s="119"/>
      <c r="DK571" s="119"/>
      <c r="DL571" s="120">
        <v>1081.0342909999999</v>
      </c>
      <c r="DM571" s="120"/>
      <c r="DN571" s="120">
        <v>1005.071352</v>
      </c>
      <c r="DO571" s="120"/>
      <c r="DP571" s="120">
        <v>1060.7539389999999</v>
      </c>
      <c r="DQ571" s="120"/>
      <c r="DR571" s="120">
        <v>1303.161194</v>
      </c>
    </row>
    <row r="572" spans="1:122" s="50" customFormat="1" hidden="1">
      <c r="A572" s="118" t="s">
        <v>571</v>
      </c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  <c r="AA572" s="119"/>
      <c r="AB572" s="119"/>
      <c r="AC572" s="119"/>
      <c r="AD572" s="119"/>
      <c r="AE572" s="119"/>
      <c r="AF572" s="119"/>
      <c r="AG572" s="119"/>
      <c r="AH572" s="119"/>
      <c r="AI572" s="119"/>
      <c r="AJ572" s="119"/>
      <c r="AK572" s="119"/>
      <c r="AL572" s="119"/>
      <c r="AM572" s="119"/>
      <c r="AN572" s="119"/>
      <c r="AO572" s="119"/>
      <c r="AP572" s="119"/>
      <c r="AQ572" s="119"/>
      <c r="AR572" s="119"/>
      <c r="AS572" s="119"/>
      <c r="AT572" s="119"/>
      <c r="AU572" s="119"/>
      <c r="AV572" s="119"/>
      <c r="AW572" s="119"/>
      <c r="AX572" s="119"/>
      <c r="AY572" s="119"/>
      <c r="AZ572" s="120"/>
      <c r="BA572" s="119"/>
      <c r="BB572" s="119"/>
      <c r="BC572" s="119"/>
      <c r="BD572" s="119"/>
      <c r="BE572" s="120"/>
      <c r="BF572" s="119"/>
      <c r="BG572" s="119"/>
      <c r="BH572" s="119"/>
      <c r="BI572" s="119"/>
      <c r="BJ572" s="119"/>
      <c r="BK572" s="119"/>
      <c r="BL572" s="119"/>
      <c r="BM572" s="119"/>
      <c r="BN572" s="119"/>
      <c r="BO572" s="119"/>
      <c r="BP572" s="119"/>
      <c r="BQ572" s="119"/>
      <c r="BR572" s="119"/>
      <c r="BS572" s="119"/>
      <c r="BT572" s="119"/>
      <c r="BU572" s="119"/>
      <c r="BV572" s="119"/>
      <c r="BW572" s="119"/>
      <c r="BX572" s="119"/>
      <c r="BY572" s="119"/>
      <c r="BZ572" s="119"/>
      <c r="CA572" s="119"/>
      <c r="CB572" s="119"/>
      <c r="CC572" s="119"/>
      <c r="CD572" s="119"/>
      <c r="CE572" s="119"/>
      <c r="CF572" s="119"/>
      <c r="CG572" s="119"/>
      <c r="CH572" s="119"/>
      <c r="CI572" s="119"/>
      <c r="CJ572" s="119"/>
      <c r="CK572" s="119"/>
      <c r="CL572" s="119"/>
      <c r="CM572" s="119"/>
      <c r="CN572" s="119"/>
      <c r="CO572" s="119"/>
      <c r="CP572" s="119"/>
      <c r="CQ572" s="119"/>
      <c r="CR572" s="119"/>
      <c r="CS572" s="119"/>
      <c r="CT572" s="119"/>
      <c r="CU572" s="119"/>
      <c r="CV572" s="119"/>
      <c r="CW572" s="119"/>
      <c r="CX572" s="119"/>
      <c r="CY572" s="119"/>
      <c r="CZ572" s="119"/>
      <c r="DA572" s="119"/>
      <c r="DB572" s="119"/>
      <c r="DC572" s="119"/>
      <c r="DD572" s="119"/>
      <c r="DE572" s="119"/>
      <c r="DF572" s="119"/>
      <c r="DG572" s="119"/>
      <c r="DH572" s="119"/>
      <c r="DI572" s="119"/>
      <c r="DJ572" s="119"/>
      <c r="DK572" s="119"/>
      <c r="DL572" s="120">
        <v>1167.7693870000001</v>
      </c>
      <c r="DM572" s="120"/>
      <c r="DN572" s="120">
        <v>1147.6974190000001</v>
      </c>
      <c r="DO572" s="120"/>
      <c r="DP572" s="120">
        <v>1166.475195</v>
      </c>
      <c r="DQ572" s="120"/>
      <c r="DR572" s="120">
        <v>1442.642556</v>
      </c>
    </row>
    <row r="573" spans="1:122" s="50" customFormat="1" hidden="1">
      <c r="A573" s="118" t="s">
        <v>572</v>
      </c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  <c r="AA573" s="119"/>
      <c r="AB573" s="119"/>
      <c r="AC573" s="119"/>
      <c r="AD573" s="119"/>
      <c r="AE573" s="119"/>
      <c r="AF573" s="119"/>
      <c r="AG573" s="119"/>
      <c r="AH573" s="119"/>
      <c r="AI573" s="119"/>
      <c r="AJ573" s="119"/>
      <c r="AK573" s="119"/>
      <c r="AL573" s="119"/>
      <c r="AM573" s="119"/>
      <c r="AN573" s="119"/>
      <c r="AO573" s="119"/>
      <c r="AP573" s="119"/>
      <c r="AQ573" s="119"/>
      <c r="AR573" s="119"/>
      <c r="AS573" s="119"/>
      <c r="AT573" s="119"/>
      <c r="AU573" s="119"/>
      <c r="AV573" s="119"/>
      <c r="AW573" s="119"/>
      <c r="AX573" s="119"/>
      <c r="AY573" s="119"/>
      <c r="AZ573" s="120"/>
      <c r="BA573" s="119"/>
      <c r="BB573" s="119"/>
      <c r="BC573" s="119"/>
      <c r="BD573" s="119"/>
      <c r="BE573" s="120"/>
      <c r="BF573" s="119"/>
      <c r="BG573" s="119"/>
      <c r="BH573" s="119"/>
      <c r="BI573" s="119"/>
      <c r="BJ573" s="119"/>
      <c r="BK573" s="119"/>
      <c r="BL573" s="119"/>
      <c r="BM573" s="119"/>
      <c r="BN573" s="119"/>
      <c r="BO573" s="119"/>
      <c r="BP573" s="119"/>
      <c r="BQ573" s="119"/>
      <c r="BR573" s="119"/>
      <c r="BS573" s="119"/>
      <c r="BT573" s="119"/>
      <c r="BU573" s="119"/>
      <c r="BV573" s="119"/>
      <c r="BW573" s="119"/>
      <c r="BX573" s="119"/>
      <c r="BY573" s="119"/>
      <c r="BZ573" s="119"/>
      <c r="CA573" s="119"/>
      <c r="CB573" s="119"/>
      <c r="CC573" s="119"/>
      <c r="CD573" s="119"/>
      <c r="CE573" s="119"/>
      <c r="CF573" s="119"/>
      <c r="CG573" s="119"/>
      <c r="CH573" s="119"/>
      <c r="CI573" s="119"/>
      <c r="CJ573" s="119"/>
      <c r="CK573" s="119"/>
      <c r="CL573" s="119"/>
      <c r="CM573" s="119"/>
      <c r="CN573" s="119"/>
      <c r="CO573" s="119"/>
      <c r="CP573" s="119"/>
      <c r="CQ573" s="119"/>
      <c r="CR573" s="119"/>
      <c r="CS573" s="119"/>
      <c r="CT573" s="119"/>
      <c r="CU573" s="119"/>
      <c r="CV573" s="119"/>
      <c r="CW573" s="119"/>
      <c r="CX573" s="119"/>
      <c r="CY573" s="119"/>
      <c r="CZ573" s="119"/>
      <c r="DA573" s="119"/>
      <c r="DB573" s="119"/>
      <c r="DC573" s="119"/>
      <c r="DD573" s="119"/>
      <c r="DE573" s="119"/>
      <c r="DF573" s="119"/>
      <c r="DG573" s="119"/>
      <c r="DH573" s="119"/>
      <c r="DI573" s="119"/>
      <c r="DJ573" s="119"/>
      <c r="DK573" s="119"/>
      <c r="DL573" s="120">
        <v>1167.7693870000001</v>
      </c>
      <c r="DM573" s="120"/>
      <c r="DN573" s="120">
        <v>1147.6974190000001</v>
      </c>
      <c r="DO573" s="120"/>
      <c r="DP573" s="120">
        <v>1166.475195</v>
      </c>
      <c r="DQ573" s="120"/>
      <c r="DR573" s="120">
        <v>1442.642556</v>
      </c>
    </row>
    <row r="574" spans="1:122" s="50" customFormat="1" hidden="1">
      <c r="A574" s="118" t="s">
        <v>573</v>
      </c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  <c r="AA574" s="119"/>
      <c r="AB574" s="119"/>
      <c r="AC574" s="119"/>
      <c r="AD574" s="119"/>
      <c r="AE574" s="119"/>
      <c r="AF574" s="119"/>
      <c r="AG574" s="119"/>
      <c r="AH574" s="119"/>
      <c r="AI574" s="119"/>
      <c r="AJ574" s="119"/>
      <c r="AK574" s="119"/>
      <c r="AL574" s="119"/>
      <c r="AM574" s="119"/>
      <c r="AN574" s="119"/>
      <c r="AO574" s="119"/>
      <c r="AP574" s="119"/>
      <c r="AQ574" s="119"/>
      <c r="AR574" s="119"/>
      <c r="AS574" s="119"/>
      <c r="AT574" s="119"/>
      <c r="AU574" s="119"/>
      <c r="AV574" s="119"/>
      <c r="AW574" s="119"/>
      <c r="AX574" s="119"/>
      <c r="AY574" s="119"/>
      <c r="AZ574" s="120"/>
      <c r="BA574" s="119"/>
      <c r="BB574" s="119"/>
      <c r="BC574" s="119"/>
      <c r="BD574" s="119"/>
      <c r="BE574" s="120"/>
      <c r="BF574" s="119"/>
      <c r="BG574" s="119"/>
      <c r="BH574" s="119"/>
      <c r="BI574" s="119"/>
      <c r="BJ574" s="119"/>
      <c r="BK574" s="119"/>
      <c r="BL574" s="119"/>
      <c r="BM574" s="119"/>
      <c r="BN574" s="119"/>
      <c r="BO574" s="119"/>
      <c r="BP574" s="119"/>
      <c r="BQ574" s="119"/>
      <c r="BR574" s="119"/>
      <c r="BS574" s="119"/>
      <c r="BT574" s="119"/>
      <c r="BU574" s="119"/>
      <c r="BV574" s="119"/>
      <c r="BW574" s="119"/>
      <c r="BX574" s="119"/>
      <c r="BY574" s="119"/>
      <c r="BZ574" s="119"/>
      <c r="CA574" s="119"/>
      <c r="CB574" s="119"/>
      <c r="CC574" s="119"/>
      <c r="CD574" s="119"/>
      <c r="CE574" s="119"/>
      <c r="CF574" s="119"/>
      <c r="CG574" s="119"/>
      <c r="CH574" s="119"/>
      <c r="CI574" s="119"/>
      <c r="CJ574" s="119"/>
      <c r="CK574" s="119"/>
      <c r="CL574" s="119"/>
      <c r="CM574" s="119"/>
      <c r="CN574" s="119"/>
      <c r="CO574" s="119"/>
      <c r="CP574" s="119"/>
      <c r="CQ574" s="119"/>
      <c r="CR574" s="119"/>
      <c r="CS574" s="119"/>
      <c r="CT574" s="119"/>
      <c r="CU574" s="119"/>
      <c r="CV574" s="119"/>
      <c r="CW574" s="119"/>
      <c r="CX574" s="119"/>
      <c r="CY574" s="119"/>
      <c r="CZ574" s="119"/>
      <c r="DA574" s="119"/>
      <c r="DB574" s="119"/>
      <c r="DC574" s="119"/>
      <c r="DD574" s="119"/>
      <c r="DE574" s="119"/>
      <c r="DF574" s="119"/>
      <c r="DG574" s="119"/>
      <c r="DH574" s="119"/>
      <c r="DI574" s="119"/>
      <c r="DJ574" s="119"/>
      <c r="DK574" s="119"/>
      <c r="DL574" s="120">
        <v>1167.7693870000001</v>
      </c>
      <c r="DM574" s="120"/>
      <c r="DN574" s="120">
        <v>1147.6974190000001</v>
      </c>
      <c r="DO574" s="120"/>
      <c r="DP574" s="120">
        <v>1166.475195</v>
      </c>
      <c r="DQ574" s="120"/>
      <c r="DR574" s="120">
        <v>1442.642556</v>
      </c>
    </row>
    <row r="575" spans="1:122" s="50" customFormat="1" hidden="1">
      <c r="A575" s="118" t="s">
        <v>574</v>
      </c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  <c r="AA575" s="119"/>
      <c r="AB575" s="119"/>
      <c r="AC575" s="119"/>
      <c r="AD575" s="119"/>
      <c r="AE575" s="119"/>
      <c r="AF575" s="119"/>
      <c r="AG575" s="119"/>
      <c r="AH575" s="119"/>
      <c r="AI575" s="119"/>
      <c r="AJ575" s="119"/>
      <c r="AK575" s="119"/>
      <c r="AL575" s="119"/>
      <c r="AM575" s="119"/>
      <c r="AN575" s="119"/>
      <c r="AO575" s="119"/>
      <c r="AP575" s="119"/>
      <c r="AQ575" s="119"/>
      <c r="AR575" s="119"/>
      <c r="AS575" s="119"/>
      <c r="AT575" s="119"/>
      <c r="AU575" s="119"/>
      <c r="AV575" s="119"/>
      <c r="AW575" s="119"/>
      <c r="AX575" s="119"/>
      <c r="AY575" s="119"/>
      <c r="AZ575" s="120"/>
      <c r="BA575" s="119"/>
      <c r="BB575" s="119"/>
      <c r="BC575" s="119"/>
      <c r="BD575" s="119"/>
      <c r="BE575" s="120"/>
      <c r="BF575" s="119"/>
      <c r="BG575" s="119"/>
      <c r="BH575" s="119"/>
      <c r="BI575" s="119"/>
      <c r="BJ575" s="119"/>
      <c r="BK575" s="119"/>
      <c r="BL575" s="119"/>
      <c r="BM575" s="119"/>
      <c r="BN575" s="119"/>
      <c r="BO575" s="119"/>
      <c r="BP575" s="119"/>
      <c r="BQ575" s="119"/>
      <c r="BR575" s="119"/>
      <c r="BS575" s="119"/>
      <c r="BT575" s="119"/>
      <c r="BU575" s="119"/>
      <c r="BV575" s="119"/>
      <c r="BW575" s="119"/>
      <c r="BX575" s="119"/>
      <c r="BY575" s="119"/>
      <c r="BZ575" s="119"/>
      <c r="CA575" s="119"/>
      <c r="CB575" s="119"/>
      <c r="CC575" s="119"/>
      <c r="CD575" s="119"/>
      <c r="CE575" s="119"/>
      <c r="CF575" s="119"/>
      <c r="CG575" s="119"/>
      <c r="CH575" s="119"/>
      <c r="CI575" s="119"/>
      <c r="CJ575" s="119"/>
      <c r="CK575" s="119"/>
      <c r="CL575" s="119"/>
      <c r="CM575" s="119"/>
      <c r="CN575" s="119"/>
      <c r="CO575" s="119"/>
      <c r="CP575" s="119"/>
      <c r="CQ575" s="119"/>
      <c r="CR575" s="119"/>
      <c r="CS575" s="119"/>
      <c r="CT575" s="119"/>
      <c r="CU575" s="119"/>
      <c r="CV575" s="119"/>
      <c r="CW575" s="119"/>
      <c r="CX575" s="119"/>
      <c r="CY575" s="119"/>
      <c r="CZ575" s="119"/>
      <c r="DA575" s="119"/>
      <c r="DB575" s="119"/>
      <c r="DC575" s="119"/>
      <c r="DD575" s="119"/>
      <c r="DE575" s="119"/>
      <c r="DF575" s="119"/>
      <c r="DG575" s="119"/>
      <c r="DH575" s="119"/>
      <c r="DI575" s="119"/>
      <c r="DJ575" s="119"/>
      <c r="DK575" s="119"/>
      <c r="DL575" s="120">
        <v>1167.7693870000001</v>
      </c>
      <c r="DM575" s="120"/>
      <c r="DN575" s="120">
        <v>1147.6974190000001</v>
      </c>
      <c r="DO575" s="120"/>
      <c r="DP575" s="120">
        <v>1166.475195</v>
      </c>
      <c r="DQ575" s="120"/>
      <c r="DR575" s="120">
        <v>1442.642556</v>
      </c>
    </row>
    <row r="576" spans="1:122" s="50" customFormat="1" hidden="1">
      <c r="A576" s="118" t="s">
        <v>575</v>
      </c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  <c r="AA576" s="119"/>
      <c r="AB576" s="119"/>
      <c r="AC576" s="119"/>
      <c r="AD576" s="119"/>
      <c r="AE576" s="119"/>
      <c r="AF576" s="119"/>
      <c r="AG576" s="119"/>
      <c r="AH576" s="119"/>
      <c r="AI576" s="119"/>
      <c r="AJ576" s="119"/>
      <c r="AK576" s="119"/>
      <c r="AL576" s="119"/>
      <c r="AM576" s="119"/>
      <c r="AN576" s="119"/>
      <c r="AO576" s="119"/>
      <c r="AP576" s="119"/>
      <c r="AQ576" s="119"/>
      <c r="AR576" s="119"/>
      <c r="AS576" s="119"/>
      <c r="AT576" s="119"/>
      <c r="AU576" s="119"/>
      <c r="AV576" s="119"/>
      <c r="AW576" s="119"/>
      <c r="AX576" s="119"/>
      <c r="AY576" s="119"/>
      <c r="AZ576" s="120"/>
      <c r="BA576" s="119"/>
      <c r="BB576" s="119"/>
      <c r="BC576" s="119"/>
      <c r="BD576" s="119"/>
      <c r="BE576" s="120"/>
      <c r="BF576" s="119"/>
      <c r="BG576" s="119"/>
      <c r="BH576" s="119"/>
      <c r="BI576" s="119"/>
      <c r="BJ576" s="119"/>
      <c r="BK576" s="119"/>
      <c r="BL576" s="119"/>
      <c r="BM576" s="119"/>
      <c r="BN576" s="119"/>
      <c r="BO576" s="119"/>
      <c r="BP576" s="119"/>
      <c r="BQ576" s="119"/>
      <c r="BR576" s="119"/>
      <c r="BS576" s="119"/>
      <c r="BT576" s="119"/>
      <c r="BU576" s="119"/>
      <c r="BV576" s="119"/>
      <c r="BW576" s="119"/>
      <c r="BX576" s="119"/>
      <c r="BY576" s="119"/>
      <c r="BZ576" s="119"/>
      <c r="CA576" s="119"/>
      <c r="CB576" s="119"/>
      <c r="CC576" s="119"/>
      <c r="CD576" s="119"/>
      <c r="CE576" s="119"/>
      <c r="CF576" s="119"/>
      <c r="CG576" s="119"/>
      <c r="CH576" s="119"/>
      <c r="CI576" s="119"/>
      <c r="CJ576" s="119"/>
      <c r="CK576" s="119"/>
      <c r="CL576" s="119"/>
      <c r="CM576" s="119"/>
      <c r="CN576" s="119"/>
      <c r="CO576" s="119"/>
      <c r="CP576" s="119"/>
      <c r="CQ576" s="119"/>
      <c r="CR576" s="119"/>
      <c r="CS576" s="119"/>
      <c r="CT576" s="119"/>
      <c r="CU576" s="119"/>
      <c r="CV576" s="119"/>
      <c r="CW576" s="119"/>
      <c r="CX576" s="119"/>
      <c r="CY576" s="119"/>
      <c r="CZ576" s="119"/>
      <c r="DA576" s="119"/>
      <c r="DB576" s="119"/>
      <c r="DC576" s="119"/>
      <c r="DD576" s="119"/>
      <c r="DE576" s="119"/>
      <c r="DF576" s="119"/>
      <c r="DG576" s="119"/>
      <c r="DH576" s="119"/>
      <c r="DI576" s="119"/>
      <c r="DJ576" s="119"/>
      <c r="DK576" s="119"/>
      <c r="DL576" s="120">
        <v>1167.7693870000001</v>
      </c>
      <c r="DM576" s="120"/>
      <c r="DN576" s="120">
        <v>1147.6974190000001</v>
      </c>
      <c r="DO576" s="120"/>
      <c r="DP576" s="120">
        <v>1166.475195</v>
      </c>
      <c r="DQ576" s="120"/>
      <c r="DR576" s="120">
        <v>1442.642556</v>
      </c>
    </row>
    <row r="577" spans="1:122" s="50" customFormat="1" hidden="1">
      <c r="A577" s="118" t="s">
        <v>576</v>
      </c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  <c r="AA577" s="119"/>
      <c r="AB577" s="119"/>
      <c r="AC577" s="119"/>
      <c r="AD577" s="119"/>
      <c r="AE577" s="119"/>
      <c r="AF577" s="119"/>
      <c r="AG577" s="119"/>
      <c r="AH577" s="119"/>
      <c r="AI577" s="119"/>
      <c r="AJ577" s="119"/>
      <c r="AK577" s="119"/>
      <c r="AL577" s="119"/>
      <c r="AM577" s="119"/>
      <c r="AN577" s="119"/>
      <c r="AO577" s="119"/>
      <c r="AP577" s="119"/>
      <c r="AQ577" s="119"/>
      <c r="AR577" s="119"/>
      <c r="AS577" s="119"/>
      <c r="AT577" s="119"/>
      <c r="AU577" s="119"/>
      <c r="AV577" s="119"/>
      <c r="AW577" s="119"/>
      <c r="AX577" s="119"/>
      <c r="AY577" s="119"/>
      <c r="AZ577" s="120"/>
      <c r="BA577" s="119"/>
      <c r="BB577" s="119"/>
      <c r="BC577" s="119"/>
      <c r="BD577" s="119"/>
      <c r="BE577" s="120"/>
      <c r="BF577" s="119"/>
      <c r="BG577" s="119"/>
      <c r="BH577" s="119"/>
      <c r="BI577" s="119"/>
      <c r="BJ577" s="119"/>
      <c r="BK577" s="119"/>
      <c r="BL577" s="119"/>
      <c r="BM577" s="119"/>
      <c r="BN577" s="119"/>
      <c r="BO577" s="119"/>
      <c r="BP577" s="119"/>
      <c r="BQ577" s="119"/>
      <c r="BR577" s="119"/>
      <c r="BS577" s="119"/>
      <c r="BT577" s="119"/>
      <c r="BU577" s="119"/>
      <c r="BV577" s="119"/>
      <c r="BW577" s="119"/>
      <c r="BX577" s="119"/>
      <c r="BY577" s="119"/>
      <c r="BZ577" s="119"/>
      <c r="CA577" s="119"/>
      <c r="CB577" s="119"/>
      <c r="CC577" s="119"/>
      <c r="CD577" s="119"/>
      <c r="CE577" s="119"/>
      <c r="CF577" s="119"/>
      <c r="CG577" s="119"/>
      <c r="CH577" s="119"/>
      <c r="CI577" s="119"/>
      <c r="CJ577" s="119"/>
      <c r="CK577" s="119"/>
      <c r="CL577" s="119"/>
      <c r="CM577" s="119"/>
      <c r="CN577" s="119"/>
      <c r="CO577" s="119"/>
      <c r="CP577" s="119"/>
      <c r="CQ577" s="119"/>
      <c r="CR577" s="119"/>
      <c r="CS577" s="119"/>
      <c r="CT577" s="119"/>
      <c r="CU577" s="119"/>
      <c r="CV577" s="119"/>
      <c r="CW577" s="119"/>
      <c r="CX577" s="119"/>
      <c r="CY577" s="119"/>
      <c r="CZ577" s="119"/>
      <c r="DA577" s="119"/>
      <c r="DB577" s="119"/>
      <c r="DC577" s="119"/>
      <c r="DD577" s="119"/>
      <c r="DE577" s="119"/>
      <c r="DF577" s="119"/>
      <c r="DG577" s="119"/>
      <c r="DH577" s="119"/>
      <c r="DI577" s="119"/>
      <c r="DJ577" s="119"/>
      <c r="DK577" s="119"/>
      <c r="DL577" s="120">
        <v>1167.7693870000001</v>
      </c>
      <c r="DM577" s="120"/>
      <c r="DN577" s="120">
        <v>1147.6974190000001</v>
      </c>
      <c r="DO577" s="120"/>
      <c r="DP577" s="120">
        <v>1166.475195</v>
      </c>
      <c r="DQ577" s="120"/>
      <c r="DR577" s="120">
        <v>1442.642556</v>
      </c>
    </row>
    <row r="578" spans="1:122" s="50" customFormat="1" hidden="1">
      <c r="A578" s="118" t="s">
        <v>577</v>
      </c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  <c r="AA578" s="119"/>
      <c r="AB578" s="119"/>
      <c r="AC578" s="119"/>
      <c r="AD578" s="119"/>
      <c r="AE578" s="119"/>
      <c r="AF578" s="119"/>
      <c r="AG578" s="119"/>
      <c r="AH578" s="119"/>
      <c r="AI578" s="119"/>
      <c r="AJ578" s="119"/>
      <c r="AK578" s="119"/>
      <c r="AL578" s="119"/>
      <c r="AM578" s="119"/>
      <c r="AN578" s="119"/>
      <c r="AO578" s="119"/>
      <c r="AP578" s="119"/>
      <c r="AQ578" s="119"/>
      <c r="AR578" s="119"/>
      <c r="AS578" s="119"/>
      <c r="AT578" s="119"/>
      <c r="AU578" s="119"/>
      <c r="AV578" s="119"/>
      <c r="AW578" s="119"/>
      <c r="AX578" s="119"/>
      <c r="AY578" s="119"/>
      <c r="AZ578" s="120"/>
      <c r="BA578" s="119"/>
      <c r="BB578" s="119"/>
      <c r="BC578" s="119"/>
      <c r="BD578" s="119"/>
      <c r="BE578" s="120"/>
      <c r="BF578" s="119"/>
      <c r="BG578" s="119"/>
      <c r="BH578" s="119"/>
      <c r="BI578" s="119"/>
      <c r="BJ578" s="119"/>
      <c r="BK578" s="119"/>
      <c r="BL578" s="119"/>
      <c r="BM578" s="119"/>
      <c r="BN578" s="119"/>
      <c r="BO578" s="119"/>
      <c r="BP578" s="119"/>
      <c r="BQ578" s="119"/>
      <c r="BR578" s="119"/>
      <c r="BS578" s="119"/>
      <c r="BT578" s="119"/>
      <c r="BU578" s="119"/>
      <c r="BV578" s="119"/>
      <c r="BW578" s="119"/>
      <c r="BX578" s="119"/>
      <c r="BY578" s="119"/>
      <c r="BZ578" s="119"/>
      <c r="CA578" s="119"/>
      <c r="CB578" s="119"/>
      <c r="CC578" s="119"/>
      <c r="CD578" s="119"/>
      <c r="CE578" s="119"/>
      <c r="CF578" s="119"/>
      <c r="CG578" s="119"/>
      <c r="CH578" s="119"/>
      <c r="CI578" s="119"/>
      <c r="CJ578" s="119"/>
      <c r="CK578" s="119"/>
      <c r="CL578" s="119"/>
      <c r="CM578" s="119"/>
      <c r="CN578" s="119"/>
      <c r="CO578" s="119"/>
      <c r="CP578" s="119"/>
      <c r="CQ578" s="119"/>
      <c r="CR578" s="119"/>
      <c r="CS578" s="119"/>
      <c r="CT578" s="119"/>
      <c r="CU578" s="119"/>
      <c r="CV578" s="119"/>
      <c r="CW578" s="119"/>
      <c r="CX578" s="119"/>
      <c r="CY578" s="119"/>
      <c r="CZ578" s="119"/>
      <c r="DA578" s="119"/>
      <c r="DB578" s="119"/>
      <c r="DC578" s="119"/>
      <c r="DD578" s="119"/>
      <c r="DE578" s="119"/>
      <c r="DF578" s="119"/>
      <c r="DG578" s="119"/>
      <c r="DH578" s="119"/>
      <c r="DI578" s="119"/>
      <c r="DJ578" s="119"/>
      <c r="DK578" s="119"/>
      <c r="DL578" s="120">
        <v>1167.7693870000001</v>
      </c>
      <c r="DM578" s="120"/>
      <c r="DN578" s="120">
        <v>1147.6974190000001</v>
      </c>
      <c r="DO578" s="120"/>
      <c r="DP578" s="120">
        <v>1166.475195</v>
      </c>
      <c r="DQ578" s="120"/>
      <c r="DR578" s="120">
        <v>1442.642556</v>
      </c>
    </row>
    <row r="579" spans="1:122" s="50" customFormat="1" hidden="1">
      <c r="A579" s="118" t="s">
        <v>578</v>
      </c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  <c r="AA579" s="119"/>
      <c r="AB579" s="119"/>
      <c r="AC579" s="119"/>
      <c r="AD579" s="119"/>
      <c r="AE579" s="119"/>
      <c r="AF579" s="119"/>
      <c r="AG579" s="119"/>
      <c r="AH579" s="119"/>
      <c r="AI579" s="119"/>
      <c r="AJ579" s="119"/>
      <c r="AK579" s="119"/>
      <c r="AL579" s="119"/>
      <c r="AM579" s="119"/>
      <c r="AN579" s="119"/>
      <c r="AO579" s="119"/>
      <c r="AP579" s="119"/>
      <c r="AQ579" s="119"/>
      <c r="AR579" s="119"/>
      <c r="AS579" s="119"/>
      <c r="AT579" s="119"/>
      <c r="AU579" s="119"/>
      <c r="AV579" s="119"/>
      <c r="AW579" s="119"/>
      <c r="AX579" s="119"/>
      <c r="AY579" s="119"/>
      <c r="AZ579" s="120"/>
      <c r="BA579" s="119"/>
      <c r="BB579" s="119"/>
      <c r="BC579" s="119"/>
      <c r="BD579" s="119"/>
      <c r="BE579" s="120"/>
      <c r="BF579" s="119"/>
      <c r="BG579" s="119"/>
      <c r="BH579" s="119"/>
      <c r="BI579" s="119"/>
      <c r="BJ579" s="119"/>
      <c r="BK579" s="119"/>
      <c r="BL579" s="119"/>
      <c r="BM579" s="119"/>
      <c r="BN579" s="119"/>
      <c r="BO579" s="119"/>
      <c r="BP579" s="119"/>
      <c r="BQ579" s="119"/>
      <c r="BR579" s="119"/>
      <c r="BS579" s="119"/>
      <c r="BT579" s="119"/>
      <c r="BU579" s="119"/>
      <c r="BV579" s="119"/>
      <c r="BW579" s="119"/>
      <c r="BX579" s="119"/>
      <c r="BY579" s="119"/>
      <c r="BZ579" s="119"/>
      <c r="CA579" s="119"/>
      <c r="CB579" s="119"/>
      <c r="CC579" s="119"/>
      <c r="CD579" s="119"/>
      <c r="CE579" s="119"/>
      <c r="CF579" s="119"/>
      <c r="CG579" s="119"/>
      <c r="CH579" s="119"/>
      <c r="CI579" s="119"/>
      <c r="CJ579" s="119"/>
      <c r="CK579" s="119"/>
      <c r="CL579" s="119"/>
      <c r="CM579" s="119"/>
      <c r="CN579" s="119"/>
      <c r="CO579" s="119"/>
      <c r="CP579" s="119"/>
      <c r="CQ579" s="119"/>
      <c r="CR579" s="119"/>
      <c r="CS579" s="119"/>
      <c r="CT579" s="119"/>
      <c r="CU579" s="119"/>
      <c r="CV579" s="119"/>
      <c r="CW579" s="119"/>
      <c r="CX579" s="119"/>
      <c r="CY579" s="119"/>
      <c r="CZ579" s="119"/>
      <c r="DA579" s="119"/>
      <c r="DB579" s="119"/>
      <c r="DC579" s="119"/>
      <c r="DD579" s="119"/>
      <c r="DE579" s="119"/>
      <c r="DF579" s="119"/>
      <c r="DG579" s="119"/>
      <c r="DH579" s="119"/>
      <c r="DI579" s="119"/>
      <c r="DJ579" s="119"/>
      <c r="DK579" s="119"/>
      <c r="DL579" s="120">
        <v>1167.7693870000001</v>
      </c>
      <c r="DM579" s="120"/>
      <c r="DN579" s="120">
        <v>1147.6974190000001</v>
      </c>
      <c r="DO579" s="120"/>
      <c r="DP579" s="120">
        <v>1166.475195</v>
      </c>
      <c r="DQ579" s="120"/>
      <c r="DR579" s="120">
        <v>1442.642556</v>
      </c>
    </row>
    <row r="580" spans="1:122" s="50" customFormat="1" hidden="1">
      <c r="A580" s="118" t="s">
        <v>579</v>
      </c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  <c r="AA580" s="119"/>
      <c r="AB580" s="119"/>
      <c r="AC580" s="119"/>
      <c r="AD580" s="119"/>
      <c r="AE580" s="119"/>
      <c r="AF580" s="119"/>
      <c r="AG580" s="119"/>
      <c r="AH580" s="119"/>
      <c r="AI580" s="119"/>
      <c r="AJ580" s="119"/>
      <c r="AK580" s="119"/>
      <c r="AL580" s="119"/>
      <c r="AM580" s="119"/>
      <c r="AN580" s="119"/>
      <c r="AO580" s="119"/>
      <c r="AP580" s="119"/>
      <c r="AQ580" s="119"/>
      <c r="AR580" s="119"/>
      <c r="AS580" s="119"/>
      <c r="AT580" s="119"/>
      <c r="AU580" s="119"/>
      <c r="AV580" s="119"/>
      <c r="AW580" s="119"/>
      <c r="AX580" s="119"/>
      <c r="AY580" s="119"/>
      <c r="AZ580" s="120"/>
      <c r="BA580" s="119"/>
      <c r="BB580" s="119"/>
      <c r="BC580" s="119"/>
      <c r="BD580" s="119"/>
      <c r="BE580" s="120"/>
      <c r="BF580" s="119"/>
      <c r="BG580" s="119"/>
      <c r="BH580" s="119"/>
      <c r="BI580" s="119"/>
      <c r="BJ580" s="119"/>
      <c r="BK580" s="119"/>
      <c r="BL580" s="119"/>
      <c r="BM580" s="119"/>
      <c r="BN580" s="119"/>
      <c r="BO580" s="119"/>
      <c r="BP580" s="119"/>
      <c r="BQ580" s="119"/>
      <c r="BR580" s="119"/>
      <c r="BS580" s="119"/>
      <c r="BT580" s="119"/>
      <c r="BU580" s="119"/>
      <c r="BV580" s="119"/>
      <c r="BW580" s="119"/>
      <c r="BX580" s="119"/>
      <c r="BY580" s="119"/>
      <c r="BZ580" s="119"/>
      <c r="CA580" s="119"/>
      <c r="CB580" s="119"/>
      <c r="CC580" s="119"/>
      <c r="CD580" s="119"/>
      <c r="CE580" s="119"/>
      <c r="CF580" s="119"/>
      <c r="CG580" s="119"/>
      <c r="CH580" s="119"/>
      <c r="CI580" s="119"/>
      <c r="CJ580" s="119"/>
      <c r="CK580" s="119"/>
      <c r="CL580" s="119"/>
      <c r="CM580" s="119"/>
      <c r="CN580" s="119"/>
      <c r="CO580" s="119"/>
      <c r="CP580" s="119"/>
      <c r="CQ580" s="119"/>
      <c r="CR580" s="119"/>
      <c r="CS580" s="119"/>
      <c r="CT580" s="119"/>
      <c r="CU580" s="119"/>
      <c r="CV580" s="119"/>
      <c r="CW580" s="119"/>
      <c r="CX580" s="119"/>
      <c r="CY580" s="119"/>
      <c r="CZ580" s="119"/>
      <c r="DA580" s="119"/>
      <c r="DB580" s="119"/>
      <c r="DC580" s="119"/>
      <c r="DD580" s="119"/>
      <c r="DE580" s="119"/>
      <c r="DF580" s="119"/>
      <c r="DG580" s="119"/>
      <c r="DH580" s="119"/>
      <c r="DI580" s="119"/>
      <c r="DJ580" s="119"/>
      <c r="DK580" s="119"/>
      <c r="DL580" s="120">
        <v>170.95860880000001</v>
      </c>
      <c r="DM580" s="120"/>
      <c r="DN580" s="120">
        <v>173.33749879999999</v>
      </c>
      <c r="DO580" s="120"/>
      <c r="DP580" s="120">
        <v>184.0608704</v>
      </c>
      <c r="DQ580" s="120"/>
      <c r="DR580" s="120">
        <v>220.2105569</v>
      </c>
    </row>
    <row r="581" spans="1:122" s="50" customFormat="1" hidden="1">
      <c r="A581" s="118" t="s">
        <v>580</v>
      </c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  <c r="AA581" s="119"/>
      <c r="AB581" s="119"/>
      <c r="AC581" s="119"/>
      <c r="AD581" s="119"/>
      <c r="AE581" s="119"/>
      <c r="AF581" s="119"/>
      <c r="AG581" s="119"/>
      <c r="AH581" s="119"/>
      <c r="AI581" s="119"/>
      <c r="AJ581" s="119"/>
      <c r="AK581" s="119"/>
      <c r="AL581" s="119"/>
      <c r="AM581" s="119"/>
      <c r="AN581" s="119"/>
      <c r="AO581" s="119"/>
      <c r="AP581" s="119"/>
      <c r="AQ581" s="119"/>
      <c r="AR581" s="119"/>
      <c r="AS581" s="119"/>
      <c r="AT581" s="119"/>
      <c r="AU581" s="119"/>
      <c r="AV581" s="119"/>
      <c r="AW581" s="119"/>
      <c r="AX581" s="119"/>
      <c r="AY581" s="119"/>
      <c r="AZ581" s="120"/>
      <c r="BA581" s="119"/>
      <c r="BB581" s="119"/>
      <c r="BC581" s="119"/>
      <c r="BD581" s="119"/>
      <c r="BE581" s="120"/>
      <c r="BF581" s="119"/>
      <c r="BG581" s="119"/>
      <c r="BH581" s="119"/>
      <c r="BI581" s="119"/>
      <c r="BJ581" s="119"/>
      <c r="BK581" s="119"/>
      <c r="BL581" s="119"/>
      <c r="BM581" s="119"/>
      <c r="BN581" s="119"/>
      <c r="BO581" s="119"/>
      <c r="BP581" s="119"/>
      <c r="BQ581" s="119"/>
      <c r="BR581" s="119"/>
      <c r="BS581" s="119"/>
      <c r="BT581" s="119"/>
      <c r="BU581" s="119"/>
      <c r="BV581" s="119"/>
      <c r="BW581" s="119"/>
      <c r="BX581" s="119"/>
      <c r="BY581" s="119"/>
      <c r="BZ581" s="119"/>
      <c r="CA581" s="119"/>
      <c r="CB581" s="119"/>
      <c r="CC581" s="119"/>
      <c r="CD581" s="119"/>
      <c r="CE581" s="119"/>
      <c r="CF581" s="119"/>
      <c r="CG581" s="119"/>
      <c r="CH581" s="119"/>
      <c r="CI581" s="119"/>
      <c r="CJ581" s="119"/>
      <c r="CK581" s="119"/>
      <c r="CL581" s="119"/>
      <c r="CM581" s="119"/>
      <c r="CN581" s="119"/>
      <c r="CO581" s="119"/>
      <c r="CP581" s="119"/>
      <c r="CQ581" s="119"/>
      <c r="CR581" s="119"/>
      <c r="CS581" s="119"/>
      <c r="CT581" s="119"/>
      <c r="CU581" s="119"/>
      <c r="CV581" s="119"/>
      <c r="CW581" s="119"/>
      <c r="CX581" s="119"/>
      <c r="CY581" s="119"/>
      <c r="CZ581" s="119"/>
      <c r="DA581" s="119"/>
      <c r="DB581" s="119"/>
      <c r="DC581" s="119"/>
      <c r="DD581" s="119"/>
      <c r="DE581" s="119"/>
      <c r="DF581" s="119"/>
      <c r="DG581" s="119"/>
      <c r="DH581" s="119"/>
      <c r="DI581" s="119"/>
      <c r="DJ581" s="119"/>
      <c r="DK581" s="119"/>
      <c r="DL581" s="120">
        <v>170.95860880000001</v>
      </c>
      <c r="DM581" s="120"/>
      <c r="DN581" s="120">
        <v>173.33749879999999</v>
      </c>
      <c r="DO581" s="120"/>
      <c r="DP581" s="120">
        <v>184.0608704</v>
      </c>
      <c r="DQ581" s="120"/>
      <c r="DR581" s="120">
        <v>220.2105569</v>
      </c>
    </row>
    <row r="582" spans="1:122" s="50" customFormat="1" hidden="1">
      <c r="A582" s="118" t="s">
        <v>581</v>
      </c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  <c r="AA582" s="119"/>
      <c r="AB582" s="119"/>
      <c r="AC582" s="119"/>
      <c r="AD582" s="119"/>
      <c r="AE582" s="119"/>
      <c r="AF582" s="119"/>
      <c r="AG582" s="119"/>
      <c r="AH582" s="119"/>
      <c r="AI582" s="119"/>
      <c r="AJ582" s="119"/>
      <c r="AK582" s="119"/>
      <c r="AL582" s="119"/>
      <c r="AM582" s="119"/>
      <c r="AN582" s="119"/>
      <c r="AO582" s="119"/>
      <c r="AP582" s="119"/>
      <c r="AQ582" s="119"/>
      <c r="AR582" s="119"/>
      <c r="AS582" s="119"/>
      <c r="AT582" s="119"/>
      <c r="AU582" s="119"/>
      <c r="AV582" s="119"/>
      <c r="AW582" s="119"/>
      <c r="AX582" s="119"/>
      <c r="AY582" s="119"/>
      <c r="AZ582" s="120"/>
      <c r="BA582" s="119"/>
      <c r="BB582" s="119"/>
      <c r="BC582" s="119"/>
      <c r="BD582" s="119"/>
      <c r="BE582" s="120"/>
      <c r="BF582" s="119"/>
      <c r="BG582" s="119"/>
      <c r="BH582" s="119"/>
      <c r="BI582" s="119"/>
      <c r="BJ582" s="119"/>
      <c r="BK582" s="119"/>
      <c r="BL582" s="119"/>
      <c r="BM582" s="119"/>
      <c r="BN582" s="119"/>
      <c r="BO582" s="119"/>
      <c r="BP582" s="119"/>
      <c r="BQ582" s="119"/>
      <c r="BR582" s="119"/>
      <c r="BS582" s="119"/>
      <c r="BT582" s="119"/>
      <c r="BU582" s="119"/>
      <c r="BV582" s="119"/>
      <c r="BW582" s="119"/>
      <c r="BX582" s="119"/>
      <c r="BY582" s="119"/>
      <c r="BZ582" s="119"/>
      <c r="CA582" s="119"/>
      <c r="CB582" s="119"/>
      <c r="CC582" s="119"/>
      <c r="CD582" s="119"/>
      <c r="CE582" s="119"/>
      <c r="CF582" s="119"/>
      <c r="CG582" s="119"/>
      <c r="CH582" s="119"/>
      <c r="CI582" s="119"/>
      <c r="CJ582" s="119"/>
      <c r="CK582" s="119"/>
      <c r="CL582" s="119"/>
      <c r="CM582" s="119"/>
      <c r="CN582" s="119"/>
      <c r="CO582" s="119"/>
      <c r="CP582" s="119"/>
      <c r="CQ582" s="119"/>
      <c r="CR582" s="119"/>
      <c r="CS582" s="119"/>
      <c r="CT582" s="119"/>
      <c r="CU582" s="119"/>
      <c r="CV582" s="119"/>
      <c r="CW582" s="119"/>
      <c r="CX582" s="119"/>
      <c r="CY582" s="119"/>
      <c r="CZ582" s="119"/>
      <c r="DA582" s="119"/>
      <c r="DB582" s="119"/>
      <c r="DC582" s="119"/>
      <c r="DD582" s="119"/>
      <c r="DE582" s="119"/>
      <c r="DF582" s="119"/>
      <c r="DG582" s="119"/>
      <c r="DH582" s="119"/>
      <c r="DI582" s="119"/>
      <c r="DJ582" s="119"/>
      <c r="DK582" s="119"/>
      <c r="DL582" s="120">
        <v>170.95860880000001</v>
      </c>
      <c r="DM582" s="120"/>
      <c r="DN582" s="120">
        <v>173.33749879999999</v>
      </c>
      <c r="DO582" s="120"/>
      <c r="DP582" s="120">
        <v>184.0608704</v>
      </c>
      <c r="DQ582" s="120"/>
      <c r="DR582" s="120">
        <v>220.2105569</v>
      </c>
    </row>
    <row r="583" spans="1:122" s="50" customFormat="1" hidden="1">
      <c r="A583" s="118" t="s">
        <v>582</v>
      </c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  <c r="AA583" s="119"/>
      <c r="AB583" s="119"/>
      <c r="AC583" s="119"/>
      <c r="AD583" s="119"/>
      <c r="AE583" s="119"/>
      <c r="AF583" s="119"/>
      <c r="AG583" s="119"/>
      <c r="AH583" s="119"/>
      <c r="AI583" s="119"/>
      <c r="AJ583" s="119"/>
      <c r="AK583" s="119"/>
      <c r="AL583" s="119"/>
      <c r="AM583" s="119"/>
      <c r="AN583" s="119"/>
      <c r="AO583" s="119"/>
      <c r="AP583" s="119"/>
      <c r="AQ583" s="119"/>
      <c r="AR583" s="119"/>
      <c r="AS583" s="119"/>
      <c r="AT583" s="119"/>
      <c r="AU583" s="119"/>
      <c r="AV583" s="119"/>
      <c r="AW583" s="119"/>
      <c r="AX583" s="119"/>
      <c r="AY583" s="119"/>
      <c r="AZ583" s="120"/>
      <c r="BA583" s="119"/>
      <c r="BB583" s="119"/>
      <c r="BC583" s="119"/>
      <c r="BD583" s="119"/>
      <c r="BE583" s="120"/>
      <c r="BF583" s="119"/>
      <c r="BG583" s="119"/>
      <c r="BH583" s="119"/>
      <c r="BI583" s="119"/>
      <c r="BJ583" s="119"/>
      <c r="BK583" s="119"/>
      <c r="BL583" s="119"/>
      <c r="BM583" s="119"/>
      <c r="BN583" s="119"/>
      <c r="BO583" s="119"/>
      <c r="BP583" s="119"/>
      <c r="BQ583" s="119"/>
      <c r="BR583" s="119"/>
      <c r="BS583" s="119"/>
      <c r="BT583" s="119"/>
      <c r="BU583" s="119"/>
      <c r="BV583" s="119"/>
      <c r="BW583" s="119"/>
      <c r="BX583" s="119"/>
      <c r="BY583" s="119"/>
      <c r="BZ583" s="119"/>
      <c r="CA583" s="119"/>
      <c r="CB583" s="119"/>
      <c r="CC583" s="119"/>
      <c r="CD583" s="119"/>
      <c r="CE583" s="119"/>
      <c r="CF583" s="119"/>
      <c r="CG583" s="119"/>
      <c r="CH583" s="119"/>
      <c r="CI583" s="119"/>
      <c r="CJ583" s="119"/>
      <c r="CK583" s="119"/>
      <c r="CL583" s="119"/>
      <c r="CM583" s="119"/>
      <c r="CN583" s="119"/>
      <c r="CO583" s="119"/>
      <c r="CP583" s="119"/>
      <c r="CQ583" s="119"/>
      <c r="CR583" s="119"/>
      <c r="CS583" s="119"/>
      <c r="CT583" s="119"/>
      <c r="CU583" s="119"/>
      <c r="CV583" s="119"/>
      <c r="CW583" s="119"/>
      <c r="CX583" s="119"/>
      <c r="CY583" s="119"/>
      <c r="CZ583" s="119"/>
      <c r="DA583" s="119"/>
      <c r="DB583" s="119"/>
      <c r="DC583" s="119"/>
      <c r="DD583" s="119"/>
      <c r="DE583" s="119"/>
      <c r="DF583" s="119"/>
      <c r="DG583" s="119"/>
      <c r="DH583" s="119"/>
      <c r="DI583" s="119"/>
      <c r="DJ583" s="119"/>
      <c r="DK583" s="119"/>
      <c r="DL583" s="120">
        <v>315.75887160000002</v>
      </c>
      <c r="DM583" s="120"/>
      <c r="DN583" s="120">
        <v>309.88006669999999</v>
      </c>
      <c r="DO583" s="120"/>
      <c r="DP583" s="120">
        <v>357.37176849999997</v>
      </c>
      <c r="DQ583" s="120"/>
      <c r="DR583" s="120">
        <v>360.17432609999997</v>
      </c>
    </row>
    <row r="584" spans="1:122" s="50" customFormat="1" hidden="1">
      <c r="A584" s="118" t="s">
        <v>583</v>
      </c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  <c r="AA584" s="119"/>
      <c r="AB584" s="119"/>
      <c r="AC584" s="119"/>
      <c r="AD584" s="119"/>
      <c r="AE584" s="119"/>
      <c r="AF584" s="119"/>
      <c r="AG584" s="119"/>
      <c r="AH584" s="119"/>
      <c r="AI584" s="119"/>
      <c r="AJ584" s="119"/>
      <c r="AK584" s="119"/>
      <c r="AL584" s="119"/>
      <c r="AM584" s="119"/>
      <c r="AN584" s="119"/>
      <c r="AO584" s="119"/>
      <c r="AP584" s="119"/>
      <c r="AQ584" s="119"/>
      <c r="AR584" s="119"/>
      <c r="AS584" s="119"/>
      <c r="AT584" s="119"/>
      <c r="AU584" s="119"/>
      <c r="AV584" s="119"/>
      <c r="AW584" s="119"/>
      <c r="AX584" s="119"/>
      <c r="AY584" s="119"/>
      <c r="AZ584" s="120"/>
      <c r="BA584" s="119"/>
      <c r="BB584" s="119"/>
      <c r="BC584" s="119"/>
      <c r="BD584" s="119"/>
      <c r="BE584" s="120"/>
      <c r="BF584" s="119"/>
      <c r="BG584" s="119"/>
      <c r="BH584" s="119"/>
      <c r="BI584" s="119"/>
      <c r="BJ584" s="119"/>
      <c r="BK584" s="119"/>
      <c r="BL584" s="119"/>
      <c r="BM584" s="119"/>
      <c r="BN584" s="119"/>
      <c r="BO584" s="119"/>
      <c r="BP584" s="119"/>
      <c r="BQ584" s="119"/>
      <c r="BR584" s="119"/>
      <c r="BS584" s="119"/>
      <c r="BT584" s="119"/>
      <c r="BU584" s="119"/>
      <c r="BV584" s="119"/>
      <c r="BW584" s="119"/>
      <c r="BX584" s="119"/>
      <c r="BY584" s="119"/>
      <c r="BZ584" s="119"/>
      <c r="CA584" s="119"/>
      <c r="CB584" s="119"/>
      <c r="CC584" s="119"/>
      <c r="CD584" s="119"/>
      <c r="CE584" s="119"/>
      <c r="CF584" s="119"/>
      <c r="CG584" s="119"/>
      <c r="CH584" s="119"/>
      <c r="CI584" s="119"/>
      <c r="CJ584" s="119"/>
      <c r="CK584" s="119"/>
      <c r="CL584" s="119"/>
      <c r="CM584" s="119"/>
      <c r="CN584" s="119"/>
      <c r="CO584" s="119"/>
      <c r="CP584" s="119"/>
      <c r="CQ584" s="119"/>
      <c r="CR584" s="119"/>
      <c r="CS584" s="119"/>
      <c r="CT584" s="119"/>
      <c r="CU584" s="119"/>
      <c r="CV584" s="119"/>
      <c r="CW584" s="119"/>
      <c r="CX584" s="119"/>
      <c r="CY584" s="119"/>
      <c r="CZ584" s="119"/>
      <c r="DA584" s="119"/>
      <c r="DB584" s="119"/>
      <c r="DC584" s="119"/>
      <c r="DD584" s="119"/>
      <c r="DE584" s="119"/>
      <c r="DF584" s="119"/>
      <c r="DG584" s="119"/>
      <c r="DH584" s="119"/>
      <c r="DI584" s="119"/>
      <c r="DJ584" s="119"/>
      <c r="DK584" s="119"/>
      <c r="DL584" s="120">
        <v>315.75887160000002</v>
      </c>
      <c r="DM584" s="120"/>
      <c r="DN584" s="120">
        <v>309.88006669999999</v>
      </c>
      <c r="DO584" s="120"/>
      <c r="DP584" s="120">
        <v>357.37176849999997</v>
      </c>
      <c r="DQ584" s="120"/>
      <c r="DR584" s="120">
        <v>360.17432609999997</v>
      </c>
    </row>
    <row r="585" spans="1:122" s="50" customFormat="1" hidden="1">
      <c r="A585" s="118" t="s">
        <v>584</v>
      </c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  <c r="AA585" s="119"/>
      <c r="AB585" s="119"/>
      <c r="AC585" s="119"/>
      <c r="AD585" s="119"/>
      <c r="AE585" s="119"/>
      <c r="AF585" s="119"/>
      <c r="AG585" s="119"/>
      <c r="AH585" s="119"/>
      <c r="AI585" s="119"/>
      <c r="AJ585" s="119"/>
      <c r="AK585" s="119"/>
      <c r="AL585" s="119"/>
      <c r="AM585" s="119"/>
      <c r="AN585" s="119"/>
      <c r="AO585" s="119"/>
      <c r="AP585" s="119"/>
      <c r="AQ585" s="119"/>
      <c r="AR585" s="119"/>
      <c r="AS585" s="119"/>
      <c r="AT585" s="119"/>
      <c r="AU585" s="119"/>
      <c r="AV585" s="119"/>
      <c r="AW585" s="119"/>
      <c r="AX585" s="119"/>
      <c r="AY585" s="119"/>
      <c r="AZ585" s="120"/>
      <c r="BA585" s="119"/>
      <c r="BB585" s="119"/>
      <c r="BC585" s="119"/>
      <c r="BD585" s="119"/>
      <c r="BE585" s="120"/>
      <c r="BF585" s="119"/>
      <c r="BG585" s="119"/>
      <c r="BH585" s="119"/>
      <c r="BI585" s="119"/>
      <c r="BJ585" s="119"/>
      <c r="BK585" s="119"/>
      <c r="BL585" s="119"/>
      <c r="BM585" s="119"/>
      <c r="BN585" s="119"/>
      <c r="BO585" s="119"/>
      <c r="BP585" s="119"/>
      <c r="BQ585" s="119"/>
      <c r="BR585" s="119"/>
      <c r="BS585" s="119"/>
      <c r="BT585" s="119"/>
      <c r="BU585" s="119"/>
      <c r="BV585" s="119"/>
      <c r="BW585" s="119"/>
      <c r="BX585" s="119"/>
      <c r="BY585" s="119"/>
      <c r="BZ585" s="119"/>
      <c r="CA585" s="119"/>
      <c r="CB585" s="119"/>
      <c r="CC585" s="119"/>
      <c r="CD585" s="119"/>
      <c r="CE585" s="119"/>
      <c r="CF585" s="119"/>
      <c r="CG585" s="119"/>
      <c r="CH585" s="119"/>
      <c r="CI585" s="119"/>
      <c r="CJ585" s="119"/>
      <c r="CK585" s="119"/>
      <c r="CL585" s="119"/>
      <c r="CM585" s="119"/>
      <c r="CN585" s="119"/>
      <c r="CO585" s="119"/>
      <c r="CP585" s="119"/>
      <c r="CQ585" s="119"/>
      <c r="CR585" s="119"/>
      <c r="CS585" s="119"/>
      <c r="CT585" s="119"/>
      <c r="CU585" s="119"/>
      <c r="CV585" s="119"/>
      <c r="CW585" s="119"/>
      <c r="CX585" s="119"/>
      <c r="CY585" s="119"/>
      <c r="CZ585" s="119"/>
      <c r="DA585" s="119"/>
      <c r="DB585" s="119"/>
      <c r="DC585" s="119"/>
      <c r="DD585" s="119"/>
      <c r="DE585" s="119"/>
      <c r="DF585" s="119"/>
      <c r="DG585" s="119"/>
      <c r="DH585" s="119"/>
      <c r="DI585" s="119"/>
      <c r="DJ585" s="119"/>
      <c r="DK585" s="119"/>
      <c r="DL585" s="120">
        <v>258.27400230000001</v>
      </c>
      <c r="DM585" s="120"/>
      <c r="DN585" s="120">
        <v>252.3730037</v>
      </c>
      <c r="DO585" s="120"/>
      <c r="DP585" s="120">
        <v>286.2950945</v>
      </c>
      <c r="DQ585" s="120"/>
      <c r="DR585" s="120">
        <v>318.11298499999998</v>
      </c>
    </row>
    <row r="586" spans="1:122" s="50" customFormat="1" hidden="1">
      <c r="A586" s="118" t="s">
        <v>585</v>
      </c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  <c r="AA586" s="119"/>
      <c r="AB586" s="119"/>
      <c r="AC586" s="119"/>
      <c r="AD586" s="119"/>
      <c r="AE586" s="119"/>
      <c r="AF586" s="119"/>
      <c r="AG586" s="119"/>
      <c r="AH586" s="119"/>
      <c r="AI586" s="119"/>
      <c r="AJ586" s="119"/>
      <c r="AK586" s="119"/>
      <c r="AL586" s="119"/>
      <c r="AM586" s="119"/>
      <c r="AN586" s="119"/>
      <c r="AO586" s="119"/>
      <c r="AP586" s="119"/>
      <c r="AQ586" s="119"/>
      <c r="AR586" s="119"/>
      <c r="AS586" s="119"/>
      <c r="AT586" s="119"/>
      <c r="AU586" s="119"/>
      <c r="AV586" s="119"/>
      <c r="AW586" s="119"/>
      <c r="AX586" s="119"/>
      <c r="AY586" s="119"/>
      <c r="AZ586" s="120"/>
      <c r="BA586" s="119"/>
      <c r="BB586" s="119"/>
      <c r="BC586" s="119"/>
      <c r="BD586" s="119"/>
      <c r="BE586" s="120"/>
      <c r="BF586" s="119"/>
      <c r="BG586" s="119"/>
      <c r="BH586" s="119"/>
      <c r="BI586" s="119"/>
      <c r="BJ586" s="119"/>
      <c r="BK586" s="119"/>
      <c r="BL586" s="119"/>
      <c r="BM586" s="119"/>
      <c r="BN586" s="119"/>
      <c r="BO586" s="119"/>
      <c r="BP586" s="119"/>
      <c r="BQ586" s="119"/>
      <c r="BR586" s="119"/>
      <c r="BS586" s="119"/>
      <c r="BT586" s="119"/>
      <c r="BU586" s="119"/>
      <c r="BV586" s="119"/>
      <c r="BW586" s="119"/>
      <c r="BX586" s="119"/>
      <c r="BY586" s="119"/>
      <c r="BZ586" s="119"/>
      <c r="CA586" s="119"/>
      <c r="CB586" s="119"/>
      <c r="CC586" s="119"/>
      <c r="CD586" s="119"/>
      <c r="CE586" s="119"/>
      <c r="CF586" s="119"/>
      <c r="CG586" s="119"/>
      <c r="CH586" s="119"/>
      <c r="CI586" s="119"/>
      <c r="CJ586" s="119"/>
      <c r="CK586" s="119"/>
      <c r="CL586" s="119"/>
      <c r="CM586" s="119"/>
      <c r="CN586" s="119"/>
      <c r="CO586" s="119"/>
      <c r="CP586" s="119"/>
      <c r="CQ586" s="119"/>
      <c r="CR586" s="119"/>
      <c r="CS586" s="119"/>
      <c r="CT586" s="119"/>
      <c r="CU586" s="119"/>
      <c r="CV586" s="119"/>
      <c r="CW586" s="119"/>
      <c r="CX586" s="119"/>
      <c r="CY586" s="119"/>
      <c r="CZ586" s="119"/>
      <c r="DA586" s="119"/>
      <c r="DB586" s="119"/>
      <c r="DC586" s="119"/>
      <c r="DD586" s="119"/>
      <c r="DE586" s="119"/>
      <c r="DF586" s="119"/>
      <c r="DG586" s="119"/>
      <c r="DH586" s="119"/>
      <c r="DI586" s="119"/>
      <c r="DJ586" s="119"/>
      <c r="DK586" s="119"/>
      <c r="DL586" s="120">
        <v>258.27400230000001</v>
      </c>
      <c r="DM586" s="120"/>
      <c r="DN586" s="120">
        <v>252.3730037</v>
      </c>
      <c r="DO586" s="120"/>
      <c r="DP586" s="120">
        <v>286.2950945</v>
      </c>
      <c r="DQ586" s="120"/>
      <c r="DR586" s="120">
        <v>318.11298499999998</v>
      </c>
    </row>
    <row r="587" spans="1:122" s="50" customFormat="1" hidden="1">
      <c r="A587" s="118" t="s">
        <v>586</v>
      </c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  <c r="AA587" s="119"/>
      <c r="AB587" s="119"/>
      <c r="AC587" s="119"/>
      <c r="AD587" s="119"/>
      <c r="AE587" s="119"/>
      <c r="AF587" s="119"/>
      <c r="AG587" s="119"/>
      <c r="AH587" s="119"/>
      <c r="AI587" s="119"/>
      <c r="AJ587" s="119"/>
      <c r="AK587" s="119"/>
      <c r="AL587" s="119"/>
      <c r="AM587" s="119"/>
      <c r="AN587" s="119"/>
      <c r="AO587" s="119"/>
      <c r="AP587" s="119"/>
      <c r="AQ587" s="119"/>
      <c r="AR587" s="119"/>
      <c r="AS587" s="119"/>
      <c r="AT587" s="119"/>
      <c r="AU587" s="119"/>
      <c r="AV587" s="119"/>
      <c r="AW587" s="119"/>
      <c r="AX587" s="119"/>
      <c r="AY587" s="119"/>
      <c r="AZ587" s="120"/>
      <c r="BA587" s="119"/>
      <c r="BB587" s="119"/>
      <c r="BC587" s="119"/>
      <c r="BD587" s="119"/>
      <c r="BE587" s="120"/>
      <c r="BF587" s="119"/>
      <c r="BG587" s="119"/>
      <c r="BH587" s="119"/>
      <c r="BI587" s="119"/>
      <c r="BJ587" s="119"/>
      <c r="BK587" s="119"/>
      <c r="BL587" s="119"/>
      <c r="BM587" s="119"/>
      <c r="BN587" s="119"/>
      <c r="BO587" s="119"/>
      <c r="BP587" s="119"/>
      <c r="BQ587" s="119"/>
      <c r="BR587" s="119"/>
      <c r="BS587" s="119"/>
      <c r="BT587" s="119"/>
      <c r="BU587" s="119"/>
      <c r="BV587" s="119"/>
      <c r="BW587" s="119"/>
      <c r="BX587" s="119"/>
      <c r="BY587" s="119"/>
      <c r="BZ587" s="119"/>
      <c r="CA587" s="119"/>
      <c r="CB587" s="119"/>
      <c r="CC587" s="119"/>
      <c r="CD587" s="119"/>
      <c r="CE587" s="119"/>
      <c r="CF587" s="119"/>
      <c r="CG587" s="119"/>
      <c r="CH587" s="119"/>
      <c r="CI587" s="119"/>
      <c r="CJ587" s="119"/>
      <c r="CK587" s="119"/>
      <c r="CL587" s="119"/>
      <c r="CM587" s="119"/>
      <c r="CN587" s="119"/>
      <c r="CO587" s="119"/>
      <c r="CP587" s="119"/>
      <c r="CQ587" s="119"/>
      <c r="CR587" s="119"/>
      <c r="CS587" s="119"/>
      <c r="CT587" s="119"/>
      <c r="CU587" s="119"/>
      <c r="CV587" s="119"/>
      <c r="CW587" s="119"/>
      <c r="CX587" s="119"/>
      <c r="CY587" s="119"/>
      <c r="CZ587" s="119"/>
      <c r="DA587" s="119"/>
      <c r="DB587" s="119"/>
      <c r="DC587" s="119"/>
      <c r="DD587" s="119"/>
      <c r="DE587" s="119"/>
      <c r="DF587" s="119"/>
      <c r="DG587" s="119"/>
      <c r="DH587" s="119"/>
      <c r="DI587" s="119"/>
      <c r="DJ587" s="119"/>
      <c r="DK587" s="119"/>
      <c r="DL587" s="120">
        <v>258.27400230000001</v>
      </c>
      <c r="DM587" s="120"/>
      <c r="DN587" s="120">
        <v>252.3730037</v>
      </c>
      <c r="DO587" s="120"/>
      <c r="DP587" s="120">
        <v>286.2950945</v>
      </c>
      <c r="DQ587" s="120"/>
      <c r="DR587" s="120">
        <v>318.11298499999998</v>
      </c>
    </row>
    <row r="588" spans="1:122" s="50" customFormat="1" hidden="1">
      <c r="A588" s="118" t="s">
        <v>587</v>
      </c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  <c r="AA588" s="119"/>
      <c r="AB588" s="119"/>
      <c r="AC588" s="119"/>
      <c r="AD588" s="119"/>
      <c r="AE588" s="119"/>
      <c r="AF588" s="119"/>
      <c r="AG588" s="119"/>
      <c r="AH588" s="119"/>
      <c r="AI588" s="119"/>
      <c r="AJ588" s="119"/>
      <c r="AK588" s="119"/>
      <c r="AL588" s="119"/>
      <c r="AM588" s="119"/>
      <c r="AN588" s="119"/>
      <c r="AO588" s="119"/>
      <c r="AP588" s="119"/>
      <c r="AQ588" s="119"/>
      <c r="AR588" s="119"/>
      <c r="AS588" s="119"/>
      <c r="AT588" s="119"/>
      <c r="AU588" s="119"/>
      <c r="AV588" s="119"/>
      <c r="AW588" s="119"/>
      <c r="AX588" s="119"/>
      <c r="AY588" s="119"/>
      <c r="AZ588" s="120"/>
      <c r="BA588" s="119"/>
      <c r="BB588" s="119"/>
      <c r="BC588" s="119"/>
      <c r="BD588" s="119"/>
      <c r="BE588" s="120"/>
      <c r="BF588" s="119"/>
      <c r="BG588" s="119"/>
      <c r="BH588" s="119"/>
      <c r="BI588" s="119"/>
      <c r="BJ588" s="119"/>
      <c r="BK588" s="119"/>
      <c r="BL588" s="119"/>
      <c r="BM588" s="119"/>
      <c r="BN588" s="119"/>
      <c r="BO588" s="119"/>
      <c r="BP588" s="119"/>
      <c r="BQ588" s="119"/>
      <c r="BR588" s="119"/>
      <c r="BS588" s="119"/>
      <c r="BT588" s="119"/>
      <c r="BU588" s="119"/>
      <c r="BV588" s="119"/>
      <c r="BW588" s="119"/>
      <c r="BX588" s="119"/>
      <c r="BY588" s="119"/>
      <c r="BZ588" s="119"/>
      <c r="CA588" s="119"/>
      <c r="CB588" s="119"/>
      <c r="CC588" s="119"/>
      <c r="CD588" s="119"/>
      <c r="CE588" s="119"/>
      <c r="CF588" s="119"/>
      <c r="CG588" s="119"/>
      <c r="CH588" s="119"/>
      <c r="CI588" s="119"/>
      <c r="CJ588" s="119"/>
      <c r="CK588" s="119"/>
      <c r="CL588" s="119"/>
      <c r="CM588" s="119"/>
      <c r="CN588" s="119"/>
      <c r="CO588" s="119"/>
      <c r="CP588" s="119"/>
      <c r="CQ588" s="119"/>
      <c r="CR588" s="119"/>
      <c r="CS588" s="119"/>
      <c r="CT588" s="119"/>
      <c r="CU588" s="119"/>
      <c r="CV588" s="119"/>
      <c r="CW588" s="119"/>
      <c r="CX588" s="119"/>
      <c r="CY588" s="119"/>
      <c r="CZ588" s="119"/>
      <c r="DA588" s="119"/>
      <c r="DB588" s="119"/>
      <c r="DC588" s="119"/>
      <c r="DD588" s="119"/>
      <c r="DE588" s="119"/>
      <c r="DF588" s="119"/>
      <c r="DG588" s="119"/>
      <c r="DH588" s="119"/>
      <c r="DI588" s="119"/>
      <c r="DJ588" s="119"/>
      <c r="DK588" s="119"/>
      <c r="DL588" s="120">
        <v>258.27400230000001</v>
      </c>
      <c r="DM588" s="120"/>
      <c r="DN588" s="120">
        <v>252.3730037</v>
      </c>
      <c r="DO588" s="120"/>
      <c r="DP588" s="120">
        <v>286.2950945</v>
      </c>
      <c r="DQ588" s="120"/>
      <c r="DR588" s="120">
        <v>318.11298499999998</v>
      </c>
    </row>
    <row r="589" spans="1:122" s="50" customFormat="1" hidden="1">
      <c r="A589" s="118" t="s">
        <v>588</v>
      </c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  <c r="AA589" s="119"/>
      <c r="AB589" s="119"/>
      <c r="AC589" s="119"/>
      <c r="AD589" s="119"/>
      <c r="AE589" s="119"/>
      <c r="AF589" s="119"/>
      <c r="AG589" s="119"/>
      <c r="AH589" s="119"/>
      <c r="AI589" s="119"/>
      <c r="AJ589" s="119"/>
      <c r="AK589" s="119"/>
      <c r="AL589" s="119"/>
      <c r="AM589" s="119"/>
      <c r="AN589" s="119"/>
      <c r="AO589" s="119"/>
      <c r="AP589" s="119"/>
      <c r="AQ589" s="119"/>
      <c r="AR589" s="119"/>
      <c r="AS589" s="119"/>
      <c r="AT589" s="119"/>
      <c r="AU589" s="119"/>
      <c r="AV589" s="119"/>
      <c r="AW589" s="119"/>
      <c r="AX589" s="119"/>
      <c r="AY589" s="119"/>
      <c r="AZ589" s="120"/>
      <c r="BA589" s="119"/>
      <c r="BB589" s="119"/>
      <c r="BC589" s="119"/>
      <c r="BD589" s="119"/>
      <c r="BE589" s="120"/>
      <c r="BF589" s="119"/>
      <c r="BG589" s="119"/>
      <c r="BH589" s="119"/>
      <c r="BI589" s="119"/>
      <c r="BJ589" s="119"/>
      <c r="BK589" s="119"/>
      <c r="BL589" s="119"/>
      <c r="BM589" s="119"/>
      <c r="BN589" s="119"/>
      <c r="BO589" s="119"/>
      <c r="BP589" s="119"/>
      <c r="BQ589" s="119"/>
      <c r="BR589" s="119"/>
      <c r="BS589" s="119"/>
      <c r="BT589" s="119"/>
      <c r="BU589" s="119"/>
      <c r="BV589" s="119"/>
      <c r="BW589" s="119"/>
      <c r="BX589" s="119"/>
      <c r="BY589" s="119"/>
      <c r="BZ589" s="119"/>
      <c r="CA589" s="119"/>
      <c r="CB589" s="119"/>
      <c r="CC589" s="119"/>
      <c r="CD589" s="119"/>
      <c r="CE589" s="119"/>
      <c r="CF589" s="119"/>
      <c r="CG589" s="119"/>
      <c r="CH589" s="119"/>
      <c r="CI589" s="119"/>
      <c r="CJ589" s="119"/>
      <c r="CK589" s="119"/>
      <c r="CL589" s="119"/>
      <c r="CM589" s="119"/>
      <c r="CN589" s="119"/>
      <c r="CO589" s="119"/>
      <c r="CP589" s="119"/>
      <c r="CQ589" s="119"/>
      <c r="CR589" s="119"/>
      <c r="CS589" s="119"/>
      <c r="CT589" s="119"/>
      <c r="CU589" s="119"/>
      <c r="CV589" s="119"/>
      <c r="CW589" s="119"/>
      <c r="CX589" s="119"/>
      <c r="CY589" s="119"/>
      <c r="CZ589" s="119"/>
      <c r="DA589" s="119"/>
      <c r="DB589" s="119"/>
      <c r="DC589" s="119"/>
      <c r="DD589" s="119"/>
      <c r="DE589" s="119"/>
      <c r="DF589" s="119"/>
      <c r="DG589" s="119"/>
      <c r="DH589" s="119"/>
      <c r="DI589" s="119"/>
      <c r="DJ589" s="119"/>
      <c r="DK589" s="119"/>
      <c r="DL589" s="120">
        <v>236.02382130000001</v>
      </c>
      <c r="DM589" s="120"/>
      <c r="DN589" s="120">
        <v>216.7690671</v>
      </c>
      <c r="DO589" s="120"/>
      <c r="DP589" s="120">
        <v>222.26350120000001</v>
      </c>
      <c r="DQ589" s="120"/>
      <c r="DR589" s="120">
        <v>258.47568890000002</v>
      </c>
    </row>
    <row r="590" spans="1:122" s="50" customFormat="1" hidden="1">
      <c r="A590" s="118" t="s">
        <v>589</v>
      </c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  <c r="AA590" s="119"/>
      <c r="AB590" s="119"/>
      <c r="AC590" s="119"/>
      <c r="AD590" s="119"/>
      <c r="AE590" s="119"/>
      <c r="AF590" s="119"/>
      <c r="AG590" s="119"/>
      <c r="AH590" s="119"/>
      <c r="AI590" s="119"/>
      <c r="AJ590" s="119"/>
      <c r="AK590" s="119"/>
      <c r="AL590" s="119"/>
      <c r="AM590" s="119"/>
      <c r="AN590" s="119"/>
      <c r="AO590" s="119"/>
      <c r="AP590" s="119"/>
      <c r="AQ590" s="119"/>
      <c r="AR590" s="119"/>
      <c r="AS590" s="119"/>
      <c r="AT590" s="119"/>
      <c r="AU590" s="119"/>
      <c r="AV590" s="119"/>
      <c r="AW590" s="119"/>
      <c r="AX590" s="119"/>
      <c r="AY590" s="119"/>
      <c r="AZ590" s="120"/>
      <c r="BA590" s="119"/>
      <c r="BB590" s="119"/>
      <c r="BC590" s="119"/>
      <c r="BD590" s="119"/>
      <c r="BE590" s="120"/>
      <c r="BF590" s="119"/>
      <c r="BG590" s="119"/>
      <c r="BH590" s="119"/>
      <c r="BI590" s="119"/>
      <c r="BJ590" s="119"/>
      <c r="BK590" s="119"/>
      <c r="BL590" s="119"/>
      <c r="BM590" s="119"/>
      <c r="BN590" s="119"/>
      <c r="BO590" s="119"/>
      <c r="BP590" s="119"/>
      <c r="BQ590" s="119"/>
      <c r="BR590" s="119"/>
      <c r="BS590" s="119"/>
      <c r="BT590" s="119"/>
      <c r="BU590" s="119"/>
      <c r="BV590" s="119"/>
      <c r="BW590" s="119"/>
      <c r="BX590" s="119"/>
      <c r="BY590" s="119"/>
      <c r="BZ590" s="119"/>
      <c r="CA590" s="119"/>
      <c r="CB590" s="119"/>
      <c r="CC590" s="119"/>
      <c r="CD590" s="119"/>
      <c r="CE590" s="119"/>
      <c r="CF590" s="119"/>
      <c r="CG590" s="119"/>
      <c r="CH590" s="119"/>
      <c r="CI590" s="119"/>
      <c r="CJ590" s="119"/>
      <c r="CK590" s="119"/>
      <c r="CL590" s="119"/>
      <c r="CM590" s="119"/>
      <c r="CN590" s="119"/>
      <c r="CO590" s="119"/>
      <c r="CP590" s="119"/>
      <c r="CQ590" s="119"/>
      <c r="CR590" s="119"/>
      <c r="CS590" s="119"/>
      <c r="CT590" s="119"/>
      <c r="CU590" s="119"/>
      <c r="CV590" s="119"/>
      <c r="CW590" s="119"/>
      <c r="CX590" s="119"/>
      <c r="CY590" s="119"/>
      <c r="CZ590" s="119"/>
      <c r="DA590" s="119"/>
      <c r="DB590" s="119"/>
      <c r="DC590" s="119"/>
      <c r="DD590" s="119"/>
      <c r="DE590" s="119"/>
      <c r="DF590" s="119"/>
      <c r="DG590" s="119"/>
      <c r="DH590" s="119"/>
      <c r="DI590" s="119"/>
      <c r="DJ590" s="119"/>
      <c r="DK590" s="119"/>
      <c r="DL590" s="120">
        <v>236.02382130000001</v>
      </c>
      <c r="DM590" s="120"/>
      <c r="DN590" s="120">
        <v>216.7690671</v>
      </c>
      <c r="DO590" s="120"/>
      <c r="DP590" s="120">
        <v>222.26350120000001</v>
      </c>
      <c r="DQ590" s="120"/>
      <c r="DR590" s="120">
        <v>258.47568890000002</v>
      </c>
    </row>
    <row r="591" spans="1:122" s="50" customFormat="1" hidden="1">
      <c r="A591" s="118" t="s">
        <v>590</v>
      </c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  <c r="AA591" s="119"/>
      <c r="AB591" s="119"/>
      <c r="AC591" s="119"/>
      <c r="AD591" s="119"/>
      <c r="AE591" s="119"/>
      <c r="AF591" s="119"/>
      <c r="AG591" s="119"/>
      <c r="AH591" s="119"/>
      <c r="AI591" s="119"/>
      <c r="AJ591" s="119"/>
      <c r="AK591" s="119"/>
      <c r="AL591" s="119"/>
      <c r="AM591" s="119"/>
      <c r="AN591" s="119"/>
      <c r="AO591" s="119"/>
      <c r="AP591" s="119"/>
      <c r="AQ591" s="119"/>
      <c r="AR591" s="119"/>
      <c r="AS591" s="119"/>
      <c r="AT591" s="119"/>
      <c r="AU591" s="119"/>
      <c r="AV591" s="119"/>
      <c r="AW591" s="119"/>
      <c r="AX591" s="119"/>
      <c r="AY591" s="119"/>
      <c r="AZ591" s="120"/>
      <c r="BA591" s="119"/>
      <c r="BB591" s="119"/>
      <c r="BC591" s="119"/>
      <c r="BD591" s="119"/>
      <c r="BE591" s="120"/>
      <c r="BF591" s="119"/>
      <c r="BG591" s="119"/>
      <c r="BH591" s="119"/>
      <c r="BI591" s="119"/>
      <c r="BJ591" s="119"/>
      <c r="BK591" s="119"/>
      <c r="BL591" s="119"/>
      <c r="BM591" s="119"/>
      <c r="BN591" s="119"/>
      <c r="BO591" s="119"/>
      <c r="BP591" s="119"/>
      <c r="BQ591" s="119"/>
      <c r="BR591" s="119"/>
      <c r="BS591" s="119"/>
      <c r="BT591" s="119"/>
      <c r="BU591" s="119"/>
      <c r="BV591" s="119"/>
      <c r="BW591" s="119"/>
      <c r="BX591" s="119"/>
      <c r="BY591" s="119"/>
      <c r="BZ591" s="119"/>
      <c r="CA591" s="119"/>
      <c r="CB591" s="119"/>
      <c r="CC591" s="119"/>
      <c r="CD591" s="119"/>
      <c r="CE591" s="119"/>
      <c r="CF591" s="119"/>
      <c r="CG591" s="119"/>
      <c r="CH591" s="119"/>
      <c r="CI591" s="119"/>
      <c r="CJ591" s="119"/>
      <c r="CK591" s="119"/>
      <c r="CL591" s="119"/>
      <c r="CM591" s="119"/>
      <c r="CN591" s="119"/>
      <c r="CO591" s="119"/>
      <c r="CP591" s="119"/>
      <c r="CQ591" s="119"/>
      <c r="CR591" s="119"/>
      <c r="CS591" s="119"/>
      <c r="CT591" s="119"/>
      <c r="CU591" s="119"/>
      <c r="CV591" s="119"/>
      <c r="CW591" s="119"/>
      <c r="CX591" s="119"/>
      <c r="CY591" s="119"/>
      <c r="CZ591" s="119"/>
      <c r="DA591" s="119"/>
      <c r="DB591" s="119"/>
      <c r="DC591" s="119"/>
      <c r="DD591" s="119"/>
      <c r="DE591" s="119"/>
      <c r="DF591" s="119"/>
      <c r="DG591" s="119"/>
      <c r="DH591" s="119"/>
      <c r="DI591" s="119"/>
      <c r="DJ591" s="119"/>
      <c r="DK591" s="119"/>
      <c r="DL591" s="120">
        <v>236.02382130000001</v>
      </c>
      <c r="DM591" s="120"/>
      <c r="DN591" s="120">
        <v>216.7690671</v>
      </c>
      <c r="DO591" s="120"/>
      <c r="DP591" s="120">
        <v>222.26350120000001</v>
      </c>
      <c r="DQ591" s="120"/>
      <c r="DR591" s="120">
        <v>258.47568890000002</v>
      </c>
    </row>
    <row r="592" spans="1:122" s="50" customFormat="1" hidden="1">
      <c r="A592" s="118" t="s">
        <v>591</v>
      </c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  <c r="AA592" s="119"/>
      <c r="AB592" s="119"/>
      <c r="AC592" s="119"/>
      <c r="AD592" s="119"/>
      <c r="AE592" s="119"/>
      <c r="AF592" s="119"/>
      <c r="AG592" s="119"/>
      <c r="AH592" s="119"/>
      <c r="AI592" s="119"/>
      <c r="AJ592" s="119"/>
      <c r="AK592" s="119"/>
      <c r="AL592" s="119"/>
      <c r="AM592" s="119"/>
      <c r="AN592" s="119"/>
      <c r="AO592" s="119"/>
      <c r="AP592" s="119"/>
      <c r="AQ592" s="119"/>
      <c r="AR592" s="119"/>
      <c r="AS592" s="119"/>
      <c r="AT592" s="119"/>
      <c r="AU592" s="119"/>
      <c r="AV592" s="119"/>
      <c r="AW592" s="119"/>
      <c r="AX592" s="119"/>
      <c r="AY592" s="119"/>
      <c r="AZ592" s="120"/>
      <c r="BA592" s="119"/>
      <c r="BB592" s="119"/>
      <c r="BC592" s="119"/>
      <c r="BD592" s="119"/>
      <c r="BE592" s="120"/>
      <c r="BF592" s="119"/>
      <c r="BG592" s="119"/>
      <c r="BH592" s="119"/>
      <c r="BI592" s="119"/>
      <c r="BJ592" s="119"/>
      <c r="BK592" s="119"/>
      <c r="BL592" s="119"/>
      <c r="BM592" s="119"/>
      <c r="BN592" s="119"/>
      <c r="BO592" s="119"/>
      <c r="BP592" s="119"/>
      <c r="BQ592" s="119"/>
      <c r="BR592" s="119"/>
      <c r="BS592" s="119"/>
      <c r="BT592" s="119"/>
      <c r="BU592" s="119"/>
      <c r="BV592" s="119"/>
      <c r="BW592" s="119"/>
      <c r="BX592" s="119"/>
      <c r="BY592" s="119"/>
      <c r="BZ592" s="119"/>
      <c r="CA592" s="119"/>
      <c r="CB592" s="119"/>
      <c r="CC592" s="119"/>
      <c r="CD592" s="119"/>
      <c r="CE592" s="119"/>
      <c r="CF592" s="119"/>
      <c r="CG592" s="119"/>
      <c r="CH592" s="119"/>
      <c r="CI592" s="119"/>
      <c r="CJ592" s="119"/>
      <c r="CK592" s="119"/>
      <c r="CL592" s="119"/>
      <c r="CM592" s="119"/>
      <c r="CN592" s="119"/>
      <c r="CO592" s="119"/>
      <c r="CP592" s="119"/>
      <c r="CQ592" s="119"/>
      <c r="CR592" s="119"/>
      <c r="CS592" s="119"/>
      <c r="CT592" s="119"/>
      <c r="CU592" s="119"/>
      <c r="CV592" s="119"/>
      <c r="CW592" s="119"/>
      <c r="CX592" s="119"/>
      <c r="CY592" s="119"/>
      <c r="CZ592" s="119"/>
      <c r="DA592" s="119"/>
      <c r="DB592" s="119"/>
      <c r="DC592" s="119"/>
      <c r="DD592" s="119"/>
      <c r="DE592" s="119"/>
      <c r="DF592" s="119"/>
      <c r="DG592" s="119"/>
      <c r="DH592" s="119"/>
      <c r="DI592" s="119"/>
      <c r="DJ592" s="119"/>
      <c r="DK592" s="119"/>
      <c r="DL592" s="120">
        <v>236.02382130000001</v>
      </c>
      <c r="DM592" s="120"/>
      <c r="DN592" s="120">
        <v>216.7690671</v>
      </c>
      <c r="DO592" s="120"/>
      <c r="DP592" s="120">
        <v>222.26350120000001</v>
      </c>
      <c r="DQ592" s="120"/>
      <c r="DR592" s="120">
        <v>258.47568890000002</v>
      </c>
    </row>
    <row r="593" spans="1:122" s="50" customFormat="1" hidden="1">
      <c r="A593" s="118" t="s">
        <v>592</v>
      </c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  <c r="AA593" s="119"/>
      <c r="AB593" s="119"/>
      <c r="AC593" s="119"/>
      <c r="AD593" s="119"/>
      <c r="AE593" s="119"/>
      <c r="AF593" s="119"/>
      <c r="AG593" s="119"/>
      <c r="AH593" s="119"/>
      <c r="AI593" s="119"/>
      <c r="AJ593" s="119"/>
      <c r="AK593" s="119"/>
      <c r="AL593" s="119"/>
      <c r="AM593" s="119"/>
      <c r="AN593" s="119"/>
      <c r="AO593" s="119"/>
      <c r="AP593" s="119"/>
      <c r="AQ593" s="119"/>
      <c r="AR593" s="119"/>
      <c r="AS593" s="119"/>
      <c r="AT593" s="119"/>
      <c r="AU593" s="119"/>
      <c r="AV593" s="119"/>
      <c r="AW593" s="119"/>
      <c r="AX593" s="119"/>
      <c r="AY593" s="119"/>
      <c r="AZ593" s="120"/>
      <c r="BA593" s="119"/>
      <c r="BB593" s="119"/>
      <c r="BC593" s="119"/>
      <c r="BD593" s="119"/>
      <c r="BE593" s="120"/>
      <c r="BF593" s="119"/>
      <c r="BG593" s="119"/>
      <c r="BH593" s="119"/>
      <c r="BI593" s="119"/>
      <c r="BJ593" s="119"/>
      <c r="BK593" s="119"/>
      <c r="BL593" s="119"/>
      <c r="BM593" s="119"/>
      <c r="BN593" s="119"/>
      <c r="BO593" s="119"/>
      <c r="BP593" s="119"/>
      <c r="BQ593" s="119"/>
      <c r="BR593" s="119"/>
      <c r="BS593" s="119"/>
      <c r="BT593" s="119"/>
      <c r="BU593" s="119"/>
      <c r="BV593" s="119"/>
      <c r="BW593" s="119"/>
      <c r="BX593" s="119"/>
      <c r="BY593" s="119"/>
      <c r="BZ593" s="119"/>
      <c r="CA593" s="119"/>
      <c r="CB593" s="119"/>
      <c r="CC593" s="119"/>
      <c r="CD593" s="119"/>
      <c r="CE593" s="119"/>
      <c r="CF593" s="119"/>
      <c r="CG593" s="119"/>
      <c r="CH593" s="119"/>
      <c r="CI593" s="119"/>
      <c r="CJ593" s="119"/>
      <c r="CK593" s="119"/>
      <c r="CL593" s="119"/>
      <c r="CM593" s="119"/>
      <c r="CN593" s="119"/>
      <c r="CO593" s="119"/>
      <c r="CP593" s="119"/>
      <c r="CQ593" s="119"/>
      <c r="CR593" s="119"/>
      <c r="CS593" s="119"/>
      <c r="CT593" s="119"/>
      <c r="CU593" s="119"/>
      <c r="CV593" s="119"/>
      <c r="CW593" s="119"/>
      <c r="CX593" s="119"/>
      <c r="CY593" s="119"/>
      <c r="CZ593" s="119"/>
      <c r="DA593" s="119"/>
      <c r="DB593" s="119"/>
      <c r="DC593" s="119"/>
      <c r="DD593" s="119"/>
      <c r="DE593" s="119"/>
      <c r="DF593" s="119"/>
      <c r="DG593" s="119"/>
      <c r="DH593" s="119"/>
      <c r="DI593" s="119"/>
      <c r="DJ593" s="119"/>
      <c r="DK593" s="119"/>
      <c r="DL593" s="120">
        <v>213.73710560000001</v>
      </c>
      <c r="DM593" s="120"/>
      <c r="DN593" s="120">
        <v>189.46297989999999</v>
      </c>
      <c r="DO593" s="120"/>
      <c r="DP593" s="120">
        <v>197.54017350000001</v>
      </c>
      <c r="DQ593" s="120"/>
      <c r="DR593" s="120">
        <v>216.63669780000001</v>
      </c>
    </row>
    <row r="594" spans="1:122" s="50" customFormat="1" hidden="1">
      <c r="A594" s="118" t="s">
        <v>593</v>
      </c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  <c r="AA594" s="119"/>
      <c r="AB594" s="119"/>
      <c r="AC594" s="119"/>
      <c r="AD594" s="119"/>
      <c r="AE594" s="119"/>
      <c r="AF594" s="119"/>
      <c r="AG594" s="119"/>
      <c r="AH594" s="119"/>
      <c r="AI594" s="119"/>
      <c r="AJ594" s="119"/>
      <c r="AK594" s="119"/>
      <c r="AL594" s="119"/>
      <c r="AM594" s="119"/>
      <c r="AN594" s="119"/>
      <c r="AO594" s="119"/>
      <c r="AP594" s="119"/>
      <c r="AQ594" s="119"/>
      <c r="AR594" s="119"/>
      <c r="AS594" s="119"/>
      <c r="AT594" s="119"/>
      <c r="AU594" s="119"/>
      <c r="AV594" s="119"/>
      <c r="AW594" s="119"/>
      <c r="AX594" s="119"/>
      <c r="AY594" s="119"/>
      <c r="AZ594" s="120"/>
      <c r="BA594" s="119"/>
      <c r="BB594" s="119"/>
      <c r="BC594" s="119"/>
      <c r="BD594" s="119"/>
      <c r="BE594" s="120"/>
      <c r="BF594" s="119"/>
      <c r="BG594" s="119"/>
      <c r="BH594" s="119"/>
      <c r="BI594" s="119"/>
      <c r="BJ594" s="119"/>
      <c r="BK594" s="119"/>
      <c r="BL594" s="119"/>
      <c r="BM594" s="119"/>
      <c r="BN594" s="119"/>
      <c r="BO594" s="119"/>
      <c r="BP594" s="119"/>
      <c r="BQ594" s="119"/>
      <c r="BR594" s="119"/>
      <c r="BS594" s="119"/>
      <c r="BT594" s="119"/>
      <c r="BU594" s="119"/>
      <c r="BV594" s="119"/>
      <c r="BW594" s="119"/>
      <c r="BX594" s="119"/>
      <c r="BY594" s="119"/>
      <c r="BZ594" s="119"/>
      <c r="CA594" s="119"/>
      <c r="CB594" s="119"/>
      <c r="CC594" s="119"/>
      <c r="CD594" s="119"/>
      <c r="CE594" s="119"/>
      <c r="CF594" s="119"/>
      <c r="CG594" s="119"/>
      <c r="CH594" s="119"/>
      <c r="CI594" s="119"/>
      <c r="CJ594" s="119"/>
      <c r="CK594" s="119"/>
      <c r="CL594" s="119"/>
      <c r="CM594" s="119"/>
      <c r="CN594" s="119"/>
      <c r="CO594" s="119"/>
      <c r="CP594" s="119"/>
      <c r="CQ594" s="119"/>
      <c r="CR594" s="119"/>
      <c r="CS594" s="119"/>
      <c r="CT594" s="119"/>
      <c r="CU594" s="119"/>
      <c r="CV594" s="119"/>
      <c r="CW594" s="119"/>
      <c r="CX594" s="119"/>
      <c r="CY594" s="119"/>
      <c r="CZ594" s="119"/>
      <c r="DA594" s="119"/>
      <c r="DB594" s="119"/>
      <c r="DC594" s="119"/>
      <c r="DD594" s="119"/>
      <c r="DE594" s="119"/>
      <c r="DF594" s="119"/>
      <c r="DG594" s="119"/>
      <c r="DH594" s="119"/>
      <c r="DI594" s="119"/>
      <c r="DJ594" s="119"/>
      <c r="DK594" s="119"/>
      <c r="DL594" s="120">
        <v>213.73710560000001</v>
      </c>
      <c r="DM594" s="120"/>
      <c r="DN594" s="120">
        <v>189.46297989999999</v>
      </c>
      <c r="DO594" s="120"/>
      <c r="DP594" s="120">
        <v>197.54017350000001</v>
      </c>
      <c r="DQ594" s="120"/>
      <c r="DR594" s="120">
        <v>216.63669780000001</v>
      </c>
    </row>
    <row r="595" spans="1:122" s="50" customFormat="1" hidden="1">
      <c r="A595" s="118" t="s">
        <v>594</v>
      </c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  <c r="AA595" s="119"/>
      <c r="AB595" s="119"/>
      <c r="AC595" s="119"/>
      <c r="AD595" s="119"/>
      <c r="AE595" s="119"/>
      <c r="AF595" s="119"/>
      <c r="AG595" s="119"/>
      <c r="AH595" s="119"/>
      <c r="AI595" s="119"/>
      <c r="AJ595" s="119"/>
      <c r="AK595" s="119"/>
      <c r="AL595" s="119"/>
      <c r="AM595" s="119"/>
      <c r="AN595" s="119"/>
      <c r="AO595" s="119"/>
      <c r="AP595" s="119"/>
      <c r="AQ595" s="119"/>
      <c r="AR595" s="119"/>
      <c r="AS595" s="119"/>
      <c r="AT595" s="119"/>
      <c r="AU595" s="119"/>
      <c r="AV595" s="119"/>
      <c r="AW595" s="119"/>
      <c r="AX595" s="119"/>
      <c r="AY595" s="119"/>
      <c r="AZ595" s="120"/>
      <c r="BA595" s="119"/>
      <c r="BB595" s="119"/>
      <c r="BC595" s="119"/>
      <c r="BD595" s="119"/>
      <c r="BE595" s="120"/>
      <c r="BF595" s="119"/>
      <c r="BG595" s="119"/>
      <c r="BH595" s="119"/>
      <c r="BI595" s="119"/>
      <c r="BJ595" s="119"/>
      <c r="BK595" s="119"/>
      <c r="BL595" s="119"/>
      <c r="BM595" s="119"/>
      <c r="BN595" s="119"/>
      <c r="BO595" s="119"/>
      <c r="BP595" s="119"/>
      <c r="BQ595" s="119"/>
      <c r="BR595" s="119"/>
      <c r="BS595" s="119"/>
      <c r="BT595" s="119"/>
      <c r="BU595" s="119"/>
      <c r="BV595" s="119"/>
      <c r="BW595" s="119"/>
      <c r="BX595" s="119"/>
      <c r="BY595" s="119"/>
      <c r="BZ595" s="119"/>
      <c r="CA595" s="119"/>
      <c r="CB595" s="119"/>
      <c r="CC595" s="119"/>
      <c r="CD595" s="119"/>
      <c r="CE595" s="119"/>
      <c r="CF595" s="119"/>
      <c r="CG595" s="119"/>
      <c r="CH595" s="119"/>
      <c r="CI595" s="119"/>
      <c r="CJ595" s="119"/>
      <c r="CK595" s="119"/>
      <c r="CL595" s="119"/>
      <c r="CM595" s="119"/>
      <c r="CN595" s="119"/>
      <c r="CO595" s="119"/>
      <c r="CP595" s="119"/>
      <c r="CQ595" s="119"/>
      <c r="CR595" s="119"/>
      <c r="CS595" s="119"/>
      <c r="CT595" s="119"/>
      <c r="CU595" s="119"/>
      <c r="CV595" s="119"/>
      <c r="CW595" s="119"/>
      <c r="CX595" s="119"/>
      <c r="CY595" s="119"/>
      <c r="CZ595" s="119"/>
      <c r="DA595" s="119"/>
      <c r="DB595" s="119"/>
      <c r="DC595" s="119"/>
      <c r="DD595" s="119"/>
      <c r="DE595" s="119"/>
      <c r="DF595" s="119"/>
      <c r="DG595" s="119"/>
      <c r="DH595" s="119"/>
      <c r="DI595" s="119"/>
      <c r="DJ595" s="119"/>
      <c r="DK595" s="119"/>
      <c r="DL595" s="120">
        <v>213.73710560000001</v>
      </c>
      <c r="DM595" s="120"/>
      <c r="DN595" s="120">
        <v>189.46297989999999</v>
      </c>
      <c r="DO595" s="120"/>
      <c r="DP595" s="120">
        <v>197.54017350000001</v>
      </c>
      <c r="DQ595" s="120"/>
      <c r="DR595" s="120">
        <v>216.63669780000001</v>
      </c>
    </row>
    <row r="596" spans="1:122" s="50" customFormat="1" hidden="1">
      <c r="A596" s="118" t="s">
        <v>595</v>
      </c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  <c r="AA596" s="119"/>
      <c r="AB596" s="119"/>
      <c r="AC596" s="119"/>
      <c r="AD596" s="119"/>
      <c r="AE596" s="119"/>
      <c r="AF596" s="119"/>
      <c r="AG596" s="119"/>
      <c r="AH596" s="119"/>
      <c r="AI596" s="119"/>
      <c r="AJ596" s="119"/>
      <c r="AK596" s="119"/>
      <c r="AL596" s="119"/>
      <c r="AM596" s="119"/>
      <c r="AN596" s="119"/>
      <c r="AO596" s="119"/>
      <c r="AP596" s="119"/>
      <c r="AQ596" s="119"/>
      <c r="AR596" s="119"/>
      <c r="AS596" s="119"/>
      <c r="AT596" s="119"/>
      <c r="AU596" s="119"/>
      <c r="AV596" s="119"/>
      <c r="AW596" s="119"/>
      <c r="AX596" s="119"/>
      <c r="AY596" s="119"/>
      <c r="AZ596" s="120"/>
      <c r="BA596" s="119"/>
      <c r="BB596" s="119"/>
      <c r="BC596" s="119"/>
      <c r="BD596" s="119"/>
      <c r="BE596" s="120"/>
      <c r="BF596" s="119"/>
      <c r="BG596" s="119"/>
      <c r="BH596" s="119"/>
      <c r="BI596" s="119"/>
      <c r="BJ596" s="119"/>
      <c r="BK596" s="119"/>
      <c r="BL596" s="119"/>
      <c r="BM596" s="119"/>
      <c r="BN596" s="119"/>
      <c r="BO596" s="119"/>
      <c r="BP596" s="119"/>
      <c r="BQ596" s="119"/>
      <c r="BR596" s="119"/>
      <c r="BS596" s="119"/>
      <c r="BT596" s="119"/>
      <c r="BU596" s="119"/>
      <c r="BV596" s="119"/>
      <c r="BW596" s="119"/>
      <c r="BX596" s="119"/>
      <c r="BY596" s="119"/>
      <c r="BZ596" s="119"/>
      <c r="CA596" s="119"/>
      <c r="CB596" s="119"/>
      <c r="CC596" s="119"/>
      <c r="CD596" s="119"/>
      <c r="CE596" s="119"/>
      <c r="CF596" s="119"/>
      <c r="CG596" s="119"/>
      <c r="CH596" s="119"/>
      <c r="CI596" s="119"/>
      <c r="CJ596" s="119"/>
      <c r="CK596" s="119"/>
      <c r="CL596" s="119"/>
      <c r="CM596" s="119"/>
      <c r="CN596" s="119"/>
      <c r="CO596" s="119"/>
      <c r="CP596" s="119"/>
      <c r="CQ596" s="119"/>
      <c r="CR596" s="119"/>
      <c r="CS596" s="119"/>
      <c r="CT596" s="119"/>
      <c r="CU596" s="119"/>
      <c r="CV596" s="119"/>
      <c r="CW596" s="119"/>
      <c r="CX596" s="119"/>
      <c r="CY596" s="119"/>
      <c r="CZ596" s="119"/>
      <c r="DA596" s="119"/>
      <c r="DB596" s="119"/>
      <c r="DC596" s="119"/>
      <c r="DD596" s="119"/>
      <c r="DE596" s="119"/>
      <c r="DF596" s="119"/>
      <c r="DG596" s="119"/>
      <c r="DH596" s="119"/>
      <c r="DI596" s="119"/>
      <c r="DJ596" s="119"/>
      <c r="DK596" s="119"/>
      <c r="DL596" s="120">
        <v>213.73710560000001</v>
      </c>
      <c r="DM596" s="120"/>
      <c r="DN596" s="120">
        <v>189.46297989999999</v>
      </c>
      <c r="DO596" s="120"/>
      <c r="DP596" s="120">
        <v>197.54017350000001</v>
      </c>
      <c r="DQ596" s="120"/>
      <c r="DR596" s="120">
        <v>216.63669780000001</v>
      </c>
    </row>
    <row r="597" spans="1:122" s="50" customFormat="1" hidden="1">
      <c r="A597" s="118" t="s">
        <v>596</v>
      </c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  <c r="AA597" s="119"/>
      <c r="AB597" s="119"/>
      <c r="AC597" s="119"/>
      <c r="AD597" s="119"/>
      <c r="AE597" s="119"/>
      <c r="AF597" s="119"/>
      <c r="AG597" s="119"/>
      <c r="AH597" s="119"/>
      <c r="AI597" s="119"/>
      <c r="AJ597" s="119"/>
      <c r="AK597" s="119"/>
      <c r="AL597" s="119"/>
      <c r="AM597" s="119"/>
      <c r="AN597" s="119"/>
      <c r="AO597" s="119"/>
      <c r="AP597" s="119"/>
      <c r="AQ597" s="119"/>
      <c r="AR597" s="119"/>
      <c r="AS597" s="119"/>
      <c r="AT597" s="119"/>
      <c r="AU597" s="119"/>
      <c r="AV597" s="119"/>
      <c r="AW597" s="119"/>
      <c r="AX597" s="119"/>
      <c r="AY597" s="119"/>
      <c r="AZ597" s="120"/>
      <c r="BA597" s="119"/>
      <c r="BB597" s="119"/>
      <c r="BC597" s="119"/>
      <c r="BD597" s="119"/>
      <c r="BE597" s="120"/>
      <c r="BF597" s="119"/>
      <c r="BG597" s="119"/>
      <c r="BH597" s="119"/>
      <c r="BI597" s="119"/>
      <c r="BJ597" s="119"/>
      <c r="BK597" s="119"/>
      <c r="BL597" s="119"/>
      <c r="BM597" s="119"/>
      <c r="BN597" s="119"/>
      <c r="BO597" s="119"/>
      <c r="BP597" s="119"/>
      <c r="BQ597" s="119"/>
      <c r="BR597" s="119"/>
      <c r="BS597" s="119"/>
      <c r="BT597" s="119"/>
      <c r="BU597" s="119"/>
      <c r="BV597" s="119"/>
      <c r="BW597" s="119"/>
      <c r="BX597" s="119"/>
      <c r="BY597" s="119"/>
      <c r="BZ597" s="119"/>
      <c r="CA597" s="119"/>
      <c r="CB597" s="119"/>
      <c r="CC597" s="119"/>
      <c r="CD597" s="119"/>
      <c r="CE597" s="119"/>
      <c r="CF597" s="119"/>
      <c r="CG597" s="119"/>
      <c r="CH597" s="119"/>
      <c r="CI597" s="119"/>
      <c r="CJ597" s="119"/>
      <c r="CK597" s="119"/>
      <c r="CL597" s="119"/>
      <c r="CM597" s="119"/>
      <c r="CN597" s="119"/>
      <c r="CO597" s="119"/>
      <c r="CP597" s="119"/>
      <c r="CQ597" s="119"/>
      <c r="CR597" s="119"/>
      <c r="CS597" s="119"/>
      <c r="CT597" s="119"/>
      <c r="CU597" s="119"/>
      <c r="CV597" s="119"/>
      <c r="CW597" s="119"/>
      <c r="CX597" s="119"/>
      <c r="CY597" s="119"/>
      <c r="CZ597" s="119"/>
      <c r="DA597" s="119"/>
      <c r="DB597" s="119"/>
      <c r="DC597" s="119"/>
      <c r="DD597" s="119"/>
      <c r="DE597" s="119"/>
      <c r="DF597" s="119"/>
      <c r="DG597" s="119"/>
      <c r="DH597" s="119"/>
      <c r="DI597" s="119"/>
      <c r="DJ597" s="119"/>
      <c r="DK597" s="119"/>
      <c r="DL597" s="120">
        <v>213.73710560000001</v>
      </c>
      <c r="DM597" s="120"/>
      <c r="DN597" s="120">
        <v>189.46297989999999</v>
      </c>
      <c r="DO597" s="120"/>
      <c r="DP597" s="120">
        <v>197.54017350000001</v>
      </c>
      <c r="DQ597" s="120"/>
      <c r="DR597" s="120">
        <v>216.63669780000001</v>
      </c>
    </row>
    <row r="598" spans="1:122" s="50" customFormat="1" hidden="1">
      <c r="A598" s="118" t="s">
        <v>597</v>
      </c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  <c r="AA598" s="119"/>
      <c r="AB598" s="119"/>
      <c r="AC598" s="119"/>
      <c r="AD598" s="119"/>
      <c r="AE598" s="119"/>
      <c r="AF598" s="119"/>
      <c r="AG598" s="119"/>
      <c r="AH598" s="119"/>
      <c r="AI598" s="119"/>
      <c r="AJ598" s="119"/>
      <c r="AK598" s="119"/>
      <c r="AL598" s="119"/>
      <c r="AM598" s="119"/>
      <c r="AN598" s="119"/>
      <c r="AO598" s="119"/>
      <c r="AP598" s="119"/>
      <c r="AQ598" s="119"/>
      <c r="AR598" s="119"/>
      <c r="AS598" s="119"/>
      <c r="AT598" s="119"/>
      <c r="AU598" s="119"/>
      <c r="AV598" s="119"/>
      <c r="AW598" s="119"/>
      <c r="AX598" s="119"/>
      <c r="AY598" s="119"/>
      <c r="AZ598" s="120"/>
      <c r="BA598" s="119"/>
      <c r="BB598" s="119"/>
      <c r="BC598" s="119"/>
      <c r="BD598" s="119"/>
      <c r="BE598" s="120"/>
      <c r="BF598" s="119"/>
      <c r="BG598" s="119"/>
      <c r="BH598" s="119"/>
      <c r="BI598" s="119"/>
      <c r="BJ598" s="119"/>
      <c r="BK598" s="119"/>
      <c r="BL598" s="119"/>
      <c r="BM598" s="119"/>
      <c r="BN598" s="119"/>
      <c r="BO598" s="119"/>
      <c r="BP598" s="119"/>
      <c r="BQ598" s="119"/>
      <c r="BR598" s="119"/>
      <c r="BS598" s="119"/>
      <c r="BT598" s="119"/>
      <c r="BU598" s="119"/>
      <c r="BV598" s="119"/>
      <c r="BW598" s="119"/>
      <c r="BX598" s="119"/>
      <c r="BY598" s="119"/>
      <c r="BZ598" s="119"/>
      <c r="CA598" s="119"/>
      <c r="CB598" s="119"/>
      <c r="CC598" s="119"/>
      <c r="CD598" s="119"/>
      <c r="CE598" s="119"/>
      <c r="CF598" s="119"/>
      <c r="CG598" s="119"/>
      <c r="CH598" s="119"/>
      <c r="CI598" s="119"/>
      <c r="CJ598" s="119"/>
      <c r="CK598" s="119"/>
      <c r="CL598" s="119"/>
      <c r="CM598" s="119"/>
      <c r="CN598" s="119"/>
      <c r="CO598" s="119"/>
      <c r="CP598" s="119"/>
      <c r="CQ598" s="119"/>
      <c r="CR598" s="119"/>
      <c r="CS598" s="119"/>
      <c r="CT598" s="119"/>
      <c r="CU598" s="119"/>
      <c r="CV598" s="119"/>
      <c r="CW598" s="119"/>
      <c r="CX598" s="119"/>
      <c r="CY598" s="119"/>
      <c r="CZ598" s="119"/>
      <c r="DA598" s="119"/>
      <c r="DB598" s="119"/>
      <c r="DC598" s="119"/>
      <c r="DD598" s="119"/>
      <c r="DE598" s="119"/>
      <c r="DF598" s="119"/>
      <c r="DG598" s="119"/>
      <c r="DH598" s="119"/>
      <c r="DI598" s="119"/>
      <c r="DJ598" s="119"/>
      <c r="DK598" s="119"/>
      <c r="DL598" s="120">
        <v>213.73710560000001</v>
      </c>
      <c r="DM598" s="120"/>
      <c r="DN598" s="120">
        <v>189.46297989999999</v>
      </c>
      <c r="DO598" s="120"/>
      <c r="DP598" s="120">
        <v>197.54017350000001</v>
      </c>
      <c r="DQ598" s="120"/>
      <c r="DR598" s="120">
        <v>216.63669780000001</v>
      </c>
    </row>
    <row r="599" spans="1:122" s="50" customFormat="1" hidden="1">
      <c r="A599" s="118" t="s">
        <v>598</v>
      </c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  <c r="AA599" s="119"/>
      <c r="AB599" s="119"/>
      <c r="AC599" s="119"/>
      <c r="AD599" s="119"/>
      <c r="AE599" s="119"/>
      <c r="AF599" s="119"/>
      <c r="AG599" s="119"/>
      <c r="AH599" s="119"/>
      <c r="AI599" s="119"/>
      <c r="AJ599" s="119"/>
      <c r="AK599" s="119"/>
      <c r="AL599" s="119"/>
      <c r="AM599" s="119"/>
      <c r="AN599" s="119"/>
      <c r="AO599" s="119"/>
      <c r="AP599" s="119"/>
      <c r="AQ599" s="119"/>
      <c r="AR599" s="119"/>
      <c r="AS599" s="119"/>
      <c r="AT599" s="119"/>
      <c r="AU599" s="119"/>
      <c r="AV599" s="119"/>
      <c r="AW599" s="119"/>
      <c r="AX599" s="119"/>
      <c r="AY599" s="119"/>
      <c r="AZ599" s="120"/>
      <c r="BA599" s="119"/>
      <c r="BB599" s="119"/>
      <c r="BC599" s="119"/>
      <c r="BD599" s="119"/>
      <c r="BE599" s="120"/>
      <c r="BF599" s="119"/>
      <c r="BG599" s="119"/>
      <c r="BH599" s="119"/>
      <c r="BI599" s="119"/>
      <c r="BJ599" s="119"/>
      <c r="BK599" s="119"/>
      <c r="BL599" s="119"/>
      <c r="BM599" s="119"/>
      <c r="BN599" s="119"/>
      <c r="BO599" s="119"/>
      <c r="BP599" s="119"/>
      <c r="BQ599" s="119"/>
      <c r="BR599" s="119"/>
      <c r="BS599" s="119"/>
      <c r="BT599" s="119"/>
      <c r="BU599" s="119"/>
      <c r="BV599" s="119"/>
      <c r="BW599" s="119"/>
      <c r="BX599" s="119"/>
      <c r="BY599" s="119"/>
      <c r="BZ599" s="119"/>
      <c r="CA599" s="119"/>
      <c r="CB599" s="119"/>
      <c r="CC599" s="119"/>
      <c r="CD599" s="119"/>
      <c r="CE599" s="119"/>
      <c r="CF599" s="119"/>
      <c r="CG599" s="119"/>
      <c r="CH599" s="119"/>
      <c r="CI599" s="119"/>
      <c r="CJ599" s="119"/>
      <c r="CK599" s="119"/>
      <c r="CL599" s="119"/>
      <c r="CM599" s="119"/>
      <c r="CN599" s="119"/>
      <c r="CO599" s="119"/>
      <c r="CP599" s="119"/>
      <c r="CQ599" s="119"/>
      <c r="CR599" s="119"/>
      <c r="CS599" s="119"/>
      <c r="CT599" s="119"/>
      <c r="CU599" s="119"/>
      <c r="CV599" s="119"/>
      <c r="CW599" s="119"/>
      <c r="CX599" s="119"/>
      <c r="CY599" s="119"/>
      <c r="CZ599" s="119"/>
      <c r="DA599" s="119"/>
      <c r="DB599" s="119"/>
      <c r="DC599" s="119"/>
      <c r="DD599" s="119"/>
      <c r="DE599" s="119"/>
      <c r="DF599" s="119"/>
      <c r="DG599" s="119"/>
      <c r="DH599" s="119"/>
      <c r="DI599" s="119"/>
      <c r="DJ599" s="119"/>
      <c r="DK599" s="119"/>
      <c r="DL599" s="120">
        <v>213.73710560000001</v>
      </c>
      <c r="DM599" s="120"/>
      <c r="DN599" s="120">
        <v>189.46297989999999</v>
      </c>
      <c r="DO599" s="120"/>
      <c r="DP599" s="120">
        <v>197.54017350000001</v>
      </c>
      <c r="DQ599" s="120"/>
      <c r="DR599" s="120">
        <v>216.63669780000001</v>
      </c>
    </row>
    <row r="600" spans="1:122" s="50" customFormat="1" hidden="1">
      <c r="A600" s="118" t="s">
        <v>599</v>
      </c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  <c r="AA600" s="119"/>
      <c r="AB600" s="119"/>
      <c r="AC600" s="119"/>
      <c r="AD600" s="119"/>
      <c r="AE600" s="119"/>
      <c r="AF600" s="119"/>
      <c r="AG600" s="119"/>
      <c r="AH600" s="119"/>
      <c r="AI600" s="119"/>
      <c r="AJ600" s="119"/>
      <c r="AK600" s="119"/>
      <c r="AL600" s="119"/>
      <c r="AM600" s="119"/>
      <c r="AN600" s="119"/>
      <c r="AO600" s="119"/>
      <c r="AP600" s="119"/>
      <c r="AQ600" s="119"/>
      <c r="AR600" s="119"/>
      <c r="AS600" s="119"/>
      <c r="AT600" s="119"/>
      <c r="AU600" s="119"/>
      <c r="AV600" s="119"/>
      <c r="AW600" s="119"/>
      <c r="AX600" s="119"/>
      <c r="AY600" s="119"/>
      <c r="AZ600" s="120"/>
      <c r="BA600" s="119"/>
      <c r="BB600" s="119"/>
      <c r="BC600" s="119"/>
      <c r="BD600" s="119"/>
      <c r="BE600" s="120"/>
      <c r="BF600" s="119"/>
      <c r="BG600" s="119"/>
      <c r="BH600" s="119"/>
      <c r="BI600" s="119"/>
      <c r="BJ600" s="119"/>
      <c r="BK600" s="119"/>
      <c r="BL600" s="119"/>
      <c r="BM600" s="119"/>
      <c r="BN600" s="119"/>
      <c r="BO600" s="119"/>
      <c r="BP600" s="119"/>
      <c r="BQ600" s="119"/>
      <c r="BR600" s="119"/>
      <c r="BS600" s="119"/>
      <c r="BT600" s="119"/>
      <c r="BU600" s="119"/>
      <c r="BV600" s="119"/>
      <c r="BW600" s="119"/>
      <c r="BX600" s="119"/>
      <c r="BY600" s="119"/>
      <c r="BZ600" s="119"/>
      <c r="CA600" s="119"/>
      <c r="CB600" s="119"/>
      <c r="CC600" s="119"/>
      <c r="CD600" s="119"/>
      <c r="CE600" s="119"/>
      <c r="CF600" s="119"/>
      <c r="CG600" s="119"/>
      <c r="CH600" s="119"/>
      <c r="CI600" s="119"/>
      <c r="CJ600" s="119"/>
      <c r="CK600" s="119"/>
      <c r="CL600" s="119"/>
      <c r="CM600" s="119"/>
      <c r="CN600" s="119"/>
      <c r="CO600" s="119"/>
      <c r="CP600" s="119"/>
      <c r="CQ600" s="119"/>
      <c r="CR600" s="119"/>
      <c r="CS600" s="119"/>
      <c r="CT600" s="119"/>
      <c r="CU600" s="119"/>
      <c r="CV600" s="119"/>
      <c r="CW600" s="119"/>
      <c r="CX600" s="119"/>
      <c r="CY600" s="119"/>
      <c r="CZ600" s="119"/>
      <c r="DA600" s="119"/>
      <c r="DB600" s="119"/>
      <c r="DC600" s="119"/>
      <c r="DD600" s="119"/>
      <c r="DE600" s="119"/>
      <c r="DF600" s="119"/>
      <c r="DG600" s="119"/>
      <c r="DH600" s="119"/>
      <c r="DI600" s="119"/>
      <c r="DJ600" s="119"/>
      <c r="DK600" s="119"/>
      <c r="DL600" s="120">
        <v>213.73710560000001</v>
      </c>
      <c r="DM600" s="120"/>
      <c r="DN600" s="120">
        <v>189.46297989999999</v>
      </c>
      <c r="DO600" s="120"/>
      <c r="DP600" s="120">
        <v>197.54017350000001</v>
      </c>
      <c r="DQ600" s="120"/>
      <c r="DR600" s="120">
        <v>216.63669780000001</v>
      </c>
    </row>
    <row r="601" spans="1:122" s="50" customFormat="1" hidden="1">
      <c r="A601" s="118" t="s">
        <v>600</v>
      </c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  <c r="AA601" s="119"/>
      <c r="AB601" s="119"/>
      <c r="AC601" s="119"/>
      <c r="AD601" s="119"/>
      <c r="AE601" s="119"/>
      <c r="AF601" s="119"/>
      <c r="AG601" s="119"/>
      <c r="AH601" s="119"/>
      <c r="AI601" s="119"/>
      <c r="AJ601" s="119"/>
      <c r="AK601" s="119"/>
      <c r="AL601" s="119"/>
      <c r="AM601" s="119"/>
      <c r="AN601" s="119"/>
      <c r="AO601" s="119"/>
      <c r="AP601" s="119"/>
      <c r="AQ601" s="119"/>
      <c r="AR601" s="119"/>
      <c r="AS601" s="119"/>
      <c r="AT601" s="119"/>
      <c r="AU601" s="119"/>
      <c r="AV601" s="119"/>
      <c r="AW601" s="119"/>
      <c r="AX601" s="119"/>
      <c r="AY601" s="119"/>
      <c r="AZ601" s="120"/>
      <c r="BA601" s="119"/>
      <c r="BB601" s="119"/>
      <c r="BC601" s="119"/>
      <c r="BD601" s="119"/>
      <c r="BE601" s="120"/>
      <c r="BF601" s="119"/>
      <c r="BG601" s="119"/>
      <c r="BH601" s="119"/>
      <c r="BI601" s="119"/>
      <c r="BJ601" s="119"/>
      <c r="BK601" s="119"/>
      <c r="BL601" s="119"/>
      <c r="BM601" s="119"/>
      <c r="BN601" s="119"/>
      <c r="BO601" s="119"/>
      <c r="BP601" s="119"/>
      <c r="BQ601" s="119"/>
      <c r="BR601" s="119"/>
      <c r="BS601" s="119"/>
      <c r="BT601" s="119"/>
      <c r="BU601" s="119"/>
      <c r="BV601" s="119"/>
      <c r="BW601" s="119"/>
      <c r="BX601" s="119"/>
      <c r="BY601" s="119"/>
      <c r="BZ601" s="119"/>
      <c r="CA601" s="119"/>
      <c r="CB601" s="119"/>
      <c r="CC601" s="119"/>
      <c r="CD601" s="119"/>
      <c r="CE601" s="119"/>
      <c r="CF601" s="119"/>
      <c r="CG601" s="119"/>
      <c r="CH601" s="119"/>
      <c r="CI601" s="119"/>
      <c r="CJ601" s="119"/>
      <c r="CK601" s="119"/>
      <c r="CL601" s="119"/>
      <c r="CM601" s="119"/>
      <c r="CN601" s="119"/>
      <c r="CO601" s="119"/>
      <c r="CP601" s="119"/>
      <c r="CQ601" s="119"/>
      <c r="CR601" s="119"/>
      <c r="CS601" s="119"/>
      <c r="CT601" s="119"/>
      <c r="CU601" s="119"/>
      <c r="CV601" s="119"/>
      <c r="CW601" s="119"/>
      <c r="CX601" s="119"/>
      <c r="CY601" s="119"/>
      <c r="CZ601" s="119"/>
      <c r="DA601" s="119"/>
      <c r="DB601" s="119"/>
      <c r="DC601" s="119"/>
      <c r="DD601" s="119"/>
      <c r="DE601" s="119"/>
      <c r="DF601" s="119"/>
      <c r="DG601" s="119"/>
      <c r="DH601" s="119"/>
      <c r="DI601" s="119"/>
      <c r="DJ601" s="119"/>
      <c r="DK601" s="119"/>
      <c r="DL601" s="120">
        <v>415.49486469999999</v>
      </c>
      <c r="DM601" s="120"/>
      <c r="DN601" s="120">
        <v>465.92939730000001</v>
      </c>
      <c r="DO601" s="120"/>
      <c r="DP601" s="120">
        <v>476.71233469999999</v>
      </c>
      <c r="DQ601" s="120"/>
      <c r="DR601" s="120">
        <v>623.30548299999998</v>
      </c>
    </row>
    <row r="602" spans="1:122" s="50" customFormat="1" hidden="1">
      <c r="A602" s="118" t="s">
        <v>601</v>
      </c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  <c r="AA602" s="119"/>
      <c r="AB602" s="119"/>
      <c r="AC602" s="119"/>
      <c r="AD602" s="119"/>
      <c r="AE602" s="119"/>
      <c r="AF602" s="119"/>
      <c r="AG602" s="119"/>
      <c r="AH602" s="119"/>
      <c r="AI602" s="119"/>
      <c r="AJ602" s="119"/>
      <c r="AK602" s="119"/>
      <c r="AL602" s="119"/>
      <c r="AM602" s="119"/>
      <c r="AN602" s="119"/>
      <c r="AO602" s="119"/>
      <c r="AP602" s="119"/>
      <c r="AQ602" s="119"/>
      <c r="AR602" s="119"/>
      <c r="AS602" s="119"/>
      <c r="AT602" s="119"/>
      <c r="AU602" s="119"/>
      <c r="AV602" s="119"/>
      <c r="AW602" s="119"/>
      <c r="AX602" s="119"/>
      <c r="AY602" s="119"/>
      <c r="AZ602" s="120"/>
      <c r="BA602" s="119"/>
      <c r="BB602" s="119"/>
      <c r="BC602" s="119"/>
      <c r="BD602" s="119"/>
      <c r="BE602" s="120"/>
      <c r="BF602" s="119"/>
      <c r="BG602" s="119"/>
      <c r="BH602" s="119"/>
      <c r="BI602" s="119"/>
      <c r="BJ602" s="119"/>
      <c r="BK602" s="119"/>
      <c r="BL602" s="119"/>
      <c r="BM602" s="119"/>
      <c r="BN602" s="119"/>
      <c r="BO602" s="119"/>
      <c r="BP602" s="119"/>
      <c r="BQ602" s="119"/>
      <c r="BR602" s="119"/>
      <c r="BS602" s="119"/>
      <c r="BT602" s="119"/>
      <c r="BU602" s="119"/>
      <c r="BV602" s="119"/>
      <c r="BW602" s="119"/>
      <c r="BX602" s="119"/>
      <c r="BY602" s="119"/>
      <c r="BZ602" s="119"/>
      <c r="CA602" s="119"/>
      <c r="CB602" s="119"/>
      <c r="CC602" s="119"/>
      <c r="CD602" s="119"/>
      <c r="CE602" s="119"/>
      <c r="CF602" s="119"/>
      <c r="CG602" s="119"/>
      <c r="CH602" s="119"/>
      <c r="CI602" s="119"/>
      <c r="CJ602" s="119"/>
      <c r="CK602" s="119"/>
      <c r="CL602" s="119"/>
      <c r="CM602" s="119"/>
      <c r="CN602" s="119"/>
      <c r="CO602" s="119"/>
      <c r="CP602" s="119"/>
      <c r="CQ602" s="119"/>
      <c r="CR602" s="119"/>
      <c r="CS602" s="119"/>
      <c r="CT602" s="119"/>
      <c r="CU602" s="119"/>
      <c r="CV602" s="119"/>
      <c r="CW602" s="119"/>
      <c r="CX602" s="119"/>
      <c r="CY602" s="119"/>
      <c r="CZ602" s="119"/>
      <c r="DA602" s="119"/>
      <c r="DB602" s="119"/>
      <c r="DC602" s="119"/>
      <c r="DD602" s="119"/>
      <c r="DE602" s="119"/>
      <c r="DF602" s="119"/>
      <c r="DG602" s="119"/>
      <c r="DH602" s="119"/>
      <c r="DI602" s="119"/>
      <c r="DJ602" s="119"/>
      <c r="DK602" s="119"/>
      <c r="DL602" s="120">
        <v>415.49486469999999</v>
      </c>
      <c r="DM602" s="120"/>
      <c r="DN602" s="120">
        <v>465.92939730000001</v>
      </c>
      <c r="DO602" s="120"/>
      <c r="DP602" s="120">
        <v>476.71233469999999</v>
      </c>
      <c r="DQ602" s="120"/>
      <c r="DR602" s="120">
        <v>623.30548299999998</v>
      </c>
    </row>
    <row r="603" spans="1:122" s="50" customFormat="1" hidden="1">
      <c r="A603" s="118" t="s">
        <v>602</v>
      </c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  <c r="AA603" s="119"/>
      <c r="AB603" s="119"/>
      <c r="AC603" s="119"/>
      <c r="AD603" s="119"/>
      <c r="AE603" s="119"/>
      <c r="AF603" s="119"/>
      <c r="AG603" s="119"/>
      <c r="AH603" s="119"/>
      <c r="AI603" s="119"/>
      <c r="AJ603" s="119"/>
      <c r="AK603" s="119"/>
      <c r="AL603" s="119"/>
      <c r="AM603" s="119"/>
      <c r="AN603" s="119"/>
      <c r="AO603" s="119"/>
      <c r="AP603" s="119"/>
      <c r="AQ603" s="119"/>
      <c r="AR603" s="119"/>
      <c r="AS603" s="119"/>
      <c r="AT603" s="119"/>
      <c r="AU603" s="119"/>
      <c r="AV603" s="119"/>
      <c r="AW603" s="119"/>
      <c r="AX603" s="119"/>
      <c r="AY603" s="119"/>
      <c r="AZ603" s="120"/>
      <c r="BA603" s="119"/>
      <c r="BB603" s="119"/>
      <c r="BC603" s="119"/>
      <c r="BD603" s="119"/>
      <c r="BE603" s="120"/>
      <c r="BF603" s="119"/>
      <c r="BG603" s="119"/>
      <c r="BH603" s="119"/>
      <c r="BI603" s="119"/>
      <c r="BJ603" s="119"/>
      <c r="BK603" s="119"/>
      <c r="BL603" s="119"/>
      <c r="BM603" s="119"/>
      <c r="BN603" s="119"/>
      <c r="BO603" s="119"/>
      <c r="BP603" s="119"/>
      <c r="BQ603" s="119"/>
      <c r="BR603" s="119"/>
      <c r="BS603" s="119"/>
      <c r="BT603" s="119"/>
      <c r="BU603" s="119"/>
      <c r="BV603" s="119"/>
      <c r="BW603" s="119"/>
      <c r="BX603" s="119"/>
      <c r="BY603" s="119"/>
      <c r="BZ603" s="119"/>
      <c r="CA603" s="119"/>
      <c r="CB603" s="119"/>
      <c r="CC603" s="119"/>
      <c r="CD603" s="119"/>
      <c r="CE603" s="119"/>
      <c r="CF603" s="119"/>
      <c r="CG603" s="119"/>
      <c r="CH603" s="119"/>
      <c r="CI603" s="119"/>
      <c r="CJ603" s="119"/>
      <c r="CK603" s="119"/>
      <c r="CL603" s="119"/>
      <c r="CM603" s="119"/>
      <c r="CN603" s="119"/>
      <c r="CO603" s="119"/>
      <c r="CP603" s="119"/>
      <c r="CQ603" s="119"/>
      <c r="CR603" s="119"/>
      <c r="CS603" s="119"/>
      <c r="CT603" s="119"/>
      <c r="CU603" s="119"/>
      <c r="CV603" s="119"/>
      <c r="CW603" s="119"/>
      <c r="CX603" s="119"/>
      <c r="CY603" s="119"/>
      <c r="CZ603" s="119"/>
      <c r="DA603" s="119"/>
      <c r="DB603" s="119"/>
      <c r="DC603" s="119"/>
      <c r="DD603" s="119"/>
      <c r="DE603" s="119"/>
      <c r="DF603" s="119"/>
      <c r="DG603" s="119"/>
      <c r="DH603" s="119"/>
      <c r="DI603" s="119"/>
      <c r="DJ603" s="119"/>
      <c r="DK603" s="119"/>
      <c r="DL603" s="120">
        <v>415.49486469999999</v>
      </c>
      <c r="DM603" s="120"/>
      <c r="DN603" s="120">
        <v>465.92939730000001</v>
      </c>
      <c r="DO603" s="120"/>
      <c r="DP603" s="120">
        <v>476.71233469999999</v>
      </c>
      <c r="DQ603" s="120"/>
      <c r="DR603" s="120">
        <v>623.30548299999998</v>
      </c>
    </row>
    <row r="604" spans="1:122" s="50" customFormat="1" hidden="1">
      <c r="A604" s="118" t="s">
        <v>603</v>
      </c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  <c r="AA604" s="119"/>
      <c r="AB604" s="119"/>
      <c r="AC604" s="119"/>
      <c r="AD604" s="119"/>
      <c r="AE604" s="119"/>
      <c r="AF604" s="119"/>
      <c r="AG604" s="119"/>
      <c r="AH604" s="119"/>
      <c r="AI604" s="119"/>
      <c r="AJ604" s="119"/>
      <c r="AK604" s="119"/>
      <c r="AL604" s="119"/>
      <c r="AM604" s="119"/>
      <c r="AN604" s="119"/>
      <c r="AO604" s="119"/>
      <c r="AP604" s="119"/>
      <c r="AQ604" s="119"/>
      <c r="AR604" s="119"/>
      <c r="AS604" s="119"/>
      <c r="AT604" s="119"/>
      <c r="AU604" s="119"/>
      <c r="AV604" s="119"/>
      <c r="AW604" s="119"/>
      <c r="AX604" s="119"/>
      <c r="AY604" s="119"/>
      <c r="AZ604" s="120"/>
      <c r="BA604" s="119"/>
      <c r="BB604" s="119"/>
      <c r="BC604" s="119"/>
      <c r="BD604" s="119"/>
      <c r="BE604" s="120"/>
      <c r="BF604" s="119"/>
      <c r="BG604" s="119"/>
      <c r="BH604" s="119"/>
      <c r="BI604" s="119"/>
      <c r="BJ604" s="119"/>
      <c r="BK604" s="119"/>
      <c r="BL604" s="119"/>
      <c r="BM604" s="119"/>
      <c r="BN604" s="119"/>
      <c r="BO604" s="119"/>
      <c r="BP604" s="119"/>
      <c r="BQ604" s="119"/>
      <c r="BR604" s="119"/>
      <c r="BS604" s="119"/>
      <c r="BT604" s="119"/>
      <c r="BU604" s="119"/>
      <c r="BV604" s="119"/>
      <c r="BW604" s="119"/>
      <c r="BX604" s="119"/>
      <c r="BY604" s="119"/>
      <c r="BZ604" s="119"/>
      <c r="CA604" s="119"/>
      <c r="CB604" s="119"/>
      <c r="CC604" s="119"/>
      <c r="CD604" s="119"/>
      <c r="CE604" s="119"/>
      <c r="CF604" s="119"/>
      <c r="CG604" s="119"/>
      <c r="CH604" s="119"/>
      <c r="CI604" s="119"/>
      <c r="CJ604" s="119"/>
      <c r="CK604" s="119"/>
      <c r="CL604" s="119"/>
      <c r="CM604" s="119"/>
      <c r="CN604" s="119"/>
      <c r="CO604" s="119"/>
      <c r="CP604" s="119"/>
      <c r="CQ604" s="119"/>
      <c r="CR604" s="119"/>
      <c r="CS604" s="119"/>
      <c r="CT604" s="119"/>
      <c r="CU604" s="119"/>
      <c r="CV604" s="119"/>
      <c r="CW604" s="119"/>
      <c r="CX604" s="119"/>
      <c r="CY604" s="119"/>
      <c r="CZ604" s="119"/>
      <c r="DA604" s="119"/>
      <c r="DB604" s="119"/>
      <c r="DC604" s="119"/>
      <c r="DD604" s="119"/>
      <c r="DE604" s="119"/>
      <c r="DF604" s="119"/>
      <c r="DG604" s="119"/>
      <c r="DH604" s="119"/>
      <c r="DI604" s="119"/>
      <c r="DJ604" s="119"/>
      <c r="DK604" s="119"/>
      <c r="DL604" s="120">
        <v>513.94155999999998</v>
      </c>
      <c r="DM604" s="120"/>
      <c r="DN604" s="120">
        <v>552.82629940000004</v>
      </c>
      <c r="DO604" s="120"/>
      <c r="DP604" s="120">
        <v>559.44241869999996</v>
      </c>
      <c r="DQ604" s="120"/>
      <c r="DR604" s="120">
        <v>675.03621020000003</v>
      </c>
    </row>
    <row r="605" spans="1:122" s="50" customFormat="1" hidden="1">
      <c r="A605" s="118" t="s">
        <v>604</v>
      </c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  <c r="AA605" s="119"/>
      <c r="AB605" s="119"/>
      <c r="AC605" s="119"/>
      <c r="AD605" s="119"/>
      <c r="AE605" s="119"/>
      <c r="AF605" s="119"/>
      <c r="AG605" s="119"/>
      <c r="AH605" s="119"/>
      <c r="AI605" s="119"/>
      <c r="AJ605" s="119"/>
      <c r="AK605" s="119"/>
      <c r="AL605" s="119"/>
      <c r="AM605" s="119"/>
      <c r="AN605" s="119"/>
      <c r="AO605" s="119"/>
      <c r="AP605" s="119"/>
      <c r="AQ605" s="119"/>
      <c r="AR605" s="119"/>
      <c r="AS605" s="119"/>
      <c r="AT605" s="119"/>
      <c r="AU605" s="119"/>
      <c r="AV605" s="119"/>
      <c r="AW605" s="119"/>
      <c r="AX605" s="119"/>
      <c r="AY605" s="119"/>
      <c r="AZ605" s="120"/>
      <c r="BA605" s="119"/>
      <c r="BB605" s="119"/>
      <c r="BC605" s="119"/>
      <c r="BD605" s="119"/>
      <c r="BE605" s="120"/>
      <c r="BF605" s="119"/>
      <c r="BG605" s="119"/>
      <c r="BH605" s="119"/>
      <c r="BI605" s="119"/>
      <c r="BJ605" s="119"/>
      <c r="BK605" s="119"/>
      <c r="BL605" s="119"/>
      <c r="BM605" s="119"/>
      <c r="BN605" s="119"/>
      <c r="BO605" s="119"/>
      <c r="BP605" s="119"/>
      <c r="BQ605" s="119"/>
      <c r="BR605" s="119"/>
      <c r="BS605" s="119"/>
      <c r="BT605" s="119"/>
      <c r="BU605" s="119"/>
      <c r="BV605" s="119"/>
      <c r="BW605" s="119"/>
      <c r="BX605" s="119"/>
      <c r="BY605" s="119"/>
      <c r="BZ605" s="119"/>
      <c r="CA605" s="119"/>
      <c r="CB605" s="119"/>
      <c r="CC605" s="119"/>
      <c r="CD605" s="119"/>
      <c r="CE605" s="119"/>
      <c r="CF605" s="119"/>
      <c r="CG605" s="119"/>
      <c r="CH605" s="119"/>
      <c r="CI605" s="119"/>
      <c r="CJ605" s="119"/>
      <c r="CK605" s="119"/>
      <c r="CL605" s="119"/>
      <c r="CM605" s="119"/>
      <c r="CN605" s="119"/>
      <c r="CO605" s="119"/>
      <c r="CP605" s="119"/>
      <c r="CQ605" s="119"/>
      <c r="CR605" s="119"/>
      <c r="CS605" s="119"/>
      <c r="CT605" s="119"/>
      <c r="CU605" s="119"/>
      <c r="CV605" s="119"/>
      <c r="CW605" s="119"/>
      <c r="CX605" s="119"/>
      <c r="CY605" s="119"/>
      <c r="CZ605" s="119"/>
      <c r="DA605" s="119"/>
      <c r="DB605" s="119"/>
      <c r="DC605" s="119"/>
      <c r="DD605" s="119"/>
      <c r="DE605" s="119"/>
      <c r="DF605" s="119"/>
      <c r="DG605" s="119"/>
      <c r="DH605" s="119"/>
      <c r="DI605" s="119"/>
      <c r="DJ605" s="119"/>
      <c r="DK605" s="119"/>
      <c r="DL605" s="120">
        <v>513.94155999999998</v>
      </c>
      <c r="DM605" s="120"/>
      <c r="DN605" s="120">
        <v>552.82629940000004</v>
      </c>
      <c r="DO605" s="120"/>
      <c r="DP605" s="120">
        <v>559.44241869999996</v>
      </c>
      <c r="DQ605" s="120"/>
      <c r="DR605" s="120">
        <v>675.03621020000003</v>
      </c>
    </row>
    <row r="606" spans="1:122" s="50" customFormat="1" hidden="1">
      <c r="A606" s="118" t="s">
        <v>605</v>
      </c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  <c r="AA606" s="119"/>
      <c r="AB606" s="119"/>
      <c r="AC606" s="119"/>
      <c r="AD606" s="119"/>
      <c r="AE606" s="119"/>
      <c r="AF606" s="119"/>
      <c r="AG606" s="119"/>
      <c r="AH606" s="119"/>
      <c r="AI606" s="119"/>
      <c r="AJ606" s="119"/>
      <c r="AK606" s="119"/>
      <c r="AL606" s="119"/>
      <c r="AM606" s="119"/>
      <c r="AN606" s="119"/>
      <c r="AO606" s="119"/>
      <c r="AP606" s="119"/>
      <c r="AQ606" s="119"/>
      <c r="AR606" s="119"/>
      <c r="AS606" s="119"/>
      <c r="AT606" s="119"/>
      <c r="AU606" s="119"/>
      <c r="AV606" s="119"/>
      <c r="AW606" s="119"/>
      <c r="AX606" s="119"/>
      <c r="AY606" s="119"/>
      <c r="AZ606" s="120"/>
      <c r="BA606" s="119"/>
      <c r="BB606" s="119"/>
      <c r="BC606" s="119"/>
      <c r="BD606" s="119"/>
      <c r="BE606" s="120"/>
      <c r="BF606" s="119"/>
      <c r="BG606" s="119"/>
      <c r="BH606" s="119"/>
      <c r="BI606" s="119"/>
      <c r="BJ606" s="119"/>
      <c r="BK606" s="119"/>
      <c r="BL606" s="119"/>
      <c r="BM606" s="119"/>
      <c r="BN606" s="119"/>
      <c r="BO606" s="119"/>
      <c r="BP606" s="119"/>
      <c r="BQ606" s="119"/>
      <c r="BR606" s="119"/>
      <c r="BS606" s="119"/>
      <c r="BT606" s="119"/>
      <c r="BU606" s="119"/>
      <c r="BV606" s="119"/>
      <c r="BW606" s="119"/>
      <c r="BX606" s="119"/>
      <c r="BY606" s="119"/>
      <c r="BZ606" s="119"/>
      <c r="CA606" s="119"/>
      <c r="CB606" s="119"/>
      <c r="CC606" s="119"/>
      <c r="CD606" s="119"/>
      <c r="CE606" s="119"/>
      <c r="CF606" s="119"/>
      <c r="CG606" s="119"/>
      <c r="CH606" s="119"/>
      <c r="CI606" s="119"/>
      <c r="CJ606" s="119"/>
      <c r="CK606" s="119"/>
      <c r="CL606" s="119"/>
      <c r="CM606" s="119"/>
      <c r="CN606" s="119"/>
      <c r="CO606" s="119"/>
      <c r="CP606" s="119"/>
      <c r="CQ606" s="119"/>
      <c r="CR606" s="119"/>
      <c r="CS606" s="119"/>
      <c r="CT606" s="119"/>
      <c r="CU606" s="119"/>
      <c r="CV606" s="119"/>
      <c r="CW606" s="119"/>
      <c r="CX606" s="119"/>
      <c r="CY606" s="119"/>
      <c r="CZ606" s="119"/>
      <c r="DA606" s="119"/>
      <c r="DB606" s="119"/>
      <c r="DC606" s="119"/>
      <c r="DD606" s="119"/>
      <c r="DE606" s="119"/>
      <c r="DF606" s="119"/>
      <c r="DG606" s="119"/>
      <c r="DH606" s="119"/>
      <c r="DI606" s="119"/>
      <c r="DJ606" s="119"/>
      <c r="DK606" s="119"/>
      <c r="DL606" s="120">
        <v>454.11958870000001</v>
      </c>
      <c r="DM606" s="120"/>
      <c r="DN606" s="120">
        <v>485.26018429999999</v>
      </c>
      <c r="DO606" s="120"/>
      <c r="DP606" s="120">
        <v>535.08392230000004</v>
      </c>
      <c r="DQ606" s="120"/>
      <c r="DR606" s="120">
        <v>735.46009600000002</v>
      </c>
    </row>
    <row r="607" spans="1:122" s="50" customFormat="1" hidden="1">
      <c r="A607" s="118" t="s">
        <v>606</v>
      </c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  <c r="AA607" s="119"/>
      <c r="AB607" s="119"/>
      <c r="AC607" s="119"/>
      <c r="AD607" s="119"/>
      <c r="AE607" s="119"/>
      <c r="AF607" s="119"/>
      <c r="AG607" s="119"/>
      <c r="AH607" s="119"/>
      <c r="AI607" s="119"/>
      <c r="AJ607" s="119"/>
      <c r="AK607" s="119"/>
      <c r="AL607" s="119"/>
      <c r="AM607" s="119"/>
      <c r="AN607" s="119"/>
      <c r="AO607" s="119"/>
      <c r="AP607" s="119"/>
      <c r="AQ607" s="119"/>
      <c r="AR607" s="119"/>
      <c r="AS607" s="119"/>
      <c r="AT607" s="119"/>
      <c r="AU607" s="119"/>
      <c r="AV607" s="119"/>
      <c r="AW607" s="119"/>
      <c r="AX607" s="119"/>
      <c r="AY607" s="119"/>
      <c r="AZ607" s="120"/>
      <c r="BA607" s="119"/>
      <c r="BB607" s="119"/>
      <c r="BC607" s="119"/>
      <c r="BD607" s="119"/>
      <c r="BE607" s="120"/>
      <c r="BF607" s="119"/>
      <c r="BG607" s="119"/>
      <c r="BH607" s="119"/>
      <c r="BI607" s="119"/>
      <c r="BJ607" s="119"/>
      <c r="BK607" s="119"/>
      <c r="BL607" s="119"/>
      <c r="BM607" s="119"/>
      <c r="BN607" s="119"/>
      <c r="BO607" s="119"/>
      <c r="BP607" s="119"/>
      <c r="BQ607" s="119"/>
      <c r="BR607" s="119"/>
      <c r="BS607" s="119"/>
      <c r="BT607" s="119"/>
      <c r="BU607" s="119"/>
      <c r="BV607" s="119"/>
      <c r="BW607" s="119"/>
      <c r="BX607" s="119"/>
      <c r="BY607" s="119"/>
      <c r="BZ607" s="119"/>
      <c r="CA607" s="119"/>
      <c r="CB607" s="119"/>
      <c r="CC607" s="119"/>
      <c r="CD607" s="119"/>
      <c r="CE607" s="119"/>
      <c r="CF607" s="119"/>
      <c r="CG607" s="119"/>
      <c r="CH607" s="119"/>
      <c r="CI607" s="119"/>
      <c r="CJ607" s="119"/>
      <c r="CK607" s="119"/>
      <c r="CL607" s="119"/>
      <c r="CM607" s="119"/>
      <c r="CN607" s="119"/>
      <c r="CO607" s="119"/>
      <c r="CP607" s="119"/>
      <c r="CQ607" s="119"/>
      <c r="CR607" s="119"/>
      <c r="CS607" s="119"/>
      <c r="CT607" s="119"/>
      <c r="CU607" s="119"/>
      <c r="CV607" s="119"/>
      <c r="CW607" s="119"/>
      <c r="CX607" s="119"/>
      <c r="CY607" s="119"/>
      <c r="CZ607" s="119"/>
      <c r="DA607" s="119"/>
      <c r="DB607" s="119"/>
      <c r="DC607" s="119"/>
      <c r="DD607" s="119"/>
      <c r="DE607" s="119"/>
      <c r="DF607" s="119"/>
      <c r="DG607" s="119"/>
      <c r="DH607" s="119"/>
      <c r="DI607" s="119"/>
      <c r="DJ607" s="119"/>
      <c r="DK607" s="119"/>
      <c r="DL607" s="120">
        <v>454.11958870000001</v>
      </c>
      <c r="DM607" s="120"/>
      <c r="DN607" s="120">
        <v>485.26018429999999</v>
      </c>
      <c r="DO607" s="120"/>
      <c r="DP607" s="120">
        <v>535.08392230000004</v>
      </c>
      <c r="DQ607" s="120"/>
      <c r="DR607" s="120">
        <v>735.46009600000002</v>
      </c>
    </row>
    <row r="608" spans="1:122" s="50" customFormat="1" hidden="1">
      <c r="A608" s="118" t="s">
        <v>607</v>
      </c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  <c r="AA608" s="119"/>
      <c r="AB608" s="119"/>
      <c r="AC608" s="119"/>
      <c r="AD608" s="119"/>
      <c r="AE608" s="119"/>
      <c r="AF608" s="119"/>
      <c r="AG608" s="119"/>
      <c r="AH608" s="119"/>
      <c r="AI608" s="119"/>
      <c r="AJ608" s="119"/>
      <c r="AK608" s="119"/>
      <c r="AL608" s="119"/>
      <c r="AM608" s="119"/>
      <c r="AN608" s="119"/>
      <c r="AO608" s="119"/>
      <c r="AP608" s="119"/>
      <c r="AQ608" s="119"/>
      <c r="AR608" s="119"/>
      <c r="AS608" s="119"/>
      <c r="AT608" s="119"/>
      <c r="AU608" s="119"/>
      <c r="AV608" s="119"/>
      <c r="AW608" s="119"/>
      <c r="AX608" s="119"/>
      <c r="AY608" s="119"/>
      <c r="AZ608" s="120"/>
      <c r="BA608" s="119"/>
      <c r="BB608" s="119"/>
      <c r="BC608" s="119"/>
      <c r="BD608" s="119"/>
      <c r="BE608" s="120"/>
      <c r="BF608" s="119"/>
      <c r="BG608" s="119"/>
      <c r="BH608" s="119"/>
      <c r="BI608" s="119"/>
      <c r="BJ608" s="119"/>
      <c r="BK608" s="119"/>
      <c r="BL608" s="119"/>
      <c r="BM608" s="119"/>
      <c r="BN608" s="119"/>
      <c r="BO608" s="119"/>
      <c r="BP608" s="119"/>
      <c r="BQ608" s="119"/>
      <c r="BR608" s="119"/>
      <c r="BS608" s="119"/>
      <c r="BT608" s="119"/>
      <c r="BU608" s="119"/>
      <c r="BV608" s="119"/>
      <c r="BW608" s="119"/>
      <c r="BX608" s="119"/>
      <c r="BY608" s="119"/>
      <c r="BZ608" s="119"/>
      <c r="CA608" s="119"/>
      <c r="CB608" s="119"/>
      <c r="CC608" s="119"/>
      <c r="CD608" s="119"/>
      <c r="CE608" s="119"/>
      <c r="CF608" s="119"/>
      <c r="CG608" s="119"/>
      <c r="CH608" s="119"/>
      <c r="CI608" s="119"/>
      <c r="CJ608" s="119"/>
      <c r="CK608" s="119"/>
      <c r="CL608" s="119"/>
      <c r="CM608" s="119"/>
      <c r="CN608" s="119"/>
      <c r="CO608" s="119"/>
      <c r="CP608" s="119"/>
      <c r="CQ608" s="119"/>
      <c r="CR608" s="119"/>
      <c r="CS608" s="119"/>
      <c r="CT608" s="119"/>
      <c r="CU608" s="119"/>
      <c r="CV608" s="119"/>
      <c r="CW608" s="119"/>
      <c r="CX608" s="119"/>
      <c r="CY608" s="119"/>
      <c r="CZ608" s="119"/>
      <c r="DA608" s="119"/>
      <c r="DB608" s="119"/>
      <c r="DC608" s="119"/>
      <c r="DD608" s="119"/>
      <c r="DE608" s="119"/>
      <c r="DF608" s="119"/>
      <c r="DG608" s="119"/>
      <c r="DH608" s="119"/>
      <c r="DI608" s="119"/>
      <c r="DJ608" s="119"/>
      <c r="DK608" s="119"/>
      <c r="DL608" s="120">
        <v>454.11958870000001</v>
      </c>
      <c r="DM608" s="120"/>
      <c r="DN608" s="120">
        <v>485.26018429999999</v>
      </c>
      <c r="DO608" s="120"/>
      <c r="DP608" s="120">
        <v>535.08392230000004</v>
      </c>
      <c r="DQ608" s="120"/>
      <c r="DR608" s="120">
        <v>735.46009600000002</v>
      </c>
    </row>
    <row r="609" spans="1:122" s="50" customFormat="1" hidden="1">
      <c r="A609" s="118" t="s">
        <v>608</v>
      </c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  <c r="AA609" s="119"/>
      <c r="AB609" s="119"/>
      <c r="AC609" s="119"/>
      <c r="AD609" s="119"/>
      <c r="AE609" s="119"/>
      <c r="AF609" s="119"/>
      <c r="AG609" s="119"/>
      <c r="AH609" s="119"/>
      <c r="AI609" s="119"/>
      <c r="AJ609" s="119"/>
      <c r="AK609" s="119"/>
      <c r="AL609" s="119"/>
      <c r="AM609" s="119"/>
      <c r="AN609" s="119"/>
      <c r="AO609" s="119"/>
      <c r="AP609" s="119"/>
      <c r="AQ609" s="119"/>
      <c r="AR609" s="119"/>
      <c r="AS609" s="119"/>
      <c r="AT609" s="119"/>
      <c r="AU609" s="119"/>
      <c r="AV609" s="119"/>
      <c r="AW609" s="119"/>
      <c r="AX609" s="119"/>
      <c r="AY609" s="119"/>
      <c r="AZ609" s="120"/>
      <c r="BA609" s="119"/>
      <c r="BB609" s="119"/>
      <c r="BC609" s="119"/>
      <c r="BD609" s="119"/>
      <c r="BE609" s="120"/>
      <c r="BF609" s="119"/>
      <c r="BG609" s="119"/>
      <c r="BH609" s="119"/>
      <c r="BI609" s="119"/>
      <c r="BJ609" s="119"/>
      <c r="BK609" s="119"/>
      <c r="BL609" s="119"/>
      <c r="BM609" s="119"/>
      <c r="BN609" s="119"/>
      <c r="BO609" s="119"/>
      <c r="BP609" s="119"/>
      <c r="BQ609" s="119"/>
      <c r="BR609" s="119"/>
      <c r="BS609" s="119"/>
      <c r="BT609" s="119"/>
      <c r="BU609" s="119"/>
      <c r="BV609" s="119"/>
      <c r="BW609" s="119"/>
      <c r="BX609" s="119"/>
      <c r="BY609" s="119"/>
      <c r="BZ609" s="119"/>
      <c r="CA609" s="119"/>
      <c r="CB609" s="119"/>
      <c r="CC609" s="119"/>
      <c r="CD609" s="119"/>
      <c r="CE609" s="119"/>
      <c r="CF609" s="119"/>
      <c r="CG609" s="119"/>
      <c r="CH609" s="119"/>
      <c r="CI609" s="119"/>
      <c r="CJ609" s="119"/>
      <c r="CK609" s="119"/>
      <c r="CL609" s="119"/>
      <c r="CM609" s="119"/>
      <c r="CN609" s="119"/>
      <c r="CO609" s="119"/>
      <c r="CP609" s="119"/>
      <c r="CQ609" s="119"/>
      <c r="CR609" s="119"/>
      <c r="CS609" s="119"/>
      <c r="CT609" s="119"/>
      <c r="CU609" s="119"/>
      <c r="CV609" s="119"/>
      <c r="CW609" s="119"/>
      <c r="CX609" s="119"/>
      <c r="CY609" s="119"/>
      <c r="CZ609" s="119"/>
      <c r="DA609" s="119"/>
      <c r="DB609" s="119"/>
      <c r="DC609" s="119"/>
      <c r="DD609" s="119"/>
      <c r="DE609" s="119"/>
      <c r="DF609" s="119"/>
      <c r="DG609" s="119"/>
      <c r="DH609" s="119"/>
      <c r="DI609" s="119"/>
      <c r="DJ609" s="119"/>
      <c r="DK609" s="119"/>
      <c r="DL609" s="120">
        <v>454.11958870000001</v>
      </c>
      <c r="DM609" s="120"/>
      <c r="DN609" s="120">
        <v>485.26018429999999</v>
      </c>
      <c r="DO609" s="120"/>
      <c r="DP609" s="120">
        <v>535.08392230000004</v>
      </c>
      <c r="DQ609" s="120"/>
      <c r="DR609" s="120">
        <v>735.46009600000002</v>
      </c>
    </row>
    <row r="610" spans="1:122" s="50" customFormat="1" hidden="1">
      <c r="A610" s="118" t="s">
        <v>609</v>
      </c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  <c r="AA610" s="119"/>
      <c r="AB610" s="119"/>
      <c r="AC610" s="119"/>
      <c r="AD610" s="119"/>
      <c r="AE610" s="119"/>
      <c r="AF610" s="119"/>
      <c r="AG610" s="119"/>
      <c r="AH610" s="119"/>
      <c r="AI610" s="119"/>
      <c r="AJ610" s="119"/>
      <c r="AK610" s="119"/>
      <c r="AL610" s="119"/>
      <c r="AM610" s="119"/>
      <c r="AN610" s="119"/>
      <c r="AO610" s="119"/>
      <c r="AP610" s="119"/>
      <c r="AQ610" s="119"/>
      <c r="AR610" s="119"/>
      <c r="AS610" s="119"/>
      <c r="AT610" s="119"/>
      <c r="AU610" s="119"/>
      <c r="AV610" s="119"/>
      <c r="AW610" s="119"/>
      <c r="AX610" s="119"/>
      <c r="AY610" s="119"/>
      <c r="AZ610" s="120"/>
      <c r="BA610" s="119"/>
      <c r="BB610" s="119"/>
      <c r="BC610" s="119"/>
      <c r="BD610" s="119"/>
      <c r="BE610" s="120"/>
      <c r="BF610" s="119"/>
      <c r="BG610" s="119"/>
      <c r="BH610" s="119"/>
      <c r="BI610" s="119"/>
      <c r="BJ610" s="119"/>
      <c r="BK610" s="119"/>
      <c r="BL610" s="119"/>
      <c r="BM610" s="119"/>
      <c r="BN610" s="119"/>
      <c r="BO610" s="119"/>
      <c r="BP610" s="119"/>
      <c r="BQ610" s="119"/>
      <c r="BR610" s="119"/>
      <c r="BS610" s="119"/>
      <c r="BT610" s="119"/>
      <c r="BU610" s="119"/>
      <c r="BV610" s="119"/>
      <c r="BW610" s="119"/>
      <c r="BX610" s="119"/>
      <c r="BY610" s="119"/>
      <c r="BZ610" s="119"/>
      <c r="CA610" s="119"/>
      <c r="CB610" s="119"/>
      <c r="CC610" s="119"/>
      <c r="CD610" s="119"/>
      <c r="CE610" s="119"/>
      <c r="CF610" s="119"/>
      <c r="CG610" s="119"/>
      <c r="CH610" s="119"/>
      <c r="CI610" s="119"/>
      <c r="CJ610" s="119"/>
      <c r="CK610" s="119"/>
      <c r="CL610" s="119"/>
      <c r="CM610" s="119"/>
      <c r="CN610" s="119"/>
      <c r="CO610" s="119"/>
      <c r="CP610" s="119"/>
      <c r="CQ610" s="119"/>
      <c r="CR610" s="119"/>
      <c r="CS610" s="119"/>
      <c r="CT610" s="119"/>
      <c r="CU610" s="119"/>
      <c r="CV610" s="119"/>
      <c r="CW610" s="119"/>
      <c r="CX610" s="119"/>
      <c r="CY610" s="119"/>
      <c r="CZ610" s="119"/>
      <c r="DA610" s="119"/>
      <c r="DB610" s="119"/>
      <c r="DC610" s="119"/>
      <c r="DD610" s="119"/>
      <c r="DE610" s="119"/>
      <c r="DF610" s="119"/>
      <c r="DG610" s="119"/>
      <c r="DH610" s="119"/>
      <c r="DI610" s="119"/>
      <c r="DJ610" s="119"/>
      <c r="DK610" s="119"/>
      <c r="DL610" s="120">
        <v>459.76078940000002</v>
      </c>
      <c r="DM610" s="120"/>
      <c r="DN610" s="120">
        <v>486.4774587</v>
      </c>
      <c r="DO610" s="120"/>
      <c r="DP610" s="120">
        <v>535.08136649999994</v>
      </c>
      <c r="DQ610" s="120"/>
      <c r="DR610" s="120">
        <v>734.64566300000001</v>
      </c>
    </row>
    <row r="611" spans="1:122" s="50" customFormat="1" hidden="1">
      <c r="A611" s="118" t="s">
        <v>610</v>
      </c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  <c r="AA611" s="119"/>
      <c r="AB611" s="119"/>
      <c r="AC611" s="119"/>
      <c r="AD611" s="119"/>
      <c r="AE611" s="119"/>
      <c r="AF611" s="119"/>
      <c r="AG611" s="119"/>
      <c r="AH611" s="119"/>
      <c r="AI611" s="119"/>
      <c r="AJ611" s="119"/>
      <c r="AK611" s="119"/>
      <c r="AL611" s="119"/>
      <c r="AM611" s="119"/>
      <c r="AN611" s="119"/>
      <c r="AO611" s="119"/>
      <c r="AP611" s="119"/>
      <c r="AQ611" s="119"/>
      <c r="AR611" s="119"/>
      <c r="AS611" s="119"/>
      <c r="AT611" s="119"/>
      <c r="AU611" s="119"/>
      <c r="AV611" s="119"/>
      <c r="AW611" s="119"/>
      <c r="AX611" s="119"/>
      <c r="AY611" s="119"/>
      <c r="AZ611" s="120"/>
      <c r="BA611" s="119"/>
      <c r="BB611" s="119"/>
      <c r="BC611" s="119"/>
      <c r="BD611" s="119"/>
      <c r="BE611" s="120"/>
      <c r="BF611" s="119"/>
      <c r="BG611" s="119"/>
      <c r="BH611" s="119"/>
      <c r="BI611" s="119"/>
      <c r="BJ611" s="119"/>
      <c r="BK611" s="119"/>
      <c r="BL611" s="119"/>
      <c r="BM611" s="119"/>
      <c r="BN611" s="119"/>
      <c r="BO611" s="119"/>
      <c r="BP611" s="119"/>
      <c r="BQ611" s="119"/>
      <c r="BR611" s="119"/>
      <c r="BS611" s="119"/>
      <c r="BT611" s="119"/>
      <c r="BU611" s="119"/>
      <c r="BV611" s="119"/>
      <c r="BW611" s="119"/>
      <c r="BX611" s="119"/>
      <c r="BY611" s="119"/>
      <c r="BZ611" s="119"/>
      <c r="CA611" s="119"/>
      <c r="CB611" s="119"/>
      <c r="CC611" s="119"/>
      <c r="CD611" s="119"/>
      <c r="CE611" s="119"/>
      <c r="CF611" s="119"/>
      <c r="CG611" s="119"/>
      <c r="CH611" s="119"/>
      <c r="CI611" s="119"/>
      <c r="CJ611" s="119"/>
      <c r="CK611" s="119"/>
      <c r="CL611" s="119"/>
      <c r="CM611" s="119"/>
      <c r="CN611" s="119"/>
      <c r="CO611" s="119"/>
      <c r="CP611" s="119"/>
      <c r="CQ611" s="119"/>
      <c r="CR611" s="119"/>
      <c r="CS611" s="119"/>
      <c r="CT611" s="119"/>
      <c r="CU611" s="119"/>
      <c r="CV611" s="119"/>
      <c r="CW611" s="119"/>
      <c r="CX611" s="119"/>
      <c r="CY611" s="119"/>
      <c r="CZ611" s="119"/>
      <c r="DA611" s="119"/>
      <c r="DB611" s="119"/>
      <c r="DC611" s="119"/>
      <c r="DD611" s="119"/>
      <c r="DE611" s="119"/>
      <c r="DF611" s="119"/>
      <c r="DG611" s="119"/>
      <c r="DH611" s="119"/>
      <c r="DI611" s="119"/>
      <c r="DJ611" s="119"/>
      <c r="DK611" s="119"/>
      <c r="DL611" s="120">
        <v>459.76078940000002</v>
      </c>
      <c r="DM611" s="120"/>
      <c r="DN611" s="120">
        <v>486.4774587</v>
      </c>
      <c r="DO611" s="120"/>
      <c r="DP611" s="120">
        <v>535.08136649999994</v>
      </c>
      <c r="DQ611" s="120"/>
      <c r="DR611" s="120">
        <v>734.64566300000001</v>
      </c>
    </row>
    <row r="612" spans="1:122" s="50" customFormat="1" hidden="1">
      <c r="A612" s="118" t="s">
        <v>611</v>
      </c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  <c r="AA612" s="119"/>
      <c r="AB612" s="119"/>
      <c r="AC612" s="119"/>
      <c r="AD612" s="119"/>
      <c r="AE612" s="119"/>
      <c r="AF612" s="119"/>
      <c r="AG612" s="119"/>
      <c r="AH612" s="119"/>
      <c r="AI612" s="119"/>
      <c r="AJ612" s="119"/>
      <c r="AK612" s="119"/>
      <c r="AL612" s="119"/>
      <c r="AM612" s="119"/>
      <c r="AN612" s="119"/>
      <c r="AO612" s="119"/>
      <c r="AP612" s="119"/>
      <c r="AQ612" s="119"/>
      <c r="AR612" s="119"/>
      <c r="AS612" s="119"/>
      <c r="AT612" s="119"/>
      <c r="AU612" s="119"/>
      <c r="AV612" s="119"/>
      <c r="AW612" s="119"/>
      <c r="AX612" s="119"/>
      <c r="AY612" s="119"/>
      <c r="AZ612" s="120"/>
      <c r="BA612" s="119"/>
      <c r="BB612" s="119"/>
      <c r="BC612" s="119"/>
      <c r="BD612" s="119"/>
      <c r="BE612" s="120"/>
      <c r="BF612" s="119"/>
      <c r="BG612" s="119"/>
      <c r="BH612" s="119"/>
      <c r="BI612" s="119"/>
      <c r="BJ612" s="119"/>
      <c r="BK612" s="119"/>
      <c r="BL612" s="119"/>
      <c r="BM612" s="119"/>
      <c r="BN612" s="119"/>
      <c r="BO612" s="119"/>
      <c r="BP612" s="119"/>
      <c r="BQ612" s="119"/>
      <c r="BR612" s="119"/>
      <c r="BS612" s="119"/>
      <c r="BT612" s="119"/>
      <c r="BU612" s="119"/>
      <c r="BV612" s="119"/>
      <c r="BW612" s="119"/>
      <c r="BX612" s="119"/>
      <c r="BY612" s="119"/>
      <c r="BZ612" s="119"/>
      <c r="CA612" s="119"/>
      <c r="CB612" s="119"/>
      <c r="CC612" s="119"/>
      <c r="CD612" s="119"/>
      <c r="CE612" s="119"/>
      <c r="CF612" s="119"/>
      <c r="CG612" s="119"/>
      <c r="CH612" s="119"/>
      <c r="CI612" s="119"/>
      <c r="CJ612" s="119"/>
      <c r="CK612" s="119"/>
      <c r="CL612" s="119"/>
      <c r="CM612" s="119"/>
      <c r="CN612" s="119"/>
      <c r="CO612" s="119"/>
      <c r="CP612" s="119"/>
      <c r="CQ612" s="119"/>
      <c r="CR612" s="119"/>
      <c r="CS612" s="119"/>
      <c r="CT612" s="119"/>
      <c r="CU612" s="119"/>
      <c r="CV612" s="119"/>
      <c r="CW612" s="119"/>
      <c r="CX612" s="119"/>
      <c r="CY612" s="119"/>
      <c r="CZ612" s="119"/>
      <c r="DA612" s="119"/>
      <c r="DB612" s="119"/>
      <c r="DC612" s="119"/>
      <c r="DD612" s="119"/>
      <c r="DE612" s="119"/>
      <c r="DF612" s="119"/>
      <c r="DG612" s="119"/>
      <c r="DH612" s="119"/>
      <c r="DI612" s="119"/>
      <c r="DJ612" s="119"/>
      <c r="DK612" s="119"/>
      <c r="DL612" s="120">
        <v>459.76078940000002</v>
      </c>
      <c r="DM612" s="120"/>
      <c r="DN612" s="120">
        <v>486.4774587</v>
      </c>
      <c r="DO612" s="120"/>
      <c r="DP612" s="120">
        <v>535.08136649999994</v>
      </c>
      <c r="DQ612" s="120"/>
      <c r="DR612" s="120">
        <v>734.64566300000001</v>
      </c>
    </row>
    <row r="613" spans="1:122" s="50" customFormat="1" hidden="1">
      <c r="A613" s="118" t="s">
        <v>612</v>
      </c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  <c r="AA613" s="119"/>
      <c r="AB613" s="119"/>
      <c r="AC613" s="119"/>
      <c r="AD613" s="119"/>
      <c r="AE613" s="119"/>
      <c r="AF613" s="119"/>
      <c r="AG613" s="119"/>
      <c r="AH613" s="119"/>
      <c r="AI613" s="119"/>
      <c r="AJ613" s="119"/>
      <c r="AK613" s="119"/>
      <c r="AL613" s="119"/>
      <c r="AM613" s="119"/>
      <c r="AN613" s="119"/>
      <c r="AO613" s="119"/>
      <c r="AP613" s="119"/>
      <c r="AQ613" s="119"/>
      <c r="AR613" s="119"/>
      <c r="AS613" s="119"/>
      <c r="AT613" s="119"/>
      <c r="AU613" s="119"/>
      <c r="AV613" s="119"/>
      <c r="AW613" s="119"/>
      <c r="AX613" s="119"/>
      <c r="AY613" s="119"/>
      <c r="AZ613" s="120"/>
      <c r="BA613" s="119"/>
      <c r="BB613" s="119"/>
      <c r="BC613" s="119"/>
      <c r="BD613" s="119"/>
      <c r="BE613" s="120"/>
      <c r="BF613" s="119"/>
      <c r="BG613" s="119"/>
      <c r="BH613" s="119"/>
      <c r="BI613" s="119"/>
      <c r="BJ613" s="119"/>
      <c r="BK613" s="119"/>
      <c r="BL613" s="119"/>
      <c r="BM613" s="119"/>
      <c r="BN613" s="119"/>
      <c r="BO613" s="119"/>
      <c r="BP613" s="119"/>
      <c r="BQ613" s="119"/>
      <c r="BR613" s="119"/>
      <c r="BS613" s="119"/>
      <c r="BT613" s="119"/>
      <c r="BU613" s="119"/>
      <c r="BV613" s="119"/>
      <c r="BW613" s="119"/>
      <c r="BX613" s="119"/>
      <c r="BY613" s="119"/>
      <c r="BZ613" s="119"/>
      <c r="CA613" s="119"/>
      <c r="CB613" s="119"/>
      <c r="CC613" s="119"/>
      <c r="CD613" s="119"/>
      <c r="CE613" s="119"/>
      <c r="CF613" s="119"/>
      <c r="CG613" s="119"/>
      <c r="CH613" s="119"/>
      <c r="CI613" s="119"/>
      <c r="CJ613" s="119"/>
      <c r="CK613" s="119"/>
      <c r="CL613" s="119"/>
      <c r="CM613" s="119"/>
      <c r="CN613" s="119"/>
      <c r="CO613" s="119"/>
      <c r="CP613" s="119"/>
      <c r="CQ613" s="119"/>
      <c r="CR613" s="119"/>
      <c r="CS613" s="119"/>
      <c r="CT613" s="119"/>
      <c r="CU613" s="119"/>
      <c r="CV613" s="119"/>
      <c r="CW613" s="119"/>
      <c r="CX613" s="119"/>
      <c r="CY613" s="119"/>
      <c r="CZ613" s="119"/>
      <c r="DA613" s="119"/>
      <c r="DB613" s="119"/>
      <c r="DC613" s="119"/>
      <c r="DD613" s="119"/>
      <c r="DE613" s="119"/>
      <c r="DF613" s="119"/>
      <c r="DG613" s="119"/>
      <c r="DH613" s="119"/>
      <c r="DI613" s="119"/>
      <c r="DJ613" s="119"/>
      <c r="DK613" s="119"/>
      <c r="DL613" s="120">
        <v>459.76078940000002</v>
      </c>
      <c r="DM613" s="120"/>
      <c r="DN613" s="120">
        <v>486.4774587</v>
      </c>
      <c r="DO613" s="120"/>
      <c r="DP613" s="120">
        <v>535.08136649999994</v>
      </c>
      <c r="DQ613" s="120"/>
      <c r="DR613" s="120">
        <v>734.64566300000001</v>
      </c>
    </row>
    <row r="614" spans="1:122" s="50" customFormat="1" hidden="1">
      <c r="A614" s="118" t="s">
        <v>613</v>
      </c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  <c r="AA614" s="119"/>
      <c r="AB614" s="119"/>
      <c r="AC614" s="119"/>
      <c r="AD614" s="119"/>
      <c r="AE614" s="119"/>
      <c r="AF614" s="119"/>
      <c r="AG614" s="119"/>
      <c r="AH614" s="119"/>
      <c r="AI614" s="119"/>
      <c r="AJ614" s="119"/>
      <c r="AK614" s="119"/>
      <c r="AL614" s="119"/>
      <c r="AM614" s="119"/>
      <c r="AN614" s="119"/>
      <c r="AO614" s="119"/>
      <c r="AP614" s="119"/>
      <c r="AQ614" s="119"/>
      <c r="AR614" s="119"/>
      <c r="AS614" s="119"/>
      <c r="AT614" s="119"/>
      <c r="AU614" s="119"/>
      <c r="AV614" s="119"/>
      <c r="AW614" s="119"/>
      <c r="AX614" s="119"/>
      <c r="AY614" s="119"/>
      <c r="AZ614" s="120"/>
      <c r="BA614" s="119"/>
      <c r="BB614" s="119"/>
      <c r="BC614" s="119"/>
      <c r="BD614" s="119"/>
      <c r="BE614" s="120"/>
      <c r="BF614" s="119"/>
      <c r="BG614" s="119"/>
      <c r="BH614" s="119"/>
      <c r="BI614" s="119"/>
      <c r="BJ614" s="119"/>
      <c r="BK614" s="119"/>
      <c r="BL614" s="119"/>
      <c r="BM614" s="119"/>
      <c r="BN614" s="119"/>
      <c r="BO614" s="119"/>
      <c r="BP614" s="119"/>
      <c r="BQ614" s="119"/>
      <c r="BR614" s="119"/>
      <c r="BS614" s="119"/>
      <c r="BT614" s="119"/>
      <c r="BU614" s="119"/>
      <c r="BV614" s="119"/>
      <c r="BW614" s="119"/>
      <c r="BX614" s="119"/>
      <c r="BY614" s="119"/>
      <c r="BZ614" s="119"/>
      <c r="CA614" s="119"/>
      <c r="CB614" s="119"/>
      <c r="CC614" s="119"/>
      <c r="CD614" s="119"/>
      <c r="CE614" s="119"/>
      <c r="CF614" s="119"/>
      <c r="CG614" s="119"/>
      <c r="CH614" s="119"/>
      <c r="CI614" s="119"/>
      <c r="CJ614" s="119"/>
      <c r="CK614" s="119"/>
      <c r="CL614" s="119"/>
      <c r="CM614" s="119"/>
      <c r="CN614" s="119"/>
      <c r="CO614" s="119"/>
      <c r="CP614" s="119"/>
      <c r="CQ614" s="119"/>
      <c r="CR614" s="119"/>
      <c r="CS614" s="119"/>
      <c r="CT614" s="119"/>
      <c r="CU614" s="119"/>
      <c r="CV614" s="119"/>
      <c r="CW614" s="119"/>
      <c r="CX614" s="119"/>
      <c r="CY614" s="119"/>
      <c r="CZ614" s="119"/>
      <c r="DA614" s="119"/>
      <c r="DB614" s="119"/>
      <c r="DC614" s="119"/>
      <c r="DD614" s="119"/>
      <c r="DE614" s="119"/>
      <c r="DF614" s="119"/>
      <c r="DG614" s="119"/>
      <c r="DH614" s="119"/>
      <c r="DI614" s="119"/>
      <c r="DJ614" s="119"/>
      <c r="DK614" s="119"/>
      <c r="DL614" s="120">
        <v>507.04396020000001</v>
      </c>
      <c r="DM614" s="120"/>
      <c r="DN614" s="120">
        <v>531.07731739999997</v>
      </c>
      <c r="DO614" s="120"/>
      <c r="DP614" s="120">
        <v>563.46698690000005</v>
      </c>
      <c r="DQ614" s="120"/>
      <c r="DR614" s="120">
        <v>849.19071710000003</v>
      </c>
    </row>
    <row r="615" spans="1:122" s="50" customFormat="1" hidden="1">
      <c r="A615" s="118" t="s">
        <v>614</v>
      </c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  <c r="AA615" s="119"/>
      <c r="AB615" s="119"/>
      <c r="AC615" s="119"/>
      <c r="AD615" s="119"/>
      <c r="AE615" s="119"/>
      <c r="AF615" s="119"/>
      <c r="AG615" s="119"/>
      <c r="AH615" s="119"/>
      <c r="AI615" s="119"/>
      <c r="AJ615" s="119"/>
      <c r="AK615" s="119"/>
      <c r="AL615" s="119"/>
      <c r="AM615" s="119"/>
      <c r="AN615" s="119"/>
      <c r="AO615" s="119"/>
      <c r="AP615" s="119"/>
      <c r="AQ615" s="119"/>
      <c r="AR615" s="119"/>
      <c r="AS615" s="119"/>
      <c r="AT615" s="119"/>
      <c r="AU615" s="119"/>
      <c r="AV615" s="119"/>
      <c r="AW615" s="119"/>
      <c r="AX615" s="119"/>
      <c r="AY615" s="119"/>
      <c r="AZ615" s="120"/>
      <c r="BA615" s="119"/>
      <c r="BB615" s="119"/>
      <c r="BC615" s="119"/>
      <c r="BD615" s="119"/>
      <c r="BE615" s="120"/>
      <c r="BF615" s="119"/>
      <c r="BG615" s="119"/>
      <c r="BH615" s="119"/>
      <c r="BI615" s="119"/>
      <c r="BJ615" s="119"/>
      <c r="BK615" s="119"/>
      <c r="BL615" s="119"/>
      <c r="BM615" s="119"/>
      <c r="BN615" s="119"/>
      <c r="BO615" s="119"/>
      <c r="BP615" s="119"/>
      <c r="BQ615" s="119"/>
      <c r="BR615" s="119"/>
      <c r="BS615" s="119"/>
      <c r="BT615" s="119"/>
      <c r="BU615" s="119"/>
      <c r="BV615" s="119"/>
      <c r="BW615" s="119"/>
      <c r="BX615" s="119"/>
      <c r="BY615" s="119"/>
      <c r="BZ615" s="119"/>
      <c r="CA615" s="119"/>
      <c r="CB615" s="119"/>
      <c r="CC615" s="119"/>
      <c r="CD615" s="119"/>
      <c r="CE615" s="119"/>
      <c r="CF615" s="119"/>
      <c r="CG615" s="119"/>
      <c r="CH615" s="119"/>
      <c r="CI615" s="119"/>
      <c r="CJ615" s="119"/>
      <c r="CK615" s="119"/>
      <c r="CL615" s="119"/>
      <c r="CM615" s="119"/>
      <c r="CN615" s="119"/>
      <c r="CO615" s="119"/>
      <c r="CP615" s="119"/>
      <c r="CQ615" s="119"/>
      <c r="CR615" s="119"/>
      <c r="CS615" s="119"/>
      <c r="CT615" s="119"/>
      <c r="CU615" s="119"/>
      <c r="CV615" s="119"/>
      <c r="CW615" s="119"/>
      <c r="CX615" s="119"/>
      <c r="CY615" s="119"/>
      <c r="CZ615" s="119"/>
      <c r="DA615" s="119"/>
      <c r="DB615" s="119"/>
      <c r="DC615" s="119"/>
      <c r="DD615" s="119"/>
      <c r="DE615" s="119"/>
      <c r="DF615" s="119"/>
      <c r="DG615" s="119"/>
      <c r="DH615" s="119"/>
      <c r="DI615" s="119"/>
      <c r="DJ615" s="119"/>
      <c r="DK615" s="119"/>
      <c r="DL615" s="120">
        <v>507.04396020000001</v>
      </c>
      <c r="DM615" s="120"/>
      <c r="DN615" s="120">
        <v>531.07731739999997</v>
      </c>
      <c r="DO615" s="120"/>
      <c r="DP615" s="120">
        <v>563.46698690000005</v>
      </c>
      <c r="DQ615" s="120"/>
      <c r="DR615" s="120">
        <v>849.19071710000003</v>
      </c>
    </row>
    <row r="616" spans="1:122" s="50" customFormat="1" hidden="1">
      <c r="A616" s="118" t="s">
        <v>615</v>
      </c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  <c r="AA616" s="119"/>
      <c r="AB616" s="119"/>
      <c r="AC616" s="119"/>
      <c r="AD616" s="119"/>
      <c r="AE616" s="119"/>
      <c r="AF616" s="119"/>
      <c r="AG616" s="119"/>
      <c r="AH616" s="119"/>
      <c r="AI616" s="119"/>
      <c r="AJ616" s="119"/>
      <c r="AK616" s="119"/>
      <c r="AL616" s="119"/>
      <c r="AM616" s="119"/>
      <c r="AN616" s="119"/>
      <c r="AO616" s="119"/>
      <c r="AP616" s="119"/>
      <c r="AQ616" s="119"/>
      <c r="AR616" s="119"/>
      <c r="AS616" s="119"/>
      <c r="AT616" s="119"/>
      <c r="AU616" s="119"/>
      <c r="AV616" s="119"/>
      <c r="AW616" s="119"/>
      <c r="AX616" s="119"/>
      <c r="AY616" s="119"/>
      <c r="AZ616" s="120"/>
      <c r="BA616" s="119"/>
      <c r="BB616" s="119"/>
      <c r="BC616" s="119"/>
      <c r="BD616" s="119"/>
      <c r="BE616" s="120"/>
      <c r="BF616" s="119"/>
      <c r="BG616" s="119"/>
      <c r="BH616" s="119"/>
      <c r="BI616" s="119"/>
      <c r="BJ616" s="119"/>
      <c r="BK616" s="119"/>
      <c r="BL616" s="119"/>
      <c r="BM616" s="119"/>
      <c r="BN616" s="119"/>
      <c r="BO616" s="119"/>
      <c r="BP616" s="119"/>
      <c r="BQ616" s="119"/>
      <c r="BR616" s="119"/>
      <c r="BS616" s="119"/>
      <c r="BT616" s="119"/>
      <c r="BU616" s="119"/>
      <c r="BV616" s="119"/>
      <c r="BW616" s="119"/>
      <c r="BX616" s="119"/>
      <c r="BY616" s="119"/>
      <c r="BZ616" s="119"/>
      <c r="CA616" s="119"/>
      <c r="CB616" s="119"/>
      <c r="CC616" s="119"/>
      <c r="CD616" s="119"/>
      <c r="CE616" s="119"/>
      <c r="CF616" s="119"/>
      <c r="CG616" s="119"/>
      <c r="CH616" s="119"/>
      <c r="CI616" s="119"/>
      <c r="CJ616" s="119"/>
      <c r="CK616" s="119"/>
      <c r="CL616" s="119"/>
      <c r="CM616" s="119"/>
      <c r="CN616" s="119"/>
      <c r="CO616" s="119"/>
      <c r="CP616" s="119"/>
      <c r="CQ616" s="119"/>
      <c r="CR616" s="119"/>
      <c r="CS616" s="119"/>
      <c r="CT616" s="119"/>
      <c r="CU616" s="119"/>
      <c r="CV616" s="119"/>
      <c r="CW616" s="119"/>
      <c r="CX616" s="119"/>
      <c r="CY616" s="119"/>
      <c r="CZ616" s="119"/>
      <c r="DA616" s="119"/>
      <c r="DB616" s="119"/>
      <c r="DC616" s="119"/>
      <c r="DD616" s="119"/>
      <c r="DE616" s="119"/>
      <c r="DF616" s="119"/>
      <c r="DG616" s="119"/>
      <c r="DH616" s="119"/>
      <c r="DI616" s="119"/>
      <c r="DJ616" s="119"/>
      <c r="DK616" s="119"/>
      <c r="DL616" s="120">
        <v>507.04396020000001</v>
      </c>
      <c r="DM616" s="120"/>
      <c r="DN616" s="120">
        <v>531.07731739999997</v>
      </c>
      <c r="DO616" s="120"/>
      <c r="DP616" s="120">
        <v>563.46698690000005</v>
      </c>
      <c r="DQ616" s="120"/>
      <c r="DR616" s="120">
        <v>849.19071710000003</v>
      </c>
    </row>
    <row r="617" spans="1:122" s="50" customFormat="1" hidden="1">
      <c r="A617" s="118" t="s">
        <v>616</v>
      </c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  <c r="AA617" s="119"/>
      <c r="AB617" s="119"/>
      <c r="AC617" s="119"/>
      <c r="AD617" s="119"/>
      <c r="AE617" s="119"/>
      <c r="AF617" s="119"/>
      <c r="AG617" s="119"/>
      <c r="AH617" s="119"/>
      <c r="AI617" s="119"/>
      <c r="AJ617" s="119"/>
      <c r="AK617" s="119"/>
      <c r="AL617" s="119"/>
      <c r="AM617" s="119"/>
      <c r="AN617" s="119"/>
      <c r="AO617" s="119"/>
      <c r="AP617" s="119"/>
      <c r="AQ617" s="119"/>
      <c r="AR617" s="119"/>
      <c r="AS617" s="119"/>
      <c r="AT617" s="119"/>
      <c r="AU617" s="119"/>
      <c r="AV617" s="119"/>
      <c r="AW617" s="119"/>
      <c r="AX617" s="119"/>
      <c r="AY617" s="119"/>
      <c r="AZ617" s="120"/>
      <c r="BA617" s="119"/>
      <c r="BB617" s="119"/>
      <c r="BC617" s="119"/>
      <c r="BD617" s="119"/>
      <c r="BE617" s="120"/>
      <c r="BF617" s="119"/>
      <c r="BG617" s="119"/>
      <c r="BH617" s="119"/>
      <c r="BI617" s="119"/>
      <c r="BJ617" s="119"/>
      <c r="BK617" s="119"/>
      <c r="BL617" s="119"/>
      <c r="BM617" s="119"/>
      <c r="BN617" s="119"/>
      <c r="BO617" s="119"/>
      <c r="BP617" s="119"/>
      <c r="BQ617" s="119"/>
      <c r="BR617" s="119"/>
      <c r="BS617" s="119"/>
      <c r="BT617" s="119"/>
      <c r="BU617" s="119"/>
      <c r="BV617" s="119"/>
      <c r="BW617" s="119"/>
      <c r="BX617" s="119"/>
      <c r="BY617" s="119"/>
      <c r="BZ617" s="119"/>
      <c r="CA617" s="119"/>
      <c r="CB617" s="119"/>
      <c r="CC617" s="119"/>
      <c r="CD617" s="119"/>
      <c r="CE617" s="119"/>
      <c r="CF617" s="119"/>
      <c r="CG617" s="119"/>
      <c r="CH617" s="119"/>
      <c r="CI617" s="119"/>
      <c r="CJ617" s="119"/>
      <c r="CK617" s="119"/>
      <c r="CL617" s="119"/>
      <c r="CM617" s="119"/>
      <c r="CN617" s="119"/>
      <c r="CO617" s="119"/>
      <c r="CP617" s="119"/>
      <c r="CQ617" s="119"/>
      <c r="CR617" s="119"/>
      <c r="CS617" s="119"/>
      <c r="CT617" s="119"/>
      <c r="CU617" s="119"/>
      <c r="CV617" s="119"/>
      <c r="CW617" s="119"/>
      <c r="CX617" s="119"/>
      <c r="CY617" s="119"/>
      <c r="CZ617" s="119"/>
      <c r="DA617" s="119"/>
      <c r="DB617" s="119"/>
      <c r="DC617" s="119"/>
      <c r="DD617" s="119"/>
      <c r="DE617" s="119"/>
      <c r="DF617" s="119"/>
      <c r="DG617" s="119"/>
      <c r="DH617" s="119"/>
      <c r="DI617" s="119"/>
      <c r="DJ617" s="119"/>
      <c r="DK617" s="119"/>
      <c r="DL617" s="120">
        <v>507.04396020000001</v>
      </c>
      <c r="DM617" s="120"/>
      <c r="DN617" s="120">
        <v>531.07731739999997</v>
      </c>
      <c r="DO617" s="120"/>
      <c r="DP617" s="120">
        <v>563.46698690000005</v>
      </c>
      <c r="DQ617" s="120"/>
      <c r="DR617" s="120">
        <v>849.19071710000003</v>
      </c>
    </row>
    <row r="618" spans="1:122" s="50" customFormat="1" hidden="1">
      <c r="A618" s="118" t="s">
        <v>617</v>
      </c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  <c r="AA618" s="119"/>
      <c r="AB618" s="119"/>
      <c r="AC618" s="119"/>
      <c r="AD618" s="119"/>
      <c r="AE618" s="119"/>
      <c r="AF618" s="119"/>
      <c r="AG618" s="119"/>
      <c r="AH618" s="119"/>
      <c r="AI618" s="119"/>
      <c r="AJ618" s="119"/>
      <c r="AK618" s="119"/>
      <c r="AL618" s="119"/>
      <c r="AM618" s="119"/>
      <c r="AN618" s="119"/>
      <c r="AO618" s="119"/>
      <c r="AP618" s="119"/>
      <c r="AQ618" s="119"/>
      <c r="AR618" s="119"/>
      <c r="AS618" s="119"/>
      <c r="AT618" s="119"/>
      <c r="AU618" s="119"/>
      <c r="AV618" s="119"/>
      <c r="AW618" s="119"/>
      <c r="AX618" s="119"/>
      <c r="AY618" s="119"/>
      <c r="AZ618" s="120"/>
      <c r="BA618" s="119"/>
      <c r="BB618" s="119"/>
      <c r="BC618" s="119"/>
      <c r="BD618" s="119"/>
      <c r="BE618" s="120"/>
      <c r="BF618" s="119"/>
      <c r="BG618" s="119"/>
      <c r="BH618" s="119"/>
      <c r="BI618" s="119"/>
      <c r="BJ618" s="119"/>
      <c r="BK618" s="119"/>
      <c r="BL618" s="119"/>
      <c r="BM618" s="119"/>
      <c r="BN618" s="119"/>
      <c r="BO618" s="119"/>
      <c r="BP618" s="119"/>
      <c r="BQ618" s="119"/>
      <c r="BR618" s="119"/>
      <c r="BS618" s="119"/>
      <c r="BT618" s="119"/>
      <c r="BU618" s="119"/>
      <c r="BV618" s="119"/>
      <c r="BW618" s="119"/>
      <c r="BX618" s="119"/>
      <c r="BY618" s="119"/>
      <c r="BZ618" s="119"/>
      <c r="CA618" s="119"/>
      <c r="CB618" s="119"/>
      <c r="CC618" s="119"/>
      <c r="CD618" s="119"/>
      <c r="CE618" s="119"/>
      <c r="CF618" s="119"/>
      <c r="CG618" s="119"/>
      <c r="CH618" s="119"/>
      <c r="CI618" s="119"/>
      <c r="CJ618" s="119"/>
      <c r="CK618" s="119"/>
      <c r="CL618" s="119"/>
      <c r="CM618" s="119"/>
      <c r="CN618" s="119"/>
      <c r="CO618" s="119"/>
      <c r="CP618" s="119"/>
      <c r="CQ618" s="119"/>
      <c r="CR618" s="119"/>
      <c r="CS618" s="119"/>
      <c r="CT618" s="119"/>
      <c r="CU618" s="119"/>
      <c r="CV618" s="119"/>
      <c r="CW618" s="119"/>
      <c r="CX618" s="119"/>
      <c r="CY618" s="119"/>
      <c r="CZ618" s="119"/>
      <c r="DA618" s="119"/>
      <c r="DB618" s="119"/>
      <c r="DC618" s="119"/>
      <c r="DD618" s="119"/>
      <c r="DE618" s="119"/>
      <c r="DF618" s="119"/>
      <c r="DG618" s="119"/>
      <c r="DH618" s="119"/>
      <c r="DI618" s="119"/>
      <c r="DJ618" s="119"/>
      <c r="DK618" s="119"/>
      <c r="DL618" s="120">
        <v>507.04396020000001</v>
      </c>
      <c r="DM618" s="120"/>
      <c r="DN618" s="120">
        <v>531.07731739999997</v>
      </c>
      <c r="DO618" s="120"/>
      <c r="DP618" s="120">
        <v>563.46698690000005</v>
      </c>
      <c r="DQ618" s="120"/>
      <c r="DR618" s="120">
        <v>849.19071710000003</v>
      </c>
    </row>
    <row r="619" spans="1:122" s="50" customFormat="1" hidden="1">
      <c r="A619" s="118" t="s">
        <v>618</v>
      </c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  <c r="AA619" s="119"/>
      <c r="AB619" s="119"/>
      <c r="AC619" s="119"/>
      <c r="AD619" s="119"/>
      <c r="AE619" s="119"/>
      <c r="AF619" s="119"/>
      <c r="AG619" s="119"/>
      <c r="AH619" s="119"/>
      <c r="AI619" s="119"/>
      <c r="AJ619" s="119"/>
      <c r="AK619" s="119"/>
      <c r="AL619" s="119"/>
      <c r="AM619" s="119"/>
      <c r="AN619" s="119"/>
      <c r="AO619" s="119"/>
      <c r="AP619" s="119"/>
      <c r="AQ619" s="119"/>
      <c r="AR619" s="119"/>
      <c r="AS619" s="119"/>
      <c r="AT619" s="119"/>
      <c r="AU619" s="119"/>
      <c r="AV619" s="119"/>
      <c r="AW619" s="119"/>
      <c r="AX619" s="119"/>
      <c r="AY619" s="119"/>
      <c r="AZ619" s="120"/>
      <c r="BA619" s="119"/>
      <c r="BB619" s="119"/>
      <c r="BC619" s="119"/>
      <c r="BD619" s="119"/>
      <c r="BE619" s="120"/>
      <c r="BF619" s="119"/>
      <c r="BG619" s="119"/>
      <c r="BH619" s="119"/>
      <c r="BI619" s="119"/>
      <c r="BJ619" s="119"/>
      <c r="BK619" s="119"/>
      <c r="BL619" s="119"/>
      <c r="BM619" s="119"/>
      <c r="BN619" s="119"/>
      <c r="BO619" s="119"/>
      <c r="BP619" s="119"/>
      <c r="BQ619" s="119"/>
      <c r="BR619" s="119"/>
      <c r="BS619" s="119"/>
      <c r="BT619" s="119"/>
      <c r="BU619" s="119"/>
      <c r="BV619" s="119"/>
      <c r="BW619" s="119"/>
      <c r="BX619" s="119"/>
      <c r="BY619" s="119"/>
      <c r="BZ619" s="119"/>
      <c r="CA619" s="119"/>
      <c r="CB619" s="119"/>
      <c r="CC619" s="119"/>
      <c r="CD619" s="119"/>
      <c r="CE619" s="119"/>
      <c r="CF619" s="119"/>
      <c r="CG619" s="119"/>
      <c r="CH619" s="119"/>
      <c r="CI619" s="119"/>
      <c r="CJ619" s="119"/>
      <c r="CK619" s="119"/>
      <c r="CL619" s="119"/>
      <c r="CM619" s="119"/>
      <c r="CN619" s="119"/>
      <c r="CO619" s="119"/>
      <c r="CP619" s="119"/>
      <c r="CQ619" s="119"/>
      <c r="CR619" s="119"/>
      <c r="CS619" s="119"/>
      <c r="CT619" s="119"/>
      <c r="CU619" s="119"/>
      <c r="CV619" s="119"/>
      <c r="CW619" s="119"/>
      <c r="CX619" s="119"/>
      <c r="CY619" s="119"/>
      <c r="CZ619" s="119"/>
      <c r="DA619" s="119"/>
      <c r="DB619" s="119"/>
      <c r="DC619" s="119"/>
      <c r="DD619" s="119"/>
      <c r="DE619" s="119"/>
      <c r="DF619" s="119"/>
      <c r="DG619" s="119"/>
      <c r="DH619" s="119"/>
      <c r="DI619" s="119"/>
      <c r="DJ619" s="119"/>
      <c r="DK619" s="119"/>
      <c r="DL619" s="120">
        <v>507.04396020000001</v>
      </c>
      <c r="DM619" s="120"/>
      <c r="DN619" s="120">
        <v>531.07731739999997</v>
      </c>
      <c r="DO619" s="120"/>
      <c r="DP619" s="120">
        <v>563.46698690000005</v>
      </c>
      <c r="DQ619" s="120"/>
      <c r="DR619" s="120">
        <v>849.19071710000003</v>
      </c>
    </row>
    <row r="620" spans="1:122" s="50" customFormat="1" hidden="1">
      <c r="A620" s="118" t="s">
        <v>619</v>
      </c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  <c r="AA620" s="119"/>
      <c r="AB620" s="119"/>
      <c r="AC620" s="119"/>
      <c r="AD620" s="119"/>
      <c r="AE620" s="119"/>
      <c r="AF620" s="119"/>
      <c r="AG620" s="119"/>
      <c r="AH620" s="119"/>
      <c r="AI620" s="119"/>
      <c r="AJ620" s="119"/>
      <c r="AK620" s="119"/>
      <c r="AL620" s="119"/>
      <c r="AM620" s="119"/>
      <c r="AN620" s="119"/>
      <c r="AO620" s="119"/>
      <c r="AP620" s="119"/>
      <c r="AQ620" s="119"/>
      <c r="AR620" s="119"/>
      <c r="AS620" s="119"/>
      <c r="AT620" s="119"/>
      <c r="AU620" s="119"/>
      <c r="AV620" s="119"/>
      <c r="AW620" s="119"/>
      <c r="AX620" s="119"/>
      <c r="AY620" s="119"/>
      <c r="AZ620" s="120"/>
      <c r="BA620" s="119"/>
      <c r="BB620" s="119"/>
      <c r="BC620" s="119"/>
      <c r="BD620" s="119"/>
      <c r="BE620" s="120"/>
      <c r="BF620" s="119"/>
      <c r="BG620" s="119"/>
      <c r="BH620" s="119"/>
      <c r="BI620" s="119"/>
      <c r="BJ620" s="119"/>
      <c r="BK620" s="119"/>
      <c r="BL620" s="119"/>
      <c r="BM620" s="119"/>
      <c r="BN620" s="119"/>
      <c r="BO620" s="119"/>
      <c r="BP620" s="119"/>
      <c r="BQ620" s="119"/>
      <c r="BR620" s="119"/>
      <c r="BS620" s="119"/>
      <c r="BT620" s="119"/>
      <c r="BU620" s="119"/>
      <c r="BV620" s="119"/>
      <c r="BW620" s="119"/>
      <c r="BX620" s="119"/>
      <c r="BY620" s="119"/>
      <c r="BZ620" s="119"/>
      <c r="CA620" s="119"/>
      <c r="CB620" s="119"/>
      <c r="CC620" s="119"/>
      <c r="CD620" s="119"/>
      <c r="CE620" s="119"/>
      <c r="CF620" s="119"/>
      <c r="CG620" s="119"/>
      <c r="CH620" s="119"/>
      <c r="CI620" s="119"/>
      <c r="CJ620" s="119"/>
      <c r="CK620" s="119"/>
      <c r="CL620" s="119"/>
      <c r="CM620" s="119"/>
      <c r="CN620" s="119"/>
      <c r="CO620" s="119"/>
      <c r="CP620" s="119"/>
      <c r="CQ620" s="119"/>
      <c r="CR620" s="119"/>
      <c r="CS620" s="119"/>
      <c r="CT620" s="119"/>
      <c r="CU620" s="119"/>
      <c r="CV620" s="119"/>
      <c r="CW620" s="119"/>
      <c r="CX620" s="119"/>
      <c r="CY620" s="119"/>
      <c r="CZ620" s="119"/>
      <c r="DA620" s="119"/>
      <c r="DB620" s="119"/>
      <c r="DC620" s="119"/>
      <c r="DD620" s="119"/>
      <c r="DE620" s="119"/>
      <c r="DF620" s="119"/>
      <c r="DG620" s="119"/>
      <c r="DH620" s="119"/>
      <c r="DI620" s="119"/>
      <c r="DJ620" s="119"/>
      <c r="DK620" s="119"/>
      <c r="DL620" s="120">
        <v>507.04396020000001</v>
      </c>
      <c r="DM620" s="120"/>
      <c r="DN620" s="120">
        <v>531.07731739999997</v>
      </c>
      <c r="DO620" s="120"/>
      <c r="DP620" s="120">
        <v>563.46698690000005</v>
      </c>
      <c r="DQ620" s="120"/>
      <c r="DR620" s="120">
        <v>849.19071710000003</v>
      </c>
    </row>
    <row r="621" spans="1:122" s="50" customFormat="1" hidden="1">
      <c r="A621" s="118" t="s">
        <v>620</v>
      </c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  <c r="AA621" s="119"/>
      <c r="AB621" s="119"/>
      <c r="AC621" s="119"/>
      <c r="AD621" s="119"/>
      <c r="AE621" s="119"/>
      <c r="AF621" s="119"/>
      <c r="AG621" s="119"/>
      <c r="AH621" s="119"/>
      <c r="AI621" s="119"/>
      <c r="AJ621" s="119"/>
      <c r="AK621" s="119"/>
      <c r="AL621" s="119"/>
      <c r="AM621" s="119"/>
      <c r="AN621" s="119"/>
      <c r="AO621" s="119"/>
      <c r="AP621" s="119"/>
      <c r="AQ621" s="119"/>
      <c r="AR621" s="119"/>
      <c r="AS621" s="119"/>
      <c r="AT621" s="119"/>
      <c r="AU621" s="119"/>
      <c r="AV621" s="119"/>
      <c r="AW621" s="119"/>
      <c r="AX621" s="119"/>
      <c r="AY621" s="119"/>
      <c r="AZ621" s="120"/>
      <c r="BA621" s="119"/>
      <c r="BB621" s="119"/>
      <c r="BC621" s="119"/>
      <c r="BD621" s="119"/>
      <c r="BE621" s="120"/>
      <c r="BF621" s="119"/>
      <c r="BG621" s="119"/>
      <c r="BH621" s="119"/>
      <c r="BI621" s="119"/>
      <c r="BJ621" s="119"/>
      <c r="BK621" s="119"/>
      <c r="BL621" s="119"/>
      <c r="BM621" s="119"/>
      <c r="BN621" s="119"/>
      <c r="BO621" s="119"/>
      <c r="BP621" s="119"/>
      <c r="BQ621" s="119"/>
      <c r="BR621" s="119"/>
      <c r="BS621" s="119"/>
      <c r="BT621" s="119"/>
      <c r="BU621" s="119"/>
      <c r="BV621" s="119"/>
      <c r="BW621" s="119"/>
      <c r="BX621" s="119"/>
      <c r="BY621" s="119"/>
      <c r="BZ621" s="119"/>
      <c r="CA621" s="119"/>
      <c r="CB621" s="119"/>
      <c r="CC621" s="119"/>
      <c r="CD621" s="119"/>
      <c r="CE621" s="119"/>
      <c r="CF621" s="119"/>
      <c r="CG621" s="119"/>
      <c r="CH621" s="119"/>
      <c r="CI621" s="119"/>
      <c r="CJ621" s="119"/>
      <c r="CK621" s="119"/>
      <c r="CL621" s="119"/>
      <c r="CM621" s="119"/>
      <c r="CN621" s="119"/>
      <c r="CO621" s="119"/>
      <c r="CP621" s="119"/>
      <c r="CQ621" s="119"/>
      <c r="CR621" s="119"/>
      <c r="CS621" s="119"/>
      <c r="CT621" s="119"/>
      <c r="CU621" s="119"/>
      <c r="CV621" s="119"/>
      <c r="CW621" s="119"/>
      <c r="CX621" s="119"/>
      <c r="CY621" s="119"/>
      <c r="CZ621" s="119"/>
      <c r="DA621" s="119"/>
      <c r="DB621" s="119"/>
      <c r="DC621" s="119"/>
      <c r="DD621" s="119"/>
      <c r="DE621" s="119"/>
      <c r="DF621" s="119"/>
      <c r="DG621" s="119"/>
      <c r="DH621" s="119"/>
      <c r="DI621" s="119"/>
      <c r="DJ621" s="119"/>
      <c r="DK621" s="119"/>
      <c r="DL621" s="120">
        <v>507.04396020000001</v>
      </c>
      <c r="DM621" s="120"/>
      <c r="DN621" s="120">
        <v>531.07731739999997</v>
      </c>
      <c r="DO621" s="120"/>
      <c r="DP621" s="120">
        <v>563.46698690000005</v>
      </c>
      <c r="DQ621" s="120"/>
      <c r="DR621" s="120">
        <v>849.19071710000003</v>
      </c>
    </row>
    <row r="622" spans="1:122" s="50" customFormat="1" hidden="1">
      <c r="A622" s="118" t="s">
        <v>621</v>
      </c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  <c r="AA622" s="119"/>
      <c r="AB622" s="119"/>
      <c r="AC622" s="119"/>
      <c r="AD622" s="119"/>
      <c r="AE622" s="119"/>
      <c r="AF622" s="119"/>
      <c r="AG622" s="119"/>
      <c r="AH622" s="119"/>
      <c r="AI622" s="119"/>
      <c r="AJ622" s="119"/>
      <c r="AK622" s="119"/>
      <c r="AL622" s="119"/>
      <c r="AM622" s="119"/>
      <c r="AN622" s="119"/>
      <c r="AO622" s="119"/>
      <c r="AP622" s="119"/>
      <c r="AQ622" s="119"/>
      <c r="AR622" s="119"/>
      <c r="AS622" s="119"/>
      <c r="AT622" s="119"/>
      <c r="AU622" s="119"/>
      <c r="AV622" s="119"/>
      <c r="AW622" s="119"/>
      <c r="AX622" s="119"/>
      <c r="AY622" s="119"/>
      <c r="AZ622" s="120"/>
      <c r="BA622" s="119"/>
      <c r="BB622" s="119"/>
      <c r="BC622" s="119"/>
      <c r="BD622" s="119"/>
      <c r="BE622" s="120"/>
      <c r="BF622" s="119"/>
      <c r="BG622" s="119"/>
      <c r="BH622" s="119"/>
      <c r="BI622" s="119"/>
      <c r="BJ622" s="119"/>
      <c r="BK622" s="119"/>
      <c r="BL622" s="119"/>
      <c r="BM622" s="119"/>
      <c r="BN622" s="119"/>
      <c r="BO622" s="119"/>
      <c r="BP622" s="119"/>
      <c r="BQ622" s="119"/>
      <c r="BR622" s="119"/>
      <c r="BS622" s="119"/>
      <c r="BT622" s="119"/>
      <c r="BU622" s="119"/>
      <c r="BV622" s="119"/>
      <c r="BW622" s="119"/>
      <c r="BX622" s="119"/>
      <c r="BY622" s="119"/>
      <c r="BZ622" s="119"/>
      <c r="CA622" s="119"/>
      <c r="CB622" s="119"/>
      <c r="CC622" s="119"/>
      <c r="CD622" s="119"/>
      <c r="CE622" s="119"/>
      <c r="CF622" s="119"/>
      <c r="CG622" s="119"/>
      <c r="CH622" s="119"/>
      <c r="CI622" s="119"/>
      <c r="CJ622" s="119"/>
      <c r="CK622" s="119"/>
      <c r="CL622" s="119"/>
      <c r="CM622" s="119"/>
      <c r="CN622" s="119"/>
      <c r="CO622" s="119"/>
      <c r="CP622" s="119"/>
      <c r="CQ622" s="119"/>
      <c r="CR622" s="119"/>
      <c r="CS622" s="119"/>
      <c r="CT622" s="119"/>
      <c r="CU622" s="119"/>
      <c r="CV622" s="119"/>
      <c r="CW622" s="119"/>
      <c r="CX622" s="119"/>
      <c r="CY622" s="119"/>
      <c r="CZ622" s="119"/>
      <c r="DA622" s="119"/>
      <c r="DB622" s="119"/>
      <c r="DC622" s="119"/>
      <c r="DD622" s="119"/>
      <c r="DE622" s="119"/>
      <c r="DF622" s="119"/>
      <c r="DG622" s="119"/>
      <c r="DH622" s="119"/>
      <c r="DI622" s="119"/>
      <c r="DJ622" s="119"/>
      <c r="DK622" s="119"/>
      <c r="DL622" s="120">
        <v>696.00665670000001</v>
      </c>
      <c r="DM622" s="120"/>
      <c r="DN622" s="120">
        <v>682.07071059999998</v>
      </c>
      <c r="DO622" s="120"/>
      <c r="DP622" s="120">
        <v>691.24198869999998</v>
      </c>
      <c r="DQ622" s="120"/>
      <c r="DR622" s="120">
        <v>1153.881294</v>
      </c>
    </row>
    <row r="623" spans="1:122" s="50" customFormat="1" hidden="1">
      <c r="A623" s="118" t="s">
        <v>622</v>
      </c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  <c r="AA623" s="119"/>
      <c r="AB623" s="119"/>
      <c r="AC623" s="119"/>
      <c r="AD623" s="119"/>
      <c r="AE623" s="119"/>
      <c r="AF623" s="119"/>
      <c r="AG623" s="119"/>
      <c r="AH623" s="119"/>
      <c r="AI623" s="119"/>
      <c r="AJ623" s="119"/>
      <c r="AK623" s="119"/>
      <c r="AL623" s="119"/>
      <c r="AM623" s="119"/>
      <c r="AN623" s="119"/>
      <c r="AO623" s="119"/>
      <c r="AP623" s="119"/>
      <c r="AQ623" s="119"/>
      <c r="AR623" s="119"/>
      <c r="AS623" s="119"/>
      <c r="AT623" s="119"/>
      <c r="AU623" s="119"/>
      <c r="AV623" s="119"/>
      <c r="AW623" s="119"/>
      <c r="AX623" s="119"/>
      <c r="AY623" s="119"/>
      <c r="AZ623" s="120"/>
      <c r="BA623" s="119"/>
      <c r="BB623" s="119"/>
      <c r="BC623" s="119"/>
      <c r="BD623" s="119"/>
      <c r="BE623" s="120"/>
      <c r="BF623" s="119"/>
      <c r="BG623" s="119"/>
      <c r="BH623" s="119"/>
      <c r="BI623" s="119"/>
      <c r="BJ623" s="119"/>
      <c r="BK623" s="119"/>
      <c r="BL623" s="119"/>
      <c r="BM623" s="119"/>
      <c r="BN623" s="119"/>
      <c r="BO623" s="119"/>
      <c r="BP623" s="119"/>
      <c r="BQ623" s="119"/>
      <c r="BR623" s="119"/>
      <c r="BS623" s="119"/>
      <c r="BT623" s="119"/>
      <c r="BU623" s="119"/>
      <c r="BV623" s="119"/>
      <c r="BW623" s="119"/>
      <c r="BX623" s="119"/>
      <c r="BY623" s="119"/>
      <c r="BZ623" s="119"/>
      <c r="CA623" s="119"/>
      <c r="CB623" s="119"/>
      <c r="CC623" s="119"/>
      <c r="CD623" s="119"/>
      <c r="CE623" s="119"/>
      <c r="CF623" s="119"/>
      <c r="CG623" s="119"/>
      <c r="CH623" s="119"/>
      <c r="CI623" s="119"/>
      <c r="CJ623" s="119"/>
      <c r="CK623" s="119"/>
      <c r="CL623" s="119"/>
      <c r="CM623" s="119"/>
      <c r="CN623" s="119"/>
      <c r="CO623" s="119"/>
      <c r="CP623" s="119"/>
      <c r="CQ623" s="119"/>
      <c r="CR623" s="119"/>
      <c r="CS623" s="119"/>
      <c r="CT623" s="119"/>
      <c r="CU623" s="119"/>
      <c r="CV623" s="119"/>
      <c r="CW623" s="119"/>
      <c r="CX623" s="119"/>
      <c r="CY623" s="119"/>
      <c r="CZ623" s="119"/>
      <c r="DA623" s="119"/>
      <c r="DB623" s="119"/>
      <c r="DC623" s="119"/>
      <c r="DD623" s="119"/>
      <c r="DE623" s="119"/>
      <c r="DF623" s="119"/>
      <c r="DG623" s="119"/>
      <c r="DH623" s="119"/>
      <c r="DI623" s="119"/>
      <c r="DJ623" s="119"/>
      <c r="DK623" s="119"/>
      <c r="DL623" s="120">
        <v>696.00665670000001</v>
      </c>
      <c r="DM623" s="120"/>
      <c r="DN623" s="120">
        <v>682.07071059999998</v>
      </c>
      <c r="DO623" s="120"/>
      <c r="DP623" s="120">
        <v>691.24198869999998</v>
      </c>
      <c r="DQ623" s="120"/>
      <c r="DR623" s="120">
        <v>1153.881294</v>
      </c>
    </row>
    <row r="624" spans="1:122" s="50" customFormat="1" hidden="1">
      <c r="A624" s="118" t="s">
        <v>623</v>
      </c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  <c r="AA624" s="119"/>
      <c r="AB624" s="119"/>
      <c r="AC624" s="119"/>
      <c r="AD624" s="119"/>
      <c r="AE624" s="119"/>
      <c r="AF624" s="119"/>
      <c r="AG624" s="119"/>
      <c r="AH624" s="119"/>
      <c r="AI624" s="119"/>
      <c r="AJ624" s="119"/>
      <c r="AK624" s="119"/>
      <c r="AL624" s="119"/>
      <c r="AM624" s="119"/>
      <c r="AN624" s="119"/>
      <c r="AO624" s="119"/>
      <c r="AP624" s="119"/>
      <c r="AQ624" s="119"/>
      <c r="AR624" s="119"/>
      <c r="AS624" s="119"/>
      <c r="AT624" s="119"/>
      <c r="AU624" s="119"/>
      <c r="AV624" s="119"/>
      <c r="AW624" s="119"/>
      <c r="AX624" s="119"/>
      <c r="AY624" s="119"/>
      <c r="AZ624" s="120"/>
      <c r="BA624" s="119"/>
      <c r="BB624" s="119"/>
      <c r="BC624" s="119"/>
      <c r="BD624" s="119"/>
      <c r="BE624" s="120"/>
      <c r="BF624" s="119"/>
      <c r="BG624" s="119"/>
      <c r="BH624" s="119"/>
      <c r="BI624" s="119"/>
      <c r="BJ624" s="119"/>
      <c r="BK624" s="119"/>
      <c r="BL624" s="119"/>
      <c r="BM624" s="119"/>
      <c r="BN624" s="119"/>
      <c r="BO624" s="119"/>
      <c r="BP624" s="119"/>
      <c r="BQ624" s="119"/>
      <c r="BR624" s="119"/>
      <c r="BS624" s="119"/>
      <c r="BT624" s="119"/>
      <c r="BU624" s="119"/>
      <c r="BV624" s="119"/>
      <c r="BW624" s="119"/>
      <c r="BX624" s="119"/>
      <c r="BY624" s="119"/>
      <c r="BZ624" s="119"/>
      <c r="CA624" s="119"/>
      <c r="CB624" s="119"/>
      <c r="CC624" s="119"/>
      <c r="CD624" s="119"/>
      <c r="CE624" s="119"/>
      <c r="CF624" s="119"/>
      <c r="CG624" s="119"/>
      <c r="CH624" s="119"/>
      <c r="CI624" s="119"/>
      <c r="CJ624" s="119"/>
      <c r="CK624" s="119"/>
      <c r="CL624" s="119"/>
      <c r="CM624" s="119"/>
      <c r="CN624" s="119"/>
      <c r="CO624" s="119"/>
      <c r="CP624" s="119"/>
      <c r="CQ624" s="119"/>
      <c r="CR624" s="119"/>
      <c r="CS624" s="119"/>
      <c r="CT624" s="119"/>
      <c r="CU624" s="119"/>
      <c r="CV624" s="119"/>
      <c r="CW624" s="119"/>
      <c r="CX624" s="119"/>
      <c r="CY624" s="119"/>
      <c r="CZ624" s="119"/>
      <c r="DA624" s="119"/>
      <c r="DB624" s="119"/>
      <c r="DC624" s="119"/>
      <c r="DD624" s="119"/>
      <c r="DE624" s="119"/>
      <c r="DF624" s="119"/>
      <c r="DG624" s="119"/>
      <c r="DH624" s="119"/>
      <c r="DI624" s="119"/>
      <c r="DJ624" s="119"/>
      <c r="DK624" s="119"/>
      <c r="DL624" s="120">
        <v>696.00665670000001</v>
      </c>
      <c r="DM624" s="120"/>
      <c r="DN624" s="120">
        <v>682.07071059999998</v>
      </c>
      <c r="DO624" s="120"/>
      <c r="DP624" s="120">
        <v>691.24198869999998</v>
      </c>
      <c r="DQ624" s="120"/>
      <c r="DR624" s="120">
        <v>1153.881294</v>
      </c>
    </row>
    <row r="625" spans="1:122" s="50" customFormat="1" hidden="1">
      <c r="A625" s="118" t="s">
        <v>624</v>
      </c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  <c r="AA625" s="119"/>
      <c r="AB625" s="119"/>
      <c r="AC625" s="119"/>
      <c r="AD625" s="119"/>
      <c r="AE625" s="119"/>
      <c r="AF625" s="119"/>
      <c r="AG625" s="119"/>
      <c r="AH625" s="119"/>
      <c r="AI625" s="119"/>
      <c r="AJ625" s="119"/>
      <c r="AK625" s="119"/>
      <c r="AL625" s="119"/>
      <c r="AM625" s="119"/>
      <c r="AN625" s="119"/>
      <c r="AO625" s="119"/>
      <c r="AP625" s="119"/>
      <c r="AQ625" s="119"/>
      <c r="AR625" s="119"/>
      <c r="AS625" s="119"/>
      <c r="AT625" s="119"/>
      <c r="AU625" s="119"/>
      <c r="AV625" s="119"/>
      <c r="AW625" s="119"/>
      <c r="AX625" s="119"/>
      <c r="AY625" s="119"/>
      <c r="AZ625" s="120"/>
      <c r="BA625" s="119"/>
      <c r="BB625" s="119"/>
      <c r="BC625" s="119"/>
      <c r="BD625" s="119"/>
      <c r="BE625" s="120"/>
      <c r="BF625" s="119"/>
      <c r="BG625" s="119"/>
      <c r="BH625" s="119"/>
      <c r="BI625" s="119"/>
      <c r="BJ625" s="119"/>
      <c r="BK625" s="119"/>
      <c r="BL625" s="119"/>
      <c r="BM625" s="119"/>
      <c r="BN625" s="119"/>
      <c r="BO625" s="119"/>
      <c r="BP625" s="119"/>
      <c r="BQ625" s="119"/>
      <c r="BR625" s="119"/>
      <c r="BS625" s="119"/>
      <c r="BT625" s="119"/>
      <c r="BU625" s="119"/>
      <c r="BV625" s="119"/>
      <c r="BW625" s="119"/>
      <c r="BX625" s="119"/>
      <c r="BY625" s="119"/>
      <c r="BZ625" s="119"/>
      <c r="CA625" s="119"/>
      <c r="CB625" s="119"/>
      <c r="CC625" s="119"/>
      <c r="CD625" s="119"/>
      <c r="CE625" s="119"/>
      <c r="CF625" s="119"/>
      <c r="CG625" s="119"/>
      <c r="CH625" s="119"/>
      <c r="CI625" s="119"/>
      <c r="CJ625" s="119"/>
      <c r="CK625" s="119"/>
      <c r="CL625" s="119"/>
      <c r="CM625" s="119"/>
      <c r="CN625" s="119"/>
      <c r="CO625" s="119"/>
      <c r="CP625" s="119"/>
      <c r="CQ625" s="119"/>
      <c r="CR625" s="119"/>
      <c r="CS625" s="119"/>
      <c r="CT625" s="119"/>
      <c r="CU625" s="119"/>
      <c r="CV625" s="119"/>
      <c r="CW625" s="119"/>
      <c r="CX625" s="119"/>
      <c r="CY625" s="119"/>
      <c r="CZ625" s="119"/>
      <c r="DA625" s="119"/>
      <c r="DB625" s="119"/>
      <c r="DC625" s="119"/>
      <c r="DD625" s="119"/>
      <c r="DE625" s="119"/>
      <c r="DF625" s="119"/>
      <c r="DG625" s="119"/>
      <c r="DH625" s="119"/>
      <c r="DI625" s="119"/>
      <c r="DJ625" s="119"/>
      <c r="DK625" s="119"/>
      <c r="DL625" s="120">
        <v>972.7129774</v>
      </c>
      <c r="DM625" s="120"/>
      <c r="DN625" s="120">
        <v>947.53424629999995</v>
      </c>
      <c r="DO625" s="120"/>
      <c r="DP625" s="120">
        <v>991.67940380000005</v>
      </c>
      <c r="DQ625" s="120"/>
      <c r="DR625" s="120">
        <v>1465.2050529999999</v>
      </c>
    </row>
    <row r="626" spans="1:122" s="50" customFormat="1" hidden="1">
      <c r="A626" s="118" t="s">
        <v>625</v>
      </c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  <c r="AA626" s="119"/>
      <c r="AB626" s="119"/>
      <c r="AC626" s="119"/>
      <c r="AD626" s="119"/>
      <c r="AE626" s="119"/>
      <c r="AF626" s="119"/>
      <c r="AG626" s="119"/>
      <c r="AH626" s="119"/>
      <c r="AI626" s="119"/>
      <c r="AJ626" s="119"/>
      <c r="AK626" s="119"/>
      <c r="AL626" s="119"/>
      <c r="AM626" s="119"/>
      <c r="AN626" s="119"/>
      <c r="AO626" s="119"/>
      <c r="AP626" s="119"/>
      <c r="AQ626" s="119"/>
      <c r="AR626" s="119"/>
      <c r="AS626" s="119"/>
      <c r="AT626" s="119"/>
      <c r="AU626" s="119"/>
      <c r="AV626" s="119"/>
      <c r="AW626" s="119"/>
      <c r="AX626" s="119"/>
      <c r="AY626" s="119"/>
      <c r="AZ626" s="120"/>
      <c r="BA626" s="119"/>
      <c r="BB626" s="119"/>
      <c r="BC626" s="119"/>
      <c r="BD626" s="119"/>
      <c r="BE626" s="120"/>
      <c r="BF626" s="119"/>
      <c r="BG626" s="119"/>
      <c r="BH626" s="119"/>
      <c r="BI626" s="119"/>
      <c r="BJ626" s="119"/>
      <c r="BK626" s="119"/>
      <c r="BL626" s="119"/>
      <c r="BM626" s="119"/>
      <c r="BN626" s="119"/>
      <c r="BO626" s="119"/>
      <c r="BP626" s="119"/>
      <c r="BQ626" s="119"/>
      <c r="BR626" s="119"/>
      <c r="BS626" s="119"/>
      <c r="BT626" s="119"/>
      <c r="BU626" s="119"/>
      <c r="BV626" s="119"/>
      <c r="BW626" s="119"/>
      <c r="BX626" s="119"/>
      <c r="BY626" s="119"/>
      <c r="BZ626" s="119"/>
      <c r="CA626" s="119"/>
      <c r="CB626" s="119"/>
      <c r="CC626" s="119"/>
      <c r="CD626" s="119"/>
      <c r="CE626" s="119"/>
      <c r="CF626" s="119"/>
      <c r="CG626" s="119"/>
      <c r="CH626" s="119"/>
      <c r="CI626" s="119"/>
      <c r="CJ626" s="119"/>
      <c r="CK626" s="119"/>
      <c r="CL626" s="119"/>
      <c r="CM626" s="119"/>
      <c r="CN626" s="119"/>
      <c r="CO626" s="119"/>
      <c r="CP626" s="119"/>
      <c r="CQ626" s="119"/>
      <c r="CR626" s="119"/>
      <c r="CS626" s="119"/>
      <c r="CT626" s="119"/>
      <c r="CU626" s="119"/>
      <c r="CV626" s="119"/>
      <c r="CW626" s="119"/>
      <c r="CX626" s="119"/>
      <c r="CY626" s="119"/>
      <c r="CZ626" s="119"/>
      <c r="DA626" s="119"/>
      <c r="DB626" s="119"/>
      <c r="DC626" s="119"/>
      <c r="DD626" s="119"/>
      <c r="DE626" s="119"/>
      <c r="DF626" s="119"/>
      <c r="DG626" s="119"/>
      <c r="DH626" s="119"/>
      <c r="DI626" s="119"/>
      <c r="DJ626" s="119"/>
      <c r="DK626" s="119"/>
      <c r="DL626" s="120">
        <v>972.7129774</v>
      </c>
      <c r="DM626" s="120"/>
      <c r="DN626" s="120">
        <v>947.53424629999995</v>
      </c>
      <c r="DO626" s="120"/>
      <c r="DP626" s="120">
        <v>991.67940380000005</v>
      </c>
      <c r="DQ626" s="120"/>
      <c r="DR626" s="120">
        <v>1465.2050529999999</v>
      </c>
    </row>
    <row r="627" spans="1:122" s="50" customFormat="1" hidden="1">
      <c r="A627" s="118" t="s">
        <v>626</v>
      </c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  <c r="AA627" s="119"/>
      <c r="AB627" s="119"/>
      <c r="AC627" s="119"/>
      <c r="AD627" s="119"/>
      <c r="AE627" s="119"/>
      <c r="AF627" s="119"/>
      <c r="AG627" s="119"/>
      <c r="AH627" s="119"/>
      <c r="AI627" s="119"/>
      <c r="AJ627" s="119"/>
      <c r="AK627" s="119"/>
      <c r="AL627" s="119"/>
      <c r="AM627" s="119"/>
      <c r="AN627" s="119"/>
      <c r="AO627" s="119"/>
      <c r="AP627" s="119"/>
      <c r="AQ627" s="119"/>
      <c r="AR627" s="119"/>
      <c r="AS627" s="119"/>
      <c r="AT627" s="119"/>
      <c r="AU627" s="119"/>
      <c r="AV627" s="119"/>
      <c r="AW627" s="119"/>
      <c r="AX627" s="119"/>
      <c r="AY627" s="119"/>
      <c r="AZ627" s="120"/>
      <c r="BA627" s="119"/>
      <c r="BB627" s="119"/>
      <c r="BC627" s="119"/>
      <c r="BD627" s="119"/>
      <c r="BE627" s="120"/>
      <c r="BF627" s="119"/>
      <c r="BG627" s="119"/>
      <c r="BH627" s="119"/>
      <c r="BI627" s="119"/>
      <c r="BJ627" s="119"/>
      <c r="BK627" s="119"/>
      <c r="BL627" s="119"/>
      <c r="BM627" s="119"/>
      <c r="BN627" s="119"/>
      <c r="BO627" s="119"/>
      <c r="BP627" s="119"/>
      <c r="BQ627" s="119"/>
      <c r="BR627" s="119"/>
      <c r="BS627" s="119"/>
      <c r="BT627" s="119"/>
      <c r="BU627" s="119"/>
      <c r="BV627" s="119"/>
      <c r="BW627" s="119"/>
      <c r="BX627" s="119"/>
      <c r="BY627" s="119"/>
      <c r="BZ627" s="119"/>
      <c r="CA627" s="119"/>
      <c r="CB627" s="119"/>
      <c r="CC627" s="119"/>
      <c r="CD627" s="119"/>
      <c r="CE627" s="119"/>
      <c r="CF627" s="119"/>
      <c r="CG627" s="119"/>
      <c r="CH627" s="119"/>
      <c r="CI627" s="119"/>
      <c r="CJ627" s="119"/>
      <c r="CK627" s="119"/>
      <c r="CL627" s="119"/>
      <c r="CM627" s="119"/>
      <c r="CN627" s="119"/>
      <c r="CO627" s="119"/>
      <c r="CP627" s="119"/>
      <c r="CQ627" s="119"/>
      <c r="CR627" s="119"/>
      <c r="CS627" s="119"/>
      <c r="CT627" s="119"/>
      <c r="CU627" s="119"/>
      <c r="CV627" s="119"/>
      <c r="CW627" s="119"/>
      <c r="CX627" s="119"/>
      <c r="CY627" s="119"/>
      <c r="CZ627" s="119"/>
      <c r="DA627" s="119"/>
      <c r="DB627" s="119"/>
      <c r="DC627" s="119"/>
      <c r="DD627" s="119"/>
      <c r="DE627" s="119"/>
      <c r="DF627" s="119"/>
      <c r="DG627" s="119"/>
      <c r="DH627" s="119"/>
      <c r="DI627" s="119"/>
      <c r="DJ627" s="119"/>
      <c r="DK627" s="119"/>
      <c r="DL627" s="120">
        <v>1048.093768</v>
      </c>
      <c r="DM627" s="120"/>
      <c r="DN627" s="120">
        <v>1071.036589</v>
      </c>
      <c r="DO627" s="120"/>
      <c r="DP627" s="120">
        <v>1105.402574</v>
      </c>
      <c r="DQ627" s="120"/>
      <c r="DR627" s="120">
        <v>1603.6047980000001</v>
      </c>
    </row>
    <row r="628" spans="1:122" s="50" customFormat="1" hidden="1">
      <c r="A628" s="118" t="s">
        <v>627</v>
      </c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  <c r="AA628" s="119"/>
      <c r="AB628" s="119"/>
      <c r="AC628" s="119"/>
      <c r="AD628" s="119"/>
      <c r="AE628" s="119"/>
      <c r="AF628" s="119"/>
      <c r="AG628" s="119"/>
      <c r="AH628" s="119"/>
      <c r="AI628" s="119"/>
      <c r="AJ628" s="119"/>
      <c r="AK628" s="119"/>
      <c r="AL628" s="119"/>
      <c r="AM628" s="119"/>
      <c r="AN628" s="119"/>
      <c r="AO628" s="119"/>
      <c r="AP628" s="119"/>
      <c r="AQ628" s="119"/>
      <c r="AR628" s="119"/>
      <c r="AS628" s="119"/>
      <c r="AT628" s="119"/>
      <c r="AU628" s="119"/>
      <c r="AV628" s="119"/>
      <c r="AW628" s="119"/>
      <c r="AX628" s="119"/>
      <c r="AY628" s="119"/>
      <c r="AZ628" s="120"/>
      <c r="BA628" s="119"/>
      <c r="BB628" s="119"/>
      <c r="BC628" s="119"/>
      <c r="BD628" s="119"/>
      <c r="BE628" s="120"/>
      <c r="BF628" s="119"/>
      <c r="BG628" s="119"/>
      <c r="BH628" s="119"/>
      <c r="BI628" s="119"/>
      <c r="BJ628" s="119"/>
      <c r="BK628" s="119"/>
      <c r="BL628" s="119"/>
      <c r="BM628" s="119"/>
      <c r="BN628" s="119"/>
      <c r="BO628" s="119"/>
      <c r="BP628" s="119"/>
      <c r="BQ628" s="119"/>
      <c r="BR628" s="119"/>
      <c r="BS628" s="119"/>
      <c r="BT628" s="119"/>
      <c r="BU628" s="119"/>
      <c r="BV628" s="119"/>
      <c r="BW628" s="119"/>
      <c r="BX628" s="119"/>
      <c r="BY628" s="119"/>
      <c r="BZ628" s="119"/>
      <c r="CA628" s="119"/>
      <c r="CB628" s="119"/>
      <c r="CC628" s="119"/>
      <c r="CD628" s="119"/>
      <c r="CE628" s="119"/>
      <c r="CF628" s="119"/>
      <c r="CG628" s="119"/>
      <c r="CH628" s="119"/>
      <c r="CI628" s="119"/>
      <c r="CJ628" s="119"/>
      <c r="CK628" s="119"/>
      <c r="CL628" s="119"/>
      <c r="CM628" s="119"/>
      <c r="CN628" s="119"/>
      <c r="CO628" s="119"/>
      <c r="CP628" s="119"/>
      <c r="CQ628" s="119"/>
      <c r="CR628" s="119"/>
      <c r="CS628" s="119"/>
      <c r="CT628" s="119"/>
      <c r="CU628" s="119"/>
      <c r="CV628" s="119"/>
      <c r="CW628" s="119"/>
      <c r="CX628" s="119"/>
      <c r="CY628" s="119"/>
      <c r="CZ628" s="119"/>
      <c r="DA628" s="119"/>
      <c r="DB628" s="119"/>
      <c r="DC628" s="119"/>
      <c r="DD628" s="119"/>
      <c r="DE628" s="119"/>
      <c r="DF628" s="119"/>
      <c r="DG628" s="119"/>
      <c r="DH628" s="119"/>
      <c r="DI628" s="119"/>
      <c r="DJ628" s="119"/>
      <c r="DK628" s="119"/>
      <c r="DL628" s="120">
        <v>1048.093768</v>
      </c>
      <c r="DM628" s="120"/>
      <c r="DN628" s="120">
        <v>1071.036589</v>
      </c>
      <c r="DO628" s="120"/>
      <c r="DP628" s="120">
        <v>1105.402574</v>
      </c>
      <c r="DQ628" s="120"/>
      <c r="DR628" s="120">
        <v>1603.6047980000001</v>
      </c>
    </row>
    <row r="629" spans="1:122" s="50" customFormat="1" hidden="1">
      <c r="A629" s="118" t="s">
        <v>628</v>
      </c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  <c r="AA629" s="119"/>
      <c r="AB629" s="119"/>
      <c r="AC629" s="119"/>
      <c r="AD629" s="119"/>
      <c r="AE629" s="119"/>
      <c r="AF629" s="119"/>
      <c r="AG629" s="119"/>
      <c r="AH629" s="119"/>
      <c r="AI629" s="119"/>
      <c r="AJ629" s="119"/>
      <c r="AK629" s="119"/>
      <c r="AL629" s="119"/>
      <c r="AM629" s="119"/>
      <c r="AN629" s="119"/>
      <c r="AO629" s="119"/>
      <c r="AP629" s="119"/>
      <c r="AQ629" s="119"/>
      <c r="AR629" s="119"/>
      <c r="AS629" s="119"/>
      <c r="AT629" s="119"/>
      <c r="AU629" s="119"/>
      <c r="AV629" s="119"/>
      <c r="AW629" s="119"/>
      <c r="AX629" s="119"/>
      <c r="AY629" s="119"/>
      <c r="AZ629" s="120"/>
      <c r="BA629" s="119"/>
      <c r="BB629" s="119"/>
      <c r="BC629" s="119"/>
      <c r="BD629" s="119"/>
      <c r="BE629" s="120"/>
      <c r="BF629" s="119"/>
      <c r="BG629" s="119"/>
      <c r="BH629" s="119"/>
      <c r="BI629" s="119"/>
      <c r="BJ629" s="119"/>
      <c r="BK629" s="119"/>
      <c r="BL629" s="119"/>
      <c r="BM629" s="119"/>
      <c r="BN629" s="119"/>
      <c r="BO629" s="119"/>
      <c r="BP629" s="119"/>
      <c r="BQ629" s="119"/>
      <c r="BR629" s="119"/>
      <c r="BS629" s="119"/>
      <c r="BT629" s="119"/>
      <c r="BU629" s="119"/>
      <c r="BV629" s="119"/>
      <c r="BW629" s="119"/>
      <c r="BX629" s="119"/>
      <c r="BY629" s="119"/>
      <c r="BZ629" s="119"/>
      <c r="CA629" s="119"/>
      <c r="CB629" s="119"/>
      <c r="CC629" s="119"/>
      <c r="CD629" s="119"/>
      <c r="CE629" s="119"/>
      <c r="CF629" s="119"/>
      <c r="CG629" s="119"/>
      <c r="CH629" s="119"/>
      <c r="CI629" s="119"/>
      <c r="CJ629" s="119"/>
      <c r="CK629" s="119"/>
      <c r="CL629" s="119"/>
      <c r="CM629" s="119"/>
      <c r="CN629" s="119"/>
      <c r="CO629" s="119"/>
      <c r="CP629" s="119"/>
      <c r="CQ629" s="119"/>
      <c r="CR629" s="119"/>
      <c r="CS629" s="119"/>
      <c r="CT629" s="119"/>
      <c r="CU629" s="119"/>
      <c r="CV629" s="119"/>
      <c r="CW629" s="119"/>
      <c r="CX629" s="119"/>
      <c r="CY629" s="119"/>
      <c r="CZ629" s="119"/>
      <c r="DA629" s="119"/>
      <c r="DB629" s="119"/>
      <c r="DC629" s="119"/>
      <c r="DD629" s="119"/>
      <c r="DE629" s="119"/>
      <c r="DF629" s="119"/>
      <c r="DG629" s="119"/>
      <c r="DH629" s="119"/>
      <c r="DI629" s="119"/>
      <c r="DJ629" s="119"/>
      <c r="DK629" s="119"/>
      <c r="DL629" s="120">
        <v>1048.093768</v>
      </c>
      <c r="DM629" s="120"/>
      <c r="DN629" s="120">
        <v>1071.036589</v>
      </c>
      <c r="DO629" s="120"/>
      <c r="DP629" s="120">
        <v>1105.402574</v>
      </c>
      <c r="DQ629" s="120"/>
      <c r="DR629" s="120">
        <v>1603.6047980000001</v>
      </c>
    </row>
    <row r="630" spans="1:122" s="50" customFormat="1" hidden="1">
      <c r="A630" s="118" t="s">
        <v>629</v>
      </c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  <c r="AA630" s="119"/>
      <c r="AB630" s="119"/>
      <c r="AC630" s="119"/>
      <c r="AD630" s="119"/>
      <c r="AE630" s="119"/>
      <c r="AF630" s="119"/>
      <c r="AG630" s="119"/>
      <c r="AH630" s="119"/>
      <c r="AI630" s="119"/>
      <c r="AJ630" s="119"/>
      <c r="AK630" s="119"/>
      <c r="AL630" s="119"/>
      <c r="AM630" s="119"/>
      <c r="AN630" s="119"/>
      <c r="AO630" s="119"/>
      <c r="AP630" s="119"/>
      <c r="AQ630" s="119"/>
      <c r="AR630" s="119"/>
      <c r="AS630" s="119"/>
      <c r="AT630" s="119"/>
      <c r="AU630" s="119"/>
      <c r="AV630" s="119"/>
      <c r="AW630" s="119"/>
      <c r="AX630" s="119"/>
      <c r="AY630" s="119"/>
      <c r="AZ630" s="120"/>
      <c r="BA630" s="119"/>
      <c r="BB630" s="119"/>
      <c r="BC630" s="119"/>
      <c r="BD630" s="119"/>
      <c r="BE630" s="120"/>
      <c r="BF630" s="119"/>
      <c r="BG630" s="119"/>
      <c r="BH630" s="119"/>
      <c r="BI630" s="119"/>
      <c r="BJ630" s="119"/>
      <c r="BK630" s="119"/>
      <c r="BL630" s="119"/>
      <c r="BM630" s="119"/>
      <c r="BN630" s="119"/>
      <c r="BO630" s="119"/>
      <c r="BP630" s="119"/>
      <c r="BQ630" s="119"/>
      <c r="BR630" s="119"/>
      <c r="BS630" s="119"/>
      <c r="BT630" s="119"/>
      <c r="BU630" s="119"/>
      <c r="BV630" s="119"/>
      <c r="BW630" s="119"/>
      <c r="BX630" s="119"/>
      <c r="BY630" s="119"/>
      <c r="BZ630" s="119"/>
      <c r="CA630" s="119"/>
      <c r="CB630" s="119"/>
      <c r="CC630" s="119"/>
      <c r="CD630" s="119"/>
      <c r="CE630" s="119"/>
      <c r="CF630" s="119"/>
      <c r="CG630" s="119"/>
      <c r="CH630" s="119"/>
      <c r="CI630" s="119"/>
      <c r="CJ630" s="119"/>
      <c r="CK630" s="119"/>
      <c r="CL630" s="119"/>
      <c r="CM630" s="119"/>
      <c r="CN630" s="119"/>
      <c r="CO630" s="119"/>
      <c r="CP630" s="119"/>
      <c r="CQ630" s="119"/>
      <c r="CR630" s="119"/>
      <c r="CS630" s="119"/>
      <c r="CT630" s="119"/>
      <c r="CU630" s="119"/>
      <c r="CV630" s="119"/>
      <c r="CW630" s="119"/>
      <c r="CX630" s="119"/>
      <c r="CY630" s="119"/>
      <c r="CZ630" s="119"/>
      <c r="DA630" s="119"/>
      <c r="DB630" s="119"/>
      <c r="DC630" s="119"/>
      <c r="DD630" s="119"/>
      <c r="DE630" s="119"/>
      <c r="DF630" s="119"/>
      <c r="DG630" s="119"/>
      <c r="DH630" s="119"/>
      <c r="DI630" s="119"/>
      <c r="DJ630" s="119"/>
      <c r="DK630" s="119"/>
      <c r="DL630" s="120">
        <v>1048.093768</v>
      </c>
      <c r="DM630" s="120"/>
      <c r="DN630" s="120">
        <v>1071.036589</v>
      </c>
      <c r="DO630" s="120"/>
      <c r="DP630" s="120">
        <v>1105.402574</v>
      </c>
      <c r="DQ630" s="120"/>
      <c r="DR630" s="120">
        <v>1603.6047980000001</v>
      </c>
    </row>
    <row r="631" spans="1:122" s="50" customFormat="1" hidden="1">
      <c r="A631" s="118" t="s">
        <v>630</v>
      </c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  <c r="AA631" s="119"/>
      <c r="AB631" s="119"/>
      <c r="AC631" s="119"/>
      <c r="AD631" s="119"/>
      <c r="AE631" s="119"/>
      <c r="AF631" s="119"/>
      <c r="AG631" s="119"/>
      <c r="AH631" s="119"/>
      <c r="AI631" s="119"/>
      <c r="AJ631" s="119"/>
      <c r="AK631" s="119"/>
      <c r="AL631" s="119"/>
      <c r="AM631" s="119"/>
      <c r="AN631" s="119"/>
      <c r="AO631" s="119"/>
      <c r="AP631" s="119"/>
      <c r="AQ631" s="119"/>
      <c r="AR631" s="119"/>
      <c r="AS631" s="119"/>
      <c r="AT631" s="119"/>
      <c r="AU631" s="119"/>
      <c r="AV631" s="119"/>
      <c r="AW631" s="119"/>
      <c r="AX631" s="119"/>
      <c r="AY631" s="119"/>
      <c r="AZ631" s="120"/>
      <c r="BA631" s="119"/>
      <c r="BB631" s="119"/>
      <c r="BC631" s="119"/>
      <c r="BD631" s="119"/>
      <c r="BE631" s="120"/>
      <c r="BF631" s="119"/>
      <c r="BG631" s="119"/>
      <c r="BH631" s="119"/>
      <c r="BI631" s="119"/>
      <c r="BJ631" s="119"/>
      <c r="BK631" s="119"/>
      <c r="BL631" s="119"/>
      <c r="BM631" s="119"/>
      <c r="BN631" s="119"/>
      <c r="BO631" s="119"/>
      <c r="BP631" s="119"/>
      <c r="BQ631" s="119"/>
      <c r="BR631" s="119"/>
      <c r="BS631" s="119"/>
      <c r="BT631" s="119"/>
      <c r="BU631" s="119"/>
      <c r="BV631" s="119"/>
      <c r="BW631" s="119"/>
      <c r="BX631" s="119"/>
      <c r="BY631" s="119"/>
      <c r="BZ631" s="119"/>
      <c r="CA631" s="119"/>
      <c r="CB631" s="119"/>
      <c r="CC631" s="119"/>
      <c r="CD631" s="119"/>
      <c r="CE631" s="119"/>
      <c r="CF631" s="119"/>
      <c r="CG631" s="119"/>
      <c r="CH631" s="119"/>
      <c r="CI631" s="119"/>
      <c r="CJ631" s="119"/>
      <c r="CK631" s="119"/>
      <c r="CL631" s="119"/>
      <c r="CM631" s="119"/>
      <c r="CN631" s="119"/>
      <c r="CO631" s="119"/>
      <c r="CP631" s="119"/>
      <c r="CQ631" s="119"/>
      <c r="CR631" s="119"/>
      <c r="CS631" s="119"/>
      <c r="CT631" s="119"/>
      <c r="CU631" s="119"/>
      <c r="CV631" s="119"/>
      <c r="CW631" s="119"/>
      <c r="CX631" s="119"/>
      <c r="CY631" s="119"/>
      <c r="CZ631" s="119"/>
      <c r="DA631" s="119"/>
      <c r="DB631" s="119"/>
      <c r="DC631" s="119"/>
      <c r="DD631" s="119"/>
      <c r="DE631" s="119"/>
      <c r="DF631" s="119"/>
      <c r="DG631" s="119"/>
      <c r="DH631" s="119"/>
      <c r="DI631" s="119"/>
      <c r="DJ631" s="119"/>
      <c r="DK631" s="119"/>
      <c r="DL631" s="120">
        <v>1230.0435950000001</v>
      </c>
      <c r="DM631" s="120"/>
      <c r="DN631" s="120">
        <v>1164.880977</v>
      </c>
      <c r="DO631" s="120"/>
      <c r="DP631" s="120">
        <v>1150.978699</v>
      </c>
      <c r="DQ631" s="120"/>
      <c r="DR631" s="120">
        <v>1674.110874</v>
      </c>
    </row>
    <row r="632" spans="1:122" s="50" customFormat="1" hidden="1">
      <c r="A632" s="118" t="s">
        <v>631</v>
      </c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  <c r="AA632" s="119"/>
      <c r="AB632" s="119"/>
      <c r="AC632" s="119"/>
      <c r="AD632" s="119"/>
      <c r="AE632" s="119"/>
      <c r="AF632" s="119"/>
      <c r="AG632" s="119"/>
      <c r="AH632" s="119"/>
      <c r="AI632" s="119"/>
      <c r="AJ632" s="119"/>
      <c r="AK632" s="119"/>
      <c r="AL632" s="119"/>
      <c r="AM632" s="119"/>
      <c r="AN632" s="119"/>
      <c r="AO632" s="119"/>
      <c r="AP632" s="119"/>
      <c r="AQ632" s="119"/>
      <c r="AR632" s="119"/>
      <c r="AS632" s="119"/>
      <c r="AT632" s="119"/>
      <c r="AU632" s="119"/>
      <c r="AV632" s="119"/>
      <c r="AW632" s="119"/>
      <c r="AX632" s="119"/>
      <c r="AY632" s="119"/>
      <c r="AZ632" s="120"/>
      <c r="BA632" s="119"/>
      <c r="BB632" s="119"/>
      <c r="BC632" s="119"/>
      <c r="BD632" s="119"/>
      <c r="BE632" s="120"/>
      <c r="BF632" s="119"/>
      <c r="BG632" s="119"/>
      <c r="BH632" s="119"/>
      <c r="BI632" s="119"/>
      <c r="BJ632" s="119"/>
      <c r="BK632" s="119"/>
      <c r="BL632" s="119"/>
      <c r="BM632" s="119"/>
      <c r="BN632" s="119"/>
      <c r="BO632" s="119"/>
      <c r="BP632" s="119"/>
      <c r="BQ632" s="119"/>
      <c r="BR632" s="119"/>
      <c r="BS632" s="119"/>
      <c r="BT632" s="119"/>
      <c r="BU632" s="119"/>
      <c r="BV632" s="119"/>
      <c r="BW632" s="119"/>
      <c r="BX632" s="119"/>
      <c r="BY632" s="119"/>
      <c r="BZ632" s="119"/>
      <c r="CA632" s="119"/>
      <c r="CB632" s="119"/>
      <c r="CC632" s="119"/>
      <c r="CD632" s="119"/>
      <c r="CE632" s="119"/>
      <c r="CF632" s="119"/>
      <c r="CG632" s="119"/>
      <c r="CH632" s="119"/>
      <c r="CI632" s="119"/>
      <c r="CJ632" s="119"/>
      <c r="CK632" s="119"/>
      <c r="CL632" s="119"/>
      <c r="CM632" s="119"/>
      <c r="CN632" s="119"/>
      <c r="CO632" s="119"/>
      <c r="CP632" s="119"/>
      <c r="CQ632" s="119"/>
      <c r="CR632" s="119"/>
      <c r="CS632" s="119"/>
      <c r="CT632" s="119"/>
      <c r="CU632" s="119"/>
      <c r="CV632" s="119"/>
      <c r="CW632" s="119"/>
      <c r="CX632" s="119"/>
      <c r="CY632" s="119"/>
      <c r="CZ632" s="119"/>
      <c r="DA632" s="119"/>
      <c r="DB632" s="119"/>
      <c r="DC632" s="119"/>
      <c r="DD632" s="119"/>
      <c r="DE632" s="119"/>
      <c r="DF632" s="119"/>
      <c r="DG632" s="119"/>
      <c r="DH632" s="119"/>
      <c r="DI632" s="119"/>
      <c r="DJ632" s="119"/>
      <c r="DK632" s="119"/>
      <c r="DL632" s="120">
        <v>1230.0435950000001</v>
      </c>
      <c r="DM632" s="120"/>
      <c r="DN632" s="120">
        <v>1164.880977</v>
      </c>
      <c r="DO632" s="120"/>
      <c r="DP632" s="120">
        <v>1150.978699</v>
      </c>
      <c r="DQ632" s="120"/>
      <c r="DR632" s="120">
        <v>1674.110874</v>
      </c>
    </row>
    <row r="633" spans="1:122" s="50" customFormat="1" hidden="1">
      <c r="A633" s="118" t="s">
        <v>632</v>
      </c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  <c r="AA633" s="119"/>
      <c r="AB633" s="119"/>
      <c r="AC633" s="119"/>
      <c r="AD633" s="119"/>
      <c r="AE633" s="119"/>
      <c r="AF633" s="119"/>
      <c r="AG633" s="119"/>
      <c r="AH633" s="119"/>
      <c r="AI633" s="119"/>
      <c r="AJ633" s="119"/>
      <c r="AK633" s="119"/>
      <c r="AL633" s="119"/>
      <c r="AM633" s="119"/>
      <c r="AN633" s="119"/>
      <c r="AO633" s="119"/>
      <c r="AP633" s="119"/>
      <c r="AQ633" s="119"/>
      <c r="AR633" s="119"/>
      <c r="AS633" s="119"/>
      <c r="AT633" s="119"/>
      <c r="AU633" s="119"/>
      <c r="AV633" s="119"/>
      <c r="AW633" s="119"/>
      <c r="AX633" s="119"/>
      <c r="AY633" s="119"/>
      <c r="AZ633" s="120"/>
      <c r="BA633" s="119"/>
      <c r="BB633" s="119"/>
      <c r="BC633" s="119"/>
      <c r="BD633" s="119"/>
      <c r="BE633" s="120"/>
      <c r="BF633" s="119"/>
      <c r="BG633" s="119"/>
      <c r="BH633" s="119"/>
      <c r="BI633" s="119"/>
      <c r="BJ633" s="119"/>
      <c r="BK633" s="119"/>
      <c r="BL633" s="119"/>
      <c r="BM633" s="119"/>
      <c r="BN633" s="119"/>
      <c r="BO633" s="119"/>
      <c r="BP633" s="119"/>
      <c r="BQ633" s="119"/>
      <c r="BR633" s="119"/>
      <c r="BS633" s="119"/>
      <c r="BT633" s="119"/>
      <c r="BU633" s="119"/>
      <c r="BV633" s="119"/>
      <c r="BW633" s="119"/>
      <c r="BX633" s="119"/>
      <c r="BY633" s="119"/>
      <c r="BZ633" s="119"/>
      <c r="CA633" s="119"/>
      <c r="CB633" s="119"/>
      <c r="CC633" s="119"/>
      <c r="CD633" s="119"/>
      <c r="CE633" s="119"/>
      <c r="CF633" s="119"/>
      <c r="CG633" s="119"/>
      <c r="CH633" s="119"/>
      <c r="CI633" s="119"/>
      <c r="CJ633" s="119"/>
      <c r="CK633" s="119"/>
      <c r="CL633" s="119"/>
      <c r="CM633" s="119"/>
      <c r="CN633" s="119"/>
      <c r="CO633" s="119"/>
      <c r="CP633" s="119"/>
      <c r="CQ633" s="119"/>
      <c r="CR633" s="119"/>
      <c r="CS633" s="119"/>
      <c r="CT633" s="119"/>
      <c r="CU633" s="119"/>
      <c r="CV633" s="119"/>
      <c r="CW633" s="119"/>
      <c r="CX633" s="119"/>
      <c r="CY633" s="119"/>
      <c r="CZ633" s="119"/>
      <c r="DA633" s="119"/>
      <c r="DB633" s="119"/>
      <c r="DC633" s="119"/>
      <c r="DD633" s="119"/>
      <c r="DE633" s="119"/>
      <c r="DF633" s="119"/>
      <c r="DG633" s="119"/>
      <c r="DH633" s="119"/>
      <c r="DI633" s="119"/>
      <c r="DJ633" s="119"/>
      <c r="DK633" s="119"/>
      <c r="DL633" s="120">
        <v>1230.0435950000001</v>
      </c>
      <c r="DM633" s="120"/>
      <c r="DN633" s="120">
        <v>1164.880977</v>
      </c>
      <c r="DO633" s="120"/>
      <c r="DP633" s="120">
        <v>1150.978699</v>
      </c>
      <c r="DQ633" s="120"/>
      <c r="DR633" s="120">
        <v>1674.110874</v>
      </c>
    </row>
    <row r="634" spans="1:122" s="50" customFormat="1" hidden="1">
      <c r="A634" s="118" t="s">
        <v>633</v>
      </c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  <c r="AA634" s="119"/>
      <c r="AB634" s="119"/>
      <c r="AC634" s="119"/>
      <c r="AD634" s="119"/>
      <c r="AE634" s="119"/>
      <c r="AF634" s="119"/>
      <c r="AG634" s="119"/>
      <c r="AH634" s="119"/>
      <c r="AI634" s="119"/>
      <c r="AJ634" s="119"/>
      <c r="AK634" s="119"/>
      <c r="AL634" s="119"/>
      <c r="AM634" s="119"/>
      <c r="AN634" s="119"/>
      <c r="AO634" s="119"/>
      <c r="AP634" s="119"/>
      <c r="AQ634" s="119"/>
      <c r="AR634" s="119"/>
      <c r="AS634" s="119"/>
      <c r="AT634" s="119"/>
      <c r="AU634" s="119"/>
      <c r="AV634" s="119"/>
      <c r="AW634" s="119"/>
      <c r="AX634" s="119"/>
      <c r="AY634" s="119"/>
      <c r="AZ634" s="120"/>
      <c r="BA634" s="119"/>
      <c r="BB634" s="119"/>
      <c r="BC634" s="119"/>
      <c r="BD634" s="119"/>
      <c r="BE634" s="120"/>
      <c r="BF634" s="119"/>
      <c r="BG634" s="119"/>
      <c r="BH634" s="119"/>
      <c r="BI634" s="119"/>
      <c r="BJ634" s="119"/>
      <c r="BK634" s="119"/>
      <c r="BL634" s="119"/>
      <c r="BM634" s="119"/>
      <c r="BN634" s="119"/>
      <c r="BO634" s="119"/>
      <c r="BP634" s="119"/>
      <c r="BQ634" s="119"/>
      <c r="BR634" s="119"/>
      <c r="BS634" s="119"/>
      <c r="BT634" s="119"/>
      <c r="BU634" s="119"/>
      <c r="BV634" s="119"/>
      <c r="BW634" s="119"/>
      <c r="BX634" s="119"/>
      <c r="BY634" s="119"/>
      <c r="BZ634" s="119"/>
      <c r="CA634" s="119"/>
      <c r="CB634" s="119"/>
      <c r="CC634" s="119"/>
      <c r="CD634" s="119"/>
      <c r="CE634" s="119"/>
      <c r="CF634" s="119"/>
      <c r="CG634" s="119"/>
      <c r="CH634" s="119"/>
      <c r="CI634" s="119"/>
      <c r="CJ634" s="119"/>
      <c r="CK634" s="119"/>
      <c r="CL634" s="119"/>
      <c r="CM634" s="119"/>
      <c r="CN634" s="119"/>
      <c r="CO634" s="119"/>
      <c r="CP634" s="119"/>
      <c r="CQ634" s="119"/>
      <c r="CR634" s="119"/>
      <c r="CS634" s="119"/>
      <c r="CT634" s="119"/>
      <c r="CU634" s="119"/>
      <c r="CV634" s="119"/>
      <c r="CW634" s="119"/>
      <c r="CX634" s="119"/>
      <c r="CY634" s="119"/>
      <c r="CZ634" s="119"/>
      <c r="DA634" s="119"/>
      <c r="DB634" s="119"/>
      <c r="DC634" s="119"/>
      <c r="DD634" s="119"/>
      <c r="DE634" s="119"/>
      <c r="DF634" s="119"/>
      <c r="DG634" s="119"/>
      <c r="DH634" s="119"/>
      <c r="DI634" s="119"/>
      <c r="DJ634" s="119"/>
      <c r="DK634" s="119"/>
      <c r="DL634" s="120">
        <v>1230.0435950000001</v>
      </c>
      <c r="DM634" s="120"/>
      <c r="DN634" s="120">
        <v>1164.880977</v>
      </c>
      <c r="DO634" s="120"/>
      <c r="DP634" s="120">
        <v>1150.978699</v>
      </c>
      <c r="DQ634" s="120"/>
      <c r="DR634" s="120">
        <v>1674.110874</v>
      </c>
    </row>
    <row r="635" spans="1:122" s="50" customFormat="1" hidden="1">
      <c r="A635" s="118" t="s">
        <v>634</v>
      </c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  <c r="AA635" s="119"/>
      <c r="AB635" s="119"/>
      <c r="AC635" s="119"/>
      <c r="AD635" s="119"/>
      <c r="AE635" s="119"/>
      <c r="AF635" s="119"/>
      <c r="AG635" s="119"/>
      <c r="AH635" s="119"/>
      <c r="AI635" s="119"/>
      <c r="AJ635" s="119"/>
      <c r="AK635" s="119"/>
      <c r="AL635" s="119"/>
      <c r="AM635" s="119"/>
      <c r="AN635" s="119"/>
      <c r="AO635" s="119"/>
      <c r="AP635" s="119"/>
      <c r="AQ635" s="119"/>
      <c r="AR635" s="119"/>
      <c r="AS635" s="119"/>
      <c r="AT635" s="119"/>
      <c r="AU635" s="119"/>
      <c r="AV635" s="119"/>
      <c r="AW635" s="119"/>
      <c r="AX635" s="119"/>
      <c r="AY635" s="119"/>
      <c r="AZ635" s="120"/>
      <c r="BA635" s="119"/>
      <c r="BB635" s="119"/>
      <c r="BC635" s="119"/>
      <c r="BD635" s="119"/>
      <c r="BE635" s="120"/>
      <c r="BF635" s="119"/>
      <c r="BG635" s="119"/>
      <c r="BH635" s="119"/>
      <c r="BI635" s="119"/>
      <c r="BJ635" s="119"/>
      <c r="BK635" s="119"/>
      <c r="BL635" s="119"/>
      <c r="BM635" s="119"/>
      <c r="BN635" s="119"/>
      <c r="BO635" s="119"/>
      <c r="BP635" s="119"/>
      <c r="BQ635" s="119"/>
      <c r="BR635" s="119"/>
      <c r="BS635" s="119"/>
      <c r="BT635" s="119"/>
      <c r="BU635" s="119"/>
      <c r="BV635" s="119"/>
      <c r="BW635" s="119"/>
      <c r="BX635" s="119"/>
      <c r="BY635" s="119"/>
      <c r="BZ635" s="119"/>
      <c r="CA635" s="119"/>
      <c r="CB635" s="119"/>
      <c r="CC635" s="119"/>
      <c r="CD635" s="119"/>
      <c r="CE635" s="119"/>
      <c r="CF635" s="119"/>
      <c r="CG635" s="119"/>
      <c r="CH635" s="119"/>
      <c r="CI635" s="119"/>
      <c r="CJ635" s="119"/>
      <c r="CK635" s="119"/>
      <c r="CL635" s="119"/>
      <c r="CM635" s="119"/>
      <c r="CN635" s="119"/>
      <c r="CO635" s="119"/>
      <c r="CP635" s="119"/>
      <c r="CQ635" s="119"/>
      <c r="CR635" s="119"/>
      <c r="CS635" s="119"/>
      <c r="CT635" s="119"/>
      <c r="CU635" s="119"/>
      <c r="CV635" s="119"/>
      <c r="CW635" s="119"/>
      <c r="CX635" s="119"/>
      <c r="CY635" s="119"/>
      <c r="CZ635" s="119"/>
      <c r="DA635" s="119"/>
      <c r="DB635" s="119"/>
      <c r="DC635" s="119"/>
      <c r="DD635" s="119"/>
      <c r="DE635" s="119"/>
      <c r="DF635" s="119"/>
      <c r="DG635" s="119"/>
      <c r="DH635" s="119"/>
      <c r="DI635" s="119"/>
      <c r="DJ635" s="119"/>
      <c r="DK635" s="119"/>
      <c r="DL635" s="120">
        <v>1521.81215</v>
      </c>
      <c r="DM635" s="120"/>
      <c r="DN635" s="120">
        <v>1531.9949120000001</v>
      </c>
      <c r="DO635" s="120"/>
      <c r="DP635" s="120">
        <v>1515.7938220000001</v>
      </c>
      <c r="DQ635" s="120"/>
      <c r="DR635" s="120">
        <v>2294.0121589999999</v>
      </c>
    </row>
    <row r="636" spans="1:122" s="50" customFormat="1" hidden="1">
      <c r="A636" s="118" t="s">
        <v>635</v>
      </c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  <c r="AA636" s="119"/>
      <c r="AB636" s="119"/>
      <c r="AC636" s="119"/>
      <c r="AD636" s="119"/>
      <c r="AE636" s="119"/>
      <c r="AF636" s="119"/>
      <c r="AG636" s="119"/>
      <c r="AH636" s="119"/>
      <c r="AI636" s="119"/>
      <c r="AJ636" s="119"/>
      <c r="AK636" s="119"/>
      <c r="AL636" s="119"/>
      <c r="AM636" s="119"/>
      <c r="AN636" s="119"/>
      <c r="AO636" s="119"/>
      <c r="AP636" s="119"/>
      <c r="AQ636" s="119"/>
      <c r="AR636" s="119"/>
      <c r="AS636" s="119"/>
      <c r="AT636" s="119"/>
      <c r="AU636" s="119"/>
      <c r="AV636" s="119"/>
      <c r="AW636" s="119"/>
      <c r="AX636" s="119"/>
      <c r="AY636" s="119"/>
      <c r="AZ636" s="120"/>
      <c r="BA636" s="119"/>
      <c r="BB636" s="119"/>
      <c r="BC636" s="119"/>
      <c r="BD636" s="119"/>
      <c r="BE636" s="120"/>
      <c r="BF636" s="119"/>
      <c r="BG636" s="119"/>
      <c r="BH636" s="119"/>
      <c r="BI636" s="119"/>
      <c r="BJ636" s="119"/>
      <c r="BK636" s="119"/>
      <c r="BL636" s="119"/>
      <c r="BM636" s="119"/>
      <c r="BN636" s="119"/>
      <c r="BO636" s="119"/>
      <c r="BP636" s="119"/>
      <c r="BQ636" s="119"/>
      <c r="BR636" s="119"/>
      <c r="BS636" s="119"/>
      <c r="BT636" s="119"/>
      <c r="BU636" s="119"/>
      <c r="BV636" s="119"/>
      <c r="BW636" s="119"/>
      <c r="BX636" s="119"/>
      <c r="BY636" s="119"/>
      <c r="BZ636" s="119"/>
      <c r="CA636" s="119"/>
      <c r="CB636" s="119"/>
      <c r="CC636" s="119"/>
      <c r="CD636" s="119"/>
      <c r="CE636" s="119"/>
      <c r="CF636" s="119"/>
      <c r="CG636" s="119"/>
      <c r="CH636" s="119"/>
      <c r="CI636" s="119"/>
      <c r="CJ636" s="119"/>
      <c r="CK636" s="119"/>
      <c r="CL636" s="119"/>
      <c r="CM636" s="119"/>
      <c r="CN636" s="119"/>
      <c r="CO636" s="119"/>
      <c r="CP636" s="119"/>
      <c r="CQ636" s="119"/>
      <c r="CR636" s="119"/>
      <c r="CS636" s="119"/>
      <c r="CT636" s="119"/>
      <c r="CU636" s="119"/>
      <c r="CV636" s="119"/>
      <c r="CW636" s="119"/>
      <c r="CX636" s="119"/>
      <c r="CY636" s="119"/>
      <c r="CZ636" s="119"/>
      <c r="DA636" s="119"/>
      <c r="DB636" s="119"/>
      <c r="DC636" s="119"/>
      <c r="DD636" s="119"/>
      <c r="DE636" s="119"/>
      <c r="DF636" s="119"/>
      <c r="DG636" s="119"/>
      <c r="DH636" s="119"/>
      <c r="DI636" s="119"/>
      <c r="DJ636" s="119"/>
      <c r="DK636" s="119"/>
      <c r="DL636" s="120">
        <v>1521.81215</v>
      </c>
      <c r="DM636" s="120"/>
      <c r="DN636" s="120">
        <v>1531.9949120000001</v>
      </c>
      <c r="DO636" s="120"/>
      <c r="DP636" s="120">
        <v>1515.7938220000001</v>
      </c>
      <c r="DQ636" s="120"/>
      <c r="DR636" s="120">
        <v>2294.0121589999999</v>
      </c>
    </row>
    <row r="637" spans="1:122" s="50" customFormat="1" hidden="1">
      <c r="A637" s="118" t="s">
        <v>636</v>
      </c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  <c r="AA637" s="119"/>
      <c r="AB637" s="119"/>
      <c r="AC637" s="119"/>
      <c r="AD637" s="119"/>
      <c r="AE637" s="119"/>
      <c r="AF637" s="119"/>
      <c r="AG637" s="119"/>
      <c r="AH637" s="119"/>
      <c r="AI637" s="119"/>
      <c r="AJ637" s="119"/>
      <c r="AK637" s="119"/>
      <c r="AL637" s="119"/>
      <c r="AM637" s="119"/>
      <c r="AN637" s="119"/>
      <c r="AO637" s="119"/>
      <c r="AP637" s="119"/>
      <c r="AQ637" s="119"/>
      <c r="AR637" s="119"/>
      <c r="AS637" s="119"/>
      <c r="AT637" s="119"/>
      <c r="AU637" s="119"/>
      <c r="AV637" s="119"/>
      <c r="AW637" s="119"/>
      <c r="AX637" s="119"/>
      <c r="AY637" s="119"/>
      <c r="AZ637" s="120"/>
      <c r="BA637" s="119"/>
      <c r="BB637" s="119"/>
      <c r="BC637" s="119"/>
      <c r="BD637" s="119"/>
      <c r="BE637" s="120"/>
      <c r="BF637" s="119"/>
      <c r="BG637" s="119"/>
      <c r="BH637" s="119"/>
      <c r="BI637" s="119"/>
      <c r="BJ637" s="119"/>
      <c r="BK637" s="119"/>
      <c r="BL637" s="119"/>
      <c r="BM637" s="119"/>
      <c r="BN637" s="119"/>
      <c r="BO637" s="119"/>
      <c r="BP637" s="119"/>
      <c r="BQ637" s="119"/>
      <c r="BR637" s="119"/>
      <c r="BS637" s="119"/>
      <c r="BT637" s="119"/>
      <c r="BU637" s="119"/>
      <c r="BV637" s="119"/>
      <c r="BW637" s="119"/>
      <c r="BX637" s="119"/>
      <c r="BY637" s="119"/>
      <c r="BZ637" s="119"/>
      <c r="CA637" s="119"/>
      <c r="CB637" s="119"/>
      <c r="CC637" s="119"/>
      <c r="CD637" s="119"/>
      <c r="CE637" s="119"/>
      <c r="CF637" s="119"/>
      <c r="CG637" s="119"/>
      <c r="CH637" s="119"/>
      <c r="CI637" s="119"/>
      <c r="CJ637" s="119"/>
      <c r="CK637" s="119"/>
      <c r="CL637" s="119"/>
      <c r="CM637" s="119"/>
      <c r="CN637" s="119"/>
      <c r="CO637" s="119"/>
      <c r="CP637" s="119"/>
      <c r="CQ637" s="119"/>
      <c r="CR637" s="119"/>
      <c r="CS637" s="119"/>
      <c r="CT637" s="119"/>
      <c r="CU637" s="119"/>
      <c r="CV637" s="119"/>
      <c r="CW637" s="119"/>
      <c r="CX637" s="119"/>
      <c r="CY637" s="119"/>
      <c r="CZ637" s="119"/>
      <c r="DA637" s="119"/>
      <c r="DB637" s="119"/>
      <c r="DC637" s="119"/>
      <c r="DD637" s="119"/>
      <c r="DE637" s="119"/>
      <c r="DF637" s="119"/>
      <c r="DG637" s="119"/>
      <c r="DH637" s="119"/>
      <c r="DI637" s="119"/>
      <c r="DJ637" s="119"/>
      <c r="DK637" s="119"/>
      <c r="DL637" s="120">
        <v>1521.81215</v>
      </c>
      <c r="DM637" s="120"/>
      <c r="DN637" s="120">
        <v>1531.9949120000001</v>
      </c>
      <c r="DO637" s="120"/>
      <c r="DP637" s="120">
        <v>1515.7938220000001</v>
      </c>
      <c r="DQ637" s="120"/>
      <c r="DR637" s="120">
        <v>2294.0121589999999</v>
      </c>
    </row>
    <row r="638" spans="1:122" s="50" customFormat="1" hidden="1">
      <c r="A638" s="118" t="s">
        <v>637</v>
      </c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  <c r="AA638" s="119"/>
      <c r="AB638" s="119"/>
      <c r="AC638" s="119"/>
      <c r="AD638" s="119"/>
      <c r="AE638" s="119"/>
      <c r="AF638" s="119"/>
      <c r="AG638" s="119"/>
      <c r="AH638" s="119"/>
      <c r="AI638" s="119"/>
      <c r="AJ638" s="119"/>
      <c r="AK638" s="119"/>
      <c r="AL638" s="119"/>
      <c r="AM638" s="119"/>
      <c r="AN638" s="119"/>
      <c r="AO638" s="119"/>
      <c r="AP638" s="119"/>
      <c r="AQ638" s="119"/>
      <c r="AR638" s="119"/>
      <c r="AS638" s="119"/>
      <c r="AT638" s="119"/>
      <c r="AU638" s="119"/>
      <c r="AV638" s="119"/>
      <c r="AW638" s="119"/>
      <c r="AX638" s="119"/>
      <c r="AY638" s="119"/>
      <c r="AZ638" s="120"/>
      <c r="BA638" s="119"/>
      <c r="BB638" s="119"/>
      <c r="BC638" s="119"/>
      <c r="BD638" s="119"/>
      <c r="BE638" s="120"/>
      <c r="BF638" s="119"/>
      <c r="BG638" s="119"/>
      <c r="BH638" s="119"/>
      <c r="BI638" s="119"/>
      <c r="BJ638" s="119"/>
      <c r="BK638" s="119"/>
      <c r="BL638" s="119"/>
      <c r="BM638" s="119"/>
      <c r="BN638" s="119"/>
      <c r="BO638" s="119"/>
      <c r="BP638" s="119"/>
      <c r="BQ638" s="119"/>
      <c r="BR638" s="119"/>
      <c r="BS638" s="119"/>
      <c r="BT638" s="119"/>
      <c r="BU638" s="119"/>
      <c r="BV638" s="119"/>
      <c r="BW638" s="119"/>
      <c r="BX638" s="119"/>
      <c r="BY638" s="119"/>
      <c r="BZ638" s="119"/>
      <c r="CA638" s="119"/>
      <c r="CB638" s="119"/>
      <c r="CC638" s="119"/>
      <c r="CD638" s="119"/>
      <c r="CE638" s="119"/>
      <c r="CF638" s="119"/>
      <c r="CG638" s="119"/>
      <c r="CH638" s="119"/>
      <c r="CI638" s="119"/>
      <c r="CJ638" s="119"/>
      <c r="CK638" s="119"/>
      <c r="CL638" s="119"/>
      <c r="CM638" s="119"/>
      <c r="CN638" s="119"/>
      <c r="CO638" s="119"/>
      <c r="CP638" s="119"/>
      <c r="CQ638" s="119"/>
      <c r="CR638" s="119"/>
      <c r="CS638" s="119"/>
      <c r="CT638" s="119"/>
      <c r="CU638" s="119"/>
      <c r="CV638" s="119"/>
      <c r="CW638" s="119"/>
      <c r="CX638" s="119"/>
      <c r="CY638" s="119"/>
      <c r="CZ638" s="119"/>
      <c r="DA638" s="119"/>
      <c r="DB638" s="119"/>
      <c r="DC638" s="119"/>
      <c r="DD638" s="119"/>
      <c r="DE638" s="119"/>
      <c r="DF638" s="119"/>
      <c r="DG638" s="119"/>
      <c r="DH638" s="119"/>
      <c r="DI638" s="119"/>
      <c r="DJ638" s="119"/>
      <c r="DK638" s="119"/>
      <c r="DL638" s="120">
        <v>1521.81215</v>
      </c>
      <c r="DM638" s="120"/>
      <c r="DN638" s="120">
        <v>1531.9949120000001</v>
      </c>
      <c r="DO638" s="120"/>
      <c r="DP638" s="120">
        <v>1515.7938220000001</v>
      </c>
      <c r="DQ638" s="120"/>
      <c r="DR638" s="120">
        <v>2294.0121589999999</v>
      </c>
    </row>
    <row r="639" spans="1:122" s="50" customFormat="1" hidden="1">
      <c r="A639" s="118" t="s">
        <v>638</v>
      </c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  <c r="AA639" s="119"/>
      <c r="AB639" s="119"/>
      <c r="AC639" s="119"/>
      <c r="AD639" s="119"/>
      <c r="AE639" s="119"/>
      <c r="AF639" s="119"/>
      <c r="AG639" s="119"/>
      <c r="AH639" s="119"/>
      <c r="AI639" s="119"/>
      <c r="AJ639" s="119"/>
      <c r="AK639" s="119"/>
      <c r="AL639" s="119"/>
      <c r="AM639" s="119"/>
      <c r="AN639" s="119"/>
      <c r="AO639" s="119"/>
      <c r="AP639" s="119"/>
      <c r="AQ639" s="119"/>
      <c r="AR639" s="119"/>
      <c r="AS639" s="119"/>
      <c r="AT639" s="119"/>
      <c r="AU639" s="119"/>
      <c r="AV639" s="119"/>
      <c r="AW639" s="119"/>
      <c r="AX639" s="119"/>
      <c r="AY639" s="119"/>
      <c r="AZ639" s="120"/>
      <c r="BA639" s="119"/>
      <c r="BB639" s="119"/>
      <c r="BC639" s="119"/>
      <c r="BD639" s="119"/>
      <c r="BE639" s="120"/>
      <c r="BF639" s="119"/>
      <c r="BG639" s="119"/>
      <c r="BH639" s="119"/>
      <c r="BI639" s="119"/>
      <c r="BJ639" s="119"/>
      <c r="BK639" s="119"/>
      <c r="BL639" s="119"/>
      <c r="BM639" s="119"/>
      <c r="BN639" s="119"/>
      <c r="BO639" s="119"/>
      <c r="BP639" s="119"/>
      <c r="BQ639" s="119"/>
      <c r="BR639" s="119"/>
      <c r="BS639" s="119"/>
      <c r="BT639" s="119"/>
      <c r="BU639" s="119"/>
      <c r="BV639" s="119"/>
      <c r="BW639" s="119"/>
      <c r="BX639" s="119"/>
      <c r="BY639" s="119"/>
      <c r="BZ639" s="119"/>
      <c r="CA639" s="119"/>
      <c r="CB639" s="119"/>
      <c r="CC639" s="119"/>
      <c r="CD639" s="119"/>
      <c r="CE639" s="119"/>
      <c r="CF639" s="119"/>
      <c r="CG639" s="119"/>
      <c r="CH639" s="119"/>
      <c r="CI639" s="119"/>
      <c r="CJ639" s="119"/>
      <c r="CK639" s="119"/>
      <c r="CL639" s="119"/>
      <c r="CM639" s="119"/>
      <c r="CN639" s="119"/>
      <c r="CO639" s="119"/>
      <c r="CP639" s="119"/>
      <c r="CQ639" s="119"/>
      <c r="CR639" s="119"/>
      <c r="CS639" s="119"/>
      <c r="CT639" s="119"/>
      <c r="CU639" s="119"/>
      <c r="CV639" s="119"/>
      <c r="CW639" s="119"/>
      <c r="CX639" s="119"/>
      <c r="CY639" s="119"/>
      <c r="CZ639" s="119"/>
      <c r="DA639" s="119"/>
      <c r="DB639" s="119"/>
      <c r="DC639" s="119"/>
      <c r="DD639" s="119"/>
      <c r="DE639" s="119"/>
      <c r="DF639" s="119"/>
      <c r="DG639" s="119"/>
      <c r="DH639" s="119"/>
      <c r="DI639" s="119"/>
      <c r="DJ639" s="119"/>
      <c r="DK639" s="119"/>
      <c r="DL639" s="120">
        <v>1521.81215</v>
      </c>
      <c r="DM639" s="120"/>
      <c r="DN639" s="120">
        <v>1531.9949120000001</v>
      </c>
      <c r="DO639" s="120"/>
      <c r="DP639" s="120">
        <v>1515.7938220000001</v>
      </c>
      <c r="DQ639" s="120"/>
      <c r="DR639" s="120">
        <v>2294.0121589999999</v>
      </c>
    </row>
    <row r="640" spans="1:122" s="50" customFormat="1" hidden="1">
      <c r="A640" s="118" t="s">
        <v>639</v>
      </c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  <c r="AA640" s="119"/>
      <c r="AB640" s="119"/>
      <c r="AC640" s="119"/>
      <c r="AD640" s="119"/>
      <c r="AE640" s="119"/>
      <c r="AF640" s="119"/>
      <c r="AG640" s="119"/>
      <c r="AH640" s="119"/>
      <c r="AI640" s="119"/>
      <c r="AJ640" s="119"/>
      <c r="AK640" s="119"/>
      <c r="AL640" s="119"/>
      <c r="AM640" s="119"/>
      <c r="AN640" s="119"/>
      <c r="AO640" s="119"/>
      <c r="AP640" s="119"/>
      <c r="AQ640" s="119"/>
      <c r="AR640" s="119"/>
      <c r="AS640" s="119"/>
      <c r="AT640" s="119"/>
      <c r="AU640" s="119"/>
      <c r="AV640" s="119"/>
      <c r="AW640" s="119"/>
      <c r="AX640" s="119"/>
      <c r="AY640" s="119"/>
      <c r="AZ640" s="120"/>
      <c r="BA640" s="119"/>
      <c r="BB640" s="119"/>
      <c r="BC640" s="119"/>
      <c r="BD640" s="119"/>
      <c r="BE640" s="120"/>
      <c r="BF640" s="119"/>
      <c r="BG640" s="119"/>
      <c r="BH640" s="119"/>
      <c r="BI640" s="119"/>
      <c r="BJ640" s="119"/>
      <c r="BK640" s="119"/>
      <c r="BL640" s="119"/>
      <c r="BM640" s="119"/>
      <c r="BN640" s="119"/>
      <c r="BO640" s="119"/>
      <c r="BP640" s="119"/>
      <c r="BQ640" s="119"/>
      <c r="BR640" s="119"/>
      <c r="BS640" s="119"/>
      <c r="BT640" s="119"/>
      <c r="BU640" s="119"/>
      <c r="BV640" s="119"/>
      <c r="BW640" s="119"/>
      <c r="BX640" s="119"/>
      <c r="BY640" s="119"/>
      <c r="BZ640" s="119"/>
      <c r="CA640" s="119"/>
      <c r="CB640" s="119"/>
      <c r="CC640" s="119"/>
      <c r="CD640" s="119"/>
      <c r="CE640" s="119"/>
      <c r="CF640" s="119"/>
      <c r="CG640" s="119"/>
      <c r="CH640" s="119"/>
      <c r="CI640" s="119"/>
      <c r="CJ640" s="119"/>
      <c r="CK640" s="119"/>
      <c r="CL640" s="119"/>
      <c r="CM640" s="119"/>
      <c r="CN640" s="119"/>
      <c r="CO640" s="119"/>
      <c r="CP640" s="119"/>
      <c r="CQ640" s="119"/>
      <c r="CR640" s="119"/>
      <c r="CS640" s="119"/>
      <c r="CT640" s="119"/>
      <c r="CU640" s="119"/>
      <c r="CV640" s="119"/>
      <c r="CW640" s="119"/>
      <c r="CX640" s="119"/>
      <c r="CY640" s="119"/>
      <c r="CZ640" s="119"/>
      <c r="DA640" s="119"/>
      <c r="DB640" s="119"/>
      <c r="DC640" s="119"/>
      <c r="DD640" s="119"/>
      <c r="DE640" s="119"/>
      <c r="DF640" s="119"/>
      <c r="DG640" s="119"/>
      <c r="DH640" s="119"/>
      <c r="DI640" s="119"/>
      <c r="DJ640" s="119"/>
      <c r="DK640" s="119"/>
      <c r="DL640" s="120">
        <v>1521.81215</v>
      </c>
      <c r="DM640" s="120"/>
      <c r="DN640" s="120">
        <v>1531.9949120000001</v>
      </c>
      <c r="DO640" s="120"/>
      <c r="DP640" s="120">
        <v>1515.7938220000001</v>
      </c>
      <c r="DQ640" s="120"/>
      <c r="DR640" s="120">
        <v>2294.0121589999999</v>
      </c>
    </row>
    <row r="641" spans="1:122" s="50" customFormat="1" hidden="1">
      <c r="A641" s="118" t="s">
        <v>640</v>
      </c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  <c r="AA641" s="119"/>
      <c r="AB641" s="119"/>
      <c r="AC641" s="119"/>
      <c r="AD641" s="119"/>
      <c r="AE641" s="119"/>
      <c r="AF641" s="119"/>
      <c r="AG641" s="119"/>
      <c r="AH641" s="119"/>
      <c r="AI641" s="119"/>
      <c r="AJ641" s="119"/>
      <c r="AK641" s="119"/>
      <c r="AL641" s="119"/>
      <c r="AM641" s="119"/>
      <c r="AN641" s="119"/>
      <c r="AO641" s="119"/>
      <c r="AP641" s="119"/>
      <c r="AQ641" s="119"/>
      <c r="AR641" s="119"/>
      <c r="AS641" s="119"/>
      <c r="AT641" s="119"/>
      <c r="AU641" s="119"/>
      <c r="AV641" s="119"/>
      <c r="AW641" s="119"/>
      <c r="AX641" s="119"/>
      <c r="AY641" s="119"/>
      <c r="AZ641" s="120"/>
      <c r="BA641" s="119"/>
      <c r="BB641" s="119"/>
      <c r="BC641" s="119"/>
      <c r="BD641" s="119"/>
      <c r="BE641" s="120"/>
      <c r="BF641" s="119"/>
      <c r="BG641" s="119"/>
      <c r="BH641" s="119"/>
      <c r="BI641" s="119"/>
      <c r="BJ641" s="119"/>
      <c r="BK641" s="119"/>
      <c r="BL641" s="119"/>
      <c r="BM641" s="119"/>
      <c r="BN641" s="119"/>
      <c r="BO641" s="119"/>
      <c r="BP641" s="119"/>
      <c r="BQ641" s="119"/>
      <c r="BR641" s="119"/>
      <c r="BS641" s="119"/>
      <c r="BT641" s="119"/>
      <c r="BU641" s="119"/>
      <c r="BV641" s="119"/>
      <c r="BW641" s="119"/>
      <c r="BX641" s="119"/>
      <c r="BY641" s="119"/>
      <c r="BZ641" s="119"/>
      <c r="CA641" s="119"/>
      <c r="CB641" s="119"/>
      <c r="CC641" s="119"/>
      <c r="CD641" s="119"/>
      <c r="CE641" s="119"/>
      <c r="CF641" s="119"/>
      <c r="CG641" s="119"/>
      <c r="CH641" s="119"/>
      <c r="CI641" s="119"/>
      <c r="CJ641" s="119"/>
      <c r="CK641" s="119"/>
      <c r="CL641" s="119"/>
      <c r="CM641" s="119"/>
      <c r="CN641" s="119"/>
      <c r="CO641" s="119"/>
      <c r="CP641" s="119"/>
      <c r="CQ641" s="119"/>
      <c r="CR641" s="119"/>
      <c r="CS641" s="119"/>
      <c r="CT641" s="119"/>
      <c r="CU641" s="119"/>
      <c r="CV641" s="119"/>
      <c r="CW641" s="119"/>
      <c r="CX641" s="119"/>
      <c r="CY641" s="119"/>
      <c r="CZ641" s="119"/>
      <c r="DA641" s="119"/>
      <c r="DB641" s="119"/>
      <c r="DC641" s="119"/>
      <c r="DD641" s="119"/>
      <c r="DE641" s="119"/>
      <c r="DF641" s="119"/>
      <c r="DG641" s="119"/>
      <c r="DH641" s="119"/>
      <c r="DI641" s="119"/>
      <c r="DJ641" s="119"/>
      <c r="DK641" s="119"/>
      <c r="DL641" s="120">
        <v>1521.81215</v>
      </c>
      <c r="DM641" s="120"/>
      <c r="DN641" s="120">
        <v>1531.9949120000001</v>
      </c>
      <c r="DO641" s="120"/>
      <c r="DP641" s="120">
        <v>1515.7938220000001</v>
      </c>
      <c r="DQ641" s="120"/>
      <c r="DR641" s="120">
        <v>2294.0121589999999</v>
      </c>
    </row>
    <row r="642" spans="1:122" s="50" customFormat="1" hidden="1">
      <c r="A642" s="118" t="s">
        <v>641</v>
      </c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  <c r="AA642" s="119"/>
      <c r="AB642" s="119"/>
      <c r="AC642" s="119"/>
      <c r="AD642" s="119"/>
      <c r="AE642" s="119"/>
      <c r="AF642" s="119"/>
      <c r="AG642" s="119"/>
      <c r="AH642" s="119"/>
      <c r="AI642" s="119"/>
      <c r="AJ642" s="119"/>
      <c r="AK642" s="119"/>
      <c r="AL642" s="119"/>
      <c r="AM642" s="119"/>
      <c r="AN642" s="119"/>
      <c r="AO642" s="119"/>
      <c r="AP642" s="119"/>
      <c r="AQ642" s="119"/>
      <c r="AR642" s="119"/>
      <c r="AS642" s="119"/>
      <c r="AT642" s="119"/>
      <c r="AU642" s="119"/>
      <c r="AV642" s="119"/>
      <c r="AW642" s="119"/>
      <c r="AX642" s="119"/>
      <c r="AY642" s="119"/>
      <c r="AZ642" s="120"/>
      <c r="BA642" s="119"/>
      <c r="BB642" s="119"/>
      <c r="BC642" s="119"/>
      <c r="BD642" s="119"/>
      <c r="BE642" s="120"/>
      <c r="BF642" s="119"/>
      <c r="BG642" s="119"/>
      <c r="BH642" s="119"/>
      <c r="BI642" s="119"/>
      <c r="BJ642" s="119"/>
      <c r="BK642" s="119"/>
      <c r="BL642" s="119"/>
      <c r="BM642" s="119"/>
      <c r="BN642" s="119"/>
      <c r="BO642" s="119"/>
      <c r="BP642" s="119"/>
      <c r="BQ642" s="119"/>
      <c r="BR642" s="119"/>
      <c r="BS642" s="119"/>
      <c r="BT642" s="119"/>
      <c r="BU642" s="119"/>
      <c r="BV642" s="119"/>
      <c r="BW642" s="119"/>
      <c r="BX642" s="119"/>
      <c r="BY642" s="119"/>
      <c r="BZ642" s="119"/>
      <c r="CA642" s="119"/>
      <c r="CB642" s="119"/>
      <c r="CC642" s="119"/>
      <c r="CD642" s="119"/>
      <c r="CE642" s="119"/>
      <c r="CF642" s="119"/>
      <c r="CG642" s="119"/>
      <c r="CH642" s="119"/>
      <c r="CI642" s="119"/>
      <c r="CJ642" s="119"/>
      <c r="CK642" s="119"/>
      <c r="CL642" s="119"/>
      <c r="CM642" s="119"/>
      <c r="CN642" s="119"/>
      <c r="CO642" s="119"/>
      <c r="CP642" s="119"/>
      <c r="CQ642" s="119"/>
      <c r="CR642" s="119"/>
      <c r="CS642" s="119"/>
      <c r="CT642" s="119"/>
      <c r="CU642" s="119"/>
      <c r="CV642" s="119"/>
      <c r="CW642" s="119"/>
      <c r="CX642" s="119"/>
      <c r="CY642" s="119"/>
      <c r="CZ642" s="119"/>
      <c r="DA642" s="119"/>
      <c r="DB642" s="119"/>
      <c r="DC642" s="119"/>
      <c r="DD642" s="119"/>
      <c r="DE642" s="119"/>
      <c r="DF642" s="119"/>
      <c r="DG642" s="119"/>
      <c r="DH642" s="119"/>
      <c r="DI642" s="119"/>
      <c r="DJ642" s="119"/>
      <c r="DK642" s="119"/>
      <c r="DL642" s="120">
        <v>1521.81215</v>
      </c>
      <c r="DM642" s="120"/>
      <c r="DN642" s="120">
        <v>1531.9949120000001</v>
      </c>
      <c r="DO642" s="120"/>
      <c r="DP642" s="120">
        <v>1515.7938220000001</v>
      </c>
      <c r="DQ642" s="120"/>
      <c r="DR642" s="120">
        <v>2294.0121589999999</v>
      </c>
    </row>
    <row r="643" spans="1:122" s="50" customFormat="1" hidden="1">
      <c r="A643" s="118" t="s">
        <v>642</v>
      </c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  <c r="AA643" s="119"/>
      <c r="AB643" s="119"/>
      <c r="AC643" s="119"/>
      <c r="AD643" s="119"/>
      <c r="AE643" s="119"/>
      <c r="AF643" s="119"/>
      <c r="AG643" s="119"/>
      <c r="AH643" s="119"/>
      <c r="AI643" s="119"/>
      <c r="AJ643" s="119"/>
      <c r="AK643" s="119"/>
      <c r="AL643" s="119"/>
      <c r="AM643" s="119"/>
      <c r="AN643" s="119"/>
      <c r="AO643" s="119"/>
      <c r="AP643" s="119"/>
      <c r="AQ643" s="119"/>
      <c r="AR643" s="119"/>
      <c r="AS643" s="119"/>
      <c r="AT643" s="119"/>
      <c r="AU643" s="119"/>
      <c r="AV643" s="119"/>
      <c r="AW643" s="119"/>
      <c r="AX643" s="119"/>
      <c r="AY643" s="119"/>
      <c r="AZ643" s="120"/>
      <c r="BA643" s="119"/>
      <c r="BB643" s="119"/>
      <c r="BC643" s="119"/>
      <c r="BD643" s="119"/>
      <c r="BE643" s="120"/>
      <c r="BF643" s="119"/>
      <c r="BG643" s="119"/>
      <c r="BH643" s="119"/>
      <c r="BI643" s="119"/>
      <c r="BJ643" s="119"/>
      <c r="BK643" s="119"/>
      <c r="BL643" s="119"/>
      <c r="BM643" s="119"/>
      <c r="BN643" s="119"/>
      <c r="BO643" s="119"/>
      <c r="BP643" s="119"/>
      <c r="BQ643" s="119"/>
      <c r="BR643" s="119"/>
      <c r="BS643" s="119"/>
      <c r="BT643" s="119"/>
      <c r="BU643" s="119"/>
      <c r="BV643" s="119"/>
      <c r="BW643" s="119"/>
      <c r="BX643" s="119"/>
      <c r="BY643" s="119"/>
      <c r="BZ643" s="119"/>
      <c r="CA643" s="119"/>
      <c r="CB643" s="119"/>
      <c r="CC643" s="119"/>
      <c r="CD643" s="119"/>
      <c r="CE643" s="119"/>
      <c r="CF643" s="119"/>
      <c r="CG643" s="119"/>
      <c r="CH643" s="119"/>
      <c r="CI643" s="119"/>
      <c r="CJ643" s="119"/>
      <c r="CK643" s="119"/>
      <c r="CL643" s="119"/>
      <c r="CM643" s="119"/>
      <c r="CN643" s="119"/>
      <c r="CO643" s="119"/>
      <c r="CP643" s="119"/>
      <c r="CQ643" s="119"/>
      <c r="CR643" s="119"/>
      <c r="CS643" s="119"/>
      <c r="CT643" s="119"/>
      <c r="CU643" s="119"/>
      <c r="CV643" s="119"/>
      <c r="CW643" s="119"/>
      <c r="CX643" s="119"/>
      <c r="CY643" s="119"/>
      <c r="CZ643" s="119"/>
      <c r="DA643" s="119"/>
      <c r="DB643" s="119"/>
      <c r="DC643" s="119"/>
      <c r="DD643" s="119"/>
      <c r="DE643" s="119"/>
      <c r="DF643" s="119"/>
      <c r="DG643" s="119"/>
      <c r="DH643" s="119"/>
      <c r="DI643" s="119"/>
      <c r="DJ643" s="119"/>
      <c r="DK643" s="119"/>
      <c r="DL643" s="120">
        <v>196.5339755</v>
      </c>
      <c r="DM643" s="120"/>
      <c r="DN643" s="120">
        <v>201.4428704</v>
      </c>
      <c r="DO643" s="120"/>
      <c r="DP643" s="120">
        <v>203.09232299999999</v>
      </c>
      <c r="DQ643" s="120"/>
      <c r="DR643" s="120">
        <v>189.95838409999999</v>
      </c>
    </row>
    <row r="644" spans="1:122" s="50" customFormat="1" hidden="1">
      <c r="A644" s="118" t="s">
        <v>643</v>
      </c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  <c r="AA644" s="119"/>
      <c r="AB644" s="119"/>
      <c r="AC644" s="119"/>
      <c r="AD644" s="119"/>
      <c r="AE644" s="119"/>
      <c r="AF644" s="119"/>
      <c r="AG644" s="119"/>
      <c r="AH644" s="119"/>
      <c r="AI644" s="119"/>
      <c r="AJ644" s="119"/>
      <c r="AK644" s="119"/>
      <c r="AL644" s="119"/>
      <c r="AM644" s="119"/>
      <c r="AN644" s="119"/>
      <c r="AO644" s="119"/>
      <c r="AP644" s="119"/>
      <c r="AQ644" s="119"/>
      <c r="AR644" s="119"/>
      <c r="AS644" s="119"/>
      <c r="AT644" s="119"/>
      <c r="AU644" s="119"/>
      <c r="AV644" s="119"/>
      <c r="AW644" s="119"/>
      <c r="AX644" s="119"/>
      <c r="AY644" s="119"/>
      <c r="AZ644" s="120"/>
      <c r="BA644" s="119"/>
      <c r="BB644" s="119"/>
      <c r="BC644" s="119"/>
      <c r="BD644" s="119"/>
      <c r="BE644" s="120"/>
      <c r="BF644" s="119"/>
      <c r="BG644" s="119"/>
      <c r="BH644" s="119"/>
      <c r="BI644" s="119"/>
      <c r="BJ644" s="119"/>
      <c r="BK644" s="119"/>
      <c r="BL644" s="119"/>
      <c r="BM644" s="119"/>
      <c r="BN644" s="119"/>
      <c r="BO644" s="119"/>
      <c r="BP644" s="119"/>
      <c r="BQ644" s="119"/>
      <c r="BR644" s="119"/>
      <c r="BS644" s="119"/>
      <c r="BT644" s="119"/>
      <c r="BU644" s="119"/>
      <c r="BV644" s="119"/>
      <c r="BW644" s="119"/>
      <c r="BX644" s="119"/>
      <c r="BY644" s="119"/>
      <c r="BZ644" s="119"/>
      <c r="CA644" s="119"/>
      <c r="CB644" s="119"/>
      <c r="CC644" s="119"/>
      <c r="CD644" s="119"/>
      <c r="CE644" s="119"/>
      <c r="CF644" s="119"/>
      <c r="CG644" s="119"/>
      <c r="CH644" s="119"/>
      <c r="CI644" s="119"/>
      <c r="CJ644" s="119"/>
      <c r="CK644" s="119"/>
      <c r="CL644" s="119"/>
      <c r="CM644" s="119"/>
      <c r="CN644" s="119"/>
      <c r="CO644" s="119"/>
      <c r="CP644" s="119"/>
      <c r="CQ644" s="119"/>
      <c r="CR644" s="119"/>
      <c r="CS644" s="119"/>
      <c r="CT644" s="119"/>
      <c r="CU644" s="119"/>
      <c r="CV644" s="119"/>
      <c r="CW644" s="119"/>
      <c r="CX644" s="119"/>
      <c r="CY644" s="119"/>
      <c r="CZ644" s="119"/>
      <c r="DA644" s="119"/>
      <c r="DB644" s="119"/>
      <c r="DC644" s="119"/>
      <c r="DD644" s="119"/>
      <c r="DE644" s="119"/>
      <c r="DF644" s="119"/>
      <c r="DG644" s="119"/>
      <c r="DH644" s="119"/>
      <c r="DI644" s="119"/>
      <c r="DJ644" s="119"/>
      <c r="DK644" s="119"/>
      <c r="DL644" s="120">
        <v>196.5339755</v>
      </c>
      <c r="DM644" s="120"/>
      <c r="DN644" s="120">
        <v>201.4428704</v>
      </c>
      <c r="DO644" s="120"/>
      <c r="DP644" s="120">
        <v>203.09232299999999</v>
      </c>
      <c r="DQ644" s="120"/>
      <c r="DR644" s="120">
        <v>189.95838409999999</v>
      </c>
    </row>
    <row r="645" spans="1:122" s="50" customFormat="1" hidden="1">
      <c r="A645" s="118" t="s">
        <v>644</v>
      </c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  <c r="AA645" s="119"/>
      <c r="AB645" s="119"/>
      <c r="AC645" s="119"/>
      <c r="AD645" s="119"/>
      <c r="AE645" s="119"/>
      <c r="AF645" s="119"/>
      <c r="AG645" s="119"/>
      <c r="AH645" s="119"/>
      <c r="AI645" s="119"/>
      <c r="AJ645" s="119"/>
      <c r="AK645" s="119"/>
      <c r="AL645" s="119"/>
      <c r="AM645" s="119"/>
      <c r="AN645" s="119"/>
      <c r="AO645" s="119"/>
      <c r="AP645" s="119"/>
      <c r="AQ645" s="119"/>
      <c r="AR645" s="119"/>
      <c r="AS645" s="119"/>
      <c r="AT645" s="119"/>
      <c r="AU645" s="119"/>
      <c r="AV645" s="119"/>
      <c r="AW645" s="119"/>
      <c r="AX645" s="119"/>
      <c r="AY645" s="119"/>
      <c r="AZ645" s="120"/>
      <c r="BA645" s="119"/>
      <c r="BB645" s="119"/>
      <c r="BC645" s="119"/>
      <c r="BD645" s="119"/>
      <c r="BE645" s="120"/>
      <c r="BF645" s="119"/>
      <c r="BG645" s="119"/>
      <c r="BH645" s="119"/>
      <c r="BI645" s="119"/>
      <c r="BJ645" s="119"/>
      <c r="BK645" s="119"/>
      <c r="BL645" s="119"/>
      <c r="BM645" s="119"/>
      <c r="BN645" s="119"/>
      <c r="BO645" s="119"/>
      <c r="BP645" s="119"/>
      <c r="BQ645" s="119"/>
      <c r="BR645" s="119"/>
      <c r="BS645" s="119"/>
      <c r="BT645" s="119"/>
      <c r="BU645" s="119"/>
      <c r="BV645" s="119"/>
      <c r="BW645" s="119"/>
      <c r="BX645" s="119"/>
      <c r="BY645" s="119"/>
      <c r="BZ645" s="119"/>
      <c r="CA645" s="119"/>
      <c r="CB645" s="119"/>
      <c r="CC645" s="119"/>
      <c r="CD645" s="119"/>
      <c r="CE645" s="119"/>
      <c r="CF645" s="119"/>
      <c r="CG645" s="119"/>
      <c r="CH645" s="119"/>
      <c r="CI645" s="119"/>
      <c r="CJ645" s="119"/>
      <c r="CK645" s="119"/>
      <c r="CL645" s="119"/>
      <c r="CM645" s="119"/>
      <c r="CN645" s="119"/>
      <c r="CO645" s="119"/>
      <c r="CP645" s="119"/>
      <c r="CQ645" s="119"/>
      <c r="CR645" s="119"/>
      <c r="CS645" s="119"/>
      <c r="CT645" s="119"/>
      <c r="CU645" s="119"/>
      <c r="CV645" s="119"/>
      <c r="CW645" s="119"/>
      <c r="CX645" s="119"/>
      <c r="CY645" s="119"/>
      <c r="CZ645" s="119"/>
      <c r="DA645" s="119"/>
      <c r="DB645" s="119"/>
      <c r="DC645" s="119"/>
      <c r="DD645" s="119"/>
      <c r="DE645" s="119"/>
      <c r="DF645" s="119"/>
      <c r="DG645" s="119"/>
      <c r="DH645" s="119"/>
      <c r="DI645" s="119"/>
      <c r="DJ645" s="119"/>
      <c r="DK645" s="119"/>
      <c r="DL645" s="120">
        <v>196.5339755</v>
      </c>
      <c r="DM645" s="120"/>
      <c r="DN645" s="120">
        <v>201.4428704</v>
      </c>
      <c r="DO645" s="120"/>
      <c r="DP645" s="120">
        <v>203.09232299999999</v>
      </c>
      <c r="DQ645" s="120"/>
      <c r="DR645" s="120">
        <v>189.95838409999999</v>
      </c>
    </row>
    <row r="646" spans="1:122" s="50" customFormat="1" hidden="1">
      <c r="A646" s="118" t="s">
        <v>645</v>
      </c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  <c r="AA646" s="119"/>
      <c r="AB646" s="119"/>
      <c r="AC646" s="119"/>
      <c r="AD646" s="119"/>
      <c r="AE646" s="119"/>
      <c r="AF646" s="119"/>
      <c r="AG646" s="119"/>
      <c r="AH646" s="119"/>
      <c r="AI646" s="119"/>
      <c r="AJ646" s="119"/>
      <c r="AK646" s="119"/>
      <c r="AL646" s="119"/>
      <c r="AM646" s="119"/>
      <c r="AN646" s="119"/>
      <c r="AO646" s="119"/>
      <c r="AP646" s="119"/>
      <c r="AQ646" s="119"/>
      <c r="AR646" s="119"/>
      <c r="AS646" s="119"/>
      <c r="AT646" s="119"/>
      <c r="AU646" s="119"/>
      <c r="AV646" s="119"/>
      <c r="AW646" s="119"/>
      <c r="AX646" s="119"/>
      <c r="AY646" s="119"/>
      <c r="AZ646" s="120"/>
      <c r="BA646" s="119"/>
      <c r="BB646" s="119"/>
      <c r="BC646" s="119"/>
      <c r="BD646" s="119"/>
      <c r="BE646" s="120"/>
      <c r="BF646" s="119"/>
      <c r="BG646" s="119"/>
      <c r="BH646" s="119"/>
      <c r="BI646" s="119"/>
      <c r="BJ646" s="119"/>
      <c r="BK646" s="119"/>
      <c r="BL646" s="119"/>
      <c r="BM646" s="119"/>
      <c r="BN646" s="119"/>
      <c r="BO646" s="119"/>
      <c r="BP646" s="119"/>
      <c r="BQ646" s="119"/>
      <c r="BR646" s="119"/>
      <c r="BS646" s="119"/>
      <c r="BT646" s="119"/>
      <c r="BU646" s="119"/>
      <c r="BV646" s="119"/>
      <c r="BW646" s="119"/>
      <c r="BX646" s="119"/>
      <c r="BY646" s="119"/>
      <c r="BZ646" s="119"/>
      <c r="CA646" s="119"/>
      <c r="CB646" s="119"/>
      <c r="CC646" s="119"/>
      <c r="CD646" s="119"/>
      <c r="CE646" s="119"/>
      <c r="CF646" s="119"/>
      <c r="CG646" s="119"/>
      <c r="CH646" s="119"/>
      <c r="CI646" s="119"/>
      <c r="CJ646" s="119"/>
      <c r="CK646" s="119"/>
      <c r="CL646" s="119"/>
      <c r="CM646" s="119"/>
      <c r="CN646" s="119"/>
      <c r="CO646" s="119"/>
      <c r="CP646" s="119"/>
      <c r="CQ646" s="119"/>
      <c r="CR646" s="119"/>
      <c r="CS646" s="119"/>
      <c r="CT646" s="119"/>
      <c r="CU646" s="119"/>
      <c r="CV646" s="119"/>
      <c r="CW646" s="119"/>
      <c r="CX646" s="119"/>
      <c r="CY646" s="119"/>
      <c r="CZ646" s="119"/>
      <c r="DA646" s="119"/>
      <c r="DB646" s="119"/>
      <c r="DC646" s="119"/>
      <c r="DD646" s="119"/>
      <c r="DE646" s="119"/>
      <c r="DF646" s="119"/>
      <c r="DG646" s="119"/>
      <c r="DH646" s="119"/>
      <c r="DI646" s="119"/>
      <c r="DJ646" s="119"/>
      <c r="DK646" s="119"/>
      <c r="DL646" s="120">
        <v>212.65993259999999</v>
      </c>
      <c r="DM646" s="120"/>
      <c r="DN646" s="120">
        <v>202.26773979999999</v>
      </c>
      <c r="DO646" s="120"/>
      <c r="DP646" s="120">
        <v>207.10756649999999</v>
      </c>
      <c r="DQ646" s="120"/>
      <c r="DR646" s="120">
        <v>187.69594839999999</v>
      </c>
    </row>
    <row r="647" spans="1:122" s="50" customFormat="1" hidden="1">
      <c r="A647" s="118" t="s">
        <v>646</v>
      </c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  <c r="AA647" s="119"/>
      <c r="AB647" s="119"/>
      <c r="AC647" s="119"/>
      <c r="AD647" s="119"/>
      <c r="AE647" s="119"/>
      <c r="AF647" s="119"/>
      <c r="AG647" s="119"/>
      <c r="AH647" s="119"/>
      <c r="AI647" s="119"/>
      <c r="AJ647" s="119"/>
      <c r="AK647" s="119"/>
      <c r="AL647" s="119"/>
      <c r="AM647" s="119"/>
      <c r="AN647" s="119"/>
      <c r="AO647" s="119"/>
      <c r="AP647" s="119"/>
      <c r="AQ647" s="119"/>
      <c r="AR647" s="119"/>
      <c r="AS647" s="119"/>
      <c r="AT647" s="119"/>
      <c r="AU647" s="119"/>
      <c r="AV647" s="119"/>
      <c r="AW647" s="119"/>
      <c r="AX647" s="119"/>
      <c r="AY647" s="119"/>
      <c r="AZ647" s="120"/>
      <c r="BA647" s="119"/>
      <c r="BB647" s="119"/>
      <c r="BC647" s="119"/>
      <c r="BD647" s="119"/>
      <c r="BE647" s="120"/>
      <c r="BF647" s="119"/>
      <c r="BG647" s="119"/>
      <c r="BH647" s="119"/>
      <c r="BI647" s="119"/>
      <c r="BJ647" s="119"/>
      <c r="BK647" s="119"/>
      <c r="BL647" s="119"/>
      <c r="BM647" s="119"/>
      <c r="BN647" s="119"/>
      <c r="BO647" s="119"/>
      <c r="BP647" s="119"/>
      <c r="BQ647" s="119"/>
      <c r="BR647" s="119"/>
      <c r="BS647" s="119"/>
      <c r="BT647" s="119"/>
      <c r="BU647" s="119"/>
      <c r="BV647" s="119"/>
      <c r="BW647" s="119"/>
      <c r="BX647" s="119"/>
      <c r="BY647" s="119"/>
      <c r="BZ647" s="119"/>
      <c r="CA647" s="119"/>
      <c r="CB647" s="119"/>
      <c r="CC647" s="119"/>
      <c r="CD647" s="119"/>
      <c r="CE647" s="119"/>
      <c r="CF647" s="119"/>
      <c r="CG647" s="119"/>
      <c r="CH647" s="119"/>
      <c r="CI647" s="119"/>
      <c r="CJ647" s="119"/>
      <c r="CK647" s="119"/>
      <c r="CL647" s="119"/>
      <c r="CM647" s="119"/>
      <c r="CN647" s="119"/>
      <c r="CO647" s="119"/>
      <c r="CP647" s="119"/>
      <c r="CQ647" s="119"/>
      <c r="CR647" s="119"/>
      <c r="CS647" s="119"/>
      <c r="CT647" s="119"/>
      <c r="CU647" s="119"/>
      <c r="CV647" s="119"/>
      <c r="CW647" s="119"/>
      <c r="CX647" s="119"/>
      <c r="CY647" s="119"/>
      <c r="CZ647" s="119"/>
      <c r="DA647" s="119"/>
      <c r="DB647" s="119"/>
      <c r="DC647" s="119"/>
      <c r="DD647" s="119"/>
      <c r="DE647" s="119"/>
      <c r="DF647" s="119"/>
      <c r="DG647" s="119"/>
      <c r="DH647" s="119"/>
      <c r="DI647" s="119"/>
      <c r="DJ647" s="119"/>
      <c r="DK647" s="119"/>
      <c r="DL647" s="120">
        <v>212.65993259999999</v>
      </c>
      <c r="DM647" s="120"/>
      <c r="DN647" s="120">
        <v>202.26773979999999</v>
      </c>
      <c r="DO647" s="120"/>
      <c r="DP647" s="120">
        <v>207.10756649999999</v>
      </c>
      <c r="DQ647" s="120"/>
      <c r="DR647" s="120">
        <v>187.69594839999999</v>
      </c>
    </row>
    <row r="648" spans="1:122" s="50" customFormat="1" hidden="1">
      <c r="A648" s="118" t="s">
        <v>647</v>
      </c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  <c r="AA648" s="119"/>
      <c r="AB648" s="119"/>
      <c r="AC648" s="119"/>
      <c r="AD648" s="119"/>
      <c r="AE648" s="119"/>
      <c r="AF648" s="119"/>
      <c r="AG648" s="119"/>
      <c r="AH648" s="119"/>
      <c r="AI648" s="119"/>
      <c r="AJ648" s="119"/>
      <c r="AK648" s="119"/>
      <c r="AL648" s="119"/>
      <c r="AM648" s="119"/>
      <c r="AN648" s="119"/>
      <c r="AO648" s="119"/>
      <c r="AP648" s="119"/>
      <c r="AQ648" s="119"/>
      <c r="AR648" s="119"/>
      <c r="AS648" s="119"/>
      <c r="AT648" s="119"/>
      <c r="AU648" s="119"/>
      <c r="AV648" s="119"/>
      <c r="AW648" s="119"/>
      <c r="AX648" s="119"/>
      <c r="AY648" s="119"/>
      <c r="AZ648" s="120"/>
      <c r="BA648" s="119"/>
      <c r="BB648" s="119"/>
      <c r="BC648" s="119"/>
      <c r="BD648" s="119"/>
      <c r="BE648" s="120"/>
      <c r="BF648" s="119"/>
      <c r="BG648" s="119"/>
      <c r="BH648" s="119"/>
      <c r="BI648" s="119"/>
      <c r="BJ648" s="119"/>
      <c r="BK648" s="119"/>
      <c r="BL648" s="119"/>
      <c r="BM648" s="119"/>
      <c r="BN648" s="119"/>
      <c r="BO648" s="119"/>
      <c r="BP648" s="119"/>
      <c r="BQ648" s="119"/>
      <c r="BR648" s="119"/>
      <c r="BS648" s="119"/>
      <c r="BT648" s="119"/>
      <c r="BU648" s="119"/>
      <c r="BV648" s="119"/>
      <c r="BW648" s="119"/>
      <c r="BX648" s="119"/>
      <c r="BY648" s="119"/>
      <c r="BZ648" s="119"/>
      <c r="CA648" s="119"/>
      <c r="CB648" s="119"/>
      <c r="CC648" s="119"/>
      <c r="CD648" s="119"/>
      <c r="CE648" s="119"/>
      <c r="CF648" s="119"/>
      <c r="CG648" s="119"/>
      <c r="CH648" s="119"/>
      <c r="CI648" s="119"/>
      <c r="CJ648" s="119"/>
      <c r="CK648" s="119"/>
      <c r="CL648" s="119"/>
      <c r="CM648" s="119"/>
      <c r="CN648" s="119"/>
      <c r="CO648" s="119"/>
      <c r="CP648" s="119"/>
      <c r="CQ648" s="119"/>
      <c r="CR648" s="119"/>
      <c r="CS648" s="119"/>
      <c r="CT648" s="119"/>
      <c r="CU648" s="119"/>
      <c r="CV648" s="119"/>
      <c r="CW648" s="119"/>
      <c r="CX648" s="119"/>
      <c r="CY648" s="119"/>
      <c r="CZ648" s="119"/>
      <c r="DA648" s="119"/>
      <c r="DB648" s="119"/>
      <c r="DC648" s="119"/>
      <c r="DD648" s="119"/>
      <c r="DE648" s="119"/>
      <c r="DF648" s="119"/>
      <c r="DG648" s="119"/>
      <c r="DH648" s="119"/>
      <c r="DI648" s="119"/>
      <c r="DJ648" s="119"/>
      <c r="DK648" s="119"/>
      <c r="DL648" s="120">
        <v>259.09187370000001</v>
      </c>
      <c r="DM648" s="120"/>
      <c r="DN648" s="120">
        <v>259.80766999999997</v>
      </c>
      <c r="DO648" s="120"/>
      <c r="DP648" s="120">
        <v>276.84246080000003</v>
      </c>
      <c r="DQ648" s="120"/>
      <c r="DR648" s="120">
        <v>260.86322589999997</v>
      </c>
    </row>
    <row r="649" spans="1:122" s="50" customFormat="1" hidden="1">
      <c r="A649" s="118" t="s">
        <v>648</v>
      </c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  <c r="AA649" s="119"/>
      <c r="AB649" s="119"/>
      <c r="AC649" s="119"/>
      <c r="AD649" s="119"/>
      <c r="AE649" s="119"/>
      <c r="AF649" s="119"/>
      <c r="AG649" s="119"/>
      <c r="AH649" s="119"/>
      <c r="AI649" s="119"/>
      <c r="AJ649" s="119"/>
      <c r="AK649" s="119"/>
      <c r="AL649" s="119"/>
      <c r="AM649" s="119"/>
      <c r="AN649" s="119"/>
      <c r="AO649" s="119"/>
      <c r="AP649" s="119"/>
      <c r="AQ649" s="119"/>
      <c r="AR649" s="119"/>
      <c r="AS649" s="119"/>
      <c r="AT649" s="119"/>
      <c r="AU649" s="119"/>
      <c r="AV649" s="119"/>
      <c r="AW649" s="119"/>
      <c r="AX649" s="119"/>
      <c r="AY649" s="119"/>
      <c r="AZ649" s="120"/>
      <c r="BA649" s="119"/>
      <c r="BB649" s="119"/>
      <c r="BC649" s="119"/>
      <c r="BD649" s="119"/>
      <c r="BE649" s="120"/>
      <c r="BF649" s="119"/>
      <c r="BG649" s="119"/>
      <c r="BH649" s="119"/>
      <c r="BI649" s="119"/>
      <c r="BJ649" s="119"/>
      <c r="BK649" s="119"/>
      <c r="BL649" s="119"/>
      <c r="BM649" s="119"/>
      <c r="BN649" s="119"/>
      <c r="BO649" s="119"/>
      <c r="BP649" s="119"/>
      <c r="BQ649" s="119"/>
      <c r="BR649" s="119"/>
      <c r="BS649" s="119"/>
      <c r="BT649" s="119"/>
      <c r="BU649" s="119"/>
      <c r="BV649" s="119"/>
      <c r="BW649" s="119"/>
      <c r="BX649" s="119"/>
      <c r="BY649" s="119"/>
      <c r="BZ649" s="119"/>
      <c r="CA649" s="119"/>
      <c r="CB649" s="119"/>
      <c r="CC649" s="119"/>
      <c r="CD649" s="119"/>
      <c r="CE649" s="119"/>
      <c r="CF649" s="119"/>
      <c r="CG649" s="119"/>
      <c r="CH649" s="119"/>
      <c r="CI649" s="119"/>
      <c r="CJ649" s="119"/>
      <c r="CK649" s="119"/>
      <c r="CL649" s="119"/>
      <c r="CM649" s="119"/>
      <c r="CN649" s="119"/>
      <c r="CO649" s="119"/>
      <c r="CP649" s="119"/>
      <c r="CQ649" s="119"/>
      <c r="CR649" s="119"/>
      <c r="CS649" s="119"/>
      <c r="CT649" s="119"/>
      <c r="CU649" s="119"/>
      <c r="CV649" s="119"/>
      <c r="CW649" s="119"/>
      <c r="CX649" s="119"/>
      <c r="CY649" s="119"/>
      <c r="CZ649" s="119"/>
      <c r="DA649" s="119"/>
      <c r="DB649" s="119"/>
      <c r="DC649" s="119"/>
      <c r="DD649" s="119"/>
      <c r="DE649" s="119"/>
      <c r="DF649" s="119"/>
      <c r="DG649" s="119"/>
      <c r="DH649" s="119"/>
      <c r="DI649" s="119"/>
      <c r="DJ649" s="119"/>
      <c r="DK649" s="119"/>
      <c r="DL649" s="120">
        <v>259.09187370000001</v>
      </c>
      <c r="DM649" s="120"/>
      <c r="DN649" s="120">
        <v>259.80766999999997</v>
      </c>
      <c r="DO649" s="120"/>
      <c r="DP649" s="120">
        <v>276.84246080000003</v>
      </c>
      <c r="DQ649" s="120"/>
      <c r="DR649" s="120">
        <v>260.86322589999997</v>
      </c>
    </row>
    <row r="650" spans="1:122" s="50" customFormat="1" hidden="1">
      <c r="A650" s="118" t="s">
        <v>649</v>
      </c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  <c r="AA650" s="119"/>
      <c r="AB650" s="119"/>
      <c r="AC650" s="119"/>
      <c r="AD650" s="119"/>
      <c r="AE650" s="119"/>
      <c r="AF650" s="119"/>
      <c r="AG650" s="119"/>
      <c r="AH650" s="119"/>
      <c r="AI650" s="119"/>
      <c r="AJ650" s="119"/>
      <c r="AK650" s="119"/>
      <c r="AL650" s="119"/>
      <c r="AM650" s="119"/>
      <c r="AN650" s="119"/>
      <c r="AO650" s="119"/>
      <c r="AP650" s="119"/>
      <c r="AQ650" s="119"/>
      <c r="AR650" s="119"/>
      <c r="AS650" s="119"/>
      <c r="AT650" s="119"/>
      <c r="AU650" s="119"/>
      <c r="AV650" s="119"/>
      <c r="AW650" s="119"/>
      <c r="AX650" s="119"/>
      <c r="AY650" s="119"/>
      <c r="AZ650" s="120"/>
      <c r="BA650" s="119"/>
      <c r="BB650" s="119"/>
      <c r="BC650" s="119"/>
      <c r="BD650" s="119"/>
      <c r="BE650" s="120"/>
      <c r="BF650" s="119"/>
      <c r="BG650" s="119"/>
      <c r="BH650" s="119"/>
      <c r="BI650" s="119"/>
      <c r="BJ650" s="119"/>
      <c r="BK650" s="119"/>
      <c r="BL650" s="119"/>
      <c r="BM650" s="119"/>
      <c r="BN650" s="119"/>
      <c r="BO650" s="119"/>
      <c r="BP650" s="119"/>
      <c r="BQ650" s="119"/>
      <c r="BR650" s="119"/>
      <c r="BS650" s="119"/>
      <c r="BT650" s="119"/>
      <c r="BU650" s="119"/>
      <c r="BV650" s="119"/>
      <c r="BW650" s="119"/>
      <c r="BX650" s="119"/>
      <c r="BY650" s="119"/>
      <c r="BZ650" s="119"/>
      <c r="CA650" s="119"/>
      <c r="CB650" s="119"/>
      <c r="CC650" s="119"/>
      <c r="CD650" s="119"/>
      <c r="CE650" s="119"/>
      <c r="CF650" s="119"/>
      <c r="CG650" s="119"/>
      <c r="CH650" s="119"/>
      <c r="CI650" s="119"/>
      <c r="CJ650" s="119"/>
      <c r="CK650" s="119"/>
      <c r="CL650" s="119"/>
      <c r="CM650" s="119"/>
      <c r="CN650" s="119"/>
      <c r="CO650" s="119"/>
      <c r="CP650" s="119"/>
      <c r="CQ650" s="119"/>
      <c r="CR650" s="119"/>
      <c r="CS650" s="119"/>
      <c r="CT650" s="119"/>
      <c r="CU650" s="119"/>
      <c r="CV650" s="119"/>
      <c r="CW650" s="119"/>
      <c r="CX650" s="119"/>
      <c r="CY650" s="119"/>
      <c r="CZ650" s="119"/>
      <c r="DA650" s="119"/>
      <c r="DB650" s="119"/>
      <c r="DC650" s="119"/>
      <c r="DD650" s="119"/>
      <c r="DE650" s="119"/>
      <c r="DF650" s="119"/>
      <c r="DG650" s="119"/>
      <c r="DH650" s="119"/>
      <c r="DI650" s="119"/>
      <c r="DJ650" s="119"/>
      <c r="DK650" s="119"/>
      <c r="DL650" s="120">
        <v>259.09187370000001</v>
      </c>
      <c r="DM650" s="120"/>
      <c r="DN650" s="120">
        <v>259.80766999999997</v>
      </c>
      <c r="DO650" s="120"/>
      <c r="DP650" s="120">
        <v>276.84246080000003</v>
      </c>
      <c r="DQ650" s="120"/>
      <c r="DR650" s="120">
        <v>260.86322589999997</v>
      </c>
    </row>
    <row r="651" spans="1:122" s="50" customFormat="1" hidden="1">
      <c r="A651" s="118" t="s">
        <v>650</v>
      </c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  <c r="AA651" s="119"/>
      <c r="AB651" s="119"/>
      <c r="AC651" s="119"/>
      <c r="AD651" s="119"/>
      <c r="AE651" s="119"/>
      <c r="AF651" s="119"/>
      <c r="AG651" s="119"/>
      <c r="AH651" s="119"/>
      <c r="AI651" s="119"/>
      <c r="AJ651" s="119"/>
      <c r="AK651" s="119"/>
      <c r="AL651" s="119"/>
      <c r="AM651" s="119"/>
      <c r="AN651" s="119"/>
      <c r="AO651" s="119"/>
      <c r="AP651" s="119"/>
      <c r="AQ651" s="119"/>
      <c r="AR651" s="119"/>
      <c r="AS651" s="119"/>
      <c r="AT651" s="119"/>
      <c r="AU651" s="119"/>
      <c r="AV651" s="119"/>
      <c r="AW651" s="119"/>
      <c r="AX651" s="119"/>
      <c r="AY651" s="119"/>
      <c r="AZ651" s="120"/>
      <c r="BA651" s="119"/>
      <c r="BB651" s="119"/>
      <c r="BC651" s="119"/>
      <c r="BD651" s="119"/>
      <c r="BE651" s="120"/>
      <c r="BF651" s="119"/>
      <c r="BG651" s="119"/>
      <c r="BH651" s="119"/>
      <c r="BI651" s="119"/>
      <c r="BJ651" s="119"/>
      <c r="BK651" s="119"/>
      <c r="BL651" s="119"/>
      <c r="BM651" s="119"/>
      <c r="BN651" s="119"/>
      <c r="BO651" s="119"/>
      <c r="BP651" s="119"/>
      <c r="BQ651" s="119"/>
      <c r="BR651" s="119"/>
      <c r="BS651" s="119"/>
      <c r="BT651" s="119"/>
      <c r="BU651" s="119"/>
      <c r="BV651" s="119"/>
      <c r="BW651" s="119"/>
      <c r="BX651" s="119"/>
      <c r="BY651" s="119"/>
      <c r="BZ651" s="119"/>
      <c r="CA651" s="119"/>
      <c r="CB651" s="119"/>
      <c r="CC651" s="119"/>
      <c r="CD651" s="119"/>
      <c r="CE651" s="119"/>
      <c r="CF651" s="119"/>
      <c r="CG651" s="119"/>
      <c r="CH651" s="119"/>
      <c r="CI651" s="119"/>
      <c r="CJ651" s="119"/>
      <c r="CK651" s="119"/>
      <c r="CL651" s="119"/>
      <c r="CM651" s="119"/>
      <c r="CN651" s="119"/>
      <c r="CO651" s="119"/>
      <c r="CP651" s="119"/>
      <c r="CQ651" s="119"/>
      <c r="CR651" s="119"/>
      <c r="CS651" s="119"/>
      <c r="CT651" s="119"/>
      <c r="CU651" s="119"/>
      <c r="CV651" s="119"/>
      <c r="CW651" s="119"/>
      <c r="CX651" s="119"/>
      <c r="CY651" s="119"/>
      <c r="CZ651" s="119"/>
      <c r="DA651" s="119"/>
      <c r="DB651" s="119"/>
      <c r="DC651" s="119"/>
      <c r="DD651" s="119"/>
      <c r="DE651" s="119"/>
      <c r="DF651" s="119"/>
      <c r="DG651" s="119"/>
      <c r="DH651" s="119"/>
      <c r="DI651" s="119"/>
      <c r="DJ651" s="119"/>
      <c r="DK651" s="119"/>
      <c r="DL651" s="120">
        <v>259.09187370000001</v>
      </c>
      <c r="DM651" s="120"/>
      <c r="DN651" s="120">
        <v>259.80766999999997</v>
      </c>
      <c r="DO651" s="120"/>
      <c r="DP651" s="120">
        <v>276.84246080000003</v>
      </c>
      <c r="DQ651" s="120"/>
      <c r="DR651" s="120">
        <v>260.86322589999997</v>
      </c>
    </row>
    <row r="652" spans="1:122" s="50" customFormat="1" hidden="1">
      <c r="A652" s="118" t="s">
        <v>651</v>
      </c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  <c r="AA652" s="119"/>
      <c r="AB652" s="119"/>
      <c r="AC652" s="119"/>
      <c r="AD652" s="119"/>
      <c r="AE652" s="119"/>
      <c r="AF652" s="119"/>
      <c r="AG652" s="119"/>
      <c r="AH652" s="119"/>
      <c r="AI652" s="119"/>
      <c r="AJ652" s="119"/>
      <c r="AK652" s="119"/>
      <c r="AL652" s="119"/>
      <c r="AM652" s="119"/>
      <c r="AN652" s="119"/>
      <c r="AO652" s="119"/>
      <c r="AP652" s="119"/>
      <c r="AQ652" s="119"/>
      <c r="AR652" s="119"/>
      <c r="AS652" s="119"/>
      <c r="AT652" s="119"/>
      <c r="AU652" s="119"/>
      <c r="AV652" s="119"/>
      <c r="AW652" s="119"/>
      <c r="AX652" s="119"/>
      <c r="AY652" s="119"/>
      <c r="AZ652" s="120"/>
      <c r="BA652" s="119"/>
      <c r="BB652" s="119"/>
      <c r="BC652" s="119"/>
      <c r="BD652" s="119"/>
      <c r="BE652" s="120"/>
      <c r="BF652" s="119"/>
      <c r="BG652" s="119"/>
      <c r="BH652" s="119"/>
      <c r="BI652" s="119"/>
      <c r="BJ652" s="119"/>
      <c r="BK652" s="119"/>
      <c r="BL652" s="119"/>
      <c r="BM652" s="119"/>
      <c r="BN652" s="119"/>
      <c r="BO652" s="119"/>
      <c r="BP652" s="119"/>
      <c r="BQ652" s="119"/>
      <c r="BR652" s="119"/>
      <c r="BS652" s="119"/>
      <c r="BT652" s="119"/>
      <c r="BU652" s="119"/>
      <c r="BV652" s="119"/>
      <c r="BW652" s="119"/>
      <c r="BX652" s="119"/>
      <c r="BY652" s="119"/>
      <c r="BZ652" s="119"/>
      <c r="CA652" s="119"/>
      <c r="CB652" s="119"/>
      <c r="CC652" s="119"/>
      <c r="CD652" s="119"/>
      <c r="CE652" s="119"/>
      <c r="CF652" s="119"/>
      <c r="CG652" s="119"/>
      <c r="CH652" s="119"/>
      <c r="CI652" s="119"/>
      <c r="CJ652" s="119"/>
      <c r="CK652" s="119"/>
      <c r="CL652" s="119"/>
      <c r="CM652" s="119"/>
      <c r="CN652" s="119"/>
      <c r="CO652" s="119"/>
      <c r="CP652" s="119"/>
      <c r="CQ652" s="119"/>
      <c r="CR652" s="119"/>
      <c r="CS652" s="119"/>
      <c r="CT652" s="119"/>
      <c r="CU652" s="119"/>
      <c r="CV652" s="119"/>
      <c r="CW652" s="119"/>
      <c r="CX652" s="119"/>
      <c r="CY652" s="119"/>
      <c r="CZ652" s="119"/>
      <c r="DA652" s="119"/>
      <c r="DB652" s="119"/>
      <c r="DC652" s="119"/>
      <c r="DD652" s="119"/>
      <c r="DE652" s="119"/>
      <c r="DF652" s="119"/>
      <c r="DG652" s="119"/>
      <c r="DH652" s="119"/>
      <c r="DI652" s="119"/>
      <c r="DJ652" s="119"/>
      <c r="DK652" s="119"/>
      <c r="DL652" s="120">
        <v>391.44413479999997</v>
      </c>
      <c r="DM652" s="120"/>
      <c r="DN652" s="120">
        <v>408.06518299999999</v>
      </c>
      <c r="DO652" s="120"/>
      <c r="DP652" s="120">
        <v>387.92057069999998</v>
      </c>
      <c r="DQ652" s="120"/>
      <c r="DR652" s="120">
        <v>369.22449499999999</v>
      </c>
    </row>
    <row r="653" spans="1:122" s="50" customFormat="1" hidden="1">
      <c r="A653" s="118" t="s">
        <v>652</v>
      </c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  <c r="AA653" s="119"/>
      <c r="AB653" s="119"/>
      <c r="AC653" s="119"/>
      <c r="AD653" s="119"/>
      <c r="AE653" s="119"/>
      <c r="AF653" s="119"/>
      <c r="AG653" s="119"/>
      <c r="AH653" s="119"/>
      <c r="AI653" s="119"/>
      <c r="AJ653" s="119"/>
      <c r="AK653" s="119"/>
      <c r="AL653" s="119"/>
      <c r="AM653" s="119"/>
      <c r="AN653" s="119"/>
      <c r="AO653" s="119"/>
      <c r="AP653" s="119"/>
      <c r="AQ653" s="119"/>
      <c r="AR653" s="119"/>
      <c r="AS653" s="119"/>
      <c r="AT653" s="119"/>
      <c r="AU653" s="119"/>
      <c r="AV653" s="119"/>
      <c r="AW653" s="119"/>
      <c r="AX653" s="119"/>
      <c r="AY653" s="119"/>
      <c r="AZ653" s="120"/>
      <c r="BA653" s="119"/>
      <c r="BB653" s="119"/>
      <c r="BC653" s="119"/>
      <c r="BD653" s="119"/>
      <c r="BE653" s="120"/>
      <c r="BF653" s="119"/>
      <c r="BG653" s="119"/>
      <c r="BH653" s="119"/>
      <c r="BI653" s="119"/>
      <c r="BJ653" s="119"/>
      <c r="BK653" s="119"/>
      <c r="BL653" s="119"/>
      <c r="BM653" s="119"/>
      <c r="BN653" s="119"/>
      <c r="BO653" s="119"/>
      <c r="BP653" s="119"/>
      <c r="BQ653" s="119"/>
      <c r="BR653" s="119"/>
      <c r="BS653" s="119"/>
      <c r="BT653" s="119"/>
      <c r="BU653" s="119"/>
      <c r="BV653" s="119"/>
      <c r="BW653" s="119"/>
      <c r="BX653" s="119"/>
      <c r="BY653" s="119"/>
      <c r="BZ653" s="119"/>
      <c r="CA653" s="119"/>
      <c r="CB653" s="119"/>
      <c r="CC653" s="119"/>
      <c r="CD653" s="119"/>
      <c r="CE653" s="119"/>
      <c r="CF653" s="119"/>
      <c r="CG653" s="119"/>
      <c r="CH653" s="119"/>
      <c r="CI653" s="119"/>
      <c r="CJ653" s="119"/>
      <c r="CK653" s="119"/>
      <c r="CL653" s="119"/>
      <c r="CM653" s="119"/>
      <c r="CN653" s="119"/>
      <c r="CO653" s="119"/>
      <c r="CP653" s="119"/>
      <c r="CQ653" s="119"/>
      <c r="CR653" s="119"/>
      <c r="CS653" s="119"/>
      <c r="CT653" s="119"/>
      <c r="CU653" s="119"/>
      <c r="CV653" s="119"/>
      <c r="CW653" s="119"/>
      <c r="CX653" s="119"/>
      <c r="CY653" s="119"/>
      <c r="CZ653" s="119"/>
      <c r="DA653" s="119"/>
      <c r="DB653" s="119"/>
      <c r="DC653" s="119"/>
      <c r="DD653" s="119"/>
      <c r="DE653" s="119"/>
      <c r="DF653" s="119"/>
      <c r="DG653" s="119"/>
      <c r="DH653" s="119"/>
      <c r="DI653" s="119"/>
      <c r="DJ653" s="119"/>
      <c r="DK653" s="119"/>
      <c r="DL653" s="120">
        <v>391.44413479999997</v>
      </c>
      <c r="DM653" s="120"/>
      <c r="DN653" s="120">
        <v>408.06518299999999</v>
      </c>
      <c r="DO653" s="120"/>
      <c r="DP653" s="120">
        <v>387.92057069999998</v>
      </c>
      <c r="DQ653" s="120"/>
      <c r="DR653" s="120">
        <v>369.22449499999999</v>
      </c>
    </row>
    <row r="654" spans="1:122" s="50" customFormat="1" hidden="1">
      <c r="A654" s="118" t="s">
        <v>653</v>
      </c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  <c r="AA654" s="119"/>
      <c r="AB654" s="119"/>
      <c r="AC654" s="119"/>
      <c r="AD654" s="119"/>
      <c r="AE654" s="119"/>
      <c r="AF654" s="119"/>
      <c r="AG654" s="119"/>
      <c r="AH654" s="119"/>
      <c r="AI654" s="119"/>
      <c r="AJ654" s="119"/>
      <c r="AK654" s="119"/>
      <c r="AL654" s="119"/>
      <c r="AM654" s="119"/>
      <c r="AN654" s="119"/>
      <c r="AO654" s="119"/>
      <c r="AP654" s="119"/>
      <c r="AQ654" s="119"/>
      <c r="AR654" s="119"/>
      <c r="AS654" s="119"/>
      <c r="AT654" s="119"/>
      <c r="AU654" s="119"/>
      <c r="AV654" s="119"/>
      <c r="AW654" s="119"/>
      <c r="AX654" s="119"/>
      <c r="AY654" s="119"/>
      <c r="AZ654" s="120"/>
      <c r="BA654" s="119"/>
      <c r="BB654" s="119"/>
      <c r="BC654" s="119"/>
      <c r="BD654" s="119"/>
      <c r="BE654" s="120"/>
      <c r="BF654" s="119"/>
      <c r="BG654" s="119"/>
      <c r="BH654" s="119"/>
      <c r="BI654" s="119"/>
      <c r="BJ654" s="119"/>
      <c r="BK654" s="119"/>
      <c r="BL654" s="119"/>
      <c r="BM654" s="119"/>
      <c r="BN654" s="119"/>
      <c r="BO654" s="119"/>
      <c r="BP654" s="119"/>
      <c r="BQ654" s="119"/>
      <c r="BR654" s="119"/>
      <c r="BS654" s="119"/>
      <c r="BT654" s="119"/>
      <c r="BU654" s="119"/>
      <c r="BV654" s="119"/>
      <c r="BW654" s="119"/>
      <c r="BX654" s="119"/>
      <c r="BY654" s="119"/>
      <c r="BZ654" s="119"/>
      <c r="CA654" s="119"/>
      <c r="CB654" s="119"/>
      <c r="CC654" s="119"/>
      <c r="CD654" s="119"/>
      <c r="CE654" s="119"/>
      <c r="CF654" s="119"/>
      <c r="CG654" s="119"/>
      <c r="CH654" s="119"/>
      <c r="CI654" s="119"/>
      <c r="CJ654" s="119"/>
      <c r="CK654" s="119"/>
      <c r="CL654" s="119"/>
      <c r="CM654" s="119"/>
      <c r="CN654" s="119"/>
      <c r="CO654" s="119"/>
      <c r="CP654" s="119"/>
      <c r="CQ654" s="119"/>
      <c r="CR654" s="119"/>
      <c r="CS654" s="119"/>
      <c r="CT654" s="119"/>
      <c r="CU654" s="119"/>
      <c r="CV654" s="119"/>
      <c r="CW654" s="119"/>
      <c r="CX654" s="119"/>
      <c r="CY654" s="119"/>
      <c r="CZ654" s="119"/>
      <c r="DA654" s="119"/>
      <c r="DB654" s="119"/>
      <c r="DC654" s="119"/>
      <c r="DD654" s="119"/>
      <c r="DE654" s="119"/>
      <c r="DF654" s="119"/>
      <c r="DG654" s="119"/>
      <c r="DH654" s="119"/>
      <c r="DI654" s="119"/>
      <c r="DJ654" s="119"/>
      <c r="DK654" s="119"/>
      <c r="DL654" s="120">
        <v>391.44413479999997</v>
      </c>
      <c r="DM654" s="120"/>
      <c r="DN654" s="120">
        <v>408.06518299999999</v>
      </c>
      <c r="DO654" s="120"/>
      <c r="DP654" s="120">
        <v>387.92057069999998</v>
      </c>
      <c r="DQ654" s="120"/>
      <c r="DR654" s="120">
        <v>369.22449499999999</v>
      </c>
    </row>
    <row r="655" spans="1:122" s="50" customFormat="1" hidden="1">
      <c r="A655" s="118" t="s">
        <v>654</v>
      </c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  <c r="AA655" s="119"/>
      <c r="AB655" s="119"/>
      <c r="AC655" s="119"/>
      <c r="AD655" s="119"/>
      <c r="AE655" s="119"/>
      <c r="AF655" s="119"/>
      <c r="AG655" s="119"/>
      <c r="AH655" s="119"/>
      <c r="AI655" s="119"/>
      <c r="AJ655" s="119"/>
      <c r="AK655" s="119"/>
      <c r="AL655" s="119"/>
      <c r="AM655" s="119"/>
      <c r="AN655" s="119"/>
      <c r="AO655" s="119"/>
      <c r="AP655" s="119"/>
      <c r="AQ655" s="119"/>
      <c r="AR655" s="119"/>
      <c r="AS655" s="119"/>
      <c r="AT655" s="119"/>
      <c r="AU655" s="119"/>
      <c r="AV655" s="119"/>
      <c r="AW655" s="119"/>
      <c r="AX655" s="119"/>
      <c r="AY655" s="119"/>
      <c r="AZ655" s="120"/>
      <c r="BA655" s="119"/>
      <c r="BB655" s="119"/>
      <c r="BC655" s="119"/>
      <c r="BD655" s="119"/>
      <c r="BE655" s="120"/>
      <c r="BF655" s="119"/>
      <c r="BG655" s="119"/>
      <c r="BH655" s="119"/>
      <c r="BI655" s="119"/>
      <c r="BJ655" s="119"/>
      <c r="BK655" s="119"/>
      <c r="BL655" s="119"/>
      <c r="BM655" s="119"/>
      <c r="BN655" s="119"/>
      <c r="BO655" s="119"/>
      <c r="BP655" s="119"/>
      <c r="BQ655" s="119"/>
      <c r="BR655" s="119"/>
      <c r="BS655" s="119"/>
      <c r="BT655" s="119"/>
      <c r="BU655" s="119"/>
      <c r="BV655" s="119"/>
      <c r="BW655" s="119"/>
      <c r="BX655" s="119"/>
      <c r="BY655" s="119"/>
      <c r="BZ655" s="119"/>
      <c r="CA655" s="119"/>
      <c r="CB655" s="119"/>
      <c r="CC655" s="119"/>
      <c r="CD655" s="119"/>
      <c r="CE655" s="119"/>
      <c r="CF655" s="119"/>
      <c r="CG655" s="119"/>
      <c r="CH655" s="119"/>
      <c r="CI655" s="119"/>
      <c r="CJ655" s="119"/>
      <c r="CK655" s="119"/>
      <c r="CL655" s="119"/>
      <c r="CM655" s="119"/>
      <c r="CN655" s="119"/>
      <c r="CO655" s="119"/>
      <c r="CP655" s="119"/>
      <c r="CQ655" s="119"/>
      <c r="CR655" s="119"/>
      <c r="CS655" s="119"/>
      <c r="CT655" s="119"/>
      <c r="CU655" s="119"/>
      <c r="CV655" s="119"/>
      <c r="CW655" s="119"/>
      <c r="CX655" s="119"/>
      <c r="CY655" s="119"/>
      <c r="CZ655" s="119"/>
      <c r="DA655" s="119"/>
      <c r="DB655" s="119"/>
      <c r="DC655" s="119"/>
      <c r="DD655" s="119"/>
      <c r="DE655" s="119"/>
      <c r="DF655" s="119"/>
      <c r="DG655" s="119"/>
      <c r="DH655" s="119"/>
      <c r="DI655" s="119"/>
      <c r="DJ655" s="119"/>
      <c r="DK655" s="119"/>
      <c r="DL655" s="120">
        <v>391.44413479999997</v>
      </c>
      <c r="DM655" s="120"/>
      <c r="DN655" s="120">
        <v>408.06518299999999</v>
      </c>
      <c r="DO655" s="120"/>
      <c r="DP655" s="120">
        <v>387.92057069999998</v>
      </c>
      <c r="DQ655" s="120"/>
      <c r="DR655" s="120">
        <v>369.22449499999999</v>
      </c>
    </row>
    <row r="656" spans="1:122" s="50" customFormat="1" hidden="1">
      <c r="A656" s="118" t="s">
        <v>655</v>
      </c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  <c r="AA656" s="119"/>
      <c r="AB656" s="119"/>
      <c r="AC656" s="119"/>
      <c r="AD656" s="119"/>
      <c r="AE656" s="119"/>
      <c r="AF656" s="119"/>
      <c r="AG656" s="119"/>
      <c r="AH656" s="119"/>
      <c r="AI656" s="119"/>
      <c r="AJ656" s="119"/>
      <c r="AK656" s="119"/>
      <c r="AL656" s="119"/>
      <c r="AM656" s="119"/>
      <c r="AN656" s="119"/>
      <c r="AO656" s="119"/>
      <c r="AP656" s="119"/>
      <c r="AQ656" s="119"/>
      <c r="AR656" s="119"/>
      <c r="AS656" s="119"/>
      <c r="AT656" s="119"/>
      <c r="AU656" s="119"/>
      <c r="AV656" s="119"/>
      <c r="AW656" s="119"/>
      <c r="AX656" s="119"/>
      <c r="AY656" s="119"/>
      <c r="AZ656" s="120"/>
      <c r="BA656" s="119"/>
      <c r="BB656" s="119"/>
      <c r="BC656" s="119"/>
      <c r="BD656" s="119"/>
      <c r="BE656" s="120"/>
      <c r="BF656" s="119"/>
      <c r="BG656" s="119"/>
      <c r="BH656" s="119"/>
      <c r="BI656" s="119"/>
      <c r="BJ656" s="119"/>
      <c r="BK656" s="119"/>
      <c r="BL656" s="119"/>
      <c r="BM656" s="119"/>
      <c r="BN656" s="119"/>
      <c r="BO656" s="119"/>
      <c r="BP656" s="119"/>
      <c r="BQ656" s="119"/>
      <c r="BR656" s="119"/>
      <c r="BS656" s="119"/>
      <c r="BT656" s="119"/>
      <c r="BU656" s="119"/>
      <c r="BV656" s="119"/>
      <c r="BW656" s="119"/>
      <c r="BX656" s="119"/>
      <c r="BY656" s="119"/>
      <c r="BZ656" s="119"/>
      <c r="CA656" s="119"/>
      <c r="CB656" s="119"/>
      <c r="CC656" s="119"/>
      <c r="CD656" s="119"/>
      <c r="CE656" s="119"/>
      <c r="CF656" s="119"/>
      <c r="CG656" s="119"/>
      <c r="CH656" s="119"/>
      <c r="CI656" s="119"/>
      <c r="CJ656" s="119"/>
      <c r="CK656" s="119"/>
      <c r="CL656" s="119"/>
      <c r="CM656" s="119"/>
      <c r="CN656" s="119"/>
      <c r="CO656" s="119"/>
      <c r="CP656" s="119"/>
      <c r="CQ656" s="119"/>
      <c r="CR656" s="119"/>
      <c r="CS656" s="119"/>
      <c r="CT656" s="119"/>
      <c r="CU656" s="119"/>
      <c r="CV656" s="119"/>
      <c r="CW656" s="119"/>
      <c r="CX656" s="119"/>
      <c r="CY656" s="119"/>
      <c r="CZ656" s="119"/>
      <c r="DA656" s="119"/>
      <c r="DB656" s="119"/>
      <c r="DC656" s="119"/>
      <c r="DD656" s="119"/>
      <c r="DE656" s="119"/>
      <c r="DF656" s="119"/>
      <c r="DG656" s="119"/>
      <c r="DH656" s="119"/>
      <c r="DI656" s="119"/>
      <c r="DJ656" s="119"/>
      <c r="DK656" s="119"/>
      <c r="DL656" s="120">
        <v>703.74302160000002</v>
      </c>
      <c r="DM656" s="120"/>
      <c r="DN656" s="120">
        <v>716.36519429999998</v>
      </c>
      <c r="DO656" s="120"/>
      <c r="DP656" s="120">
        <v>718.60217839999996</v>
      </c>
      <c r="DQ656" s="120"/>
      <c r="DR656" s="120">
        <v>659.72480029999997</v>
      </c>
    </row>
    <row r="657" spans="1:122" s="50" customFormat="1" hidden="1">
      <c r="A657" s="118" t="s">
        <v>656</v>
      </c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  <c r="AA657" s="119"/>
      <c r="AB657" s="119"/>
      <c r="AC657" s="119"/>
      <c r="AD657" s="119"/>
      <c r="AE657" s="119"/>
      <c r="AF657" s="119"/>
      <c r="AG657" s="119"/>
      <c r="AH657" s="119"/>
      <c r="AI657" s="119"/>
      <c r="AJ657" s="119"/>
      <c r="AK657" s="119"/>
      <c r="AL657" s="119"/>
      <c r="AM657" s="119"/>
      <c r="AN657" s="119"/>
      <c r="AO657" s="119"/>
      <c r="AP657" s="119"/>
      <c r="AQ657" s="119"/>
      <c r="AR657" s="119"/>
      <c r="AS657" s="119"/>
      <c r="AT657" s="119"/>
      <c r="AU657" s="119"/>
      <c r="AV657" s="119"/>
      <c r="AW657" s="119"/>
      <c r="AX657" s="119"/>
      <c r="AY657" s="119"/>
      <c r="AZ657" s="120"/>
      <c r="BA657" s="119"/>
      <c r="BB657" s="119"/>
      <c r="BC657" s="119"/>
      <c r="BD657" s="119"/>
      <c r="BE657" s="120"/>
      <c r="BF657" s="119"/>
      <c r="BG657" s="119"/>
      <c r="BH657" s="119"/>
      <c r="BI657" s="119"/>
      <c r="BJ657" s="119"/>
      <c r="BK657" s="119"/>
      <c r="BL657" s="119"/>
      <c r="BM657" s="119"/>
      <c r="BN657" s="119"/>
      <c r="BO657" s="119"/>
      <c r="BP657" s="119"/>
      <c r="BQ657" s="119"/>
      <c r="BR657" s="119"/>
      <c r="BS657" s="119"/>
      <c r="BT657" s="119"/>
      <c r="BU657" s="119"/>
      <c r="BV657" s="119"/>
      <c r="BW657" s="119"/>
      <c r="BX657" s="119"/>
      <c r="BY657" s="119"/>
      <c r="BZ657" s="119"/>
      <c r="CA657" s="119"/>
      <c r="CB657" s="119"/>
      <c r="CC657" s="119"/>
      <c r="CD657" s="119"/>
      <c r="CE657" s="119"/>
      <c r="CF657" s="119"/>
      <c r="CG657" s="119"/>
      <c r="CH657" s="119"/>
      <c r="CI657" s="119"/>
      <c r="CJ657" s="119"/>
      <c r="CK657" s="119"/>
      <c r="CL657" s="119"/>
      <c r="CM657" s="119"/>
      <c r="CN657" s="119"/>
      <c r="CO657" s="119"/>
      <c r="CP657" s="119"/>
      <c r="CQ657" s="119"/>
      <c r="CR657" s="119"/>
      <c r="CS657" s="119"/>
      <c r="CT657" s="119"/>
      <c r="CU657" s="119"/>
      <c r="CV657" s="119"/>
      <c r="CW657" s="119"/>
      <c r="CX657" s="119"/>
      <c r="CY657" s="119"/>
      <c r="CZ657" s="119"/>
      <c r="DA657" s="119"/>
      <c r="DB657" s="119"/>
      <c r="DC657" s="119"/>
      <c r="DD657" s="119"/>
      <c r="DE657" s="119"/>
      <c r="DF657" s="119"/>
      <c r="DG657" s="119"/>
      <c r="DH657" s="119"/>
      <c r="DI657" s="119"/>
      <c r="DJ657" s="119"/>
      <c r="DK657" s="119"/>
      <c r="DL657" s="120">
        <v>703.74302160000002</v>
      </c>
      <c r="DM657" s="120"/>
      <c r="DN657" s="120">
        <v>716.36519429999998</v>
      </c>
      <c r="DO657" s="120"/>
      <c r="DP657" s="120">
        <v>718.60217839999996</v>
      </c>
      <c r="DQ657" s="120"/>
      <c r="DR657" s="120">
        <v>659.72480029999997</v>
      </c>
    </row>
    <row r="658" spans="1:122" s="50" customFormat="1" hidden="1">
      <c r="A658" s="118" t="s">
        <v>657</v>
      </c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  <c r="AA658" s="119"/>
      <c r="AB658" s="119"/>
      <c r="AC658" s="119"/>
      <c r="AD658" s="119"/>
      <c r="AE658" s="119"/>
      <c r="AF658" s="119"/>
      <c r="AG658" s="119"/>
      <c r="AH658" s="119"/>
      <c r="AI658" s="119"/>
      <c r="AJ658" s="119"/>
      <c r="AK658" s="119"/>
      <c r="AL658" s="119"/>
      <c r="AM658" s="119"/>
      <c r="AN658" s="119"/>
      <c r="AO658" s="119"/>
      <c r="AP658" s="119"/>
      <c r="AQ658" s="119"/>
      <c r="AR658" s="119"/>
      <c r="AS658" s="119"/>
      <c r="AT658" s="119"/>
      <c r="AU658" s="119"/>
      <c r="AV658" s="119"/>
      <c r="AW658" s="119"/>
      <c r="AX658" s="119"/>
      <c r="AY658" s="119"/>
      <c r="AZ658" s="120"/>
      <c r="BA658" s="119"/>
      <c r="BB658" s="119"/>
      <c r="BC658" s="119"/>
      <c r="BD658" s="119"/>
      <c r="BE658" s="120"/>
      <c r="BF658" s="119"/>
      <c r="BG658" s="119"/>
      <c r="BH658" s="119"/>
      <c r="BI658" s="119"/>
      <c r="BJ658" s="119"/>
      <c r="BK658" s="119"/>
      <c r="BL658" s="119"/>
      <c r="BM658" s="119"/>
      <c r="BN658" s="119"/>
      <c r="BO658" s="119"/>
      <c r="BP658" s="119"/>
      <c r="BQ658" s="119"/>
      <c r="BR658" s="119"/>
      <c r="BS658" s="119"/>
      <c r="BT658" s="119"/>
      <c r="BU658" s="119"/>
      <c r="BV658" s="119"/>
      <c r="BW658" s="119"/>
      <c r="BX658" s="119"/>
      <c r="BY658" s="119"/>
      <c r="BZ658" s="119"/>
      <c r="CA658" s="119"/>
      <c r="CB658" s="119"/>
      <c r="CC658" s="119"/>
      <c r="CD658" s="119"/>
      <c r="CE658" s="119"/>
      <c r="CF658" s="119"/>
      <c r="CG658" s="119"/>
      <c r="CH658" s="119"/>
      <c r="CI658" s="119"/>
      <c r="CJ658" s="119"/>
      <c r="CK658" s="119"/>
      <c r="CL658" s="119"/>
      <c r="CM658" s="119"/>
      <c r="CN658" s="119"/>
      <c r="CO658" s="119"/>
      <c r="CP658" s="119"/>
      <c r="CQ658" s="119"/>
      <c r="CR658" s="119"/>
      <c r="CS658" s="119"/>
      <c r="CT658" s="119"/>
      <c r="CU658" s="119"/>
      <c r="CV658" s="119"/>
      <c r="CW658" s="119"/>
      <c r="CX658" s="119"/>
      <c r="CY658" s="119"/>
      <c r="CZ658" s="119"/>
      <c r="DA658" s="119"/>
      <c r="DB658" s="119"/>
      <c r="DC658" s="119"/>
      <c r="DD658" s="119"/>
      <c r="DE658" s="119"/>
      <c r="DF658" s="119"/>
      <c r="DG658" s="119"/>
      <c r="DH658" s="119"/>
      <c r="DI658" s="119"/>
      <c r="DJ658" s="119"/>
      <c r="DK658" s="119"/>
      <c r="DL658" s="120">
        <v>703.74302160000002</v>
      </c>
      <c r="DM658" s="120"/>
      <c r="DN658" s="120">
        <v>716.36519429999998</v>
      </c>
      <c r="DO658" s="120"/>
      <c r="DP658" s="120">
        <v>718.60217839999996</v>
      </c>
      <c r="DQ658" s="120"/>
      <c r="DR658" s="120">
        <v>659.72480029999997</v>
      </c>
    </row>
    <row r="659" spans="1:122" s="50" customFormat="1" hidden="1">
      <c r="A659" s="118" t="s">
        <v>658</v>
      </c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  <c r="AA659" s="119"/>
      <c r="AB659" s="119"/>
      <c r="AC659" s="119"/>
      <c r="AD659" s="119"/>
      <c r="AE659" s="119"/>
      <c r="AF659" s="119"/>
      <c r="AG659" s="119"/>
      <c r="AH659" s="119"/>
      <c r="AI659" s="119"/>
      <c r="AJ659" s="119"/>
      <c r="AK659" s="119"/>
      <c r="AL659" s="119"/>
      <c r="AM659" s="119"/>
      <c r="AN659" s="119"/>
      <c r="AO659" s="119"/>
      <c r="AP659" s="119"/>
      <c r="AQ659" s="119"/>
      <c r="AR659" s="119"/>
      <c r="AS659" s="119"/>
      <c r="AT659" s="119"/>
      <c r="AU659" s="119"/>
      <c r="AV659" s="119"/>
      <c r="AW659" s="119"/>
      <c r="AX659" s="119"/>
      <c r="AY659" s="119"/>
      <c r="AZ659" s="120"/>
      <c r="BA659" s="119"/>
      <c r="BB659" s="119"/>
      <c r="BC659" s="119"/>
      <c r="BD659" s="119"/>
      <c r="BE659" s="120"/>
      <c r="BF659" s="119"/>
      <c r="BG659" s="119"/>
      <c r="BH659" s="119"/>
      <c r="BI659" s="119"/>
      <c r="BJ659" s="119"/>
      <c r="BK659" s="119"/>
      <c r="BL659" s="119"/>
      <c r="BM659" s="119"/>
      <c r="BN659" s="119"/>
      <c r="BO659" s="119"/>
      <c r="BP659" s="119"/>
      <c r="BQ659" s="119"/>
      <c r="BR659" s="119"/>
      <c r="BS659" s="119"/>
      <c r="BT659" s="119"/>
      <c r="BU659" s="119"/>
      <c r="BV659" s="119"/>
      <c r="BW659" s="119"/>
      <c r="BX659" s="119"/>
      <c r="BY659" s="119"/>
      <c r="BZ659" s="119"/>
      <c r="CA659" s="119"/>
      <c r="CB659" s="119"/>
      <c r="CC659" s="119"/>
      <c r="CD659" s="119"/>
      <c r="CE659" s="119"/>
      <c r="CF659" s="119"/>
      <c r="CG659" s="119"/>
      <c r="CH659" s="119"/>
      <c r="CI659" s="119"/>
      <c r="CJ659" s="119"/>
      <c r="CK659" s="119"/>
      <c r="CL659" s="119"/>
      <c r="CM659" s="119"/>
      <c r="CN659" s="119"/>
      <c r="CO659" s="119"/>
      <c r="CP659" s="119"/>
      <c r="CQ659" s="119"/>
      <c r="CR659" s="119"/>
      <c r="CS659" s="119"/>
      <c r="CT659" s="119"/>
      <c r="CU659" s="119"/>
      <c r="CV659" s="119"/>
      <c r="CW659" s="119"/>
      <c r="CX659" s="119"/>
      <c r="CY659" s="119"/>
      <c r="CZ659" s="119"/>
      <c r="DA659" s="119"/>
      <c r="DB659" s="119"/>
      <c r="DC659" s="119"/>
      <c r="DD659" s="119"/>
      <c r="DE659" s="119"/>
      <c r="DF659" s="119"/>
      <c r="DG659" s="119"/>
      <c r="DH659" s="119"/>
      <c r="DI659" s="119"/>
      <c r="DJ659" s="119"/>
      <c r="DK659" s="119"/>
      <c r="DL659" s="120">
        <v>703.74302160000002</v>
      </c>
      <c r="DM659" s="120"/>
      <c r="DN659" s="120">
        <v>716.36519429999998</v>
      </c>
      <c r="DO659" s="120"/>
      <c r="DP659" s="120">
        <v>718.60217839999996</v>
      </c>
      <c r="DQ659" s="120"/>
      <c r="DR659" s="120">
        <v>659.72480029999997</v>
      </c>
    </row>
    <row r="660" spans="1:122" s="50" customFormat="1" hidden="1">
      <c r="A660" s="118" t="s">
        <v>659</v>
      </c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  <c r="AA660" s="119"/>
      <c r="AB660" s="119"/>
      <c r="AC660" s="119"/>
      <c r="AD660" s="119"/>
      <c r="AE660" s="119"/>
      <c r="AF660" s="119"/>
      <c r="AG660" s="119"/>
      <c r="AH660" s="119"/>
      <c r="AI660" s="119"/>
      <c r="AJ660" s="119"/>
      <c r="AK660" s="119"/>
      <c r="AL660" s="119"/>
      <c r="AM660" s="119"/>
      <c r="AN660" s="119"/>
      <c r="AO660" s="119"/>
      <c r="AP660" s="119"/>
      <c r="AQ660" s="119"/>
      <c r="AR660" s="119"/>
      <c r="AS660" s="119"/>
      <c r="AT660" s="119"/>
      <c r="AU660" s="119"/>
      <c r="AV660" s="119"/>
      <c r="AW660" s="119"/>
      <c r="AX660" s="119"/>
      <c r="AY660" s="119"/>
      <c r="AZ660" s="120"/>
      <c r="BA660" s="119"/>
      <c r="BB660" s="119"/>
      <c r="BC660" s="119"/>
      <c r="BD660" s="119"/>
      <c r="BE660" s="120"/>
      <c r="BF660" s="119"/>
      <c r="BG660" s="119"/>
      <c r="BH660" s="119"/>
      <c r="BI660" s="119"/>
      <c r="BJ660" s="119"/>
      <c r="BK660" s="119"/>
      <c r="BL660" s="119"/>
      <c r="BM660" s="119"/>
      <c r="BN660" s="119"/>
      <c r="BO660" s="119"/>
      <c r="BP660" s="119"/>
      <c r="BQ660" s="119"/>
      <c r="BR660" s="119"/>
      <c r="BS660" s="119"/>
      <c r="BT660" s="119"/>
      <c r="BU660" s="119"/>
      <c r="BV660" s="119"/>
      <c r="BW660" s="119"/>
      <c r="BX660" s="119"/>
      <c r="BY660" s="119"/>
      <c r="BZ660" s="119"/>
      <c r="CA660" s="119"/>
      <c r="CB660" s="119"/>
      <c r="CC660" s="119"/>
      <c r="CD660" s="119"/>
      <c r="CE660" s="119"/>
      <c r="CF660" s="119"/>
      <c r="CG660" s="119"/>
      <c r="CH660" s="119"/>
      <c r="CI660" s="119"/>
      <c r="CJ660" s="119"/>
      <c r="CK660" s="119"/>
      <c r="CL660" s="119"/>
      <c r="CM660" s="119"/>
      <c r="CN660" s="119"/>
      <c r="CO660" s="119"/>
      <c r="CP660" s="119"/>
      <c r="CQ660" s="119"/>
      <c r="CR660" s="119"/>
      <c r="CS660" s="119"/>
      <c r="CT660" s="119"/>
      <c r="CU660" s="119"/>
      <c r="CV660" s="119"/>
      <c r="CW660" s="119"/>
      <c r="CX660" s="119"/>
      <c r="CY660" s="119"/>
      <c r="CZ660" s="119"/>
      <c r="DA660" s="119"/>
      <c r="DB660" s="119"/>
      <c r="DC660" s="119"/>
      <c r="DD660" s="119"/>
      <c r="DE660" s="119"/>
      <c r="DF660" s="119"/>
      <c r="DG660" s="119"/>
      <c r="DH660" s="119"/>
      <c r="DI660" s="119"/>
      <c r="DJ660" s="119"/>
      <c r="DK660" s="119"/>
      <c r="DL660" s="120">
        <v>703.74302160000002</v>
      </c>
      <c r="DM660" s="120"/>
      <c r="DN660" s="120">
        <v>716.36519429999998</v>
      </c>
      <c r="DO660" s="120"/>
      <c r="DP660" s="120">
        <v>718.60217839999996</v>
      </c>
      <c r="DQ660" s="120"/>
      <c r="DR660" s="120">
        <v>659.72480029999997</v>
      </c>
    </row>
    <row r="661" spans="1:122" s="50" customFormat="1" hidden="1">
      <c r="A661" s="118" t="s">
        <v>660</v>
      </c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  <c r="AA661" s="119"/>
      <c r="AB661" s="119"/>
      <c r="AC661" s="119"/>
      <c r="AD661" s="119"/>
      <c r="AE661" s="119"/>
      <c r="AF661" s="119"/>
      <c r="AG661" s="119"/>
      <c r="AH661" s="119"/>
      <c r="AI661" s="119"/>
      <c r="AJ661" s="119"/>
      <c r="AK661" s="119"/>
      <c r="AL661" s="119"/>
      <c r="AM661" s="119"/>
      <c r="AN661" s="119"/>
      <c r="AO661" s="119"/>
      <c r="AP661" s="119"/>
      <c r="AQ661" s="119"/>
      <c r="AR661" s="119"/>
      <c r="AS661" s="119"/>
      <c r="AT661" s="119"/>
      <c r="AU661" s="119"/>
      <c r="AV661" s="119"/>
      <c r="AW661" s="119"/>
      <c r="AX661" s="119"/>
      <c r="AY661" s="119"/>
      <c r="AZ661" s="120"/>
      <c r="BA661" s="119"/>
      <c r="BB661" s="119"/>
      <c r="BC661" s="119"/>
      <c r="BD661" s="119"/>
      <c r="BE661" s="120"/>
      <c r="BF661" s="119"/>
      <c r="BG661" s="119"/>
      <c r="BH661" s="119"/>
      <c r="BI661" s="119"/>
      <c r="BJ661" s="119"/>
      <c r="BK661" s="119"/>
      <c r="BL661" s="119"/>
      <c r="BM661" s="119"/>
      <c r="BN661" s="119"/>
      <c r="BO661" s="119"/>
      <c r="BP661" s="119"/>
      <c r="BQ661" s="119"/>
      <c r="BR661" s="119"/>
      <c r="BS661" s="119"/>
      <c r="BT661" s="119"/>
      <c r="BU661" s="119"/>
      <c r="BV661" s="119"/>
      <c r="BW661" s="119"/>
      <c r="BX661" s="119"/>
      <c r="BY661" s="119"/>
      <c r="BZ661" s="119"/>
      <c r="CA661" s="119"/>
      <c r="CB661" s="119"/>
      <c r="CC661" s="119"/>
      <c r="CD661" s="119"/>
      <c r="CE661" s="119"/>
      <c r="CF661" s="119"/>
      <c r="CG661" s="119"/>
      <c r="CH661" s="119"/>
      <c r="CI661" s="119"/>
      <c r="CJ661" s="119"/>
      <c r="CK661" s="119"/>
      <c r="CL661" s="119"/>
      <c r="CM661" s="119"/>
      <c r="CN661" s="119"/>
      <c r="CO661" s="119"/>
      <c r="CP661" s="119"/>
      <c r="CQ661" s="119"/>
      <c r="CR661" s="119"/>
      <c r="CS661" s="119"/>
      <c r="CT661" s="119"/>
      <c r="CU661" s="119"/>
      <c r="CV661" s="119"/>
      <c r="CW661" s="119"/>
      <c r="CX661" s="119"/>
      <c r="CY661" s="119"/>
      <c r="CZ661" s="119"/>
      <c r="DA661" s="119"/>
      <c r="DB661" s="119"/>
      <c r="DC661" s="119"/>
      <c r="DD661" s="119"/>
      <c r="DE661" s="119"/>
      <c r="DF661" s="119"/>
      <c r="DG661" s="119"/>
      <c r="DH661" s="119"/>
      <c r="DI661" s="119"/>
      <c r="DJ661" s="119"/>
      <c r="DK661" s="119"/>
      <c r="DL661" s="120">
        <v>703.74302160000002</v>
      </c>
      <c r="DM661" s="120"/>
      <c r="DN661" s="120">
        <v>716.36519429999998</v>
      </c>
      <c r="DO661" s="120"/>
      <c r="DP661" s="120">
        <v>718.60217839999996</v>
      </c>
      <c r="DQ661" s="120"/>
      <c r="DR661" s="120">
        <v>659.72480029999997</v>
      </c>
    </row>
    <row r="662" spans="1:122" s="50" customFormat="1" hidden="1">
      <c r="A662" s="118" t="s">
        <v>661</v>
      </c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  <c r="AA662" s="119"/>
      <c r="AB662" s="119"/>
      <c r="AC662" s="119"/>
      <c r="AD662" s="119"/>
      <c r="AE662" s="119"/>
      <c r="AF662" s="119"/>
      <c r="AG662" s="119"/>
      <c r="AH662" s="119"/>
      <c r="AI662" s="119"/>
      <c r="AJ662" s="119"/>
      <c r="AK662" s="119"/>
      <c r="AL662" s="119"/>
      <c r="AM662" s="119"/>
      <c r="AN662" s="119"/>
      <c r="AO662" s="119"/>
      <c r="AP662" s="119"/>
      <c r="AQ662" s="119"/>
      <c r="AR662" s="119"/>
      <c r="AS662" s="119"/>
      <c r="AT662" s="119"/>
      <c r="AU662" s="119"/>
      <c r="AV662" s="119"/>
      <c r="AW662" s="119"/>
      <c r="AX662" s="119"/>
      <c r="AY662" s="119"/>
      <c r="AZ662" s="120"/>
      <c r="BA662" s="119"/>
      <c r="BB662" s="119"/>
      <c r="BC662" s="119"/>
      <c r="BD662" s="119"/>
      <c r="BE662" s="120"/>
      <c r="BF662" s="119"/>
      <c r="BG662" s="119"/>
      <c r="BH662" s="119"/>
      <c r="BI662" s="119"/>
      <c r="BJ662" s="119"/>
      <c r="BK662" s="119"/>
      <c r="BL662" s="119"/>
      <c r="BM662" s="119"/>
      <c r="BN662" s="119"/>
      <c r="BO662" s="119"/>
      <c r="BP662" s="119"/>
      <c r="BQ662" s="119"/>
      <c r="BR662" s="119"/>
      <c r="BS662" s="119"/>
      <c r="BT662" s="119"/>
      <c r="BU662" s="119"/>
      <c r="BV662" s="119"/>
      <c r="BW662" s="119"/>
      <c r="BX662" s="119"/>
      <c r="BY662" s="119"/>
      <c r="BZ662" s="119"/>
      <c r="CA662" s="119"/>
      <c r="CB662" s="119"/>
      <c r="CC662" s="119"/>
      <c r="CD662" s="119"/>
      <c r="CE662" s="119"/>
      <c r="CF662" s="119"/>
      <c r="CG662" s="119"/>
      <c r="CH662" s="119"/>
      <c r="CI662" s="119"/>
      <c r="CJ662" s="119"/>
      <c r="CK662" s="119"/>
      <c r="CL662" s="119"/>
      <c r="CM662" s="119"/>
      <c r="CN662" s="119"/>
      <c r="CO662" s="119"/>
      <c r="CP662" s="119"/>
      <c r="CQ662" s="119"/>
      <c r="CR662" s="119"/>
      <c r="CS662" s="119"/>
      <c r="CT662" s="119"/>
      <c r="CU662" s="119"/>
      <c r="CV662" s="119"/>
      <c r="CW662" s="119"/>
      <c r="CX662" s="119"/>
      <c r="CY662" s="119"/>
      <c r="CZ662" s="119"/>
      <c r="DA662" s="119"/>
      <c r="DB662" s="119"/>
      <c r="DC662" s="119"/>
      <c r="DD662" s="119"/>
      <c r="DE662" s="119"/>
      <c r="DF662" s="119"/>
      <c r="DG662" s="119"/>
      <c r="DH662" s="119"/>
      <c r="DI662" s="119"/>
      <c r="DJ662" s="119"/>
      <c r="DK662" s="119"/>
      <c r="DL662" s="120">
        <v>703.74302160000002</v>
      </c>
      <c r="DM662" s="120"/>
      <c r="DN662" s="120">
        <v>716.36519429999998</v>
      </c>
      <c r="DO662" s="120"/>
      <c r="DP662" s="120">
        <v>718.60217839999996</v>
      </c>
      <c r="DQ662" s="120"/>
      <c r="DR662" s="120">
        <v>659.72480029999997</v>
      </c>
    </row>
    <row r="663" spans="1:122" s="50" customFormat="1" hidden="1">
      <c r="A663" s="118" t="s">
        <v>662</v>
      </c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  <c r="AA663" s="119"/>
      <c r="AB663" s="119"/>
      <c r="AC663" s="119"/>
      <c r="AD663" s="119"/>
      <c r="AE663" s="119"/>
      <c r="AF663" s="119"/>
      <c r="AG663" s="119"/>
      <c r="AH663" s="119"/>
      <c r="AI663" s="119"/>
      <c r="AJ663" s="119"/>
      <c r="AK663" s="119"/>
      <c r="AL663" s="119"/>
      <c r="AM663" s="119"/>
      <c r="AN663" s="119"/>
      <c r="AO663" s="119"/>
      <c r="AP663" s="119"/>
      <c r="AQ663" s="119"/>
      <c r="AR663" s="119"/>
      <c r="AS663" s="119"/>
      <c r="AT663" s="119"/>
      <c r="AU663" s="119"/>
      <c r="AV663" s="119"/>
      <c r="AW663" s="119"/>
      <c r="AX663" s="119"/>
      <c r="AY663" s="119"/>
      <c r="AZ663" s="120"/>
      <c r="BA663" s="119"/>
      <c r="BB663" s="119"/>
      <c r="BC663" s="119"/>
      <c r="BD663" s="119"/>
      <c r="BE663" s="120"/>
      <c r="BF663" s="119"/>
      <c r="BG663" s="119"/>
      <c r="BH663" s="119"/>
      <c r="BI663" s="119"/>
      <c r="BJ663" s="119"/>
      <c r="BK663" s="119"/>
      <c r="BL663" s="119"/>
      <c r="BM663" s="119"/>
      <c r="BN663" s="119"/>
      <c r="BO663" s="119"/>
      <c r="BP663" s="119"/>
      <c r="BQ663" s="119"/>
      <c r="BR663" s="119"/>
      <c r="BS663" s="119"/>
      <c r="BT663" s="119"/>
      <c r="BU663" s="119"/>
      <c r="BV663" s="119"/>
      <c r="BW663" s="119"/>
      <c r="BX663" s="119"/>
      <c r="BY663" s="119"/>
      <c r="BZ663" s="119"/>
      <c r="CA663" s="119"/>
      <c r="CB663" s="119"/>
      <c r="CC663" s="119"/>
      <c r="CD663" s="119"/>
      <c r="CE663" s="119"/>
      <c r="CF663" s="119"/>
      <c r="CG663" s="119"/>
      <c r="CH663" s="119"/>
      <c r="CI663" s="119"/>
      <c r="CJ663" s="119"/>
      <c r="CK663" s="119"/>
      <c r="CL663" s="119"/>
      <c r="CM663" s="119"/>
      <c r="CN663" s="119"/>
      <c r="CO663" s="119"/>
      <c r="CP663" s="119"/>
      <c r="CQ663" s="119"/>
      <c r="CR663" s="119"/>
      <c r="CS663" s="119"/>
      <c r="CT663" s="119"/>
      <c r="CU663" s="119"/>
      <c r="CV663" s="119"/>
      <c r="CW663" s="119"/>
      <c r="CX663" s="119"/>
      <c r="CY663" s="119"/>
      <c r="CZ663" s="119"/>
      <c r="DA663" s="119"/>
      <c r="DB663" s="119"/>
      <c r="DC663" s="119"/>
      <c r="DD663" s="119"/>
      <c r="DE663" s="119"/>
      <c r="DF663" s="119"/>
      <c r="DG663" s="119"/>
      <c r="DH663" s="119"/>
      <c r="DI663" s="119"/>
      <c r="DJ663" s="119"/>
      <c r="DK663" s="119"/>
      <c r="DL663" s="120">
        <v>703.74302160000002</v>
      </c>
      <c r="DM663" s="120"/>
      <c r="DN663" s="120">
        <v>716.36519429999998</v>
      </c>
      <c r="DO663" s="120"/>
      <c r="DP663" s="120">
        <v>718.60217839999996</v>
      </c>
      <c r="DQ663" s="120"/>
      <c r="DR663" s="120">
        <v>659.72480029999997</v>
      </c>
    </row>
    <row r="664" spans="1:122" s="50" customFormat="1" hidden="1">
      <c r="A664" s="118" t="s">
        <v>663</v>
      </c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  <c r="AA664" s="119"/>
      <c r="AB664" s="119"/>
      <c r="AC664" s="119"/>
      <c r="AD664" s="119"/>
      <c r="AE664" s="119"/>
      <c r="AF664" s="119"/>
      <c r="AG664" s="119"/>
      <c r="AH664" s="119"/>
      <c r="AI664" s="119"/>
      <c r="AJ664" s="119"/>
      <c r="AK664" s="119"/>
      <c r="AL664" s="119"/>
      <c r="AM664" s="119"/>
      <c r="AN664" s="119"/>
      <c r="AO664" s="119"/>
      <c r="AP664" s="119"/>
      <c r="AQ664" s="119"/>
      <c r="AR664" s="119"/>
      <c r="AS664" s="119"/>
      <c r="AT664" s="119"/>
      <c r="AU664" s="119"/>
      <c r="AV664" s="119"/>
      <c r="AW664" s="119"/>
      <c r="AX664" s="119"/>
      <c r="AY664" s="119"/>
      <c r="AZ664" s="120"/>
      <c r="BA664" s="119"/>
      <c r="BB664" s="119"/>
      <c r="BC664" s="119"/>
      <c r="BD664" s="119"/>
      <c r="BE664" s="120"/>
      <c r="BF664" s="119"/>
      <c r="BG664" s="119"/>
      <c r="BH664" s="119"/>
      <c r="BI664" s="119"/>
      <c r="BJ664" s="119"/>
      <c r="BK664" s="119"/>
      <c r="BL664" s="119"/>
      <c r="BM664" s="119"/>
      <c r="BN664" s="119"/>
      <c r="BO664" s="119"/>
      <c r="BP664" s="119"/>
      <c r="BQ664" s="119"/>
      <c r="BR664" s="119"/>
      <c r="BS664" s="119"/>
      <c r="BT664" s="119"/>
      <c r="BU664" s="119"/>
      <c r="BV664" s="119"/>
      <c r="BW664" s="119"/>
      <c r="BX664" s="119"/>
      <c r="BY664" s="119"/>
      <c r="BZ664" s="119"/>
      <c r="CA664" s="119"/>
      <c r="CB664" s="119"/>
      <c r="CC664" s="119"/>
      <c r="CD664" s="119"/>
      <c r="CE664" s="119"/>
      <c r="CF664" s="119"/>
      <c r="CG664" s="119"/>
      <c r="CH664" s="119"/>
      <c r="CI664" s="119"/>
      <c r="CJ664" s="119"/>
      <c r="CK664" s="119"/>
      <c r="CL664" s="119"/>
      <c r="CM664" s="119"/>
      <c r="CN664" s="119"/>
      <c r="CO664" s="119"/>
      <c r="CP664" s="119"/>
      <c r="CQ664" s="119"/>
      <c r="CR664" s="119"/>
      <c r="CS664" s="119"/>
      <c r="CT664" s="119"/>
      <c r="CU664" s="119"/>
      <c r="CV664" s="119"/>
      <c r="CW664" s="119"/>
      <c r="CX664" s="119"/>
      <c r="CY664" s="119"/>
      <c r="CZ664" s="119"/>
      <c r="DA664" s="119"/>
      <c r="DB664" s="119"/>
      <c r="DC664" s="119"/>
      <c r="DD664" s="119"/>
      <c r="DE664" s="119"/>
      <c r="DF664" s="119"/>
      <c r="DG664" s="119"/>
      <c r="DH664" s="119"/>
      <c r="DI664" s="119"/>
      <c r="DJ664" s="119"/>
      <c r="DK664" s="119"/>
      <c r="DL664" s="120">
        <v>484.01739479999998</v>
      </c>
      <c r="DM664" s="120"/>
      <c r="DN664" s="120">
        <v>470.86542170000001</v>
      </c>
      <c r="DO664" s="120"/>
      <c r="DP664" s="120">
        <v>465.66769870000002</v>
      </c>
      <c r="DQ664" s="120"/>
      <c r="DR664" s="120">
        <v>650.55039320000003</v>
      </c>
    </row>
    <row r="665" spans="1:122" s="50" customFormat="1" hidden="1">
      <c r="A665" s="118" t="s">
        <v>664</v>
      </c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  <c r="AA665" s="119"/>
      <c r="AB665" s="119"/>
      <c r="AC665" s="119"/>
      <c r="AD665" s="119"/>
      <c r="AE665" s="119"/>
      <c r="AF665" s="119"/>
      <c r="AG665" s="119"/>
      <c r="AH665" s="119"/>
      <c r="AI665" s="119"/>
      <c r="AJ665" s="119"/>
      <c r="AK665" s="119"/>
      <c r="AL665" s="119"/>
      <c r="AM665" s="119"/>
      <c r="AN665" s="119"/>
      <c r="AO665" s="119"/>
      <c r="AP665" s="119"/>
      <c r="AQ665" s="119"/>
      <c r="AR665" s="119"/>
      <c r="AS665" s="119"/>
      <c r="AT665" s="119"/>
      <c r="AU665" s="119"/>
      <c r="AV665" s="119"/>
      <c r="AW665" s="119"/>
      <c r="AX665" s="119"/>
      <c r="AY665" s="119"/>
      <c r="AZ665" s="120"/>
      <c r="BA665" s="119"/>
      <c r="BB665" s="119"/>
      <c r="BC665" s="119"/>
      <c r="BD665" s="119"/>
      <c r="BE665" s="120"/>
      <c r="BF665" s="119"/>
      <c r="BG665" s="119"/>
      <c r="BH665" s="119"/>
      <c r="BI665" s="119"/>
      <c r="BJ665" s="119"/>
      <c r="BK665" s="119"/>
      <c r="BL665" s="119"/>
      <c r="BM665" s="119"/>
      <c r="BN665" s="119"/>
      <c r="BO665" s="119"/>
      <c r="BP665" s="119"/>
      <c r="BQ665" s="119"/>
      <c r="BR665" s="119"/>
      <c r="BS665" s="119"/>
      <c r="BT665" s="119"/>
      <c r="BU665" s="119"/>
      <c r="BV665" s="119"/>
      <c r="BW665" s="119"/>
      <c r="BX665" s="119"/>
      <c r="BY665" s="119"/>
      <c r="BZ665" s="119"/>
      <c r="CA665" s="119"/>
      <c r="CB665" s="119"/>
      <c r="CC665" s="119"/>
      <c r="CD665" s="119"/>
      <c r="CE665" s="119"/>
      <c r="CF665" s="119"/>
      <c r="CG665" s="119"/>
      <c r="CH665" s="119"/>
      <c r="CI665" s="119"/>
      <c r="CJ665" s="119"/>
      <c r="CK665" s="119"/>
      <c r="CL665" s="119"/>
      <c r="CM665" s="119"/>
      <c r="CN665" s="119"/>
      <c r="CO665" s="119"/>
      <c r="CP665" s="119"/>
      <c r="CQ665" s="119"/>
      <c r="CR665" s="119"/>
      <c r="CS665" s="119"/>
      <c r="CT665" s="119"/>
      <c r="CU665" s="119"/>
      <c r="CV665" s="119"/>
      <c r="CW665" s="119"/>
      <c r="CX665" s="119"/>
      <c r="CY665" s="119"/>
      <c r="CZ665" s="119"/>
      <c r="DA665" s="119"/>
      <c r="DB665" s="119"/>
      <c r="DC665" s="119"/>
      <c r="DD665" s="119"/>
      <c r="DE665" s="119"/>
      <c r="DF665" s="119"/>
      <c r="DG665" s="119"/>
      <c r="DH665" s="119"/>
      <c r="DI665" s="119"/>
      <c r="DJ665" s="119"/>
      <c r="DK665" s="119"/>
      <c r="DL665" s="120">
        <v>484.01739479999998</v>
      </c>
      <c r="DM665" s="120"/>
      <c r="DN665" s="120">
        <v>470.86542170000001</v>
      </c>
      <c r="DO665" s="120"/>
      <c r="DP665" s="120">
        <v>465.66769870000002</v>
      </c>
      <c r="DQ665" s="120"/>
      <c r="DR665" s="120">
        <v>650.55039320000003</v>
      </c>
    </row>
    <row r="666" spans="1:122" s="50" customFormat="1" hidden="1">
      <c r="A666" s="118" t="s">
        <v>665</v>
      </c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  <c r="AA666" s="119"/>
      <c r="AB666" s="119"/>
      <c r="AC666" s="119"/>
      <c r="AD666" s="119"/>
      <c r="AE666" s="119"/>
      <c r="AF666" s="119"/>
      <c r="AG666" s="119"/>
      <c r="AH666" s="119"/>
      <c r="AI666" s="119"/>
      <c r="AJ666" s="119"/>
      <c r="AK666" s="119"/>
      <c r="AL666" s="119"/>
      <c r="AM666" s="119"/>
      <c r="AN666" s="119"/>
      <c r="AO666" s="119"/>
      <c r="AP666" s="119"/>
      <c r="AQ666" s="119"/>
      <c r="AR666" s="119"/>
      <c r="AS666" s="119"/>
      <c r="AT666" s="119"/>
      <c r="AU666" s="119"/>
      <c r="AV666" s="119"/>
      <c r="AW666" s="119"/>
      <c r="AX666" s="119"/>
      <c r="AY666" s="119"/>
      <c r="AZ666" s="120"/>
      <c r="BA666" s="119"/>
      <c r="BB666" s="119"/>
      <c r="BC666" s="119"/>
      <c r="BD666" s="119"/>
      <c r="BE666" s="120"/>
      <c r="BF666" s="119"/>
      <c r="BG666" s="119"/>
      <c r="BH666" s="119"/>
      <c r="BI666" s="119"/>
      <c r="BJ666" s="119"/>
      <c r="BK666" s="119"/>
      <c r="BL666" s="119"/>
      <c r="BM666" s="119"/>
      <c r="BN666" s="119"/>
      <c r="BO666" s="119"/>
      <c r="BP666" s="119"/>
      <c r="BQ666" s="119"/>
      <c r="BR666" s="119"/>
      <c r="BS666" s="119"/>
      <c r="BT666" s="119"/>
      <c r="BU666" s="119"/>
      <c r="BV666" s="119"/>
      <c r="BW666" s="119"/>
      <c r="BX666" s="119"/>
      <c r="BY666" s="119"/>
      <c r="BZ666" s="119"/>
      <c r="CA666" s="119"/>
      <c r="CB666" s="119"/>
      <c r="CC666" s="119"/>
      <c r="CD666" s="119"/>
      <c r="CE666" s="119"/>
      <c r="CF666" s="119"/>
      <c r="CG666" s="119"/>
      <c r="CH666" s="119"/>
      <c r="CI666" s="119"/>
      <c r="CJ666" s="119"/>
      <c r="CK666" s="119"/>
      <c r="CL666" s="119"/>
      <c r="CM666" s="119"/>
      <c r="CN666" s="119"/>
      <c r="CO666" s="119"/>
      <c r="CP666" s="119"/>
      <c r="CQ666" s="119"/>
      <c r="CR666" s="119"/>
      <c r="CS666" s="119"/>
      <c r="CT666" s="119"/>
      <c r="CU666" s="119"/>
      <c r="CV666" s="119"/>
      <c r="CW666" s="119"/>
      <c r="CX666" s="119"/>
      <c r="CY666" s="119"/>
      <c r="CZ666" s="119"/>
      <c r="DA666" s="119"/>
      <c r="DB666" s="119"/>
      <c r="DC666" s="119"/>
      <c r="DD666" s="119"/>
      <c r="DE666" s="119"/>
      <c r="DF666" s="119"/>
      <c r="DG666" s="119"/>
      <c r="DH666" s="119"/>
      <c r="DI666" s="119"/>
      <c r="DJ666" s="119"/>
      <c r="DK666" s="119"/>
      <c r="DL666" s="120">
        <v>484.01739479999998</v>
      </c>
      <c r="DM666" s="120"/>
      <c r="DN666" s="120">
        <v>470.86542170000001</v>
      </c>
      <c r="DO666" s="120"/>
      <c r="DP666" s="120">
        <v>465.66769870000002</v>
      </c>
      <c r="DQ666" s="120"/>
      <c r="DR666" s="120">
        <v>650.55039320000003</v>
      </c>
    </row>
    <row r="667" spans="1:122" s="50" customFormat="1" hidden="1">
      <c r="A667" s="118" t="s">
        <v>666</v>
      </c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  <c r="AA667" s="119"/>
      <c r="AB667" s="119"/>
      <c r="AC667" s="119"/>
      <c r="AD667" s="119"/>
      <c r="AE667" s="119"/>
      <c r="AF667" s="119"/>
      <c r="AG667" s="119"/>
      <c r="AH667" s="119"/>
      <c r="AI667" s="119"/>
      <c r="AJ667" s="119"/>
      <c r="AK667" s="119"/>
      <c r="AL667" s="119"/>
      <c r="AM667" s="119"/>
      <c r="AN667" s="119"/>
      <c r="AO667" s="119"/>
      <c r="AP667" s="119"/>
      <c r="AQ667" s="119"/>
      <c r="AR667" s="119"/>
      <c r="AS667" s="119"/>
      <c r="AT667" s="119"/>
      <c r="AU667" s="119"/>
      <c r="AV667" s="119"/>
      <c r="AW667" s="119"/>
      <c r="AX667" s="119"/>
      <c r="AY667" s="119"/>
      <c r="AZ667" s="120"/>
      <c r="BA667" s="119"/>
      <c r="BB667" s="119"/>
      <c r="BC667" s="119"/>
      <c r="BD667" s="119"/>
      <c r="BE667" s="120"/>
      <c r="BF667" s="119"/>
      <c r="BG667" s="119"/>
      <c r="BH667" s="119"/>
      <c r="BI667" s="119"/>
      <c r="BJ667" s="119"/>
      <c r="BK667" s="119"/>
      <c r="BL667" s="119"/>
      <c r="BM667" s="119"/>
      <c r="BN667" s="119"/>
      <c r="BO667" s="119"/>
      <c r="BP667" s="119"/>
      <c r="BQ667" s="119"/>
      <c r="BR667" s="119"/>
      <c r="BS667" s="119"/>
      <c r="BT667" s="119"/>
      <c r="BU667" s="119"/>
      <c r="BV667" s="119"/>
      <c r="BW667" s="119"/>
      <c r="BX667" s="119"/>
      <c r="BY667" s="119"/>
      <c r="BZ667" s="119"/>
      <c r="CA667" s="119"/>
      <c r="CB667" s="119"/>
      <c r="CC667" s="119"/>
      <c r="CD667" s="119"/>
      <c r="CE667" s="119"/>
      <c r="CF667" s="119"/>
      <c r="CG667" s="119"/>
      <c r="CH667" s="119"/>
      <c r="CI667" s="119"/>
      <c r="CJ667" s="119"/>
      <c r="CK667" s="119"/>
      <c r="CL667" s="119"/>
      <c r="CM667" s="119"/>
      <c r="CN667" s="119"/>
      <c r="CO667" s="119"/>
      <c r="CP667" s="119"/>
      <c r="CQ667" s="119"/>
      <c r="CR667" s="119"/>
      <c r="CS667" s="119"/>
      <c r="CT667" s="119"/>
      <c r="CU667" s="119"/>
      <c r="CV667" s="119"/>
      <c r="CW667" s="119"/>
      <c r="CX667" s="119"/>
      <c r="CY667" s="119"/>
      <c r="CZ667" s="119"/>
      <c r="DA667" s="119"/>
      <c r="DB667" s="119"/>
      <c r="DC667" s="119"/>
      <c r="DD667" s="119"/>
      <c r="DE667" s="119"/>
      <c r="DF667" s="119"/>
      <c r="DG667" s="119"/>
      <c r="DH667" s="119"/>
      <c r="DI667" s="119"/>
      <c r="DJ667" s="119"/>
      <c r="DK667" s="119"/>
      <c r="DL667" s="120">
        <v>686.17455210000003</v>
      </c>
      <c r="DM667" s="120"/>
      <c r="DN667" s="120">
        <v>704.84854089999999</v>
      </c>
      <c r="DO667" s="120"/>
      <c r="DP667" s="120">
        <v>731.74294870000006</v>
      </c>
      <c r="DQ667" s="120"/>
      <c r="DR667" s="120">
        <v>848.67828940000004</v>
      </c>
    </row>
    <row r="668" spans="1:122" s="50" customFormat="1" hidden="1">
      <c r="A668" s="118" t="s">
        <v>667</v>
      </c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  <c r="AA668" s="119"/>
      <c r="AB668" s="119"/>
      <c r="AC668" s="119"/>
      <c r="AD668" s="119"/>
      <c r="AE668" s="119"/>
      <c r="AF668" s="119"/>
      <c r="AG668" s="119"/>
      <c r="AH668" s="119"/>
      <c r="AI668" s="119"/>
      <c r="AJ668" s="119"/>
      <c r="AK668" s="119"/>
      <c r="AL668" s="119"/>
      <c r="AM668" s="119"/>
      <c r="AN668" s="119"/>
      <c r="AO668" s="119"/>
      <c r="AP668" s="119"/>
      <c r="AQ668" s="119"/>
      <c r="AR668" s="119"/>
      <c r="AS668" s="119"/>
      <c r="AT668" s="119"/>
      <c r="AU668" s="119"/>
      <c r="AV668" s="119"/>
      <c r="AW668" s="119"/>
      <c r="AX668" s="119"/>
      <c r="AY668" s="119"/>
      <c r="AZ668" s="120"/>
      <c r="BA668" s="119"/>
      <c r="BB668" s="119"/>
      <c r="BC668" s="119"/>
      <c r="BD668" s="119"/>
      <c r="BE668" s="120"/>
      <c r="BF668" s="119"/>
      <c r="BG668" s="119"/>
      <c r="BH668" s="119"/>
      <c r="BI668" s="119"/>
      <c r="BJ668" s="119"/>
      <c r="BK668" s="119"/>
      <c r="BL668" s="119"/>
      <c r="BM668" s="119"/>
      <c r="BN668" s="119"/>
      <c r="BO668" s="119"/>
      <c r="BP668" s="119"/>
      <c r="BQ668" s="119"/>
      <c r="BR668" s="119"/>
      <c r="BS668" s="119"/>
      <c r="BT668" s="119"/>
      <c r="BU668" s="119"/>
      <c r="BV668" s="119"/>
      <c r="BW668" s="119"/>
      <c r="BX668" s="119"/>
      <c r="BY668" s="119"/>
      <c r="BZ668" s="119"/>
      <c r="CA668" s="119"/>
      <c r="CB668" s="119"/>
      <c r="CC668" s="119"/>
      <c r="CD668" s="119"/>
      <c r="CE668" s="119"/>
      <c r="CF668" s="119"/>
      <c r="CG668" s="119"/>
      <c r="CH668" s="119"/>
      <c r="CI668" s="119"/>
      <c r="CJ668" s="119"/>
      <c r="CK668" s="119"/>
      <c r="CL668" s="119"/>
      <c r="CM668" s="119"/>
      <c r="CN668" s="119"/>
      <c r="CO668" s="119"/>
      <c r="CP668" s="119"/>
      <c r="CQ668" s="119"/>
      <c r="CR668" s="119"/>
      <c r="CS668" s="119"/>
      <c r="CT668" s="119"/>
      <c r="CU668" s="119"/>
      <c r="CV668" s="119"/>
      <c r="CW668" s="119"/>
      <c r="CX668" s="119"/>
      <c r="CY668" s="119"/>
      <c r="CZ668" s="119"/>
      <c r="DA668" s="119"/>
      <c r="DB668" s="119"/>
      <c r="DC668" s="119"/>
      <c r="DD668" s="119"/>
      <c r="DE668" s="119"/>
      <c r="DF668" s="119"/>
      <c r="DG668" s="119"/>
      <c r="DH668" s="119"/>
      <c r="DI668" s="119"/>
      <c r="DJ668" s="119"/>
      <c r="DK668" s="119"/>
      <c r="DL668" s="120">
        <v>686.17455210000003</v>
      </c>
      <c r="DM668" s="120"/>
      <c r="DN668" s="120">
        <v>704.84854089999999</v>
      </c>
      <c r="DO668" s="120"/>
      <c r="DP668" s="120">
        <v>731.74294870000006</v>
      </c>
      <c r="DQ668" s="120"/>
      <c r="DR668" s="120">
        <v>848.67828940000004</v>
      </c>
    </row>
    <row r="669" spans="1:122" s="50" customFormat="1" hidden="1">
      <c r="A669" s="118" t="s">
        <v>668</v>
      </c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  <c r="AA669" s="119"/>
      <c r="AB669" s="119"/>
      <c r="AC669" s="119"/>
      <c r="AD669" s="119"/>
      <c r="AE669" s="119"/>
      <c r="AF669" s="119"/>
      <c r="AG669" s="119"/>
      <c r="AH669" s="119"/>
      <c r="AI669" s="119"/>
      <c r="AJ669" s="119"/>
      <c r="AK669" s="119"/>
      <c r="AL669" s="119"/>
      <c r="AM669" s="119"/>
      <c r="AN669" s="119"/>
      <c r="AO669" s="119"/>
      <c r="AP669" s="119"/>
      <c r="AQ669" s="119"/>
      <c r="AR669" s="119"/>
      <c r="AS669" s="119"/>
      <c r="AT669" s="119"/>
      <c r="AU669" s="119"/>
      <c r="AV669" s="119"/>
      <c r="AW669" s="119"/>
      <c r="AX669" s="119"/>
      <c r="AY669" s="119"/>
      <c r="AZ669" s="120"/>
      <c r="BA669" s="119"/>
      <c r="BB669" s="119"/>
      <c r="BC669" s="119"/>
      <c r="BD669" s="119"/>
      <c r="BE669" s="120"/>
      <c r="BF669" s="119"/>
      <c r="BG669" s="119"/>
      <c r="BH669" s="119"/>
      <c r="BI669" s="119"/>
      <c r="BJ669" s="119"/>
      <c r="BK669" s="119"/>
      <c r="BL669" s="119"/>
      <c r="BM669" s="119"/>
      <c r="BN669" s="119"/>
      <c r="BO669" s="119"/>
      <c r="BP669" s="119"/>
      <c r="BQ669" s="119"/>
      <c r="BR669" s="119"/>
      <c r="BS669" s="119"/>
      <c r="BT669" s="119"/>
      <c r="BU669" s="119"/>
      <c r="BV669" s="119"/>
      <c r="BW669" s="119"/>
      <c r="BX669" s="119"/>
      <c r="BY669" s="119"/>
      <c r="BZ669" s="119"/>
      <c r="CA669" s="119"/>
      <c r="CB669" s="119"/>
      <c r="CC669" s="119"/>
      <c r="CD669" s="119"/>
      <c r="CE669" s="119"/>
      <c r="CF669" s="119"/>
      <c r="CG669" s="119"/>
      <c r="CH669" s="119"/>
      <c r="CI669" s="119"/>
      <c r="CJ669" s="119"/>
      <c r="CK669" s="119"/>
      <c r="CL669" s="119"/>
      <c r="CM669" s="119"/>
      <c r="CN669" s="119"/>
      <c r="CO669" s="119"/>
      <c r="CP669" s="119"/>
      <c r="CQ669" s="119"/>
      <c r="CR669" s="119"/>
      <c r="CS669" s="119"/>
      <c r="CT669" s="119"/>
      <c r="CU669" s="119"/>
      <c r="CV669" s="119"/>
      <c r="CW669" s="119"/>
      <c r="CX669" s="119"/>
      <c r="CY669" s="119"/>
      <c r="CZ669" s="119"/>
      <c r="DA669" s="119"/>
      <c r="DB669" s="119"/>
      <c r="DC669" s="119"/>
      <c r="DD669" s="119"/>
      <c r="DE669" s="119"/>
      <c r="DF669" s="119"/>
      <c r="DG669" s="119"/>
      <c r="DH669" s="119"/>
      <c r="DI669" s="119"/>
      <c r="DJ669" s="119"/>
      <c r="DK669" s="119"/>
      <c r="DL669" s="120">
        <v>690.06194159999995</v>
      </c>
      <c r="DM669" s="120"/>
      <c r="DN669" s="120">
        <v>713.79670959999999</v>
      </c>
      <c r="DO669" s="120"/>
      <c r="DP669" s="120">
        <v>789.56633790000001</v>
      </c>
      <c r="DQ669" s="120"/>
      <c r="DR669" s="120">
        <v>912.58424449999995</v>
      </c>
    </row>
    <row r="670" spans="1:122" s="50" customFormat="1" hidden="1">
      <c r="A670" s="118" t="s">
        <v>669</v>
      </c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  <c r="AA670" s="119"/>
      <c r="AB670" s="119"/>
      <c r="AC670" s="119"/>
      <c r="AD670" s="119"/>
      <c r="AE670" s="119"/>
      <c r="AF670" s="119"/>
      <c r="AG670" s="119"/>
      <c r="AH670" s="119"/>
      <c r="AI670" s="119"/>
      <c r="AJ670" s="119"/>
      <c r="AK670" s="119"/>
      <c r="AL670" s="119"/>
      <c r="AM670" s="119"/>
      <c r="AN670" s="119"/>
      <c r="AO670" s="119"/>
      <c r="AP670" s="119"/>
      <c r="AQ670" s="119"/>
      <c r="AR670" s="119"/>
      <c r="AS670" s="119"/>
      <c r="AT670" s="119"/>
      <c r="AU670" s="119"/>
      <c r="AV670" s="119"/>
      <c r="AW670" s="119"/>
      <c r="AX670" s="119"/>
      <c r="AY670" s="119"/>
      <c r="AZ670" s="120"/>
      <c r="BA670" s="119"/>
      <c r="BB670" s="119"/>
      <c r="BC670" s="119"/>
      <c r="BD670" s="119"/>
      <c r="BE670" s="120"/>
      <c r="BF670" s="119"/>
      <c r="BG670" s="119"/>
      <c r="BH670" s="119"/>
      <c r="BI670" s="119"/>
      <c r="BJ670" s="119"/>
      <c r="BK670" s="119"/>
      <c r="BL670" s="119"/>
      <c r="BM670" s="119"/>
      <c r="BN670" s="119"/>
      <c r="BO670" s="119"/>
      <c r="BP670" s="119"/>
      <c r="BQ670" s="119"/>
      <c r="BR670" s="119"/>
      <c r="BS670" s="119"/>
      <c r="BT670" s="119"/>
      <c r="BU670" s="119"/>
      <c r="BV670" s="119"/>
      <c r="BW670" s="119"/>
      <c r="BX670" s="119"/>
      <c r="BY670" s="119"/>
      <c r="BZ670" s="119"/>
      <c r="CA670" s="119"/>
      <c r="CB670" s="119"/>
      <c r="CC670" s="119"/>
      <c r="CD670" s="119"/>
      <c r="CE670" s="119"/>
      <c r="CF670" s="119"/>
      <c r="CG670" s="119"/>
      <c r="CH670" s="119"/>
      <c r="CI670" s="119"/>
      <c r="CJ670" s="119"/>
      <c r="CK670" s="119"/>
      <c r="CL670" s="119"/>
      <c r="CM670" s="119"/>
      <c r="CN670" s="119"/>
      <c r="CO670" s="119"/>
      <c r="CP670" s="119"/>
      <c r="CQ670" s="119"/>
      <c r="CR670" s="119"/>
      <c r="CS670" s="119"/>
      <c r="CT670" s="119"/>
      <c r="CU670" s="119"/>
      <c r="CV670" s="119"/>
      <c r="CW670" s="119"/>
      <c r="CX670" s="119"/>
      <c r="CY670" s="119"/>
      <c r="CZ670" s="119"/>
      <c r="DA670" s="119"/>
      <c r="DB670" s="119"/>
      <c r="DC670" s="119"/>
      <c r="DD670" s="119"/>
      <c r="DE670" s="119"/>
      <c r="DF670" s="119"/>
      <c r="DG670" s="119"/>
      <c r="DH670" s="119"/>
      <c r="DI670" s="119"/>
      <c r="DJ670" s="119"/>
      <c r="DK670" s="119"/>
      <c r="DL670" s="120">
        <v>690.06194159999995</v>
      </c>
      <c r="DM670" s="120"/>
      <c r="DN670" s="120">
        <v>713.79670959999999</v>
      </c>
      <c r="DO670" s="120"/>
      <c r="DP670" s="120">
        <v>789.56633790000001</v>
      </c>
      <c r="DQ670" s="120"/>
      <c r="DR670" s="120">
        <v>912.58424449999995</v>
      </c>
    </row>
    <row r="671" spans="1:122" s="50" customFormat="1" hidden="1">
      <c r="A671" s="118" t="s">
        <v>670</v>
      </c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  <c r="AA671" s="119"/>
      <c r="AB671" s="119"/>
      <c r="AC671" s="119"/>
      <c r="AD671" s="119"/>
      <c r="AE671" s="119"/>
      <c r="AF671" s="119"/>
      <c r="AG671" s="119"/>
      <c r="AH671" s="119"/>
      <c r="AI671" s="119"/>
      <c r="AJ671" s="119"/>
      <c r="AK671" s="119"/>
      <c r="AL671" s="119"/>
      <c r="AM671" s="119"/>
      <c r="AN671" s="119"/>
      <c r="AO671" s="119"/>
      <c r="AP671" s="119"/>
      <c r="AQ671" s="119"/>
      <c r="AR671" s="119"/>
      <c r="AS671" s="119"/>
      <c r="AT671" s="119"/>
      <c r="AU671" s="119"/>
      <c r="AV671" s="119"/>
      <c r="AW671" s="119"/>
      <c r="AX671" s="119"/>
      <c r="AY671" s="119"/>
      <c r="AZ671" s="120"/>
      <c r="BA671" s="119"/>
      <c r="BB671" s="119"/>
      <c r="BC671" s="119"/>
      <c r="BD671" s="119"/>
      <c r="BE671" s="120"/>
      <c r="BF671" s="119"/>
      <c r="BG671" s="119"/>
      <c r="BH671" s="119"/>
      <c r="BI671" s="119"/>
      <c r="BJ671" s="119"/>
      <c r="BK671" s="119"/>
      <c r="BL671" s="119"/>
      <c r="BM671" s="119"/>
      <c r="BN671" s="119"/>
      <c r="BO671" s="119"/>
      <c r="BP671" s="119"/>
      <c r="BQ671" s="119"/>
      <c r="BR671" s="119"/>
      <c r="BS671" s="119"/>
      <c r="BT671" s="119"/>
      <c r="BU671" s="119"/>
      <c r="BV671" s="119"/>
      <c r="BW671" s="119"/>
      <c r="BX671" s="119"/>
      <c r="BY671" s="119"/>
      <c r="BZ671" s="119"/>
      <c r="CA671" s="119"/>
      <c r="CB671" s="119"/>
      <c r="CC671" s="119"/>
      <c r="CD671" s="119"/>
      <c r="CE671" s="119"/>
      <c r="CF671" s="119"/>
      <c r="CG671" s="119"/>
      <c r="CH671" s="119"/>
      <c r="CI671" s="119"/>
      <c r="CJ671" s="119"/>
      <c r="CK671" s="119"/>
      <c r="CL671" s="119"/>
      <c r="CM671" s="119"/>
      <c r="CN671" s="119"/>
      <c r="CO671" s="119"/>
      <c r="CP671" s="119"/>
      <c r="CQ671" s="119"/>
      <c r="CR671" s="119"/>
      <c r="CS671" s="119"/>
      <c r="CT671" s="119"/>
      <c r="CU671" s="119"/>
      <c r="CV671" s="119"/>
      <c r="CW671" s="119"/>
      <c r="CX671" s="119"/>
      <c r="CY671" s="119"/>
      <c r="CZ671" s="119"/>
      <c r="DA671" s="119"/>
      <c r="DB671" s="119"/>
      <c r="DC671" s="119"/>
      <c r="DD671" s="119"/>
      <c r="DE671" s="119"/>
      <c r="DF671" s="119"/>
      <c r="DG671" s="119"/>
      <c r="DH671" s="119"/>
      <c r="DI671" s="119"/>
      <c r="DJ671" s="119"/>
      <c r="DK671" s="119"/>
      <c r="DL671" s="120">
        <v>690.06194159999995</v>
      </c>
      <c r="DM671" s="120"/>
      <c r="DN671" s="120">
        <v>713.79670959999999</v>
      </c>
      <c r="DO671" s="120"/>
      <c r="DP671" s="120">
        <v>789.56633790000001</v>
      </c>
      <c r="DQ671" s="120"/>
      <c r="DR671" s="120">
        <v>912.58424449999995</v>
      </c>
    </row>
    <row r="672" spans="1:122" s="50" customFormat="1" hidden="1">
      <c r="A672" s="118" t="s">
        <v>671</v>
      </c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  <c r="AA672" s="119"/>
      <c r="AB672" s="119"/>
      <c r="AC672" s="119"/>
      <c r="AD672" s="119"/>
      <c r="AE672" s="119"/>
      <c r="AF672" s="119"/>
      <c r="AG672" s="119"/>
      <c r="AH672" s="119"/>
      <c r="AI672" s="119"/>
      <c r="AJ672" s="119"/>
      <c r="AK672" s="119"/>
      <c r="AL672" s="119"/>
      <c r="AM672" s="119"/>
      <c r="AN672" s="119"/>
      <c r="AO672" s="119"/>
      <c r="AP672" s="119"/>
      <c r="AQ672" s="119"/>
      <c r="AR672" s="119"/>
      <c r="AS672" s="119"/>
      <c r="AT672" s="119"/>
      <c r="AU672" s="119"/>
      <c r="AV672" s="119"/>
      <c r="AW672" s="119"/>
      <c r="AX672" s="119"/>
      <c r="AY672" s="119"/>
      <c r="AZ672" s="120"/>
      <c r="BA672" s="119"/>
      <c r="BB672" s="119"/>
      <c r="BC672" s="119"/>
      <c r="BD672" s="119"/>
      <c r="BE672" s="120"/>
      <c r="BF672" s="119"/>
      <c r="BG672" s="119"/>
      <c r="BH672" s="119"/>
      <c r="BI672" s="119"/>
      <c r="BJ672" s="119"/>
      <c r="BK672" s="119"/>
      <c r="BL672" s="119"/>
      <c r="BM672" s="119"/>
      <c r="BN672" s="119"/>
      <c r="BO672" s="119"/>
      <c r="BP672" s="119"/>
      <c r="BQ672" s="119"/>
      <c r="BR672" s="119"/>
      <c r="BS672" s="119"/>
      <c r="BT672" s="119"/>
      <c r="BU672" s="119"/>
      <c r="BV672" s="119"/>
      <c r="BW672" s="119"/>
      <c r="BX672" s="119"/>
      <c r="BY672" s="119"/>
      <c r="BZ672" s="119"/>
      <c r="CA672" s="119"/>
      <c r="CB672" s="119"/>
      <c r="CC672" s="119"/>
      <c r="CD672" s="119"/>
      <c r="CE672" s="119"/>
      <c r="CF672" s="119"/>
      <c r="CG672" s="119"/>
      <c r="CH672" s="119"/>
      <c r="CI672" s="119"/>
      <c r="CJ672" s="119"/>
      <c r="CK672" s="119"/>
      <c r="CL672" s="119"/>
      <c r="CM672" s="119"/>
      <c r="CN672" s="119"/>
      <c r="CO672" s="119"/>
      <c r="CP672" s="119"/>
      <c r="CQ672" s="119"/>
      <c r="CR672" s="119"/>
      <c r="CS672" s="119"/>
      <c r="CT672" s="119"/>
      <c r="CU672" s="119"/>
      <c r="CV672" s="119"/>
      <c r="CW672" s="119"/>
      <c r="CX672" s="119"/>
      <c r="CY672" s="119"/>
      <c r="CZ672" s="119"/>
      <c r="DA672" s="119"/>
      <c r="DB672" s="119"/>
      <c r="DC672" s="119"/>
      <c r="DD672" s="119"/>
      <c r="DE672" s="119"/>
      <c r="DF672" s="119"/>
      <c r="DG672" s="119"/>
      <c r="DH672" s="119"/>
      <c r="DI672" s="119"/>
      <c r="DJ672" s="119"/>
      <c r="DK672" s="119"/>
      <c r="DL672" s="120">
        <v>690.06194159999995</v>
      </c>
      <c r="DM672" s="120"/>
      <c r="DN672" s="120">
        <v>713.79670959999999</v>
      </c>
      <c r="DO672" s="120"/>
      <c r="DP672" s="120">
        <v>789.56633790000001</v>
      </c>
      <c r="DQ672" s="120"/>
      <c r="DR672" s="120">
        <v>912.58424449999995</v>
      </c>
    </row>
    <row r="673" spans="1:122" s="50" customFormat="1" hidden="1">
      <c r="A673" s="118" t="s">
        <v>672</v>
      </c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  <c r="AA673" s="119"/>
      <c r="AB673" s="119"/>
      <c r="AC673" s="119"/>
      <c r="AD673" s="119"/>
      <c r="AE673" s="119"/>
      <c r="AF673" s="119"/>
      <c r="AG673" s="119"/>
      <c r="AH673" s="119"/>
      <c r="AI673" s="119"/>
      <c r="AJ673" s="119"/>
      <c r="AK673" s="119"/>
      <c r="AL673" s="119"/>
      <c r="AM673" s="119"/>
      <c r="AN673" s="119"/>
      <c r="AO673" s="119"/>
      <c r="AP673" s="119"/>
      <c r="AQ673" s="119"/>
      <c r="AR673" s="119"/>
      <c r="AS673" s="119"/>
      <c r="AT673" s="119"/>
      <c r="AU673" s="119"/>
      <c r="AV673" s="119"/>
      <c r="AW673" s="119"/>
      <c r="AX673" s="119"/>
      <c r="AY673" s="119"/>
      <c r="AZ673" s="120"/>
      <c r="BA673" s="119"/>
      <c r="BB673" s="119"/>
      <c r="BC673" s="119"/>
      <c r="BD673" s="119"/>
      <c r="BE673" s="120"/>
      <c r="BF673" s="119"/>
      <c r="BG673" s="119"/>
      <c r="BH673" s="119"/>
      <c r="BI673" s="119"/>
      <c r="BJ673" s="119"/>
      <c r="BK673" s="119"/>
      <c r="BL673" s="119"/>
      <c r="BM673" s="119"/>
      <c r="BN673" s="119"/>
      <c r="BO673" s="119"/>
      <c r="BP673" s="119"/>
      <c r="BQ673" s="119"/>
      <c r="BR673" s="119"/>
      <c r="BS673" s="119"/>
      <c r="BT673" s="119"/>
      <c r="BU673" s="119"/>
      <c r="BV673" s="119"/>
      <c r="BW673" s="119"/>
      <c r="BX673" s="119"/>
      <c r="BY673" s="119"/>
      <c r="BZ673" s="119"/>
      <c r="CA673" s="119"/>
      <c r="CB673" s="119"/>
      <c r="CC673" s="119"/>
      <c r="CD673" s="119"/>
      <c r="CE673" s="119"/>
      <c r="CF673" s="119"/>
      <c r="CG673" s="119"/>
      <c r="CH673" s="119"/>
      <c r="CI673" s="119"/>
      <c r="CJ673" s="119"/>
      <c r="CK673" s="119"/>
      <c r="CL673" s="119"/>
      <c r="CM673" s="119"/>
      <c r="CN673" s="119"/>
      <c r="CO673" s="119"/>
      <c r="CP673" s="119"/>
      <c r="CQ673" s="119"/>
      <c r="CR673" s="119"/>
      <c r="CS673" s="119"/>
      <c r="CT673" s="119"/>
      <c r="CU673" s="119"/>
      <c r="CV673" s="119"/>
      <c r="CW673" s="119"/>
      <c r="CX673" s="119"/>
      <c r="CY673" s="119"/>
      <c r="CZ673" s="119"/>
      <c r="DA673" s="119"/>
      <c r="DB673" s="119"/>
      <c r="DC673" s="119"/>
      <c r="DD673" s="119"/>
      <c r="DE673" s="119"/>
      <c r="DF673" s="119"/>
      <c r="DG673" s="119"/>
      <c r="DH673" s="119"/>
      <c r="DI673" s="119"/>
      <c r="DJ673" s="119"/>
      <c r="DK673" s="119"/>
      <c r="DL673" s="120">
        <v>768.56233339999994</v>
      </c>
      <c r="DM673" s="120"/>
      <c r="DN673" s="120">
        <v>717.54082889999995</v>
      </c>
      <c r="DO673" s="120"/>
      <c r="DP673" s="120">
        <v>745.53653559999998</v>
      </c>
      <c r="DQ673" s="120"/>
      <c r="DR673" s="120">
        <v>884.49575709999999</v>
      </c>
    </row>
    <row r="674" spans="1:122" s="50" customFormat="1" hidden="1">
      <c r="A674" s="118" t="s">
        <v>673</v>
      </c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  <c r="AA674" s="119"/>
      <c r="AB674" s="119"/>
      <c r="AC674" s="119"/>
      <c r="AD674" s="119"/>
      <c r="AE674" s="119"/>
      <c r="AF674" s="119"/>
      <c r="AG674" s="119"/>
      <c r="AH674" s="119"/>
      <c r="AI674" s="119"/>
      <c r="AJ674" s="119"/>
      <c r="AK674" s="119"/>
      <c r="AL674" s="119"/>
      <c r="AM674" s="119"/>
      <c r="AN674" s="119"/>
      <c r="AO674" s="119"/>
      <c r="AP674" s="119"/>
      <c r="AQ674" s="119"/>
      <c r="AR674" s="119"/>
      <c r="AS674" s="119"/>
      <c r="AT674" s="119"/>
      <c r="AU674" s="119"/>
      <c r="AV674" s="119"/>
      <c r="AW674" s="119"/>
      <c r="AX674" s="119"/>
      <c r="AY674" s="119"/>
      <c r="AZ674" s="120"/>
      <c r="BA674" s="119"/>
      <c r="BB674" s="119"/>
      <c r="BC674" s="119"/>
      <c r="BD674" s="119"/>
      <c r="BE674" s="120"/>
      <c r="BF674" s="119"/>
      <c r="BG674" s="119"/>
      <c r="BH674" s="119"/>
      <c r="BI674" s="119"/>
      <c r="BJ674" s="119"/>
      <c r="BK674" s="119"/>
      <c r="BL674" s="119"/>
      <c r="BM674" s="119"/>
      <c r="BN674" s="119"/>
      <c r="BO674" s="119"/>
      <c r="BP674" s="119"/>
      <c r="BQ674" s="119"/>
      <c r="BR674" s="119"/>
      <c r="BS674" s="119"/>
      <c r="BT674" s="119"/>
      <c r="BU674" s="119"/>
      <c r="BV674" s="119"/>
      <c r="BW674" s="119"/>
      <c r="BX674" s="119"/>
      <c r="BY674" s="119"/>
      <c r="BZ674" s="119"/>
      <c r="CA674" s="119"/>
      <c r="CB674" s="119"/>
      <c r="CC674" s="119"/>
      <c r="CD674" s="119"/>
      <c r="CE674" s="119"/>
      <c r="CF674" s="119"/>
      <c r="CG674" s="119"/>
      <c r="CH674" s="119"/>
      <c r="CI674" s="119"/>
      <c r="CJ674" s="119"/>
      <c r="CK674" s="119"/>
      <c r="CL674" s="119"/>
      <c r="CM674" s="119"/>
      <c r="CN674" s="119"/>
      <c r="CO674" s="119"/>
      <c r="CP674" s="119"/>
      <c r="CQ674" s="119"/>
      <c r="CR674" s="119"/>
      <c r="CS674" s="119"/>
      <c r="CT674" s="119"/>
      <c r="CU674" s="119"/>
      <c r="CV674" s="119"/>
      <c r="CW674" s="119"/>
      <c r="CX674" s="119"/>
      <c r="CY674" s="119"/>
      <c r="CZ674" s="119"/>
      <c r="DA674" s="119"/>
      <c r="DB674" s="119"/>
      <c r="DC674" s="119"/>
      <c r="DD674" s="119"/>
      <c r="DE674" s="119"/>
      <c r="DF674" s="119"/>
      <c r="DG674" s="119"/>
      <c r="DH674" s="119"/>
      <c r="DI674" s="119"/>
      <c r="DJ674" s="119"/>
      <c r="DK674" s="119"/>
      <c r="DL674" s="120">
        <v>768.56233339999994</v>
      </c>
      <c r="DM674" s="120"/>
      <c r="DN674" s="120">
        <v>717.54082889999995</v>
      </c>
      <c r="DO674" s="120"/>
      <c r="DP674" s="120">
        <v>745.53653559999998</v>
      </c>
      <c r="DQ674" s="120"/>
      <c r="DR674" s="120">
        <v>884.49575709999999</v>
      </c>
    </row>
    <row r="675" spans="1:122" s="50" customFormat="1" hidden="1">
      <c r="A675" s="118" t="s">
        <v>674</v>
      </c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  <c r="AA675" s="119"/>
      <c r="AB675" s="119"/>
      <c r="AC675" s="119"/>
      <c r="AD675" s="119"/>
      <c r="AE675" s="119"/>
      <c r="AF675" s="119"/>
      <c r="AG675" s="119"/>
      <c r="AH675" s="119"/>
      <c r="AI675" s="119"/>
      <c r="AJ675" s="119"/>
      <c r="AK675" s="119"/>
      <c r="AL675" s="119"/>
      <c r="AM675" s="119"/>
      <c r="AN675" s="119"/>
      <c r="AO675" s="119"/>
      <c r="AP675" s="119"/>
      <c r="AQ675" s="119"/>
      <c r="AR675" s="119"/>
      <c r="AS675" s="119"/>
      <c r="AT675" s="119"/>
      <c r="AU675" s="119"/>
      <c r="AV675" s="119"/>
      <c r="AW675" s="119"/>
      <c r="AX675" s="119"/>
      <c r="AY675" s="119"/>
      <c r="AZ675" s="120"/>
      <c r="BA675" s="119"/>
      <c r="BB675" s="119"/>
      <c r="BC675" s="119"/>
      <c r="BD675" s="119"/>
      <c r="BE675" s="120"/>
      <c r="BF675" s="119"/>
      <c r="BG675" s="119"/>
      <c r="BH675" s="119"/>
      <c r="BI675" s="119"/>
      <c r="BJ675" s="119"/>
      <c r="BK675" s="119"/>
      <c r="BL675" s="119"/>
      <c r="BM675" s="119"/>
      <c r="BN675" s="119"/>
      <c r="BO675" s="119"/>
      <c r="BP675" s="119"/>
      <c r="BQ675" s="119"/>
      <c r="BR675" s="119"/>
      <c r="BS675" s="119"/>
      <c r="BT675" s="119"/>
      <c r="BU675" s="119"/>
      <c r="BV675" s="119"/>
      <c r="BW675" s="119"/>
      <c r="BX675" s="119"/>
      <c r="BY675" s="119"/>
      <c r="BZ675" s="119"/>
      <c r="CA675" s="119"/>
      <c r="CB675" s="119"/>
      <c r="CC675" s="119"/>
      <c r="CD675" s="119"/>
      <c r="CE675" s="119"/>
      <c r="CF675" s="119"/>
      <c r="CG675" s="119"/>
      <c r="CH675" s="119"/>
      <c r="CI675" s="119"/>
      <c r="CJ675" s="119"/>
      <c r="CK675" s="119"/>
      <c r="CL675" s="119"/>
      <c r="CM675" s="119"/>
      <c r="CN675" s="119"/>
      <c r="CO675" s="119"/>
      <c r="CP675" s="119"/>
      <c r="CQ675" s="119"/>
      <c r="CR675" s="119"/>
      <c r="CS675" s="119"/>
      <c r="CT675" s="119"/>
      <c r="CU675" s="119"/>
      <c r="CV675" s="119"/>
      <c r="CW675" s="119"/>
      <c r="CX675" s="119"/>
      <c r="CY675" s="119"/>
      <c r="CZ675" s="119"/>
      <c r="DA675" s="119"/>
      <c r="DB675" s="119"/>
      <c r="DC675" s="119"/>
      <c r="DD675" s="119"/>
      <c r="DE675" s="119"/>
      <c r="DF675" s="119"/>
      <c r="DG675" s="119"/>
      <c r="DH675" s="119"/>
      <c r="DI675" s="119"/>
      <c r="DJ675" s="119"/>
      <c r="DK675" s="119"/>
      <c r="DL675" s="120">
        <v>768.56233339999994</v>
      </c>
      <c r="DM675" s="120"/>
      <c r="DN675" s="120">
        <v>717.54082889999995</v>
      </c>
      <c r="DO675" s="120"/>
      <c r="DP675" s="120">
        <v>745.53653559999998</v>
      </c>
      <c r="DQ675" s="120"/>
      <c r="DR675" s="120">
        <v>884.49575709999999</v>
      </c>
    </row>
    <row r="676" spans="1:122" s="50" customFormat="1" hidden="1">
      <c r="A676" s="118" t="s">
        <v>675</v>
      </c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  <c r="AA676" s="119"/>
      <c r="AB676" s="119"/>
      <c r="AC676" s="119"/>
      <c r="AD676" s="119"/>
      <c r="AE676" s="119"/>
      <c r="AF676" s="119"/>
      <c r="AG676" s="119"/>
      <c r="AH676" s="119"/>
      <c r="AI676" s="119"/>
      <c r="AJ676" s="119"/>
      <c r="AK676" s="119"/>
      <c r="AL676" s="119"/>
      <c r="AM676" s="119"/>
      <c r="AN676" s="119"/>
      <c r="AO676" s="119"/>
      <c r="AP676" s="119"/>
      <c r="AQ676" s="119"/>
      <c r="AR676" s="119"/>
      <c r="AS676" s="119"/>
      <c r="AT676" s="119"/>
      <c r="AU676" s="119"/>
      <c r="AV676" s="119"/>
      <c r="AW676" s="119"/>
      <c r="AX676" s="119"/>
      <c r="AY676" s="119"/>
      <c r="AZ676" s="120"/>
      <c r="BA676" s="119"/>
      <c r="BB676" s="119"/>
      <c r="BC676" s="119"/>
      <c r="BD676" s="119"/>
      <c r="BE676" s="120"/>
      <c r="BF676" s="119"/>
      <c r="BG676" s="119"/>
      <c r="BH676" s="119"/>
      <c r="BI676" s="119"/>
      <c r="BJ676" s="119"/>
      <c r="BK676" s="119"/>
      <c r="BL676" s="119"/>
      <c r="BM676" s="119"/>
      <c r="BN676" s="119"/>
      <c r="BO676" s="119"/>
      <c r="BP676" s="119"/>
      <c r="BQ676" s="119"/>
      <c r="BR676" s="119"/>
      <c r="BS676" s="119"/>
      <c r="BT676" s="119"/>
      <c r="BU676" s="119"/>
      <c r="BV676" s="119"/>
      <c r="BW676" s="119"/>
      <c r="BX676" s="119"/>
      <c r="BY676" s="119"/>
      <c r="BZ676" s="119"/>
      <c r="CA676" s="119"/>
      <c r="CB676" s="119"/>
      <c r="CC676" s="119"/>
      <c r="CD676" s="119"/>
      <c r="CE676" s="119"/>
      <c r="CF676" s="119"/>
      <c r="CG676" s="119"/>
      <c r="CH676" s="119"/>
      <c r="CI676" s="119"/>
      <c r="CJ676" s="119"/>
      <c r="CK676" s="119"/>
      <c r="CL676" s="119"/>
      <c r="CM676" s="119"/>
      <c r="CN676" s="119"/>
      <c r="CO676" s="119"/>
      <c r="CP676" s="119"/>
      <c r="CQ676" s="119"/>
      <c r="CR676" s="119"/>
      <c r="CS676" s="119"/>
      <c r="CT676" s="119"/>
      <c r="CU676" s="119"/>
      <c r="CV676" s="119"/>
      <c r="CW676" s="119"/>
      <c r="CX676" s="119"/>
      <c r="CY676" s="119"/>
      <c r="CZ676" s="119"/>
      <c r="DA676" s="119"/>
      <c r="DB676" s="119"/>
      <c r="DC676" s="119"/>
      <c r="DD676" s="119"/>
      <c r="DE676" s="119"/>
      <c r="DF676" s="119"/>
      <c r="DG676" s="119"/>
      <c r="DH676" s="119"/>
      <c r="DI676" s="119"/>
      <c r="DJ676" s="119"/>
      <c r="DK676" s="119"/>
      <c r="DL676" s="120">
        <v>768.56233339999994</v>
      </c>
      <c r="DM676" s="120"/>
      <c r="DN676" s="120">
        <v>717.54082889999995</v>
      </c>
      <c r="DO676" s="120"/>
      <c r="DP676" s="120">
        <v>745.53653559999998</v>
      </c>
      <c r="DQ676" s="120"/>
      <c r="DR676" s="120">
        <v>884.49575709999999</v>
      </c>
    </row>
    <row r="677" spans="1:122" s="50" customFormat="1" hidden="1">
      <c r="A677" s="118" t="s">
        <v>676</v>
      </c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  <c r="AA677" s="119"/>
      <c r="AB677" s="119"/>
      <c r="AC677" s="119"/>
      <c r="AD677" s="119"/>
      <c r="AE677" s="119"/>
      <c r="AF677" s="119"/>
      <c r="AG677" s="119"/>
      <c r="AH677" s="119"/>
      <c r="AI677" s="119"/>
      <c r="AJ677" s="119"/>
      <c r="AK677" s="119"/>
      <c r="AL677" s="119"/>
      <c r="AM677" s="119"/>
      <c r="AN677" s="119"/>
      <c r="AO677" s="119"/>
      <c r="AP677" s="119"/>
      <c r="AQ677" s="119"/>
      <c r="AR677" s="119"/>
      <c r="AS677" s="119"/>
      <c r="AT677" s="119"/>
      <c r="AU677" s="119"/>
      <c r="AV677" s="119"/>
      <c r="AW677" s="119"/>
      <c r="AX677" s="119"/>
      <c r="AY677" s="119"/>
      <c r="AZ677" s="120"/>
      <c r="BA677" s="119"/>
      <c r="BB677" s="119"/>
      <c r="BC677" s="119"/>
      <c r="BD677" s="119"/>
      <c r="BE677" s="120"/>
      <c r="BF677" s="119"/>
      <c r="BG677" s="119"/>
      <c r="BH677" s="119"/>
      <c r="BI677" s="119"/>
      <c r="BJ677" s="119"/>
      <c r="BK677" s="119"/>
      <c r="BL677" s="119"/>
      <c r="BM677" s="119"/>
      <c r="BN677" s="119"/>
      <c r="BO677" s="119"/>
      <c r="BP677" s="119"/>
      <c r="BQ677" s="119"/>
      <c r="BR677" s="119"/>
      <c r="BS677" s="119"/>
      <c r="BT677" s="119"/>
      <c r="BU677" s="119"/>
      <c r="BV677" s="119"/>
      <c r="BW677" s="119"/>
      <c r="BX677" s="119"/>
      <c r="BY677" s="119"/>
      <c r="BZ677" s="119"/>
      <c r="CA677" s="119"/>
      <c r="CB677" s="119"/>
      <c r="CC677" s="119"/>
      <c r="CD677" s="119"/>
      <c r="CE677" s="119"/>
      <c r="CF677" s="119"/>
      <c r="CG677" s="119"/>
      <c r="CH677" s="119"/>
      <c r="CI677" s="119"/>
      <c r="CJ677" s="119"/>
      <c r="CK677" s="119"/>
      <c r="CL677" s="119"/>
      <c r="CM677" s="119"/>
      <c r="CN677" s="119"/>
      <c r="CO677" s="119"/>
      <c r="CP677" s="119"/>
      <c r="CQ677" s="119"/>
      <c r="CR677" s="119"/>
      <c r="CS677" s="119"/>
      <c r="CT677" s="119"/>
      <c r="CU677" s="119"/>
      <c r="CV677" s="119"/>
      <c r="CW677" s="119"/>
      <c r="CX677" s="119"/>
      <c r="CY677" s="119"/>
      <c r="CZ677" s="119"/>
      <c r="DA677" s="119"/>
      <c r="DB677" s="119"/>
      <c r="DC677" s="119"/>
      <c r="DD677" s="119"/>
      <c r="DE677" s="119"/>
      <c r="DF677" s="119"/>
      <c r="DG677" s="119"/>
      <c r="DH677" s="119"/>
      <c r="DI677" s="119"/>
      <c r="DJ677" s="119"/>
      <c r="DK677" s="119"/>
      <c r="DL677" s="120">
        <v>748.01407610000001</v>
      </c>
      <c r="DM677" s="120"/>
      <c r="DN677" s="120">
        <v>718.75921970000002</v>
      </c>
      <c r="DO677" s="120"/>
      <c r="DP677" s="120">
        <v>724.99221450000005</v>
      </c>
      <c r="DQ677" s="120"/>
      <c r="DR677" s="120">
        <v>789.66013750000002</v>
      </c>
    </row>
    <row r="678" spans="1:122" s="50" customFormat="1" hidden="1">
      <c r="A678" s="118" t="s">
        <v>677</v>
      </c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  <c r="AA678" s="119"/>
      <c r="AB678" s="119"/>
      <c r="AC678" s="119"/>
      <c r="AD678" s="119"/>
      <c r="AE678" s="119"/>
      <c r="AF678" s="119"/>
      <c r="AG678" s="119"/>
      <c r="AH678" s="119"/>
      <c r="AI678" s="119"/>
      <c r="AJ678" s="119"/>
      <c r="AK678" s="119"/>
      <c r="AL678" s="119"/>
      <c r="AM678" s="119"/>
      <c r="AN678" s="119"/>
      <c r="AO678" s="119"/>
      <c r="AP678" s="119"/>
      <c r="AQ678" s="119"/>
      <c r="AR678" s="119"/>
      <c r="AS678" s="119"/>
      <c r="AT678" s="119"/>
      <c r="AU678" s="119"/>
      <c r="AV678" s="119"/>
      <c r="AW678" s="119"/>
      <c r="AX678" s="119"/>
      <c r="AY678" s="119"/>
      <c r="AZ678" s="120"/>
      <c r="BA678" s="119"/>
      <c r="BB678" s="119"/>
      <c r="BC678" s="119"/>
      <c r="BD678" s="119"/>
      <c r="BE678" s="120"/>
      <c r="BF678" s="119"/>
      <c r="BG678" s="119"/>
      <c r="BH678" s="119"/>
      <c r="BI678" s="119"/>
      <c r="BJ678" s="119"/>
      <c r="BK678" s="119"/>
      <c r="BL678" s="119"/>
      <c r="BM678" s="119"/>
      <c r="BN678" s="119"/>
      <c r="BO678" s="119"/>
      <c r="BP678" s="119"/>
      <c r="BQ678" s="119"/>
      <c r="BR678" s="119"/>
      <c r="BS678" s="119"/>
      <c r="BT678" s="119"/>
      <c r="BU678" s="119"/>
      <c r="BV678" s="119"/>
      <c r="BW678" s="119"/>
      <c r="BX678" s="119"/>
      <c r="BY678" s="119"/>
      <c r="BZ678" s="119"/>
      <c r="CA678" s="119"/>
      <c r="CB678" s="119"/>
      <c r="CC678" s="119"/>
      <c r="CD678" s="119"/>
      <c r="CE678" s="119"/>
      <c r="CF678" s="119"/>
      <c r="CG678" s="119"/>
      <c r="CH678" s="119"/>
      <c r="CI678" s="119"/>
      <c r="CJ678" s="119"/>
      <c r="CK678" s="119"/>
      <c r="CL678" s="119"/>
      <c r="CM678" s="119"/>
      <c r="CN678" s="119"/>
      <c r="CO678" s="119"/>
      <c r="CP678" s="119"/>
      <c r="CQ678" s="119"/>
      <c r="CR678" s="119"/>
      <c r="CS678" s="119"/>
      <c r="CT678" s="119"/>
      <c r="CU678" s="119"/>
      <c r="CV678" s="119"/>
      <c r="CW678" s="119"/>
      <c r="CX678" s="119"/>
      <c r="CY678" s="119"/>
      <c r="CZ678" s="119"/>
      <c r="DA678" s="119"/>
      <c r="DB678" s="119"/>
      <c r="DC678" s="119"/>
      <c r="DD678" s="119"/>
      <c r="DE678" s="119"/>
      <c r="DF678" s="119"/>
      <c r="DG678" s="119"/>
      <c r="DH678" s="119"/>
      <c r="DI678" s="119"/>
      <c r="DJ678" s="119"/>
      <c r="DK678" s="119"/>
      <c r="DL678" s="120">
        <v>748.01407610000001</v>
      </c>
      <c r="DM678" s="120"/>
      <c r="DN678" s="120">
        <v>718.75921970000002</v>
      </c>
      <c r="DO678" s="120"/>
      <c r="DP678" s="120">
        <v>724.99221450000005</v>
      </c>
      <c r="DQ678" s="120"/>
      <c r="DR678" s="120">
        <v>789.66013750000002</v>
      </c>
    </row>
    <row r="679" spans="1:122" s="50" customFormat="1" hidden="1">
      <c r="A679" s="118" t="s">
        <v>678</v>
      </c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  <c r="AA679" s="119"/>
      <c r="AB679" s="119"/>
      <c r="AC679" s="119"/>
      <c r="AD679" s="119"/>
      <c r="AE679" s="119"/>
      <c r="AF679" s="119"/>
      <c r="AG679" s="119"/>
      <c r="AH679" s="119"/>
      <c r="AI679" s="119"/>
      <c r="AJ679" s="119"/>
      <c r="AK679" s="119"/>
      <c r="AL679" s="119"/>
      <c r="AM679" s="119"/>
      <c r="AN679" s="119"/>
      <c r="AO679" s="119"/>
      <c r="AP679" s="119"/>
      <c r="AQ679" s="119"/>
      <c r="AR679" s="119"/>
      <c r="AS679" s="119"/>
      <c r="AT679" s="119"/>
      <c r="AU679" s="119"/>
      <c r="AV679" s="119"/>
      <c r="AW679" s="119"/>
      <c r="AX679" s="119"/>
      <c r="AY679" s="119"/>
      <c r="AZ679" s="120"/>
      <c r="BA679" s="119"/>
      <c r="BB679" s="119"/>
      <c r="BC679" s="119"/>
      <c r="BD679" s="119"/>
      <c r="BE679" s="120"/>
      <c r="BF679" s="119"/>
      <c r="BG679" s="119"/>
      <c r="BH679" s="119"/>
      <c r="BI679" s="119"/>
      <c r="BJ679" s="119"/>
      <c r="BK679" s="119"/>
      <c r="BL679" s="119"/>
      <c r="BM679" s="119"/>
      <c r="BN679" s="119"/>
      <c r="BO679" s="119"/>
      <c r="BP679" s="119"/>
      <c r="BQ679" s="119"/>
      <c r="BR679" s="119"/>
      <c r="BS679" s="119"/>
      <c r="BT679" s="119"/>
      <c r="BU679" s="119"/>
      <c r="BV679" s="119"/>
      <c r="BW679" s="119"/>
      <c r="BX679" s="119"/>
      <c r="BY679" s="119"/>
      <c r="BZ679" s="119"/>
      <c r="CA679" s="119"/>
      <c r="CB679" s="119"/>
      <c r="CC679" s="119"/>
      <c r="CD679" s="119"/>
      <c r="CE679" s="119"/>
      <c r="CF679" s="119"/>
      <c r="CG679" s="119"/>
      <c r="CH679" s="119"/>
      <c r="CI679" s="119"/>
      <c r="CJ679" s="119"/>
      <c r="CK679" s="119"/>
      <c r="CL679" s="119"/>
      <c r="CM679" s="119"/>
      <c r="CN679" s="119"/>
      <c r="CO679" s="119"/>
      <c r="CP679" s="119"/>
      <c r="CQ679" s="119"/>
      <c r="CR679" s="119"/>
      <c r="CS679" s="119"/>
      <c r="CT679" s="119"/>
      <c r="CU679" s="119"/>
      <c r="CV679" s="119"/>
      <c r="CW679" s="119"/>
      <c r="CX679" s="119"/>
      <c r="CY679" s="119"/>
      <c r="CZ679" s="119"/>
      <c r="DA679" s="119"/>
      <c r="DB679" s="119"/>
      <c r="DC679" s="119"/>
      <c r="DD679" s="119"/>
      <c r="DE679" s="119"/>
      <c r="DF679" s="119"/>
      <c r="DG679" s="119"/>
      <c r="DH679" s="119"/>
      <c r="DI679" s="119"/>
      <c r="DJ679" s="119"/>
      <c r="DK679" s="119"/>
      <c r="DL679" s="120">
        <v>748.01407610000001</v>
      </c>
      <c r="DM679" s="120"/>
      <c r="DN679" s="120">
        <v>718.75921970000002</v>
      </c>
      <c r="DO679" s="120"/>
      <c r="DP679" s="120">
        <v>724.99221450000005</v>
      </c>
      <c r="DQ679" s="120"/>
      <c r="DR679" s="120">
        <v>789.66013750000002</v>
      </c>
    </row>
    <row r="680" spans="1:122" s="50" customFormat="1" hidden="1">
      <c r="A680" s="118" t="s">
        <v>679</v>
      </c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  <c r="AA680" s="119"/>
      <c r="AB680" s="119"/>
      <c r="AC680" s="119"/>
      <c r="AD680" s="119"/>
      <c r="AE680" s="119"/>
      <c r="AF680" s="119"/>
      <c r="AG680" s="119"/>
      <c r="AH680" s="119"/>
      <c r="AI680" s="119"/>
      <c r="AJ680" s="119"/>
      <c r="AK680" s="119"/>
      <c r="AL680" s="119"/>
      <c r="AM680" s="119"/>
      <c r="AN680" s="119"/>
      <c r="AO680" s="119"/>
      <c r="AP680" s="119"/>
      <c r="AQ680" s="119"/>
      <c r="AR680" s="119"/>
      <c r="AS680" s="119"/>
      <c r="AT680" s="119"/>
      <c r="AU680" s="119"/>
      <c r="AV680" s="119"/>
      <c r="AW680" s="119"/>
      <c r="AX680" s="119"/>
      <c r="AY680" s="119"/>
      <c r="AZ680" s="120"/>
      <c r="BA680" s="119"/>
      <c r="BB680" s="119"/>
      <c r="BC680" s="119"/>
      <c r="BD680" s="119"/>
      <c r="BE680" s="120"/>
      <c r="BF680" s="119"/>
      <c r="BG680" s="119"/>
      <c r="BH680" s="119"/>
      <c r="BI680" s="119"/>
      <c r="BJ680" s="119"/>
      <c r="BK680" s="119"/>
      <c r="BL680" s="119"/>
      <c r="BM680" s="119"/>
      <c r="BN680" s="119"/>
      <c r="BO680" s="119"/>
      <c r="BP680" s="119"/>
      <c r="BQ680" s="119"/>
      <c r="BR680" s="119"/>
      <c r="BS680" s="119"/>
      <c r="BT680" s="119"/>
      <c r="BU680" s="119"/>
      <c r="BV680" s="119"/>
      <c r="BW680" s="119"/>
      <c r="BX680" s="119"/>
      <c r="BY680" s="119"/>
      <c r="BZ680" s="119"/>
      <c r="CA680" s="119"/>
      <c r="CB680" s="119"/>
      <c r="CC680" s="119"/>
      <c r="CD680" s="119"/>
      <c r="CE680" s="119"/>
      <c r="CF680" s="119"/>
      <c r="CG680" s="119"/>
      <c r="CH680" s="119"/>
      <c r="CI680" s="119"/>
      <c r="CJ680" s="119"/>
      <c r="CK680" s="119"/>
      <c r="CL680" s="119"/>
      <c r="CM680" s="119"/>
      <c r="CN680" s="119"/>
      <c r="CO680" s="119"/>
      <c r="CP680" s="119"/>
      <c r="CQ680" s="119"/>
      <c r="CR680" s="119"/>
      <c r="CS680" s="119"/>
      <c r="CT680" s="119"/>
      <c r="CU680" s="119"/>
      <c r="CV680" s="119"/>
      <c r="CW680" s="119"/>
      <c r="CX680" s="119"/>
      <c r="CY680" s="119"/>
      <c r="CZ680" s="119"/>
      <c r="DA680" s="119"/>
      <c r="DB680" s="119"/>
      <c r="DC680" s="119"/>
      <c r="DD680" s="119"/>
      <c r="DE680" s="119"/>
      <c r="DF680" s="119"/>
      <c r="DG680" s="119"/>
      <c r="DH680" s="119"/>
      <c r="DI680" s="119"/>
      <c r="DJ680" s="119"/>
      <c r="DK680" s="119"/>
      <c r="DL680" s="120">
        <v>748.01407610000001</v>
      </c>
      <c r="DM680" s="120"/>
      <c r="DN680" s="120">
        <v>718.75921970000002</v>
      </c>
      <c r="DO680" s="120"/>
      <c r="DP680" s="120">
        <v>724.99221450000005</v>
      </c>
      <c r="DQ680" s="120"/>
      <c r="DR680" s="120">
        <v>789.66013750000002</v>
      </c>
    </row>
    <row r="681" spans="1:122" s="50" customFormat="1" hidden="1">
      <c r="A681" s="118" t="s">
        <v>680</v>
      </c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  <c r="AA681" s="119"/>
      <c r="AB681" s="119"/>
      <c r="AC681" s="119"/>
      <c r="AD681" s="119"/>
      <c r="AE681" s="119"/>
      <c r="AF681" s="119"/>
      <c r="AG681" s="119"/>
      <c r="AH681" s="119"/>
      <c r="AI681" s="119"/>
      <c r="AJ681" s="119"/>
      <c r="AK681" s="119"/>
      <c r="AL681" s="119"/>
      <c r="AM681" s="119"/>
      <c r="AN681" s="119"/>
      <c r="AO681" s="119"/>
      <c r="AP681" s="119"/>
      <c r="AQ681" s="119"/>
      <c r="AR681" s="119"/>
      <c r="AS681" s="119"/>
      <c r="AT681" s="119"/>
      <c r="AU681" s="119"/>
      <c r="AV681" s="119"/>
      <c r="AW681" s="119"/>
      <c r="AX681" s="119"/>
      <c r="AY681" s="119"/>
      <c r="AZ681" s="120"/>
      <c r="BA681" s="119"/>
      <c r="BB681" s="119"/>
      <c r="BC681" s="119"/>
      <c r="BD681" s="119"/>
      <c r="BE681" s="120"/>
      <c r="BF681" s="119"/>
      <c r="BG681" s="119"/>
      <c r="BH681" s="119"/>
      <c r="BI681" s="119"/>
      <c r="BJ681" s="119"/>
      <c r="BK681" s="119"/>
      <c r="BL681" s="119"/>
      <c r="BM681" s="119"/>
      <c r="BN681" s="119"/>
      <c r="BO681" s="119"/>
      <c r="BP681" s="119"/>
      <c r="BQ681" s="119"/>
      <c r="BR681" s="119"/>
      <c r="BS681" s="119"/>
      <c r="BT681" s="119"/>
      <c r="BU681" s="119"/>
      <c r="BV681" s="119"/>
      <c r="BW681" s="119"/>
      <c r="BX681" s="119"/>
      <c r="BY681" s="119"/>
      <c r="BZ681" s="119"/>
      <c r="CA681" s="119"/>
      <c r="CB681" s="119"/>
      <c r="CC681" s="119"/>
      <c r="CD681" s="119"/>
      <c r="CE681" s="119"/>
      <c r="CF681" s="119"/>
      <c r="CG681" s="119"/>
      <c r="CH681" s="119"/>
      <c r="CI681" s="119"/>
      <c r="CJ681" s="119"/>
      <c r="CK681" s="119"/>
      <c r="CL681" s="119"/>
      <c r="CM681" s="119"/>
      <c r="CN681" s="119"/>
      <c r="CO681" s="119"/>
      <c r="CP681" s="119"/>
      <c r="CQ681" s="119"/>
      <c r="CR681" s="119"/>
      <c r="CS681" s="119"/>
      <c r="CT681" s="119"/>
      <c r="CU681" s="119"/>
      <c r="CV681" s="119"/>
      <c r="CW681" s="119"/>
      <c r="CX681" s="119"/>
      <c r="CY681" s="119"/>
      <c r="CZ681" s="119"/>
      <c r="DA681" s="119"/>
      <c r="DB681" s="119"/>
      <c r="DC681" s="119"/>
      <c r="DD681" s="119"/>
      <c r="DE681" s="119"/>
      <c r="DF681" s="119"/>
      <c r="DG681" s="119"/>
      <c r="DH681" s="119"/>
      <c r="DI681" s="119"/>
      <c r="DJ681" s="119"/>
      <c r="DK681" s="119"/>
      <c r="DL681" s="120">
        <v>748.01407610000001</v>
      </c>
      <c r="DM681" s="120"/>
      <c r="DN681" s="120">
        <v>718.75921970000002</v>
      </c>
      <c r="DO681" s="120"/>
      <c r="DP681" s="120">
        <v>724.99221450000005</v>
      </c>
      <c r="DQ681" s="120"/>
      <c r="DR681" s="120">
        <v>789.66013750000002</v>
      </c>
    </row>
    <row r="682" spans="1:122" s="50" customFormat="1" hidden="1">
      <c r="A682" s="118" t="s">
        <v>681</v>
      </c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  <c r="AA682" s="119"/>
      <c r="AB682" s="119"/>
      <c r="AC682" s="119"/>
      <c r="AD682" s="119"/>
      <c r="AE682" s="119"/>
      <c r="AF682" s="119"/>
      <c r="AG682" s="119"/>
      <c r="AH682" s="119"/>
      <c r="AI682" s="119"/>
      <c r="AJ682" s="119"/>
      <c r="AK682" s="119"/>
      <c r="AL682" s="119"/>
      <c r="AM682" s="119"/>
      <c r="AN682" s="119"/>
      <c r="AO682" s="119"/>
      <c r="AP682" s="119"/>
      <c r="AQ682" s="119"/>
      <c r="AR682" s="119"/>
      <c r="AS682" s="119"/>
      <c r="AT682" s="119"/>
      <c r="AU682" s="119"/>
      <c r="AV682" s="119"/>
      <c r="AW682" s="119"/>
      <c r="AX682" s="119"/>
      <c r="AY682" s="119"/>
      <c r="AZ682" s="120"/>
      <c r="BA682" s="119"/>
      <c r="BB682" s="119"/>
      <c r="BC682" s="119"/>
      <c r="BD682" s="119"/>
      <c r="BE682" s="120"/>
      <c r="BF682" s="119"/>
      <c r="BG682" s="119"/>
      <c r="BH682" s="119"/>
      <c r="BI682" s="119"/>
      <c r="BJ682" s="119"/>
      <c r="BK682" s="119"/>
      <c r="BL682" s="119"/>
      <c r="BM682" s="119"/>
      <c r="BN682" s="119"/>
      <c r="BO682" s="119"/>
      <c r="BP682" s="119"/>
      <c r="BQ682" s="119"/>
      <c r="BR682" s="119"/>
      <c r="BS682" s="119"/>
      <c r="BT682" s="119"/>
      <c r="BU682" s="119"/>
      <c r="BV682" s="119"/>
      <c r="BW682" s="119"/>
      <c r="BX682" s="119"/>
      <c r="BY682" s="119"/>
      <c r="BZ682" s="119"/>
      <c r="CA682" s="119"/>
      <c r="CB682" s="119"/>
      <c r="CC682" s="119"/>
      <c r="CD682" s="119"/>
      <c r="CE682" s="119"/>
      <c r="CF682" s="119"/>
      <c r="CG682" s="119"/>
      <c r="CH682" s="119"/>
      <c r="CI682" s="119"/>
      <c r="CJ682" s="119"/>
      <c r="CK682" s="119"/>
      <c r="CL682" s="119"/>
      <c r="CM682" s="119"/>
      <c r="CN682" s="119"/>
      <c r="CO682" s="119"/>
      <c r="CP682" s="119"/>
      <c r="CQ682" s="119"/>
      <c r="CR682" s="119"/>
      <c r="CS682" s="119"/>
      <c r="CT682" s="119"/>
      <c r="CU682" s="119"/>
      <c r="CV682" s="119"/>
      <c r="CW682" s="119"/>
      <c r="CX682" s="119"/>
      <c r="CY682" s="119"/>
      <c r="CZ682" s="119"/>
      <c r="DA682" s="119"/>
      <c r="DB682" s="119"/>
      <c r="DC682" s="119"/>
      <c r="DD682" s="119"/>
      <c r="DE682" s="119"/>
      <c r="DF682" s="119"/>
      <c r="DG682" s="119"/>
      <c r="DH682" s="119"/>
      <c r="DI682" s="119"/>
      <c r="DJ682" s="119"/>
      <c r="DK682" s="119"/>
      <c r="DL682" s="120">
        <v>748.01407610000001</v>
      </c>
      <c r="DM682" s="120"/>
      <c r="DN682" s="120">
        <v>718.75921970000002</v>
      </c>
      <c r="DO682" s="120"/>
      <c r="DP682" s="120">
        <v>724.99221450000005</v>
      </c>
      <c r="DQ682" s="120"/>
      <c r="DR682" s="120">
        <v>789.66013750000002</v>
      </c>
    </row>
    <row r="683" spans="1:122" s="50" customFormat="1" hidden="1">
      <c r="A683" s="118" t="s">
        <v>682</v>
      </c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  <c r="AA683" s="119"/>
      <c r="AB683" s="119"/>
      <c r="AC683" s="119"/>
      <c r="AD683" s="119"/>
      <c r="AE683" s="119"/>
      <c r="AF683" s="119"/>
      <c r="AG683" s="119"/>
      <c r="AH683" s="119"/>
      <c r="AI683" s="119"/>
      <c r="AJ683" s="119"/>
      <c r="AK683" s="119"/>
      <c r="AL683" s="119"/>
      <c r="AM683" s="119"/>
      <c r="AN683" s="119"/>
      <c r="AO683" s="119"/>
      <c r="AP683" s="119"/>
      <c r="AQ683" s="119"/>
      <c r="AR683" s="119"/>
      <c r="AS683" s="119"/>
      <c r="AT683" s="119"/>
      <c r="AU683" s="119"/>
      <c r="AV683" s="119"/>
      <c r="AW683" s="119"/>
      <c r="AX683" s="119"/>
      <c r="AY683" s="119"/>
      <c r="AZ683" s="120"/>
      <c r="BA683" s="119"/>
      <c r="BB683" s="119"/>
      <c r="BC683" s="119"/>
      <c r="BD683" s="119"/>
      <c r="BE683" s="120"/>
      <c r="BF683" s="119"/>
      <c r="BG683" s="119"/>
      <c r="BH683" s="119"/>
      <c r="BI683" s="119"/>
      <c r="BJ683" s="119"/>
      <c r="BK683" s="119"/>
      <c r="BL683" s="119"/>
      <c r="BM683" s="119"/>
      <c r="BN683" s="119"/>
      <c r="BO683" s="119"/>
      <c r="BP683" s="119"/>
      <c r="BQ683" s="119"/>
      <c r="BR683" s="119"/>
      <c r="BS683" s="119"/>
      <c r="BT683" s="119"/>
      <c r="BU683" s="119"/>
      <c r="BV683" s="119"/>
      <c r="BW683" s="119"/>
      <c r="BX683" s="119"/>
      <c r="BY683" s="119"/>
      <c r="BZ683" s="119"/>
      <c r="CA683" s="119"/>
      <c r="CB683" s="119"/>
      <c r="CC683" s="119"/>
      <c r="CD683" s="119"/>
      <c r="CE683" s="119"/>
      <c r="CF683" s="119"/>
      <c r="CG683" s="119"/>
      <c r="CH683" s="119"/>
      <c r="CI683" s="119"/>
      <c r="CJ683" s="119"/>
      <c r="CK683" s="119"/>
      <c r="CL683" s="119"/>
      <c r="CM683" s="119"/>
      <c r="CN683" s="119"/>
      <c r="CO683" s="119"/>
      <c r="CP683" s="119"/>
      <c r="CQ683" s="119"/>
      <c r="CR683" s="119"/>
      <c r="CS683" s="119"/>
      <c r="CT683" s="119"/>
      <c r="CU683" s="119"/>
      <c r="CV683" s="119"/>
      <c r="CW683" s="119"/>
      <c r="CX683" s="119"/>
      <c r="CY683" s="119"/>
      <c r="CZ683" s="119"/>
      <c r="DA683" s="119"/>
      <c r="DB683" s="119"/>
      <c r="DC683" s="119"/>
      <c r="DD683" s="119"/>
      <c r="DE683" s="119"/>
      <c r="DF683" s="119"/>
      <c r="DG683" s="119"/>
      <c r="DH683" s="119"/>
      <c r="DI683" s="119"/>
      <c r="DJ683" s="119"/>
      <c r="DK683" s="119"/>
      <c r="DL683" s="120">
        <v>748.01407610000001</v>
      </c>
      <c r="DM683" s="120"/>
      <c r="DN683" s="120">
        <v>718.75921970000002</v>
      </c>
      <c r="DO683" s="120"/>
      <c r="DP683" s="120">
        <v>724.99221450000005</v>
      </c>
      <c r="DQ683" s="120"/>
      <c r="DR683" s="120">
        <v>789.66013750000002</v>
      </c>
    </row>
    <row r="684" spans="1:122" s="50" customFormat="1" hidden="1">
      <c r="A684" s="118" t="s">
        <v>683</v>
      </c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  <c r="AA684" s="119"/>
      <c r="AB684" s="119"/>
      <c r="AC684" s="119"/>
      <c r="AD684" s="119"/>
      <c r="AE684" s="119"/>
      <c r="AF684" s="119"/>
      <c r="AG684" s="119"/>
      <c r="AH684" s="119"/>
      <c r="AI684" s="119"/>
      <c r="AJ684" s="119"/>
      <c r="AK684" s="119"/>
      <c r="AL684" s="119"/>
      <c r="AM684" s="119"/>
      <c r="AN684" s="119"/>
      <c r="AO684" s="119"/>
      <c r="AP684" s="119"/>
      <c r="AQ684" s="119"/>
      <c r="AR684" s="119"/>
      <c r="AS684" s="119"/>
      <c r="AT684" s="119"/>
      <c r="AU684" s="119"/>
      <c r="AV684" s="119"/>
      <c r="AW684" s="119"/>
      <c r="AX684" s="119"/>
      <c r="AY684" s="119"/>
      <c r="AZ684" s="120"/>
      <c r="BA684" s="119"/>
      <c r="BB684" s="119"/>
      <c r="BC684" s="119"/>
      <c r="BD684" s="119"/>
      <c r="BE684" s="120"/>
      <c r="BF684" s="119"/>
      <c r="BG684" s="119"/>
      <c r="BH684" s="119"/>
      <c r="BI684" s="119"/>
      <c r="BJ684" s="119"/>
      <c r="BK684" s="119"/>
      <c r="BL684" s="119"/>
      <c r="BM684" s="119"/>
      <c r="BN684" s="119"/>
      <c r="BO684" s="119"/>
      <c r="BP684" s="119"/>
      <c r="BQ684" s="119"/>
      <c r="BR684" s="119"/>
      <c r="BS684" s="119"/>
      <c r="BT684" s="119"/>
      <c r="BU684" s="119"/>
      <c r="BV684" s="119"/>
      <c r="BW684" s="119"/>
      <c r="BX684" s="119"/>
      <c r="BY684" s="119"/>
      <c r="BZ684" s="119"/>
      <c r="CA684" s="119"/>
      <c r="CB684" s="119"/>
      <c r="CC684" s="119"/>
      <c r="CD684" s="119"/>
      <c r="CE684" s="119"/>
      <c r="CF684" s="119"/>
      <c r="CG684" s="119"/>
      <c r="CH684" s="119"/>
      <c r="CI684" s="119"/>
      <c r="CJ684" s="119"/>
      <c r="CK684" s="119"/>
      <c r="CL684" s="119"/>
      <c r="CM684" s="119"/>
      <c r="CN684" s="119"/>
      <c r="CO684" s="119"/>
      <c r="CP684" s="119"/>
      <c r="CQ684" s="119"/>
      <c r="CR684" s="119"/>
      <c r="CS684" s="119"/>
      <c r="CT684" s="119"/>
      <c r="CU684" s="119"/>
      <c r="CV684" s="119"/>
      <c r="CW684" s="119"/>
      <c r="CX684" s="119"/>
      <c r="CY684" s="119"/>
      <c r="CZ684" s="119"/>
      <c r="DA684" s="119"/>
      <c r="DB684" s="119"/>
      <c r="DC684" s="119"/>
      <c r="DD684" s="119"/>
      <c r="DE684" s="119"/>
      <c r="DF684" s="119"/>
      <c r="DG684" s="119"/>
      <c r="DH684" s="119"/>
      <c r="DI684" s="119"/>
      <c r="DJ684" s="119"/>
      <c r="DK684" s="119"/>
      <c r="DL684" s="120">
        <v>748.01407610000001</v>
      </c>
      <c r="DM684" s="120"/>
      <c r="DN684" s="120">
        <v>718.75921970000002</v>
      </c>
      <c r="DO684" s="120"/>
      <c r="DP684" s="120">
        <v>724.99221450000005</v>
      </c>
      <c r="DQ684" s="120"/>
      <c r="DR684" s="120">
        <v>789.66013750000002</v>
      </c>
    </row>
    <row r="685" spans="1:122" s="50" customFormat="1" hidden="1">
      <c r="A685" s="118" t="s">
        <v>684</v>
      </c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  <c r="AA685" s="119"/>
      <c r="AB685" s="119"/>
      <c r="AC685" s="119"/>
      <c r="AD685" s="119"/>
      <c r="AE685" s="119"/>
      <c r="AF685" s="119"/>
      <c r="AG685" s="119"/>
      <c r="AH685" s="119"/>
      <c r="AI685" s="119"/>
      <c r="AJ685" s="119"/>
      <c r="AK685" s="119"/>
      <c r="AL685" s="119"/>
      <c r="AM685" s="119"/>
      <c r="AN685" s="119"/>
      <c r="AO685" s="119"/>
      <c r="AP685" s="119"/>
      <c r="AQ685" s="119"/>
      <c r="AR685" s="119"/>
      <c r="AS685" s="119"/>
      <c r="AT685" s="119"/>
      <c r="AU685" s="119"/>
      <c r="AV685" s="119"/>
      <c r="AW685" s="119"/>
      <c r="AX685" s="119"/>
      <c r="AY685" s="119"/>
      <c r="AZ685" s="120"/>
      <c r="BA685" s="119"/>
      <c r="BB685" s="119"/>
      <c r="BC685" s="119"/>
      <c r="BD685" s="119"/>
      <c r="BE685" s="120"/>
      <c r="BF685" s="119"/>
      <c r="BG685" s="119"/>
      <c r="BH685" s="119"/>
      <c r="BI685" s="119"/>
      <c r="BJ685" s="119"/>
      <c r="BK685" s="119"/>
      <c r="BL685" s="119"/>
      <c r="BM685" s="119"/>
      <c r="BN685" s="119"/>
      <c r="BO685" s="119"/>
      <c r="BP685" s="119"/>
      <c r="BQ685" s="119"/>
      <c r="BR685" s="119"/>
      <c r="BS685" s="119"/>
      <c r="BT685" s="119"/>
      <c r="BU685" s="119"/>
      <c r="BV685" s="119"/>
      <c r="BW685" s="119"/>
      <c r="BX685" s="119"/>
      <c r="BY685" s="119"/>
      <c r="BZ685" s="119"/>
      <c r="CA685" s="119"/>
      <c r="CB685" s="119"/>
      <c r="CC685" s="119"/>
      <c r="CD685" s="119"/>
      <c r="CE685" s="119"/>
      <c r="CF685" s="119"/>
      <c r="CG685" s="119"/>
      <c r="CH685" s="119"/>
      <c r="CI685" s="119"/>
      <c r="CJ685" s="119"/>
      <c r="CK685" s="119"/>
      <c r="CL685" s="119"/>
      <c r="CM685" s="119"/>
      <c r="CN685" s="119"/>
      <c r="CO685" s="119"/>
      <c r="CP685" s="119"/>
      <c r="CQ685" s="119"/>
      <c r="CR685" s="119"/>
      <c r="CS685" s="119"/>
      <c r="CT685" s="119"/>
      <c r="CU685" s="119"/>
      <c r="CV685" s="119"/>
      <c r="CW685" s="119"/>
      <c r="CX685" s="119"/>
      <c r="CY685" s="119"/>
      <c r="CZ685" s="119"/>
      <c r="DA685" s="119"/>
      <c r="DB685" s="119"/>
      <c r="DC685" s="119"/>
      <c r="DD685" s="119"/>
      <c r="DE685" s="119"/>
      <c r="DF685" s="119"/>
      <c r="DG685" s="119"/>
      <c r="DH685" s="119"/>
      <c r="DI685" s="119"/>
      <c r="DJ685" s="119"/>
      <c r="DK685" s="119"/>
      <c r="DL685" s="120">
        <v>295.94555759999997</v>
      </c>
      <c r="DM685" s="120"/>
      <c r="DN685" s="120">
        <v>368.85536359999998</v>
      </c>
      <c r="DO685" s="120"/>
      <c r="DP685" s="120">
        <v>355.42525219999999</v>
      </c>
      <c r="DQ685" s="120"/>
      <c r="DR685" s="120">
        <v>606.41352859999995</v>
      </c>
    </row>
    <row r="686" spans="1:122" s="50" customFormat="1" hidden="1">
      <c r="A686" s="118" t="s">
        <v>685</v>
      </c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  <c r="AA686" s="119"/>
      <c r="AB686" s="119"/>
      <c r="AC686" s="119"/>
      <c r="AD686" s="119"/>
      <c r="AE686" s="119"/>
      <c r="AF686" s="119"/>
      <c r="AG686" s="119"/>
      <c r="AH686" s="119"/>
      <c r="AI686" s="119"/>
      <c r="AJ686" s="119"/>
      <c r="AK686" s="119"/>
      <c r="AL686" s="119"/>
      <c r="AM686" s="119"/>
      <c r="AN686" s="119"/>
      <c r="AO686" s="119"/>
      <c r="AP686" s="119"/>
      <c r="AQ686" s="119"/>
      <c r="AR686" s="119"/>
      <c r="AS686" s="119"/>
      <c r="AT686" s="119"/>
      <c r="AU686" s="119"/>
      <c r="AV686" s="119"/>
      <c r="AW686" s="119"/>
      <c r="AX686" s="119"/>
      <c r="AY686" s="119"/>
      <c r="AZ686" s="120"/>
      <c r="BA686" s="119"/>
      <c r="BB686" s="119"/>
      <c r="BC686" s="119"/>
      <c r="BD686" s="119"/>
      <c r="BE686" s="120"/>
      <c r="BF686" s="119"/>
      <c r="BG686" s="119"/>
      <c r="BH686" s="119"/>
      <c r="BI686" s="119"/>
      <c r="BJ686" s="119"/>
      <c r="BK686" s="119"/>
      <c r="BL686" s="119"/>
      <c r="BM686" s="119"/>
      <c r="BN686" s="119"/>
      <c r="BO686" s="119"/>
      <c r="BP686" s="119"/>
      <c r="BQ686" s="119"/>
      <c r="BR686" s="119"/>
      <c r="BS686" s="119"/>
      <c r="BT686" s="119"/>
      <c r="BU686" s="119"/>
      <c r="BV686" s="119"/>
      <c r="BW686" s="119"/>
      <c r="BX686" s="119"/>
      <c r="BY686" s="119"/>
      <c r="BZ686" s="119"/>
      <c r="CA686" s="119"/>
      <c r="CB686" s="119"/>
      <c r="CC686" s="119"/>
      <c r="CD686" s="119"/>
      <c r="CE686" s="119"/>
      <c r="CF686" s="119"/>
      <c r="CG686" s="119"/>
      <c r="CH686" s="119"/>
      <c r="CI686" s="119"/>
      <c r="CJ686" s="119"/>
      <c r="CK686" s="119"/>
      <c r="CL686" s="119"/>
      <c r="CM686" s="119"/>
      <c r="CN686" s="119"/>
      <c r="CO686" s="119"/>
      <c r="CP686" s="119"/>
      <c r="CQ686" s="119"/>
      <c r="CR686" s="119"/>
      <c r="CS686" s="119"/>
      <c r="CT686" s="119"/>
      <c r="CU686" s="119"/>
      <c r="CV686" s="119"/>
      <c r="CW686" s="119"/>
      <c r="CX686" s="119"/>
      <c r="CY686" s="119"/>
      <c r="CZ686" s="119"/>
      <c r="DA686" s="119"/>
      <c r="DB686" s="119"/>
      <c r="DC686" s="119"/>
      <c r="DD686" s="119"/>
      <c r="DE686" s="119"/>
      <c r="DF686" s="119"/>
      <c r="DG686" s="119"/>
      <c r="DH686" s="119"/>
      <c r="DI686" s="119"/>
      <c r="DJ686" s="119"/>
      <c r="DK686" s="119"/>
      <c r="DL686" s="120">
        <v>295.94555759999997</v>
      </c>
      <c r="DM686" s="120"/>
      <c r="DN686" s="120">
        <v>368.85536359999998</v>
      </c>
      <c r="DO686" s="120"/>
      <c r="DP686" s="120">
        <v>355.42525219999999</v>
      </c>
      <c r="DQ686" s="120"/>
      <c r="DR686" s="120">
        <v>606.41352859999995</v>
      </c>
    </row>
    <row r="687" spans="1:122" s="50" customFormat="1" hidden="1">
      <c r="A687" s="118" t="s">
        <v>686</v>
      </c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  <c r="AA687" s="119"/>
      <c r="AB687" s="119"/>
      <c r="AC687" s="119"/>
      <c r="AD687" s="119"/>
      <c r="AE687" s="119"/>
      <c r="AF687" s="119"/>
      <c r="AG687" s="119"/>
      <c r="AH687" s="119"/>
      <c r="AI687" s="119"/>
      <c r="AJ687" s="119"/>
      <c r="AK687" s="119"/>
      <c r="AL687" s="119"/>
      <c r="AM687" s="119"/>
      <c r="AN687" s="119"/>
      <c r="AO687" s="119"/>
      <c r="AP687" s="119"/>
      <c r="AQ687" s="119"/>
      <c r="AR687" s="119"/>
      <c r="AS687" s="119"/>
      <c r="AT687" s="119"/>
      <c r="AU687" s="119"/>
      <c r="AV687" s="119"/>
      <c r="AW687" s="119"/>
      <c r="AX687" s="119"/>
      <c r="AY687" s="119"/>
      <c r="AZ687" s="120"/>
      <c r="BA687" s="119"/>
      <c r="BB687" s="119"/>
      <c r="BC687" s="119"/>
      <c r="BD687" s="119"/>
      <c r="BE687" s="120"/>
      <c r="BF687" s="119"/>
      <c r="BG687" s="119"/>
      <c r="BH687" s="119"/>
      <c r="BI687" s="119"/>
      <c r="BJ687" s="119"/>
      <c r="BK687" s="119"/>
      <c r="BL687" s="119"/>
      <c r="BM687" s="119"/>
      <c r="BN687" s="119"/>
      <c r="BO687" s="119"/>
      <c r="BP687" s="119"/>
      <c r="BQ687" s="119"/>
      <c r="BR687" s="119"/>
      <c r="BS687" s="119"/>
      <c r="BT687" s="119"/>
      <c r="BU687" s="119"/>
      <c r="BV687" s="119"/>
      <c r="BW687" s="119"/>
      <c r="BX687" s="119"/>
      <c r="BY687" s="119"/>
      <c r="BZ687" s="119"/>
      <c r="CA687" s="119"/>
      <c r="CB687" s="119"/>
      <c r="CC687" s="119"/>
      <c r="CD687" s="119"/>
      <c r="CE687" s="119"/>
      <c r="CF687" s="119"/>
      <c r="CG687" s="119"/>
      <c r="CH687" s="119"/>
      <c r="CI687" s="119"/>
      <c r="CJ687" s="119"/>
      <c r="CK687" s="119"/>
      <c r="CL687" s="119"/>
      <c r="CM687" s="119"/>
      <c r="CN687" s="119"/>
      <c r="CO687" s="119"/>
      <c r="CP687" s="119"/>
      <c r="CQ687" s="119"/>
      <c r="CR687" s="119"/>
      <c r="CS687" s="119"/>
      <c r="CT687" s="119"/>
      <c r="CU687" s="119"/>
      <c r="CV687" s="119"/>
      <c r="CW687" s="119"/>
      <c r="CX687" s="119"/>
      <c r="CY687" s="119"/>
      <c r="CZ687" s="119"/>
      <c r="DA687" s="119"/>
      <c r="DB687" s="119"/>
      <c r="DC687" s="119"/>
      <c r="DD687" s="119"/>
      <c r="DE687" s="119"/>
      <c r="DF687" s="119"/>
      <c r="DG687" s="119"/>
      <c r="DH687" s="119"/>
      <c r="DI687" s="119"/>
      <c r="DJ687" s="119"/>
      <c r="DK687" s="119"/>
      <c r="DL687" s="120">
        <v>295.94555759999997</v>
      </c>
      <c r="DM687" s="120"/>
      <c r="DN687" s="120">
        <v>368.85536359999998</v>
      </c>
      <c r="DO687" s="120"/>
      <c r="DP687" s="120">
        <v>355.42525219999999</v>
      </c>
      <c r="DQ687" s="120"/>
      <c r="DR687" s="120">
        <v>606.41352859999995</v>
      </c>
    </row>
    <row r="688" spans="1:122" hidden="1">
      <c r="A688" s="118" t="s">
        <v>687</v>
      </c>
      <c r="DL688" s="2">
        <v>364.40544360000001</v>
      </c>
      <c r="DM688" s="2"/>
      <c r="DN688" s="2">
        <v>435.73016680000001</v>
      </c>
      <c r="DO688" s="2"/>
      <c r="DP688" s="2">
        <v>415.31076680000001</v>
      </c>
      <c r="DQ688" s="2"/>
      <c r="DR688" s="2">
        <v>676.8581322</v>
      </c>
    </row>
    <row r="689" spans="1:122" hidden="1">
      <c r="A689" s="118" t="s">
        <v>688</v>
      </c>
      <c r="DL689" s="2">
        <v>364.40544360000001</v>
      </c>
      <c r="DM689" s="2"/>
      <c r="DN689" s="2">
        <v>435.73016680000001</v>
      </c>
      <c r="DO689" s="2"/>
      <c r="DP689" s="2">
        <v>415.31076680000001</v>
      </c>
      <c r="DQ689" s="2"/>
      <c r="DR689" s="2">
        <v>676.8581322</v>
      </c>
    </row>
    <row r="690" spans="1:122" hidden="1">
      <c r="A690" s="118" t="s">
        <v>689</v>
      </c>
      <c r="DL690" s="2">
        <v>539.95830609999996</v>
      </c>
      <c r="DM690" s="2"/>
      <c r="DN690" s="2">
        <v>585.21389920000001</v>
      </c>
      <c r="DO690" s="2"/>
      <c r="DP690" s="2">
        <v>682.03134230000001</v>
      </c>
      <c r="DQ690" s="2"/>
      <c r="DR690" s="2">
        <v>925.02662810000004</v>
      </c>
    </row>
    <row r="691" spans="1:122" hidden="1">
      <c r="A691" s="118" t="s">
        <v>690</v>
      </c>
      <c r="DL691" s="2">
        <v>539.95830609999996</v>
      </c>
      <c r="DM691" s="2"/>
      <c r="DN691" s="2">
        <v>585.21389920000001</v>
      </c>
      <c r="DO691" s="2"/>
      <c r="DP691" s="2">
        <v>682.03134230000001</v>
      </c>
      <c r="DQ691" s="2"/>
      <c r="DR691" s="2">
        <v>925.02662810000004</v>
      </c>
    </row>
    <row r="692" spans="1:122" hidden="1">
      <c r="A692" s="118" t="s">
        <v>691</v>
      </c>
      <c r="DL692" s="2">
        <v>539.95830609999996</v>
      </c>
      <c r="DM692" s="2"/>
      <c r="DN692" s="2">
        <v>585.21389920000001</v>
      </c>
      <c r="DO692" s="2"/>
      <c r="DP692" s="2">
        <v>682.03134230000001</v>
      </c>
      <c r="DQ692" s="2"/>
      <c r="DR692" s="2">
        <v>925.02662810000004</v>
      </c>
    </row>
    <row r="693" spans="1:122" hidden="1">
      <c r="A693" s="118" t="s">
        <v>692</v>
      </c>
      <c r="DL693" s="2">
        <v>539.95830609999996</v>
      </c>
      <c r="DM693" s="2"/>
      <c r="DN693" s="2">
        <v>585.21389920000001</v>
      </c>
      <c r="DO693" s="2"/>
      <c r="DP693" s="2">
        <v>682.03134230000001</v>
      </c>
      <c r="DQ693" s="2"/>
      <c r="DR693" s="2">
        <v>925.02662810000004</v>
      </c>
    </row>
    <row r="694" spans="1:122" hidden="1">
      <c r="A694" s="118" t="s">
        <v>693</v>
      </c>
      <c r="DL694" s="2">
        <v>711.87934410000003</v>
      </c>
      <c r="DM694" s="2"/>
      <c r="DN694" s="2">
        <v>780.53171220000002</v>
      </c>
      <c r="DO694" s="2"/>
      <c r="DP694" s="2">
        <v>779.16228569999998</v>
      </c>
      <c r="DQ694" s="2"/>
      <c r="DR694" s="2">
        <v>950.34449949999998</v>
      </c>
    </row>
    <row r="695" spans="1:122" hidden="1">
      <c r="A695" s="118" t="s">
        <v>694</v>
      </c>
      <c r="DL695" s="2">
        <v>711.87934410000003</v>
      </c>
      <c r="DM695" s="2"/>
      <c r="DN695" s="2">
        <v>780.53171220000002</v>
      </c>
      <c r="DO695" s="2"/>
      <c r="DP695" s="2">
        <v>779.16228569999998</v>
      </c>
      <c r="DQ695" s="2"/>
      <c r="DR695" s="2">
        <v>950.34449949999998</v>
      </c>
    </row>
    <row r="696" spans="1:122" hidden="1">
      <c r="A696" s="118" t="s">
        <v>695</v>
      </c>
      <c r="DL696" s="2">
        <v>711.87934410000003</v>
      </c>
      <c r="DM696" s="2"/>
      <c r="DN696" s="2">
        <v>780.53171220000002</v>
      </c>
      <c r="DO696" s="2"/>
      <c r="DP696" s="2">
        <v>779.16228569999998</v>
      </c>
      <c r="DQ696" s="2"/>
      <c r="DR696" s="2">
        <v>950.34449949999998</v>
      </c>
    </row>
    <row r="697" spans="1:122" hidden="1">
      <c r="A697" s="118" t="s">
        <v>696</v>
      </c>
      <c r="DL697" s="2">
        <v>711.87934410000003</v>
      </c>
      <c r="DM697" s="2"/>
      <c r="DN697" s="2">
        <v>780.53171220000002</v>
      </c>
      <c r="DO697" s="2"/>
      <c r="DP697" s="2">
        <v>779.16228569999998</v>
      </c>
      <c r="DQ697" s="2"/>
      <c r="DR697" s="2">
        <v>950.34449949999998</v>
      </c>
    </row>
    <row r="698" spans="1:122" hidden="1">
      <c r="A698" s="118" t="s">
        <v>697</v>
      </c>
      <c r="DL698" s="2">
        <v>844.08604560000003</v>
      </c>
      <c r="DM698" s="2"/>
      <c r="DN698" s="2">
        <v>842.88945049999995</v>
      </c>
      <c r="DO698" s="2"/>
      <c r="DP698" s="2">
        <v>870.37745640000003</v>
      </c>
      <c r="DQ698" s="2"/>
      <c r="DR698" s="2">
        <v>1009.741979</v>
      </c>
    </row>
    <row r="699" spans="1:122" hidden="1">
      <c r="A699" s="118" t="s">
        <v>698</v>
      </c>
      <c r="DL699" s="2">
        <v>844.08604560000003</v>
      </c>
      <c r="DM699" s="2"/>
      <c r="DN699" s="2">
        <v>842.88945049999995</v>
      </c>
      <c r="DO699" s="2"/>
      <c r="DP699" s="2">
        <v>870.37745640000003</v>
      </c>
      <c r="DQ699" s="2"/>
      <c r="DR699" s="2">
        <v>1009.741979</v>
      </c>
    </row>
    <row r="700" spans="1:122" hidden="1">
      <c r="A700" s="118" t="s">
        <v>699</v>
      </c>
      <c r="DL700" s="2">
        <v>844.08604560000003</v>
      </c>
      <c r="DM700" s="2"/>
      <c r="DN700" s="2">
        <v>842.88945049999995</v>
      </c>
      <c r="DO700" s="2"/>
      <c r="DP700" s="2">
        <v>870.37745640000003</v>
      </c>
      <c r="DQ700" s="2"/>
      <c r="DR700" s="2">
        <v>1009.741979</v>
      </c>
    </row>
    <row r="701" spans="1:122" hidden="1">
      <c r="A701" s="118" t="s">
        <v>700</v>
      </c>
      <c r="DL701" s="2">
        <v>844.08604560000003</v>
      </c>
      <c r="DM701" s="2"/>
      <c r="DN701" s="2">
        <v>842.88945049999995</v>
      </c>
      <c r="DO701" s="2"/>
      <c r="DP701" s="2">
        <v>870.37745640000003</v>
      </c>
      <c r="DQ701" s="2"/>
      <c r="DR701" s="2">
        <v>1009.741979</v>
      </c>
    </row>
    <row r="702" spans="1:122" hidden="1">
      <c r="A702" s="118" t="s">
        <v>701</v>
      </c>
      <c r="DL702" s="2">
        <v>844.08604560000003</v>
      </c>
      <c r="DM702" s="2"/>
      <c r="DN702" s="2">
        <v>842.88945049999995</v>
      </c>
      <c r="DO702" s="2"/>
      <c r="DP702" s="2">
        <v>870.37745640000003</v>
      </c>
      <c r="DQ702" s="2"/>
      <c r="DR702" s="2">
        <v>1009.741979</v>
      </c>
    </row>
    <row r="703" spans="1:122" hidden="1">
      <c r="A703" s="118" t="s">
        <v>702</v>
      </c>
      <c r="DL703" s="2">
        <v>844.08604560000003</v>
      </c>
      <c r="DM703" s="2"/>
      <c r="DN703" s="2">
        <v>842.88945049999995</v>
      </c>
      <c r="DO703" s="2"/>
      <c r="DP703" s="2">
        <v>870.37745640000003</v>
      </c>
      <c r="DQ703" s="2"/>
      <c r="DR703" s="2">
        <v>1009.741979</v>
      </c>
    </row>
    <row r="704" spans="1:122" hidden="1">
      <c r="A704" s="118" t="s">
        <v>703</v>
      </c>
      <c r="DL704" s="2">
        <v>844.08604560000003</v>
      </c>
      <c r="DM704" s="2"/>
      <c r="DN704" s="2">
        <v>842.88945049999995</v>
      </c>
      <c r="DO704" s="2"/>
      <c r="DP704" s="2">
        <v>870.37745640000003</v>
      </c>
      <c r="DQ704" s="2"/>
      <c r="DR704" s="2">
        <v>1009.741979</v>
      </c>
    </row>
    <row r="705" spans="1:123" hidden="1">
      <c r="A705" s="118" t="s">
        <v>704</v>
      </c>
      <c r="DL705" s="2">
        <v>844.08604560000003</v>
      </c>
      <c r="DM705" s="2"/>
      <c r="DN705" s="2">
        <v>842.88945049999995</v>
      </c>
      <c r="DO705" s="2"/>
      <c r="DP705" s="2">
        <v>870.37745640000003</v>
      </c>
      <c r="DQ705" s="2"/>
      <c r="DR705" s="2">
        <v>1009.741979</v>
      </c>
    </row>
    <row r="706" spans="1:123" hidden="1">
      <c r="A706" s="118" t="s">
        <v>705</v>
      </c>
      <c r="DL706" s="2">
        <v>3066.174986</v>
      </c>
      <c r="DM706" s="2"/>
      <c r="DN706" s="2">
        <v>3141.1376359999999</v>
      </c>
      <c r="DO706" s="2"/>
      <c r="DP706" s="2">
        <v>3177.8422919999998</v>
      </c>
      <c r="DQ706" s="2"/>
      <c r="DR706" s="2">
        <v>4393.3801439999997</v>
      </c>
    </row>
    <row r="707" spans="1:123" hidden="1">
      <c r="A707" s="118" t="s">
        <v>706</v>
      </c>
      <c r="DL707" s="2">
        <v>3066.174986</v>
      </c>
      <c r="DM707" s="2"/>
      <c r="DN707" s="2">
        <v>3141.1376359999999</v>
      </c>
      <c r="DO707" s="2"/>
      <c r="DP707" s="2">
        <v>3177.8422919999998</v>
      </c>
      <c r="DQ707" s="2"/>
      <c r="DR707" s="2">
        <v>4393.3801439999997</v>
      </c>
      <c r="DS707" s="2"/>
    </row>
    <row r="708" spans="1:123" hidden="1">
      <c r="A708" s="118" t="s">
        <v>707</v>
      </c>
      <c r="DL708" s="2">
        <v>3066.174986</v>
      </c>
      <c r="DM708" s="2"/>
      <c r="DN708" s="2">
        <v>3141.1376359999999</v>
      </c>
      <c r="DO708" s="2"/>
      <c r="DP708" s="2">
        <v>3177.8422919999998</v>
      </c>
      <c r="DQ708" s="2"/>
      <c r="DR708" s="2">
        <v>4393.3801439999997</v>
      </c>
    </row>
    <row r="709" spans="1:123" hidden="1">
      <c r="A709" s="118" t="s">
        <v>708</v>
      </c>
      <c r="DL709" s="2">
        <v>4081.0140550000001</v>
      </c>
      <c r="DM709" s="2"/>
      <c r="DN709" s="2">
        <v>4170.5968430000003</v>
      </c>
      <c r="DO709" s="2"/>
      <c r="DP709" s="2">
        <v>4350.2810319999999</v>
      </c>
      <c r="DQ709" s="2"/>
      <c r="DR709" s="2">
        <v>5396.908625</v>
      </c>
    </row>
    <row r="710" spans="1:123" hidden="1">
      <c r="A710" s="118" t="s">
        <v>709</v>
      </c>
      <c r="DL710" s="2">
        <v>4081.0140550000001</v>
      </c>
      <c r="DM710" s="2"/>
      <c r="DN710" s="2">
        <v>4170.5968430000003</v>
      </c>
      <c r="DO710" s="2"/>
      <c r="DP710" s="2">
        <v>4350.2810319999999</v>
      </c>
      <c r="DQ710" s="2"/>
      <c r="DR710" s="2">
        <v>5396.908625</v>
      </c>
    </row>
    <row r="711" spans="1:123" hidden="1">
      <c r="A711" s="118" t="s">
        <v>710</v>
      </c>
      <c r="DL711" s="2">
        <v>4288.7825240000002</v>
      </c>
      <c r="DM711" s="2"/>
      <c r="DN711" s="2">
        <v>4370.716891</v>
      </c>
      <c r="DO711" s="2"/>
      <c r="DP711" s="2">
        <v>4790.6276040000002</v>
      </c>
      <c r="DQ711" s="2"/>
      <c r="DR711" s="2">
        <v>6075.4630770000003</v>
      </c>
    </row>
    <row r="712" spans="1:123" hidden="1">
      <c r="A712" s="118" t="s">
        <v>711</v>
      </c>
      <c r="DL712" s="2">
        <v>4288.7825240000002</v>
      </c>
      <c r="DM712" s="2"/>
      <c r="DN712" s="2">
        <v>4370.716891</v>
      </c>
      <c r="DO712" s="2"/>
      <c r="DP712" s="2">
        <v>4790.6276040000002</v>
      </c>
      <c r="DQ712" s="2"/>
      <c r="DR712" s="2">
        <v>6075.4630770000003</v>
      </c>
    </row>
    <row r="713" spans="1:123" hidden="1">
      <c r="A713" s="118" t="s">
        <v>712</v>
      </c>
      <c r="DL713" s="2">
        <v>4288.7825240000002</v>
      </c>
      <c r="DM713" s="2"/>
      <c r="DN713" s="2">
        <v>4370.716891</v>
      </c>
      <c r="DO713" s="2"/>
      <c r="DP713" s="2">
        <v>4790.6276040000002</v>
      </c>
      <c r="DQ713" s="2"/>
      <c r="DR713" s="2">
        <v>6075.4630770000003</v>
      </c>
    </row>
    <row r="714" spans="1:123" hidden="1">
      <c r="A714" s="118" t="s">
        <v>713</v>
      </c>
      <c r="DL714" s="2">
        <v>4288.7825240000002</v>
      </c>
      <c r="DM714" s="2"/>
      <c r="DN714" s="2">
        <v>4370.716891</v>
      </c>
      <c r="DO714" s="2"/>
      <c r="DP714" s="2">
        <v>4790.6276040000002</v>
      </c>
      <c r="DQ714" s="2"/>
      <c r="DR714" s="2">
        <v>6075.4630770000003</v>
      </c>
    </row>
    <row r="715" spans="1:123" hidden="1">
      <c r="A715" s="118" t="s">
        <v>714</v>
      </c>
      <c r="DL715" s="2">
        <v>4878.8297460000003</v>
      </c>
      <c r="DM715" s="2"/>
      <c r="DN715" s="2">
        <v>4779.3896610000002</v>
      </c>
      <c r="DO715" s="2"/>
      <c r="DP715" s="2">
        <v>4881.6163409999999</v>
      </c>
      <c r="DQ715" s="2"/>
      <c r="DR715" s="2">
        <v>6174.4399089999997</v>
      </c>
    </row>
    <row r="716" spans="1:123" hidden="1">
      <c r="A716" s="118" t="s">
        <v>715</v>
      </c>
      <c r="DL716" s="2">
        <v>4878.8297460000003</v>
      </c>
      <c r="DM716" s="2"/>
      <c r="DN716" s="2">
        <v>4779.3896610000002</v>
      </c>
      <c r="DO716" s="2"/>
      <c r="DP716" s="2">
        <v>4881.6163409999999</v>
      </c>
      <c r="DQ716" s="2"/>
      <c r="DR716" s="2">
        <v>6174.4399089999997</v>
      </c>
    </row>
    <row r="717" spans="1:123" hidden="1">
      <c r="A717" s="118" t="s">
        <v>716</v>
      </c>
      <c r="DL717" s="2">
        <v>4878.8297460000003</v>
      </c>
      <c r="DM717" s="2"/>
      <c r="DN717" s="2">
        <v>4779.3896610000002</v>
      </c>
      <c r="DO717" s="2"/>
      <c r="DP717" s="2">
        <v>4881.6163409999999</v>
      </c>
      <c r="DQ717" s="2"/>
      <c r="DR717" s="2">
        <v>6174.4399089999997</v>
      </c>
    </row>
    <row r="718" spans="1:123" hidden="1">
      <c r="A718" s="118" t="s">
        <v>717</v>
      </c>
      <c r="DL718" s="2">
        <v>4878.8297460000003</v>
      </c>
      <c r="DM718" s="2"/>
      <c r="DN718" s="2">
        <v>4779.3896610000002</v>
      </c>
      <c r="DO718" s="2"/>
      <c r="DP718" s="2">
        <v>4881.6163409999999</v>
      </c>
      <c r="DQ718" s="2"/>
      <c r="DR718" s="2">
        <v>6174.4399089999997</v>
      </c>
    </row>
    <row r="719" spans="1:123" hidden="1">
      <c r="A719" s="118" t="s">
        <v>718</v>
      </c>
      <c r="DL719" s="2">
        <v>5706.2158719999998</v>
      </c>
      <c r="DM719" s="2"/>
      <c r="DN719" s="2">
        <v>5678.1954390000001</v>
      </c>
      <c r="DO719" s="2"/>
      <c r="DP719" s="2">
        <v>5757.2293399999999</v>
      </c>
      <c r="DQ719" s="2"/>
      <c r="DR719" s="2">
        <v>7261.7739869999996</v>
      </c>
    </row>
    <row r="720" spans="1:123" hidden="1">
      <c r="A720" s="118" t="s">
        <v>719</v>
      </c>
      <c r="DL720" s="2">
        <v>5706.2158719999998</v>
      </c>
      <c r="DM720" s="2"/>
      <c r="DN720" s="2">
        <v>5678.1954390000001</v>
      </c>
      <c r="DO720" s="2"/>
      <c r="DP720" s="2">
        <v>5757.2293399999999</v>
      </c>
      <c r="DQ720" s="2"/>
      <c r="DR720" s="2">
        <v>7261.7739869999996</v>
      </c>
    </row>
    <row r="721" spans="1:124" hidden="1">
      <c r="A721" s="118" t="s">
        <v>720</v>
      </c>
      <c r="DL721" s="2">
        <v>5706.2158719999998</v>
      </c>
      <c r="DM721" s="2"/>
      <c r="DN721" s="2">
        <v>5678.1954390000001</v>
      </c>
      <c r="DO721" s="2"/>
      <c r="DP721" s="2">
        <v>5757.2293399999999</v>
      </c>
      <c r="DQ721" s="2"/>
      <c r="DR721" s="2">
        <v>7261.7739869999996</v>
      </c>
    </row>
    <row r="722" spans="1:124" hidden="1">
      <c r="A722" s="118" t="s">
        <v>721</v>
      </c>
      <c r="DL722" s="2">
        <v>5706.2158719999998</v>
      </c>
      <c r="DM722" s="2"/>
      <c r="DN722" s="2">
        <v>5678.1954390000001</v>
      </c>
      <c r="DO722" s="2"/>
      <c r="DP722" s="2">
        <v>5757.2293399999999</v>
      </c>
      <c r="DQ722" s="2"/>
      <c r="DR722" s="2">
        <v>7261.7739869999996</v>
      </c>
    </row>
    <row r="723" spans="1:124" hidden="1">
      <c r="A723" s="118" t="s">
        <v>722</v>
      </c>
      <c r="DL723" s="2">
        <v>5706.2158719999998</v>
      </c>
      <c r="DM723" s="2"/>
      <c r="DN723" s="2">
        <v>5678.1954390000001</v>
      </c>
      <c r="DO723" s="2"/>
      <c r="DP723" s="2">
        <v>5757.2293399999999</v>
      </c>
      <c r="DQ723" s="2"/>
      <c r="DR723" s="2">
        <v>7261.7739869999996</v>
      </c>
    </row>
    <row r="724" spans="1:124" hidden="1">
      <c r="A724" s="118" t="s">
        <v>723</v>
      </c>
      <c r="DL724" s="2">
        <v>5706.2158719999998</v>
      </c>
      <c r="DM724" s="2"/>
      <c r="DN724" s="2">
        <v>5678.1954390000001</v>
      </c>
      <c r="DO724" s="2"/>
      <c r="DP724" s="2">
        <v>5757.2293399999999</v>
      </c>
      <c r="DQ724" s="2"/>
      <c r="DR724" s="2">
        <v>7261.7739869999996</v>
      </c>
    </row>
    <row r="725" spans="1:124" hidden="1">
      <c r="A725" s="118" t="s">
        <v>724</v>
      </c>
      <c r="DL725" s="2">
        <v>5706.2158719999998</v>
      </c>
      <c r="DM725" s="2"/>
      <c r="DN725" s="2">
        <v>5678.1954390000001</v>
      </c>
      <c r="DO725" s="2"/>
      <c r="DP725" s="2">
        <v>5757.2293399999999</v>
      </c>
      <c r="DQ725" s="2"/>
      <c r="DR725" s="2">
        <v>7261.7739869999996</v>
      </c>
    </row>
    <row r="726" spans="1:124" hidden="1">
      <c r="A726" s="118" t="s">
        <v>725</v>
      </c>
      <c r="DL726" s="2">
        <v>5706.2158719999998</v>
      </c>
      <c r="DM726" s="2"/>
      <c r="DN726" s="2">
        <v>5678.1954390000001</v>
      </c>
      <c r="DO726" s="2"/>
      <c r="DP726" s="2">
        <v>5757.2293399999999</v>
      </c>
      <c r="DQ726" s="2"/>
      <c r="DR726" s="2">
        <v>7261.7739869999996</v>
      </c>
    </row>
    <row r="727" spans="1:124" hidden="1">
      <c r="A727" t="s">
        <v>726</v>
      </c>
      <c r="BK727"/>
      <c r="BT727" s="3">
        <v>10701900000000</v>
      </c>
      <c r="BU727" s="3">
        <v>11175400000000</v>
      </c>
      <c r="BV727" s="3">
        <v>11750300000000</v>
      </c>
      <c r="BW727" s="3">
        <v>12289200000000</v>
      </c>
      <c r="BX727" s="3">
        <v>12388000000000</v>
      </c>
      <c r="BY727" s="3">
        <v>12698600000000</v>
      </c>
      <c r="BZ727" s="3">
        <v>13312000000000</v>
      </c>
      <c r="CA727" s="3">
        <v>13884300000000</v>
      </c>
      <c r="CB727" s="3">
        <v>14393000000000</v>
      </c>
      <c r="CC727" s="3">
        <v>14977700000000</v>
      </c>
      <c r="CD727" s="3">
        <v>15296800000000</v>
      </c>
      <c r="CE727" s="3">
        <v>15512500000000</v>
      </c>
      <c r="CF727" s="3">
        <v>15874700000000</v>
      </c>
      <c r="CG727" s="3">
        <v>16482700000000</v>
      </c>
      <c r="CH727" s="3">
        <v>17121200000000</v>
      </c>
      <c r="CI727" s="3">
        <v>17855000000000</v>
      </c>
      <c r="CJ727" s="3">
        <v>18543000000000</v>
      </c>
      <c r="CK727" s="3">
        <v>19156800000000</v>
      </c>
      <c r="CL727" s="3">
        <v>19941800000000</v>
      </c>
      <c r="CM727" s="3">
        <v>20559700000000</v>
      </c>
      <c r="CN727" s="3">
        <v>21194200000000</v>
      </c>
      <c r="CO727" s="3">
        <v>21527600000000</v>
      </c>
      <c r="CP727" s="3">
        <v>22052300000000</v>
      </c>
      <c r="CQ727" s="3">
        <v>22615100000000</v>
      </c>
      <c r="CR727" s="3">
        <v>23351900000000</v>
      </c>
      <c r="CS727" s="3">
        <v>23826900000000</v>
      </c>
      <c r="CT727" s="3">
        <v>24754300000000</v>
      </c>
      <c r="CU727" s="3">
        <v>25799400000000</v>
      </c>
      <c r="CV727" s="3">
        <v>26700500000000</v>
      </c>
      <c r="CW727" s="3">
        <v>27872700000000</v>
      </c>
      <c r="CX727" s="3">
        <v>29088700000000</v>
      </c>
      <c r="CY727" s="3">
        <v>29932400000000</v>
      </c>
      <c r="CZ727" s="3">
        <v>30580700000000</v>
      </c>
      <c r="DA727" s="3">
        <v>31328800000000</v>
      </c>
      <c r="DB727" s="3">
        <v>32315300000000</v>
      </c>
      <c r="DC727" s="3">
        <v>33387700000000</v>
      </c>
      <c r="DD727" s="3">
        <v>34422300000000</v>
      </c>
      <c r="DE727" s="3">
        <v>35561500000000</v>
      </c>
      <c r="DF727" s="3">
        <v>36069800000000</v>
      </c>
      <c r="DG727" s="3">
        <v>36145800000000</v>
      </c>
      <c r="DH727" s="3">
        <v>37077800000000</v>
      </c>
      <c r="DI727" s="3">
        <v>37920300000000</v>
      </c>
      <c r="DJ727" s="3">
        <v>38932500000000</v>
      </c>
      <c r="DK727" s="3">
        <v>39961000000000</v>
      </c>
      <c r="DL727" s="3">
        <v>41221600000000</v>
      </c>
      <c r="DM727" s="3">
        <v>42642000000000</v>
      </c>
      <c r="DN727" s="3">
        <v>44071000000000</v>
      </c>
      <c r="DO727" s="3">
        <v>45275100000000</v>
      </c>
      <c r="DP727" s="3">
        <v>46357200000000</v>
      </c>
      <c r="DQ727" s="3">
        <v>47635500000000</v>
      </c>
      <c r="DR727" s="3">
        <v>45445000000000</v>
      </c>
      <c r="DS727" s="3">
        <v>47856800000000</v>
      </c>
      <c r="DT727" s="3">
        <v>49712300000000</v>
      </c>
    </row>
    <row r="728" spans="1:124" hidden="1">
      <c r="A728" s="118" t="s">
        <v>727</v>
      </c>
      <c r="BT728" s="3">
        <f t="shared" ref="BT728:DS728" si="44">BT727*0.838058099105923</f>
        <v>8968813970821.6777</v>
      </c>
      <c r="BU728" s="3">
        <f t="shared" si="44"/>
        <v>9365634480748.332</v>
      </c>
      <c r="BV728" s="3">
        <f t="shared" si="44"/>
        <v>9847434081924.3262</v>
      </c>
      <c r="BW728" s="3">
        <f t="shared" si="44"/>
        <v>10299063591532.51</v>
      </c>
      <c r="BX728" s="3">
        <f t="shared" si="44"/>
        <v>10381863731724.174</v>
      </c>
      <c r="BY728" s="3">
        <f t="shared" si="44"/>
        <v>10642164577306.475</v>
      </c>
      <c r="BZ728" s="3">
        <f t="shared" si="44"/>
        <v>11156229415298.047</v>
      </c>
      <c r="CA728" s="3">
        <f t="shared" si="44"/>
        <v>11635850065416.367</v>
      </c>
      <c r="CB728" s="3">
        <f t="shared" si="44"/>
        <v>12062170220431.549</v>
      </c>
      <c r="CC728" s="3">
        <f t="shared" si="44"/>
        <v>12552182790978.783</v>
      </c>
      <c r="CD728" s="3">
        <f t="shared" si="44"/>
        <v>12819607130403.482</v>
      </c>
      <c r="CE728" s="3">
        <f t="shared" si="44"/>
        <v>13000376262380.631</v>
      </c>
      <c r="CF728" s="3">
        <f t="shared" si="44"/>
        <v>13303920905876.795</v>
      </c>
      <c r="CG728" s="3">
        <f t="shared" si="44"/>
        <v>13813460230133.197</v>
      </c>
      <c r="CH728" s="3">
        <f t="shared" si="44"/>
        <v>14348560326412.328</v>
      </c>
      <c r="CI728" s="3">
        <f t="shared" si="44"/>
        <v>14963527359536.256</v>
      </c>
      <c r="CJ728" s="3">
        <f t="shared" si="44"/>
        <v>15540111331721.131</v>
      </c>
      <c r="CK728" s="3">
        <f t="shared" si="44"/>
        <v>16054511392952.346</v>
      </c>
      <c r="CL728" s="3">
        <f t="shared" si="44"/>
        <v>16712387000750.496</v>
      </c>
      <c r="CM728" s="3">
        <f t="shared" si="44"/>
        <v>17230223100188.045</v>
      </c>
      <c r="CN728" s="3">
        <f t="shared" si="44"/>
        <v>17761970964070.754</v>
      </c>
      <c r="CO728" s="3">
        <f t="shared" si="44"/>
        <v>18041379534312.668</v>
      </c>
      <c r="CP728" s="3">
        <f t="shared" si="44"/>
        <v>18481108618913.547</v>
      </c>
      <c r="CQ728" s="3">
        <f t="shared" si="44"/>
        <v>18952767717090.359</v>
      </c>
      <c r="CR728" s="3">
        <f t="shared" si="44"/>
        <v>19570248924511.602</v>
      </c>
      <c r="CS728" s="3">
        <f t="shared" si="44"/>
        <v>19968326521586.918</v>
      </c>
      <c r="CT728" s="3">
        <f t="shared" si="44"/>
        <v>20745541602697.75</v>
      </c>
      <c r="CU728" s="3">
        <f t="shared" si="44"/>
        <v>21621396122073.352</v>
      </c>
      <c r="CV728" s="3">
        <f t="shared" si="44"/>
        <v>22376570275177.695</v>
      </c>
      <c r="CW728" s="3">
        <f t="shared" si="44"/>
        <v>23358941978949.66</v>
      </c>
      <c r="CX728" s="3">
        <f t="shared" si="44"/>
        <v>24378020627462.461</v>
      </c>
      <c r="CY728" s="3">
        <f t="shared" si="44"/>
        <v>25085090245678.129</v>
      </c>
      <c r="CZ728" s="3">
        <f t="shared" si="44"/>
        <v>25628403311328.5</v>
      </c>
      <c r="DA728" s="3">
        <f t="shared" si="44"/>
        <v>26255354575269.641</v>
      </c>
      <c r="DB728" s="3">
        <f t="shared" si="44"/>
        <v>27082098890037.633</v>
      </c>
      <c r="DC728" s="3">
        <f t="shared" si="44"/>
        <v>27980832395518.824</v>
      </c>
      <c r="DD728" s="3">
        <f t="shared" si="44"/>
        <v>28847887304853.813</v>
      </c>
      <c r="DE728" s="3">
        <f t="shared" si="44"/>
        <v>29802603091355.281</v>
      </c>
      <c r="DF728" s="3">
        <f t="shared" si="44"/>
        <v>30228588023130.82</v>
      </c>
      <c r="DG728" s="3">
        <f t="shared" si="44"/>
        <v>30292280438662.871</v>
      </c>
      <c r="DH728" s="3">
        <f t="shared" si="44"/>
        <v>31073350587029.59</v>
      </c>
      <c r="DI728" s="3">
        <f t="shared" si="44"/>
        <v>31779414535526.332</v>
      </c>
      <c r="DJ728" s="3">
        <f t="shared" si="44"/>
        <v>32627696943441.348</v>
      </c>
      <c r="DK728" s="3">
        <f t="shared" si="44"/>
        <v>33489639698371.789</v>
      </c>
      <c r="DL728" s="3">
        <f t="shared" si="44"/>
        <v>34546095738104.715</v>
      </c>
      <c r="DM728" s="3">
        <f t="shared" si="44"/>
        <v>35736473462074.766</v>
      </c>
      <c r="DN728" s="3">
        <f t="shared" si="44"/>
        <v>36934058485697.133</v>
      </c>
      <c r="DO728" s="3">
        <f t="shared" si="44"/>
        <v>37943164242830.57</v>
      </c>
      <c r="DP728" s="3">
        <f t="shared" si="44"/>
        <v>38850026911873.094</v>
      </c>
      <c r="DQ728" s="3">
        <f t="shared" si="44"/>
        <v>39921316579960.195</v>
      </c>
      <c r="DR728" s="3">
        <f t="shared" si="44"/>
        <v>38085550313868.672</v>
      </c>
      <c r="DS728" s="3">
        <f t="shared" si="44"/>
        <v>40106778837292.336</v>
      </c>
      <c r="DT728" s="3">
        <f>DT727*0.838058099105923</f>
        <v>41661795640183.375</v>
      </c>
    </row>
    <row r="729" spans="1:124" hidden="1">
      <c r="A729" t="s">
        <v>728</v>
      </c>
      <c r="BT729">
        <v>0.58965362600000004</v>
      </c>
      <c r="BU729">
        <v>0.59048962599999999</v>
      </c>
      <c r="BV729">
        <v>0.58783196999999998</v>
      </c>
      <c r="BW729">
        <v>0.57776376600000001</v>
      </c>
      <c r="BX729">
        <v>0.57205272100000004</v>
      </c>
      <c r="BY729">
        <v>0.58262892700000002</v>
      </c>
      <c r="BZ729">
        <v>0.57998929799999999</v>
      </c>
      <c r="CA729">
        <v>0.581079927</v>
      </c>
      <c r="CB729">
        <v>0.57840278899999997</v>
      </c>
      <c r="CC729">
        <v>0.57771033599999999</v>
      </c>
      <c r="CD729">
        <v>0.57907107800000002</v>
      </c>
      <c r="CE729">
        <v>0.57588196800000002</v>
      </c>
      <c r="CF729">
        <v>0.58756721599999995</v>
      </c>
      <c r="CG729">
        <v>0.59458845999999999</v>
      </c>
      <c r="CH729">
        <v>0.58983039599999998</v>
      </c>
      <c r="CI729">
        <v>0.59305976800000004</v>
      </c>
      <c r="CJ729">
        <v>0.59579016100000004</v>
      </c>
      <c r="CK729">
        <v>0.59330101000000002</v>
      </c>
      <c r="CL729">
        <v>0.59030456099999995</v>
      </c>
      <c r="CM729">
        <v>0.58682347899999998</v>
      </c>
      <c r="CN729">
        <v>0.58841380799999998</v>
      </c>
      <c r="CO729">
        <v>0.58956069099999997</v>
      </c>
      <c r="CP729">
        <v>0.59181127700000002</v>
      </c>
      <c r="CQ729">
        <v>0.59592478400000004</v>
      </c>
      <c r="CR729">
        <v>0.59553337399999995</v>
      </c>
      <c r="CS729">
        <v>0.58949521800000004</v>
      </c>
      <c r="CT729">
        <v>0.59129165299999997</v>
      </c>
      <c r="CU729">
        <v>0.59300298699999998</v>
      </c>
      <c r="CV729">
        <v>0.59666944300000002</v>
      </c>
      <c r="CW729">
        <v>0.60148097199999995</v>
      </c>
      <c r="CX729">
        <v>0.60051780300000002</v>
      </c>
      <c r="CY729">
        <v>0.60566730599999996</v>
      </c>
      <c r="CZ729">
        <v>0.60487830200000003</v>
      </c>
      <c r="DA729">
        <v>0.60101108000000003</v>
      </c>
      <c r="DB729">
        <v>0.593404241</v>
      </c>
      <c r="DC729">
        <v>0.58947797199999996</v>
      </c>
      <c r="DD729">
        <v>0.58190802699999999</v>
      </c>
      <c r="DE729">
        <v>0.57596239000000005</v>
      </c>
      <c r="DF729">
        <v>0.57238096900000002</v>
      </c>
      <c r="DG729">
        <v>0.58152414799999996</v>
      </c>
      <c r="DH729">
        <v>0.57067857799999999</v>
      </c>
      <c r="DI729">
        <v>0.56490818399999998</v>
      </c>
      <c r="DJ729">
        <v>0.56475131700000003</v>
      </c>
      <c r="DK729">
        <v>0.56388322400000002</v>
      </c>
      <c r="DL729">
        <v>0.56436239700000002</v>
      </c>
      <c r="DM729">
        <v>0.56642102699999997</v>
      </c>
      <c r="DN729">
        <v>0.56953499500000004</v>
      </c>
      <c r="DO729">
        <v>0.56587719599999997</v>
      </c>
      <c r="DP729">
        <v>0.56101831899999999</v>
      </c>
      <c r="DQ729">
        <v>0.56193225700000005</v>
      </c>
      <c r="DR729">
        <v>0.553045864</v>
      </c>
      <c r="DS729">
        <v>0.54838497799999997</v>
      </c>
      <c r="DT729">
        <v>0.55258836200000006</v>
      </c>
    </row>
  </sheetData>
  <autoFilter ref="A1:GT729" xr:uid="{00000000-0001-0000-0000-000000000000}">
    <filterColumn colId="0">
      <filters>
        <filter val="Average fertilizer consumption per ha"/>
      </filters>
    </filterColumn>
  </autoFilter>
  <phoneticPr fontId="27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6014-0A78-4E12-8921-9321B822603A}">
  <dimension ref="A1:HU4413"/>
  <sheetViews>
    <sheetView tabSelected="1" zoomScaleNormal="100" workbookViewId="0">
      <pane xSplit="6" ySplit="1" topLeftCell="DL618" activePane="bottomRight" state="frozen"/>
      <selection pane="topRight" activeCell="C1" sqref="C1"/>
      <selection pane="bottomLeft" activeCell="A2" sqref="A2"/>
      <selection pane="bottomRight" activeCell="A627" sqref="A627:XFD627"/>
    </sheetView>
  </sheetViews>
  <sheetFormatPr defaultColWidth="9.109375" defaultRowHeight="14.4"/>
  <cols>
    <col min="1" max="1" width="9.109375" style="51"/>
    <col min="2" max="2" width="9.109375" style="178"/>
    <col min="3" max="3" width="9.109375" style="50"/>
    <col min="4" max="4" width="9.109375" style="189"/>
    <col min="5" max="5" width="36.88671875" style="51" customWidth="1"/>
    <col min="6" max="6" width="18.77734375" style="50" bestFit="1" customWidth="1"/>
    <col min="7" max="55" width="13.109375" style="50" customWidth="1"/>
    <col min="56" max="56" width="13.109375" style="53" customWidth="1"/>
    <col min="57" max="60" width="13.109375" style="50" customWidth="1"/>
    <col min="61" max="61" width="13.109375" style="53" customWidth="1"/>
    <col min="62" max="122" width="13.109375" style="50" customWidth="1"/>
    <col min="123" max="123" width="13.109375" style="61" customWidth="1"/>
    <col min="124" max="124" width="13.109375" style="50" customWidth="1"/>
    <col min="125" max="127" width="13" style="50" customWidth="1"/>
    <col min="128" max="205" width="13.109375" style="50" customWidth="1"/>
    <col min="206" max="206" width="12" style="50" bestFit="1" customWidth="1"/>
    <col min="207" max="16384" width="9.109375" style="50"/>
  </cols>
  <sheetData>
    <row r="1" spans="1:206" s="46" customFormat="1">
      <c r="A1" s="46" t="s">
        <v>3529</v>
      </c>
      <c r="B1" s="45" t="s">
        <v>3530</v>
      </c>
      <c r="C1" s="46" t="s">
        <v>3531</v>
      </c>
      <c r="D1" s="186" t="s">
        <v>3532</v>
      </c>
      <c r="E1" s="46" t="s">
        <v>0</v>
      </c>
      <c r="F1" s="46">
        <v>1900</v>
      </c>
      <c r="G1" s="46">
        <v>1901</v>
      </c>
      <c r="H1" s="46">
        <v>1902</v>
      </c>
      <c r="I1" s="46">
        <v>1903</v>
      </c>
      <c r="J1" s="46">
        <v>1904</v>
      </c>
      <c r="K1" s="46">
        <v>1905</v>
      </c>
      <c r="L1" s="46">
        <v>1906</v>
      </c>
      <c r="M1" s="46">
        <v>1907</v>
      </c>
      <c r="N1" s="46">
        <v>1908</v>
      </c>
      <c r="O1" s="46">
        <v>1909</v>
      </c>
      <c r="P1" s="46">
        <v>1910</v>
      </c>
      <c r="Q1" s="46">
        <v>1911</v>
      </c>
      <c r="R1" s="46">
        <v>1912</v>
      </c>
      <c r="S1" s="46">
        <v>1913</v>
      </c>
      <c r="T1" s="46">
        <v>1914</v>
      </c>
      <c r="U1" s="46">
        <v>1915</v>
      </c>
      <c r="V1" s="46">
        <v>1916</v>
      </c>
      <c r="W1" s="46">
        <v>1917</v>
      </c>
      <c r="X1" s="46">
        <v>1918</v>
      </c>
      <c r="Y1" s="46">
        <v>1919</v>
      </c>
      <c r="Z1" s="46">
        <v>1920</v>
      </c>
      <c r="AA1" s="46">
        <v>1921</v>
      </c>
      <c r="AB1" s="46">
        <v>1922</v>
      </c>
      <c r="AC1" s="46">
        <v>1923</v>
      </c>
      <c r="AD1" s="46">
        <v>1924</v>
      </c>
      <c r="AE1" s="46">
        <v>1925</v>
      </c>
      <c r="AF1" s="46">
        <v>1926</v>
      </c>
      <c r="AG1" s="46">
        <v>1927</v>
      </c>
      <c r="AH1" s="46">
        <v>1928</v>
      </c>
      <c r="AI1" s="46">
        <v>1929</v>
      </c>
      <c r="AJ1" s="46">
        <v>1930</v>
      </c>
      <c r="AK1" s="46">
        <v>1931</v>
      </c>
      <c r="AL1" s="46">
        <v>1932</v>
      </c>
      <c r="AM1" s="46">
        <v>1933</v>
      </c>
      <c r="AN1" s="46">
        <v>1934</v>
      </c>
      <c r="AO1" s="46">
        <v>1935</v>
      </c>
      <c r="AP1" s="46">
        <v>1936</v>
      </c>
      <c r="AQ1" s="46">
        <v>1937</v>
      </c>
      <c r="AR1" s="46">
        <v>1938</v>
      </c>
      <c r="AS1" s="46">
        <v>1939</v>
      </c>
      <c r="AT1" s="46">
        <v>1940</v>
      </c>
      <c r="AU1" s="46">
        <v>1941</v>
      </c>
      <c r="AV1" s="46">
        <v>1942</v>
      </c>
      <c r="AW1" s="46">
        <v>1943</v>
      </c>
      <c r="AX1" s="46">
        <v>1944</v>
      </c>
      <c r="AY1" s="46">
        <v>1945</v>
      </c>
      <c r="AZ1" s="46">
        <v>1946</v>
      </c>
      <c r="BA1" s="46">
        <v>1947</v>
      </c>
      <c r="BB1" s="46">
        <v>1948</v>
      </c>
      <c r="BC1" s="46">
        <v>1949</v>
      </c>
      <c r="BD1" s="55">
        <v>1950</v>
      </c>
      <c r="BE1" s="46">
        <v>1951</v>
      </c>
      <c r="BF1" s="46">
        <v>1952</v>
      </c>
      <c r="BG1" s="46">
        <v>1953</v>
      </c>
      <c r="BH1" s="46">
        <v>1954</v>
      </c>
      <c r="BI1" s="55">
        <v>1955</v>
      </c>
      <c r="BJ1" s="46">
        <v>1956</v>
      </c>
      <c r="BK1" s="46">
        <v>1957</v>
      </c>
      <c r="BL1" s="46">
        <v>1958</v>
      </c>
      <c r="BM1" s="46">
        <v>1959</v>
      </c>
      <c r="BN1" s="46">
        <v>1960</v>
      </c>
      <c r="BO1" s="46">
        <v>1961</v>
      </c>
      <c r="BP1" s="46">
        <v>1962</v>
      </c>
      <c r="BQ1" s="46">
        <v>1963</v>
      </c>
      <c r="BR1" s="46">
        <v>1964</v>
      </c>
      <c r="BS1" s="46">
        <v>1965</v>
      </c>
      <c r="BT1" s="46">
        <v>1966</v>
      </c>
      <c r="BU1" s="46">
        <v>1967</v>
      </c>
      <c r="BV1" s="46">
        <v>1968</v>
      </c>
      <c r="BW1" s="46">
        <v>1969</v>
      </c>
      <c r="BX1" s="46">
        <v>1970</v>
      </c>
      <c r="BY1" s="46">
        <v>1971</v>
      </c>
      <c r="BZ1" s="46">
        <v>1972</v>
      </c>
      <c r="CA1" s="46">
        <v>1973</v>
      </c>
      <c r="CB1" s="46">
        <v>1974</v>
      </c>
      <c r="CC1" s="46">
        <v>1975</v>
      </c>
      <c r="CD1" s="46">
        <v>1976</v>
      </c>
      <c r="CE1" s="46">
        <v>1977</v>
      </c>
      <c r="CF1" s="46">
        <v>1978</v>
      </c>
      <c r="CG1" s="46">
        <v>1979</v>
      </c>
      <c r="CH1" s="46">
        <v>1980</v>
      </c>
      <c r="CI1" s="46">
        <v>1981</v>
      </c>
      <c r="CJ1" s="46">
        <v>1982</v>
      </c>
      <c r="CK1" s="46">
        <v>1983</v>
      </c>
      <c r="CL1" s="46">
        <v>1984</v>
      </c>
      <c r="CM1" s="46">
        <v>1985</v>
      </c>
      <c r="CN1" s="46">
        <v>1986</v>
      </c>
      <c r="CO1" s="46">
        <v>1987</v>
      </c>
      <c r="CP1" s="46">
        <v>1988</v>
      </c>
      <c r="CQ1" s="46">
        <v>1989</v>
      </c>
      <c r="CR1" s="46">
        <v>1990</v>
      </c>
      <c r="CS1" s="46">
        <v>1991</v>
      </c>
      <c r="CT1" s="46">
        <v>1992</v>
      </c>
      <c r="CU1" s="46">
        <v>1993</v>
      </c>
      <c r="CV1" s="46">
        <v>1994</v>
      </c>
      <c r="CW1" s="46">
        <v>1995</v>
      </c>
      <c r="CX1" s="46">
        <v>1996</v>
      </c>
      <c r="CY1" s="46">
        <v>1997</v>
      </c>
      <c r="CZ1" s="46">
        <v>1998</v>
      </c>
      <c r="DA1" s="46">
        <v>1999</v>
      </c>
      <c r="DB1" s="46">
        <v>2000</v>
      </c>
      <c r="DC1" s="46">
        <v>2001</v>
      </c>
      <c r="DD1" s="46">
        <v>2002</v>
      </c>
      <c r="DE1" s="46">
        <v>2003</v>
      </c>
      <c r="DF1" s="46">
        <v>2004</v>
      </c>
      <c r="DG1" s="46">
        <v>2005</v>
      </c>
      <c r="DH1" s="46">
        <v>2006</v>
      </c>
      <c r="DI1" s="46">
        <v>2007</v>
      </c>
      <c r="DJ1" s="46">
        <v>2008</v>
      </c>
      <c r="DK1" s="46">
        <v>2009</v>
      </c>
      <c r="DL1" s="46">
        <v>2010</v>
      </c>
      <c r="DM1" s="46">
        <v>2011</v>
      </c>
      <c r="DN1" s="46">
        <v>2012</v>
      </c>
      <c r="DO1" s="46">
        <v>2013</v>
      </c>
      <c r="DP1" s="46">
        <v>2014</v>
      </c>
      <c r="DQ1" s="46">
        <v>2015</v>
      </c>
      <c r="DR1" s="46">
        <v>2016</v>
      </c>
      <c r="DS1" s="55">
        <v>2017</v>
      </c>
      <c r="DT1" s="46">
        <v>2018</v>
      </c>
      <c r="DU1" s="46">
        <v>2019</v>
      </c>
      <c r="DV1" s="46">
        <v>2020</v>
      </c>
      <c r="DW1" s="46">
        <v>2021</v>
      </c>
      <c r="DX1" s="46">
        <v>2022</v>
      </c>
      <c r="DY1" s="46">
        <v>2023</v>
      </c>
      <c r="DZ1" s="46">
        <v>2024</v>
      </c>
      <c r="EA1" s="46">
        <v>2025</v>
      </c>
      <c r="EB1" s="46">
        <v>2026</v>
      </c>
      <c r="EC1" s="46">
        <v>2027</v>
      </c>
      <c r="ED1" s="46">
        <v>2028</v>
      </c>
      <c r="EE1" s="46">
        <v>2029</v>
      </c>
      <c r="EF1" s="46">
        <v>2030</v>
      </c>
      <c r="EG1" s="46">
        <v>2031</v>
      </c>
      <c r="EH1" s="46">
        <v>2032</v>
      </c>
      <c r="EI1" s="46">
        <v>2033</v>
      </c>
      <c r="EJ1" s="46">
        <v>2034</v>
      </c>
      <c r="EK1" s="46">
        <v>2035</v>
      </c>
      <c r="EL1" s="46">
        <v>2036</v>
      </c>
      <c r="EM1" s="46">
        <v>2037</v>
      </c>
      <c r="EN1" s="46">
        <v>2038</v>
      </c>
      <c r="EO1" s="46">
        <v>2039</v>
      </c>
      <c r="EP1" s="46">
        <v>2040</v>
      </c>
      <c r="EQ1" s="46">
        <v>2041</v>
      </c>
      <c r="ER1" s="46">
        <v>2042</v>
      </c>
      <c r="ES1" s="46">
        <v>2043</v>
      </c>
      <c r="ET1" s="46">
        <v>2044</v>
      </c>
      <c r="EU1" s="46">
        <v>2045</v>
      </c>
      <c r="EV1" s="46">
        <v>2046</v>
      </c>
      <c r="EW1" s="46">
        <v>2047</v>
      </c>
      <c r="EX1" s="46">
        <v>2048</v>
      </c>
      <c r="EY1" s="46">
        <v>2049</v>
      </c>
      <c r="EZ1" s="46">
        <v>2050</v>
      </c>
      <c r="FA1" s="46">
        <v>2051</v>
      </c>
      <c r="FB1" s="46">
        <v>2052</v>
      </c>
      <c r="FC1" s="46">
        <v>2053</v>
      </c>
      <c r="FD1" s="46">
        <v>2054</v>
      </c>
      <c r="FE1" s="46">
        <v>2055</v>
      </c>
      <c r="FF1" s="46">
        <v>2056</v>
      </c>
      <c r="FG1" s="46">
        <v>2057</v>
      </c>
      <c r="FH1" s="46">
        <v>2058</v>
      </c>
      <c r="FI1" s="46">
        <v>2059</v>
      </c>
      <c r="FJ1" s="46">
        <v>2060</v>
      </c>
      <c r="FK1" s="46">
        <v>2061</v>
      </c>
      <c r="FL1" s="46">
        <v>2062</v>
      </c>
      <c r="FM1" s="46">
        <v>2063</v>
      </c>
      <c r="FN1" s="46">
        <v>2064</v>
      </c>
      <c r="FO1" s="46">
        <v>2065</v>
      </c>
      <c r="FP1" s="46">
        <v>2066</v>
      </c>
      <c r="FQ1" s="46">
        <v>2067</v>
      </c>
      <c r="FR1" s="46">
        <v>2068</v>
      </c>
      <c r="FS1" s="46">
        <v>2069</v>
      </c>
      <c r="FT1" s="46">
        <v>2070</v>
      </c>
      <c r="FU1" s="46">
        <v>2071</v>
      </c>
      <c r="FV1" s="46">
        <v>2072</v>
      </c>
      <c r="FW1" s="46">
        <v>2073</v>
      </c>
      <c r="FX1" s="46">
        <v>2074</v>
      </c>
      <c r="FY1" s="46">
        <v>2075</v>
      </c>
      <c r="FZ1" s="46">
        <v>2076</v>
      </c>
      <c r="GA1" s="46">
        <v>2077</v>
      </c>
      <c r="GB1" s="46">
        <v>2078</v>
      </c>
      <c r="GC1" s="46">
        <v>2079</v>
      </c>
      <c r="GD1" s="46">
        <v>2080</v>
      </c>
      <c r="GE1" s="46">
        <v>2081</v>
      </c>
      <c r="GF1" s="46">
        <v>2082</v>
      </c>
      <c r="GG1" s="46">
        <v>2083</v>
      </c>
      <c r="GH1" s="46">
        <v>2084</v>
      </c>
      <c r="GI1" s="46">
        <v>2085</v>
      </c>
      <c r="GJ1" s="46">
        <v>2086</v>
      </c>
      <c r="GK1" s="46">
        <v>2087</v>
      </c>
      <c r="GL1" s="46">
        <v>2088</v>
      </c>
      <c r="GM1" s="46">
        <v>2089</v>
      </c>
      <c r="GN1" s="46">
        <v>2090</v>
      </c>
      <c r="GO1" s="46">
        <v>2091</v>
      </c>
      <c r="GP1" s="46">
        <v>2092</v>
      </c>
      <c r="GQ1" s="46">
        <v>2093</v>
      </c>
      <c r="GR1" s="46">
        <v>2094</v>
      </c>
      <c r="GS1" s="46">
        <v>2095</v>
      </c>
      <c r="GT1" s="46">
        <v>2096</v>
      </c>
      <c r="GU1" s="46">
        <v>2097</v>
      </c>
      <c r="GV1" s="46">
        <v>2098</v>
      </c>
      <c r="GW1" s="46">
        <v>2099</v>
      </c>
      <c r="GX1" s="46">
        <v>2100</v>
      </c>
    </row>
    <row r="2" spans="1:206" customFormat="1">
      <c r="A2" s="181" t="s">
        <v>224</v>
      </c>
      <c r="B2" t="s">
        <v>3547</v>
      </c>
      <c r="C2" t="s">
        <v>3533</v>
      </c>
      <c r="D2" s="187" t="s">
        <v>3559</v>
      </c>
      <c r="E2" t="s">
        <v>3617</v>
      </c>
      <c r="BD2" s="43">
        <v>227549258</v>
      </c>
      <c r="BE2" s="43">
        <v>232483994.5</v>
      </c>
      <c r="BF2" s="43">
        <v>237586060</v>
      </c>
      <c r="BG2" s="43">
        <v>242837447.5</v>
      </c>
      <c r="BH2" s="43">
        <v>248244770.5</v>
      </c>
      <c r="BI2" s="43">
        <v>253847727.5</v>
      </c>
      <c r="BJ2" s="43">
        <v>259631382</v>
      </c>
      <c r="BK2" s="43">
        <v>265515232</v>
      </c>
      <c r="BL2" s="43">
        <v>271429557.5</v>
      </c>
      <c r="BM2" s="43">
        <v>277648186.5</v>
      </c>
      <c r="BN2" s="43">
        <v>284287855.5</v>
      </c>
      <c r="BO2" s="43">
        <v>291177557</v>
      </c>
      <c r="BP2" s="43">
        <v>298334053.5</v>
      </c>
      <c r="BQ2" s="43">
        <v>305755225</v>
      </c>
      <c r="BR2" s="43">
        <v>313465701.5</v>
      </c>
      <c r="BS2" s="43">
        <v>321446985.5</v>
      </c>
      <c r="BT2" s="43">
        <v>329658041.5</v>
      </c>
      <c r="BU2" s="43">
        <v>338159594</v>
      </c>
      <c r="BV2" s="43">
        <v>346980009.5</v>
      </c>
      <c r="BW2" s="43">
        <v>356070246.5</v>
      </c>
      <c r="BX2" s="43">
        <v>365450108</v>
      </c>
      <c r="BY2" s="43">
        <v>375085854.5</v>
      </c>
      <c r="BZ2" s="43">
        <v>384930391.5</v>
      </c>
      <c r="CA2" s="43">
        <v>395212021</v>
      </c>
      <c r="CB2" s="43">
        <v>406068836.5</v>
      </c>
      <c r="CC2" s="43">
        <v>417556630</v>
      </c>
      <c r="CD2" s="43">
        <v>429572939</v>
      </c>
      <c r="CE2" s="43">
        <v>441701411</v>
      </c>
      <c r="CF2" s="43">
        <v>454462679</v>
      </c>
      <c r="CG2" s="43">
        <v>467975884.5</v>
      </c>
      <c r="CH2" s="43">
        <v>481542773</v>
      </c>
      <c r="CI2" s="43">
        <v>495655336</v>
      </c>
      <c r="CJ2" s="43">
        <v>510540228.5</v>
      </c>
      <c r="CK2" s="43">
        <v>525335031</v>
      </c>
      <c r="CL2" s="43">
        <v>540182783</v>
      </c>
      <c r="CM2" s="43">
        <v>555652630.5</v>
      </c>
      <c r="CN2" s="43">
        <v>571646425.5</v>
      </c>
      <c r="CO2" s="43">
        <v>588079706</v>
      </c>
      <c r="CP2" s="43">
        <v>604511226.5</v>
      </c>
      <c r="CQ2" s="43">
        <v>621167635</v>
      </c>
      <c r="CR2" s="43">
        <v>638157236.5</v>
      </c>
      <c r="CS2" s="43">
        <v>655040492.5</v>
      </c>
      <c r="CT2" s="43">
        <v>671931548</v>
      </c>
      <c r="CU2" s="43">
        <v>689139958.5</v>
      </c>
      <c r="CV2" s="43">
        <v>706488294</v>
      </c>
      <c r="CW2" s="43">
        <v>724331670</v>
      </c>
      <c r="CX2" s="43">
        <v>742764748</v>
      </c>
      <c r="CY2" s="43">
        <v>761224444</v>
      </c>
      <c r="CZ2" s="43">
        <v>779908035</v>
      </c>
      <c r="DA2" s="43">
        <v>799099339.5</v>
      </c>
      <c r="DB2" s="43">
        <v>818952057</v>
      </c>
      <c r="DC2" s="43">
        <v>839463871</v>
      </c>
      <c r="DD2" s="43">
        <v>860611461.5</v>
      </c>
      <c r="DE2" s="43">
        <v>882349262.5</v>
      </c>
      <c r="DF2" s="43">
        <v>904781335</v>
      </c>
      <c r="DG2" s="43">
        <v>927898100.5</v>
      </c>
      <c r="DH2" s="43">
        <v>951740271.5</v>
      </c>
      <c r="DI2" s="43">
        <v>976461443.5</v>
      </c>
      <c r="DJ2" s="43">
        <v>1001981281</v>
      </c>
      <c r="DK2" s="43">
        <v>1028200282</v>
      </c>
      <c r="DL2" s="43">
        <v>1055233397</v>
      </c>
      <c r="DM2" s="43">
        <v>1082675801</v>
      </c>
      <c r="DN2" s="43">
        <v>1110797234</v>
      </c>
      <c r="DO2" s="43">
        <v>1140180580</v>
      </c>
      <c r="DP2" s="43">
        <v>1170299024</v>
      </c>
      <c r="DQ2" s="43">
        <v>1201107939</v>
      </c>
      <c r="DR2" s="43">
        <v>1232111604</v>
      </c>
      <c r="DS2" s="43">
        <v>1263333733</v>
      </c>
      <c r="DT2" s="43">
        <v>1295265049</v>
      </c>
      <c r="DU2" s="43">
        <v>1327701163</v>
      </c>
      <c r="DV2" s="43">
        <v>1360677231</v>
      </c>
      <c r="DW2" s="43">
        <v>1393676444</v>
      </c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</row>
    <row r="3" spans="1:206" customFormat="1">
      <c r="A3" s="181" t="s">
        <v>224</v>
      </c>
      <c r="B3" t="s">
        <v>3547</v>
      </c>
      <c r="C3" t="s">
        <v>3533</v>
      </c>
      <c r="D3" s="187" t="s">
        <v>3559</v>
      </c>
      <c r="E3" t="s">
        <v>3591</v>
      </c>
      <c r="BD3" s="43">
        <v>1372191779</v>
      </c>
      <c r="BE3" s="43">
        <v>1398637474</v>
      </c>
      <c r="BF3" s="43">
        <v>1427840204</v>
      </c>
      <c r="BG3" s="43">
        <v>1459061073</v>
      </c>
      <c r="BH3" s="43">
        <v>1491245721</v>
      </c>
      <c r="BI3" s="43">
        <v>1525234095</v>
      </c>
      <c r="BJ3" s="43">
        <v>1559616107</v>
      </c>
      <c r="BK3" s="43">
        <v>1595557193</v>
      </c>
      <c r="BL3" s="43">
        <v>1632167416</v>
      </c>
      <c r="BM3" s="43">
        <v>1664209976</v>
      </c>
      <c r="BN3" s="43">
        <v>1690727334</v>
      </c>
      <c r="BO3" s="43">
        <v>1716824279</v>
      </c>
      <c r="BP3" s="43">
        <v>1751870273</v>
      </c>
      <c r="BQ3" s="43">
        <v>1797673330</v>
      </c>
      <c r="BR3" s="43">
        <v>1845541961</v>
      </c>
      <c r="BS3" s="43">
        <v>1891971687</v>
      </c>
      <c r="BT3" s="43">
        <v>1938132679</v>
      </c>
      <c r="BU3" s="43">
        <v>1984041419</v>
      </c>
      <c r="BV3" s="43">
        <v>2032300662</v>
      </c>
      <c r="BW3" s="43">
        <v>2082937752</v>
      </c>
      <c r="BX3" s="43">
        <v>2133940841</v>
      </c>
      <c r="BY3" s="43">
        <v>2184251839</v>
      </c>
      <c r="BZ3" s="43">
        <v>2234214277</v>
      </c>
      <c r="CA3" s="43">
        <v>2285049028</v>
      </c>
      <c r="CB3" s="43">
        <v>2335216973</v>
      </c>
      <c r="CC3" s="43">
        <v>2383461740</v>
      </c>
      <c r="CD3" s="43">
        <v>2430593792</v>
      </c>
      <c r="CE3" s="43">
        <v>2477620120</v>
      </c>
      <c r="CF3" s="43">
        <v>2524371379</v>
      </c>
      <c r="CG3" s="43">
        <v>2572366440</v>
      </c>
      <c r="CH3" s="43">
        <v>2622671672</v>
      </c>
      <c r="CI3" s="43">
        <v>2675018775</v>
      </c>
      <c r="CJ3" s="43">
        <v>2729699556</v>
      </c>
      <c r="CK3" s="43">
        <v>2784851082</v>
      </c>
      <c r="CL3" s="43">
        <v>2839991047</v>
      </c>
      <c r="CM3" s="43">
        <v>2896524837</v>
      </c>
      <c r="CN3" s="43">
        <v>2954803839</v>
      </c>
      <c r="CO3" s="43">
        <v>3014968516</v>
      </c>
      <c r="CP3" s="43">
        <v>3075403641</v>
      </c>
      <c r="CQ3" s="43">
        <v>3135726340</v>
      </c>
      <c r="CR3" s="43">
        <v>3196471245</v>
      </c>
      <c r="CS3" s="43">
        <v>3254893537</v>
      </c>
      <c r="CT3" s="43">
        <v>3310293149</v>
      </c>
      <c r="CU3" s="43">
        <v>3364356490</v>
      </c>
      <c r="CV3" s="43">
        <v>3417503955</v>
      </c>
      <c r="CW3" s="43">
        <v>3469838703</v>
      </c>
      <c r="CX3" s="43">
        <v>3521240522</v>
      </c>
      <c r="CY3" s="43">
        <v>3572101027</v>
      </c>
      <c r="CZ3" s="43">
        <v>3622575269</v>
      </c>
      <c r="DA3" s="43">
        <v>3672586863</v>
      </c>
      <c r="DB3" s="43">
        <v>3722646401</v>
      </c>
      <c r="DC3" s="43">
        <v>3772959044</v>
      </c>
      <c r="DD3" s="43">
        <v>3822580050</v>
      </c>
      <c r="DE3" s="43">
        <v>3871308311</v>
      </c>
      <c r="DF3" s="43">
        <v>3919486240</v>
      </c>
      <c r="DG3" s="43">
        <v>3967495666</v>
      </c>
      <c r="DH3" s="43">
        <v>4015539770</v>
      </c>
      <c r="DI3" s="43">
        <v>4063321992</v>
      </c>
      <c r="DJ3" s="43">
        <v>4111182391</v>
      </c>
      <c r="DK3" s="43">
        <v>4159796068</v>
      </c>
      <c r="DL3" s="43">
        <v>4208559497</v>
      </c>
      <c r="DM3" s="43">
        <v>4257046407</v>
      </c>
      <c r="DN3" s="43">
        <v>4305769300</v>
      </c>
      <c r="DO3" s="43">
        <v>4353920166</v>
      </c>
      <c r="DP3" s="43">
        <v>4401148655</v>
      </c>
      <c r="DQ3" s="43">
        <v>4446908931</v>
      </c>
      <c r="DR3" s="43">
        <v>4491618381</v>
      </c>
      <c r="DS3" s="43">
        <v>4535779141</v>
      </c>
      <c r="DT3" s="43">
        <v>4577525537</v>
      </c>
      <c r="DU3" s="43">
        <v>4616497257</v>
      </c>
      <c r="DV3" s="43">
        <v>4651912356</v>
      </c>
      <c r="DW3" s="43">
        <v>4682255070</v>
      </c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</row>
    <row r="4" spans="1:206" customFormat="1">
      <c r="A4" s="181" t="s">
        <v>224</v>
      </c>
      <c r="B4" t="s">
        <v>3547</v>
      </c>
      <c r="C4" t="s">
        <v>3533</v>
      </c>
      <c r="D4" s="187" t="s">
        <v>3559</v>
      </c>
      <c r="E4" t="s">
        <v>3592</v>
      </c>
      <c r="BD4" s="43">
        <v>250794339</v>
      </c>
      <c r="BE4" s="43">
        <v>254290333</v>
      </c>
      <c r="BF4" s="43">
        <v>257904881.5</v>
      </c>
      <c r="BG4" s="43">
        <v>261656147</v>
      </c>
      <c r="BH4" s="43">
        <v>265497577.5</v>
      </c>
      <c r="BI4" s="43">
        <v>269425887</v>
      </c>
      <c r="BJ4" s="43">
        <v>273390783</v>
      </c>
      <c r="BK4" s="43">
        <v>277348911</v>
      </c>
      <c r="BL4" s="43">
        <v>281365808</v>
      </c>
      <c r="BM4" s="43">
        <v>285303539.5</v>
      </c>
      <c r="BN4" s="43">
        <v>289169821</v>
      </c>
      <c r="BO4" s="43">
        <v>293029539</v>
      </c>
      <c r="BP4" s="43">
        <v>296579695.5</v>
      </c>
      <c r="BQ4" s="43">
        <v>299817443</v>
      </c>
      <c r="BR4" s="43">
        <v>302854034</v>
      </c>
      <c r="BS4" s="43">
        <v>305605883</v>
      </c>
      <c r="BT4" s="43">
        <v>308171016.5</v>
      </c>
      <c r="BU4" s="43">
        <v>310648120.5</v>
      </c>
      <c r="BV4" s="43">
        <v>313000094</v>
      </c>
      <c r="BW4" s="43">
        <v>315271307</v>
      </c>
      <c r="BX4" s="43">
        <v>317360990</v>
      </c>
      <c r="BY4" s="43">
        <v>319491926</v>
      </c>
      <c r="BZ4" s="43">
        <v>321855596</v>
      </c>
      <c r="CA4" s="43">
        <v>324222111</v>
      </c>
      <c r="CB4" s="43">
        <v>326673890</v>
      </c>
      <c r="CC4" s="43">
        <v>329252168.5</v>
      </c>
      <c r="CD4" s="43">
        <v>331842034</v>
      </c>
      <c r="CE4" s="43">
        <v>334342439</v>
      </c>
      <c r="CF4" s="43">
        <v>336688724.5</v>
      </c>
      <c r="CG4" s="43">
        <v>338902897</v>
      </c>
      <c r="CH4" s="43">
        <v>340952512</v>
      </c>
      <c r="CI4" s="43">
        <v>342890718.5</v>
      </c>
      <c r="CJ4" s="43">
        <v>344865408.5</v>
      </c>
      <c r="CK4" s="43">
        <v>346976027.5</v>
      </c>
      <c r="CL4" s="43">
        <v>349089692</v>
      </c>
      <c r="CM4" s="43">
        <v>351074658.5</v>
      </c>
      <c r="CN4" s="43">
        <v>353151160</v>
      </c>
      <c r="CO4" s="43">
        <v>355291589</v>
      </c>
      <c r="CP4" s="43">
        <v>357188773.5</v>
      </c>
      <c r="CQ4" s="43">
        <v>358691408</v>
      </c>
      <c r="CR4" s="43">
        <v>359835170.5</v>
      </c>
      <c r="CS4" s="43">
        <v>360547524</v>
      </c>
      <c r="CT4" s="43">
        <v>360600798.5</v>
      </c>
      <c r="CU4" s="43">
        <v>360168659.5</v>
      </c>
      <c r="CV4" s="43">
        <v>359330360.5</v>
      </c>
      <c r="CW4" s="43">
        <v>358234772.5</v>
      </c>
      <c r="CX4" s="43">
        <v>357148333</v>
      </c>
      <c r="CY4" s="43">
        <v>356004571</v>
      </c>
      <c r="CZ4" s="43">
        <v>354768385.5</v>
      </c>
      <c r="DA4" s="43">
        <v>353414897.5</v>
      </c>
      <c r="DB4" s="43">
        <v>352081604</v>
      </c>
      <c r="DC4" s="43">
        <v>350640829.5</v>
      </c>
      <c r="DD4" s="43">
        <v>349037113.5</v>
      </c>
      <c r="DE4" s="43">
        <v>347490472</v>
      </c>
      <c r="DF4" s="43">
        <v>346020022.5</v>
      </c>
      <c r="DG4" s="43">
        <v>344592369</v>
      </c>
      <c r="DH4" s="43">
        <v>343308677.5</v>
      </c>
      <c r="DI4" s="43">
        <v>342340735.5</v>
      </c>
      <c r="DJ4" s="43">
        <v>341666646</v>
      </c>
      <c r="DK4" s="43">
        <v>341235503</v>
      </c>
      <c r="DL4" s="43">
        <v>340829554</v>
      </c>
      <c r="DM4" s="43">
        <v>340444097.5</v>
      </c>
      <c r="DN4" s="43">
        <v>340265744</v>
      </c>
      <c r="DO4" s="43">
        <v>340168809.5</v>
      </c>
      <c r="DP4" s="43">
        <v>340043863</v>
      </c>
      <c r="DQ4" s="43">
        <v>339977405</v>
      </c>
      <c r="DR4" s="43">
        <v>339974599.5</v>
      </c>
      <c r="DS4" s="43">
        <v>339863718.5</v>
      </c>
      <c r="DT4" s="43">
        <v>339557646</v>
      </c>
      <c r="DU4" s="43">
        <v>339109495</v>
      </c>
      <c r="DV4" s="43">
        <v>338234492.5</v>
      </c>
      <c r="DW4" s="43">
        <v>336648533.5</v>
      </c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</row>
    <row r="5" spans="1:206" customFormat="1">
      <c r="A5" s="181" t="s">
        <v>224</v>
      </c>
      <c r="B5" t="s">
        <v>3547</v>
      </c>
      <c r="C5" t="s">
        <v>3533</v>
      </c>
      <c r="D5" s="187" t="s">
        <v>3559</v>
      </c>
      <c r="E5" t="s">
        <v>732</v>
      </c>
      <c r="BD5" s="43">
        <v>168335846</v>
      </c>
      <c r="BE5" s="43">
        <v>172783143</v>
      </c>
      <c r="BF5" s="43">
        <v>177354123</v>
      </c>
      <c r="BG5" s="43">
        <v>182056280.5</v>
      </c>
      <c r="BH5" s="43">
        <v>186910159.5</v>
      </c>
      <c r="BI5" s="43">
        <v>191936410.5</v>
      </c>
      <c r="BJ5" s="43">
        <v>197136629.5</v>
      </c>
      <c r="BK5" s="43">
        <v>202519685</v>
      </c>
      <c r="BL5" s="43">
        <v>208049430</v>
      </c>
      <c r="BM5" s="43">
        <v>213778340</v>
      </c>
      <c r="BN5" s="43">
        <v>219754160.5</v>
      </c>
      <c r="BO5" s="43">
        <v>225927497.5</v>
      </c>
      <c r="BP5" s="43">
        <v>232266372.5</v>
      </c>
      <c r="BQ5" s="43">
        <v>238750452</v>
      </c>
      <c r="BR5" s="43">
        <v>245366837.5</v>
      </c>
      <c r="BS5" s="43">
        <v>252093550.5</v>
      </c>
      <c r="BT5" s="43">
        <v>258880172</v>
      </c>
      <c r="BU5" s="43">
        <v>265713489</v>
      </c>
      <c r="BV5" s="43">
        <v>272595803.5</v>
      </c>
      <c r="BW5" s="43">
        <v>279527928.5</v>
      </c>
      <c r="BX5" s="43">
        <v>286525532.5</v>
      </c>
      <c r="BY5" s="43">
        <v>293609376.5</v>
      </c>
      <c r="BZ5" s="43">
        <v>300799282.5</v>
      </c>
      <c r="CA5" s="43">
        <v>308110222.5</v>
      </c>
      <c r="CB5" s="43">
        <v>315529220</v>
      </c>
      <c r="CC5" s="43">
        <v>323032374</v>
      </c>
      <c r="CD5" s="43">
        <v>330600042</v>
      </c>
      <c r="CE5" s="43">
        <v>338342342.5</v>
      </c>
      <c r="CF5" s="43">
        <v>346288962</v>
      </c>
      <c r="CG5" s="43">
        <v>354316510</v>
      </c>
      <c r="CH5" s="43">
        <v>362332604</v>
      </c>
      <c r="CI5" s="43">
        <v>370214131.5</v>
      </c>
      <c r="CJ5" s="43">
        <v>378073940.5</v>
      </c>
      <c r="CK5" s="43">
        <v>386071045.5</v>
      </c>
      <c r="CL5" s="43">
        <v>394125322.5</v>
      </c>
      <c r="CM5" s="43">
        <v>402164075.5</v>
      </c>
      <c r="CN5" s="43">
        <v>410179799</v>
      </c>
      <c r="CO5" s="43">
        <v>418193799.5</v>
      </c>
      <c r="CP5" s="43">
        <v>426258529.5</v>
      </c>
      <c r="CQ5" s="43">
        <v>434345556</v>
      </c>
      <c r="CR5" s="43">
        <v>442565114</v>
      </c>
      <c r="CS5" s="43">
        <v>450839607.5</v>
      </c>
      <c r="CT5" s="43">
        <v>459026864</v>
      </c>
      <c r="CU5" s="43">
        <v>467183201</v>
      </c>
      <c r="CV5" s="43">
        <v>475330393</v>
      </c>
      <c r="CW5" s="43">
        <v>483431615.5</v>
      </c>
      <c r="CX5" s="43">
        <v>491423986.5</v>
      </c>
      <c r="CY5" s="43">
        <v>499347530.5</v>
      </c>
      <c r="CZ5" s="43">
        <v>507199406</v>
      </c>
      <c r="DA5" s="43">
        <v>514937047.5</v>
      </c>
      <c r="DB5" s="43">
        <v>522512130</v>
      </c>
      <c r="DC5" s="43">
        <v>529912690</v>
      </c>
      <c r="DD5" s="43">
        <v>537159484</v>
      </c>
      <c r="DE5" s="43">
        <v>544202033.5</v>
      </c>
      <c r="DF5" s="43">
        <v>551122120</v>
      </c>
      <c r="DG5" s="43">
        <v>557964020.5</v>
      </c>
      <c r="DH5" s="43">
        <v>564664743</v>
      </c>
      <c r="DI5" s="43">
        <v>571246589</v>
      </c>
      <c r="DJ5" s="43">
        <v>577692625.5</v>
      </c>
      <c r="DK5" s="43">
        <v>584072346.5</v>
      </c>
      <c r="DL5" s="43">
        <v>590547013</v>
      </c>
      <c r="DM5" s="43">
        <v>597179842</v>
      </c>
      <c r="DN5" s="43">
        <v>603818795</v>
      </c>
      <c r="DO5" s="43">
        <v>610323373.5</v>
      </c>
      <c r="DP5" s="43">
        <v>616734059.5</v>
      </c>
      <c r="DQ5" s="43">
        <v>623076488</v>
      </c>
      <c r="DR5" s="43">
        <v>629341008.5</v>
      </c>
      <c r="DS5" s="43">
        <v>635448199.5</v>
      </c>
      <c r="DT5" s="43">
        <v>641303732</v>
      </c>
      <c r="DU5" s="43">
        <v>646846756.5</v>
      </c>
      <c r="DV5" s="43">
        <v>651836121.5</v>
      </c>
      <c r="DW5" s="43">
        <v>656098097</v>
      </c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</row>
    <row r="6" spans="1:206" customFormat="1">
      <c r="A6" s="181" t="s">
        <v>224</v>
      </c>
      <c r="B6" t="s">
        <v>3547</v>
      </c>
      <c r="C6" t="s">
        <v>3533</v>
      </c>
      <c r="D6" s="187" t="s">
        <v>3559</v>
      </c>
      <c r="E6" t="s">
        <v>733</v>
      </c>
      <c r="BD6" s="43">
        <v>479682781</v>
      </c>
      <c r="BE6" s="43">
        <v>484145444.5</v>
      </c>
      <c r="BF6" s="43">
        <v>488772750</v>
      </c>
      <c r="BG6" s="43">
        <v>493832090</v>
      </c>
      <c r="BH6" s="43">
        <v>499223647.5</v>
      </c>
      <c r="BI6" s="43">
        <v>504749266.5</v>
      </c>
      <c r="BJ6" s="43">
        <v>510327297.5</v>
      </c>
      <c r="BK6" s="43">
        <v>516003370</v>
      </c>
      <c r="BL6" s="43">
        <v>522151049.5</v>
      </c>
      <c r="BM6" s="43">
        <v>528384489</v>
      </c>
      <c r="BN6" s="43">
        <v>534303195</v>
      </c>
      <c r="BO6" s="43">
        <v>540396610</v>
      </c>
      <c r="BP6" s="43">
        <v>546596814</v>
      </c>
      <c r="BQ6" s="43">
        <v>552718705.5</v>
      </c>
      <c r="BR6" s="43">
        <v>558895183</v>
      </c>
      <c r="BS6" s="43">
        <v>564881158</v>
      </c>
      <c r="BT6" s="43">
        <v>570438739</v>
      </c>
      <c r="BU6" s="43">
        <v>575725118.5</v>
      </c>
      <c r="BV6" s="43">
        <v>580748822.5</v>
      </c>
      <c r="BW6" s="43">
        <v>585636275.5</v>
      </c>
      <c r="BX6" s="43">
        <v>590873874</v>
      </c>
      <c r="BY6" s="43">
        <v>596455712</v>
      </c>
      <c r="BZ6" s="43">
        <v>601699802</v>
      </c>
      <c r="CA6" s="43">
        <v>606321944.5</v>
      </c>
      <c r="CB6" s="43">
        <v>610656558.5</v>
      </c>
      <c r="CC6" s="43">
        <v>614726688</v>
      </c>
      <c r="CD6" s="43">
        <v>618452845.5</v>
      </c>
      <c r="CE6" s="43">
        <v>622285122</v>
      </c>
      <c r="CF6" s="43">
        <v>626329023.5</v>
      </c>
      <c r="CG6" s="43">
        <v>630468800.5</v>
      </c>
      <c r="CH6" s="43">
        <v>634918017</v>
      </c>
      <c r="CI6" s="43">
        <v>639220146</v>
      </c>
      <c r="CJ6" s="43">
        <v>643139030</v>
      </c>
      <c r="CK6" s="43">
        <v>646944322</v>
      </c>
      <c r="CL6" s="43">
        <v>650699632</v>
      </c>
      <c r="CM6" s="43">
        <v>654526260.5</v>
      </c>
      <c r="CN6" s="43">
        <v>658454255.5</v>
      </c>
      <c r="CO6" s="43">
        <v>662585047.5</v>
      </c>
      <c r="CP6" s="43">
        <v>667032109.5</v>
      </c>
      <c r="CQ6" s="43">
        <v>671841646.5</v>
      </c>
      <c r="CR6" s="43">
        <v>677181411</v>
      </c>
      <c r="CS6" s="43">
        <v>682922034</v>
      </c>
      <c r="CT6" s="43">
        <v>688794019</v>
      </c>
      <c r="CU6" s="43">
        <v>694510541.5</v>
      </c>
      <c r="CV6" s="43">
        <v>699966365</v>
      </c>
      <c r="CW6" s="43">
        <v>705240613</v>
      </c>
      <c r="CX6" s="43">
        <v>710393320</v>
      </c>
      <c r="CY6" s="43">
        <v>715598156</v>
      </c>
      <c r="CZ6" s="43">
        <v>720770234</v>
      </c>
      <c r="DA6" s="43">
        <v>725831078.5</v>
      </c>
      <c r="DB6" s="43">
        <v>730882846.5</v>
      </c>
      <c r="DC6" s="43">
        <v>735929644</v>
      </c>
      <c r="DD6" s="43">
        <v>741171821.5</v>
      </c>
      <c r="DE6" s="43">
        <v>746708223.5</v>
      </c>
      <c r="DF6" s="43">
        <v>752508888.5</v>
      </c>
      <c r="DG6" s="43">
        <v>758400286.5</v>
      </c>
      <c r="DH6" s="43">
        <v>764344476</v>
      </c>
      <c r="DI6" s="43">
        <v>770766946.5</v>
      </c>
      <c r="DJ6" s="43">
        <v>777270346</v>
      </c>
      <c r="DK6" s="43">
        <v>783203639.5</v>
      </c>
      <c r="DL6" s="43">
        <v>788640486.5</v>
      </c>
      <c r="DM6" s="43">
        <v>793979350.5</v>
      </c>
      <c r="DN6" s="43">
        <v>799234854.5</v>
      </c>
      <c r="DO6" s="43">
        <v>804194193</v>
      </c>
      <c r="DP6" s="43">
        <v>809009440.5</v>
      </c>
      <c r="DQ6" s="43">
        <v>813767088</v>
      </c>
      <c r="DR6" s="43">
        <v>818677367.5</v>
      </c>
      <c r="DS6" s="43">
        <v>823665400</v>
      </c>
      <c r="DT6" s="43">
        <v>828427365</v>
      </c>
      <c r="DU6" s="43">
        <v>833108974</v>
      </c>
      <c r="DV6" s="43">
        <v>836621461.5</v>
      </c>
      <c r="DW6" s="43">
        <v>838954486.5</v>
      </c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</row>
    <row r="7" spans="1:206" customFormat="1">
      <c r="A7" s="181" t="s">
        <v>224</v>
      </c>
      <c r="B7" t="s">
        <v>3547</v>
      </c>
      <c r="C7" t="s">
        <v>3533</v>
      </c>
      <c r="D7" s="187" t="s">
        <v>3559</v>
      </c>
      <c r="E7" t="s">
        <v>734</v>
      </c>
      <c r="BD7" s="43">
        <v>2499322157</v>
      </c>
      <c r="BE7" s="43">
        <v>2543130381</v>
      </c>
      <c r="BF7" s="43">
        <v>2590270899</v>
      </c>
      <c r="BG7" s="43">
        <v>2640278797</v>
      </c>
      <c r="BH7" s="43">
        <v>2691979339</v>
      </c>
      <c r="BI7" s="43">
        <v>2746072141</v>
      </c>
      <c r="BJ7" s="43">
        <v>2801002631</v>
      </c>
      <c r="BK7" s="43">
        <v>2857866857</v>
      </c>
      <c r="BL7" s="43">
        <v>2916108097</v>
      </c>
      <c r="BM7" s="43">
        <v>2970292188</v>
      </c>
      <c r="BN7" s="43">
        <v>3019233434</v>
      </c>
      <c r="BO7" s="43">
        <v>3068370610</v>
      </c>
      <c r="BP7" s="43">
        <v>3126686743</v>
      </c>
      <c r="BQ7" s="43">
        <v>3195779247</v>
      </c>
      <c r="BR7" s="43">
        <v>3267212338</v>
      </c>
      <c r="BS7" s="43">
        <v>3337111983</v>
      </c>
      <c r="BT7" s="43">
        <v>3406417036</v>
      </c>
      <c r="BU7" s="43">
        <v>3475448166</v>
      </c>
      <c r="BV7" s="43">
        <v>3546810808</v>
      </c>
      <c r="BW7" s="43">
        <v>3620655275</v>
      </c>
      <c r="BX7" s="43">
        <v>3695390336</v>
      </c>
      <c r="BY7" s="43">
        <v>3770163092</v>
      </c>
      <c r="BZ7" s="43">
        <v>3844800885</v>
      </c>
      <c r="CA7" s="43">
        <v>3920251504</v>
      </c>
      <c r="CB7" s="43">
        <v>3995517077</v>
      </c>
      <c r="CC7" s="43">
        <v>4069437231</v>
      </c>
      <c r="CD7" s="43">
        <v>4142505883</v>
      </c>
      <c r="CE7" s="43">
        <v>4215772490</v>
      </c>
      <c r="CF7" s="43">
        <v>4289657708</v>
      </c>
      <c r="CG7" s="43">
        <v>4365582871</v>
      </c>
      <c r="CH7" s="43">
        <v>4444007706</v>
      </c>
      <c r="CI7" s="43">
        <v>4524627659</v>
      </c>
      <c r="CJ7" s="43">
        <v>4607984871</v>
      </c>
      <c r="CK7" s="43">
        <v>4691884238</v>
      </c>
      <c r="CL7" s="43">
        <v>4775836074</v>
      </c>
      <c r="CM7" s="43">
        <v>4861730613</v>
      </c>
      <c r="CN7" s="43">
        <v>4950063340</v>
      </c>
      <c r="CO7" s="43">
        <v>5040984495</v>
      </c>
      <c r="CP7" s="43">
        <v>5132293974</v>
      </c>
      <c r="CQ7" s="43">
        <v>5223704308</v>
      </c>
      <c r="CR7" s="43">
        <v>5316175862</v>
      </c>
      <c r="CS7" s="43">
        <v>5406245868</v>
      </c>
      <c r="CT7" s="43">
        <v>5492686093</v>
      </c>
      <c r="CU7" s="43">
        <v>5577433523</v>
      </c>
      <c r="CV7" s="43">
        <v>5660727993</v>
      </c>
      <c r="CW7" s="43">
        <v>5743219454</v>
      </c>
      <c r="CX7" s="43">
        <v>5825145298</v>
      </c>
      <c r="CY7" s="43">
        <v>5906481261</v>
      </c>
      <c r="CZ7" s="43">
        <v>5987312480</v>
      </c>
      <c r="DA7" s="43">
        <v>6067758458</v>
      </c>
      <c r="DB7" s="43">
        <v>6148898975</v>
      </c>
      <c r="DC7" s="43">
        <v>6230746983</v>
      </c>
      <c r="DD7" s="43">
        <v>6312407360</v>
      </c>
      <c r="DE7" s="43">
        <v>6393898365</v>
      </c>
      <c r="DF7" s="43">
        <v>6475751478</v>
      </c>
      <c r="DG7" s="43">
        <v>6558176119</v>
      </c>
      <c r="DH7" s="43">
        <v>6641416218</v>
      </c>
      <c r="DI7" s="43">
        <v>6725948545</v>
      </c>
      <c r="DJ7" s="43">
        <v>6811597272</v>
      </c>
      <c r="DK7" s="43">
        <v>6898305908</v>
      </c>
      <c r="DL7" s="43">
        <v>6985603105</v>
      </c>
      <c r="DM7" s="43">
        <v>7073125425</v>
      </c>
      <c r="DN7" s="43">
        <v>7161697921</v>
      </c>
      <c r="DO7" s="43">
        <v>7250593370</v>
      </c>
      <c r="DP7" s="43">
        <v>7339013419</v>
      </c>
      <c r="DQ7" s="43">
        <v>7426597537</v>
      </c>
      <c r="DR7" s="43">
        <v>7513474238</v>
      </c>
      <c r="DS7" s="43">
        <v>7599822404</v>
      </c>
      <c r="DT7" s="43">
        <v>7683789828</v>
      </c>
      <c r="DU7" s="43">
        <v>7764951033</v>
      </c>
      <c r="DV7" s="43">
        <v>7840952880</v>
      </c>
      <c r="DW7" s="43">
        <v>7909295152</v>
      </c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</row>
    <row r="8" spans="1:206" customFormat="1">
      <c r="A8" s="181" t="s">
        <v>224</v>
      </c>
      <c r="B8" t="s">
        <v>3547</v>
      </c>
      <c r="C8" t="s">
        <v>3533</v>
      </c>
      <c r="D8" s="187" t="s">
        <v>3559</v>
      </c>
      <c r="E8" t="s">
        <v>729</v>
      </c>
      <c r="BD8" s="43">
        <v>227549258</v>
      </c>
      <c r="BE8" s="43">
        <v>232483994.5</v>
      </c>
      <c r="BF8" s="43">
        <v>237586060</v>
      </c>
      <c r="BG8" s="43">
        <v>242837447.5</v>
      </c>
      <c r="BH8" s="43">
        <v>248244770.5</v>
      </c>
      <c r="BI8" s="43">
        <v>253847727.5</v>
      </c>
      <c r="BJ8" s="43">
        <v>259631382</v>
      </c>
      <c r="BK8" s="43">
        <v>265515232</v>
      </c>
      <c r="BL8" s="43">
        <v>271429557.5</v>
      </c>
      <c r="BM8" s="43">
        <v>277648186.5</v>
      </c>
      <c r="BN8" s="43">
        <v>284287855.5</v>
      </c>
      <c r="BO8" s="43">
        <v>291177557</v>
      </c>
      <c r="BP8" s="43">
        <v>298334053.5</v>
      </c>
      <c r="BQ8" s="43">
        <v>305755225</v>
      </c>
      <c r="BR8" s="43">
        <v>313465701.5</v>
      </c>
      <c r="BS8" s="43">
        <v>321446985.5</v>
      </c>
      <c r="BT8" s="43">
        <v>329658041.5</v>
      </c>
      <c r="BU8" s="43">
        <v>338159594</v>
      </c>
      <c r="BV8" s="43">
        <v>346980009.5</v>
      </c>
      <c r="BW8" s="43">
        <v>356070246.5</v>
      </c>
      <c r="BX8" s="43">
        <v>365450108</v>
      </c>
      <c r="BY8" s="43">
        <v>375085854.5</v>
      </c>
      <c r="BZ8" s="43">
        <v>384930391.5</v>
      </c>
      <c r="CA8" s="43">
        <v>395212021</v>
      </c>
      <c r="CB8" s="43">
        <v>406068836.5</v>
      </c>
      <c r="CC8" s="43">
        <v>417556630</v>
      </c>
      <c r="CD8" s="43">
        <v>429572939</v>
      </c>
      <c r="CE8" s="43">
        <v>441701411</v>
      </c>
      <c r="CF8" s="43">
        <v>454462679</v>
      </c>
      <c r="CG8" s="43">
        <v>467975884.5</v>
      </c>
      <c r="CH8" s="43">
        <v>481542773</v>
      </c>
      <c r="CI8" s="43">
        <v>495655336</v>
      </c>
      <c r="CJ8" s="43">
        <v>510540228.5</v>
      </c>
      <c r="CK8" s="43">
        <v>525335031</v>
      </c>
      <c r="CL8" s="43">
        <v>540182783</v>
      </c>
      <c r="CM8" s="43">
        <v>555652630.5</v>
      </c>
      <c r="CN8" s="43">
        <v>571646425.5</v>
      </c>
      <c r="CO8" s="43">
        <v>588079706</v>
      </c>
      <c r="CP8" s="43">
        <v>604511226.5</v>
      </c>
      <c r="CQ8" s="43">
        <v>621167635</v>
      </c>
      <c r="CR8" s="43">
        <v>638157236.5</v>
      </c>
      <c r="CS8" s="43">
        <v>655040492.5</v>
      </c>
      <c r="CT8" s="43">
        <v>671931548</v>
      </c>
      <c r="CU8" s="43">
        <v>689139958.5</v>
      </c>
      <c r="CV8" s="43">
        <v>706488294</v>
      </c>
      <c r="CW8" s="43">
        <v>724331670</v>
      </c>
      <c r="CX8" s="43">
        <v>742764748</v>
      </c>
      <c r="CY8" s="43">
        <v>761224444</v>
      </c>
      <c r="CZ8" s="43">
        <v>779908035</v>
      </c>
      <c r="DA8" s="43">
        <v>799099339.5</v>
      </c>
      <c r="DB8" s="43">
        <v>818952057</v>
      </c>
      <c r="DC8" s="43">
        <v>839463871</v>
      </c>
      <c r="DD8" s="43">
        <v>860611461.5</v>
      </c>
      <c r="DE8" s="43">
        <v>882349262.5</v>
      </c>
      <c r="DF8" s="43">
        <v>904781335</v>
      </c>
      <c r="DG8" s="43">
        <v>927898100.5</v>
      </c>
      <c r="DH8" s="43">
        <v>951740271.5</v>
      </c>
      <c r="DI8" s="43">
        <v>976461443.5</v>
      </c>
      <c r="DJ8" s="43">
        <v>1001981281</v>
      </c>
      <c r="DK8" s="43">
        <v>1028200282</v>
      </c>
      <c r="DL8" s="43">
        <v>1055233397</v>
      </c>
      <c r="DM8" s="43">
        <v>1082675801</v>
      </c>
      <c r="DN8" s="43">
        <v>1110797234</v>
      </c>
      <c r="DO8" s="43">
        <v>1140180580</v>
      </c>
      <c r="DP8" s="43">
        <v>1170299024</v>
      </c>
      <c r="DQ8" s="43">
        <v>1201107939</v>
      </c>
      <c r="DR8" s="43">
        <v>1232111604</v>
      </c>
      <c r="DS8" s="43">
        <v>1263333733</v>
      </c>
      <c r="DT8" s="43">
        <v>1295265049</v>
      </c>
      <c r="DU8" s="43">
        <v>1327701163</v>
      </c>
      <c r="DV8" s="43">
        <v>1360677231</v>
      </c>
      <c r="DW8" s="43">
        <v>1393676444</v>
      </c>
      <c r="DX8" s="43"/>
      <c r="DY8" s="43"/>
      <c r="DZ8" s="43"/>
      <c r="EA8" s="43">
        <v>1480551278</v>
      </c>
      <c r="EB8" s="43"/>
      <c r="EC8" s="43"/>
      <c r="ED8" s="43"/>
      <c r="EE8" s="43"/>
      <c r="EF8" s="43">
        <v>1654051913</v>
      </c>
      <c r="EG8" s="43"/>
      <c r="EH8" s="43"/>
      <c r="EI8" s="43"/>
      <c r="EJ8" s="43"/>
      <c r="EK8" s="43">
        <v>1833690939</v>
      </c>
      <c r="EL8" s="43"/>
      <c r="EM8" s="43"/>
      <c r="EN8" s="43"/>
      <c r="EO8" s="43"/>
      <c r="EP8" s="43">
        <v>2017212323</v>
      </c>
      <c r="EQ8" s="43"/>
      <c r="ER8" s="43"/>
      <c r="ES8" s="43"/>
      <c r="ET8" s="43"/>
      <c r="EU8" s="43">
        <v>2201337295</v>
      </c>
      <c r="EV8" s="43"/>
      <c r="EW8" s="43"/>
      <c r="EX8" s="43"/>
      <c r="EY8" s="43"/>
      <c r="EZ8" s="43">
        <v>2382476526</v>
      </c>
      <c r="FA8" s="43"/>
      <c r="FB8" s="43"/>
      <c r="FC8" s="43"/>
      <c r="FD8" s="43"/>
      <c r="FE8" s="43">
        <v>2555876714</v>
      </c>
      <c r="FF8" s="43"/>
      <c r="FG8" s="43"/>
      <c r="FH8" s="43"/>
      <c r="FI8" s="43"/>
      <c r="FJ8" s="43">
        <v>2719701908</v>
      </c>
      <c r="FK8" s="43"/>
      <c r="FL8" s="43"/>
      <c r="FM8" s="43"/>
      <c r="FN8" s="43"/>
      <c r="FO8" s="43">
        <v>2871101782</v>
      </c>
      <c r="FP8" s="43"/>
      <c r="FQ8" s="43"/>
      <c r="FR8" s="43"/>
      <c r="FS8" s="43"/>
      <c r="FT8" s="43">
        <v>3008842039</v>
      </c>
      <c r="FU8" s="43"/>
      <c r="FV8" s="43"/>
      <c r="FW8" s="43"/>
      <c r="FX8" s="43"/>
      <c r="FY8" s="43">
        <v>3131554661</v>
      </c>
      <c r="FZ8" s="43"/>
      <c r="GA8" s="43"/>
      <c r="GB8" s="43"/>
      <c r="GC8" s="43"/>
      <c r="GD8" s="43">
        <v>3237849691</v>
      </c>
      <c r="GE8" s="43"/>
      <c r="GF8" s="43"/>
      <c r="GG8" s="43"/>
      <c r="GH8" s="43"/>
      <c r="GI8" s="43">
        <v>3326964498</v>
      </c>
      <c r="GJ8" s="43"/>
      <c r="GK8" s="43"/>
      <c r="GL8" s="43"/>
      <c r="GM8" s="43"/>
      <c r="GN8" s="43">
        <v>3398914089</v>
      </c>
      <c r="GO8" s="43"/>
      <c r="GP8" s="43"/>
      <c r="GQ8" s="43"/>
      <c r="GR8" s="43"/>
      <c r="GS8" s="43">
        <v>3453404686</v>
      </c>
      <c r="GT8" s="43"/>
      <c r="GU8" s="43"/>
      <c r="GV8" s="43"/>
      <c r="GW8" s="43"/>
      <c r="GX8" s="43">
        <v>3491040361</v>
      </c>
    </row>
    <row r="9" spans="1:206" customFormat="1">
      <c r="A9" s="181" t="s">
        <v>224</v>
      </c>
      <c r="B9" t="s">
        <v>3547</v>
      </c>
      <c r="C9" t="s">
        <v>3533</v>
      </c>
      <c r="D9" s="187" t="s">
        <v>3559</v>
      </c>
      <c r="E9" t="s">
        <v>730</v>
      </c>
      <c r="BD9" s="43">
        <v>1372191779</v>
      </c>
      <c r="BE9" s="43">
        <v>1398637474</v>
      </c>
      <c r="BF9" s="43">
        <v>1427840204</v>
      </c>
      <c r="BG9" s="43">
        <v>1459061073</v>
      </c>
      <c r="BH9" s="43">
        <v>1491245721</v>
      </c>
      <c r="BI9" s="43">
        <v>1525234095</v>
      </c>
      <c r="BJ9" s="43">
        <v>1559616107</v>
      </c>
      <c r="BK9" s="43">
        <v>1595557193</v>
      </c>
      <c r="BL9" s="43">
        <v>1632167416</v>
      </c>
      <c r="BM9" s="43">
        <v>1664209976</v>
      </c>
      <c r="BN9" s="43">
        <v>1690727334</v>
      </c>
      <c r="BO9" s="43">
        <v>1716824279</v>
      </c>
      <c r="BP9" s="43">
        <v>1751870273</v>
      </c>
      <c r="BQ9" s="43">
        <v>1797673330</v>
      </c>
      <c r="BR9" s="43">
        <v>1845541961</v>
      </c>
      <c r="BS9" s="43">
        <v>1891971687</v>
      </c>
      <c r="BT9" s="43">
        <v>1938132679</v>
      </c>
      <c r="BU9" s="43">
        <v>1984041419</v>
      </c>
      <c r="BV9" s="43">
        <v>2032300662</v>
      </c>
      <c r="BW9" s="43">
        <v>2082937752</v>
      </c>
      <c r="BX9" s="43">
        <v>2133940841</v>
      </c>
      <c r="BY9" s="43">
        <v>2184251839</v>
      </c>
      <c r="BZ9" s="43">
        <v>2234214277</v>
      </c>
      <c r="CA9" s="43">
        <v>2285049028</v>
      </c>
      <c r="CB9" s="43">
        <v>2335216973</v>
      </c>
      <c r="CC9" s="43">
        <v>2383461740</v>
      </c>
      <c r="CD9" s="43">
        <v>2430593792</v>
      </c>
      <c r="CE9" s="43">
        <v>2477620120</v>
      </c>
      <c r="CF9" s="43">
        <v>2524371379</v>
      </c>
      <c r="CG9" s="43">
        <v>2572366440</v>
      </c>
      <c r="CH9" s="43">
        <v>2622671672</v>
      </c>
      <c r="CI9" s="43">
        <v>2675018775</v>
      </c>
      <c r="CJ9" s="43">
        <v>2729699556</v>
      </c>
      <c r="CK9" s="43">
        <v>2784851082</v>
      </c>
      <c r="CL9" s="43">
        <v>2839991047</v>
      </c>
      <c r="CM9" s="43">
        <v>2896524837</v>
      </c>
      <c r="CN9" s="43">
        <v>2954803839</v>
      </c>
      <c r="CO9" s="43">
        <v>3014968516</v>
      </c>
      <c r="CP9" s="43">
        <v>3075403641</v>
      </c>
      <c r="CQ9" s="43">
        <v>3135726340</v>
      </c>
      <c r="CR9" s="43">
        <v>3196471245</v>
      </c>
      <c r="CS9" s="43">
        <v>3254893537</v>
      </c>
      <c r="CT9" s="43">
        <v>3310293149</v>
      </c>
      <c r="CU9" s="43">
        <v>3364356490</v>
      </c>
      <c r="CV9" s="43">
        <v>3417503955</v>
      </c>
      <c r="CW9" s="43">
        <v>3469838703</v>
      </c>
      <c r="CX9" s="43">
        <v>3521240522</v>
      </c>
      <c r="CY9" s="43">
        <v>3572101027</v>
      </c>
      <c r="CZ9" s="43">
        <v>3622575269</v>
      </c>
      <c r="DA9" s="43">
        <v>3672586863</v>
      </c>
      <c r="DB9" s="43">
        <v>3722646401</v>
      </c>
      <c r="DC9" s="43">
        <v>3772959044</v>
      </c>
      <c r="DD9" s="43">
        <v>3822580050</v>
      </c>
      <c r="DE9" s="43">
        <v>3871308311</v>
      </c>
      <c r="DF9" s="43">
        <v>3919486240</v>
      </c>
      <c r="DG9" s="43">
        <v>3967495666</v>
      </c>
      <c r="DH9" s="43">
        <v>4015539770</v>
      </c>
      <c r="DI9" s="43">
        <v>4063321992</v>
      </c>
      <c r="DJ9" s="43">
        <v>4111182391</v>
      </c>
      <c r="DK9" s="43">
        <v>4159796068</v>
      </c>
      <c r="DL9" s="43">
        <v>4208559497</v>
      </c>
      <c r="DM9" s="43">
        <v>4257046407</v>
      </c>
      <c r="DN9" s="43">
        <v>4305769300</v>
      </c>
      <c r="DO9" s="43">
        <v>4353920166</v>
      </c>
      <c r="DP9" s="43">
        <v>4401148655</v>
      </c>
      <c r="DQ9" s="43">
        <v>4446908931</v>
      </c>
      <c r="DR9" s="43">
        <v>4491618381</v>
      </c>
      <c r="DS9" s="43">
        <v>4535779141</v>
      </c>
      <c r="DT9" s="43">
        <v>4577525537</v>
      </c>
      <c r="DU9" s="43">
        <v>4616497257</v>
      </c>
      <c r="DV9" s="43">
        <v>4651912356</v>
      </c>
      <c r="DW9" s="43">
        <v>4682255070</v>
      </c>
      <c r="DX9" s="43"/>
      <c r="DY9" s="43"/>
      <c r="DZ9" s="43"/>
      <c r="EA9" s="43">
        <v>4791049533</v>
      </c>
      <c r="EB9" s="43"/>
      <c r="EC9" s="43"/>
      <c r="ED9" s="43"/>
      <c r="EE9" s="43"/>
      <c r="EF9" s="43">
        <v>4929750423</v>
      </c>
      <c r="EG9" s="43"/>
      <c r="EH9" s="43"/>
      <c r="EI9" s="43"/>
      <c r="EJ9" s="43"/>
      <c r="EK9" s="43">
        <v>5041973705</v>
      </c>
      <c r="EL9" s="43"/>
      <c r="EM9" s="43"/>
      <c r="EN9" s="43"/>
      <c r="EO9" s="43"/>
      <c r="EP9" s="43">
        <v>5127791752</v>
      </c>
      <c r="EQ9" s="43"/>
      <c r="ER9" s="43"/>
      <c r="ES9" s="43"/>
      <c r="ET9" s="43"/>
      <c r="EU9" s="43">
        <v>5184431571</v>
      </c>
      <c r="EV9" s="43"/>
      <c r="EW9" s="43"/>
      <c r="EX9" s="43"/>
      <c r="EY9" s="43"/>
      <c r="EZ9" s="43">
        <v>5210294734</v>
      </c>
      <c r="FA9" s="43"/>
      <c r="FB9" s="43"/>
      <c r="FC9" s="43"/>
      <c r="FD9" s="43"/>
      <c r="FE9" s="43">
        <v>5207826239</v>
      </c>
      <c r="FF9" s="43"/>
      <c r="FG9" s="43"/>
      <c r="FH9" s="43"/>
      <c r="FI9" s="43"/>
      <c r="FJ9" s="43">
        <v>5180598237</v>
      </c>
      <c r="FK9" s="43"/>
      <c r="FL9" s="43"/>
      <c r="FM9" s="43"/>
      <c r="FN9" s="43"/>
      <c r="FO9" s="43">
        <v>5132034199</v>
      </c>
      <c r="FP9" s="43"/>
      <c r="FQ9" s="43"/>
      <c r="FR9" s="43"/>
      <c r="FS9" s="43"/>
      <c r="FT9" s="43">
        <v>5067580223</v>
      </c>
      <c r="FU9" s="43"/>
      <c r="FV9" s="43"/>
      <c r="FW9" s="43"/>
      <c r="FX9" s="43"/>
      <c r="FY9" s="43">
        <v>4988759586</v>
      </c>
      <c r="FZ9" s="43"/>
      <c r="GA9" s="43"/>
      <c r="GB9" s="43"/>
      <c r="GC9" s="43"/>
      <c r="GD9" s="43">
        <v>4896690510</v>
      </c>
      <c r="GE9" s="43"/>
      <c r="GF9" s="43"/>
      <c r="GG9" s="43"/>
      <c r="GH9" s="43"/>
      <c r="GI9" s="43">
        <v>4795019835</v>
      </c>
      <c r="GJ9" s="43"/>
      <c r="GK9" s="43"/>
      <c r="GL9" s="43"/>
      <c r="GM9" s="43"/>
      <c r="GN9" s="43">
        <v>4688581613</v>
      </c>
      <c r="GO9" s="43"/>
      <c r="GP9" s="43"/>
      <c r="GQ9" s="43"/>
      <c r="GR9" s="43"/>
      <c r="GS9" s="43">
        <v>4579805216</v>
      </c>
      <c r="GT9" s="43"/>
      <c r="GU9" s="43"/>
      <c r="GV9" s="43"/>
      <c r="GW9" s="43"/>
      <c r="GX9" s="43">
        <v>4469123595</v>
      </c>
    </row>
    <row r="10" spans="1:206" customFormat="1">
      <c r="A10" s="181" t="s">
        <v>224</v>
      </c>
      <c r="B10" t="s">
        <v>3547</v>
      </c>
      <c r="C10" t="s">
        <v>3533</v>
      </c>
      <c r="D10" s="187" t="s">
        <v>3559</v>
      </c>
      <c r="E10" t="s">
        <v>731</v>
      </c>
      <c r="BD10" s="43">
        <v>250794339</v>
      </c>
      <c r="BE10" s="43">
        <v>254290333</v>
      </c>
      <c r="BF10" s="43">
        <v>257904881.5</v>
      </c>
      <c r="BG10" s="43">
        <v>261656147</v>
      </c>
      <c r="BH10" s="43">
        <v>265497577.5</v>
      </c>
      <c r="BI10" s="43">
        <v>269425887</v>
      </c>
      <c r="BJ10" s="43">
        <v>273390783</v>
      </c>
      <c r="BK10" s="43">
        <v>277348911</v>
      </c>
      <c r="BL10" s="43">
        <v>281365808</v>
      </c>
      <c r="BM10" s="43">
        <v>285303539.5</v>
      </c>
      <c r="BN10" s="43">
        <v>289169821</v>
      </c>
      <c r="BO10" s="43">
        <v>293029539</v>
      </c>
      <c r="BP10" s="43">
        <v>296579695.5</v>
      </c>
      <c r="BQ10" s="43">
        <v>299817443</v>
      </c>
      <c r="BR10" s="43">
        <v>302854034</v>
      </c>
      <c r="BS10" s="43">
        <v>305605883</v>
      </c>
      <c r="BT10" s="43">
        <v>308171016.5</v>
      </c>
      <c r="BU10" s="43">
        <v>310648120.5</v>
      </c>
      <c r="BV10" s="43">
        <v>313000094</v>
      </c>
      <c r="BW10" s="43">
        <v>315271307</v>
      </c>
      <c r="BX10" s="43">
        <v>317360990</v>
      </c>
      <c r="BY10" s="43">
        <v>319491926</v>
      </c>
      <c r="BZ10" s="43">
        <v>321855596</v>
      </c>
      <c r="CA10" s="43">
        <v>324222111</v>
      </c>
      <c r="CB10" s="43">
        <v>326673890</v>
      </c>
      <c r="CC10" s="43">
        <v>329252168.5</v>
      </c>
      <c r="CD10" s="43">
        <v>331842034</v>
      </c>
      <c r="CE10" s="43">
        <v>334342439</v>
      </c>
      <c r="CF10" s="43">
        <v>336688724.5</v>
      </c>
      <c r="CG10" s="43">
        <v>338902897</v>
      </c>
      <c r="CH10" s="43">
        <v>340952512</v>
      </c>
      <c r="CI10" s="43">
        <v>342890718.5</v>
      </c>
      <c r="CJ10" s="43">
        <v>344865408.5</v>
      </c>
      <c r="CK10" s="43">
        <v>346976027.5</v>
      </c>
      <c r="CL10" s="43">
        <v>349089692</v>
      </c>
      <c r="CM10" s="43">
        <v>351074658.5</v>
      </c>
      <c r="CN10" s="43">
        <v>353151160</v>
      </c>
      <c r="CO10" s="43">
        <v>355291589</v>
      </c>
      <c r="CP10" s="43">
        <v>357188773.5</v>
      </c>
      <c r="CQ10" s="43">
        <v>358691408</v>
      </c>
      <c r="CR10" s="43">
        <v>359835170.5</v>
      </c>
      <c r="CS10" s="43">
        <v>360547524</v>
      </c>
      <c r="CT10" s="43">
        <v>360600798.5</v>
      </c>
      <c r="CU10" s="43">
        <v>360168659.5</v>
      </c>
      <c r="CV10" s="43">
        <v>359330360.5</v>
      </c>
      <c r="CW10" s="43">
        <v>358234772.5</v>
      </c>
      <c r="CX10" s="43">
        <v>357148333</v>
      </c>
      <c r="CY10" s="43">
        <v>356004571</v>
      </c>
      <c r="CZ10" s="43">
        <v>354768385.5</v>
      </c>
      <c r="DA10" s="43">
        <v>353414897.5</v>
      </c>
      <c r="DB10" s="43">
        <v>352081604</v>
      </c>
      <c r="DC10" s="43">
        <v>350640829.5</v>
      </c>
      <c r="DD10" s="43">
        <v>349037113.5</v>
      </c>
      <c r="DE10" s="43">
        <v>347490472</v>
      </c>
      <c r="DF10" s="43">
        <v>346020022.5</v>
      </c>
      <c r="DG10" s="43">
        <v>344592369</v>
      </c>
      <c r="DH10" s="43">
        <v>343308677.5</v>
      </c>
      <c r="DI10" s="43">
        <v>342340735.5</v>
      </c>
      <c r="DJ10" s="43">
        <v>341666646</v>
      </c>
      <c r="DK10" s="43">
        <v>341235503</v>
      </c>
      <c r="DL10" s="43">
        <v>340829554</v>
      </c>
      <c r="DM10" s="43">
        <v>340444097.5</v>
      </c>
      <c r="DN10" s="43">
        <v>340265744</v>
      </c>
      <c r="DO10" s="43">
        <v>340168809.5</v>
      </c>
      <c r="DP10" s="43">
        <v>340043863</v>
      </c>
      <c r="DQ10" s="43">
        <v>339977405</v>
      </c>
      <c r="DR10" s="43">
        <v>339974599.5</v>
      </c>
      <c r="DS10" s="43">
        <v>339863718.5</v>
      </c>
      <c r="DT10" s="43">
        <v>339557646</v>
      </c>
      <c r="DU10" s="43">
        <v>339109495</v>
      </c>
      <c r="DV10" s="43">
        <v>338234492.5</v>
      </c>
      <c r="DW10" s="43">
        <v>336648533.5</v>
      </c>
      <c r="DX10" s="43"/>
      <c r="DY10" s="43"/>
      <c r="DZ10" s="43"/>
      <c r="EA10" s="43">
        <v>329471906</v>
      </c>
      <c r="EB10" s="43"/>
      <c r="EC10" s="43"/>
      <c r="ED10" s="43"/>
      <c r="EE10" s="43"/>
      <c r="EF10" s="43">
        <v>325068950</v>
      </c>
      <c r="EG10" s="43"/>
      <c r="EH10" s="43"/>
      <c r="EI10" s="43"/>
      <c r="EJ10" s="43"/>
      <c r="EK10" s="43">
        <v>320106864</v>
      </c>
      <c r="EL10" s="43"/>
      <c r="EM10" s="43"/>
      <c r="EN10" s="43"/>
      <c r="EO10" s="43"/>
      <c r="EP10" s="43">
        <v>315217650</v>
      </c>
      <c r="EQ10" s="43"/>
      <c r="ER10" s="43"/>
      <c r="ES10" s="43"/>
      <c r="ET10" s="43"/>
      <c r="EU10" s="43">
        <v>310659731</v>
      </c>
      <c r="EV10" s="43"/>
      <c r="EW10" s="43"/>
      <c r="EX10" s="43"/>
      <c r="EY10" s="43"/>
      <c r="EZ10" s="43">
        <v>306427296</v>
      </c>
      <c r="FA10" s="43"/>
      <c r="FB10" s="43"/>
      <c r="FC10" s="43"/>
      <c r="FD10" s="43"/>
      <c r="FE10" s="43">
        <v>301908343</v>
      </c>
      <c r="FF10" s="43"/>
      <c r="FG10" s="43"/>
      <c r="FH10" s="43"/>
      <c r="FI10" s="43"/>
      <c r="FJ10" s="43">
        <v>297080086</v>
      </c>
      <c r="FK10" s="43"/>
      <c r="FL10" s="43"/>
      <c r="FM10" s="43"/>
      <c r="FN10" s="43"/>
      <c r="FO10" s="43">
        <v>291853305</v>
      </c>
      <c r="FP10" s="43"/>
      <c r="FQ10" s="43"/>
      <c r="FR10" s="43"/>
      <c r="FS10" s="43"/>
      <c r="FT10" s="43">
        <v>286454218</v>
      </c>
      <c r="FU10" s="43"/>
      <c r="FV10" s="43"/>
      <c r="FW10" s="43"/>
      <c r="FX10" s="43"/>
      <c r="FY10" s="43">
        <v>281128158</v>
      </c>
      <c r="FZ10" s="43"/>
      <c r="GA10" s="43"/>
      <c r="GB10" s="43"/>
      <c r="GC10" s="43"/>
      <c r="GD10" s="43">
        <v>276007725</v>
      </c>
      <c r="GE10" s="43"/>
      <c r="GF10" s="43"/>
      <c r="GG10" s="43"/>
      <c r="GH10" s="43"/>
      <c r="GI10" s="43">
        <v>271185071</v>
      </c>
      <c r="GJ10" s="43"/>
      <c r="GK10" s="43"/>
      <c r="GL10" s="43"/>
      <c r="GM10" s="43"/>
      <c r="GN10" s="43">
        <v>266634031</v>
      </c>
      <c r="GO10" s="43"/>
      <c r="GP10" s="43"/>
      <c r="GQ10" s="43"/>
      <c r="GR10" s="43"/>
      <c r="GS10" s="43">
        <v>262196932</v>
      </c>
      <c r="GT10" s="43"/>
      <c r="GU10" s="43"/>
      <c r="GV10" s="43"/>
      <c r="GW10" s="43"/>
      <c r="GX10" s="43">
        <v>257579454</v>
      </c>
    </row>
    <row r="11" spans="1:206" customFormat="1">
      <c r="A11" s="181" t="s">
        <v>224</v>
      </c>
      <c r="B11" t="s">
        <v>3547</v>
      </c>
      <c r="C11" t="s">
        <v>3533</v>
      </c>
      <c r="D11" s="187" t="s">
        <v>3559</v>
      </c>
      <c r="E11" t="s">
        <v>735</v>
      </c>
      <c r="BD11" s="43">
        <v>168335846</v>
      </c>
      <c r="BE11" s="43">
        <v>172783143</v>
      </c>
      <c r="BF11" s="43">
        <v>177354123</v>
      </c>
      <c r="BG11" s="43">
        <v>182056280.5</v>
      </c>
      <c r="BH11" s="43">
        <v>186910159.5</v>
      </c>
      <c r="BI11" s="43">
        <v>191936410.5</v>
      </c>
      <c r="BJ11" s="43">
        <v>197136629.5</v>
      </c>
      <c r="BK11" s="43">
        <v>202519685</v>
      </c>
      <c r="BL11" s="43">
        <v>208049430</v>
      </c>
      <c r="BM11" s="43">
        <v>213778340</v>
      </c>
      <c r="BN11" s="43">
        <v>219754160.5</v>
      </c>
      <c r="BO11" s="43">
        <v>225927497.5</v>
      </c>
      <c r="BP11" s="43">
        <v>232266372.5</v>
      </c>
      <c r="BQ11" s="43">
        <v>238750452</v>
      </c>
      <c r="BR11" s="43">
        <v>245366837.5</v>
      </c>
      <c r="BS11" s="43">
        <v>252093550.5</v>
      </c>
      <c r="BT11" s="43">
        <v>258880172</v>
      </c>
      <c r="BU11" s="43">
        <v>265713489</v>
      </c>
      <c r="BV11" s="43">
        <v>272595803.5</v>
      </c>
      <c r="BW11" s="43">
        <v>279527928.5</v>
      </c>
      <c r="BX11" s="43">
        <v>286525532.5</v>
      </c>
      <c r="BY11" s="43">
        <v>293609376.5</v>
      </c>
      <c r="BZ11" s="43">
        <v>300799282.5</v>
      </c>
      <c r="CA11" s="43">
        <v>308110222.5</v>
      </c>
      <c r="CB11" s="43">
        <v>315529220</v>
      </c>
      <c r="CC11" s="43">
        <v>323032374</v>
      </c>
      <c r="CD11" s="43">
        <v>330600042</v>
      </c>
      <c r="CE11" s="43">
        <v>338342342.5</v>
      </c>
      <c r="CF11" s="43">
        <v>346288962</v>
      </c>
      <c r="CG11" s="43">
        <v>354316510</v>
      </c>
      <c r="CH11" s="43">
        <v>362332604</v>
      </c>
      <c r="CI11" s="43">
        <v>370214131.5</v>
      </c>
      <c r="CJ11" s="43">
        <v>378073940.5</v>
      </c>
      <c r="CK11" s="43">
        <v>386071045.5</v>
      </c>
      <c r="CL11" s="43">
        <v>394125322.5</v>
      </c>
      <c r="CM11" s="43">
        <v>402164075.5</v>
      </c>
      <c r="CN11" s="43">
        <v>410179799</v>
      </c>
      <c r="CO11" s="43">
        <v>418193799.5</v>
      </c>
      <c r="CP11" s="43">
        <v>426258529.5</v>
      </c>
      <c r="CQ11" s="43">
        <v>434345556</v>
      </c>
      <c r="CR11" s="43">
        <v>442565114</v>
      </c>
      <c r="CS11" s="43">
        <v>450839607.5</v>
      </c>
      <c r="CT11" s="43">
        <v>459026864</v>
      </c>
      <c r="CU11" s="43">
        <v>467183201</v>
      </c>
      <c r="CV11" s="43">
        <v>475330393</v>
      </c>
      <c r="CW11" s="43">
        <v>483431615.5</v>
      </c>
      <c r="CX11" s="43">
        <v>491423986.5</v>
      </c>
      <c r="CY11" s="43">
        <v>499347530.5</v>
      </c>
      <c r="CZ11" s="43">
        <v>507199406</v>
      </c>
      <c r="DA11" s="43">
        <v>514937047.5</v>
      </c>
      <c r="DB11" s="43">
        <v>522512130</v>
      </c>
      <c r="DC11" s="43">
        <v>529912690</v>
      </c>
      <c r="DD11" s="43">
        <v>537159484</v>
      </c>
      <c r="DE11" s="43">
        <v>544202033.5</v>
      </c>
      <c r="DF11" s="43">
        <v>551122120</v>
      </c>
      <c r="DG11" s="43">
        <v>557964020.5</v>
      </c>
      <c r="DH11" s="43">
        <v>564664743</v>
      </c>
      <c r="DI11" s="43">
        <v>571246589</v>
      </c>
      <c r="DJ11" s="43">
        <v>577692625.5</v>
      </c>
      <c r="DK11" s="43">
        <v>584072346.5</v>
      </c>
      <c r="DL11" s="43">
        <v>590547013</v>
      </c>
      <c r="DM11" s="43">
        <v>597179842</v>
      </c>
      <c r="DN11" s="43">
        <v>603818795</v>
      </c>
      <c r="DO11" s="43">
        <v>610323373.5</v>
      </c>
      <c r="DP11" s="43">
        <v>616734059.5</v>
      </c>
      <c r="DQ11" s="43">
        <v>623076488</v>
      </c>
      <c r="DR11" s="43">
        <v>629341008.5</v>
      </c>
      <c r="DS11" s="43">
        <v>635448199.5</v>
      </c>
      <c r="DT11" s="43">
        <v>641303732</v>
      </c>
      <c r="DU11" s="43">
        <v>646846756.5</v>
      </c>
      <c r="DV11" s="43">
        <v>651836121.5</v>
      </c>
      <c r="DW11" s="43">
        <v>656098097</v>
      </c>
      <c r="DX11" s="43"/>
      <c r="DY11" s="43"/>
      <c r="DZ11" s="43"/>
      <c r="EA11" s="43">
        <v>671136355</v>
      </c>
      <c r="EB11" s="43"/>
      <c r="EC11" s="43"/>
      <c r="ED11" s="43"/>
      <c r="EE11" s="43"/>
      <c r="EF11" s="43">
        <v>693423064</v>
      </c>
      <c r="EG11" s="43"/>
      <c r="EH11" s="43"/>
      <c r="EI11" s="43"/>
      <c r="EJ11" s="43"/>
      <c r="EK11" s="43">
        <v>712140908</v>
      </c>
      <c r="EL11" s="43"/>
      <c r="EM11" s="43"/>
      <c r="EN11" s="43"/>
      <c r="EO11" s="43"/>
      <c r="EP11" s="43">
        <v>726780979</v>
      </c>
      <c r="EQ11" s="43"/>
      <c r="ER11" s="43"/>
      <c r="ES11" s="43"/>
      <c r="ET11" s="43"/>
      <c r="EU11" s="43">
        <v>737253618</v>
      </c>
      <c r="EV11" s="43"/>
      <c r="EW11" s="43"/>
      <c r="EX11" s="43"/>
      <c r="EY11" s="43"/>
      <c r="EZ11" s="43">
        <v>743683638</v>
      </c>
      <c r="FA11" s="43"/>
      <c r="FB11" s="43"/>
      <c r="FC11" s="43"/>
      <c r="FD11" s="43"/>
      <c r="FE11" s="43">
        <v>746599560</v>
      </c>
      <c r="FF11" s="43"/>
      <c r="FG11" s="43"/>
      <c r="FH11" s="43"/>
      <c r="FI11" s="43"/>
      <c r="FJ11" s="43">
        <v>746268801</v>
      </c>
      <c r="FK11" s="43"/>
      <c r="FL11" s="43"/>
      <c r="FM11" s="43"/>
      <c r="FN11" s="43"/>
      <c r="FO11" s="43">
        <v>743090654</v>
      </c>
      <c r="FP11" s="43"/>
      <c r="FQ11" s="43"/>
      <c r="FR11" s="43"/>
      <c r="FS11" s="43"/>
      <c r="FT11" s="43">
        <v>737339213</v>
      </c>
      <c r="FU11" s="43"/>
      <c r="FV11" s="43"/>
      <c r="FW11" s="43"/>
      <c r="FX11" s="43"/>
      <c r="FY11" s="43">
        <v>729241617</v>
      </c>
      <c r="FZ11" s="43"/>
      <c r="GA11" s="43"/>
      <c r="GB11" s="43"/>
      <c r="GC11" s="43"/>
      <c r="GD11" s="43">
        <v>718997971</v>
      </c>
      <c r="GE11" s="43"/>
      <c r="GF11" s="43"/>
      <c r="GG11" s="43"/>
      <c r="GH11" s="43"/>
      <c r="GI11" s="43">
        <v>707224417</v>
      </c>
      <c r="GJ11" s="43"/>
      <c r="GK11" s="43"/>
      <c r="GL11" s="43"/>
      <c r="GM11" s="43"/>
      <c r="GN11" s="43">
        <v>694365991</v>
      </c>
      <c r="GO11" s="43"/>
      <c r="GP11" s="43"/>
      <c r="GQ11" s="43"/>
      <c r="GR11" s="43"/>
      <c r="GS11" s="43">
        <v>680877433</v>
      </c>
      <c r="GT11" s="43"/>
      <c r="GU11" s="43"/>
      <c r="GV11" s="43"/>
      <c r="GW11" s="43"/>
      <c r="GX11" s="43">
        <v>667059107</v>
      </c>
    </row>
    <row r="12" spans="1:206" customFormat="1">
      <c r="A12" s="181" t="s">
        <v>224</v>
      </c>
      <c r="B12" t="s">
        <v>3547</v>
      </c>
      <c r="C12" t="s">
        <v>3533</v>
      </c>
      <c r="D12" s="187" t="s">
        <v>3559</v>
      </c>
      <c r="E12" t="s">
        <v>736</v>
      </c>
      <c r="BD12" s="43">
        <v>479682781</v>
      </c>
      <c r="BE12" s="43">
        <v>484145444.5</v>
      </c>
      <c r="BF12" s="43">
        <v>488772750</v>
      </c>
      <c r="BG12" s="43">
        <v>493832090</v>
      </c>
      <c r="BH12" s="43">
        <v>499223647.5</v>
      </c>
      <c r="BI12" s="43">
        <v>504749266.5</v>
      </c>
      <c r="BJ12" s="43">
        <v>510327297.5</v>
      </c>
      <c r="BK12" s="43">
        <v>516003370</v>
      </c>
      <c r="BL12" s="43">
        <v>522151049.5</v>
      </c>
      <c r="BM12" s="43">
        <v>528384489</v>
      </c>
      <c r="BN12" s="43">
        <v>534303195</v>
      </c>
      <c r="BO12" s="43">
        <v>540396610</v>
      </c>
      <c r="BP12" s="43">
        <v>546596814</v>
      </c>
      <c r="BQ12" s="43">
        <v>552718705.5</v>
      </c>
      <c r="BR12" s="43">
        <v>558895183</v>
      </c>
      <c r="BS12" s="43">
        <v>564881158</v>
      </c>
      <c r="BT12" s="43">
        <v>570438739</v>
      </c>
      <c r="BU12" s="43">
        <v>575725118.5</v>
      </c>
      <c r="BV12" s="43">
        <v>580748822.5</v>
      </c>
      <c r="BW12" s="43">
        <v>585636275.5</v>
      </c>
      <c r="BX12" s="43">
        <v>590873874</v>
      </c>
      <c r="BY12" s="43">
        <v>596455712</v>
      </c>
      <c r="BZ12" s="43">
        <v>601699802</v>
      </c>
      <c r="CA12" s="43">
        <v>606321944.5</v>
      </c>
      <c r="CB12" s="43">
        <v>610656558.5</v>
      </c>
      <c r="CC12" s="43">
        <v>614726688</v>
      </c>
      <c r="CD12" s="43">
        <v>618452845.5</v>
      </c>
      <c r="CE12" s="43">
        <v>622285122</v>
      </c>
      <c r="CF12" s="43">
        <v>626329023.5</v>
      </c>
      <c r="CG12" s="43">
        <v>630468800.5</v>
      </c>
      <c r="CH12" s="43">
        <v>634918017</v>
      </c>
      <c r="CI12" s="43">
        <v>639220146</v>
      </c>
      <c r="CJ12" s="43">
        <v>643139030</v>
      </c>
      <c r="CK12" s="43">
        <v>646944322</v>
      </c>
      <c r="CL12" s="43">
        <v>650699632</v>
      </c>
      <c r="CM12" s="43">
        <v>654526260.5</v>
      </c>
      <c r="CN12" s="43">
        <v>658454255.5</v>
      </c>
      <c r="CO12" s="43">
        <v>662585047.5</v>
      </c>
      <c r="CP12" s="43">
        <v>667032109.5</v>
      </c>
      <c r="CQ12" s="43">
        <v>671841646.5</v>
      </c>
      <c r="CR12" s="43">
        <v>677181411</v>
      </c>
      <c r="CS12" s="43">
        <v>682922034</v>
      </c>
      <c r="CT12" s="43">
        <v>688794019</v>
      </c>
      <c r="CU12" s="43">
        <v>694510541.5</v>
      </c>
      <c r="CV12" s="43">
        <v>699966365</v>
      </c>
      <c r="CW12" s="43">
        <v>705240613</v>
      </c>
      <c r="CX12" s="43">
        <v>710393320</v>
      </c>
      <c r="CY12" s="43">
        <v>715598156</v>
      </c>
      <c r="CZ12" s="43">
        <v>720770234</v>
      </c>
      <c r="DA12" s="43">
        <v>725831078.5</v>
      </c>
      <c r="DB12" s="43">
        <v>730882846.5</v>
      </c>
      <c r="DC12" s="43">
        <v>735929644</v>
      </c>
      <c r="DD12" s="43">
        <v>741171821.5</v>
      </c>
      <c r="DE12" s="43">
        <v>746708223.5</v>
      </c>
      <c r="DF12" s="43">
        <v>752508888.5</v>
      </c>
      <c r="DG12" s="43">
        <v>758400286.5</v>
      </c>
      <c r="DH12" s="43">
        <v>764344476</v>
      </c>
      <c r="DI12" s="43">
        <v>770766946.5</v>
      </c>
      <c r="DJ12" s="43">
        <v>777270346</v>
      </c>
      <c r="DK12" s="43">
        <v>783203639.5</v>
      </c>
      <c r="DL12" s="43">
        <v>788640486.5</v>
      </c>
      <c r="DM12" s="43">
        <v>793979350.5</v>
      </c>
      <c r="DN12" s="43">
        <v>799234854.5</v>
      </c>
      <c r="DO12" s="43">
        <v>804194193</v>
      </c>
      <c r="DP12" s="43">
        <v>809009440.5</v>
      </c>
      <c r="DQ12" s="43">
        <v>813767088</v>
      </c>
      <c r="DR12" s="43">
        <v>818677367.5</v>
      </c>
      <c r="DS12" s="43">
        <v>823665400</v>
      </c>
      <c r="DT12" s="43">
        <v>828427365</v>
      </c>
      <c r="DU12" s="43">
        <v>833108974</v>
      </c>
      <c r="DV12" s="43">
        <v>836621461.5</v>
      </c>
      <c r="DW12" s="43">
        <v>838954486.5</v>
      </c>
      <c r="DX12" s="43"/>
      <c r="DY12" s="43"/>
      <c r="DZ12" s="43"/>
      <c r="EA12" s="43">
        <v>846760982</v>
      </c>
      <c r="EB12" s="43"/>
      <c r="EC12" s="43"/>
      <c r="ED12" s="43"/>
      <c r="EE12" s="43"/>
      <c r="EF12" s="43">
        <v>858219592</v>
      </c>
      <c r="EG12" s="43"/>
      <c r="EH12" s="43"/>
      <c r="EI12" s="43"/>
      <c r="EJ12" s="43"/>
      <c r="EK12" s="43">
        <v>869578906</v>
      </c>
      <c r="EL12" s="43"/>
      <c r="EM12" s="43"/>
      <c r="EN12" s="43"/>
      <c r="EO12" s="43"/>
      <c r="EP12" s="43">
        <v>880739433</v>
      </c>
      <c r="EQ12" s="43"/>
      <c r="ER12" s="43"/>
      <c r="ES12" s="43"/>
      <c r="ET12" s="43"/>
      <c r="EU12" s="43">
        <v>891542338</v>
      </c>
      <c r="EV12" s="43"/>
      <c r="EW12" s="43"/>
      <c r="EX12" s="43"/>
      <c r="EY12" s="43"/>
      <c r="EZ12" s="43">
        <v>902117949</v>
      </c>
      <c r="FA12" s="43"/>
      <c r="FB12" s="43"/>
      <c r="FC12" s="43"/>
      <c r="FD12" s="43"/>
      <c r="FE12" s="43">
        <v>910548975</v>
      </c>
      <c r="FF12" s="43"/>
      <c r="FG12" s="43"/>
      <c r="FH12" s="43"/>
      <c r="FI12" s="43"/>
      <c r="FJ12" s="43">
        <v>917842824</v>
      </c>
      <c r="FK12" s="43"/>
      <c r="FL12" s="43"/>
      <c r="FM12" s="43"/>
      <c r="FN12" s="43"/>
      <c r="FO12" s="43">
        <v>924110260</v>
      </c>
      <c r="FP12" s="43"/>
      <c r="FQ12" s="43"/>
      <c r="FR12" s="43"/>
      <c r="FS12" s="43"/>
      <c r="FT12" s="43">
        <v>929966852</v>
      </c>
      <c r="FU12" s="43"/>
      <c r="FV12" s="43"/>
      <c r="FW12" s="43"/>
      <c r="FX12" s="43"/>
      <c r="FY12" s="43">
        <v>935214614</v>
      </c>
      <c r="FZ12" s="43"/>
      <c r="GA12" s="43"/>
      <c r="GB12" s="43"/>
      <c r="GC12" s="43"/>
      <c r="GD12" s="43">
        <v>938981386</v>
      </c>
      <c r="GE12" s="43"/>
      <c r="GF12" s="43"/>
      <c r="GG12" s="43"/>
      <c r="GH12" s="43"/>
      <c r="GI12" s="43">
        <v>940564375</v>
      </c>
      <c r="GJ12" s="43"/>
      <c r="GK12" s="43"/>
      <c r="GL12" s="43"/>
      <c r="GM12" s="43"/>
      <c r="GN12" s="43">
        <v>939767733</v>
      </c>
      <c r="GO12" s="43"/>
      <c r="GP12" s="43"/>
      <c r="GQ12" s="43"/>
      <c r="GR12" s="43"/>
      <c r="GS12" s="43">
        <v>937028409</v>
      </c>
      <c r="GT12" s="43"/>
      <c r="GU12" s="43"/>
      <c r="GV12" s="43"/>
      <c r="GW12" s="43"/>
      <c r="GX12" s="43">
        <v>932532082</v>
      </c>
    </row>
    <row r="13" spans="1:206" customFormat="1">
      <c r="A13" s="181" t="s">
        <v>224</v>
      </c>
      <c r="B13" t="s">
        <v>3547</v>
      </c>
      <c r="C13" t="s">
        <v>3533</v>
      </c>
      <c r="D13" s="187" t="s">
        <v>3559</v>
      </c>
      <c r="E13" t="s">
        <v>737</v>
      </c>
      <c r="BD13" s="43">
        <v>2499322157</v>
      </c>
      <c r="BE13" s="43">
        <v>2543130381</v>
      </c>
      <c r="BF13" s="43">
        <v>2590270899</v>
      </c>
      <c r="BG13" s="43">
        <v>2640278797</v>
      </c>
      <c r="BH13" s="43">
        <v>2691979339</v>
      </c>
      <c r="BI13" s="43">
        <v>2746072141</v>
      </c>
      <c r="BJ13" s="43">
        <v>2801002631</v>
      </c>
      <c r="BK13" s="43">
        <v>2857866857</v>
      </c>
      <c r="BL13" s="43">
        <v>2916108097</v>
      </c>
      <c r="BM13" s="43">
        <v>2970292188</v>
      </c>
      <c r="BN13" s="43">
        <v>3019233434</v>
      </c>
      <c r="BO13" s="43">
        <v>3068370610</v>
      </c>
      <c r="BP13" s="43">
        <v>3126686743</v>
      </c>
      <c r="BQ13" s="43">
        <v>3195779247</v>
      </c>
      <c r="BR13" s="43">
        <v>3267212338</v>
      </c>
      <c r="BS13" s="43">
        <v>3337111983</v>
      </c>
      <c r="BT13" s="43">
        <v>3406417036</v>
      </c>
      <c r="BU13" s="43">
        <v>3475448166</v>
      </c>
      <c r="BV13" s="43">
        <v>3546810808</v>
      </c>
      <c r="BW13" s="43">
        <v>3620655275</v>
      </c>
      <c r="BX13" s="43">
        <v>3695390336</v>
      </c>
      <c r="BY13" s="43">
        <v>3770163092</v>
      </c>
      <c r="BZ13" s="43">
        <v>3844800885</v>
      </c>
      <c r="CA13" s="43">
        <v>3920251504</v>
      </c>
      <c r="CB13" s="43">
        <v>3995517077</v>
      </c>
      <c r="CC13" s="43">
        <v>4069437231</v>
      </c>
      <c r="CD13" s="43">
        <v>4142505883</v>
      </c>
      <c r="CE13" s="43">
        <v>4215772490</v>
      </c>
      <c r="CF13" s="43">
        <v>4289657708</v>
      </c>
      <c r="CG13" s="43">
        <v>4365582871</v>
      </c>
      <c r="CH13" s="43">
        <v>4444007706</v>
      </c>
      <c r="CI13" s="43">
        <v>4524627659</v>
      </c>
      <c r="CJ13" s="43">
        <v>4607984871</v>
      </c>
      <c r="CK13" s="43">
        <v>4691884238</v>
      </c>
      <c r="CL13" s="43">
        <v>4775836074</v>
      </c>
      <c r="CM13" s="43">
        <v>4861730613</v>
      </c>
      <c r="CN13" s="43">
        <v>4950063340</v>
      </c>
      <c r="CO13" s="43">
        <v>5040984495</v>
      </c>
      <c r="CP13" s="43">
        <v>5132293974</v>
      </c>
      <c r="CQ13" s="43">
        <v>5223704308</v>
      </c>
      <c r="CR13" s="43">
        <v>5316175862</v>
      </c>
      <c r="CS13" s="43">
        <v>5406245868</v>
      </c>
      <c r="CT13" s="43">
        <v>5492686093</v>
      </c>
      <c r="CU13" s="43">
        <v>5577433523</v>
      </c>
      <c r="CV13" s="43">
        <v>5660727993</v>
      </c>
      <c r="CW13" s="43">
        <v>5743219454</v>
      </c>
      <c r="CX13" s="43">
        <v>5825145298</v>
      </c>
      <c r="CY13" s="43">
        <v>5906481261</v>
      </c>
      <c r="CZ13" s="43">
        <v>5987312480</v>
      </c>
      <c r="DA13" s="43">
        <v>6067758458</v>
      </c>
      <c r="DB13" s="43">
        <v>6148898975</v>
      </c>
      <c r="DC13" s="43">
        <v>6230746983</v>
      </c>
      <c r="DD13" s="43">
        <v>6312407360</v>
      </c>
      <c r="DE13" s="43">
        <v>6393898365</v>
      </c>
      <c r="DF13" s="43">
        <v>6475751478</v>
      </c>
      <c r="DG13" s="43">
        <v>6558176119</v>
      </c>
      <c r="DH13" s="43">
        <v>6641416218</v>
      </c>
      <c r="DI13" s="43">
        <v>6725948545</v>
      </c>
      <c r="DJ13" s="43">
        <v>6811597272</v>
      </c>
      <c r="DK13" s="43">
        <v>6898305908</v>
      </c>
      <c r="DL13" s="43">
        <v>6985603105</v>
      </c>
      <c r="DM13" s="43">
        <v>7073125425</v>
      </c>
      <c r="DN13" s="43">
        <v>7161697921</v>
      </c>
      <c r="DO13" s="43">
        <v>7250593370</v>
      </c>
      <c r="DP13" s="43">
        <v>7339013419</v>
      </c>
      <c r="DQ13" s="43">
        <v>7426597537</v>
      </c>
      <c r="DR13" s="43">
        <v>7513474238</v>
      </c>
      <c r="DS13" s="43">
        <v>7599822404</v>
      </c>
      <c r="DT13" s="43">
        <v>7683789828</v>
      </c>
      <c r="DU13" s="43">
        <v>7764951033</v>
      </c>
      <c r="DV13" s="43">
        <v>7840952880</v>
      </c>
      <c r="DW13" s="43">
        <v>7909295152</v>
      </c>
      <c r="DX13" s="43"/>
      <c r="DY13" s="43"/>
      <c r="DZ13" s="43"/>
      <c r="EA13" s="43">
        <v>8151590740</v>
      </c>
      <c r="EB13" s="43"/>
      <c r="EC13" s="43"/>
      <c r="ED13" s="43"/>
      <c r="EE13" s="43"/>
      <c r="EF13" s="43">
        <v>8496458425</v>
      </c>
      <c r="EG13" s="43"/>
      <c r="EH13" s="43"/>
      <c r="EI13" s="43"/>
      <c r="EJ13" s="43"/>
      <c r="EK13" s="43">
        <v>8816730537</v>
      </c>
      <c r="EL13" s="43"/>
      <c r="EM13" s="43"/>
      <c r="EN13" s="43"/>
      <c r="EO13" s="43"/>
      <c r="EP13" s="43">
        <v>9110169871</v>
      </c>
      <c r="EQ13" s="43"/>
      <c r="ER13" s="43"/>
      <c r="ES13" s="43"/>
      <c r="ET13" s="43"/>
      <c r="EU13" s="43">
        <v>9370675935</v>
      </c>
      <c r="EV13" s="43"/>
      <c r="EW13" s="43"/>
      <c r="EX13" s="43"/>
      <c r="EY13" s="43"/>
      <c r="EZ13" s="43">
        <v>9593244381</v>
      </c>
      <c r="FA13" s="43"/>
      <c r="FB13" s="43"/>
      <c r="FC13" s="43"/>
      <c r="FD13" s="43"/>
      <c r="FE13" s="43">
        <v>9773543283</v>
      </c>
      <c r="FF13" s="43"/>
      <c r="FG13" s="43"/>
      <c r="FH13" s="43"/>
      <c r="FI13" s="43"/>
      <c r="FJ13" s="43">
        <v>9914502133</v>
      </c>
      <c r="FK13" s="43"/>
      <c r="FL13" s="43"/>
      <c r="FM13" s="43"/>
      <c r="FN13" s="43"/>
      <c r="FO13" s="43">
        <v>10017140017</v>
      </c>
      <c r="FP13" s="43"/>
      <c r="FQ13" s="43"/>
      <c r="FR13" s="43"/>
      <c r="FS13" s="43"/>
      <c r="FT13" s="43">
        <v>10086779814</v>
      </c>
      <c r="FU13" s="43"/>
      <c r="FV13" s="43"/>
      <c r="FW13" s="43"/>
      <c r="FX13" s="43"/>
      <c r="FY13" s="43">
        <v>10123808272</v>
      </c>
      <c r="FZ13" s="43"/>
      <c r="GA13" s="43"/>
      <c r="GB13" s="43"/>
      <c r="GC13" s="43"/>
      <c r="GD13" s="43">
        <v>10127396533</v>
      </c>
      <c r="GE13" s="43"/>
      <c r="GF13" s="43"/>
      <c r="GG13" s="43"/>
      <c r="GH13" s="43"/>
      <c r="GI13" s="43">
        <v>10100544882</v>
      </c>
      <c r="GJ13" s="43"/>
      <c r="GK13" s="43"/>
      <c r="GL13" s="43"/>
      <c r="GM13" s="43"/>
      <c r="GN13" s="43">
        <v>10048375216</v>
      </c>
      <c r="GO13" s="43"/>
      <c r="GP13" s="43"/>
      <c r="GQ13" s="43"/>
      <c r="GR13" s="43"/>
      <c r="GS13" s="43">
        <v>9973761071</v>
      </c>
      <c r="GT13" s="43"/>
      <c r="GU13" s="43"/>
      <c r="GV13" s="43"/>
      <c r="GW13" s="43"/>
      <c r="GX13" s="43">
        <v>9877916618</v>
      </c>
    </row>
    <row r="14" spans="1:206" customFormat="1">
      <c r="A14" s="181" t="s">
        <v>224</v>
      </c>
      <c r="B14" t="s">
        <v>3547</v>
      </c>
      <c r="C14" t="s">
        <v>3533</v>
      </c>
      <c r="D14" s="187" t="s">
        <v>3559</v>
      </c>
      <c r="E14" t="s">
        <v>738</v>
      </c>
      <c r="BD14" s="43">
        <v>114075086</v>
      </c>
      <c r="BE14" s="43">
        <v>116568989.5</v>
      </c>
      <c r="BF14" s="43">
        <v>119143474</v>
      </c>
      <c r="BG14" s="43">
        <v>121786691</v>
      </c>
      <c r="BH14" s="43">
        <v>124507915</v>
      </c>
      <c r="BI14" s="43">
        <v>127329956</v>
      </c>
      <c r="BJ14" s="43">
        <v>130239588</v>
      </c>
      <c r="BK14" s="43">
        <v>133198608</v>
      </c>
      <c r="BL14" s="43">
        <v>136174492</v>
      </c>
      <c r="BM14" s="43">
        <v>139300299.5</v>
      </c>
      <c r="BN14" s="43">
        <v>142639675.5</v>
      </c>
      <c r="BO14" s="43">
        <v>146105110.5</v>
      </c>
      <c r="BP14" s="43">
        <v>149690783</v>
      </c>
      <c r="BQ14" s="43">
        <v>153400801</v>
      </c>
      <c r="BR14" s="43">
        <v>157252473</v>
      </c>
      <c r="BS14" s="43">
        <v>161236110.5</v>
      </c>
      <c r="BT14" s="43">
        <v>165347184.5</v>
      </c>
      <c r="BU14" s="43">
        <v>169621902</v>
      </c>
      <c r="BV14" s="43">
        <v>174058485</v>
      </c>
      <c r="BW14" s="43">
        <v>178629535.5</v>
      </c>
      <c r="BX14" s="43">
        <v>183350580.5</v>
      </c>
      <c r="BY14" s="43">
        <v>188178080</v>
      </c>
      <c r="BZ14" s="43">
        <v>193090265.5</v>
      </c>
      <c r="CA14" s="43">
        <v>198221531</v>
      </c>
      <c r="CB14" s="43">
        <v>203625308</v>
      </c>
      <c r="CC14" s="43">
        <v>209336895</v>
      </c>
      <c r="CD14" s="43">
        <v>215327245</v>
      </c>
      <c r="CE14" s="43">
        <v>221375102</v>
      </c>
      <c r="CF14" s="43">
        <v>227752424</v>
      </c>
      <c r="CG14" s="43">
        <v>234508049</v>
      </c>
      <c r="CH14" s="43">
        <v>241183731</v>
      </c>
      <c r="CI14" s="43">
        <v>248203058</v>
      </c>
      <c r="CJ14" s="43">
        <v>255785604</v>
      </c>
      <c r="CK14" s="43">
        <v>263390391</v>
      </c>
      <c r="CL14" s="43">
        <v>271079195</v>
      </c>
      <c r="CM14" s="43">
        <v>279130885.5</v>
      </c>
      <c r="CN14" s="43">
        <v>287300900</v>
      </c>
      <c r="CO14" s="43">
        <v>295509540</v>
      </c>
      <c r="CP14" s="43">
        <v>303748020</v>
      </c>
      <c r="CQ14" s="43">
        <v>312091153.5</v>
      </c>
      <c r="CR14" s="43">
        <v>320575162.5</v>
      </c>
      <c r="CS14" s="43">
        <v>329012473.5</v>
      </c>
      <c r="CT14" s="43">
        <v>337546355.5</v>
      </c>
      <c r="CU14" s="43">
        <v>346326746.5</v>
      </c>
      <c r="CV14" s="43">
        <v>355161768.5</v>
      </c>
      <c r="CW14" s="43">
        <v>364252932.5</v>
      </c>
      <c r="CX14" s="43">
        <v>373644653</v>
      </c>
      <c r="CY14" s="43">
        <v>382935518.5</v>
      </c>
      <c r="CZ14" s="43">
        <v>392269793</v>
      </c>
      <c r="DA14" s="43">
        <v>401885384.5</v>
      </c>
      <c r="DB14" s="43">
        <v>411804765</v>
      </c>
      <c r="DC14" s="43">
        <v>422040851</v>
      </c>
      <c r="DD14" s="43">
        <v>432579327.5</v>
      </c>
      <c r="DE14" s="43">
        <v>443388175.5</v>
      </c>
      <c r="DF14" s="43">
        <v>454547070</v>
      </c>
      <c r="DG14" s="43">
        <v>466058961</v>
      </c>
      <c r="DH14" s="43">
        <v>477915132.5</v>
      </c>
      <c r="DI14" s="43">
        <v>490189443</v>
      </c>
      <c r="DJ14" s="43">
        <v>502870004.5</v>
      </c>
      <c r="DK14" s="43">
        <v>515917338.5</v>
      </c>
      <c r="DL14" s="43">
        <v>529367255.5</v>
      </c>
      <c r="DM14" s="43">
        <v>542999557.5</v>
      </c>
      <c r="DN14" s="43">
        <v>556975052</v>
      </c>
      <c r="DO14" s="43">
        <v>571589934.5</v>
      </c>
      <c r="DP14" s="43">
        <v>586558109</v>
      </c>
      <c r="DQ14" s="43">
        <v>601809612.5</v>
      </c>
      <c r="DR14" s="43">
        <v>617228429.5</v>
      </c>
      <c r="DS14" s="43">
        <v>632814073.5</v>
      </c>
      <c r="DT14" s="43">
        <v>648710306</v>
      </c>
      <c r="DU14" s="43">
        <v>664874245.5</v>
      </c>
      <c r="DV14" s="43">
        <v>681316818</v>
      </c>
      <c r="DW14" s="43">
        <v>697793088.5</v>
      </c>
      <c r="DX14" s="43"/>
      <c r="DY14" s="43"/>
      <c r="DZ14" s="43"/>
      <c r="EA14" s="43">
        <v>741159963</v>
      </c>
      <c r="EB14" s="43"/>
      <c r="EC14" s="43"/>
      <c r="ED14" s="43"/>
      <c r="EE14" s="43"/>
      <c r="EF14" s="43">
        <v>827685578</v>
      </c>
      <c r="EG14" s="43"/>
      <c r="EH14" s="43"/>
      <c r="EI14" s="43"/>
      <c r="EJ14" s="43"/>
      <c r="EK14" s="43">
        <v>917396868</v>
      </c>
      <c r="EL14" s="43"/>
      <c r="EM14" s="43"/>
      <c r="EN14" s="43"/>
      <c r="EO14" s="43"/>
      <c r="EP14" s="43">
        <v>1009193374</v>
      </c>
      <c r="EQ14" s="43"/>
      <c r="ER14" s="43"/>
      <c r="ES14" s="43"/>
      <c r="ET14" s="43"/>
      <c r="EU14" s="43">
        <v>1101453623</v>
      </c>
      <c r="EV14" s="43"/>
      <c r="EW14" s="43"/>
      <c r="EX14" s="43"/>
      <c r="EY14" s="43"/>
      <c r="EZ14" s="43">
        <v>1192416490</v>
      </c>
      <c r="FA14" s="43"/>
      <c r="FB14" s="43"/>
      <c r="FC14" s="43"/>
      <c r="FD14" s="43"/>
      <c r="FE14" s="43">
        <v>1279732933</v>
      </c>
      <c r="FF14" s="43"/>
      <c r="FG14" s="43"/>
      <c r="FH14" s="43"/>
      <c r="FI14" s="43"/>
      <c r="FJ14" s="43">
        <v>1362454649</v>
      </c>
      <c r="FK14" s="43"/>
      <c r="FL14" s="43"/>
      <c r="FM14" s="43"/>
      <c r="FN14" s="43"/>
      <c r="FO14" s="43">
        <v>1439114520</v>
      </c>
      <c r="FP14" s="43"/>
      <c r="FQ14" s="43"/>
      <c r="FR14" s="43"/>
      <c r="FS14" s="43"/>
      <c r="FT14" s="43">
        <v>1509073042</v>
      </c>
      <c r="FU14" s="43"/>
      <c r="FV14" s="43"/>
      <c r="FW14" s="43"/>
      <c r="FX14" s="43"/>
      <c r="FY14" s="43">
        <v>1571594519</v>
      </c>
      <c r="FZ14" s="43"/>
      <c r="GA14" s="43"/>
      <c r="GB14" s="43"/>
      <c r="GC14" s="43"/>
      <c r="GD14" s="43">
        <v>1626026507</v>
      </c>
      <c r="GE14" s="43"/>
      <c r="GF14" s="43"/>
      <c r="GG14" s="43"/>
      <c r="GH14" s="43"/>
      <c r="GI14" s="43">
        <v>1672013983</v>
      </c>
      <c r="GJ14" s="43"/>
      <c r="GK14" s="43"/>
      <c r="GL14" s="43"/>
      <c r="GM14" s="43"/>
      <c r="GN14" s="43">
        <v>1709539104</v>
      </c>
      <c r="GO14" s="43"/>
      <c r="GP14" s="43"/>
      <c r="GQ14" s="43"/>
      <c r="GR14" s="43"/>
      <c r="GS14" s="43">
        <v>1738481730</v>
      </c>
      <c r="GT14" s="43"/>
      <c r="GU14" s="43"/>
      <c r="GV14" s="43"/>
      <c r="GW14" s="43"/>
      <c r="GX14" s="43">
        <v>1759111750</v>
      </c>
    </row>
    <row r="15" spans="1:206" customFormat="1">
      <c r="A15" s="181" t="s">
        <v>224</v>
      </c>
      <c r="B15" t="s">
        <v>3547</v>
      </c>
      <c r="C15" t="s">
        <v>3533</v>
      </c>
      <c r="D15" s="187" t="s">
        <v>3559</v>
      </c>
      <c r="E15" t="s">
        <v>739</v>
      </c>
      <c r="BD15" s="43">
        <v>113474172</v>
      </c>
      <c r="BE15" s="43">
        <v>115915005</v>
      </c>
      <c r="BF15" s="43">
        <v>118442586</v>
      </c>
      <c r="BG15" s="43">
        <v>121050756.5</v>
      </c>
      <c r="BH15" s="43">
        <v>123736855.5</v>
      </c>
      <c r="BI15" s="43">
        <v>126517771.5</v>
      </c>
      <c r="BJ15" s="43">
        <v>129391794</v>
      </c>
      <c r="BK15" s="43">
        <v>132316624</v>
      </c>
      <c r="BL15" s="43">
        <v>135255065.5</v>
      </c>
      <c r="BM15" s="43">
        <v>138347887</v>
      </c>
      <c r="BN15" s="43">
        <v>141648180</v>
      </c>
      <c r="BO15" s="43">
        <v>145072446.5</v>
      </c>
      <c r="BP15" s="43">
        <v>148643270.5</v>
      </c>
      <c r="BQ15" s="43">
        <v>152354424</v>
      </c>
      <c r="BR15" s="43">
        <v>156213228.5</v>
      </c>
      <c r="BS15" s="43">
        <v>160210875</v>
      </c>
      <c r="BT15" s="43">
        <v>164310857</v>
      </c>
      <c r="BU15" s="43">
        <v>168537692</v>
      </c>
      <c r="BV15" s="43">
        <v>172921524.5</v>
      </c>
      <c r="BW15" s="43">
        <v>177440711</v>
      </c>
      <c r="BX15" s="43">
        <v>182099527.5</v>
      </c>
      <c r="BY15" s="43">
        <v>186907774.5</v>
      </c>
      <c r="BZ15" s="43">
        <v>191840126</v>
      </c>
      <c r="CA15" s="43">
        <v>196990490</v>
      </c>
      <c r="CB15" s="43">
        <v>202443528.5</v>
      </c>
      <c r="CC15" s="43">
        <v>208219735</v>
      </c>
      <c r="CD15" s="43">
        <v>214245694</v>
      </c>
      <c r="CE15" s="43">
        <v>220326309</v>
      </c>
      <c r="CF15" s="43">
        <v>226710255</v>
      </c>
      <c r="CG15" s="43">
        <v>233467835.5</v>
      </c>
      <c r="CH15" s="43">
        <v>240359042</v>
      </c>
      <c r="CI15" s="43">
        <v>247452278</v>
      </c>
      <c r="CJ15" s="43">
        <v>254754624.5</v>
      </c>
      <c r="CK15" s="43">
        <v>261944640</v>
      </c>
      <c r="CL15" s="43">
        <v>269103588</v>
      </c>
      <c r="CM15" s="43">
        <v>276521745</v>
      </c>
      <c r="CN15" s="43">
        <v>284345525.5</v>
      </c>
      <c r="CO15" s="43">
        <v>292570166</v>
      </c>
      <c r="CP15" s="43">
        <v>300763206.5</v>
      </c>
      <c r="CQ15" s="43">
        <v>309076481.5</v>
      </c>
      <c r="CR15" s="43">
        <v>317582074</v>
      </c>
      <c r="CS15" s="43">
        <v>326028019</v>
      </c>
      <c r="CT15" s="43">
        <v>334385192.5</v>
      </c>
      <c r="CU15" s="43">
        <v>342813212</v>
      </c>
      <c r="CV15" s="43">
        <v>351326525.5</v>
      </c>
      <c r="CW15" s="43">
        <v>360078737.5</v>
      </c>
      <c r="CX15" s="43">
        <v>369120095</v>
      </c>
      <c r="CY15" s="43">
        <v>378288925.5</v>
      </c>
      <c r="CZ15" s="43">
        <v>387638242</v>
      </c>
      <c r="DA15" s="43">
        <v>397213955</v>
      </c>
      <c r="DB15" s="43">
        <v>407147292</v>
      </c>
      <c r="DC15" s="43">
        <v>417423020</v>
      </c>
      <c r="DD15" s="43">
        <v>428032134</v>
      </c>
      <c r="DE15" s="43">
        <v>438961087</v>
      </c>
      <c r="DF15" s="43">
        <v>450234265</v>
      </c>
      <c r="DG15" s="43">
        <v>461839139.5</v>
      </c>
      <c r="DH15" s="43">
        <v>473825139</v>
      </c>
      <c r="DI15" s="43">
        <v>486272000.5</v>
      </c>
      <c r="DJ15" s="43">
        <v>499111276.5</v>
      </c>
      <c r="DK15" s="43">
        <v>512282943</v>
      </c>
      <c r="DL15" s="43">
        <v>525866141.5</v>
      </c>
      <c r="DM15" s="43">
        <v>539676243</v>
      </c>
      <c r="DN15" s="43">
        <v>553822182</v>
      </c>
      <c r="DO15" s="43">
        <v>568590645.5</v>
      </c>
      <c r="DP15" s="43">
        <v>583740914.5</v>
      </c>
      <c r="DQ15" s="43">
        <v>599298326</v>
      </c>
      <c r="DR15" s="43">
        <v>614883174</v>
      </c>
      <c r="DS15" s="43">
        <v>630519659.5</v>
      </c>
      <c r="DT15" s="43">
        <v>646554743</v>
      </c>
      <c r="DU15" s="43">
        <v>662826917.5</v>
      </c>
      <c r="DV15" s="43">
        <v>679360412.5</v>
      </c>
      <c r="DW15" s="43">
        <v>695883355.5</v>
      </c>
      <c r="DX15" s="43"/>
      <c r="DY15" s="43"/>
      <c r="DZ15" s="43"/>
      <c r="EA15" s="43">
        <v>739391315</v>
      </c>
      <c r="EB15" s="43"/>
      <c r="EC15" s="43"/>
      <c r="ED15" s="43"/>
      <c r="EE15" s="43"/>
      <c r="EF15" s="43">
        <v>826366335</v>
      </c>
      <c r="EG15" s="43"/>
      <c r="EH15" s="43"/>
      <c r="EI15" s="43"/>
      <c r="EJ15" s="43"/>
      <c r="EK15" s="43">
        <v>916294071</v>
      </c>
      <c r="EL15" s="43"/>
      <c r="EM15" s="43"/>
      <c r="EN15" s="43"/>
      <c r="EO15" s="43"/>
      <c r="EP15" s="43">
        <v>1008018949</v>
      </c>
      <c r="EQ15" s="43"/>
      <c r="ER15" s="43"/>
      <c r="ES15" s="43"/>
      <c r="ET15" s="43"/>
      <c r="EU15" s="43">
        <v>1099883672</v>
      </c>
      <c r="EV15" s="43"/>
      <c r="EW15" s="43"/>
      <c r="EX15" s="43"/>
      <c r="EY15" s="43"/>
      <c r="EZ15" s="43">
        <v>1190060036</v>
      </c>
      <c r="FA15" s="43"/>
      <c r="FB15" s="43"/>
      <c r="FC15" s="43"/>
      <c r="FD15" s="43"/>
      <c r="FE15" s="43">
        <v>1276143781</v>
      </c>
      <c r="FF15" s="43"/>
      <c r="FG15" s="43"/>
      <c r="FH15" s="43"/>
      <c r="FI15" s="43"/>
      <c r="FJ15" s="43">
        <v>1357247259</v>
      </c>
      <c r="FK15" s="43"/>
      <c r="FL15" s="43"/>
      <c r="FM15" s="43"/>
      <c r="FN15" s="43"/>
      <c r="FO15" s="43">
        <v>1431987262</v>
      </c>
      <c r="FP15" s="43"/>
      <c r="FQ15" s="43"/>
      <c r="FR15" s="43"/>
      <c r="FS15" s="43"/>
      <c r="FT15" s="43">
        <v>1499768997</v>
      </c>
      <c r="FU15" s="43"/>
      <c r="FV15" s="43"/>
      <c r="FW15" s="43"/>
      <c r="FX15" s="43"/>
      <c r="FY15" s="43">
        <v>1559960142</v>
      </c>
      <c r="FZ15" s="43"/>
      <c r="GA15" s="43"/>
      <c r="GB15" s="43"/>
      <c r="GC15" s="43"/>
      <c r="GD15" s="43">
        <v>1611823184</v>
      </c>
      <c r="GE15" s="43"/>
      <c r="GF15" s="43"/>
      <c r="GG15" s="43"/>
      <c r="GH15" s="43"/>
      <c r="GI15" s="43">
        <v>1654950515</v>
      </c>
      <c r="GJ15" s="43"/>
      <c r="GK15" s="43"/>
      <c r="GL15" s="43"/>
      <c r="GM15" s="43"/>
      <c r="GN15" s="43">
        <v>1689374985</v>
      </c>
      <c r="GO15" s="43"/>
      <c r="GP15" s="43"/>
      <c r="GQ15" s="43"/>
      <c r="GR15" s="43"/>
      <c r="GS15" s="43">
        <v>1714922956</v>
      </c>
      <c r="GT15" s="43"/>
      <c r="GU15" s="43"/>
      <c r="GV15" s="43"/>
      <c r="GW15" s="43"/>
      <c r="GX15" s="43">
        <v>1731928611</v>
      </c>
    </row>
    <row r="16" spans="1:206" customFormat="1">
      <c r="A16" s="181" t="s">
        <v>224</v>
      </c>
      <c r="B16" t="s">
        <v>3547</v>
      </c>
      <c r="C16" t="s">
        <v>3533</v>
      </c>
      <c r="D16" s="187" t="s">
        <v>3559</v>
      </c>
      <c r="E16" t="s">
        <v>740</v>
      </c>
      <c r="BD16" s="43">
        <v>671099639.5</v>
      </c>
      <c r="BE16" s="43">
        <v>684404512</v>
      </c>
      <c r="BF16" s="43">
        <v>698940927</v>
      </c>
      <c r="BG16" s="43">
        <v>714319432</v>
      </c>
      <c r="BH16" s="43">
        <v>730095701.5</v>
      </c>
      <c r="BI16" s="43">
        <v>746793562</v>
      </c>
      <c r="BJ16" s="43">
        <v>763716569.5</v>
      </c>
      <c r="BK16" s="43">
        <v>781411386.5</v>
      </c>
      <c r="BL16" s="43">
        <v>799443285.5</v>
      </c>
      <c r="BM16" s="43">
        <v>815281805.5</v>
      </c>
      <c r="BN16" s="43">
        <v>828463046</v>
      </c>
      <c r="BO16" s="43">
        <v>841442498</v>
      </c>
      <c r="BP16" s="43">
        <v>858758239</v>
      </c>
      <c r="BQ16" s="43">
        <v>881296311</v>
      </c>
      <c r="BR16" s="43">
        <v>904837638</v>
      </c>
      <c r="BS16" s="43">
        <v>927732359.5</v>
      </c>
      <c r="BT16" s="43">
        <v>950513832.5</v>
      </c>
      <c r="BU16" s="43">
        <v>973121728.5</v>
      </c>
      <c r="BV16" s="43">
        <v>996856773.5</v>
      </c>
      <c r="BW16" s="43">
        <v>1021720435</v>
      </c>
      <c r="BX16" s="43">
        <v>1046688125</v>
      </c>
      <c r="BY16" s="43">
        <v>1071371387</v>
      </c>
      <c r="BZ16" s="43">
        <v>1095825080</v>
      </c>
      <c r="CA16" s="43">
        <v>1120546988</v>
      </c>
      <c r="CB16" s="43">
        <v>1144948340</v>
      </c>
      <c r="CC16" s="43">
        <v>1168493162</v>
      </c>
      <c r="CD16" s="43">
        <v>1191627120</v>
      </c>
      <c r="CE16" s="43">
        <v>1214738849</v>
      </c>
      <c r="CF16" s="43">
        <v>1237712127</v>
      </c>
      <c r="CG16" s="43">
        <v>1261370254</v>
      </c>
      <c r="CH16" s="43">
        <v>1286159716</v>
      </c>
      <c r="CI16" s="43">
        <v>1311822276</v>
      </c>
      <c r="CJ16" s="43">
        <v>1338646638</v>
      </c>
      <c r="CK16" s="43">
        <v>1365795952</v>
      </c>
      <c r="CL16" s="43">
        <v>1392933572</v>
      </c>
      <c r="CM16" s="43">
        <v>1420726453</v>
      </c>
      <c r="CN16" s="43">
        <v>1449340373</v>
      </c>
      <c r="CO16" s="43">
        <v>1478836889</v>
      </c>
      <c r="CP16" s="43">
        <v>1508441688</v>
      </c>
      <c r="CQ16" s="43">
        <v>1537917121</v>
      </c>
      <c r="CR16" s="43">
        <v>1567523706</v>
      </c>
      <c r="CS16" s="43">
        <v>1595936531</v>
      </c>
      <c r="CT16" s="43">
        <v>1622826787</v>
      </c>
      <c r="CU16" s="43">
        <v>1649079920</v>
      </c>
      <c r="CV16" s="43">
        <v>1674869427</v>
      </c>
      <c r="CW16" s="43">
        <v>1700246909</v>
      </c>
      <c r="CX16" s="43">
        <v>1725165582</v>
      </c>
      <c r="CY16" s="43">
        <v>1749831064</v>
      </c>
      <c r="CZ16" s="43">
        <v>1774359953</v>
      </c>
      <c r="DA16" s="43">
        <v>1798669958</v>
      </c>
      <c r="DB16" s="43">
        <v>1822947083</v>
      </c>
      <c r="DC16" s="43">
        <v>1847421730</v>
      </c>
      <c r="DD16" s="43">
        <v>1871685026</v>
      </c>
      <c r="DE16" s="43">
        <v>1895547750</v>
      </c>
      <c r="DF16" s="43">
        <v>1919166929</v>
      </c>
      <c r="DG16" s="43">
        <v>1942664352</v>
      </c>
      <c r="DH16" s="43">
        <v>1966089542</v>
      </c>
      <c r="DI16" s="43">
        <v>1989332000</v>
      </c>
      <c r="DJ16" s="43">
        <v>2012651086</v>
      </c>
      <c r="DK16" s="43">
        <v>2036433868</v>
      </c>
      <c r="DL16" s="43">
        <v>2060433129</v>
      </c>
      <c r="DM16" s="43">
        <v>2084382774</v>
      </c>
      <c r="DN16" s="43">
        <v>2108426548</v>
      </c>
      <c r="DO16" s="43">
        <v>2132210610</v>
      </c>
      <c r="DP16" s="43">
        <v>2155554147</v>
      </c>
      <c r="DQ16" s="43">
        <v>2178226423</v>
      </c>
      <c r="DR16" s="43">
        <v>2200541489</v>
      </c>
      <c r="DS16" s="43">
        <v>2222769351</v>
      </c>
      <c r="DT16" s="43">
        <v>2243928578</v>
      </c>
      <c r="DU16" s="43">
        <v>2263835212</v>
      </c>
      <c r="DV16" s="43">
        <v>2282264981</v>
      </c>
      <c r="DW16" s="43">
        <v>2298318155</v>
      </c>
      <c r="DX16" s="43"/>
      <c r="DY16" s="43"/>
      <c r="DZ16" s="43"/>
      <c r="EA16" s="43">
        <v>2354182015</v>
      </c>
      <c r="EB16" s="43"/>
      <c r="EC16" s="43"/>
      <c r="ED16" s="43"/>
      <c r="EE16" s="43"/>
      <c r="EF16" s="43">
        <v>2426715288</v>
      </c>
      <c r="EG16" s="43"/>
      <c r="EH16" s="43"/>
      <c r="EI16" s="43"/>
      <c r="EJ16" s="43"/>
      <c r="EK16" s="43">
        <v>2486695019</v>
      </c>
      <c r="EL16" s="43"/>
      <c r="EM16" s="43"/>
      <c r="EN16" s="43"/>
      <c r="EO16" s="43"/>
      <c r="EP16" s="43">
        <v>2533617549</v>
      </c>
      <c r="EQ16" s="43"/>
      <c r="ER16" s="43"/>
      <c r="ES16" s="43"/>
      <c r="ET16" s="43"/>
      <c r="EU16" s="43">
        <v>2565749384</v>
      </c>
      <c r="EV16" s="43"/>
      <c r="EW16" s="43"/>
      <c r="EX16" s="43"/>
      <c r="EY16" s="43"/>
      <c r="EZ16" s="43">
        <v>2582209822</v>
      </c>
      <c r="FA16" s="43"/>
      <c r="FB16" s="43"/>
      <c r="FC16" s="43"/>
      <c r="FD16" s="43"/>
      <c r="FE16" s="43">
        <v>2584268310</v>
      </c>
      <c r="FF16" s="43"/>
      <c r="FG16" s="43"/>
      <c r="FH16" s="43"/>
      <c r="FI16" s="43"/>
      <c r="FJ16" s="43">
        <v>2573632398</v>
      </c>
      <c r="FK16" s="43"/>
      <c r="FL16" s="43"/>
      <c r="FM16" s="43"/>
      <c r="FN16" s="43"/>
      <c r="FO16" s="43">
        <v>2551917127</v>
      </c>
      <c r="FP16" s="43"/>
      <c r="FQ16" s="43"/>
      <c r="FR16" s="43"/>
      <c r="FS16" s="43"/>
      <c r="FT16" s="43">
        <v>2522038934</v>
      </c>
      <c r="FU16" s="43"/>
      <c r="FV16" s="43"/>
      <c r="FW16" s="43"/>
      <c r="FX16" s="43"/>
      <c r="FY16" s="43">
        <v>2484993612</v>
      </c>
      <c r="FZ16" s="43"/>
      <c r="GA16" s="43"/>
      <c r="GB16" s="43"/>
      <c r="GC16" s="43"/>
      <c r="GD16" s="43">
        <v>2441183011</v>
      </c>
      <c r="GE16" s="43"/>
      <c r="GF16" s="43"/>
      <c r="GG16" s="43"/>
      <c r="GH16" s="43"/>
      <c r="GI16" s="43">
        <v>2392295178</v>
      </c>
      <c r="GJ16" s="43"/>
      <c r="GK16" s="43"/>
      <c r="GL16" s="43"/>
      <c r="GM16" s="43"/>
      <c r="GN16" s="43">
        <v>2340642139</v>
      </c>
      <c r="GO16" s="43"/>
      <c r="GP16" s="43"/>
      <c r="GQ16" s="43"/>
      <c r="GR16" s="43"/>
      <c r="GS16" s="43">
        <v>2287737394</v>
      </c>
      <c r="GT16" s="43"/>
      <c r="GU16" s="43"/>
      <c r="GV16" s="43"/>
      <c r="GW16" s="43"/>
      <c r="GX16" s="43">
        <v>2234151589</v>
      </c>
    </row>
    <row r="17" spans="1:210" customFormat="1">
      <c r="A17" s="181" t="s">
        <v>224</v>
      </c>
      <c r="B17" t="s">
        <v>3547</v>
      </c>
      <c r="C17" t="s">
        <v>3533</v>
      </c>
      <c r="D17" s="187" t="s">
        <v>3559</v>
      </c>
      <c r="E17" t="s">
        <v>741</v>
      </c>
      <c r="BD17" s="43">
        <v>701092139</v>
      </c>
      <c r="BE17" s="43">
        <v>714232962</v>
      </c>
      <c r="BF17" s="43">
        <v>728899276.5</v>
      </c>
      <c r="BG17" s="43">
        <v>744741641</v>
      </c>
      <c r="BH17" s="43">
        <v>761150019</v>
      </c>
      <c r="BI17" s="43">
        <v>778440532.5</v>
      </c>
      <c r="BJ17" s="43">
        <v>795899537</v>
      </c>
      <c r="BK17" s="43">
        <v>814145806</v>
      </c>
      <c r="BL17" s="43">
        <v>832724130.5</v>
      </c>
      <c r="BM17" s="43">
        <v>848928170</v>
      </c>
      <c r="BN17" s="43">
        <v>862264288</v>
      </c>
      <c r="BO17" s="43">
        <v>875381781</v>
      </c>
      <c r="BP17" s="43">
        <v>893112034</v>
      </c>
      <c r="BQ17" s="43">
        <v>916377018.5</v>
      </c>
      <c r="BR17" s="43">
        <v>940704322.5</v>
      </c>
      <c r="BS17" s="43">
        <v>964239327</v>
      </c>
      <c r="BT17" s="43">
        <v>987618846</v>
      </c>
      <c r="BU17" s="43">
        <v>1010919691</v>
      </c>
      <c r="BV17" s="43">
        <v>1035443889</v>
      </c>
      <c r="BW17" s="43">
        <v>1061217317</v>
      </c>
      <c r="BX17" s="43">
        <v>1087252716</v>
      </c>
      <c r="BY17" s="43">
        <v>1112880452</v>
      </c>
      <c r="BZ17" s="43">
        <v>1138389198</v>
      </c>
      <c r="CA17" s="43">
        <v>1164502040</v>
      </c>
      <c r="CB17" s="43">
        <v>1190268633</v>
      </c>
      <c r="CC17" s="43">
        <v>1214968578</v>
      </c>
      <c r="CD17" s="43">
        <v>1238966673</v>
      </c>
      <c r="CE17" s="43">
        <v>1262881272</v>
      </c>
      <c r="CF17" s="43">
        <v>1286659252</v>
      </c>
      <c r="CG17" s="43">
        <v>1310996187</v>
      </c>
      <c r="CH17" s="43">
        <v>1336511956</v>
      </c>
      <c r="CI17" s="43">
        <v>1363196500</v>
      </c>
      <c r="CJ17" s="43">
        <v>1391052919</v>
      </c>
      <c r="CK17" s="43">
        <v>1419055130</v>
      </c>
      <c r="CL17" s="43">
        <v>1447057475</v>
      </c>
      <c r="CM17" s="43">
        <v>1475798384</v>
      </c>
      <c r="CN17" s="43">
        <v>1505463466</v>
      </c>
      <c r="CO17" s="43">
        <v>1536131628</v>
      </c>
      <c r="CP17" s="43">
        <v>1566961953</v>
      </c>
      <c r="CQ17" s="43">
        <v>1597809220</v>
      </c>
      <c r="CR17" s="43">
        <v>1628947539</v>
      </c>
      <c r="CS17" s="43">
        <v>1658957006</v>
      </c>
      <c r="CT17" s="43">
        <v>1687466362</v>
      </c>
      <c r="CU17" s="43">
        <v>1715276570</v>
      </c>
      <c r="CV17" s="43">
        <v>1742634528</v>
      </c>
      <c r="CW17" s="43">
        <v>1769591794</v>
      </c>
      <c r="CX17" s="43">
        <v>1796074940</v>
      </c>
      <c r="CY17" s="43">
        <v>1822269963</v>
      </c>
      <c r="CZ17" s="43">
        <v>1848215316</v>
      </c>
      <c r="DA17" s="43">
        <v>1873916905</v>
      </c>
      <c r="DB17" s="43">
        <v>1899699318</v>
      </c>
      <c r="DC17" s="43">
        <v>1925537314</v>
      </c>
      <c r="DD17" s="43">
        <v>1950895024</v>
      </c>
      <c r="DE17" s="43">
        <v>1975760561</v>
      </c>
      <c r="DF17" s="43">
        <v>2000319312</v>
      </c>
      <c r="DG17" s="43">
        <v>2024831314</v>
      </c>
      <c r="DH17" s="43">
        <v>2049450228</v>
      </c>
      <c r="DI17" s="43">
        <v>2073989992</v>
      </c>
      <c r="DJ17" s="43">
        <v>2098531305</v>
      </c>
      <c r="DK17" s="43">
        <v>2123362200</v>
      </c>
      <c r="DL17" s="43">
        <v>2148126368</v>
      </c>
      <c r="DM17" s="43">
        <v>2172663634</v>
      </c>
      <c r="DN17" s="43">
        <v>2197342752</v>
      </c>
      <c r="DO17" s="43">
        <v>2221709557</v>
      </c>
      <c r="DP17" s="43">
        <v>2245594509</v>
      </c>
      <c r="DQ17" s="43">
        <v>2268682508</v>
      </c>
      <c r="DR17" s="43">
        <v>2291076892</v>
      </c>
      <c r="DS17" s="43">
        <v>2313009790</v>
      </c>
      <c r="DT17" s="43">
        <v>2333596960</v>
      </c>
      <c r="DU17" s="43">
        <v>2352662046</v>
      </c>
      <c r="DV17" s="43">
        <v>2369647375</v>
      </c>
      <c r="DW17" s="43">
        <v>2383936915</v>
      </c>
      <c r="DX17" s="43"/>
      <c r="DY17" s="43"/>
      <c r="DZ17" s="43"/>
      <c r="EA17" s="43">
        <v>2436867518</v>
      </c>
      <c r="EB17" s="43"/>
      <c r="EC17" s="43"/>
      <c r="ED17" s="43"/>
      <c r="EE17" s="43"/>
      <c r="EF17" s="43">
        <v>2503035135</v>
      </c>
      <c r="EG17" s="43"/>
      <c r="EH17" s="43"/>
      <c r="EI17" s="43"/>
      <c r="EJ17" s="43"/>
      <c r="EK17" s="43">
        <v>2555278686</v>
      </c>
      <c r="EL17" s="43"/>
      <c r="EM17" s="43"/>
      <c r="EN17" s="43"/>
      <c r="EO17" s="43"/>
      <c r="EP17" s="43">
        <v>2594174203</v>
      </c>
      <c r="EQ17" s="43"/>
      <c r="ER17" s="43"/>
      <c r="ES17" s="43"/>
      <c r="ET17" s="43"/>
      <c r="EU17" s="43">
        <v>2618682187</v>
      </c>
      <c r="EV17" s="43"/>
      <c r="EW17" s="43"/>
      <c r="EX17" s="43"/>
      <c r="EY17" s="43"/>
      <c r="EZ17" s="43">
        <v>2628084912</v>
      </c>
      <c r="FA17" s="43"/>
      <c r="FB17" s="43"/>
      <c r="FC17" s="43"/>
      <c r="FD17" s="43"/>
      <c r="FE17" s="43">
        <v>2623557929</v>
      </c>
      <c r="FF17" s="43"/>
      <c r="FG17" s="43"/>
      <c r="FH17" s="43"/>
      <c r="FI17" s="43"/>
      <c r="FJ17" s="43">
        <v>2606965839</v>
      </c>
      <c r="FK17" s="43"/>
      <c r="FL17" s="43"/>
      <c r="FM17" s="43"/>
      <c r="FN17" s="43"/>
      <c r="FO17" s="43">
        <v>2580117072</v>
      </c>
      <c r="FP17" s="43"/>
      <c r="FQ17" s="43"/>
      <c r="FR17" s="43"/>
      <c r="FS17" s="43"/>
      <c r="FT17" s="43">
        <v>2545541289</v>
      </c>
      <c r="FU17" s="43"/>
      <c r="FV17" s="43"/>
      <c r="FW17" s="43"/>
      <c r="FX17" s="43"/>
      <c r="FY17" s="43">
        <v>2503765974</v>
      </c>
      <c r="FZ17" s="43"/>
      <c r="GA17" s="43"/>
      <c r="GB17" s="43"/>
      <c r="GC17" s="43"/>
      <c r="GD17" s="43">
        <v>2455507499</v>
      </c>
      <c r="GE17" s="43"/>
      <c r="GF17" s="43"/>
      <c r="GG17" s="43"/>
      <c r="GH17" s="43"/>
      <c r="GI17" s="43">
        <v>2402724657</v>
      </c>
      <c r="GJ17" s="43"/>
      <c r="GK17" s="43"/>
      <c r="GL17" s="43"/>
      <c r="GM17" s="43"/>
      <c r="GN17" s="43">
        <v>2347939474</v>
      </c>
      <c r="GO17" s="43"/>
      <c r="GP17" s="43"/>
      <c r="GQ17" s="43"/>
      <c r="GR17" s="43"/>
      <c r="GS17" s="43">
        <v>2292067822</v>
      </c>
      <c r="GT17" s="43"/>
      <c r="GU17" s="43"/>
      <c r="GV17" s="43"/>
      <c r="GW17" s="43"/>
      <c r="GX17" s="43">
        <v>2234972006</v>
      </c>
    </row>
    <row r="18" spans="1:210" customFormat="1">
      <c r="A18" s="181" t="s">
        <v>224</v>
      </c>
      <c r="B18" t="s">
        <v>3547</v>
      </c>
      <c r="C18" t="s">
        <v>3533</v>
      </c>
      <c r="D18" s="187" t="s">
        <v>3559</v>
      </c>
      <c r="E18" t="s">
        <v>742</v>
      </c>
      <c r="BD18" s="43">
        <v>137550261.5</v>
      </c>
      <c r="BE18" s="43">
        <v>139240597</v>
      </c>
      <c r="BF18" s="43">
        <v>140979268</v>
      </c>
      <c r="BG18" s="43">
        <v>142779975</v>
      </c>
      <c r="BH18" s="43">
        <v>144624999</v>
      </c>
      <c r="BI18" s="43">
        <v>146511206.5</v>
      </c>
      <c r="BJ18" s="43">
        <v>148425443</v>
      </c>
      <c r="BK18" s="43">
        <v>150330151.5</v>
      </c>
      <c r="BL18" s="43">
        <v>152129744</v>
      </c>
      <c r="BM18" s="43">
        <v>153899168</v>
      </c>
      <c r="BN18" s="43">
        <v>155746408</v>
      </c>
      <c r="BO18" s="43">
        <v>157572500</v>
      </c>
      <c r="BP18" s="43">
        <v>159235671</v>
      </c>
      <c r="BQ18" s="43">
        <v>160736677</v>
      </c>
      <c r="BR18" s="43">
        <v>162145300</v>
      </c>
      <c r="BS18" s="43">
        <v>163422474</v>
      </c>
      <c r="BT18" s="43">
        <v>164621821</v>
      </c>
      <c r="BU18" s="43">
        <v>165800944.5</v>
      </c>
      <c r="BV18" s="43">
        <v>166917883.5</v>
      </c>
      <c r="BW18" s="43">
        <v>168003329</v>
      </c>
      <c r="BX18" s="43">
        <v>169130804</v>
      </c>
      <c r="BY18" s="43">
        <v>170273280</v>
      </c>
      <c r="BZ18" s="43">
        <v>171402866.5</v>
      </c>
      <c r="CA18" s="43">
        <v>172522741</v>
      </c>
      <c r="CB18" s="43">
        <v>173689346.5</v>
      </c>
      <c r="CC18" s="43">
        <v>174927943</v>
      </c>
      <c r="CD18" s="43">
        <v>176173353</v>
      </c>
      <c r="CE18" s="43">
        <v>177360604.5</v>
      </c>
      <c r="CF18" s="43">
        <v>178465176.5</v>
      </c>
      <c r="CG18" s="43">
        <v>179514295.5</v>
      </c>
      <c r="CH18" s="43">
        <v>180478479.5</v>
      </c>
      <c r="CI18" s="43">
        <v>181380595.5</v>
      </c>
      <c r="CJ18" s="43">
        <v>182300619.5</v>
      </c>
      <c r="CK18" s="43">
        <v>183291086.5</v>
      </c>
      <c r="CL18" s="43">
        <v>184285152</v>
      </c>
      <c r="CM18" s="43">
        <v>185207630.5</v>
      </c>
      <c r="CN18" s="43">
        <v>186157464.5</v>
      </c>
      <c r="CO18" s="43">
        <v>187119357</v>
      </c>
      <c r="CP18" s="43">
        <v>187953165</v>
      </c>
      <c r="CQ18" s="43">
        <v>188600540</v>
      </c>
      <c r="CR18" s="43">
        <v>189110183.5</v>
      </c>
      <c r="CS18" s="43">
        <v>189446205.5</v>
      </c>
      <c r="CT18" s="43">
        <v>189486970.5</v>
      </c>
      <c r="CU18" s="43">
        <v>189318825</v>
      </c>
      <c r="CV18" s="43">
        <v>188967140.5</v>
      </c>
      <c r="CW18" s="43">
        <v>188505140.5</v>
      </c>
      <c r="CX18" s="43">
        <v>188043146</v>
      </c>
      <c r="CY18" s="43">
        <v>187525516</v>
      </c>
      <c r="CZ18" s="43">
        <v>186938060.5</v>
      </c>
      <c r="DA18" s="43">
        <v>186289288</v>
      </c>
      <c r="DB18" s="43">
        <v>185647593.5</v>
      </c>
      <c r="DC18" s="43">
        <v>184968649.5</v>
      </c>
      <c r="DD18" s="43">
        <v>184228173.5</v>
      </c>
      <c r="DE18" s="43">
        <v>183519159</v>
      </c>
      <c r="DF18" s="43">
        <v>182861827</v>
      </c>
      <c r="DG18" s="43">
        <v>182233892</v>
      </c>
      <c r="DH18" s="43">
        <v>181660743.5</v>
      </c>
      <c r="DI18" s="43">
        <v>181204330.5</v>
      </c>
      <c r="DJ18" s="43">
        <v>180866779</v>
      </c>
      <c r="DK18" s="43">
        <v>180630677</v>
      </c>
      <c r="DL18" s="43">
        <v>180379840</v>
      </c>
      <c r="DM18" s="43">
        <v>180119200</v>
      </c>
      <c r="DN18" s="43">
        <v>179952656.5</v>
      </c>
      <c r="DO18" s="43">
        <v>179825363.5</v>
      </c>
      <c r="DP18" s="43">
        <v>179689748</v>
      </c>
      <c r="DQ18" s="43">
        <v>179594468</v>
      </c>
      <c r="DR18" s="43">
        <v>179541696</v>
      </c>
      <c r="DS18" s="43">
        <v>179431931.5</v>
      </c>
      <c r="DT18" s="43">
        <v>179218051</v>
      </c>
      <c r="DU18" s="43">
        <v>178945157</v>
      </c>
      <c r="DV18" s="43">
        <v>178489845.5</v>
      </c>
      <c r="DW18" s="43">
        <v>177692664</v>
      </c>
      <c r="DX18" s="43"/>
      <c r="DY18" s="43"/>
      <c r="DZ18" s="43"/>
      <c r="EA18" s="43">
        <v>173947607</v>
      </c>
      <c r="EB18" s="43"/>
      <c r="EC18" s="43"/>
      <c r="ED18" s="43"/>
      <c r="EE18" s="43"/>
      <c r="EF18" s="43">
        <v>171637181</v>
      </c>
      <c r="EG18" s="43"/>
      <c r="EH18" s="43"/>
      <c r="EI18" s="43"/>
      <c r="EJ18" s="43"/>
      <c r="EK18" s="43">
        <v>168997609</v>
      </c>
      <c r="EL18" s="43"/>
      <c r="EM18" s="43"/>
      <c r="EN18" s="43"/>
      <c r="EO18" s="43"/>
      <c r="EP18" s="43">
        <v>166298393</v>
      </c>
      <c r="EQ18" s="43"/>
      <c r="ER18" s="43"/>
      <c r="ES18" s="43"/>
      <c r="ET18" s="43"/>
      <c r="EU18" s="43">
        <v>163642511</v>
      </c>
      <c r="EV18" s="43"/>
      <c r="EW18" s="43"/>
      <c r="EX18" s="43"/>
      <c r="EY18" s="43"/>
      <c r="EZ18" s="43">
        <v>161086475</v>
      </c>
      <c r="FA18" s="43"/>
      <c r="FB18" s="43"/>
      <c r="FC18" s="43"/>
      <c r="FD18" s="43"/>
      <c r="FE18" s="43">
        <v>158415030</v>
      </c>
      <c r="FF18" s="43"/>
      <c r="FG18" s="43"/>
      <c r="FH18" s="43"/>
      <c r="FI18" s="43"/>
      <c r="FJ18" s="43">
        <v>155657683</v>
      </c>
      <c r="FK18" s="43"/>
      <c r="FL18" s="43"/>
      <c r="FM18" s="43"/>
      <c r="FN18" s="43"/>
      <c r="FO18" s="43">
        <v>152750441</v>
      </c>
      <c r="FP18" s="43"/>
      <c r="FQ18" s="43"/>
      <c r="FR18" s="43"/>
      <c r="FS18" s="43"/>
      <c r="FT18" s="43">
        <v>149725251</v>
      </c>
      <c r="FU18" s="43"/>
      <c r="FV18" s="43"/>
      <c r="FW18" s="43"/>
      <c r="FX18" s="43"/>
      <c r="FY18" s="43">
        <v>146654932</v>
      </c>
      <c r="FZ18" s="43"/>
      <c r="GA18" s="43"/>
      <c r="GB18" s="43"/>
      <c r="GC18" s="43"/>
      <c r="GD18" s="43">
        <v>143603970</v>
      </c>
      <c r="GE18" s="43"/>
      <c r="GF18" s="43"/>
      <c r="GG18" s="43"/>
      <c r="GH18" s="43"/>
      <c r="GI18" s="43">
        <v>140721844</v>
      </c>
      <c r="GJ18" s="43"/>
      <c r="GK18" s="43"/>
      <c r="GL18" s="43"/>
      <c r="GM18" s="43"/>
      <c r="GN18" s="43">
        <v>138109163</v>
      </c>
      <c r="GO18" s="43"/>
      <c r="GP18" s="43"/>
      <c r="GQ18" s="43"/>
      <c r="GR18" s="43"/>
      <c r="GS18" s="43">
        <v>135717082</v>
      </c>
      <c r="GT18" s="43"/>
      <c r="GU18" s="43"/>
      <c r="GV18" s="43"/>
      <c r="GW18" s="43"/>
      <c r="GX18" s="43">
        <v>133348473</v>
      </c>
    </row>
    <row r="19" spans="1:210" customFormat="1">
      <c r="A19" s="181" t="s">
        <v>224</v>
      </c>
      <c r="B19" t="s">
        <v>3547</v>
      </c>
      <c r="C19" t="s">
        <v>3533</v>
      </c>
      <c r="D19" s="187" t="s">
        <v>3559</v>
      </c>
      <c r="E19" s="116" t="s">
        <v>743</v>
      </c>
      <c r="BD19" s="43">
        <v>113244077.5</v>
      </c>
      <c r="BE19" s="43">
        <v>115049736</v>
      </c>
      <c r="BF19" s="43">
        <v>116925613.5</v>
      </c>
      <c r="BG19" s="43">
        <v>118876172</v>
      </c>
      <c r="BH19" s="43">
        <v>120872578.5</v>
      </c>
      <c r="BI19" s="43">
        <v>122914680.5</v>
      </c>
      <c r="BJ19" s="43">
        <v>124965340</v>
      </c>
      <c r="BK19" s="43">
        <v>127018759.5</v>
      </c>
      <c r="BL19" s="43">
        <v>129236064</v>
      </c>
      <c r="BM19" s="43">
        <v>131404371.5</v>
      </c>
      <c r="BN19" s="43">
        <v>133423413</v>
      </c>
      <c r="BO19" s="43">
        <v>135457039</v>
      </c>
      <c r="BP19" s="43">
        <v>137344024.5</v>
      </c>
      <c r="BQ19" s="43">
        <v>139080766</v>
      </c>
      <c r="BR19" s="43">
        <v>140708734</v>
      </c>
      <c r="BS19" s="43">
        <v>142183409</v>
      </c>
      <c r="BT19" s="43">
        <v>143549195.5</v>
      </c>
      <c r="BU19" s="43">
        <v>144847176</v>
      </c>
      <c r="BV19" s="43">
        <v>146082210.5</v>
      </c>
      <c r="BW19" s="43">
        <v>147267978</v>
      </c>
      <c r="BX19" s="43">
        <v>148230186</v>
      </c>
      <c r="BY19" s="43">
        <v>149218646</v>
      </c>
      <c r="BZ19" s="43">
        <v>150452729.5</v>
      </c>
      <c r="CA19" s="43">
        <v>151699370</v>
      </c>
      <c r="CB19" s="43">
        <v>152984543.5</v>
      </c>
      <c r="CC19" s="43">
        <v>154324225.5</v>
      </c>
      <c r="CD19" s="43">
        <v>155668681</v>
      </c>
      <c r="CE19" s="43">
        <v>156981834.5</v>
      </c>
      <c r="CF19" s="43">
        <v>158223548</v>
      </c>
      <c r="CG19" s="43">
        <v>159388601.5</v>
      </c>
      <c r="CH19" s="43">
        <v>160474032.5</v>
      </c>
      <c r="CI19" s="43">
        <v>161510123</v>
      </c>
      <c r="CJ19" s="43">
        <v>162564789</v>
      </c>
      <c r="CK19" s="43">
        <v>163684941</v>
      </c>
      <c r="CL19" s="43">
        <v>164804540</v>
      </c>
      <c r="CM19" s="43">
        <v>165867028</v>
      </c>
      <c r="CN19" s="43">
        <v>166993695.5</v>
      </c>
      <c r="CO19" s="43">
        <v>168172232</v>
      </c>
      <c r="CP19" s="43">
        <v>169235608.5</v>
      </c>
      <c r="CQ19" s="43">
        <v>170090868</v>
      </c>
      <c r="CR19" s="43">
        <v>170724987</v>
      </c>
      <c r="CS19" s="43">
        <v>171101318.5</v>
      </c>
      <c r="CT19" s="43">
        <v>171113828</v>
      </c>
      <c r="CU19" s="43">
        <v>170849834.5</v>
      </c>
      <c r="CV19" s="43">
        <v>170363220</v>
      </c>
      <c r="CW19" s="43">
        <v>169729632</v>
      </c>
      <c r="CX19" s="43">
        <v>169105187</v>
      </c>
      <c r="CY19" s="43">
        <v>168479055</v>
      </c>
      <c r="CZ19" s="43">
        <v>167830325</v>
      </c>
      <c r="DA19" s="43">
        <v>167125609.5</v>
      </c>
      <c r="DB19" s="43">
        <v>166434010.5</v>
      </c>
      <c r="DC19" s="43">
        <v>165672180</v>
      </c>
      <c r="DD19" s="43">
        <v>164808940</v>
      </c>
      <c r="DE19" s="43">
        <v>163971313</v>
      </c>
      <c r="DF19" s="43">
        <v>163158195.5</v>
      </c>
      <c r="DG19" s="43">
        <v>162358477</v>
      </c>
      <c r="DH19" s="43">
        <v>161647934</v>
      </c>
      <c r="DI19" s="43">
        <v>161136405</v>
      </c>
      <c r="DJ19" s="43">
        <v>160799867</v>
      </c>
      <c r="DK19" s="43">
        <v>160604826</v>
      </c>
      <c r="DL19" s="43">
        <v>160449714</v>
      </c>
      <c r="DM19" s="43">
        <v>160324897.5</v>
      </c>
      <c r="DN19" s="43">
        <v>160313087.5</v>
      </c>
      <c r="DO19" s="43">
        <v>160343446</v>
      </c>
      <c r="DP19" s="43">
        <v>160354115</v>
      </c>
      <c r="DQ19" s="43">
        <v>160382937</v>
      </c>
      <c r="DR19" s="43">
        <v>160432903.5</v>
      </c>
      <c r="DS19" s="43">
        <v>160431787</v>
      </c>
      <c r="DT19" s="43">
        <v>160339595</v>
      </c>
      <c r="DU19" s="43">
        <v>160164338</v>
      </c>
      <c r="DV19" s="43">
        <v>159744647</v>
      </c>
      <c r="DW19" s="43">
        <v>158955869.5</v>
      </c>
      <c r="DX19" s="43"/>
      <c r="DY19" s="43"/>
      <c r="DZ19" s="43"/>
      <c r="EA19" s="43">
        <v>155524299</v>
      </c>
      <c r="EB19" s="43"/>
      <c r="EC19" s="43"/>
      <c r="ED19" s="43"/>
      <c r="EE19" s="43"/>
      <c r="EF19" s="43">
        <v>153431769</v>
      </c>
      <c r="EG19" s="43"/>
      <c r="EH19" s="43"/>
      <c r="EI19" s="43"/>
      <c r="EJ19" s="43"/>
      <c r="EK19" s="43">
        <v>151109255</v>
      </c>
      <c r="EL19" s="43"/>
      <c r="EM19" s="43"/>
      <c r="EN19" s="43"/>
      <c r="EO19" s="43"/>
      <c r="EP19" s="43">
        <v>148919257</v>
      </c>
      <c r="EQ19" s="43"/>
      <c r="ER19" s="43"/>
      <c r="ES19" s="43"/>
      <c r="ET19" s="43"/>
      <c r="EU19" s="43">
        <v>147017220</v>
      </c>
      <c r="EV19" s="43"/>
      <c r="EW19" s="43"/>
      <c r="EX19" s="43"/>
      <c r="EY19" s="43"/>
      <c r="EZ19" s="43">
        <v>145340821</v>
      </c>
      <c r="FA19" s="43"/>
      <c r="FB19" s="43"/>
      <c r="FC19" s="43"/>
      <c r="FD19" s="43"/>
      <c r="FE19" s="43">
        <v>143493313</v>
      </c>
      <c r="FF19" s="43"/>
      <c r="FG19" s="43"/>
      <c r="FH19" s="43"/>
      <c r="FI19" s="43"/>
      <c r="FJ19" s="43">
        <v>141422403</v>
      </c>
      <c r="FK19" s="43"/>
      <c r="FL19" s="43"/>
      <c r="FM19" s="43"/>
      <c r="FN19" s="43"/>
      <c r="FO19" s="43">
        <v>139102864</v>
      </c>
      <c r="FP19" s="43"/>
      <c r="FQ19" s="43"/>
      <c r="FR19" s="43"/>
      <c r="FS19" s="43"/>
      <c r="FT19" s="43">
        <v>136728967</v>
      </c>
      <c r="FU19" s="43"/>
      <c r="FV19" s="43"/>
      <c r="FW19" s="43"/>
      <c r="FX19" s="43"/>
      <c r="FY19" s="43">
        <v>134473226</v>
      </c>
      <c r="FZ19" s="43"/>
      <c r="GA19" s="43"/>
      <c r="GB19" s="43"/>
      <c r="GC19" s="43"/>
      <c r="GD19" s="43">
        <v>132403755</v>
      </c>
      <c r="GE19" s="43"/>
      <c r="GF19" s="43"/>
      <c r="GG19" s="43"/>
      <c r="GH19" s="43"/>
      <c r="GI19" s="43">
        <v>130463227</v>
      </c>
      <c r="GJ19" s="43"/>
      <c r="GK19" s="43"/>
      <c r="GL19" s="43"/>
      <c r="GM19" s="43"/>
      <c r="GN19" s="43">
        <v>128524868</v>
      </c>
      <c r="GO19" s="43"/>
      <c r="GP19" s="43"/>
      <c r="GQ19" s="43"/>
      <c r="GR19" s="43"/>
      <c r="GS19" s="43">
        <v>126479850</v>
      </c>
      <c r="GT19" s="43"/>
      <c r="GU19" s="43"/>
      <c r="GV19" s="43"/>
      <c r="GW19" s="43"/>
      <c r="GX19" s="43">
        <v>124230981</v>
      </c>
    </row>
    <row r="20" spans="1:210" customFormat="1">
      <c r="A20" s="181" t="s">
        <v>224</v>
      </c>
      <c r="B20" t="s">
        <v>3547</v>
      </c>
      <c r="C20" t="s">
        <v>3533</v>
      </c>
      <c r="D20" s="187" t="s">
        <v>3559</v>
      </c>
      <c r="E20" t="s">
        <v>744</v>
      </c>
      <c r="BD20" s="43">
        <v>83729310.5</v>
      </c>
      <c r="BE20" s="43">
        <v>85983665.5</v>
      </c>
      <c r="BF20" s="43">
        <v>88293084</v>
      </c>
      <c r="BG20" s="43">
        <v>90664670.5</v>
      </c>
      <c r="BH20" s="43">
        <v>93109162.5</v>
      </c>
      <c r="BI20" s="43">
        <v>95638268</v>
      </c>
      <c r="BJ20" s="43">
        <v>98252492</v>
      </c>
      <c r="BK20" s="43">
        <v>100954622.5</v>
      </c>
      <c r="BL20" s="43">
        <v>103727357.5</v>
      </c>
      <c r="BM20" s="43">
        <v>106602196.5</v>
      </c>
      <c r="BN20" s="43">
        <v>109610950</v>
      </c>
      <c r="BO20" s="43">
        <v>112725977.5</v>
      </c>
      <c r="BP20" s="43">
        <v>115923040</v>
      </c>
      <c r="BQ20" s="43">
        <v>119191122</v>
      </c>
      <c r="BR20" s="43">
        <v>122525390</v>
      </c>
      <c r="BS20" s="43">
        <v>125916187</v>
      </c>
      <c r="BT20" s="43">
        <v>129336939</v>
      </c>
      <c r="BU20" s="43">
        <v>132780566</v>
      </c>
      <c r="BV20" s="43">
        <v>136250224</v>
      </c>
      <c r="BW20" s="43">
        <v>139746006</v>
      </c>
      <c r="BX20" s="43">
        <v>143273764.5</v>
      </c>
      <c r="BY20" s="43">
        <v>146867474.5</v>
      </c>
      <c r="BZ20" s="43">
        <v>150536937</v>
      </c>
      <c r="CA20" s="43">
        <v>154267088</v>
      </c>
      <c r="CB20" s="43">
        <v>158053885</v>
      </c>
      <c r="CC20" s="43">
        <v>161882884.5</v>
      </c>
      <c r="CD20" s="43">
        <v>165747128</v>
      </c>
      <c r="CE20" s="43">
        <v>169693279.5</v>
      </c>
      <c r="CF20" s="43">
        <v>173735204.5</v>
      </c>
      <c r="CG20" s="43">
        <v>177823458.5</v>
      </c>
      <c r="CH20" s="43">
        <v>181906111.5</v>
      </c>
      <c r="CI20" s="43">
        <v>185923866.5</v>
      </c>
      <c r="CJ20" s="43">
        <v>189938222.5</v>
      </c>
      <c r="CK20" s="43">
        <v>194020295.5</v>
      </c>
      <c r="CL20" s="43">
        <v>198127964.5</v>
      </c>
      <c r="CM20" s="43">
        <v>202225000</v>
      </c>
      <c r="CN20" s="43">
        <v>206308820</v>
      </c>
      <c r="CO20" s="43">
        <v>210394162.5</v>
      </c>
      <c r="CP20" s="43">
        <v>214505284</v>
      </c>
      <c r="CQ20" s="43">
        <v>218630623.5</v>
      </c>
      <c r="CR20" s="43">
        <v>222827552</v>
      </c>
      <c r="CS20" s="43">
        <v>227058522.5</v>
      </c>
      <c r="CT20" s="43">
        <v>231249519</v>
      </c>
      <c r="CU20" s="43">
        <v>235423757.5</v>
      </c>
      <c r="CV20" s="43">
        <v>239584499</v>
      </c>
      <c r="CW20" s="43">
        <v>243718541.5</v>
      </c>
      <c r="CX20" s="43">
        <v>247803695.5</v>
      </c>
      <c r="CY20" s="43">
        <v>251856417</v>
      </c>
      <c r="CZ20" s="43">
        <v>255873501</v>
      </c>
      <c r="DA20" s="43">
        <v>259834900.5</v>
      </c>
      <c r="DB20" s="43">
        <v>263727905.5</v>
      </c>
      <c r="DC20" s="43">
        <v>267534742</v>
      </c>
      <c r="DD20" s="43">
        <v>271259407</v>
      </c>
      <c r="DE20" s="43">
        <v>274880973</v>
      </c>
      <c r="DF20" s="43">
        <v>278437726</v>
      </c>
      <c r="DG20" s="43">
        <v>281953843.5</v>
      </c>
      <c r="DH20" s="43">
        <v>285397087.5</v>
      </c>
      <c r="DI20" s="43">
        <v>288780738.5</v>
      </c>
      <c r="DJ20" s="43">
        <v>292113285.5</v>
      </c>
      <c r="DK20" s="43">
        <v>295427266</v>
      </c>
      <c r="DL20" s="43">
        <v>298781684.5</v>
      </c>
      <c r="DM20" s="43">
        <v>302204192</v>
      </c>
      <c r="DN20" s="43">
        <v>305626274.5</v>
      </c>
      <c r="DO20" s="43">
        <v>308981648</v>
      </c>
      <c r="DP20" s="43">
        <v>312282716.5</v>
      </c>
      <c r="DQ20" s="43">
        <v>315548533.5</v>
      </c>
      <c r="DR20" s="43">
        <v>318782488.5</v>
      </c>
      <c r="DS20" s="43">
        <v>321940698</v>
      </c>
      <c r="DT20" s="43">
        <v>324970768.5</v>
      </c>
      <c r="DU20" s="43">
        <v>327857990.5</v>
      </c>
      <c r="DV20" s="43">
        <v>330524074</v>
      </c>
      <c r="DW20" s="43">
        <v>332874645.5</v>
      </c>
      <c r="DX20" s="43"/>
      <c r="DY20" s="43"/>
      <c r="DZ20" s="43"/>
      <c r="EA20" s="43">
        <v>340912830</v>
      </c>
      <c r="EB20" s="43"/>
      <c r="EC20" s="43"/>
      <c r="ED20" s="43"/>
      <c r="EE20" s="43"/>
      <c r="EF20" s="43">
        <v>352621490</v>
      </c>
      <c r="EG20" s="43"/>
      <c r="EH20" s="43"/>
      <c r="EI20" s="43"/>
      <c r="EJ20" s="43"/>
      <c r="EK20" s="43">
        <v>362543717</v>
      </c>
      <c r="EL20" s="43"/>
      <c r="EM20" s="43"/>
      <c r="EN20" s="43"/>
      <c r="EO20" s="43"/>
      <c r="EP20" s="43">
        <v>370393106</v>
      </c>
      <c r="EQ20" s="43"/>
      <c r="ER20" s="43"/>
      <c r="ES20" s="43"/>
      <c r="ET20" s="43"/>
      <c r="EU20" s="43">
        <v>376094585</v>
      </c>
      <c r="EV20" s="43"/>
      <c r="EW20" s="43"/>
      <c r="EX20" s="43"/>
      <c r="EY20" s="43"/>
      <c r="EZ20" s="43">
        <v>379699481</v>
      </c>
      <c r="FA20" s="43"/>
      <c r="FB20" s="43"/>
      <c r="FC20" s="43"/>
      <c r="FD20" s="43"/>
      <c r="FE20" s="43">
        <v>381468342</v>
      </c>
      <c r="FF20" s="43"/>
      <c r="FG20" s="43"/>
      <c r="FH20" s="43"/>
      <c r="FI20" s="43"/>
      <c r="FJ20" s="43">
        <v>381537788</v>
      </c>
      <c r="FK20" s="43"/>
      <c r="FL20" s="43"/>
      <c r="FM20" s="43"/>
      <c r="FN20" s="43"/>
      <c r="FO20" s="43">
        <v>380116376</v>
      </c>
      <c r="FP20" s="43"/>
      <c r="FQ20" s="43"/>
      <c r="FR20" s="43"/>
      <c r="FS20" s="43"/>
      <c r="FT20" s="43">
        <v>377320272</v>
      </c>
      <c r="FU20" s="43"/>
      <c r="FV20" s="43"/>
      <c r="FW20" s="43"/>
      <c r="FX20" s="43"/>
      <c r="FY20" s="43">
        <v>373256030</v>
      </c>
      <c r="FZ20" s="43"/>
      <c r="GA20" s="43"/>
      <c r="GB20" s="43"/>
      <c r="GC20" s="43"/>
      <c r="GD20" s="43">
        <v>367970642</v>
      </c>
      <c r="GE20" s="43"/>
      <c r="GF20" s="43"/>
      <c r="GG20" s="43"/>
      <c r="GH20" s="43"/>
      <c r="GI20" s="43">
        <v>361824241</v>
      </c>
      <c r="GJ20" s="43"/>
      <c r="GK20" s="43"/>
      <c r="GL20" s="43"/>
      <c r="GM20" s="43"/>
      <c r="GN20" s="43">
        <v>355124892</v>
      </c>
      <c r="GO20" s="43"/>
      <c r="GP20" s="43"/>
      <c r="GQ20" s="43"/>
      <c r="GR20" s="43"/>
      <c r="GS20" s="43">
        <v>348088994</v>
      </c>
      <c r="GT20" s="43"/>
      <c r="GU20" s="43"/>
      <c r="GV20" s="43"/>
      <c r="GW20" s="43"/>
      <c r="GX20" s="43">
        <v>340847689</v>
      </c>
    </row>
    <row r="21" spans="1:210" customFormat="1">
      <c r="A21" s="181" t="s">
        <v>224</v>
      </c>
      <c r="B21" t="s">
        <v>3547</v>
      </c>
      <c r="C21" t="s">
        <v>3533</v>
      </c>
      <c r="D21" s="187" t="s">
        <v>3559</v>
      </c>
      <c r="E21" t="s">
        <v>745</v>
      </c>
      <c r="BD21" s="43">
        <v>84606535.5</v>
      </c>
      <c r="BE21" s="43">
        <v>86799477.5</v>
      </c>
      <c r="BF21" s="43">
        <v>89061039</v>
      </c>
      <c r="BG21" s="43">
        <v>91391610</v>
      </c>
      <c r="BH21" s="43">
        <v>93800997</v>
      </c>
      <c r="BI21" s="43">
        <v>96298142.5</v>
      </c>
      <c r="BJ21" s="43">
        <v>98884137.5</v>
      </c>
      <c r="BK21" s="43">
        <v>101565062.5</v>
      </c>
      <c r="BL21" s="43">
        <v>104322072.5</v>
      </c>
      <c r="BM21" s="43">
        <v>107176143.5</v>
      </c>
      <c r="BN21" s="43">
        <v>110143210.5</v>
      </c>
      <c r="BO21" s="43">
        <v>113201520</v>
      </c>
      <c r="BP21" s="43">
        <v>116343332.5</v>
      </c>
      <c r="BQ21" s="43">
        <v>119559330</v>
      </c>
      <c r="BR21" s="43">
        <v>122841447.5</v>
      </c>
      <c r="BS21" s="43">
        <v>126177363.5</v>
      </c>
      <c r="BT21" s="43">
        <v>129543233</v>
      </c>
      <c r="BU21" s="43">
        <v>132932923</v>
      </c>
      <c r="BV21" s="43">
        <v>136345579.5</v>
      </c>
      <c r="BW21" s="43">
        <v>139781922.5</v>
      </c>
      <c r="BX21" s="43">
        <v>143251768</v>
      </c>
      <c r="BY21" s="43">
        <v>146741902</v>
      </c>
      <c r="BZ21" s="43">
        <v>150262345.5</v>
      </c>
      <c r="CA21" s="43">
        <v>153843134.5</v>
      </c>
      <c r="CB21" s="43">
        <v>157475335</v>
      </c>
      <c r="CC21" s="43">
        <v>161149489.5</v>
      </c>
      <c r="CD21" s="43">
        <v>164852914</v>
      </c>
      <c r="CE21" s="43">
        <v>168649063</v>
      </c>
      <c r="CF21" s="43">
        <v>172553757.5</v>
      </c>
      <c r="CG21" s="43">
        <v>176493051.5</v>
      </c>
      <c r="CH21" s="43">
        <v>180426492.5</v>
      </c>
      <c r="CI21" s="43">
        <v>184290265</v>
      </c>
      <c r="CJ21" s="43">
        <v>188135718</v>
      </c>
      <c r="CK21" s="43">
        <v>192050750</v>
      </c>
      <c r="CL21" s="43">
        <v>195997358</v>
      </c>
      <c r="CM21" s="43">
        <v>199939075.5</v>
      </c>
      <c r="CN21" s="43">
        <v>203870979</v>
      </c>
      <c r="CO21" s="43">
        <v>207799637</v>
      </c>
      <c r="CP21" s="43">
        <v>211753245.5</v>
      </c>
      <c r="CQ21" s="43">
        <v>215714932.5</v>
      </c>
      <c r="CR21" s="43">
        <v>219737562</v>
      </c>
      <c r="CS21" s="43">
        <v>223781085</v>
      </c>
      <c r="CT21" s="43">
        <v>227777345</v>
      </c>
      <c r="CU21" s="43">
        <v>231759443.5</v>
      </c>
      <c r="CV21" s="43">
        <v>235745894</v>
      </c>
      <c r="CW21" s="43">
        <v>239713074</v>
      </c>
      <c r="CX21" s="43">
        <v>243620291</v>
      </c>
      <c r="CY21" s="43">
        <v>247491113.5</v>
      </c>
      <c r="CZ21" s="43">
        <v>251325905</v>
      </c>
      <c r="DA21" s="43">
        <v>255102147</v>
      </c>
      <c r="DB21" s="43">
        <v>258784224.5</v>
      </c>
      <c r="DC21" s="43">
        <v>262377948</v>
      </c>
      <c r="DD21" s="43">
        <v>265900077</v>
      </c>
      <c r="DE21" s="43">
        <v>269321060.5</v>
      </c>
      <c r="DF21" s="43">
        <v>272684394</v>
      </c>
      <c r="DG21" s="43">
        <v>276010177</v>
      </c>
      <c r="DH21" s="43">
        <v>279267655.5</v>
      </c>
      <c r="DI21" s="43">
        <v>282465850.5</v>
      </c>
      <c r="DJ21" s="43">
        <v>285579340</v>
      </c>
      <c r="DK21" s="43">
        <v>288645080.5</v>
      </c>
      <c r="DL21" s="43">
        <v>291765328.5</v>
      </c>
      <c r="DM21" s="43">
        <v>294975650</v>
      </c>
      <c r="DN21" s="43">
        <v>298192520.5</v>
      </c>
      <c r="DO21" s="43">
        <v>301341725.5</v>
      </c>
      <c r="DP21" s="43">
        <v>304451343</v>
      </c>
      <c r="DQ21" s="43">
        <v>307527954.5</v>
      </c>
      <c r="DR21" s="43">
        <v>310558520</v>
      </c>
      <c r="DS21" s="43">
        <v>313507501.5</v>
      </c>
      <c r="DT21" s="43">
        <v>316332963.5</v>
      </c>
      <c r="DU21" s="43">
        <v>318988766</v>
      </c>
      <c r="DV21" s="43">
        <v>321312047.5</v>
      </c>
      <c r="DW21" s="43">
        <v>323223451.5</v>
      </c>
      <c r="DX21" s="43"/>
      <c r="DY21" s="43"/>
      <c r="DZ21" s="43"/>
      <c r="EA21" s="43">
        <v>330223525</v>
      </c>
      <c r="EB21" s="43"/>
      <c r="EC21" s="43"/>
      <c r="ED21" s="43"/>
      <c r="EE21" s="43"/>
      <c r="EF21" s="43">
        <v>340801574</v>
      </c>
      <c r="EG21" s="43"/>
      <c r="EH21" s="43"/>
      <c r="EI21" s="43"/>
      <c r="EJ21" s="43"/>
      <c r="EK21" s="43">
        <v>349597191</v>
      </c>
      <c r="EL21" s="43"/>
      <c r="EM21" s="43"/>
      <c r="EN21" s="43"/>
      <c r="EO21" s="43"/>
      <c r="EP21" s="43">
        <v>356387873</v>
      </c>
      <c r="EQ21" s="43"/>
      <c r="ER21" s="43"/>
      <c r="ES21" s="43"/>
      <c r="ET21" s="43"/>
      <c r="EU21" s="43">
        <v>361159033</v>
      </c>
      <c r="EV21" s="43"/>
      <c r="EW21" s="43"/>
      <c r="EX21" s="43"/>
      <c r="EY21" s="43"/>
      <c r="EZ21" s="43">
        <v>363984157</v>
      </c>
      <c r="FA21" s="43"/>
      <c r="FB21" s="43"/>
      <c r="FC21" s="43"/>
      <c r="FD21" s="43"/>
      <c r="FE21" s="43">
        <v>365131218</v>
      </c>
      <c r="FF21" s="43"/>
      <c r="FG21" s="43"/>
      <c r="FH21" s="43"/>
      <c r="FI21" s="43"/>
      <c r="FJ21" s="43">
        <v>364731013</v>
      </c>
      <c r="FK21" s="43"/>
      <c r="FL21" s="43"/>
      <c r="FM21" s="43"/>
      <c r="FN21" s="43"/>
      <c r="FO21" s="43">
        <v>362974278</v>
      </c>
      <c r="FP21" s="43"/>
      <c r="FQ21" s="43"/>
      <c r="FR21" s="43"/>
      <c r="FS21" s="43"/>
      <c r="FT21" s="43">
        <v>360018941</v>
      </c>
      <c r="FU21" s="43"/>
      <c r="FV21" s="43"/>
      <c r="FW21" s="43"/>
      <c r="FX21" s="43"/>
      <c r="FY21" s="43">
        <v>355985587</v>
      </c>
      <c r="FZ21" s="43"/>
      <c r="GA21" s="43"/>
      <c r="GB21" s="43"/>
      <c r="GC21" s="43"/>
      <c r="GD21" s="43">
        <v>351027329</v>
      </c>
      <c r="GE21" s="43"/>
      <c r="GF21" s="43"/>
      <c r="GG21" s="43"/>
      <c r="GH21" s="43"/>
      <c r="GI21" s="43">
        <v>345400176</v>
      </c>
      <c r="GJ21" s="43"/>
      <c r="GK21" s="43"/>
      <c r="GL21" s="43"/>
      <c r="GM21" s="43"/>
      <c r="GN21" s="43">
        <v>339241099</v>
      </c>
      <c r="GO21" s="43"/>
      <c r="GP21" s="43"/>
      <c r="GQ21" s="43"/>
      <c r="GR21" s="43"/>
      <c r="GS21" s="43">
        <v>332788439</v>
      </c>
      <c r="GT21" s="43"/>
      <c r="GU21" s="43"/>
      <c r="GV21" s="43"/>
      <c r="GW21" s="43"/>
      <c r="GX21" s="43">
        <v>326211418</v>
      </c>
    </row>
    <row r="22" spans="1:210" customFormat="1">
      <c r="A22" s="181" t="s">
        <v>224</v>
      </c>
      <c r="B22" t="s">
        <v>3547</v>
      </c>
      <c r="C22" t="s">
        <v>3533</v>
      </c>
      <c r="D22" s="187" t="s">
        <v>3559</v>
      </c>
      <c r="E22" t="s">
        <v>746</v>
      </c>
      <c r="BD22" s="43">
        <v>247124237.5</v>
      </c>
      <c r="BE22" s="43">
        <v>249068341.5</v>
      </c>
      <c r="BF22" s="43">
        <v>251112114.5</v>
      </c>
      <c r="BG22" s="43">
        <v>253655860.5</v>
      </c>
      <c r="BH22" s="43">
        <v>256295062.5</v>
      </c>
      <c r="BI22" s="43">
        <v>258973179</v>
      </c>
      <c r="BJ22" s="43">
        <v>261719496</v>
      </c>
      <c r="BK22" s="43">
        <v>264560999</v>
      </c>
      <c r="BL22" s="43">
        <v>267628484.5</v>
      </c>
      <c r="BM22" s="43">
        <v>270743410</v>
      </c>
      <c r="BN22" s="43">
        <v>273740636.5</v>
      </c>
      <c r="BO22" s="43">
        <v>276857713</v>
      </c>
      <c r="BP22" s="43">
        <v>280045115.5</v>
      </c>
      <c r="BQ22" s="43">
        <v>283187013</v>
      </c>
      <c r="BR22" s="43">
        <v>286357033</v>
      </c>
      <c r="BS22" s="43">
        <v>289480294.5</v>
      </c>
      <c r="BT22" s="43">
        <v>292467661</v>
      </c>
      <c r="BU22" s="43">
        <v>295344664.5</v>
      </c>
      <c r="BV22" s="43">
        <v>298027123.5</v>
      </c>
      <c r="BW22" s="43">
        <v>300551045.5</v>
      </c>
      <c r="BX22" s="43">
        <v>303158797.5</v>
      </c>
      <c r="BY22" s="43">
        <v>305890589</v>
      </c>
      <c r="BZ22" s="43">
        <v>308490455</v>
      </c>
      <c r="CA22" s="43">
        <v>310831862</v>
      </c>
      <c r="CB22" s="43">
        <v>313049539</v>
      </c>
      <c r="CC22" s="43">
        <v>315155273</v>
      </c>
      <c r="CD22" s="43">
        <v>317108483.5</v>
      </c>
      <c r="CE22" s="43">
        <v>319125006</v>
      </c>
      <c r="CF22" s="43">
        <v>321261664</v>
      </c>
      <c r="CG22" s="43">
        <v>323434684</v>
      </c>
      <c r="CH22" s="43">
        <v>325702487.5</v>
      </c>
      <c r="CI22" s="43">
        <v>327864009.5</v>
      </c>
      <c r="CJ22" s="43">
        <v>329842019.5</v>
      </c>
      <c r="CK22" s="43">
        <v>331745234</v>
      </c>
      <c r="CL22" s="43">
        <v>333612444</v>
      </c>
      <c r="CM22" s="43">
        <v>335503386.5</v>
      </c>
      <c r="CN22" s="43">
        <v>337425744</v>
      </c>
      <c r="CO22" s="43">
        <v>339450263.5</v>
      </c>
      <c r="CP22" s="43">
        <v>341633136.5</v>
      </c>
      <c r="CQ22" s="43">
        <v>343978069</v>
      </c>
      <c r="CR22" s="43">
        <v>346574773.5</v>
      </c>
      <c r="CS22" s="43">
        <v>349363381</v>
      </c>
      <c r="CT22" s="43">
        <v>352218314</v>
      </c>
      <c r="CU22" s="43">
        <v>355010201.5</v>
      </c>
      <c r="CV22" s="43">
        <v>357680861.5</v>
      </c>
      <c r="CW22" s="43">
        <v>360265345.5</v>
      </c>
      <c r="CX22" s="43">
        <v>362793722.5</v>
      </c>
      <c r="CY22" s="43">
        <v>365350215.5</v>
      </c>
      <c r="CZ22" s="43">
        <v>367882960</v>
      </c>
      <c r="DA22" s="43">
        <v>370336660.5</v>
      </c>
      <c r="DB22" s="43">
        <v>372783921.5</v>
      </c>
      <c r="DC22" s="43">
        <v>375266918.5</v>
      </c>
      <c r="DD22" s="43">
        <v>377876259.5</v>
      </c>
      <c r="DE22" s="43">
        <v>380623038.5</v>
      </c>
      <c r="DF22" s="43">
        <v>383466965.5</v>
      </c>
      <c r="DG22" s="43">
        <v>386340433.5</v>
      </c>
      <c r="DH22" s="43">
        <v>389256973.5</v>
      </c>
      <c r="DI22" s="43">
        <v>392427970.5</v>
      </c>
      <c r="DJ22" s="43">
        <v>395646827.5</v>
      </c>
      <c r="DK22" s="43">
        <v>398607523</v>
      </c>
      <c r="DL22" s="43">
        <v>401336691</v>
      </c>
      <c r="DM22" s="43">
        <v>403926629</v>
      </c>
      <c r="DN22" s="43">
        <v>406378411</v>
      </c>
      <c r="DO22" s="43">
        <v>408679977.5</v>
      </c>
      <c r="DP22" s="43">
        <v>410924981</v>
      </c>
      <c r="DQ22" s="43">
        <v>413134025.5</v>
      </c>
      <c r="DR22" s="43">
        <v>415411119.5</v>
      </c>
      <c r="DS22" s="43">
        <v>417738395.5</v>
      </c>
      <c r="DT22" s="43">
        <v>419969483</v>
      </c>
      <c r="DU22" s="43">
        <v>422184717.5</v>
      </c>
      <c r="DV22" s="43">
        <v>423907041.5</v>
      </c>
      <c r="DW22" s="43">
        <v>425134513.5</v>
      </c>
      <c r="DX22" s="43"/>
      <c r="DY22" s="43"/>
      <c r="DZ22" s="43"/>
      <c r="EA22" s="43">
        <v>429321366</v>
      </c>
      <c r="EB22" s="43"/>
      <c r="EC22" s="43"/>
      <c r="ED22" s="43"/>
      <c r="EE22" s="43"/>
      <c r="EF22" s="43">
        <v>435232023</v>
      </c>
      <c r="EG22" s="43"/>
      <c r="EH22" s="43"/>
      <c r="EI22" s="43"/>
      <c r="EJ22" s="43"/>
      <c r="EK22" s="43">
        <v>441171113</v>
      </c>
      <c r="EL22" s="43"/>
      <c r="EM22" s="43"/>
      <c r="EN22" s="43"/>
      <c r="EO22" s="43"/>
      <c r="EP22" s="43">
        <v>447020416</v>
      </c>
      <c r="EQ22" s="43"/>
      <c r="ER22" s="43"/>
      <c r="ES22" s="43"/>
      <c r="ET22" s="43"/>
      <c r="EU22" s="43">
        <v>452610601</v>
      </c>
      <c r="EV22" s="43"/>
      <c r="EW22" s="43"/>
      <c r="EX22" s="43"/>
      <c r="EY22" s="43"/>
      <c r="EZ22" s="43">
        <v>457965915</v>
      </c>
      <c r="FA22" s="43"/>
      <c r="FB22" s="43"/>
      <c r="FC22" s="43"/>
      <c r="FD22" s="43"/>
      <c r="FE22" s="43">
        <v>462154606</v>
      </c>
      <c r="FF22" s="43"/>
      <c r="FG22" s="43"/>
      <c r="FH22" s="43"/>
      <c r="FI22" s="43"/>
      <c r="FJ22" s="43">
        <v>465694994</v>
      </c>
      <c r="FK22" s="43"/>
      <c r="FL22" s="43"/>
      <c r="FM22" s="43"/>
      <c r="FN22" s="43"/>
      <c r="FO22" s="43">
        <v>468720225</v>
      </c>
      <c r="FP22" s="43"/>
      <c r="FQ22" s="43"/>
      <c r="FR22" s="43"/>
      <c r="FS22" s="43"/>
      <c r="FT22" s="43">
        <v>471554537</v>
      </c>
      <c r="FU22" s="43"/>
      <c r="FV22" s="43"/>
      <c r="FW22" s="43"/>
      <c r="FX22" s="43"/>
      <c r="FY22" s="43">
        <v>474232785</v>
      </c>
      <c r="FZ22" s="43"/>
      <c r="GA22" s="43"/>
      <c r="GB22" s="43"/>
      <c r="GC22" s="43"/>
      <c r="GD22" s="43">
        <v>476344746</v>
      </c>
      <c r="GE22" s="43"/>
      <c r="GF22" s="43"/>
      <c r="GG22" s="43"/>
      <c r="GH22" s="43"/>
      <c r="GI22" s="43">
        <v>477465441</v>
      </c>
      <c r="GJ22" s="43"/>
      <c r="GK22" s="43"/>
      <c r="GL22" s="43"/>
      <c r="GM22" s="43"/>
      <c r="GN22" s="43">
        <v>477393978</v>
      </c>
      <c r="GO22" s="43"/>
      <c r="GP22" s="43"/>
      <c r="GQ22" s="43"/>
      <c r="GR22" s="43"/>
      <c r="GS22" s="43">
        <v>476337727</v>
      </c>
      <c r="GT22" s="43"/>
      <c r="GU22" s="43"/>
      <c r="GV22" s="43"/>
      <c r="GW22" s="43"/>
      <c r="GX22" s="43">
        <v>474372893</v>
      </c>
    </row>
    <row r="23" spans="1:210" customFormat="1">
      <c r="A23" s="181" t="s">
        <v>224</v>
      </c>
      <c r="B23" t="s">
        <v>3547</v>
      </c>
      <c r="C23" t="s">
        <v>3533</v>
      </c>
      <c r="D23" s="187" t="s">
        <v>3559</v>
      </c>
      <c r="E23" t="s">
        <v>747</v>
      </c>
      <c r="BD23" s="43">
        <v>232558543.5</v>
      </c>
      <c r="BE23" s="43">
        <v>235077103</v>
      </c>
      <c r="BF23" s="43">
        <v>237660635.5</v>
      </c>
      <c r="BG23" s="43">
        <v>240176229.5</v>
      </c>
      <c r="BH23" s="43">
        <v>242928585</v>
      </c>
      <c r="BI23" s="43">
        <v>245776087.5</v>
      </c>
      <c r="BJ23" s="43">
        <v>248607801.5</v>
      </c>
      <c r="BK23" s="43">
        <v>251442371</v>
      </c>
      <c r="BL23" s="43">
        <v>254522565</v>
      </c>
      <c r="BM23" s="43">
        <v>257641079</v>
      </c>
      <c r="BN23" s="43">
        <v>260562558.5</v>
      </c>
      <c r="BO23" s="43">
        <v>263538897</v>
      </c>
      <c r="BP23" s="43">
        <v>266551698.5</v>
      </c>
      <c r="BQ23" s="43">
        <v>269531692.5</v>
      </c>
      <c r="BR23" s="43">
        <v>272538150</v>
      </c>
      <c r="BS23" s="43">
        <v>275400863.5</v>
      </c>
      <c r="BT23" s="43">
        <v>277971078</v>
      </c>
      <c r="BU23" s="43">
        <v>280380454</v>
      </c>
      <c r="BV23" s="43">
        <v>282721699</v>
      </c>
      <c r="BW23" s="43">
        <v>285085230</v>
      </c>
      <c r="BX23" s="43">
        <v>287715076.5</v>
      </c>
      <c r="BY23" s="43">
        <v>290565123</v>
      </c>
      <c r="BZ23" s="43">
        <v>293209347</v>
      </c>
      <c r="CA23" s="43">
        <v>295490082.5</v>
      </c>
      <c r="CB23" s="43">
        <v>297607019.5</v>
      </c>
      <c r="CC23" s="43">
        <v>299571415</v>
      </c>
      <c r="CD23" s="43">
        <v>301344362</v>
      </c>
      <c r="CE23" s="43">
        <v>303160116</v>
      </c>
      <c r="CF23" s="43">
        <v>305067359.5</v>
      </c>
      <c r="CG23" s="43">
        <v>307034116.5</v>
      </c>
      <c r="CH23" s="43">
        <v>309215529.5</v>
      </c>
      <c r="CI23" s="43">
        <v>311356136.5</v>
      </c>
      <c r="CJ23" s="43">
        <v>313297010.5</v>
      </c>
      <c r="CK23" s="43">
        <v>315199088</v>
      </c>
      <c r="CL23" s="43">
        <v>317087188</v>
      </c>
      <c r="CM23" s="43">
        <v>319022874</v>
      </c>
      <c r="CN23" s="43">
        <v>321028511.5</v>
      </c>
      <c r="CO23" s="43">
        <v>323134784</v>
      </c>
      <c r="CP23" s="43">
        <v>325398973</v>
      </c>
      <c r="CQ23" s="43">
        <v>327863577.5</v>
      </c>
      <c r="CR23" s="43">
        <v>330606637.5</v>
      </c>
      <c r="CS23" s="43">
        <v>333558653</v>
      </c>
      <c r="CT23" s="43">
        <v>336575705</v>
      </c>
      <c r="CU23" s="43">
        <v>339500340</v>
      </c>
      <c r="CV23" s="43">
        <v>342285503.5</v>
      </c>
      <c r="CW23" s="43">
        <v>344975267.5</v>
      </c>
      <c r="CX23" s="43">
        <v>347599597.5</v>
      </c>
      <c r="CY23" s="43">
        <v>350247940.5</v>
      </c>
      <c r="CZ23" s="43">
        <v>352887274</v>
      </c>
      <c r="DA23" s="43">
        <v>355494418</v>
      </c>
      <c r="DB23" s="43">
        <v>358098925</v>
      </c>
      <c r="DC23" s="43">
        <v>360662725.5</v>
      </c>
      <c r="DD23" s="43">
        <v>363295562</v>
      </c>
      <c r="DE23" s="43">
        <v>366085185</v>
      </c>
      <c r="DF23" s="43">
        <v>369041923</v>
      </c>
      <c r="DG23" s="43">
        <v>372059853</v>
      </c>
      <c r="DH23" s="43">
        <v>375087502.5</v>
      </c>
      <c r="DI23" s="43">
        <v>378338976</v>
      </c>
      <c r="DJ23" s="43">
        <v>381623518.5</v>
      </c>
      <c r="DK23" s="43">
        <v>384596116.5</v>
      </c>
      <c r="DL23" s="43">
        <v>387303795.5</v>
      </c>
      <c r="DM23" s="43">
        <v>390052721.5</v>
      </c>
      <c r="DN23" s="43">
        <v>392856443.5</v>
      </c>
      <c r="DO23" s="43">
        <v>395514215.5</v>
      </c>
      <c r="DP23" s="43">
        <v>398084459.5</v>
      </c>
      <c r="DQ23" s="43">
        <v>400633062.5</v>
      </c>
      <c r="DR23" s="43">
        <v>403266248</v>
      </c>
      <c r="DS23" s="43">
        <v>405927004.5</v>
      </c>
      <c r="DT23" s="43">
        <v>408457882</v>
      </c>
      <c r="DU23" s="43">
        <v>410924256.5</v>
      </c>
      <c r="DV23" s="43">
        <v>412714420</v>
      </c>
      <c r="DW23" s="43">
        <v>413819973</v>
      </c>
      <c r="DX23" s="43"/>
      <c r="DY23" s="43"/>
      <c r="DZ23" s="43"/>
      <c r="EA23" s="43">
        <v>417439616</v>
      </c>
      <c r="EB23" s="43"/>
      <c r="EC23" s="43"/>
      <c r="ED23" s="43"/>
      <c r="EE23" s="43"/>
      <c r="EF23" s="43">
        <v>422987569</v>
      </c>
      <c r="EG23" s="43"/>
      <c r="EH23" s="43"/>
      <c r="EI23" s="43"/>
      <c r="EJ23" s="43"/>
      <c r="EK23" s="43">
        <v>428407793</v>
      </c>
      <c r="EL23" s="43"/>
      <c r="EM23" s="43"/>
      <c r="EN23" s="43"/>
      <c r="EO23" s="43"/>
      <c r="EP23" s="43">
        <v>433719017</v>
      </c>
      <c r="EQ23" s="43"/>
      <c r="ER23" s="43"/>
      <c r="ES23" s="43"/>
      <c r="ET23" s="43"/>
      <c r="EU23" s="43">
        <v>438931737</v>
      </c>
      <c r="EV23" s="43"/>
      <c r="EW23" s="43"/>
      <c r="EX23" s="43"/>
      <c r="EY23" s="43"/>
      <c r="EZ23" s="43">
        <v>444152034</v>
      </c>
      <c r="FA23" s="43"/>
      <c r="FB23" s="43"/>
      <c r="FC23" s="43"/>
      <c r="FD23" s="43"/>
      <c r="FE23" s="43">
        <v>448394369</v>
      </c>
      <c r="FF23" s="43"/>
      <c r="FG23" s="43"/>
      <c r="FH23" s="43"/>
      <c r="FI23" s="43"/>
      <c r="FJ23" s="43">
        <v>452147830</v>
      </c>
      <c r="FK23" s="43"/>
      <c r="FL23" s="43"/>
      <c r="FM23" s="43"/>
      <c r="FN23" s="43"/>
      <c r="FO23" s="43">
        <v>455390035</v>
      </c>
      <c r="FP23" s="43"/>
      <c r="FQ23" s="43"/>
      <c r="FR23" s="43"/>
      <c r="FS23" s="43"/>
      <c r="FT23" s="43">
        <v>458412315</v>
      </c>
      <c r="FU23" s="43"/>
      <c r="FV23" s="43"/>
      <c r="FW23" s="43"/>
      <c r="FX23" s="43"/>
      <c r="FY23" s="43">
        <v>460981829</v>
      </c>
      <c r="FZ23" s="43"/>
      <c r="GA23" s="43"/>
      <c r="GB23" s="43"/>
      <c r="GC23" s="43"/>
      <c r="GD23" s="43">
        <v>462636640</v>
      </c>
      <c r="GE23" s="43"/>
      <c r="GF23" s="43"/>
      <c r="GG23" s="43"/>
      <c r="GH23" s="43"/>
      <c r="GI23" s="43">
        <v>463098934</v>
      </c>
      <c r="GJ23" s="43"/>
      <c r="GK23" s="43"/>
      <c r="GL23" s="43"/>
      <c r="GM23" s="43"/>
      <c r="GN23" s="43">
        <v>462373755</v>
      </c>
      <c r="GO23" s="43"/>
      <c r="GP23" s="43"/>
      <c r="GQ23" s="43"/>
      <c r="GR23" s="43"/>
      <c r="GS23" s="43">
        <v>460690682</v>
      </c>
      <c r="GT23" s="43"/>
      <c r="GU23" s="43"/>
      <c r="GV23" s="43"/>
      <c r="GW23" s="43"/>
      <c r="GX23" s="43">
        <v>458159189</v>
      </c>
    </row>
    <row r="24" spans="1:210" customFormat="1">
      <c r="A24" s="181" t="s">
        <v>224</v>
      </c>
      <c r="B24" t="s">
        <v>3547</v>
      </c>
      <c r="C24" t="s">
        <v>3533</v>
      </c>
      <c r="D24" s="187" t="s">
        <v>3559</v>
      </c>
      <c r="E24" t="s">
        <v>748</v>
      </c>
      <c r="BD24" s="43">
        <v>1253959193</v>
      </c>
      <c r="BE24" s="43">
        <v>1275657199</v>
      </c>
      <c r="BF24" s="43">
        <v>1298870917</v>
      </c>
      <c r="BG24" s="43">
        <v>1323619574</v>
      </c>
      <c r="BH24" s="43">
        <v>1349056168</v>
      </c>
      <c r="BI24" s="43">
        <v>1375679807</v>
      </c>
      <c r="BJ24" s="43">
        <v>1402797731</v>
      </c>
      <c r="BK24" s="43">
        <v>1430910602</v>
      </c>
      <c r="BL24" s="43">
        <v>1459569066</v>
      </c>
      <c r="BM24" s="43">
        <v>1486303680</v>
      </c>
      <c r="BN24" s="43">
        <v>1510688912</v>
      </c>
      <c r="BO24" s="43">
        <v>1535203724</v>
      </c>
      <c r="BP24" s="43">
        <v>1564164692</v>
      </c>
      <c r="BQ24" s="43">
        <v>1598335771</v>
      </c>
      <c r="BR24" s="43">
        <v>1633653665</v>
      </c>
      <c r="BS24" s="43">
        <v>1668335033</v>
      </c>
      <c r="BT24" s="43">
        <v>1702846632</v>
      </c>
      <c r="BU24" s="43">
        <v>1737240770</v>
      </c>
      <c r="BV24" s="43">
        <v>1772693690</v>
      </c>
      <c r="BW24" s="43">
        <v>1809246445</v>
      </c>
      <c r="BX24" s="43">
        <v>1846211474</v>
      </c>
      <c r="BY24" s="43">
        <v>1883204546</v>
      </c>
      <c r="BZ24" s="43">
        <v>1919985047</v>
      </c>
      <c r="CA24" s="43">
        <v>1957045678</v>
      </c>
      <c r="CB24" s="43">
        <v>1994038322</v>
      </c>
      <c r="CC24" s="43">
        <v>2030484810</v>
      </c>
      <c r="CD24" s="43">
        <v>2066689023</v>
      </c>
      <c r="CE24" s="43">
        <v>2103015723</v>
      </c>
      <c r="CF24" s="43">
        <v>2139666265</v>
      </c>
      <c r="CG24" s="43">
        <v>2177407014</v>
      </c>
      <c r="CH24" s="43">
        <v>2216204572</v>
      </c>
      <c r="CI24" s="43">
        <v>2255985841</v>
      </c>
      <c r="CJ24" s="43">
        <v>2297323212</v>
      </c>
      <c r="CK24" s="43">
        <v>2339072340</v>
      </c>
      <c r="CL24" s="43">
        <v>2380887405</v>
      </c>
      <c r="CM24" s="43">
        <v>2423661995</v>
      </c>
      <c r="CN24" s="43">
        <v>2467421104</v>
      </c>
      <c r="CO24" s="43">
        <v>2512216350</v>
      </c>
      <c r="CP24" s="43">
        <v>2557204711</v>
      </c>
      <c r="CQ24" s="43">
        <v>2602158346</v>
      </c>
      <c r="CR24" s="43">
        <v>2647570761</v>
      </c>
      <c r="CS24" s="43">
        <v>2691795505</v>
      </c>
      <c r="CT24" s="43">
        <v>2734324346</v>
      </c>
      <c r="CU24" s="43">
        <v>2776172908</v>
      </c>
      <c r="CV24" s="43">
        <v>2817293723</v>
      </c>
      <c r="CW24" s="43">
        <v>2858035212</v>
      </c>
      <c r="CX24" s="43">
        <v>2898512863</v>
      </c>
      <c r="CY24" s="43">
        <v>2938575921</v>
      </c>
      <c r="CZ24" s="43">
        <v>2978344209</v>
      </c>
      <c r="DA24" s="43">
        <v>3017935888</v>
      </c>
      <c r="DB24" s="43">
        <v>3057799435</v>
      </c>
      <c r="DC24" s="43">
        <v>3098130121</v>
      </c>
      <c r="DD24" s="43">
        <v>3138529931</v>
      </c>
      <c r="DE24" s="43">
        <v>3178859651</v>
      </c>
      <c r="DF24" s="43">
        <v>3219380041</v>
      </c>
      <c r="DG24" s="43">
        <v>3260150032</v>
      </c>
      <c r="DH24" s="43">
        <v>3301216976</v>
      </c>
      <c r="DI24" s="43">
        <v>3342830936</v>
      </c>
      <c r="DJ24" s="43">
        <v>3385043778</v>
      </c>
      <c r="DK24" s="43">
        <v>3427912430</v>
      </c>
      <c r="DL24" s="43">
        <v>3471195007</v>
      </c>
      <c r="DM24" s="43">
        <v>3514533789</v>
      </c>
      <c r="DN24" s="43">
        <v>3558266498</v>
      </c>
      <c r="DO24" s="43">
        <v>3602192303</v>
      </c>
      <c r="DP24" s="43">
        <v>3645900655</v>
      </c>
      <c r="DQ24" s="43">
        <v>3689194805</v>
      </c>
      <c r="DR24" s="43">
        <v>3732382861</v>
      </c>
      <c r="DS24" s="43">
        <v>3775562630</v>
      </c>
      <c r="DT24" s="43">
        <v>3817654563</v>
      </c>
      <c r="DU24" s="43">
        <v>3858543178</v>
      </c>
      <c r="DV24" s="43">
        <v>3897340688</v>
      </c>
      <c r="DW24" s="43">
        <v>3932646925</v>
      </c>
      <c r="DX24" s="43"/>
      <c r="DY24" s="43"/>
      <c r="DZ24" s="43"/>
      <c r="EA24" s="43">
        <v>4055742806</v>
      </c>
      <c r="EB24" s="43"/>
      <c r="EC24" s="43"/>
      <c r="ED24" s="43"/>
      <c r="EE24" s="43"/>
      <c r="EF24" s="43">
        <v>4231769641</v>
      </c>
      <c r="EG24" s="43"/>
      <c r="EH24" s="43"/>
      <c r="EI24" s="43"/>
      <c r="EJ24" s="43"/>
      <c r="EK24" s="43">
        <v>4396328492</v>
      </c>
      <c r="EL24" s="43"/>
      <c r="EM24" s="43"/>
      <c r="EN24" s="43"/>
      <c r="EO24" s="43"/>
      <c r="EP24" s="43">
        <v>4547642195</v>
      </c>
      <c r="EQ24" s="43"/>
      <c r="ER24" s="43"/>
      <c r="ES24" s="43"/>
      <c r="ET24" s="43"/>
      <c r="EU24" s="43">
        <v>4682184679</v>
      </c>
      <c r="EV24" s="43"/>
      <c r="EW24" s="43"/>
      <c r="EX24" s="43"/>
      <c r="EY24" s="43"/>
      <c r="EZ24" s="43">
        <v>4797415339</v>
      </c>
      <c r="FA24" s="43"/>
      <c r="FB24" s="43"/>
      <c r="FC24" s="43"/>
      <c r="FD24" s="43"/>
      <c r="FE24" s="43">
        <v>4891357638</v>
      </c>
      <c r="FF24" s="43"/>
      <c r="FG24" s="43"/>
      <c r="FH24" s="43"/>
      <c r="FI24" s="43"/>
      <c r="FJ24" s="43">
        <v>4965424411</v>
      </c>
      <c r="FK24" s="43"/>
      <c r="FL24" s="43"/>
      <c r="FM24" s="43"/>
      <c r="FN24" s="43"/>
      <c r="FO24" s="43">
        <v>5020050951</v>
      </c>
      <c r="FP24" s="43"/>
      <c r="FQ24" s="43"/>
      <c r="FR24" s="43"/>
      <c r="FS24" s="43"/>
      <c r="FT24" s="43">
        <v>5057982496</v>
      </c>
      <c r="FU24" s="43"/>
      <c r="FV24" s="43"/>
      <c r="FW24" s="43"/>
      <c r="FX24" s="43"/>
      <c r="FY24" s="43">
        <v>5079677730</v>
      </c>
      <c r="FZ24" s="43"/>
      <c r="GA24" s="43"/>
      <c r="GB24" s="43"/>
      <c r="GC24" s="43"/>
      <c r="GD24" s="43">
        <v>5084580209</v>
      </c>
      <c r="GE24" s="43"/>
      <c r="GF24" s="43"/>
      <c r="GG24" s="43"/>
      <c r="GH24" s="43"/>
      <c r="GI24" s="43">
        <v>5074161646</v>
      </c>
      <c r="GJ24" s="43"/>
      <c r="GK24" s="43"/>
      <c r="GL24" s="43"/>
      <c r="GM24" s="43"/>
      <c r="GN24" s="43">
        <v>5050946054</v>
      </c>
      <c r="GO24" s="43"/>
      <c r="GP24" s="43"/>
      <c r="GQ24" s="43"/>
      <c r="GR24" s="43"/>
      <c r="GS24" s="43">
        <v>5016700355</v>
      </c>
      <c r="GT24" s="43"/>
      <c r="GU24" s="43"/>
      <c r="GV24" s="43"/>
      <c r="GW24" s="43"/>
      <c r="GX24" s="43">
        <v>4972266811</v>
      </c>
    </row>
    <row r="25" spans="1:210" customFormat="1">
      <c r="A25" s="181" t="s">
        <v>224</v>
      </c>
      <c r="B25" t="s">
        <v>3547</v>
      </c>
      <c r="C25" t="s">
        <v>3533</v>
      </c>
      <c r="D25" s="187" t="s">
        <v>3559</v>
      </c>
      <c r="E25" t="s">
        <v>749</v>
      </c>
      <c r="BD25" s="43">
        <v>1245362965</v>
      </c>
      <c r="BE25" s="43">
        <v>1267473182</v>
      </c>
      <c r="BF25" s="43">
        <v>1291399982</v>
      </c>
      <c r="BG25" s="43">
        <v>1316659223</v>
      </c>
      <c r="BH25" s="43">
        <v>1342923171</v>
      </c>
      <c r="BI25" s="43">
        <v>1370392335</v>
      </c>
      <c r="BJ25" s="43">
        <v>1398204901</v>
      </c>
      <c r="BK25" s="43">
        <v>1426956255</v>
      </c>
      <c r="BL25" s="43">
        <v>1456539031</v>
      </c>
      <c r="BM25" s="43">
        <v>1483988509</v>
      </c>
      <c r="BN25" s="43">
        <v>1508544523</v>
      </c>
      <c r="BO25" s="43">
        <v>1533166886</v>
      </c>
      <c r="BP25" s="43">
        <v>1562522051</v>
      </c>
      <c r="BQ25" s="43">
        <v>1597443477</v>
      </c>
      <c r="BR25" s="43">
        <v>1633558673</v>
      </c>
      <c r="BS25" s="43">
        <v>1668776950</v>
      </c>
      <c r="BT25" s="43">
        <v>1703570404</v>
      </c>
      <c r="BU25" s="43">
        <v>1738207396</v>
      </c>
      <c r="BV25" s="43">
        <v>1774117118</v>
      </c>
      <c r="BW25" s="43">
        <v>1811408830</v>
      </c>
      <c r="BX25" s="43">
        <v>1849178862</v>
      </c>
      <c r="BY25" s="43">
        <v>1886958547</v>
      </c>
      <c r="BZ25" s="43">
        <v>1924815839</v>
      </c>
      <c r="CA25" s="43">
        <v>1963205826</v>
      </c>
      <c r="CB25" s="43">
        <v>2001478755</v>
      </c>
      <c r="CC25" s="43">
        <v>2038952421</v>
      </c>
      <c r="CD25" s="43">
        <v>2075816860</v>
      </c>
      <c r="CE25" s="43">
        <v>2112756767</v>
      </c>
      <c r="CF25" s="43">
        <v>2149991443</v>
      </c>
      <c r="CG25" s="43">
        <v>2188175858</v>
      </c>
      <c r="CH25" s="43">
        <v>2227803134</v>
      </c>
      <c r="CI25" s="43">
        <v>2268641818</v>
      </c>
      <c r="CJ25" s="43">
        <v>2310661659</v>
      </c>
      <c r="CK25" s="43">
        <v>2352811898</v>
      </c>
      <c r="CL25" s="43">
        <v>2394948669</v>
      </c>
      <c r="CM25" s="43">
        <v>2438068618</v>
      </c>
      <c r="CN25" s="43">
        <v>2482642236</v>
      </c>
      <c r="CO25" s="43">
        <v>2528768146</v>
      </c>
      <c r="CP25" s="43">
        <v>2575089263</v>
      </c>
      <c r="CQ25" s="43">
        <v>2621545963</v>
      </c>
      <c r="CR25" s="43">
        <v>2668605102</v>
      </c>
      <c r="CS25" s="43">
        <v>2714450363</v>
      </c>
      <c r="CT25" s="43">
        <v>2758361747</v>
      </c>
      <c r="CU25" s="43">
        <v>2801260615</v>
      </c>
      <c r="CV25" s="43">
        <v>2843434270</v>
      </c>
      <c r="CW25" s="43">
        <v>2885184242</v>
      </c>
      <c r="CX25" s="43">
        <v>2926632435</v>
      </c>
      <c r="CY25" s="43">
        <v>2967905340</v>
      </c>
      <c r="CZ25" s="43">
        <v>3008968272</v>
      </c>
      <c r="DA25" s="43">
        <v>3049822571</v>
      </c>
      <c r="DB25" s="43">
        <v>3091099541</v>
      </c>
      <c r="DC25" s="43">
        <v>3132616862</v>
      </c>
      <c r="DD25" s="43">
        <v>3173877429</v>
      </c>
      <c r="DE25" s="43">
        <v>3215038715</v>
      </c>
      <c r="DF25" s="43">
        <v>3256371438</v>
      </c>
      <c r="DG25" s="43">
        <v>3298026087</v>
      </c>
      <c r="DH25" s="43">
        <v>3340199243</v>
      </c>
      <c r="DI25" s="43">
        <v>3383117609</v>
      </c>
      <c r="DJ25" s="43">
        <v>3426553494</v>
      </c>
      <c r="DK25" s="43">
        <v>3470393479</v>
      </c>
      <c r="DL25" s="43">
        <v>3514408098</v>
      </c>
      <c r="DM25" s="43">
        <v>3558591636</v>
      </c>
      <c r="DN25" s="43">
        <v>3603431424</v>
      </c>
      <c r="DO25" s="43">
        <v>3648401068</v>
      </c>
      <c r="DP25" s="43">
        <v>3693112764</v>
      </c>
      <c r="DQ25" s="43">
        <v>3737402732</v>
      </c>
      <c r="DR25" s="43">
        <v>3781091377</v>
      </c>
      <c r="DS25" s="43">
        <v>3824259774</v>
      </c>
      <c r="DT25" s="43">
        <v>3866135266</v>
      </c>
      <c r="DU25" s="43">
        <v>3906407855</v>
      </c>
      <c r="DV25" s="43">
        <v>3943612193</v>
      </c>
      <c r="DW25" s="43">
        <v>3976648227</v>
      </c>
      <c r="DX25" s="43"/>
      <c r="DY25" s="43"/>
      <c r="DZ25" s="43"/>
      <c r="EA25" s="43">
        <v>4095847934</v>
      </c>
      <c r="EB25" s="43"/>
      <c r="EC25" s="43"/>
      <c r="ED25" s="43"/>
      <c r="EE25" s="43"/>
      <c r="EF25" s="43">
        <v>4264688784</v>
      </c>
      <c r="EG25" s="43"/>
      <c r="EH25" s="43"/>
      <c r="EI25" s="43"/>
      <c r="EJ25" s="43"/>
      <c r="EK25" s="43">
        <v>4420402045</v>
      </c>
      <c r="EL25" s="43"/>
      <c r="EM25" s="43"/>
      <c r="EN25" s="43"/>
      <c r="EO25" s="43"/>
      <c r="EP25" s="43">
        <v>4562527676</v>
      </c>
      <c r="EQ25" s="43"/>
      <c r="ER25" s="43"/>
      <c r="ES25" s="43"/>
      <c r="ET25" s="43"/>
      <c r="EU25" s="43">
        <v>4688491256</v>
      </c>
      <c r="EV25" s="43"/>
      <c r="EW25" s="43"/>
      <c r="EX25" s="43"/>
      <c r="EY25" s="43"/>
      <c r="EZ25" s="43">
        <v>4795829042</v>
      </c>
      <c r="FA25" s="43"/>
      <c r="FB25" s="43"/>
      <c r="FC25" s="43"/>
      <c r="FD25" s="43"/>
      <c r="FE25" s="43">
        <v>4882185645</v>
      </c>
      <c r="FF25" s="43"/>
      <c r="FG25" s="43"/>
      <c r="FH25" s="43"/>
      <c r="FI25" s="43"/>
      <c r="FJ25" s="43">
        <v>4949077722</v>
      </c>
      <c r="FK25" s="43"/>
      <c r="FL25" s="43"/>
      <c r="FM25" s="43"/>
      <c r="FN25" s="43"/>
      <c r="FO25" s="43">
        <v>4997089066</v>
      </c>
      <c r="FP25" s="43"/>
      <c r="FQ25" s="43"/>
      <c r="FR25" s="43"/>
      <c r="FS25" s="43"/>
      <c r="FT25" s="43">
        <v>5028797318</v>
      </c>
      <c r="FU25" s="43"/>
      <c r="FV25" s="43"/>
      <c r="FW25" s="43"/>
      <c r="FX25" s="43"/>
      <c r="FY25" s="43">
        <v>5044130542</v>
      </c>
      <c r="FZ25" s="43"/>
      <c r="GA25" s="43"/>
      <c r="GB25" s="43"/>
      <c r="GC25" s="43"/>
      <c r="GD25" s="43">
        <v>5042816324</v>
      </c>
      <c r="GE25" s="43"/>
      <c r="GF25" s="43"/>
      <c r="GG25" s="43"/>
      <c r="GH25" s="43"/>
      <c r="GI25" s="43">
        <v>5026383236</v>
      </c>
      <c r="GJ25" s="43"/>
      <c r="GK25" s="43"/>
      <c r="GL25" s="43"/>
      <c r="GM25" s="43"/>
      <c r="GN25" s="43">
        <v>4997429162</v>
      </c>
      <c r="GO25" s="43"/>
      <c r="GP25" s="43"/>
      <c r="GQ25" s="43"/>
      <c r="GR25" s="43"/>
      <c r="GS25" s="43">
        <v>4957060716</v>
      </c>
      <c r="GT25" s="43"/>
      <c r="GU25" s="43"/>
      <c r="GV25" s="43"/>
      <c r="GW25" s="43"/>
      <c r="GX25" s="43">
        <v>4905649807</v>
      </c>
    </row>
    <row r="26" spans="1:210" customFormat="1">
      <c r="A26" s="181" t="s">
        <v>224</v>
      </c>
      <c r="B26" t="s">
        <v>3547</v>
      </c>
      <c r="C26" t="s">
        <v>3533</v>
      </c>
      <c r="D26" s="187" t="s">
        <v>3559</v>
      </c>
      <c r="E26" t="s">
        <v>750</v>
      </c>
      <c r="BD26" s="63">
        <v>0.50948519410286697</v>
      </c>
      <c r="BE26" s="63">
        <v>0.50948606582163702</v>
      </c>
      <c r="BF26" s="63">
        <v>0.509486017341927</v>
      </c>
      <c r="BG26" s="63">
        <v>0.50948788928104005</v>
      </c>
      <c r="BH26" s="63">
        <v>0.50948335009170198</v>
      </c>
      <c r="BI26" s="63">
        <v>0.50946728631256499</v>
      </c>
      <c r="BJ26" s="63">
        <v>0.50947627320042899</v>
      </c>
      <c r="BK26" s="63">
        <v>0.50948268994966694</v>
      </c>
      <c r="BL26" s="63">
        <v>0.50948262036966696</v>
      </c>
      <c r="BM26" s="63">
        <v>0.50946605405527801</v>
      </c>
      <c r="BN26" s="63">
        <v>0.50948368776157904</v>
      </c>
      <c r="BO26" s="63">
        <v>0.50950342594206099</v>
      </c>
      <c r="BP26" s="63">
        <v>0.50951593815801799</v>
      </c>
      <c r="BQ26" s="63">
        <v>0.50953242400486198</v>
      </c>
      <c r="BR26" s="63">
        <v>0.50956334133446102</v>
      </c>
      <c r="BS26" s="63">
        <v>0.50960468865262998</v>
      </c>
      <c r="BT26" s="63">
        <v>0.50963751746285602</v>
      </c>
      <c r="BU26" s="63">
        <v>0.50967485414792701</v>
      </c>
      <c r="BV26" s="63">
        <v>0.50973135060526298</v>
      </c>
      <c r="BW26" s="63">
        <v>0.50979185672192595</v>
      </c>
      <c r="BX26" s="63">
        <v>0.50986031243558405</v>
      </c>
      <c r="BY26" s="63">
        <v>0.50987311504493005</v>
      </c>
      <c r="BZ26" s="63">
        <v>0.50988129226581302</v>
      </c>
      <c r="CA26" s="63">
        <v>0.50989321012128797</v>
      </c>
      <c r="CB26" s="63">
        <v>0.50988140086982103</v>
      </c>
      <c r="CC26" s="63">
        <v>0.50986635857227502</v>
      </c>
      <c r="CD26" s="63">
        <v>0.50983426823872802</v>
      </c>
      <c r="CE26" s="63">
        <v>0.50980273485800798</v>
      </c>
      <c r="CF26" s="63">
        <v>0.50971260770907201</v>
      </c>
      <c r="CG26" s="63">
        <v>0.50967132616333699</v>
      </c>
      <c r="CH26" s="63">
        <v>0.50966959779616905</v>
      </c>
      <c r="CI26" s="63">
        <v>0.50966328479118195</v>
      </c>
      <c r="CJ26" s="63">
        <v>0.50965060292688502</v>
      </c>
      <c r="CK26" s="63">
        <v>0.50966250567347604</v>
      </c>
      <c r="CL26" s="63">
        <v>0.50963818836986596</v>
      </c>
      <c r="CM26" s="63">
        <v>0.50955963237829305</v>
      </c>
      <c r="CN26" s="63">
        <v>0.50954828691698695</v>
      </c>
      <c r="CO26" s="63">
        <v>0.50962718997943501</v>
      </c>
      <c r="CP26" s="63">
        <v>0.50973999738128295</v>
      </c>
      <c r="CQ26" s="63">
        <v>0.50981114974887998</v>
      </c>
      <c r="CR26" s="63">
        <v>0.509872103768504</v>
      </c>
      <c r="CS26" s="63">
        <v>0.50989005107108698</v>
      </c>
      <c r="CT26" s="63">
        <v>0.509940990002967</v>
      </c>
      <c r="CU26" s="63">
        <v>0.50997098520453499</v>
      </c>
      <c r="CV26" s="63">
        <v>0.509882797139388</v>
      </c>
      <c r="CW26" s="63">
        <v>0.50977306560326896</v>
      </c>
      <c r="CX26" s="63">
        <v>0.50966104656336897</v>
      </c>
      <c r="CY26" s="63">
        <v>0.50957627563955499</v>
      </c>
      <c r="CZ26" s="63">
        <v>0.50951747485824195</v>
      </c>
      <c r="DA26" s="63">
        <v>0.50945162585702697</v>
      </c>
      <c r="DB26" s="63">
        <v>0.50939422037958804</v>
      </c>
      <c r="DC26" s="63">
        <v>0.50926577404867102</v>
      </c>
      <c r="DD26" s="63">
        <v>0.50909412353661698</v>
      </c>
      <c r="DE26" s="63">
        <v>0.50897062471145704</v>
      </c>
      <c r="DF26" s="63">
        <v>0.50892727281037797</v>
      </c>
      <c r="DG26" s="63">
        <v>0.50896328568734905</v>
      </c>
      <c r="DH26" s="63">
        <v>0.50895180049863797</v>
      </c>
      <c r="DI26" s="63">
        <v>0.50891385622242202</v>
      </c>
      <c r="DJ26" s="63">
        <v>0.50893147999039101</v>
      </c>
      <c r="DK26" s="63">
        <v>0.50895922653618897</v>
      </c>
      <c r="DL26" s="63">
        <v>0.50888461680961306</v>
      </c>
      <c r="DM26" s="63">
        <v>0.50882290292347798</v>
      </c>
      <c r="DN26" s="63">
        <v>0.50872712101004003</v>
      </c>
      <c r="DO26" s="63">
        <v>0.50866519342254701</v>
      </c>
      <c r="DP26" s="63">
        <v>0.50867851453559998</v>
      </c>
      <c r="DQ26" s="63">
        <v>0.50869161313453304</v>
      </c>
      <c r="DR26" s="63">
        <v>0.50874526006260101</v>
      </c>
      <c r="DS26" s="63">
        <v>0.50878142088584699</v>
      </c>
      <c r="DT26" s="63">
        <v>0.50879795742196499</v>
      </c>
      <c r="DU26" s="63">
        <v>0.50880758215655097</v>
      </c>
      <c r="DV26" s="63">
        <v>0.50881548049236702</v>
      </c>
      <c r="DW26" s="63">
        <v>0.50881057695961496</v>
      </c>
      <c r="DX26" s="63">
        <v>0.50881679844939298</v>
      </c>
      <c r="DY26" s="63">
        <v>0.50880860617689105</v>
      </c>
      <c r="DZ26" s="63">
        <v>0.50880924669904004</v>
      </c>
      <c r="EA26" s="63">
        <v>0.50880144471715105</v>
      </c>
      <c r="EB26" s="63">
        <v>0.50879663855650603</v>
      </c>
      <c r="EC26" s="63">
        <v>0.50879811812645803</v>
      </c>
      <c r="ED26" s="63">
        <v>0.50879846709004095</v>
      </c>
      <c r="EE26" s="63">
        <v>0.50878737062827295</v>
      </c>
      <c r="EF26" s="63">
        <v>0.50878708656399596</v>
      </c>
      <c r="EG26" s="63">
        <v>0.50877088712485297</v>
      </c>
      <c r="EH26" s="63">
        <v>0.50876901458389201</v>
      </c>
      <c r="EI26" s="63">
        <v>0.50877740704501095</v>
      </c>
      <c r="EJ26" s="63">
        <v>0.50876363909417799</v>
      </c>
      <c r="EK26" s="63">
        <v>0.50876366617287405</v>
      </c>
      <c r="EL26" s="63">
        <v>0.50876979920868304</v>
      </c>
      <c r="EM26" s="63">
        <v>0.50875944687649299</v>
      </c>
      <c r="EN26" s="63">
        <v>0.50876496219106004</v>
      </c>
      <c r="EO26" s="63">
        <v>0.50876774557772297</v>
      </c>
      <c r="EP26" s="63">
        <v>0.50875916212866601</v>
      </c>
      <c r="EQ26" s="63">
        <v>0.50875772561684396</v>
      </c>
      <c r="ER26" s="63">
        <v>0.508765786723402</v>
      </c>
      <c r="ES26" s="63">
        <v>0.50875854508561702</v>
      </c>
      <c r="ET26" s="63">
        <v>0.50874752627597597</v>
      </c>
      <c r="EU26" s="63">
        <v>0.50874593846638805</v>
      </c>
      <c r="EV26" s="63">
        <v>0.50873958079019099</v>
      </c>
      <c r="EW26" s="63">
        <v>0.50872529035930303</v>
      </c>
      <c r="EX26" s="63">
        <v>0.50873783829010499</v>
      </c>
      <c r="EY26" s="63">
        <v>0.50872216739767195</v>
      </c>
      <c r="EZ26" s="63">
        <v>0.50872651314669604</v>
      </c>
      <c r="FA26" s="63">
        <v>0.50871877517057695</v>
      </c>
      <c r="FB26" s="63">
        <v>0.50871042861125704</v>
      </c>
      <c r="FC26" s="63">
        <v>0.50870151059198598</v>
      </c>
      <c r="FD26" s="63">
        <v>0.50870364012880998</v>
      </c>
      <c r="FE26" s="63">
        <v>0.508709709305456</v>
      </c>
      <c r="FF26" s="63">
        <v>0.50870814075226101</v>
      </c>
      <c r="FG26" s="63">
        <v>0.50869964971979298</v>
      </c>
      <c r="FH26" s="63">
        <v>0.50868655514839001</v>
      </c>
      <c r="FI26" s="63">
        <v>0.50869193573446103</v>
      </c>
      <c r="FJ26" s="63">
        <v>0.50868563968375102</v>
      </c>
      <c r="FK26" s="63">
        <v>0.50868720987208604</v>
      </c>
      <c r="FL26" s="63">
        <v>0.50868584171311504</v>
      </c>
      <c r="FM26" s="63">
        <v>0.50868879687966395</v>
      </c>
      <c r="FN26" s="63">
        <v>0.50868394081461699</v>
      </c>
      <c r="FO26" s="63">
        <v>0.50868114090527905</v>
      </c>
      <c r="FP26" s="63">
        <v>0.50867802478212498</v>
      </c>
      <c r="FQ26" s="63">
        <v>0.508662512627436</v>
      </c>
      <c r="FR26" s="63">
        <v>0.50865850512853705</v>
      </c>
      <c r="FS26" s="63">
        <v>0.50865824635516199</v>
      </c>
      <c r="FT26" s="63">
        <v>0.50865645469615295</v>
      </c>
      <c r="FU26" s="63">
        <v>0.50864984184488204</v>
      </c>
      <c r="FV26" s="63">
        <v>0.50863746659223796</v>
      </c>
      <c r="FW26" s="63">
        <v>0.50864347259680798</v>
      </c>
      <c r="FX26" s="63">
        <v>0.508632392830492</v>
      </c>
      <c r="FY26" s="63">
        <v>0.50864342716900601</v>
      </c>
      <c r="FZ26" s="63">
        <v>0.508640845028834</v>
      </c>
      <c r="GA26" s="63">
        <v>0.50862976892158596</v>
      </c>
      <c r="GB26" s="63">
        <v>0.50863346950059396</v>
      </c>
      <c r="GC26" s="63">
        <v>0.50862993358095299</v>
      </c>
      <c r="GD26" s="63">
        <v>0.50862405720274895</v>
      </c>
      <c r="GE26" s="63">
        <v>0.50862536382035195</v>
      </c>
      <c r="GF26" s="63">
        <v>0.50862342001508698</v>
      </c>
      <c r="GG26" s="63">
        <v>0.50862294914897299</v>
      </c>
      <c r="GH26" s="63">
        <v>0.50862604399221001</v>
      </c>
      <c r="GI26" s="63">
        <v>0.50861745914316103</v>
      </c>
      <c r="GJ26" s="63">
        <v>0.508618103346686</v>
      </c>
      <c r="GK26" s="63">
        <v>0.50862119558576202</v>
      </c>
      <c r="GL26" s="63">
        <v>0.50862572313625098</v>
      </c>
      <c r="GM26" s="63">
        <v>0.50862826307299802</v>
      </c>
      <c r="GN26" s="63">
        <v>0.50862032127960799</v>
      </c>
      <c r="GO26" s="63">
        <v>0.50862028768212897</v>
      </c>
      <c r="GP26" s="63">
        <v>0.50861972858695004</v>
      </c>
      <c r="GQ26" s="63">
        <v>0.50862516672234603</v>
      </c>
      <c r="GR26" s="63">
        <v>0.508613521410335</v>
      </c>
      <c r="GS26" s="63">
        <v>0.50863161357804798</v>
      </c>
      <c r="GT26" s="63">
        <v>0.508616762737229</v>
      </c>
      <c r="GU26" s="63">
        <v>0.508628012115933</v>
      </c>
      <c r="GV26" s="63">
        <v>0.508623529666684</v>
      </c>
      <c r="GW26" s="63">
        <v>0.50861452374065297</v>
      </c>
      <c r="GX26" s="63">
        <v>0.50861052134062801</v>
      </c>
      <c r="GY26" s="43"/>
      <c r="GZ26" s="43"/>
      <c r="HA26" s="43"/>
      <c r="HB26" s="43"/>
    </row>
    <row r="27" spans="1:210" customFormat="1">
      <c r="A27" s="181" t="s">
        <v>224</v>
      </c>
      <c r="B27" t="s">
        <v>3547</v>
      </c>
      <c r="C27" t="s">
        <v>3533</v>
      </c>
      <c r="D27" s="187" t="s">
        <v>3559</v>
      </c>
      <c r="E27" t="s">
        <v>751</v>
      </c>
      <c r="BD27" s="63">
        <v>0.51392168120666504</v>
      </c>
      <c r="BE27" s="63">
        <v>0.51382684507451803</v>
      </c>
      <c r="BF27" s="63">
        <v>0.51388351214104</v>
      </c>
      <c r="BG27" s="63">
        <v>0.51387880811109998</v>
      </c>
      <c r="BH27" s="63">
        <v>0.51395035736886197</v>
      </c>
      <c r="BI27" s="63">
        <v>0.51391221638553697</v>
      </c>
      <c r="BJ27" s="63">
        <v>0.513900134461728</v>
      </c>
      <c r="BK27" s="63">
        <v>0.51394744327905895</v>
      </c>
      <c r="BL27" s="63">
        <v>0.51389102202561598</v>
      </c>
      <c r="BM27" s="63">
        <v>0.513872147711807</v>
      </c>
      <c r="BN27" s="63">
        <v>0.51388601624628105</v>
      </c>
      <c r="BO27" s="63">
        <v>0.51387857500358203</v>
      </c>
      <c r="BP27" s="63">
        <v>0.51406688941771606</v>
      </c>
      <c r="BQ27" s="63">
        <v>0.51414862614887102</v>
      </c>
      <c r="BR27" s="63">
        <v>0.51412401547780995</v>
      </c>
      <c r="BS27" s="63">
        <v>0.51414502142713403</v>
      </c>
      <c r="BT27" s="63">
        <v>0.51423440611696802</v>
      </c>
      <c r="BU27" s="63">
        <v>0.51416855321844801</v>
      </c>
      <c r="BV27" s="63">
        <v>0.51427204027900697</v>
      </c>
      <c r="BW27" s="63">
        <v>0.51434279699591801</v>
      </c>
      <c r="BX27" s="63">
        <v>0.51443759723847504</v>
      </c>
      <c r="BY27" s="63">
        <v>0.51444787060366803</v>
      </c>
      <c r="BZ27" s="63">
        <v>0.51454005260444202</v>
      </c>
      <c r="CA27" s="63">
        <v>0.514589908498437</v>
      </c>
      <c r="CB27" s="63">
        <v>0.51475495507344005</v>
      </c>
      <c r="CC27" s="63">
        <v>0.51487327483822698</v>
      </c>
      <c r="CD27" s="63">
        <v>0.51509607775810295</v>
      </c>
      <c r="CE27" s="63">
        <v>0.51522181057945704</v>
      </c>
      <c r="CF27" s="63">
        <v>0.51530562450355799</v>
      </c>
      <c r="CG27" s="63">
        <v>0.51539261198027397</v>
      </c>
      <c r="CH27" s="63">
        <v>0.51563932573486404</v>
      </c>
      <c r="CI27" s="63">
        <v>0.51581356026159697</v>
      </c>
      <c r="CJ27" s="63">
        <v>0.51588548203987705</v>
      </c>
      <c r="CK27" s="63">
        <v>0.51602961925853796</v>
      </c>
      <c r="CL27" s="63">
        <v>0.51635286819328396</v>
      </c>
      <c r="CM27" s="63">
        <v>0.51670533972217103</v>
      </c>
      <c r="CN27" s="63">
        <v>0.51724631346342398</v>
      </c>
      <c r="CO27" s="63">
        <v>0.51791204874794805</v>
      </c>
      <c r="CP27" s="63">
        <v>0.51842320434493505</v>
      </c>
      <c r="CQ27" s="63">
        <v>0.51886816655492096</v>
      </c>
      <c r="CR27" s="63">
        <v>0.51970685027934005</v>
      </c>
      <c r="CS27" s="63">
        <v>0.51988001446127097</v>
      </c>
      <c r="CT27" s="63">
        <v>0.52026420254387096</v>
      </c>
      <c r="CU27" s="63">
        <v>0.52091225559940302</v>
      </c>
      <c r="CV27" s="63">
        <v>0.52152932528837603</v>
      </c>
      <c r="CW27" s="63">
        <v>0.52204239935506602</v>
      </c>
      <c r="CX27" s="63">
        <v>0.522246911778664</v>
      </c>
      <c r="CY27" s="63">
        <v>0.52249115115345102</v>
      </c>
      <c r="CZ27" s="63">
        <v>0.52278407129817595</v>
      </c>
      <c r="DA27" s="63">
        <v>0.52297667610412601</v>
      </c>
      <c r="DB27" s="63">
        <v>0.52333768709551898</v>
      </c>
      <c r="DC27" s="63">
        <v>0.52308226571661998</v>
      </c>
      <c r="DD27" s="63">
        <v>0.52303159597086202</v>
      </c>
      <c r="DE27" s="63">
        <v>0.52318370368067002</v>
      </c>
      <c r="DF27" s="63">
        <v>0.52337899983551195</v>
      </c>
      <c r="DG27" s="63">
        <v>0.52343275320432303</v>
      </c>
      <c r="DH27" s="63">
        <v>0.52331992967420904</v>
      </c>
      <c r="DI27" s="63">
        <v>0.52335203645706896</v>
      </c>
      <c r="DJ27" s="63">
        <v>0.52338324707329997</v>
      </c>
      <c r="DK27" s="63">
        <v>0.52336088018881699</v>
      </c>
      <c r="DL27" s="63">
        <v>0.52325215675587899</v>
      </c>
      <c r="DM27" s="63">
        <v>0.52294255086771602</v>
      </c>
      <c r="DN27" s="63">
        <v>0.52282145787452805</v>
      </c>
      <c r="DO27" s="63">
        <v>0.52231126061308497</v>
      </c>
      <c r="DP27" s="63">
        <v>0.52216250524831698</v>
      </c>
      <c r="DQ27" s="63">
        <v>0.52166369128682799</v>
      </c>
      <c r="DR27" s="63">
        <v>0.52141641997722199</v>
      </c>
      <c r="DS27" s="63">
        <v>0.52102400595589904</v>
      </c>
      <c r="DT27" s="63">
        <v>0.52011437664813998</v>
      </c>
      <c r="DU27" s="63">
        <v>0.51957558461221998</v>
      </c>
      <c r="DV27" s="63">
        <v>0.51877102143517195</v>
      </c>
      <c r="DW27" s="63">
        <v>0.51817128064927798</v>
      </c>
      <c r="DX27" s="63">
        <v>0.51779291879227596</v>
      </c>
      <c r="DY27" s="63">
        <v>0.51737838309052797</v>
      </c>
      <c r="DZ27" s="63">
        <v>0.516968267636298</v>
      </c>
      <c r="EA27" s="63">
        <v>0.51657350397372903</v>
      </c>
      <c r="EB27" s="63">
        <v>0.51621103469131602</v>
      </c>
      <c r="EC27" s="63">
        <v>0.51584560247917299</v>
      </c>
      <c r="ED27" s="63">
        <v>0.51551857556645397</v>
      </c>
      <c r="EE27" s="63">
        <v>0.51523382981105104</v>
      </c>
      <c r="EF27" s="63">
        <v>0.51498012475979604</v>
      </c>
      <c r="EG27" s="63">
        <v>0.51476493376649601</v>
      </c>
      <c r="EH27" s="63">
        <v>0.51462625355112102</v>
      </c>
      <c r="EI27" s="63">
        <v>0.51448186516924999</v>
      </c>
      <c r="EJ27" s="63">
        <v>0.51436026178722105</v>
      </c>
      <c r="EK27" s="63">
        <v>0.51426453158598495</v>
      </c>
      <c r="EL27" s="63">
        <v>0.51414653591749004</v>
      </c>
      <c r="EM27" s="63">
        <v>0.51406203599670997</v>
      </c>
      <c r="EN27" s="63">
        <v>0.51399140065815097</v>
      </c>
      <c r="EO27" s="63">
        <v>0.51394361810821998</v>
      </c>
      <c r="EP27" s="63">
        <v>0.51389494072882402</v>
      </c>
      <c r="EQ27" s="63">
        <v>0.513847884512457</v>
      </c>
      <c r="ER27" s="63">
        <v>0.51382509019738998</v>
      </c>
      <c r="ES27" s="63">
        <v>0.51377722626908195</v>
      </c>
      <c r="ET27" s="63">
        <v>0.51375396328445899</v>
      </c>
      <c r="EU27" s="63">
        <v>0.51374786541337703</v>
      </c>
      <c r="EV27" s="63">
        <v>0.51375596729317696</v>
      </c>
      <c r="EW27" s="63">
        <v>0.51373047614895295</v>
      </c>
      <c r="EX27" s="63">
        <v>0.51371886480694495</v>
      </c>
      <c r="EY27" s="63">
        <v>0.51369812001950599</v>
      </c>
      <c r="EZ27" s="63">
        <v>0.51367983584696997</v>
      </c>
      <c r="FA27" s="63">
        <v>0.51365459076073905</v>
      </c>
      <c r="FB27" s="63">
        <v>0.51365267934701497</v>
      </c>
      <c r="FC27" s="63">
        <v>0.51364062972114499</v>
      </c>
      <c r="FD27" s="63">
        <v>0.51361625814657397</v>
      </c>
      <c r="FE27" s="63">
        <v>0.51360746922512002</v>
      </c>
      <c r="FF27" s="63">
        <v>0.51358355224021701</v>
      </c>
      <c r="FG27" s="63">
        <v>0.513576986228378</v>
      </c>
      <c r="FH27" s="63">
        <v>0.51357934902606295</v>
      </c>
      <c r="FI27" s="63">
        <v>0.51359008440994602</v>
      </c>
      <c r="FJ27" s="63">
        <v>0.51359061816115703</v>
      </c>
      <c r="FK27" s="63">
        <v>0.51360073047681298</v>
      </c>
      <c r="FL27" s="63">
        <v>0.51360651484633901</v>
      </c>
      <c r="FM27" s="63">
        <v>0.51359673182097498</v>
      </c>
      <c r="FN27" s="63">
        <v>0.51360952340856003</v>
      </c>
      <c r="FO27" s="63">
        <v>0.51361210424482295</v>
      </c>
      <c r="FP27" s="63">
        <v>0.51359315009169804</v>
      </c>
      <c r="FQ27" s="63">
        <v>0.51359187537821005</v>
      </c>
      <c r="FR27" s="63">
        <v>0.51360194034767903</v>
      </c>
      <c r="FS27" s="63">
        <v>0.51360475238092296</v>
      </c>
      <c r="FT27" s="63">
        <v>0.513603455195214</v>
      </c>
      <c r="FU27" s="63">
        <v>0.51361717011156804</v>
      </c>
      <c r="FV27" s="63">
        <v>0.51362577310272195</v>
      </c>
      <c r="FW27" s="63">
        <v>0.513603508170143</v>
      </c>
      <c r="FX27" s="63">
        <v>0.51362377302040196</v>
      </c>
      <c r="FY27" s="63">
        <v>0.51361515064622898</v>
      </c>
      <c r="FZ27" s="63">
        <v>0.51361334784559398</v>
      </c>
      <c r="GA27" s="63">
        <v>0.51361575163627704</v>
      </c>
      <c r="GB27" s="63">
        <v>0.51360992187101495</v>
      </c>
      <c r="GC27" s="63">
        <v>0.51360110694180094</v>
      </c>
      <c r="GD27" s="63">
        <v>0.51358627395149503</v>
      </c>
      <c r="GE27" s="63">
        <v>0.51361342689410705</v>
      </c>
      <c r="GF27" s="63">
        <v>0.51359837078790904</v>
      </c>
      <c r="GG27" s="63">
        <v>0.51358866609491904</v>
      </c>
      <c r="GH27" s="63">
        <v>0.51360496530739697</v>
      </c>
      <c r="GI27" s="63">
        <v>0.51359273242636005</v>
      </c>
      <c r="GJ27" s="63">
        <v>0.51358905000724397</v>
      </c>
      <c r="GK27" s="63">
        <v>0.51360407141263797</v>
      </c>
      <c r="GL27" s="63">
        <v>0.51360211107104903</v>
      </c>
      <c r="GM27" s="63">
        <v>0.51358966012920204</v>
      </c>
      <c r="GN27" s="63">
        <v>0.51360126652053495</v>
      </c>
      <c r="GO27" s="63">
        <v>0.51358519960738702</v>
      </c>
      <c r="GP27" s="63">
        <v>0.51356669142942801</v>
      </c>
      <c r="GQ27" s="63">
        <v>0.51357896668928404</v>
      </c>
      <c r="GR27" s="63">
        <v>0.51354565305122002</v>
      </c>
      <c r="GS27" s="63">
        <v>0.51356622275530195</v>
      </c>
      <c r="GT27" s="63">
        <v>0.51358688917670903</v>
      </c>
      <c r="GU27" s="63">
        <v>0.51359205991817503</v>
      </c>
      <c r="GV27" s="63">
        <v>0.51361401932334705</v>
      </c>
      <c r="GW27" s="63">
        <v>0.51361705908101596</v>
      </c>
      <c r="GX27" s="63">
        <v>0.51359552102175698</v>
      </c>
      <c r="GY27" s="43"/>
      <c r="GZ27" s="43"/>
      <c r="HA27" s="43"/>
      <c r="HB27" s="43"/>
    </row>
    <row r="28" spans="1:210" customFormat="1">
      <c r="A28" s="181" t="s">
        <v>224</v>
      </c>
      <c r="B28" t="s">
        <v>3547</v>
      </c>
      <c r="C28" t="s">
        <v>3533</v>
      </c>
      <c r="D28" s="187" t="s">
        <v>3559</v>
      </c>
      <c r="E28" t="s">
        <v>752</v>
      </c>
      <c r="BD28" s="63">
        <v>0.51451718104361299</v>
      </c>
      <c r="BE28" s="63">
        <v>0.51449090447803902</v>
      </c>
      <c r="BF28" s="63">
        <v>0.51449824156439605</v>
      </c>
      <c r="BG28" s="63">
        <v>0.51434586610019395</v>
      </c>
      <c r="BH28" s="63">
        <v>0.51426640033748505</v>
      </c>
      <c r="BI28" s="63">
        <v>0.51441972430495597</v>
      </c>
      <c r="BJ28" s="63">
        <v>0.514318913543231</v>
      </c>
      <c r="BK28" s="63">
        <v>0.514207546135664</v>
      </c>
      <c r="BL28" s="63">
        <v>0.51421006531904501</v>
      </c>
      <c r="BM28" s="63">
        <v>0.51438785277868004</v>
      </c>
      <c r="BN28" s="63">
        <v>0.51449778797211299</v>
      </c>
      <c r="BO28" s="63">
        <v>0.51449318018802503</v>
      </c>
      <c r="BP28" s="63">
        <v>0.51434147695715304</v>
      </c>
      <c r="BQ28" s="63">
        <v>0.514710083280979</v>
      </c>
      <c r="BR28" s="63">
        <v>0.51436160396752195</v>
      </c>
      <c r="BS28" s="63">
        <v>0.51430687030875</v>
      </c>
      <c r="BT28" s="63">
        <v>0.51414953868946001</v>
      </c>
      <c r="BU28" s="63">
        <v>0.513898571282842</v>
      </c>
      <c r="BV28" s="63">
        <v>0.513633663556058</v>
      </c>
      <c r="BW28" s="63">
        <v>0.51364059616567304</v>
      </c>
      <c r="BX28" s="63">
        <v>0.51365117265187099</v>
      </c>
      <c r="BY28" s="63">
        <v>0.51366990544604596</v>
      </c>
      <c r="BZ28" s="63">
        <v>0.51373877996212303</v>
      </c>
      <c r="CA28" s="63">
        <v>0.51378590319776496</v>
      </c>
      <c r="CB28" s="63">
        <v>0.513487795821014</v>
      </c>
      <c r="CC28" s="63">
        <v>0.51370891019603604</v>
      </c>
      <c r="CD28" s="63">
        <v>0.51374417751593604</v>
      </c>
      <c r="CE28" s="63">
        <v>0.51330326530397896</v>
      </c>
      <c r="CF28" s="63">
        <v>0.513308094931059</v>
      </c>
      <c r="CG28" s="63">
        <v>0.51336863071358796</v>
      </c>
      <c r="CH28" s="63">
        <v>0.51304043299647895</v>
      </c>
      <c r="CI28" s="63">
        <v>0.51318250591248005</v>
      </c>
      <c r="CJ28" s="63">
        <v>0.51335687998921697</v>
      </c>
      <c r="CK28" s="63">
        <v>0.51333460658337404</v>
      </c>
      <c r="CL28" s="63">
        <v>0.51354468491441896</v>
      </c>
      <c r="CM28" s="63">
        <v>0.51342353764580195</v>
      </c>
      <c r="CN28" s="63">
        <v>0.51332498353014</v>
      </c>
      <c r="CO28" s="63">
        <v>0.51398584446260898</v>
      </c>
      <c r="CP28" s="63">
        <v>0.51377934555359395</v>
      </c>
      <c r="CQ28" s="63">
        <v>0.51423067735512396</v>
      </c>
      <c r="CR28" s="63">
        <v>0.51421008070853502</v>
      </c>
      <c r="CS28" s="63">
        <v>0.51452279727569705</v>
      </c>
      <c r="CT28" s="63">
        <v>0.51456583218541296</v>
      </c>
      <c r="CU28" s="63">
        <v>0.51476282164498999</v>
      </c>
      <c r="CV28" s="63">
        <v>0.514933635245583</v>
      </c>
      <c r="CW28" s="63">
        <v>0.51520928093760898</v>
      </c>
      <c r="CX28" s="63">
        <v>0.51596435567961696</v>
      </c>
      <c r="CY28" s="63">
        <v>0.51615264084577195</v>
      </c>
      <c r="CZ28" s="63">
        <v>0.51631571417365796</v>
      </c>
      <c r="DA28" s="63">
        <v>0.51672899417468199</v>
      </c>
      <c r="DB28" s="63">
        <v>0.51698482652992195</v>
      </c>
      <c r="DC28" s="63">
        <v>0.51680038499385805</v>
      </c>
      <c r="DD28" s="63">
        <v>0.51669981531050602</v>
      </c>
      <c r="DE28" s="63">
        <v>0.51655822139815799</v>
      </c>
      <c r="DF28" s="63">
        <v>0.51628981165842902</v>
      </c>
      <c r="DG28" s="63">
        <v>0.5161242720582</v>
      </c>
      <c r="DH28" s="63">
        <v>0.515863555904986</v>
      </c>
      <c r="DI28" s="63">
        <v>0.51598878490293199</v>
      </c>
      <c r="DJ28" s="63">
        <v>0.51579669848125298</v>
      </c>
      <c r="DK28" s="63">
        <v>0.51593940199608801</v>
      </c>
      <c r="DL28" s="63">
        <v>0.51618062702475598</v>
      </c>
      <c r="DM28" s="63">
        <v>0.51609810842574499</v>
      </c>
      <c r="DN28" s="63">
        <v>0.51609772127490405</v>
      </c>
      <c r="DO28" s="63">
        <v>0.51573840276355098</v>
      </c>
      <c r="DP28" s="63">
        <v>0.51593841283824105</v>
      </c>
      <c r="DQ28" s="63">
        <v>0.51584899513207805</v>
      </c>
      <c r="DR28" s="63">
        <v>0.51554848746345305</v>
      </c>
      <c r="DS28" s="63">
        <v>0.51530838621470898</v>
      </c>
      <c r="DT28" s="63">
        <v>0.51531496396257204</v>
      </c>
      <c r="DU28" s="63">
        <v>0.51521860594643099</v>
      </c>
      <c r="DV28" s="63">
        <v>0.51510085187265797</v>
      </c>
      <c r="DW28" s="63">
        <v>0.51501890441232001</v>
      </c>
      <c r="DX28" s="63">
        <v>0.51494767763707205</v>
      </c>
      <c r="DY28" s="63">
        <v>0.51484209202698406</v>
      </c>
      <c r="DZ28" s="63">
        <v>0.51478185574816104</v>
      </c>
      <c r="EA28" s="63">
        <v>0.51472812349056096</v>
      </c>
      <c r="EB28" s="63">
        <v>0.514675947873521</v>
      </c>
      <c r="EC28" s="63">
        <v>0.514608734037868</v>
      </c>
      <c r="ED28" s="63">
        <v>0.51459440599217199</v>
      </c>
      <c r="EE28" s="63">
        <v>0.51452883357563195</v>
      </c>
      <c r="EF28" s="63">
        <v>0.51450059608864296</v>
      </c>
      <c r="EG28" s="63">
        <v>0.51445800225508798</v>
      </c>
      <c r="EH28" s="63">
        <v>0.51441638560162295</v>
      </c>
      <c r="EI28" s="63">
        <v>0.51436941919811696</v>
      </c>
      <c r="EJ28" s="63">
        <v>0.51434393308600801</v>
      </c>
      <c r="EK28" s="63">
        <v>0.51432351961275402</v>
      </c>
      <c r="EL28" s="63">
        <v>0.51427530476271499</v>
      </c>
      <c r="EM28" s="63">
        <v>0.51426706701682801</v>
      </c>
      <c r="EN28" s="63">
        <v>0.51422425390578297</v>
      </c>
      <c r="EO28" s="63">
        <v>0.51420350315976904</v>
      </c>
      <c r="EP28" s="63">
        <v>0.51419339302823197</v>
      </c>
      <c r="EQ28" s="63">
        <v>0.51418774754468899</v>
      </c>
      <c r="ER28" s="63">
        <v>0.51416143090452104</v>
      </c>
      <c r="ES28" s="63">
        <v>0.51416053947228002</v>
      </c>
      <c r="ET28" s="63">
        <v>0.51414391572893503</v>
      </c>
      <c r="EU28" s="63">
        <v>0.51415350154066897</v>
      </c>
      <c r="EV28" s="63">
        <v>0.51416997686618005</v>
      </c>
      <c r="EW28" s="63">
        <v>0.51413673344408295</v>
      </c>
      <c r="EX28" s="63">
        <v>0.51413547292944195</v>
      </c>
      <c r="EY28" s="63">
        <v>0.51415654400885402</v>
      </c>
      <c r="EZ28" s="63">
        <v>0.51417100733235799</v>
      </c>
      <c r="FA28" s="63">
        <v>0.514164699852798</v>
      </c>
      <c r="FB28" s="63">
        <v>0.51419177843098096</v>
      </c>
      <c r="FC28" s="63">
        <v>0.51418477284902897</v>
      </c>
      <c r="FD28" s="63">
        <v>0.51418792667586599</v>
      </c>
      <c r="FE28" s="63">
        <v>0.51418349727412005</v>
      </c>
      <c r="FF28" s="63">
        <v>0.51418305954987098</v>
      </c>
      <c r="FG28" s="63">
        <v>0.51417774059165799</v>
      </c>
      <c r="FH28" s="63">
        <v>0.51418578259009096</v>
      </c>
      <c r="FI28" s="63">
        <v>0.51419084447921004</v>
      </c>
      <c r="FJ28" s="63">
        <v>0.51420727698056801</v>
      </c>
      <c r="FK28" s="63">
        <v>0.51417368157477505</v>
      </c>
      <c r="FL28" s="63">
        <v>0.51415049585564399</v>
      </c>
      <c r="FM28" s="63">
        <v>0.51414088418263504</v>
      </c>
      <c r="FN28" s="63">
        <v>0.51412413708475302</v>
      </c>
      <c r="FO28" s="63">
        <v>0.51412533598159604</v>
      </c>
      <c r="FP28" s="63">
        <v>0.51410669127080599</v>
      </c>
      <c r="FQ28" s="63">
        <v>0.51408646706949301</v>
      </c>
      <c r="FR28" s="63">
        <v>0.51406398792339603</v>
      </c>
      <c r="FS28" s="63">
        <v>0.51409324906876397</v>
      </c>
      <c r="FT28" s="63">
        <v>0.51410056342088595</v>
      </c>
      <c r="FU28" s="63">
        <v>0.51408134181557696</v>
      </c>
      <c r="FV28" s="63">
        <v>0.51408129103860301</v>
      </c>
      <c r="FW28" s="63">
        <v>0.514048824465691</v>
      </c>
      <c r="FX28" s="63">
        <v>0.51405908064282901</v>
      </c>
      <c r="FY28" s="63">
        <v>0.51405941107513897</v>
      </c>
      <c r="FZ28" s="63">
        <v>0.51405651325913804</v>
      </c>
      <c r="GA28" s="63">
        <v>0.51406174266983495</v>
      </c>
      <c r="GB28" s="63">
        <v>0.51405520807356997</v>
      </c>
      <c r="GC28" s="63">
        <v>0.514041898172653</v>
      </c>
      <c r="GD28" s="63">
        <v>0.51403650768611098</v>
      </c>
      <c r="GE28" s="63">
        <v>0.51404726652889599</v>
      </c>
      <c r="GF28" s="63">
        <v>0.51403982945889304</v>
      </c>
      <c r="GG28" s="63">
        <v>0.51404120275393195</v>
      </c>
      <c r="GH28" s="63">
        <v>0.51403041558310303</v>
      </c>
      <c r="GI28" s="63">
        <v>0.51403212649950403</v>
      </c>
      <c r="GJ28" s="63">
        <v>0.51404810028592895</v>
      </c>
      <c r="GK28" s="63">
        <v>0.51404919919979897</v>
      </c>
      <c r="GL28" s="63">
        <v>0.51407254688400095</v>
      </c>
      <c r="GM28" s="63">
        <v>0.51408146253938203</v>
      </c>
      <c r="GN28" s="63">
        <v>0.51408226373613797</v>
      </c>
      <c r="GO28" s="63">
        <v>0.51409894525003996</v>
      </c>
      <c r="GP28" s="63">
        <v>0.51408065885148702</v>
      </c>
      <c r="GQ28" s="63">
        <v>0.51405092065276903</v>
      </c>
      <c r="GR28" s="63">
        <v>0.514068813171351</v>
      </c>
      <c r="GS28" s="63">
        <v>0.51403219958648105</v>
      </c>
      <c r="GT28" s="63">
        <v>0.51404248743776704</v>
      </c>
      <c r="GU28" s="63">
        <v>0.51403788515098703</v>
      </c>
      <c r="GV28" s="63">
        <v>0.51404562915666896</v>
      </c>
      <c r="GW28" s="63">
        <v>0.51407726522284203</v>
      </c>
      <c r="GX28" s="63">
        <v>0.51403511980705496</v>
      </c>
      <c r="GY28" s="43"/>
      <c r="GZ28" s="43"/>
      <c r="HA28" s="43"/>
      <c r="HB28" s="43"/>
    </row>
    <row r="29" spans="1:210" customFormat="1">
      <c r="A29" s="181" t="s">
        <v>224</v>
      </c>
      <c r="B29" t="s">
        <v>3547</v>
      </c>
      <c r="C29" t="s">
        <v>3533</v>
      </c>
      <c r="D29" s="187" t="s">
        <v>3559</v>
      </c>
      <c r="E29" t="s">
        <v>753</v>
      </c>
      <c r="BD29" s="63">
        <v>0.51061329231104302</v>
      </c>
      <c r="BE29" s="63">
        <v>0.51057818159337698</v>
      </c>
      <c r="BF29" s="63">
        <v>0.51058288480468705</v>
      </c>
      <c r="BG29" s="63">
        <v>0.51057106786197404</v>
      </c>
      <c r="BH29" s="63">
        <v>0.510568252419909</v>
      </c>
      <c r="BI29" s="63">
        <v>0.51055259134337405</v>
      </c>
      <c r="BJ29" s="63">
        <v>0.51053554114842103</v>
      </c>
      <c r="BK29" s="63">
        <v>0.51052334149049705</v>
      </c>
      <c r="BL29" s="63">
        <v>0.51049286980352904</v>
      </c>
      <c r="BM29" s="63">
        <v>0.51046472120419395</v>
      </c>
      <c r="BN29" s="63">
        <v>0.51045420767429805</v>
      </c>
      <c r="BO29" s="63">
        <v>0.51044064353191099</v>
      </c>
      <c r="BP29" s="63">
        <v>0.51048700829221705</v>
      </c>
      <c r="BQ29" s="63">
        <v>0.51049145882716496</v>
      </c>
      <c r="BR29" s="63">
        <v>0.51051497785394795</v>
      </c>
      <c r="BS29" s="63">
        <v>0.51055604383752795</v>
      </c>
      <c r="BT29" s="63">
        <v>0.51056952073797002</v>
      </c>
      <c r="BU29" s="63">
        <v>0.51054550097003804</v>
      </c>
      <c r="BV29" s="63">
        <v>0.51052732433791703</v>
      </c>
      <c r="BW29" s="63">
        <v>0.51047444658067298</v>
      </c>
      <c r="BX29" s="63">
        <v>0.51047785500294496</v>
      </c>
      <c r="BY29" s="63">
        <v>0.51047510793412898</v>
      </c>
      <c r="BZ29" s="63">
        <v>0.51044698092970897</v>
      </c>
      <c r="CA29" s="63">
        <v>0.51041649906592501</v>
      </c>
      <c r="CB29" s="63">
        <v>0.51039854645415095</v>
      </c>
      <c r="CC29" s="63">
        <v>0.51050664700164405</v>
      </c>
      <c r="CD29" s="63">
        <v>0.510568095065425</v>
      </c>
      <c r="CE29" s="63">
        <v>0.51066520733668197</v>
      </c>
      <c r="CF29" s="63">
        <v>0.51067653180357797</v>
      </c>
      <c r="CG29" s="63">
        <v>0.51061208524934498</v>
      </c>
      <c r="CH29" s="63">
        <v>0.51058753656464695</v>
      </c>
      <c r="CI29" s="63">
        <v>0.510557441249053</v>
      </c>
      <c r="CJ29" s="63">
        <v>0.51060843825980196</v>
      </c>
      <c r="CK29" s="63">
        <v>0.51071958122474104</v>
      </c>
      <c r="CL29" s="63">
        <v>0.51074921082192903</v>
      </c>
      <c r="CM29" s="63">
        <v>0.51078812871219204</v>
      </c>
      <c r="CN29" s="63">
        <v>0.51081596881992997</v>
      </c>
      <c r="CO29" s="63">
        <v>0.51085351044954097</v>
      </c>
      <c r="CP29" s="63">
        <v>0.51089798324042202</v>
      </c>
      <c r="CQ29" s="63">
        <v>0.51098544454248596</v>
      </c>
      <c r="CR29" s="63">
        <v>0.51106586927373598</v>
      </c>
      <c r="CS29" s="63">
        <v>0.51109830090263297</v>
      </c>
      <c r="CT29" s="63">
        <v>0.51104741881077798</v>
      </c>
      <c r="CU29" s="63">
        <v>0.51105212377376596</v>
      </c>
      <c r="CV29" s="63">
        <v>0.51098341269602798</v>
      </c>
      <c r="CW29" s="63">
        <v>0.51102188984197205</v>
      </c>
      <c r="CX29" s="63">
        <v>0.51107348172424605</v>
      </c>
      <c r="CY29" s="63">
        <v>0.51108523216587798</v>
      </c>
      <c r="CZ29" s="63">
        <v>0.51109765109249095</v>
      </c>
      <c r="DA29" s="63">
        <v>0.51108190195448899</v>
      </c>
      <c r="DB29" s="63">
        <v>0.51104846781097002</v>
      </c>
      <c r="DC29" s="63">
        <v>0.51104937960445196</v>
      </c>
      <c r="DD29" s="63">
        <v>0.51104431090272695</v>
      </c>
      <c r="DE29" s="63">
        <v>0.51103411068792903</v>
      </c>
      <c r="DF29" s="63">
        <v>0.51100927393102302</v>
      </c>
      <c r="DG29" s="63">
        <v>0.51103554894746195</v>
      </c>
      <c r="DH29" s="63">
        <v>0.51106579361702498</v>
      </c>
      <c r="DI29" s="63">
        <v>0.511036966891107</v>
      </c>
      <c r="DJ29" s="63">
        <v>0.51095145206469295</v>
      </c>
      <c r="DK29" s="63">
        <v>0.51099379811113199</v>
      </c>
      <c r="DL29" s="63">
        <v>0.51102020156156902</v>
      </c>
      <c r="DM29" s="63">
        <v>0.51105386006547004</v>
      </c>
      <c r="DN29" s="63">
        <v>0.51102332186548904</v>
      </c>
      <c r="DO29" s="63">
        <v>0.51100205094054996</v>
      </c>
      <c r="DP29" s="63">
        <v>0.51102147443398804</v>
      </c>
      <c r="DQ29" s="63">
        <v>0.51098301530794099</v>
      </c>
      <c r="DR29" s="63">
        <v>0.51092321557629305</v>
      </c>
      <c r="DS29" s="63">
        <v>0.51088283434610005</v>
      </c>
      <c r="DT29" s="63">
        <v>0.51085223492786203</v>
      </c>
      <c r="DU29" s="63">
        <v>0.51080180459899605</v>
      </c>
      <c r="DV29" s="63">
        <v>0.51077465196794902</v>
      </c>
      <c r="DW29" s="63">
        <v>0.51076116188453402</v>
      </c>
      <c r="DX29" s="63">
        <v>0.51075785248118999</v>
      </c>
      <c r="DY29" s="63">
        <v>0.51074125009470595</v>
      </c>
      <c r="DZ29" s="63">
        <v>0.510737864855215</v>
      </c>
      <c r="EA29" s="63">
        <v>0.510736228923927</v>
      </c>
      <c r="EB29" s="63">
        <v>0.51070989495569596</v>
      </c>
      <c r="EC29" s="63">
        <v>0.51072141827330797</v>
      </c>
      <c r="ED29" s="63">
        <v>0.51071896536800399</v>
      </c>
      <c r="EE29" s="63">
        <v>0.51071759890333701</v>
      </c>
      <c r="EF29" s="63">
        <v>0.510697934014261</v>
      </c>
      <c r="EG29" s="63">
        <v>0.51068193705723297</v>
      </c>
      <c r="EH29" s="63">
        <v>0.51069131258050304</v>
      </c>
      <c r="EI29" s="63">
        <v>0.51068713345622696</v>
      </c>
      <c r="EJ29" s="63">
        <v>0.51067505228742804</v>
      </c>
      <c r="EK29" s="63">
        <v>0.51068105000557695</v>
      </c>
      <c r="EL29" s="63">
        <v>0.51067060599372904</v>
      </c>
      <c r="EM29" s="63">
        <v>0.51066642365443604</v>
      </c>
      <c r="EN29" s="63">
        <v>0.51069158494018896</v>
      </c>
      <c r="EO29" s="63">
        <v>0.51067826033791097</v>
      </c>
      <c r="EP29" s="63">
        <v>0.51068568914645196</v>
      </c>
      <c r="EQ29" s="63">
        <v>0.51069539204866099</v>
      </c>
      <c r="ER29" s="63">
        <v>0.51067267424613505</v>
      </c>
      <c r="ES29" s="63">
        <v>0.51068729572628702</v>
      </c>
      <c r="ET29" s="63">
        <v>0.51068695252364704</v>
      </c>
      <c r="EU29" s="63">
        <v>0.51069992263269204</v>
      </c>
      <c r="EV29" s="63">
        <v>0.51069014373273003</v>
      </c>
      <c r="EW29" s="63">
        <v>0.51066871836352901</v>
      </c>
      <c r="EX29" s="63">
        <v>0.51067428800164605</v>
      </c>
      <c r="EY29" s="63">
        <v>0.51067288296318603</v>
      </c>
      <c r="EZ29" s="63">
        <v>0.51069412665516001</v>
      </c>
      <c r="FA29" s="63">
        <v>0.51069116413277105</v>
      </c>
      <c r="FB29" s="63">
        <v>0.51069293523868498</v>
      </c>
      <c r="FC29" s="63">
        <v>0.51068366255011699</v>
      </c>
      <c r="FD29" s="63">
        <v>0.51069332584892202</v>
      </c>
      <c r="FE29" s="63">
        <v>0.510695498252275</v>
      </c>
      <c r="FF29" s="63">
        <v>0.51070756766470704</v>
      </c>
      <c r="FG29" s="63">
        <v>0.51068507661473905</v>
      </c>
      <c r="FH29" s="63">
        <v>0.51068033560179904</v>
      </c>
      <c r="FI29" s="63">
        <v>0.51068404300845105</v>
      </c>
      <c r="FJ29" s="63">
        <v>0.510690132702313</v>
      </c>
      <c r="FK29" s="63">
        <v>0.51067219748404202</v>
      </c>
      <c r="FL29" s="63">
        <v>0.51067002206838596</v>
      </c>
      <c r="FM29" s="63">
        <v>0.510679811077696</v>
      </c>
      <c r="FN29" s="63">
        <v>0.51067552598455002</v>
      </c>
      <c r="FO29" s="63">
        <v>0.51068210135494796</v>
      </c>
      <c r="FP29" s="63">
        <v>0.51068543590706905</v>
      </c>
      <c r="FQ29" s="63">
        <v>0.51067869498502305</v>
      </c>
      <c r="FR29" s="63">
        <v>0.51067540469842698</v>
      </c>
      <c r="FS29" s="63">
        <v>0.51068505327981395</v>
      </c>
      <c r="FT29" s="63">
        <v>0.51068311984165404</v>
      </c>
      <c r="FU29" s="63">
        <v>0.51068855093982501</v>
      </c>
      <c r="FV29" s="63">
        <v>0.51067994005503203</v>
      </c>
      <c r="FW29" s="63">
        <v>0.51068828998492399</v>
      </c>
      <c r="FX29" s="63">
        <v>0.51068500141950102</v>
      </c>
      <c r="FY29" s="63">
        <v>0.51067955978122104</v>
      </c>
      <c r="FZ29" s="63">
        <v>0.510683046208252</v>
      </c>
      <c r="GA29" s="63">
        <v>0.51068352240071602</v>
      </c>
      <c r="GB29" s="63">
        <v>0.51068191157406195</v>
      </c>
      <c r="GC29" s="63">
        <v>0.51068663050917795</v>
      </c>
      <c r="GD29" s="63">
        <v>0.51068175520876902</v>
      </c>
      <c r="GE29" s="63">
        <v>0.51067942250518095</v>
      </c>
      <c r="GF29" s="63">
        <v>0.51068157740672904</v>
      </c>
      <c r="GG29" s="63">
        <v>0.51069295437819195</v>
      </c>
      <c r="GH29" s="63">
        <v>0.51068374203188904</v>
      </c>
      <c r="GI29" s="63">
        <v>0.51070048977195803</v>
      </c>
      <c r="GJ29" s="63">
        <v>0.51071249445659295</v>
      </c>
      <c r="GK29" s="63">
        <v>0.51071468377849805</v>
      </c>
      <c r="GL29" s="63">
        <v>0.51069384681905705</v>
      </c>
      <c r="GM29" s="63">
        <v>0.510688745293155</v>
      </c>
      <c r="GN29" s="63">
        <v>0.51069230468837801</v>
      </c>
      <c r="GO29" s="63">
        <v>0.51070179129895599</v>
      </c>
      <c r="GP29" s="63">
        <v>0.510699676399193</v>
      </c>
      <c r="GQ29" s="63">
        <v>0.51069096569167904</v>
      </c>
      <c r="GR29" s="63">
        <v>0.51069153605551498</v>
      </c>
      <c r="GS29" s="63">
        <v>0.51069391083662197</v>
      </c>
      <c r="GT29" s="63">
        <v>0.51068484112144197</v>
      </c>
      <c r="GU29" s="63">
        <v>0.51070427930636597</v>
      </c>
      <c r="GV29" s="63">
        <v>0.510697975934293</v>
      </c>
      <c r="GW29" s="63">
        <v>0.51069727482180804</v>
      </c>
      <c r="GX29" s="63">
        <v>0.51069989384899095</v>
      </c>
      <c r="GY29" s="43"/>
      <c r="GZ29" s="43"/>
      <c r="HA29" s="43"/>
      <c r="HB29" s="43"/>
    </row>
    <row r="30" spans="1:210" customFormat="1">
      <c r="A30" s="181" t="s">
        <v>224</v>
      </c>
      <c r="B30" t="s">
        <v>3547</v>
      </c>
      <c r="C30" t="s">
        <v>3533</v>
      </c>
      <c r="D30" s="187" t="s">
        <v>3559</v>
      </c>
      <c r="E30" t="s">
        <v>754</v>
      </c>
      <c r="BD30" s="63">
        <v>0.51420311188572099</v>
      </c>
      <c r="BE30" s="63">
        <v>0.51394326970981397</v>
      </c>
      <c r="BF30" s="63">
        <v>0.51388221142276802</v>
      </c>
      <c r="BG30" s="63">
        <v>0.51391179738869797</v>
      </c>
      <c r="BH30" s="63">
        <v>0.51353058052878797</v>
      </c>
      <c r="BI30" s="63">
        <v>0.513475637498917</v>
      </c>
      <c r="BJ30" s="63">
        <v>0.51343224417045996</v>
      </c>
      <c r="BK30" s="63">
        <v>0.51339639030706896</v>
      </c>
      <c r="BL30" s="63">
        <v>0.51324977443762998</v>
      </c>
      <c r="BM30" s="63">
        <v>0.51333026640770196</v>
      </c>
      <c r="BN30" s="63">
        <v>0.51322433315125204</v>
      </c>
      <c r="BO30" s="63">
        <v>0.51319550636766298</v>
      </c>
      <c r="BP30" s="63">
        <v>0.51303919639752205</v>
      </c>
      <c r="BQ30" s="63">
        <v>0.51326631728654903</v>
      </c>
      <c r="BR30" s="63">
        <v>0.51311140686249401</v>
      </c>
      <c r="BS30" s="63">
        <v>0.51339797056506198</v>
      </c>
      <c r="BT30" s="63">
        <v>0.513118680220915</v>
      </c>
      <c r="BU30" s="63">
        <v>0.51315382804099996</v>
      </c>
      <c r="BV30" s="63">
        <v>0.51344322285588395</v>
      </c>
      <c r="BW30" s="63">
        <v>0.51350196728092801</v>
      </c>
      <c r="BX30" s="63">
        <v>0.51372462753565795</v>
      </c>
      <c r="BY30" s="63">
        <v>0.51361602986911004</v>
      </c>
      <c r="BZ30" s="63">
        <v>0.51374725857561498</v>
      </c>
      <c r="CA30" s="63">
        <v>0.51373568917605805</v>
      </c>
      <c r="CB30" s="63">
        <v>0.51383224889964896</v>
      </c>
      <c r="CC30" s="63">
        <v>0.51397021064538695</v>
      </c>
      <c r="CD30" s="63">
        <v>0.51378297338263901</v>
      </c>
      <c r="CE30" s="63">
        <v>0.51391030380361802</v>
      </c>
      <c r="CF30" s="63">
        <v>0.51386493331761696</v>
      </c>
      <c r="CG30" s="63">
        <v>0.51370843831614599</v>
      </c>
      <c r="CH30" s="63">
        <v>0.51371352955899696</v>
      </c>
      <c r="CI30" s="63">
        <v>0.51363893334678401</v>
      </c>
      <c r="CJ30" s="63">
        <v>0.51355041833023796</v>
      </c>
      <c r="CK30" s="63">
        <v>0.51360048539473002</v>
      </c>
      <c r="CL30" s="63">
        <v>0.51328973372327402</v>
      </c>
      <c r="CM30" s="63">
        <v>0.51330624646700895</v>
      </c>
      <c r="CN30" s="63">
        <v>0.51316439214832599</v>
      </c>
      <c r="CO30" s="63">
        <v>0.51318707338598701</v>
      </c>
      <c r="CP30" s="63">
        <v>0.51304869620599602</v>
      </c>
      <c r="CQ30" s="63">
        <v>0.51281942559927596</v>
      </c>
      <c r="CR30" s="63">
        <v>0.51294335118782597</v>
      </c>
      <c r="CS30" s="63">
        <v>0.51263048158142099</v>
      </c>
      <c r="CT30" s="63">
        <v>0.51301240739722698</v>
      </c>
      <c r="CU30" s="63">
        <v>0.513066853042767</v>
      </c>
      <c r="CV30" s="63">
        <v>0.51294330692200696</v>
      </c>
      <c r="CW30" s="63">
        <v>0.51286380437032097</v>
      </c>
      <c r="CX30" s="63">
        <v>0.512820515709276</v>
      </c>
      <c r="CY30" s="63">
        <v>0.51269385104617005</v>
      </c>
      <c r="CZ30" s="63">
        <v>0.51264127446207097</v>
      </c>
      <c r="DA30" s="63">
        <v>0.512829452803227</v>
      </c>
      <c r="DB30" s="63">
        <v>0.51267929716871297</v>
      </c>
      <c r="DC30" s="63">
        <v>0.51229154332020799</v>
      </c>
      <c r="DD30" s="63">
        <v>0.51259442795506704</v>
      </c>
      <c r="DE30" s="63">
        <v>0.512613032821579</v>
      </c>
      <c r="DF30" s="63">
        <v>0.51271599969485804</v>
      </c>
      <c r="DG30" s="63">
        <v>0.51274127275363501</v>
      </c>
      <c r="DH30" s="63">
        <v>0.51276396264545498</v>
      </c>
      <c r="DI30" s="63">
        <v>0.51253650708694998</v>
      </c>
      <c r="DJ30" s="63">
        <v>0.51250537187606204</v>
      </c>
      <c r="DK30" s="63">
        <v>0.51260717871037798</v>
      </c>
      <c r="DL30" s="63">
        <v>0.51246064372047695</v>
      </c>
      <c r="DM30" s="63">
        <v>0.51255459107407397</v>
      </c>
      <c r="DN30" s="63">
        <v>0.51250442736638901</v>
      </c>
      <c r="DO30" s="63">
        <v>0.51267059045672803</v>
      </c>
      <c r="DP30" s="63">
        <v>0.51260364234697398</v>
      </c>
      <c r="DQ30" s="63">
        <v>0.51267598476787601</v>
      </c>
      <c r="DR30" s="63">
        <v>0.512396676895574</v>
      </c>
      <c r="DS30" s="63">
        <v>0.51258016240970505</v>
      </c>
      <c r="DT30" s="63">
        <v>0.51235210361559402</v>
      </c>
      <c r="DU30" s="63">
        <v>0.51238032104606901</v>
      </c>
      <c r="DV30" s="63">
        <v>0.51250513579236501</v>
      </c>
      <c r="DW30" s="63">
        <v>0.51261179251572397</v>
      </c>
      <c r="DX30" s="63">
        <v>0.51267322039838703</v>
      </c>
      <c r="DY30" s="63">
        <v>0.51274748199300602</v>
      </c>
      <c r="DZ30" s="63">
        <v>0.51281647612942904</v>
      </c>
      <c r="EA30" s="63">
        <v>0.51286812681658001</v>
      </c>
      <c r="EB30" s="63">
        <v>0.51291488017325504</v>
      </c>
      <c r="EC30" s="63">
        <v>0.51295913628241896</v>
      </c>
      <c r="ED30" s="63">
        <v>0.51301191743304697</v>
      </c>
      <c r="EE30" s="63">
        <v>0.51304257113462504</v>
      </c>
      <c r="EF30" s="63">
        <v>0.51305833904867504</v>
      </c>
      <c r="EG30" s="63">
        <v>0.51307348985773904</v>
      </c>
      <c r="EH30" s="63">
        <v>0.513099719465265</v>
      </c>
      <c r="EI30" s="63">
        <v>0.51311081722468799</v>
      </c>
      <c r="EJ30" s="63">
        <v>0.51311397062201602</v>
      </c>
      <c r="EK30" s="63">
        <v>0.51314401599618598</v>
      </c>
      <c r="EL30" s="63">
        <v>0.51314568576882402</v>
      </c>
      <c r="EM30" s="63">
        <v>0.51313300267788897</v>
      </c>
      <c r="EN30" s="63">
        <v>0.51315334313193794</v>
      </c>
      <c r="EO30" s="63">
        <v>0.51314650615955604</v>
      </c>
      <c r="EP30" s="63">
        <v>0.51314483407758704</v>
      </c>
      <c r="EQ30" s="63">
        <v>0.513159454542786</v>
      </c>
      <c r="ER30" s="63">
        <v>0.51316336705834298</v>
      </c>
      <c r="ES30" s="63">
        <v>0.51316984601993898</v>
      </c>
      <c r="ET30" s="63">
        <v>0.513183620964487</v>
      </c>
      <c r="EU30" s="63">
        <v>0.51318658256204597</v>
      </c>
      <c r="EV30" s="63">
        <v>0.513179187109567</v>
      </c>
      <c r="EW30" s="63">
        <v>0.51319738976349405</v>
      </c>
      <c r="EX30" s="63">
        <v>0.51318163282107199</v>
      </c>
      <c r="EY30" s="63">
        <v>0.51319183704715998</v>
      </c>
      <c r="EZ30" s="63">
        <v>0.51318326617530696</v>
      </c>
      <c r="FA30" s="63">
        <v>0.51320229956854702</v>
      </c>
      <c r="FB30" s="63">
        <v>0.513198905431547</v>
      </c>
      <c r="FC30" s="63">
        <v>0.51318243467149505</v>
      </c>
      <c r="FD30" s="63">
        <v>0.51318375643846403</v>
      </c>
      <c r="FE30" s="63">
        <v>0.51319052351641403</v>
      </c>
      <c r="FF30" s="63">
        <v>0.51320019599517797</v>
      </c>
      <c r="FG30" s="63">
        <v>0.513186986361713</v>
      </c>
      <c r="FH30" s="63">
        <v>0.51319652283496797</v>
      </c>
      <c r="FI30" s="63">
        <v>0.513189168496335</v>
      </c>
      <c r="FJ30" s="63">
        <v>0.51317060090178002</v>
      </c>
      <c r="FK30" s="63">
        <v>0.51318925275641303</v>
      </c>
      <c r="FL30" s="63">
        <v>0.51317234497902098</v>
      </c>
      <c r="FM30" s="63">
        <v>0.51319478625919102</v>
      </c>
      <c r="FN30" s="63">
        <v>0.51316493989773204</v>
      </c>
      <c r="FO30" s="63">
        <v>0.51315611953290197</v>
      </c>
      <c r="FP30" s="63">
        <v>0.51317570062789697</v>
      </c>
      <c r="FQ30" s="63">
        <v>0.51317647344475703</v>
      </c>
      <c r="FR30" s="63">
        <v>0.51317790148433795</v>
      </c>
      <c r="FS30" s="63">
        <v>0.51317144915713397</v>
      </c>
      <c r="FT30" s="63">
        <v>0.513157649567755</v>
      </c>
      <c r="FU30" s="63">
        <v>0.513162707820077</v>
      </c>
      <c r="FV30" s="63">
        <v>0.51316392497127095</v>
      </c>
      <c r="FW30" s="63">
        <v>0.51318074010459203</v>
      </c>
      <c r="FX30" s="63">
        <v>0.51319724774472597</v>
      </c>
      <c r="FY30" s="63">
        <v>0.51318688959323</v>
      </c>
      <c r="FZ30" s="63">
        <v>0.51319857619542697</v>
      </c>
      <c r="GA30" s="63">
        <v>0.51318580414755999</v>
      </c>
      <c r="GB30" s="63">
        <v>0.51318788217424105</v>
      </c>
      <c r="GC30" s="63">
        <v>0.51319318716695295</v>
      </c>
      <c r="GD30" s="63">
        <v>0.51318440004988197</v>
      </c>
      <c r="GE30" s="63">
        <v>0.51318094120931201</v>
      </c>
      <c r="GF30" s="63">
        <v>0.51317999056788599</v>
      </c>
      <c r="GG30" s="63">
        <v>0.51316329220082102</v>
      </c>
      <c r="GH30" s="63">
        <v>0.51316234036762498</v>
      </c>
      <c r="GI30" s="63">
        <v>0.51315687610516403</v>
      </c>
      <c r="GJ30" s="63">
        <v>0.51317281517003799</v>
      </c>
      <c r="GK30" s="63">
        <v>0.51316895339250002</v>
      </c>
      <c r="GL30" s="63">
        <v>0.51316966020177501</v>
      </c>
      <c r="GM30" s="63">
        <v>0.51316502516908402</v>
      </c>
      <c r="GN30" s="63">
        <v>0.513162314511871</v>
      </c>
      <c r="GO30" s="63">
        <v>0.51314424432489902</v>
      </c>
      <c r="GP30" s="63">
        <v>0.51313850798849103</v>
      </c>
      <c r="GQ30" s="63">
        <v>0.51315219617770103</v>
      </c>
      <c r="GR30" s="63">
        <v>0.51315875181800796</v>
      </c>
      <c r="GS30" s="63">
        <v>0.51312724867005599</v>
      </c>
      <c r="GT30" s="63">
        <v>0.51312577878836696</v>
      </c>
      <c r="GU30" s="63">
        <v>0.51311622464645601</v>
      </c>
      <c r="GV30" s="63">
        <v>0.513121620064944</v>
      </c>
      <c r="GW30" s="63">
        <v>0.51312519135159695</v>
      </c>
      <c r="GX30" s="63">
        <v>0.51313447245098598</v>
      </c>
      <c r="GY30" s="43"/>
      <c r="GZ30" s="43"/>
      <c r="HA30" s="43"/>
      <c r="HB30" s="43"/>
    </row>
    <row r="31" spans="1:210" customFormat="1">
      <c r="A31" s="181" t="s">
        <v>224</v>
      </c>
      <c r="B31" t="s">
        <v>3547</v>
      </c>
      <c r="C31" t="s">
        <v>3533</v>
      </c>
      <c r="D31" s="187" t="s">
        <v>3559</v>
      </c>
      <c r="E31" t="s">
        <v>755</v>
      </c>
      <c r="BD31" s="63">
        <v>0.51320451758994001</v>
      </c>
      <c r="BE31" s="63">
        <v>0.51310126684540303</v>
      </c>
      <c r="BF31" s="63">
        <v>0.51315054407544403</v>
      </c>
      <c r="BG31" s="63">
        <v>0.51312088044263504</v>
      </c>
      <c r="BH31" s="63">
        <v>0.51312650268235305</v>
      </c>
      <c r="BI31" s="63">
        <v>0.51309834625309303</v>
      </c>
      <c r="BJ31" s="63">
        <v>0.51306047517307996</v>
      </c>
      <c r="BK31" s="63">
        <v>0.51309405434674105</v>
      </c>
      <c r="BL31" s="63">
        <v>0.51301237506000497</v>
      </c>
      <c r="BM31" s="63">
        <v>0.51297455045931695</v>
      </c>
      <c r="BN31" s="63">
        <v>0.51296303425737699</v>
      </c>
      <c r="BO31" s="63">
        <v>0.51292197160562203</v>
      </c>
      <c r="BP31" s="63">
        <v>0.51309805057442404</v>
      </c>
      <c r="BQ31" s="63">
        <v>0.51323639644471497</v>
      </c>
      <c r="BR31" s="63">
        <v>0.51315788543387997</v>
      </c>
      <c r="BS31" s="63">
        <v>0.51319489122880502</v>
      </c>
      <c r="BT31" s="63">
        <v>0.51320539616026295</v>
      </c>
      <c r="BU31" s="63">
        <v>0.513140234024413</v>
      </c>
      <c r="BV31" s="63">
        <v>0.51325352089249998</v>
      </c>
      <c r="BW31" s="63">
        <v>0.51329394152353802</v>
      </c>
      <c r="BX31" s="63">
        <v>0.51338252636006798</v>
      </c>
      <c r="BY31" s="63">
        <v>0.513359247933177</v>
      </c>
      <c r="BZ31" s="63">
        <v>0.51341119451458705</v>
      </c>
      <c r="CA31" s="63">
        <v>0.51342611369581803</v>
      </c>
      <c r="CB31" s="63">
        <v>0.513491412570942</v>
      </c>
      <c r="CC31" s="63">
        <v>0.51354936412058305</v>
      </c>
      <c r="CD31" s="63">
        <v>0.51365323110078698</v>
      </c>
      <c r="CE31" s="63">
        <v>0.51368685178092099</v>
      </c>
      <c r="CF31" s="63">
        <v>0.51370868855204699</v>
      </c>
      <c r="CG31" s="63">
        <v>0.51374626019788405</v>
      </c>
      <c r="CH31" s="63">
        <v>0.51388495356636599</v>
      </c>
      <c r="CI31" s="63">
        <v>0.51399607007341797</v>
      </c>
      <c r="CJ31" s="63">
        <v>0.51405894634083604</v>
      </c>
      <c r="CK31" s="63">
        <v>0.51411054317997795</v>
      </c>
      <c r="CL31" s="63">
        <v>0.51430622919935898</v>
      </c>
      <c r="CM31" s="63">
        <v>0.51451178551676702</v>
      </c>
      <c r="CN31" s="63">
        <v>0.514856861468445</v>
      </c>
      <c r="CO31" s="63">
        <v>0.51532875403450995</v>
      </c>
      <c r="CP31" s="63">
        <v>0.51562082134243803</v>
      </c>
      <c r="CQ31" s="63">
        <v>0.51592503804452605</v>
      </c>
      <c r="CR31" s="63">
        <v>0.516482276728227</v>
      </c>
      <c r="CS31" s="63">
        <v>0.51645293101217904</v>
      </c>
      <c r="CT31" s="63">
        <v>0.51666631738202495</v>
      </c>
      <c r="CU31" s="63">
        <v>0.51703575077429298</v>
      </c>
      <c r="CV31" s="63">
        <v>0.51735049473139905</v>
      </c>
      <c r="CW31" s="63">
        <v>0.51759963224921401</v>
      </c>
      <c r="CX31" s="63">
        <v>0.51766891857893005</v>
      </c>
      <c r="CY31" s="63">
        <v>0.51775313088196695</v>
      </c>
      <c r="CZ31" s="63">
        <v>0.51786626103477595</v>
      </c>
      <c r="DA31" s="63">
        <v>0.51793246438797502</v>
      </c>
      <c r="DB31" s="63">
        <v>0.51812429665945103</v>
      </c>
      <c r="DC31" s="63">
        <v>0.51785645006081205</v>
      </c>
      <c r="DD31" s="63">
        <v>0.51775263655827297</v>
      </c>
      <c r="DE31" s="63">
        <v>0.51774816954204705</v>
      </c>
      <c r="DF31" s="63">
        <v>0.51780279171913501</v>
      </c>
      <c r="DG31" s="63">
        <v>0.51777770461475703</v>
      </c>
      <c r="DH31" s="63">
        <v>0.51765995412296595</v>
      </c>
      <c r="DI31" s="63">
        <v>0.51762613919721301</v>
      </c>
      <c r="DJ31" s="63">
        <v>0.51759993609218902</v>
      </c>
      <c r="DK31" s="63">
        <v>0.51758639789857397</v>
      </c>
      <c r="DL31" s="63">
        <v>0.51744992633089404</v>
      </c>
      <c r="DM31" s="63">
        <v>0.51722517251372901</v>
      </c>
      <c r="DN31" s="63">
        <v>0.51715173287998095</v>
      </c>
      <c r="DO31" s="63">
        <v>0.51677705230277404</v>
      </c>
      <c r="DP31" s="63">
        <v>0.51665035333714604</v>
      </c>
      <c r="DQ31" s="63">
        <v>0.51629484446957796</v>
      </c>
      <c r="DR31" s="63">
        <v>0.51615618382995099</v>
      </c>
      <c r="DS31" s="63">
        <v>0.51590986898737301</v>
      </c>
      <c r="DT31" s="63">
        <v>0.51528161689780805</v>
      </c>
      <c r="DU31" s="63">
        <v>0.51492429773578197</v>
      </c>
      <c r="DV31" s="63">
        <v>0.51440640505094304</v>
      </c>
      <c r="DW31" s="63">
        <v>0.51403597138970103</v>
      </c>
      <c r="DX31" s="63">
        <v>0.51382501842535899</v>
      </c>
      <c r="DY31" s="63">
        <v>0.513593441124926</v>
      </c>
      <c r="DZ31" s="63">
        <v>0.51337019293047603</v>
      </c>
      <c r="EA31" s="63">
        <v>0.51315251289030195</v>
      </c>
      <c r="EB31" s="63">
        <v>0.51294818837425005</v>
      </c>
      <c r="EC31" s="63">
        <v>0.51275257504747696</v>
      </c>
      <c r="ED31" s="63">
        <v>0.51257649664825899</v>
      </c>
      <c r="EE31" s="63">
        <v>0.51241600793028796</v>
      </c>
      <c r="EF31" s="63">
        <v>0.512277312736101</v>
      </c>
      <c r="EG31" s="63">
        <v>0.51215013570909296</v>
      </c>
      <c r="EH31" s="63">
        <v>0.51207057076398099</v>
      </c>
      <c r="EI31" s="63">
        <v>0.51198947556295504</v>
      </c>
      <c r="EJ31" s="63">
        <v>0.51191047852891503</v>
      </c>
      <c r="EK31" s="63">
        <v>0.51185630616057098</v>
      </c>
      <c r="EL31" s="63">
        <v>0.51179073555925503</v>
      </c>
      <c r="EM31" s="63">
        <v>0.51173603530314304</v>
      </c>
      <c r="EN31" s="63">
        <v>0.51169860080843899</v>
      </c>
      <c r="EO31" s="63">
        <v>0.51166499686293399</v>
      </c>
      <c r="EP31" s="63">
        <v>0.51162956878469801</v>
      </c>
      <c r="EQ31" s="63">
        <v>0.51159856542354598</v>
      </c>
      <c r="ER31" s="63">
        <v>0.51158243455652197</v>
      </c>
      <c r="ES31" s="63">
        <v>0.511546979523684</v>
      </c>
      <c r="ET31" s="63">
        <v>0.51152238880888401</v>
      </c>
      <c r="EU31" s="63">
        <v>0.51150815893333401</v>
      </c>
      <c r="EV31" s="63">
        <v>0.51149689764468298</v>
      </c>
      <c r="EW31" s="63">
        <v>0.51146453810056602</v>
      </c>
      <c r="EX31" s="63">
        <v>0.51145100921721898</v>
      </c>
      <c r="EY31" s="63">
        <v>0.51142102405876899</v>
      </c>
      <c r="EZ31" s="63">
        <v>0.51140213117950795</v>
      </c>
      <c r="FA31" s="63">
        <v>0.51137529751575495</v>
      </c>
      <c r="FB31" s="63">
        <v>0.51135792204305397</v>
      </c>
      <c r="FC31" s="63">
        <v>0.51133303776416705</v>
      </c>
      <c r="FD31" s="63">
        <v>0.51131328892843797</v>
      </c>
      <c r="FE31" s="63">
        <v>0.51130039954582795</v>
      </c>
      <c r="FF31" s="63">
        <v>0.51128025779350705</v>
      </c>
      <c r="FG31" s="63">
        <v>0.51126113900526404</v>
      </c>
      <c r="FH31" s="63">
        <v>0.51125062617111205</v>
      </c>
      <c r="FI31" s="63">
        <v>0.51124847734044399</v>
      </c>
      <c r="FJ31" s="63">
        <v>0.51123821341215603</v>
      </c>
      <c r="FK31" s="63">
        <v>0.51123554175249397</v>
      </c>
      <c r="FL31" s="63">
        <v>0.51122980142396102</v>
      </c>
      <c r="FM31" s="63">
        <v>0.51122582759877</v>
      </c>
      <c r="FN31" s="63">
        <v>0.51121951697049695</v>
      </c>
      <c r="FO31" s="63">
        <v>0.51121582639195495</v>
      </c>
      <c r="FP31" s="63">
        <v>0.51120241620468099</v>
      </c>
      <c r="FQ31" s="63">
        <v>0.51118893683359901</v>
      </c>
      <c r="FR31" s="63">
        <v>0.51118675672409997</v>
      </c>
      <c r="FS31" s="63">
        <v>0.51118518299746196</v>
      </c>
      <c r="FT31" s="63">
        <v>0.511179072465198</v>
      </c>
      <c r="FU31" s="63">
        <v>0.51117755527423303</v>
      </c>
      <c r="FV31" s="63">
        <v>0.51116979855044198</v>
      </c>
      <c r="FW31" s="63">
        <v>0.51116134162364901</v>
      </c>
      <c r="FX31" s="63">
        <v>0.51116119096179502</v>
      </c>
      <c r="FY31" s="63">
        <v>0.51115725610030005</v>
      </c>
      <c r="FZ31" s="63">
        <v>0.51115099287351295</v>
      </c>
      <c r="GA31" s="63">
        <v>0.51114139157538996</v>
      </c>
      <c r="GB31" s="63">
        <v>0.511131935730333</v>
      </c>
      <c r="GC31" s="63">
        <v>0.51112208295234196</v>
      </c>
      <c r="GD31" s="63">
        <v>0.51110496012041795</v>
      </c>
      <c r="GE31" s="63">
        <v>0.51110896047215904</v>
      </c>
      <c r="GF31" s="63">
        <v>0.51109735432995895</v>
      </c>
      <c r="GG31" s="63">
        <v>0.51108749644823803</v>
      </c>
      <c r="GH31" s="63">
        <v>0.51108814594766605</v>
      </c>
      <c r="GI31" s="63">
        <v>0.51107284868834402</v>
      </c>
      <c r="GJ31" s="63">
        <v>0.51106850340352805</v>
      </c>
      <c r="GK31" s="63">
        <v>0.51107025152645302</v>
      </c>
      <c r="GL31" s="63">
        <v>0.51106665318493805</v>
      </c>
      <c r="GM31" s="63">
        <v>0.51106007561478695</v>
      </c>
      <c r="GN31" s="63">
        <v>0.51105565523002905</v>
      </c>
      <c r="GO31" s="63">
        <v>0.51104422896992896</v>
      </c>
      <c r="GP31" s="63">
        <v>0.51103163905419902</v>
      </c>
      <c r="GQ31" s="63">
        <v>0.51103446884572501</v>
      </c>
      <c r="GR31" s="63">
        <v>0.51101438623010598</v>
      </c>
      <c r="GS31" s="63">
        <v>0.51102745573546005</v>
      </c>
      <c r="GT31" s="63">
        <v>0.51102439849455195</v>
      </c>
      <c r="GU31" s="63">
        <v>0.51103067690110604</v>
      </c>
      <c r="GV31" s="63">
        <v>0.51103337562736695</v>
      </c>
      <c r="GW31" s="63">
        <v>0.51102995257864003</v>
      </c>
      <c r="GX31" s="63">
        <v>0.51101682127400105</v>
      </c>
      <c r="GY31" s="43"/>
      <c r="GZ31" s="43"/>
      <c r="HA31" s="43"/>
      <c r="HB31" s="43"/>
    </row>
    <row r="32" spans="1:210" customFormat="1">
      <c r="A32" s="181" t="s">
        <v>224</v>
      </c>
      <c r="B32" t="s">
        <v>3547</v>
      </c>
      <c r="C32" t="s">
        <v>3533</v>
      </c>
      <c r="D32" s="187" t="s">
        <v>3559</v>
      </c>
      <c r="E32" t="s">
        <v>756</v>
      </c>
      <c r="BD32" s="43">
        <v>19316053.5</v>
      </c>
      <c r="BE32" s="43">
        <v>19799589.5</v>
      </c>
      <c r="BF32" s="43">
        <v>20297716.5</v>
      </c>
      <c r="BG32" s="43">
        <v>20848077.5</v>
      </c>
      <c r="BH32" s="43">
        <v>21463717.5</v>
      </c>
      <c r="BI32" s="43">
        <v>22076929.5</v>
      </c>
      <c r="BJ32" s="43">
        <v>22665948.5</v>
      </c>
      <c r="BK32" s="43">
        <v>23245222</v>
      </c>
      <c r="BL32" s="43">
        <v>23809651</v>
      </c>
      <c r="BM32" s="43">
        <v>24406730.5</v>
      </c>
      <c r="BN32" s="43">
        <v>25049961.5</v>
      </c>
      <c r="BO32" s="43">
        <v>25722881.5</v>
      </c>
      <c r="BP32" s="43">
        <v>26432481.5</v>
      </c>
      <c r="BQ32" s="43">
        <v>27171175.5</v>
      </c>
      <c r="BR32" s="43">
        <v>27928810</v>
      </c>
      <c r="BS32" s="43">
        <v>28694083</v>
      </c>
      <c r="BT32" s="43">
        <v>29452218.5</v>
      </c>
      <c r="BU32" s="43">
        <v>30212130</v>
      </c>
      <c r="BV32" s="43">
        <v>30989273.5</v>
      </c>
      <c r="BW32" s="43">
        <v>31789284</v>
      </c>
      <c r="BX32" s="43">
        <v>32622386</v>
      </c>
      <c r="BY32" s="43">
        <v>33491221.5</v>
      </c>
      <c r="BZ32" s="43">
        <v>34387201.5</v>
      </c>
      <c r="CA32" s="43">
        <v>35314033.5</v>
      </c>
      <c r="CB32" s="43">
        <v>36281405.5</v>
      </c>
      <c r="CC32" s="43">
        <v>37332865</v>
      </c>
      <c r="CD32" s="43">
        <v>38447574.5</v>
      </c>
      <c r="CE32" s="43">
        <v>39556781</v>
      </c>
      <c r="CF32" s="43">
        <v>40733149.5</v>
      </c>
      <c r="CG32" s="43">
        <v>41992055</v>
      </c>
      <c r="CH32" s="43">
        <v>43211963.5</v>
      </c>
      <c r="CI32" s="43">
        <v>44474739</v>
      </c>
      <c r="CJ32" s="43">
        <v>45829729</v>
      </c>
      <c r="CK32" s="43">
        <v>47132681</v>
      </c>
      <c r="CL32" s="43">
        <v>48378186</v>
      </c>
      <c r="CM32" s="43">
        <v>49640491</v>
      </c>
      <c r="CN32" s="43">
        <v>50900404.5</v>
      </c>
      <c r="CO32" s="43">
        <v>52148410.5</v>
      </c>
      <c r="CP32" s="43">
        <v>53290143.5</v>
      </c>
      <c r="CQ32" s="43">
        <v>54366243</v>
      </c>
      <c r="CR32" s="43">
        <v>55430814</v>
      </c>
      <c r="CS32" s="43">
        <v>56395062</v>
      </c>
      <c r="CT32" s="43">
        <v>57324083.5</v>
      </c>
      <c r="CU32" s="43">
        <v>58293819</v>
      </c>
      <c r="CV32" s="43">
        <v>59231056.5</v>
      </c>
      <c r="CW32" s="43">
        <v>60238971.5</v>
      </c>
      <c r="CX32" s="43">
        <v>61365598.5</v>
      </c>
      <c r="CY32" s="43">
        <v>62440917.5</v>
      </c>
      <c r="CZ32" s="43">
        <v>63489508</v>
      </c>
      <c r="DA32" s="43">
        <v>64642292</v>
      </c>
      <c r="DB32" s="43">
        <v>65919354</v>
      </c>
      <c r="DC32" s="43">
        <v>67292256.5</v>
      </c>
      <c r="DD32" s="43">
        <v>68806786</v>
      </c>
      <c r="DE32" s="43">
        <v>70448332</v>
      </c>
      <c r="DF32" s="43">
        <v>72173129</v>
      </c>
      <c r="DG32" s="43">
        <v>73973378</v>
      </c>
      <c r="DH32" s="43">
        <v>75850473</v>
      </c>
      <c r="DI32" s="43">
        <v>77799857.5</v>
      </c>
      <c r="DJ32" s="43">
        <v>79835740</v>
      </c>
      <c r="DK32" s="43">
        <v>81907538</v>
      </c>
      <c r="DL32" s="43">
        <v>83974510</v>
      </c>
      <c r="DM32" s="43">
        <v>86008521.5</v>
      </c>
      <c r="DN32" s="43">
        <v>87993220</v>
      </c>
      <c r="DO32" s="43">
        <v>89902615.5</v>
      </c>
      <c r="DP32" s="43">
        <v>91719974.5</v>
      </c>
      <c r="DQ32" s="43">
        <v>93456687</v>
      </c>
      <c r="DR32" s="43">
        <v>95059526.5</v>
      </c>
      <c r="DS32" s="43">
        <v>96553077.5</v>
      </c>
      <c r="DT32" s="43">
        <v>98017397.5</v>
      </c>
      <c r="DU32" s="43">
        <v>99465390.5</v>
      </c>
      <c r="DV32" s="43">
        <v>100893862</v>
      </c>
      <c r="DW32" s="43">
        <v>102341696.5</v>
      </c>
      <c r="DX32" s="43"/>
      <c r="DY32" s="43"/>
      <c r="DZ32" s="43"/>
      <c r="EA32" s="43">
        <v>104482732</v>
      </c>
      <c r="EB32" s="43"/>
      <c r="EC32" s="43"/>
      <c r="ED32" s="43"/>
      <c r="EE32" s="43"/>
      <c r="EF32" s="43">
        <v>110839948</v>
      </c>
      <c r="EG32" s="43"/>
      <c r="EH32" s="43"/>
      <c r="EI32" s="43"/>
      <c r="EJ32" s="43"/>
      <c r="EK32" s="43">
        <v>116659590</v>
      </c>
      <c r="EL32" s="43"/>
      <c r="EM32" s="43"/>
      <c r="EN32" s="43"/>
      <c r="EO32" s="43"/>
      <c r="EP32" s="43">
        <v>121694950</v>
      </c>
      <c r="EQ32" s="43"/>
      <c r="ER32" s="43"/>
      <c r="ES32" s="43"/>
      <c r="ET32" s="43"/>
      <c r="EU32" s="43">
        <v>125363806</v>
      </c>
      <c r="EV32" s="43"/>
      <c r="EW32" s="43"/>
      <c r="EX32" s="43"/>
      <c r="EY32" s="43"/>
      <c r="EZ32" s="43">
        <v>127489441</v>
      </c>
      <c r="FA32" s="43"/>
      <c r="FB32" s="43"/>
      <c r="FC32" s="43"/>
      <c r="FD32" s="43"/>
      <c r="FE32" s="43">
        <v>127498861</v>
      </c>
      <c r="FF32" s="43"/>
      <c r="FG32" s="43"/>
      <c r="FH32" s="43"/>
      <c r="FI32" s="43"/>
      <c r="FJ32" s="43">
        <v>126811528</v>
      </c>
      <c r="FK32" s="43"/>
      <c r="FL32" s="43"/>
      <c r="FM32" s="43"/>
      <c r="FN32" s="43"/>
      <c r="FO32" s="43">
        <v>124538879</v>
      </c>
      <c r="FP32" s="43"/>
      <c r="FQ32" s="43"/>
      <c r="FR32" s="43"/>
      <c r="FS32" s="43"/>
      <c r="FT32" s="43">
        <v>121783068</v>
      </c>
      <c r="FU32" s="43"/>
      <c r="FV32" s="43"/>
      <c r="FW32" s="43"/>
      <c r="FX32" s="43"/>
      <c r="FY32" s="43">
        <v>118395376</v>
      </c>
      <c r="FZ32" s="43"/>
      <c r="GA32" s="43"/>
      <c r="GB32" s="43"/>
      <c r="GC32" s="43"/>
      <c r="GD32" s="43">
        <v>114321658</v>
      </c>
      <c r="GE32" s="43"/>
      <c r="GF32" s="43"/>
      <c r="GG32" s="43"/>
      <c r="GH32" s="43"/>
      <c r="GI32" s="43">
        <v>109895642</v>
      </c>
      <c r="GJ32" s="43"/>
      <c r="GK32" s="43"/>
      <c r="GL32" s="43"/>
      <c r="GM32" s="43"/>
      <c r="GN32" s="43">
        <v>105480142</v>
      </c>
      <c r="GO32" s="43"/>
      <c r="GP32" s="43"/>
      <c r="GQ32" s="43"/>
      <c r="GR32" s="43"/>
      <c r="GS32" s="43">
        <v>100906904</v>
      </c>
      <c r="GT32" s="43"/>
      <c r="GU32" s="43"/>
      <c r="GV32" s="43"/>
      <c r="GW32" s="43"/>
      <c r="GX32" s="43">
        <v>96561856</v>
      </c>
    </row>
    <row r="33" spans="1:206" customFormat="1">
      <c r="A33" s="181" t="s">
        <v>224</v>
      </c>
      <c r="B33" t="s">
        <v>3547</v>
      </c>
      <c r="C33" t="s">
        <v>3533</v>
      </c>
      <c r="D33" s="187" t="s">
        <v>3559</v>
      </c>
      <c r="E33" t="s">
        <v>757</v>
      </c>
      <c r="BD33" s="43">
        <v>14749803.5</v>
      </c>
      <c r="BE33" s="43">
        <v>15164231.5</v>
      </c>
      <c r="BF33" s="43">
        <v>15613386.5</v>
      </c>
      <c r="BG33" s="43">
        <v>16054262</v>
      </c>
      <c r="BH33" s="43">
        <v>16456964.5</v>
      </c>
      <c r="BI33" s="43">
        <v>16880193.5</v>
      </c>
      <c r="BJ33" s="43">
        <v>17344138</v>
      </c>
      <c r="BK33" s="43">
        <v>17819721</v>
      </c>
      <c r="BL33" s="43">
        <v>18343771</v>
      </c>
      <c r="BM33" s="43">
        <v>18931654</v>
      </c>
      <c r="BN33" s="43">
        <v>19510619.5</v>
      </c>
      <c r="BO33" s="43">
        <v>20051980.5</v>
      </c>
      <c r="BP33" s="43">
        <v>20596946.5</v>
      </c>
      <c r="BQ33" s="43">
        <v>21159838</v>
      </c>
      <c r="BR33" s="43">
        <v>21748345.5</v>
      </c>
      <c r="BS33" s="43">
        <v>22370738.5</v>
      </c>
      <c r="BT33" s="43">
        <v>23035254.5</v>
      </c>
      <c r="BU33" s="43">
        <v>23742474</v>
      </c>
      <c r="BV33" s="43">
        <v>24471467</v>
      </c>
      <c r="BW33" s="43">
        <v>25207922.5</v>
      </c>
      <c r="BX33" s="43">
        <v>25953275</v>
      </c>
      <c r="BY33" s="43">
        <v>26697529</v>
      </c>
      <c r="BZ33" s="43">
        <v>27435008.5</v>
      </c>
      <c r="CA33" s="43">
        <v>28182971</v>
      </c>
      <c r="CB33" s="43">
        <v>28959391.5</v>
      </c>
      <c r="CC33" s="43">
        <v>29796763.5</v>
      </c>
      <c r="CD33" s="43">
        <v>30697399.5</v>
      </c>
      <c r="CE33" s="43">
        <v>31589508</v>
      </c>
      <c r="CF33" s="43">
        <v>32500712.5</v>
      </c>
      <c r="CG33" s="43">
        <v>33471133</v>
      </c>
      <c r="CH33" s="43">
        <v>34452193</v>
      </c>
      <c r="CI33" s="43">
        <v>35487363.5</v>
      </c>
      <c r="CJ33" s="43">
        <v>36596084.5</v>
      </c>
      <c r="CK33" s="43">
        <v>37729722</v>
      </c>
      <c r="CL33" s="43">
        <v>38908169.5</v>
      </c>
      <c r="CM33" s="43">
        <v>40130420</v>
      </c>
      <c r="CN33" s="43">
        <v>41428543.5</v>
      </c>
      <c r="CO33" s="43">
        <v>42783526</v>
      </c>
      <c r="CP33" s="43">
        <v>44082035</v>
      </c>
      <c r="CQ33" s="43">
        <v>45320155</v>
      </c>
      <c r="CR33" s="43">
        <v>46523549.5</v>
      </c>
      <c r="CS33" s="43">
        <v>47705422.5</v>
      </c>
      <c r="CT33" s="43">
        <v>48870886.5</v>
      </c>
      <c r="CU33" s="43">
        <v>50013343.5</v>
      </c>
      <c r="CV33" s="43">
        <v>51043493</v>
      </c>
      <c r="CW33" s="43">
        <v>52009659.5</v>
      </c>
      <c r="CX33" s="43">
        <v>53012734.5</v>
      </c>
      <c r="CY33" s="43">
        <v>53987299</v>
      </c>
      <c r="CZ33" s="43">
        <v>54921697.5</v>
      </c>
      <c r="DA33" s="43">
        <v>55847871</v>
      </c>
      <c r="DB33" s="43">
        <v>56853250</v>
      </c>
      <c r="DC33" s="43">
        <v>57955648.5</v>
      </c>
      <c r="DD33" s="43">
        <v>59068920</v>
      </c>
      <c r="DE33" s="43">
        <v>60189700</v>
      </c>
      <c r="DF33" s="43">
        <v>61408746</v>
      </c>
      <c r="DG33" s="43">
        <v>62730445</v>
      </c>
      <c r="DH33" s="43">
        <v>64141879.5</v>
      </c>
      <c r="DI33" s="43">
        <v>65701369</v>
      </c>
      <c r="DJ33" s="43">
        <v>67399735.5</v>
      </c>
      <c r="DK33" s="43">
        <v>69177127.5</v>
      </c>
      <c r="DL33" s="43">
        <v>71034397</v>
      </c>
      <c r="DM33" s="43">
        <v>72976302</v>
      </c>
      <c r="DN33" s="43">
        <v>74999253</v>
      </c>
      <c r="DO33" s="43">
        <v>77119046.5</v>
      </c>
      <c r="DP33" s="43">
        <v>79272406</v>
      </c>
      <c r="DQ33" s="43">
        <v>81415721.5</v>
      </c>
      <c r="DR33" s="43">
        <v>83537817.5</v>
      </c>
      <c r="DS33" s="43">
        <v>85593474</v>
      </c>
      <c r="DT33" s="43">
        <v>87534035</v>
      </c>
      <c r="DU33" s="43">
        <v>89380753</v>
      </c>
      <c r="DV33" s="43">
        <v>91154466</v>
      </c>
      <c r="DW33" s="43">
        <v>92794609</v>
      </c>
      <c r="DX33" s="43"/>
      <c r="DY33" s="43"/>
      <c r="DZ33" s="43"/>
      <c r="EA33" s="43">
        <v>96101841</v>
      </c>
      <c r="EB33" s="43"/>
      <c r="EC33" s="43"/>
      <c r="ED33" s="43"/>
      <c r="EE33" s="43"/>
      <c r="EF33" s="43">
        <v>102339811</v>
      </c>
      <c r="EG33" s="43"/>
      <c r="EH33" s="43"/>
      <c r="EI33" s="43"/>
      <c r="EJ33" s="43"/>
      <c r="EK33" s="43">
        <v>108680209</v>
      </c>
      <c r="EL33" s="43"/>
      <c r="EM33" s="43"/>
      <c r="EN33" s="43"/>
      <c r="EO33" s="43"/>
      <c r="EP33" s="43">
        <v>114559370</v>
      </c>
      <c r="EQ33" s="43"/>
      <c r="ER33" s="43"/>
      <c r="ES33" s="43"/>
      <c r="ET33" s="43"/>
      <c r="EU33" s="43">
        <v>119693135</v>
      </c>
      <c r="EV33" s="43"/>
      <c r="EW33" s="43"/>
      <c r="EX33" s="43"/>
      <c r="EY33" s="43"/>
      <c r="EZ33" s="43">
        <v>123495087</v>
      </c>
      <c r="FA33" s="43"/>
      <c r="FB33" s="43"/>
      <c r="FC33" s="43"/>
      <c r="FD33" s="43"/>
      <c r="FE33" s="43">
        <v>125781150</v>
      </c>
      <c r="FF33" s="43"/>
      <c r="FG33" s="43"/>
      <c r="FH33" s="43"/>
      <c r="FI33" s="43"/>
      <c r="FJ33" s="43">
        <v>125975540</v>
      </c>
      <c r="FK33" s="43"/>
      <c r="FL33" s="43"/>
      <c r="FM33" s="43"/>
      <c r="FN33" s="43"/>
      <c r="FO33" s="43">
        <v>125496519</v>
      </c>
      <c r="FP33" s="43"/>
      <c r="FQ33" s="43"/>
      <c r="FR33" s="43"/>
      <c r="FS33" s="43"/>
      <c r="FT33" s="43">
        <v>123432394</v>
      </c>
      <c r="FU33" s="43"/>
      <c r="FV33" s="43"/>
      <c r="FW33" s="43"/>
      <c r="FX33" s="43"/>
      <c r="FY33" s="43">
        <v>120870668</v>
      </c>
      <c r="FZ33" s="43"/>
      <c r="GA33" s="43"/>
      <c r="GB33" s="43"/>
      <c r="GC33" s="43"/>
      <c r="GD33" s="43">
        <v>117643788</v>
      </c>
      <c r="GE33" s="43"/>
      <c r="GF33" s="43"/>
      <c r="GG33" s="43"/>
      <c r="GH33" s="43"/>
      <c r="GI33" s="43">
        <v>113708581</v>
      </c>
      <c r="GJ33" s="43"/>
      <c r="GK33" s="43"/>
      <c r="GL33" s="43"/>
      <c r="GM33" s="43"/>
      <c r="GN33" s="43">
        <v>109403225</v>
      </c>
      <c r="GO33" s="43"/>
      <c r="GP33" s="43"/>
      <c r="GQ33" s="43"/>
      <c r="GR33" s="43"/>
      <c r="GS33" s="43">
        <v>105093313</v>
      </c>
      <c r="GT33" s="43"/>
      <c r="GU33" s="43"/>
      <c r="GV33" s="43"/>
      <c r="GW33" s="43"/>
      <c r="GX33" s="43">
        <v>100611709</v>
      </c>
    </row>
    <row r="34" spans="1:206" customFormat="1">
      <c r="A34" s="181" t="s">
        <v>224</v>
      </c>
      <c r="B34" t="s">
        <v>3547</v>
      </c>
      <c r="C34" t="s">
        <v>3533</v>
      </c>
      <c r="D34" s="187" t="s">
        <v>3559</v>
      </c>
      <c r="E34" t="s">
        <v>758</v>
      </c>
      <c r="BD34" s="43">
        <v>12868390</v>
      </c>
      <c r="BE34" s="43">
        <v>13069674.5</v>
      </c>
      <c r="BF34" s="43">
        <v>13284341.5</v>
      </c>
      <c r="BG34" s="43">
        <v>13533049.5</v>
      </c>
      <c r="BH34" s="43">
        <v>13834926.5</v>
      </c>
      <c r="BI34" s="43">
        <v>14194694.5</v>
      </c>
      <c r="BJ34" s="43">
        <v>14603272</v>
      </c>
      <c r="BK34" s="43">
        <v>15038147</v>
      </c>
      <c r="BL34" s="43">
        <v>15461673</v>
      </c>
      <c r="BM34" s="43">
        <v>15849220.5</v>
      </c>
      <c r="BN34" s="43">
        <v>16245290.5</v>
      </c>
      <c r="BO34" s="43">
        <v>16667277</v>
      </c>
      <c r="BP34" s="43">
        <v>17097370.5</v>
      </c>
      <c r="BQ34" s="43">
        <v>17572512</v>
      </c>
      <c r="BR34" s="43">
        <v>18109531.5</v>
      </c>
      <c r="BS34" s="43">
        <v>18657716.5</v>
      </c>
      <c r="BT34" s="43">
        <v>19206567</v>
      </c>
      <c r="BU34" s="43">
        <v>19778554.5</v>
      </c>
      <c r="BV34" s="43">
        <v>20364591</v>
      </c>
      <c r="BW34" s="43">
        <v>20972730.5</v>
      </c>
      <c r="BX34" s="43">
        <v>21615210</v>
      </c>
      <c r="BY34" s="43">
        <v>22292414</v>
      </c>
      <c r="BZ34" s="43">
        <v>22999497.5</v>
      </c>
      <c r="CA34" s="43">
        <v>23728617</v>
      </c>
      <c r="CB34" s="43">
        <v>24463900.5</v>
      </c>
      <c r="CC34" s="43">
        <v>25186504</v>
      </c>
      <c r="CD34" s="43">
        <v>25917572</v>
      </c>
      <c r="CE34" s="43">
        <v>26656869.5</v>
      </c>
      <c r="CF34" s="43">
        <v>27410765</v>
      </c>
      <c r="CG34" s="43">
        <v>28193346</v>
      </c>
      <c r="CH34" s="43">
        <v>28975873.5</v>
      </c>
      <c r="CI34" s="43">
        <v>29818675.5</v>
      </c>
      <c r="CJ34" s="43">
        <v>30724942.5</v>
      </c>
      <c r="CK34" s="43">
        <v>31619260.5</v>
      </c>
      <c r="CL34" s="43">
        <v>32519652</v>
      </c>
      <c r="CM34" s="43">
        <v>33459167</v>
      </c>
      <c r="CN34" s="43">
        <v>34411740.5</v>
      </c>
      <c r="CO34" s="43">
        <v>35417402</v>
      </c>
      <c r="CP34" s="43">
        <v>36544063.5</v>
      </c>
      <c r="CQ34" s="43">
        <v>37764917</v>
      </c>
      <c r="CR34" s="43">
        <v>39034279.5</v>
      </c>
      <c r="CS34" s="43">
        <v>40331890</v>
      </c>
      <c r="CT34" s="43">
        <v>41645279.5</v>
      </c>
      <c r="CU34" s="43">
        <v>42959213</v>
      </c>
      <c r="CV34" s="43">
        <v>44171932.5</v>
      </c>
      <c r="CW34" s="43">
        <v>45353602</v>
      </c>
      <c r="CX34" s="43">
        <v>46603030.5</v>
      </c>
      <c r="CY34" s="43">
        <v>47806385</v>
      </c>
      <c r="CZ34" s="43">
        <v>48930608.5</v>
      </c>
      <c r="DA34" s="43">
        <v>50002339</v>
      </c>
      <c r="DB34" s="43">
        <v>51010196.5</v>
      </c>
      <c r="DC34" s="43">
        <v>51963504.5</v>
      </c>
      <c r="DD34" s="43">
        <v>52897366.5</v>
      </c>
      <c r="DE34" s="43">
        <v>53832657</v>
      </c>
      <c r="DF34" s="43">
        <v>54781067.5</v>
      </c>
      <c r="DG34" s="43">
        <v>55798100</v>
      </c>
      <c r="DH34" s="43">
        <v>56892993</v>
      </c>
      <c r="DI34" s="43">
        <v>57997839</v>
      </c>
      <c r="DJ34" s="43">
        <v>59111114</v>
      </c>
      <c r="DK34" s="43">
        <v>60313619.5</v>
      </c>
      <c r="DL34" s="43">
        <v>61623981</v>
      </c>
      <c r="DM34" s="43">
        <v>63028566.5</v>
      </c>
      <c r="DN34" s="43">
        <v>64593195</v>
      </c>
      <c r="DO34" s="43">
        <v>66325784</v>
      </c>
      <c r="DP34" s="43">
        <v>68149603.5</v>
      </c>
      <c r="DQ34" s="43">
        <v>70049204.5</v>
      </c>
      <c r="DR34" s="43">
        <v>72033140.5</v>
      </c>
      <c r="DS34" s="43">
        <v>74082185</v>
      </c>
      <c r="DT34" s="43">
        <v>76201858.5</v>
      </c>
      <c r="DU34" s="43">
        <v>78349316</v>
      </c>
      <c r="DV34" s="43">
        <v>80489377</v>
      </c>
      <c r="DW34" s="43">
        <v>82603165.5</v>
      </c>
      <c r="DX34" s="43"/>
      <c r="DY34" s="43"/>
      <c r="DZ34" s="43"/>
      <c r="EA34" s="43">
        <v>87298184</v>
      </c>
      <c r="EB34" s="43"/>
      <c r="EC34" s="43"/>
      <c r="ED34" s="43"/>
      <c r="EE34" s="43"/>
      <c r="EF34" s="43">
        <v>95063968</v>
      </c>
      <c r="EG34" s="43"/>
      <c r="EH34" s="43"/>
      <c r="EI34" s="43"/>
      <c r="EJ34" s="43"/>
      <c r="EK34" s="43">
        <v>101281825</v>
      </c>
      <c r="EL34" s="43"/>
      <c r="EM34" s="43"/>
      <c r="EN34" s="43"/>
      <c r="EO34" s="43"/>
      <c r="EP34" s="43">
        <v>107624301</v>
      </c>
      <c r="EQ34" s="43"/>
      <c r="ER34" s="43"/>
      <c r="ES34" s="43"/>
      <c r="ET34" s="43"/>
      <c r="EU34" s="43">
        <v>113524057</v>
      </c>
      <c r="EV34" s="43"/>
      <c r="EW34" s="43"/>
      <c r="EX34" s="43"/>
      <c r="EY34" s="43"/>
      <c r="EZ34" s="43">
        <v>118695552</v>
      </c>
      <c r="FA34" s="43"/>
      <c r="FB34" s="43"/>
      <c r="FC34" s="43"/>
      <c r="FD34" s="43"/>
      <c r="FE34" s="43">
        <v>122555647</v>
      </c>
      <c r="FF34" s="43"/>
      <c r="FG34" s="43"/>
      <c r="FH34" s="43"/>
      <c r="FI34" s="43"/>
      <c r="FJ34" s="43">
        <v>124912893</v>
      </c>
      <c r="FK34" s="43"/>
      <c r="FL34" s="43"/>
      <c r="FM34" s="43"/>
      <c r="FN34" s="43"/>
      <c r="FO34" s="43">
        <v>125219080</v>
      </c>
      <c r="FP34" s="43"/>
      <c r="FQ34" s="43"/>
      <c r="FR34" s="43"/>
      <c r="FS34" s="43"/>
      <c r="FT34" s="43">
        <v>124850096</v>
      </c>
      <c r="FU34" s="43"/>
      <c r="FV34" s="43"/>
      <c r="FW34" s="43"/>
      <c r="FX34" s="43"/>
      <c r="FY34" s="43">
        <v>122891431</v>
      </c>
      <c r="FZ34" s="43"/>
      <c r="GA34" s="43"/>
      <c r="GB34" s="43"/>
      <c r="GC34" s="43"/>
      <c r="GD34" s="43">
        <v>120422233</v>
      </c>
      <c r="GE34" s="43"/>
      <c r="GF34" s="43"/>
      <c r="GG34" s="43"/>
      <c r="GH34" s="43"/>
      <c r="GI34" s="43">
        <v>117282185</v>
      </c>
      <c r="GJ34" s="43"/>
      <c r="GK34" s="43"/>
      <c r="GL34" s="43"/>
      <c r="GM34" s="43"/>
      <c r="GN34" s="43">
        <v>113427625</v>
      </c>
      <c r="GO34" s="43"/>
      <c r="GP34" s="43"/>
      <c r="GQ34" s="43"/>
      <c r="GR34" s="43"/>
      <c r="GS34" s="43">
        <v>109195896</v>
      </c>
      <c r="GT34" s="43"/>
      <c r="GU34" s="43"/>
      <c r="GV34" s="43"/>
      <c r="GW34" s="43"/>
      <c r="GX34" s="43">
        <v>104950909</v>
      </c>
    </row>
    <row r="35" spans="1:206" customFormat="1">
      <c r="A35" s="181" t="s">
        <v>224</v>
      </c>
      <c r="B35" t="s">
        <v>3547</v>
      </c>
      <c r="C35" t="s">
        <v>3533</v>
      </c>
      <c r="D35" s="187" t="s">
        <v>3559</v>
      </c>
      <c r="E35" s="116" t="s">
        <v>759</v>
      </c>
      <c r="BD35" s="43">
        <v>11507822.5</v>
      </c>
      <c r="BE35" s="43">
        <v>11703916.5</v>
      </c>
      <c r="BF35" s="43">
        <v>11900617</v>
      </c>
      <c r="BG35" s="43">
        <v>12090613.5</v>
      </c>
      <c r="BH35" s="43">
        <v>12273463.5</v>
      </c>
      <c r="BI35" s="43">
        <v>12461283</v>
      </c>
      <c r="BJ35" s="43">
        <v>12658944.5</v>
      </c>
      <c r="BK35" s="43">
        <v>12867030.5</v>
      </c>
      <c r="BL35" s="43">
        <v>13095797</v>
      </c>
      <c r="BM35" s="43">
        <v>13379643.5</v>
      </c>
      <c r="BN35" s="43">
        <v>13732908.5</v>
      </c>
      <c r="BO35" s="43">
        <v>14133426.5</v>
      </c>
      <c r="BP35" s="43">
        <v>14559547.5</v>
      </c>
      <c r="BQ35" s="43">
        <v>14971033.5</v>
      </c>
      <c r="BR35" s="43">
        <v>15344084</v>
      </c>
      <c r="BS35" s="43">
        <v>15719761</v>
      </c>
      <c r="BT35" s="43">
        <v>16123781.5</v>
      </c>
      <c r="BU35" s="43">
        <v>16552375.5</v>
      </c>
      <c r="BV35" s="43">
        <v>17040560</v>
      </c>
      <c r="BW35" s="43">
        <v>17598249.5</v>
      </c>
      <c r="BX35" s="43">
        <v>18167147.5</v>
      </c>
      <c r="BY35" s="43">
        <v>18717779</v>
      </c>
      <c r="BZ35" s="43">
        <v>19274655.5</v>
      </c>
      <c r="CA35" s="43">
        <v>19859864</v>
      </c>
      <c r="CB35" s="43">
        <v>20482598</v>
      </c>
      <c r="CC35" s="43">
        <v>21130131</v>
      </c>
      <c r="CD35" s="43">
        <v>21803954</v>
      </c>
      <c r="CE35" s="43">
        <v>22512858</v>
      </c>
      <c r="CF35" s="43">
        <v>23259909</v>
      </c>
      <c r="CG35" s="43">
        <v>24014359.5</v>
      </c>
      <c r="CH35" s="43">
        <v>24727565.5</v>
      </c>
      <c r="CI35" s="43">
        <v>25472059</v>
      </c>
      <c r="CJ35" s="43">
        <v>26285005.5</v>
      </c>
      <c r="CK35" s="43">
        <v>27105796</v>
      </c>
      <c r="CL35" s="43">
        <v>27950444</v>
      </c>
      <c r="CM35" s="43">
        <v>28849931.5</v>
      </c>
      <c r="CN35" s="43">
        <v>29704608</v>
      </c>
      <c r="CO35" s="43">
        <v>30496245</v>
      </c>
      <c r="CP35" s="43">
        <v>31315361.5</v>
      </c>
      <c r="CQ35" s="43">
        <v>32136943.5</v>
      </c>
      <c r="CR35" s="43">
        <v>32963593</v>
      </c>
      <c r="CS35" s="43">
        <v>33825223.5</v>
      </c>
      <c r="CT35" s="43">
        <v>34774390.5</v>
      </c>
      <c r="CU35" s="43">
        <v>35852608</v>
      </c>
      <c r="CV35" s="43">
        <v>37027530.5</v>
      </c>
      <c r="CW35" s="43">
        <v>38298705.5</v>
      </c>
      <c r="CX35" s="43">
        <v>39655505</v>
      </c>
      <c r="CY35" s="43">
        <v>40995364.5</v>
      </c>
      <c r="CZ35" s="43">
        <v>42267384</v>
      </c>
      <c r="DA35" s="43">
        <v>43491243.5</v>
      </c>
      <c r="DB35" s="43">
        <v>44680506</v>
      </c>
      <c r="DC35" s="43">
        <v>45860785</v>
      </c>
      <c r="DD35" s="43">
        <v>47030505.5</v>
      </c>
      <c r="DE35" s="43">
        <v>48167389.5</v>
      </c>
      <c r="DF35" s="43">
        <v>49255625</v>
      </c>
      <c r="DG35" s="43">
        <v>50264114.5</v>
      </c>
      <c r="DH35" s="43">
        <v>51204759.5</v>
      </c>
      <c r="DI35" s="43">
        <v>52132500.5</v>
      </c>
      <c r="DJ35" s="43">
        <v>53064884.5</v>
      </c>
      <c r="DK35" s="43">
        <v>54009172</v>
      </c>
      <c r="DL35" s="43">
        <v>55016594</v>
      </c>
      <c r="DM35" s="43">
        <v>56063352.5</v>
      </c>
      <c r="DN35" s="43">
        <v>57119037</v>
      </c>
      <c r="DO35" s="43">
        <v>58237732.5</v>
      </c>
      <c r="DP35" s="43">
        <v>59467674</v>
      </c>
      <c r="DQ35" s="43">
        <v>60799567</v>
      </c>
      <c r="DR35" s="43">
        <v>62219671</v>
      </c>
      <c r="DS35" s="43">
        <v>63790695.5</v>
      </c>
      <c r="DT35" s="43">
        <v>65524060.5</v>
      </c>
      <c r="DU35" s="43">
        <v>67355220.5</v>
      </c>
      <c r="DV35" s="43">
        <v>69276916.5</v>
      </c>
      <c r="DW35" s="43">
        <v>71273979.5</v>
      </c>
      <c r="DX35" s="43"/>
      <c r="DY35" s="43"/>
      <c r="DZ35" s="43"/>
      <c r="EA35" s="43">
        <v>76836692</v>
      </c>
      <c r="EB35" s="43"/>
      <c r="EC35" s="43"/>
      <c r="ED35" s="43"/>
      <c r="EE35" s="43"/>
      <c r="EF35" s="43">
        <v>86386409</v>
      </c>
      <c r="EG35" s="43"/>
      <c r="EH35" s="43"/>
      <c r="EI35" s="43"/>
      <c r="EJ35" s="43"/>
      <c r="EK35" s="43">
        <v>94127229</v>
      </c>
      <c r="EL35" s="43"/>
      <c r="EM35" s="43"/>
      <c r="EN35" s="43"/>
      <c r="EO35" s="43"/>
      <c r="EP35" s="43">
        <v>100343333</v>
      </c>
      <c r="EQ35" s="43"/>
      <c r="ER35" s="43"/>
      <c r="ES35" s="43"/>
      <c r="ET35" s="43"/>
      <c r="EU35" s="43">
        <v>106688181</v>
      </c>
      <c r="EV35" s="43"/>
      <c r="EW35" s="43"/>
      <c r="EX35" s="43"/>
      <c r="EY35" s="43"/>
      <c r="EZ35" s="43">
        <v>112603279</v>
      </c>
      <c r="FA35" s="43"/>
      <c r="FB35" s="43"/>
      <c r="FC35" s="43"/>
      <c r="FD35" s="43"/>
      <c r="FE35" s="43">
        <v>117804884</v>
      </c>
      <c r="FF35" s="43"/>
      <c r="FG35" s="43"/>
      <c r="FH35" s="43"/>
      <c r="FI35" s="43"/>
      <c r="FJ35" s="43">
        <v>121711789</v>
      </c>
      <c r="FK35" s="43"/>
      <c r="FL35" s="43"/>
      <c r="FM35" s="43"/>
      <c r="FN35" s="43"/>
      <c r="FO35" s="43">
        <v>124184177</v>
      </c>
      <c r="FP35" s="43"/>
      <c r="FQ35" s="43"/>
      <c r="FR35" s="43"/>
      <c r="FS35" s="43"/>
      <c r="FT35" s="43">
        <v>124614596</v>
      </c>
      <c r="FU35" s="43"/>
      <c r="FV35" s="43"/>
      <c r="FW35" s="43"/>
      <c r="FX35" s="43"/>
      <c r="FY35" s="43">
        <v>124367085</v>
      </c>
      <c r="FZ35" s="43"/>
      <c r="GA35" s="43"/>
      <c r="GB35" s="43"/>
      <c r="GC35" s="43"/>
      <c r="GD35" s="43">
        <v>122528558</v>
      </c>
      <c r="GE35" s="43"/>
      <c r="GF35" s="43"/>
      <c r="GG35" s="43"/>
      <c r="GH35" s="43"/>
      <c r="GI35" s="43">
        <v>120180117</v>
      </c>
      <c r="GJ35" s="43"/>
      <c r="GK35" s="43"/>
      <c r="GL35" s="43"/>
      <c r="GM35" s="43"/>
      <c r="GN35" s="43">
        <v>117158747</v>
      </c>
      <c r="GO35" s="43"/>
      <c r="GP35" s="43"/>
      <c r="GQ35" s="43"/>
      <c r="GR35" s="43"/>
      <c r="GS35" s="43">
        <v>113418337</v>
      </c>
      <c r="GT35" s="43"/>
      <c r="GU35" s="43"/>
      <c r="GV35" s="43"/>
      <c r="GW35" s="43"/>
      <c r="GX35" s="43">
        <v>109294535</v>
      </c>
    </row>
    <row r="36" spans="1:206" customFormat="1">
      <c r="A36" s="181" t="s">
        <v>224</v>
      </c>
      <c r="B36" t="s">
        <v>3547</v>
      </c>
      <c r="C36" t="s">
        <v>3533</v>
      </c>
      <c r="D36" s="187" t="s">
        <v>3559</v>
      </c>
      <c r="E36" t="s">
        <v>760</v>
      </c>
      <c r="BD36" s="43">
        <v>10113842.5</v>
      </c>
      <c r="BE36" s="43">
        <v>10337040</v>
      </c>
      <c r="BF36" s="43">
        <v>10552649</v>
      </c>
      <c r="BG36" s="43">
        <v>10752748</v>
      </c>
      <c r="BH36" s="43">
        <v>10941459.5</v>
      </c>
      <c r="BI36" s="43">
        <v>11123739.5</v>
      </c>
      <c r="BJ36" s="43">
        <v>11303334</v>
      </c>
      <c r="BK36" s="43">
        <v>11485211.5</v>
      </c>
      <c r="BL36" s="43">
        <v>11654014.5</v>
      </c>
      <c r="BM36" s="43">
        <v>11824316.5</v>
      </c>
      <c r="BN36" s="43">
        <v>12022387.5</v>
      </c>
      <c r="BO36" s="43">
        <v>12240735.5</v>
      </c>
      <c r="BP36" s="43">
        <v>12472634</v>
      </c>
      <c r="BQ36" s="43">
        <v>12730043.5</v>
      </c>
      <c r="BR36" s="43">
        <v>13035420</v>
      </c>
      <c r="BS36" s="43">
        <v>13391442.5</v>
      </c>
      <c r="BT36" s="43">
        <v>13787717.5</v>
      </c>
      <c r="BU36" s="43">
        <v>14212593</v>
      </c>
      <c r="BV36" s="43">
        <v>14628900</v>
      </c>
      <c r="BW36" s="43">
        <v>15002443.5</v>
      </c>
      <c r="BX36" s="43">
        <v>15368161</v>
      </c>
      <c r="BY36" s="43">
        <v>15740916.5</v>
      </c>
      <c r="BZ36" s="43">
        <v>16122582</v>
      </c>
      <c r="CA36" s="43">
        <v>16576491</v>
      </c>
      <c r="CB36" s="43">
        <v>17127174.5</v>
      </c>
      <c r="CC36" s="43">
        <v>17707203.5</v>
      </c>
      <c r="CD36" s="43">
        <v>18283560</v>
      </c>
      <c r="CE36" s="43">
        <v>18887030.5</v>
      </c>
      <c r="CF36" s="43">
        <v>19542459</v>
      </c>
      <c r="CG36" s="43">
        <v>20225975.5</v>
      </c>
      <c r="CH36" s="43">
        <v>20887258</v>
      </c>
      <c r="CI36" s="43">
        <v>21561747.5</v>
      </c>
      <c r="CJ36" s="43">
        <v>22288531</v>
      </c>
      <c r="CK36" s="43">
        <v>23013658</v>
      </c>
      <c r="CL36" s="43">
        <v>23738002.5</v>
      </c>
      <c r="CM36" s="43">
        <v>24494159</v>
      </c>
      <c r="CN36" s="43">
        <v>25256097</v>
      </c>
      <c r="CO36" s="43">
        <v>26019951.5</v>
      </c>
      <c r="CP36" s="43">
        <v>26821632</v>
      </c>
      <c r="CQ36" s="43">
        <v>27639304</v>
      </c>
      <c r="CR36" s="43">
        <v>28430465.5</v>
      </c>
      <c r="CS36" s="43">
        <v>29203776.5</v>
      </c>
      <c r="CT36" s="43">
        <v>29960820</v>
      </c>
      <c r="CU36" s="43">
        <v>30690919.5</v>
      </c>
      <c r="CV36" s="43">
        <v>31456452.5</v>
      </c>
      <c r="CW36" s="43">
        <v>32280492</v>
      </c>
      <c r="CX36" s="43">
        <v>33121522</v>
      </c>
      <c r="CY36" s="43">
        <v>34021685.5</v>
      </c>
      <c r="CZ36" s="43">
        <v>35051098.5</v>
      </c>
      <c r="DA36" s="43">
        <v>36212103.5</v>
      </c>
      <c r="DB36" s="43">
        <v>37446649</v>
      </c>
      <c r="DC36" s="43">
        <v>38724721</v>
      </c>
      <c r="DD36" s="43">
        <v>40014893</v>
      </c>
      <c r="DE36" s="43">
        <v>41291980.5</v>
      </c>
      <c r="DF36" s="43">
        <v>42542312</v>
      </c>
      <c r="DG36" s="43">
        <v>43752273</v>
      </c>
      <c r="DH36" s="43">
        <v>44932191.5</v>
      </c>
      <c r="DI36" s="43">
        <v>46092034</v>
      </c>
      <c r="DJ36" s="43">
        <v>47213493.5</v>
      </c>
      <c r="DK36" s="43">
        <v>48291131.5</v>
      </c>
      <c r="DL36" s="43">
        <v>49296822</v>
      </c>
      <c r="DM36" s="43">
        <v>50186086</v>
      </c>
      <c r="DN36" s="43">
        <v>51048044.5</v>
      </c>
      <c r="DO36" s="43">
        <v>51971957</v>
      </c>
      <c r="DP36" s="43">
        <v>52915211</v>
      </c>
      <c r="DQ36" s="43">
        <v>53913031</v>
      </c>
      <c r="DR36" s="43">
        <v>54963068</v>
      </c>
      <c r="DS36" s="43">
        <v>56019352</v>
      </c>
      <c r="DT36" s="43">
        <v>57123981</v>
      </c>
      <c r="DU36" s="43">
        <v>58348572.5</v>
      </c>
      <c r="DV36" s="43">
        <v>59716168</v>
      </c>
      <c r="DW36" s="43">
        <v>61190828.5</v>
      </c>
      <c r="DX36" s="43"/>
      <c r="DY36" s="43"/>
      <c r="DZ36" s="43"/>
      <c r="EA36" s="43">
        <v>65781549</v>
      </c>
      <c r="EB36" s="43"/>
      <c r="EC36" s="43"/>
      <c r="ED36" s="43"/>
      <c r="EE36" s="43"/>
      <c r="EF36" s="43">
        <v>75721469</v>
      </c>
      <c r="EG36" s="43"/>
      <c r="EH36" s="43"/>
      <c r="EI36" s="43"/>
      <c r="EJ36" s="43"/>
      <c r="EK36" s="43">
        <v>85183081</v>
      </c>
      <c r="EL36" s="43"/>
      <c r="EM36" s="43"/>
      <c r="EN36" s="43"/>
      <c r="EO36" s="43"/>
      <c r="EP36" s="43">
        <v>92891286</v>
      </c>
      <c r="EQ36" s="43"/>
      <c r="ER36" s="43"/>
      <c r="ES36" s="43"/>
      <c r="ET36" s="43"/>
      <c r="EU36" s="43">
        <v>99099794</v>
      </c>
      <c r="EV36" s="43"/>
      <c r="EW36" s="43"/>
      <c r="EX36" s="43"/>
      <c r="EY36" s="43"/>
      <c r="EZ36" s="43">
        <v>105433707</v>
      </c>
      <c r="FA36" s="43"/>
      <c r="FB36" s="43"/>
      <c r="FC36" s="43"/>
      <c r="FD36" s="43"/>
      <c r="FE36" s="43">
        <v>111352697</v>
      </c>
      <c r="FF36" s="43"/>
      <c r="FG36" s="43"/>
      <c r="FH36" s="43"/>
      <c r="FI36" s="43"/>
      <c r="FJ36" s="43">
        <v>116576220</v>
      </c>
      <c r="FK36" s="43"/>
      <c r="FL36" s="43"/>
      <c r="FM36" s="43"/>
      <c r="FN36" s="43"/>
      <c r="FO36" s="43">
        <v>120575961</v>
      </c>
      <c r="FP36" s="43"/>
      <c r="FQ36" s="43"/>
      <c r="FR36" s="43"/>
      <c r="FS36" s="43"/>
      <c r="FT36" s="43">
        <v>123159700</v>
      </c>
      <c r="FU36" s="43"/>
      <c r="FV36" s="43"/>
      <c r="FW36" s="43"/>
      <c r="FX36" s="43"/>
      <c r="FY36" s="43">
        <v>123711889</v>
      </c>
      <c r="FZ36" s="43"/>
      <c r="GA36" s="43"/>
      <c r="GB36" s="43"/>
      <c r="GC36" s="43"/>
      <c r="GD36" s="43">
        <v>123583245</v>
      </c>
      <c r="GE36" s="43"/>
      <c r="GF36" s="43"/>
      <c r="GG36" s="43"/>
      <c r="GH36" s="43"/>
      <c r="GI36" s="43">
        <v>121871113</v>
      </c>
      <c r="GJ36" s="43"/>
      <c r="GK36" s="43"/>
      <c r="GL36" s="43"/>
      <c r="GM36" s="43"/>
      <c r="GN36" s="43">
        <v>119649950</v>
      </c>
      <c r="GO36" s="43"/>
      <c r="GP36" s="43"/>
      <c r="GQ36" s="43"/>
      <c r="GR36" s="43"/>
      <c r="GS36" s="43">
        <v>116755201</v>
      </c>
      <c r="GT36" s="43"/>
      <c r="GU36" s="43"/>
      <c r="GV36" s="43"/>
      <c r="GW36" s="43"/>
      <c r="GX36" s="43">
        <v>113138434</v>
      </c>
    </row>
    <row r="37" spans="1:206" customFormat="1">
      <c r="A37" s="181" t="s">
        <v>224</v>
      </c>
      <c r="B37" t="s">
        <v>3547</v>
      </c>
      <c r="C37" t="s">
        <v>3533</v>
      </c>
      <c r="D37" s="187" t="s">
        <v>3559</v>
      </c>
      <c r="E37" t="s">
        <v>761</v>
      </c>
      <c r="BD37" s="43">
        <v>8694661</v>
      </c>
      <c r="BE37" s="43">
        <v>8900233.5</v>
      </c>
      <c r="BF37" s="43">
        <v>9110740.5</v>
      </c>
      <c r="BG37" s="43">
        <v>9319006</v>
      </c>
      <c r="BH37" s="43">
        <v>9524199.5</v>
      </c>
      <c r="BI37" s="43">
        <v>9728669</v>
      </c>
      <c r="BJ37" s="43">
        <v>9930172</v>
      </c>
      <c r="BK37" s="43">
        <v>10126833.5</v>
      </c>
      <c r="BL37" s="43">
        <v>10308192.5</v>
      </c>
      <c r="BM37" s="43">
        <v>10487141.5</v>
      </c>
      <c r="BN37" s="43">
        <v>10676729</v>
      </c>
      <c r="BO37" s="43">
        <v>10873628.5</v>
      </c>
      <c r="BP37" s="43">
        <v>11078508</v>
      </c>
      <c r="BQ37" s="43">
        <v>11284907.5</v>
      </c>
      <c r="BR37" s="43">
        <v>11490849.5</v>
      </c>
      <c r="BS37" s="43">
        <v>11698973</v>
      </c>
      <c r="BT37" s="43">
        <v>11910613.5</v>
      </c>
      <c r="BU37" s="43">
        <v>12134432</v>
      </c>
      <c r="BV37" s="43">
        <v>12387933.5</v>
      </c>
      <c r="BW37" s="43">
        <v>12682910</v>
      </c>
      <c r="BX37" s="43">
        <v>13021021.5</v>
      </c>
      <c r="BY37" s="43">
        <v>13383417</v>
      </c>
      <c r="BZ37" s="43">
        <v>13756262.5</v>
      </c>
      <c r="CA37" s="43">
        <v>14125418.5</v>
      </c>
      <c r="CB37" s="43">
        <v>14476917</v>
      </c>
      <c r="CC37" s="43">
        <v>14846032</v>
      </c>
      <c r="CD37" s="43">
        <v>15245444</v>
      </c>
      <c r="CE37" s="43">
        <v>15668057.5</v>
      </c>
      <c r="CF37" s="43">
        <v>16177788</v>
      </c>
      <c r="CG37" s="43">
        <v>16779695</v>
      </c>
      <c r="CH37" s="43">
        <v>17388856</v>
      </c>
      <c r="CI37" s="43">
        <v>17989377.5</v>
      </c>
      <c r="CJ37" s="43">
        <v>18609582.5</v>
      </c>
      <c r="CK37" s="43">
        <v>19218796</v>
      </c>
      <c r="CL37" s="43">
        <v>19821166</v>
      </c>
      <c r="CM37" s="43">
        <v>20442231.5</v>
      </c>
      <c r="CN37" s="43">
        <v>21081534</v>
      </c>
      <c r="CO37" s="43">
        <v>21738898</v>
      </c>
      <c r="CP37" s="43">
        <v>22417678.5</v>
      </c>
      <c r="CQ37" s="43">
        <v>23132784.5</v>
      </c>
      <c r="CR37" s="43">
        <v>23871543.5</v>
      </c>
      <c r="CS37" s="43">
        <v>24620586.5</v>
      </c>
      <c r="CT37" s="43">
        <v>25366364.5</v>
      </c>
      <c r="CU37" s="43">
        <v>26100648.5</v>
      </c>
      <c r="CV37" s="43">
        <v>26879001.5</v>
      </c>
      <c r="CW37" s="43">
        <v>27660358.5</v>
      </c>
      <c r="CX37" s="43">
        <v>28360990.5</v>
      </c>
      <c r="CY37" s="43">
        <v>29022729</v>
      </c>
      <c r="CZ37" s="43">
        <v>29695843.5</v>
      </c>
      <c r="DA37" s="43">
        <v>30390713</v>
      </c>
      <c r="DB37" s="43">
        <v>31123871.5</v>
      </c>
      <c r="DC37" s="43">
        <v>31927626.5</v>
      </c>
      <c r="DD37" s="43">
        <v>32831569</v>
      </c>
      <c r="DE37" s="43">
        <v>33863413</v>
      </c>
      <c r="DF37" s="43">
        <v>35024734</v>
      </c>
      <c r="DG37" s="43">
        <v>36268125</v>
      </c>
      <c r="DH37" s="43">
        <v>37546564</v>
      </c>
      <c r="DI37" s="43">
        <v>38830237</v>
      </c>
      <c r="DJ37" s="43">
        <v>40093913</v>
      </c>
      <c r="DK37" s="43">
        <v>41323258</v>
      </c>
      <c r="DL37" s="43">
        <v>42522590.5</v>
      </c>
      <c r="DM37" s="43">
        <v>43664849.5</v>
      </c>
      <c r="DN37" s="43">
        <v>44778052</v>
      </c>
      <c r="DO37" s="43">
        <v>45906510.5</v>
      </c>
      <c r="DP37" s="43">
        <v>46993837.5</v>
      </c>
      <c r="DQ37" s="43">
        <v>48009502.5</v>
      </c>
      <c r="DR37" s="43">
        <v>48944692</v>
      </c>
      <c r="DS37" s="43">
        <v>49844143.5</v>
      </c>
      <c r="DT37" s="43">
        <v>50753316</v>
      </c>
      <c r="DU37" s="43">
        <v>51673191.5</v>
      </c>
      <c r="DV37" s="43">
        <v>52692025.5</v>
      </c>
      <c r="DW37" s="43">
        <v>53801974</v>
      </c>
      <c r="DX37" s="43"/>
      <c r="DY37" s="43"/>
      <c r="DZ37" s="43"/>
      <c r="EA37" s="43">
        <v>56750078</v>
      </c>
      <c r="EB37" s="43"/>
      <c r="EC37" s="43"/>
      <c r="ED37" s="43"/>
      <c r="EE37" s="43"/>
      <c r="EF37" s="43">
        <v>64686142</v>
      </c>
      <c r="EG37" s="43"/>
      <c r="EH37" s="43"/>
      <c r="EI37" s="43"/>
      <c r="EJ37" s="43"/>
      <c r="EK37" s="43">
        <v>74500085</v>
      </c>
      <c r="EL37" s="43"/>
      <c r="EM37" s="43"/>
      <c r="EN37" s="43"/>
      <c r="EO37" s="43"/>
      <c r="EP37" s="43">
        <v>83874394</v>
      </c>
      <c r="EQ37" s="43"/>
      <c r="ER37" s="43"/>
      <c r="ES37" s="43"/>
      <c r="ET37" s="43"/>
      <c r="EU37" s="43">
        <v>91542030</v>
      </c>
      <c r="EV37" s="43"/>
      <c r="EW37" s="43"/>
      <c r="EX37" s="43"/>
      <c r="EY37" s="43"/>
      <c r="EZ37" s="43">
        <v>97733495</v>
      </c>
      <c r="FA37" s="43"/>
      <c r="FB37" s="43"/>
      <c r="FC37" s="43"/>
      <c r="FD37" s="43"/>
      <c r="FE37" s="43">
        <v>104048322</v>
      </c>
      <c r="FF37" s="43"/>
      <c r="FG37" s="43"/>
      <c r="FH37" s="43"/>
      <c r="FI37" s="43"/>
      <c r="FJ37" s="43">
        <v>109963962</v>
      </c>
      <c r="FK37" s="43"/>
      <c r="FL37" s="43"/>
      <c r="FM37" s="43"/>
      <c r="FN37" s="43"/>
      <c r="FO37" s="43">
        <v>115247695</v>
      </c>
      <c r="FP37" s="43"/>
      <c r="FQ37" s="43"/>
      <c r="FR37" s="43"/>
      <c r="FS37" s="43"/>
      <c r="FT37" s="43">
        <v>119331662</v>
      </c>
      <c r="FU37" s="43"/>
      <c r="FV37" s="43"/>
      <c r="FW37" s="43"/>
      <c r="FX37" s="43"/>
      <c r="FY37" s="43">
        <v>122018937</v>
      </c>
      <c r="FZ37" s="43"/>
      <c r="GA37" s="43"/>
      <c r="GB37" s="43"/>
      <c r="GC37" s="43"/>
      <c r="GD37" s="43">
        <v>122686932</v>
      </c>
      <c r="GE37" s="43"/>
      <c r="GF37" s="43"/>
      <c r="GG37" s="43"/>
      <c r="GH37" s="43"/>
      <c r="GI37" s="43">
        <v>122675608</v>
      </c>
      <c r="GJ37" s="43"/>
      <c r="GK37" s="43"/>
      <c r="GL37" s="43"/>
      <c r="GM37" s="43"/>
      <c r="GN37" s="43">
        <v>121089501</v>
      </c>
      <c r="GO37" s="43"/>
      <c r="GP37" s="43"/>
      <c r="GQ37" s="43"/>
      <c r="GR37" s="43"/>
      <c r="GS37" s="43">
        <v>118993869</v>
      </c>
      <c r="GT37" s="43"/>
      <c r="GU37" s="43"/>
      <c r="GV37" s="43"/>
      <c r="GW37" s="43"/>
      <c r="GX37" s="43">
        <v>116225381</v>
      </c>
    </row>
    <row r="38" spans="1:206" customFormat="1">
      <c r="A38" s="181" t="s">
        <v>224</v>
      </c>
      <c r="B38" t="s">
        <v>3547</v>
      </c>
      <c r="C38" t="s">
        <v>3533</v>
      </c>
      <c r="D38" s="187" t="s">
        <v>3559</v>
      </c>
      <c r="E38" t="s">
        <v>762</v>
      </c>
      <c r="BD38" s="43">
        <v>7408550.5</v>
      </c>
      <c r="BE38" s="43">
        <v>7589421.5</v>
      </c>
      <c r="BF38" s="43">
        <v>7770185.5</v>
      </c>
      <c r="BG38" s="43">
        <v>7947977.5</v>
      </c>
      <c r="BH38" s="43">
        <v>8124043</v>
      </c>
      <c r="BI38" s="43">
        <v>8303718</v>
      </c>
      <c r="BJ38" s="43">
        <v>8489516</v>
      </c>
      <c r="BK38" s="43">
        <v>8681012.5</v>
      </c>
      <c r="BL38" s="43">
        <v>8870203</v>
      </c>
      <c r="BM38" s="43">
        <v>9063421</v>
      </c>
      <c r="BN38" s="43">
        <v>9267999</v>
      </c>
      <c r="BO38" s="43">
        <v>9472301.5</v>
      </c>
      <c r="BP38" s="43">
        <v>9672971</v>
      </c>
      <c r="BQ38" s="43">
        <v>9873203.5</v>
      </c>
      <c r="BR38" s="43">
        <v>10073479.5</v>
      </c>
      <c r="BS38" s="43">
        <v>10269619.5</v>
      </c>
      <c r="BT38" s="43">
        <v>10462959.5</v>
      </c>
      <c r="BU38" s="43">
        <v>10660394.5</v>
      </c>
      <c r="BV38" s="43">
        <v>10857845</v>
      </c>
      <c r="BW38" s="43">
        <v>11048932.5</v>
      </c>
      <c r="BX38" s="43">
        <v>11241347.5</v>
      </c>
      <c r="BY38" s="43">
        <v>11434205</v>
      </c>
      <c r="BZ38" s="43">
        <v>11626928.5</v>
      </c>
      <c r="CA38" s="43">
        <v>11848706.5</v>
      </c>
      <c r="CB38" s="43">
        <v>12125200.5</v>
      </c>
      <c r="CC38" s="43">
        <v>12455699.5</v>
      </c>
      <c r="CD38" s="43">
        <v>12820357.5</v>
      </c>
      <c r="CE38" s="43">
        <v>13200976.5</v>
      </c>
      <c r="CF38" s="43">
        <v>13591335.5</v>
      </c>
      <c r="CG38" s="43">
        <v>13968589.5</v>
      </c>
      <c r="CH38" s="43">
        <v>14357099.5</v>
      </c>
      <c r="CI38" s="43">
        <v>14792166.5</v>
      </c>
      <c r="CJ38" s="43">
        <v>15265423.5</v>
      </c>
      <c r="CK38" s="43">
        <v>15786722</v>
      </c>
      <c r="CL38" s="43">
        <v>16367950.5</v>
      </c>
      <c r="CM38" s="43">
        <v>16977551</v>
      </c>
      <c r="CN38" s="43">
        <v>17554986</v>
      </c>
      <c r="CO38" s="43">
        <v>18093163</v>
      </c>
      <c r="CP38" s="43">
        <v>18612873.5</v>
      </c>
      <c r="CQ38" s="43">
        <v>19154897.5</v>
      </c>
      <c r="CR38" s="43">
        <v>19737321</v>
      </c>
      <c r="CS38" s="43">
        <v>20343863.5</v>
      </c>
      <c r="CT38" s="43">
        <v>20976331</v>
      </c>
      <c r="CU38" s="43">
        <v>21636761</v>
      </c>
      <c r="CV38" s="43">
        <v>22347985.5</v>
      </c>
      <c r="CW38" s="43">
        <v>23074871</v>
      </c>
      <c r="CX38" s="43">
        <v>23748891.5</v>
      </c>
      <c r="CY38" s="43">
        <v>24403156.5</v>
      </c>
      <c r="CZ38" s="43">
        <v>25089555.5</v>
      </c>
      <c r="DA38" s="43">
        <v>25787446</v>
      </c>
      <c r="DB38" s="43">
        <v>26467421.5</v>
      </c>
      <c r="DC38" s="43">
        <v>27130456</v>
      </c>
      <c r="DD38" s="43">
        <v>27783966.5</v>
      </c>
      <c r="DE38" s="43">
        <v>28432081.5</v>
      </c>
      <c r="DF38" s="43">
        <v>29101937.5</v>
      </c>
      <c r="DG38" s="43">
        <v>29827360.5</v>
      </c>
      <c r="DH38" s="43">
        <v>30626994.5</v>
      </c>
      <c r="DI38" s="43">
        <v>31526967</v>
      </c>
      <c r="DJ38" s="43">
        <v>32551427</v>
      </c>
      <c r="DK38" s="43">
        <v>33692286</v>
      </c>
      <c r="DL38" s="43">
        <v>34920532.5</v>
      </c>
      <c r="DM38" s="43">
        <v>36172965.5</v>
      </c>
      <c r="DN38" s="43">
        <v>37430126.5</v>
      </c>
      <c r="DO38" s="43">
        <v>38710898.5</v>
      </c>
      <c r="DP38" s="43">
        <v>39966694</v>
      </c>
      <c r="DQ38" s="43">
        <v>41199453</v>
      </c>
      <c r="DR38" s="43">
        <v>42409936</v>
      </c>
      <c r="DS38" s="43">
        <v>43583979.5</v>
      </c>
      <c r="DT38" s="43">
        <v>44712987.5</v>
      </c>
      <c r="DU38" s="43">
        <v>45783004</v>
      </c>
      <c r="DV38" s="43">
        <v>46805797.5</v>
      </c>
      <c r="DW38" s="43">
        <v>47772861.5</v>
      </c>
      <c r="DX38" s="43"/>
      <c r="DY38" s="43"/>
      <c r="DZ38" s="43"/>
      <c r="EA38" s="43">
        <v>50123853</v>
      </c>
      <c r="EB38" s="43"/>
      <c r="EC38" s="43"/>
      <c r="ED38" s="43"/>
      <c r="EE38" s="43"/>
      <c r="EF38" s="43">
        <v>55716097</v>
      </c>
      <c r="EG38" s="43"/>
      <c r="EH38" s="43"/>
      <c r="EI38" s="43"/>
      <c r="EJ38" s="43"/>
      <c r="EK38" s="43">
        <v>63533000</v>
      </c>
      <c r="EL38" s="43"/>
      <c r="EM38" s="43"/>
      <c r="EN38" s="43"/>
      <c r="EO38" s="43"/>
      <c r="EP38" s="43">
        <v>73236970</v>
      </c>
      <c r="EQ38" s="43"/>
      <c r="ER38" s="43"/>
      <c r="ES38" s="43"/>
      <c r="ET38" s="43"/>
      <c r="EU38" s="43">
        <v>82535807</v>
      </c>
      <c r="EV38" s="43"/>
      <c r="EW38" s="43"/>
      <c r="EX38" s="43"/>
      <c r="EY38" s="43"/>
      <c r="EZ38" s="43">
        <v>90171170</v>
      </c>
      <c r="FA38" s="43"/>
      <c r="FB38" s="43"/>
      <c r="FC38" s="43"/>
      <c r="FD38" s="43"/>
      <c r="FE38" s="43">
        <v>96354045</v>
      </c>
      <c r="FF38" s="43"/>
      <c r="FG38" s="43"/>
      <c r="FH38" s="43"/>
      <c r="FI38" s="43"/>
      <c r="FJ38" s="43">
        <v>102661164</v>
      </c>
      <c r="FK38" s="43"/>
      <c r="FL38" s="43"/>
      <c r="FM38" s="43"/>
      <c r="FN38" s="43"/>
      <c r="FO38" s="43">
        <v>108621531</v>
      </c>
      <c r="FP38" s="43"/>
      <c r="FQ38" s="43"/>
      <c r="FR38" s="43"/>
      <c r="FS38" s="43"/>
      <c r="FT38" s="43">
        <v>113972145</v>
      </c>
      <c r="FU38" s="43"/>
      <c r="FV38" s="43"/>
      <c r="FW38" s="43"/>
      <c r="FX38" s="43"/>
      <c r="FY38" s="43">
        <v>118144988</v>
      </c>
      <c r="FZ38" s="43"/>
      <c r="GA38" s="43"/>
      <c r="GB38" s="43"/>
      <c r="GC38" s="43"/>
      <c r="GD38" s="43">
        <v>120935932</v>
      </c>
      <c r="GE38" s="43"/>
      <c r="GF38" s="43"/>
      <c r="GG38" s="43"/>
      <c r="GH38" s="43"/>
      <c r="GI38" s="43">
        <v>121721869</v>
      </c>
      <c r="GJ38" s="43"/>
      <c r="GK38" s="43"/>
      <c r="GL38" s="43"/>
      <c r="GM38" s="43"/>
      <c r="GN38" s="43">
        <v>121827988</v>
      </c>
      <c r="GO38" s="43"/>
      <c r="GP38" s="43"/>
      <c r="GQ38" s="43"/>
      <c r="GR38" s="43"/>
      <c r="GS38" s="43">
        <v>120366043</v>
      </c>
      <c r="GT38" s="43"/>
      <c r="GU38" s="43"/>
      <c r="GV38" s="43"/>
      <c r="GW38" s="43"/>
      <c r="GX38" s="43">
        <v>118394553</v>
      </c>
    </row>
    <row r="39" spans="1:206" customFormat="1">
      <c r="A39" s="181" t="s">
        <v>224</v>
      </c>
      <c r="B39" t="s">
        <v>3547</v>
      </c>
      <c r="C39" t="s">
        <v>3533</v>
      </c>
      <c r="D39" s="187" t="s">
        <v>3559</v>
      </c>
      <c r="E39" t="s">
        <v>763</v>
      </c>
      <c r="BD39" s="43">
        <v>6261838.5</v>
      </c>
      <c r="BE39" s="43">
        <v>6400587</v>
      </c>
      <c r="BF39" s="43">
        <v>6548502.5</v>
      </c>
      <c r="BG39" s="43">
        <v>6700732.5</v>
      </c>
      <c r="BH39" s="43">
        <v>6857799</v>
      </c>
      <c r="BI39" s="43">
        <v>7020098</v>
      </c>
      <c r="BJ39" s="43">
        <v>7183251</v>
      </c>
      <c r="BK39" s="43">
        <v>7346434.5</v>
      </c>
      <c r="BL39" s="43">
        <v>7506057</v>
      </c>
      <c r="BM39" s="43">
        <v>7669093.5</v>
      </c>
      <c r="BN39" s="43">
        <v>7844700</v>
      </c>
      <c r="BO39" s="43">
        <v>8026969</v>
      </c>
      <c r="BP39" s="43">
        <v>8213380.5</v>
      </c>
      <c r="BQ39" s="43">
        <v>8404303</v>
      </c>
      <c r="BR39" s="43">
        <v>8598505</v>
      </c>
      <c r="BS39" s="43">
        <v>8795041.5</v>
      </c>
      <c r="BT39" s="43">
        <v>8992970</v>
      </c>
      <c r="BU39" s="43">
        <v>9192907.5</v>
      </c>
      <c r="BV39" s="43">
        <v>9391469.5</v>
      </c>
      <c r="BW39" s="43">
        <v>9584068</v>
      </c>
      <c r="BX39" s="43">
        <v>9771552.5</v>
      </c>
      <c r="BY39" s="43">
        <v>9956886</v>
      </c>
      <c r="BZ39" s="43">
        <v>10138419</v>
      </c>
      <c r="CA39" s="43">
        <v>10319880.5</v>
      </c>
      <c r="CB39" s="43">
        <v>10502741</v>
      </c>
      <c r="CC39" s="43">
        <v>10690513</v>
      </c>
      <c r="CD39" s="43">
        <v>10880364</v>
      </c>
      <c r="CE39" s="43">
        <v>11065748</v>
      </c>
      <c r="CF39" s="43">
        <v>11284241</v>
      </c>
      <c r="CG39" s="43">
        <v>11559251.5</v>
      </c>
      <c r="CH39" s="43">
        <v>11886246.5</v>
      </c>
      <c r="CI39" s="43">
        <v>12272092</v>
      </c>
      <c r="CJ39" s="43">
        <v>12703026.5</v>
      </c>
      <c r="CK39" s="43">
        <v>13129244</v>
      </c>
      <c r="CL39" s="43">
        <v>13528083.5</v>
      </c>
      <c r="CM39" s="43">
        <v>13954623</v>
      </c>
      <c r="CN39" s="43">
        <v>14404745.5</v>
      </c>
      <c r="CO39" s="43">
        <v>14846024.5</v>
      </c>
      <c r="CP39" s="43">
        <v>15304507</v>
      </c>
      <c r="CQ39" s="43">
        <v>15815752</v>
      </c>
      <c r="CR39" s="43">
        <v>16343127.5</v>
      </c>
      <c r="CS39" s="43">
        <v>16838982</v>
      </c>
      <c r="CT39" s="43">
        <v>17328497</v>
      </c>
      <c r="CU39" s="43">
        <v>17841244</v>
      </c>
      <c r="CV39" s="43">
        <v>18394975.5</v>
      </c>
      <c r="CW39" s="43">
        <v>18970212.5</v>
      </c>
      <c r="CX39" s="43">
        <v>19528361</v>
      </c>
      <c r="CY39" s="43">
        <v>20090621.5</v>
      </c>
      <c r="CZ39" s="43">
        <v>20702228.5</v>
      </c>
      <c r="DA39" s="43">
        <v>21349232</v>
      </c>
      <c r="DB39" s="43">
        <v>22007525.5</v>
      </c>
      <c r="DC39" s="43">
        <v>22667615</v>
      </c>
      <c r="DD39" s="43">
        <v>23320605</v>
      </c>
      <c r="DE39" s="43">
        <v>23963713.5</v>
      </c>
      <c r="DF39" s="43">
        <v>24605943</v>
      </c>
      <c r="DG39" s="43">
        <v>25245445.5</v>
      </c>
      <c r="DH39" s="43">
        <v>25883393</v>
      </c>
      <c r="DI39" s="43">
        <v>26529691.5</v>
      </c>
      <c r="DJ39" s="43">
        <v>27182620</v>
      </c>
      <c r="DK39" s="43">
        <v>27852876</v>
      </c>
      <c r="DL39" s="43">
        <v>28581735.5</v>
      </c>
      <c r="DM39" s="43">
        <v>29377775</v>
      </c>
      <c r="DN39" s="43">
        <v>30271577.5</v>
      </c>
      <c r="DO39" s="43">
        <v>31314606.5</v>
      </c>
      <c r="DP39" s="43">
        <v>32482671.5</v>
      </c>
      <c r="DQ39" s="43">
        <v>33740430.5</v>
      </c>
      <c r="DR39" s="43">
        <v>35040840</v>
      </c>
      <c r="DS39" s="43">
        <v>36342084.5</v>
      </c>
      <c r="DT39" s="43">
        <v>37624408.5</v>
      </c>
      <c r="DU39" s="43">
        <v>38870098</v>
      </c>
      <c r="DV39" s="43">
        <v>40100724</v>
      </c>
      <c r="DW39" s="43">
        <v>41314139.5</v>
      </c>
      <c r="DX39" s="43"/>
      <c r="DY39" s="43"/>
      <c r="DZ39" s="43"/>
      <c r="EA39" s="43">
        <v>44474474</v>
      </c>
      <c r="EB39" s="43"/>
      <c r="EC39" s="43"/>
      <c r="ED39" s="43"/>
      <c r="EE39" s="43"/>
      <c r="EF39" s="43">
        <v>49112388</v>
      </c>
      <c r="EG39" s="43"/>
      <c r="EH39" s="43"/>
      <c r="EI39" s="43"/>
      <c r="EJ39" s="43"/>
      <c r="EK39" s="43">
        <v>54621445</v>
      </c>
      <c r="EL39" s="43"/>
      <c r="EM39" s="43"/>
      <c r="EN39" s="43"/>
      <c r="EO39" s="43"/>
      <c r="EP39" s="43">
        <v>62336227</v>
      </c>
      <c r="EQ39" s="43"/>
      <c r="ER39" s="43"/>
      <c r="ES39" s="43"/>
      <c r="ET39" s="43"/>
      <c r="EU39" s="43">
        <v>71935273</v>
      </c>
      <c r="EV39" s="43"/>
      <c r="EW39" s="43"/>
      <c r="EX39" s="43"/>
      <c r="EY39" s="43"/>
      <c r="EZ39" s="43">
        <v>81165661</v>
      </c>
      <c r="FA39" s="43"/>
      <c r="FB39" s="43"/>
      <c r="FC39" s="43"/>
      <c r="FD39" s="43"/>
      <c r="FE39" s="43">
        <v>88773681</v>
      </c>
      <c r="FF39" s="43"/>
      <c r="FG39" s="43"/>
      <c r="FH39" s="43"/>
      <c r="FI39" s="43"/>
      <c r="FJ39" s="43">
        <v>94955343</v>
      </c>
      <c r="FK39" s="43"/>
      <c r="FL39" s="43"/>
      <c r="FM39" s="43"/>
      <c r="FN39" s="43"/>
      <c r="FO39" s="43">
        <v>101291227</v>
      </c>
      <c r="FP39" s="43"/>
      <c r="FQ39" s="43"/>
      <c r="FR39" s="43"/>
      <c r="FS39" s="43"/>
      <c r="FT39" s="43">
        <v>107301785</v>
      </c>
      <c r="FU39" s="43"/>
      <c r="FV39" s="43"/>
      <c r="FW39" s="43"/>
      <c r="FX39" s="43"/>
      <c r="FY39" s="43">
        <v>112723722</v>
      </c>
      <c r="FZ39" s="43"/>
      <c r="GA39" s="43"/>
      <c r="GB39" s="43"/>
      <c r="GC39" s="43"/>
      <c r="GD39" s="43">
        <v>116984440</v>
      </c>
      <c r="GE39" s="43"/>
      <c r="GF39" s="43"/>
      <c r="GG39" s="43"/>
      <c r="GH39" s="43"/>
      <c r="GI39" s="43">
        <v>119882026</v>
      </c>
      <c r="GJ39" s="43"/>
      <c r="GK39" s="43"/>
      <c r="GL39" s="43"/>
      <c r="GM39" s="43"/>
      <c r="GN39" s="43">
        <v>120786474</v>
      </c>
      <c r="GO39" s="43"/>
      <c r="GP39" s="43"/>
      <c r="GQ39" s="43"/>
      <c r="GR39" s="43"/>
      <c r="GS39" s="43">
        <v>121009724</v>
      </c>
      <c r="GT39" s="43"/>
      <c r="GU39" s="43"/>
      <c r="GV39" s="43"/>
      <c r="GW39" s="43"/>
      <c r="GX39" s="43">
        <v>119671654</v>
      </c>
    </row>
    <row r="40" spans="1:206" customFormat="1">
      <c r="A40" s="181" t="s">
        <v>224</v>
      </c>
      <c r="B40" t="s">
        <v>3547</v>
      </c>
      <c r="C40" t="s">
        <v>3533</v>
      </c>
      <c r="D40" s="187" t="s">
        <v>3559</v>
      </c>
      <c r="E40" t="s">
        <v>764</v>
      </c>
      <c r="BD40" s="43">
        <v>5353153</v>
      </c>
      <c r="BE40" s="43">
        <v>5460139.5</v>
      </c>
      <c r="BF40" s="43">
        <v>5562716.5</v>
      </c>
      <c r="BG40" s="43">
        <v>5663954</v>
      </c>
      <c r="BH40" s="43">
        <v>5770535</v>
      </c>
      <c r="BI40" s="43">
        <v>5886120.5</v>
      </c>
      <c r="BJ40" s="43">
        <v>6010018</v>
      </c>
      <c r="BK40" s="43">
        <v>6142180.5</v>
      </c>
      <c r="BL40" s="43">
        <v>6278415</v>
      </c>
      <c r="BM40" s="43">
        <v>6422663</v>
      </c>
      <c r="BN40" s="43">
        <v>6576674.5</v>
      </c>
      <c r="BO40" s="43">
        <v>6730744</v>
      </c>
      <c r="BP40" s="43">
        <v>6885485</v>
      </c>
      <c r="BQ40" s="43">
        <v>7044624</v>
      </c>
      <c r="BR40" s="43">
        <v>7207619.5</v>
      </c>
      <c r="BS40" s="43">
        <v>7376058</v>
      </c>
      <c r="BT40" s="43">
        <v>7551234</v>
      </c>
      <c r="BU40" s="43">
        <v>7733063.5</v>
      </c>
      <c r="BV40" s="43">
        <v>7920446.5</v>
      </c>
      <c r="BW40" s="43">
        <v>8111318.5</v>
      </c>
      <c r="BX40" s="43">
        <v>8306664</v>
      </c>
      <c r="BY40" s="43">
        <v>8503756.5</v>
      </c>
      <c r="BZ40" s="43">
        <v>8696571</v>
      </c>
      <c r="CA40" s="43">
        <v>8887984.5</v>
      </c>
      <c r="CB40" s="43">
        <v>9076091.5</v>
      </c>
      <c r="CC40" s="43">
        <v>9259364</v>
      </c>
      <c r="CD40" s="43">
        <v>9440736.5</v>
      </c>
      <c r="CE40" s="43">
        <v>9609874.5</v>
      </c>
      <c r="CF40" s="43">
        <v>9778189</v>
      </c>
      <c r="CG40" s="43">
        <v>9951934</v>
      </c>
      <c r="CH40" s="43">
        <v>10128485.5</v>
      </c>
      <c r="CI40" s="43">
        <v>10325204</v>
      </c>
      <c r="CJ40" s="43">
        <v>10546048.5</v>
      </c>
      <c r="CK40" s="43">
        <v>10792838.5</v>
      </c>
      <c r="CL40" s="43">
        <v>11081342</v>
      </c>
      <c r="CM40" s="43">
        <v>11428425.5</v>
      </c>
      <c r="CN40" s="43">
        <v>11817046.5</v>
      </c>
      <c r="CO40" s="43">
        <v>12222427.5</v>
      </c>
      <c r="CP40" s="43">
        <v>12606005.5</v>
      </c>
      <c r="CQ40" s="43">
        <v>12961042</v>
      </c>
      <c r="CR40" s="43">
        <v>13333014</v>
      </c>
      <c r="CS40" s="43">
        <v>13719603.5</v>
      </c>
      <c r="CT40" s="43">
        <v>14113704.5</v>
      </c>
      <c r="CU40" s="43">
        <v>14560387.5</v>
      </c>
      <c r="CV40" s="43">
        <v>15067958.5</v>
      </c>
      <c r="CW40" s="43">
        <v>15578436.5</v>
      </c>
      <c r="CX40" s="43">
        <v>16054325.5</v>
      </c>
      <c r="CY40" s="43">
        <v>16513183.5</v>
      </c>
      <c r="CZ40" s="43">
        <v>16991446</v>
      </c>
      <c r="DA40" s="43">
        <v>17497653.5</v>
      </c>
      <c r="DB40" s="43">
        <v>18025144</v>
      </c>
      <c r="DC40" s="43">
        <v>18578494.5</v>
      </c>
      <c r="DD40" s="43">
        <v>19158999.5</v>
      </c>
      <c r="DE40" s="43">
        <v>19755583.5</v>
      </c>
      <c r="DF40" s="43">
        <v>20360895</v>
      </c>
      <c r="DG40" s="43">
        <v>20971312</v>
      </c>
      <c r="DH40" s="43">
        <v>21588496.5</v>
      </c>
      <c r="DI40" s="43">
        <v>22214544</v>
      </c>
      <c r="DJ40" s="43">
        <v>22846757</v>
      </c>
      <c r="DK40" s="43">
        <v>23487162.5</v>
      </c>
      <c r="DL40" s="43">
        <v>24132830</v>
      </c>
      <c r="DM40" s="43">
        <v>24771316.5</v>
      </c>
      <c r="DN40" s="43">
        <v>25417029.5</v>
      </c>
      <c r="DO40" s="43">
        <v>26087337.5</v>
      </c>
      <c r="DP40" s="43">
        <v>26783613.5</v>
      </c>
      <c r="DQ40" s="43">
        <v>27537111</v>
      </c>
      <c r="DR40" s="43">
        <v>28364745</v>
      </c>
      <c r="DS40" s="43">
        <v>29285162.5</v>
      </c>
      <c r="DT40" s="43">
        <v>30327101.5</v>
      </c>
      <c r="DU40" s="43">
        <v>31485863</v>
      </c>
      <c r="DV40" s="43">
        <v>32733280.5</v>
      </c>
      <c r="DW40" s="43">
        <v>34019020</v>
      </c>
      <c r="DX40" s="43"/>
      <c r="DY40" s="43"/>
      <c r="DZ40" s="43"/>
      <c r="EA40" s="43">
        <v>37695585</v>
      </c>
      <c r="EB40" s="43"/>
      <c r="EC40" s="43"/>
      <c r="ED40" s="43"/>
      <c r="EE40" s="43"/>
      <c r="EF40" s="43">
        <v>43415819</v>
      </c>
      <c r="EG40" s="43"/>
      <c r="EH40" s="43"/>
      <c r="EI40" s="43"/>
      <c r="EJ40" s="43"/>
      <c r="EK40" s="43">
        <v>47987162</v>
      </c>
      <c r="EL40" s="43"/>
      <c r="EM40" s="43"/>
      <c r="EN40" s="43"/>
      <c r="EO40" s="43"/>
      <c r="EP40" s="43">
        <v>53419714</v>
      </c>
      <c r="EQ40" s="43"/>
      <c r="ER40" s="43"/>
      <c r="ES40" s="43"/>
      <c r="ET40" s="43"/>
      <c r="EU40" s="43">
        <v>61027993</v>
      </c>
      <c r="EV40" s="43"/>
      <c r="EW40" s="43"/>
      <c r="EX40" s="43"/>
      <c r="EY40" s="43"/>
      <c r="EZ40" s="43">
        <v>70513306</v>
      </c>
      <c r="FA40" s="43"/>
      <c r="FB40" s="43"/>
      <c r="FC40" s="43"/>
      <c r="FD40" s="43"/>
      <c r="FE40" s="43">
        <v>79668948</v>
      </c>
      <c r="FF40" s="43"/>
      <c r="FG40" s="43"/>
      <c r="FH40" s="43"/>
      <c r="FI40" s="43"/>
      <c r="FJ40" s="43">
        <v>87244405</v>
      </c>
      <c r="FK40" s="43"/>
      <c r="FL40" s="43"/>
      <c r="FM40" s="43"/>
      <c r="FN40" s="43"/>
      <c r="FO40" s="43">
        <v>93442752</v>
      </c>
      <c r="FP40" s="43"/>
      <c r="FQ40" s="43"/>
      <c r="FR40" s="43"/>
      <c r="FS40" s="43"/>
      <c r="FT40" s="43">
        <v>99805315</v>
      </c>
      <c r="FU40" s="43"/>
      <c r="FV40" s="43"/>
      <c r="FW40" s="43"/>
      <c r="FX40" s="43"/>
      <c r="FY40" s="43">
        <v>105866144</v>
      </c>
      <c r="FZ40" s="43"/>
      <c r="GA40" s="43"/>
      <c r="GB40" s="43"/>
      <c r="GC40" s="43"/>
      <c r="GD40" s="43">
        <v>111360049</v>
      </c>
      <c r="GE40" s="43"/>
      <c r="GF40" s="43"/>
      <c r="GG40" s="43"/>
      <c r="GH40" s="43"/>
      <c r="GI40" s="43">
        <v>115718449</v>
      </c>
      <c r="GJ40" s="43"/>
      <c r="GK40" s="43"/>
      <c r="GL40" s="43"/>
      <c r="GM40" s="43"/>
      <c r="GN40" s="43">
        <v>118732845</v>
      </c>
      <c r="GO40" s="43"/>
      <c r="GP40" s="43"/>
      <c r="GQ40" s="43"/>
      <c r="GR40" s="43"/>
      <c r="GS40" s="43">
        <v>119767156</v>
      </c>
      <c r="GT40" s="43"/>
      <c r="GU40" s="43"/>
      <c r="GV40" s="43"/>
      <c r="GW40" s="43"/>
      <c r="GX40" s="43">
        <v>120120565</v>
      </c>
    </row>
    <row r="41" spans="1:206" customFormat="1">
      <c r="A41" s="181" t="s">
        <v>224</v>
      </c>
      <c r="B41" t="s">
        <v>3547</v>
      </c>
      <c r="C41" t="s">
        <v>3533</v>
      </c>
      <c r="D41" s="187" t="s">
        <v>3559</v>
      </c>
      <c r="E41" t="s">
        <v>765</v>
      </c>
      <c r="BD41" s="43">
        <v>4496701</v>
      </c>
      <c r="BE41" s="43">
        <v>4589747</v>
      </c>
      <c r="BF41" s="43">
        <v>4690482.5</v>
      </c>
      <c r="BG41" s="43">
        <v>4795719</v>
      </c>
      <c r="BH41" s="43">
        <v>4899365</v>
      </c>
      <c r="BI41" s="43">
        <v>4999670</v>
      </c>
      <c r="BJ41" s="43">
        <v>5095507.5</v>
      </c>
      <c r="BK41" s="43">
        <v>5186162</v>
      </c>
      <c r="BL41" s="43">
        <v>5275430</v>
      </c>
      <c r="BM41" s="43">
        <v>5371693.5</v>
      </c>
      <c r="BN41" s="43">
        <v>5478580.5</v>
      </c>
      <c r="BO41" s="43">
        <v>5594301.5</v>
      </c>
      <c r="BP41" s="43">
        <v>5718727.5</v>
      </c>
      <c r="BQ41" s="43">
        <v>5848081.5</v>
      </c>
      <c r="BR41" s="43">
        <v>5983581</v>
      </c>
      <c r="BS41" s="43">
        <v>6126057.5</v>
      </c>
      <c r="BT41" s="43">
        <v>6275067</v>
      </c>
      <c r="BU41" s="43">
        <v>6431507</v>
      </c>
      <c r="BV41" s="43">
        <v>6593372.5</v>
      </c>
      <c r="BW41" s="43">
        <v>6757747</v>
      </c>
      <c r="BX41" s="43">
        <v>6927327</v>
      </c>
      <c r="BY41" s="43">
        <v>7103649</v>
      </c>
      <c r="BZ41" s="43">
        <v>7283150</v>
      </c>
      <c r="CA41" s="43">
        <v>7468525.5</v>
      </c>
      <c r="CB41" s="43">
        <v>7656826</v>
      </c>
      <c r="CC41" s="43">
        <v>7848067.5</v>
      </c>
      <c r="CD41" s="43">
        <v>8041463</v>
      </c>
      <c r="CE41" s="43">
        <v>8222117.5</v>
      </c>
      <c r="CF41" s="43">
        <v>8398704</v>
      </c>
      <c r="CG41" s="43">
        <v>8575788.5</v>
      </c>
      <c r="CH41" s="43">
        <v>8742305.5</v>
      </c>
      <c r="CI41" s="43">
        <v>8916168</v>
      </c>
      <c r="CJ41" s="43">
        <v>9103756.5</v>
      </c>
      <c r="CK41" s="43">
        <v>9290015.5</v>
      </c>
      <c r="CL41" s="43">
        <v>9470083</v>
      </c>
      <c r="CM41" s="43">
        <v>9655119</v>
      </c>
      <c r="CN41" s="43">
        <v>9852808</v>
      </c>
      <c r="CO41" s="43">
        <v>10060121</v>
      </c>
      <c r="CP41" s="43">
        <v>10278900</v>
      </c>
      <c r="CQ41" s="43">
        <v>10537144.5</v>
      </c>
      <c r="CR41" s="43">
        <v>10846476</v>
      </c>
      <c r="CS41" s="43">
        <v>11185285</v>
      </c>
      <c r="CT41" s="43">
        <v>11546878.5</v>
      </c>
      <c r="CU41" s="43">
        <v>11912229</v>
      </c>
      <c r="CV41" s="43">
        <v>12255970</v>
      </c>
      <c r="CW41" s="43">
        <v>12611496.5</v>
      </c>
      <c r="CX41" s="43">
        <v>12988718.5</v>
      </c>
      <c r="CY41" s="43">
        <v>13371000.5</v>
      </c>
      <c r="CZ41" s="43">
        <v>13796392.5</v>
      </c>
      <c r="DA41" s="43">
        <v>14277059.5</v>
      </c>
      <c r="DB41" s="43">
        <v>14761774.5</v>
      </c>
      <c r="DC41" s="43">
        <v>15227753</v>
      </c>
      <c r="DD41" s="43">
        <v>15691039.5</v>
      </c>
      <c r="DE41" s="43">
        <v>16159630.5</v>
      </c>
      <c r="DF41" s="43">
        <v>16644927</v>
      </c>
      <c r="DG41" s="43">
        <v>17150700.5</v>
      </c>
      <c r="DH41" s="43">
        <v>17681085</v>
      </c>
      <c r="DI41" s="43">
        <v>18243338.5</v>
      </c>
      <c r="DJ41" s="43">
        <v>18828109</v>
      </c>
      <c r="DK41" s="43">
        <v>19425415.5</v>
      </c>
      <c r="DL41" s="43">
        <v>20034854.5</v>
      </c>
      <c r="DM41" s="43">
        <v>20645897.5</v>
      </c>
      <c r="DN41" s="43">
        <v>21261940.5</v>
      </c>
      <c r="DO41" s="43">
        <v>21894296</v>
      </c>
      <c r="DP41" s="43">
        <v>22539606.5</v>
      </c>
      <c r="DQ41" s="43">
        <v>23191085</v>
      </c>
      <c r="DR41" s="43">
        <v>23843741</v>
      </c>
      <c r="DS41" s="43">
        <v>24502710.5</v>
      </c>
      <c r="DT41" s="43">
        <v>25172475.5</v>
      </c>
      <c r="DU41" s="43">
        <v>25865325</v>
      </c>
      <c r="DV41" s="43">
        <v>26612704.5</v>
      </c>
      <c r="DW41" s="43">
        <v>27424666</v>
      </c>
      <c r="DX41" s="43"/>
      <c r="DY41" s="43"/>
      <c r="DZ41" s="43"/>
      <c r="EA41" s="43">
        <v>30442398</v>
      </c>
      <c r="EB41" s="43"/>
      <c r="EC41" s="43"/>
      <c r="ED41" s="43"/>
      <c r="EE41" s="43"/>
      <c r="EF41" s="43">
        <v>36625273</v>
      </c>
      <c r="EG41" s="43"/>
      <c r="EH41" s="43"/>
      <c r="EI41" s="43"/>
      <c r="EJ41" s="43"/>
      <c r="EK41" s="43">
        <v>42244876</v>
      </c>
      <c r="EL41" s="43"/>
      <c r="EM41" s="43"/>
      <c r="EN41" s="43"/>
      <c r="EO41" s="43"/>
      <c r="EP41" s="43">
        <v>46745263</v>
      </c>
      <c r="EQ41" s="43"/>
      <c r="ER41" s="43"/>
      <c r="ES41" s="43"/>
      <c r="ET41" s="43"/>
      <c r="EU41" s="43">
        <v>52090572</v>
      </c>
      <c r="EV41" s="43"/>
      <c r="EW41" s="43"/>
      <c r="EX41" s="43"/>
      <c r="EY41" s="43"/>
      <c r="EZ41" s="43">
        <v>59577689</v>
      </c>
      <c r="FA41" s="43"/>
      <c r="FB41" s="43"/>
      <c r="FC41" s="43"/>
      <c r="FD41" s="43"/>
      <c r="FE41" s="43">
        <v>68928431</v>
      </c>
      <c r="FF41" s="43"/>
      <c r="FG41" s="43"/>
      <c r="FH41" s="43"/>
      <c r="FI41" s="43"/>
      <c r="FJ41" s="43">
        <v>77992886</v>
      </c>
      <c r="FK41" s="43"/>
      <c r="FL41" s="43"/>
      <c r="FM41" s="43"/>
      <c r="FN41" s="43"/>
      <c r="FO41" s="43">
        <v>85537153</v>
      </c>
      <c r="FP41" s="43"/>
      <c r="FQ41" s="43"/>
      <c r="FR41" s="43"/>
      <c r="FS41" s="43"/>
      <c r="FT41" s="43">
        <v>91741375</v>
      </c>
      <c r="FU41" s="43"/>
      <c r="FV41" s="43"/>
      <c r="FW41" s="43"/>
      <c r="FX41" s="43"/>
      <c r="FY41" s="43">
        <v>98124425</v>
      </c>
      <c r="FZ41" s="43"/>
      <c r="GA41" s="43"/>
      <c r="GB41" s="43"/>
      <c r="GC41" s="43"/>
      <c r="GD41" s="43">
        <v>104236994</v>
      </c>
      <c r="GE41" s="43"/>
      <c r="GF41" s="43"/>
      <c r="GG41" s="43"/>
      <c r="GH41" s="43"/>
      <c r="GI41" s="43">
        <v>109813711</v>
      </c>
      <c r="GJ41" s="43"/>
      <c r="GK41" s="43"/>
      <c r="GL41" s="43"/>
      <c r="GM41" s="43"/>
      <c r="GN41" s="43">
        <v>114282843</v>
      </c>
      <c r="GO41" s="43"/>
      <c r="GP41" s="43"/>
      <c r="GQ41" s="43"/>
      <c r="GR41" s="43"/>
      <c r="GS41" s="43">
        <v>117428736</v>
      </c>
      <c r="GT41" s="43"/>
      <c r="GU41" s="43"/>
      <c r="GV41" s="43"/>
      <c r="GW41" s="43"/>
      <c r="GX41" s="43">
        <v>118611883</v>
      </c>
    </row>
    <row r="42" spans="1:206" customFormat="1">
      <c r="A42" s="181" t="s">
        <v>224</v>
      </c>
      <c r="B42" t="s">
        <v>3547</v>
      </c>
      <c r="C42" t="s">
        <v>3533</v>
      </c>
      <c r="D42" s="187" t="s">
        <v>3559</v>
      </c>
      <c r="E42" t="s">
        <v>766</v>
      </c>
      <c r="BD42" s="43">
        <v>3782087.5</v>
      </c>
      <c r="BE42" s="43">
        <v>3856383</v>
      </c>
      <c r="BF42" s="43">
        <v>3926214</v>
      </c>
      <c r="BG42" s="43">
        <v>3995221.5</v>
      </c>
      <c r="BH42" s="43">
        <v>4068768.5</v>
      </c>
      <c r="BI42" s="43">
        <v>4148398.5</v>
      </c>
      <c r="BJ42" s="43">
        <v>4233196</v>
      </c>
      <c r="BK42" s="43">
        <v>4323695.5</v>
      </c>
      <c r="BL42" s="43">
        <v>4417254</v>
      </c>
      <c r="BM42" s="43">
        <v>4510418.5</v>
      </c>
      <c r="BN42" s="43">
        <v>4601674</v>
      </c>
      <c r="BO42" s="43">
        <v>4689164</v>
      </c>
      <c r="BP42" s="43">
        <v>4773974</v>
      </c>
      <c r="BQ42" s="43">
        <v>4860693</v>
      </c>
      <c r="BR42" s="43">
        <v>4954743</v>
      </c>
      <c r="BS42" s="43">
        <v>5058012.5</v>
      </c>
      <c r="BT42" s="43">
        <v>5169783.5</v>
      </c>
      <c r="BU42" s="43">
        <v>5289560</v>
      </c>
      <c r="BV42" s="43">
        <v>5415883.5</v>
      </c>
      <c r="BW42" s="43">
        <v>5550443</v>
      </c>
      <c r="BX42" s="43">
        <v>5694438.5</v>
      </c>
      <c r="BY42" s="43">
        <v>5844322</v>
      </c>
      <c r="BZ42" s="43">
        <v>5998703.5</v>
      </c>
      <c r="CA42" s="43">
        <v>6160042.5</v>
      </c>
      <c r="CB42" s="43">
        <v>6323182</v>
      </c>
      <c r="CC42" s="43">
        <v>6492428.5</v>
      </c>
      <c r="CD42" s="43">
        <v>6670126</v>
      </c>
      <c r="CE42" s="43">
        <v>6840732</v>
      </c>
      <c r="CF42" s="43">
        <v>7012553.5</v>
      </c>
      <c r="CG42" s="43">
        <v>7190089.5</v>
      </c>
      <c r="CH42" s="43">
        <v>7358393</v>
      </c>
      <c r="CI42" s="43">
        <v>7531770</v>
      </c>
      <c r="CJ42" s="43">
        <v>7716814.5</v>
      </c>
      <c r="CK42" s="43">
        <v>7898274.5</v>
      </c>
      <c r="CL42" s="43">
        <v>8071155.5</v>
      </c>
      <c r="CM42" s="43">
        <v>8236787.5</v>
      </c>
      <c r="CN42" s="43">
        <v>8404102</v>
      </c>
      <c r="CO42" s="43">
        <v>8576404</v>
      </c>
      <c r="CP42" s="43">
        <v>8745462.5</v>
      </c>
      <c r="CQ42" s="43">
        <v>8915758</v>
      </c>
      <c r="CR42" s="43">
        <v>9091805</v>
      </c>
      <c r="CS42" s="43">
        <v>9263688.5</v>
      </c>
      <c r="CT42" s="43">
        <v>9437595.5</v>
      </c>
      <c r="CU42" s="43">
        <v>9633638.5</v>
      </c>
      <c r="CV42" s="43">
        <v>9865243.5</v>
      </c>
      <c r="CW42" s="43">
        <v>10148209</v>
      </c>
      <c r="CX42" s="43">
        <v>10478071</v>
      </c>
      <c r="CY42" s="43">
        <v>10831275.5</v>
      </c>
      <c r="CZ42" s="43">
        <v>11183249.5</v>
      </c>
      <c r="DA42" s="43">
        <v>11514344.5</v>
      </c>
      <c r="DB42" s="43">
        <v>11851018.5</v>
      </c>
      <c r="DC42" s="43">
        <v>12211215.5</v>
      </c>
      <c r="DD42" s="43">
        <v>12586127.5</v>
      </c>
      <c r="DE42" s="43">
        <v>12996825.5</v>
      </c>
      <c r="DF42" s="43">
        <v>13459559.5</v>
      </c>
      <c r="DG42" s="43">
        <v>13928485.5</v>
      </c>
      <c r="DH42" s="43">
        <v>14376013.5</v>
      </c>
      <c r="DI42" s="43">
        <v>14825326.5</v>
      </c>
      <c r="DJ42" s="43">
        <v>15285417</v>
      </c>
      <c r="DK42" s="43">
        <v>15763320</v>
      </c>
      <c r="DL42" s="43">
        <v>16266489.5</v>
      </c>
      <c r="DM42" s="43">
        <v>16793536.5</v>
      </c>
      <c r="DN42" s="43">
        <v>17347922.5</v>
      </c>
      <c r="DO42" s="43">
        <v>17927719</v>
      </c>
      <c r="DP42" s="43">
        <v>18520617</v>
      </c>
      <c r="DQ42" s="43">
        <v>19125064.5</v>
      </c>
      <c r="DR42" s="43">
        <v>19737433</v>
      </c>
      <c r="DS42" s="43">
        <v>20354936</v>
      </c>
      <c r="DT42" s="43">
        <v>20980374</v>
      </c>
      <c r="DU42" s="43">
        <v>21615350.5</v>
      </c>
      <c r="DV42" s="43">
        <v>22250443.5</v>
      </c>
      <c r="DW42" s="43">
        <v>22873887.5</v>
      </c>
      <c r="DX42" s="43"/>
      <c r="DY42" s="43"/>
      <c r="DZ42" s="43"/>
      <c r="EA42" s="43">
        <v>24684365</v>
      </c>
      <c r="EB42" s="43"/>
      <c r="EC42" s="43"/>
      <c r="ED42" s="43"/>
      <c r="EE42" s="43"/>
      <c r="EF42" s="43">
        <v>29337359</v>
      </c>
      <c r="EG42" s="43"/>
      <c r="EH42" s="43"/>
      <c r="EI42" s="43"/>
      <c r="EJ42" s="43"/>
      <c r="EK42" s="43">
        <v>35360088</v>
      </c>
      <c r="EL42" s="43"/>
      <c r="EM42" s="43"/>
      <c r="EN42" s="43"/>
      <c r="EO42" s="43"/>
      <c r="EP42" s="43">
        <v>40850762</v>
      </c>
      <c r="EQ42" s="43"/>
      <c r="ER42" s="43"/>
      <c r="ES42" s="43"/>
      <c r="ET42" s="43"/>
      <c r="EU42" s="43">
        <v>45259930</v>
      </c>
      <c r="EV42" s="43"/>
      <c r="EW42" s="43"/>
      <c r="EX42" s="43"/>
      <c r="EY42" s="43"/>
      <c r="EZ42" s="43">
        <v>50495018</v>
      </c>
      <c r="FA42" s="43"/>
      <c r="FB42" s="43"/>
      <c r="FC42" s="43"/>
      <c r="FD42" s="43"/>
      <c r="FE42" s="43">
        <v>57828222</v>
      </c>
      <c r="FF42" s="43"/>
      <c r="FG42" s="43"/>
      <c r="FH42" s="43"/>
      <c r="FI42" s="43"/>
      <c r="FJ42" s="43">
        <v>67006338</v>
      </c>
      <c r="FK42" s="43"/>
      <c r="FL42" s="43"/>
      <c r="FM42" s="43"/>
      <c r="FN42" s="43"/>
      <c r="FO42" s="43">
        <v>75962579</v>
      </c>
      <c r="FP42" s="43"/>
      <c r="FQ42" s="43"/>
      <c r="FR42" s="43"/>
      <c r="FS42" s="43"/>
      <c r="FT42" s="43">
        <v>83454856</v>
      </c>
      <c r="FU42" s="43"/>
      <c r="FV42" s="43"/>
      <c r="FW42" s="43"/>
      <c r="FX42" s="43"/>
      <c r="FY42" s="43">
        <v>89654925</v>
      </c>
      <c r="FZ42" s="43"/>
      <c r="GA42" s="43"/>
      <c r="GB42" s="43"/>
      <c r="GC42" s="43"/>
      <c r="GD42" s="43">
        <v>96062050</v>
      </c>
      <c r="GE42" s="43"/>
      <c r="GF42" s="43"/>
      <c r="GG42" s="43"/>
      <c r="GH42" s="43"/>
      <c r="GI42" s="43">
        <v>102238700</v>
      </c>
      <c r="GJ42" s="43"/>
      <c r="GK42" s="43"/>
      <c r="GL42" s="43"/>
      <c r="GM42" s="43"/>
      <c r="GN42" s="43">
        <v>107915796</v>
      </c>
      <c r="GO42" s="43"/>
      <c r="GP42" s="43"/>
      <c r="GQ42" s="43"/>
      <c r="GR42" s="43"/>
      <c r="GS42" s="43">
        <v>112517842</v>
      </c>
      <c r="GT42" s="43"/>
      <c r="GU42" s="43"/>
      <c r="GV42" s="43"/>
      <c r="GW42" s="43"/>
      <c r="GX42" s="43">
        <v>115824119</v>
      </c>
    </row>
    <row r="43" spans="1:206" customFormat="1">
      <c r="A43" s="181" t="s">
        <v>224</v>
      </c>
      <c r="B43" t="s">
        <v>3547</v>
      </c>
      <c r="C43" t="s">
        <v>3533</v>
      </c>
      <c r="D43" s="187" t="s">
        <v>3559</v>
      </c>
      <c r="E43" t="s">
        <v>767</v>
      </c>
      <c r="BD43" s="43">
        <v>3039863.5</v>
      </c>
      <c r="BE43" s="43">
        <v>3112426.5</v>
      </c>
      <c r="BF43" s="43">
        <v>3189683.5</v>
      </c>
      <c r="BG43" s="43">
        <v>3268554</v>
      </c>
      <c r="BH43" s="43">
        <v>3344613.5</v>
      </c>
      <c r="BI43" s="43">
        <v>3416626</v>
      </c>
      <c r="BJ43" s="43">
        <v>3483752.5</v>
      </c>
      <c r="BK43" s="43">
        <v>3545725.5</v>
      </c>
      <c r="BL43" s="43">
        <v>3605359.5</v>
      </c>
      <c r="BM43" s="43">
        <v>3670626.5</v>
      </c>
      <c r="BN43" s="43">
        <v>3744964.5</v>
      </c>
      <c r="BO43" s="43">
        <v>3826409</v>
      </c>
      <c r="BP43" s="43">
        <v>3913430</v>
      </c>
      <c r="BQ43" s="43">
        <v>4000655.5</v>
      </c>
      <c r="BR43" s="43">
        <v>4085583.5</v>
      </c>
      <c r="BS43" s="43">
        <v>4168844.5</v>
      </c>
      <c r="BT43" s="43">
        <v>4253293.5</v>
      </c>
      <c r="BU43" s="43">
        <v>4340224</v>
      </c>
      <c r="BV43" s="43">
        <v>4430380.5</v>
      </c>
      <c r="BW43" s="43">
        <v>4525653.5</v>
      </c>
      <c r="BX43" s="43">
        <v>4628249</v>
      </c>
      <c r="BY43" s="43">
        <v>4737919</v>
      </c>
      <c r="BZ43" s="43">
        <v>4853743.5</v>
      </c>
      <c r="CA43" s="43">
        <v>4977523.5</v>
      </c>
      <c r="CB43" s="43">
        <v>5109802.5</v>
      </c>
      <c r="CC43" s="43">
        <v>5255365.5</v>
      </c>
      <c r="CD43" s="43">
        <v>5411286</v>
      </c>
      <c r="CE43" s="43">
        <v>5564408</v>
      </c>
      <c r="CF43" s="43">
        <v>5720998.5</v>
      </c>
      <c r="CG43" s="43">
        <v>5879716.5</v>
      </c>
      <c r="CH43" s="43">
        <v>6022538</v>
      </c>
      <c r="CI43" s="43">
        <v>6172703</v>
      </c>
      <c r="CJ43" s="43">
        <v>6343502</v>
      </c>
      <c r="CK43" s="43">
        <v>6518260</v>
      </c>
      <c r="CL43" s="43">
        <v>6694797.5</v>
      </c>
      <c r="CM43" s="43">
        <v>6874657</v>
      </c>
      <c r="CN43" s="43">
        <v>7047282</v>
      </c>
      <c r="CO43" s="43">
        <v>7209966</v>
      </c>
      <c r="CP43" s="43">
        <v>7368342.5</v>
      </c>
      <c r="CQ43" s="43">
        <v>7523859</v>
      </c>
      <c r="CR43" s="43">
        <v>7675239</v>
      </c>
      <c r="CS43" s="43">
        <v>7816091.5</v>
      </c>
      <c r="CT43" s="43">
        <v>7959209</v>
      </c>
      <c r="CU43" s="43">
        <v>8105507.5</v>
      </c>
      <c r="CV43" s="43">
        <v>8240852</v>
      </c>
      <c r="CW43" s="43">
        <v>8387508.5</v>
      </c>
      <c r="CX43" s="43">
        <v>8561225.5</v>
      </c>
      <c r="CY43" s="43">
        <v>8742085</v>
      </c>
      <c r="CZ43" s="43">
        <v>8932303.5</v>
      </c>
      <c r="DA43" s="43">
        <v>9156482</v>
      </c>
      <c r="DB43" s="43">
        <v>9423853</v>
      </c>
      <c r="DC43" s="43">
        <v>9729293</v>
      </c>
      <c r="DD43" s="43">
        <v>10061291</v>
      </c>
      <c r="DE43" s="43">
        <v>10391550.5</v>
      </c>
      <c r="DF43" s="43">
        <v>10698129.5</v>
      </c>
      <c r="DG43" s="43">
        <v>11013694.5</v>
      </c>
      <c r="DH43" s="43">
        <v>11356740.5</v>
      </c>
      <c r="DI43" s="43">
        <v>11717704</v>
      </c>
      <c r="DJ43" s="43">
        <v>12116076</v>
      </c>
      <c r="DK43" s="43">
        <v>12562326.5</v>
      </c>
      <c r="DL43" s="43">
        <v>13017550.5</v>
      </c>
      <c r="DM43" s="43">
        <v>13455424</v>
      </c>
      <c r="DN43" s="43">
        <v>13895140.5</v>
      </c>
      <c r="DO43" s="43">
        <v>14349996</v>
      </c>
      <c r="DP43" s="43">
        <v>14825203</v>
      </c>
      <c r="DQ43" s="43">
        <v>15323162</v>
      </c>
      <c r="DR43" s="43">
        <v>15845262.5</v>
      </c>
      <c r="DS43" s="43">
        <v>16393758</v>
      </c>
      <c r="DT43" s="43">
        <v>16963247</v>
      </c>
      <c r="DU43" s="43">
        <v>17542601</v>
      </c>
      <c r="DV43" s="43">
        <v>18118444</v>
      </c>
      <c r="DW43" s="43">
        <v>18680019.5</v>
      </c>
      <c r="DX43" s="43"/>
      <c r="DY43" s="43"/>
      <c r="DZ43" s="43"/>
      <c r="EA43" s="43">
        <v>20377232</v>
      </c>
      <c r="EB43" s="43"/>
      <c r="EC43" s="43"/>
      <c r="ED43" s="43"/>
      <c r="EE43" s="43"/>
      <c r="EF43" s="43">
        <v>23469544</v>
      </c>
      <c r="EG43" s="43"/>
      <c r="EH43" s="43"/>
      <c r="EI43" s="43"/>
      <c r="EJ43" s="43"/>
      <c r="EK43" s="43">
        <v>27968216</v>
      </c>
      <c r="EL43" s="43"/>
      <c r="EM43" s="43"/>
      <c r="EN43" s="43"/>
      <c r="EO43" s="43"/>
      <c r="EP43" s="43">
        <v>33774954</v>
      </c>
      <c r="EQ43" s="43"/>
      <c r="ER43" s="43"/>
      <c r="ES43" s="43"/>
      <c r="ET43" s="43"/>
      <c r="EU43" s="43">
        <v>39091599</v>
      </c>
      <c r="EV43" s="43"/>
      <c r="EW43" s="43"/>
      <c r="EX43" s="43"/>
      <c r="EY43" s="43"/>
      <c r="EZ43" s="43">
        <v>43376938</v>
      </c>
      <c r="FA43" s="43"/>
      <c r="FB43" s="43"/>
      <c r="FC43" s="43"/>
      <c r="FD43" s="43"/>
      <c r="FE43" s="43">
        <v>48462185</v>
      </c>
      <c r="FF43" s="43"/>
      <c r="FG43" s="43"/>
      <c r="FH43" s="43"/>
      <c r="FI43" s="43"/>
      <c r="FJ43" s="43">
        <v>55589617</v>
      </c>
      <c r="FK43" s="43"/>
      <c r="FL43" s="43"/>
      <c r="FM43" s="43"/>
      <c r="FN43" s="43"/>
      <c r="FO43" s="43">
        <v>64547272</v>
      </c>
      <c r="FP43" s="43"/>
      <c r="FQ43" s="43"/>
      <c r="FR43" s="43"/>
      <c r="FS43" s="43"/>
      <c r="FT43" s="43">
        <v>73354470</v>
      </c>
      <c r="FU43" s="43"/>
      <c r="FV43" s="43"/>
      <c r="FW43" s="43"/>
      <c r="FX43" s="43"/>
      <c r="FY43" s="43">
        <v>80771016</v>
      </c>
      <c r="FZ43" s="43"/>
      <c r="GA43" s="43"/>
      <c r="GB43" s="43"/>
      <c r="GC43" s="43"/>
      <c r="GD43" s="43">
        <v>86970182</v>
      </c>
      <c r="GE43" s="43"/>
      <c r="GF43" s="43"/>
      <c r="GG43" s="43"/>
      <c r="GH43" s="43"/>
      <c r="GI43" s="43">
        <v>93408096</v>
      </c>
      <c r="GJ43" s="43"/>
      <c r="GK43" s="43"/>
      <c r="GL43" s="43"/>
      <c r="GM43" s="43"/>
      <c r="GN43" s="43">
        <v>99664510</v>
      </c>
      <c r="GO43" s="43"/>
      <c r="GP43" s="43"/>
      <c r="GQ43" s="43"/>
      <c r="GR43" s="43"/>
      <c r="GS43" s="43">
        <v>105465759</v>
      </c>
      <c r="GT43" s="43"/>
      <c r="GU43" s="43"/>
      <c r="GV43" s="43"/>
      <c r="GW43" s="43"/>
      <c r="GX43" s="43">
        <v>110235516</v>
      </c>
    </row>
    <row r="44" spans="1:206" customFormat="1">
      <c r="A44" s="181" t="s">
        <v>224</v>
      </c>
      <c r="B44" t="s">
        <v>3547</v>
      </c>
      <c r="C44" t="s">
        <v>3533</v>
      </c>
      <c r="D44" s="187" t="s">
        <v>3559</v>
      </c>
      <c r="E44" t="s">
        <v>768</v>
      </c>
      <c r="BD44" s="43">
        <v>2394632.5</v>
      </c>
      <c r="BE44" s="43">
        <v>2435722.5</v>
      </c>
      <c r="BF44" s="43">
        <v>2479948</v>
      </c>
      <c r="BG44" s="43">
        <v>2528869.5</v>
      </c>
      <c r="BH44" s="43">
        <v>2583674.5</v>
      </c>
      <c r="BI44" s="43">
        <v>2644089</v>
      </c>
      <c r="BJ44" s="43">
        <v>2708383</v>
      </c>
      <c r="BK44" s="43">
        <v>2775743</v>
      </c>
      <c r="BL44" s="43">
        <v>2844714.5</v>
      </c>
      <c r="BM44" s="43">
        <v>2911863</v>
      </c>
      <c r="BN44" s="43">
        <v>2976838.5</v>
      </c>
      <c r="BO44" s="43">
        <v>3038797.5</v>
      </c>
      <c r="BP44" s="43">
        <v>3097952</v>
      </c>
      <c r="BQ44" s="43">
        <v>3159684</v>
      </c>
      <c r="BR44" s="43">
        <v>3228551.5</v>
      </c>
      <c r="BS44" s="43">
        <v>3302877</v>
      </c>
      <c r="BT44" s="43">
        <v>3378396.5</v>
      </c>
      <c r="BU44" s="43">
        <v>3454707.5</v>
      </c>
      <c r="BV44" s="43">
        <v>3533574.5</v>
      </c>
      <c r="BW44" s="43">
        <v>3614510</v>
      </c>
      <c r="BX44" s="43">
        <v>3697043.5</v>
      </c>
      <c r="BY44" s="43">
        <v>3780740</v>
      </c>
      <c r="BZ44" s="43">
        <v>3863561.5</v>
      </c>
      <c r="CA44" s="43">
        <v>3948150.5</v>
      </c>
      <c r="CB44" s="43">
        <v>4038396.5</v>
      </c>
      <c r="CC44" s="43">
        <v>4142177</v>
      </c>
      <c r="CD44" s="43">
        <v>4259927</v>
      </c>
      <c r="CE44" s="43">
        <v>4376093</v>
      </c>
      <c r="CF44" s="43">
        <v>4496105.5</v>
      </c>
      <c r="CG44" s="43">
        <v>4625506.5</v>
      </c>
      <c r="CH44" s="43">
        <v>4741665.5</v>
      </c>
      <c r="CI44" s="43">
        <v>4862335</v>
      </c>
      <c r="CJ44" s="43">
        <v>5003121</v>
      </c>
      <c r="CK44" s="43">
        <v>5143717</v>
      </c>
      <c r="CL44" s="43">
        <v>5290693.5</v>
      </c>
      <c r="CM44" s="43">
        <v>5454112.5</v>
      </c>
      <c r="CN44" s="43">
        <v>5619412.5</v>
      </c>
      <c r="CO44" s="43">
        <v>5780829.5</v>
      </c>
      <c r="CP44" s="43">
        <v>5939847.5</v>
      </c>
      <c r="CQ44" s="43">
        <v>6094122</v>
      </c>
      <c r="CR44" s="43">
        <v>6244408</v>
      </c>
      <c r="CS44" s="43">
        <v>6385844.5</v>
      </c>
      <c r="CT44" s="43">
        <v>6530293.5</v>
      </c>
      <c r="CU44" s="43">
        <v>6670950.5</v>
      </c>
      <c r="CV44" s="43">
        <v>6786692.5</v>
      </c>
      <c r="CW44" s="43">
        <v>6903807.5</v>
      </c>
      <c r="CX44" s="43">
        <v>7048557.5</v>
      </c>
      <c r="CY44" s="43">
        <v>7195315</v>
      </c>
      <c r="CZ44" s="43">
        <v>7327539</v>
      </c>
      <c r="DA44" s="43">
        <v>7459217</v>
      </c>
      <c r="DB44" s="43">
        <v>7600057.5</v>
      </c>
      <c r="DC44" s="43">
        <v>7753015.5</v>
      </c>
      <c r="DD44" s="43">
        <v>7916144</v>
      </c>
      <c r="DE44" s="43">
        <v>8092761.5</v>
      </c>
      <c r="DF44" s="43">
        <v>8297725.5</v>
      </c>
      <c r="DG44" s="43">
        <v>8544106.5</v>
      </c>
      <c r="DH44" s="43">
        <v>8829280</v>
      </c>
      <c r="DI44" s="43">
        <v>9143263</v>
      </c>
      <c r="DJ44" s="43">
        <v>9459282</v>
      </c>
      <c r="DK44" s="43">
        <v>9754779</v>
      </c>
      <c r="DL44" s="43">
        <v>10060271.5</v>
      </c>
      <c r="DM44" s="43">
        <v>10391501.5</v>
      </c>
      <c r="DN44" s="43">
        <v>10738940</v>
      </c>
      <c r="DO44" s="43">
        <v>11124161.5</v>
      </c>
      <c r="DP44" s="43">
        <v>11556494.5</v>
      </c>
      <c r="DQ44" s="43">
        <v>11993945</v>
      </c>
      <c r="DR44" s="43">
        <v>12415751</v>
      </c>
      <c r="DS44" s="43">
        <v>12841827</v>
      </c>
      <c r="DT44" s="43">
        <v>13283211</v>
      </c>
      <c r="DU44" s="43">
        <v>13744045</v>
      </c>
      <c r="DV44" s="43">
        <v>14206494.5</v>
      </c>
      <c r="DW44" s="43">
        <v>14660493</v>
      </c>
      <c r="DX44" s="43"/>
      <c r="DY44" s="43"/>
      <c r="DZ44" s="43"/>
      <c r="EA44" s="43">
        <v>16174956</v>
      </c>
      <c r="EB44" s="43"/>
      <c r="EC44" s="43"/>
      <c r="ED44" s="43"/>
      <c r="EE44" s="43"/>
      <c r="EF44" s="43">
        <v>18943909</v>
      </c>
      <c r="EG44" s="43"/>
      <c r="EH44" s="43"/>
      <c r="EI44" s="43"/>
      <c r="EJ44" s="43"/>
      <c r="EK44" s="43">
        <v>21904032</v>
      </c>
      <c r="EL44" s="43"/>
      <c r="EM44" s="43"/>
      <c r="EN44" s="43"/>
      <c r="EO44" s="43"/>
      <c r="EP44" s="43">
        <v>26177995</v>
      </c>
      <c r="EQ44" s="43"/>
      <c r="ER44" s="43"/>
      <c r="ES44" s="43"/>
      <c r="ET44" s="43"/>
      <c r="EU44" s="43">
        <v>31691446</v>
      </c>
      <c r="EV44" s="43"/>
      <c r="EW44" s="43"/>
      <c r="EX44" s="43"/>
      <c r="EY44" s="43"/>
      <c r="EZ44" s="43">
        <v>36771153</v>
      </c>
      <c r="FA44" s="43"/>
      <c r="FB44" s="43"/>
      <c r="FC44" s="43"/>
      <c r="FD44" s="43"/>
      <c r="FE44" s="43">
        <v>40883295</v>
      </c>
      <c r="FF44" s="43"/>
      <c r="FG44" s="43"/>
      <c r="FH44" s="43"/>
      <c r="FI44" s="43"/>
      <c r="FJ44" s="43">
        <v>45760837</v>
      </c>
      <c r="FK44" s="43"/>
      <c r="FL44" s="43"/>
      <c r="FM44" s="43"/>
      <c r="FN44" s="43"/>
      <c r="FO44" s="43">
        <v>52616568</v>
      </c>
      <c r="FP44" s="43"/>
      <c r="FQ44" s="43"/>
      <c r="FR44" s="43"/>
      <c r="FS44" s="43"/>
      <c r="FT44" s="43">
        <v>61276896</v>
      </c>
      <c r="FU44" s="43"/>
      <c r="FV44" s="43"/>
      <c r="FW44" s="43"/>
      <c r="FX44" s="43"/>
      <c r="FY44" s="43">
        <v>69884846</v>
      </c>
      <c r="FZ44" s="43"/>
      <c r="GA44" s="43"/>
      <c r="GB44" s="43"/>
      <c r="GC44" s="43"/>
      <c r="GD44" s="43">
        <v>77210383</v>
      </c>
      <c r="GE44" s="43"/>
      <c r="GF44" s="43"/>
      <c r="GG44" s="43"/>
      <c r="GH44" s="43"/>
      <c r="GI44" s="43">
        <v>83406726</v>
      </c>
      <c r="GJ44" s="43"/>
      <c r="GK44" s="43"/>
      <c r="GL44" s="43"/>
      <c r="GM44" s="43"/>
      <c r="GN44" s="43">
        <v>89880830</v>
      </c>
      <c r="GO44" s="43"/>
      <c r="GP44" s="43"/>
      <c r="GQ44" s="43"/>
      <c r="GR44" s="43"/>
      <c r="GS44" s="43">
        <v>96235984</v>
      </c>
      <c r="GT44" s="43"/>
      <c r="GU44" s="43"/>
      <c r="GV44" s="43"/>
      <c r="GW44" s="43"/>
      <c r="GX44" s="43">
        <v>102195934</v>
      </c>
    </row>
    <row r="45" spans="1:206" customFormat="1">
      <c r="A45" s="181" t="s">
        <v>224</v>
      </c>
      <c r="B45" t="s">
        <v>3547</v>
      </c>
      <c r="C45" t="s">
        <v>3533</v>
      </c>
      <c r="D45" s="187" t="s">
        <v>3559</v>
      </c>
      <c r="E45" t="s">
        <v>769</v>
      </c>
      <c r="BD45" s="43">
        <v>1788996.5</v>
      </c>
      <c r="BE45" s="43">
        <v>1816158</v>
      </c>
      <c r="BF45" s="43">
        <v>1845071</v>
      </c>
      <c r="BG45" s="43">
        <v>1876024.5</v>
      </c>
      <c r="BH45" s="43">
        <v>1908894.5</v>
      </c>
      <c r="BI45" s="43">
        <v>1943889.5</v>
      </c>
      <c r="BJ45" s="43">
        <v>1980428.5</v>
      </c>
      <c r="BK45" s="43">
        <v>2018110</v>
      </c>
      <c r="BL45" s="43">
        <v>2058682.5</v>
      </c>
      <c r="BM45" s="43">
        <v>2105057.5</v>
      </c>
      <c r="BN45" s="43">
        <v>2157739.5</v>
      </c>
      <c r="BO45" s="43">
        <v>2217503</v>
      </c>
      <c r="BP45" s="43">
        <v>2280924.5</v>
      </c>
      <c r="BQ45" s="43">
        <v>2341410.5</v>
      </c>
      <c r="BR45" s="43">
        <v>2396900.5</v>
      </c>
      <c r="BS45" s="43">
        <v>2448372</v>
      </c>
      <c r="BT45" s="43">
        <v>2501804</v>
      </c>
      <c r="BU45" s="43">
        <v>2560030.5</v>
      </c>
      <c r="BV45" s="43">
        <v>2621820.5</v>
      </c>
      <c r="BW45" s="43">
        <v>2686922.5</v>
      </c>
      <c r="BX45" s="43">
        <v>2754140.5</v>
      </c>
      <c r="BY45" s="43">
        <v>2822173</v>
      </c>
      <c r="BZ45" s="43">
        <v>2890910.5</v>
      </c>
      <c r="CA45" s="43">
        <v>2961787.5</v>
      </c>
      <c r="CB45" s="43">
        <v>3034786</v>
      </c>
      <c r="CC45" s="43">
        <v>3113861.5</v>
      </c>
      <c r="CD45" s="43">
        <v>3200119</v>
      </c>
      <c r="CE45" s="43">
        <v>3282039</v>
      </c>
      <c r="CF45" s="43">
        <v>3363470.5</v>
      </c>
      <c r="CG45" s="43">
        <v>3451708.5</v>
      </c>
      <c r="CH45" s="43">
        <v>3536778</v>
      </c>
      <c r="CI45" s="43">
        <v>3624101</v>
      </c>
      <c r="CJ45" s="43">
        <v>3719960</v>
      </c>
      <c r="CK45" s="43">
        <v>3814969</v>
      </c>
      <c r="CL45" s="43">
        <v>3916180.5</v>
      </c>
      <c r="CM45" s="43">
        <v>4034085</v>
      </c>
      <c r="CN45" s="43">
        <v>4156569.5</v>
      </c>
      <c r="CO45" s="43">
        <v>4279407</v>
      </c>
      <c r="CP45" s="43">
        <v>4404734.5</v>
      </c>
      <c r="CQ45" s="43">
        <v>4533507</v>
      </c>
      <c r="CR45" s="43">
        <v>4668274</v>
      </c>
      <c r="CS45" s="43">
        <v>4803925</v>
      </c>
      <c r="CT45" s="43">
        <v>4944612.5</v>
      </c>
      <c r="CU45" s="43">
        <v>5089229</v>
      </c>
      <c r="CV45" s="43">
        <v>5221534.5</v>
      </c>
      <c r="CW45" s="43">
        <v>5349151.5</v>
      </c>
      <c r="CX45" s="43">
        <v>5487974</v>
      </c>
      <c r="CY45" s="43">
        <v>5623380.5</v>
      </c>
      <c r="CZ45" s="43">
        <v>5740790</v>
      </c>
      <c r="DA45" s="43">
        <v>5848334</v>
      </c>
      <c r="DB45" s="43">
        <v>5952797</v>
      </c>
      <c r="DC45" s="43">
        <v>6058729.5</v>
      </c>
      <c r="DD45" s="43">
        <v>6173018</v>
      </c>
      <c r="DE45" s="43">
        <v>6292963</v>
      </c>
      <c r="DF45" s="43">
        <v>6416493</v>
      </c>
      <c r="DG45" s="43">
        <v>6549107.5</v>
      </c>
      <c r="DH45" s="43">
        <v>6691464.5</v>
      </c>
      <c r="DI45" s="43">
        <v>6843676</v>
      </c>
      <c r="DJ45" s="43">
        <v>7010508.5</v>
      </c>
      <c r="DK45" s="43">
        <v>7204647</v>
      </c>
      <c r="DL45" s="43">
        <v>7437665</v>
      </c>
      <c r="DM45" s="43">
        <v>7706658.5</v>
      </c>
      <c r="DN45" s="43">
        <v>8000520.5</v>
      </c>
      <c r="DO45" s="43">
        <v>8296074.5</v>
      </c>
      <c r="DP45" s="43">
        <v>8574140.5</v>
      </c>
      <c r="DQ45" s="43">
        <v>8860180</v>
      </c>
      <c r="DR45" s="43">
        <v>9170583</v>
      </c>
      <c r="DS45" s="43">
        <v>9497047</v>
      </c>
      <c r="DT45" s="43">
        <v>9857971</v>
      </c>
      <c r="DU45" s="43">
        <v>10258716</v>
      </c>
      <c r="DV45" s="43">
        <v>10644055</v>
      </c>
      <c r="DW45" s="43">
        <v>10983551</v>
      </c>
      <c r="DX45" s="43"/>
      <c r="DY45" s="43"/>
      <c r="DZ45" s="43"/>
      <c r="EA45" s="43">
        <v>12130062</v>
      </c>
      <c r="EB45" s="43"/>
      <c r="EC45" s="43"/>
      <c r="ED45" s="43"/>
      <c r="EE45" s="43"/>
      <c r="EF45" s="43">
        <v>14440627</v>
      </c>
      <c r="EG45" s="43"/>
      <c r="EH45" s="43"/>
      <c r="EI45" s="43"/>
      <c r="EJ45" s="43"/>
      <c r="EK45" s="43">
        <v>17019743</v>
      </c>
      <c r="EL45" s="43"/>
      <c r="EM45" s="43"/>
      <c r="EN45" s="43"/>
      <c r="EO45" s="43"/>
      <c r="EP45" s="43">
        <v>19757853</v>
      </c>
      <c r="EQ45" s="43"/>
      <c r="ER45" s="43"/>
      <c r="ES45" s="43"/>
      <c r="ET45" s="43"/>
      <c r="EU45" s="43">
        <v>23702801</v>
      </c>
      <c r="EV45" s="43"/>
      <c r="EW45" s="43"/>
      <c r="EX45" s="43"/>
      <c r="EY45" s="43"/>
      <c r="EZ45" s="43">
        <v>28802688</v>
      </c>
      <c r="FA45" s="43"/>
      <c r="FB45" s="43"/>
      <c r="FC45" s="43"/>
      <c r="FD45" s="43"/>
      <c r="FE45" s="43">
        <v>33538542</v>
      </c>
      <c r="FF45" s="43"/>
      <c r="FG45" s="43"/>
      <c r="FH45" s="43"/>
      <c r="FI45" s="43"/>
      <c r="FJ45" s="43">
        <v>37391059</v>
      </c>
      <c r="FK45" s="43"/>
      <c r="FL45" s="43"/>
      <c r="FM45" s="43"/>
      <c r="FN45" s="43"/>
      <c r="FO45" s="43">
        <v>41968055</v>
      </c>
      <c r="FP45" s="43"/>
      <c r="FQ45" s="43"/>
      <c r="FR45" s="43"/>
      <c r="FS45" s="43"/>
      <c r="FT45" s="43">
        <v>48428286</v>
      </c>
      <c r="FU45" s="43"/>
      <c r="FV45" s="43"/>
      <c r="FW45" s="43"/>
      <c r="FX45" s="43"/>
      <c r="FY45" s="43">
        <v>56658235</v>
      </c>
      <c r="FZ45" s="43"/>
      <c r="GA45" s="43"/>
      <c r="GB45" s="43"/>
      <c r="GC45" s="43"/>
      <c r="GD45" s="43">
        <v>64980850</v>
      </c>
      <c r="GE45" s="43"/>
      <c r="GF45" s="43"/>
      <c r="GG45" s="43"/>
      <c r="GH45" s="43"/>
      <c r="GI45" s="43">
        <v>72152294</v>
      </c>
      <c r="GJ45" s="43"/>
      <c r="GK45" s="43"/>
      <c r="GL45" s="43"/>
      <c r="GM45" s="43"/>
      <c r="GN45" s="43">
        <v>78316039</v>
      </c>
      <c r="GO45" s="43"/>
      <c r="GP45" s="43"/>
      <c r="GQ45" s="43"/>
      <c r="GR45" s="43"/>
      <c r="GS45" s="43">
        <v>84810096</v>
      </c>
      <c r="GT45" s="43"/>
      <c r="GU45" s="43"/>
      <c r="GV45" s="43"/>
      <c r="GW45" s="43"/>
      <c r="GX45" s="43">
        <v>91273133</v>
      </c>
    </row>
    <row r="46" spans="1:206" customFormat="1">
      <c r="A46" s="181" t="s">
        <v>224</v>
      </c>
      <c r="B46" t="s">
        <v>3547</v>
      </c>
      <c r="C46" t="s">
        <v>3533</v>
      </c>
      <c r="D46" s="187" t="s">
        <v>3559</v>
      </c>
      <c r="E46" t="s">
        <v>770</v>
      </c>
      <c r="BD46" s="43">
        <v>1208277</v>
      </c>
      <c r="BE46" s="43">
        <v>1224997</v>
      </c>
      <c r="BF46" s="43">
        <v>1241952.5</v>
      </c>
      <c r="BG46" s="43">
        <v>1260319.5</v>
      </c>
      <c r="BH46" s="43">
        <v>1280796</v>
      </c>
      <c r="BI46" s="43">
        <v>1303128</v>
      </c>
      <c r="BJ46" s="43">
        <v>1326350.5</v>
      </c>
      <c r="BK46" s="43">
        <v>1349505.5</v>
      </c>
      <c r="BL46" s="43">
        <v>1372944</v>
      </c>
      <c r="BM46" s="43">
        <v>1398288.5</v>
      </c>
      <c r="BN46" s="43">
        <v>1425934</v>
      </c>
      <c r="BO46" s="43">
        <v>1459251</v>
      </c>
      <c r="BP46" s="43">
        <v>1498810.5</v>
      </c>
      <c r="BQ46" s="43">
        <v>1541410</v>
      </c>
      <c r="BR46" s="43">
        <v>1586779</v>
      </c>
      <c r="BS46" s="43">
        <v>1633376.5</v>
      </c>
      <c r="BT46" s="43">
        <v>1676956</v>
      </c>
      <c r="BU46" s="43">
        <v>1717702.5</v>
      </c>
      <c r="BV46" s="43">
        <v>1759503</v>
      </c>
      <c r="BW46" s="43">
        <v>1801762</v>
      </c>
      <c r="BX46" s="43">
        <v>1844397.5</v>
      </c>
      <c r="BY46" s="43">
        <v>1888728.5</v>
      </c>
      <c r="BZ46" s="43">
        <v>1935411.5</v>
      </c>
      <c r="CA46" s="43">
        <v>1985459.5</v>
      </c>
      <c r="CB46" s="43">
        <v>2038876.5</v>
      </c>
      <c r="CC46" s="43">
        <v>2096544</v>
      </c>
      <c r="CD46" s="43">
        <v>2160029</v>
      </c>
      <c r="CE46" s="43">
        <v>2223896</v>
      </c>
      <c r="CF46" s="43">
        <v>2287919.5</v>
      </c>
      <c r="CG46" s="43">
        <v>2354229</v>
      </c>
      <c r="CH46" s="43">
        <v>2416888.5</v>
      </c>
      <c r="CI46" s="43">
        <v>2479296.5</v>
      </c>
      <c r="CJ46" s="43">
        <v>2545816.5</v>
      </c>
      <c r="CK46" s="43">
        <v>2611382.5</v>
      </c>
      <c r="CL46" s="43">
        <v>2678582</v>
      </c>
      <c r="CM46" s="43">
        <v>2750578.5</v>
      </c>
      <c r="CN46" s="43">
        <v>2825602</v>
      </c>
      <c r="CO46" s="43">
        <v>2904281.5</v>
      </c>
      <c r="CP46" s="43">
        <v>2983268.5</v>
      </c>
      <c r="CQ46" s="43">
        <v>3066133.5</v>
      </c>
      <c r="CR46" s="43">
        <v>3155983.5</v>
      </c>
      <c r="CS46" s="43">
        <v>3247874</v>
      </c>
      <c r="CT46" s="43">
        <v>3342585.5</v>
      </c>
      <c r="CU46" s="43">
        <v>3442964</v>
      </c>
      <c r="CV46" s="43">
        <v>3545008</v>
      </c>
      <c r="CW46" s="43">
        <v>3652790.5</v>
      </c>
      <c r="CX46" s="43">
        <v>3773324.5</v>
      </c>
      <c r="CY46" s="43">
        <v>3899939</v>
      </c>
      <c r="CZ46" s="43">
        <v>4021320.5</v>
      </c>
      <c r="DA46" s="43">
        <v>4136311.5</v>
      </c>
      <c r="DB46" s="43">
        <v>4249207.5</v>
      </c>
      <c r="DC46" s="43">
        <v>4359325</v>
      </c>
      <c r="DD46" s="43">
        <v>4464866</v>
      </c>
      <c r="DE46" s="43">
        <v>4564108</v>
      </c>
      <c r="DF46" s="43">
        <v>4658502.5</v>
      </c>
      <c r="DG46" s="43">
        <v>4749397.5</v>
      </c>
      <c r="DH46" s="43">
        <v>4841996.5</v>
      </c>
      <c r="DI46" s="43">
        <v>4942258</v>
      </c>
      <c r="DJ46" s="43">
        <v>5047794.5</v>
      </c>
      <c r="DK46" s="43">
        <v>5156968</v>
      </c>
      <c r="DL46" s="43">
        <v>5274952.5</v>
      </c>
      <c r="DM46" s="43">
        <v>5403377.5</v>
      </c>
      <c r="DN46" s="43">
        <v>5541587.5</v>
      </c>
      <c r="DO46" s="43">
        <v>5694356.5</v>
      </c>
      <c r="DP46" s="43">
        <v>5872413.5</v>
      </c>
      <c r="DQ46" s="43">
        <v>6081897</v>
      </c>
      <c r="DR46" s="43">
        <v>6320900.5</v>
      </c>
      <c r="DS46" s="43">
        <v>6581972</v>
      </c>
      <c r="DT46" s="43">
        <v>6843601.5</v>
      </c>
      <c r="DU46" s="43">
        <v>7087460.5</v>
      </c>
      <c r="DV46" s="43">
        <v>7319161.5</v>
      </c>
      <c r="DW46" s="43">
        <v>7539365.5</v>
      </c>
      <c r="DX46" s="43"/>
      <c r="DY46" s="43"/>
      <c r="DZ46" s="43"/>
      <c r="EA46" s="43">
        <v>8445459</v>
      </c>
      <c r="EB46" s="43"/>
      <c r="EC46" s="43"/>
      <c r="ED46" s="43"/>
      <c r="EE46" s="43"/>
      <c r="EF46" s="43">
        <v>10138244</v>
      </c>
      <c r="EG46" s="43"/>
      <c r="EH46" s="43"/>
      <c r="EI46" s="43"/>
      <c r="EJ46" s="43"/>
      <c r="EK46" s="43">
        <v>12191910</v>
      </c>
      <c r="EL46" s="43"/>
      <c r="EM46" s="43"/>
      <c r="EN46" s="43"/>
      <c r="EO46" s="43"/>
      <c r="EP46" s="43">
        <v>14464645</v>
      </c>
      <c r="EQ46" s="43"/>
      <c r="ER46" s="43"/>
      <c r="ES46" s="43"/>
      <c r="ET46" s="43"/>
      <c r="EU46" s="43">
        <v>16875581</v>
      </c>
      <c r="EV46" s="43"/>
      <c r="EW46" s="43"/>
      <c r="EX46" s="43"/>
      <c r="EY46" s="43"/>
      <c r="EZ46" s="43">
        <v>20360122</v>
      </c>
      <c r="FA46" s="43"/>
      <c r="FB46" s="43"/>
      <c r="FC46" s="43"/>
      <c r="FD46" s="43"/>
      <c r="FE46" s="43">
        <v>24885551</v>
      </c>
      <c r="FF46" s="43"/>
      <c r="FG46" s="43"/>
      <c r="FH46" s="43"/>
      <c r="FI46" s="43"/>
      <c r="FJ46" s="43">
        <v>29127402</v>
      </c>
      <c r="FK46" s="43"/>
      <c r="FL46" s="43"/>
      <c r="FM46" s="43"/>
      <c r="FN46" s="43"/>
      <c r="FO46" s="43">
        <v>32603690</v>
      </c>
      <c r="FP46" s="43"/>
      <c r="FQ46" s="43"/>
      <c r="FR46" s="43"/>
      <c r="FS46" s="43"/>
      <c r="FT46" s="43">
        <v>36742552</v>
      </c>
      <c r="FU46" s="43"/>
      <c r="FV46" s="43"/>
      <c r="FW46" s="43"/>
      <c r="FX46" s="43"/>
      <c r="FY46" s="43">
        <v>42636131</v>
      </c>
      <c r="FZ46" s="43"/>
      <c r="GA46" s="43"/>
      <c r="GB46" s="43"/>
      <c r="GC46" s="43"/>
      <c r="GD46" s="43">
        <v>50254633</v>
      </c>
      <c r="GE46" s="43"/>
      <c r="GF46" s="43"/>
      <c r="GG46" s="43"/>
      <c r="GH46" s="43"/>
      <c r="GI46" s="43">
        <v>58125411</v>
      </c>
      <c r="GJ46" s="43"/>
      <c r="GK46" s="43"/>
      <c r="GL46" s="43"/>
      <c r="GM46" s="43"/>
      <c r="GN46" s="43">
        <v>65017077</v>
      </c>
      <c r="GO46" s="43"/>
      <c r="GP46" s="43"/>
      <c r="GQ46" s="43"/>
      <c r="GR46" s="43"/>
      <c r="GS46" s="43">
        <v>71066773</v>
      </c>
      <c r="GT46" s="43"/>
      <c r="GU46" s="43"/>
      <c r="GV46" s="43"/>
      <c r="GW46" s="43"/>
      <c r="GX46" s="43">
        <v>77512644</v>
      </c>
    </row>
    <row r="47" spans="1:206" customFormat="1">
      <c r="A47" s="181" t="s">
        <v>224</v>
      </c>
      <c r="B47" t="s">
        <v>3547</v>
      </c>
      <c r="C47" t="s">
        <v>3533</v>
      </c>
      <c r="D47" s="187" t="s">
        <v>3559</v>
      </c>
      <c r="E47" t="s">
        <v>771</v>
      </c>
      <c r="BD47" s="43">
        <v>674500</v>
      </c>
      <c r="BE47" s="43">
        <v>687133</v>
      </c>
      <c r="BF47" s="43">
        <v>701342</v>
      </c>
      <c r="BG47" s="43">
        <v>716263</v>
      </c>
      <c r="BH47" s="43">
        <v>730467</v>
      </c>
      <c r="BI47" s="43">
        <v>743959</v>
      </c>
      <c r="BJ47" s="43">
        <v>757073.5</v>
      </c>
      <c r="BK47" s="43">
        <v>769602</v>
      </c>
      <c r="BL47" s="43">
        <v>782240</v>
      </c>
      <c r="BM47" s="43">
        <v>796457.5</v>
      </c>
      <c r="BN47" s="43">
        <v>812286.5</v>
      </c>
      <c r="BO47" s="43">
        <v>831484.5</v>
      </c>
      <c r="BP47" s="43">
        <v>854111.5</v>
      </c>
      <c r="BQ47" s="43">
        <v>877752.5</v>
      </c>
      <c r="BR47" s="43">
        <v>903097</v>
      </c>
      <c r="BS47" s="43">
        <v>930540.5</v>
      </c>
      <c r="BT47" s="43">
        <v>956121.5</v>
      </c>
      <c r="BU47" s="43">
        <v>979486.5</v>
      </c>
      <c r="BV47" s="43">
        <v>1004311</v>
      </c>
      <c r="BW47" s="43">
        <v>1030085.5</v>
      </c>
      <c r="BX47" s="43">
        <v>1056593</v>
      </c>
      <c r="BY47" s="43">
        <v>1083979</v>
      </c>
      <c r="BZ47" s="43">
        <v>1111918</v>
      </c>
      <c r="CA47" s="43">
        <v>1141204.5</v>
      </c>
      <c r="CB47" s="43">
        <v>1171812.5</v>
      </c>
      <c r="CC47" s="43">
        <v>1203922</v>
      </c>
      <c r="CD47" s="43">
        <v>1240439</v>
      </c>
      <c r="CE47" s="43">
        <v>1280443.5</v>
      </c>
      <c r="CF47" s="43">
        <v>1322883.5</v>
      </c>
      <c r="CG47" s="43">
        <v>1367476</v>
      </c>
      <c r="CH47" s="43">
        <v>1409629.5</v>
      </c>
      <c r="CI47" s="43">
        <v>1451676.5</v>
      </c>
      <c r="CJ47" s="43">
        <v>1497334.5</v>
      </c>
      <c r="CK47" s="43">
        <v>1541936</v>
      </c>
      <c r="CL47" s="43">
        <v>1585446</v>
      </c>
      <c r="CM47" s="43">
        <v>1630972</v>
      </c>
      <c r="CN47" s="43">
        <v>1677601.5</v>
      </c>
      <c r="CO47" s="43">
        <v>1726152</v>
      </c>
      <c r="CP47" s="43">
        <v>1775912</v>
      </c>
      <c r="CQ47" s="43">
        <v>1826888.5</v>
      </c>
      <c r="CR47" s="43">
        <v>1879863.5</v>
      </c>
      <c r="CS47" s="43">
        <v>1933972.5</v>
      </c>
      <c r="CT47" s="43">
        <v>1988229</v>
      </c>
      <c r="CU47" s="43">
        <v>2043087</v>
      </c>
      <c r="CV47" s="43">
        <v>2099963.5</v>
      </c>
      <c r="CW47" s="43">
        <v>2160997</v>
      </c>
      <c r="CX47" s="43">
        <v>2231444</v>
      </c>
      <c r="CY47" s="43">
        <v>2309118</v>
      </c>
      <c r="CZ47" s="43">
        <v>2385446.5</v>
      </c>
      <c r="DA47" s="43">
        <v>2463854</v>
      </c>
      <c r="DB47" s="43">
        <v>2550763.5</v>
      </c>
      <c r="DC47" s="43">
        <v>2643730.5</v>
      </c>
      <c r="DD47" s="43">
        <v>2739248</v>
      </c>
      <c r="DE47" s="43">
        <v>2832897.5</v>
      </c>
      <c r="DF47" s="43">
        <v>2922809</v>
      </c>
      <c r="DG47" s="43">
        <v>3010217</v>
      </c>
      <c r="DH47" s="43">
        <v>3095907.5</v>
      </c>
      <c r="DI47" s="43">
        <v>3179151.5</v>
      </c>
      <c r="DJ47" s="43">
        <v>3258848.5</v>
      </c>
      <c r="DK47" s="43">
        <v>3335847.5</v>
      </c>
      <c r="DL47" s="43">
        <v>3410879</v>
      </c>
      <c r="DM47" s="43">
        <v>3488039.5</v>
      </c>
      <c r="DN47" s="43">
        <v>3570853</v>
      </c>
      <c r="DO47" s="43">
        <v>3658568.5</v>
      </c>
      <c r="DP47" s="43">
        <v>3750608</v>
      </c>
      <c r="DQ47" s="43">
        <v>3848295.5</v>
      </c>
      <c r="DR47" s="43">
        <v>3953477</v>
      </c>
      <c r="DS47" s="43">
        <v>4068060</v>
      </c>
      <c r="DT47" s="43">
        <v>4195159.5</v>
      </c>
      <c r="DU47" s="43">
        <v>4340590.5</v>
      </c>
      <c r="DV47" s="43">
        <v>4497400</v>
      </c>
      <c r="DW47" s="43">
        <v>4650088.5</v>
      </c>
      <c r="DX47" s="43"/>
      <c r="DY47" s="43"/>
      <c r="DZ47" s="43"/>
      <c r="EA47" s="43">
        <v>5195514</v>
      </c>
      <c r="EB47" s="43"/>
      <c r="EC47" s="43"/>
      <c r="ED47" s="43"/>
      <c r="EE47" s="43"/>
      <c r="EF47" s="43">
        <v>6347495</v>
      </c>
      <c r="EG47" s="43"/>
      <c r="EH47" s="43"/>
      <c r="EI47" s="43"/>
      <c r="EJ47" s="43"/>
      <c r="EK47" s="43">
        <v>7729524</v>
      </c>
      <c r="EL47" s="43"/>
      <c r="EM47" s="43"/>
      <c r="EN47" s="43"/>
      <c r="EO47" s="43"/>
      <c r="EP47" s="43">
        <v>9400243</v>
      </c>
      <c r="EQ47" s="43"/>
      <c r="ER47" s="43"/>
      <c r="ES47" s="43"/>
      <c r="ET47" s="43"/>
      <c r="EU47" s="43">
        <v>11257961</v>
      </c>
      <c r="EV47" s="43"/>
      <c r="EW47" s="43"/>
      <c r="EX47" s="43"/>
      <c r="EY47" s="43"/>
      <c r="EZ47" s="43">
        <v>13233093</v>
      </c>
      <c r="FA47" s="43"/>
      <c r="FB47" s="43"/>
      <c r="FC47" s="43"/>
      <c r="FD47" s="43"/>
      <c r="FE47" s="43">
        <v>16109477</v>
      </c>
      <c r="FF47" s="43"/>
      <c r="FG47" s="43"/>
      <c r="FH47" s="43"/>
      <c r="FI47" s="43"/>
      <c r="FJ47" s="43">
        <v>19875309</v>
      </c>
      <c r="FK47" s="43"/>
      <c r="FL47" s="43"/>
      <c r="FM47" s="43"/>
      <c r="FN47" s="43"/>
      <c r="FO47" s="43">
        <v>23456228</v>
      </c>
      <c r="FP47" s="43"/>
      <c r="FQ47" s="43"/>
      <c r="FR47" s="43"/>
      <c r="FS47" s="43"/>
      <c r="FT47" s="43">
        <v>26411492</v>
      </c>
      <c r="FU47" s="43"/>
      <c r="FV47" s="43"/>
      <c r="FW47" s="43"/>
      <c r="FX47" s="43"/>
      <c r="FY47" s="43">
        <v>29943389</v>
      </c>
      <c r="FZ47" s="43"/>
      <c r="GA47" s="43"/>
      <c r="GB47" s="43"/>
      <c r="GC47" s="43"/>
      <c r="GD47" s="43">
        <v>35054064</v>
      </c>
      <c r="GE47" s="43"/>
      <c r="GF47" s="43"/>
      <c r="GG47" s="43"/>
      <c r="GH47" s="43"/>
      <c r="GI47" s="43">
        <v>41779415</v>
      </c>
      <c r="GJ47" s="43"/>
      <c r="GK47" s="43"/>
      <c r="GL47" s="43"/>
      <c r="GM47" s="43"/>
      <c r="GN47" s="43">
        <v>48932405</v>
      </c>
      <c r="GO47" s="43"/>
      <c r="GP47" s="43"/>
      <c r="GQ47" s="43"/>
      <c r="GR47" s="43"/>
      <c r="GS47" s="43">
        <v>55318798</v>
      </c>
      <c r="GT47" s="43"/>
      <c r="GU47" s="43"/>
      <c r="GV47" s="43"/>
      <c r="GW47" s="43"/>
      <c r="GX47" s="43">
        <v>61066533</v>
      </c>
    </row>
    <row r="48" spans="1:206" customFormat="1">
      <c r="A48" s="181" t="s">
        <v>224</v>
      </c>
      <c r="B48" t="s">
        <v>3547</v>
      </c>
      <c r="C48" t="s">
        <v>3533</v>
      </c>
      <c r="D48" s="187" t="s">
        <v>3559</v>
      </c>
      <c r="E48" t="s">
        <v>772</v>
      </c>
      <c r="BD48" s="43">
        <v>298219.5</v>
      </c>
      <c r="BE48" s="43">
        <v>302692</v>
      </c>
      <c r="BF48" s="43">
        <v>307445.5</v>
      </c>
      <c r="BG48" s="43">
        <v>313005</v>
      </c>
      <c r="BH48" s="43">
        <v>319637.5</v>
      </c>
      <c r="BI48" s="43">
        <v>327257.5</v>
      </c>
      <c r="BJ48" s="43">
        <v>335617</v>
      </c>
      <c r="BK48" s="43">
        <v>344345.5</v>
      </c>
      <c r="BL48" s="43">
        <v>352802.5</v>
      </c>
      <c r="BM48" s="43">
        <v>360862</v>
      </c>
      <c r="BN48" s="43">
        <v>368752.5</v>
      </c>
      <c r="BO48" s="43">
        <v>377455</v>
      </c>
      <c r="BP48" s="43">
        <v>387240.5</v>
      </c>
      <c r="BQ48" s="43">
        <v>397862</v>
      </c>
      <c r="BR48" s="43">
        <v>409734.5</v>
      </c>
      <c r="BS48" s="43">
        <v>422572</v>
      </c>
      <c r="BT48" s="43">
        <v>435208.5</v>
      </c>
      <c r="BU48" s="43">
        <v>447096.5</v>
      </c>
      <c r="BV48" s="43">
        <v>458775.5</v>
      </c>
      <c r="BW48" s="43">
        <v>470348.5</v>
      </c>
      <c r="BX48" s="43">
        <v>481744.5</v>
      </c>
      <c r="BY48" s="43">
        <v>493309.5</v>
      </c>
      <c r="BZ48" s="43">
        <v>505695</v>
      </c>
      <c r="CA48" s="43">
        <v>519550.5</v>
      </c>
      <c r="CB48" s="43">
        <v>534882.5</v>
      </c>
      <c r="CC48" s="43">
        <v>551520</v>
      </c>
      <c r="CD48" s="43">
        <v>570472</v>
      </c>
      <c r="CE48" s="43">
        <v>591089</v>
      </c>
      <c r="CF48" s="43">
        <v>612992</v>
      </c>
      <c r="CG48" s="43">
        <v>636006</v>
      </c>
      <c r="CH48" s="43">
        <v>657286.5</v>
      </c>
      <c r="CI48" s="43">
        <v>678174</v>
      </c>
      <c r="CJ48" s="43">
        <v>701498.5</v>
      </c>
      <c r="CK48" s="43">
        <v>725245</v>
      </c>
      <c r="CL48" s="43">
        <v>749020</v>
      </c>
      <c r="CM48" s="43">
        <v>774153.5</v>
      </c>
      <c r="CN48" s="43">
        <v>800420</v>
      </c>
      <c r="CO48" s="43">
        <v>829524</v>
      </c>
      <c r="CP48" s="43">
        <v>859964.5</v>
      </c>
      <c r="CQ48" s="43">
        <v>888995</v>
      </c>
      <c r="CR48" s="43">
        <v>917845</v>
      </c>
      <c r="CS48" s="43">
        <v>947201</v>
      </c>
      <c r="CT48" s="43">
        <v>975698</v>
      </c>
      <c r="CU48" s="43">
        <v>1003833.5</v>
      </c>
      <c r="CV48" s="43">
        <v>1032929.5</v>
      </c>
      <c r="CW48" s="43">
        <v>1063342.5</v>
      </c>
      <c r="CX48" s="43">
        <v>1097247</v>
      </c>
      <c r="CY48" s="43">
        <v>1135605.5</v>
      </c>
      <c r="CZ48" s="43">
        <v>1175523</v>
      </c>
      <c r="DA48" s="43">
        <v>1216916</v>
      </c>
      <c r="DB48" s="43">
        <v>1261869.5</v>
      </c>
      <c r="DC48" s="43">
        <v>1308206.5</v>
      </c>
      <c r="DD48" s="43">
        <v>1355106</v>
      </c>
      <c r="DE48" s="43">
        <v>1403458.5</v>
      </c>
      <c r="DF48" s="43">
        <v>1454975.5</v>
      </c>
      <c r="DG48" s="43">
        <v>1511208</v>
      </c>
      <c r="DH48" s="43">
        <v>1571308.5</v>
      </c>
      <c r="DI48" s="43">
        <v>1633716.5</v>
      </c>
      <c r="DJ48" s="43">
        <v>1695934</v>
      </c>
      <c r="DK48" s="43">
        <v>1756994</v>
      </c>
      <c r="DL48" s="43">
        <v>1817774.5</v>
      </c>
      <c r="DM48" s="43">
        <v>1878359.5</v>
      </c>
      <c r="DN48" s="43">
        <v>1936736.5</v>
      </c>
      <c r="DO48" s="43">
        <v>1992024.5</v>
      </c>
      <c r="DP48" s="43">
        <v>2045771</v>
      </c>
      <c r="DQ48" s="43">
        <v>2097830</v>
      </c>
      <c r="DR48" s="43">
        <v>2151993.5</v>
      </c>
      <c r="DS48" s="43">
        <v>2212340.5</v>
      </c>
      <c r="DT48" s="43">
        <v>2276808.5</v>
      </c>
      <c r="DU48" s="43">
        <v>2342550</v>
      </c>
      <c r="DV48" s="43">
        <v>2402586.5</v>
      </c>
      <c r="DW48" s="43">
        <v>2449145</v>
      </c>
      <c r="DX48" s="43"/>
      <c r="DY48" s="43"/>
      <c r="DZ48" s="43"/>
      <c r="EA48" s="43">
        <v>2667366</v>
      </c>
      <c r="EB48" s="43"/>
      <c r="EC48" s="43"/>
      <c r="ED48" s="43"/>
      <c r="EE48" s="43"/>
      <c r="EF48" s="43">
        <v>3305370</v>
      </c>
      <c r="EG48" s="43"/>
      <c r="EH48" s="43"/>
      <c r="EI48" s="43"/>
      <c r="EJ48" s="43"/>
      <c r="EK48" s="43">
        <v>4123037</v>
      </c>
      <c r="EL48" s="43"/>
      <c r="EM48" s="43"/>
      <c r="EN48" s="43"/>
      <c r="EO48" s="43"/>
      <c r="EP48" s="43">
        <v>5102948</v>
      </c>
      <c r="EQ48" s="43"/>
      <c r="ER48" s="43"/>
      <c r="ES48" s="43"/>
      <c r="ET48" s="43"/>
      <c r="EU48" s="43">
        <v>6308825</v>
      </c>
      <c r="EV48" s="43"/>
      <c r="EW48" s="43"/>
      <c r="EX48" s="43"/>
      <c r="EY48" s="43"/>
      <c r="EZ48" s="43">
        <v>7672305</v>
      </c>
      <c r="FA48" s="43"/>
      <c r="FB48" s="43"/>
      <c r="FC48" s="43"/>
      <c r="FD48" s="43"/>
      <c r="FE48" s="43">
        <v>9127725</v>
      </c>
      <c r="FF48" s="43"/>
      <c r="FG48" s="43"/>
      <c r="FH48" s="43"/>
      <c r="FI48" s="43"/>
      <c r="FJ48" s="43">
        <v>11272132</v>
      </c>
      <c r="FK48" s="43"/>
      <c r="FL48" s="43"/>
      <c r="FM48" s="43"/>
      <c r="FN48" s="43"/>
      <c r="FO48" s="43">
        <v>14122917</v>
      </c>
      <c r="FP48" s="43"/>
      <c r="FQ48" s="43"/>
      <c r="FR48" s="43"/>
      <c r="FS48" s="43"/>
      <c r="FT48" s="43">
        <v>16879330</v>
      </c>
      <c r="FU48" s="43"/>
      <c r="FV48" s="43"/>
      <c r="FW48" s="43"/>
      <c r="FX48" s="43"/>
      <c r="FY48" s="43">
        <v>19168532</v>
      </c>
      <c r="FZ48" s="43"/>
      <c r="GA48" s="43"/>
      <c r="GB48" s="43"/>
      <c r="GC48" s="43"/>
      <c r="GD48" s="43">
        <v>21918923</v>
      </c>
      <c r="GE48" s="43"/>
      <c r="GF48" s="43"/>
      <c r="GG48" s="43"/>
      <c r="GH48" s="43"/>
      <c r="GI48" s="43">
        <v>25968869</v>
      </c>
      <c r="GJ48" s="43"/>
      <c r="GK48" s="43"/>
      <c r="GL48" s="43"/>
      <c r="GM48" s="43"/>
      <c r="GN48" s="43">
        <v>31440585</v>
      </c>
      <c r="GO48" s="43"/>
      <c r="GP48" s="43"/>
      <c r="GQ48" s="43"/>
      <c r="GR48" s="43"/>
      <c r="GS48" s="43">
        <v>37488807</v>
      </c>
      <c r="GT48" s="43"/>
      <c r="GU48" s="43"/>
      <c r="GV48" s="43"/>
      <c r="GW48" s="43"/>
      <c r="GX48" s="43">
        <v>42987967</v>
      </c>
    </row>
    <row r="49" spans="1:206" customFormat="1">
      <c r="A49" s="181" t="s">
        <v>224</v>
      </c>
      <c r="B49" t="s">
        <v>3547</v>
      </c>
      <c r="C49" t="s">
        <v>3533</v>
      </c>
      <c r="D49" s="187" t="s">
        <v>3559</v>
      </c>
      <c r="E49" t="s">
        <v>773</v>
      </c>
      <c r="BD49" s="43">
        <v>91950.5</v>
      </c>
      <c r="BE49" s="43">
        <v>94281.5</v>
      </c>
      <c r="BF49" s="43">
        <v>96615</v>
      </c>
      <c r="BG49" s="43">
        <v>98743</v>
      </c>
      <c r="BH49" s="43">
        <v>100934.5</v>
      </c>
      <c r="BI49" s="43">
        <v>103400.5</v>
      </c>
      <c r="BJ49" s="43">
        <v>106020.5</v>
      </c>
      <c r="BK49" s="43">
        <v>108680.5</v>
      </c>
      <c r="BL49" s="43">
        <v>111477</v>
      </c>
      <c r="BM49" s="43">
        <v>114649.5</v>
      </c>
      <c r="BN49" s="43">
        <v>118264</v>
      </c>
      <c r="BO49" s="43">
        <v>122344</v>
      </c>
      <c r="BP49" s="43">
        <v>126657</v>
      </c>
      <c r="BQ49" s="43">
        <v>130782</v>
      </c>
      <c r="BR49" s="43">
        <v>134710.5</v>
      </c>
      <c r="BS49" s="43">
        <v>138533</v>
      </c>
      <c r="BT49" s="43">
        <v>142417</v>
      </c>
      <c r="BU49" s="43">
        <v>146513</v>
      </c>
      <c r="BV49" s="43">
        <v>150950</v>
      </c>
      <c r="BW49" s="43">
        <v>155612.5</v>
      </c>
      <c r="BX49" s="43">
        <v>160270</v>
      </c>
      <c r="BY49" s="43">
        <v>164591</v>
      </c>
      <c r="BZ49" s="43">
        <v>168579.5</v>
      </c>
      <c r="CA49" s="43">
        <v>172746</v>
      </c>
      <c r="CB49" s="43">
        <v>177400</v>
      </c>
      <c r="CC49" s="43">
        <v>182593</v>
      </c>
      <c r="CD49" s="43">
        <v>189207</v>
      </c>
      <c r="CE49" s="43">
        <v>197109</v>
      </c>
      <c r="CF49" s="43">
        <v>205961.5</v>
      </c>
      <c r="CG49" s="43">
        <v>215617</v>
      </c>
      <c r="CH49" s="43">
        <v>224416.5</v>
      </c>
      <c r="CI49" s="43">
        <v>232713.5</v>
      </c>
      <c r="CJ49" s="43">
        <v>241825.5</v>
      </c>
      <c r="CK49" s="43">
        <v>251110</v>
      </c>
      <c r="CL49" s="43">
        <v>260327.5</v>
      </c>
      <c r="CM49" s="43">
        <v>270089</v>
      </c>
      <c r="CN49" s="43">
        <v>280429.5</v>
      </c>
      <c r="CO49" s="43">
        <v>293613</v>
      </c>
      <c r="CP49" s="43">
        <v>307712.5</v>
      </c>
      <c r="CQ49" s="43">
        <v>319648.5</v>
      </c>
      <c r="CR49" s="43">
        <v>331409</v>
      </c>
      <c r="CS49" s="43">
        <v>344220.5</v>
      </c>
      <c r="CT49" s="43">
        <v>357069.5</v>
      </c>
      <c r="CU49" s="43">
        <v>369160</v>
      </c>
      <c r="CV49" s="43">
        <v>381549</v>
      </c>
      <c r="CW49" s="43">
        <v>394297.5</v>
      </c>
      <c r="CX49" s="43">
        <v>407419.5</v>
      </c>
      <c r="CY49" s="43">
        <v>421655</v>
      </c>
      <c r="CZ49" s="43">
        <v>436799.5</v>
      </c>
      <c r="DA49" s="43">
        <v>453598</v>
      </c>
      <c r="DB49" s="43">
        <v>472411.5</v>
      </c>
      <c r="DC49" s="43">
        <v>492429.5</v>
      </c>
      <c r="DD49" s="43">
        <v>514029</v>
      </c>
      <c r="DE49" s="43">
        <v>535785.5</v>
      </c>
      <c r="DF49" s="43">
        <v>557611</v>
      </c>
      <c r="DG49" s="43">
        <v>580435</v>
      </c>
      <c r="DH49" s="43">
        <v>603275.5</v>
      </c>
      <c r="DI49" s="43">
        <v>626313.5</v>
      </c>
      <c r="DJ49" s="43">
        <v>650133.5</v>
      </c>
      <c r="DK49" s="43">
        <v>676182</v>
      </c>
      <c r="DL49" s="43">
        <v>706101</v>
      </c>
      <c r="DM49" s="43">
        <v>739049</v>
      </c>
      <c r="DN49" s="43">
        <v>773025.5</v>
      </c>
      <c r="DO49" s="43">
        <v>806511</v>
      </c>
      <c r="DP49" s="43">
        <v>839388</v>
      </c>
      <c r="DQ49" s="43">
        <v>871430.5</v>
      </c>
      <c r="DR49" s="43">
        <v>903712.5</v>
      </c>
      <c r="DS49" s="43">
        <v>936795.5</v>
      </c>
      <c r="DT49" s="43">
        <v>969250.5</v>
      </c>
      <c r="DU49" s="43">
        <v>999919</v>
      </c>
      <c r="DV49" s="43">
        <v>1022477</v>
      </c>
      <c r="DW49" s="43">
        <v>1031696</v>
      </c>
      <c r="DX49" s="43"/>
      <c r="DY49" s="43"/>
      <c r="DZ49" s="43"/>
      <c r="EA49" s="43">
        <v>1095831</v>
      </c>
      <c r="EB49" s="43"/>
      <c r="EC49" s="43"/>
      <c r="ED49" s="43"/>
      <c r="EE49" s="43"/>
      <c r="EF49" s="43">
        <v>1318294</v>
      </c>
      <c r="EG49" s="43"/>
      <c r="EH49" s="43"/>
      <c r="EI49" s="43"/>
      <c r="EJ49" s="43"/>
      <c r="EK49" s="43">
        <v>1689132</v>
      </c>
      <c r="EL49" s="43"/>
      <c r="EM49" s="43"/>
      <c r="EN49" s="43"/>
      <c r="EO49" s="43"/>
      <c r="EP49" s="43">
        <v>2158283</v>
      </c>
      <c r="EQ49" s="43"/>
      <c r="ER49" s="43"/>
      <c r="ES49" s="43"/>
      <c r="ET49" s="43"/>
      <c r="EU49" s="43">
        <v>2732476</v>
      </c>
      <c r="EV49" s="43"/>
      <c r="EW49" s="43"/>
      <c r="EX49" s="43"/>
      <c r="EY49" s="43"/>
      <c r="EZ49" s="43">
        <v>3467032</v>
      </c>
      <c r="FA49" s="43"/>
      <c r="FB49" s="43"/>
      <c r="FC49" s="43"/>
      <c r="FD49" s="43"/>
      <c r="FE49" s="43">
        <v>4324409</v>
      </c>
      <c r="FF49" s="43"/>
      <c r="FG49" s="43"/>
      <c r="FH49" s="43"/>
      <c r="FI49" s="43"/>
      <c r="FJ49" s="43">
        <v>5247208</v>
      </c>
      <c r="FK49" s="43"/>
      <c r="FL49" s="43"/>
      <c r="FM49" s="43"/>
      <c r="FN49" s="43"/>
      <c r="FO49" s="43">
        <v>6634022</v>
      </c>
      <c r="FP49" s="43"/>
      <c r="FQ49" s="43"/>
      <c r="FR49" s="43"/>
      <c r="FS49" s="43"/>
      <c r="FT49" s="43">
        <v>8515806</v>
      </c>
      <c r="FU49" s="43"/>
      <c r="FV49" s="43"/>
      <c r="FW49" s="43"/>
      <c r="FX49" s="43"/>
      <c r="FY49" s="43">
        <v>10373128</v>
      </c>
      <c r="FZ49" s="43"/>
      <c r="GA49" s="43"/>
      <c r="GB49" s="43"/>
      <c r="GC49" s="43"/>
      <c r="GD49" s="43">
        <v>11930612</v>
      </c>
      <c r="GE49" s="43"/>
      <c r="GF49" s="43"/>
      <c r="GG49" s="43"/>
      <c r="GH49" s="43"/>
      <c r="GI49" s="43">
        <v>13785878</v>
      </c>
      <c r="GJ49" s="43"/>
      <c r="GK49" s="43"/>
      <c r="GL49" s="43"/>
      <c r="GM49" s="43"/>
      <c r="GN49" s="43">
        <v>16585689</v>
      </c>
      <c r="GO49" s="43"/>
      <c r="GP49" s="43"/>
      <c r="GQ49" s="43"/>
      <c r="GR49" s="43"/>
      <c r="GS49" s="43">
        <v>20515977</v>
      </c>
      <c r="GT49" s="43"/>
      <c r="GU49" s="43"/>
      <c r="GV49" s="43"/>
      <c r="GW49" s="43"/>
      <c r="GX49" s="43">
        <v>25072940</v>
      </c>
    </row>
    <row r="50" spans="1:206" customFormat="1">
      <c r="A50" s="181" t="s">
        <v>224</v>
      </c>
      <c r="B50" t="s">
        <v>3547</v>
      </c>
      <c r="C50" t="s">
        <v>3533</v>
      </c>
      <c r="D50" s="187" t="s">
        <v>3559</v>
      </c>
      <c r="E50" t="s">
        <v>774</v>
      </c>
      <c r="BD50" s="43">
        <v>21984.5</v>
      </c>
      <c r="BE50" s="43">
        <v>21122</v>
      </c>
      <c r="BF50" s="43">
        <v>20372</v>
      </c>
      <c r="BG50" s="43">
        <v>20116.5</v>
      </c>
      <c r="BH50" s="43">
        <v>20378.5</v>
      </c>
      <c r="BI50" s="43">
        <v>20953</v>
      </c>
      <c r="BJ50" s="43">
        <v>21631.5</v>
      </c>
      <c r="BK50" s="43">
        <v>22267</v>
      </c>
      <c r="BL50" s="43">
        <v>22832</v>
      </c>
      <c r="BM50" s="43">
        <v>23467</v>
      </c>
      <c r="BN50" s="43">
        <v>24255</v>
      </c>
      <c r="BO50" s="43">
        <v>25217.5</v>
      </c>
      <c r="BP50" s="43">
        <v>26268</v>
      </c>
      <c r="BQ50" s="43">
        <v>27345.5</v>
      </c>
      <c r="BR50" s="43">
        <v>28493</v>
      </c>
      <c r="BS50" s="43">
        <v>29648.5</v>
      </c>
      <c r="BT50" s="43">
        <v>30793</v>
      </c>
      <c r="BU50" s="43">
        <v>31926.5</v>
      </c>
      <c r="BV50" s="43">
        <v>33011</v>
      </c>
      <c r="BW50" s="43">
        <v>33998.5</v>
      </c>
      <c r="BX50" s="43">
        <v>34893.5</v>
      </c>
      <c r="BY50" s="43">
        <v>35750.5</v>
      </c>
      <c r="BZ50" s="43">
        <v>36605.5</v>
      </c>
      <c r="CA50" s="43">
        <v>37611.5</v>
      </c>
      <c r="CB50" s="43">
        <v>38821</v>
      </c>
      <c r="CC50" s="43">
        <v>40098</v>
      </c>
      <c r="CD50" s="43">
        <v>41736</v>
      </c>
      <c r="CE50" s="43">
        <v>43670</v>
      </c>
      <c r="CF50" s="43">
        <v>45935.5</v>
      </c>
      <c r="CG50" s="43">
        <v>48513</v>
      </c>
      <c r="CH50" s="43">
        <v>50680</v>
      </c>
      <c r="CI50" s="43">
        <v>52685</v>
      </c>
      <c r="CJ50" s="43">
        <v>55153</v>
      </c>
      <c r="CK50" s="43">
        <v>57835.5</v>
      </c>
      <c r="CL50" s="43">
        <v>60543.5</v>
      </c>
      <c r="CM50" s="43">
        <v>63445</v>
      </c>
      <c r="CN50" s="43">
        <v>66483.5</v>
      </c>
      <c r="CO50" s="43">
        <v>71339.5</v>
      </c>
      <c r="CP50" s="43">
        <v>76354</v>
      </c>
      <c r="CQ50" s="43">
        <v>79332.5</v>
      </c>
      <c r="CR50" s="43">
        <v>82020</v>
      </c>
      <c r="CS50" s="43">
        <v>85276</v>
      </c>
      <c r="CT50" s="43">
        <v>88623</v>
      </c>
      <c r="CU50" s="43">
        <v>91588.5</v>
      </c>
      <c r="CV50" s="43">
        <v>95122.5</v>
      </c>
      <c r="CW50" s="43">
        <v>98819.5</v>
      </c>
      <c r="CX50" s="43">
        <v>102399.5</v>
      </c>
      <c r="CY50" s="43">
        <v>106845.5</v>
      </c>
      <c r="CZ50" s="43">
        <v>111942</v>
      </c>
      <c r="DA50" s="43">
        <v>117766.5</v>
      </c>
      <c r="DB50" s="43">
        <v>124518.5</v>
      </c>
      <c r="DC50" s="43">
        <v>131345</v>
      </c>
      <c r="DD50" s="43">
        <v>138072</v>
      </c>
      <c r="DE50" s="43">
        <v>144697</v>
      </c>
      <c r="DF50" s="43">
        <v>151530.5</v>
      </c>
      <c r="DG50" s="43">
        <v>158765</v>
      </c>
      <c r="DH50" s="43">
        <v>166198</v>
      </c>
      <c r="DI50" s="43">
        <v>173839</v>
      </c>
      <c r="DJ50" s="43">
        <v>180905</v>
      </c>
      <c r="DK50" s="43">
        <v>187815</v>
      </c>
      <c r="DL50" s="43">
        <v>195694</v>
      </c>
      <c r="DM50" s="43">
        <v>204192</v>
      </c>
      <c r="DN50" s="43">
        <v>212575</v>
      </c>
      <c r="DO50" s="43">
        <v>221361.5</v>
      </c>
      <c r="DP50" s="43">
        <v>231582</v>
      </c>
      <c r="DQ50" s="43">
        <v>243120</v>
      </c>
      <c r="DR50" s="43">
        <v>256372.5</v>
      </c>
      <c r="DS50" s="43">
        <v>271213</v>
      </c>
      <c r="DT50" s="43">
        <v>286153.5</v>
      </c>
      <c r="DU50" s="43">
        <v>299994</v>
      </c>
      <c r="DV50" s="43">
        <v>311068.5</v>
      </c>
      <c r="DW50" s="43">
        <v>316434.5</v>
      </c>
      <c r="DX50" s="43"/>
      <c r="DY50" s="43"/>
      <c r="DZ50" s="43"/>
      <c r="EA50" s="43">
        <v>327912</v>
      </c>
      <c r="EB50" s="43"/>
      <c r="EC50" s="43"/>
      <c r="ED50" s="43"/>
      <c r="EE50" s="43"/>
      <c r="EF50" s="43">
        <v>389270</v>
      </c>
      <c r="EG50" s="43"/>
      <c r="EH50" s="43"/>
      <c r="EI50" s="43"/>
      <c r="EJ50" s="43"/>
      <c r="EK50" s="43">
        <v>486108</v>
      </c>
      <c r="EL50" s="43"/>
      <c r="EM50" s="43"/>
      <c r="EN50" s="43"/>
      <c r="EO50" s="43"/>
      <c r="EP50" s="43">
        <v>643570</v>
      </c>
      <c r="EQ50" s="43"/>
      <c r="ER50" s="43"/>
      <c r="ES50" s="43"/>
      <c r="ET50" s="43"/>
      <c r="EU50" s="43">
        <v>846816</v>
      </c>
      <c r="EV50" s="43"/>
      <c r="EW50" s="43"/>
      <c r="EX50" s="43"/>
      <c r="EY50" s="43"/>
      <c r="EZ50" s="43">
        <v>1106937</v>
      </c>
      <c r="FA50" s="43"/>
      <c r="FB50" s="43"/>
      <c r="FC50" s="43"/>
      <c r="FD50" s="43"/>
      <c r="FE50" s="43">
        <v>1462153</v>
      </c>
      <c r="FF50" s="43"/>
      <c r="FG50" s="43"/>
      <c r="FH50" s="43"/>
      <c r="FI50" s="43"/>
      <c r="FJ50" s="43">
        <v>1897677</v>
      </c>
      <c r="FK50" s="43"/>
      <c r="FL50" s="43"/>
      <c r="FM50" s="43"/>
      <c r="FN50" s="43"/>
      <c r="FO50" s="43">
        <v>2380414</v>
      </c>
      <c r="FP50" s="43"/>
      <c r="FQ50" s="43"/>
      <c r="FR50" s="43"/>
      <c r="FS50" s="43"/>
      <c r="FT50" s="43">
        <v>3124146</v>
      </c>
      <c r="FU50" s="43"/>
      <c r="FV50" s="43"/>
      <c r="FW50" s="43"/>
      <c r="FX50" s="43"/>
      <c r="FY50" s="43">
        <v>4154447</v>
      </c>
      <c r="FZ50" s="43"/>
      <c r="GA50" s="43"/>
      <c r="GB50" s="43"/>
      <c r="GC50" s="43"/>
      <c r="GD50" s="43">
        <v>5203672</v>
      </c>
      <c r="GE50" s="43"/>
      <c r="GF50" s="43"/>
      <c r="GG50" s="43"/>
      <c r="GH50" s="43"/>
      <c r="GI50" s="43">
        <v>6092344</v>
      </c>
      <c r="GJ50" s="43"/>
      <c r="GK50" s="43"/>
      <c r="GL50" s="43"/>
      <c r="GM50" s="43"/>
      <c r="GN50" s="43">
        <v>7124915</v>
      </c>
      <c r="GO50" s="43"/>
      <c r="GP50" s="43"/>
      <c r="GQ50" s="43"/>
      <c r="GR50" s="43"/>
      <c r="GS50" s="43">
        <v>8738465</v>
      </c>
      <c r="GT50" s="43"/>
      <c r="GU50" s="43"/>
      <c r="GV50" s="43"/>
      <c r="GW50" s="43"/>
      <c r="GX50" s="43">
        <v>11112002</v>
      </c>
    </row>
    <row r="51" spans="1:206" customFormat="1">
      <c r="A51" s="181" t="s">
        <v>224</v>
      </c>
      <c r="B51" t="s">
        <v>3547</v>
      </c>
      <c r="C51" t="s">
        <v>3533</v>
      </c>
      <c r="D51" s="187" t="s">
        <v>3559</v>
      </c>
      <c r="E51" t="s">
        <v>775</v>
      </c>
      <c r="BD51" s="43">
        <v>3365</v>
      </c>
      <c r="BE51" s="43">
        <v>3119.5</v>
      </c>
      <c r="BF51" s="43">
        <v>3139.5</v>
      </c>
      <c r="BG51" s="43">
        <v>3104.5</v>
      </c>
      <c r="BH51" s="43">
        <v>2990.5</v>
      </c>
      <c r="BI51" s="43">
        <v>2898</v>
      </c>
      <c r="BJ51" s="43">
        <v>2806.5</v>
      </c>
      <c r="BK51" s="43">
        <v>2745.5</v>
      </c>
      <c r="BL51" s="43">
        <v>2749</v>
      </c>
      <c r="BM51" s="43">
        <v>2809</v>
      </c>
      <c r="BN51" s="43">
        <v>2901.5</v>
      </c>
      <c r="BO51" s="43">
        <v>3025</v>
      </c>
      <c r="BP51" s="43">
        <v>3142</v>
      </c>
      <c r="BQ51" s="43">
        <v>3251.5</v>
      </c>
      <c r="BR51" s="43">
        <v>3411</v>
      </c>
      <c r="BS51" s="43">
        <v>3590.5</v>
      </c>
      <c r="BT51" s="43">
        <v>3768.5</v>
      </c>
      <c r="BU51" s="43">
        <v>3957</v>
      </c>
      <c r="BV51" s="43">
        <v>4140</v>
      </c>
      <c r="BW51" s="43">
        <v>4304.5</v>
      </c>
      <c r="BX51" s="43">
        <v>4422</v>
      </c>
      <c r="BY51" s="43">
        <v>4496.5</v>
      </c>
      <c r="BZ51" s="43">
        <v>4562.5</v>
      </c>
      <c r="CA51" s="43">
        <v>4657</v>
      </c>
      <c r="CB51" s="43">
        <v>4786</v>
      </c>
      <c r="CC51" s="43">
        <v>4918</v>
      </c>
      <c r="CD51" s="43">
        <v>5140.5</v>
      </c>
      <c r="CE51" s="43">
        <v>5444.5</v>
      </c>
      <c r="CF51" s="43">
        <v>5942</v>
      </c>
      <c r="CG51" s="43">
        <v>6560.5</v>
      </c>
      <c r="CH51" s="43">
        <v>7034</v>
      </c>
      <c r="CI51" s="43">
        <v>7378</v>
      </c>
      <c r="CJ51" s="43">
        <v>7756.5</v>
      </c>
      <c r="CK51" s="43">
        <v>8176.5</v>
      </c>
      <c r="CL51" s="43">
        <v>8566.5</v>
      </c>
      <c r="CM51" s="43">
        <v>9027</v>
      </c>
      <c r="CN51" s="43">
        <v>9566.5</v>
      </c>
      <c r="CO51" s="43">
        <v>10773</v>
      </c>
      <c r="CP51" s="43">
        <v>11978</v>
      </c>
      <c r="CQ51" s="43">
        <v>12440.5</v>
      </c>
      <c r="CR51" s="43">
        <v>12813.5</v>
      </c>
      <c r="CS51" s="43">
        <v>13325.5</v>
      </c>
      <c r="CT51" s="43">
        <v>13809</v>
      </c>
      <c r="CU51" s="43">
        <v>14189.5</v>
      </c>
      <c r="CV51" s="43">
        <v>14977</v>
      </c>
      <c r="CW51" s="43">
        <v>15538</v>
      </c>
      <c r="CX51" s="43">
        <v>15621.5</v>
      </c>
      <c r="CY51" s="43">
        <v>16242.5</v>
      </c>
      <c r="CZ51" s="43">
        <v>17336</v>
      </c>
      <c r="DA51" s="43">
        <v>18692</v>
      </c>
      <c r="DB51" s="43">
        <v>20453.5</v>
      </c>
      <c r="DC51" s="43">
        <v>22340.5</v>
      </c>
      <c r="DD51" s="43">
        <v>24129.5</v>
      </c>
      <c r="DE51" s="43">
        <v>25698</v>
      </c>
      <c r="DF51" s="43">
        <v>27186.5</v>
      </c>
      <c r="DG51" s="43">
        <v>28801.5</v>
      </c>
      <c r="DH51" s="43">
        <v>30400.5</v>
      </c>
      <c r="DI51" s="43">
        <v>31897</v>
      </c>
      <c r="DJ51" s="43">
        <v>33242</v>
      </c>
      <c r="DK51" s="43">
        <v>34661.5</v>
      </c>
      <c r="DL51" s="43">
        <v>36502.5</v>
      </c>
      <c r="DM51" s="43">
        <v>38745.5</v>
      </c>
      <c r="DN51" s="43">
        <v>40698.5</v>
      </c>
      <c r="DO51" s="43">
        <v>42300</v>
      </c>
      <c r="DP51" s="43">
        <v>44047.5</v>
      </c>
      <c r="DQ51" s="43">
        <v>45912</v>
      </c>
      <c r="DR51" s="43">
        <v>48297</v>
      </c>
      <c r="DS51" s="43">
        <v>51226</v>
      </c>
      <c r="DT51" s="43">
        <v>54321.5</v>
      </c>
      <c r="DU51" s="43">
        <v>57286.5</v>
      </c>
      <c r="DV51" s="43">
        <v>60089</v>
      </c>
      <c r="DW51" s="43">
        <v>62108.5</v>
      </c>
      <c r="DX51" s="43"/>
      <c r="DY51" s="43"/>
      <c r="DZ51" s="43"/>
      <c r="EA51" s="43">
        <v>66306</v>
      </c>
      <c r="EB51" s="43"/>
      <c r="EC51" s="43"/>
      <c r="ED51" s="43"/>
      <c r="EE51" s="43"/>
      <c r="EF51" s="43">
        <v>77480</v>
      </c>
      <c r="EG51" s="43"/>
      <c r="EH51" s="43"/>
      <c r="EI51" s="43"/>
      <c r="EJ51" s="43"/>
      <c r="EK51" s="43">
        <v>94313</v>
      </c>
      <c r="EL51" s="43"/>
      <c r="EM51" s="43"/>
      <c r="EN51" s="43"/>
      <c r="EO51" s="43"/>
      <c r="EP51" s="43">
        <v>121361</v>
      </c>
      <c r="EQ51" s="43"/>
      <c r="ER51" s="43"/>
      <c r="ES51" s="43"/>
      <c r="ET51" s="43"/>
      <c r="EU51" s="43">
        <v>165945</v>
      </c>
      <c r="EV51" s="43"/>
      <c r="EW51" s="43"/>
      <c r="EX51" s="43"/>
      <c r="EY51" s="43"/>
      <c r="EZ51" s="43">
        <v>225525</v>
      </c>
      <c r="FA51" s="43"/>
      <c r="FB51" s="43"/>
      <c r="FC51" s="43"/>
      <c r="FD51" s="43"/>
      <c r="FE51" s="43">
        <v>307000</v>
      </c>
      <c r="FF51" s="43"/>
      <c r="FG51" s="43"/>
      <c r="FH51" s="43"/>
      <c r="FI51" s="43"/>
      <c r="FJ51" s="43">
        <v>428529</v>
      </c>
      <c r="FK51" s="43"/>
      <c r="FL51" s="43"/>
      <c r="FM51" s="43"/>
      <c r="FN51" s="43"/>
      <c r="FO51" s="43">
        <v>589525</v>
      </c>
      <c r="FP51" s="43"/>
      <c r="FQ51" s="43"/>
      <c r="FR51" s="43"/>
      <c r="FS51" s="43"/>
      <c r="FT51" s="43">
        <v>777946</v>
      </c>
      <c r="FU51" s="43"/>
      <c r="FV51" s="43"/>
      <c r="FW51" s="43"/>
      <c r="FX51" s="43"/>
      <c r="FY51" s="43">
        <v>1075118</v>
      </c>
      <c r="FZ51" s="43"/>
      <c r="GA51" s="43"/>
      <c r="GB51" s="43"/>
      <c r="GC51" s="43"/>
      <c r="GD51" s="43">
        <v>1502000</v>
      </c>
      <c r="GE51" s="43"/>
      <c r="GF51" s="43"/>
      <c r="GG51" s="43"/>
      <c r="GH51" s="43"/>
      <c r="GI51" s="43">
        <v>1956264</v>
      </c>
      <c r="GJ51" s="43"/>
      <c r="GK51" s="43"/>
      <c r="GL51" s="43"/>
      <c r="GM51" s="43"/>
      <c r="GN51" s="43">
        <v>2344967</v>
      </c>
      <c r="GO51" s="43"/>
      <c r="GP51" s="43"/>
      <c r="GQ51" s="43"/>
      <c r="GR51" s="43"/>
      <c r="GS51" s="43">
        <v>2794293</v>
      </c>
      <c r="GT51" s="43"/>
      <c r="GU51" s="43"/>
      <c r="GV51" s="43"/>
      <c r="GW51" s="43"/>
      <c r="GX51" s="43">
        <v>3519695</v>
      </c>
    </row>
    <row r="52" spans="1:206" customFormat="1">
      <c r="A52" s="181" t="s">
        <v>224</v>
      </c>
      <c r="B52" t="s">
        <v>3547</v>
      </c>
      <c r="C52" t="s">
        <v>3533</v>
      </c>
      <c r="D52" s="187" t="s">
        <v>3559</v>
      </c>
      <c r="E52" t="s">
        <v>776</v>
      </c>
      <c r="BD52" s="43">
        <v>393.5</v>
      </c>
      <c r="BE52" s="43">
        <v>374</v>
      </c>
      <c r="BF52" s="43">
        <v>353</v>
      </c>
      <c r="BG52" s="43">
        <v>330.5</v>
      </c>
      <c r="BH52" s="43">
        <v>287</v>
      </c>
      <c r="BI52" s="43">
        <v>241.5</v>
      </c>
      <c r="BJ52" s="43">
        <v>227</v>
      </c>
      <c r="BK52" s="43">
        <v>233</v>
      </c>
      <c r="BL52" s="43">
        <v>233</v>
      </c>
      <c r="BM52" s="43">
        <v>223</v>
      </c>
      <c r="BN52" s="43">
        <v>215</v>
      </c>
      <c r="BO52" s="43">
        <v>214.5</v>
      </c>
      <c r="BP52" s="43">
        <v>221</v>
      </c>
      <c r="BQ52" s="43">
        <v>232.5</v>
      </c>
      <c r="BR52" s="43">
        <v>244</v>
      </c>
      <c r="BS52" s="43">
        <v>252.5</v>
      </c>
      <c r="BT52" s="43">
        <v>259.5</v>
      </c>
      <c r="BU52" s="43">
        <v>266.5</v>
      </c>
      <c r="BV52" s="43">
        <v>277</v>
      </c>
      <c r="BW52" s="43">
        <v>289</v>
      </c>
      <c r="BX52" s="43">
        <v>296.5</v>
      </c>
      <c r="BY52" s="43">
        <v>297.5</v>
      </c>
      <c r="BZ52" s="43">
        <v>298.5</v>
      </c>
      <c r="CA52" s="43">
        <v>306</v>
      </c>
      <c r="CB52" s="43">
        <v>316.5</v>
      </c>
      <c r="CC52" s="43">
        <v>324.5</v>
      </c>
      <c r="CD52" s="43">
        <v>338.5</v>
      </c>
      <c r="CE52" s="43">
        <v>357</v>
      </c>
      <c r="CF52" s="43">
        <v>409.5</v>
      </c>
      <c r="CG52" s="43">
        <v>499</v>
      </c>
      <c r="CH52" s="43">
        <v>575</v>
      </c>
      <c r="CI52" s="43">
        <v>633</v>
      </c>
      <c r="CJ52" s="43">
        <v>692</v>
      </c>
      <c r="CK52" s="43">
        <v>751.5</v>
      </c>
      <c r="CL52" s="43">
        <v>803.5</v>
      </c>
      <c r="CM52" s="43">
        <v>860</v>
      </c>
      <c r="CN52" s="43">
        <v>917.5</v>
      </c>
      <c r="CO52" s="43">
        <v>1081.5</v>
      </c>
      <c r="CP52" s="43">
        <v>1243.5</v>
      </c>
      <c r="CQ52" s="43">
        <v>1286</v>
      </c>
      <c r="CR52" s="43">
        <v>1318.5</v>
      </c>
      <c r="CS52" s="43">
        <v>1359.5</v>
      </c>
      <c r="CT52" s="43">
        <v>1395.5</v>
      </c>
      <c r="CU52" s="43">
        <v>1425.5</v>
      </c>
      <c r="CV52" s="43">
        <v>1540.5</v>
      </c>
      <c r="CW52" s="43">
        <v>1665.5</v>
      </c>
      <c r="CX52" s="43">
        <v>1691.5</v>
      </c>
      <c r="CY52" s="43">
        <v>1714.5</v>
      </c>
      <c r="CZ52" s="43">
        <v>1781</v>
      </c>
      <c r="DA52" s="43">
        <v>1916</v>
      </c>
      <c r="DB52" s="43">
        <v>2122.5</v>
      </c>
      <c r="DC52" s="43">
        <v>2360</v>
      </c>
      <c r="DD52" s="43">
        <v>2646</v>
      </c>
      <c r="DE52" s="43">
        <v>2949.5</v>
      </c>
      <c r="DF52" s="43">
        <v>3231.5</v>
      </c>
      <c r="DG52" s="43">
        <v>3489</v>
      </c>
      <c r="DH52" s="43">
        <v>3718</v>
      </c>
      <c r="DI52" s="43">
        <v>3920</v>
      </c>
      <c r="DJ52" s="43">
        <v>4070</v>
      </c>
      <c r="DK52" s="43">
        <v>4211.5</v>
      </c>
      <c r="DL52" s="43">
        <v>4528.5</v>
      </c>
      <c r="DM52" s="43">
        <v>5041.5</v>
      </c>
      <c r="DN52" s="43">
        <v>5577</v>
      </c>
      <c r="DO52" s="43">
        <v>6077</v>
      </c>
      <c r="DP52" s="43">
        <v>6552</v>
      </c>
      <c r="DQ52" s="43">
        <v>6983</v>
      </c>
      <c r="DR52" s="43">
        <v>7469.5</v>
      </c>
      <c r="DS52" s="43">
        <v>8034</v>
      </c>
      <c r="DT52" s="43">
        <v>8586.5</v>
      </c>
      <c r="DU52" s="43">
        <v>8998.5</v>
      </c>
      <c r="DV52" s="43">
        <v>9277</v>
      </c>
      <c r="DW52" s="43">
        <v>9359.5</v>
      </c>
      <c r="DX52" s="43"/>
      <c r="DY52" s="43"/>
      <c r="DZ52" s="43"/>
      <c r="EA52" s="43">
        <v>7574</v>
      </c>
      <c r="EB52" s="43"/>
      <c r="EC52" s="43"/>
      <c r="ED52" s="43"/>
      <c r="EE52" s="43"/>
      <c r="EF52" s="43">
        <v>10662</v>
      </c>
      <c r="EG52" s="43"/>
      <c r="EH52" s="43"/>
      <c r="EI52" s="43"/>
      <c r="EJ52" s="43"/>
      <c r="EK52" s="43">
        <v>12263</v>
      </c>
      <c r="EL52" s="43"/>
      <c r="EM52" s="43"/>
      <c r="EN52" s="43"/>
      <c r="EO52" s="43"/>
      <c r="EP52" s="43">
        <v>14952</v>
      </c>
      <c r="EQ52" s="43"/>
      <c r="ER52" s="43"/>
      <c r="ES52" s="43"/>
      <c r="ET52" s="43"/>
      <c r="EU52" s="43">
        <v>19595</v>
      </c>
      <c r="EV52" s="43"/>
      <c r="EW52" s="43"/>
      <c r="EX52" s="43"/>
      <c r="EY52" s="43"/>
      <c r="EZ52" s="43">
        <v>27292</v>
      </c>
      <c r="FA52" s="43"/>
      <c r="FB52" s="43"/>
      <c r="FC52" s="43"/>
      <c r="FD52" s="43"/>
      <c r="FE52" s="43">
        <v>37708</v>
      </c>
      <c r="FF52" s="43"/>
      <c r="FG52" s="43"/>
      <c r="FH52" s="43"/>
      <c r="FI52" s="43"/>
      <c r="FJ52" s="43">
        <v>52811</v>
      </c>
      <c r="FK52" s="43"/>
      <c r="FL52" s="43"/>
      <c r="FM52" s="43"/>
      <c r="FN52" s="43"/>
      <c r="FO52" s="43">
        <v>78276</v>
      </c>
      <c r="FP52" s="43"/>
      <c r="FQ52" s="43"/>
      <c r="FR52" s="43"/>
      <c r="FS52" s="43"/>
      <c r="FT52" s="43">
        <v>115126</v>
      </c>
      <c r="FU52" s="43"/>
      <c r="FV52" s="43"/>
      <c r="FW52" s="43"/>
      <c r="FX52" s="43"/>
      <c r="FY52" s="43">
        <v>160087</v>
      </c>
      <c r="FZ52" s="43"/>
      <c r="GA52" s="43"/>
      <c r="GB52" s="43"/>
      <c r="GC52" s="43"/>
      <c r="GD52" s="43">
        <v>235309</v>
      </c>
      <c r="GE52" s="43"/>
      <c r="GF52" s="43"/>
      <c r="GG52" s="43"/>
      <c r="GH52" s="43"/>
      <c r="GI52" s="43">
        <v>350685</v>
      </c>
      <c r="GJ52" s="43"/>
      <c r="GK52" s="43"/>
      <c r="GL52" s="43"/>
      <c r="GM52" s="43"/>
      <c r="GN52" s="43">
        <v>476951</v>
      </c>
      <c r="GO52" s="43"/>
      <c r="GP52" s="43"/>
      <c r="GQ52" s="43"/>
      <c r="GR52" s="43"/>
      <c r="GS52" s="43">
        <v>593757</v>
      </c>
      <c r="GT52" s="43"/>
      <c r="GU52" s="43"/>
      <c r="GV52" s="43"/>
      <c r="GW52" s="43"/>
      <c r="GX52" s="43">
        <v>729788</v>
      </c>
    </row>
    <row r="53" spans="1:206" customFormat="1">
      <c r="A53" s="181" t="s">
        <v>224</v>
      </c>
      <c r="B53" t="s">
        <v>3547</v>
      </c>
      <c r="C53" t="s">
        <v>3533</v>
      </c>
      <c r="D53" s="187" t="s">
        <v>3559</v>
      </c>
      <c r="E53" t="s">
        <v>777</v>
      </c>
      <c r="BD53" s="43">
        <v>19750518.5</v>
      </c>
      <c r="BE53" s="43">
        <v>20202921</v>
      </c>
      <c r="BF53" s="43">
        <v>20670032.5</v>
      </c>
      <c r="BG53" s="43">
        <v>21196863.5</v>
      </c>
      <c r="BH53" s="43">
        <v>21794820</v>
      </c>
      <c r="BI53" s="43">
        <v>22408981.5</v>
      </c>
      <c r="BJ53" s="43">
        <v>23019281</v>
      </c>
      <c r="BK53" s="43">
        <v>23620980</v>
      </c>
      <c r="BL53" s="43">
        <v>24208519.5</v>
      </c>
      <c r="BM53" s="43">
        <v>24827751</v>
      </c>
      <c r="BN53" s="43">
        <v>25493115.5</v>
      </c>
      <c r="BO53" s="43">
        <v>26190774</v>
      </c>
      <c r="BP53" s="43">
        <v>26926889</v>
      </c>
      <c r="BQ53" s="43">
        <v>27692926.5</v>
      </c>
      <c r="BR53" s="43">
        <v>28479670</v>
      </c>
      <c r="BS53" s="43">
        <v>29273833.5</v>
      </c>
      <c r="BT53" s="43">
        <v>30059825</v>
      </c>
      <c r="BU53" s="43">
        <v>30845759</v>
      </c>
      <c r="BV53" s="43">
        <v>31647121</v>
      </c>
      <c r="BW53" s="43">
        <v>32469939</v>
      </c>
      <c r="BX53" s="43">
        <v>33323986</v>
      </c>
      <c r="BY53" s="43">
        <v>34214698</v>
      </c>
      <c r="BZ53" s="43">
        <v>35137549</v>
      </c>
      <c r="CA53" s="43">
        <v>36095888.5</v>
      </c>
      <c r="CB53" s="43">
        <v>37101016.5</v>
      </c>
      <c r="CC53" s="43">
        <v>38204572.5</v>
      </c>
      <c r="CD53" s="43">
        <v>39381420.5</v>
      </c>
      <c r="CE53" s="43">
        <v>40539965</v>
      </c>
      <c r="CF53" s="43">
        <v>41747377.5</v>
      </c>
      <c r="CG53" s="43">
        <v>43031612</v>
      </c>
      <c r="CH53" s="43">
        <v>44277636</v>
      </c>
      <c r="CI53" s="43">
        <v>45564820</v>
      </c>
      <c r="CJ53" s="43">
        <v>46943829</v>
      </c>
      <c r="CK53" s="43">
        <v>48269297</v>
      </c>
      <c r="CL53" s="43">
        <v>49536834.5</v>
      </c>
      <c r="CM53" s="43">
        <v>50824345.5</v>
      </c>
      <c r="CN53" s="43">
        <v>52113144.5</v>
      </c>
      <c r="CO53" s="43">
        <v>53393929</v>
      </c>
      <c r="CP53" s="43">
        <v>54576730.5</v>
      </c>
      <c r="CQ53" s="43">
        <v>55700829.5</v>
      </c>
      <c r="CR53" s="43">
        <v>56814099</v>
      </c>
      <c r="CS53" s="43">
        <v>57833927</v>
      </c>
      <c r="CT53" s="43">
        <v>58802607.5</v>
      </c>
      <c r="CU53" s="43">
        <v>59795081</v>
      </c>
      <c r="CV53" s="43">
        <v>60756477.5</v>
      </c>
      <c r="CW53" s="43">
        <v>61779507</v>
      </c>
      <c r="CX53" s="43">
        <v>62925585</v>
      </c>
      <c r="CY53" s="43">
        <v>64034371.5</v>
      </c>
      <c r="CZ53" s="43">
        <v>65101692</v>
      </c>
      <c r="DA53" s="43">
        <v>66259009</v>
      </c>
      <c r="DB53" s="43">
        <v>67552253.5</v>
      </c>
      <c r="DC53" s="43">
        <v>68950487.5</v>
      </c>
      <c r="DD53" s="43">
        <v>70489769</v>
      </c>
      <c r="DE53" s="43">
        <v>72159143.5</v>
      </c>
      <c r="DF53" s="43">
        <v>73913164.5</v>
      </c>
      <c r="DG53" s="43">
        <v>75745471.5</v>
      </c>
      <c r="DH53" s="43">
        <v>77666911.5</v>
      </c>
      <c r="DI53" s="43">
        <v>79672121.5</v>
      </c>
      <c r="DJ53" s="43">
        <v>81776823.5</v>
      </c>
      <c r="DK53" s="43">
        <v>83928682</v>
      </c>
      <c r="DL53" s="43">
        <v>86074275</v>
      </c>
      <c r="DM53" s="43">
        <v>88176294.5</v>
      </c>
      <c r="DN53" s="43">
        <v>90221175.5</v>
      </c>
      <c r="DO53" s="43">
        <v>92184193</v>
      </c>
      <c r="DP53" s="43">
        <v>94049476.5</v>
      </c>
      <c r="DQ53" s="43">
        <v>95836307</v>
      </c>
      <c r="DR53" s="43">
        <v>97495611.5</v>
      </c>
      <c r="DS53" s="43">
        <v>99052069</v>
      </c>
      <c r="DT53" s="43">
        <v>100582008.5</v>
      </c>
      <c r="DU53" s="43">
        <v>102097146</v>
      </c>
      <c r="DV53" s="43">
        <v>103594212</v>
      </c>
      <c r="DW53" s="43">
        <v>105107635.5</v>
      </c>
      <c r="DX53" s="43"/>
      <c r="DY53" s="43"/>
      <c r="DZ53" s="43"/>
      <c r="EA53" s="43">
        <v>107453270</v>
      </c>
      <c r="EB53" s="43"/>
      <c r="EC53" s="43"/>
      <c r="ED53" s="43"/>
      <c r="EE53" s="43"/>
      <c r="EF53" s="43">
        <v>113885490</v>
      </c>
      <c r="EG53" s="43"/>
      <c r="EH53" s="43"/>
      <c r="EI53" s="43"/>
      <c r="EJ53" s="43"/>
      <c r="EK53" s="43">
        <v>119868585</v>
      </c>
      <c r="EL53" s="43"/>
      <c r="EM53" s="43"/>
      <c r="EN53" s="43"/>
      <c r="EO53" s="43"/>
      <c r="EP53" s="43">
        <v>125061608</v>
      </c>
      <c r="EQ53" s="43"/>
      <c r="ER53" s="43"/>
      <c r="ES53" s="43"/>
      <c r="ET53" s="43"/>
      <c r="EU53" s="43">
        <v>128836495</v>
      </c>
      <c r="EV53" s="43"/>
      <c r="EW53" s="43"/>
      <c r="EX53" s="43"/>
      <c r="EY53" s="43"/>
      <c r="EZ53" s="43">
        <v>131021109</v>
      </c>
      <c r="FA53" s="43"/>
      <c r="FB53" s="43"/>
      <c r="FC53" s="43"/>
      <c r="FD53" s="43"/>
      <c r="FE53" s="43">
        <v>131037508</v>
      </c>
      <c r="FF53" s="43"/>
      <c r="FG53" s="43"/>
      <c r="FH53" s="43"/>
      <c r="FI53" s="43"/>
      <c r="FJ53" s="43">
        <v>130362587</v>
      </c>
      <c r="FK53" s="43"/>
      <c r="FL53" s="43"/>
      <c r="FM53" s="43"/>
      <c r="FN53" s="43"/>
      <c r="FO53" s="43">
        <v>128042086</v>
      </c>
      <c r="FP53" s="43"/>
      <c r="FQ53" s="43"/>
      <c r="FR53" s="43"/>
      <c r="FS53" s="43"/>
      <c r="FT53" s="43">
        <v>125215228</v>
      </c>
      <c r="FU53" s="43"/>
      <c r="FV53" s="43"/>
      <c r="FW53" s="43"/>
      <c r="FX53" s="43"/>
      <c r="FY53" s="43">
        <v>121716291</v>
      </c>
      <c r="FZ53" s="43"/>
      <c r="GA53" s="43"/>
      <c r="GB53" s="43"/>
      <c r="GC53" s="43"/>
      <c r="GD53" s="43">
        <v>117542736</v>
      </c>
      <c r="GE53" s="43"/>
      <c r="GF53" s="43"/>
      <c r="GG53" s="43"/>
      <c r="GH53" s="43"/>
      <c r="GI53" s="43">
        <v>112999420</v>
      </c>
      <c r="GJ53" s="43"/>
      <c r="GK53" s="43"/>
      <c r="GL53" s="43"/>
      <c r="GM53" s="43"/>
      <c r="GN53" s="43">
        <v>108500732</v>
      </c>
      <c r="GO53" s="43"/>
      <c r="GP53" s="43"/>
      <c r="GQ53" s="43"/>
      <c r="GR53" s="43"/>
      <c r="GS53" s="43">
        <v>103810499</v>
      </c>
      <c r="GT53" s="43"/>
      <c r="GU53" s="43"/>
      <c r="GV53" s="43"/>
      <c r="GW53" s="43"/>
      <c r="GX53" s="43">
        <v>99365672</v>
      </c>
    </row>
    <row r="54" spans="1:206" customFormat="1">
      <c r="A54" s="181" t="s">
        <v>224</v>
      </c>
      <c r="B54" t="s">
        <v>3547</v>
      </c>
      <c r="C54" t="s">
        <v>3533</v>
      </c>
      <c r="D54" s="187" t="s">
        <v>3559</v>
      </c>
      <c r="E54" t="s">
        <v>778</v>
      </c>
      <c r="BD54" s="43">
        <v>14904154</v>
      </c>
      <c r="BE54" s="43">
        <v>15358909.5</v>
      </c>
      <c r="BF54" s="43">
        <v>15846661</v>
      </c>
      <c r="BG54" s="43">
        <v>16314015.5</v>
      </c>
      <c r="BH54" s="43">
        <v>16735149</v>
      </c>
      <c r="BI54" s="43">
        <v>17158517</v>
      </c>
      <c r="BJ54" s="43">
        <v>17601384.5</v>
      </c>
      <c r="BK54" s="43">
        <v>18055050.5</v>
      </c>
      <c r="BL54" s="43">
        <v>18562367.5</v>
      </c>
      <c r="BM54" s="43">
        <v>19139440.5</v>
      </c>
      <c r="BN54" s="43">
        <v>19730215</v>
      </c>
      <c r="BO54" s="43">
        <v>20308874</v>
      </c>
      <c r="BP54" s="43">
        <v>20892052.5</v>
      </c>
      <c r="BQ54" s="43">
        <v>21487659</v>
      </c>
      <c r="BR54" s="43">
        <v>22103702.5</v>
      </c>
      <c r="BS54" s="43">
        <v>22749164</v>
      </c>
      <c r="BT54" s="43">
        <v>23433075</v>
      </c>
      <c r="BU54" s="43">
        <v>24158448</v>
      </c>
      <c r="BV54" s="43">
        <v>24907999.5</v>
      </c>
      <c r="BW54" s="43">
        <v>25666335.5</v>
      </c>
      <c r="BX54" s="43">
        <v>26426712</v>
      </c>
      <c r="BY54" s="43">
        <v>27178788.5</v>
      </c>
      <c r="BZ54" s="43">
        <v>27922473</v>
      </c>
      <c r="CA54" s="43">
        <v>28676605</v>
      </c>
      <c r="CB54" s="43">
        <v>29467615</v>
      </c>
      <c r="CC54" s="43">
        <v>30341993</v>
      </c>
      <c r="CD54" s="43">
        <v>31298832.5</v>
      </c>
      <c r="CE54" s="43">
        <v>32243859.5</v>
      </c>
      <c r="CF54" s="43">
        <v>33199738.5</v>
      </c>
      <c r="CG54" s="43">
        <v>34218023.5</v>
      </c>
      <c r="CH54" s="43">
        <v>35261789.5</v>
      </c>
      <c r="CI54" s="43">
        <v>36345984</v>
      </c>
      <c r="CJ54" s="43">
        <v>37473967.5</v>
      </c>
      <c r="CK54" s="43">
        <v>38611328</v>
      </c>
      <c r="CL54" s="43">
        <v>39792170.5</v>
      </c>
      <c r="CM54" s="43">
        <v>41034424.5</v>
      </c>
      <c r="CN54" s="43">
        <v>42355177.5</v>
      </c>
      <c r="CO54" s="43">
        <v>43728635.5</v>
      </c>
      <c r="CP54" s="43">
        <v>45046343</v>
      </c>
      <c r="CQ54" s="43">
        <v>46305300.5</v>
      </c>
      <c r="CR54" s="43">
        <v>47527433</v>
      </c>
      <c r="CS54" s="43">
        <v>48737029.5</v>
      </c>
      <c r="CT54" s="43">
        <v>49933297.5</v>
      </c>
      <c r="CU54" s="43">
        <v>51098129.5</v>
      </c>
      <c r="CV54" s="43">
        <v>52159374.5</v>
      </c>
      <c r="CW54" s="43">
        <v>53146632.5</v>
      </c>
      <c r="CX54" s="43">
        <v>54156064.5</v>
      </c>
      <c r="CY54" s="43">
        <v>55152876</v>
      </c>
      <c r="CZ54" s="43">
        <v>56114469.5</v>
      </c>
      <c r="DA54" s="43">
        <v>57057713</v>
      </c>
      <c r="DB54" s="43">
        <v>58078150</v>
      </c>
      <c r="DC54" s="43">
        <v>59193517</v>
      </c>
      <c r="DD54" s="43">
        <v>60323681.5</v>
      </c>
      <c r="DE54" s="43">
        <v>61461800</v>
      </c>
      <c r="DF54" s="43">
        <v>62696078.5</v>
      </c>
      <c r="DG54" s="43">
        <v>64041738.5</v>
      </c>
      <c r="DH54" s="43">
        <v>65487112.5</v>
      </c>
      <c r="DI54" s="43">
        <v>67079223</v>
      </c>
      <c r="DJ54" s="43">
        <v>68807926.5</v>
      </c>
      <c r="DK54" s="43">
        <v>70615892</v>
      </c>
      <c r="DL54" s="43">
        <v>72510699</v>
      </c>
      <c r="DM54" s="43">
        <v>74501266.5</v>
      </c>
      <c r="DN54" s="43">
        <v>76583168</v>
      </c>
      <c r="DO54" s="43">
        <v>78777832</v>
      </c>
      <c r="DP54" s="43">
        <v>81013903.5</v>
      </c>
      <c r="DQ54" s="43">
        <v>83239931.5</v>
      </c>
      <c r="DR54" s="43">
        <v>85441796</v>
      </c>
      <c r="DS54" s="43">
        <v>87571102.5</v>
      </c>
      <c r="DT54" s="43">
        <v>89574197.5</v>
      </c>
      <c r="DU54" s="43">
        <v>91475226.5</v>
      </c>
      <c r="DV54" s="43">
        <v>93305761.5</v>
      </c>
      <c r="DW54" s="43">
        <v>95005841</v>
      </c>
      <c r="DX54" s="43"/>
      <c r="DY54" s="43"/>
      <c r="DZ54" s="43"/>
      <c r="EA54" s="43">
        <v>98562959</v>
      </c>
      <c r="EB54" s="43"/>
      <c r="EC54" s="43"/>
      <c r="ED54" s="43"/>
      <c r="EE54" s="43"/>
      <c r="EF54" s="43">
        <v>105070204</v>
      </c>
      <c r="EG54" s="43"/>
      <c r="EH54" s="43"/>
      <c r="EI54" s="43"/>
      <c r="EJ54" s="43"/>
      <c r="EK54" s="43">
        <v>111469848</v>
      </c>
      <c r="EL54" s="43"/>
      <c r="EM54" s="43"/>
      <c r="EN54" s="43"/>
      <c r="EO54" s="43"/>
      <c r="EP54" s="43">
        <v>117498191</v>
      </c>
      <c r="EQ54" s="43"/>
      <c r="ER54" s="43"/>
      <c r="ES54" s="43"/>
      <c r="ET54" s="43"/>
      <c r="EU54" s="43">
        <v>122768574</v>
      </c>
      <c r="EV54" s="43"/>
      <c r="EW54" s="43"/>
      <c r="EX54" s="43"/>
      <c r="EY54" s="43"/>
      <c r="EZ54" s="43">
        <v>126661872</v>
      </c>
      <c r="FA54" s="43"/>
      <c r="FB54" s="43"/>
      <c r="FC54" s="43"/>
      <c r="FD54" s="43"/>
      <c r="FE54" s="43">
        <v>128998531</v>
      </c>
      <c r="FF54" s="43"/>
      <c r="FG54" s="43"/>
      <c r="FH54" s="43"/>
      <c r="FI54" s="43"/>
      <c r="FJ54" s="43">
        <v>129197864</v>
      </c>
      <c r="FK54" s="43"/>
      <c r="FL54" s="43"/>
      <c r="FM54" s="43"/>
      <c r="FN54" s="43"/>
      <c r="FO54" s="43">
        <v>128732618</v>
      </c>
      <c r="FP54" s="43"/>
      <c r="FQ54" s="43"/>
      <c r="FR54" s="43"/>
      <c r="FS54" s="43"/>
      <c r="FT54" s="43">
        <v>126629894</v>
      </c>
      <c r="FU54" s="43"/>
      <c r="FV54" s="43"/>
      <c r="FW54" s="43"/>
      <c r="FX54" s="43"/>
      <c r="FY54" s="43">
        <v>123988927</v>
      </c>
      <c r="FZ54" s="43"/>
      <c r="GA54" s="43"/>
      <c r="GB54" s="43"/>
      <c r="GC54" s="43"/>
      <c r="GD54" s="43">
        <v>120669172</v>
      </c>
      <c r="GE54" s="43"/>
      <c r="GF54" s="43"/>
      <c r="GG54" s="43"/>
      <c r="GH54" s="43"/>
      <c r="GI54" s="43">
        <v>116662093</v>
      </c>
      <c r="GJ54" s="43"/>
      <c r="GK54" s="43"/>
      <c r="GL54" s="43"/>
      <c r="GM54" s="43"/>
      <c r="GN54" s="43">
        <v>112268335</v>
      </c>
      <c r="GO54" s="43"/>
      <c r="GP54" s="43"/>
      <c r="GQ54" s="43"/>
      <c r="GR54" s="43"/>
      <c r="GS54" s="43">
        <v>107902906</v>
      </c>
      <c r="GT54" s="43"/>
      <c r="GU54" s="43"/>
      <c r="GV54" s="43"/>
      <c r="GW54" s="43"/>
      <c r="GX54" s="43">
        <v>103332269</v>
      </c>
    </row>
    <row r="55" spans="1:206" customFormat="1">
      <c r="A55" s="181" t="s">
        <v>224</v>
      </c>
      <c r="B55" t="s">
        <v>3547</v>
      </c>
      <c r="C55" t="s">
        <v>3533</v>
      </c>
      <c r="D55" s="187" t="s">
        <v>3559</v>
      </c>
      <c r="E55" t="s">
        <v>779</v>
      </c>
      <c r="BD55" s="43">
        <v>12924350</v>
      </c>
      <c r="BE55" s="43">
        <v>13136085</v>
      </c>
      <c r="BF55" s="43">
        <v>13367270</v>
      </c>
      <c r="BG55" s="43">
        <v>13638138</v>
      </c>
      <c r="BH55" s="43">
        <v>13967533</v>
      </c>
      <c r="BI55" s="43">
        <v>14360844</v>
      </c>
      <c r="BJ55" s="43">
        <v>14807098</v>
      </c>
      <c r="BK55" s="43">
        <v>15279342.5</v>
      </c>
      <c r="BL55" s="43">
        <v>15727984.5</v>
      </c>
      <c r="BM55" s="43">
        <v>16135934.5</v>
      </c>
      <c r="BN55" s="43">
        <v>16541527.5</v>
      </c>
      <c r="BO55" s="43">
        <v>16953147</v>
      </c>
      <c r="BP55" s="43">
        <v>17373734</v>
      </c>
      <c r="BQ55" s="43">
        <v>17852594.5</v>
      </c>
      <c r="BR55" s="43">
        <v>18401368</v>
      </c>
      <c r="BS55" s="43">
        <v>18976157</v>
      </c>
      <c r="BT55" s="43">
        <v>19559708.5</v>
      </c>
      <c r="BU55" s="43">
        <v>20155982</v>
      </c>
      <c r="BV55" s="43">
        <v>20759753</v>
      </c>
      <c r="BW55" s="43">
        <v>21380931.5</v>
      </c>
      <c r="BX55" s="43">
        <v>22031195</v>
      </c>
      <c r="BY55" s="43">
        <v>22715536</v>
      </c>
      <c r="BZ55" s="43">
        <v>23427991</v>
      </c>
      <c r="CA55" s="43">
        <v>24158266</v>
      </c>
      <c r="CB55" s="43">
        <v>24901101.5</v>
      </c>
      <c r="CC55" s="43">
        <v>25640065.5</v>
      </c>
      <c r="CD55" s="43">
        <v>26388611.5</v>
      </c>
      <c r="CE55" s="43">
        <v>27138449</v>
      </c>
      <c r="CF55" s="43">
        <v>27896091</v>
      </c>
      <c r="CG55" s="43">
        <v>28697865</v>
      </c>
      <c r="CH55" s="43">
        <v>29570062.5</v>
      </c>
      <c r="CI55" s="43">
        <v>30501279.5</v>
      </c>
      <c r="CJ55" s="43">
        <v>31442388</v>
      </c>
      <c r="CK55" s="43">
        <v>32369245.5</v>
      </c>
      <c r="CL55" s="43">
        <v>33297968.5</v>
      </c>
      <c r="CM55" s="43">
        <v>34272530.5</v>
      </c>
      <c r="CN55" s="43">
        <v>35265051</v>
      </c>
      <c r="CO55" s="43">
        <v>36289516.5</v>
      </c>
      <c r="CP55" s="43">
        <v>37394993</v>
      </c>
      <c r="CQ55" s="43">
        <v>38597979.5</v>
      </c>
      <c r="CR55" s="43">
        <v>39877191.5</v>
      </c>
      <c r="CS55" s="43">
        <v>41184349.5</v>
      </c>
      <c r="CT55" s="43">
        <v>42499866</v>
      </c>
      <c r="CU55" s="43">
        <v>43837924</v>
      </c>
      <c r="CV55" s="43">
        <v>45102712.5</v>
      </c>
      <c r="CW55" s="43">
        <v>46302210.5</v>
      </c>
      <c r="CX55" s="43">
        <v>47527716.5</v>
      </c>
      <c r="CY55" s="43">
        <v>48733878</v>
      </c>
      <c r="CZ55" s="43">
        <v>49877633</v>
      </c>
      <c r="DA55" s="43">
        <v>50962938</v>
      </c>
      <c r="DB55" s="43">
        <v>51999285.5</v>
      </c>
      <c r="DC55" s="43">
        <v>52980062.5</v>
      </c>
      <c r="DD55" s="43">
        <v>53938558.5</v>
      </c>
      <c r="DE55" s="43">
        <v>54905055.5</v>
      </c>
      <c r="DF55" s="43">
        <v>55884239.5</v>
      </c>
      <c r="DG55" s="43">
        <v>56921166.5</v>
      </c>
      <c r="DH55" s="43">
        <v>58031918.5</v>
      </c>
      <c r="DI55" s="43">
        <v>59156461.5</v>
      </c>
      <c r="DJ55" s="43">
        <v>60283228.5</v>
      </c>
      <c r="DK55" s="43">
        <v>61486159</v>
      </c>
      <c r="DL55" s="43">
        <v>62815400</v>
      </c>
      <c r="DM55" s="43">
        <v>64266173</v>
      </c>
      <c r="DN55" s="43">
        <v>65877436</v>
      </c>
      <c r="DO55" s="43">
        <v>67658158.5</v>
      </c>
      <c r="DP55" s="43">
        <v>69530999</v>
      </c>
      <c r="DQ55" s="43">
        <v>71493079.5</v>
      </c>
      <c r="DR55" s="43">
        <v>73550359.5</v>
      </c>
      <c r="DS55" s="43">
        <v>75671194.5</v>
      </c>
      <c r="DT55" s="43">
        <v>77860838.5</v>
      </c>
      <c r="DU55" s="43">
        <v>80075530.5</v>
      </c>
      <c r="DV55" s="43">
        <v>82289670.5</v>
      </c>
      <c r="DW55" s="43">
        <v>84478499.5</v>
      </c>
      <c r="DX55" s="43"/>
      <c r="DY55" s="43"/>
      <c r="DZ55" s="43"/>
      <c r="EA55" s="43">
        <v>89392388</v>
      </c>
      <c r="EB55" s="43"/>
      <c r="EC55" s="43"/>
      <c r="ED55" s="43"/>
      <c r="EE55" s="43"/>
      <c r="EF55" s="43">
        <v>97497098</v>
      </c>
      <c r="EG55" s="43"/>
      <c r="EH55" s="43"/>
      <c r="EI55" s="43"/>
      <c r="EJ55" s="43"/>
      <c r="EK55" s="43">
        <v>103965630</v>
      </c>
      <c r="EL55" s="43"/>
      <c r="EM55" s="43"/>
      <c r="EN55" s="43"/>
      <c r="EO55" s="43"/>
      <c r="EP55" s="43">
        <v>110358502</v>
      </c>
      <c r="EQ55" s="43"/>
      <c r="ER55" s="43"/>
      <c r="ES55" s="43"/>
      <c r="ET55" s="43"/>
      <c r="EU55" s="43">
        <v>116393579</v>
      </c>
      <c r="EV55" s="43"/>
      <c r="EW55" s="43"/>
      <c r="EX55" s="43"/>
      <c r="EY55" s="43"/>
      <c r="EZ55" s="43">
        <v>121687991</v>
      </c>
      <c r="FA55" s="43"/>
      <c r="FB55" s="43"/>
      <c r="FC55" s="43"/>
      <c r="FD55" s="43"/>
      <c r="FE55" s="43">
        <v>125626133</v>
      </c>
      <c r="FF55" s="43"/>
      <c r="FG55" s="43"/>
      <c r="FH55" s="43"/>
      <c r="FI55" s="43"/>
      <c r="FJ55" s="43">
        <v>128021890</v>
      </c>
      <c r="FK55" s="43"/>
      <c r="FL55" s="43"/>
      <c r="FM55" s="43"/>
      <c r="FN55" s="43"/>
      <c r="FO55" s="43">
        <v>128322555</v>
      </c>
      <c r="FP55" s="43"/>
      <c r="FQ55" s="43"/>
      <c r="FR55" s="43"/>
      <c r="FS55" s="43"/>
      <c r="FT55" s="43">
        <v>127959367</v>
      </c>
      <c r="FU55" s="43"/>
      <c r="FV55" s="43"/>
      <c r="FW55" s="43"/>
      <c r="FX55" s="43"/>
      <c r="FY55" s="43">
        <v>125955810</v>
      </c>
      <c r="FZ55" s="43"/>
      <c r="GA55" s="43"/>
      <c r="GB55" s="43"/>
      <c r="GC55" s="43"/>
      <c r="GD55" s="43">
        <v>123415102</v>
      </c>
      <c r="GE55" s="43"/>
      <c r="GF55" s="43"/>
      <c r="GG55" s="43"/>
      <c r="GH55" s="43"/>
      <c r="GI55" s="43">
        <v>120192941</v>
      </c>
      <c r="GJ55" s="43"/>
      <c r="GK55" s="43"/>
      <c r="GL55" s="43"/>
      <c r="GM55" s="43"/>
      <c r="GN55" s="43">
        <v>116277541</v>
      </c>
      <c r="GO55" s="43"/>
      <c r="GP55" s="43"/>
      <c r="GQ55" s="43"/>
      <c r="GR55" s="43"/>
      <c r="GS55" s="43">
        <v>111968611</v>
      </c>
      <c r="GT55" s="43"/>
      <c r="GU55" s="43"/>
      <c r="GV55" s="43"/>
      <c r="GW55" s="43"/>
      <c r="GX55" s="43">
        <v>107679895</v>
      </c>
    </row>
    <row r="56" spans="1:206" customFormat="1">
      <c r="A56" s="181" t="s">
        <v>224</v>
      </c>
      <c r="B56" t="s">
        <v>3547</v>
      </c>
      <c r="C56" t="s">
        <v>3533</v>
      </c>
      <c r="D56" s="187" t="s">
        <v>3559</v>
      </c>
      <c r="E56" t="s">
        <v>780</v>
      </c>
      <c r="BD56" s="43">
        <v>11579388.5</v>
      </c>
      <c r="BE56" s="43">
        <v>11767418</v>
      </c>
      <c r="BF56" s="43">
        <v>11954722.5</v>
      </c>
      <c r="BG56" s="43">
        <v>12135249.5</v>
      </c>
      <c r="BH56" s="43">
        <v>12311561</v>
      </c>
      <c r="BI56" s="43">
        <v>12498054</v>
      </c>
      <c r="BJ56" s="43">
        <v>12700548</v>
      </c>
      <c r="BK56" s="43">
        <v>12918488.5</v>
      </c>
      <c r="BL56" s="43">
        <v>13161201</v>
      </c>
      <c r="BM56" s="43">
        <v>13466994</v>
      </c>
      <c r="BN56" s="43">
        <v>13851148.5</v>
      </c>
      <c r="BO56" s="43">
        <v>14278818.5</v>
      </c>
      <c r="BP56" s="43">
        <v>14728595</v>
      </c>
      <c r="BQ56" s="43">
        <v>15158503</v>
      </c>
      <c r="BR56" s="43">
        <v>15546328.5</v>
      </c>
      <c r="BS56" s="43">
        <v>15929309.5</v>
      </c>
      <c r="BT56" s="43">
        <v>16330902.5</v>
      </c>
      <c r="BU56" s="43">
        <v>16761359</v>
      </c>
      <c r="BV56" s="43">
        <v>17255721.5</v>
      </c>
      <c r="BW56" s="43">
        <v>17817937</v>
      </c>
      <c r="BX56" s="43">
        <v>18399107</v>
      </c>
      <c r="BY56" s="43">
        <v>18980947.5</v>
      </c>
      <c r="BZ56" s="43">
        <v>19562301.5</v>
      </c>
      <c r="CA56" s="43">
        <v>20155077</v>
      </c>
      <c r="CB56" s="43">
        <v>20776894</v>
      </c>
      <c r="CC56" s="43">
        <v>21414062.5</v>
      </c>
      <c r="CD56" s="43">
        <v>22068738</v>
      </c>
      <c r="CE56" s="43">
        <v>22749751</v>
      </c>
      <c r="CF56" s="43">
        <v>23456518</v>
      </c>
      <c r="CG56" s="43">
        <v>24185150</v>
      </c>
      <c r="CH56" s="43">
        <v>24969987.5</v>
      </c>
      <c r="CI56" s="43">
        <v>25790801</v>
      </c>
      <c r="CJ56" s="43">
        <v>26609316</v>
      </c>
      <c r="CK56" s="43">
        <v>27437232</v>
      </c>
      <c r="CL56" s="43">
        <v>28286280.5</v>
      </c>
      <c r="CM56" s="43">
        <v>29197652</v>
      </c>
      <c r="CN56" s="43">
        <v>30099673.5</v>
      </c>
      <c r="CO56" s="43">
        <v>30944976.5</v>
      </c>
      <c r="CP56" s="43">
        <v>31772742</v>
      </c>
      <c r="CQ56" s="43">
        <v>32606994.5</v>
      </c>
      <c r="CR56" s="43">
        <v>33471394.5</v>
      </c>
      <c r="CS56" s="43">
        <v>34347527.5</v>
      </c>
      <c r="CT56" s="43">
        <v>35276392</v>
      </c>
      <c r="CU56" s="43">
        <v>36358067.5</v>
      </c>
      <c r="CV56" s="43">
        <v>37581027.5</v>
      </c>
      <c r="CW56" s="43">
        <v>38889142</v>
      </c>
      <c r="CX56" s="43">
        <v>40245836.5</v>
      </c>
      <c r="CY56" s="43">
        <v>41604659</v>
      </c>
      <c r="CZ56" s="43">
        <v>42914322</v>
      </c>
      <c r="DA56" s="43">
        <v>44150480.5</v>
      </c>
      <c r="DB56" s="43">
        <v>45342730.5</v>
      </c>
      <c r="DC56" s="43">
        <v>46517204.5</v>
      </c>
      <c r="DD56" s="43">
        <v>47687831.5</v>
      </c>
      <c r="DE56" s="43">
        <v>48827293</v>
      </c>
      <c r="DF56" s="43">
        <v>49920547.5</v>
      </c>
      <c r="DG56" s="43">
        <v>50942864</v>
      </c>
      <c r="DH56" s="43">
        <v>51903627</v>
      </c>
      <c r="DI56" s="43">
        <v>52855579.5</v>
      </c>
      <c r="DJ56" s="43">
        <v>53809470.5</v>
      </c>
      <c r="DK56" s="43">
        <v>54753337.5</v>
      </c>
      <c r="DL56" s="43">
        <v>55763882</v>
      </c>
      <c r="DM56" s="43">
        <v>56849354.5</v>
      </c>
      <c r="DN56" s="43">
        <v>57956719</v>
      </c>
      <c r="DO56" s="43">
        <v>59129016</v>
      </c>
      <c r="DP56" s="43">
        <v>60415488</v>
      </c>
      <c r="DQ56" s="43">
        <v>61843135.5</v>
      </c>
      <c r="DR56" s="43">
        <v>63361696.5</v>
      </c>
      <c r="DS56" s="43">
        <v>64999420.5</v>
      </c>
      <c r="DT56" s="43">
        <v>66775844.5</v>
      </c>
      <c r="DU56" s="43">
        <v>68625199</v>
      </c>
      <c r="DV56" s="43">
        <v>70582706</v>
      </c>
      <c r="DW56" s="43">
        <v>72633286</v>
      </c>
      <c r="DX56" s="43"/>
      <c r="DY56" s="43"/>
      <c r="DZ56" s="43"/>
      <c r="EA56" s="43">
        <v>78441174</v>
      </c>
      <c r="EB56" s="43"/>
      <c r="EC56" s="43"/>
      <c r="ED56" s="43"/>
      <c r="EE56" s="43"/>
      <c r="EF56" s="43">
        <v>88338474</v>
      </c>
      <c r="EG56" s="43"/>
      <c r="EH56" s="43"/>
      <c r="EI56" s="43"/>
      <c r="EJ56" s="43"/>
      <c r="EK56" s="43">
        <v>96406922</v>
      </c>
      <c r="EL56" s="43"/>
      <c r="EM56" s="43"/>
      <c r="EN56" s="43"/>
      <c r="EO56" s="43"/>
      <c r="EP56" s="43">
        <v>102863163</v>
      </c>
      <c r="EQ56" s="43"/>
      <c r="ER56" s="43"/>
      <c r="ES56" s="43"/>
      <c r="ET56" s="43"/>
      <c r="EU56" s="43">
        <v>109252121</v>
      </c>
      <c r="EV56" s="43"/>
      <c r="EW56" s="43"/>
      <c r="EX56" s="43"/>
      <c r="EY56" s="43"/>
      <c r="EZ56" s="43">
        <v>115294456</v>
      </c>
      <c r="FA56" s="43"/>
      <c r="FB56" s="43"/>
      <c r="FC56" s="43"/>
      <c r="FD56" s="43"/>
      <c r="FE56" s="43">
        <v>120611313</v>
      </c>
      <c r="FF56" s="43"/>
      <c r="FG56" s="43"/>
      <c r="FH56" s="43"/>
      <c r="FI56" s="43"/>
      <c r="FJ56" s="43">
        <v>124588949</v>
      </c>
      <c r="FK56" s="43"/>
      <c r="FL56" s="43"/>
      <c r="FM56" s="43"/>
      <c r="FN56" s="43"/>
      <c r="FO56" s="43">
        <v>127092522</v>
      </c>
      <c r="FP56" s="43"/>
      <c r="FQ56" s="43"/>
      <c r="FR56" s="43"/>
      <c r="FS56" s="43"/>
      <c r="FT56" s="43">
        <v>127513578</v>
      </c>
      <c r="FU56" s="43"/>
      <c r="FV56" s="43"/>
      <c r="FW56" s="43"/>
      <c r="FX56" s="43"/>
      <c r="FY56" s="43">
        <v>127273769</v>
      </c>
      <c r="FZ56" s="43"/>
      <c r="GA56" s="43"/>
      <c r="GB56" s="43"/>
      <c r="GC56" s="43"/>
      <c r="GD56" s="43">
        <v>125401999</v>
      </c>
      <c r="GE56" s="43"/>
      <c r="GF56" s="43"/>
      <c r="GG56" s="43"/>
      <c r="GH56" s="43"/>
      <c r="GI56" s="43">
        <v>122995976</v>
      </c>
      <c r="GJ56" s="43"/>
      <c r="GK56" s="43"/>
      <c r="GL56" s="43"/>
      <c r="GM56" s="43"/>
      <c r="GN56" s="43">
        <v>119907827</v>
      </c>
      <c r="GO56" s="43"/>
      <c r="GP56" s="43"/>
      <c r="GQ56" s="43"/>
      <c r="GR56" s="43"/>
      <c r="GS56" s="43">
        <v>116124208</v>
      </c>
      <c r="GT56" s="43"/>
      <c r="GU56" s="43"/>
      <c r="GV56" s="43"/>
      <c r="GW56" s="43"/>
      <c r="GX56" s="43">
        <v>111939797</v>
      </c>
    </row>
    <row r="57" spans="1:206" customFormat="1">
      <c r="A57" s="181" t="s">
        <v>224</v>
      </c>
      <c r="B57" t="s">
        <v>3547</v>
      </c>
      <c r="C57" t="s">
        <v>3533</v>
      </c>
      <c r="D57" s="187" t="s">
        <v>3559</v>
      </c>
      <c r="E57" t="s">
        <v>781</v>
      </c>
      <c r="BD57" s="43">
        <v>10145100</v>
      </c>
      <c r="BE57" s="43">
        <v>10352904</v>
      </c>
      <c r="BF57" s="43">
        <v>10558467</v>
      </c>
      <c r="BG57" s="43">
        <v>10752165.5</v>
      </c>
      <c r="BH57" s="43">
        <v>10931391.5</v>
      </c>
      <c r="BI57" s="43">
        <v>11099486.5</v>
      </c>
      <c r="BJ57" s="43">
        <v>11264087</v>
      </c>
      <c r="BK57" s="43">
        <v>11428535</v>
      </c>
      <c r="BL57" s="43">
        <v>11577303</v>
      </c>
      <c r="BM57" s="43">
        <v>11733169.5</v>
      </c>
      <c r="BN57" s="43">
        <v>11923782.5</v>
      </c>
      <c r="BO57" s="43">
        <v>12131077.5</v>
      </c>
      <c r="BP57" s="43">
        <v>12355264.5</v>
      </c>
      <c r="BQ57" s="43">
        <v>12614140.5</v>
      </c>
      <c r="BR57" s="43">
        <v>12925971</v>
      </c>
      <c r="BS57" s="43">
        <v>13295962</v>
      </c>
      <c r="BT57" s="43">
        <v>13712354.5</v>
      </c>
      <c r="BU57" s="43">
        <v>14159583</v>
      </c>
      <c r="BV57" s="43">
        <v>14592278.5</v>
      </c>
      <c r="BW57" s="43">
        <v>14981289</v>
      </c>
      <c r="BX57" s="43">
        <v>15355379</v>
      </c>
      <c r="BY57" s="43">
        <v>15737259.5</v>
      </c>
      <c r="BZ57" s="43">
        <v>16135351.5</v>
      </c>
      <c r="CA57" s="43">
        <v>16603968.5</v>
      </c>
      <c r="CB57" s="43">
        <v>17161204</v>
      </c>
      <c r="CC57" s="43">
        <v>17732333.5</v>
      </c>
      <c r="CD57" s="43">
        <v>18289123</v>
      </c>
      <c r="CE57" s="43">
        <v>18868884.5</v>
      </c>
      <c r="CF57" s="43">
        <v>19487533.5</v>
      </c>
      <c r="CG57" s="43">
        <v>20128835.5</v>
      </c>
      <c r="CH57" s="43">
        <v>20811780.5</v>
      </c>
      <c r="CI57" s="43">
        <v>21499151.5</v>
      </c>
      <c r="CJ57" s="43">
        <v>22177415.5</v>
      </c>
      <c r="CK57" s="43">
        <v>22857032</v>
      </c>
      <c r="CL57" s="43">
        <v>23537389.5</v>
      </c>
      <c r="CM57" s="43">
        <v>24249866.5</v>
      </c>
      <c r="CN57" s="43">
        <v>25026487.5</v>
      </c>
      <c r="CO57" s="43">
        <v>25854714</v>
      </c>
      <c r="CP57" s="43">
        <v>26691512</v>
      </c>
      <c r="CQ57" s="43">
        <v>27536520.5</v>
      </c>
      <c r="CR57" s="43">
        <v>28363259</v>
      </c>
      <c r="CS57" s="43">
        <v>29152149</v>
      </c>
      <c r="CT57" s="43">
        <v>29897467.5</v>
      </c>
      <c r="CU57" s="43">
        <v>30632405</v>
      </c>
      <c r="CV57" s="43">
        <v>31433758</v>
      </c>
      <c r="CW57" s="43">
        <v>32298097</v>
      </c>
      <c r="CX57" s="43">
        <v>33160235</v>
      </c>
      <c r="CY57" s="43">
        <v>34088509</v>
      </c>
      <c r="CZ57" s="43">
        <v>35162859.5</v>
      </c>
      <c r="DA57" s="43">
        <v>36360374</v>
      </c>
      <c r="DB57" s="43">
        <v>37639568</v>
      </c>
      <c r="DC57" s="43">
        <v>38955348</v>
      </c>
      <c r="DD57" s="43">
        <v>40274652</v>
      </c>
      <c r="DE57" s="43">
        <v>41573236</v>
      </c>
      <c r="DF57" s="43">
        <v>42825745</v>
      </c>
      <c r="DG57" s="43">
        <v>44013472</v>
      </c>
      <c r="DH57" s="43">
        <v>45168537</v>
      </c>
      <c r="DI57" s="43">
        <v>46319855.5</v>
      </c>
      <c r="DJ57" s="43">
        <v>47430105</v>
      </c>
      <c r="DK57" s="43">
        <v>48485089</v>
      </c>
      <c r="DL57" s="43">
        <v>49485003.5</v>
      </c>
      <c r="DM57" s="43">
        <v>50402911</v>
      </c>
      <c r="DN57" s="43">
        <v>51302054.5</v>
      </c>
      <c r="DO57" s="43">
        <v>52269913</v>
      </c>
      <c r="DP57" s="43">
        <v>53274194</v>
      </c>
      <c r="DQ57" s="43">
        <v>54366770</v>
      </c>
      <c r="DR57" s="43">
        <v>55494013.5</v>
      </c>
      <c r="DS57" s="43">
        <v>56607475</v>
      </c>
      <c r="DT57" s="43">
        <v>57771667.5</v>
      </c>
      <c r="DU57" s="43">
        <v>59034750</v>
      </c>
      <c r="DV57" s="43">
        <v>60456760</v>
      </c>
      <c r="DW57" s="43">
        <v>61993883</v>
      </c>
      <c r="DX57" s="43"/>
      <c r="DY57" s="43"/>
      <c r="DZ57" s="43"/>
      <c r="EA57" s="43">
        <v>66719809</v>
      </c>
      <c r="EB57" s="43"/>
      <c r="EC57" s="43"/>
      <c r="ED57" s="43"/>
      <c r="EE57" s="43"/>
      <c r="EF57" s="43">
        <v>76987290</v>
      </c>
      <c r="EG57" s="43"/>
      <c r="EH57" s="43"/>
      <c r="EI57" s="43"/>
      <c r="EJ57" s="43"/>
      <c r="EK57" s="43">
        <v>86771076</v>
      </c>
      <c r="EL57" s="43"/>
      <c r="EM57" s="43"/>
      <c r="EN57" s="43"/>
      <c r="EO57" s="43"/>
      <c r="EP57" s="43">
        <v>94791229</v>
      </c>
      <c r="EQ57" s="43"/>
      <c r="ER57" s="43"/>
      <c r="ES57" s="43"/>
      <c r="ET57" s="43"/>
      <c r="EU57" s="43">
        <v>101229003</v>
      </c>
      <c r="EV57" s="43"/>
      <c r="EW57" s="43"/>
      <c r="EX57" s="43"/>
      <c r="EY57" s="43"/>
      <c r="EZ57" s="43">
        <v>107598312</v>
      </c>
      <c r="FA57" s="43"/>
      <c r="FB57" s="43"/>
      <c r="FC57" s="43"/>
      <c r="FD57" s="43"/>
      <c r="FE57" s="43">
        <v>113634986</v>
      </c>
      <c r="FF57" s="43"/>
      <c r="FG57" s="43"/>
      <c r="FH57" s="43"/>
      <c r="FI57" s="43"/>
      <c r="FJ57" s="43">
        <v>118965642</v>
      </c>
      <c r="FK57" s="43"/>
      <c r="FL57" s="43"/>
      <c r="FM57" s="43"/>
      <c r="FN57" s="43"/>
      <c r="FO57" s="43">
        <v>123033476</v>
      </c>
      <c r="FP57" s="43"/>
      <c r="FQ57" s="43"/>
      <c r="FR57" s="43"/>
      <c r="FS57" s="43"/>
      <c r="FT57" s="43">
        <v>125650827</v>
      </c>
      <c r="FU57" s="43"/>
      <c r="FV57" s="43"/>
      <c r="FW57" s="43"/>
      <c r="FX57" s="43"/>
      <c r="FY57" s="43">
        <v>126211131</v>
      </c>
      <c r="FZ57" s="43"/>
      <c r="GA57" s="43"/>
      <c r="GB57" s="43"/>
      <c r="GC57" s="43"/>
      <c r="GD57" s="43">
        <v>126115330</v>
      </c>
      <c r="GE57" s="43"/>
      <c r="GF57" s="43"/>
      <c r="GG57" s="43"/>
      <c r="GH57" s="43"/>
      <c r="GI57" s="43">
        <v>124400925</v>
      </c>
      <c r="GJ57" s="43"/>
      <c r="GK57" s="43"/>
      <c r="GL57" s="43"/>
      <c r="GM57" s="43"/>
      <c r="GN57" s="43">
        <v>122158959</v>
      </c>
      <c r="GO57" s="43"/>
      <c r="GP57" s="43"/>
      <c r="GQ57" s="43"/>
      <c r="GR57" s="43"/>
      <c r="GS57" s="43">
        <v>119239251</v>
      </c>
      <c r="GT57" s="43"/>
      <c r="GU57" s="43"/>
      <c r="GV57" s="43"/>
      <c r="GW57" s="43"/>
      <c r="GX57" s="43">
        <v>115621172</v>
      </c>
    </row>
    <row r="58" spans="1:206" customFormat="1">
      <c r="A58" s="181" t="s">
        <v>224</v>
      </c>
      <c r="B58" t="s">
        <v>3547</v>
      </c>
      <c r="C58" t="s">
        <v>3533</v>
      </c>
      <c r="D58" s="187" t="s">
        <v>3559</v>
      </c>
      <c r="E58" t="s">
        <v>782</v>
      </c>
      <c r="BD58" s="43">
        <v>8723606.5</v>
      </c>
      <c r="BE58" s="43">
        <v>8914946.5</v>
      </c>
      <c r="BF58" s="43">
        <v>9108016</v>
      </c>
      <c r="BG58" s="43">
        <v>9296127</v>
      </c>
      <c r="BH58" s="43">
        <v>9478729.5</v>
      </c>
      <c r="BI58" s="43">
        <v>9659009</v>
      </c>
      <c r="BJ58" s="43">
        <v>9838173.5</v>
      </c>
      <c r="BK58" s="43">
        <v>10016580</v>
      </c>
      <c r="BL58" s="43">
        <v>10180507</v>
      </c>
      <c r="BM58" s="43">
        <v>10342127</v>
      </c>
      <c r="BN58" s="43">
        <v>10514112</v>
      </c>
      <c r="BO58" s="43">
        <v>10687835</v>
      </c>
      <c r="BP58" s="43">
        <v>10867099</v>
      </c>
      <c r="BQ58" s="43">
        <v>11049563</v>
      </c>
      <c r="BR58" s="43">
        <v>11235132.5</v>
      </c>
      <c r="BS58" s="43">
        <v>11428648.5</v>
      </c>
      <c r="BT58" s="43">
        <v>11628514</v>
      </c>
      <c r="BU58" s="43">
        <v>11842775</v>
      </c>
      <c r="BV58" s="43">
        <v>12093980</v>
      </c>
      <c r="BW58" s="43">
        <v>12394451.5</v>
      </c>
      <c r="BX58" s="43">
        <v>12744788</v>
      </c>
      <c r="BY58" s="43">
        <v>13134393.5</v>
      </c>
      <c r="BZ58" s="43">
        <v>13546984.5</v>
      </c>
      <c r="CA58" s="43">
        <v>13953150.5</v>
      </c>
      <c r="CB58" s="43">
        <v>14339771.5</v>
      </c>
      <c r="CC58" s="43">
        <v>14725471.5</v>
      </c>
      <c r="CD58" s="43">
        <v>15113802.5</v>
      </c>
      <c r="CE58" s="43">
        <v>15520355.5</v>
      </c>
      <c r="CF58" s="43">
        <v>16006526.5</v>
      </c>
      <c r="CG58" s="43">
        <v>16573659.5</v>
      </c>
      <c r="CH58" s="43">
        <v>17189151.5</v>
      </c>
      <c r="CI58" s="43">
        <v>17783872.5</v>
      </c>
      <c r="CJ58" s="43">
        <v>18333601</v>
      </c>
      <c r="CK58" s="43">
        <v>18847254.5</v>
      </c>
      <c r="CL58" s="43">
        <v>19334548.5</v>
      </c>
      <c r="CM58" s="43">
        <v>19815925</v>
      </c>
      <c r="CN58" s="43">
        <v>20381103.5</v>
      </c>
      <c r="CO58" s="43">
        <v>21070322.5</v>
      </c>
      <c r="CP58" s="43">
        <v>21808909</v>
      </c>
      <c r="CQ58" s="43">
        <v>22589364</v>
      </c>
      <c r="CR58" s="43">
        <v>23385358.5</v>
      </c>
      <c r="CS58" s="43">
        <v>24170457.5</v>
      </c>
      <c r="CT58" s="43">
        <v>24918020</v>
      </c>
      <c r="CU58" s="43">
        <v>25628028</v>
      </c>
      <c r="CV58" s="43">
        <v>26374118.5</v>
      </c>
      <c r="CW58" s="43">
        <v>27141093</v>
      </c>
      <c r="CX58" s="43">
        <v>27851962.5</v>
      </c>
      <c r="CY58" s="43">
        <v>28549431.5</v>
      </c>
      <c r="CZ58" s="43">
        <v>29282198</v>
      </c>
      <c r="DA58" s="43">
        <v>30045612.5</v>
      </c>
      <c r="DB58" s="43">
        <v>30855707</v>
      </c>
      <c r="DC58" s="43">
        <v>31733185</v>
      </c>
      <c r="DD58" s="43">
        <v>32704920</v>
      </c>
      <c r="DE58" s="43">
        <v>33803455</v>
      </c>
      <c r="DF58" s="43">
        <v>35025134.5</v>
      </c>
      <c r="DG58" s="43">
        <v>36318617</v>
      </c>
      <c r="DH58" s="43">
        <v>37633510.5</v>
      </c>
      <c r="DI58" s="43">
        <v>38941791</v>
      </c>
      <c r="DJ58" s="43">
        <v>40213527</v>
      </c>
      <c r="DK58" s="43">
        <v>41431712.5</v>
      </c>
      <c r="DL58" s="43">
        <v>42598108</v>
      </c>
      <c r="DM58" s="43">
        <v>43703903.5</v>
      </c>
      <c r="DN58" s="43">
        <v>44784892.5</v>
      </c>
      <c r="DO58" s="43">
        <v>45877030.5</v>
      </c>
      <c r="DP58" s="43">
        <v>46949843.5</v>
      </c>
      <c r="DQ58" s="43">
        <v>47988973.5</v>
      </c>
      <c r="DR58" s="43">
        <v>48929843</v>
      </c>
      <c r="DS58" s="43">
        <v>49831065.5</v>
      </c>
      <c r="DT58" s="43">
        <v>50787470.5</v>
      </c>
      <c r="DU58" s="43">
        <v>51767448</v>
      </c>
      <c r="DV58" s="43">
        <v>52846875</v>
      </c>
      <c r="DW58" s="43">
        <v>54013021</v>
      </c>
      <c r="DX58" s="43"/>
      <c r="DY58" s="43"/>
      <c r="DZ58" s="43"/>
      <c r="EA58" s="43">
        <v>57103796</v>
      </c>
      <c r="EB58" s="43"/>
      <c r="EC58" s="43"/>
      <c r="ED58" s="43"/>
      <c r="EE58" s="43"/>
      <c r="EF58" s="43">
        <v>65248736</v>
      </c>
      <c r="EG58" s="43"/>
      <c r="EH58" s="43"/>
      <c r="EI58" s="43"/>
      <c r="EJ58" s="43"/>
      <c r="EK58" s="43">
        <v>75349010</v>
      </c>
      <c r="EL58" s="43"/>
      <c r="EM58" s="43"/>
      <c r="EN58" s="43"/>
      <c r="EO58" s="43"/>
      <c r="EP58" s="43">
        <v>85015314</v>
      </c>
      <c r="EQ58" s="43"/>
      <c r="ER58" s="43"/>
      <c r="ES58" s="43"/>
      <c r="ET58" s="43"/>
      <c r="EU58" s="43">
        <v>92970497</v>
      </c>
      <c r="EV58" s="43"/>
      <c r="EW58" s="43"/>
      <c r="EX58" s="43"/>
      <c r="EY58" s="43"/>
      <c r="EZ58" s="43">
        <v>99375118</v>
      </c>
      <c r="FA58" s="43"/>
      <c r="FB58" s="43"/>
      <c r="FC58" s="43"/>
      <c r="FD58" s="43"/>
      <c r="FE58" s="43">
        <v>105712455</v>
      </c>
      <c r="FF58" s="43"/>
      <c r="FG58" s="43"/>
      <c r="FH58" s="43"/>
      <c r="FI58" s="43"/>
      <c r="FJ58" s="43">
        <v>111732576</v>
      </c>
      <c r="FK58" s="43"/>
      <c r="FL58" s="43"/>
      <c r="FM58" s="43"/>
      <c r="FN58" s="43"/>
      <c r="FO58" s="43">
        <v>117122010</v>
      </c>
      <c r="FP58" s="43"/>
      <c r="FQ58" s="43"/>
      <c r="FR58" s="43"/>
      <c r="FS58" s="43"/>
      <c r="FT58" s="43">
        <v>121278247</v>
      </c>
      <c r="FU58" s="43"/>
      <c r="FV58" s="43"/>
      <c r="FW58" s="43"/>
      <c r="FX58" s="43"/>
      <c r="FY58" s="43">
        <v>124016434</v>
      </c>
      <c r="FZ58" s="43"/>
      <c r="GA58" s="43"/>
      <c r="GB58" s="43"/>
      <c r="GC58" s="43"/>
      <c r="GD58" s="43">
        <v>124720266</v>
      </c>
      <c r="GE58" s="43"/>
      <c r="GF58" s="43"/>
      <c r="GG58" s="43"/>
      <c r="GH58" s="43"/>
      <c r="GI58" s="43">
        <v>124772430</v>
      </c>
      <c r="GJ58" s="43"/>
      <c r="GK58" s="43"/>
      <c r="GL58" s="43"/>
      <c r="GM58" s="43"/>
      <c r="GN58" s="43">
        <v>123223939</v>
      </c>
      <c r="GO58" s="43"/>
      <c r="GP58" s="43"/>
      <c r="GQ58" s="43"/>
      <c r="GR58" s="43"/>
      <c r="GS58" s="43">
        <v>121155213</v>
      </c>
      <c r="GT58" s="43"/>
      <c r="GU58" s="43"/>
      <c r="GV58" s="43"/>
      <c r="GW58" s="43"/>
      <c r="GX58" s="43">
        <v>118410513</v>
      </c>
    </row>
    <row r="59" spans="1:206" customFormat="1">
      <c r="A59" s="181" t="s">
        <v>224</v>
      </c>
      <c r="B59" t="s">
        <v>3547</v>
      </c>
      <c r="C59" t="s">
        <v>3533</v>
      </c>
      <c r="D59" s="187" t="s">
        <v>3559</v>
      </c>
      <c r="E59" t="s">
        <v>783</v>
      </c>
      <c r="BD59" s="43">
        <v>7453892</v>
      </c>
      <c r="BE59" s="43">
        <v>7624542</v>
      </c>
      <c r="BF59" s="43">
        <v>7793775</v>
      </c>
      <c r="BG59" s="43">
        <v>7959955.5</v>
      </c>
      <c r="BH59" s="43">
        <v>8123608</v>
      </c>
      <c r="BI59" s="43">
        <v>8288533</v>
      </c>
      <c r="BJ59" s="43">
        <v>8456234.5</v>
      </c>
      <c r="BK59" s="43">
        <v>8625664</v>
      </c>
      <c r="BL59" s="43">
        <v>8789072</v>
      </c>
      <c r="BM59" s="43">
        <v>8955751.5</v>
      </c>
      <c r="BN59" s="43">
        <v>9133612.5</v>
      </c>
      <c r="BO59" s="43">
        <v>9314850</v>
      </c>
      <c r="BP59" s="43">
        <v>9499772.5</v>
      </c>
      <c r="BQ59" s="43">
        <v>9685504</v>
      </c>
      <c r="BR59" s="43">
        <v>9869053</v>
      </c>
      <c r="BS59" s="43">
        <v>10045828.5</v>
      </c>
      <c r="BT59" s="43">
        <v>10217324.5</v>
      </c>
      <c r="BU59" s="43">
        <v>10390341.5</v>
      </c>
      <c r="BV59" s="43">
        <v>10565405.5</v>
      </c>
      <c r="BW59" s="43">
        <v>10738043.5</v>
      </c>
      <c r="BX59" s="43">
        <v>10914123.5</v>
      </c>
      <c r="BY59" s="43">
        <v>11098471.5</v>
      </c>
      <c r="BZ59" s="43">
        <v>11296087.5</v>
      </c>
      <c r="CA59" s="43">
        <v>11534777.5</v>
      </c>
      <c r="CB59" s="43">
        <v>11838829.5</v>
      </c>
      <c r="CC59" s="43">
        <v>12202057</v>
      </c>
      <c r="CD59" s="43">
        <v>12599939</v>
      </c>
      <c r="CE59" s="43">
        <v>13023979.5</v>
      </c>
      <c r="CF59" s="43">
        <v>13452855</v>
      </c>
      <c r="CG59" s="43">
        <v>13855694.5</v>
      </c>
      <c r="CH59" s="43">
        <v>14266322</v>
      </c>
      <c r="CI59" s="43">
        <v>14680157.5</v>
      </c>
      <c r="CJ59" s="43">
        <v>15083526</v>
      </c>
      <c r="CK59" s="43">
        <v>15508936</v>
      </c>
      <c r="CL59" s="43">
        <v>15967950</v>
      </c>
      <c r="CM59" s="43">
        <v>16432283.5</v>
      </c>
      <c r="CN59" s="43">
        <v>16912486.5</v>
      </c>
      <c r="CO59" s="43">
        <v>17420941.5</v>
      </c>
      <c r="CP59" s="43">
        <v>17928731.5</v>
      </c>
      <c r="CQ59" s="43">
        <v>18467101.5</v>
      </c>
      <c r="CR59" s="43">
        <v>19048312.5</v>
      </c>
      <c r="CS59" s="43">
        <v>19663375</v>
      </c>
      <c r="CT59" s="43">
        <v>20297189.5</v>
      </c>
      <c r="CU59" s="43">
        <v>20928304</v>
      </c>
      <c r="CV59" s="43">
        <v>21592928.5</v>
      </c>
      <c r="CW59" s="43">
        <v>22291802.5</v>
      </c>
      <c r="CX59" s="43">
        <v>22966157</v>
      </c>
      <c r="CY59" s="43">
        <v>23638654</v>
      </c>
      <c r="CZ59" s="43">
        <v>24355410.5</v>
      </c>
      <c r="DA59" s="43">
        <v>25091797</v>
      </c>
      <c r="DB59" s="43">
        <v>25824122</v>
      </c>
      <c r="DC59" s="43">
        <v>26558499.5</v>
      </c>
      <c r="DD59" s="43">
        <v>27300806</v>
      </c>
      <c r="DE59" s="43">
        <v>28052390.5</v>
      </c>
      <c r="DF59" s="43">
        <v>28827514.5</v>
      </c>
      <c r="DG59" s="43">
        <v>29648290.5</v>
      </c>
      <c r="DH59" s="43">
        <v>30529094.5</v>
      </c>
      <c r="DI59" s="43">
        <v>31499995</v>
      </c>
      <c r="DJ59" s="43">
        <v>32585091.5</v>
      </c>
      <c r="DK59" s="43">
        <v>33781941.5</v>
      </c>
      <c r="DL59" s="43">
        <v>35057345</v>
      </c>
      <c r="DM59" s="43">
        <v>36335876</v>
      </c>
      <c r="DN59" s="43">
        <v>37593949.5</v>
      </c>
      <c r="DO59" s="43">
        <v>38849812.5</v>
      </c>
      <c r="DP59" s="43">
        <v>40067164</v>
      </c>
      <c r="DQ59" s="43">
        <v>41248204</v>
      </c>
      <c r="DR59" s="43">
        <v>42370151.5</v>
      </c>
      <c r="DS59" s="43">
        <v>43455335</v>
      </c>
      <c r="DT59" s="43">
        <v>44535571.5</v>
      </c>
      <c r="DU59" s="43">
        <v>45579899</v>
      </c>
      <c r="DV59" s="43">
        <v>46598105.5</v>
      </c>
      <c r="DW59" s="43">
        <v>47573964.5</v>
      </c>
      <c r="DX59" s="43"/>
      <c r="DY59" s="43"/>
      <c r="DZ59" s="43"/>
      <c r="EA59" s="43">
        <v>50009215</v>
      </c>
      <c r="EB59" s="43"/>
      <c r="EC59" s="43"/>
      <c r="ED59" s="43"/>
      <c r="EE59" s="43"/>
      <c r="EF59" s="43">
        <v>55807174</v>
      </c>
      <c r="EG59" s="43"/>
      <c r="EH59" s="43"/>
      <c r="EI59" s="43"/>
      <c r="EJ59" s="43"/>
      <c r="EK59" s="43">
        <v>63803113</v>
      </c>
      <c r="EL59" s="43"/>
      <c r="EM59" s="43"/>
      <c r="EN59" s="43"/>
      <c r="EO59" s="43"/>
      <c r="EP59" s="43">
        <v>73756615</v>
      </c>
      <c r="EQ59" s="43"/>
      <c r="ER59" s="43"/>
      <c r="ES59" s="43"/>
      <c r="ET59" s="43"/>
      <c r="EU59" s="43">
        <v>83313601</v>
      </c>
      <c r="EV59" s="43"/>
      <c r="EW59" s="43"/>
      <c r="EX59" s="43"/>
      <c r="EY59" s="43"/>
      <c r="EZ59" s="43">
        <v>91206321</v>
      </c>
      <c r="FA59" s="43"/>
      <c r="FB59" s="43"/>
      <c r="FC59" s="43"/>
      <c r="FD59" s="43"/>
      <c r="FE59" s="43">
        <v>97578797</v>
      </c>
      <c r="FF59" s="43"/>
      <c r="FG59" s="43"/>
      <c r="FH59" s="43"/>
      <c r="FI59" s="43"/>
      <c r="FJ59" s="43">
        <v>103887960</v>
      </c>
      <c r="FK59" s="43"/>
      <c r="FL59" s="43"/>
      <c r="FM59" s="43"/>
      <c r="FN59" s="43"/>
      <c r="FO59" s="43">
        <v>109940087</v>
      </c>
      <c r="FP59" s="43"/>
      <c r="FQ59" s="43"/>
      <c r="FR59" s="43"/>
      <c r="FS59" s="43"/>
      <c r="FT59" s="43">
        <v>115388148</v>
      </c>
      <c r="FU59" s="43"/>
      <c r="FV59" s="43"/>
      <c r="FW59" s="43"/>
      <c r="FX59" s="43"/>
      <c r="FY59" s="43">
        <v>119636630</v>
      </c>
      <c r="FZ59" s="43"/>
      <c r="GA59" s="43"/>
      <c r="GB59" s="43"/>
      <c r="GC59" s="43"/>
      <c r="GD59" s="43">
        <v>122494417</v>
      </c>
      <c r="GE59" s="43"/>
      <c r="GF59" s="43"/>
      <c r="GG59" s="43"/>
      <c r="GH59" s="43"/>
      <c r="GI59" s="43">
        <v>123337622</v>
      </c>
      <c r="GJ59" s="43"/>
      <c r="GK59" s="43"/>
      <c r="GL59" s="43"/>
      <c r="GM59" s="43"/>
      <c r="GN59" s="43">
        <v>123535814</v>
      </c>
      <c r="GO59" s="43"/>
      <c r="GP59" s="43"/>
      <c r="GQ59" s="43"/>
      <c r="GR59" s="43"/>
      <c r="GS59" s="43">
        <v>122150183</v>
      </c>
      <c r="GT59" s="43"/>
      <c r="GU59" s="43"/>
      <c r="GV59" s="43"/>
      <c r="GW59" s="43"/>
      <c r="GX59" s="43">
        <v>120247775</v>
      </c>
    </row>
    <row r="60" spans="1:206" customFormat="1">
      <c r="A60" s="181" t="s">
        <v>224</v>
      </c>
      <c r="B60" t="s">
        <v>3547</v>
      </c>
      <c r="C60" t="s">
        <v>3533</v>
      </c>
      <c r="D60" s="187" t="s">
        <v>3559</v>
      </c>
      <c r="E60" t="s">
        <v>784</v>
      </c>
      <c r="BD60" s="43">
        <v>6298260.5</v>
      </c>
      <c r="BE60" s="43">
        <v>6436255</v>
      </c>
      <c r="BF60" s="43">
        <v>6582344.5</v>
      </c>
      <c r="BG60" s="43">
        <v>6731867</v>
      </c>
      <c r="BH60" s="43">
        <v>6883713.5</v>
      </c>
      <c r="BI60" s="43">
        <v>7037642</v>
      </c>
      <c r="BJ60" s="43">
        <v>7190656</v>
      </c>
      <c r="BK60" s="43">
        <v>7341721.5</v>
      </c>
      <c r="BL60" s="43">
        <v>7488211</v>
      </c>
      <c r="BM60" s="43">
        <v>7637391.5</v>
      </c>
      <c r="BN60" s="43">
        <v>7795828</v>
      </c>
      <c r="BO60" s="43">
        <v>7960084</v>
      </c>
      <c r="BP60" s="43">
        <v>8130028</v>
      </c>
      <c r="BQ60" s="43">
        <v>8304121</v>
      </c>
      <c r="BR60" s="43">
        <v>8481586</v>
      </c>
      <c r="BS60" s="43">
        <v>8660131</v>
      </c>
      <c r="BT60" s="43">
        <v>8836457.5</v>
      </c>
      <c r="BU60" s="43">
        <v>9012131.5</v>
      </c>
      <c r="BV60" s="43">
        <v>9188314</v>
      </c>
      <c r="BW60" s="43">
        <v>9359751.5</v>
      </c>
      <c r="BX60" s="43">
        <v>9524822</v>
      </c>
      <c r="BY60" s="43">
        <v>9689854.5</v>
      </c>
      <c r="BZ60" s="43">
        <v>9856382.5</v>
      </c>
      <c r="CA60" s="43">
        <v>10028393.5</v>
      </c>
      <c r="CB60" s="43">
        <v>10210168</v>
      </c>
      <c r="CC60" s="43">
        <v>10400702.5</v>
      </c>
      <c r="CD60" s="43">
        <v>10591969.5</v>
      </c>
      <c r="CE60" s="43">
        <v>10795364.5</v>
      </c>
      <c r="CF60" s="43">
        <v>11049053.5</v>
      </c>
      <c r="CG60" s="43">
        <v>11360552.5</v>
      </c>
      <c r="CH60" s="43">
        <v>11722926</v>
      </c>
      <c r="CI60" s="43">
        <v>12125594.5</v>
      </c>
      <c r="CJ60" s="43">
        <v>12549853</v>
      </c>
      <c r="CK60" s="43">
        <v>12941705</v>
      </c>
      <c r="CL60" s="43">
        <v>13281550</v>
      </c>
      <c r="CM60" s="43">
        <v>13609379.5</v>
      </c>
      <c r="CN60" s="43">
        <v>13969403.5</v>
      </c>
      <c r="CO60" s="43">
        <v>14367898</v>
      </c>
      <c r="CP60" s="43">
        <v>14793262</v>
      </c>
      <c r="CQ60" s="43">
        <v>15268568</v>
      </c>
      <c r="CR60" s="43">
        <v>15762783.5</v>
      </c>
      <c r="CS60" s="43">
        <v>16239264.5</v>
      </c>
      <c r="CT60" s="43">
        <v>16692384.5</v>
      </c>
      <c r="CU60" s="43">
        <v>17126733</v>
      </c>
      <c r="CV60" s="43">
        <v>17580043</v>
      </c>
      <c r="CW60" s="43">
        <v>18072412.5</v>
      </c>
      <c r="CX60" s="43">
        <v>18580206</v>
      </c>
      <c r="CY60" s="43">
        <v>19126505.5</v>
      </c>
      <c r="CZ60" s="43">
        <v>19750820</v>
      </c>
      <c r="DA60" s="43">
        <v>20423757.5</v>
      </c>
      <c r="DB60" s="43">
        <v>21115266</v>
      </c>
      <c r="DC60" s="43">
        <v>21815369.5</v>
      </c>
      <c r="DD60" s="43">
        <v>22514796</v>
      </c>
      <c r="DE60" s="43">
        <v>23213391</v>
      </c>
      <c r="DF60" s="43">
        <v>23919525</v>
      </c>
      <c r="DG60" s="43">
        <v>24634574</v>
      </c>
      <c r="DH60" s="43">
        <v>25362264</v>
      </c>
      <c r="DI60" s="43">
        <v>26106821</v>
      </c>
      <c r="DJ60" s="43">
        <v>26859472.5</v>
      </c>
      <c r="DK60" s="43">
        <v>27629586.5</v>
      </c>
      <c r="DL60" s="43">
        <v>28449482</v>
      </c>
      <c r="DM60" s="43">
        <v>29318127</v>
      </c>
      <c r="DN60" s="43">
        <v>30268037.5</v>
      </c>
      <c r="DO60" s="43">
        <v>31353032</v>
      </c>
      <c r="DP60" s="43">
        <v>32555514</v>
      </c>
      <c r="DQ60" s="43">
        <v>33843404.5</v>
      </c>
      <c r="DR60" s="43">
        <v>35134836.5</v>
      </c>
      <c r="DS60" s="43">
        <v>36396384</v>
      </c>
      <c r="DT60" s="43">
        <v>37640165.5</v>
      </c>
      <c r="DU60" s="43">
        <v>38831342</v>
      </c>
      <c r="DV60" s="43">
        <v>39983602</v>
      </c>
      <c r="DW60" s="43">
        <v>41111165.5</v>
      </c>
      <c r="DX60" s="43"/>
      <c r="DY60" s="43"/>
      <c r="DZ60" s="43"/>
      <c r="EA60" s="43">
        <v>44035320</v>
      </c>
      <c r="EB60" s="43"/>
      <c r="EC60" s="43"/>
      <c r="ED60" s="43"/>
      <c r="EE60" s="43"/>
      <c r="EF60" s="43">
        <v>48763110</v>
      </c>
      <c r="EG60" s="43"/>
      <c r="EH60" s="43"/>
      <c r="EI60" s="43"/>
      <c r="EJ60" s="43"/>
      <c r="EK60" s="43">
        <v>54455938</v>
      </c>
      <c r="EL60" s="43"/>
      <c r="EM60" s="43"/>
      <c r="EN60" s="43"/>
      <c r="EO60" s="43"/>
      <c r="EP60" s="43">
        <v>62317662</v>
      </c>
      <c r="EQ60" s="43"/>
      <c r="ER60" s="43"/>
      <c r="ES60" s="43"/>
      <c r="ET60" s="43"/>
      <c r="EU60" s="43">
        <v>72125732</v>
      </c>
      <c r="EV60" s="43"/>
      <c r="EW60" s="43"/>
      <c r="EX60" s="43"/>
      <c r="EY60" s="43"/>
      <c r="EZ60" s="43">
        <v>81577940</v>
      </c>
      <c r="FA60" s="43"/>
      <c r="FB60" s="43"/>
      <c r="FC60" s="43"/>
      <c r="FD60" s="43"/>
      <c r="FE60" s="43">
        <v>89410943</v>
      </c>
      <c r="FF60" s="43"/>
      <c r="FG60" s="43"/>
      <c r="FH60" s="43"/>
      <c r="FI60" s="43"/>
      <c r="FJ60" s="43">
        <v>95755388</v>
      </c>
      <c r="FK60" s="43"/>
      <c r="FL60" s="43"/>
      <c r="FM60" s="43"/>
      <c r="FN60" s="43"/>
      <c r="FO60" s="43">
        <v>102078668</v>
      </c>
      <c r="FP60" s="43"/>
      <c r="FQ60" s="43"/>
      <c r="FR60" s="43"/>
      <c r="FS60" s="43"/>
      <c r="FT60" s="43">
        <v>108166494</v>
      </c>
      <c r="FU60" s="43"/>
      <c r="FV60" s="43"/>
      <c r="FW60" s="43"/>
      <c r="FX60" s="43"/>
      <c r="FY60" s="43">
        <v>113680963</v>
      </c>
      <c r="FZ60" s="43"/>
      <c r="GA60" s="43"/>
      <c r="GB60" s="43"/>
      <c r="GC60" s="43"/>
      <c r="GD60" s="43">
        <v>118025036</v>
      </c>
      <c r="GE60" s="43"/>
      <c r="GF60" s="43"/>
      <c r="GG60" s="43"/>
      <c r="GH60" s="43"/>
      <c r="GI60" s="43">
        <v>121003314</v>
      </c>
      <c r="GJ60" s="43"/>
      <c r="GK60" s="43"/>
      <c r="GL60" s="43"/>
      <c r="GM60" s="43"/>
      <c r="GN60" s="43">
        <v>121989080</v>
      </c>
      <c r="GO60" s="43"/>
      <c r="GP60" s="43"/>
      <c r="GQ60" s="43"/>
      <c r="GR60" s="43"/>
      <c r="GS60" s="43">
        <v>122335624</v>
      </c>
      <c r="GT60" s="43"/>
      <c r="GU60" s="43"/>
      <c r="GV60" s="43"/>
      <c r="GW60" s="43"/>
      <c r="GX60" s="43">
        <v>121110894</v>
      </c>
    </row>
    <row r="61" spans="1:206" customFormat="1">
      <c r="A61" s="181" t="s">
        <v>224</v>
      </c>
      <c r="B61" t="s">
        <v>3547</v>
      </c>
      <c r="C61" t="s">
        <v>3533</v>
      </c>
      <c r="D61" s="187" t="s">
        <v>3559</v>
      </c>
      <c r="E61" t="s">
        <v>785</v>
      </c>
      <c r="BD61" s="43">
        <v>5338210.5</v>
      </c>
      <c r="BE61" s="43">
        <v>5446763.5</v>
      </c>
      <c r="BF61" s="43">
        <v>5551976.5</v>
      </c>
      <c r="BG61" s="43">
        <v>5658012</v>
      </c>
      <c r="BH61" s="43">
        <v>5768961.5</v>
      </c>
      <c r="BI61" s="43">
        <v>5886573</v>
      </c>
      <c r="BJ61" s="43">
        <v>6011343.5</v>
      </c>
      <c r="BK61" s="43">
        <v>6142547.5</v>
      </c>
      <c r="BL61" s="43">
        <v>6276217.5</v>
      </c>
      <c r="BM61" s="43">
        <v>6414510</v>
      </c>
      <c r="BN61" s="43">
        <v>6556692.5</v>
      </c>
      <c r="BO61" s="43">
        <v>6699055.5</v>
      </c>
      <c r="BP61" s="43">
        <v>6844382</v>
      </c>
      <c r="BQ61" s="43">
        <v>6993739</v>
      </c>
      <c r="BR61" s="43">
        <v>7147154.5</v>
      </c>
      <c r="BS61" s="43">
        <v>7304844.5</v>
      </c>
      <c r="BT61" s="43">
        <v>7465014</v>
      </c>
      <c r="BU61" s="43">
        <v>7626811</v>
      </c>
      <c r="BV61" s="43">
        <v>7792086.5</v>
      </c>
      <c r="BW61" s="43">
        <v>7958990</v>
      </c>
      <c r="BX61" s="43">
        <v>8128638.5</v>
      </c>
      <c r="BY61" s="43">
        <v>8302702.5</v>
      </c>
      <c r="BZ61" s="43">
        <v>8477861.5</v>
      </c>
      <c r="CA61" s="43">
        <v>8656235.5</v>
      </c>
      <c r="CB61" s="43">
        <v>8836476</v>
      </c>
      <c r="CC61" s="43">
        <v>9013323</v>
      </c>
      <c r="CD61" s="43">
        <v>9185111.5</v>
      </c>
      <c r="CE61" s="43">
        <v>9353807.5</v>
      </c>
      <c r="CF61" s="43">
        <v>9534791</v>
      </c>
      <c r="CG61" s="43">
        <v>9721500</v>
      </c>
      <c r="CH61" s="43">
        <v>9895666.5</v>
      </c>
      <c r="CI61" s="43">
        <v>10077174.5</v>
      </c>
      <c r="CJ61" s="43">
        <v>10281996</v>
      </c>
      <c r="CK61" s="43">
        <v>10505973.5</v>
      </c>
      <c r="CL61" s="43">
        <v>10764437</v>
      </c>
      <c r="CM61" s="43">
        <v>11069413</v>
      </c>
      <c r="CN61" s="43">
        <v>11432932.5</v>
      </c>
      <c r="CO61" s="43">
        <v>11843927</v>
      </c>
      <c r="CP61" s="43">
        <v>12230060.5</v>
      </c>
      <c r="CQ61" s="43">
        <v>12581366.5</v>
      </c>
      <c r="CR61" s="43">
        <v>12933843.5</v>
      </c>
      <c r="CS61" s="43">
        <v>13286787</v>
      </c>
      <c r="CT61" s="43">
        <v>13632802</v>
      </c>
      <c r="CU61" s="43">
        <v>14000858</v>
      </c>
      <c r="CV61" s="43">
        <v>14409711.5</v>
      </c>
      <c r="CW61" s="43">
        <v>14829018.5</v>
      </c>
      <c r="CX61" s="43">
        <v>15230484</v>
      </c>
      <c r="CY61" s="43">
        <v>15625391</v>
      </c>
      <c r="CZ61" s="43">
        <v>16050458</v>
      </c>
      <c r="DA61" s="43">
        <v>16511650.5</v>
      </c>
      <c r="DB61" s="43">
        <v>17006580.5</v>
      </c>
      <c r="DC61" s="43">
        <v>17542755.5</v>
      </c>
      <c r="DD61" s="43">
        <v>18123376</v>
      </c>
      <c r="DE61" s="43">
        <v>18736766.5</v>
      </c>
      <c r="DF61" s="43">
        <v>19368794.5</v>
      </c>
      <c r="DG61" s="43">
        <v>20013549.5</v>
      </c>
      <c r="DH61" s="43">
        <v>20675575.5</v>
      </c>
      <c r="DI61" s="43">
        <v>21354799.5</v>
      </c>
      <c r="DJ61" s="43">
        <v>22044117.5</v>
      </c>
      <c r="DK61" s="43">
        <v>22748110.5</v>
      </c>
      <c r="DL61" s="43">
        <v>23468301.5</v>
      </c>
      <c r="DM61" s="43">
        <v>24191095.5</v>
      </c>
      <c r="DN61" s="43">
        <v>24925728.5</v>
      </c>
      <c r="DO61" s="43">
        <v>25686394</v>
      </c>
      <c r="DP61" s="43">
        <v>26472861</v>
      </c>
      <c r="DQ61" s="43">
        <v>27312899.5</v>
      </c>
      <c r="DR61" s="43">
        <v>28198537</v>
      </c>
      <c r="DS61" s="43">
        <v>29155205</v>
      </c>
      <c r="DT61" s="43">
        <v>30230673</v>
      </c>
      <c r="DU61" s="43">
        <v>31409479</v>
      </c>
      <c r="DV61" s="43">
        <v>32661113</v>
      </c>
      <c r="DW61" s="43">
        <v>33929009.5</v>
      </c>
      <c r="DX61" s="43"/>
      <c r="DY61" s="43"/>
      <c r="DZ61" s="43"/>
      <c r="EA61" s="43">
        <v>37382013</v>
      </c>
      <c r="EB61" s="43"/>
      <c r="EC61" s="43"/>
      <c r="ED61" s="43"/>
      <c r="EE61" s="43"/>
      <c r="EF61" s="43">
        <v>42730144</v>
      </c>
      <c r="EG61" s="43"/>
      <c r="EH61" s="43"/>
      <c r="EI61" s="43"/>
      <c r="EJ61" s="43"/>
      <c r="EK61" s="43">
        <v>47374880</v>
      </c>
      <c r="EL61" s="43"/>
      <c r="EM61" s="43"/>
      <c r="EN61" s="43"/>
      <c r="EO61" s="43"/>
      <c r="EP61" s="43">
        <v>52964563</v>
      </c>
      <c r="EQ61" s="43"/>
      <c r="ER61" s="43"/>
      <c r="ES61" s="43"/>
      <c r="ET61" s="43"/>
      <c r="EU61" s="43">
        <v>60682539</v>
      </c>
      <c r="EV61" s="43"/>
      <c r="EW61" s="43"/>
      <c r="EX61" s="43"/>
      <c r="EY61" s="43"/>
      <c r="EZ61" s="43">
        <v>70331363</v>
      </c>
      <c r="FA61" s="43"/>
      <c r="FB61" s="43"/>
      <c r="FC61" s="43"/>
      <c r="FD61" s="43"/>
      <c r="FE61" s="43">
        <v>79670782</v>
      </c>
      <c r="FF61" s="43"/>
      <c r="FG61" s="43"/>
      <c r="FH61" s="43"/>
      <c r="FI61" s="43"/>
      <c r="FJ61" s="43">
        <v>87438076</v>
      </c>
      <c r="FK61" s="43"/>
      <c r="FL61" s="43"/>
      <c r="FM61" s="43"/>
      <c r="FN61" s="43"/>
      <c r="FO61" s="43">
        <v>93781357</v>
      </c>
      <c r="FP61" s="43"/>
      <c r="FQ61" s="43"/>
      <c r="FR61" s="43"/>
      <c r="FS61" s="43"/>
      <c r="FT61" s="43">
        <v>100119308</v>
      </c>
      <c r="FU61" s="43"/>
      <c r="FV61" s="43"/>
      <c r="FW61" s="43"/>
      <c r="FX61" s="43"/>
      <c r="FY61" s="43">
        <v>106250609</v>
      </c>
      <c r="FZ61" s="43"/>
      <c r="GA61" s="43"/>
      <c r="GB61" s="43"/>
      <c r="GC61" s="43"/>
      <c r="GD61" s="43">
        <v>111838938</v>
      </c>
      <c r="GE61" s="43"/>
      <c r="GF61" s="43"/>
      <c r="GG61" s="43"/>
      <c r="GH61" s="43"/>
      <c r="GI61" s="43">
        <v>116287132</v>
      </c>
      <c r="GJ61" s="43"/>
      <c r="GK61" s="43"/>
      <c r="GL61" s="43"/>
      <c r="GM61" s="43"/>
      <c r="GN61" s="43">
        <v>119398172</v>
      </c>
      <c r="GO61" s="43"/>
      <c r="GP61" s="43"/>
      <c r="GQ61" s="43"/>
      <c r="GR61" s="43"/>
      <c r="GS61" s="43">
        <v>120540711</v>
      </c>
      <c r="GT61" s="43"/>
      <c r="GU61" s="43"/>
      <c r="GV61" s="43"/>
      <c r="GW61" s="43"/>
      <c r="GX61" s="43">
        <v>121046502</v>
      </c>
    </row>
    <row r="62" spans="1:206" customFormat="1">
      <c r="A62" s="181" t="s">
        <v>224</v>
      </c>
      <c r="B62" t="s">
        <v>3547</v>
      </c>
      <c r="C62" t="s">
        <v>3533</v>
      </c>
      <c r="D62" s="187" t="s">
        <v>3559</v>
      </c>
      <c r="E62" t="s">
        <v>786</v>
      </c>
      <c r="BD62" s="43">
        <v>4398921.5</v>
      </c>
      <c r="BE62" s="43">
        <v>4497269.5</v>
      </c>
      <c r="BF62" s="43">
        <v>4601180.5</v>
      </c>
      <c r="BG62" s="43">
        <v>4710132</v>
      </c>
      <c r="BH62" s="43">
        <v>4818149</v>
      </c>
      <c r="BI62" s="43">
        <v>4922094</v>
      </c>
      <c r="BJ62" s="43">
        <v>5021419.5</v>
      </c>
      <c r="BK62" s="43">
        <v>5116086</v>
      </c>
      <c r="BL62" s="43">
        <v>5211589</v>
      </c>
      <c r="BM62" s="43">
        <v>5311886</v>
      </c>
      <c r="BN62" s="43">
        <v>5415387</v>
      </c>
      <c r="BO62" s="43">
        <v>5527601</v>
      </c>
      <c r="BP62" s="43">
        <v>5650879</v>
      </c>
      <c r="BQ62" s="43">
        <v>5777625.5</v>
      </c>
      <c r="BR62" s="43">
        <v>5908859</v>
      </c>
      <c r="BS62" s="43">
        <v>6044506</v>
      </c>
      <c r="BT62" s="43">
        <v>6181500</v>
      </c>
      <c r="BU62" s="43">
        <v>6320256.5</v>
      </c>
      <c r="BV62" s="43">
        <v>6463288.5</v>
      </c>
      <c r="BW62" s="43">
        <v>6609546</v>
      </c>
      <c r="BX62" s="43">
        <v>6762115.5</v>
      </c>
      <c r="BY62" s="43">
        <v>6923554</v>
      </c>
      <c r="BZ62" s="43">
        <v>7088612.5</v>
      </c>
      <c r="CA62" s="43">
        <v>7258590.5</v>
      </c>
      <c r="CB62" s="43">
        <v>7432319.5</v>
      </c>
      <c r="CC62" s="43">
        <v>7608371</v>
      </c>
      <c r="CD62" s="43">
        <v>7784478.5</v>
      </c>
      <c r="CE62" s="43">
        <v>7956685.5</v>
      </c>
      <c r="CF62" s="43">
        <v>8138116</v>
      </c>
      <c r="CG62" s="43">
        <v>8321044.5</v>
      </c>
      <c r="CH62" s="43">
        <v>8473092.5</v>
      </c>
      <c r="CI62" s="43">
        <v>8620378</v>
      </c>
      <c r="CJ62" s="43">
        <v>8783079.5</v>
      </c>
      <c r="CK62" s="43">
        <v>8935741.5</v>
      </c>
      <c r="CL62" s="43">
        <v>9076721.5</v>
      </c>
      <c r="CM62" s="43">
        <v>9216420.5</v>
      </c>
      <c r="CN62" s="43">
        <v>9381803</v>
      </c>
      <c r="CO62" s="43">
        <v>9579845.5</v>
      </c>
      <c r="CP62" s="43">
        <v>9794180</v>
      </c>
      <c r="CQ62" s="43">
        <v>10051194.5</v>
      </c>
      <c r="CR62" s="43">
        <v>10362356.5</v>
      </c>
      <c r="CS62" s="43">
        <v>10707061.5</v>
      </c>
      <c r="CT62" s="43">
        <v>11067301</v>
      </c>
      <c r="CU62" s="43">
        <v>11405459</v>
      </c>
      <c r="CV62" s="43">
        <v>11710552</v>
      </c>
      <c r="CW62" s="43">
        <v>12013136.5</v>
      </c>
      <c r="CX62" s="43">
        <v>12321104</v>
      </c>
      <c r="CY62" s="43">
        <v>12642055.5</v>
      </c>
      <c r="CZ62" s="43">
        <v>13011105.5</v>
      </c>
      <c r="DA62" s="43">
        <v>13426001</v>
      </c>
      <c r="DB62" s="43">
        <v>13846940.5</v>
      </c>
      <c r="DC62" s="43">
        <v>14257988.5</v>
      </c>
      <c r="DD62" s="43">
        <v>14667226</v>
      </c>
      <c r="DE62" s="43">
        <v>15086689.5</v>
      </c>
      <c r="DF62" s="43">
        <v>15528473</v>
      </c>
      <c r="DG62" s="43">
        <v>15999915.5</v>
      </c>
      <c r="DH62" s="43">
        <v>16513908.5</v>
      </c>
      <c r="DI62" s="43">
        <v>17077525.5</v>
      </c>
      <c r="DJ62" s="43">
        <v>17676631.5</v>
      </c>
      <c r="DK62" s="43">
        <v>18299270.5</v>
      </c>
      <c r="DL62" s="43">
        <v>18940373</v>
      </c>
      <c r="DM62" s="43">
        <v>19587202</v>
      </c>
      <c r="DN62" s="43">
        <v>20244931</v>
      </c>
      <c r="DO62" s="43">
        <v>20925825.5</v>
      </c>
      <c r="DP62" s="43">
        <v>21629247.5</v>
      </c>
      <c r="DQ62" s="43">
        <v>22354063.5</v>
      </c>
      <c r="DR62" s="43">
        <v>23081514</v>
      </c>
      <c r="DS62" s="43">
        <v>23816414</v>
      </c>
      <c r="DT62" s="43">
        <v>24571104.5</v>
      </c>
      <c r="DU62" s="43">
        <v>25344989</v>
      </c>
      <c r="DV62" s="43">
        <v>26158159.5</v>
      </c>
      <c r="DW62" s="43">
        <v>27013283</v>
      </c>
      <c r="DX62" s="43"/>
      <c r="DY62" s="43"/>
      <c r="DZ62" s="43"/>
      <c r="EA62" s="43">
        <v>30064264</v>
      </c>
      <c r="EB62" s="43"/>
      <c r="EC62" s="43"/>
      <c r="ED62" s="43"/>
      <c r="EE62" s="43"/>
      <c r="EF62" s="43">
        <v>35992766</v>
      </c>
      <c r="EG62" s="43"/>
      <c r="EH62" s="43"/>
      <c r="EI62" s="43"/>
      <c r="EJ62" s="43"/>
      <c r="EK62" s="43">
        <v>41214228</v>
      </c>
      <c r="EL62" s="43"/>
      <c r="EM62" s="43"/>
      <c r="EN62" s="43"/>
      <c r="EO62" s="43"/>
      <c r="EP62" s="43">
        <v>45765456</v>
      </c>
      <c r="EQ62" s="43"/>
      <c r="ER62" s="43"/>
      <c r="ES62" s="43"/>
      <c r="ET62" s="43"/>
      <c r="EU62" s="43">
        <v>51234193</v>
      </c>
      <c r="EV62" s="43"/>
      <c r="EW62" s="43"/>
      <c r="EX62" s="43"/>
      <c r="EY62" s="43"/>
      <c r="EZ62" s="43">
        <v>58783478</v>
      </c>
      <c r="FA62" s="43"/>
      <c r="FB62" s="43"/>
      <c r="FC62" s="43"/>
      <c r="FD62" s="43"/>
      <c r="FE62" s="43">
        <v>68241605</v>
      </c>
      <c r="FF62" s="43"/>
      <c r="FG62" s="43"/>
      <c r="FH62" s="43"/>
      <c r="FI62" s="43"/>
      <c r="FJ62" s="43">
        <v>77446022</v>
      </c>
      <c r="FK62" s="43"/>
      <c r="FL62" s="43"/>
      <c r="FM62" s="43"/>
      <c r="FN62" s="43"/>
      <c r="FO62" s="43">
        <v>85155537</v>
      </c>
      <c r="FP62" s="43"/>
      <c r="FQ62" s="43"/>
      <c r="FR62" s="43"/>
      <c r="FS62" s="43"/>
      <c r="FT62" s="43">
        <v>91489863</v>
      </c>
      <c r="FU62" s="43"/>
      <c r="FV62" s="43"/>
      <c r="FW62" s="43"/>
      <c r="FX62" s="43"/>
      <c r="FY62" s="43">
        <v>97845264</v>
      </c>
      <c r="FZ62" s="43"/>
      <c r="GA62" s="43"/>
      <c r="GB62" s="43"/>
      <c r="GC62" s="43"/>
      <c r="GD62" s="43">
        <v>104025900</v>
      </c>
      <c r="GE62" s="43"/>
      <c r="GF62" s="43"/>
      <c r="GG62" s="43"/>
      <c r="GH62" s="43"/>
      <c r="GI62" s="43">
        <v>109698774</v>
      </c>
      <c r="GJ62" s="43"/>
      <c r="GK62" s="43"/>
      <c r="GL62" s="43"/>
      <c r="GM62" s="43"/>
      <c r="GN62" s="43">
        <v>114268232</v>
      </c>
      <c r="GO62" s="43"/>
      <c r="GP62" s="43"/>
      <c r="GQ62" s="43"/>
      <c r="GR62" s="43"/>
      <c r="GS62" s="43">
        <v>117533298</v>
      </c>
      <c r="GT62" s="43"/>
      <c r="GU62" s="43"/>
      <c r="GV62" s="43"/>
      <c r="GW62" s="43"/>
      <c r="GX62" s="43">
        <v>118854789</v>
      </c>
    </row>
    <row r="63" spans="1:206" customFormat="1">
      <c r="A63" s="181" t="s">
        <v>224</v>
      </c>
      <c r="B63" t="s">
        <v>3547</v>
      </c>
      <c r="C63" t="s">
        <v>3533</v>
      </c>
      <c r="D63" s="187" t="s">
        <v>3559</v>
      </c>
      <c r="E63" t="s">
        <v>787</v>
      </c>
      <c r="BD63" s="43">
        <v>3564059</v>
      </c>
      <c r="BE63" s="43">
        <v>3639871</v>
      </c>
      <c r="BF63" s="43">
        <v>3717450</v>
      </c>
      <c r="BG63" s="43">
        <v>3799953.5</v>
      </c>
      <c r="BH63" s="43">
        <v>3886849.5</v>
      </c>
      <c r="BI63" s="43">
        <v>3976254.5</v>
      </c>
      <c r="BJ63" s="43">
        <v>4068335.5</v>
      </c>
      <c r="BK63" s="43">
        <v>4163332.5</v>
      </c>
      <c r="BL63" s="43">
        <v>4261819</v>
      </c>
      <c r="BM63" s="43">
        <v>4358256</v>
      </c>
      <c r="BN63" s="43">
        <v>4446153.5</v>
      </c>
      <c r="BO63" s="43">
        <v>4531724.5</v>
      </c>
      <c r="BP63" s="43">
        <v>4619539.5</v>
      </c>
      <c r="BQ63" s="43">
        <v>4709264.5</v>
      </c>
      <c r="BR63" s="43">
        <v>4805256</v>
      </c>
      <c r="BS63" s="43">
        <v>4908369</v>
      </c>
      <c r="BT63" s="43">
        <v>5015133.5</v>
      </c>
      <c r="BU63" s="43">
        <v>5124611</v>
      </c>
      <c r="BV63" s="43">
        <v>5238858.5</v>
      </c>
      <c r="BW63" s="43">
        <v>5359829.5</v>
      </c>
      <c r="BX63" s="43">
        <v>5489467</v>
      </c>
      <c r="BY63" s="43">
        <v>5626346.5</v>
      </c>
      <c r="BZ63" s="43">
        <v>5767320</v>
      </c>
      <c r="CA63" s="43">
        <v>5914280.5</v>
      </c>
      <c r="CB63" s="43">
        <v>6065140</v>
      </c>
      <c r="CC63" s="43">
        <v>6222689.5</v>
      </c>
      <c r="CD63" s="43">
        <v>6386157</v>
      </c>
      <c r="CE63" s="43">
        <v>6545018.5</v>
      </c>
      <c r="CF63" s="43">
        <v>6710641</v>
      </c>
      <c r="CG63" s="43">
        <v>6880761.5</v>
      </c>
      <c r="CH63" s="43">
        <v>7024733</v>
      </c>
      <c r="CI63" s="43">
        <v>7166085</v>
      </c>
      <c r="CJ63" s="43">
        <v>7323879.5</v>
      </c>
      <c r="CK63" s="43">
        <v>7472534</v>
      </c>
      <c r="CL63" s="43">
        <v>7608689</v>
      </c>
      <c r="CM63" s="43">
        <v>7731834</v>
      </c>
      <c r="CN63" s="43">
        <v>7867584.5</v>
      </c>
      <c r="CO63" s="43">
        <v>8023722.5</v>
      </c>
      <c r="CP63" s="43">
        <v>8171982.5</v>
      </c>
      <c r="CQ63" s="43">
        <v>8320794</v>
      </c>
      <c r="CR63" s="43">
        <v>8478769.5</v>
      </c>
      <c r="CS63" s="43">
        <v>8639067.5</v>
      </c>
      <c r="CT63" s="43">
        <v>8801310.5</v>
      </c>
      <c r="CU63" s="43">
        <v>8977021</v>
      </c>
      <c r="CV63" s="43">
        <v>9187176.5</v>
      </c>
      <c r="CW63" s="43">
        <v>9449487.5</v>
      </c>
      <c r="CX63" s="43">
        <v>9757062</v>
      </c>
      <c r="CY63" s="43">
        <v>10089774.5</v>
      </c>
      <c r="CZ63" s="43">
        <v>10421179</v>
      </c>
      <c r="DA63" s="43">
        <v>10731862.5</v>
      </c>
      <c r="DB63" s="43">
        <v>11037479.5</v>
      </c>
      <c r="DC63" s="43">
        <v>11352256</v>
      </c>
      <c r="DD63" s="43">
        <v>11677432</v>
      </c>
      <c r="DE63" s="43">
        <v>12035001</v>
      </c>
      <c r="DF63" s="43">
        <v>12433908.5</v>
      </c>
      <c r="DG63" s="43">
        <v>12838095.5</v>
      </c>
      <c r="DH63" s="43">
        <v>13234375.5</v>
      </c>
      <c r="DI63" s="43">
        <v>13636242.5</v>
      </c>
      <c r="DJ63" s="43">
        <v>14052397</v>
      </c>
      <c r="DK63" s="43">
        <v>14495917.5</v>
      </c>
      <c r="DL63" s="43">
        <v>14971098</v>
      </c>
      <c r="DM63" s="43">
        <v>15474152</v>
      </c>
      <c r="DN63" s="43">
        <v>16014864.5</v>
      </c>
      <c r="DO63" s="43">
        <v>16593238.5</v>
      </c>
      <c r="DP63" s="43">
        <v>17194920.5</v>
      </c>
      <c r="DQ63" s="43">
        <v>17815879.5</v>
      </c>
      <c r="DR63" s="43">
        <v>18444996</v>
      </c>
      <c r="DS63" s="43">
        <v>19085205.5</v>
      </c>
      <c r="DT63" s="43">
        <v>19748660.5</v>
      </c>
      <c r="DU63" s="43">
        <v>20433211.5</v>
      </c>
      <c r="DV63" s="43">
        <v>21124602</v>
      </c>
      <c r="DW63" s="43">
        <v>21805541.5</v>
      </c>
      <c r="DX63" s="43"/>
      <c r="DY63" s="43"/>
      <c r="DZ63" s="43"/>
      <c r="EA63" s="43">
        <v>23805835</v>
      </c>
      <c r="EB63" s="43"/>
      <c r="EC63" s="43"/>
      <c r="ED63" s="43"/>
      <c r="EE63" s="43"/>
      <c r="EF63" s="43">
        <v>28567357</v>
      </c>
      <c r="EG63" s="43"/>
      <c r="EH63" s="43"/>
      <c r="EI63" s="43"/>
      <c r="EJ63" s="43"/>
      <c r="EK63" s="43">
        <v>34277644</v>
      </c>
      <c r="EL63" s="43"/>
      <c r="EM63" s="43"/>
      <c r="EN63" s="43"/>
      <c r="EO63" s="43"/>
      <c r="EP63" s="43">
        <v>39331468</v>
      </c>
      <c r="EQ63" s="43"/>
      <c r="ER63" s="43"/>
      <c r="ES63" s="43"/>
      <c r="ET63" s="43"/>
      <c r="EU63" s="43">
        <v>43758740</v>
      </c>
      <c r="EV63" s="43"/>
      <c r="EW63" s="43"/>
      <c r="EX63" s="43"/>
      <c r="EY63" s="43"/>
      <c r="EZ63" s="43">
        <v>49069774</v>
      </c>
      <c r="FA63" s="43"/>
      <c r="FB63" s="43"/>
      <c r="FC63" s="43"/>
      <c r="FD63" s="43"/>
      <c r="FE63" s="43">
        <v>56399517</v>
      </c>
      <c r="FF63" s="43"/>
      <c r="FG63" s="43"/>
      <c r="FH63" s="43"/>
      <c r="FI63" s="43"/>
      <c r="FJ63" s="43">
        <v>65606431</v>
      </c>
      <c r="FK63" s="43"/>
      <c r="FL63" s="43"/>
      <c r="FM63" s="43"/>
      <c r="FN63" s="43"/>
      <c r="FO63" s="43">
        <v>74647253</v>
      </c>
      <c r="FP63" s="43"/>
      <c r="FQ63" s="43"/>
      <c r="FR63" s="43"/>
      <c r="FS63" s="43"/>
      <c r="FT63" s="43">
        <v>82263833</v>
      </c>
      <c r="FU63" s="43"/>
      <c r="FV63" s="43"/>
      <c r="FW63" s="43"/>
      <c r="FX63" s="43"/>
      <c r="FY63" s="43">
        <v>88579205</v>
      </c>
      <c r="FZ63" s="43"/>
      <c r="GA63" s="43"/>
      <c r="GB63" s="43"/>
      <c r="GC63" s="43"/>
      <c r="GD63" s="43">
        <v>94946618</v>
      </c>
      <c r="GE63" s="43"/>
      <c r="GF63" s="43"/>
      <c r="GG63" s="43"/>
      <c r="GH63" s="43"/>
      <c r="GI63" s="43">
        <v>101180765</v>
      </c>
      <c r="GJ63" s="43"/>
      <c r="GK63" s="43"/>
      <c r="GL63" s="43"/>
      <c r="GM63" s="43"/>
      <c r="GN63" s="43">
        <v>106952964</v>
      </c>
      <c r="GO63" s="43"/>
      <c r="GP63" s="43"/>
      <c r="GQ63" s="43"/>
      <c r="GR63" s="43"/>
      <c r="GS63" s="43">
        <v>111669894</v>
      </c>
      <c r="GT63" s="43"/>
      <c r="GU63" s="43"/>
      <c r="GV63" s="43"/>
      <c r="GW63" s="43"/>
      <c r="GX63" s="43">
        <v>115120249</v>
      </c>
    </row>
    <row r="64" spans="1:206" customFormat="1">
      <c r="A64" s="181" t="s">
        <v>224</v>
      </c>
      <c r="B64" t="s">
        <v>3547</v>
      </c>
      <c r="C64" t="s">
        <v>3533</v>
      </c>
      <c r="D64" s="187" t="s">
        <v>3559</v>
      </c>
      <c r="E64" t="s">
        <v>788</v>
      </c>
      <c r="BD64" s="43">
        <v>2792274.5</v>
      </c>
      <c r="BE64" s="43">
        <v>2854951</v>
      </c>
      <c r="BF64" s="43">
        <v>2921576</v>
      </c>
      <c r="BG64" s="43">
        <v>2992826.5</v>
      </c>
      <c r="BH64" s="43">
        <v>3065366.5</v>
      </c>
      <c r="BI64" s="43">
        <v>3136786</v>
      </c>
      <c r="BJ64" s="43">
        <v>3207546</v>
      </c>
      <c r="BK64" s="43">
        <v>3278256</v>
      </c>
      <c r="BL64" s="43">
        <v>3351547</v>
      </c>
      <c r="BM64" s="43">
        <v>3427899</v>
      </c>
      <c r="BN64" s="43">
        <v>3504157</v>
      </c>
      <c r="BO64" s="43">
        <v>3585489</v>
      </c>
      <c r="BP64" s="43">
        <v>3673847</v>
      </c>
      <c r="BQ64" s="43">
        <v>3762185.5</v>
      </c>
      <c r="BR64" s="43">
        <v>3849001</v>
      </c>
      <c r="BS64" s="43">
        <v>3934076</v>
      </c>
      <c r="BT64" s="43">
        <v>4015772.5</v>
      </c>
      <c r="BU64" s="43">
        <v>4094919.5</v>
      </c>
      <c r="BV64" s="43">
        <v>4176762</v>
      </c>
      <c r="BW64" s="43">
        <v>4263652</v>
      </c>
      <c r="BX64" s="43">
        <v>4357348</v>
      </c>
      <c r="BY64" s="43">
        <v>4459106</v>
      </c>
      <c r="BZ64" s="43">
        <v>4567434.5</v>
      </c>
      <c r="CA64" s="43">
        <v>4682505.5</v>
      </c>
      <c r="CB64" s="43">
        <v>4805362.5</v>
      </c>
      <c r="CC64" s="43">
        <v>4940133</v>
      </c>
      <c r="CD64" s="43">
        <v>5082441</v>
      </c>
      <c r="CE64" s="43">
        <v>5221347.5</v>
      </c>
      <c r="CF64" s="43">
        <v>5366082</v>
      </c>
      <c r="CG64" s="43">
        <v>5513566</v>
      </c>
      <c r="CH64" s="43">
        <v>5635442.5</v>
      </c>
      <c r="CI64" s="43">
        <v>5755902.5</v>
      </c>
      <c r="CJ64" s="43">
        <v>5893293</v>
      </c>
      <c r="CK64" s="43">
        <v>6024009.5</v>
      </c>
      <c r="CL64" s="43">
        <v>6149888.5</v>
      </c>
      <c r="CM64" s="43">
        <v>6273092.5</v>
      </c>
      <c r="CN64" s="43">
        <v>6406186</v>
      </c>
      <c r="CO64" s="43">
        <v>6554575.5</v>
      </c>
      <c r="CP64" s="43">
        <v>6699388.5</v>
      </c>
      <c r="CQ64" s="43">
        <v>6841840.5</v>
      </c>
      <c r="CR64" s="43">
        <v>6980949</v>
      </c>
      <c r="CS64" s="43">
        <v>7113375.5</v>
      </c>
      <c r="CT64" s="43">
        <v>7239811</v>
      </c>
      <c r="CU64" s="43">
        <v>7353122.5</v>
      </c>
      <c r="CV64" s="43">
        <v>7454188</v>
      </c>
      <c r="CW64" s="43">
        <v>7567310.5</v>
      </c>
      <c r="CX64" s="43">
        <v>7713058.5</v>
      </c>
      <c r="CY64" s="43">
        <v>7881990</v>
      </c>
      <c r="CZ64" s="43">
        <v>8065442.5</v>
      </c>
      <c r="DA64" s="43">
        <v>8275634</v>
      </c>
      <c r="DB64" s="43">
        <v>8525288</v>
      </c>
      <c r="DC64" s="43">
        <v>8811925.5</v>
      </c>
      <c r="DD64" s="43">
        <v>9125518</v>
      </c>
      <c r="DE64" s="43">
        <v>9436800.5</v>
      </c>
      <c r="DF64" s="43">
        <v>9726813</v>
      </c>
      <c r="DG64" s="43">
        <v>10017360</v>
      </c>
      <c r="DH64" s="43">
        <v>10324497</v>
      </c>
      <c r="DI64" s="43">
        <v>10644742.5</v>
      </c>
      <c r="DJ64" s="43">
        <v>10995039</v>
      </c>
      <c r="DK64" s="43">
        <v>11385769</v>
      </c>
      <c r="DL64" s="43">
        <v>11784060.5</v>
      </c>
      <c r="DM64" s="43">
        <v>12167546</v>
      </c>
      <c r="DN64" s="43">
        <v>12550735</v>
      </c>
      <c r="DO64" s="43">
        <v>12949295</v>
      </c>
      <c r="DP64" s="43">
        <v>13372189.5</v>
      </c>
      <c r="DQ64" s="43">
        <v>13823228</v>
      </c>
      <c r="DR64" s="43">
        <v>14299693.5</v>
      </c>
      <c r="DS64" s="43">
        <v>14811585.5</v>
      </c>
      <c r="DT64" s="43">
        <v>15362038</v>
      </c>
      <c r="DU64" s="43">
        <v>15935472.5</v>
      </c>
      <c r="DV64" s="43">
        <v>16507905</v>
      </c>
      <c r="DW64" s="43">
        <v>17065540.5</v>
      </c>
      <c r="DX64" s="43"/>
      <c r="DY64" s="43"/>
      <c r="DZ64" s="43"/>
      <c r="EA64" s="43">
        <v>18808658</v>
      </c>
      <c r="EB64" s="43"/>
      <c r="EC64" s="43"/>
      <c r="ED64" s="43"/>
      <c r="EE64" s="43"/>
      <c r="EF64" s="43">
        <v>22179904</v>
      </c>
      <c r="EG64" s="43"/>
      <c r="EH64" s="43"/>
      <c r="EI64" s="43"/>
      <c r="EJ64" s="43"/>
      <c r="EK64" s="43">
        <v>26711305</v>
      </c>
      <c r="EL64" s="43"/>
      <c r="EM64" s="43"/>
      <c r="EN64" s="43"/>
      <c r="EO64" s="43"/>
      <c r="EP64" s="43">
        <v>32128708</v>
      </c>
      <c r="EQ64" s="43"/>
      <c r="ER64" s="43"/>
      <c r="ES64" s="43"/>
      <c r="ET64" s="43"/>
      <c r="EU64" s="43">
        <v>36959013</v>
      </c>
      <c r="EV64" s="43"/>
      <c r="EW64" s="43"/>
      <c r="EX64" s="43"/>
      <c r="EY64" s="43"/>
      <c r="EZ64" s="43">
        <v>41217435</v>
      </c>
      <c r="FA64" s="43"/>
      <c r="FB64" s="43"/>
      <c r="FC64" s="43"/>
      <c r="FD64" s="43"/>
      <c r="FE64" s="43">
        <v>46316976</v>
      </c>
      <c r="FF64" s="43"/>
      <c r="FG64" s="43"/>
      <c r="FH64" s="43"/>
      <c r="FI64" s="43"/>
      <c r="FJ64" s="43">
        <v>53358528</v>
      </c>
      <c r="FK64" s="43"/>
      <c r="FL64" s="43"/>
      <c r="FM64" s="43"/>
      <c r="FN64" s="43"/>
      <c r="FO64" s="43">
        <v>62250771</v>
      </c>
      <c r="FP64" s="43"/>
      <c r="FQ64" s="43"/>
      <c r="FR64" s="43"/>
      <c r="FS64" s="43"/>
      <c r="FT64" s="43">
        <v>71064152</v>
      </c>
      <c r="FU64" s="43"/>
      <c r="FV64" s="43"/>
      <c r="FW64" s="43"/>
      <c r="FX64" s="43"/>
      <c r="FY64" s="43">
        <v>78559475</v>
      </c>
      <c r="FZ64" s="43"/>
      <c r="GA64" s="43"/>
      <c r="GB64" s="43"/>
      <c r="GC64" s="43"/>
      <c r="GD64" s="43">
        <v>84838565</v>
      </c>
      <c r="GE64" s="43"/>
      <c r="GF64" s="43"/>
      <c r="GG64" s="43"/>
      <c r="GH64" s="43"/>
      <c r="GI64" s="43">
        <v>91210916</v>
      </c>
      <c r="GJ64" s="43"/>
      <c r="GK64" s="43"/>
      <c r="GL64" s="43"/>
      <c r="GM64" s="43"/>
      <c r="GN64" s="43">
        <v>97502284</v>
      </c>
      <c r="GO64" s="43"/>
      <c r="GP64" s="43"/>
      <c r="GQ64" s="43"/>
      <c r="GR64" s="43"/>
      <c r="GS64" s="43">
        <v>103390816</v>
      </c>
      <c r="GT64" s="43"/>
      <c r="GU64" s="43"/>
      <c r="GV64" s="43"/>
      <c r="GW64" s="43"/>
      <c r="GX64" s="43">
        <v>108280402</v>
      </c>
    </row>
    <row r="65" spans="1:206" customFormat="1">
      <c r="A65" s="181" t="s">
        <v>224</v>
      </c>
      <c r="B65" t="s">
        <v>3547</v>
      </c>
      <c r="C65" t="s">
        <v>3533</v>
      </c>
      <c r="D65" s="187" t="s">
        <v>3559</v>
      </c>
      <c r="E65" t="s">
        <v>789</v>
      </c>
      <c r="BD65" s="43">
        <v>2139875.5</v>
      </c>
      <c r="BE65" s="43">
        <v>2173999.5</v>
      </c>
      <c r="BF65" s="43">
        <v>2212049</v>
      </c>
      <c r="BG65" s="43">
        <v>2254989.5</v>
      </c>
      <c r="BH65" s="43">
        <v>2303112.5</v>
      </c>
      <c r="BI65" s="43">
        <v>2355982</v>
      </c>
      <c r="BJ65" s="43">
        <v>2412165.5</v>
      </c>
      <c r="BK65" s="43">
        <v>2470638.5</v>
      </c>
      <c r="BL65" s="43">
        <v>2531172.5</v>
      </c>
      <c r="BM65" s="43">
        <v>2592901</v>
      </c>
      <c r="BN65" s="43">
        <v>2654307.5</v>
      </c>
      <c r="BO65" s="43">
        <v>2717368.5</v>
      </c>
      <c r="BP65" s="43">
        <v>2783904</v>
      </c>
      <c r="BQ65" s="43">
        <v>2853484</v>
      </c>
      <c r="BR65" s="43">
        <v>2927106</v>
      </c>
      <c r="BS65" s="43">
        <v>3003009.5</v>
      </c>
      <c r="BT65" s="43">
        <v>3077163.5</v>
      </c>
      <c r="BU65" s="43">
        <v>3148913.5</v>
      </c>
      <c r="BV65" s="43">
        <v>3221975</v>
      </c>
      <c r="BW65" s="43">
        <v>3296067</v>
      </c>
      <c r="BX65" s="43">
        <v>3370348</v>
      </c>
      <c r="BY65" s="43">
        <v>3445418.5</v>
      </c>
      <c r="BZ65" s="43">
        <v>3520861.5</v>
      </c>
      <c r="CA65" s="43">
        <v>3599454</v>
      </c>
      <c r="CB65" s="43">
        <v>3685074.5</v>
      </c>
      <c r="CC65" s="43">
        <v>3785101.5</v>
      </c>
      <c r="CD65" s="43">
        <v>3897526.5</v>
      </c>
      <c r="CE65" s="43">
        <v>4006826.5</v>
      </c>
      <c r="CF65" s="43">
        <v>4119051</v>
      </c>
      <c r="CG65" s="43">
        <v>4237414.5</v>
      </c>
      <c r="CH65" s="43">
        <v>4334683</v>
      </c>
      <c r="CI65" s="43">
        <v>4433175.5</v>
      </c>
      <c r="CJ65" s="43">
        <v>4551161</v>
      </c>
      <c r="CK65" s="43">
        <v>4662371.5</v>
      </c>
      <c r="CL65" s="43">
        <v>4772930</v>
      </c>
      <c r="CM65" s="43">
        <v>4888294.5</v>
      </c>
      <c r="CN65" s="43">
        <v>5006162</v>
      </c>
      <c r="CO65" s="43">
        <v>5128562</v>
      </c>
      <c r="CP65" s="43">
        <v>5248923</v>
      </c>
      <c r="CQ65" s="43">
        <v>5370275.5</v>
      </c>
      <c r="CR65" s="43">
        <v>5494441</v>
      </c>
      <c r="CS65" s="43">
        <v>5620277</v>
      </c>
      <c r="CT65" s="43">
        <v>5744354</v>
      </c>
      <c r="CU65" s="43">
        <v>5851324.5</v>
      </c>
      <c r="CV65" s="43">
        <v>5933577</v>
      </c>
      <c r="CW65" s="43">
        <v>6017889.5</v>
      </c>
      <c r="CX65" s="43">
        <v>6133207</v>
      </c>
      <c r="CY65" s="43">
        <v>6261787.5</v>
      </c>
      <c r="CZ65" s="43">
        <v>6382628</v>
      </c>
      <c r="DA65" s="43">
        <v>6500302.5</v>
      </c>
      <c r="DB65" s="43">
        <v>6626849</v>
      </c>
      <c r="DC65" s="43">
        <v>6765865</v>
      </c>
      <c r="DD65" s="43">
        <v>6915774.5</v>
      </c>
      <c r="DE65" s="43">
        <v>7081716.5</v>
      </c>
      <c r="DF65" s="43">
        <v>7274599.5</v>
      </c>
      <c r="DG65" s="43">
        <v>7504867</v>
      </c>
      <c r="DH65" s="43">
        <v>7773693.5</v>
      </c>
      <c r="DI65" s="43">
        <v>8070583</v>
      </c>
      <c r="DJ65" s="43">
        <v>8367640</v>
      </c>
      <c r="DK65" s="43">
        <v>8649298</v>
      </c>
      <c r="DL65" s="43">
        <v>8931853</v>
      </c>
      <c r="DM65" s="43">
        <v>9221674</v>
      </c>
      <c r="DN65" s="43">
        <v>9519001.5</v>
      </c>
      <c r="DO65" s="43">
        <v>9844427.5</v>
      </c>
      <c r="DP65" s="43">
        <v>10204391</v>
      </c>
      <c r="DQ65" s="43">
        <v>10568997.5</v>
      </c>
      <c r="DR65" s="43">
        <v>10920248.5</v>
      </c>
      <c r="DS65" s="43">
        <v>11273634</v>
      </c>
      <c r="DT65" s="43">
        <v>11647373.5</v>
      </c>
      <c r="DU65" s="43">
        <v>12046087.5</v>
      </c>
      <c r="DV65" s="43">
        <v>12443523.5</v>
      </c>
      <c r="DW65" s="43">
        <v>12831329.5</v>
      </c>
      <c r="DX65" s="43"/>
      <c r="DY65" s="43"/>
      <c r="DZ65" s="43"/>
      <c r="EA65" s="43">
        <v>14213021</v>
      </c>
      <c r="EB65" s="43"/>
      <c r="EC65" s="43"/>
      <c r="ED65" s="43"/>
      <c r="EE65" s="43"/>
      <c r="EF65" s="43">
        <v>16996397</v>
      </c>
      <c r="EG65" s="43"/>
      <c r="EH65" s="43"/>
      <c r="EI65" s="43"/>
      <c r="EJ65" s="43"/>
      <c r="EK65" s="43">
        <v>20150114</v>
      </c>
      <c r="EL65" s="43"/>
      <c r="EM65" s="43"/>
      <c r="EN65" s="43"/>
      <c r="EO65" s="43"/>
      <c r="EP65" s="43">
        <v>24359290</v>
      </c>
      <c r="EQ65" s="43"/>
      <c r="ER65" s="43"/>
      <c r="ES65" s="43"/>
      <c r="ET65" s="43"/>
      <c r="EU65" s="43">
        <v>29396065</v>
      </c>
      <c r="EV65" s="43"/>
      <c r="EW65" s="43"/>
      <c r="EX65" s="43"/>
      <c r="EY65" s="43"/>
      <c r="EZ65" s="43">
        <v>33928589</v>
      </c>
      <c r="FA65" s="43"/>
      <c r="FB65" s="43"/>
      <c r="FC65" s="43"/>
      <c r="FD65" s="43"/>
      <c r="FE65" s="43">
        <v>37956874</v>
      </c>
      <c r="FF65" s="43"/>
      <c r="FG65" s="43"/>
      <c r="FH65" s="43"/>
      <c r="FI65" s="43"/>
      <c r="FJ65" s="43">
        <v>42775786</v>
      </c>
      <c r="FK65" s="43"/>
      <c r="FL65" s="43"/>
      <c r="FM65" s="43"/>
      <c r="FN65" s="43"/>
      <c r="FO65" s="43">
        <v>49454977</v>
      </c>
      <c r="FP65" s="43"/>
      <c r="FQ65" s="43"/>
      <c r="FR65" s="43"/>
      <c r="FS65" s="43"/>
      <c r="FT65" s="43">
        <v>57930539</v>
      </c>
      <c r="FU65" s="43"/>
      <c r="FV65" s="43"/>
      <c r="FW65" s="43"/>
      <c r="FX65" s="43"/>
      <c r="FY65" s="43">
        <v>66452502</v>
      </c>
      <c r="FZ65" s="43"/>
      <c r="GA65" s="43"/>
      <c r="GB65" s="43"/>
      <c r="GC65" s="43"/>
      <c r="GD65" s="43">
        <v>73772858</v>
      </c>
      <c r="GE65" s="43"/>
      <c r="GF65" s="43"/>
      <c r="GG65" s="43"/>
      <c r="GH65" s="43"/>
      <c r="GI65" s="43">
        <v>79989524</v>
      </c>
      <c r="GJ65" s="43"/>
      <c r="GK65" s="43"/>
      <c r="GL65" s="43"/>
      <c r="GM65" s="43"/>
      <c r="GN65" s="43">
        <v>86347534</v>
      </c>
      <c r="GO65" s="43"/>
      <c r="GP65" s="43"/>
      <c r="GQ65" s="43"/>
      <c r="GR65" s="43"/>
      <c r="GS65" s="43">
        <v>92690409</v>
      </c>
      <c r="GT65" s="43"/>
      <c r="GU65" s="43"/>
      <c r="GV65" s="43"/>
      <c r="GW65" s="43"/>
      <c r="GX65" s="43">
        <v>98700501</v>
      </c>
    </row>
    <row r="66" spans="1:206" customFormat="1">
      <c r="A66" s="181" t="s">
        <v>224</v>
      </c>
      <c r="B66" t="s">
        <v>3547</v>
      </c>
      <c r="C66" t="s">
        <v>3533</v>
      </c>
      <c r="D66" s="187" t="s">
        <v>3559</v>
      </c>
      <c r="E66" t="s">
        <v>790</v>
      </c>
      <c r="BD66" s="43">
        <v>1569557</v>
      </c>
      <c r="BE66" s="43">
        <v>1590027</v>
      </c>
      <c r="BF66" s="43">
        <v>1610361.5</v>
      </c>
      <c r="BG66" s="43">
        <v>1632099</v>
      </c>
      <c r="BH66" s="43">
        <v>1656157.5</v>
      </c>
      <c r="BI66" s="43">
        <v>1682980.5</v>
      </c>
      <c r="BJ66" s="43">
        <v>1712499.5</v>
      </c>
      <c r="BK66" s="43">
        <v>1744098</v>
      </c>
      <c r="BL66" s="43">
        <v>1778337</v>
      </c>
      <c r="BM66" s="43">
        <v>1817513</v>
      </c>
      <c r="BN66" s="43">
        <v>1861240</v>
      </c>
      <c r="BO66" s="43">
        <v>1910314.5</v>
      </c>
      <c r="BP66" s="43">
        <v>1963793</v>
      </c>
      <c r="BQ66" s="43">
        <v>2017607.5</v>
      </c>
      <c r="BR66" s="43">
        <v>2071156</v>
      </c>
      <c r="BS66" s="43">
        <v>2124602</v>
      </c>
      <c r="BT66" s="43">
        <v>2178536.5</v>
      </c>
      <c r="BU66" s="43">
        <v>2234006.5</v>
      </c>
      <c r="BV66" s="43">
        <v>2291977.5</v>
      </c>
      <c r="BW66" s="43">
        <v>2351484</v>
      </c>
      <c r="BX66" s="43">
        <v>2411470.5</v>
      </c>
      <c r="BY66" s="43">
        <v>2472292</v>
      </c>
      <c r="BZ66" s="43">
        <v>2533973.5</v>
      </c>
      <c r="CA66" s="43">
        <v>2597482.5</v>
      </c>
      <c r="CB66" s="43">
        <v>2663129.5</v>
      </c>
      <c r="CC66" s="43">
        <v>2736887</v>
      </c>
      <c r="CD66" s="43">
        <v>2819043.5</v>
      </c>
      <c r="CE66" s="43">
        <v>2894461.5</v>
      </c>
      <c r="CF66" s="43">
        <v>2967642</v>
      </c>
      <c r="CG66" s="43">
        <v>3047720</v>
      </c>
      <c r="CH66" s="43">
        <v>3124206.5</v>
      </c>
      <c r="CI66" s="43">
        <v>3201238.5</v>
      </c>
      <c r="CJ66" s="43">
        <v>3284535.5</v>
      </c>
      <c r="CK66" s="43">
        <v>3363637.5</v>
      </c>
      <c r="CL66" s="43">
        <v>3442445.5</v>
      </c>
      <c r="CM66" s="43">
        <v>3529582</v>
      </c>
      <c r="CN66" s="43">
        <v>3623333</v>
      </c>
      <c r="CO66" s="43">
        <v>3721732</v>
      </c>
      <c r="CP66" s="43">
        <v>3818566</v>
      </c>
      <c r="CQ66" s="43">
        <v>3916918.5</v>
      </c>
      <c r="CR66" s="43">
        <v>4019307</v>
      </c>
      <c r="CS66" s="43">
        <v>4122251.5</v>
      </c>
      <c r="CT66" s="43">
        <v>4224555</v>
      </c>
      <c r="CU66" s="43">
        <v>4322933.5</v>
      </c>
      <c r="CV66" s="43">
        <v>4410011</v>
      </c>
      <c r="CW66" s="43">
        <v>4494930.5</v>
      </c>
      <c r="CX66" s="43">
        <v>4598839</v>
      </c>
      <c r="CY66" s="43">
        <v>4712917.5</v>
      </c>
      <c r="CZ66" s="43">
        <v>4814839</v>
      </c>
      <c r="DA66" s="43">
        <v>4906063.5</v>
      </c>
      <c r="DB66" s="43">
        <v>4996841.5</v>
      </c>
      <c r="DC66" s="43">
        <v>5090494.5</v>
      </c>
      <c r="DD66" s="43">
        <v>5190935</v>
      </c>
      <c r="DE66" s="43">
        <v>5296330</v>
      </c>
      <c r="DF66" s="43">
        <v>5405646.5</v>
      </c>
      <c r="DG66" s="43">
        <v>5523136</v>
      </c>
      <c r="DH66" s="43">
        <v>5649296</v>
      </c>
      <c r="DI66" s="43">
        <v>5786695.5</v>
      </c>
      <c r="DJ66" s="43">
        <v>5941033</v>
      </c>
      <c r="DK66" s="43">
        <v>6120954</v>
      </c>
      <c r="DL66" s="43">
        <v>6333648.5</v>
      </c>
      <c r="DM66" s="43">
        <v>6576112.5</v>
      </c>
      <c r="DN66" s="43">
        <v>6839955.5</v>
      </c>
      <c r="DO66" s="43">
        <v>7101555.5</v>
      </c>
      <c r="DP66" s="43">
        <v>7345666.5</v>
      </c>
      <c r="DQ66" s="43">
        <v>7592053.5</v>
      </c>
      <c r="DR66" s="43">
        <v>7848124</v>
      </c>
      <c r="DS66" s="43">
        <v>8111388</v>
      </c>
      <c r="DT66" s="43">
        <v>8402175.5</v>
      </c>
      <c r="DU66" s="43">
        <v>8722630</v>
      </c>
      <c r="DV66" s="43">
        <v>9020574</v>
      </c>
      <c r="DW66" s="43">
        <v>9270372.5</v>
      </c>
      <c r="DX66" s="43"/>
      <c r="DY66" s="43"/>
      <c r="DZ66" s="43"/>
      <c r="EA66" s="43">
        <v>10150285</v>
      </c>
      <c r="EB66" s="43"/>
      <c r="EC66" s="43"/>
      <c r="ED66" s="43"/>
      <c r="EE66" s="43"/>
      <c r="EF66" s="43">
        <v>12220313</v>
      </c>
      <c r="EG66" s="43"/>
      <c r="EH66" s="43"/>
      <c r="EI66" s="43"/>
      <c r="EJ66" s="43"/>
      <c r="EK66" s="43">
        <v>14723422</v>
      </c>
      <c r="EL66" s="43"/>
      <c r="EM66" s="43"/>
      <c r="EN66" s="43"/>
      <c r="EO66" s="43"/>
      <c r="EP66" s="43">
        <v>17548465</v>
      </c>
      <c r="EQ66" s="43"/>
      <c r="ER66" s="43"/>
      <c r="ES66" s="43"/>
      <c r="ET66" s="43"/>
      <c r="EU66" s="43">
        <v>21325121</v>
      </c>
      <c r="EV66" s="43"/>
      <c r="EW66" s="43"/>
      <c r="EX66" s="43"/>
      <c r="EY66" s="43"/>
      <c r="EZ66" s="43">
        <v>25855934</v>
      </c>
      <c r="FA66" s="43"/>
      <c r="FB66" s="43"/>
      <c r="FC66" s="43"/>
      <c r="FD66" s="43"/>
      <c r="FE66" s="43">
        <v>29979954</v>
      </c>
      <c r="FF66" s="43"/>
      <c r="FG66" s="43"/>
      <c r="FH66" s="43"/>
      <c r="FI66" s="43"/>
      <c r="FJ66" s="43">
        <v>33683092</v>
      </c>
      <c r="FK66" s="43"/>
      <c r="FL66" s="43"/>
      <c r="FM66" s="43"/>
      <c r="FN66" s="43"/>
      <c r="FO66" s="43">
        <v>38122107</v>
      </c>
      <c r="FP66" s="43"/>
      <c r="FQ66" s="43"/>
      <c r="FR66" s="43"/>
      <c r="FS66" s="43"/>
      <c r="FT66" s="43">
        <v>44292320</v>
      </c>
      <c r="FU66" s="43"/>
      <c r="FV66" s="43"/>
      <c r="FW66" s="43"/>
      <c r="FX66" s="43"/>
      <c r="FY66" s="43">
        <v>52203798</v>
      </c>
      <c r="FZ66" s="43"/>
      <c r="GA66" s="43"/>
      <c r="GB66" s="43"/>
      <c r="GC66" s="43"/>
      <c r="GD66" s="43">
        <v>60291103</v>
      </c>
      <c r="GE66" s="43"/>
      <c r="GF66" s="43"/>
      <c r="GG66" s="43"/>
      <c r="GH66" s="43"/>
      <c r="GI66" s="43">
        <v>67326501</v>
      </c>
      <c r="GJ66" s="43"/>
      <c r="GK66" s="43"/>
      <c r="GL66" s="43"/>
      <c r="GM66" s="43"/>
      <c r="GN66" s="43">
        <v>73401247</v>
      </c>
      <c r="GO66" s="43"/>
      <c r="GP66" s="43"/>
      <c r="GQ66" s="43"/>
      <c r="GR66" s="43"/>
      <c r="GS66" s="43">
        <v>79677877</v>
      </c>
      <c r="GT66" s="43"/>
      <c r="GU66" s="43"/>
      <c r="GV66" s="43"/>
      <c r="GW66" s="43"/>
      <c r="GX66" s="43">
        <v>86022928</v>
      </c>
    </row>
    <row r="67" spans="1:206" customFormat="1">
      <c r="A67" s="181" t="s">
        <v>224</v>
      </c>
      <c r="B67" t="s">
        <v>3547</v>
      </c>
      <c r="C67" t="s">
        <v>3533</v>
      </c>
      <c r="D67" s="187" t="s">
        <v>3559</v>
      </c>
      <c r="E67" t="s">
        <v>791</v>
      </c>
      <c r="BD67" s="43">
        <v>1018718</v>
      </c>
      <c r="BE67" s="43">
        <v>1035029</v>
      </c>
      <c r="BF67" s="43">
        <v>1051679.5</v>
      </c>
      <c r="BG67" s="43">
        <v>1068964.5</v>
      </c>
      <c r="BH67" s="43">
        <v>1086316</v>
      </c>
      <c r="BI67" s="43">
        <v>1103511.5</v>
      </c>
      <c r="BJ67" s="43">
        <v>1120393</v>
      </c>
      <c r="BK67" s="43">
        <v>1136221.5</v>
      </c>
      <c r="BL67" s="43">
        <v>1151752</v>
      </c>
      <c r="BM67" s="43">
        <v>1169467.5</v>
      </c>
      <c r="BN67" s="43">
        <v>1189809.5</v>
      </c>
      <c r="BO67" s="43">
        <v>1215035</v>
      </c>
      <c r="BP67" s="43">
        <v>1245820</v>
      </c>
      <c r="BQ67" s="43">
        <v>1279285.5</v>
      </c>
      <c r="BR67" s="43">
        <v>1315251</v>
      </c>
      <c r="BS67" s="43">
        <v>1353250.5</v>
      </c>
      <c r="BT67" s="43">
        <v>1389675.5</v>
      </c>
      <c r="BU67" s="43">
        <v>1423930.5</v>
      </c>
      <c r="BV67" s="43">
        <v>1459419.5</v>
      </c>
      <c r="BW67" s="43">
        <v>1496297</v>
      </c>
      <c r="BX67" s="43">
        <v>1533991</v>
      </c>
      <c r="BY67" s="43">
        <v>1572668</v>
      </c>
      <c r="BZ67" s="43">
        <v>1612950</v>
      </c>
      <c r="CA67" s="43">
        <v>1656106.5</v>
      </c>
      <c r="CB67" s="43">
        <v>1701736</v>
      </c>
      <c r="CC67" s="43">
        <v>1752533</v>
      </c>
      <c r="CD67" s="43">
        <v>1810634.5</v>
      </c>
      <c r="CE67" s="43">
        <v>1866733</v>
      </c>
      <c r="CF67" s="43">
        <v>1920150</v>
      </c>
      <c r="CG67" s="43">
        <v>1975329</v>
      </c>
      <c r="CH67" s="43">
        <v>2027142.5</v>
      </c>
      <c r="CI67" s="43">
        <v>2078873</v>
      </c>
      <c r="CJ67" s="43">
        <v>2135157.5</v>
      </c>
      <c r="CK67" s="43">
        <v>2191265</v>
      </c>
      <c r="CL67" s="43">
        <v>2248469.5</v>
      </c>
      <c r="CM67" s="43">
        <v>2308518</v>
      </c>
      <c r="CN67" s="43">
        <v>2370332.5</v>
      </c>
      <c r="CO67" s="43">
        <v>2435198</v>
      </c>
      <c r="CP67" s="43">
        <v>2497002.5</v>
      </c>
      <c r="CQ67" s="43">
        <v>2559748.5</v>
      </c>
      <c r="CR67" s="43">
        <v>2628818</v>
      </c>
      <c r="CS67" s="43">
        <v>2701395</v>
      </c>
      <c r="CT67" s="43">
        <v>2774051.5</v>
      </c>
      <c r="CU67" s="43">
        <v>2846212.5</v>
      </c>
      <c r="CV67" s="43">
        <v>2917458</v>
      </c>
      <c r="CW67" s="43">
        <v>2990116.5</v>
      </c>
      <c r="CX67" s="43">
        <v>3074080.5</v>
      </c>
      <c r="CY67" s="43">
        <v>3166766.5</v>
      </c>
      <c r="CZ67" s="43">
        <v>3253175</v>
      </c>
      <c r="DA67" s="43">
        <v>3332328.5</v>
      </c>
      <c r="DB67" s="43">
        <v>3413544</v>
      </c>
      <c r="DC67" s="43">
        <v>3497760.5</v>
      </c>
      <c r="DD67" s="43">
        <v>3582364</v>
      </c>
      <c r="DE67" s="43">
        <v>3665030</v>
      </c>
      <c r="DF67" s="43">
        <v>3745904</v>
      </c>
      <c r="DG67" s="43">
        <v>3824445.5</v>
      </c>
      <c r="DH67" s="43">
        <v>3903799.5</v>
      </c>
      <c r="DI67" s="43">
        <v>3987814.5</v>
      </c>
      <c r="DJ67" s="43">
        <v>4075249</v>
      </c>
      <c r="DK67" s="43">
        <v>4165814</v>
      </c>
      <c r="DL67" s="43">
        <v>4263299</v>
      </c>
      <c r="DM67" s="43">
        <v>4368154</v>
      </c>
      <c r="DN67" s="43">
        <v>4483347.5</v>
      </c>
      <c r="DO67" s="43">
        <v>4613751</v>
      </c>
      <c r="DP67" s="43">
        <v>4764871.5</v>
      </c>
      <c r="DQ67" s="43">
        <v>4941702</v>
      </c>
      <c r="DR67" s="43">
        <v>5142089</v>
      </c>
      <c r="DS67" s="43">
        <v>5359465.5</v>
      </c>
      <c r="DT67" s="43">
        <v>5574557</v>
      </c>
      <c r="DU67" s="43">
        <v>5775294</v>
      </c>
      <c r="DV67" s="43">
        <v>5955312</v>
      </c>
      <c r="DW67" s="43">
        <v>6108790</v>
      </c>
      <c r="DX67" s="43"/>
      <c r="DY67" s="43"/>
      <c r="DZ67" s="43"/>
      <c r="EA67" s="43">
        <v>6754125</v>
      </c>
      <c r="EB67" s="43"/>
      <c r="EC67" s="43"/>
      <c r="ED67" s="43"/>
      <c r="EE67" s="43"/>
      <c r="EF67" s="43">
        <v>8092508</v>
      </c>
      <c r="EG67" s="43"/>
      <c r="EH67" s="43"/>
      <c r="EI67" s="43"/>
      <c r="EJ67" s="43"/>
      <c r="EK67" s="43">
        <v>9855147</v>
      </c>
      <c r="EL67" s="43"/>
      <c r="EM67" s="43"/>
      <c r="EN67" s="43"/>
      <c r="EO67" s="43"/>
      <c r="EP67" s="43">
        <v>11957618</v>
      </c>
      <c r="EQ67" s="43"/>
      <c r="ER67" s="43"/>
      <c r="ES67" s="43"/>
      <c r="ET67" s="43"/>
      <c r="EU67" s="43">
        <v>14353505</v>
      </c>
      <c r="EV67" s="43"/>
      <c r="EW67" s="43"/>
      <c r="EX67" s="43"/>
      <c r="EY67" s="43"/>
      <c r="EZ67" s="43">
        <v>17571778</v>
      </c>
      <c r="FA67" s="43"/>
      <c r="FB67" s="43"/>
      <c r="FC67" s="43"/>
      <c r="FD67" s="43"/>
      <c r="FE67" s="43">
        <v>21455342</v>
      </c>
      <c r="FF67" s="43"/>
      <c r="FG67" s="43"/>
      <c r="FH67" s="43"/>
      <c r="FI67" s="43"/>
      <c r="FJ67" s="43">
        <v>25044741</v>
      </c>
      <c r="FK67" s="43"/>
      <c r="FL67" s="43"/>
      <c r="FM67" s="43"/>
      <c r="FN67" s="43"/>
      <c r="FO67" s="43">
        <v>28317047</v>
      </c>
      <c r="FP67" s="43"/>
      <c r="FQ67" s="43"/>
      <c r="FR67" s="43"/>
      <c r="FS67" s="43"/>
      <c r="FT67" s="43">
        <v>32234396</v>
      </c>
      <c r="FU67" s="43"/>
      <c r="FV67" s="43"/>
      <c r="FW67" s="43"/>
      <c r="FX67" s="43"/>
      <c r="FY67" s="43">
        <v>37731881</v>
      </c>
      <c r="FZ67" s="43"/>
      <c r="GA67" s="43"/>
      <c r="GB67" s="43"/>
      <c r="GC67" s="43"/>
      <c r="GD67" s="43">
        <v>44859804</v>
      </c>
      <c r="GE67" s="43"/>
      <c r="GF67" s="43"/>
      <c r="GG67" s="43"/>
      <c r="GH67" s="43"/>
      <c r="GI67" s="43">
        <v>52309065</v>
      </c>
      <c r="GJ67" s="43"/>
      <c r="GK67" s="43"/>
      <c r="GL67" s="43"/>
      <c r="GM67" s="43"/>
      <c r="GN67" s="43">
        <v>58882210</v>
      </c>
      <c r="GO67" s="43"/>
      <c r="GP67" s="43"/>
      <c r="GQ67" s="43"/>
      <c r="GR67" s="43"/>
      <c r="GS67" s="43">
        <v>64670605</v>
      </c>
      <c r="GT67" s="43"/>
      <c r="GU67" s="43"/>
      <c r="GV67" s="43"/>
      <c r="GW67" s="43"/>
      <c r="GX67" s="43">
        <v>70728466</v>
      </c>
    </row>
    <row r="68" spans="1:206" customFormat="1">
      <c r="A68" s="181" t="s">
        <v>224</v>
      </c>
      <c r="B68" t="s">
        <v>3547</v>
      </c>
      <c r="C68" t="s">
        <v>3533</v>
      </c>
      <c r="D68" s="187" t="s">
        <v>3559</v>
      </c>
      <c r="E68" t="s">
        <v>792</v>
      </c>
      <c r="BD68" s="43">
        <v>543822.5</v>
      </c>
      <c r="BE68" s="43">
        <v>552532.5</v>
      </c>
      <c r="BF68" s="43">
        <v>563338.5</v>
      </c>
      <c r="BG68" s="43">
        <v>575492</v>
      </c>
      <c r="BH68" s="43">
        <v>587667</v>
      </c>
      <c r="BI68" s="43">
        <v>599369.5</v>
      </c>
      <c r="BJ68" s="43">
        <v>611037</v>
      </c>
      <c r="BK68" s="43">
        <v>622475</v>
      </c>
      <c r="BL68" s="43">
        <v>633532.5</v>
      </c>
      <c r="BM68" s="43">
        <v>644909.5</v>
      </c>
      <c r="BN68" s="43">
        <v>656441</v>
      </c>
      <c r="BO68" s="43">
        <v>669753</v>
      </c>
      <c r="BP68" s="43">
        <v>685430.5</v>
      </c>
      <c r="BQ68" s="43">
        <v>701815.5</v>
      </c>
      <c r="BR68" s="43">
        <v>719658.5</v>
      </c>
      <c r="BS68" s="43">
        <v>739431</v>
      </c>
      <c r="BT68" s="43">
        <v>757784.5</v>
      </c>
      <c r="BU68" s="43">
        <v>774264.5</v>
      </c>
      <c r="BV68" s="43">
        <v>791983</v>
      </c>
      <c r="BW68" s="43">
        <v>810933.5</v>
      </c>
      <c r="BX68" s="43">
        <v>830821.5</v>
      </c>
      <c r="BY68" s="43">
        <v>851303</v>
      </c>
      <c r="BZ68" s="43">
        <v>872245</v>
      </c>
      <c r="CA68" s="43">
        <v>894845</v>
      </c>
      <c r="CB68" s="43">
        <v>919436.5</v>
      </c>
      <c r="CC68" s="43">
        <v>946139</v>
      </c>
      <c r="CD68" s="43">
        <v>976767</v>
      </c>
      <c r="CE68" s="43">
        <v>1009570</v>
      </c>
      <c r="CF68" s="43">
        <v>1043716.5</v>
      </c>
      <c r="CG68" s="43">
        <v>1079225</v>
      </c>
      <c r="CH68" s="43">
        <v>1111890</v>
      </c>
      <c r="CI68" s="43">
        <v>1144063</v>
      </c>
      <c r="CJ68" s="43">
        <v>1179514.5</v>
      </c>
      <c r="CK68" s="43">
        <v>1213883</v>
      </c>
      <c r="CL68" s="43">
        <v>1247029.5</v>
      </c>
      <c r="CM68" s="43">
        <v>1282608</v>
      </c>
      <c r="CN68" s="43">
        <v>1320102</v>
      </c>
      <c r="CO68" s="43">
        <v>1360304.5</v>
      </c>
      <c r="CP68" s="43">
        <v>1401619.5</v>
      </c>
      <c r="CQ68" s="43">
        <v>1443770.5</v>
      </c>
      <c r="CR68" s="43">
        <v>1486261</v>
      </c>
      <c r="CS68" s="43">
        <v>1529439</v>
      </c>
      <c r="CT68" s="43">
        <v>1571660.5</v>
      </c>
      <c r="CU68" s="43">
        <v>1610751</v>
      </c>
      <c r="CV68" s="43">
        <v>1650600</v>
      </c>
      <c r="CW68" s="43">
        <v>1693027.5</v>
      </c>
      <c r="CX68" s="43">
        <v>1745647</v>
      </c>
      <c r="CY68" s="43">
        <v>1807791.5</v>
      </c>
      <c r="CZ68" s="43">
        <v>1864929.5</v>
      </c>
      <c r="DA68" s="43">
        <v>1918082.5</v>
      </c>
      <c r="DB68" s="43">
        <v>1976047.5</v>
      </c>
      <c r="DC68" s="43">
        <v>2036905.5</v>
      </c>
      <c r="DD68" s="43">
        <v>2098767</v>
      </c>
      <c r="DE68" s="43">
        <v>2160194.5</v>
      </c>
      <c r="DF68" s="43">
        <v>2220505</v>
      </c>
      <c r="DG68" s="43">
        <v>2281311</v>
      </c>
      <c r="DH68" s="43">
        <v>2343830</v>
      </c>
      <c r="DI68" s="43">
        <v>2406468</v>
      </c>
      <c r="DJ68" s="43">
        <v>2467658</v>
      </c>
      <c r="DK68" s="43">
        <v>2527990</v>
      </c>
      <c r="DL68" s="43">
        <v>2586840.5</v>
      </c>
      <c r="DM68" s="43">
        <v>2646038.5</v>
      </c>
      <c r="DN68" s="43">
        <v>2708759</v>
      </c>
      <c r="DO68" s="43">
        <v>2774350.5</v>
      </c>
      <c r="DP68" s="43">
        <v>2841713.5</v>
      </c>
      <c r="DQ68" s="43">
        <v>2914007.5</v>
      </c>
      <c r="DR68" s="43">
        <v>2992704.5</v>
      </c>
      <c r="DS68" s="43">
        <v>3079813.5</v>
      </c>
      <c r="DT68" s="43">
        <v>3178512</v>
      </c>
      <c r="DU68" s="43">
        <v>3292179</v>
      </c>
      <c r="DV68" s="43">
        <v>3407734.5</v>
      </c>
      <c r="DW68" s="43">
        <v>3509976</v>
      </c>
      <c r="DX68" s="43"/>
      <c r="DY68" s="43"/>
      <c r="DZ68" s="43"/>
      <c r="EA68" s="43">
        <v>3898551</v>
      </c>
      <c r="EB68" s="43"/>
      <c r="EC68" s="43"/>
      <c r="ED68" s="43"/>
      <c r="EE68" s="43"/>
      <c r="EF68" s="43">
        <v>4758111</v>
      </c>
      <c r="EG68" s="43"/>
      <c r="EH68" s="43"/>
      <c r="EI68" s="43"/>
      <c r="EJ68" s="43"/>
      <c r="EK68" s="43">
        <v>5797559</v>
      </c>
      <c r="EL68" s="43"/>
      <c r="EM68" s="43"/>
      <c r="EN68" s="43"/>
      <c r="EO68" s="43"/>
      <c r="EP68" s="43">
        <v>7142202</v>
      </c>
      <c r="EQ68" s="43"/>
      <c r="ER68" s="43"/>
      <c r="ES68" s="43"/>
      <c r="ET68" s="43"/>
      <c r="EU68" s="43">
        <v>8760980</v>
      </c>
      <c r="EV68" s="43"/>
      <c r="EW68" s="43"/>
      <c r="EX68" s="43"/>
      <c r="EY68" s="43"/>
      <c r="EZ68" s="43">
        <v>10625546</v>
      </c>
      <c r="FA68" s="43"/>
      <c r="FB68" s="43"/>
      <c r="FC68" s="43"/>
      <c r="FD68" s="43"/>
      <c r="FE68" s="43">
        <v>13153354</v>
      </c>
      <c r="FF68" s="43"/>
      <c r="FG68" s="43"/>
      <c r="FH68" s="43"/>
      <c r="FI68" s="43"/>
      <c r="FJ68" s="43">
        <v>16243267</v>
      </c>
      <c r="FK68" s="43"/>
      <c r="FL68" s="43"/>
      <c r="FM68" s="43"/>
      <c r="FN68" s="43"/>
      <c r="FO68" s="43">
        <v>19166515</v>
      </c>
      <c r="FP68" s="43"/>
      <c r="FQ68" s="43"/>
      <c r="FR68" s="43"/>
      <c r="FS68" s="43"/>
      <c r="FT68" s="43">
        <v>21862982</v>
      </c>
      <c r="FU68" s="43"/>
      <c r="FV68" s="43"/>
      <c r="FW68" s="43"/>
      <c r="FX68" s="43"/>
      <c r="FY68" s="43">
        <v>25092084</v>
      </c>
      <c r="FZ68" s="43"/>
      <c r="GA68" s="43"/>
      <c r="GB68" s="43"/>
      <c r="GC68" s="43"/>
      <c r="GD68" s="43">
        <v>29669404</v>
      </c>
      <c r="GE68" s="43"/>
      <c r="GF68" s="43"/>
      <c r="GG68" s="43"/>
      <c r="GH68" s="43"/>
      <c r="GI68" s="43">
        <v>35717210</v>
      </c>
      <c r="GJ68" s="43"/>
      <c r="GK68" s="43"/>
      <c r="GL68" s="43"/>
      <c r="GM68" s="43"/>
      <c r="GN68" s="43">
        <v>42217648</v>
      </c>
      <c r="GO68" s="43"/>
      <c r="GP68" s="43"/>
      <c r="GQ68" s="43"/>
      <c r="GR68" s="43"/>
      <c r="GS68" s="43">
        <v>48036751</v>
      </c>
      <c r="GT68" s="43"/>
      <c r="GU68" s="43"/>
      <c r="GV68" s="43"/>
      <c r="GW68" s="43"/>
      <c r="GX68" s="43">
        <v>53279381</v>
      </c>
    </row>
    <row r="69" spans="1:206" customFormat="1">
      <c r="A69" s="181" t="s">
        <v>224</v>
      </c>
      <c r="B69" t="s">
        <v>3547</v>
      </c>
      <c r="C69" t="s">
        <v>3533</v>
      </c>
      <c r="D69" s="187" t="s">
        <v>3559</v>
      </c>
      <c r="E69" t="s">
        <v>793</v>
      </c>
      <c r="BD69" s="43">
        <v>240027.5</v>
      </c>
      <c r="BE69" s="43">
        <v>240404</v>
      </c>
      <c r="BF69" s="43">
        <v>240635.5</v>
      </c>
      <c r="BG69" s="43">
        <v>241928.5</v>
      </c>
      <c r="BH69" s="43">
        <v>244842.5</v>
      </c>
      <c r="BI69" s="43">
        <v>249223</v>
      </c>
      <c r="BJ69" s="43">
        <v>254624</v>
      </c>
      <c r="BK69" s="43">
        <v>260577.5</v>
      </c>
      <c r="BL69" s="43">
        <v>266651.5</v>
      </c>
      <c r="BM69" s="43">
        <v>272932</v>
      </c>
      <c r="BN69" s="43">
        <v>279287.5</v>
      </c>
      <c r="BO69" s="43">
        <v>286427</v>
      </c>
      <c r="BP69" s="43">
        <v>294676</v>
      </c>
      <c r="BQ69" s="43">
        <v>303307.5</v>
      </c>
      <c r="BR69" s="43">
        <v>312207.5</v>
      </c>
      <c r="BS69" s="43">
        <v>321311.5</v>
      </c>
      <c r="BT69" s="43">
        <v>329934.5</v>
      </c>
      <c r="BU69" s="43">
        <v>337546</v>
      </c>
      <c r="BV69" s="43">
        <v>344649.5</v>
      </c>
      <c r="BW69" s="43">
        <v>351604</v>
      </c>
      <c r="BX69" s="43">
        <v>358386.5</v>
      </c>
      <c r="BY69" s="43">
        <v>365099.5</v>
      </c>
      <c r="BZ69" s="43">
        <v>372371.5</v>
      </c>
      <c r="CA69" s="43">
        <v>381071.5</v>
      </c>
      <c r="CB69" s="43">
        <v>391375.5</v>
      </c>
      <c r="CC69" s="43">
        <v>402990</v>
      </c>
      <c r="CD69" s="43">
        <v>416403.5</v>
      </c>
      <c r="CE69" s="43">
        <v>431151</v>
      </c>
      <c r="CF69" s="43">
        <v>447188</v>
      </c>
      <c r="CG69" s="43">
        <v>464312</v>
      </c>
      <c r="CH69" s="43">
        <v>479779.5</v>
      </c>
      <c r="CI69" s="43">
        <v>494500</v>
      </c>
      <c r="CJ69" s="43">
        <v>511247</v>
      </c>
      <c r="CK69" s="43">
        <v>528333.5</v>
      </c>
      <c r="CL69" s="43">
        <v>545346.5</v>
      </c>
      <c r="CM69" s="43">
        <v>563677</v>
      </c>
      <c r="CN69" s="43">
        <v>583134</v>
      </c>
      <c r="CO69" s="43">
        <v>605382.5</v>
      </c>
      <c r="CP69" s="43">
        <v>628029.5</v>
      </c>
      <c r="CQ69" s="43">
        <v>648815.5</v>
      </c>
      <c r="CR69" s="43">
        <v>669617</v>
      </c>
      <c r="CS69" s="43">
        <v>691684.5</v>
      </c>
      <c r="CT69" s="43">
        <v>713115</v>
      </c>
      <c r="CU69" s="43">
        <v>733338.5</v>
      </c>
      <c r="CV69" s="43">
        <v>754881.5</v>
      </c>
      <c r="CW69" s="43">
        <v>775879.5</v>
      </c>
      <c r="CX69" s="43">
        <v>798276.5</v>
      </c>
      <c r="CY69" s="43">
        <v>825583</v>
      </c>
      <c r="CZ69" s="43">
        <v>854872</v>
      </c>
      <c r="DA69" s="43">
        <v>884877.5</v>
      </c>
      <c r="DB69" s="43">
        <v>917743</v>
      </c>
      <c r="DC69" s="43">
        <v>951568</v>
      </c>
      <c r="DD69" s="43">
        <v>983953.5</v>
      </c>
      <c r="DE69" s="43">
        <v>1015332</v>
      </c>
      <c r="DF69" s="43">
        <v>1047193.5</v>
      </c>
      <c r="DG69" s="43">
        <v>1080627.5</v>
      </c>
      <c r="DH69" s="43">
        <v>1115255.5</v>
      </c>
      <c r="DI69" s="43">
        <v>1150635.5</v>
      </c>
      <c r="DJ69" s="43">
        <v>1186216</v>
      </c>
      <c r="DK69" s="43">
        <v>1222274.5</v>
      </c>
      <c r="DL69" s="43">
        <v>1259484.5</v>
      </c>
      <c r="DM69" s="43">
        <v>1297861</v>
      </c>
      <c r="DN69" s="43">
        <v>1335869</v>
      </c>
      <c r="DO69" s="43">
        <v>1372672.5</v>
      </c>
      <c r="DP69" s="43">
        <v>1408844</v>
      </c>
      <c r="DQ69" s="43">
        <v>1444677.5</v>
      </c>
      <c r="DR69" s="43">
        <v>1482200</v>
      </c>
      <c r="DS69" s="43">
        <v>1523010.5</v>
      </c>
      <c r="DT69" s="43">
        <v>1566289.5</v>
      </c>
      <c r="DU69" s="43">
        <v>1610756</v>
      </c>
      <c r="DV69" s="43">
        <v>1644319.5</v>
      </c>
      <c r="DW69" s="43">
        <v>1661101.5</v>
      </c>
      <c r="DX69" s="43"/>
      <c r="DY69" s="43"/>
      <c r="DZ69" s="43"/>
      <c r="EA69" s="43">
        <v>1796411</v>
      </c>
      <c r="EB69" s="43"/>
      <c r="EC69" s="43"/>
      <c r="ED69" s="43"/>
      <c r="EE69" s="43"/>
      <c r="EF69" s="43">
        <v>2251753</v>
      </c>
      <c r="EG69" s="43"/>
      <c r="EH69" s="43"/>
      <c r="EI69" s="43"/>
      <c r="EJ69" s="43"/>
      <c r="EK69" s="43">
        <v>2825710</v>
      </c>
      <c r="EL69" s="43"/>
      <c r="EM69" s="43"/>
      <c r="EN69" s="43"/>
      <c r="EO69" s="43"/>
      <c r="EP69" s="43">
        <v>3501045</v>
      </c>
      <c r="EQ69" s="43"/>
      <c r="ER69" s="43"/>
      <c r="ES69" s="43"/>
      <c r="ET69" s="43"/>
      <c r="EU69" s="43">
        <v>4392702</v>
      </c>
      <c r="EV69" s="43"/>
      <c r="EW69" s="43"/>
      <c r="EX69" s="43"/>
      <c r="EY69" s="43"/>
      <c r="EZ69" s="43">
        <v>5485655</v>
      </c>
      <c r="FA69" s="43"/>
      <c r="FB69" s="43"/>
      <c r="FC69" s="43"/>
      <c r="FD69" s="43"/>
      <c r="FE69" s="43">
        <v>6759280</v>
      </c>
      <c r="FF69" s="43"/>
      <c r="FG69" s="43"/>
      <c r="FH69" s="43"/>
      <c r="FI69" s="43"/>
      <c r="FJ69" s="43">
        <v>8514709</v>
      </c>
      <c r="FK69" s="43"/>
      <c r="FL69" s="43"/>
      <c r="FM69" s="43"/>
      <c r="FN69" s="43"/>
      <c r="FO69" s="43">
        <v>10708415</v>
      </c>
      <c r="FP69" s="43"/>
      <c r="FQ69" s="43"/>
      <c r="FR69" s="43"/>
      <c r="FS69" s="43"/>
      <c r="FT69" s="43">
        <v>12837138</v>
      </c>
      <c r="FU69" s="43"/>
      <c r="FV69" s="43"/>
      <c r="FW69" s="43"/>
      <c r="FX69" s="43"/>
      <c r="FY69" s="43">
        <v>14824534</v>
      </c>
      <c r="FZ69" s="43"/>
      <c r="GA69" s="43"/>
      <c r="GB69" s="43"/>
      <c r="GC69" s="43"/>
      <c r="GD69" s="43">
        <v>17181628</v>
      </c>
      <c r="GE69" s="43"/>
      <c r="GF69" s="43"/>
      <c r="GG69" s="43"/>
      <c r="GH69" s="43"/>
      <c r="GI69" s="43">
        <v>20588014</v>
      </c>
      <c r="GJ69" s="43"/>
      <c r="GK69" s="43"/>
      <c r="GL69" s="43"/>
      <c r="GM69" s="43"/>
      <c r="GN69" s="43">
        <v>25218668</v>
      </c>
      <c r="GO69" s="43"/>
      <c r="GP69" s="43"/>
      <c r="GQ69" s="43"/>
      <c r="GR69" s="43"/>
      <c r="GS69" s="43">
        <v>30374582</v>
      </c>
      <c r="GT69" s="43"/>
      <c r="GU69" s="43"/>
      <c r="GV69" s="43"/>
      <c r="GW69" s="43"/>
      <c r="GX69" s="43">
        <v>35055089</v>
      </c>
    </row>
    <row r="70" spans="1:206" customFormat="1">
      <c r="A70" s="181" t="s">
        <v>224</v>
      </c>
      <c r="B70" t="s">
        <v>3547</v>
      </c>
      <c r="C70" t="s">
        <v>3533</v>
      </c>
      <c r="D70" s="187" t="s">
        <v>3559</v>
      </c>
      <c r="E70" t="s">
        <v>794</v>
      </c>
      <c r="BD70" s="43">
        <v>70704</v>
      </c>
      <c r="BE70" s="43">
        <v>72307</v>
      </c>
      <c r="BF70" s="43">
        <v>73733.5</v>
      </c>
      <c r="BG70" s="43">
        <v>74886</v>
      </c>
      <c r="BH70" s="43">
        <v>75783.5</v>
      </c>
      <c r="BI70" s="43">
        <v>76588</v>
      </c>
      <c r="BJ70" s="43">
        <v>77362</v>
      </c>
      <c r="BK70" s="43">
        <v>78150.5</v>
      </c>
      <c r="BL70" s="43">
        <v>79162</v>
      </c>
      <c r="BM70" s="43">
        <v>80648.5</v>
      </c>
      <c r="BN70" s="43">
        <v>82593</v>
      </c>
      <c r="BO70" s="43">
        <v>84978</v>
      </c>
      <c r="BP70" s="43">
        <v>87784</v>
      </c>
      <c r="BQ70" s="43">
        <v>90740.5</v>
      </c>
      <c r="BR70" s="43">
        <v>93743.5</v>
      </c>
      <c r="BS70" s="43">
        <v>96715.5</v>
      </c>
      <c r="BT70" s="43">
        <v>99745</v>
      </c>
      <c r="BU70" s="43">
        <v>102902</v>
      </c>
      <c r="BV70" s="43">
        <v>106091.5</v>
      </c>
      <c r="BW70" s="43">
        <v>109127.5</v>
      </c>
      <c r="BX70" s="43">
        <v>111842.5</v>
      </c>
      <c r="BY70" s="43">
        <v>113989</v>
      </c>
      <c r="BZ70" s="43">
        <v>115696.5</v>
      </c>
      <c r="CA70" s="43">
        <v>117620</v>
      </c>
      <c r="CB70" s="43">
        <v>120032.5</v>
      </c>
      <c r="CC70" s="43">
        <v>122839</v>
      </c>
      <c r="CD70" s="43">
        <v>126510.5</v>
      </c>
      <c r="CE70" s="43">
        <v>131040.5</v>
      </c>
      <c r="CF70" s="43">
        <v>136543.5</v>
      </c>
      <c r="CG70" s="43">
        <v>142842.5</v>
      </c>
      <c r="CH70" s="43">
        <v>148415.5</v>
      </c>
      <c r="CI70" s="43">
        <v>153605.5</v>
      </c>
      <c r="CJ70" s="43">
        <v>159610.5</v>
      </c>
      <c r="CK70" s="43">
        <v>165792.5</v>
      </c>
      <c r="CL70" s="43">
        <v>172027.5</v>
      </c>
      <c r="CM70" s="43">
        <v>178820.5</v>
      </c>
      <c r="CN70" s="43">
        <v>185993.5</v>
      </c>
      <c r="CO70" s="43">
        <v>195854</v>
      </c>
      <c r="CP70" s="43">
        <v>205822</v>
      </c>
      <c r="CQ70" s="43">
        <v>213223</v>
      </c>
      <c r="CR70" s="43">
        <v>220607.5</v>
      </c>
      <c r="CS70" s="43">
        <v>229163</v>
      </c>
      <c r="CT70" s="43">
        <v>237497.5</v>
      </c>
      <c r="CU70" s="43">
        <v>244449.5</v>
      </c>
      <c r="CV70" s="43">
        <v>251900.5</v>
      </c>
      <c r="CW70" s="43">
        <v>259046</v>
      </c>
      <c r="CX70" s="43">
        <v>265956.5</v>
      </c>
      <c r="CY70" s="43">
        <v>274618</v>
      </c>
      <c r="CZ70" s="43">
        <v>284813</v>
      </c>
      <c r="DA70" s="43">
        <v>296198</v>
      </c>
      <c r="DB70" s="43">
        <v>308801.5</v>
      </c>
      <c r="DC70" s="43">
        <v>322386.5</v>
      </c>
      <c r="DD70" s="43">
        <v>337349.5</v>
      </c>
      <c r="DE70" s="43">
        <v>352243.5</v>
      </c>
      <c r="DF70" s="43">
        <v>366503.5</v>
      </c>
      <c r="DG70" s="43">
        <v>380968.5</v>
      </c>
      <c r="DH70" s="43">
        <v>394786.5</v>
      </c>
      <c r="DI70" s="43">
        <v>407246.5</v>
      </c>
      <c r="DJ70" s="43">
        <v>418769.5</v>
      </c>
      <c r="DK70" s="43">
        <v>430958</v>
      </c>
      <c r="DL70" s="43">
        <v>444858.5</v>
      </c>
      <c r="DM70" s="43">
        <v>459962</v>
      </c>
      <c r="DN70" s="43">
        <v>475403.5</v>
      </c>
      <c r="DO70" s="43">
        <v>490784</v>
      </c>
      <c r="DP70" s="43">
        <v>506352</v>
      </c>
      <c r="DQ70" s="43">
        <v>522943</v>
      </c>
      <c r="DR70" s="43">
        <v>540732</v>
      </c>
      <c r="DS70" s="43">
        <v>559176</v>
      </c>
      <c r="DT70" s="43">
        <v>578022</v>
      </c>
      <c r="DU70" s="43">
        <v>596543.5</v>
      </c>
      <c r="DV70" s="43">
        <v>603605.5</v>
      </c>
      <c r="DW70" s="43">
        <v>598032</v>
      </c>
      <c r="DX70" s="43"/>
      <c r="DY70" s="43"/>
      <c r="DZ70" s="43"/>
      <c r="EA70" s="43">
        <v>628003</v>
      </c>
      <c r="EB70" s="43"/>
      <c r="EC70" s="43"/>
      <c r="ED70" s="43"/>
      <c r="EE70" s="43"/>
      <c r="EF70" s="43">
        <v>771162</v>
      </c>
      <c r="EG70" s="43"/>
      <c r="EH70" s="43"/>
      <c r="EI70" s="43"/>
      <c r="EJ70" s="43"/>
      <c r="EK70" s="43">
        <v>1006358</v>
      </c>
      <c r="EL70" s="43"/>
      <c r="EM70" s="43"/>
      <c r="EN70" s="43"/>
      <c r="EO70" s="43"/>
      <c r="EP70" s="43">
        <v>1298306</v>
      </c>
      <c r="EQ70" s="43"/>
      <c r="ER70" s="43"/>
      <c r="ES70" s="43"/>
      <c r="ET70" s="43"/>
      <c r="EU70" s="43">
        <v>1647547</v>
      </c>
      <c r="EV70" s="43"/>
      <c r="EW70" s="43"/>
      <c r="EX70" s="43"/>
      <c r="EY70" s="43"/>
      <c r="EZ70" s="43">
        <v>2128097</v>
      </c>
      <c r="FA70" s="43"/>
      <c r="FB70" s="43"/>
      <c r="FC70" s="43"/>
      <c r="FD70" s="43"/>
      <c r="FE70" s="43">
        <v>2734906</v>
      </c>
      <c r="FF70" s="43"/>
      <c r="FG70" s="43"/>
      <c r="FH70" s="43"/>
      <c r="FI70" s="43"/>
      <c r="FJ70" s="43">
        <v>3451417</v>
      </c>
      <c r="FK70" s="43"/>
      <c r="FL70" s="43"/>
      <c r="FM70" s="43"/>
      <c r="FN70" s="43"/>
      <c r="FO70" s="43">
        <v>4464121</v>
      </c>
      <c r="FP70" s="43"/>
      <c r="FQ70" s="43"/>
      <c r="FR70" s="43"/>
      <c r="FS70" s="43"/>
      <c r="FT70" s="43">
        <v>5773417</v>
      </c>
      <c r="FU70" s="43"/>
      <c r="FV70" s="43"/>
      <c r="FW70" s="43"/>
      <c r="FX70" s="43"/>
      <c r="FY70" s="43">
        <v>7086351</v>
      </c>
      <c r="FZ70" s="43"/>
      <c r="GA70" s="43"/>
      <c r="GB70" s="43"/>
      <c r="GC70" s="43"/>
      <c r="GD70" s="43">
        <v>8313590</v>
      </c>
      <c r="GE70" s="43"/>
      <c r="GF70" s="43"/>
      <c r="GG70" s="43"/>
      <c r="GH70" s="43"/>
      <c r="GI70" s="43">
        <v>9744692</v>
      </c>
      <c r="GJ70" s="43"/>
      <c r="GK70" s="43"/>
      <c r="GL70" s="43"/>
      <c r="GM70" s="43"/>
      <c r="GN70" s="43">
        <v>11877409</v>
      </c>
      <c r="GO70" s="43"/>
      <c r="GP70" s="43"/>
      <c r="GQ70" s="43"/>
      <c r="GR70" s="43"/>
      <c r="GS70" s="43">
        <v>14899022</v>
      </c>
      <c r="GT70" s="43"/>
      <c r="GU70" s="43"/>
      <c r="GV70" s="43"/>
      <c r="GW70" s="43"/>
      <c r="GX70" s="43">
        <v>18422377</v>
      </c>
    </row>
    <row r="71" spans="1:206" customFormat="1">
      <c r="A71" s="181" t="s">
        <v>224</v>
      </c>
      <c r="B71" t="s">
        <v>3547</v>
      </c>
      <c r="C71" t="s">
        <v>3533</v>
      </c>
      <c r="D71" s="187" t="s">
        <v>3559</v>
      </c>
      <c r="E71" t="s">
        <v>795</v>
      </c>
      <c r="BD71" s="43">
        <v>16097</v>
      </c>
      <c r="BE71" s="43">
        <v>15367</v>
      </c>
      <c r="BF71" s="43">
        <v>14824</v>
      </c>
      <c r="BG71" s="43">
        <v>14622.5</v>
      </c>
      <c r="BH71" s="43">
        <v>14751.5</v>
      </c>
      <c r="BI71" s="43">
        <v>15041</v>
      </c>
      <c r="BJ71" s="43">
        <v>15365.5</v>
      </c>
      <c r="BK71" s="43">
        <v>15663.5</v>
      </c>
      <c r="BL71" s="43">
        <v>15903</v>
      </c>
      <c r="BM71" s="43">
        <v>16157</v>
      </c>
      <c r="BN71" s="43">
        <v>16470</v>
      </c>
      <c r="BO71" s="43">
        <v>16867</v>
      </c>
      <c r="BP71" s="43">
        <v>17332</v>
      </c>
      <c r="BQ71" s="43">
        <v>17840.5</v>
      </c>
      <c r="BR71" s="43">
        <v>18417.5</v>
      </c>
      <c r="BS71" s="43">
        <v>19031</v>
      </c>
      <c r="BT71" s="43">
        <v>19661.5</v>
      </c>
      <c r="BU71" s="43">
        <v>20298.5</v>
      </c>
      <c r="BV71" s="43">
        <v>20936.5</v>
      </c>
      <c r="BW71" s="43">
        <v>21534</v>
      </c>
      <c r="BX71" s="43">
        <v>22027</v>
      </c>
      <c r="BY71" s="43">
        <v>22420</v>
      </c>
      <c r="BZ71" s="43">
        <v>22771</v>
      </c>
      <c r="CA71" s="43">
        <v>23232.5</v>
      </c>
      <c r="CB71" s="43">
        <v>23831.5</v>
      </c>
      <c r="CC71" s="43">
        <v>24400</v>
      </c>
      <c r="CD71" s="43">
        <v>25069</v>
      </c>
      <c r="CE71" s="43">
        <v>25881.5</v>
      </c>
      <c r="CF71" s="43">
        <v>27135.5</v>
      </c>
      <c r="CG71" s="43">
        <v>28741</v>
      </c>
      <c r="CH71" s="43">
        <v>30002</v>
      </c>
      <c r="CI71" s="43">
        <v>31087.5</v>
      </c>
      <c r="CJ71" s="43">
        <v>32493.5</v>
      </c>
      <c r="CK71" s="43">
        <v>34049</v>
      </c>
      <c r="CL71" s="43">
        <v>35665</v>
      </c>
      <c r="CM71" s="43">
        <v>37527</v>
      </c>
      <c r="CN71" s="43">
        <v>39539.5</v>
      </c>
      <c r="CO71" s="43">
        <v>43267.5</v>
      </c>
      <c r="CP71" s="43">
        <v>46699</v>
      </c>
      <c r="CQ71" s="43">
        <v>48055</v>
      </c>
      <c r="CR71" s="43">
        <v>49344.5</v>
      </c>
      <c r="CS71" s="43">
        <v>51232</v>
      </c>
      <c r="CT71" s="43">
        <v>53093.5</v>
      </c>
      <c r="CU71" s="43">
        <v>54511</v>
      </c>
      <c r="CV71" s="43">
        <v>56604</v>
      </c>
      <c r="CW71" s="43">
        <v>58172.5</v>
      </c>
      <c r="CX71" s="43">
        <v>59209.5</v>
      </c>
      <c r="CY71" s="43">
        <v>61558</v>
      </c>
      <c r="CZ71" s="43">
        <v>64680.5</v>
      </c>
      <c r="DA71" s="43">
        <v>67863</v>
      </c>
      <c r="DB71" s="43">
        <v>71738</v>
      </c>
      <c r="DC71" s="43">
        <v>75853.5</v>
      </c>
      <c r="DD71" s="43">
        <v>79744</v>
      </c>
      <c r="DE71" s="43">
        <v>83613</v>
      </c>
      <c r="DF71" s="43">
        <v>87539.5</v>
      </c>
      <c r="DG71" s="43">
        <v>91455.5</v>
      </c>
      <c r="DH71" s="43">
        <v>95266.5</v>
      </c>
      <c r="DI71" s="43">
        <v>99031.5</v>
      </c>
      <c r="DJ71" s="43">
        <v>102155</v>
      </c>
      <c r="DK71" s="43">
        <v>104989.5</v>
      </c>
      <c r="DL71" s="43">
        <v>108197</v>
      </c>
      <c r="DM71" s="43">
        <v>111568.5</v>
      </c>
      <c r="DN71" s="43">
        <v>114406.5</v>
      </c>
      <c r="DO71" s="43">
        <v>117104</v>
      </c>
      <c r="DP71" s="43">
        <v>120434</v>
      </c>
      <c r="DQ71" s="43">
        <v>124508</v>
      </c>
      <c r="DR71" s="43">
        <v>129352</v>
      </c>
      <c r="DS71" s="43">
        <v>134760.5</v>
      </c>
      <c r="DT71" s="43">
        <v>140405</v>
      </c>
      <c r="DU71" s="43">
        <v>145691.5</v>
      </c>
      <c r="DV71" s="43">
        <v>147805</v>
      </c>
      <c r="DW71" s="43">
        <v>145983</v>
      </c>
      <c r="DX71" s="43"/>
      <c r="DY71" s="43"/>
      <c r="DZ71" s="43"/>
      <c r="EA71" s="43">
        <v>147433</v>
      </c>
      <c r="EB71" s="43"/>
      <c r="EC71" s="43"/>
      <c r="ED71" s="43"/>
      <c r="EE71" s="43"/>
      <c r="EF71" s="43">
        <v>179343</v>
      </c>
      <c r="EG71" s="43"/>
      <c r="EH71" s="43"/>
      <c r="EI71" s="43"/>
      <c r="EJ71" s="43"/>
      <c r="EK71" s="43">
        <v>230417</v>
      </c>
      <c r="EL71" s="43"/>
      <c r="EM71" s="43"/>
      <c r="EN71" s="43"/>
      <c r="EO71" s="43"/>
      <c r="EP71" s="43">
        <v>310290</v>
      </c>
      <c r="EQ71" s="43"/>
      <c r="ER71" s="43"/>
      <c r="ES71" s="43"/>
      <c r="ET71" s="43"/>
      <c r="EU71" s="43">
        <v>415435</v>
      </c>
      <c r="EV71" s="43"/>
      <c r="EW71" s="43"/>
      <c r="EX71" s="43"/>
      <c r="EY71" s="43"/>
      <c r="EZ71" s="43">
        <v>544517</v>
      </c>
      <c r="FA71" s="43"/>
      <c r="FB71" s="43"/>
      <c r="FC71" s="43"/>
      <c r="FD71" s="43"/>
      <c r="FE71" s="43">
        <v>736003</v>
      </c>
      <c r="FF71" s="43"/>
      <c r="FG71" s="43"/>
      <c r="FH71" s="43"/>
      <c r="FI71" s="43"/>
      <c r="FJ71" s="43">
        <v>988848</v>
      </c>
      <c r="FK71" s="43"/>
      <c r="FL71" s="43"/>
      <c r="FM71" s="43"/>
      <c r="FN71" s="43"/>
      <c r="FO71" s="43">
        <v>1292150</v>
      </c>
      <c r="FP71" s="43"/>
      <c r="FQ71" s="43"/>
      <c r="FR71" s="43"/>
      <c r="FS71" s="43"/>
      <c r="FT71" s="43">
        <v>1737492</v>
      </c>
      <c r="FU71" s="43"/>
      <c r="FV71" s="43"/>
      <c r="FW71" s="43"/>
      <c r="FX71" s="43"/>
      <c r="FY71" s="43">
        <v>2343983</v>
      </c>
      <c r="FZ71" s="43"/>
      <c r="GA71" s="43"/>
      <c r="GB71" s="43"/>
      <c r="GC71" s="43"/>
      <c r="GD71" s="43">
        <v>2970631</v>
      </c>
      <c r="GE71" s="43"/>
      <c r="GF71" s="43"/>
      <c r="GG71" s="43"/>
      <c r="GH71" s="43"/>
      <c r="GI71" s="43">
        <v>3555476</v>
      </c>
      <c r="GJ71" s="43"/>
      <c r="GK71" s="43"/>
      <c r="GL71" s="43"/>
      <c r="GM71" s="43"/>
      <c r="GN71" s="43">
        <v>4224185</v>
      </c>
      <c r="GO71" s="43"/>
      <c r="GP71" s="43"/>
      <c r="GQ71" s="43"/>
      <c r="GR71" s="43"/>
      <c r="GS71" s="43">
        <v>5261761</v>
      </c>
      <c r="GT71" s="43"/>
      <c r="GU71" s="43"/>
      <c r="GV71" s="43"/>
      <c r="GW71" s="43"/>
      <c r="GX71" s="43">
        <v>6816115</v>
      </c>
    </row>
    <row r="72" spans="1:206" customFormat="1">
      <c r="A72" s="181" t="s">
        <v>224</v>
      </c>
      <c r="B72" t="s">
        <v>3547</v>
      </c>
      <c r="C72" t="s">
        <v>3533</v>
      </c>
      <c r="D72" s="187" t="s">
        <v>3559</v>
      </c>
      <c r="E72" t="s">
        <v>796</v>
      </c>
      <c r="BD72" s="43">
        <v>2413.5</v>
      </c>
      <c r="BE72" s="43">
        <v>2275.5</v>
      </c>
      <c r="BF72" s="43">
        <v>2264</v>
      </c>
      <c r="BG72" s="43">
        <v>2242.5</v>
      </c>
      <c r="BH72" s="43">
        <v>2181.5</v>
      </c>
      <c r="BI72" s="43">
        <v>2105.5</v>
      </c>
      <c r="BJ72" s="43">
        <v>2046</v>
      </c>
      <c r="BK72" s="43">
        <v>2019.5</v>
      </c>
      <c r="BL72" s="43">
        <v>2021</v>
      </c>
      <c r="BM72" s="43">
        <v>2052.5</v>
      </c>
      <c r="BN72" s="43">
        <v>2107</v>
      </c>
      <c r="BO72" s="43">
        <v>2175.5</v>
      </c>
      <c r="BP72" s="43">
        <v>2242</v>
      </c>
      <c r="BQ72" s="43">
        <v>2303</v>
      </c>
      <c r="BR72" s="43">
        <v>2385</v>
      </c>
      <c r="BS72" s="43">
        <v>2465</v>
      </c>
      <c r="BT72" s="43">
        <v>2538</v>
      </c>
      <c r="BU72" s="43">
        <v>2612</v>
      </c>
      <c r="BV72" s="43">
        <v>2677.5</v>
      </c>
      <c r="BW72" s="43">
        <v>2720</v>
      </c>
      <c r="BX72" s="43">
        <v>2712</v>
      </c>
      <c r="BY72" s="43">
        <v>2681.5</v>
      </c>
      <c r="BZ72" s="43">
        <v>2660.5</v>
      </c>
      <c r="CA72" s="43">
        <v>2683.5</v>
      </c>
      <c r="CB72" s="43">
        <v>2746</v>
      </c>
      <c r="CC72" s="43">
        <v>2792.5</v>
      </c>
      <c r="CD72" s="43">
        <v>2835</v>
      </c>
      <c r="CE72" s="43">
        <v>2903</v>
      </c>
      <c r="CF72" s="43">
        <v>3204</v>
      </c>
      <c r="CG72" s="43">
        <v>3636.5</v>
      </c>
      <c r="CH72" s="43">
        <v>3940</v>
      </c>
      <c r="CI72" s="43">
        <v>4114.5</v>
      </c>
      <c r="CJ72" s="43">
        <v>4315</v>
      </c>
      <c r="CK72" s="43">
        <v>4544</v>
      </c>
      <c r="CL72" s="43">
        <v>4752</v>
      </c>
      <c r="CM72" s="43">
        <v>5034.5</v>
      </c>
      <c r="CN72" s="43">
        <v>5356.5</v>
      </c>
      <c r="CO72" s="43">
        <v>6238.5</v>
      </c>
      <c r="CP72" s="43">
        <v>7013</v>
      </c>
      <c r="CQ72" s="43">
        <v>7121</v>
      </c>
      <c r="CR72" s="43">
        <v>7217</v>
      </c>
      <c r="CS72" s="43">
        <v>7472.5</v>
      </c>
      <c r="CT72" s="43">
        <v>7671</v>
      </c>
      <c r="CU72" s="43">
        <v>7798.5</v>
      </c>
      <c r="CV72" s="43">
        <v>8532.5</v>
      </c>
      <c r="CW72" s="43">
        <v>8811</v>
      </c>
      <c r="CX72" s="43">
        <v>8421.5</v>
      </c>
      <c r="CY72" s="43">
        <v>8836.5</v>
      </c>
      <c r="CZ72" s="43">
        <v>9701</v>
      </c>
      <c r="DA72" s="43">
        <v>10340</v>
      </c>
      <c r="DB72" s="43">
        <v>11203.5</v>
      </c>
      <c r="DC72" s="43">
        <v>12320.5</v>
      </c>
      <c r="DD72" s="43">
        <v>13275.5</v>
      </c>
      <c r="DE72" s="43">
        <v>14046.5</v>
      </c>
      <c r="DF72" s="43">
        <v>14733.5</v>
      </c>
      <c r="DG72" s="43">
        <v>15399</v>
      </c>
      <c r="DH72" s="43">
        <v>15983.5</v>
      </c>
      <c r="DI72" s="43">
        <v>16422.5</v>
      </c>
      <c r="DJ72" s="43">
        <v>16753.5</v>
      </c>
      <c r="DK72" s="43">
        <v>17183</v>
      </c>
      <c r="DL72" s="43">
        <v>17806</v>
      </c>
      <c r="DM72" s="43">
        <v>18667.5</v>
      </c>
      <c r="DN72" s="43">
        <v>19283</v>
      </c>
      <c r="DO72" s="43">
        <v>19658</v>
      </c>
      <c r="DP72" s="43">
        <v>20114.5</v>
      </c>
      <c r="DQ72" s="43">
        <v>20709.5</v>
      </c>
      <c r="DR72" s="43">
        <v>21646.5</v>
      </c>
      <c r="DS72" s="43">
        <v>22711</v>
      </c>
      <c r="DT72" s="43">
        <v>23714.5</v>
      </c>
      <c r="DU72" s="43">
        <v>24448</v>
      </c>
      <c r="DV72" s="43">
        <v>24482</v>
      </c>
      <c r="DW72" s="43">
        <v>23720</v>
      </c>
      <c r="DX72" s="43"/>
      <c r="DY72" s="43"/>
      <c r="DZ72" s="43"/>
      <c r="EA72" s="43">
        <v>22476</v>
      </c>
      <c r="EB72" s="43"/>
      <c r="EC72" s="43"/>
      <c r="ED72" s="43"/>
      <c r="EE72" s="43"/>
      <c r="EF72" s="43">
        <v>26256</v>
      </c>
      <c r="EG72" s="43"/>
      <c r="EH72" s="43"/>
      <c r="EI72" s="43"/>
      <c r="EJ72" s="43"/>
      <c r="EK72" s="43">
        <v>33919</v>
      </c>
      <c r="EL72" s="43"/>
      <c r="EM72" s="43"/>
      <c r="EN72" s="43"/>
      <c r="EO72" s="43"/>
      <c r="EP72" s="43">
        <v>44869</v>
      </c>
      <c r="EQ72" s="43"/>
      <c r="ER72" s="43"/>
      <c r="ES72" s="43"/>
      <c r="ET72" s="43"/>
      <c r="EU72" s="43">
        <v>62300</v>
      </c>
      <c r="EV72" s="43"/>
      <c r="EW72" s="43"/>
      <c r="EX72" s="43"/>
      <c r="EY72" s="43"/>
      <c r="EZ72" s="43">
        <v>86437</v>
      </c>
      <c r="FA72" s="43"/>
      <c r="FB72" s="43"/>
      <c r="FC72" s="43"/>
      <c r="FD72" s="43"/>
      <c r="FE72" s="43">
        <v>117001</v>
      </c>
      <c r="FF72" s="43"/>
      <c r="FG72" s="43"/>
      <c r="FH72" s="43"/>
      <c r="FI72" s="43"/>
      <c r="FJ72" s="43">
        <v>167935</v>
      </c>
      <c r="FK72" s="43"/>
      <c r="FL72" s="43"/>
      <c r="FM72" s="43"/>
      <c r="FN72" s="43"/>
      <c r="FO72" s="43">
        <v>239293</v>
      </c>
      <c r="FP72" s="43"/>
      <c r="FQ72" s="43"/>
      <c r="FR72" s="43"/>
      <c r="FS72" s="43"/>
      <c r="FT72" s="43">
        <v>326008</v>
      </c>
      <c r="FU72" s="43"/>
      <c r="FV72" s="43"/>
      <c r="FW72" s="43"/>
      <c r="FX72" s="43"/>
      <c r="FY72" s="43">
        <v>460605</v>
      </c>
      <c r="FZ72" s="43"/>
      <c r="GA72" s="43"/>
      <c r="GB72" s="43"/>
      <c r="GC72" s="43"/>
      <c r="GD72" s="43">
        <v>656645</v>
      </c>
      <c r="GE72" s="43"/>
      <c r="GF72" s="43"/>
      <c r="GG72" s="43"/>
      <c r="GH72" s="43"/>
      <c r="GI72" s="43">
        <v>866442</v>
      </c>
      <c r="GJ72" s="43"/>
      <c r="GK72" s="43"/>
      <c r="GL72" s="43"/>
      <c r="GM72" s="43"/>
      <c r="GN72" s="43">
        <v>1068230</v>
      </c>
      <c r="GO72" s="43"/>
      <c r="GP72" s="43"/>
      <c r="GQ72" s="43"/>
      <c r="GR72" s="43"/>
      <c r="GS72" s="43">
        <v>1294023</v>
      </c>
      <c r="GT72" s="43"/>
      <c r="GU72" s="43"/>
      <c r="GV72" s="43"/>
      <c r="GW72" s="43"/>
      <c r="GX72" s="43">
        <v>1652652</v>
      </c>
    </row>
    <row r="73" spans="1:206" customFormat="1">
      <c r="A73" s="181" t="s">
        <v>224</v>
      </c>
      <c r="B73" t="s">
        <v>3547</v>
      </c>
      <c r="C73" t="s">
        <v>3533</v>
      </c>
      <c r="D73" s="187" t="s">
        <v>3559</v>
      </c>
      <c r="E73" t="s">
        <v>797</v>
      </c>
      <c r="BD73" s="43">
        <v>221.5</v>
      </c>
      <c r="BE73" s="43">
        <v>227.5</v>
      </c>
      <c r="BF73" s="43">
        <v>229</v>
      </c>
      <c r="BG73" s="43">
        <v>226.5</v>
      </c>
      <c r="BH73" s="43">
        <v>211.5</v>
      </c>
      <c r="BI73" s="43">
        <v>196</v>
      </c>
      <c r="BJ73" s="43">
        <v>194.5</v>
      </c>
      <c r="BK73" s="43">
        <v>196</v>
      </c>
      <c r="BL73" s="43">
        <v>196</v>
      </c>
      <c r="BM73" s="43">
        <v>195.5</v>
      </c>
      <c r="BN73" s="43">
        <v>193</v>
      </c>
      <c r="BO73" s="43">
        <v>198</v>
      </c>
      <c r="BP73" s="43">
        <v>207</v>
      </c>
      <c r="BQ73" s="43">
        <v>214</v>
      </c>
      <c r="BR73" s="43">
        <v>221.5</v>
      </c>
      <c r="BS73" s="43">
        <v>229.5</v>
      </c>
      <c r="BT73" s="43">
        <v>236.5</v>
      </c>
      <c r="BU73" s="43">
        <v>241.5</v>
      </c>
      <c r="BV73" s="43">
        <v>246</v>
      </c>
      <c r="BW73" s="43">
        <v>248</v>
      </c>
      <c r="BX73" s="43">
        <v>247</v>
      </c>
      <c r="BY73" s="43">
        <v>245</v>
      </c>
      <c r="BZ73" s="43">
        <v>247.5</v>
      </c>
      <c r="CA73" s="43">
        <v>256</v>
      </c>
      <c r="CB73" s="43">
        <v>268.5</v>
      </c>
      <c r="CC73" s="43">
        <v>278.5</v>
      </c>
      <c r="CD73" s="43">
        <v>280</v>
      </c>
      <c r="CE73" s="43">
        <v>274.5</v>
      </c>
      <c r="CF73" s="43">
        <v>301</v>
      </c>
      <c r="CG73" s="43">
        <v>350.5</v>
      </c>
      <c r="CH73" s="43">
        <v>393</v>
      </c>
      <c r="CI73" s="43">
        <v>420</v>
      </c>
      <c r="CJ73" s="43">
        <v>446</v>
      </c>
      <c r="CK73" s="43">
        <v>475.5</v>
      </c>
      <c r="CL73" s="43">
        <v>494.5</v>
      </c>
      <c r="CM73" s="43">
        <v>516.5</v>
      </c>
      <c r="CN73" s="43">
        <v>539</v>
      </c>
      <c r="CO73" s="43">
        <v>623</v>
      </c>
      <c r="CP73" s="43">
        <v>697.5</v>
      </c>
      <c r="CQ73" s="43">
        <v>700.5</v>
      </c>
      <c r="CR73" s="43">
        <v>711</v>
      </c>
      <c r="CS73" s="43">
        <v>733.5</v>
      </c>
      <c r="CT73" s="43">
        <v>745.5</v>
      </c>
      <c r="CU73" s="43">
        <v>760.5</v>
      </c>
      <c r="CV73" s="43">
        <v>893</v>
      </c>
      <c r="CW73" s="43">
        <v>1014.5</v>
      </c>
      <c r="CX73" s="43">
        <v>986</v>
      </c>
      <c r="CY73" s="43">
        <v>971.5</v>
      </c>
      <c r="CZ73" s="43">
        <v>1014.5</v>
      </c>
      <c r="DA73" s="43">
        <v>1070</v>
      </c>
      <c r="DB73" s="43">
        <v>1153</v>
      </c>
      <c r="DC73" s="43">
        <v>1267</v>
      </c>
      <c r="DD73" s="43">
        <v>1404.5</v>
      </c>
      <c r="DE73" s="43">
        <v>1559</v>
      </c>
      <c r="DF73" s="43">
        <v>1702</v>
      </c>
      <c r="DG73" s="43">
        <v>1815</v>
      </c>
      <c r="DH73" s="43">
        <v>1896</v>
      </c>
      <c r="DI73" s="43">
        <v>1945.5</v>
      </c>
      <c r="DJ73" s="43">
        <v>1972.5</v>
      </c>
      <c r="DK73" s="43">
        <v>2014.5</v>
      </c>
      <c r="DL73" s="43">
        <v>2127</v>
      </c>
      <c r="DM73" s="43">
        <v>2303.5</v>
      </c>
      <c r="DN73" s="43">
        <v>2465</v>
      </c>
      <c r="DO73" s="43">
        <v>2602</v>
      </c>
      <c r="DP73" s="43">
        <v>2726.5</v>
      </c>
      <c r="DQ73" s="43">
        <v>2851.5</v>
      </c>
      <c r="DR73" s="43">
        <v>3029</v>
      </c>
      <c r="DS73" s="43">
        <v>3244.5</v>
      </c>
      <c r="DT73" s="43">
        <v>3454</v>
      </c>
      <c r="DU73" s="43">
        <v>3595</v>
      </c>
      <c r="DV73" s="43">
        <v>3584.5</v>
      </c>
      <c r="DW73" s="43">
        <v>3380.5</v>
      </c>
      <c r="DX73" s="43"/>
      <c r="DY73" s="43"/>
      <c r="DZ73" s="43"/>
      <c r="EA73" s="43">
        <v>2309</v>
      </c>
      <c r="EB73" s="43"/>
      <c r="EC73" s="43"/>
      <c r="ED73" s="43"/>
      <c r="EE73" s="43"/>
      <c r="EF73" s="43">
        <v>2745</v>
      </c>
      <c r="EG73" s="43"/>
      <c r="EH73" s="43"/>
      <c r="EI73" s="43"/>
      <c r="EJ73" s="43"/>
      <c r="EK73" s="43">
        <v>3246</v>
      </c>
      <c r="EL73" s="43"/>
      <c r="EM73" s="43"/>
      <c r="EN73" s="43"/>
      <c r="EO73" s="43"/>
      <c r="EP73" s="43">
        <v>4385</v>
      </c>
      <c r="EQ73" s="43"/>
      <c r="ER73" s="43"/>
      <c r="ES73" s="43"/>
      <c r="ET73" s="43"/>
      <c r="EU73" s="43">
        <v>5930</v>
      </c>
      <c r="EV73" s="43"/>
      <c r="EW73" s="43"/>
      <c r="EX73" s="43"/>
      <c r="EY73" s="43"/>
      <c r="EZ73" s="43">
        <v>8314</v>
      </c>
      <c r="FA73" s="43"/>
      <c r="FB73" s="43"/>
      <c r="FC73" s="43"/>
      <c r="FD73" s="43"/>
      <c r="FE73" s="43">
        <v>11521</v>
      </c>
      <c r="FF73" s="43"/>
      <c r="FG73" s="43"/>
      <c r="FH73" s="43"/>
      <c r="FI73" s="43"/>
      <c r="FJ73" s="43">
        <v>15551</v>
      </c>
      <c r="FK73" s="43"/>
      <c r="FL73" s="43"/>
      <c r="FM73" s="43"/>
      <c r="FN73" s="43"/>
      <c r="FO73" s="43">
        <v>23697</v>
      </c>
      <c r="FP73" s="43"/>
      <c r="FQ73" s="43"/>
      <c r="FR73" s="43"/>
      <c r="FS73" s="43"/>
      <c r="FT73" s="43">
        <v>35766</v>
      </c>
      <c r="FU73" s="43"/>
      <c r="FV73" s="43"/>
      <c r="FW73" s="43"/>
      <c r="FX73" s="43"/>
      <c r="FY73" s="43">
        <v>49896</v>
      </c>
      <c r="FZ73" s="43"/>
      <c r="GA73" s="43"/>
      <c r="GB73" s="43"/>
      <c r="GC73" s="43"/>
      <c r="GD73" s="43">
        <v>73442</v>
      </c>
      <c r="GE73" s="43"/>
      <c r="GF73" s="43"/>
      <c r="GG73" s="43"/>
      <c r="GH73" s="43"/>
      <c r="GI73" s="43">
        <v>111283</v>
      </c>
      <c r="GJ73" s="43"/>
      <c r="GK73" s="43"/>
      <c r="GL73" s="43"/>
      <c r="GM73" s="43"/>
      <c r="GN73" s="43">
        <v>153975</v>
      </c>
      <c r="GO73" s="43"/>
      <c r="GP73" s="43"/>
      <c r="GQ73" s="43"/>
      <c r="GR73" s="43"/>
      <c r="GS73" s="43">
        <v>196712</v>
      </c>
      <c r="GT73" s="43"/>
      <c r="GU73" s="43"/>
      <c r="GV73" s="43"/>
      <c r="GW73" s="43"/>
      <c r="GX73" s="43">
        <v>241173</v>
      </c>
    </row>
    <row r="74" spans="1:206" s="67" customFormat="1">
      <c r="A74" s="182" t="s">
        <v>224</v>
      </c>
      <c r="B74" s="67" t="s">
        <v>3547</v>
      </c>
      <c r="C74" s="67" t="s">
        <v>3533</v>
      </c>
      <c r="D74" s="188" t="s">
        <v>3560</v>
      </c>
      <c r="E74" s="67" t="s">
        <v>798</v>
      </c>
      <c r="BD74" s="175">
        <f>SUM(BD66:BD73,BD45:BD52)/SUM(BD32:BD73)</f>
        <v>3.3176322200971539E-2</v>
      </c>
      <c r="BE74" s="175">
        <f t="shared" ref="BE74:DP74" si="0">SUM(BE66:BE73,BE45:BE52)/SUM(BE32:BE73)</f>
        <v>3.2940102033561715E-2</v>
      </c>
      <c r="BF74" s="175">
        <f t="shared" si="0"/>
        <v>3.2718064351081877E-2</v>
      </c>
      <c r="BG74" s="175">
        <f t="shared" si="0"/>
        <v>3.2525329521098677E-2</v>
      </c>
      <c r="BH74" s="175">
        <f t="shared" si="0"/>
        <v>3.2356357331603892E-2</v>
      </c>
      <c r="BI74" s="175">
        <f t="shared" si="0"/>
        <v>3.2203329454662935E-2</v>
      </c>
      <c r="BJ74" s="175">
        <f t="shared" si="0"/>
        <v>3.2059593242853825E-2</v>
      </c>
      <c r="BK74" s="175">
        <f t="shared" si="0"/>
        <v>3.1918660320022621E-2</v>
      </c>
      <c r="BL74" s="175">
        <f t="shared" si="0"/>
        <v>3.1800202894262906E-2</v>
      </c>
      <c r="BM74" s="175">
        <f t="shared" si="0"/>
        <v>3.1715278284376619E-2</v>
      </c>
      <c r="BN74" s="175">
        <f t="shared" si="0"/>
        <v>3.1652737976350175E-2</v>
      </c>
      <c r="BO74" s="175">
        <f t="shared" si="0"/>
        <v>3.167222980718943E-2</v>
      </c>
      <c r="BP74" s="175">
        <f t="shared" si="0"/>
        <v>3.1758558531434965E-2</v>
      </c>
      <c r="BQ74" s="175">
        <f t="shared" si="0"/>
        <v>3.1833177993932892E-2</v>
      </c>
      <c r="BR74" s="175">
        <f t="shared" si="0"/>
        <v>3.1889964203946568E-2</v>
      </c>
      <c r="BS74" s="175">
        <f t="shared" si="0"/>
        <v>3.1930370988033419E-2</v>
      </c>
      <c r="BT74" s="175">
        <f t="shared" si="0"/>
        <v>3.1928358101344846E-2</v>
      </c>
      <c r="BU74" s="175">
        <f t="shared" si="0"/>
        <v>3.1886661479727234E-2</v>
      </c>
      <c r="BV74" s="175">
        <f t="shared" si="0"/>
        <v>3.1848431314311781E-2</v>
      </c>
      <c r="BW74" s="175">
        <f t="shared" si="0"/>
        <v>3.181189979039712E-2</v>
      </c>
      <c r="BX74" s="175">
        <f t="shared" si="0"/>
        <v>3.1764268899874014E-2</v>
      </c>
      <c r="BY74" s="175">
        <f t="shared" si="0"/>
        <v>3.1710136112317718E-2</v>
      </c>
      <c r="BZ74" s="175">
        <f t="shared" si="0"/>
        <v>3.1660000792636818E-2</v>
      </c>
      <c r="CA74" s="175">
        <f t="shared" si="0"/>
        <v>3.162004022139802E-2</v>
      </c>
      <c r="CB74" s="175">
        <f t="shared" si="0"/>
        <v>3.158143607013783E-2</v>
      </c>
      <c r="CC74" s="175">
        <f t="shared" si="0"/>
        <v>3.1570903328729326E-2</v>
      </c>
      <c r="CD74" s="175">
        <f t="shared" si="0"/>
        <v>3.1624487407480757E-2</v>
      </c>
      <c r="CE74" s="175">
        <f t="shared" si="0"/>
        <v>3.1664066837223663E-2</v>
      </c>
      <c r="CF74" s="175">
        <f t="shared" si="0"/>
        <v>3.1666834626919937E-2</v>
      </c>
      <c r="CG74" s="175">
        <f t="shared" si="0"/>
        <v>3.1674207990091421E-2</v>
      </c>
      <c r="CH74" s="175">
        <f t="shared" si="0"/>
        <v>3.1625554060594321E-2</v>
      </c>
      <c r="CI74" s="175">
        <f t="shared" si="0"/>
        <v>3.1543208282942804E-2</v>
      </c>
      <c r="CJ74" s="175">
        <f t="shared" si="0"/>
        <v>3.1490870067646393E-2</v>
      </c>
      <c r="CK74" s="175">
        <f t="shared" si="0"/>
        <v>3.1434008823980369E-2</v>
      </c>
      <c r="CL74" s="175">
        <f t="shared" si="0"/>
        <v>3.1388818810243344E-2</v>
      </c>
      <c r="CM74" s="175">
        <f t="shared" si="0"/>
        <v>3.1385604139599226E-2</v>
      </c>
      <c r="CN74" s="175">
        <f t="shared" si="0"/>
        <v>3.1393391438253641E-2</v>
      </c>
      <c r="CO74" s="175">
        <f t="shared" si="0"/>
        <v>3.1432425420237164E-2</v>
      </c>
      <c r="CP74" s="175">
        <f t="shared" si="0"/>
        <v>3.1474380732613244E-2</v>
      </c>
      <c r="CQ74" s="175">
        <f t="shared" si="0"/>
        <v>3.1499683656248445E-2</v>
      </c>
      <c r="CR74" s="175">
        <f t="shared" si="0"/>
        <v>3.1546159549034593E-2</v>
      </c>
      <c r="CS74" s="175">
        <f t="shared" si="0"/>
        <v>3.161716754479877E-2</v>
      </c>
      <c r="CT74" s="175">
        <f t="shared" si="0"/>
        <v>3.1691340529229027E-2</v>
      </c>
      <c r="CU74" s="175">
        <f t="shared" si="0"/>
        <v>3.1744251265905951E-2</v>
      </c>
      <c r="CV74" s="175">
        <f t="shared" si="0"/>
        <v>3.1767695502680188E-2</v>
      </c>
      <c r="CW74" s="175">
        <f t="shared" si="0"/>
        <v>3.1777707579733465E-2</v>
      </c>
      <c r="CX74" s="175">
        <f t="shared" si="0"/>
        <v>3.1865456813521258E-2</v>
      </c>
      <c r="CY74" s="175">
        <f t="shared" si="0"/>
        <v>3.2018865384727452E-2</v>
      </c>
      <c r="CZ74" s="175">
        <f t="shared" si="0"/>
        <v>3.2105019920714115E-2</v>
      </c>
      <c r="DA74" s="175">
        <f t="shared" si="0"/>
        <v>3.2128935328697018E-2</v>
      </c>
      <c r="DB74" s="175">
        <f t="shared" si="0"/>
        <v>3.2152328423787083E-2</v>
      </c>
      <c r="DC74" s="175">
        <f t="shared" si="0"/>
        <v>3.2171750843580975E-2</v>
      </c>
      <c r="DD74" s="175">
        <f t="shared" si="0"/>
        <v>3.2185148280180091E-2</v>
      </c>
      <c r="DE74" s="175">
        <f t="shared" si="0"/>
        <v>3.2176493715831714E-2</v>
      </c>
      <c r="DF74" s="175">
        <f t="shared" si="0"/>
        <v>3.2142646930266305E-2</v>
      </c>
      <c r="DG74" s="175">
        <f t="shared" si="0"/>
        <v>3.2105441841024658E-2</v>
      </c>
      <c r="DH74" s="175">
        <f t="shared" si="0"/>
        <v>3.2072177057183612E-2</v>
      </c>
      <c r="DI74" s="175">
        <f t="shared" si="0"/>
        <v>3.204533185441643E-2</v>
      </c>
      <c r="DJ74" s="175">
        <f t="shared" si="0"/>
        <v>3.2027786455224208E-2</v>
      </c>
      <c r="DK74" s="175">
        <f t="shared" si="0"/>
        <v>3.2045803325332002E-2</v>
      </c>
      <c r="DL74" s="175">
        <f t="shared" si="0"/>
        <v>3.2125933557806075E-2</v>
      </c>
      <c r="DM74" s="175">
        <f t="shared" si="0"/>
        <v>3.2275710313153898E-2</v>
      </c>
      <c r="DN74" s="175">
        <f t="shared" si="0"/>
        <v>3.2464127021763899E-2</v>
      </c>
      <c r="DO74" s="175">
        <f t="shared" si="0"/>
        <v>3.2634962963498292E-2</v>
      </c>
      <c r="DP74" s="175">
        <f t="shared" si="0"/>
        <v>3.2790957036973038E-2</v>
      </c>
      <c r="DQ74" s="175">
        <f t="shared" ref="DQ74:DW74" si="1">SUM(DQ66:DQ73,DQ45:DQ52)/SUM(DQ32:DQ73)</f>
        <v>3.2985462197076307E-2</v>
      </c>
      <c r="DR74" s="175">
        <f t="shared" si="1"/>
        <v>3.3254035091959913E-2</v>
      </c>
      <c r="DS74" s="175">
        <f t="shared" si="1"/>
        <v>3.357802961476055E-2</v>
      </c>
      <c r="DT74" s="175">
        <f t="shared" si="1"/>
        <v>3.3938213675987178E-2</v>
      </c>
      <c r="DU74" s="175">
        <f t="shared" si="1"/>
        <v>3.4319960899213284E-2</v>
      </c>
      <c r="DV74" s="175">
        <f t="shared" si="1"/>
        <v>3.4595663427616975E-2</v>
      </c>
      <c r="DW74" s="175">
        <f t="shared" si="1"/>
        <v>3.4701816342100705E-2</v>
      </c>
      <c r="DX74" s="68"/>
      <c r="DY74" s="68"/>
      <c r="DZ74" s="68"/>
      <c r="EA74" s="68"/>
      <c r="EB74" s="68"/>
      <c r="EC74" s="68"/>
      <c r="ED74" s="68"/>
      <c r="EE74" s="68"/>
      <c r="EF74" s="68"/>
      <c r="EG74" s="68"/>
      <c r="EH74" s="68"/>
      <c r="EI74" s="68"/>
      <c r="EJ74" s="68"/>
      <c r="EK74" s="68"/>
      <c r="EL74" s="68"/>
      <c r="EM74" s="68"/>
      <c r="EN74" s="68"/>
      <c r="EO74" s="68"/>
      <c r="EP74" s="68"/>
      <c r="EQ74" s="68"/>
      <c r="ER74" s="68"/>
      <c r="ES74" s="68"/>
      <c r="ET74" s="68"/>
      <c r="EU74" s="68"/>
      <c r="EV74" s="68"/>
      <c r="EW74" s="68"/>
      <c r="EX74" s="68"/>
      <c r="EY74" s="68"/>
      <c r="EZ74" s="68"/>
      <c r="FA74" s="68"/>
      <c r="FB74" s="68"/>
      <c r="FC74" s="68"/>
      <c r="FD74" s="68"/>
      <c r="FE74" s="68"/>
      <c r="FF74" s="68"/>
      <c r="FG74" s="68"/>
      <c r="FH74" s="68"/>
      <c r="FI74" s="68"/>
      <c r="FJ74" s="68"/>
      <c r="FK74" s="68"/>
      <c r="FL74" s="68"/>
      <c r="FM74" s="68"/>
      <c r="FN74" s="68"/>
      <c r="FO74" s="68"/>
      <c r="FP74" s="68"/>
      <c r="FQ74" s="68"/>
      <c r="FR74" s="68"/>
      <c r="FS74" s="68"/>
      <c r="FT74" s="68"/>
      <c r="FU74" s="68"/>
      <c r="FV74" s="68"/>
      <c r="FW74" s="68"/>
      <c r="FX74" s="68"/>
      <c r="FY74" s="68"/>
      <c r="FZ74" s="68"/>
      <c r="GA74" s="68"/>
      <c r="GB74" s="68"/>
      <c r="GC74" s="68"/>
      <c r="GD74" s="68"/>
      <c r="GE74" s="68"/>
      <c r="GF74" s="68"/>
      <c r="GG74" s="68"/>
      <c r="GH74" s="68"/>
      <c r="GI74" s="68"/>
      <c r="GJ74" s="68"/>
      <c r="GK74" s="68"/>
      <c r="GL74" s="68"/>
      <c r="GM74" s="68"/>
      <c r="GN74" s="68"/>
      <c r="GO74" s="68"/>
      <c r="GP74" s="68"/>
      <c r="GQ74" s="68"/>
      <c r="GR74" s="68"/>
      <c r="GS74" s="68"/>
      <c r="GT74" s="68"/>
      <c r="GU74" s="68"/>
      <c r="GV74" s="68"/>
      <c r="GW74" s="68"/>
      <c r="GX74" s="68"/>
    </row>
    <row r="75" spans="1:206" s="67" customFormat="1">
      <c r="A75" s="182" t="s">
        <v>224</v>
      </c>
      <c r="B75" s="67" t="s">
        <v>3547</v>
      </c>
      <c r="C75" s="67" t="s">
        <v>3533</v>
      </c>
      <c r="D75" s="188" t="s">
        <v>3560</v>
      </c>
      <c r="E75" s="122" t="s">
        <v>799</v>
      </c>
      <c r="BD75" s="175">
        <f>SUM(BD45:BD52)/SUM(BD32:BD52)</f>
        <v>3.5833297552806578E-2</v>
      </c>
      <c r="BE75" s="175">
        <f t="shared" ref="BE75:DP75" si="2">SUM(BE45:BE52)/SUM(BE32:BE52)</f>
        <v>3.5600179926068586E-2</v>
      </c>
      <c r="BF75" s="175">
        <f t="shared" si="2"/>
        <v>3.5388346154821705E-2</v>
      </c>
      <c r="BG75" s="175">
        <f t="shared" si="2"/>
        <v>3.5208334053513285E-2</v>
      </c>
      <c r="BH75" s="175">
        <f t="shared" si="2"/>
        <v>3.5053076746165091E-2</v>
      </c>
      <c r="BI75" s="175">
        <f t="shared" si="2"/>
        <v>3.4915012457869696E-2</v>
      </c>
      <c r="BJ75" s="175">
        <f t="shared" si="2"/>
        <v>3.4783241175486521E-2</v>
      </c>
      <c r="BK75" s="175">
        <f t="shared" si="2"/>
        <v>3.4651180438762544E-2</v>
      </c>
      <c r="BL75" s="175">
        <f t="shared" si="2"/>
        <v>3.4543620695129895E-2</v>
      </c>
      <c r="BM75" s="175">
        <f t="shared" si="2"/>
        <v>3.4470952447593267E-2</v>
      </c>
      <c r="BN75" s="175">
        <f t="shared" si="2"/>
        <v>3.4424839952752133E-2</v>
      </c>
      <c r="BO75" s="175">
        <f t="shared" si="2"/>
        <v>3.44717202756573E-2</v>
      </c>
      <c r="BP75" s="175">
        <f t="shared" si="2"/>
        <v>3.4587132863083493E-2</v>
      </c>
      <c r="BQ75" s="175">
        <f t="shared" si="2"/>
        <v>3.468069570249506E-2</v>
      </c>
      <c r="BR75" s="175">
        <f t="shared" si="2"/>
        <v>3.4742661884878595E-2</v>
      </c>
      <c r="BS75" s="175">
        <f t="shared" si="2"/>
        <v>3.4774378286680389E-2</v>
      </c>
      <c r="BT75" s="175">
        <f t="shared" si="2"/>
        <v>3.4759152491042264E-2</v>
      </c>
      <c r="BU75" s="175">
        <f t="shared" si="2"/>
        <v>3.4706479119659912E-2</v>
      </c>
      <c r="BV75" s="175">
        <f t="shared" si="2"/>
        <v>3.4659545611924636E-2</v>
      </c>
      <c r="BW75" s="175">
        <f t="shared" si="2"/>
        <v>3.4615345008272722E-2</v>
      </c>
      <c r="BX75" s="175">
        <f t="shared" si="2"/>
        <v>3.4560880487640451E-2</v>
      </c>
      <c r="BY75" s="175">
        <f t="shared" si="2"/>
        <v>3.4506279902526374E-2</v>
      </c>
      <c r="BZ75" s="175">
        <f t="shared" si="2"/>
        <v>3.4460468438270393E-2</v>
      </c>
      <c r="CA75" s="175">
        <f t="shared" si="2"/>
        <v>3.4422711123142317E-2</v>
      </c>
      <c r="CB75" s="175">
        <f t="shared" si="2"/>
        <v>3.4385121715813441E-2</v>
      </c>
      <c r="CC75" s="175">
        <f t="shared" si="2"/>
        <v>3.4364611168996272E-2</v>
      </c>
      <c r="CD75" s="175">
        <f t="shared" si="2"/>
        <v>3.4401039218237339E-2</v>
      </c>
      <c r="CE75" s="175">
        <f t="shared" si="2"/>
        <v>3.4439500789027307E-2</v>
      </c>
      <c r="CF75" s="175">
        <f t="shared" si="2"/>
        <v>3.4447554332067178E-2</v>
      </c>
      <c r="CG75" s="175">
        <f t="shared" si="2"/>
        <v>3.4457704264129543E-2</v>
      </c>
      <c r="CH75" s="175">
        <f t="shared" si="2"/>
        <v>3.4427230914675581E-2</v>
      </c>
      <c r="CI75" s="175">
        <f t="shared" si="2"/>
        <v>3.4353555386090369E-2</v>
      </c>
      <c r="CJ75" s="175">
        <f t="shared" si="2"/>
        <v>3.4286669628209414E-2</v>
      </c>
      <c r="CK75" s="175">
        <f t="shared" si="2"/>
        <v>3.4213115997842151E-2</v>
      </c>
      <c r="CL75" s="175">
        <f t="shared" si="2"/>
        <v>3.4157802113880413E-2</v>
      </c>
      <c r="CM75" s="175">
        <f t="shared" si="2"/>
        <v>3.415318940046138E-2</v>
      </c>
      <c r="CN75" s="175">
        <f t="shared" si="2"/>
        <v>3.4171803847464453E-2</v>
      </c>
      <c r="CO75" s="175">
        <f t="shared" si="2"/>
        <v>3.423297772383254E-2</v>
      </c>
      <c r="CP75" s="175">
        <f t="shared" si="2"/>
        <v>3.430859401157578E-2</v>
      </c>
      <c r="CQ75" s="175">
        <f t="shared" si="2"/>
        <v>3.4375314326235779E-2</v>
      </c>
      <c r="CR75" s="175">
        <f t="shared" si="2"/>
        <v>3.4467820007733754E-2</v>
      </c>
      <c r="CS75" s="175">
        <f t="shared" si="2"/>
        <v>3.4579704164316431E-2</v>
      </c>
      <c r="CT75" s="175">
        <f t="shared" si="2"/>
        <v>3.4697521715650693E-2</v>
      </c>
      <c r="CU75" s="175">
        <f t="shared" si="2"/>
        <v>3.4809546539022504E-2</v>
      </c>
      <c r="CV75" s="175">
        <f t="shared" si="2"/>
        <v>3.4892901204820977E-2</v>
      </c>
      <c r="CW75" s="175">
        <f t="shared" si="2"/>
        <v>3.4966367772481834E-2</v>
      </c>
      <c r="CX75" s="175">
        <f t="shared" si="2"/>
        <v>3.5105872370131311E-2</v>
      </c>
      <c r="CY75" s="175">
        <f t="shared" si="2"/>
        <v>3.5291843788577686E-2</v>
      </c>
      <c r="CZ75" s="175">
        <f t="shared" si="2"/>
        <v>3.541169559288497E-2</v>
      </c>
      <c r="DA75" s="175">
        <f t="shared" si="2"/>
        <v>3.5476254051234349E-2</v>
      </c>
      <c r="DB75" s="175">
        <f t="shared" si="2"/>
        <v>3.5536605556276163E-2</v>
      </c>
      <c r="DC75" s="175">
        <f t="shared" si="2"/>
        <v>3.5585338396543043E-2</v>
      </c>
      <c r="DD75" s="175">
        <f t="shared" si="2"/>
        <v>3.5626100278682411E-2</v>
      </c>
      <c r="DE75" s="175">
        <f t="shared" si="2"/>
        <v>3.5640456541674283E-2</v>
      </c>
      <c r="DF75" s="175">
        <f t="shared" si="2"/>
        <v>3.5623020295785866E-2</v>
      </c>
      <c r="DG75" s="175">
        <f t="shared" si="2"/>
        <v>3.5599402411232682E-2</v>
      </c>
      <c r="DH75" s="175">
        <f t="shared" si="2"/>
        <v>3.5580101661668979E-2</v>
      </c>
      <c r="DI75" s="175">
        <f t="shared" si="2"/>
        <v>3.5567415310492519E-2</v>
      </c>
      <c r="DJ75" s="175">
        <f t="shared" si="2"/>
        <v>3.5558764372473128E-2</v>
      </c>
      <c r="DK75" s="175">
        <f t="shared" si="2"/>
        <v>3.558191425272287E-2</v>
      </c>
      <c r="DL75" s="175">
        <f t="shared" si="2"/>
        <v>3.5672960130795246E-2</v>
      </c>
      <c r="DM75" s="175">
        <f t="shared" si="2"/>
        <v>3.5844344127297006E-2</v>
      </c>
      <c r="DN75" s="175">
        <f t="shared" si="2"/>
        <v>3.6054709143417789E-2</v>
      </c>
      <c r="DO75" s="175">
        <f t="shared" si="2"/>
        <v>3.6244993568899174E-2</v>
      </c>
      <c r="DP75" s="175">
        <f t="shared" si="2"/>
        <v>3.6423505484262257E-2</v>
      </c>
      <c r="DQ75" s="175">
        <f t="shared" ref="DQ75:DW75" si="3">SUM(DQ45:DQ52)/SUM(DQ32:DQ52)</f>
        <v>3.6648879549094938E-2</v>
      </c>
      <c r="DR75" s="175">
        <f t="shared" si="3"/>
        <v>3.6960069254230614E-2</v>
      </c>
      <c r="DS75" s="175">
        <f t="shared" si="3"/>
        <v>3.7335907953696922E-2</v>
      </c>
      <c r="DT75" s="175">
        <f t="shared" si="3"/>
        <v>3.7754683829549024E-2</v>
      </c>
      <c r="DU75" s="175">
        <f t="shared" si="3"/>
        <v>3.8195967390648462E-2</v>
      </c>
      <c r="DV75" s="175">
        <f t="shared" si="3"/>
        <v>3.8551983168570482E-2</v>
      </c>
      <c r="DW75" s="175">
        <f t="shared" si="3"/>
        <v>3.8753247840459228E-2</v>
      </c>
      <c r="DX75" s="68"/>
      <c r="DY75" s="68"/>
      <c r="DZ75" s="68"/>
      <c r="EA75" s="68"/>
      <c r="EB75" s="68"/>
      <c r="EC75" s="68"/>
      <c r="ED75" s="68"/>
      <c r="EE75" s="68"/>
      <c r="EF75" s="68"/>
      <c r="EG75" s="68"/>
      <c r="EH75" s="68"/>
      <c r="EI75" s="68"/>
      <c r="EJ75" s="68"/>
      <c r="EK75" s="68"/>
      <c r="EL75" s="68"/>
      <c r="EM75" s="68"/>
      <c r="EN75" s="68"/>
      <c r="EO75" s="68"/>
      <c r="EP75" s="68"/>
      <c r="EQ75" s="68"/>
      <c r="ER75" s="68"/>
      <c r="ES75" s="68"/>
      <c r="ET75" s="68"/>
      <c r="EU75" s="68"/>
      <c r="EV75" s="68"/>
      <c r="EW75" s="68"/>
      <c r="EX75" s="68"/>
      <c r="EY75" s="68"/>
      <c r="EZ75" s="68"/>
      <c r="FA75" s="68"/>
      <c r="FB75" s="68"/>
      <c r="FC75" s="68"/>
      <c r="FD75" s="68"/>
      <c r="FE75" s="68"/>
      <c r="FF75" s="68"/>
      <c r="FG75" s="68"/>
      <c r="FH75" s="68"/>
      <c r="FI75" s="68"/>
      <c r="FJ75" s="68"/>
      <c r="FK75" s="68"/>
      <c r="FL75" s="68"/>
      <c r="FM75" s="68"/>
      <c r="FN75" s="68"/>
      <c r="FO75" s="68"/>
      <c r="FP75" s="68"/>
      <c r="FQ75" s="68"/>
      <c r="FR75" s="68"/>
      <c r="FS75" s="68"/>
      <c r="FT75" s="68"/>
      <c r="FU75" s="68"/>
      <c r="FV75" s="68"/>
      <c r="FW75" s="68"/>
      <c r="FX75" s="68"/>
      <c r="FY75" s="68"/>
      <c r="FZ75" s="68"/>
      <c r="GA75" s="68"/>
      <c r="GB75" s="68"/>
      <c r="GC75" s="68"/>
      <c r="GD75" s="68"/>
      <c r="GE75" s="68"/>
      <c r="GF75" s="68"/>
      <c r="GG75" s="68"/>
      <c r="GH75" s="68"/>
      <c r="GI75" s="68"/>
      <c r="GJ75" s="68"/>
      <c r="GK75" s="68"/>
      <c r="GL75" s="68"/>
      <c r="GM75" s="68"/>
      <c r="GN75" s="68"/>
      <c r="GO75" s="68"/>
      <c r="GP75" s="68"/>
      <c r="GQ75" s="68"/>
      <c r="GR75" s="68"/>
      <c r="GS75" s="68"/>
      <c r="GT75" s="68"/>
      <c r="GU75" s="68"/>
      <c r="GV75" s="68"/>
      <c r="GW75" s="68"/>
      <c r="GX75" s="68"/>
    </row>
    <row r="76" spans="1:206" s="67" customFormat="1">
      <c r="A76" s="182" t="s">
        <v>224</v>
      </c>
      <c r="B76" s="67" t="s">
        <v>3547</v>
      </c>
      <c r="C76" s="67" t="s">
        <v>3533</v>
      </c>
      <c r="D76" s="188" t="s">
        <v>3560</v>
      </c>
      <c r="E76" s="122" t="s">
        <v>800</v>
      </c>
      <c r="BD76" s="175">
        <f>SUM(BD66:BD73)/SUM(BD53:BD73)</f>
        <v>3.050527656637142E-2</v>
      </c>
      <c r="BE76" s="175">
        <f t="shared" ref="BE76:DP76" si="4">SUM(BE66:BE73)/SUM(BE53:BE73)</f>
        <v>3.026501616421446E-2</v>
      </c>
      <c r="BF76" s="175">
        <f t="shared" si="4"/>
        <v>3.0031981064648487E-2</v>
      </c>
      <c r="BG76" s="175">
        <f t="shared" si="4"/>
        <v>2.9826013520204642E-2</v>
      </c>
      <c r="BH76" s="175">
        <f t="shared" si="4"/>
        <v>2.9642833456358521E-2</v>
      </c>
      <c r="BI76" s="175">
        <f t="shared" si="4"/>
        <v>2.9474238723846E-2</v>
      </c>
      <c r="BJ76" s="175">
        <f t="shared" si="4"/>
        <v>2.9318099569745511E-2</v>
      </c>
      <c r="BK76" s="175">
        <f t="shared" si="4"/>
        <v>2.916792601963605E-2</v>
      </c>
      <c r="BL76" s="175">
        <f t="shared" si="4"/>
        <v>2.9038136098496068E-2</v>
      </c>
      <c r="BM76" s="175">
        <f t="shared" si="4"/>
        <v>2.8940633549394218E-2</v>
      </c>
      <c r="BN76" s="175">
        <f t="shared" si="4"/>
        <v>2.8861232103370476E-2</v>
      </c>
      <c r="BO76" s="175">
        <f t="shared" si="4"/>
        <v>2.8852811825986542E-2</v>
      </c>
      <c r="BP76" s="175">
        <f t="shared" si="4"/>
        <v>2.8910050791704021E-2</v>
      </c>
      <c r="BQ76" s="175">
        <f t="shared" si="4"/>
        <v>2.8966103406357271E-2</v>
      </c>
      <c r="BR76" s="175">
        <f t="shared" si="4"/>
        <v>2.9018288294323295E-2</v>
      </c>
      <c r="BS76" s="175">
        <f t="shared" si="4"/>
        <v>2.9068164068138322E-2</v>
      </c>
      <c r="BT76" s="175">
        <f t="shared" si="4"/>
        <v>2.9079709565388003E-2</v>
      </c>
      <c r="BU76" s="175">
        <f t="shared" si="4"/>
        <v>2.9048703835341475E-2</v>
      </c>
      <c r="BV76" s="175">
        <f t="shared" si="4"/>
        <v>2.9018833916190694E-2</v>
      </c>
      <c r="BW76" s="175">
        <f t="shared" si="4"/>
        <v>2.8989671936109407E-2</v>
      </c>
      <c r="BX76" s="175">
        <f t="shared" si="4"/>
        <v>2.8948444141350119E-2</v>
      </c>
      <c r="BY76" s="175">
        <f t="shared" si="4"/>
        <v>2.8894988528152424E-2</v>
      </c>
      <c r="BZ76" s="175">
        <f t="shared" si="4"/>
        <v>2.8841283705161869E-2</v>
      </c>
      <c r="CA76" s="175">
        <f t="shared" si="4"/>
        <v>2.8799854754409718E-2</v>
      </c>
      <c r="CB76" s="175">
        <f t="shared" si="4"/>
        <v>2.8761383696194565E-2</v>
      </c>
      <c r="CC76" s="175">
        <f t="shared" si="4"/>
        <v>2.876220642582222E-2</v>
      </c>
      <c r="CD76" s="175">
        <f t="shared" si="4"/>
        <v>2.883391906116909E-2</v>
      </c>
      <c r="CE76" s="175">
        <f t="shared" si="4"/>
        <v>2.8875421318840321E-2</v>
      </c>
      <c r="CF76" s="175">
        <f t="shared" si="4"/>
        <v>2.8873332174585573E-2</v>
      </c>
      <c r="CG76" s="175">
        <f t="shared" si="4"/>
        <v>2.8878309877507731E-2</v>
      </c>
      <c r="CH76" s="175">
        <f t="shared" si="4"/>
        <v>2.8814264453591889E-2</v>
      </c>
      <c r="CI76" s="175">
        <f t="shared" si="4"/>
        <v>2.8724334475514507E-2</v>
      </c>
      <c r="CJ76" s="175">
        <f t="shared" si="4"/>
        <v>2.8683756043062527E-2</v>
      </c>
      <c r="CK76" s="175">
        <f t="shared" si="4"/>
        <v>2.863956292444083E-2</v>
      </c>
      <c r="CL76" s="175">
        <f t="shared" si="4"/>
        <v>2.8599507190517282E-2</v>
      </c>
      <c r="CM76" s="175">
        <f t="shared" si="4"/>
        <v>2.8591905132090065E-2</v>
      </c>
      <c r="CN76" s="175">
        <f t="shared" si="4"/>
        <v>2.8586101313558387E-2</v>
      </c>
      <c r="CO76" s="175">
        <f t="shared" si="4"/>
        <v>2.8603736718664608E-2</v>
      </c>
      <c r="CP76" s="175">
        <f t="shared" si="4"/>
        <v>2.8612040349423527E-2</v>
      </c>
      <c r="CQ76" s="175">
        <f t="shared" si="4"/>
        <v>2.8596004642947898E-2</v>
      </c>
      <c r="CR76" s="175">
        <f t="shared" si="4"/>
        <v>2.859696356791221E-2</v>
      </c>
      <c r="CS76" s="175">
        <f t="shared" si="4"/>
        <v>2.8627511919458677E-2</v>
      </c>
      <c r="CT76" s="175">
        <f t="shared" si="4"/>
        <v>2.8656739936233869E-2</v>
      </c>
      <c r="CU76" s="175">
        <f t="shared" si="4"/>
        <v>2.8647539406970114E-2</v>
      </c>
      <c r="CV76" s="175">
        <f t="shared" si="4"/>
        <v>2.8608373608271717E-2</v>
      </c>
      <c r="CW76" s="175">
        <f t="shared" si="4"/>
        <v>2.8552083001013077E-2</v>
      </c>
      <c r="CX76" s="175">
        <f t="shared" si="4"/>
        <v>2.8585321262447116E-2</v>
      </c>
      <c r="CY76" s="175">
        <f t="shared" si="4"/>
        <v>2.8705684380390353E-2</v>
      </c>
      <c r="CZ76" s="175">
        <f t="shared" si="4"/>
        <v>2.8758835667199212E-2</v>
      </c>
      <c r="DA76" s="175">
        <f t="shared" si="4"/>
        <v>2.8742250508293446E-2</v>
      </c>
      <c r="DB76" s="175">
        <f t="shared" si="4"/>
        <v>2.8729337588225934E-2</v>
      </c>
      <c r="DC76" s="175">
        <f t="shared" si="4"/>
        <v>2.8720399751791359E-2</v>
      </c>
      <c r="DD76" s="175">
        <f t="shared" si="4"/>
        <v>2.8707641375355242E-2</v>
      </c>
      <c r="DE76" s="175">
        <f t="shared" si="4"/>
        <v>2.8677595515431187E-2</v>
      </c>
      <c r="DF76" s="175">
        <f t="shared" si="4"/>
        <v>2.8628934983435789E-2</v>
      </c>
      <c r="DG76" s="175">
        <f t="shared" si="4"/>
        <v>2.8579556973646232E-2</v>
      </c>
      <c r="DH76" s="175">
        <f t="shared" si="4"/>
        <v>2.8533972529473577E-2</v>
      </c>
      <c r="DI76" s="175">
        <f t="shared" si="4"/>
        <v>2.8494874238600133E-2</v>
      </c>
      <c r="DJ76" s="175">
        <f t="shared" si="4"/>
        <v>2.847021730233338E-2</v>
      </c>
      <c r="DK76" s="175">
        <f t="shared" si="4"/>
        <v>2.8484605430245606E-2</v>
      </c>
      <c r="DL76" s="175">
        <f t="shared" si="4"/>
        <v>2.8555291575089931E-2</v>
      </c>
      <c r="DM76" s="175">
        <f t="shared" si="4"/>
        <v>2.8685100930040383E-2</v>
      </c>
      <c r="DN76" s="175">
        <f t="shared" si="4"/>
        <v>2.8853103973361615E-2</v>
      </c>
      <c r="DO76" s="175">
        <f t="shared" si="4"/>
        <v>2.9005889615888871E-2</v>
      </c>
      <c r="DP76" s="175">
        <f t="shared" si="4"/>
        <v>2.9140877532236091E-2</v>
      </c>
      <c r="DQ76" s="175">
        <f t="shared" ref="DQ76:DW76" si="5">SUM(DQ66:DQ73)/SUM(DQ53:DQ73)</f>
        <v>2.930669374170753E-2</v>
      </c>
      <c r="DR76" s="175">
        <f t="shared" si="5"/>
        <v>2.9533865566469378E-2</v>
      </c>
      <c r="DS76" s="175">
        <f t="shared" si="5"/>
        <v>2.9806476636911272E-2</v>
      </c>
      <c r="DT76" s="175">
        <f t="shared" si="5"/>
        <v>3.0109019709101414E-2</v>
      </c>
      <c r="DU76" s="175">
        <f t="shared" si="5"/>
        <v>3.043198226782937E-2</v>
      </c>
      <c r="DV76" s="175">
        <f t="shared" si="5"/>
        <v>3.0627950373837833E-2</v>
      </c>
      <c r="DW76" s="175">
        <f t="shared" si="5"/>
        <v>3.0639266382051007E-2</v>
      </c>
      <c r="DX76" s="68"/>
      <c r="DY76" s="68"/>
      <c r="DZ76" s="68"/>
      <c r="EA76" s="68"/>
      <c r="EB76" s="68"/>
      <c r="EC76" s="68"/>
      <c r="ED76" s="68"/>
      <c r="EE76" s="68"/>
      <c r="EF76" s="68"/>
      <c r="EG76" s="68"/>
      <c r="EH76" s="68"/>
      <c r="EI76" s="68"/>
      <c r="EJ76" s="68"/>
      <c r="EK76" s="68"/>
      <c r="EL76" s="68"/>
      <c r="EM76" s="68"/>
      <c r="EN76" s="68"/>
      <c r="EO76" s="68"/>
      <c r="EP76" s="68"/>
      <c r="EQ76" s="68"/>
      <c r="ER76" s="68"/>
      <c r="ES76" s="68"/>
      <c r="ET76" s="68"/>
      <c r="EU76" s="68"/>
      <c r="EV76" s="68"/>
      <c r="EW76" s="68"/>
      <c r="EX76" s="68"/>
      <c r="EY76" s="68"/>
      <c r="EZ76" s="68"/>
      <c r="FA76" s="68"/>
      <c r="FB76" s="68"/>
      <c r="FC76" s="68"/>
      <c r="FD76" s="68"/>
      <c r="FE76" s="68"/>
      <c r="FF76" s="68"/>
      <c r="FG76" s="68"/>
      <c r="FH76" s="68"/>
      <c r="FI76" s="68"/>
      <c r="FJ76" s="68"/>
      <c r="FK76" s="68"/>
      <c r="FL76" s="68"/>
      <c r="FM76" s="68"/>
      <c r="FN76" s="68"/>
      <c r="FO76" s="68"/>
      <c r="FP76" s="68"/>
      <c r="FQ76" s="68"/>
      <c r="FR76" s="68"/>
      <c r="FS76" s="68"/>
      <c r="FT76" s="68"/>
      <c r="FU76" s="68"/>
      <c r="FV76" s="68"/>
      <c r="FW76" s="68"/>
      <c r="FX76" s="68"/>
      <c r="FY76" s="68"/>
      <c r="FZ76" s="68"/>
      <c r="GA76" s="68"/>
      <c r="GB76" s="68"/>
      <c r="GC76" s="68"/>
      <c r="GD76" s="68"/>
      <c r="GE76" s="68"/>
      <c r="GF76" s="68"/>
      <c r="GG76" s="68"/>
      <c r="GH76" s="68"/>
      <c r="GI76" s="68"/>
      <c r="GJ76" s="68"/>
      <c r="GK76" s="68"/>
      <c r="GL76" s="68"/>
      <c r="GM76" s="68"/>
      <c r="GN76" s="68"/>
      <c r="GO76" s="68"/>
      <c r="GP76" s="68"/>
      <c r="GQ76" s="68"/>
      <c r="GR76" s="68"/>
      <c r="GS76" s="68"/>
      <c r="GT76" s="68"/>
      <c r="GU76" s="68"/>
      <c r="GV76" s="68"/>
      <c r="GW76" s="68"/>
      <c r="GX76" s="68"/>
    </row>
    <row r="77" spans="1:206" customFormat="1">
      <c r="A77" s="181" t="s">
        <v>224</v>
      </c>
      <c r="B77" t="s">
        <v>3547</v>
      </c>
      <c r="C77" t="s">
        <v>3533</v>
      </c>
      <c r="D77" s="187" t="s">
        <v>3559</v>
      </c>
      <c r="E77" t="s">
        <v>801</v>
      </c>
      <c r="BD77" s="43">
        <v>99094848.5</v>
      </c>
      <c r="BE77" s="43">
        <v>103877305</v>
      </c>
      <c r="BF77" s="43">
        <v>108845851</v>
      </c>
      <c r="BG77" s="43">
        <v>113815817.5</v>
      </c>
      <c r="BH77" s="43">
        <v>118146983.5</v>
      </c>
      <c r="BI77" s="43">
        <v>121968183.5</v>
      </c>
      <c r="BJ77" s="43">
        <v>125220663.5</v>
      </c>
      <c r="BK77" s="43">
        <v>128274989.5</v>
      </c>
      <c r="BL77" s="43">
        <v>130880358</v>
      </c>
      <c r="BM77" s="43">
        <v>131315119.5</v>
      </c>
      <c r="BN77" s="43">
        <v>129372534.5</v>
      </c>
      <c r="BO77" s="43">
        <v>127230556</v>
      </c>
      <c r="BP77" s="43">
        <v>127931329</v>
      </c>
      <c r="BQ77" s="43">
        <v>133170699</v>
      </c>
      <c r="BR77" s="43">
        <v>140538457.5</v>
      </c>
      <c r="BS77" s="43">
        <v>147848064</v>
      </c>
      <c r="BT77" s="43">
        <v>155052669.5</v>
      </c>
      <c r="BU77" s="43">
        <v>159694215</v>
      </c>
      <c r="BV77" s="43">
        <v>161403310</v>
      </c>
      <c r="BW77" s="43">
        <v>163129056</v>
      </c>
      <c r="BX77" s="43">
        <v>165401954.5</v>
      </c>
      <c r="BY77" s="43">
        <v>167674593.5</v>
      </c>
      <c r="BZ77" s="43">
        <v>169966703</v>
      </c>
      <c r="CA77" s="43">
        <v>171305509</v>
      </c>
      <c r="CB77" s="43">
        <v>171264331.5</v>
      </c>
      <c r="CC77" s="43">
        <v>170082887</v>
      </c>
      <c r="CD77" s="43">
        <v>168229521</v>
      </c>
      <c r="CE77" s="43">
        <v>166316197</v>
      </c>
      <c r="CF77" s="43">
        <v>164317777</v>
      </c>
      <c r="CG77" s="43">
        <v>163304756</v>
      </c>
      <c r="CH77" s="43">
        <v>163997926</v>
      </c>
      <c r="CI77" s="43">
        <v>166055726.5</v>
      </c>
      <c r="CJ77" s="43">
        <v>169545066</v>
      </c>
      <c r="CK77" s="43">
        <v>173341848</v>
      </c>
      <c r="CL77" s="43">
        <v>176448870.5</v>
      </c>
      <c r="CM77" s="43">
        <v>179398333</v>
      </c>
      <c r="CN77" s="43">
        <v>182394447</v>
      </c>
      <c r="CO77" s="43">
        <v>185291052.5</v>
      </c>
      <c r="CP77" s="43">
        <v>188186437.5</v>
      </c>
      <c r="CQ77" s="43">
        <v>191115659</v>
      </c>
      <c r="CR77" s="43">
        <v>193634499.5</v>
      </c>
      <c r="CS77" s="43">
        <v>194285877.5</v>
      </c>
      <c r="CT77" s="43">
        <v>192600931</v>
      </c>
      <c r="CU77" s="43">
        <v>190244590.5</v>
      </c>
      <c r="CV77" s="43">
        <v>187507408.5</v>
      </c>
      <c r="CW77" s="43">
        <v>183991893</v>
      </c>
      <c r="CX77" s="43">
        <v>181021324</v>
      </c>
      <c r="CY77" s="43">
        <v>179241991.5</v>
      </c>
      <c r="CZ77" s="43">
        <v>177785320.5</v>
      </c>
      <c r="DA77" s="43">
        <v>176515969</v>
      </c>
      <c r="DB77" s="43">
        <v>175714188</v>
      </c>
      <c r="DC77" s="43">
        <v>175404232.5</v>
      </c>
      <c r="DD77" s="43">
        <v>175333190.5</v>
      </c>
      <c r="DE77" s="43">
        <v>175362707.5</v>
      </c>
      <c r="DF77" s="43">
        <v>175455855</v>
      </c>
      <c r="DG77" s="43">
        <v>175335241</v>
      </c>
      <c r="DH77" s="43">
        <v>175081012.5</v>
      </c>
      <c r="DI77" s="43">
        <v>175219952.5</v>
      </c>
      <c r="DJ77" s="43">
        <v>175860495.5</v>
      </c>
      <c r="DK77" s="43">
        <v>176839156</v>
      </c>
      <c r="DL77" s="43">
        <v>177885353.5</v>
      </c>
      <c r="DM77" s="43">
        <v>178895142.5</v>
      </c>
      <c r="DN77" s="43">
        <v>180053172.5</v>
      </c>
      <c r="DO77" s="43">
        <v>181002710.5</v>
      </c>
      <c r="DP77" s="43">
        <v>181365763</v>
      </c>
      <c r="DQ77" s="43">
        <v>181214247</v>
      </c>
      <c r="DR77" s="43">
        <v>180901134.5</v>
      </c>
      <c r="DS77" s="43">
        <v>180255254</v>
      </c>
      <c r="DT77" s="43">
        <v>178664047</v>
      </c>
      <c r="DU77" s="43">
        <v>176317950.5</v>
      </c>
      <c r="DV77" s="43">
        <v>173351733</v>
      </c>
      <c r="DW77" s="43">
        <v>169544672.5</v>
      </c>
      <c r="DX77" s="43"/>
      <c r="DY77" s="43"/>
      <c r="DZ77" s="43"/>
      <c r="EA77" s="43">
        <v>157986274</v>
      </c>
      <c r="EB77" s="43"/>
      <c r="EC77" s="43"/>
      <c r="ED77" s="43"/>
      <c r="EE77" s="43"/>
      <c r="EF77" s="43">
        <v>152934812</v>
      </c>
      <c r="EG77" s="43"/>
      <c r="EH77" s="43"/>
      <c r="EI77" s="43"/>
      <c r="EJ77" s="43"/>
      <c r="EK77" s="43">
        <v>149668617</v>
      </c>
      <c r="EL77" s="43"/>
      <c r="EM77" s="43"/>
      <c r="EN77" s="43"/>
      <c r="EO77" s="43"/>
      <c r="EP77" s="43">
        <v>146635312</v>
      </c>
      <c r="EQ77" s="43"/>
      <c r="ER77" s="43"/>
      <c r="ES77" s="43"/>
      <c r="ET77" s="43"/>
      <c r="EU77" s="43">
        <v>141991230</v>
      </c>
      <c r="EV77" s="43"/>
      <c r="EW77" s="43"/>
      <c r="EX77" s="43"/>
      <c r="EY77" s="43"/>
      <c r="EZ77" s="43">
        <v>135743869</v>
      </c>
      <c r="FA77" s="43"/>
      <c r="FB77" s="43"/>
      <c r="FC77" s="43"/>
      <c r="FD77" s="43"/>
      <c r="FE77" s="43">
        <v>129596406</v>
      </c>
      <c r="FF77" s="43"/>
      <c r="FG77" s="43"/>
      <c r="FH77" s="43"/>
      <c r="FI77" s="43"/>
      <c r="FJ77" s="43">
        <v>124047212</v>
      </c>
      <c r="FK77" s="43"/>
      <c r="FL77" s="43"/>
      <c r="FM77" s="43"/>
      <c r="FN77" s="43"/>
      <c r="FO77" s="43">
        <v>118368540</v>
      </c>
      <c r="FP77" s="43"/>
      <c r="FQ77" s="43"/>
      <c r="FR77" s="43"/>
      <c r="FS77" s="43"/>
      <c r="FT77" s="43">
        <v>113895879</v>
      </c>
      <c r="FU77" s="43"/>
      <c r="FV77" s="43"/>
      <c r="FW77" s="43"/>
      <c r="FX77" s="43"/>
      <c r="FY77" s="43">
        <v>109290866</v>
      </c>
      <c r="FZ77" s="43"/>
      <c r="GA77" s="43"/>
      <c r="GB77" s="43"/>
      <c r="GC77" s="43"/>
      <c r="GD77" s="43">
        <v>104702455</v>
      </c>
      <c r="GE77" s="43"/>
      <c r="GF77" s="43"/>
      <c r="GG77" s="43"/>
      <c r="GH77" s="43"/>
      <c r="GI77" s="43">
        <v>100282998</v>
      </c>
      <c r="GJ77" s="43"/>
      <c r="GK77" s="43"/>
      <c r="GL77" s="43"/>
      <c r="GM77" s="43"/>
      <c r="GN77" s="43">
        <v>96313151</v>
      </c>
      <c r="GO77" s="43"/>
      <c r="GP77" s="43"/>
      <c r="GQ77" s="43"/>
      <c r="GR77" s="43"/>
      <c r="GS77" s="43">
        <v>92487910</v>
      </c>
      <c r="GT77" s="43"/>
      <c r="GU77" s="43"/>
      <c r="GV77" s="43"/>
      <c r="GW77" s="43"/>
      <c r="GX77" s="43">
        <v>89167932</v>
      </c>
    </row>
    <row r="78" spans="1:206" customFormat="1">
      <c r="A78" s="181" t="s">
        <v>224</v>
      </c>
      <c r="B78" t="s">
        <v>3547</v>
      </c>
      <c r="C78" t="s">
        <v>3533</v>
      </c>
      <c r="D78" s="187" t="s">
        <v>3559</v>
      </c>
      <c r="E78" t="s">
        <v>802</v>
      </c>
      <c r="BD78" s="43">
        <v>76362035.5</v>
      </c>
      <c r="BE78" s="43">
        <v>77581780.5</v>
      </c>
      <c r="BF78" s="43">
        <v>79575826.5</v>
      </c>
      <c r="BG78" s="43">
        <v>82414399</v>
      </c>
      <c r="BH78" s="43">
        <v>86089666.5</v>
      </c>
      <c r="BI78" s="43">
        <v>90705378.5</v>
      </c>
      <c r="BJ78" s="43">
        <v>95483376</v>
      </c>
      <c r="BK78" s="43">
        <v>100382962.5</v>
      </c>
      <c r="BL78" s="43">
        <v>105259248</v>
      </c>
      <c r="BM78" s="43">
        <v>109461087.5</v>
      </c>
      <c r="BN78" s="43">
        <v>112934355.5</v>
      </c>
      <c r="BO78" s="43">
        <v>115775155</v>
      </c>
      <c r="BP78" s="43">
        <v>118397473.5</v>
      </c>
      <c r="BQ78" s="43">
        <v>120438404</v>
      </c>
      <c r="BR78" s="43">
        <v>120910624</v>
      </c>
      <c r="BS78" s="43">
        <v>120187139.5</v>
      </c>
      <c r="BT78" s="43">
        <v>119408961.5</v>
      </c>
      <c r="BU78" s="43">
        <v>120492010.5</v>
      </c>
      <c r="BV78" s="43">
        <v>125436558</v>
      </c>
      <c r="BW78" s="43">
        <v>132579017</v>
      </c>
      <c r="BX78" s="43">
        <v>139891942</v>
      </c>
      <c r="BY78" s="43">
        <v>147094577</v>
      </c>
      <c r="BZ78" s="43">
        <v>151739452.5</v>
      </c>
      <c r="CA78" s="43">
        <v>153484996</v>
      </c>
      <c r="CB78" s="43">
        <v>155228511</v>
      </c>
      <c r="CC78" s="43">
        <v>157627349.5</v>
      </c>
      <c r="CD78" s="43">
        <v>160199652</v>
      </c>
      <c r="CE78" s="43">
        <v>162817737.5</v>
      </c>
      <c r="CF78" s="43">
        <v>164373813.5</v>
      </c>
      <c r="CG78" s="43">
        <v>164579760</v>
      </c>
      <c r="CH78" s="43">
        <v>163711496.5</v>
      </c>
      <c r="CI78" s="43">
        <v>162060476</v>
      </c>
      <c r="CJ78" s="43">
        <v>160265830.5</v>
      </c>
      <c r="CK78" s="43">
        <v>158472485.5</v>
      </c>
      <c r="CL78" s="43">
        <v>157682625</v>
      </c>
      <c r="CM78" s="43">
        <v>158574399</v>
      </c>
      <c r="CN78" s="43">
        <v>160845344.5</v>
      </c>
      <c r="CO78" s="43">
        <v>164491848</v>
      </c>
      <c r="CP78" s="43">
        <v>168368959.5</v>
      </c>
      <c r="CQ78" s="43">
        <v>171534324</v>
      </c>
      <c r="CR78" s="43">
        <v>174487041.5</v>
      </c>
      <c r="CS78" s="43">
        <v>177517628.5</v>
      </c>
      <c r="CT78" s="43">
        <v>180565871</v>
      </c>
      <c r="CU78" s="43">
        <v>183642829</v>
      </c>
      <c r="CV78" s="43">
        <v>186702672</v>
      </c>
      <c r="CW78" s="43">
        <v>189385219</v>
      </c>
      <c r="CX78" s="43">
        <v>190253038.5</v>
      </c>
      <c r="CY78" s="43">
        <v>188712547.5</v>
      </c>
      <c r="CZ78" s="43">
        <v>186433997</v>
      </c>
      <c r="DA78" s="43">
        <v>183814485</v>
      </c>
      <c r="DB78" s="43">
        <v>180474794</v>
      </c>
      <c r="DC78" s="43">
        <v>177704230.5</v>
      </c>
      <c r="DD78" s="43">
        <v>176164402.5</v>
      </c>
      <c r="DE78" s="43">
        <v>174969536.5</v>
      </c>
      <c r="DF78" s="43">
        <v>173890337.5</v>
      </c>
      <c r="DG78" s="43">
        <v>173256419.5</v>
      </c>
      <c r="DH78" s="43">
        <v>173067118</v>
      </c>
      <c r="DI78" s="43">
        <v>172950244</v>
      </c>
      <c r="DJ78" s="43">
        <v>172937019.5</v>
      </c>
      <c r="DK78" s="43">
        <v>173104822</v>
      </c>
      <c r="DL78" s="43">
        <v>173129535</v>
      </c>
      <c r="DM78" s="43">
        <v>173065328</v>
      </c>
      <c r="DN78" s="43">
        <v>173404074</v>
      </c>
      <c r="DO78" s="43">
        <v>174238869.5</v>
      </c>
      <c r="DP78" s="43">
        <v>175408120</v>
      </c>
      <c r="DQ78" s="43">
        <v>176624985.5</v>
      </c>
      <c r="DR78" s="43">
        <v>177723995</v>
      </c>
      <c r="DS78" s="43">
        <v>178896475</v>
      </c>
      <c r="DT78" s="43">
        <v>179837035.5</v>
      </c>
      <c r="DU78" s="43">
        <v>180202962</v>
      </c>
      <c r="DV78" s="43">
        <v>180102999.5</v>
      </c>
      <c r="DW78" s="43">
        <v>179858348.5</v>
      </c>
      <c r="DX78" s="43"/>
      <c r="DY78" s="43"/>
      <c r="DZ78" s="43"/>
      <c r="EA78" s="43">
        <v>174221200</v>
      </c>
      <c r="EB78" s="43"/>
      <c r="EC78" s="43"/>
      <c r="ED78" s="43"/>
      <c r="EE78" s="43"/>
      <c r="EF78" s="43">
        <v>157254754</v>
      </c>
      <c r="EG78" s="43"/>
      <c r="EH78" s="43"/>
      <c r="EI78" s="43"/>
      <c r="EJ78" s="43"/>
      <c r="EK78" s="43">
        <v>152305493</v>
      </c>
      <c r="EL78" s="43"/>
      <c r="EM78" s="43"/>
      <c r="EN78" s="43"/>
      <c r="EO78" s="43"/>
      <c r="EP78" s="43">
        <v>149120784</v>
      </c>
      <c r="EQ78" s="43"/>
      <c r="ER78" s="43"/>
      <c r="ES78" s="43"/>
      <c r="ET78" s="43"/>
      <c r="EU78" s="43">
        <v>146161275</v>
      </c>
      <c r="EV78" s="43"/>
      <c r="EW78" s="43"/>
      <c r="EX78" s="43"/>
      <c r="EY78" s="43"/>
      <c r="EZ78" s="43">
        <v>141582926</v>
      </c>
      <c r="FA78" s="43"/>
      <c r="FB78" s="43"/>
      <c r="FC78" s="43"/>
      <c r="FD78" s="43"/>
      <c r="FE78" s="43">
        <v>135390177</v>
      </c>
      <c r="FF78" s="43"/>
      <c r="FG78" s="43"/>
      <c r="FH78" s="43"/>
      <c r="FI78" s="43"/>
      <c r="FJ78" s="43">
        <v>129284115</v>
      </c>
      <c r="FK78" s="43"/>
      <c r="FL78" s="43"/>
      <c r="FM78" s="43"/>
      <c r="FN78" s="43"/>
      <c r="FO78" s="43">
        <v>123779530</v>
      </c>
      <c r="FP78" s="43"/>
      <c r="FQ78" s="43"/>
      <c r="FR78" s="43"/>
      <c r="FS78" s="43"/>
      <c r="FT78" s="43">
        <v>118141899</v>
      </c>
      <c r="FU78" s="43"/>
      <c r="FV78" s="43"/>
      <c r="FW78" s="43"/>
      <c r="FX78" s="43"/>
      <c r="FY78" s="43">
        <v>113704302</v>
      </c>
      <c r="FZ78" s="43"/>
      <c r="GA78" s="43"/>
      <c r="GB78" s="43"/>
      <c r="GC78" s="43"/>
      <c r="GD78" s="43">
        <v>109131977</v>
      </c>
      <c r="GE78" s="43"/>
      <c r="GF78" s="43"/>
      <c r="GG78" s="43"/>
      <c r="GH78" s="43"/>
      <c r="GI78" s="43">
        <v>104570260</v>
      </c>
      <c r="GJ78" s="43"/>
      <c r="GK78" s="43"/>
      <c r="GL78" s="43"/>
      <c r="GM78" s="43"/>
      <c r="GN78" s="43">
        <v>100171837</v>
      </c>
      <c r="GO78" s="43"/>
      <c r="GP78" s="43"/>
      <c r="GQ78" s="43"/>
      <c r="GR78" s="43"/>
      <c r="GS78" s="43">
        <v>96218543</v>
      </c>
      <c r="GT78" s="43"/>
      <c r="GU78" s="43"/>
      <c r="GV78" s="43"/>
      <c r="GW78" s="43"/>
      <c r="GX78" s="43">
        <v>92408467</v>
      </c>
    </row>
    <row r="79" spans="1:206" customFormat="1">
      <c r="A79" s="181" t="s">
        <v>224</v>
      </c>
      <c r="B79" t="s">
        <v>3547</v>
      </c>
      <c r="C79" t="s">
        <v>3533</v>
      </c>
      <c r="D79" s="187" t="s">
        <v>3559</v>
      </c>
      <c r="E79" t="s">
        <v>803</v>
      </c>
      <c r="BD79" s="43">
        <v>71442331.5</v>
      </c>
      <c r="BE79" s="43">
        <v>71857860.5</v>
      </c>
      <c r="BF79" s="43">
        <v>72329909.5</v>
      </c>
      <c r="BG79" s="43">
        <v>72754166</v>
      </c>
      <c r="BH79" s="43">
        <v>73423061.5</v>
      </c>
      <c r="BI79" s="43">
        <v>74380328</v>
      </c>
      <c r="BJ79" s="43">
        <v>75648784</v>
      </c>
      <c r="BK79" s="43">
        <v>77663252.5</v>
      </c>
      <c r="BL79" s="43">
        <v>80543424.5</v>
      </c>
      <c r="BM79" s="43">
        <v>84216456.5</v>
      </c>
      <c r="BN79" s="43">
        <v>88622127</v>
      </c>
      <c r="BO79" s="43">
        <v>93136871.5</v>
      </c>
      <c r="BP79" s="43">
        <v>97847299</v>
      </c>
      <c r="BQ79" s="43">
        <v>102574274.5</v>
      </c>
      <c r="BR79" s="43">
        <v>106731440</v>
      </c>
      <c r="BS79" s="43">
        <v>110393305</v>
      </c>
      <c r="BT79" s="43">
        <v>113514920.5</v>
      </c>
      <c r="BU79" s="43">
        <v>116240300.5</v>
      </c>
      <c r="BV79" s="43">
        <v>118289808</v>
      </c>
      <c r="BW79" s="43">
        <v>118802008.5</v>
      </c>
      <c r="BX79" s="43">
        <v>118121591</v>
      </c>
      <c r="BY79" s="43">
        <v>117400060.5</v>
      </c>
      <c r="BZ79" s="43">
        <v>118517878.5</v>
      </c>
      <c r="CA79" s="43">
        <v>123442107</v>
      </c>
      <c r="CB79" s="43">
        <v>130502875.5</v>
      </c>
      <c r="CC79" s="43">
        <v>137658630.5</v>
      </c>
      <c r="CD79" s="43">
        <v>144726598.5</v>
      </c>
      <c r="CE79" s="43">
        <v>149346913.5</v>
      </c>
      <c r="CF79" s="43">
        <v>151115086</v>
      </c>
      <c r="CG79" s="43">
        <v>152897697</v>
      </c>
      <c r="CH79" s="43">
        <v>155372624.5</v>
      </c>
      <c r="CI79" s="43">
        <v>158020196.5</v>
      </c>
      <c r="CJ79" s="43">
        <v>160727318</v>
      </c>
      <c r="CK79" s="43">
        <v>162437562.5</v>
      </c>
      <c r="CL79" s="43">
        <v>162797525</v>
      </c>
      <c r="CM79" s="43">
        <v>162027859</v>
      </c>
      <c r="CN79" s="43">
        <v>160474624.5</v>
      </c>
      <c r="CO79" s="43">
        <v>158760283</v>
      </c>
      <c r="CP79" s="43">
        <v>157000530.5</v>
      </c>
      <c r="CQ79" s="43">
        <v>156230408</v>
      </c>
      <c r="CR79" s="43">
        <v>157075494.5</v>
      </c>
      <c r="CS79" s="43">
        <v>159293268.5</v>
      </c>
      <c r="CT79" s="43">
        <v>162991031</v>
      </c>
      <c r="CU79" s="43">
        <v>166947616.5</v>
      </c>
      <c r="CV79" s="43">
        <v>170148664.5</v>
      </c>
      <c r="CW79" s="43">
        <v>173188689</v>
      </c>
      <c r="CX79" s="43">
        <v>176297432</v>
      </c>
      <c r="CY79" s="43">
        <v>179290435</v>
      </c>
      <c r="CZ79" s="43">
        <v>182271137</v>
      </c>
      <c r="DA79" s="43">
        <v>185301840</v>
      </c>
      <c r="DB79" s="43">
        <v>187999081.5</v>
      </c>
      <c r="DC79" s="43">
        <v>188929114</v>
      </c>
      <c r="DD79" s="43">
        <v>187558470.5</v>
      </c>
      <c r="DE79" s="43">
        <v>185489516.5</v>
      </c>
      <c r="DF79" s="43">
        <v>183014732.5</v>
      </c>
      <c r="DG79" s="43">
        <v>179788717</v>
      </c>
      <c r="DH79" s="43">
        <v>177091111.5</v>
      </c>
      <c r="DI79" s="43">
        <v>175491360</v>
      </c>
      <c r="DJ79" s="43">
        <v>174200750</v>
      </c>
      <c r="DK79" s="43">
        <v>173088137.5</v>
      </c>
      <c r="DL79" s="43">
        <v>172429732</v>
      </c>
      <c r="DM79" s="43">
        <v>172254771</v>
      </c>
      <c r="DN79" s="43">
        <v>172246606.5</v>
      </c>
      <c r="DO79" s="43">
        <v>172360261</v>
      </c>
      <c r="DP79" s="43">
        <v>172656928</v>
      </c>
      <c r="DQ79" s="43">
        <v>172795610.5</v>
      </c>
      <c r="DR79" s="43">
        <v>172786133.5</v>
      </c>
      <c r="DS79" s="43">
        <v>173153699</v>
      </c>
      <c r="DT79" s="43">
        <v>173975175</v>
      </c>
      <c r="DU79" s="43">
        <v>175069422.5</v>
      </c>
      <c r="DV79" s="43">
        <v>176208928</v>
      </c>
      <c r="DW79" s="43">
        <v>177282919</v>
      </c>
      <c r="DX79" s="43"/>
      <c r="DY79" s="43"/>
      <c r="DZ79" s="43"/>
      <c r="EA79" s="43">
        <v>179886057</v>
      </c>
      <c r="EB79" s="43"/>
      <c r="EC79" s="43"/>
      <c r="ED79" s="43"/>
      <c r="EE79" s="43"/>
      <c r="EF79" s="43">
        <v>173830032</v>
      </c>
      <c r="EG79" s="43"/>
      <c r="EH79" s="43"/>
      <c r="EI79" s="43"/>
      <c r="EJ79" s="43"/>
      <c r="EK79" s="43">
        <v>156917737</v>
      </c>
      <c r="EL79" s="43"/>
      <c r="EM79" s="43"/>
      <c r="EN79" s="43"/>
      <c r="EO79" s="43"/>
      <c r="EP79" s="43">
        <v>152000502</v>
      </c>
      <c r="EQ79" s="43"/>
      <c r="ER79" s="43"/>
      <c r="ES79" s="43"/>
      <c r="ET79" s="43"/>
      <c r="EU79" s="43">
        <v>148845443</v>
      </c>
      <c r="EV79" s="43"/>
      <c r="EW79" s="43"/>
      <c r="EX79" s="43"/>
      <c r="EY79" s="43"/>
      <c r="EZ79" s="43">
        <v>145913860</v>
      </c>
      <c r="FA79" s="43"/>
      <c r="FB79" s="43"/>
      <c r="FC79" s="43"/>
      <c r="FD79" s="43"/>
      <c r="FE79" s="43">
        <v>141361966</v>
      </c>
      <c r="FF79" s="43"/>
      <c r="FG79" s="43"/>
      <c r="FH79" s="43"/>
      <c r="FI79" s="43"/>
      <c r="FJ79" s="43">
        <v>135193080</v>
      </c>
      <c r="FK79" s="43"/>
      <c r="FL79" s="43"/>
      <c r="FM79" s="43"/>
      <c r="FN79" s="43"/>
      <c r="FO79" s="43">
        <v>129117383</v>
      </c>
      <c r="FP79" s="43"/>
      <c r="FQ79" s="43"/>
      <c r="FR79" s="43"/>
      <c r="FS79" s="43"/>
      <c r="FT79" s="43">
        <v>123639652</v>
      </c>
      <c r="FU79" s="43"/>
      <c r="FV79" s="43"/>
      <c r="FW79" s="43"/>
      <c r="FX79" s="43"/>
      <c r="FY79" s="43">
        <v>118028021</v>
      </c>
      <c r="FZ79" s="43"/>
      <c r="GA79" s="43"/>
      <c r="GB79" s="43"/>
      <c r="GC79" s="43"/>
      <c r="GD79" s="43">
        <v>113613787</v>
      </c>
      <c r="GE79" s="43"/>
      <c r="GF79" s="43"/>
      <c r="GG79" s="43"/>
      <c r="GH79" s="43"/>
      <c r="GI79" s="43">
        <v>109061147</v>
      </c>
      <c r="GJ79" s="43"/>
      <c r="GK79" s="43"/>
      <c r="GL79" s="43"/>
      <c r="GM79" s="43"/>
      <c r="GN79" s="43">
        <v>104515026</v>
      </c>
      <c r="GO79" s="43"/>
      <c r="GP79" s="43"/>
      <c r="GQ79" s="43"/>
      <c r="GR79" s="43"/>
      <c r="GS79" s="43">
        <v>100128695</v>
      </c>
      <c r="GT79" s="43"/>
      <c r="GU79" s="43"/>
      <c r="GV79" s="43"/>
      <c r="GW79" s="43"/>
      <c r="GX79" s="43">
        <v>96184440</v>
      </c>
    </row>
    <row r="80" spans="1:206" customFormat="1">
      <c r="A80" s="181" t="s">
        <v>224</v>
      </c>
      <c r="B80" t="s">
        <v>3547</v>
      </c>
      <c r="C80" t="s">
        <v>3533</v>
      </c>
      <c r="D80" s="187" t="s">
        <v>3559</v>
      </c>
      <c r="E80" t="s">
        <v>804</v>
      </c>
      <c r="BD80" s="43">
        <v>66317098</v>
      </c>
      <c r="BE80" s="43">
        <v>67536383.5</v>
      </c>
      <c r="BF80" s="43">
        <v>68627777.5</v>
      </c>
      <c r="BG80" s="43">
        <v>69338680.5</v>
      </c>
      <c r="BH80" s="43">
        <v>69681341.5</v>
      </c>
      <c r="BI80" s="43">
        <v>69965606</v>
      </c>
      <c r="BJ80" s="43">
        <v>70397366</v>
      </c>
      <c r="BK80" s="43">
        <v>70868302.5</v>
      </c>
      <c r="BL80" s="43">
        <v>71329549.5</v>
      </c>
      <c r="BM80" s="43">
        <v>72056142.5</v>
      </c>
      <c r="BN80" s="43">
        <v>72996258</v>
      </c>
      <c r="BO80" s="43">
        <v>74179626.5</v>
      </c>
      <c r="BP80" s="43">
        <v>76100002</v>
      </c>
      <c r="BQ80" s="43">
        <v>78904574.5</v>
      </c>
      <c r="BR80" s="43">
        <v>82542879.5</v>
      </c>
      <c r="BS80" s="43">
        <v>87016203.5</v>
      </c>
      <c r="BT80" s="43">
        <v>91625560</v>
      </c>
      <c r="BU80" s="43">
        <v>96342297.5</v>
      </c>
      <c r="BV80" s="43">
        <v>101052425</v>
      </c>
      <c r="BW80" s="43">
        <v>105221864</v>
      </c>
      <c r="BX80" s="43">
        <v>108900226</v>
      </c>
      <c r="BY80" s="43">
        <v>111981477</v>
      </c>
      <c r="BZ80" s="43">
        <v>114619753.5</v>
      </c>
      <c r="CA80" s="43">
        <v>116612793</v>
      </c>
      <c r="CB80" s="43">
        <v>117118540</v>
      </c>
      <c r="CC80" s="43">
        <v>116445054.5</v>
      </c>
      <c r="CD80" s="43">
        <v>115699707.5</v>
      </c>
      <c r="CE80" s="43">
        <v>116755088.5</v>
      </c>
      <c r="CF80" s="43">
        <v>121539484</v>
      </c>
      <c r="CG80" s="43">
        <v>128431806.5</v>
      </c>
      <c r="CH80" s="43">
        <v>135543704</v>
      </c>
      <c r="CI80" s="43">
        <v>142702826</v>
      </c>
      <c r="CJ80" s="43">
        <v>147436855</v>
      </c>
      <c r="CK80" s="43">
        <v>149352231.5</v>
      </c>
      <c r="CL80" s="43">
        <v>151317624</v>
      </c>
      <c r="CM80" s="43">
        <v>153958559</v>
      </c>
      <c r="CN80" s="43">
        <v>156753830.5</v>
      </c>
      <c r="CO80" s="43">
        <v>159528568</v>
      </c>
      <c r="CP80" s="43">
        <v>161220069.5</v>
      </c>
      <c r="CQ80" s="43">
        <v>161536189.5</v>
      </c>
      <c r="CR80" s="43">
        <v>160709596</v>
      </c>
      <c r="CS80" s="43">
        <v>159083067.5</v>
      </c>
      <c r="CT80" s="43">
        <v>157311088.5</v>
      </c>
      <c r="CU80" s="43">
        <v>155524918.5</v>
      </c>
      <c r="CV80" s="43">
        <v>154746623.5</v>
      </c>
      <c r="CW80" s="43">
        <v>155683123</v>
      </c>
      <c r="CX80" s="43">
        <v>158020684</v>
      </c>
      <c r="CY80" s="43">
        <v>161736010</v>
      </c>
      <c r="CZ80" s="43">
        <v>165686920</v>
      </c>
      <c r="DA80" s="43">
        <v>168917627.5</v>
      </c>
      <c r="DB80" s="43">
        <v>171971554.5</v>
      </c>
      <c r="DC80" s="43">
        <v>175038051.5</v>
      </c>
      <c r="DD80" s="43">
        <v>177947235</v>
      </c>
      <c r="DE80" s="43">
        <v>180871835.5</v>
      </c>
      <c r="DF80" s="43">
        <v>183910503</v>
      </c>
      <c r="DG80" s="43">
        <v>186707912</v>
      </c>
      <c r="DH80" s="43">
        <v>187764924.5</v>
      </c>
      <c r="DI80" s="43">
        <v>186410225</v>
      </c>
      <c r="DJ80" s="43">
        <v>184289307.5</v>
      </c>
      <c r="DK80" s="43">
        <v>181804201.5</v>
      </c>
      <c r="DL80" s="43">
        <v>178610438.5</v>
      </c>
      <c r="DM80" s="43">
        <v>175965829</v>
      </c>
      <c r="DN80" s="43">
        <v>174419487.5</v>
      </c>
      <c r="DO80" s="43">
        <v>173154084</v>
      </c>
      <c r="DP80" s="43">
        <v>172116843</v>
      </c>
      <c r="DQ80" s="43">
        <v>171570543</v>
      </c>
      <c r="DR80" s="43">
        <v>171459323.5</v>
      </c>
      <c r="DS80" s="43">
        <v>171493804.5</v>
      </c>
      <c r="DT80" s="43">
        <v>171634703.5</v>
      </c>
      <c r="DU80" s="43">
        <v>171913031</v>
      </c>
      <c r="DV80" s="43">
        <v>172028883</v>
      </c>
      <c r="DW80" s="43">
        <v>172035509.5</v>
      </c>
      <c r="DX80" s="43"/>
      <c r="DY80" s="43"/>
      <c r="DZ80" s="43"/>
      <c r="EA80" s="43">
        <v>175080306</v>
      </c>
      <c r="EB80" s="43"/>
      <c r="EC80" s="43"/>
      <c r="ED80" s="43"/>
      <c r="EE80" s="43"/>
      <c r="EF80" s="43">
        <v>179317498</v>
      </c>
      <c r="EG80" s="43"/>
      <c r="EH80" s="43"/>
      <c r="EI80" s="43"/>
      <c r="EJ80" s="43"/>
      <c r="EK80" s="43">
        <v>173325614</v>
      </c>
      <c r="EL80" s="43"/>
      <c r="EM80" s="43"/>
      <c r="EN80" s="43"/>
      <c r="EO80" s="43"/>
      <c r="EP80" s="43">
        <v>156481620</v>
      </c>
      <c r="EQ80" s="43"/>
      <c r="ER80" s="43"/>
      <c r="ES80" s="43"/>
      <c r="ET80" s="43"/>
      <c r="EU80" s="43">
        <v>151614227</v>
      </c>
      <c r="EV80" s="43"/>
      <c r="EW80" s="43"/>
      <c r="EX80" s="43"/>
      <c r="EY80" s="43"/>
      <c r="EZ80" s="43">
        <v>148506057</v>
      </c>
      <c r="FA80" s="43"/>
      <c r="FB80" s="43"/>
      <c r="FC80" s="43"/>
      <c r="FD80" s="43"/>
      <c r="FE80" s="43">
        <v>145617101</v>
      </c>
      <c r="FF80" s="43"/>
      <c r="FG80" s="43"/>
      <c r="FH80" s="43"/>
      <c r="FI80" s="43"/>
      <c r="FJ80" s="43">
        <v>141104229</v>
      </c>
      <c r="FK80" s="43"/>
      <c r="FL80" s="43"/>
      <c r="FM80" s="43"/>
      <c r="FN80" s="43"/>
      <c r="FO80" s="43">
        <v>134980203</v>
      </c>
      <c r="FP80" s="43"/>
      <c r="FQ80" s="43"/>
      <c r="FR80" s="43"/>
      <c r="FS80" s="43"/>
      <c r="FT80" s="43">
        <v>128938256</v>
      </c>
      <c r="FU80" s="43"/>
      <c r="FV80" s="43"/>
      <c r="FW80" s="43"/>
      <c r="FX80" s="43"/>
      <c r="FY80" s="43">
        <v>123488083</v>
      </c>
      <c r="FZ80" s="43"/>
      <c r="GA80" s="43"/>
      <c r="GB80" s="43"/>
      <c r="GC80" s="43"/>
      <c r="GD80" s="43">
        <v>117901015</v>
      </c>
      <c r="GE80" s="43"/>
      <c r="GF80" s="43"/>
      <c r="GG80" s="43"/>
      <c r="GH80" s="43"/>
      <c r="GI80" s="43">
        <v>113502512</v>
      </c>
      <c r="GJ80" s="43"/>
      <c r="GK80" s="43"/>
      <c r="GL80" s="43"/>
      <c r="GM80" s="43"/>
      <c r="GN80" s="43">
        <v>108957193</v>
      </c>
      <c r="GO80" s="43"/>
      <c r="GP80" s="43"/>
      <c r="GQ80" s="43"/>
      <c r="GR80" s="43"/>
      <c r="GS80" s="43">
        <v>104410746</v>
      </c>
      <c r="GT80" s="43"/>
      <c r="GU80" s="43"/>
      <c r="GV80" s="43"/>
      <c r="GW80" s="43"/>
      <c r="GX80" s="43">
        <v>100017642</v>
      </c>
    </row>
    <row r="81" spans="1:206" customFormat="1">
      <c r="A81" s="181" t="s">
        <v>224</v>
      </c>
      <c r="B81" t="s">
        <v>3547</v>
      </c>
      <c r="C81" t="s">
        <v>3533</v>
      </c>
      <c r="D81" s="187" t="s">
        <v>3559</v>
      </c>
      <c r="E81" t="s">
        <v>805</v>
      </c>
      <c r="BD81" s="43">
        <v>58417856.5</v>
      </c>
      <c r="BE81" s="43">
        <v>59565375.5</v>
      </c>
      <c r="BF81" s="43">
        <v>60778168</v>
      </c>
      <c r="BG81" s="43">
        <v>62040679.5</v>
      </c>
      <c r="BH81" s="43">
        <v>63346542.5</v>
      </c>
      <c r="BI81" s="43">
        <v>64604313.5</v>
      </c>
      <c r="BJ81" s="43">
        <v>65837653.5</v>
      </c>
      <c r="BK81" s="43">
        <v>66949497</v>
      </c>
      <c r="BL81" s="43">
        <v>67682336.5</v>
      </c>
      <c r="BM81" s="43">
        <v>68048537</v>
      </c>
      <c r="BN81" s="43">
        <v>68329932.5</v>
      </c>
      <c r="BO81" s="43">
        <v>68735580.5</v>
      </c>
      <c r="BP81" s="43">
        <v>69199503</v>
      </c>
      <c r="BQ81" s="43">
        <v>69675572.5</v>
      </c>
      <c r="BR81" s="43">
        <v>70421891.5</v>
      </c>
      <c r="BS81" s="43">
        <v>71410781</v>
      </c>
      <c r="BT81" s="43">
        <v>72656095</v>
      </c>
      <c r="BU81" s="43">
        <v>74607427.5</v>
      </c>
      <c r="BV81" s="43">
        <v>77420490</v>
      </c>
      <c r="BW81" s="43">
        <v>81041291.5</v>
      </c>
      <c r="BX81" s="43">
        <v>85457957.5</v>
      </c>
      <c r="BY81" s="43">
        <v>89970362.5</v>
      </c>
      <c r="BZ81" s="43">
        <v>94580993</v>
      </c>
      <c r="CA81" s="43">
        <v>99177447</v>
      </c>
      <c r="CB81" s="43">
        <v>103226757</v>
      </c>
      <c r="CC81" s="43">
        <v>106850290.5</v>
      </c>
      <c r="CD81" s="43">
        <v>109983993.5</v>
      </c>
      <c r="CE81" s="43">
        <v>112742353</v>
      </c>
      <c r="CF81" s="43">
        <v>114839126</v>
      </c>
      <c r="CG81" s="43">
        <v>115432183.5</v>
      </c>
      <c r="CH81" s="43">
        <v>114854513.5</v>
      </c>
      <c r="CI81" s="43">
        <v>114219692</v>
      </c>
      <c r="CJ81" s="43">
        <v>115357602</v>
      </c>
      <c r="CK81" s="43">
        <v>120206193</v>
      </c>
      <c r="CL81" s="43">
        <v>127159552</v>
      </c>
      <c r="CM81" s="43">
        <v>134273203</v>
      </c>
      <c r="CN81" s="43">
        <v>141392855.5</v>
      </c>
      <c r="CO81" s="43">
        <v>146110797</v>
      </c>
      <c r="CP81" s="43">
        <v>148046703</v>
      </c>
      <c r="CQ81" s="43">
        <v>150014168</v>
      </c>
      <c r="CR81" s="43">
        <v>152654569.5</v>
      </c>
      <c r="CS81" s="43">
        <v>155386491</v>
      </c>
      <c r="CT81" s="43">
        <v>157997569.5</v>
      </c>
      <c r="CU81" s="43">
        <v>159505876.5</v>
      </c>
      <c r="CV81" s="43">
        <v>159694640</v>
      </c>
      <c r="CW81" s="43">
        <v>158829252.5</v>
      </c>
      <c r="CX81" s="43">
        <v>157248521</v>
      </c>
      <c r="CY81" s="43">
        <v>155581941.5</v>
      </c>
      <c r="CZ81" s="43">
        <v>153922880</v>
      </c>
      <c r="DA81" s="43">
        <v>153237870</v>
      </c>
      <c r="DB81" s="43">
        <v>154251698.5</v>
      </c>
      <c r="DC81" s="43">
        <v>156651745</v>
      </c>
      <c r="DD81" s="43">
        <v>160275717.5</v>
      </c>
      <c r="DE81" s="43">
        <v>164030346</v>
      </c>
      <c r="DF81" s="43">
        <v>167077008.5</v>
      </c>
      <c r="DG81" s="43">
        <v>170023457</v>
      </c>
      <c r="DH81" s="43">
        <v>173099663.5</v>
      </c>
      <c r="DI81" s="43">
        <v>176054053.5</v>
      </c>
      <c r="DJ81" s="43">
        <v>178997362</v>
      </c>
      <c r="DK81" s="43">
        <v>182053327</v>
      </c>
      <c r="DL81" s="43">
        <v>184858137</v>
      </c>
      <c r="DM81" s="43">
        <v>185937636</v>
      </c>
      <c r="DN81" s="43">
        <v>184623071.5</v>
      </c>
      <c r="DO81" s="43">
        <v>182481116.5</v>
      </c>
      <c r="DP81" s="43">
        <v>179913334</v>
      </c>
      <c r="DQ81" s="43">
        <v>176611153.5</v>
      </c>
      <c r="DR81" s="43">
        <v>173972621.5</v>
      </c>
      <c r="DS81" s="43">
        <v>172581915.5</v>
      </c>
      <c r="DT81" s="43">
        <v>171516020</v>
      </c>
      <c r="DU81" s="43">
        <v>170614860.5</v>
      </c>
      <c r="DV81" s="43">
        <v>170152714</v>
      </c>
      <c r="DW81" s="43">
        <v>170127351.5</v>
      </c>
      <c r="DX81" s="43"/>
      <c r="DY81" s="43"/>
      <c r="DZ81" s="43"/>
      <c r="EA81" s="43">
        <v>171177214</v>
      </c>
      <c r="EB81" s="43"/>
      <c r="EC81" s="43"/>
      <c r="ED81" s="43"/>
      <c r="EE81" s="43"/>
      <c r="EF81" s="43">
        <v>174167409</v>
      </c>
      <c r="EG81" s="43"/>
      <c r="EH81" s="43"/>
      <c r="EI81" s="43"/>
      <c r="EJ81" s="43"/>
      <c r="EK81" s="43">
        <v>178434171</v>
      </c>
      <c r="EL81" s="43"/>
      <c r="EM81" s="43"/>
      <c r="EN81" s="43"/>
      <c r="EO81" s="43"/>
      <c r="EP81" s="43">
        <v>172497611</v>
      </c>
      <c r="EQ81" s="43"/>
      <c r="ER81" s="43"/>
      <c r="ES81" s="43"/>
      <c r="ET81" s="43"/>
      <c r="EU81" s="43">
        <v>155739038</v>
      </c>
      <c r="EV81" s="43"/>
      <c r="EW81" s="43"/>
      <c r="EX81" s="43"/>
      <c r="EY81" s="43"/>
      <c r="EZ81" s="43">
        <v>150922921</v>
      </c>
      <c r="FA81" s="43"/>
      <c r="FB81" s="43"/>
      <c r="FC81" s="43"/>
      <c r="FD81" s="43"/>
      <c r="FE81" s="43">
        <v>147861372</v>
      </c>
      <c r="FF81" s="43"/>
      <c r="FG81" s="43"/>
      <c r="FH81" s="43"/>
      <c r="FI81" s="43"/>
      <c r="FJ81" s="43">
        <v>145019142</v>
      </c>
      <c r="FK81" s="43"/>
      <c r="FL81" s="43"/>
      <c r="FM81" s="43"/>
      <c r="FN81" s="43"/>
      <c r="FO81" s="43">
        <v>140585186</v>
      </c>
      <c r="FP81" s="43"/>
      <c r="FQ81" s="43"/>
      <c r="FR81" s="43"/>
      <c r="FS81" s="43"/>
      <c r="FT81" s="43">
        <v>134536943</v>
      </c>
      <c r="FU81" s="43"/>
      <c r="FV81" s="43"/>
      <c r="FW81" s="43"/>
      <c r="FX81" s="43"/>
      <c r="FY81" s="43">
        <v>128560938</v>
      </c>
      <c r="FZ81" s="43"/>
      <c r="GA81" s="43"/>
      <c r="GB81" s="43"/>
      <c r="GC81" s="43"/>
      <c r="GD81" s="43">
        <v>123176142</v>
      </c>
      <c r="GE81" s="43"/>
      <c r="GF81" s="43"/>
      <c r="GG81" s="43"/>
      <c r="GH81" s="43"/>
      <c r="GI81" s="43">
        <v>117650140</v>
      </c>
      <c r="GJ81" s="43"/>
      <c r="GK81" s="43"/>
      <c r="GL81" s="43"/>
      <c r="GM81" s="43"/>
      <c r="GN81" s="43">
        <v>113303871</v>
      </c>
      <c r="GO81" s="43"/>
      <c r="GP81" s="43"/>
      <c r="GQ81" s="43"/>
      <c r="GR81" s="43"/>
      <c r="GS81" s="43">
        <v>108804048</v>
      </c>
      <c r="GT81" s="43"/>
      <c r="GU81" s="43"/>
      <c r="GV81" s="43"/>
      <c r="GW81" s="43"/>
      <c r="GX81" s="43">
        <v>104295390</v>
      </c>
    </row>
    <row r="82" spans="1:206" customFormat="1">
      <c r="A82" s="181" t="s">
        <v>224</v>
      </c>
      <c r="B82" t="s">
        <v>3547</v>
      </c>
      <c r="C82" t="s">
        <v>3533</v>
      </c>
      <c r="D82" s="187" t="s">
        <v>3559</v>
      </c>
      <c r="E82" t="s">
        <v>806</v>
      </c>
      <c r="BD82" s="43">
        <v>51470816</v>
      </c>
      <c r="BE82" s="43">
        <v>52433252.5</v>
      </c>
      <c r="BF82" s="43">
        <v>53436307</v>
      </c>
      <c r="BG82" s="43">
        <v>54564026.5</v>
      </c>
      <c r="BH82" s="43">
        <v>55608142.5</v>
      </c>
      <c r="BI82" s="43">
        <v>56630812.5</v>
      </c>
      <c r="BJ82" s="43">
        <v>57783872</v>
      </c>
      <c r="BK82" s="43">
        <v>58992679</v>
      </c>
      <c r="BL82" s="43">
        <v>60243428.5</v>
      </c>
      <c r="BM82" s="43">
        <v>61534942.5</v>
      </c>
      <c r="BN82" s="43">
        <v>62757454.5</v>
      </c>
      <c r="BO82" s="43">
        <v>63939639</v>
      </c>
      <c r="BP82" s="43">
        <v>65032393</v>
      </c>
      <c r="BQ82" s="43">
        <v>65790178</v>
      </c>
      <c r="BR82" s="43">
        <v>66197220.5</v>
      </c>
      <c r="BS82" s="43">
        <v>66529000</v>
      </c>
      <c r="BT82" s="43">
        <v>66989978</v>
      </c>
      <c r="BU82" s="43">
        <v>67493875</v>
      </c>
      <c r="BV82" s="43">
        <v>68013143.5</v>
      </c>
      <c r="BW82" s="43">
        <v>68813152.5</v>
      </c>
      <c r="BX82" s="43">
        <v>69843359</v>
      </c>
      <c r="BY82" s="43">
        <v>71089811</v>
      </c>
      <c r="BZ82" s="43">
        <v>73002155.5</v>
      </c>
      <c r="CA82" s="43">
        <v>75739277.5</v>
      </c>
      <c r="CB82" s="43">
        <v>79237045.5</v>
      </c>
      <c r="CC82" s="43">
        <v>83565597.5</v>
      </c>
      <c r="CD82" s="43">
        <v>88095848</v>
      </c>
      <c r="CE82" s="43">
        <v>92781530</v>
      </c>
      <c r="CF82" s="43">
        <v>97460982.5</v>
      </c>
      <c r="CG82" s="43">
        <v>101641985</v>
      </c>
      <c r="CH82" s="43">
        <v>105430176</v>
      </c>
      <c r="CI82" s="43">
        <v>108701884</v>
      </c>
      <c r="CJ82" s="43">
        <v>111531382.5</v>
      </c>
      <c r="CK82" s="43">
        <v>113669295</v>
      </c>
      <c r="CL82" s="43">
        <v>114288684</v>
      </c>
      <c r="CM82" s="43">
        <v>113720649</v>
      </c>
      <c r="CN82" s="43">
        <v>113090311.5</v>
      </c>
      <c r="CO82" s="43">
        <v>114218190.5</v>
      </c>
      <c r="CP82" s="43">
        <v>119046355</v>
      </c>
      <c r="CQ82" s="43">
        <v>125951145.5</v>
      </c>
      <c r="CR82" s="43">
        <v>133056378</v>
      </c>
      <c r="CS82" s="43">
        <v>140142251</v>
      </c>
      <c r="CT82" s="43">
        <v>144731196.5</v>
      </c>
      <c r="CU82" s="43">
        <v>146504256.5</v>
      </c>
      <c r="CV82" s="43">
        <v>148348293</v>
      </c>
      <c r="CW82" s="43">
        <v>150878505.5</v>
      </c>
      <c r="CX82" s="43">
        <v>153540217</v>
      </c>
      <c r="CY82" s="43">
        <v>156197488</v>
      </c>
      <c r="CZ82" s="43">
        <v>157819952</v>
      </c>
      <c r="DA82" s="43">
        <v>158088151.5</v>
      </c>
      <c r="DB82" s="43">
        <v>157278038.5</v>
      </c>
      <c r="DC82" s="43">
        <v>155769265.5</v>
      </c>
      <c r="DD82" s="43">
        <v>154078028</v>
      </c>
      <c r="DE82" s="43">
        <v>152325310</v>
      </c>
      <c r="DF82" s="43">
        <v>151562528</v>
      </c>
      <c r="DG82" s="43">
        <v>152473922</v>
      </c>
      <c r="DH82" s="43">
        <v>154762749</v>
      </c>
      <c r="DI82" s="43">
        <v>158361720</v>
      </c>
      <c r="DJ82" s="43">
        <v>162146416.5</v>
      </c>
      <c r="DK82" s="43">
        <v>165270673</v>
      </c>
      <c r="DL82" s="43">
        <v>168313179</v>
      </c>
      <c r="DM82" s="43">
        <v>171407130</v>
      </c>
      <c r="DN82" s="43">
        <v>174318834</v>
      </c>
      <c r="DO82" s="43">
        <v>177175115</v>
      </c>
      <c r="DP82" s="43">
        <v>180111052.5</v>
      </c>
      <c r="DQ82" s="43">
        <v>182811694</v>
      </c>
      <c r="DR82" s="43">
        <v>183876334</v>
      </c>
      <c r="DS82" s="43">
        <v>182623717.5</v>
      </c>
      <c r="DT82" s="43">
        <v>180605699.5</v>
      </c>
      <c r="DU82" s="43">
        <v>178226858</v>
      </c>
      <c r="DV82" s="43">
        <v>175133144.5</v>
      </c>
      <c r="DW82" s="43">
        <v>172591203</v>
      </c>
      <c r="DX82" s="43"/>
      <c r="DY82" s="43"/>
      <c r="DZ82" s="43"/>
      <c r="EA82" s="43">
        <v>169140880</v>
      </c>
      <c r="EB82" s="43"/>
      <c r="EC82" s="43"/>
      <c r="ED82" s="43"/>
      <c r="EE82" s="43"/>
      <c r="EF82" s="43">
        <v>170162854</v>
      </c>
      <c r="EG82" s="43"/>
      <c r="EH82" s="43"/>
      <c r="EI82" s="43"/>
      <c r="EJ82" s="43"/>
      <c r="EK82" s="43">
        <v>173191377</v>
      </c>
      <c r="EL82" s="43"/>
      <c r="EM82" s="43"/>
      <c r="EN82" s="43"/>
      <c r="EO82" s="43"/>
      <c r="EP82" s="43">
        <v>177466516</v>
      </c>
      <c r="EQ82" s="43"/>
      <c r="ER82" s="43"/>
      <c r="ES82" s="43"/>
      <c r="ET82" s="43"/>
      <c r="EU82" s="43">
        <v>171580442</v>
      </c>
      <c r="EV82" s="43"/>
      <c r="EW82" s="43"/>
      <c r="EX82" s="43"/>
      <c r="EY82" s="43"/>
      <c r="EZ82" s="43">
        <v>154910349</v>
      </c>
      <c r="FA82" s="43"/>
      <c r="FB82" s="43"/>
      <c r="FC82" s="43"/>
      <c r="FD82" s="43"/>
      <c r="FE82" s="43">
        <v>150143308</v>
      </c>
      <c r="FF82" s="43"/>
      <c r="FG82" s="43"/>
      <c r="FH82" s="43"/>
      <c r="FI82" s="43"/>
      <c r="FJ82" s="43">
        <v>147130460</v>
      </c>
      <c r="FK82" s="43"/>
      <c r="FL82" s="43"/>
      <c r="FM82" s="43"/>
      <c r="FN82" s="43"/>
      <c r="FO82" s="43">
        <v>144380167</v>
      </c>
      <c r="FP82" s="43"/>
      <c r="FQ82" s="43"/>
      <c r="FR82" s="43"/>
      <c r="FS82" s="43"/>
      <c r="FT82" s="43">
        <v>140038065</v>
      </c>
      <c r="FU82" s="43"/>
      <c r="FV82" s="43"/>
      <c r="FW82" s="43"/>
      <c r="FX82" s="43"/>
      <c r="FY82" s="43">
        <v>134079227</v>
      </c>
      <c r="FZ82" s="43"/>
      <c r="GA82" s="43"/>
      <c r="GB82" s="43"/>
      <c r="GC82" s="43"/>
      <c r="GD82" s="43">
        <v>128183194</v>
      </c>
      <c r="GE82" s="43"/>
      <c r="GF82" s="43"/>
      <c r="GG82" s="43"/>
      <c r="GH82" s="43"/>
      <c r="GI82" s="43">
        <v>122875577</v>
      </c>
      <c r="GJ82" s="43"/>
      <c r="GK82" s="43"/>
      <c r="GL82" s="43"/>
      <c r="GM82" s="43"/>
      <c r="GN82" s="43">
        <v>117421542</v>
      </c>
      <c r="GO82" s="43"/>
      <c r="GP82" s="43"/>
      <c r="GQ82" s="43"/>
      <c r="GR82" s="43"/>
      <c r="GS82" s="43">
        <v>113139764</v>
      </c>
      <c r="GT82" s="43"/>
      <c r="GU82" s="43"/>
      <c r="GV82" s="43"/>
      <c r="GW82" s="43"/>
      <c r="GX82" s="43">
        <v>108698873</v>
      </c>
    </row>
    <row r="83" spans="1:206" customFormat="1">
      <c r="A83" s="181" t="s">
        <v>224</v>
      </c>
      <c r="B83" t="s">
        <v>3547</v>
      </c>
      <c r="C83" t="s">
        <v>3533</v>
      </c>
      <c r="D83" s="187" t="s">
        <v>3559</v>
      </c>
      <c r="E83" t="s">
        <v>807</v>
      </c>
      <c r="BD83" s="43">
        <v>45052956.5</v>
      </c>
      <c r="BE83" s="43">
        <v>45763925</v>
      </c>
      <c r="BF83" s="43">
        <v>46530337.5</v>
      </c>
      <c r="BG83" s="43">
        <v>47466850</v>
      </c>
      <c r="BH83" s="43">
        <v>48596785.5</v>
      </c>
      <c r="BI83" s="43">
        <v>49712758</v>
      </c>
      <c r="BJ83" s="43">
        <v>50690202.5</v>
      </c>
      <c r="BK83" s="43">
        <v>51703850.5</v>
      </c>
      <c r="BL83" s="43">
        <v>52832730</v>
      </c>
      <c r="BM83" s="43">
        <v>53867165.5</v>
      </c>
      <c r="BN83" s="43">
        <v>54850168.5</v>
      </c>
      <c r="BO83" s="43">
        <v>55947232.5</v>
      </c>
      <c r="BP83" s="43">
        <v>57131629.5</v>
      </c>
      <c r="BQ83" s="43">
        <v>58390494.5</v>
      </c>
      <c r="BR83" s="43">
        <v>59695874.5</v>
      </c>
      <c r="BS83" s="43">
        <v>60956848</v>
      </c>
      <c r="BT83" s="43">
        <v>62175419.5</v>
      </c>
      <c r="BU83" s="43">
        <v>63265732</v>
      </c>
      <c r="BV83" s="43">
        <v>64019586</v>
      </c>
      <c r="BW83" s="43">
        <v>64433640</v>
      </c>
      <c r="BX83" s="43">
        <v>64778900</v>
      </c>
      <c r="BY83" s="43">
        <v>65257384.5</v>
      </c>
      <c r="BZ83" s="43">
        <v>65784033.5</v>
      </c>
      <c r="CA83" s="43">
        <v>66317209.5</v>
      </c>
      <c r="CB83" s="43">
        <v>67107787.5</v>
      </c>
      <c r="CC83" s="43">
        <v>68124996.5</v>
      </c>
      <c r="CD83" s="43">
        <v>69390921</v>
      </c>
      <c r="CE83" s="43">
        <v>71372767.5</v>
      </c>
      <c r="CF83" s="43">
        <v>74192048.5</v>
      </c>
      <c r="CG83" s="43">
        <v>77791470.5</v>
      </c>
      <c r="CH83" s="43">
        <v>82230442</v>
      </c>
      <c r="CI83" s="43">
        <v>86850123.5</v>
      </c>
      <c r="CJ83" s="43">
        <v>91594639.5</v>
      </c>
      <c r="CK83" s="43">
        <v>96310813</v>
      </c>
      <c r="CL83" s="43">
        <v>100493063.5</v>
      </c>
      <c r="CM83" s="43">
        <v>104231347.5</v>
      </c>
      <c r="CN83" s="43">
        <v>107445260.5</v>
      </c>
      <c r="CO83" s="43">
        <v>110246518</v>
      </c>
      <c r="CP83" s="43">
        <v>112386727.5</v>
      </c>
      <c r="CQ83" s="43">
        <v>113014397</v>
      </c>
      <c r="CR83" s="43">
        <v>112486476.5</v>
      </c>
      <c r="CS83" s="43">
        <v>111894359</v>
      </c>
      <c r="CT83" s="43">
        <v>112987093.5</v>
      </c>
      <c r="CU83" s="43">
        <v>117699050</v>
      </c>
      <c r="CV83" s="43">
        <v>124500628</v>
      </c>
      <c r="CW83" s="43">
        <v>131474374.5</v>
      </c>
      <c r="CX83" s="43">
        <v>138438845.5</v>
      </c>
      <c r="CY83" s="43">
        <v>143048118</v>
      </c>
      <c r="CZ83" s="43">
        <v>144917869.5</v>
      </c>
      <c r="DA83" s="43">
        <v>146819043.5</v>
      </c>
      <c r="DB83" s="43">
        <v>149379298</v>
      </c>
      <c r="DC83" s="43">
        <v>152105272.5</v>
      </c>
      <c r="DD83" s="43">
        <v>154761246</v>
      </c>
      <c r="DE83" s="43">
        <v>156312281</v>
      </c>
      <c r="DF83" s="43">
        <v>156515570.5</v>
      </c>
      <c r="DG83" s="43">
        <v>155626764.5</v>
      </c>
      <c r="DH83" s="43">
        <v>154038479.5</v>
      </c>
      <c r="DI83" s="43">
        <v>152351632.5</v>
      </c>
      <c r="DJ83" s="43">
        <v>150655874</v>
      </c>
      <c r="DK83" s="43">
        <v>149963596.5</v>
      </c>
      <c r="DL83" s="43">
        <v>150935138.5</v>
      </c>
      <c r="DM83" s="43">
        <v>153238503</v>
      </c>
      <c r="DN83" s="43">
        <v>156837275</v>
      </c>
      <c r="DO83" s="43">
        <v>160587671</v>
      </c>
      <c r="DP83" s="43">
        <v>163565276</v>
      </c>
      <c r="DQ83" s="43">
        <v>166372183.5</v>
      </c>
      <c r="DR83" s="43">
        <v>169325532.5</v>
      </c>
      <c r="DS83" s="43">
        <v>172259436.5</v>
      </c>
      <c r="DT83" s="43">
        <v>175244643</v>
      </c>
      <c r="DU83" s="43">
        <v>178343917</v>
      </c>
      <c r="DV83" s="43">
        <v>181195984.5</v>
      </c>
      <c r="DW83" s="43">
        <v>182322162</v>
      </c>
      <c r="DX83" s="43"/>
      <c r="DY83" s="43"/>
      <c r="DZ83" s="43"/>
      <c r="EA83" s="43">
        <v>175743511</v>
      </c>
      <c r="EB83" s="43"/>
      <c r="EC83" s="43"/>
      <c r="ED83" s="43"/>
      <c r="EE83" s="43"/>
      <c r="EF83" s="43">
        <v>168084521</v>
      </c>
      <c r="EG83" s="43"/>
      <c r="EH83" s="43"/>
      <c r="EI83" s="43"/>
      <c r="EJ83" s="43"/>
      <c r="EK83" s="43">
        <v>169153058</v>
      </c>
      <c r="EL83" s="43"/>
      <c r="EM83" s="43"/>
      <c r="EN83" s="43"/>
      <c r="EO83" s="43"/>
      <c r="EP83" s="43">
        <v>172215832</v>
      </c>
      <c r="EQ83" s="43"/>
      <c r="ER83" s="43"/>
      <c r="ES83" s="43"/>
      <c r="ET83" s="43"/>
      <c r="EU83" s="43">
        <v>176508267</v>
      </c>
      <c r="EV83" s="43"/>
      <c r="EW83" s="43"/>
      <c r="EX83" s="43"/>
      <c r="EY83" s="43"/>
      <c r="EZ83" s="43">
        <v>170681131</v>
      </c>
      <c r="FA83" s="43"/>
      <c r="FB83" s="43"/>
      <c r="FC83" s="43"/>
      <c r="FD83" s="43"/>
      <c r="FE83" s="43">
        <v>154102343</v>
      </c>
      <c r="FF83" s="43"/>
      <c r="FG83" s="43"/>
      <c r="FH83" s="43"/>
      <c r="FI83" s="43"/>
      <c r="FJ83" s="43">
        <v>149391759</v>
      </c>
      <c r="FK83" s="43"/>
      <c r="FL83" s="43"/>
      <c r="FM83" s="43"/>
      <c r="FN83" s="43"/>
      <c r="FO83" s="43">
        <v>146470945</v>
      </c>
      <c r="FP83" s="43"/>
      <c r="FQ83" s="43"/>
      <c r="FR83" s="43"/>
      <c r="FS83" s="43"/>
      <c r="FT83" s="43">
        <v>143812377</v>
      </c>
      <c r="FU83" s="43"/>
      <c r="FV83" s="43"/>
      <c r="FW83" s="43"/>
      <c r="FX83" s="43"/>
      <c r="FY83" s="43">
        <v>139561250</v>
      </c>
      <c r="FZ83" s="43"/>
      <c r="GA83" s="43"/>
      <c r="GB83" s="43"/>
      <c r="GC83" s="43"/>
      <c r="GD83" s="43">
        <v>133694190</v>
      </c>
      <c r="GE83" s="43"/>
      <c r="GF83" s="43"/>
      <c r="GG83" s="43"/>
      <c r="GH83" s="43"/>
      <c r="GI83" s="43">
        <v>127874313</v>
      </c>
      <c r="GJ83" s="43"/>
      <c r="GK83" s="43"/>
      <c r="GL83" s="43"/>
      <c r="GM83" s="43"/>
      <c r="GN83" s="43">
        <v>122637311</v>
      </c>
      <c r="GO83" s="43"/>
      <c r="GP83" s="43"/>
      <c r="GQ83" s="43"/>
      <c r="GR83" s="43"/>
      <c r="GS83" s="43">
        <v>117249246</v>
      </c>
      <c r="GT83" s="43"/>
      <c r="GU83" s="43"/>
      <c r="GV83" s="43"/>
      <c r="GW83" s="43"/>
      <c r="GX83" s="43">
        <v>113026816</v>
      </c>
    </row>
    <row r="84" spans="1:206" customFormat="1">
      <c r="A84" s="181" t="s">
        <v>224</v>
      </c>
      <c r="B84" t="s">
        <v>3547</v>
      </c>
      <c r="C84" t="s">
        <v>3533</v>
      </c>
      <c r="D84" s="187" t="s">
        <v>3559</v>
      </c>
      <c r="E84" t="s">
        <v>808</v>
      </c>
      <c r="BD84" s="43">
        <v>40507679</v>
      </c>
      <c r="BE84" s="43">
        <v>41165411</v>
      </c>
      <c r="BF84" s="43">
        <v>41833787</v>
      </c>
      <c r="BG84" s="43">
        <v>42319292.5</v>
      </c>
      <c r="BH84" s="43">
        <v>42697087.5</v>
      </c>
      <c r="BI84" s="43">
        <v>43269714.5</v>
      </c>
      <c r="BJ84" s="43">
        <v>44000991</v>
      </c>
      <c r="BK84" s="43">
        <v>44778911.5</v>
      </c>
      <c r="BL84" s="43">
        <v>45719341.5</v>
      </c>
      <c r="BM84" s="43">
        <v>46834907.5</v>
      </c>
      <c r="BN84" s="43">
        <v>47902141</v>
      </c>
      <c r="BO84" s="43">
        <v>48827594.5</v>
      </c>
      <c r="BP84" s="43">
        <v>49823711.5</v>
      </c>
      <c r="BQ84" s="43">
        <v>50959522</v>
      </c>
      <c r="BR84" s="43">
        <v>52017489.5</v>
      </c>
      <c r="BS84" s="43">
        <v>53048066</v>
      </c>
      <c r="BT84" s="43">
        <v>54187884.5</v>
      </c>
      <c r="BU84" s="43">
        <v>55380557.5</v>
      </c>
      <c r="BV84" s="43">
        <v>56623394.5</v>
      </c>
      <c r="BW84" s="43">
        <v>57910743.5</v>
      </c>
      <c r="BX84" s="43">
        <v>59161896.5</v>
      </c>
      <c r="BY84" s="43">
        <v>60381834</v>
      </c>
      <c r="BZ84" s="43">
        <v>61491126</v>
      </c>
      <c r="CA84" s="43">
        <v>62279269</v>
      </c>
      <c r="CB84" s="43">
        <v>62725244.5</v>
      </c>
      <c r="CC84" s="43">
        <v>63093702.5</v>
      </c>
      <c r="CD84" s="43">
        <v>63602567.5</v>
      </c>
      <c r="CE84" s="43">
        <v>64175679.5</v>
      </c>
      <c r="CF84" s="43">
        <v>64758073</v>
      </c>
      <c r="CG84" s="43">
        <v>65601378.5</v>
      </c>
      <c r="CH84" s="43">
        <v>66687555.5</v>
      </c>
      <c r="CI84" s="43">
        <v>68035581</v>
      </c>
      <c r="CJ84" s="43">
        <v>70073694.5</v>
      </c>
      <c r="CK84" s="43">
        <v>72942981</v>
      </c>
      <c r="CL84" s="43">
        <v>76599104.5</v>
      </c>
      <c r="CM84" s="43">
        <v>81067206</v>
      </c>
      <c r="CN84" s="43">
        <v>85673244</v>
      </c>
      <c r="CO84" s="43">
        <v>90380002.5</v>
      </c>
      <c r="CP84" s="43">
        <v>95069625.5</v>
      </c>
      <c r="CQ84" s="43">
        <v>99227255</v>
      </c>
      <c r="CR84" s="43">
        <v>102959363</v>
      </c>
      <c r="CS84" s="43">
        <v>106167175.5</v>
      </c>
      <c r="CT84" s="43">
        <v>108937255</v>
      </c>
      <c r="CU84" s="43">
        <v>111030348.5</v>
      </c>
      <c r="CV84" s="43">
        <v>111649694.5</v>
      </c>
      <c r="CW84" s="43">
        <v>111095386.5</v>
      </c>
      <c r="CX84" s="43">
        <v>110427770.5</v>
      </c>
      <c r="CY84" s="43">
        <v>111487948</v>
      </c>
      <c r="CZ84" s="43">
        <v>116223364.5</v>
      </c>
      <c r="DA84" s="43">
        <v>123036873.5</v>
      </c>
      <c r="DB84" s="43">
        <v>129979532.5</v>
      </c>
      <c r="DC84" s="43">
        <v>136917015.5</v>
      </c>
      <c r="DD84" s="43">
        <v>141491244</v>
      </c>
      <c r="DE84" s="43">
        <v>143321356</v>
      </c>
      <c r="DF84" s="43">
        <v>145206001</v>
      </c>
      <c r="DG84" s="43">
        <v>147740314.5</v>
      </c>
      <c r="DH84" s="43">
        <v>150402646.5</v>
      </c>
      <c r="DI84" s="43">
        <v>153003663.5</v>
      </c>
      <c r="DJ84" s="43">
        <v>154522954.5</v>
      </c>
      <c r="DK84" s="43">
        <v>154747851.5</v>
      </c>
      <c r="DL84" s="43">
        <v>153956268</v>
      </c>
      <c r="DM84" s="43">
        <v>152488938</v>
      </c>
      <c r="DN84" s="43">
        <v>150911421</v>
      </c>
      <c r="DO84" s="43">
        <v>149274276.5</v>
      </c>
      <c r="DP84" s="43">
        <v>148551743.5</v>
      </c>
      <c r="DQ84" s="43">
        <v>149410854.5</v>
      </c>
      <c r="DR84" s="43">
        <v>151599141.5</v>
      </c>
      <c r="DS84" s="43">
        <v>155124076.5</v>
      </c>
      <c r="DT84" s="43">
        <v>158854118.5</v>
      </c>
      <c r="DU84" s="43">
        <v>161889778</v>
      </c>
      <c r="DV84" s="43">
        <v>164820391.5</v>
      </c>
      <c r="DW84" s="43">
        <v>167837660.5</v>
      </c>
      <c r="DX84" s="43"/>
      <c r="DY84" s="43"/>
      <c r="DZ84" s="43"/>
      <c r="EA84" s="43">
        <v>178559882</v>
      </c>
      <c r="EB84" s="43"/>
      <c r="EC84" s="43"/>
      <c r="ED84" s="43"/>
      <c r="EE84" s="43"/>
      <c r="EF84" s="43">
        <v>174573159</v>
      </c>
      <c r="EG84" s="43"/>
      <c r="EH84" s="43"/>
      <c r="EI84" s="43"/>
      <c r="EJ84" s="43"/>
      <c r="EK84" s="43">
        <v>166990026</v>
      </c>
      <c r="EL84" s="43"/>
      <c r="EM84" s="43"/>
      <c r="EN84" s="43"/>
      <c r="EO84" s="43"/>
      <c r="EP84" s="43">
        <v>168098491</v>
      </c>
      <c r="EQ84" s="43"/>
      <c r="ER84" s="43"/>
      <c r="ES84" s="43"/>
      <c r="ET84" s="43"/>
      <c r="EU84" s="43">
        <v>171205597</v>
      </c>
      <c r="EV84" s="43"/>
      <c r="EW84" s="43"/>
      <c r="EX84" s="43"/>
      <c r="EY84" s="43"/>
      <c r="EZ84" s="43">
        <v>175529563</v>
      </c>
      <c r="FA84" s="43"/>
      <c r="FB84" s="43"/>
      <c r="FC84" s="43"/>
      <c r="FD84" s="43"/>
      <c r="FE84" s="43">
        <v>169773301</v>
      </c>
      <c r="FF84" s="43"/>
      <c r="FG84" s="43"/>
      <c r="FH84" s="43"/>
      <c r="FI84" s="43"/>
      <c r="FJ84" s="43">
        <v>153295443</v>
      </c>
      <c r="FK84" s="43"/>
      <c r="FL84" s="43"/>
      <c r="FM84" s="43"/>
      <c r="FN84" s="43"/>
      <c r="FO84" s="43">
        <v>148678190</v>
      </c>
      <c r="FP84" s="43"/>
      <c r="FQ84" s="43"/>
      <c r="FR84" s="43"/>
      <c r="FS84" s="43"/>
      <c r="FT84" s="43">
        <v>145847749</v>
      </c>
      <c r="FU84" s="43"/>
      <c r="FV84" s="43"/>
      <c r="FW84" s="43"/>
      <c r="FX84" s="43"/>
      <c r="FY84" s="43">
        <v>143279009</v>
      </c>
      <c r="FZ84" s="43"/>
      <c r="GA84" s="43"/>
      <c r="GB84" s="43"/>
      <c r="GC84" s="43"/>
      <c r="GD84" s="43">
        <v>139120921</v>
      </c>
      <c r="GE84" s="43"/>
      <c r="GF84" s="43"/>
      <c r="GG84" s="43"/>
      <c r="GH84" s="43"/>
      <c r="GI84" s="43">
        <v>133341842</v>
      </c>
      <c r="GJ84" s="43"/>
      <c r="GK84" s="43"/>
      <c r="GL84" s="43"/>
      <c r="GM84" s="43"/>
      <c r="GN84" s="43">
        <v>127592693</v>
      </c>
      <c r="GO84" s="43"/>
      <c r="GP84" s="43"/>
      <c r="GQ84" s="43"/>
      <c r="GR84" s="43"/>
      <c r="GS84" s="43">
        <v>122420158</v>
      </c>
      <c r="GT84" s="43"/>
      <c r="GU84" s="43"/>
      <c r="GV84" s="43"/>
      <c r="GW84" s="43"/>
      <c r="GX84" s="43">
        <v>117092862</v>
      </c>
    </row>
    <row r="85" spans="1:206" customFormat="1">
      <c r="A85" s="181" t="s">
        <v>224</v>
      </c>
      <c r="B85" t="s">
        <v>3547</v>
      </c>
      <c r="C85" t="s">
        <v>3533</v>
      </c>
      <c r="D85" s="187" t="s">
        <v>3559</v>
      </c>
      <c r="E85" t="s">
        <v>809</v>
      </c>
      <c r="BD85" s="43">
        <v>36093545.5</v>
      </c>
      <c r="BE85" s="43">
        <v>36536287</v>
      </c>
      <c r="BF85" s="43">
        <v>36962895</v>
      </c>
      <c r="BG85" s="43">
        <v>37447816</v>
      </c>
      <c r="BH85" s="43">
        <v>37994460</v>
      </c>
      <c r="BI85" s="43">
        <v>38594350.5</v>
      </c>
      <c r="BJ85" s="43">
        <v>39267132.5</v>
      </c>
      <c r="BK85" s="43">
        <v>39945036</v>
      </c>
      <c r="BL85" s="43">
        <v>40450589</v>
      </c>
      <c r="BM85" s="43">
        <v>40837584.5</v>
      </c>
      <c r="BN85" s="43">
        <v>41367405.5</v>
      </c>
      <c r="BO85" s="43">
        <v>42042337</v>
      </c>
      <c r="BP85" s="43">
        <v>42801156</v>
      </c>
      <c r="BQ85" s="43">
        <v>43747052.5</v>
      </c>
      <c r="BR85" s="43">
        <v>44879814</v>
      </c>
      <c r="BS85" s="43">
        <v>45989922.5</v>
      </c>
      <c r="BT85" s="43">
        <v>46961850.5</v>
      </c>
      <c r="BU85" s="43">
        <v>47976882.5</v>
      </c>
      <c r="BV85" s="43">
        <v>49117858</v>
      </c>
      <c r="BW85" s="43">
        <v>50194731</v>
      </c>
      <c r="BX85" s="43">
        <v>51245926.5</v>
      </c>
      <c r="BY85" s="43">
        <v>52389057</v>
      </c>
      <c r="BZ85" s="43">
        <v>53583395.5</v>
      </c>
      <c r="CA85" s="43">
        <v>54840901.5</v>
      </c>
      <c r="CB85" s="43">
        <v>56144818.5</v>
      </c>
      <c r="CC85" s="43">
        <v>57412547</v>
      </c>
      <c r="CD85" s="43">
        <v>58659218</v>
      </c>
      <c r="CE85" s="43">
        <v>59799354</v>
      </c>
      <c r="CF85" s="43">
        <v>60614655</v>
      </c>
      <c r="CG85" s="43">
        <v>61108255.5</v>
      </c>
      <c r="CH85" s="43">
        <v>61549224</v>
      </c>
      <c r="CI85" s="43">
        <v>62145802</v>
      </c>
      <c r="CJ85" s="43">
        <v>62803681.5</v>
      </c>
      <c r="CK85" s="43">
        <v>63459299.5</v>
      </c>
      <c r="CL85" s="43">
        <v>64352325.5</v>
      </c>
      <c r="CM85" s="43">
        <v>65446440.5</v>
      </c>
      <c r="CN85" s="43">
        <v>66790263.5</v>
      </c>
      <c r="CO85" s="43">
        <v>68820989</v>
      </c>
      <c r="CP85" s="43">
        <v>71667712.5</v>
      </c>
      <c r="CQ85" s="43">
        <v>75295173.5</v>
      </c>
      <c r="CR85" s="43">
        <v>79738875</v>
      </c>
      <c r="CS85" s="43">
        <v>84337734.5</v>
      </c>
      <c r="CT85" s="43">
        <v>89021838.5</v>
      </c>
      <c r="CU85" s="43">
        <v>93634095.5</v>
      </c>
      <c r="CV85" s="43">
        <v>97725589</v>
      </c>
      <c r="CW85" s="43">
        <v>101397991.5</v>
      </c>
      <c r="CX85" s="43">
        <v>104551222</v>
      </c>
      <c r="CY85" s="43">
        <v>107310214.5</v>
      </c>
      <c r="CZ85" s="43">
        <v>109424974</v>
      </c>
      <c r="DA85" s="43">
        <v>110070480</v>
      </c>
      <c r="DB85" s="43">
        <v>109524571.5</v>
      </c>
      <c r="DC85" s="43">
        <v>108869911.5</v>
      </c>
      <c r="DD85" s="43">
        <v>109915386</v>
      </c>
      <c r="DE85" s="43">
        <v>114580875</v>
      </c>
      <c r="DF85" s="43">
        <v>121311609.5</v>
      </c>
      <c r="DG85" s="43">
        <v>128200866.5</v>
      </c>
      <c r="DH85" s="43">
        <v>135097154</v>
      </c>
      <c r="DI85" s="43">
        <v>139655965.5</v>
      </c>
      <c r="DJ85" s="43">
        <v>141499638.5</v>
      </c>
      <c r="DK85" s="43">
        <v>143392242</v>
      </c>
      <c r="DL85" s="43">
        <v>145942453</v>
      </c>
      <c r="DM85" s="43">
        <v>148648927.5</v>
      </c>
      <c r="DN85" s="43">
        <v>151327521.5</v>
      </c>
      <c r="DO85" s="43">
        <v>152940409</v>
      </c>
      <c r="DP85" s="43">
        <v>153260770.5</v>
      </c>
      <c r="DQ85" s="43">
        <v>152516565.5</v>
      </c>
      <c r="DR85" s="43">
        <v>150977131</v>
      </c>
      <c r="DS85" s="43">
        <v>149291319.5</v>
      </c>
      <c r="DT85" s="43">
        <v>147589526.5</v>
      </c>
      <c r="DU85" s="43">
        <v>146822942.5</v>
      </c>
      <c r="DV85" s="43">
        <v>147719041</v>
      </c>
      <c r="DW85" s="43">
        <v>149959159.5</v>
      </c>
      <c r="DX85" s="43"/>
      <c r="DY85" s="43"/>
      <c r="DZ85" s="43"/>
      <c r="EA85" s="43">
        <v>161923713</v>
      </c>
      <c r="EB85" s="43"/>
      <c r="EC85" s="43"/>
      <c r="ED85" s="43"/>
      <c r="EE85" s="43"/>
      <c r="EF85" s="43">
        <v>177100876</v>
      </c>
      <c r="EG85" s="43"/>
      <c r="EH85" s="43"/>
      <c r="EI85" s="43"/>
      <c r="EJ85" s="43"/>
      <c r="EK85" s="43">
        <v>173177230</v>
      </c>
      <c r="EL85" s="43"/>
      <c r="EM85" s="43"/>
      <c r="EN85" s="43"/>
      <c r="EO85" s="43"/>
      <c r="EP85" s="43">
        <v>165679787</v>
      </c>
      <c r="EQ85" s="43"/>
      <c r="ER85" s="43"/>
      <c r="ES85" s="43"/>
      <c r="ET85" s="43"/>
      <c r="EU85" s="43">
        <v>166842741</v>
      </c>
      <c r="EV85" s="43"/>
      <c r="EW85" s="43"/>
      <c r="EX85" s="43"/>
      <c r="EY85" s="43"/>
      <c r="EZ85" s="43">
        <v>170016004</v>
      </c>
      <c r="FA85" s="43"/>
      <c r="FB85" s="43"/>
      <c r="FC85" s="43"/>
      <c r="FD85" s="43"/>
      <c r="FE85" s="43">
        <v>174392980</v>
      </c>
      <c r="FF85" s="43"/>
      <c r="FG85" s="43"/>
      <c r="FH85" s="43"/>
      <c r="FI85" s="43"/>
      <c r="FJ85" s="43">
        <v>168737292</v>
      </c>
      <c r="FK85" s="43"/>
      <c r="FL85" s="43"/>
      <c r="FM85" s="43"/>
      <c r="FN85" s="43"/>
      <c r="FO85" s="43">
        <v>152410246</v>
      </c>
      <c r="FP85" s="43"/>
      <c r="FQ85" s="43"/>
      <c r="FR85" s="43"/>
      <c r="FS85" s="43"/>
      <c r="FT85" s="43">
        <v>147898132</v>
      </c>
      <c r="FU85" s="43"/>
      <c r="FV85" s="43"/>
      <c r="FW85" s="43"/>
      <c r="FX85" s="43"/>
      <c r="FY85" s="43">
        <v>145169799</v>
      </c>
      <c r="FZ85" s="43"/>
      <c r="GA85" s="43"/>
      <c r="GB85" s="43"/>
      <c r="GC85" s="43"/>
      <c r="GD85" s="43">
        <v>142706898</v>
      </c>
      <c r="GE85" s="43"/>
      <c r="GF85" s="43"/>
      <c r="GG85" s="43"/>
      <c r="GH85" s="43"/>
      <c r="GI85" s="43">
        <v>138651043</v>
      </c>
      <c r="GJ85" s="43"/>
      <c r="GK85" s="43"/>
      <c r="GL85" s="43"/>
      <c r="GM85" s="43"/>
      <c r="GN85" s="43">
        <v>132966849</v>
      </c>
      <c r="GO85" s="43"/>
      <c r="GP85" s="43"/>
      <c r="GQ85" s="43"/>
      <c r="GR85" s="43"/>
      <c r="GS85" s="43">
        <v>127293589</v>
      </c>
      <c r="GT85" s="43"/>
      <c r="GU85" s="43"/>
      <c r="GV85" s="43"/>
      <c r="GW85" s="43"/>
      <c r="GX85" s="43">
        <v>122189650</v>
      </c>
    </row>
    <row r="86" spans="1:206" customFormat="1">
      <c r="A86" s="181" t="s">
        <v>224</v>
      </c>
      <c r="B86" t="s">
        <v>3547</v>
      </c>
      <c r="C86" t="s">
        <v>3533</v>
      </c>
      <c r="D86" s="187" t="s">
        <v>3559</v>
      </c>
      <c r="E86" t="s">
        <v>810</v>
      </c>
      <c r="BD86" s="43">
        <v>30907661</v>
      </c>
      <c r="BE86" s="43">
        <v>31560730.5</v>
      </c>
      <c r="BF86" s="43">
        <v>32186332</v>
      </c>
      <c r="BG86" s="43">
        <v>32817608</v>
      </c>
      <c r="BH86" s="43">
        <v>33481466</v>
      </c>
      <c r="BI86" s="43">
        <v>34079729.5</v>
      </c>
      <c r="BJ86" s="43">
        <v>34542208.5</v>
      </c>
      <c r="BK86" s="43">
        <v>34981737.5</v>
      </c>
      <c r="BL86" s="43">
        <v>35478844</v>
      </c>
      <c r="BM86" s="43">
        <v>36015742.5</v>
      </c>
      <c r="BN86" s="43">
        <v>36554480</v>
      </c>
      <c r="BO86" s="43">
        <v>37159858</v>
      </c>
      <c r="BP86" s="43">
        <v>37817303.5</v>
      </c>
      <c r="BQ86" s="43">
        <v>38340390.5</v>
      </c>
      <c r="BR86" s="43">
        <v>38766952</v>
      </c>
      <c r="BS86" s="43">
        <v>39363072.5</v>
      </c>
      <c r="BT86" s="43">
        <v>40100844.5</v>
      </c>
      <c r="BU86" s="43">
        <v>40884722.5</v>
      </c>
      <c r="BV86" s="43">
        <v>41833054.5</v>
      </c>
      <c r="BW86" s="43">
        <v>42971269</v>
      </c>
      <c r="BX86" s="43">
        <v>44093270</v>
      </c>
      <c r="BY86" s="43">
        <v>45076840</v>
      </c>
      <c r="BZ86" s="43">
        <v>46103755.5</v>
      </c>
      <c r="CA86" s="43">
        <v>47261857.5</v>
      </c>
      <c r="CB86" s="43">
        <v>48352230</v>
      </c>
      <c r="CC86" s="43">
        <v>49410366</v>
      </c>
      <c r="CD86" s="43">
        <v>50566943</v>
      </c>
      <c r="CE86" s="43">
        <v>51778180.5</v>
      </c>
      <c r="CF86" s="43">
        <v>53040445</v>
      </c>
      <c r="CG86" s="43">
        <v>54355742</v>
      </c>
      <c r="CH86" s="43">
        <v>55661152</v>
      </c>
      <c r="CI86" s="43">
        <v>56953976.5</v>
      </c>
      <c r="CJ86" s="43">
        <v>58135504</v>
      </c>
      <c r="CK86" s="43">
        <v>59008550.5</v>
      </c>
      <c r="CL86" s="43">
        <v>59565005.5</v>
      </c>
      <c r="CM86" s="43">
        <v>60051106.5</v>
      </c>
      <c r="CN86" s="43">
        <v>60677234</v>
      </c>
      <c r="CO86" s="43">
        <v>61352717</v>
      </c>
      <c r="CP86" s="43">
        <v>62029673.5</v>
      </c>
      <c r="CQ86" s="43">
        <v>62935191</v>
      </c>
      <c r="CR86" s="43">
        <v>64024087.5</v>
      </c>
      <c r="CS86" s="43">
        <v>65345209</v>
      </c>
      <c r="CT86" s="43">
        <v>67347658.5</v>
      </c>
      <c r="CU86" s="43">
        <v>70166786.5</v>
      </c>
      <c r="CV86" s="43">
        <v>73758800</v>
      </c>
      <c r="CW86" s="43">
        <v>78149143.5</v>
      </c>
      <c r="CX86" s="43">
        <v>82671327</v>
      </c>
      <c r="CY86" s="43">
        <v>87278199.5</v>
      </c>
      <c r="CZ86" s="43">
        <v>91848134</v>
      </c>
      <c r="DA86" s="43">
        <v>95918326.5</v>
      </c>
      <c r="DB86" s="43">
        <v>99562009</v>
      </c>
      <c r="DC86" s="43">
        <v>102697573.5</v>
      </c>
      <c r="DD86" s="43">
        <v>105436199</v>
      </c>
      <c r="DE86" s="43">
        <v>107510256</v>
      </c>
      <c r="DF86" s="43">
        <v>108120410.5</v>
      </c>
      <c r="DG86" s="43">
        <v>107574550</v>
      </c>
      <c r="DH86" s="43">
        <v>106927070</v>
      </c>
      <c r="DI86" s="43">
        <v>107958140.5</v>
      </c>
      <c r="DJ86" s="43">
        <v>112588607</v>
      </c>
      <c r="DK86" s="43">
        <v>119288716</v>
      </c>
      <c r="DL86" s="43">
        <v>126172172</v>
      </c>
      <c r="DM86" s="43">
        <v>133063256</v>
      </c>
      <c r="DN86" s="43">
        <v>137638935.5</v>
      </c>
      <c r="DO86" s="43">
        <v>139546920.5</v>
      </c>
      <c r="DP86" s="43">
        <v>141517767</v>
      </c>
      <c r="DQ86" s="43">
        <v>144124002.5</v>
      </c>
      <c r="DR86" s="43">
        <v>146836018.5</v>
      </c>
      <c r="DS86" s="43">
        <v>149460276</v>
      </c>
      <c r="DT86" s="43">
        <v>150993713.5</v>
      </c>
      <c r="DU86" s="43">
        <v>151209770</v>
      </c>
      <c r="DV86" s="43">
        <v>150394813.5</v>
      </c>
      <c r="DW86" s="43">
        <v>148855437.5</v>
      </c>
      <c r="DX86" s="43"/>
      <c r="DY86" s="43"/>
      <c r="DZ86" s="43"/>
      <c r="EA86" s="43">
        <v>145003824</v>
      </c>
      <c r="EB86" s="43"/>
      <c r="EC86" s="43"/>
      <c r="ED86" s="43"/>
      <c r="EE86" s="43"/>
      <c r="EF86" s="43">
        <v>160156559</v>
      </c>
      <c r="EG86" s="43"/>
      <c r="EH86" s="43"/>
      <c r="EI86" s="43"/>
      <c r="EJ86" s="43"/>
      <c r="EK86" s="43">
        <v>175290233</v>
      </c>
      <c r="EL86" s="43"/>
      <c r="EM86" s="43"/>
      <c r="EN86" s="43"/>
      <c r="EO86" s="43"/>
      <c r="EP86" s="43">
        <v>171450321</v>
      </c>
      <c r="EQ86" s="43"/>
      <c r="ER86" s="43"/>
      <c r="ES86" s="43"/>
      <c r="ET86" s="43"/>
      <c r="EU86" s="43">
        <v>164069460</v>
      </c>
      <c r="EV86" s="43"/>
      <c r="EW86" s="43"/>
      <c r="EX86" s="43"/>
      <c r="EY86" s="43"/>
      <c r="EZ86" s="43">
        <v>165309310</v>
      </c>
      <c r="FA86" s="43"/>
      <c r="FB86" s="43"/>
      <c r="FC86" s="43"/>
      <c r="FD86" s="43"/>
      <c r="FE86" s="43">
        <v>168570759</v>
      </c>
      <c r="FF86" s="43"/>
      <c r="FG86" s="43"/>
      <c r="FH86" s="43"/>
      <c r="FI86" s="43"/>
      <c r="FJ86" s="43">
        <v>173027142</v>
      </c>
      <c r="FK86" s="43"/>
      <c r="FL86" s="43"/>
      <c r="FM86" s="43"/>
      <c r="FN86" s="43"/>
      <c r="FO86" s="43">
        <v>167525474</v>
      </c>
      <c r="FP86" s="43"/>
      <c r="FQ86" s="43"/>
      <c r="FR86" s="43"/>
      <c r="FS86" s="43"/>
      <c r="FT86" s="43">
        <v>151377436</v>
      </c>
      <c r="FU86" s="43"/>
      <c r="FV86" s="43"/>
      <c r="FW86" s="43"/>
      <c r="FX86" s="43"/>
      <c r="FY86" s="43">
        <v>146990352</v>
      </c>
      <c r="FZ86" s="43"/>
      <c r="GA86" s="43"/>
      <c r="GB86" s="43"/>
      <c r="GC86" s="43"/>
      <c r="GD86" s="43">
        <v>144387580</v>
      </c>
      <c r="GE86" s="43"/>
      <c r="GF86" s="43"/>
      <c r="GG86" s="43"/>
      <c r="GH86" s="43"/>
      <c r="GI86" s="43">
        <v>142045884</v>
      </c>
      <c r="GJ86" s="43"/>
      <c r="GK86" s="43"/>
      <c r="GL86" s="43"/>
      <c r="GM86" s="43"/>
      <c r="GN86" s="43">
        <v>138105854</v>
      </c>
      <c r="GO86" s="43"/>
      <c r="GP86" s="43"/>
      <c r="GQ86" s="43"/>
      <c r="GR86" s="43"/>
      <c r="GS86" s="43">
        <v>132529814</v>
      </c>
      <c r="GT86" s="43"/>
      <c r="GU86" s="43"/>
      <c r="GV86" s="43"/>
      <c r="GW86" s="43"/>
      <c r="GX86" s="43">
        <v>126944038</v>
      </c>
    </row>
    <row r="87" spans="1:206" customFormat="1">
      <c r="A87" s="181" t="s">
        <v>224</v>
      </c>
      <c r="B87" t="s">
        <v>3547</v>
      </c>
      <c r="C87" t="s">
        <v>3533</v>
      </c>
      <c r="D87" s="187" t="s">
        <v>3559</v>
      </c>
      <c r="E87" t="s">
        <v>811</v>
      </c>
      <c r="BD87" s="43">
        <v>25679092</v>
      </c>
      <c r="BE87" s="43">
        <v>26206873.5</v>
      </c>
      <c r="BF87" s="43">
        <v>26764989.5</v>
      </c>
      <c r="BG87" s="43">
        <v>27357788</v>
      </c>
      <c r="BH87" s="43">
        <v>28048300</v>
      </c>
      <c r="BI87" s="43">
        <v>28755835</v>
      </c>
      <c r="BJ87" s="43">
        <v>29400646</v>
      </c>
      <c r="BK87" s="43">
        <v>30012372</v>
      </c>
      <c r="BL87" s="43">
        <v>30629727.5</v>
      </c>
      <c r="BM87" s="43">
        <v>31251575</v>
      </c>
      <c r="BN87" s="43">
        <v>31758579</v>
      </c>
      <c r="BO87" s="43">
        <v>32147294.5</v>
      </c>
      <c r="BP87" s="43">
        <v>32578142</v>
      </c>
      <c r="BQ87" s="43">
        <v>33098524</v>
      </c>
      <c r="BR87" s="43">
        <v>33674809</v>
      </c>
      <c r="BS87" s="43">
        <v>34282880.5</v>
      </c>
      <c r="BT87" s="43">
        <v>34950973.5</v>
      </c>
      <c r="BU87" s="43">
        <v>35629647</v>
      </c>
      <c r="BV87" s="43">
        <v>36163214</v>
      </c>
      <c r="BW87" s="43">
        <v>36612026</v>
      </c>
      <c r="BX87" s="43">
        <v>37226187.5</v>
      </c>
      <c r="BY87" s="43">
        <v>37970849</v>
      </c>
      <c r="BZ87" s="43">
        <v>38761980</v>
      </c>
      <c r="CA87" s="43">
        <v>39724437.5</v>
      </c>
      <c r="CB87" s="43">
        <v>40870771</v>
      </c>
      <c r="CC87" s="43">
        <v>42001827</v>
      </c>
      <c r="CD87" s="43">
        <v>43012808.5</v>
      </c>
      <c r="CE87" s="43">
        <v>44066182.5</v>
      </c>
      <c r="CF87" s="43">
        <v>45229605</v>
      </c>
      <c r="CG87" s="43">
        <v>46326660.5</v>
      </c>
      <c r="CH87" s="43">
        <v>47400183.5</v>
      </c>
      <c r="CI87" s="43">
        <v>48569383.5</v>
      </c>
      <c r="CJ87" s="43">
        <v>49795857</v>
      </c>
      <c r="CK87" s="43">
        <v>51088405.5</v>
      </c>
      <c r="CL87" s="43">
        <v>52434246.5</v>
      </c>
      <c r="CM87" s="43">
        <v>53755419</v>
      </c>
      <c r="CN87" s="43">
        <v>55055744.5</v>
      </c>
      <c r="CO87" s="43">
        <v>56231303</v>
      </c>
      <c r="CP87" s="43">
        <v>57084817</v>
      </c>
      <c r="CQ87" s="43">
        <v>57640300.5</v>
      </c>
      <c r="CR87" s="43">
        <v>58152009.5</v>
      </c>
      <c r="CS87" s="43">
        <v>58812893.5</v>
      </c>
      <c r="CT87" s="43">
        <v>59525552</v>
      </c>
      <c r="CU87" s="43">
        <v>60223995</v>
      </c>
      <c r="CV87" s="43">
        <v>61120652</v>
      </c>
      <c r="CW87" s="43">
        <v>62168337.5</v>
      </c>
      <c r="CX87" s="43">
        <v>63443066</v>
      </c>
      <c r="CY87" s="43">
        <v>65414352.5</v>
      </c>
      <c r="CZ87" s="43">
        <v>68216563.5</v>
      </c>
      <c r="DA87" s="43">
        <v>71784823.5</v>
      </c>
      <c r="DB87" s="43">
        <v>76133337.5</v>
      </c>
      <c r="DC87" s="43">
        <v>80621257.5</v>
      </c>
      <c r="DD87" s="43">
        <v>85192781.5</v>
      </c>
      <c r="DE87" s="43">
        <v>89710946</v>
      </c>
      <c r="DF87" s="43">
        <v>93731900</v>
      </c>
      <c r="DG87" s="43">
        <v>97337675.5</v>
      </c>
      <c r="DH87" s="43">
        <v>100422627.5</v>
      </c>
      <c r="DI87" s="43">
        <v>103108331.5</v>
      </c>
      <c r="DJ87" s="43">
        <v>105144138</v>
      </c>
      <c r="DK87" s="43">
        <v>105743573.5</v>
      </c>
      <c r="DL87" s="43">
        <v>105227940</v>
      </c>
      <c r="DM87" s="43">
        <v>104631210</v>
      </c>
      <c r="DN87" s="43">
        <v>105710894.5</v>
      </c>
      <c r="DO87" s="43">
        <v>110348788</v>
      </c>
      <c r="DP87" s="43">
        <v>116989352</v>
      </c>
      <c r="DQ87" s="43">
        <v>123747125.5</v>
      </c>
      <c r="DR87" s="43">
        <v>130478074.5</v>
      </c>
      <c r="DS87" s="43">
        <v>134949159.5</v>
      </c>
      <c r="DT87" s="43">
        <v>136838200</v>
      </c>
      <c r="DU87" s="43">
        <v>138795264.5</v>
      </c>
      <c r="DV87" s="43">
        <v>141355932.5</v>
      </c>
      <c r="DW87" s="43">
        <v>143986661.5</v>
      </c>
      <c r="DX87" s="43"/>
      <c r="DY87" s="43"/>
      <c r="DZ87" s="43"/>
      <c r="EA87" s="43">
        <v>148437867</v>
      </c>
      <c r="EB87" s="43"/>
      <c r="EC87" s="43"/>
      <c r="ED87" s="43"/>
      <c r="EE87" s="43"/>
      <c r="EF87" s="43">
        <v>142566175</v>
      </c>
      <c r="EG87" s="43"/>
      <c r="EH87" s="43"/>
      <c r="EI87" s="43"/>
      <c r="EJ87" s="43"/>
      <c r="EK87" s="43">
        <v>157611692</v>
      </c>
      <c r="EL87" s="43"/>
      <c r="EM87" s="43"/>
      <c r="EN87" s="43"/>
      <c r="EO87" s="43"/>
      <c r="EP87" s="43">
        <v>172694019</v>
      </c>
      <c r="EQ87" s="43"/>
      <c r="ER87" s="43"/>
      <c r="ES87" s="43"/>
      <c r="ET87" s="43"/>
      <c r="EU87" s="43">
        <v>168988457</v>
      </c>
      <c r="EV87" s="43"/>
      <c r="EW87" s="43"/>
      <c r="EX87" s="43"/>
      <c r="EY87" s="43"/>
      <c r="EZ87" s="43">
        <v>161786596</v>
      </c>
      <c r="FA87" s="43"/>
      <c r="FB87" s="43"/>
      <c r="FC87" s="43"/>
      <c r="FD87" s="43"/>
      <c r="FE87" s="43">
        <v>163149852</v>
      </c>
      <c r="FF87" s="43"/>
      <c r="FG87" s="43"/>
      <c r="FH87" s="43"/>
      <c r="FI87" s="43"/>
      <c r="FJ87" s="43">
        <v>166563627</v>
      </c>
      <c r="FK87" s="43"/>
      <c r="FL87" s="43"/>
      <c r="FM87" s="43"/>
      <c r="FN87" s="43"/>
      <c r="FO87" s="43">
        <v>171173666</v>
      </c>
      <c r="FP87" s="43"/>
      <c r="FQ87" s="43"/>
      <c r="FR87" s="43"/>
      <c r="FS87" s="43"/>
      <c r="FT87" s="43">
        <v>165890473</v>
      </c>
      <c r="FU87" s="43"/>
      <c r="FV87" s="43"/>
      <c r="FW87" s="43"/>
      <c r="FX87" s="43"/>
      <c r="FY87" s="43">
        <v>149993434</v>
      </c>
      <c r="FZ87" s="43"/>
      <c r="GA87" s="43"/>
      <c r="GB87" s="43"/>
      <c r="GC87" s="43"/>
      <c r="GD87" s="43">
        <v>145785836</v>
      </c>
      <c r="GE87" s="43"/>
      <c r="GF87" s="43"/>
      <c r="GG87" s="43"/>
      <c r="GH87" s="43"/>
      <c r="GI87" s="43">
        <v>143350983</v>
      </c>
      <c r="GJ87" s="43"/>
      <c r="GK87" s="43"/>
      <c r="GL87" s="43"/>
      <c r="GM87" s="43"/>
      <c r="GN87" s="43">
        <v>141169229</v>
      </c>
      <c r="GO87" s="43"/>
      <c r="GP87" s="43"/>
      <c r="GQ87" s="43"/>
      <c r="GR87" s="43"/>
      <c r="GS87" s="43">
        <v>137382376</v>
      </c>
      <c r="GT87" s="43"/>
      <c r="GU87" s="43"/>
      <c r="GV87" s="43"/>
      <c r="GW87" s="43"/>
      <c r="GX87" s="43">
        <v>131948096</v>
      </c>
    </row>
    <row r="88" spans="1:206" customFormat="1">
      <c r="A88" s="181" t="s">
        <v>224</v>
      </c>
      <c r="B88" t="s">
        <v>3547</v>
      </c>
      <c r="C88" t="s">
        <v>3533</v>
      </c>
      <c r="D88" s="187" t="s">
        <v>3559</v>
      </c>
      <c r="E88" t="s">
        <v>812</v>
      </c>
      <c r="BD88" s="43">
        <v>20946165</v>
      </c>
      <c r="BE88" s="43">
        <v>21399331</v>
      </c>
      <c r="BF88" s="43">
        <v>21918170</v>
      </c>
      <c r="BG88" s="43">
        <v>22438094</v>
      </c>
      <c r="BH88" s="43">
        <v>22889176.5</v>
      </c>
      <c r="BI88" s="43">
        <v>23340832</v>
      </c>
      <c r="BJ88" s="43">
        <v>23877171</v>
      </c>
      <c r="BK88" s="43">
        <v>24431755.5</v>
      </c>
      <c r="BL88" s="43">
        <v>25013660.5</v>
      </c>
      <c r="BM88" s="43">
        <v>25645151</v>
      </c>
      <c r="BN88" s="43">
        <v>26221221.5</v>
      </c>
      <c r="BO88" s="43">
        <v>26741466.5</v>
      </c>
      <c r="BP88" s="43">
        <v>27302988</v>
      </c>
      <c r="BQ88" s="43">
        <v>27914077.5</v>
      </c>
      <c r="BR88" s="43">
        <v>28566075</v>
      </c>
      <c r="BS88" s="43">
        <v>29158429.5</v>
      </c>
      <c r="BT88" s="43">
        <v>29628148</v>
      </c>
      <c r="BU88" s="43">
        <v>30084982.5</v>
      </c>
      <c r="BV88" s="43">
        <v>30602363.5</v>
      </c>
      <c r="BW88" s="43">
        <v>31176308.5</v>
      </c>
      <c r="BX88" s="43">
        <v>31786193</v>
      </c>
      <c r="BY88" s="43">
        <v>32443447</v>
      </c>
      <c r="BZ88" s="43">
        <v>33110065</v>
      </c>
      <c r="CA88" s="43">
        <v>33658417.5</v>
      </c>
      <c r="CB88" s="43">
        <v>34134548.5</v>
      </c>
      <c r="CC88" s="43">
        <v>34778405</v>
      </c>
      <c r="CD88" s="43">
        <v>35560968</v>
      </c>
      <c r="CE88" s="43">
        <v>36384868.5</v>
      </c>
      <c r="CF88" s="43">
        <v>37358392</v>
      </c>
      <c r="CG88" s="43">
        <v>38510354</v>
      </c>
      <c r="CH88" s="43">
        <v>39650203</v>
      </c>
      <c r="CI88" s="43">
        <v>40663268</v>
      </c>
      <c r="CJ88" s="43">
        <v>41715037.5</v>
      </c>
      <c r="CK88" s="43">
        <v>42886982</v>
      </c>
      <c r="CL88" s="43">
        <v>44001018</v>
      </c>
      <c r="CM88" s="43">
        <v>45087852</v>
      </c>
      <c r="CN88" s="43">
        <v>46257150.5</v>
      </c>
      <c r="CO88" s="43">
        <v>47471996</v>
      </c>
      <c r="CP88" s="43">
        <v>48752981.5</v>
      </c>
      <c r="CQ88" s="43">
        <v>50078380.5</v>
      </c>
      <c r="CR88" s="43">
        <v>51374245</v>
      </c>
      <c r="CS88" s="43">
        <v>52649870</v>
      </c>
      <c r="CT88" s="43">
        <v>53808574.5</v>
      </c>
      <c r="CU88" s="43">
        <v>54663001.5</v>
      </c>
      <c r="CV88" s="43">
        <v>55229875</v>
      </c>
      <c r="CW88" s="43">
        <v>55761566.5</v>
      </c>
      <c r="CX88" s="43">
        <v>56441467.5</v>
      </c>
      <c r="CY88" s="43">
        <v>57165296.5</v>
      </c>
      <c r="CZ88" s="43">
        <v>57877431</v>
      </c>
      <c r="DA88" s="43">
        <v>58773995</v>
      </c>
      <c r="DB88" s="43">
        <v>59801649.5</v>
      </c>
      <c r="DC88" s="43">
        <v>61066220</v>
      </c>
      <c r="DD88" s="43">
        <v>63033465</v>
      </c>
      <c r="DE88" s="43">
        <v>65815208.5</v>
      </c>
      <c r="DF88" s="43">
        <v>69347931.5</v>
      </c>
      <c r="DG88" s="43">
        <v>73664802</v>
      </c>
      <c r="DH88" s="43">
        <v>78114279.5</v>
      </c>
      <c r="DI88" s="43">
        <v>82624464.5</v>
      </c>
      <c r="DJ88" s="43">
        <v>87085905.5</v>
      </c>
      <c r="DK88" s="43">
        <v>91057649.5</v>
      </c>
      <c r="DL88" s="43">
        <v>94599108.5</v>
      </c>
      <c r="DM88" s="43">
        <v>97631817</v>
      </c>
      <c r="DN88" s="43">
        <v>100296970</v>
      </c>
      <c r="DO88" s="43">
        <v>102310344.5</v>
      </c>
      <c r="DP88" s="43">
        <v>102871881.5</v>
      </c>
      <c r="DQ88" s="43">
        <v>102310799.5</v>
      </c>
      <c r="DR88" s="43">
        <v>101658597</v>
      </c>
      <c r="DS88" s="43">
        <v>102651108.5</v>
      </c>
      <c r="DT88" s="43">
        <v>107148556</v>
      </c>
      <c r="DU88" s="43">
        <v>113627404.5</v>
      </c>
      <c r="DV88" s="43">
        <v>120227137</v>
      </c>
      <c r="DW88" s="43">
        <v>126751805</v>
      </c>
      <c r="DX88" s="43"/>
      <c r="DY88" s="43"/>
      <c r="DZ88" s="43"/>
      <c r="EA88" s="43">
        <v>136113728</v>
      </c>
      <c r="EB88" s="43"/>
      <c r="EC88" s="43"/>
      <c r="ED88" s="43"/>
      <c r="EE88" s="43"/>
      <c r="EF88" s="43">
        <v>144832920</v>
      </c>
      <c r="EG88" s="43"/>
      <c r="EH88" s="43"/>
      <c r="EI88" s="43"/>
      <c r="EJ88" s="43"/>
      <c r="EK88" s="43">
        <v>139131823</v>
      </c>
      <c r="EL88" s="43"/>
      <c r="EM88" s="43"/>
      <c r="EN88" s="43"/>
      <c r="EO88" s="43"/>
      <c r="EP88" s="43">
        <v>154049833</v>
      </c>
      <c r="EQ88" s="43"/>
      <c r="ER88" s="43"/>
      <c r="ES88" s="43"/>
      <c r="ET88" s="43"/>
      <c r="EU88" s="43">
        <v>169077748</v>
      </c>
      <c r="EV88" s="43"/>
      <c r="EW88" s="43"/>
      <c r="EX88" s="43"/>
      <c r="EY88" s="43"/>
      <c r="EZ88" s="43">
        <v>165579543</v>
      </c>
      <c r="FA88" s="43"/>
      <c r="FB88" s="43"/>
      <c r="FC88" s="43"/>
      <c r="FD88" s="43"/>
      <c r="FE88" s="43">
        <v>158642375</v>
      </c>
      <c r="FF88" s="43"/>
      <c r="FG88" s="43"/>
      <c r="FH88" s="43"/>
      <c r="FI88" s="43"/>
      <c r="FJ88" s="43">
        <v>160201780</v>
      </c>
      <c r="FK88" s="43"/>
      <c r="FL88" s="43"/>
      <c r="FM88" s="43"/>
      <c r="FN88" s="43"/>
      <c r="FO88" s="43">
        <v>163864039</v>
      </c>
      <c r="FP88" s="43"/>
      <c r="FQ88" s="43"/>
      <c r="FR88" s="43"/>
      <c r="FS88" s="43"/>
      <c r="FT88" s="43">
        <v>168698595</v>
      </c>
      <c r="FU88" s="43"/>
      <c r="FV88" s="43"/>
      <c r="FW88" s="43"/>
      <c r="FX88" s="43"/>
      <c r="FY88" s="43">
        <v>163723771</v>
      </c>
      <c r="FZ88" s="43"/>
      <c r="GA88" s="43"/>
      <c r="GB88" s="43"/>
      <c r="GC88" s="43"/>
      <c r="GD88" s="43">
        <v>148175688</v>
      </c>
      <c r="GE88" s="43"/>
      <c r="GF88" s="43"/>
      <c r="GG88" s="43"/>
      <c r="GH88" s="43"/>
      <c r="GI88" s="43">
        <v>144208038</v>
      </c>
      <c r="GJ88" s="43"/>
      <c r="GK88" s="43"/>
      <c r="GL88" s="43"/>
      <c r="GM88" s="43"/>
      <c r="GN88" s="43">
        <v>141995723</v>
      </c>
      <c r="GO88" s="43"/>
      <c r="GP88" s="43"/>
      <c r="GQ88" s="43"/>
      <c r="GR88" s="43"/>
      <c r="GS88" s="43">
        <v>140025865</v>
      </c>
      <c r="GT88" s="43"/>
      <c r="GU88" s="43"/>
      <c r="GV88" s="43"/>
      <c r="GW88" s="43"/>
      <c r="GX88" s="43">
        <v>136440391</v>
      </c>
    </row>
    <row r="89" spans="1:206" customFormat="1">
      <c r="A89" s="181" t="s">
        <v>224</v>
      </c>
      <c r="B89" t="s">
        <v>3547</v>
      </c>
      <c r="C89" t="s">
        <v>3533</v>
      </c>
      <c r="D89" s="187" t="s">
        <v>3559</v>
      </c>
      <c r="E89" t="s">
        <v>813</v>
      </c>
      <c r="BD89" s="43">
        <v>17655588</v>
      </c>
      <c r="BE89" s="43">
        <v>17719796.5</v>
      </c>
      <c r="BF89" s="43">
        <v>17720454.5</v>
      </c>
      <c r="BG89" s="43">
        <v>17738516.5</v>
      </c>
      <c r="BH89" s="43">
        <v>17873638</v>
      </c>
      <c r="BI89" s="43">
        <v>18195870</v>
      </c>
      <c r="BJ89" s="43">
        <v>18654323</v>
      </c>
      <c r="BK89" s="43">
        <v>19162638.5</v>
      </c>
      <c r="BL89" s="43">
        <v>19670476.5</v>
      </c>
      <c r="BM89" s="43">
        <v>20075941</v>
      </c>
      <c r="BN89" s="43">
        <v>20407667.5</v>
      </c>
      <c r="BO89" s="43">
        <v>20822624.5</v>
      </c>
      <c r="BP89" s="43">
        <v>21333355</v>
      </c>
      <c r="BQ89" s="43">
        <v>21909535.5</v>
      </c>
      <c r="BR89" s="43">
        <v>22555082.5</v>
      </c>
      <c r="BS89" s="43">
        <v>23199938.5</v>
      </c>
      <c r="BT89" s="43">
        <v>23787313.5</v>
      </c>
      <c r="BU89" s="43">
        <v>24347093</v>
      </c>
      <c r="BV89" s="43">
        <v>24921978.5</v>
      </c>
      <c r="BW89" s="43">
        <v>25537252</v>
      </c>
      <c r="BX89" s="43">
        <v>26097665.5</v>
      </c>
      <c r="BY89" s="43">
        <v>26545113</v>
      </c>
      <c r="BZ89" s="43">
        <v>26989030.5</v>
      </c>
      <c r="CA89" s="43">
        <v>27509576.5</v>
      </c>
      <c r="CB89" s="43">
        <v>28097705.5</v>
      </c>
      <c r="CC89" s="43">
        <v>28732558</v>
      </c>
      <c r="CD89" s="43">
        <v>29435291</v>
      </c>
      <c r="CE89" s="43">
        <v>30144698</v>
      </c>
      <c r="CF89" s="43">
        <v>30716986.5</v>
      </c>
      <c r="CG89" s="43">
        <v>31215314</v>
      </c>
      <c r="CH89" s="43">
        <v>31867411</v>
      </c>
      <c r="CI89" s="43">
        <v>32642294</v>
      </c>
      <c r="CJ89" s="43">
        <v>33457345</v>
      </c>
      <c r="CK89" s="43">
        <v>34422171.5</v>
      </c>
      <c r="CL89" s="43">
        <v>35557260</v>
      </c>
      <c r="CM89" s="43">
        <v>36682100.5</v>
      </c>
      <c r="CN89" s="43">
        <v>37695694.5</v>
      </c>
      <c r="CO89" s="43">
        <v>38740186.5</v>
      </c>
      <c r="CP89" s="43">
        <v>39881533</v>
      </c>
      <c r="CQ89" s="43">
        <v>40960267.5</v>
      </c>
      <c r="CR89" s="43">
        <v>42007632</v>
      </c>
      <c r="CS89" s="43">
        <v>43138990.5</v>
      </c>
      <c r="CT89" s="43">
        <v>44329568</v>
      </c>
      <c r="CU89" s="43">
        <v>45588330</v>
      </c>
      <c r="CV89" s="43">
        <v>46883566</v>
      </c>
      <c r="CW89" s="43">
        <v>48152490</v>
      </c>
      <c r="CX89" s="43">
        <v>49406226.5</v>
      </c>
      <c r="CY89" s="43">
        <v>50538475</v>
      </c>
      <c r="CZ89" s="43">
        <v>51386318.5</v>
      </c>
      <c r="DA89" s="43">
        <v>51982193.5</v>
      </c>
      <c r="DB89" s="43">
        <v>52555808</v>
      </c>
      <c r="DC89" s="43">
        <v>53274130.5</v>
      </c>
      <c r="DD89" s="43">
        <v>54031511.5</v>
      </c>
      <c r="DE89" s="43">
        <v>54767235</v>
      </c>
      <c r="DF89" s="43">
        <v>55675830.5</v>
      </c>
      <c r="DG89" s="43">
        <v>56722793.5</v>
      </c>
      <c r="DH89" s="43">
        <v>57999738</v>
      </c>
      <c r="DI89" s="43">
        <v>59942606</v>
      </c>
      <c r="DJ89" s="43">
        <v>62677797.5</v>
      </c>
      <c r="DK89" s="43">
        <v>66146772.5</v>
      </c>
      <c r="DL89" s="43">
        <v>70369635.5</v>
      </c>
      <c r="DM89" s="43">
        <v>74730621.5</v>
      </c>
      <c r="DN89" s="43">
        <v>79160539</v>
      </c>
      <c r="DO89" s="43">
        <v>83528572</v>
      </c>
      <c r="DP89" s="43">
        <v>87402931</v>
      </c>
      <c r="DQ89" s="43">
        <v>90842896.5</v>
      </c>
      <c r="DR89" s="43">
        <v>93748149.5</v>
      </c>
      <c r="DS89" s="43">
        <v>96259789</v>
      </c>
      <c r="DT89" s="43">
        <v>98145131.5</v>
      </c>
      <c r="DU89" s="43">
        <v>98644653.5</v>
      </c>
      <c r="DV89" s="43">
        <v>98040855.5</v>
      </c>
      <c r="DW89" s="43">
        <v>97241096</v>
      </c>
      <c r="DX89" s="43"/>
      <c r="DY89" s="43"/>
      <c r="DZ89" s="43"/>
      <c r="EA89" s="43">
        <v>111936079</v>
      </c>
      <c r="EB89" s="43"/>
      <c r="EC89" s="43"/>
      <c r="ED89" s="43"/>
      <c r="EE89" s="43"/>
      <c r="EF89" s="43">
        <v>131301306</v>
      </c>
      <c r="EG89" s="43"/>
      <c r="EH89" s="43"/>
      <c r="EI89" s="43"/>
      <c r="EJ89" s="43"/>
      <c r="EK89" s="43">
        <v>139973462</v>
      </c>
      <c r="EL89" s="43"/>
      <c r="EM89" s="43"/>
      <c r="EN89" s="43"/>
      <c r="EO89" s="43"/>
      <c r="EP89" s="43">
        <v>134549693</v>
      </c>
      <c r="EQ89" s="43"/>
      <c r="ER89" s="43"/>
      <c r="ES89" s="43"/>
      <c r="ET89" s="43"/>
      <c r="EU89" s="43">
        <v>149314467</v>
      </c>
      <c r="EV89" s="43"/>
      <c r="EW89" s="43"/>
      <c r="EX89" s="43"/>
      <c r="EY89" s="43"/>
      <c r="EZ89" s="43">
        <v>164286250</v>
      </c>
      <c r="FA89" s="43"/>
      <c r="FB89" s="43"/>
      <c r="FC89" s="43"/>
      <c r="FD89" s="43"/>
      <c r="FE89" s="43">
        <v>161092275</v>
      </c>
      <c r="FF89" s="43"/>
      <c r="FG89" s="43"/>
      <c r="FH89" s="43"/>
      <c r="FI89" s="43"/>
      <c r="FJ89" s="43">
        <v>154536239</v>
      </c>
      <c r="FK89" s="43"/>
      <c r="FL89" s="43"/>
      <c r="FM89" s="43"/>
      <c r="FN89" s="43"/>
      <c r="FO89" s="43">
        <v>156381694</v>
      </c>
      <c r="FP89" s="43"/>
      <c r="FQ89" s="43"/>
      <c r="FR89" s="43"/>
      <c r="FS89" s="43"/>
      <c r="FT89" s="43">
        <v>160375603</v>
      </c>
      <c r="FU89" s="43"/>
      <c r="FV89" s="43"/>
      <c r="FW89" s="43"/>
      <c r="FX89" s="43"/>
      <c r="FY89" s="43">
        <v>165515583</v>
      </c>
      <c r="FZ89" s="43"/>
      <c r="GA89" s="43"/>
      <c r="GB89" s="43"/>
      <c r="GC89" s="43"/>
      <c r="GD89" s="43">
        <v>160951310</v>
      </c>
      <c r="GE89" s="43"/>
      <c r="GF89" s="43"/>
      <c r="GG89" s="43"/>
      <c r="GH89" s="43"/>
      <c r="GI89" s="43">
        <v>145852610</v>
      </c>
      <c r="GJ89" s="43"/>
      <c r="GK89" s="43"/>
      <c r="GL89" s="43"/>
      <c r="GM89" s="43"/>
      <c r="GN89" s="43">
        <v>142193560</v>
      </c>
      <c r="GO89" s="43"/>
      <c r="GP89" s="43"/>
      <c r="GQ89" s="43"/>
      <c r="GR89" s="43"/>
      <c r="GS89" s="43">
        <v>140267274</v>
      </c>
      <c r="GT89" s="43"/>
      <c r="GU89" s="43"/>
      <c r="GV89" s="43"/>
      <c r="GW89" s="43"/>
      <c r="GX89" s="43">
        <v>138568921</v>
      </c>
    </row>
    <row r="90" spans="1:206" customFormat="1">
      <c r="A90" s="181" t="s">
        <v>224</v>
      </c>
      <c r="B90" t="s">
        <v>3547</v>
      </c>
      <c r="C90" t="s">
        <v>3533</v>
      </c>
      <c r="D90" s="187" t="s">
        <v>3559</v>
      </c>
      <c r="E90" t="s">
        <v>814</v>
      </c>
      <c r="BD90" s="43">
        <v>12884382</v>
      </c>
      <c r="BE90" s="43">
        <v>13014715.5</v>
      </c>
      <c r="BF90" s="43">
        <v>13265469</v>
      </c>
      <c r="BG90" s="43">
        <v>13607671</v>
      </c>
      <c r="BH90" s="43">
        <v>13942622.5</v>
      </c>
      <c r="BI90" s="43">
        <v>14172973.5</v>
      </c>
      <c r="BJ90" s="43">
        <v>14284121</v>
      </c>
      <c r="BK90" s="43">
        <v>14338230.5</v>
      </c>
      <c r="BL90" s="43">
        <v>14404693.5</v>
      </c>
      <c r="BM90" s="43">
        <v>14523199.5</v>
      </c>
      <c r="BN90" s="43">
        <v>14716460.5</v>
      </c>
      <c r="BO90" s="43">
        <v>15026819</v>
      </c>
      <c r="BP90" s="43">
        <v>15467565</v>
      </c>
      <c r="BQ90" s="43">
        <v>15962614.5</v>
      </c>
      <c r="BR90" s="43">
        <v>16411963</v>
      </c>
      <c r="BS90" s="43">
        <v>16854144.5</v>
      </c>
      <c r="BT90" s="43">
        <v>17357199.5</v>
      </c>
      <c r="BU90" s="43">
        <v>17873250.5</v>
      </c>
      <c r="BV90" s="43">
        <v>18403777</v>
      </c>
      <c r="BW90" s="43">
        <v>18985953.5</v>
      </c>
      <c r="BX90" s="43">
        <v>19567754</v>
      </c>
      <c r="BY90" s="43">
        <v>20095178.5</v>
      </c>
      <c r="BZ90" s="43">
        <v>20601851</v>
      </c>
      <c r="CA90" s="43">
        <v>21140842</v>
      </c>
      <c r="CB90" s="43">
        <v>21724932.5</v>
      </c>
      <c r="CC90" s="43">
        <v>22277607.5</v>
      </c>
      <c r="CD90" s="43">
        <v>22767590.5</v>
      </c>
      <c r="CE90" s="43">
        <v>23270918</v>
      </c>
      <c r="CF90" s="43">
        <v>23828915.5</v>
      </c>
      <c r="CG90" s="43">
        <v>24441497</v>
      </c>
      <c r="CH90" s="43">
        <v>25078138.5</v>
      </c>
      <c r="CI90" s="43">
        <v>25739220</v>
      </c>
      <c r="CJ90" s="43">
        <v>26390841</v>
      </c>
      <c r="CK90" s="43">
        <v>26934831</v>
      </c>
      <c r="CL90" s="43">
        <v>27431507</v>
      </c>
      <c r="CM90" s="43">
        <v>28083549</v>
      </c>
      <c r="CN90" s="43">
        <v>28858732</v>
      </c>
      <c r="CO90" s="43">
        <v>29672443</v>
      </c>
      <c r="CP90" s="43">
        <v>30618354.5</v>
      </c>
      <c r="CQ90" s="43">
        <v>31714121.5</v>
      </c>
      <c r="CR90" s="43">
        <v>32790287.5</v>
      </c>
      <c r="CS90" s="43">
        <v>33748196.5</v>
      </c>
      <c r="CT90" s="43">
        <v>34732611</v>
      </c>
      <c r="CU90" s="43">
        <v>35818774</v>
      </c>
      <c r="CV90" s="43">
        <v>36851277.5</v>
      </c>
      <c r="CW90" s="43">
        <v>37863009</v>
      </c>
      <c r="CX90" s="43">
        <v>38952407</v>
      </c>
      <c r="CY90" s="43">
        <v>40089609</v>
      </c>
      <c r="CZ90" s="43">
        <v>41301220.5</v>
      </c>
      <c r="DA90" s="43">
        <v>42560450</v>
      </c>
      <c r="DB90" s="43">
        <v>43802714</v>
      </c>
      <c r="DC90" s="43">
        <v>45040540</v>
      </c>
      <c r="DD90" s="43">
        <v>46168293</v>
      </c>
      <c r="DE90" s="43">
        <v>47023639</v>
      </c>
      <c r="DF90" s="43">
        <v>47634994.5</v>
      </c>
      <c r="DG90" s="43">
        <v>48229555</v>
      </c>
      <c r="DH90" s="43">
        <v>48966353.5</v>
      </c>
      <c r="DI90" s="43">
        <v>49735533</v>
      </c>
      <c r="DJ90" s="43">
        <v>50485433</v>
      </c>
      <c r="DK90" s="43">
        <v>51413851</v>
      </c>
      <c r="DL90" s="43">
        <v>52486702</v>
      </c>
      <c r="DM90" s="43">
        <v>53762540</v>
      </c>
      <c r="DN90" s="43">
        <v>55641499.5</v>
      </c>
      <c r="DO90" s="43">
        <v>58256525</v>
      </c>
      <c r="DP90" s="43">
        <v>61564934</v>
      </c>
      <c r="DQ90" s="43">
        <v>65617530.5</v>
      </c>
      <c r="DR90" s="43">
        <v>69813955</v>
      </c>
      <c r="DS90" s="43">
        <v>74055533.5</v>
      </c>
      <c r="DT90" s="43">
        <v>78214189.5</v>
      </c>
      <c r="DU90" s="43">
        <v>81890655.5</v>
      </c>
      <c r="DV90" s="43">
        <v>85108050.5</v>
      </c>
      <c r="DW90" s="43">
        <v>87662728</v>
      </c>
      <c r="DX90" s="43"/>
      <c r="DY90" s="43"/>
      <c r="DZ90" s="43"/>
      <c r="EA90" s="43">
        <v>91828517</v>
      </c>
      <c r="EB90" s="43"/>
      <c r="EC90" s="43"/>
      <c r="ED90" s="43"/>
      <c r="EE90" s="43"/>
      <c r="EF90" s="43">
        <v>105525325</v>
      </c>
      <c r="EG90" s="43"/>
      <c r="EH90" s="43"/>
      <c r="EI90" s="43"/>
      <c r="EJ90" s="43"/>
      <c r="EK90" s="43">
        <v>124378002</v>
      </c>
      <c r="EL90" s="43"/>
      <c r="EM90" s="43"/>
      <c r="EN90" s="43"/>
      <c r="EO90" s="43"/>
      <c r="EP90" s="43">
        <v>133030178</v>
      </c>
      <c r="EQ90" s="43"/>
      <c r="ER90" s="43"/>
      <c r="ES90" s="43"/>
      <c r="ET90" s="43"/>
      <c r="EU90" s="43">
        <v>128033952</v>
      </c>
      <c r="EV90" s="43"/>
      <c r="EW90" s="43"/>
      <c r="EX90" s="43"/>
      <c r="EY90" s="43"/>
      <c r="EZ90" s="43">
        <v>142586077</v>
      </c>
      <c r="FA90" s="43"/>
      <c r="FB90" s="43"/>
      <c r="FC90" s="43"/>
      <c r="FD90" s="43"/>
      <c r="FE90" s="43">
        <v>157483566</v>
      </c>
      <c r="FF90" s="43"/>
      <c r="FG90" s="43"/>
      <c r="FH90" s="43"/>
      <c r="FI90" s="43"/>
      <c r="FJ90" s="43">
        <v>154754271</v>
      </c>
      <c r="FK90" s="43"/>
      <c r="FL90" s="43"/>
      <c r="FM90" s="43"/>
      <c r="FN90" s="43"/>
      <c r="FO90" s="43">
        <v>148762986</v>
      </c>
      <c r="FP90" s="43"/>
      <c r="FQ90" s="43"/>
      <c r="FR90" s="43"/>
      <c r="FS90" s="43"/>
      <c r="FT90" s="43">
        <v>151010739</v>
      </c>
      <c r="FU90" s="43"/>
      <c r="FV90" s="43"/>
      <c r="FW90" s="43"/>
      <c r="FX90" s="43"/>
      <c r="FY90" s="43">
        <v>155471203</v>
      </c>
      <c r="FZ90" s="43"/>
      <c r="GA90" s="43"/>
      <c r="GB90" s="43"/>
      <c r="GC90" s="43"/>
      <c r="GD90" s="43">
        <v>161039460</v>
      </c>
      <c r="GE90" s="43"/>
      <c r="GF90" s="43"/>
      <c r="GG90" s="43"/>
      <c r="GH90" s="43"/>
      <c r="GI90" s="43">
        <v>157045063</v>
      </c>
      <c r="GJ90" s="43"/>
      <c r="GK90" s="43"/>
      <c r="GL90" s="43"/>
      <c r="GM90" s="43"/>
      <c r="GN90" s="43">
        <v>142577881</v>
      </c>
      <c r="GO90" s="43"/>
      <c r="GP90" s="43"/>
      <c r="GQ90" s="43"/>
      <c r="GR90" s="43"/>
      <c r="GS90" s="43">
        <v>139349557</v>
      </c>
      <c r="GT90" s="43"/>
      <c r="GU90" s="43"/>
      <c r="GV90" s="43"/>
      <c r="GW90" s="43"/>
      <c r="GX90" s="43">
        <v>137822257</v>
      </c>
    </row>
    <row r="91" spans="1:206" customFormat="1">
      <c r="A91" s="181" t="s">
        <v>224</v>
      </c>
      <c r="B91" t="s">
        <v>3547</v>
      </c>
      <c r="C91" t="s">
        <v>3533</v>
      </c>
      <c r="D91" s="187" t="s">
        <v>3559</v>
      </c>
      <c r="E91" t="s">
        <v>815</v>
      </c>
      <c r="BD91" s="43">
        <v>8746830.5</v>
      </c>
      <c r="BE91" s="43">
        <v>8813631</v>
      </c>
      <c r="BF91" s="43">
        <v>8906371</v>
      </c>
      <c r="BG91" s="43">
        <v>9024842.5</v>
      </c>
      <c r="BH91" s="43">
        <v>9153794</v>
      </c>
      <c r="BI91" s="43">
        <v>9277707</v>
      </c>
      <c r="BJ91" s="43">
        <v>9427972</v>
      </c>
      <c r="BK91" s="43">
        <v>9661577</v>
      </c>
      <c r="BL91" s="43">
        <v>9958909</v>
      </c>
      <c r="BM91" s="43">
        <v>10203520.5</v>
      </c>
      <c r="BN91" s="43">
        <v>10296246.5</v>
      </c>
      <c r="BO91" s="43">
        <v>10313391.5</v>
      </c>
      <c r="BP91" s="43">
        <v>10372301.5</v>
      </c>
      <c r="BQ91" s="43">
        <v>10485822.5</v>
      </c>
      <c r="BR91" s="43">
        <v>10674547</v>
      </c>
      <c r="BS91" s="43">
        <v>10969904.5</v>
      </c>
      <c r="BT91" s="43">
        <v>11346098.5</v>
      </c>
      <c r="BU91" s="43">
        <v>11767844</v>
      </c>
      <c r="BV91" s="43">
        <v>12200797</v>
      </c>
      <c r="BW91" s="43">
        <v>12594601</v>
      </c>
      <c r="BX91" s="43">
        <v>12985814.5</v>
      </c>
      <c r="BY91" s="43">
        <v>13424249</v>
      </c>
      <c r="BZ91" s="43">
        <v>13881902.5</v>
      </c>
      <c r="CA91" s="43">
        <v>14375560</v>
      </c>
      <c r="CB91" s="43">
        <v>14919684.5</v>
      </c>
      <c r="CC91" s="43">
        <v>15469992.5</v>
      </c>
      <c r="CD91" s="43">
        <v>15991435</v>
      </c>
      <c r="CE91" s="43">
        <v>16494805</v>
      </c>
      <c r="CF91" s="43">
        <v>17007910.5</v>
      </c>
      <c r="CG91" s="43">
        <v>17558104.5</v>
      </c>
      <c r="CH91" s="43">
        <v>18084292.5</v>
      </c>
      <c r="CI91" s="43">
        <v>18545146</v>
      </c>
      <c r="CJ91" s="43">
        <v>19010381.5</v>
      </c>
      <c r="CK91" s="43">
        <v>19528169</v>
      </c>
      <c r="CL91" s="43">
        <v>20093321</v>
      </c>
      <c r="CM91" s="43">
        <v>20677399</v>
      </c>
      <c r="CN91" s="43">
        <v>21289342</v>
      </c>
      <c r="CO91" s="43">
        <v>21898345.5</v>
      </c>
      <c r="CP91" s="43">
        <v>22419453.5</v>
      </c>
      <c r="CQ91" s="43">
        <v>22906391.5</v>
      </c>
      <c r="CR91" s="43">
        <v>23522664.5</v>
      </c>
      <c r="CS91" s="43">
        <v>24237666.5</v>
      </c>
      <c r="CT91" s="43">
        <v>24989876</v>
      </c>
      <c r="CU91" s="43">
        <v>25864177.5</v>
      </c>
      <c r="CV91" s="43">
        <v>26868550</v>
      </c>
      <c r="CW91" s="43">
        <v>27861089</v>
      </c>
      <c r="CX91" s="43">
        <v>28755049</v>
      </c>
      <c r="CY91" s="43">
        <v>29668095.5</v>
      </c>
      <c r="CZ91" s="43">
        <v>30677514</v>
      </c>
      <c r="DA91" s="43">
        <v>31650271.5</v>
      </c>
      <c r="DB91" s="43">
        <v>32602697.5</v>
      </c>
      <c r="DC91" s="43">
        <v>33629731</v>
      </c>
      <c r="DD91" s="43">
        <v>34710848.5</v>
      </c>
      <c r="DE91" s="43">
        <v>35857789</v>
      </c>
      <c r="DF91" s="43">
        <v>37043004</v>
      </c>
      <c r="DG91" s="43">
        <v>38209109</v>
      </c>
      <c r="DH91" s="43">
        <v>39361558</v>
      </c>
      <c r="DI91" s="43">
        <v>40406165.5</v>
      </c>
      <c r="DJ91" s="43">
        <v>41205279.5</v>
      </c>
      <c r="DK91" s="43">
        <v>41791097.5</v>
      </c>
      <c r="DL91" s="43">
        <v>42383734.5</v>
      </c>
      <c r="DM91" s="43">
        <v>43125671.5</v>
      </c>
      <c r="DN91" s="43">
        <v>43925810.5</v>
      </c>
      <c r="DO91" s="43">
        <v>44739279.5</v>
      </c>
      <c r="DP91" s="43">
        <v>45703627</v>
      </c>
      <c r="DQ91" s="43">
        <v>46756490</v>
      </c>
      <c r="DR91" s="43">
        <v>47967097.5</v>
      </c>
      <c r="DS91" s="43">
        <v>49741459</v>
      </c>
      <c r="DT91" s="43">
        <v>52210531</v>
      </c>
      <c r="DU91" s="43">
        <v>55319805.5</v>
      </c>
      <c r="DV91" s="43">
        <v>59057021.5</v>
      </c>
      <c r="DW91" s="43">
        <v>62742639.5</v>
      </c>
      <c r="DX91" s="43"/>
      <c r="DY91" s="43"/>
      <c r="DZ91" s="43"/>
      <c r="EA91" s="43">
        <v>75090484</v>
      </c>
      <c r="EB91" s="43"/>
      <c r="EC91" s="43"/>
      <c r="ED91" s="43"/>
      <c r="EE91" s="43"/>
      <c r="EF91" s="43">
        <v>83441257</v>
      </c>
      <c r="EG91" s="43"/>
      <c r="EH91" s="43"/>
      <c r="EI91" s="43"/>
      <c r="EJ91" s="43"/>
      <c r="EK91" s="43">
        <v>96464947</v>
      </c>
      <c r="EL91" s="43"/>
      <c r="EM91" s="43"/>
      <c r="EN91" s="43"/>
      <c r="EO91" s="43"/>
      <c r="EP91" s="43">
        <v>114573518</v>
      </c>
      <c r="EQ91" s="43"/>
      <c r="ER91" s="43"/>
      <c r="ES91" s="43"/>
      <c r="ET91" s="43"/>
      <c r="EU91" s="43">
        <v>123165538</v>
      </c>
      <c r="EV91" s="43"/>
      <c r="EW91" s="43"/>
      <c r="EX91" s="43"/>
      <c r="EY91" s="43"/>
      <c r="EZ91" s="43">
        <v>118782806</v>
      </c>
      <c r="FA91" s="43"/>
      <c r="FB91" s="43"/>
      <c r="FC91" s="43"/>
      <c r="FD91" s="43"/>
      <c r="FE91" s="43">
        <v>132991601</v>
      </c>
      <c r="FF91" s="43"/>
      <c r="FG91" s="43"/>
      <c r="FH91" s="43"/>
      <c r="FI91" s="43"/>
      <c r="FJ91" s="43">
        <v>147735844</v>
      </c>
      <c r="FK91" s="43"/>
      <c r="FL91" s="43"/>
      <c r="FM91" s="43"/>
      <c r="FN91" s="43"/>
      <c r="FO91" s="43">
        <v>145657627</v>
      </c>
      <c r="FP91" s="43"/>
      <c r="FQ91" s="43"/>
      <c r="FR91" s="43"/>
      <c r="FS91" s="43"/>
      <c r="FT91" s="43">
        <v>140446059</v>
      </c>
      <c r="FU91" s="43"/>
      <c r="FV91" s="43"/>
      <c r="FW91" s="43"/>
      <c r="FX91" s="43"/>
      <c r="FY91" s="43">
        <v>143222763</v>
      </c>
      <c r="FZ91" s="43"/>
      <c r="GA91" s="43"/>
      <c r="GB91" s="43"/>
      <c r="GC91" s="43"/>
      <c r="GD91" s="43">
        <v>148288821</v>
      </c>
      <c r="GE91" s="43"/>
      <c r="GF91" s="43"/>
      <c r="GG91" s="43"/>
      <c r="GH91" s="43"/>
      <c r="GI91" s="43">
        <v>154418161</v>
      </c>
      <c r="GJ91" s="43"/>
      <c r="GK91" s="43"/>
      <c r="GL91" s="43"/>
      <c r="GM91" s="43"/>
      <c r="GN91" s="43">
        <v>151219683</v>
      </c>
      <c r="GO91" s="43"/>
      <c r="GP91" s="43"/>
      <c r="GQ91" s="43"/>
      <c r="GR91" s="43"/>
      <c r="GS91" s="43">
        <v>137664099</v>
      </c>
      <c r="GT91" s="43"/>
      <c r="GU91" s="43"/>
      <c r="GV91" s="43"/>
      <c r="GW91" s="43"/>
      <c r="GX91" s="43">
        <v>135048734</v>
      </c>
    </row>
    <row r="92" spans="1:206" customFormat="1">
      <c r="A92" s="181" t="s">
        <v>224</v>
      </c>
      <c r="B92" t="s">
        <v>3547</v>
      </c>
      <c r="C92" t="s">
        <v>3533</v>
      </c>
      <c r="D92" s="187" t="s">
        <v>3559</v>
      </c>
      <c r="E92" t="s">
        <v>816</v>
      </c>
      <c r="BD92" s="43">
        <v>5440278</v>
      </c>
      <c r="BE92" s="43">
        <v>5406431.5</v>
      </c>
      <c r="BF92" s="43">
        <v>5372078.5</v>
      </c>
      <c r="BG92" s="43">
        <v>5335281.5</v>
      </c>
      <c r="BH92" s="43">
        <v>5318901</v>
      </c>
      <c r="BI92" s="43">
        <v>5359629</v>
      </c>
      <c r="BJ92" s="43">
        <v>5439116.5</v>
      </c>
      <c r="BK92" s="43">
        <v>5520226.5</v>
      </c>
      <c r="BL92" s="43">
        <v>5609187</v>
      </c>
      <c r="BM92" s="43">
        <v>5669382.5</v>
      </c>
      <c r="BN92" s="43">
        <v>5675071.5</v>
      </c>
      <c r="BO92" s="43">
        <v>5718496</v>
      </c>
      <c r="BP92" s="43">
        <v>5886129</v>
      </c>
      <c r="BQ92" s="43">
        <v>6129803.5</v>
      </c>
      <c r="BR92" s="43">
        <v>6363316</v>
      </c>
      <c r="BS92" s="43">
        <v>6535421</v>
      </c>
      <c r="BT92" s="43">
        <v>6654362.5</v>
      </c>
      <c r="BU92" s="43">
        <v>6759324.5</v>
      </c>
      <c r="BV92" s="43">
        <v>6877624.5</v>
      </c>
      <c r="BW92" s="43">
        <v>7046472</v>
      </c>
      <c r="BX92" s="43">
        <v>7288175.5</v>
      </c>
      <c r="BY92" s="43">
        <v>7582738</v>
      </c>
      <c r="BZ92" s="43">
        <v>7917296.5</v>
      </c>
      <c r="CA92" s="43">
        <v>8279581</v>
      </c>
      <c r="CB92" s="43">
        <v>8628839</v>
      </c>
      <c r="CC92" s="43">
        <v>8991722</v>
      </c>
      <c r="CD92" s="43">
        <v>9406600</v>
      </c>
      <c r="CE92" s="43">
        <v>9839896</v>
      </c>
      <c r="CF92" s="43">
        <v>10284215.5</v>
      </c>
      <c r="CG92" s="43">
        <v>10746826</v>
      </c>
      <c r="CH92" s="43">
        <v>11199139.5</v>
      </c>
      <c r="CI92" s="43">
        <v>11618386.5</v>
      </c>
      <c r="CJ92" s="43">
        <v>12022403.5</v>
      </c>
      <c r="CK92" s="43">
        <v>12445470.5</v>
      </c>
      <c r="CL92" s="43">
        <v>12905476.5</v>
      </c>
      <c r="CM92" s="43">
        <v>13352825.5</v>
      </c>
      <c r="CN92" s="43">
        <v>13760752</v>
      </c>
      <c r="CO92" s="43">
        <v>14178398.5</v>
      </c>
      <c r="CP92" s="43">
        <v>14636976.5</v>
      </c>
      <c r="CQ92" s="43">
        <v>15129829</v>
      </c>
      <c r="CR92" s="43">
        <v>15626799</v>
      </c>
      <c r="CS92" s="43">
        <v>16130754.5</v>
      </c>
      <c r="CT92" s="43">
        <v>16634085</v>
      </c>
      <c r="CU92" s="43">
        <v>17083883</v>
      </c>
      <c r="CV92" s="43">
        <v>17514378</v>
      </c>
      <c r="CW92" s="43">
        <v>18064252</v>
      </c>
      <c r="CX92" s="43">
        <v>18711048.5</v>
      </c>
      <c r="CY92" s="43">
        <v>19391576.5</v>
      </c>
      <c r="CZ92" s="43">
        <v>20177733.5</v>
      </c>
      <c r="DA92" s="43">
        <v>21071746</v>
      </c>
      <c r="DB92" s="43">
        <v>21955725.5</v>
      </c>
      <c r="DC92" s="43">
        <v>22779859.5</v>
      </c>
      <c r="DD92" s="43">
        <v>23634800.5</v>
      </c>
      <c r="DE92" s="43">
        <v>24557725</v>
      </c>
      <c r="DF92" s="43">
        <v>25438738</v>
      </c>
      <c r="DG92" s="43">
        <v>26293212.5</v>
      </c>
      <c r="DH92" s="43">
        <v>27186028</v>
      </c>
      <c r="DI92" s="43">
        <v>28111559</v>
      </c>
      <c r="DJ92" s="43">
        <v>29100727.5</v>
      </c>
      <c r="DK92" s="43">
        <v>30130904</v>
      </c>
      <c r="DL92" s="43">
        <v>31156615</v>
      </c>
      <c r="DM92" s="43">
        <v>32173305.5</v>
      </c>
      <c r="DN92" s="43">
        <v>33108380</v>
      </c>
      <c r="DO92" s="43">
        <v>33857662.5</v>
      </c>
      <c r="DP92" s="43">
        <v>34437428</v>
      </c>
      <c r="DQ92" s="43">
        <v>35038621</v>
      </c>
      <c r="DR92" s="43">
        <v>35795337</v>
      </c>
      <c r="DS92" s="43">
        <v>36615597</v>
      </c>
      <c r="DT92" s="43">
        <v>37425794.5</v>
      </c>
      <c r="DU92" s="43">
        <v>38339224</v>
      </c>
      <c r="DV92" s="43">
        <v>39269470</v>
      </c>
      <c r="DW92" s="43">
        <v>40176441.5</v>
      </c>
      <c r="DX92" s="43"/>
      <c r="DY92" s="43"/>
      <c r="DZ92" s="43"/>
      <c r="EA92" s="43">
        <v>47848340</v>
      </c>
      <c r="EB92" s="43"/>
      <c r="EC92" s="43"/>
      <c r="ED92" s="43"/>
      <c r="EE92" s="43"/>
      <c r="EF92" s="43">
        <v>64337760</v>
      </c>
      <c r="EG92" s="43"/>
      <c r="EH92" s="43"/>
      <c r="EI92" s="43"/>
      <c r="EJ92" s="43"/>
      <c r="EK92" s="43">
        <v>71907999</v>
      </c>
      <c r="EL92" s="43"/>
      <c r="EM92" s="43"/>
      <c r="EN92" s="43"/>
      <c r="EO92" s="43"/>
      <c r="EP92" s="43">
        <v>83942724</v>
      </c>
      <c r="EQ92" s="43"/>
      <c r="ER92" s="43"/>
      <c r="ES92" s="43"/>
      <c r="ET92" s="43"/>
      <c r="EU92" s="43">
        <v>100839618</v>
      </c>
      <c r="EV92" s="43"/>
      <c r="EW92" s="43"/>
      <c r="EX92" s="43"/>
      <c r="EY92" s="43"/>
      <c r="EZ92" s="43">
        <v>109264768</v>
      </c>
      <c r="FA92" s="43"/>
      <c r="FB92" s="43"/>
      <c r="FC92" s="43"/>
      <c r="FD92" s="43"/>
      <c r="FE92" s="43">
        <v>105750765</v>
      </c>
      <c r="FF92" s="43"/>
      <c r="FG92" s="43"/>
      <c r="FH92" s="43"/>
      <c r="FI92" s="43"/>
      <c r="FJ92" s="43">
        <v>119361457</v>
      </c>
      <c r="FK92" s="43"/>
      <c r="FL92" s="43"/>
      <c r="FM92" s="43"/>
      <c r="FN92" s="43"/>
      <c r="FO92" s="43">
        <v>133745738</v>
      </c>
      <c r="FP92" s="43"/>
      <c r="FQ92" s="43"/>
      <c r="FR92" s="43"/>
      <c r="FS92" s="43"/>
      <c r="FT92" s="43">
        <v>132531627</v>
      </c>
      <c r="FU92" s="43"/>
      <c r="FV92" s="43"/>
      <c r="FW92" s="43"/>
      <c r="FX92" s="43"/>
      <c r="FY92" s="43">
        <v>128370730</v>
      </c>
      <c r="FZ92" s="43"/>
      <c r="GA92" s="43"/>
      <c r="GB92" s="43"/>
      <c r="GC92" s="43"/>
      <c r="GD92" s="43">
        <v>131777758</v>
      </c>
      <c r="GE92" s="43"/>
      <c r="GF92" s="43"/>
      <c r="GG92" s="43"/>
      <c r="GH92" s="43"/>
      <c r="GI92" s="43">
        <v>137583690</v>
      </c>
      <c r="GJ92" s="43"/>
      <c r="GK92" s="43"/>
      <c r="GL92" s="43"/>
      <c r="GM92" s="43"/>
      <c r="GN92" s="43">
        <v>144418621</v>
      </c>
      <c r="GO92" s="43"/>
      <c r="GP92" s="43"/>
      <c r="GQ92" s="43"/>
      <c r="GR92" s="43"/>
      <c r="GS92" s="43">
        <v>142332699</v>
      </c>
      <c r="GT92" s="43"/>
      <c r="GU92" s="43"/>
      <c r="GV92" s="43"/>
      <c r="GW92" s="43"/>
      <c r="GX92" s="43">
        <v>130105485</v>
      </c>
    </row>
    <row r="93" spans="1:206" customFormat="1">
      <c r="A93" s="181" t="s">
        <v>224</v>
      </c>
      <c r="B93" t="s">
        <v>3547</v>
      </c>
      <c r="C93" t="s">
        <v>3533</v>
      </c>
      <c r="D93" s="187" t="s">
        <v>3559</v>
      </c>
      <c r="E93" t="s">
        <v>817</v>
      </c>
      <c r="BD93" s="43">
        <v>2737867.5</v>
      </c>
      <c r="BE93" s="43">
        <v>2661935</v>
      </c>
      <c r="BF93" s="43">
        <v>2618822</v>
      </c>
      <c r="BG93" s="43">
        <v>2600453</v>
      </c>
      <c r="BH93" s="43">
        <v>2591405.5</v>
      </c>
      <c r="BI93" s="43">
        <v>2589943</v>
      </c>
      <c r="BJ93" s="43">
        <v>2594068.5</v>
      </c>
      <c r="BK93" s="43">
        <v>2594071</v>
      </c>
      <c r="BL93" s="43">
        <v>2594524</v>
      </c>
      <c r="BM93" s="43">
        <v>2590176</v>
      </c>
      <c r="BN93" s="43">
        <v>2584029</v>
      </c>
      <c r="BO93" s="43">
        <v>2596164</v>
      </c>
      <c r="BP93" s="43">
        <v>2633906</v>
      </c>
      <c r="BQ93" s="43">
        <v>2691138.5</v>
      </c>
      <c r="BR93" s="43">
        <v>2756283</v>
      </c>
      <c r="BS93" s="43">
        <v>2827362</v>
      </c>
      <c r="BT93" s="43">
        <v>2918713.5</v>
      </c>
      <c r="BU93" s="43">
        <v>3048311</v>
      </c>
      <c r="BV93" s="43">
        <v>3203515.5</v>
      </c>
      <c r="BW93" s="43">
        <v>3350618.5</v>
      </c>
      <c r="BX93" s="43">
        <v>3465055</v>
      </c>
      <c r="BY93" s="43">
        <v>3554225.5</v>
      </c>
      <c r="BZ93" s="43">
        <v>3647813</v>
      </c>
      <c r="CA93" s="43">
        <v>3765810.5</v>
      </c>
      <c r="CB93" s="43">
        <v>3921698.5</v>
      </c>
      <c r="CC93" s="43">
        <v>4124325</v>
      </c>
      <c r="CD93" s="43">
        <v>4362202</v>
      </c>
      <c r="CE93" s="43">
        <v>4624059.5</v>
      </c>
      <c r="CF93" s="43">
        <v>4898116</v>
      </c>
      <c r="CG93" s="43">
        <v>5162844.5</v>
      </c>
      <c r="CH93" s="43">
        <v>5434060</v>
      </c>
      <c r="CI93" s="43">
        <v>5731202.5</v>
      </c>
      <c r="CJ93" s="43">
        <v>6035555</v>
      </c>
      <c r="CK93" s="43">
        <v>6347192.5</v>
      </c>
      <c r="CL93" s="43">
        <v>6668987.5</v>
      </c>
      <c r="CM93" s="43">
        <v>6988449</v>
      </c>
      <c r="CN93" s="43">
        <v>7297088</v>
      </c>
      <c r="CO93" s="43">
        <v>7601150</v>
      </c>
      <c r="CP93" s="43">
        <v>7919588</v>
      </c>
      <c r="CQ93" s="43">
        <v>8263614</v>
      </c>
      <c r="CR93" s="43">
        <v>8593258</v>
      </c>
      <c r="CS93" s="43">
        <v>8883425.5</v>
      </c>
      <c r="CT93" s="43">
        <v>9178648</v>
      </c>
      <c r="CU93" s="43">
        <v>9519714.5</v>
      </c>
      <c r="CV93" s="43">
        <v>9898053.5</v>
      </c>
      <c r="CW93" s="43">
        <v>10283975</v>
      </c>
      <c r="CX93" s="43">
        <v>10678937</v>
      </c>
      <c r="CY93" s="43">
        <v>11073019.5</v>
      </c>
      <c r="CZ93" s="43">
        <v>11440727</v>
      </c>
      <c r="DA93" s="43">
        <v>11807647</v>
      </c>
      <c r="DB93" s="43">
        <v>12269564</v>
      </c>
      <c r="DC93" s="43">
        <v>12823613.5</v>
      </c>
      <c r="DD93" s="43">
        <v>13412070</v>
      </c>
      <c r="DE93" s="43">
        <v>14068016</v>
      </c>
      <c r="DF93" s="43">
        <v>14805849.5</v>
      </c>
      <c r="DG93" s="43">
        <v>15538608</v>
      </c>
      <c r="DH93" s="43">
        <v>16203313</v>
      </c>
      <c r="DI93" s="43">
        <v>16868140</v>
      </c>
      <c r="DJ93" s="43">
        <v>17578156</v>
      </c>
      <c r="DK93" s="43">
        <v>18263984.5</v>
      </c>
      <c r="DL93" s="43">
        <v>18939352</v>
      </c>
      <c r="DM93" s="43">
        <v>19640502</v>
      </c>
      <c r="DN93" s="43">
        <v>20378490.5</v>
      </c>
      <c r="DO93" s="43">
        <v>21198591</v>
      </c>
      <c r="DP93" s="43">
        <v>22067873.5</v>
      </c>
      <c r="DQ93" s="43">
        <v>22938987</v>
      </c>
      <c r="DR93" s="43">
        <v>23808630.5</v>
      </c>
      <c r="DS93" s="43">
        <v>24612498</v>
      </c>
      <c r="DT93" s="43">
        <v>25269530</v>
      </c>
      <c r="DU93" s="43">
        <v>25791475.5</v>
      </c>
      <c r="DV93" s="43">
        <v>26294440.5</v>
      </c>
      <c r="DW93" s="43">
        <v>26777317.5</v>
      </c>
      <c r="DX93" s="43"/>
      <c r="DY93" s="43"/>
      <c r="DZ93" s="43"/>
      <c r="EA93" s="43">
        <v>29076550</v>
      </c>
      <c r="EB93" s="43"/>
      <c r="EC93" s="43"/>
      <c r="ED93" s="43"/>
      <c r="EE93" s="43"/>
      <c r="EF93" s="43">
        <v>37054434</v>
      </c>
      <c r="EG93" s="43"/>
      <c r="EH93" s="43"/>
      <c r="EI93" s="43"/>
      <c r="EJ93" s="43"/>
      <c r="EK93" s="43">
        <v>50445691</v>
      </c>
      <c r="EL93" s="43"/>
      <c r="EM93" s="43"/>
      <c r="EN93" s="43"/>
      <c r="EO93" s="43"/>
      <c r="EP93" s="43">
        <v>56952526</v>
      </c>
      <c r="EQ93" s="43"/>
      <c r="ER93" s="43"/>
      <c r="ES93" s="43"/>
      <c r="ET93" s="43"/>
      <c r="EU93" s="43">
        <v>67437492</v>
      </c>
      <c r="EV93" s="43"/>
      <c r="EW93" s="43"/>
      <c r="EX93" s="43"/>
      <c r="EY93" s="43"/>
      <c r="EZ93" s="43">
        <v>82347944</v>
      </c>
      <c r="FA93" s="43"/>
      <c r="FB93" s="43"/>
      <c r="FC93" s="43"/>
      <c r="FD93" s="43"/>
      <c r="FE93" s="43">
        <v>90365382</v>
      </c>
      <c r="FF93" s="43"/>
      <c r="FG93" s="43"/>
      <c r="FH93" s="43"/>
      <c r="FI93" s="43"/>
      <c r="FJ93" s="43">
        <v>88019340</v>
      </c>
      <c r="FK93" s="43"/>
      <c r="FL93" s="43"/>
      <c r="FM93" s="43"/>
      <c r="FN93" s="43"/>
      <c r="FO93" s="43">
        <v>100528672</v>
      </c>
      <c r="FP93" s="43"/>
      <c r="FQ93" s="43"/>
      <c r="FR93" s="43"/>
      <c r="FS93" s="43"/>
      <c r="FT93" s="43">
        <v>114059518</v>
      </c>
      <c r="FU93" s="43"/>
      <c r="FV93" s="43"/>
      <c r="FW93" s="43"/>
      <c r="FX93" s="43"/>
      <c r="FY93" s="43">
        <v>113892452</v>
      </c>
      <c r="FZ93" s="43"/>
      <c r="GA93" s="43"/>
      <c r="GB93" s="43"/>
      <c r="GC93" s="43"/>
      <c r="GD93" s="43">
        <v>111022750</v>
      </c>
      <c r="GE93" s="43"/>
      <c r="GF93" s="43"/>
      <c r="GG93" s="43"/>
      <c r="GH93" s="43"/>
      <c r="GI93" s="43">
        <v>115064274</v>
      </c>
      <c r="GJ93" s="43"/>
      <c r="GK93" s="43"/>
      <c r="GL93" s="43"/>
      <c r="GM93" s="43"/>
      <c r="GN93" s="43">
        <v>121617269</v>
      </c>
      <c r="GO93" s="43"/>
      <c r="GP93" s="43"/>
      <c r="GQ93" s="43"/>
      <c r="GR93" s="43"/>
      <c r="GS93" s="43">
        <v>129206953</v>
      </c>
      <c r="GT93" s="43"/>
      <c r="GU93" s="43"/>
      <c r="GV93" s="43"/>
      <c r="GW93" s="43"/>
      <c r="GX93" s="43">
        <v>128584521</v>
      </c>
    </row>
    <row r="94" spans="1:206" customFormat="1">
      <c r="A94" s="181" t="s">
        <v>224</v>
      </c>
      <c r="B94" t="s">
        <v>3547</v>
      </c>
      <c r="C94" t="s">
        <v>3533</v>
      </c>
      <c r="D94" s="187" t="s">
        <v>3559</v>
      </c>
      <c r="E94" t="s">
        <v>818</v>
      </c>
      <c r="BD94" s="43">
        <v>1050220</v>
      </c>
      <c r="BE94" s="43">
        <v>1015522</v>
      </c>
      <c r="BF94" s="43">
        <v>983097</v>
      </c>
      <c r="BG94" s="43">
        <v>957428</v>
      </c>
      <c r="BH94" s="43">
        <v>937323</v>
      </c>
      <c r="BI94" s="43">
        <v>919120</v>
      </c>
      <c r="BJ94" s="43">
        <v>903072</v>
      </c>
      <c r="BK94" s="43">
        <v>893521</v>
      </c>
      <c r="BL94" s="43">
        <v>891821</v>
      </c>
      <c r="BM94" s="43">
        <v>888552.5</v>
      </c>
      <c r="BN94" s="43">
        <v>877362</v>
      </c>
      <c r="BO94" s="43">
        <v>870594</v>
      </c>
      <c r="BP94" s="43">
        <v>875106</v>
      </c>
      <c r="BQ94" s="43">
        <v>886376</v>
      </c>
      <c r="BR94" s="43">
        <v>902368</v>
      </c>
      <c r="BS94" s="43">
        <v>926405</v>
      </c>
      <c r="BT94" s="43">
        <v>955306.5</v>
      </c>
      <c r="BU94" s="43">
        <v>984318.5</v>
      </c>
      <c r="BV94" s="43">
        <v>1015325.5</v>
      </c>
      <c r="BW94" s="43">
        <v>1049218</v>
      </c>
      <c r="BX94" s="43">
        <v>1087908.5</v>
      </c>
      <c r="BY94" s="43">
        <v>1138511</v>
      </c>
      <c r="BZ94" s="43">
        <v>1209360.5</v>
      </c>
      <c r="CA94" s="43">
        <v>1295619</v>
      </c>
      <c r="CB94" s="43">
        <v>1382105</v>
      </c>
      <c r="CC94" s="43">
        <v>1457860</v>
      </c>
      <c r="CD94" s="43">
        <v>1522496.5</v>
      </c>
      <c r="CE94" s="43">
        <v>1587878.5</v>
      </c>
      <c r="CF94" s="43">
        <v>1664182</v>
      </c>
      <c r="CG94" s="43">
        <v>1757734.5</v>
      </c>
      <c r="CH94" s="43">
        <v>1870845</v>
      </c>
      <c r="CI94" s="43">
        <v>2001047.5</v>
      </c>
      <c r="CJ94" s="43">
        <v>2147128</v>
      </c>
      <c r="CK94" s="43">
        <v>2300352.5</v>
      </c>
      <c r="CL94" s="43">
        <v>2448762.5</v>
      </c>
      <c r="CM94" s="43">
        <v>2604410.5</v>
      </c>
      <c r="CN94" s="43">
        <v>2779312</v>
      </c>
      <c r="CO94" s="43">
        <v>2961869.5</v>
      </c>
      <c r="CP94" s="43">
        <v>3148224.5</v>
      </c>
      <c r="CQ94" s="43">
        <v>3335648.5</v>
      </c>
      <c r="CR94" s="43">
        <v>3514513.5</v>
      </c>
      <c r="CS94" s="43">
        <v>3679646</v>
      </c>
      <c r="CT94" s="43">
        <v>3844798.5</v>
      </c>
      <c r="CU94" s="43">
        <v>4029309.5</v>
      </c>
      <c r="CV94" s="43">
        <v>4231752</v>
      </c>
      <c r="CW94" s="43">
        <v>4431056</v>
      </c>
      <c r="CX94" s="43">
        <v>4621049</v>
      </c>
      <c r="CY94" s="43">
        <v>4818277.5</v>
      </c>
      <c r="CZ94" s="43">
        <v>5044569</v>
      </c>
      <c r="DA94" s="43">
        <v>5292182</v>
      </c>
      <c r="DB94" s="43">
        <v>5542550.5</v>
      </c>
      <c r="DC94" s="43">
        <v>5819976.5</v>
      </c>
      <c r="DD94" s="43">
        <v>6112360</v>
      </c>
      <c r="DE94" s="43">
        <v>6379084.5</v>
      </c>
      <c r="DF94" s="43">
        <v>6645671</v>
      </c>
      <c r="DG94" s="43">
        <v>6976739.5</v>
      </c>
      <c r="DH94" s="43">
        <v>7356358.5</v>
      </c>
      <c r="DI94" s="43">
        <v>7744511</v>
      </c>
      <c r="DJ94" s="43">
        <v>8161816</v>
      </c>
      <c r="DK94" s="43">
        <v>8628074.5</v>
      </c>
      <c r="DL94" s="43">
        <v>9104410.5</v>
      </c>
      <c r="DM94" s="43">
        <v>9550620.5</v>
      </c>
      <c r="DN94" s="43">
        <v>10012728.5</v>
      </c>
      <c r="DO94" s="43">
        <v>10524181.5</v>
      </c>
      <c r="DP94" s="43">
        <v>11036053.5</v>
      </c>
      <c r="DQ94" s="43">
        <v>11547409.5</v>
      </c>
      <c r="DR94" s="43">
        <v>12076620.5</v>
      </c>
      <c r="DS94" s="43">
        <v>12631104</v>
      </c>
      <c r="DT94" s="43">
        <v>13239835.5</v>
      </c>
      <c r="DU94" s="43">
        <v>13872985</v>
      </c>
      <c r="DV94" s="43">
        <v>14470613.5</v>
      </c>
      <c r="DW94" s="43">
        <v>14926936.5</v>
      </c>
      <c r="DX94" s="43"/>
      <c r="DY94" s="43"/>
      <c r="DZ94" s="43"/>
      <c r="EA94" s="43">
        <v>16218293</v>
      </c>
      <c r="EB94" s="43"/>
      <c r="EC94" s="43"/>
      <c r="ED94" s="43"/>
      <c r="EE94" s="43"/>
      <c r="EF94" s="43">
        <v>19057033</v>
      </c>
      <c r="EG94" s="43"/>
      <c r="EH94" s="43"/>
      <c r="EI94" s="43"/>
      <c r="EJ94" s="43"/>
      <c r="EK94" s="43">
        <v>24809237</v>
      </c>
      <c r="EL94" s="43"/>
      <c r="EM94" s="43"/>
      <c r="EN94" s="43"/>
      <c r="EO94" s="43"/>
      <c r="EP94" s="43">
        <v>34300085</v>
      </c>
      <c r="EQ94" s="43"/>
      <c r="ER94" s="43"/>
      <c r="ES94" s="43"/>
      <c r="ET94" s="43"/>
      <c r="EU94" s="43">
        <v>39354085</v>
      </c>
      <c r="EV94" s="43"/>
      <c r="EW94" s="43"/>
      <c r="EX94" s="43"/>
      <c r="EY94" s="43"/>
      <c r="EZ94" s="43">
        <v>47575198</v>
      </c>
      <c r="FA94" s="43"/>
      <c r="FB94" s="43"/>
      <c r="FC94" s="43"/>
      <c r="FD94" s="43"/>
      <c r="FE94" s="43">
        <v>59449911</v>
      </c>
      <c r="FF94" s="43"/>
      <c r="FG94" s="43"/>
      <c r="FH94" s="43"/>
      <c r="FI94" s="43"/>
      <c r="FJ94" s="43">
        <v>66549782</v>
      </c>
      <c r="FK94" s="43"/>
      <c r="FL94" s="43"/>
      <c r="FM94" s="43"/>
      <c r="FN94" s="43"/>
      <c r="FO94" s="43">
        <v>65585868</v>
      </c>
      <c r="FP94" s="43"/>
      <c r="FQ94" s="43"/>
      <c r="FR94" s="43"/>
      <c r="FS94" s="43"/>
      <c r="FT94" s="43">
        <v>76201230</v>
      </c>
      <c r="FU94" s="43"/>
      <c r="FV94" s="43"/>
      <c r="FW94" s="43"/>
      <c r="FX94" s="43"/>
      <c r="FY94" s="43">
        <v>88000665</v>
      </c>
      <c r="FZ94" s="43"/>
      <c r="GA94" s="43"/>
      <c r="GB94" s="43"/>
      <c r="GC94" s="43"/>
      <c r="GD94" s="43">
        <v>88883805</v>
      </c>
      <c r="GE94" s="43"/>
      <c r="GF94" s="43"/>
      <c r="GG94" s="43"/>
      <c r="GH94" s="43"/>
      <c r="GI94" s="43">
        <v>87518544</v>
      </c>
      <c r="GJ94" s="43"/>
      <c r="GK94" s="43"/>
      <c r="GL94" s="43"/>
      <c r="GM94" s="43"/>
      <c r="GN94" s="43">
        <v>91999517</v>
      </c>
      <c r="GO94" s="43"/>
      <c r="GP94" s="43"/>
      <c r="GQ94" s="43"/>
      <c r="GR94" s="43"/>
      <c r="GS94" s="43">
        <v>99023199</v>
      </c>
      <c r="GT94" s="43"/>
      <c r="GU94" s="43"/>
      <c r="GV94" s="43"/>
      <c r="GW94" s="43"/>
      <c r="GX94" s="43">
        <v>107115352</v>
      </c>
    </row>
    <row r="95" spans="1:206" customFormat="1">
      <c r="A95" s="181" t="s">
        <v>224</v>
      </c>
      <c r="B95" t="s">
        <v>3547</v>
      </c>
      <c r="C95" t="s">
        <v>3533</v>
      </c>
      <c r="D95" s="187" t="s">
        <v>3559</v>
      </c>
      <c r="E95" t="s">
        <v>819</v>
      </c>
      <c r="BD95" s="43">
        <v>251408.5</v>
      </c>
      <c r="BE95" s="43">
        <v>249019.5</v>
      </c>
      <c r="BF95" s="43">
        <v>245875.5</v>
      </c>
      <c r="BG95" s="43">
        <v>242554</v>
      </c>
      <c r="BH95" s="43">
        <v>238723.5</v>
      </c>
      <c r="BI95" s="43">
        <v>234513.5</v>
      </c>
      <c r="BJ95" s="43">
        <v>227821.5</v>
      </c>
      <c r="BK95" s="43">
        <v>220144.5</v>
      </c>
      <c r="BL95" s="43">
        <v>215574</v>
      </c>
      <c r="BM95" s="43">
        <v>212737</v>
      </c>
      <c r="BN95" s="43">
        <v>207131</v>
      </c>
      <c r="BO95" s="43">
        <v>200321</v>
      </c>
      <c r="BP95" s="43">
        <v>197107</v>
      </c>
      <c r="BQ95" s="43">
        <v>198061</v>
      </c>
      <c r="BR95" s="43">
        <v>201528.5</v>
      </c>
      <c r="BS95" s="43">
        <v>206181</v>
      </c>
      <c r="BT95" s="43">
        <v>211588</v>
      </c>
      <c r="BU95" s="43">
        <v>218096</v>
      </c>
      <c r="BV95" s="43">
        <v>226441.5</v>
      </c>
      <c r="BW95" s="43">
        <v>237233.5</v>
      </c>
      <c r="BX95" s="43">
        <v>249790</v>
      </c>
      <c r="BY95" s="43">
        <v>261234</v>
      </c>
      <c r="BZ95" s="43">
        <v>273024.5</v>
      </c>
      <c r="CA95" s="43">
        <v>288404</v>
      </c>
      <c r="CB95" s="43">
        <v>307829.5</v>
      </c>
      <c r="CC95" s="43">
        <v>330418.5</v>
      </c>
      <c r="CD95" s="43">
        <v>352392.5</v>
      </c>
      <c r="CE95" s="43">
        <v>377194</v>
      </c>
      <c r="CF95" s="43">
        <v>407689</v>
      </c>
      <c r="CG95" s="43">
        <v>438595</v>
      </c>
      <c r="CH95" s="43">
        <v>464425</v>
      </c>
      <c r="CI95" s="43">
        <v>486666</v>
      </c>
      <c r="CJ95" s="43">
        <v>512790.5</v>
      </c>
      <c r="CK95" s="43">
        <v>544714</v>
      </c>
      <c r="CL95" s="43">
        <v>584015</v>
      </c>
      <c r="CM95" s="43">
        <v>632357.5</v>
      </c>
      <c r="CN95" s="43">
        <v>687476.5</v>
      </c>
      <c r="CO95" s="43">
        <v>749187</v>
      </c>
      <c r="CP95" s="43">
        <v>815290.5</v>
      </c>
      <c r="CQ95" s="43">
        <v>880637.5</v>
      </c>
      <c r="CR95" s="43">
        <v>947668.5</v>
      </c>
      <c r="CS95" s="43">
        <v>1018156.5</v>
      </c>
      <c r="CT95" s="43">
        <v>1090350</v>
      </c>
      <c r="CU95" s="43">
        <v>1167529</v>
      </c>
      <c r="CV95" s="43">
        <v>1246297.5</v>
      </c>
      <c r="CW95" s="43">
        <v>1322814.5</v>
      </c>
      <c r="CX95" s="43">
        <v>1396647</v>
      </c>
      <c r="CY95" s="43">
        <v>1473387.5</v>
      </c>
      <c r="CZ95" s="43">
        <v>1563168.5</v>
      </c>
      <c r="DA95" s="43">
        <v>1659828.5</v>
      </c>
      <c r="DB95" s="43">
        <v>1755016</v>
      </c>
      <c r="DC95" s="43">
        <v>1856197</v>
      </c>
      <c r="DD95" s="43">
        <v>1969686</v>
      </c>
      <c r="DE95" s="43">
        <v>2097225</v>
      </c>
      <c r="DF95" s="43">
        <v>2238649.5</v>
      </c>
      <c r="DG95" s="43">
        <v>2379722.5</v>
      </c>
      <c r="DH95" s="43">
        <v>2518723.5</v>
      </c>
      <c r="DI95" s="43">
        <v>2656531</v>
      </c>
      <c r="DJ95" s="43">
        <v>2784108.5</v>
      </c>
      <c r="DK95" s="43">
        <v>2919471</v>
      </c>
      <c r="DL95" s="43">
        <v>3091115</v>
      </c>
      <c r="DM95" s="43">
        <v>3276870</v>
      </c>
      <c r="DN95" s="43">
        <v>3466302</v>
      </c>
      <c r="DO95" s="43">
        <v>3688597</v>
      </c>
      <c r="DP95" s="43">
        <v>3954056.5</v>
      </c>
      <c r="DQ95" s="43">
        <v>4237122</v>
      </c>
      <c r="DR95" s="43">
        <v>4511843.5</v>
      </c>
      <c r="DS95" s="43">
        <v>4795142.5</v>
      </c>
      <c r="DT95" s="43">
        <v>5100675.5</v>
      </c>
      <c r="DU95" s="43">
        <v>5403140.5</v>
      </c>
      <c r="DV95" s="43">
        <v>5676435</v>
      </c>
      <c r="DW95" s="43">
        <v>5889525</v>
      </c>
      <c r="DX95" s="43"/>
      <c r="DY95" s="43"/>
      <c r="DZ95" s="43"/>
      <c r="EA95" s="43">
        <v>6838791</v>
      </c>
      <c r="EB95" s="43"/>
      <c r="EC95" s="43"/>
      <c r="ED95" s="43"/>
      <c r="EE95" s="43"/>
      <c r="EF95" s="43">
        <v>8273318</v>
      </c>
      <c r="EG95" s="43"/>
      <c r="EH95" s="43"/>
      <c r="EI95" s="43"/>
      <c r="EJ95" s="43"/>
      <c r="EK95" s="43">
        <v>10040274</v>
      </c>
      <c r="EL95" s="43"/>
      <c r="EM95" s="43"/>
      <c r="EN95" s="43"/>
      <c r="EO95" s="43"/>
      <c r="EP95" s="43">
        <v>13442612</v>
      </c>
      <c r="EQ95" s="43"/>
      <c r="ER95" s="43"/>
      <c r="ES95" s="43"/>
      <c r="ET95" s="43"/>
      <c r="EU95" s="43">
        <v>18876350</v>
      </c>
      <c r="EV95" s="43"/>
      <c r="EW95" s="43"/>
      <c r="EX95" s="43"/>
      <c r="EY95" s="43"/>
      <c r="EZ95" s="43">
        <v>22201526</v>
      </c>
      <c r="FA95" s="43"/>
      <c r="FB95" s="43"/>
      <c r="FC95" s="43"/>
      <c r="FD95" s="43"/>
      <c r="FE95" s="43">
        <v>27641367</v>
      </c>
      <c r="FF95" s="43"/>
      <c r="FG95" s="43"/>
      <c r="FH95" s="43"/>
      <c r="FI95" s="43"/>
      <c r="FJ95" s="43">
        <v>35592202</v>
      </c>
      <c r="FK95" s="43"/>
      <c r="FL95" s="43"/>
      <c r="FM95" s="43"/>
      <c r="FN95" s="43"/>
      <c r="FO95" s="43">
        <v>41070607</v>
      </c>
      <c r="FP95" s="43"/>
      <c r="FQ95" s="43"/>
      <c r="FR95" s="43"/>
      <c r="FS95" s="43"/>
      <c r="FT95" s="43">
        <v>41328458</v>
      </c>
      <c r="FU95" s="43"/>
      <c r="FV95" s="43"/>
      <c r="FW95" s="43"/>
      <c r="FX95" s="43"/>
      <c r="FY95" s="43">
        <v>49149214</v>
      </c>
      <c r="FZ95" s="43"/>
      <c r="GA95" s="43"/>
      <c r="GB95" s="43"/>
      <c r="GC95" s="43"/>
      <c r="GD95" s="43">
        <v>58097583</v>
      </c>
      <c r="GE95" s="43"/>
      <c r="GF95" s="43"/>
      <c r="GG95" s="43"/>
      <c r="GH95" s="43"/>
      <c r="GI95" s="43">
        <v>59799975</v>
      </c>
      <c r="GJ95" s="43"/>
      <c r="GK95" s="43"/>
      <c r="GL95" s="43"/>
      <c r="GM95" s="43"/>
      <c r="GN95" s="43">
        <v>59846530</v>
      </c>
      <c r="GO95" s="43"/>
      <c r="GP95" s="43"/>
      <c r="GQ95" s="43"/>
      <c r="GR95" s="43"/>
      <c r="GS95" s="43">
        <v>64182786</v>
      </c>
      <c r="GT95" s="43"/>
      <c r="GU95" s="43"/>
      <c r="GV95" s="43"/>
      <c r="GW95" s="43"/>
      <c r="GX95" s="43">
        <v>70847340</v>
      </c>
    </row>
    <row r="96" spans="1:206" customFormat="1">
      <c r="A96" s="181" t="s">
        <v>224</v>
      </c>
      <c r="B96" t="s">
        <v>3547</v>
      </c>
      <c r="C96" t="s">
        <v>3533</v>
      </c>
      <c r="D96" s="187" t="s">
        <v>3559</v>
      </c>
      <c r="E96" t="s">
        <v>820</v>
      </c>
      <c r="BD96" s="43">
        <v>38462</v>
      </c>
      <c r="BE96" s="43">
        <v>35916</v>
      </c>
      <c r="BF96" s="43">
        <v>34959</v>
      </c>
      <c r="BG96" s="43">
        <v>33939</v>
      </c>
      <c r="BH96" s="43">
        <v>32972.5</v>
      </c>
      <c r="BI96" s="43">
        <v>33030.5</v>
      </c>
      <c r="BJ96" s="43">
        <v>33288.5</v>
      </c>
      <c r="BK96" s="43">
        <v>32929.5</v>
      </c>
      <c r="BL96" s="43">
        <v>32170.5</v>
      </c>
      <c r="BM96" s="43">
        <v>31231.5</v>
      </c>
      <c r="BN96" s="43">
        <v>29848.5</v>
      </c>
      <c r="BO96" s="43">
        <v>28410.5</v>
      </c>
      <c r="BP96" s="43">
        <v>27444</v>
      </c>
      <c r="BQ96" s="43">
        <v>26839.5</v>
      </c>
      <c r="BR96" s="43">
        <v>26703</v>
      </c>
      <c r="BS96" s="43">
        <v>27033.5</v>
      </c>
      <c r="BT96" s="43">
        <v>27732</v>
      </c>
      <c r="BU96" s="43">
        <v>28600</v>
      </c>
      <c r="BV96" s="43">
        <v>29783</v>
      </c>
      <c r="BW96" s="43">
        <v>31514.5</v>
      </c>
      <c r="BX96" s="43">
        <v>33956</v>
      </c>
      <c r="BY96" s="43">
        <v>37062</v>
      </c>
      <c r="BZ96" s="43">
        <v>40383</v>
      </c>
      <c r="CA96" s="43">
        <v>43700.5</v>
      </c>
      <c r="CB96" s="43">
        <v>47613.5</v>
      </c>
      <c r="CC96" s="43">
        <v>51787.5</v>
      </c>
      <c r="CD96" s="43">
        <v>54671</v>
      </c>
      <c r="CE96" s="43">
        <v>56553.5</v>
      </c>
      <c r="CF96" s="43">
        <v>58396</v>
      </c>
      <c r="CG96" s="43">
        <v>60887.5</v>
      </c>
      <c r="CH96" s="43">
        <v>65576</v>
      </c>
      <c r="CI96" s="43">
        <v>72334.5</v>
      </c>
      <c r="CJ96" s="43">
        <v>80026</v>
      </c>
      <c r="CK96" s="43">
        <v>87913</v>
      </c>
      <c r="CL96" s="43">
        <v>95248</v>
      </c>
      <c r="CM96" s="43">
        <v>102538.5</v>
      </c>
      <c r="CN96" s="43">
        <v>109846.5</v>
      </c>
      <c r="CO96" s="43">
        <v>117691.5</v>
      </c>
      <c r="CP96" s="43">
        <v>126776</v>
      </c>
      <c r="CQ96" s="43">
        <v>137709.5</v>
      </c>
      <c r="CR96" s="43">
        <v>150639.5</v>
      </c>
      <c r="CS96" s="43">
        <v>164984</v>
      </c>
      <c r="CT96" s="43">
        <v>180890.5</v>
      </c>
      <c r="CU96" s="43">
        <v>198866.5</v>
      </c>
      <c r="CV96" s="43">
        <v>217940.5</v>
      </c>
      <c r="CW96" s="43">
        <v>238077.5</v>
      </c>
      <c r="CX96" s="43">
        <v>259494.5</v>
      </c>
      <c r="CY96" s="43">
        <v>280719</v>
      </c>
      <c r="CZ96" s="43">
        <v>303187</v>
      </c>
      <c r="DA96" s="43">
        <v>325918.5</v>
      </c>
      <c r="DB96" s="43">
        <v>349624</v>
      </c>
      <c r="DC96" s="43">
        <v>375691</v>
      </c>
      <c r="DD96" s="43">
        <v>404754.5</v>
      </c>
      <c r="DE96" s="43">
        <v>438089.5</v>
      </c>
      <c r="DF96" s="43">
        <v>475681</v>
      </c>
      <c r="DG96" s="43">
        <v>514905.5</v>
      </c>
      <c r="DH96" s="43">
        <v>554283.5</v>
      </c>
      <c r="DI96" s="43">
        <v>595942.5</v>
      </c>
      <c r="DJ96" s="43">
        <v>639915</v>
      </c>
      <c r="DK96" s="43">
        <v>687673</v>
      </c>
      <c r="DL96" s="43">
        <v>735379</v>
      </c>
      <c r="DM96" s="43">
        <v>779195.5</v>
      </c>
      <c r="DN96" s="43">
        <v>820975.5</v>
      </c>
      <c r="DO96" s="43">
        <v>863499</v>
      </c>
      <c r="DP96" s="43">
        <v>914266.5</v>
      </c>
      <c r="DQ96" s="43">
        <v>981746</v>
      </c>
      <c r="DR96" s="43">
        <v>1057855.5</v>
      </c>
      <c r="DS96" s="43">
        <v>1137474.5</v>
      </c>
      <c r="DT96" s="43">
        <v>1228430</v>
      </c>
      <c r="DU96" s="43">
        <v>1332996.5</v>
      </c>
      <c r="DV96" s="43">
        <v>1435742.5</v>
      </c>
      <c r="DW96" s="43">
        <v>1515537.5</v>
      </c>
      <c r="DX96" s="43"/>
      <c r="DY96" s="43"/>
      <c r="DZ96" s="43"/>
      <c r="EA96" s="43">
        <v>1831951</v>
      </c>
      <c r="EB96" s="43"/>
      <c r="EC96" s="43"/>
      <c r="ED96" s="43"/>
      <c r="EE96" s="43"/>
      <c r="EF96" s="43">
        <v>2360672</v>
      </c>
      <c r="EG96" s="43"/>
      <c r="EH96" s="43"/>
      <c r="EI96" s="43"/>
      <c r="EJ96" s="43"/>
      <c r="EK96" s="43">
        <v>2961816</v>
      </c>
      <c r="EL96" s="43"/>
      <c r="EM96" s="43"/>
      <c r="EN96" s="43"/>
      <c r="EO96" s="43"/>
      <c r="EP96" s="43">
        <v>3758770</v>
      </c>
      <c r="EQ96" s="43"/>
      <c r="ER96" s="43"/>
      <c r="ES96" s="43"/>
      <c r="ET96" s="43"/>
      <c r="EU96" s="43">
        <v>5202873</v>
      </c>
      <c r="EV96" s="43"/>
      <c r="EW96" s="43"/>
      <c r="EX96" s="43"/>
      <c r="EY96" s="43"/>
      <c r="EZ96" s="43">
        <v>7392396</v>
      </c>
      <c r="FA96" s="43"/>
      <c r="FB96" s="43"/>
      <c r="FC96" s="43"/>
      <c r="FD96" s="43"/>
      <c r="FE96" s="43">
        <v>9050666</v>
      </c>
      <c r="FF96" s="43"/>
      <c r="FG96" s="43"/>
      <c r="FH96" s="43"/>
      <c r="FI96" s="43"/>
      <c r="FJ96" s="43">
        <v>11714956</v>
      </c>
      <c r="FK96" s="43"/>
      <c r="FL96" s="43"/>
      <c r="FM96" s="43"/>
      <c r="FN96" s="43"/>
      <c r="FO96" s="43">
        <v>15641136</v>
      </c>
      <c r="FP96" s="43"/>
      <c r="FQ96" s="43"/>
      <c r="FR96" s="43"/>
      <c r="FS96" s="43"/>
      <c r="FT96" s="43">
        <v>18927200</v>
      </c>
      <c r="FU96" s="43"/>
      <c r="FV96" s="43"/>
      <c r="FW96" s="43"/>
      <c r="FX96" s="43"/>
      <c r="FY96" s="43">
        <v>19767600</v>
      </c>
      <c r="FZ96" s="43"/>
      <c r="GA96" s="43"/>
      <c r="GB96" s="43"/>
      <c r="GC96" s="43"/>
      <c r="GD96" s="43">
        <v>24205736</v>
      </c>
      <c r="GE96" s="43"/>
      <c r="GF96" s="43"/>
      <c r="GG96" s="43"/>
      <c r="GH96" s="43"/>
      <c r="GI96" s="43">
        <v>29556322</v>
      </c>
      <c r="GJ96" s="43"/>
      <c r="GK96" s="43"/>
      <c r="GL96" s="43"/>
      <c r="GM96" s="43"/>
      <c r="GN96" s="43">
        <v>31430618</v>
      </c>
      <c r="GO96" s="43"/>
      <c r="GP96" s="43"/>
      <c r="GQ96" s="43"/>
      <c r="GR96" s="43"/>
      <c r="GS96" s="43">
        <v>32270161</v>
      </c>
      <c r="GT96" s="43"/>
      <c r="GU96" s="43"/>
      <c r="GV96" s="43"/>
      <c r="GW96" s="43"/>
      <c r="GX96" s="43">
        <v>35520573</v>
      </c>
    </row>
    <row r="97" spans="1:206" customFormat="1">
      <c r="A97" s="181" t="s">
        <v>224</v>
      </c>
      <c r="B97" t="s">
        <v>3547</v>
      </c>
      <c r="C97" t="s">
        <v>3533</v>
      </c>
      <c r="D97" s="187" t="s">
        <v>3559</v>
      </c>
      <c r="E97" t="s">
        <v>821</v>
      </c>
      <c r="BD97" s="43">
        <v>2518</v>
      </c>
      <c r="BE97" s="43">
        <v>3029.5</v>
      </c>
      <c r="BF97" s="43">
        <v>3450</v>
      </c>
      <c r="BG97" s="43">
        <v>3529</v>
      </c>
      <c r="BH97" s="43">
        <v>3308</v>
      </c>
      <c r="BI97" s="43">
        <v>2934</v>
      </c>
      <c r="BJ97" s="43">
        <v>2720</v>
      </c>
      <c r="BK97" s="43">
        <v>2702</v>
      </c>
      <c r="BL97" s="43">
        <v>2692.5</v>
      </c>
      <c r="BM97" s="43">
        <v>2653.5</v>
      </c>
      <c r="BN97" s="43">
        <v>2572</v>
      </c>
      <c r="BO97" s="43">
        <v>2466</v>
      </c>
      <c r="BP97" s="43">
        <v>2395.5</v>
      </c>
      <c r="BQ97" s="43">
        <v>2356.5</v>
      </c>
      <c r="BR97" s="43">
        <v>2320</v>
      </c>
      <c r="BS97" s="43">
        <v>2257.5</v>
      </c>
      <c r="BT97" s="43">
        <v>2213.5</v>
      </c>
      <c r="BU97" s="43">
        <v>2241</v>
      </c>
      <c r="BV97" s="43">
        <v>2326</v>
      </c>
      <c r="BW97" s="43">
        <v>2464.5</v>
      </c>
      <c r="BX97" s="43">
        <v>2602.5</v>
      </c>
      <c r="BY97" s="43">
        <v>2783</v>
      </c>
      <c r="BZ97" s="43">
        <v>3126.5</v>
      </c>
      <c r="CA97" s="43">
        <v>3672.5</v>
      </c>
      <c r="CB97" s="43">
        <v>4471.5</v>
      </c>
      <c r="CC97" s="43">
        <v>5237.5</v>
      </c>
      <c r="CD97" s="43">
        <v>5694.5</v>
      </c>
      <c r="CE97" s="43">
        <v>5994</v>
      </c>
      <c r="CF97" s="43">
        <v>6228</v>
      </c>
      <c r="CG97" s="43">
        <v>6401.5</v>
      </c>
      <c r="CH97" s="43">
        <v>6628</v>
      </c>
      <c r="CI97" s="43">
        <v>7043</v>
      </c>
      <c r="CJ97" s="43">
        <v>7699</v>
      </c>
      <c r="CK97" s="43">
        <v>8491</v>
      </c>
      <c r="CL97" s="43">
        <v>9350.5</v>
      </c>
      <c r="CM97" s="43">
        <v>10450</v>
      </c>
      <c r="CN97" s="43">
        <v>11818.5</v>
      </c>
      <c r="CO97" s="43">
        <v>13352.5</v>
      </c>
      <c r="CP97" s="43">
        <v>14899</v>
      </c>
      <c r="CQ97" s="43">
        <v>16310</v>
      </c>
      <c r="CR97" s="43">
        <v>17608</v>
      </c>
      <c r="CS97" s="43">
        <v>18885.5</v>
      </c>
      <c r="CT97" s="43">
        <v>20300</v>
      </c>
      <c r="CU97" s="43">
        <v>21971.5</v>
      </c>
      <c r="CV97" s="43">
        <v>24072</v>
      </c>
      <c r="CW97" s="43">
        <v>26663.5</v>
      </c>
      <c r="CX97" s="43">
        <v>29808.5</v>
      </c>
      <c r="CY97" s="43">
        <v>33362</v>
      </c>
      <c r="CZ97" s="43">
        <v>36972</v>
      </c>
      <c r="DA97" s="43">
        <v>40235.5</v>
      </c>
      <c r="DB97" s="43">
        <v>43630</v>
      </c>
      <c r="DC97" s="43">
        <v>48101.5</v>
      </c>
      <c r="DD97" s="43">
        <v>53336</v>
      </c>
      <c r="DE97" s="43">
        <v>58772</v>
      </c>
      <c r="DF97" s="43">
        <v>64123</v>
      </c>
      <c r="DG97" s="43">
        <v>69065</v>
      </c>
      <c r="DH97" s="43">
        <v>74350</v>
      </c>
      <c r="DI97" s="43">
        <v>81259</v>
      </c>
      <c r="DJ97" s="43">
        <v>89384.5</v>
      </c>
      <c r="DK97" s="43">
        <v>98094</v>
      </c>
      <c r="DL97" s="43">
        <v>106730.5</v>
      </c>
      <c r="DM97" s="43">
        <v>114959</v>
      </c>
      <c r="DN97" s="43">
        <v>123559</v>
      </c>
      <c r="DO97" s="43">
        <v>133136</v>
      </c>
      <c r="DP97" s="43">
        <v>144145.5</v>
      </c>
      <c r="DQ97" s="43">
        <v>155856</v>
      </c>
      <c r="DR97" s="43">
        <v>167962.5</v>
      </c>
      <c r="DS97" s="43">
        <v>180511</v>
      </c>
      <c r="DT97" s="43">
        <v>193022</v>
      </c>
      <c r="DU97" s="43">
        <v>206114.5</v>
      </c>
      <c r="DV97" s="43">
        <v>220650</v>
      </c>
      <c r="DW97" s="43">
        <v>233043</v>
      </c>
      <c r="DX97" s="43"/>
      <c r="DY97" s="43"/>
      <c r="DZ97" s="43"/>
      <c r="EA97" s="43">
        <v>238554</v>
      </c>
      <c r="EB97" s="43"/>
      <c r="EC97" s="43"/>
      <c r="ED97" s="43"/>
      <c r="EE97" s="43"/>
      <c r="EF97" s="43">
        <v>382614</v>
      </c>
      <c r="EG97" s="43"/>
      <c r="EH97" s="43"/>
      <c r="EI97" s="43"/>
      <c r="EJ97" s="43"/>
      <c r="EK97" s="43">
        <v>516520</v>
      </c>
      <c r="EL97" s="43"/>
      <c r="EM97" s="43"/>
      <c r="EN97" s="43"/>
      <c r="EO97" s="43"/>
      <c r="EP97" s="43">
        <v>676815</v>
      </c>
      <c r="EQ97" s="43"/>
      <c r="ER97" s="43"/>
      <c r="ES97" s="43"/>
      <c r="ET97" s="43"/>
      <c r="EU97" s="43">
        <v>901084</v>
      </c>
      <c r="EV97" s="43"/>
      <c r="EW97" s="43"/>
      <c r="EX97" s="43"/>
      <c r="EY97" s="43"/>
      <c r="EZ97" s="43">
        <v>1290728</v>
      </c>
      <c r="FA97" s="43"/>
      <c r="FB97" s="43"/>
      <c r="FC97" s="43"/>
      <c r="FD97" s="43"/>
      <c r="FE97" s="43">
        <v>1840837</v>
      </c>
      <c r="FF97" s="43"/>
      <c r="FG97" s="43"/>
      <c r="FH97" s="43"/>
      <c r="FI97" s="43"/>
      <c r="FJ97" s="43">
        <v>2373026</v>
      </c>
      <c r="FK97" s="43"/>
      <c r="FL97" s="43"/>
      <c r="FM97" s="43"/>
      <c r="FN97" s="43"/>
      <c r="FO97" s="43">
        <v>3209230</v>
      </c>
      <c r="FP97" s="43"/>
      <c r="FQ97" s="43"/>
      <c r="FR97" s="43"/>
      <c r="FS97" s="43"/>
      <c r="FT97" s="43">
        <v>4443044</v>
      </c>
      <c r="FU97" s="43"/>
      <c r="FV97" s="43"/>
      <c r="FW97" s="43"/>
      <c r="FX97" s="43"/>
      <c r="FY97" s="43">
        <v>5734350</v>
      </c>
      <c r="FZ97" s="43"/>
      <c r="GA97" s="43"/>
      <c r="GB97" s="43"/>
      <c r="GC97" s="43"/>
      <c r="GD97" s="43">
        <v>6336105</v>
      </c>
      <c r="GE97" s="43"/>
      <c r="GF97" s="43"/>
      <c r="GG97" s="43"/>
      <c r="GH97" s="43"/>
      <c r="GI97" s="43">
        <v>8041802</v>
      </c>
      <c r="GJ97" s="43"/>
      <c r="GK97" s="43"/>
      <c r="GL97" s="43"/>
      <c r="GM97" s="43"/>
      <c r="GN97" s="43">
        <v>10188181</v>
      </c>
      <c r="GO97" s="43"/>
      <c r="GP97" s="43"/>
      <c r="GQ97" s="43"/>
      <c r="GR97" s="43"/>
      <c r="GS97" s="43">
        <v>11349912</v>
      </c>
      <c r="GT97" s="43"/>
      <c r="GU97" s="43"/>
      <c r="GV97" s="43"/>
      <c r="GW97" s="43"/>
      <c r="GX97" s="43">
        <v>12123809</v>
      </c>
    </row>
    <row r="98" spans="1:206" customFormat="1">
      <c r="A98" s="181" t="s">
        <v>224</v>
      </c>
      <c r="B98" t="s">
        <v>3547</v>
      </c>
      <c r="C98" t="s">
        <v>3533</v>
      </c>
      <c r="D98" s="187" t="s">
        <v>3559</v>
      </c>
      <c r="E98" t="s">
        <v>822</v>
      </c>
      <c r="BD98" s="43">
        <v>104359249</v>
      </c>
      <c r="BE98" s="43">
        <v>109304779</v>
      </c>
      <c r="BF98" s="43">
        <v>114377984</v>
      </c>
      <c r="BG98" s="43">
        <v>119541517</v>
      </c>
      <c r="BH98" s="43">
        <v>124104098</v>
      </c>
      <c r="BI98" s="43">
        <v>128125620</v>
      </c>
      <c r="BJ98" s="43">
        <v>131581018</v>
      </c>
      <c r="BK98" s="43">
        <v>134838307</v>
      </c>
      <c r="BL98" s="43">
        <v>137610087.5</v>
      </c>
      <c r="BM98" s="43">
        <v>138107798</v>
      </c>
      <c r="BN98" s="43">
        <v>136159458</v>
      </c>
      <c r="BO98" s="43">
        <v>133991869</v>
      </c>
      <c r="BP98" s="43">
        <v>134752279.5</v>
      </c>
      <c r="BQ98" s="43">
        <v>140263277</v>
      </c>
      <c r="BR98" s="43">
        <v>148017457.5</v>
      </c>
      <c r="BS98" s="43">
        <v>155716921.5</v>
      </c>
      <c r="BT98" s="43">
        <v>163333457</v>
      </c>
      <c r="BU98" s="43">
        <v>168257710.5</v>
      </c>
      <c r="BV98" s="43">
        <v>170091409.5</v>
      </c>
      <c r="BW98" s="43">
        <v>171951305.5</v>
      </c>
      <c r="BX98" s="43">
        <v>174401395</v>
      </c>
      <c r="BY98" s="43">
        <v>176865022</v>
      </c>
      <c r="BZ98" s="43">
        <v>179362154.5</v>
      </c>
      <c r="CA98" s="43">
        <v>180863142.5</v>
      </c>
      <c r="CB98" s="43">
        <v>180920640.5</v>
      </c>
      <c r="CC98" s="43">
        <v>179784775.5</v>
      </c>
      <c r="CD98" s="43">
        <v>177928087</v>
      </c>
      <c r="CE98" s="43">
        <v>176003351.5</v>
      </c>
      <c r="CF98" s="43">
        <v>173997773</v>
      </c>
      <c r="CG98" s="43">
        <v>173038721</v>
      </c>
      <c r="CH98" s="43">
        <v>173891077.5</v>
      </c>
      <c r="CI98" s="43">
        <v>176193862</v>
      </c>
      <c r="CJ98" s="43">
        <v>180006597.5</v>
      </c>
      <c r="CK98" s="43">
        <v>184144121.5</v>
      </c>
      <c r="CL98" s="43">
        <v>187574264.5</v>
      </c>
      <c r="CM98" s="43">
        <v>190867668</v>
      </c>
      <c r="CN98" s="43">
        <v>194246264</v>
      </c>
      <c r="CO98" s="43">
        <v>197599633</v>
      </c>
      <c r="CP98" s="43">
        <v>201033433.5</v>
      </c>
      <c r="CQ98" s="43">
        <v>204569990.5</v>
      </c>
      <c r="CR98" s="43">
        <v>207750522.5</v>
      </c>
      <c r="CS98" s="43">
        <v>208939123</v>
      </c>
      <c r="CT98" s="43">
        <v>207571769.5</v>
      </c>
      <c r="CU98" s="43">
        <v>205473539</v>
      </c>
      <c r="CV98" s="43">
        <v>202970546.5</v>
      </c>
      <c r="CW98" s="43">
        <v>199601659</v>
      </c>
      <c r="CX98" s="43">
        <v>196792772</v>
      </c>
      <c r="CY98" s="43">
        <v>195250365</v>
      </c>
      <c r="CZ98" s="43">
        <v>194013205.5</v>
      </c>
      <c r="DA98" s="43">
        <v>192905738</v>
      </c>
      <c r="DB98" s="43">
        <v>192259710.5</v>
      </c>
      <c r="DC98" s="43">
        <v>192103648.5</v>
      </c>
      <c r="DD98" s="43">
        <v>192134954.5</v>
      </c>
      <c r="DE98" s="43">
        <v>192232654</v>
      </c>
      <c r="DF98" s="43">
        <v>192381275</v>
      </c>
      <c r="DG98" s="43">
        <v>192264897</v>
      </c>
      <c r="DH98" s="43">
        <v>191984523</v>
      </c>
      <c r="DI98" s="43">
        <v>192165090.5</v>
      </c>
      <c r="DJ98" s="43">
        <v>192915837.5</v>
      </c>
      <c r="DK98" s="43">
        <v>194010788</v>
      </c>
      <c r="DL98" s="43">
        <v>195138060.5</v>
      </c>
      <c r="DM98" s="43">
        <v>196191424.5</v>
      </c>
      <c r="DN98" s="43">
        <v>197378746</v>
      </c>
      <c r="DO98" s="43">
        <v>198280483.5</v>
      </c>
      <c r="DP98" s="43">
        <v>198481550</v>
      </c>
      <c r="DQ98" s="43">
        <v>198085330.5</v>
      </c>
      <c r="DR98" s="43">
        <v>197487934</v>
      </c>
      <c r="DS98" s="43">
        <v>196504716.5</v>
      </c>
      <c r="DT98" s="43">
        <v>194445748</v>
      </c>
      <c r="DU98" s="43">
        <v>191513628.5</v>
      </c>
      <c r="DV98" s="43">
        <v>187867132.5</v>
      </c>
      <c r="DW98" s="43">
        <v>183278867.5</v>
      </c>
      <c r="DX98" s="43"/>
      <c r="DY98" s="43"/>
      <c r="DZ98" s="43"/>
      <c r="EA98" s="43">
        <v>169400447</v>
      </c>
      <c r="EB98" s="43"/>
      <c r="EC98" s="43"/>
      <c r="ED98" s="43"/>
      <c r="EE98" s="43"/>
      <c r="EF98" s="43">
        <v>162539678</v>
      </c>
      <c r="EG98" s="43"/>
      <c r="EH98" s="43"/>
      <c r="EI98" s="43"/>
      <c r="EJ98" s="43"/>
      <c r="EK98" s="43">
        <v>158238248</v>
      </c>
      <c r="EL98" s="43"/>
      <c r="EM98" s="43"/>
      <c r="EN98" s="43"/>
      <c r="EO98" s="43"/>
      <c r="EP98" s="43">
        <v>154767211</v>
      </c>
      <c r="EQ98" s="43"/>
      <c r="ER98" s="43"/>
      <c r="ES98" s="43"/>
      <c r="ET98" s="43"/>
      <c r="EU98" s="43">
        <v>149713008</v>
      </c>
      <c r="EV98" s="43"/>
      <c r="EW98" s="43"/>
      <c r="EX98" s="43"/>
      <c r="EY98" s="43"/>
      <c r="EZ98" s="43">
        <v>143054270</v>
      </c>
      <c r="FA98" s="43"/>
      <c r="FB98" s="43"/>
      <c r="FC98" s="43"/>
      <c r="FD98" s="43"/>
      <c r="FE98" s="43">
        <v>136587650</v>
      </c>
      <c r="FF98" s="43"/>
      <c r="FG98" s="43"/>
      <c r="FH98" s="43"/>
      <c r="FI98" s="43"/>
      <c r="FJ98" s="43">
        <v>130717597</v>
      </c>
      <c r="FK98" s="43"/>
      <c r="FL98" s="43"/>
      <c r="FM98" s="43"/>
      <c r="FN98" s="43"/>
      <c r="FO98" s="43">
        <v>124755777</v>
      </c>
      <c r="FP98" s="43"/>
      <c r="FQ98" s="43"/>
      <c r="FR98" s="43"/>
      <c r="FS98" s="43"/>
      <c r="FT98" s="43">
        <v>120057211</v>
      </c>
      <c r="FU98" s="43"/>
      <c r="FV98" s="43"/>
      <c r="FW98" s="43"/>
      <c r="FX98" s="43"/>
      <c r="FY98" s="43">
        <v>115234249</v>
      </c>
      <c r="FZ98" s="43"/>
      <c r="GA98" s="43"/>
      <c r="GB98" s="43"/>
      <c r="GC98" s="43"/>
      <c r="GD98" s="43">
        <v>110413031</v>
      </c>
      <c r="GE98" s="43"/>
      <c r="GF98" s="43"/>
      <c r="GG98" s="43"/>
      <c r="GH98" s="43"/>
      <c r="GI98" s="43">
        <v>105763244</v>
      </c>
      <c r="GJ98" s="43"/>
      <c r="GK98" s="43"/>
      <c r="GL98" s="43"/>
      <c r="GM98" s="43"/>
      <c r="GN98" s="43">
        <v>101577655</v>
      </c>
      <c r="GO98" s="43"/>
      <c r="GP98" s="43"/>
      <c r="GQ98" s="43"/>
      <c r="GR98" s="43"/>
      <c r="GS98" s="43">
        <v>97547806</v>
      </c>
      <c r="GT98" s="43"/>
      <c r="GU98" s="43"/>
      <c r="GV98" s="43"/>
      <c r="GW98" s="43"/>
      <c r="GX98" s="43">
        <v>94051899</v>
      </c>
    </row>
    <row r="99" spans="1:206" customFormat="1">
      <c r="A99" s="181" t="s">
        <v>224</v>
      </c>
      <c r="B99" t="s">
        <v>3547</v>
      </c>
      <c r="C99" t="s">
        <v>3533</v>
      </c>
      <c r="D99" s="187" t="s">
        <v>3559</v>
      </c>
      <c r="E99" t="s">
        <v>823</v>
      </c>
      <c r="BD99" s="43">
        <v>81159325</v>
      </c>
      <c r="BE99" s="43">
        <v>82286786</v>
      </c>
      <c r="BF99" s="43">
        <v>84296311.5</v>
      </c>
      <c r="BG99" s="43">
        <v>87222768.5</v>
      </c>
      <c r="BH99" s="43">
        <v>91034962.5</v>
      </c>
      <c r="BI99" s="43">
        <v>95823717.5</v>
      </c>
      <c r="BJ99" s="43">
        <v>100745698.5</v>
      </c>
      <c r="BK99" s="43">
        <v>105742392.5</v>
      </c>
      <c r="BL99" s="43">
        <v>110782996.5</v>
      </c>
      <c r="BM99" s="43">
        <v>115180022</v>
      </c>
      <c r="BN99" s="43">
        <v>118828437.5</v>
      </c>
      <c r="BO99" s="43">
        <v>121861418.5</v>
      </c>
      <c r="BP99" s="43">
        <v>124701711.5</v>
      </c>
      <c r="BQ99" s="43">
        <v>126946153</v>
      </c>
      <c r="BR99" s="43">
        <v>127531420.5</v>
      </c>
      <c r="BS99" s="43">
        <v>126831954.5</v>
      </c>
      <c r="BT99" s="43">
        <v>126033882.5</v>
      </c>
      <c r="BU99" s="43">
        <v>127169522.5</v>
      </c>
      <c r="BV99" s="43">
        <v>132384823</v>
      </c>
      <c r="BW99" s="43">
        <v>139909906.5</v>
      </c>
      <c r="BX99" s="43">
        <v>147598112</v>
      </c>
      <c r="BY99" s="43">
        <v>155213438</v>
      </c>
      <c r="BZ99" s="43">
        <v>160149092.5</v>
      </c>
      <c r="CA99" s="43">
        <v>162018157</v>
      </c>
      <c r="CB99" s="43">
        <v>163887016.5</v>
      </c>
      <c r="CC99" s="43">
        <v>166456289</v>
      </c>
      <c r="CD99" s="43">
        <v>169228709</v>
      </c>
      <c r="CE99" s="43">
        <v>172075843</v>
      </c>
      <c r="CF99" s="43">
        <v>173812208.5</v>
      </c>
      <c r="CG99" s="43">
        <v>174122387.5</v>
      </c>
      <c r="CH99" s="43">
        <v>173284623.5</v>
      </c>
      <c r="CI99" s="43">
        <v>171613533.5</v>
      </c>
      <c r="CJ99" s="43">
        <v>169806192.5</v>
      </c>
      <c r="CK99" s="43">
        <v>168011131</v>
      </c>
      <c r="CL99" s="43">
        <v>167282212.5</v>
      </c>
      <c r="CM99" s="43">
        <v>168337988</v>
      </c>
      <c r="CN99" s="43">
        <v>170853295</v>
      </c>
      <c r="CO99" s="43">
        <v>174810318</v>
      </c>
      <c r="CP99" s="43">
        <v>179003220.5</v>
      </c>
      <c r="CQ99" s="43">
        <v>182466627</v>
      </c>
      <c r="CR99" s="43">
        <v>185736507.5</v>
      </c>
      <c r="CS99" s="43">
        <v>189126133</v>
      </c>
      <c r="CT99" s="43">
        <v>192619901</v>
      </c>
      <c r="CU99" s="43">
        <v>196227845.5</v>
      </c>
      <c r="CV99" s="43">
        <v>199887168</v>
      </c>
      <c r="CW99" s="43">
        <v>203235855.5</v>
      </c>
      <c r="CX99" s="43">
        <v>204665121</v>
      </c>
      <c r="CY99" s="43">
        <v>203458161</v>
      </c>
      <c r="CZ99" s="43">
        <v>201438222.5</v>
      </c>
      <c r="DA99" s="43">
        <v>199058369</v>
      </c>
      <c r="DB99" s="43">
        <v>195871805.5</v>
      </c>
      <c r="DC99" s="43">
        <v>193261378</v>
      </c>
      <c r="DD99" s="43">
        <v>191970268</v>
      </c>
      <c r="DE99" s="43">
        <v>191021843.5</v>
      </c>
      <c r="DF99" s="43">
        <v>190132193</v>
      </c>
      <c r="DG99" s="43">
        <v>189674014</v>
      </c>
      <c r="DH99" s="43">
        <v>189649448.5</v>
      </c>
      <c r="DI99" s="43">
        <v>189627102</v>
      </c>
      <c r="DJ99" s="43">
        <v>189662947</v>
      </c>
      <c r="DK99" s="43">
        <v>189882329</v>
      </c>
      <c r="DL99" s="43">
        <v>189913510</v>
      </c>
      <c r="DM99" s="43">
        <v>189821482</v>
      </c>
      <c r="DN99" s="43">
        <v>190197539</v>
      </c>
      <c r="DO99" s="43">
        <v>191132613.5</v>
      </c>
      <c r="DP99" s="43">
        <v>192416188</v>
      </c>
      <c r="DQ99" s="43">
        <v>193733369</v>
      </c>
      <c r="DR99" s="43">
        <v>194892628</v>
      </c>
      <c r="DS99" s="43">
        <v>196100484.5</v>
      </c>
      <c r="DT99" s="43">
        <v>197002184.5</v>
      </c>
      <c r="DU99" s="43">
        <v>197212390.5</v>
      </c>
      <c r="DV99" s="43">
        <v>196862723.5</v>
      </c>
      <c r="DW99" s="43">
        <v>196327070</v>
      </c>
      <c r="DX99" s="43"/>
      <c r="DY99" s="43"/>
      <c r="DZ99" s="43"/>
      <c r="EA99" s="43">
        <v>188973906</v>
      </c>
      <c r="EB99" s="43"/>
      <c r="EC99" s="43"/>
      <c r="ED99" s="43"/>
      <c r="EE99" s="43"/>
      <c r="EF99" s="43">
        <v>168533280</v>
      </c>
      <c r="EG99" s="43"/>
      <c r="EH99" s="43"/>
      <c r="EI99" s="43"/>
      <c r="EJ99" s="43"/>
      <c r="EK99" s="43">
        <v>161780465</v>
      </c>
      <c r="EL99" s="43"/>
      <c r="EM99" s="43"/>
      <c r="EN99" s="43"/>
      <c r="EO99" s="43"/>
      <c r="EP99" s="43">
        <v>157582829</v>
      </c>
      <c r="EQ99" s="43"/>
      <c r="ER99" s="43"/>
      <c r="ES99" s="43"/>
      <c r="ET99" s="43"/>
      <c r="EU99" s="43">
        <v>154198259</v>
      </c>
      <c r="EV99" s="43"/>
      <c r="EW99" s="43"/>
      <c r="EX99" s="43"/>
      <c r="EY99" s="43"/>
      <c r="EZ99" s="43">
        <v>149220498</v>
      </c>
      <c r="FA99" s="43"/>
      <c r="FB99" s="43"/>
      <c r="FC99" s="43"/>
      <c r="FD99" s="43"/>
      <c r="FE99" s="43">
        <v>142629538</v>
      </c>
      <c r="FF99" s="43"/>
      <c r="FG99" s="43"/>
      <c r="FH99" s="43"/>
      <c r="FI99" s="43"/>
      <c r="FJ99" s="43">
        <v>136215044</v>
      </c>
      <c r="FK99" s="43"/>
      <c r="FL99" s="43"/>
      <c r="FM99" s="43"/>
      <c r="FN99" s="43"/>
      <c r="FO99" s="43">
        <v>130399356</v>
      </c>
      <c r="FP99" s="43"/>
      <c r="FQ99" s="43"/>
      <c r="FR99" s="43"/>
      <c r="FS99" s="43"/>
      <c r="FT99" s="43">
        <v>124487538</v>
      </c>
      <c r="FU99" s="43"/>
      <c r="FV99" s="43"/>
      <c r="FW99" s="43"/>
      <c r="FX99" s="43"/>
      <c r="FY99" s="43">
        <v>119828969</v>
      </c>
      <c r="FZ99" s="43"/>
      <c r="GA99" s="43"/>
      <c r="GB99" s="43"/>
      <c r="GC99" s="43"/>
      <c r="GD99" s="43">
        <v>115043390</v>
      </c>
      <c r="GE99" s="43"/>
      <c r="GF99" s="43"/>
      <c r="GG99" s="43"/>
      <c r="GH99" s="43"/>
      <c r="GI99" s="43">
        <v>110253313</v>
      </c>
      <c r="GJ99" s="43"/>
      <c r="GK99" s="43"/>
      <c r="GL99" s="43"/>
      <c r="GM99" s="43"/>
      <c r="GN99" s="43">
        <v>105628089</v>
      </c>
      <c r="GO99" s="43"/>
      <c r="GP99" s="43"/>
      <c r="GQ99" s="43"/>
      <c r="GR99" s="43"/>
      <c r="GS99" s="43">
        <v>101461803</v>
      </c>
      <c r="GT99" s="43"/>
      <c r="GU99" s="43"/>
      <c r="GV99" s="43"/>
      <c r="GW99" s="43"/>
      <c r="GX99" s="43">
        <v>97449371</v>
      </c>
    </row>
    <row r="100" spans="1:206" customFormat="1">
      <c r="A100" s="181" t="s">
        <v>224</v>
      </c>
      <c r="B100" t="s">
        <v>3547</v>
      </c>
      <c r="C100" t="s">
        <v>3533</v>
      </c>
      <c r="D100" s="187" t="s">
        <v>3559</v>
      </c>
      <c r="E100" t="s">
        <v>824</v>
      </c>
      <c r="BD100" s="43">
        <v>76617505.5</v>
      </c>
      <c r="BE100" s="43">
        <v>77118943</v>
      </c>
      <c r="BF100" s="43">
        <v>77536502</v>
      </c>
      <c r="BG100" s="43">
        <v>77833544</v>
      </c>
      <c r="BH100" s="43">
        <v>78421147.5</v>
      </c>
      <c r="BI100" s="43">
        <v>79297100</v>
      </c>
      <c r="BJ100" s="43">
        <v>80488023</v>
      </c>
      <c r="BK100" s="43">
        <v>82527329</v>
      </c>
      <c r="BL100" s="43">
        <v>85461013</v>
      </c>
      <c r="BM100" s="43">
        <v>89208014.5</v>
      </c>
      <c r="BN100" s="43">
        <v>93742486</v>
      </c>
      <c r="BO100" s="43">
        <v>98343427</v>
      </c>
      <c r="BP100" s="43">
        <v>103098796</v>
      </c>
      <c r="BQ100" s="43">
        <v>107951719.5</v>
      </c>
      <c r="BR100" s="43">
        <v>112283609</v>
      </c>
      <c r="BS100" s="43">
        <v>116139084</v>
      </c>
      <c r="BT100" s="43">
        <v>119464236.5</v>
      </c>
      <c r="BU100" s="43">
        <v>122398396.5</v>
      </c>
      <c r="BV100" s="43">
        <v>124647942</v>
      </c>
      <c r="BW100" s="43">
        <v>125298707.5</v>
      </c>
      <c r="BX100" s="43">
        <v>124711238</v>
      </c>
      <c r="BY100" s="43">
        <v>124029316.5</v>
      </c>
      <c r="BZ100" s="43">
        <v>125243437</v>
      </c>
      <c r="CA100" s="43">
        <v>130455596.5</v>
      </c>
      <c r="CB100" s="43">
        <v>137917936</v>
      </c>
      <c r="CC100" s="43">
        <v>145480565</v>
      </c>
      <c r="CD100" s="43">
        <v>152899752</v>
      </c>
      <c r="CE100" s="43">
        <v>157710169.5</v>
      </c>
      <c r="CF100" s="43">
        <v>159563393.5</v>
      </c>
      <c r="CG100" s="43">
        <v>161451061</v>
      </c>
      <c r="CH100" s="43">
        <v>164089356</v>
      </c>
      <c r="CI100" s="43">
        <v>166932086</v>
      </c>
      <c r="CJ100" s="43">
        <v>169834082.5</v>
      </c>
      <c r="CK100" s="43">
        <v>171685140</v>
      </c>
      <c r="CL100" s="43">
        <v>172114581</v>
      </c>
      <c r="CM100" s="43">
        <v>171360547.5</v>
      </c>
      <c r="CN100" s="43">
        <v>169786076</v>
      </c>
      <c r="CO100" s="43">
        <v>168047907.5</v>
      </c>
      <c r="CP100" s="43">
        <v>166277328</v>
      </c>
      <c r="CQ100" s="43">
        <v>165576816</v>
      </c>
      <c r="CR100" s="43">
        <v>166594611.5</v>
      </c>
      <c r="CS100" s="43">
        <v>169051124</v>
      </c>
      <c r="CT100" s="43">
        <v>173061950</v>
      </c>
      <c r="CU100" s="43">
        <v>177358539</v>
      </c>
      <c r="CV100" s="43">
        <v>180872379.5</v>
      </c>
      <c r="CW100" s="43">
        <v>184221906.5</v>
      </c>
      <c r="CX100" s="43">
        <v>187691407</v>
      </c>
      <c r="CY100" s="43">
        <v>191128242.5</v>
      </c>
      <c r="CZ100" s="43">
        <v>194619560</v>
      </c>
      <c r="DA100" s="43">
        <v>198216917.5</v>
      </c>
      <c r="DB100" s="43">
        <v>201551551.5</v>
      </c>
      <c r="DC100" s="43">
        <v>203028683</v>
      </c>
      <c r="DD100" s="43">
        <v>201981570.5</v>
      </c>
      <c r="DE100" s="43">
        <v>200157517</v>
      </c>
      <c r="DF100" s="43">
        <v>197906726.5</v>
      </c>
      <c r="DG100" s="43">
        <v>194838013.5</v>
      </c>
      <c r="DH100" s="43">
        <v>192329557</v>
      </c>
      <c r="DI100" s="43">
        <v>191014091.5</v>
      </c>
      <c r="DJ100" s="43">
        <v>190005867.5</v>
      </c>
      <c r="DK100" s="43">
        <v>189113650</v>
      </c>
      <c r="DL100" s="43">
        <v>188663386</v>
      </c>
      <c r="DM100" s="43">
        <v>188687488.5</v>
      </c>
      <c r="DN100" s="43">
        <v>188794818</v>
      </c>
      <c r="DO100" s="43">
        <v>188956153</v>
      </c>
      <c r="DP100" s="43">
        <v>189278978.5</v>
      </c>
      <c r="DQ100" s="43">
        <v>189400790</v>
      </c>
      <c r="DR100" s="43">
        <v>189356329</v>
      </c>
      <c r="DS100" s="43">
        <v>189770049.5</v>
      </c>
      <c r="DT100" s="43">
        <v>190715131.5</v>
      </c>
      <c r="DU100" s="43">
        <v>191945261</v>
      </c>
      <c r="DV100" s="43">
        <v>193191020</v>
      </c>
      <c r="DW100" s="43">
        <v>194331160.5</v>
      </c>
      <c r="DX100" s="43"/>
      <c r="DY100" s="43"/>
      <c r="DZ100" s="43"/>
      <c r="EA100" s="43">
        <v>196672869</v>
      </c>
      <c r="EB100" s="43"/>
      <c r="EC100" s="43"/>
      <c r="ED100" s="43"/>
      <c r="EE100" s="43"/>
      <c r="EF100" s="43">
        <v>188460468</v>
      </c>
      <c r="EG100" s="43"/>
      <c r="EH100" s="43"/>
      <c r="EI100" s="43"/>
      <c r="EJ100" s="43"/>
      <c r="EK100" s="43">
        <v>168091367</v>
      </c>
      <c r="EL100" s="43"/>
      <c r="EM100" s="43"/>
      <c r="EN100" s="43"/>
      <c r="EO100" s="43"/>
      <c r="EP100" s="43">
        <v>161386577</v>
      </c>
      <c r="EQ100" s="43"/>
      <c r="ER100" s="43"/>
      <c r="ES100" s="43"/>
      <c r="ET100" s="43"/>
      <c r="EU100" s="43">
        <v>157229132</v>
      </c>
      <c r="EV100" s="43"/>
      <c r="EW100" s="43"/>
      <c r="EX100" s="43"/>
      <c r="EY100" s="43"/>
      <c r="EZ100" s="43">
        <v>153879581</v>
      </c>
      <c r="FA100" s="43"/>
      <c r="FB100" s="43"/>
      <c r="FC100" s="43"/>
      <c r="FD100" s="43"/>
      <c r="FE100" s="43">
        <v>148936570</v>
      </c>
      <c r="FF100" s="43"/>
      <c r="FG100" s="43"/>
      <c r="FH100" s="43"/>
      <c r="FI100" s="43"/>
      <c r="FJ100" s="43">
        <v>142377450</v>
      </c>
      <c r="FK100" s="43"/>
      <c r="FL100" s="43"/>
      <c r="FM100" s="43"/>
      <c r="FN100" s="43"/>
      <c r="FO100" s="43">
        <v>136000723</v>
      </c>
      <c r="FP100" s="43"/>
      <c r="FQ100" s="43"/>
      <c r="FR100" s="43"/>
      <c r="FS100" s="43"/>
      <c r="FT100" s="43">
        <v>130218332</v>
      </c>
      <c r="FU100" s="43"/>
      <c r="FV100" s="43"/>
      <c r="FW100" s="43"/>
      <c r="FX100" s="43"/>
      <c r="FY100" s="43">
        <v>124338444</v>
      </c>
      <c r="FZ100" s="43"/>
      <c r="GA100" s="43"/>
      <c r="GB100" s="43"/>
      <c r="GC100" s="43"/>
      <c r="GD100" s="43">
        <v>119707582</v>
      </c>
      <c r="GE100" s="43"/>
      <c r="GF100" s="43"/>
      <c r="GG100" s="43"/>
      <c r="GH100" s="43"/>
      <c r="GI100" s="43">
        <v>114946153</v>
      </c>
      <c r="GJ100" s="43"/>
      <c r="GK100" s="43"/>
      <c r="GL100" s="43"/>
      <c r="GM100" s="43"/>
      <c r="GN100" s="43">
        <v>110176158</v>
      </c>
      <c r="GO100" s="43"/>
      <c r="GP100" s="43"/>
      <c r="GQ100" s="43"/>
      <c r="GR100" s="43"/>
      <c r="GS100" s="43">
        <v>105566264</v>
      </c>
      <c r="GT100" s="43"/>
      <c r="GU100" s="43"/>
      <c r="GV100" s="43"/>
      <c r="GW100" s="43"/>
      <c r="GX100" s="43">
        <v>101411466</v>
      </c>
    </row>
    <row r="101" spans="1:206" customFormat="1">
      <c r="A101" s="181" t="s">
        <v>224</v>
      </c>
      <c r="B101" t="s">
        <v>3547</v>
      </c>
      <c r="C101" t="s">
        <v>3533</v>
      </c>
      <c r="D101" s="187" t="s">
        <v>3559</v>
      </c>
      <c r="E101" t="s">
        <v>825</v>
      </c>
      <c r="BD101" s="43">
        <v>70620484.5</v>
      </c>
      <c r="BE101" s="43">
        <v>71832540.5</v>
      </c>
      <c r="BF101" s="43">
        <v>73095767.5</v>
      </c>
      <c r="BG101" s="43">
        <v>74038163.5</v>
      </c>
      <c r="BH101" s="43">
        <v>74562414.5</v>
      </c>
      <c r="BI101" s="43">
        <v>75017636.5</v>
      </c>
      <c r="BJ101" s="43">
        <v>75566230.5</v>
      </c>
      <c r="BK101" s="43">
        <v>76011937.5</v>
      </c>
      <c r="BL101" s="43">
        <v>76347436.5</v>
      </c>
      <c r="BM101" s="43">
        <v>76958862</v>
      </c>
      <c r="BN101" s="43">
        <v>77782172.5</v>
      </c>
      <c r="BO101" s="43">
        <v>78869341</v>
      </c>
      <c r="BP101" s="43">
        <v>80813675.5</v>
      </c>
      <c r="BQ101" s="43">
        <v>83649943.5</v>
      </c>
      <c r="BR101" s="43">
        <v>87310937</v>
      </c>
      <c r="BS101" s="43">
        <v>91857162.5</v>
      </c>
      <c r="BT101" s="43">
        <v>96530959</v>
      </c>
      <c r="BU101" s="43">
        <v>101289109.5</v>
      </c>
      <c r="BV101" s="43">
        <v>106078957</v>
      </c>
      <c r="BW101" s="43">
        <v>110365644</v>
      </c>
      <c r="BX101" s="43">
        <v>114209016.5</v>
      </c>
      <c r="BY101" s="43">
        <v>117516672</v>
      </c>
      <c r="BZ101" s="43">
        <v>120442989</v>
      </c>
      <c r="CA101" s="43">
        <v>122728628</v>
      </c>
      <c r="CB101" s="43">
        <v>123414702.5</v>
      </c>
      <c r="CC101" s="43">
        <v>122806749</v>
      </c>
      <c r="CD101" s="43">
        <v>122056456</v>
      </c>
      <c r="CE101" s="43">
        <v>123165496.5</v>
      </c>
      <c r="CF101" s="43">
        <v>128159111.5</v>
      </c>
      <c r="CG101" s="43">
        <v>135290334</v>
      </c>
      <c r="CH101" s="43">
        <v>142688164</v>
      </c>
      <c r="CI101" s="43">
        <v>150268232</v>
      </c>
      <c r="CJ101" s="43">
        <v>155321924.5</v>
      </c>
      <c r="CK101" s="43">
        <v>157400416.5</v>
      </c>
      <c r="CL101" s="43">
        <v>159522218</v>
      </c>
      <c r="CM101" s="43">
        <v>162325446</v>
      </c>
      <c r="CN101" s="43">
        <v>165295613.5</v>
      </c>
      <c r="CO101" s="43">
        <v>168266765.5</v>
      </c>
      <c r="CP101" s="43">
        <v>170081496.5</v>
      </c>
      <c r="CQ101" s="43">
        <v>170437372.5</v>
      </c>
      <c r="CR101" s="43">
        <v>169603642</v>
      </c>
      <c r="CS101" s="43">
        <v>167975886.5</v>
      </c>
      <c r="CT101" s="43">
        <v>166238097.5</v>
      </c>
      <c r="CU101" s="43">
        <v>164504539.5</v>
      </c>
      <c r="CV101" s="43">
        <v>163845535.5</v>
      </c>
      <c r="CW101" s="43">
        <v>164961979</v>
      </c>
      <c r="CX101" s="43">
        <v>167565940.5</v>
      </c>
      <c r="CY101" s="43">
        <v>171644108</v>
      </c>
      <c r="CZ101" s="43">
        <v>175940974</v>
      </c>
      <c r="DA101" s="43">
        <v>179429499</v>
      </c>
      <c r="DB101" s="43">
        <v>182703359.5</v>
      </c>
      <c r="DC101" s="43">
        <v>186072168.5</v>
      </c>
      <c r="DD101" s="43">
        <v>189406570</v>
      </c>
      <c r="DE101" s="43">
        <v>192833737</v>
      </c>
      <c r="DF101" s="43">
        <v>196443404</v>
      </c>
      <c r="DG101" s="43">
        <v>199911497</v>
      </c>
      <c r="DH101" s="43">
        <v>201572965.5</v>
      </c>
      <c r="DI101" s="43">
        <v>200607734.5</v>
      </c>
      <c r="DJ101" s="43">
        <v>198775468.5</v>
      </c>
      <c r="DK101" s="43">
        <v>196525946.5</v>
      </c>
      <c r="DL101" s="43">
        <v>193481388</v>
      </c>
      <c r="DM101" s="43">
        <v>191011229</v>
      </c>
      <c r="DN101" s="43">
        <v>189754621.5</v>
      </c>
      <c r="DO101" s="43">
        <v>188806741</v>
      </c>
      <c r="DP101" s="43">
        <v>188032988</v>
      </c>
      <c r="DQ101" s="43">
        <v>187659810.5</v>
      </c>
      <c r="DR101" s="43">
        <v>187645539.5</v>
      </c>
      <c r="DS101" s="43">
        <v>187729493.5</v>
      </c>
      <c r="DT101" s="43">
        <v>187889618.5</v>
      </c>
      <c r="DU101" s="43">
        <v>188175443</v>
      </c>
      <c r="DV101" s="43">
        <v>188259705.5</v>
      </c>
      <c r="DW101" s="43">
        <v>188249635.5</v>
      </c>
      <c r="DX101" s="43"/>
      <c r="DY101" s="43"/>
      <c r="DZ101" s="43"/>
      <c r="EA101" s="43">
        <v>191875704</v>
      </c>
      <c r="EB101" s="43"/>
      <c r="EC101" s="43"/>
      <c r="ED101" s="43"/>
      <c r="EE101" s="43"/>
      <c r="EF101" s="43">
        <v>195962769</v>
      </c>
      <c r="EG101" s="43"/>
      <c r="EH101" s="43"/>
      <c r="EI101" s="43"/>
      <c r="EJ101" s="43"/>
      <c r="EK101" s="43">
        <v>187834813</v>
      </c>
      <c r="EL101" s="43"/>
      <c r="EM101" s="43"/>
      <c r="EN101" s="43"/>
      <c r="EO101" s="43"/>
      <c r="EP101" s="43">
        <v>167562058</v>
      </c>
      <c r="EQ101" s="43"/>
      <c r="ER101" s="43"/>
      <c r="ES101" s="43"/>
      <c r="ET101" s="43"/>
      <c r="EU101" s="43">
        <v>160927030</v>
      </c>
      <c r="EV101" s="43"/>
      <c r="EW101" s="43"/>
      <c r="EX101" s="43"/>
      <c r="EY101" s="43"/>
      <c r="EZ101" s="43">
        <v>156832902</v>
      </c>
      <c r="FA101" s="43"/>
      <c r="FB101" s="43"/>
      <c r="FC101" s="43"/>
      <c r="FD101" s="43"/>
      <c r="FE101" s="43">
        <v>153540754</v>
      </c>
      <c r="FF101" s="43"/>
      <c r="FG101" s="43"/>
      <c r="FH101" s="43"/>
      <c r="FI101" s="43"/>
      <c r="FJ101" s="43">
        <v>148650481</v>
      </c>
      <c r="FK101" s="43"/>
      <c r="FL101" s="43"/>
      <c r="FM101" s="43"/>
      <c r="FN101" s="43"/>
      <c r="FO101" s="43">
        <v>142150857</v>
      </c>
      <c r="FP101" s="43"/>
      <c r="FQ101" s="43"/>
      <c r="FR101" s="43"/>
      <c r="FS101" s="43"/>
      <c r="FT101" s="43">
        <v>135818327</v>
      </c>
      <c r="FU101" s="43"/>
      <c r="FV101" s="43"/>
      <c r="FW101" s="43"/>
      <c r="FX101" s="43"/>
      <c r="FY101" s="43">
        <v>130072757</v>
      </c>
      <c r="FZ101" s="43"/>
      <c r="GA101" s="43"/>
      <c r="GB101" s="43"/>
      <c r="GC101" s="43"/>
      <c r="GD101" s="43">
        <v>124224823</v>
      </c>
      <c r="GE101" s="43"/>
      <c r="GF101" s="43"/>
      <c r="GG101" s="43"/>
      <c r="GH101" s="43"/>
      <c r="GI101" s="43">
        <v>119615903</v>
      </c>
      <c r="GJ101" s="43"/>
      <c r="GK101" s="43"/>
      <c r="GL101" s="43"/>
      <c r="GM101" s="43"/>
      <c r="GN101" s="43">
        <v>114868498</v>
      </c>
      <c r="GO101" s="43"/>
      <c r="GP101" s="43"/>
      <c r="GQ101" s="43"/>
      <c r="GR101" s="43"/>
      <c r="GS101" s="43">
        <v>110103224</v>
      </c>
      <c r="GT101" s="43"/>
      <c r="GU101" s="43"/>
      <c r="GV101" s="43"/>
      <c r="GW101" s="43"/>
      <c r="GX101" s="43">
        <v>105488971</v>
      </c>
    </row>
    <row r="102" spans="1:206" customFormat="1">
      <c r="A102" s="181" t="s">
        <v>224</v>
      </c>
      <c r="B102" t="s">
        <v>3547</v>
      </c>
      <c r="C102" t="s">
        <v>3533</v>
      </c>
      <c r="D102" s="187" t="s">
        <v>3559</v>
      </c>
      <c r="E102" t="s">
        <v>826</v>
      </c>
      <c r="BD102" s="43">
        <v>62433294.5</v>
      </c>
      <c r="BE102" s="43">
        <v>63566918.5</v>
      </c>
      <c r="BF102" s="43">
        <v>64741094</v>
      </c>
      <c r="BG102" s="43">
        <v>65994895</v>
      </c>
      <c r="BH102" s="43">
        <v>67331634</v>
      </c>
      <c r="BI102" s="43">
        <v>68593210.5</v>
      </c>
      <c r="BJ102" s="43">
        <v>69878256.5</v>
      </c>
      <c r="BK102" s="43">
        <v>71180662.5</v>
      </c>
      <c r="BL102" s="43">
        <v>72147894</v>
      </c>
      <c r="BM102" s="43">
        <v>72684812.5</v>
      </c>
      <c r="BN102" s="43">
        <v>73110521.5</v>
      </c>
      <c r="BO102" s="43">
        <v>73599758</v>
      </c>
      <c r="BP102" s="43">
        <v>74008813</v>
      </c>
      <c r="BQ102" s="43">
        <v>74356359.5</v>
      </c>
      <c r="BR102" s="43">
        <v>75010533.5</v>
      </c>
      <c r="BS102" s="43">
        <v>75903642</v>
      </c>
      <c r="BT102" s="43">
        <v>77050295.5</v>
      </c>
      <c r="BU102" s="43">
        <v>79014001</v>
      </c>
      <c r="BV102" s="43">
        <v>81822844.5</v>
      </c>
      <c r="BW102" s="43">
        <v>85430893</v>
      </c>
      <c r="BX102" s="43">
        <v>89938602.5</v>
      </c>
      <c r="BY102" s="43">
        <v>94520343</v>
      </c>
      <c r="BZ102" s="43">
        <v>99187720.5</v>
      </c>
      <c r="CA102" s="43">
        <v>103961496</v>
      </c>
      <c r="CB102" s="43">
        <v>108240229</v>
      </c>
      <c r="CC102" s="43">
        <v>112059211</v>
      </c>
      <c r="CD102" s="43">
        <v>115361707.5</v>
      </c>
      <c r="CE102" s="43">
        <v>118307015</v>
      </c>
      <c r="CF102" s="43">
        <v>120581075.5</v>
      </c>
      <c r="CG102" s="43">
        <v>121244948.5</v>
      </c>
      <c r="CH102" s="43">
        <v>120688880</v>
      </c>
      <c r="CI102" s="43">
        <v>120103011.5</v>
      </c>
      <c r="CJ102" s="43">
        <v>121328705.5</v>
      </c>
      <c r="CK102" s="43">
        <v>126392815</v>
      </c>
      <c r="CL102" s="43">
        <v>133683349</v>
      </c>
      <c r="CM102" s="43">
        <v>141181617</v>
      </c>
      <c r="CN102" s="43">
        <v>148675072</v>
      </c>
      <c r="CO102" s="43">
        <v>153613114</v>
      </c>
      <c r="CP102" s="43">
        <v>155664139</v>
      </c>
      <c r="CQ102" s="43">
        <v>157802765.5</v>
      </c>
      <c r="CR102" s="43">
        <v>160655298.5</v>
      </c>
      <c r="CS102" s="43">
        <v>163570384</v>
      </c>
      <c r="CT102" s="43">
        <v>166341821</v>
      </c>
      <c r="CU102" s="43">
        <v>167966967.5</v>
      </c>
      <c r="CV102" s="43">
        <v>168251376.5</v>
      </c>
      <c r="CW102" s="43">
        <v>167483619</v>
      </c>
      <c r="CX102" s="43">
        <v>165971184.5</v>
      </c>
      <c r="CY102" s="43">
        <v>164356928</v>
      </c>
      <c r="CZ102" s="43">
        <v>162767061</v>
      </c>
      <c r="DA102" s="43">
        <v>162224504.5</v>
      </c>
      <c r="DB102" s="43">
        <v>163476776</v>
      </c>
      <c r="DC102" s="43">
        <v>166136656.5</v>
      </c>
      <c r="DD102" s="43">
        <v>170013947</v>
      </c>
      <c r="DE102" s="43">
        <v>173999816</v>
      </c>
      <c r="DF102" s="43">
        <v>177236860.5</v>
      </c>
      <c r="DG102" s="43">
        <v>180478631.5</v>
      </c>
      <c r="DH102" s="43">
        <v>184022609</v>
      </c>
      <c r="DI102" s="43">
        <v>187579101</v>
      </c>
      <c r="DJ102" s="43">
        <v>191203026</v>
      </c>
      <c r="DK102" s="43">
        <v>194933164.5</v>
      </c>
      <c r="DL102" s="43">
        <v>198357461</v>
      </c>
      <c r="DM102" s="43">
        <v>199865176</v>
      </c>
      <c r="DN102" s="43">
        <v>198744151</v>
      </c>
      <c r="DO102" s="43">
        <v>196752041.5</v>
      </c>
      <c r="DP102" s="43">
        <v>194393873.5</v>
      </c>
      <c r="DQ102" s="43">
        <v>191257462</v>
      </c>
      <c r="DR102" s="43">
        <v>188787564</v>
      </c>
      <c r="DS102" s="43">
        <v>187652503</v>
      </c>
      <c r="DT102" s="43">
        <v>186829901</v>
      </c>
      <c r="DU102" s="43">
        <v>186096045</v>
      </c>
      <c r="DV102" s="43">
        <v>185720146</v>
      </c>
      <c r="DW102" s="43">
        <v>185769638.5</v>
      </c>
      <c r="DX102" s="43"/>
      <c r="DY102" s="43"/>
      <c r="DZ102" s="43"/>
      <c r="EA102" s="43">
        <v>187131002</v>
      </c>
      <c r="EB102" s="43"/>
      <c r="EC102" s="43"/>
      <c r="ED102" s="43"/>
      <c r="EE102" s="43"/>
      <c r="EF102" s="43">
        <v>190665493</v>
      </c>
      <c r="EG102" s="43"/>
      <c r="EH102" s="43"/>
      <c r="EI102" s="43"/>
      <c r="EJ102" s="43"/>
      <c r="EK102" s="43">
        <v>194804325</v>
      </c>
      <c r="EL102" s="43"/>
      <c r="EM102" s="43"/>
      <c r="EN102" s="43"/>
      <c r="EO102" s="43"/>
      <c r="EP102" s="43">
        <v>186767600</v>
      </c>
      <c r="EQ102" s="43"/>
      <c r="ER102" s="43"/>
      <c r="ES102" s="43"/>
      <c r="ET102" s="43"/>
      <c r="EU102" s="43">
        <v>166624677</v>
      </c>
      <c r="EV102" s="43"/>
      <c r="EW102" s="43"/>
      <c r="EX102" s="43"/>
      <c r="EY102" s="43"/>
      <c r="EZ102" s="43">
        <v>160077975</v>
      </c>
      <c r="FA102" s="43"/>
      <c r="FB102" s="43"/>
      <c r="FC102" s="43"/>
      <c r="FD102" s="43"/>
      <c r="FE102" s="43">
        <v>156066859</v>
      </c>
      <c r="FF102" s="43"/>
      <c r="FG102" s="43"/>
      <c r="FH102" s="43"/>
      <c r="FI102" s="43"/>
      <c r="FJ102" s="43">
        <v>152853345</v>
      </c>
      <c r="FK102" s="43"/>
      <c r="FL102" s="43"/>
      <c r="FM102" s="43"/>
      <c r="FN102" s="43"/>
      <c r="FO102" s="43">
        <v>148073096</v>
      </c>
      <c r="FP102" s="43"/>
      <c r="FQ102" s="43"/>
      <c r="FR102" s="43"/>
      <c r="FS102" s="43"/>
      <c r="FT102" s="43">
        <v>141677995</v>
      </c>
      <c r="FU102" s="43"/>
      <c r="FV102" s="43"/>
      <c r="FW102" s="43"/>
      <c r="FX102" s="43"/>
      <c r="FY102" s="43">
        <v>135434853</v>
      </c>
      <c r="FZ102" s="43"/>
      <c r="GA102" s="43"/>
      <c r="GB102" s="43"/>
      <c r="GC102" s="43"/>
      <c r="GD102" s="43">
        <v>129772039</v>
      </c>
      <c r="GE102" s="43"/>
      <c r="GF102" s="43"/>
      <c r="GG102" s="43"/>
      <c r="GH102" s="43"/>
      <c r="GI102" s="43">
        <v>124002573</v>
      </c>
      <c r="GJ102" s="43"/>
      <c r="GK102" s="43"/>
      <c r="GL102" s="43"/>
      <c r="GM102" s="43"/>
      <c r="GN102" s="43">
        <v>119459401</v>
      </c>
      <c r="GO102" s="43"/>
      <c r="GP102" s="43"/>
      <c r="GQ102" s="43"/>
      <c r="GR102" s="43"/>
      <c r="GS102" s="43">
        <v>114769697</v>
      </c>
      <c r="GT102" s="43"/>
      <c r="GU102" s="43"/>
      <c r="GV102" s="43"/>
      <c r="GW102" s="43"/>
      <c r="GX102" s="43">
        <v>110051856</v>
      </c>
    </row>
    <row r="103" spans="1:206" customFormat="1">
      <c r="A103" s="181" t="s">
        <v>224</v>
      </c>
      <c r="B103" t="s">
        <v>3547</v>
      </c>
      <c r="C103" t="s">
        <v>3533</v>
      </c>
      <c r="D103" s="187" t="s">
        <v>3559</v>
      </c>
      <c r="E103" t="s">
        <v>827</v>
      </c>
      <c r="BD103" s="43">
        <v>54238867.5</v>
      </c>
      <c r="BE103" s="43">
        <v>55335427.5</v>
      </c>
      <c r="BF103" s="43">
        <v>56567738</v>
      </c>
      <c r="BG103" s="43">
        <v>57954790.5</v>
      </c>
      <c r="BH103" s="43">
        <v>59187424</v>
      </c>
      <c r="BI103" s="43">
        <v>60344604</v>
      </c>
      <c r="BJ103" s="43">
        <v>61577036.5</v>
      </c>
      <c r="BK103" s="43">
        <v>62784380.5</v>
      </c>
      <c r="BL103" s="43">
        <v>64035056</v>
      </c>
      <c r="BM103" s="43">
        <v>65345196</v>
      </c>
      <c r="BN103" s="43">
        <v>66540132.5</v>
      </c>
      <c r="BO103" s="43">
        <v>67755616.5</v>
      </c>
      <c r="BP103" s="43">
        <v>69030052.5</v>
      </c>
      <c r="BQ103" s="43">
        <v>70001569</v>
      </c>
      <c r="BR103" s="43">
        <v>70557070</v>
      </c>
      <c r="BS103" s="43">
        <v>70999145</v>
      </c>
      <c r="BT103" s="43">
        <v>71521780.5</v>
      </c>
      <c r="BU103" s="43">
        <v>71985658.5</v>
      </c>
      <c r="BV103" s="43">
        <v>72403933</v>
      </c>
      <c r="BW103" s="43">
        <v>73148607.5</v>
      </c>
      <c r="BX103" s="43">
        <v>74134979</v>
      </c>
      <c r="BY103" s="43">
        <v>75290216.5</v>
      </c>
      <c r="BZ103" s="43">
        <v>77215221</v>
      </c>
      <c r="CA103" s="43">
        <v>80019354.5</v>
      </c>
      <c r="CB103" s="43">
        <v>83579200.5</v>
      </c>
      <c r="CC103" s="43">
        <v>88030928</v>
      </c>
      <c r="CD103" s="43">
        <v>92669161.5</v>
      </c>
      <c r="CE103" s="43">
        <v>97424913.5</v>
      </c>
      <c r="CF103" s="43">
        <v>102219628</v>
      </c>
      <c r="CG103" s="43">
        <v>106534619.5</v>
      </c>
      <c r="CH103" s="43">
        <v>110436992.5</v>
      </c>
      <c r="CI103" s="43">
        <v>113887091.5</v>
      </c>
      <c r="CJ103" s="43">
        <v>116934491.5</v>
      </c>
      <c r="CK103" s="43">
        <v>119255526</v>
      </c>
      <c r="CL103" s="43">
        <v>119977450.5</v>
      </c>
      <c r="CM103" s="43">
        <v>119437274.5</v>
      </c>
      <c r="CN103" s="43">
        <v>118811735</v>
      </c>
      <c r="CO103" s="43">
        <v>120007768.5</v>
      </c>
      <c r="CP103" s="43">
        <v>125038585.5</v>
      </c>
      <c r="CQ103" s="43">
        <v>132225544.5</v>
      </c>
      <c r="CR103" s="43">
        <v>139616179.5</v>
      </c>
      <c r="CS103" s="43">
        <v>147015997</v>
      </c>
      <c r="CT103" s="43">
        <v>151857648</v>
      </c>
      <c r="CU103" s="43">
        <v>153799737</v>
      </c>
      <c r="CV103" s="43">
        <v>155813926</v>
      </c>
      <c r="CW103" s="43">
        <v>158498196.5</v>
      </c>
      <c r="CX103" s="43">
        <v>161313988.5</v>
      </c>
      <c r="CY103" s="43">
        <v>164142084.5</v>
      </c>
      <c r="CZ103" s="43">
        <v>165904773.5</v>
      </c>
      <c r="DA103" s="43">
        <v>166293280.5</v>
      </c>
      <c r="DB103" s="43">
        <v>165622493.5</v>
      </c>
      <c r="DC103" s="43">
        <v>164261392</v>
      </c>
      <c r="DD103" s="43">
        <v>162716190</v>
      </c>
      <c r="DE103" s="43">
        <v>161105513</v>
      </c>
      <c r="DF103" s="43">
        <v>160485826</v>
      </c>
      <c r="DG103" s="43">
        <v>161599514</v>
      </c>
      <c r="DH103" s="43">
        <v>164216539.5</v>
      </c>
      <c r="DI103" s="43">
        <v>168266460</v>
      </c>
      <c r="DJ103" s="43">
        <v>172516278.5</v>
      </c>
      <c r="DK103" s="43">
        <v>176020032.5</v>
      </c>
      <c r="DL103" s="43">
        <v>179318835.5</v>
      </c>
      <c r="DM103" s="43">
        <v>182654990.5</v>
      </c>
      <c r="DN103" s="43">
        <v>185935779.5</v>
      </c>
      <c r="DO103" s="43">
        <v>189250595</v>
      </c>
      <c r="DP103" s="43">
        <v>192709099</v>
      </c>
      <c r="DQ103" s="43">
        <v>195961628</v>
      </c>
      <c r="DR103" s="43">
        <v>197444149.5</v>
      </c>
      <c r="DS103" s="43">
        <v>196388304</v>
      </c>
      <c r="DT103" s="43">
        <v>194480078.5</v>
      </c>
      <c r="DU103" s="43">
        <v>192215261</v>
      </c>
      <c r="DV103" s="43">
        <v>189173383</v>
      </c>
      <c r="DW103" s="43">
        <v>186738616</v>
      </c>
      <c r="DX103" s="43"/>
      <c r="DY103" s="43"/>
      <c r="DZ103" s="43"/>
      <c r="EA103" s="43">
        <v>184217992</v>
      </c>
      <c r="EB103" s="43"/>
      <c r="EC103" s="43"/>
      <c r="ED103" s="43"/>
      <c r="EE103" s="43"/>
      <c r="EF103" s="43">
        <v>185695256</v>
      </c>
      <c r="EG103" s="43"/>
      <c r="EH103" s="43"/>
      <c r="EI103" s="43"/>
      <c r="EJ103" s="43"/>
      <c r="EK103" s="43">
        <v>189296213</v>
      </c>
      <c r="EL103" s="43"/>
      <c r="EM103" s="43"/>
      <c r="EN103" s="43"/>
      <c r="EO103" s="43"/>
      <c r="EP103" s="43">
        <v>193474332</v>
      </c>
      <c r="EQ103" s="43"/>
      <c r="ER103" s="43"/>
      <c r="ES103" s="43"/>
      <c r="ET103" s="43"/>
      <c r="EU103" s="43">
        <v>185540385</v>
      </c>
      <c r="EV103" s="43"/>
      <c r="EW103" s="43"/>
      <c r="EX103" s="43"/>
      <c r="EY103" s="43"/>
      <c r="EZ103" s="43">
        <v>165546040</v>
      </c>
      <c r="FA103" s="43"/>
      <c r="FB103" s="43"/>
      <c r="FC103" s="43"/>
      <c r="FD103" s="43"/>
      <c r="FE103" s="43">
        <v>159097434</v>
      </c>
      <c r="FF103" s="43"/>
      <c r="FG103" s="43"/>
      <c r="FH103" s="43"/>
      <c r="FI103" s="43"/>
      <c r="FJ103" s="43">
        <v>155180176</v>
      </c>
      <c r="FK103" s="43"/>
      <c r="FL103" s="43"/>
      <c r="FM103" s="43"/>
      <c r="FN103" s="43"/>
      <c r="FO103" s="43">
        <v>152104529</v>
      </c>
      <c r="FP103" s="43"/>
      <c r="FQ103" s="43"/>
      <c r="FR103" s="43"/>
      <c r="FS103" s="43"/>
      <c r="FT103" s="43">
        <v>147456465</v>
      </c>
      <c r="FU103" s="43"/>
      <c r="FV103" s="43"/>
      <c r="FW103" s="43"/>
      <c r="FX103" s="43"/>
      <c r="FY103" s="43">
        <v>141190264</v>
      </c>
      <c r="FZ103" s="43"/>
      <c r="GA103" s="43"/>
      <c r="GB103" s="43"/>
      <c r="GC103" s="43"/>
      <c r="GD103" s="43">
        <v>135054877</v>
      </c>
      <c r="GE103" s="43"/>
      <c r="GF103" s="43"/>
      <c r="GG103" s="43"/>
      <c r="GH103" s="43"/>
      <c r="GI103" s="43">
        <v>129492510</v>
      </c>
      <c r="GJ103" s="43"/>
      <c r="GK103" s="43"/>
      <c r="GL103" s="43"/>
      <c r="GM103" s="43"/>
      <c r="GN103" s="43">
        <v>123819333</v>
      </c>
      <c r="GO103" s="43"/>
      <c r="GP103" s="43"/>
      <c r="GQ103" s="43"/>
      <c r="GR103" s="43"/>
      <c r="GS103" s="43">
        <v>119359390</v>
      </c>
      <c r="GT103" s="43"/>
      <c r="GU103" s="43"/>
      <c r="GV103" s="43"/>
      <c r="GW103" s="43"/>
      <c r="GX103" s="43">
        <v>114745727</v>
      </c>
    </row>
    <row r="104" spans="1:206" customFormat="1">
      <c r="A104" s="181" t="s">
        <v>224</v>
      </c>
      <c r="B104" t="s">
        <v>3547</v>
      </c>
      <c r="C104" t="s">
        <v>3533</v>
      </c>
      <c r="D104" s="187" t="s">
        <v>3559</v>
      </c>
      <c r="E104" t="s">
        <v>828</v>
      </c>
      <c r="BD104" s="43">
        <v>47306861.5</v>
      </c>
      <c r="BE104" s="43">
        <v>47969448</v>
      </c>
      <c r="BF104" s="43">
        <v>48744317.5</v>
      </c>
      <c r="BG104" s="43">
        <v>49718781.5</v>
      </c>
      <c r="BH104" s="43">
        <v>50957108</v>
      </c>
      <c r="BI104" s="43">
        <v>52255230</v>
      </c>
      <c r="BJ104" s="43">
        <v>53459535.5</v>
      </c>
      <c r="BK104" s="43">
        <v>54741587</v>
      </c>
      <c r="BL104" s="43">
        <v>56136692</v>
      </c>
      <c r="BM104" s="43">
        <v>57345497</v>
      </c>
      <c r="BN104" s="43">
        <v>58424169.5</v>
      </c>
      <c r="BO104" s="43">
        <v>59578100.5</v>
      </c>
      <c r="BP104" s="43">
        <v>60771590</v>
      </c>
      <c r="BQ104" s="43">
        <v>62051084.5</v>
      </c>
      <c r="BR104" s="43">
        <v>63401333</v>
      </c>
      <c r="BS104" s="43">
        <v>64647621.5</v>
      </c>
      <c r="BT104" s="43">
        <v>65878958.5</v>
      </c>
      <c r="BU104" s="43">
        <v>67112003.5</v>
      </c>
      <c r="BV104" s="43">
        <v>68044042.5</v>
      </c>
      <c r="BW104" s="43">
        <v>68602214.5</v>
      </c>
      <c r="BX104" s="43">
        <v>69101389</v>
      </c>
      <c r="BY104" s="43">
        <v>69659097.5</v>
      </c>
      <c r="BZ104" s="43">
        <v>70150718</v>
      </c>
      <c r="CA104" s="43">
        <v>70631127.5</v>
      </c>
      <c r="CB104" s="43">
        <v>71403783.5</v>
      </c>
      <c r="CC104" s="43">
        <v>72388689.5</v>
      </c>
      <c r="CD104" s="43">
        <v>73607408.5</v>
      </c>
      <c r="CE104" s="43">
        <v>75645317.5</v>
      </c>
      <c r="CF104" s="43">
        <v>78530022</v>
      </c>
      <c r="CG104" s="43">
        <v>82181147.5</v>
      </c>
      <c r="CH104" s="43">
        <v>86732648.5</v>
      </c>
      <c r="CI104" s="43">
        <v>91461922</v>
      </c>
      <c r="CJ104" s="43">
        <v>96242010</v>
      </c>
      <c r="CK104" s="43">
        <v>101005674.5</v>
      </c>
      <c r="CL104" s="43">
        <v>105280405</v>
      </c>
      <c r="CM104" s="43">
        <v>109134302.5</v>
      </c>
      <c r="CN104" s="43">
        <v>112517893.5</v>
      </c>
      <c r="CO104" s="43">
        <v>115527673.5</v>
      </c>
      <c r="CP104" s="43">
        <v>117870458</v>
      </c>
      <c r="CQ104" s="43">
        <v>118629341</v>
      </c>
      <c r="CR104" s="43">
        <v>118168441.5</v>
      </c>
      <c r="CS104" s="43">
        <v>117608847</v>
      </c>
      <c r="CT104" s="43">
        <v>118767500.5</v>
      </c>
      <c r="CU104" s="43">
        <v>123652237</v>
      </c>
      <c r="CV104" s="43">
        <v>130702085.5</v>
      </c>
      <c r="CW104" s="43">
        <v>137949089</v>
      </c>
      <c r="CX104" s="43">
        <v>145185889.5</v>
      </c>
      <c r="CY104" s="43">
        <v>149967863.5</v>
      </c>
      <c r="CZ104" s="43">
        <v>151921593</v>
      </c>
      <c r="DA104" s="43">
        <v>153914779</v>
      </c>
      <c r="DB104" s="43">
        <v>156629272</v>
      </c>
      <c r="DC104" s="43">
        <v>159551047</v>
      </c>
      <c r="DD104" s="43">
        <v>162410685</v>
      </c>
      <c r="DE104" s="43">
        <v>164151543</v>
      </c>
      <c r="DF104" s="43">
        <v>164521194.5</v>
      </c>
      <c r="DG104" s="43">
        <v>163795529</v>
      </c>
      <c r="DH104" s="43">
        <v>162397011</v>
      </c>
      <c r="DI104" s="43">
        <v>160942500</v>
      </c>
      <c r="DJ104" s="43">
        <v>159486198.5</v>
      </c>
      <c r="DK104" s="43">
        <v>159059099</v>
      </c>
      <c r="DL104" s="43">
        <v>160279948.5</v>
      </c>
      <c r="DM104" s="43">
        <v>162795557</v>
      </c>
      <c r="DN104" s="43">
        <v>166645022</v>
      </c>
      <c r="DO104" s="43">
        <v>170643069.5</v>
      </c>
      <c r="DP104" s="43">
        <v>173840011.5</v>
      </c>
      <c r="DQ104" s="43">
        <v>176860361</v>
      </c>
      <c r="DR104" s="43">
        <v>180034857.5</v>
      </c>
      <c r="DS104" s="43">
        <v>183265662.5</v>
      </c>
      <c r="DT104" s="43">
        <v>186641275.5</v>
      </c>
      <c r="DU104" s="43">
        <v>190178585</v>
      </c>
      <c r="DV104" s="43">
        <v>193471668</v>
      </c>
      <c r="DW104" s="43">
        <v>194939744</v>
      </c>
      <c r="DX104" s="43"/>
      <c r="DY104" s="43"/>
      <c r="DZ104" s="43"/>
      <c r="EA104" s="43">
        <v>189227829</v>
      </c>
      <c r="EB104" s="43"/>
      <c r="EC104" s="43"/>
      <c r="ED104" s="43"/>
      <c r="EE104" s="43"/>
      <c r="EF104" s="43">
        <v>182672276</v>
      </c>
      <c r="EG104" s="43"/>
      <c r="EH104" s="43"/>
      <c r="EI104" s="43"/>
      <c r="EJ104" s="43"/>
      <c r="EK104" s="43">
        <v>184231294</v>
      </c>
      <c r="EL104" s="43"/>
      <c r="EM104" s="43"/>
      <c r="EN104" s="43"/>
      <c r="EO104" s="43"/>
      <c r="EP104" s="43">
        <v>187899713</v>
      </c>
      <c r="EQ104" s="43"/>
      <c r="ER104" s="43"/>
      <c r="ES104" s="43"/>
      <c r="ET104" s="43"/>
      <c r="EU104" s="43">
        <v>192136139</v>
      </c>
      <c r="EV104" s="43"/>
      <c r="EW104" s="43"/>
      <c r="EX104" s="43"/>
      <c r="EY104" s="43"/>
      <c r="EZ104" s="43">
        <v>184323301</v>
      </c>
      <c r="FA104" s="43"/>
      <c r="FB104" s="43"/>
      <c r="FC104" s="43"/>
      <c r="FD104" s="43"/>
      <c r="FE104" s="43">
        <v>164490438</v>
      </c>
      <c r="FF104" s="43"/>
      <c r="FG104" s="43"/>
      <c r="FH104" s="43"/>
      <c r="FI104" s="43"/>
      <c r="FJ104" s="43">
        <v>158149961</v>
      </c>
      <c r="FK104" s="43"/>
      <c r="FL104" s="43"/>
      <c r="FM104" s="43"/>
      <c r="FN104" s="43"/>
      <c r="FO104" s="43">
        <v>154375869</v>
      </c>
      <c r="FP104" s="43"/>
      <c r="FQ104" s="43"/>
      <c r="FR104" s="43"/>
      <c r="FS104" s="43"/>
      <c r="FT104" s="43">
        <v>151438438</v>
      </c>
      <c r="FU104" s="43"/>
      <c r="FV104" s="43"/>
      <c r="FW104" s="43"/>
      <c r="FX104" s="43"/>
      <c r="FY104" s="43">
        <v>146923537</v>
      </c>
      <c r="FZ104" s="43"/>
      <c r="GA104" s="43"/>
      <c r="GB104" s="43"/>
      <c r="GC104" s="43"/>
      <c r="GD104" s="43">
        <v>140786018</v>
      </c>
      <c r="GE104" s="43"/>
      <c r="GF104" s="43"/>
      <c r="GG104" s="43"/>
      <c r="GH104" s="43"/>
      <c r="GI104" s="43">
        <v>134753912</v>
      </c>
      <c r="GJ104" s="43"/>
      <c r="GK104" s="43"/>
      <c r="GL104" s="43"/>
      <c r="GM104" s="43"/>
      <c r="GN104" s="43">
        <v>129284794</v>
      </c>
      <c r="GO104" s="43"/>
      <c r="GP104" s="43"/>
      <c r="GQ104" s="43"/>
      <c r="GR104" s="43"/>
      <c r="GS104" s="43">
        <v>123700045</v>
      </c>
      <c r="GT104" s="43"/>
      <c r="GU104" s="43"/>
      <c r="GV104" s="43"/>
      <c r="GW104" s="43"/>
      <c r="GX104" s="43">
        <v>119317371</v>
      </c>
    </row>
    <row r="105" spans="1:206" customFormat="1">
      <c r="A105" s="181" t="s">
        <v>224</v>
      </c>
      <c r="B105" t="s">
        <v>3547</v>
      </c>
      <c r="C105" t="s">
        <v>3533</v>
      </c>
      <c r="D105" s="187" t="s">
        <v>3559</v>
      </c>
      <c r="E105" t="s">
        <v>829</v>
      </c>
      <c r="BD105" s="43">
        <v>42902874</v>
      </c>
      <c r="BE105" s="43">
        <v>43467650.5</v>
      </c>
      <c r="BF105" s="43">
        <v>44037517</v>
      </c>
      <c r="BG105" s="43">
        <v>44447343</v>
      </c>
      <c r="BH105" s="43">
        <v>44755774</v>
      </c>
      <c r="BI105" s="43">
        <v>45289366</v>
      </c>
      <c r="BJ105" s="43">
        <v>46040712.5</v>
      </c>
      <c r="BK105" s="43">
        <v>46861759</v>
      </c>
      <c r="BL105" s="43">
        <v>47851464.5</v>
      </c>
      <c r="BM105" s="43">
        <v>49063816</v>
      </c>
      <c r="BN105" s="43">
        <v>50274407.5</v>
      </c>
      <c r="BO105" s="43">
        <v>51390371.5</v>
      </c>
      <c r="BP105" s="43">
        <v>52644238</v>
      </c>
      <c r="BQ105" s="43">
        <v>54054290.5</v>
      </c>
      <c r="BR105" s="43">
        <v>55317132</v>
      </c>
      <c r="BS105" s="43">
        <v>56482370</v>
      </c>
      <c r="BT105" s="43">
        <v>57691816</v>
      </c>
      <c r="BU105" s="43">
        <v>58880725.5</v>
      </c>
      <c r="BV105" s="43">
        <v>60122965</v>
      </c>
      <c r="BW105" s="43">
        <v>61435396.5</v>
      </c>
      <c r="BX105" s="43">
        <v>62677304.5</v>
      </c>
      <c r="BY105" s="43">
        <v>63908647.5</v>
      </c>
      <c r="BZ105" s="43">
        <v>65157848.5</v>
      </c>
      <c r="CA105" s="43">
        <v>66156270.5</v>
      </c>
      <c r="CB105" s="43">
        <v>66779230.5</v>
      </c>
      <c r="CC105" s="43">
        <v>67316828.5</v>
      </c>
      <c r="CD105" s="43">
        <v>67938782</v>
      </c>
      <c r="CE105" s="43">
        <v>68503147.5</v>
      </c>
      <c r="CF105" s="43">
        <v>69014781</v>
      </c>
      <c r="CG105" s="43">
        <v>69811614</v>
      </c>
      <c r="CH105" s="43">
        <v>70842039</v>
      </c>
      <c r="CI105" s="43">
        <v>72146447</v>
      </c>
      <c r="CJ105" s="43">
        <v>74235346.5</v>
      </c>
      <c r="CK105" s="43">
        <v>77138735.5</v>
      </c>
      <c r="CL105" s="43">
        <v>80811361.5</v>
      </c>
      <c r="CM105" s="43">
        <v>85346679.5</v>
      </c>
      <c r="CN105" s="43">
        <v>90010091</v>
      </c>
      <c r="CO105" s="43">
        <v>94729662.5</v>
      </c>
      <c r="CP105" s="43">
        <v>99473662</v>
      </c>
      <c r="CQ105" s="43">
        <v>103737625.5</v>
      </c>
      <c r="CR105" s="43">
        <v>107596383</v>
      </c>
      <c r="CS105" s="43">
        <v>110993217</v>
      </c>
      <c r="CT105" s="43">
        <v>114004681.5</v>
      </c>
      <c r="CU105" s="43">
        <v>116316669.5</v>
      </c>
      <c r="CV105" s="43">
        <v>117059171.5</v>
      </c>
      <c r="CW105" s="43">
        <v>116557150</v>
      </c>
      <c r="CX105" s="43">
        <v>115899089</v>
      </c>
      <c r="CY105" s="43">
        <v>116980000.5</v>
      </c>
      <c r="CZ105" s="43">
        <v>121827539.5</v>
      </c>
      <c r="DA105" s="43">
        <v>128826701</v>
      </c>
      <c r="DB105" s="43">
        <v>135997017.5</v>
      </c>
      <c r="DC105" s="43">
        <v>143170855</v>
      </c>
      <c r="DD105" s="43">
        <v>147893981.5</v>
      </c>
      <c r="DE105" s="43">
        <v>149807298.5</v>
      </c>
      <c r="DF105" s="43">
        <v>151785488.5</v>
      </c>
      <c r="DG105" s="43">
        <v>154441901.5</v>
      </c>
      <c r="DH105" s="43">
        <v>157276271</v>
      </c>
      <c r="DI105" s="43">
        <v>160101845</v>
      </c>
      <c r="DJ105" s="43">
        <v>161831067.5</v>
      </c>
      <c r="DK105" s="43">
        <v>162252943</v>
      </c>
      <c r="DL105" s="43">
        <v>161644664.5</v>
      </c>
      <c r="DM105" s="43">
        <v>160333415</v>
      </c>
      <c r="DN105" s="43">
        <v>158913219</v>
      </c>
      <c r="DO105" s="43">
        <v>157431417.5</v>
      </c>
      <c r="DP105" s="43">
        <v>156881540</v>
      </c>
      <c r="DQ105" s="43">
        <v>157944890.5</v>
      </c>
      <c r="DR105" s="43">
        <v>160356241</v>
      </c>
      <c r="DS105" s="43">
        <v>164126611.5</v>
      </c>
      <c r="DT105" s="43">
        <v>168089743</v>
      </c>
      <c r="DU105" s="43">
        <v>171294985</v>
      </c>
      <c r="DV105" s="43">
        <v>174362135</v>
      </c>
      <c r="DW105" s="43">
        <v>177554631</v>
      </c>
      <c r="DX105" s="43"/>
      <c r="DY105" s="43"/>
      <c r="DZ105" s="43"/>
      <c r="EA105" s="43">
        <v>189864129</v>
      </c>
      <c r="EB105" s="43"/>
      <c r="EC105" s="43"/>
      <c r="ED105" s="43"/>
      <c r="EE105" s="43"/>
      <c r="EF105" s="43">
        <v>187367598</v>
      </c>
      <c r="EG105" s="43"/>
      <c r="EH105" s="43"/>
      <c r="EI105" s="43"/>
      <c r="EJ105" s="43"/>
      <c r="EK105" s="43">
        <v>180933190</v>
      </c>
      <c r="EL105" s="43"/>
      <c r="EM105" s="43"/>
      <c r="EN105" s="43"/>
      <c r="EO105" s="43"/>
      <c r="EP105" s="43">
        <v>182574471</v>
      </c>
      <c r="EQ105" s="43"/>
      <c r="ER105" s="43"/>
      <c r="ES105" s="43"/>
      <c r="ET105" s="43"/>
      <c r="EU105" s="43">
        <v>186336698</v>
      </c>
      <c r="EV105" s="43"/>
      <c r="EW105" s="43"/>
      <c r="EX105" s="43"/>
      <c r="EY105" s="43"/>
      <c r="EZ105" s="43">
        <v>190661395</v>
      </c>
      <c r="FA105" s="43"/>
      <c r="FB105" s="43"/>
      <c r="FC105" s="43"/>
      <c r="FD105" s="43"/>
      <c r="FE105" s="43">
        <v>182997459</v>
      </c>
      <c r="FF105" s="43"/>
      <c r="FG105" s="43"/>
      <c r="FH105" s="43"/>
      <c r="FI105" s="43"/>
      <c r="FJ105" s="43">
        <v>163349814</v>
      </c>
      <c r="FK105" s="43"/>
      <c r="FL105" s="43"/>
      <c r="FM105" s="43"/>
      <c r="FN105" s="43"/>
      <c r="FO105" s="43">
        <v>157166250</v>
      </c>
      <c r="FP105" s="43"/>
      <c r="FQ105" s="43"/>
      <c r="FR105" s="43"/>
      <c r="FS105" s="43"/>
      <c r="FT105" s="43">
        <v>153539702</v>
      </c>
      <c r="FU105" s="43"/>
      <c r="FV105" s="43"/>
      <c r="FW105" s="43"/>
      <c r="FX105" s="43"/>
      <c r="FY105" s="43">
        <v>150744496</v>
      </c>
      <c r="FZ105" s="43"/>
      <c r="GA105" s="43"/>
      <c r="GB105" s="43"/>
      <c r="GC105" s="43"/>
      <c r="GD105" s="43">
        <v>146366918</v>
      </c>
      <c r="GE105" s="43"/>
      <c r="GF105" s="43"/>
      <c r="GG105" s="43"/>
      <c r="GH105" s="43"/>
      <c r="GI105" s="43">
        <v>140359407</v>
      </c>
      <c r="GJ105" s="43"/>
      <c r="GK105" s="43"/>
      <c r="GL105" s="43"/>
      <c r="GM105" s="43"/>
      <c r="GN105" s="43">
        <v>134428461</v>
      </c>
      <c r="GO105" s="43"/>
      <c r="GP105" s="43"/>
      <c r="GQ105" s="43"/>
      <c r="GR105" s="43"/>
      <c r="GS105" s="43">
        <v>129049252</v>
      </c>
      <c r="GT105" s="43"/>
      <c r="GU105" s="43"/>
      <c r="GV105" s="43"/>
      <c r="GW105" s="43"/>
      <c r="GX105" s="43">
        <v>123549901</v>
      </c>
    </row>
    <row r="106" spans="1:206" customFormat="1">
      <c r="A106" s="181" t="s">
        <v>224</v>
      </c>
      <c r="B106" t="s">
        <v>3547</v>
      </c>
      <c r="C106" t="s">
        <v>3533</v>
      </c>
      <c r="D106" s="187" t="s">
        <v>3559</v>
      </c>
      <c r="E106" t="s">
        <v>830</v>
      </c>
      <c r="BD106" s="43">
        <v>37933993.5</v>
      </c>
      <c r="BE106" s="43">
        <v>38348438.5</v>
      </c>
      <c r="BF106" s="43">
        <v>38782937.5</v>
      </c>
      <c r="BG106" s="43">
        <v>39329545.5</v>
      </c>
      <c r="BH106" s="43">
        <v>39974516.5</v>
      </c>
      <c r="BI106" s="43">
        <v>40625693.5</v>
      </c>
      <c r="BJ106" s="43">
        <v>41267413.5</v>
      </c>
      <c r="BK106" s="43">
        <v>41881429</v>
      </c>
      <c r="BL106" s="43">
        <v>42321764</v>
      </c>
      <c r="BM106" s="43">
        <v>42628724</v>
      </c>
      <c r="BN106" s="43">
        <v>43086839</v>
      </c>
      <c r="BO106" s="43">
        <v>43750215</v>
      </c>
      <c r="BP106" s="43">
        <v>44545656</v>
      </c>
      <c r="BQ106" s="43">
        <v>45547314</v>
      </c>
      <c r="BR106" s="43">
        <v>46792896</v>
      </c>
      <c r="BS106" s="43">
        <v>48074093</v>
      </c>
      <c r="BT106" s="43">
        <v>49256466.5</v>
      </c>
      <c r="BU106" s="43">
        <v>50525918</v>
      </c>
      <c r="BV106" s="43">
        <v>51926214.5</v>
      </c>
      <c r="BW106" s="43">
        <v>53192937.5</v>
      </c>
      <c r="BX106" s="43">
        <v>54376256.5</v>
      </c>
      <c r="BY106" s="43">
        <v>55581662.5</v>
      </c>
      <c r="BZ106" s="43">
        <v>56769168.5</v>
      </c>
      <c r="CA106" s="43">
        <v>58047193</v>
      </c>
      <c r="CB106" s="43">
        <v>59399550</v>
      </c>
      <c r="CC106" s="43">
        <v>60668584</v>
      </c>
      <c r="CD106" s="43">
        <v>61937045</v>
      </c>
      <c r="CE106" s="43">
        <v>63211709.5</v>
      </c>
      <c r="CF106" s="43">
        <v>64203544</v>
      </c>
      <c r="CG106" s="43">
        <v>64842384</v>
      </c>
      <c r="CH106" s="43">
        <v>65434314</v>
      </c>
      <c r="CI106" s="43">
        <v>66145759</v>
      </c>
      <c r="CJ106" s="43">
        <v>66790997</v>
      </c>
      <c r="CK106" s="43">
        <v>67360789</v>
      </c>
      <c r="CL106" s="43">
        <v>68196926.5</v>
      </c>
      <c r="CM106" s="43">
        <v>69232943</v>
      </c>
      <c r="CN106" s="43">
        <v>70525088</v>
      </c>
      <c r="CO106" s="43">
        <v>72605792.5</v>
      </c>
      <c r="CP106" s="43">
        <v>75502056</v>
      </c>
      <c r="CQ106" s="43">
        <v>79155817.5</v>
      </c>
      <c r="CR106" s="43">
        <v>83659034</v>
      </c>
      <c r="CS106" s="43">
        <v>88302624</v>
      </c>
      <c r="CT106" s="43">
        <v>92989807.5</v>
      </c>
      <c r="CU106" s="43">
        <v>97626292</v>
      </c>
      <c r="CV106" s="43">
        <v>101770893.5</v>
      </c>
      <c r="CW106" s="43">
        <v>105525018</v>
      </c>
      <c r="CX106" s="43">
        <v>108810258</v>
      </c>
      <c r="CY106" s="43">
        <v>111736929.5</v>
      </c>
      <c r="CZ106" s="43">
        <v>114023303</v>
      </c>
      <c r="DA106" s="43">
        <v>114772974</v>
      </c>
      <c r="DB106" s="43">
        <v>114275911.5</v>
      </c>
      <c r="DC106" s="43">
        <v>113618366.5</v>
      </c>
      <c r="DD106" s="43">
        <v>114661839</v>
      </c>
      <c r="DE106" s="43">
        <v>119421051.5</v>
      </c>
      <c r="DF106" s="43">
        <v>126317708</v>
      </c>
      <c r="DG106" s="43">
        <v>133375055</v>
      </c>
      <c r="DH106" s="43">
        <v>140424163.5</v>
      </c>
      <c r="DI106" s="43">
        <v>145072169</v>
      </c>
      <c r="DJ106" s="43">
        <v>146952815.5</v>
      </c>
      <c r="DK106" s="43">
        <v>148918876.5</v>
      </c>
      <c r="DL106" s="43">
        <v>151612953.5</v>
      </c>
      <c r="DM106" s="43">
        <v>154516988.5</v>
      </c>
      <c r="DN106" s="43">
        <v>157426767</v>
      </c>
      <c r="DO106" s="43">
        <v>159262804.5</v>
      </c>
      <c r="DP106" s="43">
        <v>159788681</v>
      </c>
      <c r="DQ106" s="43">
        <v>159243404.5</v>
      </c>
      <c r="DR106" s="43">
        <v>157856547.5</v>
      </c>
      <c r="DS106" s="43">
        <v>156257416.5</v>
      </c>
      <c r="DT106" s="43">
        <v>154622288.5</v>
      </c>
      <c r="DU106" s="43">
        <v>153949025.5</v>
      </c>
      <c r="DV106" s="43">
        <v>155000122</v>
      </c>
      <c r="DW106" s="43">
        <v>157461663.5</v>
      </c>
      <c r="DX106" s="43"/>
      <c r="DY106" s="43"/>
      <c r="DZ106" s="43"/>
      <c r="EA106" s="43">
        <v>170430430</v>
      </c>
      <c r="EB106" s="43"/>
      <c r="EC106" s="43"/>
      <c r="ED106" s="43"/>
      <c r="EE106" s="43"/>
      <c r="EF106" s="43">
        <v>187505326</v>
      </c>
      <c r="EG106" s="43"/>
      <c r="EH106" s="43"/>
      <c r="EI106" s="43"/>
      <c r="EJ106" s="43"/>
      <c r="EK106" s="43">
        <v>185121011</v>
      </c>
      <c r="EL106" s="43"/>
      <c r="EM106" s="43"/>
      <c r="EN106" s="43"/>
      <c r="EO106" s="43"/>
      <c r="EP106" s="43">
        <v>178831699</v>
      </c>
      <c r="EQ106" s="43"/>
      <c r="ER106" s="43"/>
      <c r="ES106" s="43"/>
      <c r="ET106" s="43"/>
      <c r="EU106" s="43">
        <v>180583073</v>
      </c>
      <c r="EV106" s="43"/>
      <c r="EW106" s="43"/>
      <c r="EX106" s="43"/>
      <c r="EY106" s="43"/>
      <c r="EZ106" s="43">
        <v>184471244</v>
      </c>
      <c r="FA106" s="43"/>
      <c r="FB106" s="43"/>
      <c r="FC106" s="43"/>
      <c r="FD106" s="43"/>
      <c r="FE106" s="43">
        <v>188914657</v>
      </c>
      <c r="FF106" s="43"/>
      <c r="FG106" s="43"/>
      <c r="FH106" s="43"/>
      <c r="FI106" s="43"/>
      <c r="FJ106" s="43">
        <v>181442269</v>
      </c>
      <c r="FK106" s="43"/>
      <c r="FL106" s="43"/>
      <c r="FM106" s="43"/>
      <c r="FN106" s="43"/>
      <c r="FO106" s="43">
        <v>162048544</v>
      </c>
      <c r="FP106" s="43"/>
      <c r="FQ106" s="43"/>
      <c r="FR106" s="43"/>
      <c r="FS106" s="43"/>
      <c r="FT106" s="43">
        <v>156041258</v>
      </c>
      <c r="FU106" s="43"/>
      <c r="FV106" s="43"/>
      <c r="FW106" s="43"/>
      <c r="FX106" s="43"/>
      <c r="FY106" s="43">
        <v>152579633</v>
      </c>
      <c r="FZ106" s="43"/>
      <c r="GA106" s="43"/>
      <c r="GB106" s="43"/>
      <c r="GC106" s="43"/>
      <c r="GD106" s="43">
        <v>149942031</v>
      </c>
      <c r="GE106" s="43"/>
      <c r="GF106" s="43"/>
      <c r="GG106" s="43"/>
      <c r="GH106" s="43"/>
      <c r="GI106" s="43">
        <v>145716110</v>
      </c>
      <c r="GJ106" s="43"/>
      <c r="GK106" s="43"/>
      <c r="GL106" s="43"/>
      <c r="GM106" s="43"/>
      <c r="GN106" s="43">
        <v>139849022</v>
      </c>
      <c r="GO106" s="43"/>
      <c r="GP106" s="43"/>
      <c r="GQ106" s="43"/>
      <c r="GR106" s="43"/>
      <c r="GS106" s="43">
        <v>134027789</v>
      </c>
      <c r="GT106" s="43"/>
      <c r="GU106" s="43"/>
      <c r="GV106" s="43"/>
      <c r="GW106" s="43"/>
      <c r="GX106" s="43">
        <v>128746541</v>
      </c>
    </row>
    <row r="107" spans="1:206" customFormat="1">
      <c r="A107" s="181" t="s">
        <v>224</v>
      </c>
      <c r="B107" t="s">
        <v>3547</v>
      </c>
      <c r="C107" t="s">
        <v>3533</v>
      </c>
      <c r="D107" s="187" t="s">
        <v>3559</v>
      </c>
      <c r="E107" t="s">
        <v>831</v>
      </c>
      <c r="BD107" s="43">
        <v>32656330</v>
      </c>
      <c r="BE107" s="43">
        <v>33172163</v>
      </c>
      <c r="BF107" s="43">
        <v>33666024</v>
      </c>
      <c r="BG107" s="43">
        <v>34166529</v>
      </c>
      <c r="BH107" s="43">
        <v>34722496</v>
      </c>
      <c r="BI107" s="43">
        <v>35288750.5</v>
      </c>
      <c r="BJ107" s="43">
        <v>35778557.5</v>
      </c>
      <c r="BK107" s="43">
        <v>36259874</v>
      </c>
      <c r="BL107" s="43">
        <v>36825841.5</v>
      </c>
      <c r="BM107" s="43">
        <v>37438078</v>
      </c>
      <c r="BN107" s="43">
        <v>37980104</v>
      </c>
      <c r="BO107" s="43">
        <v>38513446.5</v>
      </c>
      <c r="BP107" s="43">
        <v>39098560.5</v>
      </c>
      <c r="BQ107" s="43">
        <v>39569572.5</v>
      </c>
      <c r="BR107" s="43">
        <v>39949016.5</v>
      </c>
      <c r="BS107" s="43">
        <v>40518661</v>
      </c>
      <c r="BT107" s="43">
        <v>41275960</v>
      </c>
      <c r="BU107" s="43">
        <v>42103684</v>
      </c>
      <c r="BV107" s="43">
        <v>43103336</v>
      </c>
      <c r="BW107" s="43">
        <v>44342485</v>
      </c>
      <c r="BX107" s="43">
        <v>45632922.5</v>
      </c>
      <c r="BY107" s="43">
        <v>46821489</v>
      </c>
      <c r="BZ107" s="43">
        <v>48097042</v>
      </c>
      <c r="CA107" s="43">
        <v>49525414.5</v>
      </c>
      <c r="CB107" s="43">
        <v>50818704</v>
      </c>
      <c r="CC107" s="43">
        <v>52011210</v>
      </c>
      <c r="CD107" s="43">
        <v>53235943</v>
      </c>
      <c r="CE107" s="43">
        <v>54439759.5</v>
      </c>
      <c r="CF107" s="43">
        <v>55690691</v>
      </c>
      <c r="CG107" s="43">
        <v>57007535.5</v>
      </c>
      <c r="CH107" s="43">
        <v>58273272</v>
      </c>
      <c r="CI107" s="43">
        <v>59573981.5</v>
      </c>
      <c r="CJ107" s="43">
        <v>60877607.5</v>
      </c>
      <c r="CK107" s="43">
        <v>61904361</v>
      </c>
      <c r="CL107" s="43">
        <v>62591849.5</v>
      </c>
      <c r="CM107" s="43">
        <v>63221388</v>
      </c>
      <c r="CN107" s="43">
        <v>63960101</v>
      </c>
      <c r="CO107" s="43">
        <v>64640294</v>
      </c>
      <c r="CP107" s="43">
        <v>65262323.5</v>
      </c>
      <c r="CQ107" s="43">
        <v>66134859.5</v>
      </c>
      <c r="CR107" s="43">
        <v>67171499.5</v>
      </c>
      <c r="CS107" s="43">
        <v>68442259</v>
      </c>
      <c r="CT107" s="43">
        <v>70490172</v>
      </c>
      <c r="CU107" s="43">
        <v>73326046.5</v>
      </c>
      <c r="CV107" s="43">
        <v>76889824.5</v>
      </c>
      <c r="CW107" s="43">
        <v>81279041.5</v>
      </c>
      <c r="CX107" s="43">
        <v>85776670</v>
      </c>
      <c r="CY107" s="43">
        <v>90302980.5</v>
      </c>
      <c r="CZ107" s="43">
        <v>94820085</v>
      </c>
      <c r="DA107" s="43">
        <v>98887078.5</v>
      </c>
      <c r="DB107" s="43">
        <v>102567082.5</v>
      </c>
      <c r="DC107" s="43">
        <v>105789536</v>
      </c>
      <c r="DD107" s="43">
        <v>108650644.5</v>
      </c>
      <c r="DE107" s="43">
        <v>110861640</v>
      </c>
      <c r="DF107" s="43">
        <v>111561301</v>
      </c>
      <c r="DG107" s="43">
        <v>111048276</v>
      </c>
      <c r="DH107" s="43">
        <v>110380808.5</v>
      </c>
      <c r="DI107" s="43">
        <v>111384247</v>
      </c>
      <c r="DJ107" s="43">
        <v>116030165.5</v>
      </c>
      <c r="DK107" s="43">
        <v>122783914.5</v>
      </c>
      <c r="DL107" s="43">
        <v>129776229</v>
      </c>
      <c r="DM107" s="43">
        <v>136837607.5</v>
      </c>
      <c r="DN107" s="43">
        <v>141563296.5</v>
      </c>
      <c r="DO107" s="43">
        <v>143590390.5</v>
      </c>
      <c r="DP107" s="43">
        <v>145686730</v>
      </c>
      <c r="DQ107" s="43">
        <v>148459218.5</v>
      </c>
      <c r="DR107" s="43">
        <v>151371788.5</v>
      </c>
      <c r="DS107" s="43">
        <v>154192001.5</v>
      </c>
      <c r="DT107" s="43">
        <v>155895218</v>
      </c>
      <c r="DU107" s="43">
        <v>156243792.5</v>
      </c>
      <c r="DV107" s="43">
        <v>155530912</v>
      </c>
      <c r="DW107" s="43">
        <v>154081433</v>
      </c>
      <c r="DX107" s="43"/>
      <c r="DY107" s="43"/>
      <c r="DZ107" s="43"/>
      <c r="EA107" s="43">
        <v>150882778</v>
      </c>
      <c r="EB107" s="43"/>
      <c r="EC107" s="43"/>
      <c r="ED107" s="43"/>
      <c r="EE107" s="43"/>
      <c r="EF107" s="43">
        <v>167368603</v>
      </c>
      <c r="EG107" s="43"/>
      <c r="EH107" s="43"/>
      <c r="EI107" s="43"/>
      <c r="EJ107" s="43"/>
      <c r="EK107" s="43">
        <v>184366894</v>
      </c>
      <c r="EL107" s="43"/>
      <c r="EM107" s="43"/>
      <c r="EN107" s="43"/>
      <c r="EO107" s="43"/>
      <c r="EP107" s="43">
        <v>182142937</v>
      </c>
      <c r="EQ107" s="43"/>
      <c r="ER107" s="43"/>
      <c r="ES107" s="43"/>
      <c r="ET107" s="43"/>
      <c r="EU107" s="43">
        <v>176065986</v>
      </c>
      <c r="EV107" s="43"/>
      <c r="EW107" s="43"/>
      <c r="EX107" s="43"/>
      <c r="EY107" s="43"/>
      <c r="EZ107" s="43">
        <v>177971933</v>
      </c>
      <c r="FA107" s="43"/>
      <c r="FB107" s="43"/>
      <c r="FC107" s="43"/>
      <c r="FD107" s="43"/>
      <c r="FE107" s="43">
        <v>182034164</v>
      </c>
      <c r="FF107" s="43"/>
      <c r="FG107" s="43"/>
      <c r="FH107" s="43"/>
      <c r="FI107" s="43"/>
      <c r="FJ107" s="43">
        <v>186643671</v>
      </c>
      <c r="FK107" s="43"/>
      <c r="FL107" s="43"/>
      <c r="FM107" s="43"/>
      <c r="FN107" s="43"/>
      <c r="FO107" s="43">
        <v>179451150</v>
      </c>
      <c r="FP107" s="43"/>
      <c r="FQ107" s="43"/>
      <c r="FR107" s="43"/>
      <c r="FS107" s="43"/>
      <c r="FT107" s="43">
        <v>160383723</v>
      </c>
      <c r="FU107" s="43"/>
      <c r="FV107" s="43"/>
      <c r="FW107" s="43"/>
      <c r="FX107" s="43"/>
      <c r="FY107" s="43">
        <v>154598964</v>
      </c>
      <c r="FZ107" s="43"/>
      <c r="GA107" s="43"/>
      <c r="GB107" s="43"/>
      <c r="GC107" s="43"/>
      <c r="GD107" s="43">
        <v>151341488</v>
      </c>
      <c r="GE107" s="43"/>
      <c r="GF107" s="43"/>
      <c r="GG107" s="43"/>
      <c r="GH107" s="43"/>
      <c r="GI107" s="43">
        <v>148896517</v>
      </c>
      <c r="GJ107" s="43"/>
      <c r="GK107" s="43"/>
      <c r="GL107" s="43"/>
      <c r="GM107" s="43"/>
      <c r="GN107" s="43">
        <v>144853213</v>
      </c>
      <c r="GO107" s="43"/>
      <c r="GP107" s="43"/>
      <c r="GQ107" s="43"/>
      <c r="GR107" s="43"/>
      <c r="GS107" s="43">
        <v>139155303</v>
      </c>
      <c r="GT107" s="43"/>
      <c r="GU107" s="43"/>
      <c r="GV107" s="43"/>
      <c r="GW107" s="43"/>
      <c r="GX107" s="43">
        <v>133470719</v>
      </c>
    </row>
    <row r="108" spans="1:206" customFormat="1">
      <c r="A108" s="181" t="s">
        <v>224</v>
      </c>
      <c r="B108" t="s">
        <v>3547</v>
      </c>
      <c r="C108" t="s">
        <v>3533</v>
      </c>
      <c r="D108" s="187" t="s">
        <v>3559</v>
      </c>
      <c r="E108" t="s">
        <v>832</v>
      </c>
      <c r="BD108" s="43">
        <v>26838627</v>
      </c>
      <c r="BE108" s="43">
        <v>27296918.5</v>
      </c>
      <c r="BF108" s="43">
        <v>27808435.5</v>
      </c>
      <c r="BG108" s="43">
        <v>28367522</v>
      </c>
      <c r="BH108" s="43">
        <v>29019057.5</v>
      </c>
      <c r="BI108" s="43">
        <v>29655108.5</v>
      </c>
      <c r="BJ108" s="43">
        <v>30204949.5</v>
      </c>
      <c r="BK108" s="43">
        <v>30717886.5</v>
      </c>
      <c r="BL108" s="43">
        <v>31223500.5</v>
      </c>
      <c r="BM108" s="43">
        <v>31733364.5</v>
      </c>
      <c r="BN108" s="43">
        <v>32178502</v>
      </c>
      <c r="BO108" s="43">
        <v>32561329</v>
      </c>
      <c r="BP108" s="43">
        <v>33018770.5</v>
      </c>
      <c r="BQ108" s="43">
        <v>33603596.5</v>
      </c>
      <c r="BR108" s="43">
        <v>34267670.5</v>
      </c>
      <c r="BS108" s="43">
        <v>34916781.5</v>
      </c>
      <c r="BT108" s="43">
        <v>35552172.5</v>
      </c>
      <c r="BU108" s="43">
        <v>36175179.5</v>
      </c>
      <c r="BV108" s="43">
        <v>36662585</v>
      </c>
      <c r="BW108" s="43">
        <v>37071245.5</v>
      </c>
      <c r="BX108" s="43">
        <v>37669889</v>
      </c>
      <c r="BY108" s="43">
        <v>38433497</v>
      </c>
      <c r="BZ108" s="43">
        <v>39267408</v>
      </c>
      <c r="CA108" s="43">
        <v>40296502.5</v>
      </c>
      <c r="CB108" s="43">
        <v>41556086</v>
      </c>
      <c r="CC108" s="43">
        <v>42853228.5</v>
      </c>
      <c r="CD108" s="43">
        <v>44064686.5</v>
      </c>
      <c r="CE108" s="43">
        <v>45351622</v>
      </c>
      <c r="CF108" s="43">
        <v>46744394</v>
      </c>
      <c r="CG108" s="43">
        <v>48001282</v>
      </c>
      <c r="CH108" s="43">
        <v>49174000.5</v>
      </c>
      <c r="CI108" s="43">
        <v>50385343.5</v>
      </c>
      <c r="CJ108" s="43">
        <v>51575849</v>
      </c>
      <c r="CK108" s="43">
        <v>52827881.5</v>
      </c>
      <c r="CL108" s="43">
        <v>54155005.5</v>
      </c>
      <c r="CM108" s="43">
        <v>55424284</v>
      </c>
      <c r="CN108" s="43">
        <v>56713779</v>
      </c>
      <c r="CO108" s="43">
        <v>57995629</v>
      </c>
      <c r="CP108" s="43">
        <v>59006708</v>
      </c>
      <c r="CQ108" s="43">
        <v>59705997.5</v>
      </c>
      <c r="CR108" s="43">
        <v>60371018.5</v>
      </c>
      <c r="CS108" s="43">
        <v>61150002</v>
      </c>
      <c r="CT108" s="43">
        <v>61866254</v>
      </c>
      <c r="CU108" s="43">
        <v>62486840.5</v>
      </c>
      <c r="CV108" s="43">
        <v>63310788.5</v>
      </c>
      <c r="CW108" s="43">
        <v>64276201.5</v>
      </c>
      <c r="CX108" s="43">
        <v>65462690</v>
      </c>
      <c r="CY108" s="43">
        <v>67423883.5</v>
      </c>
      <c r="CZ108" s="43">
        <v>70198261</v>
      </c>
      <c r="DA108" s="43">
        <v>73701821</v>
      </c>
      <c r="DB108" s="43">
        <v>77998900.5</v>
      </c>
      <c r="DC108" s="43">
        <v>82391669</v>
      </c>
      <c r="DD108" s="43">
        <v>86792486</v>
      </c>
      <c r="DE108" s="43">
        <v>91164269</v>
      </c>
      <c r="DF108" s="43">
        <v>95103640.5</v>
      </c>
      <c r="DG108" s="43">
        <v>98667690.5</v>
      </c>
      <c r="DH108" s="43">
        <v>101757613.5</v>
      </c>
      <c r="DI108" s="43">
        <v>104484265</v>
      </c>
      <c r="DJ108" s="43">
        <v>106570497.5</v>
      </c>
      <c r="DK108" s="43">
        <v>107192211.5</v>
      </c>
      <c r="DL108" s="43">
        <v>106709327.5</v>
      </c>
      <c r="DM108" s="43">
        <v>106165436.5</v>
      </c>
      <c r="DN108" s="43">
        <v>107325496.5</v>
      </c>
      <c r="DO108" s="43">
        <v>112084769</v>
      </c>
      <c r="DP108" s="43">
        <v>118869491</v>
      </c>
      <c r="DQ108" s="43">
        <v>125791497</v>
      </c>
      <c r="DR108" s="43">
        <v>132667089.5</v>
      </c>
      <c r="DS108" s="43">
        <v>137196684</v>
      </c>
      <c r="DT108" s="43">
        <v>139121200.5</v>
      </c>
      <c r="DU108" s="43">
        <v>141141881.5</v>
      </c>
      <c r="DV108" s="43">
        <v>143794468</v>
      </c>
      <c r="DW108" s="43">
        <v>146540476</v>
      </c>
      <c r="DX108" s="43"/>
      <c r="DY108" s="43"/>
      <c r="DZ108" s="43"/>
      <c r="EA108" s="43">
        <v>151672569</v>
      </c>
      <c r="EB108" s="43"/>
      <c r="EC108" s="43"/>
      <c r="ED108" s="43"/>
      <c r="EE108" s="43"/>
      <c r="EF108" s="43">
        <v>146862679</v>
      </c>
      <c r="EG108" s="43"/>
      <c r="EH108" s="43"/>
      <c r="EI108" s="43"/>
      <c r="EJ108" s="43"/>
      <c r="EK108" s="43">
        <v>163177590</v>
      </c>
      <c r="EL108" s="43"/>
      <c r="EM108" s="43"/>
      <c r="EN108" s="43"/>
      <c r="EO108" s="43"/>
      <c r="EP108" s="43">
        <v>180070626</v>
      </c>
      <c r="EQ108" s="43"/>
      <c r="ER108" s="43"/>
      <c r="ES108" s="43"/>
      <c r="ET108" s="43"/>
      <c r="EU108" s="43">
        <v>178093310</v>
      </c>
      <c r="EV108" s="43"/>
      <c r="EW108" s="43"/>
      <c r="EX108" s="43"/>
      <c r="EY108" s="43"/>
      <c r="EZ108" s="43">
        <v>172323817</v>
      </c>
      <c r="FA108" s="43"/>
      <c r="FB108" s="43"/>
      <c r="FC108" s="43"/>
      <c r="FD108" s="43"/>
      <c r="FE108" s="43">
        <v>174445397</v>
      </c>
      <c r="FF108" s="43"/>
      <c r="FG108" s="43"/>
      <c r="FH108" s="43"/>
      <c r="FI108" s="43"/>
      <c r="FJ108" s="43">
        <v>178744591</v>
      </c>
      <c r="FK108" s="43"/>
      <c r="FL108" s="43"/>
      <c r="FM108" s="43"/>
      <c r="FN108" s="43"/>
      <c r="FO108" s="43">
        <v>183597067</v>
      </c>
      <c r="FP108" s="43"/>
      <c r="FQ108" s="43"/>
      <c r="FR108" s="43"/>
      <c r="FS108" s="43"/>
      <c r="FT108" s="43">
        <v>176777627</v>
      </c>
      <c r="FU108" s="43"/>
      <c r="FV108" s="43"/>
      <c r="FW108" s="43"/>
      <c r="FX108" s="43"/>
      <c r="FY108" s="43">
        <v>158152170</v>
      </c>
      <c r="FZ108" s="43"/>
      <c r="GA108" s="43"/>
      <c r="GB108" s="43"/>
      <c r="GC108" s="43"/>
      <c r="GD108" s="43">
        <v>152661725</v>
      </c>
      <c r="GE108" s="43"/>
      <c r="GF108" s="43"/>
      <c r="GG108" s="43"/>
      <c r="GH108" s="43"/>
      <c r="GI108" s="43">
        <v>149670444</v>
      </c>
      <c r="GJ108" s="43"/>
      <c r="GK108" s="43"/>
      <c r="GL108" s="43"/>
      <c r="GM108" s="43"/>
      <c r="GN108" s="43">
        <v>147471011</v>
      </c>
      <c r="GO108" s="43"/>
      <c r="GP108" s="43"/>
      <c r="GQ108" s="43"/>
      <c r="GR108" s="43"/>
      <c r="GS108" s="43">
        <v>143662066</v>
      </c>
      <c r="GT108" s="43"/>
      <c r="GU108" s="43"/>
      <c r="GV108" s="43"/>
      <c r="GW108" s="43"/>
      <c r="GX108" s="43">
        <v>138184944</v>
      </c>
    </row>
    <row r="109" spans="1:206" customFormat="1">
      <c r="A109" s="181" t="s">
        <v>224</v>
      </c>
      <c r="B109" t="s">
        <v>3547</v>
      </c>
      <c r="C109" t="s">
        <v>3533</v>
      </c>
      <c r="D109" s="187" t="s">
        <v>3559</v>
      </c>
      <c r="E109" t="s">
        <v>833</v>
      </c>
      <c r="BD109" s="43">
        <v>21328770.5</v>
      </c>
      <c r="BE109" s="43">
        <v>21742355.5</v>
      </c>
      <c r="BF109" s="43">
        <v>22213070.5</v>
      </c>
      <c r="BG109" s="43">
        <v>22686655.5</v>
      </c>
      <c r="BH109" s="43">
        <v>23102797</v>
      </c>
      <c r="BI109" s="43">
        <v>23513683</v>
      </c>
      <c r="BJ109" s="43">
        <v>24009537.5</v>
      </c>
      <c r="BK109" s="43">
        <v>24528890.5</v>
      </c>
      <c r="BL109" s="43">
        <v>25068566</v>
      </c>
      <c r="BM109" s="43">
        <v>25628864.5</v>
      </c>
      <c r="BN109" s="43">
        <v>26090270.5</v>
      </c>
      <c r="BO109" s="43">
        <v>26484962.5</v>
      </c>
      <c r="BP109" s="43">
        <v>26940457.5</v>
      </c>
      <c r="BQ109" s="43">
        <v>27448145.5</v>
      </c>
      <c r="BR109" s="43">
        <v>28009785.5</v>
      </c>
      <c r="BS109" s="43">
        <v>28573740.5</v>
      </c>
      <c r="BT109" s="43">
        <v>29080204</v>
      </c>
      <c r="BU109" s="43">
        <v>29596029</v>
      </c>
      <c r="BV109" s="43">
        <v>30192394.5</v>
      </c>
      <c r="BW109" s="43">
        <v>30857049.5</v>
      </c>
      <c r="BX109" s="43">
        <v>31512901</v>
      </c>
      <c r="BY109" s="43">
        <v>32135350</v>
      </c>
      <c r="BZ109" s="43">
        <v>32745404</v>
      </c>
      <c r="CA109" s="43">
        <v>33267245.5</v>
      </c>
      <c r="CB109" s="43">
        <v>33726482</v>
      </c>
      <c r="CC109" s="43">
        <v>34363096</v>
      </c>
      <c r="CD109" s="43">
        <v>35167943</v>
      </c>
      <c r="CE109" s="43">
        <v>36028988</v>
      </c>
      <c r="CF109" s="43">
        <v>37032126</v>
      </c>
      <c r="CG109" s="43">
        <v>38245220</v>
      </c>
      <c r="CH109" s="43">
        <v>39506830</v>
      </c>
      <c r="CI109" s="43">
        <v>40693889</v>
      </c>
      <c r="CJ109" s="43">
        <v>41947944.5</v>
      </c>
      <c r="CK109" s="43">
        <v>43308563</v>
      </c>
      <c r="CL109" s="43">
        <v>44547586.5</v>
      </c>
      <c r="CM109" s="43">
        <v>45703647</v>
      </c>
      <c r="CN109" s="43">
        <v>46887695</v>
      </c>
      <c r="CO109" s="43">
        <v>48048020.5</v>
      </c>
      <c r="CP109" s="43">
        <v>49272567</v>
      </c>
      <c r="CQ109" s="43">
        <v>50562521.5</v>
      </c>
      <c r="CR109" s="43">
        <v>51792087.5</v>
      </c>
      <c r="CS109" s="43">
        <v>53043270.5</v>
      </c>
      <c r="CT109" s="43">
        <v>54298567</v>
      </c>
      <c r="CU109" s="43">
        <v>55301771.5</v>
      </c>
      <c r="CV109" s="43">
        <v>56001576.5</v>
      </c>
      <c r="CW109" s="43">
        <v>56671572.5</v>
      </c>
      <c r="CX109" s="43">
        <v>57442541</v>
      </c>
      <c r="CY109" s="43">
        <v>58132184.5</v>
      </c>
      <c r="CZ109" s="43">
        <v>58733883</v>
      </c>
      <c r="DA109" s="43">
        <v>59536105</v>
      </c>
      <c r="DB109" s="43">
        <v>60461521.5</v>
      </c>
      <c r="DC109" s="43">
        <v>61610581</v>
      </c>
      <c r="DD109" s="43">
        <v>63527195.5</v>
      </c>
      <c r="DE109" s="43">
        <v>66227962.5</v>
      </c>
      <c r="DF109" s="43">
        <v>69631172.5</v>
      </c>
      <c r="DG109" s="43">
        <v>73809071</v>
      </c>
      <c r="DH109" s="43">
        <v>78064412</v>
      </c>
      <c r="DI109" s="43">
        <v>82294038.5</v>
      </c>
      <c r="DJ109" s="43">
        <v>86480828.5</v>
      </c>
      <c r="DK109" s="43">
        <v>90235703</v>
      </c>
      <c r="DL109" s="43">
        <v>93627961</v>
      </c>
      <c r="DM109" s="43">
        <v>96609458.5</v>
      </c>
      <c r="DN109" s="43">
        <v>99302520.5</v>
      </c>
      <c r="DO109" s="43">
        <v>101403613</v>
      </c>
      <c r="DP109" s="43">
        <v>102079828</v>
      </c>
      <c r="DQ109" s="43">
        <v>101670063.5</v>
      </c>
      <c r="DR109" s="43">
        <v>101160184</v>
      </c>
      <c r="DS109" s="43">
        <v>102255653.5</v>
      </c>
      <c r="DT109" s="43">
        <v>106820611.5</v>
      </c>
      <c r="DU109" s="43">
        <v>113321658.5</v>
      </c>
      <c r="DV109" s="43">
        <v>119895757</v>
      </c>
      <c r="DW109" s="43">
        <v>126339524</v>
      </c>
      <c r="DX109" s="43"/>
      <c r="DY109" s="43"/>
      <c r="DZ109" s="43"/>
      <c r="EA109" s="43">
        <v>135897459</v>
      </c>
      <c r="EB109" s="43"/>
      <c r="EC109" s="43"/>
      <c r="ED109" s="43"/>
      <c r="EE109" s="43"/>
      <c r="EF109" s="43">
        <v>145636666</v>
      </c>
      <c r="EG109" s="43"/>
      <c r="EH109" s="43"/>
      <c r="EI109" s="43"/>
      <c r="EJ109" s="43"/>
      <c r="EK109" s="43">
        <v>141196468</v>
      </c>
      <c r="EL109" s="43"/>
      <c r="EM109" s="43"/>
      <c r="EN109" s="43"/>
      <c r="EO109" s="43"/>
      <c r="EP109" s="43">
        <v>157276331</v>
      </c>
      <c r="EQ109" s="43"/>
      <c r="ER109" s="43"/>
      <c r="ES109" s="43"/>
      <c r="ET109" s="43"/>
      <c r="EU109" s="43">
        <v>174031804</v>
      </c>
      <c r="EV109" s="43"/>
      <c r="EW109" s="43"/>
      <c r="EX109" s="43"/>
      <c r="EY109" s="43"/>
      <c r="EZ109" s="43">
        <v>172407505</v>
      </c>
      <c r="FA109" s="43"/>
      <c r="FB109" s="43"/>
      <c r="FC109" s="43"/>
      <c r="FD109" s="43"/>
      <c r="FE109" s="43">
        <v>167069631</v>
      </c>
      <c r="FF109" s="43"/>
      <c r="FG109" s="43"/>
      <c r="FH109" s="43"/>
      <c r="FI109" s="43"/>
      <c r="FJ109" s="43">
        <v>169493425</v>
      </c>
      <c r="FK109" s="43"/>
      <c r="FL109" s="43"/>
      <c r="FM109" s="43"/>
      <c r="FN109" s="43"/>
      <c r="FO109" s="43">
        <v>174141780</v>
      </c>
      <c r="FP109" s="43"/>
      <c r="FQ109" s="43"/>
      <c r="FR109" s="43"/>
      <c r="FS109" s="43"/>
      <c r="FT109" s="43">
        <v>179332323</v>
      </c>
      <c r="FU109" s="43"/>
      <c r="FV109" s="43"/>
      <c r="FW109" s="43"/>
      <c r="FX109" s="43"/>
      <c r="FY109" s="43">
        <v>173037035</v>
      </c>
      <c r="FZ109" s="43"/>
      <c r="GA109" s="43"/>
      <c r="GB109" s="43"/>
      <c r="GC109" s="43"/>
      <c r="GD109" s="43">
        <v>155023056</v>
      </c>
      <c r="GE109" s="43"/>
      <c r="GF109" s="43"/>
      <c r="GG109" s="43"/>
      <c r="GH109" s="43"/>
      <c r="GI109" s="43">
        <v>149935925</v>
      </c>
      <c r="GJ109" s="43"/>
      <c r="GK109" s="43"/>
      <c r="GL109" s="43"/>
      <c r="GM109" s="43"/>
      <c r="GN109" s="43">
        <v>147302729</v>
      </c>
      <c r="GO109" s="43"/>
      <c r="GP109" s="43"/>
      <c r="GQ109" s="43"/>
      <c r="GR109" s="43"/>
      <c r="GS109" s="43">
        <v>145434205</v>
      </c>
      <c r="GT109" s="43"/>
      <c r="GU109" s="43"/>
      <c r="GV109" s="43"/>
      <c r="GW109" s="43"/>
      <c r="GX109" s="43">
        <v>141948425</v>
      </c>
    </row>
    <row r="110" spans="1:206" customFormat="1">
      <c r="A110" s="181" t="s">
        <v>224</v>
      </c>
      <c r="B110" t="s">
        <v>3547</v>
      </c>
      <c r="C110" t="s">
        <v>3533</v>
      </c>
      <c r="D110" s="187" t="s">
        <v>3559</v>
      </c>
      <c r="E110" t="s">
        <v>834</v>
      </c>
      <c r="BD110" s="43">
        <v>17003719.5</v>
      </c>
      <c r="BE110" s="43">
        <v>17047615.5</v>
      </c>
      <c r="BF110" s="43">
        <v>17065635</v>
      </c>
      <c r="BG110" s="43">
        <v>17123068.5</v>
      </c>
      <c r="BH110" s="43">
        <v>17268380</v>
      </c>
      <c r="BI110" s="43">
        <v>17570698</v>
      </c>
      <c r="BJ110" s="43">
        <v>17997839</v>
      </c>
      <c r="BK110" s="43">
        <v>18462933</v>
      </c>
      <c r="BL110" s="43">
        <v>18922631.5</v>
      </c>
      <c r="BM110" s="43">
        <v>19279836.5</v>
      </c>
      <c r="BN110" s="43">
        <v>19549020.5</v>
      </c>
      <c r="BO110" s="43">
        <v>19895295.5</v>
      </c>
      <c r="BP110" s="43">
        <v>20345377</v>
      </c>
      <c r="BQ110" s="43">
        <v>20856999.5</v>
      </c>
      <c r="BR110" s="43">
        <v>21418279</v>
      </c>
      <c r="BS110" s="43">
        <v>21954576</v>
      </c>
      <c r="BT110" s="43">
        <v>22437223.5</v>
      </c>
      <c r="BU110" s="43">
        <v>22916045</v>
      </c>
      <c r="BV110" s="43">
        <v>23415916.5</v>
      </c>
      <c r="BW110" s="43">
        <v>23971221</v>
      </c>
      <c r="BX110" s="43">
        <v>24535899</v>
      </c>
      <c r="BY110" s="43">
        <v>25031243.5</v>
      </c>
      <c r="BZ110" s="43">
        <v>25529181</v>
      </c>
      <c r="CA110" s="43">
        <v>26124057.5</v>
      </c>
      <c r="CB110" s="43">
        <v>26790055.5</v>
      </c>
      <c r="CC110" s="43">
        <v>27454558</v>
      </c>
      <c r="CD110" s="43">
        <v>28117159.5</v>
      </c>
      <c r="CE110" s="43">
        <v>28763363.5</v>
      </c>
      <c r="CF110" s="43">
        <v>29284330.5</v>
      </c>
      <c r="CG110" s="43">
        <v>29737235.5</v>
      </c>
      <c r="CH110" s="43">
        <v>30346515.5</v>
      </c>
      <c r="CI110" s="43">
        <v>31104037.5</v>
      </c>
      <c r="CJ110" s="43">
        <v>31915531</v>
      </c>
      <c r="CK110" s="43">
        <v>32868282</v>
      </c>
      <c r="CL110" s="43">
        <v>34024340.5</v>
      </c>
      <c r="CM110" s="43">
        <v>35235808</v>
      </c>
      <c r="CN110" s="43">
        <v>36389307.5</v>
      </c>
      <c r="CO110" s="43">
        <v>37598538</v>
      </c>
      <c r="CP110" s="43">
        <v>38888583</v>
      </c>
      <c r="CQ110" s="43">
        <v>40062939</v>
      </c>
      <c r="CR110" s="43">
        <v>41158216</v>
      </c>
      <c r="CS110" s="43">
        <v>42280831</v>
      </c>
      <c r="CT110" s="43">
        <v>43396094</v>
      </c>
      <c r="CU110" s="43">
        <v>44572892</v>
      </c>
      <c r="CV110" s="43">
        <v>45802259.5</v>
      </c>
      <c r="CW110" s="43">
        <v>46977898</v>
      </c>
      <c r="CX110" s="43">
        <v>48176360.5</v>
      </c>
      <c r="CY110" s="43">
        <v>49371612.5</v>
      </c>
      <c r="CZ110" s="43">
        <v>50342942.5</v>
      </c>
      <c r="DA110" s="43">
        <v>51051388</v>
      </c>
      <c r="DB110" s="43">
        <v>51738557</v>
      </c>
      <c r="DC110" s="43">
        <v>52514067.5</v>
      </c>
      <c r="DD110" s="43">
        <v>53209371</v>
      </c>
      <c r="DE110" s="43">
        <v>53824274</v>
      </c>
      <c r="DF110" s="43">
        <v>54630582</v>
      </c>
      <c r="DG110" s="43">
        <v>55569022</v>
      </c>
      <c r="DH110" s="43">
        <v>56726452</v>
      </c>
      <c r="DI110" s="43">
        <v>58592046</v>
      </c>
      <c r="DJ110" s="43">
        <v>61179926.5</v>
      </c>
      <c r="DK110" s="43">
        <v>64403609.5</v>
      </c>
      <c r="DL110" s="43">
        <v>68324831.5</v>
      </c>
      <c r="DM110" s="43">
        <v>72325607.5</v>
      </c>
      <c r="DN110" s="43">
        <v>76328718.5</v>
      </c>
      <c r="DO110" s="43">
        <v>80298673</v>
      </c>
      <c r="DP110" s="43">
        <v>83871477</v>
      </c>
      <c r="DQ110" s="43">
        <v>87111353</v>
      </c>
      <c r="DR110" s="43">
        <v>89919809</v>
      </c>
      <c r="DS110" s="43">
        <v>92402781.5</v>
      </c>
      <c r="DT110" s="43">
        <v>94334402</v>
      </c>
      <c r="DU110" s="43">
        <v>94932754</v>
      </c>
      <c r="DV110" s="43">
        <v>94443202.5</v>
      </c>
      <c r="DW110" s="43">
        <v>93719018</v>
      </c>
      <c r="DX110" s="43"/>
      <c r="DY110" s="43"/>
      <c r="DZ110" s="43"/>
      <c r="EA110" s="43">
        <v>108340232</v>
      </c>
      <c r="EB110" s="43"/>
      <c r="EC110" s="43"/>
      <c r="ED110" s="43"/>
      <c r="EE110" s="43"/>
      <c r="EF110" s="43">
        <v>127714006</v>
      </c>
      <c r="EG110" s="43"/>
      <c r="EH110" s="43"/>
      <c r="EI110" s="43"/>
      <c r="EJ110" s="43"/>
      <c r="EK110" s="43">
        <v>137386924</v>
      </c>
      <c r="EL110" s="43"/>
      <c r="EM110" s="43"/>
      <c r="EN110" s="43"/>
      <c r="EO110" s="43"/>
      <c r="EP110" s="43">
        <v>133477990</v>
      </c>
      <c r="EQ110" s="43"/>
      <c r="ER110" s="43"/>
      <c r="ES110" s="43"/>
      <c r="ET110" s="43"/>
      <c r="EU110" s="43">
        <v>149244665</v>
      </c>
      <c r="EV110" s="43"/>
      <c r="EW110" s="43"/>
      <c r="EX110" s="43"/>
      <c r="EY110" s="43"/>
      <c r="EZ110" s="43">
        <v>165807022</v>
      </c>
      <c r="FA110" s="43"/>
      <c r="FB110" s="43"/>
      <c r="FC110" s="43"/>
      <c r="FD110" s="43"/>
      <c r="FE110" s="43">
        <v>164674070</v>
      </c>
      <c r="FF110" s="43"/>
      <c r="FG110" s="43"/>
      <c r="FH110" s="43"/>
      <c r="FI110" s="43"/>
      <c r="FJ110" s="43">
        <v>159930777</v>
      </c>
      <c r="FK110" s="43"/>
      <c r="FL110" s="43"/>
      <c r="FM110" s="43"/>
      <c r="FN110" s="43"/>
      <c r="FO110" s="43">
        <v>162769488</v>
      </c>
      <c r="FP110" s="43"/>
      <c r="FQ110" s="43"/>
      <c r="FR110" s="43"/>
      <c r="FS110" s="43"/>
      <c r="FT110" s="43">
        <v>167881819</v>
      </c>
      <c r="FU110" s="43"/>
      <c r="FV110" s="43"/>
      <c r="FW110" s="43"/>
      <c r="FX110" s="43"/>
      <c r="FY110" s="43">
        <v>173533514</v>
      </c>
      <c r="FZ110" s="43"/>
      <c r="GA110" s="43"/>
      <c r="GB110" s="43"/>
      <c r="GC110" s="43"/>
      <c r="GD110" s="43">
        <v>167943085</v>
      </c>
      <c r="GE110" s="43"/>
      <c r="GF110" s="43"/>
      <c r="GG110" s="43"/>
      <c r="GH110" s="43"/>
      <c r="GI110" s="43">
        <v>150753363</v>
      </c>
      <c r="GJ110" s="43"/>
      <c r="GK110" s="43"/>
      <c r="GL110" s="43"/>
      <c r="GM110" s="43"/>
      <c r="GN110" s="43">
        <v>146200040</v>
      </c>
      <c r="GO110" s="43"/>
      <c r="GP110" s="43"/>
      <c r="GQ110" s="43"/>
      <c r="GR110" s="43"/>
      <c r="GS110" s="43">
        <v>144040134</v>
      </c>
      <c r="GT110" s="43"/>
      <c r="GU110" s="43"/>
      <c r="GV110" s="43"/>
      <c r="GW110" s="43"/>
      <c r="GX110" s="43">
        <v>142617452</v>
      </c>
    </row>
    <row r="111" spans="1:206" customFormat="1">
      <c r="A111" s="181" t="s">
        <v>224</v>
      </c>
      <c r="B111" t="s">
        <v>3547</v>
      </c>
      <c r="C111" t="s">
        <v>3533</v>
      </c>
      <c r="D111" s="187" t="s">
        <v>3559</v>
      </c>
      <c r="E111" t="s">
        <v>835</v>
      </c>
      <c r="BD111" s="43">
        <v>11526400.5</v>
      </c>
      <c r="BE111" s="43">
        <v>11643500.5</v>
      </c>
      <c r="BF111" s="43">
        <v>11881786.5</v>
      </c>
      <c r="BG111" s="43">
        <v>12202128.5</v>
      </c>
      <c r="BH111" s="43">
        <v>12522914</v>
      </c>
      <c r="BI111" s="43">
        <v>12744568.5</v>
      </c>
      <c r="BJ111" s="43">
        <v>12848624</v>
      </c>
      <c r="BK111" s="43">
        <v>12915533.5</v>
      </c>
      <c r="BL111" s="43">
        <v>12999457.5</v>
      </c>
      <c r="BM111" s="43">
        <v>13103662</v>
      </c>
      <c r="BN111" s="43">
        <v>13251945</v>
      </c>
      <c r="BO111" s="43">
        <v>13506325</v>
      </c>
      <c r="BP111" s="43">
        <v>13883102.5</v>
      </c>
      <c r="BQ111" s="43">
        <v>14313134</v>
      </c>
      <c r="BR111" s="43">
        <v>14707492</v>
      </c>
      <c r="BS111" s="43">
        <v>15086454.5</v>
      </c>
      <c r="BT111" s="43">
        <v>15517823</v>
      </c>
      <c r="BU111" s="43">
        <v>15969807</v>
      </c>
      <c r="BV111" s="43">
        <v>16432018</v>
      </c>
      <c r="BW111" s="43">
        <v>16925644.5</v>
      </c>
      <c r="BX111" s="43">
        <v>17407462.5</v>
      </c>
      <c r="BY111" s="43">
        <v>17842412.5</v>
      </c>
      <c r="BZ111" s="43">
        <v>18282003</v>
      </c>
      <c r="CA111" s="43">
        <v>18768403.5</v>
      </c>
      <c r="CB111" s="43">
        <v>19304050.5</v>
      </c>
      <c r="CC111" s="43">
        <v>19850671.5</v>
      </c>
      <c r="CD111" s="43">
        <v>20372811.5</v>
      </c>
      <c r="CE111" s="43">
        <v>20904999</v>
      </c>
      <c r="CF111" s="43">
        <v>21488956.5</v>
      </c>
      <c r="CG111" s="43">
        <v>22124367</v>
      </c>
      <c r="CH111" s="43">
        <v>22741688</v>
      </c>
      <c r="CI111" s="43">
        <v>23323956</v>
      </c>
      <c r="CJ111" s="43">
        <v>23877105</v>
      </c>
      <c r="CK111" s="43">
        <v>24337017.5</v>
      </c>
      <c r="CL111" s="43">
        <v>24758078.5</v>
      </c>
      <c r="CM111" s="43">
        <v>25330197.5</v>
      </c>
      <c r="CN111" s="43">
        <v>26040131</v>
      </c>
      <c r="CO111" s="43">
        <v>26802735</v>
      </c>
      <c r="CP111" s="43">
        <v>27692545.5</v>
      </c>
      <c r="CQ111" s="43">
        <v>28762594</v>
      </c>
      <c r="CR111" s="43">
        <v>29882258.5</v>
      </c>
      <c r="CS111" s="43">
        <v>30945277.5</v>
      </c>
      <c r="CT111" s="43">
        <v>32057065</v>
      </c>
      <c r="CU111" s="43">
        <v>33243629</v>
      </c>
      <c r="CV111" s="43">
        <v>34324771.5</v>
      </c>
      <c r="CW111" s="43">
        <v>35340008</v>
      </c>
      <c r="CX111" s="43">
        <v>36379632</v>
      </c>
      <c r="CY111" s="43">
        <v>37410291</v>
      </c>
      <c r="CZ111" s="43">
        <v>38509871</v>
      </c>
      <c r="DA111" s="43">
        <v>39670645</v>
      </c>
      <c r="DB111" s="43">
        <v>40781888</v>
      </c>
      <c r="DC111" s="43">
        <v>41904511</v>
      </c>
      <c r="DD111" s="43">
        <v>43019298</v>
      </c>
      <c r="DE111" s="43">
        <v>43931032</v>
      </c>
      <c r="DF111" s="43">
        <v>44603197</v>
      </c>
      <c r="DG111" s="43">
        <v>45266829</v>
      </c>
      <c r="DH111" s="43">
        <v>46033348.5</v>
      </c>
      <c r="DI111" s="43">
        <v>46735078.5</v>
      </c>
      <c r="DJ111" s="43">
        <v>47369126.5</v>
      </c>
      <c r="DK111" s="43">
        <v>48189976</v>
      </c>
      <c r="DL111" s="43">
        <v>49133449</v>
      </c>
      <c r="DM111" s="43">
        <v>50256860</v>
      </c>
      <c r="DN111" s="43">
        <v>52001216.5</v>
      </c>
      <c r="DO111" s="43">
        <v>54390021</v>
      </c>
      <c r="DP111" s="43">
        <v>57359865.5</v>
      </c>
      <c r="DQ111" s="43">
        <v>60993943</v>
      </c>
      <c r="DR111" s="43">
        <v>64695836</v>
      </c>
      <c r="DS111" s="43">
        <v>68364058</v>
      </c>
      <c r="DT111" s="43">
        <v>71980667.5</v>
      </c>
      <c r="DU111" s="43">
        <v>75223776.5</v>
      </c>
      <c r="DV111" s="43">
        <v>78082681</v>
      </c>
      <c r="DW111" s="43">
        <v>80357759.5</v>
      </c>
      <c r="DX111" s="43"/>
      <c r="DY111" s="43"/>
      <c r="DZ111" s="43"/>
      <c r="EA111" s="43">
        <v>84626716</v>
      </c>
      <c r="EB111" s="43"/>
      <c r="EC111" s="43"/>
      <c r="ED111" s="43"/>
      <c r="EE111" s="43"/>
      <c r="EF111" s="43">
        <v>98361669</v>
      </c>
      <c r="EG111" s="43"/>
      <c r="EH111" s="43"/>
      <c r="EI111" s="43"/>
      <c r="EJ111" s="43"/>
      <c r="EK111" s="43">
        <v>116802644</v>
      </c>
      <c r="EL111" s="43"/>
      <c r="EM111" s="43"/>
      <c r="EN111" s="43"/>
      <c r="EO111" s="43"/>
      <c r="EP111" s="43">
        <v>126392033</v>
      </c>
      <c r="EQ111" s="43"/>
      <c r="ER111" s="43"/>
      <c r="ES111" s="43"/>
      <c r="ET111" s="43"/>
      <c r="EU111" s="43">
        <v>123256474</v>
      </c>
      <c r="EV111" s="43"/>
      <c r="EW111" s="43"/>
      <c r="EX111" s="43"/>
      <c r="EY111" s="43"/>
      <c r="EZ111" s="43">
        <v>138587041</v>
      </c>
      <c r="FA111" s="43"/>
      <c r="FB111" s="43"/>
      <c r="FC111" s="43"/>
      <c r="FD111" s="43"/>
      <c r="FE111" s="43">
        <v>154854376</v>
      </c>
      <c r="FF111" s="43"/>
      <c r="FG111" s="43"/>
      <c r="FH111" s="43"/>
      <c r="FI111" s="43"/>
      <c r="FJ111" s="43">
        <v>154391635</v>
      </c>
      <c r="FK111" s="43"/>
      <c r="FL111" s="43"/>
      <c r="FM111" s="43"/>
      <c r="FN111" s="43"/>
      <c r="FO111" s="43">
        <v>150460407</v>
      </c>
      <c r="FP111" s="43"/>
      <c r="FQ111" s="43"/>
      <c r="FR111" s="43"/>
      <c r="FS111" s="43"/>
      <c r="FT111" s="43">
        <v>153822970</v>
      </c>
      <c r="FU111" s="43"/>
      <c r="FV111" s="43"/>
      <c r="FW111" s="43"/>
      <c r="FX111" s="43"/>
      <c r="FY111" s="43">
        <v>159517485</v>
      </c>
      <c r="FZ111" s="43"/>
      <c r="GA111" s="43"/>
      <c r="GB111" s="43"/>
      <c r="GC111" s="43"/>
      <c r="GD111" s="43">
        <v>165739998</v>
      </c>
      <c r="GE111" s="43"/>
      <c r="GF111" s="43"/>
      <c r="GG111" s="43"/>
      <c r="GH111" s="43"/>
      <c r="GI111" s="43">
        <v>161067513</v>
      </c>
      <c r="GJ111" s="43"/>
      <c r="GK111" s="43"/>
      <c r="GL111" s="43"/>
      <c r="GM111" s="43"/>
      <c r="GN111" s="43">
        <v>144967752</v>
      </c>
      <c r="GO111" s="43"/>
      <c r="GP111" s="43"/>
      <c r="GQ111" s="43"/>
      <c r="GR111" s="43"/>
      <c r="GS111" s="43">
        <v>141106737</v>
      </c>
      <c r="GT111" s="43"/>
      <c r="GU111" s="43"/>
      <c r="GV111" s="43"/>
      <c r="GW111" s="43"/>
      <c r="GX111" s="43">
        <v>139568542</v>
      </c>
    </row>
    <row r="112" spans="1:206" customFormat="1">
      <c r="A112" s="181" t="s">
        <v>224</v>
      </c>
      <c r="B112" t="s">
        <v>3547</v>
      </c>
      <c r="C112" t="s">
        <v>3533</v>
      </c>
      <c r="D112" s="187" t="s">
        <v>3559</v>
      </c>
      <c r="E112" t="s">
        <v>836</v>
      </c>
      <c r="BD112" s="43">
        <v>7317100</v>
      </c>
      <c r="BE112" s="43">
        <v>7328069</v>
      </c>
      <c r="BF112" s="43">
        <v>7365472</v>
      </c>
      <c r="BG112" s="43">
        <v>7436036</v>
      </c>
      <c r="BH112" s="43">
        <v>7530872.5</v>
      </c>
      <c r="BI112" s="43">
        <v>7633825</v>
      </c>
      <c r="BJ112" s="43">
        <v>7770713.5</v>
      </c>
      <c r="BK112" s="43">
        <v>7983426.5</v>
      </c>
      <c r="BL112" s="43">
        <v>8244756</v>
      </c>
      <c r="BM112" s="43">
        <v>8456850</v>
      </c>
      <c r="BN112" s="43">
        <v>8530256.5</v>
      </c>
      <c r="BO112" s="43">
        <v>8534122</v>
      </c>
      <c r="BP112" s="43">
        <v>8583079.5</v>
      </c>
      <c r="BQ112" s="43">
        <v>8681952</v>
      </c>
      <c r="BR112" s="43">
        <v>8833144.5</v>
      </c>
      <c r="BS112" s="43">
        <v>9062646</v>
      </c>
      <c r="BT112" s="43">
        <v>9363125.5</v>
      </c>
      <c r="BU112" s="43">
        <v>9712466</v>
      </c>
      <c r="BV112" s="43">
        <v>10080979</v>
      </c>
      <c r="BW112" s="43">
        <v>10423375</v>
      </c>
      <c r="BX112" s="43">
        <v>10759344</v>
      </c>
      <c r="BY112" s="43">
        <v>11124532.5</v>
      </c>
      <c r="BZ112" s="43">
        <v>11507184</v>
      </c>
      <c r="CA112" s="43">
        <v>11920535</v>
      </c>
      <c r="CB112" s="43">
        <v>12360865.5</v>
      </c>
      <c r="CC112" s="43">
        <v>12796170.5</v>
      </c>
      <c r="CD112" s="43">
        <v>13215228.5</v>
      </c>
      <c r="CE112" s="43">
        <v>13636323.5</v>
      </c>
      <c r="CF112" s="43">
        <v>14068663</v>
      </c>
      <c r="CG112" s="43">
        <v>14533282</v>
      </c>
      <c r="CH112" s="43">
        <v>15006042.5</v>
      </c>
      <c r="CI112" s="43">
        <v>15449469.5</v>
      </c>
      <c r="CJ112" s="43">
        <v>15891503</v>
      </c>
      <c r="CK112" s="43">
        <v>16374754.5</v>
      </c>
      <c r="CL112" s="43">
        <v>16898461.5</v>
      </c>
      <c r="CM112" s="43">
        <v>17407973.5</v>
      </c>
      <c r="CN112" s="43">
        <v>17893866</v>
      </c>
      <c r="CO112" s="43">
        <v>18358259</v>
      </c>
      <c r="CP112" s="43">
        <v>18751013.5</v>
      </c>
      <c r="CQ112" s="43">
        <v>19123749.5</v>
      </c>
      <c r="CR112" s="43">
        <v>19628847.5</v>
      </c>
      <c r="CS112" s="43">
        <v>20255675.5</v>
      </c>
      <c r="CT112" s="43">
        <v>20938480</v>
      </c>
      <c r="CU112" s="43">
        <v>21730993.5</v>
      </c>
      <c r="CV112" s="43">
        <v>22676649</v>
      </c>
      <c r="CW112" s="43">
        <v>23675315.5</v>
      </c>
      <c r="CX112" s="43">
        <v>24631039</v>
      </c>
      <c r="CY112" s="43">
        <v>25622341</v>
      </c>
      <c r="CZ112" s="43">
        <v>26678315</v>
      </c>
      <c r="DA112" s="43">
        <v>27658057.5</v>
      </c>
      <c r="DB112" s="43">
        <v>28582560</v>
      </c>
      <c r="DC112" s="43">
        <v>29508528.5</v>
      </c>
      <c r="DD112" s="43">
        <v>30416046</v>
      </c>
      <c r="DE112" s="43">
        <v>31381665</v>
      </c>
      <c r="DF112" s="43">
        <v>32390143</v>
      </c>
      <c r="DG112" s="43">
        <v>33354316.5</v>
      </c>
      <c r="DH112" s="43">
        <v>34335011.5</v>
      </c>
      <c r="DI112" s="43">
        <v>35302983.5</v>
      </c>
      <c r="DJ112" s="43">
        <v>36095645</v>
      </c>
      <c r="DK112" s="43">
        <v>36692779.5</v>
      </c>
      <c r="DL112" s="43">
        <v>37306387.5</v>
      </c>
      <c r="DM112" s="43">
        <v>38031117.5</v>
      </c>
      <c r="DN112" s="43">
        <v>38726712</v>
      </c>
      <c r="DO112" s="43">
        <v>39393476.5</v>
      </c>
      <c r="DP112" s="43">
        <v>40216652</v>
      </c>
      <c r="DQ112" s="43">
        <v>41123868.5</v>
      </c>
      <c r="DR112" s="43">
        <v>42175503</v>
      </c>
      <c r="DS112" s="43">
        <v>43770081.5</v>
      </c>
      <c r="DT112" s="43">
        <v>45935944.5</v>
      </c>
      <c r="DU112" s="43">
        <v>48594565.5</v>
      </c>
      <c r="DV112" s="43">
        <v>51714001.5</v>
      </c>
      <c r="DW112" s="43">
        <v>54651327</v>
      </c>
      <c r="DX112" s="43"/>
      <c r="DY112" s="43"/>
      <c r="DZ112" s="43"/>
      <c r="EA112" s="43">
        <v>64725186</v>
      </c>
      <c r="EB112" s="43"/>
      <c r="EC112" s="43"/>
      <c r="ED112" s="43"/>
      <c r="EE112" s="43"/>
      <c r="EF112" s="43">
        <v>72866471</v>
      </c>
      <c r="EG112" s="43"/>
      <c r="EH112" s="43"/>
      <c r="EI112" s="43"/>
      <c r="EJ112" s="43"/>
      <c r="EK112" s="43">
        <v>85505236</v>
      </c>
      <c r="EL112" s="43"/>
      <c r="EM112" s="43"/>
      <c r="EN112" s="43"/>
      <c r="EO112" s="43"/>
      <c r="EP112" s="43">
        <v>102611012</v>
      </c>
      <c r="EQ112" s="43"/>
      <c r="ER112" s="43"/>
      <c r="ES112" s="43"/>
      <c r="ET112" s="43"/>
      <c r="EU112" s="43">
        <v>111980095</v>
      </c>
      <c r="EV112" s="43"/>
      <c r="EW112" s="43"/>
      <c r="EX112" s="43"/>
      <c r="EY112" s="43"/>
      <c r="EZ112" s="43">
        <v>109772749</v>
      </c>
      <c r="FA112" s="43"/>
      <c r="FB112" s="43"/>
      <c r="FC112" s="43"/>
      <c r="FD112" s="43"/>
      <c r="FE112" s="43">
        <v>124407395</v>
      </c>
      <c r="FF112" s="43"/>
      <c r="FG112" s="43"/>
      <c r="FH112" s="43"/>
      <c r="FI112" s="43"/>
      <c r="FJ112" s="43">
        <v>140166163</v>
      </c>
      <c r="FK112" s="43"/>
      <c r="FL112" s="43"/>
      <c r="FM112" s="43"/>
      <c r="FN112" s="43"/>
      <c r="FO112" s="43">
        <v>140523876</v>
      </c>
      <c r="FP112" s="43"/>
      <c r="FQ112" s="43"/>
      <c r="FR112" s="43"/>
      <c r="FS112" s="43"/>
      <c r="FT112" s="43">
        <v>137592144</v>
      </c>
      <c r="FU112" s="43"/>
      <c r="FV112" s="43"/>
      <c r="FW112" s="43"/>
      <c r="FX112" s="43"/>
      <c r="FY112" s="43">
        <v>141560975</v>
      </c>
      <c r="FZ112" s="43"/>
      <c r="GA112" s="43"/>
      <c r="GB112" s="43"/>
      <c r="GC112" s="43"/>
      <c r="GD112" s="43">
        <v>147929596</v>
      </c>
      <c r="GE112" s="43"/>
      <c r="GF112" s="43"/>
      <c r="GG112" s="43"/>
      <c r="GH112" s="43"/>
      <c r="GI112" s="43">
        <v>154830282</v>
      </c>
      <c r="GJ112" s="43"/>
      <c r="GK112" s="43"/>
      <c r="GL112" s="43"/>
      <c r="GM112" s="43"/>
      <c r="GN112" s="43">
        <v>151348214</v>
      </c>
      <c r="GO112" s="43"/>
      <c r="GP112" s="43"/>
      <c r="GQ112" s="43"/>
      <c r="GR112" s="43"/>
      <c r="GS112" s="43">
        <v>136710476</v>
      </c>
      <c r="GT112" s="43"/>
      <c r="GU112" s="43"/>
      <c r="GV112" s="43"/>
      <c r="GW112" s="43"/>
      <c r="GX112" s="43">
        <v>133772733</v>
      </c>
    </row>
    <row r="113" spans="1:206" customFormat="1">
      <c r="A113" s="181" t="s">
        <v>224</v>
      </c>
      <c r="B113" t="s">
        <v>3547</v>
      </c>
      <c r="C113" t="s">
        <v>3533</v>
      </c>
      <c r="D113" s="187" t="s">
        <v>3559</v>
      </c>
      <c r="E113" t="s">
        <v>837</v>
      </c>
      <c r="BD113" s="43">
        <v>4230623.5</v>
      </c>
      <c r="BE113" s="43">
        <v>4189228</v>
      </c>
      <c r="BF113" s="43">
        <v>4153598.5</v>
      </c>
      <c r="BG113" s="43">
        <v>4117277</v>
      </c>
      <c r="BH113" s="43">
        <v>4094919</v>
      </c>
      <c r="BI113" s="43">
        <v>4105871.5</v>
      </c>
      <c r="BJ113" s="43">
        <v>4133929.5</v>
      </c>
      <c r="BK113" s="43">
        <v>4161102.5</v>
      </c>
      <c r="BL113" s="43">
        <v>4200175.5</v>
      </c>
      <c r="BM113" s="43">
        <v>4229598.5</v>
      </c>
      <c r="BN113" s="43">
        <v>4229241</v>
      </c>
      <c r="BO113" s="43">
        <v>4266896</v>
      </c>
      <c r="BP113" s="43">
        <v>4401666.5</v>
      </c>
      <c r="BQ113" s="43">
        <v>4590303.5</v>
      </c>
      <c r="BR113" s="43">
        <v>4769048</v>
      </c>
      <c r="BS113" s="43">
        <v>4895515.5</v>
      </c>
      <c r="BT113" s="43">
        <v>4978011</v>
      </c>
      <c r="BU113" s="43">
        <v>5055428.5</v>
      </c>
      <c r="BV113" s="43">
        <v>5146882</v>
      </c>
      <c r="BW113" s="43">
        <v>5273119.5</v>
      </c>
      <c r="BX113" s="43">
        <v>5453028</v>
      </c>
      <c r="BY113" s="43">
        <v>5674553.5</v>
      </c>
      <c r="BZ113" s="43">
        <v>5935350</v>
      </c>
      <c r="CA113" s="43">
        <v>6227445.5</v>
      </c>
      <c r="CB113" s="43">
        <v>6509703</v>
      </c>
      <c r="CC113" s="43">
        <v>6794122</v>
      </c>
      <c r="CD113" s="43">
        <v>7108622</v>
      </c>
      <c r="CE113" s="43">
        <v>7430948</v>
      </c>
      <c r="CF113" s="43">
        <v>7752221</v>
      </c>
      <c r="CG113" s="43">
        <v>8076123.5</v>
      </c>
      <c r="CH113" s="43">
        <v>8384104</v>
      </c>
      <c r="CI113" s="43">
        <v>8674370</v>
      </c>
      <c r="CJ113" s="43">
        <v>8968664.5</v>
      </c>
      <c r="CK113" s="43">
        <v>9278135.5</v>
      </c>
      <c r="CL113" s="43">
        <v>9616064</v>
      </c>
      <c r="CM113" s="43">
        <v>9964583</v>
      </c>
      <c r="CN113" s="43">
        <v>10299679</v>
      </c>
      <c r="CO113" s="43">
        <v>10638942.5</v>
      </c>
      <c r="CP113" s="43">
        <v>11009547.5</v>
      </c>
      <c r="CQ113" s="43">
        <v>11409975</v>
      </c>
      <c r="CR113" s="43">
        <v>11799113</v>
      </c>
      <c r="CS113" s="43">
        <v>12171636</v>
      </c>
      <c r="CT113" s="43">
        <v>12538734</v>
      </c>
      <c r="CU113" s="43">
        <v>12869258</v>
      </c>
      <c r="CV113" s="43">
        <v>13197345</v>
      </c>
      <c r="CW113" s="43">
        <v>13633758.5</v>
      </c>
      <c r="CX113" s="43">
        <v>14168208</v>
      </c>
      <c r="CY113" s="43">
        <v>14749208.5</v>
      </c>
      <c r="CZ113" s="43">
        <v>15420823</v>
      </c>
      <c r="DA113" s="43">
        <v>16219191</v>
      </c>
      <c r="DB113" s="43">
        <v>17063421</v>
      </c>
      <c r="DC113" s="43">
        <v>17873397.5</v>
      </c>
      <c r="DD113" s="43">
        <v>18700340.5</v>
      </c>
      <c r="DE113" s="43">
        <v>19556901</v>
      </c>
      <c r="DF113" s="43">
        <v>20332538</v>
      </c>
      <c r="DG113" s="43">
        <v>21051017</v>
      </c>
      <c r="DH113" s="43">
        <v>21767213</v>
      </c>
      <c r="DI113" s="43">
        <v>22471279.5</v>
      </c>
      <c r="DJ113" s="43">
        <v>23231100</v>
      </c>
      <c r="DK113" s="43">
        <v>24036575.5</v>
      </c>
      <c r="DL113" s="43">
        <v>24820192</v>
      </c>
      <c r="DM113" s="43">
        <v>25623672</v>
      </c>
      <c r="DN113" s="43">
        <v>26427380</v>
      </c>
      <c r="DO113" s="43">
        <v>27114889.5</v>
      </c>
      <c r="DP113" s="43">
        <v>27663784</v>
      </c>
      <c r="DQ113" s="43">
        <v>28245115.5</v>
      </c>
      <c r="DR113" s="43">
        <v>28940431</v>
      </c>
      <c r="DS113" s="43">
        <v>29617593.5</v>
      </c>
      <c r="DT113" s="43">
        <v>30265312</v>
      </c>
      <c r="DU113" s="43">
        <v>31026229</v>
      </c>
      <c r="DV113" s="43">
        <v>31761127</v>
      </c>
      <c r="DW113" s="43">
        <v>32424608.5</v>
      </c>
      <c r="DX113" s="43"/>
      <c r="DY113" s="43"/>
      <c r="DZ113" s="43"/>
      <c r="EA113" s="43">
        <v>38571919</v>
      </c>
      <c r="EB113" s="43"/>
      <c r="EC113" s="43"/>
      <c r="ED113" s="43"/>
      <c r="EE113" s="43"/>
      <c r="EF113" s="43">
        <v>51381086</v>
      </c>
      <c r="EG113" s="43"/>
      <c r="EH113" s="43"/>
      <c r="EI113" s="43"/>
      <c r="EJ113" s="43"/>
      <c r="EK113" s="43">
        <v>58490580</v>
      </c>
      <c r="EL113" s="43"/>
      <c r="EM113" s="43"/>
      <c r="EN113" s="43"/>
      <c r="EO113" s="43"/>
      <c r="EP113" s="43">
        <v>69570938</v>
      </c>
      <c r="EQ113" s="43"/>
      <c r="ER113" s="43"/>
      <c r="ES113" s="43"/>
      <c r="ET113" s="43"/>
      <c r="EU113" s="43">
        <v>84742903</v>
      </c>
      <c r="EV113" s="43"/>
      <c r="EW113" s="43"/>
      <c r="EX113" s="43"/>
      <c r="EY113" s="43"/>
      <c r="EZ113" s="43">
        <v>93619747</v>
      </c>
      <c r="FA113" s="43"/>
      <c r="FB113" s="43"/>
      <c r="FC113" s="43"/>
      <c r="FD113" s="43"/>
      <c r="FE113" s="43">
        <v>92467852</v>
      </c>
      <c r="FF113" s="43"/>
      <c r="FG113" s="43"/>
      <c r="FH113" s="43"/>
      <c r="FI113" s="43"/>
      <c r="FJ113" s="43">
        <v>105990016</v>
      </c>
      <c r="FK113" s="43"/>
      <c r="FL113" s="43"/>
      <c r="FM113" s="43"/>
      <c r="FN113" s="43"/>
      <c r="FO113" s="43">
        <v>120847659</v>
      </c>
      <c r="FP113" s="43"/>
      <c r="FQ113" s="43"/>
      <c r="FR113" s="43"/>
      <c r="FS113" s="43"/>
      <c r="FT113" s="43">
        <v>122115593</v>
      </c>
      <c r="FU113" s="43"/>
      <c r="FV113" s="43"/>
      <c r="FW113" s="43"/>
      <c r="FX113" s="43"/>
      <c r="FY113" s="43">
        <v>120368351</v>
      </c>
      <c r="FZ113" s="43"/>
      <c r="GA113" s="43"/>
      <c r="GB113" s="43"/>
      <c r="GC113" s="43"/>
      <c r="GD113" s="43">
        <v>124932678</v>
      </c>
      <c r="GE113" s="43"/>
      <c r="GF113" s="43"/>
      <c r="GG113" s="43"/>
      <c r="GH113" s="43"/>
      <c r="GI113" s="43">
        <v>131981945</v>
      </c>
      <c r="GJ113" s="43"/>
      <c r="GK113" s="43"/>
      <c r="GL113" s="43"/>
      <c r="GM113" s="43"/>
      <c r="GN113" s="43">
        <v>139606148</v>
      </c>
      <c r="GO113" s="43"/>
      <c r="GP113" s="43"/>
      <c r="GQ113" s="43"/>
      <c r="GR113" s="43"/>
      <c r="GS113" s="43">
        <v>137606227</v>
      </c>
      <c r="GT113" s="43"/>
      <c r="GU113" s="43"/>
      <c r="GV113" s="43"/>
      <c r="GW113" s="43"/>
      <c r="GX113" s="43">
        <v>124935645</v>
      </c>
    </row>
    <row r="114" spans="1:206" customFormat="1">
      <c r="A114" s="181" t="s">
        <v>224</v>
      </c>
      <c r="B114" t="s">
        <v>3547</v>
      </c>
      <c r="C114" t="s">
        <v>3533</v>
      </c>
      <c r="D114" s="187" t="s">
        <v>3559</v>
      </c>
      <c r="E114" t="s">
        <v>838</v>
      </c>
      <c r="BD114" s="43">
        <v>1884855.5</v>
      </c>
      <c r="BE114" s="43">
        <v>1861140</v>
      </c>
      <c r="BF114" s="43">
        <v>1852701</v>
      </c>
      <c r="BG114" s="43">
        <v>1852840</v>
      </c>
      <c r="BH114" s="43">
        <v>1851300</v>
      </c>
      <c r="BI114" s="43">
        <v>1846483</v>
      </c>
      <c r="BJ114" s="43">
        <v>1843547.5</v>
      </c>
      <c r="BK114" s="43">
        <v>1840068.5</v>
      </c>
      <c r="BL114" s="43">
        <v>1836055.5</v>
      </c>
      <c r="BM114" s="43">
        <v>1825446.5</v>
      </c>
      <c r="BN114" s="43">
        <v>1805914.5</v>
      </c>
      <c r="BO114" s="43">
        <v>1790583.5</v>
      </c>
      <c r="BP114" s="43">
        <v>1790073.5</v>
      </c>
      <c r="BQ114" s="43">
        <v>1806794</v>
      </c>
      <c r="BR114" s="43">
        <v>1838843</v>
      </c>
      <c r="BS114" s="43">
        <v>1883148</v>
      </c>
      <c r="BT114" s="43">
        <v>1947388.5</v>
      </c>
      <c r="BU114" s="43">
        <v>2041310</v>
      </c>
      <c r="BV114" s="43">
        <v>2152258.5</v>
      </c>
      <c r="BW114" s="43">
        <v>2256609.5</v>
      </c>
      <c r="BX114" s="43">
        <v>2337500.5</v>
      </c>
      <c r="BY114" s="43">
        <v>2397237</v>
      </c>
      <c r="BZ114" s="43">
        <v>2459236</v>
      </c>
      <c r="CA114" s="43">
        <v>2538320.5</v>
      </c>
      <c r="CB114" s="43">
        <v>2639224.5</v>
      </c>
      <c r="CC114" s="43">
        <v>2769545.5</v>
      </c>
      <c r="CD114" s="43">
        <v>2925042</v>
      </c>
      <c r="CE114" s="43">
        <v>3100466</v>
      </c>
      <c r="CF114" s="43">
        <v>3284676.5</v>
      </c>
      <c r="CG114" s="43">
        <v>3458938</v>
      </c>
      <c r="CH114" s="43">
        <v>3627352.5</v>
      </c>
      <c r="CI114" s="43">
        <v>3804221.5</v>
      </c>
      <c r="CJ114" s="43">
        <v>3983711</v>
      </c>
      <c r="CK114" s="43">
        <v>4163086</v>
      </c>
      <c r="CL114" s="43">
        <v>4342593</v>
      </c>
      <c r="CM114" s="43">
        <v>4518327.5</v>
      </c>
      <c r="CN114" s="43">
        <v>4692072</v>
      </c>
      <c r="CO114" s="43">
        <v>4871507</v>
      </c>
      <c r="CP114" s="43">
        <v>5061635.5</v>
      </c>
      <c r="CQ114" s="43">
        <v>5271359.5</v>
      </c>
      <c r="CR114" s="43">
        <v>5492388</v>
      </c>
      <c r="CS114" s="43">
        <v>5711599.5</v>
      </c>
      <c r="CT114" s="43">
        <v>5941709</v>
      </c>
      <c r="CU114" s="43">
        <v>6201502.5</v>
      </c>
      <c r="CV114" s="43">
        <v>6488881</v>
      </c>
      <c r="CW114" s="43">
        <v>6771720.5</v>
      </c>
      <c r="CX114" s="43">
        <v>7044976.5</v>
      </c>
      <c r="CY114" s="43">
        <v>7317531.5</v>
      </c>
      <c r="CZ114" s="43">
        <v>7575205</v>
      </c>
      <c r="DA114" s="43">
        <v>7841437</v>
      </c>
      <c r="DB114" s="43">
        <v>8180496.5</v>
      </c>
      <c r="DC114" s="43">
        <v>8582292</v>
      </c>
      <c r="DD114" s="43">
        <v>9009873</v>
      </c>
      <c r="DE114" s="43">
        <v>9487339.5</v>
      </c>
      <c r="DF114" s="43">
        <v>10039808.5</v>
      </c>
      <c r="DG114" s="43">
        <v>10616328.5</v>
      </c>
      <c r="DH114" s="43">
        <v>11164435.5</v>
      </c>
      <c r="DI114" s="43">
        <v>11715266.5</v>
      </c>
      <c r="DJ114" s="43">
        <v>12281518</v>
      </c>
      <c r="DK114" s="43">
        <v>12804107.5</v>
      </c>
      <c r="DL114" s="43">
        <v>13306343.5</v>
      </c>
      <c r="DM114" s="43">
        <v>13820475</v>
      </c>
      <c r="DN114" s="43">
        <v>14341864.5</v>
      </c>
      <c r="DO114" s="43">
        <v>14923922.5</v>
      </c>
      <c r="DP114" s="43">
        <v>15549030</v>
      </c>
      <c r="DQ114" s="43">
        <v>16165334</v>
      </c>
      <c r="DR114" s="43">
        <v>16801139.5</v>
      </c>
      <c r="DS114" s="43">
        <v>17426094</v>
      </c>
      <c r="DT114" s="43">
        <v>17977432.5</v>
      </c>
      <c r="DU114" s="43">
        <v>18444264</v>
      </c>
      <c r="DV114" s="43">
        <v>18858356.5</v>
      </c>
      <c r="DW114" s="43">
        <v>19194581</v>
      </c>
      <c r="DX114" s="43"/>
      <c r="DY114" s="43"/>
      <c r="DZ114" s="43"/>
      <c r="EA114" s="43">
        <v>20887990</v>
      </c>
      <c r="EB114" s="43"/>
      <c r="EC114" s="43"/>
      <c r="ED114" s="43"/>
      <c r="EE114" s="43"/>
      <c r="EF114" s="43">
        <v>26892273</v>
      </c>
      <c r="EG114" s="43"/>
      <c r="EH114" s="43"/>
      <c r="EI114" s="43"/>
      <c r="EJ114" s="43"/>
      <c r="EK114" s="43">
        <v>36385943</v>
      </c>
      <c r="EL114" s="43"/>
      <c r="EM114" s="43"/>
      <c r="EN114" s="43"/>
      <c r="EO114" s="43"/>
      <c r="EP114" s="43">
        <v>42080953</v>
      </c>
      <c r="EQ114" s="43"/>
      <c r="ER114" s="43"/>
      <c r="ES114" s="43"/>
      <c r="ET114" s="43"/>
      <c r="EU114" s="43">
        <v>51000103</v>
      </c>
      <c r="EV114" s="43"/>
      <c r="EW114" s="43"/>
      <c r="EX114" s="43"/>
      <c r="EY114" s="43"/>
      <c r="EZ114" s="43">
        <v>63407178</v>
      </c>
      <c r="FA114" s="43"/>
      <c r="FB114" s="43"/>
      <c r="FC114" s="43"/>
      <c r="FD114" s="43"/>
      <c r="FE114" s="43">
        <v>71329192</v>
      </c>
      <c r="FF114" s="43"/>
      <c r="FG114" s="43"/>
      <c r="FH114" s="43"/>
      <c r="FI114" s="43"/>
      <c r="FJ114" s="43">
        <v>71304580</v>
      </c>
      <c r="FK114" s="43"/>
      <c r="FL114" s="43"/>
      <c r="FM114" s="43"/>
      <c r="FN114" s="43"/>
      <c r="FO114" s="43">
        <v>83064788</v>
      </c>
      <c r="FP114" s="43"/>
      <c r="FQ114" s="43"/>
      <c r="FR114" s="43"/>
      <c r="FS114" s="43"/>
      <c r="FT114" s="43">
        <v>96296340</v>
      </c>
      <c r="FU114" s="43"/>
      <c r="FV114" s="43"/>
      <c r="FW114" s="43"/>
      <c r="FX114" s="43"/>
      <c r="FY114" s="43">
        <v>98438249</v>
      </c>
      <c r="FZ114" s="43"/>
      <c r="GA114" s="43"/>
      <c r="GB114" s="43"/>
      <c r="GC114" s="43"/>
      <c r="GD114" s="43">
        <v>97951513</v>
      </c>
      <c r="GE114" s="43"/>
      <c r="GF114" s="43"/>
      <c r="GG114" s="43"/>
      <c r="GH114" s="43"/>
      <c r="GI114" s="43">
        <v>102915637</v>
      </c>
      <c r="GJ114" s="43"/>
      <c r="GK114" s="43"/>
      <c r="GL114" s="43"/>
      <c r="GM114" s="43"/>
      <c r="GN114" s="43">
        <v>110417550</v>
      </c>
      <c r="GO114" s="43"/>
      <c r="GP114" s="43"/>
      <c r="GQ114" s="43"/>
      <c r="GR114" s="43"/>
      <c r="GS114" s="43">
        <v>118576909</v>
      </c>
      <c r="GT114" s="43"/>
      <c r="GU114" s="43"/>
      <c r="GV114" s="43"/>
      <c r="GW114" s="43"/>
      <c r="GX114" s="43">
        <v>118308227</v>
      </c>
    </row>
    <row r="115" spans="1:206" customFormat="1">
      <c r="A115" s="181" t="s">
        <v>224</v>
      </c>
      <c r="B115" t="s">
        <v>3547</v>
      </c>
      <c r="C115" t="s">
        <v>3533</v>
      </c>
      <c r="D115" s="187" t="s">
        <v>3559</v>
      </c>
      <c r="E115" t="s">
        <v>839</v>
      </c>
      <c r="BD115" s="43">
        <v>599092.5</v>
      </c>
      <c r="BE115" s="43">
        <v>589867.5</v>
      </c>
      <c r="BF115" s="43">
        <v>582639.5</v>
      </c>
      <c r="BG115" s="43">
        <v>579163.5</v>
      </c>
      <c r="BH115" s="43">
        <v>579073.5</v>
      </c>
      <c r="BI115" s="43">
        <v>579396.5</v>
      </c>
      <c r="BJ115" s="43">
        <v>578317.5</v>
      </c>
      <c r="BK115" s="43">
        <v>577967</v>
      </c>
      <c r="BL115" s="43">
        <v>579960.5</v>
      </c>
      <c r="BM115" s="43">
        <v>579013</v>
      </c>
      <c r="BN115" s="43">
        <v>570353.5</v>
      </c>
      <c r="BO115" s="43">
        <v>562201.5</v>
      </c>
      <c r="BP115" s="43">
        <v>560510.5</v>
      </c>
      <c r="BQ115" s="43">
        <v>562462.5</v>
      </c>
      <c r="BR115" s="43">
        <v>566154</v>
      </c>
      <c r="BS115" s="43">
        <v>572237.5</v>
      </c>
      <c r="BT115" s="43">
        <v>579481.5</v>
      </c>
      <c r="BU115" s="43">
        <v>587759</v>
      </c>
      <c r="BV115" s="43">
        <v>600490</v>
      </c>
      <c r="BW115" s="43">
        <v>620051.5</v>
      </c>
      <c r="BX115" s="43">
        <v>646435</v>
      </c>
      <c r="BY115" s="43">
        <v>680373.5</v>
      </c>
      <c r="BZ115" s="43">
        <v>726525.5</v>
      </c>
      <c r="CA115" s="43">
        <v>781908.5</v>
      </c>
      <c r="CB115" s="43">
        <v>835648</v>
      </c>
      <c r="CC115" s="43">
        <v>881303.5</v>
      </c>
      <c r="CD115" s="43">
        <v>917276.5</v>
      </c>
      <c r="CE115" s="43">
        <v>951096</v>
      </c>
      <c r="CF115" s="43">
        <v>989996.5</v>
      </c>
      <c r="CG115" s="43">
        <v>1038011.5</v>
      </c>
      <c r="CH115" s="43">
        <v>1093735.5</v>
      </c>
      <c r="CI115" s="43">
        <v>1154353.5</v>
      </c>
      <c r="CJ115" s="43">
        <v>1223387.5</v>
      </c>
      <c r="CK115" s="43">
        <v>1296308.5</v>
      </c>
      <c r="CL115" s="43">
        <v>1365455.5</v>
      </c>
      <c r="CM115" s="43">
        <v>1435804</v>
      </c>
      <c r="CN115" s="43">
        <v>1513881</v>
      </c>
      <c r="CO115" s="43">
        <v>1594586</v>
      </c>
      <c r="CP115" s="43">
        <v>1674232</v>
      </c>
      <c r="CQ115" s="43">
        <v>1751306</v>
      </c>
      <c r="CR115" s="43">
        <v>1825473</v>
      </c>
      <c r="CS115" s="43">
        <v>1901504</v>
      </c>
      <c r="CT115" s="43">
        <v>1988067.5</v>
      </c>
      <c r="CU115" s="43">
        <v>2090114</v>
      </c>
      <c r="CV115" s="43">
        <v>2209357.5</v>
      </c>
      <c r="CW115" s="43">
        <v>2336835</v>
      </c>
      <c r="CX115" s="43">
        <v>2464029.5</v>
      </c>
      <c r="CY115" s="43">
        <v>2597806.5</v>
      </c>
      <c r="CZ115" s="43">
        <v>2749759.5</v>
      </c>
      <c r="DA115" s="43">
        <v>2918999.5</v>
      </c>
      <c r="DB115" s="43">
        <v>3085792.5</v>
      </c>
      <c r="DC115" s="43">
        <v>3247268.5</v>
      </c>
      <c r="DD115" s="43">
        <v>3406707</v>
      </c>
      <c r="DE115" s="43">
        <v>3552931</v>
      </c>
      <c r="DF115" s="43">
        <v>3699659.5</v>
      </c>
      <c r="DG115" s="43">
        <v>3881056.5</v>
      </c>
      <c r="DH115" s="43">
        <v>4091519.5</v>
      </c>
      <c r="DI115" s="43">
        <v>4311472</v>
      </c>
      <c r="DJ115" s="43">
        <v>4555860</v>
      </c>
      <c r="DK115" s="43">
        <v>4847561.5</v>
      </c>
      <c r="DL115" s="43">
        <v>5164586.5</v>
      </c>
      <c r="DM115" s="43">
        <v>5475208</v>
      </c>
      <c r="DN115" s="43">
        <v>5797108.5</v>
      </c>
      <c r="DO115" s="43">
        <v>6140655.5</v>
      </c>
      <c r="DP115" s="43">
        <v>6474431.5</v>
      </c>
      <c r="DQ115" s="43">
        <v>6806330.5</v>
      </c>
      <c r="DR115" s="43">
        <v>7142336</v>
      </c>
      <c r="DS115" s="43">
        <v>7472227</v>
      </c>
      <c r="DT115" s="43">
        <v>7842317.5</v>
      </c>
      <c r="DU115" s="43">
        <v>8244515.5</v>
      </c>
      <c r="DV115" s="43">
        <v>8576435.5</v>
      </c>
      <c r="DW115" s="43">
        <v>8785241</v>
      </c>
      <c r="DX115" s="43"/>
      <c r="DY115" s="43"/>
      <c r="DZ115" s="43"/>
      <c r="EA115" s="43">
        <v>9721553</v>
      </c>
      <c r="EB115" s="43"/>
      <c r="EC115" s="43"/>
      <c r="ED115" s="43"/>
      <c r="EE115" s="43"/>
      <c r="EF115" s="43">
        <v>11754321</v>
      </c>
      <c r="EG115" s="43"/>
      <c r="EH115" s="43"/>
      <c r="EI115" s="43"/>
      <c r="EJ115" s="43"/>
      <c r="EK115" s="43">
        <v>15554616</v>
      </c>
      <c r="EL115" s="43"/>
      <c r="EM115" s="43"/>
      <c r="EN115" s="43"/>
      <c r="EO115" s="43"/>
      <c r="EP115" s="43">
        <v>21442648</v>
      </c>
      <c r="EQ115" s="43"/>
      <c r="ER115" s="43"/>
      <c r="ES115" s="43"/>
      <c r="ET115" s="43"/>
      <c r="EU115" s="43">
        <v>25363501</v>
      </c>
      <c r="EV115" s="43"/>
      <c r="EW115" s="43"/>
      <c r="EX115" s="43"/>
      <c r="EY115" s="43"/>
      <c r="EZ115" s="43">
        <v>31522235</v>
      </c>
      <c r="FA115" s="43"/>
      <c r="FB115" s="43"/>
      <c r="FC115" s="43"/>
      <c r="FD115" s="43"/>
      <c r="FE115" s="43">
        <v>40263523</v>
      </c>
      <c r="FF115" s="43"/>
      <c r="FG115" s="43"/>
      <c r="FH115" s="43"/>
      <c r="FI115" s="43"/>
      <c r="FJ115" s="43">
        <v>46545903</v>
      </c>
      <c r="FK115" s="43"/>
      <c r="FL115" s="43"/>
      <c r="FM115" s="43"/>
      <c r="FN115" s="43"/>
      <c r="FO115" s="43">
        <v>47473291</v>
      </c>
      <c r="FP115" s="43"/>
      <c r="FQ115" s="43"/>
      <c r="FR115" s="43"/>
      <c r="FS115" s="43"/>
      <c r="FT115" s="43">
        <v>56579629</v>
      </c>
      <c r="FU115" s="43"/>
      <c r="FV115" s="43"/>
      <c r="FW115" s="43"/>
      <c r="FX115" s="43"/>
      <c r="FY115" s="43">
        <v>67135684</v>
      </c>
      <c r="FZ115" s="43"/>
      <c r="GA115" s="43"/>
      <c r="GB115" s="43"/>
      <c r="GC115" s="43"/>
      <c r="GD115" s="43">
        <v>69863527</v>
      </c>
      <c r="GE115" s="43"/>
      <c r="GF115" s="43"/>
      <c r="GG115" s="43"/>
      <c r="GH115" s="43"/>
      <c r="GI115" s="43">
        <v>70537993</v>
      </c>
      <c r="GJ115" s="43"/>
      <c r="GK115" s="43"/>
      <c r="GL115" s="43"/>
      <c r="GM115" s="43"/>
      <c r="GN115" s="43">
        <v>75466331</v>
      </c>
      <c r="GO115" s="43"/>
      <c r="GP115" s="43"/>
      <c r="GQ115" s="43"/>
      <c r="GR115" s="43"/>
      <c r="GS115" s="43">
        <v>82811587</v>
      </c>
      <c r="GT115" s="43"/>
      <c r="GU115" s="43"/>
      <c r="GV115" s="43"/>
      <c r="GW115" s="43"/>
      <c r="GX115" s="43">
        <v>90905921</v>
      </c>
    </row>
    <row r="116" spans="1:206" customFormat="1">
      <c r="A116" s="181" t="s">
        <v>224</v>
      </c>
      <c r="B116" t="s">
        <v>3547</v>
      </c>
      <c r="C116" t="s">
        <v>3533</v>
      </c>
      <c r="D116" s="187" t="s">
        <v>3559</v>
      </c>
      <c r="E116" t="s">
        <v>840</v>
      </c>
      <c r="BD116" s="43">
        <v>118621.5</v>
      </c>
      <c r="BE116" s="43">
        <v>116757.5</v>
      </c>
      <c r="BF116" s="43">
        <v>115467</v>
      </c>
      <c r="BG116" s="43">
        <v>115123.5</v>
      </c>
      <c r="BH116" s="43">
        <v>115692.5</v>
      </c>
      <c r="BI116" s="43">
        <v>116534</v>
      </c>
      <c r="BJ116" s="43">
        <v>115958</v>
      </c>
      <c r="BK116" s="43">
        <v>114727.5</v>
      </c>
      <c r="BL116" s="43">
        <v>115171.5</v>
      </c>
      <c r="BM116" s="43">
        <v>116962.5</v>
      </c>
      <c r="BN116" s="43">
        <v>116490.5</v>
      </c>
      <c r="BO116" s="43">
        <v>113395.5</v>
      </c>
      <c r="BP116" s="43">
        <v>110825</v>
      </c>
      <c r="BQ116" s="43">
        <v>109746.5</v>
      </c>
      <c r="BR116" s="43">
        <v>109962.5</v>
      </c>
      <c r="BS116" s="43">
        <v>111071</v>
      </c>
      <c r="BT116" s="43">
        <v>113067.5</v>
      </c>
      <c r="BU116" s="43">
        <v>116188.5</v>
      </c>
      <c r="BV116" s="43">
        <v>120692</v>
      </c>
      <c r="BW116" s="43">
        <v>126843.5</v>
      </c>
      <c r="BX116" s="43">
        <v>133696.5</v>
      </c>
      <c r="BY116" s="43">
        <v>138267</v>
      </c>
      <c r="BZ116" s="43">
        <v>142215.5</v>
      </c>
      <c r="CA116" s="43">
        <v>149403.5</v>
      </c>
      <c r="CB116" s="43">
        <v>160718</v>
      </c>
      <c r="CC116" s="43">
        <v>174803</v>
      </c>
      <c r="CD116" s="43">
        <v>186816.5</v>
      </c>
      <c r="CE116" s="43">
        <v>198596.5</v>
      </c>
      <c r="CF116" s="43">
        <v>213275.5</v>
      </c>
      <c r="CG116" s="43">
        <v>228016</v>
      </c>
      <c r="CH116" s="43">
        <v>239572.5</v>
      </c>
      <c r="CI116" s="43">
        <v>247387.5</v>
      </c>
      <c r="CJ116" s="43">
        <v>254753</v>
      </c>
      <c r="CK116" s="43">
        <v>263236</v>
      </c>
      <c r="CL116" s="43">
        <v>274287.5</v>
      </c>
      <c r="CM116" s="43">
        <v>289247.5</v>
      </c>
      <c r="CN116" s="43">
        <v>307357</v>
      </c>
      <c r="CO116" s="43">
        <v>328055.5</v>
      </c>
      <c r="CP116" s="43">
        <v>349841.5</v>
      </c>
      <c r="CQ116" s="43">
        <v>371113</v>
      </c>
      <c r="CR116" s="43">
        <v>392497</v>
      </c>
      <c r="CS116" s="43">
        <v>415193</v>
      </c>
      <c r="CT116" s="43">
        <v>438533</v>
      </c>
      <c r="CU116" s="43">
        <v>463634.5</v>
      </c>
      <c r="CV116" s="43">
        <v>491267.5</v>
      </c>
      <c r="CW116" s="43">
        <v>520600.5</v>
      </c>
      <c r="CX116" s="43">
        <v>552731</v>
      </c>
      <c r="CY116" s="43">
        <v>590669.5</v>
      </c>
      <c r="CZ116" s="43">
        <v>635910</v>
      </c>
      <c r="DA116" s="43">
        <v>686971</v>
      </c>
      <c r="DB116" s="43">
        <v>739006</v>
      </c>
      <c r="DC116" s="43">
        <v>788877.5</v>
      </c>
      <c r="DD116" s="43">
        <v>840613</v>
      </c>
      <c r="DE116" s="43">
        <v>898476.5</v>
      </c>
      <c r="DF116" s="43">
        <v>962015.5</v>
      </c>
      <c r="DG116" s="43">
        <v>1022526.5</v>
      </c>
      <c r="DH116" s="43">
        <v>1078759</v>
      </c>
      <c r="DI116" s="43">
        <v>1133243</v>
      </c>
      <c r="DJ116" s="43">
        <v>1183517</v>
      </c>
      <c r="DK116" s="43">
        <v>1239423</v>
      </c>
      <c r="DL116" s="43">
        <v>1311181</v>
      </c>
      <c r="DM116" s="43">
        <v>1390656.5</v>
      </c>
      <c r="DN116" s="43">
        <v>1474780.5</v>
      </c>
      <c r="DO116" s="43">
        <v>1576178.5</v>
      </c>
      <c r="DP116" s="43">
        <v>1705676.5</v>
      </c>
      <c r="DQ116" s="43">
        <v>1851951</v>
      </c>
      <c r="DR116" s="43">
        <v>1999669.5</v>
      </c>
      <c r="DS116" s="43">
        <v>2150330</v>
      </c>
      <c r="DT116" s="43">
        <v>2309770</v>
      </c>
      <c r="DU116" s="43">
        <v>2469443</v>
      </c>
      <c r="DV116" s="43">
        <v>2600521</v>
      </c>
      <c r="DW116" s="43">
        <v>2676146.5</v>
      </c>
      <c r="DX116" s="43"/>
      <c r="DY116" s="43"/>
      <c r="DZ116" s="43"/>
      <c r="EA116" s="43">
        <v>3107940</v>
      </c>
      <c r="EB116" s="43"/>
      <c r="EC116" s="43"/>
      <c r="ED116" s="43"/>
      <c r="EE116" s="43"/>
      <c r="EF116" s="43">
        <v>3934383</v>
      </c>
      <c r="EG116" s="43"/>
      <c r="EH116" s="43"/>
      <c r="EI116" s="43"/>
      <c r="EJ116" s="43"/>
      <c r="EK116" s="43">
        <v>4939419</v>
      </c>
      <c r="EL116" s="43"/>
      <c r="EM116" s="43"/>
      <c r="EN116" s="43"/>
      <c r="EO116" s="43"/>
      <c r="EP116" s="43">
        <v>6760128</v>
      </c>
      <c r="EQ116" s="43"/>
      <c r="ER116" s="43"/>
      <c r="ES116" s="43"/>
      <c r="ET116" s="43"/>
      <c r="EU116" s="43">
        <v>9499262</v>
      </c>
      <c r="EV116" s="43"/>
      <c r="EW116" s="43"/>
      <c r="EX116" s="43"/>
      <c r="EY116" s="43"/>
      <c r="EZ116" s="43">
        <v>11591598</v>
      </c>
      <c r="FA116" s="43"/>
      <c r="FB116" s="43"/>
      <c r="FC116" s="43"/>
      <c r="FD116" s="43"/>
      <c r="FE116" s="43">
        <v>14883670</v>
      </c>
      <c r="FF116" s="43"/>
      <c r="FG116" s="43"/>
      <c r="FH116" s="43"/>
      <c r="FI116" s="43"/>
      <c r="FJ116" s="43">
        <v>19669334</v>
      </c>
      <c r="FK116" s="43"/>
      <c r="FL116" s="43"/>
      <c r="FM116" s="43"/>
      <c r="FN116" s="43"/>
      <c r="FO116" s="43">
        <v>23670359</v>
      </c>
      <c r="FP116" s="43"/>
      <c r="FQ116" s="43"/>
      <c r="FR116" s="43"/>
      <c r="FS116" s="43"/>
      <c r="FT116" s="43">
        <v>24960107</v>
      </c>
      <c r="FU116" s="43"/>
      <c r="FV116" s="43"/>
      <c r="FW116" s="43"/>
      <c r="FX116" s="43"/>
      <c r="FY116" s="43">
        <v>30705977</v>
      </c>
      <c r="FZ116" s="43"/>
      <c r="GA116" s="43"/>
      <c r="GB116" s="43"/>
      <c r="GC116" s="43"/>
      <c r="GD116" s="43">
        <v>37622981</v>
      </c>
      <c r="GE116" s="43"/>
      <c r="GF116" s="43"/>
      <c r="GG116" s="43"/>
      <c r="GH116" s="43"/>
      <c r="GI116" s="43">
        <v>40277695</v>
      </c>
      <c r="GJ116" s="43"/>
      <c r="GK116" s="43"/>
      <c r="GL116" s="43"/>
      <c r="GM116" s="43"/>
      <c r="GN116" s="43">
        <v>41665051</v>
      </c>
      <c r="GO116" s="43"/>
      <c r="GP116" s="43"/>
      <c r="GQ116" s="43"/>
      <c r="GR116" s="43"/>
      <c r="GS116" s="43">
        <v>45835636</v>
      </c>
      <c r="GT116" s="43"/>
      <c r="GU116" s="43"/>
      <c r="GV116" s="43"/>
      <c r="GW116" s="43"/>
      <c r="GX116" s="43">
        <v>51891909</v>
      </c>
    </row>
    <row r="117" spans="1:206" customFormat="1">
      <c r="A117" s="181" t="s">
        <v>224</v>
      </c>
      <c r="B117" t="s">
        <v>3547</v>
      </c>
      <c r="C117" t="s">
        <v>3533</v>
      </c>
      <c r="D117" s="187" t="s">
        <v>3559</v>
      </c>
      <c r="E117" t="s">
        <v>841</v>
      </c>
      <c r="BD117" s="43">
        <v>14905</v>
      </c>
      <c r="BE117" s="43">
        <v>13562</v>
      </c>
      <c r="BF117" s="43">
        <v>13255.5</v>
      </c>
      <c r="BG117" s="43">
        <v>12888</v>
      </c>
      <c r="BH117" s="43">
        <v>12464</v>
      </c>
      <c r="BI117" s="43">
        <v>12608.5</v>
      </c>
      <c r="BJ117" s="43">
        <v>12876.5</v>
      </c>
      <c r="BK117" s="43">
        <v>12836</v>
      </c>
      <c r="BL117" s="43">
        <v>12817</v>
      </c>
      <c r="BM117" s="43">
        <v>12940</v>
      </c>
      <c r="BN117" s="43">
        <v>12752.5</v>
      </c>
      <c r="BO117" s="43">
        <v>12313</v>
      </c>
      <c r="BP117" s="43">
        <v>12020</v>
      </c>
      <c r="BQ117" s="43">
        <v>11831</v>
      </c>
      <c r="BR117" s="43">
        <v>11763.5</v>
      </c>
      <c r="BS117" s="43">
        <v>11728.5</v>
      </c>
      <c r="BT117" s="43">
        <v>11768.5</v>
      </c>
      <c r="BU117" s="43">
        <v>11978</v>
      </c>
      <c r="BV117" s="43">
        <v>12423</v>
      </c>
      <c r="BW117" s="43">
        <v>13234.5</v>
      </c>
      <c r="BX117" s="43">
        <v>14464</v>
      </c>
      <c r="BY117" s="43">
        <v>16135.5</v>
      </c>
      <c r="BZ117" s="43">
        <v>18235</v>
      </c>
      <c r="CA117" s="43">
        <v>20528</v>
      </c>
      <c r="CB117" s="43">
        <v>23007</v>
      </c>
      <c r="CC117" s="43">
        <v>24922</v>
      </c>
      <c r="CD117" s="43">
        <v>25469.5</v>
      </c>
      <c r="CE117" s="43">
        <v>25556.5</v>
      </c>
      <c r="CF117" s="43">
        <v>25829</v>
      </c>
      <c r="CG117" s="43">
        <v>26457</v>
      </c>
      <c r="CH117" s="43">
        <v>28225.5</v>
      </c>
      <c r="CI117" s="43">
        <v>30910.5</v>
      </c>
      <c r="CJ117" s="43">
        <v>33746.5</v>
      </c>
      <c r="CK117" s="43">
        <v>36275.5</v>
      </c>
      <c r="CL117" s="43">
        <v>38015.5</v>
      </c>
      <c r="CM117" s="43">
        <v>39521</v>
      </c>
      <c r="CN117" s="43">
        <v>41064</v>
      </c>
      <c r="CO117" s="43">
        <v>42685.5</v>
      </c>
      <c r="CP117" s="43">
        <v>44497.5</v>
      </c>
      <c r="CQ117" s="43">
        <v>46558.5</v>
      </c>
      <c r="CR117" s="43">
        <v>48980</v>
      </c>
      <c r="CS117" s="43">
        <v>51743.5</v>
      </c>
      <c r="CT117" s="43">
        <v>54695</v>
      </c>
      <c r="CU117" s="43">
        <v>58538</v>
      </c>
      <c r="CV117" s="43">
        <v>63481.5</v>
      </c>
      <c r="CW117" s="43">
        <v>68772.5</v>
      </c>
      <c r="CX117" s="43">
        <v>74261.5</v>
      </c>
      <c r="CY117" s="43">
        <v>79941</v>
      </c>
      <c r="CZ117" s="43">
        <v>86569</v>
      </c>
      <c r="DA117" s="43">
        <v>94415.5</v>
      </c>
      <c r="DB117" s="43">
        <v>103481</v>
      </c>
      <c r="DC117" s="43">
        <v>112737</v>
      </c>
      <c r="DD117" s="43">
        <v>121766.5</v>
      </c>
      <c r="DE117" s="43">
        <v>131375.5</v>
      </c>
      <c r="DF117" s="43">
        <v>141824.5</v>
      </c>
      <c r="DG117" s="43">
        <v>152482</v>
      </c>
      <c r="DH117" s="43">
        <v>162918</v>
      </c>
      <c r="DI117" s="43">
        <v>174031</v>
      </c>
      <c r="DJ117" s="43">
        <v>186358</v>
      </c>
      <c r="DK117" s="43">
        <v>200935.5</v>
      </c>
      <c r="DL117" s="43">
        <v>215730.5</v>
      </c>
      <c r="DM117" s="43">
        <v>228397.5</v>
      </c>
      <c r="DN117" s="43">
        <v>239881.5</v>
      </c>
      <c r="DO117" s="43">
        <v>251856.5</v>
      </c>
      <c r="DP117" s="43">
        <v>267016</v>
      </c>
      <c r="DQ117" s="43">
        <v>286679</v>
      </c>
      <c r="DR117" s="43">
        <v>308711.5</v>
      </c>
      <c r="DS117" s="43">
        <v>331901</v>
      </c>
      <c r="DT117" s="43">
        <v>360399.5</v>
      </c>
      <c r="DU117" s="43">
        <v>397971</v>
      </c>
      <c r="DV117" s="43">
        <v>438157.5</v>
      </c>
      <c r="DW117" s="43">
        <v>469633.5</v>
      </c>
      <c r="DX117" s="43"/>
      <c r="DY117" s="43"/>
      <c r="DZ117" s="43"/>
      <c r="EA117" s="43">
        <v>585801</v>
      </c>
      <c r="EB117" s="43"/>
      <c r="EC117" s="43"/>
      <c r="ED117" s="43"/>
      <c r="EE117" s="43"/>
      <c r="EF117" s="43">
        <v>774821</v>
      </c>
      <c r="EG117" s="43"/>
      <c r="EH117" s="43"/>
      <c r="EI117" s="43"/>
      <c r="EJ117" s="43"/>
      <c r="EK117" s="43">
        <v>1024763</v>
      </c>
      <c r="EL117" s="43"/>
      <c r="EM117" s="43"/>
      <c r="EN117" s="43"/>
      <c r="EO117" s="43"/>
      <c r="EP117" s="43">
        <v>1343407</v>
      </c>
      <c r="EQ117" s="43"/>
      <c r="ER117" s="43"/>
      <c r="ES117" s="43"/>
      <c r="ET117" s="43"/>
      <c r="EU117" s="43">
        <v>1903099</v>
      </c>
      <c r="EV117" s="43"/>
      <c r="EW117" s="43"/>
      <c r="EX117" s="43"/>
      <c r="EY117" s="43"/>
      <c r="EZ117" s="43">
        <v>2700286</v>
      </c>
      <c r="FA117" s="43"/>
      <c r="FB117" s="43"/>
      <c r="FC117" s="43"/>
      <c r="FD117" s="43"/>
      <c r="FE117" s="43">
        <v>3435102</v>
      </c>
      <c r="FF117" s="43"/>
      <c r="FG117" s="43"/>
      <c r="FH117" s="43"/>
      <c r="FI117" s="43"/>
      <c r="FJ117" s="43">
        <v>4578120</v>
      </c>
      <c r="FK117" s="43"/>
      <c r="FL117" s="43"/>
      <c r="FM117" s="43"/>
      <c r="FN117" s="43"/>
      <c r="FO117" s="43">
        <v>6263664</v>
      </c>
      <c r="FP117" s="43"/>
      <c r="FQ117" s="43"/>
      <c r="FR117" s="43"/>
      <c r="FS117" s="43"/>
      <c r="FT117" s="43">
        <v>7984740</v>
      </c>
      <c r="FU117" s="43"/>
      <c r="FV117" s="43"/>
      <c r="FW117" s="43"/>
      <c r="FX117" s="43"/>
      <c r="FY117" s="43">
        <v>8914295</v>
      </c>
      <c r="FZ117" s="43"/>
      <c r="GA117" s="43"/>
      <c r="GB117" s="43"/>
      <c r="GC117" s="43"/>
      <c r="GD117" s="43">
        <v>11437793</v>
      </c>
      <c r="GE117" s="43"/>
      <c r="GF117" s="43"/>
      <c r="GG117" s="43"/>
      <c r="GH117" s="43"/>
      <c r="GI117" s="43">
        <v>14603979</v>
      </c>
      <c r="GJ117" s="43"/>
      <c r="GK117" s="43"/>
      <c r="GL117" s="43"/>
      <c r="GM117" s="43"/>
      <c r="GN117" s="43">
        <v>16412524</v>
      </c>
      <c r="GO117" s="43"/>
      <c r="GP117" s="43"/>
      <c r="GQ117" s="43"/>
      <c r="GR117" s="43"/>
      <c r="GS117" s="43">
        <v>17761850</v>
      </c>
      <c r="GT117" s="43"/>
      <c r="GU117" s="43"/>
      <c r="GV117" s="43"/>
      <c r="GW117" s="43"/>
      <c r="GX117" s="43">
        <v>20259194</v>
      </c>
    </row>
    <row r="118" spans="1:206" customFormat="1">
      <c r="A118" s="181" t="s">
        <v>224</v>
      </c>
      <c r="B118" t="s">
        <v>3547</v>
      </c>
      <c r="C118" t="s">
        <v>3533</v>
      </c>
      <c r="D118" s="187" t="s">
        <v>3559</v>
      </c>
      <c r="E118" t="s">
        <v>842</v>
      </c>
      <c r="BD118" s="43">
        <v>638.5</v>
      </c>
      <c r="BE118" s="43">
        <v>853.5</v>
      </c>
      <c r="BF118" s="43">
        <v>1022.5</v>
      </c>
      <c r="BG118" s="43">
        <v>1061</v>
      </c>
      <c r="BH118" s="43">
        <v>974</v>
      </c>
      <c r="BI118" s="43">
        <v>827.5</v>
      </c>
      <c r="BJ118" s="43">
        <v>762.5</v>
      </c>
      <c r="BK118" s="43">
        <v>776.5</v>
      </c>
      <c r="BL118" s="43">
        <v>793.5</v>
      </c>
      <c r="BM118" s="43">
        <v>812</v>
      </c>
      <c r="BN118" s="43">
        <v>813.5</v>
      </c>
      <c r="BO118" s="43">
        <v>794</v>
      </c>
      <c r="BP118" s="43">
        <v>779</v>
      </c>
      <c r="BQ118" s="43">
        <v>770.5</v>
      </c>
      <c r="BR118" s="43">
        <v>775</v>
      </c>
      <c r="BS118" s="43">
        <v>773</v>
      </c>
      <c r="BT118" s="43">
        <v>768.5</v>
      </c>
      <c r="BU118" s="43">
        <v>770.5</v>
      </c>
      <c r="BV118" s="43">
        <v>783</v>
      </c>
      <c r="BW118" s="43">
        <v>825.5</v>
      </c>
      <c r="BX118" s="43">
        <v>881</v>
      </c>
      <c r="BY118" s="43">
        <v>945</v>
      </c>
      <c r="BZ118" s="43">
        <v>1064</v>
      </c>
      <c r="CA118" s="43">
        <v>1310</v>
      </c>
      <c r="CB118" s="43">
        <v>1799.5</v>
      </c>
      <c r="CC118" s="43">
        <v>2327.5</v>
      </c>
      <c r="CD118" s="43">
        <v>2565.5</v>
      </c>
      <c r="CE118" s="43">
        <v>2589.5</v>
      </c>
      <c r="CF118" s="43">
        <v>2555.5</v>
      </c>
      <c r="CG118" s="43">
        <v>2501.5</v>
      </c>
      <c r="CH118" s="43">
        <v>2522.5</v>
      </c>
      <c r="CI118" s="43">
        <v>2635</v>
      </c>
      <c r="CJ118" s="43">
        <v>2768.5</v>
      </c>
      <c r="CK118" s="43">
        <v>2880</v>
      </c>
      <c r="CL118" s="43">
        <v>2969</v>
      </c>
      <c r="CM118" s="43">
        <v>3137</v>
      </c>
      <c r="CN118" s="43">
        <v>3405.5</v>
      </c>
      <c r="CO118" s="43">
        <v>3740.5</v>
      </c>
      <c r="CP118" s="43">
        <v>4079</v>
      </c>
      <c r="CQ118" s="43">
        <v>4346.5</v>
      </c>
      <c r="CR118" s="43">
        <v>4540</v>
      </c>
      <c r="CS118" s="43">
        <v>4679</v>
      </c>
      <c r="CT118" s="43">
        <v>4815</v>
      </c>
      <c r="CU118" s="43">
        <v>4984</v>
      </c>
      <c r="CV118" s="43">
        <v>5243</v>
      </c>
      <c r="CW118" s="43">
        <v>5597.5</v>
      </c>
      <c r="CX118" s="43">
        <v>6150.5</v>
      </c>
      <c r="CY118" s="43">
        <v>6830</v>
      </c>
      <c r="CZ118" s="43">
        <v>7460</v>
      </c>
      <c r="DA118" s="43">
        <v>8033.5</v>
      </c>
      <c r="DB118" s="43">
        <v>8714</v>
      </c>
      <c r="DC118" s="43">
        <v>9653</v>
      </c>
      <c r="DD118" s="43">
        <v>10677.5</v>
      </c>
      <c r="DE118" s="43">
        <v>11721.5</v>
      </c>
      <c r="DF118" s="43">
        <v>12753.5</v>
      </c>
      <c r="DG118" s="43">
        <v>13645.5</v>
      </c>
      <c r="DH118" s="43">
        <v>14648.5</v>
      </c>
      <c r="DI118" s="43">
        <v>15947.5</v>
      </c>
      <c r="DJ118" s="43">
        <v>17256</v>
      </c>
      <c r="DK118" s="43">
        <v>18574</v>
      </c>
      <c r="DL118" s="43">
        <v>19941</v>
      </c>
      <c r="DM118" s="43">
        <v>21386</v>
      </c>
      <c r="DN118" s="43">
        <v>23113.5</v>
      </c>
      <c r="DO118" s="43">
        <v>25192</v>
      </c>
      <c r="DP118" s="43">
        <v>27617.5</v>
      </c>
      <c r="DQ118" s="43">
        <v>30108.5</v>
      </c>
      <c r="DR118" s="43">
        <v>32604.5</v>
      </c>
      <c r="DS118" s="43">
        <v>35143</v>
      </c>
      <c r="DT118" s="43">
        <v>37715</v>
      </c>
      <c r="DU118" s="43">
        <v>40570</v>
      </c>
      <c r="DV118" s="43">
        <v>43719.5</v>
      </c>
      <c r="DW118" s="43">
        <v>46140.5</v>
      </c>
      <c r="DX118" s="43"/>
      <c r="DY118" s="43"/>
      <c r="DZ118" s="43"/>
      <c r="EA118" s="43">
        <v>53067</v>
      </c>
      <c r="EB118" s="43"/>
      <c r="EC118" s="43"/>
      <c r="ED118" s="43"/>
      <c r="EE118" s="43"/>
      <c r="EF118" s="43">
        <v>86013</v>
      </c>
      <c r="EG118" s="43"/>
      <c r="EH118" s="43"/>
      <c r="EI118" s="43"/>
      <c r="EJ118" s="43"/>
      <c r="EK118" s="43">
        <v>116683</v>
      </c>
      <c r="EL118" s="43"/>
      <c r="EM118" s="43"/>
      <c r="EN118" s="43"/>
      <c r="EO118" s="43"/>
      <c r="EP118" s="43">
        <v>158710</v>
      </c>
      <c r="EQ118" s="43"/>
      <c r="ER118" s="43"/>
      <c r="ES118" s="43"/>
      <c r="ET118" s="43"/>
      <c r="EU118" s="43">
        <v>212584</v>
      </c>
      <c r="EV118" s="43"/>
      <c r="EW118" s="43"/>
      <c r="EX118" s="43"/>
      <c r="EY118" s="43"/>
      <c r="EZ118" s="43">
        <v>306595</v>
      </c>
      <c r="FA118" s="43"/>
      <c r="FB118" s="43"/>
      <c r="FC118" s="43"/>
      <c r="FD118" s="43"/>
      <c r="FE118" s="43">
        <v>432198</v>
      </c>
      <c r="FF118" s="43"/>
      <c r="FG118" s="43"/>
      <c r="FH118" s="43"/>
      <c r="FI118" s="43"/>
      <c r="FJ118" s="43">
        <v>571487</v>
      </c>
      <c r="FK118" s="43"/>
      <c r="FL118" s="43"/>
      <c r="FM118" s="43"/>
      <c r="FN118" s="43"/>
      <c r="FO118" s="43">
        <v>778542</v>
      </c>
      <c r="FP118" s="43"/>
      <c r="FQ118" s="43"/>
      <c r="FR118" s="43"/>
      <c r="FS118" s="43"/>
      <c r="FT118" s="43">
        <v>1079008</v>
      </c>
      <c r="FU118" s="43"/>
      <c r="FV118" s="43"/>
      <c r="FW118" s="43"/>
      <c r="FX118" s="43"/>
      <c r="FY118" s="43">
        <v>1456073</v>
      </c>
      <c r="FZ118" s="43"/>
      <c r="GA118" s="43"/>
      <c r="GB118" s="43"/>
      <c r="GC118" s="43"/>
      <c r="GD118" s="43">
        <v>1749350</v>
      </c>
      <c r="GE118" s="43"/>
      <c r="GF118" s="43"/>
      <c r="GG118" s="43"/>
      <c r="GH118" s="43"/>
      <c r="GI118" s="43">
        <v>2350239</v>
      </c>
      <c r="GJ118" s="43"/>
      <c r="GK118" s="43"/>
      <c r="GL118" s="43"/>
      <c r="GM118" s="43"/>
      <c r="GN118" s="43">
        <v>3137500</v>
      </c>
      <c r="GO118" s="43"/>
      <c r="GP118" s="43"/>
      <c r="GQ118" s="43"/>
      <c r="GR118" s="43"/>
      <c r="GS118" s="43">
        <v>3781422</v>
      </c>
      <c r="GT118" s="43"/>
      <c r="GU118" s="43"/>
      <c r="GV118" s="43"/>
      <c r="GW118" s="43"/>
      <c r="GX118" s="43">
        <v>4295192</v>
      </c>
    </row>
    <row r="119" spans="1:206" s="67" customFormat="1">
      <c r="A119" s="182" t="s">
        <v>224</v>
      </c>
      <c r="B119" s="67" t="s">
        <v>3547</v>
      </c>
      <c r="C119" s="67" t="s">
        <v>3533</v>
      </c>
      <c r="D119" s="188" t="s">
        <v>3560</v>
      </c>
      <c r="E119" s="67" t="s">
        <v>843</v>
      </c>
      <c r="BD119" s="175">
        <f>SUM(BD111:BD118,BD90:BD97)/SUM(BD77:BD118)</f>
        <v>4.1425844689245088E-2</v>
      </c>
      <c r="BE119" s="175">
        <f t="shared" ref="BE119:DP119" si="6">SUM(BE111:BE118,BE90:BE97)/SUM(BE77:BE118)</f>
        <v>4.0713322114233584E-2</v>
      </c>
      <c r="BF119" s="175">
        <f t="shared" si="6"/>
        <v>4.0197820708022948E-2</v>
      </c>
      <c r="BG119" s="175">
        <f t="shared" si="6"/>
        <v>3.9835354787784133E-2</v>
      </c>
      <c r="BH119" s="175">
        <f t="shared" si="6"/>
        <v>3.9515459249896301E-2</v>
      </c>
      <c r="BI119" s="175">
        <f t="shared" si="6"/>
        <v>3.9095615037079152E-2</v>
      </c>
      <c r="BJ119" s="175">
        <f t="shared" si="6"/>
        <v>3.861008407712286E-2</v>
      </c>
      <c r="BK119" s="175">
        <f t="shared" si="6"/>
        <v>3.8149582030729996E-2</v>
      </c>
      <c r="BL119" s="175">
        <f t="shared" si="6"/>
        <v>3.7801733998101085E-2</v>
      </c>
      <c r="BM119" s="175">
        <f t="shared" si="6"/>
        <v>3.7523352473138691E-2</v>
      </c>
      <c r="BN119" s="175">
        <f t="shared" si="6"/>
        <v>3.7206761099185019E-2</v>
      </c>
      <c r="BO119" s="175">
        <f t="shared" si="6"/>
        <v>3.7012112000776289E-2</v>
      </c>
      <c r="BP119" s="175">
        <f t="shared" si="6"/>
        <v>3.6991329494407144E-2</v>
      </c>
      <c r="BQ119" s="175">
        <f t="shared" si="6"/>
        <v>3.6970012798980004E-2</v>
      </c>
      <c r="BR119" s="175">
        <f t="shared" si="6"/>
        <v>3.6941024619960135E-2</v>
      </c>
      <c r="BS119" s="175">
        <f t="shared" si="6"/>
        <v>3.6983789714867911E-2</v>
      </c>
      <c r="BT119" s="175">
        <f t="shared" si="6"/>
        <v>3.714123847068708E-2</v>
      </c>
      <c r="BU119" s="175">
        <f t="shared" si="6"/>
        <v>3.7387169587108304E-2</v>
      </c>
      <c r="BV119" s="175">
        <f t="shared" si="6"/>
        <v>3.7645077291226112E-2</v>
      </c>
      <c r="BW119" s="175">
        <f t="shared" si="6"/>
        <v>3.789732982860642E-2</v>
      </c>
      <c r="BX119" s="175">
        <f t="shared" si="6"/>
        <v>3.8161258238929782E-2</v>
      </c>
      <c r="BY119" s="175">
        <f t="shared" si="6"/>
        <v>3.8443569564609065E-2</v>
      </c>
      <c r="BZ119" s="175">
        <f t="shared" si="6"/>
        <v>3.8781674341614641E-2</v>
      </c>
      <c r="CA119" s="175">
        <f t="shared" si="6"/>
        <v>3.9211869374384381E-2</v>
      </c>
      <c r="CB119" s="175">
        <f t="shared" si="6"/>
        <v>3.9727439074186501E-2</v>
      </c>
      <c r="CC119" s="175">
        <f t="shared" si="6"/>
        <v>4.0278731732500711E-2</v>
      </c>
      <c r="CD119" s="175">
        <f t="shared" si="6"/>
        <v>4.0820031025570892E-2</v>
      </c>
      <c r="CE119" s="175">
        <f t="shared" si="6"/>
        <v>4.1373523193700898E-2</v>
      </c>
      <c r="CF119" s="175">
        <f t="shared" si="6"/>
        <v>4.1983452554819875E-2</v>
      </c>
      <c r="CG119" s="175">
        <f t="shared" si="6"/>
        <v>4.2630235449658563E-2</v>
      </c>
      <c r="CH119" s="175">
        <f t="shared" si="6"/>
        <v>4.3210268639375458E-2</v>
      </c>
      <c r="CI119" s="175">
        <f t="shared" si="6"/>
        <v>4.3696272561675756E-2</v>
      </c>
      <c r="CJ119" s="175">
        <f t="shared" si="6"/>
        <v>4.4122974352712979E-2</v>
      </c>
      <c r="CK119" s="175">
        <f t="shared" si="6"/>
        <v>4.4508242398004105E-2</v>
      </c>
      <c r="CL119" s="175">
        <f t="shared" si="6"/>
        <v>4.4905983994110811E-2</v>
      </c>
      <c r="CM119" s="175">
        <f t="shared" si="6"/>
        <v>4.5378782298354584E-2</v>
      </c>
      <c r="CN119" s="175">
        <f t="shared" si="6"/>
        <v>4.5886573326244851E-2</v>
      </c>
      <c r="CO119" s="175">
        <f t="shared" si="6"/>
        <v>4.6379571712914035E-2</v>
      </c>
      <c r="CP119" s="175">
        <f t="shared" si="6"/>
        <v>4.6916428334767071E-2</v>
      </c>
      <c r="CQ119" s="175">
        <f t="shared" si="6"/>
        <v>4.7556848822464526E-2</v>
      </c>
      <c r="CR119" s="175">
        <f t="shared" si="6"/>
        <v>4.8252439550453774E-2</v>
      </c>
      <c r="CS119" s="175">
        <f t="shared" si="6"/>
        <v>4.8953681952639549E-2</v>
      </c>
      <c r="CT119" s="175">
        <f t="shared" si="6"/>
        <v>4.9733860451181125E-2</v>
      </c>
      <c r="CU119" s="175">
        <f t="shared" si="6"/>
        <v>5.0638771339002783E-2</v>
      </c>
      <c r="CV119" s="175">
        <f t="shared" si="6"/>
        <v>5.1590084268328243E-2</v>
      </c>
      <c r="CW119" s="175">
        <f t="shared" si="6"/>
        <v>5.2579834436842963E-2</v>
      </c>
      <c r="CX119" s="175">
        <f t="shared" si="6"/>
        <v>5.3596301459011252E-2</v>
      </c>
      <c r="CY119" s="175">
        <f t="shared" si="6"/>
        <v>5.4646457099580582E-2</v>
      </c>
      <c r="CZ119" s="175">
        <f t="shared" si="6"/>
        <v>5.5819131138666205E-2</v>
      </c>
      <c r="DA119" s="175">
        <f t="shared" si="6"/>
        <v>5.7045901661093794E-2</v>
      </c>
      <c r="DB119" s="175">
        <f t="shared" si="6"/>
        <v>5.8256105245685419E-2</v>
      </c>
      <c r="DC119" s="175">
        <f t="shared" si="6"/>
        <v>5.9476122696480047E-2</v>
      </c>
      <c r="DD119" s="175">
        <f t="shared" si="6"/>
        <v>6.0689761102673281E-2</v>
      </c>
      <c r="DE119" s="175">
        <f t="shared" si="6"/>
        <v>6.1847768970143359E-2</v>
      </c>
      <c r="DF119" s="175">
        <f t="shared" si="6"/>
        <v>6.2898205250492223E-2</v>
      </c>
      <c r="DG119" s="175">
        <f t="shared" si="6"/>
        <v>6.3911630882158552E-2</v>
      </c>
      <c r="DH119" s="175">
        <f t="shared" si="6"/>
        <v>6.4964820789829306E-2</v>
      </c>
      <c r="DI119" s="175">
        <f t="shared" si="6"/>
        <v>6.597039148281833E-2</v>
      </c>
      <c r="DJ119" s="175">
        <f t="shared" si="6"/>
        <v>6.6882267520395208E-2</v>
      </c>
      <c r="DK119" s="175">
        <f t="shared" si="6"/>
        <v>6.7782909880860054E-2</v>
      </c>
      <c r="DL119" s="175">
        <f t="shared" si="6"/>
        <v>6.8736547443508378E-2</v>
      </c>
      <c r="DM119" s="175">
        <f t="shared" si="6"/>
        <v>6.9830443006490814E-2</v>
      </c>
      <c r="DN119" s="175">
        <f t="shared" si="6"/>
        <v>7.1185839543237955E-2</v>
      </c>
      <c r="DO119" s="175">
        <f t="shared" si="6"/>
        <v>7.2825787201170278E-2</v>
      </c>
      <c r="DP119" s="175">
        <f t="shared" si="6"/>
        <v>7.4772856655531447E-2</v>
      </c>
      <c r="DQ119" s="175">
        <f t="shared" ref="DQ119:DW119" si="7">SUM(DQ111:DQ118,DQ90:DQ97)/SUM(DQ77:DQ118)</f>
        <v>7.7082102943564865E-2</v>
      </c>
      <c r="DR119" s="175">
        <f t="shared" si="7"/>
        <v>7.954717047004034E-2</v>
      </c>
      <c r="DS119" s="175">
        <f t="shared" si="7"/>
        <v>8.222109938511897E-2</v>
      </c>
      <c r="DT119" s="175">
        <f t="shared" si="7"/>
        <v>8.5109643485534528E-2</v>
      </c>
      <c r="DU119" s="175">
        <f t="shared" si="7"/>
        <v>8.8074942724914521E-2</v>
      </c>
      <c r="DV119" s="175">
        <f t="shared" si="7"/>
        <v>9.1060920891848904E-2</v>
      </c>
      <c r="DW119" s="175">
        <f t="shared" si="7"/>
        <v>9.3657778034469383E-2</v>
      </c>
      <c r="DX119" s="68"/>
      <c r="DY119" s="68"/>
      <c r="DZ119" s="68"/>
      <c r="EA119" s="68"/>
      <c r="EB119" s="68"/>
      <c r="EC119" s="68"/>
      <c r="ED119" s="68"/>
      <c r="EE119" s="68"/>
      <c r="EF119" s="68"/>
      <c r="EG119" s="68"/>
      <c r="EH119" s="68"/>
      <c r="EI119" s="68"/>
      <c r="EJ119" s="68"/>
      <c r="EK119" s="68"/>
      <c r="EL119" s="68"/>
      <c r="EM119" s="68"/>
      <c r="EN119" s="68"/>
      <c r="EO119" s="68"/>
      <c r="EP119" s="68"/>
      <c r="EQ119" s="68"/>
      <c r="ER119" s="68"/>
      <c r="ES119" s="68"/>
      <c r="ET119" s="68"/>
      <c r="EU119" s="68"/>
      <c r="EV119" s="68"/>
      <c r="EW119" s="68"/>
      <c r="EX119" s="68"/>
      <c r="EY119" s="68"/>
      <c r="EZ119" s="68"/>
      <c r="FA119" s="68"/>
      <c r="FB119" s="68"/>
      <c r="FC119" s="68"/>
      <c r="FD119" s="68"/>
      <c r="FE119" s="68"/>
      <c r="FF119" s="68"/>
      <c r="FG119" s="68"/>
      <c r="FH119" s="68"/>
      <c r="FI119" s="68"/>
      <c r="FJ119" s="68"/>
      <c r="FK119" s="68"/>
      <c r="FL119" s="68"/>
      <c r="FM119" s="68"/>
      <c r="FN119" s="68"/>
      <c r="FO119" s="68"/>
      <c r="FP119" s="68"/>
      <c r="FQ119" s="68"/>
      <c r="FR119" s="68"/>
      <c r="FS119" s="68"/>
      <c r="FT119" s="68"/>
      <c r="FU119" s="68"/>
      <c r="FV119" s="68"/>
      <c r="FW119" s="68"/>
      <c r="FX119" s="68"/>
      <c r="FY119" s="68"/>
      <c r="FZ119" s="68"/>
      <c r="GA119" s="68"/>
      <c r="GB119" s="68"/>
      <c r="GC119" s="68"/>
      <c r="GD119" s="68"/>
      <c r="GE119" s="68"/>
      <c r="GF119" s="68"/>
      <c r="GG119" s="68"/>
      <c r="GH119" s="68"/>
      <c r="GI119" s="68"/>
      <c r="GJ119" s="68"/>
      <c r="GK119" s="68"/>
      <c r="GL119" s="68"/>
      <c r="GM119" s="68"/>
      <c r="GN119" s="68"/>
      <c r="GO119" s="68"/>
      <c r="GP119" s="68"/>
      <c r="GQ119" s="68"/>
      <c r="GR119" s="68"/>
      <c r="GS119" s="68"/>
      <c r="GT119" s="68"/>
      <c r="GU119" s="68"/>
      <c r="GV119" s="68"/>
      <c r="GW119" s="68"/>
      <c r="GX119" s="68"/>
    </row>
    <row r="120" spans="1:206" s="67" customFormat="1">
      <c r="A120" s="182" t="s">
        <v>224</v>
      </c>
      <c r="B120" s="67" t="s">
        <v>3547</v>
      </c>
      <c r="C120" s="67" t="s">
        <v>3533</v>
      </c>
      <c r="D120" s="188" t="s">
        <v>3560</v>
      </c>
      <c r="E120" s="67" t="s">
        <v>844</v>
      </c>
      <c r="BD120" s="175">
        <f>SUM(BD90:BD97)/SUM(BD77:BD97)</f>
        <v>4.6419286595370014E-2</v>
      </c>
      <c r="BE120" s="175">
        <f t="shared" ref="BE120:DP120" si="8">SUM(BE90:BE97)/SUM(BE77:BE97)</f>
        <v>4.5587367489476747E-2</v>
      </c>
      <c r="BF120" s="175">
        <f t="shared" si="8"/>
        <v>4.4968209452127275E-2</v>
      </c>
      <c r="BG120" s="175">
        <f t="shared" si="8"/>
        <v>4.452587536495857E-2</v>
      </c>
      <c r="BH120" s="175">
        <f t="shared" si="8"/>
        <v>4.4129899592348171E-2</v>
      </c>
      <c r="BI120" s="175">
        <f t="shared" si="8"/>
        <v>4.363970467651139E-2</v>
      </c>
      <c r="BJ120" s="175">
        <f t="shared" si="8"/>
        <v>4.3094757026873695E-2</v>
      </c>
      <c r="BK120" s="175">
        <f t="shared" si="8"/>
        <v>4.2568361012742931E-2</v>
      </c>
      <c r="BL120" s="175">
        <f t="shared" si="8"/>
        <v>4.2166307618578404E-2</v>
      </c>
      <c r="BM120" s="175">
        <f t="shared" si="8"/>
        <v>4.1852342061127965E-2</v>
      </c>
      <c r="BN120" s="175">
        <f t="shared" si="8"/>
        <v>4.1509058449904594E-2</v>
      </c>
      <c r="BO120" s="175">
        <f t="shared" si="8"/>
        <v>4.1306045371623246E-2</v>
      </c>
      <c r="BP120" s="175">
        <f t="shared" si="8"/>
        <v>4.1294455633164528E-2</v>
      </c>
      <c r="BQ120" s="175">
        <f t="shared" si="8"/>
        <v>4.1283517865536599E-2</v>
      </c>
      <c r="BR120" s="175">
        <f t="shared" si="8"/>
        <v>4.1265998375721855E-2</v>
      </c>
      <c r="BS120" s="175">
        <f t="shared" si="8"/>
        <v>4.1335961398035075E-2</v>
      </c>
      <c r="BT120" s="175">
        <f t="shared" si="8"/>
        <v>4.152828991049954E-2</v>
      </c>
      <c r="BU120" s="175">
        <f t="shared" si="8"/>
        <v>4.1805649086377378E-2</v>
      </c>
      <c r="BV120" s="175">
        <f t="shared" si="8"/>
        <v>4.2091894357780574E-2</v>
      </c>
      <c r="BW120" s="175">
        <f t="shared" si="8"/>
        <v>4.2377615262241479E-2</v>
      </c>
      <c r="BX120" s="175">
        <f t="shared" si="8"/>
        <v>4.2688031833742264E-2</v>
      </c>
      <c r="BY120" s="175">
        <f t="shared" si="8"/>
        <v>4.3025211947348749E-2</v>
      </c>
      <c r="BZ120" s="175">
        <f t="shared" si="8"/>
        <v>4.3414554375509708E-2</v>
      </c>
      <c r="CA120" s="175">
        <f t="shared" si="8"/>
        <v>4.3901050136060875E-2</v>
      </c>
      <c r="CB120" s="175">
        <f t="shared" si="8"/>
        <v>4.4488622080538588E-2</v>
      </c>
      <c r="CC120" s="175">
        <f t="shared" si="8"/>
        <v>4.5108480061434884E-2</v>
      </c>
      <c r="CD120" s="175">
        <f t="shared" si="8"/>
        <v>4.5704802373793242E-2</v>
      </c>
      <c r="CE120" s="175">
        <f t="shared" si="8"/>
        <v>4.6312257625964942E-2</v>
      </c>
      <c r="CF120" s="175">
        <f t="shared" si="8"/>
        <v>4.6986412474161049E-2</v>
      </c>
      <c r="CG120" s="175">
        <f t="shared" si="8"/>
        <v>4.7704383651853734E-2</v>
      </c>
      <c r="CH120" s="175">
        <f t="shared" si="8"/>
        <v>4.8363437080313591E-2</v>
      </c>
      <c r="CI120" s="175">
        <f t="shared" si="8"/>
        <v>4.8940353582218155E-2</v>
      </c>
      <c r="CJ120" s="175">
        <f t="shared" si="8"/>
        <v>4.9458029210490584E-2</v>
      </c>
      <c r="CK120" s="175">
        <f t="shared" si="8"/>
        <v>4.9932153774607177E-2</v>
      </c>
      <c r="CL120" s="175">
        <f t="shared" si="8"/>
        <v>5.0423558891722946E-2</v>
      </c>
      <c r="CM120" s="175">
        <f t="shared" si="8"/>
        <v>5.0996431330613087E-2</v>
      </c>
      <c r="CN120" s="175">
        <f t="shared" si="8"/>
        <v>5.1605798692397911E-2</v>
      </c>
      <c r="CO120" s="175">
        <f t="shared" si="8"/>
        <v>5.2198074108292705E-2</v>
      </c>
      <c r="CP120" s="175">
        <f t="shared" si="8"/>
        <v>5.2835693374180995E-2</v>
      </c>
      <c r="CQ120" s="175">
        <f t="shared" si="8"/>
        <v>5.3568726429949386E-2</v>
      </c>
      <c r="CR120" s="175">
        <f t="shared" si="8"/>
        <v>5.4329920609187905E-2</v>
      </c>
      <c r="CS120" s="175">
        <f t="shared" si="8"/>
        <v>5.5065921039437624E-2</v>
      </c>
      <c r="CT120" s="175">
        <f t="shared" si="8"/>
        <v>5.5872604368057119E-2</v>
      </c>
      <c r="CU120" s="175">
        <f t="shared" si="8"/>
        <v>5.6822125091426742E-2</v>
      </c>
      <c r="CV120" s="175">
        <f t="shared" si="8"/>
        <v>5.7826789025267701E-2</v>
      </c>
      <c r="CW120" s="175">
        <f t="shared" si="8"/>
        <v>5.8868471396488355E-2</v>
      </c>
      <c r="CX120" s="175">
        <f t="shared" si="8"/>
        <v>5.9938849684284971E-2</v>
      </c>
      <c r="CY120" s="175">
        <f t="shared" si="8"/>
        <v>6.10504915004755E-2</v>
      </c>
      <c r="CZ120" s="175">
        <f t="shared" si="8"/>
        <v>6.230139003819142E-2</v>
      </c>
      <c r="DA120" s="175">
        <f t="shared" si="8"/>
        <v>6.3607155122009096E-2</v>
      </c>
      <c r="DB120" s="175">
        <f t="shared" si="8"/>
        <v>6.4906723094634869E-2</v>
      </c>
      <c r="DC120" s="175">
        <f t="shared" si="8"/>
        <v>6.6240267727066302E-2</v>
      </c>
      <c r="DD120" s="175">
        <f t="shared" si="8"/>
        <v>6.7568071965642809E-2</v>
      </c>
      <c r="DE120" s="175">
        <f t="shared" si="8"/>
        <v>6.8835163890974299E-2</v>
      </c>
      <c r="DF120" s="175">
        <f t="shared" si="8"/>
        <v>7.0002618586703105E-2</v>
      </c>
      <c r="DG120" s="175">
        <f t="shared" si="8"/>
        <v>7.114503174864456E-2</v>
      </c>
      <c r="DH120" s="175">
        <f t="shared" si="8"/>
        <v>7.2336973958635711E-2</v>
      </c>
      <c r="DI120" s="175">
        <f t="shared" si="8"/>
        <v>7.3491825899347121E-2</v>
      </c>
      <c r="DJ120" s="175">
        <f t="shared" si="8"/>
        <v>7.4550835484457137E-2</v>
      </c>
      <c r="DK120" s="175">
        <f t="shared" si="8"/>
        <v>7.558956463986681E-2</v>
      </c>
      <c r="DL120" s="175">
        <f t="shared" si="8"/>
        <v>7.6684866048860739E-2</v>
      </c>
      <c r="DM120" s="175">
        <f t="shared" si="8"/>
        <v>7.7924105910386912E-2</v>
      </c>
      <c r="DN120" s="175">
        <f t="shared" si="8"/>
        <v>7.9432572910289503E-2</v>
      </c>
      <c r="DO120" s="175">
        <f t="shared" si="8"/>
        <v>8.1259079533719011E-2</v>
      </c>
      <c r="DP120" s="175">
        <f t="shared" si="8"/>
        <v>8.3422810228163294E-2</v>
      </c>
      <c r="DQ120" s="175">
        <f t="shared" ref="DQ120:DW120" si="9">SUM(DQ90:DQ97)/SUM(DQ77:DQ97)</f>
        <v>8.597534215110382E-2</v>
      </c>
      <c r="DR120" s="175">
        <f t="shared" si="9"/>
        <v>8.8705122361977223E-2</v>
      </c>
      <c r="DS120" s="175">
        <f t="shared" si="9"/>
        <v>9.1673623020833539E-2</v>
      </c>
      <c r="DT120" s="175">
        <f t="shared" si="9"/>
        <v>9.4870224540379786E-2</v>
      </c>
      <c r="DU120" s="175">
        <f t="shared" si="9"/>
        <v>9.8132759783695053E-2</v>
      </c>
      <c r="DV120" s="175">
        <f t="shared" si="9"/>
        <v>0.10144852829426997</v>
      </c>
      <c r="DW120" s="175">
        <f t="shared" si="9"/>
        <v>0.10439119058875275</v>
      </c>
      <c r="DX120" s="68"/>
      <c r="DY120" s="68"/>
      <c r="DZ120" s="68"/>
      <c r="EA120" s="68"/>
      <c r="EB120" s="68"/>
      <c r="EC120" s="68"/>
      <c r="ED120" s="68"/>
      <c r="EE120" s="68"/>
      <c r="EF120" s="68"/>
      <c r="EG120" s="68"/>
      <c r="EH120" s="68"/>
      <c r="EI120" s="68"/>
      <c r="EJ120" s="68"/>
      <c r="EK120" s="68"/>
      <c r="EL120" s="68"/>
      <c r="EM120" s="68"/>
      <c r="EN120" s="68"/>
      <c r="EO120" s="68"/>
      <c r="EP120" s="68"/>
      <c r="EQ120" s="68"/>
      <c r="ER120" s="68"/>
      <c r="ES120" s="68"/>
      <c r="ET120" s="68"/>
      <c r="EU120" s="68"/>
      <c r="EV120" s="68"/>
      <c r="EW120" s="68"/>
      <c r="EX120" s="68"/>
      <c r="EY120" s="68"/>
      <c r="EZ120" s="68"/>
      <c r="FA120" s="68"/>
      <c r="FB120" s="68"/>
      <c r="FC120" s="68"/>
      <c r="FD120" s="68"/>
      <c r="FE120" s="68"/>
      <c r="FF120" s="68"/>
      <c r="FG120" s="68"/>
      <c r="FH120" s="68"/>
      <c r="FI120" s="68"/>
      <c r="FJ120" s="68"/>
      <c r="FK120" s="68"/>
      <c r="FL120" s="68"/>
      <c r="FM120" s="68"/>
      <c r="FN120" s="68"/>
      <c r="FO120" s="68"/>
      <c r="FP120" s="68"/>
      <c r="FQ120" s="68"/>
      <c r="FR120" s="68"/>
      <c r="FS120" s="68"/>
      <c r="FT120" s="68"/>
      <c r="FU120" s="68"/>
      <c r="FV120" s="68"/>
      <c r="FW120" s="68"/>
      <c r="FX120" s="68"/>
      <c r="FY120" s="68"/>
      <c r="FZ120" s="68"/>
      <c r="GA120" s="68"/>
      <c r="GB120" s="68"/>
      <c r="GC120" s="68"/>
      <c r="GD120" s="68"/>
      <c r="GE120" s="68"/>
      <c r="GF120" s="68"/>
      <c r="GG120" s="68"/>
      <c r="GH120" s="68"/>
      <c r="GI120" s="68"/>
      <c r="GJ120" s="68"/>
      <c r="GK120" s="68"/>
      <c r="GL120" s="68"/>
      <c r="GM120" s="68"/>
      <c r="GN120" s="68"/>
      <c r="GO120" s="68"/>
      <c r="GP120" s="68"/>
      <c r="GQ120" s="68"/>
      <c r="GR120" s="68"/>
      <c r="GS120" s="68"/>
      <c r="GT120" s="68"/>
      <c r="GU120" s="68"/>
      <c r="GV120" s="68"/>
      <c r="GW120" s="68"/>
      <c r="GX120" s="68"/>
    </row>
    <row r="121" spans="1:206" s="67" customFormat="1">
      <c r="A121" s="182" t="s">
        <v>224</v>
      </c>
      <c r="B121" s="67" t="s">
        <v>3547</v>
      </c>
      <c r="C121" s="67" t="s">
        <v>3533</v>
      </c>
      <c r="D121" s="188" t="s">
        <v>3560</v>
      </c>
      <c r="E121" s="67" t="s">
        <v>845</v>
      </c>
      <c r="BD121" s="175">
        <f>SUM(BD111:BD118)/SUM(BD98:BD118)</f>
        <v>3.6646020645226492E-2</v>
      </c>
      <c r="BE121" s="175">
        <f t="shared" ref="BE121:DP121" si="10">SUM(BE111:BE118)/SUM(BE98:BE118)</f>
        <v>3.6042831078412198E-2</v>
      </c>
      <c r="BF121" s="175">
        <f t="shared" si="10"/>
        <v>3.5623498797642171E-2</v>
      </c>
      <c r="BG121" s="175">
        <f t="shared" si="10"/>
        <v>3.5336438908751711E-2</v>
      </c>
      <c r="BH121" s="175">
        <f t="shared" si="10"/>
        <v>3.5089284416085657E-2</v>
      </c>
      <c r="BI121" s="175">
        <f t="shared" si="10"/>
        <v>3.4736262271903219E-2</v>
      </c>
      <c r="BJ121" s="175">
        <f t="shared" si="10"/>
        <v>3.4306753215261637E-2</v>
      </c>
      <c r="BK121" s="175">
        <f t="shared" si="10"/>
        <v>3.3908469215893744E-2</v>
      </c>
      <c r="BL121" s="175">
        <f t="shared" si="10"/>
        <v>3.3611595935372024E-2</v>
      </c>
      <c r="BM121" s="175">
        <f t="shared" si="10"/>
        <v>3.3365937780106887E-2</v>
      </c>
      <c r="BN121" s="175">
        <f t="shared" si="10"/>
        <v>3.3073116209122184E-2</v>
      </c>
      <c r="BO121" s="175">
        <f t="shared" si="10"/>
        <v>3.2884658014147083E-2</v>
      </c>
      <c r="BP121" s="175">
        <f t="shared" si="10"/>
        <v>3.2853724261876868E-2</v>
      </c>
      <c r="BQ121" s="175">
        <f t="shared" si="10"/>
        <v>3.2821637156759405E-2</v>
      </c>
      <c r="BR121" s="175">
        <f t="shared" si="10"/>
        <v>3.2780951211160189E-2</v>
      </c>
      <c r="BS121" s="175">
        <f t="shared" si="10"/>
        <v>3.279639516300293E-2</v>
      </c>
      <c r="BT121" s="175">
        <f t="shared" si="10"/>
        <v>3.2919009323967477E-2</v>
      </c>
      <c r="BU121" s="175">
        <f t="shared" si="10"/>
        <v>3.3133895614826783E-2</v>
      </c>
      <c r="BV121" s="175">
        <f t="shared" si="10"/>
        <v>3.3363976439173312E-2</v>
      </c>
      <c r="BW121" s="175">
        <f t="shared" si="10"/>
        <v>3.3583793751831514E-2</v>
      </c>
      <c r="BX121" s="175">
        <f t="shared" si="10"/>
        <v>3.380337520352536E-2</v>
      </c>
      <c r="BY121" s="175">
        <f t="shared" si="10"/>
        <v>3.4032816776456781E-2</v>
      </c>
      <c r="BZ121" s="175">
        <f t="shared" si="10"/>
        <v>3.4322016658103437E-2</v>
      </c>
      <c r="CA121" s="175">
        <f t="shared" si="10"/>
        <v>3.4699685455252614E-2</v>
      </c>
      <c r="CB121" s="175">
        <f t="shared" si="10"/>
        <v>3.5147541368145734E-2</v>
      </c>
      <c r="CC121" s="175">
        <f t="shared" si="10"/>
        <v>3.5633732675691358E-2</v>
      </c>
      <c r="CD121" s="175">
        <f t="shared" si="10"/>
        <v>3.6121901414583851E-2</v>
      </c>
      <c r="CE121" s="175">
        <f t="shared" si="10"/>
        <v>3.6623058749668057E-2</v>
      </c>
      <c r="CF121" s="175">
        <f t="shared" si="10"/>
        <v>3.7170815369848988E-2</v>
      </c>
      <c r="CG121" s="175">
        <f t="shared" si="10"/>
        <v>3.774816205386422E-2</v>
      </c>
      <c r="CH121" s="175">
        <f t="shared" si="10"/>
        <v>3.8251242550051683E-2</v>
      </c>
      <c r="CI121" s="175">
        <f t="shared" si="10"/>
        <v>3.8649823058762925E-2</v>
      </c>
      <c r="CJ121" s="175">
        <f t="shared" si="10"/>
        <v>3.8988911405673454E-2</v>
      </c>
      <c r="CK121" s="175">
        <f t="shared" si="10"/>
        <v>3.9287898208718641E-2</v>
      </c>
      <c r="CL121" s="175">
        <f t="shared" si="10"/>
        <v>3.9594781471966066E-2</v>
      </c>
      <c r="CM121" s="175">
        <f t="shared" si="10"/>
        <v>3.9970765410460025E-2</v>
      </c>
      <c r="CN121" s="175">
        <f t="shared" si="10"/>
        <v>4.0380558461190846E-2</v>
      </c>
      <c r="CO121" s="175">
        <f t="shared" si="10"/>
        <v>4.077808820455394E-2</v>
      </c>
      <c r="CP121" s="175">
        <f t="shared" si="10"/>
        <v>4.1218226069212743E-2</v>
      </c>
      <c r="CQ121" s="175">
        <f t="shared" si="10"/>
        <v>4.1770319751243616E-2</v>
      </c>
      <c r="CR121" s="175">
        <f t="shared" si="10"/>
        <v>4.2404126202619262E-2</v>
      </c>
      <c r="CS121" s="175">
        <f t="shared" si="10"/>
        <v>4.3073634664164404E-2</v>
      </c>
      <c r="CT121" s="175">
        <f t="shared" si="10"/>
        <v>4.3830265399980757E-2</v>
      </c>
      <c r="CU121" s="175">
        <f t="shared" si="10"/>
        <v>4.4694048085784789E-2</v>
      </c>
      <c r="CV121" s="175">
        <f t="shared" si="10"/>
        <v>4.5595903642509462E-2</v>
      </c>
      <c r="CW121" s="175">
        <f t="shared" si="10"/>
        <v>4.6537629909466E-2</v>
      </c>
      <c r="CX121" s="175">
        <f t="shared" si="10"/>
        <v>4.7504158163774658E-2</v>
      </c>
      <c r="CY121" s="175">
        <f t="shared" si="10"/>
        <v>4.8496995954846071E-2</v>
      </c>
      <c r="CZ121" s="175">
        <f t="shared" si="10"/>
        <v>4.9595905686131647E-2</v>
      </c>
      <c r="DA121" s="175">
        <f t="shared" si="10"/>
        <v>5.0748114682278293E-2</v>
      </c>
      <c r="DB121" s="175">
        <f t="shared" si="10"/>
        <v>5.1874187702371961E-2</v>
      </c>
      <c r="DC121" s="175">
        <f t="shared" si="10"/>
        <v>5.298638685663673E-2</v>
      </c>
      <c r="DD121" s="175">
        <f t="shared" si="10"/>
        <v>5.4090722566730989E-2</v>
      </c>
      <c r="DE121" s="175">
        <f t="shared" si="10"/>
        <v>5.5144051435491732E-2</v>
      </c>
      <c r="DF121" s="175">
        <f t="shared" si="10"/>
        <v>5.6082015933684594E-2</v>
      </c>
      <c r="DG121" s="175">
        <f t="shared" si="10"/>
        <v>5.6971758946476804E-2</v>
      </c>
      <c r="DH121" s="175">
        <f t="shared" si="10"/>
        <v>5.7892527424162586E-2</v>
      </c>
      <c r="DI121" s="175">
        <f t="shared" si="10"/>
        <v>5.8755973750801972E-2</v>
      </c>
      <c r="DJ121" s="175">
        <f t="shared" si="10"/>
        <v>5.9527527753511403E-2</v>
      </c>
      <c r="DK121" s="175">
        <f t="shared" si="10"/>
        <v>6.0295851786379168E-2</v>
      </c>
      <c r="DL121" s="175">
        <f t="shared" si="10"/>
        <v>6.1112704069072883E-2</v>
      </c>
      <c r="DM121" s="175">
        <f t="shared" si="10"/>
        <v>6.2065646251357479E-2</v>
      </c>
      <c r="DN121" s="175">
        <f t="shared" si="10"/>
        <v>6.3272812979884172E-2</v>
      </c>
      <c r="DO121" s="175">
        <f t="shared" si="10"/>
        <v>6.4732220095664872E-2</v>
      </c>
      <c r="DP121" s="175">
        <f t="shared" si="10"/>
        <v>6.646973549098345E-2</v>
      </c>
      <c r="DQ121" s="175">
        <f t="shared" ref="DQ121:DW121" si="11">SUM(DQ111:DQ118)/SUM(DQ98:DQ118)</f>
        <v>6.8543451739788347E-2</v>
      </c>
      <c r="DR121" s="175">
        <f t="shared" si="11"/>
        <v>7.0751109037854157E-2</v>
      </c>
      <c r="DS121" s="175">
        <f t="shared" si="11"/>
        <v>7.3137359267294755E-2</v>
      </c>
      <c r="DT121" s="175">
        <f t="shared" si="11"/>
        <v>7.5724112418222411E-2</v>
      </c>
      <c r="DU121" s="175">
        <f t="shared" si="11"/>
        <v>7.8396867434821715E-2</v>
      </c>
      <c r="DV121" s="175">
        <f t="shared" si="11"/>
        <v>8.1056363730290543E-2</v>
      </c>
      <c r="DW121" s="175">
        <f t="shared" si="11"/>
        <v>8.3309854489165461E-2</v>
      </c>
      <c r="DX121" s="68"/>
      <c r="DY121" s="68"/>
      <c r="DZ121" s="68"/>
      <c r="EA121" s="68"/>
      <c r="EB121" s="68"/>
      <c r="EC121" s="68"/>
      <c r="ED121" s="68"/>
      <c r="EE121" s="68"/>
      <c r="EF121" s="68"/>
      <c r="EG121" s="68"/>
      <c r="EH121" s="68"/>
      <c r="EI121" s="68"/>
      <c r="EJ121" s="68"/>
      <c r="EK121" s="68"/>
      <c r="EL121" s="68"/>
      <c r="EM121" s="68"/>
      <c r="EN121" s="68"/>
      <c r="EO121" s="68"/>
      <c r="EP121" s="68"/>
      <c r="EQ121" s="68"/>
      <c r="ER121" s="68"/>
      <c r="ES121" s="68"/>
      <c r="ET121" s="68"/>
      <c r="EU121" s="68"/>
      <c r="EV121" s="68"/>
      <c r="EW121" s="68"/>
      <c r="EX121" s="68"/>
      <c r="EY121" s="68"/>
      <c r="EZ121" s="68"/>
      <c r="FA121" s="68"/>
      <c r="FB121" s="68"/>
      <c r="FC121" s="68"/>
      <c r="FD121" s="68"/>
      <c r="FE121" s="68"/>
      <c r="FF121" s="68"/>
      <c r="FG121" s="68"/>
      <c r="FH121" s="68"/>
      <c r="FI121" s="68"/>
      <c r="FJ121" s="68"/>
      <c r="FK121" s="68"/>
      <c r="FL121" s="68"/>
      <c r="FM121" s="68"/>
      <c r="FN121" s="68"/>
      <c r="FO121" s="68"/>
      <c r="FP121" s="68"/>
      <c r="FQ121" s="68"/>
      <c r="FR121" s="68"/>
      <c r="FS121" s="68"/>
      <c r="FT121" s="68"/>
      <c r="FU121" s="68"/>
      <c r="FV121" s="68"/>
      <c r="FW121" s="68"/>
      <c r="FX121" s="68"/>
      <c r="FY121" s="68"/>
      <c r="FZ121" s="68"/>
      <c r="GA121" s="68"/>
      <c r="GB121" s="68"/>
      <c r="GC121" s="68"/>
      <c r="GD121" s="68"/>
      <c r="GE121" s="68"/>
      <c r="GF121" s="68"/>
      <c r="GG121" s="68"/>
      <c r="GH121" s="68"/>
      <c r="GI121" s="68"/>
      <c r="GJ121" s="68"/>
      <c r="GK121" s="68"/>
      <c r="GL121" s="68"/>
      <c r="GM121" s="68"/>
      <c r="GN121" s="68"/>
      <c r="GO121" s="68"/>
      <c r="GP121" s="68"/>
      <c r="GQ121" s="68"/>
      <c r="GR121" s="68"/>
      <c r="GS121" s="68"/>
      <c r="GT121" s="68"/>
      <c r="GU121" s="68"/>
      <c r="GV121" s="68"/>
      <c r="GW121" s="68"/>
      <c r="GX121" s="68"/>
    </row>
    <row r="122" spans="1:206" customFormat="1">
      <c r="A122" s="181" t="s">
        <v>224</v>
      </c>
      <c r="B122" t="s">
        <v>3547</v>
      </c>
      <c r="C122" t="s">
        <v>3533</v>
      </c>
      <c r="D122" s="187" t="s">
        <v>3559</v>
      </c>
      <c r="E122" t="s">
        <v>846</v>
      </c>
      <c r="BD122" s="43">
        <v>12378997</v>
      </c>
      <c r="BE122" s="43">
        <v>13532986</v>
      </c>
      <c r="BF122" s="43">
        <v>14504817.5</v>
      </c>
      <c r="BG122" s="43">
        <v>15313251.5</v>
      </c>
      <c r="BH122" s="43">
        <v>15485340.5</v>
      </c>
      <c r="BI122" s="43">
        <v>15335855.5</v>
      </c>
      <c r="BJ122" s="43">
        <v>15441710.5</v>
      </c>
      <c r="BK122" s="43">
        <v>15510093.5</v>
      </c>
      <c r="BL122" s="43">
        <v>15415147.5</v>
      </c>
      <c r="BM122" s="43">
        <v>15219420</v>
      </c>
      <c r="BN122" s="43">
        <v>15115994</v>
      </c>
      <c r="BO122" s="43">
        <v>15032245</v>
      </c>
      <c r="BP122" s="43">
        <v>14852321</v>
      </c>
      <c r="BQ122" s="43">
        <v>14564134</v>
      </c>
      <c r="BR122" s="43">
        <v>14157568</v>
      </c>
      <c r="BS122" s="43">
        <v>13629685</v>
      </c>
      <c r="BT122" s="43">
        <v>13103673.5</v>
      </c>
      <c r="BU122" s="43">
        <v>12663270</v>
      </c>
      <c r="BV122" s="43">
        <v>12316614</v>
      </c>
      <c r="BW122" s="43">
        <v>12105435</v>
      </c>
      <c r="BX122" s="43">
        <v>12112674</v>
      </c>
      <c r="BY122" s="43">
        <v>12243916.5</v>
      </c>
      <c r="BZ122" s="43">
        <v>12397141.5</v>
      </c>
      <c r="CA122" s="43">
        <v>12567249.5</v>
      </c>
      <c r="CB122" s="43">
        <v>12771829.5</v>
      </c>
      <c r="CC122" s="43">
        <v>13020212</v>
      </c>
      <c r="CD122" s="43">
        <v>13241412.5</v>
      </c>
      <c r="CE122" s="43">
        <v>13389939.5</v>
      </c>
      <c r="CF122" s="43">
        <v>13475154</v>
      </c>
      <c r="CG122" s="43">
        <v>13527898.5</v>
      </c>
      <c r="CH122" s="43">
        <v>13545173.5</v>
      </c>
      <c r="CI122" s="43">
        <v>13540565.5</v>
      </c>
      <c r="CJ122" s="43">
        <v>13572962.5</v>
      </c>
      <c r="CK122" s="43">
        <v>13702388</v>
      </c>
      <c r="CL122" s="43">
        <v>13860167</v>
      </c>
      <c r="CM122" s="43">
        <v>13973578</v>
      </c>
      <c r="CN122" s="43">
        <v>14093651.5</v>
      </c>
      <c r="CO122" s="43">
        <v>14194227.5</v>
      </c>
      <c r="CP122" s="43">
        <v>14133816.5</v>
      </c>
      <c r="CQ122" s="43">
        <v>13899041</v>
      </c>
      <c r="CR122" s="43">
        <v>13549015.5</v>
      </c>
      <c r="CS122" s="43">
        <v>13065086</v>
      </c>
      <c r="CT122" s="43">
        <v>12426832</v>
      </c>
      <c r="CU122" s="43">
        <v>11725120.5</v>
      </c>
      <c r="CV122" s="43">
        <v>11064244</v>
      </c>
      <c r="CW122" s="43">
        <v>10461125</v>
      </c>
      <c r="CX122" s="43">
        <v>9926587</v>
      </c>
      <c r="CY122" s="43">
        <v>9472223.5</v>
      </c>
      <c r="CZ122" s="43">
        <v>9089533.5</v>
      </c>
      <c r="DA122" s="43">
        <v>8744410</v>
      </c>
      <c r="DB122" s="43">
        <v>8443371</v>
      </c>
      <c r="DC122" s="43">
        <v>8194495</v>
      </c>
      <c r="DD122" s="43">
        <v>8017061.5</v>
      </c>
      <c r="DE122" s="43">
        <v>7983225</v>
      </c>
      <c r="DF122" s="43">
        <v>8062690</v>
      </c>
      <c r="DG122" s="43">
        <v>8158224</v>
      </c>
      <c r="DH122" s="43">
        <v>8271593.5</v>
      </c>
      <c r="DI122" s="43">
        <v>8441707.5</v>
      </c>
      <c r="DJ122" s="43">
        <v>8667086</v>
      </c>
      <c r="DK122" s="43">
        <v>8924675</v>
      </c>
      <c r="DL122" s="43">
        <v>9130166.5</v>
      </c>
      <c r="DM122" s="43">
        <v>9302878</v>
      </c>
      <c r="DN122" s="43">
        <v>9483282</v>
      </c>
      <c r="DO122" s="43">
        <v>9590777</v>
      </c>
      <c r="DP122" s="43">
        <v>9640147.5</v>
      </c>
      <c r="DQ122" s="43">
        <v>9706160</v>
      </c>
      <c r="DR122" s="43">
        <v>9749727</v>
      </c>
      <c r="DS122" s="43">
        <v>9660564</v>
      </c>
      <c r="DT122" s="43">
        <v>9449973</v>
      </c>
      <c r="DU122" s="43">
        <v>9167068</v>
      </c>
      <c r="DV122" s="43">
        <v>8823688</v>
      </c>
      <c r="DW122" s="43">
        <v>8459651.5</v>
      </c>
      <c r="DX122" s="43"/>
      <c r="DY122" s="43"/>
      <c r="DZ122" s="43"/>
      <c r="EA122" s="43">
        <v>7687692</v>
      </c>
      <c r="EB122" s="43"/>
      <c r="EC122" s="43"/>
      <c r="ED122" s="43"/>
      <c r="EE122" s="43"/>
      <c r="EF122" s="43">
        <v>6868092</v>
      </c>
      <c r="EG122" s="43"/>
      <c r="EH122" s="43"/>
      <c r="EI122" s="43"/>
      <c r="EJ122" s="43"/>
      <c r="EK122" s="43">
        <v>6676703</v>
      </c>
      <c r="EL122" s="43"/>
      <c r="EM122" s="43"/>
      <c r="EN122" s="43"/>
      <c r="EO122" s="43"/>
      <c r="EP122" s="43">
        <v>6854691</v>
      </c>
      <c r="EQ122" s="43"/>
      <c r="ER122" s="43"/>
      <c r="ES122" s="43"/>
      <c r="ET122" s="43"/>
      <c r="EU122" s="43">
        <v>7107465</v>
      </c>
      <c r="EV122" s="43"/>
      <c r="EW122" s="43"/>
      <c r="EX122" s="43"/>
      <c r="EY122" s="43"/>
      <c r="EZ122" s="43">
        <v>7188118</v>
      </c>
      <c r="FA122" s="43"/>
      <c r="FB122" s="43"/>
      <c r="FC122" s="43"/>
      <c r="FD122" s="43"/>
      <c r="FE122" s="43">
        <v>6812990</v>
      </c>
      <c r="FF122" s="43"/>
      <c r="FG122" s="43"/>
      <c r="FH122" s="43"/>
      <c r="FI122" s="43"/>
      <c r="FJ122" s="43">
        <v>6378904</v>
      </c>
      <c r="FK122" s="43"/>
      <c r="FL122" s="43"/>
      <c r="FM122" s="43"/>
      <c r="FN122" s="43"/>
      <c r="FO122" s="43">
        <v>6103452</v>
      </c>
      <c r="FP122" s="43"/>
      <c r="FQ122" s="43"/>
      <c r="FR122" s="43"/>
      <c r="FS122" s="43"/>
      <c r="FT122" s="43">
        <v>6036517</v>
      </c>
      <c r="FU122" s="43"/>
      <c r="FV122" s="43"/>
      <c r="FW122" s="43"/>
      <c r="FX122" s="43"/>
      <c r="FY122" s="43">
        <v>6074331</v>
      </c>
      <c r="FZ122" s="43"/>
      <c r="GA122" s="43"/>
      <c r="GB122" s="43"/>
      <c r="GC122" s="43"/>
      <c r="GD122" s="43">
        <v>6057731</v>
      </c>
      <c r="GE122" s="43"/>
      <c r="GF122" s="43"/>
      <c r="GG122" s="43"/>
      <c r="GH122" s="43"/>
      <c r="GI122" s="43">
        <v>5899949</v>
      </c>
      <c r="GJ122" s="43"/>
      <c r="GK122" s="43"/>
      <c r="GL122" s="43"/>
      <c r="GM122" s="43"/>
      <c r="GN122" s="43">
        <v>5637839</v>
      </c>
      <c r="GO122" s="43"/>
      <c r="GP122" s="43"/>
      <c r="GQ122" s="43"/>
      <c r="GR122" s="43"/>
      <c r="GS122" s="43">
        <v>5378195</v>
      </c>
      <c r="GT122" s="43"/>
      <c r="GU122" s="43"/>
      <c r="GV122" s="43"/>
      <c r="GW122" s="43"/>
      <c r="GX122" s="43">
        <v>5191132</v>
      </c>
    </row>
    <row r="123" spans="1:206" customFormat="1">
      <c r="A123" s="181" t="s">
        <v>224</v>
      </c>
      <c r="B123" t="s">
        <v>3547</v>
      </c>
      <c r="C123" t="s">
        <v>3533</v>
      </c>
      <c r="D123" s="187" t="s">
        <v>3559</v>
      </c>
      <c r="E123" t="s">
        <v>847</v>
      </c>
      <c r="BD123" s="43">
        <v>9582623</v>
      </c>
      <c r="BE123" s="43">
        <v>9139378</v>
      </c>
      <c r="BF123" s="43">
        <v>9109101</v>
      </c>
      <c r="BG123" s="43">
        <v>9462584</v>
      </c>
      <c r="BH123" s="43">
        <v>10602628.5</v>
      </c>
      <c r="BI123" s="43">
        <v>12098555</v>
      </c>
      <c r="BJ123" s="43">
        <v>13257494.5</v>
      </c>
      <c r="BK123" s="43">
        <v>14233101.5</v>
      </c>
      <c r="BL123" s="43">
        <v>14534848</v>
      </c>
      <c r="BM123" s="43">
        <v>14517661.5</v>
      </c>
      <c r="BN123" s="43">
        <v>14709923.5</v>
      </c>
      <c r="BO123" s="43">
        <v>14863251.5</v>
      </c>
      <c r="BP123" s="43">
        <v>14972911.5</v>
      </c>
      <c r="BQ123" s="43">
        <v>15068810.5</v>
      </c>
      <c r="BR123" s="43">
        <v>15102491.5</v>
      </c>
      <c r="BS123" s="43">
        <v>15071347</v>
      </c>
      <c r="BT123" s="43">
        <v>15007924</v>
      </c>
      <c r="BU123" s="43">
        <v>14832294</v>
      </c>
      <c r="BV123" s="43">
        <v>14548592.5</v>
      </c>
      <c r="BW123" s="43">
        <v>14168150.5</v>
      </c>
      <c r="BX123" s="43">
        <v>13652523.5</v>
      </c>
      <c r="BY123" s="43">
        <v>13130731.5</v>
      </c>
      <c r="BZ123" s="43">
        <v>12714818.5</v>
      </c>
      <c r="CA123" s="43">
        <v>12402462.5</v>
      </c>
      <c r="CB123" s="43">
        <v>12222863.5</v>
      </c>
      <c r="CC123" s="43">
        <v>12196675.5</v>
      </c>
      <c r="CD123" s="43">
        <v>12299547.5</v>
      </c>
      <c r="CE123" s="43">
        <v>12437461</v>
      </c>
      <c r="CF123" s="43">
        <v>12547844.5</v>
      </c>
      <c r="CG123" s="43">
        <v>12717395</v>
      </c>
      <c r="CH123" s="43">
        <v>12951760</v>
      </c>
      <c r="CI123" s="43">
        <v>13167096</v>
      </c>
      <c r="CJ123" s="43">
        <v>13319838.5</v>
      </c>
      <c r="CK123" s="43">
        <v>13430151</v>
      </c>
      <c r="CL123" s="43">
        <v>13501460</v>
      </c>
      <c r="CM123" s="43">
        <v>13519911</v>
      </c>
      <c r="CN123" s="43">
        <v>13517302</v>
      </c>
      <c r="CO123" s="43">
        <v>13547353</v>
      </c>
      <c r="CP123" s="43">
        <v>13678505</v>
      </c>
      <c r="CQ123" s="43">
        <v>13835326</v>
      </c>
      <c r="CR123" s="43">
        <v>13951138.5</v>
      </c>
      <c r="CS123" s="43">
        <v>14087811.5</v>
      </c>
      <c r="CT123" s="43">
        <v>14206734.5</v>
      </c>
      <c r="CU123" s="43">
        <v>14152953.5</v>
      </c>
      <c r="CV123" s="43">
        <v>13916720.5</v>
      </c>
      <c r="CW123" s="43">
        <v>13562885.5</v>
      </c>
      <c r="CX123" s="43">
        <v>13054358</v>
      </c>
      <c r="CY123" s="43">
        <v>12393716.5</v>
      </c>
      <c r="CZ123" s="43">
        <v>11673193.5</v>
      </c>
      <c r="DA123" s="43">
        <v>10975346</v>
      </c>
      <c r="DB123" s="43">
        <v>10332000</v>
      </c>
      <c r="DC123" s="43">
        <v>9744780.5</v>
      </c>
      <c r="DD123" s="43">
        <v>9222547</v>
      </c>
      <c r="DE123" s="43">
        <v>8826444</v>
      </c>
      <c r="DF123" s="43">
        <v>8528820.5</v>
      </c>
      <c r="DG123" s="43">
        <v>8282570</v>
      </c>
      <c r="DH123" s="43">
        <v>8109998</v>
      </c>
      <c r="DI123" s="43">
        <v>8018882.5</v>
      </c>
      <c r="DJ123" s="43">
        <v>8010346.5</v>
      </c>
      <c r="DK123" s="43">
        <v>8062406</v>
      </c>
      <c r="DL123" s="43">
        <v>8142787.5</v>
      </c>
      <c r="DM123" s="43">
        <v>8244975</v>
      </c>
      <c r="DN123" s="43">
        <v>8401954</v>
      </c>
      <c r="DO123" s="43">
        <v>8614960.5</v>
      </c>
      <c r="DP123" s="43">
        <v>8854695</v>
      </c>
      <c r="DQ123" s="43">
        <v>9064430</v>
      </c>
      <c r="DR123" s="43">
        <v>9259139</v>
      </c>
      <c r="DS123" s="43">
        <v>9452659</v>
      </c>
      <c r="DT123" s="43">
        <v>9573657</v>
      </c>
      <c r="DU123" s="43">
        <v>9637808.5</v>
      </c>
      <c r="DV123" s="43">
        <v>9712490.5</v>
      </c>
      <c r="DW123" s="43">
        <v>9758188</v>
      </c>
      <c r="DX123" s="43"/>
      <c r="DY123" s="43"/>
      <c r="DZ123" s="43"/>
      <c r="EA123" s="43">
        <v>8986328</v>
      </c>
      <c r="EB123" s="43"/>
      <c r="EC123" s="43"/>
      <c r="ED123" s="43"/>
      <c r="EE123" s="43"/>
      <c r="EF123" s="43">
        <v>7753802</v>
      </c>
      <c r="EG123" s="43"/>
      <c r="EH123" s="43"/>
      <c r="EI123" s="43"/>
      <c r="EJ123" s="43"/>
      <c r="EK123" s="43">
        <v>6937826</v>
      </c>
      <c r="EL123" s="43"/>
      <c r="EM123" s="43"/>
      <c r="EN123" s="43"/>
      <c r="EO123" s="43"/>
      <c r="EP123" s="43">
        <v>6746147</v>
      </c>
      <c r="EQ123" s="43"/>
      <c r="ER123" s="43"/>
      <c r="ES123" s="43"/>
      <c r="ET123" s="43"/>
      <c r="EU123" s="43">
        <v>6922973</v>
      </c>
      <c r="EV123" s="43"/>
      <c r="EW123" s="43"/>
      <c r="EX123" s="43"/>
      <c r="EY123" s="43"/>
      <c r="EZ123" s="43">
        <v>7175012</v>
      </c>
      <c r="FA123" s="43"/>
      <c r="FB123" s="43"/>
      <c r="FC123" s="43"/>
      <c r="FD123" s="43"/>
      <c r="FE123" s="43">
        <v>7255793</v>
      </c>
      <c r="FF123" s="43"/>
      <c r="FG123" s="43"/>
      <c r="FH123" s="43"/>
      <c r="FI123" s="43"/>
      <c r="FJ123" s="43">
        <v>6881801</v>
      </c>
      <c r="FK123" s="43"/>
      <c r="FL123" s="43"/>
      <c r="FM123" s="43"/>
      <c r="FN123" s="43"/>
      <c r="FO123" s="43">
        <v>6442407</v>
      </c>
      <c r="FP123" s="43"/>
      <c r="FQ123" s="43"/>
      <c r="FR123" s="43"/>
      <c r="FS123" s="43"/>
      <c r="FT123" s="43">
        <v>6159280</v>
      </c>
      <c r="FU123" s="43"/>
      <c r="FV123" s="43"/>
      <c r="FW123" s="43"/>
      <c r="FX123" s="43"/>
      <c r="FY123" s="43">
        <v>6083745</v>
      </c>
      <c r="FZ123" s="43"/>
      <c r="GA123" s="43"/>
      <c r="GB123" s="43"/>
      <c r="GC123" s="43"/>
      <c r="GD123" s="43">
        <v>6112111</v>
      </c>
      <c r="GE123" s="43"/>
      <c r="GF123" s="43"/>
      <c r="GG123" s="43"/>
      <c r="GH123" s="43"/>
      <c r="GI123" s="43">
        <v>6086284</v>
      </c>
      <c r="GJ123" s="43"/>
      <c r="GK123" s="43"/>
      <c r="GL123" s="43"/>
      <c r="GM123" s="43"/>
      <c r="GN123" s="43">
        <v>5920265</v>
      </c>
      <c r="GO123" s="43"/>
      <c r="GP123" s="43"/>
      <c r="GQ123" s="43"/>
      <c r="GR123" s="43"/>
      <c r="GS123" s="43">
        <v>5650865</v>
      </c>
      <c r="GT123" s="43"/>
      <c r="GU123" s="43"/>
      <c r="GV123" s="43"/>
      <c r="GW123" s="43"/>
      <c r="GX123" s="43">
        <v>5384289</v>
      </c>
    </row>
    <row r="124" spans="1:206" customFormat="1">
      <c r="A124" s="181" t="s">
        <v>224</v>
      </c>
      <c r="B124" t="s">
        <v>3547</v>
      </c>
      <c r="C124" t="s">
        <v>3533</v>
      </c>
      <c r="D124" s="187" t="s">
        <v>3559</v>
      </c>
      <c r="E124" t="s">
        <v>848</v>
      </c>
      <c r="BD124" s="43">
        <v>13702823.5</v>
      </c>
      <c r="BE124" s="43">
        <v>13265214</v>
      </c>
      <c r="BF124" s="43">
        <v>12441809.5</v>
      </c>
      <c r="BG124" s="43">
        <v>11360761</v>
      </c>
      <c r="BH124" s="43">
        <v>10342915.5</v>
      </c>
      <c r="BI124" s="43">
        <v>9592650</v>
      </c>
      <c r="BJ124" s="43">
        <v>9141903</v>
      </c>
      <c r="BK124" s="43">
        <v>9125496</v>
      </c>
      <c r="BL124" s="43">
        <v>10000664</v>
      </c>
      <c r="BM124" s="43">
        <v>11366818.5</v>
      </c>
      <c r="BN124" s="43">
        <v>12540439</v>
      </c>
      <c r="BO124" s="43">
        <v>13340362</v>
      </c>
      <c r="BP124" s="43">
        <v>13798047</v>
      </c>
      <c r="BQ124" s="43">
        <v>14130461.5</v>
      </c>
      <c r="BR124" s="43">
        <v>14357852.5</v>
      </c>
      <c r="BS124" s="43">
        <v>14572297</v>
      </c>
      <c r="BT124" s="43">
        <v>14745795.5</v>
      </c>
      <c r="BU124" s="43">
        <v>14890758</v>
      </c>
      <c r="BV124" s="43">
        <v>15036371</v>
      </c>
      <c r="BW124" s="43">
        <v>15101828</v>
      </c>
      <c r="BX124" s="43">
        <v>14988020.5</v>
      </c>
      <c r="BY124" s="43">
        <v>14794777.5</v>
      </c>
      <c r="BZ124" s="43">
        <v>14587006.5</v>
      </c>
      <c r="CA124" s="43">
        <v>14304357</v>
      </c>
      <c r="CB124" s="43">
        <v>13952951.5</v>
      </c>
      <c r="CC124" s="43">
        <v>13516154.5</v>
      </c>
      <c r="CD124" s="43">
        <v>13047180</v>
      </c>
      <c r="CE124" s="43">
        <v>12659079</v>
      </c>
      <c r="CF124" s="43">
        <v>12385354.5</v>
      </c>
      <c r="CG124" s="43">
        <v>12214643</v>
      </c>
      <c r="CH124" s="43">
        <v>12166911.5</v>
      </c>
      <c r="CI124" s="43">
        <v>12232851</v>
      </c>
      <c r="CJ124" s="43">
        <v>12353423.5</v>
      </c>
      <c r="CK124" s="43">
        <v>12473591.5</v>
      </c>
      <c r="CL124" s="43">
        <v>12657966.5</v>
      </c>
      <c r="CM124" s="43">
        <v>12909273.5</v>
      </c>
      <c r="CN124" s="43">
        <v>13136891.5</v>
      </c>
      <c r="CO124" s="43">
        <v>13291664</v>
      </c>
      <c r="CP124" s="43">
        <v>13412459.5</v>
      </c>
      <c r="CQ124" s="43">
        <v>13497393.5</v>
      </c>
      <c r="CR124" s="43">
        <v>13521698</v>
      </c>
      <c r="CS124" s="43">
        <v>13527292</v>
      </c>
      <c r="CT124" s="43">
        <v>13561948</v>
      </c>
      <c r="CU124" s="43">
        <v>13701538</v>
      </c>
      <c r="CV124" s="43">
        <v>13881706.5</v>
      </c>
      <c r="CW124" s="43">
        <v>14017945</v>
      </c>
      <c r="CX124" s="43">
        <v>14158556.5</v>
      </c>
      <c r="CY124" s="43">
        <v>14268926.5</v>
      </c>
      <c r="CZ124" s="43">
        <v>14194960</v>
      </c>
      <c r="DA124" s="43">
        <v>13944561.5</v>
      </c>
      <c r="DB124" s="43">
        <v>13594210</v>
      </c>
      <c r="DC124" s="43">
        <v>13093933.5</v>
      </c>
      <c r="DD124" s="43">
        <v>12436277</v>
      </c>
      <c r="DE124" s="43">
        <v>11708009.5</v>
      </c>
      <c r="DF124" s="43">
        <v>11005378</v>
      </c>
      <c r="DG124" s="43">
        <v>10360139.5</v>
      </c>
      <c r="DH124" s="43">
        <v>9770469.5</v>
      </c>
      <c r="DI124" s="43">
        <v>9260830</v>
      </c>
      <c r="DJ124" s="43">
        <v>8861781.5</v>
      </c>
      <c r="DK124" s="43">
        <v>8545222.5</v>
      </c>
      <c r="DL124" s="43">
        <v>8291047</v>
      </c>
      <c r="DM124" s="43">
        <v>8113415.5</v>
      </c>
      <c r="DN124" s="43">
        <v>8015118</v>
      </c>
      <c r="DO124" s="43">
        <v>8001870</v>
      </c>
      <c r="DP124" s="43">
        <v>8049249.5</v>
      </c>
      <c r="DQ124" s="43">
        <v>8126236</v>
      </c>
      <c r="DR124" s="43">
        <v>8227501</v>
      </c>
      <c r="DS124" s="43">
        <v>8384255.5</v>
      </c>
      <c r="DT124" s="43">
        <v>8596748.5</v>
      </c>
      <c r="DU124" s="43">
        <v>8838179</v>
      </c>
      <c r="DV124" s="43">
        <v>9050146.5</v>
      </c>
      <c r="DW124" s="43">
        <v>9247743</v>
      </c>
      <c r="DX124" s="43"/>
      <c r="DY124" s="43"/>
      <c r="DZ124" s="43"/>
      <c r="EA124" s="43">
        <v>9633879</v>
      </c>
      <c r="EB124" s="43"/>
      <c r="EC124" s="43"/>
      <c r="ED124" s="43"/>
      <c r="EE124" s="43"/>
      <c r="EF124" s="43">
        <v>9061081</v>
      </c>
      <c r="EG124" s="43"/>
      <c r="EH124" s="43"/>
      <c r="EI124" s="43"/>
      <c r="EJ124" s="43"/>
      <c r="EK124" s="43">
        <v>7829643</v>
      </c>
      <c r="EL124" s="43"/>
      <c r="EM124" s="43"/>
      <c r="EN124" s="43"/>
      <c r="EO124" s="43"/>
      <c r="EP124" s="43">
        <v>7018641</v>
      </c>
      <c r="EQ124" s="43"/>
      <c r="ER124" s="43"/>
      <c r="ES124" s="43"/>
      <c r="ET124" s="43"/>
      <c r="EU124" s="43">
        <v>6829409</v>
      </c>
      <c r="EV124" s="43"/>
      <c r="EW124" s="43"/>
      <c r="EX124" s="43"/>
      <c r="EY124" s="43"/>
      <c r="EZ124" s="43">
        <v>7007263</v>
      </c>
      <c r="FA124" s="43"/>
      <c r="FB124" s="43"/>
      <c r="FC124" s="43"/>
      <c r="FD124" s="43"/>
      <c r="FE124" s="43">
        <v>7259308</v>
      </c>
      <c r="FF124" s="43"/>
      <c r="FG124" s="43"/>
      <c r="FH124" s="43"/>
      <c r="FI124" s="43"/>
      <c r="FJ124" s="43">
        <v>7340188</v>
      </c>
      <c r="FK124" s="43"/>
      <c r="FL124" s="43"/>
      <c r="FM124" s="43"/>
      <c r="FN124" s="43"/>
      <c r="FO124" s="43">
        <v>6958075</v>
      </c>
      <c r="FP124" s="43"/>
      <c r="FQ124" s="43"/>
      <c r="FR124" s="43"/>
      <c r="FS124" s="43"/>
      <c r="FT124" s="43">
        <v>6510428</v>
      </c>
      <c r="FU124" s="43"/>
      <c r="FV124" s="43"/>
      <c r="FW124" s="43"/>
      <c r="FX124" s="43"/>
      <c r="FY124" s="43">
        <v>6217988</v>
      </c>
      <c r="FZ124" s="43"/>
      <c r="GA124" s="43"/>
      <c r="GB124" s="43"/>
      <c r="GC124" s="43"/>
      <c r="GD124" s="43">
        <v>6132096</v>
      </c>
      <c r="GE124" s="43"/>
      <c r="GF124" s="43"/>
      <c r="GG124" s="43"/>
      <c r="GH124" s="43"/>
      <c r="GI124" s="43">
        <v>6149118</v>
      </c>
      <c r="GJ124" s="43"/>
      <c r="GK124" s="43"/>
      <c r="GL124" s="43"/>
      <c r="GM124" s="43"/>
      <c r="GN124" s="43">
        <v>6112168</v>
      </c>
      <c r="GO124" s="43"/>
      <c r="GP124" s="43"/>
      <c r="GQ124" s="43"/>
      <c r="GR124" s="43"/>
      <c r="GS124" s="43">
        <v>5936235</v>
      </c>
      <c r="GT124" s="43"/>
      <c r="GU124" s="43"/>
      <c r="GV124" s="43"/>
      <c r="GW124" s="43"/>
      <c r="GX124" s="43">
        <v>5658387</v>
      </c>
    </row>
    <row r="125" spans="1:206" customFormat="1">
      <c r="A125" s="181" t="s">
        <v>224</v>
      </c>
      <c r="B125" t="s">
        <v>3547</v>
      </c>
      <c r="C125" t="s">
        <v>3533</v>
      </c>
      <c r="D125" s="187" t="s">
        <v>3559</v>
      </c>
      <c r="E125" t="s">
        <v>849</v>
      </c>
      <c r="BD125" s="43">
        <v>12081781</v>
      </c>
      <c r="BE125" s="43">
        <v>12189218.5</v>
      </c>
      <c r="BF125" s="43">
        <v>12676058.5</v>
      </c>
      <c r="BG125" s="43">
        <v>13329546</v>
      </c>
      <c r="BH125" s="43">
        <v>13709894.5</v>
      </c>
      <c r="BI125" s="43">
        <v>13653881</v>
      </c>
      <c r="BJ125" s="43">
        <v>13217790</v>
      </c>
      <c r="BK125" s="43">
        <v>12383174.5</v>
      </c>
      <c r="BL125" s="43">
        <v>11474546</v>
      </c>
      <c r="BM125" s="43">
        <v>10515345</v>
      </c>
      <c r="BN125" s="43">
        <v>9501521.5</v>
      </c>
      <c r="BO125" s="43">
        <v>9018209</v>
      </c>
      <c r="BP125" s="43">
        <v>9282965.5</v>
      </c>
      <c r="BQ125" s="43">
        <v>10124656</v>
      </c>
      <c r="BR125" s="43">
        <v>11263343.5</v>
      </c>
      <c r="BS125" s="43">
        <v>12406314</v>
      </c>
      <c r="BT125" s="43">
        <v>13202462.5</v>
      </c>
      <c r="BU125" s="43">
        <v>13656379</v>
      </c>
      <c r="BV125" s="43">
        <v>13993925.5</v>
      </c>
      <c r="BW125" s="43">
        <v>14221016.5</v>
      </c>
      <c r="BX125" s="43">
        <v>14450325.5</v>
      </c>
      <c r="BY125" s="43">
        <v>14651744.5</v>
      </c>
      <c r="BZ125" s="43">
        <v>14773087</v>
      </c>
      <c r="CA125" s="43">
        <v>14870141</v>
      </c>
      <c r="CB125" s="43">
        <v>14845027</v>
      </c>
      <c r="CC125" s="43">
        <v>14729919</v>
      </c>
      <c r="CD125" s="43">
        <v>14609652</v>
      </c>
      <c r="CE125" s="43">
        <v>14446538</v>
      </c>
      <c r="CF125" s="43">
        <v>14213097</v>
      </c>
      <c r="CG125" s="43">
        <v>13902847</v>
      </c>
      <c r="CH125" s="43">
        <v>13497031</v>
      </c>
      <c r="CI125" s="43">
        <v>13028509.5</v>
      </c>
      <c r="CJ125" s="43">
        <v>12627363</v>
      </c>
      <c r="CK125" s="43">
        <v>12334667</v>
      </c>
      <c r="CL125" s="43">
        <v>12148897.5</v>
      </c>
      <c r="CM125" s="43">
        <v>12101063</v>
      </c>
      <c r="CN125" s="43">
        <v>12178484</v>
      </c>
      <c r="CO125" s="43">
        <v>12320309.5</v>
      </c>
      <c r="CP125" s="43">
        <v>12472442.5</v>
      </c>
      <c r="CQ125" s="43">
        <v>12676090</v>
      </c>
      <c r="CR125" s="43">
        <v>12917871.5</v>
      </c>
      <c r="CS125" s="43">
        <v>13124436</v>
      </c>
      <c r="CT125" s="43">
        <v>13252489</v>
      </c>
      <c r="CU125" s="43">
        <v>13342581</v>
      </c>
      <c r="CV125" s="43">
        <v>13413201</v>
      </c>
      <c r="CW125" s="43">
        <v>13449294</v>
      </c>
      <c r="CX125" s="43">
        <v>13478108.5</v>
      </c>
      <c r="CY125" s="43">
        <v>13539975</v>
      </c>
      <c r="CZ125" s="43">
        <v>13704932.5</v>
      </c>
      <c r="DA125" s="43">
        <v>13910693</v>
      </c>
      <c r="DB125" s="43">
        <v>14055289</v>
      </c>
      <c r="DC125" s="43">
        <v>14192695.5</v>
      </c>
      <c r="DD125" s="43">
        <v>14298391</v>
      </c>
      <c r="DE125" s="43">
        <v>14190682.5</v>
      </c>
      <c r="DF125" s="43">
        <v>13905549.5</v>
      </c>
      <c r="DG125" s="43">
        <v>13552683.5</v>
      </c>
      <c r="DH125" s="43">
        <v>13089789.5</v>
      </c>
      <c r="DI125" s="43">
        <v>12490946.5</v>
      </c>
      <c r="DJ125" s="43">
        <v>11802310</v>
      </c>
      <c r="DK125" s="43">
        <v>11105851</v>
      </c>
      <c r="DL125" s="43">
        <v>10439609</v>
      </c>
      <c r="DM125" s="43">
        <v>9818238.5</v>
      </c>
      <c r="DN125" s="43">
        <v>9280344</v>
      </c>
      <c r="DO125" s="43">
        <v>8862659</v>
      </c>
      <c r="DP125" s="43">
        <v>8539147.5</v>
      </c>
      <c r="DQ125" s="43">
        <v>8289218</v>
      </c>
      <c r="DR125" s="43">
        <v>8119509.5</v>
      </c>
      <c r="DS125" s="43">
        <v>8029501</v>
      </c>
      <c r="DT125" s="43">
        <v>8024069</v>
      </c>
      <c r="DU125" s="43">
        <v>8074833.5</v>
      </c>
      <c r="DV125" s="43">
        <v>8151858.5</v>
      </c>
      <c r="DW125" s="43">
        <v>8253598.5</v>
      </c>
      <c r="DX125" s="43"/>
      <c r="DY125" s="43"/>
      <c r="DZ125" s="43"/>
      <c r="EA125" s="43">
        <v>8930899</v>
      </c>
      <c r="EB125" s="43"/>
      <c r="EC125" s="43"/>
      <c r="ED125" s="43"/>
      <c r="EE125" s="43"/>
      <c r="EF125" s="43">
        <v>9714171</v>
      </c>
      <c r="EG125" s="43"/>
      <c r="EH125" s="43"/>
      <c r="EI125" s="43"/>
      <c r="EJ125" s="43"/>
      <c r="EK125" s="43">
        <v>9133611</v>
      </c>
      <c r="EL125" s="43"/>
      <c r="EM125" s="43"/>
      <c r="EN125" s="43"/>
      <c r="EO125" s="43"/>
      <c r="EP125" s="43">
        <v>7905661</v>
      </c>
      <c r="EQ125" s="43"/>
      <c r="ER125" s="43"/>
      <c r="ES125" s="43"/>
      <c r="ET125" s="43"/>
      <c r="EU125" s="43">
        <v>7103199</v>
      </c>
      <c r="EV125" s="43"/>
      <c r="EW125" s="43"/>
      <c r="EX125" s="43"/>
      <c r="EY125" s="43"/>
      <c r="EZ125" s="43">
        <v>6915806</v>
      </c>
      <c r="FA125" s="43"/>
      <c r="FB125" s="43"/>
      <c r="FC125" s="43"/>
      <c r="FD125" s="43"/>
      <c r="FE125" s="43">
        <v>7091052</v>
      </c>
      <c r="FF125" s="43"/>
      <c r="FG125" s="43"/>
      <c r="FH125" s="43"/>
      <c r="FI125" s="43"/>
      <c r="FJ125" s="43">
        <v>7339310</v>
      </c>
      <c r="FK125" s="43"/>
      <c r="FL125" s="43"/>
      <c r="FM125" s="43"/>
      <c r="FN125" s="43"/>
      <c r="FO125" s="43">
        <v>7399979</v>
      </c>
      <c r="FP125" s="43"/>
      <c r="FQ125" s="43"/>
      <c r="FR125" s="43"/>
      <c r="FS125" s="43"/>
      <c r="FT125" s="43">
        <v>6999830</v>
      </c>
      <c r="FU125" s="43"/>
      <c r="FV125" s="43"/>
      <c r="FW125" s="43"/>
      <c r="FX125" s="43"/>
      <c r="FY125" s="43">
        <v>6535775</v>
      </c>
      <c r="FZ125" s="43"/>
      <c r="GA125" s="43"/>
      <c r="GB125" s="43"/>
      <c r="GC125" s="43"/>
      <c r="GD125" s="43">
        <v>6225701</v>
      </c>
      <c r="GE125" s="43"/>
      <c r="GF125" s="43"/>
      <c r="GG125" s="43"/>
      <c r="GH125" s="43"/>
      <c r="GI125" s="43">
        <v>6120510</v>
      </c>
      <c r="GJ125" s="43"/>
      <c r="GK125" s="43"/>
      <c r="GL125" s="43"/>
      <c r="GM125" s="43"/>
      <c r="GN125" s="43">
        <v>6117277</v>
      </c>
      <c r="GO125" s="43"/>
      <c r="GP125" s="43"/>
      <c r="GQ125" s="43"/>
      <c r="GR125" s="43"/>
      <c r="GS125" s="43">
        <v>6061338</v>
      </c>
      <c r="GT125" s="43"/>
      <c r="GU125" s="43"/>
      <c r="GV125" s="43"/>
      <c r="GW125" s="43"/>
      <c r="GX125" s="43">
        <v>5869109</v>
      </c>
    </row>
    <row r="126" spans="1:206" customFormat="1">
      <c r="A126" s="181" t="s">
        <v>224</v>
      </c>
      <c r="B126" t="s">
        <v>3547</v>
      </c>
      <c r="C126" t="s">
        <v>3533</v>
      </c>
      <c r="D126" s="187" t="s">
        <v>3559</v>
      </c>
      <c r="E126" t="s">
        <v>850</v>
      </c>
      <c r="BD126" s="43">
        <v>13868037.5</v>
      </c>
      <c r="BE126" s="43">
        <v>13739531</v>
      </c>
      <c r="BF126" s="43">
        <v>13275066.5</v>
      </c>
      <c r="BG126" s="43">
        <v>12642810.5</v>
      </c>
      <c r="BH126" s="43">
        <v>12183375.5</v>
      </c>
      <c r="BI126" s="43">
        <v>11997020</v>
      </c>
      <c r="BJ126" s="43">
        <v>12097928.5</v>
      </c>
      <c r="BK126" s="43">
        <v>12546495</v>
      </c>
      <c r="BL126" s="43">
        <v>12937360</v>
      </c>
      <c r="BM126" s="43">
        <v>13273163</v>
      </c>
      <c r="BN126" s="43">
        <v>13590675</v>
      </c>
      <c r="BO126" s="43">
        <v>13523090.5</v>
      </c>
      <c r="BP126" s="43">
        <v>12868861</v>
      </c>
      <c r="BQ126" s="43">
        <v>11664908</v>
      </c>
      <c r="BR126" s="43">
        <v>10383648.5</v>
      </c>
      <c r="BS126" s="43">
        <v>9354602</v>
      </c>
      <c r="BT126" s="43">
        <v>8878176</v>
      </c>
      <c r="BU126" s="43">
        <v>9144687.5</v>
      </c>
      <c r="BV126" s="43">
        <v>9974004</v>
      </c>
      <c r="BW126" s="43">
        <v>11106134</v>
      </c>
      <c r="BX126" s="43">
        <v>12286905.5</v>
      </c>
      <c r="BY126" s="43">
        <v>13110209.5</v>
      </c>
      <c r="BZ126" s="43">
        <v>13551277.5</v>
      </c>
      <c r="CA126" s="43">
        <v>13885617.5</v>
      </c>
      <c r="CB126" s="43">
        <v>14129864.5</v>
      </c>
      <c r="CC126" s="43">
        <v>14335965</v>
      </c>
      <c r="CD126" s="43">
        <v>14518794.5</v>
      </c>
      <c r="CE126" s="43">
        <v>14652875</v>
      </c>
      <c r="CF126" s="43">
        <v>14771333</v>
      </c>
      <c r="CG126" s="43">
        <v>14787542</v>
      </c>
      <c r="CH126" s="43">
        <v>14718621.5</v>
      </c>
      <c r="CI126" s="43">
        <v>14650166.5</v>
      </c>
      <c r="CJ126" s="43">
        <v>14521563</v>
      </c>
      <c r="CK126" s="43">
        <v>14301437</v>
      </c>
      <c r="CL126" s="43">
        <v>13978060.5</v>
      </c>
      <c r="CM126" s="43">
        <v>13537765</v>
      </c>
      <c r="CN126" s="43">
        <v>13046049</v>
      </c>
      <c r="CO126" s="43">
        <v>12636440.5</v>
      </c>
      <c r="CP126" s="43">
        <v>12324681</v>
      </c>
      <c r="CQ126" s="43">
        <v>12103821</v>
      </c>
      <c r="CR126" s="43">
        <v>12033084.5</v>
      </c>
      <c r="CS126" s="43">
        <v>12082036</v>
      </c>
      <c r="CT126" s="43">
        <v>12180069</v>
      </c>
      <c r="CU126" s="43">
        <v>12294230.5</v>
      </c>
      <c r="CV126" s="43">
        <v>12470931</v>
      </c>
      <c r="CW126" s="43">
        <v>12697985</v>
      </c>
      <c r="CX126" s="43">
        <v>12911153.5</v>
      </c>
      <c r="CY126" s="43">
        <v>13062486.5</v>
      </c>
      <c r="CZ126" s="43">
        <v>13179624.5</v>
      </c>
      <c r="DA126" s="43">
        <v>13275344</v>
      </c>
      <c r="DB126" s="43">
        <v>13347324</v>
      </c>
      <c r="DC126" s="43">
        <v>13404068</v>
      </c>
      <c r="DD126" s="43">
        <v>13474997</v>
      </c>
      <c r="DE126" s="43">
        <v>13621317</v>
      </c>
      <c r="DF126" s="43">
        <v>13760754</v>
      </c>
      <c r="DG126" s="43">
        <v>13821056</v>
      </c>
      <c r="DH126" s="43">
        <v>13885872</v>
      </c>
      <c r="DI126" s="43">
        <v>13966660.5</v>
      </c>
      <c r="DJ126" s="43">
        <v>13909839</v>
      </c>
      <c r="DK126" s="43">
        <v>13722565</v>
      </c>
      <c r="DL126" s="43">
        <v>13461419</v>
      </c>
      <c r="DM126" s="43">
        <v>13053359.5</v>
      </c>
      <c r="DN126" s="43">
        <v>12486269</v>
      </c>
      <c r="DO126" s="43">
        <v>11816717.5</v>
      </c>
      <c r="DP126" s="43">
        <v>11118077</v>
      </c>
      <c r="DQ126" s="43">
        <v>10441726.5</v>
      </c>
      <c r="DR126" s="43">
        <v>9828120</v>
      </c>
      <c r="DS126" s="43">
        <v>9313365</v>
      </c>
      <c r="DT126" s="43">
        <v>8917038.5</v>
      </c>
      <c r="DU126" s="43">
        <v>8610959.5</v>
      </c>
      <c r="DV126" s="43">
        <v>8369675.5</v>
      </c>
      <c r="DW126" s="43">
        <v>8203569</v>
      </c>
      <c r="DX126" s="43"/>
      <c r="DY126" s="43"/>
      <c r="DZ126" s="43"/>
      <c r="EA126" s="43">
        <v>8112619</v>
      </c>
      <c r="EB126" s="43"/>
      <c r="EC126" s="43"/>
      <c r="ED126" s="43"/>
      <c r="EE126" s="43"/>
      <c r="EF126" s="43">
        <v>9025438</v>
      </c>
      <c r="EG126" s="43"/>
      <c r="EH126" s="43"/>
      <c r="EI126" s="43"/>
      <c r="EJ126" s="43"/>
      <c r="EK126" s="43">
        <v>9802111</v>
      </c>
      <c r="EL126" s="43"/>
      <c r="EM126" s="43"/>
      <c r="EN126" s="43"/>
      <c r="EO126" s="43"/>
      <c r="EP126" s="43">
        <v>9227416</v>
      </c>
      <c r="EQ126" s="43"/>
      <c r="ER126" s="43"/>
      <c r="ES126" s="43"/>
      <c r="ET126" s="43"/>
      <c r="EU126" s="43">
        <v>8014068</v>
      </c>
      <c r="EV126" s="43"/>
      <c r="EW126" s="43"/>
      <c r="EX126" s="43"/>
      <c r="EY126" s="43"/>
      <c r="EZ126" s="43">
        <v>7232507</v>
      </c>
      <c r="FA126" s="43"/>
      <c r="FB126" s="43"/>
      <c r="FC126" s="43"/>
      <c r="FD126" s="43"/>
      <c r="FE126" s="43">
        <v>7053042</v>
      </c>
      <c r="FF126" s="43"/>
      <c r="FG126" s="43"/>
      <c r="FH126" s="43"/>
      <c r="FI126" s="43"/>
      <c r="FJ126" s="43">
        <v>7228727</v>
      </c>
      <c r="FK126" s="43"/>
      <c r="FL126" s="43"/>
      <c r="FM126" s="43"/>
      <c r="FN126" s="43"/>
      <c r="FO126" s="43">
        <v>7458887</v>
      </c>
      <c r="FP126" s="43"/>
      <c r="FQ126" s="43"/>
      <c r="FR126" s="43"/>
      <c r="FS126" s="43"/>
      <c r="FT126" s="43">
        <v>7501347</v>
      </c>
      <c r="FU126" s="43"/>
      <c r="FV126" s="43"/>
      <c r="FW126" s="43"/>
      <c r="FX126" s="43"/>
      <c r="FY126" s="43">
        <v>7087012</v>
      </c>
      <c r="FZ126" s="43"/>
      <c r="GA126" s="43"/>
      <c r="GB126" s="43"/>
      <c r="GC126" s="43"/>
      <c r="GD126" s="43">
        <v>6610099</v>
      </c>
      <c r="GE126" s="43"/>
      <c r="GF126" s="43"/>
      <c r="GG126" s="43"/>
      <c r="GH126" s="43"/>
      <c r="GI126" s="43">
        <v>6283737</v>
      </c>
      <c r="GJ126" s="43"/>
      <c r="GK126" s="43"/>
      <c r="GL126" s="43"/>
      <c r="GM126" s="43"/>
      <c r="GN126" s="43">
        <v>6157776</v>
      </c>
      <c r="GO126" s="43"/>
      <c r="GP126" s="43"/>
      <c r="GQ126" s="43"/>
      <c r="GR126" s="43"/>
      <c r="GS126" s="43">
        <v>6130149</v>
      </c>
      <c r="GT126" s="43"/>
      <c r="GU126" s="43"/>
      <c r="GV126" s="43"/>
      <c r="GW126" s="43"/>
      <c r="GX126" s="43">
        <v>6050454</v>
      </c>
    </row>
    <row r="127" spans="1:206" customFormat="1">
      <c r="A127" s="181" t="s">
        <v>224</v>
      </c>
      <c r="B127" t="s">
        <v>3547</v>
      </c>
      <c r="C127" t="s">
        <v>3533</v>
      </c>
      <c r="D127" s="187" t="s">
        <v>3559</v>
      </c>
      <c r="E127" t="s">
        <v>851</v>
      </c>
      <c r="BD127" s="43">
        <v>11340264</v>
      </c>
      <c r="BE127" s="43">
        <v>11997101</v>
      </c>
      <c r="BF127" s="43">
        <v>12653380.5</v>
      </c>
      <c r="BG127" s="43">
        <v>13235042.5</v>
      </c>
      <c r="BH127" s="43">
        <v>13602434.5</v>
      </c>
      <c r="BI127" s="43">
        <v>13737197.5</v>
      </c>
      <c r="BJ127" s="43">
        <v>13601064</v>
      </c>
      <c r="BK127" s="43">
        <v>13144487.5</v>
      </c>
      <c r="BL127" s="43">
        <v>12611826.5</v>
      </c>
      <c r="BM127" s="43">
        <v>12146499</v>
      </c>
      <c r="BN127" s="43">
        <v>11733836</v>
      </c>
      <c r="BO127" s="43">
        <v>11667170</v>
      </c>
      <c r="BP127" s="43">
        <v>11972327.5</v>
      </c>
      <c r="BQ127" s="43">
        <v>12518726</v>
      </c>
      <c r="BR127" s="43">
        <v>13147998</v>
      </c>
      <c r="BS127" s="43">
        <v>13475646.5</v>
      </c>
      <c r="BT127" s="43">
        <v>13408375</v>
      </c>
      <c r="BU127" s="43">
        <v>12762746</v>
      </c>
      <c r="BV127" s="43">
        <v>11572452</v>
      </c>
      <c r="BW127" s="43">
        <v>10301087.5</v>
      </c>
      <c r="BX127" s="43">
        <v>9278499</v>
      </c>
      <c r="BY127" s="43">
        <v>8820194.5</v>
      </c>
      <c r="BZ127" s="43">
        <v>9103937.5</v>
      </c>
      <c r="CA127" s="43">
        <v>9948019</v>
      </c>
      <c r="CB127" s="43">
        <v>11063567.5</v>
      </c>
      <c r="CC127" s="43">
        <v>12217748.5</v>
      </c>
      <c r="CD127" s="43">
        <v>13029417.5</v>
      </c>
      <c r="CE127" s="43">
        <v>13473419</v>
      </c>
      <c r="CF127" s="43">
        <v>13812006.5</v>
      </c>
      <c r="CG127" s="43">
        <v>14063322.5</v>
      </c>
      <c r="CH127" s="43">
        <v>14274259.5</v>
      </c>
      <c r="CI127" s="43">
        <v>14464945.5</v>
      </c>
      <c r="CJ127" s="43">
        <v>14608937</v>
      </c>
      <c r="CK127" s="43">
        <v>14749188.5</v>
      </c>
      <c r="CL127" s="43">
        <v>14803738</v>
      </c>
      <c r="CM127" s="43">
        <v>14778180</v>
      </c>
      <c r="CN127" s="43">
        <v>14742117</v>
      </c>
      <c r="CO127" s="43">
        <v>14616476</v>
      </c>
      <c r="CP127" s="43">
        <v>14375884</v>
      </c>
      <c r="CQ127" s="43">
        <v>14004557</v>
      </c>
      <c r="CR127" s="43">
        <v>13505136</v>
      </c>
      <c r="CS127" s="43">
        <v>12970439</v>
      </c>
      <c r="CT127" s="43">
        <v>12514996</v>
      </c>
      <c r="CU127" s="43">
        <v>12173635.5</v>
      </c>
      <c r="CV127" s="43">
        <v>11941668.5</v>
      </c>
      <c r="CW127" s="43">
        <v>11868753</v>
      </c>
      <c r="CX127" s="43">
        <v>11941249</v>
      </c>
      <c r="CY127" s="43">
        <v>12075646.5</v>
      </c>
      <c r="CZ127" s="43">
        <v>12209039</v>
      </c>
      <c r="DA127" s="43">
        <v>12379769</v>
      </c>
      <c r="DB127" s="43">
        <v>12591645</v>
      </c>
      <c r="DC127" s="43">
        <v>12785272</v>
      </c>
      <c r="DD127" s="43">
        <v>12929082.5</v>
      </c>
      <c r="DE127" s="43">
        <v>13051155.5</v>
      </c>
      <c r="DF127" s="43">
        <v>13140819.5</v>
      </c>
      <c r="DG127" s="43">
        <v>13186501.5</v>
      </c>
      <c r="DH127" s="43">
        <v>13203293</v>
      </c>
      <c r="DI127" s="43">
        <v>13224883</v>
      </c>
      <c r="DJ127" s="43">
        <v>13341127.5</v>
      </c>
      <c r="DK127" s="43">
        <v>13482434.5</v>
      </c>
      <c r="DL127" s="43">
        <v>13568726.5</v>
      </c>
      <c r="DM127" s="43">
        <v>13665077</v>
      </c>
      <c r="DN127" s="43">
        <v>13774624.5</v>
      </c>
      <c r="DO127" s="43">
        <v>13750931</v>
      </c>
      <c r="DP127" s="43">
        <v>13593680</v>
      </c>
      <c r="DQ127" s="43">
        <v>13368545</v>
      </c>
      <c r="DR127" s="43">
        <v>13005566</v>
      </c>
      <c r="DS127" s="43">
        <v>12477800.5</v>
      </c>
      <c r="DT127" s="43">
        <v>11841013</v>
      </c>
      <c r="DU127" s="43">
        <v>11175183.5</v>
      </c>
      <c r="DV127" s="43">
        <v>10517768</v>
      </c>
      <c r="DW127" s="43">
        <v>9912275.5</v>
      </c>
      <c r="DX127" s="43"/>
      <c r="DY127" s="43"/>
      <c r="DZ127" s="43"/>
      <c r="EA127" s="43">
        <v>8425098</v>
      </c>
      <c r="EB127" s="43"/>
      <c r="EC127" s="43"/>
      <c r="ED127" s="43"/>
      <c r="EE127" s="43"/>
      <c r="EF127" s="43">
        <v>8186288</v>
      </c>
      <c r="EG127" s="43"/>
      <c r="EH127" s="43"/>
      <c r="EI127" s="43"/>
      <c r="EJ127" s="43"/>
      <c r="EK127" s="43">
        <v>9090854</v>
      </c>
      <c r="EL127" s="43"/>
      <c r="EM127" s="43"/>
      <c r="EN127" s="43"/>
      <c r="EO127" s="43"/>
      <c r="EP127" s="43">
        <v>9861766</v>
      </c>
      <c r="EQ127" s="43"/>
      <c r="ER127" s="43"/>
      <c r="ES127" s="43"/>
      <c r="ET127" s="43"/>
      <c r="EU127" s="43">
        <v>9300089</v>
      </c>
      <c r="EV127" s="43"/>
      <c r="EW127" s="43"/>
      <c r="EX127" s="43"/>
      <c r="EY127" s="43"/>
      <c r="EZ127" s="43">
        <v>8107911</v>
      </c>
      <c r="FA127" s="43"/>
      <c r="FB127" s="43"/>
      <c r="FC127" s="43"/>
      <c r="FD127" s="43"/>
      <c r="FE127" s="43">
        <v>7352227</v>
      </c>
      <c r="FF127" s="43"/>
      <c r="FG127" s="43"/>
      <c r="FH127" s="43"/>
      <c r="FI127" s="43"/>
      <c r="FJ127" s="43">
        <v>7183887</v>
      </c>
      <c r="FK127" s="43"/>
      <c r="FL127" s="43"/>
      <c r="FM127" s="43"/>
      <c r="FN127" s="43"/>
      <c r="FO127" s="43">
        <v>7346473</v>
      </c>
      <c r="FP127" s="43"/>
      <c r="FQ127" s="43"/>
      <c r="FR127" s="43"/>
      <c r="FS127" s="43"/>
      <c r="FT127" s="43">
        <v>7557643</v>
      </c>
      <c r="FU127" s="43"/>
      <c r="FV127" s="43"/>
      <c r="FW127" s="43"/>
      <c r="FX127" s="43"/>
      <c r="FY127" s="43">
        <v>7583163</v>
      </c>
      <c r="FZ127" s="43"/>
      <c r="GA127" s="43"/>
      <c r="GB127" s="43"/>
      <c r="GC127" s="43"/>
      <c r="GD127" s="43">
        <v>7157998</v>
      </c>
      <c r="GE127" s="43"/>
      <c r="GF127" s="43"/>
      <c r="GG127" s="43"/>
      <c r="GH127" s="43"/>
      <c r="GI127" s="43">
        <v>6670969</v>
      </c>
      <c r="GJ127" s="43"/>
      <c r="GK127" s="43"/>
      <c r="GL127" s="43"/>
      <c r="GM127" s="43"/>
      <c r="GN127" s="43">
        <v>6329789</v>
      </c>
      <c r="GO127" s="43"/>
      <c r="GP127" s="43"/>
      <c r="GQ127" s="43"/>
      <c r="GR127" s="43"/>
      <c r="GS127" s="43">
        <v>6183404</v>
      </c>
      <c r="GT127" s="43"/>
      <c r="GU127" s="43"/>
      <c r="GV127" s="43"/>
      <c r="GW127" s="43"/>
      <c r="GX127" s="43">
        <v>6132030</v>
      </c>
    </row>
    <row r="128" spans="1:206" customFormat="1">
      <c r="A128" s="181" t="s">
        <v>224</v>
      </c>
      <c r="B128" t="s">
        <v>3547</v>
      </c>
      <c r="C128" t="s">
        <v>3533</v>
      </c>
      <c r="D128" s="187" t="s">
        <v>3559</v>
      </c>
      <c r="E128" t="s">
        <v>852</v>
      </c>
      <c r="BD128" s="43">
        <v>8125023.5</v>
      </c>
      <c r="BE128" s="43">
        <v>8356492.5</v>
      </c>
      <c r="BF128" s="43">
        <v>8917024.5</v>
      </c>
      <c r="BG128" s="43">
        <v>9694682.5</v>
      </c>
      <c r="BH128" s="43">
        <v>10486755</v>
      </c>
      <c r="BI128" s="43">
        <v>11176824.5</v>
      </c>
      <c r="BJ128" s="43">
        <v>11823717</v>
      </c>
      <c r="BK128" s="43">
        <v>12472883</v>
      </c>
      <c r="BL128" s="43">
        <v>13052590</v>
      </c>
      <c r="BM128" s="43">
        <v>13355798.5</v>
      </c>
      <c r="BN128" s="43">
        <v>13478299.5</v>
      </c>
      <c r="BO128" s="43">
        <v>13368420</v>
      </c>
      <c r="BP128" s="43">
        <v>13075163</v>
      </c>
      <c r="BQ128" s="43">
        <v>12580502.5</v>
      </c>
      <c r="BR128" s="43">
        <v>11943937.5</v>
      </c>
      <c r="BS128" s="43">
        <v>11527376.5</v>
      </c>
      <c r="BT128" s="43">
        <v>11466567</v>
      </c>
      <c r="BU128" s="43">
        <v>11777770</v>
      </c>
      <c r="BV128" s="43">
        <v>12340067.5</v>
      </c>
      <c r="BW128" s="43">
        <v>12998159.5</v>
      </c>
      <c r="BX128" s="43">
        <v>13352939</v>
      </c>
      <c r="BY128" s="43">
        <v>13285822</v>
      </c>
      <c r="BZ128" s="43">
        <v>12643565</v>
      </c>
      <c r="CA128" s="43">
        <v>11462659</v>
      </c>
      <c r="CB128" s="43">
        <v>10222130.5</v>
      </c>
      <c r="CC128" s="43">
        <v>9221961</v>
      </c>
      <c r="CD128" s="43">
        <v>8766853</v>
      </c>
      <c r="CE128" s="43">
        <v>9052603</v>
      </c>
      <c r="CF128" s="43">
        <v>9892843.5</v>
      </c>
      <c r="CG128" s="43">
        <v>11003697.5</v>
      </c>
      <c r="CH128" s="43">
        <v>12147655</v>
      </c>
      <c r="CI128" s="43">
        <v>12949584.5</v>
      </c>
      <c r="CJ128" s="43">
        <v>13407760</v>
      </c>
      <c r="CK128" s="43">
        <v>13764976</v>
      </c>
      <c r="CL128" s="43">
        <v>14014682</v>
      </c>
      <c r="CM128" s="43">
        <v>14220151</v>
      </c>
      <c r="CN128" s="43">
        <v>14411926</v>
      </c>
      <c r="CO128" s="43">
        <v>14552301</v>
      </c>
      <c r="CP128" s="43">
        <v>14693868.5</v>
      </c>
      <c r="CQ128" s="43">
        <v>14766412</v>
      </c>
      <c r="CR128" s="43">
        <v>14763155.5</v>
      </c>
      <c r="CS128" s="43">
        <v>14733817</v>
      </c>
      <c r="CT128" s="43">
        <v>14575611</v>
      </c>
      <c r="CU128" s="43">
        <v>14290026</v>
      </c>
      <c r="CV128" s="43">
        <v>13889458.5</v>
      </c>
      <c r="CW128" s="43">
        <v>13366343.5</v>
      </c>
      <c r="CX128" s="43">
        <v>12823176.5</v>
      </c>
      <c r="CY128" s="43">
        <v>12384979</v>
      </c>
      <c r="CZ128" s="43">
        <v>12066240.5</v>
      </c>
      <c r="DA128" s="43">
        <v>11860749</v>
      </c>
      <c r="DB128" s="43">
        <v>11819888.5</v>
      </c>
      <c r="DC128" s="43">
        <v>11902970</v>
      </c>
      <c r="DD128" s="43">
        <v>12030913.5</v>
      </c>
      <c r="DE128" s="43">
        <v>12145472.5</v>
      </c>
      <c r="DF128" s="43">
        <v>12286370.5</v>
      </c>
      <c r="DG128" s="43">
        <v>12466630</v>
      </c>
      <c r="DH128" s="43">
        <v>12635589</v>
      </c>
      <c r="DI128" s="43">
        <v>12768995</v>
      </c>
      <c r="DJ128" s="43">
        <v>12878465.5</v>
      </c>
      <c r="DK128" s="43">
        <v>12959920</v>
      </c>
      <c r="DL128" s="43">
        <v>13009496.5</v>
      </c>
      <c r="DM128" s="43">
        <v>13027768.5</v>
      </c>
      <c r="DN128" s="43">
        <v>13052966.5</v>
      </c>
      <c r="DO128" s="43">
        <v>13177915.5</v>
      </c>
      <c r="DP128" s="43">
        <v>13329460</v>
      </c>
      <c r="DQ128" s="43">
        <v>13441665.5</v>
      </c>
      <c r="DR128" s="43">
        <v>13584575.5</v>
      </c>
      <c r="DS128" s="43">
        <v>13732989</v>
      </c>
      <c r="DT128" s="43">
        <v>13733694</v>
      </c>
      <c r="DU128" s="43">
        <v>13604709.5</v>
      </c>
      <c r="DV128" s="43">
        <v>13396715.5</v>
      </c>
      <c r="DW128" s="43">
        <v>13037189</v>
      </c>
      <c r="DX128" s="43"/>
      <c r="DY128" s="43"/>
      <c r="DZ128" s="43"/>
      <c r="EA128" s="43">
        <v>10734214</v>
      </c>
      <c r="EB128" s="43"/>
      <c r="EC128" s="43"/>
      <c r="ED128" s="43"/>
      <c r="EE128" s="43"/>
      <c r="EF128" s="43">
        <v>8468719</v>
      </c>
      <c r="EG128" s="43"/>
      <c r="EH128" s="43"/>
      <c r="EI128" s="43"/>
      <c r="EJ128" s="43"/>
      <c r="EK128" s="43">
        <v>8244040</v>
      </c>
      <c r="EL128" s="43"/>
      <c r="EM128" s="43"/>
      <c r="EN128" s="43"/>
      <c r="EO128" s="43"/>
      <c r="EP128" s="43">
        <v>9142084</v>
      </c>
      <c r="EQ128" s="43"/>
      <c r="ER128" s="43"/>
      <c r="ES128" s="43"/>
      <c r="ET128" s="43"/>
      <c r="EU128" s="43">
        <v>9907903</v>
      </c>
      <c r="EV128" s="43"/>
      <c r="EW128" s="43"/>
      <c r="EX128" s="43"/>
      <c r="EY128" s="43"/>
      <c r="EZ128" s="43">
        <v>9359448</v>
      </c>
      <c r="FA128" s="43"/>
      <c r="FB128" s="43"/>
      <c r="FC128" s="43"/>
      <c r="FD128" s="43"/>
      <c r="FE128" s="43">
        <v>8185622</v>
      </c>
      <c r="FF128" s="43"/>
      <c r="FG128" s="43"/>
      <c r="FH128" s="43"/>
      <c r="FI128" s="43"/>
      <c r="FJ128" s="43">
        <v>7453597</v>
      </c>
      <c r="FK128" s="43"/>
      <c r="FL128" s="43"/>
      <c r="FM128" s="43"/>
      <c r="FN128" s="43"/>
      <c r="FO128" s="43">
        <v>7283358</v>
      </c>
      <c r="FP128" s="43"/>
      <c r="FQ128" s="43"/>
      <c r="FR128" s="43"/>
      <c r="FS128" s="43"/>
      <c r="FT128" s="43">
        <v>7433047</v>
      </c>
      <c r="FU128" s="43"/>
      <c r="FV128" s="43"/>
      <c r="FW128" s="43"/>
      <c r="FX128" s="43"/>
      <c r="FY128" s="43">
        <v>7627135</v>
      </c>
      <c r="FZ128" s="43"/>
      <c r="GA128" s="43"/>
      <c r="GB128" s="43"/>
      <c r="GC128" s="43"/>
      <c r="GD128" s="43">
        <v>7637281</v>
      </c>
      <c r="GE128" s="43"/>
      <c r="GF128" s="43"/>
      <c r="GG128" s="43"/>
      <c r="GH128" s="43"/>
      <c r="GI128" s="43">
        <v>7201598</v>
      </c>
      <c r="GJ128" s="43"/>
      <c r="GK128" s="43"/>
      <c r="GL128" s="43"/>
      <c r="GM128" s="43"/>
      <c r="GN128" s="43">
        <v>6705095</v>
      </c>
      <c r="GO128" s="43"/>
      <c r="GP128" s="43"/>
      <c r="GQ128" s="43"/>
      <c r="GR128" s="43"/>
      <c r="GS128" s="43">
        <v>6350967</v>
      </c>
      <c r="GT128" s="43"/>
      <c r="GU128" s="43"/>
      <c r="GV128" s="43"/>
      <c r="GW128" s="43"/>
      <c r="GX128" s="43">
        <v>6187595</v>
      </c>
    </row>
    <row r="129" spans="1:206" customFormat="1">
      <c r="A129" s="181" t="s">
        <v>224</v>
      </c>
      <c r="B129" t="s">
        <v>3547</v>
      </c>
      <c r="C129" t="s">
        <v>3533</v>
      </c>
      <c r="D129" s="187" t="s">
        <v>3559</v>
      </c>
      <c r="E129" t="s">
        <v>853</v>
      </c>
      <c r="BD129" s="43">
        <v>10726272</v>
      </c>
      <c r="BE129" s="43">
        <v>10257216.5</v>
      </c>
      <c r="BF129" s="43">
        <v>9531816.5</v>
      </c>
      <c r="BG129" s="43">
        <v>8738141</v>
      </c>
      <c r="BH129" s="43">
        <v>8188370.5</v>
      </c>
      <c r="BI129" s="43">
        <v>8043983</v>
      </c>
      <c r="BJ129" s="43">
        <v>8268444.5</v>
      </c>
      <c r="BK129" s="43">
        <v>8830222.5</v>
      </c>
      <c r="BL129" s="43">
        <v>9508432</v>
      </c>
      <c r="BM129" s="43">
        <v>10245020</v>
      </c>
      <c r="BN129" s="43">
        <v>11023037.5</v>
      </c>
      <c r="BO129" s="43">
        <v>11811830</v>
      </c>
      <c r="BP129" s="43">
        <v>12459193.5</v>
      </c>
      <c r="BQ129" s="43">
        <v>12930555.5</v>
      </c>
      <c r="BR129" s="43">
        <v>13237043</v>
      </c>
      <c r="BS129" s="43">
        <v>13341822.5</v>
      </c>
      <c r="BT129" s="43">
        <v>13219668.5</v>
      </c>
      <c r="BU129" s="43">
        <v>12915567</v>
      </c>
      <c r="BV129" s="43">
        <v>12415019.5</v>
      </c>
      <c r="BW129" s="43">
        <v>11772587</v>
      </c>
      <c r="BX129" s="43">
        <v>11337518.5</v>
      </c>
      <c r="BY129" s="43">
        <v>11295795</v>
      </c>
      <c r="BZ129" s="43">
        <v>11647867.5</v>
      </c>
      <c r="CA129" s="43">
        <v>12238095.5</v>
      </c>
      <c r="CB129" s="43">
        <v>12906620</v>
      </c>
      <c r="CC129" s="43">
        <v>13274669.5</v>
      </c>
      <c r="CD129" s="43">
        <v>13215652</v>
      </c>
      <c r="CE129" s="43">
        <v>12573348.5</v>
      </c>
      <c r="CF129" s="43">
        <v>11387689.5</v>
      </c>
      <c r="CG129" s="43">
        <v>10144191.5</v>
      </c>
      <c r="CH129" s="43">
        <v>9141142</v>
      </c>
      <c r="CI129" s="43">
        <v>8675326</v>
      </c>
      <c r="CJ129" s="43">
        <v>8932054</v>
      </c>
      <c r="CK129" s="43">
        <v>9742213.5</v>
      </c>
      <c r="CL129" s="43">
        <v>10856083</v>
      </c>
      <c r="CM129" s="43">
        <v>12018514.5</v>
      </c>
      <c r="CN129" s="43">
        <v>12838097.5</v>
      </c>
      <c r="CO129" s="43">
        <v>13326365.5</v>
      </c>
      <c r="CP129" s="43">
        <v>13693615.5</v>
      </c>
      <c r="CQ129" s="43">
        <v>13927002.5</v>
      </c>
      <c r="CR129" s="43">
        <v>14120990</v>
      </c>
      <c r="CS129" s="43">
        <v>14306735</v>
      </c>
      <c r="CT129" s="43">
        <v>14434691</v>
      </c>
      <c r="CU129" s="43">
        <v>14557329.5</v>
      </c>
      <c r="CV129" s="43">
        <v>14609704</v>
      </c>
      <c r="CW129" s="43">
        <v>14593987</v>
      </c>
      <c r="CX129" s="43">
        <v>14559269</v>
      </c>
      <c r="CY129" s="43">
        <v>14411023</v>
      </c>
      <c r="CZ129" s="43">
        <v>14148914</v>
      </c>
      <c r="DA129" s="43">
        <v>13769624.5</v>
      </c>
      <c r="DB129" s="43">
        <v>13262959</v>
      </c>
      <c r="DC129" s="43">
        <v>12727029</v>
      </c>
      <c r="DD129" s="43">
        <v>12291741.5</v>
      </c>
      <c r="DE129" s="43">
        <v>11968654.5</v>
      </c>
      <c r="DF129" s="43">
        <v>11753175</v>
      </c>
      <c r="DG129" s="43">
        <v>11693348</v>
      </c>
      <c r="DH129" s="43">
        <v>11752832</v>
      </c>
      <c r="DI129" s="43">
        <v>11861075.5</v>
      </c>
      <c r="DJ129" s="43">
        <v>11973983</v>
      </c>
      <c r="DK129" s="43">
        <v>12126392</v>
      </c>
      <c r="DL129" s="43">
        <v>12311740</v>
      </c>
      <c r="DM129" s="43">
        <v>12484895.5</v>
      </c>
      <c r="DN129" s="43">
        <v>12625722</v>
      </c>
      <c r="DO129" s="43">
        <v>12741506</v>
      </c>
      <c r="DP129" s="43">
        <v>12828289</v>
      </c>
      <c r="DQ129" s="43">
        <v>12891789.5</v>
      </c>
      <c r="DR129" s="43">
        <v>12933841.5</v>
      </c>
      <c r="DS129" s="43">
        <v>12980752.5</v>
      </c>
      <c r="DT129" s="43">
        <v>13123755.5</v>
      </c>
      <c r="DU129" s="43">
        <v>13297936.5</v>
      </c>
      <c r="DV129" s="43">
        <v>13422135</v>
      </c>
      <c r="DW129" s="43">
        <v>13562679</v>
      </c>
      <c r="DX129" s="43"/>
      <c r="DY129" s="43"/>
      <c r="DZ129" s="43"/>
      <c r="EA129" s="43">
        <v>13293087</v>
      </c>
      <c r="EB129" s="43"/>
      <c r="EC129" s="43"/>
      <c r="ED129" s="43"/>
      <c r="EE129" s="43"/>
      <c r="EF129" s="43">
        <v>10732078</v>
      </c>
      <c r="EG129" s="43"/>
      <c r="EH129" s="43"/>
      <c r="EI129" s="43"/>
      <c r="EJ129" s="43"/>
      <c r="EK129" s="43">
        <v>8502802</v>
      </c>
      <c r="EL129" s="43"/>
      <c r="EM129" s="43"/>
      <c r="EN129" s="43"/>
      <c r="EO129" s="43"/>
      <c r="EP129" s="43">
        <v>8291708</v>
      </c>
      <c r="EQ129" s="43"/>
      <c r="ER129" s="43"/>
      <c r="ES129" s="43"/>
      <c r="ET129" s="43"/>
      <c r="EU129" s="43">
        <v>9186489</v>
      </c>
      <c r="EV129" s="43"/>
      <c r="EW129" s="43"/>
      <c r="EX129" s="43"/>
      <c r="EY129" s="43"/>
      <c r="EZ129" s="43">
        <v>9950562</v>
      </c>
      <c r="FA129" s="43"/>
      <c r="FB129" s="43"/>
      <c r="FC129" s="43"/>
      <c r="FD129" s="43"/>
      <c r="FE129" s="43">
        <v>9414956</v>
      </c>
      <c r="FF129" s="43"/>
      <c r="FG129" s="43"/>
      <c r="FH129" s="43"/>
      <c r="FI129" s="43"/>
      <c r="FJ129" s="43">
        <v>8258506</v>
      </c>
      <c r="FK129" s="43"/>
      <c r="FL129" s="43"/>
      <c r="FM129" s="43"/>
      <c r="FN129" s="43"/>
      <c r="FO129" s="43">
        <v>7538268</v>
      </c>
      <c r="FP129" s="43"/>
      <c r="FQ129" s="43"/>
      <c r="FR129" s="43"/>
      <c r="FS129" s="43"/>
      <c r="FT129" s="43">
        <v>7366797</v>
      </c>
      <c r="FU129" s="43"/>
      <c r="FV129" s="43"/>
      <c r="FW129" s="43"/>
      <c r="FX129" s="43"/>
      <c r="FY129" s="43">
        <v>7507050</v>
      </c>
      <c r="FZ129" s="43"/>
      <c r="GA129" s="43"/>
      <c r="GB129" s="43"/>
      <c r="GC129" s="43"/>
      <c r="GD129" s="43">
        <v>7688139</v>
      </c>
      <c r="GE129" s="43"/>
      <c r="GF129" s="43"/>
      <c r="GG129" s="43"/>
      <c r="GH129" s="43"/>
      <c r="GI129" s="43">
        <v>7685624</v>
      </c>
      <c r="GJ129" s="43"/>
      <c r="GK129" s="43"/>
      <c r="GL129" s="43"/>
      <c r="GM129" s="43"/>
      <c r="GN129" s="43">
        <v>7240958</v>
      </c>
      <c r="GO129" s="43"/>
      <c r="GP129" s="43"/>
      <c r="GQ129" s="43"/>
      <c r="GR129" s="43"/>
      <c r="GS129" s="43">
        <v>6736636</v>
      </c>
      <c r="GT129" s="43"/>
      <c r="GU129" s="43"/>
      <c r="GV129" s="43"/>
      <c r="GW129" s="43"/>
      <c r="GX129" s="43">
        <v>6372602</v>
      </c>
    </row>
    <row r="130" spans="1:206" customFormat="1">
      <c r="A130" s="181" t="s">
        <v>224</v>
      </c>
      <c r="B130" t="s">
        <v>3547</v>
      </c>
      <c r="C130" t="s">
        <v>3533</v>
      </c>
      <c r="D130" s="187" t="s">
        <v>3559</v>
      </c>
      <c r="E130" t="s">
        <v>854</v>
      </c>
      <c r="BD130" s="43">
        <v>9803334</v>
      </c>
      <c r="BE130" s="43">
        <v>10039706</v>
      </c>
      <c r="BF130" s="43">
        <v>10331285</v>
      </c>
      <c r="BG130" s="43">
        <v>10587500</v>
      </c>
      <c r="BH130" s="43">
        <v>10654729</v>
      </c>
      <c r="BI130" s="43">
        <v>10471855.5</v>
      </c>
      <c r="BJ130" s="43">
        <v>10021294.5</v>
      </c>
      <c r="BK130" s="43">
        <v>9299258.5</v>
      </c>
      <c r="BL130" s="43">
        <v>8561101.5</v>
      </c>
      <c r="BM130" s="43">
        <v>7983833</v>
      </c>
      <c r="BN130" s="43">
        <v>7774919.5</v>
      </c>
      <c r="BO130" s="43">
        <v>8008286.5</v>
      </c>
      <c r="BP130" s="43">
        <v>8621396</v>
      </c>
      <c r="BQ130" s="43">
        <v>9359713</v>
      </c>
      <c r="BR130" s="43">
        <v>10088741.5</v>
      </c>
      <c r="BS130" s="43">
        <v>10894364.5</v>
      </c>
      <c r="BT130" s="43">
        <v>11684670</v>
      </c>
      <c r="BU130" s="43">
        <v>12324790</v>
      </c>
      <c r="BV130" s="43">
        <v>12783917.5</v>
      </c>
      <c r="BW130" s="43">
        <v>13066874.5</v>
      </c>
      <c r="BX130" s="43">
        <v>13135711</v>
      </c>
      <c r="BY130" s="43">
        <v>12986786.5</v>
      </c>
      <c r="BZ130" s="43">
        <v>12686229.5</v>
      </c>
      <c r="CA130" s="43">
        <v>12204866</v>
      </c>
      <c r="CB130" s="43">
        <v>11607015.5</v>
      </c>
      <c r="CC130" s="43">
        <v>11210515</v>
      </c>
      <c r="CD130" s="43">
        <v>11192641</v>
      </c>
      <c r="CE130" s="43">
        <v>11537199</v>
      </c>
      <c r="CF130" s="43">
        <v>12114803.5</v>
      </c>
      <c r="CG130" s="43">
        <v>12769394.5</v>
      </c>
      <c r="CH130" s="43">
        <v>13121202</v>
      </c>
      <c r="CI130" s="43">
        <v>13049383</v>
      </c>
      <c r="CJ130" s="43">
        <v>12413129.5</v>
      </c>
      <c r="CK130" s="43">
        <v>11243040.5</v>
      </c>
      <c r="CL130" s="43">
        <v>10010037</v>
      </c>
      <c r="CM130" s="43">
        <v>9011390</v>
      </c>
      <c r="CN130" s="43">
        <v>8540883</v>
      </c>
      <c r="CO130" s="43">
        <v>8773646</v>
      </c>
      <c r="CP130" s="43">
        <v>9567448.5</v>
      </c>
      <c r="CQ130" s="43">
        <v>10691719.5</v>
      </c>
      <c r="CR130" s="43">
        <v>11862849.5</v>
      </c>
      <c r="CS130" s="43">
        <v>12682550.5</v>
      </c>
      <c r="CT130" s="43">
        <v>13162061.5</v>
      </c>
      <c r="CU130" s="43">
        <v>13513741.5</v>
      </c>
      <c r="CV130" s="43">
        <v>13724073.5</v>
      </c>
      <c r="CW130" s="43">
        <v>13887503</v>
      </c>
      <c r="CX130" s="43">
        <v>14050536.5</v>
      </c>
      <c r="CY130" s="43">
        <v>14175404</v>
      </c>
      <c r="CZ130" s="43">
        <v>14305042.5</v>
      </c>
      <c r="DA130" s="43">
        <v>14371728</v>
      </c>
      <c r="DB130" s="43">
        <v>14385765.5</v>
      </c>
      <c r="DC130" s="43">
        <v>14374136</v>
      </c>
      <c r="DD130" s="43">
        <v>14237599.5</v>
      </c>
      <c r="DE130" s="43">
        <v>13977620</v>
      </c>
      <c r="DF130" s="43">
        <v>13583573.5</v>
      </c>
      <c r="DG130" s="43">
        <v>13053587.5</v>
      </c>
      <c r="DH130" s="43">
        <v>12494588.5</v>
      </c>
      <c r="DI130" s="43">
        <v>12050987</v>
      </c>
      <c r="DJ130" s="43">
        <v>11737894</v>
      </c>
      <c r="DK130" s="43">
        <v>11543238</v>
      </c>
      <c r="DL130" s="43">
        <v>11502318</v>
      </c>
      <c r="DM130" s="43">
        <v>11579302.5</v>
      </c>
      <c r="DN130" s="43">
        <v>11705838.5</v>
      </c>
      <c r="DO130" s="43">
        <v>11833352.5</v>
      </c>
      <c r="DP130" s="43">
        <v>11993974.5</v>
      </c>
      <c r="DQ130" s="43">
        <v>12188395.5</v>
      </c>
      <c r="DR130" s="43">
        <v>12372088.5</v>
      </c>
      <c r="DS130" s="43">
        <v>12521901.5</v>
      </c>
      <c r="DT130" s="43">
        <v>12647776.5</v>
      </c>
      <c r="DU130" s="43">
        <v>12747642</v>
      </c>
      <c r="DV130" s="43">
        <v>12817787.5</v>
      </c>
      <c r="DW130" s="43">
        <v>12855603</v>
      </c>
      <c r="DX130" s="43"/>
      <c r="DY130" s="43"/>
      <c r="DZ130" s="43"/>
      <c r="EA130" s="43">
        <v>13106525</v>
      </c>
      <c r="EB130" s="43"/>
      <c r="EC130" s="43"/>
      <c r="ED130" s="43"/>
      <c r="EE130" s="43"/>
      <c r="EF130" s="43">
        <v>13246738</v>
      </c>
      <c r="EG130" s="43"/>
      <c r="EH130" s="43"/>
      <c r="EI130" s="43"/>
      <c r="EJ130" s="43"/>
      <c r="EK130" s="43">
        <v>10720178</v>
      </c>
      <c r="EL130" s="43"/>
      <c r="EM130" s="43"/>
      <c r="EN130" s="43"/>
      <c r="EO130" s="43"/>
      <c r="EP130" s="43">
        <v>8526907</v>
      </c>
      <c r="EQ130" s="43"/>
      <c r="ER130" s="43"/>
      <c r="ES130" s="43"/>
      <c r="ET130" s="43"/>
      <c r="EU130" s="43">
        <v>8329324</v>
      </c>
      <c r="EV130" s="43"/>
      <c r="EW130" s="43"/>
      <c r="EX130" s="43"/>
      <c r="EY130" s="43"/>
      <c r="EZ130" s="43">
        <v>9223729</v>
      </c>
      <c r="FA130" s="43"/>
      <c r="FB130" s="43"/>
      <c r="FC130" s="43"/>
      <c r="FD130" s="43"/>
      <c r="FE130" s="43">
        <v>9988067</v>
      </c>
      <c r="FF130" s="43"/>
      <c r="FG130" s="43"/>
      <c r="FH130" s="43"/>
      <c r="FI130" s="43"/>
      <c r="FJ130" s="43">
        <v>9466539</v>
      </c>
      <c r="FK130" s="43"/>
      <c r="FL130" s="43"/>
      <c r="FM130" s="43"/>
      <c r="FN130" s="43"/>
      <c r="FO130" s="43">
        <v>8319113</v>
      </c>
      <c r="FP130" s="43"/>
      <c r="FQ130" s="43"/>
      <c r="FR130" s="43"/>
      <c r="FS130" s="43"/>
      <c r="FT130" s="43">
        <v>7609213</v>
      </c>
      <c r="FU130" s="43"/>
      <c r="FV130" s="43"/>
      <c r="FW130" s="43"/>
      <c r="FX130" s="43"/>
      <c r="FY130" s="43">
        <v>7437387</v>
      </c>
      <c r="FZ130" s="43"/>
      <c r="GA130" s="43"/>
      <c r="GB130" s="43"/>
      <c r="GC130" s="43"/>
      <c r="GD130" s="43">
        <v>7570427</v>
      </c>
      <c r="GE130" s="43"/>
      <c r="GF130" s="43"/>
      <c r="GG130" s="43"/>
      <c r="GH130" s="43"/>
      <c r="GI130" s="43">
        <v>7740329</v>
      </c>
      <c r="GJ130" s="43"/>
      <c r="GK130" s="43"/>
      <c r="GL130" s="43"/>
      <c r="GM130" s="43"/>
      <c r="GN130" s="43">
        <v>7726689</v>
      </c>
      <c r="GO130" s="43"/>
      <c r="GP130" s="43"/>
      <c r="GQ130" s="43"/>
      <c r="GR130" s="43"/>
      <c r="GS130" s="43">
        <v>7274132</v>
      </c>
      <c r="GT130" s="43"/>
      <c r="GU130" s="43"/>
      <c r="GV130" s="43"/>
      <c r="GW130" s="43"/>
      <c r="GX130" s="43">
        <v>6763298</v>
      </c>
    </row>
    <row r="131" spans="1:206" customFormat="1">
      <c r="A131" s="181" t="s">
        <v>224</v>
      </c>
      <c r="B131" t="s">
        <v>3547</v>
      </c>
      <c r="C131" t="s">
        <v>3533</v>
      </c>
      <c r="D131" s="187" t="s">
        <v>3559</v>
      </c>
      <c r="E131" t="s">
        <v>855</v>
      </c>
      <c r="BD131" s="43">
        <v>8698745.5</v>
      </c>
      <c r="BE131" s="43">
        <v>8890314</v>
      </c>
      <c r="BF131" s="43">
        <v>9034892</v>
      </c>
      <c r="BG131" s="43">
        <v>9162719.5</v>
      </c>
      <c r="BH131" s="43">
        <v>9330356.5</v>
      </c>
      <c r="BI131" s="43">
        <v>9534436.5</v>
      </c>
      <c r="BJ131" s="43">
        <v>9780324</v>
      </c>
      <c r="BK131" s="43">
        <v>10072123</v>
      </c>
      <c r="BL131" s="43">
        <v>10219129.5</v>
      </c>
      <c r="BM131" s="43">
        <v>10339333</v>
      </c>
      <c r="BN131" s="43">
        <v>10205879.5</v>
      </c>
      <c r="BO131" s="43">
        <v>9685124.5</v>
      </c>
      <c r="BP131" s="43">
        <v>8939267</v>
      </c>
      <c r="BQ131" s="43">
        <v>8269073.5</v>
      </c>
      <c r="BR131" s="43">
        <v>7817799</v>
      </c>
      <c r="BS131" s="43">
        <v>7581473.5</v>
      </c>
      <c r="BT131" s="43">
        <v>7808269</v>
      </c>
      <c r="BU131" s="43">
        <v>8435401</v>
      </c>
      <c r="BV131" s="43">
        <v>9187174.5</v>
      </c>
      <c r="BW131" s="43">
        <v>9924773</v>
      </c>
      <c r="BX131" s="43">
        <v>10830581.5</v>
      </c>
      <c r="BY131" s="43">
        <v>11671071</v>
      </c>
      <c r="BZ131" s="43">
        <v>12225827.5</v>
      </c>
      <c r="CA131" s="43">
        <v>12600821</v>
      </c>
      <c r="CB131" s="43">
        <v>12828015.5</v>
      </c>
      <c r="CC131" s="43">
        <v>12921532</v>
      </c>
      <c r="CD131" s="43">
        <v>12799343</v>
      </c>
      <c r="CE131" s="43">
        <v>12504413</v>
      </c>
      <c r="CF131" s="43">
        <v>12018081</v>
      </c>
      <c r="CG131" s="43">
        <v>11416276.5</v>
      </c>
      <c r="CH131" s="43">
        <v>11018920.5</v>
      </c>
      <c r="CI131" s="43">
        <v>10981848</v>
      </c>
      <c r="CJ131" s="43">
        <v>11298665</v>
      </c>
      <c r="CK131" s="43">
        <v>11856120</v>
      </c>
      <c r="CL131" s="43">
        <v>12499488.5</v>
      </c>
      <c r="CM131" s="43">
        <v>12851582.5</v>
      </c>
      <c r="CN131" s="43">
        <v>12797286</v>
      </c>
      <c r="CO131" s="43">
        <v>12194597</v>
      </c>
      <c r="CP131" s="43">
        <v>11050452</v>
      </c>
      <c r="CQ131" s="43">
        <v>9835658</v>
      </c>
      <c r="CR131" s="43">
        <v>8858142</v>
      </c>
      <c r="CS131" s="43">
        <v>8393077.5</v>
      </c>
      <c r="CT131" s="43">
        <v>8614400</v>
      </c>
      <c r="CU131" s="43">
        <v>9384389</v>
      </c>
      <c r="CV131" s="43">
        <v>10483959</v>
      </c>
      <c r="CW131" s="43">
        <v>11629417.5</v>
      </c>
      <c r="CX131" s="43">
        <v>12423507</v>
      </c>
      <c r="CY131" s="43">
        <v>12887719</v>
      </c>
      <c r="CZ131" s="43">
        <v>13226856</v>
      </c>
      <c r="DA131" s="43">
        <v>13433160.5</v>
      </c>
      <c r="DB131" s="43">
        <v>13596827</v>
      </c>
      <c r="DC131" s="43">
        <v>13759813</v>
      </c>
      <c r="DD131" s="43">
        <v>13892665</v>
      </c>
      <c r="DE131" s="43">
        <v>14032394.5</v>
      </c>
      <c r="DF131" s="43">
        <v>14102950</v>
      </c>
      <c r="DG131" s="43">
        <v>14104570.5</v>
      </c>
      <c r="DH131" s="43">
        <v>14074453.5</v>
      </c>
      <c r="DI131" s="43">
        <v>13913864</v>
      </c>
      <c r="DJ131" s="43">
        <v>13640841</v>
      </c>
      <c r="DK131" s="43">
        <v>13267241</v>
      </c>
      <c r="DL131" s="43">
        <v>12771479</v>
      </c>
      <c r="DM131" s="43">
        <v>12249220.5</v>
      </c>
      <c r="DN131" s="43">
        <v>11835352.5</v>
      </c>
      <c r="DO131" s="43">
        <v>11544505.5</v>
      </c>
      <c r="DP131" s="43">
        <v>11370409.5</v>
      </c>
      <c r="DQ131" s="43">
        <v>11347191</v>
      </c>
      <c r="DR131" s="43">
        <v>11435314.5</v>
      </c>
      <c r="DS131" s="43">
        <v>11566804.5</v>
      </c>
      <c r="DT131" s="43">
        <v>11700491.5</v>
      </c>
      <c r="DU131" s="43">
        <v>11868559</v>
      </c>
      <c r="DV131" s="43">
        <v>12064434</v>
      </c>
      <c r="DW131" s="43">
        <v>12241466</v>
      </c>
      <c r="DX131" s="43"/>
      <c r="DY131" s="43"/>
      <c r="DZ131" s="43"/>
      <c r="EA131" s="43">
        <v>12512321</v>
      </c>
      <c r="EB131" s="43"/>
      <c r="EC131" s="43"/>
      <c r="ED131" s="43"/>
      <c r="EE131" s="43"/>
      <c r="EF131" s="43">
        <v>13037897</v>
      </c>
      <c r="EG131" s="43"/>
      <c r="EH131" s="43"/>
      <c r="EI131" s="43"/>
      <c r="EJ131" s="43"/>
      <c r="EK131" s="43">
        <v>13173298</v>
      </c>
      <c r="EL131" s="43"/>
      <c r="EM131" s="43"/>
      <c r="EN131" s="43"/>
      <c r="EO131" s="43"/>
      <c r="EP131" s="43">
        <v>10689587</v>
      </c>
      <c r="EQ131" s="43"/>
      <c r="ER131" s="43"/>
      <c r="ES131" s="43"/>
      <c r="ET131" s="43"/>
      <c r="EU131" s="43">
        <v>8535726</v>
      </c>
      <c r="EV131" s="43"/>
      <c r="EW131" s="43"/>
      <c r="EX131" s="43"/>
      <c r="EY131" s="43"/>
      <c r="EZ131" s="43">
        <v>8352994</v>
      </c>
      <c r="FA131" s="43"/>
      <c r="FB131" s="43"/>
      <c r="FC131" s="43"/>
      <c r="FD131" s="43"/>
      <c r="FE131" s="43">
        <v>9248299</v>
      </c>
      <c r="FF131" s="43"/>
      <c r="FG131" s="43"/>
      <c r="FH131" s="43"/>
      <c r="FI131" s="43"/>
      <c r="FJ131" s="43">
        <v>10015082</v>
      </c>
      <c r="FK131" s="43"/>
      <c r="FL131" s="43"/>
      <c r="FM131" s="43"/>
      <c r="FN131" s="43"/>
      <c r="FO131" s="43">
        <v>9501982</v>
      </c>
      <c r="FP131" s="43"/>
      <c r="FQ131" s="43"/>
      <c r="FR131" s="43"/>
      <c r="FS131" s="43"/>
      <c r="FT131" s="43">
        <v>8364376</v>
      </c>
      <c r="FU131" s="43"/>
      <c r="FV131" s="43"/>
      <c r="FW131" s="43"/>
      <c r="FX131" s="43"/>
      <c r="FY131" s="43">
        <v>7665040</v>
      </c>
      <c r="FZ131" s="43"/>
      <c r="GA131" s="43"/>
      <c r="GB131" s="43"/>
      <c r="GC131" s="43"/>
      <c r="GD131" s="43">
        <v>7494046</v>
      </c>
      <c r="GE131" s="43"/>
      <c r="GF131" s="43"/>
      <c r="GG131" s="43"/>
      <c r="GH131" s="43"/>
      <c r="GI131" s="43">
        <v>7620574</v>
      </c>
      <c r="GJ131" s="43"/>
      <c r="GK131" s="43"/>
      <c r="GL131" s="43"/>
      <c r="GM131" s="43"/>
      <c r="GN131" s="43">
        <v>7780146</v>
      </c>
      <c r="GO131" s="43"/>
      <c r="GP131" s="43"/>
      <c r="GQ131" s="43"/>
      <c r="GR131" s="43"/>
      <c r="GS131" s="43">
        <v>7756346</v>
      </c>
      <c r="GT131" s="43"/>
      <c r="GU131" s="43"/>
      <c r="GV131" s="43"/>
      <c r="GW131" s="43"/>
      <c r="GX131" s="43">
        <v>7297097</v>
      </c>
    </row>
    <row r="132" spans="1:206" customFormat="1">
      <c r="A132" s="181" t="s">
        <v>224</v>
      </c>
      <c r="B132" t="s">
        <v>3547</v>
      </c>
      <c r="C132" t="s">
        <v>3533</v>
      </c>
      <c r="D132" s="187" t="s">
        <v>3559</v>
      </c>
      <c r="E132" t="s">
        <v>856</v>
      </c>
      <c r="BD132" s="43">
        <v>6944783.5</v>
      </c>
      <c r="BE132" s="43">
        <v>7221950.5</v>
      </c>
      <c r="BF132" s="43">
        <v>7528624.5</v>
      </c>
      <c r="BG132" s="43">
        <v>7841624</v>
      </c>
      <c r="BH132" s="43">
        <v>8127037.5</v>
      </c>
      <c r="BI132" s="43">
        <v>8374531</v>
      </c>
      <c r="BJ132" s="43">
        <v>8584027.5</v>
      </c>
      <c r="BK132" s="43">
        <v>8738427</v>
      </c>
      <c r="BL132" s="43">
        <v>8848167.5</v>
      </c>
      <c r="BM132" s="43">
        <v>8965806</v>
      </c>
      <c r="BN132" s="43">
        <v>9269825</v>
      </c>
      <c r="BO132" s="43">
        <v>9573675</v>
      </c>
      <c r="BP132" s="43">
        <v>9829384.5</v>
      </c>
      <c r="BQ132" s="43">
        <v>10062468</v>
      </c>
      <c r="BR132" s="43">
        <v>10216936</v>
      </c>
      <c r="BS132" s="43">
        <v>10097623.5</v>
      </c>
      <c r="BT132" s="43">
        <v>9574241</v>
      </c>
      <c r="BU132" s="43">
        <v>8795856</v>
      </c>
      <c r="BV132" s="43">
        <v>8107267.5</v>
      </c>
      <c r="BW132" s="43">
        <v>7639686</v>
      </c>
      <c r="BX132" s="43">
        <v>7425122</v>
      </c>
      <c r="BY132" s="43">
        <v>7711379</v>
      </c>
      <c r="BZ132" s="43">
        <v>8401418.5</v>
      </c>
      <c r="CA132" s="43">
        <v>9221871</v>
      </c>
      <c r="CB132" s="43">
        <v>9975325.5</v>
      </c>
      <c r="CC132" s="43">
        <v>10729372.5</v>
      </c>
      <c r="CD132" s="43">
        <v>11434789.5</v>
      </c>
      <c r="CE132" s="43">
        <v>11968127.5</v>
      </c>
      <c r="CF132" s="43">
        <v>12334176</v>
      </c>
      <c r="CG132" s="43">
        <v>12559522</v>
      </c>
      <c r="CH132" s="43">
        <v>12643915.5</v>
      </c>
      <c r="CI132" s="43">
        <v>12518471.5</v>
      </c>
      <c r="CJ132" s="43">
        <v>12232031</v>
      </c>
      <c r="CK132" s="43">
        <v>11765751</v>
      </c>
      <c r="CL132" s="43">
        <v>11161793.5</v>
      </c>
      <c r="CM132" s="43">
        <v>10747583</v>
      </c>
      <c r="CN132" s="43">
        <v>10688336.5</v>
      </c>
      <c r="CO132" s="43">
        <v>10972454.5</v>
      </c>
      <c r="CP132" s="43">
        <v>11516034.5</v>
      </c>
      <c r="CQ132" s="43">
        <v>12153491</v>
      </c>
      <c r="CR132" s="43">
        <v>12513756</v>
      </c>
      <c r="CS132" s="43">
        <v>12479597</v>
      </c>
      <c r="CT132" s="43">
        <v>11897779</v>
      </c>
      <c r="CU132" s="43">
        <v>10781379.5</v>
      </c>
      <c r="CV132" s="43">
        <v>9582622.5</v>
      </c>
      <c r="CW132" s="43">
        <v>8605130.5</v>
      </c>
      <c r="CX132" s="43">
        <v>8143567</v>
      </c>
      <c r="CY132" s="43">
        <v>8365911</v>
      </c>
      <c r="CZ132" s="43">
        <v>9117923</v>
      </c>
      <c r="DA132" s="43">
        <v>10189860</v>
      </c>
      <c r="DB132" s="43">
        <v>11308811.5</v>
      </c>
      <c r="DC132" s="43">
        <v>12084334.5</v>
      </c>
      <c r="DD132" s="43">
        <v>12540455.5</v>
      </c>
      <c r="DE132" s="43">
        <v>12877731</v>
      </c>
      <c r="DF132" s="43">
        <v>13092913.5</v>
      </c>
      <c r="DG132" s="43">
        <v>13265960</v>
      </c>
      <c r="DH132" s="43">
        <v>13429389</v>
      </c>
      <c r="DI132" s="43">
        <v>13560382.5</v>
      </c>
      <c r="DJ132" s="43">
        <v>13691093</v>
      </c>
      <c r="DK132" s="43">
        <v>13752440</v>
      </c>
      <c r="DL132" s="43">
        <v>13754151.5</v>
      </c>
      <c r="DM132" s="43">
        <v>13734589.5</v>
      </c>
      <c r="DN132" s="43">
        <v>13592557.5</v>
      </c>
      <c r="DO132" s="43">
        <v>13337772</v>
      </c>
      <c r="DP132" s="43">
        <v>12982292.5</v>
      </c>
      <c r="DQ132" s="43">
        <v>12511211.5</v>
      </c>
      <c r="DR132" s="43">
        <v>12015304.5</v>
      </c>
      <c r="DS132" s="43">
        <v>11620968</v>
      </c>
      <c r="DT132" s="43">
        <v>11348548.5</v>
      </c>
      <c r="DU132" s="43">
        <v>11191787</v>
      </c>
      <c r="DV132" s="43">
        <v>11173165.5</v>
      </c>
      <c r="DW132" s="43">
        <v>11251541.5</v>
      </c>
      <c r="DX132" s="43"/>
      <c r="DY132" s="43"/>
      <c r="DZ132" s="43"/>
      <c r="EA132" s="43">
        <v>11711597</v>
      </c>
      <c r="EB132" s="43"/>
      <c r="EC132" s="43"/>
      <c r="ED132" s="43"/>
      <c r="EE132" s="43"/>
      <c r="EF132" s="43">
        <v>12384839</v>
      </c>
      <c r="EG132" s="43"/>
      <c r="EH132" s="43"/>
      <c r="EI132" s="43"/>
      <c r="EJ132" s="43"/>
      <c r="EK132" s="43">
        <v>12922148</v>
      </c>
      <c r="EL132" s="43"/>
      <c r="EM132" s="43"/>
      <c r="EN132" s="43"/>
      <c r="EO132" s="43"/>
      <c r="EP132" s="43">
        <v>13062852</v>
      </c>
      <c r="EQ132" s="43"/>
      <c r="ER132" s="43"/>
      <c r="ES132" s="43"/>
      <c r="ET132" s="43"/>
      <c r="EU132" s="43">
        <v>10634571</v>
      </c>
      <c r="EV132" s="43"/>
      <c r="EW132" s="43"/>
      <c r="EX132" s="43"/>
      <c r="EY132" s="43"/>
      <c r="EZ132" s="43">
        <v>8527401</v>
      </c>
      <c r="FA132" s="43"/>
      <c r="FB132" s="43"/>
      <c r="FC132" s="43"/>
      <c r="FD132" s="43"/>
      <c r="FE132" s="43">
        <v>8361676</v>
      </c>
      <c r="FF132" s="43"/>
      <c r="FG132" s="43"/>
      <c r="FH132" s="43"/>
      <c r="FI132" s="43"/>
      <c r="FJ132" s="43">
        <v>9259699</v>
      </c>
      <c r="FK132" s="43"/>
      <c r="FL132" s="43"/>
      <c r="FM132" s="43"/>
      <c r="FN132" s="43"/>
      <c r="FO132" s="43">
        <v>10025030</v>
      </c>
      <c r="FP132" s="43"/>
      <c r="FQ132" s="43"/>
      <c r="FR132" s="43"/>
      <c r="FS132" s="43"/>
      <c r="FT132" s="43">
        <v>9522655</v>
      </c>
      <c r="FU132" s="43"/>
      <c r="FV132" s="43"/>
      <c r="FW132" s="43"/>
      <c r="FX132" s="43"/>
      <c r="FY132" s="43">
        <v>8397537</v>
      </c>
      <c r="FZ132" s="43"/>
      <c r="GA132" s="43"/>
      <c r="GB132" s="43"/>
      <c r="GC132" s="43"/>
      <c r="GD132" s="43">
        <v>7710787</v>
      </c>
      <c r="GE132" s="43"/>
      <c r="GF132" s="43"/>
      <c r="GG132" s="43"/>
      <c r="GH132" s="43"/>
      <c r="GI132" s="43">
        <v>7541345</v>
      </c>
      <c r="GJ132" s="43"/>
      <c r="GK132" s="43"/>
      <c r="GL132" s="43"/>
      <c r="GM132" s="43"/>
      <c r="GN132" s="43">
        <v>7662050</v>
      </c>
      <c r="GO132" s="43"/>
      <c r="GP132" s="43"/>
      <c r="GQ132" s="43"/>
      <c r="GR132" s="43"/>
      <c r="GS132" s="43">
        <v>7812213</v>
      </c>
      <c r="GT132" s="43"/>
      <c r="GU132" s="43"/>
      <c r="GV132" s="43"/>
      <c r="GW132" s="43"/>
      <c r="GX132" s="43">
        <v>7779523</v>
      </c>
    </row>
    <row r="133" spans="1:206" customFormat="1">
      <c r="A133" s="181" t="s">
        <v>224</v>
      </c>
      <c r="B133" t="s">
        <v>3547</v>
      </c>
      <c r="C133" t="s">
        <v>3533</v>
      </c>
      <c r="D133" s="187" t="s">
        <v>3559</v>
      </c>
      <c r="E133" t="s">
        <v>857</v>
      </c>
      <c r="BD133" s="43">
        <v>5628194.5</v>
      </c>
      <c r="BE133" s="43">
        <v>5772356</v>
      </c>
      <c r="BF133" s="43">
        <v>5935625.5</v>
      </c>
      <c r="BG133" s="43">
        <v>6125876.5</v>
      </c>
      <c r="BH133" s="43">
        <v>6348815</v>
      </c>
      <c r="BI133" s="43">
        <v>6603327</v>
      </c>
      <c r="BJ133" s="43">
        <v>6890358</v>
      </c>
      <c r="BK133" s="43">
        <v>7210987.5</v>
      </c>
      <c r="BL133" s="43">
        <v>7584360</v>
      </c>
      <c r="BM133" s="43">
        <v>7978869</v>
      </c>
      <c r="BN133" s="43">
        <v>8118647.5</v>
      </c>
      <c r="BO133" s="43">
        <v>8229662</v>
      </c>
      <c r="BP133" s="43">
        <v>8448370.5</v>
      </c>
      <c r="BQ133" s="43">
        <v>8612724</v>
      </c>
      <c r="BR133" s="43">
        <v>8808502.5</v>
      </c>
      <c r="BS133" s="43">
        <v>9092770.5</v>
      </c>
      <c r="BT133" s="43">
        <v>9373072.5</v>
      </c>
      <c r="BU133" s="43">
        <v>9634840</v>
      </c>
      <c r="BV133" s="43">
        <v>9864889.5</v>
      </c>
      <c r="BW133" s="43">
        <v>10010824.5</v>
      </c>
      <c r="BX133" s="43">
        <v>9910230</v>
      </c>
      <c r="BY133" s="43">
        <v>9375962.5</v>
      </c>
      <c r="BZ133" s="43">
        <v>8568371.5</v>
      </c>
      <c r="CA133" s="43">
        <v>7892728.5</v>
      </c>
      <c r="CB133" s="43">
        <v>7455004.5</v>
      </c>
      <c r="CC133" s="43">
        <v>7261530.5</v>
      </c>
      <c r="CD133" s="43">
        <v>7532702</v>
      </c>
      <c r="CE133" s="43">
        <v>8212634</v>
      </c>
      <c r="CF133" s="43">
        <v>8990948.5</v>
      </c>
      <c r="CG133" s="43">
        <v>9683467</v>
      </c>
      <c r="CH133" s="43">
        <v>10381352.5</v>
      </c>
      <c r="CI133" s="43">
        <v>11044016.5</v>
      </c>
      <c r="CJ133" s="43">
        <v>11562714</v>
      </c>
      <c r="CK133" s="43">
        <v>11929393.5</v>
      </c>
      <c r="CL133" s="43">
        <v>12154505</v>
      </c>
      <c r="CM133" s="43">
        <v>12235168.5</v>
      </c>
      <c r="CN133" s="43">
        <v>12122178</v>
      </c>
      <c r="CO133" s="43">
        <v>11862165</v>
      </c>
      <c r="CP133" s="43">
        <v>11414007</v>
      </c>
      <c r="CQ133" s="43">
        <v>10817343.5</v>
      </c>
      <c r="CR133" s="43">
        <v>10407986.5</v>
      </c>
      <c r="CS133" s="43">
        <v>10337928.5</v>
      </c>
      <c r="CT133" s="43">
        <v>10601918.5</v>
      </c>
      <c r="CU133" s="43">
        <v>11131331.5</v>
      </c>
      <c r="CV133" s="43">
        <v>11744595.5</v>
      </c>
      <c r="CW133" s="43">
        <v>12077366.5</v>
      </c>
      <c r="CX133" s="43">
        <v>12027555.5</v>
      </c>
      <c r="CY133" s="43">
        <v>11455071.5</v>
      </c>
      <c r="CZ133" s="43">
        <v>10374442</v>
      </c>
      <c r="DA133" s="43">
        <v>9223648.5</v>
      </c>
      <c r="DB133" s="43">
        <v>8285621.5</v>
      </c>
      <c r="DC133" s="43">
        <v>7844829.5</v>
      </c>
      <c r="DD133" s="43">
        <v>8067608</v>
      </c>
      <c r="DE133" s="43">
        <v>8800242.5</v>
      </c>
      <c r="DF133" s="43">
        <v>9846988.5</v>
      </c>
      <c r="DG133" s="43">
        <v>10948683.5</v>
      </c>
      <c r="DH133" s="43">
        <v>11719807</v>
      </c>
      <c r="DI133" s="43">
        <v>12166736</v>
      </c>
      <c r="DJ133" s="43">
        <v>12490649.5</v>
      </c>
      <c r="DK133" s="43">
        <v>12697728.5</v>
      </c>
      <c r="DL133" s="43">
        <v>12866308.5</v>
      </c>
      <c r="DM133" s="43">
        <v>13032655</v>
      </c>
      <c r="DN133" s="43">
        <v>13168472.5</v>
      </c>
      <c r="DO133" s="43">
        <v>13305032</v>
      </c>
      <c r="DP133" s="43">
        <v>13370651</v>
      </c>
      <c r="DQ133" s="43">
        <v>13379684</v>
      </c>
      <c r="DR133" s="43">
        <v>13369504</v>
      </c>
      <c r="DS133" s="43">
        <v>13240832.5</v>
      </c>
      <c r="DT133" s="43">
        <v>13005561.5</v>
      </c>
      <c r="DU133" s="43">
        <v>12673087</v>
      </c>
      <c r="DV133" s="43">
        <v>12217221</v>
      </c>
      <c r="DW133" s="43">
        <v>11721017</v>
      </c>
      <c r="DX133" s="43"/>
      <c r="DY133" s="43"/>
      <c r="DZ133" s="43"/>
      <c r="EA133" s="43">
        <v>10805216</v>
      </c>
      <c r="EB133" s="43"/>
      <c r="EC133" s="43"/>
      <c r="ED133" s="43"/>
      <c r="EE133" s="43"/>
      <c r="EF133" s="43">
        <v>11507356</v>
      </c>
      <c r="EG133" s="43"/>
      <c r="EH133" s="43"/>
      <c r="EI133" s="43"/>
      <c r="EJ133" s="43"/>
      <c r="EK133" s="43">
        <v>12189182</v>
      </c>
      <c r="EL133" s="43"/>
      <c r="EM133" s="43"/>
      <c r="EN133" s="43"/>
      <c r="EO133" s="43"/>
      <c r="EP133" s="43">
        <v>12741366</v>
      </c>
      <c r="EQ133" s="43"/>
      <c r="ER133" s="43"/>
      <c r="ES133" s="43"/>
      <c r="ET133" s="43"/>
      <c r="EU133" s="43">
        <v>12898420</v>
      </c>
      <c r="EV133" s="43"/>
      <c r="EW133" s="43"/>
      <c r="EX133" s="43"/>
      <c r="EY133" s="43"/>
      <c r="EZ133" s="43">
        <v>10541819</v>
      </c>
      <c r="FA133" s="43"/>
      <c r="FB133" s="43"/>
      <c r="FC133" s="43"/>
      <c r="FD133" s="43"/>
      <c r="FE133" s="43">
        <v>8491036</v>
      </c>
      <c r="FF133" s="43"/>
      <c r="FG133" s="43"/>
      <c r="FH133" s="43"/>
      <c r="FI133" s="43"/>
      <c r="FJ133" s="43">
        <v>8345612</v>
      </c>
      <c r="FK133" s="43"/>
      <c r="FL133" s="43"/>
      <c r="FM133" s="43"/>
      <c r="FN133" s="43"/>
      <c r="FO133" s="43">
        <v>9243724</v>
      </c>
      <c r="FP133" s="43"/>
      <c r="FQ133" s="43"/>
      <c r="FR133" s="43"/>
      <c r="FS133" s="43"/>
      <c r="FT133" s="43">
        <v>10009143</v>
      </c>
      <c r="FU133" s="43"/>
      <c r="FV133" s="43"/>
      <c r="FW133" s="43"/>
      <c r="FX133" s="43"/>
      <c r="FY133" s="43">
        <v>9521858</v>
      </c>
      <c r="FZ133" s="43"/>
      <c r="GA133" s="43"/>
      <c r="GB133" s="43"/>
      <c r="GC133" s="43"/>
      <c r="GD133" s="43">
        <v>8414204</v>
      </c>
      <c r="GE133" s="43"/>
      <c r="GF133" s="43"/>
      <c r="GG133" s="43"/>
      <c r="GH133" s="43"/>
      <c r="GI133" s="43">
        <v>7741896</v>
      </c>
      <c r="GJ133" s="43"/>
      <c r="GK133" s="43"/>
      <c r="GL133" s="43"/>
      <c r="GM133" s="43"/>
      <c r="GN133" s="43">
        <v>7575397</v>
      </c>
      <c r="GO133" s="43"/>
      <c r="GP133" s="43"/>
      <c r="GQ133" s="43"/>
      <c r="GR133" s="43"/>
      <c r="GS133" s="43">
        <v>7691920</v>
      </c>
      <c r="GT133" s="43"/>
      <c r="GU133" s="43"/>
      <c r="GV133" s="43"/>
      <c r="GW133" s="43"/>
      <c r="GX133" s="43">
        <v>7834717</v>
      </c>
    </row>
    <row r="134" spans="1:206" customFormat="1">
      <c r="A134" s="181" t="s">
        <v>224</v>
      </c>
      <c r="B134" t="s">
        <v>3547</v>
      </c>
      <c r="C134" t="s">
        <v>3533</v>
      </c>
      <c r="D134" s="187" t="s">
        <v>3559</v>
      </c>
      <c r="E134" t="s">
        <v>858</v>
      </c>
      <c r="BD134" s="43">
        <v>4829868.5</v>
      </c>
      <c r="BE134" s="43">
        <v>4890012.5</v>
      </c>
      <c r="BF134" s="43">
        <v>4951812.5</v>
      </c>
      <c r="BG134" s="43">
        <v>5017574.5</v>
      </c>
      <c r="BH134" s="43">
        <v>5099499.5</v>
      </c>
      <c r="BI134" s="43">
        <v>5211815.5</v>
      </c>
      <c r="BJ134" s="43">
        <v>5355078</v>
      </c>
      <c r="BK134" s="43">
        <v>5528702.5</v>
      </c>
      <c r="BL134" s="43">
        <v>5788377</v>
      </c>
      <c r="BM134" s="43">
        <v>5993763</v>
      </c>
      <c r="BN134" s="43">
        <v>6289464.5</v>
      </c>
      <c r="BO134" s="43">
        <v>6619755</v>
      </c>
      <c r="BP134" s="43">
        <v>6897236</v>
      </c>
      <c r="BQ134" s="43">
        <v>7237883</v>
      </c>
      <c r="BR134" s="43">
        <v>7545637.5</v>
      </c>
      <c r="BS134" s="43">
        <v>7720265.5</v>
      </c>
      <c r="BT134" s="43">
        <v>7866533.5</v>
      </c>
      <c r="BU134" s="43">
        <v>8089565.5</v>
      </c>
      <c r="BV134" s="43">
        <v>8279940</v>
      </c>
      <c r="BW134" s="43">
        <v>8494352.5</v>
      </c>
      <c r="BX134" s="43">
        <v>8724236.5</v>
      </c>
      <c r="BY134" s="43">
        <v>8955526</v>
      </c>
      <c r="BZ134" s="43">
        <v>9212029</v>
      </c>
      <c r="CA134" s="43">
        <v>9405681.5</v>
      </c>
      <c r="CB134" s="43">
        <v>9520948</v>
      </c>
      <c r="CC134" s="43">
        <v>9402821.5</v>
      </c>
      <c r="CD134" s="43">
        <v>8902859.5</v>
      </c>
      <c r="CE134" s="43">
        <v>8130383.5</v>
      </c>
      <c r="CF134" s="43">
        <v>7483524.5</v>
      </c>
      <c r="CG134" s="43">
        <v>7078302</v>
      </c>
      <c r="CH134" s="43">
        <v>6888222.5</v>
      </c>
      <c r="CI134" s="43">
        <v>7129093.5</v>
      </c>
      <c r="CJ134" s="43">
        <v>7733869</v>
      </c>
      <c r="CK134" s="43">
        <v>8454570</v>
      </c>
      <c r="CL134" s="43">
        <v>9109943.5</v>
      </c>
      <c r="CM134" s="43">
        <v>9767957</v>
      </c>
      <c r="CN134" s="43">
        <v>10416442</v>
      </c>
      <c r="CO134" s="43">
        <v>10938257.5</v>
      </c>
      <c r="CP134" s="43">
        <v>11317744.5</v>
      </c>
      <c r="CQ134" s="43">
        <v>11544069.5</v>
      </c>
      <c r="CR134" s="43">
        <v>11621291</v>
      </c>
      <c r="CS134" s="43">
        <v>11513511.5</v>
      </c>
      <c r="CT134" s="43">
        <v>11256247</v>
      </c>
      <c r="CU134" s="43">
        <v>10812132</v>
      </c>
      <c r="CV134" s="43">
        <v>10226737.5</v>
      </c>
      <c r="CW134" s="43">
        <v>9817281.5</v>
      </c>
      <c r="CX134" s="43">
        <v>9737362</v>
      </c>
      <c r="CY134" s="43">
        <v>9994069.5</v>
      </c>
      <c r="CZ134" s="43">
        <v>10505442</v>
      </c>
      <c r="DA134" s="43">
        <v>11094596</v>
      </c>
      <c r="DB134" s="43">
        <v>11421695</v>
      </c>
      <c r="DC134" s="43">
        <v>11384394</v>
      </c>
      <c r="DD134" s="43">
        <v>10847633</v>
      </c>
      <c r="DE134" s="43">
        <v>9826709.5</v>
      </c>
      <c r="DF134" s="43">
        <v>8740064</v>
      </c>
      <c r="DG134" s="43">
        <v>7856609</v>
      </c>
      <c r="DH134" s="43">
        <v>7455380.5</v>
      </c>
      <c r="DI134" s="43">
        <v>7695484.5</v>
      </c>
      <c r="DJ134" s="43">
        <v>8413792</v>
      </c>
      <c r="DK134" s="43">
        <v>9420175</v>
      </c>
      <c r="DL134" s="43">
        <v>10476288.5</v>
      </c>
      <c r="DM134" s="43">
        <v>11217345</v>
      </c>
      <c r="DN134" s="43">
        <v>11647130</v>
      </c>
      <c r="DO134" s="43">
        <v>11965225.5</v>
      </c>
      <c r="DP134" s="43">
        <v>12172050</v>
      </c>
      <c r="DQ134" s="43">
        <v>12335768.5</v>
      </c>
      <c r="DR134" s="43">
        <v>12496654.5</v>
      </c>
      <c r="DS134" s="43">
        <v>12634436.5</v>
      </c>
      <c r="DT134" s="43">
        <v>12779743</v>
      </c>
      <c r="DU134" s="43">
        <v>12863013</v>
      </c>
      <c r="DV134" s="43">
        <v>12881189</v>
      </c>
      <c r="DW134" s="43">
        <v>12852720</v>
      </c>
      <c r="DX134" s="43"/>
      <c r="DY134" s="43"/>
      <c r="DZ134" s="43"/>
      <c r="EA134" s="43">
        <v>11905425</v>
      </c>
      <c r="EB134" s="43"/>
      <c r="EC134" s="43"/>
      <c r="ED134" s="43"/>
      <c r="EE134" s="43"/>
      <c r="EF134" s="43">
        <v>10480460</v>
      </c>
      <c r="EG134" s="43"/>
      <c r="EH134" s="43"/>
      <c r="EI134" s="43"/>
      <c r="EJ134" s="43"/>
      <c r="EK134" s="43">
        <v>11195564</v>
      </c>
      <c r="EL134" s="43"/>
      <c r="EM134" s="43"/>
      <c r="EN134" s="43"/>
      <c r="EO134" s="43"/>
      <c r="EP134" s="43">
        <v>11891633</v>
      </c>
      <c r="EQ134" s="43"/>
      <c r="ER134" s="43"/>
      <c r="ES134" s="43"/>
      <c r="ET134" s="43"/>
      <c r="EU134" s="43">
        <v>12464767</v>
      </c>
      <c r="EV134" s="43"/>
      <c r="EW134" s="43"/>
      <c r="EX134" s="43"/>
      <c r="EY134" s="43"/>
      <c r="EZ134" s="43">
        <v>12651591</v>
      </c>
      <c r="FA134" s="43"/>
      <c r="FB134" s="43"/>
      <c r="FC134" s="43"/>
      <c r="FD134" s="43"/>
      <c r="FE134" s="43">
        <v>10390561</v>
      </c>
      <c r="FF134" s="43"/>
      <c r="FG134" s="43"/>
      <c r="FH134" s="43"/>
      <c r="FI134" s="43"/>
      <c r="FJ134" s="43">
        <v>8412528</v>
      </c>
      <c r="FK134" s="43"/>
      <c r="FL134" s="43"/>
      <c r="FM134" s="43"/>
      <c r="FN134" s="43"/>
      <c r="FO134" s="43">
        <v>8289750</v>
      </c>
      <c r="FP134" s="43"/>
      <c r="FQ134" s="43"/>
      <c r="FR134" s="43"/>
      <c r="FS134" s="43"/>
      <c r="FT134" s="43">
        <v>9189779</v>
      </c>
      <c r="FU134" s="43"/>
      <c r="FV134" s="43"/>
      <c r="FW134" s="43"/>
      <c r="FX134" s="43"/>
      <c r="FY134" s="43">
        <v>9957888</v>
      </c>
      <c r="FZ134" s="43"/>
      <c r="GA134" s="43"/>
      <c r="GB134" s="43"/>
      <c r="GC134" s="43"/>
      <c r="GD134" s="43">
        <v>9493203</v>
      </c>
      <c r="GE134" s="43"/>
      <c r="GF134" s="43"/>
      <c r="GG134" s="43"/>
      <c r="GH134" s="43"/>
      <c r="GI134" s="43">
        <v>8408489</v>
      </c>
      <c r="GJ134" s="43"/>
      <c r="GK134" s="43"/>
      <c r="GL134" s="43"/>
      <c r="GM134" s="43"/>
      <c r="GN134" s="43">
        <v>7753822</v>
      </c>
      <c r="GO134" s="43"/>
      <c r="GP134" s="43"/>
      <c r="GQ134" s="43"/>
      <c r="GR134" s="43"/>
      <c r="GS134" s="43">
        <v>7592603</v>
      </c>
      <c r="GT134" s="43"/>
      <c r="GU134" s="43"/>
      <c r="GV134" s="43"/>
      <c r="GW134" s="43"/>
      <c r="GX134" s="43">
        <v>7707112</v>
      </c>
    </row>
    <row r="135" spans="1:206" customFormat="1">
      <c r="A135" s="181" t="s">
        <v>224</v>
      </c>
      <c r="B135" t="s">
        <v>3547</v>
      </c>
      <c r="C135" t="s">
        <v>3533</v>
      </c>
      <c r="D135" s="187" t="s">
        <v>3559</v>
      </c>
      <c r="E135" t="s">
        <v>859</v>
      </c>
      <c r="BD135" s="43">
        <v>3829211.5</v>
      </c>
      <c r="BE135" s="43">
        <v>3913276</v>
      </c>
      <c r="BF135" s="43">
        <v>4005319.5</v>
      </c>
      <c r="BG135" s="43">
        <v>4102949.5</v>
      </c>
      <c r="BH135" s="43">
        <v>4192871</v>
      </c>
      <c r="BI135" s="43">
        <v>4272023.5</v>
      </c>
      <c r="BJ135" s="43">
        <v>4345451.5</v>
      </c>
      <c r="BK135" s="43">
        <v>4404242</v>
      </c>
      <c r="BL135" s="43">
        <v>4468072</v>
      </c>
      <c r="BM135" s="43">
        <v>4601235</v>
      </c>
      <c r="BN135" s="43">
        <v>4765127</v>
      </c>
      <c r="BO135" s="43">
        <v>4943342.5</v>
      </c>
      <c r="BP135" s="43">
        <v>5104259.5</v>
      </c>
      <c r="BQ135" s="43">
        <v>5264813</v>
      </c>
      <c r="BR135" s="43">
        <v>5444250.5</v>
      </c>
      <c r="BS135" s="43">
        <v>5724425</v>
      </c>
      <c r="BT135" s="43">
        <v>6030547</v>
      </c>
      <c r="BU135" s="43">
        <v>6295609.5</v>
      </c>
      <c r="BV135" s="43">
        <v>6611685.5</v>
      </c>
      <c r="BW135" s="43">
        <v>6897555</v>
      </c>
      <c r="BX135" s="43">
        <v>7086906.5</v>
      </c>
      <c r="BY135" s="43">
        <v>7238648</v>
      </c>
      <c r="BZ135" s="43">
        <v>7424847.5</v>
      </c>
      <c r="CA135" s="43">
        <v>7605996.5</v>
      </c>
      <c r="CB135" s="43">
        <v>7803621</v>
      </c>
      <c r="CC135" s="43">
        <v>8030224</v>
      </c>
      <c r="CD135" s="43">
        <v>8251409</v>
      </c>
      <c r="CE135" s="43">
        <v>8493136.5</v>
      </c>
      <c r="CF135" s="43">
        <v>8677771.5</v>
      </c>
      <c r="CG135" s="43">
        <v>8775362.5</v>
      </c>
      <c r="CH135" s="43">
        <v>8643980.5</v>
      </c>
      <c r="CI135" s="43">
        <v>8160823</v>
      </c>
      <c r="CJ135" s="43">
        <v>7443689</v>
      </c>
      <c r="CK135" s="43">
        <v>6824654</v>
      </c>
      <c r="CL135" s="43">
        <v>6445632.5</v>
      </c>
      <c r="CM135" s="43">
        <v>6288900.5</v>
      </c>
      <c r="CN135" s="43">
        <v>6508322</v>
      </c>
      <c r="CO135" s="43">
        <v>7041918</v>
      </c>
      <c r="CP135" s="43">
        <v>7693537.5</v>
      </c>
      <c r="CQ135" s="43">
        <v>8313592</v>
      </c>
      <c r="CR135" s="43">
        <v>8937263.5</v>
      </c>
      <c r="CS135" s="43">
        <v>9544484.5</v>
      </c>
      <c r="CT135" s="43">
        <v>10025703</v>
      </c>
      <c r="CU135" s="43">
        <v>10366311</v>
      </c>
      <c r="CV135" s="43">
        <v>10549009.5</v>
      </c>
      <c r="CW135" s="43">
        <v>10595264.5</v>
      </c>
      <c r="CX135" s="43">
        <v>10480334</v>
      </c>
      <c r="CY135" s="43">
        <v>10236060</v>
      </c>
      <c r="CZ135" s="43">
        <v>9829025</v>
      </c>
      <c r="DA135" s="43">
        <v>9310695.5</v>
      </c>
      <c r="DB135" s="43">
        <v>8961586</v>
      </c>
      <c r="DC135" s="43">
        <v>8907993</v>
      </c>
      <c r="DD135" s="43">
        <v>9169568</v>
      </c>
      <c r="DE135" s="43">
        <v>9663062</v>
      </c>
      <c r="DF135" s="43">
        <v>10217534</v>
      </c>
      <c r="DG135" s="43">
        <v>10530401.5</v>
      </c>
      <c r="DH135" s="43">
        <v>10510646</v>
      </c>
      <c r="DI135" s="43">
        <v>10020279.5</v>
      </c>
      <c r="DJ135" s="43">
        <v>9083535.5</v>
      </c>
      <c r="DK135" s="43">
        <v>8096645</v>
      </c>
      <c r="DL135" s="43">
        <v>7296328</v>
      </c>
      <c r="DM135" s="43">
        <v>6950198.5</v>
      </c>
      <c r="DN135" s="43">
        <v>7203284.5</v>
      </c>
      <c r="DO135" s="43">
        <v>7892222</v>
      </c>
      <c r="DP135" s="43">
        <v>8841825.5</v>
      </c>
      <c r="DQ135" s="43">
        <v>9826550</v>
      </c>
      <c r="DR135" s="43">
        <v>10508068</v>
      </c>
      <c r="DS135" s="43">
        <v>10900677</v>
      </c>
      <c r="DT135" s="43">
        <v>11190068.5</v>
      </c>
      <c r="DU135" s="43">
        <v>11386713.5</v>
      </c>
      <c r="DV135" s="43">
        <v>11551193.5</v>
      </c>
      <c r="DW135" s="43">
        <v>11692453</v>
      </c>
      <c r="DX135" s="43"/>
      <c r="DY135" s="43"/>
      <c r="DZ135" s="43"/>
      <c r="EA135" s="43">
        <v>11930101</v>
      </c>
      <c r="EB135" s="43"/>
      <c r="EC135" s="43"/>
      <c r="ED135" s="43"/>
      <c r="EE135" s="43"/>
      <c r="EF135" s="43">
        <v>11255424</v>
      </c>
      <c r="EG135" s="43"/>
      <c r="EH135" s="43"/>
      <c r="EI135" s="43"/>
      <c r="EJ135" s="43"/>
      <c r="EK135" s="43">
        <v>9985092</v>
      </c>
      <c r="EL135" s="43"/>
      <c r="EM135" s="43"/>
      <c r="EN135" s="43"/>
      <c r="EO135" s="43"/>
      <c r="EP135" s="43">
        <v>10720519</v>
      </c>
      <c r="EQ135" s="43"/>
      <c r="ER135" s="43"/>
      <c r="ES135" s="43"/>
      <c r="ET135" s="43"/>
      <c r="EU135" s="43">
        <v>11440142</v>
      </c>
      <c r="EV135" s="43"/>
      <c r="EW135" s="43"/>
      <c r="EX135" s="43"/>
      <c r="EY135" s="43"/>
      <c r="EZ135" s="43">
        <v>12041801</v>
      </c>
      <c r="FA135" s="43"/>
      <c r="FB135" s="43"/>
      <c r="FC135" s="43"/>
      <c r="FD135" s="43"/>
      <c r="FE135" s="43">
        <v>12273358</v>
      </c>
      <c r="FF135" s="43"/>
      <c r="FG135" s="43"/>
      <c r="FH135" s="43"/>
      <c r="FI135" s="43"/>
      <c r="FJ135" s="43">
        <v>10144633</v>
      </c>
      <c r="FK135" s="43"/>
      <c r="FL135" s="43"/>
      <c r="FM135" s="43"/>
      <c r="FN135" s="43"/>
      <c r="FO135" s="43">
        <v>8263833</v>
      </c>
      <c r="FP135" s="43"/>
      <c r="FQ135" s="43"/>
      <c r="FR135" s="43"/>
      <c r="FS135" s="43"/>
      <c r="FT135" s="43">
        <v>8171957</v>
      </c>
      <c r="FU135" s="43"/>
      <c r="FV135" s="43"/>
      <c r="FW135" s="43"/>
      <c r="FX135" s="43"/>
      <c r="FY135" s="43">
        <v>9076596</v>
      </c>
      <c r="FZ135" s="43"/>
      <c r="GA135" s="43"/>
      <c r="GB135" s="43"/>
      <c r="GC135" s="43"/>
      <c r="GD135" s="43">
        <v>9850877</v>
      </c>
      <c r="GE135" s="43"/>
      <c r="GF135" s="43"/>
      <c r="GG135" s="43"/>
      <c r="GH135" s="43"/>
      <c r="GI135" s="43">
        <v>9418018</v>
      </c>
      <c r="GJ135" s="43"/>
      <c r="GK135" s="43"/>
      <c r="GL135" s="43"/>
      <c r="GM135" s="43"/>
      <c r="GN135" s="43">
        <v>8365923</v>
      </c>
      <c r="GO135" s="43"/>
      <c r="GP135" s="43"/>
      <c r="GQ135" s="43"/>
      <c r="GR135" s="43"/>
      <c r="GS135" s="43">
        <v>7735326</v>
      </c>
      <c r="GT135" s="43"/>
      <c r="GU135" s="43"/>
      <c r="GV135" s="43"/>
      <c r="GW135" s="43"/>
      <c r="GX135" s="43">
        <v>7583642</v>
      </c>
    </row>
    <row r="136" spans="1:206" customFormat="1">
      <c r="A136" s="181" t="s">
        <v>224</v>
      </c>
      <c r="B136" t="s">
        <v>3547</v>
      </c>
      <c r="C136" t="s">
        <v>3533</v>
      </c>
      <c r="D136" s="187" t="s">
        <v>3559</v>
      </c>
      <c r="E136" t="s">
        <v>860</v>
      </c>
      <c r="BD136" s="43">
        <v>2757884</v>
      </c>
      <c r="BE136" s="43">
        <v>2788815</v>
      </c>
      <c r="BF136" s="43">
        <v>2838714.5</v>
      </c>
      <c r="BG136" s="43">
        <v>2909500.5</v>
      </c>
      <c r="BH136" s="43">
        <v>2989120</v>
      </c>
      <c r="BI136" s="43">
        <v>3076763.5</v>
      </c>
      <c r="BJ136" s="43">
        <v>3177955</v>
      </c>
      <c r="BK136" s="43">
        <v>3279651</v>
      </c>
      <c r="BL136" s="43">
        <v>3438253.5</v>
      </c>
      <c r="BM136" s="43">
        <v>3551433.5</v>
      </c>
      <c r="BN136" s="43">
        <v>3605114</v>
      </c>
      <c r="BO136" s="43">
        <v>3677760</v>
      </c>
      <c r="BP136" s="43">
        <v>3756600</v>
      </c>
      <c r="BQ136" s="43">
        <v>3799096.5</v>
      </c>
      <c r="BR136" s="43">
        <v>3861020.5</v>
      </c>
      <c r="BS136" s="43">
        <v>4007162</v>
      </c>
      <c r="BT136" s="43">
        <v>4173697</v>
      </c>
      <c r="BU136" s="43">
        <v>4340405.5</v>
      </c>
      <c r="BV136" s="43">
        <v>4491164.5</v>
      </c>
      <c r="BW136" s="43">
        <v>4653945</v>
      </c>
      <c r="BX136" s="43">
        <v>4854415</v>
      </c>
      <c r="BY136" s="43">
        <v>5101553</v>
      </c>
      <c r="BZ136" s="43">
        <v>5357567</v>
      </c>
      <c r="CA136" s="43">
        <v>5625142</v>
      </c>
      <c r="CB136" s="43">
        <v>5889580.5</v>
      </c>
      <c r="CC136" s="43">
        <v>6090655.5</v>
      </c>
      <c r="CD136" s="43">
        <v>6259908.5</v>
      </c>
      <c r="CE136" s="43">
        <v>6437091</v>
      </c>
      <c r="CF136" s="43">
        <v>6616284.5</v>
      </c>
      <c r="CG136" s="43">
        <v>6786122.5</v>
      </c>
      <c r="CH136" s="43">
        <v>6957052.5</v>
      </c>
      <c r="CI136" s="43">
        <v>7122606.5</v>
      </c>
      <c r="CJ136" s="43">
        <v>7315099.5</v>
      </c>
      <c r="CK136" s="43">
        <v>7468816.5</v>
      </c>
      <c r="CL136" s="43">
        <v>7551074.5</v>
      </c>
      <c r="CM136" s="43">
        <v>7436821</v>
      </c>
      <c r="CN136" s="43">
        <v>7023813.5</v>
      </c>
      <c r="CO136" s="43">
        <v>6417645</v>
      </c>
      <c r="CP136" s="43">
        <v>5877057.5</v>
      </c>
      <c r="CQ136" s="43">
        <v>5550799</v>
      </c>
      <c r="CR136" s="43">
        <v>5433964</v>
      </c>
      <c r="CS136" s="43">
        <v>5628139</v>
      </c>
      <c r="CT136" s="43">
        <v>6084217.5</v>
      </c>
      <c r="CU136" s="43">
        <v>6644179.5</v>
      </c>
      <c r="CV136" s="43">
        <v>7171474.5</v>
      </c>
      <c r="CW136" s="43">
        <v>7687442.5</v>
      </c>
      <c r="CX136" s="43">
        <v>8184708.5</v>
      </c>
      <c r="CY136" s="43">
        <v>8579588.5</v>
      </c>
      <c r="CZ136" s="43">
        <v>8870454</v>
      </c>
      <c r="DA136" s="43">
        <v>9039393</v>
      </c>
      <c r="DB136" s="43">
        <v>9110143</v>
      </c>
      <c r="DC136" s="43">
        <v>9044325</v>
      </c>
      <c r="DD136" s="43">
        <v>8850552</v>
      </c>
      <c r="DE136" s="43">
        <v>8505767</v>
      </c>
      <c r="DF136" s="43">
        <v>8071288.5</v>
      </c>
      <c r="DG136" s="43">
        <v>7794104.5</v>
      </c>
      <c r="DH136" s="43">
        <v>7776355</v>
      </c>
      <c r="DI136" s="43">
        <v>8052926.5</v>
      </c>
      <c r="DJ136" s="43">
        <v>8531582.5</v>
      </c>
      <c r="DK136" s="43">
        <v>9045534.5</v>
      </c>
      <c r="DL136" s="43">
        <v>9344339.5</v>
      </c>
      <c r="DM136" s="43">
        <v>9350130.5</v>
      </c>
      <c r="DN136" s="43">
        <v>8935111.5</v>
      </c>
      <c r="DO136" s="43">
        <v>8122421</v>
      </c>
      <c r="DP136" s="43">
        <v>7265771</v>
      </c>
      <c r="DQ136" s="43">
        <v>6569866.5</v>
      </c>
      <c r="DR136" s="43">
        <v>6279779</v>
      </c>
      <c r="DS136" s="43">
        <v>6526527.5</v>
      </c>
      <c r="DT136" s="43">
        <v>7153974</v>
      </c>
      <c r="DU136" s="43">
        <v>8003939.5</v>
      </c>
      <c r="DV136" s="43">
        <v>8861598.5</v>
      </c>
      <c r="DW136" s="43">
        <v>9421237.5</v>
      </c>
      <c r="DX136" s="43"/>
      <c r="DY136" s="43"/>
      <c r="DZ136" s="43"/>
      <c r="EA136" s="43">
        <v>10209314</v>
      </c>
      <c r="EB136" s="43"/>
      <c r="EC136" s="43"/>
      <c r="ED136" s="43"/>
      <c r="EE136" s="43"/>
      <c r="EF136" s="43">
        <v>10925287</v>
      </c>
      <c r="EG136" s="43"/>
      <c r="EH136" s="43"/>
      <c r="EI136" s="43"/>
      <c r="EJ136" s="43"/>
      <c r="EK136" s="43">
        <v>10397699</v>
      </c>
      <c r="EL136" s="43"/>
      <c r="EM136" s="43"/>
      <c r="EN136" s="43"/>
      <c r="EO136" s="43"/>
      <c r="EP136" s="43">
        <v>9319779</v>
      </c>
      <c r="EQ136" s="43"/>
      <c r="ER136" s="43"/>
      <c r="ES136" s="43"/>
      <c r="ET136" s="43"/>
      <c r="EU136" s="43">
        <v>10080870</v>
      </c>
      <c r="EV136" s="43"/>
      <c r="EW136" s="43"/>
      <c r="EX136" s="43"/>
      <c r="EY136" s="43"/>
      <c r="EZ136" s="43">
        <v>10830621</v>
      </c>
      <c r="FA136" s="43"/>
      <c r="FB136" s="43"/>
      <c r="FC136" s="43"/>
      <c r="FD136" s="43"/>
      <c r="FE136" s="43">
        <v>11467939</v>
      </c>
      <c r="FF136" s="43"/>
      <c r="FG136" s="43"/>
      <c r="FH136" s="43"/>
      <c r="FI136" s="43"/>
      <c r="FJ136" s="43">
        <v>11754948</v>
      </c>
      <c r="FK136" s="43"/>
      <c r="FL136" s="43"/>
      <c r="FM136" s="43"/>
      <c r="FN136" s="43"/>
      <c r="FO136" s="43">
        <v>9791767</v>
      </c>
      <c r="FP136" s="43"/>
      <c r="FQ136" s="43"/>
      <c r="FR136" s="43"/>
      <c r="FS136" s="43"/>
      <c r="FT136" s="43">
        <v>8036504</v>
      </c>
      <c r="FU136" s="43"/>
      <c r="FV136" s="43"/>
      <c r="FW136" s="43"/>
      <c r="FX136" s="43"/>
      <c r="FY136" s="43">
        <v>7984815</v>
      </c>
      <c r="FZ136" s="43"/>
      <c r="GA136" s="43"/>
      <c r="GB136" s="43"/>
      <c r="GC136" s="43"/>
      <c r="GD136" s="43">
        <v>8895995</v>
      </c>
      <c r="GE136" s="43"/>
      <c r="GF136" s="43"/>
      <c r="GG136" s="43"/>
      <c r="GH136" s="43"/>
      <c r="GI136" s="43">
        <v>9678386</v>
      </c>
      <c r="GJ136" s="43"/>
      <c r="GK136" s="43"/>
      <c r="GL136" s="43"/>
      <c r="GM136" s="43"/>
      <c r="GN136" s="43">
        <v>9287797</v>
      </c>
      <c r="GO136" s="43"/>
      <c r="GP136" s="43"/>
      <c r="GQ136" s="43"/>
      <c r="GR136" s="43"/>
      <c r="GS136" s="43">
        <v>8279972</v>
      </c>
      <c r="GT136" s="43"/>
      <c r="GU136" s="43"/>
      <c r="GV136" s="43"/>
      <c r="GW136" s="43"/>
      <c r="GX136" s="43">
        <v>7681271</v>
      </c>
    </row>
    <row r="137" spans="1:206" customFormat="1">
      <c r="A137" s="181" t="s">
        <v>224</v>
      </c>
      <c r="B137" t="s">
        <v>3547</v>
      </c>
      <c r="C137" t="s">
        <v>3533</v>
      </c>
      <c r="D137" s="187" t="s">
        <v>3559</v>
      </c>
      <c r="E137" t="s">
        <v>861</v>
      </c>
      <c r="BD137" s="43">
        <v>1836963.5</v>
      </c>
      <c r="BE137" s="43">
        <v>1839938</v>
      </c>
      <c r="BF137" s="43">
        <v>1834888.5</v>
      </c>
      <c r="BG137" s="43">
        <v>1834705</v>
      </c>
      <c r="BH137" s="43">
        <v>1847778.5</v>
      </c>
      <c r="BI137" s="43">
        <v>1878956</v>
      </c>
      <c r="BJ137" s="43">
        <v>1934071.5</v>
      </c>
      <c r="BK137" s="43">
        <v>2010975</v>
      </c>
      <c r="BL137" s="43">
        <v>2076373</v>
      </c>
      <c r="BM137" s="43">
        <v>2162899</v>
      </c>
      <c r="BN137" s="43">
        <v>2265982</v>
      </c>
      <c r="BO137" s="43">
        <v>2371476.5</v>
      </c>
      <c r="BP137" s="43">
        <v>2448978</v>
      </c>
      <c r="BQ137" s="43">
        <v>2562586</v>
      </c>
      <c r="BR137" s="43">
        <v>2683071</v>
      </c>
      <c r="BS137" s="43">
        <v>2734751.5</v>
      </c>
      <c r="BT137" s="43">
        <v>2781042</v>
      </c>
      <c r="BU137" s="43">
        <v>2829043</v>
      </c>
      <c r="BV137" s="43">
        <v>2863772</v>
      </c>
      <c r="BW137" s="43">
        <v>2905149</v>
      </c>
      <c r="BX137" s="43">
        <v>2987540</v>
      </c>
      <c r="BY137" s="43">
        <v>3112280.5</v>
      </c>
      <c r="BZ137" s="43">
        <v>3255187</v>
      </c>
      <c r="CA137" s="43">
        <v>3368353.5</v>
      </c>
      <c r="CB137" s="43">
        <v>3495319</v>
      </c>
      <c r="CC137" s="43">
        <v>3675723.5</v>
      </c>
      <c r="CD137" s="43">
        <v>3887134</v>
      </c>
      <c r="CE137" s="43">
        <v>4111630.5</v>
      </c>
      <c r="CF137" s="43">
        <v>4362597.5</v>
      </c>
      <c r="CG137" s="43">
        <v>4586322.5</v>
      </c>
      <c r="CH137" s="43">
        <v>4727572.5</v>
      </c>
      <c r="CI137" s="43">
        <v>4843193.5</v>
      </c>
      <c r="CJ137" s="43">
        <v>4967687</v>
      </c>
      <c r="CK137" s="43">
        <v>5085675</v>
      </c>
      <c r="CL137" s="43">
        <v>5208358.5</v>
      </c>
      <c r="CM137" s="43">
        <v>5350164</v>
      </c>
      <c r="CN137" s="43">
        <v>5485044.5</v>
      </c>
      <c r="CO137" s="43">
        <v>5647066</v>
      </c>
      <c r="CP137" s="43">
        <v>5775525.5</v>
      </c>
      <c r="CQ137" s="43">
        <v>5850718.5</v>
      </c>
      <c r="CR137" s="43">
        <v>5778996.5</v>
      </c>
      <c r="CS137" s="43">
        <v>5451103</v>
      </c>
      <c r="CT137" s="43">
        <v>4972707</v>
      </c>
      <c r="CU137" s="43">
        <v>4552292.5</v>
      </c>
      <c r="CV137" s="43">
        <v>4297769.5</v>
      </c>
      <c r="CW137" s="43">
        <v>4204682</v>
      </c>
      <c r="CX137" s="43">
        <v>4348294.5</v>
      </c>
      <c r="CY137" s="43">
        <v>4695005.5</v>
      </c>
      <c r="CZ137" s="43">
        <v>5118140.5</v>
      </c>
      <c r="DA137" s="43">
        <v>5534270</v>
      </c>
      <c r="DB137" s="43">
        <v>5954098</v>
      </c>
      <c r="DC137" s="43">
        <v>6351482.5</v>
      </c>
      <c r="DD137" s="43">
        <v>6668087</v>
      </c>
      <c r="DE137" s="43">
        <v>6912433</v>
      </c>
      <c r="DF137" s="43">
        <v>7072293.5</v>
      </c>
      <c r="DG137" s="43">
        <v>7158909.5</v>
      </c>
      <c r="DH137" s="43">
        <v>7141686</v>
      </c>
      <c r="DI137" s="43">
        <v>7020138</v>
      </c>
      <c r="DJ137" s="43">
        <v>6778450</v>
      </c>
      <c r="DK137" s="43">
        <v>6473169.5</v>
      </c>
      <c r="DL137" s="43">
        <v>6301620.5</v>
      </c>
      <c r="DM137" s="43">
        <v>6340704</v>
      </c>
      <c r="DN137" s="43">
        <v>6619369.5</v>
      </c>
      <c r="DO137" s="43">
        <v>7059644</v>
      </c>
      <c r="DP137" s="43">
        <v>7514004</v>
      </c>
      <c r="DQ137" s="43">
        <v>7779905.5</v>
      </c>
      <c r="DR137" s="43">
        <v>7799533.5</v>
      </c>
      <c r="DS137" s="43">
        <v>7468270</v>
      </c>
      <c r="DT137" s="43">
        <v>6800155</v>
      </c>
      <c r="DU137" s="43">
        <v>6097269.5</v>
      </c>
      <c r="DV137" s="43">
        <v>5522599.5</v>
      </c>
      <c r="DW137" s="43">
        <v>5262479</v>
      </c>
      <c r="DX137" s="43"/>
      <c r="DY137" s="43"/>
      <c r="DZ137" s="43"/>
      <c r="EA137" s="43">
        <v>7022574</v>
      </c>
      <c r="EB137" s="43"/>
      <c r="EC137" s="43"/>
      <c r="ED137" s="43"/>
      <c r="EE137" s="43"/>
      <c r="EF137" s="43">
        <v>8853149</v>
      </c>
      <c r="EG137" s="43"/>
      <c r="EH137" s="43"/>
      <c r="EI137" s="43"/>
      <c r="EJ137" s="43"/>
      <c r="EK137" s="43">
        <v>9593426</v>
      </c>
      <c r="EL137" s="43"/>
      <c r="EM137" s="43"/>
      <c r="EN137" s="43"/>
      <c r="EO137" s="43"/>
      <c r="EP137" s="43">
        <v>9241436</v>
      </c>
      <c r="EQ137" s="43"/>
      <c r="ER137" s="43"/>
      <c r="ES137" s="43"/>
      <c r="ET137" s="43"/>
      <c r="EU137" s="43">
        <v>8400823</v>
      </c>
      <c r="EV137" s="43"/>
      <c r="EW137" s="43"/>
      <c r="EX137" s="43"/>
      <c r="EY137" s="43"/>
      <c r="EZ137" s="43">
        <v>9188188</v>
      </c>
      <c r="FA137" s="43"/>
      <c r="FB137" s="43"/>
      <c r="FC137" s="43"/>
      <c r="FD137" s="43"/>
      <c r="FE137" s="43">
        <v>9973109</v>
      </c>
      <c r="FF137" s="43"/>
      <c r="FG137" s="43"/>
      <c r="FH137" s="43"/>
      <c r="FI137" s="43"/>
      <c r="FJ137" s="43">
        <v>10650096</v>
      </c>
      <c r="FK137" s="43"/>
      <c r="FL137" s="43"/>
      <c r="FM137" s="43"/>
      <c r="FN137" s="43"/>
      <c r="FO137" s="43">
        <v>11003884</v>
      </c>
      <c r="FP137" s="43"/>
      <c r="FQ137" s="43"/>
      <c r="FR137" s="43"/>
      <c r="FS137" s="43"/>
      <c r="FT137" s="43">
        <v>9261693</v>
      </c>
      <c r="FU137" s="43"/>
      <c r="FV137" s="43"/>
      <c r="FW137" s="43"/>
      <c r="FX137" s="43"/>
      <c r="FY137" s="43">
        <v>7676919</v>
      </c>
      <c r="FZ137" s="43"/>
      <c r="GA137" s="43"/>
      <c r="GB137" s="43"/>
      <c r="GC137" s="43"/>
      <c r="GD137" s="43">
        <v>7677803</v>
      </c>
      <c r="GE137" s="43"/>
      <c r="GF137" s="43"/>
      <c r="GG137" s="43"/>
      <c r="GH137" s="43"/>
      <c r="GI137" s="43">
        <v>8595442</v>
      </c>
      <c r="GJ137" s="43"/>
      <c r="GK137" s="43"/>
      <c r="GL137" s="43"/>
      <c r="GM137" s="43"/>
      <c r="GN137" s="43">
        <v>9388128</v>
      </c>
      <c r="GO137" s="43"/>
      <c r="GP137" s="43"/>
      <c r="GQ137" s="43"/>
      <c r="GR137" s="43"/>
      <c r="GS137" s="43">
        <v>9058492</v>
      </c>
      <c r="GT137" s="43"/>
      <c r="GU137" s="43"/>
      <c r="GV137" s="43"/>
      <c r="GW137" s="43"/>
      <c r="GX137" s="43">
        <v>8116276</v>
      </c>
    </row>
    <row r="138" spans="1:206" customFormat="1">
      <c r="A138" s="181" t="s">
        <v>224</v>
      </c>
      <c r="B138" t="s">
        <v>3547</v>
      </c>
      <c r="C138" t="s">
        <v>3533</v>
      </c>
      <c r="D138" s="187" t="s">
        <v>3559</v>
      </c>
      <c r="E138" t="s">
        <v>862</v>
      </c>
      <c r="BD138" s="43">
        <v>897658.5</v>
      </c>
      <c r="BE138" s="43">
        <v>911482</v>
      </c>
      <c r="BF138" s="43">
        <v>931167.5</v>
      </c>
      <c r="BG138" s="43">
        <v>953617</v>
      </c>
      <c r="BH138" s="43">
        <v>969602.5</v>
      </c>
      <c r="BI138" s="43">
        <v>982815</v>
      </c>
      <c r="BJ138" s="43">
        <v>1003716</v>
      </c>
      <c r="BK138" s="43">
        <v>1033212</v>
      </c>
      <c r="BL138" s="43">
        <v>1047457</v>
      </c>
      <c r="BM138" s="43">
        <v>1066362.5</v>
      </c>
      <c r="BN138" s="43">
        <v>1115568.5</v>
      </c>
      <c r="BO138" s="43">
        <v>1167908.5</v>
      </c>
      <c r="BP138" s="43">
        <v>1217749.5</v>
      </c>
      <c r="BQ138" s="43">
        <v>1277587</v>
      </c>
      <c r="BR138" s="43">
        <v>1348436</v>
      </c>
      <c r="BS138" s="43">
        <v>1418501</v>
      </c>
      <c r="BT138" s="43">
        <v>1491047</v>
      </c>
      <c r="BU138" s="43">
        <v>1571533.5</v>
      </c>
      <c r="BV138" s="43">
        <v>1651941</v>
      </c>
      <c r="BW138" s="43">
        <v>1714983.5</v>
      </c>
      <c r="BX138" s="43">
        <v>1754599.5</v>
      </c>
      <c r="BY138" s="43">
        <v>1781254.5</v>
      </c>
      <c r="BZ138" s="43">
        <v>1797491</v>
      </c>
      <c r="CA138" s="43">
        <v>1813210.5</v>
      </c>
      <c r="CB138" s="43">
        <v>1848164</v>
      </c>
      <c r="CC138" s="43">
        <v>1904309.5</v>
      </c>
      <c r="CD138" s="43">
        <v>1973145</v>
      </c>
      <c r="CE138" s="43">
        <v>2051622.5</v>
      </c>
      <c r="CF138" s="43">
        <v>2130041.5</v>
      </c>
      <c r="CG138" s="43">
        <v>2220091.5</v>
      </c>
      <c r="CH138" s="43">
        <v>2348844</v>
      </c>
      <c r="CI138" s="43">
        <v>2483852</v>
      </c>
      <c r="CJ138" s="43">
        <v>2608573.5</v>
      </c>
      <c r="CK138" s="43">
        <v>2741685</v>
      </c>
      <c r="CL138" s="43">
        <v>2858512</v>
      </c>
      <c r="CM138" s="43">
        <v>2933905</v>
      </c>
      <c r="CN138" s="43">
        <v>3014073</v>
      </c>
      <c r="CO138" s="43">
        <v>3119087</v>
      </c>
      <c r="CP138" s="43">
        <v>3215248</v>
      </c>
      <c r="CQ138" s="43">
        <v>3314840</v>
      </c>
      <c r="CR138" s="43">
        <v>3439251.5</v>
      </c>
      <c r="CS138" s="43">
        <v>3552103.5</v>
      </c>
      <c r="CT138" s="43">
        <v>3673867</v>
      </c>
      <c r="CU138" s="43">
        <v>3778213.5</v>
      </c>
      <c r="CV138" s="43">
        <v>3824966.5</v>
      </c>
      <c r="CW138" s="43">
        <v>3746647.5</v>
      </c>
      <c r="CX138" s="43">
        <v>3497876</v>
      </c>
      <c r="CY138" s="43">
        <v>3161631</v>
      </c>
      <c r="CZ138" s="43">
        <v>2893459</v>
      </c>
      <c r="DA138" s="43">
        <v>2758449</v>
      </c>
      <c r="DB138" s="43">
        <v>2724153</v>
      </c>
      <c r="DC138" s="43">
        <v>2834020.5</v>
      </c>
      <c r="DD138" s="43">
        <v>3077269</v>
      </c>
      <c r="DE138" s="43">
        <v>3363038</v>
      </c>
      <c r="DF138" s="43">
        <v>3649042.5</v>
      </c>
      <c r="DG138" s="43">
        <v>3954694.5</v>
      </c>
      <c r="DH138" s="43">
        <v>4250093</v>
      </c>
      <c r="DI138" s="43">
        <v>4498363</v>
      </c>
      <c r="DJ138" s="43">
        <v>4707598.5</v>
      </c>
      <c r="DK138" s="43">
        <v>4867227.5</v>
      </c>
      <c r="DL138" s="43">
        <v>4968174.5</v>
      </c>
      <c r="DM138" s="43">
        <v>4991950.5</v>
      </c>
      <c r="DN138" s="43">
        <v>4946721</v>
      </c>
      <c r="DO138" s="43">
        <v>4813192.5</v>
      </c>
      <c r="DP138" s="43">
        <v>4626031</v>
      </c>
      <c r="DQ138" s="43">
        <v>4540228.5</v>
      </c>
      <c r="DR138" s="43">
        <v>4619429.5</v>
      </c>
      <c r="DS138" s="43">
        <v>4872893.5</v>
      </c>
      <c r="DT138" s="43">
        <v>5232313</v>
      </c>
      <c r="DU138" s="43">
        <v>5587628.5</v>
      </c>
      <c r="DV138" s="43">
        <v>5785034</v>
      </c>
      <c r="DW138" s="43">
        <v>5734661</v>
      </c>
      <c r="DX138" s="43"/>
      <c r="DY138" s="43"/>
      <c r="DZ138" s="43"/>
      <c r="EA138" s="43">
        <v>4187470</v>
      </c>
      <c r="EB138" s="43"/>
      <c r="EC138" s="43"/>
      <c r="ED138" s="43"/>
      <c r="EE138" s="43"/>
      <c r="EF138" s="43">
        <v>5486066</v>
      </c>
      <c r="EG138" s="43"/>
      <c r="EH138" s="43"/>
      <c r="EI138" s="43"/>
      <c r="EJ138" s="43"/>
      <c r="EK138" s="43">
        <v>7052039</v>
      </c>
      <c r="EL138" s="43"/>
      <c r="EM138" s="43"/>
      <c r="EN138" s="43"/>
      <c r="EO138" s="43"/>
      <c r="EP138" s="43">
        <v>7783163</v>
      </c>
      <c r="EQ138" s="43"/>
      <c r="ER138" s="43"/>
      <c r="ES138" s="43"/>
      <c r="ET138" s="43"/>
      <c r="EU138" s="43">
        <v>7624871</v>
      </c>
      <c r="EV138" s="43"/>
      <c r="EW138" s="43"/>
      <c r="EX138" s="43"/>
      <c r="EY138" s="43"/>
      <c r="EZ138" s="43">
        <v>7067095</v>
      </c>
      <c r="FA138" s="43"/>
      <c r="FB138" s="43"/>
      <c r="FC138" s="43"/>
      <c r="FD138" s="43"/>
      <c r="FE138" s="43">
        <v>7865466</v>
      </c>
      <c r="FF138" s="43"/>
      <c r="FG138" s="43"/>
      <c r="FH138" s="43"/>
      <c r="FI138" s="43"/>
      <c r="FJ138" s="43">
        <v>8678866</v>
      </c>
      <c r="FK138" s="43"/>
      <c r="FL138" s="43"/>
      <c r="FM138" s="43"/>
      <c r="FN138" s="43"/>
      <c r="FO138" s="43">
        <v>9388325</v>
      </c>
      <c r="FP138" s="43"/>
      <c r="FQ138" s="43"/>
      <c r="FR138" s="43"/>
      <c r="FS138" s="43"/>
      <c r="FT138" s="43">
        <v>9817758</v>
      </c>
      <c r="FU138" s="43"/>
      <c r="FV138" s="43"/>
      <c r="FW138" s="43"/>
      <c r="FX138" s="43"/>
      <c r="FY138" s="43">
        <v>8374942</v>
      </c>
      <c r="FZ138" s="43"/>
      <c r="GA138" s="43"/>
      <c r="GB138" s="43"/>
      <c r="GC138" s="43"/>
      <c r="GD138" s="43">
        <v>7023582</v>
      </c>
      <c r="GE138" s="43"/>
      <c r="GF138" s="43"/>
      <c r="GG138" s="43"/>
      <c r="GH138" s="43"/>
      <c r="GI138" s="43">
        <v>7093473</v>
      </c>
      <c r="GJ138" s="43"/>
      <c r="GK138" s="43"/>
      <c r="GL138" s="43"/>
      <c r="GM138" s="43"/>
      <c r="GN138" s="43">
        <v>8017416</v>
      </c>
      <c r="GO138" s="43"/>
      <c r="GP138" s="43"/>
      <c r="GQ138" s="43"/>
      <c r="GR138" s="43"/>
      <c r="GS138" s="43">
        <v>8828443</v>
      </c>
      <c r="GT138" s="43"/>
      <c r="GU138" s="43"/>
      <c r="GV138" s="43"/>
      <c r="GW138" s="43"/>
      <c r="GX138" s="43">
        <v>8597290</v>
      </c>
    </row>
    <row r="139" spans="1:206" customFormat="1">
      <c r="A139" s="181" t="s">
        <v>224</v>
      </c>
      <c r="B139" t="s">
        <v>3547</v>
      </c>
      <c r="C139" t="s">
        <v>3533</v>
      </c>
      <c r="D139" s="187" t="s">
        <v>3559</v>
      </c>
      <c r="E139" t="s">
        <v>863</v>
      </c>
      <c r="BD139" s="43">
        <v>376107.5</v>
      </c>
      <c r="BE139" s="43">
        <v>363807</v>
      </c>
      <c r="BF139" s="43">
        <v>352507.5</v>
      </c>
      <c r="BG139" s="43">
        <v>345582.5</v>
      </c>
      <c r="BH139" s="43">
        <v>345066.5</v>
      </c>
      <c r="BI139" s="43">
        <v>351648.5</v>
      </c>
      <c r="BJ139" s="43">
        <v>365755</v>
      </c>
      <c r="BK139" s="43">
        <v>386931.5</v>
      </c>
      <c r="BL139" s="43">
        <v>418151.5</v>
      </c>
      <c r="BM139" s="43">
        <v>443944</v>
      </c>
      <c r="BN139" s="43">
        <v>459700</v>
      </c>
      <c r="BO139" s="43">
        <v>478047</v>
      </c>
      <c r="BP139" s="43">
        <v>492252.5</v>
      </c>
      <c r="BQ139" s="43">
        <v>504301</v>
      </c>
      <c r="BR139" s="43">
        <v>525113</v>
      </c>
      <c r="BS139" s="43">
        <v>552181</v>
      </c>
      <c r="BT139" s="43">
        <v>579639</v>
      </c>
      <c r="BU139" s="43">
        <v>609066.5</v>
      </c>
      <c r="BV139" s="43">
        <v>643636</v>
      </c>
      <c r="BW139" s="43">
        <v>679536</v>
      </c>
      <c r="BX139" s="43">
        <v>712019</v>
      </c>
      <c r="BY139" s="43">
        <v>745080</v>
      </c>
      <c r="BZ139" s="43">
        <v>783108.5</v>
      </c>
      <c r="CA139" s="43">
        <v>821243</v>
      </c>
      <c r="CB139" s="43">
        <v>853166.5</v>
      </c>
      <c r="CC139" s="43">
        <v>874627</v>
      </c>
      <c r="CD139" s="43">
        <v>884341</v>
      </c>
      <c r="CE139" s="43">
        <v>888511</v>
      </c>
      <c r="CF139" s="43">
        <v>895600</v>
      </c>
      <c r="CG139" s="43">
        <v>909405.5</v>
      </c>
      <c r="CH139" s="43">
        <v>930454.5</v>
      </c>
      <c r="CI139" s="43">
        <v>960467</v>
      </c>
      <c r="CJ139" s="43">
        <v>997852.5</v>
      </c>
      <c r="CK139" s="43">
        <v>1033145.5</v>
      </c>
      <c r="CL139" s="43">
        <v>1071220.5</v>
      </c>
      <c r="CM139" s="43">
        <v>1129653.5</v>
      </c>
      <c r="CN139" s="43">
        <v>1194868.5</v>
      </c>
      <c r="CO139" s="43">
        <v>1256871.5</v>
      </c>
      <c r="CP139" s="43">
        <v>1323110</v>
      </c>
      <c r="CQ139" s="43">
        <v>1387520</v>
      </c>
      <c r="CR139" s="43">
        <v>1437657.5</v>
      </c>
      <c r="CS139" s="43">
        <v>1484793.5</v>
      </c>
      <c r="CT139" s="43">
        <v>1543896.5</v>
      </c>
      <c r="CU139" s="43">
        <v>1598434</v>
      </c>
      <c r="CV139" s="43">
        <v>1641293</v>
      </c>
      <c r="CW139" s="43">
        <v>1691489.5</v>
      </c>
      <c r="CX139" s="43">
        <v>1738306.5</v>
      </c>
      <c r="CY139" s="43">
        <v>1789076</v>
      </c>
      <c r="CZ139" s="43">
        <v>1834101</v>
      </c>
      <c r="DA139" s="43">
        <v>1857906.5</v>
      </c>
      <c r="DB139" s="43">
        <v>1815462</v>
      </c>
      <c r="DC139" s="43">
        <v>1683374.5</v>
      </c>
      <c r="DD139" s="43">
        <v>1506850</v>
      </c>
      <c r="DE139" s="43">
        <v>1383385.5</v>
      </c>
      <c r="DF139" s="43">
        <v>1347974.5</v>
      </c>
      <c r="DG139" s="43">
        <v>1357544</v>
      </c>
      <c r="DH139" s="43">
        <v>1436276.5</v>
      </c>
      <c r="DI139" s="43">
        <v>1581744</v>
      </c>
      <c r="DJ139" s="43">
        <v>1754906</v>
      </c>
      <c r="DK139" s="43">
        <v>1933218.5</v>
      </c>
      <c r="DL139" s="43">
        <v>2118467.5</v>
      </c>
      <c r="DM139" s="43">
        <v>2301842</v>
      </c>
      <c r="DN139" s="43">
        <v>2463204.5</v>
      </c>
      <c r="DO139" s="43">
        <v>2606737.5</v>
      </c>
      <c r="DP139" s="43">
        <v>2724467</v>
      </c>
      <c r="DQ139" s="43">
        <v>2813249.5</v>
      </c>
      <c r="DR139" s="43">
        <v>2860031</v>
      </c>
      <c r="DS139" s="43">
        <v>2864555</v>
      </c>
      <c r="DT139" s="43">
        <v>2813485.5</v>
      </c>
      <c r="DU139" s="43">
        <v>2733155.5</v>
      </c>
      <c r="DV139" s="43">
        <v>2706742</v>
      </c>
      <c r="DW139" s="43">
        <v>2732134.5</v>
      </c>
      <c r="DX139" s="43"/>
      <c r="DY139" s="43"/>
      <c r="DZ139" s="43"/>
      <c r="EA139" s="43">
        <v>3299968</v>
      </c>
      <c r="EB139" s="43"/>
      <c r="EC139" s="43"/>
      <c r="ED139" s="43"/>
      <c r="EE139" s="43"/>
      <c r="EF139" s="43">
        <v>2698170</v>
      </c>
      <c r="EG139" s="43"/>
      <c r="EH139" s="43"/>
      <c r="EI139" s="43"/>
      <c r="EJ139" s="43"/>
      <c r="EK139" s="43">
        <v>3648857</v>
      </c>
      <c r="EL139" s="43"/>
      <c r="EM139" s="43"/>
      <c r="EN139" s="43"/>
      <c r="EO139" s="43"/>
      <c r="EP139" s="43">
        <v>4830859</v>
      </c>
      <c r="EQ139" s="43"/>
      <c r="ER139" s="43"/>
      <c r="ES139" s="43"/>
      <c r="ET139" s="43"/>
      <c r="EU139" s="43">
        <v>5482848</v>
      </c>
      <c r="EV139" s="43"/>
      <c r="EW139" s="43"/>
      <c r="EX139" s="43"/>
      <c r="EY139" s="43"/>
      <c r="EZ139" s="43">
        <v>5511753</v>
      </c>
      <c r="FA139" s="43"/>
      <c r="FB139" s="43"/>
      <c r="FC139" s="43"/>
      <c r="FD139" s="43"/>
      <c r="FE139" s="43">
        <v>5262183</v>
      </c>
      <c r="FF139" s="43"/>
      <c r="FG139" s="43"/>
      <c r="FH139" s="43"/>
      <c r="FI139" s="43"/>
      <c r="FJ139" s="43">
        <v>6016859</v>
      </c>
      <c r="FK139" s="43"/>
      <c r="FL139" s="43"/>
      <c r="FM139" s="43"/>
      <c r="FN139" s="43"/>
      <c r="FO139" s="43">
        <v>6814360</v>
      </c>
      <c r="FP139" s="43"/>
      <c r="FQ139" s="43"/>
      <c r="FR139" s="43"/>
      <c r="FS139" s="43"/>
      <c r="FT139" s="43">
        <v>7525236</v>
      </c>
      <c r="FU139" s="43"/>
      <c r="FV139" s="43"/>
      <c r="FW139" s="43"/>
      <c r="FX139" s="43"/>
      <c r="FY139" s="43">
        <v>8021074</v>
      </c>
      <c r="FZ139" s="43"/>
      <c r="GA139" s="43"/>
      <c r="GB139" s="43"/>
      <c r="GC139" s="43"/>
      <c r="GD139" s="43">
        <v>6982121</v>
      </c>
      <c r="GE139" s="43"/>
      <c r="GF139" s="43"/>
      <c r="GG139" s="43"/>
      <c r="GH139" s="43"/>
      <c r="GI139" s="43">
        <v>5966971</v>
      </c>
      <c r="GJ139" s="43"/>
      <c r="GK139" s="43"/>
      <c r="GL139" s="43"/>
      <c r="GM139" s="43"/>
      <c r="GN139" s="43">
        <v>6123795</v>
      </c>
      <c r="GO139" s="43"/>
      <c r="GP139" s="43"/>
      <c r="GQ139" s="43"/>
      <c r="GR139" s="43"/>
      <c r="GS139" s="43">
        <v>7033390</v>
      </c>
      <c r="GT139" s="43"/>
      <c r="GU139" s="43"/>
      <c r="GV139" s="43"/>
      <c r="GW139" s="43"/>
      <c r="GX139" s="43">
        <v>7851441</v>
      </c>
    </row>
    <row r="140" spans="1:206" customFormat="1">
      <c r="A140" s="181" t="s">
        <v>224</v>
      </c>
      <c r="B140" t="s">
        <v>3547</v>
      </c>
      <c r="C140" t="s">
        <v>3533</v>
      </c>
      <c r="D140" s="187" t="s">
        <v>3559</v>
      </c>
      <c r="E140" t="s">
        <v>864</v>
      </c>
      <c r="BD140" s="43">
        <v>112647</v>
      </c>
      <c r="BE140" s="43">
        <v>106893</v>
      </c>
      <c r="BF140" s="43">
        <v>102572</v>
      </c>
      <c r="BG140" s="43">
        <v>99999.5</v>
      </c>
      <c r="BH140" s="43">
        <v>97941</v>
      </c>
      <c r="BI140" s="43">
        <v>97018</v>
      </c>
      <c r="BJ140" s="43">
        <v>97130</v>
      </c>
      <c r="BK140" s="43">
        <v>98676.5</v>
      </c>
      <c r="BL140" s="43">
        <v>114001.5</v>
      </c>
      <c r="BM140" s="43">
        <v>130918</v>
      </c>
      <c r="BN140" s="43">
        <v>139839</v>
      </c>
      <c r="BO140" s="43">
        <v>149167.5</v>
      </c>
      <c r="BP140" s="43">
        <v>154413</v>
      </c>
      <c r="BQ140" s="43">
        <v>159617</v>
      </c>
      <c r="BR140" s="43">
        <v>166268.5</v>
      </c>
      <c r="BS140" s="43">
        <v>171619.5</v>
      </c>
      <c r="BT140" s="43">
        <v>176422</v>
      </c>
      <c r="BU140" s="43">
        <v>180584</v>
      </c>
      <c r="BV140" s="43">
        <v>183952</v>
      </c>
      <c r="BW140" s="43">
        <v>189286.5</v>
      </c>
      <c r="BX140" s="43">
        <v>197892.5</v>
      </c>
      <c r="BY140" s="43">
        <v>208109.5</v>
      </c>
      <c r="BZ140" s="43">
        <v>219177</v>
      </c>
      <c r="CA140" s="43">
        <v>231063</v>
      </c>
      <c r="CB140" s="43">
        <v>243844.5</v>
      </c>
      <c r="CC140" s="43">
        <v>256006.5</v>
      </c>
      <c r="CD140" s="43">
        <v>266637</v>
      </c>
      <c r="CE140" s="43">
        <v>278154.5</v>
      </c>
      <c r="CF140" s="43">
        <v>290704.5</v>
      </c>
      <c r="CG140" s="43">
        <v>300451</v>
      </c>
      <c r="CH140" s="43">
        <v>304580.5</v>
      </c>
      <c r="CI140" s="43">
        <v>306293.5</v>
      </c>
      <c r="CJ140" s="43">
        <v>308655</v>
      </c>
      <c r="CK140" s="43">
        <v>311018</v>
      </c>
      <c r="CL140" s="43">
        <v>312579.5</v>
      </c>
      <c r="CM140" s="43">
        <v>314594.5</v>
      </c>
      <c r="CN140" s="43">
        <v>320188</v>
      </c>
      <c r="CO140" s="43">
        <v>328823</v>
      </c>
      <c r="CP140" s="43">
        <v>336654.5</v>
      </c>
      <c r="CQ140" s="43">
        <v>350212</v>
      </c>
      <c r="CR140" s="43">
        <v>375420.5</v>
      </c>
      <c r="CS140" s="43">
        <v>399866</v>
      </c>
      <c r="CT140" s="43">
        <v>421014.5</v>
      </c>
      <c r="CU140" s="43">
        <v>442248.5</v>
      </c>
      <c r="CV140" s="43">
        <v>458035.5</v>
      </c>
      <c r="CW140" s="43">
        <v>467858.5</v>
      </c>
      <c r="CX140" s="43">
        <v>478661</v>
      </c>
      <c r="CY140" s="43">
        <v>493640.5</v>
      </c>
      <c r="CZ140" s="43">
        <v>509218</v>
      </c>
      <c r="DA140" s="43">
        <v>523773</v>
      </c>
      <c r="DB140" s="43">
        <v>542373.5</v>
      </c>
      <c r="DC140" s="43">
        <v>557714</v>
      </c>
      <c r="DD140" s="43">
        <v>570104</v>
      </c>
      <c r="DE140" s="43">
        <v>581487</v>
      </c>
      <c r="DF140" s="43">
        <v>590869</v>
      </c>
      <c r="DG140" s="43">
        <v>580077.5</v>
      </c>
      <c r="DH140" s="43">
        <v>540025.5</v>
      </c>
      <c r="DI140" s="43">
        <v>491169.5</v>
      </c>
      <c r="DJ140" s="43">
        <v>467146.5</v>
      </c>
      <c r="DK140" s="43">
        <v>475068.5</v>
      </c>
      <c r="DL140" s="43">
        <v>495049</v>
      </c>
      <c r="DM140" s="43">
        <v>535980.5</v>
      </c>
      <c r="DN140" s="43">
        <v>597823.5</v>
      </c>
      <c r="DO140" s="43">
        <v>671641</v>
      </c>
      <c r="DP140" s="43">
        <v>754001.5</v>
      </c>
      <c r="DQ140" s="43">
        <v>841192.5</v>
      </c>
      <c r="DR140" s="43">
        <v>929950.5</v>
      </c>
      <c r="DS140" s="43">
        <v>1013711.5</v>
      </c>
      <c r="DT140" s="43">
        <v>1093613.5</v>
      </c>
      <c r="DU140" s="43">
        <v>1164488.5</v>
      </c>
      <c r="DV140" s="43">
        <v>1214052.5</v>
      </c>
      <c r="DW140" s="43">
        <v>1218306.5</v>
      </c>
      <c r="DX140" s="43"/>
      <c r="DY140" s="43"/>
      <c r="DZ140" s="43"/>
      <c r="EA140" s="43">
        <v>1111767</v>
      </c>
      <c r="EB140" s="43"/>
      <c r="EC140" s="43"/>
      <c r="ED140" s="43"/>
      <c r="EE140" s="43"/>
      <c r="EF140" s="43">
        <v>1562483</v>
      </c>
      <c r="EG140" s="43"/>
      <c r="EH140" s="43"/>
      <c r="EI140" s="43"/>
      <c r="EJ140" s="43"/>
      <c r="EK140" s="43">
        <v>1339701</v>
      </c>
      <c r="EL140" s="43"/>
      <c r="EM140" s="43"/>
      <c r="EN140" s="43"/>
      <c r="EO140" s="43"/>
      <c r="EP140" s="43">
        <v>1892412</v>
      </c>
      <c r="EQ140" s="43"/>
      <c r="ER140" s="43"/>
      <c r="ES140" s="43"/>
      <c r="ET140" s="43"/>
      <c r="EU140" s="43">
        <v>2614641</v>
      </c>
      <c r="EV140" s="43"/>
      <c r="EW140" s="43"/>
      <c r="EX140" s="43"/>
      <c r="EY140" s="43"/>
      <c r="EZ140" s="43">
        <v>3088842</v>
      </c>
      <c r="FA140" s="43"/>
      <c r="FB140" s="43"/>
      <c r="FC140" s="43"/>
      <c r="FD140" s="43"/>
      <c r="FE140" s="43">
        <v>3226374</v>
      </c>
      <c r="FF140" s="43"/>
      <c r="FG140" s="43"/>
      <c r="FH140" s="43"/>
      <c r="FI140" s="43"/>
      <c r="FJ140" s="43">
        <v>3211209</v>
      </c>
      <c r="FK140" s="43"/>
      <c r="FL140" s="43"/>
      <c r="FM140" s="43"/>
      <c r="FN140" s="43"/>
      <c r="FO140" s="43">
        <v>3824026</v>
      </c>
      <c r="FP140" s="43"/>
      <c r="FQ140" s="43"/>
      <c r="FR140" s="43"/>
      <c r="FS140" s="43"/>
      <c r="FT140" s="43">
        <v>4499793</v>
      </c>
      <c r="FU140" s="43"/>
      <c r="FV140" s="43"/>
      <c r="FW140" s="43"/>
      <c r="FX140" s="43"/>
      <c r="FY140" s="43">
        <v>5126853</v>
      </c>
      <c r="FZ140" s="43"/>
      <c r="GA140" s="43"/>
      <c r="GB140" s="43"/>
      <c r="GC140" s="43"/>
      <c r="GD140" s="43">
        <v>5608441</v>
      </c>
      <c r="GE140" s="43"/>
      <c r="GF140" s="43"/>
      <c r="GG140" s="43"/>
      <c r="GH140" s="43"/>
      <c r="GI140" s="43">
        <v>5035951</v>
      </c>
      <c r="GJ140" s="43"/>
      <c r="GK140" s="43"/>
      <c r="GL140" s="43"/>
      <c r="GM140" s="43"/>
      <c r="GN140" s="43">
        <v>4434576</v>
      </c>
      <c r="GO140" s="43"/>
      <c r="GP140" s="43"/>
      <c r="GQ140" s="43"/>
      <c r="GR140" s="43"/>
      <c r="GS140" s="43">
        <v>4670311</v>
      </c>
      <c r="GT140" s="43"/>
      <c r="GU140" s="43"/>
      <c r="GV140" s="43"/>
      <c r="GW140" s="43"/>
      <c r="GX140" s="43">
        <v>5507079</v>
      </c>
    </row>
    <row r="141" spans="1:206" customFormat="1">
      <c r="A141" s="181" t="s">
        <v>224</v>
      </c>
      <c r="B141" t="s">
        <v>3547</v>
      </c>
      <c r="C141" t="s">
        <v>3533</v>
      </c>
      <c r="D141" s="187" t="s">
        <v>3559</v>
      </c>
      <c r="E141" t="s">
        <v>865</v>
      </c>
      <c r="BD141" s="43">
        <v>27328.5</v>
      </c>
      <c r="BE141" s="43">
        <v>22361</v>
      </c>
      <c r="BF141" s="43">
        <v>20061.5</v>
      </c>
      <c r="BG141" s="43">
        <v>18835</v>
      </c>
      <c r="BH141" s="43">
        <v>17979</v>
      </c>
      <c r="BI141" s="43">
        <v>17781</v>
      </c>
      <c r="BJ141" s="43">
        <v>18032</v>
      </c>
      <c r="BK141" s="43">
        <v>18739.5</v>
      </c>
      <c r="BL141" s="43">
        <v>27710.5</v>
      </c>
      <c r="BM141" s="43">
        <v>36501</v>
      </c>
      <c r="BN141" s="43">
        <v>37139.5</v>
      </c>
      <c r="BO141" s="43">
        <v>37584</v>
      </c>
      <c r="BP141" s="43">
        <v>37594</v>
      </c>
      <c r="BQ141" s="43">
        <v>37591.5</v>
      </c>
      <c r="BR141" s="43">
        <v>38950</v>
      </c>
      <c r="BS141" s="43">
        <v>41484</v>
      </c>
      <c r="BT141" s="43">
        <v>43357</v>
      </c>
      <c r="BU141" s="43">
        <v>44185.5</v>
      </c>
      <c r="BV141" s="43">
        <v>44914</v>
      </c>
      <c r="BW141" s="43">
        <v>45337.5</v>
      </c>
      <c r="BX141" s="43">
        <v>45354.5</v>
      </c>
      <c r="BY141" s="43">
        <v>45652.5</v>
      </c>
      <c r="BZ141" s="43">
        <v>46280.5</v>
      </c>
      <c r="CA141" s="43">
        <v>46664</v>
      </c>
      <c r="CB141" s="43">
        <v>48020.5</v>
      </c>
      <c r="CC141" s="43">
        <v>50770.5</v>
      </c>
      <c r="CD141" s="43">
        <v>53332</v>
      </c>
      <c r="CE141" s="43">
        <v>55766</v>
      </c>
      <c r="CF141" s="43">
        <v>58541.5</v>
      </c>
      <c r="CG141" s="43">
        <v>61044</v>
      </c>
      <c r="CH141" s="43">
        <v>62503.5</v>
      </c>
      <c r="CI141" s="43">
        <v>63889</v>
      </c>
      <c r="CJ141" s="43">
        <v>66747</v>
      </c>
      <c r="CK141" s="43">
        <v>70144</v>
      </c>
      <c r="CL141" s="43">
        <v>72207</v>
      </c>
      <c r="CM141" s="43">
        <v>72599.5</v>
      </c>
      <c r="CN141" s="43">
        <v>72415</v>
      </c>
      <c r="CO141" s="43">
        <v>72139.5</v>
      </c>
      <c r="CP141" s="43">
        <v>71106</v>
      </c>
      <c r="CQ141" s="43">
        <v>70741</v>
      </c>
      <c r="CR141" s="43">
        <v>71284</v>
      </c>
      <c r="CS141" s="43">
        <v>71475</v>
      </c>
      <c r="CT141" s="43">
        <v>70459</v>
      </c>
      <c r="CU141" s="43">
        <v>68403.5</v>
      </c>
      <c r="CV141" s="43">
        <v>67694.5</v>
      </c>
      <c r="CW141" s="43">
        <v>70026</v>
      </c>
      <c r="CX141" s="43">
        <v>73478</v>
      </c>
      <c r="CY141" s="43">
        <v>76923.5</v>
      </c>
      <c r="CZ141" s="43">
        <v>81013.5</v>
      </c>
      <c r="DA141" s="43">
        <v>84575</v>
      </c>
      <c r="DB141" s="43">
        <v>87117</v>
      </c>
      <c r="DC141" s="43">
        <v>89256</v>
      </c>
      <c r="DD141" s="43">
        <v>90677.5</v>
      </c>
      <c r="DE141" s="43">
        <v>91861.5</v>
      </c>
      <c r="DF141" s="43">
        <v>93927</v>
      </c>
      <c r="DG141" s="43">
        <v>98367</v>
      </c>
      <c r="DH141" s="43">
        <v>103002</v>
      </c>
      <c r="DI141" s="43">
        <v>108132</v>
      </c>
      <c r="DJ141" s="43">
        <v>113651.5</v>
      </c>
      <c r="DK141" s="43">
        <v>118390.5</v>
      </c>
      <c r="DL141" s="43">
        <v>118501</v>
      </c>
      <c r="DM141" s="43">
        <v>112041</v>
      </c>
      <c r="DN141" s="43">
        <v>103971</v>
      </c>
      <c r="DO141" s="43">
        <v>101732</v>
      </c>
      <c r="DP141" s="43">
        <v>106361</v>
      </c>
      <c r="DQ141" s="43">
        <v>116286.5</v>
      </c>
      <c r="DR141" s="43">
        <v>133334</v>
      </c>
      <c r="DS141" s="43">
        <v>154080</v>
      </c>
      <c r="DT141" s="43">
        <v>177428</v>
      </c>
      <c r="DU141" s="43">
        <v>204824</v>
      </c>
      <c r="DV141" s="43">
        <v>231418.5</v>
      </c>
      <c r="DW141" s="43">
        <v>252404</v>
      </c>
      <c r="DX141" s="43"/>
      <c r="DY141" s="43"/>
      <c r="DZ141" s="43"/>
      <c r="EA141" s="43">
        <v>311327</v>
      </c>
      <c r="EB141" s="43"/>
      <c r="EC141" s="43"/>
      <c r="ED141" s="43"/>
      <c r="EE141" s="43"/>
      <c r="EF141" s="43">
        <v>334640</v>
      </c>
      <c r="EG141" s="43"/>
      <c r="EH141" s="43"/>
      <c r="EI141" s="43"/>
      <c r="EJ141" s="43"/>
      <c r="EK141" s="43">
        <v>501261</v>
      </c>
      <c r="EL141" s="43"/>
      <c r="EM141" s="43"/>
      <c r="EN141" s="43"/>
      <c r="EO141" s="43"/>
      <c r="EP141" s="43">
        <v>450827</v>
      </c>
      <c r="EQ141" s="43"/>
      <c r="ER141" s="43"/>
      <c r="ES141" s="43"/>
      <c r="ET141" s="43"/>
      <c r="EU141" s="43">
        <v>671800</v>
      </c>
      <c r="EV141" s="43"/>
      <c r="EW141" s="43"/>
      <c r="EX141" s="43"/>
      <c r="EY141" s="43"/>
      <c r="EZ141" s="43">
        <v>979873</v>
      </c>
      <c r="FA141" s="43"/>
      <c r="FB141" s="43"/>
      <c r="FC141" s="43"/>
      <c r="FD141" s="43"/>
      <c r="FE141" s="43">
        <v>1219627</v>
      </c>
      <c r="FF141" s="43"/>
      <c r="FG141" s="43"/>
      <c r="FH141" s="43"/>
      <c r="FI141" s="43"/>
      <c r="FJ141" s="43">
        <v>1343330</v>
      </c>
      <c r="FK141" s="43"/>
      <c r="FL141" s="43"/>
      <c r="FM141" s="43"/>
      <c r="FN141" s="43"/>
      <c r="FO141" s="43">
        <v>1409497</v>
      </c>
      <c r="FP141" s="43"/>
      <c r="FQ141" s="43"/>
      <c r="FR141" s="43"/>
      <c r="FS141" s="43"/>
      <c r="FT141" s="43">
        <v>1770849</v>
      </c>
      <c r="FU141" s="43"/>
      <c r="FV141" s="43"/>
      <c r="FW141" s="43"/>
      <c r="FX141" s="43"/>
      <c r="FY141" s="43">
        <v>2189843</v>
      </c>
      <c r="FZ141" s="43"/>
      <c r="GA141" s="43"/>
      <c r="GB141" s="43"/>
      <c r="GC141" s="43"/>
      <c r="GD141" s="43">
        <v>2598774</v>
      </c>
      <c r="GE141" s="43"/>
      <c r="GF141" s="43"/>
      <c r="GG141" s="43"/>
      <c r="GH141" s="43"/>
      <c r="GI141" s="43">
        <v>2951906</v>
      </c>
      <c r="GJ141" s="43"/>
      <c r="GK141" s="43"/>
      <c r="GL141" s="43"/>
      <c r="GM141" s="43"/>
      <c r="GN141" s="43">
        <v>2776526</v>
      </c>
      <c r="GO141" s="43"/>
      <c r="GP141" s="43"/>
      <c r="GQ141" s="43"/>
      <c r="GR141" s="43"/>
      <c r="GS141" s="43">
        <v>2557796</v>
      </c>
      <c r="GT141" s="43"/>
      <c r="GU141" s="43"/>
      <c r="GV141" s="43"/>
      <c r="GW141" s="43"/>
      <c r="GX141" s="43">
        <v>2803919</v>
      </c>
    </row>
    <row r="142" spans="1:206" customFormat="1">
      <c r="A142" s="181" t="s">
        <v>224</v>
      </c>
      <c r="B142" t="s">
        <v>3547</v>
      </c>
      <c r="C142" t="s">
        <v>3533</v>
      </c>
      <c r="D142" s="187" t="s">
        <v>3559</v>
      </c>
      <c r="E142" t="s">
        <v>866</v>
      </c>
      <c r="BD142" s="43">
        <v>1713.5</v>
      </c>
      <c r="BE142" s="43">
        <v>2548.5</v>
      </c>
      <c r="BF142" s="43">
        <v>2723</v>
      </c>
      <c r="BG142" s="43">
        <v>2672.5</v>
      </c>
      <c r="BH142" s="43">
        <v>2488.5</v>
      </c>
      <c r="BI142" s="43">
        <v>2269</v>
      </c>
      <c r="BJ142" s="43">
        <v>2198</v>
      </c>
      <c r="BK142" s="43">
        <v>2272</v>
      </c>
      <c r="BL142" s="43">
        <v>3175.5</v>
      </c>
      <c r="BM142" s="43">
        <v>4545.5</v>
      </c>
      <c r="BN142" s="43">
        <v>5476</v>
      </c>
      <c r="BO142" s="43">
        <v>6133</v>
      </c>
      <c r="BP142" s="43">
        <v>6380.5</v>
      </c>
      <c r="BQ142" s="43">
        <v>6469.5</v>
      </c>
      <c r="BR142" s="43">
        <v>6691.5</v>
      </c>
      <c r="BS142" s="43">
        <v>6762</v>
      </c>
      <c r="BT142" s="43">
        <v>6642</v>
      </c>
      <c r="BU142" s="43">
        <v>6593</v>
      </c>
      <c r="BV142" s="43">
        <v>6583.5</v>
      </c>
      <c r="BW142" s="43">
        <v>6628</v>
      </c>
      <c r="BX142" s="43">
        <v>6790.5</v>
      </c>
      <c r="BY142" s="43">
        <v>6786</v>
      </c>
      <c r="BZ142" s="43">
        <v>6631</v>
      </c>
      <c r="CA142" s="43">
        <v>6499.5</v>
      </c>
      <c r="CB142" s="43">
        <v>6467.5</v>
      </c>
      <c r="CC142" s="43">
        <v>6550</v>
      </c>
      <c r="CD142" s="43">
        <v>6602.5</v>
      </c>
      <c r="CE142" s="43">
        <v>6672.5</v>
      </c>
      <c r="CF142" s="43">
        <v>6779.5</v>
      </c>
      <c r="CG142" s="43">
        <v>6997</v>
      </c>
      <c r="CH142" s="43">
        <v>7324.5</v>
      </c>
      <c r="CI142" s="43">
        <v>7614</v>
      </c>
      <c r="CJ142" s="43">
        <v>8006</v>
      </c>
      <c r="CK142" s="43">
        <v>8461</v>
      </c>
      <c r="CL142" s="43">
        <v>8745.5</v>
      </c>
      <c r="CM142" s="43">
        <v>8875.5</v>
      </c>
      <c r="CN142" s="43">
        <v>9096</v>
      </c>
      <c r="CO142" s="43">
        <v>9550</v>
      </c>
      <c r="CP142" s="43">
        <v>9967</v>
      </c>
      <c r="CQ142" s="43">
        <v>10193</v>
      </c>
      <c r="CR142" s="43">
        <v>10231.5</v>
      </c>
      <c r="CS142" s="43">
        <v>9923.5</v>
      </c>
      <c r="CT142" s="43">
        <v>9329.5</v>
      </c>
      <c r="CU142" s="43">
        <v>8354.5</v>
      </c>
      <c r="CV142" s="43">
        <v>7275.5</v>
      </c>
      <c r="CW142" s="43">
        <v>6713</v>
      </c>
      <c r="CX142" s="43">
        <v>6501.5</v>
      </c>
      <c r="CY142" s="43">
        <v>6439.5</v>
      </c>
      <c r="CZ142" s="43">
        <v>6506.5</v>
      </c>
      <c r="DA142" s="43">
        <v>6736</v>
      </c>
      <c r="DB142" s="43">
        <v>7254</v>
      </c>
      <c r="DC142" s="43">
        <v>7733.5</v>
      </c>
      <c r="DD142" s="43">
        <v>8094</v>
      </c>
      <c r="DE142" s="43">
        <v>8467</v>
      </c>
      <c r="DF142" s="43">
        <v>8851.5</v>
      </c>
      <c r="DG142" s="43">
        <v>9230.5</v>
      </c>
      <c r="DH142" s="43">
        <v>9604.5</v>
      </c>
      <c r="DI142" s="43">
        <v>10143.5</v>
      </c>
      <c r="DJ142" s="43">
        <v>10700</v>
      </c>
      <c r="DK142" s="43">
        <v>11134.5</v>
      </c>
      <c r="DL142" s="43">
        <v>11822.5</v>
      </c>
      <c r="DM142" s="43">
        <v>12633</v>
      </c>
      <c r="DN142" s="43">
        <v>13540</v>
      </c>
      <c r="DO142" s="43">
        <v>14549.5</v>
      </c>
      <c r="DP142" s="43">
        <v>15164</v>
      </c>
      <c r="DQ142" s="43">
        <v>15168</v>
      </c>
      <c r="DR142" s="43">
        <v>14725</v>
      </c>
      <c r="DS142" s="43">
        <v>14387.5</v>
      </c>
      <c r="DT142" s="43">
        <v>14944</v>
      </c>
      <c r="DU142" s="43">
        <v>16372</v>
      </c>
      <c r="DV142" s="43">
        <v>18932.5</v>
      </c>
      <c r="DW142" s="43">
        <v>21747.5</v>
      </c>
      <c r="DX142" s="43"/>
      <c r="DY142" s="43"/>
      <c r="DZ142" s="43"/>
      <c r="EA142" s="43">
        <v>30186</v>
      </c>
      <c r="EB142" s="43"/>
      <c r="EC142" s="43"/>
      <c r="ED142" s="43"/>
      <c r="EE142" s="43"/>
      <c r="EF142" s="43">
        <v>55003</v>
      </c>
      <c r="EG142" s="43"/>
      <c r="EH142" s="43"/>
      <c r="EI142" s="43"/>
      <c r="EJ142" s="43"/>
      <c r="EK142" s="43">
        <v>61574</v>
      </c>
      <c r="EL142" s="43"/>
      <c r="EM142" s="43"/>
      <c r="EN142" s="43"/>
      <c r="EO142" s="43"/>
      <c r="EP142" s="43">
        <v>98939</v>
      </c>
      <c r="EQ142" s="43"/>
      <c r="ER142" s="43"/>
      <c r="ES142" s="43"/>
      <c r="ET142" s="43"/>
      <c r="EU142" s="43">
        <v>92113</v>
      </c>
      <c r="EV142" s="43"/>
      <c r="EW142" s="43"/>
      <c r="EX142" s="43"/>
      <c r="EY142" s="43"/>
      <c r="EZ142" s="43">
        <v>144141</v>
      </c>
      <c r="FA142" s="43"/>
      <c r="FB142" s="43"/>
      <c r="FC142" s="43"/>
      <c r="FD142" s="43"/>
      <c r="FE142" s="43">
        <v>222345</v>
      </c>
      <c r="FF142" s="43"/>
      <c r="FG142" s="43"/>
      <c r="FH142" s="43"/>
      <c r="FI142" s="43"/>
      <c r="FJ142" s="43">
        <v>293362</v>
      </c>
      <c r="FK142" s="43"/>
      <c r="FL142" s="43"/>
      <c r="FM142" s="43"/>
      <c r="FN142" s="43"/>
      <c r="FO142" s="43">
        <v>344251</v>
      </c>
      <c r="FP142" s="43"/>
      <c r="FQ142" s="43"/>
      <c r="FR142" s="43"/>
      <c r="FS142" s="43"/>
      <c r="FT142" s="43">
        <v>381406</v>
      </c>
      <c r="FU142" s="43"/>
      <c r="FV142" s="43"/>
      <c r="FW142" s="43"/>
      <c r="FX142" s="43"/>
      <c r="FY142" s="43">
        <v>507981</v>
      </c>
      <c r="FZ142" s="43"/>
      <c r="GA142" s="43"/>
      <c r="GB142" s="43"/>
      <c r="GC142" s="43"/>
      <c r="GD142" s="43">
        <v>662554</v>
      </c>
      <c r="GE142" s="43"/>
      <c r="GF142" s="43"/>
      <c r="GG142" s="43"/>
      <c r="GH142" s="43"/>
      <c r="GI142" s="43">
        <v>831275</v>
      </c>
      <c r="GJ142" s="43"/>
      <c r="GK142" s="43"/>
      <c r="GL142" s="43"/>
      <c r="GM142" s="43"/>
      <c r="GN142" s="43">
        <v>995731</v>
      </c>
      <c r="GO142" s="43"/>
      <c r="GP142" s="43"/>
      <c r="GQ142" s="43"/>
      <c r="GR142" s="43"/>
      <c r="GS142" s="43">
        <v>998349</v>
      </c>
      <c r="GT142" s="43"/>
      <c r="GU142" s="43"/>
      <c r="GV142" s="43"/>
      <c r="GW142" s="43"/>
      <c r="GX142" s="43">
        <v>980210</v>
      </c>
    </row>
    <row r="143" spans="1:206" customFormat="1">
      <c r="A143" s="181" t="s">
        <v>224</v>
      </c>
      <c r="B143" t="s">
        <v>3547</v>
      </c>
      <c r="C143" t="s">
        <v>3533</v>
      </c>
      <c r="D143" s="187" t="s">
        <v>3559</v>
      </c>
      <c r="E143" t="s">
        <v>867</v>
      </c>
      <c r="BD143" s="43">
        <v>12734705.5</v>
      </c>
      <c r="BE143" s="43">
        <v>14015087</v>
      </c>
      <c r="BF143" s="43">
        <v>15097085</v>
      </c>
      <c r="BG143" s="43">
        <v>16000785.5</v>
      </c>
      <c r="BH143" s="43">
        <v>16215356.5</v>
      </c>
      <c r="BI143" s="43">
        <v>16059987</v>
      </c>
      <c r="BJ143" s="43">
        <v>16160670</v>
      </c>
      <c r="BK143" s="43">
        <v>16222377.5</v>
      </c>
      <c r="BL143" s="43">
        <v>16078432</v>
      </c>
      <c r="BM143" s="43">
        <v>15841445.5</v>
      </c>
      <c r="BN143" s="43">
        <v>15747109.5</v>
      </c>
      <c r="BO143" s="43">
        <v>15682571</v>
      </c>
      <c r="BP143" s="43">
        <v>15517696.5</v>
      </c>
      <c r="BQ143" s="43">
        <v>15235275.5</v>
      </c>
      <c r="BR143" s="43">
        <v>14825287.5</v>
      </c>
      <c r="BS143" s="43">
        <v>14280152.5</v>
      </c>
      <c r="BT143" s="43">
        <v>13729407.5</v>
      </c>
      <c r="BU143" s="43">
        <v>13261822</v>
      </c>
      <c r="BV143" s="43">
        <v>12889348.5</v>
      </c>
      <c r="BW143" s="43">
        <v>12642726</v>
      </c>
      <c r="BX143" s="43">
        <v>12607825</v>
      </c>
      <c r="BY143" s="43">
        <v>12723265.5</v>
      </c>
      <c r="BZ143" s="43">
        <v>12880810</v>
      </c>
      <c r="CA143" s="43">
        <v>13059875</v>
      </c>
      <c r="CB143" s="43">
        <v>13279719</v>
      </c>
      <c r="CC143" s="43">
        <v>13532286</v>
      </c>
      <c r="CD143" s="43">
        <v>13747590.5</v>
      </c>
      <c r="CE143" s="43">
        <v>13893202</v>
      </c>
      <c r="CF143" s="43">
        <v>13970161.5</v>
      </c>
      <c r="CG143" s="43">
        <v>14027598</v>
      </c>
      <c r="CH143" s="43">
        <v>14070819.5</v>
      </c>
      <c r="CI143" s="43">
        <v>14085244</v>
      </c>
      <c r="CJ143" s="43">
        <v>14132918</v>
      </c>
      <c r="CK143" s="43">
        <v>14276071</v>
      </c>
      <c r="CL143" s="43">
        <v>14434947</v>
      </c>
      <c r="CM143" s="43">
        <v>14538433.5</v>
      </c>
      <c r="CN143" s="43">
        <v>14653646.5</v>
      </c>
      <c r="CO143" s="43">
        <v>14754516</v>
      </c>
      <c r="CP143" s="43">
        <v>14686592</v>
      </c>
      <c r="CQ143" s="43">
        <v>14448659</v>
      </c>
      <c r="CR143" s="43">
        <v>14110608.5</v>
      </c>
      <c r="CS143" s="43">
        <v>13632586.5</v>
      </c>
      <c r="CT143" s="43">
        <v>12985091.5</v>
      </c>
      <c r="CU143" s="43">
        <v>12271582</v>
      </c>
      <c r="CV143" s="43">
        <v>11592475</v>
      </c>
      <c r="CW143" s="43">
        <v>10963972.5</v>
      </c>
      <c r="CX143" s="43">
        <v>10410778.5</v>
      </c>
      <c r="CY143" s="43">
        <v>9943877</v>
      </c>
      <c r="CZ143" s="43">
        <v>9550956.5</v>
      </c>
      <c r="DA143" s="43">
        <v>9199221.5</v>
      </c>
      <c r="DB143" s="43">
        <v>8894747.5</v>
      </c>
      <c r="DC143" s="43">
        <v>8639890.5</v>
      </c>
      <c r="DD143" s="43">
        <v>8458620</v>
      </c>
      <c r="DE143" s="43">
        <v>8436353</v>
      </c>
      <c r="DF143" s="43">
        <v>8533525</v>
      </c>
      <c r="DG143" s="43">
        <v>8639190</v>
      </c>
      <c r="DH143" s="43">
        <v>8757806</v>
      </c>
      <c r="DI143" s="43">
        <v>8935678</v>
      </c>
      <c r="DJ143" s="43">
        <v>9173380</v>
      </c>
      <c r="DK143" s="43">
        <v>9445477.5</v>
      </c>
      <c r="DL143" s="43">
        <v>9663074</v>
      </c>
      <c r="DM143" s="43">
        <v>9850706.5</v>
      </c>
      <c r="DN143" s="43">
        <v>10051737.5</v>
      </c>
      <c r="DO143" s="43">
        <v>10175191</v>
      </c>
      <c r="DP143" s="43">
        <v>10235375</v>
      </c>
      <c r="DQ143" s="43">
        <v>10311892</v>
      </c>
      <c r="DR143" s="43">
        <v>10359834.5</v>
      </c>
      <c r="DS143" s="43">
        <v>10260699</v>
      </c>
      <c r="DT143" s="43">
        <v>10034199</v>
      </c>
      <c r="DU143" s="43">
        <v>9732556.5</v>
      </c>
      <c r="DV143" s="43">
        <v>9364067</v>
      </c>
      <c r="DW143" s="43">
        <v>8974023</v>
      </c>
      <c r="DX143" s="43"/>
      <c r="DY143" s="43"/>
      <c r="DZ143" s="43"/>
      <c r="EA143" s="43">
        <v>8151997</v>
      </c>
      <c r="EB143" s="43"/>
      <c r="EC143" s="43"/>
      <c r="ED143" s="43"/>
      <c r="EE143" s="43"/>
      <c r="EF143" s="43">
        <v>7273009</v>
      </c>
      <c r="EG143" s="43"/>
      <c r="EH143" s="43"/>
      <c r="EI143" s="43"/>
      <c r="EJ143" s="43"/>
      <c r="EK143" s="43">
        <v>7067005</v>
      </c>
      <c r="EL143" s="43"/>
      <c r="EM143" s="43"/>
      <c r="EN143" s="43"/>
      <c r="EO143" s="43"/>
      <c r="EP143" s="43">
        <v>7248764</v>
      </c>
      <c r="EQ143" s="43"/>
      <c r="ER143" s="43"/>
      <c r="ES143" s="43"/>
      <c r="ET143" s="43"/>
      <c r="EU143" s="43">
        <v>7513705</v>
      </c>
      <c r="EV143" s="43"/>
      <c r="EW143" s="43"/>
      <c r="EX143" s="43"/>
      <c r="EY143" s="43"/>
      <c r="EZ143" s="43">
        <v>7598945</v>
      </c>
      <c r="FA143" s="43"/>
      <c r="FB143" s="43"/>
      <c r="FC143" s="43"/>
      <c r="FD143" s="43"/>
      <c r="FE143" s="43">
        <v>7206070</v>
      </c>
      <c r="FF143" s="43"/>
      <c r="FG143" s="43"/>
      <c r="FH143" s="43"/>
      <c r="FI143" s="43"/>
      <c r="FJ143" s="43">
        <v>6747331</v>
      </c>
      <c r="FK143" s="43"/>
      <c r="FL143" s="43"/>
      <c r="FM143" s="43"/>
      <c r="FN143" s="43"/>
      <c r="FO143" s="43">
        <v>6449436</v>
      </c>
      <c r="FP143" s="43"/>
      <c r="FQ143" s="43"/>
      <c r="FR143" s="43"/>
      <c r="FS143" s="43"/>
      <c r="FT143" s="43">
        <v>6379135</v>
      </c>
      <c r="FU143" s="43"/>
      <c r="FV143" s="43"/>
      <c r="FW143" s="43"/>
      <c r="FX143" s="43"/>
      <c r="FY143" s="43">
        <v>6418903</v>
      </c>
      <c r="FZ143" s="43"/>
      <c r="GA143" s="43"/>
      <c r="GB143" s="43"/>
      <c r="GC143" s="43"/>
      <c r="GD143" s="43">
        <v>6406256</v>
      </c>
      <c r="GE143" s="43"/>
      <c r="GF143" s="43"/>
      <c r="GG143" s="43"/>
      <c r="GH143" s="43"/>
      <c r="GI143" s="43">
        <v>6239317</v>
      </c>
      <c r="GJ143" s="43"/>
      <c r="GK143" s="43"/>
      <c r="GL143" s="43"/>
      <c r="GM143" s="43"/>
      <c r="GN143" s="43">
        <v>5962361</v>
      </c>
      <c r="GO143" s="43"/>
      <c r="GP143" s="43"/>
      <c r="GQ143" s="43"/>
      <c r="GR143" s="43"/>
      <c r="GS143" s="43">
        <v>5688295</v>
      </c>
      <c r="GT143" s="43"/>
      <c r="GU143" s="43"/>
      <c r="GV143" s="43"/>
      <c r="GW143" s="43"/>
      <c r="GX143" s="43">
        <v>5490697</v>
      </c>
    </row>
    <row r="144" spans="1:206" customFormat="1">
      <c r="A144" s="181" t="s">
        <v>224</v>
      </c>
      <c r="B144" t="s">
        <v>3547</v>
      </c>
      <c r="C144" t="s">
        <v>3533</v>
      </c>
      <c r="D144" s="187" t="s">
        <v>3559</v>
      </c>
      <c r="E144" t="s">
        <v>868</v>
      </c>
      <c r="BD144" s="43">
        <v>9638393</v>
      </c>
      <c r="BE144" s="43">
        <v>9194629</v>
      </c>
      <c r="BF144" s="43">
        <v>9185040.5</v>
      </c>
      <c r="BG144" s="43">
        <v>9575859</v>
      </c>
      <c r="BH144" s="43">
        <v>10797178.5</v>
      </c>
      <c r="BI144" s="43">
        <v>12413991.5</v>
      </c>
      <c r="BJ144" s="43">
        <v>13688704</v>
      </c>
      <c r="BK144" s="43">
        <v>14761261</v>
      </c>
      <c r="BL144" s="43">
        <v>15048010</v>
      </c>
      <c r="BM144" s="43">
        <v>14989172.5</v>
      </c>
      <c r="BN144" s="43">
        <v>15204976.5</v>
      </c>
      <c r="BO144" s="43">
        <v>15375196</v>
      </c>
      <c r="BP144" s="43">
        <v>15500181.5</v>
      </c>
      <c r="BQ144" s="43">
        <v>15611701.5</v>
      </c>
      <c r="BR144" s="43">
        <v>15663321.5</v>
      </c>
      <c r="BS144" s="43">
        <v>15649024.5</v>
      </c>
      <c r="BT144" s="43">
        <v>15597787</v>
      </c>
      <c r="BU144" s="43">
        <v>15424716.5</v>
      </c>
      <c r="BV144" s="43">
        <v>15139221</v>
      </c>
      <c r="BW144" s="43">
        <v>14751867.5</v>
      </c>
      <c r="BX144" s="43">
        <v>14200454.5</v>
      </c>
      <c r="BY144" s="43">
        <v>13627601.5</v>
      </c>
      <c r="BZ144" s="43">
        <v>13180538</v>
      </c>
      <c r="CA144" s="43">
        <v>12850430</v>
      </c>
      <c r="CB144" s="43">
        <v>12657174.5</v>
      </c>
      <c r="CC144" s="43">
        <v>12626322.5</v>
      </c>
      <c r="CD144" s="43">
        <v>12728871.5</v>
      </c>
      <c r="CE144" s="43">
        <v>12862691</v>
      </c>
      <c r="CF144" s="43">
        <v>12971013</v>
      </c>
      <c r="CG144" s="43">
        <v>13152751</v>
      </c>
      <c r="CH144" s="43">
        <v>13395391.5</v>
      </c>
      <c r="CI144" s="43">
        <v>13608741.5</v>
      </c>
      <c r="CJ144" s="43">
        <v>13762018</v>
      </c>
      <c r="CK144" s="43">
        <v>13873948.5</v>
      </c>
      <c r="CL144" s="43">
        <v>13954373.5</v>
      </c>
      <c r="CM144" s="43">
        <v>13986450</v>
      </c>
      <c r="CN144" s="43">
        <v>13988429</v>
      </c>
      <c r="CO144" s="43">
        <v>14020363.5</v>
      </c>
      <c r="CP144" s="43">
        <v>14148138.5</v>
      </c>
      <c r="CQ144" s="43">
        <v>14299916</v>
      </c>
      <c r="CR144" s="43">
        <v>14420212.5</v>
      </c>
      <c r="CS144" s="43">
        <v>14565802</v>
      </c>
      <c r="CT144" s="43">
        <v>14694631</v>
      </c>
      <c r="CU144" s="43">
        <v>14647010</v>
      </c>
      <c r="CV144" s="43">
        <v>14414765</v>
      </c>
      <c r="CW144" s="43">
        <v>14066536</v>
      </c>
      <c r="CX144" s="43">
        <v>13557593.5</v>
      </c>
      <c r="CY144" s="43">
        <v>12883789.5</v>
      </c>
      <c r="CZ144" s="43">
        <v>12144863.5</v>
      </c>
      <c r="DA144" s="43">
        <v>11426963.5</v>
      </c>
      <c r="DB144" s="43">
        <v>10761153.5</v>
      </c>
      <c r="DC144" s="43">
        <v>10155291</v>
      </c>
      <c r="DD144" s="43">
        <v>9622139</v>
      </c>
      <c r="DE144" s="43">
        <v>9224452</v>
      </c>
      <c r="DF144" s="43">
        <v>8931392.5</v>
      </c>
      <c r="DG144" s="43">
        <v>8693639.5</v>
      </c>
      <c r="DH144" s="43">
        <v>8529433</v>
      </c>
      <c r="DI144" s="43">
        <v>8444033.5</v>
      </c>
      <c r="DJ144" s="43">
        <v>8442578</v>
      </c>
      <c r="DK144" s="43">
        <v>8504228.5</v>
      </c>
      <c r="DL144" s="43">
        <v>8591083</v>
      </c>
      <c r="DM144" s="43">
        <v>8697880</v>
      </c>
      <c r="DN144" s="43">
        <v>8865371.5</v>
      </c>
      <c r="DO144" s="43">
        <v>9092275</v>
      </c>
      <c r="DP144" s="43">
        <v>9348739.5</v>
      </c>
      <c r="DQ144" s="43">
        <v>9576728.5</v>
      </c>
      <c r="DR144" s="43">
        <v>9791856</v>
      </c>
      <c r="DS144" s="43">
        <v>10007933.5</v>
      </c>
      <c r="DT144" s="43">
        <v>10146229.5</v>
      </c>
      <c r="DU144" s="43">
        <v>10221850</v>
      </c>
      <c r="DV144" s="43">
        <v>10308135</v>
      </c>
      <c r="DW144" s="43">
        <v>10359269</v>
      </c>
      <c r="DX144" s="43"/>
      <c r="DY144" s="43"/>
      <c r="DZ144" s="43"/>
      <c r="EA144" s="43">
        <v>9535529</v>
      </c>
      <c r="EB144" s="43"/>
      <c r="EC144" s="43"/>
      <c r="ED144" s="43"/>
      <c r="EE144" s="43"/>
      <c r="EF144" s="43">
        <v>8218074</v>
      </c>
      <c r="EG144" s="43"/>
      <c r="EH144" s="43"/>
      <c r="EI144" s="43"/>
      <c r="EJ144" s="43"/>
      <c r="EK144" s="43">
        <v>7343030</v>
      </c>
      <c r="EL144" s="43"/>
      <c r="EM144" s="43"/>
      <c r="EN144" s="43"/>
      <c r="EO144" s="43"/>
      <c r="EP144" s="43">
        <v>7136777</v>
      </c>
      <c r="EQ144" s="43"/>
      <c r="ER144" s="43"/>
      <c r="ES144" s="43"/>
      <c r="ET144" s="43"/>
      <c r="EU144" s="43">
        <v>7317430</v>
      </c>
      <c r="EV144" s="43"/>
      <c r="EW144" s="43"/>
      <c r="EX144" s="43"/>
      <c r="EY144" s="43"/>
      <c r="EZ144" s="43">
        <v>7581718</v>
      </c>
      <c r="FA144" s="43"/>
      <c r="FB144" s="43"/>
      <c r="FC144" s="43"/>
      <c r="FD144" s="43"/>
      <c r="FE144" s="43">
        <v>7667196</v>
      </c>
      <c r="FF144" s="43"/>
      <c r="FG144" s="43"/>
      <c r="FH144" s="43"/>
      <c r="FI144" s="43"/>
      <c r="FJ144" s="43">
        <v>7275698</v>
      </c>
      <c r="FK144" s="43"/>
      <c r="FL144" s="43"/>
      <c r="FM144" s="43"/>
      <c r="FN144" s="43"/>
      <c r="FO144" s="43">
        <v>6810759</v>
      </c>
      <c r="FP144" s="43"/>
      <c r="FQ144" s="43"/>
      <c r="FR144" s="43"/>
      <c r="FS144" s="43"/>
      <c r="FT144" s="43">
        <v>6505131</v>
      </c>
      <c r="FU144" s="43"/>
      <c r="FV144" s="43"/>
      <c r="FW144" s="43"/>
      <c r="FX144" s="43"/>
      <c r="FY144" s="43">
        <v>6425941</v>
      </c>
      <c r="FZ144" s="43"/>
      <c r="GA144" s="43"/>
      <c r="GB144" s="43"/>
      <c r="GC144" s="43"/>
      <c r="GD144" s="43">
        <v>6456977</v>
      </c>
      <c r="GE144" s="43"/>
      <c r="GF144" s="43"/>
      <c r="GG144" s="43"/>
      <c r="GH144" s="43"/>
      <c r="GI144" s="43">
        <v>6434648</v>
      </c>
      <c r="GJ144" s="43"/>
      <c r="GK144" s="43"/>
      <c r="GL144" s="43"/>
      <c r="GM144" s="43"/>
      <c r="GN144" s="43">
        <v>6259233</v>
      </c>
      <c r="GO144" s="43"/>
      <c r="GP144" s="43"/>
      <c r="GQ144" s="43"/>
      <c r="GR144" s="43"/>
      <c r="GS144" s="43">
        <v>5974858</v>
      </c>
      <c r="GT144" s="43"/>
      <c r="GU144" s="43"/>
      <c r="GV144" s="43"/>
      <c r="GW144" s="43"/>
      <c r="GX144" s="43">
        <v>5693660</v>
      </c>
    </row>
    <row r="145" spans="1:206" customFormat="1">
      <c r="A145" s="181" t="s">
        <v>224</v>
      </c>
      <c r="B145" t="s">
        <v>3547</v>
      </c>
      <c r="C145" t="s">
        <v>3533</v>
      </c>
      <c r="D145" s="187" t="s">
        <v>3559</v>
      </c>
      <c r="E145" t="s">
        <v>869</v>
      </c>
      <c r="BD145" s="43">
        <v>13760781</v>
      </c>
      <c r="BE145" s="43">
        <v>13319104.5</v>
      </c>
      <c r="BF145" s="43">
        <v>12479324</v>
      </c>
      <c r="BG145" s="43">
        <v>11378572.5</v>
      </c>
      <c r="BH145" s="43">
        <v>10350088.5</v>
      </c>
      <c r="BI145" s="43">
        <v>9597856</v>
      </c>
      <c r="BJ145" s="43">
        <v>9152147.5</v>
      </c>
      <c r="BK145" s="43">
        <v>9160726.5</v>
      </c>
      <c r="BL145" s="43">
        <v>10165478.5</v>
      </c>
      <c r="BM145" s="43">
        <v>11665184.5</v>
      </c>
      <c r="BN145" s="43">
        <v>12893475.5</v>
      </c>
      <c r="BO145" s="43">
        <v>13747415</v>
      </c>
      <c r="BP145" s="43">
        <v>14257439</v>
      </c>
      <c r="BQ145" s="43">
        <v>14636606</v>
      </c>
      <c r="BR145" s="43">
        <v>14883005.5</v>
      </c>
      <c r="BS145" s="43">
        <v>15092817</v>
      </c>
      <c r="BT145" s="43">
        <v>15255362.5</v>
      </c>
      <c r="BU145" s="43">
        <v>15398539</v>
      </c>
      <c r="BV145" s="43">
        <v>15549890.5</v>
      </c>
      <c r="BW145" s="43">
        <v>15621902</v>
      </c>
      <c r="BX145" s="43">
        <v>15547142</v>
      </c>
      <c r="BY145" s="43">
        <v>15417695.5</v>
      </c>
      <c r="BZ145" s="43">
        <v>15256724.5</v>
      </c>
      <c r="CA145" s="43">
        <v>14983624.5</v>
      </c>
      <c r="CB145" s="43">
        <v>14583852.5</v>
      </c>
      <c r="CC145" s="43">
        <v>14072985</v>
      </c>
      <c r="CD145" s="43">
        <v>13543591</v>
      </c>
      <c r="CE145" s="43">
        <v>13113639</v>
      </c>
      <c r="CF145" s="43">
        <v>12806345.5</v>
      </c>
      <c r="CG145" s="43">
        <v>12615076.5</v>
      </c>
      <c r="CH145" s="43">
        <v>12578354</v>
      </c>
      <c r="CI145" s="43">
        <v>12671374.5</v>
      </c>
      <c r="CJ145" s="43">
        <v>12814906</v>
      </c>
      <c r="CK145" s="43">
        <v>12960591</v>
      </c>
      <c r="CL145" s="43">
        <v>13145242.5</v>
      </c>
      <c r="CM145" s="43">
        <v>13363799</v>
      </c>
      <c r="CN145" s="43">
        <v>13570115</v>
      </c>
      <c r="CO145" s="43">
        <v>13717142.5</v>
      </c>
      <c r="CP145" s="43">
        <v>13833108</v>
      </c>
      <c r="CQ145" s="43">
        <v>13920035</v>
      </c>
      <c r="CR145" s="43">
        <v>13948517.5</v>
      </c>
      <c r="CS145" s="43">
        <v>13950498</v>
      </c>
      <c r="CT145" s="43">
        <v>13984948</v>
      </c>
      <c r="CU145" s="43">
        <v>14135597.5</v>
      </c>
      <c r="CV145" s="43">
        <v>14322233</v>
      </c>
      <c r="CW145" s="43">
        <v>14459106.5</v>
      </c>
      <c r="CX145" s="43">
        <v>14607534</v>
      </c>
      <c r="CY145" s="43">
        <v>14727489.5</v>
      </c>
      <c r="CZ145" s="43">
        <v>14653691.5</v>
      </c>
      <c r="DA145" s="43">
        <v>14406718.5</v>
      </c>
      <c r="DB145" s="43">
        <v>14067746</v>
      </c>
      <c r="DC145" s="43">
        <v>13572276</v>
      </c>
      <c r="DD145" s="43">
        <v>12906737.5</v>
      </c>
      <c r="DE145" s="43">
        <v>12163635.5</v>
      </c>
      <c r="DF145" s="43">
        <v>11439362</v>
      </c>
      <c r="DG145" s="43">
        <v>10761155.5</v>
      </c>
      <c r="DH145" s="43">
        <v>10155314</v>
      </c>
      <c r="DI145" s="43">
        <v>9654399.5</v>
      </c>
      <c r="DJ145" s="43">
        <v>9262260.5</v>
      </c>
      <c r="DK145" s="43">
        <v>8946086</v>
      </c>
      <c r="DL145" s="43">
        <v>8697121</v>
      </c>
      <c r="DM145" s="43">
        <v>8527714</v>
      </c>
      <c r="DN145" s="43">
        <v>8434620.5</v>
      </c>
      <c r="DO145" s="43">
        <v>8427849</v>
      </c>
      <c r="DP145" s="43">
        <v>8483902</v>
      </c>
      <c r="DQ145" s="43">
        <v>8566775</v>
      </c>
      <c r="DR145" s="43">
        <v>8673319.5</v>
      </c>
      <c r="DS145" s="43">
        <v>8841369</v>
      </c>
      <c r="DT145" s="43">
        <v>9068411</v>
      </c>
      <c r="DU145" s="43">
        <v>9326811</v>
      </c>
      <c r="DV145" s="43">
        <v>9557000</v>
      </c>
      <c r="DW145" s="43">
        <v>9775140.5</v>
      </c>
      <c r="DX145" s="43"/>
      <c r="DY145" s="43"/>
      <c r="DZ145" s="43"/>
      <c r="EA145" s="43">
        <v>10218234</v>
      </c>
      <c r="EB145" s="43"/>
      <c r="EC145" s="43"/>
      <c r="ED145" s="43"/>
      <c r="EE145" s="43"/>
      <c r="EF145" s="43">
        <v>9610438</v>
      </c>
      <c r="EG145" s="43"/>
      <c r="EH145" s="43"/>
      <c r="EI145" s="43"/>
      <c r="EJ145" s="43"/>
      <c r="EK145" s="43">
        <v>8294365</v>
      </c>
      <c r="EL145" s="43"/>
      <c r="EM145" s="43"/>
      <c r="EN145" s="43"/>
      <c r="EO145" s="43"/>
      <c r="EP145" s="43">
        <v>7424588</v>
      </c>
      <c r="EQ145" s="43"/>
      <c r="ER145" s="43"/>
      <c r="ES145" s="43"/>
      <c r="ET145" s="43"/>
      <c r="EU145" s="43">
        <v>7220928</v>
      </c>
      <c r="EV145" s="43"/>
      <c r="EW145" s="43"/>
      <c r="EX145" s="43"/>
      <c r="EY145" s="43"/>
      <c r="EZ145" s="43">
        <v>7402746</v>
      </c>
      <c r="FA145" s="43"/>
      <c r="FB145" s="43"/>
      <c r="FC145" s="43"/>
      <c r="FD145" s="43"/>
      <c r="FE145" s="43">
        <v>7667092</v>
      </c>
      <c r="FF145" s="43"/>
      <c r="FG145" s="43"/>
      <c r="FH145" s="43"/>
      <c r="FI145" s="43"/>
      <c r="FJ145" s="43">
        <v>7752745</v>
      </c>
      <c r="FK145" s="43"/>
      <c r="FL145" s="43"/>
      <c r="FM145" s="43"/>
      <c r="FN145" s="43"/>
      <c r="FO145" s="43">
        <v>7352657</v>
      </c>
      <c r="FP145" s="43"/>
      <c r="FQ145" s="43"/>
      <c r="FR145" s="43"/>
      <c r="FS145" s="43"/>
      <c r="FT145" s="43">
        <v>6879384</v>
      </c>
      <c r="FU145" s="43"/>
      <c r="FV145" s="43"/>
      <c r="FW145" s="43"/>
      <c r="FX145" s="43"/>
      <c r="FY145" s="43">
        <v>6564268</v>
      </c>
      <c r="FZ145" s="43"/>
      <c r="GA145" s="43"/>
      <c r="GB145" s="43"/>
      <c r="GC145" s="43"/>
      <c r="GD145" s="43">
        <v>6474915</v>
      </c>
      <c r="GE145" s="43"/>
      <c r="GF145" s="43"/>
      <c r="GG145" s="43"/>
      <c r="GH145" s="43"/>
      <c r="GI145" s="43">
        <v>6494165</v>
      </c>
      <c r="GJ145" s="43"/>
      <c r="GK145" s="43"/>
      <c r="GL145" s="43"/>
      <c r="GM145" s="43"/>
      <c r="GN145" s="43">
        <v>6460327</v>
      </c>
      <c r="GO145" s="43"/>
      <c r="GP145" s="43"/>
      <c r="GQ145" s="43"/>
      <c r="GR145" s="43"/>
      <c r="GS145" s="43">
        <v>6274715</v>
      </c>
      <c r="GT145" s="43"/>
      <c r="GU145" s="43"/>
      <c r="GV145" s="43"/>
      <c r="GW145" s="43"/>
      <c r="GX145" s="43">
        <v>5981643</v>
      </c>
    </row>
    <row r="146" spans="1:206" customFormat="1">
      <c r="A146" s="181" t="s">
        <v>224</v>
      </c>
      <c r="B146" t="s">
        <v>3547</v>
      </c>
      <c r="C146" t="s">
        <v>3533</v>
      </c>
      <c r="D146" s="187" t="s">
        <v>3559</v>
      </c>
      <c r="E146" t="s">
        <v>870</v>
      </c>
      <c r="BD146" s="43">
        <v>11843086</v>
      </c>
      <c r="BE146" s="43">
        <v>12023657</v>
      </c>
      <c r="BF146" s="43">
        <v>12569732.5</v>
      </c>
      <c r="BG146" s="43">
        <v>13269720.5</v>
      </c>
      <c r="BH146" s="43">
        <v>13675064</v>
      </c>
      <c r="BI146" s="43">
        <v>13630718</v>
      </c>
      <c r="BJ146" s="43">
        <v>13190303.5</v>
      </c>
      <c r="BK146" s="43">
        <v>12352234.5</v>
      </c>
      <c r="BL146" s="43">
        <v>11455609</v>
      </c>
      <c r="BM146" s="43">
        <v>10503003.5</v>
      </c>
      <c r="BN146" s="43">
        <v>9517199</v>
      </c>
      <c r="BO146" s="43">
        <v>9101609.5</v>
      </c>
      <c r="BP146" s="43">
        <v>9438039</v>
      </c>
      <c r="BQ146" s="43">
        <v>10340845.5</v>
      </c>
      <c r="BR146" s="43">
        <v>11550269.5</v>
      </c>
      <c r="BS146" s="43">
        <v>12783777.5</v>
      </c>
      <c r="BT146" s="43">
        <v>13659219</v>
      </c>
      <c r="BU146" s="43">
        <v>14169068</v>
      </c>
      <c r="BV146" s="43">
        <v>14546287</v>
      </c>
      <c r="BW146" s="43">
        <v>14768558.5</v>
      </c>
      <c r="BX146" s="43">
        <v>14881217</v>
      </c>
      <c r="BY146" s="43">
        <v>14969957</v>
      </c>
      <c r="BZ146" s="43">
        <v>15057136</v>
      </c>
      <c r="CA146" s="43">
        <v>15168337</v>
      </c>
      <c r="CB146" s="43">
        <v>15244067.5</v>
      </c>
      <c r="CC146" s="43">
        <v>15248011</v>
      </c>
      <c r="CD146" s="43">
        <v>15217691.5</v>
      </c>
      <c r="CE146" s="43">
        <v>15127442</v>
      </c>
      <c r="CF146" s="43">
        <v>14930806</v>
      </c>
      <c r="CG146" s="43">
        <v>14556984</v>
      </c>
      <c r="CH146" s="43">
        <v>14030488.5</v>
      </c>
      <c r="CI146" s="43">
        <v>13475328</v>
      </c>
      <c r="CJ146" s="43">
        <v>13029261.5</v>
      </c>
      <c r="CK146" s="43">
        <v>12717757.5</v>
      </c>
      <c r="CL146" s="43">
        <v>12549086.5</v>
      </c>
      <c r="CM146" s="43">
        <v>12548200</v>
      </c>
      <c r="CN146" s="43">
        <v>12664515</v>
      </c>
      <c r="CO146" s="43">
        <v>12837502</v>
      </c>
      <c r="CP146" s="43">
        <v>13024664.5</v>
      </c>
      <c r="CQ146" s="43">
        <v>13198500</v>
      </c>
      <c r="CR146" s="43">
        <v>13352396.5</v>
      </c>
      <c r="CS146" s="43">
        <v>13507276</v>
      </c>
      <c r="CT146" s="43">
        <v>13614049.5</v>
      </c>
      <c r="CU146" s="43">
        <v>13695558</v>
      </c>
      <c r="CV146" s="43">
        <v>13768391</v>
      </c>
      <c r="CW146" s="43">
        <v>13808113.5</v>
      </c>
      <c r="CX146" s="43">
        <v>13835321.5</v>
      </c>
      <c r="CY146" s="43">
        <v>13903741</v>
      </c>
      <c r="CZ146" s="43">
        <v>14090528.5</v>
      </c>
      <c r="DA146" s="43">
        <v>14313674.5</v>
      </c>
      <c r="DB146" s="43">
        <v>14466507</v>
      </c>
      <c r="DC146" s="43">
        <v>14618656</v>
      </c>
      <c r="DD146" s="43">
        <v>14739511.5</v>
      </c>
      <c r="DE146" s="43">
        <v>14627258.5</v>
      </c>
      <c r="DF146" s="43">
        <v>14327855</v>
      </c>
      <c r="DG146" s="43">
        <v>13971095</v>
      </c>
      <c r="DH146" s="43">
        <v>13500622</v>
      </c>
      <c r="DI146" s="43">
        <v>12881667.5</v>
      </c>
      <c r="DJ146" s="43">
        <v>12183294</v>
      </c>
      <c r="DK146" s="43">
        <v>11474281.5</v>
      </c>
      <c r="DL146" s="43">
        <v>10820495.5</v>
      </c>
      <c r="DM146" s="43">
        <v>10220580</v>
      </c>
      <c r="DN146" s="43">
        <v>9682378.5</v>
      </c>
      <c r="DO146" s="43">
        <v>9271188.5</v>
      </c>
      <c r="DP146" s="43">
        <v>8949412</v>
      </c>
      <c r="DQ146" s="43">
        <v>8701380.5</v>
      </c>
      <c r="DR146" s="43">
        <v>8533801.5</v>
      </c>
      <c r="DS146" s="43">
        <v>8445717.5</v>
      </c>
      <c r="DT146" s="43">
        <v>8446472.5</v>
      </c>
      <c r="DU146" s="43">
        <v>8503772.5</v>
      </c>
      <c r="DV146" s="43">
        <v>8583871</v>
      </c>
      <c r="DW146" s="43">
        <v>8689524.5</v>
      </c>
      <c r="DX146" s="43"/>
      <c r="DY146" s="43"/>
      <c r="DZ146" s="43"/>
      <c r="EA146" s="43">
        <v>9409066</v>
      </c>
      <c r="EB146" s="43"/>
      <c r="EC146" s="43"/>
      <c r="ED146" s="43"/>
      <c r="EE146" s="43"/>
      <c r="EF146" s="43">
        <v>10279889</v>
      </c>
      <c r="EG146" s="43"/>
      <c r="EH146" s="43"/>
      <c r="EI146" s="43"/>
      <c r="EJ146" s="43"/>
      <c r="EK146" s="43">
        <v>9664178</v>
      </c>
      <c r="EL146" s="43"/>
      <c r="EM146" s="43"/>
      <c r="EN146" s="43"/>
      <c r="EO146" s="43"/>
      <c r="EP146" s="43">
        <v>8352131</v>
      </c>
      <c r="EQ146" s="43"/>
      <c r="ER146" s="43"/>
      <c r="ES146" s="43"/>
      <c r="ET146" s="43"/>
      <c r="EU146" s="43">
        <v>7490762</v>
      </c>
      <c r="EV146" s="43"/>
      <c r="EW146" s="43"/>
      <c r="EX146" s="43"/>
      <c r="EY146" s="43"/>
      <c r="EZ146" s="43">
        <v>7288367</v>
      </c>
      <c r="FA146" s="43"/>
      <c r="FB146" s="43"/>
      <c r="FC146" s="43"/>
      <c r="FD146" s="43"/>
      <c r="FE146" s="43">
        <v>7466988</v>
      </c>
      <c r="FF146" s="43"/>
      <c r="FG146" s="43"/>
      <c r="FH146" s="43"/>
      <c r="FI146" s="43"/>
      <c r="FJ146" s="43">
        <v>7727169</v>
      </c>
      <c r="FK146" s="43"/>
      <c r="FL146" s="43"/>
      <c r="FM146" s="43"/>
      <c r="FN146" s="43"/>
      <c r="FO146" s="43">
        <v>7791790</v>
      </c>
      <c r="FP146" s="43"/>
      <c r="FQ146" s="43"/>
      <c r="FR146" s="43"/>
      <c r="FS146" s="43"/>
      <c r="FT146" s="43">
        <v>7374106</v>
      </c>
      <c r="FU146" s="43"/>
      <c r="FV146" s="43"/>
      <c r="FW146" s="43"/>
      <c r="FX146" s="43"/>
      <c r="FY146" s="43">
        <v>6884935</v>
      </c>
      <c r="FZ146" s="43"/>
      <c r="GA146" s="43"/>
      <c r="GB146" s="43"/>
      <c r="GC146" s="43"/>
      <c r="GD146" s="43">
        <v>6553972</v>
      </c>
      <c r="GE146" s="43"/>
      <c r="GF146" s="43"/>
      <c r="GG146" s="43"/>
      <c r="GH146" s="43"/>
      <c r="GI146" s="43">
        <v>6445672</v>
      </c>
      <c r="GJ146" s="43"/>
      <c r="GK146" s="43"/>
      <c r="GL146" s="43"/>
      <c r="GM146" s="43"/>
      <c r="GN146" s="43">
        <v>6445092</v>
      </c>
      <c r="GO146" s="43"/>
      <c r="GP146" s="43"/>
      <c r="GQ146" s="43"/>
      <c r="GR146" s="43"/>
      <c r="GS146" s="43">
        <v>6392739</v>
      </c>
      <c r="GT146" s="43"/>
      <c r="GU146" s="43"/>
      <c r="GV146" s="43"/>
      <c r="GW146" s="43"/>
      <c r="GX146" s="43">
        <v>6191470</v>
      </c>
    </row>
    <row r="147" spans="1:206" customFormat="1">
      <c r="A147" s="181" t="s">
        <v>224</v>
      </c>
      <c r="B147" t="s">
        <v>3547</v>
      </c>
      <c r="C147" t="s">
        <v>3533</v>
      </c>
      <c r="D147" s="187" t="s">
        <v>3559</v>
      </c>
      <c r="E147" t="s">
        <v>871</v>
      </c>
      <c r="BD147" s="43">
        <v>12713330</v>
      </c>
      <c r="BE147" s="43">
        <v>12837336</v>
      </c>
      <c r="BF147" s="43">
        <v>12565686</v>
      </c>
      <c r="BG147" s="43">
        <v>12080587.5</v>
      </c>
      <c r="BH147" s="43">
        <v>11739227</v>
      </c>
      <c r="BI147" s="43">
        <v>11654702.5</v>
      </c>
      <c r="BJ147" s="43">
        <v>11830019</v>
      </c>
      <c r="BK147" s="43">
        <v>12335381.5</v>
      </c>
      <c r="BL147" s="43">
        <v>12767510.5</v>
      </c>
      <c r="BM147" s="43">
        <v>13132000.5</v>
      </c>
      <c r="BN147" s="43">
        <v>13449652</v>
      </c>
      <c r="BO147" s="43">
        <v>13376875.5</v>
      </c>
      <c r="BP147" s="43">
        <v>12727582.5</v>
      </c>
      <c r="BQ147" s="43">
        <v>11549343</v>
      </c>
      <c r="BR147" s="43">
        <v>10319909.5</v>
      </c>
      <c r="BS147" s="43">
        <v>9337322.5</v>
      </c>
      <c r="BT147" s="43">
        <v>8919151.5</v>
      </c>
      <c r="BU147" s="43">
        <v>9248015.5</v>
      </c>
      <c r="BV147" s="43">
        <v>10130870</v>
      </c>
      <c r="BW147" s="43">
        <v>11339084.5</v>
      </c>
      <c r="BX147" s="43">
        <v>12578154.5</v>
      </c>
      <c r="BY147" s="43">
        <v>13414607.5</v>
      </c>
      <c r="BZ147" s="43">
        <v>13866219.5</v>
      </c>
      <c r="CA147" s="43">
        <v>14185374</v>
      </c>
      <c r="CB147" s="43">
        <v>14390045.5</v>
      </c>
      <c r="CC147" s="43">
        <v>14559058</v>
      </c>
      <c r="CD147" s="43">
        <v>14712495</v>
      </c>
      <c r="CE147" s="43">
        <v>14850296</v>
      </c>
      <c r="CF147" s="43">
        <v>15055063</v>
      </c>
      <c r="CG147" s="43">
        <v>15199908</v>
      </c>
      <c r="CH147" s="43">
        <v>15229909</v>
      </c>
      <c r="CI147" s="43">
        <v>15211995.5</v>
      </c>
      <c r="CJ147" s="43">
        <v>15081263.5</v>
      </c>
      <c r="CK147" s="43">
        <v>14824225.5</v>
      </c>
      <c r="CL147" s="43">
        <v>14435739</v>
      </c>
      <c r="CM147" s="43">
        <v>13928368</v>
      </c>
      <c r="CN147" s="43">
        <v>13393693</v>
      </c>
      <c r="CO147" s="43">
        <v>12960817</v>
      </c>
      <c r="CP147" s="43">
        <v>12644415.5</v>
      </c>
      <c r="CQ147" s="43">
        <v>12466913</v>
      </c>
      <c r="CR147" s="43">
        <v>12458860</v>
      </c>
      <c r="CS147" s="43">
        <v>12536667</v>
      </c>
      <c r="CT147" s="43">
        <v>12639887.5</v>
      </c>
      <c r="CU147" s="43">
        <v>12739988.5</v>
      </c>
      <c r="CV147" s="43">
        <v>12861878.5</v>
      </c>
      <c r="CW147" s="43">
        <v>13008389</v>
      </c>
      <c r="CX147" s="43">
        <v>13174346.5</v>
      </c>
      <c r="CY147" s="43">
        <v>13307513.5</v>
      </c>
      <c r="CZ147" s="43">
        <v>13417084.5</v>
      </c>
      <c r="DA147" s="43">
        <v>13518084.5</v>
      </c>
      <c r="DB147" s="43">
        <v>13602476.5</v>
      </c>
      <c r="DC147" s="43">
        <v>13668861</v>
      </c>
      <c r="DD147" s="43">
        <v>13763526</v>
      </c>
      <c r="DE147" s="43">
        <v>13940356.5</v>
      </c>
      <c r="DF147" s="43">
        <v>14088456</v>
      </c>
      <c r="DG147" s="43">
        <v>14140244</v>
      </c>
      <c r="DH147" s="43">
        <v>14197649.5</v>
      </c>
      <c r="DI147" s="43">
        <v>14282291.5</v>
      </c>
      <c r="DJ147" s="43">
        <v>14235741</v>
      </c>
      <c r="DK147" s="43">
        <v>14087476.5</v>
      </c>
      <c r="DL147" s="43">
        <v>13872722</v>
      </c>
      <c r="DM147" s="43">
        <v>13492560</v>
      </c>
      <c r="DN147" s="43">
        <v>12938062.5</v>
      </c>
      <c r="DO147" s="43">
        <v>12266804</v>
      </c>
      <c r="DP147" s="43">
        <v>11566630</v>
      </c>
      <c r="DQ147" s="43">
        <v>10881931</v>
      </c>
      <c r="DR147" s="43">
        <v>10254863</v>
      </c>
      <c r="DS147" s="43">
        <v>9730824.5</v>
      </c>
      <c r="DT147" s="43">
        <v>9331101.5</v>
      </c>
      <c r="DU147" s="43">
        <v>9018998</v>
      </c>
      <c r="DV147" s="43">
        <v>8772900.5</v>
      </c>
      <c r="DW147" s="43">
        <v>8603330.5</v>
      </c>
      <c r="DX147" s="43"/>
      <c r="DY147" s="43"/>
      <c r="DZ147" s="43"/>
      <c r="EA147" s="43">
        <v>8533001</v>
      </c>
      <c r="EB147" s="43"/>
      <c r="EC147" s="43"/>
      <c r="ED147" s="43"/>
      <c r="EE147" s="43"/>
      <c r="EF147" s="43">
        <v>9479632</v>
      </c>
      <c r="EG147" s="43"/>
      <c r="EH147" s="43"/>
      <c r="EI147" s="43"/>
      <c r="EJ147" s="43"/>
      <c r="EK147" s="43">
        <v>10341403</v>
      </c>
      <c r="EL147" s="43"/>
      <c r="EM147" s="43"/>
      <c r="EN147" s="43"/>
      <c r="EO147" s="43"/>
      <c r="EP147" s="43">
        <v>9732562</v>
      </c>
      <c r="EQ147" s="43"/>
      <c r="ER147" s="43"/>
      <c r="ES147" s="43"/>
      <c r="ET147" s="43"/>
      <c r="EU147" s="43">
        <v>8438434</v>
      </c>
      <c r="EV147" s="43"/>
      <c r="EW147" s="43"/>
      <c r="EX147" s="43"/>
      <c r="EY147" s="43"/>
      <c r="EZ147" s="43">
        <v>7597759</v>
      </c>
      <c r="FA147" s="43"/>
      <c r="FB147" s="43"/>
      <c r="FC147" s="43"/>
      <c r="FD147" s="43"/>
      <c r="FE147" s="43">
        <v>7401930</v>
      </c>
      <c r="FF147" s="43"/>
      <c r="FG147" s="43"/>
      <c r="FH147" s="43"/>
      <c r="FI147" s="43"/>
      <c r="FJ147" s="43">
        <v>7579606</v>
      </c>
      <c r="FK147" s="43"/>
      <c r="FL147" s="43"/>
      <c r="FM147" s="43"/>
      <c r="FN147" s="43"/>
      <c r="FO147" s="43">
        <v>7819583</v>
      </c>
      <c r="FP147" s="43"/>
      <c r="FQ147" s="43"/>
      <c r="FR147" s="43"/>
      <c r="FS147" s="43"/>
      <c r="FT147" s="43">
        <v>7864116</v>
      </c>
      <c r="FU147" s="43"/>
      <c r="FV147" s="43"/>
      <c r="FW147" s="43"/>
      <c r="FX147" s="43"/>
      <c r="FY147" s="43">
        <v>7431361</v>
      </c>
      <c r="FZ147" s="43"/>
      <c r="GA147" s="43"/>
      <c r="GB147" s="43"/>
      <c r="GC147" s="43"/>
      <c r="GD147" s="43">
        <v>6928669</v>
      </c>
      <c r="GE147" s="43"/>
      <c r="GF147" s="43"/>
      <c r="GG147" s="43"/>
      <c r="GH147" s="43"/>
      <c r="GI147" s="43">
        <v>6580791</v>
      </c>
      <c r="GJ147" s="43"/>
      <c r="GK147" s="43"/>
      <c r="GL147" s="43"/>
      <c r="GM147" s="43"/>
      <c r="GN147" s="43">
        <v>6451239</v>
      </c>
      <c r="GO147" s="43"/>
      <c r="GP147" s="43"/>
      <c r="GQ147" s="43"/>
      <c r="GR147" s="43"/>
      <c r="GS147" s="43">
        <v>6425733</v>
      </c>
      <c r="GT147" s="43"/>
      <c r="GU147" s="43"/>
      <c r="GV147" s="43"/>
      <c r="GW147" s="43"/>
      <c r="GX147" s="43">
        <v>6349210</v>
      </c>
    </row>
    <row r="148" spans="1:206" customFormat="1">
      <c r="A148" s="181" t="s">
        <v>224</v>
      </c>
      <c r="B148" t="s">
        <v>3547</v>
      </c>
      <c r="C148" t="s">
        <v>3533</v>
      </c>
      <c r="D148" s="187" t="s">
        <v>3559</v>
      </c>
      <c r="E148" t="s">
        <v>872</v>
      </c>
      <c r="BD148" s="43">
        <v>8567586.5</v>
      </c>
      <c r="BE148" s="43">
        <v>9363880</v>
      </c>
      <c r="BF148" s="43">
        <v>10302319.5</v>
      </c>
      <c r="BG148" s="43">
        <v>11253322.5</v>
      </c>
      <c r="BH148" s="43">
        <v>11985798.5</v>
      </c>
      <c r="BI148" s="43">
        <v>12435815</v>
      </c>
      <c r="BJ148" s="43">
        <v>12559718.5</v>
      </c>
      <c r="BK148" s="43">
        <v>12323591</v>
      </c>
      <c r="BL148" s="43">
        <v>12110845.5</v>
      </c>
      <c r="BM148" s="43">
        <v>11890238.5</v>
      </c>
      <c r="BN148" s="43">
        <v>11534054</v>
      </c>
      <c r="BO148" s="43">
        <v>11468128.5</v>
      </c>
      <c r="BP148" s="43">
        <v>11777815</v>
      </c>
      <c r="BQ148" s="43">
        <v>12332970.5</v>
      </c>
      <c r="BR148" s="43">
        <v>12936856</v>
      </c>
      <c r="BS148" s="43">
        <v>13244611.5</v>
      </c>
      <c r="BT148" s="43">
        <v>13168815.5</v>
      </c>
      <c r="BU148" s="43">
        <v>12520715.5</v>
      </c>
      <c r="BV148" s="43">
        <v>11350905.5</v>
      </c>
      <c r="BW148" s="43">
        <v>10142180.5</v>
      </c>
      <c r="BX148" s="43">
        <v>9170867</v>
      </c>
      <c r="BY148" s="43">
        <v>8768869</v>
      </c>
      <c r="BZ148" s="43">
        <v>9131881.5</v>
      </c>
      <c r="CA148" s="43">
        <v>10029983.5</v>
      </c>
      <c r="CB148" s="43">
        <v>11173874</v>
      </c>
      <c r="CC148" s="43">
        <v>12356024.5</v>
      </c>
      <c r="CD148" s="43">
        <v>13189311</v>
      </c>
      <c r="CE148" s="43">
        <v>13638094.5</v>
      </c>
      <c r="CF148" s="43">
        <v>13959570</v>
      </c>
      <c r="CG148" s="43">
        <v>14200440.5</v>
      </c>
      <c r="CH148" s="43">
        <v>14413490.5</v>
      </c>
      <c r="CI148" s="43">
        <v>14601165</v>
      </c>
      <c r="CJ148" s="43">
        <v>14752256.5</v>
      </c>
      <c r="CK148" s="43">
        <v>14921753</v>
      </c>
      <c r="CL148" s="43">
        <v>15034675.5</v>
      </c>
      <c r="CM148" s="43">
        <v>15063102</v>
      </c>
      <c r="CN148" s="43">
        <v>15055550</v>
      </c>
      <c r="CO148" s="43">
        <v>14931843.5</v>
      </c>
      <c r="CP148" s="43">
        <v>14657535</v>
      </c>
      <c r="CQ148" s="43">
        <v>14262973</v>
      </c>
      <c r="CR148" s="43">
        <v>13753570.5</v>
      </c>
      <c r="CS148" s="43">
        <v>13183021.5</v>
      </c>
      <c r="CT148" s="43">
        <v>12690147.5</v>
      </c>
      <c r="CU148" s="43">
        <v>12324184</v>
      </c>
      <c r="CV148" s="43">
        <v>12105106.5</v>
      </c>
      <c r="CW148" s="43">
        <v>12077007.5</v>
      </c>
      <c r="CX148" s="43">
        <v>12168761.5</v>
      </c>
      <c r="CY148" s="43">
        <v>12299080.5</v>
      </c>
      <c r="CZ148" s="43">
        <v>12417759.5</v>
      </c>
      <c r="DA148" s="43">
        <v>12553588.5</v>
      </c>
      <c r="DB148" s="43">
        <v>12721459.5</v>
      </c>
      <c r="DC148" s="43">
        <v>12891326.5</v>
      </c>
      <c r="DD148" s="43">
        <v>13029819.5</v>
      </c>
      <c r="DE148" s="43">
        <v>13151027</v>
      </c>
      <c r="DF148" s="43">
        <v>13250658</v>
      </c>
      <c r="DG148" s="43">
        <v>13320004.5</v>
      </c>
      <c r="DH148" s="43">
        <v>13360020</v>
      </c>
      <c r="DI148" s="43">
        <v>13413822.5</v>
      </c>
      <c r="DJ148" s="43">
        <v>13569293.5</v>
      </c>
      <c r="DK148" s="43">
        <v>13734043.5</v>
      </c>
      <c r="DL148" s="43">
        <v>13823257</v>
      </c>
      <c r="DM148" s="43">
        <v>13932526</v>
      </c>
      <c r="DN148" s="43">
        <v>14079851</v>
      </c>
      <c r="DO148" s="43">
        <v>14090892.5</v>
      </c>
      <c r="DP148" s="43">
        <v>13958013.5</v>
      </c>
      <c r="DQ148" s="43">
        <v>13758757</v>
      </c>
      <c r="DR148" s="43">
        <v>13419475</v>
      </c>
      <c r="DS148" s="43">
        <v>12893265</v>
      </c>
      <c r="DT148" s="43">
        <v>12249783</v>
      </c>
      <c r="DU148" s="43">
        <v>11585180</v>
      </c>
      <c r="DV148" s="43">
        <v>10922398.5</v>
      </c>
      <c r="DW148" s="43">
        <v>10302579</v>
      </c>
      <c r="DX148" s="43"/>
      <c r="DY148" s="43"/>
      <c r="DZ148" s="43"/>
      <c r="EA148" s="43">
        <v>8816787</v>
      </c>
      <c r="EB148" s="43"/>
      <c r="EC148" s="43"/>
      <c r="ED148" s="43"/>
      <c r="EE148" s="43"/>
      <c r="EF148" s="43">
        <v>8570904</v>
      </c>
      <c r="EG148" s="43"/>
      <c r="EH148" s="43"/>
      <c r="EI148" s="43"/>
      <c r="EJ148" s="43"/>
      <c r="EK148" s="43">
        <v>9513057</v>
      </c>
      <c r="EL148" s="43"/>
      <c r="EM148" s="43"/>
      <c r="EN148" s="43"/>
      <c r="EO148" s="43"/>
      <c r="EP148" s="43">
        <v>10365746</v>
      </c>
      <c r="EQ148" s="43"/>
      <c r="ER148" s="43"/>
      <c r="ES148" s="43"/>
      <c r="ET148" s="43"/>
      <c r="EU148" s="43">
        <v>9773442</v>
      </c>
      <c r="EV148" s="43"/>
      <c r="EW148" s="43"/>
      <c r="EX148" s="43"/>
      <c r="EY148" s="43"/>
      <c r="EZ148" s="43">
        <v>8506961</v>
      </c>
      <c r="FA148" s="43"/>
      <c r="FB148" s="43"/>
      <c r="FC148" s="43"/>
      <c r="FD148" s="43"/>
      <c r="FE148" s="43">
        <v>7693849</v>
      </c>
      <c r="FF148" s="43"/>
      <c r="FG148" s="43"/>
      <c r="FH148" s="43"/>
      <c r="FI148" s="43"/>
      <c r="FJ148" s="43">
        <v>7508995</v>
      </c>
      <c r="FK148" s="43"/>
      <c r="FL148" s="43"/>
      <c r="FM148" s="43"/>
      <c r="FN148" s="43"/>
      <c r="FO148" s="43">
        <v>7670584</v>
      </c>
      <c r="FP148" s="43"/>
      <c r="FQ148" s="43"/>
      <c r="FR148" s="43"/>
      <c r="FS148" s="43"/>
      <c r="FT148" s="43">
        <v>7888983</v>
      </c>
      <c r="FU148" s="43"/>
      <c r="FV148" s="43"/>
      <c r="FW148" s="43"/>
      <c r="FX148" s="43"/>
      <c r="FY148" s="43">
        <v>7913945</v>
      </c>
      <c r="FZ148" s="43"/>
      <c r="GA148" s="43"/>
      <c r="GB148" s="43"/>
      <c r="GC148" s="43"/>
      <c r="GD148" s="43">
        <v>7469179</v>
      </c>
      <c r="GE148" s="43"/>
      <c r="GF148" s="43"/>
      <c r="GG148" s="43"/>
      <c r="GH148" s="43"/>
      <c r="GI148" s="43">
        <v>6955422</v>
      </c>
      <c r="GJ148" s="43"/>
      <c r="GK148" s="43"/>
      <c r="GL148" s="43"/>
      <c r="GM148" s="43"/>
      <c r="GN148" s="43">
        <v>6592047</v>
      </c>
      <c r="GO148" s="43"/>
      <c r="GP148" s="43"/>
      <c r="GQ148" s="43"/>
      <c r="GR148" s="43"/>
      <c r="GS148" s="43">
        <v>6440609</v>
      </c>
      <c r="GT148" s="43"/>
      <c r="GU148" s="43"/>
      <c r="GV148" s="43"/>
      <c r="GW148" s="43"/>
      <c r="GX148" s="43">
        <v>6389613</v>
      </c>
    </row>
    <row r="149" spans="1:206" customFormat="1">
      <c r="A149" s="181" t="s">
        <v>224</v>
      </c>
      <c r="B149" t="s">
        <v>3547</v>
      </c>
      <c r="C149" t="s">
        <v>3533</v>
      </c>
      <c r="D149" s="187" t="s">
        <v>3559</v>
      </c>
      <c r="E149" t="s">
        <v>873</v>
      </c>
      <c r="BD149" s="43">
        <v>5867243.5</v>
      </c>
      <c r="BE149" s="43">
        <v>6057931.5</v>
      </c>
      <c r="BF149" s="43">
        <v>6452514</v>
      </c>
      <c r="BG149" s="43">
        <v>7005227</v>
      </c>
      <c r="BH149" s="43">
        <v>7653342.5</v>
      </c>
      <c r="BI149" s="43">
        <v>8339044.5</v>
      </c>
      <c r="BJ149" s="43">
        <v>9114703</v>
      </c>
      <c r="BK149" s="43">
        <v>10004337.5</v>
      </c>
      <c r="BL149" s="43">
        <v>10926591.5</v>
      </c>
      <c r="BM149" s="43">
        <v>11691578.5</v>
      </c>
      <c r="BN149" s="43">
        <v>12296965.5</v>
      </c>
      <c r="BO149" s="43">
        <v>12598665.5</v>
      </c>
      <c r="BP149" s="43">
        <v>12534563</v>
      </c>
      <c r="BQ149" s="43">
        <v>12164346.5</v>
      </c>
      <c r="BR149" s="43">
        <v>11647974</v>
      </c>
      <c r="BS149" s="43">
        <v>11292663.5</v>
      </c>
      <c r="BT149" s="43">
        <v>11230450</v>
      </c>
      <c r="BU149" s="43">
        <v>11534129.5</v>
      </c>
      <c r="BV149" s="43">
        <v>12080985.5</v>
      </c>
      <c r="BW149" s="43">
        <v>12667135.5</v>
      </c>
      <c r="BX149" s="43">
        <v>12950416</v>
      </c>
      <c r="BY149" s="43">
        <v>12852717.5</v>
      </c>
      <c r="BZ149" s="43">
        <v>12217536</v>
      </c>
      <c r="CA149" s="43">
        <v>11078811</v>
      </c>
      <c r="CB149" s="43">
        <v>9924517</v>
      </c>
      <c r="CC149" s="43">
        <v>9004309.5</v>
      </c>
      <c r="CD149" s="43">
        <v>8616890.5</v>
      </c>
      <c r="CE149" s="43">
        <v>8977041.5</v>
      </c>
      <c r="CF149" s="43">
        <v>9863449.5</v>
      </c>
      <c r="CG149" s="43">
        <v>10983262.5</v>
      </c>
      <c r="CH149" s="43">
        <v>12132034.5</v>
      </c>
      <c r="CI149" s="43">
        <v>12941773.5</v>
      </c>
      <c r="CJ149" s="43">
        <v>13398518</v>
      </c>
      <c r="CK149" s="43">
        <v>13744246.5</v>
      </c>
      <c r="CL149" s="43">
        <v>13988196.5</v>
      </c>
      <c r="CM149" s="43">
        <v>14194630</v>
      </c>
      <c r="CN149" s="43">
        <v>14391208.5</v>
      </c>
      <c r="CO149" s="43">
        <v>14554407.5</v>
      </c>
      <c r="CP149" s="43">
        <v>14717863.5</v>
      </c>
      <c r="CQ149" s="43">
        <v>14805565.5</v>
      </c>
      <c r="CR149" s="43">
        <v>14811793</v>
      </c>
      <c r="CS149" s="43">
        <v>14785488</v>
      </c>
      <c r="CT149" s="43">
        <v>14612033.5</v>
      </c>
      <c r="CU149" s="43">
        <v>14299630.5</v>
      </c>
      <c r="CV149" s="43">
        <v>13876814.5</v>
      </c>
      <c r="CW149" s="43">
        <v>13322985</v>
      </c>
      <c r="CX149" s="43">
        <v>12745146</v>
      </c>
      <c r="CY149" s="43">
        <v>12284750</v>
      </c>
      <c r="CZ149" s="43">
        <v>11961521</v>
      </c>
      <c r="DA149" s="43">
        <v>11776524</v>
      </c>
      <c r="DB149" s="43">
        <v>11777833.5</v>
      </c>
      <c r="DC149" s="43">
        <v>11886811.5</v>
      </c>
      <c r="DD149" s="43">
        <v>12022161.5</v>
      </c>
      <c r="DE149" s="43">
        <v>12131176.5</v>
      </c>
      <c r="DF149" s="43">
        <v>12253114</v>
      </c>
      <c r="DG149" s="43">
        <v>12401811.5</v>
      </c>
      <c r="DH149" s="43">
        <v>12545201</v>
      </c>
      <c r="DI149" s="43">
        <v>12677596.5</v>
      </c>
      <c r="DJ149" s="43">
        <v>12802031</v>
      </c>
      <c r="DK149" s="43">
        <v>12914352.5</v>
      </c>
      <c r="DL149" s="43">
        <v>13009627</v>
      </c>
      <c r="DM149" s="43">
        <v>13069642</v>
      </c>
      <c r="DN149" s="43">
        <v>13137282</v>
      </c>
      <c r="DO149" s="43">
        <v>13308994.5</v>
      </c>
      <c r="DP149" s="43">
        <v>13487140.5</v>
      </c>
      <c r="DQ149" s="43">
        <v>13607377.5</v>
      </c>
      <c r="DR149" s="43">
        <v>13766842</v>
      </c>
      <c r="DS149" s="43">
        <v>13947697.5</v>
      </c>
      <c r="DT149" s="43">
        <v>13980633.5</v>
      </c>
      <c r="DU149" s="43">
        <v>13878825</v>
      </c>
      <c r="DV149" s="43">
        <v>13698721</v>
      </c>
      <c r="DW149" s="43">
        <v>13361975</v>
      </c>
      <c r="DX149" s="43"/>
      <c r="DY149" s="43"/>
      <c r="DZ149" s="43"/>
      <c r="EA149" s="43">
        <v>11088498</v>
      </c>
      <c r="EB149" s="43"/>
      <c r="EC149" s="43"/>
      <c r="ED149" s="43"/>
      <c r="EE149" s="43"/>
      <c r="EF149" s="43">
        <v>8806590</v>
      </c>
      <c r="EG149" s="43"/>
      <c r="EH149" s="43"/>
      <c r="EI149" s="43"/>
      <c r="EJ149" s="43"/>
      <c r="EK149" s="43">
        <v>8583059</v>
      </c>
      <c r="EL149" s="43"/>
      <c r="EM149" s="43"/>
      <c r="EN149" s="43"/>
      <c r="EO149" s="43"/>
      <c r="EP149" s="43">
        <v>9520100</v>
      </c>
      <c r="EQ149" s="43"/>
      <c r="ER149" s="43"/>
      <c r="ES149" s="43"/>
      <c r="ET149" s="43"/>
      <c r="EU149" s="43">
        <v>10363965</v>
      </c>
      <c r="EV149" s="43"/>
      <c r="EW149" s="43"/>
      <c r="EX149" s="43"/>
      <c r="EY149" s="43"/>
      <c r="EZ149" s="43">
        <v>9790247</v>
      </c>
      <c r="FA149" s="43"/>
      <c r="FB149" s="43"/>
      <c r="FC149" s="43"/>
      <c r="FD149" s="43"/>
      <c r="FE149" s="43">
        <v>8551305</v>
      </c>
      <c r="FF149" s="43"/>
      <c r="FG149" s="43"/>
      <c r="FH149" s="43"/>
      <c r="FI149" s="43"/>
      <c r="FJ149" s="43">
        <v>7765646</v>
      </c>
      <c r="FK149" s="43"/>
      <c r="FL149" s="43"/>
      <c r="FM149" s="43"/>
      <c r="FN149" s="43"/>
      <c r="FO149" s="43">
        <v>7577254</v>
      </c>
      <c r="FP149" s="43"/>
      <c r="FQ149" s="43"/>
      <c r="FR149" s="43"/>
      <c r="FS149" s="43"/>
      <c r="FT149" s="43">
        <v>7723199</v>
      </c>
      <c r="FU149" s="43"/>
      <c r="FV149" s="43"/>
      <c r="FW149" s="43"/>
      <c r="FX149" s="43"/>
      <c r="FY149" s="43">
        <v>7921837</v>
      </c>
      <c r="FZ149" s="43"/>
      <c r="GA149" s="43"/>
      <c r="GB149" s="43"/>
      <c r="GC149" s="43"/>
      <c r="GD149" s="43">
        <v>7928909</v>
      </c>
      <c r="GE149" s="43"/>
      <c r="GF149" s="43"/>
      <c r="GG149" s="43"/>
      <c r="GH149" s="43"/>
      <c r="GI149" s="43">
        <v>7473418</v>
      </c>
      <c r="GJ149" s="43"/>
      <c r="GK149" s="43"/>
      <c r="GL149" s="43"/>
      <c r="GM149" s="43"/>
      <c r="GN149" s="43">
        <v>6950686</v>
      </c>
      <c r="GO149" s="43"/>
      <c r="GP149" s="43"/>
      <c r="GQ149" s="43"/>
      <c r="GR149" s="43"/>
      <c r="GS149" s="43">
        <v>6574401</v>
      </c>
      <c r="GT149" s="43"/>
      <c r="GU149" s="43"/>
      <c r="GV149" s="43"/>
      <c r="GW149" s="43"/>
      <c r="GX149" s="43">
        <v>6404988</v>
      </c>
    </row>
    <row r="150" spans="1:206" customFormat="1">
      <c r="A150" s="181" t="s">
        <v>224</v>
      </c>
      <c r="B150" t="s">
        <v>3547</v>
      </c>
      <c r="C150" t="s">
        <v>3533</v>
      </c>
      <c r="D150" s="187" t="s">
        <v>3559</v>
      </c>
      <c r="E150" t="s">
        <v>874</v>
      </c>
      <c r="BD150" s="43">
        <v>7588138</v>
      </c>
      <c r="BE150" s="43">
        <v>7197673.5</v>
      </c>
      <c r="BF150" s="43">
        <v>6675418</v>
      </c>
      <c r="BG150" s="43">
        <v>6139684</v>
      </c>
      <c r="BH150" s="43">
        <v>5783982.5</v>
      </c>
      <c r="BI150" s="43">
        <v>5717478</v>
      </c>
      <c r="BJ150" s="43">
        <v>5905881.5</v>
      </c>
      <c r="BK150" s="43">
        <v>6306385.5</v>
      </c>
      <c r="BL150" s="43">
        <v>6847365.5</v>
      </c>
      <c r="BM150" s="43">
        <v>7460109</v>
      </c>
      <c r="BN150" s="43">
        <v>8115227.5</v>
      </c>
      <c r="BO150" s="43">
        <v>8902293.5</v>
      </c>
      <c r="BP150" s="43">
        <v>9796064.5</v>
      </c>
      <c r="BQ150" s="43">
        <v>10699496.5</v>
      </c>
      <c r="BR150" s="43">
        <v>11476354</v>
      </c>
      <c r="BS150" s="43">
        <v>12068980</v>
      </c>
      <c r="BT150" s="43">
        <v>12362484.5</v>
      </c>
      <c r="BU150" s="43">
        <v>12290607</v>
      </c>
      <c r="BV150" s="43">
        <v>11914573.5</v>
      </c>
      <c r="BW150" s="43">
        <v>11391021.5</v>
      </c>
      <c r="BX150" s="43">
        <v>11007168.5</v>
      </c>
      <c r="BY150" s="43">
        <v>10945166.5</v>
      </c>
      <c r="BZ150" s="43">
        <v>11258749.5</v>
      </c>
      <c r="CA150" s="43">
        <v>11804548.5</v>
      </c>
      <c r="CB150" s="43">
        <v>12379011</v>
      </c>
      <c r="CC150" s="43">
        <v>12668957.5</v>
      </c>
      <c r="CD150" s="43">
        <v>12586315.5</v>
      </c>
      <c r="CE150" s="43">
        <v>11955650</v>
      </c>
      <c r="CF150" s="43">
        <v>10826621</v>
      </c>
      <c r="CG150" s="43">
        <v>9688590.5</v>
      </c>
      <c r="CH150" s="43">
        <v>8783960</v>
      </c>
      <c r="CI150" s="43">
        <v>8393872.5</v>
      </c>
      <c r="CJ150" s="43">
        <v>8717661</v>
      </c>
      <c r="CK150" s="43">
        <v>9555739</v>
      </c>
      <c r="CL150" s="43">
        <v>10657479.5</v>
      </c>
      <c r="CM150" s="43">
        <v>11805544.5</v>
      </c>
      <c r="CN150" s="43">
        <v>12628252</v>
      </c>
      <c r="CO150" s="43">
        <v>13121876.5</v>
      </c>
      <c r="CP150" s="43">
        <v>13486522.5</v>
      </c>
      <c r="CQ150" s="43">
        <v>13724462.5</v>
      </c>
      <c r="CR150" s="43">
        <v>13920202.5</v>
      </c>
      <c r="CS150" s="43">
        <v>14093591</v>
      </c>
      <c r="CT150" s="43">
        <v>14206619.5</v>
      </c>
      <c r="CU150" s="43">
        <v>14303124</v>
      </c>
      <c r="CV150" s="43">
        <v>14326850</v>
      </c>
      <c r="CW150" s="43">
        <v>14289677</v>
      </c>
      <c r="CX150" s="43">
        <v>14238852</v>
      </c>
      <c r="CY150" s="43">
        <v>14069529</v>
      </c>
      <c r="CZ150" s="43">
        <v>13791605.5</v>
      </c>
      <c r="DA150" s="43">
        <v>13415052.5</v>
      </c>
      <c r="DB150" s="43">
        <v>12912980.5</v>
      </c>
      <c r="DC150" s="43">
        <v>12375953</v>
      </c>
      <c r="DD150" s="43">
        <v>11946941.5</v>
      </c>
      <c r="DE150" s="43">
        <v>11644281</v>
      </c>
      <c r="DF150" s="43">
        <v>11458160</v>
      </c>
      <c r="DG150" s="43">
        <v>11437152.5</v>
      </c>
      <c r="DH150" s="43">
        <v>11527878</v>
      </c>
      <c r="DI150" s="43">
        <v>11649752</v>
      </c>
      <c r="DJ150" s="43">
        <v>11761820.5</v>
      </c>
      <c r="DK150" s="43">
        <v>11904786.5</v>
      </c>
      <c r="DL150" s="43">
        <v>12068704.5</v>
      </c>
      <c r="DM150" s="43">
        <v>12229501.5</v>
      </c>
      <c r="DN150" s="43">
        <v>12381454.5</v>
      </c>
      <c r="DO150" s="43">
        <v>12517265</v>
      </c>
      <c r="DP150" s="43">
        <v>12635026</v>
      </c>
      <c r="DQ150" s="43">
        <v>12745807</v>
      </c>
      <c r="DR150" s="43">
        <v>12835417.5</v>
      </c>
      <c r="DS150" s="43">
        <v>12928608</v>
      </c>
      <c r="DT150" s="43">
        <v>13119936.5</v>
      </c>
      <c r="DU150" s="43">
        <v>13327995</v>
      </c>
      <c r="DV150" s="43">
        <v>13465149.5</v>
      </c>
      <c r="DW150" s="43">
        <v>13614557.5</v>
      </c>
      <c r="DX150" s="43"/>
      <c r="DY150" s="43"/>
      <c r="DZ150" s="43"/>
      <c r="EA150" s="43">
        <v>13458662</v>
      </c>
      <c r="EB150" s="43"/>
      <c r="EC150" s="43"/>
      <c r="ED150" s="43"/>
      <c r="EE150" s="43"/>
      <c r="EF150" s="43">
        <v>10987911</v>
      </c>
      <c r="EG150" s="43"/>
      <c r="EH150" s="43"/>
      <c r="EI150" s="43"/>
      <c r="EJ150" s="43"/>
      <c r="EK150" s="43">
        <v>8770084</v>
      </c>
      <c r="EL150" s="43"/>
      <c r="EM150" s="43"/>
      <c r="EN150" s="43"/>
      <c r="EO150" s="43"/>
      <c r="EP150" s="43">
        <v>8567119</v>
      </c>
      <c r="EQ150" s="43"/>
      <c r="ER150" s="43"/>
      <c r="ES150" s="43"/>
      <c r="ET150" s="43"/>
      <c r="EU150" s="43">
        <v>9499319</v>
      </c>
      <c r="EV150" s="43"/>
      <c r="EW150" s="43"/>
      <c r="EX150" s="43"/>
      <c r="EY150" s="43"/>
      <c r="EZ150" s="43">
        <v>10336567</v>
      </c>
      <c r="FA150" s="43"/>
      <c r="FB150" s="43"/>
      <c r="FC150" s="43"/>
      <c r="FD150" s="43"/>
      <c r="FE150" s="43">
        <v>9783883</v>
      </c>
      <c r="FF150" s="43"/>
      <c r="FG150" s="43"/>
      <c r="FH150" s="43"/>
      <c r="FI150" s="43"/>
      <c r="FJ150" s="43">
        <v>8575004</v>
      </c>
      <c r="FK150" s="43"/>
      <c r="FL150" s="43"/>
      <c r="FM150" s="43"/>
      <c r="FN150" s="43"/>
      <c r="FO150" s="43">
        <v>7804795</v>
      </c>
      <c r="FP150" s="43"/>
      <c r="FQ150" s="43"/>
      <c r="FR150" s="43"/>
      <c r="FS150" s="43"/>
      <c r="FT150" s="43">
        <v>7614892</v>
      </c>
      <c r="FU150" s="43"/>
      <c r="FV150" s="43"/>
      <c r="FW150" s="43"/>
      <c r="FX150" s="43"/>
      <c r="FY150" s="43">
        <v>7749299</v>
      </c>
      <c r="FZ150" s="43"/>
      <c r="GA150" s="43"/>
      <c r="GB150" s="43"/>
      <c r="GC150" s="43"/>
      <c r="GD150" s="43">
        <v>7932579</v>
      </c>
      <c r="GE150" s="43"/>
      <c r="GF150" s="43"/>
      <c r="GG150" s="43"/>
      <c r="GH150" s="43"/>
      <c r="GI150" s="43">
        <v>7925858</v>
      </c>
      <c r="GJ150" s="43"/>
      <c r="GK150" s="43"/>
      <c r="GL150" s="43"/>
      <c r="GM150" s="43"/>
      <c r="GN150" s="43">
        <v>7463897</v>
      </c>
      <c r="GO150" s="43"/>
      <c r="GP150" s="43"/>
      <c r="GQ150" s="43"/>
      <c r="GR150" s="43"/>
      <c r="GS150" s="43">
        <v>6935847</v>
      </c>
      <c r="GT150" s="43"/>
      <c r="GU150" s="43"/>
      <c r="GV150" s="43"/>
      <c r="GW150" s="43"/>
      <c r="GX150" s="43">
        <v>6551209</v>
      </c>
    </row>
    <row r="151" spans="1:206" customFormat="1">
      <c r="A151" s="181" t="s">
        <v>224</v>
      </c>
      <c r="B151" t="s">
        <v>3547</v>
      </c>
      <c r="C151" t="s">
        <v>3533</v>
      </c>
      <c r="D151" s="187" t="s">
        <v>3559</v>
      </c>
      <c r="E151" t="s">
        <v>875</v>
      </c>
      <c r="BD151" s="43">
        <v>7284733.5</v>
      </c>
      <c r="BE151" s="43">
        <v>7399721.5</v>
      </c>
      <c r="BF151" s="43">
        <v>7502367.5</v>
      </c>
      <c r="BG151" s="43">
        <v>7553195.5</v>
      </c>
      <c r="BH151" s="43">
        <v>7486117.5</v>
      </c>
      <c r="BI151" s="43">
        <v>7273277.5</v>
      </c>
      <c r="BJ151" s="43">
        <v>6908590</v>
      </c>
      <c r="BK151" s="43">
        <v>6407899.5</v>
      </c>
      <c r="BL151" s="43">
        <v>5917611</v>
      </c>
      <c r="BM151" s="43">
        <v>5566714</v>
      </c>
      <c r="BN151" s="43">
        <v>5495440.5</v>
      </c>
      <c r="BO151" s="43">
        <v>5728921.5</v>
      </c>
      <c r="BP151" s="43">
        <v>6176811</v>
      </c>
      <c r="BQ151" s="43">
        <v>6703831</v>
      </c>
      <c r="BR151" s="43">
        <v>7269098</v>
      </c>
      <c r="BS151" s="43">
        <v>7930173.5</v>
      </c>
      <c r="BT151" s="43">
        <v>8696218</v>
      </c>
      <c r="BU151" s="43">
        <v>9565599</v>
      </c>
      <c r="BV151" s="43">
        <v>10436254</v>
      </c>
      <c r="BW151" s="43">
        <v>11171807</v>
      </c>
      <c r="BX151" s="43">
        <v>11714372</v>
      </c>
      <c r="BY151" s="43">
        <v>11963819</v>
      </c>
      <c r="BZ151" s="43">
        <v>11888499</v>
      </c>
      <c r="CA151" s="43">
        <v>11530366.5</v>
      </c>
      <c r="CB151" s="43">
        <v>11025677.5</v>
      </c>
      <c r="CC151" s="43">
        <v>10671098</v>
      </c>
      <c r="CD151" s="43">
        <v>10645380.5</v>
      </c>
      <c r="CE151" s="43">
        <v>10948833</v>
      </c>
      <c r="CF151" s="43">
        <v>11468003</v>
      </c>
      <c r="CG151" s="43">
        <v>12009437.5</v>
      </c>
      <c r="CH151" s="43">
        <v>12268953</v>
      </c>
      <c r="CI151" s="43">
        <v>12172147</v>
      </c>
      <c r="CJ151" s="43">
        <v>11561928</v>
      </c>
      <c r="CK151" s="43">
        <v>10481468.5</v>
      </c>
      <c r="CL151" s="43">
        <v>9380996</v>
      </c>
      <c r="CM151" s="43">
        <v>8497457</v>
      </c>
      <c r="CN151" s="43">
        <v>8115444.5</v>
      </c>
      <c r="CO151" s="43">
        <v>8412230</v>
      </c>
      <c r="CP151" s="43">
        <v>9221714.5</v>
      </c>
      <c r="CQ151" s="43">
        <v>10319614</v>
      </c>
      <c r="CR151" s="43">
        <v>11458327</v>
      </c>
      <c r="CS151" s="43">
        <v>12258403</v>
      </c>
      <c r="CT151" s="43">
        <v>12708062</v>
      </c>
      <c r="CU151" s="43">
        <v>13014261.5</v>
      </c>
      <c r="CV151" s="43">
        <v>13183003</v>
      </c>
      <c r="CW151" s="43">
        <v>13300284</v>
      </c>
      <c r="CX151" s="43">
        <v>13417909</v>
      </c>
      <c r="CY151" s="43">
        <v>13517008</v>
      </c>
      <c r="CZ151" s="43">
        <v>13625016.5</v>
      </c>
      <c r="DA151" s="43">
        <v>13669809.5</v>
      </c>
      <c r="DB151" s="43">
        <v>13686265</v>
      </c>
      <c r="DC151" s="43">
        <v>13682443.5</v>
      </c>
      <c r="DD151" s="43">
        <v>13534654</v>
      </c>
      <c r="DE151" s="43">
        <v>13272605.5</v>
      </c>
      <c r="DF151" s="43">
        <v>12897086</v>
      </c>
      <c r="DG151" s="43">
        <v>12384422</v>
      </c>
      <c r="DH151" s="43">
        <v>11846137.5</v>
      </c>
      <c r="DI151" s="43">
        <v>11440888.5</v>
      </c>
      <c r="DJ151" s="43">
        <v>11175755</v>
      </c>
      <c r="DK151" s="43">
        <v>11035946.5</v>
      </c>
      <c r="DL151" s="43">
        <v>11055101.5</v>
      </c>
      <c r="DM151" s="43">
        <v>11178804.5</v>
      </c>
      <c r="DN151" s="43">
        <v>11327982.5</v>
      </c>
      <c r="DO151" s="43">
        <v>11459880.5</v>
      </c>
      <c r="DP151" s="43">
        <v>11614722.5</v>
      </c>
      <c r="DQ151" s="43">
        <v>11789294</v>
      </c>
      <c r="DR151" s="43">
        <v>11958142.5</v>
      </c>
      <c r="DS151" s="43">
        <v>12115370.5</v>
      </c>
      <c r="DT151" s="43">
        <v>12261068.5</v>
      </c>
      <c r="DU151" s="43">
        <v>12396379</v>
      </c>
      <c r="DV151" s="43">
        <v>12515403</v>
      </c>
      <c r="DW151" s="43">
        <v>12593033</v>
      </c>
      <c r="DX151" s="43"/>
      <c r="DY151" s="43"/>
      <c r="DZ151" s="43"/>
      <c r="EA151" s="43">
        <v>12964580</v>
      </c>
      <c r="EB151" s="43"/>
      <c r="EC151" s="43"/>
      <c r="ED151" s="43"/>
      <c r="EE151" s="43"/>
      <c r="EF151" s="43">
        <v>13224214</v>
      </c>
      <c r="EG151" s="43"/>
      <c r="EH151" s="43"/>
      <c r="EI151" s="43"/>
      <c r="EJ151" s="43"/>
      <c r="EK151" s="43">
        <v>10836546</v>
      </c>
      <c r="EL151" s="43"/>
      <c r="EM151" s="43"/>
      <c r="EN151" s="43"/>
      <c r="EO151" s="43"/>
      <c r="EP151" s="43">
        <v>8692130</v>
      </c>
      <c r="EQ151" s="43"/>
      <c r="ER151" s="43"/>
      <c r="ES151" s="43"/>
      <c r="ET151" s="43"/>
      <c r="EU151" s="43">
        <v>8509687</v>
      </c>
      <c r="EV151" s="43"/>
      <c r="EW151" s="43"/>
      <c r="EX151" s="43"/>
      <c r="EY151" s="43"/>
      <c r="EZ151" s="43">
        <v>9437638</v>
      </c>
      <c r="FA151" s="43"/>
      <c r="FB151" s="43"/>
      <c r="FC151" s="43"/>
      <c r="FD151" s="43"/>
      <c r="FE151" s="43">
        <v>10270448</v>
      </c>
      <c r="FF151" s="43"/>
      <c r="FG151" s="43"/>
      <c r="FH151" s="43"/>
      <c r="FI151" s="43"/>
      <c r="FJ151" s="43">
        <v>9743994</v>
      </c>
      <c r="FK151" s="43"/>
      <c r="FL151" s="43"/>
      <c r="FM151" s="43"/>
      <c r="FN151" s="43"/>
      <c r="FO151" s="43">
        <v>8559892</v>
      </c>
      <c r="FP151" s="43"/>
      <c r="FQ151" s="43"/>
      <c r="FR151" s="43"/>
      <c r="FS151" s="43"/>
      <c r="FT151" s="43">
        <v>7807628</v>
      </c>
      <c r="FU151" s="43"/>
      <c r="FV151" s="43"/>
      <c r="FW151" s="43"/>
      <c r="FX151" s="43"/>
      <c r="FY151" s="43">
        <v>7619609</v>
      </c>
      <c r="FZ151" s="43"/>
      <c r="GA151" s="43"/>
      <c r="GB151" s="43"/>
      <c r="GC151" s="43"/>
      <c r="GD151" s="43">
        <v>7746281</v>
      </c>
      <c r="GE151" s="43"/>
      <c r="GF151" s="43"/>
      <c r="GG151" s="43"/>
      <c r="GH151" s="43"/>
      <c r="GI151" s="43">
        <v>7918362</v>
      </c>
      <c r="GJ151" s="43"/>
      <c r="GK151" s="43"/>
      <c r="GL151" s="43"/>
      <c r="GM151" s="43"/>
      <c r="GN151" s="43">
        <v>7903413</v>
      </c>
      <c r="GO151" s="43"/>
      <c r="GP151" s="43"/>
      <c r="GQ151" s="43"/>
      <c r="GR151" s="43"/>
      <c r="GS151" s="43">
        <v>7439424</v>
      </c>
      <c r="GT151" s="43"/>
      <c r="GU151" s="43"/>
      <c r="GV151" s="43"/>
      <c r="GW151" s="43"/>
      <c r="GX151" s="43">
        <v>6910146</v>
      </c>
    </row>
    <row r="152" spans="1:206" customFormat="1">
      <c r="A152" s="181" t="s">
        <v>224</v>
      </c>
      <c r="B152" t="s">
        <v>3547</v>
      </c>
      <c r="C152" t="s">
        <v>3533</v>
      </c>
      <c r="D152" s="187" t="s">
        <v>3559</v>
      </c>
      <c r="E152" t="s">
        <v>876</v>
      </c>
      <c r="BD152" s="43">
        <v>6042312.5</v>
      </c>
      <c r="BE152" s="43">
        <v>6215506</v>
      </c>
      <c r="BF152" s="43">
        <v>6392399.5</v>
      </c>
      <c r="BG152" s="43">
        <v>6572731.5</v>
      </c>
      <c r="BH152" s="43">
        <v>6749057</v>
      </c>
      <c r="BI152" s="43">
        <v>6901272</v>
      </c>
      <c r="BJ152" s="43">
        <v>7033173.5</v>
      </c>
      <c r="BK152" s="43">
        <v>7157618.5</v>
      </c>
      <c r="BL152" s="43">
        <v>7204314</v>
      </c>
      <c r="BM152" s="43">
        <v>7202959</v>
      </c>
      <c r="BN152" s="43">
        <v>7027764</v>
      </c>
      <c r="BO152" s="43">
        <v>6624029</v>
      </c>
      <c r="BP152" s="43">
        <v>6104675</v>
      </c>
      <c r="BQ152" s="43">
        <v>5654053.5</v>
      </c>
      <c r="BR152" s="43">
        <v>5372317</v>
      </c>
      <c r="BS152" s="43">
        <v>5287840</v>
      </c>
      <c r="BT152" s="43">
        <v>5510207</v>
      </c>
      <c r="BU152" s="43">
        <v>5958165.5</v>
      </c>
      <c r="BV152" s="43">
        <v>6482346.5</v>
      </c>
      <c r="BW152" s="43">
        <v>7035884.5</v>
      </c>
      <c r="BX152" s="43">
        <v>7686617.5</v>
      </c>
      <c r="BY152" s="43">
        <v>8426647</v>
      </c>
      <c r="BZ152" s="43">
        <v>9238266.5</v>
      </c>
      <c r="CA152" s="43">
        <v>10052983</v>
      </c>
      <c r="CB152" s="43">
        <v>10756815.5</v>
      </c>
      <c r="CC152" s="43">
        <v>11290514.5</v>
      </c>
      <c r="CD152" s="43">
        <v>11527215.5</v>
      </c>
      <c r="CE152" s="43">
        <v>11445415.5</v>
      </c>
      <c r="CF152" s="43">
        <v>11076000</v>
      </c>
      <c r="CG152" s="43">
        <v>10564724.5</v>
      </c>
      <c r="CH152" s="43">
        <v>10212448.5</v>
      </c>
      <c r="CI152" s="43">
        <v>10165113.5</v>
      </c>
      <c r="CJ152" s="43">
        <v>10434063</v>
      </c>
      <c r="CK152" s="43">
        <v>10919337.5</v>
      </c>
      <c r="CL152" s="43">
        <v>11437372.5</v>
      </c>
      <c r="CM152" s="43">
        <v>11697696.5</v>
      </c>
      <c r="CN152" s="43">
        <v>11628489.5</v>
      </c>
      <c r="CO152" s="43">
        <v>11080621.5</v>
      </c>
      <c r="CP152" s="43">
        <v>10071138</v>
      </c>
      <c r="CQ152" s="43">
        <v>9021134.5</v>
      </c>
      <c r="CR152" s="43">
        <v>8171109</v>
      </c>
      <c r="CS152" s="43">
        <v>7792980.5</v>
      </c>
      <c r="CT152" s="43">
        <v>8050049</v>
      </c>
      <c r="CU152" s="43">
        <v>8785283.5</v>
      </c>
      <c r="CV152" s="43">
        <v>9791894.5</v>
      </c>
      <c r="CW152" s="43">
        <v>10832622</v>
      </c>
      <c r="CX152" s="43">
        <v>11549513.5</v>
      </c>
      <c r="CY152" s="43">
        <v>11955201</v>
      </c>
      <c r="CZ152" s="43">
        <v>12242592</v>
      </c>
      <c r="DA152" s="43">
        <v>12410366.5</v>
      </c>
      <c r="DB152" s="43">
        <v>12542846</v>
      </c>
      <c r="DC152" s="43">
        <v>12673032.5</v>
      </c>
      <c r="DD152" s="43">
        <v>12777965</v>
      </c>
      <c r="DE152" s="43">
        <v>12886856.5</v>
      </c>
      <c r="DF152" s="43">
        <v>12931204</v>
      </c>
      <c r="DG152" s="43">
        <v>12931499</v>
      </c>
      <c r="DH152" s="43">
        <v>12915156.5</v>
      </c>
      <c r="DI152" s="43">
        <v>12773724.5</v>
      </c>
      <c r="DJ152" s="43">
        <v>12533577</v>
      </c>
      <c r="DK152" s="43">
        <v>12214952</v>
      </c>
      <c r="DL152" s="43">
        <v>11780673</v>
      </c>
      <c r="DM152" s="43">
        <v>11324217</v>
      </c>
      <c r="DN152" s="43">
        <v>10985306</v>
      </c>
      <c r="DO152" s="43">
        <v>10770296.5</v>
      </c>
      <c r="DP152" s="43">
        <v>10666628.5</v>
      </c>
      <c r="DQ152" s="43">
        <v>10707028</v>
      </c>
      <c r="DR152" s="43">
        <v>10840355.5</v>
      </c>
      <c r="DS152" s="43">
        <v>10991684.5</v>
      </c>
      <c r="DT152" s="43">
        <v>11128073.5</v>
      </c>
      <c r="DU152" s="43">
        <v>11287812.5</v>
      </c>
      <c r="DV152" s="43">
        <v>11460905.5</v>
      </c>
      <c r="DW152" s="43">
        <v>11613930.5</v>
      </c>
      <c r="DX152" s="43"/>
      <c r="DY152" s="43"/>
      <c r="DZ152" s="43"/>
      <c r="EA152" s="43">
        <v>11939521</v>
      </c>
      <c r="EB152" s="43"/>
      <c r="EC152" s="43"/>
      <c r="ED152" s="43"/>
      <c r="EE152" s="43"/>
      <c r="EF152" s="43">
        <v>12648550</v>
      </c>
      <c r="EG152" s="43"/>
      <c r="EH152" s="43"/>
      <c r="EI152" s="43"/>
      <c r="EJ152" s="43"/>
      <c r="EK152" s="43">
        <v>12911757</v>
      </c>
      <c r="EL152" s="43"/>
      <c r="EM152" s="43"/>
      <c r="EN152" s="43"/>
      <c r="EO152" s="43"/>
      <c r="EP152" s="43">
        <v>10624702</v>
      </c>
      <c r="EQ152" s="43"/>
      <c r="ER152" s="43"/>
      <c r="ES152" s="43"/>
      <c r="ET152" s="43"/>
      <c r="EU152" s="43">
        <v>8565100</v>
      </c>
      <c r="EV152" s="43"/>
      <c r="EW152" s="43"/>
      <c r="EX152" s="43"/>
      <c r="EY152" s="43"/>
      <c r="EZ152" s="43">
        <v>8405375</v>
      </c>
      <c r="FA152" s="43"/>
      <c r="FB152" s="43"/>
      <c r="FC152" s="43"/>
      <c r="FD152" s="43"/>
      <c r="FE152" s="43">
        <v>9329956</v>
      </c>
      <c r="FF152" s="43"/>
      <c r="FG152" s="43"/>
      <c r="FH152" s="43"/>
      <c r="FI152" s="43"/>
      <c r="FJ152" s="43">
        <v>10160819</v>
      </c>
      <c r="FK152" s="43"/>
      <c r="FL152" s="43"/>
      <c r="FM152" s="43"/>
      <c r="FN152" s="43"/>
      <c r="FO152" s="43">
        <v>9657142</v>
      </c>
      <c r="FP152" s="43"/>
      <c r="FQ152" s="43"/>
      <c r="FR152" s="43"/>
      <c r="FS152" s="43"/>
      <c r="FT152" s="43">
        <v>8503245</v>
      </c>
      <c r="FU152" s="43"/>
      <c r="FV152" s="43"/>
      <c r="FW152" s="43"/>
      <c r="FX152" s="43"/>
      <c r="FY152" s="43">
        <v>7772462</v>
      </c>
      <c r="FZ152" s="43"/>
      <c r="GA152" s="43"/>
      <c r="GB152" s="43"/>
      <c r="GC152" s="43"/>
      <c r="GD152" s="43">
        <v>7589455</v>
      </c>
      <c r="GE152" s="43"/>
      <c r="GF152" s="43"/>
      <c r="GG152" s="43"/>
      <c r="GH152" s="43"/>
      <c r="GI152" s="43">
        <v>7711630</v>
      </c>
      <c r="GJ152" s="43"/>
      <c r="GK152" s="43"/>
      <c r="GL152" s="43"/>
      <c r="GM152" s="43"/>
      <c r="GN152" s="43">
        <v>7877443</v>
      </c>
      <c r="GO152" s="43"/>
      <c r="GP152" s="43"/>
      <c r="GQ152" s="43"/>
      <c r="GR152" s="43"/>
      <c r="GS152" s="43">
        <v>7858250</v>
      </c>
      <c r="GT152" s="43"/>
      <c r="GU152" s="43"/>
      <c r="GV152" s="43"/>
      <c r="GW152" s="43"/>
      <c r="GX152" s="43">
        <v>7396162</v>
      </c>
    </row>
    <row r="153" spans="1:206" customFormat="1">
      <c r="A153" s="181" t="s">
        <v>224</v>
      </c>
      <c r="B153" t="s">
        <v>3547</v>
      </c>
      <c r="C153" t="s">
        <v>3533</v>
      </c>
      <c r="D153" s="187" t="s">
        <v>3559</v>
      </c>
      <c r="E153" t="s">
        <v>877</v>
      </c>
      <c r="BD153" s="43">
        <v>4733233.5</v>
      </c>
      <c r="BE153" s="43">
        <v>4886696.5</v>
      </c>
      <c r="BF153" s="43">
        <v>5057425.5</v>
      </c>
      <c r="BG153" s="43">
        <v>5237257</v>
      </c>
      <c r="BH153" s="43">
        <v>5420496.5</v>
      </c>
      <c r="BI153" s="43">
        <v>5604607.5</v>
      </c>
      <c r="BJ153" s="43">
        <v>5792601.5</v>
      </c>
      <c r="BK153" s="43">
        <v>5977206</v>
      </c>
      <c r="BL153" s="43">
        <v>6190496.5</v>
      </c>
      <c r="BM153" s="43">
        <v>6372778.5</v>
      </c>
      <c r="BN153" s="43">
        <v>6556712.5</v>
      </c>
      <c r="BO153" s="43">
        <v>6714219.5</v>
      </c>
      <c r="BP153" s="43">
        <v>6811114.5</v>
      </c>
      <c r="BQ153" s="43">
        <v>6892566</v>
      </c>
      <c r="BR153" s="43">
        <v>6915798</v>
      </c>
      <c r="BS153" s="43">
        <v>6755771</v>
      </c>
      <c r="BT153" s="43">
        <v>6365126</v>
      </c>
      <c r="BU153" s="43">
        <v>5845004</v>
      </c>
      <c r="BV153" s="43">
        <v>5394709</v>
      </c>
      <c r="BW153" s="43">
        <v>5113032</v>
      </c>
      <c r="BX153" s="43">
        <v>5028616</v>
      </c>
      <c r="BY153" s="43">
        <v>5250116.5</v>
      </c>
      <c r="BZ153" s="43">
        <v>5698548.5</v>
      </c>
      <c r="CA153" s="43">
        <v>6214969</v>
      </c>
      <c r="CB153" s="43">
        <v>6744499</v>
      </c>
      <c r="CC153" s="43">
        <v>7342177</v>
      </c>
      <c r="CD153" s="43">
        <v>8020987</v>
      </c>
      <c r="CE153" s="43">
        <v>8768739.5</v>
      </c>
      <c r="CF153" s="43">
        <v>9529437</v>
      </c>
      <c r="CG153" s="43">
        <v>10177769</v>
      </c>
      <c r="CH153" s="43">
        <v>10641781</v>
      </c>
      <c r="CI153" s="43">
        <v>10831445</v>
      </c>
      <c r="CJ153" s="43">
        <v>10733357</v>
      </c>
      <c r="CK153" s="43">
        <v>10378897</v>
      </c>
      <c r="CL153" s="43">
        <v>9886797</v>
      </c>
      <c r="CM153" s="43">
        <v>9548542</v>
      </c>
      <c r="CN153" s="43">
        <v>9504081.5</v>
      </c>
      <c r="CO153" s="43">
        <v>9759094.5</v>
      </c>
      <c r="CP153" s="43">
        <v>10235509</v>
      </c>
      <c r="CQ153" s="43">
        <v>10750076.5</v>
      </c>
      <c r="CR153" s="43">
        <v>11017316</v>
      </c>
      <c r="CS153" s="43">
        <v>10951846</v>
      </c>
      <c r="CT153" s="43">
        <v>10410626</v>
      </c>
      <c r="CU153" s="43">
        <v>9424055</v>
      </c>
      <c r="CV153" s="43">
        <v>8395198.5</v>
      </c>
      <c r="CW153" s="43">
        <v>7559243.5</v>
      </c>
      <c r="CX153" s="43">
        <v>7187365</v>
      </c>
      <c r="CY153" s="43">
        <v>7427004.5</v>
      </c>
      <c r="CZ153" s="43">
        <v>8111740</v>
      </c>
      <c r="DA153" s="43">
        <v>9047729</v>
      </c>
      <c r="DB153" s="43">
        <v>10023186.5</v>
      </c>
      <c r="DC153" s="43">
        <v>10697724.5</v>
      </c>
      <c r="DD153" s="43">
        <v>11074698</v>
      </c>
      <c r="DE153" s="43">
        <v>11335088.5</v>
      </c>
      <c r="DF153" s="43">
        <v>11490740.5</v>
      </c>
      <c r="DG153" s="43">
        <v>11607130</v>
      </c>
      <c r="DH153" s="43">
        <v>11721574.5</v>
      </c>
      <c r="DI153" s="43">
        <v>11835995.5</v>
      </c>
      <c r="DJ153" s="43">
        <v>11958796.5</v>
      </c>
      <c r="DK153" s="43">
        <v>12031578.5</v>
      </c>
      <c r="DL153" s="43">
        <v>12076666</v>
      </c>
      <c r="DM153" s="43">
        <v>12111972.5</v>
      </c>
      <c r="DN153" s="43">
        <v>12026421.5</v>
      </c>
      <c r="DO153" s="43">
        <v>11840004.5</v>
      </c>
      <c r="DP153" s="43">
        <v>11573773</v>
      </c>
      <c r="DQ153" s="43">
        <v>11193067.5</v>
      </c>
      <c r="DR153" s="43">
        <v>10783492.5</v>
      </c>
      <c r="DS153" s="43">
        <v>10478877.5</v>
      </c>
      <c r="DT153" s="43">
        <v>10293677.5</v>
      </c>
      <c r="DU153" s="43">
        <v>10214048</v>
      </c>
      <c r="DV153" s="43">
        <v>10260156.5</v>
      </c>
      <c r="DW153" s="43">
        <v>10373926.5</v>
      </c>
      <c r="DX153" s="43"/>
      <c r="DY153" s="43"/>
      <c r="DZ153" s="43"/>
      <c r="EA153" s="43">
        <v>10792819</v>
      </c>
      <c r="EB153" s="43"/>
      <c r="EC153" s="43"/>
      <c r="ED153" s="43"/>
      <c r="EE153" s="43"/>
      <c r="EF153" s="43">
        <v>11503349</v>
      </c>
      <c r="EG153" s="43"/>
      <c r="EH153" s="43"/>
      <c r="EI153" s="43"/>
      <c r="EJ153" s="43"/>
      <c r="EK153" s="43">
        <v>12215913</v>
      </c>
      <c r="EL153" s="43"/>
      <c r="EM153" s="43"/>
      <c r="EN153" s="43"/>
      <c r="EO153" s="43"/>
      <c r="EP153" s="43">
        <v>12495149</v>
      </c>
      <c r="EQ153" s="43"/>
      <c r="ER153" s="43"/>
      <c r="ES153" s="43"/>
      <c r="ET153" s="43"/>
      <c r="EU153" s="43">
        <v>10333888</v>
      </c>
      <c r="EV153" s="43"/>
      <c r="EW153" s="43"/>
      <c r="EX153" s="43"/>
      <c r="EY153" s="43"/>
      <c r="EZ153" s="43">
        <v>8377082</v>
      </c>
      <c r="FA153" s="43"/>
      <c r="FB153" s="43"/>
      <c r="FC153" s="43"/>
      <c r="FD153" s="43"/>
      <c r="FE153" s="43">
        <v>8245363</v>
      </c>
      <c r="FF153" s="43"/>
      <c r="FG153" s="43"/>
      <c r="FH153" s="43"/>
      <c r="FI153" s="43"/>
      <c r="FJ153" s="43">
        <v>9167656</v>
      </c>
      <c r="FK153" s="43"/>
      <c r="FL153" s="43"/>
      <c r="FM153" s="43"/>
      <c r="FN153" s="43"/>
      <c r="FO153" s="43">
        <v>9992326</v>
      </c>
      <c r="FP153" s="43"/>
      <c r="FQ153" s="43"/>
      <c r="FR153" s="43"/>
      <c r="FS153" s="43"/>
      <c r="FT153" s="43">
        <v>9518194</v>
      </c>
      <c r="FU153" s="43"/>
      <c r="FV153" s="43"/>
      <c r="FW153" s="43"/>
      <c r="FX153" s="43"/>
      <c r="FY153" s="43">
        <v>8402930</v>
      </c>
      <c r="FZ153" s="43"/>
      <c r="GA153" s="43"/>
      <c r="GB153" s="43"/>
      <c r="GC153" s="43"/>
      <c r="GD153" s="43">
        <v>7699344</v>
      </c>
      <c r="GE153" s="43"/>
      <c r="GF153" s="43"/>
      <c r="GG153" s="43"/>
      <c r="GH153" s="43"/>
      <c r="GI153" s="43">
        <v>7525639</v>
      </c>
      <c r="GJ153" s="43"/>
      <c r="GK153" s="43"/>
      <c r="GL153" s="43"/>
      <c r="GM153" s="43"/>
      <c r="GN153" s="43">
        <v>7648423</v>
      </c>
      <c r="GO153" s="43"/>
      <c r="GP153" s="43"/>
      <c r="GQ153" s="43"/>
      <c r="GR153" s="43"/>
      <c r="GS153" s="43">
        <v>7811786</v>
      </c>
      <c r="GT153" s="43"/>
      <c r="GU153" s="43"/>
      <c r="GV153" s="43"/>
      <c r="GW153" s="43"/>
      <c r="GX153" s="43">
        <v>7792204</v>
      </c>
    </row>
    <row r="154" spans="1:206" customFormat="1">
      <c r="A154" s="181" t="s">
        <v>224</v>
      </c>
      <c r="B154" t="s">
        <v>3547</v>
      </c>
      <c r="C154" t="s">
        <v>3533</v>
      </c>
      <c r="D154" s="187" t="s">
        <v>3559</v>
      </c>
      <c r="E154" t="s">
        <v>878</v>
      </c>
      <c r="BD154" s="43">
        <v>3794443.5</v>
      </c>
      <c r="BE154" s="43">
        <v>3856231</v>
      </c>
      <c r="BF154" s="43">
        <v>3924610.5</v>
      </c>
      <c r="BG154" s="43">
        <v>4010663</v>
      </c>
      <c r="BH154" s="43">
        <v>4121119.5</v>
      </c>
      <c r="BI154" s="43">
        <v>4261395.5</v>
      </c>
      <c r="BJ154" s="43">
        <v>4427136.5</v>
      </c>
      <c r="BK154" s="43">
        <v>4609156</v>
      </c>
      <c r="BL154" s="43">
        <v>4777178</v>
      </c>
      <c r="BM154" s="43">
        <v>4980810</v>
      </c>
      <c r="BN154" s="43">
        <v>5172910.5</v>
      </c>
      <c r="BO154" s="43">
        <v>5389586.5</v>
      </c>
      <c r="BP154" s="43">
        <v>5634712.5</v>
      </c>
      <c r="BQ154" s="43">
        <v>5816882</v>
      </c>
      <c r="BR154" s="43">
        <v>5979058</v>
      </c>
      <c r="BS154" s="43">
        <v>6159535</v>
      </c>
      <c r="BT154" s="43">
        <v>6305535</v>
      </c>
      <c r="BU154" s="43">
        <v>6397731.5</v>
      </c>
      <c r="BV154" s="43">
        <v>6470635</v>
      </c>
      <c r="BW154" s="43">
        <v>6480339.5</v>
      </c>
      <c r="BX154" s="43">
        <v>6315882</v>
      </c>
      <c r="BY154" s="43">
        <v>5936956.5</v>
      </c>
      <c r="BZ154" s="43">
        <v>5433389.5</v>
      </c>
      <c r="CA154" s="43">
        <v>5002187</v>
      </c>
      <c r="CB154" s="43">
        <v>4737265.5</v>
      </c>
      <c r="CC154" s="43">
        <v>4665692</v>
      </c>
      <c r="CD154" s="43">
        <v>4874531</v>
      </c>
      <c r="CE154" s="43">
        <v>5292239.5</v>
      </c>
      <c r="CF154" s="43">
        <v>5760875</v>
      </c>
      <c r="CG154" s="43">
        <v>6231401</v>
      </c>
      <c r="CH154" s="43">
        <v>6758477</v>
      </c>
      <c r="CI154" s="43">
        <v>7354299</v>
      </c>
      <c r="CJ154" s="43">
        <v>8022197</v>
      </c>
      <c r="CK154" s="43">
        <v>8697059.5</v>
      </c>
      <c r="CL154" s="43">
        <v>9269089.5</v>
      </c>
      <c r="CM154" s="43">
        <v>9686011.5</v>
      </c>
      <c r="CN154" s="43">
        <v>9869465</v>
      </c>
      <c r="CO154" s="43">
        <v>9802633</v>
      </c>
      <c r="CP154" s="43">
        <v>9491247.5</v>
      </c>
      <c r="CQ154" s="43">
        <v>9054358</v>
      </c>
      <c r="CR154" s="43">
        <v>8764610</v>
      </c>
      <c r="CS154" s="43">
        <v>8722063</v>
      </c>
      <c r="CT154" s="43">
        <v>8939142</v>
      </c>
      <c r="CU154" s="43">
        <v>9348915</v>
      </c>
      <c r="CV154" s="43">
        <v>9767763</v>
      </c>
      <c r="CW154" s="43">
        <v>9946673</v>
      </c>
      <c r="CX154" s="43">
        <v>9829074</v>
      </c>
      <c r="CY154" s="43">
        <v>9313383</v>
      </c>
      <c r="CZ154" s="43">
        <v>8431884</v>
      </c>
      <c r="DA154" s="43">
        <v>7527197</v>
      </c>
      <c r="DB154" s="43">
        <v>6795922</v>
      </c>
      <c r="DC154" s="43">
        <v>6478372.5</v>
      </c>
      <c r="DD154" s="43">
        <v>6704429</v>
      </c>
      <c r="DE154" s="43">
        <v>7326089</v>
      </c>
      <c r="DF154" s="43">
        <v>8178504.5</v>
      </c>
      <c r="DG154" s="43">
        <v>9067656</v>
      </c>
      <c r="DH154" s="43">
        <v>9689878</v>
      </c>
      <c r="DI154" s="43">
        <v>10040026</v>
      </c>
      <c r="DJ154" s="43">
        <v>10281679</v>
      </c>
      <c r="DK154" s="43">
        <v>10439758</v>
      </c>
      <c r="DL154" s="43">
        <v>10576005</v>
      </c>
      <c r="DM154" s="43">
        <v>10724186</v>
      </c>
      <c r="DN154" s="43">
        <v>10869155</v>
      </c>
      <c r="DO154" s="43">
        <v>11018341</v>
      </c>
      <c r="DP154" s="43">
        <v>11117146</v>
      </c>
      <c r="DQ154" s="43">
        <v>11186786.5</v>
      </c>
      <c r="DR154" s="43">
        <v>11240404</v>
      </c>
      <c r="DS154" s="43">
        <v>11180081</v>
      </c>
      <c r="DT154" s="43">
        <v>11029307</v>
      </c>
      <c r="DU154" s="43">
        <v>10803113</v>
      </c>
      <c r="DV154" s="43">
        <v>10459272</v>
      </c>
      <c r="DW154" s="43">
        <v>10062477</v>
      </c>
      <c r="DX154" s="43"/>
      <c r="DY154" s="43"/>
      <c r="DZ154" s="43"/>
      <c r="EA154" s="43">
        <v>9437723</v>
      </c>
      <c r="EB154" s="43"/>
      <c r="EC154" s="43"/>
      <c r="ED154" s="43"/>
      <c r="EE154" s="43"/>
      <c r="EF154" s="43">
        <v>10188838</v>
      </c>
      <c r="EG154" s="43"/>
      <c r="EH154" s="43"/>
      <c r="EI154" s="43"/>
      <c r="EJ154" s="43"/>
      <c r="EK154" s="43">
        <v>10913015</v>
      </c>
      <c r="EL154" s="43"/>
      <c r="EM154" s="43"/>
      <c r="EN154" s="43"/>
      <c r="EO154" s="43"/>
      <c r="EP154" s="43">
        <v>11632988</v>
      </c>
      <c r="EQ154" s="43"/>
      <c r="ER154" s="43"/>
      <c r="ES154" s="43"/>
      <c r="ET154" s="43"/>
      <c r="EU154" s="43">
        <v>11941973</v>
      </c>
      <c r="EV154" s="43"/>
      <c r="EW154" s="43"/>
      <c r="EX154" s="43"/>
      <c r="EY154" s="43"/>
      <c r="EZ154" s="43">
        <v>9939143</v>
      </c>
      <c r="FA154" s="43"/>
      <c r="FB154" s="43"/>
      <c r="FC154" s="43"/>
      <c r="FD154" s="43"/>
      <c r="FE154" s="43">
        <v>8109640</v>
      </c>
      <c r="FF154" s="43"/>
      <c r="FG154" s="43"/>
      <c r="FH154" s="43"/>
      <c r="FI154" s="43"/>
      <c r="FJ154" s="43">
        <v>8013289</v>
      </c>
      <c r="FK154" s="43"/>
      <c r="FL154" s="43"/>
      <c r="FM154" s="43"/>
      <c r="FN154" s="43"/>
      <c r="FO154" s="43">
        <v>8929596</v>
      </c>
      <c r="FP154" s="43"/>
      <c r="FQ154" s="43"/>
      <c r="FR154" s="43"/>
      <c r="FS154" s="43"/>
      <c r="FT154" s="43">
        <v>9750002</v>
      </c>
      <c r="FU154" s="43"/>
      <c r="FV154" s="43"/>
      <c r="FW154" s="43"/>
      <c r="FX154" s="43"/>
      <c r="FY154" s="43">
        <v>9315495</v>
      </c>
      <c r="FZ154" s="43"/>
      <c r="GA154" s="43"/>
      <c r="GB154" s="43"/>
      <c r="GC154" s="43"/>
      <c r="GD154" s="43">
        <v>8250911</v>
      </c>
      <c r="GE154" s="43"/>
      <c r="GF154" s="43"/>
      <c r="GG154" s="43"/>
      <c r="GH154" s="43"/>
      <c r="GI154" s="43">
        <v>7582786</v>
      </c>
      <c r="GJ154" s="43"/>
      <c r="GK154" s="43"/>
      <c r="GL154" s="43"/>
      <c r="GM154" s="43"/>
      <c r="GN154" s="43">
        <v>7425152</v>
      </c>
      <c r="GO154" s="43"/>
      <c r="GP154" s="43"/>
      <c r="GQ154" s="43"/>
      <c r="GR154" s="43"/>
      <c r="GS154" s="43">
        <v>7553036</v>
      </c>
      <c r="GT154" s="43"/>
      <c r="GU154" s="43"/>
      <c r="GV154" s="43"/>
      <c r="GW154" s="43"/>
      <c r="GX154" s="43">
        <v>7718262</v>
      </c>
    </row>
    <row r="155" spans="1:206" customFormat="1">
      <c r="A155" s="181" t="s">
        <v>224</v>
      </c>
      <c r="B155" t="s">
        <v>3547</v>
      </c>
      <c r="C155" t="s">
        <v>3533</v>
      </c>
      <c r="D155" s="187" t="s">
        <v>3559</v>
      </c>
      <c r="E155" t="s">
        <v>879</v>
      </c>
      <c r="BD155" s="43">
        <v>3045900.5</v>
      </c>
      <c r="BE155" s="43">
        <v>3061622.5</v>
      </c>
      <c r="BF155" s="43">
        <v>3094632</v>
      </c>
      <c r="BG155" s="43">
        <v>3141523.5</v>
      </c>
      <c r="BH155" s="43">
        <v>3196795.5</v>
      </c>
      <c r="BI155" s="43">
        <v>3262426.5</v>
      </c>
      <c r="BJ155" s="43">
        <v>3338730</v>
      </c>
      <c r="BK155" s="43">
        <v>3425339.5</v>
      </c>
      <c r="BL155" s="43">
        <v>3561418</v>
      </c>
      <c r="BM155" s="43">
        <v>3686529.5</v>
      </c>
      <c r="BN155" s="43">
        <v>3816759</v>
      </c>
      <c r="BO155" s="43">
        <v>3947317</v>
      </c>
      <c r="BP155" s="43">
        <v>4085720.5</v>
      </c>
      <c r="BQ155" s="43">
        <v>4284298</v>
      </c>
      <c r="BR155" s="43">
        <v>4497883</v>
      </c>
      <c r="BS155" s="43">
        <v>4684348</v>
      </c>
      <c r="BT155" s="43">
        <v>4881203.5</v>
      </c>
      <c r="BU155" s="43">
        <v>5099331.5</v>
      </c>
      <c r="BV155" s="43">
        <v>5263895</v>
      </c>
      <c r="BW155" s="43">
        <v>5408974.5</v>
      </c>
      <c r="BX155" s="43">
        <v>5544088.5</v>
      </c>
      <c r="BY155" s="43">
        <v>5652324.5</v>
      </c>
      <c r="BZ155" s="43">
        <v>5752385</v>
      </c>
      <c r="CA155" s="43">
        <v>5825234</v>
      </c>
      <c r="CB155" s="43">
        <v>5841833.5</v>
      </c>
      <c r="CC155" s="43">
        <v>5698454.5</v>
      </c>
      <c r="CD155" s="43">
        <v>5342400.5</v>
      </c>
      <c r="CE155" s="43">
        <v>4862778.5</v>
      </c>
      <c r="CF155" s="43">
        <v>4459894</v>
      </c>
      <c r="CG155" s="43">
        <v>4215205</v>
      </c>
      <c r="CH155" s="43">
        <v>4143213.5</v>
      </c>
      <c r="CI155" s="43">
        <v>4322274</v>
      </c>
      <c r="CJ155" s="43">
        <v>4680119</v>
      </c>
      <c r="CK155" s="43">
        <v>5091199.5</v>
      </c>
      <c r="CL155" s="43">
        <v>5497164.5</v>
      </c>
      <c r="CM155" s="43">
        <v>5940219</v>
      </c>
      <c r="CN155" s="43">
        <v>6457990</v>
      </c>
      <c r="CO155" s="43">
        <v>7053326</v>
      </c>
      <c r="CP155" s="43">
        <v>7665813</v>
      </c>
      <c r="CQ155" s="43">
        <v>8182522</v>
      </c>
      <c r="CR155" s="43">
        <v>8554786.5</v>
      </c>
      <c r="CS155" s="43">
        <v>8713135</v>
      </c>
      <c r="CT155" s="43">
        <v>8635507</v>
      </c>
      <c r="CU155" s="43">
        <v>8331196</v>
      </c>
      <c r="CV155" s="43">
        <v>7906949.5</v>
      </c>
      <c r="CW155" s="43">
        <v>7606579</v>
      </c>
      <c r="CX155" s="43">
        <v>7535632</v>
      </c>
      <c r="CY155" s="43">
        <v>7710260.5</v>
      </c>
      <c r="CZ155" s="43">
        <v>8057323.5</v>
      </c>
      <c r="DA155" s="43">
        <v>8417087</v>
      </c>
      <c r="DB155" s="43">
        <v>8577593.5</v>
      </c>
      <c r="DC155" s="43">
        <v>8476769</v>
      </c>
      <c r="DD155" s="43">
        <v>8024461</v>
      </c>
      <c r="DE155" s="43">
        <v>7260325</v>
      </c>
      <c r="DF155" s="43">
        <v>6490907.5</v>
      </c>
      <c r="DG155" s="43">
        <v>5881975.5</v>
      </c>
      <c r="DH155" s="43">
        <v>5648013.5</v>
      </c>
      <c r="DI155" s="43">
        <v>5896733.5</v>
      </c>
      <c r="DJ155" s="43">
        <v>6467873</v>
      </c>
      <c r="DK155" s="43">
        <v>7221097</v>
      </c>
      <c r="DL155" s="43">
        <v>8007720</v>
      </c>
      <c r="DM155" s="43">
        <v>8569039.5</v>
      </c>
      <c r="DN155" s="43">
        <v>8893283.5</v>
      </c>
      <c r="DO155" s="43">
        <v>9128622</v>
      </c>
      <c r="DP155" s="43">
        <v>9295422</v>
      </c>
      <c r="DQ155" s="43">
        <v>9434900.5</v>
      </c>
      <c r="DR155" s="43">
        <v>9579146</v>
      </c>
      <c r="DS155" s="43">
        <v>9729278</v>
      </c>
      <c r="DT155" s="43">
        <v>9889010.5</v>
      </c>
      <c r="DU155" s="43">
        <v>10004395.5</v>
      </c>
      <c r="DV155" s="43">
        <v>10079806</v>
      </c>
      <c r="DW155" s="43">
        <v>10097453</v>
      </c>
      <c r="DX155" s="43"/>
      <c r="DY155" s="43"/>
      <c r="DZ155" s="43"/>
      <c r="EA155" s="43">
        <v>9464101</v>
      </c>
      <c r="EB155" s="43"/>
      <c r="EC155" s="43"/>
      <c r="ED155" s="43"/>
      <c r="EE155" s="43"/>
      <c r="EF155" s="43">
        <v>8629093</v>
      </c>
      <c r="EG155" s="43"/>
      <c r="EH155" s="43"/>
      <c r="EI155" s="43"/>
      <c r="EJ155" s="43"/>
      <c r="EK155" s="43">
        <v>9387853</v>
      </c>
      <c r="EL155" s="43"/>
      <c r="EM155" s="43"/>
      <c r="EN155" s="43"/>
      <c r="EO155" s="43"/>
      <c r="EP155" s="43">
        <v>10128848</v>
      </c>
      <c r="EQ155" s="43"/>
      <c r="ER155" s="43"/>
      <c r="ES155" s="43"/>
      <c r="ET155" s="43"/>
      <c r="EU155" s="43">
        <v>10859262</v>
      </c>
      <c r="EV155" s="43"/>
      <c r="EW155" s="43"/>
      <c r="EX155" s="43"/>
      <c r="EY155" s="43"/>
      <c r="EZ155" s="43">
        <v>11211382</v>
      </c>
      <c r="FA155" s="43"/>
      <c r="FB155" s="43"/>
      <c r="FC155" s="43"/>
      <c r="FD155" s="43"/>
      <c r="FE155" s="43">
        <v>9409018</v>
      </c>
      <c r="FF155" s="43"/>
      <c r="FG155" s="43"/>
      <c r="FH155" s="43"/>
      <c r="FI155" s="43"/>
      <c r="FJ155" s="43">
        <v>7739636</v>
      </c>
      <c r="FK155" s="43"/>
      <c r="FL155" s="43"/>
      <c r="FM155" s="43"/>
      <c r="FN155" s="43"/>
      <c r="FO155" s="43">
        <v>7685298</v>
      </c>
      <c r="FP155" s="43"/>
      <c r="FQ155" s="43"/>
      <c r="FR155" s="43"/>
      <c r="FS155" s="43"/>
      <c r="FT155" s="43">
        <v>8596087</v>
      </c>
      <c r="FU155" s="43"/>
      <c r="FV155" s="43"/>
      <c r="FW155" s="43"/>
      <c r="FX155" s="43"/>
      <c r="FY155" s="43">
        <v>9414799</v>
      </c>
      <c r="FZ155" s="43"/>
      <c r="GA155" s="43"/>
      <c r="GB155" s="43"/>
      <c r="GC155" s="43"/>
      <c r="GD155" s="43">
        <v>9034065</v>
      </c>
      <c r="GE155" s="43"/>
      <c r="GF155" s="43"/>
      <c r="GG155" s="43"/>
      <c r="GH155" s="43"/>
      <c r="GI155" s="43">
        <v>8036578</v>
      </c>
      <c r="GJ155" s="43"/>
      <c r="GK155" s="43"/>
      <c r="GL155" s="43"/>
      <c r="GM155" s="43"/>
      <c r="GN155" s="43">
        <v>7415037</v>
      </c>
      <c r="GO155" s="43"/>
      <c r="GP155" s="43"/>
      <c r="GQ155" s="43"/>
      <c r="GR155" s="43"/>
      <c r="GS155" s="43">
        <v>7279821</v>
      </c>
      <c r="GT155" s="43"/>
      <c r="GU155" s="43"/>
      <c r="GV155" s="43"/>
      <c r="GW155" s="43"/>
      <c r="GX155" s="43">
        <v>7417725</v>
      </c>
    </row>
    <row r="156" spans="1:206" customFormat="1">
      <c r="A156" s="181" t="s">
        <v>224</v>
      </c>
      <c r="B156" t="s">
        <v>3547</v>
      </c>
      <c r="C156" t="s">
        <v>3533</v>
      </c>
      <c r="D156" s="187" t="s">
        <v>3559</v>
      </c>
      <c r="E156" t="s">
        <v>880</v>
      </c>
      <c r="BD156" s="43">
        <v>2338740.5</v>
      </c>
      <c r="BE156" s="43">
        <v>2353829</v>
      </c>
      <c r="BF156" s="43">
        <v>2372893.5</v>
      </c>
      <c r="BG156" s="43">
        <v>2395901.5</v>
      </c>
      <c r="BH156" s="43">
        <v>2419675.5</v>
      </c>
      <c r="BI156" s="43">
        <v>2446790.5</v>
      </c>
      <c r="BJ156" s="43">
        <v>2482868</v>
      </c>
      <c r="BK156" s="43">
        <v>2518909.5</v>
      </c>
      <c r="BL156" s="43">
        <v>2567205.5</v>
      </c>
      <c r="BM156" s="43">
        <v>2653969</v>
      </c>
      <c r="BN156" s="43">
        <v>2753030</v>
      </c>
      <c r="BO156" s="43">
        <v>2857148</v>
      </c>
      <c r="BP156" s="43">
        <v>2949487</v>
      </c>
      <c r="BQ156" s="43">
        <v>3028243</v>
      </c>
      <c r="BR156" s="43">
        <v>3117781</v>
      </c>
      <c r="BS156" s="43">
        <v>3235934.5</v>
      </c>
      <c r="BT156" s="43">
        <v>3354876</v>
      </c>
      <c r="BU156" s="43">
        <v>3485333.5</v>
      </c>
      <c r="BV156" s="43">
        <v>3660631</v>
      </c>
      <c r="BW156" s="43">
        <v>3839672</v>
      </c>
      <c r="BX156" s="43">
        <v>3980659.5</v>
      </c>
      <c r="BY156" s="43">
        <v>4117404</v>
      </c>
      <c r="BZ156" s="43">
        <v>4276318.5</v>
      </c>
      <c r="CA156" s="43">
        <v>4410843.5</v>
      </c>
      <c r="CB156" s="43">
        <v>4533294</v>
      </c>
      <c r="CC156" s="43">
        <v>4669733</v>
      </c>
      <c r="CD156" s="43">
        <v>4789966</v>
      </c>
      <c r="CE156" s="43">
        <v>4883084</v>
      </c>
      <c r="CF156" s="43">
        <v>4945542</v>
      </c>
      <c r="CG156" s="43">
        <v>4952125.5</v>
      </c>
      <c r="CH156" s="43">
        <v>4807786.5</v>
      </c>
      <c r="CI156" s="43">
        <v>4480944.5</v>
      </c>
      <c r="CJ156" s="43">
        <v>4062205</v>
      </c>
      <c r="CK156" s="43">
        <v>3705186</v>
      </c>
      <c r="CL156" s="43">
        <v>3495647</v>
      </c>
      <c r="CM156" s="43">
        <v>3447051.5</v>
      </c>
      <c r="CN156" s="43">
        <v>3602830</v>
      </c>
      <c r="CO156" s="43">
        <v>3902111</v>
      </c>
      <c r="CP156" s="43">
        <v>4259927.5</v>
      </c>
      <c r="CQ156" s="43">
        <v>4615651.5</v>
      </c>
      <c r="CR156" s="43">
        <v>4984379</v>
      </c>
      <c r="CS156" s="43">
        <v>5410602</v>
      </c>
      <c r="CT156" s="43">
        <v>5894333.5</v>
      </c>
      <c r="CU156" s="43">
        <v>6373281</v>
      </c>
      <c r="CV156" s="43">
        <v>6745333</v>
      </c>
      <c r="CW156" s="43">
        <v>6994636</v>
      </c>
      <c r="CX156" s="43">
        <v>7080035</v>
      </c>
      <c r="CY156" s="43">
        <v>6994467</v>
      </c>
      <c r="CZ156" s="43">
        <v>6751806.5</v>
      </c>
      <c r="DA156" s="43">
        <v>6433233.5</v>
      </c>
      <c r="DB156" s="43">
        <v>6213737.5</v>
      </c>
      <c r="DC156" s="43">
        <v>6168640</v>
      </c>
      <c r="DD156" s="43">
        <v>6315695</v>
      </c>
      <c r="DE156" s="43">
        <v>6587608.5</v>
      </c>
      <c r="DF156" s="43">
        <v>6867304.5</v>
      </c>
      <c r="DG156" s="43">
        <v>6995211</v>
      </c>
      <c r="DH156" s="43">
        <v>6924424</v>
      </c>
      <c r="DI156" s="43">
        <v>6576685.5</v>
      </c>
      <c r="DJ156" s="43">
        <v>5982767.5</v>
      </c>
      <c r="DK156" s="43">
        <v>5390993.5</v>
      </c>
      <c r="DL156" s="43">
        <v>4926735</v>
      </c>
      <c r="DM156" s="43">
        <v>4775910</v>
      </c>
      <c r="DN156" s="43">
        <v>5023012</v>
      </c>
      <c r="DO156" s="43">
        <v>5525848.5</v>
      </c>
      <c r="DP156" s="43">
        <v>6174687</v>
      </c>
      <c r="DQ156" s="43">
        <v>6842455.5</v>
      </c>
      <c r="DR156" s="43">
        <v>7309112.5</v>
      </c>
      <c r="DS156" s="43">
        <v>7577333</v>
      </c>
      <c r="DT156" s="43">
        <v>7773797.5</v>
      </c>
      <c r="DU156" s="43">
        <v>7921924.5</v>
      </c>
      <c r="DV156" s="43">
        <v>8045163</v>
      </c>
      <c r="DW156" s="43">
        <v>8136085</v>
      </c>
      <c r="DX156" s="43"/>
      <c r="DY156" s="43"/>
      <c r="DZ156" s="43"/>
      <c r="EA156" s="43">
        <v>8408449</v>
      </c>
      <c r="EB156" s="43"/>
      <c r="EC156" s="43"/>
      <c r="ED156" s="43"/>
      <c r="EE156" s="43"/>
      <c r="EF156" s="43">
        <v>8229098</v>
      </c>
      <c r="EG156" s="43"/>
      <c r="EH156" s="43"/>
      <c r="EI156" s="43"/>
      <c r="EJ156" s="43"/>
      <c r="EK156" s="43">
        <v>7622741</v>
      </c>
      <c r="EL156" s="43"/>
      <c r="EM156" s="43"/>
      <c r="EN156" s="43"/>
      <c r="EO156" s="43"/>
      <c r="EP156" s="43">
        <v>8384694</v>
      </c>
      <c r="EQ156" s="43"/>
      <c r="ER156" s="43"/>
      <c r="ES156" s="43"/>
      <c r="ET156" s="43"/>
      <c r="EU156" s="43">
        <v>9141735</v>
      </c>
      <c r="EV156" s="43"/>
      <c r="EW156" s="43"/>
      <c r="EX156" s="43"/>
      <c r="EY156" s="43"/>
      <c r="EZ156" s="43">
        <v>9879759</v>
      </c>
      <c r="FA156" s="43"/>
      <c r="FB156" s="43"/>
      <c r="FC156" s="43"/>
      <c r="FD156" s="43"/>
      <c r="FE156" s="43">
        <v>10282770</v>
      </c>
      <c r="FF156" s="43"/>
      <c r="FG156" s="43"/>
      <c r="FH156" s="43"/>
      <c r="FI156" s="43"/>
      <c r="FJ156" s="43">
        <v>8724488</v>
      </c>
      <c r="FK156" s="43"/>
      <c r="FL156" s="43"/>
      <c r="FM156" s="43"/>
      <c r="FN156" s="43"/>
      <c r="FO156" s="43">
        <v>7249753</v>
      </c>
      <c r="FP156" s="43"/>
      <c r="FQ156" s="43"/>
      <c r="FR156" s="43"/>
      <c r="FS156" s="43"/>
      <c r="FT156" s="43">
        <v>7247348</v>
      </c>
      <c r="FU156" s="43"/>
      <c r="FV156" s="43"/>
      <c r="FW156" s="43"/>
      <c r="FX156" s="43"/>
      <c r="FY156" s="43">
        <v>8152389</v>
      </c>
      <c r="FZ156" s="43"/>
      <c r="GA156" s="43"/>
      <c r="GB156" s="43"/>
      <c r="GC156" s="43"/>
      <c r="GD156" s="43">
        <v>8970779</v>
      </c>
      <c r="GE156" s="43"/>
      <c r="GF156" s="43"/>
      <c r="GG156" s="43"/>
      <c r="GH156" s="43"/>
      <c r="GI156" s="43">
        <v>8659803</v>
      </c>
      <c r="GJ156" s="43"/>
      <c r="GK156" s="43"/>
      <c r="GL156" s="43"/>
      <c r="GM156" s="43"/>
      <c r="GN156" s="43">
        <v>7747094</v>
      </c>
      <c r="GO156" s="43"/>
      <c r="GP156" s="43"/>
      <c r="GQ156" s="43"/>
      <c r="GR156" s="43"/>
      <c r="GS156" s="43">
        <v>7183740</v>
      </c>
      <c r="GT156" s="43"/>
      <c r="GU156" s="43"/>
      <c r="GV156" s="43"/>
      <c r="GW156" s="43"/>
      <c r="GX156" s="43">
        <v>7078430</v>
      </c>
    </row>
    <row r="157" spans="1:206" customFormat="1">
      <c r="A157" s="181" t="s">
        <v>224</v>
      </c>
      <c r="B157" t="s">
        <v>3547</v>
      </c>
      <c r="C157" t="s">
        <v>3533</v>
      </c>
      <c r="D157" s="187" t="s">
        <v>3559</v>
      </c>
      <c r="E157" t="s">
        <v>881</v>
      </c>
      <c r="BD157" s="43">
        <v>1604622</v>
      </c>
      <c r="BE157" s="43">
        <v>1601170.5</v>
      </c>
      <c r="BF157" s="43">
        <v>1609081</v>
      </c>
      <c r="BG157" s="43">
        <v>1629887</v>
      </c>
      <c r="BH157" s="43">
        <v>1655617.5</v>
      </c>
      <c r="BI157" s="43">
        <v>1686433.5</v>
      </c>
      <c r="BJ157" s="43">
        <v>1723933</v>
      </c>
      <c r="BK157" s="43">
        <v>1756254.5</v>
      </c>
      <c r="BL157" s="43">
        <v>1832229.5</v>
      </c>
      <c r="BM157" s="43">
        <v>1886038</v>
      </c>
      <c r="BN157" s="43">
        <v>1896423</v>
      </c>
      <c r="BO157" s="43">
        <v>1926908</v>
      </c>
      <c r="BP157" s="43">
        <v>1960745</v>
      </c>
      <c r="BQ157" s="43">
        <v>1998093.5</v>
      </c>
      <c r="BR157" s="43">
        <v>2057205.5</v>
      </c>
      <c r="BS157" s="43">
        <v>2139635.5</v>
      </c>
      <c r="BT157" s="43">
        <v>2219906.5</v>
      </c>
      <c r="BU157" s="43">
        <v>2294372.5</v>
      </c>
      <c r="BV157" s="43">
        <v>2356739</v>
      </c>
      <c r="BW157" s="43">
        <v>2421200.5</v>
      </c>
      <c r="BX157" s="43">
        <v>2490517</v>
      </c>
      <c r="BY157" s="43">
        <v>2567696.5</v>
      </c>
      <c r="BZ157" s="43">
        <v>2671814</v>
      </c>
      <c r="CA157" s="43">
        <v>2803660.5</v>
      </c>
      <c r="CB157" s="43">
        <v>2945387</v>
      </c>
      <c r="CC157" s="43">
        <v>3062155.5</v>
      </c>
      <c r="CD157" s="43">
        <v>3177689</v>
      </c>
      <c r="CE157" s="43">
        <v>3308652</v>
      </c>
      <c r="CF157" s="43">
        <v>3421497</v>
      </c>
      <c r="CG157" s="43">
        <v>3513663.5</v>
      </c>
      <c r="CH157" s="43">
        <v>3604362.5</v>
      </c>
      <c r="CI157" s="43">
        <v>3683540</v>
      </c>
      <c r="CJ157" s="43">
        <v>3743663</v>
      </c>
      <c r="CK157" s="43">
        <v>3780429</v>
      </c>
      <c r="CL157" s="43">
        <v>3777667</v>
      </c>
      <c r="CM157" s="43">
        <v>3659987</v>
      </c>
      <c r="CN157" s="43">
        <v>3404821</v>
      </c>
      <c r="CO157" s="43">
        <v>3089181</v>
      </c>
      <c r="CP157" s="43">
        <v>2819568.5</v>
      </c>
      <c r="CQ157" s="43">
        <v>2675341.5</v>
      </c>
      <c r="CR157" s="43">
        <v>2661401.5</v>
      </c>
      <c r="CS157" s="43">
        <v>2789304.5</v>
      </c>
      <c r="CT157" s="43">
        <v>3014398.5</v>
      </c>
      <c r="CU157" s="43">
        <v>3272629.5</v>
      </c>
      <c r="CV157" s="43">
        <v>3520420</v>
      </c>
      <c r="CW157" s="43">
        <v>3771913.5</v>
      </c>
      <c r="CX157" s="43">
        <v>4065183</v>
      </c>
      <c r="CY157" s="43">
        <v>4405242.5</v>
      </c>
      <c r="CZ157" s="43">
        <v>4752521</v>
      </c>
      <c r="DA157" s="43">
        <v>5033046</v>
      </c>
      <c r="DB157" s="43">
        <v>5236119.5</v>
      </c>
      <c r="DC157" s="43">
        <v>5316179.5</v>
      </c>
      <c r="DD157" s="43">
        <v>5256270.5</v>
      </c>
      <c r="DE157" s="43">
        <v>5071341</v>
      </c>
      <c r="DF157" s="43">
        <v>4837522</v>
      </c>
      <c r="DG157" s="43">
        <v>4688637</v>
      </c>
      <c r="DH157" s="43">
        <v>4677008.5</v>
      </c>
      <c r="DI157" s="43">
        <v>4825945.5</v>
      </c>
      <c r="DJ157" s="43">
        <v>5064820</v>
      </c>
      <c r="DK157" s="43">
        <v>5294425.5</v>
      </c>
      <c r="DL157" s="43">
        <v>5411556.5</v>
      </c>
      <c r="DM157" s="43">
        <v>5381385</v>
      </c>
      <c r="DN157" s="43">
        <v>5137235.5</v>
      </c>
      <c r="DO157" s="43">
        <v>4708483</v>
      </c>
      <c r="DP157" s="43">
        <v>4283179</v>
      </c>
      <c r="DQ157" s="43">
        <v>3948851.5</v>
      </c>
      <c r="DR157" s="43">
        <v>3855736.5</v>
      </c>
      <c r="DS157" s="43">
        <v>4076425</v>
      </c>
      <c r="DT157" s="43">
        <v>4490722.5</v>
      </c>
      <c r="DU157" s="43">
        <v>5005815.5</v>
      </c>
      <c r="DV157" s="43">
        <v>5504457.5</v>
      </c>
      <c r="DW157" s="43">
        <v>5803592.5</v>
      </c>
      <c r="DX157" s="43"/>
      <c r="DY157" s="43"/>
      <c r="DZ157" s="43"/>
      <c r="EA157" s="43">
        <v>6238955</v>
      </c>
      <c r="EB157" s="43"/>
      <c r="EC157" s="43"/>
      <c r="ED157" s="43"/>
      <c r="EE157" s="43"/>
      <c r="EF157" s="43">
        <v>6959546</v>
      </c>
      <c r="EG157" s="43"/>
      <c r="EH157" s="43"/>
      <c r="EI157" s="43"/>
      <c r="EJ157" s="43"/>
      <c r="EK157" s="43">
        <v>6921642</v>
      </c>
      <c r="EL157" s="43"/>
      <c r="EM157" s="43"/>
      <c r="EN157" s="43"/>
      <c r="EO157" s="43"/>
      <c r="EP157" s="43">
        <v>6532752</v>
      </c>
      <c r="EQ157" s="43"/>
      <c r="ER157" s="43"/>
      <c r="ES157" s="43"/>
      <c r="ET157" s="43"/>
      <c r="EU157" s="43">
        <v>7285629</v>
      </c>
      <c r="EV157" s="43"/>
      <c r="EW157" s="43"/>
      <c r="EX157" s="43"/>
      <c r="EY157" s="43"/>
      <c r="EZ157" s="43">
        <v>8046749</v>
      </c>
      <c r="FA157" s="43"/>
      <c r="FB157" s="43"/>
      <c r="FC157" s="43"/>
      <c r="FD157" s="43"/>
      <c r="FE157" s="43">
        <v>8784185</v>
      </c>
      <c r="FF157" s="43"/>
      <c r="FG157" s="43"/>
      <c r="FH157" s="43"/>
      <c r="FI157" s="43"/>
      <c r="FJ157" s="43">
        <v>9234543</v>
      </c>
      <c r="FK157" s="43"/>
      <c r="FL157" s="43"/>
      <c r="FM157" s="43"/>
      <c r="FN157" s="43"/>
      <c r="FO157" s="43">
        <v>7935107</v>
      </c>
      <c r="FP157" s="43"/>
      <c r="FQ157" s="43"/>
      <c r="FR157" s="43"/>
      <c r="FS157" s="43"/>
      <c r="FT157" s="43">
        <v>6673623</v>
      </c>
      <c r="FU157" s="43"/>
      <c r="FV157" s="43"/>
      <c r="FW157" s="43"/>
      <c r="FX157" s="43"/>
      <c r="FY157" s="43">
        <v>6728393</v>
      </c>
      <c r="FZ157" s="43"/>
      <c r="GA157" s="43"/>
      <c r="GB157" s="43"/>
      <c r="GC157" s="43"/>
      <c r="GD157" s="43">
        <v>7623829</v>
      </c>
      <c r="GE157" s="43"/>
      <c r="GF157" s="43"/>
      <c r="GG157" s="43"/>
      <c r="GH157" s="43"/>
      <c r="GI157" s="43">
        <v>8440065</v>
      </c>
      <c r="GJ157" s="43"/>
      <c r="GK157" s="43"/>
      <c r="GL157" s="43"/>
      <c r="GM157" s="43"/>
      <c r="GN157" s="43">
        <v>8205362</v>
      </c>
      <c r="GO157" s="43"/>
      <c r="GP157" s="43"/>
      <c r="GQ157" s="43"/>
      <c r="GR157" s="43"/>
      <c r="GS157" s="43">
        <v>7390577</v>
      </c>
      <c r="GT157" s="43"/>
      <c r="GU157" s="43"/>
      <c r="GV157" s="43"/>
      <c r="GW157" s="43"/>
      <c r="GX157" s="43">
        <v>6895440</v>
      </c>
    </row>
    <row r="158" spans="1:206" customFormat="1">
      <c r="A158" s="181" t="s">
        <v>224</v>
      </c>
      <c r="B158" t="s">
        <v>3547</v>
      </c>
      <c r="C158" t="s">
        <v>3533</v>
      </c>
      <c r="D158" s="187" t="s">
        <v>3559</v>
      </c>
      <c r="E158" t="s">
        <v>882</v>
      </c>
      <c r="BD158" s="43">
        <v>993457.5</v>
      </c>
      <c r="BE158" s="43">
        <v>981330</v>
      </c>
      <c r="BF158" s="43">
        <v>967605</v>
      </c>
      <c r="BG158" s="43">
        <v>958535</v>
      </c>
      <c r="BH158" s="43">
        <v>955801.5</v>
      </c>
      <c r="BI158" s="43">
        <v>961855</v>
      </c>
      <c r="BJ158" s="43">
        <v>980642.5</v>
      </c>
      <c r="BK158" s="43">
        <v>1009416</v>
      </c>
      <c r="BL158" s="43">
        <v>1056458.5</v>
      </c>
      <c r="BM158" s="43">
        <v>1110903</v>
      </c>
      <c r="BN158" s="43">
        <v>1147955</v>
      </c>
      <c r="BO158" s="43">
        <v>1188010</v>
      </c>
      <c r="BP158" s="43">
        <v>1218491.5</v>
      </c>
      <c r="BQ158" s="43">
        <v>1253276</v>
      </c>
      <c r="BR158" s="43">
        <v>1282724.5</v>
      </c>
      <c r="BS158" s="43">
        <v>1293299.5</v>
      </c>
      <c r="BT158" s="43">
        <v>1313738</v>
      </c>
      <c r="BU158" s="43">
        <v>1338880</v>
      </c>
      <c r="BV158" s="43">
        <v>1365119.5</v>
      </c>
      <c r="BW158" s="43">
        <v>1398251</v>
      </c>
      <c r="BX158" s="43">
        <v>1437685.5</v>
      </c>
      <c r="BY158" s="43">
        <v>1479519.5</v>
      </c>
      <c r="BZ158" s="43">
        <v>1520143.5</v>
      </c>
      <c r="CA158" s="43">
        <v>1553238.5</v>
      </c>
      <c r="CB158" s="43">
        <v>1597550</v>
      </c>
      <c r="CC158" s="43">
        <v>1660868</v>
      </c>
      <c r="CD158" s="43">
        <v>1729063</v>
      </c>
      <c r="CE158" s="43">
        <v>1809542</v>
      </c>
      <c r="CF158" s="43">
        <v>1907052.5</v>
      </c>
      <c r="CG158" s="43">
        <v>1997315</v>
      </c>
      <c r="CH158" s="43">
        <v>2063287</v>
      </c>
      <c r="CI158" s="43">
        <v>2132265.5</v>
      </c>
      <c r="CJ158" s="43">
        <v>2214611.5</v>
      </c>
      <c r="CK158" s="43">
        <v>2281318</v>
      </c>
      <c r="CL158" s="43">
        <v>2334997</v>
      </c>
      <c r="CM158" s="43">
        <v>2392825.5</v>
      </c>
      <c r="CN158" s="43">
        <v>2444091</v>
      </c>
      <c r="CO158" s="43">
        <v>2488246</v>
      </c>
      <c r="CP158" s="43">
        <v>2522765.5</v>
      </c>
      <c r="CQ158" s="43">
        <v>2534681</v>
      </c>
      <c r="CR158" s="43">
        <v>2465722</v>
      </c>
      <c r="CS158" s="43">
        <v>2288712</v>
      </c>
      <c r="CT158" s="43">
        <v>2069882</v>
      </c>
      <c r="CU158" s="43">
        <v>1884151.5</v>
      </c>
      <c r="CV158" s="43">
        <v>1780468</v>
      </c>
      <c r="CW158" s="43">
        <v>1765297</v>
      </c>
      <c r="CX158" s="43">
        <v>1843298.5</v>
      </c>
      <c r="CY158" s="43">
        <v>1986248.5</v>
      </c>
      <c r="CZ158" s="43">
        <v>2156140</v>
      </c>
      <c r="DA158" s="43">
        <v>2330424</v>
      </c>
      <c r="DB158" s="43">
        <v>2505681</v>
      </c>
      <c r="DC158" s="43">
        <v>2703358</v>
      </c>
      <c r="DD158" s="43">
        <v>2926810</v>
      </c>
      <c r="DE158" s="43">
        <v>3148579.5</v>
      </c>
      <c r="DF158" s="43">
        <v>3329465.5</v>
      </c>
      <c r="DG158" s="43">
        <v>3472712.5</v>
      </c>
      <c r="DH158" s="43">
        <v>3545432.5</v>
      </c>
      <c r="DI158" s="43">
        <v>3528496</v>
      </c>
      <c r="DJ158" s="43">
        <v>3434018</v>
      </c>
      <c r="DK158" s="43">
        <v>3309061</v>
      </c>
      <c r="DL158" s="43">
        <v>3243960</v>
      </c>
      <c r="DM158" s="43">
        <v>3271883.5</v>
      </c>
      <c r="DN158" s="43">
        <v>3407195.5</v>
      </c>
      <c r="DO158" s="43">
        <v>3600366</v>
      </c>
      <c r="DP158" s="43">
        <v>3778379.5</v>
      </c>
      <c r="DQ158" s="43">
        <v>3874583.5</v>
      </c>
      <c r="DR158" s="43">
        <v>3866257</v>
      </c>
      <c r="DS158" s="43">
        <v>3706586.5</v>
      </c>
      <c r="DT158" s="43">
        <v>3415066</v>
      </c>
      <c r="DU158" s="43">
        <v>3126069</v>
      </c>
      <c r="DV158" s="43">
        <v>2888304.5</v>
      </c>
      <c r="DW158" s="43">
        <v>2797782.5</v>
      </c>
      <c r="DX158" s="43"/>
      <c r="DY158" s="43"/>
      <c r="DZ158" s="43"/>
      <c r="EA158" s="43">
        <v>3741000</v>
      </c>
      <c r="EB158" s="43"/>
      <c r="EC158" s="43"/>
      <c r="ED158" s="43"/>
      <c r="EE158" s="43"/>
      <c r="EF158" s="43">
        <v>4779952</v>
      </c>
      <c r="EG158" s="43"/>
      <c r="EH158" s="43"/>
      <c r="EI158" s="43"/>
      <c r="EJ158" s="43"/>
      <c r="EK158" s="43">
        <v>5438558</v>
      </c>
      <c r="EL158" s="43"/>
      <c r="EM158" s="43"/>
      <c r="EN158" s="43"/>
      <c r="EO158" s="43"/>
      <c r="EP158" s="43">
        <v>5514852</v>
      </c>
      <c r="EQ158" s="43"/>
      <c r="ER158" s="43"/>
      <c r="ES158" s="43"/>
      <c r="ET158" s="43"/>
      <c r="EU158" s="43">
        <v>5324270</v>
      </c>
      <c r="EV158" s="43"/>
      <c r="EW158" s="43"/>
      <c r="EX158" s="43"/>
      <c r="EY158" s="43"/>
      <c r="EZ158" s="43">
        <v>6044383</v>
      </c>
      <c r="FA158" s="43"/>
      <c r="FB158" s="43"/>
      <c r="FC158" s="43"/>
      <c r="FD158" s="43"/>
      <c r="FE158" s="43">
        <v>6786909</v>
      </c>
      <c r="FF158" s="43"/>
      <c r="FG158" s="43"/>
      <c r="FH158" s="43"/>
      <c r="FI158" s="43"/>
      <c r="FJ158" s="43">
        <v>7505252</v>
      </c>
      <c r="FK158" s="43"/>
      <c r="FL158" s="43"/>
      <c r="FM158" s="43"/>
      <c r="FN158" s="43"/>
      <c r="FO158" s="43">
        <v>7990868</v>
      </c>
      <c r="FP158" s="43"/>
      <c r="FQ158" s="43"/>
      <c r="FR158" s="43"/>
      <c r="FS158" s="43"/>
      <c r="FT158" s="43">
        <v>6977076</v>
      </c>
      <c r="FU158" s="43"/>
      <c r="FV158" s="43"/>
      <c r="FW158" s="43"/>
      <c r="FX158" s="43"/>
      <c r="FY158" s="43">
        <v>5957793</v>
      </c>
      <c r="FZ158" s="43"/>
      <c r="GA158" s="43"/>
      <c r="GB158" s="43"/>
      <c r="GC158" s="43"/>
      <c r="GD158" s="43">
        <v>6073985</v>
      </c>
      <c r="GE158" s="43"/>
      <c r="GF158" s="43"/>
      <c r="GG158" s="43"/>
      <c r="GH158" s="43"/>
      <c r="GI158" s="43">
        <v>6949127</v>
      </c>
      <c r="GJ158" s="43"/>
      <c r="GK158" s="43"/>
      <c r="GL158" s="43"/>
      <c r="GM158" s="43"/>
      <c r="GN158" s="43">
        <v>7751196</v>
      </c>
      <c r="GO158" s="43"/>
      <c r="GP158" s="43"/>
      <c r="GQ158" s="43"/>
      <c r="GR158" s="43"/>
      <c r="GS158" s="43">
        <v>7606635</v>
      </c>
      <c r="GT158" s="43"/>
      <c r="GU158" s="43"/>
      <c r="GV158" s="43"/>
      <c r="GW158" s="43"/>
      <c r="GX158" s="43">
        <v>6914001</v>
      </c>
    </row>
    <row r="159" spans="1:206" customFormat="1">
      <c r="A159" s="181" t="s">
        <v>224</v>
      </c>
      <c r="B159" t="s">
        <v>3547</v>
      </c>
      <c r="C159" t="s">
        <v>3533</v>
      </c>
      <c r="D159" s="187" t="s">
        <v>3559</v>
      </c>
      <c r="E159" t="s">
        <v>883</v>
      </c>
      <c r="BD159" s="43">
        <v>471647.5</v>
      </c>
      <c r="BE159" s="43">
        <v>470614</v>
      </c>
      <c r="BF159" s="43">
        <v>469666</v>
      </c>
      <c r="BG159" s="43">
        <v>468558.5</v>
      </c>
      <c r="BH159" s="43">
        <v>465444</v>
      </c>
      <c r="BI159" s="43">
        <v>463599.5</v>
      </c>
      <c r="BJ159" s="43">
        <v>467823.5</v>
      </c>
      <c r="BK159" s="43">
        <v>477142.5</v>
      </c>
      <c r="BL159" s="43">
        <v>493936.5</v>
      </c>
      <c r="BM159" s="43">
        <v>513419</v>
      </c>
      <c r="BN159" s="43">
        <v>532237.5</v>
      </c>
      <c r="BO159" s="43">
        <v>553153.5</v>
      </c>
      <c r="BP159" s="43">
        <v>572388.5</v>
      </c>
      <c r="BQ159" s="43">
        <v>594813</v>
      </c>
      <c r="BR159" s="43">
        <v>621176.5</v>
      </c>
      <c r="BS159" s="43">
        <v>644128</v>
      </c>
      <c r="BT159" s="43">
        <v>665397</v>
      </c>
      <c r="BU159" s="43">
        <v>688619</v>
      </c>
      <c r="BV159" s="43">
        <v>710294.5</v>
      </c>
      <c r="BW159" s="43">
        <v>722982.5</v>
      </c>
      <c r="BX159" s="43">
        <v>728069.5</v>
      </c>
      <c r="BY159" s="43">
        <v>735023</v>
      </c>
      <c r="BZ159" s="43">
        <v>743878</v>
      </c>
      <c r="CA159" s="43">
        <v>754890</v>
      </c>
      <c r="CB159" s="43">
        <v>772747.5</v>
      </c>
      <c r="CC159" s="43">
        <v>794231.5</v>
      </c>
      <c r="CD159" s="43">
        <v>814623</v>
      </c>
      <c r="CE159" s="43">
        <v>836211</v>
      </c>
      <c r="CF159" s="43">
        <v>857585</v>
      </c>
      <c r="CG159" s="43">
        <v>881338.5</v>
      </c>
      <c r="CH159" s="43">
        <v>913042.5</v>
      </c>
      <c r="CI159" s="43">
        <v>946064</v>
      </c>
      <c r="CJ159" s="43">
        <v>982331</v>
      </c>
      <c r="CK159" s="43">
        <v>1025939.5</v>
      </c>
      <c r="CL159" s="43">
        <v>1067350.5</v>
      </c>
      <c r="CM159" s="43">
        <v>1099187</v>
      </c>
      <c r="CN159" s="43">
        <v>1137333</v>
      </c>
      <c r="CO159" s="43">
        <v>1185705.5</v>
      </c>
      <c r="CP159" s="43">
        <v>1228149.5</v>
      </c>
      <c r="CQ159" s="43">
        <v>1266800.5</v>
      </c>
      <c r="CR159" s="43">
        <v>1305810.5</v>
      </c>
      <c r="CS159" s="43">
        <v>1334848</v>
      </c>
      <c r="CT159" s="43">
        <v>1360303.5</v>
      </c>
      <c r="CU159" s="43">
        <v>1378320</v>
      </c>
      <c r="CV159" s="43">
        <v>1371502</v>
      </c>
      <c r="CW159" s="43">
        <v>1315315</v>
      </c>
      <c r="CX159" s="43">
        <v>1207431.5</v>
      </c>
      <c r="CY159" s="43">
        <v>1084465.5</v>
      </c>
      <c r="CZ159" s="43">
        <v>991154</v>
      </c>
      <c r="DA159" s="43">
        <v>953675.5</v>
      </c>
      <c r="DB159" s="43">
        <v>963798</v>
      </c>
      <c r="DC159" s="43">
        <v>1016780</v>
      </c>
      <c r="DD159" s="43">
        <v>1098892</v>
      </c>
      <c r="DE159" s="43">
        <v>1189882</v>
      </c>
      <c r="DF159" s="43">
        <v>1283459.5</v>
      </c>
      <c r="DG159" s="43">
        <v>1386495.5</v>
      </c>
      <c r="DH159" s="43">
        <v>1507649.5</v>
      </c>
      <c r="DI159" s="43">
        <v>1647893.5</v>
      </c>
      <c r="DJ159" s="43">
        <v>1796620</v>
      </c>
      <c r="DK159" s="43">
        <v>1929844.5</v>
      </c>
      <c r="DL159" s="43">
        <v>2037462</v>
      </c>
      <c r="DM159" s="43">
        <v>2102784.5</v>
      </c>
      <c r="DN159" s="43">
        <v>2119767</v>
      </c>
      <c r="DO159" s="43">
        <v>2089185.5</v>
      </c>
      <c r="DP159" s="43">
        <v>2032264.5</v>
      </c>
      <c r="DQ159" s="43">
        <v>2007590.5</v>
      </c>
      <c r="DR159" s="43">
        <v>2043027.5</v>
      </c>
      <c r="DS159" s="43">
        <v>2144251</v>
      </c>
      <c r="DT159" s="43">
        <v>2273562.5</v>
      </c>
      <c r="DU159" s="43">
        <v>2384112</v>
      </c>
      <c r="DV159" s="43">
        <v>2424795</v>
      </c>
      <c r="DW159" s="43">
        <v>2364619.5</v>
      </c>
      <c r="DX159" s="43"/>
      <c r="DY159" s="43"/>
      <c r="DZ159" s="43"/>
      <c r="EA159" s="43">
        <v>1793452</v>
      </c>
      <c r="EB159" s="43"/>
      <c r="EC159" s="43"/>
      <c r="ED159" s="43"/>
      <c r="EE159" s="43"/>
      <c r="EF159" s="43">
        <v>2520972</v>
      </c>
      <c r="EG159" s="43"/>
      <c r="EH159" s="43"/>
      <c r="EI159" s="43"/>
      <c r="EJ159" s="43"/>
      <c r="EK159" s="43">
        <v>3309306</v>
      </c>
      <c r="EL159" s="43"/>
      <c r="EM159" s="43"/>
      <c r="EN159" s="43"/>
      <c r="EO159" s="43"/>
      <c r="EP159" s="43">
        <v>3859408</v>
      </c>
      <c r="EQ159" s="43"/>
      <c r="ER159" s="43"/>
      <c r="ES159" s="43"/>
      <c r="ET159" s="43"/>
      <c r="EU159" s="43">
        <v>4005385</v>
      </c>
      <c r="EV159" s="43"/>
      <c r="EW159" s="43"/>
      <c r="EX159" s="43"/>
      <c r="EY159" s="43"/>
      <c r="EZ159" s="43">
        <v>3974388</v>
      </c>
      <c r="FA159" s="43"/>
      <c r="FB159" s="43"/>
      <c r="FC159" s="43"/>
      <c r="FD159" s="43"/>
      <c r="FE159" s="43">
        <v>4620643</v>
      </c>
      <c r="FF159" s="43"/>
      <c r="FG159" s="43"/>
      <c r="FH159" s="43"/>
      <c r="FI159" s="43"/>
      <c r="FJ159" s="43">
        <v>5306539</v>
      </c>
      <c r="FK159" s="43"/>
      <c r="FL159" s="43"/>
      <c r="FM159" s="43"/>
      <c r="FN159" s="43"/>
      <c r="FO159" s="43">
        <v>5971181</v>
      </c>
      <c r="FP159" s="43"/>
      <c r="FQ159" s="43"/>
      <c r="FR159" s="43"/>
      <c r="FS159" s="43"/>
      <c r="FT159" s="43">
        <v>6468466</v>
      </c>
      <c r="FU159" s="43"/>
      <c r="FV159" s="43"/>
      <c r="FW159" s="43"/>
      <c r="FX159" s="43"/>
      <c r="FY159" s="43">
        <v>5762180</v>
      </c>
      <c r="FZ159" s="43"/>
      <c r="GA159" s="43"/>
      <c r="GB159" s="43"/>
      <c r="GC159" s="43"/>
      <c r="GD159" s="43">
        <v>5013177</v>
      </c>
      <c r="GE159" s="43"/>
      <c r="GF159" s="43"/>
      <c r="GG159" s="43"/>
      <c r="GH159" s="43"/>
      <c r="GI159" s="43">
        <v>5190629</v>
      </c>
      <c r="GJ159" s="43"/>
      <c r="GK159" s="43"/>
      <c r="GL159" s="43"/>
      <c r="GM159" s="43"/>
      <c r="GN159" s="43">
        <v>6020894</v>
      </c>
      <c r="GO159" s="43"/>
      <c r="GP159" s="43"/>
      <c r="GQ159" s="43"/>
      <c r="GR159" s="43"/>
      <c r="GS159" s="43">
        <v>6797672</v>
      </c>
      <c r="GT159" s="43"/>
      <c r="GU159" s="43"/>
      <c r="GV159" s="43"/>
      <c r="GW159" s="43"/>
      <c r="GX159" s="43">
        <v>6766968</v>
      </c>
    </row>
    <row r="160" spans="1:206" customFormat="1">
      <c r="A160" s="181" t="s">
        <v>224</v>
      </c>
      <c r="B160" t="s">
        <v>3547</v>
      </c>
      <c r="C160" t="s">
        <v>3533</v>
      </c>
      <c r="D160" s="187" t="s">
        <v>3559</v>
      </c>
      <c r="E160" t="s">
        <v>884</v>
      </c>
      <c r="BD160" s="43">
        <v>170414</v>
      </c>
      <c r="BE160" s="43">
        <v>165963.5</v>
      </c>
      <c r="BF160" s="43">
        <v>162283.5</v>
      </c>
      <c r="BG160" s="43">
        <v>159933.5</v>
      </c>
      <c r="BH160" s="43">
        <v>159053.5</v>
      </c>
      <c r="BI160" s="43">
        <v>160019</v>
      </c>
      <c r="BJ160" s="43">
        <v>163599.5</v>
      </c>
      <c r="BK160" s="43">
        <v>168494.5</v>
      </c>
      <c r="BL160" s="43">
        <v>181739.5</v>
      </c>
      <c r="BM160" s="43">
        <v>194459</v>
      </c>
      <c r="BN160" s="43">
        <v>198851</v>
      </c>
      <c r="BO160" s="43">
        <v>204696</v>
      </c>
      <c r="BP160" s="43">
        <v>208613.5</v>
      </c>
      <c r="BQ160" s="43">
        <v>210926.5</v>
      </c>
      <c r="BR160" s="43">
        <v>217030</v>
      </c>
      <c r="BS160" s="43">
        <v>225635.5</v>
      </c>
      <c r="BT160" s="43">
        <v>235107.5</v>
      </c>
      <c r="BU160" s="43">
        <v>246354</v>
      </c>
      <c r="BV160" s="43">
        <v>258708.5</v>
      </c>
      <c r="BW160" s="43">
        <v>269538.5</v>
      </c>
      <c r="BX160" s="43">
        <v>276894.5</v>
      </c>
      <c r="BY160" s="43">
        <v>283177</v>
      </c>
      <c r="BZ160" s="43">
        <v>290723</v>
      </c>
      <c r="CA160" s="43">
        <v>297800.5</v>
      </c>
      <c r="CB160" s="43">
        <v>301890</v>
      </c>
      <c r="CC160" s="43">
        <v>303636.5</v>
      </c>
      <c r="CD160" s="43">
        <v>305181</v>
      </c>
      <c r="CE160" s="43">
        <v>307672</v>
      </c>
      <c r="CF160" s="43">
        <v>312178.5</v>
      </c>
      <c r="CG160" s="43">
        <v>318148.5</v>
      </c>
      <c r="CH160" s="43">
        <v>324243</v>
      </c>
      <c r="CI160" s="43">
        <v>331033.5</v>
      </c>
      <c r="CJ160" s="43">
        <v>338763.5</v>
      </c>
      <c r="CK160" s="43">
        <v>345419.5</v>
      </c>
      <c r="CL160" s="43">
        <v>352849</v>
      </c>
      <c r="CM160" s="43">
        <v>364613.5</v>
      </c>
      <c r="CN160" s="43">
        <v>377998</v>
      </c>
      <c r="CO160" s="43">
        <v>393207.5</v>
      </c>
      <c r="CP160" s="43">
        <v>411798</v>
      </c>
      <c r="CQ160" s="43">
        <v>431434.5</v>
      </c>
      <c r="CR160" s="43">
        <v>447989.5</v>
      </c>
      <c r="CS160" s="43">
        <v>463446</v>
      </c>
      <c r="CT160" s="43">
        <v>481347.5</v>
      </c>
      <c r="CU160" s="43">
        <v>496375.5</v>
      </c>
      <c r="CV160" s="43">
        <v>506133.5</v>
      </c>
      <c r="CW160" s="43">
        <v>514455</v>
      </c>
      <c r="CX160" s="43">
        <v>522196.5</v>
      </c>
      <c r="CY160" s="43">
        <v>531962</v>
      </c>
      <c r="CZ160" s="43">
        <v>541991.5</v>
      </c>
      <c r="DA160" s="43">
        <v>546444</v>
      </c>
      <c r="DB160" s="43">
        <v>530085</v>
      </c>
      <c r="DC160" s="43">
        <v>489598.5</v>
      </c>
      <c r="DD160" s="43">
        <v>439679.5</v>
      </c>
      <c r="DE160" s="43">
        <v>404304</v>
      </c>
      <c r="DF160" s="43">
        <v>397283</v>
      </c>
      <c r="DG160" s="43">
        <v>409516.5</v>
      </c>
      <c r="DH160" s="43">
        <v>439302</v>
      </c>
      <c r="DI160" s="43">
        <v>481483</v>
      </c>
      <c r="DJ160" s="43">
        <v>527968</v>
      </c>
      <c r="DK160" s="43">
        <v>575634</v>
      </c>
      <c r="DL160" s="43">
        <v>628351.5</v>
      </c>
      <c r="DM160" s="43">
        <v>693075</v>
      </c>
      <c r="DN160" s="43">
        <v>768945</v>
      </c>
      <c r="DO160" s="43">
        <v>851162</v>
      </c>
      <c r="DP160" s="43">
        <v>927183.5</v>
      </c>
      <c r="DQ160" s="43">
        <v>990654.5</v>
      </c>
      <c r="DR160" s="43">
        <v>1031674</v>
      </c>
      <c r="DS160" s="43">
        <v>1047799.5</v>
      </c>
      <c r="DT160" s="43">
        <v>1040617.5</v>
      </c>
      <c r="DU160" s="43">
        <v>1021303</v>
      </c>
      <c r="DV160" s="43">
        <v>1006139.5</v>
      </c>
      <c r="DW160" s="43">
        <v>997364.5</v>
      </c>
      <c r="DX160" s="43"/>
      <c r="DY160" s="43"/>
      <c r="DZ160" s="43"/>
      <c r="EA160" s="43">
        <v>1111746</v>
      </c>
      <c r="EB160" s="43"/>
      <c r="EC160" s="43"/>
      <c r="ED160" s="43"/>
      <c r="EE160" s="43"/>
      <c r="EF160" s="43">
        <v>981595</v>
      </c>
      <c r="EG160" s="43"/>
      <c r="EH160" s="43"/>
      <c r="EI160" s="43"/>
      <c r="EJ160" s="43"/>
      <c r="EK160" s="43">
        <v>1431766</v>
      </c>
      <c r="EL160" s="43"/>
      <c r="EM160" s="43"/>
      <c r="EN160" s="43"/>
      <c r="EO160" s="43"/>
      <c r="EP160" s="43">
        <v>1944502</v>
      </c>
      <c r="EQ160" s="43"/>
      <c r="ER160" s="43"/>
      <c r="ES160" s="43"/>
      <c r="ET160" s="43"/>
      <c r="EU160" s="43">
        <v>2339704</v>
      </c>
      <c r="EV160" s="43"/>
      <c r="EW160" s="43"/>
      <c r="EX160" s="43"/>
      <c r="EY160" s="43"/>
      <c r="EZ160" s="43">
        <v>2500763</v>
      </c>
      <c r="FA160" s="43"/>
      <c r="FB160" s="43"/>
      <c r="FC160" s="43"/>
      <c r="FD160" s="43"/>
      <c r="FE160" s="43">
        <v>2568266</v>
      </c>
      <c r="FF160" s="43"/>
      <c r="FG160" s="43"/>
      <c r="FH160" s="43"/>
      <c r="FI160" s="43"/>
      <c r="FJ160" s="43">
        <v>3081287</v>
      </c>
      <c r="FK160" s="43"/>
      <c r="FL160" s="43"/>
      <c r="FM160" s="43"/>
      <c r="FN160" s="43"/>
      <c r="FO160" s="43">
        <v>3647069</v>
      </c>
      <c r="FP160" s="43"/>
      <c r="FQ160" s="43"/>
      <c r="FR160" s="43"/>
      <c r="FS160" s="43"/>
      <c r="FT160" s="43">
        <v>4205266</v>
      </c>
      <c r="FU160" s="43"/>
      <c r="FV160" s="43"/>
      <c r="FW160" s="43"/>
      <c r="FX160" s="43"/>
      <c r="FY160" s="43">
        <v>4666974</v>
      </c>
      <c r="FZ160" s="43"/>
      <c r="GA160" s="43"/>
      <c r="GB160" s="43"/>
      <c r="GC160" s="43"/>
      <c r="GD160" s="43">
        <v>4272464</v>
      </c>
      <c r="GE160" s="43"/>
      <c r="GF160" s="43"/>
      <c r="GG160" s="43"/>
      <c r="GH160" s="43"/>
      <c r="GI160" s="43">
        <v>3811949</v>
      </c>
      <c r="GJ160" s="43"/>
      <c r="GK160" s="43"/>
      <c r="GL160" s="43"/>
      <c r="GM160" s="43"/>
      <c r="GN160" s="43">
        <v>4026387</v>
      </c>
      <c r="GO160" s="43"/>
      <c r="GP160" s="43"/>
      <c r="GQ160" s="43"/>
      <c r="GR160" s="43"/>
      <c r="GS160" s="43">
        <v>4762878</v>
      </c>
      <c r="GT160" s="43"/>
      <c r="GU160" s="43"/>
      <c r="GV160" s="43"/>
      <c r="GW160" s="43"/>
      <c r="GX160" s="43">
        <v>5474956</v>
      </c>
    </row>
    <row r="161" spans="1:206" customFormat="1">
      <c r="A161" s="181" t="s">
        <v>224</v>
      </c>
      <c r="B161" t="s">
        <v>3547</v>
      </c>
      <c r="C161" t="s">
        <v>3533</v>
      </c>
      <c r="D161" s="187" t="s">
        <v>3559</v>
      </c>
      <c r="E161" t="s">
        <v>885</v>
      </c>
      <c r="BD161" s="43">
        <v>42579.5</v>
      </c>
      <c r="BE161" s="43">
        <v>40227.5</v>
      </c>
      <c r="BF161" s="43">
        <v>38550</v>
      </c>
      <c r="BG161" s="43">
        <v>37552.5</v>
      </c>
      <c r="BH161" s="43">
        <v>36919.5</v>
      </c>
      <c r="BI161" s="43">
        <v>37005</v>
      </c>
      <c r="BJ161" s="43">
        <v>37587</v>
      </c>
      <c r="BK161" s="43">
        <v>38310</v>
      </c>
      <c r="BL161" s="43">
        <v>43552.5</v>
      </c>
      <c r="BM161" s="43">
        <v>49604</v>
      </c>
      <c r="BN161" s="43">
        <v>52906.5</v>
      </c>
      <c r="BO161" s="43">
        <v>56282.5</v>
      </c>
      <c r="BP161" s="43">
        <v>58019.5</v>
      </c>
      <c r="BQ161" s="43">
        <v>59520</v>
      </c>
      <c r="BR161" s="43">
        <v>61421</v>
      </c>
      <c r="BS161" s="43">
        <v>62526.5</v>
      </c>
      <c r="BT161" s="43">
        <v>63316.5</v>
      </c>
      <c r="BU161" s="43">
        <v>63979.5</v>
      </c>
      <c r="BV161" s="43">
        <v>64502.5</v>
      </c>
      <c r="BW161" s="43">
        <v>65587.5</v>
      </c>
      <c r="BX161" s="43">
        <v>67509</v>
      </c>
      <c r="BY161" s="43">
        <v>70263.5</v>
      </c>
      <c r="BZ161" s="43">
        <v>73401.5</v>
      </c>
      <c r="CA161" s="43">
        <v>76536.5</v>
      </c>
      <c r="CB161" s="43">
        <v>79509</v>
      </c>
      <c r="CC161" s="43">
        <v>81359.5</v>
      </c>
      <c r="CD161" s="43">
        <v>82064</v>
      </c>
      <c r="CE161" s="43">
        <v>83362</v>
      </c>
      <c r="CF161" s="43">
        <v>84856</v>
      </c>
      <c r="CG161" s="43">
        <v>85144</v>
      </c>
      <c r="CH161" s="43">
        <v>84354.5</v>
      </c>
      <c r="CI161" s="43">
        <v>84068</v>
      </c>
      <c r="CJ161" s="43">
        <v>85182.5</v>
      </c>
      <c r="CK161" s="43">
        <v>86582.5</v>
      </c>
      <c r="CL161" s="43">
        <v>87341</v>
      </c>
      <c r="CM161" s="43">
        <v>87771</v>
      </c>
      <c r="CN161" s="43">
        <v>88676</v>
      </c>
      <c r="CO161" s="43">
        <v>90111</v>
      </c>
      <c r="CP161" s="43">
        <v>91695</v>
      </c>
      <c r="CQ161" s="43">
        <v>94712</v>
      </c>
      <c r="CR161" s="43">
        <v>99826</v>
      </c>
      <c r="CS161" s="43">
        <v>103644</v>
      </c>
      <c r="CT161" s="43">
        <v>105970</v>
      </c>
      <c r="CU161" s="43">
        <v>108781</v>
      </c>
      <c r="CV161" s="43">
        <v>110749.5</v>
      </c>
      <c r="CW161" s="43">
        <v>111622.5</v>
      </c>
      <c r="CX161" s="43">
        <v>113868</v>
      </c>
      <c r="CY161" s="43">
        <v>118498.5</v>
      </c>
      <c r="CZ161" s="43">
        <v>124000.5</v>
      </c>
      <c r="DA161" s="43">
        <v>129699</v>
      </c>
      <c r="DB161" s="43">
        <v>135736</v>
      </c>
      <c r="DC161" s="43">
        <v>140757</v>
      </c>
      <c r="DD161" s="43">
        <v>145022.5</v>
      </c>
      <c r="DE161" s="43">
        <v>148083</v>
      </c>
      <c r="DF161" s="43">
        <v>149392</v>
      </c>
      <c r="DG161" s="43">
        <v>145140</v>
      </c>
      <c r="DH161" s="43">
        <v>134611</v>
      </c>
      <c r="DI161" s="43">
        <v>123466.5</v>
      </c>
      <c r="DJ161" s="43">
        <v>118542.5</v>
      </c>
      <c r="DK161" s="43">
        <v>122532</v>
      </c>
      <c r="DL161" s="43">
        <v>131037.5</v>
      </c>
      <c r="DM161" s="43">
        <v>143202.5</v>
      </c>
      <c r="DN161" s="43">
        <v>157888</v>
      </c>
      <c r="DO161" s="43">
        <v>174540.5</v>
      </c>
      <c r="DP161" s="43">
        <v>197530</v>
      </c>
      <c r="DQ161" s="43">
        <v>223328</v>
      </c>
      <c r="DR161" s="43">
        <v>250579.5</v>
      </c>
      <c r="DS161" s="43">
        <v>282834.5</v>
      </c>
      <c r="DT161" s="43">
        <v>316953</v>
      </c>
      <c r="DU161" s="43">
        <v>346321.5</v>
      </c>
      <c r="DV161" s="43">
        <v>365736</v>
      </c>
      <c r="DW161" s="43">
        <v>368308.5</v>
      </c>
      <c r="DX161" s="43"/>
      <c r="DY161" s="43"/>
      <c r="DZ161" s="43"/>
      <c r="EA161" s="43">
        <v>335626</v>
      </c>
      <c r="EB161" s="43"/>
      <c r="EC161" s="43"/>
      <c r="ED161" s="43"/>
      <c r="EE161" s="43"/>
      <c r="EF161" s="43">
        <v>442056</v>
      </c>
      <c r="EG161" s="43"/>
      <c r="EH161" s="43"/>
      <c r="EI161" s="43"/>
      <c r="EJ161" s="43"/>
      <c r="EK161" s="43">
        <v>410057</v>
      </c>
      <c r="EL161" s="43"/>
      <c r="EM161" s="43"/>
      <c r="EN161" s="43"/>
      <c r="EO161" s="43"/>
      <c r="EP161" s="43">
        <v>626099</v>
      </c>
      <c r="EQ161" s="43"/>
      <c r="ER161" s="43"/>
      <c r="ES161" s="43"/>
      <c r="ET161" s="43"/>
      <c r="EU161" s="43">
        <v>887113</v>
      </c>
      <c r="EV161" s="43"/>
      <c r="EW161" s="43"/>
      <c r="EX161" s="43"/>
      <c r="EY161" s="43"/>
      <c r="EZ161" s="43">
        <v>1110932</v>
      </c>
      <c r="FA161" s="43"/>
      <c r="FB161" s="43"/>
      <c r="FC161" s="43"/>
      <c r="FD161" s="43"/>
      <c r="FE161" s="43">
        <v>1232656</v>
      </c>
      <c r="FF161" s="43"/>
      <c r="FG161" s="43"/>
      <c r="FH161" s="43"/>
      <c r="FI161" s="43"/>
      <c r="FJ161" s="43">
        <v>1319396</v>
      </c>
      <c r="FK161" s="43"/>
      <c r="FL161" s="43"/>
      <c r="FM161" s="43"/>
      <c r="FN161" s="43"/>
      <c r="FO161" s="43">
        <v>1649252</v>
      </c>
      <c r="FP161" s="43"/>
      <c r="FQ161" s="43"/>
      <c r="FR161" s="43"/>
      <c r="FS161" s="43"/>
      <c r="FT161" s="43">
        <v>2032069</v>
      </c>
      <c r="FU161" s="43"/>
      <c r="FV161" s="43"/>
      <c r="FW161" s="43"/>
      <c r="FX161" s="43"/>
      <c r="FY161" s="43">
        <v>2427500</v>
      </c>
      <c r="FZ161" s="43"/>
      <c r="GA161" s="43"/>
      <c r="GB161" s="43"/>
      <c r="GC161" s="43"/>
      <c r="GD161" s="43">
        <v>2783905</v>
      </c>
      <c r="GE161" s="43"/>
      <c r="GF161" s="43"/>
      <c r="GG161" s="43"/>
      <c r="GH161" s="43"/>
      <c r="GI161" s="43">
        <v>2639294</v>
      </c>
      <c r="GJ161" s="43"/>
      <c r="GK161" s="43"/>
      <c r="GL161" s="43"/>
      <c r="GM161" s="43"/>
      <c r="GN161" s="43">
        <v>2430189</v>
      </c>
      <c r="GO161" s="43"/>
      <c r="GP161" s="43"/>
      <c r="GQ161" s="43"/>
      <c r="GR161" s="43"/>
      <c r="GS161" s="43">
        <v>2640368</v>
      </c>
      <c r="GT161" s="43"/>
      <c r="GU161" s="43"/>
      <c r="GV161" s="43"/>
      <c r="GW161" s="43"/>
      <c r="GX161" s="43">
        <v>3214678</v>
      </c>
    </row>
    <row r="162" spans="1:206" customFormat="1">
      <c r="A162" s="181" t="s">
        <v>224</v>
      </c>
      <c r="B162" t="s">
        <v>3547</v>
      </c>
      <c r="C162" t="s">
        <v>3533</v>
      </c>
      <c r="D162" s="187" t="s">
        <v>3559</v>
      </c>
      <c r="E162" t="s">
        <v>886</v>
      </c>
      <c r="BD162" s="43">
        <v>8155</v>
      </c>
      <c r="BE162" s="43">
        <v>6764</v>
      </c>
      <c r="BF162" s="43">
        <v>6207</v>
      </c>
      <c r="BG162" s="43">
        <v>5944</v>
      </c>
      <c r="BH162" s="43">
        <v>5765.5</v>
      </c>
      <c r="BI162" s="43">
        <v>5753</v>
      </c>
      <c r="BJ162" s="43">
        <v>5832</v>
      </c>
      <c r="BK162" s="43">
        <v>5980.5</v>
      </c>
      <c r="BL162" s="43">
        <v>9038</v>
      </c>
      <c r="BM162" s="43">
        <v>11992</v>
      </c>
      <c r="BN162" s="43">
        <v>12029</v>
      </c>
      <c r="BO162" s="43">
        <v>12077</v>
      </c>
      <c r="BP162" s="43">
        <v>11840.5</v>
      </c>
      <c r="BQ162" s="43">
        <v>11648</v>
      </c>
      <c r="BR162" s="43">
        <v>12195.5</v>
      </c>
      <c r="BS162" s="43">
        <v>13155</v>
      </c>
      <c r="BT162" s="43">
        <v>13843.5</v>
      </c>
      <c r="BU162" s="43">
        <v>14170</v>
      </c>
      <c r="BV162" s="43">
        <v>14284.5</v>
      </c>
      <c r="BW162" s="43">
        <v>14180</v>
      </c>
      <c r="BX162" s="43">
        <v>13915.5</v>
      </c>
      <c r="BY162" s="43">
        <v>13726</v>
      </c>
      <c r="BZ162" s="43">
        <v>13734</v>
      </c>
      <c r="CA162" s="43">
        <v>13674.5</v>
      </c>
      <c r="CB162" s="43">
        <v>13845.5</v>
      </c>
      <c r="CC162" s="43">
        <v>14417.5</v>
      </c>
      <c r="CD162" s="43">
        <v>14933.5</v>
      </c>
      <c r="CE162" s="43">
        <v>15388</v>
      </c>
      <c r="CF162" s="43">
        <v>15748.5</v>
      </c>
      <c r="CG162" s="43">
        <v>15859</v>
      </c>
      <c r="CH162" s="43">
        <v>15730</v>
      </c>
      <c r="CI162" s="43">
        <v>15516</v>
      </c>
      <c r="CJ162" s="43">
        <v>15652.5</v>
      </c>
      <c r="CK162" s="43">
        <v>15862</v>
      </c>
      <c r="CL162" s="43">
        <v>15669</v>
      </c>
      <c r="CM162" s="43">
        <v>15327.5</v>
      </c>
      <c r="CN162" s="43">
        <v>15243</v>
      </c>
      <c r="CO162" s="43">
        <v>15408</v>
      </c>
      <c r="CP162" s="43">
        <v>15499.5</v>
      </c>
      <c r="CQ162" s="43">
        <v>15570.5</v>
      </c>
      <c r="CR162" s="43">
        <v>15634</v>
      </c>
      <c r="CS162" s="43">
        <v>15563.5</v>
      </c>
      <c r="CT162" s="43">
        <v>15082.5</v>
      </c>
      <c r="CU162" s="43">
        <v>14396</v>
      </c>
      <c r="CV162" s="43">
        <v>14008.5</v>
      </c>
      <c r="CW162" s="43">
        <v>14067</v>
      </c>
      <c r="CX162" s="43">
        <v>14260</v>
      </c>
      <c r="CY162" s="43">
        <v>14465</v>
      </c>
      <c r="CZ162" s="43">
        <v>15053.5</v>
      </c>
      <c r="DA162" s="43">
        <v>15929.5</v>
      </c>
      <c r="DB162" s="43">
        <v>16899.5</v>
      </c>
      <c r="DC162" s="43">
        <v>18159</v>
      </c>
      <c r="DD162" s="43">
        <v>19528.5</v>
      </c>
      <c r="DE162" s="43">
        <v>20495.5</v>
      </c>
      <c r="DF162" s="43">
        <v>21178.5</v>
      </c>
      <c r="DG162" s="43">
        <v>22089</v>
      </c>
      <c r="DH162" s="43">
        <v>23036.5</v>
      </c>
      <c r="DI162" s="43">
        <v>23880.5</v>
      </c>
      <c r="DJ162" s="43">
        <v>24916.5</v>
      </c>
      <c r="DK162" s="43">
        <v>26003</v>
      </c>
      <c r="DL162" s="43">
        <v>25963.5</v>
      </c>
      <c r="DM162" s="43">
        <v>24786</v>
      </c>
      <c r="DN162" s="43">
        <v>23453.5</v>
      </c>
      <c r="DO162" s="43">
        <v>23341</v>
      </c>
      <c r="DP162" s="43">
        <v>25773.5</v>
      </c>
      <c r="DQ162" s="43">
        <v>30244</v>
      </c>
      <c r="DR162" s="43">
        <v>35679.5</v>
      </c>
      <c r="DS162" s="43">
        <v>41008</v>
      </c>
      <c r="DT162" s="43">
        <v>46659</v>
      </c>
      <c r="DU162" s="43">
        <v>52374</v>
      </c>
      <c r="DV162" s="43">
        <v>56755</v>
      </c>
      <c r="DW162" s="43">
        <v>60724</v>
      </c>
      <c r="DX162" s="43"/>
      <c r="DY162" s="43"/>
      <c r="DZ162" s="43"/>
      <c r="EA162" s="43">
        <v>78355</v>
      </c>
      <c r="EB162" s="43"/>
      <c r="EC162" s="43"/>
      <c r="ED162" s="43"/>
      <c r="EE162" s="43"/>
      <c r="EF162" s="43">
        <v>86594</v>
      </c>
      <c r="EG162" s="43"/>
      <c r="EH162" s="43"/>
      <c r="EI162" s="43"/>
      <c r="EJ162" s="43"/>
      <c r="EK162" s="43">
        <v>120873</v>
      </c>
      <c r="EL162" s="43"/>
      <c r="EM162" s="43"/>
      <c r="EN162" s="43"/>
      <c r="EO162" s="43"/>
      <c r="EP162" s="43">
        <v>116047</v>
      </c>
      <c r="EQ162" s="43"/>
      <c r="ER162" s="43"/>
      <c r="ES162" s="43"/>
      <c r="ET162" s="43"/>
      <c r="EU162" s="43">
        <v>186818</v>
      </c>
      <c r="EV162" s="43"/>
      <c r="EW162" s="43"/>
      <c r="EX162" s="43"/>
      <c r="EY162" s="43"/>
      <c r="EZ162" s="43">
        <v>278372</v>
      </c>
      <c r="FA162" s="43"/>
      <c r="FB162" s="43"/>
      <c r="FC162" s="43"/>
      <c r="FD162" s="43"/>
      <c r="FE162" s="43">
        <v>365926</v>
      </c>
      <c r="FF162" s="43"/>
      <c r="FG162" s="43"/>
      <c r="FH162" s="43"/>
      <c r="FI162" s="43"/>
      <c r="FJ162" s="43">
        <v>425485</v>
      </c>
      <c r="FK162" s="43"/>
      <c r="FL162" s="43"/>
      <c r="FM162" s="43"/>
      <c r="FN162" s="43"/>
      <c r="FO162" s="43">
        <v>475766</v>
      </c>
      <c r="FP162" s="43"/>
      <c r="FQ162" s="43"/>
      <c r="FR162" s="43"/>
      <c r="FS162" s="43"/>
      <c r="FT162" s="43">
        <v>625121</v>
      </c>
      <c r="FU162" s="43"/>
      <c r="FV162" s="43"/>
      <c r="FW162" s="43"/>
      <c r="FX162" s="43"/>
      <c r="FY162" s="43">
        <v>809856</v>
      </c>
      <c r="FZ162" s="43"/>
      <c r="GA162" s="43"/>
      <c r="GB162" s="43"/>
      <c r="GC162" s="43"/>
      <c r="GD162" s="43">
        <v>1014510</v>
      </c>
      <c r="GE162" s="43"/>
      <c r="GF162" s="43"/>
      <c r="GG162" s="43"/>
      <c r="GH162" s="43"/>
      <c r="GI162" s="43">
        <v>1211632</v>
      </c>
      <c r="GJ162" s="43"/>
      <c r="GK162" s="43"/>
      <c r="GL162" s="43"/>
      <c r="GM162" s="43"/>
      <c r="GN162" s="43">
        <v>1194987</v>
      </c>
      <c r="GO162" s="43"/>
      <c r="GP162" s="43"/>
      <c r="GQ162" s="43"/>
      <c r="GR162" s="43"/>
      <c r="GS162" s="43">
        <v>1146665</v>
      </c>
      <c r="GT162" s="43"/>
      <c r="GU162" s="43"/>
      <c r="GV162" s="43"/>
      <c r="GW162" s="43"/>
      <c r="GX162" s="43">
        <v>1297055</v>
      </c>
    </row>
    <row r="163" spans="1:206" customFormat="1">
      <c r="A163" s="181" t="s">
        <v>224</v>
      </c>
      <c r="B163" t="s">
        <v>3547</v>
      </c>
      <c r="C163" t="s">
        <v>3533</v>
      </c>
      <c r="D163" s="187" t="s">
        <v>3559</v>
      </c>
      <c r="E163" t="s">
        <v>887</v>
      </c>
      <c r="BD163" s="43">
        <v>574.5</v>
      </c>
      <c r="BE163" s="43">
        <v>761.5</v>
      </c>
      <c r="BF163" s="43">
        <v>773</v>
      </c>
      <c r="BG163" s="43">
        <v>731</v>
      </c>
      <c r="BH163" s="43">
        <v>677.5</v>
      </c>
      <c r="BI163" s="43">
        <v>653.5</v>
      </c>
      <c r="BJ163" s="43">
        <v>676</v>
      </c>
      <c r="BK163" s="43">
        <v>737.5</v>
      </c>
      <c r="BL163" s="43">
        <v>1044</v>
      </c>
      <c r="BM163" s="43">
        <v>1464</v>
      </c>
      <c r="BN163" s="43">
        <v>1735</v>
      </c>
      <c r="BO163" s="43">
        <v>1936</v>
      </c>
      <c r="BP163" s="43">
        <v>2024.5</v>
      </c>
      <c r="BQ163" s="43">
        <v>2030.5</v>
      </c>
      <c r="BR163" s="43">
        <v>2068.5</v>
      </c>
      <c r="BS163" s="43">
        <v>2078</v>
      </c>
      <c r="BT163" s="43">
        <v>2043.5</v>
      </c>
      <c r="BU163" s="43">
        <v>2023</v>
      </c>
      <c r="BV163" s="43">
        <v>2010</v>
      </c>
      <c r="BW163" s="43">
        <v>2052.5</v>
      </c>
      <c r="BX163" s="43">
        <v>2115</v>
      </c>
      <c r="BY163" s="43">
        <v>2093</v>
      </c>
      <c r="BZ163" s="43">
        <v>2033.5</v>
      </c>
      <c r="CA163" s="43">
        <v>2003</v>
      </c>
      <c r="CB163" s="43">
        <v>1968.5</v>
      </c>
      <c r="CC163" s="43">
        <v>1934</v>
      </c>
      <c r="CD163" s="43">
        <v>1890.5</v>
      </c>
      <c r="CE163" s="43">
        <v>1861.5</v>
      </c>
      <c r="CF163" s="43">
        <v>1850</v>
      </c>
      <c r="CG163" s="43">
        <v>1859.5</v>
      </c>
      <c r="CH163" s="43">
        <v>1906</v>
      </c>
      <c r="CI163" s="43">
        <v>1918.5</v>
      </c>
      <c r="CJ163" s="43">
        <v>1913.5</v>
      </c>
      <c r="CK163" s="43">
        <v>1910.5</v>
      </c>
      <c r="CL163" s="43">
        <v>1860</v>
      </c>
      <c r="CM163" s="43">
        <v>1812</v>
      </c>
      <c r="CN163" s="43">
        <v>1824</v>
      </c>
      <c r="CO163" s="43">
        <v>1888.5</v>
      </c>
      <c r="CP163" s="43">
        <v>1943.5</v>
      </c>
      <c r="CQ163" s="43">
        <v>1947.5</v>
      </c>
      <c r="CR163" s="43">
        <v>1915</v>
      </c>
      <c r="CS163" s="43">
        <v>1841</v>
      </c>
      <c r="CT163" s="43">
        <v>1716.5</v>
      </c>
      <c r="CU163" s="43">
        <v>1514.5</v>
      </c>
      <c r="CV163" s="43">
        <v>1283.5</v>
      </c>
      <c r="CW163" s="43">
        <v>1137.5</v>
      </c>
      <c r="CX163" s="43">
        <v>1087.5</v>
      </c>
      <c r="CY163" s="43">
        <v>1079</v>
      </c>
      <c r="CZ163" s="43">
        <v>1091.5</v>
      </c>
      <c r="DA163" s="43">
        <v>1141.5</v>
      </c>
      <c r="DB163" s="43">
        <v>1237</v>
      </c>
      <c r="DC163" s="43">
        <v>1300.5</v>
      </c>
      <c r="DD163" s="43">
        <v>1378.5</v>
      </c>
      <c r="DE163" s="43">
        <v>1515</v>
      </c>
      <c r="DF163" s="43">
        <v>1625.5</v>
      </c>
      <c r="DG163" s="43">
        <v>1700.5</v>
      </c>
      <c r="DH163" s="43">
        <v>1786.5</v>
      </c>
      <c r="DI163" s="43">
        <v>1945.5</v>
      </c>
      <c r="DJ163" s="43">
        <v>2135.5</v>
      </c>
      <c r="DK163" s="43">
        <v>2268</v>
      </c>
      <c r="DL163" s="43">
        <v>2398.5</v>
      </c>
      <c r="DM163" s="43">
        <v>2541.5</v>
      </c>
      <c r="DN163" s="43">
        <v>2684.5</v>
      </c>
      <c r="DO163" s="43">
        <v>2915.5</v>
      </c>
      <c r="DP163" s="43">
        <v>3187.5</v>
      </c>
      <c r="DQ163" s="43">
        <v>3504.5</v>
      </c>
      <c r="DR163" s="43">
        <v>3887.5</v>
      </c>
      <c r="DS163" s="43">
        <v>4144</v>
      </c>
      <c r="DT163" s="43">
        <v>4313.5</v>
      </c>
      <c r="DU163" s="43">
        <v>4682.5</v>
      </c>
      <c r="DV163" s="43">
        <v>5511</v>
      </c>
      <c r="DW163" s="43">
        <v>6174</v>
      </c>
      <c r="DX163" s="43"/>
      <c r="DY163" s="43"/>
      <c r="DZ163" s="43"/>
      <c r="EA163" s="43">
        <v>6198</v>
      </c>
      <c r="EB163" s="43"/>
      <c r="EC163" s="43"/>
      <c r="ED163" s="43"/>
      <c r="EE163" s="43"/>
      <c r="EF163" s="43">
        <v>11465</v>
      </c>
      <c r="EG163" s="43"/>
      <c r="EH163" s="43"/>
      <c r="EI163" s="43"/>
      <c r="EJ163" s="43"/>
      <c r="EK163" s="43">
        <v>13047</v>
      </c>
      <c r="EL163" s="43"/>
      <c r="EM163" s="43"/>
      <c r="EN163" s="43"/>
      <c r="EO163" s="43"/>
      <c r="EP163" s="43">
        <v>19299</v>
      </c>
      <c r="EQ163" s="43"/>
      <c r="ER163" s="43"/>
      <c r="ES163" s="43"/>
      <c r="ET163" s="43"/>
      <c r="EU163" s="43">
        <v>18671</v>
      </c>
      <c r="EV163" s="43"/>
      <c r="EW163" s="43"/>
      <c r="EX163" s="43"/>
      <c r="EY163" s="43"/>
      <c r="EZ163" s="43">
        <v>31545</v>
      </c>
      <c r="FA163" s="43"/>
      <c r="FB163" s="43"/>
      <c r="FC163" s="43"/>
      <c r="FD163" s="43"/>
      <c r="FE163" s="43">
        <v>49220</v>
      </c>
      <c r="FF163" s="43"/>
      <c r="FG163" s="43"/>
      <c r="FH163" s="43"/>
      <c r="FI163" s="43"/>
      <c r="FJ163" s="43">
        <v>67825</v>
      </c>
      <c r="FK163" s="43"/>
      <c r="FL163" s="43"/>
      <c r="FM163" s="43"/>
      <c r="FN163" s="43"/>
      <c r="FO163" s="43">
        <v>82756</v>
      </c>
      <c r="FP163" s="43"/>
      <c r="FQ163" s="43"/>
      <c r="FR163" s="43"/>
      <c r="FS163" s="43"/>
      <c r="FT163" s="43">
        <v>95896</v>
      </c>
      <c r="FU163" s="43"/>
      <c r="FV163" s="43"/>
      <c r="FW163" s="43"/>
      <c r="FX163" s="43"/>
      <c r="FY163" s="43">
        <v>132357</v>
      </c>
      <c r="FZ163" s="43"/>
      <c r="GA163" s="43"/>
      <c r="GB163" s="43"/>
      <c r="GC163" s="43"/>
      <c r="GD163" s="43">
        <v>179594</v>
      </c>
      <c r="GE163" s="43"/>
      <c r="GF163" s="43"/>
      <c r="GG163" s="43"/>
      <c r="GH163" s="43"/>
      <c r="GI163" s="43">
        <v>236442</v>
      </c>
      <c r="GJ163" s="43"/>
      <c r="GK163" s="43"/>
      <c r="GL163" s="43"/>
      <c r="GM163" s="43"/>
      <c r="GN163" s="43">
        <v>294409</v>
      </c>
      <c r="GO163" s="43"/>
      <c r="GP163" s="43"/>
      <c r="GQ163" s="43"/>
      <c r="GR163" s="43"/>
      <c r="GS163" s="43">
        <v>301801</v>
      </c>
      <c r="GT163" s="43"/>
      <c r="GU163" s="43"/>
      <c r="GV163" s="43"/>
      <c r="GW163" s="43"/>
      <c r="GX163" s="43">
        <v>302464</v>
      </c>
    </row>
    <row r="164" spans="1:206" s="67" customFormat="1">
      <c r="A164" s="182" t="s">
        <v>224</v>
      </c>
      <c r="B164" s="67" t="s">
        <v>3547</v>
      </c>
      <c r="C164" s="67" t="s">
        <v>3533</v>
      </c>
      <c r="D164" s="188" t="s">
        <v>3560</v>
      </c>
      <c r="E164" s="67" t="s">
        <v>888</v>
      </c>
      <c r="BD164" s="175">
        <f>SUM(BD156:BD163,BD135:BD142)/SUM(BD122:BD163)</f>
        <v>6.1682829690984375E-2</v>
      </c>
      <c r="BE164" s="175">
        <f t="shared" ref="BE164:DP164" si="12">SUM(BE156:BE163,BE135:BE142)/SUM(BE122:BE163)</f>
        <v>6.1228361756087674E-2</v>
      </c>
      <c r="BF164" s="175">
        <f t="shared" si="12"/>
        <v>6.0933367792807752E-2</v>
      </c>
      <c r="BG164" s="175">
        <f t="shared" si="12"/>
        <v>6.0861954448943253E-2</v>
      </c>
      <c r="BH164" s="175">
        <f t="shared" si="12"/>
        <v>6.0873630758457677E-2</v>
      </c>
      <c r="BI164" s="175">
        <f t="shared" si="12"/>
        <v>6.1023770518383778E-2</v>
      </c>
      <c r="BJ164" s="175">
        <f t="shared" si="12"/>
        <v>6.1477092664093215E-2</v>
      </c>
      <c r="BK164" s="175">
        <f t="shared" si="12"/>
        <v>6.2051602935625012E-2</v>
      </c>
      <c r="BL164" s="175">
        <f t="shared" si="12"/>
        <v>6.3186065948709735E-2</v>
      </c>
      <c r="BM164" s="175">
        <f t="shared" si="12"/>
        <v>6.4561717433582702E-2</v>
      </c>
      <c r="BN164" s="175">
        <f t="shared" si="12"/>
        <v>6.5667685978890583E-2</v>
      </c>
      <c r="BO164" s="175">
        <f t="shared" si="12"/>
        <v>6.6995395982928529E-2</v>
      </c>
      <c r="BP164" s="175">
        <f t="shared" si="12"/>
        <v>6.8109305210342697E-2</v>
      </c>
      <c r="BQ164" s="175">
        <f t="shared" si="12"/>
        <v>6.9277530327013032E-2</v>
      </c>
      <c r="BR164" s="175">
        <f t="shared" si="12"/>
        <v>7.0811021457287238E-2</v>
      </c>
      <c r="BS164" s="175">
        <f t="shared" si="12"/>
        <v>7.2882361691970432E-2</v>
      </c>
      <c r="BT164" s="175">
        <f t="shared" si="12"/>
        <v>7.5122643793466545E-2</v>
      </c>
      <c r="BU164" s="175">
        <f t="shared" si="12"/>
        <v>7.7292442527428715E-2</v>
      </c>
      <c r="BV164" s="175">
        <f t="shared" si="12"/>
        <v>7.9648340297303555E-2</v>
      </c>
      <c r="BW164" s="175">
        <f t="shared" si="12"/>
        <v>8.1916382577752314E-2</v>
      </c>
      <c r="BX164" s="175">
        <f t="shared" si="12"/>
        <v>8.3951348273774914E-2</v>
      </c>
      <c r="BY164" s="175">
        <f t="shared" si="12"/>
        <v>8.6100036531126606E-2</v>
      </c>
      <c r="BZ164" s="175">
        <f t="shared" si="12"/>
        <v>8.8494144125429469E-2</v>
      </c>
      <c r="CA164" s="175">
        <f t="shared" si="12"/>
        <v>9.0773633264018813E-2</v>
      </c>
      <c r="CB164" s="175">
        <f t="shared" si="12"/>
        <v>9.3164394007736587E-2</v>
      </c>
      <c r="CC164" s="175">
        <f t="shared" si="12"/>
        <v>9.5602109906832697E-2</v>
      </c>
      <c r="CD164" s="175">
        <f t="shared" si="12"/>
        <v>9.7931894306072145E-2</v>
      </c>
      <c r="CE164" s="175">
        <f t="shared" si="12"/>
        <v>0.10040112496756656</v>
      </c>
      <c r="CF164" s="175">
        <f t="shared" si="12"/>
        <v>0.10271989372783406</v>
      </c>
      <c r="CG164" s="175">
        <f t="shared" si="12"/>
        <v>0.10448789406483003</v>
      </c>
      <c r="CH164" s="175">
        <f t="shared" si="12"/>
        <v>0.10499123262068824</v>
      </c>
      <c r="CI164" s="175">
        <f t="shared" si="12"/>
        <v>0.103893417284201</v>
      </c>
      <c r="CJ164" s="175">
        <f t="shared" si="12"/>
        <v>0.10195464993990547</v>
      </c>
      <c r="CK164" s="175">
        <f t="shared" si="12"/>
        <v>0.10025547370127753</v>
      </c>
      <c r="CL164" s="175">
        <f t="shared" si="12"/>
        <v>9.9291704379515164E-2</v>
      </c>
      <c r="CM164" s="175">
        <f t="shared" si="12"/>
        <v>9.8566181472195327E-2</v>
      </c>
      <c r="CN164" s="175">
        <f t="shared" si="12"/>
        <v>9.8260009962872555E-2</v>
      </c>
      <c r="CO164" s="175">
        <f t="shared" si="12"/>
        <v>9.8676578859287323E-2</v>
      </c>
      <c r="CP164" s="175">
        <f t="shared" si="12"/>
        <v>9.9817115332713563E-2</v>
      </c>
      <c r="CQ164" s="175">
        <f t="shared" si="12"/>
        <v>0.10171627668315936</v>
      </c>
      <c r="CR164" s="175">
        <f t="shared" si="12"/>
        <v>0.10412196908917773</v>
      </c>
      <c r="CS164" s="175">
        <f t="shared" si="12"/>
        <v>0.10692029880643418</v>
      </c>
      <c r="CT164" s="175">
        <f t="shared" si="12"/>
        <v>0.11021669437595547</v>
      </c>
      <c r="CU164" s="175">
        <f t="shared" si="12"/>
        <v>0.11380192284609372</v>
      </c>
      <c r="CV164" s="175">
        <f t="shared" si="12"/>
        <v>0.11707170093132166</v>
      </c>
      <c r="CW164" s="175">
        <f t="shared" si="12"/>
        <v>0.11991735671053541</v>
      </c>
      <c r="CX164" s="175">
        <f t="shared" si="12"/>
        <v>0.1222335818658294</v>
      </c>
      <c r="CY164" s="175">
        <f t="shared" si="12"/>
        <v>0.12408490255031024</v>
      </c>
      <c r="CZ164" s="175">
        <f t="shared" si="12"/>
        <v>0.12536538715905396</v>
      </c>
      <c r="DA164" s="175">
        <f t="shared" si="12"/>
        <v>0.12608237885614315</v>
      </c>
      <c r="DB164" s="175">
        <f t="shared" si="12"/>
        <v>0.12725879310638452</v>
      </c>
      <c r="DC164" s="175">
        <f t="shared" si="12"/>
        <v>0.12927950109130118</v>
      </c>
      <c r="DD164" s="175">
        <f t="shared" si="12"/>
        <v>0.13220507566453962</v>
      </c>
      <c r="DE164" s="175">
        <f t="shared" si="12"/>
        <v>0.13548949768038532</v>
      </c>
      <c r="DF164" s="175">
        <f t="shared" si="12"/>
        <v>0.13854403757805664</v>
      </c>
      <c r="DG164" s="175">
        <f t="shared" si="12"/>
        <v>0.14105022447551646</v>
      </c>
      <c r="DH164" s="175">
        <f t="shared" si="12"/>
        <v>0.14278968815170714</v>
      </c>
      <c r="DI164" s="175">
        <f t="shared" si="12"/>
        <v>0.14311090361024242</v>
      </c>
      <c r="DJ164" s="175">
        <f t="shared" si="12"/>
        <v>0.14165666759289111</v>
      </c>
      <c r="DK164" s="175">
        <f t="shared" si="12"/>
        <v>0.13970161246674265</v>
      </c>
      <c r="DL164" s="175">
        <f t="shared" si="12"/>
        <v>0.13808006508731341</v>
      </c>
      <c r="DM164" s="175">
        <f t="shared" si="12"/>
        <v>0.13802867591205631</v>
      </c>
      <c r="DN164" s="175">
        <f t="shared" si="12"/>
        <v>0.13966497462054248</v>
      </c>
      <c r="DO164" s="175">
        <f t="shared" si="12"/>
        <v>0.14186480403930155</v>
      </c>
      <c r="DP164" s="175">
        <f t="shared" si="12"/>
        <v>0.14489251199925346</v>
      </c>
      <c r="DQ164" s="175">
        <f t="shared" ref="DQ164:DW164" si="13">SUM(DQ156:DQ163,DQ135:DQ142)/SUM(DQ122:DQ163)</f>
        <v>0.14831473579839813</v>
      </c>
      <c r="DR164" s="175">
        <f t="shared" si="13"/>
        <v>0.15160192724927382</v>
      </c>
      <c r="DS164" s="175">
        <f t="shared" si="13"/>
        <v>0.15504886409344693</v>
      </c>
      <c r="DT164" s="175">
        <f t="shared" si="13"/>
        <v>0.15855238023413556</v>
      </c>
      <c r="DU164" s="175">
        <f t="shared" si="13"/>
        <v>0.16235756831285422</v>
      </c>
      <c r="DV164" s="175">
        <f t="shared" si="13"/>
        <v>0.16612271588474969</v>
      </c>
      <c r="DW164" s="175">
        <f t="shared" si="13"/>
        <v>0.16893010912224871</v>
      </c>
      <c r="DX164" s="68"/>
      <c r="DY164" s="68"/>
      <c r="DZ164" s="68"/>
      <c r="EA164" s="68"/>
      <c r="EB164" s="68"/>
      <c r="EC164" s="68"/>
      <c r="ED164" s="68"/>
      <c r="EE164" s="68"/>
      <c r="EF164" s="68"/>
      <c r="EG164" s="68"/>
      <c r="EH164" s="68"/>
      <c r="EI164" s="68"/>
      <c r="EJ164" s="68"/>
      <c r="EK164" s="68"/>
      <c r="EL164" s="68"/>
      <c r="EM164" s="68"/>
      <c r="EN164" s="68"/>
      <c r="EO164" s="68"/>
      <c r="EP164" s="68"/>
      <c r="EQ164" s="68"/>
      <c r="ER164" s="68"/>
      <c r="ES164" s="68"/>
      <c r="ET164" s="68"/>
      <c r="EU164" s="68"/>
      <c r="EV164" s="68"/>
      <c r="EW164" s="68"/>
      <c r="EX164" s="68"/>
      <c r="EY164" s="68"/>
      <c r="EZ164" s="68"/>
      <c r="FA164" s="68"/>
      <c r="FB164" s="68"/>
      <c r="FC164" s="68"/>
      <c r="FD164" s="68"/>
      <c r="FE164" s="68"/>
      <c r="FF164" s="68"/>
      <c r="FG164" s="68"/>
      <c r="FH164" s="68"/>
      <c r="FI164" s="68"/>
      <c r="FJ164" s="68"/>
      <c r="FK164" s="68"/>
      <c r="FL164" s="68"/>
      <c r="FM164" s="68"/>
      <c r="FN164" s="68"/>
      <c r="FO164" s="68"/>
      <c r="FP164" s="68"/>
      <c r="FQ164" s="68"/>
      <c r="FR164" s="68"/>
      <c r="FS164" s="68"/>
      <c r="FT164" s="68"/>
      <c r="FU164" s="68"/>
      <c r="FV164" s="68"/>
      <c r="FW164" s="68"/>
      <c r="FX164" s="68"/>
      <c r="FY164" s="68"/>
      <c r="FZ164" s="68"/>
      <c r="GA164" s="68"/>
      <c r="GB164" s="68"/>
      <c r="GC164" s="68"/>
      <c r="GD164" s="68"/>
      <c r="GE164" s="68"/>
      <c r="GF164" s="68"/>
      <c r="GG164" s="68"/>
      <c r="GH164" s="68"/>
      <c r="GI164" s="68"/>
      <c r="GJ164" s="68"/>
      <c r="GK164" s="68"/>
      <c r="GL164" s="68"/>
      <c r="GM164" s="68"/>
      <c r="GN164" s="68"/>
      <c r="GO164" s="68"/>
      <c r="GP164" s="68"/>
      <c r="GQ164" s="68"/>
      <c r="GR164" s="68"/>
      <c r="GS164" s="68"/>
      <c r="GT164" s="68"/>
      <c r="GU164" s="68"/>
      <c r="GV164" s="68"/>
      <c r="GW164" s="68"/>
      <c r="GX164" s="68"/>
    </row>
    <row r="165" spans="1:206" s="67" customFormat="1">
      <c r="A165" s="182" t="s">
        <v>224</v>
      </c>
      <c r="B165" s="67" t="s">
        <v>3547</v>
      </c>
      <c r="C165" s="67" t="s">
        <v>3533</v>
      </c>
      <c r="D165" s="188" t="s">
        <v>3560</v>
      </c>
      <c r="E165" s="67" t="s">
        <v>889</v>
      </c>
      <c r="BD165" s="175">
        <f>SUM(BD135:BD142)/SUM(BD122:BD142)</f>
        <v>7.1533953426907881E-2</v>
      </c>
      <c r="BE165" s="175">
        <f t="shared" ref="BE165:DP165" si="14">SUM(BE135:BE142)/SUM(BE122:BE142)</f>
        <v>7.1452727971282687E-2</v>
      </c>
      <c r="BF165" s="175">
        <f t="shared" si="14"/>
        <v>7.1556294362373901E-2</v>
      </c>
      <c r="BG165" s="175">
        <f t="shared" si="14"/>
        <v>7.1913876578280675E-2</v>
      </c>
      <c r="BH165" s="175">
        <f t="shared" si="14"/>
        <v>7.2344664285874952E-2</v>
      </c>
      <c r="BI165" s="175">
        <f t="shared" si="14"/>
        <v>7.2890495922576404E-2</v>
      </c>
      <c r="BJ165" s="175">
        <f t="shared" si="14"/>
        <v>7.3736070978073484E-2</v>
      </c>
      <c r="BK165" s="175">
        <f t="shared" si="14"/>
        <v>7.4733507469391461E-2</v>
      </c>
      <c r="BL165" s="175">
        <f t="shared" si="14"/>
        <v>7.6205968636876162E-2</v>
      </c>
      <c r="BM165" s="175">
        <f t="shared" si="14"/>
        <v>7.7959086172577616E-2</v>
      </c>
      <c r="BN165" s="175">
        <f t="shared" si="14"/>
        <v>7.9577732540708102E-2</v>
      </c>
      <c r="BO165" s="175">
        <f t="shared" si="14"/>
        <v>8.1431842485205227E-2</v>
      </c>
      <c r="BP165" s="175">
        <f t="shared" si="14"/>
        <v>8.301046440781476E-2</v>
      </c>
      <c r="BQ165" s="175">
        <f t="shared" si="14"/>
        <v>8.4685472874370796E-2</v>
      </c>
      <c r="BR165" s="175">
        <f t="shared" si="14"/>
        <v>8.6797464989734521E-2</v>
      </c>
      <c r="BS165" s="175">
        <f t="shared" si="14"/>
        <v>8.9687089182115792E-2</v>
      </c>
      <c r="BT165" s="175">
        <f t="shared" si="14"/>
        <v>9.2833337082330047E-2</v>
      </c>
      <c r="BU165" s="175">
        <f t="shared" si="14"/>
        <v>9.575952988615212E-2</v>
      </c>
      <c r="BV165" s="175">
        <f t="shared" si="14"/>
        <v>9.883691402065975E-2</v>
      </c>
      <c r="BW165" s="175">
        <f t="shared" si="14"/>
        <v>0.10173858221583217</v>
      </c>
      <c r="BX165" s="175">
        <f t="shared" si="14"/>
        <v>0.10433059550760487</v>
      </c>
      <c r="BY165" s="175">
        <f t="shared" si="14"/>
        <v>0.10711818084434621</v>
      </c>
      <c r="BZ165" s="175">
        <f t="shared" si="14"/>
        <v>0.11020988088317647</v>
      </c>
      <c r="CA165" s="175">
        <f t="shared" si="14"/>
        <v>0.11313390853209317</v>
      </c>
      <c r="CB165" s="175">
        <f t="shared" si="14"/>
        <v>0.11623155885384139</v>
      </c>
      <c r="CC165" s="175">
        <f t="shared" si="14"/>
        <v>0.11941412070454632</v>
      </c>
      <c r="CD165" s="175">
        <f t="shared" si="14"/>
        <v>0.12250722729901156</v>
      </c>
      <c r="CE165" s="175">
        <f t="shared" si="14"/>
        <v>0.12585988056891179</v>
      </c>
      <c r="CF165" s="175">
        <f t="shared" si="14"/>
        <v>0.1290914056838422</v>
      </c>
      <c r="CG165" s="175">
        <f t="shared" si="14"/>
        <v>0.13172096647868359</v>
      </c>
      <c r="CH165" s="175">
        <f t="shared" si="14"/>
        <v>0.13288184035260558</v>
      </c>
      <c r="CI165" s="175">
        <f t="shared" si="14"/>
        <v>0.13203583566357846</v>
      </c>
      <c r="CJ165" s="175">
        <f t="shared" si="14"/>
        <v>0.13009450853786045</v>
      </c>
      <c r="CK165" s="175">
        <f t="shared" si="14"/>
        <v>0.12844923039942807</v>
      </c>
      <c r="CL165" s="175">
        <f t="shared" si="14"/>
        <v>0.12767349807975847</v>
      </c>
      <c r="CM165" s="175">
        <f t="shared" si="14"/>
        <v>0.1270763706466187</v>
      </c>
      <c r="CN165" s="175">
        <f t="shared" si="14"/>
        <v>0.12692384140201909</v>
      </c>
      <c r="CO165" s="175">
        <f t="shared" si="14"/>
        <v>0.12768908777299828</v>
      </c>
      <c r="CP165" s="175">
        <f t="shared" si="14"/>
        <v>0.12929926452688359</v>
      </c>
      <c r="CQ165" s="175">
        <f t="shared" si="14"/>
        <v>0.13175262117489164</v>
      </c>
      <c r="CR165" s="175">
        <f t="shared" si="14"/>
        <v>0.13475778262358887</v>
      </c>
      <c r="CS165" s="175">
        <f t="shared" si="14"/>
        <v>0.13799108792390144</v>
      </c>
      <c r="CT165" s="175">
        <f t="shared" si="14"/>
        <v>0.14144082798558438</v>
      </c>
      <c r="CU165" s="175">
        <f t="shared" si="14"/>
        <v>0.14503807003872965</v>
      </c>
      <c r="CV165" s="175">
        <f t="shared" si="14"/>
        <v>0.14826661622685663</v>
      </c>
      <c r="CW165" s="175">
        <f t="shared" si="14"/>
        <v>0.15103101923101137</v>
      </c>
      <c r="CX165" s="175">
        <f t="shared" si="14"/>
        <v>0.15319973427800448</v>
      </c>
      <c r="CY165" s="175">
        <f t="shared" si="14"/>
        <v>0.15485020449163836</v>
      </c>
      <c r="CZ165" s="175">
        <f t="shared" si="14"/>
        <v>0.15589076628940418</v>
      </c>
      <c r="DA165" s="175">
        <f t="shared" si="14"/>
        <v>0.15629346331497063</v>
      </c>
      <c r="DB165" s="175">
        <f t="shared" si="14"/>
        <v>0.15729903064970244</v>
      </c>
      <c r="DC165" s="175">
        <f t="shared" si="14"/>
        <v>0.15935618862806261</v>
      </c>
      <c r="DD165" s="175">
        <f t="shared" si="14"/>
        <v>0.16252238151837292</v>
      </c>
      <c r="DE165" s="175">
        <f t="shared" si="14"/>
        <v>0.16624695299524558</v>
      </c>
      <c r="DF165" s="175">
        <f t="shared" si="14"/>
        <v>0.16981007468551651</v>
      </c>
      <c r="DG165" s="175">
        <f t="shared" si="14"/>
        <v>0.17276330244870147</v>
      </c>
      <c r="DH165" s="175">
        <f t="shared" si="14"/>
        <v>0.17487371177692004</v>
      </c>
      <c r="DI165" s="175">
        <f t="shared" si="14"/>
        <v>0.17539810396529126</v>
      </c>
      <c r="DJ165" s="175">
        <f t="shared" si="14"/>
        <v>0.17387145762130257</v>
      </c>
      <c r="DK165" s="175">
        <f t="shared" si="14"/>
        <v>0.17173377753547367</v>
      </c>
      <c r="DL165" s="175">
        <f t="shared" si="14"/>
        <v>0.1699430629276531</v>
      </c>
      <c r="DM165" s="175">
        <f t="shared" si="14"/>
        <v>0.16986240223141119</v>
      </c>
      <c r="DN165" s="175">
        <f t="shared" si="14"/>
        <v>0.17161750262908734</v>
      </c>
      <c r="DO165" s="175">
        <f t="shared" si="14"/>
        <v>0.17395843884947854</v>
      </c>
      <c r="DP165" s="175">
        <f t="shared" si="14"/>
        <v>0.17723673918224872</v>
      </c>
      <c r="DQ165" s="175">
        <f t="shared" ref="DQ165:DW165" si="15">SUM(DQ135:DQ142)/SUM(DQ122:DQ142)</f>
        <v>0.18097688287369743</v>
      </c>
      <c r="DR165" s="175">
        <f t="shared" si="15"/>
        <v>0.18460809515801835</v>
      </c>
      <c r="DS165" s="175">
        <f t="shared" si="15"/>
        <v>0.18845643424397959</v>
      </c>
      <c r="DT165" s="175">
        <f t="shared" si="15"/>
        <v>0.19236891210249799</v>
      </c>
      <c r="DU165" s="175">
        <f t="shared" si="15"/>
        <v>0.19667696846358351</v>
      </c>
      <c r="DV165" s="175">
        <f t="shared" si="15"/>
        <v>0.20108466618623411</v>
      </c>
      <c r="DW165" s="175">
        <f t="shared" si="15"/>
        <v>0.2044846544705976</v>
      </c>
      <c r="DX165" s="68"/>
      <c r="DY165" s="68"/>
      <c r="DZ165" s="68"/>
      <c r="EA165" s="68"/>
      <c r="EB165" s="68"/>
      <c r="EC165" s="68"/>
      <c r="ED165" s="68"/>
      <c r="EE165" s="68"/>
      <c r="EF165" s="68"/>
      <c r="EG165" s="68"/>
      <c r="EH165" s="68"/>
      <c r="EI165" s="68"/>
      <c r="EJ165" s="68"/>
      <c r="EK165" s="68"/>
      <c r="EL165" s="68"/>
      <c r="EM165" s="68"/>
      <c r="EN165" s="68"/>
      <c r="EO165" s="68"/>
      <c r="EP165" s="68"/>
      <c r="EQ165" s="68"/>
      <c r="ER165" s="68"/>
      <c r="ES165" s="68"/>
      <c r="ET165" s="68"/>
      <c r="EU165" s="68"/>
      <c r="EV165" s="68"/>
      <c r="EW165" s="68"/>
      <c r="EX165" s="68"/>
      <c r="EY165" s="68"/>
      <c r="EZ165" s="68"/>
      <c r="FA165" s="68"/>
      <c r="FB165" s="68"/>
      <c r="FC165" s="68"/>
      <c r="FD165" s="68"/>
      <c r="FE165" s="68"/>
      <c r="FF165" s="68"/>
      <c r="FG165" s="68"/>
      <c r="FH165" s="68"/>
      <c r="FI165" s="68"/>
      <c r="FJ165" s="68"/>
      <c r="FK165" s="68"/>
      <c r="FL165" s="68"/>
      <c r="FM165" s="68"/>
      <c r="FN165" s="68"/>
      <c r="FO165" s="68"/>
      <c r="FP165" s="68"/>
      <c r="FQ165" s="68"/>
      <c r="FR165" s="68"/>
      <c r="FS165" s="68"/>
      <c r="FT165" s="68"/>
      <c r="FU165" s="68"/>
      <c r="FV165" s="68"/>
      <c r="FW165" s="68"/>
      <c r="FX165" s="68"/>
      <c r="FY165" s="68"/>
      <c r="FZ165" s="68"/>
      <c r="GA165" s="68"/>
      <c r="GB165" s="68"/>
      <c r="GC165" s="68"/>
      <c r="GD165" s="68"/>
      <c r="GE165" s="68"/>
      <c r="GF165" s="68"/>
      <c r="GG165" s="68"/>
      <c r="GH165" s="68"/>
      <c r="GI165" s="68"/>
      <c r="GJ165" s="68"/>
      <c r="GK165" s="68"/>
      <c r="GL165" s="68"/>
      <c r="GM165" s="68"/>
      <c r="GN165" s="68"/>
      <c r="GO165" s="68"/>
      <c r="GP165" s="68"/>
      <c r="GQ165" s="68"/>
      <c r="GR165" s="68"/>
      <c r="GS165" s="68"/>
      <c r="GT165" s="68"/>
      <c r="GU165" s="68"/>
      <c r="GV165" s="68"/>
      <c r="GW165" s="68"/>
      <c r="GX165" s="68"/>
    </row>
    <row r="166" spans="1:206" s="67" customFormat="1">
      <c r="A166" s="182" t="s">
        <v>224</v>
      </c>
      <c r="B166" s="67" t="s">
        <v>3547</v>
      </c>
      <c r="C166" s="67" t="s">
        <v>3533</v>
      </c>
      <c r="D166" s="188" t="s">
        <v>3560</v>
      </c>
      <c r="E166" s="67" t="s">
        <v>890</v>
      </c>
      <c r="BD166" s="175">
        <f>SUM(BD156:BD163)/SUM(BD143:BD163)</f>
        <v>4.9717306408363825E-2</v>
      </c>
      <c r="BE166" s="175">
        <f t="shared" ref="BE166:DP166" si="16">SUM(BE156:BE163)/SUM(BE143:BE163)</f>
        <v>4.8854175554127306E-2</v>
      </c>
      <c r="BF166" s="175">
        <f t="shared" si="16"/>
        <v>4.8125118454050278E-2</v>
      </c>
      <c r="BG166" s="175">
        <f t="shared" si="16"/>
        <v>4.7587694866217597E-2</v>
      </c>
      <c r="BH166" s="175">
        <f t="shared" si="16"/>
        <v>4.7148448148642746E-2</v>
      </c>
      <c r="BI166" s="175">
        <f t="shared" si="16"/>
        <v>4.6878932415237412E-2</v>
      </c>
      <c r="BJ166" s="175">
        <f t="shared" si="16"/>
        <v>4.6916701062870714E-2</v>
      </c>
      <c r="BK166" s="175">
        <f t="shared" si="16"/>
        <v>4.7042224499129988E-2</v>
      </c>
      <c r="BL166" s="175">
        <f t="shared" si="16"/>
        <v>4.7859736737262439E-2</v>
      </c>
      <c r="BM166" s="175">
        <f t="shared" si="16"/>
        <v>4.8870885547365524E-2</v>
      </c>
      <c r="BN166" s="175">
        <f t="shared" si="16"/>
        <v>4.9430357474066412E-2</v>
      </c>
      <c r="BO166" s="175">
        <f t="shared" si="16"/>
        <v>5.0201975845640623E-2</v>
      </c>
      <c r="BP166" s="175">
        <f t="shared" si="16"/>
        <v>5.0833008756052581E-2</v>
      </c>
      <c r="BQ166" s="175">
        <f t="shared" si="16"/>
        <v>5.1470456382157116E-2</v>
      </c>
      <c r="BR166" s="175">
        <f t="shared" si="16"/>
        <v>5.2389089791682726E-2</v>
      </c>
      <c r="BS166" s="175">
        <f t="shared" si="16"/>
        <v>5.3567378596190506E-2</v>
      </c>
      <c r="BT166" s="175">
        <f t="shared" si="16"/>
        <v>5.4812069636433453E-2</v>
      </c>
      <c r="BU166" s="175">
        <f t="shared" si="16"/>
        <v>5.6153883869989984E-2</v>
      </c>
      <c r="BV166" s="175">
        <f t="shared" si="16"/>
        <v>5.7722904596928998E-2</v>
      </c>
      <c r="BW166" s="175">
        <f t="shared" si="16"/>
        <v>5.930321457934324E-2</v>
      </c>
      <c r="BX166" s="175">
        <f t="shared" si="16"/>
        <v>6.0698604938672886E-2</v>
      </c>
      <c r="BY166" s="175">
        <f t="shared" si="16"/>
        <v>6.2116248528350806E-2</v>
      </c>
      <c r="BZ166" s="175">
        <f t="shared" si="16"/>
        <v>6.3754549564353363E-2</v>
      </c>
      <c r="CA166" s="175">
        <f t="shared" si="16"/>
        <v>6.5344022193368365E-2</v>
      </c>
      <c r="CB166" s="175">
        <f t="shared" si="16"/>
        <v>6.6975337936672014E-2</v>
      </c>
      <c r="CC166" s="175">
        <f t="shared" si="16"/>
        <v>6.8610974496677454E-2</v>
      </c>
      <c r="CD166" s="175">
        <f t="shared" si="16"/>
        <v>7.0119499502921845E-2</v>
      </c>
      <c r="CE166" s="175">
        <f t="shared" si="16"/>
        <v>7.163741292627078E-2</v>
      </c>
      <c r="CF166" s="175">
        <f t="shared" si="16"/>
        <v>7.2974659246043447E-2</v>
      </c>
      <c r="CG166" s="175">
        <f t="shared" si="16"/>
        <v>7.3816153660147404E-2</v>
      </c>
      <c r="CH166" s="175">
        <f t="shared" si="16"/>
        <v>7.362382446518255E-2</v>
      </c>
      <c r="CI166" s="175">
        <f t="shared" si="16"/>
        <v>7.2288657720853813E-2</v>
      </c>
      <c r="CJ166" s="175">
        <f t="shared" si="16"/>
        <v>7.0398531996987368E-2</v>
      </c>
      <c r="CK166" s="175">
        <f t="shared" si="16"/>
        <v>6.868467515285967E-2</v>
      </c>
      <c r="CL166" s="175">
        <f t="shared" si="16"/>
        <v>6.7555059466201592E-2</v>
      </c>
      <c r="CM166" s="175">
        <f t="shared" si="16"/>
        <v>6.6731617087875963E-2</v>
      </c>
      <c r="CN166" s="175">
        <f t="shared" si="16"/>
        <v>6.6306790605756727E-2</v>
      </c>
      <c r="CO166" s="175">
        <f t="shared" si="16"/>
        <v>6.6395375545708402E-2</v>
      </c>
      <c r="CP166" s="175">
        <f t="shared" si="16"/>
        <v>6.7074223330487806E-2</v>
      </c>
      <c r="CQ166" s="175">
        <f t="shared" si="16"/>
        <v>6.841130941844567E-2</v>
      </c>
      <c r="CR166" s="175">
        <f t="shared" si="16"/>
        <v>7.0187016619892906E-2</v>
      </c>
      <c r="CS166" s="175">
        <f t="shared" si="16"/>
        <v>7.2518207976287455E-2</v>
      </c>
      <c r="CT166" s="175">
        <f t="shared" si="16"/>
        <v>7.5639906787661831E-2</v>
      </c>
      <c r="CU166" s="175">
        <f t="shared" si="16"/>
        <v>7.9189125582676517E-2</v>
      </c>
      <c r="CV166" s="175">
        <f t="shared" si="16"/>
        <v>8.2470253849393077E-2</v>
      </c>
      <c r="CW166" s="175">
        <f t="shared" si="16"/>
        <v>8.5361897797551337E-2</v>
      </c>
      <c r="CX166" s="175">
        <f t="shared" si="16"/>
        <v>8.7799554013680253E-2</v>
      </c>
      <c r="CY166" s="175">
        <f t="shared" si="16"/>
        <v>8.9841600785332043E-2</v>
      </c>
      <c r="CZ166" s="175">
        <f t="shared" si="16"/>
        <v>9.1364647598698265E-2</v>
      </c>
      <c r="DA166" s="175">
        <f t="shared" si="16"/>
        <v>9.2407100540746273E-2</v>
      </c>
      <c r="DB166" s="175">
        <f t="shared" si="16"/>
        <v>9.3750630974550719E-2</v>
      </c>
      <c r="DC166" s="175">
        <f t="shared" si="16"/>
        <v>9.5699667258558441E-2</v>
      </c>
      <c r="DD166" s="175">
        <f t="shared" si="16"/>
        <v>9.8315519170258603E-2</v>
      </c>
      <c r="DE166" s="175">
        <f t="shared" si="16"/>
        <v>0.10106529121956839</v>
      </c>
      <c r="DF166" s="175">
        <f t="shared" si="16"/>
        <v>0.10350218968927001</v>
      </c>
      <c r="DG166" s="175">
        <f t="shared" si="16"/>
        <v>0.10545493106590302</v>
      </c>
      <c r="DH166" s="175">
        <f t="shared" si="16"/>
        <v>0.10673350455564747</v>
      </c>
      <c r="DI166" s="175">
        <f t="shared" si="16"/>
        <v>0.10680265579960034</v>
      </c>
      <c r="DJ166" s="175">
        <f t="shared" si="16"/>
        <v>0.10542165435995043</v>
      </c>
      <c r="DK166" s="175">
        <f t="shared" si="16"/>
        <v>0.10367534970586749</v>
      </c>
      <c r="DL166" s="175">
        <f t="shared" si="16"/>
        <v>0.10225923182387224</v>
      </c>
      <c r="DM166" s="175">
        <f t="shared" si="16"/>
        <v>0.10226464046234615</v>
      </c>
      <c r="DN166" s="175">
        <f t="shared" si="16"/>
        <v>0.10379801960959675</v>
      </c>
      <c r="DO166" s="175">
        <f t="shared" si="16"/>
        <v>0.10587175480811357</v>
      </c>
      <c r="DP166" s="175">
        <f t="shared" si="16"/>
        <v>0.10864819091172059</v>
      </c>
      <c r="DQ166" s="175">
        <f t="shared" ref="DQ166:DW166" si="17">SUM(DQ156:DQ163)/SUM(DQ143:DQ163)</f>
        <v>0.11174014103507782</v>
      </c>
      <c r="DR166" s="175">
        <f t="shared" si="17"/>
        <v>0.11466447093254782</v>
      </c>
      <c r="DS166" s="175">
        <f t="shared" si="17"/>
        <v>0.11768479210419816</v>
      </c>
      <c r="DT166" s="175">
        <f t="shared" si="17"/>
        <v>0.12075427470051923</v>
      </c>
      <c r="DU166" s="175">
        <f t="shared" si="17"/>
        <v>0.12401388628722082</v>
      </c>
      <c r="DV166" s="175">
        <f t="shared" si="17"/>
        <v>0.12705816364538336</v>
      </c>
      <c r="DW166" s="175">
        <f t="shared" si="17"/>
        <v>0.12918460050951439</v>
      </c>
      <c r="DX166" s="68"/>
      <c r="DY166" s="68"/>
      <c r="DZ166" s="68"/>
      <c r="EA166" s="68"/>
      <c r="EB166" s="68"/>
      <c r="EC166" s="68"/>
      <c r="ED166" s="68"/>
      <c r="EE166" s="68"/>
      <c r="EF166" s="68"/>
      <c r="EG166" s="68"/>
      <c r="EH166" s="68"/>
      <c r="EI166" s="68"/>
      <c r="EJ166" s="68"/>
      <c r="EK166" s="68"/>
      <c r="EL166" s="68"/>
      <c r="EM166" s="68"/>
      <c r="EN166" s="68"/>
      <c r="EO166" s="68"/>
      <c r="EP166" s="68"/>
      <c r="EQ166" s="68"/>
      <c r="ER166" s="68"/>
      <c r="ES166" s="68"/>
      <c r="ET166" s="68"/>
      <c r="EU166" s="68"/>
      <c r="EV166" s="68"/>
      <c r="EW166" s="68"/>
      <c r="EX166" s="68"/>
      <c r="EY166" s="68"/>
      <c r="EZ166" s="68"/>
      <c r="FA166" s="68"/>
      <c r="FB166" s="68"/>
      <c r="FC166" s="68"/>
      <c r="FD166" s="68"/>
      <c r="FE166" s="68"/>
      <c r="FF166" s="68"/>
      <c r="FG166" s="68"/>
      <c r="FH166" s="68"/>
      <c r="FI166" s="68"/>
      <c r="FJ166" s="68"/>
      <c r="FK166" s="68"/>
      <c r="FL166" s="68"/>
      <c r="FM166" s="68"/>
      <c r="FN166" s="68"/>
      <c r="FO166" s="68"/>
      <c r="FP166" s="68"/>
      <c r="FQ166" s="68"/>
      <c r="FR166" s="68"/>
      <c r="FS166" s="68"/>
      <c r="FT166" s="68"/>
      <c r="FU166" s="68"/>
      <c r="FV166" s="68"/>
      <c r="FW166" s="68"/>
      <c r="FX166" s="68"/>
      <c r="FY166" s="68"/>
      <c r="FZ166" s="68"/>
      <c r="GA166" s="68"/>
      <c r="GB166" s="68"/>
      <c r="GC166" s="68"/>
      <c r="GD166" s="68"/>
      <c r="GE166" s="68"/>
      <c r="GF166" s="68"/>
      <c r="GG166" s="68"/>
      <c r="GH166" s="68"/>
      <c r="GI166" s="68"/>
      <c r="GJ166" s="68"/>
      <c r="GK166" s="68"/>
      <c r="GL166" s="68"/>
      <c r="GM166" s="68"/>
      <c r="GN166" s="68"/>
      <c r="GO166" s="68"/>
      <c r="GP166" s="68"/>
      <c r="GQ166" s="68"/>
      <c r="GR166" s="68"/>
      <c r="GS166" s="68"/>
      <c r="GT166" s="68"/>
      <c r="GU166" s="68"/>
      <c r="GV166" s="68"/>
      <c r="GW166" s="68"/>
      <c r="GX166" s="68"/>
    </row>
    <row r="167" spans="1:206" customFormat="1">
      <c r="A167" s="181" t="s">
        <v>224</v>
      </c>
      <c r="B167" t="s">
        <v>3547</v>
      </c>
      <c r="C167" t="s">
        <v>3533</v>
      </c>
      <c r="D167" s="187" t="s">
        <v>3559</v>
      </c>
      <c r="E167" t="s">
        <v>891</v>
      </c>
      <c r="BD167" s="43">
        <v>13838702</v>
      </c>
      <c r="BE167" s="43">
        <v>14356470</v>
      </c>
      <c r="BF167" s="43">
        <v>14858025</v>
      </c>
      <c r="BG167" s="43">
        <v>15339154</v>
      </c>
      <c r="BH167" s="43">
        <v>15794644</v>
      </c>
      <c r="BI167" s="43">
        <v>16242621.5</v>
      </c>
      <c r="BJ167" s="43">
        <v>16701760.5</v>
      </c>
      <c r="BK167" s="43">
        <v>17171683</v>
      </c>
      <c r="BL167" s="43">
        <v>17646708.5</v>
      </c>
      <c r="BM167" s="43">
        <v>18126492.5</v>
      </c>
      <c r="BN167" s="43">
        <v>18620752.5</v>
      </c>
      <c r="BO167" s="43">
        <v>19124459.5</v>
      </c>
      <c r="BP167" s="43">
        <v>19625379.5</v>
      </c>
      <c r="BQ167" s="43">
        <v>20118732</v>
      </c>
      <c r="BR167" s="43">
        <v>20595306.5</v>
      </c>
      <c r="BS167" s="43">
        <v>21038287</v>
      </c>
      <c r="BT167" s="43">
        <v>21435538.5</v>
      </c>
      <c r="BU167" s="43">
        <v>21781771.5</v>
      </c>
      <c r="BV167" s="43">
        <v>22078561</v>
      </c>
      <c r="BW167" s="43">
        <v>22344395</v>
      </c>
      <c r="BX167" s="43">
        <v>22603464.5</v>
      </c>
      <c r="BY167" s="43">
        <v>22861698</v>
      </c>
      <c r="BZ167" s="43">
        <v>23127190</v>
      </c>
      <c r="CA167" s="43">
        <v>23420499.5</v>
      </c>
      <c r="CB167" s="43">
        <v>23737567</v>
      </c>
      <c r="CC167" s="43">
        <v>24069478.5</v>
      </c>
      <c r="CD167" s="43">
        <v>24409070</v>
      </c>
      <c r="CE167" s="43">
        <v>24756532.5</v>
      </c>
      <c r="CF167" s="43">
        <v>25113616.5</v>
      </c>
      <c r="CG167" s="43">
        <v>25467357</v>
      </c>
      <c r="CH167" s="43">
        <v>25805478</v>
      </c>
      <c r="CI167" s="43">
        <v>26114536</v>
      </c>
      <c r="CJ167" s="43">
        <v>26400197.5</v>
      </c>
      <c r="CK167" s="43">
        <v>26670412.5</v>
      </c>
      <c r="CL167" s="43">
        <v>26914982.5</v>
      </c>
      <c r="CM167" s="43">
        <v>27119472.5</v>
      </c>
      <c r="CN167" s="43">
        <v>27278029.5</v>
      </c>
      <c r="CO167" s="43">
        <v>27405536</v>
      </c>
      <c r="CP167" s="43">
        <v>27523080</v>
      </c>
      <c r="CQ167" s="43">
        <v>27633884.5</v>
      </c>
      <c r="CR167" s="43">
        <v>27746592.5</v>
      </c>
      <c r="CS167" s="43">
        <v>27849191.5</v>
      </c>
      <c r="CT167" s="43">
        <v>27912295</v>
      </c>
      <c r="CU167" s="43">
        <v>27946501.5</v>
      </c>
      <c r="CV167" s="43">
        <v>27968061.5</v>
      </c>
      <c r="CW167" s="43">
        <v>27970697.5</v>
      </c>
      <c r="CX167" s="43">
        <v>27946337.5</v>
      </c>
      <c r="CY167" s="43">
        <v>27907741</v>
      </c>
      <c r="CZ167" s="43">
        <v>27857006.5</v>
      </c>
      <c r="DA167" s="43">
        <v>27780276.5</v>
      </c>
      <c r="DB167" s="43">
        <v>27692956</v>
      </c>
      <c r="DC167" s="43">
        <v>27603201.5</v>
      </c>
      <c r="DD167" s="43">
        <v>27489320.5</v>
      </c>
      <c r="DE167" s="43">
        <v>27326041.5</v>
      </c>
      <c r="DF167" s="43">
        <v>27134267.5</v>
      </c>
      <c r="DG167" s="43">
        <v>26941984.5</v>
      </c>
      <c r="DH167" s="43">
        <v>26751934</v>
      </c>
      <c r="DI167" s="43">
        <v>26578245.5</v>
      </c>
      <c r="DJ167" s="43">
        <v>26434253.5</v>
      </c>
      <c r="DK167" s="43">
        <v>26314136</v>
      </c>
      <c r="DL167" s="43">
        <v>26202811.5</v>
      </c>
      <c r="DM167" s="43">
        <v>26117391.5</v>
      </c>
      <c r="DN167" s="43">
        <v>26048641</v>
      </c>
      <c r="DO167" s="43">
        <v>25966421.5</v>
      </c>
      <c r="DP167" s="43">
        <v>25874817</v>
      </c>
      <c r="DQ167" s="43">
        <v>25782407</v>
      </c>
      <c r="DR167" s="43">
        <v>25649335.5</v>
      </c>
      <c r="DS167" s="43">
        <v>25483335.5</v>
      </c>
      <c r="DT167" s="43">
        <v>25311110.5</v>
      </c>
      <c r="DU167" s="43">
        <v>25070392.5</v>
      </c>
      <c r="DV167" s="43">
        <v>24738158.5</v>
      </c>
      <c r="DW167" s="43">
        <v>24381311</v>
      </c>
      <c r="DX167" s="43"/>
      <c r="DY167" s="43"/>
      <c r="DZ167" s="43"/>
      <c r="EA167" s="43">
        <v>23334316</v>
      </c>
      <c r="EB167" s="43"/>
      <c r="EC167" s="43"/>
      <c r="ED167" s="43"/>
      <c r="EE167" s="43"/>
      <c r="EF167" s="43">
        <v>22666611</v>
      </c>
      <c r="EG167" s="43"/>
      <c r="EH167" s="43"/>
      <c r="EI167" s="43"/>
      <c r="EJ167" s="43"/>
      <c r="EK167" s="43">
        <v>21826565</v>
      </c>
      <c r="EL167" s="43"/>
      <c r="EM167" s="43"/>
      <c r="EN167" s="43"/>
      <c r="EO167" s="43"/>
      <c r="EP167" s="43">
        <v>20830731</v>
      </c>
      <c r="EQ167" s="43"/>
      <c r="ER167" s="43"/>
      <c r="ES167" s="43"/>
      <c r="ET167" s="43"/>
      <c r="EU167" s="43">
        <v>19825789</v>
      </c>
      <c r="EV167" s="43"/>
      <c r="EW167" s="43"/>
      <c r="EX167" s="43"/>
      <c r="EY167" s="43"/>
      <c r="EZ167" s="43">
        <v>18856477</v>
      </c>
      <c r="FA167" s="43"/>
      <c r="FB167" s="43"/>
      <c r="FC167" s="43"/>
      <c r="FD167" s="43"/>
      <c r="FE167" s="43">
        <v>18050456</v>
      </c>
      <c r="FF167" s="43"/>
      <c r="FG167" s="43"/>
      <c r="FH167" s="43"/>
      <c r="FI167" s="43"/>
      <c r="FJ167" s="43">
        <v>17287863</v>
      </c>
      <c r="FK167" s="43"/>
      <c r="FL167" s="43"/>
      <c r="FM167" s="43"/>
      <c r="FN167" s="43"/>
      <c r="FO167" s="43">
        <v>16547674</v>
      </c>
      <c r="FP167" s="43"/>
      <c r="FQ167" s="43"/>
      <c r="FR167" s="43"/>
      <c r="FS167" s="43"/>
      <c r="FT167" s="43">
        <v>15910168</v>
      </c>
      <c r="FU167" s="43"/>
      <c r="FV167" s="43"/>
      <c r="FW167" s="43"/>
      <c r="FX167" s="43"/>
      <c r="FY167" s="43">
        <v>15288990</v>
      </c>
      <c r="FZ167" s="43"/>
      <c r="GA167" s="43"/>
      <c r="GB167" s="43"/>
      <c r="GC167" s="43"/>
      <c r="GD167" s="43">
        <v>14661895</v>
      </c>
      <c r="GE167" s="43"/>
      <c r="GF167" s="43"/>
      <c r="GG167" s="43"/>
      <c r="GH167" s="43"/>
      <c r="GI167" s="43">
        <v>14101653</v>
      </c>
      <c r="GJ167" s="43"/>
      <c r="GK167" s="43"/>
      <c r="GL167" s="43"/>
      <c r="GM167" s="43"/>
      <c r="GN167" s="43">
        <v>13603841</v>
      </c>
      <c r="GO167" s="43"/>
      <c r="GP167" s="43"/>
      <c r="GQ167" s="43"/>
      <c r="GR167" s="43"/>
      <c r="GS167" s="43">
        <v>13137715</v>
      </c>
      <c r="GT167" s="43"/>
      <c r="GU167" s="43"/>
      <c r="GV167" s="43"/>
      <c r="GW167" s="43"/>
      <c r="GX167" s="43">
        <v>12669917</v>
      </c>
    </row>
    <row r="168" spans="1:206" customFormat="1">
      <c r="A168" s="181" t="s">
        <v>224</v>
      </c>
      <c r="B168" t="s">
        <v>3547</v>
      </c>
      <c r="C168" t="s">
        <v>3533</v>
      </c>
      <c r="D168" s="187" t="s">
        <v>3559</v>
      </c>
      <c r="E168" t="s">
        <v>892</v>
      </c>
      <c r="BD168" s="43">
        <v>10881640.5</v>
      </c>
      <c r="BE168" s="43">
        <v>11208067</v>
      </c>
      <c r="BF168" s="43">
        <v>11566736</v>
      </c>
      <c r="BG168" s="43">
        <v>11972382</v>
      </c>
      <c r="BH168" s="43">
        <v>12434149.5</v>
      </c>
      <c r="BI168" s="43">
        <v>12933961</v>
      </c>
      <c r="BJ168" s="43">
        <v>13440386</v>
      </c>
      <c r="BK168" s="43">
        <v>13939936</v>
      </c>
      <c r="BL168" s="43">
        <v>14420505</v>
      </c>
      <c r="BM168" s="43">
        <v>14881697.5</v>
      </c>
      <c r="BN168" s="43">
        <v>15346022.5</v>
      </c>
      <c r="BO168" s="43">
        <v>15823791.5</v>
      </c>
      <c r="BP168" s="43">
        <v>16311420.5</v>
      </c>
      <c r="BQ168" s="43">
        <v>16809808</v>
      </c>
      <c r="BR168" s="43">
        <v>17314762.5</v>
      </c>
      <c r="BS168" s="43">
        <v>17824500.5</v>
      </c>
      <c r="BT168" s="43">
        <v>18335727.5</v>
      </c>
      <c r="BU168" s="43">
        <v>18844084.5</v>
      </c>
      <c r="BV168" s="43">
        <v>19346696.5</v>
      </c>
      <c r="BW168" s="43">
        <v>19834192</v>
      </c>
      <c r="BX168" s="43">
        <v>20285720.5</v>
      </c>
      <c r="BY168" s="43">
        <v>20688660</v>
      </c>
      <c r="BZ168" s="43">
        <v>21038157.5</v>
      </c>
      <c r="CA168" s="43">
        <v>21335093.5</v>
      </c>
      <c r="CB168" s="43">
        <v>21594436</v>
      </c>
      <c r="CC168" s="43">
        <v>21839270</v>
      </c>
      <c r="CD168" s="43">
        <v>22098041</v>
      </c>
      <c r="CE168" s="43">
        <v>22394135.5</v>
      </c>
      <c r="CF168" s="43">
        <v>22732223.5</v>
      </c>
      <c r="CG168" s="43">
        <v>23093188.5</v>
      </c>
      <c r="CH168" s="43">
        <v>23457816.5</v>
      </c>
      <c r="CI168" s="43">
        <v>23810871</v>
      </c>
      <c r="CJ168" s="43">
        <v>24152218</v>
      </c>
      <c r="CK168" s="43">
        <v>24489456.5</v>
      </c>
      <c r="CL168" s="43">
        <v>24821950</v>
      </c>
      <c r="CM168" s="43">
        <v>25148943.5</v>
      </c>
      <c r="CN168" s="43">
        <v>25464110</v>
      </c>
      <c r="CO168" s="43">
        <v>25766790</v>
      </c>
      <c r="CP168" s="43">
        <v>26056064</v>
      </c>
      <c r="CQ168" s="43">
        <v>26316310</v>
      </c>
      <c r="CR168" s="43">
        <v>26548365</v>
      </c>
      <c r="CS168" s="43">
        <v>26757399.5</v>
      </c>
      <c r="CT168" s="43">
        <v>26942303</v>
      </c>
      <c r="CU168" s="43">
        <v>27106785</v>
      </c>
      <c r="CV168" s="43">
        <v>27252673</v>
      </c>
      <c r="CW168" s="43">
        <v>27385203</v>
      </c>
      <c r="CX168" s="43">
        <v>27499340</v>
      </c>
      <c r="CY168" s="43">
        <v>27579026.5</v>
      </c>
      <c r="CZ168" s="43">
        <v>27634114.5</v>
      </c>
      <c r="DA168" s="43">
        <v>27674708</v>
      </c>
      <c r="DB168" s="43">
        <v>27688931.5</v>
      </c>
      <c r="DC168" s="43">
        <v>27669899</v>
      </c>
      <c r="DD168" s="43">
        <v>27633211.5</v>
      </c>
      <c r="DE168" s="43">
        <v>27588930.5</v>
      </c>
      <c r="DF168" s="43">
        <v>27526384.5</v>
      </c>
      <c r="DG168" s="43">
        <v>27449825.5</v>
      </c>
      <c r="DH168" s="43">
        <v>27362166.5</v>
      </c>
      <c r="DI168" s="43">
        <v>27248845.5</v>
      </c>
      <c r="DJ168" s="43">
        <v>27085896.5</v>
      </c>
      <c r="DK168" s="43">
        <v>26896391.5</v>
      </c>
      <c r="DL168" s="43">
        <v>26709244.5</v>
      </c>
      <c r="DM168" s="43">
        <v>26527728</v>
      </c>
      <c r="DN168" s="43">
        <v>26360459</v>
      </c>
      <c r="DO168" s="43">
        <v>26220058</v>
      </c>
      <c r="DP168" s="43">
        <v>26106487.5</v>
      </c>
      <c r="DQ168" s="43">
        <v>26007093</v>
      </c>
      <c r="DR168" s="43">
        <v>25936371</v>
      </c>
      <c r="DS168" s="43">
        <v>25877514</v>
      </c>
      <c r="DT168" s="43">
        <v>25803696.5</v>
      </c>
      <c r="DU168" s="43">
        <v>25729827.5</v>
      </c>
      <c r="DV168" s="43">
        <v>25663895</v>
      </c>
      <c r="DW168" s="43">
        <v>25551170</v>
      </c>
      <c r="DX168" s="43"/>
      <c r="DY168" s="43"/>
      <c r="DZ168" s="43"/>
      <c r="EA168" s="43">
        <v>24823017</v>
      </c>
      <c r="EB168" s="43"/>
      <c r="EC168" s="43"/>
      <c r="ED168" s="43"/>
      <c r="EE168" s="43"/>
      <c r="EF168" s="43">
        <v>23260536</v>
      </c>
      <c r="EG168" s="43"/>
      <c r="EH168" s="43"/>
      <c r="EI168" s="43"/>
      <c r="EJ168" s="43"/>
      <c r="EK168" s="43">
        <v>22601511</v>
      </c>
      <c r="EL168" s="43"/>
      <c r="EM168" s="43"/>
      <c r="EN168" s="43"/>
      <c r="EO168" s="43"/>
      <c r="EP168" s="43">
        <v>21770036</v>
      </c>
      <c r="EQ168" s="43"/>
      <c r="ER168" s="43"/>
      <c r="ES168" s="43"/>
      <c r="ET168" s="43"/>
      <c r="EU168" s="43">
        <v>20782218</v>
      </c>
      <c r="EV168" s="43"/>
      <c r="EW168" s="43"/>
      <c r="EX168" s="43"/>
      <c r="EY168" s="43"/>
      <c r="EZ168" s="43">
        <v>19784567</v>
      </c>
      <c r="FA168" s="43"/>
      <c r="FB168" s="43"/>
      <c r="FC168" s="43"/>
      <c r="FD168" s="43"/>
      <c r="FE168" s="43">
        <v>18821257</v>
      </c>
      <c r="FF168" s="43"/>
      <c r="FG168" s="43"/>
      <c r="FH168" s="43"/>
      <c r="FI168" s="43"/>
      <c r="FJ168" s="43">
        <v>18018965</v>
      </c>
      <c r="FK168" s="43"/>
      <c r="FL168" s="43"/>
      <c r="FM168" s="43"/>
      <c r="FN168" s="43"/>
      <c r="FO168" s="43">
        <v>17262500</v>
      </c>
      <c r="FP168" s="43"/>
      <c r="FQ168" s="43"/>
      <c r="FR168" s="43"/>
      <c r="FS168" s="43"/>
      <c r="FT168" s="43">
        <v>16527646</v>
      </c>
      <c r="FU168" s="43"/>
      <c r="FV168" s="43"/>
      <c r="FW168" s="43"/>
      <c r="FX168" s="43"/>
      <c r="FY168" s="43">
        <v>15894643</v>
      </c>
      <c r="FZ168" s="43"/>
      <c r="GA168" s="43"/>
      <c r="GB168" s="43"/>
      <c r="GC168" s="43"/>
      <c r="GD168" s="43">
        <v>15277527</v>
      </c>
      <c r="GE168" s="43"/>
      <c r="GF168" s="43"/>
      <c r="GG168" s="43"/>
      <c r="GH168" s="43"/>
      <c r="GI168" s="43">
        <v>14654146</v>
      </c>
      <c r="GJ168" s="43"/>
      <c r="GK168" s="43"/>
      <c r="GL168" s="43"/>
      <c r="GM168" s="43"/>
      <c r="GN168" s="43">
        <v>14096996</v>
      </c>
      <c r="GO168" s="43"/>
      <c r="GP168" s="43"/>
      <c r="GQ168" s="43"/>
      <c r="GR168" s="43"/>
      <c r="GS168" s="43">
        <v>13601405</v>
      </c>
      <c r="GT168" s="43"/>
      <c r="GU168" s="43"/>
      <c r="GV168" s="43"/>
      <c r="GW168" s="43"/>
      <c r="GX168" s="43">
        <v>13136869</v>
      </c>
    </row>
    <row r="169" spans="1:206" customFormat="1">
      <c r="A169" s="181" t="s">
        <v>224</v>
      </c>
      <c r="B169" t="s">
        <v>3547</v>
      </c>
      <c r="C169" t="s">
        <v>3533</v>
      </c>
      <c r="D169" s="187" t="s">
        <v>3559</v>
      </c>
      <c r="E169" t="s">
        <v>893</v>
      </c>
      <c r="BD169" s="43">
        <v>9418695.5</v>
      </c>
      <c r="BE169" s="43">
        <v>9636995.5</v>
      </c>
      <c r="BF169" s="43">
        <v>9883621.5</v>
      </c>
      <c r="BG169" s="43">
        <v>10148329</v>
      </c>
      <c r="BH169" s="43">
        <v>10426773.5</v>
      </c>
      <c r="BI169" s="43">
        <v>10723655.5</v>
      </c>
      <c r="BJ169" s="43">
        <v>11044837.5</v>
      </c>
      <c r="BK169" s="43">
        <v>11404505.5</v>
      </c>
      <c r="BL169" s="43">
        <v>11812039</v>
      </c>
      <c r="BM169" s="43">
        <v>12277731.5</v>
      </c>
      <c r="BN169" s="43">
        <v>12779880</v>
      </c>
      <c r="BO169" s="43">
        <v>13276860.5</v>
      </c>
      <c r="BP169" s="43">
        <v>13758856.5</v>
      </c>
      <c r="BQ169" s="43">
        <v>14225939</v>
      </c>
      <c r="BR169" s="43">
        <v>14676452</v>
      </c>
      <c r="BS169" s="43">
        <v>15129217.5</v>
      </c>
      <c r="BT169" s="43">
        <v>15600638</v>
      </c>
      <c r="BU169" s="43">
        <v>16088852.5</v>
      </c>
      <c r="BV169" s="43">
        <v>16589752.5</v>
      </c>
      <c r="BW169" s="43">
        <v>17096165.5</v>
      </c>
      <c r="BX169" s="43">
        <v>17604502.5</v>
      </c>
      <c r="BY169" s="43">
        <v>18111703.5</v>
      </c>
      <c r="BZ169" s="43">
        <v>18615650.5</v>
      </c>
      <c r="CA169" s="43">
        <v>19115273.5</v>
      </c>
      <c r="CB169" s="43">
        <v>19599861</v>
      </c>
      <c r="CC169" s="43">
        <v>20048320</v>
      </c>
      <c r="CD169" s="43">
        <v>20445882</v>
      </c>
      <c r="CE169" s="43">
        <v>20786730</v>
      </c>
      <c r="CF169" s="43">
        <v>21071496</v>
      </c>
      <c r="CG169" s="43">
        <v>21320798</v>
      </c>
      <c r="CH169" s="43">
        <v>21561707</v>
      </c>
      <c r="CI169" s="43">
        <v>21817521.5</v>
      </c>
      <c r="CJ169" s="43">
        <v>22114357</v>
      </c>
      <c r="CK169" s="43">
        <v>22455427.5</v>
      </c>
      <c r="CL169" s="43">
        <v>22813610.5</v>
      </c>
      <c r="CM169" s="43">
        <v>23173149</v>
      </c>
      <c r="CN169" s="43">
        <v>23530574.5</v>
      </c>
      <c r="CO169" s="43">
        <v>23873789.5</v>
      </c>
      <c r="CP169" s="43">
        <v>24200939</v>
      </c>
      <c r="CQ169" s="43">
        <v>24525836.5</v>
      </c>
      <c r="CR169" s="43">
        <v>24855130</v>
      </c>
      <c r="CS169" s="43">
        <v>25181256.5</v>
      </c>
      <c r="CT169" s="43">
        <v>25508408.5</v>
      </c>
      <c r="CU169" s="43">
        <v>25826305</v>
      </c>
      <c r="CV169" s="43">
        <v>26112487.5</v>
      </c>
      <c r="CW169" s="43">
        <v>26365141</v>
      </c>
      <c r="CX169" s="43">
        <v>26583094</v>
      </c>
      <c r="CY169" s="43">
        <v>26767382</v>
      </c>
      <c r="CZ169" s="43">
        <v>26924919.5</v>
      </c>
      <c r="DA169" s="43">
        <v>27066639.5</v>
      </c>
      <c r="DB169" s="43">
        <v>27194487</v>
      </c>
      <c r="DC169" s="43">
        <v>27300650.5</v>
      </c>
      <c r="DD169" s="43">
        <v>27374787</v>
      </c>
      <c r="DE169" s="43">
        <v>27425668</v>
      </c>
      <c r="DF169" s="43">
        <v>27461505</v>
      </c>
      <c r="DG169" s="43">
        <v>27472922</v>
      </c>
      <c r="DH169" s="43">
        <v>27455362</v>
      </c>
      <c r="DI169" s="43">
        <v>27422325.5</v>
      </c>
      <c r="DJ169" s="43">
        <v>27378112.5</v>
      </c>
      <c r="DK169" s="43">
        <v>27312775</v>
      </c>
      <c r="DL169" s="43">
        <v>27238750</v>
      </c>
      <c r="DM169" s="43">
        <v>27160082</v>
      </c>
      <c r="DN169" s="43">
        <v>27053581.5</v>
      </c>
      <c r="DO169" s="43">
        <v>26891601</v>
      </c>
      <c r="DP169" s="43">
        <v>26698890</v>
      </c>
      <c r="DQ169" s="43">
        <v>26509352.5</v>
      </c>
      <c r="DR169" s="43">
        <v>26337649.5</v>
      </c>
      <c r="DS169" s="43">
        <v>26189190</v>
      </c>
      <c r="DT169" s="43">
        <v>26066216.5</v>
      </c>
      <c r="DU169" s="43">
        <v>25975465.5</v>
      </c>
      <c r="DV169" s="43">
        <v>25904180</v>
      </c>
      <c r="DW169" s="43">
        <v>25849058.5</v>
      </c>
      <c r="DX169" s="43"/>
      <c r="DY169" s="43"/>
      <c r="DZ169" s="43"/>
      <c r="EA169" s="43">
        <v>25601275</v>
      </c>
      <c r="EB169" s="43"/>
      <c r="EC169" s="43"/>
      <c r="ED169" s="43"/>
      <c r="EE169" s="43"/>
      <c r="EF169" s="43">
        <v>24756424</v>
      </c>
      <c r="EG169" s="43"/>
      <c r="EH169" s="43"/>
      <c r="EI169" s="43"/>
      <c r="EJ169" s="43"/>
      <c r="EK169" s="43">
        <v>23200632</v>
      </c>
      <c r="EL169" s="43"/>
      <c r="EM169" s="43"/>
      <c r="EN169" s="43"/>
      <c r="EO169" s="43"/>
      <c r="EP169" s="43">
        <v>22546579</v>
      </c>
      <c r="EQ169" s="43"/>
      <c r="ER169" s="43"/>
      <c r="ES169" s="43"/>
      <c r="ET169" s="43"/>
      <c r="EU169" s="43">
        <v>21720317</v>
      </c>
      <c r="EV169" s="43"/>
      <c r="EW169" s="43"/>
      <c r="EX169" s="43"/>
      <c r="EY169" s="43"/>
      <c r="EZ169" s="43">
        <v>20738300</v>
      </c>
      <c r="FA169" s="43"/>
      <c r="FB169" s="43"/>
      <c r="FC169" s="43"/>
      <c r="FD169" s="43"/>
      <c r="FE169" s="43">
        <v>19746253</v>
      </c>
      <c r="FF169" s="43"/>
      <c r="FG169" s="43"/>
      <c r="FH169" s="43"/>
      <c r="FI169" s="43"/>
      <c r="FJ169" s="43">
        <v>18787399</v>
      </c>
      <c r="FK169" s="43"/>
      <c r="FL169" s="43"/>
      <c r="FM169" s="43"/>
      <c r="FN169" s="43"/>
      <c r="FO169" s="43">
        <v>17991042</v>
      </c>
      <c r="FP169" s="43"/>
      <c r="FQ169" s="43"/>
      <c r="FR169" s="43"/>
      <c r="FS169" s="43"/>
      <c r="FT169" s="43">
        <v>17239376</v>
      </c>
      <c r="FU169" s="43"/>
      <c r="FV169" s="43"/>
      <c r="FW169" s="43"/>
      <c r="FX169" s="43"/>
      <c r="FY169" s="43">
        <v>16508432</v>
      </c>
      <c r="FZ169" s="43"/>
      <c r="GA169" s="43"/>
      <c r="GB169" s="43"/>
      <c r="GC169" s="43"/>
      <c r="GD169" s="43">
        <v>15878895</v>
      </c>
      <c r="GE169" s="43"/>
      <c r="GF169" s="43"/>
      <c r="GG169" s="43"/>
      <c r="GH169" s="43"/>
      <c r="GI169" s="43">
        <v>15264925</v>
      </c>
      <c r="GJ169" s="43"/>
      <c r="GK169" s="43"/>
      <c r="GL169" s="43"/>
      <c r="GM169" s="43"/>
      <c r="GN169" s="43">
        <v>14644425</v>
      </c>
      <c r="GO169" s="43"/>
      <c r="GP169" s="43"/>
      <c r="GQ169" s="43"/>
      <c r="GR169" s="43"/>
      <c r="GS169" s="43">
        <v>14089162</v>
      </c>
      <c r="GT169" s="43"/>
      <c r="GU169" s="43"/>
      <c r="GV169" s="43"/>
      <c r="GW169" s="43"/>
      <c r="GX169" s="43">
        <v>13594945</v>
      </c>
    </row>
    <row r="170" spans="1:206" customFormat="1">
      <c r="A170" s="181" t="s">
        <v>224</v>
      </c>
      <c r="B170" t="s">
        <v>3547</v>
      </c>
      <c r="C170" t="s">
        <v>3533</v>
      </c>
      <c r="D170" s="187" t="s">
        <v>3559</v>
      </c>
      <c r="E170" t="s">
        <v>894</v>
      </c>
      <c r="BD170" s="43">
        <v>8619755.5</v>
      </c>
      <c r="BE170" s="43">
        <v>8732840</v>
      </c>
      <c r="BF170" s="43">
        <v>8850471</v>
      </c>
      <c r="BG170" s="43">
        <v>8979516</v>
      </c>
      <c r="BH170" s="43">
        <v>9134277.5</v>
      </c>
      <c r="BI170" s="43">
        <v>9319683.5</v>
      </c>
      <c r="BJ170" s="43">
        <v>9535690.5</v>
      </c>
      <c r="BK170" s="43">
        <v>9783225</v>
      </c>
      <c r="BL170" s="43">
        <v>10051285</v>
      </c>
      <c r="BM170" s="43">
        <v>10335601.5</v>
      </c>
      <c r="BN170" s="43">
        <v>10633015</v>
      </c>
      <c r="BO170" s="43">
        <v>10941102.5</v>
      </c>
      <c r="BP170" s="43">
        <v>11278073.5</v>
      </c>
      <c r="BQ170" s="43">
        <v>11662189</v>
      </c>
      <c r="BR170" s="43">
        <v>12101762</v>
      </c>
      <c r="BS170" s="43">
        <v>12577771</v>
      </c>
      <c r="BT170" s="43">
        <v>13061031</v>
      </c>
      <c r="BU170" s="43">
        <v>13539120</v>
      </c>
      <c r="BV170" s="43">
        <v>14004718</v>
      </c>
      <c r="BW170" s="43">
        <v>14453570.5</v>
      </c>
      <c r="BX170" s="43">
        <v>14903365</v>
      </c>
      <c r="BY170" s="43">
        <v>15370663</v>
      </c>
      <c r="BZ170" s="43">
        <v>15854215</v>
      </c>
      <c r="CA170" s="43">
        <v>16349233.5</v>
      </c>
      <c r="CB170" s="43">
        <v>16849899</v>
      </c>
      <c r="CC170" s="43">
        <v>17353440</v>
      </c>
      <c r="CD170" s="43">
        <v>17858223.5</v>
      </c>
      <c r="CE170" s="43">
        <v>18365042.5</v>
      </c>
      <c r="CF170" s="43">
        <v>18867812.5</v>
      </c>
      <c r="CG170" s="43">
        <v>19352461</v>
      </c>
      <c r="CH170" s="43">
        <v>19793736.5</v>
      </c>
      <c r="CI170" s="43">
        <v>20165314.5</v>
      </c>
      <c r="CJ170" s="43">
        <v>20469197</v>
      </c>
      <c r="CK170" s="43">
        <v>20726356</v>
      </c>
      <c r="CL170" s="43">
        <v>20961823.5</v>
      </c>
      <c r="CM170" s="43">
        <v>21205297.5</v>
      </c>
      <c r="CN170" s="43">
        <v>21480903.5</v>
      </c>
      <c r="CO170" s="43">
        <v>21798010.5</v>
      </c>
      <c r="CP170" s="43">
        <v>22148841</v>
      </c>
      <c r="CQ170" s="43">
        <v>22511601.5</v>
      </c>
      <c r="CR170" s="43">
        <v>22871417.5</v>
      </c>
      <c r="CS170" s="43">
        <v>23213113</v>
      </c>
      <c r="CT170" s="43">
        <v>23535181</v>
      </c>
      <c r="CU170" s="43">
        <v>23852836.5</v>
      </c>
      <c r="CV170" s="43">
        <v>24185172.5</v>
      </c>
      <c r="CW170" s="43">
        <v>24532920.5</v>
      </c>
      <c r="CX170" s="43">
        <v>24879085.5</v>
      </c>
      <c r="CY170" s="43">
        <v>25224015</v>
      </c>
      <c r="CZ170" s="43">
        <v>25553490.5</v>
      </c>
      <c r="DA170" s="43">
        <v>25849117.5</v>
      </c>
      <c r="DB170" s="43">
        <v>26097924</v>
      </c>
      <c r="DC170" s="43">
        <v>26297495.5</v>
      </c>
      <c r="DD170" s="43">
        <v>26459636.5</v>
      </c>
      <c r="DE170" s="43">
        <v>26592590</v>
      </c>
      <c r="DF170" s="43">
        <v>26716849</v>
      </c>
      <c r="DG170" s="43">
        <v>26837014</v>
      </c>
      <c r="DH170" s="43">
        <v>26940773.5</v>
      </c>
      <c r="DI170" s="43">
        <v>27017565</v>
      </c>
      <c r="DJ170" s="43">
        <v>27069337.5</v>
      </c>
      <c r="DK170" s="43">
        <v>27103927</v>
      </c>
      <c r="DL170" s="43">
        <v>27128822.5</v>
      </c>
      <c r="DM170" s="43">
        <v>27136147.5</v>
      </c>
      <c r="DN170" s="43">
        <v>27123104.5</v>
      </c>
      <c r="DO170" s="43">
        <v>27099446</v>
      </c>
      <c r="DP170" s="43">
        <v>27058074</v>
      </c>
      <c r="DQ170" s="43">
        <v>26999201.5</v>
      </c>
      <c r="DR170" s="43">
        <v>26931299</v>
      </c>
      <c r="DS170" s="43">
        <v>26831680.5</v>
      </c>
      <c r="DT170" s="43">
        <v>26666921</v>
      </c>
      <c r="DU170" s="43">
        <v>26479035.5</v>
      </c>
      <c r="DV170" s="43">
        <v>26314466.5</v>
      </c>
      <c r="DW170" s="43">
        <v>26162812</v>
      </c>
      <c r="DX170" s="43"/>
      <c r="DY170" s="43"/>
      <c r="DZ170" s="43"/>
      <c r="EA170" s="43">
        <v>25791411</v>
      </c>
      <c r="EB170" s="43"/>
      <c r="EC170" s="43"/>
      <c r="ED170" s="43"/>
      <c r="EE170" s="43"/>
      <c r="EF170" s="43">
        <v>25489838</v>
      </c>
      <c r="EG170" s="43"/>
      <c r="EH170" s="43"/>
      <c r="EI170" s="43"/>
      <c r="EJ170" s="43"/>
      <c r="EK170" s="43">
        <v>24659342</v>
      </c>
      <c r="EL170" s="43"/>
      <c r="EM170" s="43"/>
      <c r="EN170" s="43"/>
      <c r="EO170" s="43"/>
      <c r="EP170" s="43">
        <v>23114896</v>
      </c>
      <c r="EQ170" s="43"/>
      <c r="ER170" s="43"/>
      <c r="ES170" s="43"/>
      <c r="ET170" s="43"/>
      <c r="EU170" s="43">
        <v>22470282</v>
      </c>
      <c r="EV170" s="43"/>
      <c r="EW170" s="43"/>
      <c r="EX170" s="43"/>
      <c r="EY170" s="43"/>
      <c r="EZ170" s="43">
        <v>21654233</v>
      </c>
      <c r="FA170" s="43"/>
      <c r="FB170" s="43"/>
      <c r="FC170" s="43"/>
      <c r="FD170" s="43"/>
      <c r="FE170" s="43">
        <v>20682727</v>
      </c>
      <c r="FF170" s="43"/>
      <c r="FG170" s="43"/>
      <c r="FH170" s="43"/>
      <c r="FI170" s="43"/>
      <c r="FJ170" s="43">
        <v>19699978</v>
      </c>
      <c r="FK170" s="43"/>
      <c r="FL170" s="43"/>
      <c r="FM170" s="43"/>
      <c r="FN170" s="43"/>
      <c r="FO170" s="43">
        <v>18754551</v>
      </c>
      <c r="FP170" s="43"/>
      <c r="FQ170" s="43"/>
      <c r="FR170" s="43"/>
      <c r="FS170" s="43"/>
      <c r="FT170" s="43">
        <v>17967233</v>
      </c>
      <c r="FU170" s="43"/>
      <c r="FV170" s="43"/>
      <c r="FW170" s="43"/>
      <c r="FX170" s="43"/>
      <c r="FY170" s="43">
        <v>17222659</v>
      </c>
      <c r="FZ170" s="43"/>
      <c r="GA170" s="43"/>
      <c r="GB170" s="43"/>
      <c r="GC170" s="43"/>
      <c r="GD170" s="43">
        <v>16497672</v>
      </c>
      <c r="GE170" s="43"/>
      <c r="GF170" s="43"/>
      <c r="GG170" s="43"/>
      <c r="GH170" s="43"/>
      <c r="GI170" s="43">
        <v>15873859</v>
      </c>
      <c r="GJ170" s="43"/>
      <c r="GK170" s="43"/>
      <c r="GL170" s="43"/>
      <c r="GM170" s="43"/>
      <c r="GN170" s="43">
        <v>15264606</v>
      </c>
      <c r="GO170" s="43"/>
      <c r="GP170" s="43"/>
      <c r="GQ170" s="43"/>
      <c r="GR170" s="43"/>
      <c r="GS170" s="43">
        <v>14647289</v>
      </c>
      <c r="GT170" s="43"/>
      <c r="GU170" s="43"/>
      <c r="GV170" s="43"/>
      <c r="GW170" s="43"/>
      <c r="GX170" s="43">
        <v>14093713</v>
      </c>
    </row>
    <row r="171" spans="1:206" customFormat="1">
      <c r="A171" s="181" t="s">
        <v>224</v>
      </c>
      <c r="B171" t="s">
        <v>3547</v>
      </c>
      <c r="C171" t="s">
        <v>3533</v>
      </c>
      <c r="D171" s="187" t="s">
        <v>3559</v>
      </c>
      <c r="E171" t="s">
        <v>895</v>
      </c>
      <c r="BD171" s="43">
        <v>7769135.5</v>
      </c>
      <c r="BE171" s="43">
        <v>7942420.5</v>
      </c>
      <c r="BF171" s="43">
        <v>8093849.5</v>
      </c>
      <c r="BG171" s="43">
        <v>8223240.5</v>
      </c>
      <c r="BH171" s="43">
        <v>8336739</v>
      </c>
      <c r="BI171" s="43">
        <v>8443890</v>
      </c>
      <c r="BJ171" s="43">
        <v>8551904.5</v>
      </c>
      <c r="BK171" s="43">
        <v>8664379</v>
      </c>
      <c r="BL171" s="43">
        <v>8789421</v>
      </c>
      <c r="BM171" s="43">
        <v>8942526</v>
      </c>
      <c r="BN171" s="43">
        <v>9126046</v>
      </c>
      <c r="BO171" s="43">
        <v>9338244</v>
      </c>
      <c r="BP171" s="43">
        <v>9577703</v>
      </c>
      <c r="BQ171" s="43">
        <v>9831952</v>
      </c>
      <c r="BR171" s="43">
        <v>10095445.5</v>
      </c>
      <c r="BS171" s="43">
        <v>10372208.5</v>
      </c>
      <c r="BT171" s="43">
        <v>10666405</v>
      </c>
      <c r="BU171" s="43">
        <v>10992185.5</v>
      </c>
      <c r="BV171" s="43">
        <v>11366272</v>
      </c>
      <c r="BW171" s="43">
        <v>11794684.5</v>
      </c>
      <c r="BX171" s="43">
        <v>12259685.5</v>
      </c>
      <c r="BY171" s="43">
        <v>12734529.5</v>
      </c>
      <c r="BZ171" s="43">
        <v>13207713.5</v>
      </c>
      <c r="CA171" s="43">
        <v>13673508.5</v>
      </c>
      <c r="CB171" s="43">
        <v>14126712</v>
      </c>
      <c r="CC171" s="43">
        <v>14575676.5</v>
      </c>
      <c r="CD171" s="43">
        <v>15032035.5</v>
      </c>
      <c r="CE171" s="43">
        <v>15505655.5</v>
      </c>
      <c r="CF171" s="43">
        <v>15996832.5</v>
      </c>
      <c r="CG171" s="43">
        <v>16495001.5</v>
      </c>
      <c r="CH171" s="43">
        <v>16996317.5</v>
      </c>
      <c r="CI171" s="43">
        <v>17490760</v>
      </c>
      <c r="CJ171" s="43">
        <v>17975496.5</v>
      </c>
      <c r="CK171" s="43">
        <v>18453125</v>
      </c>
      <c r="CL171" s="43">
        <v>18909631.5</v>
      </c>
      <c r="CM171" s="43">
        <v>19324933</v>
      </c>
      <c r="CN171" s="43">
        <v>19685565</v>
      </c>
      <c r="CO171" s="43">
        <v>19990279.5</v>
      </c>
      <c r="CP171" s="43">
        <v>20254108</v>
      </c>
      <c r="CQ171" s="43">
        <v>20502962</v>
      </c>
      <c r="CR171" s="43">
        <v>20769845.5</v>
      </c>
      <c r="CS171" s="43">
        <v>21060643</v>
      </c>
      <c r="CT171" s="43">
        <v>21371727.5</v>
      </c>
      <c r="CU171" s="43">
        <v>21701987</v>
      </c>
      <c r="CV171" s="43">
        <v>22035446</v>
      </c>
      <c r="CW171" s="43">
        <v>22363817.5</v>
      </c>
      <c r="CX171" s="43">
        <v>22688192.5</v>
      </c>
      <c r="CY171" s="43">
        <v>23014450.5</v>
      </c>
      <c r="CZ171" s="43">
        <v>23350313</v>
      </c>
      <c r="DA171" s="43">
        <v>23707289</v>
      </c>
      <c r="DB171" s="43">
        <v>24066394.5</v>
      </c>
      <c r="DC171" s="43">
        <v>24408746.5</v>
      </c>
      <c r="DD171" s="43">
        <v>24739972.5</v>
      </c>
      <c r="DE171" s="43">
        <v>25043746.5</v>
      </c>
      <c r="DF171" s="43">
        <v>25312610</v>
      </c>
      <c r="DG171" s="43">
        <v>25547640</v>
      </c>
      <c r="DH171" s="43">
        <v>25742978.5</v>
      </c>
      <c r="DI171" s="43">
        <v>25902094</v>
      </c>
      <c r="DJ171" s="43">
        <v>26034580</v>
      </c>
      <c r="DK171" s="43">
        <v>26161399.5</v>
      </c>
      <c r="DL171" s="43">
        <v>26304908</v>
      </c>
      <c r="DM171" s="43">
        <v>26449771.5</v>
      </c>
      <c r="DN171" s="43">
        <v>26562235</v>
      </c>
      <c r="DO171" s="43">
        <v>26645902</v>
      </c>
      <c r="DP171" s="43">
        <v>26708294.5</v>
      </c>
      <c r="DQ171" s="43">
        <v>26746814</v>
      </c>
      <c r="DR171" s="43">
        <v>26775544</v>
      </c>
      <c r="DS171" s="43">
        <v>26798626.5</v>
      </c>
      <c r="DT171" s="43">
        <v>26802986.5</v>
      </c>
      <c r="DU171" s="43">
        <v>26780428</v>
      </c>
      <c r="DV171" s="43">
        <v>26738175</v>
      </c>
      <c r="DW171" s="43">
        <v>26670732</v>
      </c>
      <c r="DX171" s="43"/>
      <c r="DY171" s="43"/>
      <c r="DZ171" s="43"/>
      <c r="EA171" s="43">
        <v>26156548</v>
      </c>
      <c r="EB171" s="43"/>
      <c r="EC171" s="43"/>
      <c r="ED171" s="43"/>
      <c r="EE171" s="43"/>
      <c r="EF171" s="43">
        <v>25603636</v>
      </c>
      <c r="EG171" s="43"/>
      <c r="EH171" s="43"/>
      <c r="EI171" s="43"/>
      <c r="EJ171" s="43"/>
      <c r="EK171" s="43">
        <v>25317916</v>
      </c>
      <c r="EL171" s="43"/>
      <c r="EM171" s="43"/>
      <c r="EN171" s="43"/>
      <c r="EO171" s="43"/>
      <c r="EP171" s="43">
        <v>24504774</v>
      </c>
      <c r="EQ171" s="43"/>
      <c r="ER171" s="43"/>
      <c r="ES171" s="43"/>
      <c r="ET171" s="43"/>
      <c r="EU171" s="43">
        <v>22974362</v>
      </c>
      <c r="EV171" s="43"/>
      <c r="EW171" s="43"/>
      <c r="EX171" s="43"/>
      <c r="EY171" s="43"/>
      <c r="EZ171" s="43">
        <v>22340911</v>
      </c>
      <c r="FA171" s="43"/>
      <c r="FB171" s="43"/>
      <c r="FC171" s="43"/>
      <c r="FD171" s="43"/>
      <c r="FE171" s="43">
        <v>21538217</v>
      </c>
      <c r="FF171" s="43"/>
      <c r="FG171" s="43"/>
      <c r="FH171" s="43"/>
      <c r="FI171" s="43"/>
      <c r="FJ171" s="43">
        <v>20581236</v>
      </c>
      <c r="FK171" s="43"/>
      <c r="FL171" s="43"/>
      <c r="FM171" s="43"/>
      <c r="FN171" s="43"/>
      <c r="FO171" s="43">
        <v>19622633</v>
      </c>
      <c r="FP171" s="43"/>
      <c r="FQ171" s="43"/>
      <c r="FR171" s="43"/>
      <c r="FS171" s="43"/>
      <c r="FT171" s="43">
        <v>18697763</v>
      </c>
      <c r="FU171" s="43"/>
      <c r="FV171" s="43"/>
      <c r="FW171" s="43"/>
      <c r="FX171" s="43"/>
      <c r="FY171" s="43">
        <v>17924835</v>
      </c>
      <c r="FZ171" s="43"/>
      <c r="GA171" s="43"/>
      <c r="GB171" s="43"/>
      <c r="GC171" s="43"/>
      <c r="GD171" s="43">
        <v>17192715</v>
      </c>
      <c r="GE171" s="43"/>
      <c r="GF171" s="43"/>
      <c r="GG171" s="43"/>
      <c r="GH171" s="43"/>
      <c r="GI171" s="43">
        <v>16479184</v>
      </c>
      <c r="GJ171" s="43"/>
      <c r="GK171" s="43"/>
      <c r="GL171" s="43"/>
      <c r="GM171" s="43"/>
      <c r="GN171" s="43">
        <v>15866333</v>
      </c>
      <c r="GO171" s="43"/>
      <c r="GP171" s="43"/>
      <c r="GQ171" s="43"/>
      <c r="GR171" s="43"/>
      <c r="GS171" s="43">
        <v>15267156</v>
      </c>
      <c r="GT171" s="43"/>
      <c r="GU171" s="43"/>
      <c r="GV171" s="43"/>
      <c r="GW171" s="43"/>
      <c r="GX171" s="43">
        <v>14659063</v>
      </c>
    </row>
    <row r="172" spans="1:206" customFormat="1">
      <c r="A172" s="181" t="s">
        <v>224</v>
      </c>
      <c r="B172" t="s">
        <v>3547</v>
      </c>
      <c r="C172" t="s">
        <v>3533</v>
      </c>
      <c r="D172" s="187" t="s">
        <v>3559</v>
      </c>
      <c r="E172" t="s">
        <v>896</v>
      </c>
      <c r="BD172" s="43">
        <v>6501679</v>
      </c>
      <c r="BE172" s="43">
        <v>6723007.5</v>
      </c>
      <c r="BF172" s="43">
        <v>6939690.5</v>
      </c>
      <c r="BG172" s="43">
        <v>7147790</v>
      </c>
      <c r="BH172" s="43">
        <v>7340672.5</v>
      </c>
      <c r="BI172" s="43">
        <v>7515550.5</v>
      </c>
      <c r="BJ172" s="43">
        <v>7672629.5</v>
      </c>
      <c r="BK172" s="43">
        <v>7810121</v>
      </c>
      <c r="BL172" s="43">
        <v>7927714</v>
      </c>
      <c r="BM172" s="43">
        <v>8033611</v>
      </c>
      <c r="BN172" s="43">
        <v>8139947.5</v>
      </c>
      <c r="BO172" s="43">
        <v>8256213</v>
      </c>
      <c r="BP172" s="43">
        <v>8380370.5</v>
      </c>
      <c r="BQ172" s="43">
        <v>8513756</v>
      </c>
      <c r="BR172" s="43">
        <v>8668937</v>
      </c>
      <c r="BS172" s="43">
        <v>8849859</v>
      </c>
      <c r="BT172" s="43">
        <v>9053456</v>
      </c>
      <c r="BU172" s="43">
        <v>9279695</v>
      </c>
      <c r="BV172" s="43">
        <v>9522034</v>
      </c>
      <c r="BW172" s="43">
        <v>9773546</v>
      </c>
      <c r="BX172" s="43">
        <v>10038533</v>
      </c>
      <c r="BY172" s="43">
        <v>10328066</v>
      </c>
      <c r="BZ172" s="43">
        <v>10654418.5</v>
      </c>
      <c r="CA172" s="43">
        <v>11025783</v>
      </c>
      <c r="CB172" s="43">
        <v>11447939</v>
      </c>
      <c r="CC172" s="43">
        <v>11903468.5</v>
      </c>
      <c r="CD172" s="43">
        <v>12363926</v>
      </c>
      <c r="CE172" s="43">
        <v>12827986</v>
      </c>
      <c r="CF172" s="43">
        <v>13296796</v>
      </c>
      <c r="CG172" s="43">
        <v>13754548</v>
      </c>
      <c r="CH172" s="43">
        <v>14206963.5</v>
      </c>
      <c r="CI172" s="43">
        <v>14664807.5</v>
      </c>
      <c r="CJ172" s="43">
        <v>15131440</v>
      </c>
      <c r="CK172" s="43">
        <v>15610744.5</v>
      </c>
      <c r="CL172" s="43">
        <v>16092941</v>
      </c>
      <c r="CM172" s="43">
        <v>16572171</v>
      </c>
      <c r="CN172" s="43">
        <v>17048255</v>
      </c>
      <c r="CO172" s="43">
        <v>17518563</v>
      </c>
      <c r="CP172" s="43">
        <v>17980629</v>
      </c>
      <c r="CQ172" s="43">
        <v>18423893</v>
      </c>
      <c r="CR172" s="43">
        <v>18844002.5</v>
      </c>
      <c r="CS172" s="43">
        <v>19224272</v>
      </c>
      <c r="CT172" s="43">
        <v>19549409</v>
      </c>
      <c r="CU172" s="43">
        <v>19827852.5</v>
      </c>
      <c r="CV172" s="43">
        <v>20076254</v>
      </c>
      <c r="CW172" s="43">
        <v>20319549.5</v>
      </c>
      <c r="CX172" s="43">
        <v>20580601</v>
      </c>
      <c r="CY172" s="43">
        <v>20869116</v>
      </c>
      <c r="CZ172" s="43">
        <v>21179045.5</v>
      </c>
      <c r="DA172" s="43">
        <v>21492441.5</v>
      </c>
      <c r="DB172" s="43">
        <v>21804410</v>
      </c>
      <c r="DC172" s="43">
        <v>22120376.5</v>
      </c>
      <c r="DD172" s="43">
        <v>22441424</v>
      </c>
      <c r="DE172" s="43">
        <v>22771797</v>
      </c>
      <c r="DF172" s="43">
        <v>23120836</v>
      </c>
      <c r="DG172" s="43">
        <v>23475344</v>
      </c>
      <c r="DH172" s="43">
        <v>23815784.5</v>
      </c>
      <c r="DI172" s="43">
        <v>24144806.5</v>
      </c>
      <c r="DJ172" s="43">
        <v>24449298.5</v>
      </c>
      <c r="DK172" s="43">
        <v>24720447</v>
      </c>
      <c r="DL172" s="43">
        <v>24978882.5</v>
      </c>
      <c r="DM172" s="43">
        <v>25219217.5</v>
      </c>
      <c r="DN172" s="43">
        <v>25425324.5</v>
      </c>
      <c r="DO172" s="43">
        <v>25610138</v>
      </c>
      <c r="DP172" s="43">
        <v>25786024.5</v>
      </c>
      <c r="DQ172" s="43">
        <v>25949262.5</v>
      </c>
      <c r="DR172" s="43">
        <v>26098535</v>
      </c>
      <c r="DS172" s="43">
        <v>26215634.5</v>
      </c>
      <c r="DT172" s="43">
        <v>26292234</v>
      </c>
      <c r="DU172" s="43">
        <v>26355526</v>
      </c>
      <c r="DV172" s="43">
        <v>26419503.5</v>
      </c>
      <c r="DW172" s="43">
        <v>26466696.5</v>
      </c>
      <c r="DX172" s="43"/>
      <c r="DY172" s="43"/>
      <c r="DZ172" s="43"/>
      <c r="EA172" s="43">
        <v>26488716</v>
      </c>
      <c r="EB172" s="43"/>
      <c r="EC172" s="43"/>
      <c r="ED172" s="43"/>
      <c r="EE172" s="43"/>
      <c r="EF172" s="43">
        <v>25927910</v>
      </c>
      <c r="EG172" s="43"/>
      <c r="EH172" s="43"/>
      <c r="EI172" s="43"/>
      <c r="EJ172" s="43"/>
      <c r="EK172" s="43">
        <v>25392417</v>
      </c>
      <c r="EL172" s="43"/>
      <c r="EM172" s="43"/>
      <c r="EN172" s="43"/>
      <c r="EO172" s="43"/>
      <c r="EP172" s="43">
        <v>25120270</v>
      </c>
      <c r="EQ172" s="43"/>
      <c r="ER172" s="43"/>
      <c r="ES172" s="43"/>
      <c r="ET172" s="43"/>
      <c r="EU172" s="43">
        <v>24323450</v>
      </c>
      <c r="EV172" s="43"/>
      <c r="EW172" s="43"/>
      <c r="EX172" s="43"/>
      <c r="EY172" s="43"/>
      <c r="EZ172" s="43">
        <v>22806021</v>
      </c>
      <c r="FA172" s="43"/>
      <c r="FB172" s="43"/>
      <c r="FC172" s="43"/>
      <c r="FD172" s="43"/>
      <c r="FE172" s="43">
        <v>22183034</v>
      </c>
      <c r="FF172" s="43"/>
      <c r="FG172" s="43"/>
      <c r="FH172" s="43"/>
      <c r="FI172" s="43"/>
      <c r="FJ172" s="43">
        <v>21393578</v>
      </c>
      <c r="FK172" s="43"/>
      <c r="FL172" s="43"/>
      <c r="FM172" s="43"/>
      <c r="FN172" s="43"/>
      <c r="FO172" s="43">
        <v>20465971</v>
      </c>
      <c r="FP172" s="43"/>
      <c r="FQ172" s="43"/>
      <c r="FR172" s="43"/>
      <c r="FS172" s="43"/>
      <c r="FT172" s="43">
        <v>19534898</v>
      </c>
      <c r="FU172" s="43"/>
      <c r="FV172" s="43"/>
      <c r="FW172" s="43"/>
      <c r="FX172" s="43"/>
      <c r="FY172" s="43">
        <v>18633533</v>
      </c>
      <c r="FZ172" s="43"/>
      <c r="GA172" s="43"/>
      <c r="GB172" s="43"/>
      <c r="GC172" s="43"/>
      <c r="GD172" s="43">
        <v>17877125</v>
      </c>
      <c r="GE172" s="43"/>
      <c r="GF172" s="43"/>
      <c r="GG172" s="43"/>
      <c r="GH172" s="43"/>
      <c r="GI172" s="43">
        <v>17159062</v>
      </c>
      <c r="GJ172" s="43"/>
      <c r="GK172" s="43"/>
      <c r="GL172" s="43"/>
      <c r="GM172" s="43"/>
      <c r="GN172" s="43">
        <v>16459068</v>
      </c>
      <c r="GO172" s="43"/>
      <c r="GP172" s="43"/>
      <c r="GQ172" s="43"/>
      <c r="GR172" s="43"/>
      <c r="GS172" s="43">
        <v>15859280</v>
      </c>
      <c r="GT172" s="43"/>
      <c r="GU172" s="43"/>
      <c r="GV172" s="43"/>
      <c r="GW172" s="43"/>
      <c r="GX172" s="43">
        <v>15272153</v>
      </c>
    </row>
    <row r="173" spans="1:206" customFormat="1">
      <c r="A173" s="181" t="s">
        <v>224</v>
      </c>
      <c r="B173" t="s">
        <v>3547</v>
      </c>
      <c r="C173" t="s">
        <v>3533</v>
      </c>
      <c r="D173" s="187" t="s">
        <v>3559</v>
      </c>
      <c r="E173" t="s">
        <v>897</v>
      </c>
      <c r="BD173" s="43">
        <v>5363497</v>
      </c>
      <c r="BE173" s="43">
        <v>5498832.5</v>
      </c>
      <c r="BF173" s="43">
        <v>5663120</v>
      </c>
      <c r="BG173" s="43">
        <v>5852056.5</v>
      </c>
      <c r="BH173" s="43">
        <v>6054371.5</v>
      </c>
      <c r="BI173" s="43">
        <v>6259650</v>
      </c>
      <c r="BJ173" s="43">
        <v>6464112</v>
      </c>
      <c r="BK173" s="43">
        <v>6665929.5</v>
      </c>
      <c r="BL173" s="43">
        <v>6859539</v>
      </c>
      <c r="BM173" s="43">
        <v>7041092.5</v>
      </c>
      <c r="BN173" s="43">
        <v>7211478.5</v>
      </c>
      <c r="BO173" s="43">
        <v>7372457</v>
      </c>
      <c r="BP173" s="43">
        <v>7520475</v>
      </c>
      <c r="BQ173" s="43">
        <v>7652098.5</v>
      </c>
      <c r="BR173" s="43">
        <v>7771904.5</v>
      </c>
      <c r="BS173" s="43">
        <v>7887337</v>
      </c>
      <c r="BT173" s="43">
        <v>8001828</v>
      </c>
      <c r="BU173" s="43">
        <v>8117277.5</v>
      </c>
      <c r="BV173" s="43">
        <v>8242314</v>
      </c>
      <c r="BW173" s="43">
        <v>8388222.5</v>
      </c>
      <c r="BX173" s="43">
        <v>8558994.5</v>
      </c>
      <c r="BY173" s="43">
        <v>8765798</v>
      </c>
      <c r="BZ173" s="43">
        <v>9004781</v>
      </c>
      <c r="CA173" s="43">
        <v>9254645</v>
      </c>
      <c r="CB173" s="43">
        <v>9510403.5</v>
      </c>
      <c r="CC173" s="43">
        <v>9775168.5</v>
      </c>
      <c r="CD173" s="43">
        <v>10056608.5</v>
      </c>
      <c r="CE173" s="43">
        <v>10371363.5</v>
      </c>
      <c r="CF173" s="43">
        <v>10729260.5</v>
      </c>
      <c r="CG173" s="43">
        <v>11135764.5</v>
      </c>
      <c r="CH173" s="43">
        <v>11584593.5</v>
      </c>
      <c r="CI173" s="43">
        <v>12050118</v>
      </c>
      <c r="CJ173" s="43">
        <v>12518689</v>
      </c>
      <c r="CK173" s="43">
        <v>12989563.5</v>
      </c>
      <c r="CL173" s="43">
        <v>13448489</v>
      </c>
      <c r="CM173" s="43">
        <v>13893741</v>
      </c>
      <c r="CN173" s="43">
        <v>14340694.5</v>
      </c>
      <c r="CO173" s="43">
        <v>14794622.5</v>
      </c>
      <c r="CP173" s="43">
        <v>15254702.5</v>
      </c>
      <c r="CQ173" s="43">
        <v>15713676</v>
      </c>
      <c r="CR173" s="43">
        <v>16182166.5</v>
      </c>
      <c r="CS173" s="43">
        <v>16666161.5</v>
      </c>
      <c r="CT173" s="43">
        <v>17154504.5</v>
      </c>
      <c r="CU173" s="43">
        <v>17637530.5</v>
      </c>
      <c r="CV173" s="43">
        <v>18099443.5</v>
      </c>
      <c r="CW173" s="43">
        <v>18519643</v>
      </c>
      <c r="CX173" s="43">
        <v>18884480.5</v>
      </c>
      <c r="CY173" s="43">
        <v>19192941</v>
      </c>
      <c r="CZ173" s="43">
        <v>19448350.5</v>
      </c>
      <c r="DA173" s="43">
        <v>19666301.5</v>
      </c>
      <c r="DB173" s="43">
        <v>19884794</v>
      </c>
      <c r="DC173" s="43">
        <v>20129978</v>
      </c>
      <c r="DD173" s="43">
        <v>20404311</v>
      </c>
      <c r="DE173" s="43">
        <v>20705522</v>
      </c>
      <c r="DF173" s="43">
        <v>21018449.5</v>
      </c>
      <c r="DG173" s="43">
        <v>21327836</v>
      </c>
      <c r="DH173" s="43">
        <v>21637758.5</v>
      </c>
      <c r="DI173" s="43">
        <v>21955392</v>
      </c>
      <c r="DJ173" s="43">
        <v>22285033</v>
      </c>
      <c r="DK173" s="43">
        <v>22636119</v>
      </c>
      <c r="DL173" s="43">
        <v>23005476</v>
      </c>
      <c r="DM173" s="43">
        <v>23377328</v>
      </c>
      <c r="DN173" s="43">
        <v>23744360.5</v>
      </c>
      <c r="DO173" s="43">
        <v>24092065</v>
      </c>
      <c r="DP173" s="43">
        <v>24405758.5</v>
      </c>
      <c r="DQ173" s="43">
        <v>24689820</v>
      </c>
      <c r="DR173" s="43">
        <v>24944817</v>
      </c>
      <c r="DS173" s="43">
        <v>25164138.5</v>
      </c>
      <c r="DT173" s="43">
        <v>25353025</v>
      </c>
      <c r="DU173" s="43">
        <v>25527644.5</v>
      </c>
      <c r="DV173" s="43">
        <v>25692771.5</v>
      </c>
      <c r="DW173" s="43">
        <v>25837951</v>
      </c>
      <c r="DX173" s="43"/>
      <c r="DY173" s="43"/>
      <c r="DZ173" s="43"/>
      <c r="EA173" s="43">
        <v>26129102</v>
      </c>
      <c r="EB173" s="43"/>
      <c r="EC173" s="43"/>
      <c r="ED173" s="43"/>
      <c r="EE173" s="43"/>
      <c r="EF173" s="43">
        <v>26266320</v>
      </c>
      <c r="EG173" s="43"/>
      <c r="EH173" s="43"/>
      <c r="EI173" s="43"/>
      <c r="EJ173" s="43"/>
      <c r="EK173" s="43">
        <v>25719538</v>
      </c>
      <c r="EL173" s="43"/>
      <c r="EM173" s="43"/>
      <c r="EN173" s="43"/>
      <c r="EO173" s="43"/>
      <c r="EP173" s="43">
        <v>25202109</v>
      </c>
      <c r="EQ173" s="43"/>
      <c r="ER173" s="43"/>
      <c r="ES173" s="43"/>
      <c r="ET173" s="43"/>
      <c r="EU173" s="43">
        <v>24944167</v>
      </c>
      <c r="EV173" s="43"/>
      <c r="EW173" s="43"/>
      <c r="EX173" s="43"/>
      <c r="EY173" s="43"/>
      <c r="EZ173" s="43">
        <v>24163772</v>
      </c>
      <c r="FA173" s="43"/>
      <c r="FB173" s="43"/>
      <c r="FC173" s="43"/>
      <c r="FD173" s="43"/>
      <c r="FE173" s="43">
        <v>22659629</v>
      </c>
      <c r="FF173" s="43"/>
      <c r="FG173" s="43"/>
      <c r="FH173" s="43"/>
      <c r="FI173" s="43"/>
      <c r="FJ173" s="43">
        <v>22047314</v>
      </c>
      <c r="FK173" s="43"/>
      <c r="FL173" s="43"/>
      <c r="FM173" s="43"/>
      <c r="FN173" s="43"/>
      <c r="FO173" s="43">
        <v>21284105</v>
      </c>
      <c r="FP173" s="43"/>
      <c r="FQ173" s="43"/>
      <c r="FR173" s="43"/>
      <c r="FS173" s="43"/>
      <c r="FT173" s="43">
        <v>20383709</v>
      </c>
      <c r="FU173" s="43"/>
      <c r="FV173" s="43"/>
      <c r="FW173" s="43"/>
      <c r="FX173" s="43"/>
      <c r="FY173" s="43">
        <v>19478032</v>
      </c>
      <c r="FZ173" s="43"/>
      <c r="GA173" s="43"/>
      <c r="GB173" s="43"/>
      <c r="GC173" s="43"/>
      <c r="GD173" s="43">
        <v>18598922</v>
      </c>
      <c r="GE173" s="43"/>
      <c r="GF173" s="43"/>
      <c r="GG173" s="43"/>
      <c r="GH173" s="43"/>
      <c r="GI173" s="43">
        <v>17857572</v>
      </c>
      <c r="GJ173" s="43"/>
      <c r="GK173" s="43"/>
      <c r="GL173" s="43"/>
      <c r="GM173" s="43"/>
      <c r="GN173" s="43">
        <v>17152304</v>
      </c>
      <c r="GO173" s="43"/>
      <c r="GP173" s="43"/>
      <c r="GQ173" s="43"/>
      <c r="GR173" s="43"/>
      <c r="GS173" s="43">
        <v>16464494</v>
      </c>
      <c r="GT173" s="43"/>
      <c r="GU173" s="43"/>
      <c r="GV173" s="43"/>
      <c r="GW173" s="43"/>
      <c r="GX173" s="43">
        <v>15876418</v>
      </c>
    </row>
    <row r="174" spans="1:206" customFormat="1">
      <c r="A174" s="181" t="s">
        <v>224</v>
      </c>
      <c r="B174" t="s">
        <v>3547</v>
      </c>
      <c r="C174" t="s">
        <v>3533</v>
      </c>
      <c r="D174" s="187" t="s">
        <v>3559</v>
      </c>
      <c r="E174" t="s">
        <v>898</v>
      </c>
      <c r="BD174" s="43">
        <v>4767630</v>
      </c>
      <c r="BE174" s="43">
        <v>4851088</v>
      </c>
      <c r="BF174" s="43">
        <v>4919928.5</v>
      </c>
      <c r="BG174" s="43">
        <v>4985660</v>
      </c>
      <c r="BH174" s="43">
        <v>5063288</v>
      </c>
      <c r="BI174" s="43">
        <v>5162960.5</v>
      </c>
      <c r="BJ174" s="43">
        <v>5289675</v>
      </c>
      <c r="BK174" s="43">
        <v>5446168.5</v>
      </c>
      <c r="BL174" s="43">
        <v>5626336</v>
      </c>
      <c r="BM174" s="43">
        <v>5821072.5</v>
      </c>
      <c r="BN174" s="43">
        <v>6022214.5</v>
      </c>
      <c r="BO174" s="43">
        <v>6225024</v>
      </c>
      <c r="BP174" s="43">
        <v>6426849</v>
      </c>
      <c r="BQ174" s="43">
        <v>6623199</v>
      </c>
      <c r="BR174" s="43">
        <v>6808616.5</v>
      </c>
      <c r="BS174" s="43">
        <v>6980906.5</v>
      </c>
      <c r="BT174" s="43">
        <v>7139436.5</v>
      </c>
      <c r="BU174" s="43">
        <v>7282452.5</v>
      </c>
      <c r="BV174" s="43">
        <v>7409571.5</v>
      </c>
      <c r="BW174" s="43">
        <v>7524438</v>
      </c>
      <c r="BX174" s="43">
        <v>7633683</v>
      </c>
      <c r="BY174" s="43">
        <v>7748902</v>
      </c>
      <c r="BZ174" s="43">
        <v>7875902</v>
      </c>
      <c r="CA174" s="43">
        <v>8020288.5</v>
      </c>
      <c r="CB174" s="43">
        <v>8193066</v>
      </c>
      <c r="CC174" s="43">
        <v>8391102</v>
      </c>
      <c r="CD174" s="43">
        <v>8606709.5</v>
      </c>
      <c r="CE174" s="43">
        <v>8833159</v>
      </c>
      <c r="CF174" s="43">
        <v>9064800</v>
      </c>
      <c r="CG174" s="43">
        <v>9302629.5</v>
      </c>
      <c r="CH174" s="43">
        <v>9551340</v>
      </c>
      <c r="CI174" s="43">
        <v>9819887.5</v>
      </c>
      <c r="CJ174" s="43">
        <v>10123526</v>
      </c>
      <c r="CK174" s="43">
        <v>10473054.5</v>
      </c>
      <c r="CL174" s="43">
        <v>10877164.5</v>
      </c>
      <c r="CM174" s="43">
        <v>11327212</v>
      </c>
      <c r="CN174" s="43">
        <v>11794197</v>
      </c>
      <c r="CO174" s="43">
        <v>12260868.5</v>
      </c>
      <c r="CP174" s="43">
        <v>12724016</v>
      </c>
      <c r="CQ174" s="43">
        <v>13171328.5</v>
      </c>
      <c r="CR174" s="43">
        <v>13606471</v>
      </c>
      <c r="CS174" s="43">
        <v>14046286</v>
      </c>
      <c r="CT174" s="43">
        <v>14497729</v>
      </c>
      <c r="CU174" s="43">
        <v>14962600.5</v>
      </c>
      <c r="CV174" s="43">
        <v>15434532.5</v>
      </c>
      <c r="CW174" s="43">
        <v>15911907</v>
      </c>
      <c r="CX174" s="43">
        <v>16395796</v>
      </c>
      <c r="CY174" s="43">
        <v>16881678</v>
      </c>
      <c r="CZ174" s="43">
        <v>17358343</v>
      </c>
      <c r="DA174" s="43">
        <v>17810967.5</v>
      </c>
      <c r="DB174" s="43">
        <v>18219665.5</v>
      </c>
      <c r="DC174" s="43">
        <v>18567824</v>
      </c>
      <c r="DD174" s="43">
        <v>18855903.5</v>
      </c>
      <c r="DE174" s="43">
        <v>19092357.5</v>
      </c>
      <c r="DF174" s="43">
        <v>19299453.5</v>
      </c>
      <c r="DG174" s="43">
        <v>19509869</v>
      </c>
      <c r="DH174" s="43">
        <v>19747773</v>
      </c>
      <c r="DI174" s="43">
        <v>20020077</v>
      </c>
      <c r="DJ174" s="43">
        <v>20322787</v>
      </c>
      <c r="DK174" s="43">
        <v>20640736.5</v>
      </c>
      <c r="DL174" s="43">
        <v>20964297.5</v>
      </c>
      <c r="DM174" s="43">
        <v>21299124</v>
      </c>
      <c r="DN174" s="43">
        <v>21643687.5</v>
      </c>
      <c r="DO174" s="43">
        <v>22000195.5</v>
      </c>
      <c r="DP174" s="43">
        <v>22378676</v>
      </c>
      <c r="DQ174" s="43">
        <v>22769873.5</v>
      </c>
      <c r="DR174" s="43">
        <v>23155346</v>
      </c>
      <c r="DS174" s="43">
        <v>23530673.5</v>
      </c>
      <c r="DT174" s="43">
        <v>23883469.5</v>
      </c>
      <c r="DU174" s="43">
        <v>24198295</v>
      </c>
      <c r="DV174" s="43">
        <v>24479612.5</v>
      </c>
      <c r="DW174" s="43">
        <v>24724935</v>
      </c>
      <c r="DX174" s="43"/>
      <c r="DY174" s="43"/>
      <c r="DZ174" s="43"/>
      <c r="EA174" s="43">
        <v>25365187</v>
      </c>
      <c r="EB174" s="43"/>
      <c r="EC174" s="43"/>
      <c r="ED174" s="43"/>
      <c r="EE174" s="43"/>
      <c r="EF174" s="43">
        <v>25920493</v>
      </c>
      <c r="EG174" s="43"/>
      <c r="EH174" s="43"/>
      <c r="EI174" s="43"/>
      <c r="EJ174" s="43"/>
      <c r="EK174" s="43">
        <v>26060824</v>
      </c>
      <c r="EL174" s="43"/>
      <c r="EM174" s="43"/>
      <c r="EN174" s="43"/>
      <c r="EO174" s="43"/>
      <c r="EP174" s="43">
        <v>25529773</v>
      </c>
      <c r="EQ174" s="43"/>
      <c r="ER174" s="43"/>
      <c r="ES174" s="43"/>
      <c r="ET174" s="43"/>
      <c r="EU174" s="43">
        <v>25030778</v>
      </c>
      <c r="EV174" s="43"/>
      <c r="EW174" s="43"/>
      <c r="EX174" s="43"/>
      <c r="EY174" s="43"/>
      <c r="EZ174" s="43">
        <v>24787676</v>
      </c>
      <c r="FA174" s="43"/>
      <c r="FB174" s="43"/>
      <c r="FC174" s="43"/>
      <c r="FD174" s="43"/>
      <c r="FE174" s="43">
        <v>24023633</v>
      </c>
      <c r="FF174" s="43"/>
      <c r="FG174" s="43"/>
      <c r="FH174" s="43"/>
      <c r="FI174" s="43"/>
      <c r="FJ174" s="43">
        <v>22533081</v>
      </c>
      <c r="FK174" s="43"/>
      <c r="FL174" s="43"/>
      <c r="FM174" s="43"/>
      <c r="FN174" s="43"/>
      <c r="FO174" s="43">
        <v>21942869</v>
      </c>
      <c r="FP174" s="43"/>
      <c r="FQ174" s="43"/>
      <c r="FR174" s="43"/>
      <c r="FS174" s="43"/>
      <c r="FT174" s="43">
        <v>21203010</v>
      </c>
      <c r="FU174" s="43"/>
      <c r="FV174" s="43"/>
      <c r="FW174" s="43"/>
      <c r="FX174" s="43"/>
      <c r="FY174" s="43">
        <v>20326456</v>
      </c>
      <c r="FZ174" s="43"/>
      <c r="GA174" s="43"/>
      <c r="GB174" s="43"/>
      <c r="GC174" s="43"/>
      <c r="GD174" s="43">
        <v>19443430</v>
      </c>
      <c r="GE174" s="43"/>
      <c r="GF174" s="43"/>
      <c r="GG174" s="43"/>
      <c r="GH174" s="43"/>
      <c r="GI174" s="43">
        <v>18583679</v>
      </c>
      <c r="GJ174" s="43"/>
      <c r="GK174" s="43"/>
      <c r="GL174" s="43"/>
      <c r="GM174" s="43"/>
      <c r="GN174" s="43">
        <v>17855374</v>
      </c>
      <c r="GO174" s="43"/>
      <c r="GP174" s="43"/>
      <c r="GQ174" s="43"/>
      <c r="GR174" s="43"/>
      <c r="GS174" s="43">
        <v>17160907</v>
      </c>
      <c r="GT174" s="43"/>
      <c r="GU174" s="43"/>
      <c r="GV174" s="43"/>
      <c r="GW174" s="43"/>
      <c r="GX174" s="43">
        <v>16483156</v>
      </c>
    </row>
    <row r="175" spans="1:206" customFormat="1">
      <c r="A175" s="181" t="s">
        <v>224</v>
      </c>
      <c r="B175" t="s">
        <v>3547</v>
      </c>
      <c r="C175" t="s">
        <v>3533</v>
      </c>
      <c r="D175" s="187" t="s">
        <v>3559</v>
      </c>
      <c r="E175" t="s">
        <v>899</v>
      </c>
      <c r="BD175" s="43">
        <v>3997549</v>
      </c>
      <c r="BE175" s="43">
        <v>4120196.5</v>
      </c>
      <c r="BF175" s="43">
        <v>4243554.5</v>
      </c>
      <c r="BG175" s="43">
        <v>4362893</v>
      </c>
      <c r="BH175" s="43">
        <v>4470041</v>
      </c>
      <c r="BI175" s="43">
        <v>4561673.5</v>
      </c>
      <c r="BJ175" s="43">
        <v>4638157.5</v>
      </c>
      <c r="BK175" s="43">
        <v>4702626</v>
      </c>
      <c r="BL175" s="43">
        <v>4764788.5</v>
      </c>
      <c r="BM175" s="43">
        <v>4840853</v>
      </c>
      <c r="BN175" s="43">
        <v>4943150</v>
      </c>
      <c r="BO175" s="43">
        <v>5074721</v>
      </c>
      <c r="BP175" s="43">
        <v>5234126.5</v>
      </c>
      <c r="BQ175" s="43">
        <v>5415592.5</v>
      </c>
      <c r="BR175" s="43">
        <v>5609782.5</v>
      </c>
      <c r="BS175" s="43">
        <v>5807494</v>
      </c>
      <c r="BT175" s="43">
        <v>6004830</v>
      </c>
      <c r="BU175" s="43">
        <v>6200992</v>
      </c>
      <c r="BV175" s="43">
        <v>6392492</v>
      </c>
      <c r="BW175" s="43">
        <v>6572996</v>
      </c>
      <c r="BX175" s="43">
        <v>6739969.5</v>
      </c>
      <c r="BY175" s="43">
        <v>6894629.5</v>
      </c>
      <c r="BZ175" s="43">
        <v>7036300</v>
      </c>
      <c r="CA175" s="43">
        <v>7165852.5</v>
      </c>
      <c r="CB175" s="43">
        <v>7288610.5</v>
      </c>
      <c r="CC175" s="43">
        <v>7411611</v>
      </c>
      <c r="CD175" s="43">
        <v>7542412</v>
      </c>
      <c r="CE175" s="43">
        <v>7684584.5</v>
      </c>
      <c r="CF175" s="43">
        <v>7843538.5</v>
      </c>
      <c r="CG175" s="43">
        <v>8025902.5</v>
      </c>
      <c r="CH175" s="43">
        <v>8221378.5</v>
      </c>
      <c r="CI175" s="43">
        <v>8416703.5</v>
      </c>
      <c r="CJ175" s="43">
        <v>8616761</v>
      </c>
      <c r="CK175" s="43">
        <v>8827183</v>
      </c>
      <c r="CL175" s="43">
        <v>9048339</v>
      </c>
      <c r="CM175" s="43">
        <v>9286740</v>
      </c>
      <c r="CN175" s="43">
        <v>9554422</v>
      </c>
      <c r="CO175" s="43">
        <v>9862046</v>
      </c>
      <c r="CP175" s="43">
        <v>10214364</v>
      </c>
      <c r="CQ175" s="43">
        <v>10620525</v>
      </c>
      <c r="CR175" s="43">
        <v>11074510.5</v>
      </c>
      <c r="CS175" s="43">
        <v>11541988</v>
      </c>
      <c r="CT175" s="43">
        <v>12002633.5</v>
      </c>
      <c r="CU175" s="43">
        <v>12457133</v>
      </c>
      <c r="CV175" s="43">
        <v>12895429.5</v>
      </c>
      <c r="CW175" s="43">
        <v>13320764.5</v>
      </c>
      <c r="CX175" s="43">
        <v>13755379</v>
      </c>
      <c r="CY175" s="43">
        <v>14207172</v>
      </c>
      <c r="CZ175" s="43">
        <v>14672885</v>
      </c>
      <c r="DA175" s="43">
        <v>15148768.5</v>
      </c>
      <c r="DB175" s="43">
        <v>15627341</v>
      </c>
      <c r="DC175" s="43">
        <v>16099992</v>
      </c>
      <c r="DD175" s="43">
        <v>16566457.5</v>
      </c>
      <c r="DE175" s="43">
        <v>17022741.5</v>
      </c>
      <c r="DF175" s="43">
        <v>17457769.5</v>
      </c>
      <c r="DG175" s="43">
        <v>17852203</v>
      </c>
      <c r="DH175" s="43">
        <v>18191189.5</v>
      </c>
      <c r="DI175" s="43">
        <v>18475154.5</v>
      </c>
      <c r="DJ175" s="43">
        <v>18712854</v>
      </c>
      <c r="DK175" s="43">
        <v>18926358</v>
      </c>
      <c r="DL175" s="43">
        <v>19151693.5</v>
      </c>
      <c r="DM175" s="43">
        <v>19413490</v>
      </c>
      <c r="DN175" s="43">
        <v>19714139</v>
      </c>
      <c r="DO175" s="43">
        <v>20043656</v>
      </c>
      <c r="DP175" s="43">
        <v>20380772</v>
      </c>
      <c r="DQ175" s="43">
        <v>20716893.5</v>
      </c>
      <c r="DR175" s="43">
        <v>21061909</v>
      </c>
      <c r="DS175" s="43">
        <v>21416996</v>
      </c>
      <c r="DT175" s="43">
        <v>21782023</v>
      </c>
      <c r="DU175" s="43">
        <v>22164343</v>
      </c>
      <c r="DV175" s="43">
        <v>22551048.5</v>
      </c>
      <c r="DW175" s="43">
        <v>22919380.5</v>
      </c>
      <c r="DX175" s="43"/>
      <c r="DY175" s="43"/>
      <c r="DZ175" s="43"/>
      <c r="EA175" s="43">
        <v>24063936</v>
      </c>
      <c r="EB175" s="43"/>
      <c r="EC175" s="43"/>
      <c r="ED175" s="43"/>
      <c r="EE175" s="43"/>
      <c r="EF175" s="43">
        <v>25143442</v>
      </c>
      <c r="EG175" s="43"/>
      <c r="EH175" s="43"/>
      <c r="EI175" s="43"/>
      <c r="EJ175" s="43"/>
      <c r="EK175" s="43">
        <v>25701285</v>
      </c>
      <c r="EL175" s="43"/>
      <c r="EM175" s="43"/>
      <c r="EN175" s="43"/>
      <c r="EO175" s="43"/>
      <c r="EP175" s="43">
        <v>25850046</v>
      </c>
      <c r="EQ175" s="43"/>
      <c r="ER175" s="43"/>
      <c r="ES175" s="43"/>
      <c r="ET175" s="43"/>
      <c r="EU175" s="43">
        <v>25337675</v>
      </c>
      <c r="EV175" s="43"/>
      <c r="EW175" s="43"/>
      <c r="EX175" s="43"/>
      <c r="EY175" s="43"/>
      <c r="EZ175" s="43">
        <v>24858818</v>
      </c>
      <c r="FA175" s="43"/>
      <c r="FB175" s="43"/>
      <c r="FC175" s="43"/>
      <c r="FD175" s="43"/>
      <c r="FE175" s="43">
        <v>24632010</v>
      </c>
      <c r="FF175" s="43"/>
      <c r="FG175" s="43"/>
      <c r="FH175" s="43"/>
      <c r="FI175" s="43"/>
      <c r="FJ175" s="43">
        <v>23885387</v>
      </c>
      <c r="FK175" s="43"/>
      <c r="FL175" s="43"/>
      <c r="FM175" s="43"/>
      <c r="FN175" s="43"/>
      <c r="FO175" s="43">
        <v>22419487</v>
      </c>
      <c r="FP175" s="43"/>
      <c r="FQ175" s="43"/>
      <c r="FR175" s="43"/>
      <c r="FS175" s="43"/>
      <c r="FT175" s="43">
        <v>21850507</v>
      </c>
      <c r="FU175" s="43"/>
      <c r="FV175" s="43"/>
      <c r="FW175" s="43"/>
      <c r="FX175" s="43"/>
      <c r="FY175" s="43">
        <v>21132453</v>
      </c>
      <c r="FZ175" s="43"/>
      <c r="GA175" s="43"/>
      <c r="GB175" s="43"/>
      <c r="GC175" s="43"/>
      <c r="GD175" s="43">
        <v>20278396</v>
      </c>
      <c r="GE175" s="43"/>
      <c r="GF175" s="43"/>
      <c r="GG175" s="43"/>
      <c r="GH175" s="43"/>
      <c r="GI175" s="43">
        <v>19415671</v>
      </c>
      <c r="GJ175" s="43"/>
      <c r="GK175" s="43"/>
      <c r="GL175" s="43"/>
      <c r="GM175" s="43"/>
      <c r="GN175" s="43">
        <v>18573145</v>
      </c>
      <c r="GO175" s="43"/>
      <c r="GP175" s="43"/>
      <c r="GQ175" s="43"/>
      <c r="GR175" s="43"/>
      <c r="GS175" s="43">
        <v>17856300</v>
      </c>
      <c r="GT175" s="43"/>
      <c r="GU175" s="43"/>
      <c r="GV175" s="43"/>
      <c r="GW175" s="43"/>
      <c r="GX175" s="43">
        <v>17170942</v>
      </c>
    </row>
    <row r="176" spans="1:206" customFormat="1">
      <c r="A176" s="181" t="s">
        <v>224</v>
      </c>
      <c r="B176" t="s">
        <v>3547</v>
      </c>
      <c r="C176" t="s">
        <v>3533</v>
      </c>
      <c r="D176" s="187" t="s">
        <v>3559</v>
      </c>
      <c r="E176" t="s">
        <v>900</v>
      </c>
      <c r="BD176" s="43">
        <v>3305044.5</v>
      </c>
      <c r="BE176" s="43">
        <v>3392989</v>
      </c>
      <c r="BF176" s="43">
        <v>3481079</v>
      </c>
      <c r="BG176" s="43">
        <v>3573999.5</v>
      </c>
      <c r="BH176" s="43">
        <v>3675260.5</v>
      </c>
      <c r="BI176" s="43">
        <v>3784541.5</v>
      </c>
      <c r="BJ176" s="43">
        <v>3899198</v>
      </c>
      <c r="BK176" s="43">
        <v>4016533.5</v>
      </c>
      <c r="BL176" s="43">
        <v>4130256.5</v>
      </c>
      <c r="BM176" s="43">
        <v>4233900</v>
      </c>
      <c r="BN176" s="43">
        <v>4327662.5</v>
      </c>
      <c r="BO176" s="43">
        <v>4411743.5</v>
      </c>
      <c r="BP176" s="43">
        <v>4485248</v>
      </c>
      <c r="BQ176" s="43">
        <v>4556520</v>
      </c>
      <c r="BR176" s="43">
        <v>4639459</v>
      </c>
      <c r="BS176" s="43">
        <v>4742862.5</v>
      </c>
      <c r="BT176" s="43">
        <v>4870418</v>
      </c>
      <c r="BU176" s="43">
        <v>5024545</v>
      </c>
      <c r="BV176" s="43">
        <v>5201084.5</v>
      </c>
      <c r="BW176" s="43">
        <v>5389919</v>
      </c>
      <c r="BX176" s="43">
        <v>5581768</v>
      </c>
      <c r="BY176" s="43">
        <v>5773038</v>
      </c>
      <c r="BZ176" s="43">
        <v>5963151</v>
      </c>
      <c r="CA176" s="43">
        <v>6149833</v>
      </c>
      <c r="CB176" s="43">
        <v>6327286.5</v>
      </c>
      <c r="CC176" s="43">
        <v>6493080.5</v>
      </c>
      <c r="CD176" s="43">
        <v>6647036</v>
      </c>
      <c r="CE176" s="43">
        <v>6789864</v>
      </c>
      <c r="CF176" s="43">
        <v>6923770.5</v>
      </c>
      <c r="CG176" s="43">
        <v>7052444</v>
      </c>
      <c r="CH176" s="43">
        <v>7181452</v>
      </c>
      <c r="CI176" s="43">
        <v>7314433</v>
      </c>
      <c r="CJ176" s="43">
        <v>7454590</v>
      </c>
      <c r="CK176" s="43">
        <v>7607621</v>
      </c>
      <c r="CL176" s="43">
        <v>7778284</v>
      </c>
      <c r="CM176" s="43">
        <v>7961771</v>
      </c>
      <c r="CN176" s="43">
        <v>8151853</v>
      </c>
      <c r="CO176" s="43">
        <v>8349042.5</v>
      </c>
      <c r="CP176" s="43">
        <v>8555439</v>
      </c>
      <c r="CQ176" s="43">
        <v>8773742</v>
      </c>
      <c r="CR176" s="43">
        <v>9015611</v>
      </c>
      <c r="CS176" s="43">
        <v>9292456.5</v>
      </c>
      <c r="CT176" s="43">
        <v>9608540.5</v>
      </c>
      <c r="CU176" s="43">
        <v>9964327</v>
      </c>
      <c r="CV176" s="43">
        <v>10367903.5</v>
      </c>
      <c r="CW176" s="43">
        <v>10812124</v>
      </c>
      <c r="CX176" s="43">
        <v>11266021</v>
      </c>
      <c r="CY176" s="43">
        <v>11714879.5</v>
      </c>
      <c r="CZ176" s="43">
        <v>12160214</v>
      </c>
      <c r="DA176" s="43">
        <v>12591361.5</v>
      </c>
      <c r="DB176" s="43">
        <v>13011932.5</v>
      </c>
      <c r="DC176" s="43">
        <v>13442513.5</v>
      </c>
      <c r="DD176" s="43">
        <v>13886539.5</v>
      </c>
      <c r="DE176" s="43">
        <v>14340072</v>
      </c>
      <c r="DF176" s="43">
        <v>14800961</v>
      </c>
      <c r="DG176" s="43">
        <v>15265684</v>
      </c>
      <c r="DH176" s="43">
        <v>15729637.5</v>
      </c>
      <c r="DI176" s="43">
        <v>16191460</v>
      </c>
      <c r="DJ176" s="43">
        <v>16646517.5</v>
      </c>
      <c r="DK176" s="43">
        <v>17082316</v>
      </c>
      <c r="DL176" s="43">
        <v>17482431</v>
      </c>
      <c r="DM176" s="43">
        <v>17836313.5</v>
      </c>
      <c r="DN176" s="43">
        <v>18141973.5</v>
      </c>
      <c r="DO176" s="43">
        <v>18406029.5</v>
      </c>
      <c r="DP176" s="43">
        <v>18647237.5</v>
      </c>
      <c r="DQ176" s="43">
        <v>18894725.5</v>
      </c>
      <c r="DR176" s="43">
        <v>19169171.5</v>
      </c>
      <c r="DS176" s="43">
        <v>19471509.5</v>
      </c>
      <c r="DT176" s="43">
        <v>19795245</v>
      </c>
      <c r="DU176" s="43">
        <v>20125643.5</v>
      </c>
      <c r="DV176" s="43">
        <v>20451065</v>
      </c>
      <c r="DW176" s="43">
        <v>20775231</v>
      </c>
      <c r="DX176" s="43"/>
      <c r="DY176" s="43"/>
      <c r="DZ176" s="43"/>
      <c r="EA176" s="43">
        <v>22020981</v>
      </c>
      <c r="EB176" s="43"/>
      <c r="EC176" s="43"/>
      <c r="ED176" s="43"/>
      <c r="EE176" s="43"/>
      <c r="EF176" s="43">
        <v>23800178</v>
      </c>
      <c r="EG176" s="43"/>
      <c r="EH176" s="43"/>
      <c r="EI176" s="43"/>
      <c r="EJ176" s="43"/>
      <c r="EK176" s="43">
        <v>24887393</v>
      </c>
      <c r="EL176" s="43"/>
      <c r="EM176" s="43"/>
      <c r="EN176" s="43"/>
      <c r="EO176" s="43"/>
      <c r="EP176" s="43">
        <v>25454019</v>
      </c>
      <c r="EQ176" s="43"/>
      <c r="ER176" s="43"/>
      <c r="ES176" s="43"/>
      <c r="ET176" s="43"/>
      <c r="EU176" s="43">
        <v>25616852</v>
      </c>
      <c r="EV176" s="43"/>
      <c r="EW176" s="43"/>
      <c r="EX176" s="43"/>
      <c r="EY176" s="43"/>
      <c r="EZ176" s="43">
        <v>25127405</v>
      </c>
      <c r="FA176" s="43"/>
      <c r="FB176" s="43"/>
      <c r="FC176" s="43"/>
      <c r="FD176" s="43"/>
      <c r="FE176" s="43">
        <v>24671744</v>
      </c>
      <c r="FF176" s="43"/>
      <c r="FG176" s="43"/>
      <c r="FH176" s="43"/>
      <c r="FI176" s="43"/>
      <c r="FJ176" s="43">
        <v>24463884</v>
      </c>
      <c r="FK176" s="43"/>
      <c r="FL176" s="43"/>
      <c r="FM176" s="43"/>
      <c r="FN176" s="43"/>
      <c r="FO176" s="43">
        <v>23745619</v>
      </c>
      <c r="FP176" s="43"/>
      <c r="FQ176" s="43"/>
      <c r="FR176" s="43"/>
      <c r="FS176" s="43"/>
      <c r="FT176" s="43">
        <v>22306151</v>
      </c>
      <c r="FU176" s="43"/>
      <c r="FV176" s="43"/>
      <c r="FW176" s="43"/>
      <c r="FX176" s="43"/>
      <c r="FY176" s="43">
        <v>21759201</v>
      </c>
      <c r="FZ176" s="43"/>
      <c r="GA176" s="43"/>
      <c r="GB176" s="43"/>
      <c r="GC176" s="43"/>
      <c r="GD176" s="43">
        <v>21064140</v>
      </c>
      <c r="GE176" s="43"/>
      <c r="GF176" s="43"/>
      <c r="GG176" s="43"/>
      <c r="GH176" s="43"/>
      <c r="GI176" s="43">
        <v>20231971</v>
      </c>
      <c r="GJ176" s="43"/>
      <c r="GK176" s="43"/>
      <c r="GL176" s="43"/>
      <c r="GM176" s="43"/>
      <c r="GN176" s="43">
        <v>19388701</v>
      </c>
      <c r="GO176" s="43"/>
      <c r="GP176" s="43"/>
      <c r="GQ176" s="43"/>
      <c r="GR176" s="43"/>
      <c r="GS176" s="43">
        <v>18562421</v>
      </c>
      <c r="GT176" s="43"/>
      <c r="GU176" s="43"/>
      <c r="GV176" s="43"/>
      <c r="GW176" s="43"/>
      <c r="GX176" s="43">
        <v>17856162</v>
      </c>
    </row>
    <row r="177" spans="1:206" customFormat="1">
      <c r="A177" s="181" t="s">
        <v>224</v>
      </c>
      <c r="B177" t="s">
        <v>3547</v>
      </c>
      <c r="C177" t="s">
        <v>3533</v>
      </c>
      <c r="D177" s="187" t="s">
        <v>3559</v>
      </c>
      <c r="E177" t="s">
        <v>901</v>
      </c>
      <c r="BD177" s="43">
        <v>2655143</v>
      </c>
      <c r="BE177" s="43">
        <v>2747570</v>
      </c>
      <c r="BF177" s="43">
        <v>2836256</v>
      </c>
      <c r="BG177" s="43">
        <v>2922599</v>
      </c>
      <c r="BH177" s="43">
        <v>3007411.5</v>
      </c>
      <c r="BI177" s="43">
        <v>3090022</v>
      </c>
      <c r="BJ177" s="43">
        <v>3171595.5</v>
      </c>
      <c r="BK177" s="43">
        <v>3255067</v>
      </c>
      <c r="BL177" s="43">
        <v>3343500</v>
      </c>
      <c r="BM177" s="43">
        <v>3441260.5</v>
      </c>
      <c r="BN177" s="43">
        <v>3550755.5</v>
      </c>
      <c r="BO177" s="43">
        <v>3669599.5</v>
      </c>
      <c r="BP177" s="43">
        <v>3792164</v>
      </c>
      <c r="BQ177" s="43">
        <v>3911458.5</v>
      </c>
      <c r="BR177" s="43">
        <v>4019958.5</v>
      </c>
      <c r="BS177" s="43">
        <v>4114670.5</v>
      </c>
      <c r="BT177" s="43">
        <v>4195725.5</v>
      </c>
      <c r="BU177" s="43">
        <v>4265982</v>
      </c>
      <c r="BV177" s="43">
        <v>4335053.5</v>
      </c>
      <c r="BW177" s="43">
        <v>4415497</v>
      </c>
      <c r="BX177" s="43">
        <v>4515752.5</v>
      </c>
      <c r="BY177" s="43">
        <v>4641375</v>
      </c>
      <c r="BZ177" s="43">
        <v>4793457.5</v>
      </c>
      <c r="CA177" s="43">
        <v>4965360.5</v>
      </c>
      <c r="CB177" s="43">
        <v>5147123</v>
      </c>
      <c r="CC177" s="43">
        <v>5330239</v>
      </c>
      <c r="CD177" s="43">
        <v>5513016</v>
      </c>
      <c r="CE177" s="43">
        <v>5698319.5</v>
      </c>
      <c r="CF177" s="43">
        <v>5882970.5</v>
      </c>
      <c r="CG177" s="43">
        <v>6058935</v>
      </c>
      <c r="CH177" s="43">
        <v>6224578</v>
      </c>
      <c r="CI177" s="43">
        <v>6379141.5</v>
      </c>
      <c r="CJ177" s="43">
        <v>6521547.5</v>
      </c>
      <c r="CK177" s="43">
        <v>6654161</v>
      </c>
      <c r="CL177" s="43">
        <v>6781045.5</v>
      </c>
      <c r="CM177" s="43">
        <v>6906573.5</v>
      </c>
      <c r="CN177" s="43">
        <v>7036360.5</v>
      </c>
      <c r="CO177" s="43">
        <v>7174419.5</v>
      </c>
      <c r="CP177" s="43">
        <v>7324155.5</v>
      </c>
      <c r="CQ177" s="43">
        <v>7490241</v>
      </c>
      <c r="CR177" s="43">
        <v>7675035.5</v>
      </c>
      <c r="CS177" s="43">
        <v>7872338</v>
      </c>
      <c r="CT177" s="43">
        <v>8076519</v>
      </c>
      <c r="CU177" s="43">
        <v>8288382.5</v>
      </c>
      <c r="CV177" s="43">
        <v>8510898.5</v>
      </c>
      <c r="CW177" s="43">
        <v>8751941</v>
      </c>
      <c r="CX177" s="43">
        <v>9023013</v>
      </c>
      <c r="CY177" s="43">
        <v>9332792.5</v>
      </c>
      <c r="CZ177" s="43">
        <v>9681234</v>
      </c>
      <c r="DA177" s="43">
        <v>10075734</v>
      </c>
      <c r="DB177" s="43">
        <v>10510279</v>
      </c>
      <c r="DC177" s="43">
        <v>10954647.5</v>
      </c>
      <c r="DD177" s="43">
        <v>11394853</v>
      </c>
      <c r="DE177" s="43">
        <v>11833017</v>
      </c>
      <c r="DF177" s="43">
        <v>12258903.5</v>
      </c>
      <c r="DG177" s="43">
        <v>12673506.5</v>
      </c>
      <c r="DH177" s="43">
        <v>13096733</v>
      </c>
      <c r="DI177" s="43">
        <v>13533926.5</v>
      </c>
      <c r="DJ177" s="43">
        <v>13982881.5</v>
      </c>
      <c r="DK177" s="43">
        <v>14441587</v>
      </c>
      <c r="DL177" s="43">
        <v>14906238.5</v>
      </c>
      <c r="DM177" s="43">
        <v>15375592.5</v>
      </c>
      <c r="DN177" s="43">
        <v>15848317</v>
      </c>
      <c r="DO177" s="43">
        <v>16314508</v>
      </c>
      <c r="DP177" s="43">
        <v>16759377</v>
      </c>
      <c r="DQ177" s="43">
        <v>17166999</v>
      </c>
      <c r="DR177" s="43">
        <v>17526975</v>
      </c>
      <c r="DS177" s="43">
        <v>17837739</v>
      </c>
      <c r="DT177" s="43">
        <v>18106421</v>
      </c>
      <c r="DU177" s="43">
        <v>18350842</v>
      </c>
      <c r="DV177" s="43">
        <v>18587676.5</v>
      </c>
      <c r="DW177" s="43">
        <v>18831765</v>
      </c>
      <c r="DX177" s="43"/>
      <c r="DY177" s="43"/>
      <c r="DZ177" s="43"/>
      <c r="EA177" s="43">
        <v>19863525</v>
      </c>
      <c r="EB177" s="43"/>
      <c r="EC177" s="43"/>
      <c r="ED177" s="43"/>
      <c r="EE177" s="43"/>
      <c r="EF177" s="43">
        <v>21689006</v>
      </c>
      <c r="EG177" s="43"/>
      <c r="EH177" s="43"/>
      <c r="EI177" s="43"/>
      <c r="EJ177" s="43"/>
      <c r="EK177" s="43">
        <v>23474304</v>
      </c>
      <c r="EL177" s="43"/>
      <c r="EM177" s="43"/>
      <c r="EN177" s="43"/>
      <c r="EO177" s="43"/>
      <c r="EP177" s="43">
        <v>24575460</v>
      </c>
      <c r="EQ177" s="43"/>
      <c r="ER177" s="43"/>
      <c r="ES177" s="43"/>
      <c r="ET177" s="43"/>
      <c r="EU177" s="43">
        <v>25158390</v>
      </c>
      <c r="EV177" s="43"/>
      <c r="EW177" s="43"/>
      <c r="EX177" s="43"/>
      <c r="EY177" s="43"/>
      <c r="EZ177" s="43">
        <v>25342904</v>
      </c>
      <c r="FA177" s="43"/>
      <c r="FB177" s="43"/>
      <c r="FC177" s="43"/>
      <c r="FD177" s="43"/>
      <c r="FE177" s="43">
        <v>24882945</v>
      </c>
      <c r="FF177" s="43"/>
      <c r="FG177" s="43"/>
      <c r="FH177" s="43"/>
      <c r="FI177" s="43"/>
      <c r="FJ177" s="43">
        <v>24456035</v>
      </c>
      <c r="FK177" s="43"/>
      <c r="FL177" s="43"/>
      <c r="FM177" s="43"/>
      <c r="FN177" s="43"/>
      <c r="FO177" s="43">
        <v>24279451</v>
      </c>
      <c r="FP177" s="43"/>
      <c r="FQ177" s="43"/>
      <c r="FR177" s="43"/>
      <c r="FS177" s="43"/>
      <c r="FT177" s="43">
        <v>23593924</v>
      </c>
      <c r="FU177" s="43"/>
      <c r="FV177" s="43"/>
      <c r="FW177" s="43"/>
      <c r="FX177" s="43"/>
      <c r="FY177" s="43">
        <v>22184674</v>
      </c>
      <c r="FZ177" s="43"/>
      <c r="GA177" s="43"/>
      <c r="GB177" s="43"/>
      <c r="GC177" s="43"/>
      <c r="GD177" s="43">
        <v>21663655</v>
      </c>
      <c r="GE177" s="43"/>
      <c r="GF177" s="43"/>
      <c r="GG177" s="43"/>
      <c r="GH177" s="43"/>
      <c r="GI177" s="43">
        <v>20993072</v>
      </c>
      <c r="GJ177" s="43"/>
      <c r="GK177" s="43"/>
      <c r="GL177" s="43"/>
      <c r="GM177" s="43"/>
      <c r="GN177" s="43">
        <v>20183701</v>
      </c>
      <c r="GO177" s="43"/>
      <c r="GP177" s="43"/>
      <c r="GQ177" s="43"/>
      <c r="GR177" s="43"/>
      <c r="GS177" s="43">
        <v>19360235</v>
      </c>
      <c r="GT177" s="43"/>
      <c r="GU177" s="43"/>
      <c r="GV177" s="43"/>
      <c r="GW177" s="43"/>
      <c r="GX177" s="43">
        <v>18550123</v>
      </c>
    </row>
    <row r="178" spans="1:206" customFormat="1">
      <c r="A178" s="181" t="s">
        <v>224</v>
      </c>
      <c r="B178" t="s">
        <v>3547</v>
      </c>
      <c r="C178" t="s">
        <v>3533</v>
      </c>
      <c r="D178" s="187" t="s">
        <v>3559</v>
      </c>
      <c r="E178" t="s">
        <v>902</v>
      </c>
      <c r="BD178" s="43">
        <v>2070344</v>
      </c>
      <c r="BE178" s="43">
        <v>2130965.5</v>
      </c>
      <c r="BF178" s="43">
        <v>2202895</v>
      </c>
      <c r="BG178" s="43">
        <v>2282891</v>
      </c>
      <c r="BH178" s="43">
        <v>2366967.5</v>
      </c>
      <c r="BI178" s="43">
        <v>2453011</v>
      </c>
      <c r="BJ178" s="43">
        <v>2538514.5</v>
      </c>
      <c r="BK178" s="43">
        <v>2621004</v>
      </c>
      <c r="BL178" s="43">
        <v>2701529</v>
      </c>
      <c r="BM178" s="43">
        <v>2781788.5</v>
      </c>
      <c r="BN178" s="43">
        <v>2863075</v>
      </c>
      <c r="BO178" s="43">
        <v>2946941</v>
      </c>
      <c r="BP178" s="43">
        <v>3034131</v>
      </c>
      <c r="BQ178" s="43">
        <v>3126603</v>
      </c>
      <c r="BR178" s="43">
        <v>3227433</v>
      </c>
      <c r="BS178" s="43">
        <v>3335818.5</v>
      </c>
      <c r="BT178" s="43">
        <v>3448761</v>
      </c>
      <c r="BU178" s="43">
        <v>3563949.5</v>
      </c>
      <c r="BV178" s="43">
        <v>3676281</v>
      </c>
      <c r="BW178" s="43">
        <v>3778403</v>
      </c>
      <c r="BX178" s="43">
        <v>3867705.5</v>
      </c>
      <c r="BY178" s="43">
        <v>3946051.5</v>
      </c>
      <c r="BZ178" s="43">
        <v>4016733</v>
      </c>
      <c r="CA178" s="43">
        <v>4088049</v>
      </c>
      <c r="CB178" s="43">
        <v>4171566.5</v>
      </c>
      <c r="CC178" s="43">
        <v>4274103.5</v>
      </c>
      <c r="CD178" s="43">
        <v>4397138</v>
      </c>
      <c r="CE178" s="43">
        <v>4541756</v>
      </c>
      <c r="CF178" s="43">
        <v>4704287.5</v>
      </c>
      <c r="CG178" s="43">
        <v>4875691</v>
      </c>
      <c r="CH178" s="43">
        <v>5049434.5</v>
      </c>
      <c r="CI178" s="43">
        <v>5226554.5</v>
      </c>
      <c r="CJ178" s="43">
        <v>5408356.5</v>
      </c>
      <c r="CK178" s="43">
        <v>5589586</v>
      </c>
      <c r="CL178" s="43">
        <v>5762343</v>
      </c>
      <c r="CM178" s="43">
        <v>5923452</v>
      </c>
      <c r="CN178" s="43">
        <v>6073654.5</v>
      </c>
      <c r="CO178" s="43">
        <v>6212716.5</v>
      </c>
      <c r="CP178" s="43">
        <v>6342145.5</v>
      </c>
      <c r="CQ178" s="43">
        <v>6466240.5</v>
      </c>
      <c r="CR178" s="43">
        <v>6592544.5</v>
      </c>
      <c r="CS178" s="43">
        <v>6728032.5</v>
      </c>
      <c r="CT178" s="43">
        <v>6874019</v>
      </c>
      <c r="CU178" s="43">
        <v>7032436</v>
      </c>
      <c r="CV178" s="43">
        <v>7206805</v>
      </c>
      <c r="CW178" s="43">
        <v>7392562</v>
      </c>
      <c r="CX178" s="43">
        <v>7583565</v>
      </c>
      <c r="CY178" s="43">
        <v>7781403</v>
      </c>
      <c r="CZ178" s="43">
        <v>7987335</v>
      </c>
      <c r="DA178" s="43">
        <v>8203497.5</v>
      </c>
      <c r="DB178" s="43">
        <v>8439612</v>
      </c>
      <c r="DC178" s="43">
        <v>8705808</v>
      </c>
      <c r="DD178" s="43">
        <v>9008295</v>
      </c>
      <c r="DE178" s="43">
        <v>9347015.5</v>
      </c>
      <c r="DF178" s="43">
        <v>9730057</v>
      </c>
      <c r="DG178" s="43">
        <v>10153659.5</v>
      </c>
      <c r="DH178" s="43">
        <v>10588486</v>
      </c>
      <c r="DI178" s="43">
        <v>11020585</v>
      </c>
      <c r="DJ178" s="43">
        <v>11454880.5</v>
      </c>
      <c r="DK178" s="43">
        <v>11881243.5</v>
      </c>
      <c r="DL178" s="43">
        <v>12295431</v>
      </c>
      <c r="DM178" s="43">
        <v>12719747.5</v>
      </c>
      <c r="DN178" s="43">
        <v>13162356</v>
      </c>
      <c r="DO178" s="43">
        <v>13615789</v>
      </c>
      <c r="DP178" s="43">
        <v>14076433</v>
      </c>
      <c r="DQ178" s="43">
        <v>14541708.5</v>
      </c>
      <c r="DR178" s="43">
        <v>15004640.5</v>
      </c>
      <c r="DS178" s="43">
        <v>15464707</v>
      </c>
      <c r="DT178" s="43">
        <v>15919911</v>
      </c>
      <c r="DU178" s="43">
        <v>16355923.5</v>
      </c>
      <c r="DV178" s="43">
        <v>16742842</v>
      </c>
      <c r="DW178" s="43">
        <v>17063569.5</v>
      </c>
      <c r="DX178" s="43"/>
      <c r="DY178" s="43"/>
      <c r="DZ178" s="43"/>
      <c r="EA178" s="43">
        <v>17912914</v>
      </c>
      <c r="EB178" s="43"/>
      <c r="EC178" s="43"/>
      <c r="ED178" s="43"/>
      <c r="EE178" s="43"/>
      <c r="EF178" s="43">
        <v>19435595</v>
      </c>
      <c r="EG178" s="43"/>
      <c r="EH178" s="43"/>
      <c r="EI178" s="43"/>
      <c r="EJ178" s="43"/>
      <c r="EK178" s="43">
        <v>21266576</v>
      </c>
      <c r="EL178" s="43"/>
      <c r="EM178" s="43"/>
      <c r="EN178" s="43"/>
      <c r="EO178" s="43"/>
      <c r="EP178" s="43">
        <v>23064309</v>
      </c>
      <c r="EQ178" s="43"/>
      <c r="ER178" s="43"/>
      <c r="ES178" s="43"/>
      <c r="ET178" s="43"/>
      <c r="EU178" s="43">
        <v>24187933</v>
      </c>
      <c r="EV178" s="43"/>
      <c r="EW178" s="43"/>
      <c r="EX178" s="43"/>
      <c r="EY178" s="43"/>
      <c r="EZ178" s="43">
        <v>24797432</v>
      </c>
      <c r="FA178" s="43"/>
      <c r="FB178" s="43"/>
      <c r="FC178" s="43"/>
      <c r="FD178" s="43"/>
      <c r="FE178" s="43">
        <v>25013719</v>
      </c>
      <c r="FF178" s="43"/>
      <c r="FG178" s="43"/>
      <c r="FH178" s="43"/>
      <c r="FI178" s="43"/>
      <c r="FJ178" s="43">
        <v>24592892</v>
      </c>
      <c r="FK178" s="43"/>
      <c r="FL178" s="43"/>
      <c r="FM178" s="43"/>
      <c r="FN178" s="43"/>
      <c r="FO178" s="43">
        <v>24209318</v>
      </c>
      <c r="FP178" s="43"/>
      <c r="FQ178" s="43"/>
      <c r="FR178" s="43"/>
      <c r="FS178" s="43"/>
      <c r="FT178" s="43">
        <v>24071028</v>
      </c>
      <c r="FU178" s="43"/>
      <c r="FV178" s="43"/>
      <c r="FW178" s="43"/>
      <c r="FX178" s="43"/>
      <c r="FY178" s="43">
        <v>23423909</v>
      </c>
      <c r="FZ178" s="43"/>
      <c r="GA178" s="43"/>
      <c r="GB178" s="43"/>
      <c r="GC178" s="43"/>
      <c r="GD178" s="43">
        <v>22051809</v>
      </c>
      <c r="GE178" s="43"/>
      <c r="GF178" s="43"/>
      <c r="GG178" s="43"/>
      <c r="GH178" s="43"/>
      <c r="GI178" s="43">
        <v>21559869</v>
      </c>
      <c r="GJ178" s="43"/>
      <c r="GK178" s="43"/>
      <c r="GL178" s="43"/>
      <c r="GM178" s="43"/>
      <c r="GN178" s="43">
        <v>20916144</v>
      </c>
      <c r="GO178" s="43"/>
      <c r="GP178" s="43"/>
      <c r="GQ178" s="43"/>
      <c r="GR178" s="43"/>
      <c r="GS178" s="43">
        <v>20131083</v>
      </c>
      <c r="GT178" s="43"/>
      <c r="GU178" s="43"/>
      <c r="GV178" s="43"/>
      <c r="GW178" s="43"/>
      <c r="GX178" s="43">
        <v>19328189</v>
      </c>
    </row>
    <row r="179" spans="1:206" customFormat="1">
      <c r="A179" s="181" t="s">
        <v>224</v>
      </c>
      <c r="B179" t="s">
        <v>3547</v>
      </c>
      <c r="C179" t="s">
        <v>3533</v>
      </c>
      <c r="D179" s="187" t="s">
        <v>3559</v>
      </c>
      <c r="E179" t="s">
        <v>903</v>
      </c>
      <c r="BD179" s="43">
        <v>1657353</v>
      </c>
      <c r="BE179" s="43">
        <v>1695382</v>
      </c>
      <c r="BF179" s="43">
        <v>1728877</v>
      </c>
      <c r="BG179" s="43">
        <v>1762995.5</v>
      </c>
      <c r="BH179" s="43">
        <v>1801697</v>
      </c>
      <c r="BI179" s="43">
        <v>1848276</v>
      </c>
      <c r="BJ179" s="43">
        <v>1904964</v>
      </c>
      <c r="BK179" s="43">
        <v>1971580</v>
      </c>
      <c r="BL179" s="43">
        <v>2045185.5</v>
      </c>
      <c r="BM179" s="43">
        <v>2122978.5</v>
      </c>
      <c r="BN179" s="43">
        <v>2205006.5</v>
      </c>
      <c r="BO179" s="43">
        <v>2289712.5</v>
      </c>
      <c r="BP179" s="43">
        <v>2372940.5</v>
      </c>
      <c r="BQ179" s="43">
        <v>2454619.5</v>
      </c>
      <c r="BR179" s="43">
        <v>2535817.5</v>
      </c>
      <c r="BS179" s="43">
        <v>2616260.5</v>
      </c>
      <c r="BT179" s="43">
        <v>2696839.5</v>
      </c>
      <c r="BU179" s="43">
        <v>2779885</v>
      </c>
      <c r="BV179" s="43">
        <v>2867786.5</v>
      </c>
      <c r="BW179" s="43">
        <v>2962802</v>
      </c>
      <c r="BX179" s="43">
        <v>3063137</v>
      </c>
      <c r="BY179" s="43">
        <v>3168259.5</v>
      </c>
      <c r="BZ179" s="43">
        <v>3277146.5</v>
      </c>
      <c r="CA179" s="43">
        <v>3383700</v>
      </c>
      <c r="CB179" s="43">
        <v>3481596.5</v>
      </c>
      <c r="CC179" s="43">
        <v>3569178</v>
      </c>
      <c r="CD179" s="43">
        <v>3647366</v>
      </c>
      <c r="CE179" s="43">
        <v>3718931.5</v>
      </c>
      <c r="CF179" s="43">
        <v>3792331</v>
      </c>
      <c r="CG179" s="43">
        <v>3877421.5</v>
      </c>
      <c r="CH179" s="43">
        <v>3977753</v>
      </c>
      <c r="CI179" s="43">
        <v>4093813</v>
      </c>
      <c r="CJ179" s="43">
        <v>4228908</v>
      </c>
      <c r="CK179" s="43">
        <v>4381425</v>
      </c>
      <c r="CL179" s="43">
        <v>4544337.5</v>
      </c>
      <c r="CM179" s="43">
        <v>4711653.5</v>
      </c>
      <c r="CN179" s="43">
        <v>4882850</v>
      </c>
      <c r="CO179" s="43">
        <v>5057988.5</v>
      </c>
      <c r="CP179" s="43">
        <v>5232707.5</v>
      </c>
      <c r="CQ179" s="43">
        <v>5399293</v>
      </c>
      <c r="CR179" s="43">
        <v>5555687</v>
      </c>
      <c r="CS179" s="43">
        <v>5705060</v>
      </c>
      <c r="CT179" s="43">
        <v>5846529.5</v>
      </c>
      <c r="CU179" s="43">
        <v>5980298</v>
      </c>
      <c r="CV179" s="43">
        <v>6110704.5</v>
      </c>
      <c r="CW179" s="43">
        <v>6242029.5</v>
      </c>
      <c r="CX179" s="43">
        <v>6379777.5</v>
      </c>
      <c r="CY179" s="43">
        <v>6526826.5</v>
      </c>
      <c r="CZ179" s="43">
        <v>6685635</v>
      </c>
      <c r="DA179" s="43">
        <v>6859056.5</v>
      </c>
      <c r="DB179" s="43">
        <v>7040242</v>
      </c>
      <c r="DC179" s="43">
        <v>7224297</v>
      </c>
      <c r="DD179" s="43">
        <v>7415944</v>
      </c>
      <c r="DE179" s="43">
        <v>7615931</v>
      </c>
      <c r="DF179" s="43">
        <v>7825517.5</v>
      </c>
      <c r="DG179" s="43">
        <v>8052865</v>
      </c>
      <c r="DH179" s="43">
        <v>8308258.5</v>
      </c>
      <c r="DI179" s="43">
        <v>8598463.5</v>
      </c>
      <c r="DJ179" s="43">
        <v>8926116.5</v>
      </c>
      <c r="DK179" s="43">
        <v>9299383.5</v>
      </c>
      <c r="DL179" s="43">
        <v>9711625.5</v>
      </c>
      <c r="DM179" s="43">
        <v>10140189.5</v>
      </c>
      <c r="DN179" s="43">
        <v>10573219</v>
      </c>
      <c r="DO179" s="43">
        <v>11009557</v>
      </c>
      <c r="DP179" s="43">
        <v>11437749</v>
      </c>
      <c r="DQ179" s="43">
        <v>11854550</v>
      </c>
      <c r="DR179" s="43">
        <v>12277440</v>
      </c>
      <c r="DS179" s="43">
        <v>12711448.5</v>
      </c>
      <c r="DT179" s="43">
        <v>13151685</v>
      </c>
      <c r="DU179" s="43">
        <v>13592125.5</v>
      </c>
      <c r="DV179" s="43">
        <v>14013432</v>
      </c>
      <c r="DW179" s="43">
        <v>14407087</v>
      </c>
      <c r="DX179" s="43"/>
      <c r="DY179" s="43"/>
      <c r="DZ179" s="43"/>
      <c r="EA179" s="43">
        <v>15830457</v>
      </c>
      <c r="EB179" s="43"/>
      <c r="EC179" s="43"/>
      <c r="ED179" s="43"/>
      <c r="EE179" s="43"/>
      <c r="EF179" s="43">
        <v>17341574</v>
      </c>
      <c r="EG179" s="43"/>
      <c r="EH179" s="43"/>
      <c r="EI179" s="43"/>
      <c r="EJ179" s="43"/>
      <c r="EK179" s="43">
        <v>18878555</v>
      </c>
      <c r="EL179" s="43"/>
      <c r="EM179" s="43"/>
      <c r="EN179" s="43"/>
      <c r="EO179" s="43"/>
      <c r="EP179" s="43">
        <v>20722437</v>
      </c>
      <c r="EQ179" s="43"/>
      <c r="ER179" s="43"/>
      <c r="ES179" s="43"/>
      <c r="ET179" s="43"/>
      <c r="EU179" s="43">
        <v>22540811</v>
      </c>
      <c r="EV179" s="43"/>
      <c r="EW179" s="43"/>
      <c r="EX179" s="43"/>
      <c r="EY179" s="43"/>
      <c r="EZ179" s="43">
        <v>23699004</v>
      </c>
      <c r="FA179" s="43"/>
      <c r="FB179" s="43"/>
      <c r="FC179" s="43"/>
      <c r="FD179" s="43"/>
      <c r="FE179" s="43">
        <v>24348569</v>
      </c>
      <c r="FF179" s="43"/>
      <c r="FG179" s="43"/>
      <c r="FH179" s="43"/>
      <c r="FI179" s="43"/>
      <c r="FJ179" s="43">
        <v>24610396</v>
      </c>
      <c r="FK179" s="43"/>
      <c r="FL179" s="43"/>
      <c r="FM179" s="43"/>
      <c r="FN179" s="43"/>
      <c r="FO179" s="43">
        <v>24247404</v>
      </c>
      <c r="FP179" s="43"/>
      <c r="FQ179" s="43"/>
      <c r="FR179" s="43"/>
      <c r="FS179" s="43"/>
      <c r="FT179" s="43">
        <v>23918591</v>
      </c>
      <c r="FU179" s="43"/>
      <c r="FV179" s="43"/>
      <c r="FW179" s="43"/>
      <c r="FX179" s="43"/>
      <c r="FY179" s="43">
        <v>23827683</v>
      </c>
      <c r="FZ179" s="43"/>
      <c r="GA179" s="43"/>
      <c r="GB179" s="43"/>
      <c r="GC179" s="43"/>
      <c r="GD179" s="43">
        <v>23229086</v>
      </c>
      <c r="GE179" s="43"/>
      <c r="GF179" s="43"/>
      <c r="GG179" s="43"/>
      <c r="GH179" s="43"/>
      <c r="GI179" s="43">
        <v>21900767</v>
      </c>
      <c r="GJ179" s="43"/>
      <c r="GK179" s="43"/>
      <c r="GL179" s="43"/>
      <c r="GM179" s="43"/>
      <c r="GN179" s="43">
        <v>21442681</v>
      </c>
      <c r="GO179" s="43"/>
      <c r="GP179" s="43"/>
      <c r="GQ179" s="43"/>
      <c r="GR179" s="43"/>
      <c r="GS179" s="43">
        <v>20829392</v>
      </c>
      <c r="GT179" s="43"/>
      <c r="GU179" s="43"/>
      <c r="GV179" s="43"/>
      <c r="GW179" s="43"/>
      <c r="GX179" s="43">
        <v>20071163</v>
      </c>
    </row>
    <row r="180" spans="1:206" customFormat="1">
      <c r="A180" s="181" t="s">
        <v>224</v>
      </c>
      <c r="B180" t="s">
        <v>3547</v>
      </c>
      <c r="C180" t="s">
        <v>3533</v>
      </c>
      <c r="D180" s="187" t="s">
        <v>3559</v>
      </c>
      <c r="E180" t="s">
        <v>904</v>
      </c>
      <c r="BD180" s="43">
        <v>1166782</v>
      </c>
      <c r="BE180" s="43">
        <v>1210458</v>
      </c>
      <c r="BF180" s="43">
        <v>1259249</v>
      </c>
      <c r="BG180" s="43">
        <v>1309746</v>
      </c>
      <c r="BH180" s="43">
        <v>1357395</v>
      </c>
      <c r="BI180" s="43">
        <v>1398688.5</v>
      </c>
      <c r="BJ180" s="43">
        <v>1433825.5</v>
      </c>
      <c r="BK180" s="43">
        <v>1465365.5</v>
      </c>
      <c r="BL180" s="43">
        <v>1497349</v>
      </c>
      <c r="BM180" s="43">
        <v>1534051</v>
      </c>
      <c r="BN180" s="43">
        <v>1580044.5</v>
      </c>
      <c r="BO180" s="43">
        <v>1637799.5</v>
      </c>
      <c r="BP180" s="43">
        <v>1705470</v>
      </c>
      <c r="BQ180" s="43">
        <v>1779122.5</v>
      </c>
      <c r="BR180" s="43">
        <v>1855251</v>
      </c>
      <c r="BS180" s="43">
        <v>1932381.5</v>
      </c>
      <c r="BT180" s="43">
        <v>2008995.5</v>
      </c>
      <c r="BU180" s="43">
        <v>2083654.5</v>
      </c>
      <c r="BV180" s="43">
        <v>2157334</v>
      </c>
      <c r="BW180" s="43">
        <v>2230683.5</v>
      </c>
      <c r="BX180" s="43">
        <v>2302868.5</v>
      </c>
      <c r="BY180" s="43">
        <v>2377482</v>
      </c>
      <c r="BZ180" s="43">
        <v>2456688</v>
      </c>
      <c r="CA180" s="43">
        <v>2539796.5</v>
      </c>
      <c r="CB180" s="43">
        <v>2628731.5</v>
      </c>
      <c r="CC180" s="43">
        <v>2722779</v>
      </c>
      <c r="CD180" s="43">
        <v>2820085.5</v>
      </c>
      <c r="CE180" s="43">
        <v>2919880.5</v>
      </c>
      <c r="CF180" s="43">
        <v>3018658</v>
      </c>
      <c r="CG180" s="43">
        <v>3110414.5</v>
      </c>
      <c r="CH180" s="43">
        <v>3193214</v>
      </c>
      <c r="CI180" s="43">
        <v>3267989</v>
      </c>
      <c r="CJ180" s="43">
        <v>3336936</v>
      </c>
      <c r="CK180" s="43">
        <v>3406529.5</v>
      </c>
      <c r="CL180" s="43">
        <v>3485865.5</v>
      </c>
      <c r="CM180" s="43">
        <v>3579919.5</v>
      </c>
      <c r="CN180" s="43">
        <v>3691080.5</v>
      </c>
      <c r="CO180" s="43">
        <v>3821095</v>
      </c>
      <c r="CP180" s="43">
        <v>3966885.5</v>
      </c>
      <c r="CQ180" s="43">
        <v>4122746.5</v>
      </c>
      <c r="CR180" s="43">
        <v>4284170.5</v>
      </c>
      <c r="CS180" s="43">
        <v>4449229</v>
      </c>
      <c r="CT180" s="43">
        <v>4616565.5</v>
      </c>
      <c r="CU180" s="43">
        <v>4784444</v>
      </c>
      <c r="CV180" s="43">
        <v>4947580</v>
      </c>
      <c r="CW180" s="43">
        <v>5102383</v>
      </c>
      <c r="CX180" s="43">
        <v>5250436.5</v>
      </c>
      <c r="CY180" s="43">
        <v>5392088</v>
      </c>
      <c r="CZ180" s="43">
        <v>5526401</v>
      </c>
      <c r="DA180" s="43">
        <v>5655954</v>
      </c>
      <c r="DB180" s="43">
        <v>5785740</v>
      </c>
      <c r="DC180" s="43">
        <v>5922056</v>
      </c>
      <c r="DD180" s="43">
        <v>6066855.5</v>
      </c>
      <c r="DE180" s="43">
        <v>6220610</v>
      </c>
      <c r="DF180" s="43">
        <v>6386672.5</v>
      </c>
      <c r="DG180" s="43">
        <v>6561184</v>
      </c>
      <c r="DH180" s="43">
        <v>6739121.5</v>
      </c>
      <c r="DI180" s="43">
        <v>6923031.5</v>
      </c>
      <c r="DJ180" s="43">
        <v>7116514</v>
      </c>
      <c r="DK180" s="43">
        <v>7320914</v>
      </c>
      <c r="DL180" s="43">
        <v>7538796.5</v>
      </c>
      <c r="DM180" s="43">
        <v>7783835</v>
      </c>
      <c r="DN180" s="43">
        <v>8065409.5</v>
      </c>
      <c r="DO180" s="43">
        <v>8380773.5</v>
      </c>
      <c r="DP180" s="43">
        <v>8738806.5</v>
      </c>
      <c r="DQ180" s="43">
        <v>9138985.5</v>
      </c>
      <c r="DR180" s="43">
        <v>9557306</v>
      </c>
      <c r="DS180" s="43">
        <v>9978910.5</v>
      </c>
      <c r="DT180" s="43">
        <v>10404054.5</v>
      </c>
      <c r="DU180" s="43">
        <v>10816747</v>
      </c>
      <c r="DV180" s="43">
        <v>11193782.5</v>
      </c>
      <c r="DW180" s="43">
        <v>11542843</v>
      </c>
      <c r="DX180" s="43"/>
      <c r="DY180" s="43"/>
      <c r="DZ180" s="43"/>
      <c r="EA180" s="43">
        <v>12902120</v>
      </c>
      <c r="EB180" s="43"/>
      <c r="EC180" s="43"/>
      <c r="ED180" s="43"/>
      <c r="EE180" s="43"/>
      <c r="EF180" s="43">
        <v>15059606</v>
      </c>
      <c r="EG180" s="43"/>
      <c r="EH180" s="43"/>
      <c r="EI180" s="43"/>
      <c r="EJ180" s="43"/>
      <c r="EK180" s="43">
        <v>16582796</v>
      </c>
      <c r="EL180" s="43"/>
      <c r="EM180" s="43"/>
      <c r="EN180" s="43"/>
      <c r="EO180" s="43"/>
      <c r="EP180" s="43">
        <v>18140783</v>
      </c>
      <c r="EQ180" s="43"/>
      <c r="ER180" s="43"/>
      <c r="ES180" s="43"/>
      <c r="ET180" s="43"/>
      <c r="EU180" s="43">
        <v>20002860</v>
      </c>
      <c r="EV180" s="43"/>
      <c r="EW180" s="43"/>
      <c r="EX180" s="43"/>
      <c r="EY180" s="43"/>
      <c r="EZ180" s="43">
        <v>21849833</v>
      </c>
      <c r="FA180" s="43"/>
      <c r="FB180" s="43"/>
      <c r="FC180" s="43"/>
      <c r="FD180" s="43"/>
      <c r="FE180" s="43">
        <v>23055989</v>
      </c>
      <c r="FF180" s="43"/>
      <c r="FG180" s="43"/>
      <c r="FH180" s="43"/>
      <c r="FI180" s="43"/>
      <c r="FJ180" s="43">
        <v>23762344</v>
      </c>
      <c r="FK180" s="43"/>
      <c r="FL180" s="43"/>
      <c r="FM180" s="43"/>
      <c r="FN180" s="43"/>
      <c r="FO180" s="43">
        <v>24091931</v>
      </c>
      <c r="FP180" s="43"/>
      <c r="FQ180" s="43"/>
      <c r="FR180" s="43"/>
      <c r="FS180" s="43"/>
      <c r="FT180" s="43">
        <v>23804626</v>
      </c>
      <c r="FU180" s="43"/>
      <c r="FV180" s="43"/>
      <c r="FW180" s="43"/>
      <c r="FX180" s="43"/>
      <c r="FY180" s="43">
        <v>23547077</v>
      </c>
      <c r="FZ180" s="43"/>
      <c r="GA180" s="43"/>
      <c r="GB180" s="43"/>
      <c r="GC180" s="43"/>
      <c r="GD180" s="43">
        <v>23520725</v>
      </c>
      <c r="GE180" s="43"/>
      <c r="GF180" s="43"/>
      <c r="GG180" s="43"/>
      <c r="GH180" s="43"/>
      <c r="GI180" s="43">
        <v>22983791</v>
      </c>
      <c r="GJ180" s="43"/>
      <c r="GK180" s="43"/>
      <c r="GL180" s="43"/>
      <c r="GM180" s="43"/>
      <c r="GN180" s="43">
        <v>21711542</v>
      </c>
      <c r="GO180" s="43"/>
      <c r="GP180" s="43"/>
      <c r="GQ180" s="43"/>
      <c r="GR180" s="43"/>
      <c r="GS180" s="43">
        <v>21295908</v>
      </c>
      <c r="GT180" s="43"/>
      <c r="GU180" s="43"/>
      <c r="GV180" s="43"/>
      <c r="GW180" s="43"/>
      <c r="GX180" s="43">
        <v>20720133</v>
      </c>
    </row>
    <row r="181" spans="1:206" customFormat="1">
      <c r="A181" s="181" t="s">
        <v>224</v>
      </c>
      <c r="B181" t="s">
        <v>3547</v>
      </c>
      <c r="C181" t="s">
        <v>3533</v>
      </c>
      <c r="D181" s="187" t="s">
        <v>3559</v>
      </c>
      <c r="E181" t="s">
        <v>905</v>
      </c>
      <c r="BD181" s="43">
        <v>797527</v>
      </c>
      <c r="BE181" s="43">
        <v>815226.5</v>
      </c>
      <c r="BF181" s="43">
        <v>833604</v>
      </c>
      <c r="BG181" s="43">
        <v>854125</v>
      </c>
      <c r="BH181" s="43">
        <v>879313.5</v>
      </c>
      <c r="BI181" s="43">
        <v>911011</v>
      </c>
      <c r="BJ181" s="43">
        <v>949300</v>
      </c>
      <c r="BK181" s="43">
        <v>991637</v>
      </c>
      <c r="BL181" s="43">
        <v>1035068</v>
      </c>
      <c r="BM181" s="43">
        <v>1076503.5</v>
      </c>
      <c r="BN181" s="43">
        <v>1114068</v>
      </c>
      <c r="BO181" s="43">
        <v>1148291.5</v>
      </c>
      <c r="BP181" s="43">
        <v>1181074</v>
      </c>
      <c r="BQ181" s="43">
        <v>1215061</v>
      </c>
      <c r="BR181" s="43">
        <v>1252584</v>
      </c>
      <c r="BS181" s="43">
        <v>1296088</v>
      </c>
      <c r="BT181" s="43">
        <v>1346929</v>
      </c>
      <c r="BU181" s="43">
        <v>1404800.5</v>
      </c>
      <c r="BV181" s="43">
        <v>1466967</v>
      </c>
      <c r="BW181" s="43">
        <v>1530581</v>
      </c>
      <c r="BX181" s="43">
        <v>1594462.5</v>
      </c>
      <c r="BY181" s="43">
        <v>1660049</v>
      </c>
      <c r="BZ181" s="43">
        <v>1727022</v>
      </c>
      <c r="CA181" s="43">
        <v>1794415.5</v>
      </c>
      <c r="CB181" s="43">
        <v>1862725</v>
      </c>
      <c r="CC181" s="43">
        <v>1931946.5</v>
      </c>
      <c r="CD181" s="43">
        <v>2001648</v>
      </c>
      <c r="CE181" s="43">
        <v>2072554</v>
      </c>
      <c r="CF181" s="43">
        <v>2146468.5</v>
      </c>
      <c r="CG181" s="43">
        <v>2224529.5</v>
      </c>
      <c r="CH181" s="43">
        <v>2305237</v>
      </c>
      <c r="CI181" s="43">
        <v>2388710.5</v>
      </c>
      <c r="CJ181" s="43">
        <v>2475503</v>
      </c>
      <c r="CK181" s="43">
        <v>2561637</v>
      </c>
      <c r="CL181" s="43">
        <v>2642136.5</v>
      </c>
      <c r="CM181" s="43">
        <v>2715510.5</v>
      </c>
      <c r="CN181" s="43">
        <v>2783368</v>
      </c>
      <c r="CO181" s="43">
        <v>2848089.5</v>
      </c>
      <c r="CP181" s="43">
        <v>2914603</v>
      </c>
      <c r="CQ181" s="43">
        <v>2990791</v>
      </c>
      <c r="CR181" s="43">
        <v>3082998</v>
      </c>
      <c r="CS181" s="43">
        <v>3192545.5</v>
      </c>
      <c r="CT181" s="43">
        <v>3317453.5</v>
      </c>
      <c r="CU181" s="43">
        <v>3455240</v>
      </c>
      <c r="CV181" s="43">
        <v>3602258</v>
      </c>
      <c r="CW181" s="43">
        <v>3753141.5</v>
      </c>
      <c r="CX181" s="43">
        <v>3906644</v>
      </c>
      <c r="CY181" s="43">
        <v>4063030</v>
      </c>
      <c r="CZ181" s="43">
        <v>4220338</v>
      </c>
      <c r="DA181" s="43">
        <v>4373971</v>
      </c>
      <c r="DB181" s="43">
        <v>4521100.5</v>
      </c>
      <c r="DC181" s="43">
        <v>4662256</v>
      </c>
      <c r="DD181" s="43">
        <v>4797657</v>
      </c>
      <c r="DE181" s="43">
        <v>4925273.5</v>
      </c>
      <c r="DF181" s="43">
        <v>5047853</v>
      </c>
      <c r="DG181" s="43">
        <v>5172974.5</v>
      </c>
      <c r="DH181" s="43">
        <v>5304348.5</v>
      </c>
      <c r="DI181" s="43">
        <v>5441016</v>
      </c>
      <c r="DJ181" s="43">
        <v>5586671.5</v>
      </c>
      <c r="DK181" s="43">
        <v>5745028</v>
      </c>
      <c r="DL181" s="43">
        <v>5909377.5</v>
      </c>
      <c r="DM181" s="43">
        <v>6077241.5</v>
      </c>
      <c r="DN181" s="43">
        <v>6254031.5</v>
      </c>
      <c r="DO181" s="43">
        <v>6438532.5</v>
      </c>
      <c r="DP181" s="43">
        <v>6629983</v>
      </c>
      <c r="DQ181" s="43">
        <v>6835173.5</v>
      </c>
      <c r="DR181" s="43">
        <v>7063473.5</v>
      </c>
      <c r="DS181" s="43">
        <v>7322386</v>
      </c>
      <c r="DT181" s="43">
        <v>7613319.5</v>
      </c>
      <c r="DU181" s="43">
        <v>7942977</v>
      </c>
      <c r="DV181" s="43">
        <v>8298632</v>
      </c>
      <c r="DW181" s="43">
        <v>8647416</v>
      </c>
      <c r="DX181" s="43"/>
      <c r="DY181" s="43"/>
      <c r="DZ181" s="43"/>
      <c r="EA181" s="43">
        <v>9935032</v>
      </c>
      <c r="EB181" s="43"/>
      <c r="EC181" s="43"/>
      <c r="ED181" s="43"/>
      <c r="EE181" s="43"/>
      <c r="EF181" s="43">
        <v>11897105</v>
      </c>
      <c r="EG181" s="43"/>
      <c r="EH181" s="43"/>
      <c r="EI181" s="43"/>
      <c r="EJ181" s="43"/>
      <c r="EK181" s="43">
        <v>14002243</v>
      </c>
      <c r="EL181" s="43"/>
      <c r="EM181" s="43"/>
      <c r="EN181" s="43"/>
      <c r="EO181" s="43"/>
      <c r="EP181" s="43">
        <v>15536764</v>
      </c>
      <c r="EQ181" s="43"/>
      <c r="ER181" s="43"/>
      <c r="ES181" s="43"/>
      <c r="ET181" s="43"/>
      <c r="EU181" s="43">
        <v>17117016</v>
      </c>
      <c r="EV181" s="43"/>
      <c r="EW181" s="43"/>
      <c r="EX181" s="43"/>
      <c r="EY181" s="43"/>
      <c r="EZ181" s="43">
        <v>18997257</v>
      </c>
      <c r="FA181" s="43"/>
      <c r="FB181" s="43"/>
      <c r="FC181" s="43"/>
      <c r="FD181" s="43"/>
      <c r="FE181" s="43">
        <v>20876245</v>
      </c>
      <c r="FF181" s="43"/>
      <c r="FG181" s="43"/>
      <c r="FH181" s="43"/>
      <c r="FI181" s="43"/>
      <c r="FJ181" s="43">
        <v>22144828</v>
      </c>
      <c r="FK181" s="43"/>
      <c r="FL181" s="43"/>
      <c r="FM181" s="43"/>
      <c r="FN181" s="43"/>
      <c r="FO181" s="43">
        <v>22933407</v>
      </c>
      <c r="FP181" s="43"/>
      <c r="FQ181" s="43"/>
      <c r="FR181" s="43"/>
      <c r="FS181" s="43"/>
      <c r="FT181" s="43">
        <v>23355108</v>
      </c>
      <c r="FU181" s="43"/>
      <c r="FV181" s="43"/>
      <c r="FW181" s="43"/>
      <c r="FX181" s="43"/>
      <c r="FY181" s="43">
        <v>23173438</v>
      </c>
      <c r="FZ181" s="43"/>
      <c r="GA181" s="43"/>
      <c r="GB181" s="43"/>
      <c r="GC181" s="43"/>
      <c r="GD181" s="43">
        <v>23020886</v>
      </c>
      <c r="GE181" s="43"/>
      <c r="GF181" s="43"/>
      <c r="GG181" s="43"/>
      <c r="GH181" s="43"/>
      <c r="GI181" s="43">
        <v>23085206</v>
      </c>
      <c r="GJ181" s="43"/>
      <c r="GK181" s="43"/>
      <c r="GL181" s="43"/>
      <c r="GM181" s="43"/>
      <c r="GN181" s="43">
        <v>22634510</v>
      </c>
      <c r="GO181" s="43"/>
      <c r="GP181" s="43"/>
      <c r="GQ181" s="43"/>
      <c r="GR181" s="43"/>
      <c r="GS181" s="43">
        <v>21441495</v>
      </c>
      <c r="GT181" s="43"/>
      <c r="GU181" s="43"/>
      <c r="GV181" s="43"/>
      <c r="GW181" s="43"/>
      <c r="GX181" s="43">
        <v>21085367</v>
      </c>
    </row>
    <row r="182" spans="1:206" customFormat="1">
      <c r="A182" s="181" t="s">
        <v>224</v>
      </c>
      <c r="B182" t="s">
        <v>3547</v>
      </c>
      <c r="C182" t="s">
        <v>3533</v>
      </c>
      <c r="D182" s="187" t="s">
        <v>3559</v>
      </c>
      <c r="E182" t="s">
        <v>906</v>
      </c>
      <c r="BD182" s="43">
        <v>488995</v>
      </c>
      <c r="BE182" s="43">
        <v>496665.5</v>
      </c>
      <c r="BF182" s="43">
        <v>507148</v>
      </c>
      <c r="BG182" s="43">
        <v>519417</v>
      </c>
      <c r="BH182" s="43">
        <v>533032</v>
      </c>
      <c r="BI182" s="43">
        <v>547965</v>
      </c>
      <c r="BJ182" s="43">
        <v>564073.5</v>
      </c>
      <c r="BK182" s="43">
        <v>580691.5</v>
      </c>
      <c r="BL182" s="43">
        <v>598623</v>
      </c>
      <c r="BM182" s="43">
        <v>619724.5</v>
      </c>
      <c r="BN182" s="43">
        <v>645350</v>
      </c>
      <c r="BO182" s="43">
        <v>676197.5</v>
      </c>
      <c r="BP182" s="43">
        <v>711363.5</v>
      </c>
      <c r="BQ182" s="43">
        <v>748154</v>
      </c>
      <c r="BR182" s="43">
        <v>783316.5</v>
      </c>
      <c r="BS182" s="43">
        <v>815193.5</v>
      </c>
      <c r="BT182" s="43">
        <v>843795</v>
      </c>
      <c r="BU182" s="43">
        <v>870746.5</v>
      </c>
      <c r="BV182" s="43">
        <v>898032</v>
      </c>
      <c r="BW182" s="43">
        <v>927222</v>
      </c>
      <c r="BX182" s="43">
        <v>960496</v>
      </c>
      <c r="BY182" s="43">
        <v>1002088</v>
      </c>
      <c r="BZ182" s="43">
        <v>1051927</v>
      </c>
      <c r="CA182" s="43">
        <v>1105039.5</v>
      </c>
      <c r="CB182" s="43">
        <v>1159161.5</v>
      </c>
      <c r="CC182" s="43">
        <v>1214527</v>
      </c>
      <c r="CD182" s="43">
        <v>1270379.5</v>
      </c>
      <c r="CE182" s="43">
        <v>1326953.5</v>
      </c>
      <c r="CF182" s="43">
        <v>1385442.5</v>
      </c>
      <c r="CG182" s="43">
        <v>1444775.5</v>
      </c>
      <c r="CH182" s="43">
        <v>1501539.5</v>
      </c>
      <c r="CI182" s="43">
        <v>1555218.5</v>
      </c>
      <c r="CJ182" s="43">
        <v>1608958.5</v>
      </c>
      <c r="CK182" s="43">
        <v>1664781.5</v>
      </c>
      <c r="CL182" s="43">
        <v>1725073.5</v>
      </c>
      <c r="CM182" s="43">
        <v>1789507</v>
      </c>
      <c r="CN182" s="43">
        <v>1857802</v>
      </c>
      <c r="CO182" s="43">
        <v>1930117.5</v>
      </c>
      <c r="CP182" s="43">
        <v>2003452.5</v>
      </c>
      <c r="CQ182" s="43">
        <v>2073579.5</v>
      </c>
      <c r="CR182" s="43">
        <v>2140590</v>
      </c>
      <c r="CS182" s="43">
        <v>2205740.5</v>
      </c>
      <c r="CT182" s="43">
        <v>2268772.5</v>
      </c>
      <c r="CU182" s="43">
        <v>2333990</v>
      </c>
      <c r="CV182" s="43">
        <v>2408981.5</v>
      </c>
      <c r="CW182" s="43">
        <v>2496371</v>
      </c>
      <c r="CX182" s="43">
        <v>2595572</v>
      </c>
      <c r="CY182" s="43">
        <v>2706918.5</v>
      </c>
      <c r="CZ182" s="43">
        <v>2827938.5</v>
      </c>
      <c r="DA182" s="43">
        <v>2955158.5</v>
      </c>
      <c r="DB182" s="43">
        <v>3087186</v>
      </c>
      <c r="DC182" s="43">
        <v>3224244.5</v>
      </c>
      <c r="DD182" s="43">
        <v>3365058.5</v>
      </c>
      <c r="DE182" s="43">
        <v>3505558</v>
      </c>
      <c r="DF182" s="43">
        <v>3642226</v>
      </c>
      <c r="DG182" s="43">
        <v>3774381.5</v>
      </c>
      <c r="DH182" s="43">
        <v>3901038</v>
      </c>
      <c r="DI182" s="43">
        <v>4021518.5</v>
      </c>
      <c r="DJ182" s="43">
        <v>4137220.5</v>
      </c>
      <c r="DK182" s="43">
        <v>4250123.5</v>
      </c>
      <c r="DL182" s="43">
        <v>4361700.5</v>
      </c>
      <c r="DM182" s="43">
        <v>4478530.5</v>
      </c>
      <c r="DN182" s="43">
        <v>4604663.5</v>
      </c>
      <c r="DO182" s="43">
        <v>4739913.5</v>
      </c>
      <c r="DP182" s="43">
        <v>4884830</v>
      </c>
      <c r="DQ182" s="43">
        <v>5035153</v>
      </c>
      <c r="DR182" s="43">
        <v>5185885</v>
      </c>
      <c r="DS182" s="43">
        <v>5340674</v>
      </c>
      <c r="DT182" s="43">
        <v>5502816.5</v>
      </c>
      <c r="DU182" s="43">
        <v>5671249</v>
      </c>
      <c r="DV182" s="43">
        <v>5839916.5</v>
      </c>
      <c r="DW182" s="43">
        <v>6006217.5</v>
      </c>
      <c r="DX182" s="43"/>
      <c r="DY182" s="43"/>
      <c r="DZ182" s="43"/>
      <c r="EA182" s="43">
        <v>6912888</v>
      </c>
      <c r="EB182" s="43"/>
      <c r="EC182" s="43"/>
      <c r="ED182" s="43"/>
      <c r="EE182" s="43"/>
      <c r="EF182" s="43">
        <v>8698272</v>
      </c>
      <c r="EG182" s="43"/>
      <c r="EH182" s="43"/>
      <c r="EI182" s="43"/>
      <c r="EJ182" s="43"/>
      <c r="EK182" s="43">
        <v>10545906</v>
      </c>
      <c r="EL182" s="43"/>
      <c r="EM182" s="43"/>
      <c r="EN182" s="43"/>
      <c r="EO182" s="43"/>
      <c r="EP182" s="43">
        <v>12560394</v>
      </c>
      <c r="EQ182" s="43"/>
      <c r="ER182" s="43"/>
      <c r="ES182" s="43"/>
      <c r="ET182" s="43"/>
      <c r="EU182" s="43">
        <v>14090764</v>
      </c>
      <c r="EV182" s="43"/>
      <c r="EW182" s="43"/>
      <c r="EX182" s="43"/>
      <c r="EY182" s="43"/>
      <c r="EZ182" s="43">
        <v>15682793</v>
      </c>
      <c r="FA182" s="43"/>
      <c r="FB182" s="43"/>
      <c r="FC182" s="43"/>
      <c r="FD182" s="43"/>
      <c r="FE182" s="43">
        <v>17569315</v>
      </c>
      <c r="FF182" s="43"/>
      <c r="FG182" s="43"/>
      <c r="FH182" s="43"/>
      <c r="FI182" s="43"/>
      <c r="FJ182" s="43">
        <v>19474606</v>
      </c>
      <c r="FK182" s="43"/>
      <c r="FL182" s="43"/>
      <c r="FM182" s="43"/>
      <c r="FN182" s="43"/>
      <c r="FO182" s="43">
        <v>20822054</v>
      </c>
      <c r="FP182" s="43"/>
      <c r="FQ182" s="43"/>
      <c r="FR182" s="43"/>
      <c r="FS182" s="43"/>
      <c r="FT182" s="43">
        <v>21718398</v>
      </c>
      <c r="FU182" s="43"/>
      <c r="FV182" s="43"/>
      <c r="FW182" s="43"/>
      <c r="FX182" s="43"/>
      <c r="FY182" s="43">
        <v>22266332</v>
      </c>
      <c r="FZ182" s="43"/>
      <c r="GA182" s="43"/>
      <c r="GB182" s="43"/>
      <c r="GC182" s="43"/>
      <c r="GD182" s="43">
        <v>22242514</v>
      </c>
      <c r="GE182" s="43"/>
      <c r="GF182" s="43"/>
      <c r="GG182" s="43"/>
      <c r="GH182" s="43"/>
      <c r="GI182" s="43">
        <v>22239407</v>
      </c>
      <c r="GJ182" s="43"/>
      <c r="GK182" s="43"/>
      <c r="GL182" s="43"/>
      <c r="GM182" s="43"/>
      <c r="GN182" s="43">
        <v>22433084</v>
      </c>
      <c r="GO182" s="43"/>
      <c r="GP182" s="43"/>
      <c r="GQ182" s="43"/>
      <c r="GR182" s="43"/>
      <c r="GS182" s="43">
        <v>22105934</v>
      </c>
      <c r="GT182" s="43"/>
      <c r="GU182" s="43"/>
      <c r="GV182" s="43"/>
      <c r="GW182" s="43"/>
      <c r="GX182" s="43">
        <v>21029627</v>
      </c>
    </row>
    <row r="183" spans="1:206" customFormat="1">
      <c r="A183" s="181" t="s">
        <v>224</v>
      </c>
      <c r="B183" t="s">
        <v>3547</v>
      </c>
      <c r="C183" t="s">
        <v>3533</v>
      </c>
      <c r="D183" s="187" t="s">
        <v>3559</v>
      </c>
      <c r="E183" t="s">
        <v>907</v>
      </c>
      <c r="BD183" s="43">
        <v>269377</v>
      </c>
      <c r="BE183" s="43">
        <v>268469</v>
      </c>
      <c r="BF183" s="43">
        <v>269066.5</v>
      </c>
      <c r="BG183" s="43">
        <v>270941.5</v>
      </c>
      <c r="BH183" s="43">
        <v>274568.5</v>
      </c>
      <c r="BI183" s="43">
        <v>280137</v>
      </c>
      <c r="BJ183" s="43">
        <v>287680</v>
      </c>
      <c r="BK183" s="43">
        <v>296462</v>
      </c>
      <c r="BL183" s="43">
        <v>306013</v>
      </c>
      <c r="BM183" s="43">
        <v>315972</v>
      </c>
      <c r="BN183" s="43">
        <v>325656</v>
      </c>
      <c r="BO183" s="43">
        <v>335767</v>
      </c>
      <c r="BP183" s="43">
        <v>347735</v>
      </c>
      <c r="BQ183" s="43">
        <v>361718.5</v>
      </c>
      <c r="BR183" s="43">
        <v>377852</v>
      </c>
      <c r="BS183" s="43">
        <v>397208.5</v>
      </c>
      <c r="BT183" s="43">
        <v>419775.5</v>
      </c>
      <c r="BU183" s="43">
        <v>444130.5</v>
      </c>
      <c r="BV183" s="43">
        <v>468465.5</v>
      </c>
      <c r="BW183" s="43">
        <v>490812</v>
      </c>
      <c r="BX183" s="43">
        <v>510334.5</v>
      </c>
      <c r="BY183" s="43">
        <v>530579</v>
      </c>
      <c r="BZ183" s="43">
        <v>553639.5</v>
      </c>
      <c r="CA183" s="43">
        <v>577568.5</v>
      </c>
      <c r="CB183" s="43">
        <v>602893.5</v>
      </c>
      <c r="CC183" s="43">
        <v>632128.5</v>
      </c>
      <c r="CD183" s="43">
        <v>665670</v>
      </c>
      <c r="CE183" s="43">
        <v>702397</v>
      </c>
      <c r="CF183" s="43">
        <v>740897</v>
      </c>
      <c r="CG183" s="43">
        <v>779690.5</v>
      </c>
      <c r="CH183" s="43">
        <v>816008.5</v>
      </c>
      <c r="CI183" s="43">
        <v>850720.5</v>
      </c>
      <c r="CJ183" s="43">
        <v>887365.5</v>
      </c>
      <c r="CK183" s="43">
        <v>925477.5</v>
      </c>
      <c r="CL183" s="43">
        <v>963957</v>
      </c>
      <c r="CM183" s="43">
        <v>1002534.5</v>
      </c>
      <c r="CN183" s="43">
        <v>1041856</v>
      </c>
      <c r="CO183" s="43">
        <v>1082925</v>
      </c>
      <c r="CP183" s="43">
        <v>1126348.5</v>
      </c>
      <c r="CQ183" s="43">
        <v>1173866.5</v>
      </c>
      <c r="CR183" s="43">
        <v>1225164.5</v>
      </c>
      <c r="CS183" s="43">
        <v>1279357.5</v>
      </c>
      <c r="CT183" s="43">
        <v>1336228</v>
      </c>
      <c r="CU183" s="43">
        <v>1394623.5</v>
      </c>
      <c r="CV183" s="43">
        <v>1452821.5</v>
      </c>
      <c r="CW183" s="43">
        <v>1509288</v>
      </c>
      <c r="CX183" s="43">
        <v>1563651</v>
      </c>
      <c r="CY183" s="43">
        <v>1616945</v>
      </c>
      <c r="CZ183" s="43">
        <v>1672080</v>
      </c>
      <c r="DA183" s="43">
        <v>1733944.5</v>
      </c>
      <c r="DB183" s="43">
        <v>1806396</v>
      </c>
      <c r="DC183" s="43">
        <v>1889844</v>
      </c>
      <c r="DD183" s="43">
        <v>1983132</v>
      </c>
      <c r="DE183" s="43">
        <v>2081965</v>
      </c>
      <c r="DF183" s="43">
        <v>2184666</v>
      </c>
      <c r="DG183" s="43">
        <v>2291846.5</v>
      </c>
      <c r="DH183" s="43">
        <v>2402541.5</v>
      </c>
      <c r="DI183" s="43">
        <v>2514168</v>
      </c>
      <c r="DJ183" s="43">
        <v>2625459</v>
      </c>
      <c r="DK183" s="43">
        <v>2733755.5</v>
      </c>
      <c r="DL183" s="43">
        <v>2835158</v>
      </c>
      <c r="DM183" s="43">
        <v>2933160.5</v>
      </c>
      <c r="DN183" s="43">
        <v>3031715.5</v>
      </c>
      <c r="DO183" s="43">
        <v>3129356.5</v>
      </c>
      <c r="DP183" s="43">
        <v>3224848.5</v>
      </c>
      <c r="DQ183" s="43">
        <v>3319404.5</v>
      </c>
      <c r="DR183" s="43">
        <v>3415337</v>
      </c>
      <c r="DS183" s="43">
        <v>3515271.5</v>
      </c>
      <c r="DT183" s="43">
        <v>3622642</v>
      </c>
      <c r="DU183" s="43">
        <v>3737153.5</v>
      </c>
      <c r="DV183" s="43">
        <v>3842128</v>
      </c>
      <c r="DW183" s="43">
        <v>3930908.5</v>
      </c>
      <c r="DX183" s="43"/>
      <c r="DY183" s="43"/>
      <c r="DZ183" s="43"/>
      <c r="EA183" s="43">
        <v>4366675</v>
      </c>
      <c r="EB183" s="43"/>
      <c r="EC183" s="43"/>
      <c r="ED183" s="43"/>
      <c r="EE183" s="43"/>
      <c r="EF183" s="43">
        <v>5474185</v>
      </c>
      <c r="EG183" s="43"/>
      <c r="EH183" s="43"/>
      <c r="EI183" s="43"/>
      <c r="EJ183" s="43"/>
      <c r="EK183" s="43">
        <v>7021909</v>
      </c>
      <c r="EL183" s="43"/>
      <c r="EM183" s="43"/>
      <c r="EN183" s="43"/>
      <c r="EO183" s="43"/>
      <c r="EP183" s="43">
        <v>8673446</v>
      </c>
      <c r="EQ183" s="43"/>
      <c r="ER183" s="43"/>
      <c r="ES183" s="43"/>
      <c r="ET183" s="43"/>
      <c r="EU183" s="43">
        <v>10521034</v>
      </c>
      <c r="EV183" s="43"/>
      <c r="EW183" s="43"/>
      <c r="EX183" s="43"/>
      <c r="EY183" s="43"/>
      <c r="EZ183" s="43">
        <v>12007137</v>
      </c>
      <c r="FA183" s="43"/>
      <c r="FB183" s="43"/>
      <c r="FC183" s="43"/>
      <c r="FD183" s="43"/>
      <c r="FE183" s="43">
        <v>13580111</v>
      </c>
      <c r="FF183" s="43"/>
      <c r="FG183" s="43"/>
      <c r="FH183" s="43"/>
      <c r="FI183" s="43"/>
      <c r="FJ183" s="43">
        <v>15439006</v>
      </c>
      <c r="FK183" s="43"/>
      <c r="FL183" s="43"/>
      <c r="FM183" s="43"/>
      <c r="FN183" s="43"/>
      <c r="FO183" s="43">
        <v>17348385</v>
      </c>
      <c r="FP183" s="43"/>
      <c r="FQ183" s="43"/>
      <c r="FR183" s="43"/>
      <c r="FS183" s="43"/>
      <c r="FT183" s="43">
        <v>18786283</v>
      </c>
      <c r="FU183" s="43"/>
      <c r="FV183" s="43"/>
      <c r="FW183" s="43"/>
      <c r="FX183" s="43"/>
      <c r="FY183" s="43">
        <v>19829436</v>
      </c>
      <c r="FZ183" s="43"/>
      <c r="GA183" s="43"/>
      <c r="GB183" s="43"/>
      <c r="GC183" s="43"/>
      <c r="GD183" s="43">
        <v>20565197</v>
      </c>
      <c r="GE183" s="43"/>
      <c r="GF183" s="43"/>
      <c r="GG183" s="43"/>
      <c r="GH183" s="43"/>
      <c r="GI183" s="43">
        <v>20769028</v>
      </c>
      <c r="GJ183" s="43"/>
      <c r="GK183" s="43"/>
      <c r="GL183" s="43"/>
      <c r="GM183" s="43"/>
      <c r="GN183" s="43">
        <v>20981316</v>
      </c>
      <c r="GO183" s="43"/>
      <c r="GP183" s="43"/>
      <c r="GQ183" s="43"/>
      <c r="GR183" s="43"/>
      <c r="GS183" s="43">
        <v>21364711</v>
      </c>
      <c r="GT183" s="43"/>
      <c r="GU183" s="43"/>
      <c r="GV183" s="43"/>
      <c r="GW183" s="43"/>
      <c r="GX183" s="43">
        <v>21224639</v>
      </c>
    </row>
    <row r="184" spans="1:206" customFormat="1">
      <c r="A184" s="181" t="s">
        <v>224</v>
      </c>
      <c r="B184" t="s">
        <v>3547</v>
      </c>
      <c r="C184" t="s">
        <v>3533</v>
      </c>
      <c r="D184" s="187" t="s">
        <v>3559</v>
      </c>
      <c r="E184" t="s">
        <v>908</v>
      </c>
      <c r="BD184" s="43">
        <v>113374</v>
      </c>
      <c r="BE184" s="43">
        <v>111881.5</v>
      </c>
      <c r="BF184" s="43">
        <v>112500.5</v>
      </c>
      <c r="BG184" s="43">
        <v>113615.5</v>
      </c>
      <c r="BH184" s="43">
        <v>114848</v>
      </c>
      <c r="BI184" s="43">
        <v>116368</v>
      </c>
      <c r="BJ184" s="43">
        <v>118296.5</v>
      </c>
      <c r="BK184" s="43">
        <v>120382.5</v>
      </c>
      <c r="BL184" s="43">
        <v>122745</v>
      </c>
      <c r="BM184" s="43">
        <v>125418.5</v>
      </c>
      <c r="BN184" s="43">
        <v>127322</v>
      </c>
      <c r="BO184" s="43">
        <v>129058.5</v>
      </c>
      <c r="BP184" s="43">
        <v>132463.5</v>
      </c>
      <c r="BQ184" s="43">
        <v>137385</v>
      </c>
      <c r="BR184" s="43">
        <v>142988</v>
      </c>
      <c r="BS184" s="43">
        <v>149296</v>
      </c>
      <c r="BT184" s="43">
        <v>156362.5</v>
      </c>
      <c r="BU184" s="43">
        <v>163890</v>
      </c>
      <c r="BV184" s="43">
        <v>171766.5</v>
      </c>
      <c r="BW184" s="43">
        <v>180123.5</v>
      </c>
      <c r="BX184" s="43">
        <v>189080.5</v>
      </c>
      <c r="BY184" s="43">
        <v>200642</v>
      </c>
      <c r="BZ184" s="43">
        <v>215367.5</v>
      </c>
      <c r="CA184" s="43">
        <v>230813</v>
      </c>
      <c r="CB184" s="43">
        <v>246164.5</v>
      </c>
      <c r="CC184" s="43">
        <v>261851.5</v>
      </c>
      <c r="CD184" s="43">
        <v>277417.5</v>
      </c>
      <c r="CE184" s="43">
        <v>292701</v>
      </c>
      <c r="CF184" s="43">
        <v>307696.5</v>
      </c>
      <c r="CG184" s="43">
        <v>322707.5</v>
      </c>
      <c r="CH184" s="43">
        <v>337291.5</v>
      </c>
      <c r="CI184" s="43">
        <v>351190.5</v>
      </c>
      <c r="CJ184" s="43">
        <v>366131.5</v>
      </c>
      <c r="CK184" s="43">
        <v>382694.5</v>
      </c>
      <c r="CL184" s="43">
        <v>400667.5</v>
      </c>
      <c r="CM184" s="43">
        <v>420088</v>
      </c>
      <c r="CN184" s="43">
        <v>441273</v>
      </c>
      <c r="CO184" s="43">
        <v>464336.5</v>
      </c>
      <c r="CP184" s="43">
        <v>488331</v>
      </c>
      <c r="CQ184" s="43">
        <v>512859.5</v>
      </c>
      <c r="CR184" s="43">
        <v>537934</v>
      </c>
      <c r="CS184" s="43">
        <v>563375</v>
      </c>
      <c r="CT184" s="43">
        <v>589082</v>
      </c>
      <c r="CU184" s="43">
        <v>615975.5</v>
      </c>
      <c r="CV184" s="43">
        <v>646795</v>
      </c>
      <c r="CW184" s="43">
        <v>680553</v>
      </c>
      <c r="CX184" s="43">
        <v>715403</v>
      </c>
      <c r="CY184" s="43">
        <v>751869</v>
      </c>
      <c r="CZ184" s="43">
        <v>788857.5</v>
      </c>
      <c r="DA184" s="43">
        <v>825044.5</v>
      </c>
      <c r="DB184" s="43">
        <v>862425</v>
      </c>
      <c r="DC184" s="43">
        <v>902431.5</v>
      </c>
      <c r="DD184" s="43">
        <v>944182.5</v>
      </c>
      <c r="DE184" s="43">
        <v>986469</v>
      </c>
      <c r="DF184" s="43">
        <v>1032437</v>
      </c>
      <c r="DG184" s="43">
        <v>1085600</v>
      </c>
      <c r="DH184" s="43">
        <v>1144388</v>
      </c>
      <c r="DI184" s="43">
        <v>1206072</v>
      </c>
      <c r="DJ184" s="43">
        <v>1270504</v>
      </c>
      <c r="DK184" s="43">
        <v>1336828</v>
      </c>
      <c r="DL184" s="43">
        <v>1401404</v>
      </c>
      <c r="DM184" s="43">
        <v>1468832</v>
      </c>
      <c r="DN184" s="43">
        <v>1540208.5</v>
      </c>
      <c r="DO184" s="43">
        <v>1611143</v>
      </c>
      <c r="DP184" s="43">
        <v>1680049.5</v>
      </c>
      <c r="DQ184" s="43">
        <v>1745060</v>
      </c>
      <c r="DR184" s="43">
        <v>1804984</v>
      </c>
      <c r="DS184" s="43">
        <v>1863539.5</v>
      </c>
      <c r="DT184" s="43">
        <v>1923959.5</v>
      </c>
      <c r="DU184" s="43">
        <v>1980391.5</v>
      </c>
      <c r="DV184" s="43">
        <v>2024163</v>
      </c>
      <c r="DW184" s="43">
        <v>2057727.5</v>
      </c>
      <c r="DX184" s="43"/>
      <c r="DY184" s="43"/>
      <c r="DZ184" s="43"/>
      <c r="EA184" s="43">
        <v>2278908</v>
      </c>
      <c r="EB184" s="43"/>
      <c r="EC184" s="43"/>
      <c r="ED184" s="43"/>
      <c r="EE184" s="43"/>
      <c r="EF184" s="43">
        <v>2793563</v>
      </c>
      <c r="EG184" s="43"/>
      <c r="EH184" s="43"/>
      <c r="EI184" s="43"/>
      <c r="EJ184" s="43"/>
      <c r="EK184" s="43">
        <v>3618038</v>
      </c>
      <c r="EL184" s="43"/>
      <c r="EM184" s="43"/>
      <c r="EN184" s="43"/>
      <c r="EO184" s="43"/>
      <c r="EP184" s="43">
        <v>4786339</v>
      </c>
      <c r="EQ184" s="43"/>
      <c r="ER184" s="43"/>
      <c r="ES184" s="43"/>
      <c r="ET184" s="43"/>
      <c r="EU184" s="43">
        <v>6100498</v>
      </c>
      <c r="EV184" s="43"/>
      <c r="EW184" s="43"/>
      <c r="EX184" s="43"/>
      <c r="EY184" s="43"/>
      <c r="EZ184" s="43">
        <v>7639791</v>
      </c>
      <c r="FA184" s="43"/>
      <c r="FB184" s="43"/>
      <c r="FC184" s="43"/>
      <c r="FD184" s="43"/>
      <c r="FE184" s="43">
        <v>8995281</v>
      </c>
      <c r="FF184" s="43"/>
      <c r="FG184" s="43"/>
      <c r="FH184" s="43"/>
      <c r="FI184" s="43"/>
      <c r="FJ184" s="43">
        <v>10473189</v>
      </c>
      <c r="FK184" s="43"/>
      <c r="FL184" s="43"/>
      <c r="FM184" s="43"/>
      <c r="FN184" s="43"/>
      <c r="FO184" s="43">
        <v>12225589</v>
      </c>
      <c r="FP184" s="43"/>
      <c r="FQ184" s="43"/>
      <c r="FR184" s="43"/>
      <c r="FS184" s="43"/>
      <c r="FT184" s="43">
        <v>14075667</v>
      </c>
      <c r="FU184" s="43"/>
      <c r="FV184" s="43"/>
      <c r="FW184" s="43"/>
      <c r="FX184" s="43"/>
      <c r="FY184" s="43">
        <v>15598660</v>
      </c>
      <c r="FZ184" s="43"/>
      <c r="GA184" s="43"/>
      <c r="GB184" s="43"/>
      <c r="GC184" s="43"/>
      <c r="GD184" s="43">
        <v>16804602</v>
      </c>
      <c r="GE184" s="43"/>
      <c r="GF184" s="43"/>
      <c r="GG184" s="43"/>
      <c r="GH184" s="43"/>
      <c r="GI184" s="43">
        <v>17768595</v>
      </c>
      <c r="GJ184" s="43"/>
      <c r="GK184" s="43"/>
      <c r="GL184" s="43"/>
      <c r="GM184" s="43"/>
      <c r="GN184" s="43">
        <v>18282421</v>
      </c>
      <c r="GO184" s="43"/>
      <c r="GP184" s="43"/>
      <c r="GQ184" s="43"/>
      <c r="GR184" s="43"/>
      <c r="GS184" s="43">
        <v>18800623</v>
      </c>
      <c r="GT184" s="43"/>
      <c r="GU184" s="43"/>
      <c r="GV184" s="43"/>
      <c r="GW184" s="43"/>
      <c r="GX184" s="43">
        <v>19466924</v>
      </c>
    </row>
    <row r="185" spans="1:206" customFormat="1">
      <c r="A185" s="181" t="s">
        <v>224</v>
      </c>
      <c r="B185" t="s">
        <v>3547</v>
      </c>
      <c r="C185" t="s">
        <v>3533</v>
      </c>
      <c r="D185" s="187" t="s">
        <v>3559</v>
      </c>
      <c r="E185" t="s">
        <v>909</v>
      </c>
      <c r="BD185" s="43">
        <v>36796.5</v>
      </c>
      <c r="BE185" s="43">
        <v>35362.5</v>
      </c>
      <c r="BF185" s="43">
        <v>34886</v>
      </c>
      <c r="BG185" s="43">
        <v>34742</v>
      </c>
      <c r="BH185" s="43">
        <v>35003</v>
      </c>
      <c r="BI185" s="43">
        <v>35656.5</v>
      </c>
      <c r="BJ185" s="43">
        <v>36666</v>
      </c>
      <c r="BK185" s="43">
        <v>37827</v>
      </c>
      <c r="BL185" s="43">
        <v>38963.5</v>
      </c>
      <c r="BM185" s="43">
        <v>39878</v>
      </c>
      <c r="BN185" s="43">
        <v>39675.5</v>
      </c>
      <c r="BO185" s="43">
        <v>38721</v>
      </c>
      <c r="BP185" s="43">
        <v>38300.5</v>
      </c>
      <c r="BQ185" s="43">
        <v>38520</v>
      </c>
      <c r="BR185" s="43">
        <v>39155</v>
      </c>
      <c r="BS185" s="43">
        <v>40202.5</v>
      </c>
      <c r="BT185" s="43">
        <v>41730.5</v>
      </c>
      <c r="BU185" s="43">
        <v>43653.5</v>
      </c>
      <c r="BV185" s="43">
        <v>45855.5</v>
      </c>
      <c r="BW185" s="43">
        <v>48197</v>
      </c>
      <c r="BX185" s="43">
        <v>50314</v>
      </c>
      <c r="BY185" s="43">
        <v>52798.5</v>
      </c>
      <c r="BZ185" s="43">
        <v>56236</v>
      </c>
      <c r="CA185" s="43">
        <v>60231</v>
      </c>
      <c r="CB185" s="43">
        <v>65036.5</v>
      </c>
      <c r="CC185" s="43">
        <v>71139</v>
      </c>
      <c r="CD185" s="43">
        <v>78419</v>
      </c>
      <c r="CE185" s="43">
        <v>86572</v>
      </c>
      <c r="CF185" s="43">
        <v>95395.5</v>
      </c>
      <c r="CG185" s="43">
        <v>104641.5</v>
      </c>
      <c r="CH185" s="43">
        <v>112207.5</v>
      </c>
      <c r="CI185" s="43">
        <v>115802</v>
      </c>
      <c r="CJ185" s="43">
        <v>117438</v>
      </c>
      <c r="CK185" s="43">
        <v>119212</v>
      </c>
      <c r="CL185" s="43">
        <v>121813</v>
      </c>
      <c r="CM185" s="43">
        <v>126538.5</v>
      </c>
      <c r="CN185" s="43">
        <v>133396.5</v>
      </c>
      <c r="CO185" s="43">
        <v>141506</v>
      </c>
      <c r="CP185" s="43">
        <v>150416.5</v>
      </c>
      <c r="CQ185" s="43">
        <v>160259</v>
      </c>
      <c r="CR185" s="43">
        <v>170041</v>
      </c>
      <c r="CS185" s="43">
        <v>179722.5</v>
      </c>
      <c r="CT185" s="43">
        <v>190165</v>
      </c>
      <c r="CU185" s="43">
        <v>201138</v>
      </c>
      <c r="CV185" s="43">
        <v>213335.5</v>
      </c>
      <c r="CW185" s="43">
        <v>226445</v>
      </c>
      <c r="CX185" s="43">
        <v>239166.5</v>
      </c>
      <c r="CY185" s="43">
        <v>251446.5</v>
      </c>
      <c r="CZ185" s="43">
        <v>263798</v>
      </c>
      <c r="DA185" s="43">
        <v>277236</v>
      </c>
      <c r="DB185" s="43">
        <v>293129.5</v>
      </c>
      <c r="DC185" s="43">
        <v>311443.5</v>
      </c>
      <c r="DD185" s="43">
        <v>331491.5</v>
      </c>
      <c r="DE185" s="43">
        <v>351940.5</v>
      </c>
      <c r="DF185" s="43">
        <v>372415</v>
      </c>
      <c r="DG185" s="43">
        <v>394063.5</v>
      </c>
      <c r="DH185" s="43">
        <v>416634.5</v>
      </c>
      <c r="DI185" s="43">
        <v>438562.5</v>
      </c>
      <c r="DJ185" s="43">
        <v>459925.5</v>
      </c>
      <c r="DK185" s="43">
        <v>482511</v>
      </c>
      <c r="DL185" s="43">
        <v>506528.5</v>
      </c>
      <c r="DM185" s="43">
        <v>533832</v>
      </c>
      <c r="DN185" s="43">
        <v>563088</v>
      </c>
      <c r="DO185" s="43">
        <v>592695.5</v>
      </c>
      <c r="DP185" s="43">
        <v>623665.5</v>
      </c>
      <c r="DQ185" s="43">
        <v>654604.5</v>
      </c>
      <c r="DR185" s="43">
        <v>684681.5</v>
      </c>
      <c r="DS185" s="43">
        <v>714801.5</v>
      </c>
      <c r="DT185" s="43">
        <v>745715</v>
      </c>
      <c r="DU185" s="43">
        <v>771667</v>
      </c>
      <c r="DV185" s="43">
        <v>789818</v>
      </c>
      <c r="DW185" s="43">
        <v>803046.5</v>
      </c>
      <c r="DX185" s="43"/>
      <c r="DY185" s="43"/>
      <c r="DZ185" s="43"/>
      <c r="EA185" s="43">
        <v>871594</v>
      </c>
      <c r="EB185" s="43"/>
      <c r="EC185" s="43"/>
      <c r="ED185" s="43"/>
      <c r="EE185" s="43"/>
      <c r="EF185" s="43">
        <v>1071719</v>
      </c>
      <c r="EG185" s="43"/>
      <c r="EH185" s="43"/>
      <c r="EI185" s="43"/>
      <c r="EJ185" s="43"/>
      <c r="EK185" s="43">
        <v>1372052</v>
      </c>
      <c r="EL185" s="43"/>
      <c r="EM185" s="43"/>
      <c r="EN185" s="43"/>
      <c r="EO185" s="43"/>
      <c r="EP185" s="43">
        <v>1856143</v>
      </c>
      <c r="EQ185" s="43"/>
      <c r="ER185" s="43"/>
      <c r="ES185" s="43"/>
      <c r="ET185" s="43"/>
      <c r="EU185" s="43">
        <v>2563000</v>
      </c>
      <c r="EV185" s="43"/>
      <c r="EW185" s="43"/>
      <c r="EX185" s="43"/>
      <c r="EY185" s="43"/>
      <c r="EZ185" s="43">
        <v>3419873</v>
      </c>
      <c r="FA185" s="43"/>
      <c r="FB185" s="43"/>
      <c r="FC185" s="43"/>
      <c r="FD185" s="43"/>
      <c r="FE185" s="43">
        <v>4499776</v>
      </c>
      <c r="FF185" s="43"/>
      <c r="FG185" s="43"/>
      <c r="FH185" s="43"/>
      <c r="FI185" s="43"/>
      <c r="FJ185" s="43">
        <v>5563654</v>
      </c>
      <c r="FK185" s="43"/>
      <c r="FL185" s="43"/>
      <c r="FM185" s="43"/>
      <c r="FN185" s="43"/>
      <c r="FO185" s="43">
        <v>6785119</v>
      </c>
      <c r="FP185" s="43"/>
      <c r="FQ185" s="43"/>
      <c r="FR185" s="43"/>
      <c r="FS185" s="43"/>
      <c r="FT185" s="43">
        <v>8248805</v>
      </c>
      <c r="FU185" s="43"/>
      <c r="FV185" s="43"/>
      <c r="FW185" s="43"/>
      <c r="FX185" s="43"/>
      <c r="FY185" s="43">
        <v>9864887</v>
      </c>
      <c r="FZ185" s="43"/>
      <c r="GA185" s="43"/>
      <c r="GB185" s="43"/>
      <c r="GC185" s="43"/>
      <c r="GD185" s="43">
        <v>11290674</v>
      </c>
      <c r="GE185" s="43"/>
      <c r="GF185" s="43"/>
      <c r="GG185" s="43"/>
      <c r="GH185" s="43"/>
      <c r="GI185" s="43">
        <v>12559878</v>
      </c>
      <c r="GJ185" s="43"/>
      <c r="GK185" s="43"/>
      <c r="GL185" s="43"/>
      <c r="GM185" s="43"/>
      <c r="GN185" s="43">
        <v>13691549</v>
      </c>
      <c r="GO185" s="43"/>
      <c r="GP185" s="43"/>
      <c r="GQ185" s="43"/>
      <c r="GR185" s="43"/>
      <c r="GS185" s="43">
        <v>14517606</v>
      </c>
      <c r="GT185" s="43"/>
      <c r="GU185" s="43"/>
      <c r="GV185" s="43"/>
      <c r="GW185" s="43"/>
      <c r="GX185" s="43">
        <v>15372955</v>
      </c>
    </row>
    <row r="186" spans="1:206" customFormat="1">
      <c r="A186" s="181" t="s">
        <v>224</v>
      </c>
      <c r="B186" t="s">
        <v>3547</v>
      </c>
      <c r="C186" t="s">
        <v>3533</v>
      </c>
      <c r="D186" s="187" t="s">
        <v>3559</v>
      </c>
      <c r="E186" t="s">
        <v>910</v>
      </c>
      <c r="BD186" s="43">
        <v>9001.5</v>
      </c>
      <c r="BE186" s="43">
        <v>7656</v>
      </c>
      <c r="BF186" s="43">
        <v>7448.5</v>
      </c>
      <c r="BG186" s="43">
        <v>7531.5</v>
      </c>
      <c r="BH186" s="43">
        <v>7706</v>
      </c>
      <c r="BI186" s="43">
        <v>7977</v>
      </c>
      <c r="BJ186" s="43">
        <v>8250</v>
      </c>
      <c r="BK186" s="43">
        <v>8481</v>
      </c>
      <c r="BL186" s="43">
        <v>8724.5</v>
      </c>
      <c r="BM186" s="43">
        <v>8943</v>
      </c>
      <c r="BN186" s="43">
        <v>8744</v>
      </c>
      <c r="BO186" s="43">
        <v>8256</v>
      </c>
      <c r="BP186" s="43">
        <v>7944</v>
      </c>
      <c r="BQ186" s="43">
        <v>7789</v>
      </c>
      <c r="BR186" s="43">
        <v>7730</v>
      </c>
      <c r="BS186" s="43">
        <v>7761.5</v>
      </c>
      <c r="BT186" s="43">
        <v>7853</v>
      </c>
      <c r="BU186" s="43">
        <v>8010.5</v>
      </c>
      <c r="BV186" s="43">
        <v>8264</v>
      </c>
      <c r="BW186" s="43">
        <v>8598</v>
      </c>
      <c r="BX186" s="43">
        <v>8926</v>
      </c>
      <c r="BY186" s="43">
        <v>9392.5</v>
      </c>
      <c r="BZ186" s="43">
        <v>10078.5</v>
      </c>
      <c r="CA186" s="43">
        <v>10839</v>
      </c>
      <c r="CB186" s="43">
        <v>11728.5</v>
      </c>
      <c r="CC186" s="43">
        <v>12880.5</v>
      </c>
      <c r="CD186" s="43">
        <v>14334.5</v>
      </c>
      <c r="CE186" s="43">
        <v>16229</v>
      </c>
      <c r="CF186" s="43">
        <v>18808.5</v>
      </c>
      <c r="CG186" s="43">
        <v>22176.5</v>
      </c>
      <c r="CH186" s="43">
        <v>25268</v>
      </c>
      <c r="CI186" s="43">
        <v>26581</v>
      </c>
      <c r="CJ186" s="43">
        <v>27156</v>
      </c>
      <c r="CK186" s="43">
        <v>28282</v>
      </c>
      <c r="CL186" s="43">
        <v>29874.5</v>
      </c>
      <c r="CM186" s="43">
        <v>32053.5</v>
      </c>
      <c r="CN186" s="43">
        <v>34095.5</v>
      </c>
      <c r="CO186" s="43">
        <v>35686</v>
      </c>
      <c r="CP186" s="43">
        <v>37205.5</v>
      </c>
      <c r="CQ186" s="43">
        <v>39109.5</v>
      </c>
      <c r="CR186" s="43">
        <v>40671</v>
      </c>
      <c r="CS186" s="43">
        <v>41566</v>
      </c>
      <c r="CT186" s="43">
        <v>42929</v>
      </c>
      <c r="CU186" s="43">
        <v>45258.5</v>
      </c>
      <c r="CV186" s="43">
        <v>49018.5</v>
      </c>
      <c r="CW186" s="43">
        <v>54004</v>
      </c>
      <c r="CX186" s="43">
        <v>59589.5</v>
      </c>
      <c r="CY186" s="43">
        <v>65215</v>
      </c>
      <c r="CZ186" s="43">
        <v>70093.5</v>
      </c>
      <c r="DA186" s="43">
        <v>74257.5</v>
      </c>
      <c r="DB186" s="43">
        <v>77808</v>
      </c>
      <c r="DC186" s="43">
        <v>80535.5</v>
      </c>
      <c r="DD186" s="43">
        <v>83276.5</v>
      </c>
      <c r="DE186" s="43">
        <v>86526</v>
      </c>
      <c r="DF186" s="43">
        <v>90747.5</v>
      </c>
      <c r="DG186" s="43">
        <v>96222</v>
      </c>
      <c r="DH186" s="43">
        <v>102688.5</v>
      </c>
      <c r="DI186" s="43">
        <v>109497.5</v>
      </c>
      <c r="DJ186" s="43">
        <v>116014</v>
      </c>
      <c r="DK186" s="43">
        <v>122240</v>
      </c>
      <c r="DL186" s="43">
        <v>128271.5</v>
      </c>
      <c r="DM186" s="43">
        <v>135542.5</v>
      </c>
      <c r="DN186" s="43">
        <v>143067.5</v>
      </c>
      <c r="DO186" s="43">
        <v>149677</v>
      </c>
      <c r="DP186" s="43">
        <v>156591.5</v>
      </c>
      <c r="DQ186" s="43">
        <v>165074.5</v>
      </c>
      <c r="DR186" s="43">
        <v>174274.5</v>
      </c>
      <c r="DS186" s="43">
        <v>183535.5</v>
      </c>
      <c r="DT186" s="43">
        <v>194313</v>
      </c>
      <c r="DU186" s="43">
        <v>202429.5</v>
      </c>
      <c r="DV186" s="43">
        <v>207335.5</v>
      </c>
      <c r="DW186" s="43">
        <v>211689.5</v>
      </c>
      <c r="DX186" s="43"/>
      <c r="DY186" s="43"/>
      <c r="DZ186" s="43"/>
      <c r="EA186" s="43">
        <v>231279</v>
      </c>
      <c r="EB186" s="43"/>
      <c r="EC186" s="43"/>
      <c r="ED186" s="43"/>
      <c r="EE186" s="43"/>
      <c r="EF186" s="43">
        <v>278879</v>
      </c>
      <c r="EG186" s="43"/>
      <c r="EH186" s="43"/>
      <c r="EI186" s="43"/>
      <c r="EJ186" s="43"/>
      <c r="EK186" s="43">
        <v>356275</v>
      </c>
      <c r="EL186" s="43"/>
      <c r="EM186" s="43"/>
      <c r="EN186" s="43"/>
      <c r="EO186" s="43"/>
      <c r="EP186" s="43">
        <v>478076</v>
      </c>
      <c r="EQ186" s="43"/>
      <c r="ER186" s="43"/>
      <c r="ES186" s="43"/>
      <c r="ET186" s="43"/>
      <c r="EU186" s="43">
        <v>680200</v>
      </c>
      <c r="EV186" s="43"/>
      <c r="EW186" s="43"/>
      <c r="EX186" s="43"/>
      <c r="EY186" s="43"/>
      <c r="EZ186" s="43">
        <v>986863</v>
      </c>
      <c r="FA186" s="43"/>
      <c r="FB186" s="43"/>
      <c r="FC186" s="43"/>
      <c r="FD186" s="43"/>
      <c r="FE186" s="43">
        <v>1396400</v>
      </c>
      <c r="FF186" s="43"/>
      <c r="FG186" s="43"/>
      <c r="FH186" s="43"/>
      <c r="FI186" s="43"/>
      <c r="FJ186" s="43">
        <v>1959330</v>
      </c>
      <c r="FK186" s="43"/>
      <c r="FL186" s="43"/>
      <c r="FM186" s="43"/>
      <c r="FN186" s="43"/>
      <c r="FO186" s="43">
        <v>2588545</v>
      </c>
      <c r="FP186" s="43"/>
      <c r="FQ186" s="43"/>
      <c r="FR186" s="43"/>
      <c r="FS186" s="43"/>
      <c r="FT186" s="43">
        <v>3348987</v>
      </c>
      <c r="FU186" s="43"/>
      <c r="FV186" s="43"/>
      <c r="FW186" s="43"/>
      <c r="FX186" s="43"/>
      <c r="FY186" s="43">
        <v>4294271</v>
      </c>
      <c r="FZ186" s="43"/>
      <c r="GA186" s="43"/>
      <c r="GB186" s="43"/>
      <c r="GC186" s="43"/>
      <c r="GD186" s="43">
        <v>5358614</v>
      </c>
      <c r="GE186" s="43"/>
      <c r="GF186" s="43"/>
      <c r="GG186" s="43"/>
      <c r="GH186" s="43"/>
      <c r="GI186" s="43">
        <v>6425514</v>
      </c>
      <c r="GJ186" s="43"/>
      <c r="GK186" s="43"/>
      <c r="GL186" s="43"/>
      <c r="GM186" s="43"/>
      <c r="GN186" s="43">
        <v>7494214</v>
      </c>
      <c r="GO186" s="43"/>
      <c r="GP186" s="43"/>
      <c r="GQ186" s="43"/>
      <c r="GR186" s="43"/>
      <c r="GS186" s="43">
        <v>8548496</v>
      </c>
      <c r="GT186" s="43"/>
      <c r="GU186" s="43"/>
      <c r="GV186" s="43"/>
      <c r="GW186" s="43"/>
      <c r="GX186" s="43">
        <v>9489380</v>
      </c>
    </row>
    <row r="187" spans="1:206" customFormat="1">
      <c r="A187" s="181" t="s">
        <v>224</v>
      </c>
      <c r="B187" t="s">
        <v>3547</v>
      </c>
      <c r="C187" t="s">
        <v>3533</v>
      </c>
      <c r="D187" s="187" t="s">
        <v>3559</v>
      </c>
      <c r="E187" t="s">
        <v>911</v>
      </c>
      <c r="BD187" s="43">
        <v>1289</v>
      </c>
      <c r="BE187" s="43">
        <v>1122.5</v>
      </c>
      <c r="BF187" s="43">
        <v>1078</v>
      </c>
      <c r="BG187" s="43">
        <v>1046</v>
      </c>
      <c r="BH187" s="43">
        <v>1003.5</v>
      </c>
      <c r="BI187" s="43">
        <v>968.5</v>
      </c>
      <c r="BJ187" s="43">
        <v>975.5</v>
      </c>
      <c r="BK187" s="43">
        <v>1018</v>
      </c>
      <c r="BL187" s="43">
        <v>1064.5</v>
      </c>
      <c r="BM187" s="43">
        <v>1100.5</v>
      </c>
      <c r="BN187" s="43">
        <v>1084</v>
      </c>
      <c r="BO187" s="43">
        <v>1017</v>
      </c>
      <c r="BP187" s="43">
        <v>952</v>
      </c>
      <c r="BQ187" s="43">
        <v>905</v>
      </c>
      <c r="BR187" s="43">
        <v>876.5</v>
      </c>
      <c r="BS187" s="43">
        <v>862.5</v>
      </c>
      <c r="BT187" s="43">
        <v>863.5</v>
      </c>
      <c r="BU187" s="43">
        <v>887.5</v>
      </c>
      <c r="BV187" s="43">
        <v>922.5</v>
      </c>
      <c r="BW187" s="43">
        <v>958</v>
      </c>
      <c r="BX187" s="43">
        <v>1001.5</v>
      </c>
      <c r="BY187" s="43">
        <v>1070</v>
      </c>
      <c r="BZ187" s="43">
        <v>1162.5</v>
      </c>
      <c r="CA187" s="43">
        <v>1265</v>
      </c>
      <c r="CB187" s="43">
        <v>1377.5</v>
      </c>
      <c r="CC187" s="43">
        <v>1496.5</v>
      </c>
      <c r="CD187" s="43">
        <v>1710</v>
      </c>
      <c r="CE187" s="43">
        <v>1932.5</v>
      </c>
      <c r="CF187" s="43">
        <v>2102.5</v>
      </c>
      <c r="CG187" s="43">
        <v>2381</v>
      </c>
      <c r="CH187" s="43">
        <v>2797</v>
      </c>
      <c r="CI187" s="43">
        <v>3193</v>
      </c>
      <c r="CJ187" s="43">
        <v>3450</v>
      </c>
      <c r="CK187" s="43">
        <v>3565.5</v>
      </c>
      <c r="CL187" s="43">
        <v>3635.5</v>
      </c>
      <c r="CM187" s="43">
        <v>3739</v>
      </c>
      <c r="CN187" s="43">
        <v>4479.5</v>
      </c>
      <c r="CO187" s="43">
        <v>5734.5</v>
      </c>
      <c r="CP187" s="43">
        <v>6850.5</v>
      </c>
      <c r="CQ187" s="43">
        <v>7878.5</v>
      </c>
      <c r="CR187" s="43">
        <v>8604</v>
      </c>
      <c r="CS187" s="43">
        <v>8788.5</v>
      </c>
      <c r="CT187" s="43">
        <v>8524.5</v>
      </c>
      <c r="CU187" s="43">
        <v>8113</v>
      </c>
      <c r="CV187" s="43">
        <v>7897.5</v>
      </c>
      <c r="CW187" s="43">
        <v>8056</v>
      </c>
      <c r="CX187" s="43">
        <v>8550.5</v>
      </c>
      <c r="CY187" s="43">
        <v>9481.5</v>
      </c>
      <c r="CZ187" s="43">
        <v>11108.5</v>
      </c>
      <c r="DA187" s="43">
        <v>13175.5</v>
      </c>
      <c r="DB187" s="43">
        <v>15151.5</v>
      </c>
      <c r="DC187" s="43">
        <v>16501.5</v>
      </c>
      <c r="DD187" s="43">
        <v>17098</v>
      </c>
      <c r="DE187" s="43">
        <v>17201</v>
      </c>
      <c r="DF187" s="43">
        <v>17145.5</v>
      </c>
      <c r="DG187" s="43">
        <v>17218.5</v>
      </c>
      <c r="DH187" s="43">
        <v>17492</v>
      </c>
      <c r="DI187" s="43">
        <v>17932</v>
      </c>
      <c r="DJ187" s="43">
        <v>18428.5</v>
      </c>
      <c r="DK187" s="43">
        <v>19046.5</v>
      </c>
      <c r="DL187" s="43">
        <v>19836</v>
      </c>
      <c r="DM187" s="43">
        <v>21095</v>
      </c>
      <c r="DN187" s="43">
        <v>22692.5</v>
      </c>
      <c r="DO187" s="43">
        <v>24190</v>
      </c>
      <c r="DP187" s="43">
        <v>25351.5</v>
      </c>
      <c r="DQ187" s="43">
        <v>26377.5</v>
      </c>
      <c r="DR187" s="43">
        <v>27514</v>
      </c>
      <c r="DS187" s="43">
        <v>28386.5</v>
      </c>
      <c r="DT187" s="43">
        <v>29004</v>
      </c>
      <c r="DU187" s="43">
        <v>29884</v>
      </c>
      <c r="DV187" s="43">
        <v>31472</v>
      </c>
      <c r="DW187" s="43">
        <v>33098</v>
      </c>
      <c r="DX187" s="43"/>
      <c r="DY187" s="43"/>
      <c r="DZ187" s="43"/>
      <c r="EA187" s="43">
        <v>32949</v>
      </c>
      <c r="EB187" s="43"/>
      <c r="EC187" s="43"/>
      <c r="ED187" s="43"/>
      <c r="EE187" s="43"/>
      <c r="EF187" s="43">
        <v>46598</v>
      </c>
      <c r="EG187" s="43"/>
      <c r="EH187" s="43"/>
      <c r="EI187" s="43"/>
      <c r="EJ187" s="43"/>
      <c r="EK187" s="43">
        <v>57640</v>
      </c>
      <c r="EL187" s="43"/>
      <c r="EM187" s="43"/>
      <c r="EN187" s="43"/>
      <c r="EO187" s="43"/>
      <c r="EP187" s="43">
        <v>75722</v>
      </c>
      <c r="EQ187" s="43"/>
      <c r="ER187" s="43"/>
      <c r="ES187" s="43"/>
      <c r="ET187" s="43"/>
      <c r="EU187" s="43">
        <v>106189</v>
      </c>
      <c r="EV187" s="43"/>
      <c r="EW187" s="43"/>
      <c r="EX187" s="43"/>
      <c r="EY187" s="43"/>
      <c r="EZ187" s="43">
        <v>158414</v>
      </c>
      <c r="FA187" s="43"/>
      <c r="FB187" s="43"/>
      <c r="FC187" s="43"/>
      <c r="FD187" s="43"/>
      <c r="FE187" s="43">
        <v>241032</v>
      </c>
      <c r="FF187" s="43"/>
      <c r="FG187" s="43"/>
      <c r="FH187" s="43"/>
      <c r="FI187" s="43"/>
      <c r="FJ187" s="43">
        <v>362823</v>
      </c>
      <c r="FK187" s="43"/>
      <c r="FL187" s="43"/>
      <c r="FM187" s="43"/>
      <c r="FN187" s="43"/>
      <c r="FO187" s="43">
        <v>548722</v>
      </c>
      <c r="FP187" s="43"/>
      <c r="FQ187" s="43"/>
      <c r="FR187" s="43"/>
      <c r="FS187" s="43"/>
      <c r="FT187" s="43">
        <v>778394</v>
      </c>
      <c r="FU187" s="43"/>
      <c r="FV187" s="43"/>
      <c r="FW187" s="43"/>
      <c r="FX187" s="43"/>
      <c r="FY187" s="43">
        <v>1076429</v>
      </c>
      <c r="FZ187" s="43"/>
      <c r="GA187" s="43"/>
      <c r="GB187" s="43"/>
      <c r="GC187" s="43"/>
      <c r="GD187" s="43">
        <v>1452163</v>
      </c>
      <c r="GE187" s="43"/>
      <c r="GF187" s="43"/>
      <c r="GG187" s="43"/>
      <c r="GH187" s="43"/>
      <c r="GI187" s="43">
        <v>1917392</v>
      </c>
      <c r="GJ187" s="43"/>
      <c r="GK187" s="43"/>
      <c r="GL187" s="43"/>
      <c r="GM187" s="43"/>
      <c r="GN187" s="43">
        <v>2448937</v>
      </c>
      <c r="GO187" s="43"/>
      <c r="GP187" s="43"/>
      <c r="GQ187" s="43"/>
      <c r="GR187" s="43"/>
      <c r="GS187" s="43">
        <v>3047382</v>
      </c>
      <c r="GT187" s="43"/>
      <c r="GU187" s="43"/>
      <c r="GV187" s="43"/>
      <c r="GW187" s="43"/>
      <c r="GX187" s="43">
        <v>3695851</v>
      </c>
    </row>
    <row r="188" spans="1:206" customFormat="1">
      <c r="A188" s="181" t="s">
        <v>224</v>
      </c>
      <c r="B188" t="s">
        <v>3547</v>
      </c>
      <c r="C188" t="s">
        <v>3533</v>
      </c>
      <c r="D188" s="187" t="s">
        <v>3559</v>
      </c>
      <c r="E188" t="s">
        <v>912</v>
      </c>
      <c r="BD188" s="43">
        <v>14169435.5</v>
      </c>
      <c r="BE188" s="43">
        <v>14687667.5</v>
      </c>
      <c r="BF188" s="43">
        <v>15206135</v>
      </c>
      <c r="BG188" s="43">
        <v>15706170.5</v>
      </c>
      <c r="BH188" s="43">
        <v>16180348</v>
      </c>
      <c r="BI188" s="43">
        <v>16646597</v>
      </c>
      <c r="BJ188" s="43">
        <v>17125192</v>
      </c>
      <c r="BK188" s="43">
        <v>17613925.5</v>
      </c>
      <c r="BL188" s="43">
        <v>18107334</v>
      </c>
      <c r="BM188" s="43">
        <v>18603412</v>
      </c>
      <c r="BN188" s="43">
        <v>19107933.5</v>
      </c>
      <c r="BO188" s="43">
        <v>19618528.5</v>
      </c>
      <c r="BP188" s="43">
        <v>20129484.5</v>
      </c>
      <c r="BQ188" s="43">
        <v>20637243</v>
      </c>
      <c r="BR188" s="43">
        <v>21130950</v>
      </c>
      <c r="BS188" s="43">
        <v>21592127.5</v>
      </c>
      <c r="BT188" s="43">
        <v>22007679</v>
      </c>
      <c r="BU188" s="43">
        <v>22371354.5</v>
      </c>
      <c r="BV188" s="43">
        <v>22684295.5</v>
      </c>
      <c r="BW188" s="43">
        <v>22965597.5</v>
      </c>
      <c r="BX188" s="43">
        <v>23238043</v>
      </c>
      <c r="BY188" s="43">
        <v>23506112</v>
      </c>
      <c r="BZ188" s="43">
        <v>23780621.5</v>
      </c>
      <c r="CA188" s="43">
        <v>24083832.5</v>
      </c>
      <c r="CB188" s="43">
        <v>24411655</v>
      </c>
      <c r="CC188" s="43">
        <v>24760663</v>
      </c>
      <c r="CD188" s="43">
        <v>25122717</v>
      </c>
      <c r="CE188" s="43">
        <v>25493988.5</v>
      </c>
      <c r="CF188" s="43">
        <v>25876077</v>
      </c>
      <c r="CG188" s="43">
        <v>26252711.5</v>
      </c>
      <c r="CH188" s="43">
        <v>26609528</v>
      </c>
      <c r="CI188" s="43">
        <v>26934065.5</v>
      </c>
      <c r="CJ188" s="43">
        <v>27235184</v>
      </c>
      <c r="CK188" s="43">
        <v>27521167</v>
      </c>
      <c r="CL188" s="43">
        <v>27781517.5</v>
      </c>
      <c r="CM188" s="43">
        <v>28003430.5</v>
      </c>
      <c r="CN188" s="43">
        <v>28180424</v>
      </c>
      <c r="CO188" s="43">
        <v>28326911</v>
      </c>
      <c r="CP188" s="43">
        <v>28464324</v>
      </c>
      <c r="CQ188" s="43">
        <v>28593540.5</v>
      </c>
      <c r="CR188" s="43">
        <v>28723746.5</v>
      </c>
      <c r="CS188" s="43">
        <v>28845103.5</v>
      </c>
      <c r="CT188" s="43">
        <v>28924769</v>
      </c>
      <c r="CU188" s="43">
        <v>28971310.5</v>
      </c>
      <c r="CV188" s="43">
        <v>29001606.5</v>
      </c>
      <c r="CW188" s="43">
        <v>29010633</v>
      </c>
      <c r="CX188" s="43">
        <v>28990850</v>
      </c>
      <c r="CY188" s="43">
        <v>28955766.5</v>
      </c>
      <c r="CZ188" s="43">
        <v>28909870</v>
      </c>
      <c r="DA188" s="43">
        <v>28838377</v>
      </c>
      <c r="DB188" s="43">
        <v>28755608</v>
      </c>
      <c r="DC188" s="43">
        <v>28670646.5</v>
      </c>
      <c r="DD188" s="43">
        <v>28560268.5</v>
      </c>
      <c r="DE188" s="43">
        <v>28397205.5</v>
      </c>
      <c r="DF188" s="43">
        <v>28203924</v>
      </c>
      <c r="DG188" s="43">
        <v>28010687</v>
      </c>
      <c r="DH188" s="43">
        <v>27820037</v>
      </c>
      <c r="DI188" s="43">
        <v>27645762</v>
      </c>
      <c r="DJ188" s="43">
        <v>27500356.5</v>
      </c>
      <c r="DK188" s="43">
        <v>27378317.5</v>
      </c>
      <c r="DL188" s="43">
        <v>27265706.5</v>
      </c>
      <c r="DM188" s="43">
        <v>27180089</v>
      </c>
      <c r="DN188" s="43">
        <v>27111877</v>
      </c>
      <c r="DO188" s="43">
        <v>27029373.5</v>
      </c>
      <c r="DP188" s="43">
        <v>26935556.5</v>
      </c>
      <c r="DQ188" s="43">
        <v>26836352.5</v>
      </c>
      <c r="DR188" s="43">
        <v>26692384.5</v>
      </c>
      <c r="DS188" s="43">
        <v>26511898.5</v>
      </c>
      <c r="DT188" s="43">
        <v>26319499.5</v>
      </c>
      <c r="DU188" s="43">
        <v>26063494</v>
      </c>
      <c r="DV188" s="43">
        <v>25723345</v>
      </c>
      <c r="DW188" s="43">
        <v>25358370.5</v>
      </c>
      <c r="DX188" s="43"/>
      <c r="DY188" s="43"/>
      <c r="DZ188" s="43"/>
      <c r="EA188" s="43">
        <v>24304096</v>
      </c>
      <c r="EB188" s="43"/>
      <c r="EC188" s="43"/>
      <c r="ED188" s="43"/>
      <c r="EE188" s="43"/>
      <c r="EF188" s="43">
        <v>23586616</v>
      </c>
      <c r="EG188" s="43"/>
      <c r="EH188" s="43"/>
      <c r="EI188" s="43"/>
      <c r="EJ188" s="43"/>
      <c r="EK188" s="43">
        <v>22717107</v>
      </c>
      <c r="EL188" s="43"/>
      <c r="EM188" s="43"/>
      <c r="EN188" s="43"/>
      <c r="EO188" s="43"/>
      <c r="EP188" s="43">
        <v>21683438</v>
      </c>
      <c r="EQ188" s="43"/>
      <c r="ER188" s="43"/>
      <c r="ES188" s="43"/>
      <c r="ET188" s="43"/>
      <c r="EU188" s="43">
        <v>20648787</v>
      </c>
      <c r="EV188" s="43"/>
      <c r="EW188" s="43"/>
      <c r="EX188" s="43"/>
      <c r="EY188" s="43"/>
      <c r="EZ188" s="43">
        <v>19638754</v>
      </c>
      <c r="FA188" s="43"/>
      <c r="FB188" s="43"/>
      <c r="FC188" s="43"/>
      <c r="FD188" s="43"/>
      <c r="FE188" s="43">
        <v>18807443</v>
      </c>
      <c r="FF188" s="43"/>
      <c r="FG188" s="43"/>
      <c r="FH188" s="43"/>
      <c r="FI188" s="43"/>
      <c r="FJ188" s="43">
        <v>18013366</v>
      </c>
      <c r="FK188" s="43"/>
      <c r="FL188" s="43"/>
      <c r="FM188" s="43"/>
      <c r="FN188" s="43"/>
      <c r="FO188" s="43">
        <v>17243961</v>
      </c>
      <c r="FP188" s="43"/>
      <c r="FQ188" s="43"/>
      <c r="FR188" s="43"/>
      <c r="FS188" s="43"/>
      <c r="FT188" s="43">
        <v>16579978</v>
      </c>
      <c r="FU188" s="43"/>
      <c r="FV188" s="43"/>
      <c r="FW188" s="43"/>
      <c r="FX188" s="43"/>
      <c r="FY188" s="43">
        <v>15933884</v>
      </c>
      <c r="FZ188" s="43"/>
      <c r="GA188" s="43"/>
      <c r="GB188" s="43"/>
      <c r="GC188" s="43"/>
      <c r="GD188" s="43">
        <v>15279810</v>
      </c>
      <c r="GE188" s="43"/>
      <c r="GF188" s="43"/>
      <c r="GG188" s="43"/>
      <c r="GH188" s="43"/>
      <c r="GI188" s="43">
        <v>14695651</v>
      </c>
      <c r="GJ188" s="43"/>
      <c r="GK188" s="43"/>
      <c r="GL188" s="43"/>
      <c r="GM188" s="43"/>
      <c r="GN188" s="43">
        <v>14179172</v>
      </c>
      <c r="GO188" s="43"/>
      <c r="GP188" s="43"/>
      <c r="GQ188" s="43"/>
      <c r="GR188" s="43"/>
      <c r="GS188" s="43">
        <v>13693464</v>
      </c>
      <c r="GT188" s="43"/>
      <c r="GU188" s="43"/>
      <c r="GV188" s="43"/>
      <c r="GW188" s="43"/>
      <c r="GX188" s="43">
        <v>13208536</v>
      </c>
    </row>
    <row r="189" spans="1:206" customFormat="1">
      <c r="A189" s="181" t="s">
        <v>224</v>
      </c>
      <c r="B189" t="s">
        <v>3547</v>
      </c>
      <c r="C189" t="s">
        <v>3533</v>
      </c>
      <c r="D189" s="187" t="s">
        <v>3559</v>
      </c>
      <c r="E189" t="s">
        <v>913</v>
      </c>
      <c r="BD189" s="43">
        <v>11242747.5</v>
      </c>
      <c r="BE189" s="43">
        <v>11542769.5</v>
      </c>
      <c r="BF189" s="43">
        <v>11871304.5</v>
      </c>
      <c r="BG189" s="43">
        <v>12255614.5</v>
      </c>
      <c r="BH189" s="43">
        <v>12702970</v>
      </c>
      <c r="BI189" s="43">
        <v>13193270.5</v>
      </c>
      <c r="BJ189" s="43">
        <v>13705187</v>
      </c>
      <c r="BK189" s="43">
        <v>14223410.5</v>
      </c>
      <c r="BL189" s="43">
        <v>14724106.5</v>
      </c>
      <c r="BM189" s="43">
        <v>15202692.5</v>
      </c>
      <c r="BN189" s="43">
        <v>15678080</v>
      </c>
      <c r="BO189" s="43">
        <v>16164421</v>
      </c>
      <c r="BP189" s="43">
        <v>16658821.5</v>
      </c>
      <c r="BQ189" s="43">
        <v>17161902.5</v>
      </c>
      <c r="BR189" s="43">
        <v>17670744</v>
      </c>
      <c r="BS189" s="43">
        <v>18185153.5</v>
      </c>
      <c r="BT189" s="43">
        <v>18703276.5</v>
      </c>
      <c r="BU189" s="43">
        <v>19221882.5</v>
      </c>
      <c r="BV189" s="43">
        <v>19738591</v>
      </c>
      <c r="BW189" s="43">
        <v>20243265.5</v>
      </c>
      <c r="BX189" s="43">
        <v>20713633.5</v>
      </c>
      <c r="BY189" s="43">
        <v>21125553</v>
      </c>
      <c r="BZ189" s="43">
        <v>21477377</v>
      </c>
      <c r="CA189" s="43">
        <v>21781965.5</v>
      </c>
      <c r="CB189" s="43">
        <v>22053649</v>
      </c>
      <c r="CC189" s="43">
        <v>22315577.5</v>
      </c>
      <c r="CD189" s="43">
        <v>22595133.5</v>
      </c>
      <c r="CE189" s="43">
        <v>22913274</v>
      </c>
      <c r="CF189" s="43">
        <v>23270594</v>
      </c>
      <c r="CG189" s="43">
        <v>23648375</v>
      </c>
      <c r="CH189" s="43">
        <v>24027305.5</v>
      </c>
      <c r="CI189" s="43">
        <v>24391147</v>
      </c>
      <c r="CJ189" s="43">
        <v>24745633.5</v>
      </c>
      <c r="CK189" s="43">
        <v>25104371.5</v>
      </c>
      <c r="CL189" s="43">
        <v>25465422</v>
      </c>
      <c r="CM189" s="43">
        <v>25824170.5</v>
      </c>
      <c r="CN189" s="43">
        <v>26168343</v>
      </c>
      <c r="CO189" s="43">
        <v>26492320.5</v>
      </c>
      <c r="CP189" s="43">
        <v>26796132</v>
      </c>
      <c r="CQ189" s="43">
        <v>27069994</v>
      </c>
      <c r="CR189" s="43">
        <v>27316223</v>
      </c>
      <c r="CS189" s="43">
        <v>27540345</v>
      </c>
      <c r="CT189" s="43">
        <v>27748240.5</v>
      </c>
      <c r="CU189" s="43">
        <v>27943668.5</v>
      </c>
      <c r="CV189" s="43">
        <v>28122131</v>
      </c>
      <c r="CW189" s="43">
        <v>28284934.5</v>
      </c>
      <c r="CX189" s="43">
        <v>28425436</v>
      </c>
      <c r="CY189" s="43">
        <v>28524385.5</v>
      </c>
      <c r="CZ189" s="43">
        <v>28590482.5</v>
      </c>
      <c r="DA189" s="43">
        <v>28636372</v>
      </c>
      <c r="DB189" s="43">
        <v>28654214</v>
      </c>
      <c r="DC189" s="43">
        <v>28640928.5</v>
      </c>
      <c r="DD189" s="43">
        <v>28611847.5</v>
      </c>
      <c r="DE189" s="43">
        <v>28577372.5</v>
      </c>
      <c r="DF189" s="43">
        <v>28526644</v>
      </c>
      <c r="DG189" s="43">
        <v>28459817</v>
      </c>
      <c r="DH189" s="43">
        <v>28379502.5</v>
      </c>
      <c r="DI189" s="43">
        <v>28271718</v>
      </c>
      <c r="DJ189" s="43">
        <v>28111417</v>
      </c>
      <c r="DK189" s="43">
        <v>27923271</v>
      </c>
      <c r="DL189" s="43">
        <v>27738071</v>
      </c>
      <c r="DM189" s="43">
        <v>27558755.5</v>
      </c>
      <c r="DN189" s="43">
        <v>27391124.5</v>
      </c>
      <c r="DO189" s="43">
        <v>27247538.5</v>
      </c>
      <c r="DP189" s="43">
        <v>27131375</v>
      </c>
      <c r="DQ189" s="43">
        <v>27032045.5</v>
      </c>
      <c r="DR189" s="43">
        <v>26964301</v>
      </c>
      <c r="DS189" s="43">
        <v>26907500.5</v>
      </c>
      <c r="DT189" s="43">
        <v>26831951.5</v>
      </c>
      <c r="DU189" s="43">
        <v>26755273.5</v>
      </c>
      <c r="DV189" s="43">
        <v>26684719.5</v>
      </c>
      <c r="DW189" s="43">
        <v>26563701.5</v>
      </c>
      <c r="DX189" s="43"/>
      <c r="DY189" s="43"/>
      <c r="DZ189" s="43"/>
      <c r="EA189" s="43">
        <v>25798987</v>
      </c>
      <c r="EB189" s="43"/>
      <c r="EC189" s="43"/>
      <c r="ED189" s="43"/>
      <c r="EE189" s="43"/>
      <c r="EF189" s="43">
        <v>24214091</v>
      </c>
      <c r="EG189" s="43"/>
      <c r="EH189" s="43"/>
      <c r="EI189" s="43"/>
      <c r="EJ189" s="43"/>
      <c r="EK189" s="43">
        <v>23507287</v>
      </c>
      <c r="EL189" s="43"/>
      <c r="EM189" s="43"/>
      <c r="EN189" s="43"/>
      <c r="EO189" s="43"/>
      <c r="EP189" s="43">
        <v>22648130</v>
      </c>
      <c r="EQ189" s="43"/>
      <c r="ER189" s="43"/>
      <c r="ES189" s="43"/>
      <c r="ET189" s="43"/>
      <c r="EU189" s="43">
        <v>21624433</v>
      </c>
      <c r="EV189" s="43"/>
      <c r="EW189" s="43"/>
      <c r="EX189" s="43"/>
      <c r="EY189" s="43"/>
      <c r="EZ189" s="43">
        <v>20598707</v>
      </c>
      <c r="FA189" s="43"/>
      <c r="FB189" s="43"/>
      <c r="FC189" s="43"/>
      <c r="FD189" s="43"/>
      <c r="FE189" s="43">
        <v>19596198</v>
      </c>
      <c r="FF189" s="43"/>
      <c r="FG189" s="43"/>
      <c r="FH189" s="43"/>
      <c r="FI189" s="43"/>
      <c r="FJ189" s="43">
        <v>18769671</v>
      </c>
      <c r="FK189" s="43"/>
      <c r="FL189" s="43"/>
      <c r="FM189" s="43"/>
      <c r="FN189" s="43"/>
      <c r="FO189" s="43">
        <v>17982730</v>
      </c>
      <c r="FP189" s="43"/>
      <c r="FQ189" s="43"/>
      <c r="FR189" s="43"/>
      <c r="FS189" s="43"/>
      <c r="FT189" s="43">
        <v>17219184</v>
      </c>
      <c r="FU189" s="43"/>
      <c r="FV189" s="43"/>
      <c r="FW189" s="43"/>
      <c r="FX189" s="43"/>
      <c r="FY189" s="43">
        <v>16560341</v>
      </c>
      <c r="FZ189" s="43"/>
      <c r="GA189" s="43"/>
      <c r="GB189" s="43"/>
      <c r="GC189" s="43"/>
      <c r="GD189" s="43">
        <v>15918616</v>
      </c>
      <c r="GE189" s="43"/>
      <c r="GF189" s="43"/>
      <c r="GG189" s="43"/>
      <c r="GH189" s="43"/>
      <c r="GI189" s="43">
        <v>15268307</v>
      </c>
      <c r="GJ189" s="43"/>
      <c r="GK189" s="43"/>
      <c r="GL189" s="43"/>
      <c r="GM189" s="43"/>
      <c r="GN189" s="43">
        <v>14688108</v>
      </c>
      <c r="GO189" s="43"/>
      <c r="GP189" s="43"/>
      <c r="GQ189" s="43"/>
      <c r="GR189" s="43"/>
      <c r="GS189" s="43">
        <v>14174185</v>
      </c>
      <c r="GT189" s="43"/>
      <c r="GU189" s="43"/>
      <c r="GV189" s="43"/>
      <c r="GW189" s="43"/>
      <c r="GX189" s="43">
        <v>13690773</v>
      </c>
    </row>
    <row r="190" spans="1:206" customFormat="1">
      <c r="A190" s="181" t="s">
        <v>224</v>
      </c>
      <c r="B190" t="s">
        <v>3547</v>
      </c>
      <c r="C190" t="s">
        <v>3533</v>
      </c>
      <c r="D190" s="187" t="s">
        <v>3559</v>
      </c>
      <c r="E190" t="s">
        <v>914</v>
      </c>
      <c r="BD190" s="43">
        <v>9693539</v>
      </c>
      <c r="BE190" s="43">
        <v>9949120.5</v>
      </c>
      <c r="BF190" s="43">
        <v>10209758</v>
      </c>
      <c r="BG190" s="43">
        <v>10475056.5</v>
      </c>
      <c r="BH190" s="43">
        <v>10746522.5</v>
      </c>
      <c r="BI190" s="43">
        <v>11031980.5</v>
      </c>
      <c r="BJ190" s="43">
        <v>11330292</v>
      </c>
      <c r="BK190" s="43">
        <v>11660661</v>
      </c>
      <c r="BL190" s="43">
        <v>12046218</v>
      </c>
      <c r="BM190" s="43">
        <v>12495405</v>
      </c>
      <c r="BN190" s="43">
        <v>12986845</v>
      </c>
      <c r="BO190" s="43">
        <v>13494321.5</v>
      </c>
      <c r="BP190" s="43">
        <v>14002336.5</v>
      </c>
      <c r="BQ190" s="43">
        <v>14492145.5</v>
      </c>
      <c r="BR190" s="43">
        <v>14960135</v>
      </c>
      <c r="BS190" s="43">
        <v>15425665</v>
      </c>
      <c r="BT190" s="43">
        <v>15906928.5</v>
      </c>
      <c r="BU190" s="43">
        <v>16401264.5</v>
      </c>
      <c r="BV190" s="43">
        <v>16905863</v>
      </c>
      <c r="BW190" s="43">
        <v>17415548.5</v>
      </c>
      <c r="BX190" s="43">
        <v>17927467</v>
      </c>
      <c r="BY190" s="43">
        <v>18424760</v>
      </c>
      <c r="BZ190" s="43">
        <v>18910776</v>
      </c>
      <c r="CA190" s="43">
        <v>19400610</v>
      </c>
      <c r="CB190" s="43">
        <v>19879727</v>
      </c>
      <c r="CC190" s="43">
        <v>20327100</v>
      </c>
      <c r="CD190" s="43">
        <v>20728839.5</v>
      </c>
      <c r="CE190" s="43">
        <v>21085309</v>
      </c>
      <c r="CF190" s="43">
        <v>21397249.5</v>
      </c>
      <c r="CG190" s="43">
        <v>21679953</v>
      </c>
      <c r="CH190" s="43">
        <v>21952503</v>
      </c>
      <c r="CI190" s="43">
        <v>22222650.5</v>
      </c>
      <c r="CJ190" s="43">
        <v>22519499</v>
      </c>
      <c r="CK190" s="43">
        <v>22858861.5</v>
      </c>
      <c r="CL190" s="43">
        <v>23217268</v>
      </c>
      <c r="CM190" s="43">
        <v>23583355.5</v>
      </c>
      <c r="CN190" s="43">
        <v>23958216</v>
      </c>
      <c r="CO190" s="43">
        <v>24330495.5</v>
      </c>
      <c r="CP190" s="43">
        <v>24698708</v>
      </c>
      <c r="CQ190" s="43">
        <v>25073812</v>
      </c>
      <c r="CR190" s="43">
        <v>25442839.5</v>
      </c>
      <c r="CS190" s="43">
        <v>25778729.5</v>
      </c>
      <c r="CT190" s="43">
        <v>26099011.5</v>
      </c>
      <c r="CU190" s="43">
        <v>26412255</v>
      </c>
      <c r="CV190" s="43">
        <v>26706199</v>
      </c>
      <c r="CW190" s="43">
        <v>26984002</v>
      </c>
      <c r="CX190" s="43">
        <v>27239555</v>
      </c>
      <c r="CY190" s="43">
        <v>27470888</v>
      </c>
      <c r="CZ190" s="43">
        <v>27680513</v>
      </c>
      <c r="DA190" s="43">
        <v>27872727</v>
      </c>
      <c r="DB190" s="43">
        <v>28028920.5</v>
      </c>
      <c r="DC190" s="43">
        <v>28145445</v>
      </c>
      <c r="DD190" s="43">
        <v>28228605.5</v>
      </c>
      <c r="DE190" s="43">
        <v>28284199.5</v>
      </c>
      <c r="DF190" s="43">
        <v>28324962.5</v>
      </c>
      <c r="DG190" s="43">
        <v>28345372</v>
      </c>
      <c r="DH190" s="43">
        <v>28337416.5</v>
      </c>
      <c r="DI190" s="43">
        <v>28312084.5</v>
      </c>
      <c r="DJ190" s="43">
        <v>28275657.5</v>
      </c>
      <c r="DK190" s="43">
        <v>28220687</v>
      </c>
      <c r="DL190" s="43">
        <v>28165017</v>
      </c>
      <c r="DM190" s="43">
        <v>28107120</v>
      </c>
      <c r="DN190" s="43">
        <v>28012860.5</v>
      </c>
      <c r="DO190" s="43">
        <v>27855439</v>
      </c>
      <c r="DP190" s="43">
        <v>27665624.5</v>
      </c>
      <c r="DQ190" s="43">
        <v>27480344</v>
      </c>
      <c r="DR190" s="43">
        <v>27317059.5</v>
      </c>
      <c r="DS190" s="43">
        <v>27177121</v>
      </c>
      <c r="DT190" s="43">
        <v>27057851</v>
      </c>
      <c r="DU190" s="43">
        <v>26970006</v>
      </c>
      <c r="DV190" s="43">
        <v>26903525</v>
      </c>
      <c r="DW190" s="43">
        <v>26853120</v>
      </c>
      <c r="DX190" s="43"/>
      <c r="DY190" s="43"/>
      <c r="DZ190" s="43"/>
      <c r="EA190" s="43">
        <v>26613147</v>
      </c>
      <c r="EB190" s="43"/>
      <c r="EC190" s="43"/>
      <c r="ED190" s="43"/>
      <c r="EE190" s="43"/>
      <c r="EF190" s="43">
        <v>25721370</v>
      </c>
      <c r="EG190" s="43"/>
      <c r="EH190" s="43"/>
      <c r="EI190" s="43"/>
      <c r="EJ190" s="43"/>
      <c r="EK190" s="43">
        <v>24143756</v>
      </c>
      <c r="EL190" s="43"/>
      <c r="EM190" s="43"/>
      <c r="EN190" s="43"/>
      <c r="EO190" s="43"/>
      <c r="EP190" s="43">
        <v>23442812</v>
      </c>
      <c r="EQ190" s="43"/>
      <c r="ER190" s="43"/>
      <c r="ES190" s="43"/>
      <c r="ET190" s="43"/>
      <c r="EU190" s="43">
        <v>22589804</v>
      </c>
      <c r="EV190" s="43"/>
      <c r="EW190" s="43"/>
      <c r="EX190" s="43"/>
      <c r="EY190" s="43"/>
      <c r="EZ190" s="43">
        <v>21572947</v>
      </c>
      <c r="FA190" s="43"/>
      <c r="FB190" s="43"/>
      <c r="FC190" s="43"/>
      <c r="FD190" s="43"/>
      <c r="FE190" s="43">
        <v>20553797</v>
      </c>
      <c r="FF190" s="43"/>
      <c r="FG190" s="43"/>
      <c r="FH190" s="43"/>
      <c r="FI190" s="43"/>
      <c r="FJ190" s="43">
        <v>19556592</v>
      </c>
      <c r="FK190" s="43"/>
      <c r="FL190" s="43"/>
      <c r="FM190" s="43"/>
      <c r="FN190" s="43"/>
      <c r="FO190" s="43">
        <v>18736809</v>
      </c>
      <c r="FP190" s="43"/>
      <c r="FQ190" s="43"/>
      <c r="FR190" s="43"/>
      <c r="FS190" s="43"/>
      <c r="FT190" s="43">
        <v>17955348</v>
      </c>
      <c r="FU190" s="43"/>
      <c r="FV190" s="43"/>
      <c r="FW190" s="43"/>
      <c r="FX190" s="43"/>
      <c r="FY190" s="43">
        <v>17196293</v>
      </c>
      <c r="FZ190" s="43"/>
      <c r="GA190" s="43"/>
      <c r="GB190" s="43"/>
      <c r="GC190" s="43"/>
      <c r="GD190" s="43">
        <v>16541337</v>
      </c>
      <c r="GE190" s="43"/>
      <c r="GF190" s="43"/>
      <c r="GG190" s="43"/>
      <c r="GH190" s="43"/>
      <c r="GI190" s="43">
        <v>15902868</v>
      </c>
      <c r="GJ190" s="43"/>
      <c r="GK190" s="43"/>
      <c r="GL190" s="43"/>
      <c r="GM190" s="43"/>
      <c r="GN190" s="43">
        <v>15256125</v>
      </c>
      <c r="GO190" s="43"/>
      <c r="GP190" s="43"/>
      <c r="GQ190" s="43"/>
      <c r="GR190" s="43"/>
      <c r="GS190" s="43">
        <v>14678169</v>
      </c>
      <c r="GT190" s="43"/>
      <c r="GU190" s="43"/>
      <c r="GV190" s="43"/>
      <c r="GW190" s="43"/>
      <c r="GX190" s="43">
        <v>14166137</v>
      </c>
    </row>
    <row r="191" spans="1:206" customFormat="1">
      <c r="A191" s="181" t="s">
        <v>224</v>
      </c>
      <c r="B191" t="s">
        <v>3547</v>
      </c>
      <c r="C191" t="s">
        <v>3533</v>
      </c>
      <c r="D191" s="187" t="s">
        <v>3559</v>
      </c>
      <c r="E191" t="s">
        <v>915</v>
      </c>
      <c r="BD191" s="43">
        <v>8471337.5</v>
      </c>
      <c r="BE191" s="43">
        <v>8632243</v>
      </c>
      <c r="BF191" s="43">
        <v>8811889</v>
      </c>
      <c r="BG191" s="43">
        <v>9010578</v>
      </c>
      <c r="BH191" s="43">
        <v>9234051</v>
      </c>
      <c r="BI191" s="43">
        <v>9475332.5</v>
      </c>
      <c r="BJ191" s="43">
        <v>9724674</v>
      </c>
      <c r="BK191" s="43">
        <v>9983352.5</v>
      </c>
      <c r="BL191" s="43">
        <v>10247639</v>
      </c>
      <c r="BM191" s="43">
        <v>10520267.5</v>
      </c>
      <c r="BN191" s="43">
        <v>10807862.5</v>
      </c>
      <c r="BO191" s="43">
        <v>11105842.5</v>
      </c>
      <c r="BP191" s="43">
        <v>11431959.5</v>
      </c>
      <c r="BQ191" s="43">
        <v>11810646</v>
      </c>
      <c r="BR191" s="43">
        <v>12249321</v>
      </c>
      <c r="BS191" s="43">
        <v>12728088</v>
      </c>
      <c r="BT191" s="43">
        <v>13225958</v>
      </c>
      <c r="BU191" s="43">
        <v>13728412</v>
      </c>
      <c r="BV191" s="43">
        <v>14215225</v>
      </c>
      <c r="BW191" s="43">
        <v>14680332.5</v>
      </c>
      <c r="BX191" s="43">
        <v>15141689.5</v>
      </c>
      <c r="BY191" s="43">
        <v>15600445.5</v>
      </c>
      <c r="BZ191" s="43">
        <v>16055477.5</v>
      </c>
      <c r="CA191" s="43">
        <v>16519648</v>
      </c>
      <c r="CB191" s="43">
        <v>16987156.5</v>
      </c>
      <c r="CC191" s="43">
        <v>17459174</v>
      </c>
      <c r="CD191" s="43">
        <v>17935403</v>
      </c>
      <c r="CE191" s="43">
        <v>18426173</v>
      </c>
      <c r="CF191" s="43">
        <v>18928592.5</v>
      </c>
      <c r="CG191" s="43">
        <v>19418890.5</v>
      </c>
      <c r="CH191" s="43">
        <v>19874437</v>
      </c>
      <c r="CI191" s="43">
        <v>20267168</v>
      </c>
      <c r="CJ191" s="43">
        <v>20590001.5</v>
      </c>
      <c r="CK191" s="43">
        <v>20862648</v>
      </c>
      <c r="CL191" s="43">
        <v>21111167.5</v>
      </c>
      <c r="CM191" s="43">
        <v>21362392.5</v>
      </c>
      <c r="CN191" s="43">
        <v>21640143</v>
      </c>
      <c r="CO191" s="43">
        <v>21958753</v>
      </c>
      <c r="CP191" s="43">
        <v>22316296</v>
      </c>
      <c r="CQ191" s="43">
        <v>22691339</v>
      </c>
      <c r="CR191" s="43">
        <v>23071507.5</v>
      </c>
      <c r="CS191" s="43">
        <v>23438940</v>
      </c>
      <c r="CT191" s="43">
        <v>23786868.5</v>
      </c>
      <c r="CU191" s="43">
        <v>24127516.5</v>
      </c>
      <c r="CV191" s="43">
        <v>24479431</v>
      </c>
      <c r="CW191" s="43">
        <v>24840555</v>
      </c>
      <c r="CX191" s="43">
        <v>25191347</v>
      </c>
      <c r="CY191" s="43">
        <v>25543313.5</v>
      </c>
      <c r="CZ191" s="43">
        <v>25890687.5</v>
      </c>
      <c r="DA191" s="43">
        <v>26218318</v>
      </c>
      <c r="DB191" s="43">
        <v>26503083.5</v>
      </c>
      <c r="DC191" s="43">
        <v>26740098.5</v>
      </c>
      <c r="DD191" s="43">
        <v>26946564.5</v>
      </c>
      <c r="DE191" s="43">
        <v>27122636</v>
      </c>
      <c r="DF191" s="43">
        <v>27286457.5</v>
      </c>
      <c r="DG191" s="43">
        <v>27439129.5</v>
      </c>
      <c r="DH191" s="43">
        <v>27565352</v>
      </c>
      <c r="DI191" s="43">
        <v>27657070.5</v>
      </c>
      <c r="DJ191" s="43">
        <v>27713576</v>
      </c>
      <c r="DK191" s="43">
        <v>27748094</v>
      </c>
      <c r="DL191" s="43">
        <v>27790198.5</v>
      </c>
      <c r="DM191" s="43">
        <v>27825592</v>
      </c>
      <c r="DN191" s="43">
        <v>27835067</v>
      </c>
      <c r="DO191" s="43">
        <v>27832902</v>
      </c>
      <c r="DP191" s="43">
        <v>27813565</v>
      </c>
      <c r="DQ191" s="43">
        <v>27776711.5</v>
      </c>
      <c r="DR191" s="43">
        <v>27735714.5</v>
      </c>
      <c r="DS191" s="43">
        <v>27663285</v>
      </c>
      <c r="DT191" s="43">
        <v>27520528</v>
      </c>
      <c r="DU191" s="43">
        <v>27353480.5</v>
      </c>
      <c r="DV191" s="43">
        <v>27203457.5</v>
      </c>
      <c r="DW191" s="43">
        <v>27058968.5</v>
      </c>
      <c r="DX191" s="43"/>
      <c r="DY191" s="43"/>
      <c r="DZ191" s="43"/>
      <c r="EA191" s="43">
        <v>26740186</v>
      </c>
      <c r="EB191" s="43"/>
      <c r="EC191" s="43"/>
      <c r="ED191" s="43"/>
      <c r="EE191" s="43"/>
      <c r="EF191" s="43">
        <v>26460761</v>
      </c>
      <c r="EG191" s="43"/>
      <c r="EH191" s="43"/>
      <c r="EI191" s="43"/>
      <c r="EJ191" s="43"/>
      <c r="EK191" s="43">
        <v>25588100</v>
      </c>
      <c r="EL191" s="43"/>
      <c r="EM191" s="43"/>
      <c r="EN191" s="43"/>
      <c r="EO191" s="43"/>
      <c r="EP191" s="43">
        <v>24025158</v>
      </c>
      <c r="EQ191" s="43"/>
      <c r="ER191" s="43"/>
      <c r="ES191" s="43"/>
      <c r="ET191" s="43"/>
      <c r="EU191" s="43">
        <v>23336274</v>
      </c>
      <c r="EV191" s="43"/>
      <c r="EW191" s="43"/>
      <c r="EX191" s="43"/>
      <c r="EY191" s="43"/>
      <c r="EZ191" s="43">
        <v>22495925</v>
      </c>
      <c r="FA191" s="43"/>
      <c r="FB191" s="43"/>
      <c r="FC191" s="43"/>
      <c r="FD191" s="43"/>
      <c r="FE191" s="43">
        <v>21491905</v>
      </c>
      <c r="FF191" s="43"/>
      <c r="FG191" s="43"/>
      <c r="FH191" s="43"/>
      <c r="FI191" s="43"/>
      <c r="FJ191" s="43">
        <v>20483994</v>
      </c>
      <c r="FK191" s="43"/>
      <c r="FL191" s="43"/>
      <c r="FM191" s="43"/>
      <c r="FN191" s="43"/>
      <c r="FO191" s="43">
        <v>19501363</v>
      </c>
      <c r="FP191" s="43"/>
      <c r="FQ191" s="43"/>
      <c r="FR191" s="43"/>
      <c r="FS191" s="43"/>
      <c r="FT191" s="43">
        <v>18691475</v>
      </c>
      <c r="FU191" s="43"/>
      <c r="FV191" s="43"/>
      <c r="FW191" s="43"/>
      <c r="FX191" s="43"/>
      <c r="FY191" s="43">
        <v>17917875</v>
      </c>
      <c r="FZ191" s="43"/>
      <c r="GA191" s="43"/>
      <c r="GB191" s="43"/>
      <c r="GC191" s="43"/>
      <c r="GD191" s="43">
        <v>17165140</v>
      </c>
      <c r="GE191" s="43"/>
      <c r="GF191" s="43"/>
      <c r="GG191" s="43"/>
      <c r="GH191" s="43"/>
      <c r="GI191" s="43">
        <v>16515588</v>
      </c>
      <c r="GJ191" s="43"/>
      <c r="GK191" s="43"/>
      <c r="GL191" s="43"/>
      <c r="GM191" s="43"/>
      <c r="GN191" s="43">
        <v>15883247</v>
      </c>
      <c r="GO191" s="43"/>
      <c r="GP191" s="43"/>
      <c r="GQ191" s="43"/>
      <c r="GR191" s="43"/>
      <c r="GS191" s="43">
        <v>15239950</v>
      </c>
      <c r="GT191" s="43"/>
      <c r="GU191" s="43"/>
      <c r="GV191" s="43"/>
      <c r="GW191" s="43"/>
      <c r="GX191" s="43">
        <v>14664363</v>
      </c>
    </row>
    <row r="192" spans="1:206" customFormat="1">
      <c r="A192" s="181" t="s">
        <v>224</v>
      </c>
      <c r="B192" t="s">
        <v>3547</v>
      </c>
      <c r="C192" t="s">
        <v>3533</v>
      </c>
      <c r="D192" s="187" t="s">
        <v>3559</v>
      </c>
      <c r="E192" t="s">
        <v>916</v>
      </c>
      <c r="BD192" s="43">
        <v>7547388</v>
      </c>
      <c r="BE192" s="43">
        <v>7692467</v>
      </c>
      <c r="BF192" s="43">
        <v>7825441.5</v>
      </c>
      <c r="BG192" s="43">
        <v>7947232</v>
      </c>
      <c r="BH192" s="43">
        <v>8066448.5</v>
      </c>
      <c r="BI192" s="43">
        <v>8195721.5</v>
      </c>
      <c r="BJ192" s="43">
        <v>8346032</v>
      </c>
      <c r="BK192" s="43">
        <v>8517812</v>
      </c>
      <c r="BL192" s="43">
        <v>8708902.5</v>
      </c>
      <c r="BM192" s="43">
        <v>8926877</v>
      </c>
      <c r="BN192" s="43">
        <v>9165568</v>
      </c>
      <c r="BO192" s="43">
        <v>9413379</v>
      </c>
      <c r="BP192" s="43">
        <v>9669194.5</v>
      </c>
      <c r="BQ192" s="43">
        <v>9928134</v>
      </c>
      <c r="BR192" s="43">
        <v>10190946</v>
      </c>
      <c r="BS192" s="43">
        <v>10465539.5</v>
      </c>
      <c r="BT192" s="43">
        <v>10749368.5</v>
      </c>
      <c r="BU192" s="43">
        <v>11060856.5</v>
      </c>
      <c r="BV192" s="43">
        <v>11426015</v>
      </c>
      <c r="BW192" s="43">
        <v>11849489</v>
      </c>
      <c r="BX192" s="43">
        <v>12314622.5</v>
      </c>
      <c r="BY192" s="43">
        <v>12789522.5</v>
      </c>
      <c r="BZ192" s="43">
        <v>13257596.5</v>
      </c>
      <c r="CA192" s="43">
        <v>13712483</v>
      </c>
      <c r="CB192" s="43">
        <v>14145894</v>
      </c>
      <c r="CC192" s="43">
        <v>14566092.5</v>
      </c>
      <c r="CD192" s="43">
        <v>14984590.5</v>
      </c>
      <c r="CE192" s="43">
        <v>15420021.5</v>
      </c>
      <c r="CF192" s="43">
        <v>15877780</v>
      </c>
      <c r="CG192" s="43">
        <v>16342172.5</v>
      </c>
      <c r="CH192" s="43">
        <v>16821285</v>
      </c>
      <c r="CI192" s="43">
        <v>17311079</v>
      </c>
      <c r="CJ192" s="43">
        <v>17797936</v>
      </c>
      <c r="CK192" s="43">
        <v>18280016</v>
      </c>
      <c r="CL192" s="43">
        <v>18741998</v>
      </c>
      <c r="CM192" s="43">
        <v>19161166</v>
      </c>
      <c r="CN192" s="43">
        <v>19524305.5</v>
      </c>
      <c r="CO192" s="43">
        <v>19828321</v>
      </c>
      <c r="CP192" s="43">
        <v>20088510.5</v>
      </c>
      <c r="CQ192" s="43">
        <v>20331199.5</v>
      </c>
      <c r="CR192" s="43">
        <v>20601677.5</v>
      </c>
      <c r="CS192" s="43">
        <v>20911300.5</v>
      </c>
      <c r="CT192" s="43">
        <v>21244377.5</v>
      </c>
      <c r="CU192" s="43">
        <v>21592327</v>
      </c>
      <c r="CV192" s="43">
        <v>21937125.5</v>
      </c>
      <c r="CW192" s="43">
        <v>22271328</v>
      </c>
      <c r="CX192" s="43">
        <v>22599167</v>
      </c>
      <c r="CY192" s="43">
        <v>22928531</v>
      </c>
      <c r="CZ192" s="43">
        <v>23265639.5</v>
      </c>
      <c r="DA192" s="43">
        <v>23621885</v>
      </c>
      <c r="DB192" s="43">
        <v>23984481.5</v>
      </c>
      <c r="DC192" s="43">
        <v>24339496.5</v>
      </c>
      <c r="DD192" s="43">
        <v>24690753.5</v>
      </c>
      <c r="DE192" s="43">
        <v>25020258</v>
      </c>
      <c r="DF192" s="43">
        <v>25322803</v>
      </c>
      <c r="DG192" s="43">
        <v>25602169</v>
      </c>
      <c r="DH192" s="43">
        <v>25847247</v>
      </c>
      <c r="DI192" s="43">
        <v>26058803.5</v>
      </c>
      <c r="DJ192" s="43">
        <v>26238195</v>
      </c>
      <c r="DK192" s="43">
        <v>26401556</v>
      </c>
      <c r="DL192" s="43">
        <v>26581295</v>
      </c>
      <c r="DM192" s="43">
        <v>26759946.5</v>
      </c>
      <c r="DN192" s="43">
        <v>26899501</v>
      </c>
      <c r="DO192" s="43">
        <v>27007102</v>
      </c>
      <c r="DP192" s="43">
        <v>27091732.5</v>
      </c>
      <c r="DQ192" s="43">
        <v>27153705.5</v>
      </c>
      <c r="DR192" s="43">
        <v>27210685</v>
      </c>
      <c r="DS192" s="43">
        <v>27262085.5</v>
      </c>
      <c r="DT192" s="43">
        <v>27293507.5</v>
      </c>
      <c r="DU192" s="43">
        <v>27305390</v>
      </c>
      <c r="DV192" s="43">
        <v>27299047.5</v>
      </c>
      <c r="DW192" s="43">
        <v>27259158.5</v>
      </c>
      <c r="DX192" s="43"/>
      <c r="DY192" s="43"/>
      <c r="DZ192" s="43"/>
      <c r="EA192" s="43">
        <v>26885469</v>
      </c>
      <c r="EB192" s="43"/>
      <c r="EC192" s="43"/>
      <c r="ED192" s="43"/>
      <c r="EE192" s="43"/>
      <c r="EF192" s="43">
        <v>26431327</v>
      </c>
      <c r="EG192" s="43"/>
      <c r="EH192" s="43"/>
      <c r="EI192" s="43"/>
      <c r="EJ192" s="43"/>
      <c r="EK192" s="43">
        <v>26181542</v>
      </c>
      <c r="EL192" s="43"/>
      <c r="EM192" s="43"/>
      <c r="EN192" s="43"/>
      <c r="EO192" s="43"/>
      <c r="EP192" s="43">
        <v>25342427</v>
      </c>
      <c r="EQ192" s="43"/>
      <c r="ER192" s="43"/>
      <c r="ES192" s="43"/>
      <c r="ET192" s="43"/>
      <c r="EU192" s="43">
        <v>23807566</v>
      </c>
      <c r="EV192" s="43"/>
      <c r="EW192" s="43"/>
      <c r="EX192" s="43"/>
      <c r="EY192" s="43"/>
      <c r="EZ192" s="43">
        <v>23140550</v>
      </c>
      <c r="FA192" s="43"/>
      <c r="FB192" s="43"/>
      <c r="FC192" s="43"/>
      <c r="FD192" s="43"/>
      <c r="FE192" s="43">
        <v>22322887</v>
      </c>
      <c r="FF192" s="43"/>
      <c r="FG192" s="43"/>
      <c r="FH192" s="43"/>
      <c r="FI192" s="43"/>
      <c r="FJ192" s="43">
        <v>21341737</v>
      </c>
      <c r="FK192" s="43"/>
      <c r="FL192" s="43"/>
      <c r="FM192" s="43"/>
      <c r="FN192" s="43"/>
      <c r="FO192" s="43">
        <v>20363809</v>
      </c>
      <c r="FP192" s="43"/>
      <c r="FQ192" s="43"/>
      <c r="FR192" s="43"/>
      <c r="FS192" s="43"/>
      <c r="FT192" s="43">
        <v>19406307</v>
      </c>
      <c r="FU192" s="43"/>
      <c r="FV192" s="43"/>
      <c r="FW192" s="43"/>
      <c r="FX192" s="43"/>
      <c r="FY192" s="43">
        <v>18614422</v>
      </c>
      <c r="FZ192" s="43"/>
      <c r="GA192" s="43"/>
      <c r="GB192" s="43"/>
      <c r="GC192" s="43"/>
      <c r="GD192" s="43">
        <v>17856164</v>
      </c>
      <c r="GE192" s="43"/>
      <c r="GF192" s="43"/>
      <c r="GG192" s="43"/>
      <c r="GH192" s="43"/>
      <c r="GI192" s="43">
        <v>17117043</v>
      </c>
      <c r="GJ192" s="43"/>
      <c r="GK192" s="43"/>
      <c r="GL192" s="43"/>
      <c r="GM192" s="43"/>
      <c r="GN192" s="43">
        <v>16480244</v>
      </c>
      <c r="GO192" s="43"/>
      <c r="GP192" s="43"/>
      <c r="GQ192" s="43"/>
      <c r="GR192" s="43"/>
      <c r="GS192" s="43">
        <v>15858963</v>
      </c>
      <c r="GT192" s="43"/>
      <c r="GU192" s="43"/>
      <c r="GV192" s="43"/>
      <c r="GW192" s="43"/>
      <c r="GX192" s="43">
        <v>15225434</v>
      </c>
    </row>
    <row r="193" spans="1:206" customFormat="1">
      <c r="A193" s="181" t="s">
        <v>224</v>
      </c>
      <c r="B193" t="s">
        <v>3547</v>
      </c>
      <c r="C193" t="s">
        <v>3533</v>
      </c>
      <c r="D193" s="187" t="s">
        <v>3559</v>
      </c>
      <c r="E193" t="s">
        <v>917</v>
      </c>
      <c r="BD193" s="43">
        <v>6454662.5</v>
      </c>
      <c r="BE193" s="43">
        <v>6637555</v>
      </c>
      <c r="BF193" s="43">
        <v>6814511</v>
      </c>
      <c r="BG193" s="43">
        <v>6980284.5</v>
      </c>
      <c r="BH193" s="43">
        <v>7131124.5</v>
      </c>
      <c r="BI193" s="43">
        <v>7270078</v>
      </c>
      <c r="BJ193" s="43">
        <v>7400724.5</v>
      </c>
      <c r="BK193" s="43">
        <v>7522500</v>
      </c>
      <c r="BL193" s="43">
        <v>7635849</v>
      </c>
      <c r="BM193" s="43">
        <v>7750174.5</v>
      </c>
      <c r="BN193" s="43">
        <v>7877873</v>
      </c>
      <c r="BO193" s="43">
        <v>8029230.5</v>
      </c>
      <c r="BP193" s="43">
        <v>8202522</v>
      </c>
      <c r="BQ193" s="43">
        <v>8393874.5</v>
      </c>
      <c r="BR193" s="43">
        <v>8607834.5</v>
      </c>
      <c r="BS193" s="43">
        <v>8837889.5</v>
      </c>
      <c r="BT193" s="43">
        <v>9072602.5</v>
      </c>
      <c r="BU193" s="43">
        <v>9312403</v>
      </c>
      <c r="BV193" s="43">
        <v>9556137</v>
      </c>
      <c r="BW193" s="43">
        <v>9802963.5</v>
      </c>
      <c r="BX193" s="43">
        <v>10063613</v>
      </c>
      <c r="BY193" s="43">
        <v>10337093</v>
      </c>
      <c r="BZ193" s="43">
        <v>10635626.5</v>
      </c>
      <c r="CA193" s="43">
        <v>10979506</v>
      </c>
      <c r="CB193" s="43">
        <v>11371431.5</v>
      </c>
      <c r="CC193" s="43">
        <v>11793094</v>
      </c>
      <c r="CD193" s="43">
        <v>12223715</v>
      </c>
      <c r="CE193" s="43">
        <v>12667320</v>
      </c>
      <c r="CF193" s="43">
        <v>13114676</v>
      </c>
      <c r="CG193" s="43">
        <v>13542465.5</v>
      </c>
      <c r="CH193" s="43">
        <v>13962899.5</v>
      </c>
      <c r="CI193" s="43">
        <v>14394942</v>
      </c>
      <c r="CJ193" s="43">
        <v>14838629.5</v>
      </c>
      <c r="CK193" s="43">
        <v>15295985.5</v>
      </c>
      <c r="CL193" s="43">
        <v>15759520</v>
      </c>
      <c r="CM193" s="43">
        <v>16223775</v>
      </c>
      <c r="CN193" s="43">
        <v>16687215</v>
      </c>
      <c r="CO193" s="43">
        <v>17145155</v>
      </c>
      <c r="CP193" s="43">
        <v>17594705.5</v>
      </c>
      <c r="CQ193" s="43">
        <v>18022747</v>
      </c>
      <c r="CR193" s="43">
        <v>18431470.5</v>
      </c>
      <c r="CS193" s="43">
        <v>18811979.5</v>
      </c>
      <c r="CT193" s="43">
        <v>19143683.5</v>
      </c>
      <c r="CU193" s="43">
        <v>19431205.5</v>
      </c>
      <c r="CV193" s="43">
        <v>19690249.5</v>
      </c>
      <c r="CW193" s="43">
        <v>19942915.5</v>
      </c>
      <c r="CX193" s="43">
        <v>20209449.5</v>
      </c>
      <c r="CY193" s="43">
        <v>20498781.5</v>
      </c>
      <c r="CZ193" s="43">
        <v>20804253</v>
      </c>
      <c r="DA193" s="43">
        <v>21106092.5</v>
      </c>
      <c r="DB193" s="43">
        <v>21409761.5</v>
      </c>
      <c r="DC193" s="43">
        <v>21730175</v>
      </c>
      <c r="DD193" s="43">
        <v>22060031</v>
      </c>
      <c r="DE193" s="43">
        <v>22398994.5</v>
      </c>
      <c r="DF193" s="43">
        <v>22758835</v>
      </c>
      <c r="DG193" s="43">
        <v>23125333.5</v>
      </c>
      <c r="DH193" s="43">
        <v>23479107.5</v>
      </c>
      <c r="DI193" s="43">
        <v>23828006.5</v>
      </c>
      <c r="DJ193" s="43">
        <v>24157487</v>
      </c>
      <c r="DK193" s="43">
        <v>24458109.5</v>
      </c>
      <c r="DL193" s="43">
        <v>24756959</v>
      </c>
      <c r="DM193" s="43">
        <v>25046174.5</v>
      </c>
      <c r="DN193" s="43">
        <v>25307932.5</v>
      </c>
      <c r="DO193" s="43">
        <v>25549088.5</v>
      </c>
      <c r="DP193" s="43">
        <v>25772706.5</v>
      </c>
      <c r="DQ193" s="43">
        <v>25972711.5</v>
      </c>
      <c r="DR193" s="43">
        <v>26153470</v>
      </c>
      <c r="DS193" s="43">
        <v>26298340.5</v>
      </c>
      <c r="DT193" s="43">
        <v>26399183</v>
      </c>
      <c r="DU193" s="43">
        <v>26489871.5</v>
      </c>
      <c r="DV193" s="43">
        <v>26583145</v>
      </c>
      <c r="DW193" s="43">
        <v>26657351.5</v>
      </c>
      <c r="DX193" s="43"/>
      <c r="DY193" s="43"/>
      <c r="DZ193" s="43"/>
      <c r="EA193" s="43">
        <v>26819926</v>
      </c>
      <c r="EB193" s="43"/>
      <c r="EC193" s="43"/>
      <c r="ED193" s="43"/>
      <c r="EE193" s="43"/>
      <c r="EF193" s="43">
        <v>26496438</v>
      </c>
      <c r="EG193" s="43"/>
      <c r="EH193" s="43"/>
      <c r="EI193" s="43"/>
      <c r="EJ193" s="43"/>
      <c r="EK193" s="43">
        <v>26079701</v>
      </c>
      <c r="EL193" s="43"/>
      <c r="EM193" s="43"/>
      <c r="EN193" s="43"/>
      <c r="EO193" s="43"/>
      <c r="EP193" s="43">
        <v>25862274</v>
      </c>
      <c r="EQ193" s="43"/>
      <c r="ER193" s="43"/>
      <c r="ES193" s="43"/>
      <c r="ET193" s="43"/>
      <c r="EU193" s="43">
        <v>25059681</v>
      </c>
      <c r="EV193" s="43"/>
      <c r="EW193" s="43"/>
      <c r="EX193" s="43"/>
      <c r="EY193" s="43"/>
      <c r="EZ193" s="43">
        <v>23556003</v>
      </c>
      <c r="FA193" s="43"/>
      <c r="FB193" s="43"/>
      <c r="FC193" s="43"/>
      <c r="FD193" s="43"/>
      <c r="FE193" s="43">
        <v>22913573</v>
      </c>
      <c r="FF193" s="43"/>
      <c r="FG193" s="43"/>
      <c r="FH193" s="43"/>
      <c r="FI193" s="43"/>
      <c r="FJ193" s="43">
        <v>22121036</v>
      </c>
      <c r="FK193" s="43"/>
      <c r="FL193" s="43"/>
      <c r="FM193" s="43"/>
      <c r="FN193" s="43"/>
      <c r="FO193" s="43">
        <v>21178387</v>
      </c>
      <c r="FP193" s="43"/>
      <c r="FQ193" s="43"/>
      <c r="FR193" s="43"/>
      <c r="FS193" s="43"/>
      <c r="FT193" s="43">
        <v>20235597</v>
      </c>
      <c r="FU193" s="43"/>
      <c r="FV193" s="43"/>
      <c r="FW193" s="43"/>
      <c r="FX193" s="43"/>
      <c r="FY193" s="43">
        <v>19307645</v>
      </c>
      <c r="FZ193" s="43"/>
      <c r="GA193" s="43"/>
      <c r="GB193" s="43"/>
      <c r="GC193" s="43"/>
      <c r="GD193" s="43">
        <v>18536458</v>
      </c>
      <c r="GE193" s="43"/>
      <c r="GF193" s="43"/>
      <c r="GG193" s="43"/>
      <c r="GH193" s="43"/>
      <c r="GI193" s="43">
        <v>17795916</v>
      </c>
      <c r="GJ193" s="43"/>
      <c r="GK193" s="43"/>
      <c r="GL193" s="43"/>
      <c r="GM193" s="43"/>
      <c r="GN193" s="43">
        <v>17072664</v>
      </c>
      <c r="GO193" s="43"/>
      <c r="GP193" s="43"/>
      <c r="GQ193" s="43"/>
      <c r="GR193" s="43"/>
      <c r="GS193" s="43">
        <v>16450697</v>
      </c>
      <c r="GT193" s="43"/>
      <c r="GU193" s="43"/>
      <c r="GV193" s="43"/>
      <c r="GW193" s="43"/>
      <c r="GX193" s="43">
        <v>15842569</v>
      </c>
    </row>
    <row r="194" spans="1:206" customFormat="1">
      <c r="A194" s="181" t="s">
        <v>224</v>
      </c>
      <c r="B194" t="s">
        <v>3547</v>
      </c>
      <c r="C194" t="s">
        <v>3533</v>
      </c>
      <c r="D194" s="187" t="s">
        <v>3559</v>
      </c>
      <c r="E194" t="s">
        <v>918</v>
      </c>
      <c r="BD194" s="43">
        <v>5427166.5</v>
      </c>
      <c r="BE194" s="43">
        <v>5549331.5</v>
      </c>
      <c r="BF194" s="43">
        <v>5697016</v>
      </c>
      <c r="BG194" s="43">
        <v>5864420</v>
      </c>
      <c r="BH194" s="43">
        <v>6040980.5</v>
      </c>
      <c r="BI194" s="43">
        <v>6216954.5</v>
      </c>
      <c r="BJ194" s="43">
        <v>6388502.5</v>
      </c>
      <c r="BK194" s="43">
        <v>6555170</v>
      </c>
      <c r="BL194" s="43">
        <v>6711564.5</v>
      </c>
      <c r="BM194" s="43">
        <v>6855619.5</v>
      </c>
      <c r="BN194" s="43">
        <v>6990863</v>
      </c>
      <c r="BO194" s="43">
        <v>7120280.5</v>
      </c>
      <c r="BP194" s="43">
        <v>7243724</v>
      </c>
      <c r="BQ194" s="43">
        <v>7361647.5</v>
      </c>
      <c r="BR194" s="43">
        <v>7479838</v>
      </c>
      <c r="BS194" s="43">
        <v>7607945</v>
      </c>
      <c r="BT194" s="43">
        <v>7753736</v>
      </c>
      <c r="BU194" s="43">
        <v>7916628.5</v>
      </c>
      <c r="BV194" s="43">
        <v>8096842</v>
      </c>
      <c r="BW194" s="43">
        <v>8297903</v>
      </c>
      <c r="BX194" s="43">
        <v>8515093.5</v>
      </c>
      <c r="BY194" s="43">
        <v>8747012.5</v>
      </c>
      <c r="BZ194" s="43">
        <v>8990170</v>
      </c>
      <c r="CA194" s="43">
        <v>9234269.5</v>
      </c>
      <c r="CB194" s="43">
        <v>9479682.5</v>
      </c>
      <c r="CC194" s="43">
        <v>9730930</v>
      </c>
      <c r="CD194" s="43">
        <v>9983827.5</v>
      </c>
      <c r="CE194" s="43">
        <v>10257507.5</v>
      </c>
      <c r="CF194" s="43">
        <v>10571973.5</v>
      </c>
      <c r="CG194" s="43">
        <v>10930634</v>
      </c>
      <c r="CH194" s="43">
        <v>11332834</v>
      </c>
      <c r="CI194" s="43">
        <v>11768672</v>
      </c>
      <c r="CJ194" s="43">
        <v>12221853.5</v>
      </c>
      <c r="CK194" s="43">
        <v>12676212.5</v>
      </c>
      <c r="CL194" s="43">
        <v>13115551</v>
      </c>
      <c r="CM194" s="43">
        <v>13538340.5</v>
      </c>
      <c r="CN194" s="43">
        <v>13960731</v>
      </c>
      <c r="CO194" s="43">
        <v>14388316</v>
      </c>
      <c r="CP194" s="43">
        <v>14821539</v>
      </c>
      <c r="CQ194" s="43">
        <v>15253826.5</v>
      </c>
      <c r="CR194" s="43">
        <v>15696744</v>
      </c>
      <c r="CS194" s="43">
        <v>16157735</v>
      </c>
      <c r="CT194" s="43">
        <v>16625858.5</v>
      </c>
      <c r="CU194" s="43">
        <v>17093269.5</v>
      </c>
      <c r="CV194" s="43">
        <v>17544795.5</v>
      </c>
      <c r="CW194" s="43">
        <v>17958389</v>
      </c>
      <c r="CX194" s="43">
        <v>18321371</v>
      </c>
      <c r="CY194" s="43">
        <v>18630911</v>
      </c>
      <c r="CZ194" s="43">
        <v>18888029</v>
      </c>
      <c r="DA194" s="43">
        <v>19107104</v>
      </c>
      <c r="DB194" s="43">
        <v>19327334.5</v>
      </c>
      <c r="DC194" s="43">
        <v>19576938</v>
      </c>
      <c r="DD194" s="43">
        <v>19855471</v>
      </c>
      <c r="DE194" s="43">
        <v>20159413.5</v>
      </c>
      <c r="DF194" s="43">
        <v>20472120.5</v>
      </c>
      <c r="DG194" s="43">
        <v>20780245.5</v>
      </c>
      <c r="DH194" s="43">
        <v>21093943</v>
      </c>
      <c r="DI194" s="43">
        <v>21419831.5</v>
      </c>
      <c r="DJ194" s="43">
        <v>21756181.5</v>
      </c>
      <c r="DK194" s="43">
        <v>22112254.5</v>
      </c>
      <c r="DL194" s="43">
        <v>22482783.5</v>
      </c>
      <c r="DM194" s="43">
        <v>22854810</v>
      </c>
      <c r="DN194" s="43">
        <v>23236681</v>
      </c>
      <c r="DO194" s="43">
        <v>23615901</v>
      </c>
      <c r="DP194" s="43">
        <v>23971360</v>
      </c>
      <c r="DQ194" s="43">
        <v>24305816.5</v>
      </c>
      <c r="DR194" s="43">
        <v>24611413.5</v>
      </c>
      <c r="DS194" s="43">
        <v>24876092</v>
      </c>
      <c r="DT194" s="43">
        <v>25105473</v>
      </c>
      <c r="DU194" s="43">
        <v>25314865.5</v>
      </c>
      <c r="DV194" s="43">
        <v>25509622.5</v>
      </c>
      <c r="DW194" s="43">
        <v>25682878</v>
      </c>
      <c r="DX194" s="43"/>
      <c r="DY194" s="43"/>
      <c r="DZ194" s="43"/>
      <c r="EA194" s="43">
        <v>26069118</v>
      </c>
      <c r="EB194" s="43"/>
      <c r="EC194" s="43"/>
      <c r="ED194" s="43"/>
      <c r="EE194" s="43"/>
      <c r="EF194" s="43">
        <v>26429978</v>
      </c>
      <c r="EG194" s="43"/>
      <c r="EH194" s="43"/>
      <c r="EI194" s="43"/>
      <c r="EJ194" s="43"/>
      <c r="EK194" s="43">
        <v>26136163</v>
      </c>
      <c r="EL194" s="43"/>
      <c r="EM194" s="43"/>
      <c r="EN194" s="43"/>
      <c r="EO194" s="43"/>
      <c r="EP194" s="43">
        <v>25756447</v>
      </c>
      <c r="EQ194" s="43"/>
      <c r="ER194" s="43"/>
      <c r="ES194" s="43"/>
      <c r="ET194" s="43"/>
      <c r="EU194" s="43">
        <v>25570077</v>
      </c>
      <c r="EV194" s="43"/>
      <c r="EW194" s="43"/>
      <c r="EX194" s="43"/>
      <c r="EY194" s="43"/>
      <c r="EZ194" s="43">
        <v>24802760</v>
      </c>
      <c r="FA194" s="43"/>
      <c r="FB194" s="43"/>
      <c r="FC194" s="43"/>
      <c r="FD194" s="43"/>
      <c r="FE194" s="43">
        <v>23329153</v>
      </c>
      <c r="FF194" s="43"/>
      <c r="FG194" s="43"/>
      <c r="FH194" s="43"/>
      <c r="FI194" s="43"/>
      <c r="FJ194" s="43">
        <v>22710369</v>
      </c>
      <c r="FK194" s="43"/>
      <c r="FL194" s="43"/>
      <c r="FM194" s="43"/>
      <c r="FN194" s="43"/>
      <c r="FO194" s="43">
        <v>21954281</v>
      </c>
      <c r="FP194" s="43"/>
      <c r="FQ194" s="43"/>
      <c r="FR194" s="43"/>
      <c r="FS194" s="43"/>
      <c r="FT194" s="43">
        <v>21047194</v>
      </c>
      <c r="FU194" s="43"/>
      <c r="FV194" s="43"/>
      <c r="FW194" s="43"/>
      <c r="FX194" s="43"/>
      <c r="FY194" s="43">
        <v>20137083</v>
      </c>
      <c r="FZ194" s="43"/>
      <c r="GA194" s="43"/>
      <c r="GB194" s="43"/>
      <c r="GC194" s="43"/>
      <c r="GD194" s="43">
        <v>19236991</v>
      </c>
      <c r="GE194" s="43"/>
      <c r="GF194" s="43"/>
      <c r="GG194" s="43"/>
      <c r="GH194" s="43"/>
      <c r="GI194" s="43">
        <v>18485235</v>
      </c>
      <c r="GJ194" s="43"/>
      <c r="GK194" s="43"/>
      <c r="GL194" s="43"/>
      <c r="GM194" s="43"/>
      <c r="GN194" s="43">
        <v>17761539</v>
      </c>
      <c r="GO194" s="43"/>
      <c r="GP194" s="43"/>
      <c r="GQ194" s="43"/>
      <c r="GR194" s="43"/>
      <c r="GS194" s="43">
        <v>17052947</v>
      </c>
      <c r="GT194" s="43"/>
      <c r="GU194" s="43"/>
      <c r="GV194" s="43"/>
      <c r="GW194" s="43"/>
      <c r="GX194" s="43">
        <v>16444569</v>
      </c>
    </row>
    <row r="195" spans="1:206" customFormat="1">
      <c r="A195" s="181" t="s">
        <v>224</v>
      </c>
      <c r="B195" t="s">
        <v>3547</v>
      </c>
      <c r="C195" t="s">
        <v>3533</v>
      </c>
      <c r="D195" s="187" t="s">
        <v>3559</v>
      </c>
      <c r="E195" t="s">
        <v>919</v>
      </c>
      <c r="BD195" s="43">
        <v>4855416</v>
      </c>
      <c r="BE195" s="43">
        <v>4926740.5</v>
      </c>
      <c r="BF195" s="43">
        <v>4988892.5</v>
      </c>
      <c r="BG195" s="43">
        <v>5050969.5</v>
      </c>
      <c r="BH195" s="43">
        <v>5125388</v>
      </c>
      <c r="BI195" s="43">
        <v>5218957</v>
      </c>
      <c r="BJ195" s="43">
        <v>5335378</v>
      </c>
      <c r="BK195" s="43">
        <v>5477852</v>
      </c>
      <c r="BL195" s="43">
        <v>5639767</v>
      </c>
      <c r="BM195" s="43">
        <v>5812011.5</v>
      </c>
      <c r="BN195" s="43">
        <v>5984860.5</v>
      </c>
      <c r="BO195" s="43">
        <v>6151832.5</v>
      </c>
      <c r="BP195" s="43">
        <v>6313584</v>
      </c>
      <c r="BQ195" s="43">
        <v>6468004.5</v>
      </c>
      <c r="BR195" s="43">
        <v>6611216</v>
      </c>
      <c r="BS195" s="43">
        <v>6745018.5</v>
      </c>
      <c r="BT195" s="43">
        <v>6871735</v>
      </c>
      <c r="BU195" s="43">
        <v>6990588</v>
      </c>
      <c r="BV195" s="43">
        <v>7103271.5</v>
      </c>
      <c r="BW195" s="43">
        <v>7214971</v>
      </c>
      <c r="BX195" s="43">
        <v>7334739</v>
      </c>
      <c r="BY195" s="43">
        <v>7481069</v>
      </c>
      <c r="BZ195" s="43">
        <v>7653862.5</v>
      </c>
      <c r="CA195" s="43">
        <v>7844741.5</v>
      </c>
      <c r="CB195" s="43">
        <v>8058158</v>
      </c>
      <c r="CC195" s="43">
        <v>8284877</v>
      </c>
      <c r="CD195" s="43">
        <v>8513255</v>
      </c>
      <c r="CE195" s="43">
        <v>8740653</v>
      </c>
      <c r="CF195" s="43">
        <v>8966250</v>
      </c>
      <c r="CG195" s="43">
        <v>9192139.5</v>
      </c>
      <c r="CH195" s="43">
        <v>9424547</v>
      </c>
      <c r="CI195" s="43">
        <v>9662860.5</v>
      </c>
      <c r="CJ195" s="43">
        <v>9923614.5</v>
      </c>
      <c r="CK195" s="43">
        <v>10229182</v>
      </c>
      <c r="CL195" s="43">
        <v>10589344</v>
      </c>
      <c r="CM195" s="43">
        <v>10997215.5</v>
      </c>
      <c r="CN195" s="43">
        <v>11434510.5</v>
      </c>
      <c r="CO195" s="43">
        <v>11882284.5</v>
      </c>
      <c r="CP195" s="43">
        <v>12323946</v>
      </c>
      <c r="CQ195" s="43">
        <v>12745549</v>
      </c>
      <c r="CR195" s="43">
        <v>13152057</v>
      </c>
      <c r="CS195" s="43">
        <v>13561585.5</v>
      </c>
      <c r="CT195" s="43">
        <v>13980949.5</v>
      </c>
      <c r="CU195" s="43">
        <v>14414198</v>
      </c>
      <c r="CV195" s="43">
        <v>14857168</v>
      </c>
      <c r="CW195" s="43">
        <v>15308386.5</v>
      </c>
      <c r="CX195" s="43">
        <v>15768107</v>
      </c>
      <c r="CY195" s="43">
        <v>16231536</v>
      </c>
      <c r="CZ195" s="43">
        <v>16689960</v>
      </c>
      <c r="DA195" s="43">
        <v>17128399</v>
      </c>
      <c r="DB195" s="43">
        <v>17526946.5</v>
      </c>
      <c r="DC195" s="43">
        <v>17873876.5</v>
      </c>
      <c r="DD195" s="43">
        <v>18166104</v>
      </c>
      <c r="DE195" s="43">
        <v>18408622</v>
      </c>
      <c r="DF195" s="43">
        <v>18623634.5</v>
      </c>
      <c r="DG195" s="43">
        <v>18841872</v>
      </c>
      <c r="DH195" s="43">
        <v>19085789.5</v>
      </c>
      <c r="DI195" s="43">
        <v>19361676</v>
      </c>
      <c r="DJ195" s="43">
        <v>19664538.5</v>
      </c>
      <c r="DK195" s="43">
        <v>19976932.5</v>
      </c>
      <c r="DL195" s="43">
        <v>20288250.5</v>
      </c>
      <c r="DM195" s="43">
        <v>20613320</v>
      </c>
      <c r="DN195" s="43">
        <v>20959026</v>
      </c>
      <c r="DO195" s="43">
        <v>21323833.5</v>
      </c>
      <c r="DP195" s="43">
        <v>21717069.5</v>
      </c>
      <c r="DQ195" s="43">
        <v>22127598.5</v>
      </c>
      <c r="DR195" s="43">
        <v>22528893.5</v>
      </c>
      <c r="DS195" s="43">
        <v>22921460</v>
      </c>
      <c r="DT195" s="43">
        <v>23304415.5</v>
      </c>
      <c r="DU195" s="43">
        <v>23649351</v>
      </c>
      <c r="DV195" s="43">
        <v>23957389.5</v>
      </c>
      <c r="DW195" s="43">
        <v>24233375.5</v>
      </c>
      <c r="DX195" s="43"/>
      <c r="DY195" s="43"/>
      <c r="DZ195" s="43"/>
      <c r="EA195" s="43">
        <v>24964172</v>
      </c>
      <c r="EB195" s="43"/>
      <c r="EC195" s="43"/>
      <c r="ED195" s="43"/>
      <c r="EE195" s="43"/>
      <c r="EF195" s="43">
        <v>25689556</v>
      </c>
      <c r="EG195" s="43"/>
      <c r="EH195" s="43"/>
      <c r="EI195" s="43"/>
      <c r="EJ195" s="43"/>
      <c r="EK195" s="43">
        <v>26066415</v>
      </c>
      <c r="EL195" s="43"/>
      <c r="EM195" s="43"/>
      <c r="EN195" s="43"/>
      <c r="EO195" s="43"/>
      <c r="EP195" s="43">
        <v>25804284</v>
      </c>
      <c r="EQ195" s="43"/>
      <c r="ER195" s="43"/>
      <c r="ES195" s="43"/>
      <c r="ET195" s="43"/>
      <c r="EU195" s="43">
        <v>25460783</v>
      </c>
      <c r="EV195" s="43"/>
      <c r="EW195" s="43"/>
      <c r="EX195" s="43"/>
      <c r="EY195" s="43"/>
      <c r="EZ195" s="43">
        <v>25305595</v>
      </c>
      <c r="FA195" s="43"/>
      <c r="FB195" s="43"/>
      <c r="FC195" s="43"/>
      <c r="FD195" s="43"/>
      <c r="FE195" s="43">
        <v>24572408</v>
      </c>
      <c r="FF195" s="43"/>
      <c r="FG195" s="43"/>
      <c r="FH195" s="43"/>
      <c r="FI195" s="43"/>
      <c r="FJ195" s="43">
        <v>23128572</v>
      </c>
      <c r="FK195" s="43"/>
      <c r="FL195" s="43"/>
      <c r="FM195" s="43"/>
      <c r="FN195" s="43"/>
      <c r="FO195" s="43">
        <v>22543611</v>
      </c>
      <c r="FP195" s="43"/>
      <c r="FQ195" s="43"/>
      <c r="FR195" s="43"/>
      <c r="FS195" s="43"/>
      <c r="FT195" s="43">
        <v>21820461</v>
      </c>
      <c r="FU195" s="43"/>
      <c r="FV195" s="43"/>
      <c r="FW195" s="43"/>
      <c r="FX195" s="43"/>
      <c r="FY195" s="43">
        <v>20945407</v>
      </c>
      <c r="FZ195" s="43"/>
      <c r="GA195" s="43"/>
      <c r="GB195" s="43"/>
      <c r="GC195" s="43"/>
      <c r="GD195" s="43">
        <v>20064653</v>
      </c>
      <c r="GE195" s="43"/>
      <c r="GF195" s="43"/>
      <c r="GG195" s="43"/>
      <c r="GH195" s="43"/>
      <c r="GI195" s="43">
        <v>19189812</v>
      </c>
      <c r="GJ195" s="43"/>
      <c r="GK195" s="43"/>
      <c r="GL195" s="43"/>
      <c r="GM195" s="43"/>
      <c r="GN195" s="43">
        <v>18456065</v>
      </c>
      <c r="GO195" s="43"/>
      <c r="GP195" s="43"/>
      <c r="GQ195" s="43"/>
      <c r="GR195" s="43"/>
      <c r="GS195" s="43">
        <v>17747272</v>
      </c>
      <c r="GT195" s="43"/>
      <c r="GU195" s="43"/>
      <c r="GV195" s="43"/>
      <c r="GW195" s="43"/>
      <c r="GX195" s="43">
        <v>17051495</v>
      </c>
    </row>
    <row r="196" spans="1:206" customFormat="1">
      <c r="A196" s="181" t="s">
        <v>224</v>
      </c>
      <c r="B196" t="s">
        <v>3547</v>
      </c>
      <c r="C196" t="s">
        <v>3533</v>
      </c>
      <c r="D196" s="187" t="s">
        <v>3559</v>
      </c>
      <c r="E196" t="s">
        <v>920</v>
      </c>
      <c r="BD196" s="43">
        <v>4166672.5</v>
      </c>
      <c r="BE196" s="43">
        <v>4267867.5</v>
      </c>
      <c r="BF196" s="43">
        <v>4368909</v>
      </c>
      <c r="BG196" s="43">
        <v>4465734.5</v>
      </c>
      <c r="BH196" s="43">
        <v>4553232</v>
      </c>
      <c r="BI196" s="43">
        <v>4630431.5</v>
      </c>
      <c r="BJ196" s="43">
        <v>4697903.5</v>
      </c>
      <c r="BK196" s="43">
        <v>4758206.5</v>
      </c>
      <c r="BL196" s="43">
        <v>4819204</v>
      </c>
      <c r="BM196" s="43">
        <v>4893789</v>
      </c>
      <c r="BN196" s="43">
        <v>4989498.5</v>
      </c>
      <c r="BO196" s="43">
        <v>5106841.5</v>
      </c>
      <c r="BP196" s="43">
        <v>5246350.5</v>
      </c>
      <c r="BQ196" s="43">
        <v>5403870.5</v>
      </c>
      <c r="BR196" s="43">
        <v>5570081.5</v>
      </c>
      <c r="BS196" s="43">
        <v>5736178.5</v>
      </c>
      <c r="BT196" s="43">
        <v>5898521.5</v>
      </c>
      <c r="BU196" s="43">
        <v>6056843</v>
      </c>
      <c r="BV196" s="43">
        <v>6207937.5</v>
      </c>
      <c r="BW196" s="43">
        <v>6347223.5</v>
      </c>
      <c r="BX196" s="43">
        <v>6475450</v>
      </c>
      <c r="BY196" s="43">
        <v>6602032.5</v>
      </c>
      <c r="BZ196" s="43">
        <v>6727822.5</v>
      </c>
      <c r="CA196" s="43">
        <v>6849897.5</v>
      </c>
      <c r="CB196" s="43">
        <v>6975251</v>
      </c>
      <c r="CC196" s="43">
        <v>7111499.5</v>
      </c>
      <c r="CD196" s="43">
        <v>7265922</v>
      </c>
      <c r="CE196" s="43">
        <v>7435754</v>
      </c>
      <c r="CF196" s="43">
        <v>7620259</v>
      </c>
      <c r="CG196" s="43">
        <v>7823759.5</v>
      </c>
      <c r="CH196" s="43">
        <v>8034715.5</v>
      </c>
      <c r="CI196" s="43">
        <v>8240436.5</v>
      </c>
      <c r="CJ196" s="43">
        <v>8444245.5</v>
      </c>
      <c r="CK196" s="43">
        <v>8652200</v>
      </c>
      <c r="CL196" s="43">
        <v>8866298</v>
      </c>
      <c r="CM196" s="43">
        <v>9091835</v>
      </c>
      <c r="CN196" s="43">
        <v>9330581.5</v>
      </c>
      <c r="CO196" s="43">
        <v>9595952</v>
      </c>
      <c r="CP196" s="43">
        <v>9903662.5</v>
      </c>
      <c r="CQ196" s="43">
        <v>10262549.5</v>
      </c>
      <c r="CR196" s="43">
        <v>10667768.5</v>
      </c>
      <c r="CS196" s="43">
        <v>11097266</v>
      </c>
      <c r="CT196" s="43">
        <v>11530413</v>
      </c>
      <c r="CU196" s="43">
        <v>11956714</v>
      </c>
      <c r="CV196" s="43">
        <v>12367912.5</v>
      </c>
      <c r="CW196" s="43">
        <v>12766085</v>
      </c>
      <c r="CX196" s="43">
        <v>13171248</v>
      </c>
      <c r="CY196" s="43">
        <v>13591899</v>
      </c>
      <c r="CZ196" s="43">
        <v>14025572.5</v>
      </c>
      <c r="DA196" s="43">
        <v>14468627</v>
      </c>
      <c r="DB196" s="43">
        <v>14916309.5</v>
      </c>
      <c r="DC196" s="43">
        <v>15362433</v>
      </c>
      <c r="DD196" s="43">
        <v>15805649</v>
      </c>
      <c r="DE196" s="43">
        <v>16243845.5</v>
      </c>
      <c r="DF196" s="43">
        <v>16665317.5</v>
      </c>
      <c r="DG196" s="43">
        <v>17050207</v>
      </c>
      <c r="DH196" s="43">
        <v>17386750</v>
      </c>
      <c r="DI196" s="43">
        <v>17673300.5</v>
      </c>
      <c r="DJ196" s="43">
        <v>17914013.5</v>
      </c>
      <c r="DK196" s="43">
        <v>18130380</v>
      </c>
      <c r="DL196" s="43">
        <v>18355739.5</v>
      </c>
      <c r="DM196" s="43">
        <v>18612831.5</v>
      </c>
      <c r="DN196" s="43">
        <v>18907357</v>
      </c>
      <c r="DO196" s="43">
        <v>19231666</v>
      </c>
      <c r="DP196" s="43">
        <v>19565164.5</v>
      </c>
      <c r="DQ196" s="43">
        <v>19900916.5</v>
      </c>
      <c r="DR196" s="43">
        <v>20249842.5</v>
      </c>
      <c r="DS196" s="43">
        <v>20614148</v>
      </c>
      <c r="DT196" s="43">
        <v>20997534</v>
      </c>
      <c r="DU196" s="43">
        <v>21393415</v>
      </c>
      <c r="DV196" s="43">
        <v>21781200.5</v>
      </c>
      <c r="DW196" s="43">
        <v>22146454</v>
      </c>
      <c r="DX196" s="43"/>
      <c r="DY196" s="43"/>
      <c r="DZ196" s="43"/>
      <c r="EA196" s="43">
        <v>23308935</v>
      </c>
      <c r="EB196" s="43"/>
      <c r="EC196" s="43"/>
      <c r="ED196" s="43"/>
      <c r="EE196" s="43"/>
      <c r="EF196" s="43">
        <v>24556261</v>
      </c>
      <c r="EG196" s="43"/>
      <c r="EH196" s="43"/>
      <c r="EI196" s="43"/>
      <c r="EJ196" s="43"/>
      <c r="EK196" s="43">
        <v>25295209</v>
      </c>
      <c r="EL196" s="43"/>
      <c r="EM196" s="43"/>
      <c r="EN196" s="43"/>
      <c r="EO196" s="43"/>
      <c r="EP196" s="43">
        <v>25693988</v>
      </c>
      <c r="EQ196" s="43"/>
      <c r="ER196" s="43"/>
      <c r="ES196" s="43"/>
      <c r="ET196" s="43"/>
      <c r="EU196" s="43">
        <v>25466516</v>
      </c>
      <c r="EV196" s="43"/>
      <c r="EW196" s="43"/>
      <c r="EX196" s="43"/>
      <c r="EY196" s="43"/>
      <c r="EZ196" s="43">
        <v>25161468</v>
      </c>
      <c r="FA196" s="43"/>
      <c r="FB196" s="43"/>
      <c r="FC196" s="43"/>
      <c r="FD196" s="43"/>
      <c r="FE196" s="43">
        <v>25039264</v>
      </c>
      <c r="FF196" s="43"/>
      <c r="FG196" s="43"/>
      <c r="FH196" s="43"/>
      <c r="FI196" s="43"/>
      <c r="FJ196" s="43">
        <v>24341354</v>
      </c>
      <c r="FK196" s="43"/>
      <c r="FL196" s="43"/>
      <c r="FM196" s="43"/>
      <c r="FN196" s="43"/>
      <c r="FO196" s="43">
        <v>22938712</v>
      </c>
      <c r="FP196" s="43"/>
      <c r="FQ196" s="43"/>
      <c r="FR196" s="43"/>
      <c r="FS196" s="43"/>
      <c r="FT196" s="43">
        <v>22386864</v>
      </c>
      <c r="FU196" s="43"/>
      <c r="FV196" s="43"/>
      <c r="FW196" s="43"/>
      <c r="FX196" s="43"/>
      <c r="FY196" s="43">
        <v>21695817</v>
      </c>
      <c r="FZ196" s="43"/>
      <c r="GA196" s="43"/>
      <c r="GB196" s="43"/>
      <c r="GC196" s="43"/>
      <c r="GD196" s="43">
        <v>20851653</v>
      </c>
      <c r="GE196" s="43"/>
      <c r="GF196" s="43"/>
      <c r="GG196" s="43"/>
      <c r="GH196" s="43"/>
      <c r="GI196" s="43">
        <v>19999029</v>
      </c>
      <c r="GJ196" s="43"/>
      <c r="GK196" s="43"/>
      <c r="GL196" s="43"/>
      <c r="GM196" s="43"/>
      <c r="GN196" s="43">
        <v>19148720</v>
      </c>
      <c r="GO196" s="43"/>
      <c r="GP196" s="43"/>
      <c r="GQ196" s="43"/>
      <c r="GR196" s="43"/>
      <c r="GS196" s="43">
        <v>18432141</v>
      </c>
      <c r="GT196" s="43"/>
      <c r="GU196" s="43"/>
      <c r="GV196" s="43"/>
      <c r="GW196" s="43"/>
      <c r="GX196" s="43">
        <v>17737102</v>
      </c>
    </row>
    <row r="197" spans="1:206" customFormat="1">
      <c r="A197" s="181" t="s">
        <v>224</v>
      </c>
      <c r="B197" t="s">
        <v>3547</v>
      </c>
      <c r="C197" t="s">
        <v>3533</v>
      </c>
      <c r="D197" s="187" t="s">
        <v>3559</v>
      </c>
      <c r="E197" t="s">
        <v>921</v>
      </c>
      <c r="BD197" s="43">
        <v>3486975.5</v>
      </c>
      <c r="BE197" s="43">
        <v>3572480.5</v>
      </c>
      <c r="BF197" s="43">
        <v>3655057</v>
      </c>
      <c r="BG197" s="43">
        <v>3738265.5</v>
      </c>
      <c r="BH197" s="43">
        <v>3826181</v>
      </c>
      <c r="BI197" s="43">
        <v>3919225</v>
      </c>
      <c r="BJ197" s="43">
        <v>4014968.5</v>
      </c>
      <c r="BK197" s="43">
        <v>4111822.5</v>
      </c>
      <c r="BL197" s="43">
        <v>4205370</v>
      </c>
      <c r="BM197" s="43">
        <v>4291256</v>
      </c>
      <c r="BN197" s="43">
        <v>4369986</v>
      </c>
      <c r="BO197" s="43">
        <v>4441584</v>
      </c>
      <c r="BP197" s="43">
        <v>4506107.5</v>
      </c>
      <c r="BQ197" s="43">
        <v>4571220.5</v>
      </c>
      <c r="BR197" s="43">
        <v>4647479</v>
      </c>
      <c r="BS197" s="43">
        <v>4739981.5</v>
      </c>
      <c r="BT197" s="43">
        <v>4851418</v>
      </c>
      <c r="BU197" s="43">
        <v>4984673</v>
      </c>
      <c r="BV197" s="43">
        <v>5135795</v>
      </c>
      <c r="BW197" s="43">
        <v>5295444.5</v>
      </c>
      <c r="BX197" s="43">
        <v>5455442</v>
      </c>
      <c r="BY197" s="43">
        <v>5615878.5</v>
      </c>
      <c r="BZ197" s="43">
        <v>5775867</v>
      </c>
      <c r="CA197" s="43">
        <v>5929807.5</v>
      </c>
      <c r="CB197" s="43">
        <v>6074706</v>
      </c>
      <c r="CC197" s="43">
        <v>6212181</v>
      </c>
      <c r="CD197" s="43">
        <v>6345482</v>
      </c>
      <c r="CE197" s="43">
        <v>6472833.5</v>
      </c>
      <c r="CF197" s="43">
        <v>6595691</v>
      </c>
      <c r="CG197" s="43">
        <v>6720491</v>
      </c>
      <c r="CH197" s="43">
        <v>6850681.5</v>
      </c>
      <c r="CI197" s="43">
        <v>6989388</v>
      </c>
      <c r="CJ197" s="43">
        <v>7141270</v>
      </c>
      <c r="CK197" s="43">
        <v>7310434</v>
      </c>
      <c r="CL197" s="43">
        <v>7498279.5</v>
      </c>
      <c r="CM197" s="43">
        <v>7697706.5</v>
      </c>
      <c r="CN197" s="43">
        <v>7899050.5</v>
      </c>
      <c r="CO197" s="43">
        <v>8100864.5</v>
      </c>
      <c r="CP197" s="43">
        <v>8306332</v>
      </c>
      <c r="CQ197" s="43">
        <v>8517939</v>
      </c>
      <c r="CR197" s="43">
        <v>8743688.5</v>
      </c>
      <c r="CS197" s="43">
        <v>8985809</v>
      </c>
      <c r="CT197" s="43">
        <v>9253338.5</v>
      </c>
      <c r="CU197" s="43">
        <v>9558698</v>
      </c>
      <c r="CV197" s="43">
        <v>9911213</v>
      </c>
      <c r="CW197" s="43">
        <v>10305072.5</v>
      </c>
      <c r="CX197" s="43">
        <v>10720454</v>
      </c>
      <c r="CY197" s="43">
        <v>11141721.5</v>
      </c>
      <c r="CZ197" s="43">
        <v>11558488</v>
      </c>
      <c r="DA197" s="43">
        <v>11960944.5</v>
      </c>
      <c r="DB197" s="43">
        <v>12350755</v>
      </c>
      <c r="DC197" s="43">
        <v>12746802</v>
      </c>
      <c r="DD197" s="43">
        <v>13154392.5</v>
      </c>
      <c r="DE197" s="43">
        <v>13570817</v>
      </c>
      <c r="DF197" s="43">
        <v>13994924</v>
      </c>
      <c r="DG197" s="43">
        <v>14425951</v>
      </c>
      <c r="DH197" s="43">
        <v>14860106.5</v>
      </c>
      <c r="DI197" s="43">
        <v>15295054</v>
      </c>
      <c r="DJ197" s="43">
        <v>15725630</v>
      </c>
      <c r="DK197" s="43">
        <v>16138702</v>
      </c>
      <c r="DL197" s="43">
        <v>16519535.5</v>
      </c>
      <c r="DM197" s="43">
        <v>16862522</v>
      </c>
      <c r="DN197" s="43">
        <v>17164303.5</v>
      </c>
      <c r="DO197" s="43">
        <v>17425991</v>
      </c>
      <c r="DP197" s="43">
        <v>17668159</v>
      </c>
      <c r="DQ197" s="43">
        <v>17919454</v>
      </c>
      <c r="DR197" s="43">
        <v>18193854</v>
      </c>
      <c r="DS197" s="43">
        <v>18493529</v>
      </c>
      <c r="DT197" s="43">
        <v>18818759</v>
      </c>
      <c r="DU197" s="43">
        <v>19147312.5</v>
      </c>
      <c r="DV197" s="43">
        <v>19462599.5</v>
      </c>
      <c r="DW197" s="43">
        <v>19775557.5</v>
      </c>
      <c r="DX197" s="43"/>
      <c r="DY197" s="43"/>
      <c r="DZ197" s="43"/>
      <c r="EA197" s="43">
        <v>21006518</v>
      </c>
      <c r="EB197" s="43"/>
      <c r="EC197" s="43"/>
      <c r="ED197" s="43"/>
      <c r="EE197" s="43"/>
      <c r="EF197" s="43">
        <v>22834331</v>
      </c>
      <c r="EG197" s="43"/>
      <c r="EH197" s="43"/>
      <c r="EI197" s="43"/>
      <c r="EJ197" s="43"/>
      <c r="EK197" s="43">
        <v>24096764</v>
      </c>
      <c r="EL197" s="43"/>
      <c r="EM197" s="43"/>
      <c r="EN197" s="43"/>
      <c r="EO197" s="43"/>
      <c r="EP197" s="43">
        <v>24856481</v>
      </c>
      <c r="EQ197" s="43"/>
      <c r="ER197" s="43"/>
      <c r="ES197" s="43"/>
      <c r="ET197" s="43"/>
      <c r="EU197" s="43">
        <v>25282568</v>
      </c>
      <c r="EV197" s="43"/>
      <c r="EW197" s="43"/>
      <c r="EX197" s="43"/>
      <c r="EY197" s="43"/>
      <c r="EZ197" s="43">
        <v>25095075</v>
      </c>
      <c r="FA197" s="43"/>
      <c r="FB197" s="43"/>
      <c r="FC197" s="43"/>
      <c r="FD197" s="43"/>
      <c r="FE197" s="43">
        <v>24832555</v>
      </c>
      <c r="FF197" s="43"/>
      <c r="FG197" s="43"/>
      <c r="FH197" s="43"/>
      <c r="FI197" s="43"/>
      <c r="FJ197" s="43">
        <v>24746947</v>
      </c>
      <c r="FK197" s="43"/>
      <c r="FL197" s="43"/>
      <c r="FM197" s="43"/>
      <c r="FN197" s="43"/>
      <c r="FO197" s="43">
        <v>24095929</v>
      </c>
      <c r="FP197" s="43"/>
      <c r="FQ197" s="43"/>
      <c r="FR197" s="43"/>
      <c r="FS197" s="43"/>
      <c r="FT197" s="43">
        <v>22737817</v>
      </c>
      <c r="FU197" s="43"/>
      <c r="FV197" s="43"/>
      <c r="FW197" s="43"/>
      <c r="FX197" s="43"/>
      <c r="FY197" s="43">
        <v>22221177</v>
      </c>
      <c r="FZ197" s="43"/>
      <c r="GA197" s="43"/>
      <c r="GB197" s="43"/>
      <c r="GC197" s="43"/>
      <c r="GD197" s="43">
        <v>21564072</v>
      </c>
      <c r="GE197" s="43"/>
      <c r="GF197" s="43"/>
      <c r="GG197" s="43"/>
      <c r="GH197" s="43"/>
      <c r="GI197" s="43">
        <v>20752174</v>
      </c>
      <c r="GJ197" s="43"/>
      <c r="GK197" s="43"/>
      <c r="GL197" s="43"/>
      <c r="GM197" s="43"/>
      <c r="GN197" s="43">
        <v>19929203</v>
      </c>
      <c r="GO197" s="43"/>
      <c r="GP197" s="43"/>
      <c r="GQ197" s="43"/>
      <c r="GR197" s="43"/>
      <c r="GS197" s="43">
        <v>19103902</v>
      </c>
      <c r="GT197" s="43"/>
      <c r="GU197" s="43"/>
      <c r="GV197" s="43"/>
      <c r="GW197" s="43"/>
      <c r="GX197" s="43">
        <v>18404865</v>
      </c>
    </row>
    <row r="198" spans="1:206" customFormat="1">
      <c r="A198" s="181" t="s">
        <v>224</v>
      </c>
      <c r="B198" t="s">
        <v>3547</v>
      </c>
      <c r="C198" t="s">
        <v>3533</v>
      </c>
      <c r="D198" s="187" t="s">
        <v>3559</v>
      </c>
      <c r="E198" t="s">
        <v>922</v>
      </c>
      <c r="BD198" s="43">
        <v>2764799</v>
      </c>
      <c r="BE198" s="43">
        <v>2859526</v>
      </c>
      <c r="BF198" s="43">
        <v>2952876.5</v>
      </c>
      <c r="BG198" s="43">
        <v>3045041.5</v>
      </c>
      <c r="BH198" s="43">
        <v>3134782</v>
      </c>
      <c r="BI198" s="43">
        <v>3220002.5</v>
      </c>
      <c r="BJ198" s="43">
        <v>3301296</v>
      </c>
      <c r="BK198" s="43">
        <v>3380826.5</v>
      </c>
      <c r="BL198" s="43">
        <v>3461173</v>
      </c>
      <c r="BM198" s="43">
        <v>3546532</v>
      </c>
      <c r="BN198" s="43">
        <v>3638039.5</v>
      </c>
      <c r="BO198" s="43">
        <v>3733393.5</v>
      </c>
      <c r="BP198" s="43">
        <v>3830164</v>
      </c>
      <c r="BQ198" s="43">
        <v>3924445</v>
      </c>
      <c r="BR198" s="43">
        <v>4011505.5</v>
      </c>
      <c r="BS198" s="43">
        <v>4089847.5</v>
      </c>
      <c r="BT198" s="43">
        <v>4159107.5</v>
      </c>
      <c r="BU198" s="43">
        <v>4220908</v>
      </c>
      <c r="BV198" s="43">
        <v>4283063.5</v>
      </c>
      <c r="BW198" s="43">
        <v>4355319</v>
      </c>
      <c r="BX198" s="43">
        <v>4442792</v>
      </c>
      <c r="BY198" s="43">
        <v>4552532.5</v>
      </c>
      <c r="BZ198" s="43">
        <v>4686865</v>
      </c>
      <c r="CA198" s="43">
        <v>4838301</v>
      </c>
      <c r="CB198" s="43">
        <v>4998130</v>
      </c>
      <c r="CC198" s="43">
        <v>5157873.5</v>
      </c>
      <c r="CD198" s="43">
        <v>5315480.5</v>
      </c>
      <c r="CE198" s="43">
        <v>5471008</v>
      </c>
      <c r="CF198" s="43">
        <v>5621517</v>
      </c>
      <c r="CG198" s="43">
        <v>5763457</v>
      </c>
      <c r="CH198" s="43">
        <v>5896730</v>
      </c>
      <c r="CI198" s="43">
        <v>6021392</v>
      </c>
      <c r="CJ198" s="43">
        <v>6138386.5</v>
      </c>
      <c r="CK198" s="43">
        <v>6252339.5</v>
      </c>
      <c r="CL198" s="43">
        <v>6367576.5</v>
      </c>
      <c r="CM198" s="43">
        <v>6488858</v>
      </c>
      <c r="CN198" s="43">
        <v>6623119</v>
      </c>
      <c r="CO198" s="43">
        <v>6773279.5</v>
      </c>
      <c r="CP198" s="43">
        <v>6938449.5</v>
      </c>
      <c r="CQ198" s="43">
        <v>7120231.5</v>
      </c>
      <c r="CR198" s="43">
        <v>7317726</v>
      </c>
      <c r="CS198" s="43">
        <v>7520719</v>
      </c>
      <c r="CT198" s="43">
        <v>7723317.5</v>
      </c>
      <c r="CU198" s="43">
        <v>7929203.5</v>
      </c>
      <c r="CV198" s="43">
        <v>8142361</v>
      </c>
      <c r="CW198" s="43">
        <v>8366791.5</v>
      </c>
      <c r="CX198" s="43">
        <v>8603882.5</v>
      </c>
      <c r="CY198" s="43">
        <v>8866156.5</v>
      </c>
      <c r="CZ198" s="43">
        <v>9164086.5</v>
      </c>
      <c r="DA198" s="43">
        <v>9505281</v>
      </c>
      <c r="DB198" s="43">
        <v>9885378.5</v>
      </c>
      <c r="DC198" s="43">
        <v>10285190</v>
      </c>
      <c r="DD198" s="43">
        <v>10690166.5</v>
      </c>
      <c r="DE198" s="43">
        <v>11092002</v>
      </c>
      <c r="DF198" s="43">
        <v>11481193</v>
      </c>
      <c r="DG198" s="43">
        <v>11859058</v>
      </c>
      <c r="DH198" s="43">
        <v>12244021.5</v>
      </c>
      <c r="DI198" s="43">
        <v>12640277.5</v>
      </c>
      <c r="DJ198" s="43">
        <v>13045074.5</v>
      </c>
      <c r="DK198" s="43">
        <v>13458739.5</v>
      </c>
      <c r="DL198" s="43">
        <v>13879865.5</v>
      </c>
      <c r="DM198" s="43">
        <v>14308515.5</v>
      </c>
      <c r="DN198" s="43">
        <v>14744275</v>
      </c>
      <c r="DO198" s="43">
        <v>15178702.5</v>
      </c>
      <c r="DP198" s="43">
        <v>15597660.5</v>
      </c>
      <c r="DQ198" s="43">
        <v>15985209.5</v>
      </c>
      <c r="DR198" s="43">
        <v>16332826.5</v>
      </c>
      <c r="DS198" s="43">
        <v>16637966</v>
      </c>
      <c r="DT198" s="43">
        <v>16904627</v>
      </c>
      <c r="DU198" s="43">
        <v>17147338</v>
      </c>
      <c r="DV198" s="43">
        <v>17375945</v>
      </c>
      <c r="DW198" s="43">
        <v>17600921.5</v>
      </c>
      <c r="DX198" s="43"/>
      <c r="DY198" s="43"/>
      <c r="DZ198" s="43"/>
      <c r="EA198" s="43">
        <v>18592304</v>
      </c>
      <c r="EB198" s="43"/>
      <c r="EC198" s="43"/>
      <c r="ED198" s="43"/>
      <c r="EE198" s="43"/>
      <c r="EF198" s="43">
        <v>20423957</v>
      </c>
      <c r="EG198" s="43"/>
      <c r="EH198" s="43"/>
      <c r="EI198" s="43"/>
      <c r="EJ198" s="43"/>
      <c r="EK198" s="43">
        <v>22257307</v>
      </c>
      <c r="EL198" s="43"/>
      <c r="EM198" s="43"/>
      <c r="EN198" s="43"/>
      <c r="EO198" s="43"/>
      <c r="EP198" s="43">
        <v>23540727</v>
      </c>
      <c r="EQ198" s="43"/>
      <c r="ER198" s="43"/>
      <c r="ES198" s="43"/>
      <c r="ET198" s="43"/>
      <c r="EU198" s="43">
        <v>24329449</v>
      </c>
      <c r="EV198" s="43"/>
      <c r="EW198" s="43"/>
      <c r="EX198" s="43"/>
      <c r="EY198" s="43"/>
      <c r="EZ198" s="43">
        <v>24792042</v>
      </c>
      <c r="FA198" s="43"/>
      <c r="FB198" s="43"/>
      <c r="FC198" s="43"/>
      <c r="FD198" s="43"/>
      <c r="FE198" s="43">
        <v>24654072</v>
      </c>
      <c r="FF198" s="43"/>
      <c r="FG198" s="43"/>
      <c r="FH198" s="43"/>
      <c r="FI198" s="43"/>
      <c r="FJ198" s="43">
        <v>24442546</v>
      </c>
      <c r="FK198" s="43"/>
      <c r="FL198" s="43"/>
      <c r="FM198" s="43"/>
      <c r="FN198" s="43"/>
      <c r="FO198" s="43">
        <v>24408136</v>
      </c>
      <c r="FP198" s="43"/>
      <c r="FQ198" s="43"/>
      <c r="FR198" s="43"/>
      <c r="FS198" s="43"/>
      <c r="FT198" s="43">
        <v>23810960</v>
      </c>
      <c r="FU198" s="43"/>
      <c r="FV198" s="43"/>
      <c r="FW198" s="43"/>
      <c r="FX198" s="43"/>
      <c r="FY198" s="43">
        <v>22505658</v>
      </c>
      <c r="FZ198" s="43"/>
      <c r="GA198" s="43"/>
      <c r="GB198" s="43"/>
      <c r="GC198" s="43"/>
      <c r="GD198" s="43">
        <v>22030146</v>
      </c>
      <c r="GE198" s="43"/>
      <c r="GF198" s="43"/>
      <c r="GG198" s="43"/>
      <c r="GH198" s="43"/>
      <c r="GI198" s="43">
        <v>21412111</v>
      </c>
      <c r="GJ198" s="43"/>
      <c r="GK198" s="43"/>
      <c r="GL198" s="43"/>
      <c r="GM198" s="43"/>
      <c r="GN198" s="43">
        <v>20637771</v>
      </c>
      <c r="GO198" s="43"/>
      <c r="GP198" s="43"/>
      <c r="GQ198" s="43"/>
      <c r="GR198" s="43"/>
      <c r="GS198" s="43">
        <v>19847774</v>
      </c>
      <c r="GT198" s="43"/>
      <c r="GU198" s="43"/>
      <c r="GV198" s="43"/>
      <c r="GW198" s="43"/>
      <c r="GX198" s="43">
        <v>19049837</v>
      </c>
    </row>
    <row r="199" spans="1:206" customFormat="1">
      <c r="A199" s="181" t="s">
        <v>224</v>
      </c>
      <c r="B199" t="s">
        <v>3547</v>
      </c>
      <c r="C199" t="s">
        <v>3533</v>
      </c>
      <c r="D199" s="187" t="s">
        <v>3559</v>
      </c>
      <c r="E199" t="s">
        <v>923</v>
      </c>
      <c r="BD199" s="43">
        <v>2122076</v>
      </c>
      <c r="BE199" s="43">
        <v>2181474.5</v>
      </c>
      <c r="BF199" s="43">
        <v>2252772.5</v>
      </c>
      <c r="BG199" s="43">
        <v>2332152.5</v>
      </c>
      <c r="BH199" s="43">
        <v>2416621.5</v>
      </c>
      <c r="BI199" s="43">
        <v>2504012.5</v>
      </c>
      <c r="BJ199" s="43">
        <v>2591910</v>
      </c>
      <c r="BK199" s="43">
        <v>2678905</v>
      </c>
      <c r="BL199" s="43">
        <v>2765325</v>
      </c>
      <c r="BM199" s="43">
        <v>2850433</v>
      </c>
      <c r="BN199" s="43">
        <v>2932195.5</v>
      </c>
      <c r="BO199" s="43">
        <v>3010720</v>
      </c>
      <c r="BP199" s="43">
        <v>3087497.5</v>
      </c>
      <c r="BQ199" s="43">
        <v>3165035.5</v>
      </c>
      <c r="BR199" s="43">
        <v>3246894.5</v>
      </c>
      <c r="BS199" s="43">
        <v>3333504.5</v>
      </c>
      <c r="BT199" s="43">
        <v>3422802.5</v>
      </c>
      <c r="BU199" s="43">
        <v>3513409</v>
      </c>
      <c r="BV199" s="43">
        <v>3601803.5</v>
      </c>
      <c r="BW199" s="43">
        <v>3683187.5</v>
      </c>
      <c r="BX199" s="43">
        <v>3756087.5</v>
      </c>
      <c r="BY199" s="43">
        <v>3823704</v>
      </c>
      <c r="BZ199" s="43">
        <v>3888114.5</v>
      </c>
      <c r="CA199" s="43">
        <v>3954157</v>
      </c>
      <c r="CB199" s="43">
        <v>4031408.5</v>
      </c>
      <c r="CC199" s="43">
        <v>4124626</v>
      </c>
      <c r="CD199" s="43">
        <v>4235608</v>
      </c>
      <c r="CE199" s="43">
        <v>4364590</v>
      </c>
      <c r="CF199" s="43">
        <v>4507638.5</v>
      </c>
      <c r="CG199" s="43">
        <v>4657333</v>
      </c>
      <c r="CH199" s="43">
        <v>4805260</v>
      </c>
      <c r="CI199" s="43">
        <v>4949897</v>
      </c>
      <c r="CJ199" s="43">
        <v>5093070</v>
      </c>
      <c r="CK199" s="43">
        <v>5232937</v>
      </c>
      <c r="CL199" s="43">
        <v>5365267</v>
      </c>
      <c r="CM199" s="43">
        <v>5489901.5</v>
      </c>
      <c r="CN199" s="43">
        <v>5609679</v>
      </c>
      <c r="CO199" s="43">
        <v>5724760</v>
      </c>
      <c r="CP199" s="43">
        <v>5837010</v>
      </c>
      <c r="CQ199" s="43">
        <v>5949885</v>
      </c>
      <c r="CR199" s="43">
        <v>6070191.5</v>
      </c>
      <c r="CS199" s="43">
        <v>6206518</v>
      </c>
      <c r="CT199" s="43">
        <v>6359307.5</v>
      </c>
      <c r="CU199" s="43">
        <v>6526894</v>
      </c>
      <c r="CV199" s="43">
        <v>6712126.5</v>
      </c>
      <c r="CW199" s="43">
        <v>6908400.5</v>
      </c>
      <c r="CX199" s="43">
        <v>7105087.5</v>
      </c>
      <c r="CY199" s="43">
        <v>7301585</v>
      </c>
      <c r="CZ199" s="43">
        <v>7500920</v>
      </c>
      <c r="DA199" s="43">
        <v>7705861</v>
      </c>
      <c r="DB199" s="43">
        <v>7921809.5</v>
      </c>
      <c r="DC199" s="43">
        <v>8149564.5</v>
      </c>
      <c r="DD199" s="43">
        <v>8399515</v>
      </c>
      <c r="DE199" s="43">
        <v>8682811</v>
      </c>
      <c r="DF199" s="43">
        <v>9007255</v>
      </c>
      <c r="DG199" s="43">
        <v>9369787</v>
      </c>
      <c r="DH199" s="43">
        <v>9752018</v>
      </c>
      <c r="DI199" s="43">
        <v>10139213.5</v>
      </c>
      <c r="DJ199" s="43">
        <v>10525754</v>
      </c>
      <c r="DK199" s="43">
        <v>10903787</v>
      </c>
      <c r="DL199" s="43">
        <v>11270507</v>
      </c>
      <c r="DM199" s="43">
        <v>11646492</v>
      </c>
      <c r="DN199" s="43">
        <v>12038123</v>
      </c>
      <c r="DO199" s="43">
        <v>12438642</v>
      </c>
      <c r="DP199" s="43">
        <v>12848070</v>
      </c>
      <c r="DQ199" s="43">
        <v>13265078</v>
      </c>
      <c r="DR199" s="43">
        <v>13680662</v>
      </c>
      <c r="DS199" s="43">
        <v>14096982.5</v>
      </c>
      <c r="DT199" s="43">
        <v>14516143</v>
      </c>
      <c r="DU199" s="43">
        <v>14919756</v>
      </c>
      <c r="DV199" s="43">
        <v>15269998</v>
      </c>
      <c r="DW199" s="43">
        <v>15552789.5</v>
      </c>
      <c r="DX199" s="43"/>
      <c r="DY199" s="43"/>
      <c r="DZ199" s="43"/>
      <c r="EA199" s="43">
        <v>16357295</v>
      </c>
      <c r="EB199" s="43"/>
      <c r="EC199" s="43"/>
      <c r="ED199" s="43"/>
      <c r="EE199" s="43"/>
      <c r="EF199" s="43">
        <v>17863044</v>
      </c>
      <c r="EG199" s="43"/>
      <c r="EH199" s="43"/>
      <c r="EI199" s="43"/>
      <c r="EJ199" s="43"/>
      <c r="EK199" s="43">
        <v>19689911</v>
      </c>
      <c r="EL199" s="43"/>
      <c r="EM199" s="43"/>
      <c r="EN199" s="43"/>
      <c r="EO199" s="43"/>
      <c r="EP199" s="43">
        <v>21529920</v>
      </c>
      <c r="EQ199" s="43"/>
      <c r="ER199" s="43"/>
      <c r="ES199" s="43"/>
      <c r="ET199" s="43"/>
      <c r="EU199" s="43">
        <v>22840733</v>
      </c>
      <c r="EV199" s="43"/>
      <c r="EW199" s="43"/>
      <c r="EX199" s="43"/>
      <c r="EY199" s="43"/>
      <c r="EZ199" s="43">
        <v>23669602</v>
      </c>
      <c r="FA199" s="43"/>
      <c r="FB199" s="43"/>
      <c r="FC199" s="43"/>
      <c r="FD199" s="43"/>
      <c r="FE199" s="43">
        <v>24181484</v>
      </c>
      <c r="FF199" s="43"/>
      <c r="FG199" s="43"/>
      <c r="FH199" s="43"/>
      <c r="FI199" s="43"/>
      <c r="FJ199" s="43">
        <v>24107141</v>
      </c>
      <c r="FK199" s="43"/>
      <c r="FL199" s="43"/>
      <c r="FM199" s="43"/>
      <c r="FN199" s="43"/>
      <c r="FO199" s="43">
        <v>23965721</v>
      </c>
      <c r="FP199" s="43"/>
      <c r="FQ199" s="43"/>
      <c r="FR199" s="43"/>
      <c r="FS199" s="43"/>
      <c r="FT199" s="43">
        <v>23993884</v>
      </c>
      <c r="FU199" s="43"/>
      <c r="FV199" s="43"/>
      <c r="FW199" s="43"/>
      <c r="FX199" s="43"/>
      <c r="FY199" s="43">
        <v>23462269</v>
      </c>
      <c r="FZ199" s="43"/>
      <c r="GA199" s="43"/>
      <c r="GB199" s="43"/>
      <c r="GC199" s="43"/>
      <c r="GD199" s="43">
        <v>22222588</v>
      </c>
      <c r="GE199" s="43"/>
      <c r="GF199" s="43"/>
      <c r="GG199" s="43"/>
      <c r="GH199" s="43"/>
      <c r="GI199" s="43">
        <v>21797387</v>
      </c>
      <c r="GJ199" s="43"/>
      <c r="GK199" s="43"/>
      <c r="GL199" s="43"/>
      <c r="GM199" s="43"/>
      <c r="GN199" s="43">
        <v>21228243</v>
      </c>
      <c r="GO199" s="43"/>
      <c r="GP199" s="43"/>
      <c r="GQ199" s="43"/>
      <c r="GR199" s="43"/>
      <c r="GS199" s="43">
        <v>20498745</v>
      </c>
      <c r="GT199" s="43"/>
      <c r="GU199" s="43"/>
      <c r="GV199" s="43"/>
      <c r="GW199" s="43"/>
      <c r="GX199" s="43">
        <v>19747229</v>
      </c>
    </row>
    <row r="200" spans="1:206" customFormat="1">
      <c r="A200" s="181" t="s">
        <v>224</v>
      </c>
      <c r="B200" t="s">
        <v>3547</v>
      </c>
      <c r="C200" t="s">
        <v>3533</v>
      </c>
      <c r="D200" s="187" t="s">
        <v>3559</v>
      </c>
      <c r="E200" t="s">
        <v>924</v>
      </c>
      <c r="BD200" s="43">
        <v>1653252.5</v>
      </c>
      <c r="BE200" s="43">
        <v>1690475.5</v>
      </c>
      <c r="BF200" s="43">
        <v>1724273.5</v>
      </c>
      <c r="BG200" s="43">
        <v>1758727</v>
      </c>
      <c r="BH200" s="43">
        <v>1797417.5</v>
      </c>
      <c r="BI200" s="43">
        <v>1843648</v>
      </c>
      <c r="BJ200" s="43">
        <v>1899606</v>
      </c>
      <c r="BK200" s="43">
        <v>1964994</v>
      </c>
      <c r="BL200" s="43">
        <v>2037207.5</v>
      </c>
      <c r="BM200" s="43">
        <v>2113893</v>
      </c>
      <c r="BN200" s="43">
        <v>2193688.5</v>
      </c>
      <c r="BO200" s="43">
        <v>2274999</v>
      </c>
      <c r="BP200" s="43">
        <v>2355704</v>
      </c>
      <c r="BQ200" s="43">
        <v>2435709.5</v>
      </c>
      <c r="BR200" s="43">
        <v>2514079.5</v>
      </c>
      <c r="BS200" s="43">
        <v>2589002</v>
      </c>
      <c r="BT200" s="43">
        <v>2661018</v>
      </c>
      <c r="BU200" s="43">
        <v>2731744</v>
      </c>
      <c r="BV200" s="43">
        <v>2803085.5</v>
      </c>
      <c r="BW200" s="43">
        <v>2878005.5</v>
      </c>
      <c r="BX200" s="43">
        <v>2956630</v>
      </c>
      <c r="BY200" s="43">
        <v>3040699.5</v>
      </c>
      <c r="BZ200" s="43">
        <v>3128787</v>
      </c>
      <c r="CA200" s="43">
        <v>3214890.5</v>
      </c>
      <c r="CB200" s="43">
        <v>3295563.5</v>
      </c>
      <c r="CC200" s="43">
        <v>3370163.5</v>
      </c>
      <c r="CD200" s="43">
        <v>3438755.5</v>
      </c>
      <c r="CE200" s="43">
        <v>3502790.5</v>
      </c>
      <c r="CF200" s="43">
        <v>3569090</v>
      </c>
      <c r="CG200" s="43">
        <v>3645469</v>
      </c>
      <c r="CH200" s="43">
        <v>3733942.5</v>
      </c>
      <c r="CI200" s="43">
        <v>3834391</v>
      </c>
      <c r="CJ200" s="43">
        <v>3949071</v>
      </c>
      <c r="CK200" s="43">
        <v>4076581.5</v>
      </c>
      <c r="CL200" s="43">
        <v>4210744.5</v>
      </c>
      <c r="CM200" s="43">
        <v>4345922.5</v>
      </c>
      <c r="CN200" s="43">
        <v>4481682</v>
      </c>
      <c r="CO200" s="43">
        <v>4618151</v>
      </c>
      <c r="CP200" s="43">
        <v>4752276.5</v>
      </c>
      <c r="CQ200" s="43">
        <v>4879013</v>
      </c>
      <c r="CR200" s="43">
        <v>4999094</v>
      </c>
      <c r="CS200" s="43">
        <v>5116641</v>
      </c>
      <c r="CT200" s="43">
        <v>5231153</v>
      </c>
      <c r="CU200" s="43">
        <v>5344526</v>
      </c>
      <c r="CV200" s="43">
        <v>5462594.5</v>
      </c>
      <c r="CW200" s="43">
        <v>5588421.5</v>
      </c>
      <c r="CX200" s="43">
        <v>5726959.5</v>
      </c>
      <c r="CY200" s="43">
        <v>5879901.5</v>
      </c>
      <c r="CZ200" s="43">
        <v>6045781.5</v>
      </c>
      <c r="DA200" s="43">
        <v>6225281</v>
      </c>
      <c r="DB200" s="43">
        <v>6411000</v>
      </c>
      <c r="DC200" s="43">
        <v>6594882.5</v>
      </c>
      <c r="DD200" s="43">
        <v>6778511.5</v>
      </c>
      <c r="DE200" s="43">
        <v>6965809</v>
      </c>
      <c r="DF200" s="43">
        <v>7158521</v>
      </c>
      <c r="DG200" s="43">
        <v>7361211.5</v>
      </c>
      <c r="DH200" s="43">
        <v>7576139</v>
      </c>
      <c r="DI200" s="43">
        <v>7812159</v>
      </c>
      <c r="DJ200" s="43">
        <v>8079240</v>
      </c>
      <c r="DK200" s="43">
        <v>8384972</v>
      </c>
      <c r="DL200" s="43">
        <v>8723496</v>
      </c>
      <c r="DM200" s="43">
        <v>9084321</v>
      </c>
      <c r="DN200" s="43">
        <v>9457836</v>
      </c>
      <c r="DO200" s="43">
        <v>9834158</v>
      </c>
      <c r="DP200" s="43">
        <v>10204458</v>
      </c>
      <c r="DQ200" s="43">
        <v>10564806.5</v>
      </c>
      <c r="DR200" s="43">
        <v>10927696</v>
      </c>
      <c r="DS200" s="43">
        <v>11298803.5</v>
      </c>
      <c r="DT200" s="43">
        <v>11676176</v>
      </c>
      <c r="DU200" s="43">
        <v>12053924.5</v>
      </c>
      <c r="DV200" s="43">
        <v>12405486</v>
      </c>
      <c r="DW200" s="43">
        <v>12722419.5</v>
      </c>
      <c r="DX200" s="43"/>
      <c r="DY200" s="43"/>
      <c r="DZ200" s="43"/>
      <c r="EA200" s="43">
        <v>13965680</v>
      </c>
      <c r="EB200" s="43"/>
      <c r="EC200" s="43"/>
      <c r="ED200" s="43"/>
      <c r="EE200" s="43"/>
      <c r="EF200" s="43">
        <v>15425518</v>
      </c>
      <c r="EG200" s="43"/>
      <c r="EH200" s="43"/>
      <c r="EI200" s="43"/>
      <c r="EJ200" s="43"/>
      <c r="EK200" s="43">
        <v>16929504</v>
      </c>
      <c r="EL200" s="43"/>
      <c r="EM200" s="43"/>
      <c r="EN200" s="43"/>
      <c r="EO200" s="43"/>
      <c r="EP200" s="43">
        <v>18749439</v>
      </c>
      <c r="EQ200" s="43"/>
      <c r="ER200" s="43"/>
      <c r="ES200" s="43"/>
      <c r="ET200" s="43"/>
      <c r="EU200" s="43">
        <v>20596819</v>
      </c>
      <c r="EV200" s="43"/>
      <c r="EW200" s="43"/>
      <c r="EX200" s="43"/>
      <c r="EY200" s="43"/>
      <c r="EZ200" s="43">
        <v>21943930</v>
      </c>
      <c r="FA200" s="43"/>
      <c r="FB200" s="43"/>
      <c r="FC200" s="43"/>
      <c r="FD200" s="43"/>
      <c r="FE200" s="43">
        <v>22827965</v>
      </c>
      <c r="FF200" s="43"/>
      <c r="FG200" s="43"/>
      <c r="FH200" s="43"/>
      <c r="FI200" s="43"/>
      <c r="FJ200" s="43">
        <v>23406280</v>
      </c>
      <c r="FK200" s="43"/>
      <c r="FL200" s="43"/>
      <c r="FM200" s="43"/>
      <c r="FN200" s="43"/>
      <c r="FO200" s="43">
        <v>23420222</v>
      </c>
      <c r="FP200" s="43"/>
      <c r="FQ200" s="43"/>
      <c r="FR200" s="43"/>
      <c r="FS200" s="43"/>
      <c r="FT200" s="43">
        <v>23367327</v>
      </c>
      <c r="FU200" s="43"/>
      <c r="FV200" s="43"/>
      <c r="FW200" s="43"/>
      <c r="FX200" s="43"/>
      <c r="FY200" s="43">
        <v>23474294</v>
      </c>
      <c r="FZ200" s="43"/>
      <c r="GA200" s="43"/>
      <c r="GB200" s="43"/>
      <c r="GC200" s="43"/>
      <c r="GD200" s="43">
        <v>23024918</v>
      </c>
      <c r="GE200" s="43"/>
      <c r="GF200" s="43"/>
      <c r="GG200" s="43"/>
      <c r="GH200" s="43"/>
      <c r="GI200" s="43">
        <v>21868086</v>
      </c>
      <c r="GJ200" s="43"/>
      <c r="GK200" s="43"/>
      <c r="GL200" s="43"/>
      <c r="GM200" s="43"/>
      <c r="GN200" s="43">
        <v>21508086</v>
      </c>
      <c r="GO200" s="43"/>
      <c r="GP200" s="43"/>
      <c r="GQ200" s="43"/>
      <c r="GR200" s="43"/>
      <c r="GS200" s="43">
        <v>20999620</v>
      </c>
      <c r="GT200" s="43"/>
      <c r="GU200" s="43"/>
      <c r="GV200" s="43"/>
      <c r="GW200" s="43"/>
      <c r="GX200" s="43">
        <v>20324924</v>
      </c>
    </row>
    <row r="201" spans="1:206" customFormat="1">
      <c r="A201" s="181" t="s">
        <v>224</v>
      </c>
      <c r="B201" t="s">
        <v>3547</v>
      </c>
      <c r="C201" t="s">
        <v>3533</v>
      </c>
      <c r="D201" s="187" t="s">
        <v>3559</v>
      </c>
      <c r="E201" t="s">
        <v>925</v>
      </c>
      <c r="BD201" s="43">
        <v>1114715.5</v>
      </c>
      <c r="BE201" s="43">
        <v>1158495</v>
      </c>
      <c r="BF201" s="43">
        <v>1206813.5</v>
      </c>
      <c r="BG201" s="43">
        <v>1255549</v>
      </c>
      <c r="BH201" s="43">
        <v>1300765</v>
      </c>
      <c r="BI201" s="43">
        <v>1340015.5</v>
      </c>
      <c r="BJ201" s="43">
        <v>1373988</v>
      </c>
      <c r="BK201" s="43">
        <v>1405378.5</v>
      </c>
      <c r="BL201" s="43">
        <v>1437689</v>
      </c>
      <c r="BM201" s="43">
        <v>1474044</v>
      </c>
      <c r="BN201" s="43">
        <v>1517835</v>
      </c>
      <c r="BO201" s="43">
        <v>1571183.5</v>
      </c>
      <c r="BP201" s="43">
        <v>1632407</v>
      </c>
      <c r="BQ201" s="43">
        <v>1698293</v>
      </c>
      <c r="BR201" s="43">
        <v>1766413</v>
      </c>
      <c r="BS201" s="43">
        <v>1835600</v>
      </c>
      <c r="BT201" s="43">
        <v>1904767.5</v>
      </c>
      <c r="BU201" s="43">
        <v>1973136.5</v>
      </c>
      <c r="BV201" s="43">
        <v>2041027</v>
      </c>
      <c r="BW201" s="43">
        <v>2107487.5</v>
      </c>
      <c r="BX201" s="43">
        <v>2171369.5</v>
      </c>
      <c r="BY201" s="43">
        <v>2237712.5</v>
      </c>
      <c r="BZ201" s="43">
        <v>2307514.5</v>
      </c>
      <c r="CA201" s="43">
        <v>2378476.5</v>
      </c>
      <c r="CB201" s="43">
        <v>2452679</v>
      </c>
      <c r="CC201" s="43">
        <v>2529424</v>
      </c>
      <c r="CD201" s="43">
        <v>2606767.5</v>
      </c>
      <c r="CE201" s="43">
        <v>2684756</v>
      </c>
      <c r="CF201" s="43">
        <v>2762181.5</v>
      </c>
      <c r="CG201" s="43">
        <v>2835364</v>
      </c>
      <c r="CH201" s="43">
        <v>2902995.5</v>
      </c>
      <c r="CI201" s="43">
        <v>2964542.5</v>
      </c>
      <c r="CJ201" s="43">
        <v>3021385</v>
      </c>
      <c r="CK201" s="43">
        <v>3079472</v>
      </c>
      <c r="CL201" s="43">
        <v>3145710</v>
      </c>
      <c r="CM201" s="43">
        <v>3223788.5</v>
      </c>
      <c r="CN201" s="43">
        <v>3315945</v>
      </c>
      <c r="CO201" s="43">
        <v>3422897</v>
      </c>
      <c r="CP201" s="43">
        <v>3541097.5</v>
      </c>
      <c r="CQ201" s="43">
        <v>3665215</v>
      </c>
      <c r="CR201" s="43">
        <v>3791764.5</v>
      </c>
      <c r="CS201" s="43">
        <v>3919544</v>
      </c>
      <c r="CT201" s="43">
        <v>4047327.5</v>
      </c>
      <c r="CU201" s="43">
        <v>4173695</v>
      </c>
      <c r="CV201" s="43">
        <v>4297040</v>
      </c>
      <c r="CW201" s="43">
        <v>4415364.5</v>
      </c>
      <c r="CX201" s="43">
        <v>4530140</v>
      </c>
      <c r="CY201" s="43">
        <v>4643680.5</v>
      </c>
      <c r="CZ201" s="43">
        <v>4756304.5</v>
      </c>
      <c r="DA201" s="43">
        <v>4871055</v>
      </c>
      <c r="DB201" s="43">
        <v>4991727.5</v>
      </c>
      <c r="DC201" s="43">
        <v>5123662</v>
      </c>
      <c r="DD201" s="43">
        <v>5267251</v>
      </c>
      <c r="DE201" s="43">
        <v>5420693</v>
      </c>
      <c r="DF201" s="43">
        <v>5585636</v>
      </c>
      <c r="DG201" s="43">
        <v>5757631.5</v>
      </c>
      <c r="DH201" s="43">
        <v>5929376</v>
      </c>
      <c r="DI201" s="43">
        <v>6101067.5</v>
      </c>
      <c r="DJ201" s="43">
        <v>6276566</v>
      </c>
      <c r="DK201" s="43">
        <v>6456753</v>
      </c>
      <c r="DL201" s="43">
        <v>6641391.5</v>
      </c>
      <c r="DM201" s="43">
        <v>6839274.5</v>
      </c>
      <c r="DN201" s="43">
        <v>7061955.5</v>
      </c>
      <c r="DO201" s="43">
        <v>7311869</v>
      </c>
      <c r="DP201" s="43">
        <v>7596814</v>
      </c>
      <c r="DQ201" s="43">
        <v>7914029</v>
      </c>
      <c r="DR201" s="43">
        <v>8248129.5</v>
      </c>
      <c r="DS201" s="43">
        <v>8590569.5</v>
      </c>
      <c r="DT201" s="43">
        <v>8936587.5</v>
      </c>
      <c r="DU201" s="43">
        <v>9270469</v>
      </c>
      <c r="DV201" s="43">
        <v>9561898</v>
      </c>
      <c r="DW201" s="43">
        <v>9817455.5</v>
      </c>
      <c r="DX201" s="43"/>
      <c r="DY201" s="43"/>
      <c r="DZ201" s="43"/>
      <c r="EA201" s="43">
        <v>10911649</v>
      </c>
      <c r="EB201" s="43"/>
      <c r="EC201" s="43"/>
      <c r="ED201" s="43"/>
      <c r="EE201" s="43"/>
      <c r="EF201" s="43">
        <v>12795410</v>
      </c>
      <c r="EG201" s="43"/>
      <c r="EH201" s="43"/>
      <c r="EI201" s="43"/>
      <c r="EJ201" s="43"/>
      <c r="EK201" s="43">
        <v>14238347</v>
      </c>
      <c r="EL201" s="43"/>
      <c r="EM201" s="43"/>
      <c r="EN201" s="43"/>
      <c r="EO201" s="43"/>
      <c r="EP201" s="43">
        <v>15735377</v>
      </c>
      <c r="EQ201" s="43"/>
      <c r="ER201" s="43"/>
      <c r="ES201" s="43"/>
      <c r="ET201" s="43"/>
      <c r="EU201" s="43">
        <v>17541867</v>
      </c>
      <c r="EV201" s="43"/>
      <c r="EW201" s="43"/>
      <c r="EX201" s="43"/>
      <c r="EY201" s="43"/>
      <c r="EZ201" s="43">
        <v>19394325</v>
      </c>
      <c r="FA201" s="43"/>
      <c r="FB201" s="43"/>
      <c r="FC201" s="43"/>
      <c r="FD201" s="43"/>
      <c r="FE201" s="43">
        <v>20786939</v>
      </c>
      <c r="FF201" s="43"/>
      <c r="FG201" s="43"/>
      <c r="FH201" s="43"/>
      <c r="FI201" s="43"/>
      <c r="FJ201" s="43">
        <v>21742769</v>
      </c>
      <c r="FK201" s="43"/>
      <c r="FL201" s="43"/>
      <c r="FM201" s="43"/>
      <c r="FN201" s="43"/>
      <c r="FO201" s="43">
        <v>22411725</v>
      </c>
      <c r="FP201" s="43"/>
      <c r="FQ201" s="43"/>
      <c r="FR201" s="43"/>
      <c r="FS201" s="43"/>
      <c r="FT201" s="43">
        <v>22537422</v>
      </c>
      <c r="FU201" s="43"/>
      <c r="FV201" s="43"/>
      <c r="FW201" s="43"/>
      <c r="FX201" s="43"/>
      <c r="FY201" s="43">
        <v>22595267</v>
      </c>
      <c r="FZ201" s="43"/>
      <c r="GA201" s="43"/>
      <c r="GB201" s="43"/>
      <c r="GC201" s="43"/>
      <c r="GD201" s="43">
        <v>22801860</v>
      </c>
      <c r="GE201" s="43"/>
      <c r="GF201" s="43"/>
      <c r="GG201" s="43"/>
      <c r="GH201" s="43"/>
      <c r="GI201" s="43">
        <v>22455905</v>
      </c>
      <c r="GJ201" s="43"/>
      <c r="GK201" s="43"/>
      <c r="GL201" s="43"/>
      <c r="GM201" s="43"/>
      <c r="GN201" s="43">
        <v>21408651</v>
      </c>
      <c r="GO201" s="43"/>
      <c r="GP201" s="43"/>
      <c r="GQ201" s="43"/>
      <c r="GR201" s="43"/>
      <c r="GS201" s="43">
        <v>21132480</v>
      </c>
      <c r="GT201" s="43"/>
      <c r="GU201" s="43"/>
      <c r="GV201" s="43"/>
      <c r="GW201" s="43"/>
      <c r="GX201" s="43">
        <v>20701616</v>
      </c>
    </row>
    <row r="202" spans="1:206" customFormat="1">
      <c r="A202" s="181" t="s">
        <v>224</v>
      </c>
      <c r="B202" t="s">
        <v>3547</v>
      </c>
      <c r="C202" t="s">
        <v>3533</v>
      </c>
      <c r="D202" s="187" t="s">
        <v>3559</v>
      </c>
      <c r="E202" t="s">
        <v>926</v>
      </c>
      <c r="BD202" s="43">
        <v>709637.5</v>
      </c>
      <c r="BE202" s="43">
        <v>725164.5</v>
      </c>
      <c r="BF202" s="43">
        <v>743330</v>
      </c>
      <c r="BG202" s="43">
        <v>764336.5</v>
      </c>
      <c r="BH202" s="43">
        <v>789758.5</v>
      </c>
      <c r="BI202" s="43">
        <v>820658.5</v>
      </c>
      <c r="BJ202" s="43">
        <v>856910</v>
      </c>
      <c r="BK202" s="43">
        <v>896239.5</v>
      </c>
      <c r="BL202" s="43">
        <v>935890.5</v>
      </c>
      <c r="BM202" s="43">
        <v>973079</v>
      </c>
      <c r="BN202" s="43">
        <v>1006527.5</v>
      </c>
      <c r="BO202" s="43">
        <v>1037422.5</v>
      </c>
      <c r="BP202" s="43">
        <v>1067429</v>
      </c>
      <c r="BQ202" s="43">
        <v>1098416.5</v>
      </c>
      <c r="BR202" s="43">
        <v>1131751.5</v>
      </c>
      <c r="BS202" s="43">
        <v>1169477</v>
      </c>
      <c r="BT202" s="43">
        <v>1212974.5</v>
      </c>
      <c r="BU202" s="43">
        <v>1261736</v>
      </c>
      <c r="BV202" s="43">
        <v>1313374.5</v>
      </c>
      <c r="BW202" s="43">
        <v>1365914.5</v>
      </c>
      <c r="BX202" s="43">
        <v>1418992</v>
      </c>
      <c r="BY202" s="43">
        <v>1475224</v>
      </c>
      <c r="BZ202" s="43">
        <v>1534949.5</v>
      </c>
      <c r="CA202" s="43">
        <v>1596866</v>
      </c>
      <c r="CB202" s="43">
        <v>1660227</v>
      </c>
      <c r="CC202" s="43">
        <v>1723524</v>
      </c>
      <c r="CD202" s="43">
        <v>1785825.5</v>
      </c>
      <c r="CE202" s="43">
        <v>1847168</v>
      </c>
      <c r="CF202" s="43">
        <v>1909159.5</v>
      </c>
      <c r="CG202" s="43">
        <v>1972633</v>
      </c>
      <c r="CH202" s="43">
        <v>2034619</v>
      </c>
      <c r="CI202" s="43">
        <v>2094195.5</v>
      </c>
      <c r="CJ202" s="43">
        <v>2154704</v>
      </c>
      <c r="CK202" s="43">
        <v>2215979</v>
      </c>
      <c r="CL202" s="43">
        <v>2274797.5</v>
      </c>
      <c r="CM202" s="43">
        <v>2330790</v>
      </c>
      <c r="CN202" s="43">
        <v>2384753</v>
      </c>
      <c r="CO202" s="43">
        <v>2437316.5</v>
      </c>
      <c r="CP202" s="43">
        <v>2491628.5</v>
      </c>
      <c r="CQ202" s="43">
        <v>2553166</v>
      </c>
      <c r="CR202" s="43">
        <v>2625572</v>
      </c>
      <c r="CS202" s="43">
        <v>2710216</v>
      </c>
      <c r="CT202" s="43">
        <v>2806752</v>
      </c>
      <c r="CU202" s="43">
        <v>2912963</v>
      </c>
      <c r="CV202" s="43">
        <v>3027229.5</v>
      </c>
      <c r="CW202" s="43">
        <v>3144375.5</v>
      </c>
      <c r="CX202" s="43">
        <v>3260927.5</v>
      </c>
      <c r="CY202" s="43">
        <v>3377088</v>
      </c>
      <c r="CZ202" s="43">
        <v>3491524</v>
      </c>
      <c r="DA202" s="43">
        <v>3601901</v>
      </c>
      <c r="DB202" s="43">
        <v>3707146.5</v>
      </c>
      <c r="DC202" s="43">
        <v>3809694</v>
      </c>
      <c r="DD202" s="43">
        <v>3912116</v>
      </c>
      <c r="DE202" s="43">
        <v>4013997.5</v>
      </c>
      <c r="DF202" s="43">
        <v>4116855.5</v>
      </c>
      <c r="DG202" s="43">
        <v>4226875</v>
      </c>
      <c r="DH202" s="43">
        <v>4349179.5</v>
      </c>
      <c r="DI202" s="43">
        <v>4480615.5</v>
      </c>
      <c r="DJ202" s="43">
        <v>4620122.5</v>
      </c>
      <c r="DK202" s="43">
        <v>4770697</v>
      </c>
      <c r="DL202" s="43">
        <v>4924025</v>
      </c>
      <c r="DM202" s="43">
        <v>5076624.5</v>
      </c>
      <c r="DN202" s="43">
        <v>5233550</v>
      </c>
      <c r="DO202" s="43">
        <v>5393414</v>
      </c>
      <c r="DP202" s="43">
        <v>5556136.5</v>
      </c>
      <c r="DQ202" s="43">
        <v>5723963.5</v>
      </c>
      <c r="DR202" s="43">
        <v>5897485</v>
      </c>
      <c r="DS202" s="43">
        <v>6088568.5</v>
      </c>
      <c r="DT202" s="43">
        <v>6304849.5</v>
      </c>
      <c r="DU202" s="43">
        <v>6545046</v>
      </c>
      <c r="DV202" s="43">
        <v>6784577.5</v>
      </c>
      <c r="DW202" s="43">
        <v>7007729</v>
      </c>
      <c r="DX202" s="43"/>
      <c r="DY202" s="43"/>
      <c r="DZ202" s="43"/>
      <c r="EA202" s="43">
        <v>7967300</v>
      </c>
      <c r="EB202" s="43"/>
      <c r="EC202" s="43"/>
      <c r="ED202" s="43"/>
      <c r="EE202" s="43"/>
      <c r="EF202" s="43">
        <v>9542916</v>
      </c>
      <c r="EG202" s="43"/>
      <c r="EH202" s="43"/>
      <c r="EI202" s="43"/>
      <c r="EJ202" s="43"/>
      <c r="EK202" s="43">
        <v>11312350</v>
      </c>
      <c r="EL202" s="43"/>
      <c r="EM202" s="43"/>
      <c r="EN202" s="43"/>
      <c r="EO202" s="43"/>
      <c r="EP202" s="43">
        <v>12717618</v>
      </c>
      <c r="EQ202" s="43"/>
      <c r="ER202" s="43"/>
      <c r="ES202" s="43"/>
      <c r="ET202" s="43"/>
      <c r="EU202" s="43">
        <v>14190184</v>
      </c>
      <c r="EV202" s="43"/>
      <c r="EW202" s="43"/>
      <c r="EX202" s="43"/>
      <c r="EY202" s="43"/>
      <c r="EZ202" s="43">
        <v>15963636</v>
      </c>
      <c r="FA202" s="43"/>
      <c r="FB202" s="43"/>
      <c r="FC202" s="43"/>
      <c r="FD202" s="43"/>
      <c r="FE202" s="43">
        <v>17807062</v>
      </c>
      <c r="FF202" s="43"/>
      <c r="FG202" s="43"/>
      <c r="FH202" s="43"/>
      <c r="FI202" s="43"/>
      <c r="FJ202" s="43">
        <v>19246115</v>
      </c>
      <c r="FK202" s="43"/>
      <c r="FL202" s="43"/>
      <c r="FM202" s="43"/>
      <c r="FN202" s="43"/>
      <c r="FO202" s="43">
        <v>20289817</v>
      </c>
      <c r="FP202" s="43"/>
      <c r="FQ202" s="43"/>
      <c r="FR202" s="43"/>
      <c r="FS202" s="43"/>
      <c r="FT202" s="43">
        <v>21066700</v>
      </c>
      <c r="FU202" s="43"/>
      <c r="FV202" s="43"/>
      <c r="FW202" s="43"/>
      <c r="FX202" s="43"/>
      <c r="FY202" s="43">
        <v>21330872</v>
      </c>
      <c r="FZ202" s="43"/>
      <c r="GA202" s="43"/>
      <c r="GB202" s="43"/>
      <c r="GC202" s="43"/>
      <c r="GD202" s="43">
        <v>21529151</v>
      </c>
      <c r="GE202" s="43"/>
      <c r="GF202" s="43"/>
      <c r="GG202" s="43"/>
      <c r="GH202" s="43"/>
      <c r="GI202" s="43">
        <v>21862530</v>
      </c>
      <c r="GJ202" s="43"/>
      <c r="GK202" s="43"/>
      <c r="GL202" s="43"/>
      <c r="GM202" s="43"/>
      <c r="GN202" s="43">
        <v>21657417</v>
      </c>
      <c r="GO202" s="43"/>
      <c r="GP202" s="43"/>
      <c r="GQ202" s="43"/>
      <c r="GR202" s="43"/>
      <c r="GS202" s="43">
        <v>20760460</v>
      </c>
      <c r="GT202" s="43"/>
      <c r="GU202" s="43"/>
      <c r="GV202" s="43"/>
      <c r="GW202" s="43"/>
      <c r="GX202" s="43">
        <v>20599262</v>
      </c>
    </row>
    <row r="203" spans="1:206" customFormat="1">
      <c r="A203" s="181" t="s">
        <v>224</v>
      </c>
      <c r="B203" t="s">
        <v>3547</v>
      </c>
      <c r="C203" t="s">
        <v>3533</v>
      </c>
      <c r="D203" s="187" t="s">
        <v>3559</v>
      </c>
      <c r="E203" t="s">
        <v>927</v>
      </c>
      <c r="BD203" s="43">
        <v>416309.5</v>
      </c>
      <c r="BE203" s="43">
        <v>419387.5</v>
      </c>
      <c r="BF203" s="43">
        <v>424137.5</v>
      </c>
      <c r="BG203" s="43">
        <v>430386.5</v>
      </c>
      <c r="BH203" s="43">
        <v>438768.5</v>
      </c>
      <c r="BI203" s="43">
        <v>449899</v>
      </c>
      <c r="BJ203" s="43">
        <v>463327</v>
      </c>
      <c r="BK203" s="43">
        <v>478067</v>
      </c>
      <c r="BL203" s="43">
        <v>494461.5</v>
      </c>
      <c r="BM203" s="43">
        <v>513522.5</v>
      </c>
      <c r="BN203" s="43">
        <v>535878.5</v>
      </c>
      <c r="BO203" s="43">
        <v>562077</v>
      </c>
      <c r="BP203" s="43">
        <v>591334.5</v>
      </c>
      <c r="BQ203" s="43">
        <v>621441</v>
      </c>
      <c r="BR203" s="43">
        <v>649855</v>
      </c>
      <c r="BS203" s="43">
        <v>675594</v>
      </c>
      <c r="BT203" s="43">
        <v>699054.5</v>
      </c>
      <c r="BU203" s="43">
        <v>721423</v>
      </c>
      <c r="BV203" s="43">
        <v>743821.5</v>
      </c>
      <c r="BW203" s="43">
        <v>767051</v>
      </c>
      <c r="BX203" s="43">
        <v>793025.5</v>
      </c>
      <c r="BY203" s="43">
        <v>825631</v>
      </c>
      <c r="BZ203" s="43">
        <v>864760</v>
      </c>
      <c r="CA203" s="43">
        <v>906870.5</v>
      </c>
      <c r="CB203" s="43">
        <v>950921.5</v>
      </c>
      <c r="CC203" s="43">
        <v>997108.5</v>
      </c>
      <c r="CD203" s="43">
        <v>1045179</v>
      </c>
      <c r="CE203" s="43">
        <v>1095393.5</v>
      </c>
      <c r="CF203" s="43">
        <v>1148069</v>
      </c>
      <c r="CG203" s="43">
        <v>1201513</v>
      </c>
      <c r="CH203" s="43">
        <v>1250849.5</v>
      </c>
      <c r="CI203" s="43">
        <v>1293352</v>
      </c>
      <c r="CJ203" s="43">
        <v>1332543</v>
      </c>
      <c r="CK203" s="43">
        <v>1372158</v>
      </c>
      <c r="CL203" s="43">
        <v>1413777</v>
      </c>
      <c r="CM203" s="43">
        <v>1457605</v>
      </c>
      <c r="CN203" s="43">
        <v>1504044</v>
      </c>
      <c r="CO203" s="43">
        <v>1553441.5</v>
      </c>
      <c r="CP203" s="43">
        <v>1604467.5</v>
      </c>
      <c r="CQ203" s="43">
        <v>1654438.5</v>
      </c>
      <c r="CR203" s="43">
        <v>1701669.5</v>
      </c>
      <c r="CS203" s="43">
        <v>1746664</v>
      </c>
      <c r="CT203" s="43">
        <v>1790986</v>
      </c>
      <c r="CU203" s="43">
        <v>1837955</v>
      </c>
      <c r="CV203" s="43">
        <v>1894368.5</v>
      </c>
      <c r="CW203" s="43">
        <v>1961053.5</v>
      </c>
      <c r="CX203" s="43">
        <v>2035461.5</v>
      </c>
      <c r="CY203" s="43">
        <v>2118050</v>
      </c>
      <c r="CZ203" s="43">
        <v>2207526.5</v>
      </c>
      <c r="DA203" s="43">
        <v>2301227</v>
      </c>
      <c r="DB203" s="43">
        <v>2395593.5</v>
      </c>
      <c r="DC203" s="43">
        <v>2489608</v>
      </c>
      <c r="DD203" s="43">
        <v>2584060</v>
      </c>
      <c r="DE203" s="43">
        <v>2677651</v>
      </c>
      <c r="DF203" s="43">
        <v>2768466</v>
      </c>
      <c r="DG203" s="43">
        <v>2857358.5</v>
      </c>
      <c r="DH203" s="43">
        <v>2945821</v>
      </c>
      <c r="DI203" s="43">
        <v>3033797.5</v>
      </c>
      <c r="DJ203" s="43">
        <v>3121640</v>
      </c>
      <c r="DK203" s="43">
        <v>3210468.5</v>
      </c>
      <c r="DL203" s="43">
        <v>3300724.5</v>
      </c>
      <c r="DM203" s="43">
        <v>3401593.5</v>
      </c>
      <c r="DN203" s="43">
        <v>3513842.5</v>
      </c>
      <c r="DO203" s="43">
        <v>3633278.5</v>
      </c>
      <c r="DP203" s="43">
        <v>3763097</v>
      </c>
      <c r="DQ203" s="43">
        <v>3895913</v>
      </c>
      <c r="DR203" s="43">
        <v>4022033</v>
      </c>
      <c r="DS203" s="43">
        <v>4148180.5</v>
      </c>
      <c r="DT203" s="43">
        <v>4279606.5</v>
      </c>
      <c r="DU203" s="43">
        <v>4408282.5</v>
      </c>
      <c r="DV203" s="43">
        <v>4514713</v>
      </c>
      <c r="DW203" s="43">
        <v>4595955.5</v>
      </c>
      <c r="DX203" s="43"/>
      <c r="DY203" s="43"/>
      <c r="DZ203" s="43"/>
      <c r="EA203" s="43">
        <v>5182707</v>
      </c>
      <c r="EB203" s="43"/>
      <c r="EC203" s="43"/>
      <c r="ED203" s="43"/>
      <c r="EE203" s="43"/>
      <c r="EF203" s="43">
        <v>6466552</v>
      </c>
      <c r="EG203" s="43"/>
      <c r="EH203" s="43"/>
      <c r="EI203" s="43"/>
      <c r="EJ203" s="43"/>
      <c r="EK203" s="43">
        <v>7863530</v>
      </c>
      <c r="EL203" s="43"/>
      <c r="EM203" s="43"/>
      <c r="EN203" s="43"/>
      <c r="EO203" s="43"/>
      <c r="EP203" s="43">
        <v>9462172</v>
      </c>
      <c r="EQ203" s="43"/>
      <c r="ER203" s="43"/>
      <c r="ES203" s="43"/>
      <c r="ET203" s="43"/>
      <c r="EU203" s="43">
        <v>10790725</v>
      </c>
      <c r="EV203" s="43"/>
      <c r="EW203" s="43"/>
      <c r="EX203" s="43"/>
      <c r="EY203" s="43"/>
      <c r="EZ203" s="43">
        <v>12203343</v>
      </c>
      <c r="FA203" s="43"/>
      <c r="FB203" s="43"/>
      <c r="FC203" s="43"/>
      <c r="FD203" s="43"/>
      <c r="FE203" s="43">
        <v>13905129</v>
      </c>
      <c r="FF203" s="43"/>
      <c r="FG203" s="43"/>
      <c r="FH203" s="43"/>
      <c r="FI203" s="43"/>
      <c r="FJ203" s="43">
        <v>15706777</v>
      </c>
      <c r="FK203" s="43"/>
      <c r="FL203" s="43"/>
      <c r="FM203" s="43"/>
      <c r="FN203" s="43"/>
      <c r="FO203" s="43">
        <v>17182953</v>
      </c>
      <c r="FP203" s="43"/>
      <c r="FQ203" s="43"/>
      <c r="FR203" s="43"/>
      <c r="FS203" s="43"/>
      <c r="FT203" s="43">
        <v>18316075</v>
      </c>
      <c r="FU203" s="43"/>
      <c r="FV203" s="43"/>
      <c r="FW203" s="43"/>
      <c r="FX203" s="43"/>
      <c r="FY203" s="43">
        <v>19214568</v>
      </c>
      <c r="FZ203" s="43"/>
      <c r="GA203" s="43"/>
      <c r="GB203" s="43"/>
      <c r="GC203" s="43"/>
      <c r="GD203" s="43">
        <v>19649057</v>
      </c>
      <c r="GE203" s="43"/>
      <c r="GF203" s="43"/>
      <c r="GG203" s="43"/>
      <c r="GH203" s="43"/>
      <c r="GI203" s="43">
        <v>20022350</v>
      </c>
      <c r="GJ203" s="43"/>
      <c r="GK203" s="43"/>
      <c r="GL203" s="43"/>
      <c r="GM203" s="43"/>
      <c r="GN203" s="43">
        <v>20524726</v>
      </c>
      <c r="GO203" s="43"/>
      <c r="GP203" s="43"/>
      <c r="GQ203" s="43"/>
      <c r="GR203" s="43"/>
      <c r="GS203" s="43">
        <v>20507934</v>
      </c>
      <c r="GT203" s="43"/>
      <c r="GU203" s="43"/>
      <c r="GV203" s="43"/>
      <c r="GW203" s="43"/>
      <c r="GX203" s="43">
        <v>19818595</v>
      </c>
    </row>
    <row r="204" spans="1:206" customFormat="1">
      <c r="A204" s="181" t="s">
        <v>224</v>
      </c>
      <c r="B204" t="s">
        <v>3547</v>
      </c>
      <c r="C204" t="s">
        <v>3533</v>
      </c>
      <c r="D204" s="187" t="s">
        <v>3559</v>
      </c>
      <c r="E204" t="s">
        <v>928</v>
      </c>
      <c r="BD204" s="43">
        <v>203884</v>
      </c>
      <c r="BE204" s="43">
        <v>203682.5</v>
      </c>
      <c r="BF204" s="43">
        <v>205533</v>
      </c>
      <c r="BG204" s="43">
        <v>208309</v>
      </c>
      <c r="BH204" s="43">
        <v>211509.5</v>
      </c>
      <c r="BI204" s="43">
        <v>215058</v>
      </c>
      <c r="BJ204" s="43">
        <v>219137</v>
      </c>
      <c r="BK204" s="43">
        <v>223671</v>
      </c>
      <c r="BL204" s="43">
        <v>228814.5</v>
      </c>
      <c r="BM204" s="43">
        <v>234713</v>
      </c>
      <c r="BN204" s="43">
        <v>241095</v>
      </c>
      <c r="BO204" s="43">
        <v>248330.5</v>
      </c>
      <c r="BP204" s="43">
        <v>257260</v>
      </c>
      <c r="BQ204" s="43">
        <v>267826.5</v>
      </c>
      <c r="BR204" s="43">
        <v>279924</v>
      </c>
      <c r="BS204" s="43">
        <v>294277.5</v>
      </c>
      <c r="BT204" s="43">
        <v>310940</v>
      </c>
      <c r="BU204" s="43">
        <v>328808.5</v>
      </c>
      <c r="BV204" s="43">
        <v>346501</v>
      </c>
      <c r="BW204" s="43">
        <v>362668</v>
      </c>
      <c r="BX204" s="43">
        <v>376780</v>
      </c>
      <c r="BY204" s="43">
        <v>391689</v>
      </c>
      <c r="BZ204" s="43">
        <v>408890</v>
      </c>
      <c r="CA204" s="43">
        <v>426769</v>
      </c>
      <c r="CB204" s="43">
        <v>445693</v>
      </c>
      <c r="CC204" s="43">
        <v>467487</v>
      </c>
      <c r="CD204" s="43">
        <v>492677</v>
      </c>
      <c r="CE204" s="43">
        <v>520510</v>
      </c>
      <c r="CF204" s="43">
        <v>550045</v>
      </c>
      <c r="CG204" s="43">
        <v>580753</v>
      </c>
      <c r="CH204" s="43">
        <v>610082</v>
      </c>
      <c r="CI204" s="43">
        <v>637725</v>
      </c>
      <c r="CJ204" s="43">
        <v>666433.5</v>
      </c>
      <c r="CK204" s="43">
        <v>695775</v>
      </c>
      <c r="CL204" s="43">
        <v>724423</v>
      </c>
      <c r="CM204" s="43">
        <v>752506.5</v>
      </c>
      <c r="CN204" s="43">
        <v>780662</v>
      </c>
      <c r="CO204" s="43">
        <v>809177</v>
      </c>
      <c r="CP204" s="43">
        <v>838477.5</v>
      </c>
      <c r="CQ204" s="43">
        <v>869697</v>
      </c>
      <c r="CR204" s="43">
        <v>901266</v>
      </c>
      <c r="CS204" s="43">
        <v>932271</v>
      </c>
      <c r="CT204" s="43">
        <v>964361</v>
      </c>
      <c r="CU204" s="43">
        <v>997802.5</v>
      </c>
      <c r="CV204" s="43">
        <v>1033368</v>
      </c>
      <c r="CW204" s="43">
        <v>1069696.5</v>
      </c>
      <c r="CX204" s="43">
        <v>1105458</v>
      </c>
      <c r="CY204" s="43">
        <v>1141598</v>
      </c>
      <c r="CZ204" s="43">
        <v>1180085.5</v>
      </c>
      <c r="DA204" s="43">
        <v>1224355.5</v>
      </c>
      <c r="DB204" s="43">
        <v>1273892.5</v>
      </c>
      <c r="DC204" s="43">
        <v>1327292.5</v>
      </c>
      <c r="DD204" s="43">
        <v>1385703.5</v>
      </c>
      <c r="DE204" s="43">
        <v>1448506</v>
      </c>
      <c r="DF204" s="43">
        <v>1514431</v>
      </c>
      <c r="DG204" s="43">
        <v>1583410.5</v>
      </c>
      <c r="DH204" s="43">
        <v>1654803.5</v>
      </c>
      <c r="DI204" s="43">
        <v>1725530</v>
      </c>
      <c r="DJ204" s="43">
        <v>1794428.5</v>
      </c>
      <c r="DK204" s="43">
        <v>1860623</v>
      </c>
      <c r="DL204" s="43">
        <v>1921423</v>
      </c>
      <c r="DM204" s="43">
        <v>1982399</v>
      </c>
      <c r="DN204" s="43">
        <v>2046492.5</v>
      </c>
      <c r="DO204" s="43">
        <v>2111938.5</v>
      </c>
      <c r="DP204" s="43">
        <v>2180109</v>
      </c>
      <c r="DQ204" s="43">
        <v>2250490.5</v>
      </c>
      <c r="DR204" s="43">
        <v>2323920.5</v>
      </c>
      <c r="DS204" s="43">
        <v>2404580.5</v>
      </c>
      <c r="DT204" s="43">
        <v>2493917</v>
      </c>
      <c r="DU204" s="43">
        <v>2584565</v>
      </c>
      <c r="DV204" s="43">
        <v>2653597.5</v>
      </c>
      <c r="DW204" s="43">
        <v>2693727.5</v>
      </c>
      <c r="DX204" s="43"/>
      <c r="DY204" s="43"/>
      <c r="DZ204" s="43"/>
      <c r="EA204" s="43">
        <v>2966371</v>
      </c>
      <c r="EB204" s="43"/>
      <c r="EC204" s="43"/>
      <c r="ED204" s="43"/>
      <c r="EE204" s="43"/>
      <c r="EF204" s="43">
        <v>3668121</v>
      </c>
      <c r="EG204" s="43"/>
      <c r="EH204" s="43"/>
      <c r="EI204" s="43"/>
      <c r="EJ204" s="43"/>
      <c r="EK204" s="43">
        <v>4680152</v>
      </c>
      <c r="EL204" s="43"/>
      <c r="EM204" s="43"/>
      <c r="EN204" s="43"/>
      <c r="EO204" s="43"/>
      <c r="EP204" s="43">
        <v>5815421</v>
      </c>
      <c r="EQ204" s="43"/>
      <c r="ER204" s="43"/>
      <c r="ES204" s="43"/>
      <c r="ET204" s="43"/>
      <c r="EU204" s="43">
        <v>7152830</v>
      </c>
      <c r="EV204" s="43"/>
      <c r="EW204" s="43"/>
      <c r="EX204" s="43"/>
      <c r="EY204" s="43"/>
      <c r="EZ204" s="43">
        <v>8333464</v>
      </c>
      <c r="FA204" s="43"/>
      <c r="FB204" s="43"/>
      <c r="FC204" s="43"/>
      <c r="FD204" s="43"/>
      <c r="FE204" s="43">
        <v>9617652</v>
      </c>
      <c r="FF204" s="43"/>
      <c r="FG204" s="43"/>
      <c r="FH204" s="43"/>
      <c r="FI204" s="43"/>
      <c r="FJ204" s="43">
        <v>11172705</v>
      </c>
      <c r="FK204" s="43"/>
      <c r="FL204" s="43"/>
      <c r="FM204" s="43"/>
      <c r="FN204" s="43"/>
      <c r="FO204" s="43">
        <v>12861518</v>
      </c>
      <c r="FP204" s="43"/>
      <c r="FQ204" s="43"/>
      <c r="FR204" s="43"/>
      <c r="FS204" s="43"/>
      <c r="FT204" s="43">
        <v>14330173</v>
      </c>
      <c r="FU204" s="43"/>
      <c r="FV204" s="43"/>
      <c r="FW204" s="43"/>
      <c r="FX204" s="43"/>
      <c r="FY204" s="43">
        <v>15538492</v>
      </c>
      <c r="FZ204" s="43"/>
      <c r="GA204" s="43"/>
      <c r="GB204" s="43"/>
      <c r="GC204" s="43"/>
      <c r="GD204" s="43">
        <v>16563273</v>
      </c>
      <c r="GE204" s="43"/>
      <c r="GF204" s="43"/>
      <c r="GG204" s="43"/>
      <c r="GH204" s="43"/>
      <c r="GI204" s="43">
        <v>17199658</v>
      </c>
      <c r="GJ204" s="43"/>
      <c r="GK204" s="43"/>
      <c r="GL204" s="43"/>
      <c r="GM204" s="43"/>
      <c r="GN204" s="43">
        <v>17791165</v>
      </c>
      <c r="GO204" s="43"/>
      <c r="GP204" s="43"/>
      <c r="GQ204" s="43"/>
      <c r="GR204" s="43"/>
      <c r="GS204" s="43">
        <v>18506019</v>
      </c>
      <c r="GT204" s="43"/>
      <c r="GU204" s="43"/>
      <c r="GV204" s="43"/>
      <c r="GW204" s="43"/>
      <c r="GX204" s="43">
        <v>18739725</v>
      </c>
    </row>
    <row r="205" spans="1:206" customFormat="1">
      <c r="A205" s="181" t="s">
        <v>224</v>
      </c>
      <c r="B205" t="s">
        <v>3547</v>
      </c>
      <c r="C205" t="s">
        <v>3533</v>
      </c>
      <c r="D205" s="187" t="s">
        <v>3559</v>
      </c>
      <c r="E205" t="s">
        <v>929</v>
      </c>
      <c r="BD205" s="43">
        <v>78981.5</v>
      </c>
      <c r="BE205" s="43">
        <v>76824.5</v>
      </c>
      <c r="BF205" s="43">
        <v>76111</v>
      </c>
      <c r="BG205" s="43">
        <v>76142</v>
      </c>
      <c r="BH205" s="43">
        <v>76927</v>
      </c>
      <c r="BI205" s="43">
        <v>78311</v>
      </c>
      <c r="BJ205" s="43">
        <v>80162.5</v>
      </c>
      <c r="BK205" s="43">
        <v>82310.5</v>
      </c>
      <c r="BL205" s="43">
        <v>84571</v>
      </c>
      <c r="BM205" s="43">
        <v>86551.5</v>
      </c>
      <c r="BN205" s="43">
        <v>87235.5</v>
      </c>
      <c r="BO205" s="43">
        <v>87296</v>
      </c>
      <c r="BP205" s="43">
        <v>88486.5</v>
      </c>
      <c r="BQ205" s="43">
        <v>90822.5</v>
      </c>
      <c r="BR205" s="43">
        <v>93817.5</v>
      </c>
      <c r="BS205" s="43">
        <v>97531</v>
      </c>
      <c r="BT205" s="43">
        <v>101840.5</v>
      </c>
      <c r="BU205" s="43">
        <v>106465.5</v>
      </c>
      <c r="BV205" s="43">
        <v>111339</v>
      </c>
      <c r="BW205" s="43">
        <v>116530.5</v>
      </c>
      <c r="BX205" s="43">
        <v>122127.5</v>
      </c>
      <c r="BY205" s="43">
        <v>129713.5</v>
      </c>
      <c r="BZ205" s="43">
        <v>139610</v>
      </c>
      <c r="CA205" s="43">
        <v>149863</v>
      </c>
      <c r="CB205" s="43">
        <v>160034.5</v>
      </c>
      <c r="CC205" s="43">
        <v>170447.5</v>
      </c>
      <c r="CD205" s="43">
        <v>180790</v>
      </c>
      <c r="CE205" s="43">
        <v>190961.5</v>
      </c>
      <c r="CF205" s="43">
        <v>200967</v>
      </c>
      <c r="CG205" s="43">
        <v>211113</v>
      </c>
      <c r="CH205" s="43">
        <v>220932.5</v>
      </c>
      <c r="CI205" s="43">
        <v>229968</v>
      </c>
      <c r="CJ205" s="43">
        <v>239795</v>
      </c>
      <c r="CK205" s="43">
        <v>251050.5</v>
      </c>
      <c r="CL205" s="43">
        <v>263382</v>
      </c>
      <c r="CM205" s="43">
        <v>277073</v>
      </c>
      <c r="CN205" s="43">
        <v>292321</v>
      </c>
      <c r="CO205" s="43">
        <v>308776</v>
      </c>
      <c r="CP205" s="43">
        <v>325377</v>
      </c>
      <c r="CQ205" s="43">
        <v>341666.5</v>
      </c>
      <c r="CR205" s="43">
        <v>356596</v>
      </c>
      <c r="CS205" s="43">
        <v>369927</v>
      </c>
      <c r="CT205" s="43">
        <v>382908.5</v>
      </c>
      <c r="CU205" s="43">
        <v>396418</v>
      </c>
      <c r="CV205" s="43">
        <v>412829</v>
      </c>
      <c r="CW205" s="43">
        <v>431306</v>
      </c>
      <c r="CX205" s="43">
        <v>450071</v>
      </c>
      <c r="CY205" s="43">
        <v>469564.5</v>
      </c>
      <c r="CZ205" s="43">
        <v>489415.5</v>
      </c>
      <c r="DA205" s="43">
        <v>509511</v>
      </c>
      <c r="DB205" s="43">
        <v>529842.5</v>
      </c>
      <c r="DC205" s="43">
        <v>551202</v>
      </c>
      <c r="DD205" s="43">
        <v>574074.5</v>
      </c>
      <c r="DE205" s="43">
        <v>598205</v>
      </c>
      <c r="DF205" s="43">
        <v>624957</v>
      </c>
      <c r="DG205" s="43">
        <v>655562.5</v>
      </c>
      <c r="DH205" s="43">
        <v>689518.5</v>
      </c>
      <c r="DI205" s="43">
        <v>724873</v>
      </c>
      <c r="DJ205" s="43">
        <v>761401</v>
      </c>
      <c r="DK205" s="43">
        <v>799140</v>
      </c>
      <c r="DL205" s="43">
        <v>835198</v>
      </c>
      <c r="DM205" s="43">
        <v>873320.5</v>
      </c>
      <c r="DN205" s="43">
        <v>911929</v>
      </c>
      <c r="DO205" s="43">
        <v>947969</v>
      </c>
      <c r="DP205" s="43">
        <v>983983</v>
      </c>
      <c r="DQ205" s="43">
        <v>1017790.5</v>
      </c>
      <c r="DR205" s="43">
        <v>1047969</v>
      </c>
      <c r="DS205" s="43">
        <v>1080574</v>
      </c>
      <c r="DT205" s="43">
        <v>1118600</v>
      </c>
      <c r="DU205" s="43">
        <v>1151855.5</v>
      </c>
      <c r="DV205" s="43">
        <v>1171543.5</v>
      </c>
      <c r="DW205" s="43">
        <v>1181440</v>
      </c>
      <c r="DX205" s="43"/>
      <c r="DY205" s="43"/>
      <c r="DZ205" s="43"/>
      <c r="EA205" s="43">
        <v>1300104</v>
      </c>
      <c r="EB205" s="43"/>
      <c r="EC205" s="43"/>
      <c r="ED205" s="43"/>
      <c r="EE205" s="43"/>
      <c r="EF205" s="43">
        <v>1605324</v>
      </c>
      <c r="EG205" s="43"/>
      <c r="EH205" s="43"/>
      <c r="EI205" s="43"/>
      <c r="EJ205" s="43"/>
      <c r="EK205" s="43">
        <v>2054154</v>
      </c>
      <c r="EL205" s="43"/>
      <c r="EM205" s="43"/>
      <c r="EN205" s="43"/>
      <c r="EO205" s="43"/>
      <c r="EP205" s="43">
        <v>2706932</v>
      </c>
      <c r="EQ205" s="43"/>
      <c r="ER205" s="43"/>
      <c r="ES205" s="43"/>
      <c r="ET205" s="43"/>
      <c r="EU205" s="43">
        <v>3474527</v>
      </c>
      <c r="EV205" s="43"/>
      <c r="EW205" s="43"/>
      <c r="EX205" s="43"/>
      <c r="EY205" s="43"/>
      <c r="EZ205" s="43">
        <v>4424079</v>
      </c>
      <c r="FA205" s="43"/>
      <c r="FB205" s="43"/>
      <c r="FC205" s="43"/>
      <c r="FD205" s="43"/>
      <c r="FE205" s="43">
        <v>5337721</v>
      </c>
      <c r="FF205" s="43"/>
      <c r="FG205" s="43"/>
      <c r="FH205" s="43"/>
      <c r="FI205" s="43"/>
      <c r="FJ205" s="43">
        <v>6373028</v>
      </c>
      <c r="FK205" s="43"/>
      <c r="FL205" s="43"/>
      <c r="FM205" s="43"/>
      <c r="FN205" s="43"/>
      <c r="FO205" s="43">
        <v>7643851</v>
      </c>
      <c r="FP205" s="43"/>
      <c r="FQ205" s="43"/>
      <c r="FR205" s="43"/>
      <c r="FS205" s="43"/>
      <c r="FT205" s="43">
        <v>9078598</v>
      </c>
      <c r="FU205" s="43"/>
      <c r="FV205" s="43"/>
      <c r="FW205" s="43"/>
      <c r="FX205" s="43"/>
      <c r="FY205" s="43">
        <v>10436579</v>
      </c>
      <c r="FZ205" s="43"/>
      <c r="GA205" s="43"/>
      <c r="GB205" s="43"/>
      <c r="GC205" s="43"/>
      <c r="GD205" s="43">
        <v>11653948</v>
      </c>
      <c r="GE205" s="43"/>
      <c r="GF205" s="43"/>
      <c r="GG205" s="43"/>
      <c r="GH205" s="43"/>
      <c r="GI205" s="43">
        <v>12766745</v>
      </c>
      <c r="GJ205" s="43"/>
      <c r="GK205" s="43"/>
      <c r="GL205" s="43"/>
      <c r="GM205" s="43"/>
      <c r="GN205" s="43">
        <v>13588552</v>
      </c>
      <c r="GO205" s="43"/>
      <c r="GP205" s="43"/>
      <c r="GQ205" s="43"/>
      <c r="GR205" s="43"/>
      <c r="GS205" s="43">
        <v>14403267</v>
      </c>
      <c r="GT205" s="43"/>
      <c r="GU205" s="43"/>
      <c r="GV205" s="43"/>
      <c r="GW205" s="43"/>
      <c r="GX205" s="43">
        <v>15350625</v>
      </c>
    </row>
    <row r="206" spans="1:206" customFormat="1">
      <c r="A206" s="181" t="s">
        <v>224</v>
      </c>
      <c r="B206" t="s">
        <v>3547</v>
      </c>
      <c r="C206" t="s">
        <v>3533</v>
      </c>
      <c r="D206" s="187" t="s">
        <v>3559</v>
      </c>
      <c r="E206" t="s">
        <v>930</v>
      </c>
      <c r="BD206" s="43">
        <v>22330.5</v>
      </c>
      <c r="BE206" s="43">
        <v>21660</v>
      </c>
      <c r="BF206" s="43">
        <v>21679</v>
      </c>
      <c r="BG206" s="43">
        <v>21824.5</v>
      </c>
      <c r="BH206" s="43">
        <v>22120</v>
      </c>
      <c r="BI206" s="43">
        <v>22576</v>
      </c>
      <c r="BJ206" s="43">
        <v>23155.5</v>
      </c>
      <c r="BK206" s="43">
        <v>23814.5</v>
      </c>
      <c r="BL206" s="43">
        <v>24565</v>
      </c>
      <c r="BM206" s="43">
        <v>25241</v>
      </c>
      <c r="BN206" s="43">
        <v>24945.5</v>
      </c>
      <c r="BO206" s="43">
        <v>23994.5</v>
      </c>
      <c r="BP206" s="43">
        <v>23534</v>
      </c>
      <c r="BQ206" s="43">
        <v>23526</v>
      </c>
      <c r="BR206" s="43">
        <v>23735</v>
      </c>
      <c r="BS206" s="43">
        <v>24127.5</v>
      </c>
      <c r="BT206" s="43">
        <v>24746</v>
      </c>
      <c r="BU206" s="43">
        <v>25618.5</v>
      </c>
      <c r="BV206" s="43">
        <v>26729.5</v>
      </c>
      <c r="BW206" s="43">
        <v>27978.5</v>
      </c>
      <c r="BX206" s="43">
        <v>28945</v>
      </c>
      <c r="BY206" s="43">
        <v>30023</v>
      </c>
      <c r="BZ206" s="43">
        <v>31779.5</v>
      </c>
      <c r="CA206" s="43">
        <v>33947</v>
      </c>
      <c r="CB206" s="43">
        <v>36726</v>
      </c>
      <c r="CC206" s="43">
        <v>40428.5</v>
      </c>
      <c r="CD206" s="43">
        <v>44916.5</v>
      </c>
      <c r="CE206" s="43">
        <v>49908</v>
      </c>
      <c r="CF206" s="43">
        <v>55257</v>
      </c>
      <c r="CG206" s="43">
        <v>60940</v>
      </c>
      <c r="CH206" s="43">
        <v>65309</v>
      </c>
      <c r="CI206" s="43">
        <v>66562</v>
      </c>
      <c r="CJ206" s="43">
        <v>66565</v>
      </c>
      <c r="CK206" s="43">
        <v>67064</v>
      </c>
      <c r="CL206" s="43">
        <v>68273.5</v>
      </c>
      <c r="CM206" s="43">
        <v>71090</v>
      </c>
      <c r="CN206" s="43">
        <v>75583.5</v>
      </c>
      <c r="CO206" s="43">
        <v>81082.5</v>
      </c>
      <c r="CP206" s="43">
        <v>87203.5</v>
      </c>
      <c r="CQ206" s="43">
        <v>93960</v>
      </c>
      <c r="CR206" s="43">
        <v>99564.5</v>
      </c>
      <c r="CS206" s="43">
        <v>103666</v>
      </c>
      <c r="CT206" s="43">
        <v>108043</v>
      </c>
      <c r="CU206" s="43">
        <v>112855.5</v>
      </c>
      <c r="CV206" s="43">
        <v>118638</v>
      </c>
      <c r="CW206" s="43">
        <v>125203.5</v>
      </c>
      <c r="CX206" s="43">
        <v>131751.5</v>
      </c>
      <c r="CY206" s="43">
        <v>138266.5</v>
      </c>
      <c r="CZ206" s="43">
        <v>145101.5</v>
      </c>
      <c r="DA206" s="43">
        <v>152837</v>
      </c>
      <c r="DB206" s="43">
        <v>161056</v>
      </c>
      <c r="DC206" s="43">
        <v>169136</v>
      </c>
      <c r="DD206" s="43">
        <v>177343</v>
      </c>
      <c r="DE206" s="43">
        <v>185506</v>
      </c>
      <c r="DF206" s="43">
        <v>193779.5</v>
      </c>
      <c r="DG206" s="43">
        <v>203105.5</v>
      </c>
      <c r="DH206" s="43">
        <v>213892</v>
      </c>
      <c r="DI206" s="43">
        <v>225113.5</v>
      </c>
      <c r="DJ206" s="43">
        <v>236223</v>
      </c>
      <c r="DK206" s="43">
        <v>247743.5</v>
      </c>
      <c r="DL206" s="43">
        <v>259031</v>
      </c>
      <c r="DM206" s="43">
        <v>272282</v>
      </c>
      <c r="DN206" s="43">
        <v>285617</v>
      </c>
      <c r="DO206" s="43">
        <v>297528</v>
      </c>
      <c r="DP206" s="43">
        <v>311003.5</v>
      </c>
      <c r="DQ206" s="43">
        <v>324808.5</v>
      </c>
      <c r="DR206" s="43">
        <v>337432</v>
      </c>
      <c r="DS206" s="43">
        <v>350251</v>
      </c>
      <c r="DT206" s="43">
        <v>364313.5</v>
      </c>
      <c r="DU206" s="43">
        <v>373576</v>
      </c>
      <c r="DV206" s="43">
        <v>375291.5</v>
      </c>
      <c r="DW206" s="43">
        <v>372853.5</v>
      </c>
      <c r="DX206" s="43"/>
      <c r="DY206" s="43"/>
      <c r="DZ206" s="43"/>
      <c r="EA206" s="43">
        <v>386202</v>
      </c>
      <c r="EB206" s="43"/>
      <c r="EC206" s="43"/>
      <c r="ED206" s="43"/>
      <c r="EE206" s="43"/>
      <c r="EF206" s="43">
        <v>485549</v>
      </c>
      <c r="EG206" s="43"/>
      <c r="EH206" s="43"/>
      <c r="EI206" s="43"/>
      <c r="EJ206" s="43"/>
      <c r="EK206" s="43">
        <v>624121</v>
      </c>
      <c r="EL206" s="43"/>
      <c r="EM206" s="43"/>
      <c r="EN206" s="43"/>
      <c r="EO206" s="43"/>
      <c r="EP206" s="43">
        <v>833325</v>
      </c>
      <c r="EQ206" s="43"/>
      <c r="ER206" s="43"/>
      <c r="ES206" s="43"/>
      <c r="ET206" s="43"/>
      <c r="EU206" s="43">
        <v>1142641</v>
      </c>
      <c r="EV206" s="43"/>
      <c r="EW206" s="43"/>
      <c r="EX206" s="43"/>
      <c r="EY206" s="43"/>
      <c r="EZ206" s="43">
        <v>1530712</v>
      </c>
      <c r="FA206" s="43"/>
      <c r="FB206" s="43"/>
      <c r="FC206" s="43"/>
      <c r="FD206" s="43"/>
      <c r="FE206" s="43">
        <v>2044600</v>
      </c>
      <c r="FF206" s="43"/>
      <c r="FG206" s="43"/>
      <c r="FH206" s="43"/>
      <c r="FI206" s="43"/>
      <c r="FJ206" s="43">
        <v>2596797</v>
      </c>
      <c r="FK206" s="43"/>
      <c r="FL206" s="43"/>
      <c r="FM206" s="43"/>
      <c r="FN206" s="43"/>
      <c r="FO206" s="43">
        <v>3261450</v>
      </c>
      <c r="FP206" s="43"/>
      <c r="FQ206" s="43"/>
      <c r="FR206" s="43"/>
      <c r="FS206" s="43"/>
      <c r="FT206" s="43">
        <v>4101393</v>
      </c>
      <c r="FU206" s="43"/>
      <c r="FV206" s="43"/>
      <c r="FW206" s="43"/>
      <c r="FX206" s="43"/>
      <c r="FY206" s="43">
        <v>5101890</v>
      </c>
      <c r="FZ206" s="43"/>
      <c r="GA206" s="43"/>
      <c r="GB206" s="43"/>
      <c r="GC206" s="43"/>
      <c r="GD206" s="43">
        <v>6151406</v>
      </c>
      <c r="GE206" s="43"/>
      <c r="GF206" s="43"/>
      <c r="GG206" s="43"/>
      <c r="GH206" s="43"/>
      <c r="GI206" s="43">
        <v>7192390</v>
      </c>
      <c r="GJ206" s="43"/>
      <c r="GK206" s="43"/>
      <c r="GL206" s="43"/>
      <c r="GM206" s="43"/>
      <c r="GN206" s="43">
        <v>8170712</v>
      </c>
      <c r="GO206" s="43"/>
      <c r="GP206" s="43"/>
      <c r="GQ206" s="43"/>
      <c r="GR206" s="43"/>
      <c r="GS206" s="43">
        <v>9022396</v>
      </c>
      <c r="GT206" s="43"/>
      <c r="GU206" s="43"/>
      <c r="GV206" s="43"/>
      <c r="GW206" s="43"/>
      <c r="GX206" s="43">
        <v>9932604</v>
      </c>
    </row>
    <row r="207" spans="1:206" customFormat="1">
      <c r="A207" s="181" t="s">
        <v>224</v>
      </c>
      <c r="B207" t="s">
        <v>3547</v>
      </c>
      <c r="C207" t="s">
        <v>3533</v>
      </c>
      <c r="D207" s="187" t="s">
        <v>3559</v>
      </c>
      <c r="E207" t="s">
        <v>931</v>
      </c>
      <c r="BD207" s="43">
        <v>4623.5</v>
      </c>
      <c r="BE207" s="43">
        <v>4023.5</v>
      </c>
      <c r="BF207" s="43">
        <v>4078.5</v>
      </c>
      <c r="BG207" s="43">
        <v>4289.5</v>
      </c>
      <c r="BH207" s="43">
        <v>4549</v>
      </c>
      <c r="BI207" s="43">
        <v>4867.5</v>
      </c>
      <c r="BJ207" s="43">
        <v>5203.5</v>
      </c>
      <c r="BK207" s="43">
        <v>5499</v>
      </c>
      <c r="BL207" s="43">
        <v>5741</v>
      </c>
      <c r="BM207" s="43">
        <v>5921</v>
      </c>
      <c r="BN207" s="43">
        <v>5704</v>
      </c>
      <c r="BO207" s="43">
        <v>5200</v>
      </c>
      <c r="BP207" s="43">
        <v>4836.5</v>
      </c>
      <c r="BQ207" s="43">
        <v>4583</v>
      </c>
      <c r="BR207" s="43">
        <v>4422</v>
      </c>
      <c r="BS207" s="43">
        <v>4335.5</v>
      </c>
      <c r="BT207" s="43">
        <v>4292.5</v>
      </c>
      <c r="BU207" s="43">
        <v>4307.5</v>
      </c>
      <c r="BV207" s="43">
        <v>4414.5</v>
      </c>
      <c r="BW207" s="43">
        <v>4613.5</v>
      </c>
      <c r="BX207" s="43">
        <v>4808.5</v>
      </c>
      <c r="BY207" s="43">
        <v>5054.5</v>
      </c>
      <c r="BZ207" s="43">
        <v>5388.5</v>
      </c>
      <c r="CA207" s="43">
        <v>5689.5</v>
      </c>
      <c r="CB207" s="43">
        <v>6036.5</v>
      </c>
      <c r="CC207" s="43">
        <v>6552.5</v>
      </c>
      <c r="CD207" s="43">
        <v>7252.5</v>
      </c>
      <c r="CE207" s="43">
        <v>8258</v>
      </c>
      <c r="CF207" s="43">
        <v>9766</v>
      </c>
      <c r="CG207" s="43">
        <v>11867.5</v>
      </c>
      <c r="CH207" s="43">
        <v>13814</v>
      </c>
      <c r="CI207" s="43">
        <v>14401</v>
      </c>
      <c r="CJ207" s="43">
        <v>14341.5</v>
      </c>
      <c r="CK207" s="43">
        <v>14685</v>
      </c>
      <c r="CL207" s="43">
        <v>15373.5</v>
      </c>
      <c r="CM207" s="43">
        <v>16477.5</v>
      </c>
      <c r="CN207" s="43">
        <v>17611</v>
      </c>
      <c r="CO207" s="43">
        <v>18634</v>
      </c>
      <c r="CP207" s="43">
        <v>19745</v>
      </c>
      <c r="CQ207" s="43">
        <v>21193</v>
      </c>
      <c r="CR207" s="43">
        <v>22013.5</v>
      </c>
      <c r="CS207" s="43">
        <v>21839</v>
      </c>
      <c r="CT207" s="43">
        <v>21855</v>
      </c>
      <c r="CU207" s="43">
        <v>22576.5</v>
      </c>
      <c r="CV207" s="43">
        <v>24336.5</v>
      </c>
      <c r="CW207" s="43">
        <v>26996.5</v>
      </c>
      <c r="CX207" s="43">
        <v>30149.5</v>
      </c>
      <c r="CY207" s="43">
        <v>33460</v>
      </c>
      <c r="CZ207" s="43">
        <v>36446.5</v>
      </c>
      <c r="DA207" s="43">
        <v>39236.5</v>
      </c>
      <c r="DB207" s="43">
        <v>41283.5</v>
      </c>
      <c r="DC207" s="43">
        <v>42085.5</v>
      </c>
      <c r="DD207" s="43">
        <v>42754.5</v>
      </c>
      <c r="DE207" s="43">
        <v>43768.5</v>
      </c>
      <c r="DF207" s="43">
        <v>45126</v>
      </c>
      <c r="DG207" s="43">
        <v>46945</v>
      </c>
      <c r="DH207" s="43">
        <v>49173</v>
      </c>
      <c r="DI207" s="43">
        <v>51403</v>
      </c>
      <c r="DJ207" s="43">
        <v>53339.5</v>
      </c>
      <c r="DK207" s="43">
        <v>55315.5</v>
      </c>
      <c r="DL207" s="43">
        <v>57477</v>
      </c>
      <c r="DM207" s="43">
        <v>60678</v>
      </c>
      <c r="DN207" s="43">
        <v>63752</v>
      </c>
      <c r="DO207" s="43">
        <v>65717</v>
      </c>
      <c r="DP207" s="43">
        <v>67818</v>
      </c>
      <c r="DQ207" s="43">
        <v>70212.5</v>
      </c>
      <c r="DR207" s="43">
        <v>72574.5</v>
      </c>
      <c r="DS207" s="43">
        <v>75390.5</v>
      </c>
      <c r="DT207" s="43">
        <v>79612</v>
      </c>
      <c r="DU207" s="43">
        <v>81915.5</v>
      </c>
      <c r="DV207" s="43">
        <v>81317.5</v>
      </c>
      <c r="DW207" s="43">
        <v>79656.5</v>
      </c>
      <c r="DX207" s="43"/>
      <c r="DY207" s="43"/>
      <c r="DZ207" s="43"/>
      <c r="EA207" s="43">
        <v>75425</v>
      </c>
      <c r="EB207" s="43"/>
      <c r="EC207" s="43"/>
      <c r="ED207" s="43"/>
      <c r="EE207" s="43"/>
      <c r="EF207" s="43">
        <v>93685</v>
      </c>
      <c r="EG207" s="43"/>
      <c r="EH207" s="43"/>
      <c r="EI207" s="43"/>
      <c r="EJ207" s="43"/>
      <c r="EK207" s="43">
        <v>122055</v>
      </c>
      <c r="EL207" s="43"/>
      <c r="EM207" s="43"/>
      <c r="EN207" s="43"/>
      <c r="EO207" s="43"/>
      <c r="EP207" s="43">
        <v>163173</v>
      </c>
      <c r="EQ207" s="43"/>
      <c r="ER207" s="43"/>
      <c r="ES207" s="43"/>
      <c r="ET207" s="43"/>
      <c r="EU207" s="43">
        <v>227565</v>
      </c>
      <c r="EV207" s="43"/>
      <c r="EW207" s="43"/>
      <c r="EX207" s="43"/>
      <c r="EY207" s="43"/>
      <c r="EZ207" s="43">
        <v>324830</v>
      </c>
      <c r="FA207" s="43"/>
      <c r="FB207" s="43"/>
      <c r="FC207" s="43"/>
      <c r="FD207" s="43"/>
      <c r="FE207" s="43">
        <v>455867</v>
      </c>
      <c r="FF207" s="43"/>
      <c r="FG207" s="43"/>
      <c r="FH207" s="43"/>
      <c r="FI207" s="43"/>
      <c r="FJ207" s="43">
        <v>644756</v>
      </c>
      <c r="FK207" s="43"/>
      <c r="FL207" s="43"/>
      <c r="FM207" s="43"/>
      <c r="FN207" s="43"/>
      <c r="FO207" s="43">
        <v>871687</v>
      </c>
      <c r="FP207" s="43"/>
      <c r="FQ207" s="43"/>
      <c r="FR207" s="43"/>
      <c r="FS207" s="43"/>
      <c r="FT207" s="43">
        <v>1166523</v>
      </c>
      <c r="FU207" s="43"/>
      <c r="FV207" s="43"/>
      <c r="FW207" s="43"/>
      <c r="FX207" s="43"/>
      <c r="FY207" s="43">
        <v>1554366</v>
      </c>
      <c r="FZ207" s="43"/>
      <c r="GA207" s="43"/>
      <c r="GB207" s="43"/>
      <c r="GC207" s="43"/>
      <c r="GD207" s="43">
        <v>2047003</v>
      </c>
      <c r="GE207" s="43"/>
      <c r="GF207" s="43"/>
      <c r="GG207" s="43"/>
      <c r="GH207" s="43"/>
      <c r="GI207" s="43">
        <v>2628192</v>
      </c>
      <c r="GJ207" s="43"/>
      <c r="GK207" s="43"/>
      <c r="GL207" s="43"/>
      <c r="GM207" s="43"/>
      <c r="GN207" s="43">
        <v>3231018</v>
      </c>
      <c r="GO207" s="43"/>
      <c r="GP207" s="43"/>
      <c r="GQ207" s="43"/>
      <c r="GR207" s="43"/>
      <c r="GS207" s="43">
        <v>3849431</v>
      </c>
      <c r="GT207" s="43"/>
      <c r="GU207" s="43"/>
      <c r="GV207" s="43"/>
      <c r="GW207" s="43"/>
      <c r="GX207" s="43">
        <v>4473019</v>
      </c>
    </row>
    <row r="208" spans="1:206" customFormat="1">
      <c r="A208" s="181" t="s">
        <v>224</v>
      </c>
      <c r="B208" t="s">
        <v>3547</v>
      </c>
      <c r="C208" t="s">
        <v>3533</v>
      </c>
      <c r="D208" s="187" t="s">
        <v>3559</v>
      </c>
      <c r="E208" t="s">
        <v>932</v>
      </c>
      <c r="BD208" s="43">
        <v>585.5</v>
      </c>
      <c r="BE208" s="43">
        <v>521.5</v>
      </c>
      <c r="BF208" s="43">
        <v>520.5</v>
      </c>
      <c r="BG208" s="43">
        <v>526.5</v>
      </c>
      <c r="BH208" s="43">
        <v>532.5</v>
      </c>
      <c r="BI208" s="43">
        <v>546</v>
      </c>
      <c r="BJ208" s="43">
        <v>588</v>
      </c>
      <c r="BK208" s="43">
        <v>644.5</v>
      </c>
      <c r="BL208" s="43">
        <v>680</v>
      </c>
      <c r="BM208" s="43">
        <v>709</v>
      </c>
      <c r="BN208" s="43">
        <v>696</v>
      </c>
      <c r="BO208" s="43">
        <v>642</v>
      </c>
      <c r="BP208" s="43">
        <v>595</v>
      </c>
      <c r="BQ208" s="43">
        <v>543</v>
      </c>
      <c r="BR208" s="43">
        <v>505</v>
      </c>
      <c r="BS208" s="43">
        <v>480.5</v>
      </c>
      <c r="BT208" s="43">
        <v>466</v>
      </c>
      <c r="BU208" s="43">
        <v>461</v>
      </c>
      <c r="BV208" s="43">
        <v>447.5</v>
      </c>
      <c r="BW208" s="43">
        <v>428.5</v>
      </c>
      <c r="BX208" s="43">
        <v>417.5</v>
      </c>
      <c r="BY208" s="43">
        <v>440</v>
      </c>
      <c r="BZ208" s="43">
        <v>490</v>
      </c>
      <c r="CA208" s="43">
        <v>543.5</v>
      </c>
      <c r="CB208" s="43">
        <v>605</v>
      </c>
      <c r="CC208" s="43">
        <v>666</v>
      </c>
      <c r="CD208" s="43">
        <v>777</v>
      </c>
      <c r="CE208" s="43">
        <v>885.5</v>
      </c>
      <c r="CF208" s="43">
        <v>924.5</v>
      </c>
      <c r="CG208" s="43">
        <v>1017</v>
      </c>
      <c r="CH208" s="43">
        <v>1222.5</v>
      </c>
      <c r="CI208" s="43">
        <v>1430</v>
      </c>
      <c r="CJ208" s="43">
        <v>1556.5</v>
      </c>
      <c r="CK208" s="43">
        <v>1630.5</v>
      </c>
      <c r="CL208" s="43">
        <v>1668</v>
      </c>
      <c r="CM208" s="43">
        <v>1675.5</v>
      </c>
      <c r="CN208" s="43">
        <v>2059.5</v>
      </c>
      <c r="CO208" s="43">
        <v>2749</v>
      </c>
      <c r="CP208" s="43">
        <v>3357.5</v>
      </c>
      <c r="CQ208" s="43">
        <v>3971</v>
      </c>
      <c r="CR208" s="43">
        <v>4382</v>
      </c>
      <c r="CS208" s="43">
        <v>4286.5</v>
      </c>
      <c r="CT208" s="43">
        <v>3824</v>
      </c>
      <c r="CU208" s="43">
        <v>3392</v>
      </c>
      <c r="CV208" s="43">
        <v>3171</v>
      </c>
      <c r="CW208" s="43">
        <v>3163.5</v>
      </c>
      <c r="CX208" s="43">
        <v>3418</v>
      </c>
      <c r="CY208" s="43">
        <v>4029.5</v>
      </c>
      <c r="CZ208" s="43">
        <v>5218</v>
      </c>
      <c r="DA208" s="43">
        <v>6755</v>
      </c>
      <c r="DB208" s="43">
        <v>8080</v>
      </c>
      <c r="DC208" s="43">
        <v>8791.5</v>
      </c>
      <c r="DD208" s="43">
        <v>8894.5</v>
      </c>
      <c r="DE208" s="43">
        <v>8747.5</v>
      </c>
      <c r="DF208" s="43">
        <v>8551.5</v>
      </c>
      <c r="DG208" s="43">
        <v>8448.5</v>
      </c>
      <c r="DH208" s="43">
        <v>8462</v>
      </c>
      <c r="DI208" s="43">
        <v>8493.5</v>
      </c>
      <c r="DJ208" s="43">
        <v>8498.5</v>
      </c>
      <c r="DK208" s="43">
        <v>8537.5</v>
      </c>
      <c r="DL208" s="43">
        <v>8634</v>
      </c>
      <c r="DM208" s="43">
        <v>8988.5</v>
      </c>
      <c r="DN208" s="43">
        <v>9418</v>
      </c>
      <c r="DO208" s="43">
        <v>9674</v>
      </c>
      <c r="DP208" s="43">
        <v>9880.5</v>
      </c>
      <c r="DQ208" s="43">
        <v>9997</v>
      </c>
      <c r="DR208" s="43">
        <v>10174</v>
      </c>
      <c r="DS208" s="43">
        <v>10175</v>
      </c>
      <c r="DT208" s="43">
        <v>9829.5</v>
      </c>
      <c r="DU208" s="43">
        <v>9578.5</v>
      </c>
      <c r="DV208" s="43">
        <v>9628.5</v>
      </c>
      <c r="DW208" s="43">
        <v>9568</v>
      </c>
      <c r="DX208" s="43"/>
      <c r="DY208" s="43"/>
      <c r="DZ208" s="43"/>
      <c r="EA208" s="43">
        <v>7934</v>
      </c>
      <c r="EB208" s="43"/>
      <c r="EC208" s="43"/>
      <c r="ED208" s="43"/>
      <c r="EE208" s="43"/>
      <c r="EF208" s="43">
        <v>10769</v>
      </c>
      <c r="EG208" s="43"/>
      <c r="EH208" s="43"/>
      <c r="EI208" s="43"/>
      <c r="EJ208" s="43"/>
      <c r="EK208" s="43">
        <v>13716</v>
      </c>
      <c r="EL208" s="43"/>
      <c r="EM208" s="43"/>
      <c r="EN208" s="43"/>
      <c r="EO208" s="43"/>
      <c r="EP208" s="43">
        <v>18330</v>
      </c>
      <c r="EQ208" s="43"/>
      <c r="ER208" s="43"/>
      <c r="ES208" s="43"/>
      <c r="ET208" s="43"/>
      <c r="EU208" s="43">
        <v>25204</v>
      </c>
      <c r="EV208" s="43"/>
      <c r="EW208" s="43"/>
      <c r="EX208" s="43"/>
      <c r="EY208" s="43"/>
      <c r="EZ208" s="43">
        <v>36410</v>
      </c>
      <c r="FA208" s="43"/>
      <c r="FB208" s="43"/>
      <c r="FC208" s="43"/>
      <c r="FD208" s="43"/>
      <c r="FE208" s="43">
        <v>53544</v>
      </c>
      <c r="FF208" s="43"/>
      <c r="FG208" s="43"/>
      <c r="FH208" s="43"/>
      <c r="FI208" s="43"/>
      <c r="FJ208" s="43">
        <v>78461</v>
      </c>
      <c r="FK208" s="43"/>
      <c r="FL208" s="43"/>
      <c r="FM208" s="43"/>
      <c r="FN208" s="43"/>
      <c r="FO208" s="43">
        <v>117606</v>
      </c>
      <c r="FP208" s="43"/>
      <c r="FQ208" s="43"/>
      <c r="FR208" s="43"/>
      <c r="FS208" s="43"/>
      <c r="FT208" s="43">
        <v>169661</v>
      </c>
      <c r="FU208" s="43"/>
      <c r="FV208" s="43"/>
      <c r="FW208" s="43"/>
      <c r="FX208" s="43"/>
      <c r="FY208" s="43">
        <v>241388</v>
      </c>
      <c r="FZ208" s="43"/>
      <c r="GA208" s="43"/>
      <c r="GB208" s="43"/>
      <c r="GC208" s="43"/>
      <c r="GD208" s="43">
        <v>339085</v>
      </c>
      <c r="GE208" s="43"/>
      <c r="GF208" s="43"/>
      <c r="GG208" s="43"/>
      <c r="GH208" s="43"/>
      <c r="GI208" s="43">
        <v>473199</v>
      </c>
      <c r="GJ208" s="43"/>
      <c r="GK208" s="43"/>
      <c r="GL208" s="43"/>
      <c r="GM208" s="43"/>
      <c r="GN208" s="43">
        <v>639671</v>
      </c>
      <c r="GO208" s="43"/>
      <c r="GP208" s="43"/>
      <c r="GQ208" s="43"/>
      <c r="GR208" s="43"/>
      <c r="GS208" s="43">
        <v>828623</v>
      </c>
      <c r="GT208" s="43"/>
      <c r="GU208" s="43"/>
      <c r="GV208" s="43"/>
      <c r="GW208" s="43"/>
      <c r="GX208" s="43">
        <v>1038139</v>
      </c>
    </row>
    <row r="209" spans="1:206" s="67" customFormat="1">
      <c r="A209" s="182" t="s">
        <v>224</v>
      </c>
      <c r="B209" s="67" t="s">
        <v>3547</v>
      </c>
      <c r="C209" s="67" t="s">
        <v>3533</v>
      </c>
      <c r="D209" s="188" t="s">
        <v>3560</v>
      </c>
      <c r="E209" s="67" t="s">
        <v>933</v>
      </c>
      <c r="BD209" s="175">
        <f>SUM(BD201:BD208,BD180:BD187)/SUM(BD167:BD208)</f>
        <v>3.2281950809217426E-2</v>
      </c>
      <c r="BE209" s="175">
        <f t="shared" ref="BE209:DP209" si="18">SUM(BE201:BE208,BE180:BE187)/SUM(BE167:BE208)</f>
        <v>3.2159390109022384E-2</v>
      </c>
      <c r="BF209" s="175">
        <f t="shared" si="18"/>
        <v>3.2179593028124863E-2</v>
      </c>
      <c r="BG209" s="175">
        <f t="shared" si="18"/>
        <v>3.2256662521455828E-2</v>
      </c>
      <c r="BH209" s="175">
        <f t="shared" si="18"/>
        <v>3.2356718950849753E-2</v>
      </c>
      <c r="BI209" s="175">
        <f t="shared" si="18"/>
        <v>3.2462329496362026E-2</v>
      </c>
      <c r="BJ209" s="175">
        <f t="shared" si="18"/>
        <v>3.2574050374539858E-2</v>
      </c>
      <c r="BK209" s="175">
        <f t="shared" si="18"/>
        <v>3.2675781615994513E-2</v>
      </c>
      <c r="BL209" s="175">
        <f t="shared" si="18"/>
        <v>3.2785300108728967E-2</v>
      </c>
      <c r="BM209" s="175">
        <f t="shared" si="18"/>
        <v>3.2909657732397027E-2</v>
      </c>
      <c r="BN209" s="175">
        <f t="shared" si="18"/>
        <v>3.3045385732298795E-2</v>
      </c>
      <c r="BO209" s="175">
        <f t="shared" si="18"/>
        <v>3.3246302832172961E-2</v>
      </c>
      <c r="BP209" s="175">
        <f t="shared" si="18"/>
        <v>3.3544179969487407E-2</v>
      </c>
      <c r="BQ209" s="175">
        <f t="shared" si="18"/>
        <v>3.3901952570963088E-2</v>
      </c>
      <c r="BR209" s="175">
        <f t="shared" si="18"/>
        <v>3.4275927772839311E-2</v>
      </c>
      <c r="BS209" s="175">
        <f t="shared" si="18"/>
        <v>3.4671323334787181E-2</v>
      </c>
      <c r="BT209" s="175">
        <f t="shared" si="18"/>
        <v>3.5094947325668494E-2</v>
      </c>
      <c r="BU209" s="175">
        <f t="shared" si="18"/>
        <v>3.5533499016303233E-2</v>
      </c>
      <c r="BV209" s="175">
        <f t="shared" si="18"/>
        <v>3.5969964959493589E-2</v>
      </c>
      <c r="BW209" s="175">
        <f t="shared" si="18"/>
        <v>3.6382221463784788E-2</v>
      </c>
      <c r="BX209" s="175">
        <f t="shared" si="18"/>
        <v>3.6764433899097629E-2</v>
      </c>
      <c r="BY209" s="175">
        <f t="shared" si="18"/>
        <v>3.7224930042382351E-2</v>
      </c>
      <c r="BZ209" s="175">
        <f t="shared" si="18"/>
        <v>3.7784342121893195E-2</v>
      </c>
      <c r="CA209" s="175">
        <f t="shared" si="18"/>
        <v>3.8359626318467899E-2</v>
      </c>
      <c r="CB209" s="175">
        <f t="shared" si="18"/>
        <v>3.8952782249453789E-2</v>
      </c>
      <c r="CC209" s="175">
        <f t="shared" si="18"/>
        <v>3.95761772781325E-2</v>
      </c>
      <c r="CD209" s="175">
        <f t="shared" si="18"/>
        <v>4.021127438332267E-2</v>
      </c>
      <c r="CE209" s="175">
        <f t="shared" si="18"/>
        <v>4.083751356069186E-2</v>
      </c>
      <c r="CF209" s="175">
        <f t="shared" si="18"/>
        <v>4.1444689478724997E-2</v>
      </c>
      <c r="CG209" s="175">
        <f t="shared" si="18"/>
        <v>4.2014742694321525E-2</v>
      </c>
      <c r="CH209" s="175">
        <f t="shared" si="18"/>
        <v>4.2484134273491986E-2</v>
      </c>
      <c r="CI209" s="175">
        <f t="shared" si="18"/>
        <v>4.2844342369464633E-2</v>
      </c>
      <c r="CJ209" s="175">
        <f t="shared" si="18"/>
        <v>4.316685243742685E-2</v>
      </c>
      <c r="CK209" s="175">
        <f t="shared" si="18"/>
        <v>4.348938801731507E-2</v>
      </c>
      <c r="CL209" s="175">
        <f t="shared" si="18"/>
        <v>4.3845006939385381E-2</v>
      </c>
      <c r="CM209" s="175">
        <f t="shared" si="18"/>
        <v>4.4262771302654554E-2</v>
      </c>
      <c r="CN209" s="175">
        <f t="shared" si="18"/>
        <v>4.4761663165181861E-2</v>
      </c>
      <c r="CO209" s="175">
        <f t="shared" si="18"/>
        <v>4.5346352630462661E-2</v>
      </c>
      <c r="CP209" s="175">
        <f t="shared" si="18"/>
        <v>4.5994263206878536E-2</v>
      </c>
      <c r="CQ209" s="175">
        <f t="shared" si="18"/>
        <v>4.6701057993557553E-2</v>
      </c>
      <c r="CR209" s="175">
        <f t="shared" si="18"/>
        <v>4.7434830120839572E-2</v>
      </c>
      <c r="CS209" s="175">
        <f t="shared" si="18"/>
        <v>4.8196160316282773E-2</v>
      </c>
      <c r="CT209" s="175">
        <f t="shared" si="18"/>
        <v>4.9007539131740226E-2</v>
      </c>
      <c r="CU209" s="175">
        <f t="shared" si="18"/>
        <v>4.9865748490387177E-2</v>
      </c>
      <c r="CV209" s="175">
        <f t="shared" si="18"/>
        <v>5.0785029435304802E-2</v>
      </c>
      <c r="CW209" s="175">
        <f t="shared" si="18"/>
        <v>5.1728931659001109E-2</v>
      </c>
      <c r="CX209" s="175">
        <f t="shared" si="18"/>
        <v>5.2676285063671793E-2</v>
      </c>
      <c r="CY209" s="175">
        <f t="shared" si="18"/>
        <v>5.3635451993088411E-2</v>
      </c>
      <c r="CZ209" s="175">
        <f t="shared" si="18"/>
        <v>5.4598323011442962E-2</v>
      </c>
      <c r="DA209" s="175">
        <f t="shared" si="18"/>
        <v>5.5571102601624331E-2</v>
      </c>
      <c r="DB209" s="175">
        <f t="shared" si="18"/>
        <v>5.6568176704337947E-2</v>
      </c>
      <c r="DC209" s="175">
        <f t="shared" si="18"/>
        <v>5.7614744043966944E-2</v>
      </c>
      <c r="DD209" s="175">
        <f t="shared" si="18"/>
        <v>5.8718033357854665E-2</v>
      </c>
      <c r="DE209" s="175">
        <f t="shared" si="18"/>
        <v>5.9853906260715947E-2</v>
      </c>
      <c r="DF209" s="175">
        <f t="shared" si="18"/>
        <v>6.1024523929469568E-2</v>
      </c>
      <c r="DG209" s="175">
        <f t="shared" si="18"/>
        <v>6.2249224365534157E-2</v>
      </c>
      <c r="DH209" s="175">
        <f t="shared" si="18"/>
        <v>6.3521724075483843E-2</v>
      </c>
      <c r="DI209" s="175">
        <f t="shared" si="18"/>
        <v>6.4810350228629549E-2</v>
      </c>
      <c r="DJ209" s="175">
        <f t="shared" si="18"/>
        <v>6.6130246975084503E-2</v>
      </c>
      <c r="DK209" s="175">
        <f t="shared" si="18"/>
        <v>6.7491167380580655E-2</v>
      </c>
      <c r="DL209" s="175">
        <f t="shared" si="18"/>
        <v>6.8832752693984076E-2</v>
      </c>
      <c r="DM209" s="175">
        <f t="shared" si="18"/>
        <v>7.0242206032131937E-2</v>
      </c>
      <c r="DN209" s="175">
        <f t="shared" si="18"/>
        <v>7.1795434920173359E-2</v>
      </c>
      <c r="DO209" s="175">
        <f t="shared" si="18"/>
        <v>7.3465430699255374E-2</v>
      </c>
      <c r="DP209" s="175">
        <f t="shared" si="18"/>
        <v>7.5288476102072649E-2</v>
      </c>
      <c r="DQ209" s="175">
        <f t="shared" ref="DQ209:DW209" si="19">SUM(DQ201:DQ208,DQ180:DQ187)/SUM(DQ167:DQ208)</f>
        <v>7.7240978317897946E-2</v>
      </c>
      <c r="DR209" s="175">
        <f t="shared" si="19"/>
        <v>7.9246660119717913E-2</v>
      </c>
      <c r="DS209" s="175">
        <f t="shared" si="19"/>
        <v>8.1353278741959828E-2</v>
      </c>
      <c r="DT209" s="175">
        <f t="shared" si="19"/>
        <v>8.3615823243018333E-2</v>
      </c>
      <c r="DU209" s="175">
        <f t="shared" si="19"/>
        <v>8.5921102550971823E-2</v>
      </c>
      <c r="DV209" s="175">
        <f t="shared" si="19"/>
        <v>8.8027976062385188E-2</v>
      </c>
      <c r="DW209" s="175">
        <f t="shared" si="19"/>
        <v>8.9912365650406695E-2</v>
      </c>
      <c r="DX209" s="68"/>
      <c r="DY209" s="68"/>
      <c r="DZ209" s="68"/>
      <c r="EA209" s="68"/>
      <c r="EB209" s="68"/>
      <c r="EC209" s="68"/>
      <c r="ED209" s="68"/>
      <c r="EE209" s="68"/>
      <c r="EF209" s="68"/>
      <c r="EG209" s="68"/>
      <c r="EH209" s="68"/>
      <c r="EI209" s="68"/>
      <c r="EJ209" s="68"/>
      <c r="EK209" s="68"/>
      <c r="EL209" s="68"/>
      <c r="EM209" s="68"/>
      <c r="EN209" s="68"/>
      <c r="EO209" s="68"/>
      <c r="EP209" s="68"/>
      <c r="EQ209" s="68"/>
      <c r="ER209" s="68"/>
      <c r="ES209" s="68"/>
      <c r="ET209" s="68"/>
      <c r="EU209" s="68"/>
      <c r="EV209" s="68"/>
      <c r="EW209" s="68"/>
      <c r="EX209" s="68"/>
      <c r="EY209" s="68"/>
      <c r="EZ209" s="68"/>
      <c r="FA209" s="68"/>
      <c r="FB209" s="68"/>
      <c r="FC209" s="68"/>
      <c r="FD209" s="68"/>
      <c r="FE209" s="68"/>
      <c r="FF209" s="68"/>
      <c r="FG209" s="68"/>
      <c r="FH209" s="68"/>
      <c r="FI209" s="68"/>
      <c r="FJ209" s="68"/>
      <c r="FK209" s="68"/>
      <c r="FL209" s="68"/>
      <c r="FM209" s="68"/>
      <c r="FN209" s="68"/>
      <c r="FO209" s="68"/>
      <c r="FP209" s="68"/>
      <c r="FQ209" s="68"/>
      <c r="FR209" s="68"/>
      <c r="FS209" s="68"/>
      <c r="FT209" s="68"/>
      <c r="FU209" s="68"/>
      <c r="FV209" s="68"/>
      <c r="FW209" s="68"/>
      <c r="FX209" s="68"/>
      <c r="FY209" s="68"/>
      <c r="FZ209" s="68"/>
      <c r="GA209" s="68"/>
      <c r="GB209" s="68"/>
      <c r="GC209" s="68"/>
      <c r="GD209" s="68"/>
      <c r="GE209" s="68"/>
      <c r="GF209" s="68"/>
      <c r="GG209" s="68"/>
      <c r="GH209" s="68"/>
      <c r="GI209" s="68"/>
      <c r="GJ209" s="68"/>
      <c r="GK209" s="68"/>
      <c r="GL209" s="68"/>
      <c r="GM209" s="68"/>
      <c r="GN209" s="68"/>
      <c r="GO209" s="68"/>
      <c r="GP209" s="68"/>
      <c r="GQ209" s="68"/>
      <c r="GR209" s="68"/>
      <c r="GS209" s="68"/>
      <c r="GT209" s="68"/>
      <c r="GU209" s="68"/>
      <c r="GV209" s="68"/>
      <c r="GW209" s="68"/>
      <c r="GX209" s="68"/>
    </row>
    <row r="210" spans="1:206" s="67" customFormat="1">
      <c r="A210" s="182" t="s">
        <v>224</v>
      </c>
      <c r="B210" s="67" t="s">
        <v>3547</v>
      </c>
      <c r="C210" s="67" t="s">
        <v>3533</v>
      </c>
      <c r="D210" s="188" t="s">
        <v>3560</v>
      </c>
      <c r="E210" s="67" t="s">
        <v>934</v>
      </c>
      <c r="BD210" s="175">
        <f>SUM(BD180:BD187)/SUM(BD167:BD187)</f>
        <v>3.4434082674071463E-2</v>
      </c>
      <c r="BE210" s="175">
        <f t="shared" ref="BE210:DP210" si="20">SUM(BE180:BE187)/SUM(BE167:BE187)</f>
        <v>3.4272108345974155E-2</v>
      </c>
      <c r="BF210" s="175">
        <f t="shared" si="20"/>
        <v>3.4260673236875497E-2</v>
      </c>
      <c r="BG210" s="175">
        <f t="shared" si="20"/>
        <v>3.4315069837484273E-2</v>
      </c>
      <c r="BH210" s="175">
        <f t="shared" si="20"/>
        <v>3.4399079682410419E-2</v>
      </c>
      <c r="BI210" s="175">
        <f t="shared" si="20"/>
        <v>3.4492171062738192E-2</v>
      </c>
      <c r="BJ210" s="175">
        <f t="shared" si="20"/>
        <v>3.4595224312478509E-2</v>
      </c>
      <c r="BK210" s="175">
        <f t="shared" si="20"/>
        <v>3.4687510222724073E-2</v>
      </c>
      <c r="BL210" s="175">
        <f t="shared" si="20"/>
        <v>3.478880198022976E-2</v>
      </c>
      <c r="BM210" s="175">
        <f t="shared" si="20"/>
        <v>3.4911016115882751E-2</v>
      </c>
      <c r="BN210" s="175">
        <f t="shared" si="20"/>
        <v>3.5050731701531647E-2</v>
      </c>
      <c r="BO210" s="175">
        <f t="shared" si="20"/>
        <v>3.52634600130214E-2</v>
      </c>
      <c r="BP210" s="175">
        <f t="shared" si="20"/>
        <v>3.5586562429694733E-2</v>
      </c>
      <c r="BQ210" s="175">
        <f t="shared" si="20"/>
        <v>3.598132921342917E-2</v>
      </c>
      <c r="BR210" s="175">
        <f t="shared" si="20"/>
        <v>3.63986027712297E-2</v>
      </c>
      <c r="BS210" s="175">
        <f t="shared" si="20"/>
        <v>3.684191929985936E-2</v>
      </c>
      <c r="BT210" s="175">
        <f t="shared" si="20"/>
        <v>3.7315747050423079E-2</v>
      </c>
      <c r="BU210" s="175">
        <f t="shared" si="20"/>
        <v>3.7805031648983932E-2</v>
      </c>
      <c r="BV210" s="175">
        <f t="shared" si="20"/>
        <v>3.8294300345517229E-2</v>
      </c>
      <c r="BW210" s="175">
        <f t="shared" si="20"/>
        <v>3.8764435242607219E-2</v>
      </c>
      <c r="BX210" s="175">
        <f t="shared" si="20"/>
        <v>3.920804007351953E-2</v>
      </c>
      <c r="BY210" s="175">
        <f t="shared" si="20"/>
        <v>3.9723574057917092E-2</v>
      </c>
      <c r="BZ210" s="175">
        <f t="shared" si="20"/>
        <v>4.0336419227129619E-2</v>
      </c>
      <c r="CA210" s="175">
        <f t="shared" si="20"/>
        <v>4.0967701419242449E-2</v>
      </c>
      <c r="CB210" s="175">
        <f t="shared" si="20"/>
        <v>4.1617569223306346E-2</v>
      </c>
      <c r="CC210" s="175">
        <f t="shared" si="20"/>
        <v>4.230681039044619E-2</v>
      </c>
      <c r="CD210" s="175">
        <f t="shared" si="20"/>
        <v>4.3015309441741881E-2</v>
      </c>
      <c r="CE210" s="175">
        <f t="shared" si="20"/>
        <v>4.372135138091901E-2</v>
      </c>
      <c r="CF210" s="175">
        <f t="shared" si="20"/>
        <v>4.4409358611023478E-2</v>
      </c>
      <c r="CG210" s="175">
        <f t="shared" si="20"/>
        <v>4.5052078997777453E-2</v>
      </c>
      <c r="CH210" s="175">
        <f t="shared" si="20"/>
        <v>4.5592547340005118E-2</v>
      </c>
      <c r="CI210" s="175">
        <f t="shared" si="20"/>
        <v>4.6037150373053372E-2</v>
      </c>
      <c r="CJ210" s="175">
        <f t="shared" si="20"/>
        <v>4.6451621921438167E-2</v>
      </c>
      <c r="CK210" s="175">
        <f t="shared" si="20"/>
        <v>4.6862002124927186E-2</v>
      </c>
      <c r="CL210" s="175">
        <f t="shared" si="20"/>
        <v>4.7307925580591124E-2</v>
      </c>
      <c r="CM210" s="175">
        <f t="shared" si="20"/>
        <v>4.7817483001607118E-2</v>
      </c>
      <c r="CN210" s="175">
        <f t="shared" si="20"/>
        <v>4.8409714136312738E-2</v>
      </c>
      <c r="CO210" s="175">
        <f t="shared" si="20"/>
        <v>4.9095896374976661E-2</v>
      </c>
      <c r="CP210" s="175">
        <f t="shared" si="20"/>
        <v>4.9854683300016051E-2</v>
      </c>
      <c r="CQ210" s="175">
        <f t="shared" si="20"/>
        <v>5.0684070797611752E-2</v>
      </c>
      <c r="CR210" s="175">
        <f t="shared" si="20"/>
        <v>5.1565315405879428E-2</v>
      </c>
      <c r="CS210" s="175">
        <f t="shared" si="20"/>
        <v>5.2498908073358046E-2</v>
      </c>
      <c r="CT210" s="175">
        <f t="shared" si="20"/>
        <v>5.3490792341929154E-2</v>
      </c>
      <c r="CU210" s="175">
        <f t="shared" si="20"/>
        <v>5.4534778632101308E-2</v>
      </c>
      <c r="CV210" s="175">
        <f t="shared" si="20"/>
        <v>5.5632511934755845E-2</v>
      </c>
      <c r="CW210" s="175">
        <f t="shared" si="20"/>
        <v>5.6746776075713552E-2</v>
      </c>
      <c r="CX210" s="175">
        <f t="shared" si="20"/>
        <v>5.7864403398293955E-2</v>
      </c>
      <c r="CY210" s="175">
        <f t="shared" si="20"/>
        <v>5.8989934332306489E-2</v>
      </c>
      <c r="CZ210" s="175">
        <f t="shared" si="20"/>
        <v>6.0110230015573203E-2</v>
      </c>
      <c r="DA210" s="175">
        <f t="shared" si="20"/>
        <v>6.1226345919608287E-2</v>
      </c>
      <c r="DB210" s="175">
        <f t="shared" si="20"/>
        <v>6.2370860864399504E-2</v>
      </c>
      <c r="DC210" s="175">
        <f t="shared" si="20"/>
        <v>6.3577957662037027E-2</v>
      </c>
      <c r="DD210" s="175">
        <f t="shared" si="20"/>
        <v>6.4841074801877743E-2</v>
      </c>
      <c r="DE210" s="175">
        <f t="shared" si="20"/>
        <v>6.612150270582752E-2</v>
      </c>
      <c r="DF210" s="175">
        <f t="shared" si="20"/>
        <v>6.7426791511722081E-2</v>
      </c>
      <c r="DG210" s="175">
        <f t="shared" si="20"/>
        <v>6.8782500920225975E-2</v>
      </c>
      <c r="DH210" s="175">
        <f t="shared" si="20"/>
        <v>7.0176793587636038E-2</v>
      </c>
      <c r="DI210" s="175">
        <f t="shared" si="20"/>
        <v>7.1583022148134029E-2</v>
      </c>
      <c r="DJ210" s="175">
        <f t="shared" si="20"/>
        <v>7.3022139213863316E-2</v>
      </c>
      <c r="DK210" s="175">
        <f t="shared" si="20"/>
        <v>7.4503774814068793E-2</v>
      </c>
      <c r="DL210" s="175">
        <f t="shared" si="20"/>
        <v>7.5978795480684827E-2</v>
      </c>
      <c r="DM210" s="175">
        <f t="shared" si="20"/>
        <v>7.7537207028551075E-2</v>
      </c>
      <c r="DN210" s="175">
        <f t="shared" si="20"/>
        <v>7.9263069052657648E-2</v>
      </c>
      <c r="DO210" s="175">
        <f t="shared" si="20"/>
        <v>8.1125470273885003E-2</v>
      </c>
      <c r="DP210" s="175">
        <f t="shared" si="20"/>
        <v>8.3143013135662927E-2</v>
      </c>
      <c r="DQ210" s="175">
        <f t="shared" ref="DQ210:DW210" si="21">SUM(DQ180:DQ187)/SUM(DQ167:DQ187)</f>
        <v>8.5311228359741365E-2</v>
      </c>
      <c r="DR210" s="175">
        <f t="shared" si="21"/>
        <v>8.7562700295565329E-2</v>
      </c>
      <c r="DS210" s="175">
        <f t="shared" si="21"/>
        <v>8.9915643408339754E-2</v>
      </c>
      <c r="DT210" s="175">
        <f t="shared" si="21"/>
        <v>9.2426233099793406E-2</v>
      </c>
      <c r="DU210" s="175">
        <f t="shared" si="21"/>
        <v>9.5018268282834481E-2</v>
      </c>
      <c r="DV210" s="175">
        <f t="shared" si="21"/>
        <v>9.7503480185228503E-2</v>
      </c>
      <c r="DW210" s="175">
        <f t="shared" si="21"/>
        <v>9.9836220478979082E-2</v>
      </c>
      <c r="DX210" s="68"/>
      <c r="DY210" s="68"/>
      <c r="DZ210" s="68"/>
      <c r="EA210" s="68"/>
      <c r="EB210" s="68"/>
      <c r="EC210" s="68"/>
      <c r="ED210" s="68"/>
      <c r="EE210" s="68"/>
      <c r="EF210" s="68"/>
      <c r="EG210" s="68"/>
      <c r="EH210" s="68"/>
      <c r="EI210" s="68"/>
      <c r="EJ210" s="68"/>
      <c r="EK210" s="68"/>
      <c r="EL210" s="68"/>
      <c r="EM210" s="68"/>
      <c r="EN210" s="68"/>
      <c r="EO210" s="68"/>
      <c r="EP210" s="68"/>
      <c r="EQ210" s="68"/>
      <c r="ER210" s="68"/>
      <c r="ES210" s="68"/>
      <c r="ET210" s="68"/>
      <c r="EU210" s="68"/>
      <c r="EV210" s="68"/>
      <c r="EW210" s="68"/>
      <c r="EX210" s="68"/>
      <c r="EY210" s="68"/>
      <c r="EZ210" s="68"/>
      <c r="FA210" s="68"/>
      <c r="FB210" s="68"/>
      <c r="FC210" s="68"/>
      <c r="FD210" s="68"/>
      <c r="FE210" s="68"/>
      <c r="FF210" s="68"/>
      <c r="FG210" s="68"/>
      <c r="FH210" s="68"/>
      <c r="FI210" s="68"/>
      <c r="FJ210" s="68"/>
      <c r="FK210" s="68"/>
      <c r="FL210" s="68"/>
      <c r="FM210" s="68"/>
      <c r="FN210" s="68"/>
      <c r="FO210" s="68"/>
      <c r="FP210" s="68"/>
      <c r="FQ210" s="68"/>
      <c r="FR210" s="68"/>
      <c r="FS210" s="68"/>
      <c r="FT210" s="68"/>
      <c r="FU210" s="68"/>
      <c r="FV210" s="68"/>
      <c r="FW210" s="68"/>
      <c r="FX210" s="68"/>
      <c r="FY210" s="68"/>
      <c r="FZ210" s="68"/>
      <c r="GA210" s="68"/>
      <c r="GB210" s="68"/>
      <c r="GC210" s="68"/>
      <c r="GD210" s="68"/>
      <c r="GE210" s="68"/>
      <c r="GF210" s="68"/>
      <c r="GG210" s="68"/>
      <c r="GH210" s="68"/>
      <c r="GI210" s="68"/>
      <c r="GJ210" s="68"/>
      <c r="GK210" s="68"/>
      <c r="GL210" s="68"/>
      <c r="GM210" s="68"/>
      <c r="GN210" s="68"/>
      <c r="GO210" s="68"/>
      <c r="GP210" s="68"/>
      <c r="GQ210" s="68"/>
      <c r="GR210" s="68"/>
      <c r="GS210" s="68"/>
      <c r="GT210" s="68"/>
      <c r="GU210" s="68"/>
      <c r="GV210" s="68"/>
      <c r="GW210" s="68"/>
      <c r="GX210" s="68"/>
    </row>
    <row r="211" spans="1:206" s="67" customFormat="1">
      <c r="A211" s="182" t="s">
        <v>224</v>
      </c>
      <c r="B211" s="67" t="s">
        <v>3547</v>
      </c>
      <c r="C211" s="67" t="s">
        <v>3533</v>
      </c>
      <c r="D211" s="188" t="s">
        <v>3560</v>
      </c>
      <c r="E211" s="67" t="s">
        <v>935</v>
      </c>
      <c r="BD211" s="175">
        <f>SUM(BD201:BD208)/SUM(BD188:BD208)</f>
        <v>3.0152132869215524E-2</v>
      </c>
      <c r="BE211" s="175">
        <f t="shared" ref="BE211:DP211" si="22">SUM(BE201:BE208)/SUM(BE188:BE208)</f>
        <v>3.0066528914301355E-2</v>
      </c>
      <c r="BF211" s="175">
        <f t="shared" si="22"/>
        <v>3.0116457545481812E-2</v>
      </c>
      <c r="BG211" s="175">
        <f t="shared" si="22"/>
        <v>3.0214628016729327E-2</v>
      </c>
      <c r="BH211" s="175">
        <f t="shared" si="22"/>
        <v>3.032942176510128E-2</v>
      </c>
      <c r="BI211" s="175">
        <f t="shared" si="22"/>
        <v>3.0446397239697536E-2</v>
      </c>
      <c r="BJ211" s="175">
        <f t="shared" si="22"/>
        <v>3.0565787156711561E-2</v>
      </c>
      <c r="BK211" s="175">
        <f t="shared" si="22"/>
        <v>3.0676144171131681E-2</v>
      </c>
      <c r="BL211" s="175">
        <f t="shared" si="22"/>
        <v>3.0793219718674589E-2</v>
      </c>
      <c r="BM211" s="175">
        <f t="shared" si="22"/>
        <v>3.0919016973212886E-2</v>
      </c>
      <c r="BN211" s="175">
        <f t="shared" si="22"/>
        <v>3.1049730477939901E-2</v>
      </c>
      <c r="BO211" s="175">
        <f t="shared" si="22"/>
        <v>3.1237619424191478E-2</v>
      </c>
      <c r="BP211" s="175">
        <f t="shared" si="22"/>
        <v>3.1509175654737244E-2</v>
      </c>
      <c r="BQ211" s="175">
        <f t="shared" si="22"/>
        <v>3.1828979804420114E-2</v>
      </c>
      <c r="BR211" s="175">
        <f t="shared" si="22"/>
        <v>3.2158714183175022E-2</v>
      </c>
      <c r="BS211" s="175">
        <f t="shared" si="22"/>
        <v>3.2505220320283516E-2</v>
      </c>
      <c r="BT211" s="175">
        <f t="shared" si="22"/>
        <v>3.2877684162784485E-2</v>
      </c>
      <c r="BU211" s="175">
        <f t="shared" si="22"/>
        <v>3.3264569831207277E-2</v>
      </c>
      <c r="BV211" s="175">
        <f t="shared" si="22"/>
        <v>3.3647255135249909E-2</v>
      </c>
      <c r="BW211" s="175">
        <f t="shared" si="22"/>
        <v>3.4000619786868365E-2</v>
      </c>
      <c r="BX211" s="175">
        <f t="shared" si="22"/>
        <v>3.4320452505689145E-2</v>
      </c>
      <c r="BY211" s="175">
        <f t="shared" si="22"/>
        <v>3.4724147844287859E-2</v>
      </c>
      <c r="BZ211" s="175">
        <f t="shared" si="22"/>
        <v>3.5227601315460634E-2</v>
      </c>
      <c r="CA211" s="175">
        <f t="shared" si="22"/>
        <v>3.574436400995197E-2</v>
      </c>
      <c r="CB211" s="175">
        <f t="shared" si="22"/>
        <v>3.6278205091610061E-2</v>
      </c>
      <c r="CC211" s="175">
        <f t="shared" si="22"/>
        <v>3.6833116992281881E-2</v>
      </c>
      <c r="CD211" s="175">
        <f t="shared" si="22"/>
        <v>3.7392029357758275E-2</v>
      </c>
      <c r="CE211" s="175">
        <f t="shared" si="22"/>
        <v>3.7935820016978095E-2</v>
      </c>
      <c r="CF211" s="175">
        <f t="shared" si="22"/>
        <v>3.8459721747873266E-2</v>
      </c>
      <c r="CG211" s="175">
        <f t="shared" si="22"/>
        <v>3.8954510908889801E-2</v>
      </c>
      <c r="CH211" s="175">
        <f t="shared" si="22"/>
        <v>3.9350230122109149E-2</v>
      </c>
      <c r="CI211" s="175">
        <f t="shared" si="22"/>
        <v>3.9623232404598259E-2</v>
      </c>
      <c r="CJ211" s="175">
        <f t="shared" si="22"/>
        <v>3.9850611992774281E-2</v>
      </c>
      <c r="CK211" s="175">
        <f t="shared" si="22"/>
        <v>4.0082186609528989E-2</v>
      </c>
      <c r="CL211" s="175">
        <f t="shared" si="22"/>
        <v>4.034444433684662E-2</v>
      </c>
      <c r="CM211" s="175">
        <f t="shared" si="22"/>
        <v>4.0667418210603858E-2</v>
      </c>
      <c r="CN211" s="175">
        <f t="shared" si="22"/>
        <v>4.1069989662432534E-2</v>
      </c>
      <c r="CO211" s="175">
        <f t="shared" si="22"/>
        <v>4.1549993179246986E-2</v>
      </c>
      <c r="CP211" s="175">
        <f t="shared" si="22"/>
        <v>4.2083671392890175E-2</v>
      </c>
      <c r="CQ211" s="175">
        <f t="shared" si="22"/>
        <v>4.2664209164101331E-2</v>
      </c>
      <c r="CR211" s="175">
        <f t="shared" si="22"/>
        <v>4.3246261192248961E-2</v>
      </c>
      <c r="CS211" s="175">
        <f t="shared" si="22"/>
        <v>4.3830395674415469E-2</v>
      </c>
      <c r="CT211" s="175">
        <f t="shared" si="22"/>
        <v>4.4455944466294486E-2</v>
      </c>
      <c r="CU211" s="175">
        <f t="shared" si="22"/>
        <v>4.5122897009372567E-2</v>
      </c>
      <c r="CV211" s="175">
        <f t="shared" si="22"/>
        <v>4.5858616311680069E-2</v>
      </c>
      <c r="CW211" s="175">
        <f t="shared" si="22"/>
        <v>4.6627241950099062E-2</v>
      </c>
      <c r="CX211" s="175">
        <f t="shared" si="22"/>
        <v>4.7399077279650731E-2</v>
      </c>
      <c r="CY211" s="175">
        <f t="shared" si="22"/>
        <v>4.8186526099249213E-2</v>
      </c>
      <c r="CZ211" s="175">
        <f t="shared" si="22"/>
        <v>4.8986681257548841E-2</v>
      </c>
      <c r="DA211" s="175">
        <f t="shared" si="22"/>
        <v>4.9810941026693908E-2</v>
      </c>
      <c r="DB211" s="175">
        <f t="shared" si="22"/>
        <v>5.0654641044396431E-2</v>
      </c>
      <c r="DC211" s="175">
        <f t="shared" si="22"/>
        <v>5.1534329020669067E-2</v>
      </c>
      <c r="DD211" s="175">
        <f t="shared" si="22"/>
        <v>5.2471579389576486E-2</v>
      </c>
      <c r="DE211" s="175">
        <f t="shared" si="22"/>
        <v>5.3456920425278068E-2</v>
      </c>
      <c r="DF211" s="175">
        <f t="shared" si="22"/>
        <v>5.4487175749412343E-2</v>
      </c>
      <c r="DG211" s="175">
        <f t="shared" si="22"/>
        <v>5.5575258734028493E-2</v>
      </c>
      <c r="DH211" s="175">
        <f t="shared" si="22"/>
        <v>5.6720587536854945E-2</v>
      </c>
      <c r="DI211" s="175">
        <f t="shared" si="22"/>
        <v>5.7886266502859961E-2</v>
      </c>
      <c r="DJ211" s="175">
        <f t="shared" si="22"/>
        <v>5.9080670891668845E-2</v>
      </c>
      <c r="DK211" s="175">
        <f t="shared" si="22"/>
        <v>6.0313787333021944E-2</v>
      </c>
      <c r="DL211" s="175">
        <f t="shared" si="22"/>
        <v>6.1514862277407302E-2</v>
      </c>
      <c r="DM211" s="175">
        <f t="shared" si="22"/>
        <v>6.2768436987934426E-2</v>
      </c>
      <c r="DN211" s="175">
        <f t="shared" si="22"/>
        <v>6.4141637315145203E-2</v>
      </c>
      <c r="DO211" s="175">
        <f t="shared" si="22"/>
        <v>6.5611185995548438E-2</v>
      </c>
      <c r="DP211" s="175">
        <f t="shared" si="22"/>
        <v>6.7231897544955149E-2</v>
      </c>
      <c r="DQ211" s="175">
        <f t="shared" ref="DQ211:DW211" si="23">SUM(DQ201:DQ208)/SUM(DQ188:DQ208)</f>
        <v>6.8960249595781051E-2</v>
      </c>
      <c r="DR211" s="175">
        <f t="shared" si="23"/>
        <v>7.0710401054203884E-2</v>
      </c>
      <c r="DS211" s="175">
        <f t="shared" si="23"/>
        <v>7.2560590707268932E-2</v>
      </c>
      <c r="DT211" s="175">
        <f t="shared" si="23"/>
        <v>7.456483585846721E-2</v>
      </c>
      <c r="DU211" s="175">
        <f t="shared" si="23"/>
        <v>7.6570997487729706E-2</v>
      </c>
      <c r="DV211" s="175">
        <f t="shared" si="23"/>
        <v>7.8280808938544388E-2</v>
      </c>
      <c r="DW211" s="175">
        <f t="shared" si="23"/>
        <v>7.9692192446005117E-2</v>
      </c>
      <c r="DX211" s="68"/>
      <c r="DY211" s="68"/>
      <c r="DZ211" s="68"/>
      <c r="EA211" s="68"/>
      <c r="EB211" s="68"/>
      <c r="EC211" s="68"/>
      <c r="ED211" s="68"/>
      <c r="EE211" s="68"/>
      <c r="EF211" s="68"/>
      <c r="EG211" s="68"/>
      <c r="EH211" s="68"/>
      <c r="EI211" s="68"/>
      <c r="EJ211" s="68"/>
      <c r="EK211" s="68"/>
      <c r="EL211" s="68"/>
      <c r="EM211" s="68"/>
      <c r="EN211" s="68"/>
      <c r="EO211" s="68"/>
      <c r="EP211" s="68"/>
      <c r="EQ211" s="68"/>
      <c r="ER211" s="68"/>
      <c r="ES211" s="68"/>
      <c r="ET211" s="68"/>
      <c r="EU211" s="68"/>
      <c r="EV211" s="68"/>
      <c r="EW211" s="68"/>
      <c r="EX211" s="68"/>
      <c r="EY211" s="68"/>
      <c r="EZ211" s="68"/>
      <c r="FA211" s="68"/>
      <c r="FB211" s="68"/>
      <c r="FC211" s="68"/>
      <c r="FD211" s="68"/>
      <c r="FE211" s="68"/>
      <c r="FF211" s="68"/>
      <c r="FG211" s="68"/>
      <c r="FH211" s="68"/>
      <c r="FI211" s="68"/>
      <c r="FJ211" s="68"/>
      <c r="FK211" s="68"/>
      <c r="FL211" s="68"/>
      <c r="FM211" s="68"/>
      <c r="FN211" s="68"/>
      <c r="FO211" s="68"/>
      <c r="FP211" s="68"/>
      <c r="FQ211" s="68"/>
      <c r="FR211" s="68"/>
      <c r="FS211" s="68"/>
      <c r="FT211" s="68"/>
      <c r="FU211" s="68"/>
      <c r="FV211" s="68"/>
      <c r="FW211" s="68"/>
      <c r="FX211" s="68"/>
      <c r="FY211" s="68"/>
      <c r="FZ211" s="68"/>
      <c r="GA211" s="68"/>
      <c r="GB211" s="68"/>
      <c r="GC211" s="68"/>
      <c r="GD211" s="68"/>
      <c r="GE211" s="68"/>
      <c r="GF211" s="68"/>
      <c r="GG211" s="68"/>
      <c r="GH211" s="68"/>
      <c r="GI211" s="68"/>
      <c r="GJ211" s="68"/>
      <c r="GK211" s="68"/>
      <c r="GL211" s="68"/>
      <c r="GM211" s="68"/>
      <c r="GN211" s="68"/>
      <c r="GO211" s="68"/>
      <c r="GP211" s="68"/>
      <c r="GQ211" s="68"/>
      <c r="GR211" s="68"/>
      <c r="GS211" s="68"/>
      <c r="GT211" s="68"/>
      <c r="GU211" s="68"/>
      <c r="GV211" s="68"/>
      <c r="GW211" s="68"/>
      <c r="GX211" s="68"/>
    </row>
    <row r="212" spans="1:206" customFormat="1">
      <c r="A212" s="181" t="s">
        <v>224</v>
      </c>
      <c r="B212" t="s">
        <v>3547</v>
      </c>
      <c r="C212" t="s">
        <v>3533</v>
      </c>
      <c r="D212" s="187" t="s">
        <v>3559</v>
      </c>
      <c r="E212" t="s">
        <v>936</v>
      </c>
      <c r="BD212" s="43">
        <v>22541814</v>
      </c>
      <c r="BE212" s="43">
        <v>22826807.5</v>
      </c>
      <c r="BF212" s="43">
        <v>22714215</v>
      </c>
      <c r="BG212" s="43">
        <v>22699803.5</v>
      </c>
      <c r="BH212" s="43">
        <v>22963629.5</v>
      </c>
      <c r="BI212" s="43">
        <v>23439489</v>
      </c>
      <c r="BJ212" s="43">
        <v>23715847</v>
      </c>
      <c r="BK212" s="43">
        <v>23941745.5</v>
      </c>
      <c r="BL212" s="43">
        <v>24343000.5</v>
      </c>
      <c r="BM212" s="43">
        <v>24716094.5</v>
      </c>
      <c r="BN212" s="43">
        <v>25048125.5</v>
      </c>
      <c r="BO212" s="43">
        <v>25364681.5</v>
      </c>
      <c r="BP212" s="43">
        <v>25639827</v>
      </c>
      <c r="BQ212" s="43">
        <v>25864907</v>
      </c>
      <c r="BR212" s="43">
        <v>26048618</v>
      </c>
      <c r="BS212" s="43">
        <v>26092352</v>
      </c>
      <c r="BT212" s="43">
        <v>25932082.5</v>
      </c>
      <c r="BU212" s="43">
        <v>25618833.5</v>
      </c>
      <c r="BV212" s="43">
        <v>25196399</v>
      </c>
      <c r="BW212" s="43">
        <v>24722242.5</v>
      </c>
      <c r="BX212" s="43">
        <v>24306109</v>
      </c>
      <c r="BY212" s="43">
        <v>23996395.5</v>
      </c>
      <c r="BZ212" s="43">
        <v>23683052.5</v>
      </c>
      <c r="CA212" s="43">
        <v>23264318.5</v>
      </c>
      <c r="CB212" s="43">
        <v>22776939</v>
      </c>
      <c r="CC212" s="43">
        <v>22231626.5</v>
      </c>
      <c r="CD212" s="43">
        <v>21655758</v>
      </c>
      <c r="CE212" s="43">
        <v>21215301.5</v>
      </c>
      <c r="CF212" s="43">
        <v>20997660</v>
      </c>
      <c r="CG212" s="43">
        <v>20929532.5</v>
      </c>
      <c r="CH212" s="43">
        <v>20991672</v>
      </c>
      <c r="CI212" s="43">
        <v>21137467.5</v>
      </c>
      <c r="CJ212" s="43">
        <v>21278448.5</v>
      </c>
      <c r="CK212" s="43">
        <v>21354744.5</v>
      </c>
      <c r="CL212" s="43">
        <v>21346563</v>
      </c>
      <c r="CM212" s="43">
        <v>21290003</v>
      </c>
      <c r="CN212" s="43">
        <v>21242094.5</v>
      </c>
      <c r="CO212" s="43">
        <v>21254080.5</v>
      </c>
      <c r="CP212" s="43">
        <v>21370487</v>
      </c>
      <c r="CQ212" s="43">
        <v>21578801</v>
      </c>
      <c r="CR212" s="43">
        <v>21819967.5</v>
      </c>
      <c r="CS212" s="43">
        <v>22019542</v>
      </c>
      <c r="CT212" s="43">
        <v>22191698.5</v>
      </c>
      <c r="CU212" s="43">
        <v>22307533</v>
      </c>
      <c r="CV212" s="43">
        <v>22267276</v>
      </c>
      <c r="CW212" s="43">
        <v>22094050</v>
      </c>
      <c r="CX212" s="43">
        <v>21870791</v>
      </c>
      <c r="CY212" s="43">
        <v>21678122.5</v>
      </c>
      <c r="CZ212" s="43">
        <v>21550383</v>
      </c>
      <c r="DA212" s="43">
        <v>21507459</v>
      </c>
      <c r="DB212" s="43">
        <v>21530946.5</v>
      </c>
      <c r="DC212" s="43">
        <v>21571853</v>
      </c>
      <c r="DD212" s="43">
        <v>21627688</v>
      </c>
      <c r="DE212" s="43">
        <v>21726609</v>
      </c>
      <c r="DF212" s="43">
        <v>21851116.5</v>
      </c>
      <c r="DG212" s="43">
        <v>21952775</v>
      </c>
      <c r="DH212" s="43">
        <v>22066608</v>
      </c>
      <c r="DI212" s="43">
        <v>22258710.5</v>
      </c>
      <c r="DJ212" s="43">
        <v>22472878.5</v>
      </c>
      <c r="DK212" s="43">
        <v>22616225.5</v>
      </c>
      <c r="DL212" s="43">
        <v>22701171</v>
      </c>
      <c r="DM212" s="43">
        <v>22758362.5</v>
      </c>
      <c r="DN212" s="43">
        <v>22760639</v>
      </c>
      <c r="DO212" s="43">
        <v>22683166</v>
      </c>
      <c r="DP212" s="43">
        <v>22585492.5</v>
      </c>
      <c r="DQ212" s="43">
        <v>22516382.5</v>
      </c>
      <c r="DR212" s="43">
        <v>22470694</v>
      </c>
      <c r="DS212" s="43">
        <v>22414573.5</v>
      </c>
      <c r="DT212" s="43">
        <v>22301142</v>
      </c>
      <c r="DU212" s="43">
        <v>22116982.5</v>
      </c>
      <c r="DV212" s="43">
        <v>21802156</v>
      </c>
      <c r="DW212" s="43">
        <v>21434621</v>
      </c>
      <c r="DX212" s="43"/>
      <c r="DY212" s="43"/>
      <c r="DZ212" s="43"/>
      <c r="EA212" s="43">
        <v>20299538</v>
      </c>
      <c r="EB212" s="43"/>
      <c r="EC212" s="43"/>
      <c r="ED212" s="43"/>
      <c r="EE212" s="43"/>
      <c r="EF212" s="43">
        <v>20479037</v>
      </c>
      <c r="EG212" s="43"/>
      <c r="EH212" s="43"/>
      <c r="EI212" s="43"/>
      <c r="EJ212" s="43"/>
      <c r="EK212" s="43">
        <v>20817264</v>
      </c>
      <c r="EL212" s="43"/>
      <c r="EM212" s="43"/>
      <c r="EN212" s="43"/>
      <c r="EO212" s="43"/>
      <c r="EP212" s="43">
        <v>21284267</v>
      </c>
      <c r="EQ212" s="43"/>
      <c r="ER212" s="43"/>
      <c r="ES212" s="43"/>
      <c r="ET212" s="43"/>
      <c r="EU212" s="43">
        <v>21756782</v>
      </c>
      <c r="EV212" s="43"/>
      <c r="EW212" s="43"/>
      <c r="EX212" s="43"/>
      <c r="EY212" s="43"/>
      <c r="EZ212" s="43">
        <v>22246544</v>
      </c>
      <c r="FA212" s="43"/>
      <c r="FB212" s="43"/>
      <c r="FC212" s="43"/>
      <c r="FD212" s="43"/>
      <c r="FE212" s="43">
        <v>21640891</v>
      </c>
      <c r="FF212" s="43"/>
      <c r="FG212" s="43"/>
      <c r="FH212" s="43"/>
      <c r="FI212" s="43"/>
      <c r="FJ212" s="43">
        <v>21248321</v>
      </c>
      <c r="FK212" s="43"/>
      <c r="FL212" s="43"/>
      <c r="FM212" s="43"/>
      <c r="FN212" s="43"/>
      <c r="FO212" s="43">
        <v>21235822</v>
      </c>
      <c r="FP212" s="43"/>
      <c r="FQ212" s="43"/>
      <c r="FR212" s="43"/>
      <c r="FS212" s="43"/>
      <c r="FT212" s="43">
        <v>21416109</v>
      </c>
      <c r="FU212" s="43"/>
      <c r="FV212" s="43"/>
      <c r="FW212" s="43"/>
      <c r="FX212" s="43"/>
      <c r="FY212" s="43">
        <v>21564693</v>
      </c>
      <c r="FZ212" s="43"/>
      <c r="GA212" s="43"/>
      <c r="GB212" s="43"/>
      <c r="GC212" s="43"/>
      <c r="GD212" s="43">
        <v>21512004</v>
      </c>
      <c r="GE212" s="43"/>
      <c r="GF212" s="43"/>
      <c r="GG212" s="43"/>
      <c r="GH212" s="43"/>
      <c r="GI212" s="43">
        <v>21197039</v>
      </c>
      <c r="GJ212" s="43"/>
      <c r="GK212" s="43"/>
      <c r="GL212" s="43"/>
      <c r="GM212" s="43"/>
      <c r="GN212" s="43">
        <v>20703425</v>
      </c>
      <c r="GO212" s="43"/>
      <c r="GP212" s="43"/>
      <c r="GQ212" s="43"/>
      <c r="GR212" s="43"/>
      <c r="GS212" s="43">
        <v>20230570</v>
      </c>
      <c r="GT212" s="43"/>
      <c r="GU212" s="43"/>
      <c r="GV212" s="43"/>
      <c r="GW212" s="43"/>
      <c r="GX212" s="43">
        <v>19860876</v>
      </c>
    </row>
    <row r="213" spans="1:206" customFormat="1">
      <c r="A213" s="181" t="s">
        <v>224</v>
      </c>
      <c r="B213" t="s">
        <v>3547</v>
      </c>
      <c r="C213" t="s">
        <v>3533</v>
      </c>
      <c r="D213" s="187" t="s">
        <v>3559</v>
      </c>
      <c r="E213" t="s">
        <v>937</v>
      </c>
      <c r="BD213" s="43">
        <v>19196611</v>
      </c>
      <c r="BE213" s="43">
        <v>19561124</v>
      </c>
      <c r="BF213" s="43">
        <v>20392422</v>
      </c>
      <c r="BG213" s="43">
        <v>21181943.5</v>
      </c>
      <c r="BH213" s="43">
        <v>21687379.5</v>
      </c>
      <c r="BI213" s="43">
        <v>22132323.5</v>
      </c>
      <c r="BJ213" s="43">
        <v>22598600.5</v>
      </c>
      <c r="BK213" s="43">
        <v>22762841</v>
      </c>
      <c r="BL213" s="43">
        <v>22791515</v>
      </c>
      <c r="BM213" s="43">
        <v>23091186.5</v>
      </c>
      <c r="BN213" s="43">
        <v>23548056</v>
      </c>
      <c r="BO213" s="43">
        <v>23795903.5</v>
      </c>
      <c r="BP213" s="43">
        <v>23995610</v>
      </c>
      <c r="BQ213" s="43">
        <v>24352611</v>
      </c>
      <c r="BR213" s="43">
        <v>24696010</v>
      </c>
      <c r="BS213" s="43">
        <v>25053431</v>
      </c>
      <c r="BT213" s="43">
        <v>25410210</v>
      </c>
      <c r="BU213" s="43">
        <v>25705096</v>
      </c>
      <c r="BV213" s="43">
        <v>25936303.5</v>
      </c>
      <c r="BW213" s="43">
        <v>26118229.5</v>
      </c>
      <c r="BX213" s="43">
        <v>26163533.5</v>
      </c>
      <c r="BY213" s="43">
        <v>26037856.5</v>
      </c>
      <c r="BZ213" s="43">
        <v>25781664.5</v>
      </c>
      <c r="CA213" s="43">
        <v>25406373</v>
      </c>
      <c r="CB213" s="43">
        <v>24972711.5</v>
      </c>
      <c r="CC213" s="43">
        <v>24600853.5</v>
      </c>
      <c r="CD213" s="43">
        <v>24313621</v>
      </c>
      <c r="CE213" s="43">
        <v>24002912.5</v>
      </c>
      <c r="CF213" s="43">
        <v>23579938</v>
      </c>
      <c r="CG213" s="43">
        <v>23085653</v>
      </c>
      <c r="CH213" s="43">
        <v>22551580</v>
      </c>
      <c r="CI213" s="43">
        <v>21975517</v>
      </c>
      <c r="CJ213" s="43">
        <v>21519090.5</v>
      </c>
      <c r="CK213" s="43">
        <v>21289023.5</v>
      </c>
      <c r="CL213" s="43">
        <v>21210885</v>
      </c>
      <c r="CM213" s="43">
        <v>21271361.5</v>
      </c>
      <c r="CN213" s="43">
        <v>21425252</v>
      </c>
      <c r="CO213" s="43">
        <v>21576420.5</v>
      </c>
      <c r="CP213" s="43">
        <v>21664449.5</v>
      </c>
      <c r="CQ213" s="43">
        <v>21671379</v>
      </c>
      <c r="CR213" s="43">
        <v>21652917.5</v>
      </c>
      <c r="CS213" s="43">
        <v>21630105</v>
      </c>
      <c r="CT213" s="43">
        <v>21660012.5</v>
      </c>
      <c r="CU213" s="43">
        <v>21805313</v>
      </c>
      <c r="CV213" s="43">
        <v>22037804.5</v>
      </c>
      <c r="CW213" s="43">
        <v>22311778.5</v>
      </c>
      <c r="CX213" s="43">
        <v>22584301.5</v>
      </c>
      <c r="CY213" s="43">
        <v>22819225</v>
      </c>
      <c r="CZ213" s="43">
        <v>22941880.5</v>
      </c>
      <c r="DA213" s="43">
        <v>22900806.5</v>
      </c>
      <c r="DB213" s="43">
        <v>22708872.5</v>
      </c>
      <c r="DC213" s="43">
        <v>22439172.5</v>
      </c>
      <c r="DD213" s="43">
        <v>22195578.5</v>
      </c>
      <c r="DE213" s="43">
        <v>22023770.5</v>
      </c>
      <c r="DF213" s="43">
        <v>21937675.5</v>
      </c>
      <c r="DG213" s="43">
        <v>21947897</v>
      </c>
      <c r="DH213" s="43">
        <v>22020963.5</v>
      </c>
      <c r="DI213" s="43">
        <v>22115938.5</v>
      </c>
      <c r="DJ213" s="43">
        <v>22240620</v>
      </c>
      <c r="DK213" s="43">
        <v>22379687.5</v>
      </c>
      <c r="DL213" s="43">
        <v>22476826</v>
      </c>
      <c r="DM213" s="43">
        <v>22599057</v>
      </c>
      <c r="DN213" s="43">
        <v>22820270</v>
      </c>
      <c r="DO213" s="43">
        <v>23067316.5</v>
      </c>
      <c r="DP213" s="43">
        <v>23262124.5</v>
      </c>
      <c r="DQ213" s="43">
        <v>23405793</v>
      </c>
      <c r="DR213" s="43">
        <v>23481450</v>
      </c>
      <c r="DS213" s="43">
        <v>23455424</v>
      </c>
      <c r="DT213" s="43">
        <v>23344738.5</v>
      </c>
      <c r="DU213" s="43">
        <v>23237564</v>
      </c>
      <c r="DV213" s="43">
        <v>23152551</v>
      </c>
      <c r="DW213" s="43">
        <v>23052001</v>
      </c>
      <c r="DX213" s="43"/>
      <c r="DY213" s="43"/>
      <c r="DZ213" s="43"/>
      <c r="EA213" s="43">
        <v>22231040</v>
      </c>
      <c r="EB213" s="43"/>
      <c r="EC213" s="43"/>
      <c r="ED213" s="43"/>
      <c r="EE213" s="43"/>
      <c r="EF213" s="43">
        <v>20485903</v>
      </c>
      <c r="EG213" s="43"/>
      <c r="EH213" s="43"/>
      <c r="EI213" s="43"/>
      <c r="EJ213" s="43"/>
      <c r="EK213" s="43">
        <v>20677685</v>
      </c>
      <c r="EL213" s="43"/>
      <c r="EM213" s="43"/>
      <c r="EN213" s="43"/>
      <c r="EO213" s="43"/>
      <c r="EP213" s="43">
        <v>21028182</v>
      </c>
      <c r="EQ213" s="43"/>
      <c r="ER213" s="43"/>
      <c r="ES213" s="43"/>
      <c r="ET213" s="43"/>
      <c r="EU213" s="43">
        <v>21505880</v>
      </c>
      <c r="EV213" s="43"/>
      <c r="EW213" s="43"/>
      <c r="EX213" s="43"/>
      <c r="EY213" s="43"/>
      <c r="EZ213" s="43">
        <v>21983760</v>
      </c>
      <c r="FA213" s="43"/>
      <c r="FB213" s="43"/>
      <c r="FC213" s="43"/>
      <c r="FD213" s="43"/>
      <c r="FE213" s="43">
        <v>22472051</v>
      </c>
      <c r="FF213" s="43"/>
      <c r="FG213" s="43"/>
      <c r="FH213" s="43"/>
      <c r="FI213" s="43"/>
      <c r="FJ213" s="43">
        <v>21865397</v>
      </c>
      <c r="FK213" s="43"/>
      <c r="FL213" s="43"/>
      <c r="FM213" s="43"/>
      <c r="FN213" s="43"/>
      <c r="FO213" s="43">
        <v>21439441</v>
      </c>
      <c r="FP213" s="43"/>
      <c r="FQ213" s="43"/>
      <c r="FR213" s="43"/>
      <c r="FS213" s="43"/>
      <c r="FT213" s="43">
        <v>21391795</v>
      </c>
      <c r="FU213" s="43"/>
      <c r="FV213" s="43"/>
      <c r="FW213" s="43"/>
      <c r="FX213" s="43"/>
      <c r="FY213" s="43">
        <v>21536766</v>
      </c>
      <c r="FZ213" s="43"/>
      <c r="GA213" s="43"/>
      <c r="GB213" s="43"/>
      <c r="GC213" s="43"/>
      <c r="GD213" s="43">
        <v>21649806</v>
      </c>
      <c r="GE213" s="43"/>
      <c r="GF213" s="43"/>
      <c r="GG213" s="43"/>
      <c r="GH213" s="43"/>
      <c r="GI213" s="43">
        <v>21563287</v>
      </c>
      <c r="GJ213" s="43"/>
      <c r="GK213" s="43"/>
      <c r="GL213" s="43"/>
      <c r="GM213" s="43"/>
      <c r="GN213" s="43">
        <v>21217407</v>
      </c>
      <c r="GO213" s="43"/>
      <c r="GP213" s="43"/>
      <c r="GQ213" s="43"/>
      <c r="GR213" s="43"/>
      <c r="GS213" s="43">
        <v>20696013</v>
      </c>
      <c r="GT213" s="43"/>
      <c r="GU213" s="43"/>
      <c r="GV213" s="43"/>
      <c r="GW213" s="43"/>
      <c r="GX213" s="43">
        <v>20197224</v>
      </c>
    </row>
    <row r="214" spans="1:206" customFormat="1">
      <c r="A214" s="181" t="s">
        <v>224</v>
      </c>
      <c r="B214" t="s">
        <v>3547</v>
      </c>
      <c r="C214" t="s">
        <v>3533</v>
      </c>
      <c r="D214" s="187" t="s">
        <v>3559</v>
      </c>
      <c r="E214" t="s">
        <v>938</v>
      </c>
      <c r="BD214" s="43">
        <v>18492619</v>
      </c>
      <c r="BE214" s="43">
        <v>18557951.5</v>
      </c>
      <c r="BF214" s="43">
        <v>18629606.5</v>
      </c>
      <c r="BG214" s="43">
        <v>18855518</v>
      </c>
      <c r="BH214" s="43">
        <v>19105778</v>
      </c>
      <c r="BI214" s="43">
        <v>19221601</v>
      </c>
      <c r="BJ214" s="43">
        <v>19636408.5</v>
      </c>
      <c r="BK214" s="43">
        <v>20523072.5</v>
      </c>
      <c r="BL214" s="43">
        <v>21328280.5</v>
      </c>
      <c r="BM214" s="43">
        <v>21855232</v>
      </c>
      <c r="BN214" s="43">
        <v>22327658</v>
      </c>
      <c r="BO214" s="43">
        <v>22823883.5</v>
      </c>
      <c r="BP214" s="43">
        <v>22998799</v>
      </c>
      <c r="BQ214" s="43">
        <v>23010809.5</v>
      </c>
      <c r="BR214" s="43">
        <v>23291559</v>
      </c>
      <c r="BS214" s="43">
        <v>23759193</v>
      </c>
      <c r="BT214" s="43">
        <v>24031196.5</v>
      </c>
      <c r="BU214" s="43">
        <v>24260512.5</v>
      </c>
      <c r="BV214" s="43">
        <v>24643744</v>
      </c>
      <c r="BW214" s="43">
        <v>25008862</v>
      </c>
      <c r="BX214" s="43">
        <v>25403463</v>
      </c>
      <c r="BY214" s="43">
        <v>25790659</v>
      </c>
      <c r="BZ214" s="43">
        <v>26091124</v>
      </c>
      <c r="CA214" s="43">
        <v>26339407.5</v>
      </c>
      <c r="CB214" s="43">
        <v>26555003</v>
      </c>
      <c r="CC214" s="43">
        <v>26607235</v>
      </c>
      <c r="CD214" s="43">
        <v>26456478.5</v>
      </c>
      <c r="CE214" s="43">
        <v>26186040</v>
      </c>
      <c r="CF214" s="43">
        <v>25817206</v>
      </c>
      <c r="CG214" s="43">
        <v>25389442</v>
      </c>
      <c r="CH214" s="43">
        <v>25031664.5</v>
      </c>
      <c r="CI214" s="43">
        <v>24771151</v>
      </c>
      <c r="CJ214" s="43">
        <v>24461151</v>
      </c>
      <c r="CK214" s="43">
        <v>24026519</v>
      </c>
      <c r="CL214" s="43">
        <v>23528033.5</v>
      </c>
      <c r="CM214" s="43">
        <v>22976993</v>
      </c>
      <c r="CN214" s="43">
        <v>22395701.5</v>
      </c>
      <c r="CO214" s="43">
        <v>21953888</v>
      </c>
      <c r="CP214" s="43">
        <v>21744317</v>
      </c>
      <c r="CQ214" s="43">
        <v>21707151.5</v>
      </c>
      <c r="CR214" s="43">
        <v>21826371.5</v>
      </c>
      <c r="CS214" s="43">
        <v>22046820.5</v>
      </c>
      <c r="CT214" s="43">
        <v>22267158</v>
      </c>
      <c r="CU214" s="43">
        <v>22425810.5</v>
      </c>
      <c r="CV214" s="43">
        <v>22489654</v>
      </c>
      <c r="CW214" s="43">
        <v>22492628.5</v>
      </c>
      <c r="CX214" s="43">
        <v>22496274.5</v>
      </c>
      <c r="CY214" s="43">
        <v>22550052</v>
      </c>
      <c r="CZ214" s="43">
        <v>22696073</v>
      </c>
      <c r="DA214" s="43">
        <v>22929411.5</v>
      </c>
      <c r="DB214" s="43">
        <v>23193116</v>
      </c>
      <c r="DC214" s="43">
        <v>23433311.5</v>
      </c>
      <c r="DD214" s="43">
        <v>23620984.5</v>
      </c>
      <c r="DE214" s="43">
        <v>23694928.5</v>
      </c>
      <c r="DF214" s="43">
        <v>23616058</v>
      </c>
      <c r="DG214" s="43">
        <v>23425609</v>
      </c>
      <c r="DH214" s="43">
        <v>23207664</v>
      </c>
      <c r="DI214" s="43">
        <v>23032779</v>
      </c>
      <c r="DJ214" s="43">
        <v>22924360.5</v>
      </c>
      <c r="DK214" s="43">
        <v>22891676</v>
      </c>
      <c r="DL214" s="43">
        <v>22922107</v>
      </c>
      <c r="DM214" s="43">
        <v>22957862.5</v>
      </c>
      <c r="DN214" s="43">
        <v>22962413</v>
      </c>
      <c r="DO214" s="43">
        <v>22987143</v>
      </c>
      <c r="DP214" s="43">
        <v>23047197</v>
      </c>
      <c r="DQ214" s="43">
        <v>23106469</v>
      </c>
      <c r="DR214" s="43">
        <v>23241361.5</v>
      </c>
      <c r="DS214" s="43">
        <v>23499195</v>
      </c>
      <c r="DT214" s="43">
        <v>23777493</v>
      </c>
      <c r="DU214" s="43">
        <v>23991916.5</v>
      </c>
      <c r="DV214" s="43">
        <v>24094794.5</v>
      </c>
      <c r="DW214" s="43">
        <v>24056667</v>
      </c>
      <c r="DX214" s="43"/>
      <c r="DY214" s="43"/>
      <c r="DZ214" s="43"/>
      <c r="EA214" s="43">
        <v>23496323</v>
      </c>
      <c r="EB214" s="43"/>
      <c r="EC214" s="43"/>
      <c r="ED214" s="43"/>
      <c r="EE214" s="43"/>
      <c r="EF214" s="43">
        <v>22456765</v>
      </c>
      <c r="EG214" s="43"/>
      <c r="EH214" s="43"/>
      <c r="EI214" s="43"/>
      <c r="EJ214" s="43"/>
      <c r="EK214" s="43">
        <v>20728583</v>
      </c>
      <c r="EL214" s="43"/>
      <c r="EM214" s="43"/>
      <c r="EN214" s="43"/>
      <c r="EO214" s="43"/>
      <c r="EP214" s="43">
        <v>20934998</v>
      </c>
      <c r="EQ214" s="43"/>
      <c r="ER214" s="43"/>
      <c r="ES214" s="43"/>
      <c r="ET214" s="43"/>
      <c r="EU214" s="43">
        <v>21300383</v>
      </c>
      <c r="EV214" s="43"/>
      <c r="EW214" s="43"/>
      <c r="EX214" s="43"/>
      <c r="EY214" s="43"/>
      <c r="EZ214" s="43">
        <v>21787582</v>
      </c>
      <c r="FA214" s="43"/>
      <c r="FB214" s="43"/>
      <c r="FC214" s="43"/>
      <c r="FD214" s="43"/>
      <c r="FE214" s="43">
        <v>22267427</v>
      </c>
      <c r="FF214" s="43"/>
      <c r="FG214" s="43"/>
      <c r="FH214" s="43"/>
      <c r="FI214" s="43"/>
      <c r="FJ214" s="43">
        <v>22754127</v>
      </c>
      <c r="FK214" s="43"/>
      <c r="FL214" s="43"/>
      <c r="FM214" s="43"/>
      <c r="FN214" s="43"/>
      <c r="FO214" s="43">
        <v>22109159</v>
      </c>
      <c r="FP214" s="43"/>
      <c r="FQ214" s="43"/>
      <c r="FR214" s="43"/>
      <c r="FS214" s="43"/>
      <c r="FT214" s="43">
        <v>21644928</v>
      </c>
      <c r="FU214" s="43"/>
      <c r="FV214" s="43"/>
      <c r="FW214" s="43"/>
      <c r="FX214" s="43"/>
      <c r="FY214" s="43">
        <v>21555881</v>
      </c>
      <c r="FZ214" s="43"/>
      <c r="GA214" s="43"/>
      <c r="GB214" s="43"/>
      <c r="GC214" s="43"/>
      <c r="GD214" s="43">
        <v>21659428</v>
      </c>
      <c r="GE214" s="43"/>
      <c r="GF214" s="43"/>
      <c r="GG214" s="43"/>
      <c r="GH214" s="43"/>
      <c r="GI214" s="43">
        <v>21731982</v>
      </c>
      <c r="GJ214" s="43"/>
      <c r="GK214" s="43"/>
      <c r="GL214" s="43"/>
      <c r="GM214" s="43"/>
      <c r="GN214" s="43">
        <v>21607267</v>
      </c>
      <c r="GO214" s="43"/>
      <c r="GP214" s="43"/>
      <c r="GQ214" s="43"/>
      <c r="GR214" s="43"/>
      <c r="GS214" s="43">
        <v>21226933</v>
      </c>
      <c r="GT214" s="43"/>
      <c r="GU214" s="43"/>
      <c r="GV214" s="43"/>
      <c r="GW214" s="43"/>
      <c r="GX214" s="43">
        <v>20675247</v>
      </c>
    </row>
    <row r="215" spans="1:206" customFormat="1">
      <c r="A215" s="181" t="s">
        <v>224</v>
      </c>
      <c r="B215" t="s">
        <v>3547</v>
      </c>
      <c r="C215" t="s">
        <v>3533</v>
      </c>
      <c r="D215" s="187" t="s">
        <v>3559</v>
      </c>
      <c r="E215" t="s">
        <v>939</v>
      </c>
      <c r="BD215" s="43">
        <v>18093660.5</v>
      </c>
      <c r="BE215" s="43">
        <v>17963079</v>
      </c>
      <c r="BF215" s="43">
        <v>17932496</v>
      </c>
      <c r="BG215" s="43">
        <v>18004190</v>
      </c>
      <c r="BH215" s="43">
        <v>18154414.5</v>
      </c>
      <c r="BI215" s="43">
        <v>18318245.5</v>
      </c>
      <c r="BJ215" s="43">
        <v>18417157.5</v>
      </c>
      <c r="BK215" s="43">
        <v>18512324.5</v>
      </c>
      <c r="BL215" s="43">
        <v>18778119.5</v>
      </c>
      <c r="BM215" s="43">
        <v>19057850.5</v>
      </c>
      <c r="BN215" s="43">
        <v>19193990.5</v>
      </c>
      <c r="BO215" s="43">
        <v>19629143.5</v>
      </c>
      <c r="BP215" s="43">
        <v>20531231</v>
      </c>
      <c r="BQ215" s="43">
        <v>21343807.5</v>
      </c>
      <c r="BR215" s="43">
        <v>21883127.5</v>
      </c>
      <c r="BS215" s="43">
        <v>22384859.5</v>
      </c>
      <c r="BT215" s="43">
        <v>22920142</v>
      </c>
      <c r="BU215" s="43">
        <v>23141119.5</v>
      </c>
      <c r="BV215" s="43">
        <v>23198456.5</v>
      </c>
      <c r="BW215" s="43">
        <v>23525466.5</v>
      </c>
      <c r="BX215" s="43">
        <v>24041475</v>
      </c>
      <c r="BY215" s="43">
        <v>24350622.5</v>
      </c>
      <c r="BZ215" s="43">
        <v>24602567.5</v>
      </c>
      <c r="CA215" s="43">
        <v>25008527</v>
      </c>
      <c r="CB215" s="43">
        <v>25392896.5</v>
      </c>
      <c r="CC215" s="43">
        <v>25786246</v>
      </c>
      <c r="CD215" s="43">
        <v>26153413.5</v>
      </c>
      <c r="CE215" s="43">
        <v>26456247.5</v>
      </c>
      <c r="CF215" s="43">
        <v>26725998.5</v>
      </c>
      <c r="CG215" s="43">
        <v>26964415.5</v>
      </c>
      <c r="CH215" s="43">
        <v>27068105</v>
      </c>
      <c r="CI215" s="43">
        <v>26952827</v>
      </c>
      <c r="CJ215" s="43">
        <v>26685646</v>
      </c>
      <c r="CK215" s="43">
        <v>26337718.5</v>
      </c>
      <c r="CL215" s="43">
        <v>25928594</v>
      </c>
      <c r="CM215" s="43">
        <v>25573166</v>
      </c>
      <c r="CN215" s="43">
        <v>25315058.5</v>
      </c>
      <c r="CO215" s="43">
        <v>25030836</v>
      </c>
      <c r="CP215" s="43">
        <v>24653657</v>
      </c>
      <c r="CQ215" s="43">
        <v>24212717</v>
      </c>
      <c r="CR215" s="43">
        <v>23711515</v>
      </c>
      <c r="CS215" s="43">
        <v>23163804</v>
      </c>
      <c r="CT215" s="43">
        <v>22748928.5</v>
      </c>
      <c r="CU215" s="43">
        <v>22575648.5</v>
      </c>
      <c r="CV215" s="43">
        <v>22579170</v>
      </c>
      <c r="CW215" s="43">
        <v>22726359</v>
      </c>
      <c r="CX215" s="43">
        <v>22958163</v>
      </c>
      <c r="CY215" s="43">
        <v>23176208.5</v>
      </c>
      <c r="CZ215" s="43">
        <v>23315785.5</v>
      </c>
      <c r="DA215" s="43">
        <v>23362080.5</v>
      </c>
      <c r="DB215" s="43">
        <v>23347233.5</v>
      </c>
      <c r="DC215" s="43">
        <v>23329403</v>
      </c>
      <c r="DD215" s="43">
        <v>23380744.5</v>
      </c>
      <c r="DE215" s="43">
        <v>23534715</v>
      </c>
      <c r="DF215" s="43">
        <v>23762644</v>
      </c>
      <c r="DG215" s="43">
        <v>24021335</v>
      </c>
      <c r="DH215" s="43">
        <v>24265946.5</v>
      </c>
      <c r="DI215" s="43">
        <v>24464341</v>
      </c>
      <c r="DJ215" s="43">
        <v>24544350.5</v>
      </c>
      <c r="DK215" s="43">
        <v>24458137</v>
      </c>
      <c r="DL215" s="43">
        <v>24237373.5</v>
      </c>
      <c r="DM215" s="43">
        <v>23963411.5</v>
      </c>
      <c r="DN215" s="43">
        <v>23729066.5</v>
      </c>
      <c r="DO215" s="43">
        <v>23572995.5</v>
      </c>
      <c r="DP215" s="43">
        <v>23510145</v>
      </c>
      <c r="DQ215" s="43">
        <v>23543228</v>
      </c>
      <c r="DR215" s="43">
        <v>23607938.5</v>
      </c>
      <c r="DS215" s="43">
        <v>23649899.5</v>
      </c>
      <c r="DT215" s="43">
        <v>23710098.5</v>
      </c>
      <c r="DU215" s="43">
        <v>23791946</v>
      </c>
      <c r="DV215" s="43">
        <v>23827000.5</v>
      </c>
      <c r="DW215" s="43">
        <v>23898507</v>
      </c>
      <c r="DX215" s="43"/>
      <c r="DY215" s="43"/>
      <c r="DZ215" s="43"/>
      <c r="EA215" s="43">
        <v>24539716</v>
      </c>
      <c r="EB215" s="43"/>
      <c r="EC215" s="43"/>
      <c r="ED215" s="43"/>
      <c r="EE215" s="43"/>
      <c r="EF215" s="43">
        <v>23901492</v>
      </c>
      <c r="EG215" s="43"/>
      <c r="EH215" s="43"/>
      <c r="EI215" s="43"/>
      <c r="EJ215" s="43"/>
      <c r="EK215" s="43">
        <v>22866089</v>
      </c>
      <c r="EL215" s="43"/>
      <c r="EM215" s="43"/>
      <c r="EN215" s="43"/>
      <c r="EO215" s="43"/>
      <c r="EP215" s="43">
        <v>21127112</v>
      </c>
      <c r="EQ215" s="43"/>
      <c r="ER215" s="43"/>
      <c r="ES215" s="43"/>
      <c r="ET215" s="43"/>
      <c r="EU215" s="43">
        <v>21324096</v>
      </c>
      <c r="EV215" s="43"/>
      <c r="EW215" s="43"/>
      <c r="EX215" s="43"/>
      <c r="EY215" s="43"/>
      <c r="EZ215" s="43">
        <v>21681916</v>
      </c>
      <c r="FA215" s="43"/>
      <c r="FB215" s="43"/>
      <c r="FC215" s="43"/>
      <c r="FD215" s="43"/>
      <c r="FE215" s="43">
        <v>22159108</v>
      </c>
      <c r="FF215" s="43"/>
      <c r="FG215" s="43"/>
      <c r="FH215" s="43"/>
      <c r="FI215" s="43"/>
      <c r="FJ215" s="43">
        <v>22625192</v>
      </c>
      <c r="FK215" s="43"/>
      <c r="FL215" s="43"/>
      <c r="FM215" s="43"/>
      <c r="FN215" s="43"/>
      <c r="FO215" s="43">
        <v>23037287</v>
      </c>
      <c r="FP215" s="43"/>
      <c r="FQ215" s="43"/>
      <c r="FR215" s="43"/>
      <c r="FS215" s="43"/>
      <c r="FT215" s="43">
        <v>22322563</v>
      </c>
      <c r="FU215" s="43"/>
      <c r="FV215" s="43"/>
      <c r="FW215" s="43"/>
      <c r="FX215" s="43"/>
      <c r="FY215" s="43">
        <v>21789294</v>
      </c>
      <c r="FZ215" s="43"/>
      <c r="GA215" s="43"/>
      <c r="GB215" s="43"/>
      <c r="GC215" s="43"/>
      <c r="GD215" s="43">
        <v>21630749</v>
      </c>
      <c r="GE215" s="43"/>
      <c r="GF215" s="43"/>
      <c r="GG215" s="43"/>
      <c r="GH215" s="43"/>
      <c r="GI215" s="43">
        <v>21668602</v>
      </c>
      <c r="GJ215" s="43"/>
      <c r="GK215" s="43"/>
      <c r="GL215" s="43"/>
      <c r="GM215" s="43"/>
      <c r="GN215" s="43">
        <v>21679314</v>
      </c>
      <c r="GO215" s="43"/>
      <c r="GP215" s="43"/>
      <c r="GQ215" s="43"/>
      <c r="GR215" s="43"/>
      <c r="GS215" s="43">
        <v>21498625</v>
      </c>
      <c r="GT215" s="43"/>
      <c r="GU215" s="43"/>
      <c r="GV215" s="43"/>
      <c r="GW215" s="43"/>
      <c r="GX215" s="43">
        <v>21068734</v>
      </c>
    </row>
    <row r="216" spans="1:206" customFormat="1">
      <c r="A216" s="181" t="s">
        <v>224</v>
      </c>
      <c r="B216" t="s">
        <v>3547</v>
      </c>
      <c r="C216" t="s">
        <v>3533</v>
      </c>
      <c r="D216" s="187" t="s">
        <v>3559</v>
      </c>
      <c r="E216" t="s">
        <v>940</v>
      </c>
      <c r="BD216" s="43">
        <v>18894203.5</v>
      </c>
      <c r="BE216" s="43">
        <v>18602674</v>
      </c>
      <c r="BF216" s="43">
        <v>18287379</v>
      </c>
      <c r="BG216" s="43">
        <v>18075224</v>
      </c>
      <c r="BH216" s="43">
        <v>17877040</v>
      </c>
      <c r="BI216" s="43">
        <v>17716301</v>
      </c>
      <c r="BJ216" s="43">
        <v>17683799.5</v>
      </c>
      <c r="BK216" s="43">
        <v>17732370</v>
      </c>
      <c r="BL216" s="43">
        <v>17862670.5</v>
      </c>
      <c r="BM216" s="43">
        <v>18065360</v>
      </c>
      <c r="BN216" s="43">
        <v>18289271</v>
      </c>
      <c r="BO216" s="43">
        <v>18461391</v>
      </c>
      <c r="BP216" s="43">
        <v>18630998</v>
      </c>
      <c r="BQ216" s="43">
        <v>18951172</v>
      </c>
      <c r="BR216" s="43">
        <v>19265721.5</v>
      </c>
      <c r="BS216" s="43">
        <v>19418453</v>
      </c>
      <c r="BT216" s="43">
        <v>19850222.5</v>
      </c>
      <c r="BU216" s="43">
        <v>20759562.5</v>
      </c>
      <c r="BV216" s="43">
        <v>21584250.5</v>
      </c>
      <c r="BW216" s="43">
        <v>22125392</v>
      </c>
      <c r="BX216" s="43">
        <v>22653957</v>
      </c>
      <c r="BY216" s="43">
        <v>23244416.5</v>
      </c>
      <c r="BZ216" s="43">
        <v>23502685.5</v>
      </c>
      <c r="CA216" s="43">
        <v>23577877.5</v>
      </c>
      <c r="CB216" s="43">
        <v>23928909</v>
      </c>
      <c r="CC216" s="43">
        <v>24443365.5</v>
      </c>
      <c r="CD216" s="43">
        <v>24724579</v>
      </c>
      <c r="CE216" s="43">
        <v>24952458.5</v>
      </c>
      <c r="CF216" s="43">
        <v>25345369.5</v>
      </c>
      <c r="CG216" s="43">
        <v>25735085</v>
      </c>
      <c r="CH216" s="43">
        <v>26157022</v>
      </c>
      <c r="CI216" s="43">
        <v>26575162.5</v>
      </c>
      <c r="CJ216" s="43">
        <v>26896000</v>
      </c>
      <c r="CK216" s="43">
        <v>27144240</v>
      </c>
      <c r="CL216" s="43">
        <v>27372391.5</v>
      </c>
      <c r="CM216" s="43">
        <v>27465129</v>
      </c>
      <c r="CN216" s="43">
        <v>27360031</v>
      </c>
      <c r="CO216" s="43">
        <v>27136810</v>
      </c>
      <c r="CP216" s="43">
        <v>26827404</v>
      </c>
      <c r="CQ216" s="43">
        <v>26461737</v>
      </c>
      <c r="CR216" s="43">
        <v>26162772.5</v>
      </c>
      <c r="CS216" s="43">
        <v>25996554.5</v>
      </c>
      <c r="CT216" s="43">
        <v>25801085.5</v>
      </c>
      <c r="CU216" s="43">
        <v>25454843</v>
      </c>
      <c r="CV216" s="43">
        <v>25008958</v>
      </c>
      <c r="CW216" s="43">
        <v>24492544</v>
      </c>
      <c r="CX216" s="43">
        <v>23960719.5</v>
      </c>
      <c r="CY216" s="43">
        <v>23588897.5</v>
      </c>
      <c r="CZ216" s="43">
        <v>23452496.5</v>
      </c>
      <c r="DA216" s="43">
        <v>23481270.5</v>
      </c>
      <c r="DB216" s="43">
        <v>23679013</v>
      </c>
      <c r="DC216" s="43">
        <v>23995788.5</v>
      </c>
      <c r="DD216" s="43">
        <v>24295838</v>
      </c>
      <c r="DE216" s="43">
        <v>24495913</v>
      </c>
      <c r="DF216" s="43">
        <v>24572725</v>
      </c>
      <c r="DG216" s="43">
        <v>24551947.5</v>
      </c>
      <c r="DH216" s="43">
        <v>24518295.5</v>
      </c>
      <c r="DI216" s="43">
        <v>24573613</v>
      </c>
      <c r="DJ216" s="43">
        <v>24730555</v>
      </c>
      <c r="DK216" s="43">
        <v>24932279</v>
      </c>
      <c r="DL216" s="43">
        <v>25166880.5</v>
      </c>
      <c r="DM216" s="43">
        <v>25419676.5</v>
      </c>
      <c r="DN216" s="43">
        <v>25609478.5</v>
      </c>
      <c r="DO216" s="43">
        <v>25645441</v>
      </c>
      <c r="DP216" s="43">
        <v>25509957</v>
      </c>
      <c r="DQ216" s="43">
        <v>25249852.5</v>
      </c>
      <c r="DR216" s="43">
        <v>24966706</v>
      </c>
      <c r="DS216" s="43">
        <v>24755655</v>
      </c>
      <c r="DT216" s="43">
        <v>24638385</v>
      </c>
      <c r="DU216" s="43">
        <v>24608766.5</v>
      </c>
      <c r="DV216" s="43">
        <v>24645766</v>
      </c>
      <c r="DW216" s="43">
        <v>24677690</v>
      </c>
      <c r="DX216" s="43"/>
      <c r="DY216" s="43"/>
      <c r="DZ216" s="43"/>
      <c r="EA216" s="43">
        <v>24502575</v>
      </c>
      <c r="EB216" s="43"/>
      <c r="EC216" s="43"/>
      <c r="ED216" s="43"/>
      <c r="EE216" s="43"/>
      <c r="EF216" s="43">
        <v>25200720</v>
      </c>
      <c r="EG216" s="43"/>
      <c r="EH216" s="43"/>
      <c r="EI216" s="43"/>
      <c r="EJ216" s="43"/>
      <c r="EK216" s="43">
        <v>24641678</v>
      </c>
      <c r="EL216" s="43"/>
      <c r="EM216" s="43"/>
      <c r="EN216" s="43"/>
      <c r="EO216" s="43"/>
      <c r="EP216" s="43">
        <v>23633228</v>
      </c>
      <c r="EQ216" s="43"/>
      <c r="ER216" s="43"/>
      <c r="ES216" s="43"/>
      <c r="ET216" s="43"/>
      <c r="EU216" s="43">
        <v>21892919</v>
      </c>
      <c r="EV216" s="43"/>
      <c r="EW216" s="43"/>
      <c r="EX216" s="43"/>
      <c r="EY216" s="43"/>
      <c r="EZ216" s="43">
        <v>22097887</v>
      </c>
      <c r="FA216" s="43"/>
      <c r="FB216" s="43"/>
      <c r="FC216" s="43"/>
      <c r="FD216" s="43"/>
      <c r="FE216" s="43">
        <v>22468181</v>
      </c>
      <c r="FF216" s="43"/>
      <c r="FG216" s="43"/>
      <c r="FH216" s="43"/>
      <c r="FI216" s="43"/>
      <c r="FJ216" s="43">
        <v>22952463</v>
      </c>
      <c r="FK216" s="43"/>
      <c r="FL216" s="43"/>
      <c r="FM216" s="43"/>
      <c r="FN216" s="43"/>
      <c r="FO216" s="43">
        <v>23337768</v>
      </c>
      <c r="FP216" s="43"/>
      <c r="FQ216" s="43"/>
      <c r="FR216" s="43"/>
      <c r="FS216" s="43"/>
      <c r="FT216" s="43">
        <v>23660187</v>
      </c>
      <c r="FU216" s="43"/>
      <c r="FV216" s="43"/>
      <c r="FW216" s="43"/>
      <c r="FX216" s="43"/>
      <c r="FY216" s="43">
        <v>22855935</v>
      </c>
      <c r="FZ216" s="43"/>
      <c r="GA216" s="43"/>
      <c r="GB216" s="43"/>
      <c r="GC216" s="43"/>
      <c r="GD216" s="43">
        <v>22230026</v>
      </c>
      <c r="GE216" s="43"/>
      <c r="GF216" s="43"/>
      <c r="GG216" s="43"/>
      <c r="GH216" s="43"/>
      <c r="GI216" s="43">
        <v>21976244</v>
      </c>
      <c r="GJ216" s="43"/>
      <c r="GK216" s="43"/>
      <c r="GL216" s="43"/>
      <c r="GM216" s="43"/>
      <c r="GN216" s="43">
        <v>21921563</v>
      </c>
      <c r="GO216" s="43"/>
      <c r="GP216" s="43"/>
      <c r="GQ216" s="43"/>
      <c r="GR216" s="43"/>
      <c r="GS216" s="43">
        <v>21842811</v>
      </c>
      <c r="GT216" s="43"/>
      <c r="GU216" s="43"/>
      <c r="GV216" s="43"/>
      <c r="GW216" s="43"/>
      <c r="GX216" s="43">
        <v>21576356</v>
      </c>
    </row>
    <row r="217" spans="1:206" customFormat="1">
      <c r="A217" s="181" t="s">
        <v>224</v>
      </c>
      <c r="B217" t="s">
        <v>3547</v>
      </c>
      <c r="C217" t="s">
        <v>3533</v>
      </c>
      <c r="D217" s="187" t="s">
        <v>3559</v>
      </c>
      <c r="E217" t="s">
        <v>941</v>
      </c>
      <c r="BD217" s="43">
        <v>19635008.5</v>
      </c>
      <c r="BE217" s="43">
        <v>19426034.5</v>
      </c>
      <c r="BF217" s="43">
        <v>19233975</v>
      </c>
      <c r="BG217" s="43">
        <v>18933128.5</v>
      </c>
      <c r="BH217" s="43">
        <v>18677232.5</v>
      </c>
      <c r="BI217" s="43">
        <v>18590197.5</v>
      </c>
      <c r="BJ217" s="43">
        <v>18405919</v>
      </c>
      <c r="BK217" s="43">
        <v>18184393</v>
      </c>
      <c r="BL217" s="43">
        <v>18012871.5</v>
      </c>
      <c r="BM217" s="43">
        <v>17841009</v>
      </c>
      <c r="BN217" s="43">
        <v>17692755.5</v>
      </c>
      <c r="BO217" s="43">
        <v>17680241</v>
      </c>
      <c r="BP217" s="43">
        <v>17761256</v>
      </c>
      <c r="BQ217" s="43">
        <v>17920086</v>
      </c>
      <c r="BR217" s="43">
        <v>18156153</v>
      </c>
      <c r="BS217" s="43">
        <v>18423705</v>
      </c>
      <c r="BT217" s="43">
        <v>18616377</v>
      </c>
      <c r="BU217" s="43">
        <v>18778653</v>
      </c>
      <c r="BV217" s="43">
        <v>19075542.5</v>
      </c>
      <c r="BW217" s="43">
        <v>19361602.5</v>
      </c>
      <c r="BX217" s="43">
        <v>19497918.5</v>
      </c>
      <c r="BY217" s="43">
        <v>19943564</v>
      </c>
      <c r="BZ217" s="43">
        <v>20888578.5</v>
      </c>
      <c r="CA217" s="43">
        <v>21761290.5</v>
      </c>
      <c r="CB217" s="43">
        <v>22370395</v>
      </c>
      <c r="CC217" s="43">
        <v>22950948.5</v>
      </c>
      <c r="CD217" s="43">
        <v>23537996</v>
      </c>
      <c r="CE217" s="43">
        <v>23781850.5</v>
      </c>
      <c r="CF217" s="43">
        <v>23851245.5</v>
      </c>
      <c r="CG217" s="43">
        <v>24194063.5</v>
      </c>
      <c r="CH217" s="43">
        <v>24735718</v>
      </c>
      <c r="CI217" s="43">
        <v>25056301</v>
      </c>
      <c r="CJ217" s="43">
        <v>25322768</v>
      </c>
      <c r="CK217" s="43">
        <v>25754996.5</v>
      </c>
      <c r="CL217" s="43">
        <v>26132476.5</v>
      </c>
      <c r="CM217" s="43">
        <v>26502835.5</v>
      </c>
      <c r="CN217" s="43">
        <v>26868474.5</v>
      </c>
      <c r="CO217" s="43">
        <v>27166042.5</v>
      </c>
      <c r="CP217" s="43">
        <v>27420906.5</v>
      </c>
      <c r="CQ217" s="43">
        <v>27661673.5</v>
      </c>
      <c r="CR217" s="43">
        <v>27812258.5</v>
      </c>
      <c r="CS217" s="43">
        <v>27816971</v>
      </c>
      <c r="CT217" s="43">
        <v>27712521</v>
      </c>
      <c r="CU217" s="43">
        <v>27496921.5</v>
      </c>
      <c r="CV217" s="43">
        <v>27205424</v>
      </c>
      <c r="CW217" s="43">
        <v>26971294.5</v>
      </c>
      <c r="CX217" s="43">
        <v>26838929</v>
      </c>
      <c r="CY217" s="43">
        <v>26674800.5</v>
      </c>
      <c r="CZ217" s="43">
        <v>26372054.5</v>
      </c>
      <c r="DA217" s="43">
        <v>25967166.5</v>
      </c>
      <c r="DB217" s="43">
        <v>25485839</v>
      </c>
      <c r="DC217" s="43">
        <v>24973775</v>
      </c>
      <c r="DD217" s="43">
        <v>24629541.5</v>
      </c>
      <c r="DE217" s="43">
        <v>24556317</v>
      </c>
      <c r="DF217" s="43">
        <v>24669858</v>
      </c>
      <c r="DG217" s="43">
        <v>24940603</v>
      </c>
      <c r="DH217" s="43">
        <v>25304023.5</v>
      </c>
      <c r="DI217" s="43">
        <v>25637837.5</v>
      </c>
      <c r="DJ217" s="43">
        <v>25854338</v>
      </c>
      <c r="DK217" s="43">
        <v>25910831.5</v>
      </c>
      <c r="DL217" s="43">
        <v>25863061.5</v>
      </c>
      <c r="DM217" s="43">
        <v>25810659</v>
      </c>
      <c r="DN217" s="43">
        <v>25809331.5</v>
      </c>
      <c r="DO217" s="43">
        <v>25898735.5</v>
      </c>
      <c r="DP217" s="43">
        <v>26079759.5</v>
      </c>
      <c r="DQ217" s="43">
        <v>26306445.5</v>
      </c>
      <c r="DR217" s="43">
        <v>26542373.5</v>
      </c>
      <c r="DS217" s="43">
        <v>26728067.5</v>
      </c>
      <c r="DT217" s="43">
        <v>26773359</v>
      </c>
      <c r="DU217" s="43">
        <v>26658985.5</v>
      </c>
      <c r="DV217" s="43">
        <v>26402765</v>
      </c>
      <c r="DW217" s="43">
        <v>26078396.5</v>
      </c>
      <c r="DX217" s="43"/>
      <c r="DY217" s="43"/>
      <c r="DZ217" s="43"/>
      <c r="EA217" s="43">
        <v>25255114</v>
      </c>
      <c r="EB217" s="43"/>
      <c r="EC217" s="43"/>
      <c r="ED217" s="43"/>
      <c r="EE217" s="43"/>
      <c r="EF217" s="43">
        <v>25135856</v>
      </c>
      <c r="EG217" s="43"/>
      <c r="EH217" s="43"/>
      <c r="EI217" s="43"/>
      <c r="EJ217" s="43"/>
      <c r="EK217" s="43">
        <v>25913381</v>
      </c>
      <c r="EL217" s="43"/>
      <c r="EM217" s="43"/>
      <c r="EN217" s="43"/>
      <c r="EO217" s="43"/>
      <c r="EP217" s="43">
        <v>25455845</v>
      </c>
      <c r="EQ217" s="43"/>
      <c r="ER217" s="43"/>
      <c r="ES217" s="43"/>
      <c r="ET217" s="43"/>
      <c r="EU217" s="43">
        <v>24492436</v>
      </c>
      <c r="EV217" s="43"/>
      <c r="EW217" s="43"/>
      <c r="EX217" s="43"/>
      <c r="EY217" s="43"/>
      <c r="EZ217" s="43">
        <v>22763705</v>
      </c>
      <c r="FA217" s="43"/>
      <c r="FB217" s="43"/>
      <c r="FC217" s="43"/>
      <c r="FD217" s="43"/>
      <c r="FE217" s="43">
        <v>22987609</v>
      </c>
      <c r="FF217" s="43"/>
      <c r="FG217" s="43"/>
      <c r="FH217" s="43"/>
      <c r="FI217" s="43"/>
      <c r="FJ217" s="43">
        <v>23380770</v>
      </c>
      <c r="FK217" s="43"/>
      <c r="FL217" s="43"/>
      <c r="FM217" s="43"/>
      <c r="FN217" s="43"/>
      <c r="FO217" s="43">
        <v>23795379</v>
      </c>
      <c r="FP217" s="43"/>
      <c r="FQ217" s="43"/>
      <c r="FR217" s="43"/>
      <c r="FS217" s="43"/>
      <c r="FT217" s="43">
        <v>24103445</v>
      </c>
      <c r="FU217" s="43"/>
      <c r="FV217" s="43"/>
      <c r="FW217" s="43"/>
      <c r="FX217" s="43"/>
      <c r="FY217" s="43">
        <v>24335367</v>
      </c>
      <c r="FZ217" s="43"/>
      <c r="GA217" s="43"/>
      <c r="GB217" s="43"/>
      <c r="GC217" s="43"/>
      <c r="GD217" s="43">
        <v>23441089</v>
      </c>
      <c r="GE217" s="43"/>
      <c r="GF217" s="43"/>
      <c r="GG217" s="43"/>
      <c r="GH217" s="43"/>
      <c r="GI217" s="43">
        <v>22720685</v>
      </c>
      <c r="GJ217" s="43"/>
      <c r="GK217" s="43"/>
      <c r="GL217" s="43"/>
      <c r="GM217" s="43"/>
      <c r="GN217" s="43">
        <v>22368697</v>
      </c>
      <c r="GO217" s="43"/>
      <c r="GP217" s="43"/>
      <c r="GQ217" s="43"/>
      <c r="GR217" s="43"/>
      <c r="GS217" s="43">
        <v>22218542</v>
      </c>
      <c r="GT217" s="43"/>
      <c r="GU217" s="43"/>
      <c r="GV217" s="43"/>
      <c r="GW217" s="43"/>
      <c r="GX217" s="43">
        <v>22045387</v>
      </c>
    </row>
    <row r="218" spans="1:206" customFormat="1">
      <c r="A218" s="181" t="s">
        <v>224</v>
      </c>
      <c r="B218" t="s">
        <v>3547</v>
      </c>
      <c r="C218" t="s">
        <v>3533</v>
      </c>
      <c r="D218" s="187" t="s">
        <v>3559</v>
      </c>
      <c r="E218" t="s">
        <v>942</v>
      </c>
      <c r="BD218" s="43">
        <v>16270421.5</v>
      </c>
      <c r="BE218" s="43">
        <v>16906315</v>
      </c>
      <c r="BF218" s="43">
        <v>17691959</v>
      </c>
      <c r="BG218" s="43">
        <v>18679767.5</v>
      </c>
      <c r="BH218" s="43">
        <v>19384185.5</v>
      </c>
      <c r="BI218" s="43">
        <v>19407933.5</v>
      </c>
      <c r="BJ218" s="43">
        <v>19238711.5</v>
      </c>
      <c r="BK218" s="43">
        <v>19133438</v>
      </c>
      <c r="BL218" s="43">
        <v>18862754.5</v>
      </c>
      <c r="BM218" s="43">
        <v>18640857.5</v>
      </c>
      <c r="BN218" s="43">
        <v>18571096.5</v>
      </c>
      <c r="BO218" s="43">
        <v>18394953</v>
      </c>
      <c r="BP218" s="43">
        <v>18185396</v>
      </c>
      <c r="BQ218" s="43">
        <v>18030826</v>
      </c>
      <c r="BR218" s="43">
        <v>17880957.5</v>
      </c>
      <c r="BS218" s="43">
        <v>17765610</v>
      </c>
      <c r="BT218" s="43">
        <v>17786193</v>
      </c>
      <c r="BU218" s="43">
        <v>17893481.5</v>
      </c>
      <c r="BV218" s="43">
        <v>18067985</v>
      </c>
      <c r="BW218" s="43">
        <v>18314667</v>
      </c>
      <c r="BX218" s="43">
        <v>18592519.5</v>
      </c>
      <c r="BY218" s="43">
        <v>18792130</v>
      </c>
      <c r="BZ218" s="43">
        <v>18971699.5</v>
      </c>
      <c r="CA218" s="43">
        <v>19305991</v>
      </c>
      <c r="CB218" s="43">
        <v>19636979.5</v>
      </c>
      <c r="CC218" s="43">
        <v>19800121</v>
      </c>
      <c r="CD218" s="43">
        <v>20247611.5</v>
      </c>
      <c r="CE218" s="43">
        <v>21194253</v>
      </c>
      <c r="CF218" s="43">
        <v>22074373.5</v>
      </c>
      <c r="CG218" s="43">
        <v>22684636.5</v>
      </c>
      <c r="CH218" s="43">
        <v>23275623.5</v>
      </c>
      <c r="CI218" s="43">
        <v>23894591.5</v>
      </c>
      <c r="CJ218" s="43">
        <v>24146057</v>
      </c>
      <c r="CK218" s="43">
        <v>24201554</v>
      </c>
      <c r="CL218" s="43">
        <v>24559841</v>
      </c>
      <c r="CM218" s="43">
        <v>25106463.5</v>
      </c>
      <c r="CN218" s="43">
        <v>25428343.5</v>
      </c>
      <c r="CO218" s="43">
        <v>25706928.5</v>
      </c>
      <c r="CP218" s="43">
        <v>26148447</v>
      </c>
      <c r="CQ218" s="43">
        <v>26569241.5</v>
      </c>
      <c r="CR218" s="43">
        <v>27009803.5</v>
      </c>
      <c r="CS218" s="43">
        <v>27477502.5</v>
      </c>
      <c r="CT218" s="43">
        <v>27893044.5</v>
      </c>
      <c r="CU218" s="43">
        <v>28256760.5</v>
      </c>
      <c r="CV218" s="43">
        <v>28586999</v>
      </c>
      <c r="CW218" s="43">
        <v>28763286</v>
      </c>
      <c r="CX218" s="43">
        <v>28733735.5</v>
      </c>
      <c r="CY218" s="43">
        <v>28580674</v>
      </c>
      <c r="CZ218" s="43">
        <v>28328701</v>
      </c>
      <c r="DA218" s="43">
        <v>28004817</v>
      </c>
      <c r="DB218" s="43">
        <v>27747127</v>
      </c>
      <c r="DC218" s="43">
        <v>27614929.5</v>
      </c>
      <c r="DD218" s="43">
        <v>27488457.5</v>
      </c>
      <c r="DE218" s="43">
        <v>27247519</v>
      </c>
      <c r="DF218" s="43">
        <v>26900205.5</v>
      </c>
      <c r="DG218" s="43">
        <v>26469761</v>
      </c>
      <c r="DH218" s="43">
        <v>26016248.5</v>
      </c>
      <c r="DI218" s="43">
        <v>25733060</v>
      </c>
      <c r="DJ218" s="43">
        <v>25691881.5</v>
      </c>
      <c r="DK218" s="43">
        <v>25793211.5</v>
      </c>
      <c r="DL218" s="43">
        <v>26015769</v>
      </c>
      <c r="DM218" s="43">
        <v>26306003</v>
      </c>
      <c r="DN218" s="43">
        <v>26552771</v>
      </c>
      <c r="DO218" s="43">
        <v>26701297.5</v>
      </c>
      <c r="DP218" s="43">
        <v>26739356</v>
      </c>
      <c r="DQ218" s="43">
        <v>26704347.5</v>
      </c>
      <c r="DR218" s="43">
        <v>26677940.5</v>
      </c>
      <c r="DS218" s="43">
        <v>26718816.5</v>
      </c>
      <c r="DT218" s="43">
        <v>26862318.5</v>
      </c>
      <c r="DU218" s="43">
        <v>27103205.5</v>
      </c>
      <c r="DV218" s="43">
        <v>27340293.5</v>
      </c>
      <c r="DW218" s="43">
        <v>27515950</v>
      </c>
      <c r="DX218" s="43"/>
      <c r="DY218" s="43"/>
      <c r="DZ218" s="43"/>
      <c r="EA218" s="43">
        <v>27080982</v>
      </c>
      <c r="EB218" s="43"/>
      <c r="EC218" s="43"/>
      <c r="ED218" s="43"/>
      <c r="EE218" s="43"/>
      <c r="EF218" s="43">
        <v>25714356</v>
      </c>
      <c r="EG218" s="43"/>
      <c r="EH218" s="43"/>
      <c r="EI218" s="43"/>
      <c r="EJ218" s="43"/>
      <c r="EK218" s="43">
        <v>25634239</v>
      </c>
      <c r="EL218" s="43"/>
      <c r="EM218" s="43"/>
      <c r="EN218" s="43"/>
      <c r="EO218" s="43"/>
      <c r="EP218" s="43">
        <v>26476739</v>
      </c>
      <c r="EQ218" s="43"/>
      <c r="ER218" s="43"/>
      <c r="ES218" s="43"/>
      <c r="ET218" s="43"/>
      <c r="EU218" s="43">
        <v>26107967</v>
      </c>
      <c r="EV218" s="43"/>
      <c r="EW218" s="43"/>
      <c r="EX218" s="43"/>
      <c r="EY218" s="43"/>
      <c r="EZ218" s="43">
        <v>25183608</v>
      </c>
      <c r="FA218" s="43"/>
      <c r="FB218" s="43"/>
      <c r="FC218" s="43"/>
      <c r="FD218" s="43"/>
      <c r="FE218" s="43">
        <v>23467678</v>
      </c>
      <c r="FF218" s="43"/>
      <c r="FG218" s="43"/>
      <c r="FH218" s="43"/>
      <c r="FI218" s="43"/>
      <c r="FJ218" s="43">
        <v>23705174</v>
      </c>
      <c r="FK218" s="43"/>
      <c r="FL218" s="43"/>
      <c r="FM218" s="43"/>
      <c r="FN218" s="43"/>
      <c r="FO218" s="43">
        <v>24040409</v>
      </c>
      <c r="FP218" s="43"/>
      <c r="FQ218" s="43"/>
      <c r="FR218" s="43"/>
      <c r="FS218" s="43"/>
      <c r="FT218" s="43">
        <v>24394428</v>
      </c>
      <c r="FU218" s="43"/>
      <c r="FV218" s="43"/>
      <c r="FW218" s="43"/>
      <c r="FX218" s="43"/>
      <c r="FY218" s="43">
        <v>24634126</v>
      </c>
      <c r="FZ218" s="43"/>
      <c r="GA218" s="43"/>
      <c r="GB218" s="43"/>
      <c r="GC218" s="43"/>
      <c r="GD218" s="43">
        <v>24787320</v>
      </c>
      <c r="GE218" s="43"/>
      <c r="GF218" s="43"/>
      <c r="GG218" s="43"/>
      <c r="GH218" s="43"/>
      <c r="GI218" s="43">
        <v>23818874</v>
      </c>
      <c r="GJ218" s="43"/>
      <c r="GK218" s="43"/>
      <c r="GL218" s="43"/>
      <c r="GM218" s="43"/>
      <c r="GN218" s="43">
        <v>23020746</v>
      </c>
      <c r="GO218" s="43"/>
      <c r="GP218" s="43"/>
      <c r="GQ218" s="43"/>
      <c r="GR218" s="43"/>
      <c r="GS218" s="43">
        <v>22587326</v>
      </c>
      <c r="GT218" s="43"/>
      <c r="GU218" s="43"/>
      <c r="GV218" s="43"/>
      <c r="GW218" s="43"/>
      <c r="GX218" s="43">
        <v>22356347</v>
      </c>
    </row>
    <row r="219" spans="1:206" customFormat="1">
      <c r="A219" s="181" t="s">
        <v>224</v>
      </c>
      <c r="B219" t="s">
        <v>3547</v>
      </c>
      <c r="C219" t="s">
        <v>3533</v>
      </c>
      <c r="D219" s="187" t="s">
        <v>3559</v>
      </c>
      <c r="E219" t="s">
        <v>943</v>
      </c>
      <c r="BD219" s="43">
        <v>18382032</v>
      </c>
      <c r="BE219" s="43">
        <v>17926210</v>
      </c>
      <c r="BF219" s="43">
        <v>17209427.5</v>
      </c>
      <c r="BG219" s="43">
        <v>16407362</v>
      </c>
      <c r="BH219" s="43">
        <v>15882374</v>
      </c>
      <c r="BI219" s="43">
        <v>16073490.5</v>
      </c>
      <c r="BJ219" s="43">
        <v>16791844.5</v>
      </c>
      <c r="BK219" s="43">
        <v>17622466</v>
      </c>
      <c r="BL219" s="43">
        <v>18616630</v>
      </c>
      <c r="BM219" s="43">
        <v>19318688.5</v>
      </c>
      <c r="BN219" s="43">
        <v>19345076</v>
      </c>
      <c r="BO219" s="43">
        <v>19204074</v>
      </c>
      <c r="BP219" s="43">
        <v>19124733</v>
      </c>
      <c r="BQ219" s="43">
        <v>18848993</v>
      </c>
      <c r="BR219" s="43">
        <v>18626428.5</v>
      </c>
      <c r="BS219" s="43">
        <v>18582455</v>
      </c>
      <c r="BT219" s="43">
        <v>18434298.5</v>
      </c>
      <c r="BU219" s="43">
        <v>18248402.5</v>
      </c>
      <c r="BV219" s="43">
        <v>18105818.5</v>
      </c>
      <c r="BW219" s="43">
        <v>17954773</v>
      </c>
      <c r="BX219" s="43">
        <v>17845180</v>
      </c>
      <c r="BY219" s="43">
        <v>17885015</v>
      </c>
      <c r="BZ219" s="43">
        <v>18002212.5</v>
      </c>
      <c r="CA219" s="43">
        <v>18172200</v>
      </c>
      <c r="CB219" s="43">
        <v>18419387.5</v>
      </c>
      <c r="CC219" s="43">
        <v>18692952</v>
      </c>
      <c r="CD219" s="43">
        <v>18871459.5</v>
      </c>
      <c r="CE219" s="43">
        <v>19019741</v>
      </c>
      <c r="CF219" s="43">
        <v>19321942.5</v>
      </c>
      <c r="CG219" s="43">
        <v>19626226</v>
      </c>
      <c r="CH219" s="43">
        <v>19790140.5</v>
      </c>
      <c r="CI219" s="43">
        <v>20251192.5</v>
      </c>
      <c r="CJ219" s="43">
        <v>21195689.5</v>
      </c>
      <c r="CK219" s="43">
        <v>22075462.5</v>
      </c>
      <c r="CL219" s="43">
        <v>22673922</v>
      </c>
      <c r="CM219" s="43">
        <v>23253918.5</v>
      </c>
      <c r="CN219" s="43">
        <v>23875902</v>
      </c>
      <c r="CO219" s="43">
        <v>24157080.5</v>
      </c>
      <c r="CP219" s="43">
        <v>24270353</v>
      </c>
      <c r="CQ219" s="43">
        <v>24676695.5</v>
      </c>
      <c r="CR219" s="43">
        <v>25285709</v>
      </c>
      <c r="CS219" s="43">
        <v>25699909.5</v>
      </c>
      <c r="CT219" s="43">
        <v>26076167</v>
      </c>
      <c r="CU219" s="43">
        <v>26597861</v>
      </c>
      <c r="CV219" s="43">
        <v>27080576</v>
      </c>
      <c r="CW219" s="43">
        <v>27556192</v>
      </c>
      <c r="CX219" s="43">
        <v>28012769.5</v>
      </c>
      <c r="CY219" s="43">
        <v>28401813.5</v>
      </c>
      <c r="CZ219" s="43">
        <v>28738750</v>
      </c>
      <c r="DA219" s="43">
        <v>29043609</v>
      </c>
      <c r="DB219" s="43">
        <v>29208153.5</v>
      </c>
      <c r="DC219" s="43">
        <v>29182889.5</v>
      </c>
      <c r="DD219" s="43">
        <v>29061319</v>
      </c>
      <c r="DE219" s="43">
        <v>28862328</v>
      </c>
      <c r="DF219" s="43">
        <v>28592830</v>
      </c>
      <c r="DG219" s="43">
        <v>28389296</v>
      </c>
      <c r="DH219" s="43">
        <v>28307978.5</v>
      </c>
      <c r="DI219" s="43">
        <v>28224963</v>
      </c>
      <c r="DJ219" s="43">
        <v>28008580</v>
      </c>
      <c r="DK219" s="43">
        <v>27661412</v>
      </c>
      <c r="DL219" s="43">
        <v>27219425</v>
      </c>
      <c r="DM219" s="43">
        <v>26740577.5</v>
      </c>
      <c r="DN219" s="43">
        <v>26402225.5</v>
      </c>
      <c r="DO219" s="43">
        <v>26288108.5</v>
      </c>
      <c r="DP219" s="43">
        <v>26328958.5</v>
      </c>
      <c r="DQ219" s="43">
        <v>26520685.5</v>
      </c>
      <c r="DR219" s="43">
        <v>26817283</v>
      </c>
      <c r="DS219" s="43">
        <v>27096323</v>
      </c>
      <c r="DT219" s="43">
        <v>27294699.5</v>
      </c>
      <c r="DU219" s="43">
        <v>27401328</v>
      </c>
      <c r="DV219" s="43">
        <v>27405089.5</v>
      </c>
      <c r="DW219" s="43">
        <v>27356303</v>
      </c>
      <c r="DX219" s="43"/>
      <c r="DY219" s="43"/>
      <c r="DZ219" s="43"/>
      <c r="EA219" s="43">
        <v>27627114</v>
      </c>
      <c r="EB219" s="43"/>
      <c r="EC219" s="43"/>
      <c r="ED219" s="43"/>
      <c r="EE219" s="43"/>
      <c r="EF219" s="43">
        <v>27378648</v>
      </c>
      <c r="EG219" s="43"/>
      <c r="EH219" s="43"/>
      <c r="EI219" s="43"/>
      <c r="EJ219" s="43"/>
      <c r="EK219" s="43">
        <v>26033287</v>
      </c>
      <c r="EL219" s="43"/>
      <c r="EM219" s="43"/>
      <c r="EN219" s="43"/>
      <c r="EO219" s="43"/>
      <c r="EP219" s="43">
        <v>25987948</v>
      </c>
      <c r="EQ219" s="43"/>
      <c r="ER219" s="43"/>
      <c r="ES219" s="43"/>
      <c r="ET219" s="43"/>
      <c r="EU219" s="43">
        <v>26885489</v>
      </c>
      <c r="EV219" s="43"/>
      <c r="EW219" s="43"/>
      <c r="EX219" s="43"/>
      <c r="EY219" s="43"/>
      <c r="EZ219" s="43">
        <v>26589976</v>
      </c>
      <c r="FA219" s="43"/>
      <c r="FB219" s="43"/>
      <c r="FC219" s="43"/>
      <c r="FD219" s="43"/>
      <c r="FE219" s="43">
        <v>25698429</v>
      </c>
      <c r="FF219" s="43"/>
      <c r="FG219" s="43"/>
      <c r="FH219" s="43"/>
      <c r="FI219" s="43"/>
      <c r="FJ219" s="43">
        <v>23996245</v>
      </c>
      <c r="FK219" s="43"/>
      <c r="FL219" s="43"/>
      <c r="FM219" s="43"/>
      <c r="FN219" s="43"/>
      <c r="FO219" s="43">
        <v>24187369</v>
      </c>
      <c r="FP219" s="43"/>
      <c r="FQ219" s="43"/>
      <c r="FR219" s="43"/>
      <c r="FS219" s="43"/>
      <c r="FT219" s="43">
        <v>24479423</v>
      </c>
      <c r="FU219" s="43"/>
      <c r="FV219" s="43"/>
      <c r="FW219" s="43"/>
      <c r="FX219" s="43"/>
      <c r="FY219" s="43">
        <v>24785800</v>
      </c>
      <c r="FZ219" s="43"/>
      <c r="GA219" s="43"/>
      <c r="GB219" s="43"/>
      <c r="GC219" s="43"/>
      <c r="GD219" s="43">
        <v>24971565</v>
      </c>
      <c r="GE219" s="43"/>
      <c r="GF219" s="43"/>
      <c r="GG219" s="43"/>
      <c r="GH219" s="43"/>
      <c r="GI219" s="43">
        <v>25063236</v>
      </c>
      <c r="GJ219" s="43"/>
      <c r="GK219" s="43"/>
      <c r="GL219" s="43"/>
      <c r="GM219" s="43"/>
      <c r="GN219" s="43">
        <v>24039098</v>
      </c>
      <c r="GO219" s="43"/>
      <c r="GP219" s="43"/>
      <c r="GQ219" s="43"/>
      <c r="GR219" s="43"/>
      <c r="GS219" s="43">
        <v>23182348</v>
      </c>
      <c r="GT219" s="43"/>
      <c r="GU219" s="43"/>
      <c r="GV219" s="43"/>
      <c r="GW219" s="43"/>
      <c r="GX219" s="43">
        <v>22685721</v>
      </c>
    </row>
    <row r="220" spans="1:206" customFormat="1">
      <c r="A220" s="181" t="s">
        <v>224</v>
      </c>
      <c r="B220" t="s">
        <v>3547</v>
      </c>
      <c r="C220" t="s">
        <v>3533</v>
      </c>
      <c r="D220" s="187" t="s">
        <v>3559</v>
      </c>
      <c r="E220" t="s">
        <v>944</v>
      </c>
      <c r="BD220" s="43">
        <v>17538771.5</v>
      </c>
      <c r="BE220" s="43">
        <v>17741435.5</v>
      </c>
      <c r="BF220" s="43">
        <v>17943067</v>
      </c>
      <c r="BG220" s="43">
        <v>18105718.5</v>
      </c>
      <c r="BH220" s="43">
        <v>18189129</v>
      </c>
      <c r="BI220" s="43">
        <v>18048384.5</v>
      </c>
      <c r="BJ220" s="43">
        <v>17593358</v>
      </c>
      <c r="BK220" s="43">
        <v>16913164.5</v>
      </c>
      <c r="BL220" s="43">
        <v>16159017</v>
      </c>
      <c r="BM220" s="43">
        <v>15681255</v>
      </c>
      <c r="BN220" s="43">
        <v>15896867.5</v>
      </c>
      <c r="BO220" s="43">
        <v>16616667.5</v>
      </c>
      <c r="BP220" s="43">
        <v>17460928.5</v>
      </c>
      <c r="BQ220" s="43">
        <v>18479822.5</v>
      </c>
      <c r="BR220" s="43">
        <v>19202486</v>
      </c>
      <c r="BS220" s="43">
        <v>19250885</v>
      </c>
      <c r="BT220" s="43">
        <v>19128945</v>
      </c>
      <c r="BU220" s="43">
        <v>19065730.5</v>
      </c>
      <c r="BV220" s="43">
        <v>18807669.5</v>
      </c>
      <c r="BW220" s="43">
        <v>18599501.5</v>
      </c>
      <c r="BX220" s="43">
        <v>18563267.5</v>
      </c>
      <c r="BY220" s="43">
        <v>18425738.5</v>
      </c>
      <c r="BZ220" s="43">
        <v>18255736</v>
      </c>
      <c r="CA220" s="43">
        <v>18134913</v>
      </c>
      <c r="CB220" s="43">
        <v>17990746</v>
      </c>
      <c r="CC220" s="43">
        <v>17862727.5</v>
      </c>
      <c r="CD220" s="43">
        <v>17881012</v>
      </c>
      <c r="CE220" s="43">
        <v>17990523.5</v>
      </c>
      <c r="CF220" s="43">
        <v>18168852</v>
      </c>
      <c r="CG220" s="43">
        <v>18427220.5</v>
      </c>
      <c r="CH220" s="43">
        <v>18706971</v>
      </c>
      <c r="CI220" s="43">
        <v>18904750</v>
      </c>
      <c r="CJ220" s="43">
        <v>19064904.5</v>
      </c>
      <c r="CK220" s="43">
        <v>19349327</v>
      </c>
      <c r="CL220" s="43">
        <v>19640188.5</v>
      </c>
      <c r="CM220" s="43">
        <v>19789351</v>
      </c>
      <c r="CN220" s="43">
        <v>20258118.5</v>
      </c>
      <c r="CO220" s="43">
        <v>21227497</v>
      </c>
      <c r="CP220" s="43">
        <v>22128226</v>
      </c>
      <c r="CQ220" s="43">
        <v>22784590</v>
      </c>
      <c r="CR220" s="43">
        <v>23427789</v>
      </c>
      <c r="CS220" s="43">
        <v>24097248</v>
      </c>
      <c r="CT220" s="43">
        <v>24414209.5</v>
      </c>
      <c r="CU220" s="43">
        <v>24554743.5</v>
      </c>
      <c r="CV220" s="43">
        <v>24982555</v>
      </c>
      <c r="CW220" s="43">
        <v>25597309</v>
      </c>
      <c r="CX220" s="43">
        <v>26000159.5</v>
      </c>
      <c r="CY220" s="43">
        <v>26351593.5</v>
      </c>
      <c r="CZ220" s="43">
        <v>26848964</v>
      </c>
      <c r="DA220" s="43">
        <v>27306039</v>
      </c>
      <c r="DB220" s="43">
        <v>27763729</v>
      </c>
      <c r="DC220" s="43">
        <v>28211669.5</v>
      </c>
      <c r="DD220" s="43">
        <v>28603790.5</v>
      </c>
      <c r="DE220" s="43">
        <v>28977921.5</v>
      </c>
      <c r="DF220" s="43">
        <v>29344821</v>
      </c>
      <c r="DG220" s="43">
        <v>29555105</v>
      </c>
      <c r="DH220" s="43">
        <v>29555655.5</v>
      </c>
      <c r="DI220" s="43">
        <v>29455254</v>
      </c>
      <c r="DJ220" s="43">
        <v>29268065</v>
      </c>
      <c r="DK220" s="43">
        <v>28996601.5</v>
      </c>
      <c r="DL220" s="43">
        <v>28794366.5</v>
      </c>
      <c r="DM220" s="43">
        <v>28716492.5</v>
      </c>
      <c r="DN220" s="43">
        <v>28599392</v>
      </c>
      <c r="DO220" s="43">
        <v>28325950</v>
      </c>
      <c r="DP220" s="43">
        <v>27947480</v>
      </c>
      <c r="DQ220" s="43">
        <v>27491160</v>
      </c>
      <c r="DR220" s="43">
        <v>27012841.5</v>
      </c>
      <c r="DS220" s="43">
        <v>26698881</v>
      </c>
      <c r="DT220" s="43">
        <v>26624964</v>
      </c>
      <c r="DU220" s="43">
        <v>26714350</v>
      </c>
      <c r="DV220" s="43">
        <v>26929841.5</v>
      </c>
      <c r="DW220" s="43">
        <v>27211211</v>
      </c>
      <c r="DX220" s="43"/>
      <c r="DY220" s="43"/>
      <c r="DZ220" s="43"/>
      <c r="EA220" s="43">
        <v>27676485</v>
      </c>
      <c r="EB220" s="43"/>
      <c r="EC220" s="43"/>
      <c r="ED220" s="43"/>
      <c r="EE220" s="43"/>
      <c r="EF220" s="43">
        <v>27783495</v>
      </c>
      <c r="EG220" s="43"/>
      <c r="EH220" s="43"/>
      <c r="EI220" s="43"/>
      <c r="EJ220" s="43"/>
      <c r="EK220" s="43">
        <v>27568687</v>
      </c>
      <c r="EL220" s="43"/>
      <c r="EM220" s="43"/>
      <c r="EN220" s="43"/>
      <c r="EO220" s="43"/>
      <c r="EP220" s="43">
        <v>26247482</v>
      </c>
      <c r="EQ220" s="43"/>
      <c r="ER220" s="43"/>
      <c r="ES220" s="43"/>
      <c r="ET220" s="43"/>
      <c r="EU220" s="43">
        <v>26236918</v>
      </c>
      <c r="EV220" s="43"/>
      <c r="EW220" s="43"/>
      <c r="EX220" s="43"/>
      <c r="EY220" s="43"/>
      <c r="EZ220" s="43">
        <v>27181888</v>
      </c>
      <c r="FA220" s="43"/>
      <c r="FB220" s="43"/>
      <c r="FC220" s="43"/>
      <c r="FD220" s="43"/>
      <c r="FE220" s="43">
        <v>26947314</v>
      </c>
      <c r="FF220" s="43"/>
      <c r="FG220" s="43"/>
      <c r="FH220" s="43"/>
      <c r="FI220" s="43"/>
      <c r="FJ220" s="43">
        <v>26084028</v>
      </c>
      <c r="FK220" s="43"/>
      <c r="FL220" s="43"/>
      <c r="FM220" s="43"/>
      <c r="FN220" s="43"/>
      <c r="FO220" s="43">
        <v>24350343</v>
      </c>
      <c r="FP220" s="43"/>
      <c r="FQ220" s="43"/>
      <c r="FR220" s="43"/>
      <c r="FS220" s="43"/>
      <c r="FT220" s="43">
        <v>24507874</v>
      </c>
      <c r="FU220" s="43"/>
      <c r="FV220" s="43"/>
      <c r="FW220" s="43"/>
      <c r="FX220" s="43"/>
      <c r="FY220" s="43">
        <v>24765352</v>
      </c>
      <c r="FZ220" s="43"/>
      <c r="GA220" s="43"/>
      <c r="GB220" s="43"/>
      <c r="GC220" s="43"/>
      <c r="GD220" s="43">
        <v>25032644</v>
      </c>
      <c r="GE220" s="43"/>
      <c r="GF220" s="43"/>
      <c r="GG220" s="43"/>
      <c r="GH220" s="43"/>
      <c r="GI220" s="43">
        <v>25174327</v>
      </c>
      <c r="GJ220" s="43"/>
      <c r="GK220" s="43"/>
      <c r="GL220" s="43"/>
      <c r="GM220" s="43"/>
      <c r="GN220" s="43">
        <v>25215681</v>
      </c>
      <c r="GO220" s="43"/>
      <c r="GP220" s="43"/>
      <c r="GQ220" s="43"/>
      <c r="GR220" s="43"/>
      <c r="GS220" s="43">
        <v>24147987</v>
      </c>
      <c r="GT220" s="43"/>
      <c r="GU220" s="43"/>
      <c r="GV220" s="43"/>
      <c r="GW220" s="43"/>
      <c r="GX220" s="43">
        <v>23244395</v>
      </c>
    </row>
    <row r="221" spans="1:206" customFormat="1">
      <c r="A221" s="181" t="s">
        <v>224</v>
      </c>
      <c r="B221" t="s">
        <v>3547</v>
      </c>
      <c r="C221" t="s">
        <v>3533</v>
      </c>
      <c r="D221" s="187" t="s">
        <v>3559</v>
      </c>
      <c r="E221" t="s">
        <v>945</v>
      </c>
      <c r="BD221" s="43">
        <v>16065956.5</v>
      </c>
      <c r="BE221" s="43">
        <v>16243910</v>
      </c>
      <c r="BF221" s="43">
        <v>16426370</v>
      </c>
      <c r="BG221" s="43">
        <v>16680911.5</v>
      </c>
      <c r="BH221" s="43">
        <v>16991739.5</v>
      </c>
      <c r="BI221" s="43">
        <v>17233784.5</v>
      </c>
      <c r="BJ221" s="43">
        <v>17466461.5</v>
      </c>
      <c r="BK221" s="43">
        <v>17692984.5</v>
      </c>
      <c r="BL221" s="43">
        <v>17858156.5</v>
      </c>
      <c r="BM221" s="43">
        <v>17938420.5</v>
      </c>
      <c r="BN221" s="43">
        <v>17788327.5</v>
      </c>
      <c r="BO221" s="43">
        <v>17327412.5</v>
      </c>
      <c r="BP221" s="43">
        <v>16641986.5</v>
      </c>
      <c r="BQ221" s="43">
        <v>15879802.5</v>
      </c>
      <c r="BR221" s="43">
        <v>15407348.5</v>
      </c>
      <c r="BS221" s="43">
        <v>15638086.5</v>
      </c>
      <c r="BT221" s="43">
        <v>16364335</v>
      </c>
      <c r="BU221" s="43">
        <v>17212558.5</v>
      </c>
      <c r="BV221" s="43">
        <v>18233299.5</v>
      </c>
      <c r="BW221" s="43">
        <v>18957990</v>
      </c>
      <c r="BX221" s="43">
        <v>19012289.5</v>
      </c>
      <c r="BY221" s="43">
        <v>18884880.5</v>
      </c>
      <c r="BZ221" s="43">
        <v>18806778.5</v>
      </c>
      <c r="CA221" s="43">
        <v>18555272.5</v>
      </c>
      <c r="CB221" s="43">
        <v>18377249</v>
      </c>
      <c r="CC221" s="43">
        <v>18369132.5</v>
      </c>
      <c r="CD221" s="43">
        <v>18240991.5</v>
      </c>
      <c r="CE221" s="43">
        <v>18079577</v>
      </c>
      <c r="CF221" s="43">
        <v>17975246</v>
      </c>
      <c r="CG221" s="43">
        <v>17843569.5</v>
      </c>
      <c r="CH221" s="43">
        <v>17725657</v>
      </c>
      <c r="CI221" s="43">
        <v>17723024.5</v>
      </c>
      <c r="CJ221" s="43">
        <v>17813038.5</v>
      </c>
      <c r="CK221" s="43">
        <v>18007675</v>
      </c>
      <c r="CL221" s="43">
        <v>18271239.5</v>
      </c>
      <c r="CM221" s="43">
        <v>18543865</v>
      </c>
      <c r="CN221" s="43">
        <v>18731446</v>
      </c>
      <c r="CO221" s="43">
        <v>18882057.5</v>
      </c>
      <c r="CP221" s="43">
        <v>19163451</v>
      </c>
      <c r="CQ221" s="43">
        <v>19451156.5</v>
      </c>
      <c r="CR221" s="43">
        <v>19608036.5</v>
      </c>
      <c r="CS221" s="43">
        <v>20104490</v>
      </c>
      <c r="CT221" s="43">
        <v>21117234.5</v>
      </c>
      <c r="CU221" s="43">
        <v>22058745.5</v>
      </c>
      <c r="CV221" s="43">
        <v>22744342.5</v>
      </c>
      <c r="CW221" s="43">
        <v>23409869.5</v>
      </c>
      <c r="CX221" s="43">
        <v>24093137</v>
      </c>
      <c r="CY221" s="43">
        <v>24431944.5</v>
      </c>
      <c r="CZ221" s="43">
        <v>24597204.5</v>
      </c>
      <c r="DA221" s="43">
        <v>25038034.5</v>
      </c>
      <c r="DB221" s="43">
        <v>25648565</v>
      </c>
      <c r="DC221" s="43">
        <v>26034479</v>
      </c>
      <c r="DD221" s="43">
        <v>26381694.5</v>
      </c>
      <c r="DE221" s="43">
        <v>26894757.5</v>
      </c>
      <c r="DF221" s="43">
        <v>27381168</v>
      </c>
      <c r="DG221" s="43">
        <v>27868498</v>
      </c>
      <c r="DH221" s="43">
        <v>28336228</v>
      </c>
      <c r="DI221" s="43">
        <v>28747655.5</v>
      </c>
      <c r="DJ221" s="43">
        <v>29133605.5</v>
      </c>
      <c r="DK221" s="43">
        <v>29493864.5</v>
      </c>
      <c r="DL221" s="43">
        <v>29686812</v>
      </c>
      <c r="DM221" s="43">
        <v>29668485</v>
      </c>
      <c r="DN221" s="43">
        <v>29548257</v>
      </c>
      <c r="DO221" s="43">
        <v>29344873.5</v>
      </c>
      <c r="DP221" s="43">
        <v>29070894.5</v>
      </c>
      <c r="DQ221" s="43">
        <v>28876734</v>
      </c>
      <c r="DR221" s="43">
        <v>28802505</v>
      </c>
      <c r="DS221" s="43">
        <v>28684557</v>
      </c>
      <c r="DT221" s="43">
        <v>28419960.5</v>
      </c>
      <c r="DU221" s="43">
        <v>28068661</v>
      </c>
      <c r="DV221" s="43">
        <v>27628693.5</v>
      </c>
      <c r="DW221" s="43">
        <v>27140924.5</v>
      </c>
      <c r="DX221" s="43"/>
      <c r="DY221" s="43"/>
      <c r="DZ221" s="43"/>
      <c r="EA221" s="43">
        <v>26856263</v>
      </c>
      <c r="EB221" s="43"/>
      <c r="EC221" s="43"/>
      <c r="ED221" s="43"/>
      <c r="EE221" s="43"/>
      <c r="EF221" s="43">
        <v>27694886</v>
      </c>
      <c r="EG221" s="43"/>
      <c r="EH221" s="43"/>
      <c r="EI221" s="43"/>
      <c r="EJ221" s="43"/>
      <c r="EK221" s="43">
        <v>27864702</v>
      </c>
      <c r="EL221" s="43"/>
      <c r="EM221" s="43"/>
      <c r="EN221" s="43"/>
      <c r="EO221" s="43"/>
      <c r="EP221" s="43">
        <v>27683269</v>
      </c>
      <c r="EQ221" s="43"/>
      <c r="ER221" s="43"/>
      <c r="ES221" s="43"/>
      <c r="ET221" s="43"/>
      <c r="EU221" s="43">
        <v>26392021</v>
      </c>
      <c r="EV221" s="43"/>
      <c r="EW221" s="43"/>
      <c r="EX221" s="43"/>
      <c r="EY221" s="43"/>
      <c r="EZ221" s="43">
        <v>26417264</v>
      </c>
      <c r="FA221" s="43"/>
      <c r="FB221" s="43"/>
      <c r="FC221" s="43"/>
      <c r="FD221" s="43"/>
      <c r="FE221" s="43">
        <v>27405759</v>
      </c>
      <c r="FF221" s="43"/>
      <c r="FG221" s="43"/>
      <c r="FH221" s="43"/>
      <c r="FI221" s="43"/>
      <c r="FJ221" s="43">
        <v>27226090</v>
      </c>
      <c r="FK221" s="43"/>
      <c r="FL221" s="43"/>
      <c r="FM221" s="43"/>
      <c r="FN221" s="43"/>
      <c r="FO221" s="43">
        <v>26351087</v>
      </c>
      <c r="FP221" s="43"/>
      <c r="FQ221" s="43"/>
      <c r="FR221" s="43"/>
      <c r="FS221" s="43"/>
      <c r="FT221" s="43">
        <v>24599301</v>
      </c>
      <c r="FU221" s="43"/>
      <c r="FV221" s="43"/>
      <c r="FW221" s="43"/>
      <c r="FX221" s="43"/>
      <c r="FY221" s="43">
        <v>24730429</v>
      </c>
      <c r="FZ221" s="43"/>
      <c r="GA221" s="43"/>
      <c r="GB221" s="43"/>
      <c r="GC221" s="43"/>
      <c r="GD221" s="43">
        <v>24959316</v>
      </c>
      <c r="GE221" s="43"/>
      <c r="GF221" s="43"/>
      <c r="GG221" s="43"/>
      <c r="GH221" s="43"/>
      <c r="GI221" s="43">
        <v>25193818</v>
      </c>
      <c r="GJ221" s="43"/>
      <c r="GK221" s="43"/>
      <c r="GL221" s="43"/>
      <c r="GM221" s="43"/>
      <c r="GN221" s="43">
        <v>25298138</v>
      </c>
      <c r="GO221" s="43"/>
      <c r="GP221" s="43"/>
      <c r="GQ221" s="43"/>
      <c r="GR221" s="43"/>
      <c r="GS221" s="43">
        <v>25296736</v>
      </c>
      <c r="GT221" s="43"/>
      <c r="GU221" s="43"/>
      <c r="GV221" s="43"/>
      <c r="GW221" s="43"/>
      <c r="GX221" s="43">
        <v>24192441</v>
      </c>
    </row>
    <row r="222" spans="1:206" customFormat="1">
      <c r="A222" s="181" t="s">
        <v>224</v>
      </c>
      <c r="B222" t="s">
        <v>3547</v>
      </c>
      <c r="C222" t="s">
        <v>3533</v>
      </c>
      <c r="D222" s="187" t="s">
        <v>3559</v>
      </c>
      <c r="E222" t="s">
        <v>946</v>
      </c>
      <c r="BD222" s="43">
        <v>14471398</v>
      </c>
      <c r="BE222" s="43">
        <v>14729576.5</v>
      </c>
      <c r="BF222" s="43">
        <v>14986613.5</v>
      </c>
      <c r="BG222" s="43">
        <v>15182504</v>
      </c>
      <c r="BH222" s="43">
        <v>15342530.5</v>
      </c>
      <c r="BI222" s="43">
        <v>15554000.5</v>
      </c>
      <c r="BJ222" s="43">
        <v>15762663.5</v>
      </c>
      <c r="BK222" s="43">
        <v>15941928</v>
      </c>
      <c r="BL222" s="43">
        <v>16193062</v>
      </c>
      <c r="BM222" s="43">
        <v>16500701.5</v>
      </c>
      <c r="BN222" s="43">
        <v>16753295</v>
      </c>
      <c r="BO222" s="43">
        <v>17007977.5</v>
      </c>
      <c r="BP222" s="43">
        <v>17252306.5</v>
      </c>
      <c r="BQ222" s="43">
        <v>17413111.5</v>
      </c>
      <c r="BR222" s="43">
        <v>17489656</v>
      </c>
      <c r="BS222" s="43">
        <v>17362561</v>
      </c>
      <c r="BT222" s="43">
        <v>16939617.5</v>
      </c>
      <c r="BU222" s="43">
        <v>16302356.5</v>
      </c>
      <c r="BV222" s="43">
        <v>15586704</v>
      </c>
      <c r="BW222" s="43">
        <v>15148397.5</v>
      </c>
      <c r="BX222" s="43">
        <v>15406800</v>
      </c>
      <c r="BY222" s="43">
        <v>16158405.5</v>
      </c>
      <c r="BZ222" s="43">
        <v>17025337</v>
      </c>
      <c r="CA222" s="43">
        <v>18041784.5</v>
      </c>
      <c r="CB222" s="43">
        <v>18743036</v>
      </c>
      <c r="CC222" s="43">
        <v>18779683.5</v>
      </c>
      <c r="CD222" s="43">
        <v>18648729</v>
      </c>
      <c r="CE222" s="43">
        <v>18571491</v>
      </c>
      <c r="CF222" s="43">
        <v>18335035.5</v>
      </c>
      <c r="CG222" s="43">
        <v>18183642.5</v>
      </c>
      <c r="CH222" s="43">
        <v>18205664.5</v>
      </c>
      <c r="CI222" s="43">
        <v>18105773</v>
      </c>
      <c r="CJ222" s="43">
        <v>17929428.5</v>
      </c>
      <c r="CK222" s="43">
        <v>17774106</v>
      </c>
      <c r="CL222" s="43">
        <v>17623502</v>
      </c>
      <c r="CM222" s="43">
        <v>17509908</v>
      </c>
      <c r="CN222" s="43">
        <v>17508957</v>
      </c>
      <c r="CO222" s="43">
        <v>17606003</v>
      </c>
      <c r="CP222" s="43">
        <v>17809999.5</v>
      </c>
      <c r="CQ222" s="43">
        <v>18084051</v>
      </c>
      <c r="CR222" s="43">
        <v>18368487.5</v>
      </c>
      <c r="CS222" s="43">
        <v>18587909.5</v>
      </c>
      <c r="CT222" s="43">
        <v>18770821</v>
      </c>
      <c r="CU222" s="43">
        <v>19077016</v>
      </c>
      <c r="CV222" s="43">
        <v>19404863</v>
      </c>
      <c r="CW222" s="43">
        <v>19597443</v>
      </c>
      <c r="CX222" s="43">
        <v>20105878</v>
      </c>
      <c r="CY222" s="43">
        <v>21122274.5</v>
      </c>
      <c r="CZ222" s="43">
        <v>22075855</v>
      </c>
      <c r="DA222" s="43">
        <v>22775083</v>
      </c>
      <c r="DB222" s="43">
        <v>23441969.5</v>
      </c>
      <c r="DC222" s="43">
        <v>24108250</v>
      </c>
      <c r="DD222" s="43">
        <v>24433754.5</v>
      </c>
      <c r="DE222" s="43">
        <v>24589580.5</v>
      </c>
      <c r="DF222" s="43">
        <v>25016260.5</v>
      </c>
      <c r="DG222" s="43">
        <v>25622194</v>
      </c>
      <c r="DH222" s="43">
        <v>26025717.5</v>
      </c>
      <c r="DI222" s="43">
        <v>26401325.5</v>
      </c>
      <c r="DJ222" s="43">
        <v>26932371</v>
      </c>
      <c r="DK222" s="43">
        <v>27425085.5</v>
      </c>
      <c r="DL222" s="43">
        <v>27908665</v>
      </c>
      <c r="DM222" s="43">
        <v>28353607.5</v>
      </c>
      <c r="DN222" s="43">
        <v>28720741</v>
      </c>
      <c r="DO222" s="43">
        <v>29056597.5</v>
      </c>
      <c r="DP222" s="43">
        <v>29381238.5</v>
      </c>
      <c r="DQ222" s="43">
        <v>29562978</v>
      </c>
      <c r="DR222" s="43">
        <v>29549554</v>
      </c>
      <c r="DS222" s="43">
        <v>29432698.5</v>
      </c>
      <c r="DT222" s="43">
        <v>29238005</v>
      </c>
      <c r="DU222" s="43">
        <v>28984482.5</v>
      </c>
      <c r="DV222" s="43">
        <v>28802089.5</v>
      </c>
      <c r="DW222" s="43">
        <v>28713569</v>
      </c>
      <c r="DX222" s="43"/>
      <c r="DY222" s="43"/>
      <c r="DZ222" s="43"/>
      <c r="EA222" s="43">
        <v>27760270</v>
      </c>
      <c r="EB222" s="43"/>
      <c r="EC222" s="43"/>
      <c r="ED222" s="43"/>
      <c r="EE222" s="43"/>
      <c r="EF222" s="43">
        <v>26753294</v>
      </c>
      <c r="EG222" s="43"/>
      <c r="EH222" s="43"/>
      <c r="EI222" s="43"/>
      <c r="EJ222" s="43"/>
      <c r="EK222" s="43">
        <v>27642336</v>
      </c>
      <c r="EL222" s="43"/>
      <c r="EM222" s="43"/>
      <c r="EN222" s="43"/>
      <c r="EO222" s="43"/>
      <c r="EP222" s="43">
        <v>27874628</v>
      </c>
      <c r="EQ222" s="43"/>
      <c r="ER222" s="43"/>
      <c r="ES222" s="43"/>
      <c r="ET222" s="43"/>
      <c r="EU222" s="43">
        <v>27731620</v>
      </c>
      <c r="EV222" s="43"/>
      <c r="EW222" s="43"/>
      <c r="EX222" s="43"/>
      <c r="EY222" s="43"/>
      <c r="EZ222" s="43">
        <v>26478425</v>
      </c>
      <c r="FA222" s="43"/>
      <c r="FB222" s="43"/>
      <c r="FC222" s="43"/>
      <c r="FD222" s="43"/>
      <c r="FE222" s="43">
        <v>26543021</v>
      </c>
      <c r="FF222" s="43"/>
      <c r="FG222" s="43"/>
      <c r="FH222" s="43"/>
      <c r="FI222" s="43"/>
      <c r="FJ222" s="43">
        <v>27575850</v>
      </c>
      <c r="FK222" s="43"/>
      <c r="FL222" s="43"/>
      <c r="FM222" s="43"/>
      <c r="FN222" s="43"/>
      <c r="FO222" s="43">
        <v>27418042</v>
      </c>
      <c r="FP222" s="43"/>
      <c r="FQ222" s="43"/>
      <c r="FR222" s="43"/>
      <c r="FS222" s="43"/>
      <c r="FT222" s="43">
        <v>26543933</v>
      </c>
      <c r="FU222" s="43"/>
      <c r="FV222" s="43"/>
      <c r="FW222" s="43"/>
      <c r="FX222" s="43"/>
      <c r="FY222" s="43">
        <v>24782306</v>
      </c>
      <c r="FZ222" s="43"/>
      <c r="GA222" s="43"/>
      <c r="GB222" s="43"/>
      <c r="GC222" s="43"/>
      <c r="GD222" s="43">
        <v>24892342</v>
      </c>
      <c r="GE222" s="43"/>
      <c r="GF222" s="43"/>
      <c r="GG222" s="43"/>
      <c r="GH222" s="43"/>
      <c r="GI222" s="43">
        <v>25097362</v>
      </c>
      <c r="GJ222" s="43"/>
      <c r="GK222" s="43"/>
      <c r="GL222" s="43"/>
      <c r="GM222" s="43"/>
      <c r="GN222" s="43">
        <v>25303505</v>
      </c>
      <c r="GO222" s="43"/>
      <c r="GP222" s="43"/>
      <c r="GQ222" s="43"/>
      <c r="GR222" s="43"/>
      <c r="GS222" s="43">
        <v>25374992</v>
      </c>
      <c r="GT222" s="43"/>
      <c r="GU222" s="43"/>
      <c r="GV222" s="43"/>
      <c r="GW222" s="43"/>
      <c r="GX222" s="43">
        <v>25334832</v>
      </c>
    </row>
    <row r="223" spans="1:206" customFormat="1">
      <c r="A223" s="181" t="s">
        <v>224</v>
      </c>
      <c r="B223" t="s">
        <v>3547</v>
      </c>
      <c r="C223" t="s">
        <v>3533</v>
      </c>
      <c r="D223" s="187" t="s">
        <v>3559</v>
      </c>
      <c r="E223" t="s">
        <v>947</v>
      </c>
      <c r="BD223" s="43">
        <v>12714395.5</v>
      </c>
      <c r="BE223" s="43">
        <v>12912461</v>
      </c>
      <c r="BF223" s="43">
        <v>13160612.5</v>
      </c>
      <c r="BG223" s="43">
        <v>13482106.5</v>
      </c>
      <c r="BH223" s="43">
        <v>13748976.5</v>
      </c>
      <c r="BI223" s="43">
        <v>13979956.5</v>
      </c>
      <c r="BJ223" s="43">
        <v>14203038</v>
      </c>
      <c r="BK223" s="43">
        <v>14451986.5</v>
      </c>
      <c r="BL223" s="43">
        <v>14674146.5</v>
      </c>
      <c r="BM223" s="43">
        <v>14866519.5</v>
      </c>
      <c r="BN223" s="43">
        <v>15113013.5</v>
      </c>
      <c r="BO223" s="43">
        <v>15360338</v>
      </c>
      <c r="BP223" s="43">
        <v>15586930</v>
      </c>
      <c r="BQ223" s="43">
        <v>15879834</v>
      </c>
      <c r="BR223" s="43">
        <v>16214374</v>
      </c>
      <c r="BS223" s="43">
        <v>16473721</v>
      </c>
      <c r="BT223" s="43">
        <v>16703570.5</v>
      </c>
      <c r="BU223" s="43">
        <v>16906724.5</v>
      </c>
      <c r="BV223" s="43">
        <v>17023796.5</v>
      </c>
      <c r="BW223" s="43">
        <v>17056508</v>
      </c>
      <c r="BX223" s="43">
        <v>16893731.5</v>
      </c>
      <c r="BY223" s="43">
        <v>16449405</v>
      </c>
      <c r="BZ223" s="43">
        <v>15797195.5</v>
      </c>
      <c r="CA223" s="43">
        <v>15080851</v>
      </c>
      <c r="CB223" s="43">
        <v>14669290.5</v>
      </c>
      <c r="CC223" s="43">
        <v>14954496</v>
      </c>
      <c r="CD223" s="43">
        <v>15713433.5</v>
      </c>
      <c r="CE223" s="43">
        <v>16588697</v>
      </c>
      <c r="CF223" s="43">
        <v>17612763.5</v>
      </c>
      <c r="CG223" s="43">
        <v>18321343</v>
      </c>
      <c r="CH223" s="43">
        <v>18367910.5</v>
      </c>
      <c r="CI223" s="43">
        <v>18236123.5</v>
      </c>
      <c r="CJ223" s="43">
        <v>18170066</v>
      </c>
      <c r="CK223" s="43">
        <v>17956294.5</v>
      </c>
      <c r="CL223" s="43">
        <v>17793723.5</v>
      </c>
      <c r="CM223" s="43">
        <v>17791671</v>
      </c>
      <c r="CN223" s="43">
        <v>17691878</v>
      </c>
      <c r="CO223" s="43">
        <v>17531343.5</v>
      </c>
      <c r="CP223" s="43">
        <v>17390515.5</v>
      </c>
      <c r="CQ223" s="43">
        <v>17257172.5</v>
      </c>
      <c r="CR223" s="43">
        <v>17181256.5</v>
      </c>
      <c r="CS223" s="43">
        <v>17226107</v>
      </c>
      <c r="CT223" s="43">
        <v>17360586.5</v>
      </c>
      <c r="CU223" s="43">
        <v>17591153</v>
      </c>
      <c r="CV223" s="43">
        <v>17882733.5</v>
      </c>
      <c r="CW223" s="43">
        <v>18178832</v>
      </c>
      <c r="CX223" s="43">
        <v>18393076.5</v>
      </c>
      <c r="CY223" s="43">
        <v>18556728</v>
      </c>
      <c r="CZ223" s="43">
        <v>18840784.5</v>
      </c>
      <c r="DA223" s="43">
        <v>19152735.5</v>
      </c>
      <c r="DB223" s="43">
        <v>19342986</v>
      </c>
      <c r="DC223" s="43">
        <v>19842223</v>
      </c>
      <c r="DD223" s="43">
        <v>20840516</v>
      </c>
      <c r="DE223" s="43">
        <v>21800999</v>
      </c>
      <c r="DF223" s="43">
        <v>22532129</v>
      </c>
      <c r="DG223" s="43">
        <v>23229726</v>
      </c>
      <c r="DH223" s="43">
        <v>23911273.5</v>
      </c>
      <c r="DI223" s="43">
        <v>24243123</v>
      </c>
      <c r="DJ223" s="43">
        <v>24403552</v>
      </c>
      <c r="DK223" s="43">
        <v>24827288</v>
      </c>
      <c r="DL223" s="43">
        <v>25428362</v>
      </c>
      <c r="DM223" s="43">
        <v>25827005</v>
      </c>
      <c r="DN223" s="43">
        <v>26176917.5</v>
      </c>
      <c r="DO223" s="43">
        <v>26663112</v>
      </c>
      <c r="DP223" s="43">
        <v>27110546.5</v>
      </c>
      <c r="DQ223" s="43">
        <v>27554043</v>
      </c>
      <c r="DR223" s="43">
        <v>27986428.5</v>
      </c>
      <c r="DS223" s="43">
        <v>28362251</v>
      </c>
      <c r="DT223" s="43">
        <v>28704120</v>
      </c>
      <c r="DU223" s="43">
        <v>29046223.5</v>
      </c>
      <c r="DV223" s="43">
        <v>29242544.5</v>
      </c>
      <c r="DW223" s="43">
        <v>29214501</v>
      </c>
      <c r="DX223" s="43"/>
      <c r="DY223" s="43"/>
      <c r="DZ223" s="43"/>
      <c r="EA223" s="43">
        <v>28492811</v>
      </c>
      <c r="EB223" s="43"/>
      <c r="EC223" s="43"/>
      <c r="ED223" s="43"/>
      <c r="EE223" s="43"/>
      <c r="EF223" s="43">
        <v>27483637</v>
      </c>
      <c r="EG223" s="43"/>
      <c r="EH223" s="43"/>
      <c r="EI223" s="43"/>
      <c r="EJ223" s="43"/>
      <c r="EK223" s="43">
        <v>26550999</v>
      </c>
      <c r="EL223" s="43"/>
      <c r="EM223" s="43"/>
      <c r="EN223" s="43"/>
      <c r="EO223" s="43"/>
      <c r="EP223" s="43">
        <v>27496231</v>
      </c>
      <c r="EQ223" s="43"/>
      <c r="ER223" s="43"/>
      <c r="ES223" s="43"/>
      <c r="ET223" s="43"/>
      <c r="EU223" s="43">
        <v>27794950</v>
      </c>
      <c r="EV223" s="43"/>
      <c r="EW223" s="43"/>
      <c r="EX223" s="43"/>
      <c r="EY223" s="43"/>
      <c r="EZ223" s="43">
        <v>27697865</v>
      </c>
      <c r="FA223" s="43"/>
      <c r="FB223" s="43"/>
      <c r="FC223" s="43"/>
      <c r="FD223" s="43"/>
      <c r="FE223" s="43">
        <v>26493475</v>
      </c>
      <c r="FF223" s="43"/>
      <c r="FG223" s="43"/>
      <c r="FH223" s="43"/>
      <c r="FI223" s="43"/>
      <c r="FJ223" s="43">
        <v>26603132</v>
      </c>
      <c r="FK223" s="43"/>
      <c r="FL223" s="43"/>
      <c r="FM223" s="43"/>
      <c r="FN223" s="43"/>
      <c r="FO223" s="43">
        <v>27656472</v>
      </c>
      <c r="FP223" s="43"/>
      <c r="FQ223" s="43"/>
      <c r="FR223" s="43"/>
      <c r="FS223" s="43"/>
      <c r="FT223" s="43">
        <v>27534191</v>
      </c>
      <c r="FU223" s="43"/>
      <c r="FV223" s="43"/>
      <c r="FW223" s="43"/>
      <c r="FX223" s="43"/>
      <c r="FY223" s="43">
        <v>26670373</v>
      </c>
      <c r="FZ223" s="43"/>
      <c r="GA223" s="43"/>
      <c r="GB223" s="43"/>
      <c r="GC223" s="43"/>
      <c r="GD223" s="43">
        <v>24907710</v>
      </c>
      <c r="GE223" s="43"/>
      <c r="GF223" s="43"/>
      <c r="GG223" s="43"/>
      <c r="GH223" s="43"/>
      <c r="GI223" s="43">
        <v>25003436</v>
      </c>
      <c r="GJ223" s="43"/>
      <c r="GK223" s="43"/>
      <c r="GL223" s="43"/>
      <c r="GM223" s="43"/>
      <c r="GN223" s="43">
        <v>25190716</v>
      </c>
      <c r="GO223" s="43"/>
      <c r="GP223" s="43"/>
      <c r="GQ223" s="43"/>
      <c r="GR223" s="43"/>
      <c r="GS223" s="43">
        <v>25374585</v>
      </c>
      <c r="GT223" s="43"/>
      <c r="GU223" s="43"/>
      <c r="GV223" s="43"/>
      <c r="GW223" s="43"/>
      <c r="GX223" s="43">
        <v>25418556</v>
      </c>
    </row>
    <row r="224" spans="1:206" customFormat="1">
      <c r="A224" s="181" t="s">
        <v>224</v>
      </c>
      <c r="B224" t="s">
        <v>3547</v>
      </c>
      <c r="C224" t="s">
        <v>3533</v>
      </c>
      <c r="D224" s="187" t="s">
        <v>3559</v>
      </c>
      <c r="E224" t="s">
        <v>948</v>
      </c>
      <c r="BD224" s="43">
        <v>10981340</v>
      </c>
      <c r="BE224" s="43">
        <v>11174796</v>
      </c>
      <c r="BF224" s="43">
        <v>11351029</v>
      </c>
      <c r="BG224" s="43">
        <v>11507233</v>
      </c>
      <c r="BH224" s="43">
        <v>11713718</v>
      </c>
      <c r="BI224" s="43">
        <v>11964515.5</v>
      </c>
      <c r="BJ224" s="43">
        <v>12222709.5</v>
      </c>
      <c r="BK224" s="43">
        <v>12503401.5</v>
      </c>
      <c r="BL224" s="43">
        <v>12807370</v>
      </c>
      <c r="BM224" s="43">
        <v>13061672.5</v>
      </c>
      <c r="BN224" s="43">
        <v>13269907</v>
      </c>
      <c r="BO224" s="43">
        <v>13465226</v>
      </c>
      <c r="BP224" s="43">
        <v>13691967</v>
      </c>
      <c r="BQ224" s="43">
        <v>13886899</v>
      </c>
      <c r="BR224" s="43">
        <v>14062024</v>
      </c>
      <c r="BS224" s="43">
        <v>14312889.5</v>
      </c>
      <c r="BT224" s="43">
        <v>14572221</v>
      </c>
      <c r="BU224" s="43">
        <v>14807820.5</v>
      </c>
      <c r="BV224" s="43">
        <v>15102715.5</v>
      </c>
      <c r="BW224" s="43">
        <v>15433369</v>
      </c>
      <c r="BX224" s="43">
        <v>15700792.5</v>
      </c>
      <c r="BY224" s="43">
        <v>15955094</v>
      </c>
      <c r="BZ224" s="43">
        <v>16185143</v>
      </c>
      <c r="CA224" s="43">
        <v>16331262.5</v>
      </c>
      <c r="CB224" s="43">
        <v>16389083.5</v>
      </c>
      <c r="CC224" s="43">
        <v>16248262</v>
      </c>
      <c r="CD224" s="43">
        <v>15833267</v>
      </c>
      <c r="CE224" s="43">
        <v>15215454.5</v>
      </c>
      <c r="CF224" s="43">
        <v>14537925.5</v>
      </c>
      <c r="CG224" s="43">
        <v>14166347</v>
      </c>
      <c r="CH224" s="43">
        <v>14460666.5</v>
      </c>
      <c r="CI224" s="43">
        <v>15191473.5</v>
      </c>
      <c r="CJ224" s="43">
        <v>15998235</v>
      </c>
      <c r="CK224" s="43">
        <v>16937403</v>
      </c>
      <c r="CL224" s="43">
        <v>17620816.5</v>
      </c>
      <c r="CM224" s="43">
        <v>17695616.5</v>
      </c>
      <c r="CN224" s="43">
        <v>17594879.5</v>
      </c>
      <c r="CO224" s="43">
        <v>17548881</v>
      </c>
      <c r="CP224" s="43">
        <v>17366444.5</v>
      </c>
      <c r="CQ224" s="43">
        <v>17242537.5</v>
      </c>
      <c r="CR224" s="43">
        <v>17273798</v>
      </c>
      <c r="CS224" s="43">
        <v>17214355</v>
      </c>
      <c r="CT224" s="43">
        <v>17088123.5</v>
      </c>
      <c r="CU224" s="43">
        <v>16973858</v>
      </c>
      <c r="CV224" s="43">
        <v>16871170</v>
      </c>
      <c r="CW224" s="43">
        <v>16817992</v>
      </c>
      <c r="CX224" s="43">
        <v>16869707.5</v>
      </c>
      <c r="CY224" s="43">
        <v>17004528</v>
      </c>
      <c r="CZ224" s="43">
        <v>17236800</v>
      </c>
      <c r="DA224" s="43">
        <v>17522133</v>
      </c>
      <c r="DB224" s="43">
        <v>17810322.5</v>
      </c>
      <c r="DC224" s="43">
        <v>18021280.5</v>
      </c>
      <c r="DD224" s="43">
        <v>18181462</v>
      </c>
      <c r="DE224" s="43">
        <v>18464574</v>
      </c>
      <c r="DF224" s="43">
        <v>18781276</v>
      </c>
      <c r="DG224" s="43">
        <v>18974873.5</v>
      </c>
      <c r="DH224" s="43">
        <v>19472646</v>
      </c>
      <c r="DI224" s="43">
        <v>20462669.5</v>
      </c>
      <c r="DJ224" s="43">
        <v>21410394</v>
      </c>
      <c r="DK224" s="43">
        <v>22127964</v>
      </c>
      <c r="DL224" s="43">
        <v>22804872</v>
      </c>
      <c r="DM224" s="43">
        <v>23448259</v>
      </c>
      <c r="DN224" s="43">
        <v>23738992</v>
      </c>
      <c r="DO224" s="43">
        <v>23869900</v>
      </c>
      <c r="DP224" s="43">
        <v>24270954</v>
      </c>
      <c r="DQ224" s="43">
        <v>24858834</v>
      </c>
      <c r="DR224" s="43">
        <v>25248349.5</v>
      </c>
      <c r="DS224" s="43">
        <v>25583030</v>
      </c>
      <c r="DT224" s="43">
        <v>26060849</v>
      </c>
      <c r="DU224" s="43">
        <v>26513274.5</v>
      </c>
      <c r="DV224" s="43">
        <v>26947225</v>
      </c>
      <c r="DW224" s="43">
        <v>27355143</v>
      </c>
      <c r="DX224" s="43"/>
      <c r="DY224" s="43"/>
      <c r="DZ224" s="43"/>
      <c r="EA224" s="43">
        <v>28570165</v>
      </c>
      <c r="EB224" s="43"/>
      <c r="EC224" s="43"/>
      <c r="ED224" s="43"/>
      <c r="EE224" s="43"/>
      <c r="EF224" s="43">
        <v>27988186</v>
      </c>
      <c r="EG224" s="43"/>
      <c r="EH224" s="43"/>
      <c r="EI224" s="43"/>
      <c r="EJ224" s="43"/>
      <c r="EK224" s="43">
        <v>27086365</v>
      </c>
      <c r="EL224" s="43"/>
      <c r="EM224" s="43"/>
      <c r="EN224" s="43"/>
      <c r="EO224" s="43"/>
      <c r="EP224" s="43">
        <v>26247886</v>
      </c>
      <c r="EQ224" s="43"/>
      <c r="ER224" s="43"/>
      <c r="ES224" s="43"/>
      <c r="ET224" s="43"/>
      <c r="EU224" s="43">
        <v>27259198</v>
      </c>
      <c r="EV224" s="43"/>
      <c r="EW224" s="43"/>
      <c r="EX224" s="43"/>
      <c r="EY224" s="43"/>
      <c r="EZ224" s="43">
        <v>27632603</v>
      </c>
      <c r="FA224" s="43"/>
      <c r="FB224" s="43"/>
      <c r="FC224" s="43"/>
      <c r="FD224" s="43"/>
      <c r="FE224" s="43">
        <v>27592301</v>
      </c>
      <c r="FF224" s="43"/>
      <c r="FG224" s="43"/>
      <c r="FH224" s="43"/>
      <c r="FI224" s="43"/>
      <c r="FJ224" s="43">
        <v>26449189</v>
      </c>
      <c r="FK224" s="43"/>
      <c r="FL224" s="43"/>
      <c r="FM224" s="43"/>
      <c r="FN224" s="43"/>
      <c r="FO224" s="43">
        <v>26589202</v>
      </c>
      <c r="FP224" s="43"/>
      <c r="FQ224" s="43"/>
      <c r="FR224" s="43"/>
      <c r="FS224" s="43"/>
      <c r="FT224" s="43">
        <v>27677461</v>
      </c>
      <c r="FU224" s="43"/>
      <c r="FV224" s="43"/>
      <c r="FW224" s="43"/>
      <c r="FX224" s="43"/>
      <c r="FY224" s="43">
        <v>27597469</v>
      </c>
      <c r="FZ224" s="43"/>
      <c r="GA224" s="43"/>
      <c r="GB224" s="43"/>
      <c r="GC224" s="43"/>
      <c r="GD224" s="43">
        <v>26750348</v>
      </c>
      <c r="GE224" s="43"/>
      <c r="GF224" s="43"/>
      <c r="GG224" s="43"/>
      <c r="GH224" s="43"/>
      <c r="GI224" s="43">
        <v>24992897</v>
      </c>
      <c r="GJ224" s="43"/>
      <c r="GK224" s="43"/>
      <c r="GL224" s="43"/>
      <c r="GM224" s="43"/>
      <c r="GN224" s="43">
        <v>25078705</v>
      </c>
      <c r="GO224" s="43"/>
      <c r="GP224" s="43"/>
      <c r="GQ224" s="43"/>
      <c r="GR224" s="43"/>
      <c r="GS224" s="43">
        <v>25252143</v>
      </c>
      <c r="GT224" s="43"/>
      <c r="GU224" s="43"/>
      <c r="GV224" s="43"/>
      <c r="GW224" s="43"/>
      <c r="GX224" s="43">
        <v>25416725</v>
      </c>
    </row>
    <row r="225" spans="1:206" customFormat="1">
      <c r="A225" s="181" t="s">
        <v>224</v>
      </c>
      <c r="B225" t="s">
        <v>3547</v>
      </c>
      <c r="C225" t="s">
        <v>3533</v>
      </c>
      <c r="D225" s="187" t="s">
        <v>3559</v>
      </c>
      <c r="E225" t="s">
        <v>949</v>
      </c>
      <c r="BD225" s="43">
        <v>9195152</v>
      </c>
      <c r="BE225" s="43">
        <v>9405002.5</v>
      </c>
      <c r="BF225" s="43">
        <v>9603157</v>
      </c>
      <c r="BG225" s="43">
        <v>9817446.5</v>
      </c>
      <c r="BH225" s="43">
        <v>10017198.5</v>
      </c>
      <c r="BI225" s="43">
        <v>10188077</v>
      </c>
      <c r="BJ225" s="43">
        <v>10368545</v>
      </c>
      <c r="BK225" s="43">
        <v>10529299.5</v>
      </c>
      <c r="BL225" s="43">
        <v>10673303</v>
      </c>
      <c r="BM225" s="43">
        <v>10868533</v>
      </c>
      <c r="BN225" s="43">
        <v>11110472.5</v>
      </c>
      <c r="BO225" s="43">
        <v>11361753.5</v>
      </c>
      <c r="BP225" s="43">
        <v>11632420.5</v>
      </c>
      <c r="BQ225" s="43">
        <v>11917394</v>
      </c>
      <c r="BR225" s="43">
        <v>12156018.5</v>
      </c>
      <c r="BS225" s="43">
        <v>12366742.5</v>
      </c>
      <c r="BT225" s="43">
        <v>12577135</v>
      </c>
      <c r="BU225" s="43">
        <v>12825731.5</v>
      </c>
      <c r="BV225" s="43">
        <v>13045061</v>
      </c>
      <c r="BW225" s="43">
        <v>13234818.5</v>
      </c>
      <c r="BX225" s="43">
        <v>13481705</v>
      </c>
      <c r="BY225" s="43">
        <v>13729530.5</v>
      </c>
      <c r="BZ225" s="43">
        <v>13957268.5</v>
      </c>
      <c r="CA225" s="43">
        <v>14240712.5</v>
      </c>
      <c r="CB225" s="43">
        <v>14567131.5</v>
      </c>
      <c r="CC225" s="43">
        <v>14841399.5</v>
      </c>
      <c r="CD225" s="43">
        <v>15092187</v>
      </c>
      <c r="CE225" s="43">
        <v>15321841</v>
      </c>
      <c r="CF225" s="43">
        <v>15477367.5</v>
      </c>
      <c r="CG225" s="43">
        <v>15546517</v>
      </c>
      <c r="CH225" s="43">
        <v>15426623</v>
      </c>
      <c r="CI225" s="43">
        <v>15051587.5</v>
      </c>
      <c r="CJ225" s="43">
        <v>14479577</v>
      </c>
      <c r="CK225" s="43">
        <v>13829771.5</v>
      </c>
      <c r="CL225" s="43">
        <v>13441453.5</v>
      </c>
      <c r="CM225" s="43">
        <v>13680089.5</v>
      </c>
      <c r="CN225" s="43">
        <v>14368859.5</v>
      </c>
      <c r="CO225" s="43">
        <v>15152611</v>
      </c>
      <c r="CP225" s="43">
        <v>16059338</v>
      </c>
      <c r="CQ225" s="43">
        <v>16728488.5</v>
      </c>
      <c r="CR225" s="43">
        <v>16825911</v>
      </c>
      <c r="CS225" s="43">
        <v>16752481</v>
      </c>
      <c r="CT225" s="43">
        <v>16725341</v>
      </c>
      <c r="CU225" s="43">
        <v>16571557</v>
      </c>
      <c r="CV225" s="43">
        <v>16476827</v>
      </c>
      <c r="CW225" s="43">
        <v>16525754.5</v>
      </c>
      <c r="CX225" s="43">
        <v>16481200</v>
      </c>
      <c r="CY225" s="43">
        <v>16372781</v>
      </c>
      <c r="CZ225" s="43">
        <v>16275772</v>
      </c>
      <c r="DA225" s="43">
        <v>16186643</v>
      </c>
      <c r="DB225" s="43">
        <v>16154446</v>
      </c>
      <c r="DC225" s="43">
        <v>16232691.5</v>
      </c>
      <c r="DD225" s="43">
        <v>16378746.5</v>
      </c>
      <c r="DE225" s="43">
        <v>16603899.5</v>
      </c>
      <c r="DF225" s="43">
        <v>16887305.5</v>
      </c>
      <c r="DG225" s="43">
        <v>17189421.5</v>
      </c>
      <c r="DH225" s="43">
        <v>17419199.5</v>
      </c>
      <c r="DI225" s="43">
        <v>17587823</v>
      </c>
      <c r="DJ225" s="43">
        <v>17869434.5</v>
      </c>
      <c r="DK225" s="43">
        <v>18183282</v>
      </c>
      <c r="DL225" s="43">
        <v>18370578.5</v>
      </c>
      <c r="DM225" s="43">
        <v>18842867</v>
      </c>
      <c r="DN225" s="43">
        <v>19783131.5</v>
      </c>
      <c r="DO225" s="43">
        <v>20677248</v>
      </c>
      <c r="DP225" s="43">
        <v>21342150</v>
      </c>
      <c r="DQ225" s="43">
        <v>21969147</v>
      </c>
      <c r="DR225" s="43">
        <v>22574725</v>
      </c>
      <c r="DS225" s="43">
        <v>22864946</v>
      </c>
      <c r="DT225" s="43">
        <v>23012987</v>
      </c>
      <c r="DU225" s="43">
        <v>23413700.5</v>
      </c>
      <c r="DV225" s="43">
        <v>23981334.5</v>
      </c>
      <c r="DW225" s="43">
        <v>24334057.5</v>
      </c>
      <c r="DX225" s="43"/>
      <c r="DY225" s="43"/>
      <c r="DZ225" s="43"/>
      <c r="EA225" s="43">
        <v>25841644</v>
      </c>
      <c r="EB225" s="43"/>
      <c r="EC225" s="43"/>
      <c r="ED225" s="43"/>
      <c r="EE225" s="43"/>
      <c r="EF225" s="43">
        <v>27780814</v>
      </c>
      <c r="EG225" s="43"/>
      <c r="EH225" s="43"/>
      <c r="EI225" s="43"/>
      <c r="EJ225" s="43"/>
      <c r="EK225" s="43">
        <v>27340582</v>
      </c>
      <c r="EL225" s="43"/>
      <c r="EM225" s="43"/>
      <c r="EN225" s="43"/>
      <c r="EO225" s="43"/>
      <c r="EP225" s="43">
        <v>26576450</v>
      </c>
      <c r="EQ225" s="43"/>
      <c r="ER225" s="43"/>
      <c r="ES225" s="43"/>
      <c r="ET225" s="43"/>
      <c r="EU225" s="43">
        <v>25857365</v>
      </c>
      <c r="EV225" s="43"/>
      <c r="EW225" s="43"/>
      <c r="EX225" s="43"/>
      <c r="EY225" s="43"/>
      <c r="EZ225" s="43">
        <v>26948705</v>
      </c>
      <c r="FA225" s="43"/>
      <c r="FB225" s="43"/>
      <c r="FC225" s="43"/>
      <c r="FD225" s="43"/>
      <c r="FE225" s="43">
        <v>27410408</v>
      </c>
      <c r="FF225" s="43"/>
      <c r="FG225" s="43"/>
      <c r="FH225" s="43"/>
      <c r="FI225" s="43"/>
      <c r="FJ225" s="43">
        <v>27440103</v>
      </c>
      <c r="FK225" s="43"/>
      <c r="FL225" s="43"/>
      <c r="FM225" s="43"/>
      <c r="FN225" s="43"/>
      <c r="FO225" s="43">
        <v>26351911</v>
      </c>
      <c r="FP225" s="43"/>
      <c r="FQ225" s="43"/>
      <c r="FR225" s="43"/>
      <c r="FS225" s="43"/>
      <c r="FT225" s="43">
        <v>26536710</v>
      </c>
      <c r="FU225" s="43"/>
      <c r="FV225" s="43"/>
      <c r="FW225" s="43"/>
      <c r="FX225" s="43"/>
      <c r="FY225" s="43">
        <v>27663711</v>
      </c>
      <c r="FZ225" s="43"/>
      <c r="GA225" s="43"/>
      <c r="GB225" s="43"/>
      <c r="GC225" s="43"/>
      <c r="GD225" s="43">
        <v>27627545</v>
      </c>
      <c r="GE225" s="43"/>
      <c r="GF225" s="43"/>
      <c r="GG225" s="43"/>
      <c r="GH225" s="43"/>
      <c r="GI225" s="43">
        <v>26799539</v>
      </c>
      <c r="GJ225" s="43"/>
      <c r="GK225" s="43"/>
      <c r="GL225" s="43"/>
      <c r="GM225" s="43"/>
      <c r="GN225" s="43">
        <v>25049534</v>
      </c>
      <c r="GO225" s="43"/>
      <c r="GP225" s="43"/>
      <c r="GQ225" s="43"/>
      <c r="GR225" s="43"/>
      <c r="GS225" s="43">
        <v>25126969</v>
      </c>
      <c r="GT225" s="43"/>
      <c r="GU225" s="43"/>
      <c r="GV225" s="43"/>
      <c r="GW225" s="43"/>
      <c r="GX225" s="43">
        <v>25287278</v>
      </c>
    </row>
    <row r="226" spans="1:206" customFormat="1">
      <c r="A226" s="181" t="s">
        <v>224</v>
      </c>
      <c r="B226" t="s">
        <v>3547</v>
      </c>
      <c r="C226" t="s">
        <v>3533</v>
      </c>
      <c r="D226" s="187" t="s">
        <v>3559</v>
      </c>
      <c r="E226" t="s">
        <v>950</v>
      </c>
      <c r="BD226" s="43">
        <v>6852137</v>
      </c>
      <c r="BE226" s="43">
        <v>6996379</v>
      </c>
      <c r="BF226" s="43">
        <v>7153312.5</v>
      </c>
      <c r="BG226" s="43">
        <v>7334895</v>
      </c>
      <c r="BH226" s="43">
        <v>7539232.5</v>
      </c>
      <c r="BI226" s="43">
        <v>7759784.5</v>
      </c>
      <c r="BJ226" s="43">
        <v>7962149.5</v>
      </c>
      <c r="BK226" s="43">
        <v>8155478.5</v>
      </c>
      <c r="BL226" s="43">
        <v>8371100.5</v>
      </c>
      <c r="BM226" s="43">
        <v>8584331</v>
      </c>
      <c r="BN226" s="43">
        <v>8772695.5</v>
      </c>
      <c r="BO226" s="43">
        <v>8975983.5</v>
      </c>
      <c r="BP226" s="43">
        <v>9158963</v>
      </c>
      <c r="BQ226" s="43">
        <v>9307340.5</v>
      </c>
      <c r="BR226" s="43">
        <v>9492079.5</v>
      </c>
      <c r="BS226" s="43">
        <v>9709451.5</v>
      </c>
      <c r="BT226" s="43">
        <v>9923789.5</v>
      </c>
      <c r="BU226" s="43">
        <v>10153781</v>
      </c>
      <c r="BV226" s="43">
        <v>10395237</v>
      </c>
      <c r="BW226" s="43">
        <v>10592196.5</v>
      </c>
      <c r="BX226" s="43">
        <v>10781720</v>
      </c>
      <c r="BY226" s="43">
        <v>10982036</v>
      </c>
      <c r="BZ226" s="43">
        <v>11208453</v>
      </c>
      <c r="CA226" s="43">
        <v>11415302</v>
      </c>
      <c r="CB226" s="43">
        <v>11588472.5</v>
      </c>
      <c r="CC226" s="43">
        <v>11799696.5</v>
      </c>
      <c r="CD226" s="43">
        <v>12021551.5</v>
      </c>
      <c r="CE226" s="43">
        <v>12249643.5</v>
      </c>
      <c r="CF226" s="43">
        <v>12540812.5</v>
      </c>
      <c r="CG226" s="43">
        <v>12874630.5</v>
      </c>
      <c r="CH226" s="43">
        <v>13154185</v>
      </c>
      <c r="CI226" s="43">
        <v>13402464</v>
      </c>
      <c r="CJ226" s="43">
        <v>13643197.5</v>
      </c>
      <c r="CK226" s="43">
        <v>13822072.5</v>
      </c>
      <c r="CL226" s="43">
        <v>13928841.5</v>
      </c>
      <c r="CM226" s="43">
        <v>13858364</v>
      </c>
      <c r="CN226" s="43">
        <v>13529662</v>
      </c>
      <c r="CO226" s="43">
        <v>13019397</v>
      </c>
      <c r="CP226" s="43">
        <v>12449979</v>
      </c>
      <c r="CQ226" s="43">
        <v>12125153.5</v>
      </c>
      <c r="CR226" s="43">
        <v>12383678.5</v>
      </c>
      <c r="CS226" s="43">
        <v>13063337</v>
      </c>
      <c r="CT226" s="43">
        <v>13829648</v>
      </c>
      <c r="CU226" s="43">
        <v>14692274</v>
      </c>
      <c r="CV226" s="43">
        <v>15319109</v>
      </c>
      <c r="CW226" s="43">
        <v>15419459</v>
      </c>
      <c r="CX226" s="43">
        <v>15365024</v>
      </c>
      <c r="CY226" s="43">
        <v>15354638.5</v>
      </c>
      <c r="CZ226" s="43">
        <v>15237226</v>
      </c>
      <c r="DA226" s="43">
        <v>15177607</v>
      </c>
      <c r="DB226" s="43">
        <v>15243512</v>
      </c>
      <c r="DC226" s="43">
        <v>15224156</v>
      </c>
      <c r="DD226" s="43">
        <v>15163602</v>
      </c>
      <c r="DE226" s="43">
        <v>15124450</v>
      </c>
      <c r="DF226" s="43">
        <v>15087342</v>
      </c>
      <c r="DG226" s="43">
        <v>15091399</v>
      </c>
      <c r="DH226" s="43">
        <v>15191397.5</v>
      </c>
      <c r="DI226" s="43">
        <v>15354476.5</v>
      </c>
      <c r="DJ226" s="43">
        <v>15588112.5</v>
      </c>
      <c r="DK226" s="43">
        <v>15872743.5</v>
      </c>
      <c r="DL226" s="43">
        <v>16175254.5</v>
      </c>
      <c r="DM226" s="43">
        <v>16399440.5</v>
      </c>
      <c r="DN226" s="43">
        <v>16546608.5</v>
      </c>
      <c r="DO226" s="43">
        <v>16789714.5</v>
      </c>
      <c r="DP226" s="43">
        <v>17062464.5</v>
      </c>
      <c r="DQ226" s="43">
        <v>17213520</v>
      </c>
      <c r="DR226" s="43">
        <v>17664859</v>
      </c>
      <c r="DS226" s="43">
        <v>18575148.5</v>
      </c>
      <c r="DT226" s="43">
        <v>19438978</v>
      </c>
      <c r="DU226" s="43">
        <v>20101005</v>
      </c>
      <c r="DV226" s="43">
        <v>20707292</v>
      </c>
      <c r="DW226" s="43">
        <v>21259998</v>
      </c>
      <c r="DX226" s="43"/>
      <c r="DY226" s="43"/>
      <c r="DZ226" s="43"/>
      <c r="EA226" s="43">
        <v>22431904</v>
      </c>
      <c r="EB226" s="43"/>
      <c r="EC226" s="43"/>
      <c r="ED226" s="43"/>
      <c r="EE226" s="43"/>
      <c r="EF226" s="43">
        <v>24715516</v>
      </c>
      <c r="EG226" s="43"/>
      <c r="EH226" s="43"/>
      <c r="EI226" s="43"/>
      <c r="EJ226" s="43"/>
      <c r="EK226" s="43">
        <v>26750985</v>
      </c>
      <c r="EL226" s="43"/>
      <c r="EM226" s="43"/>
      <c r="EN226" s="43"/>
      <c r="EO226" s="43"/>
      <c r="EP226" s="43">
        <v>26497987</v>
      </c>
      <c r="EQ226" s="43"/>
      <c r="ER226" s="43"/>
      <c r="ES226" s="43"/>
      <c r="ET226" s="43"/>
      <c r="EU226" s="43">
        <v>25911752</v>
      </c>
      <c r="EV226" s="43"/>
      <c r="EW226" s="43"/>
      <c r="EX226" s="43"/>
      <c r="EY226" s="43"/>
      <c r="EZ226" s="43">
        <v>25344488</v>
      </c>
      <c r="FA226" s="43"/>
      <c r="FB226" s="43"/>
      <c r="FC226" s="43"/>
      <c r="FD226" s="43"/>
      <c r="FE226" s="43">
        <v>26536015</v>
      </c>
      <c r="FF226" s="43"/>
      <c r="FG226" s="43"/>
      <c r="FH226" s="43"/>
      <c r="FI226" s="43"/>
      <c r="FJ226" s="43">
        <v>27103862</v>
      </c>
      <c r="FK226" s="43"/>
      <c r="FL226" s="43"/>
      <c r="FM226" s="43"/>
      <c r="FN226" s="43"/>
      <c r="FO226" s="43">
        <v>27205252</v>
      </c>
      <c r="FP226" s="43"/>
      <c r="FQ226" s="43"/>
      <c r="FR226" s="43"/>
      <c r="FS226" s="43"/>
      <c r="FT226" s="43">
        <v>26191076</v>
      </c>
      <c r="FU226" s="43"/>
      <c r="FV226" s="43"/>
      <c r="FW226" s="43"/>
      <c r="FX226" s="43"/>
      <c r="FY226" s="43">
        <v>26429029</v>
      </c>
      <c r="FZ226" s="43"/>
      <c r="GA226" s="43"/>
      <c r="GB226" s="43"/>
      <c r="GC226" s="43"/>
      <c r="GD226" s="43">
        <v>27599755</v>
      </c>
      <c r="GE226" s="43"/>
      <c r="GF226" s="43"/>
      <c r="GG226" s="43"/>
      <c r="GH226" s="43"/>
      <c r="GI226" s="43">
        <v>27612377</v>
      </c>
      <c r="GJ226" s="43"/>
      <c r="GK226" s="43"/>
      <c r="GL226" s="43"/>
      <c r="GM226" s="43"/>
      <c r="GN226" s="43">
        <v>26808600</v>
      </c>
      <c r="GO226" s="43"/>
      <c r="GP226" s="43"/>
      <c r="GQ226" s="43"/>
      <c r="GR226" s="43"/>
      <c r="GS226" s="43">
        <v>25070807</v>
      </c>
      <c r="GT226" s="43"/>
      <c r="GU226" s="43"/>
      <c r="GV226" s="43"/>
      <c r="GW226" s="43"/>
      <c r="GX226" s="43">
        <v>25141982</v>
      </c>
    </row>
    <row r="227" spans="1:206" customFormat="1">
      <c r="A227" s="181" t="s">
        <v>224</v>
      </c>
      <c r="B227" t="s">
        <v>3547</v>
      </c>
      <c r="C227" t="s">
        <v>3533</v>
      </c>
      <c r="D227" s="187" t="s">
        <v>3559</v>
      </c>
      <c r="E227" t="s">
        <v>951</v>
      </c>
      <c r="BD227" s="43">
        <v>4373711</v>
      </c>
      <c r="BE227" s="43">
        <v>4558895.5</v>
      </c>
      <c r="BF227" s="43">
        <v>4732244.5</v>
      </c>
      <c r="BG227" s="43">
        <v>4883241.5</v>
      </c>
      <c r="BH227" s="43">
        <v>5026851.5</v>
      </c>
      <c r="BI227" s="43">
        <v>5162834</v>
      </c>
      <c r="BJ227" s="43">
        <v>5286245.5</v>
      </c>
      <c r="BK227" s="43">
        <v>5417428</v>
      </c>
      <c r="BL227" s="43">
        <v>5571445</v>
      </c>
      <c r="BM227" s="43">
        <v>5740567</v>
      </c>
      <c r="BN227" s="43">
        <v>5917154.5</v>
      </c>
      <c r="BO227" s="43">
        <v>6092551.5</v>
      </c>
      <c r="BP227" s="43">
        <v>6265407.5</v>
      </c>
      <c r="BQ227" s="43">
        <v>6441748.5</v>
      </c>
      <c r="BR227" s="43">
        <v>6622145</v>
      </c>
      <c r="BS227" s="43">
        <v>6790122</v>
      </c>
      <c r="BT227" s="43">
        <v>6960083.5</v>
      </c>
      <c r="BU227" s="43">
        <v>7115927.5</v>
      </c>
      <c r="BV227" s="43">
        <v>7242673.5</v>
      </c>
      <c r="BW227" s="43">
        <v>7377450</v>
      </c>
      <c r="BX227" s="43">
        <v>7544414.5</v>
      </c>
      <c r="BY227" s="43">
        <v>7746242</v>
      </c>
      <c r="BZ227" s="43">
        <v>7969398.5</v>
      </c>
      <c r="CA227" s="43">
        <v>8200199</v>
      </c>
      <c r="CB227" s="43">
        <v>8421336</v>
      </c>
      <c r="CC227" s="43">
        <v>8645179</v>
      </c>
      <c r="CD227" s="43">
        <v>8868068</v>
      </c>
      <c r="CE227" s="43">
        <v>9122979.5</v>
      </c>
      <c r="CF227" s="43">
        <v>9367609.5</v>
      </c>
      <c r="CG227" s="43">
        <v>9577927</v>
      </c>
      <c r="CH227" s="43">
        <v>9812114.5</v>
      </c>
      <c r="CI227" s="43">
        <v>10034202.5</v>
      </c>
      <c r="CJ227" s="43">
        <v>10235015</v>
      </c>
      <c r="CK227" s="43">
        <v>10480920</v>
      </c>
      <c r="CL227" s="43">
        <v>10761242</v>
      </c>
      <c r="CM227" s="43">
        <v>11005684.5</v>
      </c>
      <c r="CN227" s="43">
        <v>11241004.5</v>
      </c>
      <c r="CO227" s="43">
        <v>11479856</v>
      </c>
      <c r="CP227" s="43">
        <v>11672634.5</v>
      </c>
      <c r="CQ227" s="43">
        <v>11804560</v>
      </c>
      <c r="CR227" s="43">
        <v>11787883</v>
      </c>
      <c r="CS227" s="43">
        <v>11552570.5</v>
      </c>
      <c r="CT227" s="43">
        <v>11150629</v>
      </c>
      <c r="CU227" s="43">
        <v>10684108</v>
      </c>
      <c r="CV227" s="43">
        <v>10434815.5</v>
      </c>
      <c r="CW227" s="43">
        <v>10699300</v>
      </c>
      <c r="CX227" s="43">
        <v>11323485.5</v>
      </c>
      <c r="CY227" s="43">
        <v>12014781.5</v>
      </c>
      <c r="CZ227" s="43">
        <v>12781484.5</v>
      </c>
      <c r="DA227" s="43">
        <v>13343516</v>
      </c>
      <c r="DB227" s="43">
        <v>13465337</v>
      </c>
      <c r="DC227" s="43">
        <v>13465809</v>
      </c>
      <c r="DD227" s="43">
        <v>13493838</v>
      </c>
      <c r="DE227" s="43">
        <v>13412872</v>
      </c>
      <c r="DF227" s="43">
        <v>13386241.5</v>
      </c>
      <c r="DG227" s="43">
        <v>13480216.5</v>
      </c>
      <c r="DH227" s="43">
        <v>13501001.5</v>
      </c>
      <c r="DI227" s="43">
        <v>13481616.5</v>
      </c>
      <c r="DJ227" s="43">
        <v>13477522</v>
      </c>
      <c r="DK227" s="43">
        <v>13476957</v>
      </c>
      <c r="DL227" s="43">
        <v>13515136.5</v>
      </c>
      <c r="DM227" s="43">
        <v>13638719.5</v>
      </c>
      <c r="DN227" s="43">
        <v>13809736</v>
      </c>
      <c r="DO227" s="43">
        <v>14028934.5</v>
      </c>
      <c r="DP227" s="43">
        <v>14284654.5</v>
      </c>
      <c r="DQ227" s="43">
        <v>14550422</v>
      </c>
      <c r="DR227" s="43">
        <v>14752924.5</v>
      </c>
      <c r="DS227" s="43">
        <v>14896668.5</v>
      </c>
      <c r="DT227" s="43">
        <v>15124195</v>
      </c>
      <c r="DU227" s="43">
        <v>15382590.5</v>
      </c>
      <c r="DV227" s="43">
        <v>15524711.5</v>
      </c>
      <c r="DW227" s="43">
        <v>15947391</v>
      </c>
      <c r="DX227" s="43"/>
      <c r="DY227" s="43"/>
      <c r="DZ227" s="43"/>
      <c r="EA227" s="43">
        <v>18628169</v>
      </c>
      <c r="EB227" s="43"/>
      <c r="EC227" s="43"/>
      <c r="ED227" s="43"/>
      <c r="EE227" s="43"/>
      <c r="EF227" s="43">
        <v>20815762</v>
      </c>
      <c r="EG227" s="43"/>
      <c r="EH227" s="43"/>
      <c r="EI227" s="43"/>
      <c r="EJ227" s="43"/>
      <c r="EK227" s="43">
        <v>23178238</v>
      </c>
      <c r="EL227" s="43"/>
      <c r="EM227" s="43"/>
      <c r="EN227" s="43"/>
      <c r="EO227" s="43"/>
      <c r="EP227" s="43">
        <v>25340003</v>
      </c>
      <c r="EQ227" s="43"/>
      <c r="ER227" s="43"/>
      <c r="ES227" s="43"/>
      <c r="ET227" s="43"/>
      <c r="EU227" s="43">
        <v>25338249</v>
      </c>
      <c r="EV227" s="43"/>
      <c r="EW227" s="43"/>
      <c r="EX227" s="43"/>
      <c r="EY227" s="43"/>
      <c r="EZ227" s="43">
        <v>24984876</v>
      </c>
      <c r="FA227" s="43"/>
      <c r="FB227" s="43"/>
      <c r="FC227" s="43"/>
      <c r="FD227" s="43"/>
      <c r="FE227" s="43">
        <v>24618595</v>
      </c>
      <c r="FF227" s="43"/>
      <c r="FG227" s="43"/>
      <c r="FH227" s="43"/>
      <c r="FI227" s="43"/>
      <c r="FJ227" s="43">
        <v>25936088</v>
      </c>
      <c r="FK227" s="43"/>
      <c r="FL227" s="43"/>
      <c r="FM227" s="43"/>
      <c r="FN227" s="43"/>
      <c r="FO227" s="43">
        <v>26625258</v>
      </c>
      <c r="FP227" s="43"/>
      <c r="FQ227" s="43"/>
      <c r="FR227" s="43"/>
      <c r="FS227" s="43"/>
      <c r="FT227" s="43">
        <v>26820427</v>
      </c>
      <c r="FU227" s="43"/>
      <c r="FV227" s="43"/>
      <c r="FW227" s="43"/>
      <c r="FX227" s="43"/>
      <c r="FY227" s="43">
        <v>25907875</v>
      </c>
      <c r="FZ227" s="43"/>
      <c r="GA227" s="43"/>
      <c r="GB227" s="43"/>
      <c r="GC227" s="43"/>
      <c r="GD227" s="43">
        <v>26216727</v>
      </c>
      <c r="GE227" s="43"/>
      <c r="GF227" s="43"/>
      <c r="GG227" s="43"/>
      <c r="GH227" s="43"/>
      <c r="GI227" s="43">
        <v>27444387</v>
      </c>
      <c r="GJ227" s="43"/>
      <c r="GK227" s="43"/>
      <c r="GL227" s="43"/>
      <c r="GM227" s="43"/>
      <c r="GN227" s="43">
        <v>27520212</v>
      </c>
      <c r="GO227" s="43"/>
      <c r="GP227" s="43"/>
      <c r="GQ227" s="43"/>
      <c r="GR227" s="43"/>
      <c r="GS227" s="43">
        <v>26754119</v>
      </c>
      <c r="GT227" s="43"/>
      <c r="GU227" s="43"/>
      <c r="GV227" s="43"/>
      <c r="GW227" s="43"/>
      <c r="GX227" s="43">
        <v>25039520</v>
      </c>
    </row>
    <row r="228" spans="1:206" customFormat="1">
      <c r="A228" s="181" t="s">
        <v>224</v>
      </c>
      <c r="B228" t="s">
        <v>3547</v>
      </c>
      <c r="C228" t="s">
        <v>3533</v>
      </c>
      <c r="D228" s="187" t="s">
        <v>3559</v>
      </c>
      <c r="E228" t="s">
        <v>952</v>
      </c>
      <c r="BD228" s="43">
        <v>2275815</v>
      </c>
      <c r="BE228" s="43">
        <v>2348536.5</v>
      </c>
      <c r="BF228" s="43">
        <v>2435459.5</v>
      </c>
      <c r="BG228" s="43">
        <v>2552127.5</v>
      </c>
      <c r="BH228" s="43">
        <v>2666734.5</v>
      </c>
      <c r="BI228" s="43">
        <v>2789579</v>
      </c>
      <c r="BJ228" s="43">
        <v>2920389</v>
      </c>
      <c r="BK228" s="43">
        <v>3037980</v>
      </c>
      <c r="BL228" s="43">
        <v>3143435</v>
      </c>
      <c r="BM228" s="43">
        <v>3251998.5</v>
      </c>
      <c r="BN228" s="43">
        <v>3352803.5</v>
      </c>
      <c r="BO228" s="43">
        <v>3450429.5</v>
      </c>
      <c r="BP228" s="43">
        <v>3553668</v>
      </c>
      <c r="BQ228" s="43">
        <v>3654743.5</v>
      </c>
      <c r="BR228" s="43">
        <v>3775591.5</v>
      </c>
      <c r="BS228" s="43">
        <v>3912185</v>
      </c>
      <c r="BT228" s="43">
        <v>4038976.5</v>
      </c>
      <c r="BU228" s="43">
        <v>4168478</v>
      </c>
      <c r="BV228" s="43">
        <v>4307861</v>
      </c>
      <c r="BW228" s="43">
        <v>4450003</v>
      </c>
      <c r="BX228" s="43">
        <v>4583572.5</v>
      </c>
      <c r="BY228" s="43">
        <v>4716004.5</v>
      </c>
      <c r="BZ228" s="43">
        <v>4843353</v>
      </c>
      <c r="CA228" s="43">
        <v>4952844</v>
      </c>
      <c r="CB228" s="43">
        <v>5074285.5</v>
      </c>
      <c r="CC228" s="43">
        <v>5228550.5</v>
      </c>
      <c r="CD228" s="43">
        <v>5400737.5</v>
      </c>
      <c r="CE228" s="43">
        <v>5583912</v>
      </c>
      <c r="CF228" s="43">
        <v>5784685</v>
      </c>
      <c r="CG228" s="43">
        <v>5964012</v>
      </c>
      <c r="CH228" s="43">
        <v>6135694</v>
      </c>
      <c r="CI228" s="43">
        <v>6308455</v>
      </c>
      <c r="CJ228" s="43">
        <v>6514915</v>
      </c>
      <c r="CK228" s="43">
        <v>6712438.5</v>
      </c>
      <c r="CL228" s="43">
        <v>6892410.5</v>
      </c>
      <c r="CM228" s="43">
        <v>7103096.5</v>
      </c>
      <c r="CN228" s="43">
        <v>7304169.5</v>
      </c>
      <c r="CO228" s="43">
        <v>7499553</v>
      </c>
      <c r="CP228" s="43">
        <v>7728833</v>
      </c>
      <c r="CQ228" s="43">
        <v>7979103</v>
      </c>
      <c r="CR228" s="43">
        <v>8206957.5</v>
      </c>
      <c r="CS228" s="43">
        <v>8427455.5</v>
      </c>
      <c r="CT228" s="43">
        <v>8651458.5</v>
      </c>
      <c r="CU228" s="43">
        <v>8840137</v>
      </c>
      <c r="CV228" s="43">
        <v>8983521.5</v>
      </c>
      <c r="CW228" s="43">
        <v>9003118</v>
      </c>
      <c r="CX228" s="43">
        <v>8827713</v>
      </c>
      <c r="CY228" s="43">
        <v>8518159.5</v>
      </c>
      <c r="CZ228" s="43">
        <v>8174759.5</v>
      </c>
      <c r="DA228" s="43">
        <v>8002536</v>
      </c>
      <c r="DB228" s="43">
        <v>8250170</v>
      </c>
      <c r="DC228" s="43">
        <v>8812549</v>
      </c>
      <c r="DD228" s="43">
        <v>9403591.5</v>
      </c>
      <c r="DE228" s="43">
        <v>10029419</v>
      </c>
      <c r="DF228" s="43">
        <v>10527219.5</v>
      </c>
      <c r="DG228" s="43">
        <v>10698529</v>
      </c>
      <c r="DH228" s="43">
        <v>10757331</v>
      </c>
      <c r="DI228" s="43">
        <v>10847608.5</v>
      </c>
      <c r="DJ228" s="43">
        <v>10861825</v>
      </c>
      <c r="DK228" s="43">
        <v>10912281.5</v>
      </c>
      <c r="DL228" s="43">
        <v>11044749.5</v>
      </c>
      <c r="DM228" s="43">
        <v>11103430.5</v>
      </c>
      <c r="DN228" s="43">
        <v>11110511.5</v>
      </c>
      <c r="DO228" s="43">
        <v>11131665.5</v>
      </c>
      <c r="DP228" s="43">
        <v>11177684</v>
      </c>
      <c r="DQ228" s="43">
        <v>11252555.5</v>
      </c>
      <c r="DR228" s="43">
        <v>11376567</v>
      </c>
      <c r="DS228" s="43">
        <v>11526634.5</v>
      </c>
      <c r="DT228" s="43">
        <v>11706383</v>
      </c>
      <c r="DU228" s="43">
        <v>11916165</v>
      </c>
      <c r="DV228" s="43">
        <v>12136095</v>
      </c>
      <c r="DW228" s="43">
        <v>12309603.5</v>
      </c>
      <c r="DX228" s="43"/>
      <c r="DY228" s="43"/>
      <c r="DZ228" s="43"/>
      <c r="EA228" s="43">
        <v>13185279</v>
      </c>
      <c r="EB228" s="43"/>
      <c r="EC228" s="43"/>
      <c r="ED228" s="43"/>
      <c r="EE228" s="43"/>
      <c r="EF228" s="43">
        <v>16259170</v>
      </c>
      <c r="EG228" s="43"/>
      <c r="EH228" s="43"/>
      <c r="EI228" s="43"/>
      <c r="EJ228" s="43"/>
      <c r="EK228" s="43">
        <v>18472431</v>
      </c>
      <c r="EL228" s="43"/>
      <c r="EM228" s="43"/>
      <c r="EN228" s="43"/>
      <c r="EO228" s="43"/>
      <c r="EP228" s="43">
        <v>20898134</v>
      </c>
      <c r="EQ228" s="43"/>
      <c r="ER228" s="43"/>
      <c r="ES228" s="43"/>
      <c r="ET228" s="43"/>
      <c r="EU228" s="43">
        <v>23197748</v>
      </c>
      <c r="EV228" s="43"/>
      <c r="EW228" s="43"/>
      <c r="EX228" s="43"/>
      <c r="EY228" s="43"/>
      <c r="EZ228" s="43">
        <v>23525160</v>
      </c>
      <c r="FA228" s="43"/>
      <c r="FB228" s="43"/>
      <c r="FC228" s="43"/>
      <c r="FD228" s="43"/>
      <c r="FE228" s="43">
        <v>23481455</v>
      </c>
      <c r="FF228" s="43"/>
      <c r="FG228" s="43"/>
      <c r="FH228" s="43"/>
      <c r="FI228" s="43"/>
      <c r="FJ228" s="43">
        <v>23381712</v>
      </c>
      <c r="FK228" s="43"/>
      <c r="FL228" s="43"/>
      <c r="FM228" s="43"/>
      <c r="FN228" s="43"/>
      <c r="FO228" s="43">
        <v>24854091</v>
      </c>
      <c r="FP228" s="43"/>
      <c r="FQ228" s="43"/>
      <c r="FR228" s="43"/>
      <c r="FS228" s="43"/>
      <c r="FT228" s="43">
        <v>25697251</v>
      </c>
      <c r="FU228" s="43"/>
      <c r="FV228" s="43"/>
      <c r="FW228" s="43"/>
      <c r="FX228" s="43"/>
      <c r="FY228" s="43">
        <v>26052285</v>
      </c>
      <c r="FZ228" s="43"/>
      <c r="GA228" s="43"/>
      <c r="GB228" s="43"/>
      <c r="GC228" s="43"/>
      <c r="GD228" s="43">
        <v>25319985</v>
      </c>
      <c r="GE228" s="43"/>
      <c r="GF228" s="43"/>
      <c r="GG228" s="43"/>
      <c r="GH228" s="43"/>
      <c r="GI228" s="43">
        <v>25753775</v>
      </c>
      <c r="GJ228" s="43"/>
      <c r="GK228" s="43"/>
      <c r="GL228" s="43"/>
      <c r="GM228" s="43"/>
      <c r="GN228" s="43">
        <v>27079946</v>
      </c>
      <c r="GO228" s="43"/>
      <c r="GP228" s="43"/>
      <c r="GQ228" s="43"/>
      <c r="GR228" s="43"/>
      <c r="GS228" s="43">
        <v>27255809</v>
      </c>
      <c r="GT228" s="43"/>
      <c r="GU228" s="43"/>
      <c r="GV228" s="43"/>
      <c r="GW228" s="43"/>
      <c r="GX228" s="43">
        <v>26570671</v>
      </c>
    </row>
    <row r="229" spans="1:206" customFormat="1">
      <c r="A229" s="181" t="s">
        <v>224</v>
      </c>
      <c r="B229" t="s">
        <v>3547</v>
      </c>
      <c r="C229" t="s">
        <v>3533</v>
      </c>
      <c r="D229" s="187" t="s">
        <v>3559</v>
      </c>
      <c r="E229" t="s">
        <v>953</v>
      </c>
      <c r="BD229" s="43">
        <v>883142</v>
      </c>
      <c r="BE229" s="43">
        <v>910367.5</v>
      </c>
      <c r="BF229" s="43">
        <v>942121.5</v>
      </c>
      <c r="BG229" s="43">
        <v>974665</v>
      </c>
      <c r="BH229" s="43">
        <v>1015725.5</v>
      </c>
      <c r="BI229" s="43">
        <v>1066795</v>
      </c>
      <c r="BJ229" s="43">
        <v>1105749</v>
      </c>
      <c r="BK229" s="43">
        <v>1150837.5</v>
      </c>
      <c r="BL229" s="43">
        <v>1212590</v>
      </c>
      <c r="BM229" s="43">
        <v>1275327.5</v>
      </c>
      <c r="BN229" s="43">
        <v>1341554.5</v>
      </c>
      <c r="BO229" s="43">
        <v>1416742</v>
      </c>
      <c r="BP229" s="43">
        <v>1482022</v>
      </c>
      <c r="BQ229" s="43">
        <v>1530265.5</v>
      </c>
      <c r="BR229" s="43">
        <v>1587854</v>
      </c>
      <c r="BS229" s="43">
        <v>1651894</v>
      </c>
      <c r="BT229" s="43">
        <v>1712930</v>
      </c>
      <c r="BU229" s="43">
        <v>1781231</v>
      </c>
      <c r="BV229" s="43">
        <v>1847630.5</v>
      </c>
      <c r="BW229" s="43">
        <v>1917357.5</v>
      </c>
      <c r="BX229" s="43">
        <v>1999910</v>
      </c>
      <c r="BY229" s="43">
        <v>2079077</v>
      </c>
      <c r="BZ229" s="43">
        <v>2156830</v>
      </c>
      <c r="CA229" s="43">
        <v>2244289.5</v>
      </c>
      <c r="CB229" s="43">
        <v>2338098</v>
      </c>
      <c r="CC229" s="43">
        <v>2428804.5</v>
      </c>
      <c r="CD229" s="43">
        <v>2518237</v>
      </c>
      <c r="CE229" s="43">
        <v>2612897</v>
      </c>
      <c r="CF229" s="43">
        <v>2706725.5</v>
      </c>
      <c r="CG229" s="43">
        <v>2810827.5</v>
      </c>
      <c r="CH229" s="43">
        <v>2930192.5</v>
      </c>
      <c r="CI229" s="43">
        <v>3053721.5</v>
      </c>
      <c r="CJ229" s="43">
        <v>3183160</v>
      </c>
      <c r="CK229" s="43">
        <v>3320648</v>
      </c>
      <c r="CL229" s="43">
        <v>3443983.5</v>
      </c>
      <c r="CM229" s="43">
        <v>3564377.5</v>
      </c>
      <c r="CN229" s="43">
        <v>3686510.5</v>
      </c>
      <c r="CO229" s="43">
        <v>3840164</v>
      </c>
      <c r="CP229" s="43">
        <v>3995087.5</v>
      </c>
      <c r="CQ229" s="43">
        <v>4134048</v>
      </c>
      <c r="CR229" s="43">
        <v>4297991.5</v>
      </c>
      <c r="CS229" s="43">
        <v>4460136.5</v>
      </c>
      <c r="CT229" s="43">
        <v>4620245.5</v>
      </c>
      <c r="CU229" s="43">
        <v>4796546.5</v>
      </c>
      <c r="CV229" s="43">
        <v>4982611.5</v>
      </c>
      <c r="CW229" s="43">
        <v>5156602</v>
      </c>
      <c r="CX229" s="43">
        <v>5321579</v>
      </c>
      <c r="CY229" s="43">
        <v>5489350.5</v>
      </c>
      <c r="CZ229" s="43">
        <v>5637330</v>
      </c>
      <c r="DA229" s="43">
        <v>5747382.5</v>
      </c>
      <c r="DB229" s="43">
        <v>5767722</v>
      </c>
      <c r="DC229" s="43">
        <v>5663594</v>
      </c>
      <c r="DD229" s="43">
        <v>5472429</v>
      </c>
      <c r="DE229" s="43">
        <v>5262104.5</v>
      </c>
      <c r="DF229" s="43">
        <v>5199693.5</v>
      </c>
      <c r="DG229" s="43">
        <v>5443218</v>
      </c>
      <c r="DH229" s="43">
        <v>5890174.5</v>
      </c>
      <c r="DI229" s="43">
        <v>6342359</v>
      </c>
      <c r="DJ229" s="43">
        <v>6801771.5</v>
      </c>
      <c r="DK229" s="43">
        <v>7167676.5</v>
      </c>
      <c r="DL229" s="43">
        <v>7326519</v>
      </c>
      <c r="DM229" s="43">
        <v>7416516</v>
      </c>
      <c r="DN229" s="43">
        <v>7499008</v>
      </c>
      <c r="DO229" s="43">
        <v>7513020</v>
      </c>
      <c r="DP229" s="43">
        <v>7558668.5</v>
      </c>
      <c r="DQ229" s="43">
        <v>7653867.5</v>
      </c>
      <c r="DR229" s="43">
        <v>7717280.5</v>
      </c>
      <c r="DS229" s="43">
        <v>7780793</v>
      </c>
      <c r="DT229" s="43">
        <v>7869748.5</v>
      </c>
      <c r="DU229" s="43">
        <v>7986925.5</v>
      </c>
      <c r="DV229" s="43">
        <v>8064857.5</v>
      </c>
      <c r="DW229" s="43">
        <v>8139791</v>
      </c>
      <c r="DX229" s="43"/>
      <c r="DY229" s="43"/>
      <c r="DZ229" s="43"/>
      <c r="EA229" s="43">
        <v>8809268</v>
      </c>
      <c r="EB229" s="43"/>
      <c r="EC229" s="43"/>
      <c r="ED229" s="43"/>
      <c r="EE229" s="43"/>
      <c r="EF229" s="43">
        <v>10091097</v>
      </c>
      <c r="EG229" s="43"/>
      <c r="EH229" s="43"/>
      <c r="EI229" s="43"/>
      <c r="EJ229" s="43"/>
      <c r="EK229" s="43">
        <v>12828091</v>
      </c>
      <c r="EL229" s="43"/>
      <c r="EM229" s="43"/>
      <c r="EN229" s="43"/>
      <c r="EO229" s="43"/>
      <c r="EP229" s="43">
        <v>14971726</v>
      </c>
      <c r="EQ229" s="43"/>
      <c r="ER229" s="43"/>
      <c r="ES229" s="43"/>
      <c r="ET229" s="43"/>
      <c r="EU229" s="43">
        <v>17375629</v>
      </c>
      <c r="EV229" s="43"/>
      <c r="EW229" s="43"/>
      <c r="EX229" s="43"/>
      <c r="EY229" s="43"/>
      <c r="EZ229" s="43">
        <v>19763827</v>
      </c>
      <c r="FA229" s="43"/>
      <c r="FB229" s="43"/>
      <c r="FC229" s="43"/>
      <c r="FD229" s="43"/>
      <c r="FE229" s="43">
        <v>20515530</v>
      </c>
      <c r="FF229" s="43"/>
      <c r="FG229" s="43"/>
      <c r="FH229" s="43"/>
      <c r="FI229" s="43"/>
      <c r="FJ229" s="43">
        <v>20919126</v>
      </c>
      <c r="FK229" s="43"/>
      <c r="FL229" s="43"/>
      <c r="FM229" s="43"/>
      <c r="FN229" s="43"/>
      <c r="FO229" s="43">
        <v>21227772</v>
      </c>
      <c r="FP229" s="43"/>
      <c r="FQ229" s="43"/>
      <c r="FR229" s="43"/>
      <c r="FS229" s="43"/>
      <c r="FT229" s="43">
        <v>22892264</v>
      </c>
      <c r="FU229" s="43"/>
      <c r="FV229" s="43"/>
      <c r="FW229" s="43"/>
      <c r="FX229" s="43"/>
      <c r="FY229" s="43">
        <v>23987402</v>
      </c>
      <c r="FZ229" s="43"/>
      <c r="GA229" s="43"/>
      <c r="GB229" s="43"/>
      <c r="GC229" s="43"/>
      <c r="GD229" s="43">
        <v>24623227</v>
      </c>
      <c r="GE229" s="43"/>
      <c r="GF229" s="43"/>
      <c r="GG229" s="43"/>
      <c r="GH229" s="43"/>
      <c r="GI229" s="43">
        <v>24213256</v>
      </c>
      <c r="GJ229" s="43"/>
      <c r="GK229" s="43"/>
      <c r="GL229" s="43"/>
      <c r="GM229" s="43"/>
      <c r="GN229" s="43">
        <v>24874625</v>
      </c>
      <c r="GO229" s="43"/>
      <c r="GP229" s="43"/>
      <c r="GQ229" s="43"/>
      <c r="GR229" s="43"/>
      <c r="GS229" s="43">
        <v>26378123</v>
      </c>
      <c r="GT229" s="43"/>
      <c r="GU229" s="43"/>
      <c r="GV229" s="43"/>
      <c r="GW229" s="43"/>
      <c r="GX229" s="43">
        <v>26736035</v>
      </c>
    </row>
    <row r="230" spans="1:206" customFormat="1">
      <c r="A230" s="181" t="s">
        <v>224</v>
      </c>
      <c r="B230" t="s">
        <v>3547</v>
      </c>
      <c r="C230" t="s">
        <v>3533</v>
      </c>
      <c r="D230" s="187" t="s">
        <v>3559</v>
      </c>
      <c r="E230" t="s">
        <v>954</v>
      </c>
      <c r="BD230" s="43">
        <v>226496.5</v>
      </c>
      <c r="BE230" s="43">
        <v>236565.5</v>
      </c>
      <c r="BF230" s="43">
        <v>245229.5</v>
      </c>
      <c r="BG230" s="43">
        <v>254951.5</v>
      </c>
      <c r="BH230" s="43">
        <v>265593</v>
      </c>
      <c r="BI230" s="43">
        <v>277080.5</v>
      </c>
      <c r="BJ230" s="43">
        <v>288434.5</v>
      </c>
      <c r="BK230" s="43">
        <v>300336.5</v>
      </c>
      <c r="BL230" s="43">
        <v>313039</v>
      </c>
      <c r="BM230" s="43">
        <v>329000</v>
      </c>
      <c r="BN230" s="43">
        <v>347038.5</v>
      </c>
      <c r="BO230" s="43">
        <v>363558.5</v>
      </c>
      <c r="BP230" s="43">
        <v>382559</v>
      </c>
      <c r="BQ230" s="43">
        <v>402526</v>
      </c>
      <c r="BR230" s="43">
        <v>424908.5</v>
      </c>
      <c r="BS230" s="43">
        <v>452196.5</v>
      </c>
      <c r="BT230" s="43">
        <v>480827</v>
      </c>
      <c r="BU230" s="43">
        <v>508195</v>
      </c>
      <c r="BV230" s="43">
        <v>529525.5</v>
      </c>
      <c r="BW230" s="43">
        <v>550354</v>
      </c>
      <c r="BX230" s="43">
        <v>577159</v>
      </c>
      <c r="BY230" s="43">
        <v>606191.5</v>
      </c>
      <c r="BZ230" s="43">
        <v>636699.5</v>
      </c>
      <c r="CA230" s="43">
        <v>667419.5</v>
      </c>
      <c r="CB230" s="43">
        <v>700301</v>
      </c>
      <c r="CC230" s="43">
        <v>737724.5</v>
      </c>
      <c r="CD230" s="43">
        <v>773210.5</v>
      </c>
      <c r="CE230" s="43">
        <v>812216.5</v>
      </c>
      <c r="CF230" s="43">
        <v>861409</v>
      </c>
      <c r="CG230" s="43">
        <v>916108</v>
      </c>
      <c r="CH230" s="43">
        <v>967250.5</v>
      </c>
      <c r="CI230" s="43">
        <v>1016315.5</v>
      </c>
      <c r="CJ230" s="43">
        <v>1068174</v>
      </c>
      <c r="CK230" s="43">
        <v>1115537.5</v>
      </c>
      <c r="CL230" s="43">
        <v>1168104.5</v>
      </c>
      <c r="CM230" s="43">
        <v>1228562.5</v>
      </c>
      <c r="CN230" s="43">
        <v>1289475.5</v>
      </c>
      <c r="CO230" s="43">
        <v>1353424.5</v>
      </c>
      <c r="CP230" s="43">
        <v>1424546</v>
      </c>
      <c r="CQ230" s="43">
        <v>1485577.5</v>
      </c>
      <c r="CR230" s="43">
        <v>1547677.5</v>
      </c>
      <c r="CS230" s="43">
        <v>1618383.5</v>
      </c>
      <c r="CT230" s="43">
        <v>1706912.5</v>
      </c>
      <c r="CU230" s="43">
        <v>1792185.5</v>
      </c>
      <c r="CV230" s="43">
        <v>1864498</v>
      </c>
      <c r="CW230" s="43">
        <v>1951742.5</v>
      </c>
      <c r="CX230" s="43">
        <v>2034085</v>
      </c>
      <c r="CY230" s="43">
        <v>2112089.5</v>
      </c>
      <c r="CZ230" s="43">
        <v>2201452</v>
      </c>
      <c r="DA230" s="43">
        <v>2290844.5</v>
      </c>
      <c r="DB230" s="43">
        <v>2374077</v>
      </c>
      <c r="DC230" s="43">
        <v>2461897.5</v>
      </c>
      <c r="DD230" s="43">
        <v>2550193</v>
      </c>
      <c r="DE230" s="43">
        <v>2622510.5</v>
      </c>
      <c r="DF230" s="43">
        <v>2691535</v>
      </c>
      <c r="DG230" s="43">
        <v>2722831.5</v>
      </c>
      <c r="DH230" s="43">
        <v>2685451.5</v>
      </c>
      <c r="DI230" s="43">
        <v>2615830.5</v>
      </c>
      <c r="DJ230" s="43">
        <v>2546284</v>
      </c>
      <c r="DK230" s="43">
        <v>2559253</v>
      </c>
      <c r="DL230" s="43">
        <v>2735901</v>
      </c>
      <c r="DM230" s="43">
        <v>3011620</v>
      </c>
      <c r="DN230" s="43">
        <v>3262171</v>
      </c>
      <c r="DO230" s="43">
        <v>3500850</v>
      </c>
      <c r="DP230" s="43">
        <v>3691779.5</v>
      </c>
      <c r="DQ230" s="43">
        <v>3760625.5</v>
      </c>
      <c r="DR230" s="43">
        <v>3789062.5</v>
      </c>
      <c r="DS230" s="43">
        <v>3811196</v>
      </c>
      <c r="DT230" s="43">
        <v>3800276.5</v>
      </c>
      <c r="DU230" s="43">
        <v>3831782.5</v>
      </c>
      <c r="DV230" s="43">
        <v>3927526</v>
      </c>
      <c r="DW230" s="43">
        <v>4045363.5</v>
      </c>
      <c r="DX230" s="43"/>
      <c r="DY230" s="43"/>
      <c r="DZ230" s="43"/>
      <c r="EA230" s="43">
        <v>4487626</v>
      </c>
      <c r="EB230" s="43"/>
      <c r="EC230" s="43"/>
      <c r="ED230" s="43"/>
      <c r="EE230" s="43"/>
      <c r="EF230" s="43">
        <v>5180483</v>
      </c>
      <c r="EG230" s="43"/>
      <c r="EH230" s="43"/>
      <c r="EI230" s="43"/>
      <c r="EJ230" s="43"/>
      <c r="EK230" s="43">
        <v>6206228</v>
      </c>
      <c r="EL230" s="43"/>
      <c r="EM230" s="43"/>
      <c r="EN230" s="43"/>
      <c r="EO230" s="43"/>
      <c r="EP230" s="43">
        <v>8253726</v>
      </c>
      <c r="EQ230" s="43"/>
      <c r="ER230" s="43"/>
      <c r="ES230" s="43"/>
      <c r="ET230" s="43"/>
      <c r="EU230" s="43">
        <v>10039851</v>
      </c>
      <c r="EV230" s="43"/>
      <c r="EW230" s="43"/>
      <c r="EX230" s="43"/>
      <c r="EY230" s="43"/>
      <c r="EZ230" s="43">
        <v>12116940</v>
      </c>
      <c r="FA230" s="43"/>
      <c r="FB230" s="43"/>
      <c r="FC230" s="43"/>
      <c r="FD230" s="43"/>
      <c r="FE230" s="43">
        <v>14316816</v>
      </c>
      <c r="FF230" s="43"/>
      <c r="FG230" s="43"/>
      <c r="FH230" s="43"/>
      <c r="FI230" s="43"/>
      <c r="FJ230" s="43">
        <v>15432829</v>
      </c>
      <c r="FK230" s="43"/>
      <c r="FL230" s="43"/>
      <c r="FM230" s="43"/>
      <c r="FN230" s="43"/>
      <c r="FO230" s="43">
        <v>16329319</v>
      </c>
      <c r="FP230" s="43"/>
      <c r="FQ230" s="43"/>
      <c r="FR230" s="43"/>
      <c r="FS230" s="43"/>
      <c r="FT230" s="43">
        <v>17094403</v>
      </c>
      <c r="FU230" s="43"/>
      <c r="FV230" s="43"/>
      <c r="FW230" s="43"/>
      <c r="FX230" s="43"/>
      <c r="FY230" s="43">
        <v>18975810</v>
      </c>
      <c r="FZ230" s="43"/>
      <c r="GA230" s="43"/>
      <c r="GB230" s="43"/>
      <c r="GC230" s="43"/>
      <c r="GD230" s="43">
        <v>20450985</v>
      </c>
      <c r="GE230" s="43"/>
      <c r="GF230" s="43"/>
      <c r="GG230" s="43"/>
      <c r="GH230" s="43"/>
      <c r="GI230" s="43">
        <v>21557989</v>
      </c>
      <c r="GJ230" s="43"/>
      <c r="GK230" s="43"/>
      <c r="GL230" s="43"/>
      <c r="GM230" s="43"/>
      <c r="GN230" s="43">
        <v>21741803</v>
      </c>
      <c r="GO230" s="43"/>
      <c r="GP230" s="43"/>
      <c r="GQ230" s="43"/>
      <c r="GR230" s="43"/>
      <c r="GS230" s="43">
        <v>22830737</v>
      </c>
      <c r="GT230" s="43"/>
      <c r="GU230" s="43"/>
      <c r="GV230" s="43"/>
      <c r="GW230" s="43"/>
      <c r="GX230" s="43">
        <v>24668626</v>
      </c>
    </row>
    <row r="231" spans="1:206" customFormat="1">
      <c r="A231" s="181" t="s">
        <v>224</v>
      </c>
      <c r="B231" t="s">
        <v>3547</v>
      </c>
      <c r="C231" t="s">
        <v>3533</v>
      </c>
      <c r="D231" s="187" t="s">
        <v>3559</v>
      </c>
      <c r="E231" t="s">
        <v>955</v>
      </c>
      <c r="BD231" s="43">
        <v>35089.5</v>
      </c>
      <c r="BE231" s="43">
        <v>35905.5</v>
      </c>
      <c r="BF231" s="43">
        <v>37194.5</v>
      </c>
      <c r="BG231" s="43">
        <v>38900</v>
      </c>
      <c r="BH231" s="43">
        <v>41339</v>
      </c>
      <c r="BI231" s="43">
        <v>44455</v>
      </c>
      <c r="BJ231" s="43">
        <v>46993</v>
      </c>
      <c r="BK231" s="43">
        <v>48936</v>
      </c>
      <c r="BL231" s="43">
        <v>51223.5</v>
      </c>
      <c r="BM231" s="43">
        <v>53755</v>
      </c>
      <c r="BN231" s="43">
        <v>56036</v>
      </c>
      <c r="BO231" s="43">
        <v>58964</v>
      </c>
      <c r="BP231" s="43">
        <v>61961.5</v>
      </c>
      <c r="BQ231" s="43">
        <v>63978.5</v>
      </c>
      <c r="BR231" s="43">
        <v>67383.5</v>
      </c>
      <c r="BS231" s="43">
        <v>72543</v>
      </c>
      <c r="BT231" s="43">
        <v>77087.5</v>
      </c>
      <c r="BU231" s="43">
        <v>82482.5</v>
      </c>
      <c r="BV231" s="43">
        <v>87981.5</v>
      </c>
      <c r="BW231" s="43">
        <v>92852.5</v>
      </c>
      <c r="BX231" s="43">
        <v>99443</v>
      </c>
      <c r="BY231" s="43">
        <v>106713.5</v>
      </c>
      <c r="BZ231" s="43">
        <v>113261.5</v>
      </c>
      <c r="CA231" s="43">
        <v>118807.5</v>
      </c>
      <c r="CB231" s="43">
        <v>124361</v>
      </c>
      <c r="CC231" s="43">
        <v>132294.5</v>
      </c>
      <c r="CD231" s="43">
        <v>141049.5</v>
      </c>
      <c r="CE231" s="43">
        <v>150799</v>
      </c>
      <c r="CF231" s="43">
        <v>162172</v>
      </c>
      <c r="CG231" s="43">
        <v>174841.5</v>
      </c>
      <c r="CH231" s="43">
        <v>187666</v>
      </c>
      <c r="CI231" s="43">
        <v>199591</v>
      </c>
      <c r="CJ231" s="43">
        <v>212973</v>
      </c>
      <c r="CK231" s="43">
        <v>228135</v>
      </c>
      <c r="CL231" s="43">
        <v>245376.5</v>
      </c>
      <c r="CM231" s="43">
        <v>261895.5</v>
      </c>
      <c r="CN231" s="43">
        <v>276854.5</v>
      </c>
      <c r="CO231" s="43">
        <v>292128.5</v>
      </c>
      <c r="CP231" s="43">
        <v>306219.5</v>
      </c>
      <c r="CQ231" s="43">
        <v>321413</v>
      </c>
      <c r="CR231" s="43">
        <v>340297</v>
      </c>
      <c r="CS231" s="43">
        <v>361292</v>
      </c>
      <c r="CT231" s="43">
        <v>383351</v>
      </c>
      <c r="CU231" s="43">
        <v>405728.5</v>
      </c>
      <c r="CV231" s="43">
        <v>423766.5</v>
      </c>
      <c r="CW231" s="43">
        <v>442261.5</v>
      </c>
      <c r="CX231" s="43">
        <v>462377.5</v>
      </c>
      <c r="CY231" s="43">
        <v>488199</v>
      </c>
      <c r="CZ231" s="43">
        <v>513018</v>
      </c>
      <c r="DA231" s="43">
        <v>529403</v>
      </c>
      <c r="DB231" s="43">
        <v>550847</v>
      </c>
      <c r="DC231" s="43">
        <v>574656.5</v>
      </c>
      <c r="DD231" s="43">
        <v>596475</v>
      </c>
      <c r="DE231" s="43">
        <v>619122.5</v>
      </c>
      <c r="DF231" s="43">
        <v>647938</v>
      </c>
      <c r="DG231" s="43">
        <v>680267.5</v>
      </c>
      <c r="DH231" s="43">
        <v>713860</v>
      </c>
      <c r="DI231" s="43">
        <v>752574.5</v>
      </c>
      <c r="DJ231" s="43">
        <v>786422.5</v>
      </c>
      <c r="DK231" s="43">
        <v>815211.5</v>
      </c>
      <c r="DL231" s="43">
        <v>830262.5</v>
      </c>
      <c r="DM231" s="43">
        <v>824989.5</v>
      </c>
      <c r="DN231" s="43">
        <v>809968</v>
      </c>
      <c r="DO231" s="43">
        <v>800139.5</v>
      </c>
      <c r="DP231" s="43">
        <v>822613.5</v>
      </c>
      <c r="DQ231" s="43">
        <v>892741</v>
      </c>
      <c r="DR231" s="43">
        <v>985692</v>
      </c>
      <c r="DS231" s="43">
        <v>1059539.5</v>
      </c>
      <c r="DT231" s="43">
        <v>1123808</v>
      </c>
      <c r="DU231" s="43">
        <v>1166132</v>
      </c>
      <c r="DV231" s="43">
        <v>1180531.5</v>
      </c>
      <c r="DW231" s="43">
        <v>1210282</v>
      </c>
      <c r="DX231" s="43"/>
      <c r="DY231" s="43"/>
      <c r="DZ231" s="43"/>
      <c r="EA231" s="43">
        <v>1361995</v>
      </c>
      <c r="EB231" s="43"/>
      <c r="EC231" s="43"/>
      <c r="ED231" s="43"/>
      <c r="EE231" s="43"/>
      <c r="EF231" s="43">
        <v>1669443</v>
      </c>
      <c r="EG231" s="43"/>
      <c r="EH231" s="43"/>
      <c r="EI231" s="43"/>
      <c r="EJ231" s="43"/>
      <c r="EK231" s="43">
        <v>2026055</v>
      </c>
      <c r="EL231" s="43"/>
      <c r="EM231" s="43"/>
      <c r="EN231" s="43"/>
      <c r="EO231" s="43"/>
      <c r="EP231" s="43">
        <v>2566100</v>
      </c>
      <c r="EQ231" s="43"/>
      <c r="ER231" s="43"/>
      <c r="ES231" s="43"/>
      <c r="ET231" s="43"/>
      <c r="EU231" s="43">
        <v>3619007</v>
      </c>
      <c r="EV231" s="43"/>
      <c r="EW231" s="43"/>
      <c r="EX231" s="43"/>
      <c r="EY231" s="43"/>
      <c r="EZ231" s="43">
        <v>4649035</v>
      </c>
      <c r="FA231" s="43"/>
      <c r="FB231" s="43"/>
      <c r="FC231" s="43"/>
      <c r="FD231" s="43"/>
      <c r="FE231" s="43">
        <v>5914095</v>
      </c>
      <c r="FF231" s="43"/>
      <c r="FG231" s="43"/>
      <c r="FH231" s="43"/>
      <c r="FI231" s="43"/>
      <c r="FJ231" s="43">
        <v>7367682</v>
      </c>
      <c r="FK231" s="43"/>
      <c r="FL231" s="43"/>
      <c r="FM231" s="43"/>
      <c r="FN231" s="43"/>
      <c r="FO231" s="43">
        <v>8394068</v>
      </c>
      <c r="FP231" s="43"/>
      <c r="FQ231" s="43"/>
      <c r="FR231" s="43"/>
      <c r="FS231" s="43"/>
      <c r="FT231" s="43">
        <v>9385362</v>
      </c>
      <c r="FU231" s="43"/>
      <c r="FV231" s="43"/>
      <c r="FW231" s="43"/>
      <c r="FX231" s="43"/>
      <c r="FY231" s="43">
        <v>10386328</v>
      </c>
      <c r="FZ231" s="43"/>
      <c r="GA231" s="43"/>
      <c r="GB231" s="43"/>
      <c r="GC231" s="43"/>
      <c r="GD231" s="43">
        <v>12185506</v>
      </c>
      <c r="GE231" s="43"/>
      <c r="GF231" s="43"/>
      <c r="GG231" s="43"/>
      <c r="GH231" s="43"/>
      <c r="GI231" s="43">
        <v>13875436</v>
      </c>
      <c r="GJ231" s="43"/>
      <c r="GK231" s="43"/>
      <c r="GL231" s="43"/>
      <c r="GM231" s="43"/>
      <c r="GN231" s="43">
        <v>15427863</v>
      </c>
      <c r="GO231" s="43"/>
      <c r="GP231" s="43"/>
      <c r="GQ231" s="43"/>
      <c r="GR231" s="43"/>
      <c r="GS231" s="43">
        <v>16393961</v>
      </c>
      <c r="GT231" s="43"/>
      <c r="GU231" s="43"/>
      <c r="GV231" s="43"/>
      <c r="GW231" s="43"/>
      <c r="GX231" s="43">
        <v>18036194</v>
      </c>
    </row>
    <row r="232" spans="1:206" customFormat="1">
      <c r="A232" s="181" t="s">
        <v>224</v>
      </c>
      <c r="B232" t="s">
        <v>3547</v>
      </c>
      <c r="C232" t="s">
        <v>3533</v>
      </c>
      <c r="D232" s="187" t="s">
        <v>3559</v>
      </c>
      <c r="E232" t="s">
        <v>956</v>
      </c>
      <c r="BD232" s="43">
        <v>4463</v>
      </c>
      <c r="BE232" s="43">
        <v>4315</v>
      </c>
      <c r="BF232" s="43">
        <v>4223.5</v>
      </c>
      <c r="BG232" s="43">
        <v>4223</v>
      </c>
      <c r="BH232" s="43">
        <v>4261</v>
      </c>
      <c r="BI232" s="43">
        <v>4351</v>
      </c>
      <c r="BJ232" s="43">
        <v>4472</v>
      </c>
      <c r="BK232" s="43">
        <v>4587.5</v>
      </c>
      <c r="BL232" s="43">
        <v>4754.5</v>
      </c>
      <c r="BM232" s="43">
        <v>5050.5</v>
      </c>
      <c r="BN232" s="43">
        <v>5442</v>
      </c>
      <c r="BO232" s="43">
        <v>5838</v>
      </c>
      <c r="BP232" s="43">
        <v>6145.5</v>
      </c>
      <c r="BQ232" s="43">
        <v>6335</v>
      </c>
      <c r="BR232" s="43">
        <v>6589</v>
      </c>
      <c r="BS232" s="43">
        <v>6958.5</v>
      </c>
      <c r="BT232" s="43">
        <v>7421</v>
      </c>
      <c r="BU232" s="43">
        <v>7986.5</v>
      </c>
      <c r="BV232" s="43">
        <v>8469</v>
      </c>
      <c r="BW232" s="43">
        <v>9012.5</v>
      </c>
      <c r="BX232" s="43">
        <v>9837</v>
      </c>
      <c r="BY232" s="43">
        <v>10611.5</v>
      </c>
      <c r="BZ232" s="43">
        <v>11416.5</v>
      </c>
      <c r="CA232" s="43">
        <v>12219.5</v>
      </c>
      <c r="CB232" s="43">
        <v>12927.5</v>
      </c>
      <c r="CC232" s="43">
        <v>13974.5</v>
      </c>
      <c r="CD232" s="43">
        <v>15092.5</v>
      </c>
      <c r="CE232" s="43">
        <v>16170</v>
      </c>
      <c r="CF232" s="43">
        <v>17327</v>
      </c>
      <c r="CG232" s="43">
        <v>18644</v>
      </c>
      <c r="CH232" s="43">
        <v>20367</v>
      </c>
      <c r="CI232" s="43">
        <v>22318</v>
      </c>
      <c r="CJ232" s="43">
        <v>24485</v>
      </c>
      <c r="CK232" s="43">
        <v>26647</v>
      </c>
      <c r="CL232" s="43">
        <v>28855.5</v>
      </c>
      <c r="CM232" s="43">
        <v>31035</v>
      </c>
      <c r="CN232" s="43">
        <v>33071.5</v>
      </c>
      <c r="CO232" s="43">
        <v>35261</v>
      </c>
      <c r="CP232" s="43">
        <v>37841.5</v>
      </c>
      <c r="CQ232" s="43">
        <v>40822</v>
      </c>
      <c r="CR232" s="43">
        <v>43695</v>
      </c>
      <c r="CS232" s="43">
        <v>46406.5</v>
      </c>
      <c r="CT232" s="43">
        <v>49138</v>
      </c>
      <c r="CU232" s="43">
        <v>51458</v>
      </c>
      <c r="CV232" s="43">
        <v>54187</v>
      </c>
      <c r="CW232" s="43">
        <v>57530</v>
      </c>
      <c r="CX232" s="43">
        <v>60616.5</v>
      </c>
      <c r="CY232" s="43">
        <v>63354</v>
      </c>
      <c r="CZ232" s="43">
        <v>66186</v>
      </c>
      <c r="DA232" s="43">
        <v>68083</v>
      </c>
      <c r="DB232" s="43">
        <v>69937.5</v>
      </c>
      <c r="DC232" s="43">
        <v>72540.5</v>
      </c>
      <c r="DD232" s="43">
        <v>76015.5</v>
      </c>
      <c r="DE232" s="43">
        <v>78728</v>
      </c>
      <c r="DF232" s="43">
        <v>80923.5</v>
      </c>
      <c r="DG232" s="43">
        <v>84930.5</v>
      </c>
      <c r="DH232" s="43">
        <v>89309.5</v>
      </c>
      <c r="DI232" s="43">
        <v>94412</v>
      </c>
      <c r="DJ232" s="43">
        <v>99904</v>
      </c>
      <c r="DK232" s="43">
        <v>105854.5</v>
      </c>
      <c r="DL232" s="43">
        <v>112598.5</v>
      </c>
      <c r="DM232" s="43">
        <v>119587.5</v>
      </c>
      <c r="DN232" s="43">
        <v>126782</v>
      </c>
      <c r="DO232" s="43">
        <v>133769</v>
      </c>
      <c r="DP232" s="43">
        <v>140863</v>
      </c>
      <c r="DQ232" s="43">
        <v>144194.5</v>
      </c>
      <c r="DR232" s="43">
        <v>144583.5</v>
      </c>
      <c r="DS232" s="43">
        <v>144098</v>
      </c>
      <c r="DT232" s="43">
        <v>142974.5</v>
      </c>
      <c r="DU232" s="43">
        <v>148730.5</v>
      </c>
      <c r="DV232" s="43">
        <v>163883.5</v>
      </c>
      <c r="DW232" s="43">
        <v>182543</v>
      </c>
      <c r="DX232" s="43"/>
      <c r="DY232" s="43"/>
      <c r="DZ232" s="43"/>
      <c r="EA232" s="43">
        <v>187085</v>
      </c>
      <c r="EB232" s="43"/>
      <c r="EC232" s="43"/>
      <c r="ED232" s="43"/>
      <c r="EE232" s="43"/>
      <c r="EF232" s="43">
        <v>263463</v>
      </c>
      <c r="EG232" s="43"/>
      <c r="EH232" s="43"/>
      <c r="EI232" s="43"/>
      <c r="EJ232" s="43"/>
      <c r="EK232" s="43">
        <v>343208</v>
      </c>
      <c r="EL232" s="43"/>
      <c r="EM232" s="43"/>
      <c r="EN232" s="43"/>
      <c r="EO232" s="43"/>
      <c r="EP232" s="43">
        <v>438475</v>
      </c>
      <c r="EQ232" s="43"/>
      <c r="ER232" s="43"/>
      <c r="ES232" s="43"/>
      <c r="ET232" s="43"/>
      <c r="EU232" s="43">
        <v>590341</v>
      </c>
      <c r="EV232" s="43"/>
      <c r="EW232" s="43"/>
      <c r="EX232" s="43"/>
      <c r="EY232" s="43"/>
      <c r="EZ232" s="43">
        <v>889861</v>
      </c>
      <c r="FA232" s="43"/>
      <c r="FB232" s="43"/>
      <c r="FC232" s="43"/>
      <c r="FD232" s="43"/>
      <c r="FE232" s="43">
        <v>1218448</v>
      </c>
      <c r="FF232" s="43"/>
      <c r="FG232" s="43"/>
      <c r="FH232" s="43"/>
      <c r="FI232" s="43"/>
      <c r="FJ232" s="43">
        <v>1647614</v>
      </c>
      <c r="FK232" s="43"/>
      <c r="FL232" s="43"/>
      <c r="FM232" s="43"/>
      <c r="FN232" s="43"/>
      <c r="FO232" s="43">
        <v>2184774</v>
      </c>
      <c r="FP232" s="43"/>
      <c r="FQ232" s="43"/>
      <c r="FR232" s="43"/>
      <c r="FS232" s="43"/>
      <c r="FT232" s="43">
        <v>2661406</v>
      </c>
      <c r="FU232" s="43"/>
      <c r="FV232" s="43"/>
      <c r="FW232" s="43"/>
      <c r="FX232" s="43"/>
      <c r="FY232" s="43">
        <v>3226554</v>
      </c>
      <c r="FZ232" s="43"/>
      <c r="GA232" s="43"/>
      <c r="GB232" s="43"/>
      <c r="GC232" s="43"/>
      <c r="GD232" s="43">
        <v>3896669</v>
      </c>
      <c r="GE232" s="43"/>
      <c r="GF232" s="43"/>
      <c r="GG232" s="43"/>
      <c r="GH232" s="43"/>
      <c r="GI232" s="43">
        <v>5006893</v>
      </c>
      <c r="GJ232" s="43"/>
      <c r="GK232" s="43"/>
      <c r="GL232" s="43"/>
      <c r="GM232" s="43"/>
      <c r="GN232" s="43">
        <v>6247133</v>
      </c>
      <c r="GO232" s="43"/>
      <c r="GP232" s="43"/>
      <c r="GQ232" s="43"/>
      <c r="GR232" s="43"/>
      <c r="GS232" s="43">
        <v>7597591</v>
      </c>
      <c r="GT232" s="43"/>
      <c r="GU232" s="43"/>
      <c r="GV232" s="43"/>
      <c r="GW232" s="43"/>
      <c r="GX232" s="43">
        <v>8819746</v>
      </c>
    </row>
    <row r="233" spans="1:206" customFormat="1">
      <c r="A233" s="181" t="s">
        <v>224</v>
      </c>
      <c r="B233" t="s">
        <v>3547</v>
      </c>
      <c r="C233" t="s">
        <v>3533</v>
      </c>
      <c r="D233" s="187" t="s">
        <v>3559</v>
      </c>
      <c r="E233" t="s">
        <v>957</v>
      </c>
      <c r="BD233" s="43">
        <v>23570980</v>
      </c>
      <c r="BE233" s="43">
        <v>23865764.5</v>
      </c>
      <c r="BF233" s="43">
        <v>23773880</v>
      </c>
      <c r="BG233" s="43">
        <v>23784402</v>
      </c>
      <c r="BH233" s="43">
        <v>24012048</v>
      </c>
      <c r="BI233" s="43">
        <v>24487518</v>
      </c>
      <c r="BJ233" s="43">
        <v>24771182</v>
      </c>
      <c r="BK233" s="43">
        <v>24978103</v>
      </c>
      <c r="BL233" s="43">
        <v>25394131</v>
      </c>
      <c r="BM233" s="43">
        <v>25782895</v>
      </c>
      <c r="BN233" s="43">
        <v>26129518</v>
      </c>
      <c r="BO233" s="43">
        <v>26454942</v>
      </c>
      <c r="BP233" s="43">
        <v>26738142</v>
      </c>
      <c r="BQ233" s="43">
        <v>26973038</v>
      </c>
      <c r="BR233" s="43">
        <v>27169979.5</v>
      </c>
      <c r="BS233" s="43">
        <v>27224330.5</v>
      </c>
      <c r="BT233" s="43">
        <v>27066393.5</v>
      </c>
      <c r="BU233" s="43">
        <v>26746102.5</v>
      </c>
      <c r="BV233" s="43">
        <v>26312674</v>
      </c>
      <c r="BW233" s="43">
        <v>25824396.5</v>
      </c>
      <c r="BX233" s="43">
        <v>25399305.5</v>
      </c>
      <c r="BY233" s="43">
        <v>25097984.5</v>
      </c>
      <c r="BZ233" s="43">
        <v>24796143</v>
      </c>
      <c r="CA233" s="43">
        <v>24378413.5</v>
      </c>
      <c r="CB233" s="43">
        <v>23884790.5</v>
      </c>
      <c r="CC233" s="43">
        <v>23326984</v>
      </c>
      <c r="CD233" s="43">
        <v>22731758</v>
      </c>
      <c r="CE233" s="43">
        <v>22279679.5</v>
      </c>
      <c r="CF233" s="43">
        <v>22060374.5</v>
      </c>
      <c r="CG233" s="43">
        <v>21992044.5</v>
      </c>
      <c r="CH233" s="43">
        <v>22054440.5</v>
      </c>
      <c r="CI233" s="43">
        <v>22199812</v>
      </c>
      <c r="CJ233" s="43">
        <v>22343354.5</v>
      </c>
      <c r="CK233" s="43">
        <v>22424042</v>
      </c>
      <c r="CL233" s="43">
        <v>22417850</v>
      </c>
      <c r="CM233" s="43">
        <v>22359849</v>
      </c>
      <c r="CN233" s="43">
        <v>22308702</v>
      </c>
      <c r="CO233" s="43">
        <v>22318918.5</v>
      </c>
      <c r="CP233" s="43">
        <v>22436948</v>
      </c>
      <c r="CQ233" s="43">
        <v>22651454.5</v>
      </c>
      <c r="CR233" s="43">
        <v>22903243</v>
      </c>
      <c r="CS233" s="43">
        <v>23111939.5</v>
      </c>
      <c r="CT233" s="43">
        <v>23295768</v>
      </c>
      <c r="CU233" s="43">
        <v>23425738</v>
      </c>
      <c r="CV233" s="43">
        <v>23393567.5</v>
      </c>
      <c r="CW233" s="43">
        <v>23219132</v>
      </c>
      <c r="CX233" s="43">
        <v>22988929.5</v>
      </c>
      <c r="CY233" s="43">
        <v>22788810.5</v>
      </c>
      <c r="CZ233" s="43">
        <v>22651775.5</v>
      </c>
      <c r="DA233" s="43">
        <v>22599409.5</v>
      </c>
      <c r="DB233" s="43">
        <v>22614600</v>
      </c>
      <c r="DC233" s="43">
        <v>22642514.5</v>
      </c>
      <c r="DD233" s="43">
        <v>22689099.5</v>
      </c>
      <c r="DE233" s="43">
        <v>22789852.5</v>
      </c>
      <c r="DF233" s="43">
        <v>22919192.5</v>
      </c>
      <c r="DG233" s="43">
        <v>23025584</v>
      </c>
      <c r="DH233" s="43">
        <v>23148025.5</v>
      </c>
      <c r="DI233" s="43">
        <v>23352623.5</v>
      </c>
      <c r="DJ233" s="43">
        <v>23575887</v>
      </c>
      <c r="DK233" s="43">
        <v>23724304</v>
      </c>
      <c r="DL233" s="43">
        <v>23811599</v>
      </c>
      <c r="DM233" s="43">
        <v>23875755.5</v>
      </c>
      <c r="DN233" s="43">
        <v>23887345</v>
      </c>
      <c r="DO233" s="43">
        <v>23815085.5</v>
      </c>
      <c r="DP233" s="43">
        <v>23719697.5</v>
      </c>
      <c r="DQ233" s="43">
        <v>23650302</v>
      </c>
      <c r="DR233" s="43">
        <v>23601077</v>
      </c>
      <c r="DS233" s="43">
        <v>23541246</v>
      </c>
      <c r="DT233" s="43">
        <v>23420885</v>
      </c>
      <c r="DU233" s="43">
        <v>23222239.5</v>
      </c>
      <c r="DV233" s="43">
        <v>22887959.5</v>
      </c>
      <c r="DW233" s="43">
        <v>22500355</v>
      </c>
      <c r="DX233" s="43"/>
      <c r="DY233" s="43"/>
      <c r="DZ233" s="43"/>
      <c r="EA233" s="43">
        <v>21336827</v>
      </c>
      <c r="EB233" s="43"/>
      <c r="EC233" s="43"/>
      <c r="ED233" s="43"/>
      <c r="EE233" s="43"/>
      <c r="EF233" s="43">
        <v>21554483</v>
      </c>
      <c r="EG233" s="43"/>
      <c r="EH233" s="43"/>
      <c r="EI233" s="43"/>
      <c r="EJ233" s="43"/>
      <c r="EK233" s="43">
        <v>21925305</v>
      </c>
      <c r="EL233" s="43"/>
      <c r="EM233" s="43"/>
      <c r="EN233" s="43"/>
      <c r="EO233" s="43"/>
      <c r="EP233" s="43">
        <v>22419992</v>
      </c>
      <c r="EQ233" s="43"/>
      <c r="ER233" s="43"/>
      <c r="ES233" s="43"/>
      <c r="ET233" s="43"/>
      <c r="EU233" s="43">
        <v>22920857</v>
      </c>
      <c r="EV233" s="43"/>
      <c r="EW233" s="43"/>
      <c r="EX233" s="43"/>
      <c r="EY233" s="43"/>
      <c r="EZ233" s="43">
        <v>23439418</v>
      </c>
      <c r="FA233" s="43"/>
      <c r="FB233" s="43"/>
      <c r="FC233" s="43"/>
      <c r="FD233" s="43"/>
      <c r="FE233" s="43">
        <v>22802492</v>
      </c>
      <c r="FF233" s="43"/>
      <c r="FG233" s="43"/>
      <c r="FH233" s="43"/>
      <c r="FI233" s="43"/>
      <c r="FJ233" s="43">
        <v>22386557</v>
      </c>
      <c r="FK233" s="43"/>
      <c r="FL233" s="43"/>
      <c r="FM233" s="43"/>
      <c r="FN233" s="43"/>
      <c r="FO233" s="43">
        <v>22372076</v>
      </c>
      <c r="FP233" s="43"/>
      <c r="FQ233" s="43"/>
      <c r="FR233" s="43"/>
      <c r="FS233" s="43"/>
      <c r="FT233" s="43">
        <v>22562119</v>
      </c>
      <c r="FU233" s="43"/>
      <c r="FV233" s="43"/>
      <c r="FW233" s="43"/>
      <c r="FX233" s="43"/>
      <c r="FY233" s="43">
        <v>22718376</v>
      </c>
      <c r="FZ233" s="43"/>
      <c r="GA233" s="43"/>
      <c r="GB233" s="43"/>
      <c r="GC233" s="43"/>
      <c r="GD233" s="43">
        <v>22674148</v>
      </c>
      <c r="GE233" s="43"/>
      <c r="GF233" s="43"/>
      <c r="GG233" s="43"/>
      <c r="GH233" s="43"/>
      <c r="GI233" s="43">
        <v>22336832</v>
      </c>
      <c r="GJ233" s="43"/>
      <c r="GK233" s="43"/>
      <c r="GL233" s="43"/>
      <c r="GM233" s="43"/>
      <c r="GN233" s="43">
        <v>21818354</v>
      </c>
      <c r="GO233" s="43"/>
      <c r="GP233" s="43"/>
      <c r="GQ233" s="43"/>
      <c r="GR233" s="43"/>
      <c r="GS233" s="43">
        <v>21321195</v>
      </c>
      <c r="GT233" s="43"/>
      <c r="GU233" s="43"/>
      <c r="GV233" s="43"/>
      <c r="GW233" s="43"/>
      <c r="GX233" s="43">
        <v>20931263</v>
      </c>
    </row>
    <row r="234" spans="1:206" customFormat="1">
      <c r="A234" s="181" t="s">
        <v>224</v>
      </c>
      <c r="B234" t="s">
        <v>3547</v>
      </c>
      <c r="C234" t="s">
        <v>3533</v>
      </c>
      <c r="D234" s="187" t="s">
        <v>3559</v>
      </c>
      <c r="E234" t="s">
        <v>958</v>
      </c>
      <c r="BD234" s="43">
        <v>19919841.5</v>
      </c>
      <c r="BE234" s="43">
        <v>20348754.5</v>
      </c>
      <c r="BF234" s="43">
        <v>21218503</v>
      </c>
      <c r="BG234" s="43">
        <v>21998170.5</v>
      </c>
      <c r="BH234" s="43">
        <v>22571355</v>
      </c>
      <c r="BI234" s="43">
        <v>23071791</v>
      </c>
      <c r="BJ234" s="43">
        <v>23535853</v>
      </c>
      <c r="BK234" s="43">
        <v>23742050</v>
      </c>
      <c r="BL234" s="43">
        <v>23802870.5</v>
      </c>
      <c r="BM234" s="43">
        <v>24074392</v>
      </c>
      <c r="BN234" s="43">
        <v>24541253</v>
      </c>
      <c r="BO234" s="43">
        <v>24810472.5</v>
      </c>
      <c r="BP234" s="43">
        <v>24999293.5</v>
      </c>
      <c r="BQ234" s="43">
        <v>25377120</v>
      </c>
      <c r="BR234" s="43">
        <v>25747872.5</v>
      </c>
      <c r="BS234" s="43">
        <v>26132961.5</v>
      </c>
      <c r="BT234" s="43">
        <v>26509042</v>
      </c>
      <c r="BU234" s="43">
        <v>26819093</v>
      </c>
      <c r="BV234" s="43">
        <v>27063522.5</v>
      </c>
      <c r="BW234" s="43">
        <v>27262056</v>
      </c>
      <c r="BX234" s="43">
        <v>27319025.5</v>
      </c>
      <c r="BY234" s="43">
        <v>27193038</v>
      </c>
      <c r="BZ234" s="43">
        <v>26929779.5</v>
      </c>
      <c r="CA234" s="43">
        <v>26545183</v>
      </c>
      <c r="CB234" s="43">
        <v>26100519</v>
      </c>
      <c r="CC234" s="43">
        <v>25723969.5</v>
      </c>
      <c r="CD234" s="43">
        <v>25443459</v>
      </c>
      <c r="CE234" s="43">
        <v>25138350</v>
      </c>
      <c r="CF234" s="43">
        <v>24714569.5</v>
      </c>
      <c r="CG234" s="43">
        <v>24214674.5</v>
      </c>
      <c r="CH234" s="43">
        <v>23669346.5</v>
      </c>
      <c r="CI234" s="43">
        <v>23072736.5</v>
      </c>
      <c r="CJ234" s="43">
        <v>22594907</v>
      </c>
      <c r="CK234" s="43">
        <v>22351509.5</v>
      </c>
      <c r="CL234" s="43">
        <v>22267225.5</v>
      </c>
      <c r="CM234" s="43">
        <v>22326022.5</v>
      </c>
      <c r="CN234" s="43">
        <v>22481774.5</v>
      </c>
      <c r="CO234" s="43">
        <v>22637767</v>
      </c>
      <c r="CP234" s="43">
        <v>22732308.5</v>
      </c>
      <c r="CQ234" s="43">
        <v>22743215.5</v>
      </c>
      <c r="CR234" s="43">
        <v>22723813</v>
      </c>
      <c r="CS234" s="43">
        <v>22699533</v>
      </c>
      <c r="CT234" s="43">
        <v>22733123</v>
      </c>
      <c r="CU234" s="43">
        <v>22888423</v>
      </c>
      <c r="CV234" s="43">
        <v>23134364.5</v>
      </c>
      <c r="CW234" s="43">
        <v>23424728.5</v>
      </c>
      <c r="CX234" s="43">
        <v>23715270.5</v>
      </c>
      <c r="CY234" s="43">
        <v>23965874</v>
      </c>
      <c r="CZ234" s="43">
        <v>24098655</v>
      </c>
      <c r="DA234" s="43">
        <v>24061070.5</v>
      </c>
      <c r="DB234" s="43">
        <v>23861675.5</v>
      </c>
      <c r="DC234" s="43">
        <v>23574813.5</v>
      </c>
      <c r="DD234" s="43">
        <v>23313510</v>
      </c>
      <c r="DE234" s="43">
        <v>23126725.5</v>
      </c>
      <c r="DF234" s="43">
        <v>23029756.5</v>
      </c>
      <c r="DG234" s="43">
        <v>23035331</v>
      </c>
      <c r="DH234" s="43">
        <v>23104538.5</v>
      </c>
      <c r="DI234" s="43">
        <v>23196588.5</v>
      </c>
      <c r="DJ234" s="43">
        <v>23321854</v>
      </c>
      <c r="DK234" s="43">
        <v>23461689.5</v>
      </c>
      <c r="DL234" s="43">
        <v>23558070.5</v>
      </c>
      <c r="DM234" s="43">
        <v>23688492.5</v>
      </c>
      <c r="DN234" s="43">
        <v>23931313</v>
      </c>
      <c r="DO234" s="43">
        <v>24202861.5</v>
      </c>
      <c r="DP234" s="43">
        <v>24417304.5</v>
      </c>
      <c r="DQ234" s="43">
        <v>24575824</v>
      </c>
      <c r="DR234" s="43">
        <v>24665543.5</v>
      </c>
      <c r="DS234" s="43">
        <v>24645863</v>
      </c>
      <c r="DT234" s="43">
        <v>24534291</v>
      </c>
      <c r="DU234" s="43">
        <v>24424372</v>
      </c>
      <c r="DV234" s="43">
        <v>24330442</v>
      </c>
      <c r="DW234" s="43">
        <v>24216506</v>
      </c>
      <c r="DX234" s="43"/>
      <c r="DY234" s="43"/>
      <c r="DZ234" s="43"/>
      <c r="EA234" s="43">
        <v>23334783</v>
      </c>
      <c r="EB234" s="43"/>
      <c r="EC234" s="43"/>
      <c r="ED234" s="43"/>
      <c r="EE234" s="43"/>
      <c r="EF234" s="43">
        <v>21527802</v>
      </c>
      <c r="EG234" s="43"/>
      <c r="EH234" s="43"/>
      <c r="EI234" s="43"/>
      <c r="EJ234" s="43"/>
      <c r="EK234" s="43">
        <v>21757562</v>
      </c>
      <c r="EL234" s="43"/>
      <c r="EM234" s="43"/>
      <c r="EN234" s="43"/>
      <c r="EO234" s="43"/>
      <c r="EP234" s="43">
        <v>22140939</v>
      </c>
      <c r="EQ234" s="43"/>
      <c r="ER234" s="43"/>
      <c r="ES234" s="43"/>
      <c r="ET234" s="43"/>
      <c r="EU234" s="43">
        <v>22646877</v>
      </c>
      <c r="EV234" s="43"/>
      <c r="EW234" s="43"/>
      <c r="EX234" s="43"/>
      <c r="EY234" s="43"/>
      <c r="EZ234" s="43">
        <v>23153369</v>
      </c>
      <c r="FA234" s="43"/>
      <c r="FB234" s="43"/>
      <c r="FC234" s="43"/>
      <c r="FD234" s="43"/>
      <c r="FE234" s="43">
        <v>23670299</v>
      </c>
      <c r="FF234" s="43"/>
      <c r="FG234" s="43"/>
      <c r="FH234" s="43"/>
      <c r="FI234" s="43"/>
      <c r="FJ234" s="43">
        <v>23032418</v>
      </c>
      <c r="FK234" s="43"/>
      <c r="FL234" s="43"/>
      <c r="FM234" s="43"/>
      <c r="FN234" s="43"/>
      <c r="FO234" s="43">
        <v>22581711</v>
      </c>
      <c r="FP234" s="43"/>
      <c r="FQ234" s="43"/>
      <c r="FR234" s="43"/>
      <c r="FS234" s="43"/>
      <c r="FT234" s="43">
        <v>22530373</v>
      </c>
      <c r="FU234" s="43"/>
      <c r="FV234" s="43"/>
      <c r="FW234" s="43"/>
      <c r="FX234" s="43"/>
      <c r="FY234" s="43">
        <v>22683544</v>
      </c>
      <c r="FZ234" s="43"/>
      <c r="GA234" s="43"/>
      <c r="GB234" s="43"/>
      <c r="GC234" s="43"/>
      <c r="GD234" s="43">
        <v>22802924</v>
      </c>
      <c r="GE234" s="43"/>
      <c r="GF234" s="43"/>
      <c r="GG234" s="43"/>
      <c r="GH234" s="43"/>
      <c r="GI234" s="43">
        <v>22724516</v>
      </c>
      <c r="GJ234" s="43"/>
      <c r="GK234" s="43"/>
      <c r="GL234" s="43"/>
      <c r="GM234" s="43"/>
      <c r="GN234" s="43">
        <v>22355330</v>
      </c>
      <c r="GO234" s="43"/>
      <c r="GP234" s="43"/>
      <c r="GQ234" s="43"/>
      <c r="GR234" s="43"/>
      <c r="GS234" s="43">
        <v>21808163</v>
      </c>
      <c r="GT234" s="43"/>
      <c r="GU234" s="43"/>
      <c r="GV234" s="43"/>
      <c r="GW234" s="43"/>
      <c r="GX234" s="43">
        <v>21284135</v>
      </c>
    </row>
    <row r="235" spans="1:206" customFormat="1">
      <c r="A235" s="181" t="s">
        <v>224</v>
      </c>
      <c r="B235" t="s">
        <v>3547</v>
      </c>
      <c r="C235" t="s">
        <v>3533</v>
      </c>
      <c r="D235" s="187" t="s">
        <v>3559</v>
      </c>
      <c r="E235" t="s">
        <v>959</v>
      </c>
      <c r="BD235" s="43">
        <v>19069371.5</v>
      </c>
      <c r="BE235" s="43">
        <v>19189449.5</v>
      </c>
      <c r="BF235" s="43">
        <v>19301404.5</v>
      </c>
      <c r="BG235" s="43">
        <v>19568880</v>
      </c>
      <c r="BH235" s="43">
        <v>19828298.5</v>
      </c>
      <c r="BI235" s="43">
        <v>19930006</v>
      </c>
      <c r="BJ235" s="43">
        <v>20399370.5</v>
      </c>
      <c r="BK235" s="43">
        <v>21337242</v>
      </c>
      <c r="BL235" s="43">
        <v>22136678.5</v>
      </c>
      <c r="BM235" s="43">
        <v>22734928</v>
      </c>
      <c r="BN235" s="43">
        <v>23269226</v>
      </c>
      <c r="BO235" s="43">
        <v>23766248</v>
      </c>
      <c r="BP235" s="43">
        <v>23979710.5</v>
      </c>
      <c r="BQ235" s="43">
        <v>24022132</v>
      </c>
      <c r="BR235" s="43">
        <v>24280309.5</v>
      </c>
      <c r="BS235" s="43">
        <v>24763767</v>
      </c>
      <c r="BT235" s="43">
        <v>25058277</v>
      </c>
      <c r="BU235" s="43">
        <v>25286435.5</v>
      </c>
      <c r="BV235" s="43">
        <v>25709842.5</v>
      </c>
      <c r="BW235" s="43">
        <v>26120386.5</v>
      </c>
      <c r="BX235" s="43">
        <v>26558619</v>
      </c>
      <c r="BY235" s="43">
        <v>26969815</v>
      </c>
      <c r="BZ235" s="43">
        <v>27276495</v>
      </c>
      <c r="CA235" s="43">
        <v>27528675</v>
      </c>
      <c r="CB235" s="43">
        <v>27756379.5</v>
      </c>
      <c r="CC235" s="43">
        <v>27820040</v>
      </c>
      <c r="CD235" s="43">
        <v>27671028</v>
      </c>
      <c r="CE235" s="43">
        <v>27396151</v>
      </c>
      <c r="CF235" s="43">
        <v>27018140</v>
      </c>
      <c r="CG235" s="43">
        <v>26581529.5</v>
      </c>
      <c r="CH235" s="43">
        <v>26223936.5</v>
      </c>
      <c r="CI235" s="43">
        <v>25972380.5</v>
      </c>
      <c r="CJ235" s="43">
        <v>25667031</v>
      </c>
      <c r="CK235" s="43">
        <v>25224241.5</v>
      </c>
      <c r="CL235" s="43">
        <v>24706211.5</v>
      </c>
      <c r="CM235" s="43">
        <v>24126121.5</v>
      </c>
      <c r="CN235" s="43">
        <v>23512560</v>
      </c>
      <c r="CO235" s="43">
        <v>23050392</v>
      </c>
      <c r="CP235" s="43">
        <v>22833963.5</v>
      </c>
      <c r="CQ235" s="43">
        <v>22798173.5</v>
      </c>
      <c r="CR235" s="43">
        <v>22924519</v>
      </c>
      <c r="CS235" s="43">
        <v>23156889</v>
      </c>
      <c r="CT235" s="43">
        <v>23393339.5</v>
      </c>
      <c r="CU235" s="43">
        <v>23564826</v>
      </c>
      <c r="CV235" s="43">
        <v>23633169.5</v>
      </c>
      <c r="CW235" s="43">
        <v>23637108</v>
      </c>
      <c r="CX235" s="43">
        <v>23642600.5</v>
      </c>
      <c r="CY235" s="43">
        <v>23699386</v>
      </c>
      <c r="CZ235" s="43">
        <v>23851679.5</v>
      </c>
      <c r="DA235" s="43">
        <v>24092185.5</v>
      </c>
      <c r="DB235" s="43">
        <v>24364776.5</v>
      </c>
      <c r="DC235" s="43">
        <v>24617264</v>
      </c>
      <c r="DD235" s="43">
        <v>24815331</v>
      </c>
      <c r="DE235" s="43">
        <v>24894677</v>
      </c>
      <c r="DF235" s="43">
        <v>24816601.5</v>
      </c>
      <c r="DG235" s="43">
        <v>24619442</v>
      </c>
      <c r="DH235" s="43">
        <v>24392574</v>
      </c>
      <c r="DI235" s="43">
        <v>24214810</v>
      </c>
      <c r="DJ235" s="43">
        <v>24106826.5</v>
      </c>
      <c r="DK235" s="43">
        <v>24075033.5</v>
      </c>
      <c r="DL235" s="43">
        <v>24103777.5</v>
      </c>
      <c r="DM235" s="43">
        <v>24133531.5</v>
      </c>
      <c r="DN235" s="43">
        <v>24129887.5</v>
      </c>
      <c r="DO235" s="43">
        <v>24145016.5</v>
      </c>
      <c r="DP235" s="43">
        <v>24196257</v>
      </c>
      <c r="DQ235" s="43">
        <v>24250002</v>
      </c>
      <c r="DR235" s="43">
        <v>24392359.5</v>
      </c>
      <c r="DS235" s="43">
        <v>24673125.5</v>
      </c>
      <c r="DT235" s="43">
        <v>24981556</v>
      </c>
      <c r="DU235" s="43">
        <v>25226587.5</v>
      </c>
      <c r="DV235" s="43">
        <v>25347345</v>
      </c>
      <c r="DW235" s="43">
        <v>25312248</v>
      </c>
      <c r="DX235" s="43"/>
      <c r="DY235" s="43"/>
      <c r="DZ235" s="43"/>
      <c r="EA235" s="43">
        <v>24690961</v>
      </c>
      <c r="EB235" s="43"/>
      <c r="EC235" s="43"/>
      <c r="ED235" s="43"/>
      <c r="EE235" s="43"/>
      <c r="EF235" s="43">
        <v>23568268</v>
      </c>
      <c r="EG235" s="43"/>
      <c r="EH235" s="43"/>
      <c r="EI235" s="43"/>
      <c r="EJ235" s="43"/>
      <c r="EK235" s="43">
        <v>21778194</v>
      </c>
      <c r="EL235" s="43"/>
      <c r="EM235" s="43"/>
      <c r="EN235" s="43"/>
      <c r="EO235" s="43"/>
      <c r="EP235" s="43">
        <v>22022204</v>
      </c>
      <c r="EQ235" s="43"/>
      <c r="ER235" s="43"/>
      <c r="ES235" s="43"/>
      <c r="ET235" s="43"/>
      <c r="EU235" s="43">
        <v>22420662</v>
      </c>
      <c r="EV235" s="43"/>
      <c r="EW235" s="43"/>
      <c r="EX235" s="43"/>
      <c r="EY235" s="43"/>
      <c r="EZ235" s="43">
        <v>22936435</v>
      </c>
      <c r="FA235" s="43"/>
      <c r="FB235" s="43"/>
      <c r="FC235" s="43"/>
      <c r="FD235" s="43"/>
      <c r="FE235" s="43">
        <v>23444888</v>
      </c>
      <c r="FF235" s="43"/>
      <c r="FG235" s="43"/>
      <c r="FH235" s="43"/>
      <c r="FI235" s="43"/>
      <c r="FJ235" s="43">
        <v>23960040</v>
      </c>
      <c r="FK235" s="43"/>
      <c r="FL235" s="43"/>
      <c r="FM235" s="43"/>
      <c r="FN235" s="43"/>
      <c r="FO235" s="43">
        <v>23282388</v>
      </c>
      <c r="FP235" s="43"/>
      <c r="FQ235" s="43"/>
      <c r="FR235" s="43"/>
      <c r="FS235" s="43"/>
      <c r="FT235" s="43">
        <v>22791751</v>
      </c>
      <c r="FU235" s="43"/>
      <c r="FV235" s="43"/>
      <c r="FW235" s="43"/>
      <c r="FX235" s="43"/>
      <c r="FY235" s="43">
        <v>22697344</v>
      </c>
      <c r="FZ235" s="43"/>
      <c r="GA235" s="43"/>
      <c r="GB235" s="43"/>
      <c r="GC235" s="43"/>
      <c r="GD235" s="43">
        <v>22807572</v>
      </c>
      <c r="GE235" s="43"/>
      <c r="GF235" s="43"/>
      <c r="GG235" s="43"/>
      <c r="GH235" s="43"/>
      <c r="GI235" s="43">
        <v>22885586</v>
      </c>
      <c r="GJ235" s="43"/>
      <c r="GK235" s="43"/>
      <c r="GL235" s="43"/>
      <c r="GM235" s="43"/>
      <c r="GN235" s="43">
        <v>22767595</v>
      </c>
      <c r="GO235" s="43"/>
      <c r="GP235" s="43"/>
      <c r="GQ235" s="43"/>
      <c r="GR235" s="43"/>
      <c r="GS235" s="43">
        <v>22362742</v>
      </c>
      <c r="GT235" s="43"/>
      <c r="GU235" s="43"/>
      <c r="GV235" s="43"/>
      <c r="GW235" s="43"/>
      <c r="GX235" s="43">
        <v>21784137</v>
      </c>
    </row>
    <row r="236" spans="1:206" customFormat="1">
      <c r="A236" s="181" t="s">
        <v>224</v>
      </c>
      <c r="B236" t="s">
        <v>3547</v>
      </c>
      <c r="C236" t="s">
        <v>3533</v>
      </c>
      <c r="D236" s="187" t="s">
        <v>3559</v>
      </c>
      <c r="E236" t="s">
        <v>960</v>
      </c>
      <c r="BD236" s="43">
        <v>17954529</v>
      </c>
      <c r="BE236" s="43">
        <v>18050544.5</v>
      </c>
      <c r="BF236" s="43">
        <v>18213982.5</v>
      </c>
      <c r="BG236" s="43">
        <v>18231717</v>
      </c>
      <c r="BH236" s="43">
        <v>18369084</v>
      </c>
      <c r="BI236" s="43">
        <v>18595632.5</v>
      </c>
      <c r="BJ236" s="43">
        <v>18711453.5</v>
      </c>
      <c r="BK236" s="43">
        <v>18834356</v>
      </c>
      <c r="BL236" s="43">
        <v>19172557</v>
      </c>
      <c r="BM236" s="43">
        <v>19468174.5</v>
      </c>
      <c r="BN236" s="43">
        <v>19580257.5</v>
      </c>
      <c r="BO236" s="43">
        <v>20057865.5</v>
      </c>
      <c r="BP236" s="43">
        <v>21013105.5</v>
      </c>
      <c r="BQ236" s="43">
        <v>21827680.5</v>
      </c>
      <c r="BR236" s="43">
        <v>22437800</v>
      </c>
      <c r="BS236" s="43">
        <v>22976165</v>
      </c>
      <c r="BT236" s="43">
        <v>23477880.5</v>
      </c>
      <c r="BU236" s="43">
        <v>23730748</v>
      </c>
      <c r="BV236" s="43">
        <v>23837343.5</v>
      </c>
      <c r="BW236" s="43">
        <v>24163881.5</v>
      </c>
      <c r="BX236" s="43">
        <v>24718062.5</v>
      </c>
      <c r="BY236" s="43">
        <v>25077920</v>
      </c>
      <c r="BZ236" s="43">
        <v>25349192</v>
      </c>
      <c r="CA236" s="43">
        <v>25802556.5</v>
      </c>
      <c r="CB236" s="43">
        <v>26242513</v>
      </c>
      <c r="CC236" s="43">
        <v>26688519</v>
      </c>
      <c r="CD236" s="43">
        <v>27087436.5</v>
      </c>
      <c r="CE236" s="43">
        <v>27404001.5</v>
      </c>
      <c r="CF236" s="43">
        <v>27685975</v>
      </c>
      <c r="CG236" s="43">
        <v>27953773.5</v>
      </c>
      <c r="CH236" s="43">
        <v>28088754.5</v>
      </c>
      <c r="CI236" s="43">
        <v>28000317.5</v>
      </c>
      <c r="CJ236" s="43">
        <v>27756059.5</v>
      </c>
      <c r="CK236" s="43">
        <v>27420791.5</v>
      </c>
      <c r="CL236" s="43">
        <v>27027350.5</v>
      </c>
      <c r="CM236" s="43">
        <v>26704510.5</v>
      </c>
      <c r="CN236" s="43">
        <v>26484133</v>
      </c>
      <c r="CO236" s="43">
        <v>26222979.5</v>
      </c>
      <c r="CP236" s="43">
        <v>25849874.5</v>
      </c>
      <c r="CQ236" s="43">
        <v>25404055.5</v>
      </c>
      <c r="CR236" s="43">
        <v>24892046</v>
      </c>
      <c r="CS236" s="43">
        <v>24324768</v>
      </c>
      <c r="CT236" s="43">
        <v>23895627</v>
      </c>
      <c r="CU236" s="43">
        <v>23720940.5</v>
      </c>
      <c r="CV236" s="43">
        <v>23735942</v>
      </c>
      <c r="CW236" s="43">
        <v>23900035</v>
      </c>
      <c r="CX236" s="43">
        <v>24145268</v>
      </c>
      <c r="CY236" s="43">
        <v>24371381.5</v>
      </c>
      <c r="CZ236" s="43">
        <v>24510539</v>
      </c>
      <c r="DA236" s="43">
        <v>24557956</v>
      </c>
      <c r="DB236" s="43">
        <v>24565821.5</v>
      </c>
      <c r="DC236" s="43">
        <v>24582583</v>
      </c>
      <c r="DD236" s="43">
        <v>24646093.5</v>
      </c>
      <c r="DE236" s="43">
        <v>24793291</v>
      </c>
      <c r="DF236" s="43">
        <v>25020537</v>
      </c>
      <c r="DG236" s="43">
        <v>25292075</v>
      </c>
      <c r="DH236" s="43">
        <v>25552537.5</v>
      </c>
      <c r="DI236" s="43">
        <v>25760322.5</v>
      </c>
      <c r="DJ236" s="43">
        <v>25845358</v>
      </c>
      <c r="DK236" s="43">
        <v>25766223</v>
      </c>
      <c r="DL236" s="43">
        <v>25558522</v>
      </c>
      <c r="DM236" s="43">
        <v>25290097.5</v>
      </c>
      <c r="DN236" s="43">
        <v>25045954.5</v>
      </c>
      <c r="DO236" s="43">
        <v>24877063.5</v>
      </c>
      <c r="DP236" s="43">
        <v>24809561.5</v>
      </c>
      <c r="DQ236" s="43">
        <v>24850186</v>
      </c>
      <c r="DR236" s="43">
        <v>24929309.5</v>
      </c>
      <c r="DS236" s="43">
        <v>24983777.5</v>
      </c>
      <c r="DT236" s="43">
        <v>25039100.5</v>
      </c>
      <c r="DU236" s="43">
        <v>25100270</v>
      </c>
      <c r="DV236" s="43">
        <v>25105221.5</v>
      </c>
      <c r="DW236" s="43">
        <v>25151393.5</v>
      </c>
      <c r="DX236" s="43"/>
      <c r="DY236" s="43"/>
      <c r="DZ236" s="43"/>
      <c r="EA236" s="43">
        <v>25771798</v>
      </c>
      <c r="EB236" s="43"/>
      <c r="EC236" s="43"/>
      <c r="ED236" s="43"/>
      <c r="EE236" s="43"/>
      <c r="EF236" s="43">
        <v>25080463</v>
      </c>
      <c r="EG236" s="43"/>
      <c r="EH236" s="43"/>
      <c r="EI236" s="43"/>
      <c r="EJ236" s="43"/>
      <c r="EK236" s="43">
        <v>23961678</v>
      </c>
      <c r="EL236" s="43"/>
      <c r="EM236" s="43"/>
      <c r="EN236" s="43"/>
      <c r="EO236" s="43"/>
      <c r="EP236" s="43">
        <v>22161118</v>
      </c>
      <c r="EQ236" s="43"/>
      <c r="ER236" s="43"/>
      <c r="ES236" s="43"/>
      <c r="ET236" s="43"/>
      <c r="EU236" s="43">
        <v>22392086</v>
      </c>
      <c r="EV236" s="43"/>
      <c r="EW236" s="43"/>
      <c r="EX236" s="43"/>
      <c r="EY236" s="43"/>
      <c r="EZ236" s="43">
        <v>22779640</v>
      </c>
      <c r="FA236" s="43"/>
      <c r="FB236" s="43"/>
      <c r="FC236" s="43"/>
      <c r="FD236" s="43"/>
      <c r="FE236" s="43">
        <v>23282869</v>
      </c>
      <c r="FF236" s="43"/>
      <c r="FG236" s="43"/>
      <c r="FH236" s="43"/>
      <c r="FI236" s="43"/>
      <c r="FJ236" s="43">
        <v>23775539</v>
      </c>
      <c r="FK236" s="43"/>
      <c r="FL236" s="43"/>
      <c r="FM236" s="43"/>
      <c r="FN236" s="43"/>
      <c r="FO236" s="43">
        <v>24213527</v>
      </c>
      <c r="FP236" s="43"/>
      <c r="FQ236" s="43"/>
      <c r="FR236" s="43"/>
      <c r="FS236" s="43"/>
      <c r="FT236" s="43">
        <v>23464645</v>
      </c>
      <c r="FU236" s="43"/>
      <c r="FV236" s="43"/>
      <c r="FW236" s="43"/>
      <c r="FX236" s="43"/>
      <c r="FY236" s="43">
        <v>22903912</v>
      </c>
      <c r="FZ236" s="43"/>
      <c r="GA236" s="43"/>
      <c r="GB236" s="43"/>
      <c r="GC236" s="43"/>
      <c r="GD236" s="43">
        <v>22739175</v>
      </c>
      <c r="GE236" s="43"/>
      <c r="GF236" s="43"/>
      <c r="GG236" s="43"/>
      <c r="GH236" s="43"/>
      <c r="GI236" s="43">
        <v>22784383</v>
      </c>
      <c r="GJ236" s="43"/>
      <c r="GK236" s="43"/>
      <c r="GL236" s="43"/>
      <c r="GM236" s="43"/>
      <c r="GN236" s="43">
        <v>22800037</v>
      </c>
      <c r="GO236" s="43"/>
      <c r="GP236" s="43"/>
      <c r="GQ236" s="43"/>
      <c r="GR236" s="43"/>
      <c r="GS236" s="43">
        <v>22625555</v>
      </c>
      <c r="GT236" s="43"/>
      <c r="GU236" s="43"/>
      <c r="GV236" s="43"/>
      <c r="GW236" s="43"/>
      <c r="GX236" s="43">
        <v>22171143</v>
      </c>
    </row>
    <row r="237" spans="1:206" customFormat="1">
      <c r="A237" s="181" t="s">
        <v>224</v>
      </c>
      <c r="B237" t="s">
        <v>3547</v>
      </c>
      <c r="C237" t="s">
        <v>3533</v>
      </c>
      <c r="D237" s="187" t="s">
        <v>3559</v>
      </c>
      <c r="E237" t="s">
        <v>961</v>
      </c>
      <c r="BD237" s="43">
        <v>18146768</v>
      </c>
      <c r="BE237" s="43">
        <v>18344807</v>
      </c>
      <c r="BF237" s="43">
        <v>18448033.5</v>
      </c>
      <c r="BG237" s="43">
        <v>18227564</v>
      </c>
      <c r="BH237" s="43">
        <v>18021798</v>
      </c>
      <c r="BI237" s="43">
        <v>17810493.5</v>
      </c>
      <c r="BJ237" s="43">
        <v>17737749.5</v>
      </c>
      <c r="BK237" s="43">
        <v>17753470.5</v>
      </c>
      <c r="BL237" s="43">
        <v>17864456.5</v>
      </c>
      <c r="BM237" s="43">
        <v>18108074.5</v>
      </c>
      <c r="BN237" s="43">
        <v>18432581.5</v>
      </c>
      <c r="BO237" s="43">
        <v>18602343.5</v>
      </c>
      <c r="BP237" s="43">
        <v>18714022.5</v>
      </c>
      <c r="BQ237" s="43">
        <v>19007474</v>
      </c>
      <c r="BR237" s="43">
        <v>19268400</v>
      </c>
      <c r="BS237" s="43">
        <v>19326075.5</v>
      </c>
      <c r="BT237" s="43">
        <v>19634722</v>
      </c>
      <c r="BU237" s="43">
        <v>20364031.5</v>
      </c>
      <c r="BV237" s="43">
        <v>21041776.5</v>
      </c>
      <c r="BW237" s="43">
        <v>21639055</v>
      </c>
      <c r="BX237" s="43">
        <v>22313746</v>
      </c>
      <c r="BY237" s="43">
        <v>23065995</v>
      </c>
      <c r="BZ237" s="43">
        <v>23535770.5</v>
      </c>
      <c r="CA237" s="43">
        <v>23763991</v>
      </c>
      <c r="CB237" s="43">
        <v>24145106</v>
      </c>
      <c r="CC237" s="43">
        <v>24694822.5</v>
      </c>
      <c r="CD237" s="43">
        <v>25020712</v>
      </c>
      <c r="CE237" s="43">
        <v>25260763.5</v>
      </c>
      <c r="CF237" s="43">
        <v>25686198</v>
      </c>
      <c r="CG237" s="43">
        <v>26101829</v>
      </c>
      <c r="CH237" s="43">
        <v>26560828</v>
      </c>
      <c r="CI237" s="43">
        <v>27013536</v>
      </c>
      <c r="CJ237" s="43">
        <v>27364904</v>
      </c>
      <c r="CK237" s="43">
        <v>27666233</v>
      </c>
      <c r="CL237" s="43">
        <v>27957325.5</v>
      </c>
      <c r="CM237" s="43">
        <v>28108072.5</v>
      </c>
      <c r="CN237" s="43">
        <v>28060499.5</v>
      </c>
      <c r="CO237" s="43">
        <v>27887868.5</v>
      </c>
      <c r="CP237" s="43">
        <v>27627420</v>
      </c>
      <c r="CQ237" s="43">
        <v>27322203.5</v>
      </c>
      <c r="CR237" s="43">
        <v>27070252.5</v>
      </c>
      <c r="CS237" s="43">
        <v>26920597</v>
      </c>
      <c r="CT237" s="43">
        <v>26724192</v>
      </c>
      <c r="CU237" s="43">
        <v>26350604.5</v>
      </c>
      <c r="CV237" s="43">
        <v>25862165</v>
      </c>
      <c r="CW237" s="43">
        <v>25318524.5</v>
      </c>
      <c r="CX237" s="43">
        <v>24773837</v>
      </c>
      <c r="CY237" s="43">
        <v>24396661</v>
      </c>
      <c r="CZ237" s="43">
        <v>24265064.5</v>
      </c>
      <c r="DA237" s="43">
        <v>24310803</v>
      </c>
      <c r="DB237" s="43">
        <v>24515171.5</v>
      </c>
      <c r="DC237" s="43">
        <v>24818653</v>
      </c>
      <c r="DD237" s="43">
        <v>25101291.5</v>
      </c>
      <c r="DE237" s="43">
        <v>25304859.5</v>
      </c>
      <c r="DF237" s="43">
        <v>25427035.5</v>
      </c>
      <c r="DG237" s="43">
        <v>25467623</v>
      </c>
      <c r="DH237" s="43">
        <v>25472964.5</v>
      </c>
      <c r="DI237" s="43">
        <v>25534051</v>
      </c>
      <c r="DJ237" s="43">
        <v>25676577.5</v>
      </c>
      <c r="DK237" s="43">
        <v>25857873</v>
      </c>
      <c r="DL237" s="43">
        <v>26090640</v>
      </c>
      <c r="DM237" s="43">
        <v>26379909.5</v>
      </c>
      <c r="DN237" s="43">
        <v>26633228</v>
      </c>
      <c r="DO237" s="43">
        <v>26736598.5</v>
      </c>
      <c r="DP237" s="43">
        <v>26661464.5</v>
      </c>
      <c r="DQ237" s="43">
        <v>26451800.5</v>
      </c>
      <c r="DR237" s="43">
        <v>26211811.5</v>
      </c>
      <c r="DS237" s="43">
        <v>26041976</v>
      </c>
      <c r="DT237" s="43">
        <v>25965898</v>
      </c>
      <c r="DU237" s="43">
        <v>25973395.5</v>
      </c>
      <c r="DV237" s="43">
        <v>26029293.5</v>
      </c>
      <c r="DW237" s="43">
        <v>26054813.5</v>
      </c>
      <c r="DX237" s="43"/>
      <c r="DY237" s="43"/>
      <c r="DZ237" s="43"/>
      <c r="EA237" s="43">
        <v>25728735</v>
      </c>
      <c r="EB237" s="43"/>
      <c r="EC237" s="43"/>
      <c r="ED237" s="43"/>
      <c r="EE237" s="43"/>
      <c r="EF237" s="43">
        <v>26372045</v>
      </c>
      <c r="EG237" s="43"/>
      <c r="EH237" s="43"/>
      <c r="EI237" s="43"/>
      <c r="EJ237" s="43"/>
      <c r="EK237" s="43">
        <v>25752053</v>
      </c>
      <c r="EL237" s="43"/>
      <c r="EM237" s="43"/>
      <c r="EN237" s="43"/>
      <c r="EO237" s="43"/>
      <c r="EP237" s="43">
        <v>24654340</v>
      </c>
      <c r="EQ237" s="43"/>
      <c r="ER237" s="43"/>
      <c r="ES237" s="43"/>
      <c r="ET237" s="43"/>
      <c r="EU237" s="43">
        <v>22849925</v>
      </c>
      <c r="EV237" s="43"/>
      <c r="EW237" s="43"/>
      <c r="EX237" s="43"/>
      <c r="EY237" s="43"/>
      <c r="EZ237" s="43">
        <v>23078292</v>
      </c>
      <c r="FA237" s="43"/>
      <c r="FB237" s="43"/>
      <c r="FC237" s="43"/>
      <c r="FD237" s="43"/>
      <c r="FE237" s="43">
        <v>23467757</v>
      </c>
      <c r="FF237" s="43"/>
      <c r="FG237" s="43"/>
      <c r="FH237" s="43"/>
      <c r="FI237" s="43"/>
      <c r="FJ237" s="43">
        <v>23968278</v>
      </c>
      <c r="FK237" s="43"/>
      <c r="FL237" s="43"/>
      <c r="FM237" s="43"/>
      <c r="FN237" s="43"/>
      <c r="FO237" s="43">
        <v>24369055</v>
      </c>
      <c r="FP237" s="43"/>
      <c r="FQ237" s="43"/>
      <c r="FR237" s="43"/>
      <c r="FS237" s="43"/>
      <c r="FT237" s="43">
        <v>24706579</v>
      </c>
      <c r="FU237" s="43"/>
      <c r="FV237" s="43"/>
      <c r="FW237" s="43"/>
      <c r="FX237" s="43"/>
      <c r="FY237" s="43">
        <v>23864019</v>
      </c>
      <c r="FZ237" s="43"/>
      <c r="GA237" s="43"/>
      <c r="GB237" s="43"/>
      <c r="GC237" s="43"/>
      <c r="GD237" s="43">
        <v>23209629</v>
      </c>
      <c r="GE237" s="43"/>
      <c r="GF237" s="43"/>
      <c r="GG237" s="43"/>
      <c r="GH237" s="43"/>
      <c r="GI237" s="43">
        <v>22947347</v>
      </c>
      <c r="GJ237" s="43"/>
      <c r="GK237" s="43"/>
      <c r="GL237" s="43"/>
      <c r="GM237" s="43"/>
      <c r="GN237" s="43">
        <v>22898525</v>
      </c>
      <c r="GO237" s="43"/>
      <c r="GP237" s="43"/>
      <c r="GQ237" s="43"/>
      <c r="GR237" s="43"/>
      <c r="GS237" s="43">
        <v>22823094</v>
      </c>
      <c r="GT237" s="43"/>
      <c r="GU237" s="43"/>
      <c r="GV237" s="43"/>
      <c r="GW237" s="43"/>
      <c r="GX237" s="43">
        <v>22561771</v>
      </c>
    </row>
    <row r="238" spans="1:206" customFormat="1">
      <c r="A238" s="181" t="s">
        <v>224</v>
      </c>
      <c r="B238" t="s">
        <v>3547</v>
      </c>
      <c r="C238" t="s">
        <v>3533</v>
      </c>
      <c r="D238" s="187" t="s">
        <v>3559</v>
      </c>
      <c r="E238" t="s">
        <v>962</v>
      </c>
      <c r="BD238" s="43">
        <v>17969865.5</v>
      </c>
      <c r="BE238" s="43">
        <v>17913160.5</v>
      </c>
      <c r="BF238" s="43">
        <v>17997300.5</v>
      </c>
      <c r="BG238" s="43">
        <v>18100623</v>
      </c>
      <c r="BH238" s="43">
        <v>18337776.5</v>
      </c>
      <c r="BI238" s="43">
        <v>18743762.5</v>
      </c>
      <c r="BJ238" s="43">
        <v>18939224</v>
      </c>
      <c r="BK238" s="43">
        <v>18897963</v>
      </c>
      <c r="BL238" s="43">
        <v>18772003</v>
      </c>
      <c r="BM238" s="43">
        <v>18511962.5</v>
      </c>
      <c r="BN238" s="43">
        <v>18159107.5</v>
      </c>
      <c r="BO238" s="43">
        <v>18011479.5</v>
      </c>
      <c r="BP238" s="43">
        <v>18032862</v>
      </c>
      <c r="BQ238" s="43">
        <v>18134571</v>
      </c>
      <c r="BR238" s="43">
        <v>18360543</v>
      </c>
      <c r="BS238" s="43">
        <v>18684889</v>
      </c>
      <c r="BT238" s="43">
        <v>18853094</v>
      </c>
      <c r="BU238" s="43">
        <v>18953165</v>
      </c>
      <c r="BV238" s="43">
        <v>19227676.5</v>
      </c>
      <c r="BW238" s="43">
        <v>19478539</v>
      </c>
      <c r="BX238" s="43">
        <v>19571161.5</v>
      </c>
      <c r="BY238" s="43">
        <v>20031336</v>
      </c>
      <c r="BZ238" s="43">
        <v>20975605.5</v>
      </c>
      <c r="CA238" s="43">
        <v>21791835.5</v>
      </c>
      <c r="CB238" s="43">
        <v>22438566</v>
      </c>
      <c r="CC238" s="43">
        <v>23060662</v>
      </c>
      <c r="CD238" s="43">
        <v>23641905.5</v>
      </c>
      <c r="CE238" s="43">
        <v>23940605</v>
      </c>
      <c r="CF238" s="43">
        <v>24061572.5</v>
      </c>
      <c r="CG238" s="43">
        <v>24391566.5</v>
      </c>
      <c r="CH238" s="43">
        <v>24962304.5</v>
      </c>
      <c r="CI238" s="43">
        <v>25328991</v>
      </c>
      <c r="CJ238" s="43">
        <v>25610386.5</v>
      </c>
      <c r="CK238" s="43">
        <v>26088590</v>
      </c>
      <c r="CL238" s="43">
        <v>26506007</v>
      </c>
      <c r="CM238" s="43">
        <v>26910109.5</v>
      </c>
      <c r="CN238" s="43">
        <v>27295938.5</v>
      </c>
      <c r="CO238" s="43">
        <v>27596864</v>
      </c>
      <c r="CP238" s="43">
        <v>27847821</v>
      </c>
      <c r="CQ238" s="43">
        <v>28086453</v>
      </c>
      <c r="CR238" s="43">
        <v>28240730</v>
      </c>
      <c r="CS238" s="43">
        <v>28265121.5</v>
      </c>
      <c r="CT238" s="43">
        <v>28193370</v>
      </c>
      <c r="CU238" s="43">
        <v>28009319</v>
      </c>
      <c r="CV238" s="43">
        <v>27742576.5</v>
      </c>
      <c r="CW238" s="43">
        <v>27519245</v>
      </c>
      <c r="CX238" s="43">
        <v>27378689.5</v>
      </c>
      <c r="CY238" s="43">
        <v>27193124.5</v>
      </c>
      <c r="CZ238" s="43">
        <v>26868834.5</v>
      </c>
      <c r="DA238" s="43">
        <v>26456124.5</v>
      </c>
      <c r="DB238" s="43">
        <v>25974885.5</v>
      </c>
      <c r="DC238" s="43">
        <v>25450758.5</v>
      </c>
      <c r="DD238" s="43">
        <v>25078347</v>
      </c>
      <c r="DE238" s="43">
        <v>24975090</v>
      </c>
      <c r="DF238" s="43">
        <v>25068748</v>
      </c>
      <c r="DG238" s="43">
        <v>25306721.5</v>
      </c>
      <c r="DH238" s="43">
        <v>25626391.5</v>
      </c>
      <c r="DI238" s="43">
        <v>25948960.5</v>
      </c>
      <c r="DJ238" s="43">
        <v>26183240</v>
      </c>
      <c r="DK238" s="43">
        <v>26258166.5</v>
      </c>
      <c r="DL238" s="43">
        <v>26228777.5</v>
      </c>
      <c r="DM238" s="43">
        <v>26224061.5</v>
      </c>
      <c r="DN238" s="43">
        <v>26296471.5</v>
      </c>
      <c r="DO238" s="43">
        <v>26458721</v>
      </c>
      <c r="DP238" s="43">
        <v>26703015.5</v>
      </c>
      <c r="DQ238" s="43">
        <v>26989068</v>
      </c>
      <c r="DR238" s="43">
        <v>27282935.5</v>
      </c>
      <c r="DS238" s="43">
        <v>27522425</v>
      </c>
      <c r="DT238" s="43">
        <v>27625933</v>
      </c>
      <c r="DU238" s="43">
        <v>27575876.5</v>
      </c>
      <c r="DV238" s="43">
        <v>27391857</v>
      </c>
      <c r="DW238" s="43">
        <v>27142009.5</v>
      </c>
      <c r="DX238" s="43"/>
      <c r="DY238" s="43"/>
      <c r="DZ238" s="43"/>
      <c r="EA238" s="43">
        <v>26538662</v>
      </c>
      <c r="EB238" s="43"/>
      <c r="EC238" s="43"/>
      <c r="ED238" s="43"/>
      <c r="EE238" s="43"/>
      <c r="EF238" s="43">
        <v>26302099</v>
      </c>
      <c r="EG238" s="43"/>
      <c r="EH238" s="43"/>
      <c r="EI238" s="43"/>
      <c r="EJ238" s="43"/>
      <c r="EK238" s="43">
        <v>27013048</v>
      </c>
      <c r="EL238" s="43"/>
      <c r="EM238" s="43"/>
      <c r="EN238" s="43"/>
      <c r="EO238" s="43"/>
      <c r="EP238" s="43">
        <v>26488999</v>
      </c>
      <c r="EQ238" s="43"/>
      <c r="ER238" s="43"/>
      <c r="ES238" s="43"/>
      <c r="ET238" s="43"/>
      <c r="EU238" s="43">
        <v>25433293</v>
      </c>
      <c r="EV238" s="43"/>
      <c r="EW238" s="43"/>
      <c r="EX238" s="43"/>
      <c r="EY238" s="43"/>
      <c r="EZ238" s="43">
        <v>23642896</v>
      </c>
      <c r="FA238" s="43"/>
      <c r="FB238" s="43"/>
      <c r="FC238" s="43"/>
      <c r="FD238" s="43"/>
      <c r="FE238" s="43">
        <v>23882930</v>
      </c>
      <c r="FF238" s="43"/>
      <c r="FG238" s="43"/>
      <c r="FH238" s="43"/>
      <c r="FI238" s="43"/>
      <c r="FJ238" s="43">
        <v>24288094</v>
      </c>
      <c r="FK238" s="43"/>
      <c r="FL238" s="43"/>
      <c r="FM238" s="43"/>
      <c r="FN238" s="43"/>
      <c r="FO238" s="43">
        <v>24700560</v>
      </c>
      <c r="FP238" s="43"/>
      <c r="FQ238" s="43"/>
      <c r="FR238" s="43"/>
      <c r="FS238" s="43"/>
      <c r="FT238" s="43">
        <v>25008681</v>
      </c>
      <c r="FU238" s="43"/>
      <c r="FV238" s="43"/>
      <c r="FW238" s="43"/>
      <c r="FX238" s="43"/>
      <c r="FY238" s="43">
        <v>25242289</v>
      </c>
      <c r="FZ238" s="43"/>
      <c r="GA238" s="43"/>
      <c r="GB238" s="43"/>
      <c r="GC238" s="43"/>
      <c r="GD238" s="43">
        <v>24305931</v>
      </c>
      <c r="GE238" s="43"/>
      <c r="GF238" s="43"/>
      <c r="GG238" s="43"/>
      <c r="GH238" s="43"/>
      <c r="GI238" s="43">
        <v>23554396</v>
      </c>
      <c r="GJ238" s="43"/>
      <c r="GK238" s="43"/>
      <c r="GL238" s="43"/>
      <c r="GM238" s="43"/>
      <c r="GN238" s="43">
        <v>23188342</v>
      </c>
      <c r="GO238" s="43"/>
      <c r="GP238" s="43"/>
      <c r="GQ238" s="43"/>
      <c r="GR238" s="43"/>
      <c r="GS238" s="43">
        <v>23038621</v>
      </c>
      <c r="GT238" s="43"/>
      <c r="GU238" s="43"/>
      <c r="GV238" s="43"/>
      <c r="GW238" s="43"/>
      <c r="GX238" s="43">
        <v>22862947</v>
      </c>
    </row>
    <row r="239" spans="1:206" customFormat="1">
      <c r="A239" s="181" t="s">
        <v>224</v>
      </c>
      <c r="B239" t="s">
        <v>3547</v>
      </c>
      <c r="C239" t="s">
        <v>3533</v>
      </c>
      <c r="D239" s="187" t="s">
        <v>3559</v>
      </c>
      <c r="E239" t="s">
        <v>963</v>
      </c>
      <c r="BD239" s="43">
        <v>14927790</v>
      </c>
      <c r="BE239" s="43">
        <v>15491733.5</v>
      </c>
      <c r="BF239" s="43">
        <v>16203762</v>
      </c>
      <c r="BG239" s="43">
        <v>17153638.5</v>
      </c>
      <c r="BH239" s="43">
        <v>17840244.5</v>
      </c>
      <c r="BI239" s="43">
        <v>17930373.5</v>
      </c>
      <c r="BJ239" s="43">
        <v>17932177.5</v>
      </c>
      <c r="BK239" s="43">
        <v>18078701.5</v>
      </c>
      <c r="BL239" s="43">
        <v>18158688</v>
      </c>
      <c r="BM239" s="43">
        <v>18371930.5</v>
      </c>
      <c r="BN239" s="43">
        <v>18745390</v>
      </c>
      <c r="BO239" s="43">
        <v>18929257.5</v>
      </c>
      <c r="BP239" s="43">
        <v>18915547</v>
      </c>
      <c r="BQ239" s="43">
        <v>18838158</v>
      </c>
      <c r="BR239" s="43">
        <v>18630501</v>
      </c>
      <c r="BS239" s="43">
        <v>18322459</v>
      </c>
      <c r="BT239" s="43">
        <v>18197609</v>
      </c>
      <c r="BU239" s="43">
        <v>18227473.5</v>
      </c>
      <c r="BV239" s="43">
        <v>18313257</v>
      </c>
      <c r="BW239" s="43">
        <v>18519064</v>
      </c>
      <c r="BX239" s="43">
        <v>18853351.5</v>
      </c>
      <c r="BY239" s="43">
        <v>19054388.5</v>
      </c>
      <c r="BZ239" s="43">
        <v>19200045.5</v>
      </c>
      <c r="CA239" s="43">
        <v>19535261</v>
      </c>
      <c r="CB239" s="43">
        <v>19838358.5</v>
      </c>
      <c r="CC239" s="43">
        <v>19932389.5</v>
      </c>
      <c r="CD239" s="43">
        <v>20363629</v>
      </c>
      <c r="CE239" s="43">
        <v>21281575</v>
      </c>
      <c r="CF239" s="43">
        <v>22072009.5</v>
      </c>
      <c r="CG239" s="43">
        <v>22677703</v>
      </c>
      <c r="CH239" s="43">
        <v>23290325</v>
      </c>
      <c r="CI239" s="43">
        <v>23912950.5</v>
      </c>
      <c r="CJ239" s="43">
        <v>24229676.5</v>
      </c>
      <c r="CK239" s="43">
        <v>24346178.5</v>
      </c>
      <c r="CL239" s="43">
        <v>24691321.5</v>
      </c>
      <c r="CM239" s="43">
        <v>25244296.5</v>
      </c>
      <c r="CN239" s="43">
        <v>25587188.5</v>
      </c>
      <c r="CO239" s="43">
        <v>25863097.5</v>
      </c>
      <c r="CP239" s="43">
        <v>26318911</v>
      </c>
      <c r="CQ239" s="43">
        <v>26743101</v>
      </c>
      <c r="CR239" s="43">
        <v>27207062.5</v>
      </c>
      <c r="CS239" s="43">
        <v>27713282.5</v>
      </c>
      <c r="CT239" s="43">
        <v>28163350</v>
      </c>
      <c r="CU239" s="43">
        <v>28554023.5</v>
      </c>
      <c r="CV239" s="43">
        <v>28900083</v>
      </c>
      <c r="CW239" s="43">
        <v>29082521</v>
      </c>
      <c r="CX239" s="43">
        <v>29058629</v>
      </c>
      <c r="CY239" s="43">
        <v>28914810.5</v>
      </c>
      <c r="CZ239" s="43">
        <v>28678430</v>
      </c>
      <c r="DA239" s="43">
        <v>28382086</v>
      </c>
      <c r="DB239" s="43">
        <v>28140458.5</v>
      </c>
      <c r="DC239" s="43">
        <v>27993575.5</v>
      </c>
      <c r="DD239" s="43">
        <v>27832683.5</v>
      </c>
      <c r="DE239" s="43">
        <v>27555342</v>
      </c>
      <c r="DF239" s="43">
        <v>27187117.5</v>
      </c>
      <c r="DG239" s="43">
        <v>26753992</v>
      </c>
      <c r="DH239" s="43">
        <v>26302858.5</v>
      </c>
      <c r="DI239" s="43">
        <v>26018472</v>
      </c>
      <c r="DJ239" s="43">
        <v>25965473.5</v>
      </c>
      <c r="DK239" s="43">
        <v>26034258.5</v>
      </c>
      <c r="DL239" s="43">
        <v>26212105.5</v>
      </c>
      <c r="DM239" s="43">
        <v>26479028</v>
      </c>
      <c r="DN239" s="43">
        <v>26733003.5</v>
      </c>
      <c r="DO239" s="43">
        <v>26903074</v>
      </c>
      <c r="DP239" s="43">
        <v>26973668</v>
      </c>
      <c r="DQ239" s="43">
        <v>26983317</v>
      </c>
      <c r="DR239" s="43">
        <v>27010324</v>
      </c>
      <c r="DS239" s="43">
        <v>27096527</v>
      </c>
      <c r="DT239" s="43">
        <v>27276362</v>
      </c>
      <c r="DU239" s="43">
        <v>27549345</v>
      </c>
      <c r="DV239" s="43">
        <v>27822038</v>
      </c>
      <c r="DW239" s="43">
        <v>28046669.5</v>
      </c>
      <c r="DX239" s="43"/>
      <c r="DY239" s="43"/>
      <c r="DZ239" s="43"/>
      <c r="EA239" s="43">
        <v>27908378</v>
      </c>
      <c r="EB239" s="43"/>
      <c r="EC239" s="43"/>
      <c r="ED239" s="43"/>
      <c r="EE239" s="43"/>
      <c r="EF239" s="43">
        <v>26918651</v>
      </c>
      <c r="EG239" s="43"/>
      <c r="EH239" s="43"/>
      <c r="EI239" s="43"/>
      <c r="EJ239" s="43"/>
      <c r="EK239" s="43">
        <v>26712637</v>
      </c>
      <c r="EL239" s="43"/>
      <c r="EM239" s="43"/>
      <c r="EN239" s="43"/>
      <c r="EO239" s="43"/>
      <c r="EP239" s="43">
        <v>27479385</v>
      </c>
      <c r="EQ239" s="43"/>
      <c r="ER239" s="43"/>
      <c r="ES239" s="43"/>
      <c r="ET239" s="43"/>
      <c r="EU239" s="43">
        <v>27041303</v>
      </c>
      <c r="EV239" s="43"/>
      <c r="EW239" s="43"/>
      <c r="EX239" s="43"/>
      <c r="EY239" s="43"/>
      <c r="EZ239" s="43">
        <v>26026387</v>
      </c>
      <c r="FA239" s="43"/>
      <c r="FB239" s="43"/>
      <c r="FC239" s="43"/>
      <c r="FD239" s="43"/>
      <c r="FE239" s="43">
        <v>24254974</v>
      </c>
      <c r="FF239" s="43"/>
      <c r="FG239" s="43"/>
      <c r="FH239" s="43"/>
      <c r="FI239" s="43"/>
      <c r="FJ239" s="43">
        <v>24505393</v>
      </c>
      <c r="FK239" s="43"/>
      <c r="FL239" s="43"/>
      <c r="FM239" s="43"/>
      <c r="FN239" s="43"/>
      <c r="FO239" s="43">
        <v>24838000</v>
      </c>
      <c r="FP239" s="43"/>
      <c r="FQ239" s="43"/>
      <c r="FR239" s="43"/>
      <c r="FS239" s="43"/>
      <c r="FT239" s="43">
        <v>25173057</v>
      </c>
      <c r="FU239" s="43"/>
      <c r="FV239" s="43"/>
      <c r="FW239" s="43"/>
      <c r="FX239" s="43"/>
      <c r="FY239" s="43">
        <v>25400873</v>
      </c>
      <c r="FZ239" s="43"/>
      <c r="GA239" s="43"/>
      <c r="GB239" s="43"/>
      <c r="GC239" s="43"/>
      <c r="GD239" s="43">
        <v>25546252</v>
      </c>
      <c r="GE239" s="43"/>
      <c r="GF239" s="43"/>
      <c r="GG239" s="43"/>
      <c r="GH239" s="43"/>
      <c r="GI239" s="43">
        <v>24534390</v>
      </c>
      <c r="GJ239" s="43"/>
      <c r="GK239" s="43"/>
      <c r="GL239" s="43"/>
      <c r="GM239" s="43"/>
      <c r="GN239" s="43">
        <v>23703974</v>
      </c>
      <c r="GO239" s="43"/>
      <c r="GP239" s="43"/>
      <c r="GQ239" s="43"/>
      <c r="GR239" s="43"/>
      <c r="GS239" s="43">
        <v>23252765</v>
      </c>
      <c r="GT239" s="43"/>
      <c r="GU239" s="43"/>
      <c r="GV239" s="43"/>
      <c r="GW239" s="43"/>
      <c r="GX239" s="43">
        <v>23018019</v>
      </c>
    </row>
    <row r="240" spans="1:206" customFormat="1">
      <c r="A240" s="181" t="s">
        <v>224</v>
      </c>
      <c r="B240" t="s">
        <v>3547</v>
      </c>
      <c r="C240" t="s">
        <v>3533</v>
      </c>
      <c r="D240" s="187" t="s">
        <v>3559</v>
      </c>
      <c r="E240" t="s">
        <v>964</v>
      </c>
      <c r="BD240" s="43">
        <v>16790497</v>
      </c>
      <c r="BE240" s="43">
        <v>16379065.5</v>
      </c>
      <c r="BF240" s="43">
        <v>15744458</v>
      </c>
      <c r="BG240" s="43">
        <v>15041396</v>
      </c>
      <c r="BH240" s="43">
        <v>14634865.5</v>
      </c>
      <c r="BI240" s="43">
        <v>14858709.5</v>
      </c>
      <c r="BJ240" s="43">
        <v>15500968.5</v>
      </c>
      <c r="BK240" s="43">
        <v>16250916.5</v>
      </c>
      <c r="BL240" s="43">
        <v>17190109</v>
      </c>
      <c r="BM240" s="43">
        <v>17840323.5</v>
      </c>
      <c r="BN240" s="43">
        <v>17892541</v>
      </c>
      <c r="BO240" s="43">
        <v>17892261.5</v>
      </c>
      <c r="BP240" s="43">
        <v>18049350</v>
      </c>
      <c r="BQ240" s="43">
        <v>18116892.5</v>
      </c>
      <c r="BR240" s="43">
        <v>18326043</v>
      </c>
      <c r="BS240" s="43">
        <v>18721779.5</v>
      </c>
      <c r="BT240" s="43">
        <v>18918968.5</v>
      </c>
      <c r="BU240" s="43">
        <v>18902651</v>
      </c>
      <c r="BV240" s="43">
        <v>18812299.5</v>
      </c>
      <c r="BW240" s="43">
        <v>18595072</v>
      </c>
      <c r="BX240" s="43">
        <v>18306491.5</v>
      </c>
      <c r="BY240" s="43">
        <v>18223184.5</v>
      </c>
      <c r="BZ240" s="43">
        <v>18281808</v>
      </c>
      <c r="CA240" s="43">
        <v>18365895</v>
      </c>
      <c r="CB240" s="43">
        <v>18556422</v>
      </c>
      <c r="CC240" s="43">
        <v>18866833.5</v>
      </c>
      <c r="CD240" s="43">
        <v>19024688.5</v>
      </c>
      <c r="CE240" s="43">
        <v>19127260.5</v>
      </c>
      <c r="CF240" s="43">
        <v>19431960.5</v>
      </c>
      <c r="CG240" s="43">
        <v>19708171</v>
      </c>
      <c r="CH240" s="43">
        <v>19808714.5</v>
      </c>
      <c r="CI240" s="43">
        <v>20247173</v>
      </c>
      <c r="CJ240" s="43">
        <v>21138076</v>
      </c>
      <c r="CK240" s="43">
        <v>21917018.5</v>
      </c>
      <c r="CL240" s="43">
        <v>22517447</v>
      </c>
      <c r="CM240" s="43">
        <v>23122016.5</v>
      </c>
      <c r="CN240" s="43">
        <v>23746566</v>
      </c>
      <c r="CO240" s="43">
        <v>24100081.5</v>
      </c>
      <c r="CP240" s="43">
        <v>24280749.5</v>
      </c>
      <c r="CQ240" s="43">
        <v>24681975.5</v>
      </c>
      <c r="CR240" s="43">
        <v>25303131</v>
      </c>
      <c r="CS240" s="43">
        <v>25739970</v>
      </c>
      <c r="CT240" s="43">
        <v>26119790.5</v>
      </c>
      <c r="CU240" s="43">
        <v>26669478.5</v>
      </c>
      <c r="CV240" s="43">
        <v>27169161</v>
      </c>
      <c r="CW240" s="43">
        <v>27657956.5</v>
      </c>
      <c r="CX240" s="43">
        <v>28111629</v>
      </c>
      <c r="CY240" s="43">
        <v>28486967</v>
      </c>
      <c r="CZ240" s="43">
        <v>28815143</v>
      </c>
      <c r="DA240" s="43">
        <v>29109971.5</v>
      </c>
      <c r="DB240" s="43">
        <v>29266586</v>
      </c>
      <c r="DC240" s="43">
        <v>29245155.5</v>
      </c>
      <c r="DD240" s="43">
        <v>29133971</v>
      </c>
      <c r="DE240" s="43">
        <v>28952910.5</v>
      </c>
      <c r="DF240" s="43">
        <v>28718397.5</v>
      </c>
      <c r="DG240" s="43">
        <v>28541247</v>
      </c>
      <c r="DH240" s="43">
        <v>28456763</v>
      </c>
      <c r="DI240" s="43">
        <v>28356276.5</v>
      </c>
      <c r="DJ240" s="43">
        <v>28110612.5</v>
      </c>
      <c r="DK240" s="43">
        <v>27720919</v>
      </c>
      <c r="DL240" s="43">
        <v>27243860.5</v>
      </c>
      <c r="DM240" s="43">
        <v>26763970</v>
      </c>
      <c r="DN240" s="43">
        <v>26448301.5</v>
      </c>
      <c r="DO240" s="43">
        <v>26352666</v>
      </c>
      <c r="DP240" s="43">
        <v>26404462.5</v>
      </c>
      <c r="DQ240" s="43">
        <v>26605334</v>
      </c>
      <c r="DR240" s="43">
        <v>26912508</v>
      </c>
      <c r="DS240" s="43">
        <v>27203851</v>
      </c>
      <c r="DT240" s="43">
        <v>27423670</v>
      </c>
      <c r="DU240" s="43">
        <v>27563495.5</v>
      </c>
      <c r="DV240" s="43">
        <v>27596420.5</v>
      </c>
      <c r="DW240" s="43">
        <v>27573231</v>
      </c>
      <c r="DX240" s="43"/>
      <c r="DY240" s="43"/>
      <c r="DZ240" s="43"/>
      <c r="EA240" s="43">
        <v>27948025</v>
      </c>
      <c r="EB240" s="43"/>
      <c r="EC240" s="43"/>
      <c r="ED240" s="43"/>
      <c r="EE240" s="43"/>
      <c r="EF240" s="43">
        <v>28106233</v>
      </c>
      <c r="EG240" s="43"/>
      <c r="EH240" s="43"/>
      <c r="EI240" s="43"/>
      <c r="EJ240" s="43"/>
      <c r="EK240" s="43">
        <v>27139958</v>
      </c>
      <c r="EL240" s="43"/>
      <c r="EM240" s="43"/>
      <c r="EN240" s="43"/>
      <c r="EO240" s="43"/>
      <c r="EP240" s="43">
        <v>26961044</v>
      </c>
      <c r="EQ240" s="43"/>
      <c r="ER240" s="43"/>
      <c r="ES240" s="43"/>
      <c r="ET240" s="43"/>
      <c r="EU240" s="43">
        <v>27775580</v>
      </c>
      <c r="EV240" s="43"/>
      <c r="EW240" s="43"/>
      <c r="EX240" s="43"/>
      <c r="EY240" s="43"/>
      <c r="EZ240" s="43">
        <v>27409483</v>
      </c>
      <c r="FA240" s="43"/>
      <c r="FB240" s="43"/>
      <c r="FC240" s="43"/>
      <c r="FD240" s="43"/>
      <c r="FE240" s="43">
        <v>26430326</v>
      </c>
      <c r="FF240" s="43"/>
      <c r="FG240" s="43"/>
      <c r="FH240" s="43"/>
      <c r="FI240" s="43"/>
      <c r="FJ240" s="43">
        <v>24679741</v>
      </c>
      <c r="FK240" s="43"/>
      <c r="FL240" s="43"/>
      <c r="FM240" s="43"/>
      <c r="FN240" s="43"/>
      <c r="FO240" s="43">
        <v>24872255</v>
      </c>
      <c r="FP240" s="43"/>
      <c r="FQ240" s="43"/>
      <c r="FR240" s="43"/>
      <c r="FS240" s="43"/>
      <c r="FT240" s="43">
        <v>25148675</v>
      </c>
      <c r="FU240" s="43"/>
      <c r="FV240" s="43"/>
      <c r="FW240" s="43"/>
      <c r="FX240" s="43"/>
      <c r="FY240" s="43">
        <v>25424871</v>
      </c>
      <c r="FZ240" s="43"/>
      <c r="GA240" s="43"/>
      <c r="GB240" s="43"/>
      <c r="GC240" s="43"/>
      <c r="GD240" s="43">
        <v>25592342</v>
      </c>
      <c r="GE240" s="43"/>
      <c r="GF240" s="43"/>
      <c r="GG240" s="43"/>
      <c r="GH240" s="43"/>
      <c r="GI240" s="43">
        <v>25670484</v>
      </c>
      <c r="GJ240" s="43"/>
      <c r="GK240" s="43"/>
      <c r="GL240" s="43"/>
      <c r="GM240" s="43"/>
      <c r="GN240" s="43">
        <v>24604213</v>
      </c>
      <c r="GO240" s="43"/>
      <c r="GP240" s="43"/>
      <c r="GQ240" s="43"/>
      <c r="GR240" s="43"/>
      <c r="GS240" s="43">
        <v>23716646</v>
      </c>
      <c r="GT240" s="43"/>
      <c r="GU240" s="43"/>
      <c r="GV240" s="43"/>
      <c r="GW240" s="43"/>
      <c r="GX240" s="43">
        <v>23201912</v>
      </c>
    </row>
    <row r="241" spans="1:206" customFormat="1">
      <c r="A241" s="181" t="s">
        <v>224</v>
      </c>
      <c r="B241" t="s">
        <v>3547</v>
      </c>
      <c r="C241" t="s">
        <v>3533</v>
      </c>
      <c r="D241" s="187" t="s">
        <v>3559</v>
      </c>
      <c r="E241" t="s">
        <v>965</v>
      </c>
      <c r="BD241" s="43">
        <v>16488524</v>
      </c>
      <c r="BE241" s="43">
        <v>16622042</v>
      </c>
      <c r="BF241" s="43">
        <v>16735217.5</v>
      </c>
      <c r="BG241" s="43">
        <v>16799336.5</v>
      </c>
      <c r="BH241" s="43">
        <v>16791577</v>
      </c>
      <c r="BI241" s="43">
        <v>16596099.5</v>
      </c>
      <c r="BJ241" s="43">
        <v>16154711.5</v>
      </c>
      <c r="BK241" s="43">
        <v>15528161.5</v>
      </c>
      <c r="BL241" s="43">
        <v>14847042.5</v>
      </c>
      <c r="BM241" s="43">
        <v>14458670</v>
      </c>
      <c r="BN241" s="43">
        <v>14677844</v>
      </c>
      <c r="BO241" s="43">
        <v>15306319</v>
      </c>
      <c r="BP241" s="43">
        <v>16063816</v>
      </c>
      <c r="BQ241" s="43">
        <v>17020524.5</v>
      </c>
      <c r="BR241" s="43">
        <v>17685239</v>
      </c>
      <c r="BS241" s="43">
        <v>17753400</v>
      </c>
      <c r="BT241" s="43">
        <v>17762112.5</v>
      </c>
      <c r="BU241" s="43">
        <v>17923887</v>
      </c>
      <c r="BV241" s="43">
        <v>17992124</v>
      </c>
      <c r="BW241" s="43">
        <v>18202743</v>
      </c>
      <c r="BX241" s="43">
        <v>18622981</v>
      </c>
      <c r="BY241" s="43">
        <v>18864974</v>
      </c>
      <c r="BZ241" s="43">
        <v>18887207.5</v>
      </c>
      <c r="CA241" s="43">
        <v>18825595</v>
      </c>
      <c r="CB241" s="43">
        <v>18614405</v>
      </c>
      <c r="CC241" s="43">
        <v>18293762</v>
      </c>
      <c r="CD241" s="43">
        <v>18164370.5</v>
      </c>
      <c r="CE241" s="43">
        <v>18195978.5</v>
      </c>
      <c r="CF241" s="43">
        <v>18275587.5</v>
      </c>
      <c r="CG241" s="43">
        <v>18470545.5</v>
      </c>
      <c r="CH241" s="43">
        <v>18791107.5</v>
      </c>
      <c r="CI241" s="43">
        <v>18972715.5</v>
      </c>
      <c r="CJ241" s="43">
        <v>19081497</v>
      </c>
      <c r="CK241" s="43">
        <v>19361032.5</v>
      </c>
      <c r="CL241" s="43">
        <v>19621054.5</v>
      </c>
      <c r="CM241" s="43">
        <v>19710927.5</v>
      </c>
      <c r="CN241" s="43">
        <v>20165027.5</v>
      </c>
      <c r="CO241" s="43">
        <v>21087542.5</v>
      </c>
      <c r="CP241" s="43">
        <v>21897158</v>
      </c>
      <c r="CQ241" s="43">
        <v>22567761</v>
      </c>
      <c r="CR241" s="43">
        <v>23239570.5</v>
      </c>
      <c r="CS241" s="43">
        <v>23897194</v>
      </c>
      <c r="CT241" s="43">
        <v>24259405</v>
      </c>
      <c r="CU241" s="43">
        <v>24442577</v>
      </c>
      <c r="CV241" s="43">
        <v>24844912</v>
      </c>
      <c r="CW241" s="43">
        <v>25450699.5</v>
      </c>
      <c r="CX241" s="43">
        <v>25858788</v>
      </c>
      <c r="CY241" s="43">
        <v>26201190.5</v>
      </c>
      <c r="CZ241" s="43">
        <v>26715804.5</v>
      </c>
      <c r="DA241" s="43">
        <v>27185634</v>
      </c>
      <c r="DB241" s="43">
        <v>27651302.5</v>
      </c>
      <c r="DC241" s="43">
        <v>28088102.5</v>
      </c>
      <c r="DD241" s="43">
        <v>28458907.5</v>
      </c>
      <c r="DE241" s="43">
        <v>28812162.5</v>
      </c>
      <c r="DF241" s="43">
        <v>29163472.5</v>
      </c>
      <c r="DG241" s="43">
        <v>29378922</v>
      </c>
      <c r="DH241" s="43">
        <v>29406975.5</v>
      </c>
      <c r="DI241" s="43">
        <v>29341049</v>
      </c>
      <c r="DJ241" s="43">
        <v>29188719.5</v>
      </c>
      <c r="DK241" s="43">
        <v>28948566</v>
      </c>
      <c r="DL241" s="43">
        <v>28750617</v>
      </c>
      <c r="DM241" s="43">
        <v>28665501</v>
      </c>
      <c r="DN241" s="43">
        <v>28548308.5</v>
      </c>
      <c r="DO241" s="43">
        <v>28268676.5</v>
      </c>
      <c r="DP241" s="43">
        <v>27883450.5</v>
      </c>
      <c r="DQ241" s="43">
        <v>27433631</v>
      </c>
      <c r="DR241" s="43">
        <v>26969266.5</v>
      </c>
      <c r="DS241" s="43">
        <v>26666433.5</v>
      </c>
      <c r="DT241" s="43">
        <v>26601929</v>
      </c>
      <c r="DU241" s="43">
        <v>26700317.5</v>
      </c>
      <c r="DV241" s="43">
        <v>26918701.5</v>
      </c>
      <c r="DW241" s="43">
        <v>27200819</v>
      </c>
      <c r="DX241" s="43"/>
      <c r="DY241" s="43"/>
      <c r="DZ241" s="43"/>
      <c r="EA241" s="43">
        <v>27707766</v>
      </c>
      <c r="EB241" s="43"/>
      <c r="EC241" s="43"/>
      <c r="ED241" s="43"/>
      <c r="EE241" s="43"/>
      <c r="EF241" s="43">
        <v>28002033</v>
      </c>
      <c r="EG241" s="43"/>
      <c r="EH241" s="43"/>
      <c r="EI241" s="43"/>
      <c r="EJ241" s="43"/>
      <c r="EK241" s="43">
        <v>28186535</v>
      </c>
      <c r="EL241" s="43"/>
      <c r="EM241" s="43"/>
      <c r="EN241" s="43"/>
      <c r="EO241" s="43"/>
      <c r="EP241" s="43">
        <v>27246635</v>
      </c>
      <c r="EQ241" s="43"/>
      <c r="ER241" s="43"/>
      <c r="ES241" s="43"/>
      <c r="ET241" s="43"/>
      <c r="EU241" s="43">
        <v>27097609</v>
      </c>
      <c r="EV241" s="43"/>
      <c r="EW241" s="43"/>
      <c r="EX241" s="43"/>
      <c r="EY241" s="43"/>
      <c r="EZ241" s="43">
        <v>27955457</v>
      </c>
      <c r="FA241" s="43"/>
      <c r="FB241" s="43"/>
      <c r="FC241" s="43"/>
      <c r="FD241" s="43"/>
      <c r="FE241" s="43">
        <v>27651251</v>
      </c>
      <c r="FF241" s="43"/>
      <c r="FG241" s="43"/>
      <c r="FH241" s="43"/>
      <c r="FI241" s="43"/>
      <c r="FJ241" s="43">
        <v>26705101</v>
      </c>
      <c r="FK241" s="43"/>
      <c r="FL241" s="43"/>
      <c r="FM241" s="43"/>
      <c r="FN241" s="43"/>
      <c r="FO241" s="43">
        <v>24923082</v>
      </c>
      <c r="FP241" s="43"/>
      <c r="FQ241" s="43"/>
      <c r="FR241" s="43"/>
      <c r="FS241" s="43"/>
      <c r="FT241" s="43">
        <v>25072001</v>
      </c>
      <c r="FU241" s="43"/>
      <c r="FV241" s="43"/>
      <c r="FW241" s="43"/>
      <c r="FX241" s="43"/>
      <c r="FY241" s="43">
        <v>25306314</v>
      </c>
      <c r="FZ241" s="43"/>
      <c r="GA241" s="43"/>
      <c r="GB241" s="43"/>
      <c r="GC241" s="43"/>
      <c r="GD241" s="43">
        <v>25538729</v>
      </c>
      <c r="GE241" s="43"/>
      <c r="GF241" s="43"/>
      <c r="GG241" s="43"/>
      <c r="GH241" s="43"/>
      <c r="GI241" s="43">
        <v>25659444</v>
      </c>
      <c r="GJ241" s="43"/>
      <c r="GK241" s="43"/>
      <c r="GL241" s="43"/>
      <c r="GM241" s="43"/>
      <c r="GN241" s="43">
        <v>25685156</v>
      </c>
      <c r="GO241" s="43"/>
      <c r="GP241" s="43"/>
      <c r="GQ241" s="43"/>
      <c r="GR241" s="43"/>
      <c r="GS241" s="43">
        <v>24578936</v>
      </c>
      <c r="GT241" s="43"/>
      <c r="GU241" s="43"/>
      <c r="GV241" s="43"/>
      <c r="GW241" s="43"/>
      <c r="GX241" s="43">
        <v>23648084</v>
      </c>
    </row>
    <row r="242" spans="1:206" customFormat="1">
      <c r="A242" s="181" t="s">
        <v>224</v>
      </c>
      <c r="B242" t="s">
        <v>3547</v>
      </c>
      <c r="C242" t="s">
        <v>3533</v>
      </c>
      <c r="D242" s="187" t="s">
        <v>3559</v>
      </c>
      <c r="E242" t="s">
        <v>966</v>
      </c>
      <c r="BD242" s="43">
        <v>15261745</v>
      </c>
      <c r="BE242" s="43">
        <v>15433833.5</v>
      </c>
      <c r="BF242" s="43">
        <v>15562432</v>
      </c>
      <c r="BG242" s="43">
        <v>15748556.5</v>
      </c>
      <c r="BH242" s="43">
        <v>15978541.5</v>
      </c>
      <c r="BI242" s="43">
        <v>16121628</v>
      </c>
      <c r="BJ242" s="43">
        <v>16261196.5</v>
      </c>
      <c r="BK242" s="43">
        <v>16396554.5</v>
      </c>
      <c r="BL242" s="43">
        <v>16472237.5</v>
      </c>
      <c r="BM242" s="43">
        <v>16472653</v>
      </c>
      <c r="BN242" s="43">
        <v>16282478</v>
      </c>
      <c r="BO242" s="43">
        <v>15843103.5</v>
      </c>
      <c r="BP242" s="43">
        <v>15206628.5</v>
      </c>
      <c r="BQ242" s="43">
        <v>14510597</v>
      </c>
      <c r="BR242" s="43">
        <v>14114634.5</v>
      </c>
      <c r="BS242" s="43">
        <v>14334257.5</v>
      </c>
      <c r="BT242" s="43">
        <v>14957404.5</v>
      </c>
      <c r="BU242" s="43">
        <v>15705415</v>
      </c>
      <c r="BV242" s="43">
        <v>16642941</v>
      </c>
      <c r="BW242" s="43">
        <v>17294792.5</v>
      </c>
      <c r="BX242" s="43">
        <v>17369439.5</v>
      </c>
      <c r="BY242" s="43">
        <v>17374234.5</v>
      </c>
      <c r="BZ242" s="43">
        <v>17517693</v>
      </c>
      <c r="CA242" s="43">
        <v>17595949</v>
      </c>
      <c r="CB242" s="43">
        <v>17837524</v>
      </c>
      <c r="CC242" s="43">
        <v>18263199</v>
      </c>
      <c r="CD242" s="43">
        <v>18482434</v>
      </c>
      <c r="CE242" s="43">
        <v>18488066</v>
      </c>
      <c r="CF242" s="43">
        <v>18421037.5</v>
      </c>
      <c r="CG242" s="43">
        <v>18210490.5</v>
      </c>
      <c r="CH242" s="43">
        <v>17915533</v>
      </c>
      <c r="CI242" s="43">
        <v>17799453</v>
      </c>
      <c r="CJ242" s="43">
        <v>17839972</v>
      </c>
      <c r="CK242" s="43">
        <v>17959318.5</v>
      </c>
      <c r="CL242" s="43">
        <v>18178749.5</v>
      </c>
      <c r="CM242" s="43">
        <v>18491926</v>
      </c>
      <c r="CN242" s="43">
        <v>18661923.5</v>
      </c>
      <c r="CO242" s="43">
        <v>18776330.5</v>
      </c>
      <c r="CP242" s="43">
        <v>19070408</v>
      </c>
      <c r="CQ242" s="43">
        <v>19340287</v>
      </c>
      <c r="CR242" s="43">
        <v>19438537</v>
      </c>
      <c r="CS242" s="43">
        <v>19914859</v>
      </c>
      <c r="CT242" s="43">
        <v>20872370.5</v>
      </c>
      <c r="CU242" s="43">
        <v>21701751</v>
      </c>
      <c r="CV242" s="43">
        <v>22371052</v>
      </c>
      <c r="CW242" s="43">
        <v>23037772</v>
      </c>
      <c r="CX242" s="43">
        <v>23690022</v>
      </c>
      <c r="CY242" s="43">
        <v>24062578.5</v>
      </c>
      <c r="CZ242" s="43">
        <v>24265039.5</v>
      </c>
      <c r="DA242" s="43">
        <v>24677096.5</v>
      </c>
      <c r="DB242" s="43">
        <v>25274947</v>
      </c>
      <c r="DC242" s="43">
        <v>25661503</v>
      </c>
      <c r="DD242" s="43">
        <v>25995368.5</v>
      </c>
      <c r="DE242" s="43">
        <v>26517759</v>
      </c>
      <c r="DF242" s="43">
        <v>27009902</v>
      </c>
      <c r="DG242" s="43">
        <v>27506488</v>
      </c>
      <c r="DH242" s="43">
        <v>27972756</v>
      </c>
      <c r="DI242" s="43">
        <v>28373265.5</v>
      </c>
      <c r="DJ242" s="43">
        <v>28745737</v>
      </c>
      <c r="DK242" s="43">
        <v>29089809.5</v>
      </c>
      <c r="DL242" s="43">
        <v>29274308</v>
      </c>
      <c r="DM242" s="43">
        <v>29283217.5</v>
      </c>
      <c r="DN242" s="43">
        <v>29218292</v>
      </c>
      <c r="DO242" s="43">
        <v>29072025.5</v>
      </c>
      <c r="DP242" s="43">
        <v>28856238</v>
      </c>
      <c r="DQ242" s="43">
        <v>28705950</v>
      </c>
      <c r="DR242" s="43">
        <v>28656304.5</v>
      </c>
      <c r="DS242" s="43">
        <v>28550712.5</v>
      </c>
      <c r="DT242" s="43">
        <v>28286108</v>
      </c>
      <c r="DU242" s="43">
        <v>27927844</v>
      </c>
      <c r="DV242" s="43">
        <v>27474656.5</v>
      </c>
      <c r="DW242" s="43">
        <v>26973635</v>
      </c>
      <c r="DX242" s="43"/>
      <c r="DY242" s="43"/>
      <c r="DZ242" s="43"/>
      <c r="EA242" s="43">
        <v>26680322</v>
      </c>
      <c r="EB242" s="43"/>
      <c r="EC242" s="43"/>
      <c r="ED242" s="43"/>
      <c r="EE242" s="43"/>
      <c r="EF242" s="43">
        <v>27600253</v>
      </c>
      <c r="EG242" s="43"/>
      <c r="EH242" s="43"/>
      <c r="EI242" s="43"/>
      <c r="EJ242" s="43"/>
      <c r="EK242" s="43">
        <v>27954718</v>
      </c>
      <c r="EL242" s="43"/>
      <c r="EM242" s="43"/>
      <c r="EN242" s="43"/>
      <c r="EO242" s="43"/>
      <c r="EP242" s="43">
        <v>28167959</v>
      </c>
      <c r="EQ242" s="43"/>
      <c r="ER242" s="43"/>
      <c r="ES242" s="43"/>
      <c r="ET242" s="43"/>
      <c r="EU242" s="43">
        <v>27262141</v>
      </c>
      <c r="EV242" s="43"/>
      <c r="EW242" s="43"/>
      <c r="EX242" s="43"/>
      <c r="EY242" s="43"/>
      <c r="EZ242" s="43">
        <v>27147490</v>
      </c>
      <c r="FA242" s="43"/>
      <c r="FB242" s="43"/>
      <c r="FC242" s="43"/>
      <c r="FD242" s="43"/>
      <c r="FE242" s="43">
        <v>28047429</v>
      </c>
      <c r="FF242" s="43"/>
      <c r="FG242" s="43"/>
      <c r="FH242" s="43"/>
      <c r="FI242" s="43"/>
      <c r="FJ242" s="43">
        <v>27800973</v>
      </c>
      <c r="FK242" s="43"/>
      <c r="FL242" s="43"/>
      <c r="FM242" s="43"/>
      <c r="FN242" s="43"/>
      <c r="FO242" s="43">
        <v>26843647</v>
      </c>
      <c r="FP242" s="43"/>
      <c r="FQ242" s="43"/>
      <c r="FR242" s="43"/>
      <c r="FS242" s="43"/>
      <c r="FT242" s="43">
        <v>25045361</v>
      </c>
      <c r="FU242" s="43"/>
      <c r="FV242" s="43"/>
      <c r="FW242" s="43"/>
      <c r="FX242" s="43"/>
      <c r="FY242" s="43">
        <v>25164178</v>
      </c>
      <c r="FZ242" s="43"/>
      <c r="GA242" s="43"/>
      <c r="GB242" s="43"/>
      <c r="GC242" s="43"/>
      <c r="GD242" s="43">
        <v>25369498</v>
      </c>
      <c r="GE242" s="43"/>
      <c r="GF242" s="43"/>
      <c r="GG242" s="43"/>
      <c r="GH242" s="43"/>
      <c r="GI242" s="43">
        <v>25569007</v>
      </c>
      <c r="GJ242" s="43"/>
      <c r="GK242" s="43"/>
      <c r="GL242" s="43"/>
      <c r="GM242" s="43"/>
      <c r="GN242" s="43">
        <v>25653830</v>
      </c>
      <c r="GO242" s="43"/>
      <c r="GP242" s="43"/>
      <c r="GQ242" s="43"/>
      <c r="GR242" s="43"/>
      <c r="GS242" s="43">
        <v>25638718</v>
      </c>
      <c r="GT242" s="43"/>
      <c r="GU242" s="43"/>
      <c r="GV242" s="43"/>
      <c r="GW242" s="43"/>
      <c r="GX242" s="43">
        <v>24502326</v>
      </c>
    </row>
    <row r="243" spans="1:206" customFormat="1">
      <c r="A243" s="181" t="s">
        <v>224</v>
      </c>
      <c r="B243" t="s">
        <v>3547</v>
      </c>
      <c r="C243" t="s">
        <v>3533</v>
      </c>
      <c r="D243" s="187" t="s">
        <v>3559</v>
      </c>
      <c r="E243" t="s">
        <v>967</v>
      </c>
      <c r="BD243" s="43">
        <v>13085394.5</v>
      </c>
      <c r="BE243" s="43">
        <v>13471423</v>
      </c>
      <c r="BF243" s="43">
        <v>13857350.5</v>
      </c>
      <c r="BG243" s="43">
        <v>14157730</v>
      </c>
      <c r="BH243" s="43">
        <v>14374883</v>
      </c>
      <c r="BI243" s="43">
        <v>14618515.5</v>
      </c>
      <c r="BJ243" s="43">
        <v>14818016</v>
      </c>
      <c r="BK243" s="43">
        <v>14942976.5</v>
      </c>
      <c r="BL243" s="43">
        <v>15128740</v>
      </c>
      <c r="BM243" s="43">
        <v>15356685</v>
      </c>
      <c r="BN243" s="43">
        <v>15497722.5</v>
      </c>
      <c r="BO243" s="43">
        <v>15642517</v>
      </c>
      <c r="BP243" s="43">
        <v>15785144.5</v>
      </c>
      <c r="BQ243" s="43">
        <v>15847520.5</v>
      </c>
      <c r="BR243" s="43">
        <v>15837198.5</v>
      </c>
      <c r="BS243" s="43">
        <v>15664396.5</v>
      </c>
      <c r="BT243" s="43">
        <v>15258686.5</v>
      </c>
      <c r="BU243" s="43">
        <v>14666334</v>
      </c>
      <c r="BV243" s="43">
        <v>14012879.5</v>
      </c>
      <c r="BW243" s="43">
        <v>13647989.5</v>
      </c>
      <c r="BX243" s="43">
        <v>13895464.5</v>
      </c>
      <c r="BY243" s="43">
        <v>14548182</v>
      </c>
      <c r="BZ243" s="43">
        <v>15311752.5</v>
      </c>
      <c r="CA243" s="43">
        <v>16232058.5</v>
      </c>
      <c r="CB243" s="43">
        <v>16848650.5</v>
      </c>
      <c r="CC243" s="43">
        <v>16889756</v>
      </c>
      <c r="CD243" s="43">
        <v>16870147</v>
      </c>
      <c r="CE243" s="43">
        <v>17000067.5</v>
      </c>
      <c r="CF243" s="43">
        <v>17083748</v>
      </c>
      <c r="CG243" s="43">
        <v>17333907</v>
      </c>
      <c r="CH243" s="43">
        <v>17770373</v>
      </c>
      <c r="CI243" s="43">
        <v>18011267</v>
      </c>
      <c r="CJ243" s="43">
        <v>18008459.5</v>
      </c>
      <c r="CK243" s="43">
        <v>17910891.5</v>
      </c>
      <c r="CL243" s="43">
        <v>17704187.5</v>
      </c>
      <c r="CM243" s="43">
        <v>17424073.5</v>
      </c>
      <c r="CN243" s="43">
        <v>17314959.5</v>
      </c>
      <c r="CO243" s="43">
        <v>17370326.5</v>
      </c>
      <c r="CP243" s="43">
        <v>17507618.5</v>
      </c>
      <c r="CQ243" s="43">
        <v>17748140.5</v>
      </c>
      <c r="CR243" s="43">
        <v>18081865</v>
      </c>
      <c r="CS243" s="43">
        <v>18292908.5</v>
      </c>
      <c r="CT243" s="43">
        <v>18442812.5</v>
      </c>
      <c r="CU243" s="43">
        <v>18757256</v>
      </c>
      <c r="CV243" s="43">
        <v>19063305.5</v>
      </c>
      <c r="CW243" s="43">
        <v>19199107.5</v>
      </c>
      <c r="CX243" s="43">
        <v>19688886</v>
      </c>
      <c r="CY243" s="43">
        <v>20649202.5</v>
      </c>
      <c r="CZ243" s="43">
        <v>21494500</v>
      </c>
      <c r="DA243" s="43">
        <v>22179029.5</v>
      </c>
      <c r="DB243" s="43">
        <v>22838476</v>
      </c>
      <c r="DC243" s="43">
        <v>23459558</v>
      </c>
      <c r="DD243" s="43">
        <v>23807794</v>
      </c>
      <c r="DE243" s="43">
        <v>23986529</v>
      </c>
      <c r="DF243" s="43">
        <v>24369015.5</v>
      </c>
      <c r="DG243" s="43">
        <v>24955297.5</v>
      </c>
      <c r="DH243" s="43">
        <v>25360667</v>
      </c>
      <c r="DI243" s="43">
        <v>25724253</v>
      </c>
      <c r="DJ243" s="43">
        <v>26265433.5</v>
      </c>
      <c r="DK243" s="43">
        <v>26764210.5</v>
      </c>
      <c r="DL243" s="43">
        <v>27248487.5</v>
      </c>
      <c r="DM243" s="43">
        <v>27696730.5</v>
      </c>
      <c r="DN243" s="43">
        <v>28078058</v>
      </c>
      <c r="DO243" s="43">
        <v>28431655</v>
      </c>
      <c r="DP243" s="43">
        <v>28772060.5</v>
      </c>
      <c r="DQ243" s="43">
        <v>28976415.5</v>
      </c>
      <c r="DR243" s="43">
        <v>29004897.5</v>
      </c>
      <c r="DS243" s="43">
        <v>28941302</v>
      </c>
      <c r="DT243" s="43">
        <v>28803676</v>
      </c>
      <c r="DU243" s="43">
        <v>28613692.5</v>
      </c>
      <c r="DV243" s="43">
        <v>28472592</v>
      </c>
      <c r="DW243" s="43">
        <v>28391355.5</v>
      </c>
      <c r="DX243" s="43"/>
      <c r="DY243" s="43"/>
      <c r="DZ243" s="43"/>
      <c r="EA243" s="43">
        <v>27372776</v>
      </c>
      <c r="EB243" s="43"/>
      <c r="EC243" s="43"/>
      <c r="ED243" s="43"/>
      <c r="EE243" s="43"/>
      <c r="EF243" s="43">
        <v>26394022</v>
      </c>
      <c r="EG243" s="43"/>
      <c r="EH243" s="43"/>
      <c r="EI243" s="43"/>
      <c r="EJ243" s="43"/>
      <c r="EK243" s="43">
        <v>27363848</v>
      </c>
      <c r="EL243" s="43"/>
      <c r="EM243" s="43"/>
      <c r="EN243" s="43"/>
      <c r="EO243" s="43"/>
      <c r="EP243" s="43">
        <v>27780864</v>
      </c>
      <c r="EQ243" s="43"/>
      <c r="ER243" s="43"/>
      <c r="ES243" s="43"/>
      <c r="ET243" s="43"/>
      <c r="EU243" s="43">
        <v>28031570</v>
      </c>
      <c r="EV243" s="43"/>
      <c r="EW243" s="43"/>
      <c r="EX243" s="43"/>
      <c r="EY243" s="43"/>
      <c r="EZ243" s="43">
        <v>27172422</v>
      </c>
      <c r="FA243" s="43"/>
      <c r="FB243" s="43"/>
      <c r="FC243" s="43"/>
      <c r="FD243" s="43"/>
      <c r="FE243" s="43">
        <v>27099928</v>
      </c>
      <c r="FF243" s="43"/>
      <c r="FG243" s="43"/>
      <c r="FH243" s="43"/>
      <c r="FI243" s="43"/>
      <c r="FJ243" s="43">
        <v>28044966</v>
      </c>
      <c r="FK243" s="43"/>
      <c r="FL243" s="43"/>
      <c r="FM243" s="43"/>
      <c r="FN243" s="43"/>
      <c r="FO243" s="43">
        <v>27821432</v>
      </c>
      <c r="FP243" s="43"/>
      <c r="FQ243" s="43"/>
      <c r="FR243" s="43"/>
      <c r="FS243" s="43"/>
      <c r="FT243" s="43">
        <v>26867817</v>
      </c>
      <c r="FU243" s="43"/>
      <c r="FV243" s="43"/>
      <c r="FW243" s="43"/>
      <c r="FX243" s="43"/>
      <c r="FY243" s="43">
        <v>25071385</v>
      </c>
      <c r="FZ243" s="43"/>
      <c r="GA243" s="43"/>
      <c r="GB243" s="43"/>
      <c r="GC243" s="43"/>
      <c r="GD243" s="43">
        <v>25174255</v>
      </c>
      <c r="GE243" s="43"/>
      <c r="GF243" s="43"/>
      <c r="GG243" s="43"/>
      <c r="GH243" s="43"/>
      <c r="GI243" s="43">
        <v>25360746</v>
      </c>
      <c r="GJ243" s="43"/>
      <c r="GK243" s="43"/>
      <c r="GL243" s="43"/>
      <c r="GM243" s="43"/>
      <c r="GN243" s="43">
        <v>25537236</v>
      </c>
      <c r="GO243" s="43"/>
      <c r="GP243" s="43"/>
      <c r="GQ243" s="43"/>
      <c r="GR243" s="43"/>
      <c r="GS243" s="43">
        <v>25595738</v>
      </c>
      <c r="GT243" s="43"/>
      <c r="GU243" s="43"/>
      <c r="GV243" s="43"/>
      <c r="GW243" s="43"/>
      <c r="GX243" s="43">
        <v>25548510</v>
      </c>
    </row>
    <row r="244" spans="1:206" customFormat="1">
      <c r="A244" s="181" t="s">
        <v>224</v>
      </c>
      <c r="B244" t="s">
        <v>3547</v>
      </c>
      <c r="C244" t="s">
        <v>3533</v>
      </c>
      <c r="D244" s="187" t="s">
        <v>3559</v>
      </c>
      <c r="E244" t="s">
        <v>968</v>
      </c>
      <c r="BD244" s="43">
        <v>10935425</v>
      </c>
      <c r="BE244" s="43">
        <v>11062058</v>
      </c>
      <c r="BF244" s="43">
        <v>11260357.5</v>
      </c>
      <c r="BG244" s="43">
        <v>11589509</v>
      </c>
      <c r="BH244" s="43">
        <v>11930447.5</v>
      </c>
      <c r="BI244" s="43">
        <v>12280134.5</v>
      </c>
      <c r="BJ244" s="43">
        <v>12631999</v>
      </c>
      <c r="BK244" s="43">
        <v>13001343</v>
      </c>
      <c r="BL244" s="43">
        <v>13313952.5</v>
      </c>
      <c r="BM244" s="43">
        <v>13556383</v>
      </c>
      <c r="BN244" s="43">
        <v>13819691</v>
      </c>
      <c r="BO244" s="43">
        <v>14039475.5</v>
      </c>
      <c r="BP244" s="43">
        <v>14196625.5</v>
      </c>
      <c r="BQ244" s="43">
        <v>14402104.5</v>
      </c>
      <c r="BR244" s="43">
        <v>14632073</v>
      </c>
      <c r="BS244" s="43">
        <v>14766952.5</v>
      </c>
      <c r="BT244" s="43">
        <v>14884660.5</v>
      </c>
      <c r="BU244" s="43">
        <v>14992725</v>
      </c>
      <c r="BV244" s="43">
        <v>15024271</v>
      </c>
      <c r="BW244" s="43">
        <v>14984054</v>
      </c>
      <c r="BX244" s="43">
        <v>14793413.5</v>
      </c>
      <c r="BY244" s="43">
        <v>14388681.5</v>
      </c>
      <c r="BZ244" s="43">
        <v>13808790</v>
      </c>
      <c r="CA244" s="43">
        <v>13180205.5</v>
      </c>
      <c r="CB244" s="43">
        <v>12850999.5</v>
      </c>
      <c r="CC244" s="43">
        <v>13119549</v>
      </c>
      <c r="CD244" s="43">
        <v>13761980</v>
      </c>
      <c r="CE244" s="43">
        <v>14505319.5</v>
      </c>
      <c r="CF244" s="43">
        <v>15396917</v>
      </c>
      <c r="CG244" s="43">
        <v>15995552.5</v>
      </c>
      <c r="CH244" s="43">
        <v>16045592</v>
      </c>
      <c r="CI244" s="43">
        <v>16029606.5</v>
      </c>
      <c r="CJ244" s="43">
        <v>16167030.5</v>
      </c>
      <c r="CK244" s="43">
        <v>16271217.5</v>
      </c>
      <c r="CL244" s="43">
        <v>16512460.5</v>
      </c>
      <c r="CM244" s="43">
        <v>16920932</v>
      </c>
      <c r="CN244" s="43">
        <v>17156060</v>
      </c>
      <c r="CO244" s="43">
        <v>17170566.5</v>
      </c>
      <c r="CP244" s="43">
        <v>17094220.5</v>
      </c>
      <c r="CQ244" s="43">
        <v>16920754</v>
      </c>
      <c r="CR244" s="43">
        <v>16702843.5</v>
      </c>
      <c r="CS244" s="43">
        <v>16660361</v>
      </c>
      <c r="CT244" s="43">
        <v>16764737</v>
      </c>
      <c r="CU244" s="43">
        <v>16935522.5</v>
      </c>
      <c r="CV244" s="43">
        <v>17197663.5</v>
      </c>
      <c r="CW244" s="43">
        <v>17542463.5</v>
      </c>
      <c r="CX244" s="43">
        <v>17748355</v>
      </c>
      <c r="CY244" s="43">
        <v>17881206</v>
      </c>
      <c r="CZ244" s="43">
        <v>18176558.5</v>
      </c>
      <c r="DA244" s="43">
        <v>18472458</v>
      </c>
      <c r="DB244" s="43">
        <v>18617487</v>
      </c>
      <c r="DC244" s="43">
        <v>19103882.5</v>
      </c>
      <c r="DD244" s="43">
        <v>20040263</v>
      </c>
      <c r="DE244" s="43">
        <v>20881894</v>
      </c>
      <c r="DF244" s="43">
        <v>21581264</v>
      </c>
      <c r="DG244" s="43">
        <v>22253607</v>
      </c>
      <c r="DH244" s="43">
        <v>22878979</v>
      </c>
      <c r="DI244" s="43">
        <v>23227681.5</v>
      </c>
      <c r="DJ244" s="43">
        <v>23411506</v>
      </c>
      <c r="DK244" s="43">
        <v>23790892.5</v>
      </c>
      <c r="DL244" s="43">
        <v>24360559</v>
      </c>
      <c r="DM244" s="43">
        <v>24763353.5</v>
      </c>
      <c r="DN244" s="43">
        <v>25120583.5</v>
      </c>
      <c r="DO244" s="43">
        <v>25636708.5</v>
      </c>
      <c r="DP244" s="43">
        <v>26120562.5</v>
      </c>
      <c r="DQ244" s="43">
        <v>26603183</v>
      </c>
      <c r="DR244" s="43">
        <v>27062774</v>
      </c>
      <c r="DS244" s="43">
        <v>27457815</v>
      </c>
      <c r="DT244" s="43">
        <v>27820072.5</v>
      </c>
      <c r="DU244" s="43">
        <v>28175233.5</v>
      </c>
      <c r="DV244" s="43">
        <v>28373594</v>
      </c>
      <c r="DW244" s="43">
        <v>28352655.5</v>
      </c>
      <c r="DX244" s="43"/>
      <c r="DY244" s="43"/>
      <c r="DZ244" s="43"/>
      <c r="EA244" s="43">
        <v>27775305</v>
      </c>
      <c r="EB244" s="43"/>
      <c r="EC244" s="43"/>
      <c r="ED244" s="43"/>
      <c r="EE244" s="43"/>
      <c r="EF244" s="43">
        <v>26798007</v>
      </c>
      <c r="EG244" s="43"/>
      <c r="EH244" s="43"/>
      <c r="EI244" s="43"/>
      <c r="EJ244" s="43"/>
      <c r="EK244" s="43">
        <v>25921616</v>
      </c>
      <c r="EL244" s="43"/>
      <c r="EM244" s="43"/>
      <c r="EN244" s="43"/>
      <c r="EO244" s="43"/>
      <c r="EP244" s="43">
        <v>26948692</v>
      </c>
      <c r="EQ244" s="43"/>
      <c r="ER244" s="43"/>
      <c r="ES244" s="43"/>
      <c r="ET244" s="43"/>
      <c r="EU244" s="43">
        <v>27437609</v>
      </c>
      <c r="EV244" s="43"/>
      <c r="EW244" s="43"/>
      <c r="EX244" s="43"/>
      <c r="EY244" s="43"/>
      <c r="EZ244" s="43">
        <v>27739799</v>
      </c>
      <c r="FA244" s="43"/>
      <c r="FB244" s="43"/>
      <c r="FC244" s="43"/>
      <c r="FD244" s="43"/>
      <c r="FE244" s="43">
        <v>26946236</v>
      </c>
      <c r="FF244" s="43"/>
      <c r="FG244" s="43"/>
      <c r="FH244" s="43"/>
      <c r="FI244" s="43"/>
      <c r="FJ244" s="43">
        <v>26927730</v>
      </c>
      <c r="FK244" s="43"/>
      <c r="FL244" s="43"/>
      <c r="FM244" s="43"/>
      <c r="FN244" s="43"/>
      <c r="FO244" s="43">
        <v>27894156</v>
      </c>
      <c r="FP244" s="43"/>
      <c r="FQ244" s="43"/>
      <c r="FR244" s="43"/>
      <c r="FS244" s="43"/>
      <c r="FT244" s="43">
        <v>27710776</v>
      </c>
      <c r="FU244" s="43"/>
      <c r="FV244" s="43"/>
      <c r="FW244" s="43"/>
      <c r="FX244" s="43"/>
      <c r="FY244" s="43">
        <v>26783177</v>
      </c>
      <c r="FZ244" s="43"/>
      <c r="GA244" s="43"/>
      <c r="GB244" s="43"/>
      <c r="GC244" s="43"/>
      <c r="GD244" s="43">
        <v>25011250</v>
      </c>
      <c r="GE244" s="43"/>
      <c r="GF244" s="43"/>
      <c r="GG244" s="43"/>
      <c r="GH244" s="43"/>
      <c r="GI244" s="43">
        <v>25112078</v>
      </c>
      <c r="GJ244" s="43"/>
      <c r="GK244" s="43"/>
      <c r="GL244" s="43"/>
      <c r="GM244" s="43"/>
      <c r="GN244" s="43">
        <v>25292575</v>
      </c>
      <c r="GO244" s="43"/>
      <c r="GP244" s="43"/>
      <c r="GQ244" s="43"/>
      <c r="GR244" s="43"/>
      <c r="GS244" s="43">
        <v>25458416</v>
      </c>
      <c r="GT244" s="43"/>
      <c r="GU244" s="43"/>
      <c r="GV244" s="43"/>
      <c r="GW244" s="43"/>
      <c r="GX244" s="43">
        <v>25501411</v>
      </c>
    </row>
    <row r="245" spans="1:206" customFormat="1">
      <c r="A245" s="181" t="s">
        <v>224</v>
      </c>
      <c r="B245" t="s">
        <v>3547</v>
      </c>
      <c r="C245" t="s">
        <v>3533</v>
      </c>
      <c r="D245" s="187" t="s">
        <v>3559</v>
      </c>
      <c r="E245" t="s">
        <v>969</v>
      </c>
      <c r="BD245" s="43">
        <v>9414509.5</v>
      </c>
      <c r="BE245" s="43">
        <v>9507675</v>
      </c>
      <c r="BF245" s="43">
        <v>9580549</v>
      </c>
      <c r="BG245" s="43">
        <v>9621135</v>
      </c>
      <c r="BH245" s="43">
        <v>9700115.5</v>
      </c>
      <c r="BI245" s="43">
        <v>9828943.5</v>
      </c>
      <c r="BJ245" s="43">
        <v>9986140</v>
      </c>
      <c r="BK245" s="43">
        <v>10191793.5</v>
      </c>
      <c r="BL245" s="43">
        <v>10469053.5</v>
      </c>
      <c r="BM245" s="43">
        <v>10763985</v>
      </c>
      <c r="BN245" s="43">
        <v>11055953</v>
      </c>
      <c r="BO245" s="43">
        <v>11353117.5</v>
      </c>
      <c r="BP245" s="43">
        <v>11677533</v>
      </c>
      <c r="BQ245" s="43">
        <v>11936666.5</v>
      </c>
      <c r="BR245" s="43">
        <v>12136284.5</v>
      </c>
      <c r="BS245" s="43">
        <v>12382569</v>
      </c>
      <c r="BT245" s="43">
        <v>12600919</v>
      </c>
      <c r="BU245" s="43">
        <v>12766205</v>
      </c>
      <c r="BV245" s="43">
        <v>12972783.5</v>
      </c>
      <c r="BW245" s="43">
        <v>13193201</v>
      </c>
      <c r="BX245" s="43">
        <v>13336037.5</v>
      </c>
      <c r="BY245" s="43">
        <v>13479478.5</v>
      </c>
      <c r="BZ245" s="43">
        <v>13618468</v>
      </c>
      <c r="CA245" s="43">
        <v>13691865.5</v>
      </c>
      <c r="CB245" s="43">
        <v>13698323</v>
      </c>
      <c r="CC245" s="43">
        <v>13548023</v>
      </c>
      <c r="CD245" s="43">
        <v>13189974.5</v>
      </c>
      <c r="CE245" s="43">
        <v>12673474.5</v>
      </c>
      <c r="CF245" s="43">
        <v>12116993.5</v>
      </c>
      <c r="CG245" s="43">
        <v>11847344.5</v>
      </c>
      <c r="CH245" s="43">
        <v>12127423.5</v>
      </c>
      <c r="CI245" s="43">
        <v>12738951.5</v>
      </c>
      <c r="CJ245" s="43">
        <v>13410630.5</v>
      </c>
      <c r="CK245" s="43">
        <v>14206674</v>
      </c>
      <c r="CL245" s="43">
        <v>14770368.5</v>
      </c>
      <c r="CM245" s="43">
        <v>14849270</v>
      </c>
      <c r="CN245" s="43">
        <v>14864322.5</v>
      </c>
      <c r="CO245" s="43">
        <v>15017406</v>
      </c>
      <c r="CP245" s="43">
        <v>15145870.5</v>
      </c>
      <c r="CQ245" s="43">
        <v>15408990.5</v>
      </c>
      <c r="CR245" s="43">
        <v>15829317.5</v>
      </c>
      <c r="CS245" s="43">
        <v>16098884</v>
      </c>
      <c r="CT245" s="43">
        <v>16155358.5</v>
      </c>
      <c r="CU245" s="43">
        <v>16117423</v>
      </c>
      <c r="CV245" s="43">
        <v>15994506.5</v>
      </c>
      <c r="CW245" s="43">
        <v>15824016.5</v>
      </c>
      <c r="CX245" s="43">
        <v>15805389.5</v>
      </c>
      <c r="CY245" s="43">
        <v>15922757.5</v>
      </c>
      <c r="CZ245" s="43">
        <v>16107770</v>
      </c>
      <c r="DA245" s="43">
        <v>16370564.5</v>
      </c>
      <c r="DB245" s="43">
        <v>16707998.5</v>
      </c>
      <c r="DC245" s="43">
        <v>16916091.5</v>
      </c>
      <c r="DD245" s="43">
        <v>17051121</v>
      </c>
      <c r="DE245" s="43">
        <v>17343671.5</v>
      </c>
      <c r="DF245" s="43">
        <v>17647537</v>
      </c>
      <c r="DG245" s="43">
        <v>17808577.5</v>
      </c>
      <c r="DH245" s="43">
        <v>18298387.5</v>
      </c>
      <c r="DI245" s="43">
        <v>19220960</v>
      </c>
      <c r="DJ245" s="43">
        <v>20049853.5</v>
      </c>
      <c r="DK245" s="43">
        <v>20736406.5</v>
      </c>
      <c r="DL245" s="43">
        <v>21382067</v>
      </c>
      <c r="DM245" s="43">
        <v>21967229.5</v>
      </c>
      <c r="DN245" s="43">
        <v>22277692</v>
      </c>
      <c r="DO245" s="43">
        <v>22435978.5</v>
      </c>
      <c r="DP245" s="43">
        <v>22799689.5</v>
      </c>
      <c r="DQ245" s="43">
        <v>23364364.5</v>
      </c>
      <c r="DR245" s="43">
        <v>23766145</v>
      </c>
      <c r="DS245" s="43">
        <v>24116512</v>
      </c>
      <c r="DT245" s="43">
        <v>24630667.5</v>
      </c>
      <c r="DU245" s="43">
        <v>25124251</v>
      </c>
      <c r="DV245" s="43">
        <v>25584265.5</v>
      </c>
      <c r="DW245" s="43">
        <v>25979762.5</v>
      </c>
      <c r="DX245" s="43"/>
      <c r="DY245" s="43"/>
      <c r="DZ245" s="43"/>
      <c r="EA245" s="43">
        <v>27123373</v>
      </c>
      <c r="EB245" s="43"/>
      <c r="EC245" s="43"/>
      <c r="ED245" s="43"/>
      <c r="EE245" s="43"/>
      <c r="EF245" s="43">
        <v>26805285</v>
      </c>
      <c r="EG245" s="43"/>
      <c r="EH245" s="43"/>
      <c r="EI245" s="43"/>
      <c r="EJ245" s="43"/>
      <c r="EK245" s="43">
        <v>25981249</v>
      </c>
      <c r="EL245" s="43"/>
      <c r="EM245" s="43"/>
      <c r="EN245" s="43"/>
      <c r="EO245" s="43"/>
      <c r="EP245" s="43">
        <v>25237656</v>
      </c>
      <c r="EQ245" s="43"/>
      <c r="ER245" s="43"/>
      <c r="ES245" s="43"/>
      <c r="ET245" s="43"/>
      <c r="EU245" s="43">
        <v>26335016</v>
      </c>
      <c r="EV245" s="43"/>
      <c r="EW245" s="43"/>
      <c r="EX245" s="43"/>
      <c r="EY245" s="43"/>
      <c r="EZ245" s="43">
        <v>26911401</v>
      </c>
      <c r="FA245" s="43"/>
      <c r="FB245" s="43"/>
      <c r="FC245" s="43"/>
      <c r="FD245" s="43"/>
      <c r="FE245" s="43">
        <v>27284759</v>
      </c>
      <c r="FF245" s="43"/>
      <c r="FG245" s="43"/>
      <c r="FH245" s="43"/>
      <c r="FI245" s="43"/>
      <c r="FJ245" s="43">
        <v>26579424</v>
      </c>
      <c r="FK245" s="43"/>
      <c r="FL245" s="43"/>
      <c r="FM245" s="43"/>
      <c r="FN245" s="43"/>
      <c r="FO245" s="43">
        <v>26604626</v>
      </c>
      <c r="FP245" s="43"/>
      <c r="FQ245" s="43"/>
      <c r="FR245" s="43"/>
      <c r="FS245" s="43"/>
      <c r="FT245" s="43">
        <v>27608695</v>
      </c>
      <c r="FU245" s="43"/>
      <c r="FV245" s="43"/>
      <c r="FW245" s="43"/>
      <c r="FX245" s="43"/>
      <c r="FY245" s="43">
        <v>27487583</v>
      </c>
      <c r="FZ245" s="43"/>
      <c r="GA245" s="43"/>
      <c r="GB245" s="43"/>
      <c r="GC245" s="43"/>
      <c r="GD245" s="43">
        <v>26608282</v>
      </c>
      <c r="GE245" s="43"/>
      <c r="GF245" s="43"/>
      <c r="GG245" s="43"/>
      <c r="GH245" s="43"/>
      <c r="GI245" s="43">
        <v>24878749</v>
      </c>
      <c r="GJ245" s="43"/>
      <c r="GK245" s="43"/>
      <c r="GL245" s="43"/>
      <c r="GM245" s="43"/>
      <c r="GN245" s="43">
        <v>24990420</v>
      </c>
      <c r="GO245" s="43"/>
      <c r="GP245" s="43"/>
      <c r="GQ245" s="43"/>
      <c r="GR245" s="43"/>
      <c r="GS245" s="43">
        <v>25176433</v>
      </c>
      <c r="GT245" s="43"/>
      <c r="GU245" s="43"/>
      <c r="GV245" s="43"/>
      <c r="GW245" s="43"/>
      <c r="GX245" s="43">
        <v>25341334</v>
      </c>
    </row>
    <row r="246" spans="1:206" customFormat="1">
      <c r="A246" s="181" t="s">
        <v>224</v>
      </c>
      <c r="B246" t="s">
        <v>3547</v>
      </c>
      <c r="C246" t="s">
        <v>3533</v>
      </c>
      <c r="D246" s="187" t="s">
        <v>3559</v>
      </c>
      <c r="E246" t="s">
        <v>970</v>
      </c>
      <c r="BD246" s="43">
        <v>7693334.5</v>
      </c>
      <c r="BE246" s="43">
        <v>7802530.5</v>
      </c>
      <c r="BF246" s="43">
        <v>7903284.5</v>
      </c>
      <c r="BG246" s="43">
        <v>8020528.5</v>
      </c>
      <c r="BH246" s="43">
        <v>8125965.5</v>
      </c>
      <c r="BI246" s="43">
        <v>8200799</v>
      </c>
      <c r="BJ246" s="43">
        <v>8277966.5</v>
      </c>
      <c r="BK246" s="43">
        <v>8331012</v>
      </c>
      <c r="BL246" s="43">
        <v>8360068</v>
      </c>
      <c r="BM246" s="43">
        <v>8427643.5</v>
      </c>
      <c r="BN246" s="43">
        <v>8533690.5</v>
      </c>
      <c r="BO246" s="43">
        <v>8660163.5</v>
      </c>
      <c r="BP246" s="43">
        <v>8824958</v>
      </c>
      <c r="BQ246" s="43">
        <v>9040665</v>
      </c>
      <c r="BR246" s="43">
        <v>9273546</v>
      </c>
      <c r="BS246" s="43">
        <v>9518035.5</v>
      </c>
      <c r="BT246" s="43">
        <v>9774067</v>
      </c>
      <c r="BU246" s="43">
        <v>10063158</v>
      </c>
      <c r="BV246" s="43">
        <v>10300667.5</v>
      </c>
      <c r="BW246" s="43">
        <v>10479618</v>
      </c>
      <c r="BX246" s="43">
        <v>10703144</v>
      </c>
      <c r="BY246" s="43">
        <v>10909379</v>
      </c>
      <c r="BZ246" s="43">
        <v>11059670</v>
      </c>
      <c r="CA246" s="43">
        <v>11238733.5</v>
      </c>
      <c r="CB246" s="43">
        <v>11446642.5</v>
      </c>
      <c r="CC246" s="43">
        <v>11602625.5</v>
      </c>
      <c r="CD246" s="43">
        <v>11751410.5</v>
      </c>
      <c r="CE246" s="43">
        <v>11899530.5</v>
      </c>
      <c r="CF246" s="43">
        <v>11997710.5</v>
      </c>
      <c r="CG246" s="43">
        <v>12036198.5</v>
      </c>
      <c r="CH246" s="43">
        <v>11932180</v>
      </c>
      <c r="CI246" s="43">
        <v>11646161.5</v>
      </c>
      <c r="CJ246" s="43">
        <v>11219456.5</v>
      </c>
      <c r="CK246" s="43">
        <v>10745546.5</v>
      </c>
      <c r="CL246" s="43">
        <v>10510023.5</v>
      </c>
      <c r="CM246" s="43">
        <v>10752346.5</v>
      </c>
      <c r="CN246" s="43">
        <v>11306961</v>
      </c>
      <c r="CO246" s="43">
        <v>11926985</v>
      </c>
      <c r="CP246" s="43">
        <v>12652524.5</v>
      </c>
      <c r="CQ246" s="43">
        <v>13177119</v>
      </c>
      <c r="CR246" s="43">
        <v>13283947.5</v>
      </c>
      <c r="CS246" s="43">
        <v>13343784</v>
      </c>
      <c r="CT246" s="43">
        <v>13523424</v>
      </c>
      <c r="CU246" s="43">
        <v>13678693</v>
      </c>
      <c r="CV246" s="43">
        <v>13958247</v>
      </c>
      <c r="CW246" s="43">
        <v>14371760</v>
      </c>
      <c r="CX246" s="43">
        <v>14635796</v>
      </c>
      <c r="CY246" s="43">
        <v>14708421.5</v>
      </c>
      <c r="CZ246" s="43">
        <v>14701352</v>
      </c>
      <c r="DA246" s="43">
        <v>14615071</v>
      </c>
      <c r="DB246" s="43">
        <v>14496373.5</v>
      </c>
      <c r="DC246" s="43">
        <v>14529484</v>
      </c>
      <c r="DD246" s="43">
        <v>14676447.5</v>
      </c>
      <c r="DE246" s="43">
        <v>14875304.5</v>
      </c>
      <c r="DF246" s="43">
        <v>15153853</v>
      </c>
      <c r="DG246" s="43">
        <v>15511608.5</v>
      </c>
      <c r="DH246" s="43">
        <v>15749808.5</v>
      </c>
      <c r="DI246" s="43">
        <v>15909552.5</v>
      </c>
      <c r="DJ246" s="43">
        <v>16211835</v>
      </c>
      <c r="DK246" s="43">
        <v>16524339</v>
      </c>
      <c r="DL246" s="43">
        <v>16695198</v>
      </c>
      <c r="DM246" s="43">
        <v>17172146</v>
      </c>
      <c r="DN246" s="43">
        <v>18050071.5</v>
      </c>
      <c r="DO246" s="43">
        <v>18828721.5</v>
      </c>
      <c r="DP246" s="43">
        <v>19460672</v>
      </c>
      <c r="DQ246" s="43">
        <v>20051362.5</v>
      </c>
      <c r="DR246" s="43">
        <v>20585518</v>
      </c>
      <c r="DS246" s="43">
        <v>20878967</v>
      </c>
      <c r="DT246" s="43">
        <v>21050302</v>
      </c>
      <c r="DU246" s="43">
        <v>21415056</v>
      </c>
      <c r="DV246" s="43">
        <v>21939943.5</v>
      </c>
      <c r="DW246" s="43">
        <v>22274395</v>
      </c>
      <c r="DX246" s="43"/>
      <c r="DY246" s="43"/>
      <c r="DZ246" s="43"/>
      <c r="EA246" s="43">
        <v>23748233</v>
      </c>
      <c r="EB246" s="43"/>
      <c r="EC246" s="43"/>
      <c r="ED246" s="43"/>
      <c r="EE246" s="43"/>
      <c r="EF246" s="43">
        <v>25701424</v>
      </c>
      <c r="EG246" s="43"/>
      <c r="EH246" s="43"/>
      <c r="EI246" s="43"/>
      <c r="EJ246" s="43"/>
      <c r="EK246" s="43">
        <v>25569049</v>
      </c>
      <c r="EL246" s="43"/>
      <c r="EM246" s="43"/>
      <c r="EN246" s="43"/>
      <c r="EO246" s="43"/>
      <c r="EP246" s="43">
        <v>24941104</v>
      </c>
      <c r="EQ246" s="43"/>
      <c r="ER246" s="43"/>
      <c r="ES246" s="43"/>
      <c r="ET246" s="43"/>
      <c r="EU246" s="43">
        <v>24366279</v>
      </c>
      <c r="EV246" s="43"/>
      <c r="EW246" s="43"/>
      <c r="EX246" s="43"/>
      <c r="EY246" s="43"/>
      <c r="EZ246" s="43">
        <v>25553064</v>
      </c>
      <c r="FA246" s="43"/>
      <c r="FB246" s="43"/>
      <c r="FC246" s="43"/>
      <c r="FD246" s="43"/>
      <c r="FE246" s="43">
        <v>26239293</v>
      </c>
      <c r="FF246" s="43"/>
      <c r="FG246" s="43"/>
      <c r="FH246" s="43"/>
      <c r="FI246" s="43"/>
      <c r="FJ246" s="43">
        <v>26705609</v>
      </c>
      <c r="FK246" s="43"/>
      <c r="FL246" s="43"/>
      <c r="FM246" s="43"/>
      <c r="FN246" s="43"/>
      <c r="FO246" s="43">
        <v>26091210</v>
      </c>
      <c r="FP246" s="43"/>
      <c r="FQ246" s="43"/>
      <c r="FR246" s="43"/>
      <c r="FS246" s="43"/>
      <c r="FT246" s="43">
        <v>26182801</v>
      </c>
      <c r="FU246" s="43"/>
      <c r="FV246" s="43"/>
      <c r="FW246" s="43"/>
      <c r="FX246" s="43"/>
      <c r="FY246" s="43">
        <v>27242771</v>
      </c>
      <c r="FZ246" s="43"/>
      <c r="GA246" s="43"/>
      <c r="GB246" s="43"/>
      <c r="GC246" s="43"/>
      <c r="GD246" s="43">
        <v>27198465</v>
      </c>
      <c r="GE246" s="43"/>
      <c r="GF246" s="43"/>
      <c r="GG246" s="43"/>
      <c r="GH246" s="43"/>
      <c r="GI246" s="43">
        <v>26379010</v>
      </c>
      <c r="GJ246" s="43"/>
      <c r="GK246" s="43"/>
      <c r="GL246" s="43"/>
      <c r="GM246" s="43"/>
      <c r="GN246" s="43">
        <v>24702981</v>
      </c>
      <c r="GO246" s="43"/>
      <c r="GP246" s="43"/>
      <c r="GQ246" s="43"/>
      <c r="GR246" s="43"/>
      <c r="GS246" s="43">
        <v>24833635</v>
      </c>
      <c r="GT246" s="43"/>
      <c r="GU246" s="43"/>
      <c r="GV246" s="43"/>
      <c r="GW246" s="43"/>
      <c r="GX246" s="43">
        <v>25031157</v>
      </c>
    </row>
    <row r="247" spans="1:206" customFormat="1">
      <c r="A247" s="181" t="s">
        <v>224</v>
      </c>
      <c r="B247" t="s">
        <v>3547</v>
      </c>
      <c r="C247" t="s">
        <v>3533</v>
      </c>
      <c r="D247" s="187" t="s">
        <v>3559</v>
      </c>
      <c r="E247" t="s">
        <v>971</v>
      </c>
      <c r="BD247" s="43">
        <v>5627878</v>
      </c>
      <c r="BE247" s="43">
        <v>5694055</v>
      </c>
      <c r="BF247" s="43">
        <v>5766086</v>
      </c>
      <c r="BG247" s="43">
        <v>5850052</v>
      </c>
      <c r="BH247" s="43">
        <v>5950376</v>
      </c>
      <c r="BI247" s="43">
        <v>6064544.5</v>
      </c>
      <c r="BJ247" s="43">
        <v>6162436</v>
      </c>
      <c r="BK247" s="43">
        <v>6250513</v>
      </c>
      <c r="BL247" s="43">
        <v>6358303</v>
      </c>
      <c r="BM247" s="43">
        <v>6462540.5</v>
      </c>
      <c r="BN247" s="43">
        <v>6534741</v>
      </c>
      <c r="BO247" s="43">
        <v>6609416</v>
      </c>
      <c r="BP247" s="43">
        <v>6661466</v>
      </c>
      <c r="BQ247" s="43">
        <v>6674275</v>
      </c>
      <c r="BR247" s="43">
        <v>6708004</v>
      </c>
      <c r="BS247" s="43">
        <v>6770888</v>
      </c>
      <c r="BT247" s="43">
        <v>6848148.5</v>
      </c>
      <c r="BU247" s="43">
        <v>6960459.5</v>
      </c>
      <c r="BV247" s="43">
        <v>7112105.5</v>
      </c>
      <c r="BW247" s="43">
        <v>7265615.5</v>
      </c>
      <c r="BX247" s="43">
        <v>7440567</v>
      </c>
      <c r="BY247" s="43">
        <v>7643936</v>
      </c>
      <c r="BZ247" s="43">
        <v>7873785</v>
      </c>
      <c r="CA247" s="43">
        <v>8073637</v>
      </c>
      <c r="CB247" s="43">
        <v>8231469</v>
      </c>
      <c r="CC247" s="43">
        <v>8409902.5</v>
      </c>
      <c r="CD247" s="43">
        <v>8573569</v>
      </c>
      <c r="CE247" s="43">
        <v>8718767</v>
      </c>
      <c r="CF247" s="43">
        <v>8899336</v>
      </c>
      <c r="CG247" s="43">
        <v>9104914.5</v>
      </c>
      <c r="CH247" s="43">
        <v>9269315.5</v>
      </c>
      <c r="CI247" s="43">
        <v>9420444.5</v>
      </c>
      <c r="CJ247" s="43">
        <v>9579151</v>
      </c>
      <c r="CK247" s="43">
        <v>9698840.5</v>
      </c>
      <c r="CL247" s="43">
        <v>9767769</v>
      </c>
      <c r="CM247" s="43">
        <v>9718015</v>
      </c>
      <c r="CN247" s="43">
        <v>9505305</v>
      </c>
      <c r="CO247" s="43">
        <v>9176978.5</v>
      </c>
      <c r="CP247" s="43">
        <v>8820890.5</v>
      </c>
      <c r="CQ247" s="43">
        <v>8673400.5</v>
      </c>
      <c r="CR247" s="43">
        <v>8935427</v>
      </c>
      <c r="CS247" s="43">
        <v>9467777</v>
      </c>
      <c r="CT247" s="43">
        <v>10053402</v>
      </c>
      <c r="CU247" s="43">
        <v>10712818</v>
      </c>
      <c r="CV247" s="43">
        <v>11186640</v>
      </c>
      <c r="CW247" s="43">
        <v>11301818.5</v>
      </c>
      <c r="CX247" s="43">
        <v>11374527.5</v>
      </c>
      <c r="CY247" s="43">
        <v>11552009</v>
      </c>
      <c r="CZ247" s="43">
        <v>11720443</v>
      </c>
      <c r="DA247" s="43">
        <v>11997425</v>
      </c>
      <c r="DB247" s="43">
        <v>12384994</v>
      </c>
      <c r="DC247" s="43">
        <v>12649447</v>
      </c>
      <c r="DD247" s="43">
        <v>12763042</v>
      </c>
      <c r="DE247" s="43">
        <v>12818524.5</v>
      </c>
      <c r="DF247" s="43">
        <v>12810103</v>
      </c>
      <c r="DG247" s="43">
        <v>12769465.5</v>
      </c>
      <c r="DH247" s="43">
        <v>12854917.5</v>
      </c>
      <c r="DI247" s="43">
        <v>13035755</v>
      </c>
      <c r="DJ247" s="43">
        <v>13260518.5</v>
      </c>
      <c r="DK247" s="43">
        <v>13553162</v>
      </c>
      <c r="DL247" s="43">
        <v>13910727</v>
      </c>
      <c r="DM247" s="43">
        <v>14152703</v>
      </c>
      <c r="DN247" s="43">
        <v>14311352</v>
      </c>
      <c r="DO247" s="43">
        <v>14591133</v>
      </c>
      <c r="DP247" s="43">
        <v>14880223</v>
      </c>
      <c r="DQ247" s="43">
        <v>15036006.5</v>
      </c>
      <c r="DR247" s="43">
        <v>15495044</v>
      </c>
      <c r="DS247" s="43">
        <v>16330787.5</v>
      </c>
      <c r="DT247" s="43">
        <v>17067419</v>
      </c>
      <c r="DU247" s="43">
        <v>17677708.5</v>
      </c>
      <c r="DV247" s="43">
        <v>18211143.5</v>
      </c>
      <c r="DW247" s="43">
        <v>18643664.5</v>
      </c>
      <c r="DX247" s="43"/>
      <c r="DY247" s="43"/>
      <c r="DZ247" s="43"/>
      <c r="EA247" s="43">
        <v>19639584</v>
      </c>
      <c r="EB247" s="43"/>
      <c r="EC247" s="43"/>
      <c r="ED247" s="43"/>
      <c r="EE247" s="43"/>
      <c r="EF247" s="43">
        <v>21938263</v>
      </c>
      <c r="EG247" s="43"/>
      <c r="EH247" s="43"/>
      <c r="EI247" s="43"/>
      <c r="EJ247" s="43"/>
      <c r="EK247" s="43">
        <v>23964947</v>
      </c>
      <c r="EL247" s="43"/>
      <c r="EM247" s="43"/>
      <c r="EN247" s="43"/>
      <c r="EO247" s="43"/>
      <c r="EP247" s="43">
        <v>24057838</v>
      </c>
      <c r="EQ247" s="43"/>
      <c r="ER247" s="43"/>
      <c r="ES247" s="43"/>
      <c r="ET247" s="43"/>
      <c r="EU247" s="43">
        <v>23668287</v>
      </c>
      <c r="EV247" s="43"/>
      <c r="EW247" s="43"/>
      <c r="EX247" s="43"/>
      <c r="EY247" s="43"/>
      <c r="EZ247" s="43">
        <v>23298742</v>
      </c>
      <c r="FA247" s="43"/>
      <c r="FB247" s="43"/>
      <c r="FC247" s="43"/>
      <c r="FD247" s="43"/>
      <c r="FE247" s="43">
        <v>24597651</v>
      </c>
      <c r="FF247" s="43"/>
      <c r="FG247" s="43"/>
      <c r="FH247" s="43"/>
      <c r="FI247" s="43"/>
      <c r="FJ247" s="43">
        <v>25414138</v>
      </c>
      <c r="FK247" s="43"/>
      <c r="FL247" s="43"/>
      <c r="FM247" s="43"/>
      <c r="FN247" s="43"/>
      <c r="FO247" s="43">
        <v>25978727</v>
      </c>
      <c r="FP247" s="43"/>
      <c r="FQ247" s="43"/>
      <c r="FR247" s="43"/>
      <c r="FS247" s="43"/>
      <c r="FT247" s="43">
        <v>25485000</v>
      </c>
      <c r="FU247" s="43"/>
      <c r="FV247" s="43"/>
      <c r="FW247" s="43"/>
      <c r="FX247" s="43"/>
      <c r="FY247" s="43">
        <v>25663359</v>
      </c>
      <c r="FZ247" s="43"/>
      <c r="GA247" s="43"/>
      <c r="GB247" s="43"/>
      <c r="GC247" s="43"/>
      <c r="GD247" s="43">
        <v>26789343</v>
      </c>
      <c r="GE247" s="43"/>
      <c r="GF247" s="43"/>
      <c r="GG247" s="43"/>
      <c r="GH247" s="43"/>
      <c r="GI247" s="43">
        <v>26834009</v>
      </c>
      <c r="GJ247" s="43"/>
      <c r="GK247" s="43"/>
      <c r="GL247" s="43"/>
      <c r="GM247" s="43"/>
      <c r="GN247" s="43">
        <v>26087567</v>
      </c>
      <c r="GO247" s="43"/>
      <c r="GP247" s="43"/>
      <c r="GQ247" s="43"/>
      <c r="GR247" s="43"/>
      <c r="GS247" s="43">
        <v>24477474</v>
      </c>
      <c r="GT247" s="43"/>
      <c r="GU247" s="43"/>
      <c r="GV247" s="43"/>
      <c r="GW247" s="43"/>
      <c r="GX247" s="43">
        <v>24634431</v>
      </c>
    </row>
    <row r="248" spans="1:206" customFormat="1">
      <c r="A248" s="181" t="s">
        <v>224</v>
      </c>
      <c r="B248" t="s">
        <v>3547</v>
      </c>
      <c r="C248" t="s">
        <v>3533</v>
      </c>
      <c r="D248" s="187" t="s">
        <v>3559</v>
      </c>
      <c r="E248" t="s">
        <v>972</v>
      </c>
      <c r="BD248" s="43">
        <v>3434308.5</v>
      </c>
      <c r="BE248" s="43">
        <v>3561894</v>
      </c>
      <c r="BF248" s="43">
        <v>3673124</v>
      </c>
      <c r="BG248" s="43">
        <v>3761853.5</v>
      </c>
      <c r="BH248" s="43">
        <v>3838089.5</v>
      </c>
      <c r="BI248" s="43">
        <v>3901707.5</v>
      </c>
      <c r="BJ248" s="43">
        <v>3950212</v>
      </c>
      <c r="BK248" s="43">
        <v>3999336</v>
      </c>
      <c r="BL248" s="43">
        <v>4063735</v>
      </c>
      <c r="BM248" s="43">
        <v>4141679</v>
      </c>
      <c r="BN248" s="43">
        <v>4220386.5</v>
      </c>
      <c r="BO248" s="43">
        <v>4289565.5</v>
      </c>
      <c r="BP248" s="43">
        <v>4348627.5</v>
      </c>
      <c r="BQ248" s="43">
        <v>4404138.5</v>
      </c>
      <c r="BR248" s="43">
        <v>4460119</v>
      </c>
      <c r="BS248" s="43">
        <v>4503094.5</v>
      </c>
      <c r="BT248" s="43">
        <v>4545197.5</v>
      </c>
      <c r="BU248" s="43">
        <v>4577508</v>
      </c>
      <c r="BV248" s="43">
        <v>4581903.5</v>
      </c>
      <c r="BW248" s="43">
        <v>4586363.5</v>
      </c>
      <c r="BX248" s="43">
        <v>4620689</v>
      </c>
      <c r="BY248" s="43">
        <v>4689455</v>
      </c>
      <c r="BZ248" s="43">
        <v>4780533</v>
      </c>
      <c r="CA248" s="43">
        <v>4892747.5</v>
      </c>
      <c r="CB248" s="43">
        <v>5023516.5</v>
      </c>
      <c r="CC248" s="43">
        <v>5175940</v>
      </c>
      <c r="CD248" s="43">
        <v>5338646.5</v>
      </c>
      <c r="CE248" s="43">
        <v>5530502.5</v>
      </c>
      <c r="CF248" s="43">
        <v>5712677</v>
      </c>
      <c r="CG248" s="43">
        <v>5862044</v>
      </c>
      <c r="CH248" s="43">
        <v>6021669</v>
      </c>
      <c r="CI248" s="43">
        <v>6164372.5</v>
      </c>
      <c r="CJ248" s="43">
        <v>6286502</v>
      </c>
      <c r="CK248" s="43">
        <v>6433736.5</v>
      </c>
      <c r="CL248" s="43">
        <v>6599832</v>
      </c>
      <c r="CM248" s="43">
        <v>6741665.5</v>
      </c>
      <c r="CN248" s="43">
        <v>6889200.5</v>
      </c>
      <c r="CO248" s="43">
        <v>7052574</v>
      </c>
      <c r="CP248" s="43">
        <v>7191958.5</v>
      </c>
      <c r="CQ248" s="43">
        <v>7294562</v>
      </c>
      <c r="CR248" s="43">
        <v>7310721</v>
      </c>
      <c r="CS248" s="43">
        <v>7206956.5</v>
      </c>
      <c r="CT248" s="43">
        <v>7000707.5</v>
      </c>
      <c r="CU248" s="43">
        <v>6756327</v>
      </c>
      <c r="CV248" s="43">
        <v>6679246</v>
      </c>
      <c r="CW248" s="43">
        <v>6924319</v>
      </c>
      <c r="CX248" s="43">
        <v>7369886.5</v>
      </c>
      <c r="CY248" s="43">
        <v>7848789</v>
      </c>
      <c r="CZ248" s="43">
        <v>8380611.5</v>
      </c>
      <c r="DA248" s="43">
        <v>8767653</v>
      </c>
      <c r="DB248" s="43">
        <v>8896300.5</v>
      </c>
      <c r="DC248" s="43">
        <v>9019382</v>
      </c>
      <c r="DD248" s="43">
        <v>9222818.5</v>
      </c>
      <c r="DE248" s="43">
        <v>9407276</v>
      </c>
      <c r="DF248" s="43">
        <v>9681272</v>
      </c>
      <c r="DG248" s="43">
        <v>10045540</v>
      </c>
      <c r="DH248" s="43">
        <v>10310622.5</v>
      </c>
      <c r="DI248" s="43">
        <v>10452919</v>
      </c>
      <c r="DJ248" s="43">
        <v>10548565</v>
      </c>
      <c r="DK248" s="43">
        <v>10594833</v>
      </c>
      <c r="DL248" s="43">
        <v>10617042</v>
      </c>
      <c r="DM248" s="43">
        <v>10745622.5</v>
      </c>
      <c r="DN248" s="43">
        <v>10945105.5</v>
      </c>
      <c r="DO248" s="43">
        <v>11171251.5</v>
      </c>
      <c r="DP248" s="43">
        <v>11447680</v>
      </c>
      <c r="DQ248" s="43">
        <v>11767855.5</v>
      </c>
      <c r="DR248" s="43">
        <v>11989450</v>
      </c>
      <c r="DS248" s="43">
        <v>12149259.5</v>
      </c>
      <c r="DT248" s="43">
        <v>12413231</v>
      </c>
      <c r="DU248" s="43">
        <v>12689763.5</v>
      </c>
      <c r="DV248" s="43">
        <v>12827083</v>
      </c>
      <c r="DW248" s="43">
        <v>13220735.5</v>
      </c>
      <c r="DX248" s="43"/>
      <c r="DY248" s="43"/>
      <c r="DZ248" s="43"/>
      <c r="EA248" s="43">
        <v>15469325</v>
      </c>
      <c r="EB248" s="43"/>
      <c r="EC248" s="43"/>
      <c r="ED248" s="43"/>
      <c r="EE248" s="43"/>
      <c r="EF248" s="43">
        <v>17337979</v>
      </c>
      <c r="EG248" s="43"/>
      <c r="EH248" s="43"/>
      <c r="EI248" s="43"/>
      <c r="EJ248" s="43"/>
      <c r="EK248" s="43">
        <v>19643042</v>
      </c>
      <c r="EL248" s="43"/>
      <c r="EM248" s="43"/>
      <c r="EN248" s="43"/>
      <c r="EO248" s="43"/>
      <c r="EP248" s="43">
        <v>21748943</v>
      </c>
      <c r="EQ248" s="43"/>
      <c r="ER248" s="43"/>
      <c r="ES248" s="43"/>
      <c r="ET248" s="43"/>
      <c r="EU248" s="43">
        <v>22114086</v>
      </c>
      <c r="EV248" s="43"/>
      <c r="EW248" s="43"/>
      <c r="EX248" s="43"/>
      <c r="EY248" s="43"/>
      <c r="EZ248" s="43">
        <v>22011117</v>
      </c>
      <c r="FA248" s="43"/>
      <c r="FB248" s="43"/>
      <c r="FC248" s="43"/>
      <c r="FD248" s="43"/>
      <c r="FE248" s="43">
        <v>21895857</v>
      </c>
      <c r="FF248" s="43"/>
      <c r="FG248" s="43"/>
      <c r="FH248" s="43"/>
      <c r="FI248" s="43"/>
      <c r="FJ248" s="43">
        <v>23326710</v>
      </c>
      <c r="FK248" s="43"/>
      <c r="FL248" s="43"/>
      <c r="FM248" s="43"/>
      <c r="FN248" s="43"/>
      <c r="FO248" s="43">
        <v>24288085</v>
      </c>
      <c r="FP248" s="43"/>
      <c r="FQ248" s="43"/>
      <c r="FR248" s="43"/>
      <c r="FS248" s="43"/>
      <c r="FT248" s="43">
        <v>24984426</v>
      </c>
      <c r="FU248" s="43"/>
      <c r="FV248" s="43"/>
      <c r="FW248" s="43"/>
      <c r="FX248" s="43"/>
      <c r="FY248" s="43">
        <v>24647965</v>
      </c>
      <c r="FZ248" s="43"/>
      <c r="GA248" s="43"/>
      <c r="GB248" s="43"/>
      <c r="GC248" s="43"/>
      <c r="GD248" s="43">
        <v>24933402</v>
      </c>
      <c r="GE248" s="43"/>
      <c r="GF248" s="43"/>
      <c r="GG248" s="43"/>
      <c r="GH248" s="43"/>
      <c r="GI248" s="43">
        <v>26144657</v>
      </c>
      <c r="GJ248" s="43"/>
      <c r="GK248" s="43"/>
      <c r="GL248" s="43"/>
      <c r="GM248" s="43"/>
      <c r="GN248" s="43">
        <v>26305959</v>
      </c>
      <c r="GO248" s="43"/>
      <c r="GP248" s="43"/>
      <c r="GQ248" s="43"/>
      <c r="GR248" s="43"/>
      <c r="GS248" s="43">
        <v>25661280</v>
      </c>
      <c r="GT248" s="43"/>
      <c r="GU248" s="43"/>
      <c r="GV248" s="43"/>
      <c r="GW248" s="43"/>
      <c r="GX248" s="43">
        <v>24144431</v>
      </c>
    </row>
    <row r="249" spans="1:206" customFormat="1">
      <c r="A249" s="181" t="s">
        <v>224</v>
      </c>
      <c r="B249" t="s">
        <v>3547</v>
      </c>
      <c r="C249" t="s">
        <v>3533</v>
      </c>
      <c r="D249" s="187" t="s">
        <v>3559</v>
      </c>
      <c r="E249" t="s">
        <v>973</v>
      </c>
      <c r="BD249" s="43">
        <v>1587279.5</v>
      </c>
      <c r="BE249" s="43">
        <v>1640442</v>
      </c>
      <c r="BF249" s="43">
        <v>1702312.5</v>
      </c>
      <c r="BG249" s="43">
        <v>1780167.5</v>
      </c>
      <c r="BH249" s="43">
        <v>1853284.5</v>
      </c>
      <c r="BI249" s="43">
        <v>1928888.5</v>
      </c>
      <c r="BJ249" s="43">
        <v>2001802.5</v>
      </c>
      <c r="BK249" s="43">
        <v>2061174.5</v>
      </c>
      <c r="BL249" s="43">
        <v>2110287.5</v>
      </c>
      <c r="BM249" s="43">
        <v>2157883</v>
      </c>
      <c r="BN249" s="43">
        <v>2196156</v>
      </c>
      <c r="BO249" s="43">
        <v>2230747</v>
      </c>
      <c r="BP249" s="43">
        <v>2267004.5</v>
      </c>
      <c r="BQ249" s="43">
        <v>2297357</v>
      </c>
      <c r="BR249" s="43">
        <v>2340005.5</v>
      </c>
      <c r="BS249" s="43">
        <v>2390562</v>
      </c>
      <c r="BT249" s="43">
        <v>2428590.5</v>
      </c>
      <c r="BU249" s="43">
        <v>2464972.5</v>
      </c>
      <c r="BV249" s="43">
        <v>2505209</v>
      </c>
      <c r="BW249" s="43">
        <v>2542386</v>
      </c>
      <c r="BX249" s="43">
        <v>2570050.5</v>
      </c>
      <c r="BY249" s="43">
        <v>2595846</v>
      </c>
      <c r="BZ249" s="43">
        <v>2618994</v>
      </c>
      <c r="CA249" s="43">
        <v>2627334</v>
      </c>
      <c r="CB249" s="43">
        <v>2639658</v>
      </c>
      <c r="CC249" s="43">
        <v>2672091.5</v>
      </c>
      <c r="CD249" s="43">
        <v>2720458</v>
      </c>
      <c r="CE249" s="43">
        <v>2784554.5</v>
      </c>
      <c r="CF249" s="43">
        <v>2866014.5</v>
      </c>
      <c r="CG249" s="43">
        <v>2949459.5</v>
      </c>
      <c r="CH249" s="43">
        <v>3041481</v>
      </c>
      <c r="CI249" s="43">
        <v>3140529</v>
      </c>
      <c r="CJ249" s="43">
        <v>3263882</v>
      </c>
      <c r="CK249" s="43">
        <v>3381683.5</v>
      </c>
      <c r="CL249" s="43">
        <v>3484643</v>
      </c>
      <c r="CM249" s="43">
        <v>3604225.5</v>
      </c>
      <c r="CN249" s="43">
        <v>3712878</v>
      </c>
      <c r="CO249" s="43">
        <v>3816766</v>
      </c>
      <c r="CP249" s="43">
        <v>3939003.5</v>
      </c>
      <c r="CQ249" s="43">
        <v>4071223.5</v>
      </c>
      <c r="CR249" s="43">
        <v>4193113</v>
      </c>
      <c r="CS249" s="43">
        <v>4319441.5</v>
      </c>
      <c r="CT249" s="43">
        <v>4457426.5</v>
      </c>
      <c r="CU249" s="43">
        <v>4578161.5</v>
      </c>
      <c r="CV249" s="43">
        <v>4675217</v>
      </c>
      <c r="CW249" s="43">
        <v>4709934</v>
      </c>
      <c r="CX249" s="43">
        <v>4648205.5</v>
      </c>
      <c r="CY249" s="43">
        <v>4521621</v>
      </c>
      <c r="CZ249" s="43">
        <v>4385365.5</v>
      </c>
      <c r="DA249" s="43">
        <v>4360646.5</v>
      </c>
      <c r="DB249" s="43">
        <v>4563605.5</v>
      </c>
      <c r="DC249" s="43">
        <v>4922919.5</v>
      </c>
      <c r="DD249" s="43">
        <v>5289402.5</v>
      </c>
      <c r="DE249" s="43">
        <v>5682161</v>
      </c>
      <c r="DF249" s="43">
        <v>6003173</v>
      </c>
      <c r="DG249" s="43">
        <v>6159599.5</v>
      </c>
      <c r="DH249" s="43">
        <v>6309673.5</v>
      </c>
      <c r="DI249" s="43">
        <v>6531962</v>
      </c>
      <c r="DJ249" s="43">
        <v>6751714.5</v>
      </c>
      <c r="DK249" s="43">
        <v>7036511.5</v>
      </c>
      <c r="DL249" s="43">
        <v>7375117.5</v>
      </c>
      <c r="DM249" s="43">
        <v>7623051</v>
      </c>
      <c r="DN249" s="43">
        <v>7761279</v>
      </c>
      <c r="DO249" s="43">
        <v>7861537</v>
      </c>
      <c r="DP249" s="43">
        <v>7935623</v>
      </c>
      <c r="DQ249" s="43">
        <v>7992439.5</v>
      </c>
      <c r="DR249" s="43">
        <v>8128426</v>
      </c>
      <c r="DS249" s="43">
        <v>8313640.5</v>
      </c>
      <c r="DT249" s="43">
        <v>8511429.5</v>
      </c>
      <c r="DU249" s="43">
        <v>8747695.5</v>
      </c>
      <c r="DV249" s="43">
        <v>8998347.5</v>
      </c>
      <c r="DW249" s="43">
        <v>9160676</v>
      </c>
      <c r="DX249" s="43"/>
      <c r="DY249" s="43"/>
      <c r="DZ249" s="43"/>
      <c r="EA249" s="43">
        <v>9982773</v>
      </c>
      <c r="EB249" s="43"/>
      <c r="EC249" s="43"/>
      <c r="ED249" s="43"/>
      <c r="EE249" s="43"/>
      <c r="EF249" s="43">
        <v>12534496</v>
      </c>
      <c r="EG249" s="43"/>
      <c r="EH249" s="43"/>
      <c r="EI249" s="43"/>
      <c r="EJ249" s="43"/>
      <c r="EK249" s="43">
        <v>14351922</v>
      </c>
      <c r="EL249" s="43"/>
      <c r="EM249" s="43"/>
      <c r="EN249" s="43"/>
      <c r="EO249" s="43"/>
      <c r="EP249" s="43">
        <v>16592670</v>
      </c>
      <c r="EQ249" s="43"/>
      <c r="ER249" s="43"/>
      <c r="ES249" s="43"/>
      <c r="ET249" s="43"/>
      <c r="EU249" s="43">
        <v>18731389</v>
      </c>
      <c r="EV249" s="43"/>
      <c r="EW249" s="43"/>
      <c r="EX249" s="43"/>
      <c r="EY249" s="43"/>
      <c r="EZ249" s="43">
        <v>19392165</v>
      </c>
      <c r="FA249" s="43"/>
      <c r="FB249" s="43"/>
      <c r="FC249" s="43"/>
      <c r="FD249" s="43"/>
      <c r="FE249" s="43">
        <v>19618639</v>
      </c>
      <c r="FF249" s="43"/>
      <c r="FG249" s="43"/>
      <c r="FH249" s="43"/>
      <c r="FI249" s="43"/>
      <c r="FJ249" s="43">
        <v>19801280</v>
      </c>
      <c r="FK249" s="43"/>
      <c r="FL249" s="43"/>
      <c r="FM249" s="43"/>
      <c r="FN249" s="43"/>
      <c r="FO249" s="43">
        <v>21371361</v>
      </c>
      <c r="FP249" s="43"/>
      <c r="FQ249" s="43"/>
      <c r="FR249" s="43"/>
      <c r="FS249" s="43"/>
      <c r="FT249" s="43">
        <v>22518550</v>
      </c>
      <c r="FU249" s="43"/>
      <c r="FV249" s="43"/>
      <c r="FW249" s="43"/>
      <c r="FX249" s="43"/>
      <c r="FY249" s="43">
        <v>23398340</v>
      </c>
      <c r="FZ249" s="43"/>
      <c r="GA249" s="43"/>
      <c r="GB249" s="43"/>
      <c r="GC249" s="43"/>
      <c r="GD249" s="43">
        <v>23293633</v>
      </c>
      <c r="GE249" s="43"/>
      <c r="GF249" s="43"/>
      <c r="GG249" s="43"/>
      <c r="GH249" s="43"/>
      <c r="GI249" s="43">
        <v>23757996</v>
      </c>
      <c r="GJ249" s="43"/>
      <c r="GK249" s="43"/>
      <c r="GL249" s="43"/>
      <c r="GM249" s="43"/>
      <c r="GN249" s="43">
        <v>25110946</v>
      </c>
      <c r="GO249" s="43"/>
      <c r="GP249" s="43"/>
      <c r="GQ249" s="43"/>
      <c r="GR249" s="43"/>
      <c r="GS249" s="43">
        <v>25457437</v>
      </c>
      <c r="GT249" s="43"/>
      <c r="GU249" s="43"/>
      <c r="GV249" s="43"/>
      <c r="GW249" s="43"/>
      <c r="GX249" s="43">
        <v>24992787</v>
      </c>
    </row>
    <row r="250" spans="1:206" customFormat="1">
      <c r="A250" s="181" t="s">
        <v>224</v>
      </c>
      <c r="B250" t="s">
        <v>3547</v>
      </c>
      <c r="C250" t="s">
        <v>3533</v>
      </c>
      <c r="D250" s="187" t="s">
        <v>3559</v>
      </c>
      <c r="E250" t="s">
        <v>974</v>
      </c>
      <c r="BD250" s="43">
        <v>541798</v>
      </c>
      <c r="BE250" s="43">
        <v>556522</v>
      </c>
      <c r="BF250" s="43">
        <v>574044.5</v>
      </c>
      <c r="BG250" s="43">
        <v>592031.5</v>
      </c>
      <c r="BH250" s="43">
        <v>615670</v>
      </c>
      <c r="BI250" s="43">
        <v>646048.5</v>
      </c>
      <c r="BJ250" s="43">
        <v>668626</v>
      </c>
      <c r="BK250" s="43">
        <v>694018.5</v>
      </c>
      <c r="BL250" s="43">
        <v>728343</v>
      </c>
      <c r="BM250" s="43">
        <v>762000.5</v>
      </c>
      <c r="BN250" s="43">
        <v>795722</v>
      </c>
      <c r="BO250" s="43">
        <v>831794</v>
      </c>
      <c r="BP250" s="43">
        <v>859918.5</v>
      </c>
      <c r="BQ250" s="43">
        <v>874248.5</v>
      </c>
      <c r="BR250" s="43">
        <v>892897.5</v>
      </c>
      <c r="BS250" s="43">
        <v>914659</v>
      </c>
      <c r="BT250" s="43">
        <v>933585.5</v>
      </c>
      <c r="BU250" s="43">
        <v>956579</v>
      </c>
      <c r="BV250" s="43">
        <v>976394.5</v>
      </c>
      <c r="BW250" s="43">
        <v>996992.5</v>
      </c>
      <c r="BX250" s="43">
        <v>1023957</v>
      </c>
      <c r="BY250" s="43">
        <v>1045788.5</v>
      </c>
      <c r="BZ250" s="43">
        <v>1064633.5</v>
      </c>
      <c r="CA250" s="43">
        <v>1086993.5</v>
      </c>
      <c r="CB250" s="43">
        <v>1109218.5</v>
      </c>
      <c r="CC250" s="43">
        <v>1125773.5</v>
      </c>
      <c r="CD250" s="43">
        <v>1139979</v>
      </c>
      <c r="CE250" s="43">
        <v>1157685.5</v>
      </c>
      <c r="CF250" s="43">
        <v>1173888</v>
      </c>
      <c r="CG250" s="43">
        <v>1193340.5</v>
      </c>
      <c r="CH250" s="43">
        <v>1219853.5</v>
      </c>
      <c r="CI250" s="43">
        <v>1251145.5</v>
      </c>
      <c r="CJ250" s="43">
        <v>1289038</v>
      </c>
      <c r="CK250" s="43">
        <v>1333069.5</v>
      </c>
      <c r="CL250" s="43">
        <v>1376726</v>
      </c>
      <c r="CM250" s="43">
        <v>1424371</v>
      </c>
      <c r="CN250" s="43">
        <v>1476402.5</v>
      </c>
      <c r="CO250" s="43">
        <v>1546038.5</v>
      </c>
      <c r="CP250" s="43">
        <v>1615978</v>
      </c>
      <c r="CQ250" s="43">
        <v>1676282.5</v>
      </c>
      <c r="CR250" s="43">
        <v>1749486.5</v>
      </c>
      <c r="CS250" s="43">
        <v>1820703.5</v>
      </c>
      <c r="CT250" s="43">
        <v>1890827.5</v>
      </c>
      <c r="CU250" s="43">
        <v>1968244.5</v>
      </c>
      <c r="CV250" s="43">
        <v>2049268</v>
      </c>
      <c r="CW250" s="43">
        <v>2126872</v>
      </c>
      <c r="CX250" s="43">
        <v>2205817</v>
      </c>
      <c r="CY250" s="43">
        <v>2291566</v>
      </c>
      <c r="CZ250" s="43">
        <v>2371111.5</v>
      </c>
      <c r="DA250" s="43">
        <v>2434948.5</v>
      </c>
      <c r="DB250" s="43">
        <v>2462688.5</v>
      </c>
      <c r="DC250" s="43">
        <v>2444510</v>
      </c>
      <c r="DD250" s="43">
        <v>2392835.5</v>
      </c>
      <c r="DE250" s="43">
        <v>2339120.5</v>
      </c>
      <c r="DF250" s="43">
        <v>2365199.5</v>
      </c>
      <c r="DG250" s="43">
        <v>2528154</v>
      </c>
      <c r="DH250" s="43">
        <v>2775461.5</v>
      </c>
      <c r="DI250" s="43">
        <v>3020814.5</v>
      </c>
      <c r="DJ250" s="43">
        <v>3276829.5</v>
      </c>
      <c r="DK250" s="43">
        <v>3489231.5</v>
      </c>
      <c r="DL250" s="43">
        <v>3613523</v>
      </c>
      <c r="DM250" s="43">
        <v>3748373.5</v>
      </c>
      <c r="DN250" s="43">
        <v>3919100</v>
      </c>
      <c r="DO250" s="43">
        <v>4078953.5</v>
      </c>
      <c r="DP250" s="43">
        <v>4276559</v>
      </c>
      <c r="DQ250" s="43">
        <v>4489959</v>
      </c>
      <c r="DR250" s="43">
        <v>4647731.5</v>
      </c>
      <c r="DS250" s="43">
        <v>4752496</v>
      </c>
      <c r="DT250" s="43">
        <v>4845956</v>
      </c>
      <c r="DU250" s="43">
        <v>4938312.5</v>
      </c>
      <c r="DV250" s="43">
        <v>4992750.5</v>
      </c>
      <c r="DW250" s="43">
        <v>5079858.5</v>
      </c>
      <c r="DX250" s="43"/>
      <c r="DY250" s="43"/>
      <c r="DZ250" s="43"/>
      <c r="EA250" s="43">
        <v>5718257</v>
      </c>
      <c r="EB250" s="43"/>
      <c r="EC250" s="43"/>
      <c r="ED250" s="43"/>
      <c r="EE250" s="43"/>
      <c r="EF250" s="43">
        <v>6804997</v>
      </c>
      <c r="EG250" s="43"/>
      <c r="EH250" s="43"/>
      <c r="EI250" s="43"/>
      <c r="EJ250" s="43"/>
      <c r="EK250" s="43">
        <v>8855203</v>
      </c>
      <c r="EL250" s="43"/>
      <c r="EM250" s="43"/>
      <c r="EN250" s="43"/>
      <c r="EO250" s="43"/>
      <c r="EP250" s="43">
        <v>10470283</v>
      </c>
      <c r="EQ250" s="43"/>
      <c r="ER250" s="43"/>
      <c r="ES250" s="43"/>
      <c r="ET250" s="43"/>
      <c r="EU250" s="43">
        <v>12473820</v>
      </c>
      <c r="EV250" s="43"/>
      <c r="EW250" s="43"/>
      <c r="EX250" s="43"/>
      <c r="EY250" s="43"/>
      <c r="EZ250" s="43">
        <v>14487084</v>
      </c>
      <c r="FA250" s="43"/>
      <c r="FB250" s="43"/>
      <c r="FC250" s="43"/>
      <c r="FD250" s="43"/>
      <c r="FE250" s="43">
        <v>15409887</v>
      </c>
      <c r="FF250" s="43"/>
      <c r="FG250" s="43"/>
      <c r="FH250" s="43"/>
      <c r="FI250" s="43"/>
      <c r="FJ250" s="43">
        <v>15996725</v>
      </c>
      <c r="FK250" s="43"/>
      <c r="FL250" s="43"/>
      <c r="FM250" s="43"/>
      <c r="FN250" s="43"/>
      <c r="FO250" s="43">
        <v>16533027</v>
      </c>
      <c r="FP250" s="43"/>
      <c r="FQ250" s="43"/>
      <c r="FR250" s="43"/>
      <c r="FS250" s="43"/>
      <c r="FT250" s="43">
        <v>18230973</v>
      </c>
      <c r="FU250" s="43"/>
      <c r="FV250" s="43"/>
      <c r="FW250" s="43"/>
      <c r="FX250" s="43"/>
      <c r="FY250" s="43">
        <v>19569409</v>
      </c>
      <c r="FZ250" s="43"/>
      <c r="GA250" s="43"/>
      <c r="GB250" s="43"/>
      <c r="GC250" s="43"/>
      <c r="GD250" s="43">
        <v>20663598</v>
      </c>
      <c r="GE250" s="43"/>
      <c r="GF250" s="43"/>
      <c r="GG250" s="43"/>
      <c r="GH250" s="43"/>
      <c r="GI250" s="43">
        <v>20910528</v>
      </c>
      <c r="GJ250" s="43"/>
      <c r="GK250" s="43"/>
      <c r="GL250" s="43"/>
      <c r="GM250" s="43"/>
      <c r="GN250" s="43">
        <v>21658832</v>
      </c>
      <c r="GO250" s="43"/>
      <c r="GP250" s="43"/>
      <c r="GQ250" s="43"/>
      <c r="GR250" s="43"/>
      <c r="GS250" s="43">
        <v>23234498</v>
      </c>
      <c r="GT250" s="43"/>
      <c r="GU250" s="43"/>
      <c r="GV250" s="43"/>
      <c r="GW250" s="43"/>
      <c r="GX250" s="43">
        <v>23889504</v>
      </c>
    </row>
    <row r="251" spans="1:206" customFormat="1">
      <c r="A251" s="181" t="s">
        <v>224</v>
      </c>
      <c r="B251" t="s">
        <v>3547</v>
      </c>
      <c r="C251" t="s">
        <v>3533</v>
      </c>
      <c r="D251" s="187" t="s">
        <v>3559</v>
      </c>
      <c r="E251" t="s">
        <v>975</v>
      </c>
      <c r="BD251" s="43">
        <v>120075.5</v>
      </c>
      <c r="BE251" s="43">
        <v>123580</v>
      </c>
      <c r="BF251" s="43">
        <v>126831.5</v>
      </c>
      <c r="BG251" s="43">
        <v>130779</v>
      </c>
      <c r="BH251" s="43">
        <v>135028</v>
      </c>
      <c r="BI251" s="43">
        <v>140054</v>
      </c>
      <c r="BJ251" s="43">
        <v>145240</v>
      </c>
      <c r="BK251" s="43">
        <v>150518</v>
      </c>
      <c r="BL251" s="43">
        <v>156399.5</v>
      </c>
      <c r="BM251" s="43">
        <v>164382</v>
      </c>
      <c r="BN251" s="43">
        <v>173400.5</v>
      </c>
      <c r="BO251" s="43">
        <v>181666</v>
      </c>
      <c r="BP251" s="43">
        <v>190612.5</v>
      </c>
      <c r="BQ251" s="43">
        <v>198444.5</v>
      </c>
      <c r="BR251" s="43">
        <v>207235</v>
      </c>
      <c r="BS251" s="43">
        <v>218112</v>
      </c>
      <c r="BT251" s="43">
        <v>228514</v>
      </c>
      <c r="BU251" s="43">
        <v>238317</v>
      </c>
      <c r="BV251" s="43">
        <v>244985.5</v>
      </c>
      <c r="BW251" s="43">
        <v>250542.5</v>
      </c>
      <c r="BX251" s="43">
        <v>258881</v>
      </c>
      <c r="BY251" s="43">
        <v>268288</v>
      </c>
      <c r="BZ251" s="43">
        <v>277474.5</v>
      </c>
      <c r="CA251" s="43">
        <v>285981</v>
      </c>
      <c r="CB251" s="43">
        <v>295343.5</v>
      </c>
      <c r="CC251" s="43">
        <v>305700</v>
      </c>
      <c r="CD251" s="43">
        <v>313382</v>
      </c>
      <c r="CE251" s="43">
        <v>321658</v>
      </c>
      <c r="CF251" s="43">
        <v>333501</v>
      </c>
      <c r="CG251" s="43">
        <v>346414.5</v>
      </c>
      <c r="CH251" s="43">
        <v>356471.5</v>
      </c>
      <c r="CI251" s="43">
        <v>365211</v>
      </c>
      <c r="CJ251" s="43">
        <v>375727</v>
      </c>
      <c r="CK251" s="43">
        <v>383832.5</v>
      </c>
      <c r="CL251" s="43">
        <v>392272</v>
      </c>
      <c r="CM251" s="43">
        <v>402729</v>
      </c>
      <c r="CN251" s="43">
        <v>414293.5</v>
      </c>
      <c r="CO251" s="43">
        <v>428976.5</v>
      </c>
      <c r="CP251" s="43">
        <v>447135</v>
      </c>
      <c r="CQ251" s="43">
        <v>463855</v>
      </c>
      <c r="CR251" s="43">
        <v>483030.5</v>
      </c>
      <c r="CS251" s="43">
        <v>506116</v>
      </c>
      <c r="CT251" s="43">
        <v>535364.5</v>
      </c>
      <c r="CU251" s="43">
        <v>562986</v>
      </c>
      <c r="CV251" s="43">
        <v>585879.5</v>
      </c>
      <c r="CW251" s="43">
        <v>614424</v>
      </c>
      <c r="CX251" s="43">
        <v>641367</v>
      </c>
      <c r="CY251" s="43">
        <v>668038.5</v>
      </c>
      <c r="CZ251" s="43">
        <v>699242</v>
      </c>
      <c r="DA251" s="43">
        <v>730592</v>
      </c>
      <c r="DB251" s="43">
        <v>761126.5</v>
      </c>
      <c r="DC251" s="43">
        <v>796349.5</v>
      </c>
      <c r="DD251" s="43">
        <v>834415</v>
      </c>
      <c r="DE251" s="43">
        <v>868177</v>
      </c>
      <c r="DF251" s="43">
        <v>901544.5</v>
      </c>
      <c r="DG251" s="43">
        <v>922670.5</v>
      </c>
      <c r="DH251" s="43">
        <v>923888</v>
      </c>
      <c r="DI251" s="43">
        <v>917194</v>
      </c>
      <c r="DJ251" s="43">
        <v>913074</v>
      </c>
      <c r="DK251" s="43">
        <v>944296</v>
      </c>
      <c r="DL251" s="43">
        <v>1035316.5</v>
      </c>
      <c r="DM251" s="43">
        <v>1161985</v>
      </c>
      <c r="DN251" s="43">
        <v>1279953</v>
      </c>
      <c r="DO251" s="43">
        <v>1399537.5</v>
      </c>
      <c r="DP251" s="43">
        <v>1502038</v>
      </c>
      <c r="DQ251" s="43">
        <v>1560706.5</v>
      </c>
      <c r="DR251" s="43">
        <v>1621929.5</v>
      </c>
      <c r="DS251" s="43">
        <v>1694547</v>
      </c>
      <c r="DT251" s="43">
        <v>1759146</v>
      </c>
      <c r="DU251" s="43">
        <v>1847268.5</v>
      </c>
      <c r="DV251" s="43">
        <v>1957485</v>
      </c>
      <c r="DW251" s="43">
        <v>2062071</v>
      </c>
      <c r="DX251" s="43"/>
      <c r="DY251" s="43"/>
      <c r="DZ251" s="43"/>
      <c r="EA251" s="43">
        <v>2344286</v>
      </c>
      <c r="EB251" s="43"/>
      <c r="EC251" s="43"/>
      <c r="ED251" s="43"/>
      <c r="EE251" s="43"/>
      <c r="EF251" s="43">
        <v>2851133</v>
      </c>
      <c r="EG251" s="43"/>
      <c r="EH251" s="43"/>
      <c r="EI251" s="43"/>
      <c r="EJ251" s="43"/>
      <c r="EK251" s="43">
        <v>3563115</v>
      </c>
      <c r="EL251" s="43"/>
      <c r="EM251" s="43"/>
      <c r="EN251" s="43"/>
      <c r="EO251" s="43"/>
      <c r="EP251" s="43">
        <v>4860301</v>
      </c>
      <c r="EQ251" s="43"/>
      <c r="ER251" s="43"/>
      <c r="ES251" s="43"/>
      <c r="ET251" s="43"/>
      <c r="EU251" s="43">
        <v>6013110</v>
      </c>
      <c r="EV251" s="43"/>
      <c r="EW251" s="43"/>
      <c r="EX251" s="43"/>
      <c r="EY251" s="43"/>
      <c r="EZ251" s="43">
        <v>7466461</v>
      </c>
      <c r="FA251" s="43"/>
      <c r="FB251" s="43"/>
      <c r="FC251" s="43"/>
      <c r="FD251" s="43"/>
      <c r="FE251" s="43">
        <v>9015873</v>
      </c>
      <c r="FF251" s="43"/>
      <c r="FG251" s="43"/>
      <c r="FH251" s="43"/>
      <c r="FI251" s="43"/>
      <c r="FJ251" s="43">
        <v>9963200</v>
      </c>
      <c r="FK251" s="43"/>
      <c r="FL251" s="43"/>
      <c r="FM251" s="43"/>
      <c r="FN251" s="43"/>
      <c r="FO251" s="43">
        <v>10748946</v>
      </c>
      <c r="FP251" s="43"/>
      <c r="FQ251" s="43"/>
      <c r="FR251" s="43"/>
      <c r="FS251" s="43"/>
      <c r="FT251" s="43">
        <v>11521554</v>
      </c>
      <c r="FU251" s="43"/>
      <c r="FV251" s="43"/>
      <c r="FW251" s="43"/>
      <c r="FX251" s="43"/>
      <c r="FY251" s="43">
        <v>13132750</v>
      </c>
      <c r="FZ251" s="43"/>
      <c r="GA251" s="43"/>
      <c r="GB251" s="43"/>
      <c r="GC251" s="43"/>
      <c r="GD251" s="43">
        <v>14526927</v>
      </c>
      <c r="GE251" s="43"/>
      <c r="GF251" s="43"/>
      <c r="GG251" s="43"/>
      <c r="GH251" s="43"/>
      <c r="GI251" s="43">
        <v>15804790</v>
      </c>
      <c r="GJ251" s="43"/>
      <c r="GK251" s="43"/>
      <c r="GL251" s="43"/>
      <c r="GM251" s="43"/>
      <c r="GN251" s="43">
        <v>16498928</v>
      </c>
      <c r="GO251" s="43"/>
      <c r="GP251" s="43"/>
      <c r="GQ251" s="43"/>
      <c r="GR251" s="43"/>
      <c r="GS251" s="43">
        <v>17618144</v>
      </c>
      <c r="GT251" s="43"/>
      <c r="GU251" s="43"/>
      <c r="GV251" s="43"/>
      <c r="GW251" s="43"/>
      <c r="GX251" s="43">
        <v>19473243</v>
      </c>
    </row>
    <row r="252" spans="1:206" customFormat="1">
      <c r="A252" s="181" t="s">
        <v>224</v>
      </c>
      <c r="B252" t="s">
        <v>3547</v>
      </c>
      <c r="C252" t="s">
        <v>3533</v>
      </c>
      <c r="D252" s="187" t="s">
        <v>3559</v>
      </c>
      <c r="E252" t="s">
        <v>976</v>
      </c>
      <c r="BD252" s="43">
        <v>16559</v>
      </c>
      <c r="BE252" s="43">
        <v>15853</v>
      </c>
      <c r="BF252" s="43">
        <v>15926</v>
      </c>
      <c r="BG252" s="43">
        <v>16458</v>
      </c>
      <c r="BH252" s="43">
        <v>17455</v>
      </c>
      <c r="BI252" s="43">
        <v>18746</v>
      </c>
      <c r="BJ252" s="43">
        <v>19777</v>
      </c>
      <c r="BK252" s="43">
        <v>20468</v>
      </c>
      <c r="BL252" s="43">
        <v>21181.5</v>
      </c>
      <c r="BM252" s="43">
        <v>22064.5</v>
      </c>
      <c r="BN252" s="43">
        <v>22927.5</v>
      </c>
      <c r="BO252" s="43">
        <v>24042</v>
      </c>
      <c r="BP252" s="43">
        <v>25154</v>
      </c>
      <c r="BQ252" s="43">
        <v>25854</v>
      </c>
      <c r="BR252" s="43">
        <v>27147</v>
      </c>
      <c r="BS252" s="43">
        <v>29101</v>
      </c>
      <c r="BT252" s="43">
        <v>30683.5</v>
      </c>
      <c r="BU252" s="43">
        <v>32526</v>
      </c>
      <c r="BV252" s="43">
        <v>34258.5</v>
      </c>
      <c r="BW252" s="43">
        <v>35537.5</v>
      </c>
      <c r="BX252" s="43">
        <v>37478.5</v>
      </c>
      <c r="BY252" s="43">
        <v>39758.5</v>
      </c>
      <c r="BZ252" s="43">
        <v>41804</v>
      </c>
      <c r="CA252" s="43">
        <v>43282</v>
      </c>
      <c r="CB252" s="43">
        <v>44598</v>
      </c>
      <c r="CC252" s="43">
        <v>46621</v>
      </c>
      <c r="CD252" s="43">
        <v>48897</v>
      </c>
      <c r="CE252" s="43">
        <v>51400.5</v>
      </c>
      <c r="CF252" s="43">
        <v>54193.5</v>
      </c>
      <c r="CG252" s="43">
        <v>57346.5</v>
      </c>
      <c r="CH252" s="43">
        <v>60210.5</v>
      </c>
      <c r="CI252" s="43">
        <v>62336</v>
      </c>
      <c r="CJ252" s="43">
        <v>64805.5</v>
      </c>
      <c r="CK252" s="43">
        <v>67772.5</v>
      </c>
      <c r="CL252" s="43">
        <v>71135.5</v>
      </c>
      <c r="CM252" s="43">
        <v>73832.5</v>
      </c>
      <c r="CN252" s="43">
        <v>75957.5</v>
      </c>
      <c r="CO252" s="43">
        <v>78108.5</v>
      </c>
      <c r="CP252" s="43">
        <v>79603</v>
      </c>
      <c r="CQ252" s="43">
        <v>81527</v>
      </c>
      <c r="CR252" s="43">
        <v>84557</v>
      </c>
      <c r="CS252" s="43">
        <v>87923.5</v>
      </c>
      <c r="CT252" s="43">
        <v>91474</v>
      </c>
      <c r="CU252" s="43">
        <v>95298</v>
      </c>
      <c r="CV252" s="43">
        <v>98476.5</v>
      </c>
      <c r="CW252" s="43">
        <v>102483.5</v>
      </c>
      <c r="CX252" s="43">
        <v>107058</v>
      </c>
      <c r="CY252" s="43">
        <v>112697.5</v>
      </c>
      <c r="CZ252" s="43">
        <v>118256.5</v>
      </c>
      <c r="DA252" s="43">
        <v>122347.5</v>
      </c>
      <c r="DB252" s="43">
        <v>127968</v>
      </c>
      <c r="DC252" s="43">
        <v>134043</v>
      </c>
      <c r="DD252" s="43">
        <v>140095</v>
      </c>
      <c r="DE252" s="43">
        <v>146643</v>
      </c>
      <c r="DF252" s="43">
        <v>154616</v>
      </c>
      <c r="DG252" s="43">
        <v>163586</v>
      </c>
      <c r="DH252" s="43">
        <v>173612</v>
      </c>
      <c r="DI252" s="43">
        <v>185481.5</v>
      </c>
      <c r="DJ252" s="43">
        <v>196900</v>
      </c>
      <c r="DK252" s="43">
        <v>207243.5</v>
      </c>
      <c r="DL252" s="43">
        <v>213931</v>
      </c>
      <c r="DM252" s="43">
        <v>216843.5</v>
      </c>
      <c r="DN252" s="43">
        <v>218334.5</v>
      </c>
      <c r="DO252" s="43">
        <v>222454</v>
      </c>
      <c r="DP252" s="43">
        <v>238054.5</v>
      </c>
      <c r="DQ252" s="43">
        <v>267998</v>
      </c>
      <c r="DR252" s="43">
        <v>303762.5</v>
      </c>
      <c r="DS252" s="43">
        <v>334808.5</v>
      </c>
      <c r="DT252" s="43">
        <v>368275</v>
      </c>
      <c r="DU252" s="43">
        <v>396600.5</v>
      </c>
      <c r="DV252" s="43">
        <v>412521</v>
      </c>
      <c r="DW252" s="43">
        <v>435143.5</v>
      </c>
      <c r="DX252" s="43"/>
      <c r="DY252" s="43"/>
      <c r="DZ252" s="43"/>
      <c r="EA252" s="43">
        <v>562877</v>
      </c>
      <c r="EB252" s="43"/>
      <c r="EC252" s="43"/>
      <c r="ED252" s="43"/>
      <c r="EE252" s="43"/>
      <c r="EF252" s="43">
        <v>705458</v>
      </c>
      <c r="EG252" s="43"/>
      <c r="EH252" s="43"/>
      <c r="EI252" s="43"/>
      <c r="EJ252" s="43"/>
      <c r="EK252" s="43">
        <v>902009</v>
      </c>
      <c r="EL252" s="43"/>
      <c r="EM252" s="43"/>
      <c r="EN252" s="43"/>
      <c r="EO252" s="43"/>
      <c r="EP252" s="43">
        <v>1191272</v>
      </c>
      <c r="EQ252" s="43"/>
      <c r="ER252" s="43"/>
      <c r="ES252" s="43"/>
      <c r="ET252" s="43"/>
      <c r="EU252" s="43">
        <v>1716376</v>
      </c>
      <c r="EV252" s="43"/>
      <c r="EW252" s="43"/>
      <c r="EX252" s="43"/>
      <c r="EY252" s="43"/>
      <c r="EZ252" s="43">
        <v>2242202</v>
      </c>
      <c r="FA252" s="43"/>
      <c r="FB252" s="43"/>
      <c r="FC252" s="43"/>
      <c r="FD252" s="43"/>
      <c r="FE252" s="43">
        <v>2926574</v>
      </c>
      <c r="FF252" s="43"/>
      <c r="FG252" s="43"/>
      <c r="FH252" s="43"/>
      <c r="FI252" s="43"/>
      <c r="FJ252" s="43">
        <v>3707719</v>
      </c>
      <c r="FK252" s="43"/>
      <c r="FL252" s="43"/>
      <c r="FM252" s="43"/>
      <c r="FN252" s="43"/>
      <c r="FO252" s="43">
        <v>4301885</v>
      </c>
      <c r="FP252" s="43"/>
      <c r="FQ252" s="43"/>
      <c r="FR252" s="43"/>
      <c r="FS252" s="43"/>
      <c r="FT252" s="43">
        <v>4880318</v>
      </c>
      <c r="FU252" s="43"/>
      <c r="FV252" s="43"/>
      <c r="FW252" s="43"/>
      <c r="FX252" s="43"/>
      <c r="FY252" s="43">
        <v>5491194</v>
      </c>
      <c r="FZ252" s="43"/>
      <c r="GA252" s="43"/>
      <c r="GB252" s="43"/>
      <c r="GC252" s="43"/>
      <c r="GD252" s="43">
        <v>6571514</v>
      </c>
      <c r="GE252" s="43"/>
      <c r="GF252" s="43"/>
      <c r="GG252" s="43"/>
      <c r="GH252" s="43"/>
      <c r="GI252" s="43">
        <v>7640408</v>
      </c>
      <c r="GJ252" s="43"/>
      <c r="GK252" s="43"/>
      <c r="GL252" s="43"/>
      <c r="GM252" s="43"/>
      <c r="GN252" s="43">
        <v>8749873</v>
      </c>
      <c r="GO252" s="43"/>
      <c r="GP252" s="43"/>
      <c r="GQ252" s="43"/>
      <c r="GR252" s="43"/>
      <c r="GS252" s="43">
        <v>9653242</v>
      </c>
      <c r="GT252" s="43"/>
      <c r="GU252" s="43"/>
      <c r="GV252" s="43"/>
      <c r="GW252" s="43"/>
      <c r="GX252" s="43">
        <v>10897887</v>
      </c>
    </row>
    <row r="253" spans="1:206" customFormat="1">
      <c r="A253" s="181" t="s">
        <v>224</v>
      </c>
      <c r="B253" t="s">
        <v>3547</v>
      </c>
      <c r="C253" t="s">
        <v>3533</v>
      </c>
      <c r="D253" s="187" t="s">
        <v>3559</v>
      </c>
      <c r="E253" t="s">
        <v>977</v>
      </c>
      <c r="BD253" s="43">
        <v>2070</v>
      </c>
      <c r="BE253" s="43">
        <v>1915.5</v>
      </c>
      <c r="BF253" s="43">
        <v>1796</v>
      </c>
      <c r="BG253" s="43">
        <v>1701.5</v>
      </c>
      <c r="BH253" s="43">
        <v>1682</v>
      </c>
      <c r="BI253" s="43">
        <v>1692</v>
      </c>
      <c r="BJ253" s="43">
        <v>1700</v>
      </c>
      <c r="BK253" s="43">
        <v>1699.5</v>
      </c>
      <c r="BL253" s="43">
        <v>1728</v>
      </c>
      <c r="BM253" s="43">
        <v>1829.5</v>
      </c>
      <c r="BN253" s="43">
        <v>1971.5</v>
      </c>
      <c r="BO253" s="43">
        <v>2100.5</v>
      </c>
      <c r="BP253" s="43">
        <v>2177</v>
      </c>
      <c r="BQ253" s="43">
        <v>2231</v>
      </c>
      <c r="BR253" s="43">
        <v>2318</v>
      </c>
      <c r="BS253" s="43">
        <v>2409</v>
      </c>
      <c r="BT253" s="43">
        <v>2522</v>
      </c>
      <c r="BU253" s="43">
        <v>2668</v>
      </c>
      <c r="BV253" s="43">
        <v>2784</v>
      </c>
      <c r="BW253" s="43">
        <v>2944</v>
      </c>
      <c r="BX253" s="43">
        <v>3210.5</v>
      </c>
      <c r="BY253" s="43">
        <v>3460</v>
      </c>
      <c r="BZ253" s="43">
        <v>3703</v>
      </c>
      <c r="CA253" s="43">
        <v>3890</v>
      </c>
      <c r="CB253" s="43">
        <v>4017</v>
      </c>
      <c r="CC253" s="43">
        <v>4252</v>
      </c>
      <c r="CD253" s="43">
        <v>4497.5</v>
      </c>
      <c r="CE253" s="43">
        <v>4725.5</v>
      </c>
      <c r="CF253" s="43">
        <v>4956</v>
      </c>
      <c r="CG253" s="43">
        <v>5267</v>
      </c>
      <c r="CH253" s="43">
        <v>5669.5</v>
      </c>
      <c r="CI253" s="43">
        <v>6046</v>
      </c>
      <c r="CJ253" s="43">
        <v>6464</v>
      </c>
      <c r="CK253" s="43">
        <v>6868</v>
      </c>
      <c r="CL253" s="43">
        <v>7228</v>
      </c>
      <c r="CM253" s="43">
        <v>7561.5</v>
      </c>
      <c r="CN253" s="43">
        <v>7858.5</v>
      </c>
      <c r="CO253" s="43">
        <v>8216.5</v>
      </c>
      <c r="CP253" s="43">
        <v>8608.5</v>
      </c>
      <c r="CQ253" s="43">
        <v>9043</v>
      </c>
      <c r="CR253" s="43">
        <v>9424.5</v>
      </c>
      <c r="CS253" s="43">
        <v>9644</v>
      </c>
      <c r="CT253" s="43">
        <v>9835.5</v>
      </c>
      <c r="CU253" s="43">
        <v>9929.5</v>
      </c>
      <c r="CV253" s="43">
        <v>10061</v>
      </c>
      <c r="CW253" s="43">
        <v>10347</v>
      </c>
      <c r="CX253" s="43">
        <v>10646.5</v>
      </c>
      <c r="CY253" s="43">
        <v>10848</v>
      </c>
      <c r="CZ253" s="43">
        <v>11098.5</v>
      </c>
      <c r="DA253" s="43">
        <v>11345.5</v>
      </c>
      <c r="DB253" s="43">
        <v>11682.5</v>
      </c>
      <c r="DC253" s="43">
        <v>12135.5</v>
      </c>
      <c r="DD253" s="43">
        <v>12725</v>
      </c>
      <c r="DE253" s="43">
        <v>13214.5</v>
      </c>
      <c r="DF253" s="43">
        <v>13585</v>
      </c>
      <c r="DG253" s="43">
        <v>14321.5</v>
      </c>
      <c r="DH253" s="43">
        <v>15101</v>
      </c>
      <c r="DI253" s="43">
        <v>15984</v>
      </c>
      <c r="DJ253" s="43">
        <v>17003.5</v>
      </c>
      <c r="DK253" s="43">
        <v>18148</v>
      </c>
      <c r="DL253" s="43">
        <v>19549.5</v>
      </c>
      <c r="DM253" s="43">
        <v>21119</v>
      </c>
      <c r="DN253" s="43">
        <v>22809.5</v>
      </c>
      <c r="DO253" s="43">
        <v>24497</v>
      </c>
      <c r="DP253" s="43">
        <v>26178</v>
      </c>
      <c r="DQ253" s="43">
        <v>27357.5</v>
      </c>
      <c r="DR253" s="43">
        <v>29130.5</v>
      </c>
      <c r="DS253" s="43">
        <v>30932.5</v>
      </c>
      <c r="DT253" s="43">
        <v>31975</v>
      </c>
      <c r="DU253" s="43">
        <v>34931.5</v>
      </c>
      <c r="DV253" s="43">
        <v>40759.5</v>
      </c>
      <c r="DW253" s="43">
        <v>47975.5</v>
      </c>
      <c r="DX253" s="43"/>
      <c r="DY253" s="43"/>
      <c r="DZ253" s="43"/>
      <c r="EA253" s="43">
        <v>56570</v>
      </c>
      <c r="EB253" s="43"/>
      <c r="EC253" s="43"/>
      <c r="ED253" s="43"/>
      <c r="EE253" s="43"/>
      <c r="EF253" s="43">
        <v>84175</v>
      </c>
      <c r="EG253" s="43"/>
      <c r="EH253" s="43"/>
      <c r="EI253" s="43"/>
      <c r="EJ253" s="43"/>
      <c r="EK253" s="43">
        <v>110105</v>
      </c>
      <c r="EL253" s="43"/>
      <c r="EM253" s="43"/>
      <c r="EN253" s="43"/>
      <c r="EO253" s="43"/>
      <c r="EP253" s="43">
        <v>146779</v>
      </c>
      <c r="EQ253" s="43"/>
      <c r="ER253" s="43"/>
      <c r="ES253" s="43"/>
      <c r="ET253" s="43"/>
      <c r="EU253" s="43">
        <v>203862</v>
      </c>
      <c r="EV253" s="43"/>
      <c r="EW253" s="43"/>
      <c r="EX253" s="43"/>
      <c r="EY253" s="43"/>
      <c r="EZ253" s="43">
        <v>308710</v>
      </c>
      <c r="FA253" s="43"/>
      <c r="FB253" s="43"/>
      <c r="FC253" s="43"/>
      <c r="FD253" s="43"/>
      <c r="FE253" s="43">
        <v>424457</v>
      </c>
      <c r="FF253" s="43"/>
      <c r="FG253" s="43"/>
      <c r="FH253" s="43"/>
      <c r="FI253" s="43"/>
      <c r="FJ253" s="43">
        <v>578195</v>
      </c>
      <c r="FK253" s="43"/>
      <c r="FL253" s="43"/>
      <c r="FM253" s="43"/>
      <c r="FN253" s="43"/>
      <c r="FO253" s="43">
        <v>760279</v>
      </c>
      <c r="FP253" s="43"/>
      <c r="FQ253" s="43"/>
      <c r="FR253" s="43"/>
      <c r="FS253" s="43"/>
      <c r="FT253" s="43">
        <v>918163</v>
      </c>
      <c r="FU253" s="43"/>
      <c r="FV253" s="43"/>
      <c r="FW253" s="43"/>
      <c r="FX253" s="43"/>
      <c r="FY253" s="43">
        <v>1088176</v>
      </c>
      <c r="FZ253" s="43"/>
      <c r="GA253" s="43"/>
      <c r="GB253" s="43"/>
      <c r="GC253" s="43"/>
      <c r="GD253" s="43">
        <v>1279771</v>
      </c>
      <c r="GE253" s="43"/>
      <c r="GF253" s="43"/>
      <c r="GG253" s="43"/>
      <c r="GH253" s="43"/>
      <c r="GI253" s="43">
        <v>1609578</v>
      </c>
      <c r="GJ253" s="43"/>
      <c r="GK253" s="43"/>
      <c r="GL253" s="43"/>
      <c r="GM253" s="43"/>
      <c r="GN253" s="43">
        <v>1963082</v>
      </c>
      <c r="GO253" s="43"/>
      <c r="GP253" s="43"/>
      <c r="GQ253" s="43"/>
      <c r="GR253" s="43"/>
      <c r="GS253" s="43">
        <v>2357950</v>
      </c>
      <c r="GT253" s="43"/>
      <c r="GU253" s="43"/>
      <c r="GV253" s="43"/>
      <c r="GW253" s="43"/>
      <c r="GX253" s="43">
        <v>2738757</v>
      </c>
    </row>
    <row r="254" spans="1:206" s="67" customFormat="1">
      <c r="A254" s="182" t="s">
        <v>224</v>
      </c>
      <c r="B254" s="67" t="s">
        <v>3547</v>
      </c>
      <c r="C254" s="67" t="s">
        <v>3533</v>
      </c>
      <c r="D254" s="188" t="s">
        <v>3560</v>
      </c>
      <c r="E254" s="67" t="s">
        <v>978</v>
      </c>
      <c r="BD254" s="175">
        <f>SUM(BD246:BD253,BD225:BD232)/SUM(BD212:BD253)</f>
        <v>8.9370122710325101E-2</v>
      </c>
      <c r="BE254" s="175">
        <f t="shared" ref="BE254:DP254" si="24">SUM(BE246:BE253,BE225:BE232)/SUM(BE212:BE253)</f>
        <v>9.0660274714203168E-2</v>
      </c>
      <c r="BF254" s="175">
        <f t="shared" si="24"/>
        <v>9.1896177722673777E-2</v>
      </c>
      <c r="BG254" s="175">
        <f t="shared" si="24"/>
        <v>9.3177463416765804E-2</v>
      </c>
      <c r="BH254" s="175">
        <f t="shared" si="24"/>
        <v>9.4375509325206788E-2</v>
      </c>
      <c r="BI254" s="175">
        <f t="shared" si="24"/>
        <v>9.5483914883509796E-2</v>
      </c>
      <c r="BJ254" s="175">
        <f t="shared" si="24"/>
        <v>9.6429757414652109E-2</v>
      </c>
      <c r="BK254" s="175">
        <f t="shared" si="24"/>
        <v>9.7196309008602016E-2</v>
      </c>
      <c r="BL254" s="175">
        <f t="shared" si="24"/>
        <v>9.7942800362024365E-2</v>
      </c>
      <c r="BM254" s="175">
        <f t="shared" si="24"/>
        <v>9.8883646450113716E-2</v>
      </c>
      <c r="BN254" s="175">
        <f t="shared" si="24"/>
        <v>9.9909925674316807E-2</v>
      </c>
      <c r="BO254" s="175">
        <f t="shared" si="24"/>
        <v>0.10095421397998777</v>
      </c>
      <c r="BP254" s="175">
        <f t="shared" si="24"/>
        <v>0.10194546249221277</v>
      </c>
      <c r="BQ254" s="175">
        <f t="shared" si="24"/>
        <v>0.10283991555628652</v>
      </c>
      <c r="BR254" s="175">
        <f t="shared" si="24"/>
        <v>0.10385461042701453</v>
      </c>
      <c r="BS254" s="175">
        <f t="shared" si="24"/>
        <v>0.10499368435298385</v>
      </c>
      <c r="BT254" s="175">
        <f t="shared" si="24"/>
        <v>0.10618065422096097</v>
      </c>
      <c r="BU254" s="175">
        <f t="shared" si="24"/>
        <v>0.10758606670033627</v>
      </c>
      <c r="BV254" s="175">
        <f t="shared" si="24"/>
        <v>0.10886418456750294</v>
      </c>
      <c r="BW254" s="175">
        <f t="shared" si="24"/>
        <v>0.10993862008467746</v>
      </c>
      <c r="BX254" s="175">
        <f t="shared" si="24"/>
        <v>0.11125172628634449</v>
      </c>
      <c r="BY254" s="175">
        <f t="shared" si="24"/>
        <v>0.1126191201602576</v>
      </c>
      <c r="BZ254" s="175">
        <f t="shared" si="24"/>
        <v>0.11403905614049047</v>
      </c>
      <c r="CA254" s="175">
        <f t="shared" si="24"/>
        <v>0.11562238945154986</v>
      </c>
      <c r="CB254" s="175">
        <f t="shared" si="24"/>
        <v>0.11728585405834137</v>
      </c>
      <c r="CC254" s="175">
        <f t="shared" si="24"/>
        <v>0.11902936854435056</v>
      </c>
      <c r="CD254" s="175">
        <f t="shared" si="24"/>
        <v>0.12081919186512984</v>
      </c>
      <c r="CE254" s="175">
        <f t="shared" si="24"/>
        <v>0.12267573143103364</v>
      </c>
      <c r="CF254" s="175">
        <f t="shared" si="24"/>
        <v>0.12447193340067211</v>
      </c>
      <c r="CG254" s="175">
        <f t="shared" si="24"/>
        <v>0.12599908581836319</v>
      </c>
      <c r="CH254" s="175">
        <f t="shared" si="24"/>
        <v>0.12685250826643341</v>
      </c>
      <c r="CI254" s="175">
        <f t="shared" si="24"/>
        <v>0.12694359135545769</v>
      </c>
      <c r="CJ254" s="175">
        <f t="shared" si="24"/>
        <v>0.12663906045322734</v>
      </c>
      <c r="CK254" s="175">
        <f t="shared" si="24"/>
        <v>0.12611211927446209</v>
      </c>
      <c r="CL254" s="175">
        <f t="shared" si="24"/>
        <v>0.12620246341248892</v>
      </c>
      <c r="CM254" s="175">
        <f t="shared" si="24"/>
        <v>0.127508790000642</v>
      </c>
      <c r="CN254" s="175">
        <f t="shared" si="24"/>
        <v>0.12927012512868483</v>
      </c>
      <c r="CO254" s="175">
        <f t="shared" si="24"/>
        <v>0.13086174948733656</v>
      </c>
      <c r="CP254" s="175">
        <f t="shared" si="24"/>
        <v>0.13257259919059414</v>
      </c>
      <c r="CQ254" s="175">
        <f t="shared" si="24"/>
        <v>0.13405864085563204</v>
      </c>
      <c r="CR254" s="175">
        <f t="shared" si="24"/>
        <v>0.13509496349715955</v>
      </c>
      <c r="CS254" s="175">
        <f t="shared" si="24"/>
        <v>0.13624455482131947</v>
      </c>
      <c r="CT254" s="175">
        <f t="shared" si="24"/>
        <v>0.13745645634010653</v>
      </c>
      <c r="CU254" s="175">
        <f t="shared" si="24"/>
        <v>0.13850970755927683</v>
      </c>
      <c r="CV254" s="175">
        <f t="shared" si="24"/>
        <v>0.13969581381242513</v>
      </c>
      <c r="CW254" s="175">
        <f t="shared" si="24"/>
        <v>0.1409699380146163</v>
      </c>
      <c r="CX254" s="175">
        <f t="shared" si="24"/>
        <v>0.14199089667678744</v>
      </c>
      <c r="CY254" s="175">
        <f t="shared" si="24"/>
        <v>0.14271605249916267</v>
      </c>
      <c r="CZ254" s="175">
        <f t="shared" si="24"/>
        <v>0.14328381449226163</v>
      </c>
      <c r="DA254" s="175">
        <f t="shared" si="24"/>
        <v>0.14381589200578712</v>
      </c>
      <c r="DB254" s="175">
        <f t="shared" si="24"/>
        <v>0.14445651311369229</v>
      </c>
      <c r="DC254" s="175">
        <f t="shared" si="24"/>
        <v>0.14541629811014922</v>
      </c>
      <c r="DD254" s="175">
        <f t="shared" si="24"/>
        <v>0.14634483982470184</v>
      </c>
      <c r="DE254" s="175">
        <f t="shared" si="24"/>
        <v>0.14718403191658436</v>
      </c>
      <c r="DF254" s="175">
        <f t="shared" si="24"/>
        <v>0.14829265966869706</v>
      </c>
      <c r="DG254" s="175">
        <f t="shared" si="24"/>
        <v>0.14966471007523807</v>
      </c>
      <c r="DH254" s="175">
        <f t="shared" si="24"/>
        <v>0.15092777291164725</v>
      </c>
      <c r="DI254" s="175">
        <f t="shared" si="24"/>
        <v>0.15198674973278709</v>
      </c>
      <c r="DJ254" s="175">
        <f t="shared" si="24"/>
        <v>0.15336712202320402</v>
      </c>
      <c r="DK254" s="175">
        <f t="shared" si="24"/>
        <v>0.15508230283191884</v>
      </c>
      <c r="DL254" s="175">
        <f t="shared" si="24"/>
        <v>0.1567145063126302</v>
      </c>
      <c r="DM254" s="175">
        <f t="shared" si="24"/>
        <v>0.15894495734747702</v>
      </c>
      <c r="DN254" s="175">
        <f t="shared" si="24"/>
        <v>0.16197481975556161</v>
      </c>
      <c r="DO254" s="175">
        <f t="shared" si="24"/>
        <v>0.16507633001523053</v>
      </c>
      <c r="DP254" s="175">
        <f t="shared" si="24"/>
        <v>0.1679188130561747</v>
      </c>
      <c r="DQ254" s="175">
        <f t="shared" ref="DQ254:DW254" si="25">SUM(DQ246:DQ253,DQ225:DQ232)/SUM(DQ212:DQ253)</f>
        <v>0.17035680115881019</v>
      </c>
      <c r="DR254" s="175">
        <f t="shared" si="25"/>
        <v>0.17321437189968489</v>
      </c>
      <c r="DS254" s="175">
        <f t="shared" si="25"/>
        <v>0.17621774873631937</v>
      </c>
      <c r="DT254" s="175">
        <f t="shared" si="25"/>
        <v>0.17897415061850352</v>
      </c>
      <c r="DU254" s="175">
        <f t="shared" si="25"/>
        <v>0.1820822638263887</v>
      </c>
      <c r="DV254" s="175">
        <f t="shared" si="25"/>
        <v>0.18534817971556422</v>
      </c>
      <c r="DW254" s="175">
        <f t="shared" si="25"/>
        <v>0.18875106045457687</v>
      </c>
      <c r="DX254" s="68"/>
      <c r="DY254" s="68"/>
      <c r="DZ254" s="68"/>
      <c r="EA254" s="68"/>
      <c r="EB254" s="68"/>
      <c r="EC254" s="68"/>
      <c r="ED254" s="68"/>
      <c r="EE254" s="68"/>
      <c r="EF254" s="68"/>
      <c r="EG254" s="68"/>
      <c r="EH254" s="68"/>
      <c r="EI254" s="68"/>
      <c r="EJ254" s="68"/>
      <c r="EK254" s="68"/>
      <c r="EL254" s="68"/>
      <c r="EM254" s="68"/>
      <c r="EN254" s="68"/>
      <c r="EO254" s="68"/>
      <c r="EP254" s="68"/>
      <c r="EQ254" s="68"/>
      <c r="ER254" s="68"/>
      <c r="ES254" s="68"/>
      <c r="ET254" s="68"/>
      <c r="EU254" s="68"/>
      <c r="EV254" s="68"/>
      <c r="EW254" s="68"/>
      <c r="EX254" s="68"/>
      <c r="EY254" s="68"/>
      <c r="EZ254" s="68"/>
      <c r="FA254" s="68"/>
      <c r="FB254" s="68"/>
      <c r="FC254" s="68"/>
      <c r="FD254" s="68"/>
      <c r="FE254" s="68"/>
      <c r="FF254" s="68"/>
      <c r="FG254" s="68"/>
      <c r="FH254" s="68"/>
      <c r="FI254" s="68"/>
      <c r="FJ254" s="68"/>
      <c r="FK254" s="68"/>
      <c r="FL254" s="68"/>
      <c r="FM254" s="68"/>
      <c r="FN254" s="68"/>
      <c r="FO254" s="68"/>
      <c r="FP254" s="68"/>
      <c r="FQ254" s="68"/>
      <c r="FR254" s="68"/>
      <c r="FS254" s="68"/>
      <c r="FT254" s="68"/>
      <c r="FU254" s="68"/>
      <c r="FV254" s="68"/>
      <c r="FW254" s="68"/>
      <c r="FX254" s="68"/>
      <c r="FY254" s="68"/>
      <c r="FZ254" s="68"/>
      <c r="GA254" s="68"/>
      <c r="GB254" s="68"/>
      <c r="GC254" s="68"/>
      <c r="GD254" s="68"/>
      <c r="GE254" s="68"/>
      <c r="GF254" s="68"/>
      <c r="GG254" s="68"/>
      <c r="GH254" s="68"/>
      <c r="GI254" s="68"/>
      <c r="GJ254" s="68"/>
      <c r="GK254" s="68"/>
      <c r="GL254" s="68"/>
      <c r="GM254" s="68"/>
      <c r="GN254" s="68"/>
      <c r="GO254" s="68"/>
      <c r="GP254" s="68"/>
      <c r="GQ254" s="68"/>
      <c r="GR254" s="68"/>
      <c r="GS254" s="68"/>
      <c r="GT254" s="68"/>
      <c r="GU254" s="68"/>
      <c r="GV254" s="68"/>
      <c r="GW254" s="68"/>
      <c r="GX254" s="68"/>
    </row>
    <row r="255" spans="1:206" s="67" customFormat="1">
      <c r="A255" s="182" t="s">
        <v>224</v>
      </c>
      <c r="B255" s="67" t="s">
        <v>3547</v>
      </c>
      <c r="C255" s="67" t="s">
        <v>3533</v>
      </c>
      <c r="D255" s="188" t="s">
        <v>3560</v>
      </c>
      <c r="E255" s="67" t="s">
        <v>979</v>
      </c>
      <c r="BD255" s="175">
        <f>SUM(BD225:BD232)/SUM(BD212:BD232)</f>
        <v>9.649399929863213E-2</v>
      </c>
      <c r="BE255" s="175">
        <f t="shared" ref="BE255:DP255" si="26">SUM(BE225:BE232)/SUM(BE212:BE232)</f>
        <v>9.8350383884497017E-2</v>
      </c>
      <c r="BF255" s="175">
        <f t="shared" si="26"/>
        <v>0.10016618493330397</v>
      </c>
      <c r="BG255" s="175">
        <f t="shared" si="26"/>
        <v>0.10195092653891195</v>
      </c>
      <c r="BH255" s="175">
        <f t="shared" si="26"/>
        <v>0.10369663481129295</v>
      </c>
      <c r="BI255" s="175">
        <f t="shared" si="26"/>
        <v>0.10538912216851615</v>
      </c>
      <c r="BJ255" s="175">
        <f t="shared" si="26"/>
        <v>0.10691972867011787</v>
      </c>
      <c r="BK255" s="175">
        <f t="shared" si="26"/>
        <v>0.10827326631012608</v>
      </c>
      <c r="BL255" s="175">
        <f t="shared" si="26"/>
        <v>0.10963291353241586</v>
      </c>
      <c r="BM255" s="175">
        <f t="shared" si="26"/>
        <v>0.11120700038460769</v>
      </c>
      <c r="BN255" s="175">
        <f t="shared" si="26"/>
        <v>0.11289225229809824</v>
      </c>
      <c r="BO255" s="175">
        <f t="shared" si="26"/>
        <v>0.11459251091913773</v>
      </c>
      <c r="BP255" s="175">
        <f t="shared" si="26"/>
        <v>0.11620680097168129</v>
      </c>
      <c r="BQ255" s="175">
        <f t="shared" si="26"/>
        <v>0.11767605847094408</v>
      </c>
      <c r="BR255" s="175">
        <f t="shared" si="26"/>
        <v>0.11919584842185454</v>
      </c>
      <c r="BS255" s="175">
        <f t="shared" si="26"/>
        <v>0.12077538148283182</v>
      </c>
      <c r="BT255" s="175">
        <f t="shared" si="26"/>
        <v>0.12233232856469557</v>
      </c>
      <c r="BU255" s="175">
        <f t="shared" si="26"/>
        <v>0.1240713559597756</v>
      </c>
      <c r="BV255" s="175">
        <f t="shared" si="26"/>
        <v>0.12570815219776466</v>
      </c>
      <c r="BW255" s="175">
        <f t="shared" si="26"/>
        <v>0.12717987534001107</v>
      </c>
      <c r="BX255" s="175">
        <f t="shared" si="26"/>
        <v>0.12890195277938454</v>
      </c>
      <c r="BY255" s="175">
        <f t="shared" si="26"/>
        <v>0.1306885793076818</v>
      </c>
      <c r="BZ255" s="175">
        <f t="shared" si="26"/>
        <v>0.13257032701384552</v>
      </c>
      <c r="CA255" s="175">
        <f t="shared" si="26"/>
        <v>0.13464447701954055</v>
      </c>
      <c r="CB255" s="175">
        <f t="shared" si="26"/>
        <v>0.13680554565518782</v>
      </c>
      <c r="CC255" s="175">
        <f t="shared" si="26"/>
        <v>0.13906676249710093</v>
      </c>
      <c r="CD255" s="175">
        <f t="shared" si="26"/>
        <v>0.14137159941354896</v>
      </c>
      <c r="CE255" s="175">
        <f t="shared" si="26"/>
        <v>0.14373821429712719</v>
      </c>
      <c r="CF255" s="175">
        <f t="shared" si="26"/>
        <v>0.14604328264949781</v>
      </c>
      <c r="CG255" s="175">
        <f t="shared" si="26"/>
        <v>0.14804691601968081</v>
      </c>
      <c r="CH255" s="175">
        <f t="shared" si="26"/>
        <v>0.14932060505064457</v>
      </c>
      <c r="CI255" s="175">
        <f t="shared" si="26"/>
        <v>0.14972260930640513</v>
      </c>
      <c r="CJ255" s="175">
        <f t="shared" si="26"/>
        <v>0.14965193511374314</v>
      </c>
      <c r="CK255" s="175">
        <f t="shared" si="26"/>
        <v>0.14931991457034768</v>
      </c>
      <c r="CL255" s="175">
        <f t="shared" si="26"/>
        <v>0.14960553299984217</v>
      </c>
      <c r="CM255" s="175">
        <f t="shared" si="26"/>
        <v>0.15121488199941016</v>
      </c>
      <c r="CN255" s="175">
        <f t="shared" si="26"/>
        <v>0.15330664129764798</v>
      </c>
      <c r="CO255" s="175">
        <f t="shared" si="26"/>
        <v>0.15516969837320513</v>
      </c>
      <c r="CP255" s="175">
        <f t="shared" si="26"/>
        <v>0.15711145455587269</v>
      </c>
      <c r="CQ255" s="175">
        <f t="shared" si="26"/>
        <v>0.15878676701333538</v>
      </c>
      <c r="CR255" s="175">
        <f t="shared" si="26"/>
        <v>0.15994843029162364</v>
      </c>
      <c r="CS255" s="175">
        <f t="shared" si="26"/>
        <v>0.16109891751934929</v>
      </c>
      <c r="CT255" s="175">
        <f t="shared" si="26"/>
        <v>0.16216284397977102</v>
      </c>
      <c r="CU255" s="175">
        <f t="shared" si="26"/>
        <v>0.1629079791387347</v>
      </c>
      <c r="CV255" s="175">
        <f t="shared" si="26"/>
        <v>0.16366359596234645</v>
      </c>
      <c r="CW255" s="175">
        <f t="shared" si="26"/>
        <v>0.16447812214011576</v>
      </c>
      <c r="CX255" s="175">
        <f t="shared" si="26"/>
        <v>0.16504166634250403</v>
      </c>
      <c r="CY255" s="175">
        <f t="shared" si="26"/>
        <v>0.16535737748866883</v>
      </c>
      <c r="CZ255" s="175">
        <f t="shared" si="26"/>
        <v>0.16550706235483154</v>
      </c>
      <c r="DA255" s="175">
        <f t="shared" si="26"/>
        <v>0.1656493173459396</v>
      </c>
      <c r="DB255" s="175">
        <f t="shared" si="26"/>
        <v>0.1659836836605626</v>
      </c>
      <c r="DC255" s="175">
        <f t="shared" si="26"/>
        <v>0.16656915629508121</v>
      </c>
      <c r="DD255" s="175">
        <f t="shared" si="26"/>
        <v>0.16707821386699209</v>
      </c>
      <c r="DE255" s="175">
        <f t="shared" si="26"/>
        <v>0.16749670816365994</v>
      </c>
      <c r="DF255" s="175">
        <f t="shared" si="26"/>
        <v>0.16822361325411223</v>
      </c>
      <c r="DG255" s="175">
        <f t="shared" si="26"/>
        <v>0.16925697604985473</v>
      </c>
      <c r="DH255" s="175">
        <f t="shared" si="26"/>
        <v>0.17019020726676848</v>
      </c>
      <c r="DI255" s="175">
        <f t="shared" si="26"/>
        <v>0.170927419914886</v>
      </c>
      <c r="DJ255" s="175">
        <f t="shared" si="26"/>
        <v>0.17194950463744083</v>
      </c>
      <c r="DK255" s="175">
        <f t="shared" si="26"/>
        <v>0.17333656670599265</v>
      </c>
      <c r="DL255" s="175">
        <f t="shared" si="26"/>
        <v>0.1746937211878293</v>
      </c>
      <c r="DM255" s="175">
        <f t="shared" si="26"/>
        <v>0.17665874289263558</v>
      </c>
      <c r="DN255" s="175">
        <f t="shared" si="26"/>
        <v>0.1795073619203654</v>
      </c>
      <c r="DO255" s="175">
        <f t="shared" si="26"/>
        <v>0.1824785776298522</v>
      </c>
      <c r="DP255" s="175">
        <f t="shared" si="26"/>
        <v>0.18514541830690015</v>
      </c>
      <c r="DQ255" s="175">
        <f t="shared" ref="DQ255:DW255" si="27">SUM(DQ225:DQ232)/SUM(DQ212:DQ232)</f>
        <v>0.18743813924859112</v>
      </c>
      <c r="DR255" s="175">
        <f t="shared" si="27"/>
        <v>0.1901867578679487</v>
      </c>
      <c r="DS255" s="175">
        <f t="shared" si="27"/>
        <v>0.19308501413535975</v>
      </c>
      <c r="DT255" s="175">
        <f t="shared" si="27"/>
        <v>0.19577458322132421</v>
      </c>
      <c r="DU255" s="175">
        <f t="shared" si="27"/>
        <v>0.19883957902858007</v>
      </c>
      <c r="DV255" s="175">
        <f t="shared" si="27"/>
        <v>0.20213448494933764</v>
      </c>
      <c r="DW255" s="175">
        <f t="shared" si="27"/>
        <v>0.20565027473357558</v>
      </c>
      <c r="DX255" s="68"/>
      <c r="DY255" s="68"/>
      <c r="DZ255" s="68"/>
      <c r="EA255" s="68"/>
      <c r="EB255" s="68"/>
      <c r="EC255" s="68"/>
      <c r="ED255" s="68"/>
      <c r="EE255" s="68"/>
      <c r="EF255" s="68"/>
      <c r="EG255" s="68"/>
      <c r="EH255" s="68"/>
      <c r="EI255" s="68"/>
      <c r="EJ255" s="68"/>
      <c r="EK255" s="68"/>
      <c r="EL255" s="68"/>
      <c r="EM255" s="68"/>
      <c r="EN255" s="68"/>
      <c r="EO255" s="68"/>
      <c r="EP255" s="68"/>
      <c r="EQ255" s="68"/>
      <c r="ER255" s="68"/>
      <c r="ES255" s="68"/>
      <c r="ET255" s="68"/>
      <c r="EU255" s="68"/>
      <c r="EV255" s="68"/>
      <c r="EW255" s="68"/>
      <c r="EX255" s="68"/>
      <c r="EY255" s="68"/>
      <c r="EZ255" s="68"/>
      <c r="FA255" s="68"/>
      <c r="FB255" s="68"/>
      <c r="FC255" s="68"/>
      <c r="FD255" s="68"/>
      <c r="FE255" s="68"/>
      <c r="FF255" s="68"/>
      <c r="FG255" s="68"/>
      <c r="FH255" s="68"/>
      <c r="FI255" s="68"/>
      <c r="FJ255" s="68"/>
      <c r="FK255" s="68"/>
      <c r="FL255" s="68"/>
      <c r="FM255" s="68"/>
      <c r="FN255" s="68"/>
      <c r="FO255" s="68"/>
      <c r="FP255" s="68"/>
      <c r="FQ255" s="68"/>
      <c r="FR255" s="68"/>
      <c r="FS255" s="68"/>
      <c r="FT255" s="68"/>
      <c r="FU255" s="68"/>
      <c r="FV255" s="68"/>
      <c r="FW255" s="68"/>
      <c r="FX255" s="68"/>
      <c r="FY255" s="68"/>
      <c r="FZ255" s="68"/>
      <c r="GA255" s="68"/>
      <c r="GB255" s="68"/>
      <c r="GC255" s="68"/>
      <c r="GD255" s="68"/>
      <c r="GE255" s="68"/>
      <c r="GF255" s="68"/>
      <c r="GG255" s="68"/>
      <c r="GH255" s="68"/>
      <c r="GI255" s="68"/>
      <c r="GJ255" s="68"/>
      <c r="GK255" s="68"/>
      <c r="GL255" s="68"/>
      <c r="GM255" s="68"/>
      <c r="GN255" s="68"/>
      <c r="GO255" s="68"/>
      <c r="GP255" s="68"/>
      <c r="GQ255" s="68"/>
      <c r="GR255" s="68"/>
      <c r="GS255" s="68"/>
      <c r="GT255" s="68"/>
      <c r="GU255" s="68"/>
      <c r="GV255" s="68"/>
      <c r="GW255" s="68"/>
      <c r="GX255" s="68"/>
    </row>
    <row r="256" spans="1:206" s="67" customFormat="1">
      <c r="A256" s="182" t="s">
        <v>224</v>
      </c>
      <c r="B256" s="67" t="s">
        <v>3547</v>
      </c>
      <c r="C256" s="67" t="s">
        <v>3533</v>
      </c>
      <c r="D256" s="188" t="s">
        <v>3560</v>
      </c>
      <c r="E256" s="67" t="s">
        <v>980</v>
      </c>
      <c r="BD256" s="175">
        <f>SUM(BD246:BD253)/SUM(BD233:BD253)</f>
        <v>8.1800060809204378E-2</v>
      </c>
      <c r="BE256" s="175">
        <f t="shared" ref="BE256:DP256" si="28">SUM(BE246:BE253)/SUM(BE233:BE253)</f>
        <v>8.2512468260254171E-2</v>
      </c>
      <c r="BF256" s="175">
        <f t="shared" si="28"/>
        <v>8.3158092034976483E-2</v>
      </c>
      <c r="BG256" s="175">
        <f t="shared" si="28"/>
        <v>8.3911599170141862E-2</v>
      </c>
      <c r="BH256" s="175">
        <f t="shared" si="28"/>
        <v>8.4541514536051826E-2</v>
      </c>
      <c r="BI256" s="175">
        <f t="shared" si="28"/>
        <v>8.5046841670469678E-2</v>
      </c>
      <c r="BJ256" s="175">
        <f t="shared" si="28"/>
        <v>8.5386540051921908E-2</v>
      </c>
      <c r="BK256" s="175">
        <f t="shared" si="28"/>
        <v>8.5541428099244254E-2</v>
      </c>
      <c r="BL256" s="175">
        <f t="shared" si="28"/>
        <v>8.5650737882513484E-2</v>
      </c>
      <c r="BM256" s="175">
        <f t="shared" si="28"/>
        <v>8.5933588641739847E-2</v>
      </c>
      <c r="BN256" s="175">
        <f t="shared" si="28"/>
        <v>8.6271011573598747E-2</v>
      </c>
      <c r="BO256" s="175">
        <f t="shared" si="28"/>
        <v>8.6626660276262743E-2</v>
      </c>
      <c r="BP256" s="175">
        <f t="shared" si="28"/>
        <v>8.6962184560981134E-2</v>
      </c>
      <c r="BQ256" s="175">
        <f t="shared" si="28"/>
        <v>8.7252127131580273E-2</v>
      </c>
      <c r="BR256" s="175">
        <f t="shared" si="28"/>
        <v>8.7735504185377344E-2</v>
      </c>
      <c r="BS256" s="175">
        <f t="shared" si="28"/>
        <v>8.8405173065116402E-2</v>
      </c>
      <c r="BT256" s="175">
        <f t="shared" si="28"/>
        <v>8.9186647324510496E-2</v>
      </c>
      <c r="BU256" s="175">
        <f t="shared" si="28"/>
        <v>9.0220939580902451E-2</v>
      </c>
      <c r="BV256" s="175">
        <f t="shared" si="28"/>
        <v>9.1108351750531891E-2</v>
      </c>
      <c r="BW256" s="175">
        <f t="shared" si="28"/>
        <v>9.1762030253198318E-2</v>
      </c>
      <c r="BX256" s="175">
        <f t="shared" si="28"/>
        <v>9.2654086203230304E-2</v>
      </c>
      <c r="BY256" s="175">
        <f t="shared" si="28"/>
        <v>9.3596611730995677E-2</v>
      </c>
      <c r="BZ256" s="175">
        <f t="shared" si="28"/>
        <v>9.4541996302730413E-2</v>
      </c>
      <c r="CA256" s="175">
        <f t="shared" si="28"/>
        <v>9.5612679318941268E-2</v>
      </c>
      <c r="CB256" s="175">
        <f t="shared" si="28"/>
        <v>9.6753305914546811E-2</v>
      </c>
      <c r="CC256" s="175">
        <f t="shared" si="28"/>
        <v>9.7949619125042353E-2</v>
      </c>
      <c r="CD256" s="175">
        <f t="shared" si="28"/>
        <v>9.9191633457539188E-2</v>
      </c>
      <c r="CE256" s="175">
        <f t="shared" si="28"/>
        <v>0.10050406498722939</v>
      </c>
      <c r="CF256" s="175">
        <f t="shared" si="28"/>
        <v>0.10175548295588797</v>
      </c>
      <c r="CG256" s="175">
        <f t="shared" si="28"/>
        <v>0.10277354633975994</v>
      </c>
      <c r="CH256" s="175">
        <f t="shared" si="28"/>
        <v>0.10318644264598618</v>
      </c>
      <c r="CI256" s="175">
        <f t="shared" si="28"/>
        <v>0.1029568466526755</v>
      </c>
      <c r="CJ256" s="175">
        <f t="shared" si="28"/>
        <v>0.1024108910225302</v>
      </c>
      <c r="CK256" s="175">
        <f t="shared" si="28"/>
        <v>0.10168604770836139</v>
      </c>
      <c r="CL256" s="175">
        <f t="shared" si="28"/>
        <v>0.10157972387077335</v>
      </c>
      <c r="CM256" s="175">
        <f t="shared" si="28"/>
        <v>0.10257805683237622</v>
      </c>
      <c r="CN256" s="175">
        <f t="shared" si="28"/>
        <v>0.10400589138949423</v>
      </c>
      <c r="CO256" s="175">
        <f t="shared" si="28"/>
        <v>0.10532646185190636</v>
      </c>
      <c r="CP256" s="175">
        <f t="shared" si="28"/>
        <v>0.10680949967226848</v>
      </c>
      <c r="CQ256" s="175">
        <f t="shared" si="28"/>
        <v>0.10811512754874396</v>
      </c>
      <c r="CR256" s="175">
        <f t="shared" si="28"/>
        <v>0.10904108662972624</v>
      </c>
      <c r="CS256" s="175">
        <f t="shared" si="28"/>
        <v>0.11021253884245659</v>
      </c>
      <c r="CT256" s="175">
        <f t="shared" si="28"/>
        <v>0.11160182075530377</v>
      </c>
      <c r="CU256" s="175">
        <f t="shared" si="28"/>
        <v>0.11299681614457294</v>
      </c>
      <c r="CV256" s="175">
        <f t="shared" si="28"/>
        <v>0.11465000591238887</v>
      </c>
      <c r="CW256" s="175">
        <f t="shared" si="28"/>
        <v>0.11641981841495347</v>
      </c>
      <c r="CX256" s="175">
        <f t="shared" si="28"/>
        <v>0.11793254162211739</v>
      </c>
      <c r="CY256" s="175">
        <f t="shared" si="28"/>
        <v>0.11909846048045498</v>
      </c>
      <c r="CZ256" s="175">
        <f t="shared" si="28"/>
        <v>0.1201162060040737</v>
      </c>
      <c r="DA256" s="175">
        <f t="shared" si="28"/>
        <v>0.12107089962802173</v>
      </c>
      <c r="DB256" s="175">
        <f t="shared" si="28"/>
        <v>0.12204655180129345</v>
      </c>
      <c r="DC256" s="175">
        <f t="shared" si="28"/>
        <v>0.12340690443764753</v>
      </c>
      <c r="DD256" s="175">
        <f t="shared" si="28"/>
        <v>0.12477934151037055</v>
      </c>
      <c r="DE256" s="175">
        <f t="shared" si="28"/>
        <v>0.12606470540456316</v>
      </c>
      <c r="DF256" s="175">
        <f t="shared" si="28"/>
        <v>0.12758264865208824</v>
      </c>
      <c r="DG256" s="175">
        <f t="shared" si="28"/>
        <v>0.12932044431034057</v>
      </c>
      <c r="DH256" s="175">
        <f t="shared" si="28"/>
        <v>0.13093767233687026</v>
      </c>
      <c r="DI256" s="175">
        <f t="shared" si="28"/>
        <v>0.13234074646329858</v>
      </c>
      <c r="DJ256" s="175">
        <f t="shared" si="28"/>
        <v>0.13410190284171389</v>
      </c>
      <c r="DK256" s="175">
        <f t="shared" si="28"/>
        <v>0.13616300907188178</v>
      </c>
      <c r="DL256" s="175">
        <f t="shared" si="28"/>
        <v>0.1380838636785319</v>
      </c>
      <c r="DM256" s="175">
        <f t="shared" si="28"/>
        <v>0.14060110461246966</v>
      </c>
      <c r="DN256" s="175">
        <f t="shared" si="28"/>
        <v>0.14383881424106004</v>
      </c>
      <c r="DO256" s="175">
        <f t="shared" si="28"/>
        <v>0.14709480145094811</v>
      </c>
      <c r="DP256" s="175">
        <f t="shared" si="28"/>
        <v>0.15013655035684709</v>
      </c>
      <c r="DQ256" s="175">
        <f t="shared" ref="DQ256:DW256" si="29">SUM(DQ246:DQ253)/SUM(DQ233:DQ253)</f>
        <v>0.15274247366940666</v>
      </c>
      <c r="DR256" s="175">
        <f t="shared" si="29"/>
        <v>0.15573084112905972</v>
      </c>
      <c r="DS256" s="175">
        <f t="shared" si="29"/>
        <v>0.15885969099156103</v>
      </c>
      <c r="DT256" s="175">
        <f t="shared" si="29"/>
        <v>0.16170023008639114</v>
      </c>
      <c r="DU256" s="175">
        <f t="shared" si="29"/>
        <v>0.16486575184689783</v>
      </c>
      <c r="DV256" s="175">
        <f t="shared" si="29"/>
        <v>0.16810663775692644</v>
      </c>
      <c r="DW256" s="175">
        <f t="shared" si="29"/>
        <v>0.17138979297164084</v>
      </c>
      <c r="DX256" s="68"/>
      <c r="DY256" s="68"/>
      <c r="DZ256" s="68"/>
      <c r="EA256" s="68"/>
      <c r="EB256" s="68"/>
      <c r="EC256" s="68"/>
      <c r="ED256" s="68"/>
      <c r="EE256" s="68"/>
      <c r="EF256" s="68"/>
      <c r="EG256" s="68"/>
      <c r="EH256" s="68"/>
      <c r="EI256" s="68"/>
      <c r="EJ256" s="68"/>
      <c r="EK256" s="68"/>
      <c r="EL256" s="68"/>
      <c r="EM256" s="68"/>
      <c r="EN256" s="68"/>
      <c r="EO256" s="68"/>
      <c r="EP256" s="68"/>
      <c r="EQ256" s="68"/>
      <c r="ER256" s="68"/>
      <c r="ES256" s="68"/>
      <c r="ET256" s="68"/>
      <c r="EU256" s="68"/>
      <c r="EV256" s="68"/>
      <c r="EW256" s="68"/>
      <c r="EX256" s="68"/>
      <c r="EY256" s="68"/>
      <c r="EZ256" s="68"/>
      <c r="FA256" s="68"/>
      <c r="FB256" s="68"/>
      <c r="FC256" s="68"/>
      <c r="FD256" s="68"/>
      <c r="FE256" s="68"/>
      <c r="FF256" s="68"/>
      <c r="FG256" s="68"/>
      <c r="FH256" s="68"/>
      <c r="FI256" s="68"/>
      <c r="FJ256" s="68"/>
      <c r="FK256" s="68"/>
      <c r="FL256" s="68"/>
      <c r="FM256" s="68"/>
      <c r="FN256" s="68"/>
      <c r="FO256" s="68"/>
      <c r="FP256" s="68"/>
      <c r="FQ256" s="68"/>
      <c r="FR256" s="68"/>
      <c r="FS256" s="68"/>
      <c r="FT256" s="68"/>
      <c r="FU256" s="68"/>
      <c r="FV256" s="68"/>
      <c r="FW256" s="68"/>
      <c r="FX256" s="68"/>
      <c r="FY256" s="68"/>
      <c r="FZ256" s="68"/>
      <c r="GA256" s="68"/>
      <c r="GB256" s="68"/>
      <c r="GC256" s="68"/>
      <c r="GD256" s="68"/>
      <c r="GE256" s="68"/>
      <c r="GF256" s="68"/>
      <c r="GG256" s="68"/>
      <c r="GH256" s="68"/>
      <c r="GI256" s="68"/>
      <c r="GJ256" s="68"/>
      <c r="GK256" s="68"/>
      <c r="GL256" s="68"/>
      <c r="GM256" s="68"/>
      <c r="GN256" s="68"/>
      <c r="GO256" s="68"/>
      <c r="GP256" s="68"/>
      <c r="GQ256" s="68"/>
      <c r="GR256" s="68"/>
      <c r="GS256" s="68"/>
      <c r="GT256" s="68"/>
      <c r="GU256" s="68"/>
      <c r="GV256" s="68"/>
      <c r="GW256" s="68"/>
      <c r="GX256" s="68"/>
    </row>
    <row r="257" spans="1:206" customFormat="1">
      <c r="A257" s="181" t="s">
        <v>224</v>
      </c>
      <c r="B257" t="s">
        <v>3547</v>
      </c>
      <c r="C257" t="s">
        <v>3533</v>
      </c>
      <c r="D257" s="187" t="s">
        <v>3559</v>
      </c>
      <c r="E257" t="s">
        <v>981</v>
      </c>
      <c r="BD257" s="43">
        <v>167229404.5</v>
      </c>
      <c r="BE257" s="43">
        <v>174456975.5</v>
      </c>
      <c r="BF257" s="43">
        <v>181289118.5</v>
      </c>
      <c r="BG257" s="43">
        <v>188088640.5</v>
      </c>
      <c r="BH257" s="43">
        <v>193929427</v>
      </c>
      <c r="BI257" s="43">
        <v>199139777</v>
      </c>
      <c r="BJ257" s="43">
        <v>203824109</v>
      </c>
      <c r="BK257" s="43">
        <v>208223271</v>
      </c>
      <c r="BL257" s="43">
        <v>212175687</v>
      </c>
      <c r="BM257" s="43">
        <v>213865991</v>
      </c>
      <c r="BN257" s="43">
        <v>213290901</v>
      </c>
      <c r="BO257" s="43">
        <v>212559876</v>
      </c>
      <c r="BP257" s="43">
        <v>214568074</v>
      </c>
      <c r="BQ257" s="43">
        <v>220978215.5</v>
      </c>
      <c r="BR257" s="43">
        <v>229359049.5</v>
      </c>
      <c r="BS257" s="43">
        <v>237394102.5</v>
      </c>
      <c r="BT257" s="43">
        <v>245068721.5</v>
      </c>
      <c r="BU257" s="43">
        <v>250063560</v>
      </c>
      <c r="BV257" s="43">
        <v>252078461</v>
      </c>
      <c r="BW257" s="43">
        <v>254186146</v>
      </c>
      <c r="BX257" s="43">
        <v>257143976.5</v>
      </c>
      <c r="BY257" s="43">
        <v>260367336</v>
      </c>
      <c r="BZ257" s="43">
        <v>263663788</v>
      </c>
      <c r="CA257" s="43">
        <v>265976946.5</v>
      </c>
      <c r="CB257" s="43">
        <v>266939781.5</v>
      </c>
      <c r="CC257" s="43">
        <v>266847078</v>
      </c>
      <c r="CD257" s="43">
        <v>266095376</v>
      </c>
      <c r="CE257" s="43">
        <v>265347992.5</v>
      </c>
      <c r="CF257" s="43">
        <v>264751096.5</v>
      </c>
      <c r="CG257" s="43">
        <v>265335173</v>
      </c>
      <c r="CH257" s="43">
        <v>267666507.5</v>
      </c>
      <c r="CI257" s="43">
        <v>271438411.5</v>
      </c>
      <c r="CJ257" s="43">
        <v>276743375</v>
      </c>
      <c r="CK257" s="43">
        <v>282322504</v>
      </c>
      <c r="CL257" s="43">
        <v>287073285</v>
      </c>
      <c r="CM257" s="43">
        <v>291549023</v>
      </c>
      <c r="CN257" s="43">
        <v>296037233</v>
      </c>
      <c r="CO257" s="43">
        <v>300421959</v>
      </c>
      <c r="CP257" s="43">
        <v>304631081</v>
      </c>
      <c r="CQ257" s="43">
        <v>308720577</v>
      </c>
      <c r="CR257" s="43">
        <v>312310030</v>
      </c>
      <c r="CS257" s="43">
        <v>313745371.5</v>
      </c>
      <c r="CT257" s="43">
        <v>312583933.5</v>
      </c>
      <c r="CU257" s="43">
        <v>310640699.5</v>
      </c>
      <c r="CV257" s="43">
        <v>308155201</v>
      </c>
      <c r="CW257" s="43">
        <v>304867442.5</v>
      </c>
      <c r="CX257" s="43">
        <v>302236554.5</v>
      </c>
      <c r="CY257" s="43">
        <v>300845661</v>
      </c>
      <c r="CZ257" s="43">
        <v>299873289</v>
      </c>
      <c r="DA257" s="43">
        <v>299285341</v>
      </c>
      <c r="DB257" s="43">
        <v>299390589.5</v>
      </c>
      <c r="DC257" s="43">
        <v>300151855.5</v>
      </c>
      <c r="DD257" s="43">
        <v>301356315</v>
      </c>
      <c r="DE257" s="43">
        <v>302926272.5</v>
      </c>
      <c r="DF257" s="43">
        <v>304754893</v>
      </c>
      <c r="DG257" s="43">
        <v>306439138</v>
      </c>
      <c r="DH257" s="43">
        <v>308098443.5</v>
      </c>
      <c r="DI257" s="43">
        <v>310374090.5</v>
      </c>
      <c r="DJ257" s="43">
        <v>313345123.5</v>
      </c>
      <c r="DK257" s="43">
        <v>316675963</v>
      </c>
      <c r="DL257" s="43">
        <v>319968430.5</v>
      </c>
      <c r="DM257" s="43">
        <v>323156527.5</v>
      </c>
      <c r="DN257" s="43">
        <v>326412302.5</v>
      </c>
      <c r="DO257" s="43">
        <v>329218145.5</v>
      </c>
      <c r="DP257" s="43">
        <v>331256454.5</v>
      </c>
      <c r="DQ257" s="43">
        <v>332742533</v>
      </c>
      <c r="DR257" s="43">
        <v>333893500</v>
      </c>
      <c r="DS257" s="43">
        <v>334426328</v>
      </c>
      <c r="DT257" s="43">
        <v>333798900</v>
      </c>
      <c r="DU257" s="43">
        <v>332188829.5</v>
      </c>
      <c r="DV257" s="43">
        <v>329657805</v>
      </c>
      <c r="DW257" s="43">
        <v>326208337.5</v>
      </c>
      <c r="DX257" s="43"/>
      <c r="DY257" s="43"/>
      <c r="DZ257" s="43"/>
      <c r="EA257" s="43">
        <v>315999832</v>
      </c>
      <c r="EB257" s="43"/>
      <c r="EC257" s="43"/>
      <c r="ED257" s="43"/>
      <c r="EE257" s="43"/>
      <c r="EF257" s="43">
        <v>316062715</v>
      </c>
      <c r="EG257" s="43"/>
      <c r="EH257" s="43"/>
      <c r="EI257" s="43"/>
      <c r="EJ257" s="43"/>
      <c r="EK257" s="43">
        <v>317977325</v>
      </c>
      <c r="EL257" s="43"/>
      <c r="EM257" s="43"/>
      <c r="EN257" s="43"/>
      <c r="EO257" s="43"/>
      <c r="EP257" s="43">
        <v>319651260</v>
      </c>
      <c r="EQ257" s="43"/>
      <c r="ER257" s="43"/>
      <c r="ES257" s="43"/>
      <c r="ET257" s="43"/>
      <c r="EU257" s="43">
        <v>318393877</v>
      </c>
      <c r="EV257" s="43"/>
      <c r="EW257" s="43"/>
      <c r="EX257" s="43"/>
      <c r="EY257" s="43"/>
      <c r="EZ257" s="43">
        <v>313842378</v>
      </c>
      <c r="FA257" s="43"/>
      <c r="FB257" s="43"/>
      <c r="FC257" s="43"/>
      <c r="FD257" s="43"/>
      <c r="FE257" s="43">
        <v>305877063</v>
      </c>
      <c r="FF257" s="43"/>
      <c r="FG257" s="43"/>
      <c r="FH257" s="43"/>
      <c r="FI257" s="43"/>
      <c r="FJ257" s="43">
        <v>297980673</v>
      </c>
      <c r="FK257" s="43"/>
      <c r="FL257" s="43"/>
      <c r="FM257" s="43"/>
      <c r="FN257" s="43"/>
      <c r="FO257" s="43">
        <v>288921418</v>
      </c>
      <c r="FP257" s="43"/>
      <c r="FQ257" s="43"/>
      <c r="FR257" s="43"/>
      <c r="FS257" s="43"/>
      <c r="FT257" s="43">
        <v>281078330</v>
      </c>
      <c r="FU257" s="43"/>
      <c r="FV257" s="43"/>
      <c r="FW257" s="43"/>
      <c r="FX257" s="43"/>
      <c r="FY257" s="43">
        <v>272534482</v>
      </c>
      <c r="FZ257" s="43"/>
      <c r="GA257" s="43"/>
      <c r="GB257" s="43"/>
      <c r="GC257" s="43"/>
      <c r="GD257" s="43">
        <v>263050685</v>
      </c>
      <c r="GE257" s="43"/>
      <c r="GF257" s="43"/>
      <c r="GG257" s="43"/>
      <c r="GH257" s="43"/>
      <c r="GI257" s="43">
        <v>253104685</v>
      </c>
      <c r="GJ257" s="43"/>
      <c r="GK257" s="43"/>
      <c r="GL257" s="43"/>
      <c r="GM257" s="43"/>
      <c r="GN257" s="43">
        <v>243421561</v>
      </c>
      <c r="GO257" s="43"/>
      <c r="GP257" s="43"/>
      <c r="GQ257" s="43"/>
      <c r="GR257" s="43"/>
      <c r="GS257" s="43">
        <v>233776627</v>
      </c>
      <c r="GT257" s="43"/>
      <c r="GU257" s="43"/>
      <c r="GV257" s="43"/>
      <c r="GW257" s="43"/>
      <c r="GX257" s="43">
        <v>225024787</v>
      </c>
    </row>
    <row r="258" spans="1:206" customFormat="1">
      <c r="A258" s="181" t="s">
        <v>224</v>
      </c>
      <c r="B258" t="s">
        <v>3547</v>
      </c>
      <c r="C258" t="s">
        <v>3533</v>
      </c>
      <c r="D258" s="187" t="s">
        <v>3559</v>
      </c>
      <c r="E258" t="s">
        <v>982</v>
      </c>
      <c r="BD258" s="43">
        <v>130816575</v>
      </c>
      <c r="BE258" s="43">
        <v>132699341.5</v>
      </c>
      <c r="BF258" s="43">
        <v>136303728.5</v>
      </c>
      <c r="BG258" s="43">
        <v>141134250.5</v>
      </c>
      <c r="BH258" s="43">
        <v>147323028</v>
      </c>
      <c r="BI258" s="43">
        <v>154806807</v>
      </c>
      <c r="BJ258" s="43">
        <v>162184576.5</v>
      </c>
      <c r="BK258" s="43">
        <v>169203190.5</v>
      </c>
      <c r="BL258" s="43">
        <v>175417997</v>
      </c>
      <c r="BM258" s="43">
        <v>180953691</v>
      </c>
      <c r="BN258" s="43">
        <v>186120893.5</v>
      </c>
      <c r="BO258" s="43">
        <v>190383413</v>
      </c>
      <c r="BP258" s="43">
        <v>194348953</v>
      </c>
      <c r="BQ258" s="43">
        <v>197905214</v>
      </c>
      <c r="BR258" s="43">
        <v>199849153.5</v>
      </c>
      <c r="BS258" s="43">
        <v>200585331.5</v>
      </c>
      <c r="BT258" s="43">
        <v>201277634.5</v>
      </c>
      <c r="BU258" s="43">
        <v>203697069</v>
      </c>
      <c r="BV258" s="43">
        <v>209822448</v>
      </c>
      <c r="BW258" s="43">
        <v>217992006</v>
      </c>
      <c r="BX258" s="43">
        <v>226032879.5</v>
      </c>
      <c r="BY258" s="43">
        <v>233736393.5</v>
      </c>
      <c r="BZ258" s="43">
        <v>238797501</v>
      </c>
      <c r="CA258" s="43">
        <v>240902019.5</v>
      </c>
      <c r="CB258" s="43">
        <v>243070241</v>
      </c>
      <c r="CC258" s="43">
        <v>246155673.5</v>
      </c>
      <c r="CD258" s="43">
        <v>249705875</v>
      </c>
      <c r="CE258" s="43">
        <v>253342701.5</v>
      </c>
      <c r="CF258" s="43">
        <v>255838351</v>
      </c>
      <c r="CG258" s="43">
        <v>257053367.5</v>
      </c>
      <c r="CH258" s="43">
        <v>257233424.5</v>
      </c>
      <c r="CI258" s="43">
        <v>256611935</v>
      </c>
      <c r="CJ258" s="43">
        <v>255964937.5</v>
      </c>
      <c r="CK258" s="43">
        <v>255523423.5</v>
      </c>
      <c r="CL258" s="43">
        <v>256237812.5</v>
      </c>
      <c r="CM258" s="43">
        <v>258758824.5</v>
      </c>
      <c r="CN258" s="43">
        <v>262795796</v>
      </c>
      <c r="CO258" s="43">
        <v>268282972</v>
      </c>
      <c r="CP258" s="43">
        <v>273969520.5</v>
      </c>
      <c r="CQ258" s="43">
        <v>278798076.5</v>
      </c>
      <c r="CR258" s="43">
        <v>283282908.5</v>
      </c>
      <c r="CS258" s="43">
        <v>287818284.5</v>
      </c>
      <c r="CT258" s="43">
        <v>292367494.5</v>
      </c>
      <c r="CU258" s="43">
        <v>296844966.5</v>
      </c>
      <c r="CV258" s="43">
        <v>301079522</v>
      </c>
      <c r="CW258" s="43">
        <v>304783578.5</v>
      </c>
      <c r="CX258" s="43">
        <v>306533735.5</v>
      </c>
      <c r="CY258" s="43">
        <v>305619301</v>
      </c>
      <c r="CZ258" s="43">
        <v>303725451</v>
      </c>
      <c r="DA258" s="43">
        <v>301324398</v>
      </c>
      <c r="DB258" s="43">
        <v>298160507.5</v>
      </c>
      <c r="DC258" s="43">
        <v>295610318.5</v>
      </c>
      <c r="DD258" s="43">
        <v>294378243</v>
      </c>
      <c r="DE258" s="43">
        <v>293690755.5</v>
      </c>
      <c r="DF258" s="43">
        <v>293382769.5</v>
      </c>
      <c r="DG258" s="43">
        <v>293755614.5</v>
      </c>
      <c r="DH258" s="43">
        <v>294788741</v>
      </c>
      <c r="DI258" s="43">
        <v>296120865.5</v>
      </c>
      <c r="DJ258" s="43">
        <v>297758523</v>
      </c>
      <c r="DK258" s="43">
        <v>299704975.5</v>
      </c>
      <c r="DL258" s="43">
        <v>301576476</v>
      </c>
      <c r="DM258" s="43">
        <v>303494416.5</v>
      </c>
      <c r="DN258" s="43">
        <v>306063673</v>
      </c>
      <c r="DO258" s="43">
        <v>309335417.5</v>
      </c>
      <c r="DP258" s="43">
        <v>312977242.5</v>
      </c>
      <c r="DQ258" s="43">
        <v>316590550.5</v>
      </c>
      <c r="DR258" s="43">
        <v>320010349</v>
      </c>
      <c r="DS258" s="43">
        <v>323345638.5</v>
      </c>
      <c r="DT258" s="43">
        <v>326162189</v>
      </c>
      <c r="DU258" s="43">
        <v>328256155.5</v>
      </c>
      <c r="DV258" s="43">
        <v>329850260.5</v>
      </c>
      <c r="DW258" s="43">
        <v>331074621</v>
      </c>
      <c r="DX258" s="43"/>
      <c r="DY258" s="43"/>
      <c r="DZ258" s="43"/>
      <c r="EA258" s="43">
        <v>328420998</v>
      </c>
      <c r="EB258" s="43"/>
      <c r="EC258" s="43"/>
      <c r="ED258" s="43"/>
      <c r="EE258" s="43"/>
      <c r="EF258" s="43">
        <v>313265977</v>
      </c>
      <c r="EG258" s="43"/>
      <c r="EH258" s="43"/>
      <c r="EI258" s="43"/>
      <c r="EJ258" s="43"/>
      <c r="EK258" s="43">
        <v>313439893</v>
      </c>
      <c r="EL258" s="43"/>
      <c r="EM258" s="43"/>
      <c r="EN258" s="43"/>
      <c r="EO258" s="43"/>
      <c r="EP258" s="43">
        <v>315517497</v>
      </c>
      <c r="EQ258" s="43"/>
      <c r="ER258" s="43"/>
      <c r="ES258" s="43"/>
      <c r="ET258" s="43"/>
      <c r="EU258" s="43">
        <v>317383305</v>
      </c>
      <c r="EV258" s="43"/>
      <c r="EW258" s="43"/>
      <c r="EX258" s="43"/>
      <c r="EY258" s="43"/>
      <c r="EZ258" s="43">
        <v>316339105</v>
      </c>
      <c r="FA258" s="43"/>
      <c r="FB258" s="43"/>
      <c r="FC258" s="43"/>
      <c r="FD258" s="43"/>
      <c r="FE258" s="43">
        <v>312010170</v>
      </c>
      <c r="FF258" s="43"/>
      <c r="FG258" s="43"/>
      <c r="FH258" s="43"/>
      <c r="FI258" s="43"/>
      <c r="FJ258" s="43">
        <v>304277933</v>
      </c>
      <c r="FK258" s="43"/>
      <c r="FL258" s="43"/>
      <c r="FM258" s="43"/>
      <c r="FN258" s="43"/>
      <c r="FO258" s="43">
        <v>296606276</v>
      </c>
      <c r="FP258" s="43"/>
      <c r="FQ258" s="43"/>
      <c r="FR258" s="43"/>
      <c r="FS258" s="43"/>
      <c r="FT258" s="43">
        <v>287763299</v>
      </c>
      <c r="FU258" s="43"/>
      <c r="FV258" s="43"/>
      <c r="FW258" s="43"/>
      <c r="FX258" s="43"/>
      <c r="FY258" s="43">
        <v>280113336</v>
      </c>
      <c r="FZ258" s="43"/>
      <c r="GA258" s="43"/>
      <c r="GB258" s="43"/>
      <c r="GC258" s="43"/>
      <c r="GD258" s="43">
        <v>271725445</v>
      </c>
      <c r="GE258" s="43"/>
      <c r="GF258" s="43"/>
      <c r="GG258" s="43"/>
      <c r="GH258" s="43"/>
      <c r="GI258" s="43">
        <v>262370608</v>
      </c>
      <c r="GJ258" s="43"/>
      <c r="GK258" s="43"/>
      <c r="GL258" s="43"/>
      <c r="GM258" s="43"/>
      <c r="GN258" s="43">
        <v>252532494</v>
      </c>
      <c r="GO258" s="43"/>
      <c r="GP258" s="43"/>
      <c r="GQ258" s="43"/>
      <c r="GR258" s="43"/>
      <c r="GS258" s="43">
        <v>242940463</v>
      </c>
      <c r="GT258" s="43"/>
      <c r="GU258" s="43"/>
      <c r="GV258" s="43"/>
      <c r="GW258" s="43"/>
      <c r="GX258" s="43">
        <v>233372781</v>
      </c>
    </row>
    <row r="259" spans="1:206" customFormat="1">
      <c r="A259" s="181" t="s">
        <v>224</v>
      </c>
      <c r="B259" t="s">
        <v>3547</v>
      </c>
      <c r="C259" t="s">
        <v>3533</v>
      </c>
      <c r="D259" s="187" t="s">
        <v>3559</v>
      </c>
      <c r="E259" t="s">
        <v>983</v>
      </c>
      <c r="BD259" s="43">
        <v>125967993.5</v>
      </c>
      <c r="BE259" s="43">
        <v>126430779</v>
      </c>
      <c r="BF259" s="43">
        <v>126612301</v>
      </c>
      <c r="BG259" s="43">
        <v>126694814.5</v>
      </c>
      <c r="BH259" s="43">
        <v>127176485</v>
      </c>
      <c r="BI259" s="43">
        <v>128156146.5</v>
      </c>
      <c r="BJ259" s="43">
        <v>130118939</v>
      </c>
      <c r="BK259" s="43">
        <v>133799209</v>
      </c>
      <c r="BL259" s="43">
        <v>139192662</v>
      </c>
      <c r="BM259" s="43">
        <v>145615265</v>
      </c>
      <c r="BN259" s="43">
        <v>152569297.5</v>
      </c>
      <c r="BO259" s="43">
        <v>159303286.5</v>
      </c>
      <c r="BP259" s="43">
        <v>165562154.5</v>
      </c>
      <c r="BQ259" s="43">
        <v>171578736</v>
      </c>
      <c r="BR259" s="43">
        <v>177233387.5</v>
      </c>
      <c r="BS259" s="43">
        <v>182579379.5</v>
      </c>
      <c r="BT259" s="43">
        <v>187167837</v>
      </c>
      <c r="BU259" s="43">
        <v>191328720</v>
      </c>
      <c r="BV259" s="43">
        <v>194995014.5</v>
      </c>
      <c r="BW259" s="43">
        <v>197053418.5</v>
      </c>
      <c r="BX259" s="43">
        <v>197805854.5</v>
      </c>
      <c r="BY259" s="43">
        <v>198464243</v>
      </c>
      <c r="BZ259" s="43">
        <v>200887847</v>
      </c>
      <c r="CA259" s="43">
        <v>207008901.5</v>
      </c>
      <c r="CB259" s="43">
        <v>215156138.5</v>
      </c>
      <c r="CC259" s="43">
        <v>223100471.5</v>
      </c>
      <c r="CD259" s="43">
        <v>230679020.5</v>
      </c>
      <c r="CE259" s="43">
        <v>235722535</v>
      </c>
      <c r="CF259" s="43">
        <v>237888582.5</v>
      </c>
      <c r="CG259" s="43">
        <v>240106858</v>
      </c>
      <c r="CH259" s="43">
        <v>243202201</v>
      </c>
      <c r="CI259" s="43">
        <v>246756685</v>
      </c>
      <c r="CJ259" s="43">
        <v>250480679</v>
      </c>
      <c r="CK259" s="43">
        <v>253114479</v>
      </c>
      <c r="CL259" s="43">
        <v>254421135</v>
      </c>
      <c r="CM259" s="43">
        <v>254653036.5</v>
      </c>
      <c r="CN259" s="43">
        <v>254058211.5</v>
      </c>
      <c r="CO259" s="43">
        <v>253407075</v>
      </c>
      <c r="CP259" s="43">
        <v>253013163.5</v>
      </c>
      <c r="CQ259" s="43">
        <v>253837172.5</v>
      </c>
      <c r="CR259" s="43">
        <v>256425363</v>
      </c>
      <c r="CS259" s="43">
        <v>260494027.5</v>
      </c>
      <c r="CT259" s="43">
        <v>266088332.5</v>
      </c>
      <c r="CU259" s="43">
        <v>271976130</v>
      </c>
      <c r="CV259" s="43">
        <v>276921356</v>
      </c>
      <c r="CW259" s="43">
        <v>281536257.5</v>
      </c>
      <c r="CX259" s="43">
        <v>286258161</v>
      </c>
      <c r="CY259" s="43">
        <v>290804692.5</v>
      </c>
      <c r="CZ259" s="43">
        <v>295139293.5</v>
      </c>
      <c r="DA259" s="43">
        <v>299366125.5</v>
      </c>
      <c r="DB259" s="43">
        <v>303114668</v>
      </c>
      <c r="DC259" s="43">
        <v>304845555.5</v>
      </c>
      <c r="DD259" s="43">
        <v>304008410</v>
      </c>
      <c r="DE259" s="43">
        <v>302262839</v>
      </c>
      <c r="DF259" s="43">
        <v>299982766.5</v>
      </c>
      <c r="DG259" s="43">
        <v>296942565</v>
      </c>
      <c r="DH259" s="43">
        <v>294509977.5</v>
      </c>
      <c r="DI259" s="43">
        <v>293295279.5</v>
      </c>
      <c r="DJ259" s="43">
        <v>292565011.5</v>
      </c>
      <c r="DK259" s="43">
        <v>292239003.5</v>
      </c>
      <c r="DL259" s="43">
        <v>292592507.5</v>
      </c>
      <c r="DM259" s="43">
        <v>293602094</v>
      </c>
      <c r="DN259" s="43">
        <v>294958768</v>
      </c>
      <c r="DO259" s="43">
        <v>296653880</v>
      </c>
      <c r="DP259" s="43">
        <v>298687428</v>
      </c>
      <c r="DQ259" s="43">
        <v>300669877</v>
      </c>
      <c r="DR259" s="43">
        <v>302705248</v>
      </c>
      <c r="DS259" s="43">
        <v>305384337.5</v>
      </c>
      <c r="DT259" s="43">
        <v>308690709.5</v>
      </c>
      <c r="DU259" s="43">
        <v>312295931</v>
      </c>
      <c r="DV259" s="43">
        <v>315818337</v>
      </c>
      <c r="DW259" s="43">
        <v>319109612.5</v>
      </c>
      <c r="DX259" s="43"/>
      <c r="DY259" s="43"/>
      <c r="DZ259" s="43"/>
      <c r="EA259" s="43">
        <v>327816765</v>
      </c>
      <c r="EB259" s="43"/>
      <c r="EC259" s="43"/>
      <c r="ED259" s="43"/>
      <c r="EE259" s="43"/>
      <c r="EF259" s="43">
        <v>327207166</v>
      </c>
      <c r="EG259" s="43"/>
      <c r="EH259" s="43"/>
      <c r="EI259" s="43"/>
      <c r="EJ259" s="43"/>
      <c r="EK259" s="43">
        <v>312109624</v>
      </c>
      <c r="EL259" s="43"/>
      <c r="EM259" s="43"/>
      <c r="EN259" s="43"/>
      <c r="EO259" s="43"/>
      <c r="EP259" s="43">
        <v>312342043</v>
      </c>
      <c r="EQ259" s="43"/>
      <c r="ER259" s="43"/>
      <c r="ES259" s="43"/>
      <c r="ET259" s="43"/>
      <c r="EU259" s="43">
        <v>314492439</v>
      </c>
      <c r="EV259" s="43"/>
      <c r="EW259" s="43"/>
      <c r="EX259" s="43"/>
      <c r="EY259" s="43"/>
      <c r="EZ259" s="43">
        <v>316440592</v>
      </c>
      <c r="FA259" s="43"/>
      <c r="FB259" s="43"/>
      <c r="FC259" s="43"/>
      <c r="FD259" s="43"/>
      <c r="FE259" s="43">
        <v>315489277</v>
      </c>
      <c r="FF259" s="43"/>
      <c r="FG259" s="43"/>
      <c r="FH259" s="43"/>
      <c r="FI259" s="43"/>
      <c r="FJ259" s="43">
        <v>311259456</v>
      </c>
      <c r="FK259" s="43"/>
      <c r="FL259" s="43"/>
      <c r="FM259" s="43"/>
      <c r="FN259" s="43"/>
      <c r="FO259" s="43">
        <v>303631464</v>
      </c>
      <c r="FP259" s="43"/>
      <c r="FQ259" s="43"/>
      <c r="FR259" s="43"/>
      <c r="FS259" s="43"/>
      <c r="FT259" s="43">
        <v>296057834</v>
      </c>
      <c r="FU259" s="43"/>
      <c r="FV259" s="43"/>
      <c r="FW259" s="43"/>
      <c r="FX259" s="43"/>
      <c r="FY259" s="43">
        <v>287302223</v>
      </c>
      <c r="FZ259" s="43"/>
      <c r="GA259" s="43"/>
      <c r="GB259" s="43"/>
      <c r="GC259" s="43"/>
      <c r="GD259" s="43">
        <v>279722723</v>
      </c>
      <c r="GE259" s="43"/>
      <c r="GF259" s="43"/>
      <c r="GG259" s="43"/>
      <c r="GH259" s="43"/>
      <c r="GI259" s="43">
        <v>271395587</v>
      </c>
      <c r="GJ259" s="43"/>
      <c r="GK259" s="43"/>
      <c r="GL259" s="43"/>
      <c r="GM259" s="43"/>
      <c r="GN259" s="43">
        <v>262093319</v>
      </c>
      <c r="GO259" s="43"/>
      <c r="GP259" s="43"/>
      <c r="GQ259" s="43"/>
      <c r="GR259" s="43"/>
      <c r="GS259" s="43">
        <v>252300379</v>
      </c>
      <c r="GT259" s="43"/>
      <c r="GU259" s="43"/>
      <c r="GV259" s="43"/>
      <c r="GW259" s="43"/>
      <c r="GX259" s="43">
        <v>242746554</v>
      </c>
    </row>
    <row r="260" spans="1:206" customFormat="1">
      <c r="A260" s="181" t="s">
        <v>224</v>
      </c>
      <c r="B260" t="s">
        <v>3547</v>
      </c>
      <c r="C260" t="s">
        <v>3533</v>
      </c>
      <c r="D260" s="187" t="s">
        <v>3559</v>
      </c>
      <c r="E260" t="s">
        <v>984</v>
      </c>
      <c r="BD260" s="43">
        <v>116660507.5</v>
      </c>
      <c r="BE260" s="43">
        <v>118166701.5</v>
      </c>
      <c r="BF260" s="43">
        <v>120029350.5</v>
      </c>
      <c r="BG260" s="43">
        <v>121784854.5</v>
      </c>
      <c r="BH260" s="43">
        <v>122995875</v>
      </c>
      <c r="BI260" s="43">
        <v>123761260.5</v>
      </c>
      <c r="BJ260" s="43">
        <v>124269472</v>
      </c>
      <c r="BK260" s="43">
        <v>124456483</v>
      </c>
      <c r="BL260" s="43">
        <v>124771628</v>
      </c>
      <c r="BM260" s="43">
        <v>125386900</v>
      </c>
      <c r="BN260" s="43">
        <v>126100187</v>
      </c>
      <c r="BO260" s="43">
        <v>127944506.5</v>
      </c>
      <c r="BP260" s="43">
        <v>131795692.5</v>
      </c>
      <c r="BQ260" s="43">
        <v>137051678.5</v>
      </c>
      <c r="BR260" s="43">
        <v>143183427</v>
      </c>
      <c r="BS260" s="43">
        <v>150156727</v>
      </c>
      <c r="BT260" s="43">
        <v>156988348.5</v>
      </c>
      <c r="BU260" s="43">
        <v>163290056.5</v>
      </c>
      <c r="BV260" s="43">
        <v>169351705</v>
      </c>
      <c r="BW260" s="43">
        <v>175083530</v>
      </c>
      <c r="BX260" s="43">
        <v>180526981.5</v>
      </c>
      <c r="BY260" s="43">
        <v>185137875.5</v>
      </c>
      <c r="BZ260" s="43">
        <v>189191034.5</v>
      </c>
      <c r="CA260" s="43">
        <v>192768564</v>
      </c>
      <c r="CB260" s="43">
        <v>194758452</v>
      </c>
      <c r="CC260" s="43">
        <v>195516018.5</v>
      </c>
      <c r="CD260" s="43">
        <v>196198181.5</v>
      </c>
      <c r="CE260" s="43">
        <v>198611275</v>
      </c>
      <c r="CF260" s="43">
        <v>204684290.5</v>
      </c>
      <c r="CG260" s="43">
        <v>212746332</v>
      </c>
      <c r="CH260" s="43">
        <v>220712702.5</v>
      </c>
      <c r="CI260" s="43">
        <v>228405767.5</v>
      </c>
      <c r="CJ260" s="43">
        <v>233589778.5</v>
      </c>
      <c r="CK260" s="43">
        <v>235944041</v>
      </c>
      <c r="CL260" s="43">
        <v>238396646.5</v>
      </c>
      <c r="CM260" s="43">
        <v>241779487.5</v>
      </c>
      <c r="CN260" s="43">
        <v>245526984</v>
      </c>
      <c r="CO260" s="43">
        <v>249271199.5</v>
      </c>
      <c r="CP260" s="43">
        <v>251910316.5</v>
      </c>
      <c r="CQ260" s="43">
        <v>253175754.5</v>
      </c>
      <c r="CR260" s="43">
        <v>253278209</v>
      </c>
      <c r="CS260" s="43">
        <v>252515715</v>
      </c>
      <c r="CT260" s="43">
        <v>251729973</v>
      </c>
      <c r="CU260" s="43">
        <v>251258180</v>
      </c>
      <c r="CV260" s="43">
        <v>252062707.5</v>
      </c>
      <c r="CW260" s="43">
        <v>254802662.5</v>
      </c>
      <c r="CX260" s="43">
        <v>259104781</v>
      </c>
      <c r="CY260" s="43">
        <v>264785610.5</v>
      </c>
      <c r="CZ260" s="43">
        <v>270635174.5</v>
      </c>
      <c r="DA260" s="43">
        <v>275627235</v>
      </c>
      <c r="DB260" s="43">
        <v>280249750.5</v>
      </c>
      <c r="DC260" s="43">
        <v>284822040.5</v>
      </c>
      <c r="DD260" s="43">
        <v>289224152</v>
      </c>
      <c r="DE260" s="43">
        <v>293465812</v>
      </c>
      <c r="DF260" s="43">
        <v>297659482.5</v>
      </c>
      <c r="DG260" s="43">
        <v>301490104</v>
      </c>
      <c r="DH260" s="43">
        <v>303370473</v>
      </c>
      <c r="DI260" s="43">
        <v>302615406.5</v>
      </c>
      <c r="DJ260" s="43">
        <v>300865366</v>
      </c>
      <c r="DK260" s="43">
        <v>298572716.5</v>
      </c>
      <c r="DL260" s="43">
        <v>295521730</v>
      </c>
      <c r="DM260" s="43">
        <v>293034832</v>
      </c>
      <c r="DN260" s="43">
        <v>291758167.5</v>
      </c>
      <c r="DO260" s="43">
        <v>291012014.5</v>
      </c>
      <c r="DP260" s="43">
        <v>290774027</v>
      </c>
      <c r="DQ260" s="43">
        <v>291282876</v>
      </c>
      <c r="DR260" s="43">
        <v>292419629.5</v>
      </c>
      <c r="DS260" s="43">
        <v>293877555.5</v>
      </c>
      <c r="DT260" s="43">
        <v>295641077.5</v>
      </c>
      <c r="DU260" s="43">
        <v>297693794.5</v>
      </c>
      <c r="DV260" s="43">
        <v>299676788.5</v>
      </c>
      <c r="DW260" s="43">
        <v>301699285.5</v>
      </c>
      <c r="DX260" s="43"/>
      <c r="DY260" s="43"/>
      <c r="DZ260" s="43"/>
      <c r="EA260" s="43">
        <v>312887513</v>
      </c>
      <c r="EB260" s="43"/>
      <c r="EC260" s="43"/>
      <c r="ED260" s="43"/>
      <c r="EE260" s="43"/>
      <c r="EF260" s="43">
        <v>326682317</v>
      </c>
      <c r="EG260" s="43"/>
      <c r="EH260" s="43"/>
      <c r="EI260" s="43"/>
      <c r="EJ260" s="43"/>
      <c r="EK260" s="43">
        <v>326120826</v>
      </c>
      <c r="EL260" s="43"/>
      <c r="EM260" s="43"/>
      <c r="EN260" s="43"/>
      <c r="EO260" s="43"/>
      <c r="EP260" s="43">
        <v>311092646</v>
      </c>
      <c r="EQ260" s="43"/>
      <c r="ER260" s="43"/>
      <c r="ES260" s="43"/>
      <c r="ET260" s="43"/>
      <c r="EU260" s="43">
        <v>311386349</v>
      </c>
      <c r="EV260" s="43"/>
      <c r="EW260" s="43"/>
      <c r="EX260" s="43"/>
      <c r="EY260" s="43"/>
      <c r="EZ260" s="43">
        <v>313604191</v>
      </c>
      <c r="FA260" s="43"/>
      <c r="FB260" s="43"/>
      <c r="FC260" s="43"/>
      <c r="FD260" s="43"/>
      <c r="FE260" s="43">
        <v>315624086</v>
      </c>
      <c r="FF260" s="43"/>
      <c r="FG260" s="43"/>
      <c r="FH260" s="43"/>
      <c r="FI260" s="43"/>
      <c r="FJ260" s="43">
        <v>314751645</v>
      </c>
      <c r="FK260" s="43"/>
      <c r="FL260" s="43"/>
      <c r="FM260" s="43"/>
      <c r="FN260" s="43"/>
      <c r="FO260" s="43">
        <v>310604895</v>
      </c>
      <c r="FP260" s="43"/>
      <c r="FQ260" s="43"/>
      <c r="FR260" s="43"/>
      <c r="FS260" s="43"/>
      <c r="FT260" s="43">
        <v>303060486</v>
      </c>
      <c r="FU260" s="43"/>
      <c r="FV260" s="43"/>
      <c r="FW260" s="43"/>
      <c r="FX260" s="43"/>
      <c r="FY260" s="43">
        <v>295562322</v>
      </c>
      <c r="FZ260" s="43"/>
      <c r="GA260" s="43"/>
      <c r="GB260" s="43"/>
      <c r="GC260" s="43"/>
      <c r="GD260" s="43">
        <v>286875195</v>
      </c>
      <c r="GE260" s="43"/>
      <c r="GF260" s="43"/>
      <c r="GG260" s="43"/>
      <c r="GH260" s="43"/>
      <c r="GI260" s="43">
        <v>279357910</v>
      </c>
      <c r="GJ260" s="43"/>
      <c r="GK260" s="43"/>
      <c r="GL260" s="43"/>
      <c r="GM260" s="43"/>
      <c r="GN260" s="43">
        <v>271084486</v>
      </c>
      <c r="GO260" s="43"/>
      <c r="GP260" s="43"/>
      <c r="GQ260" s="43"/>
      <c r="GR260" s="43"/>
      <c r="GS260" s="43">
        <v>261829226</v>
      </c>
      <c r="GT260" s="43"/>
      <c r="GU260" s="43"/>
      <c r="GV260" s="43"/>
      <c r="GW260" s="43"/>
      <c r="GX260" s="43">
        <v>252077386</v>
      </c>
    </row>
    <row r="261" spans="1:206" customFormat="1">
      <c r="A261" s="181" t="s">
        <v>224</v>
      </c>
      <c r="B261" t="s">
        <v>3547</v>
      </c>
      <c r="C261" t="s">
        <v>3533</v>
      </c>
      <c r="D261" s="187" t="s">
        <v>3559</v>
      </c>
      <c r="E261" t="s">
        <v>985</v>
      </c>
      <c r="BD261" s="43">
        <v>109095896.5</v>
      </c>
      <c r="BE261" s="43">
        <v>110221342.5</v>
      </c>
      <c r="BF261" s="43">
        <v>111022836</v>
      </c>
      <c r="BG261" s="43">
        <v>111771654</v>
      </c>
      <c r="BH261" s="43">
        <v>112723209</v>
      </c>
      <c r="BI261" s="43">
        <v>113924366.5</v>
      </c>
      <c r="BJ261" s="43">
        <v>115514600</v>
      </c>
      <c r="BK261" s="43">
        <v>117418609.5</v>
      </c>
      <c r="BL261" s="43">
        <v>118966911</v>
      </c>
      <c r="BM261" s="43">
        <v>120195243.5</v>
      </c>
      <c r="BN261" s="43">
        <v>121399712</v>
      </c>
      <c r="BO261" s="43">
        <v>122340386.5</v>
      </c>
      <c r="BP261" s="43">
        <v>122790958</v>
      </c>
      <c r="BQ261" s="43">
        <v>122894836.5</v>
      </c>
      <c r="BR261" s="43">
        <v>123243289.5</v>
      </c>
      <c r="BS261" s="43">
        <v>123988757</v>
      </c>
      <c r="BT261" s="43">
        <v>125880248.5</v>
      </c>
      <c r="BU261" s="43">
        <v>129758844.5</v>
      </c>
      <c r="BV261" s="43">
        <v>135017801</v>
      </c>
      <c r="BW261" s="43">
        <v>141116604.5</v>
      </c>
      <c r="BX261" s="43">
        <v>148076902</v>
      </c>
      <c r="BY261" s="43">
        <v>154854262.5</v>
      </c>
      <c r="BZ261" s="43">
        <v>161022273.5</v>
      </c>
      <c r="CA261" s="43">
        <v>166950403.5</v>
      </c>
      <c r="CB261" s="43">
        <v>172600310.5</v>
      </c>
      <c r="CC261" s="43">
        <v>177974263</v>
      </c>
      <c r="CD261" s="43">
        <v>182605740.5</v>
      </c>
      <c r="CE261" s="43">
        <v>186804314.5</v>
      </c>
      <c r="CF261" s="43">
        <v>190560408.5</v>
      </c>
      <c r="CG261" s="43">
        <v>192742676</v>
      </c>
      <c r="CH261" s="43">
        <v>193682456</v>
      </c>
      <c r="CI261" s="43">
        <v>194568238.5</v>
      </c>
      <c r="CJ261" s="43">
        <v>197112167</v>
      </c>
      <c r="CK261" s="43">
        <v>203194182.5</v>
      </c>
      <c r="CL261" s="43">
        <v>211235635.5</v>
      </c>
      <c r="CM261" s="43">
        <v>219175286</v>
      </c>
      <c r="CN261" s="43">
        <v>226822350</v>
      </c>
      <c r="CO261" s="43">
        <v>231977551</v>
      </c>
      <c r="CP261" s="43">
        <v>234359855.5</v>
      </c>
      <c r="CQ261" s="43">
        <v>236810082</v>
      </c>
      <c r="CR261" s="43">
        <v>240141737</v>
      </c>
      <c r="CS261" s="43">
        <v>243823030.5</v>
      </c>
      <c r="CT261" s="43">
        <v>247407301.5</v>
      </c>
      <c r="CU261" s="43">
        <v>249746568.5</v>
      </c>
      <c r="CV261" s="43">
        <v>250767710.5</v>
      </c>
      <c r="CW261" s="43">
        <v>250767741</v>
      </c>
      <c r="CX261" s="43">
        <v>250035696.5</v>
      </c>
      <c r="CY261" s="43">
        <v>249376531</v>
      </c>
      <c r="CZ261" s="43">
        <v>249050288.5</v>
      </c>
      <c r="DA261" s="43">
        <v>249986834</v>
      </c>
      <c r="DB261" s="43">
        <v>252858695.5</v>
      </c>
      <c r="DC261" s="43">
        <v>257256760</v>
      </c>
      <c r="DD261" s="43">
        <v>262877847.5</v>
      </c>
      <c r="DE261" s="43">
        <v>268564222</v>
      </c>
      <c r="DF261" s="43">
        <v>273350055</v>
      </c>
      <c r="DG261" s="43">
        <v>277783585</v>
      </c>
      <c r="DH261" s="43">
        <v>282267502</v>
      </c>
      <c r="DI261" s="43">
        <v>286677008.5</v>
      </c>
      <c r="DJ261" s="43">
        <v>290973373</v>
      </c>
      <c r="DK261" s="43">
        <v>295246521</v>
      </c>
      <c r="DL261" s="43">
        <v>299171764</v>
      </c>
      <c r="DM261" s="43">
        <v>301129737.5</v>
      </c>
      <c r="DN261" s="43">
        <v>300413160.5</v>
      </c>
      <c r="DO261" s="43">
        <v>298643843.5</v>
      </c>
      <c r="DP261" s="43">
        <v>296243861.5</v>
      </c>
      <c r="DQ261" s="43">
        <v>293038946.5</v>
      </c>
      <c r="DR261" s="43">
        <v>290581061</v>
      </c>
      <c r="DS261" s="43">
        <v>289541669.5</v>
      </c>
      <c r="DT261" s="43">
        <v>289068827</v>
      </c>
      <c r="DU261" s="43">
        <v>289031983.5</v>
      </c>
      <c r="DV261" s="43">
        <v>289690825.5</v>
      </c>
      <c r="DW261" s="43">
        <v>290940333.5</v>
      </c>
      <c r="DX261" s="43"/>
      <c r="DY261" s="43"/>
      <c r="DZ261" s="43"/>
      <c r="EA261" s="43">
        <v>297228120</v>
      </c>
      <c r="EB261" s="43"/>
      <c r="EC261" s="43"/>
      <c r="ED261" s="43"/>
      <c r="EE261" s="43"/>
      <c r="EF261" s="43">
        <v>311391042</v>
      </c>
      <c r="EG261" s="43"/>
      <c r="EH261" s="43"/>
      <c r="EI261" s="43"/>
      <c r="EJ261" s="43"/>
      <c r="EK261" s="43">
        <v>325213225</v>
      </c>
      <c r="EL261" s="43"/>
      <c r="EM261" s="43"/>
      <c r="EN261" s="43"/>
      <c r="EO261" s="43"/>
      <c r="EP261" s="43">
        <v>324721968</v>
      </c>
      <c r="EQ261" s="43"/>
      <c r="ER261" s="43"/>
      <c r="ES261" s="43"/>
      <c r="ET261" s="43"/>
      <c r="EU261" s="43">
        <v>309797096</v>
      </c>
      <c r="EV261" s="43"/>
      <c r="EW261" s="43"/>
      <c r="EX261" s="43"/>
      <c r="EY261" s="43"/>
      <c r="EZ261" s="43">
        <v>310171294</v>
      </c>
      <c r="FA261" s="43"/>
      <c r="FB261" s="43"/>
      <c r="FC261" s="43"/>
      <c r="FD261" s="43"/>
      <c r="FE261" s="43">
        <v>312473613</v>
      </c>
      <c r="FF261" s="43"/>
      <c r="FG261" s="43"/>
      <c r="FH261" s="43"/>
      <c r="FI261" s="43"/>
      <c r="FJ261" s="43">
        <v>314584963</v>
      </c>
      <c r="FK261" s="43"/>
      <c r="FL261" s="43"/>
      <c r="FM261" s="43"/>
      <c r="FN261" s="43"/>
      <c r="FO261" s="43">
        <v>313813061</v>
      </c>
      <c r="FP261" s="43"/>
      <c r="FQ261" s="43"/>
      <c r="FR261" s="43"/>
      <c r="FS261" s="43"/>
      <c r="FT261" s="43">
        <v>309770289</v>
      </c>
      <c r="FU261" s="43"/>
      <c r="FV261" s="43"/>
      <c r="FW261" s="43"/>
      <c r="FX261" s="43"/>
      <c r="FY261" s="43">
        <v>302328396</v>
      </c>
      <c r="FZ261" s="43"/>
      <c r="GA261" s="43"/>
      <c r="GB261" s="43"/>
      <c r="GC261" s="43"/>
      <c r="GD261" s="43">
        <v>294926413</v>
      </c>
      <c r="GE261" s="43"/>
      <c r="GF261" s="43"/>
      <c r="GG261" s="43"/>
      <c r="GH261" s="43"/>
      <c r="GI261" s="43">
        <v>286331659</v>
      </c>
      <c r="GJ261" s="43"/>
      <c r="GK261" s="43"/>
      <c r="GL261" s="43"/>
      <c r="GM261" s="43"/>
      <c r="GN261" s="43">
        <v>278896698</v>
      </c>
      <c r="GO261" s="43"/>
      <c r="GP261" s="43"/>
      <c r="GQ261" s="43"/>
      <c r="GR261" s="43"/>
      <c r="GS261" s="43">
        <v>270697011</v>
      </c>
      <c r="GT261" s="43"/>
      <c r="GU261" s="43"/>
      <c r="GV261" s="43"/>
      <c r="GW261" s="43"/>
      <c r="GX261" s="43">
        <v>261508122</v>
      </c>
    </row>
    <row r="262" spans="1:206" customFormat="1">
      <c r="A262" s="181" t="s">
        <v>224</v>
      </c>
      <c r="B262" t="s">
        <v>3547</v>
      </c>
      <c r="C262" t="s">
        <v>3533</v>
      </c>
      <c r="D262" s="187" t="s">
        <v>3559</v>
      </c>
      <c r="E262" t="s">
        <v>986</v>
      </c>
      <c r="BD262" s="43">
        <v>97667088</v>
      </c>
      <c r="BE262" s="43">
        <v>99505513</v>
      </c>
      <c r="BF262" s="43">
        <v>101401316.5</v>
      </c>
      <c r="BG262" s="43">
        <v>103227549</v>
      </c>
      <c r="BH262" s="43">
        <v>104782623.5</v>
      </c>
      <c r="BI262" s="43">
        <v>106233862</v>
      </c>
      <c r="BJ262" s="43">
        <v>107426555.5</v>
      </c>
      <c r="BK262" s="43">
        <v>108292811</v>
      </c>
      <c r="BL262" s="43">
        <v>109139628.5</v>
      </c>
      <c r="BM262" s="43">
        <v>110079967.5</v>
      </c>
      <c r="BN262" s="43">
        <v>111038506.5</v>
      </c>
      <c r="BO262" s="43">
        <v>112455525.5</v>
      </c>
      <c r="BP262" s="43">
        <v>114264147</v>
      </c>
      <c r="BQ262" s="43">
        <v>116067386.5</v>
      </c>
      <c r="BR262" s="43">
        <v>117701120.5</v>
      </c>
      <c r="BS262" s="43">
        <v>119017210</v>
      </c>
      <c r="BT262" s="43">
        <v>120018780</v>
      </c>
      <c r="BU262" s="43">
        <v>120489282</v>
      </c>
      <c r="BV262" s="43">
        <v>120610881</v>
      </c>
      <c r="BW262" s="43">
        <v>120972026.5</v>
      </c>
      <c r="BX262" s="43">
        <v>121719172</v>
      </c>
      <c r="BY262" s="43">
        <v>123605309.5</v>
      </c>
      <c r="BZ262" s="43">
        <v>127446235</v>
      </c>
      <c r="CA262" s="43">
        <v>132641807</v>
      </c>
      <c r="CB262" s="43">
        <v>138640259</v>
      </c>
      <c r="CC262" s="43">
        <v>145531329</v>
      </c>
      <c r="CD262" s="43">
        <v>152323284.5</v>
      </c>
      <c r="CE262" s="43">
        <v>158586497.5</v>
      </c>
      <c r="CF262" s="43">
        <v>164655018.5</v>
      </c>
      <c r="CG262" s="43">
        <v>170491367</v>
      </c>
      <c r="CH262" s="43">
        <v>176094712.5</v>
      </c>
      <c r="CI262" s="43">
        <v>180937096.5</v>
      </c>
      <c r="CJ262" s="43">
        <v>185265037.5</v>
      </c>
      <c r="CK262" s="43">
        <v>189065306.5</v>
      </c>
      <c r="CL262" s="43">
        <v>191202911.5</v>
      </c>
      <c r="CM262" s="43">
        <v>192081872.5</v>
      </c>
      <c r="CN262" s="43">
        <v>192898674</v>
      </c>
      <c r="CO262" s="43">
        <v>195328595</v>
      </c>
      <c r="CP262" s="43">
        <v>201314519</v>
      </c>
      <c r="CQ262" s="43">
        <v>209249751</v>
      </c>
      <c r="CR262" s="43">
        <v>217167554</v>
      </c>
      <c r="CS262" s="43">
        <v>224855189</v>
      </c>
      <c r="CT262" s="43">
        <v>229957624</v>
      </c>
      <c r="CU262" s="43">
        <v>232189009</v>
      </c>
      <c r="CV262" s="43">
        <v>234538854</v>
      </c>
      <c r="CW262" s="43">
        <v>237789141</v>
      </c>
      <c r="CX262" s="43">
        <v>241354991</v>
      </c>
      <c r="CY262" s="43">
        <v>244935000</v>
      </c>
      <c r="CZ262" s="43">
        <v>247359750</v>
      </c>
      <c r="DA262" s="43">
        <v>248382332.5</v>
      </c>
      <c r="DB262" s="43">
        <v>248340799.5</v>
      </c>
      <c r="DC262" s="43">
        <v>247633948</v>
      </c>
      <c r="DD262" s="43">
        <v>246969022.5</v>
      </c>
      <c r="DE262" s="43">
        <v>246630011.5</v>
      </c>
      <c r="DF262" s="43">
        <v>247583652.5</v>
      </c>
      <c r="DG262" s="43">
        <v>250412234.5</v>
      </c>
      <c r="DH262" s="43">
        <v>254702714</v>
      </c>
      <c r="DI262" s="43">
        <v>260271853.5</v>
      </c>
      <c r="DJ262" s="43">
        <v>265958883.5</v>
      </c>
      <c r="DK262" s="43">
        <v>270781898</v>
      </c>
      <c r="DL262" s="43">
        <v>275320046.5</v>
      </c>
      <c r="DM262" s="43">
        <v>279840510.5</v>
      </c>
      <c r="DN262" s="43">
        <v>284180434</v>
      </c>
      <c r="DO262" s="43">
        <v>288414844</v>
      </c>
      <c r="DP262" s="43">
        <v>292635121</v>
      </c>
      <c r="DQ262" s="43">
        <v>296514756.5</v>
      </c>
      <c r="DR262" s="43">
        <v>298536405</v>
      </c>
      <c r="DS262" s="43">
        <v>297956774</v>
      </c>
      <c r="DT262" s="43">
        <v>296331120.5</v>
      </c>
      <c r="DU262" s="43">
        <v>294153038.5</v>
      </c>
      <c r="DV262" s="43">
        <v>291226970.5</v>
      </c>
      <c r="DW262" s="43">
        <v>288911646</v>
      </c>
      <c r="DX262" s="43"/>
      <c r="DY262" s="43"/>
      <c r="DZ262" s="43"/>
      <c r="EA262" s="43">
        <v>287330025</v>
      </c>
      <c r="EB262" s="43"/>
      <c r="EC262" s="43"/>
      <c r="ED262" s="43"/>
      <c r="EE262" s="43"/>
      <c r="EF262" s="43">
        <v>295559389</v>
      </c>
      <c r="EG262" s="43"/>
      <c r="EH262" s="43"/>
      <c r="EI262" s="43"/>
      <c r="EJ262" s="43"/>
      <c r="EK262" s="43">
        <v>309719888</v>
      </c>
      <c r="EL262" s="43"/>
      <c r="EM262" s="43"/>
      <c r="EN262" s="43"/>
      <c r="EO262" s="43"/>
      <c r="EP262" s="43">
        <v>323569972</v>
      </c>
      <c r="EQ262" s="43"/>
      <c r="ER262" s="43"/>
      <c r="ES262" s="43"/>
      <c r="ET262" s="43"/>
      <c r="EU262" s="43">
        <v>323160691</v>
      </c>
      <c r="EV262" s="43"/>
      <c r="EW262" s="43"/>
      <c r="EX262" s="43"/>
      <c r="EY262" s="43"/>
      <c r="EZ262" s="43">
        <v>308351274</v>
      </c>
      <c r="FA262" s="43"/>
      <c r="FB262" s="43"/>
      <c r="FC262" s="43"/>
      <c r="FD262" s="43"/>
      <c r="FE262" s="43">
        <v>308810946</v>
      </c>
      <c r="FF262" s="43"/>
      <c r="FG262" s="43"/>
      <c r="FH262" s="43"/>
      <c r="FI262" s="43"/>
      <c r="FJ262" s="43">
        <v>311206013</v>
      </c>
      <c r="FK262" s="43"/>
      <c r="FL262" s="43"/>
      <c r="FM262" s="43"/>
      <c r="FN262" s="43"/>
      <c r="FO262" s="43">
        <v>313418821</v>
      </c>
      <c r="FP262" s="43"/>
      <c r="FQ262" s="43"/>
      <c r="FR262" s="43"/>
      <c r="FS262" s="43"/>
      <c r="FT262" s="43">
        <v>312757746</v>
      </c>
      <c r="FU262" s="43"/>
      <c r="FV262" s="43"/>
      <c r="FW262" s="43"/>
      <c r="FX262" s="43"/>
      <c r="FY262" s="43">
        <v>308827957</v>
      </c>
      <c r="FZ262" s="43"/>
      <c r="GA262" s="43"/>
      <c r="GB262" s="43"/>
      <c r="GC262" s="43"/>
      <c r="GD262" s="43">
        <v>301501400</v>
      </c>
      <c r="GE262" s="43"/>
      <c r="GF262" s="43"/>
      <c r="GG262" s="43"/>
      <c r="GH262" s="43"/>
      <c r="GI262" s="43">
        <v>294207880</v>
      </c>
      <c r="GJ262" s="43"/>
      <c r="GK262" s="43"/>
      <c r="GL262" s="43"/>
      <c r="GM262" s="43"/>
      <c r="GN262" s="43">
        <v>285715913</v>
      </c>
      <c r="GO262" s="43"/>
      <c r="GP262" s="43"/>
      <c r="GQ262" s="43"/>
      <c r="GR262" s="43"/>
      <c r="GS262" s="43">
        <v>278372764</v>
      </c>
      <c r="GT262" s="43"/>
      <c r="GU262" s="43"/>
      <c r="GV262" s="43"/>
      <c r="GW262" s="43"/>
      <c r="GX262" s="43">
        <v>270257029</v>
      </c>
    </row>
    <row r="263" spans="1:206" customFormat="1">
      <c r="A263" s="181" t="s">
        <v>224</v>
      </c>
      <c r="B263" t="s">
        <v>3547</v>
      </c>
      <c r="C263" t="s">
        <v>3533</v>
      </c>
      <c r="D263" s="187" t="s">
        <v>3559</v>
      </c>
      <c r="E263" t="s">
        <v>987</v>
      </c>
      <c r="BD263" s="43">
        <v>82240641</v>
      </c>
      <c r="BE263" s="43">
        <v>84135464</v>
      </c>
      <c r="BF263" s="43">
        <v>86593610</v>
      </c>
      <c r="BG263" s="43">
        <v>89662966</v>
      </c>
      <c r="BH263" s="43">
        <v>92668562.5</v>
      </c>
      <c r="BI263" s="43">
        <v>94884290.5</v>
      </c>
      <c r="BJ263" s="43">
        <v>96730813.5</v>
      </c>
      <c r="BK263" s="43">
        <v>98682952.5</v>
      </c>
      <c r="BL263" s="43">
        <v>100505043</v>
      </c>
      <c r="BM263" s="43">
        <v>101997007.5</v>
      </c>
      <c r="BN263" s="43">
        <v>103409174</v>
      </c>
      <c r="BO263" s="43">
        <v>104586928</v>
      </c>
      <c r="BP263" s="43">
        <v>105618608.5</v>
      </c>
      <c r="BQ263" s="43">
        <v>106561438.5</v>
      </c>
      <c r="BR263" s="43">
        <v>107401648.5</v>
      </c>
      <c r="BS263" s="43">
        <v>108443293</v>
      </c>
      <c r="BT263" s="43">
        <v>109930290.5</v>
      </c>
      <c r="BU263" s="43">
        <v>111752596</v>
      </c>
      <c r="BV263" s="43">
        <v>113566138</v>
      </c>
      <c r="BW263" s="43">
        <v>115222167</v>
      </c>
      <c r="BX263" s="43">
        <v>116563314</v>
      </c>
      <c r="BY263" s="43">
        <v>117573960</v>
      </c>
      <c r="BZ263" s="43">
        <v>118069540.5</v>
      </c>
      <c r="CA263" s="43">
        <v>118227568</v>
      </c>
      <c r="CB263" s="43">
        <v>118640700</v>
      </c>
      <c r="CC263" s="43">
        <v>119416081.5</v>
      </c>
      <c r="CD263" s="43">
        <v>121320637</v>
      </c>
      <c r="CE263" s="43">
        <v>125230749</v>
      </c>
      <c r="CF263" s="43">
        <v>130519844.5</v>
      </c>
      <c r="CG263" s="43">
        <v>136626583</v>
      </c>
      <c r="CH263" s="43">
        <v>143641041</v>
      </c>
      <c r="CI263" s="43">
        <v>150585351</v>
      </c>
      <c r="CJ263" s="43">
        <v>156984238</v>
      </c>
      <c r="CK263" s="43">
        <v>163107654</v>
      </c>
      <c r="CL263" s="43">
        <v>168939418.5</v>
      </c>
      <c r="CM263" s="43">
        <v>174485494</v>
      </c>
      <c r="CN263" s="43">
        <v>179238486</v>
      </c>
      <c r="CO263" s="43">
        <v>183452035</v>
      </c>
      <c r="CP263" s="43">
        <v>187156256</v>
      </c>
      <c r="CQ263" s="43">
        <v>189279575.5</v>
      </c>
      <c r="CR263" s="43">
        <v>190241844.5</v>
      </c>
      <c r="CS263" s="43">
        <v>191181180</v>
      </c>
      <c r="CT263" s="43">
        <v>193655065</v>
      </c>
      <c r="CU263" s="43">
        <v>199591755</v>
      </c>
      <c r="CV263" s="43">
        <v>207499219</v>
      </c>
      <c r="CW263" s="43">
        <v>215276123.5</v>
      </c>
      <c r="CX263" s="43">
        <v>222709310</v>
      </c>
      <c r="CY263" s="43">
        <v>227692328</v>
      </c>
      <c r="CZ263" s="43">
        <v>229925423.5</v>
      </c>
      <c r="DA263" s="43">
        <v>232198915</v>
      </c>
      <c r="DB263" s="43">
        <v>235353584</v>
      </c>
      <c r="DC263" s="43">
        <v>238938487</v>
      </c>
      <c r="DD263" s="43">
        <v>242524223</v>
      </c>
      <c r="DE263" s="43">
        <v>244899213</v>
      </c>
      <c r="DF263" s="43">
        <v>245880219.5</v>
      </c>
      <c r="DG263" s="43">
        <v>245777786.5</v>
      </c>
      <c r="DH263" s="43">
        <v>245016628</v>
      </c>
      <c r="DI263" s="43">
        <v>244399847.5</v>
      </c>
      <c r="DJ263" s="43">
        <v>244128597.5</v>
      </c>
      <c r="DK263" s="43">
        <v>245112823</v>
      </c>
      <c r="DL263" s="43">
        <v>247955203</v>
      </c>
      <c r="DM263" s="43">
        <v>252191709.5</v>
      </c>
      <c r="DN263" s="43">
        <v>257686412.5</v>
      </c>
      <c r="DO263" s="43">
        <v>263337497</v>
      </c>
      <c r="DP263" s="43">
        <v>268071586</v>
      </c>
      <c r="DQ263" s="43">
        <v>272470702</v>
      </c>
      <c r="DR263" s="43">
        <v>277005134.5</v>
      </c>
      <c r="DS263" s="43">
        <v>281520297.5</v>
      </c>
      <c r="DT263" s="43">
        <v>285966211</v>
      </c>
      <c r="DU263" s="43">
        <v>290420739.5</v>
      </c>
      <c r="DV263" s="43">
        <v>294489245</v>
      </c>
      <c r="DW263" s="43">
        <v>296543780</v>
      </c>
      <c r="DX263" s="43"/>
      <c r="DY263" s="43"/>
      <c r="DZ263" s="43"/>
      <c r="EA263" s="43">
        <v>290879873</v>
      </c>
      <c r="EB263" s="43"/>
      <c r="EC263" s="43"/>
      <c r="ED263" s="43"/>
      <c r="EE263" s="43"/>
      <c r="EF263" s="43">
        <v>285484853</v>
      </c>
      <c r="EG263" s="43"/>
      <c r="EH263" s="43"/>
      <c r="EI263" s="43"/>
      <c r="EJ263" s="43"/>
      <c r="EK263" s="43">
        <v>293704931</v>
      </c>
      <c r="EL263" s="43"/>
      <c r="EM263" s="43"/>
      <c r="EN263" s="43"/>
      <c r="EO263" s="43"/>
      <c r="EP263" s="43">
        <v>307863558</v>
      </c>
      <c r="EQ263" s="43"/>
      <c r="ER263" s="43"/>
      <c r="ES263" s="43"/>
      <c r="ET263" s="43"/>
      <c r="EU263" s="43">
        <v>321751636</v>
      </c>
      <c r="EV263" s="43"/>
      <c r="EW263" s="43"/>
      <c r="EX263" s="43"/>
      <c r="EY263" s="43"/>
      <c r="EZ263" s="43">
        <v>321436297</v>
      </c>
      <c r="FA263" s="43"/>
      <c r="FB263" s="43"/>
      <c r="FC263" s="43"/>
      <c r="FD263" s="43"/>
      <c r="FE263" s="43">
        <v>306753154</v>
      </c>
      <c r="FF263" s="43"/>
      <c r="FG263" s="43"/>
      <c r="FH263" s="43"/>
      <c r="FI263" s="43"/>
      <c r="FJ263" s="43">
        <v>307310360</v>
      </c>
      <c r="FK263" s="43"/>
      <c r="FL263" s="43"/>
      <c r="FM263" s="43"/>
      <c r="FN263" s="43"/>
      <c r="FO263" s="43">
        <v>309810989</v>
      </c>
      <c r="FP263" s="43"/>
      <c r="FQ263" s="43"/>
      <c r="FR263" s="43"/>
      <c r="FS263" s="43"/>
      <c r="FT263" s="43">
        <v>312139357</v>
      </c>
      <c r="FU263" s="43"/>
      <c r="FV263" s="43"/>
      <c r="FW263" s="43"/>
      <c r="FX263" s="43"/>
      <c r="FY263" s="43">
        <v>311601884</v>
      </c>
      <c r="FZ263" s="43"/>
      <c r="GA263" s="43"/>
      <c r="GB263" s="43"/>
      <c r="GC263" s="43"/>
      <c r="GD263" s="43">
        <v>307799892</v>
      </c>
      <c r="GE263" s="43"/>
      <c r="GF263" s="43"/>
      <c r="GG263" s="43"/>
      <c r="GH263" s="43"/>
      <c r="GI263" s="43">
        <v>300601650</v>
      </c>
      <c r="GJ263" s="43"/>
      <c r="GK263" s="43"/>
      <c r="GL263" s="43"/>
      <c r="GM263" s="43"/>
      <c r="GN263" s="43">
        <v>293426138</v>
      </c>
      <c r="GO263" s="43"/>
      <c r="GP263" s="43"/>
      <c r="GQ263" s="43"/>
      <c r="GR263" s="43"/>
      <c r="GS263" s="43">
        <v>285046238</v>
      </c>
      <c r="GT263" s="43"/>
      <c r="GU263" s="43"/>
      <c r="GV263" s="43"/>
      <c r="GW263" s="43"/>
      <c r="GX263" s="43">
        <v>277804842</v>
      </c>
    </row>
    <row r="264" spans="1:206" customFormat="1">
      <c r="A264" s="181" t="s">
        <v>224</v>
      </c>
      <c r="B264" t="s">
        <v>3547</v>
      </c>
      <c r="C264" t="s">
        <v>3533</v>
      </c>
      <c r="D264" s="187" t="s">
        <v>3559</v>
      </c>
      <c r="E264" t="s">
        <v>988</v>
      </c>
      <c r="BD264" s="43">
        <v>80666408</v>
      </c>
      <c r="BE264" s="43">
        <v>80620946.5</v>
      </c>
      <c r="BF264" s="43">
        <v>80063375.5</v>
      </c>
      <c r="BG264" s="43">
        <v>79170671.5</v>
      </c>
      <c r="BH264" s="43">
        <v>78708101</v>
      </c>
      <c r="BI264" s="43">
        <v>79589313</v>
      </c>
      <c r="BJ264" s="43">
        <v>81553378</v>
      </c>
      <c r="BK264" s="43">
        <v>84043702</v>
      </c>
      <c r="BL264" s="43">
        <v>86996843.5</v>
      </c>
      <c r="BM264" s="43">
        <v>89909588.5</v>
      </c>
      <c r="BN264" s="43">
        <v>92158925.5</v>
      </c>
      <c r="BO264" s="43">
        <v>94118360</v>
      </c>
      <c r="BP264" s="43">
        <v>96072036.5</v>
      </c>
      <c r="BQ264" s="43">
        <v>97792202.5</v>
      </c>
      <c r="BR264" s="43">
        <v>99315238</v>
      </c>
      <c r="BS264" s="43">
        <v>100776981.5</v>
      </c>
      <c r="BT264" s="43">
        <v>102004440</v>
      </c>
      <c r="BU264" s="43">
        <v>103051476</v>
      </c>
      <c r="BV264" s="43">
        <v>103978150</v>
      </c>
      <c r="BW264" s="43">
        <v>104780631</v>
      </c>
      <c r="BX264" s="43">
        <v>105784850.5</v>
      </c>
      <c r="BY264" s="43">
        <v>107304314.5</v>
      </c>
      <c r="BZ264" s="43">
        <v>109192085</v>
      </c>
      <c r="CA264" s="43">
        <v>111066739.5</v>
      </c>
      <c r="CB264" s="43">
        <v>112784314</v>
      </c>
      <c r="CC264" s="43">
        <v>114180279.5</v>
      </c>
      <c r="CD264" s="43">
        <v>115214060.5</v>
      </c>
      <c r="CE264" s="43">
        <v>115704880.5</v>
      </c>
      <c r="CF264" s="43">
        <v>115853816</v>
      </c>
      <c r="CG264" s="43">
        <v>116270632</v>
      </c>
      <c r="CH264" s="43">
        <v>117093358.5</v>
      </c>
      <c r="CI264" s="43">
        <v>119091177</v>
      </c>
      <c r="CJ264" s="43">
        <v>123065507.5</v>
      </c>
      <c r="CK264" s="43">
        <v>128401496.5</v>
      </c>
      <c r="CL264" s="43">
        <v>134575131.5</v>
      </c>
      <c r="CM264" s="43">
        <v>141665236.5</v>
      </c>
      <c r="CN264" s="43">
        <v>148632920.5</v>
      </c>
      <c r="CO264" s="43">
        <v>155019936</v>
      </c>
      <c r="CP264" s="43">
        <v>161113319.5</v>
      </c>
      <c r="CQ264" s="43">
        <v>166869177.5</v>
      </c>
      <c r="CR264" s="43">
        <v>172366494.5</v>
      </c>
      <c r="CS264" s="43">
        <v>177110828.5</v>
      </c>
      <c r="CT264" s="43">
        <v>181328209.5</v>
      </c>
      <c r="CU264" s="43">
        <v>185045770.5</v>
      </c>
      <c r="CV264" s="43">
        <v>187228625</v>
      </c>
      <c r="CW264" s="43">
        <v>188189731.5</v>
      </c>
      <c r="CX264" s="43">
        <v>188988928</v>
      </c>
      <c r="CY264" s="43">
        <v>191340924</v>
      </c>
      <c r="CZ264" s="43">
        <v>197235741.5</v>
      </c>
      <c r="DA264" s="43">
        <v>205066376.5</v>
      </c>
      <c r="DB264" s="43">
        <v>212731252.5</v>
      </c>
      <c r="DC264" s="43">
        <v>220116297</v>
      </c>
      <c r="DD264" s="43">
        <v>225074968</v>
      </c>
      <c r="DE264" s="43">
        <v>227262653.5</v>
      </c>
      <c r="DF264" s="43">
        <v>229511973</v>
      </c>
      <c r="DG264" s="43">
        <v>232633492</v>
      </c>
      <c r="DH264" s="43">
        <v>236150872</v>
      </c>
      <c r="DI264" s="43">
        <v>239697154</v>
      </c>
      <c r="DJ264" s="43">
        <v>242070311.5</v>
      </c>
      <c r="DK264" s="43">
        <v>243090540</v>
      </c>
      <c r="DL264" s="43">
        <v>243096947</v>
      </c>
      <c r="DM264" s="43">
        <v>242456727</v>
      </c>
      <c r="DN264" s="43">
        <v>241920978.5</v>
      </c>
      <c r="DO264" s="43">
        <v>241684704.5</v>
      </c>
      <c r="DP264" s="43">
        <v>242634675.5</v>
      </c>
      <c r="DQ264" s="43">
        <v>245396370.5</v>
      </c>
      <c r="DR264" s="43">
        <v>249607846.5</v>
      </c>
      <c r="DS264" s="43">
        <v>255133590.5</v>
      </c>
      <c r="DT264" s="43">
        <v>260838474</v>
      </c>
      <c r="DU264" s="43">
        <v>265713829</v>
      </c>
      <c r="DV264" s="43">
        <v>270283150.5</v>
      </c>
      <c r="DW264" s="43">
        <v>274850236.5</v>
      </c>
      <c r="DX264" s="43"/>
      <c r="DY264" s="43"/>
      <c r="DZ264" s="43"/>
      <c r="EA264" s="43">
        <v>290206531</v>
      </c>
      <c r="EB264" s="43"/>
      <c r="EC264" s="43"/>
      <c r="ED264" s="43"/>
      <c r="EE264" s="43"/>
      <c r="EF264" s="43">
        <v>288751340</v>
      </c>
      <c r="EG264" s="43"/>
      <c r="EH264" s="43"/>
      <c r="EI264" s="43"/>
      <c r="EJ264" s="43"/>
      <c r="EK264" s="43">
        <v>283405504</v>
      </c>
      <c r="EL264" s="43"/>
      <c r="EM264" s="43"/>
      <c r="EN264" s="43"/>
      <c r="EO264" s="43"/>
      <c r="EP264" s="43">
        <v>291623906</v>
      </c>
      <c r="EQ264" s="43"/>
      <c r="ER264" s="43"/>
      <c r="ES264" s="43"/>
      <c r="ET264" s="43"/>
      <c r="EU264" s="43">
        <v>305790059</v>
      </c>
      <c r="EV264" s="43"/>
      <c r="EW264" s="43"/>
      <c r="EX264" s="43"/>
      <c r="EY264" s="43"/>
      <c r="EZ264" s="43">
        <v>319726479</v>
      </c>
      <c r="FA264" s="43"/>
      <c r="FB264" s="43"/>
      <c r="FC264" s="43"/>
      <c r="FD264" s="43"/>
      <c r="FE264" s="43">
        <v>319516079</v>
      </c>
      <c r="FF264" s="43"/>
      <c r="FG264" s="43"/>
      <c r="FH264" s="43"/>
      <c r="FI264" s="43"/>
      <c r="FJ264" s="43">
        <v>304977405</v>
      </c>
      <c r="FK264" s="43"/>
      <c r="FL264" s="43"/>
      <c r="FM264" s="43"/>
      <c r="FN264" s="43"/>
      <c r="FO264" s="43">
        <v>305646751</v>
      </c>
      <c r="FP264" s="43"/>
      <c r="FQ264" s="43"/>
      <c r="FR264" s="43"/>
      <c r="FS264" s="43"/>
      <c r="FT264" s="43">
        <v>308269821</v>
      </c>
      <c r="FU264" s="43"/>
      <c r="FV264" s="43"/>
      <c r="FW264" s="43"/>
      <c r="FX264" s="43"/>
      <c r="FY264" s="43">
        <v>310729554</v>
      </c>
      <c r="FZ264" s="43"/>
      <c r="GA264" s="43"/>
      <c r="GB264" s="43"/>
      <c r="GC264" s="43"/>
      <c r="GD264" s="43">
        <v>310332423</v>
      </c>
      <c r="GE264" s="43"/>
      <c r="GF264" s="43"/>
      <c r="GG264" s="43"/>
      <c r="GH264" s="43"/>
      <c r="GI264" s="43">
        <v>306674205</v>
      </c>
      <c r="GJ264" s="43"/>
      <c r="GK264" s="43"/>
      <c r="GL264" s="43"/>
      <c r="GM264" s="43"/>
      <c r="GN264" s="43">
        <v>299617203</v>
      </c>
      <c r="GO264" s="43"/>
      <c r="GP264" s="43"/>
      <c r="GQ264" s="43"/>
      <c r="GR264" s="43"/>
      <c r="GS264" s="43">
        <v>292571649</v>
      </c>
      <c r="GT264" s="43"/>
      <c r="GU264" s="43"/>
      <c r="GV264" s="43"/>
      <c r="GW264" s="43"/>
      <c r="GX264" s="43">
        <v>284317102</v>
      </c>
    </row>
    <row r="265" spans="1:206" customFormat="1">
      <c r="A265" s="181" t="s">
        <v>224</v>
      </c>
      <c r="B265" t="s">
        <v>3547</v>
      </c>
      <c r="C265" t="s">
        <v>3533</v>
      </c>
      <c r="D265" s="187" t="s">
        <v>3559</v>
      </c>
      <c r="E265" t="s">
        <v>989</v>
      </c>
      <c r="BD265" s="43">
        <v>72805493.5</v>
      </c>
      <c r="BE265" s="43">
        <v>73917654.5</v>
      </c>
      <c r="BF265" s="43">
        <v>75063984.5</v>
      </c>
      <c r="BG265" s="43">
        <v>76188578.5</v>
      </c>
      <c r="BH265" s="43">
        <v>77099379.5</v>
      </c>
      <c r="BI265" s="43">
        <v>77582331.5</v>
      </c>
      <c r="BJ265" s="43">
        <v>77549232</v>
      </c>
      <c r="BK265" s="43">
        <v>77020861</v>
      </c>
      <c r="BL265" s="43">
        <v>76231955</v>
      </c>
      <c r="BM265" s="43">
        <v>75783880.5</v>
      </c>
      <c r="BN265" s="43">
        <v>76576573.5</v>
      </c>
      <c r="BO265" s="43">
        <v>78490395.5</v>
      </c>
      <c r="BP265" s="43">
        <v>81021088.5</v>
      </c>
      <c r="BQ265" s="43">
        <v>84065418.5</v>
      </c>
      <c r="BR265" s="43">
        <v>87007866</v>
      </c>
      <c r="BS265" s="43">
        <v>89339138.5</v>
      </c>
      <c r="BT265" s="43">
        <v>91353099</v>
      </c>
      <c r="BU265" s="43">
        <v>93324324.5</v>
      </c>
      <c r="BV265" s="43">
        <v>95046662</v>
      </c>
      <c r="BW265" s="43">
        <v>96571186</v>
      </c>
      <c r="BX265" s="43">
        <v>98018818</v>
      </c>
      <c r="BY265" s="43">
        <v>99228762</v>
      </c>
      <c r="BZ265" s="43">
        <v>100288455</v>
      </c>
      <c r="CA265" s="43">
        <v>101266035.5</v>
      </c>
      <c r="CB265" s="43">
        <v>102139968</v>
      </c>
      <c r="CC265" s="43">
        <v>103190471</v>
      </c>
      <c r="CD265" s="43">
        <v>104750589</v>
      </c>
      <c r="CE265" s="43">
        <v>106656784.5</v>
      </c>
      <c r="CF265" s="43">
        <v>108555765.5</v>
      </c>
      <c r="CG265" s="43">
        <v>110318723</v>
      </c>
      <c r="CH265" s="43">
        <v>111763401</v>
      </c>
      <c r="CI265" s="43">
        <v>112877959.5</v>
      </c>
      <c r="CJ265" s="43">
        <v>113480512.5</v>
      </c>
      <c r="CK265" s="43">
        <v>113707487.5</v>
      </c>
      <c r="CL265" s="43">
        <v>114167833.5</v>
      </c>
      <c r="CM265" s="43">
        <v>114997830</v>
      </c>
      <c r="CN265" s="43">
        <v>116996291.5</v>
      </c>
      <c r="CO265" s="43">
        <v>120942563.5</v>
      </c>
      <c r="CP265" s="43">
        <v>126221090</v>
      </c>
      <c r="CQ265" s="43">
        <v>132392806.5</v>
      </c>
      <c r="CR265" s="43">
        <v>139478991</v>
      </c>
      <c r="CS265" s="43">
        <v>146422664.5</v>
      </c>
      <c r="CT265" s="43">
        <v>152759465</v>
      </c>
      <c r="CU265" s="43">
        <v>158766572.5</v>
      </c>
      <c r="CV265" s="43">
        <v>164443502</v>
      </c>
      <c r="CW265" s="43">
        <v>169831441.5</v>
      </c>
      <c r="CX265" s="43">
        <v>174462835</v>
      </c>
      <c r="CY265" s="43">
        <v>178610824</v>
      </c>
      <c r="CZ265" s="43">
        <v>182294695</v>
      </c>
      <c r="DA265" s="43">
        <v>184441642</v>
      </c>
      <c r="DB265" s="43">
        <v>185372806.5</v>
      </c>
      <c r="DC265" s="43">
        <v>186181953</v>
      </c>
      <c r="DD265" s="43">
        <v>188531201.5</v>
      </c>
      <c r="DE265" s="43">
        <v>194364558</v>
      </c>
      <c r="DF265" s="43">
        <v>202109220.5</v>
      </c>
      <c r="DG265" s="43">
        <v>209684228.5</v>
      </c>
      <c r="DH265" s="43">
        <v>216978739.5</v>
      </c>
      <c r="DI265" s="43">
        <v>221904127.5</v>
      </c>
      <c r="DJ265" s="43">
        <v>224118274.5</v>
      </c>
      <c r="DK265" s="43">
        <v>226399882.5</v>
      </c>
      <c r="DL265" s="43">
        <v>229579511</v>
      </c>
      <c r="DM265" s="43">
        <v>233187024.5</v>
      </c>
      <c r="DN265" s="43">
        <v>236822799</v>
      </c>
      <c r="DO265" s="43">
        <v>239290297.5</v>
      </c>
      <c r="DP265" s="43">
        <v>240426097</v>
      </c>
      <c r="DQ265" s="43">
        <v>240509831</v>
      </c>
      <c r="DR265" s="43">
        <v>239848991</v>
      </c>
      <c r="DS265" s="43">
        <v>239274490.5</v>
      </c>
      <c r="DT265" s="43">
        <v>239031026.5</v>
      </c>
      <c r="DU265" s="43">
        <v>239993747</v>
      </c>
      <c r="DV265" s="43">
        <v>242808406.5</v>
      </c>
      <c r="DW265" s="43">
        <v>247020572.5</v>
      </c>
      <c r="DX265" s="43"/>
      <c r="DY265" s="43"/>
      <c r="DZ265" s="43"/>
      <c r="EA265" s="43">
        <v>265292715</v>
      </c>
      <c r="EB265" s="43"/>
      <c r="EC265" s="43"/>
      <c r="ED265" s="43"/>
      <c r="EE265" s="43"/>
      <c r="EF265" s="43">
        <v>287544889</v>
      </c>
      <c r="EG265" s="43"/>
      <c r="EH265" s="43"/>
      <c r="EI265" s="43"/>
      <c r="EJ265" s="43"/>
      <c r="EK265" s="43">
        <v>286152941</v>
      </c>
      <c r="EL265" s="43"/>
      <c r="EM265" s="43"/>
      <c r="EN265" s="43"/>
      <c r="EO265" s="43"/>
      <c r="EP265" s="43">
        <v>280880934</v>
      </c>
      <c r="EQ265" s="43"/>
      <c r="ER265" s="43"/>
      <c r="ES265" s="43"/>
      <c r="ET265" s="43"/>
      <c r="EU265" s="43">
        <v>289110943</v>
      </c>
      <c r="EV265" s="43"/>
      <c r="EW265" s="43"/>
      <c r="EX265" s="43"/>
      <c r="EY265" s="43"/>
      <c r="EZ265" s="43">
        <v>303294865</v>
      </c>
      <c r="FA265" s="43"/>
      <c r="FB265" s="43"/>
      <c r="FC265" s="43"/>
      <c r="FD265" s="43"/>
      <c r="FE265" s="43">
        <v>317286123</v>
      </c>
      <c r="FF265" s="43"/>
      <c r="FG265" s="43"/>
      <c r="FH265" s="43"/>
      <c r="FI265" s="43"/>
      <c r="FJ265" s="43">
        <v>317203353</v>
      </c>
      <c r="FK265" s="43"/>
      <c r="FL265" s="43"/>
      <c r="FM265" s="43"/>
      <c r="FN265" s="43"/>
      <c r="FO265" s="43">
        <v>302835559</v>
      </c>
      <c r="FP265" s="43"/>
      <c r="FQ265" s="43"/>
      <c r="FR265" s="43"/>
      <c r="FS265" s="43"/>
      <c r="FT265" s="43">
        <v>303637676</v>
      </c>
      <c r="FU265" s="43"/>
      <c r="FV265" s="43"/>
      <c r="FW265" s="43"/>
      <c r="FX265" s="43"/>
      <c r="FY265" s="43">
        <v>306403261</v>
      </c>
      <c r="FZ265" s="43"/>
      <c r="GA265" s="43"/>
      <c r="GB265" s="43"/>
      <c r="GC265" s="43"/>
      <c r="GD265" s="43">
        <v>309020604</v>
      </c>
      <c r="GE265" s="43"/>
      <c r="GF265" s="43"/>
      <c r="GG265" s="43"/>
      <c r="GH265" s="43"/>
      <c r="GI265" s="43">
        <v>308792452</v>
      </c>
      <c r="GJ265" s="43"/>
      <c r="GK265" s="43"/>
      <c r="GL265" s="43"/>
      <c r="GM265" s="43"/>
      <c r="GN265" s="43">
        <v>305305911</v>
      </c>
      <c r="GO265" s="43"/>
      <c r="GP265" s="43"/>
      <c r="GQ265" s="43"/>
      <c r="GR265" s="43"/>
      <c r="GS265" s="43">
        <v>298418550</v>
      </c>
      <c r="GT265" s="43"/>
      <c r="GU265" s="43"/>
      <c r="GV265" s="43"/>
      <c r="GW265" s="43"/>
      <c r="GX265" s="43">
        <v>291531601</v>
      </c>
    </row>
    <row r="266" spans="1:206" customFormat="1">
      <c r="A266" s="181" t="s">
        <v>224</v>
      </c>
      <c r="B266" t="s">
        <v>3547</v>
      </c>
      <c r="C266" t="s">
        <v>3533</v>
      </c>
      <c r="D266" s="187" t="s">
        <v>3559</v>
      </c>
      <c r="E266" t="s">
        <v>990</v>
      </c>
      <c r="BD266" s="43">
        <v>63490793</v>
      </c>
      <c r="BE266" s="43">
        <v>64694355</v>
      </c>
      <c r="BF266" s="43">
        <v>65835915</v>
      </c>
      <c r="BG266" s="43">
        <v>67048034.5</v>
      </c>
      <c r="BH266" s="43">
        <v>68395772.5</v>
      </c>
      <c r="BI266" s="43">
        <v>69650340.5</v>
      </c>
      <c r="BJ266" s="43">
        <v>70802439.5</v>
      </c>
      <c r="BK266" s="43">
        <v>71968658</v>
      </c>
      <c r="BL266" s="43">
        <v>72980996.5</v>
      </c>
      <c r="BM266" s="43">
        <v>73917984</v>
      </c>
      <c r="BN266" s="43">
        <v>74373278.5</v>
      </c>
      <c r="BO266" s="43">
        <v>74196112.5</v>
      </c>
      <c r="BP266" s="43">
        <v>73619609.5</v>
      </c>
      <c r="BQ266" s="43">
        <v>72910551.5</v>
      </c>
      <c r="BR266" s="43">
        <v>72631622.5</v>
      </c>
      <c r="BS266" s="43">
        <v>73468039</v>
      </c>
      <c r="BT266" s="43">
        <v>75435622</v>
      </c>
      <c r="BU266" s="43">
        <v>78005818</v>
      </c>
      <c r="BV266" s="43">
        <v>81065658.5</v>
      </c>
      <c r="BW266" s="43">
        <v>84020155</v>
      </c>
      <c r="BX266" s="43">
        <v>86464666</v>
      </c>
      <c r="BY266" s="43">
        <v>88530059</v>
      </c>
      <c r="BZ266" s="43">
        <v>90404507.5</v>
      </c>
      <c r="CA266" s="43">
        <v>92059502.5</v>
      </c>
      <c r="CB266" s="43">
        <v>93566235</v>
      </c>
      <c r="CC266" s="43">
        <v>95068274</v>
      </c>
      <c r="CD266" s="43">
        <v>96323321</v>
      </c>
      <c r="CE266" s="43">
        <v>97403086</v>
      </c>
      <c r="CF266" s="43">
        <v>98386474.5</v>
      </c>
      <c r="CG266" s="43">
        <v>99275221</v>
      </c>
      <c r="CH266" s="43">
        <v>100361918.5</v>
      </c>
      <c r="CI266" s="43">
        <v>101922738.5</v>
      </c>
      <c r="CJ266" s="43">
        <v>103839509</v>
      </c>
      <c r="CK266" s="43">
        <v>105804405.5</v>
      </c>
      <c r="CL266" s="43">
        <v>107618797.5</v>
      </c>
      <c r="CM266" s="43">
        <v>109098253</v>
      </c>
      <c r="CN266" s="43">
        <v>110245422</v>
      </c>
      <c r="CO266" s="43">
        <v>110873231.5</v>
      </c>
      <c r="CP266" s="43">
        <v>111112623.5</v>
      </c>
      <c r="CQ266" s="43">
        <v>111567756.5</v>
      </c>
      <c r="CR266" s="43">
        <v>112387524.5</v>
      </c>
      <c r="CS266" s="43">
        <v>114356239</v>
      </c>
      <c r="CT266" s="43">
        <v>118271332.5</v>
      </c>
      <c r="CU266" s="43">
        <v>123524423</v>
      </c>
      <c r="CV266" s="43">
        <v>129650547.5</v>
      </c>
      <c r="CW266" s="43">
        <v>136653349.5</v>
      </c>
      <c r="CX266" s="43">
        <v>143485603</v>
      </c>
      <c r="CY266" s="43">
        <v>149728066.5</v>
      </c>
      <c r="CZ266" s="43">
        <v>155671800.5</v>
      </c>
      <c r="DA266" s="43">
        <v>161297824</v>
      </c>
      <c r="DB266" s="43">
        <v>166620229</v>
      </c>
      <c r="DC266" s="43">
        <v>171202115</v>
      </c>
      <c r="DD266" s="43">
        <v>175329025</v>
      </c>
      <c r="DE266" s="43">
        <v>178978826.5</v>
      </c>
      <c r="DF266" s="43">
        <v>181093019</v>
      </c>
      <c r="DG266" s="43">
        <v>182007515.5</v>
      </c>
      <c r="DH266" s="43">
        <v>182792940</v>
      </c>
      <c r="DI266" s="43">
        <v>185099906.5</v>
      </c>
      <c r="DJ266" s="43">
        <v>190884085</v>
      </c>
      <c r="DK266" s="43">
        <v>198604880</v>
      </c>
      <c r="DL266" s="43">
        <v>206195953.5</v>
      </c>
      <c r="DM266" s="43">
        <v>213512429</v>
      </c>
      <c r="DN266" s="43">
        <v>218476931</v>
      </c>
      <c r="DO266" s="43">
        <v>220788113</v>
      </c>
      <c r="DP266" s="43">
        <v>223198103.5</v>
      </c>
      <c r="DQ266" s="43">
        <v>226486775</v>
      </c>
      <c r="DR266" s="43">
        <v>230140770.5</v>
      </c>
      <c r="DS266" s="43">
        <v>233740634.5</v>
      </c>
      <c r="DT266" s="43">
        <v>236137206</v>
      </c>
      <c r="DU266" s="43">
        <v>237193582.5</v>
      </c>
      <c r="DV266" s="43">
        <v>237207805</v>
      </c>
      <c r="DW266" s="43">
        <v>236494464.5</v>
      </c>
      <c r="DX266" s="43"/>
      <c r="DY266" s="43"/>
      <c r="DZ266" s="43"/>
      <c r="EA266" s="43">
        <v>237559927</v>
      </c>
      <c r="EB266" s="43"/>
      <c r="EC266" s="43"/>
      <c r="ED266" s="43"/>
      <c r="EE266" s="43"/>
      <c r="EF266" s="43">
        <v>262104991</v>
      </c>
      <c r="EG266" s="43"/>
      <c r="EH266" s="43"/>
      <c r="EI266" s="43"/>
      <c r="EJ266" s="43"/>
      <c r="EK266" s="43">
        <v>284280142</v>
      </c>
      <c r="EL266" s="43"/>
      <c r="EM266" s="43"/>
      <c r="EN266" s="43"/>
      <c r="EO266" s="43"/>
      <c r="EP266" s="43">
        <v>282981761</v>
      </c>
      <c r="EQ266" s="43"/>
      <c r="ER266" s="43"/>
      <c r="ES266" s="43"/>
      <c r="ET266" s="43"/>
      <c r="EU266" s="43">
        <v>277818391</v>
      </c>
      <c r="EV266" s="43"/>
      <c r="EW266" s="43"/>
      <c r="EX266" s="43"/>
      <c r="EY266" s="43"/>
      <c r="EZ266" s="43">
        <v>286074151</v>
      </c>
      <c r="FA266" s="43"/>
      <c r="FB266" s="43"/>
      <c r="FC266" s="43"/>
      <c r="FD266" s="43"/>
      <c r="FE266" s="43">
        <v>300277249</v>
      </c>
      <c r="FF266" s="43"/>
      <c r="FG266" s="43"/>
      <c r="FH266" s="43"/>
      <c r="FI266" s="43"/>
      <c r="FJ266" s="43">
        <v>314332112</v>
      </c>
      <c r="FK266" s="43"/>
      <c r="FL266" s="43"/>
      <c r="FM266" s="43"/>
      <c r="FN266" s="43"/>
      <c r="FO266" s="43">
        <v>314397623</v>
      </c>
      <c r="FP266" s="43"/>
      <c r="FQ266" s="43"/>
      <c r="FR266" s="43"/>
      <c r="FS266" s="43"/>
      <c r="FT266" s="43">
        <v>300234397</v>
      </c>
      <c r="FU266" s="43"/>
      <c r="FV266" s="43"/>
      <c r="FW266" s="43"/>
      <c r="FX266" s="43"/>
      <c r="FY266" s="43">
        <v>301191635</v>
      </c>
      <c r="FZ266" s="43"/>
      <c r="GA266" s="43"/>
      <c r="GB266" s="43"/>
      <c r="GC266" s="43"/>
      <c r="GD266" s="43">
        <v>304133256</v>
      </c>
      <c r="GE266" s="43"/>
      <c r="GF266" s="43"/>
      <c r="GG266" s="43"/>
      <c r="GH266" s="43"/>
      <c r="GI266" s="43">
        <v>306941410</v>
      </c>
      <c r="GJ266" s="43"/>
      <c r="GK266" s="43"/>
      <c r="GL266" s="43"/>
      <c r="GM266" s="43"/>
      <c r="GN266" s="43">
        <v>306916121</v>
      </c>
      <c r="GO266" s="43"/>
      <c r="GP266" s="43"/>
      <c r="GQ266" s="43"/>
      <c r="GR266" s="43"/>
      <c r="GS266" s="43">
        <v>303637347</v>
      </c>
      <c r="GT266" s="43"/>
      <c r="GU266" s="43"/>
      <c r="GV266" s="43"/>
      <c r="GW266" s="43"/>
      <c r="GX266" s="43">
        <v>296957941</v>
      </c>
    </row>
    <row r="267" spans="1:206" customFormat="1">
      <c r="A267" s="181" t="s">
        <v>224</v>
      </c>
      <c r="B267" t="s">
        <v>3547</v>
      </c>
      <c r="C267" t="s">
        <v>3533</v>
      </c>
      <c r="D267" s="187" t="s">
        <v>3559</v>
      </c>
      <c r="E267" t="s">
        <v>991</v>
      </c>
      <c r="BD267" s="43">
        <v>53546209.5</v>
      </c>
      <c r="BE267" s="43">
        <v>54776874.5</v>
      </c>
      <c r="BF267" s="43">
        <v>56057927</v>
      </c>
      <c r="BG267" s="43">
        <v>57315424.5</v>
      </c>
      <c r="BH267" s="43">
        <v>58609894.5</v>
      </c>
      <c r="BI267" s="43">
        <v>59938594</v>
      </c>
      <c r="BJ267" s="43">
        <v>61167856</v>
      </c>
      <c r="BK267" s="43">
        <v>62287234.5</v>
      </c>
      <c r="BL267" s="43">
        <v>63447680.5</v>
      </c>
      <c r="BM267" s="43">
        <v>64686178.5</v>
      </c>
      <c r="BN267" s="43">
        <v>65951111.5</v>
      </c>
      <c r="BO267" s="43">
        <v>67105229</v>
      </c>
      <c r="BP267" s="43">
        <v>68243924</v>
      </c>
      <c r="BQ267" s="43">
        <v>69364410.5</v>
      </c>
      <c r="BR267" s="43">
        <v>70374122</v>
      </c>
      <c r="BS267" s="43">
        <v>70933383.5</v>
      </c>
      <c r="BT267" s="43">
        <v>70847474.5</v>
      </c>
      <c r="BU267" s="43">
        <v>70300041</v>
      </c>
      <c r="BV267" s="43">
        <v>69624390</v>
      </c>
      <c r="BW267" s="43">
        <v>69382130.5</v>
      </c>
      <c r="BX267" s="43">
        <v>70284387.5</v>
      </c>
      <c r="BY267" s="43">
        <v>72342609</v>
      </c>
      <c r="BZ267" s="43">
        <v>74997509</v>
      </c>
      <c r="CA267" s="43">
        <v>78130594.5</v>
      </c>
      <c r="CB267" s="43">
        <v>81077220.5</v>
      </c>
      <c r="CC267" s="43">
        <v>83352209.5</v>
      </c>
      <c r="CD267" s="43">
        <v>85299179.5</v>
      </c>
      <c r="CE267" s="43">
        <v>87165773</v>
      </c>
      <c r="CF267" s="43">
        <v>88816598</v>
      </c>
      <c r="CG267" s="43">
        <v>90342527</v>
      </c>
      <c r="CH267" s="43">
        <v>91857861.5</v>
      </c>
      <c r="CI267" s="43">
        <v>93131090</v>
      </c>
      <c r="CJ267" s="43">
        <v>94223571</v>
      </c>
      <c r="CK267" s="43">
        <v>95209820.5</v>
      </c>
      <c r="CL267" s="43">
        <v>96101976.5</v>
      </c>
      <c r="CM267" s="43">
        <v>97187484</v>
      </c>
      <c r="CN267" s="43">
        <v>98725550.5</v>
      </c>
      <c r="CO267" s="43">
        <v>100593305.5</v>
      </c>
      <c r="CP267" s="43">
        <v>102513737.5</v>
      </c>
      <c r="CQ267" s="43">
        <v>104317666</v>
      </c>
      <c r="CR267" s="43">
        <v>105835523.5</v>
      </c>
      <c r="CS267" s="43">
        <v>107051180</v>
      </c>
      <c r="CT267" s="43">
        <v>107742966.5</v>
      </c>
      <c r="CU267" s="43">
        <v>108038940</v>
      </c>
      <c r="CV267" s="43">
        <v>108518671</v>
      </c>
      <c r="CW267" s="43">
        <v>109305530.5</v>
      </c>
      <c r="CX267" s="43">
        <v>111228509</v>
      </c>
      <c r="CY267" s="43">
        <v>115102387</v>
      </c>
      <c r="CZ267" s="43">
        <v>120310164.5</v>
      </c>
      <c r="DA267" s="43">
        <v>126373931</v>
      </c>
      <c r="DB267" s="43">
        <v>133279780</v>
      </c>
      <c r="DC267" s="43">
        <v>140015104.5</v>
      </c>
      <c r="DD267" s="43">
        <v>146183963</v>
      </c>
      <c r="DE267" s="43">
        <v>152044278.5</v>
      </c>
      <c r="DF267" s="43">
        <v>157595897</v>
      </c>
      <c r="DG267" s="43">
        <v>162864480</v>
      </c>
      <c r="DH267" s="43">
        <v>167387616.5</v>
      </c>
      <c r="DI267" s="43">
        <v>171467037</v>
      </c>
      <c r="DJ267" s="43">
        <v>175074307.5</v>
      </c>
      <c r="DK267" s="43">
        <v>177165095.5</v>
      </c>
      <c r="DL267" s="43">
        <v>178103332.5</v>
      </c>
      <c r="DM267" s="43">
        <v>178929605.5</v>
      </c>
      <c r="DN267" s="43">
        <v>181263060</v>
      </c>
      <c r="DO267" s="43">
        <v>187029319.5</v>
      </c>
      <c r="DP267" s="43">
        <v>194677778.5</v>
      </c>
      <c r="DQ267" s="43">
        <v>202159228</v>
      </c>
      <c r="DR267" s="43">
        <v>209354124</v>
      </c>
      <c r="DS267" s="43">
        <v>214243103</v>
      </c>
      <c r="DT267" s="43">
        <v>216560051</v>
      </c>
      <c r="DU267" s="43">
        <v>218987179</v>
      </c>
      <c r="DV267" s="43">
        <v>222219758</v>
      </c>
      <c r="DW267" s="43">
        <v>225708892.5</v>
      </c>
      <c r="DX267" s="43"/>
      <c r="DY267" s="43"/>
      <c r="DZ267" s="43"/>
      <c r="EA267" s="43">
        <v>233019439</v>
      </c>
      <c r="EB267" s="43"/>
      <c r="EC267" s="43"/>
      <c r="ED267" s="43"/>
      <c r="EE267" s="43"/>
      <c r="EF267" s="43">
        <v>233415427</v>
      </c>
      <c r="EG267" s="43"/>
      <c r="EH267" s="43"/>
      <c r="EI267" s="43"/>
      <c r="EJ267" s="43"/>
      <c r="EK267" s="43">
        <v>257759873</v>
      </c>
      <c r="EL267" s="43"/>
      <c r="EM267" s="43"/>
      <c r="EN267" s="43"/>
      <c r="EO267" s="43"/>
      <c r="EP267" s="43">
        <v>279837604</v>
      </c>
      <c r="EQ267" s="43"/>
      <c r="ER267" s="43"/>
      <c r="ES267" s="43"/>
      <c r="ET267" s="43"/>
      <c r="EU267" s="43">
        <v>278687543</v>
      </c>
      <c r="EV267" s="43"/>
      <c r="EW267" s="43"/>
      <c r="EX267" s="43"/>
      <c r="EY267" s="43"/>
      <c r="EZ267" s="43">
        <v>273694533</v>
      </c>
      <c r="FA267" s="43"/>
      <c r="FB267" s="43"/>
      <c r="FC267" s="43"/>
      <c r="FD267" s="43"/>
      <c r="FE267" s="43">
        <v>282001323</v>
      </c>
      <c r="FF267" s="43"/>
      <c r="FG267" s="43"/>
      <c r="FH267" s="43"/>
      <c r="FI267" s="43"/>
      <c r="FJ267" s="43">
        <v>296257372</v>
      </c>
      <c r="FK267" s="43"/>
      <c r="FL267" s="43"/>
      <c r="FM267" s="43"/>
      <c r="FN267" s="43"/>
      <c r="FO267" s="43">
        <v>310408299</v>
      </c>
      <c r="FP267" s="43"/>
      <c r="FQ267" s="43"/>
      <c r="FR267" s="43"/>
      <c r="FS267" s="43"/>
      <c r="FT267" s="43">
        <v>310685178</v>
      </c>
      <c r="FU267" s="43"/>
      <c r="FV267" s="43"/>
      <c r="FW267" s="43"/>
      <c r="FX267" s="43"/>
      <c r="FY267" s="43">
        <v>296803699</v>
      </c>
      <c r="FZ267" s="43"/>
      <c r="GA267" s="43"/>
      <c r="GB267" s="43"/>
      <c r="GC267" s="43"/>
      <c r="GD267" s="43">
        <v>297985697</v>
      </c>
      <c r="GE267" s="43"/>
      <c r="GF267" s="43"/>
      <c r="GG267" s="43"/>
      <c r="GH267" s="43"/>
      <c r="GI267" s="43">
        <v>301165686</v>
      </c>
      <c r="GJ267" s="43"/>
      <c r="GK267" s="43"/>
      <c r="GL267" s="43"/>
      <c r="GM267" s="43"/>
      <c r="GN267" s="43">
        <v>304227792</v>
      </c>
      <c r="GO267" s="43"/>
      <c r="GP267" s="43"/>
      <c r="GQ267" s="43"/>
      <c r="GR267" s="43"/>
      <c r="GS267" s="43">
        <v>304471590</v>
      </c>
      <c r="GT267" s="43"/>
      <c r="GU267" s="43"/>
      <c r="GV267" s="43"/>
      <c r="GW267" s="43"/>
      <c r="GX267" s="43">
        <v>301469071</v>
      </c>
    </row>
    <row r="268" spans="1:206" customFormat="1">
      <c r="A268" s="181" t="s">
        <v>224</v>
      </c>
      <c r="B268" t="s">
        <v>3547</v>
      </c>
      <c r="C268" t="s">
        <v>3533</v>
      </c>
      <c r="D268" s="187" t="s">
        <v>3559</v>
      </c>
      <c r="E268" t="s">
        <v>992</v>
      </c>
      <c r="BD268" s="43">
        <v>44410740.5</v>
      </c>
      <c r="BE268" s="43">
        <v>45339017.5</v>
      </c>
      <c r="BF268" s="43">
        <v>46418377.5</v>
      </c>
      <c r="BG268" s="43">
        <v>47609131.5</v>
      </c>
      <c r="BH268" s="43">
        <v>48710697.5</v>
      </c>
      <c r="BI268" s="43">
        <v>49806638.5</v>
      </c>
      <c r="BJ268" s="43">
        <v>51006472.5</v>
      </c>
      <c r="BK268" s="43">
        <v>52275726</v>
      </c>
      <c r="BL268" s="43">
        <v>53593714.5</v>
      </c>
      <c r="BM268" s="43">
        <v>54957746</v>
      </c>
      <c r="BN268" s="43">
        <v>56075677</v>
      </c>
      <c r="BO268" s="43">
        <v>57119499.5</v>
      </c>
      <c r="BP268" s="43">
        <v>58300566.5</v>
      </c>
      <c r="BQ268" s="43">
        <v>59548887.5</v>
      </c>
      <c r="BR268" s="43">
        <v>60917502</v>
      </c>
      <c r="BS268" s="43">
        <v>62245802.5</v>
      </c>
      <c r="BT268" s="43">
        <v>63423733</v>
      </c>
      <c r="BU268" s="43">
        <v>64548108</v>
      </c>
      <c r="BV268" s="43">
        <v>65615304</v>
      </c>
      <c r="BW268" s="43">
        <v>66565174</v>
      </c>
      <c r="BX268" s="43">
        <v>67103228.5</v>
      </c>
      <c r="BY268" s="43">
        <v>66969425</v>
      </c>
      <c r="BZ268" s="43">
        <v>66362273</v>
      </c>
      <c r="CA268" s="43">
        <v>65713358</v>
      </c>
      <c r="CB268" s="43">
        <v>65555770.5</v>
      </c>
      <c r="CC268" s="43">
        <v>66539396</v>
      </c>
      <c r="CD268" s="43">
        <v>68631135.5</v>
      </c>
      <c r="CE268" s="43">
        <v>71308261</v>
      </c>
      <c r="CF268" s="43">
        <v>74403764</v>
      </c>
      <c r="CG268" s="43">
        <v>77287617.5</v>
      </c>
      <c r="CH268" s="43">
        <v>79489346.5</v>
      </c>
      <c r="CI268" s="43">
        <v>81361611</v>
      </c>
      <c r="CJ268" s="43">
        <v>83219774</v>
      </c>
      <c r="CK268" s="43">
        <v>84901856</v>
      </c>
      <c r="CL268" s="43">
        <v>86429061</v>
      </c>
      <c r="CM268" s="43">
        <v>87936843.5</v>
      </c>
      <c r="CN268" s="43">
        <v>89217537</v>
      </c>
      <c r="CO268" s="43">
        <v>90314871</v>
      </c>
      <c r="CP268" s="43">
        <v>91295957</v>
      </c>
      <c r="CQ268" s="43">
        <v>92172071.5</v>
      </c>
      <c r="CR268" s="43">
        <v>93261121.5</v>
      </c>
      <c r="CS268" s="43">
        <v>94788565.5</v>
      </c>
      <c r="CT268" s="43">
        <v>96635623.5</v>
      </c>
      <c r="CU268" s="43">
        <v>98555559.5</v>
      </c>
      <c r="CV268" s="43">
        <v>100337719</v>
      </c>
      <c r="CW268" s="43">
        <v>101831224.5</v>
      </c>
      <c r="CX268" s="43">
        <v>103040510</v>
      </c>
      <c r="CY268" s="43">
        <v>103734150.5</v>
      </c>
      <c r="CZ268" s="43">
        <v>104044589</v>
      </c>
      <c r="DA268" s="43">
        <v>104540703.5</v>
      </c>
      <c r="DB268" s="43">
        <v>105323255</v>
      </c>
      <c r="DC268" s="43">
        <v>107218024</v>
      </c>
      <c r="DD268" s="43">
        <v>111041174</v>
      </c>
      <c r="DE268" s="43">
        <v>116185440</v>
      </c>
      <c r="DF268" s="43">
        <v>122186181</v>
      </c>
      <c r="DG268" s="43">
        <v>129042010</v>
      </c>
      <c r="DH268" s="43">
        <v>135722414</v>
      </c>
      <c r="DI268" s="43">
        <v>141804721</v>
      </c>
      <c r="DJ268" s="43">
        <v>147583478.5</v>
      </c>
      <c r="DK268" s="43">
        <v>153059072.5</v>
      </c>
      <c r="DL268" s="43">
        <v>158240111.5</v>
      </c>
      <c r="DM268" s="43">
        <v>162700808</v>
      </c>
      <c r="DN268" s="43">
        <v>166735043</v>
      </c>
      <c r="DO268" s="43">
        <v>170280361</v>
      </c>
      <c r="DP268" s="43">
        <v>172291589</v>
      </c>
      <c r="DQ268" s="43">
        <v>173147268</v>
      </c>
      <c r="DR268" s="43">
        <v>173903575.5</v>
      </c>
      <c r="DS268" s="43">
        <v>176153092.5</v>
      </c>
      <c r="DT268" s="43">
        <v>181783049</v>
      </c>
      <c r="DU268" s="43">
        <v>189288004</v>
      </c>
      <c r="DV268" s="43">
        <v>196591977</v>
      </c>
      <c r="DW268" s="43">
        <v>203475632.5</v>
      </c>
      <c r="DX268" s="43"/>
      <c r="DY268" s="43"/>
      <c r="DZ268" s="43"/>
      <c r="EA268" s="43">
        <v>214137839</v>
      </c>
      <c r="EB268" s="43"/>
      <c r="EC268" s="43"/>
      <c r="ED268" s="43"/>
      <c r="EE268" s="43"/>
      <c r="EF268" s="43">
        <v>227253835</v>
      </c>
      <c r="EG268" s="43"/>
      <c r="EH268" s="43"/>
      <c r="EI268" s="43"/>
      <c r="EJ268" s="43"/>
      <c r="EK268" s="43">
        <v>227746665</v>
      </c>
      <c r="EL268" s="43"/>
      <c r="EM268" s="43"/>
      <c r="EN268" s="43"/>
      <c r="EO268" s="43"/>
      <c r="EP268" s="43">
        <v>251828776</v>
      </c>
      <c r="EQ268" s="43"/>
      <c r="ER268" s="43"/>
      <c r="ES268" s="43"/>
      <c r="ET268" s="43"/>
      <c r="EU268" s="43">
        <v>273783959</v>
      </c>
      <c r="EV268" s="43"/>
      <c r="EW268" s="43"/>
      <c r="EX268" s="43"/>
      <c r="EY268" s="43"/>
      <c r="EZ268" s="43">
        <v>272855368</v>
      </c>
      <c r="FA268" s="43"/>
      <c r="FB268" s="43"/>
      <c r="FC268" s="43"/>
      <c r="FD268" s="43"/>
      <c r="FE268" s="43">
        <v>268108231</v>
      </c>
      <c r="FF268" s="43"/>
      <c r="FG268" s="43"/>
      <c r="FH268" s="43"/>
      <c r="FI268" s="43"/>
      <c r="FJ268" s="43">
        <v>276504376</v>
      </c>
      <c r="FK268" s="43"/>
      <c r="FL268" s="43"/>
      <c r="FM268" s="43"/>
      <c r="FN268" s="43"/>
      <c r="FO268" s="43">
        <v>290849114</v>
      </c>
      <c r="FP268" s="43"/>
      <c r="FQ268" s="43"/>
      <c r="FR268" s="43"/>
      <c r="FS268" s="43"/>
      <c r="FT268" s="43">
        <v>305147965</v>
      </c>
      <c r="FU268" s="43"/>
      <c r="FV268" s="43"/>
      <c r="FW268" s="43"/>
      <c r="FX268" s="43"/>
      <c r="FY268" s="43">
        <v>305722109</v>
      </c>
      <c r="FZ268" s="43"/>
      <c r="GA268" s="43"/>
      <c r="GB268" s="43"/>
      <c r="GC268" s="43"/>
      <c r="GD268" s="43">
        <v>292244483</v>
      </c>
      <c r="GE268" s="43"/>
      <c r="GF268" s="43"/>
      <c r="GG268" s="43"/>
      <c r="GH268" s="43"/>
      <c r="GI268" s="43">
        <v>293730771</v>
      </c>
      <c r="GJ268" s="43"/>
      <c r="GK268" s="43"/>
      <c r="GL268" s="43"/>
      <c r="GM268" s="43"/>
      <c r="GN268" s="43">
        <v>297230118</v>
      </c>
      <c r="GO268" s="43"/>
      <c r="GP268" s="43"/>
      <c r="GQ268" s="43"/>
      <c r="GR268" s="43"/>
      <c r="GS268" s="43">
        <v>300632083</v>
      </c>
      <c r="GT268" s="43"/>
      <c r="GU268" s="43"/>
      <c r="GV268" s="43"/>
      <c r="GW268" s="43"/>
      <c r="GX268" s="43">
        <v>301237092</v>
      </c>
    </row>
    <row r="269" spans="1:206" customFormat="1">
      <c r="A269" s="181" t="s">
        <v>224</v>
      </c>
      <c r="B269" t="s">
        <v>3547</v>
      </c>
      <c r="C269" t="s">
        <v>3533</v>
      </c>
      <c r="D269" s="187" t="s">
        <v>3559</v>
      </c>
      <c r="E269" t="s">
        <v>993</v>
      </c>
      <c r="BD269" s="43">
        <v>37529675.5</v>
      </c>
      <c r="BE269" s="43">
        <v>37926951.5</v>
      </c>
      <c r="BF269" s="43">
        <v>38243557</v>
      </c>
      <c r="BG269" s="43">
        <v>38566559</v>
      </c>
      <c r="BH269" s="43">
        <v>39083354</v>
      </c>
      <c r="BI269" s="43">
        <v>39875457</v>
      </c>
      <c r="BJ269" s="43">
        <v>40856205.5</v>
      </c>
      <c r="BK269" s="43">
        <v>41952859.5</v>
      </c>
      <c r="BL269" s="43">
        <v>43167222</v>
      </c>
      <c r="BM269" s="43">
        <v>44177868.5</v>
      </c>
      <c r="BN269" s="43">
        <v>45161234.5</v>
      </c>
      <c r="BO269" s="43">
        <v>46249180.5</v>
      </c>
      <c r="BP269" s="43">
        <v>47407010</v>
      </c>
      <c r="BQ269" s="43">
        <v>48662352</v>
      </c>
      <c r="BR269" s="43">
        <v>49940793</v>
      </c>
      <c r="BS269" s="43">
        <v>51165746.5</v>
      </c>
      <c r="BT269" s="43">
        <v>52314682</v>
      </c>
      <c r="BU269" s="43">
        <v>53492466</v>
      </c>
      <c r="BV269" s="43">
        <v>54719653.5</v>
      </c>
      <c r="BW269" s="43">
        <v>56056455</v>
      </c>
      <c r="BX269" s="43">
        <v>57297698.5</v>
      </c>
      <c r="BY269" s="43">
        <v>58420214.5</v>
      </c>
      <c r="BZ269" s="43">
        <v>59543002.5</v>
      </c>
      <c r="CA269" s="43">
        <v>60594871</v>
      </c>
      <c r="CB269" s="43">
        <v>61544290</v>
      </c>
      <c r="CC269" s="43">
        <v>62111342</v>
      </c>
      <c r="CD269" s="43">
        <v>62094679</v>
      </c>
      <c r="CE269" s="43">
        <v>61601109.5</v>
      </c>
      <c r="CF269" s="43">
        <v>61042068.5</v>
      </c>
      <c r="CG269" s="43">
        <v>60977865</v>
      </c>
      <c r="CH269" s="43">
        <v>61950632</v>
      </c>
      <c r="CI269" s="43">
        <v>63934048</v>
      </c>
      <c r="CJ269" s="43">
        <v>66436778.5</v>
      </c>
      <c r="CK269" s="43">
        <v>69354969</v>
      </c>
      <c r="CL269" s="43">
        <v>72139293</v>
      </c>
      <c r="CM269" s="43">
        <v>74328425</v>
      </c>
      <c r="CN269" s="43">
        <v>76227176.5</v>
      </c>
      <c r="CO269" s="43">
        <v>78085113.5</v>
      </c>
      <c r="CP269" s="43">
        <v>79758602.5</v>
      </c>
      <c r="CQ269" s="43">
        <v>81262314.5</v>
      </c>
      <c r="CR269" s="43">
        <v>82726697</v>
      </c>
      <c r="CS269" s="43">
        <v>83983138</v>
      </c>
      <c r="CT269" s="43">
        <v>85077122.5</v>
      </c>
      <c r="CU269" s="43">
        <v>86052685.5</v>
      </c>
      <c r="CV269" s="43">
        <v>86906609.5</v>
      </c>
      <c r="CW269" s="43">
        <v>87961937.5</v>
      </c>
      <c r="CX269" s="43">
        <v>89470633</v>
      </c>
      <c r="CY269" s="43">
        <v>91288964</v>
      </c>
      <c r="CZ269" s="43">
        <v>93171553</v>
      </c>
      <c r="DA269" s="43">
        <v>94946557</v>
      </c>
      <c r="DB269" s="43">
        <v>96457448.5</v>
      </c>
      <c r="DC269" s="43">
        <v>97686486.5</v>
      </c>
      <c r="DD269" s="43">
        <v>98421520</v>
      </c>
      <c r="DE269" s="43">
        <v>98795131</v>
      </c>
      <c r="DF269" s="43">
        <v>99347662</v>
      </c>
      <c r="DG269" s="43">
        <v>100178139.5</v>
      </c>
      <c r="DH269" s="43">
        <v>102092119</v>
      </c>
      <c r="DI269" s="43">
        <v>105869406.5</v>
      </c>
      <c r="DJ269" s="43">
        <v>110914454.5</v>
      </c>
      <c r="DK269" s="43">
        <v>116776305</v>
      </c>
      <c r="DL269" s="43">
        <v>123450141.5</v>
      </c>
      <c r="DM269" s="43">
        <v>129955951</v>
      </c>
      <c r="DN269" s="43">
        <v>135887746.5</v>
      </c>
      <c r="DO269" s="43">
        <v>141527220.5</v>
      </c>
      <c r="DP269" s="43">
        <v>146870832.5</v>
      </c>
      <c r="DQ269" s="43">
        <v>151917528</v>
      </c>
      <c r="DR269" s="43">
        <v>156218775.5</v>
      </c>
      <c r="DS269" s="43">
        <v>160063800.5</v>
      </c>
      <c r="DT269" s="43">
        <v>163454714.5</v>
      </c>
      <c r="DU269" s="43">
        <v>165392070</v>
      </c>
      <c r="DV269" s="43">
        <v>166125165.5</v>
      </c>
      <c r="DW269" s="43">
        <v>166553713</v>
      </c>
      <c r="DX269" s="43"/>
      <c r="DY269" s="43"/>
      <c r="DZ269" s="43"/>
      <c r="EA269" s="43">
        <v>184753896</v>
      </c>
      <c r="EB269" s="43"/>
      <c r="EC269" s="43"/>
      <c r="ED269" s="43"/>
      <c r="EE269" s="43"/>
      <c r="EF269" s="43">
        <v>206455289</v>
      </c>
      <c r="EG269" s="43"/>
      <c r="EH269" s="43"/>
      <c r="EI269" s="43"/>
      <c r="EJ269" s="43"/>
      <c r="EK269" s="43">
        <v>219518988</v>
      </c>
      <c r="EL269" s="43"/>
      <c r="EM269" s="43"/>
      <c r="EN269" s="43"/>
      <c r="EO269" s="43"/>
      <c r="EP269" s="43">
        <v>220176004</v>
      </c>
      <c r="EQ269" s="43"/>
      <c r="ER269" s="43"/>
      <c r="ES269" s="43"/>
      <c r="ET269" s="43"/>
      <c r="EU269" s="43">
        <v>243915715</v>
      </c>
      <c r="EV269" s="43"/>
      <c r="EW269" s="43"/>
      <c r="EX269" s="43"/>
      <c r="EY269" s="43"/>
      <c r="EZ269" s="43">
        <v>265716946</v>
      </c>
      <c r="FA269" s="43"/>
      <c r="FB269" s="43"/>
      <c r="FC269" s="43"/>
      <c r="FD269" s="43"/>
      <c r="FE269" s="43">
        <v>265103949</v>
      </c>
      <c r="FF269" s="43"/>
      <c r="FG269" s="43"/>
      <c r="FH269" s="43"/>
      <c r="FI269" s="43"/>
      <c r="FJ269" s="43">
        <v>260702120</v>
      </c>
      <c r="FK269" s="43"/>
      <c r="FL269" s="43"/>
      <c r="FM269" s="43"/>
      <c r="FN269" s="43"/>
      <c r="FO269" s="43">
        <v>269216647</v>
      </c>
      <c r="FP269" s="43"/>
      <c r="FQ269" s="43"/>
      <c r="FR269" s="43"/>
      <c r="FS269" s="43"/>
      <c r="FT269" s="43">
        <v>283683212</v>
      </c>
      <c r="FU269" s="43"/>
      <c r="FV269" s="43"/>
      <c r="FW269" s="43"/>
      <c r="FX269" s="43"/>
      <c r="FY269" s="43">
        <v>298179016</v>
      </c>
      <c r="FZ269" s="43"/>
      <c r="GA269" s="43"/>
      <c r="GB269" s="43"/>
      <c r="GC269" s="43"/>
      <c r="GD269" s="43">
        <v>299160855</v>
      </c>
      <c r="GE269" s="43"/>
      <c r="GF269" s="43"/>
      <c r="GG269" s="43"/>
      <c r="GH269" s="43"/>
      <c r="GI269" s="43">
        <v>286204036</v>
      </c>
      <c r="GJ269" s="43"/>
      <c r="GK269" s="43"/>
      <c r="GL269" s="43"/>
      <c r="GM269" s="43"/>
      <c r="GN269" s="43">
        <v>288081744</v>
      </c>
      <c r="GO269" s="43"/>
      <c r="GP269" s="43"/>
      <c r="GQ269" s="43"/>
      <c r="GR269" s="43"/>
      <c r="GS269" s="43">
        <v>291993585</v>
      </c>
      <c r="GT269" s="43"/>
      <c r="GU269" s="43"/>
      <c r="GV269" s="43"/>
      <c r="GW269" s="43"/>
      <c r="GX269" s="43">
        <v>295838497</v>
      </c>
    </row>
    <row r="270" spans="1:206" customFormat="1">
      <c r="A270" s="181" t="s">
        <v>224</v>
      </c>
      <c r="B270" t="s">
        <v>3547</v>
      </c>
      <c r="C270" t="s">
        <v>3533</v>
      </c>
      <c r="D270" s="187" t="s">
        <v>3559</v>
      </c>
      <c r="E270" t="s">
        <v>994</v>
      </c>
      <c r="BD270" s="43">
        <v>28872840.5</v>
      </c>
      <c r="BE270" s="43">
        <v>29367927</v>
      </c>
      <c r="BF270" s="43">
        <v>29986674</v>
      </c>
      <c r="BG270" s="43">
        <v>30722496</v>
      </c>
      <c r="BH270" s="43">
        <v>31428028.5</v>
      </c>
      <c r="BI270" s="43">
        <v>31985097.5</v>
      </c>
      <c r="BJ270" s="43">
        <v>32422142.5</v>
      </c>
      <c r="BK270" s="43">
        <v>32765221</v>
      </c>
      <c r="BL270" s="43">
        <v>33112073.5</v>
      </c>
      <c r="BM270" s="43">
        <v>33641879.5</v>
      </c>
      <c r="BN270" s="43">
        <v>34339455.5</v>
      </c>
      <c r="BO270" s="43">
        <v>35196722.5</v>
      </c>
      <c r="BP270" s="43">
        <v>36200192.5</v>
      </c>
      <c r="BQ270" s="43">
        <v>37275154</v>
      </c>
      <c r="BR270" s="43">
        <v>38274607</v>
      </c>
      <c r="BS270" s="43">
        <v>39336797</v>
      </c>
      <c r="BT270" s="43">
        <v>40486886</v>
      </c>
      <c r="BU270" s="43">
        <v>41649820</v>
      </c>
      <c r="BV270" s="43">
        <v>42851360.5</v>
      </c>
      <c r="BW270" s="43">
        <v>44047565</v>
      </c>
      <c r="BX270" s="43">
        <v>45204867</v>
      </c>
      <c r="BY270" s="43">
        <v>46274406.5</v>
      </c>
      <c r="BZ270" s="43">
        <v>47343036</v>
      </c>
      <c r="CA270" s="43">
        <v>48500954</v>
      </c>
      <c r="CB270" s="43">
        <v>49771640.5</v>
      </c>
      <c r="CC270" s="43">
        <v>50999089</v>
      </c>
      <c r="CD270" s="43">
        <v>52145399.5</v>
      </c>
      <c r="CE270" s="43">
        <v>53302468.5</v>
      </c>
      <c r="CF270" s="43">
        <v>54381204</v>
      </c>
      <c r="CG270" s="43">
        <v>55340579.5</v>
      </c>
      <c r="CH270" s="43">
        <v>55893627</v>
      </c>
      <c r="CI270" s="43">
        <v>55858283.5</v>
      </c>
      <c r="CJ270" s="43">
        <v>55385205</v>
      </c>
      <c r="CK270" s="43">
        <v>54824665.5</v>
      </c>
      <c r="CL270" s="43">
        <v>54734377.5</v>
      </c>
      <c r="CM270" s="43">
        <v>55680240</v>
      </c>
      <c r="CN270" s="43">
        <v>57597353.5</v>
      </c>
      <c r="CO270" s="43">
        <v>59981493.5</v>
      </c>
      <c r="CP270" s="43">
        <v>62757303</v>
      </c>
      <c r="CQ270" s="43">
        <v>65427479.5</v>
      </c>
      <c r="CR270" s="43">
        <v>67521584.5</v>
      </c>
      <c r="CS270" s="43">
        <v>69314896.5</v>
      </c>
      <c r="CT270" s="43">
        <v>71062649.5</v>
      </c>
      <c r="CU270" s="43">
        <v>72649607.5</v>
      </c>
      <c r="CV270" s="43">
        <v>74067061</v>
      </c>
      <c r="CW270" s="43">
        <v>75457833</v>
      </c>
      <c r="CX270" s="43">
        <v>76675816</v>
      </c>
      <c r="CY270" s="43">
        <v>77738287.5</v>
      </c>
      <c r="CZ270" s="43">
        <v>78697788.5</v>
      </c>
      <c r="DA270" s="43">
        <v>79586457</v>
      </c>
      <c r="DB270" s="43">
        <v>80681866.5</v>
      </c>
      <c r="DC270" s="43">
        <v>82187114.5</v>
      </c>
      <c r="DD270" s="43">
        <v>83981859.5</v>
      </c>
      <c r="DE270" s="43">
        <v>85829464</v>
      </c>
      <c r="DF270" s="43">
        <v>87568048</v>
      </c>
      <c r="DG270" s="43">
        <v>89084278</v>
      </c>
      <c r="DH270" s="43">
        <v>90350788</v>
      </c>
      <c r="DI270" s="43">
        <v>91133741.5</v>
      </c>
      <c r="DJ270" s="43">
        <v>91588476.5</v>
      </c>
      <c r="DK270" s="43">
        <v>92242391</v>
      </c>
      <c r="DL270" s="43">
        <v>93153314.5</v>
      </c>
      <c r="DM270" s="43">
        <v>95069723</v>
      </c>
      <c r="DN270" s="43">
        <v>98717956.5</v>
      </c>
      <c r="DO270" s="43">
        <v>103527335.5</v>
      </c>
      <c r="DP270" s="43">
        <v>109086720</v>
      </c>
      <c r="DQ270" s="43">
        <v>115437854</v>
      </c>
      <c r="DR270" s="43">
        <v>121650876.5</v>
      </c>
      <c r="DS270" s="43">
        <v>127324123</v>
      </c>
      <c r="DT270" s="43">
        <v>132707084.5</v>
      </c>
      <c r="DU270" s="43">
        <v>137795209.5</v>
      </c>
      <c r="DV270" s="43">
        <v>142507921</v>
      </c>
      <c r="DW270" s="43">
        <v>146245893</v>
      </c>
      <c r="DX270" s="43"/>
      <c r="DY270" s="43"/>
      <c r="DZ270" s="43"/>
      <c r="EA270" s="43">
        <v>154885438</v>
      </c>
      <c r="EB270" s="43"/>
      <c r="EC270" s="43"/>
      <c r="ED270" s="43"/>
      <c r="EE270" s="43"/>
      <c r="EF270" s="43">
        <v>174362013</v>
      </c>
      <c r="EG270" s="43"/>
      <c r="EH270" s="43"/>
      <c r="EI270" s="43"/>
      <c r="EJ270" s="43"/>
      <c r="EK270" s="43">
        <v>195662561</v>
      </c>
      <c r="EL270" s="43"/>
      <c r="EM270" s="43"/>
      <c r="EN270" s="43"/>
      <c r="EO270" s="43"/>
      <c r="EP270" s="43">
        <v>208653456</v>
      </c>
      <c r="EQ270" s="43"/>
      <c r="ER270" s="43"/>
      <c r="ES270" s="43"/>
      <c r="ET270" s="43"/>
      <c r="EU270" s="43">
        <v>209557485</v>
      </c>
      <c r="EV270" s="43"/>
      <c r="EW270" s="43"/>
      <c r="EX270" s="43"/>
      <c r="EY270" s="43"/>
      <c r="EZ270" s="43">
        <v>232802736</v>
      </c>
      <c r="FA270" s="43"/>
      <c r="FB270" s="43"/>
      <c r="FC270" s="43"/>
      <c r="FD270" s="43"/>
      <c r="FE270" s="43">
        <v>254366101</v>
      </c>
      <c r="FF270" s="43"/>
      <c r="FG270" s="43"/>
      <c r="FH270" s="43"/>
      <c r="FI270" s="43"/>
      <c r="FJ270" s="43">
        <v>254206509</v>
      </c>
      <c r="FK270" s="43"/>
      <c r="FL270" s="43"/>
      <c r="FM270" s="43"/>
      <c r="FN270" s="43"/>
      <c r="FO270" s="43">
        <v>250278632</v>
      </c>
      <c r="FP270" s="43"/>
      <c r="FQ270" s="43"/>
      <c r="FR270" s="43"/>
      <c r="FS270" s="43"/>
      <c r="FT270" s="43">
        <v>258941798</v>
      </c>
      <c r="FU270" s="43"/>
      <c r="FV270" s="43"/>
      <c r="FW270" s="43"/>
      <c r="FX270" s="43"/>
      <c r="FY270" s="43">
        <v>273553312</v>
      </c>
      <c r="FZ270" s="43"/>
      <c r="GA270" s="43"/>
      <c r="GB270" s="43"/>
      <c r="GC270" s="43"/>
      <c r="GD270" s="43">
        <v>288302764</v>
      </c>
      <c r="GE270" s="43"/>
      <c r="GF270" s="43"/>
      <c r="GG270" s="43"/>
      <c r="GH270" s="43"/>
      <c r="GI270" s="43">
        <v>289812228</v>
      </c>
      <c r="GJ270" s="43"/>
      <c r="GK270" s="43"/>
      <c r="GL270" s="43"/>
      <c r="GM270" s="43"/>
      <c r="GN270" s="43">
        <v>277552506</v>
      </c>
      <c r="GO270" s="43"/>
      <c r="GP270" s="43"/>
      <c r="GQ270" s="43"/>
      <c r="GR270" s="43"/>
      <c r="GS270" s="43">
        <v>279944620</v>
      </c>
      <c r="GT270" s="43"/>
      <c r="GU270" s="43"/>
      <c r="GV270" s="43"/>
      <c r="GW270" s="43"/>
      <c r="GX270" s="43">
        <v>284404246</v>
      </c>
    </row>
    <row r="271" spans="1:206" customFormat="1">
      <c r="A271" s="181" t="s">
        <v>224</v>
      </c>
      <c r="B271" t="s">
        <v>3547</v>
      </c>
      <c r="C271" t="s">
        <v>3533</v>
      </c>
      <c r="D271" s="187" t="s">
        <v>3559</v>
      </c>
      <c r="E271" t="s">
        <v>995</v>
      </c>
      <c r="BD271" s="43">
        <v>20369452</v>
      </c>
      <c r="BE271" s="43">
        <v>20645780.5</v>
      </c>
      <c r="BF271" s="43">
        <v>20980631.5</v>
      </c>
      <c r="BG271" s="43">
        <v>21390311</v>
      </c>
      <c r="BH271" s="43">
        <v>21848844.5</v>
      </c>
      <c r="BI271" s="43">
        <v>22334969.5</v>
      </c>
      <c r="BJ271" s="43">
        <v>22850335</v>
      </c>
      <c r="BK271" s="43">
        <v>23444558.5</v>
      </c>
      <c r="BL271" s="43">
        <v>24183214</v>
      </c>
      <c r="BM271" s="43">
        <v>24821353.5</v>
      </c>
      <c r="BN271" s="43">
        <v>25221670.5</v>
      </c>
      <c r="BO271" s="43">
        <v>25582563.5</v>
      </c>
      <c r="BP271" s="43">
        <v>25975806.5</v>
      </c>
      <c r="BQ271" s="43">
        <v>26356797.5</v>
      </c>
      <c r="BR271" s="43">
        <v>26874952</v>
      </c>
      <c r="BS271" s="43">
        <v>27623783</v>
      </c>
      <c r="BT271" s="43">
        <v>28475201.5</v>
      </c>
      <c r="BU271" s="43">
        <v>29392323.5</v>
      </c>
      <c r="BV271" s="43">
        <v>30321681</v>
      </c>
      <c r="BW271" s="43">
        <v>31181467.5</v>
      </c>
      <c r="BX271" s="43">
        <v>32069625.5</v>
      </c>
      <c r="BY271" s="43">
        <v>33065832</v>
      </c>
      <c r="BZ271" s="43">
        <v>34119862.5</v>
      </c>
      <c r="CA271" s="43">
        <v>35205513</v>
      </c>
      <c r="CB271" s="43">
        <v>36308948</v>
      </c>
      <c r="CC271" s="43">
        <v>37398349</v>
      </c>
      <c r="CD271" s="43">
        <v>38444027</v>
      </c>
      <c r="CE271" s="43">
        <v>39487533</v>
      </c>
      <c r="CF271" s="43">
        <v>40609257.5</v>
      </c>
      <c r="CG271" s="43">
        <v>41808023.5</v>
      </c>
      <c r="CH271" s="43">
        <v>42928741</v>
      </c>
      <c r="CI271" s="43">
        <v>43949990.5</v>
      </c>
      <c r="CJ271" s="43">
        <v>45002322</v>
      </c>
      <c r="CK271" s="43">
        <v>46004727.5</v>
      </c>
      <c r="CL271" s="43">
        <v>46906674</v>
      </c>
      <c r="CM271" s="43">
        <v>47451256.5</v>
      </c>
      <c r="CN271" s="43">
        <v>47464120</v>
      </c>
      <c r="CO271" s="43">
        <v>47099818.5</v>
      </c>
      <c r="CP271" s="43">
        <v>46656329.5</v>
      </c>
      <c r="CQ271" s="43">
        <v>46651442.5</v>
      </c>
      <c r="CR271" s="43">
        <v>47591855.5</v>
      </c>
      <c r="CS271" s="43">
        <v>49382364.5</v>
      </c>
      <c r="CT271" s="43">
        <v>51576608.5</v>
      </c>
      <c r="CU271" s="43">
        <v>54111747</v>
      </c>
      <c r="CV271" s="43">
        <v>56519558</v>
      </c>
      <c r="CW271" s="43">
        <v>58387589.5</v>
      </c>
      <c r="CX271" s="43">
        <v>59999249</v>
      </c>
      <c r="CY271" s="43">
        <v>61580932.5</v>
      </c>
      <c r="CZ271" s="43">
        <v>63043520</v>
      </c>
      <c r="DA271" s="43">
        <v>64395105</v>
      </c>
      <c r="DB271" s="43">
        <v>65745284</v>
      </c>
      <c r="DC271" s="43">
        <v>66939432.5</v>
      </c>
      <c r="DD271" s="43">
        <v>68007602</v>
      </c>
      <c r="DE271" s="43">
        <v>68997366.5</v>
      </c>
      <c r="DF271" s="43">
        <v>69927755</v>
      </c>
      <c r="DG271" s="43">
        <v>71036518</v>
      </c>
      <c r="DH271" s="43">
        <v>72494989.5</v>
      </c>
      <c r="DI271" s="43">
        <v>74215989</v>
      </c>
      <c r="DJ271" s="43">
        <v>75978332.5</v>
      </c>
      <c r="DK271" s="43">
        <v>77629893.5</v>
      </c>
      <c r="DL271" s="43">
        <v>79105736</v>
      </c>
      <c r="DM271" s="43">
        <v>80373956.5</v>
      </c>
      <c r="DN271" s="43">
        <v>81221814</v>
      </c>
      <c r="DO271" s="43">
        <v>81803681.5</v>
      </c>
      <c r="DP271" s="43">
        <v>82554400</v>
      </c>
      <c r="DQ271" s="43">
        <v>83477770.5</v>
      </c>
      <c r="DR271" s="43">
        <v>85317457.5</v>
      </c>
      <c r="DS271" s="43">
        <v>88769231</v>
      </c>
      <c r="DT271" s="43">
        <v>93282465</v>
      </c>
      <c r="DU271" s="43">
        <v>98477629</v>
      </c>
      <c r="DV271" s="43">
        <v>104266686</v>
      </c>
      <c r="DW271" s="43">
        <v>109634262.5</v>
      </c>
      <c r="DX271" s="43"/>
      <c r="DY271" s="43"/>
      <c r="DZ271" s="43"/>
      <c r="EA271" s="43">
        <v>126298497</v>
      </c>
      <c r="EB271" s="43"/>
      <c r="EC271" s="43"/>
      <c r="ED271" s="43"/>
      <c r="EE271" s="43"/>
      <c r="EF271" s="43">
        <v>141335721</v>
      </c>
      <c r="EG271" s="43"/>
      <c r="EH271" s="43"/>
      <c r="EI271" s="43"/>
      <c r="EJ271" s="43"/>
      <c r="EK271" s="43">
        <v>160067392</v>
      </c>
      <c r="EL271" s="43"/>
      <c r="EM271" s="43"/>
      <c r="EN271" s="43"/>
      <c r="EO271" s="43"/>
      <c r="EP271" s="43">
        <v>180700278</v>
      </c>
      <c r="EQ271" s="43"/>
      <c r="ER271" s="43"/>
      <c r="ES271" s="43"/>
      <c r="ET271" s="43"/>
      <c r="EU271" s="43">
        <v>193517963</v>
      </c>
      <c r="EV271" s="43"/>
      <c r="EW271" s="43"/>
      <c r="EX271" s="43"/>
      <c r="EY271" s="43"/>
      <c r="EZ271" s="43">
        <v>194759946</v>
      </c>
      <c r="FA271" s="43"/>
      <c r="FB271" s="43"/>
      <c r="FC271" s="43"/>
      <c r="FD271" s="43"/>
      <c r="FE271" s="43">
        <v>217247991</v>
      </c>
      <c r="FF271" s="43"/>
      <c r="FG271" s="43"/>
      <c r="FH271" s="43"/>
      <c r="FI271" s="43"/>
      <c r="FJ271" s="43">
        <v>238385923</v>
      </c>
      <c r="FK271" s="43"/>
      <c r="FL271" s="43"/>
      <c r="FM271" s="43"/>
      <c r="FN271" s="43"/>
      <c r="FO271" s="43">
        <v>238807189</v>
      </c>
      <c r="FP271" s="43"/>
      <c r="FQ271" s="43"/>
      <c r="FR271" s="43"/>
      <c r="FS271" s="43"/>
      <c r="FT271" s="43">
        <v>235498971</v>
      </c>
      <c r="FU271" s="43"/>
      <c r="FV271" s="43"/>
      <c r="FW271" s="43"/>
      <c r="FX271" s="43"/>
      <c r="FY271" s="43">
        <v>244310703</v>
      </c>
      <c r="FZ271" s="43"/>
      <c r="GA271" s="43"/>
      <c r="GB271" s="43"/>
      <c r="GC271" s="43"/>
      <c r="GD271" s="43">
        <v>259062197</v>
      </c>
      <c r="GE271" s="43"/>
      <c r="GF271" s="43"/>
      <c r="GG271" s="43"/>
      <c r="GH271" s="43"/>
      <c r="GI271" s="43">
        <v>274061633</v>
      </c>
      <c r="GJ271" s="43"/>
      <c r="GK271" s="43"/>
      <c r="GL271" s="43"/>
      <c r="GM271" s="43"/>
      <c r="GN271" s="43">
        <v>276237113</v>
      </c>
      <c r="GO271" s="43"/>
      <c r="GP271" s="43"/>
      <c r="GQ271" s="43"/>
      <c r="GR271" s="43"/>
      <c r="GS271" s="43">
        <v>264911367</v>
      </c>
      <c r="GT271" s="43"/>
      <c r="GU271" s="43"/>
      <c r="GV271" s="43"/>
      <c r="GW271" s="43"/>
      <c r="GX271" s="43">
        <v>267958754</v>
      </c>
    </row>
    <row r="272" spans="1:206" customFormat="1">
      <c r="A272" s="181" t="s">
        <v>224</v>
      </c>
      <c r="B272" t="s">
        <v>3547</v>
      </c>
      <c r="C272" t="s">
        <v>3533</v>
      </c>
      <c r="D272" s="187" t="s">
        <v>3559</v>
      </c>
      <c r="E272" t="s">
        <v>996</v>
      </c>
      <c r="BD272" s="43">
        <v>12819164.5</v>
      </c>
      <c r="BE272" s="43">
        <v>12993717</v>
      </c>
      <c r="BF272" s="43">
        <v>13152308</v>
      </c>
      <c r="BG272" s="43">
        <v>13293481.5</v>
      </c>
      <c r="BH272" s="43">
        <v>13461583</v>
      </c>
      <c r="BI272" s="43">
        <v>13697884</v>
      </c>
      <c r="BJ272" s="43">
        <v>13985112.5</v>
      </c>
      <c r="BK272" s="43">
        <v>14303448</v>
      </c>
      <c r="BL272" s="43">
        <v>14642387</v>
      </c>
      <c r="BM272" s="43">
        <v>14993544</v>
      </c>
      <c r="BN272" s="43">
        <v>15320367.5</v>
      </c>
      <c r="BO272" s="43">
        <v>15694773</v>
      </c>
      <c r="BP272" s="43">
        <v>16170650.5</v>
      </c>
      <c r="BQ272" s="43">
        <v>16764891</v>
      </c>
      <c r="BR272" s="43">
        <v>17360050</v>
      </c>
      <c r="BS272" s="43">
        <v>17811381</v>
      </c>
      <c r="BT272" s="43">
        <v>18200954.5</v>
      </c>
      <c r="BU272" s="43">
        <v>18560200.5</v>
      </c>
      <c r="BV272" s="43">
        <v>18892097</v>
      </c>
      <c r="BW272" s="43">
        <v>19291987</v>
      </c>
      <c r="BX272" s="43">
        <v>19842747</v>
      </c>
      <c r="BY272" s="43">
        <v>20532831.5</v>
      </c>
      <c r="BZ272" s="43">
        <v>21311302</v>
      </c>
      <c r="CA272" s="43">
        <v>22100142.5</v>
      </c>
      <c r="CB272" s="43">
        <v>22882527</v>
      </c>
      <c r="CC272" s="43">
        <v>23737469.5</v>
      </c>
      <c r="CD272" s="43">
        <v>24679325</v>
      </c>
      <c r="CE272" s="43">
        <v>25688831.5</v>
      </c>
      <c r="CF272" s="43">
        <v>26729781.5</v>
      </c>
      <c r="CG272" s="43">
        <v>27730356.5</v>
      </c>
      <c r="CH272" s="43">
        <v>28656977</v>
      </c>
      <c r="CI272" s="43">
        <v>29509644</v>
      </c>
      <c r="CJ272" s="43">
        <v>30338465</v>
      </c>
      <c r="CK272" s="43">
        <v>31226124</v>
      </c>
      <c r="CL272" s="43">
        <v>32193382.5</v>
      </c>
      <c r="CM272" s="43">
        <v>33137480.5</v>
      </c>
      <c r="CN272" s="43">
        <v>34031072.5</v>
      </c>
      <c r="CO272" s="43">
        <v>34970901</v>
      </c>
      <c r="CP272" s="43">
        <v>35873980</v>
      </c>
      <c r="CQ272" s="43">
        <v>36694949.5</v>
      </c>
      <c r="CR272" s="43">
        <v>37223367</v>
      </c>
      <c r="CS272" s="43">
        <v>37283405</v>
      </c>
      <c r="CT272" s="43">
        <v>37023858</v>
      </c>
      <c r="CU272" s="43">
        <v>36706981.5</v>
      </c>
      <c r="CV272" s="43">
        <v>36765700</v>
      </c>
      <c r="CW272" s="43">
        <v>37635527</v>
      </c>
      <c r="CX272" s="43">
        <v>39219854.5</v>
      </c>
      <c r="CY272" s="43">
        <v>41127473.5</v>
      </c>
      <c r="CZ272" s="43">
        <v>43300705.5</v>
      </c>
      <c r="DA272" s="43">
        <v>45378409</v>
      </c>
      <c r="DB272" s="43">
        <v>47023316.5</v>
      </c>
      <c r="DC272" s="43">
        <v>48476070</v>
      </c>
      <c r="DD272" s="43">
        <v>49912778</v>
      </c>
      <c r="DE272" s="43">
        <v>51233911</v>
      </c>
      <c r="DF272" s="43">
        <v>52475292</v>
      </c>
      <c r="DG272" s="43">
        <v>53730283</v>
      </c>
      <c r="DH272" s="43">
        <v>54839112.5</v>
      </c>
      <c r="DI272" s="43">
        <v>55827308</v>
      </c>
      <c r="DJ272" s="43">
        <v>56765871</v>
      </c>
      <c r="DK272" s="43">
        <v>57679885.5</v>
      </c>
      <c r="DL272" s="43">
        <v>58758637</v>
      </c>
      <c r="DM272" s="43">
        <v>60132248</v>
      </c>
      <c r="DN272" s="43">
        <v>61726624</v>
      </c>
      <c r="DO272" s="43">
        <v>63358885.5</v>
      </c>
      <c r="DP272" s="43">
        <v>64886087</v>
      </c>
      <c r="DQ272" s="43">
        <v>66267340</v>
      </c>
      <c r="DR272" s="43">
        <v>67502504</v>
      </c>
      <c r="DS272" s="43">
        <v>68405064.5</v>
      </c>
      <c r="DT272" s="43">
        <v>69064482.5</v>
      </c>
      <c r="DU272" s="43">
        <v>69847924</v>
      </c>
      <c r="DV272" s="43">
        <v>70671571</v>
      </c>
      <c r="DW272" s="43">
        <v>72060353</v>
      </c>
      <c r="DX272" s="43"/>
      <c r="DY272" s="43"/>
      <c r="DZ272" s="43"/>
      <c r="EA272" s="43">
        <v>85735521</v>
      </c>
      <c r="EB272" s="43"/>
      <c r="EC272" s="43"/>
      <c r="ED272" s="43"/>
      <c r="EE272" s="43"/>
      <c r="EF272" s="43">
        <v>109206613</v>
      </c>
      <c r="EG272" s="43"/>
      <c r="EH272" s="43"/>
      <c r="EI272" s="43"/>
      <c r="EJ272" s="43"/>
      <c r="EK272" s="43">
        <v>123136180</v>
      </c>
      <c r="EL272" s="43"/>
      <c r="EM272" s="43"/>
      <c r="EN272" s="43"/>
      <c r="EO272" s="43"/>
      <c r="EP272" s="43">
        <v>140700551</v>
      </c>
      <c r="EQ272" s="43"/>
      <c r="ER272" s="43"/>
      <c r="ES272" s="43"/>
      <c r="ET272" s="43"/>
      <c r="EU272" s="43">
        <v>160182002</v>
      </c>
      <c r="EV272" s="43"/>
      <c r="EW272" s="43"/>
      <c r="EX272" s="43"/>
      <c r="EY272" s="43"/>
      <c r="EZ272" s="43">
        <v>172654699</v>
      </c>
      <c r="FA272" s="43"/>
      <c r="FB272" s="43"/>
      <c r="FC272" s="43"/>
      <c r="FD272" s="43"/>
      <c r="FE272" s="43">
        <v>174382190</v>
      </c>
      <c r="FF272" s="43"/>
      <c r="FG272" s="43"/>
      <c r="FH272" s="43"/>
      <c r="FI272" s="43"/>
      <c r="FJ272" s="43">
        <v>195694924</v>
      </c>
      <c r="FK272" s="43"/>
      <c r="FL272" s="43"/>
      <c r="FM272" s="43"/>
      <c r="FN272" s="43"/>
      <c r="FO272" s="43">
        <v>216075445</v>
      </c>
      <c r="FP272" s="43"/>
      <c r="FQ272" s="43"/>
      <c r="FR272" s="43"/>
      <c r="FS272" s="43"/>
      <c r="FT272" s="43">
        <v>217245117</v>
      </c>
      <c r="FU272" s="43"/>
      <c r="FV272" s="43"/>
      <c r="FW272" s="43"/>
      <c r="FX272" s="43"/>
      <c r="FY272" s="43">
        <v>214761760</v>
      </c>
      <c r="FZ272" s="43"/>
      <c r="GA272" s="43"/>
      <c r="GB272" s="43"/>
      <c r="GC272" s="43"/>
      <c r="GD272" s="43">
        <v>223684975</v>
      </c>
      <c r="GE272" s="43"/>
      <c r="GF272" s="43"/>
      <c r="GG272" s="43"/>
      <c r="GH272" s="43"/>
      <c r="GI272" s="43">
        <v>238481742</v>
      </c>
      <c r="GJ272" s="43"/>
      <c r="GK272" s="43"/>
      <c r="GL272" s="43"/>
      <c r="GM272" s="43"/>
      <c r="GN272" s="43">
        <v>253660348</v>
      </c>
      <c r="GO272" s="43"/>
      <c r="GP272" s="43"/>
      <c r="GQ272" s="43"/>
      <c r="GR272" s="43"/>
      <c r="GS272" s="43">
        <v>256658441</v>
      </c>
      <c r="GT272" s="43"/>
      <c r="GU272" s="43"/>
      <c r="GV272" s="43"/>
      <c r="GW272" s="43"/>
      <c r="GX272" s="43">
        <v>246562175</v>
      </c>
    </row>
    <row r="273" spans="1:206" customFormat="1">
      <c r="A273" s="181" t="s">
        <v>224</v>
      </c>
      <c r="B273" t="s">
        <v>3547</v>
      </c>
      <c r="C273" t="s">
        <v>3533</v>
      </c>
      <c r="D273" s="187" t="s">
        <v>3559</v>
      </c>
      <c r="E273" t="s">
        <v>997</v>
      </c>
      <c r="BD273" s="43">
        <v>6481442.5</v>
      </c>
      <c r="BE273" s="43">
        <v>6495584</v>
      </c>
      <c r="BF273" s="43">
        <v>6564404.5</v>
      </c>
      <c r="BG273" s="43">
        <v>6692567</v>
      </c>
      <c r="BH273" s="43">
        <v>6824357.5</v>
      </c>
      <c r="BI273" s="43">
        <v>6972135</v>
      </c>
      <c r="BJ273" s="43">
        <v>7143872</v>
      </c>
      <c r="BK273" s="43">
        <v>7308473</v>
      </c>
      <c r="BL273" s="43">
        <v>7446638.5</v>
      </c>
      <c r="BM273" s="43">
        <v>7587786</v>
      </c>
      <c r="BN273" s="43">
        <v>7749234</v>
      </c>
      <c r="BO273" s="43">
        <v>7930160</v>
      </c>
      <c r="BP273" s="43">
        <v>8142749</v>
      </c>
      <c r="BQ273" s="43">
        <v>8385514</v>
      </c>
      <c r="BR273" s="43">
        <v>8670374</v>
      </c>
      <c r="BS273" s="43">
        <v>8980324.5</v>
      </c>
      <c r="BT273" s="43">
        <v>9306255.5</v>
      </c>
      <c r="BU273" s="43">
        <v>9682151</v>
      </c>
      <c r="BV273" s="43">
        <v>10093280.5</v>
      </c>
      <c r="BW273" s="43">
        <v>10479649.5</v>
      </c>
      <c r="BX273" s="43">
        <v>10798345.5</v>
      </c>
      <c r="BY273" s="43">
        <v>11078535.5</v>
      </c>
      <c r="BZ273" s="43">
        <v>11351232.5</v>
      </c>
      <c r="CA273" s="43">
        <v>11632242</v>
      </c>
      <c r="CB273" s="43">
        <v>11985153.5</v>
      </c>
      <c r="CC273" s="43">
        <v>12444036.5</v>
      </c>
      <c r="CD273" s="43">
        <v>12975437.5</v>
      </c>
      <c r="CE273" s="43">
        <v>13556357.5</v>
      </c>
      <c r="CF273" s="43">
        <v>14170146.5</v>
      </c>
      <c r="CG273" s="43">
        <v>14766257.5</v>
      </c>
      <c r="CH273" s="43">
        <v>15395729.5</v>
      </c>
      <c r="CI273" s="43">
        <v>16056444</v>
      </c>
      <c r="CJ273" s="43">
        <v>16752098</v>
      </c>
      <c r="CK273" s="43">
        <v>17456309.5</v>
      </c>
      <c r="CL273" s="43">
        <v>18137177</v>
      </c>
      <c r="CM273" s="43">
        <v>18806423.5</v>
      </c>
      <c r="CN273" s="43">
        <v>19461912</v>
      </c>
      <c r="CO273" s="43">
        <v>20136642.5</v>
      </c>
      <c r="CP273" s="43">
        <v>20854598.5</v>
      </c>
      <c r="CQ273" s="43">
        <v>21625331.5</v>
      </c>
      <c r="CR273" s="43">
        <v>22387678</v>
      </c>
      <c r="CS273" s="43">
        <v>23094982.5</v>
      </c>
      <c r="CT273" s="43">
        <v>23821528.5</v>
      </c>
      <c r="CU273" s="43">
        <v>24542283</v>
      </c>
      <c r="CV273" s="43">
        <v>25198148</v>
      </c>
      <c r="CW273" s="43">
        <v>25612334</v>
      </c>
      <c r="CX273" s="43">
        <v>25671524</v>
      </c>
      <c r="CY273" s="43">
        <v>25511615.5</v>
      </c>
      <c r="CZ273" s="43">
        <v>25362799.5</v>
      </c>
      <c r="DA273" s="43">
        <v>25525645</v>
      </c>
      <c r="DB273" s="43">
        <v>26318358</v>
      </c>
      <c r="DC273" s="43">
        <v>27674555.5</v>
      </c>
      <c r="DD273" s="43">
        <v>29237574.5</v>
      </c>
      <c r="DE273" s="43">
        <v>30952381.5</v>
      </c>
      <c r="DF273" s="43">
        <v>32628362</v>
      </c>
      <c r="DG273" s="43">
        <v>34001688.5</v>
      </c>
      <c r="DH273" s="43">
        <v>35191626</v>
      </c>
      <c r="DI273" s="43">
        <v>36369301.5</v>
      </c>
      <c r="DJ273" s="43">
        <v>37476568</v>
      </c>
      <c r="DK273" s="43">
        <v>38542116</v>
      </c>
      <c r="DL273" s="43">
        <v>39613282.5</v>
      </c>
      <c r="DM273" s="43">
        <v>40555604.5</v>
      </c>
      <c r="DN273" s="43">
        <v>41412518</v>
      </c>
      <c r="DO273" s="43">
        <v>42273391</v>
      </c>
      <c r="DP273" s="43">
        <v>43151096.5</v>
      </c>
      <c r="DQ273" s="43">
        <v>44158357</v>
      </c>
      <c r="DR273" s="43">
        <v>45381839</v>
      </c>
      <c r="DS273" s="43">
        <v>46749995.5</v>
      </c>
      <c r="DT273" s="43">
        <v>48118398</v>
      </c>
      <c r="DU273" s="43">
        <v>49385973</v>
      </c>
      <c r="DV273" s="43">
        <v>50471463</v>
      </c>
      <c r="DW273" s="43">
        <v>51212975.5</v>
      </c>
      <c r="DX273" s="43"/>
      <c r="DY273" s="43"/>
      <c r="DZ273" s="43"/>
      <c r="EA273" s="43">
        <v>53568112</v>
      </c>
      <c r="EB273" s="43"/>
      <c r="EC273" s="43"/>
      <c r="ED273" s="43"/>
      <c r="EE273" s="43"/>
      <c r="EF273" s="43">
        <v>67678731</v>
      </c>
      <c r="EG273" s="43"/>
      <c r="EH273" s="43"/>
      <c r="EI273" s="43"/>
      <c r="EJ273" s="43"/>
      <c r="EK273" s="43">
        <v>87234541</v>
      </c>
      <c r="EL273" s="43"/>
      <c r="EM273" s="43"/>
      <c r="EN273" s="43"/>
      <c r="EO273" s="43"/>
      <c r="EP273" s="43">
        <v>99551129</v>
      </c>
      <c r="EQ273" s="43"/>
      <c r="ER273" s="43"/>
      <c r="ES273" s="43"/>
      <c r="ET273" s="43"/>
      <c r="EU273" s="43">
        <v>115258301</v>
      </c>
      <c r="EV273" s="43"/>
      <c r="EW273" s="43"/>
      <c r="EX273" s="43"/>
      <c r="EY273" s="43"/>
      <c r="EZ273" s="43">
        <v>132817189</v>
      </c>
      <c r="FA273" s="43"/>
      <c r="FB273" s="43"/>
      <c r="FC273" s="43"/>
      <c r="FD273" s="43"/>
      <c r="FE273" s="43">
        <v>144650127</v>
      </c>
      <c r="FF273" s="43"/>
      <c r="FG273" s="43"/>
      <c r="FH273" s="43"/>
      <c r="FI273" s="43"/>
      <c r="FJ273" s="43">
        <v>147062114</v>
      </c>
      <c r="FK273" s="43"/>
      <c r="FL273" s="43"/>
      <c r="FM273" s="43"/>
      <c r="FN273" s="43"/>
      <c r="FO273" s="43">
        <v>166538797</v>
      </c>
      <c r="FP273" s="43"/>
      <c r="FQ273" s="43"/>
      <c r="FR273" s="43"/>
      <c r="FS273" s="43"/>
      <c r="FT273" s="43">
        <v>185555349</v>
      </c>
      <c r="FU273" s="43"/>
      <c r="FV273" s="43"/>
      <c r="FW273" s="43"/>
      <c r="FX273" s="43"/>
      <c r="FY273" s="43">
        <v>187692004</v>
      </c>
      <c r="FZ273" s="43"/>
      <c r="GA273" s="43"/>
      <c r="GB273" s="43"/>
      <c r="GC273" s="43"/>
      <c r="GD273" s="43">
        <v>186299026</v>
      </c>
      <c r="GE273" s="43"/>
      <c r="GF273" s="43"/>
      <c r="GG273" s="43"/>
      <c r="GH273" s="43"/>
      <c r="GI273" s="43">
        <v>195194259</v>
      </c>
      <c r="GJ273" s="43"/>
      <c r="GK273" s="43"/>
      <c r="GL273" s="43"/>
      <c r="GM273" s="43"/>
      <c r="GN273" s="43">
        <v>209783492</v>
      </c>
      <c r="GO273" s="43"/>
      <c r="GP273" s="43"/>
      <c r="GQ273" s="43"/>
      <c r="GR273" s="43"/>
      <c r="GS273" s="43">
        <v>224901011</v>
      </c>
      <c r="GT273" s="43"/>
      <c r="GU273" s="43"/>
      <c r="GV273" s="43"/>
      <c r="GW273" s="43"/>
      <c r="GX273" s="43">
        <v>228827880</v>
      </c>
    </row>
    <row r="274" spans="1:206" customFormat="1">
      <c r="A274" s="181" t="s">
        <v>224</v>
      </c>
      <c r="B274" t="s">
        <v>3547</v>
      </c>
      <c r="C274" t="s">
        <v>3533</v>
      </c>
      <c r="D274" s="187" t="s">
        <v>3559</v>
      </c>
      <c r="E274" t="s">
        <v>998</v>
      </c>
      <c r="BD274" s="43">
        <v>2515701</v>
      </c>
      <c r="BE274" s="43">
        <v>2496754</v>
      </c>
      <c r="BF274" s="43">
        <v>2487726</v>
      </c>
      <c r="BG274" s="43">
        <v>2490910</v>
      </c>
      <c r="BH274" s="43">
        <v>2514770</v>
      </c>
      <c r="BI274" s="43">
        <v>2558205.5</v>
      </c>
      <c r="BJ274" s="43">
        <v>2599768.5</v>
      </c>
      <c r="BK274" s="43">
        <v>2661232</v>
      </c>
      <c r="BL274" s="43">
        <v>2757668.5</v>
      </c>
      <c r="BM274" s="43">
        <v>2848783</v>
      </c>
      <c r="BN274" s="43">
        <v>2925101.5</v>
      </c>
      <c r="BO274" s="43">
        <v>3017694.5</v>
      </c>
      <c r="BP274" s="43">
        <v>3109421.5</v>
      </c>
      <c r="BQ274" s="43">
        <v>3190042</v>
      </c>
      <c r="BR274" s="43">
        <v>3293978.5</v>
      </c>
      <c r="BS274" s="43">
        <v>3419264.5</v>
      </c>
      <c r="BT274" s="43">
        <v>3547622</v>
      </c>
      <c r="BU274" s="43">
        <v>3685999</v>
      </c>
      <c r="BV274" s="43">
        <v>3830301.5</v>
      </c>
      <c r="BW274" s="43">
        <v>3982854</v>
      </c>
      <c r="BX274" s="43">
        <v>4150211</v>
      </c>
      <c r="BY274" s="43">
        <v>4328949</v>
      </c>
      <c r="BZ274" s="43">
        <v>4534332</v>
      </c>
      <c r="CA274" s="43">
        <v>4765860</v>
      </c>
      <c r="CB274" s="43">
        <v>4998166</v>
      </c>
      <c r="CC274" s="43">
        <v>5207044</v>
      </c>
      <c r="CD274" s="43">
        <v>5393067</v>
      </c>
      <c r="CE274" s="43">
        <v>5580504.5</v>
      </c>
      <c r="CF274" s="43">
        <v>5781588</v>
      </c>
      <c r="CG274" s="43">
        <v>6017713.5</v>
      </c>
      <c r="CH274" s="43">
        <v>6294623.5</v>
      </c>
      <c r="CI274" s="43">
        <v>6600583</v>
      </c>
      <c r="CJ274" s="43">
        <v>6937587.5</v>
      </c>
      <c r="CK274" s="43">
        <v>7289522</v>
      </c>
      <c r="CL274" s="43">
        <v>7626644</v>
      </c>
      <c r="CM274" s="43">
        <v>7990421</v>
      </c>
      <c r="CN274" s="43">
        <v>8384306.5</v>
      </c>
      <c r="CO274" s="43">
        <v>8818853.5</v>
      </c>
      <c r="CP274" s="43">
        <v>9264516.5</v>
      </c>
      <c r="CQ274" s="43">
        <v>9691798.5</v>
      </c>
      <c r="CR274" s="43">
        <v>10121595</v>
      </c>
      <c r="CS274" s="43">
        <v>10534292</v>
      </c>
      <c r="CT274" s="43">
        <v>10957285</v>
      </c>
      <c r="CU274" s="43">
        <v>11411754</v>
      </c>
      <c r="CV274" s="43">
        <v>11886508</v>
      </c>
      <c r="CW274" s="43">
        <v>12356677</v>
      </c>
      <c r="CX274" s="43">
        <v>12806577</v>
      </c>
      <c r="CY274" s="43">
        <v>13273164</v>
      </c>
      <c r="CZ274" s="43">
        <v>13744553.5</v>
      </c>
      <c r="DA274" s="43">
        <v>14178897</v>
      </c>
      <c r="DB274" s="43">
        <v>14463399.5</v>
      </c>
      <c r="DC274" s="43">
        <v>14564776</v>
      </c>
      <c r="DD274" s="43">
        <v>14552968.5</v>
      </c>
      <c r="DE274" s="43">
        <v>14550091</v>
      </c>
      <c r="DF274" s="43">
        <v>14786783</v>
      </c>
      <c r="DG274" s="43">
        <v>15447051.5</v>
      </c>
      <c r="DH274" s="43">
        <v>16434074</v>
      </c>
      <c r="DI274" s="43">
        <v>17504679</v>
      </c>
      <c r="DJ274" s="43">
        <v>18642934</v>
      </c>
      <c r="DK274" s="43">
        <v>19745968.5</v>
      </c>
      <c r="DL274" s="43">
        <v>20661136.5</v>
      </c>
      <c r="DM274" s="43">
        <v>21481374.5</v>
      </c>
      <c r="DN274" s="43">
        <v>22292979.5</v>
      </c>
      <c r="DO274" s="43">
        <v>23066656.5</v>
      </c>
      <c r="DP274" s="43">
        <v>23843892.5</v>
      </c>
      <c r="DQ274" s="43">
        <v>24636421.5</v>
      </c>
      <c r="DR274" s="43">
        <v>25368107.5</v>
      </c>
      <c r="DS274" s="43">
        <v>26082314</v>
      </c>
      <c r="DT274" s="43">
        <v>26821887</v>
      </c>
      <c r="DU274" s="43">
        <v>27579145.5</v>
      </c>
      <c r="DV274" s="43">
        <v>28294726</v>
      </c>
      <c r="DW274" s="43">
        <v>28894267</v>
      </c>
      <c r="DX274" s="43"/>
      <c r="DY274" s="43"/>
      <c r="DZ274" s="43"/>
      <c r="EA274" s="43">
        <v>31754045</v>
      </c>
      <c r="EB274" s="43"/>
      <c r="EC274" s="43"/>
      <c r="ED274" s="43"/>
      <c r="EE274" s="43"/>
      <c r="EF274" s="43">
        <v>36014813</v>
      </c>
      <c r="EG274" s="43"/>
      <c r="EH274" s="43"/>
      <c r="EI274" s="43"/>
      <c r="EJ274" s="43"/>
      <c r="EK274" s="43">
        <v>46661410</v>
      </c>
      <c r="EL274" s="43"/>
      <c r="EM274" s="43"/>
      <c r="EN274" s="43"/>
      <c r="EO274" s="43"/>
      <c r="EP274" s="43">
        <v>61129175</v>
      </c>
      <c r="EQ274" s="43"/>
      <c r="ER274" s="43"/>
      <c r="ES274" s="43"/>
      <c r="ET274" s="43"/>
      <c r="EU274" s="43">
        <v>71143205</v>
      </c>
      <c r="EV274" s="43"/>
      <c r="EW274" s="43"/>
      <c r="EX274" s="43"/>
      <c r="EY274" s="43"/>
      <c r="EZ274" s="43">
        <v>84075340</v>
      </c>
      <c r="FA274" s="43"/>
      <c r="FB274" s="43"/>
      <c r="FC274" s="43"/>
      <c r="FD274" s="43"/>
      <c r="FE274" s="43">
        <v>98685070</v>
      </c>
      <c r="FF274" s="43"/>
      <c r="FG274" s="43"/>
      <c r="FH274" s="43"/>
      <c r="FI274" s="43"/>
      <c r="FJ274" s="43">
        <v>109363315</v>
      </c>
      <c r="FK274" s="43"/>
      <c r="FL274" s="43"/>
      <c r="FM274" s="43"/>
      <c r="FN274" s="43"/>
      <c r="FO274" s="43">
        <v>112668267</v>
      </c>
      <c r="FP274" s="43"/>
      <c r="FQ274" s="43"/>
      <c r="FR274" s="43"/>
      <c r="FS274" s="43"/>
      <c r="FT274" s="43">
        <v>129405101</v>
      </c>
      <c r="FU274" s="43"/>
      <c r="FV274" s="43"/>
      <c r="FW274" s="43"/>
      <c r="FX274" s="43"/>
      <c r="FY274" s="43">
        <v>146188560</v>
      </c>
      <c r="FZ274" s="43"/>
      <c r="GA274" s="43"/>
      <c r="GB274" s="43"/>
      <c r="GC274" s="43"/>
      <c r="GD274" s="43">
        <v>149469982</v>
      </c>
      <c r="GE274" s="43"/>
      <c r="GF274" s="43"/>
      <c r="GG274" s="43"/>
      <c r="GH274" s="43"/>
      <c r="GI274" s="43">
        <v>149547920</v>
      </c>
      <c r="GJ274" s="43"/>
      <c r="GK274" s="43"/>
      <c r="GL274" s="43"/>
      <c r="GM274" s="43"/>
      <c r="GN274" s="43">
        <v>158227295</v>
      </c>
      <c r="GO274" s="43"/>
      <c r="GP274" s="43"/>
      <c r="GQ274" s="43"/>
      <c r="GR274" s="43"/>
      <c r="GS274" s="43">
        <v>172185384</v>
      </c>
      <c r="GT274" s="43"/>
      <c r="GU274" s="43"/>
      <c r="GV274" s="43"/>
      <c r="GW274" s="43"/>
      <c r="GX274" s="43">
        <v>186757096</v>
      </c>
    </row>
    <row r="275" spans="1:206" customFormat="1">
      <c r="A275" s="181" t="s">
        <v>224</v>
      </c>
      <c r="B275" t="s">
        <v>3547</v>
      </c>
      <c r="C275" t="s">
        <v>3533</v>
      </c>
      <c r="D275" s="187" t="s">
        <v>3559</v>
      </c>
      <c r="E275" t="s">
        <v>999</v>
      </c>
      <c r="BD275" s="43">
        <v>649521</v>
      </c>
      <c r="BE275" s="43">
        <v>649150.5</v>
      </c>
      <c r="BF275" s="43">
        <v>649123.5</v>
      </c>
      <c r="BG275" s="43">
        <v>652550</v>
      </c>
      <c r="BH275" s="43">
        <v>657823</v>
      </c>
      <c r="BI275" s="43">
        <v>665407</v>
      </c>
      <c r="BJ275" s="43">
        <v>671870.5</v>
      </c>
      <c r="BK275" s="43">
        <v>679439</v>
      </c>
      <c r="BL275" s="43">
        <v>704599</v>
      </c>
      <c r="BM275" s="43">
        <v>736190.5</v>
      </c>
      <c r="BN275" s="43">
        <v>758132.5</v>
      </c>
      <c r="BO275" s="43">
        <v>777183.5</v>
      </c>
      <c r="BP275" s="43">
        <v>798849</v>
      </c>
      <c r="BQ275" s="43">
        <v>826275.5</v>
      </c>
      <c r="BR275" s="43">
        <v>860564.5</v>
      </c>
      <c r="BS275" s="43">
        <v>900063.5</v>
      </c>
      <c r="BT275" s="43">
        <v>941581</v>
      </c>
      <c r="BU275" s="43">
        <v>982680.5</v>
      </c>
      <c r="BV275" s="43">
        <v>1019016.5</v>
      </c>
      <c r="BW275" s="43">
        <v>1059306.5</v>
      </c>
      <c r="BX275" s="43">
        <v>1110292.5</v>
      </c>
      <c r="BY275" s="43">
        <v>1164334.5</v>
      </c>
      <c r="BZ275" s="43">
        <v>1221999.5</v>
      </c>
      <c r="CA275" s="43">
        <v>1284993</v>
      </c>
      <c r="CB275" s="43">
        <v>1356103.5</v>
      </c>
      <c r="CC275" s="43">
        <v>1435666</v>
      </c>
      <c r="CD275" s="43">
        <v>1512686</v>
      </c>
      <c r="CE275" s="43">
        <v>1598113</v>
      </c>
      <c r="CF275" s="43">
        <v>1701462.5</v>
      </c>
      <c r="CG275" s="43">
        <v>1808666.5</v>
      </c>
      <c r="CH275" s="43">
        <v>1899527.5</v>
      </c>
      <c r="CI275" s="43">
        <v>1978166.5</v>
      </c>
      <c r="CJ275" s="43">
        <v>2062629.5</v>
      </c>
      <c r="CK275" s="43">
        <v>2148744.5</v>
      </c>
      <c r="CL275" s="43">
        <v>2247488.5</v>
      </c>
      <c r="CM275" s="43">
        <v>2365937.5</v>
      </c>
      <c r="CN275" s="43">
        <v>2497473.5</v>
      </c>
      <c r="CO275" s="43">
        <v>2644758</v>
      </c>
      <c r="CP275" s="43">
        <v>2803775</v>
      </c>
      <c r="CQ275" s="43">
        <v>2956577</v>
      </c>
      <c r="CR275" s="43">
        <v>3123434.5</v>
      </c>
      <c r="CS275" s="43">
        <v>3302054.5</v>
      </c>
      <c r="CT275" s="43">
        <v>3497749</v>
      </c>
      <c r="CU275" s="43">
        <v>3695398.5</v>
      </c>
      <c r="CV275" s="43">
        <v>3878014.5</v>
      </c>
      <c r="CW275" s="43">
        <v>4068422.5</v>
      </c>
      <c r="CX275" s="43">
        <v>4251724</v>
      </c>
      <c r="CY275" s="43">
        <v>4438210.5</v>
      </c>
      <c r="CZ275" s="43">
        <v>4650335.5</v>
      </c>
      <c r="DA275" s="43">
        <v>4870139</v>
      </c>
      <c r="DB275" s="43">
        <v>5089865.5</v>
      </c>
      <c r="DC275" s="43">
        <v>5319458.5</v>
      </c>
      <c r="DD275" s="43">
        <v>5560500.5</v>
      </c>
      <c r="DE275" s="43">
        <v>5798889.5</v>
      </c>
      <c r="DF275" s="43">
        <v>6046096</v>
      </c>
      <c r="DG275" s="43">
        <v>6236627</v>
      </c>
      <c r="DH275" s="43">
        <v>6328268.5</v>
      </c>
      <c r="DI275" s="43">
        <v>6377245</v>
      </c>
      <c r="DJ275" s="43">
        <v>6439782.5</v>
      </c>
      <c r="DK275" s="43">
        <v>6625646.5</v>
      </c>
      <c r="DL275" s="43">
        <v>7025930.5</v>
      </c>
      <c r="DM275" s="43">
        <v>7564244.5</v>
      </c>
      <c r="DN275" s="43">
        <v>8103812.5</v>
      </c>
      <c r="DO275" s="43">
        <v>8677098.5</v>
      </c>
      <c r="DP275" s="43">
        <v>9257148</v>
      </c>
      <c r="DQ275" s="43">
        <v>9738879</v>
      </c>
      <c r="DR275" s="43">
        <v>10174303.5</v>
      </c>
      <c r="DS275" s="43">
        <v>10608617</v>
      </c>
      <c r="DT275" s="43">
        <v>11029112</v>
      </c>
      <c r="DU275" s="43">
        <v>11473842</v>
      </c>
      <c r="DV275" s="43">
        <v>11921640.5</v>
      </c>
      <c r="DW275" s="43">
        <v>12275325</v>
      </c>
      <c r="DX275" s="43"/>
      <c r="DY275" s="43"/>
      <c r="DZ275" s="43"/>
      <c r="EA275" s="43">
        <v>13661207</v>
      </c>
      <c r="EB275" s="43"/>
      <c r="EC275" s="43"/>
      <c r="ED275" s="43"/>
      <c r="EE275" s="43"/>
      <c r="EF275" s="43">
        <v>16503999</v>
      </c>
      <c r="EG275" s="43"/>
      <c r="EH275" s="43"/>
      <c r="EI275" s="43"/>
      <c r="EJ275" s="43"/>
      <c r="EK275" s="43">
        <v>19474674</v>
      </c>
      <c r="EL275" s="43"/>
      <c r="EM275" s="43"/>
      <c r="EN275" s="43"/>
      <c r="EO275" s="43"/>
      <c r="EP275" s="43">
        <v>26126353</v>
      </c>
      <c r="EQ275" s="43"/>
      <c r="ER275" s="43"/>
      <c r="ES275" s="43"/>
      <c r="ET275" s="43"/>
      <c r="EU275" s="43">
        <v>34987105</v>
      </c>
      <c r="EV275" s="43"/>
      <c r="EW275" s="43"/>
      <c r="EX275" s="43"/>
      <c r="EY275" s="43"/>
      <c r="EZ275" s="43">
        <v>41991102</v>
      </c>
      <c r="FA275" s="43"/>
      <c r="FB275" s="43"/>
      <c r="FC275" s="43"/>
      <c r="FD275" s="43"/>
      <c r="FE275" s="43">
        <v>51217055</v>
      </c>
      <c r="FF275" s="43"/>
      <c r="FG275" s="43"/>
      <c r="FH275" s="43"/>
      <c r="FI275" s="43"/>
      <c r="FJ275" s="43">
        <v>61781186</v>
      </c>
      <c r="FK275" s="43"/>
      <c r="FL275" s="43"/>
      <c r="FM275" s="43"/>
      <c r="FN275" s="43"/>
      <c r="FO275" s="43">
        <v>70484014</v>
      </c>
      <c r="FP275" s="43"/>
      <c r="FQ275" s="43"/>
      <c r="FR275" s="43"/>
      <c r="FS275" s="43"/>
      <c r="FT275" s="43">
        <v>74401696</v>
      </c>
      <c r="FU275" s="43"/>
      <c r="FV275" s="43"/>
      <c r="FW275" s="43"/>
      <c r="FX275" s="43"/>
      <c r="FY275" s="43">
        <v>87384545</v>
      </c>
      <c r="FZ275" s="43"/>
      <c r="GA275" s="43"/>
      <c r="GB275" s="43"/>
      <c r="GC275" s="43"/>
      <c r="GD275" s="43">
        <v>100772545</v>
      </c>
      <c r="GE275" s="43"/>
      <c r="GF275" s="43"/>
      <c r="GG275" s="43"/>
      <c r="GH275" s="43"/>
      <c r="GI275" s="43">
        <v>105187117</v>
      </c>
      <c r="GJ275" s="43"/>
      <c r="GK275" s="43"/>
      <c r="GL275" s="43"/>
      <c r="GM275" s="43"/>
      <c r="GN275" s="43">
        <v>107006422</v>
      </c>
      <c r="GO275" s="43"/>
      <c r="GP275" s="43"/>
      <c r="GQ275" s="43"/>
      <c r="GR275" s="43"/>
      <c r="GS275" s="43">
        <v>115144492</v>
      </c>
      <c r="GT275" s="43"/>
      <c r="GU275" s="43"/>
      <c r="GV275" s="43"/>
      <c r="GW275" s="43"/>
      <c r="GX275" s="43">
        <v>127754276</v>
      </c>
    </row>
    <row r="276" spans="1:206" customFormat="1">
      <c r="A276" s="181" t="s">
        <v>224</v>
      </c>
      <c r="B276" t="s">
        <v>3547</v>
      </c>
      <c r="C276" t="s">
        <v>3533</v>
      </c>
      <c r="D276" s="187" t="s">
        <v>3559</v>
      </c>
      <c r="E276" t="s">
        <v>1000</v>
      </c>
      <c r="BD276" s="43">
        <v>113266.5</v>
      </c>
      <c r="BE276" s="43">
        <v>104978</v>
      </c>
      <c r="BF276" s="43">
        <v>102823</v>
      </c>
      <c r="BG276" s="43">
        <v>102328.5</v>
      </c>
      <c r="BH276" s="43">
        <v>103004</v>
      </c>
      <c r="BI276" s="43">
        <v>106159</v>
      </c>
      <c r="BJ276" s="43">
        <v>109388</v>
      </c>
      <c r="BK276" s="43">
        <v>111850</v>
      </c>
      <c r="BL276" s="43">
        <v>122597</v>
      </c>
      <c r="BM276" s="43">
        <v>133258.5</v>
      </c>
      <c r="BN276" s="43">
        <v>134689</v>
      </c>
      <c r="BO276" s="43">
        <v>136259.5</v>
      </c>
      <c r="BP276" s="43">
        <v>138105.5</v>
      </c>
      <c r="BQ276" s="43">
        <v>139470</v>
      </c>
      <c r="BR276" s="43">
        <v>144198.5</v>
      </c>
      <c r="BS276" s="43">
        <v>152434.5</v>
      </c>
      <c r="BT276" s="43">
        <v>159820</v>
      </c>
      <c r="BU276" s="43">
        <v>167258.5</v>
      </c>
      <c r="BV276" s="43">
        <v>175107</v>
      </c>
      <c r="BW276" s="43">
        <v>182632.5</v>
      </c>
      <c r="BX276" s="43">
        <v>192127.5</v>
      </c>
      <c r="BY276" s="43">
        <v>203343.5</v>
      </c>
      <c r="BZ276" s="43">
        <v>214594.5</v>
      </c>
      <c r="CA276" s="43">
        <v>224698.5</v>
      </c>
      <c r="CB276" s="43">
        <v>236541.5</v>
      </c>
      <c r="CC276" s="43">
        <v>252684.5</v>
      </c>
      <c r="CD276" s="43">
        <v>268562</v>
      </c>
      <c r="CE276" s="43">
        <v>284828</v>
      </c>
      <c r="CF276" s="43">
        <v>303898</v>
      </c>
      <c r="CG276" s="43">
        <v>325550</v>
      </c>
      <c r="CH276" s="43">
        <v>348089.5</v>
      </c>
      <c r="CI276" s="43">
        <v>369817.5</v>
      </c>
      <c r="CJ276" s="43">
        <v>394706</v>
      </c>
      <c r="CK276" s="43">
        <v>422703.5</v>
      </c>
      <c r="CL276" s="43">
        <v>451331</v>
      </c>
      <c r="CM276" s="43">
        <v>478177.5</v>
      </c>
      <c r="CN276" s="43">
        <v>502846.5</v>
      </c>
      <c r="CO276" s="43">
        <v>528491.5</v>
      </c>
      <c r="CP276" s="43">
        <v>553360.5</v>
      </c>
      <c r="CQ276" s="43">
        <v>581490.5</v>
      </c>
      <c r="CR276" s="43">
        <v>615785</v>
      </c>
      <c r="CS276" s="43">
        <v>652727</v>
      </c>
      <c r="CT276" s="43">
        <v>691529.5</v>
      </c>
      <c r="CU276" s="43">
        <v>732547</v>
      </c>
      <c r="CV276" s="43">
        <v>773509</v>
      </c>
      <c r="CW276" s="43">
        <v>820031.5</v>
      </c>
      <c r="CX276" s="43">
        <v>870694.5</v>
      </c>
      <c r="CY276" s="43">
        <v>927438</v>
      </c>
      <c r="CZ276" s="43">
        <v>984732</v>
      </c>
      <c r="DA276" s="43">
        <v>1032870.5</v>
      </c>
      <c r="DB276" s="43">
        <v>1085880.5</v>
      </c>
      <c r="DC276" s="43">
        <v>1142530.5</v>
      </c>
      <c r="DD276" s="43">
        <v>1199394</v>
      </c>
      <c r="DE276" s="43">
        <v>1261415.5</v>
      </c>
      <c r="DF276" s="43">
        <v>1335636</v>
      </c>
      <c r="DG276" s="43">
        <v>1418755</v>
      </c>
      <c r="DH276" s="43">
        <v>1504455</v>
      </c>
      <c r="DI276" s="43">
        <v>1598289</v>
      </c>
      <c r="DJ276" s="43">
        <v>1689519</v>
      </c>
      <c r="DK276" s="43">
        <v>1778485.5</v>
      </c>
      <c r="DL276" s="43">
        <v>1849266</v>
      </c>
      <c r="DM276" s="43">
        <v>1890908</v>
      </c>
      <c r="DN276" s="43">
        <v>1919118</v>
      </c>
      <c r="DO276" s="43">
        <v>1957821.5</v>
      </c>
      <c r="DP276" s="43">
        <v>2044382.5</v>
      </c>
      <c r="DQ276" s="43">
        <v>2202301.5</v>
      </c>
      <c r="DR276" s="43">
        <v>2400040.5</v>
      </c>
      <c r="DS276" s="43">
        <v>2586480</v>
      </c>
      <c r="DT276" s="43">
        <v>2778961</v>
      </c>
      <c r="DU276" s="43">
        <v>2964373.5</v>
      </c>
      <c r="DV276" s="43">
        <v>3115862.5</v>
      </c>
      <c r="DW276" s="43">
        <v>3252813</v>
      </c>
      <c r="DX276" s="43"/>
      <c r="DY276" s="43"/>
      <c r="DZ276" s="43"/>
      <c r="EA276" s="43">
        <v>3809306</v>
      </c>
      <c r="EB276" s="43"/>
      <c r="EC276" s="43"/>
      <c r="ED276" s="43"/>
      <c r="EE276" s="43"/>
      <c r="EF276" s="43">
        <v>4729001</v>
      </c>
      <c r="EG276" s="43"/>
      <c r="EH276" s="43"/>
      <c r="EI276" s="43"/>
      <c r="EJ276" s="43"/>
      <c r="EK276" s="43">
        <v>5949175</v>
      </c>
      <c r="EL276" s="43"/>
      <c r="EM276" s="43"/>
      <c r="EN276" s="43"/>
      <c r="EO276" s="43"/>
      <c r="EP276" s="43">
        <v>7386462</v>
      </c>
      <c r="EQ276" s="43"/>
      <c r="ER276" s="43"/>
      <c r="ES276" s="43"/>
      <c r="ET276" s="43"/>
      <c r="EU276" s="43">
        <v>10354792</v>
      </c>
      <c r="EV276" s="43"/>
      <c r="EW276" s="43"/>
      <c r="EX276" s="43"/>
      <c r="EY276" s="43"/>
      <c r="EZ276" s="43">
        <v>14252903</v>
      </c>
      <c r="FA276" s="43"/>
      <c r="FB276" s="43"/>
      <c r="FC276" s="43"/>
      <c r="FD276" s="43"/>
      <c r="FE276" s="43">
        <v>17912624</v>
      </c>
      <c r="FF276" s="43"/>
      <c r="FG276" s="43"/>
      <c r="FH276" s="43"/>
      <c r="FI276" s="43"/>
      <c r="FJ276" s="43">
        <v>22846272</v>
      </c>
      <c r="FK276" s="43"/>
      <c r="FL276" s="43"/>
      <c r="FM276" s="43"/>
      <c r="FN276" s="43"/>
      <c r="FO276" s="43">
        <v>28662969</v>
      </c>
      <c r="FP276" s="43"/>
      <c r="FQ276" s="43"/>
      <c r="FR276" s="43"/>
      <c r="FS276" s="43"/>
      <c r="FT276" s="43">
        <v>34256886</v>
      </c>
      <c r="FU276" s="43"/>
      <c r="FV276" s="43"/>
      <c r="FW276" s="43"/>
      <c r="FX276" s="43"/>
      <c r="FY276" s="43">
        <v>37765970</v>
      </c>
      <c r="FZ276" s="43"/>
      <c r="GA276" s="43"/>
      <c r="GB276" s="43"/>
      <c r="GC276" s="43"/>
      <c r="GD276" s="43">
        <v>45907978</v>
      </c>
      <c r="GE276" s="43"/>
      <c r="GF276" s="43"/>
      <c r="GG276" s="43"/>
      <c r="GH276" s="43"/>
      <c r="GI276" s="43">
        <v>54828184</v>
      </c>
      <c r="GJ276" s="43"/>
      <c r="GK276" s="43"/>
      <c r="GL276" s="43"/>
      <c r="GM276" s="43"/>
      <c r="GN276" s="43">
        <v>59546612</v>
      </c>
      <c r="GO276" s="43"/>
      <c r="GP276" s="43"/>
      <c r="GQ276" s="43"/>
      <c r="GR276" s="43"/>
      <c r="GS276" s="43">
        <v>62649281</v>
      </c>
      <c r="GT276" s="43"/>
      <c r="GU276" s="43"/>
      <c r="GV276" s="43"/>
      <c r="GW276" s="43"/>
      <c r="GX276" s="43">
        <v>69472511</v>
      </c>
    </row>
    <row r="277" spans="1:206" customFormat="1">
      <c r="A277" s="181" t="s">
        <v>224</v>
      </c>
      <c r="B277" t="s">
        <v>3547</v>
      </c>
      <c r="C277" t="s">
        <v>3533</v>
      </c>
      <c r="D277" s="187" t="s">
        <v>3559</v>
      </c>
      <c r="E277" t="s">
        <v>1001</v>
      </c>
      <c r="BD277" s="43">
        <v>10378.5</v>
      </c>
      <c r="BE277" s="43">
        <v>11391</v>
      </c>
      <c r="BF277" s="43">
        <v>11828.5</v>
      </c>
      <c r="BG277" s="43">
        <v>11801.5</v>
      </c>
      <c r="BH277" s="43">
        <v>11348.5</v>
      </c>
      <c r="BI277" s="43">
        <v>10764.5</v>
      </c>
      <c r="BJ277" s="43">
        <v>10592.5</v>
      </c>
      <c r="BK277" s="43">
        <v>10812.5</v>
      </c>
      <c r="BL277" s="43">
        <v>11920</v>
      </c>
      <c r="BM277" s="43">
        <v>13573</v>
      </c>
      <c r="BN277" s="43">
        <v>14789</v>
      </c>
      <c r="BO277" s="43">
        <v>15668.5</v>
      </c>
      <c r="BP277" s="43">
        <v>16094.5</v>
      </c>
      <c r="BQ277" s="43">
        <v>16298.5</v>
      </c>
      <c r="BR277" s="43">
        <v>16721</v>
      </c>
      <c r="BS277" s="43">
        <v>17093</v>
      </c>
      <c r="BT277" s="43">
        <v>17400</v>
      </c>
      <c r="BU277" s="43">
        <v>17975.5</v>
      </c>
      <c r="BV277" s="43">
        <v>18579</v>
      </c>
      <c r="BW277" s="43">
        <v>19353</v>
      </c>
      <c r="BX277" s="43">
        <v>20529</v>
      </c>
      <c r="BY277" s="43">
        <v>21549</v>
      </c>
      <c r="BZ277" s="43">
        <v>22636</v>
      </c>
      <c r="CA277" s="43">
        <v>23963.5</v>
      </c>
      <c r="CB277" s="43">
        <v>25561.5</v>
      </c>
      <c r="CC277" s="43">
        <v>27584</v>
      </c>
      <c r="CD277" s="43">
        <v>29439</v>
      </c>
      <c r="CE277" s="43">
        <v>31127.5</v>
      </c>
      <c r="CF277" s="43">
        <v>32848.5</v>
      </c>
      <c r="CG277" s="43">
        <v>34924.5</v>
      </c>
      <c r="CH277" s="43">
        <v>37693.5</v>
      </c>
      <c r="CI277" s="43">
        <v>40803</v>
      </c>
      <c r="CJ277" s="43">
        <v>44334</v>
      </c>
      <c r="CK277" s="43">
        <v>47918</v>
      </c>
      <c r="CL277" s="43">
        <v>51393</v>
      </c>
      <c r="CM277" s="43">
        <v>54962.5</v>
      </c>
      <c r="CN277" s="43">
        <v>59386.5</v>
      </c>
      <c r="CO277" s="43">
        <v>64983.5</v>
      </c>
      <c r="CP277" s="43">
        <v>70806</v>
      </c>
      <c r="CQ277" s="43">
        <v>76495</v>
      </c>
      <c r="CR277" s="43">
        <v>81463</v>
      </c>
      <c r="CS277" s="43">
        <v>85369.5</v>
      </c>
      <c r="CT277" s="43">
        <v>88694</v>
      </c>
      <c r="CU277" s="43">
        <v>91330</v>
      </c>
      <c r="CV277" s="43">
        <v>94980.5</v>
      </c>
      <c r="CW277" s="43">
        <v>100636</v>
      </c>
      <c r="CX277" s="43">
        <v>107176.5</v>
      </c>
      <c r="CY277" s="43">
        <v>114359.5</v>
      </c>
      <c r="CZ277" s="43">
        <v>122560.5</v>
      </c>
      <c r="DA277" s="43">
        <v>130150</v>
      </c>
      <c r="DB277" s="43">
        <v>138098</v>
      </c>
      <c r="DC277" s="43">
        <v>147238</v>
      </c>
      <c r="DD277" s="43">
        <v>157189.5</v>
      </c>
      <c r="DE277" s="43">
        <v>166118.5</v>
      </c>
      <c r="DF277" s="43">
        <v>174277.5</v>
      </c>
      <c r="DG277" s="43">
        <v>183938</v>
      </c>
      <c r="DH277" s="43">
        <v>194482</v>
      </c>
      <c r="DI277" s="43">
        <v>207678.5</v>
      </c>
      <c r="DJ277" s="43">
        <v>222505</v>
      </c>
      <c r="DK277" s="43">
        <v>238367</v>
      </c>
      <c r="DL277" s="43">
        <v>255549.5</v>
      </c>
      <c r="DM277" s="43">
        <v>273357.5</v>
      </c>
      <c r="DN277" s="43">
        <v>292199</v>
      </c>
      <c r="DO277" s="43">
        <v>311774.5</v>
      </c>
      <c r="DP277" s="43">
        <v>332132</v>
      </c>
      <c r="DQ277" s="43">
        <v>348639.5</v>
      </c>
      <c r="DR277" s="43">
        <v>362322.5</v>
      </c>
      <c r="DS277" s="43">
        <v>375493</v>
      </c>
      <c r="DT277" s="43">
        <v>388617</v>
      </c>
      <c r="DU277" s="43">
        <v>410197.5</v>
      </c>
      <c r="DV277" s="43">
        <v>444323</v>
      </c>
      <c r="DW277" s="43">
        <v>479908.5</v>
      </c>
      <c r="DX277" s="43"/>
      <c r="DY277" s="43"/>
      <c r="DZ277" s="43"/>
      <c r="EA277" s="43">
        <v>497207</v>
      </c>
      <c r="EB277" s="43"/>
      <c r="EC277" s="43"/>
      <c r="ED277" s="43"/>
      <c r="EE277" s="43"/>
      <c r="EF277" s="43">
        <v>759520</v>
      </c>
      <c r="EG277" s="43"/>
      <c r="EH277" s="43"/>
      <c r="EI277" s="43"/>
      <c r="EJ277" s="43"/>
      <c r="EK277" s="43">
        <v>992734</v>
      </c>
      <c r="EL277" s="43"/>
      <c r="EM277" s="43"/>
      <c r="EN277" s="43"/>
      <c r="EO277" s="43"/>
      <c r="EP277" s="43">
        <v>1306862</v>
      </c>
      <c r="EQ277" s="43"/>
      <c r="ER277" s="43"/>
      <c r="ES277" s="43"/>
      <c r="ET277" s="43"/>
      <c r="EU277" s="43">
        <v>1711823</v>
      </c>
      <c r="EV277" s="43"/>
      <c r="EW277" s="43"/>
      <c r="EX277" s="43"/>
      <c r="EY277" s="43"/>
      <c r="EZ277" s="43">
        <v>2513951</v>
      </c>
      <c r="FA277" s="43"/>
      <c r="FB277" s="43"/>
      <c r="FC277" s="43"/>
      <c r="FD277" s="43"/>
      <c r="FE277" s="43">
        <v>3565217</v>
      </c>
      <c r="FF277" s="43"/>
      <c r="FG277" s="43"/>
      <c r="FH277" s="43"/>
      <c r="FI277" s="43"/>
      <c r="FJ277" s="43">
        <v>4736387</v>
      </c>
      <c r="FK277" s="43"/>
      <c r="FL277" s="43"/>
      <c r="FM277" s="43"/>
      <c r="FN277" s="43"/>
      <c r="FO277" s="43">
        <v>6374721</v>
      </c>
      <c r="FP277" s="43"/>
      <c r="FQ277" s="43"/>
      <c r="FR277" s="43"/>
      <c r="FS277" s="43"/>
      <c r="FT277" s="43">
        <v>8391988</v>
      </c>
      <c r="FU277" s="43"/>
      <c r="FV277" s="43"/>
      <c r="FW277" s="43"/>
      <c r="FX277" s="43"/>
      <c r="FY277" s="43">
        <v>10721002</v>
      </c>
      <c r="FZ277" s="43"/>
      <c r="GA277" s="43"/>
      <c r="GB277" s="43"/>
      <c r="GC277" s="43"/>
      <c r="GD277" s="43">
        <v>12601671</v>
      </c>
      <c r="GE277" s="43"/>
      <c r="GF277" s="43"/>
      <c r="GG277" s="43"/>
      <c r="GH277" s="43"/>
      <c r="GI277" s="43">
        <v>16170024</v>
      </c>
      <c r="GJ277" s="43"/>
      <c r="GK277" s="43"/>
      <c r="GL277" s="43"/>
      <c r="GM277" s="43"/>
      <c r="GN277" s="43">
        <v>20382768</v>
      </c>
      <c r="GO277" s="43"/>
      <c r="GP277" s="43"/>
      <c r="GQ277" s="43"/>
      <c r="GR277" s="43"/>
      <c r="GS277" s="43">
        <v>23618247</v>
      </c>
      <c r="GT277" s="43"/>
      <c r="GU277" s="43"/>
      <c r="GV277" s="43"/>
      <c r="GW277" s="43"/>
      <c r="GX277" s="43">
        <v>26387068</v>
      </c>
    </row>
    <row r="278" spans="1:206" customFormat="1">
      <c r="A278" s="181" t="s">
        <v>224</v>
      </c>
      <c r="B278" t="s">
        <v>3547</v>
      </c>
      <c r="C278" t="s">
        <v>3533</v>
      </c>
      <c r="D278" s="187" t="s">
        <v>3559</v>
      </c>
      <c r="E278" t="s">
        <v>1002</v>
      </c>
      <c r="BD278" s="43">
        <v>174647390.5</v>
      </c>
      <c r="BE278" s="43">
        <v>182143782.5</v>
      </c>
      <c r="BF278" s="43">
        <v>189197712.5</v>
      </c>
      <c r="BG278" s="43">
        <v>196306916</v>
      </c>
      <c r="BH278" s="43">
        <v>202386962</v>
      </c>
      <c r="BI278" s="43">
        <v>207810991.5</v>
      </c>
      <c r="BJ278" s="43">
        <v>212741511</v>
      </c>
      <c r="BK278" s="43">
        <v>217359548</v>
      </c>
      <c r="BL278" s="43">
        <v>221485819</v>
      </c>
      <c r="BM278" s="43">
        <v>223252024.5</v>
      </c>
      <c r="BN278" s="43">
        <v>222727370</v>
      </c>
      <c r="BO278" s="43">
        <v>222030558</v>
      </c>
      <c r="BP278" s="43">
        <v>224158077</v>
      </c>
      <c r="BQ278" s="43">
        <v>230897137</v>
      </c>
      <c r="BR278" s="43">
        <v>239720430.5</v>
      </c>
      <c r="BS278" s="43">
        <v>248185789</v>
      </c>
      <c r="BT278" s="43">
        <v>256296101.5</v>
      </c>
      <c r="BU278" s="43">
        <v>261582917</v>
      </c>
      <c r="BV278" s="43">
        <v>263726019.5</v>
      </c>
      <c r="BW278" s="43">
        <v>265956645.5</v>
      </c>
      <c r="BX278" s="43">
        <v>269075003.5</v>
      </c>
      <c r="BY278" s="43">
        <v>272513824</v>
      </c>
      <c r="BZ278" s="43">
        <v>276067231.5</v>
      </c>
      <c r="CA278" s="43">
        <v>278594130.5</v>
      </c>
      <c r="CB278" s="43">
        <v>279713311.5</v>
      </c>
      <c r="CC278" s="43">
        <v>279727203</v>
      </c>
      <c r="CD278" s="43">
        <v>279031664</v>
      </c>
      <c r="CE278" s="43">
        <v>278331560.5</v>
      </c>
      <c r="CF278" s="43">
        <v>277773662</v>
      </c>
      <c r="CG278" s="43">
        <v>278464400</v>
      </c>
      <c r="CH278" s="43">
        <v>281025967</v>
      </c>
      <c r="CI278" s="43">
        <v>285101389</v>
      </c>
      <c r="CJ278" s="43">
        <v>290787037.5</v>
      </c>
      <c r="CK278" s="43">
        <v>296763367.5</v>
      </c>
      <c r="CL278" s="43">
        <v>301878346</v>
      </c>
      <c r="CM278" s="43">
        <v>306729434</v>
      </c>
      <c r="CN278" s="43">
        <v>311639466</v>
      </c>
      <c r="CO278" s="43">
        <v>316531283.5</v>
      </c>
      <c r="CP278" s="43">
        <v>321333400.5</v>
      </c>
      <c r="CQ278" s="43">
        <v>326098840</v>
      </c>
      <c r="CR278" s="43">
        <v>330438039</v>
      </c>
      <c r="CS278" s="43">
        <v>332500014</v>
      </c>
      <c r="CT278" s="43">
        <v>331715398.5</v>
      </c>
      <c r="CU278" s="43">
        <v>330068047.5</v>
      </c>
      <c r="CV278" s="43">
        <v>327839743</v>
      </c>
      <c r="CW278" s="43">
        <v>324693686</v>
      </c>
      <c r="CX278" s="43">
        <v>322222885</v>
      </c>
      <c r="CY278" s="43">
        <v>321085882</v>
      </c>
      <c r="CZ278" s="43">
        <v>320337182.5</v>
      </c>
      <c r="DA278" s="43">
        <v>319904785</v>
      </c>
      <c r="DB278" s="43">
        <v>320174433.5</v>
      </c>
      <c r="DC278" s="43">
        <v>321100219</v>
      </c>
      <c r="DD278" s="43">
        <v>322421477</v>
      </c>
      <c r="DE278" s="43">
        <v>324100226</v>
      </c>
      <c r="DF278" s="43">
        <v>326033947</v>
      </c>
      <c r="DG278" s="43">
        <v>327768007</v>
      </c>
      <c r="DH278" s="43">
        <v>329458464.5</v>
      </c>
      <c r="DI278" s="43">
        <v>331851033.5</v>
      </c>
      <c r="DJ278" s="43">
        <v>335021058.5</v>
      </c>
      <c r="DK278" s="43">
        <v>338565979.5</v>
      </c>
      <c r="DL278" s="43">
        <v>342031391.5</v>
      </c>
      <c r="DM278" s="43">
        <v>345352902.5</v>
      </c>
      <c r="DN278" s="43">
        <v>348728807</v>
      </c>
      <c r="DO278" s="43">
        <v>351561456.5</v>
      </c>
      <c r="DP278" s="43">
        <v>353496594</v>
      </c>
      <c r="DQ278" s="43">
        <v>354791461.5</v>
      </c>
      <c r="DR278" s="43">
        <v>355704422.5</v>
      </c>
      <c r="DS278" s="43">
        <v>355934413</v>
      </c>
      <c r="DT278" s="43">
        <v>354861539.5</v>
      </c>
      <c r="DU278" s="43">
        <v>352683791.5</v>
      </c>
      <c r="DV278" s="43">
        <v>349488397</v>
      </c>
      <c r="DW278" s="43">
        <v>345268962.5</v>
      </c>
      <c r="DX278" s="43"/>
      <c r="DY278" s="43"/>
      <c r="DZ278" s="43"/>
      <c r="EA278" s="43">
        <v>332893022</v>
      </c>
      <c r="EB278" s="43"/>
      <c r="EC278" s="43"/>
      <c r="ED278" s="43"/>
      <c r="EE278" s="43"/>
      <c r="EF278" s="43">
        <v>331152152</v>
      </c>
      <c r="EG278" s="43"/>
      <c r="EH278" s="43"/>
      <c r="EI278" s="43"/>
      <c r="EJ278" s="43"/>
      <c r="EK278" s="43">
        <v>332185774</v>
      </c>
      <c r="EL278" s="43"/>
      <c r="EM278" s="43"/>
      <c r="EN278" s="43"/>
      <c r="EO278" s="43"/>
      <c r="EP278" s="43">
        <v>333574875</v>
      </c>
      <c r="EQ278" s="43"/>
      <c r="ER278" s="43"/>
      <c r="ES278" s="43"/>
      <c r="ET278" s="43"/>
      <c r="EU278" s="43">
        <v>332027580</v>
      </c>
      <c r="EV278" s="43"/>
      <c r="EW278" s="43"/>
      <c r="EX278" s="43"/>
      <c r="EY278" s="43"/>
      <c r="EZ278" s="43">
        <v>327116757</v>
      </c>
      <c r="FA278" s="43"/>
      <c r="FB278" s="43"/>
      <c r="FC278" s="43"/>
      <c r="FD278" s="43"/>
      <c r="FE278" s="43">
        <v>318763334</v>
      </c>
      <c r="FF278" s="43"/>
      <c r="FG278" s="43"/>
      <c r="FH278" s="43"/>
      <c r="FI278" s="43"/>
      <c r="FJ278" s="43">
        <v>310479217</v>
      </c>
      <c r="FK278" s="43"/>
      <c r="FL278" s="43"/>
      <c r="FM278" s="43"/>
      <c r="FN278" s="43"/>
      <c r="FO278" s="43">
        <v>301034126</v>
      </c>
      <c r="FP278" s="43"/>
      <c r="FQ278" s="43"/>
      <c r="FR278" s="43"/>
      <c r="FS278" s="43"/>
      <c r="FT278" s="43">
        <v>292872132</v>
      </c>
      <c r="FU278" s="43"/>
      <c r="FV278" s="43"/>
      <c r="FW278" s="43"/>
      <c r="FX278" s="43"/>
      <c r="FY278" s="43">
        <v>283981186</v>
      </c>
      <c r="FZ278" s="43"/>
      <c r="GA278" s="43"/>
      <c r="GB278" s="43"/>
      <c r="GC278" s="43"/>
      <c r="GD278" s="43">
        <v>274148259</v>
      </c>
      <c r="GE278" s="43"/>
      <c r="GF278" s="43"/>
      <c r="GG278" s="43"/>
      <c r="GH278" s="43"/>
      <c r="GI278" s="43">
        <v>263796815</v>
      </c>
      <c r="GJ278" s="43"/>
      <c r="GK278" s="43"/>
      <c r="GL278" s="43"/>
      <c r="GM278" s="43"/>
      <c r="GN278" s="43">
        <v>253756157</v>
      </c>
      <c r="GO278" s="43"/>
      <c r="GP278" s="43"/>
      <c r="GQ278" s="43"/>
      <c r="GR278" s="43"/>
      <c r="GS278" s="43">
        <v>243732701</v>
      </c>
      <c r="GT278" s="43"/>
      <c r="GU278" s="43"/>
      <c r="GV278" s="43"/>
      <c r="GW278" s="43"/>
      <c r="GX278" s="43">
        <v>234656771</v>
      </c>
    </row>
    <row r="279" spans="1:206" customFormat="1">
      <c r="A279" s="181" t="s">
        <v>224</v>
      </c>
      <c r="B279" t="s">
        <v>3547</v>
      </c>
      <c r="C279" t="s">
        <v>3533</v>
      </c>
      <c r="D279" s="187" t="s">
        <v>3559</v>
      </c>
      <c r="E279" t="s">
        <v>1003</v>
      </c>
      <c r="BD279" s="43">
        <v>136914008.5</v>
      </c>
      <c r="BE279" s="43">
        <v>138781647</v>
      </c>
      <c r="BF279" s="43">
        <v>142468406</v>
      </c>
      <c r="BG279" s="43">
        <v>147418835</v>
      </c>
      <c r="BH279" s="43">
        <v>153897381.5</v>
      </c>
      <c r="BI279" s="43">
        <v>161721391.5</v>
      </c>
      <c r="BJ279" s="43">
        <v>169341445.5</v>
      </c>
      <c r="BK279" s="43">
        <v>176593317</v>
      </c>
      <c r="BL279" s="43">
        <v>182993641</v>
      </c>
      <c r="BM279" s="43">
        <v>188661892</v>
      </c>
      <c r="BN279" s="43">
        <v>194061089</v>
      </c>
      <c r="BO279" s="43">
        <v>198600350</v>
      </c>
      <c r="BP279" s="43">
        <v>202833492</v>
      </c>
      <c r="BQ279" s="43">
        <v>206667018.5</v>
      </c>
      <c r="BR279" s="43">
        <v>208800543</v>
      </c>
      <c r="BS279" s="43">
        <v>209632842</v>
      </c>
      <c r="BT279" s="43">
        <v>210362885</v>
      </c>
      <c r="BU279" s="43">
        <v>212880924.5</v>
      </c>
      <c r="BV279" s="43">
        <v>219323076.5</v>
      </c>
      <c r="BW279" s="43">
        <v>227923980</v>
      </c>
      <c r="BX279" s="43">
        <v>236349863.5</v>
      </c>
      <c r="BY279" s="43">
        <v>244431536</v>
      </c>
      <c r="BZ279" s="43">
        <v>249753938</v>
      </c>
      <c r="CA279" s="43">
        <v>251969048</v>
      </c>
      <c r="CB279" s="43">
        <v>254265184</v>
      </c>
      <c r="CC279" s="43">
        <v>257566071</v>
      </c>
      <c r="CD279" s="43">
        <v>261400025</v>
      </c>
      <c r="CE279" s="43">
        <v>265342612</v>
      </c>
      <c r="CF279" s="43">
        <v>268079781.5</v>
      </c>
      <c r="CG279" s="43">
        <v>269470428.5</v>
      </c>
      <c r="CH279" s="43">
        <v>269755149</v>
      </c>
      <c r="CI279" s="43">
        <v>269151020</v>
      </c>
      <c r="CJ279" s="43">
        <v>268502814.5</v>
      </c>
      <c r="CK279" s="43">
        <v>268072828</v>
      </c>
      <c r="CL279" s="43">
        <v>268881759.5</v>
      </c>
      <c r="CM279" s="43">
        <v>271630225.5</v>
      </c>
      <c r="CN279" s="43">
        <v>275969448</v>
      </c>
      <c r="CO279" s="43">
        <v>281813516.5</v>
      </c>
      <c r="CP279" s="43">
        <v>287852505.5</v>
      </c>
      <c r="CQ279" s="43">
        <v>293011951</v>
      </c>
      <c r="CR279" s="43">
        <v>297849671.5</v>
      </c>
      <c r="CS279" s="43">
        <v>302793986.5</v>
      </c>
      <c r="CT279" s="43">
        <v>307856261.5</v>
      </c>
      <c r="CU279" s="43">
        <v>312934413</v>
      </c>
      <c r="CV279" s="43">
        <v>317849836</v>
      </c>
      <c r="CW279" s="43">
        <v>322293754.5</v>
      </c>
      <c r="CX279" s="43">
        <v>324656246</v>
      </c>
      <c r="CY279" s="43">
        <v>324119930</v>
      </c>
      <c r="CZ279" s="43">
        <v>322514958</v>
      </c>
      <c r="DA279" s="43">
        <v>320359596</v>
      </c>
      <c r="DB279" s="43">
        <v>317337732.5</v>
      </c>
      <c r="DC279" s="43">
        <v>314930559.5</v>
      </c>
      <c r="DD279" s="43">
        <v>313942795.5</v>
      </c>
      <c r="DE279" s="43">
        <v>313511956.5</v>
      </c>
      <c r="DF279" s="43">
        <v>313413760</v>
      </c>
      <c r="DG279" s="43">
        <v>313999237</v>
      </c>
      <c r="DH279" s="43">
        <v>315242272</v>
      </c>
      <c r="DI279" s="43">
        <v>316709312.5</v>
      </c>
      <c r="DJ279" s="43">
        <v>318436139</v>
      </c>
      <c r="DK279" s="43">
        <v>320475999.5</v>
      </c>
      <c r="DL279" s="43">
        <v>322398779</v>
      </c>
      <c r="DM279" s="43">
        <v>324352319</v>
      </c>
      <c r="DN279" s="43">
        <v>327049630.5</v>
      </c>
      <c r="DO279" s="43">
        <v>330531967</v>
      </c>
      <c r="DP279" s="43">
        <v>334404886.5</v>
      </c>
      <c r="DQ279" s="43">
        <v>338234609.5</v>
      </c>
      <c r="DR279" s="43">
        <v>341832077</v>
      </c>
      <c r="DS279" s="43">
        <v>345307527.5</v>
      </c>
      <c r="DT279" s="43">
        <v>348162530.5</v>
      </c>
      <c r="DU279" s="43">
        <v>350161010.5</v>
      </c>
      <c r="DV279" s="43">
        <v>351560249</v>
      </c>
      <c r="DW279" s="43">
        <v>352537171</v>
      </c>
      <c r="DX279" s="43"/>
      <c r="DY279" s="43"/>
      <c r="DZ279" s="43"/>
      <c r="EA279" s="43">
        <v>348286893</v>
      </c>
      <c r="EB279" s="43"/>
      <c r="EC279" s="43"/>
      <c r="ED279" s="43"/>
      <c r="EE279" s="43"/>
      <c r="EF279" s="43">
        <v>329761677</v>
      </c>
      <c r="EG279" s="43"/>
      <c r="EH279" s="43"/>
      <c r="EI279" s="43"/>
      <c r="EJ279" s="43"/>
      <c r="EK279" s="43">
        <v>328124241</v>
      </c>
      <c r="EL279" s="43"/>
      <c r="EM279" s="43"/>
      <c r="EN279" s="43"/>
      <c r="EO279" s="43"/>
      <c r="EP279" s="43">
        <v>329331365</v>
      </c>
      <c r="EQ279" s="43"/>
      <c r="ER279" s="43"/>
      <c r="ES279" s="43"/>
      <c r="ET279" s="43"/>
      <c r="EU279" s="43">
        <v>330906905</v>
      </c>
      <c r="EV279" s="43"/>
      <c r="EW279" s="43"/>
      <c r="EX279" s="43"/>
      <c r="EY279" s="43"/>
      <c r="EZ279" s="43">
        <v>329571160</v>
      </c>
      <c r="FA279" s="43"/>
      <c r="FB279" s="43"/>
      <c r="FC279" s="43"/>
      <c r="FD279" s="43"/>
      <c r="FE279" s="43">
        <v>324889735</v>
      </c>
      <c r="FF279" s="43"/>
      <c r="FG279" s="43"/>
      <c r="FH279" s="43"/>
      <c r="FI279" s="43"/>
      <c r="FJ279" s="43">
        <v>316780002</v>
      </c>
      <c r="FK279" s="43"/>
      <c r="FL279" s="43"/>
      <c r="FM279" s="43"/>
      <c r="FN279" s="43"/>
      <c r="FO279" s="43">
        <v>308731253</v>
      </c>
      <c r="FP279" s="43"/>
      <c r="FQ279" s="43"/>
      <c r="FR279" s="43"/>
      <c r="FS279" s="43"/>
      <c r="FT279" s="43">
        <v>299519478</v>
      </c>
      <c r="FU279" s="43"/>
      <c r="FV279" s="43"/>
      <c r="FW279" s="43"/>
      <c r="FX279" s="43"/>
      <c r="FY279" s="43">
        <v>291546913</v>
      </c>
      <c r="FZ279" s="43"/>
      <c r="GA279" s="43"/>
      <c r="GB279" s="43"/>
      <c r="GC279" s="43"/>
      <c r="GD279" s="43">
        <v>282835465</v>
      </c>
      <c r="GE279" s="43"/>
      <c r="GF279" s="43"/>
      <c r="GG279" s="43"/>
      <c r="GH279" s="43"/>
      <c r="GI279" s="43">
        <v>273164006</v>
      </c>
      <c r="GJ279" s="43"/>
      <c r="GK279" s="43"/>
      <c r="GL279" s="43"/>
      <c r="GM279" s="43"/>
      <c r="GN279" s="43">
        <v>262953047</v>
      </c>
      <c r="GO279" s="43"/>
      <c r="GP279" s="43"/>
      <c r="GQ279" s="43"/>
      <c r="GR279" s="43"/>
      <c r="GS279" s="43">
        <v>253033640</v>
      </c>
      <c r="GT279" s="43"/>
      <c r="GU279" s="43"/>
      <c r="GV279" s="43"/>
      <c r="GW279" s="43"/>
      <c r="GX279" s="43">
        <v>243117632</v>
      </c>
    </row>
    <row r="280" spans="1:206" customFormat="1">
      <c r="A280" s="181" t="s">
        <v>224</v>
      </c>
      <c r="B280" t="s">
        <v>3547</v>
      </c>
      <c r="C280" t="s">
        <v>3533</v>
      </c>
      <c r="D280" s="187" t="s">
        <v>3559</v>
      </c>
      <c r="E280" t="s">
        <v>1004</v>
      </c>
      <c r="BD280" s="43">
        <v>132112874.5</v>
      </c>
      <c r="BE280" s="43">
        <v>132760850.5</v>
      </c>
      <c r="BF280" s="43">
        <v>132943060</v>
      </c>
      <c r="BG280" s="43">
        <v>132943337</v>
      </c>
      <c r="BH280" s="43">
        <v>133362618</v>
      </c>
      <c r="BI280" s="43">
        <v>134266441.5</v>
      </c>
      <c r="BJ280" s="43">
        <v>136225408.5</v>
      </c>
      <c r="BK280" s="43">
        <v>140014100</v>
      </c>
      <c r="BL280" s="43">
        <v>145587500.5</v>
      </c>
      <c r="BM280" s="43">
        <v>152292669.5</v>
      </c>
      <c r="BN280" s="43">
        <v>159491032.5</v>
      </c>
      <c r="BO280" s="43">
        <v>166366477</v>
      </c>
      <c r="BP280" s="43">
        <v>172778165</v>
      </c>
      <c r="BQ280" s="43">
        <v>179024916</v>
      </c>
      <c r="BR280" s="43">
        <v>184880412.5</v>
      </c>
      <c r="BS280" s="43">
        <v>190470799</v>
      </c>
      <c r="BT280" s="43">
        <v>195319045</v>
      </c>
      <c r="BU280" s="43">
        <v>199716213</v>
      </c>
      <c r="BV280" s="43">
        <v>203649767.5</v>
      </c>
      <c r="BW280" s="43">
        <v>205914836.5</v>
      </c>
      <c r="BX280" s="43">
        <v>206854119</v>
      </c>
      <c r="BY280" s="43">
        <v>207637046.5</v>
      </c>
      <c r="BZ280" s="43">
        <v>210197545.5</v>
      </c>
      <c r="CA280" s="43">
        <v>216611702.5</v>
      </c>
      <c r="CB280" s="43">
        <v>225126708.5</v>
      </c>
      <c r="CC280" s="43">
        <v>233430907</v>
      </c>
      <c r="CD280" s="43">
        <v>241323997</v>
      </c>
      <c r="CE280" s="43">
        <v>246537802</v>
      </c>
      <c r="CF280" s="43">
        <v>248777348</v>
      </c>
      <c r="CG280" s="43">
        <v>251124130</v>
      </c>
      <c r="CH280" s="43">
        <v>254515584</v>
      </c>
      <c r="CI280" s="43">
        <v>258404256</v>
      </c>
      <c r="CJ280" s="43">
        <v>262385805</v>
      </c>
      <c r="CK280" s="43">
        <v>265208704.5</v>
      </c>
      <c r="CL280" s="43">
        <v>266594119.5</v>
      </c>
      <c r="CM280" s="43">
        <v>266821382</v>
      </c>
      <c r="CN280" s="43">
        <v>266209022</v>
      </c>
      <c r="CO280" s="43">
        <v>265553633</v>
      </c>
      <c r="CP280" s="43">
        <v>265156452.5</v>
      </c>
      <c r="CQ280" s="43">
        <v>266084810.5</v>
      </c>
      <c r="CR280" s="43">
        <v>268905756</v>
      </c>
      <c r="CS280" s="43">
        <v>273240336.5</v>
      </c>
      <c r="CT280" s="43">
        <v>279158758</v>
      </c>
      <c r="CU280" s="43">
        <v>285429860.5</v>
      </c>
      <c r="CV280" s="43">
        <v>290758667.5</v>
      </c>
      <c r="CW280" s="43">
        <v>295727688.5</v>
      </c>
      <c r="CX280" s="43">
        <v>300833790</v>
      </c>
      <c r="CY280" s="43">
        <v>305886757</v>
      </c>
      <c r="CZ280" s="43">
        <v>310810377</v>
      </c>
      <c r="DA280" s="43">
        <v>315678941.5</v>
      </c>
      <c r="DB280" s="43">
        <v>320142251</v>
      </c>
      <c r="DC280" s="43">
        <v>322475596</v>
      </c>
      <c r="DD280" s="43">
        <v>321998541</v>
      </c>
      <c r="DE280" s="43">
        <v>320524377.5</v>
      </c>
      <c r="DF280" s="43">
        <v>318482949.5</v>
      </c>
      <c r="DG280" s="43">
        <v>315588865</v>
      </c>
      <c r="DH280" s="43">
        <v>313345193</v>
      </c>
      <c r="DI280" s="43">
        <v>312447400</v>
      </c>
      <c r="DJ280" s="43">
        <v>312027639</v>
      </c>
      <c r="DK280" s="43">
        <v>311933618.5</v>
      </c>
      <c r="DL280" s="43">
        <v>312535625.5</v>
      </c>
      <c r="DM280" s="43">
        <v>313813395</v>
      </c>
      <c r="DN280" s="43">
        <v>315341517.5</v>
      </c>
      <c r="DO280" s="43">
        <v>317133780</v>
      </c>
      <c r="DP280" s="43">
        <v>319245117</v>
      </c>
      <c r="DQ280" s="43">
        <v>321277607.5</v>
      </c>
      <c r="DR280" s="43">
        <v>323372341</v>
      </c>
      <c r="DS280" s="43">
        <v>326212160.5</v>
      </c>
      <c r="DT280" s="43">
        <v>329760726</v>
      </c>
      <c r="DU280" s="43">
        <v>333619837</v>
      </c>
      <c r="DV280" s="43">
        <v>337363691</v>
      </c>
      <c r="DW280" s="43">
        <v>340824629.5</v>
      </c>
      <c r="DX280" s="43"/>
      <c r="DY280" s="43"/>
      <c r="DZ280" s="43"/>
      <c r="EA280" s="43">
        <v>349504191</v>
      </c>
      <c r="EB280" s="43"/>
      <c r="EC280" s="43"/>
      <c r="ED280" s="43"/>
      <c r="EE280" s="43"/>
      <c r="EF280" s="43">
        <v>346916895</v>
      </c>
      <c r="EG280" s="43"/>
      <c r="EH280" s="43"/>
      <c r="EI280" s="43"/>
      <c r="EJ280" s="43"/>
      <c r="EK280" s="43">
        <v>328448620</v>
      </c>
      <c r="EL280" s="43"/>
      <c r="EM280" s="43"/>
      <c r="EN280" s="43"/>
      <c r="EO280" s="43"/>
      <c r="EP280" s="43">
        <v>326877651</v>
      </c>
      <c r="EQ280" s="43"/>
      <c r="ER280" s="43"/>
      <c r="ES280" s="43"/>
      <c r="ET280" s="43"/>
      <c r="EU280" s="43">
        <v>328155428</v>
      </c>
      <c r="EV280" s="43"/>
      <c r="EW280" s="43"/>
      <c r="EX280" s="43"/>
      <c r="EY280" s="43"/>
      <c r="EZ280" s="43">
        <v>329808216</v>
      </c>
      <c r="FA280" s="43"/>
      <c r="FB280" s="43"/>
      <c r="FC280" s="43"/>
      <c r="FD280" s="43"/>
      <c r="FE280" s="43">
        <v>328561329</v>
      </c>
      <c r="FF280" s="43"/>
      <c r="FG280" s="43"/>
      <c r="FH280" s="43"/>
      <c r="FI280" s="43"/>
      <c r="FJ280" s="43">
        <v>323975615</v>
      </c>
      <c r="FK280" s="43"/>
      <c r="FL280" s="43"/>
      <c r="FM280" s="43"/>
      <c r="FN280" s="43"/>
      <c r="FO280" s="43">
        <v>315966110</v>
      </c>
      <c r="FP280" s="43"/>
      <c r="FQ280" s="43"/>
      <c r="FR280" s="43"/>
      <c r="FS280" s="43"/>
      <c r="FT280" s="43">
        <v>308013116</v>
      </c>
      <c r="FU280" s="43"/>
      <c r="FV280" s="43"/>
      <c r="FW280" s="43"/>
      <c r="FX280" s="43"/>
      <c r="FY280" s="43">
        <v>298887582</v>
      </c>
      <c r="FZ280" s="43"/>
      <c r="GA280" s="43"/>
      <c r="GB280" s="43"/>
      <c r="GC280" s="43"/>
      <c r="GD280" s="43">
        <v>290996967</v>
      </c>
      <c r="GE280" s="43"/>
      <c r="GF280" s="43"/>
      <c r="GG280" s="43"/>
      <c r="GH280" s="43"/>
      <c r="GI280" s="43">
        <v>282360631</v>
      </c>
      <c r="GJ280" s="43"/>
      <c r="GK280" s="43"/>
      <c r="GL280" s="43"/>
      <c r="GM280" s="43"/>
      <c r="GN280" s="43">
        <v>272756467</v>
      </c>
      <c r="GO280" s="43"/>
      <c r="GP280" s="43"/>
      <c r="GQ280" s="43"/>
      <c r="GR280" s="43"/>
      <c r="GS280" s="43">
        <v>262604250</v>
      </c>
      <c r="GT280" s="43"/>
      <c r="GU280" s="43"/>
      <c r="GV280" s="43"/>
      <c r="GW280" s="43"/>
      <c r="GX280" s="43">
        <v>252736601</v>
      </c>
    </row>
    <row r="281" spans="1:206" customFormat="1">
      <c r="A281" s="181" t="s">
        <v>224</v>
      </c>
      <c r="B281" t="s">
        <v>3547</v>
      </c>
      <c r="C281" t="s">
        <v>3533</v>
      </c>
      <c r="D281" s="187" t="s">
        <v>3559</v>
      </c>
      <c r="E281" t="s">
        <v>1005</v>
      </c>
      <c r="BD281" s="43">
        <v>120512859.5</v>
      </c>
      <c r="BE281" s="43">
        <v>122350823.5</v>
      </c>
      <c r="BF281" s="43">
        <v>124690836.5</v>
      </c>
      <c r="BG281" s="43">
        <v>126730587</v>
      </c>
      <c r="BH281" s="43">
        <v>128197856</v>
      </c>
      <c r="BI281" s="43">
        <v>129263629</v>
      </c>
      <c r="BJ281" s="43">
        <v>129939982.5</v>
      </c>
      <c r="BK281" s="43">
        <v>130147454</v>
      </c>
      <c r="BL281" s="43">
        <v>130431513.5</v>
      </c>
      <c r="BM281" s="43">
        <v>130964053.5</v>
      </c>
      <c r="BN281" s="43">
        <v>131584978.5</v>
      </c>
      <c r="BO281" s="43">
        <v>133459597.5</v>
      </c>
      <c r="BP281" s="43">
        <v>137471751.5</v>
      </c>
      <c r="BQ281" s="43">
        <v>142835180</v>
      </c>
      <c r="BR281" s="43">
        <v>149145029</v>
      </c>
      <c r="BS281" s="43">
        <v>156328756</v>
      </c>
      <c r="BT281" s="43">
        <v>163283114</v>
      </c>
      <c r="BU281" s="43">
        <v>169740761</v>
      </c>
      <c r="BV281" s="43">
        <v>175999024</v>
      </c>
      <c r="BW281" s="43">
        <v>181864016.5</v>
      </c>
      <c r="BX281" s="43">
        <v>187418060</v>
      </c>
      <c r="BY281" s="43">
        <v>192216246</v>
      </c>
      <c r="BZ281" s="43">
        <v>196538819.5</v>
      </c>
      <c r="CA281" s="43">
        <v>200447456.5</v>
      </c>
      <c r="CB281" s="43">
        <v>202740205</v>
      </c>
      <c r="CC281" s="43">
        <v>203693347</v>
      </c>
      <c r="CD281" s="43">
        <v>204444804.5</v>
      </c>
      <c r="CE281" s="43">
        <v>206954494.5</v>
      </c>
      <c r="CF281" s="43">
        <v>213245450.5</v>
      </c>
      <c r="CG281" s="43">
        <v>221492371</v>
      </c>
      <c r="CH281" s="43">
        <v>229741516</v>
      </c>
      <c r="CI281" s="43">
        <v>237893543.5</v>
      </c>
      <c r="CJ281" s="43">
        <v>243400123.5</v>
      </c>
      <c r="CK281" s="43">
        <v>245934345</v>
      </c>
      <c r="CL281" s="43">
        <v>248593948.5</v>
      </c>
      <c r="CM281" s="43">
        <v>252238548</v>
      </c>
      <c r="CN281" s="43">
        <v>256287273</v>
      </c>
      <c r="CO281" s="43">
        <v>260337463</v>
      </c>
      <c r="CP281" s="43">
        <v>263153988</v>
      </c>
      <c r="CQ281" s="43">
        <v>264448636</v>
      </c>
      <c r="CR281" s="43">
        <v>264502363.5</v>
      </c>
      <c r="CS281" s="43">
        <v>263706886</v>
      </c>
      <c r="CT281" s="43">
        <v>262924962.5</v>
      </c>
      <c r="CU281" s="43">
        <v>262521929</v>
      </c>
      <c r="CV281" s="43">
        <v>263526812.5</v>
      </c>
      <c r="CW281" s="43">
        <v>266517378</v>
      </c>
      <c r="CX281" s="43">
        <v>271102113.5</v>
      </c>
      <c r="CY281" s="43">
        <v>277186319.5</v>
      </c>
      <c r="CZ281" s="43">
        <v>283459486</v>
      </c>
      <c r="DA281" s="43">
        <v>288773136.5</v>
      </c>
      <c r="DB281" s="43">
        <v>293685420.5</v>
      </c>
      <c r="DC281" s="43">
        <v>298640566</v>
      </c>
      <c r="DD281" s="43">
        <v>303540178</v>
      </c>
      <c r="DE281" s="43">
        <v>308318626</v>
      </c>
      <c r="DF281" s="43">
        <v>313112978</v>
      </c>
      <c r="DG281" s="43">
        <v>317669719.5</v>
      </c>
      <c r="DH281" s="43">
        <v>320205565</v>
      </c>
      <c r="DI281" s="43">
        <v>319868355</v>
      </c>
      <c r="DJ281" s="43">
        <v>318428152.5</v>
      </c>
      <c r="DK281" s="43">
        <v>316364587.5</v>
      </c>
      <c r="DL281" s="43">
        <v>313507964</v>
      </c>
      <c r="DM281" s="43">
        <v>311288718</v>
      </c>
      <c r="DN281" s="43">
        <v>310365646</v>
      </c>
      <c r="DO281" s="43">
        <v>310005830</v>
      </c>
      <c r="DP281" s="43">
        <v>310107221</v>
      </c>
      <c r="DQ281" s="43">
        <v>310916625.5</v>
      </c>
      <c r="DR281" s="43">
        <v>312292412.5</v>
      </c>
      <c r="DS281" s="43">
        <v>313908230.5</v>
      </c>
      <c r="DT281" s="43">
        <v>315757263</v>
      </c>
      <c r="DU281" s="43">
        <v>317842210.5</v>
      </c>
      <c r="DV281" s="43">
        <v>319816719</v>
      </c>
      <c r="DW281" s="43">
        <v>321861551.5</v>
      </c>
      <c r="DX281" s="43"/>
      <c r="DY281" s="43"/>
      <c r="DZ281" s="43"/>
      <c r="EA281" s="43">
        <v>333990871</v>
      </c>
      <c r="EB281" s="43"/>
      <c r="EC281" s="43"/>
      <c r="ED281" s="43"/>
      <c r="EE281" s="43"/>
      <c r="EF281" s="43">
        <v>348018108</v>
      </c>
      <c r="EG281" s="43"/>
      <c r="EH281" s="43"/>
      <c r="EI281" s="43"/>
      <c r="EJ281" s="43"/>
      <c r="EK281" s="43">
        <v>345492645</v>
      </c>
      <c r="EL281" s="43"/>
      <c r="EM281" s="43"/>
      <c r="EN281" s="43"/>
      <c r="EO281" s="43"/>
      <c r="EP281" s="43">
        <v>327115571</v>
      </c>
      <c r="EQ281" s="43"/>
      <c r="ER281" s="43"/>
      <c r="ES281" s="43"/>
      <c r="ET281" s="43"/>
      <c r="EU281" s="43">
        <v>325618379</v>
      </c>
      <c r="EV281" s="43"/>
      <c r="EW281" s="43"/>
      <c r="EX281" s="43"/>
      <c r="EY281" s="43"/>
      <c r="EZ281" s="43">
        <v>326970283</v>
      </c>
      <c r="FA281" s="43"/>
      <c r="FB281" s="43"/>
      <c r="FC281" s="43"/>
      <c r="FD281" s="43"/>
      <c r="FE281" s="43">
        <v>328700873</v>
      </c>
      <c r="FF281" s="43"/>
      <c r="FG281" s="43"/>
      <c r="FH281" s="43"/>
      <c r="FI281" s="43"/>
      <c r="FJ281" s="43">
        <v>327538329</v>
      </c>
      <c r="FK281" s="43"/>
      <c r="FL281" s="43"/>
      <c r="FM281" s="43"/>
      <c r="FN281" s="43"/>
      <c r="FO281" s="43">
        <v>323040671</v>
      </c>
      <c r="FP281" s="43"/>
      <c r="FQ281" s="43"/>
      <c r="FR281" s="43"/>
      <c r="FS281" s="43"/>
      <c r="FT281" s="43">
        <v>315121795</v>
      </c>
      <c r="FU281" s="43"/>
      <c r="FV281" s="43"/>
      <c r="FW281" s="43"/>
      <c r="FX281" s="43"/>
      <c r="FY281" s="43">
        <v>307256323</v>
      </c>
      <c r="FZ281" s="43"/>
      <c r="GA281" s="43"/>
      <c r="GB281" s="43"/>
      <c r="GC281" s="43"/>
      <c r="GD281" s="43">
        <v>298220090</v>
      </c>
      <c r="GE281" s="43"/>
      <c r="GF281" s="43"/>
      <c r="GG281" s="43"/>
      <c r="GH281" s="43"/>
      <c r="GI281" s="43">
        <v>290413146</v>
      </c>
      <c r="GJ281" s="43"/>
      <c r="GK281" s="43"/>
      <c r="GL281" s="43"/>
      <c r="GM281" s="43"/>
      <c r="GN281" s="43">
        <v>281854530</v>
      </c>
      <c r="GO281" s="43"/>
      <c r="GP281" s="43"/>
      <c r="GQ281" s="43"/>
      <c r="GR281" s="43"/>
      <c r="GS281" s="43">
        <v>272320912</v>
      </c>
      <c r="GT281" s="43"/>
      <c r="GU281" s="43"/>
      <c r="GV281" s="43"/>
      <c r="GW281" s="43"/>
      <c r="GX281" s="43">
        <v>262230882</v>
      </c>
    </row>
    <row r="282" spans="1:206" customFormat="1">
      <c r="A282" s="181" t="s">
        <v>224</v>
      </c>
      <c r="B282" t="s">
        <v>3547</v>
      </c>
      <c r="C282" t="s">
        <v>3533</v>
      </c>
      <c r="D282" s="187" t="s">
        <v>3559</v>
      </c>
      <c r="E282" t="s">
        <v>1006</v>
      </c>
      <c r="BD282" s="43">
        <v>111019768</v>
      </c>
      <c r="BE282" s="43">
        <v>112831065.5</v>
      </c>
      <c r="BF282" s="43">
        <v>114177811</v>
      </c>
      <c r="BG282" s="43">
        <v>115043323</v>
      </c>
      <c r="BH282" s="43">
        <v>116132370</v>
      </c>
      <c r="BI282" s="43">
        <v>117395927.5</v>
      </c>
      <c r="BJ282" s="43">
        <v>119098623.5</v>
      </c>
      <c r="BK282" s="43">
        <v>121258454</v>
      </c>
      <c r="BL282" s="43">
        <v>123108904.5</v>
      </c>
      <c r="BM282" s="43">
        <v>124628205.5</v>
      </c>
      <c r="BN282" s="43">
        <v>126125905</v>
      </c>
      <c r="BO282" s="43">
        <v>127167706</v>
      </c>
      <c r="BP282" s="43">
        <v>127519578.5</v>
      </c>
      <c r="BQ282" s="43">
        <v>127500383</v>
      </c>
      <c r="BR282" s="43">
        <v>127760551.5</v>
      </c>
      <c r="BS282" s="43">
        <v>128373024</v>
      </c>
      <c r="BT282" s="43">
        <v>130110180.5</v>
      </c>
      <c r="BU282" s="43">
        <v>133890995.5</v>
      </c>
      <c r="BV282" s="43">
        <v>139059420.5</v>
      </c>
      <c r="BW282" s="43">
        <v>145288204.5</v>
      </c>
      <c r="BX282" s="43">
        <v>152552750.5</v>
      </c>
      <c r="BY282" s="43">
        <v>159583944.5</v>
      </c>
      <c r="BZ282" s="43">
        <v>166042680</v>
      </c>
      <c r="CA282" s="43">
        <v>172290619.5</v>
      </c>
      <c r="CB282" s="43">
        <v>178147935.5</v>
      </c>
      <c r="CC282" s="43">
        <v>183678366</v>
      </c>
      <c r="CD282" s="43">
        <v>188436964</v>
      </c>
      <c r="CE282" s="43">
        <v>192776850.5</v>
      </c>
      <c r="CF282" s="43">
        <v>196759069.5</v>
      </c>
      <c r="CG282" s="43">
        <v>199090847</v>
      </c>
      <c r="CH282" s="43">
        <v>200187854.5</v>
      </c>
      <c r="CI282" s="43">
        <v>201216173</v>
      </c>
      <c r="CJ282" s="43">
        <v>203830194</v>
      </c>
      <c r="CK282" s="43">
        <v>210103217</v>
      </c>
      <c r="CL282" s="43">
        <v>218441577.5</v>
      </c>
      <c r="CM282" s="43">
        <v>226717380</v>
      </c>
      <c r="CN282" s="43">
        <v>234770410.5</v>
      </c>
      <c r="CO282" s="43">
        <v>240237092.5</v>
      </c>
      <c r="CP282" s="43">
        <v>242810472</v>
      </c>
      <c r="CQ282" s="43">
        <v>245556776</v>
      </c>
      <c r="CR282" s="43">
        <v>249249251.5</v>
      </c>
      <c r="CS282" s="43">
        <v>253193273.5</v>
      </c>
      <c r="CT282" s="43">
        <v>256952091</v>
      </c>
      <c r="CU282" s="43">
        <v>259388850.5</v>
      </c>
      <c r="CV282" s="43">
        <v>260454899.5</v>
      </c>
      <c r="CW282" s="43">
        <v>260490396</v>
      </c>
      <c r="CX282" s="43">
        <v>259790690.5</v>
      </c>
      <c r="CY282" s="43">
        <v>259191182</v>
      </c>
      <c r="CZ282" s="43">
        <v>258978080</v>
      </c>
      <c r="DA282" s="43">
        <v>260116024</v>
      </c>
      <c r="DB282" s="43">
        <v>263293473</v>
      </c>
      <c r="DC282" s="43">
        <v>267997735.5</v>
      </c>
      <c r="DD282" s="43">
        <v>273927088.5</v>
      </c>
      <c r="DE282" s="43">
        <v>279925146.5</v>
      </c>
      <c r="DF282" s="43">
        <v>284990703.5</v>
      </c>
      <c r="DG282" s="43">
        <v>289794195</v>
      </c>
      <c r="DH282" s="43">
        <v>294802239</v>
      </c>
      <c r="DI282" s="43">
        <v>299867462</v>
      </c>
      <c r="DJ282" s="43">
        <v>304876247</v>
      </c>
      <c r="DK282" s="43">
        <v>309856347.5</v>
      </c>
      <c r="DL282" s="43">
        <v>314476278.5</v>
      </c>
      <c r="DM282" s="43">
        <v>316989290</v>
      </c>
      <c r="DN282" s="43">
        <v>316606519</v>
      </c>
      <c r="DO282" s="43">
        <v>315120488</v>
      </c>
      <c r="DP282" s="43">
        <v>313072166.5</v>
      </c>
      <c r="DQ282" s="43">
        <v>310193189.5</v>
      </c>
      <c r="DR282" s="43">
        <v>308038851.5</v>
      </c>
      <c r="DS282" s="43">
        <v>307372442.5</v>
      </c>
      <c r="DT282" s="43">
        <v>307267390</v>
      </c>
      <c r="DU282" s="43">
        <v>307502029.5</v>
      </c>
      <c r="DV282" s="43">
        <v>308351683.5</v>
      </c>
      <c r="DW282" s="43">
        <v>309756318.5</v>
      </c>
      <c r="DX282" s="43"/>
      <c r="DY282" s="43"/>
      <c r="DZ282" s="43"/>
      <c r="EA282" s="43">
        <v>316548486</v>
      </c>
      <c r="EB282" s="43"/>
      <c r="EC282" s="43"/>
      <c r="ED282" s="43"/>
      <c r="EE282" s="43"/>
      <c r="EF282" s="43">
        <v>331654201</v>
      </c>
      <c r="EG282" s="43"/>
      <c r="EH282" s="43"/>
      <c r="EI282" s="43"/>
      <c r="EJ282" s="43"/>
      <c r="EK282" s="43">
        <v>345710403</v>
      </c>
      <c r="EL282" s="43"/>
      <c r="EM282" s="43"/>
      <c r="EN282" s="43"/>
      <c r="EO282" s="43"/>
      <c r="EP282" s="43">
        <v>343286950</v>
      </c>
      <c r="EQ282" s="43"/>
      <c r="ER282" s="43"/>
      <c r="ES282" s="43"/>
      <c r="ET282" s="43"/>
      <c r="EU282" s="43">
        <v>325061610</v>
      </c>
      <c r="EV282" s="43"/>
      <c r="EW282" s="43"/>
      <c r="EX282" s="43"/>
      <c r="EY282" s="43"/>
      <c r="EZ282" s="43">
        <v>323673016</v>
      </c>
      <c r="FA282" s="43"/>
      <c r="FB282" s="43"/>
      <c r="FC282" s="43"/>
      <c r="FD282" s="43"/>
      <c r="FE282" s="43">
        <v>325133505</v>
      </c>
      <c r="FF282" s="43"/>
      <c r="FG282" s="43"/>
      <c r="FH282" s="43"/>
      <c r="FI282" s="43"/>
      <c r="FJ282" s="43">
        <v>326976124</v>
      </c>
      <c r="FK282" s="43"/>
      <c r="FL282" s="43"/>
      <c r="FM282" s="43"/>
      <c r="FN282" s="43"/>
      <c r="FO282" s="43">
        <v>325935258</v>
      </c>
      <c r="FP282" s="43"/>
      <c r="FQ282" s="43"/>
      <c r="FR282" s="43"/>
      <c r="FS282" s="43"/>
      <c r="FT282" s="43">
        <v>321565881</v>
      </c>
      <c r="FU282" s="43"/>
      <c r="FV282" s="43"/>
      <c r="FW282" s="43"/>
      <c r="FX282" s="43"/>
      <c r="FY282" s="43">
        <v>313790162</v>
      </c>
      <c r="FZ282" s="43"/>
      <c r="GA282" s="43"/>
      <c r="GB282" s="43"/>
      <c r="GC282" s="43"/>
      <c r="GD282" s="43">
        <v>306065291</v>
      </c>
      <c r="GE282" s="43"/>
      <c r="GF282" s="43"/>
      <c r="GG282" s="43"/>
      <c r="GH282" s="43"/>
      <c r="GI282" s="43">
        <v>297169767</v>
      </c>
      <c r="GJ282" s="43"/>
      <c r="GK282" s="43"/>
      <c r="GL282" s="43"/>
      <c r="GM282" s="43"/>
      <c r="GN282" s="43">
        <v>289495869</v>
      </c>
      <c r="GO282" s="43"/>
      <c r="GP282" s="43"/>
      <c r="GQ282" s="43"/>
      <c r="GR282" s="43"/>
      <c r="GS282" s="43">
        <v>281064495</v>
      </c>
      <c r="GT282" s="43"/>
      <c r="GU282" s="43"/>
      <c r="GV282" s="43"/>
      <c r="GW282" s="43"/>
      <c r="GX282" s="43">
        <v>271648408</v>
      </c>
    </row>
    <row r="283" spans="1:206" customFormat="1">
      <c r="A283" s="181" t="s">
        <v>224</v>
      </c>
      <c r="B283" t="s">
        <v>3547</v>
      </c>
      <c r="C283" t="s">
        <v>3533</v>
      </c>
      <c r="D283" s="187" t="s">
        <v>3559</v>
      </c>
      <c r="E283" t="s">
        <v>1007</v>
      </c>
      <c r="BD283" s="43">
        <v>95978213.5</v>
      </c>
      <c r="BE283" s="43">
        <v>98189458</v>
      </c>
      <c r="BF283" s="43">
        <v>100815632.5</v>
      </c>
      <c r="BG283" s="43">
        <v>103612624</v>
      </c>
      <c r="BH283" s="43">
        <v>106150462</v>
      </c>
      <c r="BI283" s="43">
        <v>108485249.5</v>
      </c>
      <c r="BJ283" s="43">
        <v>110349207.5</v>
      </c>
      <c r="BK283" s="43">
        <v>111581389.5</v>
      </c>
      <c r="BL283" s="43">
        <v>112772125</v>
      </c>
      <c r="BM283" s="43">
        <v>113878425.5</v>
      </c>
      <c r="BN283" s="43">
        <v>114664383.5</v>
      </c>
      <c r="BO283" s="43">
        <v>115991502</v>
      </c>
      <c r="BP283" s="43">
        <v>117949743.5</v>
      </c>
      <c r="BQ283" s="43">
        <v>119952415</v>
      </c>
      <c r="BR283" s="43">
        <v>121738023.5</v>
      </c>
      <c r="BS283" s="43">
        <v>123236615</v>
      </c>
      <c r="BT283" s="43">
        <v>124287023.5</v>
      </c>
      <c r="BU283" s="43">
        <v>124657487.5</v>
      </c>
      <c r="BV283" s="43">
        <v>124675586.5</v>
      </c>
      <c r="BW283" s="43">
        <v>125009529.5</v>
      </c>
      <c r="BX283" s="43">
        <v>125727901.5</v>
      </c>
      <c r="BY283" s="43">
        <v>127604295</v>
      </c>
      <c r="BZ283" s="43">
        <v>131547915</v>
      </c>
      <c r="CA283" s="43">
        <v>136817394.5</v>
      </c>
      <c r="CB283" s="43">
        <v>142948979.5</v>
      </c>
      <c r="CC283" s="43">
        <v>150015944.5</v>
      </c>
      <c r="CD283" s="43">
        <v>156891375</v>
      </c>
      <c r="CE283" s="43">
        <v>163248469</v>
      </c>
      <c r="CF283" s="43">
        <v>169422510.5</v>
      </c>
      <c r="CG283" s="43">
        <v>175305534</v>
      </c>
      <c r="CH283" s="43">
        <v>181029111</v>
      </c>
      <c r="CI283" s="43">
        <v>186061843</v>
      </c>
      <c r="CJ283" s="43">
        <v>190536628</v>
      </c>
      <c r="CK283" s="43">
        <v>194477871.5</v>
      </c>
      <c r="CL283" s="43">
        <v>196682682</v>
      </c>
      <c r="CM283" s="43">
        <v>197522732</v>
      </c>
      <c r="CN283" s="43">
        <v>198306479.5</v>
      </c>
      <c r="CO283" s="43">
        <v>200829617</v>
      </c>
      <c r="CP283" s="43">
        <v>207028110</v>
      </c>
      <c r="CQ283" s="43">
        <v>215270425.5</v>
      </c>
      <c r="CR283" s="43">
        <v>223513331</v>
      </c>
      <c r="CS283" s="43">
        <v>231535275</v>
      </c>
      <c r="CT283" s="43">
        <v>236894350</v>
      </c>
      <c r="CU283" s="43">
        <v>239286745</v>
      </c>
      <c r="CV283" s="43">
        <v>241822891.5</v>
      </c>
      <c r="CW283" s="43">
        <v>245277826.5</v>
      </c>
      <c r="CX283" s="43">
        <v>249024374.5</v>
      </c>
      <c r="CY283" s="43">
        <v>252785917</v>
      </c>
      <c r="CZ283" s="43">
        <v>255369655.5</v>
      </c>
      <c r="DA283" s="43">
        <v>256526677.5</v>
      </c>
      <c r="DB283" s="43">
        <v>256648687.5</v>
      </c>
      <c r="DC283" s="43">
        <v>256131409.5</v>
      </c>
      <c r="DD283" s="43">
        <v>255654865.5</v>
      </c>
      <c r="DE283" s="43">
        <v>255501002</v>
      </c>
      <c r="DF283" s="43">
        <v>256657812.5</v>
      </c>
      <c r="DG283" s="43">
        <v>259740714.5</v>
      </c>
      <c r="DH283" s="43">
        <v>264388057</v>
      </c>
      <c r="DI283" s="43">
        <v>270473365</v>
      </c>
      <c r="DJ283" s="43">
        <v>276715601.5</v>
      </c>
      <c r="DK283" s="43">
        <v>281978519.5</v>
      </c>
      <c r="DL283" s="43">
        <v>286802121</v>
      </c>
      <c r="DM283" s="43">
        <v>291638428</v>
      </c>
      <c r="DN283" s="43">
        <v>296483162</v>
      </c>
      <c r="DO283" s="43">
        <v>301304473.5</v>
      </c>
      <c r="DP283" s="43">
        <v>306168874.5</v>
      </c>
      <c r="DQ283" s="43">
        <v>310746336.5</v>
      </c>
      <c r="DR283" s="43">
        <v>313304879.5</v>
      </c>
      <c r="DS283" s="43">
        <v>313006938.5</v>
      </c>
      <c r="DT283" s="43">
        <v>311613974.5</v>
      </c>
      <c r="DU283" s="43">
        <v>309702832.5</v>
      </c>
      <c r="DV283" s="43">
        <v>306985148</v>
      </c>
      <c r="DW283" s="43">
        <v>304920167.5</v>
      </c>
      <c r="DX283" s="43"/>
      <c r="DY283" s="43"/>
      <c r="DZ283" s="43"/>
      <c r="EA283" s="43">
        <v>304792381</v>
      </c>
      <c r="EB283" s="43"/>
      <c r="EC283" s="43"/>
      <c r="ED283" s="43"/>
      <c r="EE283" s="43"/>
      <c r="EF283" s="43">
        <v>313823563</v>
      </c>
      <c r="EG283" s="43"/>
      <c r="EH283" s="43"/>
      <c r="EI283" s="43"/>
      <c r="EJ283" s="43"/>
      <c r="EK283" s="43">
        <v>328925362</v>
      </c>
      <c r="EL283" s="43"/>
      <c r="EM283" s="43"/>
      <c r="EN283" s="43"/>
      <c r="EO283" s="43"/>
      <c r="EP283" s="43">
        <v>343020354</v>
      </c>
      <c r="EQ283" s="43"/>
      <c r="ER283" s="43"/>
      <c r="ES283" s="43"/>
      <c r="ET283" s="43"/>
      <c r="EU283" s="43">
        <v>340726345</v>
      </c>
      <c r="EV283" s="43"/>
      <c r="EW283" s="43"/>
      <c r="EX283" s="43"/>
      <c r="EY283" s="43"/>
      <c r="EZ283" s="43">
        <v>322686494</v>
      </c>
      <c r="FA283" s="43"/>
      <c r="FB283" s="43"/>
      <c r="FC283" s="43"/>
      <c r="FD283" s="43"/>
      <c r="FE283" s="43">
        <v>321427160</v>
      </c>
      <c r="FF283" s="43"/>
      <c r="FG283" s="43"/>
      <c r="FH283" s="43"/>
      <c r="FI283" s="43"/>
      <c r="FJ283" s="43">
        <v>323016131</v>
      </c>
      <c r="FK283" s="43"/>
      <c r="FL283" s="43"/>
      <c r="FM283" s="43"/>
      <c r="FN283" s="43"/>
      <c r="FO283" s="43">
        <v>324992741</v>
      </c>
      <c r="FP283" s="43"/>
      <c r="FQ283" s="43"/>
      <c r="FR283" s="43"/>
      <c r="FS283" s="43"/>
      <c r="FT283" s="43">
        <v>324098272</v>
      </c>
      <c r="FU283" s="43"/>
      <c r="FV283" s="43"/>
      <c r="FW283" s="43"/>
      <c r="FX283" s="43"/>
      <c r="FY283" s="43">
        <v>319889492</v>
      </c>
      <c r="FZ283" s="43"/>
      <c r="GA283" s="43"/>
      <c r="GB283" s="43"/>
      <c r="GC283" s="43"/>
      <c r="GD283" s="43">
        <v>312284844</v>
      </c>
      <c r="GE283" s="43"/>
      <c r="GF283" s="43"/>
      <c r="GG283" s="43"/>
      <c r="GH283" s="43"/>
      <c r="GI283" s="43">
        <v>304723476</v>
      </c>
      <c r="GJ283" s="43"/>
      <c r="GK283" s="43"/>
      <c r="GL283" s="43"/>
      <c r="GM283" s="43"/>
      <c r="GN283" s="43">
        <v>295992084</v>
      </c>
      <c r="GO283" s="43"/>
      <c r="GP283" s="43"/>
      <c r="GQ283" s="43"/>
      <c r="GR283" s="43"/>
      <c r="GS283" s="43">
        <v>288472249</v>
      </c>
      <c r="GT283" s="43"/>
      <c r="GU283" s="43"/>
      <c r="GV283" s="43"/>
      <c r="GW283" s="43"/>
      <c r="GX283" s="43">
        <v>280185337</v>
      </c>
    </row>
    <row r="284" spans="1:206" customFormat="1">
      <c r="A284" s="181" t="s">
        <v>224</v>
      </c>
      <c r="B284" t="s">
        <v>3547</v>
      </c>
      <c r="C284" t="s">
        <v>3533</v>
      </c>
      <c r="D284" s="187" t="s">
        <v>3559</v>
      </c>
      <c r="E284" t="s">
        <v>1008</v>
      </c>
      <c r="BD284" s="43">
        <v>81001880</v>
      </c>
      <c r="BE284" s="43">
        <v>82712650</v>
      </c>
      <c r="BF284" s="43">
        <v>84911880</v>
      </c>
      <c r="BG284" s="43">
        <v>87723207.5</v>
      </c>
      <c r="BH284" s="43">
        <v>90637019.5</v>
      </c>
      <c r="BI284" s="43">
        <v>93052471.5</v>
      </c>
      <c r="BJ284" s="43">
        <v>95374261</v>
      </c>
      <c r="BK284" s="43">
        <v>98029680.5</v>
      </c>
      <c r="BL284" s="43">
        <v>100748425</v>
      </c>
      <c r="BM284" s="43">
        <v>103248255</v>
      </c>
      <c r="BN284" s="43">
        <v>105621193.5</v>
      </c>
      <c r="BO284" s="43">
        <v>107573639.5</v>
      </c>
      <c r="BP284" s="43">
        <v>108999660</v>
      </c>
      <c r="BQ284" s="43">
        <v>110136619</v>
      </c>
      <c r="BR284" s="43">
        <v>111065383</v>
      </c>
      <c r="BS284" s="43">
        <v>111953569</v>
      </c>
      <c r="BT284" s="43">
        <v>113315299.5</v>
      </c>
      <c r="BU284" s="43">
        <v>115218002</v>
      </c>
      <c r="BV284" s="43">
        <v>117138379.5</v>
      </c>
      <c r="BW284" s="43">
        <v>118862890.5</v>
      </c>
      <c r="BX284" s="43">
        <v>120373742.5</v>
      </c>
      <c r="BY284" s="43">
        <v>121451900.5</v>
      </c>
      <c r="BZ284" s="43">
        <v>121895378</v>
      </c>
      <c r="CA284" s="43">
        <v>122055261.5</v>
      </c>
      <c r="CB284" s="43">
        <v>122526012</v>
      </c>
      <c r="CC284" s="43">
        <v>123298868.5</v>
      </c>
      <c r="CD284" s="43">
        <v>125211944</v>
      </c>
      <c r="CE284" s="43">
        <v>129225819.5</v>
      </c>
      <c r="CF284" s="43">
        <v>134531737.5</v>
      </c>
      <c r="CG284" s="43">
        <v>140672493.5</v>
      </c>
      <c r="CH284" s="43">
        <v>147801886.5</v>
      </c>
      <c r="CI284" s="43">
        <v>154816908.5</v>
      </c>
      <c r="CJ284" s="43">
        <v>161230544.5</v>
      </c>
      <c r="CK284" s="43">
        <v>167339263.5</v>
      </c>
      <c r="CL284" s="43">
        <v>173103407.5</v>
      </c>
      <c r="CM284" s="43">
        <v>178605114.5</v>
      </c>
      <c r="CN284" s="43">
        <v>183432203.5</v>
      </c>
      <c r="CO284" s="43">
        <v>187818671</v>
      </c>
      <c r="CP284" s="43">
        <v>191722966.5</v>
      </c>
      <c r="CQ284" s="43">
        <v>193965691</v>
      </c>
      <c r="CR284" s="43">
        <v>195001108.5</v>
      </c>
      <c r="CS284" s="43">
        <v>196000213</v>
      </c>
      <c r="CT284" s="43">
        <v>198540757</v>
      </c>
      <c r="CU284" s="43">
        <v>204605809</v>
      </c>
      <c r="CV284" s="43">
        <v>212698516</v>
      </c>
      <c r="CW284" s="43">
        <v>220689876.5</v>
      </c>
      <c r="CX284" s="43">
        <v>228365209</v>
      </c>
      <c r="CY284" s="43">
        <v>233527591</v>
      </c>
      <c r="CZ284" s="43">
        <v>235887883</v>
      </c>
      <c r="DA284" s="43">
        <v>238340810.5</v>
      </c>
      <c r="DB284" s="43">
        <v>241761758.5</v>
      </c>
      <c r="DC284" s="43">
        <v>245629248.5</v>
      </c>
      <c r="DD284" s="43">
        <v>249483853.5</v>
      </c>
      <c r="DE284" s="43">
        <v>252111430.5</v>
      </c>
      <c r="DF284" s="43">
        <v>253322484.5</v>
      </c>
      <c r="DG284" s="43">
        <v>253441604.5</v>
      </c>
      <c r="DH284" s="43">
        <v>252930572</v>
      </c>
      <c r="DI284" s="43">
        <v>252621754.5</v>
      </c>
      <c r="DJ284" s="43">
        <v>252659223.5</v>
      </c>
      <c r="DK284" s="43">
        <v>253966927.5</v>
      </c>
      <c r="DL284" s="43">
        <v>257107355</v>
      </c>
      <c r="DM284" s="43">
        <v>261601337</v>
      </c>
      <c r="DN284" s="43">
        <v>267413513.5</v>
      </c>
      <c r="DO284" s="43">
        <v>273388489.5</v>
      </c>
      <c r="DP284" s="43">
        <v>278405546.5</v>
      </c>
      <c r="DQ284" s="43">
        <v>283070531</v>
      </c>
      <c r="DR284" s="43">
        <v>287859075.5</v>
      </c>
      <c r="DS284" s="43">
        <v>292706230</v>
      </c>
      <c r="DT284" s="43">
        <v>297603619</v>
      </c>
      <c r="DU284" s="43">
        <v>302565204.5</v>
      </c>
      <c r="DV284" s="43">
        <v>307163722.5</v>
      </c>
      <c r="DW284" s="43">
        <v>309669015.5</v>
      </c>
      <c r="DX284" s="43"/>
      <c r="DY284" s="43"/>
      <c r="DZ284" s="43"/>
      <c r="EA284" s="43">
        <v>305373778</v>
      </c>
      <c r="EB284" s="43"/>
      <c r="EC284" s="43"/>
      <c r="ED284" s="43"/>
      <c r="EE284" s="43"/>
      <c r="EF284" s="43">
        <v>301895339</v>
      </c>
      <c r="EG284" s="43"/>
      <c r="EH284" s="43"/>
      <c r="EI284" s="43"/>
      <c r="EJ284" s="43"/>
      <c r="EK284" s="43">
        <v>310935903</v>
      </c>
      <c r="EL284" s="43"/>
      <c r="EM284" s="43"/>
      <c r="EN284" s="43"/>
      <c r="EO284" s="43"/>
      <c r="EP284" s="43">
        <v>326042823</v>
      </c>
      <c r="EQ284" s="43"/>
      <c r="ER284" s="43"/>
      <c r="ES284" s="43"/>
      <c r="ET284" s="43"/>
      <c r="EU284" s="43">
        <v>340193261</v>
      </c>
      <c r="EV284" s="43"/>
      <c r="EW284" s="43"/>
      <c r="EX284" s="43"/>
      <c r="EY284" s="43"/>
      <c r="EZ284" s="43">
        <v>338049633</v>
      </c>
      <c r="FA284" s="43"/>
      <c r="FB284" s="43"/>
      <c r="FC284" s="43"/>
      <c r="FD284" s="43"/>
      <c r="FE284" s="43">
        <v>320213400</v>
      </c>
      <c r="FF284" s="43"/>
      <c r="FG284" s="43"/>
      <c r="FH284" s="43"/>
      <c r="FI284" s="43"/>
      <c r="FJ284" s="43">
        <v>319094942</v>
      </c>
      <c r="FK284" s="43"/>
      <c r="FL284" s="43"/>
      <c r="FM284" s="43"/>
      <c r="FN284" s="43"/>
      <c r="FO284" s="43">
        <v>320821694</v>
      </c>
      <c r="FP284" s="43"/>
      <c r="FQ284" s="43"/>
      <c r="FR284" s="43"/>
      <c r="FS284" s="43"/>
      <c r="FT284" s="43">
        <v>322941772</v>
      </c>
      <c r="FU284" s="43"/>
      <c r="FV284" s="43"/>
      <c r="FW284" s="43"/>
      <c r="FX284" s="43"/>
      <c r="FY284" s="43">
        <v>322210169</v>
      </c>
      <c r="FZ284" s="43"/>
      <c r="GA284" s="43"/>
      <c r="GB284" s="43"/>
      <c r="GC284" s="43"/>
      <c r="GD284" s="43">
        <v>318176034</v>
      </c>
      <c r="GE284" s="43"/>
      <c r="GF284" s="43"/>
      <c r="GG284" s="43"/>
      <c r="GH284" s="43"/>
      <c r="GI284" s="43">
        <v>310751866</v>
      </c>
      <c r="GJ284" s="43"/>
      <c r="GK284" s="43"/>
      <c r="GL284" s="43"/>
      <c r="GM284" s="43"/>
      <c r="GN284" s="43">
        <v>303363991</v>
      </c>
      <c r="GO284" s="43"/>
      <c r="GP284" s="43"/>
      <c r="GQ284" s="43"/>
      <c r="GR284" s="43"/>
      <c r="GS284" s="43">
        <v>294805450</v>
      </c>
      <c r="GT284" s="43"/>
      <c r="GU284" s="43"/>
      <c r="GV284" s="43"/>
      <c r="GW284" s="43"/>
      <c r="GX284" s="43">
        <v>287444811</v>
      </c>
    </row>
    <row r="285" spans="1:206" customFormat="1">
      <c r="A285" s="181" t="s">
        <v>224</v>
      </c>
      <c r="B285" t="s">
        <v>3547</v>
      </c>
      <c r="C285" t="s">
        <v>3533</v>
      </c>
      <c r="D285" s="187" t="s">
        <v>3559</v>
      </c>
      <c r="E285" t="s">
        <v>1009</v>
      </c>
      <c r="BD285" s="43">
        <v>78455755</v>
      </c>
      <c r="BE285" s="43">
        <v>78426686</v>
      </c>
      <c r="BF285" s="43">
        <v>78046876.5</v>
      </c>
      <c r="BG285" s="43">
        <v>77428877.5</v>
      </c>
      <c r="BH285" s="43">
        <v>77201217.5</v>
      </c>
      <c r="BI285" s="43">
        <v>78139964</v>
      </c>
      <c r="BJ285" s="43">
        <v>79992005.5</v>
      </c>
      <c r="BK285" s="43">
        <v>82257748.5</v>
      </c>
      <c r="BL285" s="43">
        <v>85036685.5</v>
      </c>
      <c r="BM285" s="43">
        <v>87833980.5</v>
      </c>
      <c r="BN285" s="43">
        <v>90083765</v>
      </c>
      <c r="BO285" s="43">
        <v>92318488</v>
      </c>
      <c r="BP285" s="43">
        <v>94956040.5</v>
      </c>
      <c r="BQ285" s="43">
        <v>97667236</v>
      </c>
      <c r="BR285" s="43">
        <v>100238864</v>
      </c>
      <c r="BS285" s="43">
        <v>102707133.5</v>
      </c>
      <c r="BT285" s="43">
        <v>104712572</v>
      </c>
      <c r="BU285" s="43">
        <v>106109732</v>
      </c>
      <c r="BV285" s="43">
        <v>107175815.5</v>
      </c>
      <c r="BW285" s="43">
        <v>108031378.5</v>
      </c>
      <c r="BX285" s="43">
        <v>108886054.5</v>
      </c>
      <c r="BY285" s="43">
        <v>110283660.5</v>
      </c>
      <c r="BZ285" s="43">
        <v>112244662.5</v>
      </c>
      <c r="CA285" s="43">
        <v>114236353</v>
      </c>
      <c r="CB285" s="43">
        <v>116020242.5</v>
      </c>
      <c r="CC285" s="43">
        <v>117576330</v>
      </c>
      <c r="CD285" s="43">
        <v>118693967.5</v>
      </c>
      <c r="CE285" s="43">
        <v>119161628.5</v>
      </c>
      <c r="CF285" s="43">
        <v>119328444</v>
      </c>
      <c r="CG285" s="43">
        <v>119800711.5</v>
      </c>
      <c r="CH285" s="43">
        <v>120621527</v>
      </c>
      <c r="CI285" s="43">
        <v>122615068.5</v>
      </c>
      <c r="CJ285" s="43">
        <v>126603703</v>
      </c>
      <c r="CK285" s="43">
        <v>131822292</v>
      </c>
      <c r="CL285" s="43">
        <v>137899400</v>
      </c>
      <c r="CM285" s="43">
        <v>144926391</v>
      </c>
      <c r="CN285" s="43">
        <v>151837801.5</v>
      </c>
      <c r="CO285" s="43">
        <v>158254206.5</v>
      </c>
      <c r="CP285" s="43">
        <v>164412744</v>
      </c>
      <c r="CQ285" s="43">
        <v>170213137.5</v>
      </c>
      <c r="CR285" s="43">
        <v>175789481.5</v>
      </c>
      <c r="CS285" s="43">
        <v>180683805</v>
      </c>
      <c r="CT285" s="43">
        <v>185063107</v>
      </c>
      <c r="CU285" s="43">
        <v>188891695</v>
      </c>
      <c r="CV285" s="43">
        <v>191056893</v>
      </c>
      <c r="CW285" s="43">
        <v>191953240</v>
      </c>
      <c r="CX285" s="43">
        <v>192668737</v>
      </c>
      <c r="CY285" s="43">
        <v>194968594</v>
      </c>
      <c r="CZ285" s="43">
        <v>200945392.5</v>
      </c>
      <c r="DA285" s="43">
        <v>208965810.5</v>
      </c>
      <c r="DB285" s="43">
        <v>216878024.5</v>
      </c>
      <c r="DC285" s="43">
        <v>224541196.5</v>
      </c>
      <c r="DD285" s="43">
        <v>229715917</v>
      </c>
      <c r="DE285" s="43">
        <v>232086028</v>
      </c>
      <c r="DF285" s="43">
        <v>234564084</v>
      </c>
      <c r="DG285" s="43">
        <v>237955009.5</v>
      </c>
      <c r="DH285" s="43">
        <v>241766768.5</v>
      </c>
      <c r="DI285" s="43">
        <v>245634019</v>
      </c>
      <c r="DJ285" s="43">
        <v>248285311</v>
      </c>
      <c r="DK285" s="43">
        <v>249543432</v>
      </c>
      <c r="DL285" s="43">
        <v>249754099.5</v>
      </c>
      <c r="DM285" s="43">
        <v>249318695.5</v>
      </c>
      <c r="DN285" s="43">
        <v>249031267.5</v>
      </c>
      <c r="DO285" s="43">
        <v>249039148</v>
      </c>
      <c r="DP285" s="43">
        <v>250253109</v>
      </c>
      <c r="DQ285" s="43">
        <v>253325586</v>
      </c>
      <c r="DR285" s="43">
        <v>257826237</v>
      </c>
      <c r="DS285" s="43">
        <v>263634900.5</v>
      </c>
      <c r="DT285" s="43">
        <v>269635581.5</v>
      </c>
      <c r="DU285" s="43">
        <v>274724378</v>
      </c>
      <c r="DV285" s="43">
        <v>279421790.5</v>
      </c>
      <c r="DW285" s="43">
        <v>284144327.5</v>
      </c>
      <c r="DX285" s="43"/>
      <c r="DY285" s="43"/>
      <c r="DZ285" s="43"/>
      <c r="EA285" s="43">
        <v>301169641</v>
      </c>
      <c r="EB285" s="43"/>
      <c r="EC285" s="43"/>
      <c r="ED285" s="43"/>
      <c r="EE285" s="43"/>
      <c r="EF285" s="43">
        <v>301954557</v>
      </c>
      <c r="EG285" s="43"/>
      <c r="EH285" s="43"/>
      <c r="EI285" s="43"/>
      <c r="EJ285" s="43"/>
      <c r="EK285" s="43">
        <v>298590006</v>
      </c>
      <c r="EL285" s="43"/>
      <c r="EM285" s="43"/>
      <c r="EN285" s="43"/>
      <c r="EO285" s="43"/>
      <c r="EP285" s="43">
        <v>307652566</v>
      </c>
      <c r="EQ285" s="43"/>
      <c r="ER285" s="43"/>
      <c r="ES285" s="43"/>
      <c r="ET285" s="43"/>
      <c r="EU285" s="43">
        <v>322784345</v>
      </c>
      <c r="EV285" s="43"/>
      <c r="EW285" s="43"/>
      <c r="EX285" s="43"/>
      <c r="EY285" s="43"/>
      <c r="EZ285" s="43">
        <v>337013466</v>
      </c>
      <c r="FA285" s="43"/>
      <c r="FB285" s="43"/>
      <c r="FC285" s="43"/>
      <c r="FD285" s="43"/>
      <c r="FE285" s="43">
        <v>335047778</v>
      </c>
      <c r="FF285" s="43"/>
      <c r="FG285" s="43"/>
      <c r="FH285" s="43"/>
      <c r="FI285" s="43"/>
      <c r="FJ285" s="43">
        <v>317447635</v>
      </c>
      <c r="FK285" s="43"/>
      <c r="FL285" s="43"/>
      <c r="FM285" s="43"/>
      <c r="FN285" s="43"/>
      <c r="FO285" s="43">
        <v>316493729</v>
      </c>
      <c r="FP285" s="43"/>
      <c r="FQ285" s="43"/>
      <c r="FR285" s="43"/>
      <c r="FS285" s="43"/>
      <c r="FT285" s="43">
        <v>318382084</v>
      </c>
      <c r="FU285" s="43"/>
      <c r="FV285" s="43"/>
      <c r="FW285" s="43"/>
      <c r="FX285" s="43"/>
      <c r="FY285" s="43">
        <v>320676466</v>
      </c>
      <c r="FZ285" s="43"/>
      <c r="GA285" s="43"/>
      <c r="GB285" s="43"/>
      <c r="GC285" s="43"/>
      <c r="GD285" s="43">
        <v>320136021</v>
      </c>
      <c r="GE285" s="43"/>
      <c r="GF285" s="43"/>
      <c r="GG285" s="43"/>
      <c r="GH285" s="43"/>
      <c r="GI285" s="43">
        <v>316300981</v>
      </c>
      <c r="GJ285" s="43"/>
      <c r="GK285" s="43"/>
      <c r="GL285" s="43"/>
      <c r="GM285" s="43"/>
      <c r="GN285" s="43">
        <v>309082016</v>
      </c>
      <c r="GO285" s="43"/>
      <c r="GP285" s="43"/>
      <c r="GQ285" s="43"/>
      <c r="GR285" s="43"/>
      <c r="GS285" s="43">
        <v>301889636</v>
      </c>
      <c r="GT285" s="43"/>
      <c r="GU285" s="43"/>
      <c r="GV285" s="43"/>
      <c r="GW285" s="43"/>
      <c r="GX285" s="43">
        <v>293522854</v>
      </c>
    </row>
    <row r="286" spans="1:206" customFormat="1">
      <c r="A286" s="181" t="s">
        <v>224</v>
      </c>
      <c r="B286" t="s">
        <v>3547</v>
      </c>
      <c r="C286" t="s">
        <v>3533</v>
      </c>
      <c r="D286" s="187" t="s">
        <v>3559</v>
      </c>
      <c r="E286" t="s">
        <v>1010</v>
      </c>
      <c r="BD286" s="43">
        <v>71233035</v>
      </c>
      <c r="BE286" s="43">
        <v>72106445</v>
      </c>
      <c r="BF286" s="43">
        <v>72963343</v>
      </c>
      <c r="BG286" s="43">
        <v>73827492.5</v>
      </c>
      <c r="BH286" s="43">
        <v>74595215.5</v>
      </c>
      <c r="BI286" s="43">
        <v>75031670.5</v>
      </c>
      <c r="BJ286" s="43">
        <v>75058258</v>
      </c>
      <c r="BK286" s="43">
        <v>74735432.5</v>
      </c>
      <c r="BL286" s="43">
        <v>74198358</v>
      </c>
      <c r="BM286" s="43">
        <v>73978787.5</v>
      </c>
      <c r="BN286" s="43">
        <v>74822993.5</v>
      </c>
      <c r="BO286" s="43">
        <v>76608605.5</v>
      </c>
      <c r="BP286" s="43">
        <v>78894954.5</v>
      </c>
      <c r="BQ286" s="43">
        <v>81687856</v>
      </c>
      <c r="BR286" s="43">
        <v>84483593.5</v>
      </c>
      <c r="BS286" s="43">
        <v>86818390</v>
      </c>
      <c r="BT286" s="43">
        <v>89098802</v>
      </c>
      <c r="BU286" s="43">
        <v>91720651</v>
      </c>
      <c r="BV286" s="43">
        <v>94377817.5</v>
      </c>
      <c r="BW286" s="43">
        <v>96898957</v>
      </c>
      <c r="BX286" s="43">
        <v>99345237.5</v>
      </c>
      <c r="BY286" s="43">
        <v>101344979.5</v>
      </c>
      <c r="BZ286" s="43">
        <v>102782280.5</v>
      </c>
      <c r="CA286" s="43">
        <v>103942397</v>
      </c>
      <c r="CB286" s="43">
        <v>104885289</v>
      </c>
      <c r="CC286" s="43">
        <v>105792611.5</v>
      </c>
      <c r="CD286" s="43">
        <v>107232419.5</v>
      </c>
      <c r="CE286" s="43">
        <v>109180969</v>
      </c>
      <c r="CF286" s="43">
        <v>111137585</v>
      </c>
      <c r="CG286" s="43">
        <v>112903796</v>
      </c>
      <c r="CH286" s="43">
        <v>114461821.5</v>
      </c>
      <c r="CI286" s="43">
        <v>115646123</v>
      </c>
      <c r="CJ286" s="43">
        <v>116199081</v>
      </c>
      <c r="CK286" s="43">
        <v>116399972</v>
      </c>
      <c r="CL286" s="43">
        <v>116867933</v>
      </c>
      <c r="CM286" s="43">
        <v>117640324</v>
      </c>
      <c r="CN286" s="43">
        <v>119606431</v>
      </c>
      <c r="CO286" s="43">
        <v>123582773</v>
      </c>
      <c r="CP286" s="43">
        <v>128793156.5</v>
      </c>
      <c r="CQ286" s="43">
        <v>134928137</v>
      </c>
      <c r="CR286" s="43">
        <v>142001974.5</v>
      </c>
      <c r="CS286" s="43">
        <v>148887545.5</v>
      </c>
      <c r="CT286" s="43">
        <v>155167635.5</v>
      </c>
      <c r="CU286" s="43">
        <v>161089820</v>
      </c>
      <c r="CV286" s="43">
        <v>166627538</v>
      </c>
      <c r="CW286" s="43">
        <v>171924295.5</v>
      </c>
      <c r="CX286" s="43">
        <v>176544131.5</v>
      </c>
      <c r="CY286" s="43">
        <v>180730281.5</v>
      </c>
      <c r="CZ286" s="43">
        <v>184495995</v>
      </c>
      <c r="DA286" s="43">
        <v>186659613</v>
      </c>
      <c r="DB286" s="43">
        <v>187586393</v>
      </c>
      <c r="DC286" s="43">
        <v>188345775</v>
      </c>
      <c r="DD286" s="43">
        <v>190637381</v>
      </c>
      <c r="DE286" s="43">
        <v>196540032.5</v>
      </c>
      <c r="DF286" s="43">
        <v>204466363</v>
      </c>
      <c r="DG286" s="43">
        <v>212256226</v>
      </c>
      <c r="DH286" s="43">
        <v>219793485.5</v>
      </c>
      <c r="DI286" s="43">
        <v>224935749.5</v>
      </c>
      <c r="DJ286" s="43">
        <v>227328616</v>
      </c>
      <c r="DK286" s="43">
        <v>229834781</v>
      </c>
      <c r="DL286" s="43">
        <v>233295409.5</v>
      </c>
      <c r="DM286" s="43">
        <v>237218337</v>
      </c>
      <c r="DN286" s="43">
        <v>241190154.5</v>
      </c>
      <c r="DO286" s="43">
        <v>243963820.5</v>
      </c>
      <c r="DP286" s="43">
        <v>245378991.5</v>
      </c>
      <c r="DQ286" s="43">
        <v>245734400</v>
      </c>
      <c r="DR286" s="43">
        <v>245287064.5</v>
      </c>
      <c r="DS286" s="43">
        <v>244863142.5</v>
      </c>
      <c r="DT286" s="43">
        <v>244767496.5</v>
      </c>
      <c r="DU286" s="43">
        <v>245901869.5</v>
      </c>
      <c r="DV286" s="43">
        <v>248929278.5</v>
      </c>
      <c r="DW286" s="43">
        <v>253383654</v>
      </c>
      <c r="DX286" s="43"/>
      <c r="DY286" s="43"/>
      <c r="DZ286" s="43"/>
      <c r="EA286" s="43">
        <v>272623823</v>
      </c>
      <c r="EB286" s="43"/>
      <c r="EC286" s="43"/>
      <c r="ED286" s="43"/>
      <c r="EE286" s="43"/>
      <c r="EF286" s="43">
        <v>296887235</v>
      </c>
      <c r="EG286" s="43"/>
      <c r="EH286" s="43"/>
      <c r="EI286" s="43"/>
      <c r="EJ286" s="43"/>
      <c r="EK286" s="43">
        <v>297820398</v>
      </c>
      <c r="EL286" s="43"/>
      <c r="EM286" s="43"/>
      <c r="EN286" s="43"/>
      <c r="EO286" s="43"/>
      <c r="EP286" s="43">
        <v>294613985</v>
      </c>
      <c r="EQ286" s="43"/>
      <c r="ER286" s="43"/>
      <c r="ES286" s="43"/>
      <c r="ET286" s="43"/>
      <c r="EU286" s="43">
        <v>303722763</v>
      </c>
      <c r="EV286" s="43"/>
      <c r="EW286" s="43"/>
      <c r="EX286" s="43"/>
      <c r="EY286" s="43"/>
      <c r="EZ286" s="43">
        <v>318896315</v>
      </c>
      <c r="FA286" s="43"/>
      <c r="FB286" s="43"/>
      <c r="FC286" s="43"/>
      <c r="FD286" s="43"/>
      <c r="FE286" s="43">
        <v>333220618</v>
      </c>
      <c r="FF286" s="43"/>
      <c r="FG286" s="43"/>
      <c r="FH286" s="43"/>
      <c r="FI286" s="43"/>
      <c r="FJ286" s="43">
        <v>331473406</v>
      </c>
      <c r="FK286" s="43"/>
      <c r="FL286" s="43"/>
      <c r="FM286" s="43"/>
      <c r="FN286" s="43"/>
      <c r="FO286" s="43">
        <v>314161299</v>
      </c>
      <c r="FP286" s="43"/>
      <c r="FQ286" s="43"/>
      <c r="FR286" s="43"/>
      <c r="FS286" s="43"/>
      <c r="FT286" s="43">
        <v>313408594</v>
      </c>
      <c r="FU286" s="43"/>
      <c r="FV286" s="43"/>
      <c r="FW286" s="43"/>
      <c r="FX286" s="43"/>
      <c r="FY286" s="43">
        <v>315500620</v>
      </c>
      <c r="FZ286" s="43"/>
      <c r="GA286" s="43"/>
      <c r="GB286" s="43"/>
      <c r="GC286" s="43"/>
      <c r="GD286" s="43">
        <v>318010018</v>
      </c>
      <c r="GE286" s="43"/>
      <c r="GF286" s="43"/>
      <c r="GG286" s="43"/>
      <c r="GH286" s="43"/>
      <c r="GI286" s="43">
        <v>317700177</v>
      </c>
      <c r="GJ286" s="43"/>
      <c r="GK286" s="43"/>
      <c r="GL286" s="43"/>
      <c r="GM286" s="43"/>
      <c r="GN286" s="43">
        <v>314106766</v>
      </c>
      <c r="GO286" s="43"/>
      <c r="GP286" s="43"/>
      <c r="GQ286" s="43"/>
      <c r="GR286" s="43"/>
      <c r="GS286" s="43">
        <v>307133930</v>
      </c>
      <c r="GT286" s="43"/>
      <c r="GU286" s="43"/>
      <c r="GV286" s="43"/>
      <c r="GW286" s="43"/>
      <c r="GX286" s="43">
        <v>300172757</v>
      </c>
    </row>
    <row r="287" spans="1:206" customFormat="1">
      <c r="A287" s="181" t="s">
        <v>224</v>
      </c>
      <c r="B287" t="s">
        <v>3547</v>
      </c>
      <c r="C287" t="s">
        <v>3533</v>
      </c>
      <c r="D287" s="187" t="s">
        <v>3559</v>
      </c>
      <c r="E287" t="s">
        <v>1011</v>
      </c>
      <c r="BD287" s="43">
        <v>61862940.5</v>
      </c>
      <c r="BE287" s="43">
        <v>62908288</v>
      </c>
      <c r="BF287" s="43">
        <v>63894618</v>
      </c>
      <c r="BG287" s="43">
        <v>64954401</v>
      </c>
      <c r="BH287" s="43">
        <v>66113392.5</v>
      </c>
      <c r="BI287" s="43">
        <v>67172707.5</v>
      </c>
      <c r="BJ287" s="43">
        <v>68129642.5</v>
      </c>
      <c r="BK287" s="43">
        <v>69062499.5</v>
      </c>
      <c r="BL287" s="43">
        <v>69939584.5</v>
      </c>
      <c r="BM287" s="43">
        <v>70736221</v>
      </c>
      <c r="BN287" s="43">
        <v>71093923.5</v>
      </c>
      <c r="BO287" s="43">
        <v>70966705</v>
      </c>
      <c r="BP287" s="43">
        <v>70582770</v>
      </c>
      <c r="BQ287" s="43">
        <v>70098446</v>
      </c>
      <c r="BR287" s="43">
        <v>70007645.5</v>
      </c>
      <c r="BS287" s="43">
        <v>70940950.5</v>
      </c>
      <c r="BT287" s="43">
        <v>72792794.5</v>
      </c>
      <c r="BU287" s="43">
        <v>75089171</v>
      </c>
      <c r="BV287" s="43">
        <v>77845293.5</v>
      </c>
      <c r="BW287" s="43">
        <v>80596267</v>
      </c>
      <c r="BX287" s="43">
        <v>82925216</v>
      </c>
      <c r="BY287" s="43">
        <v>85181251.5</v>
      </c>
      <c r="BZ287" s="43">
        <v>87738062</v>
      </c>
      <c r="CA287" s="43">
        <v>90384932</v>
      </c>
      <c r="CB287" s="43">
        <v>92944293.5</v>
      </c>
      <c r="CC287" s="43">
        <v>95411953</v>
      </c>
      <c r="CD287" s="43">
        <v>97404228</v>
      </c>
      <c r="CE287" s="43">
        <v>98833317.5</v>
      </c>
      <c r="CF287" s="43">
        <v>99953453.5</v>
      </c>
      <c r="CG287" s="43">
        <v>100857014</v>
      </c>
      <c r="CH287" s="43">
        <v>101758179</v>
      </c>
      <c r="CI287" s="43">
        <v>103181723</v>
      </c>
      <c r="CJ287" s="43">
        <v>105109661</v>
      </c>
      <c r="CK287" s="43">
        <v>107063287</v>
      </c>
      <c r="CL287" s="43">
        <v>108817734.5</v>
      </c>
      <c r="CM287" s="43">
        <v>110360688</v>
      </c>
      <c r="CN287" s="43">
        <v>111567650</v>
      </c>
      <c r="CO287" s="43">
        <v>112214739.5</v>
      </c>
      <c r="CP287" s="43">
        <v>112541281</v>
      </c>
      <c r="CQ287" s="43">
        <v>113102137.5</v>
      </c>
      <c r="CR287" s="43">
        <v>113923881</v>
      </c>
      <c r="CS287" s="43">
        <v>115880025.5</v>
      </c>
      <c r="CT287" s="43">
        <v>119771089.5</v>
      </c>
      <c r="CU287" s="43">
        <v>124816335</v>
      </c>
      <c r="CV287" s="43">
        <v>130715237.5</v>
      </c>
      <c r="CW287" s="43">
        <v>137510151</v>
      </c>
      <c r="CX287" s="43">
        <v>144102075</v>
      </c>
      <c r="CY287" s="43">
        <v>150150638.5</v>
      </c>
      <c r="CZ287" s="43">
        <v>155942174.5</v>
      </c>
      <c r="DA287" s="43">
        <v>161403095</v>
      </c>
      <c r="DB287" s="43">
        <v>166623597</v>
      </c>
      <c r="DC287" s="43">
        <v>171171137.5</v>
      </c>
      <c r="DD287" s="43">
        <v>175289001</v>
      </c>
      <c r="DE287" s="43">
        <v>178967987</v>
      </c>
      <c r="DF287" s="43">
        <v>181070811.5</v>
      </c>
      <c r="DG287" s="43">
        <v>181957853</v>
      </c>
      <c r="DH287" s="43">
        <v>182689102.5</v>
      </c>
      <c r="DI287" s="43">
        <v>184950720.5</v>
      </c>
      <c r="DJ287" s="43">
        <v>190758986.5</v>
      </c>
      <c r="DK287" s="43">
        <v>198574004</v>
      </c>
      <c r="DL287" s="43">
        <v>206338370</v>
      </c>
      <c r="DM287" s="43">
        <v>213942352</v>
      </c>
      <c r="DN287" s="43">
        <v>219224488.5</v>
      </c>
      <c r="DO287" s="43">
        <v>221833305</v>
      </c>
      <c r="DP287" s="43">
        <v>224555705.5</v>
      </c>
      <c r="DQ287" s="43">
        <v>228194469.5</v>
      </c>
      <c r="DR287" s="43">
        <v>232192870</v>
      </c>
      <c r="DS287" s="43">
        <v>236093613.5</v>
      </c>
      <c r="DT287" s="43">
        <v>238748743</v>
      </c>
      <c r="DU287" s="43">
        <v>240001399</v>
      </c>
      <c r="DV287" s="43">
        <v>240137305</v>
      </c>
      <c r="DW287" s="43">
        <v>239508471.5</v>
      </c>
      <c r="DX287" s="43"/>
      <c r="DY287" s="43"/>
      <c r="DZ287" s="43"/>
      <c r="EA287" s="43">
        <v>241305827</v>
      </c>
      <c r="EB287" s="43"/>
      <c r="EC287" s="43"/>
      <c r="ED287" s="43"/>
      <c r="EE287" s="43"/>
      <c r="EF287" s="43">
        <v>267238956</v>
      </c>
      <c r="EG287" s="43"/>
      <c r="EH287" s="43"/>
      <c r="EI287" s="43"/>
      <c r="EJ287" s="43"/>
      <c r="EK287" s="43">
        <v>291378878</v>
      </c>
      <c r="EL287" s="43"/>
      <c r="EM287" s="43"/>
      <c r="EN287" s="43"/>
      <c r="EO287" s="43"/>
      <c r="EP287" s="43">
        <v>292524821</v>
      </c>
      <c r="EQ287" s="43"/>
      <c r="ER287" s="43"/>
      <c r="ES287" s="43"/>
      <c r="ET287" s="43"/>
      <c r="EU287" s="43">
        <v>289550246</v>
      </c>
      <c r="EV287" s="43"/>
      <c r="EW287" s="43"/>
      <c r="EX287" s="43"/>
      <c r="EY287" s="43"/>
      <c r="EZ287" s="43">
        <v>298736476</v>
      </c>
      <c r="FA287" s="43"/>
      <c r="FB287" s="43"/>
      <c r="FC287" s="43"/>
      <c r="FD287" s="43"/>
      <c r="FE287" s="43">
        <v>313972023</v>
      </c>
      <c r="FF287" s="43"/>
      <c r="FG287" s="43"/>
      <c r="FH287" s="43"/>
      <c r="FI287" s="43"/>
      <c r="FJ287" s="43">
        <v>328418525</v>
      </c>
      <c r="FK287" s="43"/>
      <c r="FL287" s="43"/>
      <c r="FM287" s="43"/>
      <c r="FN287" s="43"/>
      <c r="FO287" s="43">
        <v>326951913</v>
      </c>
      <c r="FP287" s="43"/>
      <c r="FQ287" s="43"/>
      <c r="FR287" s="43"/>
      <c r="FS287" s="43"/>
      <c r="FT287" s="43">
        <v>310016716</v>
      </c>
      <c r="FU287" s="43"/>
      <c r="FV287" s="43"/>
      <c r="FW287" s="43"/>
      <c r="FX287" s="43"/>
      <c r="FY287" s="43">
        <v>309533760</v>
      </c>
      <c r="FZ287" s="43"/>
      <c r="GA287" s="43"/>
      <c r="GB287" s="43"/>
      <c r="GC287" s="43"/>
      <c r="GD287" s="43">
        <v>311892885</v>
      </c>
      <c r="GE287" s="43"/>
      <c r="GF287" s="43"/>
      <c r="GG287" s="43"/>
      <c r="GH287" s="43"/>
      <c r="GI287" s="43">
        <v>314678884</v>
      </c>
      <c r="GJ287" s="43"/>
      <c r="GK287" s="43"/>
      <c r="GL287" s="43"/>
      <c r="GM287" s="43"/>
      <c r="GN287" s="43">
        <v>314665497</v>
      </c>
      <c r="GO287" s="43"/>
      <c r="GP287" s="43"/>
      <c r="GQ287" s="43"/>
      <c r="GR287" s="43"/>
      <c r="GS287" s="43">
        <v>311380249</v>
      </c>
      <c r="GT287" s="43"/>
      <c r="GU287" s="43"/>
      <c r="GV287" s="43"/>
      <c r="GW287" s="43"/>
      <c r="GX287" s="43">
        <v>304717103</v>
      </c>
    </row>
    <row r="288" spans="1:206" customFormat="1">
      <c r="A288" s="181" t="s">
        <v>224</v>
      </c>
      <c r="B288" t="s">
        <v>3547</v>
      </c>
      <c r="C288" t="s">
        <v>3533</v>
      </c>
      <c r="D288" s="187" t="s">
        <v>3559</v>
      </c>
      <c r="E288" t="s">
        <v>1012</v>
      </c>
      <c r="BD288" s="43">
        <v>50998585.5</v>
      </c>
      <c r="BE288" s="43">
        <v>52167750</v>
      </c>
      <c r="BF288" s="43">
        <v>53407644</v>
      </c>
      <c r="BG288" s="43">
        <v>54622238.5</v>
      </c>
      <c r="BH288" s="43">
        <v>55851238</v>
      </c>
      <c r="BI288" s="43">
        <v>57089983.5</v>
      </c>
      <c r="BJ288" s="43">
        <v>58201015</v>
      </c>
      <c r="BK288" s="43">
        <v>59198456.5</v>
      </c>
      <c r="BL288" s="43">
        <v>60282536.5</v>
      </c>
      <c r="BM288" s="43">
        <v>61385147</v>
      </c>
      <c r="BN288" s="43">
        <v>62335388.5</v>
      </c>
      <c r="BO288" s="43">
        <v>63201996</v>
      </c>
      <c r="BP288" s="43">
        <v>64083804.5</v>
      </c>
      <c r="BQ288" s="43">
        <v>64996270</v>
      </c>
      <c r="BR288" s="43">
        <v>65855599.5</v>
      </c>
      <c r="BS288" s="43">
        <v>66352311.5</v>
      </c>
      <c r="BT288" s="43">
        <v>66366282.5</v>
      </c>
      <c r="BU288" s="43">
        <v>66047189.5</v>
      </c>
      <c r="BV288" s="43">
        <v>65606748.5</v>
      </c>
      <c r="BW288" s="43">
        <v>65562044.5</v>
      </c>
      <c r="BX288" s="43">
        <v>66541211</v>
      </c>
      <c r="BY288" s="43">
        <v>68426229</v>
      </c>
      <c r="BZ288" s="43">
        <v>70748087.5</v>
      </c>
      <c r="CA288" s="43">
        <v>73512895</v>
      </c>
      <c r="CB288" s="43">
        <v>76229816.5</v>
      </c>
      <c r="CC288" s="43">
        <v>78483609</v>
      </c>
      <c r="CD288" s="43">
        <v>80676113.5</v>
      </c>
      <c r="CE288" s="43">
        <v>83156222</v>
      </c>
      <c r="CF288" s="43">
        <v>85711064</v>
      </c>
      <c r="CG288" s="43">
        <v>88180472</v>
      </c>
      <c r="CH288" s="43">
        <v>90533084</v>
      </c>
      <c r="CI288" s="43">
        <v>92443117.5</v>
      </c>
      <c r="CJ288" s="43">
        <v>93809303.5</v>
      </c>
      <c r="CK288" s="43">
        <v>94873166.5</v>
      </c>
      <c r="CL288" s="43">
        <v>95753591</v>
      </c>
      <c r="CM288" s="43">
        <v>96649264</v>
      </c>
      <c r="CN288" s="43">
        <v>98055379</v>
      </c>
      <c r="CO288" s="43">
        <v>99954145</v>
      </c>
      <c r="CP288" s="43">
        <v>101892935</v>
      </c>
      <c r="CQ288" s="43">
        <v>103678867.5</v>
      </c>
      <c r="CR288" s="43">
        <v>105301314.5</v>
      </c>
      <c r="CS288" s="43">
        <v>106589747.5</v>
      </c>
      <c r="CT288" s="43">
        <v>107279687</v>
      </c>
      <c r="CU288" s="43">
        <v>107609739.5</v>
      </c>
      <c r="CV288" s="43">
        <v>108134158.5</v>
      </c>
      <c r="CW288" s="43">
        <v>108886268.5</v>
      </c>
      <c r="CX288" s="43">
        <v>110735722</v>
      </c>
      <c r="CY288" s="43">
        <v>114492626</v>
      </c>
      <c r="CZ288" s="43">
        <v>119425497.5</v>
      </c>
      <c r="DA288" s="43">
        <v>125199583.5</v>
      </c>
      <c r="DB288" s="43">
        <v>131817300</v>
      </c>
      <c r="DC288" s="43">
        <v>138221394.5</v>
      </c>
      <c r="DD288" s="43">
        <v>144078393</v>
      </c>
      <c r="DE288" s="43">
        <v>149649172</v>
      </c>
      <c r="DF288" s="43">
        <v>154915250.5</v>
      </c>
      <c r="DG288" s="43">
        <v>159964576.5</v>
      </c>
      <c r="DH288" s="43">
        <v>164356205.5</v>
      </c>
      <c r="DI288" s="43">
        <v>168359628.5</v>
      </c>
      <c r="DJ288" s="43">
        <v>171931356.5</v>
      </c>
      <c r="DK288" s="43">
        <v>173982276.5</v>
      </c>
      <c r="DL288" s="43">
        <v>174925424</v>
      </c>
      <c r="DM288" s="43">
        <v>175797610</v>
      </c>
      <c r="DN288" s="43">
        <v>178231154.5</v>
      </c>
      <c r="DO288" s="43">
        <v>184171295.5</v>
      </c>
      <c r="DP288" s="43">
        <v>192051294</v>
      </c>
      <c r="DQ288" s="43">
        <v>199805945.5</v>
      </c>
      <c r="DR288" s="43">
        <v>207277696.5</v>
      </c>
      <c r="DS288" s="43">
        <v>212384759.5</v>
      </c>
      <c r="DT288" s="43">
        <v>214916863.5</v>
      </c>
      <c r="DU288" s="43">
        <v>217595423</v>
      </c>
      <c r="DV288" s="43">
        <v>221073249</v>
      </c>
      <c r="DW288" s="43">
        <v>224758048.5</v>
      </c>
      <c r="DX288" s="43"/>
      <c r="DY288" s="43"/>
      <c r="DZ288" s="43"/>
      <c r="EA288" s="43">
        <v>232829048</v>
      </c>
      <c r="EB288" s="43"/>
      <c r="EC288" s="43"/>
      <c r="ED288" s="43"/>
      <c r="EE288" s="43"/>
      <c r="EF288" s="43">
        <v>234442164</v>
      </c>
      <c r="EG288" s="43"/>
      <c r="EH288" s="43"/>
      <c r="EI288" s="43"/>
      <c r="EJ288" s="43"/>
      <c r="EK288" s="43">
        <v>260043759</v>
      </c>
      <c r="EL288" s="43"/>
      <c r="EM288" s="43"/>
      <c r="EN288" s="43"/>
      <c r="EO288" s="43"/>
      <c r="EP288" s="43">
        <v>284010928</v>
      </c>
      <c r="EQ288" s="43"/>
      <c r="ER288" s="43"/>
      <c r="ES288" s="43"/>
      <c r="ET288" s="43"/>
      <c r="EU288" s="43">
        <v>285466705</v>
      </c>
      <c r="EV288" s="43"/>
      <c r="EW288" s="43"/>
      <c r="EX288" s="43"/>
      <c r="EY288" s="43"/>
      <c r="EZ288" s="43">
        <v>282821000</v>
      </c>
      <c r="FA288" s="43"/>
      <c r="FB288" s="43"/>
      <c r="FC288" s="43"/>
      <c r="FD288" s="43"/>
      <c r="FE288" s="43">
        <v>292116300</v>
      </c>
      <c r="FF288" s="43"/>
      <c r="FG288" s="43"/>
      <c r="FH288" s="43"/>
      <c r="FI288" s="43"/>
      <c r="FJ288" s="43">
        <v>307427895</v>
      </c>
      <c r="FK288" s="43"/>
      <c r="FL288" s="43"/>
      <c r="FM288" s="43"/>
      <c r="FN288" s="43"/>
      <c r="FO288" s="43">
        <v>322021112</v>
      </c>
      <c r="FP288" s="43"/>
      <c r="FQ288" s="43"/>
      <c r="FR288" s="43"/>
      <c r="FS288" s="43"/>
      <c r="FT288" s="43">
        <v>320921597</v>
      </c>
      <c r="FU288" s="43"/>
      <c r="FV288" s="43"/>
      <c r="FW288" s="43"/>
      <c r="FX288" s="43"/>
      <c r="FY288" s="43">
        <v>304504007</v>
      </c>
      <c r="FZ288" s="43"/>
      <c r="GA288" s="43"/>
      <c r="GB288" s="43"/>
      <c r="GC288" s="43"/>
      <c r="GD288" s="43">
        <v>304383332</v>
      </c>
      <c r="GE288" s="43"/>
      <c r="GF288" s="43"/>
      <c r="GG288" s="43"/>
      <c r="GH288" s="43"/>
      <c r="GI288" s="43">
        <v>307095974</v>
      </c>
      <c r="GJ288" s="43"/>
      <c r="GK288" s="43"/>
      <c r="GL288" s="43"/>
      <c r="GM288" s="43"/>
      <c r="GN288" s="43">
        <v>310247237</v>
      </c>
      <c r="GO288" s="43"/>
      <c r="GP288" s="43"/>
      <c r="GQ288" s="43"/>
      <c r="GR288" s="43"/>
      <c r="GS288" s="43">
        <v>310625754</v>
      </c>
      <c r="GT288" s="43"/>
      <c r="GU288" s="43"/>
      <c r="GV288" s="43"/>
      <c r="GW288" s="43"/>
      <c r="GX288" s="43">
        <v>307747340</v>
      </c>
    </row>
    <row r="289" spans="1:206" customFormat="1">
      <c r="A289" s="181" t="s">
        <v>224</v>
      </c>
      <c r="B289" t="s">
        <v>3547</v>
      </c>
      <c r="C289" t="s">
        <v>3533</v>
      </c>
      <c r="D289" s="187" t="s">
        <v>3559</v>
      </c>
      <c r="E289" t="s">
        <v>1013</v>
      </c>
      <c r="BD289" s="43">
        <v>40982893.5</v>
      </c>
      <c r="BE289" s="43">
        <v>41706776</v>
      </c>
      <c r="BF289" s="43">
        <v>42582117</v>
      </c>
      <c r="BG289" s="43">
        <v>43621825.5</v>
      </c>
      <c r="BH289" s="43">
        <v>44646925</v>
      </c>
      <c r="BI289" s="43">
        <v>45707305</v>
      </c>
      <c r="BJ289" s="43">
        <v>46880171.5</v>
      </c>
      <c r="BK289" s="43">
        <v>48109276.5</v>
      </c>
      <c r="BL289" s="43">
        <v>49289835.5</v>
      </c>
      <c r="BM289" s="43">
        <v>50458045.5</v>
      </c>
      <c r="BN289" s="43">
        <v>51533181</v>
      </c>
      <c r="BO289" s="43">
        <v>52524489</v>
      </c>
      <c r="BP289" s="43">
        <v>53547829.5</v>
      </c>
      <c r="BQ289" s="43">
        <v>54609704.5</v>
      </c>
      <c r="BR289" s="43">
        <v>55732995</v>
      </c>
      <c r="BS289" s="43">
        <v>56784836</v>
      </c>
      <c r="BT289" s="43">
        <v>57726674</v>
      </c>
      <c r="BU289" s="43">
        <v>58612839</v>
      </c>
      <c r="BV289" s="43">
        <v>59483732</v>
      </c>
      <c r="BW289" s="43">
        <v>60285513.5</v>
      </c>
      <c r="BX289" s="43">
        <v>60751926</v>
      </c>
      <c r="BY289" s="43">
        <v>60759075</v>
      </c>
      <c r="BZ289" s="43">
        <v>60457575</v>
      </c>
      <c r="CA289" s="43">
        <v>60100285.5</v>
      </c>
      <c r="CB289" s="43">
        <v>60165457</v>
      </c>
      <c r="CC289" s="43">
        <v>61227333.5</v>
      </c>
      <c r="CD289" s="43">
        <v>63137255</v>
      </c>
      <c r="CE289" s="43">
        <v>65427829</v>
      </c>
      <c r="CF289" s="43">
        <v>68079538.5</v>
      </c>
      <c r="CG289" s="43">
        <v>70659474</v>
      </c>
      <c r="CH289" s="43">
        <v>72768555</v>
      </c>
      <c r="CI289" s="43">
        <v>74801304.5</v>
      </c>
      <c r="CJ289" s="43">
        <v>77142283</v>
      </c>
      <c r="CK289" s="43">
        <v>79553955</v>
      </c>
      <c r="CL289" s="43">
        <v>81866284</v>
      </c>
      <c r="CM289" s="43">
        <v>84097594.5</v>
      </c>
      <c r="CN289" s="43">
        <v>85955055</v>
      </c>
      <c r="CO289" s="43">
        <v>87328186</v>
      </c>
      <c r="CP289" s="43">
        <v>88423146</v>
      </c>
      <c r="CQ289" s="43">
        <v>89358505</v>
      </c>
      <c r="CR289" s="43">
        <v>90339973</v>
      </c>
      <c r="CS289" s="43">
        <v>91775245</v>
      </c>
      <c r="CT289" s="43">
        <v>93631936</v>
      </c>
      <c r="CU289" s="43">
        <v>95497468.5</v>
      </c>
      <c r="CV289" s="43">
        <v>97165444</v>
      </c>
      <c r="CW289" s="43">
        <v>98669291</v>
      </c>
      <c r="CX289" s="43">
        <v>99871447</v>
      </c>
      <c r="CY289" s="43">
        <v>100543835.5</v>
      </c>
      <c r="CZ289" s="43">
        <v>100940800</v>
      </c>
      <c r="DA289" s="43">
        <v>101547070</v>
      </c>
      <c r="DB289" s="43">
        <v>102350842.5</v>
      </c>
      <c r="DC289" s="43">
        <v>104183171</v>
      </c>
      <c r="DD289" s="43">
        <v>107826025.5</v>
      </c>
      <c r="DE289" s="43">
        <v>112584998</v>
      </c>
      <c r="DF289" s="43">
        <v>118154863.5</v>
      </c>
      <c r="DG289" s="43">
        <v>124547716</v>
      </c>
      <c r="DH289" s="43">
        <v>130740310</v>
      </c>
      <c r="DI289" s="43">
        <v>136376475</v>
      </c>
      <c r="DJ289" s="43">
        <v>141725916</v>
      </c>
      <c r="DK289" s="43">
        <v>146787523.5</v>
      </c>
      <c r="DL289" s="43">
        <v>151651316.5</v>
      </c>
      <c r="DM289" s="43">
        <v>155944238.5</v>
      </c>
      <c r="DN289" s="43">
        <v>159915534</v>
      </c>
      <c r="DO289" s="43">
        <v>163481980.5</v>
      </c>
      <c r="DP289" s="43">
        <v>165573903</v>
      </c>
      <c r="DQ289" s="43">
        <v>166585277.5</v>
      </c>
      <c r="DR289" s="43">
        <v>167481659</v>
      </c>
      <c r="DS289" s="43">
        <v>169840990.5</v>
      </c>
      <c r="DT289" s="43">
        <v>175587839.5</v>
      </c>
      <c r="DU289" s="43">
        <v>183195554</v>
      </c>
      <c r="DV289" s="43">
        <v>190547423</v>
      </c>
      <c r="DW289" s="43">
        <v>197414372.5</v>
      </c>
      <c r="DX289" s="43"/>
      <c r="DY289" s="43"/>
      <c r="DZ289" s="43"/>
      <c r="EA289" s="43">
        <v>208734231</v>
      </c>
      <c r="EB289" s="43"/>
      <c r="EC289" s="43"/>
      <c r="ED289" s="43"/>
      <c r="EE289" s="43"/>
      <c r="EF289" s="43">
        <v>223215682</v>
      </c>
      <c r="EG289" s="43"/>
      <c r="EH289" s="43"/>
      <c r="EI289" s="43"/>
      <c r="EJ289" s="43"/>
      <c r="EK289" s="43">
        <v>225073253</v>
      </c>
      <c r="EL289" s="43"/>
      <c r="EM289" s="43"/>
      <c r="EN289" s="43"/>
      <c r="EO289" s="43"/>
      <c r="EP289" s="43">
        <v>250215923</v>
      </c>
      <c r="EQ289" s="43"/>
      <c r="ER289" s="43"/>
      <c r="ES289" s="43"/>
      <c r="ET289" s="43"/>
      <c r="EU289" s="43">
        <v>273950968</v>
      </c>
      <c r="EV289" s="43"/>
      <c r="EW289" s="43"/>
      <c r="EX289" s="43"/>
      <c r="EY289" s="43"/>
      <c r="EZ289" s="43">
        <v>275834657</v>
      </c>
      <c r="FA289" s="43"/>
      <c r="FB289" s="43"/>
      <c r="FC289" s="43"/>
      <c r="FD289" s="43"/>
      <c r="FE289" s="43">
        <v>273642909</v>
      </c>
      <c r="FF289" s="43"/>
      <c r="FG289" s="43"/>
      <c r="FH289" s="43"/>
      <c r="FI289" s="43"/>
      <c r="FJ289" s="43">
        <v>283096915</v>
      </c>
      <c r="FK289" s="43"/>
      <c r="FL289" s="43"/>
      <c r="FM289" s="43"/>
      <c r="FN289" s="43"/>
      <c r="FO289" s="43">
        <v>298524997</v>
      </c>
      <c r="FP289" s="43"/>
      <c r="FQ289" s="43"/>
      <c r="FR289" s="43"/>
      <c r="FS289" s="43"/>
      <c r="FT289" s="43">
        <v>313326284</v>
      </c>
      <c r="FU289" s="43"/>
      <c r="FV289" s="43"/>
      <c r="FW289" s="43"/>
      <c r="FX289" s="43"/>
      <c r="FY289" s="43">
        <v>312760465</v>
      </c>
      <c r="FZ289" s="43"/>
      <c r="GA289" s="43"/>
      <c r="GB289" s="43"/>
      <c r="GC289" s="43"/>
      <c r="GD289" s="43">
        <v>297060225</v>
      </c>
      <c r="GE289" s="43"/>
      <c r="GF289" s="43"/>
      <c r="GG289" s="43"/>
      <c r="GH289" s="43"/>
      <c r="GI289" s="43">
        <v>297435455</v>
      </c>
      <c r="GJ289" s="43"/>
      <c r="GK289" s="43"/>
      <c r="GL289" s="43"/>
      <c r="GM289" s="43"/>
      <c r="GN289" s="43">
        <v>300627033</v>
      </c>
      <c r="GO289" s="43"/>
      <c r="GP289" s="43"/>
      <c r="GQ289" s="43"/>
      <c r="GR289" s="43"/>
      <c r="GS289" s="43">
        <v>304270838</v>
      </c>
      <c r="GT289" s="43"/>
      <c r="GU289" s="43"/>
      <c r="GV289" s="43"/>
      <c r="GW289" s="43"/>
      <c r="GX289" s="43">
        <v>305176693</v>
      </c>
    </row>
    <row r="290" spans="1:206" customFormat="1">
      <c r="A290" s="181" t="s">
        <v>224</v>
      </c>
      <c r="B290" t="s">
        <v>3547</v>
      </c>
      <c r="C290" t="s">
        <v>3533</v>
      </c>
      <c r="D290" s="187" t="s">
        <v>3559</v>
      </c>
      <c r="E290" t="s">
        <v>1014</v>
      </c>
      <c r="BD290" s="43">
        <v>33266960</v>
      </c>
      <c r="BE290" s="43">
        <v>33491028</v>
      </c>
      <c r="BF290" s="43">
        <v>33686611</v>
      </c>
      <c r="BG290" s="43">
        <v>33908624.5</v>
      </c>
      <c r="BH290" s="43">
        <v>34274742.5</v>
      </c>
      <c r="BI290" s="43">
        <v>34870507.5</v>
      </c>
      <c r="BJ290" s="43">
        <v>35643295</v>
      </c>
      <c r="BK290" s="43">
        <v>36524677.5</v>
      </c>
      <c r="BL290" s="43">
        <v>37530822</v>
      </c>
      <c r="BM290" s="43">
        <v>38447028.5</v>
      </c>
      <c r="BN290" s="43">
        <v>39280266.5</v>
      </c>
      <c r="BO290" s="43">
        <v>40199314</v>
      </c>
      <c r="BP290" s="43">
        <v>41259959.5</v>
      </c>
      <c r="BQ290" s="43">
        <v>42379162</v>
      </c>
      <c r="BR290" s="43">
        <v>43505841.5</v>
      </c>
      <c r="BS290" s="43">
        <v>44625915</v>
      </c>
      <c r="BT290" s="43">
        <v>45670215.5</v>
      </c>
      <c r="BU290" s="43">
        <v>46675351</v>
      </c>
      <c r="BV290" s="43">
        <v>47691382.5</v>
      </c>
      <c r="BW290" s="43">
        <v>48761959.5</v>
      </c>
      <c r="BX290" s="43">
        <v>49758267.5</v>
      </c>
      <c r="BY290" s="43">
        <v>50665048.5</v>
      </c>
      <c r="BZ290" s="43">
        <v>51566032</v>
      </c>
      <c r="CA290" s="43">
        <v>52472006.5</v>
      </c>
      <c r="CB290" s="43">
        <v>53327017</v>
      </c>
      <c r="CC290" s="43">
        <v>53871793.5</v>
      </c>
      <c r="CD290" s="43">
        <v>54000510</v>
      </c>
      <c r="CE290" s="43">
        <v>53823218</v>
      </c>
      <c r="CF290" s="43">
        <v>53562917.5</v>
      </c>
      <c r="CG290" s="43">
        <v>53696162.5</v>
      </c>
      <c r="CH290" s="43">
        <v>54699525</v>
      </c>
      <c r="CI290" s="43">
        <v>56447071.5</v>
      </c>
      <c r="CJ290" s="43">
        <v>58521250.5</v>
      </c>
      <c r="CK290" s="43">
        <v>60920202.5</v>
      </c>
      <c r="CL290" s="43">
        <v>63290958.5</v>
      </c>
      <c r="CM290" s="43">
        <v>65275304.5</v>
      </c>
      <c r="CN290" s="43">
        <v>67215836.5</v>
      </c>
      <c r="CO290" s="43">
        <v>69433266.5</v>
      </c>
      <c r="CP290" s="43">
        <v>71720368</v>
      </c>
      <c r="CQ290" s="43">
        <v>73924899.5</v>
      </c>
      <c r="CR290" s="43">
        <v>76059232</v>
      </c>
      <c r="CS290" s="43">
        <v>77854642.5</v>
      </c>
      <c r="CT290" s="43">
        <v>79188099</v>
      </c>
      <c r="CU290" s="43">
        <v>80243453.5</v>
      </c>
      <c r="CV290" s="43">
        <v>81126292</v>
      </c>
      <c r="CW290" s="43">
        <v>82041537</v>
      </c>
      <c r="CX290" s="43">
        <v>83404760.5</v>
      </c>
      <c r="CY290" s="43">
        <v>85174210</v>
      </c>
      <c r="CZ290" s="43">
        <v>86964239</v>
      </c>
      <c r="DA290" s="43">
        <v>88591726.5</v>
      </c>
      <c r="DB290" s="43">
        <v>90089074</v>
      </c>
      <c r="DC290" s="43">
        <v>91294983</v>
      </c>
      <c r="DD290" s="43">
        <v>92006322</v>
      </c>
      <c r="DE290" s="43">
        <v>92502321.5</v>
      </c>
      <c r="DF290" s="43">
        <v>93228188</v>
      </c>
      <c r="DG290" s="43">
        <v>94151380</v>
      </c>
      <c r="DH290" s="43">
        <v>96048267.5</v>
      </c>
      <c r="DI290" s="43">
        <v>99618043</v>
      </c>
      <c r="DJ290" s="43">
        <v>104170080</v>
      </c>
      <c r="DK290" s="43">
        <v>109420835</v>
      </c>
      <c r="DL290" s="43">
        <v>115395286</v>
      </c>
      <c r="DM290" s="43">
        <v>121193444</v>
      </c>
      <c r="DN290" s="43">
        <v>126502795.5</v>
      </c>
      <c r="DO290" s="43">
        <v>131568951</v>
      </c>
      <c r="DP290" s="43">
        <v>136403479.5</v>
      </c>
      <c r="DQ290" s="43">
        <v>141073581.5</v>
      </c>
      <c r="DR290" s="43">
        <v>145143369</v>
      </c>
      <c r="DS290" s="43">
        <v>148852342.5</v>
      </c>
      <c r="DT290" s="43">
        <v>152209851</v>
      </c>
      <c r="DU290" s="43">
        <v>154194471</v>
      </c>
      <c r="DV290" s="43">
        <v>154990172</v>
      </c>
      <c r="DW290" s="43">
        <v>155384737</v>
      </c>
      <c r="DX290" s="43"/>
      <c r="DY290" s="43"/>
      <c r="DZ290" s="43"/>
      <c r="EA290" s="43">
        <v>173437613</v>
      </c>
      <c r="EB290" s="43"/>
      <c r="EC290" s="43"/>
      <c r="ED290" s="43"/>
      <c r="EE290" s="43"/>
      <c r="EF290" s="43">
        <v>195983506</v>
      </c>
      <c r="EG290" s="43"/>
      <c r="EH290" s="43"/>
      <c r="EI290" s="43"/>
      <c r="EJ290" s="43"/>
      <c r="EK290" s="43">
        <v>210331617</v>
      </c>
      <c r="EL290" s="43"/>
      <c r="EM290" s="43"/>
      <c r="EN290" s="43"/>
      <c r="EO290" s="43"/>
      <c r="EP290" s="43">
        <v>212532811</v>
      </c>
      <c r="EQ290" s="43"/>
      <c r="ER290" s="43"/>
      <c r="ES290" s="43"/>
      <c r="ET290" s="43"/>
      <c r="EU290" s="43">
        <v>237066271</v>
      </c>
      <c r="EV290" s="43"/>
      <c r="EW290" s="43"/>
      <c r="EX290" s="43"/>
      <c r="EY290" s="43"/>
      <c r="EZ290" s="43">
        <v>260476715</v>
      </c>
      <c r="FA290" s="43"/>
      <c r="FB290" s="43"/>
      <c r="FC290" s="43"/>
      <c r="FD290" s="43"/>
      <c r="FE290" s="43">
        <v>262940381</v>
      </c>
      <c r="FF290" s="43"/>
      <c r="FG290" s="43"/>
      <c r="FH290" s="43"/>
      <c r="FI290" s="43"/>
      <c r="FJ290" s="43">
        <v>261367155</v>
      </c>
      <c r="FK290" s="43"/>
      <c r="FL290" s="43"/>
      <c r="FM290" s="43"/>
      <c r="FN290" s="43"/>
      <c r="FO290" s="43">
        <v>271038202</v>
      </c>
      <c r="FP290" s="43"/>
      <c r="FQ290" s="43"/>
      <c r="FR290" s="43"/>
      <c r="FS290" s="43"/>
      <c r="FT290" s="43">
        <v>286629473</v>
      </c>
      <c r="FU290" s="43"/>
      <c r="FV290" s="43"/>
      <c r="FW290" s="43"/>
      <c r="FX290" s="43"/>
      <c r="FY290" s="43">
        <v>301737715</v>
      </c>
      <c r="FZ290" s="43"/>
      <c r="GA290" s="43"/>
      <c r="GB290" s="43"/>
      <c r="GC290" s="43"/>
      <c r="GD290" s="43">
        <v>301884866</v>
      </c>
      <c r="GE290" s="43"/>
      <c r="GF290" s="43"/>
      <c r="GG290" s="43"/>
      <c r="GH290" s="43"/>
      <c r="GI290" s="43">
        <v>287139787</v>
      </c>
      <c r="GJ290" s="43"/>
      <c r="GK290" s="43"/>
      <c r="GL290" s="43"/>
      <c r="GM290" s="43"/>
      <c r="GN290" s="43">
        <v>288161227</v>
      </c>
      <c r="GO290" s="43"/>
      <c r="GP290" s="43"/>
      <c r="GQ290" s="43"/>
      <c r="GR290" s="43"/>
      <c r="GS290" s="43">
        <v>291971325</v>
      </c>
      <c r="GT290" s="43"/>
      <c r="GU290" s="43"/>
      <c r="GV290" s="43"/>
      <c r="GW290" s="43"/>
      <c r="GX290" s="43">
        <v>296253146</v>
      </c>
    </row>
    <row r="291" spans="1:206" customFormat="1">
      <c r="A291" s="181" t="s">
        <v>224</v>
      </c>
      <c r="B291" t="s">
        <v>3547</v>
      </c>
      <c r="C291" t="s">
        <v>3533</v>
      </c>
      <c r="D291" s="187" t="s">
        <v>3559</v>
      </c>
      <c r="E291" t="s">
        <v>1015</v>
      </c>
      <c r="BD291" s="43">
        <v>24250143.5</v>
      </c>
      <c r="BE291" s="43">
        <v>24555847</v>
      </c>
      <c r="BF291" s="43">
        <v>24982695.5</v>
      </c>
      <c r="BG291" s="43">
        <v>25513879</v>
      </c>
      <c r="BH291" s="43">
        <v>26033273.5</v>
      </c>
      <c r="BI291" s="43">
        <v>26423038.5</v>
      </c>
      <c r="BJ291" s="43">
        <v>26703863.5</v>
      </c>
      <c r="BK291" s="43">
        <v>26922823.5</v>
      </c>
      <c r="BL291" s="43">
        <v>27150560.5</v>
      </c>
      <c r="BM291" s="43">
        <v>27484520</v>
      </c>
      <c r="BN291" s="43">
        <v>27925358</v>
      </c>
      <c r="BO291" s="43">
        <v>28512778.5</v>
      </c>
      <c r="BP291" s="43">
        <v>29261532</v>
      </c>
      <c r="BQ291" s="43">
        <v>30105985</v>
      </c>
      <c r="BR291" s="43">
        <v>30944791.5</v>
      </c>
      <c r="BS291" s="43">
        <v>31809433</v>
      </c>
      <c r="BT291" s="43">
        <v>32739257</v>
      </c>
      <c r="BU291" s="43">
        <v>33734950.5</v>
      </c>
      <c r="BV291" s="43">
        <v>34736073.5</v>
      </c>
      <c r="BW291" s="43">
        <v>35713839.5</v>
      </c>
      <c r="BX291" s="43">
        <v>36684223</v>
      </c>
      <c r="BY291" s="43">
        <v>37589573.5</v>
      </c>
      <c r="BZ291" s="43">
        <v>38470269.5</v>
      </c>
      <c r="CA291" s="43">
        <v>39405373.5</v>
      </c>
      <c r="CB291" s="43">
        <v>40412060.5</v>
      </c>
      <c r="CC291" s="43">
        <v>41402495.5</v>
      </c>
      <c r="CD291" s="43">
        <v>42353950.5</v>
      </c>
      <c r="CE291" s="43">
        <v>43281312.5</v>
      </c>
      <c r="CF291" s="43">
        <v>44176636</v>
      </c>
      <c r="CG291" s="43">
        <v>45010086.5</v>
      </c>
      <c r="CH291" s="43">
        <v>45522590.5</v>
      </c>
      <c r="CI291" s="43">
        <v>45629903.5</v>
      </c>
      <c r="CJ291" s="43">
        <v>45477165.5</v>
      </c>
      <c r="CK291" s="43">
        <v>45243001.5</v>
      </c>
      <c r="CL291" s="43">
        <v>45364008.5</v>
      </c>
      <c r="CM291" s="43">
        <v>46295272</v>
      </c>
      <c r="CN291" s="43">
        <v>47901841.5</v>
      </c>
      <c r="CO291" s="43">
        <v>49789467</v>
      </c>
      <c r="CP291" s="43">
        <v>51978022</v>
      </c>
      <c r="CQ291" s="43">
        <v>54151220.5</v>
      </c>
      <c r="CR291" s="43">
        <v>55975951.5</v>
      </c>
      <c r="CS291" s="43">
        <v>57756685.5</v>
      </c>
      <c r="CT291" s="43">
        <v>59763191</v>
      </c>
      <c r="CU291" s="43">
        <v>61810212</v>
      </c>
      <c r="CV291" s="43">
        <v>63754908</v>
      </c>
      <c r="CW291" s="43">
        <v>65637565</v>
      </c>
      <c r="CX291" s="43">
        <v>67246340.5</v>
      </c>
      <c r="CY291" s="43">
        <v>68492339</v>
      </c>
      <c r="CZ291" s="43">
        <v>69556502.5</v>
      </c>
      <c r="DA291" s="43">
        <v>70517635</v>
      </c>
      <c r="DB291" s="43">
        <v>71501961</v>
      </c>
      <c r="DC291" s="43">
        <v>72838524</v>
      </c>
      <c r="DD291" s="43">
        <v>74491690</v>
      </c>
      <c r="DE291" s="43">
        <v>76133246</v>
      </c>
      <c r="DF291" s="43">
        <v>77638091.5</v>
      </c>
      <c r="DG291" s="43">
        <v>79076913.5</v>
      </c>
      <c r="DH291" s="43">
        <v>80308606.5</v>
      </c>
      <c r="DI291" s="43">
        <v>81131144</v>
      </c>
      <c r="DJ291" s="43">
        <v>81803131</v>
      </c>
      <c r="DK291" s="43">
        <v>82704714</v>
      </c>
      <c r="DL291" s="43">
        <v>83752094</v>
      </c>
      <c r="DM291" s="43">
        <v>85642058.5</v>
      </c>
      <c r="DN291" s="43">
        <v>88998147</v>
      </c>
      <c r="DO291" s="43">
        <v>93180022</v>
      </c>
      <c r="DP291" s="43">
        <v>97959694.5</v>
      </c>
      <c r="DQ291" s="43">
        <v>103415999</v>
      </c>
      <c r="DR291" s="43">
        <v>108709272</v>
      </c>
      <c r="DS291" s="43">
        <v>113545375.5</v>
      </c>
      <c r="DT291" s="43">
        <v>118167312.5</v>
      </c>
      <c r="DU291" s="43">
        <v>122578611.5</v>
      </c>
      <c r="DV291" s="43">
        <v>126676051.5</v>
      </c>
      <c r="DW291" s="43">
        <v>129882815.5</v>
      </c>
      <c r="DX291" s="43"/>
      <c r="DY291" s="43"/>
      <c r="DZ291" s="43"/>
      <c r="EA291" s="43">
        <v>138083836</v>
      </c>
      <c r="EB291" s="43"/>
      <c r="EC291" s="43"/>
      <c r="ED291" s="43"/>
      <c r="EE291" s="43"/>
      <c r="EF291" s="43">
        <v>157595800</v>
      </c>
      <c r="EG291" s="43"/>
      <c r="EH291" s="43"/>
      <c r="EI291" s="43"/>
      <c r="EJ291" s="43"/>
      <c r="EK291" s="43">
        <v>179315068</v>
      </c>
      <c r="EL291" s="43"/>
      <c r="EM291" s="43"/>
      <c r="EN291" s="43"/>
      <c r="EO291" s="43"/>
      <c r="EP291" s="43">
        <v>193432309</v>
      </c>
      <c r="EQ291" s="43"/>
      <c r="ER291" s="43"/>
      <c r="ES291" s="43"/>
      <c r="ET291" s="43"/>
      <c r="EU291" s="43">
        <v>196135136</v>
      </c>
      <c r="EV291" s="43"/>
      <c r="EW291" s="43"/>
      <c r="EX291" s="43"/>
      <c r="EY291" s="43"/>
      <c r="EZ291" s="43">
        <v>219823387</v>
      </c>
      <c r="FA291" s="43"/>
      <c r="FB291" s="43"/>
      <c r="FC291" s="43"/>
      <c r="FD291" s="43"/>
      <c r="FE291" s="43">
        <v>242734789</v>
      </c>
      <c r="FF291" s="43"/>
      <c r="FG291" s="43"/>
      <c r="FH291" s="43"/>
      <c r="FI291" s="43"/>
      <c r="FJ291" s="43">
        <v>245941677</v>
      </c>
      <c r="FK291" s="43"/>
      <c r="FL291" s="43"/>
      <c r="FM291" s="43"/>
      <c r="FN291" s="43"/>
      <c r="FO291" s="43">
        <v>245163619</v>
      </c>
      <c r="FP291" s="43"/>
      <c r="FQ291" s="43"/>
      <c r="FR291" s="43"/>
      <c r="FS291" s="43"/>
      <c r="FT291" s="43">
        <v>255066352</v>
      </c>
      <c r="FU291" s="43"/>
      <c r="FV291" s="43"/>
      <c r="FW291" s="43"/>
      <c r="FX291" s="43"/>
      <c r="FY291" s="43">
        <v>270829038</v>
      </c>
      <c r="FZ291" s="43"/>
      <c r="GA291" s="43"/>
      <c r="GB291" s="43"/>
      <c r="GC291" s="43"/>
      <c r="GD291" s="43">
        <v>286245057</v>
      </c>
      <c r="GE291" s="43"/>
      <c r="GF291" s="43"/>
      <c r="GG291" s="43"/>
      <c r="GH291" s="43"/>
      <c r="GI291" s="43">
        <v>287255055</v>
      </c>
      <c r="GJ291" s="43"/>
      <c r="GK291" s="43"/>
      <c r="GL291" s="43"/>
      <c r="GM291" s="43"/>
      <c r="GN291" s="43">
        <v>273705658</v>
      </c>
      <c r="GO291" s="43"/>
      <c r="GP291" s="43"/>
      <c r="GQ291" s="43"/>
      <c r="GR291" s="43"/>
      <c r="GS291" s="43">
        <v>275502888</v>
      </c>
      <c r="GT291" s="43"/>
      <c r="GU291" s="43"/>
      <c r="GV291" s="43"/>
      <c r="GW291" s="43"/>
      <c r="GX291" s="43">
        <v>280061046</v>
      </c>
    </row>
    <row r="292" spans="1:206" customFormat="1">
      <c r="A292" s="181" t="s">
        <v>224</v>
      </c>
      <c r="B292" t="s">
        <v>3547</v>
      </c>
      <c r="C292" t="s">
        <v>3533</v>
      </c>
      <c r="D292" s="187" t="s">
        <v>3559</v>
      </c>
      <c r="E292" t="s">
        <v>1016</v>
      </c>
      <c r="BD292" s="43">
        <v>16283098</v>
      </c>
      <c r="BE292" s="43">
        <v>16388681</v>
      </c>
      <c r="BF292" s="43">
        <v>16540901</v>
      </c>
      <c r="BG292" s="43">
        <v>16754585</v>
      </c>
      <c r="BH292" s="43">
        <v>17018304.5</v>
      </c>
      <c r="BI292" s="43">
        <v>17314398.5</v>
      </c>
      <c r="BJ292" s="43">
        <v>17639880.5</v>
      </c>
      <c r="BK292" s="43">
        <v>18028231</v>
      </c>
      <c r="BL292" s="43">
        <v>18528610</v>
      </c>
      <c r="BM292" s="43">
        <v>18953761.5</v>
      </c>
      <c r="BN292" s="43">
        <v>19163619.5</v>
      </c>
      <c r="BO292" s="43">
        <v>19328797.5</v>
      </c>
      <c r="BP292" s="43">
        <v>19524424.5</v>
      </c>
      <c r="BQ292" s="43">
        <v>19737855</v>
      </c>
      <c r="BR292" s="43">
        <v>20051118.5</v>
      </c>
      <c r="BS292" s="43">
        <v>20501625.5</v>
      </c>
      <c r="BT292" s="43">
        <v>21039601</v>
      </c>
      <c r="BU292" s="43">
        <v>21658863.5</v>
      </c>
      <c r="BV292" s="43">
        <v>22328734</v>
      </c>
      <c r="BW292" s="43">
        <v>22978812.5</v>
      </c>
      <c r="BX292" s="43">
        <v>23650145.5</v>
      </c>
      <c r="BY292" s="43">
        <v>24391097.5</v>
      </c>
      <c r="BZ292" s="43">
        <v>25207982.5</v>
      </c>
      <c r="CA292" s="43">
        <v>26058307</v>
      </c>
      <c r="CB292" s="43">
        <v>26907343</v>
      </c>
      <c r="CC292" s="43">
        <v>27752104</v>
      </c>
      <c r="CD292" s="43">
        <v>28570986</v>
      </c>
      <c r="CE292" s="43">
        <v>29386034</v>
      </c>
      <c r="CF292" s="43">
        <v>30227726</v>
      </c>
      <c r="CG292" s="43">
        <v>31109420.5</v>
      </c>
      <c r="CH292" s="43">
        <v>31951805</v>
      </c>
      <c r="CI292" s="43">
        <v>32737494.5</v>
      </c>
      <c r="CJ292" s="43">
        <v>33515588.5</v>
      </c>
      <c r="CK292" s="43">
        <v>34272794</v>
      </c>
      <c r="CL292" s="43">
        <v>34978480</v>
      </c>
      <c r="CM292" s="43">
        <v>35436166.5</v>
      </c>
      <c r="CN292" s="43">
        <v>35569457</v>
      </c>
      <c r="CO292" s="43">
        <v>35506886.5</v>
      </c>
      <c r="CP292" s="43">
        <v>35390009</v>
      </c>
      <c r="CQ292" s="43">
        <v>35595707</v>
      </c>
      <c r="CR292" s="43">
        <v>36490896.5</v>
      </c>
      <c r="CS292" s="43">
        <v>37935456.5</v>
      </c>
      <c r="CT292" s="43">
        <v>39598165</v>
      </c>
      <c r="CU292" s="43">
        <v>41486742</v>
      </c>
      <c r="CV292" s="43">
        <v>43339723.5</v>
      </c>
      <c r="CW292" s="43">
        <v>44895327</v>
      </c>
      <c r="CX292" s="43">
        <v>46418334.5</v>
      </c>
      <c r="CY292" s="43">
        <v>48137120.5</v>
      </c>
      <c r="CZ292" s="43">
        <v>49910498</v>
      </c>
      <c r="DA292" s="43">
        <v>51637858</v>
      </c>
      <c r="DB292" s="43">
        <v>53340296</v>
      </c>
      <c r="DC292" s="43">
        <v>54798355</v>
      </c>
      <c r="DD292" s="43">
        <v>55946903.5</v>
      </c>
      <c r="DE292" s="43">
        <v>56967502.5</v>
      </c>
      <c r="DF292" s="43">
        <v>57917231</v>
      </c>
      <c r="DG292" s="43">
        <v>58880230</v>
      </c>
      <c r="DH292" s="43">
        <v>60136325</v>
      </c>
      <c r="DI292" s="43">
        <v>61649583</v>
      </c>
      <c r="DJ292" s="43">
        <v>63132949.5</v>
      </c>
      <c r="DK292" s="43">
        <v>64493554</v>
      </c>
      <c r="DL292" s="43">
        <v>65832650.5</v>
      </c>
      <c r="DM292" s="43">
        <v>67026814.5</v>
      </c>
      <c r="DN292" s="43">
        <v>67909407.5</v>
      </c>
      <c r="DO292" s="43">
        <v>68717799.5</v>
      </c>
      <c r="DP292" s="43">
        <v>69718916.5</v>
      </c>
      <c r="DQ292" s="43">
        <v>70792530</v>
      </c>
      <c r="DR292" s="43">
        <v>72584190</v>
      </c>
      <c r="DS292" s="43">
        <v>75643764.5</v>
      </c>
      <c r="DT292" s="43">
        <v>79391980</v>
      </c>
      <c r="DU292" s="43">
        <v>83616956.5</v>
      </c>
      <c r="DV292" s="43">
        <v>88188064</v>
      </c>
      <c r="DW292" s="43">
        <v>92233782</v>
      </c>
      <c r="DX292" s="43"/>
      <c r="DY292" s="43"/>
      <c r="DZ292" s="43"/>
      <c r="EA292" s="43">
        <v>105499383</v>
      </c>
      <c r="EB292" s="43"/>
      <c r="EC292" s="43"/>
      <c r="ED292" s="43"/>
      <c r="EE292" s="43"/>
      <c r="EF292" s="43">
        <v>119596611</v>
      </c>
      <c r="EG292" s="43"/>
      <c r="EH292" s="43"/>
      <c r="EI292" s="43"/>
      <c r="EJ292" s="43"/>
      <c r="EK292" s="43">
        <v>137798075</v>
      </c>
      <c r="EL292" s="43"/>
      <c r="EM292" s="43"/>
      <c r="EN292" s="43"/>
      <c r="EO292" s="43"/>
      <c r="EP292" s="43">
        <v>158173708</v>
      </c>
      <c r="EQ292" s="43"/>
      <c r="ER292" s="43"/>
      <c r="ES292" s="43"/>
      <c r="ET292" s="43"/>
      <c r="EU292" s="43">
        <v>171833211</v>
      </c>
      <c r="EV292" s="43"/>
      <c r="EW292" s="43"/>
      <c r="EX292" s="43"/>
      <c r="EY292" s="43"/>
      <c r="EZ292" s="43">
        <v>175069338</v>
      </c>
      <c r="FA292" s="43"/>
      <c r="FB292" s="43"/>
      <c r="FC292" s="43"/>
      <c r="FD292" s="43"/>
      <c r="FE292" s="43">
        <v>197509822</v>
      </c>
      <c r="FF292" s="43"/>
      <c r="FG292" s="43"/>
      <c r="FH292" s="43"/>
      <c r="FI292" s="43"/>
      <c r="FJ292" s="43">
        <v>219598954</v>
      </c>
      <c r="FK292" s="43"/>
      <c r="FL292" s="43"/>
      <c r="FM292" s="43"/>
      <c r="FN292" s="43"/>
      <c r="FO292" s="43">
        <v>223627020</v>
      </c>
      <c r="FP292" s="43"/>
      <c r="FQ292" s="43"/>
      <c r="FR292" s="43"/>
      <c r="FS292" s="43"/>
      <c r="FT292" s="43">
        <v>223751752</v>
      </c>
      <c r="FU292" s="43"/>
      <c r="FV292" s="43"/>
      <c r="FW292" s="43"/>
      <c r="FX292" s="43"/>
      <c r="FY292" s="43">
        <v>233852642</v>
      </c>
      <c r="FZ292" s="43"/>
      <c r="GA292" s="43"/>
      <c r="GB292" s="43"/>
      <c r="GC292" s="43"/>
      <c r="GD292" s="43">
        <v>249691236</v>
      </c>
      <c r="GE292" s="43"/>
      <c r="GF292" s="43"/>
      <c r="GG292" s="43"/>
      <c r="GH292" s="43"/>
      <c r="GI292" s="43">
        <v>265352873</v>
      </c>
      <c r="GJ292" s="43"/>
      <c r="GK292" s="43"/>
      <c r="GL292" s="43"/>
      <c r="GM292" s="43"/>
      <c r="GN292" s="43">
        <v>267374768</v>
      </c>
      <c r="GO292" s="43"/>
      <c r="GP292" s="43"/>
      <c r="GQ292" s="43"/>
      <c r="GR292" s="43"/>
      <c r="GS292" s="43">
        <v>255312466</v>
      </c>
      <c r="GT292" s="43"/>
      <c r="GU292" s="43"/>
      <c r="GV292" s="43"/>
      <c r="GW292" s="43"/>
      <c r="GX292" s="43">
        <v>258025984</v>
      </c>
    </row>
    <row r="293" spans="1:206" customFormat="1">
      <c r="A293" s="181" t="s">
        <v>224</v>
      </c>
      <c r="B293" t="s">
        <v>3547</v>
      </c>
      <c r="C293" t="s">
        <v>3533</v>
      </c>
      <c r="D293" s="187" t="s">
        <v>3559</v>
      </c>
      <c r="E293" t="s">
        <v>1017</v>
      </c>
      <c r="BD293" s="43">
        <v>9621544.5</v>
      </c>
      <c r="BE293" s="43">
        <v>9707405.5</v>
      </c>
      <c r="BF293" s="43">
        <v>9784863</v>
      </c>
      <c r="BG293" s="43">
        <v>9846638</v>
      </c>
      <c r="BH293" s="43">
        <v>9918380.5</v>
      </c>
      <c r="BI293" s="43">
        <v>10021886</v>
      </c>
      <c r="BJ293" s="43">
        <v>10142381.5</v>
      </c>
      <c r="BK293" s="43">
        <v>10273679</v>
      </c>
      <c r="BL293" s="43">
        <v>10451692.5</v>
      </c>
      <c r="BM293" s="43">
        <v>10643987.5</v>
      </c>
      <c r="BN293" s="43">
        <v>10793325</v>
      </c>
      <c r="BO293" s="43">
        <v>10979777.5</v>
      </c>
      <c r="BP293" s="43">
        <v>11249088.5</v>
      </c>
      <c r="BQ293" s="43">
        <v>11574591.5</v>
      </c>
      <c r="BR293" s="43">
        <v>11885106</v>
      </c>
      <c r="BS293" s="43">
        <v>12110698</v>
      </c>
      <c r="BT293" s="43">
        <v>12297582.5</v>
      </c>
      <c r="BU293" s="43">
        <v>12471308</v>
      </c>
      <c r="BV293" s="43">
        <v>12633492.5</v>
      </c>
      <c r="BW293" s="43">
        <v>12839471</v>
      </c>
      <c r="BX293" s="43">
        <v>13138998</v>
      </c>
      <c r="BY293" s="43">
        <v>13524257</v>
      </c>
      <c r="BZ293" s="43">
        <v>13976931</v>
      </c>
      <c r="CA293" s="43">
        <v>14479211</v>
      </c>
      <c r="CB293" s="43">
        <v>15005406</v>
      </c>
      <c r="CC293" s="43">
        <v>15578688.5</v>
      </c>
      <c r="CD293" s="43">
        <v>16203008</v>
      </c>
      <c r="CE293" s="43">
        <v>16880876</v>
      </c>
      <c r="CF293" s="43">
        <v>17568806</v>
      </c>
      <c r="CG293" s="43">
        <v>18221413</v>
      </c>
      <c r="CH293" s="43">
        <v>18837123</v>
      </c>
      <c r="CI293" s="43">
        <v>19413924.5</v>
      </c>
      <c r="CJ293" s="43">
        <v>19987611</v>
      </c>
      <c r="CK293" s="43">
        <v>20585407.5</v>
      </c>
      <c r="CL293" s="43">
        <v>21218380</v>
      </c>
      <c r="CM293" s="43">
        <v>21846501</v>
      </c>
      <c r="CN293" s="43">
        <v>22464805</v>
      </c>
      <c r="CO293" s="43">
        <v>23101519.5</v>
      </c>
      <c r="CP293" s="43">
        <v>23738361</v>
      </c>
      <c r="CQ293" s="43">
        <v>24345152</v>
      </c>
      <c r="CR293" s="43">
        <v>24770991.5</v>
      </c>
      <c r="CS293" s="43">
        <v>24950909</v>
      </c>
      <c r="CT293" s="43">
        <v>24979601.5</v>
      </c>
      <c r="CU293" s="43">
        <v>24966221</v>
      </c>
      <c r="CV293" s="43">
        <v>25209946</v>
      </c>
      <c r="CW293" s="43">
        <v>25985481.5</v>
      </c>
      <c r="CX293" s="43">
        <v>27170581</v>
      </c>
      <c r="CY293" s="43">
        <v>28518191</v>
      </c>
      <c r="CZ293" s="43">
        <v>30037894.5</v>
      </c>
      <c r="DA293" s="43">
        <v>31544143.5</v>
      </c>
      <c r="DB293" s="43">
        <v>32844815</v>
      </c>
      <c r="DC293" s="43">
        <v>34131072</v>
      </c>
      <c r="DD293" s="43">
        <v>35541993.5</v>
      </c>
      <c r="DE293" s="43">
        <v>36960537</v>
      </c>
      <c r="DF293" s="43">
        <v>38342827</v>
      </c>
      <c r="DG293" s="43">
        <v>39718970.5</v>
      </c>
      <c r="DH293" s="43">
        <v>40924131</v>
      </c>
      <c r="DI293" s="43">
        <v>41904096.5</v>
      </c>
      <c r="DJ293" s="43">
        <v>42813883</v>
      </c>
      <c r="DK293" s="43">
        <v>43689541</v>
      </c>
      <c r="DL293" s="43">
        <v>44579123.5</v>
      </c>
      <c r="DM293" s="43">
        <v>45699352.5</v>
      </c>
      <c r="DN293" s="43">
        <v>47013407.5</v>
      </c>
      <c r="DO293" s="43">
        <v>48305816</v>
      </c>
      <c r="DP293" s="43">
        <v>49506788.5</v>
      </c>
      <c r="DQ293" s="43">
        <v>50710027</v>
      </c>
      <c r="DR293" s="43">
        <v>51823800.5</v>
      </c>
      <c r="DS293" s="43">
        <v>52714628</v>
      </c>
      <c r="DT293" s="43">
        <v>53565168</v>
      </c>
      <c r="DU293" s="43">
        <v>54556247</v>
      </c>
      <c r="DV293" s="43">
        <v>55412777</v>
      </c>
      <c r="DW293" s="43">
        <v>56562761</v>
      </c>
      <c r="DX293" s="43"/>
      <c r="DY293" s="43"/>
      <c r="DZ293" s="43"/>
      <c r="EA293" s="43">
        <v>66980216</v>
      </c>
      <c r="EB293" s="43"/>
      <c r="EC293" s="43"/>
      <c r="ED293" s="43"/>
      <c r="EE293" s="43"/>
      <c r="EF293" s="43">
        <v>84857048</v>
      </c>
      <c r="EG293" s="43"/>
      <c r="EH293" s="43"/>
      <c r="EI293" s="43"/>
      <c r="EJ293" s="43"/>
      <c r="EK293" s="43">
        <v>97385396</v>
      </c>
      <c r="EL293" s="43"/>
      <c r="EM293" s="43"/>
      <c r="EN293" s="43"/>
      <c r="EO293" s="43"/>
      <c r="EP293" s="43">
        <v>113624496</v>
      </c>
      <c r="EQ293" s="43"/>
      <c r="ER293" s="43"/>
      <c r="ES293" s="43"/>
      <c r="ET293" s="43"/>
      <c r="EU293" s="43">
        <v>131962257</v>
      </c>
      <c r="EV293" s="43"/>
      <c r="EW293" s="43"/>
      <c r="EX293" s="43"/>
      <c r="EY293" s="43"/>
      <c r="EZ293" s="43">
        <v>144777294</v>
      </c>
      <c r="FA293" s="43"/>
      <c r="FB293" s="43"/>
      <c r="FC293" s="43"/>
      <c r="FD293" s="43"/>
      <c r="FE293" s="43">
        <v>148527584</v>
      </c>
      <c r="FF293" s="43"/>
      <c r="FG293" s="43"/>
      <c r="FH293" s="43"/>
      <c r="FI293" s="43"/>
      <c r="FJ293" s="43">
        <v>169123971</v>
      </c>
      <c r="FK293" s="43"/>
      <c r="FL293" s="43"/>
      <c r="FM293" s="43"/>
      <c r="FN293" s="43"/>
      <c r="FO293" s="43">
        <v>189858016</v>
      </c>
      <c r="FP293" s="43"/>
      <c r="FQ293" s="43"/>
      <c r="FR293" s="43"/>
      <c r="FS293" s="43"/>
      <c r="FT293" s="43">
        <v>194710568</v>
      </c>
      <c r="FU293" s="43"/>
      <c r="FV293" s="43"/>
      <c r="FW293" s="43"/>
      <c r="FX293" s="43"/>
      <c r="FY293" s="43">
        <v>195830820</v>
      </c>
      <c r="FZ293" s="43"/>
      <c r="GA293" s="43"/>
      <c r="GB293" s="43"/>
      <c r="GC293" s="43"/>
      <c r="GD293" s="43">
        <v>205922205</v>
      </c>
      <c r="GE293" s="43"/>
      <c r="GF293" s="43"/>
      <c r="GG293" s="43"/>
      <c r="GH293" s="43"/>
      <c r="GI293" s="43">
        <v>221584157</v>
      </c>
      <c r="GJ293" s="43"/>
      <c r="GK293" s="43"/>
      <c r="GL293" s="43"/>
      <c r="GM293" s="43"/>
      <c r="GN293" s="43">
        <v>237278307</v>
      </c>
      <c r="GO293" s="43"/>
      <c r="GP293" s="43"/>
      <c r="GQ293" s="43"/>
      <c r="GR293" s="43"/>
      <c r="GS293" s="43">
        <v>240396681</v>
      </c>
      <c r="GT293" s="43"/>
      <c r="GU293" s="43"/>
      <c r="GV293" s="43"/>
      <c r="GW293" s="43"/>
      <c r="GX293" s="43">
        <v>230171207</v>
      </c>
    </row>
    <row r="294" spans="1:206" customFormat="1">
      <c r="A294" s="181" t="s">
        <v>224</v>
      </c>
      <c r="B294" t="s">
        <v>3547</v>
      </c>
      <c r="C294" t="s">
        <v>3533</v>
      </c>
      <c r="D294" s="187" t="s">
        <v>3559</v>
      </c>
      <c r="E294" t="s">
        <v>1018</v>
      </c>
      <c r="BD294" s="43">
        <v>4389051.5</v>
      </c>
      <c r="BE294" s="43">
        <v>4417641.5</v>
      </c>
      <c r="BF294" s="43">
        <v>4472215</v>
      </c>
      <c r="BG294" s="43">
        <v>4553182</v>
      </c>
      <c r="BH294" s="43">
        <v>4627775.5</v>
      </c>
      <c r="BI294" s="43">
        <v>4704667.5</v>
      </c>
      <c r="BJ294" s="43">
        <v>4788372</v>
      </c>
      <c r="BK294" s="43">
        <v>4864096.5</v>
      </c>
      <c r="BL294" s="43">
        <v>4937236.5</v>
      </c>
      <c r="BM294" s="43">
        <v>5005916.5</v>
      </c>
      <c r="BN294" s="43">
        <v>5056247</v>
      </c>
      <c r="BO294" s="43">
        <v>5110831</v>
      </c>
      <c r="BP294" s="43">
        <v>5183025</v>
      </c>
      <c r="BQ294" s="43">
        <v>5271751.5</v>
      </c>
      <c r="BR294" s="43">
        <v>5393842</v>
      </c>
      <c r="BS294" s="43">
        <v>5535147.5</v>
      </c>
      <c r="BT294" s="43">
        <v>5684008</v>
      </c>
      <c r="BU294" s="43">
        <v>5863057.5</v>
      </c>
      <c r="BV294" s="43">
        <v>6060767</v>
      </c>
      <c r="BW294" s="43">
        <v>6238157.5</v>
      </c>
      <c r="BX294" s="43">
        <v>6372736</v>
      </c>
      <c r="BY294" s="43">
        <v>6486870.5</v>
      </c>
      <c r="BZ294" s="43">
        <v>6605358.5</v>
      </c>
      <c r="CA294" s="43">
        <v>6730373.5</v>
      </c>
      <c r="CB294" s="43">
        <v>6890683</v>
      </c>
      <c r="CC294" s="43">
        <v>7108341</v>
      </c>
      <c r="CD294" s="43">
        <v>7371240</v>
      </c>
      <c r="CE294" s="43">
        <v>7675002</v>
      </c>
      <c r="CF294" s="43">
        <v>8007723.5</v>
      </c>
      <c r="CG294" s="43">
        <v>8337149</v>
      </c>
      <c r="CH294" s="43">
        <v>8674227.5</v>
      </c>
      <c r="CI294" s="43">
        <v>9025664</v>
      </c>
      <c r="CJ294" s="43">
        <v>9410348</v>
      </c>
      <c r="CK294" s="43">
        <v>9797659</v>
      </c>
      <c r="CL294" s="43">
        <v>10167283</v>
      </c>
      <c r="CM294" s="43">
        <v>10540942.5</v>
      </c>
      <c r="CN294" s="43">
        <v>10909220</v>
      </c>
      <c r="CO294" s="43">
        <v>11291859.5</v>
      </c>
      <c r="CP294" s="43">
        <v>11698870</v>
      </c>
      <c r="CQ294" s="43">
        <v>12131752</v>
      </c>
      <c r="CR294" s="43">
        <v>12566276</v>
      </c>
      <c r="CS294" s="43">
        <v>12994079.5</v>
      </c>
      <c r="CT294" s="43">
        <v>13441250</v>
      </c>
      <c r="CU294" s="43">
        <v>13893509</v>
      </c>
      <c r="CV294" s="43">
        <v>14328261.5</v>
      </c>
      <c r="CW294" s="43">
        <v>14647011</v>
      </c>
      <c r="CX294" s="43">
        <v>14808903</v>
      </c>
      <c r="CY294" s="43">
        <v>14895460.5</v>
      </c>
      <c r="CZ294" s="43">
        <v>14991230</v>
      </c>
      <c r="DA294" s="43">
        <v>15269296</v>
      </c>
      <c r="DB294" s="43">
        <v>15903813</v>
      </c>
      <c r="DC294" s="43">
        <v>16805213</v>
      </c>
      <c r="DD294" s="43">
        <v>17772248</v>
      </c>
      <c r="DE294" s="43">
        <v>18827710.5</v>
      </c>
      <c r="DF294" s="43">
        <v>19892670</v>
      </c>
      <c r="DG294" s="43">
        <v>20831259</v>
      </c>
      <c r="DH294" s="43">
        <v>21756887.5</v>
      </c>
      <c r="DI294" s="43">
        <v>22776690.5</v>
      </c>
      <c r="DJ294" s="43">
        <v>23816266.5</v>
      </c>
      <c r="DK294" s="43">
        <v>24859459</v>
      </c>
      <c r="DL294" s="43">
        <v>25906115.5</v>
      </c>
      <c r="DM294" s="43">
        <v>26832908.5</v>
      </c>
      <c r="DN294" s="43">
        <v>27611616.5</v>
      </c>
      <c r="DO294" s="43">
        <v>28365599.5</v>
      </c>
      <c r="DP294" s="43">
        <v>29112262.5</v>
      </c>
      <c r="DQ294" s="43">
        <v>29867133.5</v>
      </c>
      <c r="DR294" s="43">
        <v>30785662</v>
      </c>
      <c r="DS294" s="43">
        <v>31818904.5</v>
      </c>
      <c r="DT294" s="43">
        <v>32830327</v>
      </c>
      <c r="DU294" s="43">
        <v>33779419</v>
      </c>
      <c r="DV294" s="43">
        <v>34587609</v>
      </c>
      <c r="DW294" s="43">
        <v>35082949</v>
      </c>
      <c r="DX294" s="43"/>
      <c r="DY294" s="43"/>
      <c r="DZ294" s="43"/>
      <c r="EA294" s="43">
        <v>37494358</v>
      </c>
      <c r="EB294" s="43"/>
      <c r="EC294" s="43"/>
      <c r="ED294" s="43"/>
      <c r="EE294" s="43"/>
      <c r="EF294" s="43">
        <v>47947495</v>
      </c>
      <c r="EG294" s="43"/>
      <c r="EH294" s="43"/>
      <c r="EI294" s="43"/>
      <c r="EJ294" s="43"/>
      <c r="EK294" s="43">
        <v>61645106</v>
      </c>
      <c r="EL294" s="43"/>
      <c r="EM294" s="43"/>
      <c r="EN294" s="43"/>
      <c r="EO294" s="43"/>
      <c r="EP294" s="43">
        <v>71955829</v>
      </c>
      <c r="EQ294" s="43"/>
      <c r="ER294" s="43"/>
      <c r="ES294" s="43"/>
      <c r="ET294" s="43"/>
      <c r="EU294" s="43">
        <v>85412940</v>
      </c>
      <c r="EV294" s="43"/>
      <c r="EW294" s="43"/>
      <c r="EX294" s="43"/>
      <c r="EY294" s="43"/>
      <c r="EZ294" s="43">
        <v>100753080</v>
      </c>
      <c r="FA294" s="43"/>
      <c r="FB294" s="43"/>
      <c r="FC294" s="43"/>
      <c r="FD294" s="43"/>
      <c r="FE294" s="43">
        <v>112134670</v>
      </c>
      <c r="FF294" s="43"/>
      <c r="FG294" s="43"/>
      <c r="FH294" s="43"/>
      <c r="FI294" s="43"/>
      <c r="FJ294" s="43">
        <v>116319049</v>
      </c>
      <c r="FK294" s="43"/>
      <c r="FL294" s="43"/>
      <c r="FM294" s="43"/>
      <c r="FN294" s="43"/>
      <c r="FO294" s="43">
        <v>134218939</v>
      </c>
      <c r="FP294" s="43"/>
      <c r="FQ294" s="43"/>
      <c r="FR294" s="43"/>
      <c r="FS294" s="43"/>
      <c r="FT294" s="43">
        <v>152715211</v>
      </c>
      <c r="FU294" s="43"/>
      <c r="FV294" s="43"/>
      <c r="FW294" s="43"/>
      <c r="FX294" s="43"/>
      <c r="FY294" s="43">
        <v>158278667</v>
      </c>
      <c r="FZ294" s="43"/>
      <c r="GA294" s="43"/>
      <c r="GB294" s="43"/>
      <c r="GC294" s="43"/>
      <c r="GD294" s="43">
        <v>160389671</v>
      </c>
      <c r="GE294" s="43"/>
      <c r="GF294" s="43"/>
      <c r="GG294" s="43"/>
      <c r="GH294" s="43"/>
      <c r="GI294" s="43">
        <v>170122481</v>
      </c>
      <c r="GJ294" s="43"/>
      <c r="GK294" s="43"/>
      <c r="GL294" s="43"/>
      <c r="GM294" s="43"/>
      <c r="GN294" s="43">
        <v>185110937</v>
      </c>
      <c r="GO294" s="43"/>
      <c r="GP294" s="43"/>
      <c r="GQ294" s="43"/>
      <c r="GR294" s="43"/>
      <c r="GS294" s="43">
        <v>200346628</v>
      </c>
      <c r="GT294" s="43"/>
      <c r="GU294" s="43"/>
      <c r="GV294" s="43"/>
      <c r="GW294" s="43"/>
      <c r="GX294" s="43">
        <v>204582227</v>
      </c>
    </row>
    <row r="295" spans="1:206" customFormat="1">
      <c r="A295" s="181" t="s">
        <v>224</v>
      </c>
      <c r="B295" t="s">
        <v>3547</v>
      </c>
      <c r="C295" t="s">
        <v>3533</v>
      </c>
      <c r="D295" s="187" t="s">
        <v>3559</v>
      </c>
      <c r="E295" t="s">
        <v>1019</v>
      </c>
      <c r="BD295" s="43">
        <v>1461418</v>
      </c>
      <c r="BE295" s="43">
        <v>1461912</v>
      </c>
      <c r="BF295" s="43">
        <v>1469241</v>
      </c>
      <c r="BG295" s="43">
        <v>1482586.5</v>
      </c>
      <c r="BH295" s="43">
        <v>1506941.5</v>
      </c>
      <c r="BI295" s="43">
        <v>1540805</v>
      </c>
      <c r="BJ295" s="43">
        <v>1568518.5</v>
      </c>
      <c r="BK295" s="43">
        <v>1601401.5</v>
      </c>
      <c r="BL295" s="43">
        <v>1654247</v>
      </c>
      <c r="BM295" s="43">
        <v>1703155</v>
      </c>
      <c r="BN295" s="43">
        <v>1735250.5</v>
      </c>
      <c r="BO295" s="43">
        <v>1771476</v>
      </c>
      <c r="BP295" s="43">
        <v>1805839</v>
      </c>
      <c r="BQ295" s="43">
        <v>1829743</v>
      </c>
      <c r="BR295" s="43">
        <v>1864203</v>
      </c>
      <c r="BS295" s="43">
        <v>1907357.5</v>
      </c>
      <c r="BT295" s="43">
        <v>1950357</v>
      </c>
      <c r="BU295" s="43">
        <v>2000674.5</v>
      </c>
      <c r="BV295" s="43">
        <v>2053656</v>
      </c>
      <c r="BW295" s="43">
        <v>2112890</v>
      </c>
      <c r="BX295" s="43">
        <v>2181924</v>
      </c>
      <c r="BY295" s="43">
        <v>2253728.5</v>
      </c>
      <c r="BZ295" s="43">
        <v>2337897.5</v>
      </c>
      <c r="CA295" s="43">
        <v>2434921.5</v>
      </c>
      <c r="CB295" s="43">
        <v>2527586.5</v>
      </c>
      <c r="CC295" s="43">
        <v>2604785</v>
      </c>
      <c r="CD295" s="43">
        <v>2670538</v>
      </c>
      <c r="CE295" s="43">
        <v>2739267.5</v>
      </c>
      <c r="CF295" s="43">
        <v>2814391.5</v>
      </c>
      <c r="CG295" s="43">
        <v>2904279.5</v>
      </c>
      <c r="CH295" s="43">
        <v>3008017.5</v>
      </c>
      <c r="CI295" s="43">
        <v>3120970</v>
      </c>
      <c r="CJ295" s="43">
        <v>3251499</v>
      </c>
      <c r="CK295" s="43">
        <v>3392600.5</v>
      </c>
      <c r="CL295" s="43">
        <v>3531468</v>
      </c>
      <c r="CM295" s="43">
        <v>3681780.5</v>
      </c>
      <c r="CN295" s="43">
        <v>3847761.5</v>
      </c>
      <c r="CO295" s="43">
        <v>4039688.5</v>
      </c>
      <c r="CP295" s="43">
        <v>4234486.5</v>
      </c>
      <c r="CQ295" s="43">
        <v>4415242</v>
      </c>
      <c r="CR295" s="43">
        <v>4601538.5</v>
      </c>
      <c r="CS295" s="43">
        <v>4786200.5</v>
      </c>
      <c r="CT295" s="43">
        <v>4982204.5</v>
      </c>
      <c r="CU295" s="43">
        <v>5197293.5</v>
      </c>
      <c r="CV295" s="43">
        <v>5431329</v>
      </c>
      <c r="CW295" s="43">
        <v>5670473.5</v>
      </c>
      <c r="CX295" s="43">
        <v>5910112.5</v>
      </c>
      <c r="CY295" s="43">
        <v>6167617</v>
      </c>
      <c r="CZ295" s="43">
        <v>6439053</v>
      </c>
      <c r="DA295" s="43">
        <v>6707835.5</v>
      </c>
      <c r="DB295" s="43">
        <v>6918925.5</v>
      </c>
      <c r="DC295" s="43">
        <v>7056784.5</v>
      </c>
      <c r="DD295" s="43">
        <v>7152579.5</v>
      </c>
      <c r="DE295" s="43">
        <v>7248851</v>
      </c>
      <c r="DF295" s="43">
        <v>7455753.5</v>
      </c>
      <c r="DG295" s="43">
        <v>7857498.5</v>
      </c>
      <c r="DH295" s="43">
        <v>8392895</v>
      </c>
      <c r="DI295" s="43">
        <v>8948250.5</v>
      </c>
      <c r="DJ295" s="43">
        <v>9543262</v>
      </c>
      <c r="DK295" s="43">
        <v>10145062</v>
      </c>
      <c r="DL295" s="43">
        <v>10689195.5</v>
      </c>
      <c r="DM295" s="43">
        <v>11252798.5</v>
      </c>
      <c r="DN295" s="43">
        <v>11875549.5</v>
      </c>
      <c r="DO295" s="43">
        <v>12512776.5</v>
      </c>
      <c r="DP295" s="43">
        <v>13171898.5</v>
      </c>
      <c r="DQ295" s="43">
        <v>13831138</v>
      </c>
      <c r="DR295" s="43">
        <v>14413913</v>
      </c>
      <c r="DS295" s="43">
        <v>14915714</v>
      </c>
      <c r="DT295" s="43">
        <v>15428926</v>
      </c>
      <c r="DU295" s="43">
        <v>15955969.5</v>
      </c>
      <c r="DV295" s="43">
        <v>16353919</v>
      </c>
      <c r="DW295" s="43">
        <v>16645399.5</v>
      </c>
      <c r="DX295" s="43"/>
      <c r="DY295" s="43"/>
      <c r="DZ295" s="43"/>
      <c r="EA295" s="43">
        <v>18512998</v>
      </c>
      <c r="EB295" s="43"/>
      <c r="EC295" s="43"/>
      <c r="ED295" s="43"/>
      <c r="EE295" s="43"/>
      <c r="EF295" s="43">
        <v>21955550</v>
      </c>
      <c r="EG295" s="43"/>
      <c r="EH295" s="43"/>
      <c r="EI295" s="43"/>
      <c r="EJ295" s="43"/>
      <c r="EK295" s="43">
        <v>28948699</v>
      </c>
      <c r="EL295" s="43"/>
      <c r="EM295" s="43"/>
      <c r="EN295" s="43"/>
      <c r="EO295" s="43"/>
      <c r="EP295" s="43">
        <v>37917268</v>
      </c>
      <c r="EQ295" s="43"/>
      <c r="ER295" s="43"/>
      <c r="ES295" s="43"/>
      <c r="ET295" s="43"/>
      <c r="EU295" s="43">
        <v>45363516</v>
      </c>
      <c r="EV295" s="43"/>
      <c r="EW295" s="43"/>
      <c r="EX295" s="43"/>
      <c r="EY295" s="43"/>
      <c r="EZ295" s="43">
        <v>55142465</v>
      </c>
      <c r="FA295" s="43"/>
      <c r="FB295" s="43"/>
      <c r="FC295" s="43"/>
      <c r="FD295" s="43"/>
      <c r="FE295" s="43">
        <v>66412080</v>
      </c>
      <c r="FF295" s="43"/>
      <c r="FG295" s="43"/>
      <c r="FH295" s="43"/>
      <c r="FI295" s="43"/>
      <c r="FJ295" s="43">
        <v>75562572</v>
      </c>
      <c r="FK295" s="43"/>
      <c r="FL295" s="43"/>
      <c r="FM295" s="43"/>
      <c r="FN295" s="43"/>
      <c r="FO295" s="43">
        <v>79891923</v>
      </c>
      <c r="FP295" s="43"/>
      <c r="FQ295" s="43"/>
      <c r="FR295" s="43"/>
      <c r="FS295" s="43"/>
      <c r="FT295" s="43">
        <v>94011267</v>
      </c>
      <c r="FU295" s="43"/>
      <c r="FV295" s="43"/>
      <c r="FW295" s="43"/>
      <c r="FX295" s="43"/>
      <c r="FY295" s="43">
        <v>109052929</v>
      </c>
      <c r="FZ295" s="43"/>
      <c r="GA295" s="43"/>
      <c r="GB295" s="43"/>
      <c r="GC295" s="43"/>
      <c r="GD295" s="43">
        <v>114956709</v>
      </c>
      <c r="GE295" s="43"/>
      <c r="GF295" s="43"/>
      <c r="GG295" s="43"/>
      <c r="GH295" s="43"/>
      <c r="GI295" s="43">
        <v>118003773</v>
      </c>
      <c r="GJ295" s="43"/>
      <c r="GK295" s="43"/>
      <c r="GL295" s="43"/>
      <c r="GM295" s="43"/>
      <c r="GN295" s="43">
        <v>126901536</v>
      </c>
      <c r="GO295" s="43"/>
      <c r="GP295" s="43"/>
      <c r="GQ295" s="43"/>
      <c r="GR295" s="43"/>
      <c r="GS295" s="43">
        <v>140447959</v>
      </c>
      <c r="GT295" s="43"/>
      <c r="GU295" s="43"/>
      <c r="GV295" s="43"/>
      <c r="GW295" s="43"/>
      <c r="GX295" s="43">
        <v>154434765</v>
      </c>
    </row>
    <row r="296" spans="1:206" customFormat="1">
      <c r="A296" s="181" t="s">
        <v>224</v>
      </c>
      <c r="B296" t="s">
        <v>3547</v>
      </c>
      <c r="C296" t="s">
        <v>3533</v>
      </c>
      <c r="D296" s="187" t="s">
        <v>3559</v>
      </c>
      <c r="E296" t="s">
        <v>1020</v>
      </c>
      <c r="BD296" s="43">
        <v>319788.5</v>
      </c>
      <c r="BE296" s="43">
        <v>317677</v>
      </c>
      <c r="BF296" s="43">
        <v>317437</v>
      </c>
      <c r="BG296" s="43">
        <v>319986</v>
      </c>
      <c r="BH296" s="43">
        <v>324595</v>
      </c>
      <c r="BI296" s="43">
        <v>331295.5</v>
      </c>
      <c r="BJ296" s="43">
        <v>337393.5</v>
      </c>
      <c r="BK296" s="43">
        <v>343124</v>
      </c>
      <c r="BL296" s="43">
        <v>355684.5</v>
      </c>
      <c r="BM296" s="43">
        <v>372441.5</v>
      </c>
      <c r="BN296" s="43">
        <v>384311.5</v>
      </c>
      <c r="BO296" s="43">
        <v>392307.5</v>
      </c>
      <c r="BP296" s="43">
        <v>400428.5</v>
      </c>
      <c r="BQ296" s="43">
        <v>409187.5</v>
      </c>
      <c r="BR296" s="43">
        <v>420886</v>
      </c>
      <c r="BS296" s="43">
        <v>434989</v>
      </c>
      <c r="BT296" s="43">
        <v>449432.5</v>
      </c>
      <c r="BU296" s="43">
        <v>464535</v>
      </c>
      <c r="BV296" s="43">
        <v>477985.5</v>
      </c>
      <c r="BW296" s="43">
        <v>492633</v>
      </c>
      <c r="BX296" s="43">
        <v>511213</v>
      </c>
      <c r="BY296" s="43">
        <v>529423</v>
      </c>
      <c r="BZ296" s="43">
        <v>547809.5</v>
      </c>
      <c r="CA296" s="43">
        <v>569273.5</v>
      </c>
      <c r="CB296" s="43">
        <v>596307</v>
      </c>
      <c r="CC296" s="43">
        <v>626877</v>
      </c>
      <c r="CD296" s="43">
        <v>652441.5</v>
      </c>
      <c r="CE296" s="43">
        <v>679608</v>
      </c>
      <c r="CF296" s="43">
        <v>714237.5</v>
      </c>
      <c r="CG296" s="43">
        <v>749478.5</v>
      </c>
      <c r="CH296" s="43">
        <v>775941</v>
      </c>
      <c r="CI296" s="43">
        <v>794554.5</v>
      </c>
      <c r="CJ296" s="43">
        <v>814966</v>
      </c>
      <c r="CK296" s="43">
        <v>835014</v>
      </c>
      <c r="CL296" s="43">
        <v>858094.5</v>
      </c>
      <c r="CM296" s="43">
        <v>888627.5</v>
      </c>
      <c r="CN296" s="43">
        <v>925724</v>
      </c>
      <c r="CO296" s="43">
        <v>971784.5</v>
      </c>
      <c r="CP296" s="43">
        <v>1022888</v>
      </c>
      <c r="CQ296" s="43">
        <v>1072036</v>
      </c>
      <c r="CR296" s="43">
        <v>1124631.5</v>
      </c>
      <c r="CS296" s="43">
        <v>1180244.5</v>
      </c>
      <c r="CT296" s="43">
        <v>1241420.5</v>
      </c>
      <c r="CU296" s="43">
        <v>1303208</v>
      </c>
      <c r="CV296" s="43">
        <v>1363600.5</v>
      </c>
      <c r="CW296" s="43">
        <v>1430510</v>
      </c>
      <c r="CX296" s="43">
        <v>1499443.5</v>
      </c>
      <c r="CY296" s="43">
        <v>1577587</v>
      </c>
      <c r="CZ296" s="43">
        <v>1669403.5</v>
      </c>
      <c r="DA296" s="43">
        <v>1768308.5</v>
      </c>
      <c r="DB296" s="43">
        <v>1869030.5</v>
      </c>
      <c r="DC296" s="43">
        <v>1971412.5</v>
      </c>
      <c r="DD296" s="43">
        <v>2077649.5</v>
      </c>
      <c r="DE296" s="43">
        <v>2184429</v>
      </c>
      <c r="DF296" s="43">
        <v>2294896.5</v>
      </c>
      <c r="DG296" s="43">
        <v>2385576.5</v>
      </c>
      <c r="DH296" s="43">
        <v>2447150</v>
      </c>
      <c r="DI296" s="43">
        <v>2498839</v>
      </c>
      <c r="DJ296" s="43">
        <v>2554363</v>
      </c>
      <c r="DK296" s="43">
        <v>2659891.5</v>
      </c>
      <c r="DL296" s="43">
        <v>2845715.5</v>
      </c>
      <c r="DM296" s="43">
        <v>3080679.5</v>
      </c>
      <c r="DN296" s="43">
        <v>3313650.5</v>
      </c>
      <c r="DO296" s="43">
        <v>3565905.5</v>
      </c>
      <c r="DP296" s="43">
        <v>3837712</v>
      </c>
      <c r="DQ296" s="43">
        <v>4086387.5</v>
      </c>
      <c r="DR296" s="43">
        <v>4340140.5</v>
      </c>
      <c r="DS296" s="43">
        <v>4613993</v>
      </c>
      <c r="DT296" s="43">
        <v>4891940.5</v>
      </c>
      <c r="DU296" s="43">
        <v>5183717.5</v>
      </c>
      <c r="DV296" s="43">
        <v>5448231.5</v>
      </c>
      <c r="DW296" s="43">
        <v>5626672.5</v>
      </c>
      <c r="DX296" s="43"/>
      <c r="DY296" s="43"/>
      <c r="DZ296" s="43"/>
      <c r="EA296" s="43">
        <v>6333504</v>
      </c>
      <c r="EB296" s="43"/>
      <c r="EC296" s="43"/>
      <c r="ED296" s="43"/>
      <c r="EE296" s="43"/>
      <c r="EF296" s="43">
        <v>7906613</v>
      </c>
      <c r="EG296" s="43"/>
      <c r="EH296" s="43"/>
      <c r="EI296" s="43"/>
      <c r="EJ296" s="43"/>
      <c r="EK296" s="43">
        <v>9783880</v>
      </c>
      <c r="EL296" s="43"/>
      <c r="EM296" s="43"/>
      <c r="EN296" s="43"/>
      <c r="EO296" s="43"/>
      <c r="EP296" s="43">
        <v>13411509</v>
      </c>
      <c r="EQ296" s="43"/>
      <c r="ER296" s="43"/>
      <c r="ES296" s="43"/>
      <c r="ET296" s="43"/>
      <c r="EU296" s="43">
        <v>17983427</v>
      </c>
      <c r="EV296" s="43"/>
      <c r="EW296" s="43"/>
      <c r="EX296" s="43"/>
      <c r="EY296" s="43"/>
      <c r="EZ296" s="43">
        <v>22275833</v>
      </c>
      <c r="FA296" s="43"/>
      <c r="FB296" s="43"/>
      <c r="FC296" s="43"/>
      <c r="FD296" s="43"/>
      <c r="FE296" s="43">
        <v>27953312</v>
      </c>
      <c r="FF296" s="43"/>
      <c r="FG296" s="43"/>
      <c r="FH296" s="43"/>
      <c r="FI296" s="43"/>
      <c r="FJ296" s="43">
        <v>34587161</v>
      </c>
      <c r="FK296" s="43"/>
      <c r="FL296" s="43"/>
      <c r="FM296" s="43"/>
      <c r="FN296" s="43"/>
      <c r="FO296" s="43">
        <v>40679729</v>
      </c>
      <c r="FP296" s="43"/>
      <c r="FQ296" s="43"/>
      <c r="FR296" s="43"/>
      <c r="FS296" s="43"/>
      <c r="FT296" s="43">
        <v>44418014</v>
      </c>
      <c r="FU296" s="43"/>
      <c r="FV296" s="43"/>
      <c r="FW296" s="43"/>
      <c r="FX296" s="43"/>
      <c r="FY296" s="43">
        <v>53783577</v>
      </c>
      <c r="FZ296" s="43"/>
      <c r="GA296" s="43"/>
      <c r="GB296" s="43"/>
      <c r="GC296" s="43"/>
      <c r="GD296" s="43">
        <v>64135104</v>
      </c>
      <c r="GE296" s="43"/>
      <c r="GF296" s="43"/>
      <c r="GG296" s="43"/>
      <c r="GH296" s="43"/>
      <c r="GI296" s="43">
        <v>69564661</v>
      </c>
      <c r="GJ296" s="43"/>
      <c r="GK296" s="43"/>
      <c r="GL296" s="43"/>
      <c r="GM296" s="43"/>
      <c r="GN296" s="43">
        <v>73104986</v>
      </c>
      <c r="GO296" s="43"/>
      <c r="GP296" s="43"/>
      <c r="GQ296" s="43"/>
      <c r="GR296" s="43"/>
      <c r="GS296" s="43">
        <v>80520349</v>
      </c>
      <c r="GT296" s="43"/>
      <c r="GU296" s="43"/>
      <c r="GV296" s="43"/>
      <c r="GW296" s="43"/>
      <c r="GX296" s="43">
        <v>91498149</v>
      </c>
    </row>
    <row r="297" spans="1:206" customFormat="1">
      <c r="A297" s="181" t="s">
        <v>224</v>
      </c>
      <c r="B297" t="s">
        <v>3547</v>
      </c>
      <c r="C297" t="s">
        <v>3533</v>
      </c>
      <c r="D297" s="187" t="s">
        <v>3559</v>
      </c>
      <c r="E297" t="s">
        <v>1021</v>
      </c>
      <c r="BD297" s="43">
        <v>46666</v>
      </c>
      <c r="BE297" s="43">
        <v>42488</v>
      </c>
      <c r="BF297" s="43">
        <v>41740.5</v>
      </c>
      <c r="BG297" s="43">
        <v>41830.5</v>
      </c>
      <c r="BH297" s="43">
        <v>42423</v>
      </c>
      <c r="BI297" s="43">
        <v>44088.5</v>
      </c>
      <c r="BJ297" s="43">
        <v>45743</v>
      </c>
      <c r="BK297" s="43">
        <v>46811.5</v>
      </c>
      <c r="BL297" s="43">
        <v>50808</v>
      </c>
      <c r="BM297" s="43">
        <v>54981</v>
      </c>
      <c r="BN297" s="43">
        <v>55532</v>
      </c>
      <c r="BO297" s="43">
        <v>55819.5</v>
      </c>
      <c r="BP297" s="43">
        <v>56105</v>
      </c>
      <c r="BQ297" s="43">
        <v>56231</v>
      </c>
      <c r="BR297" s="43">
        <v>57926</v>
      </c>
      <c r="BS297" s="43">
        <v>60799</v>
      </c>
      <c r="BT297" s="43">
        <v>63140</v>
      </c>
      <c r="BU297" s="43">
        <v>65608.5</v>
      </c>
      <c r="BV297" s="43">
        <v>68075</v>
      </c>
      <c r="BW297" s="43">
        <v>70304</v>
      </c>
      <c r="BX297" s="43">
        <v>73397.5</v>
      </c>
      <c r="BY297" s="43">
        <v>77376</v>
      </c>
      <c r="BZ297" s="43">
        <v>81844</v>
      </c>
      <c r="CA297" s="43">
        <v>85880.5</v>
      </c>
      <c r="CB297" s="43">
        <v>90258</v>
      </c>
      <c r="CC297" s="43">
        <v>95333</v>
      </c>
      <c r="CD297" s="43">
        <v>99416.5</v>
      </c>
      <c r="CE297" s="43">
        <v>103536</v>
      </c>
      <c r="CF297" s="43">
        <v>108771.5</v>
      </c>
      <c r="CG297" s="43">
        <v>115199</v>
      </c>
      <c r="CH297" s="43">
        <v>121954.5</v>
      </c>
      <c r="CI297" s="43">
        <v>127314</v>
      </c>
      <c r="CJ297" s="43">
        <v>132900</v>
      </c>
      <c r="CK297" s="43">
        <v>139181</v>
      </c>
      <c r="CL297" s="43">
        <v>144990</v>
      </c>
      <c r="CM297" s="43">
        <v>150239.5</v>
      </c>
      <c r="CN297" s="43">
        <v>155281</v>
      </c>
      <c r="CO297" s="43">
        <v>161125.5</v>
      </c>
      <c r="CP297" s="43">
        <v>166410</v>
      </c>
      <c r="CQ297" s="43">
        <v>172024.5</v>
      </c>
      <c r="CR297" s="43">
        <v>178459</v>
      </c>
      <c r="CS297" s="43">
        <v>184601</v>
      </c>
      <c r="CT297" s="43">
        <v>190840</v>
      </c>
      <c r="CU297" s="43">
        <v>198677</v>
      </c>
      <c r="CV297" s="43">
        <v>208914</v>
      </c>
      <c r="CW297" s="43">
        <v>221217.5</v>
      </c>
      <c r="CX297" s="43">
        <v>234242.5</v>
      </c>
      <c r="CY297" s="43">
        <v>249495.5</v>
      </c>
      <c r="CZ297" s="43">
        <v>266080</v>
      </c>
      <c r="DA297" s="43">
        <v>282274</v>
      </c>
      <c r="DB297" s="43">
        <v>300842</v>
      </c>
      <c r="DC297" s="43">
        <v>319360</v>
      </c>
      <c r="DD297" s="43">
        <v>337446</v>
      </c>
      <c r="DE297" s="43">
        <v>356377</v>
      </c>
      <c r="DF297" s="43">
        <v>377555</v>
      </c>
      <c r="DG297" s="43">
        <v>400603.5</v>
      </c>
      <c r="DH297" s="43">
        <v>424848.5</v>
      </c>
      <c r="DI297" s="43">
        <v>451366.5</v>
      </c>
      <c r="DJ297" s="43">
        <v>478436.5</v>
      </c>
      <c r="DK297" s="43">
        <v>506868</v>
      </c>
      <c r="DL297" s="43">
        <v>531113</v>
      </c>
      <c r="DM297" s="43">
        <v>549594</v>
      </c>
      <c r="DN297" s="43">
        <v>564936</v>
      </c>
      <c r="DO297" s="43">
        <v>583254.5</v>
      </c>
      <c r="DP297" s="43">
        <v>618988.5</v>
      </c>
      <c r="DQ297" s="43">
        <v>676056</v>
      </c>
      <c r="DR297" s="43">
        <v>742599.5</v>
      </c>
      <c r="DS297" s="43">
        <v>806045.5</v>
      </c>
      <c r="DT297" s="43">
        <v>878889.5</v>
      </c>
      <c r="DU297" s="43">
        <v>953549</v>
      </c>
      <c r="DV297" s="43">
        <v>1013492.5</v>
      </c>
      <c r="DW297" s="43">
        <v>1069162.5</v>
      </c>
      <c r="DX297" s="43"/>
      <c r="DY297" s="43"/>
      <c r="DZ297" s="43"/>
      <c r="EA297" s="43">
        <v>1327480</v>
      </c>
      <c r="EB297" s="43"/>
      <c r="EC297" s="43"/>
      <c r="ED297" s="43"/>
      <c r="EE297" s="43"/>
      <c r="EF297" s="43">
        <v>1690080</v>
      </c>
      <c r="EG297" s="43"/>
      <c r="EH297" s="43"/>
      <c r="EI297" s="43"/>
      <c r="EJ297" s="43"/>
      <c r="EK297" s="43">
        <v>2207651</v>
      </c>
      <c r="EL297" s="43"/>
      <c r="EM297" s="43"/>
      <c r="EN297" s="43"/>
      <c r="EO297" s="43"/>
      <c r="EP297" s="43">
        <v>2863773</v>
      </c>
      <c r="EQ297" s="43"/>
      <c r="ER297" s="43"/>
      <c r="ES297" s="43"/>
      <c r="ET297" s="43"/>
      <c r="EU297" s="43">
        <v>4102874</v>
      </c>
      <c r="EV297" s="43"/>
      <c r="EW297" s="43"/>
      <c r="EX297" s="43"/>
      <c r="EY297" s="43"/>
      <c r="EZ297" s="43">
        <v>5640703</v>
      </c>
      <c r="FA297" s="43"/>
      <c r="FB297" s="43"/>
      <c r="FC297" s="43"/>
      <c r="FD297" s="43"/>
      <c r="FE297" s="43">
        <v>7311494</v>
      </c>
      <c r="FF297" s="43"/>
      <c r="FG297" s="43"/>
      <c r="FH297" s="43"/>
      <c r="FI297" s="43"/>
      <c r="FJ297" s="43">
        <v>9538798</v>
      </c>
      <c r="FK297" s="43"/>
      <c r="FL297" s="43"/>
      <c r="FM297" s="43"/>
      <c r="FN297" s="43"/>
      <c r="FO297" s="43">
        <v>12170863</v>
      </c>
      <c r="FP297" s="43"/>
      <c r="FQ297" s="43"/>
      <c r="FR297" s="43"/>
      <c r="FS297" s="43"/>
      <c r="FT297" s="43">
        <v>15004643</v>
      </c>
      <c r="FU297" s="43"/>
      <c r="FV297" s="43"/>
      <c r="FW297" s="43"/>
      <c r="FX297" s="43"/>
      <c r="FY297" s="43">
        <v>17255526</v>
      </c>
      <c r="FZ297" s="43"/>
      <c r="GA297" s="43"/>
      <c r="GB297" s="43"/>
      <c r="GC297" s="43"/>
      <c r="GD297" s="43">
        <v>21755423</v>
      </c>
      <c r="GE297" s="43"/>
      <c r="GF297" s="43"/>
      <c r="GG297" s="43"/>
      <c r="GH297" s="43"/>
      <c r="GI297" s="43">
        <v>26982395</v>
      </c>
      <c r="GJ297" s="43"/>
      <c r="GK297" s="43"/>
      <c r="GL297" s="43"/>
      <c r="GM297" s="43"/>
      <c r="GN297" s="43">
        <v>30695220</v>
      </c>
      <c r="GO297" s="43"/>
      <c r="GP297" s="43"/>
      <c r="GQ297" s="43"/>
      <c r="GR297" s="43"/>
      <c r="GS297" s="43">
        <v>33752800</v>
      </c>
      <c r="GT297" s="43"/>
      <c r="GU297" s="43"/>
      <c r="GV297" s="43"/>
      <c r="GW297" s="43"/>
      <c r="GX297" s="43">
        <v>38638807</v>
      </c>
    </row>
    <row r="298" spans="1:206" customFormat="1">
      <c r="A298" s="181" t="s">
        <v>224</v>
      </c>
      <c r="B298" t="s">
        <v>3547</v>
      </c>
      <c r="C298" t="s">
        <v>3533</v>
      </c>
      <c r="D298" s="187" t="s">
        <v>3559</v>
      </c>
      <c r="E298" t="s">
        <v>1022</v>
      </c>
      <c r="BD298" s="43">
        <v>4090.5</v>
      </c>
      <c r="BE298" s="43">
        <v>4280</v>
      </c>
      <c r="BF298" s="43">
        <v>4341</v>
      </c>
      <c r="BG298" s="43">
        <v>4246.5</v>
      </c>
      <c r="BH298" s="43">
        <v>4077.5</v>
      </c>
      <c r="BI298" s="43">
        <v>3915</v>
      </c>
      <c r="BJ298" s="43">
        <v>3921</v>
      </c>
      <c r="BK298" s="43">
        <v>4054</v>
      </c>
      <c r="BL298" s="43">
        <v>4441.5</v>
      </c>
      <c r="BM298" s="43">
        <v>5010</v>
      </c>
      <c r="BN298" s="43">
        <v>5409</v>
      </c>
      <c r="BO298" s="43">
        <v>5670.5</v>
      </c>
      <c r="BP298" s="43">
        <v>5782.5</v>
      </c>
      <c r="BQ298" s="43">
        <v>5789</v>
      </c>
      <c r="BR298" s="43">
        <v>5888</v>
      </c>
      <c r="BS298" s="43">
        <v>5970</v>
      </c>
      <c r="BT298" s="43">
        <v>6036.5</v>
      </c>
      <c r="BU298" s="43">
        <v>6164</v>
      </c>
      <c r="BV298" s="43">
        <v>6271</v>
      </c>
      <c r="BW298" s="43">
        <v>6499.5</v>
      </c>
      <c r="BX298" s="43">
        <v>6872</v>
      </c>
      <c r="BY298" s="43">
        <v>7184</v>
      </c>
      <c r="BZ298" s="43">
        <v>7539</v>
      </c>
      <c r="CA298" s="43">
        <v>8003.5</v>
      </c>
      <c r="CB298" s="43">
        <v>8659.5</v>
      </c>
      <c r="CC298" s="43">
        <v>9459.5</v>
      </c>
      <c r="CD298" s="43">
        <v>10012.5</v>
      </c>
      <c r="CE298" s="43">
        <v>10338.5</v>
      </c>
      <c r="CF298" s="43">
        <v>10589</v>
      </c>
      <c r="CG298" s="43">
        <v>10997.5</v>
      </c>
      <c r="CH298" s="43">
        <v>11715.5</v>
      </c>
      <c r="CI298" s="43">
        <v>12451.5</v>
      </c>
      <c r="CJ298" s="43">
        <v>13151.5</v>
      </c>
      <c r="CK298" s="43">
        <v>13768.5</v>
      </c>
      <c r="CL298" s="43">
        <v>14223.5</v>
      </c>
      <c r="CM298" s="43">
        <v>14706.5</v>
      </c>
      <c r="CN298" s="43">
        <v>15690.5</v>
      </c>
      <c r="CO298" s="43">
        <v>17221.5</v>
      </c>
      <c r="CP298" s="43">
        <v>18690.5</v>
      </c>
      <c r="CQ298" s="43">
        <v>20014.5</v>
      </c>
      <c r="CR298" s="43">
        <v>20979.5</v>
      </c>
      <c r="CS298" s="43">
        <v>21190.5</v>
      </c>
      <c r="CT298" s="43">
        <v>20942</v>
      </c>
      <c r="CU298" s="43">
        <v>20586.5</v>
      </c>
      <c r="CV298" s="43">
        <v>20658.5</v>
      </c>
      <c r="CW298" s="43">
        <v>21267.5</v>
      </c>
      <c r="CX298" s="43">
        <v>22296</v>
      </c>
      <c r="CY298" s="43">
        <v>23765.5</v>
      </c>
      <c r="CZ298" s="43">
        <v>25889.5</v>
      </c>
      <c r="DA298" s="43">
        <v>28350.5</v>
      </c>
      <c r="DB298" s="43">
        <v>30870</v>
      </c>
      <c r="DC298" s="43">
        <v>33149.5</v>
      </c>
      <c r="DD298" s="43">
        <v>35080.5</v>
      </c>
      <c r="DE298" s="43">
        <v>36757.5</v>
      </c>
      <c r="DF298" s="43">
        <v>38217.5</v>
      </c>
      <c r="DG298" s="43">
        <v>39932</v>
      </c>
      <c r="DH298" s="43">
        <v>41897</v>
      </c>
      <c r="DI298" s="43">
        <v>44321</v>
      </c>
      <c r="DJ298" s="43">
        <v>46875.5</v>
      </c>
      <c r="DK298" s="43">
        <v>49557.5</v>
      </c>
      <c r="DL298" s="43">
        <v>52670.5</v>
      </c>
      <c r="DM298" s="43">
        <v>56363.5</v>
      </c>
      <c r="DN298" s="43">
        <v>60519</v>
      </c>
      <c r="DO298" s="43">
        <v>64909</v>
      </c>
      <c r="DP298" s="43">
        <v>69614.5</v>
      </c>
      <c r="DQ298" s="43">
        <v>73839.5</v>
      </c>
      <c r="DR298" s="43">
        <v>78844</v>
      </c>
      <c r="DS298" s="43">
        <v>83657</v>
      </c>
      <c r="DT298" s="43">
        <v>87304.5</v>
      </c>
      <c r="DU298" s="43">
        <v>93374.5</v>
      </c>
      <c r="DV298" s="43">
        <v>103220</v>
      </c>
      <c r="DW298" s="43">
        <v>113257.5</v>
      </c>
      <c r="DX298" s="43"/>
      <c r="DY298" s="43"/>
      <c r="DZ298" s="43"/>
      <c r="EA298" s="43">
        <v>126354</v>
      </c>
      <c r="EB298" s="43"/>
      <c r="EC298" s="43"/>
      <c r="ED298" s="43"/>
      <c r="EE298" s="43"/>
      <c r="EF298" s="43">
        <v>195552</v>
      </c>
      <c r="EG298" s="43"/>
      <c r="EH298" s="43"/>
      <c r="EI298" s="43"/>
      <c r="EJ298" s="43"/>
      <c r="EK298" s="43">
        <v>257311</v>
      </c>
      <c r="EL298" s="43"/>
      <c r="EM298" s="43"/>
      <c r="EN298" s="43"/>
      <c r="EO298" s="43"/>
      <c r="EP298" s="43">
        <v>348161</v>
      </c>
      <c r="EQ298" s="43"/>
      <c r="ER298" s="43"/>
      <c r="ES298" s="43"/>
      <c r="ET298" s="43"/>
      <c r="EU298" s="43">
        <v>467089</v>
      </c>
      <c r="EV298" s="43"/>
      <c r="EW298" s="43"/>
      <c r="EX298" s="43"/>
      <c r="EY298" s="43"/>
      <c r="EZ298" s="43">
        <v>692754</v>
      </c>
      <c r="FA298" s="43"/>
      <c r="FB298" s="43"/>
      <c r="FC298" s="43"/>
      <c r="FD298" s="43"/>
      <c r="FE298" s="43">
        <v>972549</v>
      </c>
      <c r="FF298" s="43"/>
      <c r="FG298" s="43"/>
      <c r="FH298" s="43"/>
      <c r="FI298" s="43"/>
      <c r="FJ298" s="43">
        <v>1313649</v>
      </c>
      <c r="FK298" s="43"/>
      <c r="FL298" s="43"/>
      <c r="FM298" s="43"/>
      <c r="FN298" s="43"/>
      <c r="FO298" s="43">
        <v>1765852</v>
      </c>
      <c r="FP298" s="43"/>
      <c r="FQ298" s="43"/>
      <c r="FR298" s="43"/>
      <c r="FS298" s="43"/>
      <c r="FT298" s="43">
        <v>2302317</v>
      </c>
      <c r="FU298" s="43"/>
      <c r="FV298" s="43"/>
      <c r="FW298" s="43"/>
      <c r="FX298" s="43"/>
      <c r="FY298" s="43">
        <v>2972483</v>
      </c>
      <c r="FZ298" s="43"/>
      <c r="GA298" s="43"/>
      <c r="GB298" s="43"/>
      <c r="GC298" s="43"/>
      <c r="GD298" s="43">
        <v>3626622</v>
      </c>
      <c r="GE298" s="43"/>
      <c r="GF298" s="43"/>
      <c r="GG298" s="43"/>
      <c r="GH298" s="43"/>
      <c r="GI298" s="43">
        <v>4786876</v>
      </c>
      <c r="GJ298" s="43"/>
      <c r="GK298" s="43"/>
      <c r="GL298" s="43"/>
      <c r="GM298" s="43"/>
      <c r="GN298" s="43">
        <v>6195829</v>
      </c>
      <c r="GO298" s="43"/>
      <c r="GP298" s="43"/>
      <c r="GQ298" s="43"/>
      <c r="GR298" s="43"/>
      <c r="GS298" s="43">
        <v>7475516</v>
      </c>
      <c r="GT298" s="43"/>
      <c r="GU298" s="43"/>
      <c r="GV298" s="43"/>
      <c r="GW298" s="43"/>
      <c r="GX298" s="43">
        <v>8627287</v>
      </c>
    </row>
    <row r="299" spans="1:206" s="67" customFormat="1">
      <c r="A299" s="182" t="s">
        <v>224</v>
      </c>
      <c r="B299" s="67" t="s">
        <v>3547</v>
      </c>
      <c r="C299" s="67" t="s">
        <v>3533</v>
      </c>
      <c r="D299" s="188" t="s">
        <v>3560</v>
      </c>
      <c r="E299" s="67" t="s">
        <v>1023</v>
      </c>
      <c r="BD299" s="175">
        <f>SUM(BD291:BD298,BD270:BD277)/SUM(BD257:BD298)</f>
        <v>5.129693530740783E-2</v>
      </c>
      <c r="BE299" s="175">
        <f t="shared" ref="BE299:DP299" si="30">SUM(BE291:BE298,BE270:BE277)/SUM(BE257:BE298)</f>
        <v>5.0984886576875998E-2</v>
      </c>
      <c r="BF299" s="175">
        <f t="shared" si="30"/>
        <v>5.0785789654734063E-2</v>
      </c>
      <c r="BG299" s="175">
        <f t="shared" si="30"/>
        <v>5.070425864778557E-2</v>
      </c>
      <c r="BH299" s="175">
        <f t="shared" si="30"/>
        <v>5.0641373068874063E-2</v>
      </c>
      <c r="BI299" s="175">
        <f t="shared" si="30"/>
        <v>5.051386466834995E-2</v>
      </c>
      <c r="BJ299" s="175">
        <f t="shared" si="30"/>
        <v>5.0347383982874951E-2</v>
      </c>
      <c r="BK299" s="175">
        <f t="shared" si="30"/>
        <v>5.0166527063329622E-2</v>
      </c>
      <c r="BL299" s="175">
        <f t="shared" si="30"/>
        <v>5.0105953942625743E-2</v>
      </c>
      <c r="BM299" s="175">
        <f t="shared" si="30"/>
        <v>5.0163462571783862E-2</v>
      </c>
      <c r="BN299" s="175">
        <f t="shared" si="30"/>
        <v>5.0205621828709517E-2</v>
      </c>
      <c r="BO299" s="175">
        <f t="shared" si="30"/>
        <v>5.0355221928415489E-2</v>
      </c>
      <c r="BP299" s="175">
        <f t="shared" si="30"/>
        <v>5.0544908081721587E-2</v>
      </c>
      <c r="BQ299" s="175">
        <f t="shared" si="30"/>
        <v>5.0674831858935343E-2</v>
      </c>
      <c r="BR299" s="175">
        <f t="shared" si="30"/>
        <v>5.0844325166110461E-2</v>
      </c>
      <c r="BS299" s="175">
        <f t="shared" si="30"/>
        <v>5.1124194024387344E-2</v>
      </c>
      <c r="BT299" s="175">
        <f t="shared" si="30"/>
        <v>5.148081787180811E-2</v>
      </c>
      <c r="BU299" s="175">
        <f t="shared" si="30"/>
        <v>5.1908001906294007E-2</v>
      </c>
      <c r="BV299" s="175">
        <f t="shared" si="30"/>
        <v>5.2319248917254237E-2</v>
      </c>
      <c r="BW299" s="175">
        <f t="shared" si="30"/>
        <v>5.2669311910673408E-2</v>
      </c>
      <c r="BX299" s="175">
        <f t="shared" si="30"/>
        <v>5.3041285541750145E-2</v>
      </c>
      <c r="BY299" s="175">
        <f t="shared" si="30"/>
        <v>5.3453733056702472E-2</v>
      </c>
      <c r="BZ299" s="175">
        <f t="shared" si="30"/>
        <v>5.3931174253774132E-2</v>
      </c>
      <c r="CA299" s="175">
        <f t="shared" si="30"/>
        <v>5.4463268570748222E-2</v>
      </c>
      <c r="CB299" s="175">
        <f t="shared" si="30"/>
        <v>5.506244642688083E-2</v>
      </c>
      <c r="CC299" s="175">
        <f t="shared" si="30"/>
        <v>5.5703035373308479E-2</v>
      </c>
      <c r="CD299" s="175">
        <f t="shared" si="30"/>
        <v>5.6337768157653303E-2</v>
      </c>
      <c r="CE299" s="175">
        <f t="shared" si="30"/>
        <v>5.6996846627389616E-2</v>
      </c>
      <c r="CF299" s="175">
        <f t="shared" si="30"/>
        <v>5.765939483673134E-2</v>
      </c>
      <c r="CG299" s="175">
        <f t="shared" si="30"/>
        <v>5.8248830113663878E-2</v>
      </c>
      <c r="CH299" s="175">
        <f t="shared" si="30"/>
        <v>5.8586393240897136E-2</v>
      </c>
      <c r="CI299" s="175">
        <f t="shared" si="30"/>
        <v>5.861830597303281E-2</v>
      </c>
      <c r="CJ299" s="175">
        <f t="shared" si="30"/>
        <v>5.848990048241088E-2</v>
      </c>
      <c r="CK299" s="175">
        <f t="shared" si="30"/>
        <v>5.8334802526302229E-2</v>
      </c>
      <c r="CL299" s="175">
        <f t="shared" si="30"/>
        <v>5.834065296270468E-2</v>
      </c>
      <c r="CM299" s="175">
        <f t="shared" si="30"/>
        <v>5.8583898959438295E-2</v>
      </c>
      <c r="CN299" s="175">
        <f t="shared" si="30"/>
        <v>5.894636724577209E-2</v>
      </c>
      <c r="CO299" s="175">
        <f t="shared" si="30"/>
        <v>5.9338705524028791E-2</v>
      </c>
      <c r="CP299" s="175">
        <f t="shared" si="30"/>
        <v>5.9833362544231508E-2</v>
      </c>
      <c r="CQ299" s="175">
        <f t="shared" si="30"/>
        <v>6.0418563894715768E-2</v>
      </c>
      <c r="CR299" s="175">
        <f t="shared" si="30"/>
        <v>6.102064621653782E-2</v>
      </c>
      <c r="CS299" s="175">
        <f t="shared" si="30"/>
        <v>6.168040941397307E-2</v>
      </c>
      <c r="CT299" s="175">
        <f t="shared" si="30"/>
        <v>6.2435302277380235E-2</v>
      </c>
      <c r="CU299" s="175">
        <f t="shared" si="30"/>
        <v>6.3258144816081205E-2</v>
      </c>
      <c r="CV299" s="175">
        <f t="shared" si="30"/>
        <v>6.409790762754991E-2</v>
      </c>
      <c r="CW299" s="175">
        <f t="shared" si="30"/>
        <v>6.4937080410579065E-2</v>
      </c>
      <c r="CX299" s="175">
        <f t="shared" si="30"/>
        <v>6.573447517806448E-2</v>
      </c>
      <c r="CY299" s="175">
        <f t="shared" si="30"/>
        <v>6.6498654553168154E-2</v>
      </c>
      <c r="CZ299" s="175">
        <f t="shared" si="30"/>
        <v>6.7276185658511012E-2</v>
      </c>
      <c r="DA299" s="175">
        <f t="shared" si="30"/>
        <v>6.804050892231478E-2</v>
      </c>
      <c r="DB299" s="175">
        <f t="shared" si="30"/>
        <v>6.8834538219096367E-2</v>
      </c>
      <c r="DC299" s="175">
        <f t="shared" si="30"/>
        <v>6.9719577318753695E-2</v>
      </c>
      <c r="DD299" s="175">
        <f t="shared" si="30"/>
        <v>7.0649030008101382E-2</v>
      </c>
      <c r="DE299" s="175">
        <f t="shared" si="30"/>
        <v>7.1553381346248529E-2</v>
      </c>
      <c r="DF299" s="175">
        <f t="shared" si="30"/>
        <v>7.240850627035135E-2</v>
      </c>
      <c r="DG299" s="175">
        <f t="shared" si="30"/>
        <v>7.3241418617656984E-2</v>
      </c>
      <c r="DH299" s="175">
        <f t="shared" si="30"/>
        <v>7.4046034739875422E-2</v>
      </c>
      <c r="DI299" s="175">
        <f t="shared" si="30"/>
        <v>7.4731247076075522E-2</v>
      </c>
      <c r="DJ299" s="175">
        <f t="shared" si="30"/>
        <v>7.5311727193374797E-2</v>
      </c>
      <c r="DK299" s="175">
        <f t="shared" si="30"/>
        <v>7.5901447033943276E-2</v>
      </c>
      <c r="DL299" s="175">
        <f t="shared" si="30"/>
        <v>7.6530475960958563E-2</v>
      </c>
      <c r="DM299" s="175">
        <f t="shared" si="30"/>
        <v>7.7403121407252584E-2</v>
      </c>
      <c r="DN299" s="175">
        <f t="shared" si="30"/>
        <v>7.8617425813093014E-2</v>
      </c>
      <c r="DO299" s="175">
        <f t="shared" si="30"/>
        <v>8.0031067443518761E-2</v>
      </c>
      <c r="DP299" s="175">
        <f t="shared" si="30"/>
        <v>8.1639274898837738E-2</v>
      </c>
      <c r="DQ299" s="175">
        <f t="shared" ref="DQ299:DW299" si="31">SUM(DQ291:DQ298,DQ270:DQ277)/SUM(DQ257:DQ298)</f>
        <v>8.3446109803879495E-2</v>
      </c>
      <c r="DR299" s="175">
        <f t="shared" si="31"/>
        <v>8.5398026555394968E-2</v>
      </c>
      <c r="DS299" s="175">
        <f t="shared" si="31"/>
        <v>8.7507755404089824E-2</v>
      </c>
      <c r="DT299" s="175">
        <f t="shared" si="31"/>
        <v>8.9725626342313847E-2</v>
      </c>
      <c r="DU299" s="175">
        <f t="shared" si="31"/>
        <v>9.2035627205998088E-2</v>
      </c>
      <c r="DV299" s="175">
        <f t="shared" si="31"/>
        <v>9.4309654555659053E-2</v>
      </c>
      <c r="DW299" s="175">
        <f t="shared" si="31"/>
        <v>9.6250371546145227E-2</v>
      </c>
      <c r="DX299" s="68"/>
      <c r="DY299" s="68"/>
      <c r="DZ299" s="68"/>
      <c r="EA299" s="68"/>
      <c r="EB299" s="68"/>
      <c r="EC299" s="68"/>
      <c r="ED299" s="68"/>
      <c r="EE299" s="68"/>
      <c r="EF299" s="68"/>
      <c r="EG299" s="68"/>
      <c r="EH299" s="68"/>
      <c r="EI299" s="68"/>
      <c r="EJ299" s="68"/>
      <c r="EK299" s="68"/>
      <c r="EL299" s="68"/>
      <c r="EM299" s="68"/>
      <c r="EN299" s="68"/>
      <c r="EO299" s="68"/>
      <c r="EP299" s="68"/>
      <c r="EQ299" s="68"/>
      <c r="ER299" s="68"/>
      <c r="ES299" s="68"/>
      <c r="ET299" s="68"/>
      <c r="EU299" s="68"/>
      <c r="EV299" s="68"/>
      <c r="EW299" s="68"/>
      <c r="EX299" s="68"/>
      <c r="EY299" s="68"/>
      <c r="EZ299" s="68"/>
      <c r="FA299" s="68"/>
      <c r="FB299" s="68"/>
      <c r="FC299" s="68"/>
      <c r="FD299" s="68"/>
      <c r="FE299" s="68"/>
      <c r="FF299" s="68"/>
      <c r="FG299" s="68"/>
      <c r="FH299" s="68"/>
      <c r="FI299" s="68"/>
      <c r="FJ299" s="68"/>
      <c r="FK299" s="68"/>
      <c r="FL299" s="68"/>
      <c r="FM299" s="68"/>
      <c r="FN299" s="68"/>
      <c r="FO299" s="68"/>
      <c r="FP299" s="68"/>
      <c r="FQ299" s="68"/>
      <c r="FR299" s="68"/>
      <c r="FS299" s="68"/>
      <c r="FT299" s="68"/>
      <c r="FU299" s="68"/>
      <c r="FV299" s="68"/>
      <c r="FW299" s="68"/>
      <c r="FX299" s="68"/>
      <c r="FY299" s="68"/>
      <c r="FZ299" s="68"/>
      <c r="GA299" s="68"/>
      <c r="GB299" s="68"/>
      <c r="GC299" s="68"/>
      <c r="GD299" s="68"/>
      <c r="GE299" s="68"/>
      <c r="GF299" s="68"/>
      <c r="GG299" s="68"/>
      <c r="GH299" s="68"/>
      <c r="GI299" s="68"/>
      <c r="GJ299" s="68"/>
      <c r="GK299" s="68"/>
      <c r="GL299" s="68"/>
      <c r="GM299" s="68"/>
      <c r="GN299" s="68"/>
      <c r="GO299" s="68"/>
      <c r="GP299" s="68"/>
      <c r="GQ299" s="68"/>
      <c r="GR299" s="68"/>
      <c r="GS299" s="68"/>
      <c r="GT299" s="68"/>
      <c r="GU299" s="68"/>
      <c r="GV299" s="68"/>
      <c r="GW299" s="68"/>
      <c r="GX299" s="68"/>
    </row>
    <row r="300" spans="1:206" s="67" customFormat="1">
      <c r="A300" s="182" t="s">
        <v>224</v>
      </c>
      <c r="B300" s="67" t="s">
        <v>3547</v>
      </c>
      <c r="C300" s="67" t="s">
        <v>3533</v>
      </c>
      <c r="D300" s="188" t="s">
        <v>3560</v>
      </c>
      <c r="E300" s="67" t="s">
        <v>1024</v>
      </c>
      <c r="BD300" s="175">
        <f>SUM(BD270:BD277)/SUM(BD257:BD277)</f>
        <v>5.728397457399715E-2</v>
      </c>
      <c r="BE300" s="175">
        <f t="shared" ref="BE300:DP300" si="32">SUM(BE270:BE277)/SUM(BE257:BE277)</f>
        <v>5.7041407429489766E-2</v>
      </c>
      <c r="BF300" s="175">
        <f t="shared" si="32"/>
        <v>5.6922915172533235E-2</v>
      </c>
      <c r="BG300" s="175">
        <f t="shared" si="32"/>
        <v>5.6932102682851378E-2</v>
      </c>
      <c r="BH300" s="175">
        <f t="shared" si="32"/>
        <v>5.6965574023453112E-2</v>
      </c>
      <c r="BI300" s="175">
        <f t="shared" si="32"/>
        <v>5.6939573896405811E-2</v>
      </c>
      <c r="BJ300" s="175">
        <f t="shared" si="32"/>
        <v>5.6881387647782486E-2</v>
      </c>
      <c r="BK300" s="175">
        <f t="shared" si="32"/>
        <v>5.6806507628631896E-2</v>
      </c>
      <c r="BL300" s="175">
        <f t="shared" si="32"/>
        <v>5.6853148941702771E-2</v>
      </c>
      <c r="BM300" s="175">
        <f t="shared" si="32"/>
        <v>5.7038389374450847E-2</v>
      </c>
      <c r="BN300" s="175">
        <f t="shared" si="32"/>
        <v>5.7234443730806453E-2</v>
      </c>
      <c r="BO300" s="175">
        <f t="shared" si="32"/>
        <v>5.7550033014380574E-2</v>
      </c>
      <c r="BP300" s="175">
        <f t="shared" si="32"/>
        <v>5.7891518388107022E-2</v>
      </c>
      <c r="BQ300" s="175">
        <f t="shared" si="32"/>
        <v>5.8157018203328761E-2</v>
      </c>
      <c r="BR300" s="175">
        <f t="shared" si="32"/>
        <v>5.845513498113445E-2</v>
      </c>
      <c r="BS300" s="175">
        <f t="shared" si="32"/>
        <v>5.8885738809514046E-2</v>
      </c>
      <c r="BT300" s="175">
        <f t="shared" si="32"/>
        <v>5.9392148787299641E-2</v>
      </c>
      <c r="BU300" s="175">
        <f t="shared" si="32"/>
        <v>5.994471825571996E-2</v>
      </c>
      <c r="BV300" s="175">
        <f t="shared" si="32"/>
        <v>6.0473743227594426E-2</v>
      </c>
      <c r="BW300" s="175">
        <f t="shared" si="32"/>
        <v>6.0934106188059972E-2</v>
      </c>
      <c r="BX300" s="175">
        <f t="shared" si="32"/>
        <v>6.1416986405317946E-2</v>
      </c>
      <c r="BY300" s="175">
        <f t="shared" si="32"/>
        <v>6.19527930615862E-2</v>
      </c>
      <c r="BZ300" s="175">
        <f t="shared" si="32"/>
        <v>6.2562463816563899E-2</v>
      </c>
      <c r="CA300" s="175">
        <f t="shared" si="32"/>
        <v>6.3227122352130183E-2</v>
      </c>
      <c r="CB300" s="175">
        <f t="shared" si="32"/>
        <v>6.3973014005093934E-2</v>
      </c>
      <c r="CC300" s="175">
        <f t="shared" si="32"/>
        <v>6.4763805119222681E-2</v>
      </c>
      <c r="CD300" s="175">
        <f t="shared" si="32"/>
        <v>6.5538618304631757E-2</v>
      </c>
      <c r="CE300" s="175">
        <f t="shared" si="32"/>
        <v>6.6347465677031453E-2</v>
      </c>
      <c r="CF300" s="175">
        <f t="shared" si="32"/>
        <v>6.7164767165219574E-2</v>
      </c>
      <c r="CG300" s="175">
        <f t="shared" si="32"/>
        <v>6.7893632464411088E-2</v>
      </c>
      <c r="CH300" s="175">
        <f t="shared" si="32"/>
        <v>6.8339814134346935E-2</v>
      </c>
      <c r="CI300" s="175">
        <f t="shared" si="32"/>
        <v>6.8424069510815699E-2</v>
      </c>
      <c r="CJ300" s="175">
        <f t="shared" si="32"/>
        <v>6.830442759658148E-2</v>
      </c>
      <c r="CK300" s="175">
        <f t="shared" si="32"/>
        <v>6.8155529768694545E-2</v>
      </c>
      <c r="CL300" s="175">
        <f t="shared" si="32"/>
        <v>6.8188217199628559E-2</v>
      </c>
      <c r="CM300" s="175">
        <f t="shared" si="32"/>
        <v>6.8476916064362348E-2</v>
      </c>
      <c r="CN300" s="175">
        <f t="shared" si="32"/>
        <v>6.8897226646420312E-2</v>
      </c>
      <c r="CO300" s="175">
        <f t="shared" si="32"/>
        <v>6.9359449091508277E-2</v>
      </c>
      <c r="CP300" s="175">
        <f t="shared" si="32"/>
        <v>6.9933653817674357E-2</v>
      </c>
      <c r="CQ300" s="175">
        <f t="shared" si="32"/>
        <v>7.0597380946354871E-2</v>
      </c>
      <c r="CR300" s="175">
        <f t="shared" si="32"/>
        <v>7.126032864344288E-2</v>
      </c>
      <c r="CS300" s="175">
        <f t="shared" si="32"/>
        <v>7.1940862944564574E-2</v>
      </c>
      <c r="CT300" s="175">
        <f t="shared" si="32"/>
        <v>7.2676053346429889E-2</v>
      </c>
      <c r="CU300" s="175">
        <f t="shared" si="32"/>
        <v>7.3461436033868246E-2</v>
      </c>
      <c r="CV300" s="175">
        <f t="shared" si="32"/>
        <v>7.4249794152542473E-2</v>
      </c>
      <c r="CW300" s="175">
        <f t="shared" si="32"/>
        <v>7.5030233917215999E-2</v>
      </c>
      <c r="CX300" s="175">
        <f t="shared" si="32"/>
        <v>7.5763891995534682E-2</v>
      </c>
      <c r="CY300" s="175">
        <f t="shared" si="32"/>
        <v>7.6469516882017627E-2</v>
      </c>
      <c r="CZ300" s="175">
        <f t="shared" si="32"/>
        <v>7.7192889372511217E-2</v>
      </c>
      <c r="DA300" s="175">
        <f t="shared" si="32"/>
        <v>7.7900154696377719E-2</v>
      </c>
      <c r="DB300" s="175">
        <f t="shared" si="32"/>
        <v>7.8666398386371988E-2</v>
      </c>
      <c r="DC300" s="175">
        <f t="shared" si="32"/>
        <v>7.9548361726080707E-2</v>
      </c>
      <c r="DD300" s="175">
        <f t="shared" si="32"/>
        <v>8.0486683910487133E-2</v>
      </c>
      <c r="DE300" s="175">
        <f t="shared" si="32"/>
        <v>8.1409582665688054E-2</v>
      </c>
      <c r="DF300" s="175">
        <f t="shared" si="32"/>
        <v>8.2296046495601669E-2</v>
      </c>
      <c r="DG300" s="175">
        <f t="shared" si="32"/>
        <v>8.3167687480218397E-2</v>
      </c>
      <c r="DH300" s="175">
        <f t="shared" si="32"/>
        <v>8.4010774680447847E-2</v>
      </c>
      <c r="DI300" s="175">
        <f t="shared" si="32"/>
        <v>8.4728853168171234E-2</v>
      </c>
      <c r="DJ300" s="175">
        <f t="shared" si="32"/>
        <v>8.5317652426532373E-2</v>
      </c>
      <c r="DK300" s="175">
        <f t="shared" si="32"/>
        <v>8.5907315182772517E-2</v>
      </c>
      <c r="DL300" s="175">
        <f t="shared" si="32"/>
        <v>8.6547385524053902E-2</v>
      </c>
      <c r="DM300" s="175">
        <f t="shared" si="32"/>
        <v>8.7448701577983318E-2</v>
      </c>
      <c r="DN300" s="175">
        <f t="shared" si="32"/>
        <v>8.8719330528446452E-2</v>
      </c>
      <c r="DO300" s="175">
        <f t="shared" si="32"/>
        <v>9.0216350824596211E-2</v>
      </c>
      <c r="DP300" s="175">
        <f t="shared" si="32"/>
        <v>9.1926766583825092E-2</v>
      </c>
      <c r="DQ300" s="175">
        <f t="shared" ref="DQ300:DW300" si="33">SUM(DQ270:DQ277)/SUM(DQ257:DQ277)</f>
        <v>9.3859929145162072E-2</v>
      </c>
      <c r="DR300" s="175">
        <f t="shared" si="33"/>
        <v>9.595946191437621E-2</v>
      </c>
      <c r="DS300" s="175">
        <f t="shared" si="33"/>
        <v>9.8237363367483066E-2</v>
      </c>
      <c r="DT300" s="175">
        <f t="shared" si="33"/>
        <v>0.10063535102778173</v>
      </c>
      <c r="DU300" s="175">
        <f t="shared" si="33"/>
        <v>0.10313070910296947</v>
      </c>
      <c r="DV300" s="175">
        <f t="shared" si="33"/>
        <v>0.10563464321208382</v>
      </c>
      <c r="DW300" s="175">
        <f t="shared" si="33"/>
        <v>0.1078296133843747</v>
      </c>
      <c r="DX300" s="68"/>
      <c r="DY300" s="68"/>
      <c r="DZ300" s="68"/>
      <c r="EA300" s="68"/>
      <c r="EB300" s="68"/>
      <c r="EC300" s="68"/>
      <c r="ED300" s="68"/>
      <c r="EE300" s="68"/>
      <c r="EF300" s="68"/>
      <c r="EG300" s="68"/>
      <c r="EH300" s="68"/>
      <c r="EI300" s="68"/>
      <c r="EJ300" s="68"/>
      <c r="EK300" s="68"/>
      <c r="EL300" s="68"/>
      <c r="EM300" s="68"/>
      <c r="EN300" s="68"/>
      <c r="EO300" s="68"/>
      <c r="EP300" s="68"/>
      <c r="EQ300" s="68"/>
      <c r="ER300" s="68"/>
      <c r="ES300" s="68"/>
      <c r="ET300" s="68"/>
      <c r="EU300" s="68"/>
      <c r="EV300" s="68"/>
      <c r="EW300" s="68"/>
      <c r="EX300" s="68"/>
      <c r="EY300" s="68"/>
      <c r="EZ300" s="68"/>
      <c r="FA300" s="68"/>
      <c r="FB300" s="68"/>
      <c r="FC300" s="68"/>
      <c r="FD300" s="68"/>
      <c r="FE300" s="68"/>
      <c r="FF300" s="68"/>
      <c r="FG300" s="68"/>
      <c r="FH300" s="68"/>
      <c r="FI300" s="68"/>
      <c r="FJ300" s="68"/>
      <c r="FK300" s="68"/>
      <c r="FL300" s="68"/>
      <c r="FM300" s="68"/>
      <c r="FN300" s="68"/>
      <c r="FO300" s="68"/>
      <c r="FP300" s="68"/>
      <c r="FQ300" s="68"/>
      <c r="FR300" s="68"/>
      <c r="FS300" s="68"/>
      <c r="FT300" s="68"/>
      <c r="FU300" s="68"/>
      <c r="FV300" s="68"/>
      <c r="FW300" s="68"/>
      <c r="FX300" s="68"/>
      <c r="FY300" s="68"/>
      <c r="FZ300" s="68"/>
      <c r="GA300" s="68"/>
      <c r="GB300" s="68"/>
      <c r="GC300" s="68"/>
      <c r="GD300" s="68"/>
      <c r="GE300" s="68"/>
      <c r="GF300" s="68"/>
      <c r="GG300" s="68"/>
      <c r="GH300" s="68"/>
      <c r="GI300" s="68"/>
      <c r="GJ300" s="68"/>
      <c r="GK300" s="68"/>
      <c r="GL300" s="68"/>
      <c r="GM300" s="68"/>
      <c r="GN300" s="68"/>
      <c r="GO300" s="68"/>
      <c r="GP300" s="68"/>
      <c r="GQ300" s="68"/>
      <c r="GR300" s="68"/>
      <c r="GS300" s="68"/>
      <c r="GT300" s="68"/>
      <c r="GU300" s="68"/>
      <c r="GV300" s="68"/>
      <c r="GW300" s="68"/>
      <c r="GX300" s="68"/>
    </row>
    <row r="301" spans="1:206" s="67" customFormat="1">
      <c r="A301" s="182" t="s">
        <v>224</v>
      </c>
      <c r="B301" s="67" t="s">
        <v>3547</v>
      </c>
      <c r="C301" s="67" t="s">
        <v>3533</v>
      </c>
      <c r="D301" s="188" t="s">
        <v>3560</v>
      </c>
      <c r="E301" s="67" t="s">
        <v>1025</v>
      </c>
      <c r="BD301" s="175">
        <f>SUM(BD291:BD298)/SUM(BD278:BD298)</f>
        <v>4.5268569972798482E-2</v>
      </c>
      <c r="BE301" s="175">
        <f t="shared" ref="BE301:DP301" si="34">SUM(BE291:BE298)/SUM(BE278:BE298)</f>
        <v>4.4889259045482507E-2</v>
      </c>
      <c r="BF301" s="175">
        <f t="shared" si="34"/>
        <v>4.4613159983767137E-2</v>
      </c>
      <c r="BG301" s="175">
        <f t="shared" si="34"/>
        <v>4.4443491907413424E-2</v>
      </c>
      <c r="BH301" s="175">
        <f t="shared" si="34"/>
        <v>4.4288290115443989E-2</v>
      </c>
      <c r="BI301" s="175">
        <f t="shared" si="34"/>
        <v>4.4063362717240886E-2</v>
      </c>
      <c r="BJ301" s="175">
        <f t="shared" si="34"/>
        <v>4.3791917392153351E-2</v>
      </c>
      <c r="BK301" s="175">
        <f t="shared" si="34"/>
        <v>4.3508145945230815E-2</v>
      </c>
      <c r="BL301" s="175">
        <f t="shared" si="34"/>
        <v>4.334472276836638E-2</v>
      </c>
      <c r="BM301" s="175">
        <f t="shared" si="34"/>
        <v>4.3277810193366469E-2</v>
      </c>
      <c r="BN301" s="175">
        <f t="shared" si="34"/>
        <v>4.3166808489074608E-2</v>
      </c>
      <c r="BO301" s="175">
        <f t="shared" si="34"/>
        <v>4.315085241253732E-2</v>
      </c>
      <c r="BP301" s="175">
        <f t="shared" si="34"/>
        <v>4.3190574466971152E-2</v>
      </c>
      <c r="BQ301" s="175">
        <f t="shared" si="34"/>
        <v>4.3188466142889535E-2</v>
      </c>
      <c r="BR301" s="175">
        <f t="shared" si="34"/>
        <v>4.3233072779871921E-2</v>
      </c>
      <c r="BS301" s="175">
        <f t="shared" si="34"/>
        <v>4.3364704611961472E-2</v>
      </c>
      <c r="BT301" s="175">
        <f t="shared" si="34"/>
        <v>4.3572848134546482E-2</v>
      </c>
      <c r="BU301" s="175">
        <f t="shared" si="34"/>
        <v>4.3875754813517014E-2</v>
      </c>
      <c r="BV301" s="175">
        <f t="shared" si="34"/>
        <v>4.4171297207448508E-2</v>
      </c>
      <c r="BW301" s="175">
        <f t="shared" si="34"/>
        <v>4.4414383803130737E-2</v>
      </c>
      <c r="BX301" s="175">
        <f t="shared" si="34"/>
        <v>4.4679025213732945E-2</v>
      </c>
      <c r="BY301" s="175">
        <f t="shared" si="34"/>
        <v>4.4971581467648312E-2</v>
      </c>
      <c r="BZ301" s="175">
        <f t="shared" si="34"/>
        <v>4.532154700471621E-2</v>
      </c>
      <c r="CA301" s="175">
        <f t="shared" si="34"/>
        <v>4.5726914015382508E-2</v>
      </c>
      <c r="CB301" s="175">
        <f t="shared" si="34"/>
        <v>4.6185003597502584E-2</v>
      </c>
      <c r="CC301" s="175">
        <f t="shared" si="34"/>
        <v>4.6679894302447775E-2</v>
      </c>
      <c r="CD301" s="175">
        <f t="shared" si="34"/>
        <v>4.7177376235396799E-2</v>
      </c>
      <c r="CE301" s="175">
        <f t="shared" si="34"/>
        <v>4.7689339396561344E-2</v>
      </c>
      <c r="CF301" s="175">
        <f t="shared" si="34"/>
        <v>4.8199671369575772E-2</v>
      </c>
      <c r="CG301" s="175">
        <f t="shared" si="34"/>
        <v>4.8651493496335678E-2</v>
      </c>
      <c r="CH301" s="175">
        <f t="shared" si="34"/>
        <v>4.8883751368310982E-2</v>
      </c>
      <c r="CI301" s="175">
        <f t="shared" si="34"/>
        <v>4.8867245435054225E-2</v>
      </c>
      <c r="CJ301" s="175">
        <f t="shared" si="34"/>
        <v>4.8732028371950412E-2</v>
      </c>
      <c r="CK301" s="175">
        <f t="shared" si="34"/>
        <v>4.8571424726788763E-2</v>
      </c>
      <c r="CL301" s="175">
        <f t="shared" si="34"/>
        <v>4.855090591505283E-2</v>
      </c>
      <c r="CM301" s="175">
        <f t="shared" si="34"/>
        <v>4.8749339999092672E-2</v>
      </c>
      <c r="CN301" s="175">
        <f t="shared" si="34"/>
        <v>4.9056516776346343E-2</v>
      </c>
      <c r="CO301" s="175">
        <f t="shared" si="34"/>
        <v>4.9383551719530308E-2</v>
      </c>
      <c r="CP301" s="175">
        <f t="shared" si="34"/>
        <v>4.9803219976728867E-2</v>
      </c>
      <c r="CQ301" s="175">
        <f t="shared" si="34"/>
        <v>5.0315024182987216E-2</v>
      </c>
      <c r="CR301" s="175">
        <f t="shared" si="34"/>
        <v>5.0861674484436639E-2</v>
      </c>
      <c r="CS301" s="175">
        <f t="shared" si="34"/>
        <v>5.1505589835592364E-2</v>
      </c>
      <c r="CT301" s="175">
        <f t="shared" si="34"/>
        <v>5.228379296401256E-2</v>
      </c>
      <c r="CU301" s="175">
        <f t="shared" si="34"/>
        <v>5.3146232879156798E-2</v>
      </c>
      <c r="CV301" s="175">
        <f t="shared" si="34"/>
        <v>5.4039350450678786E-2</v>
      </c>
      <c r="CW301" s="175">
        <f t="shared" si="34"/>
        <v>5.4938901541387246E-2</v>
      </c>
      <c r="CX301" s="175">
        <f t="shared" si="34"/>
        <v>5.5801422668234728E-2</v>
      </c>
      <c r="CY301" s="175">
        <f t="shared" si="34"/>
        <v>5.6626326229124273E-2</v>
      </c>
      <c r="CZ301" s="175">
        <f t="shared" si="34"/>
        <v>5.7460410147099815E-2</v>
      </c>
      <c r="DA301" s="175">
        <f t="shared" si="34"/>
        <v>5.8283948292394604E-2</v>
      </c>
      <c r="DB301" s="175">
        <f t="shared" si="34"/>
        <v>5.9108595697453893E-2</v>
      </c>
      <c r="DC301" s="175">
        <f t="shared" si="34"/>
        <v>5.9998997253689686E-2</v>
      </c>
      <c r="DD301" s="175">
        <f t="shared" si="34"/>
        <v>6.0920938134942704E-2</v>
      </c>
      <c r="DE301" s="175">
        <f t="shared" si="34"/>
        <v>6.1808092575614301E-2</v>
      </c>
      <c r="DF301" s="175">
        <f t="shared" si="34"/>
        <v>6.2633285518737758E-2</v>
      </c>
      <c r="DG301" s="175">
        <f t="shared" si="34"/>
        <v>6.3429147611833311E-2</v>
      </c>
      <c r="DH301" s="175">
        <f t="shared" si="34"/>
        <v>6.4197589704111796E-2</v>
      </c>
      <c r="DI301" s="175">
        <f t="shared" si="34"/>
        <v>6.4852693981529277E-2</v>
      </c>
      <c r="DJ301" s="175">
        <f t="shared" si="34"/>
        <v>6.54270150437056E-2</v>
      </c>
      <c r="DK301" s="175">
        <f t="shared" si="34"/>
        <v>6.6018060608800791E-2</v>
      </c>
      <c r="DL301" s="175">
        <f t="shared" si="34"/>
        <v>6.6636734115560869E-2</v>
      </c>
      <c r="DM301" s="175">
        <f t="shared" si="34"/>
        <v>6.748191252703771E-2</v>
      </c>
      <c r="DN301" s="175">
        <f t="shared" si="34"/>
        <v>6.864213701609799E-2</v>
      </c>
      <c r="DO301" s="175">
        <f t="shared" si="34"/>
        <v>6.9974785605173881E-2</v>
      </c>
      <c r="DP301" s="175">
        <f t="shared" si="34"/>
        <v>7.1483296712030756E-2</v>
      </c>
      <c r="DQ301" s="175">
        <f t="shared" ref="DQ301:DW301" si="35">SUM(DQ291:DQ298)/SUM(DQ278:DQ298)</f>
        <v>7.3166616001869855E-2</v>
      </c>
      <c r="DR301" s="175">
        <f t="shared" si="35"/>
        <v>7.4972644994609455E-2</v>
      </c>
      <c r="DS301" s="175">
        <f t="shared" si="35"/>
        <v>7.6914775517667899E-2</v>
      </c>
      <c r="DT301" s="175">
        <f t="shared" si="35"/>
        <v>7.8952707817511819E-2</v>
      </c>
      <c r="DU301" s="175">
        <f t="shared" si="35"/>
        <v>8.1076491819618263E-2</v>
      </c>
      <c r="DV301" s="175">
        <f t="shared" si="35"/>
        <v>8.3117545159075629E-2</v>
      </c>
      <c r="DW301" s="175">
        <f t="shared" si="35"/>
        <v>8.4799253112915488E-2</v>
      </c>
      <c r="DX301" s="68"/>
      <c r="DY301" s="68"/>
      <c r="DZ301" s="68"/>
      <c r="EA301" s="68"/>
      <c r="EB301" s="68"/>
      <c r="EC301" s="68"/>
      <c r="ED301" s="68"/>
      <c r="EE301" s="68"/>
      <c r="EF301" s="68"/>
      <c r="EG301" s="68"/>
      <c r="EH301" s="68"/>
      <c r="EI301" s="68"/>
      <c r="EJ301" s="68"/>
      <c r="EK301" s="68"/>
      <c r="EL301" s="68"/>
      <c r="EM301" s="68"/>
      <c r="EN301" s="68"/>
      <c r="EO301" s="68"/>
      <c r="EP301" s="68"/>
      <c r="EQ301" s="68"/>
      <c r="ER301" s="68"/>
      <c r="ES301" s="68"/>
      <c r="ET301" s="68"/>
      <c r="EU301" s="68"/>
      <c r="EV301" s="68"/>
      <c r="EW301" s="68"/>
      <c r="EX301" s="68"/>
      <c r="EY301" s="68"/>
      <c r="EZ301" s="68"/>
      <c r="FA301" s="68"/>
      <c r="FB301" s="68"/>
      <c r="FC301" s="68"/>
      <c r="FD301" s="68"/>
      <c r="FE301" s="68"/>
      <c r="FF301" s="68"/>
      <c r="FG301" s="68"/>
      <c r="FH301" s="68"/>
      <c r="FI301" s="68"/>
      <c r="FJ301" s="68"/>
      <c r="FK301" s="68"/>
      <c r="FL301" s="68"/>
      <c r="FM301" s="68"/>
      <c r="FN301" s="68"/>
      <c r="FO301" s="68"/>
      <c r="FP301" s="68"/>
      <c r="FQ301" s="68"/>
      <c r="FR301" s="68"/>
      <c r="FS301" s="68"/>
      <c r="FT301" s="68"/>
      <c r="FU301" s="68"/>
      <c r="FV301" s="68"/>
      <c r="FW301" s="68"/>
      <c r="FX301" s="68"/>
      <c r="FY301" s="68"/>
      <c r="FZ301" s="68"/>
      <c r="GA301" s="68"/>
      <c r="GB301" s="68"/>
      <c r="GC301" s="68"/>
      <c r="GD301" s="68"/>
      <c r="GE301" s="68"/>
      <c r="GF301" s="68"/>
      <c r="GG301" s="68"/>
      <c r="GH301" s="68"/>
      <c r="GI301" s="68"/>
      <c r="GJ301" s="68"/>
      <c r="GK301" s="68"/>
      <c r="GL301" s="68"/>
      <c r="GM301" s="68"/>
      <c r="GN301" s="68"/>
      <c r="GO301" s="68"/>
      <c r="GP301" s="68"/>
      <c r="GQ301" s="68"/>
      <c r="GR301" s="68"/>
      <c r="GS301" s="68"/>
      <c r="GT301" s="68"/>
      <c r="GU301" s="68"/>
      <c r="GV301" s="68"/>
      <c r="GW301" s="68"/>
      <c r="GX301" s="68"/>
    </row>
    <row r="302" spans="1:206" customFormat="1">
      <c r="A302" s="181" t="s">
        <v>224</v>
      </c>
      <c r="B302" t="s">
        <v>3547</v>
      </c>
      <c r="C302" t="s">
        <v>3533</v>
      </c>
      <c r="D302" s="187" t="s">
        <v>3562</v>
      </c>
      <c r="E302" s="116" t="s">
        <v>1026</v>
      </c>
      <c r="BD302" s="63">
        <v>6.5925084955040196</v>
      </c>
      <c r="BE302" s="63">
        <v>6.59950458461911</v>
      </c>
      <c r="BF302" s="63">
        <v>6.6034118410412201</v>
      </c>
      <c r="BG302" s="63">
        <v>6.6155509724342902</v>
      </c>
      <c r="BH302" s="63">
        <v>6.6183741636097801</v>
      </c>
      <c r="BI302" s="63">
        <v>6.6266587187356896</v>
      </c>
      <c r="BJ302" s="63">
        <v>6.6394475800526802</v>
      </c>
      <c r="BK302" s="63">
        <v>6.6514230819184101</v>
      </c>
      <c r="BL302" s="63">
        <v>6.6611006886244999</v>
      </c>
      <c r="BM302" s="63">
        <v>6.6741362956325503</v>
      </c>
      <c r="BN302" s="63">
        <v>6.6851334173255701</v>
      </c>
      <c r="BO302" s="63">
        <v>6.7008662667228096</v>
      </c>
      <c r="BP302" s="63">
        <v>6.7179168977708601</v>
      </c>
      <c r="BQ302" s="63">
        <v>6.7254319433400704</v>
      </c>
      <c r="BR302" s="63">
        <v>6.72972964011079</v>
      </c>
      <c r="BS302" s="63">
        <v>6.7290625743763499</v>
      </c>
      <c r="BT302" s="63">
        <v>6.73164941989645</v>
      </c>
      <c r="BU302" s="63">
        <v>6.7331061228908302</v>
      </c>
      <c r="BV302" s="63">
        <v>6.7342186376043296</v>
      </c>
      <c r="BW302" s="63">
        <v>6.7313609070405196</v>
      </c>
      <c r="BX302" s="63">
        <v>6.7279719584190802</v>
      </c>
      <c r="BY302" s="63">
        <v>6.7303007931982703</v>
      </c>
      <c r="BZ302" s="63">
        <v>6.7283133916136899</v>
      </c>
      <c r="CA302" s="63">
        <v>6.7206486301763597</v>
      </c>
      <c r="CB302" s="63">
        <v>6.7164420903879201</v>
      </c>
      <c r="CC302" s="63">
        <v>6.7104464616970896</v>
      </c>
      <c r="CD302" s="63">
        <v>6.6961835039039901</v>
      </c>
      <c r="CE302" s="63">
        <v>6.6851670907158098</v>
      </c>
      <c r="CF302" s="63">
        <v>6.6711549757801203</v>
      </c>
      <c r="CG302" s="63">
        <v>6.6476134299283096</v>
      </c>
      <c r="CH302" s="63">
        <v>6.60708580843459</v>
      </c>
      <c r="CI302" s="63">
        <v>6.5626998286182596</v>
      </c>
      <c r="CJ302" s="63">
        <v>6.5183511107102996</v>
      </c>
      <c r="CK302" s="63">
        <v>6.4711132861559602</v>
      </c>
      <c r="CL302" s="63">
        <v>6.4080842015946704</v>
      </c>
      <c r="CM302" s="63">
        <v>6.3375717956693904</v>
      </c>
      <c r="CN302" s="63">
        <v>6.2642822854812099</v>
      </c>
      <c r="CO302" s="63">
        <v>6.19451841229822</v>
      </c>
      <c r="CP302" s="63">
        <v>6.1104029682056504</v>
      </c>
      <c r="CQ302" s="63">
        <v>6.02007848007701</v>
      </c>
      <c r="CR302" s="63">
        <v>5.9197316568913596</v>
      </c>
      <c r="CS302" s="63">
        <v>5.8408379099255203</v>
      </c>
      <c r="CT302" s="63">
        <v>5.7700058376800696</v>
      </c>
      <c r="CU302" s="63">
        <v>5.6841802747505703</v>
      </c>
      <c r="CV302" s="63">
        <v>5.6020615360540198</v>
      </c>
      <c r="CW302" s="63">
        <v>5.5205054744825803</v>
      </c>
      <c r="CX302" s="63">
        <v>5.4341684237008803</v>
      </c>
      <c r="CY302" s="63">
        <v>5.35272027966049</v>
      </c>
      <c r="CZ302" s="63">
        <v>5.2875852256936202</v>
      </c>
      <c r="DA302" s="63">
        <v>5.2360225658631796</v>
      </c>
      <c r="DB302" s="63">
        <v>5.18954858350906</v>
      </c>
      <c r="DC302" s="63">
        <v>5.1509590177606199</v>
      </c>
      <c r="DD302" s="63">
        <v>5.1060941333195498</v>
      </c>
      <c r="DE302" s="63">
        <v>5.0665466750675199</v>
      </c>
      <c r="DF302" s="63">
        <v>5.0283445574319297</v>
      </c>
      <c r="DG302" s="63">
        <v>5.0038399384629599</v>
      </c>
      <c r="DH302" s="63">
        <v>4.9792037650627901</v>
      </c>
      <c r="DI302" s="63">
        <v>4.9560304805315196</v>
      </c>
      <c r="DJ302" s="63">
        <v>4.9370673221131902</v>
      </c>
      <c r="DK302" s="63">
        <v>4.8950475285257502</v>
      </c>
      <c r="DL302" s="63">
        <v>4.8591601097469397</v>
      </c>
      <c r="DM302" s="63">
        <v>4.8160477580207104</v>
      </c>
      <c r="DN302" s="63">
        <v>4.7705954481313402</v>
      </c>
      <c r="DO302" s="63">
        <v>4.72359726831756</v>
      </c>
      <c r="DP302" s="63">
        <v>4.6741772237101999</v>
      </c>
      <c r="DQ302" s="63">
        <v>4.6314466391481304</v>
      </c>
      <c r="DR302" s="63">
        <v>4.5644303238416297</v>
      </c>
      <c r="DS302" s="63">
        <v>4.5180337610656602</v>
      </c>
      <c r="DT302" s="63">
        <v>4.47147472082598</v>
      </c>
      <c r="DU302" s="63">
        <v>4.4208149461868196</v>
      </c>
      <c r="DV302" s="63">
        <v>4.3629233970983297</v>
      </c>
      <c r="DW302" s="63">
        <v>4.3060113668435003</v>
      </c>
      <c r="DX302" s="63">
        <v>4.2431300077282996</v>
      </c>
      <c r="DY302" s="63">
        <v>4.1842358356471596</v>
      </c>
      <c r="DZ302" s="63">
        <v>4.1233164115771599</v>
      </c>
      <c r="EA302" s="63">
        <v>4.0629624358946996</v>
      </c>
      <c r="EB302" s="63">
        <v>4.0055470926698602</v>
      </c>
      <c r="EC302" s="63">
        <v>3.9487530852516399</v>
      </c>
      <c r="ED302" s="63">
        <v>3.8913191458511198</v>
      </c>
      <c r="EE302" s="63">
        <v>3.8362007067224102</v>
      </c>
      <c r="EF302" s="63">
        <v>3.7758683832147</v>
      </c>
      <c r="EG302" s="63">
        <v>3.7207460942721999</v>
      </c>
      <c r="EH302" s="63">
        <v>3.66791286795995</v>
      </c>
      <c r="EI302" s="63">
        <v>3.6148496683053701</v>
      </c>
      <c r="EJ302" s="63">
        <v>3.5653817516949098</v>
      </c>
      <c r="EK302" s="63">
        <v>3.5112055693269899</v>
      </c>
      <c r="EL302" s="63">
        <v>3.4577490462255902</v>
      </c>
      <c r="EM302" s="63">
        <v>3.40973841948033</v>
      </c>
      <c r="EN302" s="63">
        <v>3.3618058729641498</v>
      </c>
      <c r="EO302" s="63">
        <v>3.31369209438594</v>
      </c>
      <c r="EP302" s="63">
        <v>3.2676061117975399</v>
      </c>
      <c r="EQ302" s="63">
        <v>3.2245591072266699</v>
      </c>
      <c r="ER302" s="63">
        <v>3.1773443065135498</v>
      </c>
      <c r="ES302" s="63">
        <v>3.1378124365554898</v>
      </c>
      <c r="ET302" s="63">
        <v>3.09459786440569</v>
      </c>
      <c r="EU302" s="63">
        <v>3.0543933047799898</v>
      </c>
      <c r="EV302" s="63">
        <v>3.0144296631134901</v>
      </c>
      <c r="EW302" s="63">
        <v>2.9786138775014499</v>
      </c>
      <c r="EX302" s="63">
        <v>2.9400477770153999</v>
      </c>
      <c r="EY302" s="63">
        <v>2.9034125944895601</v>
      </c>
      <c r="EZ302" s="63">
        <v>2.8672550585206502</v>
      </c>
      <c r="FA302" s="63">
        <v>2.8286332207545501</v>
      </c>
      <c r="FB302" s="63">
        <v>2.7981909454248601</v>
      </c>
      <c r="FC302" s="63">
        <v>2.7643132753208102</v>
      </c>
      <c r="FD302" s="63">
        <v>2.7311218298206001</v>
      </c>
      <c r="FE302" s="63">
        <v>2.7010081579486198</v>
      </c>
      <c r="FF302" s="63">
        <v>2.6722999159729399</v>
      </c>
      <c r="FG302" s="63">
        <v>2.6445662450940701</v>
      </c>
      <c r="FH302" s="63">
        <v>2.6135922470985902</v>
      </c>
      <c r="FI302" s="63">
        <v>2.5847441115423</v>
      </c>
      <c r="FJ302" s="63">
        <v>2.5603204513256399</v>
      </c>
      <c r="FK302" s="63">
        <v>2.5378329104759501</v>
      </c>
      <c r="FL302" s="63">
        <v>2.5165809888758499</v>
      </c>
      <c r="FM302" s="63">
        <v>2.4899371179890899</v>
      </c>
      <c r="FN302" s="63">
        <v>2.4715638791760299</v>
      </c>
      <c r="FO302" s="63">
        <v>2.4452008693677398</v>
      </c>
      <c r="FP302" s="63">
        <v>2.4252637324608202</v>
      </c>
      <c r="FQ302" s="63">
        <v>2.4083548067505398</v>
      </c>
      <c r="FR302" s="63">
        <v>2.3871566884211601</v>
      </c>
      <c r="FS302" s="63">
        <v>2.3670041512606201</v>
      </c>
      <c r="FT302" s="63">
        <v>2.3466312769593598</v>
      </c>
      <c r="FU302" s="63">
        <v>2.32864311211077</v>
      </c>
      <c r="FV302" s="63">
        <v>2.31403105300596</v>
      </c>
      <c r="FW302" s="63">
        <v>2.2960514433066099</v>
      </c>
      <c r="FX302" s="63">
        <v>2.2782493985552801</v>
      </c>
      <c r="FY302" s="63">
        <v>2.2612894536914001</v>
      </c>
      <c r="FZ302" s="63">
        <v>2.2439755743471199</v>
      </c>
      <c r="GA302" s="63">
        <v>2.2266393539331899</v>
      </c>
      <c r="GB302" s="63">
        <v>2.2154523602234799</v>
      </c>
      <c r="GC302" s="63">
        <v>2.20202766033804</v>
      </c>
      <c r="GD302" s="63">
        <v>2.18971741331096</v>
      </c>
      <c r="GE302" s="63">
        <v>2.17777358688814</v>
      </c>
      <c r="GF302" s="63">
        <v>2.1661965346858199</v>
      </c>
      <c r="GG302" s="63">
        <v>2.15347931197112</v>
      </c>
      <c r="GH302" s="63">
        <v>2.1425657000111999</v>
      </c>
      <c r="GI302" s="63">
        <v>2.13092219098088</v>
      </c>
      <c r="GJ302" s="63">
        <v>2.1175438318433399</v>
      </c>
      <c r="GK302" s="63">
        <v>2.1072429219574702</v>
      </c>
      <c r="GL302" s="63">
        <v>2.0982981056335399</v>
      </c>
      <c r="GM302" s="63">
        <v>2.0847040701020201</v>
      </c>
      <c r="GN302" s="63">
        <v>2.0755769329590601</v>
      </c>
      <c r="GO302" s="63">
        <v>2.0649963521728001</v>
      </c>
      <c r="GP302" s="63">
        <v>2.0578035329549502</v>
      </c>
      <c r="GQ302" s="63">
        <v>2.0484571059493302</v>
      </c>
      <c r="GR302" s="63">
        <v>2.0418857642287098</v>
      </c>
      <c r="GS302" s="63">
        <v>2.03080889029602</v>
      </c>
      <c r="GT302" s="63">
        <v>2.0232116468895098</v>
      </c>
      <c r="GU302" s="63">
        <v>2.0131499614647099</v>
      </c>
      <c r="GV302" s="63">
        <v>2.0075254413933799</v>
      </c>
      <c r="GW302" s="63">
        <v>2.00002192509778</v>
      </c>
      <c r="GX302" s="63">
        <v>1.9927800125528501</v>
      </c>
    </row>
    <row r="303" spans="1:206" customFormat="1">
      <c r="A303" s="181" t="s">
        <v>224</v>
      </c>
      <c r="B303" t="s">
        <v>3547</v>
      </c>
      <c r="C303" t="s">
        <v>3533</v>
      </c>
      <c r="D303" s="187" t="s">
        <v>3562</v>
      </c>
      <c r="E303" t="s">
        <v>1027</v>
      </c>
      <c r="BD303" s="63">
        <v>5.7084718006349204</v>
      </c>
      <c r="BE303" s="63">
        <v>5.6220311410475503</v>
      </c>
      <c r="BF303" s="63">
        <v>5.9409451649773501</v>
      </c>
      <c r="BG303" s="63">
        <v>5.7727265887968198</v>
      </c>
      <c r="BH303" s="63">
        <v>5.8800135682526298</v>
      </c>
      <c r="BI303" s="63">
        <v>5.8640055377185298</v>
      </c>
      <c r="BJ303" s="63">
        <v>5.70345050260552</v>
      </c>
      <c r="BK303" s="63">
        <v>5.9249731542055599</v>
      </c>
      <c r="BL303" s="63">
        <v>5.6557713926967397</v>
      </c>
      <c r="BM303" s="63">
        <v>5.2818444544604999</v>
      </c>
      <c r="BN303" s="63">
        <v>5.1915714869494103</v>
      </c>
      <c r="BO303" s="63">
        <v>4.9613000633368403</v>
      </c>
      <c r="BP303" s="63">
        <v>5.8081596110705203</v>
      </c>
      <c r="BQ303" s="63">
        <v>6.33759727064455</v>
      </c>
      <c r="BR303" s="63">
        <v>6.0190055857880198</v>
      </c>
      <c r="BS303" s="63">
        <v>5.9759761724165701</v>
      </c>
      <c r="BT303" s="63">
        <v>5.8014599570294303</v>
      </c>
      <c r="BU303" s="63">
        <v>5.6260086167664101</v>
      </c>
      <c r="BV303" s="63">
        <v>5.8556549387599102</v>
      </c>
      <c r="BW303" s="63">
        <v>5.6999578901873296</v>
      </c>
      <c r="BX303" s="63">
        <v>5.6401139310849304</v>
      </c>
      <c r="BY303" s="63">
        <v>5.3946606737113703</v>
      </c>
      <c r="BZ303" s="63">
        <v>5.19928745936482</v>
      </c>
      <c r="CA303" s="63">
        <v>5.0065785943010503</v>
      </c>
      <c r="CB303" s="63">
        <v>4.7381587782318402</v>
      </c>
      <c r="CC303" s="63">
        <v>4.4476203566871204</v>
      </c>
      <c r="CD303" s="63">
        <v>4.2783648925735003</v>
      </c>
      <c r="CE303" s="63">
        <v>4.0703941418785599</v>
      </c>
      <c r="CF303" s="63">
        <v>3.96668468355425</v>
      </c>
      <c r="CG303" s="63">
        <v>3.9357872508536</v>
      </c>
      <c r="CH303" s="63">
        <v>3.9015220253615399</v>
      </c>
      <c r="CI303" s="63">
        <v>3.8752236485315601</v>
      </c>
      <c r="CJ303" s="63">
        <v>3.8992414058179099</v>
      </c>
      <c r="CK303" s="63">
        <v>3.69296109771359</v>
      </c>
      <c r="CL303" s="63">
        <v>3.66556263028798</v>
      </c>
      <c r="CM303" s="63">
        <v>3.6126501927943999</v>
      </c>
      <c r="CN303" s="63">
        <v>3.59772716601905</v>
      </c>
      <c r="CO303" s="63">
        <v>3.5577034322848999</v>
      </c>
      <c r="CP303" s="63">
        <v>3.41820572732329</v>
      </c>
      <c r="CQ303" s="63">
        <v>3.35750532510994</v>
      </c>
      <c r="CR303" s="63">
        <v>3.3065995723283899</v>
      </c>
      <c r="CS303" s="63">
        <v>3.0386037554555498</v>
      </c>
      <c r="CT303" s="63">
        <v>2.9280968979883699</v>
      </c>
      <c r="CU303" s="63">
        <v>2.8507014996090798</v>
      </c>
      <c r="CV303" s="63">
        <v>2.7870963799147401</v>
      </c>
      <c r="CW303" s="63">
        <v>2.7254147612838202</v>
      </c>
      <c r="CX303" s="63">
        <v>2.6706192647448801</v>
      </c>
      <c r="CY303" s="63">
        <v>2.6220872270344202</v>
      </c>
      <c r="CZ303" s="63">
        <v>2.5791463147431899</v>
      </c>
      <c r="DA303" s="63">
        <v>2.5457950392518498</v>
      </c>
      <c r="DB303" s="63">
        <v>2.55884919341573</v>
      </c>
      <c r="DC303" s="63">
        <v>2.5095997271830601</v>
      </c>
      <c r="DD303" s="63">
        <v>2.4713843612195099</v>
      </c>
      <c r="DE303" s="63">
        <v>2.43271924967617</v>
      </c>
      <c r="DF303" s="63">
        <v>2.4146360275752299</v>
      </c>
      <c r="DG303" s="63">
        <v>2.3867996551884199</v>
      </c>
      <c r="DH303" s="63">
        <v>2.36409940624387</v>
      </c>
      <c r="DI303" s="63">
        <v>2.3513012150399701</v>
      </c>
      <c r="DJ303" s="63">
        <v>2.3399408571486799</v>
      </c>
      <c r="DK303" s="63">
        <v>2.3235688369785401</v>
      </c>
      <c r="DL303" s="63">
        <v>2.2857645868245502</v>
      </c>
      <c r="DM303" s="63">
        <v>2.25931223383142</v>
      </c>
      <c r="DN303" s="63">
        <v>2.2834491411680702</v>
      </c>
      <c r="DO303" s="63">
        <v>2.2348414735953299</v>
      </c>
      <c r="DP303" s="63">
        <v>2.2187598679507299</v>
      </c>
      <c r="DQ303" s="63">
        <v>2.1722654718152699</v>
      </c>
      <c r="DR303" s="63">
        <v>2.1904810838497699</v>
      </c>
      <c r="DS303" s="63">
        <v>2.16821868967611</v>
      </c>
      <c r="DT303" s="63">
        <v>2.0753786398519498</v>
      </c>
      <c r="DU303" s="63">
        <v>2.0290672493113799</v>
      </c>
      <c r="DV303" s="63">
        <v>1.9460552071516</v>
      </c>
      <c r="DW303" s="63">
        <v>1.90171314815504</v>
      </c>
      <c r="DX303" s="63">
        <v>1.89571395747737</v>
      </c>
      <c r="DY303" s="63">
        <v>1.8930976846505501</v>
      </c>
      <c r="DZ303" s="63">
        <v>1.88928386580639</v>
      </c>
      <c r="EA303" s="63">
        <v>1.88527149690799</v>
      </c>
      <c r="EB303" s="63">
        <v>1.87867392414121</v>
      </c>
      <c r="EC303" s="63">
        <v>1.8755006225154001</v>
      </c>
      <c r="ED303" s="63">
        <v>1.87045625479397</v>
      </c>
      <c r="EE303" s="63">
        <v>1.8662740264679301</v>
      </c>
      <c r="EF303" s="63">
        <v>1.8628514747589799</v>
      </c>
      <c r="EG303" s="63">
        <v>1.85759939594601</v>
      </c>
      <c r="EH303" s="63">
        <v>1.8559536233732099</v>
      </c>
      <c r="EI303" s="63">
        <v>1.8507244828224201</v>
      </c>
      <c r="EJ303" s="63">
        <v>1.8457754589021</v>
      </c>
      <c r="EK303" s="63">
        <v>1.84351908989831</v>
      </c>
      <c r="EL303" s="63">
        <v>1.8405107223869599</v>
      </c>
      <c r="EM303" s="63">
        <v>1.8409095999187299</v>
      </c>
      <c r="EN303" s="63">
        <v>1.84228482876584</v>
      </c>
      <c r="EO303" s="63">
        <v>1.8383571007942201</v>
      </c>
      <c r="EP303" s="63">
        <v>1.8370927434024</v>
      </c>
      <c r="EQ303" s="63">
        <v>1.8350806272098199</v>
      </c>
      <c r="ER303" s="63">
        <v>1.83517508186233</v>
      </c>
      <c r="ES303" s="63">
        <v>1.83155959563072</v>
      </c>
      <c r="ET303" s="63">
        <v>1.82947269630286</v>
      </c>
      <c r="EU303" s="63">
        <v>1.8268324403185501</v>
      </c>
      <c r="EV303" s="63">
        <v>1.82505046588327</v>
      </c>
      <c r="EW303" s="63">
        <v>1.8219496339182399</v>
      </c>
      <c r="EX303" s="63">
        <v>1.8203854439915399</v>
      </c>
      <c r="EY303" s="63">
        <v>1.81500030537346</v>
      </c>
      <c r="EZ303" s="63">
        <v>1.8127880126042699</v>
      </c>
      <c r="FA303" s="63">
        <v>1.8084870001186599</v>
      </c>
      <c r="FB303" s="63">
        <v>1.8079859397976501</v>
      </c>
      <c r="FC303" s="63">
        <v>1.8023335395437901</v>
      </c>
      <c r="FD303" s="63">
        <v>1.8002808578062499</v>
      </c>
      <c r="FE303" s="63">
        <v>1.79664767961405</v>
      </c>
      <c r="FF303" s="63">
        <v>1.7939996077123499</v>
      </c>
      <c r="FG303" s="63">
        <v>1.79042493895448</v>
      </c>
      <c r="FH303" s="63">
        <v>1.78957803737819</v>
      </c>
      <c r="FI303" s="63">
        <v>1.78332327650394</v>
      </c>
      <c r="FJ303" s="63">
        <v>1.7816219236906601</v>
      </c>
      <c r="FK303" s="63">
        <v>1.7794975141787199</v>
      </c>
      <c r="FL303" s="63">
        <v>1.77876298037057</v>
      </c>
      <c r="FM303" s="63">
        <v>1.77701168036561</v>
      </c>
      <c r="FN303" s="63">
        <v>1.7742673498278101</v>
      </c>
      <c r="FO303" s="63">
        <v>1.77033646901123</v>
      </c>
      <c r="FP303" s="63">
        <v>1.7675732668119899</v>
      </c>
      <c r="FQ303" s="63">
        <v>1.7666491521213801</v>
      </c>
      <c r="FR303" s="63">
        <v>1.7630689138673601</v>
      </c>
      <c r="FS303" s="63">
        <v>1.76211756327345</v>
      </c>
      <c r="FT303" s="63">
        <v>1.7587594835864599</v>
      </c>
      <c r="FU303" s="63">
        <v>1.7553043742860901</v>
      </c>
      <c r="FV303" s="63">
        <v>1.75379865361295</v>
      </c>
      <c r="FW303" s="63">
        <v>1.7533641100486499</v>
      </c>
      <c r="FX303" s="63">
        <v>1.75078884175658</v>
      </c>
      <c r="FY303" s="63">
        <v>1.74823232917608</v>
      </c>
      <c r="FZ303" s="63">
        <v>1.74485552801664</v>
      </c>
      <c r="GA303" s="63">
        <v>1.74171645851363</v>
      </c>
      <c r="GB303" s="63">
        <v>1.73754682756821</v>
      </c>
      <c r="GC303" s="63">
        <v>1.7377747523879501</v>
      </c>
      <c r="GD303" s="63">
        <v>1.73464512323192</v>
      </c>
      <c r="GE303" s="63">
        <v>1.73230848908978</v>
      </c>
      <c r="GF303" s="63">
        <v>1.7346911766836399</v>
      </c>
      <c r="GG303" s="63">
        <v>1.7339030755281699</v>
      </c>
      <c r="GH303" s="63">
        <v>1.7325346966572801</v>
      </c>
      <c r="GI303" s="63">
        <v>1.72925654749466</v>
      </c>
      <c r="GJ303" s="63">
        <v>1.7265978431400999</v>
      </c>
      <c r="GK303" s="63">
        <v>1.7256595677490001</v>
      </c>
      <c r="GL303" s="63">
        <v>1.7268586276618001</v>
      </c>
      <c r="GM303" s="63">
        <v>1.7258151307479199</v>
      </c>
      <c r="GN303" s="63">
        <v>1.7239343807322101</v>
      </c>
      <c r="GO303" s="63">
        <v>1.7197118617636</v>
      </c>
      <c r="GP303" s="63">
        <v>1.71921452559108</v>
      </c>
      <c r="GQ303" s="63">
        <v>1.7153178867647201</v>
      </c>
      <c r="GR303" s="63">
        <v>1.7171712925612801</v>
      </c>
      <c r="GS303" s="63">
        <v>1.7163031849836801</v>
      </c>
      <c r="GT303" s="63">
        <v>1.71358845831808</v>
      </c>
      <c r="GU303" s="63">
        <v>1.7126779093859099</v>
      </c>
      <c r="GV303" s="63">
        <v>1.7107670225132401</v>
      </c>
      <c r="GW303" s="63">
        <v>1.71194758396416</v>
      </c>
      <c r="GX303" s="63">
        <v>1.70914914666666</v>
      </c>
    </row>
    <row r="304" spans="1:206" customFormat="1">
      <c r="A304" s="181" t="s">
        <v>224</v>
      </c>
      <c r="B304" t="s">
        <v>3547</v>
      </c>
      <c r="C304" t="s">
        <v>3533</v>
      </c>
      <c r="D304" s="187" t="s">
        <v>3562</v>
      </c>
      <c r="E304" t="s">
        <v>1028</v>
      </c>
      <c r="BD304" s="63">
        <v>2.9922484331504502</v>
      </c>
      <c r="BE304" s="63">
        <v>2.96783630314714</v>
      </c>
      <c r="BF304" s="63">
        <v>2.94838926457335</v>
      </c>
      <c r="BG304" s="63">
        <v>2.9266834740659902</v>
      </c>
      <c r="BH304" s="63">
        <v>2.91941102510755</v>
      </c>
      <c r="BI304" s="63">
        <v>2.8761423425953199</v>
      </c>
      <c r="BJ304" s="63">
        <v>2.8201548069568201</v>
      </c>
      <c r="BK304" s="63">
        <v>2.7679192758838398</v>
      </c>
      <c r="BL304" s="63">
        <v>2.7166374265339499</v>
      </c>
      <c r="BM304" s="63">
        <v>2.6666835221295702</v>
      </c>
      <c r="BN304" s="63">
        <v>2.6052916335881702</v>
      </c>
      <c r="BO304" s="63">
        <v>2.5220194556464999</v>
      </c>
      <c r="BP304" s="63">
        <v>2.4409401136219699</v>
      </c>
      <c r="BQ304" s="63">
        <v>2.3853009446353699</v>
      </c>
      <c r="BR304" s="63">
        <v>2.31097280823092</v>
      </c>
      <c r="BS304" s="63">
        <v>2.26260051808387</v>
      </c>
      <c r="BT304" s="63">
        <v>2.2296070923253599</v>
      </c>
      <c r="BU304" s="63">
        <v>2.2876670603643201</v>
      </c>
      <c r="BV304" s="63">
        <v>2.26515731504352</v>
      </c>
      <c r="BW304" s="63">
        <v>2.23244298098213</v>
      </c>
      <c r="BX304" s="63">
        <v>2.20969469797312</v>
      </c>
      <c r="BY304" s="63">
        <v>2.2159575602861299</v>
      </c>
      <c r="BZ304" s="63">
        <v>2.2070699610495201</v>
      </c>
      <c r="CA304" s="63">
        <v>2.1833181191262501</v>
      </c>
      <c r="CB304" s="63">
        <v>2.21361770438231</v>
      </c>
      <c r="CC304" s="63">
        <v>2.1971479476966298</v>
      </c>
      <c r="CD304" s="63">
        <v>2.1762404067258601</v>
      </c>
      <c r="CE304" s="63">
        <v>2.1444020012476801</v>
      </c>
      <c r="CF304" s="63">
        <v>2.1195174081008399</v>
      </c>
      <c r="CG304" s="63">
        <v>2.0991111103970401</v>
      </c>
      <c r="CH304" s="63">
        <v>2.0685057047999398</v>
      </c>
      <c r="CI304" s="63">
        <v>2.05755945499117</v>
      </c>
      <c r="CJ304" s="63">
        <v>2.0961649763518801</v>
      </c>
      <c r="CK304" s="63">
        <v>2.1416998941113898</v>
      </c>
      <c r="CL304" s="63">
        <v>2.1573519788687001</v>
      </c>
      <c r="CM304" s="63">
        <v>2.1526526914201201</v>
      </c>
      <c r="CN304" s="63">
        <v>2.174838804118</v>
      </c>
      <c r="CO304" s="63">
        <v>2.1857783441255298</v>
      </c>
      <c r="CP304" s="63">
        <v>2.1418681571997098</v>
      </c>
      <c r="CQ304" s="63">
        <v>2.0498979283830501</v>
      </c>
      <c r="CR304" s="63">
        <v>1.9538254946223099</v>
      </c>
      <c r="CS304" s="63">
        <v>1.8564688408832499</v>
      </c>
      <c r="CT304" s="63">
        <v>1.7346834567154601</v>
      </c>
      <c r="CU304" s="63">
        <v>1.6235743016859401</v>
      </c>
      <c r="CV304" s="63">
        <v>1.5633127458304701</v>
      </c>
      <c r="CW304" s="63">
        <v>1.4755335873809401</v>
      </c>
      <c r="CX304" s="63">
        <v>1.4222097602074399</v>
      </c>
      <c r="CY304" s="63">
        <v>1.3686228006433301</v>
      </c>
      <c r="CZ304" s="63">
        <v>1.3240478296381799</v>
      </c>
      <c r="DA304" s="63">
        <v>1.2790381542983</v>
      </c>
      <c r="DB304" s="63">
        <v>1.28674542368478</v>
      </c>
      <c r="DC304" s="63">
        <v>1.28395261208525</v>
      </c>
      <c r="DD304" s="63">
        <v>1.30126671494016</v>
      </c>
      <c r="DE304" s="63">
        <v>1.3212624698898401</v>
      </c>
      <c r="DF304" s="63">
        <v>1.33830438196699</v>
      </c>
      <c r="DG304" s="63">
        <v>1.33897610483407</v>
      </c>
      <c r="DH304" s="63">
        <v>1.36562625076735</v>
      </c>
      <c r="DI304" s="63">
        <v>1.42397417764381</v>
      </c>
      <c r="DJ304" s="63">
        <v>1.5011166840202701</v>
      </c>
      <c r="DK304" s="63">
        <v>1.5411777309229999</v>
      </c>
      <c r="DL304" s="63">
        <v>1.5459755913375599</v>
      </c>
      <c r="DM304" s="63">
        <v>1.5516448913141501</v>
      </c>
      <c r="DN304" s="63">
        <v>1.6037865093433901</v>
      </c>
      <c r="DO304" s="63">
        <v>1.6117415119481</v>
      </c>
      <c r="DP304" s="63">
        <v>1.6467290781578401</v>
      </c>
      <c r="DQ304" s="63">
        <v>1.6586991661752</v>
      </c>
      <c r="DR304" s="63">
        <v>1.65840367338922</v>
      </c>
      <c r="DS304" s="63">
        <v>1.5806099301687899</v>
      </c>
      <c r="DT304" s="63">
        <v>1.5480624686878399</v>
      </c>
      <c r="DU304" s="63">
        <v>1.50255375602463</v>
      </c>
      <c r="DV304" s="63">
        <v>1.4922267117325001</v>
      </c>
      <c r="DW304" s="63">
        <v>1.49890066729676</v>
      </c>
      <c r="DX304" s="63">
        <v>1.5112910545776299</v>
      </c>
      <c r="DY304" s="63">
        <v>1.5249307427757699</v>
      </c>
      <c r="DZ304" s="63">
        <v>1.5325565300695501</v>
      </c>
      <c r="EA304" s="63">
        <v>1.53891407340074</v>
      </c>
      <c r="EB304" s="63">
        <v>1.5449950263327901</v>
      </c>
      <c r="EC304" s="63">
        <v>1.55329696619529</v>
      </c>
      <c r="ED304" s="63">
        <v>1.56195409510526</v>
      </c>
      <c r="EE304" s="63">
        <v>1.5676832045287199</v>
      </c>
      <c r="EF304" s="63">
        <v>1.57437702516753</v>
      </c>
      <c r="EG304" s="63">
        <v>1.5795450791721499</v>
      </c>
      <c r="EH304" s="63">
        <v>1.58372840960495</v>
      </c>
      <c r="EI304" s="63">
        <v>1.58843992551159</v>
      </c>
      <c r="EJ304" s="63">
        <v>1.5934771853779699</v>
      </c>
      <c r="EK304" s="63">
        <v>1.60006049834381</v>
      </c>
      <c r="EL304" s="63">
        <v>1.60539606963947</v>
      </c>
      <c r="EM304" s="63">
        <v>1.6111090465367499</v>
      </c>
      <c r="EN304" s="63">
        <v>1.6151145086080101</v>
      </c>
      <c r="EO304" s="63">
        <v>1.6139259958814001</v>
      </c>
      <c r="EP304" s="63">
        <v>1.61780855271685</v>
      </c>
      <c r="EQ304" s="63">
        <v>1.62167417023375</v>
      </c>
      <c r="ER304" s="63">
        <v>1.6263918384688201</v>
      </c>
      <c r="ES304" s="63">
        <v>1.63102042556121</v>
      </c>
      <c r="ET304" s="63">
        <v>1.6341793675109599</v>
      </c>
      <c r="EU304" s="63">
        <v>1.6356334594119499</v>
      </c>
      <c r="EV304" s="63">
        <v>1.64057840692583</v>
      </c>
      <c r="EW304" s="63">
        <v>1.6485174517455801</v>
      </c>
      <c r="EX304" s="63">
        <v>1.6482976894466701</v>
      </c>
      <c r="EY304" s="63">
        <v>1.65091190818371</v>
      </c>
      <c r="EZ304" s="63">
        <v>1.6569779344956701</v>
      </c>
      <c r="FA304" s="63">
        <v>1.65616746983276</v>
      </c>
      <c r="FB304" s="63">
        <v>1.6599713327582299</v>
      </c>
      <c r="FC304" s="63">
        <v>1.6638098967621799</v>
      </c>
      <c r="FD304" s="63">
        <v>1.6673414583186601</v>
      </c>
      <c r="FE304" s="63">
        <v>1.6681966906335</v>
      </c>
      <c r="FF304" s="63">
        <v>1.67072299217332</v>
      </c>
      <c r="FG304" s="63">
        <v>1.6707548540500099</v>
      </c>
      <c r="FH304" s="63">
        <v>1.67236059488249</v>
      </c>
      <c r="FI304" s="63">
        <v>1.67216277150915</v>
      </c>
      <c r="FJ304" s="63">
        <v>1.6723501551742399</v>
      </c>
      <c r="FK304" s="63">
        <v>1.6749673980067701</v>
      </c>
      <c r="FL304" s="63">
        <v>1.6754597630510299</v>
      </c>
      <c r="FM304" s="63">
        <v>1.6797905274308</v>
      </c>
      <c r="FN304" s="63">
        <v>1.6785607354591601</v>
      </c>
      <c r="FO304" s="63">
        <v>1.6775241825808</v>
      </c>
      <c r="FP304" s="63">
        <v>1.6793638820486101</v>
      </c>
      <c r="FQ304" s="63">
        <v>1.6809024115040201</v>
      </c>
      <c r="FR304" s="63">
        <v>1.6877735462076999</v>
      </c>
      <c r="FS304" s="63">
        <v>1.68549762325116</v>
      </c>
      <c r="FT304" s="63">
        <v>1.6866750177248599</v>
      </c>
      <c r="FU304" s="63">
        <v>1.68885876140796</v>
      </c>
      <c r="FV304" s="63">
        <v>1.69096433345858</v>
      </c>
      <c r="FW304" s="63">
        <v>1.68891270073967</v>
      </c>
      <c r="FX304" s="63">
        <v>1.6880482591869801</v>
      </c>
      <c r="FY304" s="63">
        <v>1.69046096796276</v>
      </c>
      <c r="FZ304" s="63">
        <v>1.6898650998568501</v>
      </c>
      <c r="GA304" s="63">
        <v>1.6903019055171</v>
      </c>
      <c r="GB304" s="63">
        <v>1.69154516416404</v>
      </c>
      <c r="GC304" s="63">
        <v>1.6930090924250201</v>
      </c>
      <c r="GD304" s="63">
        <v>1.69556906864535</v>
      </c>
      <c r="GE304" s="63">
        <v>1.6950205327368599</v>
      </c>
      <c r="GF304" s="63">
        <v>1.6955261754327999</v>
      </c>
      <c r="GG304" s="63">
        <v>1.6978245084756201</v>
      </c>
      <c r="GH304" s="63">
        <v>1.70070058182428</v>
      </c>
      <c r="GI304" s="63">
        <v>1.7013667889305599</v>
      </c>
      <c r="GJ304" s="63">
        <v>1.70192037846953</v>
      </c>
      <c r="GK304" s="63">
        <v>1.7039453564418301</v>
      </c>
      <c r="GL304" s="63">
        <v>1.7043504926897901</v>
      </c>
      <c r="GM304" s="63">
        <v>1.7052124671717901</v>
      </c>
      <c r="GN304" s="63">
        <v>1.7047376135160499</v>
      </c>
      <c r="GO304" s="63">
        <v>1.7098303250529201</v>
      </c>
      <c r="GP304" s="63">
        <v>1.7102338610663199</v>
      </c>
      <c r="GQ304" s="63">
        <v>1.7096446982239699</v>
      </c>
      <c r="GR304" s="63">
        <v>1.7076162527708501</v>
      </c>
      <c r="GS304" s="63">
        <v>1.7078310340793199</v>
      </c>
      <c r="GT304" s="63">
        <v>1.7063942948298101</v>
      </c>
      <c r="GU304" s="63">
        <v>1.7074108058309301</v>
      </c>
      <c r="GV304" s="63">
        <v>1.7088278717201699</v>
      </c>
      <c r="GW304" s="63">
        <v>1.7109507844177301</v>
      </c>
      <c r="GX304" s="63">
        <v>1.7129559134293599</v>
      </c>
    </row>
    <row r="305" spans="1:206" customFormat="1">
      <c r="A305" s="181" t="s">
        <v>224</v>
      </c>
      <c r="B305" t="s">
        <v>3547</v>
      </c>
      <c r="C305" t="s">
        <v>3533</v>
      </c>
      <c r="D305" s="187" t="s">
        <v>3562</v>
      </c>
      <c r="E305" t="s">
        <v>1029</v>
      </c>
      <c r="BD305" s="63">
        <v>5.8114717916983896</v>
      </c>
      <c r="BE305" s="63">
        <v>5.8151719504092299</v>
      </c>
      <c r="BF305" s="63">
        <v>5.8180849799760797</v>
      </c>
      <c r="BG305" s="63">
        <v>5.8248402737052603</v>
      </c>
      <c r="BH305" s="63">
        <v>5.8342755644461004</v>
      </c>
      <c r="BI305" s="63">
        <v>5.84193171766311</v>
      </c>
      <c r="BJ305" s="63">
        <v>5.8532221823431199</v>
      </c>
      <c r="BK305" s="63">
        <v>5.86358001450927</v>
      </c>
      <c r="BL305" s="63">
        <v>5.8666580747130501</v>
      </c>
      <c r="BM305" s="63">
        <v>5.8655522949320904</v>
      </c>
      <c r="BN305" s="63">
        <v>5.8648310291282</v>
      </c>
      <c r="BO305" s="63">
        <v>5.8576247303539004</v>
      </c>
      <c r="BP305" s="63">
        <v>5.8441256212922301</v>
      </c>
      <c r="BQ305" s="63">
        <v>5.8200532016855897</v>
      </c>
      <c r="BR305" s="63">
        <v>5.7616685352349704</v>
      </c>
      <c r="BS305" s="63">
        <v>5.6834206682323796</v>
      </c>
      <c r="BT305" s="63">
        <v>5.5952053943987998</v>
      </c>
      <c r="BU305" s="63">
        <v>5.4933261585589701</v>
      </c>
      <c r="BV305" s="63">
        <v>5.3851009232163403</v>
      </c>
      <c r="BW305" s="63">
        <v>5.2919676370741904</v>
      </c>
      <c r="BX305" s="63">
        <v>5.1964319711471001</v>
      </c>
      <c r="BY305" s="63">
        <v>5.0965242660817802</v>
      </c>
      <c r="BZ305" s="63">
        <v>4.9949479968291</v>
      </c>
      <c r="CA305" s="63">
        <v>4.8938780956105301</v>
      </c>
      <c r="CB305" s="63">
        <v>4.7746796816794204</v>
      </c>
      <c r="CC305" s="63">
        <v>4.6679099598006299</v>
      </c>
      <c r="CD305" s="63">
        <v>4.5707623502353698</v>
      </c>
      <c r="CE305" s="63">
        <v>4.4740461502932103</v>
      </c>
      <c r="CF305" s="63">
        <v>4.3789512124473697</v>
      </c>
      <c r="CG305" s="63">
        <v>4.2713339404631601</v>
      </c>
      <c r="CH305" s="63">
        <v>4.1644482135608003</v>
      </c>
      <c r="CI305" s="63">
        <v>4.0655148573568498</v>
      </c>
      <c r="CJ305" s="63">
        <v>3.9709834398062802</v>
      </c>
      <c r="CK305" s="63">
        <v>3.8712356301783002</v>
      </c>
      <c r="CL305" s="63">
        <v>3.7760531061804898</v>
      </c>
      <c r="CM305" s="63">
        <v>3.6851510085449202</v>
      </c>
      <c r="CN305" s="63">
        <v>3.59390841298845</v>
      </c>
      <c r="CO305" s="63">
        <v>3.5038884216586399</v>
      </c>
      <c r="CP305" s="63">
        <v>3.4138674117167498</v>
      </c>
      <c r="CQ305" s="63">
        <v>3.3381344825716801</v>
      </c>
      <c r="CR305" s="63">
        <v>3.2601640610175302</v>
      </c>
      <c r="CS305" s="63">
        <v>3.1833757842918899</v>
      </c>
      <c r="CT305" s="63">
        <v>3.1077995964376299</v>
      </c>
      <c r="CU305" s="63">
        <v>3.0494661560134801</v>
      </c>
      <c r="CV305" s="63">
        <v>2.9854642931155202</v>
      </c>
      <c r="CW305" s="63">
        <v>2.92421651320134</v>
      </c>
      <c r="CX305" s="63">
        <v>2.85393548707387</v>
      </c>
      <c r="CY305" s="63">
        <v>2.7913034063263198</v>
      </c>
      <c r="CZ305" s="63">
        <v>2.7308952583061799</v>
      </c>
      <c r="DA305" s="63">
        <v>2.6731048146276701</v>
      </c>
      <c r="DB305" s="63">
        <v>2.6097480282152601</v>
      </c>
      <c r="DC305" s="63">
        <v>2.5459844853739702</v>
      </c>
      <c r="DD305" s="63">
        <v>2.4847420654705199</v>
      </c>
      <c r="DE305" s="63">
        <v>2.42330477607298</v>
      </c>
      <c r="DF305" s="63">
        <v>2.3870845705364898</v>
      </c>
      <c r="DG305" s="63">
        <v>2.3501559443572901</v>
      </c>
      <c r="DH305" s="63">
        <v>2.3073069008174398</v>
      </c>
      <c r="DI305" s="63">
        <v>2.2674145700685102</v>
      </c>
      <c r="DJ305" s="63">
        <v>2.2341434730351502</v>
      </c>
      <c r="DK305" s="63">
        <v>2.2130671671889899</v>
      </c>
      <c r="DL305" s="63">
        <v>2.1902373463015299</v>
      </c>
      <c r="DM305" s="63">
        <v>2.1711713673067901</v>
      </c>
      <c r="DN305" s="63">
        <v>2.1386293481047298</v>
      </c>
      <c r="DO305" s="63">
        <v>2.1128907704501301</v>
      </c>
      <c r="DP305" s="63">
        <v>2.0950501905090002</v>
      </c>
      <c r="DQ305" s="63">
        <v>2.0716448015710598</v>
      </c>
      <c r="DR305" s="63">
        <v>2.0200003619011802</v>
      </c>
      <c r="DS305" s="63">
        <v>2.0007319702455</v>
      </c>
      <c r="DT305" s="63">
        <v>1.97367689505902</v>
      </c>
      <c r="DU305" s="63">
        <v>1.9259530829567</v>
      </c>
      <c r="DV305" s="63">
        <v>1.88693212221516</v>
      </c>
      <c r="DW305" s="63">
        <v>1.85598753052858</v>
      </c>
      <c r="DX305" s="63">
        <v>1.8388717044296401</v>
      </c>
      <c r="DY305" s="63">
        <v>1.8287131022893299</v>
      </c>
      <c r="DZ305" s="63">
        <v>1.8194282897295699</v>
      </c>
      <c r="EA305" s="63">
        <v>1.81208435716262</v>
      </c>
      <c r="EB305" s="63">
        <v>1.80868011294171</v>
      </c>
      <c r="EC305" s="63">
        <v>1.79846510296343</v>
      </c>
      <c r="ED305" s="63">
        <v>1.79304437339236</v>
      </c>
      <c r="EE305" s="63">
        <v>1.78849780927742</v>
      </c>
      <c r="EF305" s="63">
        <v>1.78593936677851</v>
      </c>
      <c r="EG305" s="63">
        <v>1.77993582141728</v>
      </c>
      <c r="EH305" s="63">
        <v>1.77504007256883</v>
      </c>
      <c r="EI305" s="63">
        <v>1.7705432647274399</v>
      </c>
      <c r="EJ305" s="63">
        <v>1.7679062004986399</v>
      </c>
      <c r="EK305" s="63">
        <v>1.7630786969568699</v>
      </c>
      <c r="EL305" s="63">
        <v>1.7614298927979499</v>
      </c>
      <c r="EM305" s="63">
        <v>1.7570548282171501</v>
      </c>
      <c r="EN305" s="63">
        <v>1.7516153037923601</v>
      </c>
      <c r="EO305" s="63">
        <v>1.74795701478016</v>
      </c>
      <c r="EP305" s="63">
        <v>1.7453122853915499</v>
      </c>
      <c r="EQ305" s="63">
        <v>1.7391632856200101</v>
      </c>
      <c r="ER305" s="63">
        <v>1.7352772557829299</v>
      </c>
      <c r="ES305" s="63">
        <v>1.7306804330986501</v>
      </c>
      <c r="ET305" s="63">
        <v>1.7307546225133601</v>
      </c>
      <c r="EU305" s="63">
        <v>1.73053082137438</v>
      </c>
      <c r="EV305" s="63">
        <v>1.7288818318560599</v>
      </c>
      <c r="EW305" s="63">
        <v>1.72824215667545</v>
      </c>
      <c r="EX305" s="63">
        <v>1.7240546328087101</v>
      </c>
      <c r="EY305" s="63">
        <v>1.72057368809725</v>
      </c>
      <c r="EZ305" s="63">
        <v>1.7177527490079301</v>
      </c>
      <c r="FA305" s="63">
        <v>1.7155095434819301</v>
      </c>
      <c r="FB305" s="63">
        <v>1.71517127967623</v>
      </c>
      <c r="FC305" s="63">
        <v>1.7145925126024999</v>
      </c>
      <c r="FD305" s="63">
        <v>1.71206770732293</v>
      </c>
      <c r="FE305" s="63">
        <v>1.70927238971361</v>
      </c>
      <c r="FF305" s="63">
        <v>1.70636564547255</v>
      </c>
      <c r="FG305" s="63">
        <v>1.70674118270596</v>
      </c>
      <c r="FH305" s="63">
        <v>1.70591653012483</v>
      </c>
      <c r="FI305" s="63">
        <v>1.7014901289381901</v>
      </c>
      <c r="FJ305" s="63">
        <v>1.7031777672247299</v>
      </c>
      <c r="FK305" s="63">
        <v>1.7012347244524699</v>
      </c>
      <c r="FL305" s="63">
        <v>1.70104386059976</v>
      </c>
      <c r="FM305" s="63">
        <v>1.69942995997582</v>
      </c>
      <c r="FN305" s="63">
        <v>1.6983215682169499</v>
      </c>
      <c r="FO305" s="63">
        <v>1.69589666951049</v>
      </c>
      <c r="FP305" s="63">
        <v>1.6921250649492601</v>
      </c>
      <c r="FQ305" s="63">
        <v>1.6921085972427099</v>
      </c>
      <c r="FR305" s="63">
        <v>1.69059829614044</v>
      </c>
      <c r="FS305" s="63">
        <v>1.69070103728271</v>
      </c>
      <c r="FT305" s="63">
        <v>1.69081438819723</v>
      </c>
      <c r="FU305" s="63">
        <v>1.6911716830069199</v>
      </c>
      <c r="FV305" s="63">
        <v>1.68775221476188</v>
      </c>
      <c r="FW305" s="63">
        <v>1.6847130787296001</v>
      </c>
      <c r="FX305" s="63">
        <v>1.68433033910529</v>
      </c>
      <c r="FY305" s="63">
        <v>1.6819564083579399</v>
      </c>
      <c r="FZ305" s="63">
        <v>1.68355987894596</v>
      </c>
      <c r="GA305" s="63">
        <v>1.6823368466918001</v>
      </c>
      <c r="GB305" s="63">
        <v>1.68210535928244</v>
      </c>
      <c r="GC305" s="63">
        <v>1.68266861373002</v>
      </c>
      <c r="GD305" s="63">
        <v>1.6801507697090099</v>
      </c>
      <c r="GE305" s="63">
        <v>1.67965325901129</v>
      </c>
      <c r="GF305" s="63">
        <v>1.67802773823249</v>
      </c>
      <c r="GG305" s="63">
        <v>1.6812570191196701</v>
      </c>
      <c r="GH305" s="63">
        <v>1.68052669104699</v>
      </c>
      <c r="GI305" s="63">
        <v>1.67945208994343</v>
      </c>
      <c r="GJ305" s="63">
        <v>1.6807238932124899</v>
      </c>
      <c r="GK305" s="63">
        <v>1.67995486360402</v>
      </c>
      <c r="GL305" s="63">
        <v>1.6816654221037199</v>
      </c>
      <c r="GM305" s="63">
        <v>1.68154716130517</v>
      </c>
      <c r="GN305" s="63">
        <v>1.68033121179449</v>
      </c>
      <c r="GO305" s="63">
        <v>1.6783512239646801</v>
      </c>
      <c r="GP305" s="63">
        <v>1.6786063545443599</v>
      </c>
      <c r="GQ305" s="63">
        <v>1.67931372170258</v>
      </c>
      <c r="GR305" s="63">
        <v>1.67753201052783</v>
      </c>
      <c r="GS305" s="63">
        <v>1.6772158822116301</v>
      </c>
      <c r="GT305" s="63">
        <v>1.6797924040637</v>
      </c>
      <c r="GU305" s="63">
        <v>1.6793747359517399</v>
      </c>
      <c r="GV305" s="63">
        <v>1.6779698145909401</v>
      </c>
      <c r="GW305" s="63">
        <v>1.67884844697219</v>
      </c>
      <c r="GX305" s="63">
        <v>1.6768864553498499</v>
      </c>
    </row>
    <row r="306" spans="1:206" customFormat="1">
      <c r="A306" s="181" t="s">
        <v>224</v>
      </c>
      <c r="B306" t="s">
        <v>3547</v>
      </c>
      <c r="C306" t="s">
        <v>3533</v>
      </c>
      <c r="D306" s="187" t="s">
        <v>3562</v>
      </c>
      <c r="E306" t="s">
        <v>1030</v>
      </c>
      <c r="BD306" s="63">
        <v>2.6507693084044899</v>
      </c>
      <c r="BE306" s="63">
        <v>2.67286378880141</v>
      </c>
      <c r="BF306" s="63">
        <v>2.7114804317544001</v>
      </c>
      <c r="BG306" s="63">
        <v>2.7293194654129702</v>
      </c>
      <c r="BH306" s="63">
        <v>2.77226555796185</v>
      </c>
      <c r="BI306" s="63">
        <v>2.8027269298683302</v>
      </c>
      <c r="BJ306" s="63">
        <v>2.8628023842775798</v>
      </c>
      <c r="BK306" s="63">
        <v>2.9252613640043301</v>
      </c>
      <c r="BL306" s="63">
        <v>2.9238568831047802</v>
      </c>
      <c r="BM306" s="63">
        <v>2.96476277045348</v>
      </c>
      <c r="BN306" s="63">
        <v>2.97450654962778</v>
      </c>
      <c r="BO306" s="63">
        <v>2.9980948290605598</v>
      </c>
      <c r="BP306" s="63">
        <v>2.9675518883664398</v>
      </c>
      <c r="BQ306" s="63">
        <v>2.9580372597176599</v>
      </c>
      <c r="BR306" s="63">
        <v>2.93641938810581</v>
      </c>
      <c r="BS306" s="63">
        <v>2.7938524655872001</v>
      </c>
      <c r="BT306" s="63">
        <v>2.6896236800406799</v>
      </c>
      <c r="BU306" s="63">
        <v>2.59534902196192</v>
      </c>
      <c r="BV306" s="63">
        <v>2.51913397181736</v>
      </c>
      <c r="BW306" s="63">
        <v>2.47160470349964</v>
      </c>
      <c r="BX306" s="63">
        <v>2.4299813412322102</v>
      </c>
      <c r="BY306" s="63">
        <v>2.3391781337365201</v>
      </c>
      <c r="BZ306" s="63">
        <v>2.1678816282348801</v>
      </c>
      <c r="CA306" s="63">
        <v>2.0434260048409301</v>
      </c>
      <c r="CB306" s="63">
        <v>1.98252655195934</v>
      </c>
      <c r="CC306" s="63">
        <v>1.90148636961161</v>
      </c>
      <c r="CD306" s="63">
        <v>1.85615611065992</v>
      </c>
      <c r="CE306" s="63">
        <v>1.8424267681625901</v>
      </c>
      <c r="CF306" s="63">
        <v>1.8127890402262199</v>
      </c>
      <c r="CG306" s="63">
        <v>1.81802909848117</v>
      </c>
      <c r="CH306" s="63">
        <v>1.82342366349514</v>
      </c>
      <c r="CI306" s="63">
        <v>1.78471424212435</v>
      </c>
      <c r="CJ306" s="63">
        <v>1.7656543810266601</v>
      </c>
      <c r="CK306" s="63">
        <v>1.7198201316700601</v>
      </c>
      <c r="CL306" s="63">
        <v>1.7058307281957099</v>
      </c>
      <c r="CM306" s="63">
        <v>1.70892388779931</v>
      </c>
      <c r="CN306" s="63">
        <v>1.70201486620874</v>
      </c>
      <c r="CO306" s="63">
        <v>1.71044285431596</v>
      </c>
      <c r="CP306" s="63">
        <v>1.7418476062370101</v>
      </c>
      <c r="CQ306" s="63">
        <v>1.76442658027202</v>
      </c>
      <c r="CR306" s="63">
        <v>1.7974764424437499</v>
      </c>
      <c r="CS306" s="63">
        <v>1.7723802945923399</v>
      </c>
      <c r="CT306" s="63">
        <v>1.7543525301003899</v>
      </c>
      <c r="CU306" s="63">
        <v>1.7214440131164099</v>
      </c>
      <c r="CV306" s="63">
        <v>1.69882160865378</v>
      </c>
      <c r="CW306" s="63">
        <v>1.6840558254396201</v>
      </c>
      <c r="CX306" s="63">
        <v>1.6918558829287</v>
      </c>
      <c r="CY306" s="63">
        <v>1.69230446590881</v>
      </c>
      <c r="CZ306" s="63">
        <v>1.7036844673587801</v>
      </c>
      <c r="DA306" s="63">
        <v>1.71528135600519</v>
      </c>
      <c r="DB306" s="63">
        <v>1.7426878666629799</v>
      </c>
      <c r="DC306" s="63">
        <v>1.72918251772971</v>
      </c>
      <c r="DD306" s="63">
        <v>1.7290870849134301</v>
      </c>
      <c r="DE306" s="63">
        <v>1.75082374745796</v>
      </c>
      <c r="DF306" s="63">
        <v>1.76777853605808</v>
      </c>
      <c r="DG306" s="63">
        <v>1.77615103818842</v>
      </c>
      <c r="DH306" s="63">
        <v>1.81236091138319</v>
      </c>
      <c r="DI306" s="63">
        <v>1.8347454477744101</v>
      </c>
      <c r="DJ306" s="63">
        <v>1.8385562007198999</v>
      </c>
      <c r="DK306" s="63">
        <v>1.80374642169628</v>
      </c>
      <c r="DL306" s="63">
        <v>1.78520364827783</v>
      </c>
      <c r="DM306" s="63">
        <v>1.7583222851926401</v>
      </c>
      <c r="DN306" s="63">
        <v>1.7496586377111301</v>
      </c>
      <c r="DO306" s="63">
        <v>1.72195482170086</v>
      </c>
      <c r="DP306" s="63">
        <v>1.72775866509091</v>
      </c>
      <c r="DQ306" s="63">
        <v>1.72026578365656</v>
      </c>
      <c r="DR306" s="63">
        <v>1.71262018775136</v>
      </c>
      <c r="DS306" s="63">
        <v>1.67538261334475</v>
      </c>
      <c r="DT306" s="63">
        <v>1.6414046090940899</v>
      </c>
      <c r="DU306" s="63">
        <v>1.61419049370972</v>
      </c>
      <c r="DV306" s="63">
        <v>1.57980584464097</v>
      </c>
      <c r="DW306" s="63">
        <v>1.59462598070482</v>
      </c>
      <c r="DX306" s="63">
        <v>1.59649799898151</v>
      </c>
      <c r="DY306" s="63">
        <v>1.59946132993507</v>
      </c>
      <c r="DZ306" s="63">
        <v>1.6019734875749201</v>
      </c>
      <c r="EA306" s="63">
        <v>1.6051426999424501</v>
      </c>
      <c r="EB306" s="63">
        <v>1.60933915607927</v>
      </c>
      <c r="EC306" s="63">
        <v>1.6120135864043099</v>
      </c>
      <c r="ED306" s="63">
        <v>1.6168463254649501</v>
      </c>
      <c r="EE306" s="63">
        <v>1.6189316249216299</v>
      </c>
      <c r="EF306" s="63">
        <v>1.62156109045105</v>
      </c>
      <c r="EG306" s="63">
        <v>1.6265831173461101</v>
      </c>
      <c r="EH306" s="63">
        <v>1.6303544562838901</v>
      </c>
      <c r="EI306" s="63">
        <v>1.6354737940597801</v>
      </c>
      <c r="EJ306" s="63">
        <v>1.6347053687984101</v>
      </c>
      <c r="EK306" s="63">
        <v>1.6363855147698001</v>
      </c>
      <c r="EL306" s="63">
        <v>1.6374677897327401</v>
      </c>
      <c r="EM306" s="63">
        <v>1.63995544742387</v>
      </c>
      <c r="EN306" s="63">
        <v>1.63866920501276</v>
      </c>
      <c r="EO306" s="63">
        <v>1.64220869139982</v>
      </c>
      <c r="EP306" s="63">
        <v>1.64035723429576</v>
      </c>
      <c r="EQ306" s="63">
        <v>1.64483638658998</v>
      </c>
      <c r="ER306" s="63">
        <v>1.64809513318951</v>
      </c>
      <c r="ES306" s="63">
        <v>1.64978354431325</v>
      </c>
      <c r="ET306" s="63">
        <v>1.6526534314144401</v>
      </c>
      <c r="EU306" s="63">
        <v>1.6533557580096201</v>
      </c>
      <c r="EV306" s="63">
        <v>1.65552757159436</v>
      </c>
      <c r="EW306" s="63">
        <v>1.65760473233758</v>
      </c>
      <c r="EX306" s="63">
        <v>1.65678222888223</v>
      </c>
      <c r="EY306" s="63">
        <v>1.6600355774444699</v>
      </c>
      <c r="EZ306" s="63">
        <v>1.65806906836434</v>
      </c>
      <c r="FA306" s="63">
        <v>1.6580102083627699</v>
      </c>
      <c r="FB306" s="63">
        <v>1.6606421679776799</v>
      </c>
      <c r="FC306" s="63">
        <v>1.6598134518219401</v>
      </c>
      <c r="FD306" s="63">
        <v>1.6640229313065</v>
      </c>
      <c r="FE306" s="63">
        <v>1.6622193201997499</v>
      </c>
      <c r="FF306" s="63">
        <v>1.6643729711652799</v>
      </c>
      <c r="FG306" s="63">
        <v>1.6645382515200899</v>
      </c>
      <c r="FH306" s="63">
        <v>1.6648263835608199</v>
      </c>
      <c r="FI306" s="63">
        <v>1.66335233389665</v>
      </c>
      <c r="FJ306" s="63">
        <v>1.6636471170034099</v>
      </c>
      <c r="FK306" s="63">
        <v>1.6652210019590701</v>
      </c>
      <c r="FL306" s="63">
        <v>1.66668742616693</v>
      </c>
      <c r="FM306" s="63">
        <v>1.67038839808094</v>
      </c>
      <c r="FN306" s="63">
        <v>1.6706967755456701</v>
      </c>
      <c r="FO306" s="63">
        <v>1.6713034307668599</v>
      </c>
      <c r="FP306" s="63">
        <v>1.6709123405959101</v>
      </c>
      <c r="FQ306" s="63">
        <v>1.67184907594802</v>
      </c>
      <c r="FR306" s="63">
        <v>1.67363083430457</v>
      </c>
      <c r="FS306" s="63">
        <v>1.67135286917135</v>
      </c>
      <c r="FT306" s="63">
        <v>1.67063083377305</v>
      </c>
      <c r="FU306" s="63">
        <v>1.67613452407593</v>
      </c>
      <c r="FV306" s="63">
        <v>1.6757965352420201</v>
      </c>
      <c r="FW306" s="63">
        <v>1.67670761387677</v>
      </c>
      <c r="FX306" s="63">
        <v>1.67591579849521</v>
      </c>
      <c r="FY306" s="63">
        <v>1.6771691296295499</v>
      </c>
      <c r="FZ306" s="63">
        <v>1.67567485740921</v>
      </c>
      <c r="GA306" s="63">
        <v>1.67763594149077</v>
      </c>
      <c r="GB306" s="63">
        <v>1.6773562528844801</v>
      </c>
      <c r="GC306" s="63">
        <v>1.67825884716739</v>
      </c>
      <c r="GD306" s="63">
        <v>1.6774281253557</v>
      </c>
      <c r="GE306" s="63">
        <v>1.6772538576531599</v>
      </c>
      <c r="GF306" s="63">
        <v>1.6771673441571799</v>
      </c>
      <c r="GG306" s="63">
        <v>1.68033470444233</v>
      </c>
      <c r="GH306" s="63">
        <v>1.6805644111151199</v>
      </c>
      <c r="GI306" s="63">
        <v>1.6802766608195601</v>
      </c>
      <c r="GJ306" s="63">
        <v>1.6813529434459999</v>
      </c>
      <c r="GK306" s="63">
        <v>1.6800536048588699</v>
      </c>
      <c r="GL306" s="63">
        <v>1.68109192066156</v>
      </c>
      <c r="GM306" s="63">
        <v>1.6817156753661699</v>
      </c>
      <c r="GN306" s="63">
        <v>1.6804159192930299</v>
      </c>
      <c r="GO306" s="63">
        <v>1.6813112428006201</v>
      </c>
      <c r="GP306" s="63">
        <v>1.6810345603883601</v>
      </c>
      <c r="GQ306" s="63">
        <v>1.6820159757417099</v>
      </c>
      <c r="GR306" s="63">
        <v>1.6813767645807101</v>
      </c>
      <c r="GS306" s="63">
        <v>1.6823722534332901</v>
      </c>
      <c r="GT306" s="63">
        <v>1.68571976441073</v>
      </c>
      <c r="GU306" s="63">
        <v>1.68005859473024</v>
      </c>
      <c r="GV306" s="63">
        <v>1.6806794966132801</v>
      </c>
      <c r="GW306" s="63">
        <v>1.6770468100662299</v>
      </c>
      <c r="GX306" s="63">
        <v>1.6763822487403199</v>
      </c>
    </row>
    <row r="307" spans="1:206" customFormat="1">
      <c r="A307" s="181" t="s">
        <v>224</v>
      </c>
      <c r="B307" t="s">
        <v>3547</v>
      </c>
      <c r="C307" t="s">
        <v>3533</v>
      </c>
      <c r="D307" s="187" t="s">
        <v>3562</v>
      </c>
      <c r="E307" t="s">
        <v>1031</v>
      </c>
      <c r="BD307" s="63">
        <v>4.8595509999999997</v>
      </c>
      <c r="BE307" s="63">
        <v>4.8269330000000004</v>
      </c>
      <c r="BF307" s="63">
        <v>5.0142449999999998</v>
      </c>
      <c r="BG307" s="63">
        <v>4.936585</v>
      </c>
      <c r="BH307" s="63">
        <v>5.0098099999999999</v>
      </c>
      <c r="BI307" s="63">
        <v>5.0115020000000001</v>
      </c>
      <c r="BJ307" s="63">
        <v>4.9393359999999999</v>
      </c>
      <c r="BK307" s="63">
        <v>5.0764290000000001</v>
      </c>
      <c r="BL307" s="63">
        <v>4.934971</v>
      </c>
      <c r="BM307" s="63">
        <v>4.7407269999999997</v>
      </c>
      <c r="BN307" s="63">
        <v>4.6954950000000002</v>
      </c>
      <c r="BO307" s="63">
        <v>4.5735450000000002</v>
      </c>
      <c r="BP307" s="63">
        <v>5.0300830000000003</v>
      </c>
      <c r="BQ307" s="63">
        <v>5.3168949999999997</v>
      </c>
      <c r="BR307" s="63">
        <v>5.1331610000000003</v>
      </c>
      <c r="BS307" s="63">
        <v>5.080546</v>
      </c>
      <c r="BT307" s="63">
        <v>4.9634049999999998</v>
      </c>
      <c r="BU307" s="63">
        <v>4.8556850000000003</v>
      </c>
      <c r="BV307" s="63">
        <v>4.9627400000000002</v>
      </c>
      <c r="BW307" s="63">
        <v>4.8673609999999998</v>
      </c>
      <c r="BX307" s="63">
        <v>4.8278819999999998</v>
      </c>
      <c r="BY307" s="63">
        <v>4.6817450000000003</v>
      </c>
      <c r="BZ307" s="63">
        <v>4.5468419999999998</v>
      </c>
      <c r="CA307" s="63">
        <v>4.4205550000000002</v>
      </c>
      <c r="CB307" s="63">
        <v>4.2647849999999998</v>
      </c>
      <c r="CC307" s="63">
        <v>4.0835410000000003</v>
      </c>
      <c r="CD307" s="63">
        <v>3.9774400000000001</v>
      </c>
      <c r="CE307" s="63">
        <v>3.8522820000000002</v>
      </c>
      <c r="CF307" s="63">
        <v>3.7904339999999999</v>
      </c>
      <c r="CG307" s="63">
        <v>3.7763059999999999</v>
      </c>
      <c r="CH307" s="63">
        <v>3.7497500000000001</v>
      </c>
      <c r="CI307" s="63">
        <v>3.7157019999999998</v>
      </c>
      <c r="CJ307" s="63">
        <v>3.7129099999999999</v>
      </c>
      <c r="CK307" s="63">
        <v>3.5777990000000002</v>
      </c>
      <c r="CL307" s="63">
        <v>3.5516269999999999</v>
      </c>
      <c r="CM307" s="63">
        <v>3.5151029999999999</v>
      </c>
      <c r="CN307" s="63">
        <v>3.5049610000000002</v>
      </c>
      <c r="CO307" s="63">
        <v>3.480232</v>
      </c>
      <c r="CP307" s="63">
        <v>3.3906130000000001</v>
      </c>
      <c r="CQ307" s="63">
        <v>3.3456239999999999</v>
      </c>
      <c r="CR307" s="63">
        <v>3.3077990000000002</v>
      </c>
      <c r="CS307" s="63">
        <v>3.1272169999999999</v>
      </c>
      <c r="CT307" s="63">
        <v>3.0410840000000001</v>
      </c>
      <c r="CU307" s="63">
        <v>2.9757790000000002</v>
      </c>
      <c r="CV307" s="63">
        <v>2.9262299999999999</v>
      </c>
      <c r="CW307" s="63">
        <v>2.8778709999999998</v>
      </c>
      <c r="CX307" s="63">
        <v>2.8329780000000002</v>
      </c>
      <c r="CY307" s="63">
        <v>2.7938130000000001</v>
      </c>
      <c r="CZ307" s="63">
        <v>2.757784</v>
      </c>
      <c r="DA307" s="63">
        <v>2.7302119999999999</v>
      </c>
      <c r="DB307" s="63">
        <v>2.7344970000000002</v>
      </c>
      <c r="DC307" s="63">
        <v>2.7001580000000001</v>
      </c>
      <c r="DD307" s="63">
        <v>2.67225</v>
      </c>
      <c r="DE307" s="63">
        <v>2.6471330000000002</v>
      </c>
      <c r="DF307" s="63">
        <v>2.6362939999999999</v>
      </c>
      <c r="DG307" s="63">
        <v>2.6192310000000001</v>
      </c>
      <c r="DH307" s="63">
        <v>2.6115050000000002</v>
      </c>
      <c r="DI307" s="63">
        <v>2.6123219999999998</v>
      </c>
      <c r="DJ307" s="63">
        <v>2.6130819999999999</v>
      </c>
      <c r="DK307" s="63">
        <v>2.6050339999999998</v>
      </c>
      <c r="DL307" s="63">
        <v>2.586875</v>
      </c>
      <c r="DM307" s="63">
        <v>2.5729489999999999</v>
      </c>
      <c r="DN307" s="63">
        <v>2.590373</v>
      </c>
      <c r="DO307" s="63">
        <v>2.5604420000000001</v>
      </c>
      <c r="DP307" s="63">
        <v>2.5528749999999998</v>
      </c>
      <c r="DQ307" s="63">
        <v>2.5240269999999998</v>
      </c>
      <c r="DR307" s="63">
        <v>2.525623</v>
      </c>
      <c r="DS307" s="63">
        <v>2.5042260000000001</v>
      </c>
      <c r="DT307" s="63">
        <v>2.443279</v>
      </c>
      <c r="DU307" s="63">
        <v>2.406161</v>
      </c>
      <c r="DV307" s="63">
        <v>2.3485239999999998</v>
      </c>
      <c r="DW307" s="63">
        <v>2.3207689999999999</v>
      </c>
      <c r="DX307" s="63">
        <v>2.314228</v>
      </c>
      <c r="DY307" s="63">
        <v>2.311814</v>
      </c>
      <c r="DZ307" s="63">
        <v>2.3075009999999998</v>
      </c>
      <c r="EA307" s="63">
        <v>2.303099</v>
      </c>
      <c r="EB307" s="63">
        <v>2.297539</v>
      </c>
      <c r="EC307" s="63">
        <v>2.2929189999999999</v>
      </c>
      <c r="ED307" s="63">
        <v>2.2869389999999998</v>
      </c>
      <c r="EE307" s="63">
        <v>2.280767</v>
      </c>
      <c r="EF307" s="63">
        <v>2.2734299999999998</v>
      </c>
      <c r="EG307" s="63">
        <v>2.265212</v>
      </c>
      <c r="EH307" s="63">
        <v>2.259039</v>
      </c>
      <c r="EI307" s="63">
        <v>2.2504230000000001</v>
      </c>
      <c r="EJ307" s="63">
        <v>2.2423579999999999</v>
      </c>
      <c r="EK307" s="63">
        <v>2.2343160000000002</v>
      </c>
      <c r="EL307" s="63">
        <v>2.2259829999999998</v>
      </c>
      <c r="EM307" s="63">
        <v>2.220799</v>
      </c>
      <c r="EN307" s="63">
        <v>2.2161770000000001</v>
      </c>
      <c r="EO307" s="63">
        <v>2.209409</v>
      </c>
      <c r="EP307" s="63">
        <v>2.2045539999999999</v>
      </c>
      <c r="EQ307" s="63">
        <v>2.2006199999999998</v>
      </c>
      <c r="ER307" s="63">
        <v>2.196847</v>
      </c>
      <c r="ES307" s="63">
        <v>2.1926570000000001</v>
      </c>
      <c r="ET307" s="63">
        <v>2.1882239999999999</v>
      </c>
      <c r="EU307" s="63">
        <v>2.1832739999999999</v>
      </c>
      <c r="EV307" s="63">
        <v>2.1782940000000002</v>
      </c>
      <c r="EW307" s="63">
        <v>2.172993</v>
      </c>
      <c r="EX307" s="63">
        <v>2.1660509999999999</v>
      </c>
      <c r="EY307" s="63">
        <v>2.1572930000000001</v>
      </c>
      <c r="EZ307" s="63">
        <v>2.149289</v>
      </c>
      <c r="FA307" s="63">
        <v>2.1386759999999998</v>
      </c>
      <c r="FB307" s="63">
        <v>2.1325099999999999</v>
      </c>
      <c r="FC307" s="63">
        <v>2.1217950000000001</v>
      </c>
      <c r="FD307" s="63">
        <v>2.112965</v>
      </c>
      <c r="FE307" s="63">
        <v>2.103415</v>
      </c>
      <c r="FF307" s="63">
        <v>2.0948310000000001</v>
      </c>
      <c r="FG307" s="63">
        <v>2.0858059999999998</v>
      </c>
      <c r="FH307" s="63">
        <v>2.0765739999999999</v>
      </c>
      <c r="FI307" s="63">
        <v>2.064791</v>
      </c>
      <c r="FJ307" s="63">
        <v>2.0570810000000002</v>
      </c>
      <c r="FK307" s="63">
        <v>2.0494880000000002</v>
      </c>
      <c r="FL307" s="63">
        <v>2.042986</v>
      </c>
      <c r="FM307" s="63">
        <v>2.0339719999999999</v>
      </c>
      <c r="FN307" s="63">
        <v>2.027075</v>
      </c>
      <c r="FO307" s="63">
        <v>2.0165739999999999</v>
      </c>
      <c r="FP307" s="63">
        <v>2.0087969999999999</v>
      </c>
      <c r="FQ307" s="63">
        <v>2.0033150000000002</v>
      </c>
      <c r="FR307" s="63">
        <v>1.9951620000000001</v>
      </c>
      <c r="FS307" s="63">
        <v>1.988291</v>
      </c>
      <c r="FT307" s="63">
        <v>1.9805440000000001</v>
      </c>
      <c r="FU307" s="63">
        <v>1.9743040000000001</v>
      </c>
      <c r="FV307" s="63">
        <v>1.969633</v>
      </c>
      <c r="FW307" s="63">
        <v>1.9640629999999999</v>
      </c>
      <c r="FX307" s="63">
        <v>1.9576100000000001</v>
      </c>
      <c r="FY307" s="63">
        <v>1.951487</v>
      </c>
      <c r="FZ307" s="63">
        <v>1.944704</v>
      </c>
      <c r="GA307" s="63">
        <v>1.937999</v>
      </c>
      <c r="GB307" s="63">
        <v>1.9331100000000001</v>
      </c>
      <c r="GC307" s="63">
        <v>1.9292229999999999</v>
      </c>
      <c r="GD307" s="63">
        <v>1.9238409999999999</v>
      </c>
      <c r="GE307" s="63">
        <v>1.9189080000000001</v>
      </c>
      <c r="GF307" s="63">
        <v>1.915967</v>
      </c>
      <c r="GG307" s="63">
        <v>1.9115709999999999</v>
      </c>
      <c r="GH307" s="63">
        <v>1.9071070000000001</v>
      </c>
      <c r="GI307" s="63">
        <v>1.9012579999999999</v>
      </c>
      <c r="GJ307" s="63">
        <v>1.89506</v>
      </c>
      <c r="GK307" s="63">
        <v>1.890539</v>
      </c>
      <c r="GL307" s="63">
        <v>1.8876809999999999</v>
      </c>
      <c r="GM307" s="63">
        <v>1.8816379999999999</v>
      </c>
      <c r="GN307" s="63">
        <v>1.876898</v>
      </c>
      <c r="GO307" s="63">
        <v>1.8707100000000001</v>
      </c>
      <c r="GP307" s="63">
        <v>1.867435</v>
      </c>
      <c r="GQ307" s="63">
        <v>1.861942</v>
      </c>
      <c r="GR307" s="63">
        <v>1.859748</v>
      </c>
      <c r="GS307" s="63">
        <v>1.8546910000000001</v>
      </c>
      <c r="GT307" s="63">
        <v>1.8507070000000001</v>
      </c>
      <c r="GU307" s="63">
        <v>1.8456060000000001</v>
      </c>
      <c r="GV307" s="63">
        <v>1.8424849999999999</v>
      </c>
      <c r="GW307" s="63">
        <v>1.8396459999999999</v>
      </c>
      <c r="GX307" s="63">
        <v>1.835377</v>
      </c>
    </row>
    <row r="308" spans="1:206" customFormat="1">
      <c r="A308" s="181" t="s">
        <v>224</v>
      </c>
      <c r="B308" t="s">
        <v>3547</v>
      </c>
      <c r="C308" t="s">
        <v>3533</v>
      </c>
      <c r="D308" s="187" t="s">
        <v>3562</v>
      </c>
      <c r="E308" s="116" t="s">
        <v>1032</v>
      </c>
      <c r="BD308" s="63">
        <v>0.73104882917380698</v>
      </c>
      <c r="BE308" s="63">
        <v>0.73222353395891004</v>
      </c>
      <c r="BF308" s="63">
        <v>0.731046806076735</v>
      </c>
      <c r="BG308" s="63">
        <v>0.73215676665662999</v>
      </c>
      <c r="BH308" s="63">
        <v>0.73028993400905096</v>
      </c>
      <c r="BI308" s="63">
        <v>0.73253113080149901</v>
      </c>
      <c r="BJ308" s="63">
        <v>0.73546799084315395</v>
      </c>
      <c r="BK308" s="63">
        <v>0.73964569711752803</v>
      </c>
      <c r="BL308" s="63">
        <v>0.74403870956746598</v>
      </c>
      <c r="BM308" s="63">
        <v>0.74767404324412601</v>
      </c>
      <c r="BN308" s="63">
        <v>0.75244243590587501</v>
      </c>
      <c r="BO308" s="63">
        <v>0.75775650372929704</v>
      </c>
      <c r="BP308" s="63">
        <v>0.76246913530417004</v>
      </c>
      <c r="BQ308" s="63">
        <v>0.76439542071978495</v>
      </c>
      <c r="BR308" s="63">
        <v>0.76365112657800205</v>
      </c>
      <c r="BS308" s="63">
        <v>0.76184157478618697</v>
      </c>
      <c r="BT308" s="63">
        <v>0.761652243703966</v>
      </c>
      <c r="BU308" s="63">
        <v>0.75390721408567596</v>
      </c>
      <c r="BV308" s="63">
        <v>0.74296096519979404</v>
      </c>
      <c r="BW308" s="63">
        <v>0.74676539957369004</v>
      </c>
      <c r="BX308" s="63">
        <v>0.74596486287789499</v>
      </c>
      <c r="BY308" s="63">
        <v>0.75387958056789195</v>
      </c>
      <c r="BZ308" s="63">
        <v>0.75651814137002305</v>
      </c>
      <c r="CA308" s="63">
        <v>0.751200723124539</v>
      </c>
      <c r="CB308" s="63">
        <v>0.75419377867897897</v>
      </c>
      <c r="CC308" s="63">
        <v>0.75123247181619401</v>
      </c>
      <c r="CD308" s="63">
        <v>0.74128313809149005</v>
      </c>
      <c r="CE308" s="63">
        <v>0.73038591174152501</v>
      </c>
      <c r="CF308" s="63">
        <v>0.71763175670646395</v>
      </c>
      <c r="CG308" s="63">
        <v>0.70818387912427905</v>
      </c>
      <c r="CH308" s="63">
        <v>0.70168413014273401</v>
      </c>
      <c r="CI308" s="63">
        <v>0.69105825262879195</v>
      </c>
      <c r="CJ308" s="63">
        <v>0.680384274738976</v>
      </c>
      <c r="CK308" s="63">
        <v>0.675364989526133</v>
      </c>
      <c r="CL308" s="63">
        <v>0.66339652145624195</v>
      </c>
      <c r="CM308" s="63">
        <v>0.65726265352943702</v>
      </c>
      <c r="CN308" s="63">
        <v>0.64310902505690304</v>
      </c>
      <c r="CO308" s="63">
        <v>0.63762075361310799</v>
      </c>
      <c r="CP308" s="63">
        <v>0.62608924888397</v>
      </c>
      <c r="CQ308" s="63">
        <v>0.61814184801146299</v>
      </c>
      <c r="CR308" s="63">
        <v>0.61151709705234403</v>
      </c>
      <c r="CS308" s="63">
        <v>0.60602453094227104</v>
      </c>
      <c r="CT308" s="63">
        <v>0.59611487743782299</v>
      </c>
      <c r="CU308" s="63">
        <v>0.59612826778947303</v>
      </c>
      <c r="CV308" s="63">
        <v>0.58941838912650402</v>
      </c>
      <c r="CW308" s="63">
        <v>0.580508055082958</v>
      </c>
      <c r="CX308" s="63">
        <v>0.57686261330854305</v>
      </c>
      <c r="CY308" s="63">
        <v>0.56492646313944805</v>
      </c>
      <c r="CZ308" s="63">
        <v>0.55910379735175897</v>
      </c>
      <c r="DA308" s="63">
        <v>0.56370032668081804</v>
      </c>
      <c r="DB308" s="63">
        <v>0.55812065350569195</v>
      </c>
      <c r="DC308" s="63">
        <v>0.55682144693314695</v>
      </c>
      <c r="DD308" s="63">
        <v>0.55176382055934903</v>
      </c>
      <c r="DE308" s="63">
        <v>0.54706252793147503</v>
      </c>
      <c r="DF308" s="63">
        <v>0.54247474707426802</v>
      </c>
      <c r="DG308" s="63">
        <v>0.54055808442726005</v>
      </c>
      <c r="DH308" s="63">
        <v>0.53523149849576002</v>
      </c>
      <c r="DI308" s="63">
        <v>0.53062991412132599</v>
      </c>
      <c r="DJ308" s="63">
        <v>0.530642070522786</v>
      </c>
      <c r="DK308" s="63">
        <v>0.52498715041039601</v>
      </c>
      <c r="DL308" s="63">
        <v>0.52542502526673995</v>
      </c>
      <c r="DM308" s="63">
        <v>0.52774342211416003</v>
      </c>
      <c r="DN308" s="63">
        <v>0.52428018257551301</v>
      </c>
      <c r="DO308" s="63">
        <v>0.52161041008421805</v>
      </c>
      <c r="DP308" s="63">
        <v>0.51721807030946698</v>
      </c>
      <c r="DQ308" s="63">
        <v>0.504468514461624</v>
      </c>
      <c r="DR308" s="63">
        <v>0.49061572281413202</v>
      </c>
      <c r="DS308" s="63">
        <v>0.48075754577910901</v>
      </c>
      <c r="DT308" s="63">
        <v>0.47557992070027399</v>
      </c>
      <c r="DU308" s="63">
        <v>0.47216903254265902</v>
      </c>
      <c r="DV308" s="63">
        <v>0.465848623856079</v>
      </c>
      <c r="DW308" s="63">
        <v>0.46080929646600499</v>
      </c>
      <c r="DX308" s="63">
        <v>0.45338280063490699</v>
      </c>
      <c r="DY308" s="63">
        <v>0.44629738731011898</v>
      </c>
      <c r="DZ308" s="63">
        <v>0.439100648569487</v>
      </c>
      <c r="EA308" s="63">
        <v>0.43198575161943298</v>
      </c>
      <c r="EB308" s="63">
        <v>0.42511768464602601</v>
      </c>
      <c r="EC308" s="63">
        <v>0.41834338106210101</v>
      </c>
      <c r="ED308" s="63">
        <v>0.411544273621265</v>
      </c>
      <c r="EE308" s="63">
        <v>0.404833631709276</v>
      </c>
      <c r="EF308" s="63">
        <v>0.39750298920127702</v>
      </c>
      <c r="EG308" s="63">
        <v>0.39090018195696602</v>
      </c>
      <c r="EH308" s="63">
        <v>0.38460298144018101</v>
      </c>
      <c r="EI308" s="63">
        <v>0.37829011374114702</v>
      </c>
      <c r="EJ308" s="63">
        <v>0.37232905193370802</v>
      </c>
      <c r="EK308" s="63">
        <v>0.36584574293799399</v>
      </c>
      <c r="EL308" s="63">
        <v>0.35946035443157298</v>
      </c>
      <c r="EM308" s="63">
        <v>0.35378521059698398</v>
      </c>
      <c r="EN308" s="63">
        <v>0.34790557260197402</v>
      </c>
      <c r="EO308" s="63">
        <v>0.341990285334624</v>
      </c>
      <c r="EP308" s="63">
        <v>0.336219605626767</v>
      </c>
      <c r="EQ308" s="63">
        <v>0.33053768567627201</v>
      </c>
      <c r="ER308" s="63">
        <v>0.32447232528898701</v>
      </c>
      <c r="ES308" s="63">
        <v>0.31909789595441401</v>
      </c>
      <c r="ET308" s="63">
        <v>0.31325923397993399</v>
      </c>
      <c r="EU308" s="63">
        <v>0.30772598584337901</v>
      </c>
      <c r="EV308" s="63">
        <v>0.302274462693986</v>
      </c>
      <c r="EW308" s="63">
        <v>0.29712768119976202</v>
      </c>
      <c r="EX308" s="63">
        <v>0.29172174857337702</v>
      </c>
      <c r="EY308" s="63">
        <v>0.28633569318574598</v>
      </c>
      <c r="EZ308" s="63">
        <v>0.28110410453096402</v>
      </c>
      <c r="FA308" s="63">
        <v>0.27565705175843802</v>
      </c>
      <c r="FB308" s="63">
        <v>0.270983358118349</v>
      </c>
      <c r="FC308" s="63">
        <v>0.26604538351253398</v>
      </c>
      <c r="FD308" s="63">
        <v>0.26107517438238897</v>
      </c>
      <c r="FE308" s="63">
        <v>0.25637941487396798</v>
      </c>
      <c r="FF308" s="63">
        <v>0.25184103766831201</v>
      </c>
      <c r="FG308" s="63">
        <v>0.247347114642824</v>
      </c>
      <c r="FH308" s="63">
        <v>0.24255475749913799</v>
      </c>
      <c r="FI308" s="63">
        <v>0.23810499484708</v>
      </c>
      <c r="FJ308" s="63">
        <v>0.233974706391083</v>
      </c>
      <c r="FK308" s="63">
        <v>0.23000648839650301</v>
      </c>
      <c r="FL308" s="63">
        <v>0.22612684240096501</v>
      </c>
      <c r="FM308" s="63">
        <v>0.22180180590120499</v>
      </c>
      <c r="FN308" s="63">
        <v>0.218255603118408</v>
      </c>
      <c r="FO308" s="63">
        <v>0.21409991237739101</v>
      </c>
      <c r="FP308" s="63">
        <v>0.210466823495433</v>
      </c>
      <c r="FQ308" s="63">
        <v>0.207027306020619</v>
      </c>
      <c r="FR308" s="63">
        <v>0.20334794097190401</v>
      </c>
      <c r="FS308" s="63">
        <v>0.199706941328257</v>
      </c>
      <c r="FT308" s="63">
        <v>0.196024082074364</v>
      </c>
      <c r="FU308" s="63">
        <v>0.19253334079940701</v>
      </c>
      <c r="FV308" s="63">
        <v>0.18932113918281901</v>
      </c>
      <c r="FW308" s="63">
        <v>0.18592661411890901</v>
      </c>
      <c r="FX308" s="63">
        <v>0.182422819031239</v>
      </c>
      <c r="FY308" s="63">
        <v>0.17914470765986901</v>
      </c>
      <c r="FZ308" s="63">
        <v>0.17567473513471199</v>
      </c>
      <c r="GA308" s="63">
        <v>0.172293967055204</v>
      </c>
      <c r="GB308" s="63">
        <v>0.169313216941512</v>
      </c>
      <c r="GC308" s="63">
        <v>0.166228902954207</v>
      </c>
      <c r="GD308" s="63">
        <v>0.16331963729412</v>
      </c>
      <c r="GE308" s="63">
        <v>0.16037003619434501</v>
      </c>
      <c r="GF308" s="63">
        <v>0.157349228264312</v>
      </c>
      <c r="GG308" s="63">
        <v>0.15441435228158801</v>
      </c>
      <c r="GH308" s="63">
        <v>0.15154715729207999</v>
      </c>
      <c r="GI308" s="63">
        <v>0.14864753086892801</v>
      </c>
      <c r="GJ308" s="63">
        <v>0.145686563791773</v>
      </c>
      <c r="GK308" s="63">
        <v>0.142891454271283</v>
      </c>
      <c r="GL308" s="63">
        <v>0.14019601780931801</v>
      </c>
      <c r="GM308" s="63">
        <v>0.13714846415092899</v>
      </c>
      <c r="GN308" s="63">
        <v>0.134512951744651</v>
      </c>
      <c r="GO308" s="63">
        <v>0.13182240254823599</v>
      </c>
      <c r="GP308" s="63">
        <v>0.129311471791177</v>
      </c>
      <c r="GQ308" s="63">
        <v>0.12667027506897099</v>
      </c>
      <c r="GR308" s="63">
        <v>0.124177181104847</v>
      </c>
      <c r="GS308" s="63">
        <v>0.121476640058452</v>
      </c>
      <c r="GT308" s="63">
        <v>0.11898861924939701</v>
      </c>
      <c r="GU308" s="63">
        <v>0.116366641093385</v>
      </c>
      <c r="GV308" s="63">
        <v>0.114040033385877</v>
      </c>
      <c r="GW308" s="63">
        <v>0.11168021817258</v>
      </c>
      <c r="GX308" s="63">
        <v>0.10930867855876</v>
      </c>
    </row>
    <row r="309" spans="1:206" customFormat="1">
      <c r="A309" s="181" t="s">
        <v>224</v>
      </c>
      <c r="B309" t="s">
        <v>3547</v>
      </c>
      <c r="C309" t="s">
        <v>3533</v>
      </c>
      <c r="D309" s="187" t="s">
        <v>3562</v>
      </c>
      <c r="E309" t="s">
        <v>1033</v>
      </c>
      <c r="BD309" s="63">
        <v>1.3593653203273099</v>
      </c>
      <c r="BE309" s="63">
        <v>1.36004414126771</v>
      </c>
      <c r="BF309" s="63">
        <v>1.3624524206128199</v>
      </c>
      <c r="BG309" s="63">
        <v>1.3644160457082599</v>
      </c>
      <c r="BH309" s="63">
        <v>1.36629893575212</v>
      </c>
      <c r="BI309" s="63">
        <v>1.3659151014501401</v>
      </c>
      <c r="BJ309" s="63">
        <v>1.3688029189436399</v>
      </c>
      <c r="BK309" s="63">
        <v>1.3697455720371301</v>
      </c>
      <c r="BL309" s="63">
        <v>1.3713083155857999</v>
      </c>
      <c r="BM309" s="63">
        <v>1.37571950936572</v>
      </c>
      <c r="BN309" s="63">
        <v>1.3796939723827699</v>
      </c>
      <c r="BO309" s="63">
        <v>1.38533089412417</v>
      </c>
      <c r="BP309" s="63">
        <v>1.3898621252112799</v>
      </c>
      <c r="BQ309" s="63">
        <v>1.3919082278505099</v>
      </c>
      <c r="BR309" s="63">
        <v>1.3955672107147199</v>
      </c>
      <c r="BS309" s="63">
        <v>1.3981768098489</v>
      </c>
      <c r="BT309" s="63">
        <v>1.40239569038675</v>
      </c>
      <c r="BU309" s="63">
        <v>1.4078600138955899</v>
      </c>
      <c r="BV309" s="63">
        <v>1.4125310530511499</v>
      </c>
      <c r="BW309" s="63">
        <v>1.41193971125653</v>
      </c>
      <c r="BX309" s="63">
        <v>1.40771862900203</v>
      </c>
      <c r="BY309" s="63">
        <v>1.4016793323093599</v>
      </c>
      <c r="BZ309" s="63">
        <v>1.3924210495262099</v>
      </c>
      <c r="CA309" s="63">
        <v>1.3836316239958399</v>
      </c>
      <c r="CB309" s="63">
        <v>1.3799610745264701</v>
      </c>
      <c r="CC309" s="63">
        <v>1.3798980257551601</v>
      </c>
      <c r="CD309" s="63">
        <v>1.3772779051725901</v>
      </c>
      <c r="CE309" s="63">
        <v>1.3782371036521499</v>
      </c>
      <c r="CF309" s="63">
        <v>1.37501120010345</v>
      </c>
      <c r="CG309" s="63">
        <v>1.37269919443168</v>
      </c>
      <c r="CH309" s="63">
        <v>1.3641712782036699</v>
      </c>
      <c r="CI309" s="63">
        <v>1.3523081599634901</v>
      </c>
      <c r="CJ309" s="63">
        <v>1.3489431842227499</v>
      </c>
      <c r="CK309" s="63">
        <v>1.3375766773936999</v>
      </c>
      <c r="CL309" s="63">
        <v>1.3226910102734999</v>
      </c>
      <c r="CM309" s="63">
        <v>1.30609396937551</v>
      </c>
      <c r="CN309" s="63">
        <v>1.2896041466938599</v>
      </c>
      <c r="CO309" s="63">
        <v>1.2709379666751099</v>
      </c>
      <c r="CP309" s="63">
        <v>1.2515331745368801</v>
      </c>
      <c r="CQ309" s="63">
        <v>1.2358791193426</v>
      </c>
      <c r="CR309" s="63">
        <v>1.2154678619314101</v>
      </c>
      <c r="CS309" s="63">
        <v>1.2063717616658201</v>
      </c>
      <c r="CT309" s="63">
        <v>1.19558155769251</v>
      </c>
      <c r="CU309" s="63">
        <v>1.1779705641623901</v>
      </c>
      <c r="CV309" s="63">
        <v>1.1640481226936601</v>
      </c>
      <c r="CW309" s="63">
        <v>1.1508412946408899</v>
      </c>
      <c r="CX309" s="63">
        <v>1.14140833453464</v>
      </c>
      <c r="CY309" s="63">
        <v>1.1320881060905901</v>
      </c>
      <c r="CZ309" s="63">
        <v>1.12073919773348</v>
      </c>
      <c r="DA309" s="63">
        <v>1.11240374592924</v>
      </c>
      <c r="DB309" s="63">
        <v>1.09883657354814</v>
      </c>
      <c r="DC309" s="63">
        <v>1.0833499347162501</v>
      </c>
      <c r="DD309" s="63">
        <v>1.0704197888859099</v>
      </c>
      <c r="DE309" s="63">
        <v>1.0596629945927301</v>
      </c>
      <c r="DF309" s="63">
        <v>1.0531025410439601</v>
      </c>
      <c r="DG309" s="63">
        <v>1.05002355089865</v>
      </c>
      <c r="DH309" s="63">
        <v>1.04770575443015</v>
      </c>
      <c r="DI309" s="63">
        <v>1.0437646210042999</v>
      </c>
      <c r="DJ309" s="63">
        <v>1.04304937599655</v>
      </c>
      <c r="DK309" s="63">
        <v>1.0413425912679699</v>
      </c>
      <c r="DL309" s="63">
        <v>1.0419864888044399</v>
      </c>
      <c r="DM309" s="63">
        <v>1.0409240253973899</v>
      </c>
      <c r="DN309" s="63">
        <v>1.03647994553616</v>
      </c>
      <c r="DO309" s="63">
        <v>1.03099043214516</v>
      </c>
      <c r="DP309" s="63">
        <v>1.0248357640427299</v>
      </c>
      <c r="DQ309" s="63">
        <v>1.01798452791441</v>
      </c>
      <c r="DR309" s="63">
        <v>1.00777693927165</v>
      </c>
      <c r="DS309" s="63">
        <v>1.0011447708055401</v>
      </c>
      <c r="DT309" s="63">
        <v>0.99495748584189103</v>
      </c>
      <c r="DU309" s="63">
        <v>0.98772134630889996</v>
      </c>
      <c r="DV309" s="63">
        <v>0.97829945310033095</v>
      </c>
      <c r="DW309" s="63">
        <v>0.96709572080949202</v>
      </c>
      <c r="DX309" s="63">
        <v>0.95617420037011303</v>
      </c>
      <c r="DY309" s="63">
        <v>0.945941301906432</v>
      </c>
      <c r="DZ309" s="63">
        <v>0.93476589995327197</v>
      </c>
      <c r="EA309" s="63">
        <v>0.923212687986666</v>
      </c>
      <c r="EB309" s="63">
        <v>0.91183985877574303</v>
      </c>
      <c r="EC309" s="63">
        <v>0.90021895108259997</v>
      </c>
      <c r="ED309" s="63">
        <v>0.88814069344372504</v>
      </c>
      <c r="EE309" s="63">
        <v>0.87659524174237202</v>
      </c>
      <c r="EF309" s="63">
        <v>0.86373165191932</v>
      </c>
      <c r="EG309" s="63">
        <v>0.85196150612823096</v>
      </c>
      <c r="EH309" s="63">
        <v>0.84058687665082499</v>
      </c>
      <c r="EI309" s="63">
        <v>0.82913878186434398</v>
      </c>
      <c r="EJ309" s="63">
        <v>0.81847584245383997</v>
      </c>
      <c r="EK309" s="63">
        <v>0.80652867849320597</v>
      </c>
      <c r="EL309" s="63">
        <v>0.79482330611601804</v>
      </c>
      <c r="EM309" s="63">
        <v>0.78437313664881503</v>
      </c>
      <c r="EN309" s="63">
        <v>0.77390498185698398</v>
      </c>
      <c r="EO309" s="63">
        <v>0.76316599077181102</v>
      </c>
      <c r="EP309" s="63">
        <v>0.75278744594634905</v>
      </c>
      <c r="EQ309" s="63">
        <v>0.74328472682523095</v>
      </c>
      <c r="ER309" s="63">
        <v>0.73268727365706798</v>
      </c>
      <c r="ES309" s="63">
        <v>0.72386046797882897</v>
      </c>
      <c r="ET309" s="63">
        <v>0.71415107784281195</v>
      </c>
      <c r="EU309" s="63">
        <v>0.70498391011544304</v>
      </c>
      <c r="EV309" s="63">
        <v>0.69577438937588998</v>
      </c>
      <c r="EW309" s="63">
        <v>0.68740087897925595</v>
      </c>
      <c r="EX309" s="63">
        <v>0.67821477499445004</v>
      </c>
      <c r="EY309" s="63">
        <v>0.66938003515834199</v>
      </c>
      <c r="EZ309" s="63">
        <v>0.66060220696979399</v>
      </c>
      <c r="FA309" s="63">
        <v>0.65107232514945101</v>
      </c>
      <c r="FB309" s="63">
        <v>0.64329526496249401</v>
      </c>
      <c r="FC309" s="63">
        <v>0.63464114652427195</v>
      </c>
      <c r="FD309" s="63">
        <v>0.62607475483663799</v>
      </c>
      <c r="FE309" s="63">
        <v>0.61815801091494404</v>
      </c>
      <c r="FF309" s="63">
        <v>0.610546865329197</v>
      </c>
      <c r="FG309" s="63">
        <v>0.60306510699652305</v>
      </c>
      <c r="FH309" s="63">
        <v>0.59470263552446401</v>
      </c>
      <c r="FI309" s="63">
        <v>0.58682898917380699</v>
      </c>
      <c r="FJ309" s="63">
        <v>0.57987980740636402</v>
      </c>
      <c r="FK309" s="63">
        <v>0.57345332412749805</v>
      </c>
      <c r="FL309" s="63">
        <v>0.56722055878648703</v>
      </c>
      <c r="FM309" s="63">
        <v>0.55963774827023804</v>
      </c>
      <c r="FN309" s="63">
        <v>0.55393363817005903</v>
      </c>
      <c r="FO309" s="63">
        <v>0.54637173309120002</v>
      </c>
      <c r="FP309" s="63">
        <v>0.54027840005980499</v>
      </c>
      <c r="FQ309" s="63">
        <v>0.53479524691194202</v>
      </c>
      <c r="FR309" s="63">
        <v>0.52841218430791803</v>
      </c>
      <c r="FS309" s="63">
        <v>0.52223188717691604</v>
      </c>
      <c r="FT309" s="63">
        <v>0.51602874377314401</v>
      </c>
      <c r="FU309" s="63">
        <v>0.51035732440292603</v>
      </c>
      <c r="FV309" s="63">
        <v>0.50540042701286403</v>
      </c>
      <c r="FW309" s="63">
        <v>0.499641999506231</v>
      </c>
      <c r="FX309" s="63">
        <v>0.49392819924258402</v>
      </c>
      <c r="FY309" s="63">
        <v>0.48832479948518398</v>
      </c>
      <c r="FZ309" s="63">
        <v>0.482649632369751</v>
      </c>
      <c r="GA309" s="63">
        <v>0.47696700286105598</v>
      </c>
      <c r="GB309" s="63">
        <v>0.47247543610455001</v>
      </c>
      <c r="GC309" s="63">
        <v>0.46767018409031302</v>
      </c>
      <c r="GD309" s="63">
        <v>0.462939074293504</v>
      </c>
      <c r="GE309" s="63">
        <v>0.45829691289827101</v>
      </c>
      <c r="GF309" s="63">
        <v>0.453639339579679</v>
      </c>
      <c r="GG309" s="63">
        <v>0.44873046035737901</v>
      </c>
      <c r="GH309" s="63">
        <v>0.44422772618185002</v>
      </c>
      <c r="GI309" s="63">
        <v>0.439538443343792</v>
      </c>
      <c r="GJ309" s="63">
        <v>0.43443755568125297</v>
      </c>
      <c r="GK309" s="63">
        <v>0.42990352018154698</v>
      </c>
      <c r="GL309" s="63">
        <v>0.425598099126685</v>
      </c>
      <c r="GM309" s="63">
        <v>0.42034762164557399</v>
      </c>
      <c r="GN309" s="63">
        <v>0.41597308626773799</v>
      </c>
      <c r="GO309" s="63">
        <v>0.41136527245313897</v>
      </c>
      <c r="GP309" s="63">
        <v>0.40729244141156501</v>
      </c>
      <c r="GQ309" s="63">
        <v>0.40277496241064698</v>
      </c>
      <c r="GR309" s="63">
        <v>0.39883898039947502</v>
      </c>
      <c r="GS309" s="63">
        <v>0.39401623599056901</v>
      </c>
      <c r="GT309" s="63">
        <v>0.38989900504896802</v>
      </c>
      <c r="GU309" s="63">
        <v>0.38522175793993302</v>
      </c>
      <c r="GV309" s="63">
        <v>0.38138799859128297</v>
      </c>
      <c r="GW309" s="63">
        <v>0.37713519941496898</v>
      </c>
      <c r="GX309" s="63">
        <v>0.37290894019725401</v>
      </c>
    </row>
    <row r="310" spans="1:206" customFormat="1">
      <c r="A310" s="181" t="s">
        <v>224</v>
      </c>
      <c r="B310" t="s">
        <v>3547</v>
      </c>
      <c r="C310" t="s">
        <v>3533</v>
      </c>
      <c r="D310" s="187" t="s">
        <v>3562</v>
      </c>
      <c r="E310" t="s">
        <v>1034</v>
      </c>
      <c r="BD310" s="63">
        <v>1.42599390105951</v>
      </c>
      <c r="BE310" s="63">
        <v>1.42705012011201</v>
      </c>
      <c r="BF310" s="63">
        <v>1.4267935790216499</v>
      </c>
      <c r="BG310" s="63">
        <v>1.4291685800674401</v>
      </c>
      <c r="BH310" s="63">
        <v>1.4301059666702101</v>
      </c>
      <c r="BI310" s="63">
        <v>1.43148762559606</v>
      </c>
      <c r="BJ310" s="63">
        <v>1.43293153182971</v>
      </c>
      <c r="BK310" s="63">
        <v>1.4324773663077901</v>
      </c>
      <c r="BL310" s="63">
        <v>1.4323331478666099</v>
      </c>
      <c r="BM310" s="63">
        <v>1.43259250677007</v>
      </c>
      <c r="BN310" s="63">
        <v>1.4293909056921801</v>
      </c>
      <c r="BO310" s="63">
        <v>1.42816325271734</v>
      </c>
      <c r="BP310" s="63">
        <v>1.4276318386214499</v>
      </c>
      <c r="BQ310" s="63">
        <v>1.42695304699396</v>
      </c>
      <c r="BR310" s="63">
        <v>1.42875195100936</v>
      </c>
      <c r="BS310" s="63">
        <v>1.43116999475872</v>
      </c>
      <c r="BT310" s="63">
        <v>1.4295382376703301</v>
      </c>
      <c r="BU310" s="63">
        <v>1.43075261209197</v>
      </c>
      <c r="BV310" s="63">
        <v>1.43166178033386</v>
      </c>
      <c r="BW310" s="63">
        <v>1.42970360631215</v>
      </c>
      <c r="BX310" s="63">
        <v>1.4306869885945499</v>
      </c>
      <c r="BY310" s="63">
        <v>1.4290874672421101</v>
      </c>
      <c r="BZ310" s="63">
        <v>1.42673367130679</v>
      </c>
      <c r="CA310" s="63">
        <v>1.4266861465210701</v>
      </c>
      <c r="CB310" s="63">
        <v>1.4247386490175999</v>
      </c>
      <c r="CC310" s="63">
        <v>1.42544412036327</v>
      </c>
      <c r="CD310" s="63">
        <v>1.42816628829242</v>
      </c>
      <c r="CE310" s="63">
        <v>1.42976709434002</v>
      </c>
      <c r="CF310" s="63">
        <v>1.4306568734076901</v>
      </c>
      <c r="CG310" s="63">
        <v>1.4276191544582599</v>
      </c>
      <c r="CH310" s="63">
        <v>1.42231547650072</v>
      </c>
      <c r="CI310" s="63">
        <v>1.41607038596096</v>
      </c>
      <c r="CJ310" s="63">
        <v>1.40825524531796</v>
      </c>
      <c r="CK310" s="63">
        <v>1.3986647361011799</v>
      </c>
      <c r="CL310" s="63">
        <v>1.3909888658898699</v>
      </c>
      <c r="CM310" s="63">
        <v>1.37912705043441</v>
      </c>
      <c r="CN310" s="63">
        <v>1.3706694788296701</v>
      </c>
      <c r="CO310" s="63">
        <v>1.3562424107920501</v>
      </c>
      <c r="CP310" s="63">
        <v>1.3386426389449699</v>
      </c>
      <c r="CQ310" s="63">
        <v>1.3186623635218799</v>
      </c>
      <c r="CR310" s="63">
        <v>1.29770924280901</v>
      </c>
      <c r="CS310" s="63">
        <v>1.28104760819223</v>
      </c>
      <c r="CT310" s="63">
        <v>1.2704319397893</v>
      </c>
      <c r="CU310" s="63">
        <v>1.25305864566937</v>
      </c>
      <c r="CV310" s="63">
        <v>1.2395144771698401</v>
      </c>
      <c r="CW310" s="63">
        <v>1.2305718692161001</v>
      </c>
      <c r="CX310" s="63">
        <v>1.20902252744081</v>
      </c>
      <c r="CY310" s="63">
        <v>1.1926229127602801</v>
      </c>
      <c r="CZ310" s="63">
        <v>1.17650269928895</v>
      </c>
      <c r="DA310" s="63">
        <v>1.1653433332904199</v>
      </c>
      <c r="DB310" s="63">
        <v>1.15940949559424</v>
      </c>
      <c r="DC310" s="63">
        <v>1.15692429995947</v>
      </c>
      <c r="DD310" s="63">
        <v>1.1512396642183</v>
      </c>
      <c r="DE310" s="63">
        <v>1.14441185487077</v>
      </c>
      <c r="DF310" s="63">
        <v>1.13692767949401</v>
      </c>
      <c r="DG310" s="63">
        <v>1.13272309665325</v>
      </c>
      <c r="DH310" s="63">
        <v>1.1283637301618901</v>
      </c>
      <c r="DI310" s="63">
        <v>1.1237012206867201</v>
      </c>
      <c r="DJ310" s="63">
        <v>1.11965232178448</v>
      </c>
      <c r="DK310" s="63">
        <v>1.11416810062828</v>
      </c>
      <c r="DL310" s="63">
        <v>1.1099273273413901</v>
      </c>
      <c r="DM310" s="63">
        <v>1.10193376161338</v>
      </c>
      <c r="DN310" s="63">
        <v>1.0948257037376801</v>
      </c>
      <c r="DO310" s="63">
        <v>1.0857184175191199</v>
      </c>
      <c r="DP310" s="63">
        <v>1.07759462601367</v>
      </c>
      <c r="DQ310" s="63">
        <v>1.07282716925279</v>
      </c>
      <c r="DR310" s="63">
        <v>1.0634215752177401</v>
      </c>
      <c r="DS310" s="63">
        <v>1.05940670103569</v>
      </c>
      <c r="DT310" s="63">
        <v>1.0507406852352701</v>
      </c>
      <c r="DU310" s="63">
        <v>1.04206289762627</v>
      </c>
      <c r="DV310" s="63">
        <v>1.03153181140446</v>
      </c>
      <c r="DW310" s="63">
        <v>1.0214808779415301</v>
      </c>
      <c r="DX310" s="63">
        <v>1.0107571585516499</v>
      </c>
      <c r="DY310" s="63">
        <v>1.0007441828988299</v>
      </c>
      <c r="DZ310" s="63">
        <v>0.98989941914298596</v>
      </c>
      <c r="EA310" s="63">
        <v>0.97892137164139603</v>
      </c>
      <c r="EB310" s="63">
        <v>0.96825320740384901</v>
      </c>
      <c r="EC310" s="63">
        <v>0.957474140483627</v>
      </c>
      <c r="ED310" s="63">
        <v>0.94631123796549999</v>
      </c>
      <c r="EE310" s="63">
        <v>0.93537241405587301</v>
      </c>
      <c r="EF310" s="63">
        <v>0.92271760211248999</v>
      </c>
      <c r="EG310" s="63">
        <v>0.91103903027008004</v>
      </c>
      <c r="EH310" s="63">
        <v>0.89978646898175996</v>
      </c>
      <c r="EI310" s="63">
        <v>0.88822977342377696</v>
      </c>
      <c r="EJ310" s="63">
        <v>0.87758013094663101</v>
      </c>
      <c r="EK310" s="63">
        <v>0.86578824938760501</v>
      </c>
      <c r="EL310" s="63">
        <v>0.85411611404982102</v>
      </c>
      <c r="EM310" s="63">
        <v>0.84372942038121101</v>
      </c>
      <c r="EN310" s="63">
        <v>0.83350235813268303</v>
      </c>
      <c r="EO310" s="63">
        <v>0.82314393552535103</v>
      </c>
      <c r="EP310" s="63">
        <v>0.81329976598648701</v>
      </c>
      <c r="EQ310" s="63">
        <v>0.80444884309698605</v>
      </c>
      <c r="ER310" s="63">
        <v>0.79459618666194598</v>
      </c>
      <c r="ES310" s="63">
        <v>0.78681854534290396</v>
      </c>
      <c r="ET310" s="63">
        <v>0.77822063851269296</v>
      </c>
      <c r="EU310" s="63">
        <v>0.77046470784709098</v>
      </c>
      <c r="EV310" s="63">
        <v>0.76261956118858598</v>
      </c>
      <c r="EW310" s="63">
        <v>0.75573094667547502</v>
      </c>
      <c r="EX310" s="63">
        <v>0.748070922755251</v>
      </c>
      <c r="EY310" s="63">
        <v>0.74092484439723105</v>
      </c>
      <c r="EZ310" s="63">
        <v>0.73377111684578</v>
      </c>
      <c r="FA310" s="63">
        <v>0.72586359623619101</v>
      </c>
      <c r="FB310" s="63">
        <v>0.71997315903648895</v>
      </c>
      <c r="FC310" s="63">
        <v>0.71306539812146097</v>
      </c>
      <c r="FD310" s="63">
        <v>0.70630886944622495</v>
      </c>
      <c r="FE310" s="63">
        <v>0.70028185746447202</v>
      </c>
      <c r="FF310" s="63">
        <v>0.69449927451566196</v>
      </c>
      <c r="FG310" s="63">
        <v>0.68895215609448801</v>
      </c>
      <c r="FH310" s="63">
        <v>0.68249413036161699</v>
      </c>
      <c r="FI310" s="63">
        <v>0.67645024676445198</v>
      </c>
      <c r="FJ310" s="63">
        <v>0.67155921677753305</v>
      </c>
      <c r="FK310" s="63">
        <v>0.66719904195282598</v>
      </c>
      <c r="FL310" s="63">
        <v>0.66312708268424703</v>
      </c>
      <c r="FM310" s="63">
        <v>0.65754772862645905</v>
      </c>
      <c r="FN310" s="63">
        <v>0.654148603093609</v>
      </c>
      <c r="FO310" s="63">
        <v>0.64859666478308398</v>
      </c>
      <c r="FP310" s="63">
        <v>0.644796025254743</v>
      </c>
      <c r="FQ310" s="63">
        <v>0.64179850994579801</v>
      </c>
      <c r="FR310" s="63">
        <v>0.63762979565282596</v>
      </c>
      <c r="FS310" s="63">
        <v>0.63374323440566205</v>
      </c>
      <c r="FT310" s="63">
        <v>0.62979930633641801</v>
      </c>
      <c r="FU310" s="63">
        <v>0.626489022686884</v>
      </c>
      <c r="FV310" s="63">
        <v>0.62404705956152495</v>
      </c>
      <c r="FW310" s="63">
        <v>0.62067374590962499</v>
      </c>
      <c r="FX310" s="63">
        <v>0.61739892769187599</v>
      </c>
      <c r="FY310" s="63">
        <v>0.61429693764316695</v>
      </c>
      <c r="FZ310" s="63">
        <v>0.61110339093572896</v>
      </c>
      <c r="GA310" s="63">
        <v>0.607787859605181</v>
      </c>
      <c r="GB310" s="63">
        <v>0.60613112911491196</v>
      </c>
      <c r="GC310" s="63">
        <v>0.60387288204788003</v>
      </c>
      <c r="GD310" s="63">
        <v>0.60184080589811695</v>
      </c>
      <c r="GE310" s="63">
        <v>0.599959714171029</v>
      </c>
      <c r="GF310" s="63">
        <v>0.59817085021111005</v>
      </c>
      <c r="GG310" s="63">
        <v>0.59596088861883001</v>
      </c>
      <c r="GH310" s="63">
        <v>0.59427816016786605</v>
      </c>
      <c r="GI310" s="63">
        <v>0.59233296416172299</v>
      </c>
      <c r="GJ310" s="63">
        <v>0.58988185430231799</v>
      </c>
      <c r="GK310" s="63">
        <v>0.58826693666582797</v>
      </c>
      <c r="GL310" s="63">
        <v>0.58700076319628702</v>
      </c>
      <c r="GM310" s="63">
        <v>0.58444183641874103</v>
      </c>
      <c r="GN310" s="63">
        <v>0.583073342267864</v>
      </c>
      <c r="GO310" s="63">
        <v>0.58127336118548301</v>
      </c>
      <c r="GP310" s="63">
        <v>0.58041222531330805</v>
      </c>
      <c r="GQ310" s="63">
        <v>0.57890589064098796</v>
      </c>
      <c r="GR310" s="63">
        <v>0.57814777947879403</v>
      </c>
      <c r="GS310" s="63">
        <v>0.57607996991731103</v>
      </c>
      <c r="GT310" s="63">
        <v>0.57498943035786898</v>
      </c>
      <c r="GU310" s="63">
        <v>0.57317752271115496</v>
      </c>
      <c r="GV310" s="63">
        <v>0.57257689303971104</v>
      </c>
      <c r="GW310" s="63">
        <v>0.57140951017613895</v>
      </c>
      <c r="GX310" s="63">
        <v>0.57031076287139404</v>
      </c>
    </row>
    <row r="311" spans="1:206" customFormat="1">
      <c r="A311" s="181" t="s">
        <v>224</v>
      </c>
      <c r="B311" t="s">
        <v>3547</v>
      </c>
      <c r="C311" t="s">
        <v>3533</v>
      </c>
      <c r="D311" s="187" t="s">
        <v>3562</v>
      </c>
      <c r="E311" t="s">
        <v>1035</v>
      </c>
      <c r="BD311" s="63">
        <v>1.27287012129666</v>
      </c>
      <c r="BE311" s="63">
        <v>1.27427508221772</v>
      </c>
      <c r="BF311" s="63">
        <v>1.27583483067424</v>
      </c>
      <c r="BG311" s="63">
        <v>1.2781249154744001</v>
      </c>
      <c r="BH311" s="63">
        <v>1.2788792917098</v>
      </c>
      <c r="BI311" s="63">
        <v>1.27982078187867</v>
      </c>
      <c r="BJ311" s="63">
        <v>1.28165056065239</v>
      </c>
      <c r="BK311" s="63">
        <v>1.28331561125905</v>
      </c>
      <c r="BL311" s="63">
        <v>1.2844647700551399</v>
      </c>
      <c r="BM311" s="63">
        <v>1.2847398839591</v>
      </c>
      <c r="BN311" s="63">
        <v>1.2841460771861299</v>
      </c>
      <c r="BO311" s="63">
        <v>1.2833136137057</v>
      </c>
      <c r="BP311" s="63">
        <v>1.2850299730193999</v>
      </c>
      <c r="BQ311" s="63">
        <v>1.2858105525255801</v>
      </c>
      <c r="BR311" s="63">
        <v>1.2865452780293001</v>
      </c>
      <c r="BS311" s="63">
        <v>1.28325176008298</v>
      </c>
      <c r="BT311" s="63">
        <v>1.28091864772318</v>
      </c>
      <c r="BU311" s="63">
        <v>1.2792644920642899</v>
      </c>
      <c r="BV311" s="63">
        <v>1.2796339985432099</v>
      </c>
      <c r="BW311" s="63">
        <v>1.2727848972239999</v>
      </c>
      <c r="BX311" s="63">
        <v>1.26899886419288</v>
      </c>
      <c r="BY311" s="63">
        <v>1.2650104554494599</v>
      </c>
      <c r="BZ311" s="63">
        <v>1.26663724042123</v>
      </c>
      <c r="CA311" s="63">
        <v>1.2673642269780601</v>
      </c>
      <c r="CB311" s="63">
        <v>1.2632567858469601</v>
      </c>
      <c r="CC311" s="63">
        <v>1.2642098129496799</v>
      </c>
      <c r="CD311" s="63">
        <v>1.2672713530903801</v>
      </c>
      <c r="CE311" s="63">
        <v>1.27046985708216</v>
      </c>
      <c r="CF311" s="63">
        <v>1.27099323594138</v>
      </c>
      <c r="CG311" s="63">
        <v>1.2714586240078101</v>
      </c>
      <c r="CH311" s="63">
        <v>1.2663494548930301</v>
      </c>
      <c r="CI311" s="63">
        <v>1.26442769319558</v>
      </c>
      <c r="CJ311" s="63">
        <v>1.2558815716014999</v>
      </c>
      <c r="CK311" s="63">
        <v>1.24794166739016</v>
      </c>
      <c r="CL311" s="63">
        <v>1.2440561931530401</v>
      </c>
      <c r="CM311" s="63">
        <v>1.23314230765261</v>
      </c>
      <c r="CN311" s="63">
        <v>1.22149639010748</v>
      </c>
      <c r="CO311" s="63">
        <v>1.20974335601961</v>
      </c>
      <c r="CP311" s="63">
        <v>1.19508872321474</v>
      </c>
      <c r="CQ311" s="63">
        <v>1.17723521132859</v>
      </c>
      <c r="CR311" s="63">
        <v>1.1608967367279699</v>
      </c>
      <c r="CS311" s="63">
        <v>1.14663958893673</v>
      </c>
      <c r="CT311" s="63">
        <v>1.1335549606403901</v>
      </c>
      <c r="CU311" s="63">
        <v>1.1153129921479401</v>
      </c>
      <c r="CV311" s="63">
        <v>1.09959754971404</v>
      </c>
      <c r="CW311" s="63">
        <v>1.0859080779927199</v>
      </c>
      <c r="CX311" s="63">
        <v>1.0695477213175399</v>
      </c>
      <c r="CY311" s="63">
        <v>1.05678426722543</v>
      </c>
      <c r="CZ311" s="63">
        <v>1.04169525795624</v>
      </c>
      <c r="DA311" s="63">
        <v>1.02683451622739</v>
      </c>
      <c r="DB311" s="63">
        <v>1.0182803186176399</v>
      </c>
      <c r="DC311" s="63">
        <v>1.01307031963662</v>
      </c>
      <c r="DD311" s="63">
        <v>1.0071635916208099</v>
      </c>
      <c r="DE311" s="63">
        <v>1.0053438870774301</v>
      </c>
      <c r="DF311" s="63">
        <v>1.00364764312264</v>
      </c>
      <c r="DG311" s="63">
        <v>1.00143724597613</v>
      </c>
      <c r="DH311" s="63">
        <v>0.99647759100301203</v>
      </c>
      <c r="DI311" s="63">
        <v>0.99465667897089405</v>
      </c>
      <c r="DJ311" s="63">
        <v>0.99019211867769996</v>
      </c>
      <c r="DK311" s="63">
        <v>0.98107729961652002</v>
      </c>
      <c r="DL311" s="63">
        <v>0.97239995540374402</v>
      </c>
      <c r="DM311" s="63">
        <v>0.96153530842349599</v>
      </c>
      <c r="DN311" s="63">
        <v>0.95052892012941703</v>
      </c>
      <c r="DO311" s="63">
        <v>0.94037844729779396</v>
      </c>
      <c r="DP311" s="63">
        <v>0.93258805778975595</v>
      </c>
      <c r="DQ311" s="63">
        <v>0.92486433450129701</v>
      </c>
      <c r="DR311" s="63">
        <v>0.91013839763233695</v>
      </c>
      <c r="DS311" s="63">
        <v>0.90022743648942105</v>
      </c>
      <c r="DT311" s="63">
        <v>0.89074125292237505</v>
      </c>
      <c r="DU311" s="63">
        <v>0.87969079101657399</v>
      </c>
      <c r="DV311" s="63">
        <v>0.86909154639128805</v>
      </c>
      <c r="DW311" s="63">
        <v>0.85896856103872798</v>
      </c>
      <c r="DX311" s="63">
        <v>0.84748939927603895</v>
      </c>
      <c r="DY311" s="63">
        <v>0.83742069375956196</v>
      </c>
      <c r="DZ311" s="63">
        <v>0.82712057688106799</v>
      </c>
      <c r="EA311" s="63">
        <v>0.81715897596968501</v>
      </c>
      <c r="EB311" s="63">
        <v>0.80795080223784199</v>
      </c>
      <c r="EC311" s="63">
        <v>0.79872513737077799</v>
      </c>
      <c r="ED311" s="63">
        <v>0.789080643317564</v>
      </c>
      <c r="EE311" s="63">
        <v>0.77971196873595905</v>
      </c>
      <c r="EF311" s="63">
        <v>0.76918461397642601</v>
      </c>
      <c r="EG311" s="63">
        <v>0.75944899141962097</v>
      </c>
      <c r="EH311" s="63">
        <v>0.75005331116088603</v>
      </c>
      <c r="EI311" s="63">
        <v>0.74043440094292401</v>
      </c>
      <c r="EJ311" s="63">
        <v>0.73134648443738504</v>
      </c>
      <c r="EK311" s="63">
        <v>0.72109102492816701</v>
      </c>
      <c r="EL311" s="63">
        <v>0.71085332094926801</v>
      </c>
      <c r="EM311" s="63">
        <v>0.701720051914968</v>
      </c>
      <c r="EN311" s="63">
        <v>0.69247994171222504</v>
      </c>
      <c r="EO311" s="63">
        <v>0.68325082127661196</v>
      </c>
      <c r="EP311" s="63">
        <v>0.67457712682034798</v>
      </c>
      <c r="EQ311" s="63">
        <v>0.66658816483522998</v>
      </c>
      <c r="ER311" s="63">
        <v>0.657735076341461</v>
      </c>
      <c r="ES311" s="63">
        <v>0.65056910221534403</v>
      </c>
      <c r="ET311" s="63">
        <v>0.64273564772680003</v>
      </c>
      <c r="EU311" s="63">
        <v>0.63562106208605396</v>
      </c>
      <c r="EV311" s="63">
        <v>0.62889191969491198</v>
      </c>
      <c r="EW311" s="63">
        <v>0.62323340930373505</v>
      </c>
      <c r="EX311" s="63">
        <v>0.61716920032362199</v>
      </c>
      <c r="EY311" s="63">
        <v>0.61163356607814001</v>
      </c>
      <c r="EZ311" s="63">
        <v>0.60622075421156996</v>
      </c>
      <c r="FA311" s="63">
        <v>0.600214728716983</v>
      </c>
      <c r="FB311" s="63">
        <v>0.59583194458717403</v>
      </c>
      <c r="FC311" s="63">
        <v>0.59067755928227395</v>
      </c>
      <c r="FD311" s="63">
        <v>0.58571136350574604</v>
      </c>
      <c r="FE311" s="63">
        <v>0.58134572984039801</v>
      </c>
      <c r="FF311" s="63">
        <v>0.57722169924789002</v>
      </c>
      <c r="FG311" s="63">
        <v>0.573342588096457</v>
      </c>
      <c r="FH311" s="63">
        <v>0.56875105505988499</v>
      </c>
      <c r="FI311" s="63">
        <v>0.56451811052042999</v>
      </c>
      <c r="FJ311" s="63">
        <v>0.56128540976274299</v>
      </c>
      <c r="FK311" s="63">
        <v>0.55837851087060597</v>
      </c>
      <c r="FL311" s="63">
        <v>0.55579059770485795</v>
      </c>
      <c r="FM311" s="63">
        <v>0.55200693872970696</v>
      </c>
      <c r="FN311" s="63">
        <v>0.55004126888471905</v>
      </c>
      <c r="FO311" s="63">
        <v>0.54625965666405296</v>
      </c>
      <c r="FP311" s="63">
        <v>0.54391735162117505</v>
      </c>
      <c r="FQ311" s="63">
        <v>0.54230521287794897</v>
      </c>
      <c r="FR311" s="63">
        <v>0.53965719483051</v>
      </c>
      <c r="FS311" s="63">
        <v>0.53733695218216704</v>
      </c>
      <c r="FT311" s="63">
        <v>0.53498853807987301</v>
      </c>
      <c r="FU311" s="63">
        <v>0.53321894797765501</v>
      </c>
      <c r="FV311" s="63">
        <v>0.53224940715643598</v>
      </c>
      <c r="FW311" s="63">
        <v>0.53052213846795204</v>
      </c>
      <c r="FX311" s="63">
        <v>0.52887454732657402</v>
      </c>
      <c r="FY311" s="63">
        <v>0.52739869465330802</v>
      </c>
      <c r="FZ311" s="63">
        <v>0.52589634885637304</v>
      </c>
      <c r="GA311" s="63">
        <v>0.52435245865058699</v>
      </c>
      <c r="GB311" s="63">
        <v>0.52436787084438896</v>
      </c>
      <c r="GC311" s="63">
        <v>0.52375786619999398</v>
      </c>
      <c r="GD311" s="63">
        <v>0.52344231934924002</v>
      </c>
      <c r="GE311" s="63">
        <v>0.52320949492987101</v>
      </c>
      <c r="GF311" s="63">
        <v>0.52312935137719996</v>
      </c>
      <c r="GG311" s="63">
        <v>0.52275709493495603</v>
      </c>
      <c r="GH311" s="63">
        <v>0.52282245477871503</v>
      </c>
      <c r="GI311" s="63">
        <v>0.52274626641436095</v>
      </c>
      <c r="GJ311" s="63">
        <v>0.52226392378049302</v>
      </c>
      <c r="GK311" s="63">
        <v>0.52251725274347705</v>
      </c>
      <c r="GL311" s="63">
        <v>0.52313294333322102</v>
      </c>
      <c r="GM311" s="63">
        <v>0.52257227918393501</v>
      </c>
      <c r="GN311" s="63">
        <v>0.52315441141177998</v>
      </c>
      <c r="GO311" s="63">
        <v>0.52336466317069796</v>
      </c>
      <c r="GP311" s="63">
        <v>0.52451251226023199</v>
      </c>
      <c r="GQ311" s="63">
        <v>0.52508931000706205</v>
      </c>
      <c r="GR311" s="63">
        <v>0.52637691359566396</v>
      </c>
      <c r="GS311" s="63">
        <v>0.52650006968100505</v>
      </c>
      <c r="GT311" s="63">
        <v>0.527524847375483</v>
      </c>
      <c r="GU311" s="63">
        <v>0.52800113377442903</v>
      </c>
      <c r="GV311" s="63">
        <v>0.52962925228879798</v>
      </c>
      <c r="GW311" s="63">
        <v>0.53072644121193402</v>
      </c>
      <c r="GX311" s="63">
        <v>0.53190880994461498</v>
      </c>
    </row>
    <row r="312" spans="1:206" customFormat="1">
      <c r="A312" s="181" t="s">
        <v>224</v>
      </c>
      <c r="B312" t="s">
        <v>3547</v>
      </c>
      <c r="C312" t="s">
        <v>3533</v>
      </c>
      <c r="D312" s="187" t="s">
        <v>3562</v>
      </c>
      <c r="E312" t="s">
        <v>1036</v>
      </c>
      <c r="BD312" s="63">
        <v>0.95695750427769699</v>
      </c>
      <c r="BE312" s="63">
        <v>0.95847048958478298</v>
      </c>
      <c r="BF312" s="63">
        <v>0.959738736141583</v>
      </c>
      <c r="BG312" s="63">
        <v>0.96097675796974402</v>
      </c>
      <c r="BH312" s="63">
        <v>0.96123505701027401</v>
      </c>
      <c r="BI312" s="63">
        <v>0.96212090438018005</v>
      </c>
      <c r="BJ312" s="63">
        <v>0.96283153455970005</v>
      </c>
      <c r="BK312" s="63">
        <v>0.96430375750338504</v>
      </c>
      <c r="BL312" s="63">
        <v>0.96354592374564896</v>
      </c>
      <c r="BM312" s="63">
        <v>0.96430298111276103</v>
      </c>
      <c r="BN312" s="63">
        <v>0.96543278954580802</v>
      </c>
      <c r="BO312" s="63">
        <v>0.967071993191016</v>
      </c>
      <c r="BP312" s="63">
        <v>0.96952001086337103</v>
      </c>
      <c r="BQ312" s="63">
        <v>0.97122896652375501</v>
      </c>
      <c r="BR312" s="63">
        <v>0.97250071233691204</v>
      </c>
      <c r="BS312" s="63">
        <v>0.97360793239378096</v>
      </c>
      <c r="BT312" s="63">
        <v>0.97468319030642803</v>
      </c>
      <c r="BU312" s="63">
        <v>0.97686844030275499</v>
      </c>
      <c r="BV312" s="63">
        <v>0.98019020779708599</v>
      </c>
      <c r="BW312" s="63">
        <v>0.98103641500352401</v>
      </c>
      <c r="BX312" s="63">
        <v>0.98179859156822802</v>
      </c>
      <c r="BY312" s="63">
        <v>0.98170847018234397</v>
      </c>
      <c r="BZ312" s="63">
        <v>0.98083475676779497</v>
      </c>
      <c r="CA312" s="63">
        <v>0.980196376304454</v>
      </c>
      <c r="CB312" s="63">
        <v>0.97898831158861199</v>
      </c>
      <c r="CC312" s="63">
        <v>0.97741486755499896</v>
      </c>
      <c r="CD312" s="63">
        <v>0.97751192014003296</v>
      </c>
      <c r="CE312" s="63">
        <v>0.97709010323703305</v>
      </c>
      <c r="CF312" s="63">
        <v>0.98096294139765305</v>
      </c>
      <c r="CG312" s="63">
        <v>0.97940905348196605</v>
      </c>
      <c r="CH312" s="63">
        <v>0.97627055636192595</v>
      </c>
      <c r="CI312" s="63">
        <v>0.97648850598536896</v>
      </c>
      <c r="CJ312" s="63">
        <v>0.97352425186371805</v>
      </c>
      <c r="CK312" s="63">
        <v>0.96781945004354397</v>
      </c>
      <c r="CL312" s="63">
        <v>0.95731160926194703</v>
      </c>
      <c r="CM312" s="63">
        <v>0.94915483260798195</v>
      </c>
      <c r="CN312" s="63">
        <v>0.941979913294545</v>
      </c>
      <c r="CO312" s="63">
        <v>0.93283944080669501</v>
      </c>
      <c r="CP312" s="63">
        <v>0.91979553573613904</v>
      </c>
      <c r="CQ312" s="63">
        <v>0.905553514642079</v>
      </c>
      <c r="CR312" s="63">
        <v>0.88767735269978099</v>
      </c>
      <c r="CS312" s="63">
        <v>0.87302150543913504</v>
      </c>
      <c r="CT312" s="63">
        <v>0.86121627171213899</v>
      </c>
      <c r="CU312" s="63">
        <v>0.84229630729687299</v>
      </c>
      <c r="CV312" s="63">
        <v>0.82738495646514998</v>
      </c>
      <c r="CW312" s="63">
        <v>0.81252208732282205</v>
      </c>
      <c r="CX312" s="63">
        <v>0.79748814683449298</v>
      </c>
      <c r="CY312" s="63">
        <v>0.78358779802531198</v>
      </c>
      <c r="CZ312" s="63">
        <v>0.77461807647036596</v>
      </c>
      <c r="DA312" s="63">
        <v>0.76158558759736605</v>
      </c>
      <c r="DB312" s="63">
        <v>0.75555168771041503</v>
      </c>
      <c r="DC312" s="63">
        <v>0.74797794524655503</v>
      </c>
      <c r="DD312" s="63">
        <v>0.73927802689349098</v>
      </c>
      <c r="DE312" s="63">
        <v>0.73168748494864899</v>
      </c>
      <c r="DF312" s="63">
        <v>0.72610728177162298</v>
      </c>
      <c r="DG312" s="63">
        <v>0.72288967963686701</v>
      </c>
      <c r="DH312" s="63">
        <v>0.72226375030545598</v>
      </c>
      <c r="DI312" s="63">
        <v>0.72200904042306702</v>
      </c>
      <c r="DJ312" s="63">
        <v>0.72019653292977204</v>
      </c>
      <c r="DK312" s="63">
        <v>0.71510953321373305</v>
      </c>
      <c r="DL312" s="63">
        <v>0.70825861315078298</v>
      </c>
      <c r="DM312" s="63">
        <v>0.69845432625300896</v>
      </c>
      <c r="DN312" s="63">
        <v>0.68841910064680301</v>
      </c>
      <c r="DO312" s="63">
        <v>0.67715372626828296</v>
      </c>
      <c r="DP312" s="63">
        <v>0.66557257367747602</v>
      </c>
      <c r="DQ312" s="63">
        <v>0.65875801406838796</v>
      </c>
      <c r="DR312" s="63">
        <v>0.64807937999238896</v>
      </c>
      <c r="DS312" s="63">
        <v>0.64054583434365098</v>
      </c>
      <c r="DT312" s="63">
        <v>0.63160235977955603</v>
      </c>
      <c r="DU312" s="63">
        <v>0.62066877585058999</v>
      </c>
      <c r="DV312" s="63">
        <v>0.61008453039351596</v>
      </c>
      <c r="DW312" s="63">
        <v>0.59954331201827404</v>
      </c>
      <c r="DX312" s="63">
        <v>0.58786458313822698</v>
      </c>
      <c r="DY312" s="63">
        <v>0.57716399098966698</v>
      </c>
      <c r="DZ312" s="63">
        <v>0.566620580054221</v>
      </c>
      <c r="EA312" s="63">
        <v>0.55665596094556102</v>
      </c>
      <c r="EB312" s="63">
        <v>0.54770053658192297</v>
      </c>
      <c r="EC312" s="63">
        <v>0.53934995093539195</v>
      </c>
      <c r="ED312" s="63">
        <v>0.53127617604057897</v>
      </c>
      <c r="EE312" s="63">
        <v>0.523573568177922</v>
      </c>
      <c r="EF312" s="63">
        <v>0.51537313299210297</v>
      </c>
      <c r="EG312" s="63">
        <v>0.50794160715547698</v>
      </c>
      <c r="EH312" s="63">
        <v>0.50068506392741197</v>
      </c>
      <c r="EI312" s="63">
        <v>0.49319637381201298</v>
      </c>
      <c r="EJ312" s="63">
        <v>0.486152531927876</v>
      </c>
      <c r="EK312" s="63">
        <v>0.478546176581361</v>
      </c>
      <c r="EL312" s="63">
        <v>0.47100025543299801</v>
      </c>
      <c r="EM312" s="63">
        <v>0.46412749724139601</v>
      </c>
      <c r="EN312" s="63">
        <v>0.45715717436623099</v>
      </c>
      <c r="EO312" s="63">
        <v>0.45010442417476099</v>
      </c>
      <c r="EP312" s="63">
        <v>0.44333000274457401</v>
      </c>
      <c r="EQ312" s="63">
        <v>0.43692999451199999</v>
      </c>
      <c r="ER312" s="63">
        <v>0.429999536998528</v>
      </c>
      <c r="ES312" s="63">
        <v>0.42408626176567499</v>
      </c>
      <c r="ET312" s="63">
        <v>0.41774610800350598</v>
      </c>
      <c r="EU312" s="63">
        <v>0.41189328628878502</v>
      </c>
      <c r="EV312" s="63">
        <v>0.40618536904499802</v>
      </c>
      <c r="EW312" s="63">
        <v>0.40105170281170999</v>
      </c>
      <c r="EX312" s="63">
        <v>0.39565935020674098</v>
      </c>
      <c r="EY312" s="63">
        <v>0.39054694057228001</v>
      </c>
      <c r="EZ312" s="63">
        <v>0.385616383322893</v>
      </c>
      <c r="FA312" s="63">
        <v>0.38056858898922902</v>
      </c>
      <c r="FB312" s="63">
        <v>0.37680740050400802</v>
      </c>
      <c r="FC312" s="63">
        <v>0.37268018109217699</v>
      </c>
      <c r="FD312" s="63">
        <v>0.368726221892409</v>
      </c>
      <c r="FE312" s="63">
        <v>0.36526353561299002</v>
      </c>
      <c r="FF312" s="63">
        <v>0.36189987968383702</v>
      </c>
      <c r="FG312" s="63">
        <v>0.35858986913843999</v>
      </c>
      <c r="FH312" s="63">
        <v>0.35485351486925298</v>
      </c>
      <c r="FI312" s="63">
        <v>0.35139059476083401</v>
      </c>
      <c r="FJ312" s="63">
        <v>0.34859665136047302</v>
      </c>
      <c r="FK312" s="63">
        <v>0.34602640713510702</v>
      </c>
      <c r="FL312" s="63">
        <v>0.34367332254349803</v>
      </c>
      <c r="FM312" s="63">
        <v>0.340614506647897</v>
      </c>
      <c r="FN312" s="63">
        <v>0.33869468890360299</v>
      </c>
      <c r="FO312" s="63">
        <v>0.33562843190990499</v>
      </c>
      <c r="FP312" s="63">
        <v>0.33343700762384398</v>
      </c>
      <c r="FQ312" s="63">
        <v>0.33176694522713102</v>
      </c>
      <c r="FR312" s="63">
        <v>0.32940342221096902</v>
      </c>
      <c r="FS312" s="63">
        <v>0.32723362282471302</v>
      </c>
      <c r="FT312" s="63">
        <v>0.32504644549775602</v>
      </c>
      <c r="FU312" s="63">
        <v>0.323193296287206</v>
      </c>
      <c r="FV312" s="63">
        <v>0.32185194039924803</v>
      </c>
      <c r="FW312" s="63">
        <v>0.32004131388277501</v>
      </c>
      <c r="FX312" s="63">
        <v>0.31828859832291401</v>
      </c>
      <c r="FY312" s="63">
        <v>0.31665574479529601</v>
      </c>
      <c r="FZ312" s="63">
        <v>0.31501640057373698</v>
      </c>
      <c r="GA312" s="63">
        <v>0.31337205862268702</v>
      </c>
      <c r="GB312" s="63">
        <v>0.31267776483281101</v>
      </c>
      <c r="GC312" s="63">
        <v>0.31161588829804199</v>
      </c>
      <c r="GD312" s="63">
        <v>0.310758200058456</v>
      </c>
      <c r="GE312" s="63">
        <v>0.30995763541058702</v>
      </c>
      <c r="GF312" s="63">
        <v>0.30923995369358698</v>
      </c>
      <c r="GG312" s="63">
        <v>0.30835469331023901</v>
      </c>
      <c r="GH312" s="63">
        <v>0.30775381532618001</v>
      </c>
      <c r="GI312" s="63">
        <v>0.307059653839374</v>
      </c>
      <c r="GJ312" s="63">
        <v>0.30610221329987197</v>
      </c>
      <c r="GK312" s="63">
        <v>0.30560057643222499</v>
      </c>
      <c r="GL312" s="63">
        <v>0.30533433401878302</v>
      </c>
      <c r="GM312" s="63">
        <v>0.30440175288525601</v>
      </c>
      <c r="GN312" s="63">
        <v>0.30413973827128499</v>
      </c>
      <c r="GO312" s="63">
        <v>0.30364495018078902</v>
      </c>
      <c r="GP312" s="63">
        <v>0.30372289010522202</v>
      </c>
      <c r="GQ312" s="63">
        <v>0.30347290588460302</v>
      </c>
      <c r="GR312" s="63">
        <v>0.303627929870248</v>
      </c>
      <c r="GS312" s="63">
        <v>0.30309940362911902</v>
      </c>
      <c r="GT312" s="63">
        <v>0.30314201144305197</v>
      </c>
      <c r="GU312" s="63">
        <v>0.30286948818177201</v>
      </c>
      <c r="GV312" s="63">
        <v>0.30325217507763202</v>
      </c>
      <c r="GW312" s="63">
        <v>0.30334678795299302</v>
      </c>
      <c r="GX312" s="63">
        <v>0.30347339081816099</v>
      </c>
    </row>
    <row r="313" spans="1:206" customFormat="1">
      <c r="A313" s="181" t="s">
        <v>224</v>
      </c>
      <c r="B313" t="s">
        <v>3547</v>
      </c>
      <c r="C313" t="s">
        <v>3533</v>
      </c>
      <c r="D313" s="187" t="s">
        <v>3562</v>
      </c>
      <c r="E313" t="s">
        <v>1037</v>
      </c>
      <c r="BD313" s="63">
        <v>0.56016271725420497</v>
      </c>
      <c r="BE313" s="63">
        <v>0.56067858382143798</v>
      </c>
      <c r="BF313" s="63">
        <v>0.56002918975018701</v>
      </c>
      <c r="BG313" s="63">
        <v>0.56132635674609999</v>
      </c>
      <c r="BH313" s="63">
        <v>0.56211413119017495</v>
      </c>
      <c r="BI313" s="63">
        <v>0.56422486377275105</v>
      </c>
      <c r="BJ313" s="63">
        <v>0.56599035223896099</v>
      </c>
      <c r="BK313" s="63">
        <v>0.56738430664403305</v>
      </c>
      <c r="BL313" s="63">
        <v>0.56786609748598904</v>
      </c>
      <c r="BM313" s="63">
        <v>0.56824691046766695</v>
      </c>
      <c r="BN313" s="63">
        <v>0.56974814994569001</v>
      </c>
      <c r="BO313" s="63">
        <v>0.57071661539311203</v>
      </c>
      <c r="BP313" s="63">
        <v>0.57223727133999902</v>
      </c>
      <c r="BQ313" s="63">
        <v>0.57313166252946901</v>
      </c>
      <c r="BR313" s="63">
        <v>0.572909864812855</v>
      </c>
      <c r="BS313" s="63">
        <v>0.572998383018409</v>
      </c>
      <c r="BT313" s="63">
        <v>0.57383706171600501</v>
      </c>
      <c r="BU313" s="63">
        <v>0.57556463722818196</v>
      </c>
      <c r="BV313" s="63">
        <v>0.57866780480746904</v>
      </c>
      <c r="BW313" s="63">
        <v>0.57905594343847999</v>
      </c>
      <c r="BX313" s="63">
        <v>0.58088049242210804</v>
      </c>
      <c r="BY313" s="63">
        <v>0.58358892146899999</v>
      </c>
      <c r="BZ313" s="63">
        <v>0.58614001309136599</v>
      </c>
      <c r="CA313" s="63">
        <v>0.58850863630556505</v>
      </c>
      <c r="CB313" s="63">
        <v>0.58903123837805005</v>
      </c>
      <c r="CC313" s="63">
        <v>0.58841489523713497</v>
      </c>
      <c r="CD313" s="63">
        <v>0.58735922901089299</v>
      </c>
      <c r="CE313" s="63">
        <v>0.58750900115761095</v>
      </c>
      <c r="CF313" s="63">
        <v>0.58864500087925198</v>
      </c>
      <c r="CG313" s="63">
        <v>0.58642188921821603</v>
      </c>
      <c r="CH313" s="63">
        <v>0.58253133833310999</v>
      </c>
      <c r="CI313" s="63">
        <v>0.57923978219340699</v>
      </c>
      <c r="CJ313" s="63">
        <v>0.57424014122398503</v>
      </c>
      <c r="CK313" s="63">
        <v>0.56812536750897302</v>
      </c>
      <c r="CL313" s="63">
        <v>0.56190776900983597</v>
      </c>
      <c r="CM313" s="63">
        <v>0.55406991853733401</v>
      </c>
      <c r="CN313" s="63">
        <v>0.54869891467868004</v>
      </c>
      <c r="CO313" s="63">
        <v>0.54122712374792104</v>
      </c>
      <c r="CP313" s="63">
        <v>0.53076441854023404</v>
      </c>
      <c r="CQ313" s="63">
        <v>0.51757528953092602</v>
      </c>
      <c r="CR313" s="63">
        <v>0.50417115939895496</v>
      </c>
      <c r="CS313" s="63">
        <v>0.494257713480932</v>
      </c>
      <c r="CT313" s="63">
        <v>0.48632002265014801</v>
      </c>
      <c r="CU313" s="63">
        <v>0.47450151871232799</v>
      </c>
      <c r="CV313" s="63">
        <v>0.462645501065721</v>
      </c>
      <c r="CW313" s="63">
        <v>0.45085524601650401</v>
      </c>
      <c r="CX313" s="63">
        <v>0.43881223315703899</v>
      </c>
      <c r="CY313" s="63">
        <v>0.42772900019490401</v>
      </c>
      <c r="CZ313" s="63">
        <v>0.420563902263968</v>
      </c>
      <c r="DA313" s="63">
        <v>0.41334027777367399</v>
      </c>
      <c r="DB313" s="63">
        <v>0.40888525769683098</v>
      </c>
      <c r="DC313" s="63">
        <v>0.405123382871658</v>
      </c>
      <c r="DD313" s="63">
        <v>0.39974343644888599</v>
      </c>
      <c r="DE313" s="63">
        <v>0.39467209174345502</v>
      </c>
      <c r="DF313" s="63">
        <v>0.387463810041626</v>
      </c>
      <c r="DG313" s="63">
        <v>0.38178169073053198</v>
      </c>
      <c r="DH313" s="63">
        <v>0.37793956403888501</v>
      </c>
      <c r="DI313" s="63">
        <v>0.37351880572464102</v>
      </c>
      <c r="DJ313" s="63">
        <v>0.36891064105225002</v>
      </c>
      <c r="DK313" s="63">
        <v>0.36206568124565902</v>
      </c>
      <c r="DL313" s="63">
        <v>0.354899067202126</v>
      </c>
      <c r="DM313" s="63">
        <v>0.346729047901632</v>
      </c>
      <c r="DN313" s="63">
        <v>0.34084963875450103</v>
      </c>
      <c r="DO313" s="63">
        <v>0.33497120855012502</v>
      </c>
      <c r="DP313" s="63">
        <v>0.32793742621295202</v>
      </c>
      <c r="DQ313" s="63">
        <v>0.32641634055792901</v>
      </c>
      <c r="DR313" s="63">
        <v>0.32044811679075502</v>
      </c>
      <c r="DS313" s="63">
        <v>0.314809465857326</v>
      </c>
      <c r="DT313" s="63">
        <v>0.30971325673185401</v>
      </c>
      <c r="DU313" s="63">
        <v>0.30350016539033697</v>
      </c>
      <c r="DV313" s="63">
        <v>0.29632486232414101</v>
      </c>
      <c r="DW313" s="63">
        <v>0.28890469361661503</v>
      </c>
      <c r="DX313" s="63">
        <v>0.281141880607294</v>
      </c>
      <c r="DY313" s="63">
        <v>0.27395324041044</v>
      </c>
      <c r="DZ313" s="63">
        <v>0.26699608436254302</v>
      </c>
      <c r="EA313" s="63">
        <v>0.26033983873222699</v>
      </c>
      <c r="EB313" s="63">
        <v>0.25408022166508099</v>
      </c>
      <c r="EC313" s="63">
        <v>0.248014209480621</v>
      </c>
      <c r="ED313" s="63">
        <v>0.24210084826987999</v>
      </c>
      <c r="EE313" s="63">
        <v>0.23658446246527801</v>
      </c>
      <c r="EF313" s="63">
        <v>0.231116541485854</v>
      </c>
      <c r="EG313" s="63">
        <v>0.226258211175633</v>
      </c>
      <c r="EH313" s="63">
        <v>0.221811531795194</v>
      </c>
      <c r="EI313" s="63">
        <v>0.217551546270907</v>
      </c>
      <c r="EJ313" s="63">
        <v>0.21356511834505701</v>
      </c>
      <c r="EK313" s="63">
        <v>0.20944263452208201</v>
      </c>
      <c r="EL313" s="63">
        <v>0.20551168574596501</v>
      </c>
      <c r="EM313" s="63">
        <v>0.20178786915973901</v>
      </c>
      <c r="EN313" s="63">
        <v>0.19791965636429101</v>
      </c>
      <c r="EO313" s="63">
        <v>0.19411074904602901</v>
      </c>
      <c r="EP313" s="63">
        <v>0.19057180914512301</v>
      </c>
      <c r="EQ313" s="63">
        <v>0.18721282880837301</v>
      </c>
      <c r="ER313" s="63">
        <v>0.183630575840601</v>
      </c>
      <c r="ES313" s="63">
        <v>0.18037886762795199</v>
      </c>
      <c r="ET313" s="63">
        <v>0.17688337168967899</v>
      </c>
      <c r="EU313" s="63">
        <v>0.17362059445794301</v>
      </c>
      <c r="EV313" s="63">
        <v>0.170395079358763</v>
      </c>
      <c r="EW313" s="63">
        <v>0.16742844932908099</v>
      </c>
      <c r="EX313" s="63">
        <v>0.16431936695993499</v>
      </c>
      <c r="EY313" s="63">
        <v>0.16134388482478501</v>
      </c>
      <c r="EZ313" s="63">
        <v>0.158467687082577</v>
      </c>
      <c r="FA313" s="63">
        <v>0.15551822223202699</v>
      </c>
      <c r="FB313" s="63">
        <v>0.15305465832144499</v>
      </c>
      <c r="FC313" s="63">
        <v>0.15043178823019801</v>
      </c>
      <c r="FD313" s="63">
        <v>0.14787121935004399</v>
      </c>
      <c r="FE313" s="63">
        <v>0.145554250787259</v>
      </c>
      <c r="FF313" s="63">
        <v>0.14338517876127299</v>
      </c>
      <c r="FG313" s="63">
        <v>0.141317937104705</v>
      </c>
      <c r="FH313" s="63">
        <v>0.13917024164317199</v>
      </c>
      <c r="FI313" s="63">
        <v>0.13716229768905999</v>
      </c>
      <c r="FJ313" s="63">
        <v>0.13546021438362099</v>
      </c>
      <c r="FK313" s="63">
        <v>0.133748524923963</v>
      </c>
      <c r="FL313" s="63">
        <v>0.13208835013789</v>
      </c>
      <c r="FM313" s="63">
        <v>0.13020977874147399</v>
      </c>
      <c r="FN313" s="63">
        <v>0.12879765290567999</v>
      </c>
      <c r="FO313" s="63">
        <v>0.12699855149495001</v>
      </c>
      <c r="FP313" s="63">
        <v>0.12552941606642101</v>
      </c>
      <c r="FQ313" s="63">
        <v>0.12427205788722299</v>
      </c>
      <c r="FR313" s="63">
        <v>0.122763786908915</v>
      </c>
      <c r="FS313" s="63">
        <v>0.121306359238967</v>
      </c>
      <c r="FT313" s="63">
        <v>0.11983679995416199</v>
      </c>
      <c r="FU313" s="63">
        <v>0.118497389324043</v>
      </c>
      <c r="FV313" s="63">
        <v>0.11737971574083</v>
      </c>
      <c r="FW313" s="63">
        <v>0.116065605428167</v>
      </c>
      <c r="FX313" s="63">
        <v>0.114804144955463</v>
      </c>
      <c r="FY313" s="63">
        <v>0.11357518025886899</v>
      </c>
      <c r="FZ313" s="63">
        <v>0.11231178681847299</v>
      </c>
      <c r="GA313" s="63">
        <v>0.111042710062144</v>
      </c>
      <c r="GB313" s="63">
        <v>0.11014990643874401</v>
      </c>
      <c r="GC313" s="63">
        <v>0.109100304161229</v>
      </c>
      <c r="GD313" s="63">
        <v>0.108175687404992</v>
      </c>
      <c r="GE313" s="63">
        <v>0.107225931806055</v>
      </c>
      <c r="GF313" s="63">
        <v>0.106322292544395</v>
      </c>
      <c r="GG313" s="63">
        <v>0.10535482584964</v>
      </c>
      <c r="GH313" s="63">
        <v>0.10447462546339201</v>
      </c>
      <c r="GI313" s="63">
        <v>0.103604445421407</v>
      </c>
      <c r="GJ313" s="63">
        <v>0.10264189381382</v>
      </c>
      <c r="GK313" s="63">
        <v>0.101843524244932</v>
      </c>
      <c r="GL313" s="63">
        <v>0.101100683637403</v>
      </c>
      <c r="GM313" s="63">
        <v>0.10014290417235699</v>
      </c>
      <c r="GN313" s="63">
        <v>9.9396909978408401E-2</v>
      </c>
      <c r="GO313" s="63">
        <v>9.8553725803631295E-2</v>
      </c>
      <c r="GP313" s="63">
        <v>9.7917153569940102E-2</v>
      </c>
      <c r="GQ313" s="63">
        <v>9.7218151896085001E-2</v>
      </c>
      <c r="GR313" s="63">
        <v>9.6641806247657905E-2</v>
      </c>
      <c r="GS313" s="63">
        <v>9.58457331722843E-2</v>
      </c>
      <c r="GT313" s="63">
        <v>9.52159881334768E-2</v>
      </c>
      <c r="GU313" s="63">
        <v>9.4483480120839597E-2</v>
      </c>
      <c r="GV313" s="63">
        <v>9.3953510131113305E-2</v>
      </c>
      <c r="GW313" s="63">
        <v>9.3321074364426104E-2</v>
      </c>
      <c r="GX313" s="63">
        <v>9.2722782711134197E-2</v>
      </c>
    </row>
    <row r="314" spans="1:206" customFormat="1">
      <c r="A314" s="181" t="s">
        <v>224</v>
      </c>
      <c r="B314" t="s">
        <v>3547</v>
      </c>
      <c r="C314" t="s">
        <v>3533</v>
      </c>
      <c r="D314" s="187" t="s">
        <v>3562</v>
      </c>
      <c r="E314" t="s">
        <v>1038</v>
      </c>
      <c r="BD314" s="63">
        <v>0.20845309874950499</v>
      </c>
      <c r="BE314" s="63">
        <v>0.20921448413605301</v>
      </c>
      <c r="BF314" s="63">
        <v>0.20992079174850301</v>
      </c>
      <c r="BG314" s="63">
        <v>0.211007231222263</v>
      </c>
      <c r="BH314" s="63">
        <v>0.211407501101673</v>
      </c>
      <c r="BI314" s="63">
        <v>0.212630639644216</v>
      </c>
      <c r="BJ314" s="63">
        <v>0.213265946755058</v>
      </c>
      <c r="BK314" s="63">
        <v>0.21424728700819601</v>
      </c>
      <c r="BL314" s="63">
        <v>0.214900709690963</v>
      </c>
      <c r="BM314" s="63">
        <v>0.21556893009439199</v>
      </c>
      <c r="BN314" s="63">
        <v>0.215872405737216</v>
      </c>
      <c r="BO314" s="63">
        <v>0.21687776358228</v>
      </c>
      <c r="BP314" s="63">
        <v>0.216657282248542</v>
      </c>
      <c r="BQ314" s="63">
        <v>0.21675895964428599</v>
      </c>
      <c r="BR314" s="63">
        <v>0.216080706536771</v>
      </c>
      <c r="BS314" s="63">
        <v>0.21462237902272299</v>
      </c>
      <c r="BT314" s="63">
        <v>0.21406038638153099</v>
      </c>
      <c r="BU314" s="63">
        <v>0.21288788717714199</v>
      </c>
      <c r="BV314" s="63">
        <v>0.21223656718431999</v>
      </c>
      <c r="BW314" s="63">
        <v>0.212854119903053</v>
      </c>
      <c r="BX314" s="63">
        <v>0.21462620370779301</v>
      </c>
      <c r="BY314" s="63">
        <v>0.21640208822149001</v>
      </c>
      <c r="BZ314" s="63">
        <v>0.218784433874079</v>
      </c>
      <c r="CA314" s="63">
        <v>0.22233973896520801</v>
      </c>
      <c r="CB314" s="63">
        <v>0.222501608305778</v>
      </c>
      <c r="CC314" s="63">
        <v>0.22139781425841401</v>
      </c>
      <c r="CD314" s="63">
        <v>0.21914372940377799</v>
      </c>
      <c r="CE314" s="63">
        <v>0.21806514789712</v>
      </c>
      <c r="CF314" s="63">
        <v>0.21840139455146801</v>
      </c>
      <c r="CG314" s="63">
        <v>0.215199388547478</v>
      </c>
      <c r="CH314" s="63">
        <v>0.21037061540888699</v>
      </c>
      <c r="CI314" s="63">
        <v>0.20447182457166499</v>
      </c>
      <c r="CJ314" s="63">
        <v>0.202403592607897</v>
      </c>
      <c r="CK314" s="63">
        <v>0.20215943504695899</v>
      </c>
      <c r="CL314" s="63">
        <v>0.198138410831246</v>
      </c>
      <c r="CM314" s="63">
        <v>0.19231335484109499</v>
      </c>
      <c r="CN314" s="63">
        <v>0.18795885892986</v>
      </c>
      <c r="CO314" s="63">
        <v>0.187944536222029</v>
      </c>
      <c r="CP314" s="63">
        <v>0.19191971474598399</v>
      </c>
      <c r="CQ314" s="63">
        <v>0.188622101926428</v>
      </c>
      <c r="CR314" s="63">
        <v>0.18104004315088101</v>
      </c>
      <c r="CS314" s="63">
        <v>0.17179273214093299</v>
      </c>
      <c r="CT314" s="63">
        <v>0.16617886984824501</v>
      </c>
      <c r="CU314" s="63">
        <v>0.16222509497151999</v>
      </c>
      <c r="CV314" s="63">
        <v>0.156694704930331</v>
      </c>
      <c r="CW314" s="63">
        <v>0.148569648557766</v>
      </c>
      <c r="CX314" s="63">
        <v>0.14058795674396199</v>
      </c>
      <c r="CY314" s="63">
        <v>0.13634730134798001</v>
      </c>
      <c r="CZ314" s="63">
        <v>0.13688392339609701</v>
      </c>
      <c r="DA314" s="63">
        <v>0.135129262049723</v>
      </c>
      <c r="DB314" s="63">
        <v>0.13377659563574101</v>
      </c>
      <c r="DC314" s="63">
        <v>0.131647944863237</v>
      </c>
      <c r="DD314" s="63">
        <v>0.13306738235156401</v>
      </c>
      <c r="DE314" s="63">
        <v>0.13334325678161299</v>
      </c>
      <c r="DF314" s="63">
        <v>0.13194754879008999</v>
      </c>
      <c r="DG314" s="63">
        <v>0.13033060284724199</v>
      </c>
      <c r="DH314" s="63">
        <v>0.12986303110244601</v>
      </c>
      <c r="DI314" s="63">
        <v>0.12951481143308799</v>
      </c>
      <c r="DJ314" s="63">
        <v>0.12813670224928</v>
      </c>
      <c r="DK314" s="63">
        <v>0.123071266770844</v>
      </c>
      <c r="DL314" s="63">
        <v>0.115742485176395</v>
      </c>
      <c r="DM314" s="63">
        <v>0.109563115516169</v>
      </c>
      <c r="DN314" s="63">
        <v>0.10699069637482</v>
      </c>
      <c r="DO314" s="63">
        <v>0.104502471587462</v>
      </c>
      <c r="DP314" s="63">
        <v>0.10084663304925</v>
      </c>
      <c r="DQ314" s="63">
        <v>9.8893953856837594E-2</v>
      </c>
      <c r="DR314" s="63">
        <v>9.61305012610017E-2</v>
      </c>
      <c r="DS314" s="63">
        <v>9.3770354103987805E-2</v>
      </c>
      <c r="DT314" s="63">
        <v>9.1755776332665406E-2</v>
      </c>
      <c r="DU314" s="63">
        <v>8.8948722367300601E-2</v>
      </c>
      <c r="DV314" s="63">
        <v>8.6198556068399601E-2</v>
      </c>
      <c r="DW314" s="63">
        <v>8.3941270762878106E-2</v>
      </c>
      <c r="DX314" s="63">
        <v>8.1291415628948302E-2</v>
      </c>
      <c r="DY314" s="63">
        <v>7.8677148459129001E-2</v>
      </c>
      <c r="DZ314" s="63">
        <v>7.59625589079852E-2</v>
      </c>
      <c r="EA314" s="63">
        <v>7.3259446436922601E-2</v>
      </c>
      <c r="EB314" s="63">
        <v>7.0614127148678804E-2</v>
      </c>
      <c r="EC314" s="63">
        <v>6.8043790045117694E-2</v>
      </c>
      <c r="ED314" s="63">
        <v>6.5591440610692595E-2</v>
      </c>
      <c r="EE314" s="63">
        <v>6.3347382766005295E-2</v>
      </c>
      <c r="EF314" s="63">
        <v>6.1172296257096699E-2</v>
      </c>
      <c r="EG314" s="63">
        <v>5.9179887985882501E-2</v>
      </c>
      <c r="EH314" s="63">
        <v>5.7326888921764997E-2</v>
      </c>
      <c r="EI314" s="63">
        <v>5.5561017153601303E-2</v>
      </c>
      <c r="EJ314" s="63">
        <v>5.3994533960062499E-2</v>
      </c>
      <c r="EK314" s="63">
        <v>5.2483796135198102E-2</v>
      </c>
      <c r="EL314" s="63">
        <v>5.1067197077497802E-2</v>
      </c>
      <c r="EM314" s="63">
        <v>4.9835778792041499E-2</v>
      </c>
      <c r="EN314" s="63">
        <v>4.8663471205811597E-2</v>
      </c>
      <c r="EO314" s="63">
        <v>4.7513004034941499E-2</v>
      </c>
      <c r="EP314" s="63">
        <v>4.6455013454855601E-2</v>
      </c>
      <c r="EQ314" s="63">
        <v>4.5483460414793002E-2</v>
      </c>
      <c r="ER314" s="63">
        <v>4.44117828262586E-2</v>
      </c>
      <c r="ES314" s="63">
        <v>4.3399923010294002E-2</v>
      </c>
      <c r="ET314" s="63">
        <v>4.2340535975093699E-2</v>
      </c>
      <c r="EU314" s="63">
        <v>4.13713808557125E-2</v>
      </c>
      <c r="EV314" s="63">
        <v>4.0389550767455901E-2</v>
      </c>
      <c r="EW314" s="63">
        <v>3.9459140100215298E-2</v>
      </c>
      <c r="EX314" s="63">
        <v>3.84574829315142E-2</v>
      </c>
      <c r="EY314" s="63">
        <v>3.7463832774444303E-2</v>
      </c>
      <c r="EZ314" s="63">
        <v>3.6471094042613401E-2</v>
      </c>
      <c r="FA314" s="63">
        <v>3.5477608233860897E-2</v>
      </c>
      <c r="FB314" s="63">
        <v>3.4600246619295102E-2</v>
      </c>
      <c r="FC314" s="63">
        <v>3.36657239290854E-2</v>
      </c>
      <c r="FD314" s="63">
        <v>3.2756163487690802E-2</v>
      </c>
      <c r="FE314" s="63">
        <v>3.1899873398046397E-2</v>
      </c>
      <c r="FF314" s="63">
        <v>3.10867148775965E-2</v>
      </c>
      <c r="FG314" s="63">
        <v>3.0302243264532E-2</v>
      </c>
      <c r="FH314" s="63">
        <v>2.9496270831273701E-2</v>
      </c>
      <c r="FI314" s="63">
        <v>2.87301821857627E-2</v>
      </c>
      <c r="FJ314" s="63">
        <v>2.8038829167207801E-2</v>
      </c>
      <c r="FK314" s="63">
        <v>2.7400021495746999E-2</v>
      </c>
      <c r="FL314" s="63">
        <v>2.6791734210074501E-2</v>
      </c>
      <c r="FM314" s="63">
        <v>2.6167708853494301E-2</v>
      </c>
      <c r="FN314" s="63">
        <v>2.5652664075906401E-2</v>
      </c>
      <c r="FO314" s="63">
        <v>2.50797516236126E-2</v>
      </c>
      <c r="FP314" s="63">
        <v>2.45727132105454E-2</v>
      </c>
      <c r="FQ314" s="63">
        <v>2.4088503661515399E-2</v>
      </c>
      <c r="FR314" s="63">
        <v>2.3561376739478699E-2</v>
      </c>
      <c r="FS314" s="63">
        <v>2.3057645262800401E-2</v>
      </c>
      <c r="FT314" s="63">
        <v>2.2549308104157399E-2</v>
      </c>
      <c r="FU314" s="63">
        <v>2.2063762024939201E-2</v>
      </c>
      <c r="FV314" s="63">
        <v>2.16204058319262E-2</v>
      </c>
      <c r="FW314" s="63">
        <v>2.1146653044372798E-2</v>
      </c>
      <c r="FX314" s="63">
        <v>2.0692735888691902E-2</v>
      </c>
      <c r="FY314" s="63">
        <v>2.02427115754222E-2</v>
      </c>
      <c r="FZ314" s="63">
        <v>1.9781073500190201E-2</v>
      </c>
      <c r="GA314" s="63">
        <v>1.9322623965898698E-2</v>
      </c>
      <c r="GB314" s="63">
        <v>1.8940816086848E-2</v>
      </c>
      <c r="GC314" s="63">
        <v>1.85352255026087E-2</v>
      </c>
      <c r="GD314" s="63">
        <v>1.8142433042194799E-2</v>
      </c>
      <c r="GE314" s="63">
        <v>1.7751410619608599E-2</v>
      </c>
      <c r="GF314" s="63">
        <v>1.7371799955945001E-2</v>
      </c>
      <c r="GG314" s="63">
        <v>1.69775887377734E-2</v>
      </c>
      <c r="GH314" s="63">
        <v>1.6615061054308301E-2</v>
      </c>
      <c r="GI314" s="63">
        <v>1.6256891139203401E-2</v>
      </c>
      <c r="GJ314" s="63">
        <v>1.58921408018045E-2</v>
      </c>
      <c r="GK314" s="63">
        <v>1.5547911824826399E-2</v>
      </c>
      <c r="GL314" s="63">
        <v>1.5217524714113501E-2</v>
      </c>
      <c r="GM314" s="63">
        <v>1.4855219135058099E-2</v>
      </c>
      <c r="GN314" s="63">
        <v>1.45429738688993E-2</v>
      </c>
      <c r="GO314" s="63">
        <v>1.42189453642076E-2</v>
      </c>
      <c r="GP314" s="63">
        <v>1.3929356709620099E-2</v>
      </c>
      <c r="GQ314" s="63">
        <v>1.36294905405509E-2</v>
      </c>
      <c r="GR314" s="63">
        <v>1.33540417116814E-2</v>
      </c>
      <c r="GS314" s="63">
        <v>1.3043516985963901E-2</v>
      </c>
      <c r="GT314" s="63">
        <v>1.27561012364657E-2</v>
      </c>
      <c r="GU314" s="63">
        <v>1.2466906586942401E-2</v>
      </c>
      <c r="GV314" s="63">
        <v>1.22138962432441E-2</v>
      </c>
      <c r="GW314" s="63">
        <v>1.19505507746445E-2</v>
      </c>
      <c r="GX314" s="63">
        <v>1.16931365686751E-2</v>
      </c>
    </row>
    <row r="315" spans="1:206" customFormat="1">
      <c r="A315" s="181" t="s">
        <v>224</v>
      </c>
      <c r="B315" t="s">
        <v>3547</v>
      </c>
      <c r="C315" t="s">
        <v>3533</v>
      </c>
      <c r="D315" s="187" t="s">
        <v>3562</v>
      </c>
      <c r="E315" t="s">
        <v>1039</v>
      </c>
      <c r="BD315" s="63">
        <v>0.52019590434894303</v>
      </c>
      <c r="BE315" s="63">
        <v>0.51824520058588097</v>
      </c>
      <c r="BF315" s="63">
        <v>0.54508902619675303</v>
      </c>
      <c r="BG315" s="63">
        <v>0.53289379114378299</v>
      </c>
      <c r="BH315" s="63">
        <v>0.54316156607303501</v>
      </c>
      <c r="BI315" s="63">
        <v>0.54094659981909499</v>
      </c>
      <c r="BJ315" s="63">
        <v>0.52486729218224504</v>
      </c>
      <c r="BK315" s="63">
        <v>0.53454162800661098</v>
      </c>
      <c r="BL315" s="63">
        <v>0.51147899293314603</v>
      </c>
      <c r="BM315" s="63">
        <v>0.48682367522345499</v>
      </c>
      <c r="BN315" s="63">
        <v>0.47911533302645398</v>
      </c>
      <c r="BO315" s="63">
        <v>0.46865744500102002</v>
      </c>
      <c r="BP315" s="63">
        <v>0.50584387492167804</v>
      </c>
      <c r="BQ315" s="63">
        <v>0.529510711598286</v>
      </c>
      <c r="BR315" s="63">
        <v>0.497129818515327</v>
      </c>
      <c r="BS315" s="63">
        <v>0.47599305025913902</v>
      </c>
      <c r="BT315" s="63">
        <v>0.45601340227137399</v>
      </c>
      <c r="BU315" s="63">
        <v>0.43528394440077001</v>
      </c>
      <c r="BV315" s="63">
        <v>0.44557207080403999</v>
      </c>
      <c r="BW315" s="63">
        <v>0.43861101679091102</v>
      </c>
      <c r="BX315" s="63">
        <v>0.43391964111061598</v>
      </c>
      <c r="BY315" s="63">
        <v>0.43158537567880501</v>
      </c>
      <c r="BZ315" s="63">
        <v>0.421573331628675</v>
      </c>
      <c r="CA315" s="63">
        <v>0.41798636350117202</v>
      </c>
      <c r="CB315" s="63">
        <v>0.41496216726322699</v>
      </c>
      <c r="CC315" s="63">
        <v>0.40806233605318099</v>
      </c>
      <c r="CD315" s="63">
        <v>0.40910392193770201</v>
      </c>
      <c r="CE315" s="63">
        <v>0.389807043991448</v>
      </c>
      <c r="CF315" s="63">
        <v>0.37447508880692199</v>
      </c>
      <c r="CG315" s="63">
        <v>0.37009370986385998</v>
      </c>
      <c r="CH315" s="63">
        <v>0.360684853909573</v>
      </c>
      <c r="CI315" s="63">
        <v>0.363396805065128</v>
      </c>
      <c r="CJ315" s="63">
        <v>0.37334893790717999</v>
      </c>
      <c r="CK315" s="63">
        <v>0.37172116446485698</v>
      </c>
      <c r="CL315" s="63">
        <v>0.373566127017745</v>
      </c>
      <c r="CM315" s="63">
        <v>0.36852002580924997</v>
      </c>
      <c r="CN315" s="63">
        <v>0.36506363172660999</v>
      </c>
      <c r="CO315" s="63">
        <v>0.34446264104979901</v>
      </c>
      <c r="CP315" s="63">
        <v>0.34695581026045802</v>
      </c>
      <c r="CQ315" s="63">
        <v>0.34978074316950503</v>
      </c>
      <c r="CR315" s="63">
        <v>0.34722476623159998</v>
      </c>
      <c r="CS315" s="63">
        <v>0.35328514263625199</v>
      </c>
      <c r="CT315" s="63">
        <v>0.34912857120555102</v>
      </c>
      <c r="CU315" s="63">
        <v>0.34466794265148498</v>
      </c>
      <c r="CV315" s="63">
        <v>0.34008236148242998</v>
      </c>
      <c r="CW315" s="63">
        <v>0.33539131830577401</v>
      </c>
      <c r="CX315" s="63">
        <v>0.32004922119157497</v>
      </c>
      <c r="CY315" s="63">
        <v>0.30895267082009098</v>
      </c>
      <c r="CZ315" s="63">
        <v>0.303266095086896</v>
      </c>
      <c r="DA315" s="63">
        <v>0.292401704031718</v>
      </c>
      <c r="DB315" s="63">
        <v>0.28632625451860599</v>
      </c>
      <c r="DC315" s="63">
        <v>0.28276276559300001</v>
      </c>
      <c r="DD315" s="63">
        <v>0.270174011734377</v>
      </c>
      <c r="DE315" s="63">
        <v>0.25769222136008002</v>
      </c>
      <c r="DF315" s="63">
        <v>0.233998237507552</v>
      </c>
      <c r="DG315" s="63">
        <v>0.20448852995723599</v>
      </c>
      <c r="DH315" s="63">
        <v>0.19293301013117301</v>
      </c>
      <c r="DI315" s="63">
        <v>0.19200139849776199</v>
      </c>
      <c r="DJ315" s="63">
        <v>0.19831753046019701</v>
      </c>
      <c r="DK315" s="63">
        <v>0.190217523515813</v>
      </c>
      <c r="DL315" s="63">
        <v>0.18917307667671601</v>
      </c>
      <c r="DM315" s="63">
        <v>0.18357924599301001</v>
      </c>
      <c r="DN315" s="63">
        <v>0.181401240800286</v>
      </c>
      <c r="DO315" s="63">
        <v>0.17999532401726301</v>
      </c>
      <c r="DP315" s="63">
        <v>0.177911113298104</v>
      </c>
      <c r="DQ315" s="63">
        <v>0.15229854223293099</v>
      </c>
      <c r="DR315" s="63">
        <v>0.14560968415465</v>
      </c>
      <c r="DS315" s="63">
        <v>0.14332227212977799</v>
      </c>
      <c r="DT315" s="63">
        <v>0.13839700882167399</v>
      </c>
      <c r="DU315" s="63">
        <v>0.133878455001645</v>
      </c>
      <c r="DV315" s="63">
        <v>0.13069383552115399</v>
      </c>
      <c r="DW315" s="63">
        <v>0.12877176204465501</v>
      </c>
      <c r="DX315" s="63">
        <v>0.12545765913429899</v>
      </c>
      <c r="DY315" s="63">
        <v>0.122254932490581</v>
      </c>
      <c r="DZ315" s="63">
        <v>0.11900826144742201</v>
      </c>
      <c r="EA315" s="63">
        <v>0.11598802595563799</v>
      </c>
      <c r="EB315" s="63">
        <v>0.113195924939116</v>
      </c>
      <c r="EC315" s="63">
        <v>0.110426111175081</v>
      </c>
      <c r="ED315" s="63">
        <v>0.10764624376372101</v>
      </c>
      <c r="EE315" s="63">
        <v>0.10524089669756299</v>
      </c>
      <c r="EF315" s="63">
        <v>0.103080908234988</v>
      </c>
      <c r="EG315" s="63">
        <v>0.100876616473921</v>
      </c>
      <c r="EH315" s="63">
        <v>9.8590542872569298E-2</v>
      </c>
      <c r="EI315" s="63">
        <v>9.6304563211689301E-2</v>
      </c>
      <c r="EJ315" s="63">
        <v>9.4467264913119603E-2</v>
      </c>
      <c r="EK315" s="63">
        <v>9.3088903286606003E-2</v>
      </c>
      <c r="EL315" s="63">
        <v>9.1977310331046294E-2</v>
      </c>
      <c r="EM315" s="63">
        <v>9.0995775028013995E-2</v>
      </c>
      <c r="EN315" s="63">
        <v>8.9856229941003202E-2</v>
      </c>
      <c r="EO315" s="63">
        <v>8.82319395238777E-2</v>
      </c>
      <c r="EP315" s="63">
        <v>8.6493733466659506E-2</v>
      </c>
      <c r="EQ315" s="63">
        <v>8.45790322411583E-2</v>
      </c>
      <c r="ER315" s="63">
        <v>8.3376041528594402E-2</v>
      </c>
      <c r="ES315" s="63">
        <v>8.2217350022720001E-2</v>
      </c>
      <c r="ET315" s="63">
        <v>8.0976060083813001E-2</v>
      </c>
      <c r="EU315" s="63">
        <v>7.9798456401563203E-2</v>
      </c>
      <c r="EV315" s="63">
        <v>7.8750647980720304E-2</v>
      </c>
      <c r="EW315" s="63">
        <v>7.7610066800992999E-2</v>
      </c>
      <c r="EX315" s="63">
        <v>7.65287812987194E-2</v>
      </c>
      <c r="EY315" s="63">
        <v>7.5417437748206403E-2</v>
      </c>
      <c r="EZ315" s="63">
        <v>7.4444170178908406E-2</v>
      </c>
      <c r="FA315" s="63">
        <v>7.3417404007282597E-2</v>
      </c>
      <c r="FB315" s="63">
        <v>7.2490584105943501E-2</v>
      </c>
      <c r="FC315" s="63">
        <v>7.1363302833692493E-2</v>
      </c>
      <c r="FD315" s="63">
        <v>7.0422324436539702E-2</v>
      </c>
      <c r="FE315" s="63">
        <v>6.9445324588236601E-2</v>
      </c>
      <c r="FF315" s="63">
        <v>6.8505952448858501E-2</v>
      </c>
      <c r="FG315" s="63">
        <v>6.7557617157035399E-2</v>
      </c>
      <c r="FH315" s="63">
        <v>6.6722200348512103E-2</v>
      </c>
      <c r="FI315" s="63">
        <v>6.5807433890684497E-2</v>
      </c>
      <c r="FJ315" s="63">
        <v>6.5017171881146599E-2</v>
      </c>
      <c r="FK315" s="63">
        <v>6.4289544800061604E-2</v>
      </c>
      <c r="FL315" s="63">
        <v>6.3643929288467294E-2</v>
      </c>
      <c r="FM315" s="63">
        <v>6.30157276983625E-2</v>
      </c>
      <c r="FN315" s="63">
        <v>6.2357528598926099E-2</v>
      </c>
      <c r="FO315" s="63">
        <v>6.1754171083201803E-2</v>
      </c>
      <c r="FP315" s="63">
        <v>6.1165747872577302E-2</v>
      </c>
      <c r="FQ315" s="63">
        <v>6.0582821297410799E-2</v>
      </c>
      <c r="FR315" s="63">
        <v>5.9977178329247899E-2</v>
      </c>
      <c r="FS315" s="63">
        <v>5.9394509081556503E-2</v>
      </c>
      <c r="FT315" s="63">
        <v>5.8827641562828603E-2</v>
      </c>
      <c r="FU315" s="63">
        <v>5.8257222854401797E-2</v>
      </c>
      <c r="FV315" s="63">
        <v>5.7731339472690102E-2</v>
      </c>
      <c r="FW315" s="63">
        <v>5.7117680237352197E-2</v>
      </c>
      <c r="FX315" s="63">
        <v>5.6475761893174797E-2</v>
      </c>
      <c r="FY315" s="63">
        <v>5.5857398221973997E-2</v>
      </c>
      <c r="FZ315" s="63">
        <v>5.5172488262005999E-2</v>
      </c>
      <c r="GA315" s="63">
        <v>5.4453213042094599E-2</v>
      </c>
      <c r="GB315" s="63">
        <v>5.3742740173395802E-2</v>
      </c>
      <c r="GC315" s="63">
        <v>5.3120255022836203E-2</v>
      </c>
      <c r="GD315" s="63">
        <v>5.2438841148017903E-2</v>
      </c>
      <c r="GE315" s="63">
        <v>5.1775776990596697E-2</v>
      </c>
      <c r="GF315" s="63">
        <v>5.1214724849007201E-2</v>
      </c>
      <c r="GG315" s="63">
        <v>5.0599761979282801E-2</v>
      </c>
      <c r="GH315" s="63">
        <v>4.9998041807012901E-2</v>
      </c>
      <c r="GI315" s="63">
        <v>4.9317060310180398E-2</v>
      </c>
      <c r="GJ315" s="63">
        <v>4.8724239932369399E-2</v>
      </c>
      <c r="GK315" s="63">
        <v>4.8193892038518302E-2</v>
      </c>
      <c r="GL315" s="63">
        <v>4.7675767557710802E-2</v>
      </c>
      <c r="GM315" s="63">
        <v>4.7116257464245803E-2</v>
      </c>
      <c r="GN315" s="63">
        <v>4.6607795617160198E-2</v>
      </c>
      <c r="GO315" s="63">
        <v>4.6017243200584597E-2</v>
      </c>
      <c r="GP315" s="63">
        <v>4.55342978373936E-2</v>
      </c>
      <c r="GQ315" s="63">
        <v>4.4986273327248798E-2</v>
      </c>
      <c r="GR315" s="63">
        <v>4.4599038846122298E-2</v>
      </c>
      <c r="GS315" s="63">
        <v>4.4107797317941802E-2</v>
      </c>
      <c r="GT315" s="63">
        <v>4.3652463499542597E-2</v>
      </c>
      <c r="GU315" s="63">
        <v>4.31724048352072E-2</v>
      </c>
      <c r="GV315" s="63">
        <v>4.2701700027106097E-2</v>
      </c>
      <c r="GW315" s="63">
        <v>4.2311786996366799E-2</v>
      </c>
      <c r="GX315" s="63">
        <v>4.1817311612341701E-2</v>
      </c>
    </row>
    <row r="316" spans="1:206" customFormat="1">
      <c r="A316" s="181" t="s">
        <v>224</v>
      </c>
      <c r="B316" t="s">
        <v>3547</v>
      </c>
      <c r="C316" t="s">
        <v>3533</v>
      </c>
      <c r="D316" s="187" t="s">
        <v>3562</v>
      </c>
      <c r="E316" t="s">
        <v>1040</v>
      </c>
      <c r="BD316" s="63">
        <v>1.2995290705436899</v>
      </c>
      <c r="BE316" s="63">
        <v>1.28210058771895</v>
      </c>
      <c r="BF316" s="63">
        <v>1.3395651521988099</v>
      </c>
      <c r="BG316" s="63">
        <v>1.3091516046770899</v>
      </c>
      <c r="BH316" s="63">
        <v>1.32964498643193</v>
      </c>
      <c r="BI316" s="63">
        <v>1.33008772600687</v>
      </c>
      <c r="BJ316" s="63">
        <v>1.30443660461414</v>
      </c>
      <c r="BK316" s="63">
        <v>1.34795468088341</v>
      </c>
      <c r="BL316" s="63">
        <v>1.3000029607774</v>
      </c>
      <c r="BM316" s="63">
        <v>1.2389408133801201</v>
      </c>
      <c r="BN316" s="63">
        <v>1.2261640391780999</v>
      </c>
      <c r="BO316" s="63">
        <v>1.1862768869520199</v>
      </c>
      <c r="BP316" s="63">
        <v>1.34521768821858</v>
      </c>
      <c r="BQ316" s="63">
        <v>1.4577180774229299</v>
      </c>
      <c r="BR316" s="63">
        <v>1.40382293616481</v>
      </c>
      <c r="BS316" s="63">
        <v>1.3900594248411799</v>
      </c>
      <c r="BT316" s="63">
        <v>1.35875065290334</v>
      </c>
      <c r="BU316" s="63">
        <v>1.31083238815076</v>
      </c>
      <c r="BV316" s="63">
        <v>1.3572105596344</v>
      </c>
      <c r="BW316" s="63">
        <v>1.3201794697549001</v>
      </c>
      <c r="BX316" s="63">
        <v>1.32037714714513</v>
      </c>
      <c r="BY316" s="63">
        <v>1.2745010078211301</v>
      </c>
      <c r="BZ316" s="63">
        <v>1.23157569921025</v>
      </c>
      <c r="CA316" s="63">
        <v>1.20339454733899</v>
      </c>
      <c r="CB316" s="63">
        <v>1.1592916177086201</v>
      </c>
      <c r="CC316" s="63">
        <v>1.08494589815691</v>
      </c>
      <c r="CD316" s="63">
        <v>1.0514455757515699</v>
      </c>
      <c r="CE316" s="63">
        <v>1.01716173553449</v>
      </c>
      <c r="CF316" s="63">
        <v>1.0015990011875799</v>
      </c>
      <c r="CG316" s="63">
        <v>1.0196588473188799</v>
      </c>
      <c r="CH316" s="63">
        <v>1.04630664214027</v>
      </c>
      <c r="CI316" s="63">
        <v>1.0833494899171801</v>
      </c>
      <c r="CJ316" s="63">
        <v>1.11688475314632</v>
      </c>
      <c r="CK316" s="63">
        <v>1.0508189165211499</v>
      </c>
      <c r="CL316" s="63">
        <v>1.05030732254986</v>
      </c>
      <c r="CM316" s="63">
        <v>1.0646731592015199</v>
      </c>
      <c r="CN316" s="63">
        <v>1.09324306876601</v>
      </c>
      <c r="CO316" s="63">
        <v>1.10616889532549</v>
      </c>
      <c r="CP316" s="63">
        <v>1.05427295985971</v>
      </c>
      <c r="CQ316" s="63">
        <v>1.0385767293677299</v>
      </c>
      <c r="CR316" s="63">
        <v>1.04318898249731</v>
      </c>
      <c r="CS316" s="63">
        <v>0.98251540185772901</v>
      </c>
      <c r="CT316" s="63">
        <v>0.94994798255542101</v>
      </c>
      <c r="CU316" s="63">
        <v>0.90879463937770599</v>
      </c>
      <c r="CV316" s="63">
        <v>0.88889932269262395</v>
      </c>
      <c r="CW316" s="63">
        <v>0.87965121048580097</v>
      </c>
      <c r="CX316" s="63">
        <v>0.86792830028884604</v>
      </c>
      <c r="CY316" s="63">
        <v>0.842871243281759</v>
      </c>
      <c r="CZ316" s="63">
        <v>0.83558621468221606</v>
      </c>
      <c r="DA316" s="63">
        <v>0.81999935131599599</v>
      </c>
      <c r="DB316" s="63">
        <v>0.81959942721760304</v>
      </c>
      <c r="DC316" s="63">
        <v>0.79602308035028502</v>
      </c>
      <c r="DD316" s="63">
        <v>0.786491546761661</v>
      </c>
      <c r="DE316" s="63">
        <v>0.78322335265533705</v>
      </c>
      <c r="DF316" s="63">
        <v>0.78732888652237798</v>
      </c>
      <c r="DG316" s="63">
        <v>0.78806271103598302</v>
      </c>
      <c r="DH316" s="63">
        <v>0.77035784952851705</v>
      </c>
      <c r="DI316" s="63">
        <v>0.761107796636176</v>
      </c>
      <c r="DJ316" s="63">
        <v>0.74511678639761103</v>
      </c>
      <c r="DK316" s="63">
        <v>0.74119797383013497</v>
      </c>
      <c r="DL316" s="63">
        <v>0.72549186098421503</v>
      </c>
      <c r="DM316" s="63">
        <v>0.71438557393652102</v>
      </c>
      <c r="DN316" s="63">
        <v>0.71969292726209899</v>
      </c>
      <c r="DO316" s="63">
        <v>0.70417836542817003</v>
      </c>
      <c r="DP316" s="63">
        <v>0.68533476384722802</v>
      </c>
      <c r="DQ316" s="63">
        <v>0.66159733822681499</v>
      </c>
      <c r="DR316" s="63">
        <v>0.62705179281233903</v>
      </c>
      <c r="DS316" s="63">
        <v>0.61076366272726501</v>
      </c>
      <c r="DT316" s="63">
        <v>0.58480565260134199</v>
      </c>
      <c r="DU316" s="63">
        <v>0.56544955419135301</v>
      </c>
      <c r="DV316" s="63">
        <v>0.54370715558627503</v>
      </c>
      <c r="DW316" s="63">
        <v>0.53214476239630404</v>
      </c>
      <c r="DX316" s="63">
        <v>0.52386303365049502</v>
      </c>
      <c r="DY316" s="63">
        <v>0.51690004366032805</v>
      </c>
      <c r="DZ316" s="63">
        <v>0.50941880219528701</v>
      </c>
      <c r="EA316" s="63">
        <v>0.50213554953587003</v>
      </c>
      <c r="EB316" s="63">
        <v>0.49354253098651801</v>
      </c>
      <c r="EC316" s="63">
        <v>0.48537566453139303</v>
      </c>
      <c r="ED316" s="63">
        <v>0.47639217918761101</v>
      </c>
      <c r="EE316" s="63">
        <v>0.46765475393778</v>
      </c>
      <c r="EF316" s="63">
        <v>0.45986502027964699</v>
      </c>
      <c r="EG316" s="63">
        <v>0.45220516575638198</v>
      </c>
      <c r="EH316" s="63">
        <v>0.44534176987871998</v>
      </c>
      <c r="EI316" s="63">
        <v>0.43777603641462598</v>
      </c>
      <c r="EJ316" s="63">
        <v>0.431200956050458</v>
      </c>
      <c r="EK316" s="63">
        <v>0.42536725559979699</v>
      </c>
      <c r="EL316" s="63">
        <v>0.41935461896785597</v>
      </c>
      <c r="EM316" s="63">
        <v>0.41360220750883397</v>
      </c>
      <c r="EN316" s="63">
        <v>0.40949767113792401</v>
      </c>
      <c r="EO316" s="63">
        <v>0.40609245347151302</v>
      </c>
      <c r="EP316" s="63">
        <v>0.40483468351360202</v>
      </c>
      <c r="EQ316" s="63">
        <v>0.404678454509384</v>
      </c>
      <c r="ER316" s="63">
        <v>0.40658654901344299</v>
      </c>
      <c r="ES316" s="63">
        <v>0.40658970332437999</v>
      </c>
      <c r="ET316" s="63">
        <v>0.40492732088304201</v>
      </c>
      <c r="EU316" s="63">
        <v>0.40244748496711702</v>
      </c>
      <c r="EV316" s="63">
        <v>0.39926014062350201</v>
      </c>
      <c r="EW316" s="63">
        <v>0.39552060660438298</v>
      </c>
      <c r="EX316" s="63">
        <v>0.39231234595099301</v>
      </c>
      <c r="EY316" s="63">
        <v>0.38833093836680499</v>
      </c>
      <c r="EZ316" s="63">
        <v>0.38521756246847799</v>
      </c>
      <c r="FA316" s="63">
        <v>0.38174576398754301</v>
      </c>
      <c r="FB316" s="63">
        <v>0.37893251413451501</v>
      </c>
      <c r="FC316" s="63">
        <v>0.37493117144660598</v>
      </c>
      <c r="FD316" s="63">
        <v>0.37205911916249501</v>
      </c>
      <c r="FE316" s="63">
        <v>0.36883018774102699</v>
      </c>
      <c r="FF316" s="63">
        <v>0.365762781197839</v>
      </c>
      <c r="FG316" s="63">
        <v>0.36240632215747598</v>
      </c>
      <c r="FH316" s="63">
        <v>0.35941108899937502</v>
      </c>
      <c r="FI316" s="63">
        <v>0.35556196652250199</v>
      </c>
      <c r="FJ316" s="63">
        <v>0.35247190044118598</v>
      </c>
      <c r="FK316" s="63">
        <v>0.34913368168234199</v>
      </c>
      <c r="FL316" s="63">
        <v>0.34622951085452502</v>
      </c>
      <c r="FM316" s="63">
        <v>0.34332308346221901</v>
      </c>
      <c r="FN316" s="63">
        <v>0.34027128964611902</v>
      </c>
      <c r="FO316" s="63">
        <v>0.33726858371528001</v>
      </c>
      <c r="FP316" s="63">
        <v>0.33455592100485099</v>
      </c>
      <c r="FQ316" s="63">
        <v>0.33222231871034003</v>
      </c>
      <c r="FR316" s="63">
        <v>0.32964375334649398</v>
      </c>
      <c r="FS316" s="63">
        <v>0.327478932281141</v>
      </c>
      <c r="FT316" s="63">
        <v>0.32521994696176099</v>
      </c>
      <c r="FU316" s="63">
        <v>0.32307782275749503</v>
      </c>
      <c r="FV316" s="63">
        <v>0.321427575074754</v>
      </c>
      <c r="FW316" s="63">
        <v>0.31986945784154402</v>
      </c>
      <c r="FX316" s="63">
        <v>0.31793276535145598</v>
      </c>
      <c r="FY316" s="63">
        <v>0.31615576262471501</v>
      </c>
      <c r="FZ316" s="63">
        <v>0.31414306856045998</v>
      </c>
      <c r="GA316" s="63">
        <v>0.311893974446533</v>
      </c>
      <c r="GB316" s="63">
        <v>0.30957901269379801</v>
      </c>
      <c r="GC316" s="63">
        <v>0.30794482292842401</v>
      </c>
      <c r="GD316" s="63">
        <v>0.30573085000200301</v>
      </c>
      <c r="GE316" s="63">
        <v>0.303396570320834</v>
      </c>
      <c r="GF316" s="63">
        <v>0.30178677097385698</v>
      </c>
      <c r="GG316" s="63">
        <v>0.29954413737497398</v>
      </c>
      <c r="GH316" s="63">
        <v>0.297175095576312</v>
      </c>
      <c r="GI316" s="63">
        <v>0.29436445481995699</v>
      </c>
      <c r="GJ316" s="63">
        <v>0.29185302262880602</v>
      </c>
      <c r="GK316" s="63">
        <v>0.28973551811113801</v>
      </c>
      <c r="GL316" s="63">
        <v>0.28784488610641501</v>
      </c>
      <c r="GM316" s="63">
        <v>0.28544556489393502</v>
      </c>
      <c r="GN316" s="63">
        <v>0.28303346032073801</v>
      </c>
      <c r="GO316" s="63">
        <v>0.28019185062562602</v>
      </c>
      <c r="GP316" s="63">
        <v>0.27793096985190202</v>
      </c>
      <c r="GQ316" s="63">
        <v>0.27521208911642903</v>
      </c>
      <c r="GR316" s="63">
        <v>0.27339812530569602</v>
      </c>
      <c r="GS316" s="63">
        <v>0.271112742128919</v>
      </c>
      <c r="GT316" s="63">
        <v>0.26881377648889598</v>
      </c>
      <c r="GU316" s="63">
        <v>0.26667060230171702</v>
      </c>
      <c r="GV316" s="63">
        <v>0.26441150971319299</v>
      </c>
      <c r="GW316" s="63">
        <v>0.26270672705864101</v>
      </c>
      <c r="GX316" s="63">
        <v>0.260336529516357</v>
      </c>
    </row>
    <row r="317" spans="1:206" customFormat="1">
      <c r="A317" s="181" t="s">
        <v>224</v>
      </c>
      <c r="B317" t="s">
        <v>3547</v>
      </c>
      <c r="C317" t="s">
        <v>3533</v>
      </c>
      <c r="D317" s="187" t="s">
        <v>3562</v>
      </c>
      <c r="E317" t="s">
        <v>1041</v>
      </c>
      <c r="BD317" s="63">
        <v>1.37277713045121</v>
      </c>
      <c r="BE317" s="63">
        <v>1.35384589158802</v>
      </c>
      <c r="BF317" s="63">
        <v>1.4113560875442701</v>
      </c>
      <c r="BG317" s="63">
        <v>1.38289593152866</v>
      </c>
      <c r="BH317" s="63">
        <v>1.4031467493195799</v>
      </c>
      <c r="BI317" s="63">
        <v>1.4038621719590301</v>
      </c>
      <c r="BJ317" s="63">
        <v>1.3787291542784199</v>
      </c>
      <c r="BK317" s="63">
        <v>1.420338834354</v>
      </c>
      <c r="BL317" s="63">
        <v>1.37843192951862</v>
      </c>
      <c r="BM317" s="63">
        <v>1.31280392006399</v>
      </c>
      <c r="BN317" s="63">
        <v>1.30040010048368</v>
      </c>
      <c r="BO317" s="63">
        <v>1.26182297575491</v>
      </c>
      <c r="BP317" s="63">
        <v>1.43843231663541</v>
      </c>
      <c r="BQ317" s="63">
        <v>1.5559762590386901</v>
      </c>
      <c r="BR317" s="63">
        <v>1.4863709880405001</v>
      </c>
      <c r="BS317" s="63">
        <v>1.48870679340385</v>
      </c>
      <c r="BT317" s="63">
        <v>1.43968968213054</v>
      </c>
      <c r="BU317" s="63">
        <v>1.4414025922928899</v>
      </c>
      <c r="BV317" s="63">
        <v>1.48733613717446</v>
      </c>
      <c r="BW317" s="63">
        <v>1.45970064369609</v>
      </c>
      <c r="BX317" s="63">
        <v>1.4404762794253201</v>
      </c>
      <c r="BY317" s="63">
        <v>1.3962261188212299</v>
      </c>
      <c r="BZ317" s="63">
        <v>1.3666678378992501</v>
      </c>
      <c r="CA317" s="63">
        <v>1.3338141573270199</v>
      </c>
      <c r="CB317" s="63">
        <v>1.2752135569784699</v>
      </c>
      <c r="CC317" s="63">
        <v>1.20932851130365</v>
      </c>
      <c r="CD317" s="63">
        <v>1.17648767025027</v>
      </c>
      <c r="CE317" s="63">
        <v>1.1306625513042301</v>
      </c>
      <c r="CF317" s="63">
        <v>1.1210811557317999</v>
      </c>
      <c r="CG317" s="63">
        <v>1.12818153150543</v>
      </c>
      <c r="CH317" s="63">
        <v>1.13031553665444</v>
      </c>
      <c r="CI317" s="63">
        <v>1.12760573396644</v>
      </c>
      <c r="CJ317" s="63">
        <v>1.1246072838671599</v>
      </c>
      <c r="CK317" s="63">
        <v>1.0479131255334999</v>
      </c>
      <c r="CL317" s="63">
        <v>1.03667461731482</v>
      </c>
      <c r="CM317" s="63">
        <v>1.0112447010852601</v>
      </c>
      <c r="CN317" s="63">
        <v>1.0002538120667299</v>
      </c>
      <c r="CO317" s="63">
        <v>0.99835796002386701</v>
      </c>
      <c r="CP317" s="63">
        <v>0.97485494639027304</v>
      </c>
      <c r="CQ317" s="63">
        <v>0.96723604009254505</v>
      </c>
      <c r="CR317" s="63">
        <v>0.94759458157464205</v>
      </c>
      <c r="CS317" s="63">
        <v>0.82196818075210598</v>
      </c>
      <c r="CT317" s="63">
        <v>0.77188376397708702</v>
      </c>
      <c r="CU317" s="63">
        <v>0.76664033785265795</v>
      </c>
      <c r="CV317" s="63">
        <v>0.76290177067128395</v>
      </c>
      <c r="CW317" s="63">
        <v>0.753869367811142</v>
      </c>
      <c r="CX317" s="63">
        <v>0.74442815538944396</v>
      </c>
      <c r="CY317" s="63">
        <v>0.74312890559627598</v>
      </c>
      <c r="CZ317" s="63">
        <v>0.72375624186785303</v>
      </c>
      <c r="DA317" s="63">
        <v>0.71992505281067798</v>
      </c>
      <c r="DB317" s="63">
        <v>0.73447765217818295</v>
      </c>
      <c r="DC317" s="63">
        <v>0.72835531418001298</v>
      </c>
      <c r="DD317" s="63">
        <v>0.71803201831707597</v>
      </c>
      <c r="DE317" s="63">
        <v>0.70886922090083004</v>
      </c>
      <c r="DF317" s="63">
        <v>0.71397721064511699</v>
      </c>
      <c r="DG317" s="63">
        <v>0.71204313754943205</v>
      </c>
      <c r="DH317" s="63">
        <v>0.71924298143986798</v>
      </c>
      <c r="DI317" s="63">
        <v>0.71751059015903595</v>
      </c>
      <c r="DJ317" s="63">
        <v>0.71514384798957198</v>
      </c>
      <c r="DK317" s="63">
        <v>0.71410708828245895</v>
      </c>
      <c r="DL317" s="63">
        <v>0.70878486550825803</v>
      </c>
      <c r="DM317" s="63">
        <v>0.70413026301012005</v>
      </c>
      <c r="DN317" s="63">
        <v>0.72082482194008002</v>
      </c>
      <c r="DO317" s="63">
        <v>0.70143244607264699</v>
      </c>
      <c r="DP317" s="63">
        <v>0.69159956854059501</v>
      </c>
      <c r="DQ317" s="63">
        <v>0.68180214975272502</v>
      </c>
      <c r="DR317" s="63">
        <v>0.70203663372998204</v>
      </c>
      <c r="DS317" s="63">
        <v>0.69612000751179803</v>
      </c>
      <c r="DT317" s="63">
        <v>0.65457311994757905</v>
      </c>
      <c r="DU317" s="63">
        <v>0.64107969572582602</v>
      </c>
      <c r="DV317" s="63">
        <v>0.61526884129844095</v>
      </c>
      <c r="DW317" s="63">
        <v>0.60398906868031299</v>
      </c>
      <c r="DX317" s="63">
        <v>0.60387482427765604</v>
      </c>
      <c r="DY317" s="63">
        <v>0.60460876026301502</v>
      </c>
      <c r="DZ317" s="63">
        <v>0.60482000244085299</v>
      </c>
      <c r="EA317" s="63">
        <v>0.60477733685788504</v>
      </c>
      <c r="EB317" s="63">
        <v>0.60367735187419302</v>
      </c>
      <c r="EC317" s="63">
        <v>0.604025541874329</v>
      </c>
      <c r="ED317" s="63">
        <v>0.60335496508976605</v>
      </c>
      <c r="EE317" s="63">
        <v>0.60225281299107902</v>
      </c>
      <c r="EF317" s="63">
        <v>0.60116287437699201</v>
      </c>
      <c r="EG317" s="63">
        <v>0.59887159422488101</v>
      </c>
      <c r="EH317" s="63">
        <v>0.59732973874217898</v>
      </c>
      <c r="EI317" s="63">
        <v>0.59421951619193003</v>
      </c>
      <c r="EJ317" s="63">
        <v>0.59119838740402098</v>
      </c>
      <c r="EK317" s="63">
        <v>0.58900074331949104</v>
      </c>
      <c r="EL317" s="63">
        <v>0.58657510573883997</v>
      </c>
      <c r="EM317" s="63">
        <v>0.58465385509208601</v>
      </c>
      <c r="EN317" s="63">
        <v>0.58312541080734803</v>
      </c>
      <c r="EO317" s="63">
        <v>0.58013822686218797</v>
      </c>
      <c r="EP317" s="63">
        <v>0.57813768475145699</v>
      </c>
      <c r="EQ317" s="63">
        <v>0.57603868147447201</v>
      </c>
      <c r="ER317" s="63">
        <v>0.57566780817085395</v>
      </c>
      <c r="ES317" s="63">
        <v>0.57527226182170899</v>
      </c>
      <c r="ET317" s="63">
        <v>0.57681547092584295</v>
      </c>
      <c r="EU317" s="63">
        <v>0.57909016980489603</v>
      </c>
      <c r="EV317" s="63">
        <v>0.58242556383690902</v>
      </c>
      <c r="EW317" s="63">
        <v>0.58495552743824097</v>
      </c>
      <c r="EX317" s="63">
        <v>0.58693852027040205</v>
      </c>
      <c r="EY317" s="63">
        <v>0.58655172167540104</v>
      </c>
      <c r="EZ317" s="63">
        <v>0.58659223601401</v>
      </c>
      <c r="FA317" s="63">
        <v>0.58544189331213103</v>
      </c>
      <c r="FB317" s="63">
        <v>0.58531249281537201</v>
      </c>
      <c r="FC317" s="63">
        <v>0.58337629681194503</v>
      </c>
      <c r="FD317" s="63">
        <v>0.58285461931710003</v>
      </c>
      <c r="FE317" s="63">
        <v>0.58177866554354296</v>
      </c>
      <c r="FF317" s="63">
        <v>0.58095834845938799</v>
      </c>
      <c r="FG317" s="63">
        <v>0.57970956656858996</v>
      </c>
      <c r="FH317" s="63">
        <v>0.57920036344211701</v>
      </c>
      <c r="FI317" s="63">
        <v>0.57696737638542595</v>
      </c>
      <c r="FJ317" s="63">
        <v>0.57613128212117504</v>
      </c>
      <c r="FK317" s="63">
        <v>0.57492417030615806</v>
      </c>
      <c r="FL317" s="63">
        <v>0.57426727308456804</v>
      </c>
      <c r="FM317" s="63">
        <v>0.57308501727182803</v>
      </c>
      <c r="FN317" s="63">
        <v>0.57153641737632999</v>
      </c>
      <c r="FO317" s="63">
        <v>0.56957745396432702</v>
      </c>
      <c r="FP317" s="63">
        <v>0.56790520805149303</v>
      </c>
      <c r="FQ317" s="63">
        <v>0.56683298277818395</v>
      </c>
      <c r="FR317" s="63">
        <v>0.56502474143882597</v>
      </c>
      <c r="FS317" s="63">
        <v>0.564194394143129</v>
      </c>
      <c r="FT317" s="63">
        <v>0.56267482575997696</v>
      </c>
      <c r="FU317" s="63">
        <v>0.56132069300577903</v>
      </c>
      <c r="FV317" s="63">
        <v>0.56068081996722996</v>
      </c>
      <c r="FW317" s="63">
        <v>0.56051105753232</v>
      </c>
      <c r="FX317" s="63">
        <v>0.55968769101341198</v>
      </c>
      <c r="FY317" s="63">
        <v>0.55900620312986804</v>
      </c>
      <c r="FZ317" s="63">
        <v>0.55817940129108101</v>
      </c>
      <c r="GA317" s="63">
        <v>0.55737048434909098</v>
      </c>
      <c r="GB317" s="63">
        <v>0.55628054071605704</v>
      </c>
      <c r="GC317" s="63">
        <v>0.55658290403355104</v>
      </c>
      <c r="GD317" s="63">
        <v>0.55578965797360402</v>
      </c>
      <c r="GE317" s="63">
        <v>0.55509840040020797</v>
      </c>
      <c r="GF317" s="63">
        <v>0.55600858561182098</v>
      </c>
      <c r="GG317" s="63">
        <v>0.55576055711112804</v>
      </c>
      <c r="GH317" s="63">
        <v>0.55517692540961805</v>
      </c>
      <c r="GI317" s="63">
        <v>0.55383242016843204</v>
      </c>
      <c r="GJ317" s="63">
        <v>0.55258369126323204</v>
      </c>
      <c r="GK317" s="63">
        <v>0.55190369032013697</v>
      </c>
      <c r="GL317" s="63">
        <v>0.551770264688627</v>
      </c>
      <c r="GM317" s="63">
        <v>0.55076628861722898</v>
      </c>
      <c r="GN317" s="63">
        <v>0.54948480266710398</v>
      </c>
      <c r="GO317" s="63">
        <v>0.547425886528494</v>
      </c>
      <c r="GP317" s="63">
        <v>0.54642290798982196</v>
      </c>
      <c r="GQ317" s="63">
        <v>0.54433314165669799</v>
      </c>
      <c r="GR317" s="63">
        <v>0.54405298675047398</v>
      </c>
      <c r="GS317" s="63">
        <v>0.54280627132438797</v>
      </c>
      <c r="GT317" s="63">
        <v>0.54098589473053904</v>
      </c>
      <c r="GU317" s="63">
        <v>0.539755003062798</v>
      </c>
      <c r="GV317" s="63">
        <v>0.53812932409090797</v>
      </c>
      <c r="GW317" s="63">
        <v>0.537541192314274</v>
      </c>
      <c r="GX317" s="63">
        <v>0.535682743847543</v>
      </c>
    </row>
    <row r="318" spans="1:206" customFormat="1">
      <c r="A318" s="181" t="s">
        <v>224</v>
      </c>
      <c r="B318" t="s">
        <v>3547</v>
      </c>
      <c r="C318" t="s">
        <v>3533</v>
      </c>
      <c r="D318" s="187" t="s">
        <v>3562</v>
      </c>
      <c r="E318" t="s">
        <v>1042</v>
      </c>
      <c r="BD318" s="63">
        <v>1.14009225677287</v>
      </c>
      <c r="BE318" s="63">
        <v>1.1222252614377399</v>
      </c>
      <c r="BF318" s="63">
        <v>1.19028427863342</v>
      </c>
      <c r="BG318" s="63">
        <v>1.1587233830674399</v>
      </c>
      <c r="BH318" s="63">
        <v>1.1808497683496399</v>
      </c>
      <c r="BI318" s="63">
        <v>1.1800714709678199</v>
      </c>
      <c r="BJ318" s="63">
        <v>1.1470152880340101</v>
      </c>
      <c r="BK318" s="63">
        <v>1.2007167973039501</v>
      </c>
      <c r="BL318" s="63">
        <v>1.14486297876993</v>
      </c>
      <c r="BM318" s="63">
        <v>1.06261417633572</v>
      </c>
      <c r="BN318" s="63">
        <v>1.0414364832907399</v>
      </c>
      <c r="BO318" s="63">
        <v>0.983725153843936</v>
      </c>
      <c r="BP318" s="63">
        <v>1.17378367308335</v>
      </c>
      <c r="BQ318" s="63">
        <v>1.28525034096303</v>
      </c>
      <c r="BR318" s="63">
        <v>1.21930405639103</v>
      </c>
      <c r="BS318" s="63">
        <v>1.2111140675693199</v>
      </c>
      <c r="BT318" s="63">
        <v>1.17473976754837</v>
      </c>
      <c r="BU318" s="63">
        <v>1.1340986341135599</v>
      </c>
      <c r="BV318" s="63">
        <v>1.18552792764568</v>
      </c>
      <c r="BW318" s="63">
        <v>1.1433867392747401</v>
      </c>
      <c r="BX318" s="63">
        <v>1.1368373368024101</v>
      </c>
      <c r="BY318" s="63">
        <v>1.07927816369525</v>
      </c>
      <c r="BZ318" s="63">
        <v>1.0355954429760601</v>
      </c>
      <c r="CA318" s="63">
        <v>0.98959578693276395</v>
      </c>
      <c r="CB318" s="63">
        <v>0.92338141098121396</v>
      </c>
      <c r="CC318" s="63">
        <v>0.85568139583434699</v>
      </c>
      <c r="CD318" s="63">
        <v>0.81416938973925701</v>
      </c>
      <c r="CE318" s="63">
        <v>0.76604529212927697</v>
      </c>
      <c r="CF318" s="63">
        <v>0.739765310728008</v>
      </c>
      <c r="CG318" s="63">
        <v>0.72198499422526596</v>
      </c>
      <c r="CH318" s="63">
        <v>0.69736696032629197</v>
      </c>
      <c r="CI318" s="63">
        <v>0.66423834572851803</v>
      </c>
      <c r="CJ318" s="63">
        <v>0.64797824210968102</v>
      </c>
      <c r="CK318" s="63">
        <v>0.60435361268648502</v>
      </c>
      <c r="CL318" s="63">
        <v>0.59061688362712195</v>
      </c>
      <c r="CM318" s="63">
        <v>0.57897822019959</v>
      </c>
      <c r="CN318" s="63">
        <v>0.57707740298907795</v>
      </c>
      <c r="CO318" s="63">
        <v>0.58397975322837403</v>
      </c>
      <c r="CP318" s="63">
        <v>0.55810329226502697</v>
      </c>
      <c r="CQ318" s="63">
        <v>0.54289659479167895</v>
      </c>
      <c r="CR318" s="63">
        <v>0.53574935191793904</v>
      </c>
      <c r="CS318" s="63">
        <v>0.48819707874250301</v>
      </c>
      <c r="CT318" s="63">
        <v>0.48286253585908401</v>
      </c>
      <c r="CU318" s="63">
        <v>0.476529838427943</v>
      </c>
      <c r="CV318" s="63">
        <v>0.45719620135809602</v>
      </c>
      <c r="CW318" s="63">
        <v>0.430457555089166</v>
      </c>
      <c r="CX318" s="63">
        <v>0.41156162927481899</v>
      </c>
      <c r="CY318" s="63">
        <v>0.40603835241423802</v>
      </c>
      <c r="CZ318" s="63">
        <v>0.40494578385667901</v>
      </c>
      <c r="DA318" s="63">
        <v>0.41008584638831203</v>
      </c>
      <c r="DB318" s="63">
        <v>0.41663118187446202</v>
      </c>
      <c r="DC318" s="63">
        <v>0.41361061307848401</v>
      </c>
      <c r="DD318" s="63">
        <v>0.41348550247309601</v>
      </c>
      <c r="DE318" s="63">
        <v>0.407796428971822</v>
      </c>
      <c r="DF318" s="63">
        <v>0.411677436326918</v>
      </c>
      <c r="DG318" s="63">
        <v>0.41471170873188701</v>
      </c>
      <c r="DH318" s="63">
        <v>0.417653661147456</v>
      </c>
      <c r="DI318" s="63">
        <v>0.422095860291897</v>
      </c>
      <c r="DJ318" s="63">
        <v>0.424078741010539</v>
      </c>
      <c r="DK318" s="63">
        <v>0.42785696656544903</v>
      </c>
      <c r="DL318" s="63">
        <v>0.42191164403764703</v>
      </c>
      <c r="DM318" s="63">
        <v>0.42647634671003598</v>
      </c>
      <c r="DN318" s="63">
        <v>0.43210651773255099</v>
      </c>
      <c r="DO318" s="63">
        <v>0.42621609464340499</v>
      </c>
      <c r="DP318" s="63">
        <v>0.43281609506075702</v>
      </c>
      <c r="DQ318" s="63">
        <v>0.437965206280306</v>
      </c>
      <c r="DR318" s="63">
        <v>0.459611676759484</v>
      </c>
      <c r="DS318" s="63">
        <v>0.46124142903348198</v>
      </c>
      <c r="DT318" s="63">
        <v>0.44715790795375399</v>
      </c>
      <c r="DU318" s="63">
        <v>0.43839264988973498</v>
      </c>
      <c r="DV318" s="63">
        <v>0.41743697464667001</v>
      </c>
      <c r="DW318" s="63">
        <v>0.40562985021875703</v>
      </c>
      <c r="DX318" s="63">
        <v>0.40912781540841298</v>
      </c>
      <c r="DY318" s="63">
        <v>0.41389050871566102</v>
      </c>
      <c r="DZ318" s="63">
        <v>0.41885775220954702</v>
      </c>
      <c r="EA318" s="63">
        <v>0.42469665521309202</v>
      </c>
      <c r="EB318" s="63">
        <v>0.42955336140269401</v>
      </c>
      <c r="EC318" s="63">
        <v>0.43396832393448498</v>
      </c>
      <c r="ED318" s="63">
        <v>0.43766790042266701</v>
      </c>
      <c r="EE318" s="63">
        <v>0.44138539614811401</v>
      </c>
      <c r="EF318" s="63">
        <v>0.44517096803879003</v>
      </c>
      <c r="EG318" s="63">
        <v>0.44841785678858198</v>
      </c>
      <c r="EH318" s="63">
        <v>0.45228651323706298</v>
      </c>
      <c r="EI318" s="63">
        <v>0.45491096448604201</v>
      </c>
      <c r="EJ318" s="63">
        <v>0.45722645165112502</v>
      </c>
      <c r="EK318" s="63">
        <v>0.46021078435413199</v>
      </c>
      <c r="EL318" s="63">
        <v>0.46300531747108598</v>
      </c>
      <c r="EM318" s="63">
        <v>0.46678570218474702</v>
      </c>
      <c r="EN318" s="63">
        <v>0.470931754908891</v>
      </c>
      <c r="EO318" s="63">
        <v>0.47373942411056502</v>
      </c>
      <c r="EP318" s="63">
        <v>0.47712400758913698</v>
      </c>
      <c r="EQ318" s="63">
        <v>0.480354287143342</v>
      </c>
      <c r="ER318" s="63">
        <v>0.48235776757120602</v>
      </c>
      <c r="ES318" s="63">
        <v>0.48322603940779402</v>
      </c>
      <c r="ET318" s="63">
        <v>0.48479286529314802</v>
      </c>
      <c r="EU318" s="63">
        <v>0.48567632238495201</v>
      </c>
      <c r="EV318" s="63">
        <v>0.48682938046017399</v>
      </c>
      <c r="EW318" s="63">
        <v>0.48785368697368597</v>
      </c>
      <c r="EX318" s="63">
        <v>0.48925926340372</v>
      </c>
      <c r="EY318" s="63">
        <v>0.48938873406592098</v>
      </c>
      <c r="EZ318" s="63">
        <v>0.48994239829693298</v>
      </c>
      <c r="FA318" s="63">
        <v>0.48998674806180698</v>
      </c>
      <c r="FB318" s="63">
        <v>0.49175544676359201</v>
      </c>
      <c r="FC318" s="63">
        <v>0.49246026108047197</v>
      </c>
      <c r="FD318" s="63">
        <v>0.49415472108177999</v>
      </c>
      <c r="FE318" s="63">
        <v>0.495319318753424</v>
      </c>
      <c r="FF318" s="63">
        <v>0.49641912453458298</v>
      </c>
      <c r="FG318" s="63">
        <v>0.49706717157279301</v>
      </c>
      <c r="FH318" s="63">
        <v>0.49845643609134999</v>
      </c>
      <c r="FI318" s="63">
        <v>0.49825275688694798</v>
      </c>
      <c r="FJ318" s="63">
        <v>0.49941415510242598</v>
      </c>
      <c r="FK318" s="63">
        <v>0.50047517580262502</v>
      </c>
      <c r="FL318" s="63">
        <v>0.50192853085408295</v>
      </c>
      <c r="FM318" s="63">
        <v>0.50297047589129096</v>
      </c>
      <c r="FN318" s="63">
        <v>0.503743000649015</v>
      </c>
      <c r="FO318" s="63">
        <v>0.50410279012708803</v>
      </c>
      <c r="FP318" s="63">
        <v>0.50474581287514497</v>
      </c>
      <c r="FQ318" s="63">
        <v>0.50595160978740905</v>
      </c>
      <c r="FR318" s="63">
        <v>0.50635838756771601</v>
      </c>
      <c r="FS318" s="63">
        <v>0.50775172964228898</v>
      </c>
      <c r="FT318" s="63">
        <v>0.50830346270567694</v>
      </c>
      <c r="FU318" s="63">
        <v>0.50886415484497305</v>
      </c>
      <c r="FV318" s="63">
        <v>0.50998184266235203</v>
      </c>
      <c r="FW318" s="63">
        <v>0.51150729260143202</v>
      </c>
      <c r="FX318" s="63">
        <v>0.51240916764617495</v>
      </c>
      <c r="FY318" s="63">
        <v>0.51312285688000403</v>
      </c>
      <c r="FZ318" s="63">
        <v>0.51360901342701604</v>
      </c>
      <c r="GA318" s="63">
        <v>0.51429141252837995</v>
      </c>
      <c r="GB318" s="63">
        <v>0.51458264686169697</v>
      </c>
      <c r="GC318" s="63">
        <v>0.51621817594837305</v>
      </c>
      <c r="GD318" s="63">
        <v>0.51675582558402899</v>
      </c>
      <c r="GE318" s="63">
        <v>0.51767520401407197</v>
      </c>
      <c r="GF318" s="63">
        <v>0.52004255952442402</v>
      </c>
      <c r="GG318" s="63">
        <v>0.52143270655982099</v>
      </c>
      <c r="GH318" s="63">
        <v>0.52263667024494798</v>
      </c>
      <c r="GI318" s="63">
        <v>0.52336330112609097</v>
      </c>
      <c r="GJ318" s="63">
        <v>0.52420203320849601</v>
      </c>
      <c r="GK318" s="63">
        <v>0.52552696357417095</v>
      </c>
      <c r="GL318" s="63">
        <v>0.52759825443911501</v>
      </c>
      <c r="GM318" s="63">
        <v>0.52898698022661705</v>
      </c>
      <c r="GN318" s="63">
        <v>0.52999190804841401</v>
      </c>
      <c r="GO318" s="63">
        <v>0.53033509199870099</v>
      </c>
      <c r="GP318" s="63">
        <v>0.53177933110744102</v>
      </c>
      <c r="GQ318" s="63">
        <v>0.53217543036521697</v>
      </c>
      <c r="GR318" s="63">
        <v>0.53433292424035606</v>
      </c>
      <c r="GS318" s="63">
        <v>0.53565877403320805</v>
      </c>
      <c r="GT318" s="63">
        <v>0.536163371349753</v>
      </c>
      <c r="GU318" s="63">
        <v>0.53740441393253002</v>
      </c>
      <c r="GV318" s="63">
        <v>0.53826660422452799</v>
      </c>
      <c r="GW318" s="63">
        <v>0.54012303389350902</v>
      </c>
      <c r="GX318" s="63">
        <v>0.540741751873411</v>
      </c>
    </row>
    <row r="319" spans="1:206" customFormat="1">
      <c r="A319" s="181" t="s">
        <v>224</v>
      </c>
      <c r="B319" t="s">
        <v>3547</v>
      </c>
      <c r="C319" t="s">
        <v>3533</v>
      </c>
      <c r="D319" s="187" t="s">
        <v>3562</v>
      </c>
      <c r="E319" t="s">
        <v>1043</v>
      </c>
      <c r="BD319" s="63">
        <v>0.83851641633059204</v>
      </c>
      <c r="BE319" s="63">
        <v>0.82186730806841601</v>
      </c>
      <c r="BF319" s="63">
        <v>0.87953622502888595</v>
      </c>
      <c r="BG319" s="63">
        <v>0.84744073141770904</v>
      </c>
      <c r="BH319" s="63">
        <v>0.8668984872087</v>
      </c>
      <c r="BI319" s="63">
        <v>0.86259153472493999</v>
      </c>
      <c r="BJ319" s="63">
        <v>0.83329156442754804</v>
      </c>
      <c r="BK319" s="63">
        <v>0.87505404629308603</v>
      </c>
      <c r="BL319" s="63">
        <v>0.82318597866966203</v>
      </c>
      <c r="BM319" s="63">
        <v>0.74070031855502205</v>
      </c>
      <c r="BN319" s="63">
        <v>0.71807485972088403</v>
      </c>
      <c r="BO319" s="63">
        <v>0.66059965109109497</v>
      </c>
      <c r="BP319" s="63">
        <v>0.826841510320944</v>
      </c>
      <c r="BQ319" s="63">
        <v>0.90928651049527998</v>
      </c>
      <c r="BR319" s="63">
        <v>0.85420422058036805</v>
      </c>
      <c r="BS319" s="63">
        <v>0.85349472787942904</v>
      </c>
      <c r="BT319" s="63">
        <v>0.83101068274053003</v>
      </c>
      <c r="BU319" s="63">
        <v>0.787435388068773</v>
      </c>
      <c r="BV319" s="63">
        <v>0.81914260389506499</v>
      </c>
      <c r="BW319" s="63">
        <v>0.79626653913673195</v>
      </c>
      <c r="BX319" s="63">
        <v>0.78187149142421397</v>
      </c>
      <c r="BY319" s="63">
        <v>0.729451513223207</v>
      </c>
      <c r="BZ319" s="63">
        <v>0.68798621275446303</v>
      </c>
      <c r="CA319" s="63">
        <v>0.64106703275571497</v>
      </c>
      <c r="CB319" s="63">
        <v>0.58611949555417797</v>
      </c>
      <c r="CC319" s="63">
        <v>0.54079138724395603</v>
      </c>
      <c r="CD319" s="63">
        <v>0.50771133748421304</v>
      </c>
      <c r="CE319" s="63">
        <v>0.47245205278854902</v>
      </c>
      <c r="CF319" s="63">
        <v>0.44996647638935999</v>
      </c>
      <c r="CG319" s="63">
        <v>0.43160890046971301</v>
      </c>
      <c r="CH319" s="63">
        <v>0.41801386481402802</v>
      </c>
      <c r="CI319" s="63">
        <v>0.39698369444632903</v>
      </c>
      <c r="CJ319" s="63">
        <v>0.387242990676051</v>
      </c>
      <c r="CK319" s="63">
        <v>0.36160670429362402</v>
      </c>
      <c r="CL319" s="63">
        <v>0.34956724720825499</v>
      </c>
      <c r="CM319" s="63">
        <v>0.336326508886928</v>
      </c>
      <c r="CN319" s="63">
        <v>0.32559005312778799</v>
      </c>
      <c r="CO319" s="63">
        <v>0.31773995748871497</v>
      </c>
      <c r="CP319" s="63">
        <v>0.29921190884190402</v>
      </c>
      <c r="CQ319" s="63">
        <v>0.28772431963211598</v>
      </c>
      <c r="CR319" s="63">
        <v>0.27428566292897499</v>
      </c>
      <c r="CS319" s="63">
        <v>0.24721765856966699</v>
      </c>
      <c r="CT319" s="63">
        <v>0.23639222541365601</v>
      </c>
      <c r="CU319" s="63">
        <v>0.22938233811559999</v>
      </c>
      <c r="CV319" s="63">
        <v>0.22516817589892699</v>
      </c>
      <c r="CW319" s="63">
        <v>0.22094881471765701</v>
      </c>
      <c r="CX319" s="63">
        <v>0.22253176554675999</v>
      </c>
      <c r="CY319" s="63">
        <v>0.221023346532151</v>
      </c>
      <c r="CZ319" s="63">
        <v>0.21611363011440701</v>
      </c>
      <c r="DA319" s="63">
        <v>0.20983323885465099</v>
      </c>
      <c r="DB319" s="63">
        <v>0.203294812099378</v>
      </c>
      <c r="DC319" s="63">
        <v>0.19266506461486799</v>
      </c>
      <c r="DD319" s="63">
        <v>0.186107307888359</v>
      </c>
      <c r="DE319" s="63">
        <v>0.183976137377687</v>
      </c>
      <c r="DF319" s="63">
        <v>0.183443374152439</v>
      </c>
      <c r="DG319" s="63">
        <v>0.18457676470280501</v>
      </c>
      <c r="DH319" s="63">
        <v>0.18674459149453801</v>
      </c>
      <c r="DI319" s="63">
        <v>0.18756330887327</v>
      </c>
      <c r="DJ319" s="63">
        <v>0.188690076356859</v>
      </c>
      <c r="DK319" s="63">
        <v>0.18885723709575999</v>
      </c>
      <c r="DL319" s="63">
        <v>0.188394174378337</v>
      </c>
      <c r="DM319" s="63">
        <v>0.187417289047976</v>
      </c>
      <c r="DN319" s="63">
        <v>0.190249367911938</v>
      </c>
      <c r="DO319" s="63">
        <v>0.190121153432604</v>
      </c>
      <c r="DP319" s="63">
        <v>0.19560032862229501</v>
      </c>
      <c r="DQ319" s="63">
        <v>0.20044265830351701</v>
      </c>
      <c r="DR319" s="63">
        <v>0.21167333143647701</v>
      </c>
      <c r="DS319" s="63">
        <v>0.214110597692695</v>
      </c>
      <c r="DT319" s="63">
        <v>0.212020497287878</v>
      </c>
      <c r="DU319" s="63">
        <v>0.21033442234623301</v>
      </c>
      <c r="DV319" s="63">
        <v>0.20336117980339499</v>
      </c>
      <c r="DW319" s="63">
        <v>0.19829754531275101</v>
      </c>
      <c r="DX319" s="63">
        <v>0.19998714418491101</v>
      </c>
      <c r="DY319" s="63">
        <v>0.20184062120763799</v>
      </c>
      <c r="DZ319" s="63">
        <v>0.20331126835058</v>
      </c>
      <c r="EA319" s="63">
        <v>0.20493868631610199</v>
      </c>
      <c r="EB319" s="63">
        <v>0.206645645692633</v>
      </c>
      <c r="EC319" s="63">
        <v>0.20888853955217099</v>
      </c>
      <c r="ED319" s="63">
        <v>0.211044780045296</v>
      </c>
      <c r="EE319" s="63">
        <v>0.213438965246916</v>
      </c>
      <c r="EF319" s="63">
        <v>0.21633590068333899</v>
      </c>
      <c r="EG319" s="63">
        <v>0.218816773304742</v>
      </c>
      <c r="EH319" s="63">
        <v>0.22089755427909599</v>
      </c>
      <c r="EI319" s="63">
        <v>0.22225280575282999</v>
      </c>
      <c r="EJ319" s="63">
        <v>0.223384431631936</v>
      </c>
      <c r="EK319" s="63">
        <v>0.224968920530491</v>
      </c>
      <c r="EL319" s="63">
        <v>0.226347690921434</v>
      </c>
      <c r="EM319" s="63">
        <v>0.22786235105279401</v>
      </c>
      <c r="EN319" s="63">
        <v>0.22921212526146001</v>
      </c>
      <c r="EO319" s="63">
        <v>0.22983896154455699</v>
      </c>
      <c r="EP319" s="63">
        <v>0.230957067431276</v>
      </c>
      <c r="EQ319" s="63">
        <v>0.232345706089191</v>
      </c>
      <c r="ER319" s="63">
        <v>0.23349610498772899</v>
      </c>
      <c r="ES319" s="63">
        <v>0.23421861095148999</v>
      </c>
      <c r="ET319" s="63">
        <v>0.235340094488866</v>
      </c>
      <c r="EU319" s="63">
        <v>0.235955001979372</v>
      </c>
      <c r="EV319" s="63">
        <v>0.23651195078828899</v>
      </c>
      <c r="EW319" s="63">
        <v>0.23715528235357999</v>
      </c>
      <c r="EX319" s="63">
        <v>0.23791960511941601</v>
      </c>
      <c r="EY319" s="63">
        <v>0.23807763725824199</v>
      </c>
      <c r="EZ319" s="63">
        <v>0.23828433735014501</v>
      </c>
      <c r="FA319" s="63">
        <v>0.23810841766934299</v>
      </c>
      <c r="FB319" s="63">
        <v>0.23888796928650599</v>
      </c>
      <c r="FC319" s="63">
        <v>0.23871704410845301</v>
      </c>
      <c r="FD319" s="63">
        <v>0.23804717314780499</v>
      </c>
      <c r="FE319" s="63">
        <v>0.23680187197152899</v>
      </c>
      <c r="FF319" s="63">
        <v>0.235782101093093</v>
      </c>
      <c r="FG319" s="63">
        <v>0.23560234471847299</v>
      </c>
      <c r="FH319" s="63">
        <v>0.23644385857507699</v>
      </c>
      <c r="FI319" s="63">
        <v>0.23674899263912899</v>
      </c>
      <c r="FJ319" s="63">
        <v>0.237609691720992</v>
      </c>
      <c r="FK319" s="63">
        <v>0.23813534505408199</v>
      </c>
      <c r="FL319" s="63">
        <v>0.23860381459443</v>
      </c>
      <c r="FM319" s="63">
        <v>0.238915821943468</v>
      </c>
      <c r="FN319" s="63">
        <v>0.23918151940500701</v>
      </c>
      <c r="FO319" s="63">
        <v>0.239303555295279</v>
      </c>
      <c r="FP319" s="63">
        <v>0.239623169595019</v>
      </c>
      <c r="FQ319" s="63">
        <v>0.24021998458522401</v>
      </c>
      <c r="FR319" s="63">
        <v>0.24045971754158399</v>
      </c>
      <c r="FS319" s="63">
        <v>0.241149394969702</v>
      </c>
      <c r="FT319" s="63">
        <v>0.24155948116659801</v>
      </c>
      <c r="FU319" s="63">
        <v>0.24200586876058999</v>
      </c>
      <c r="FV319" s="63">
        <v>0.24275479965357799</v>
      </c>
      <c r="FW319" s="63">
        <v>0.243677326400524</v>
      </c>
      <c r="FX319" s="63">
        <v>0.244400589475682</v>
      </c>
      <c r="FY319" s="63">
        <v>0.24498556555522599</v>
      </c>
      <c r="FZ319" s="63">
        <v>0.24544475527357501</v>
      </c>
      <c r="GA319" s="63">
        <v>0.246092178200923</v>
      </c>
      <c r="GB319" s="63">
        <v>0.246502734796398</v>
      </c>
      <c r="GC319" s="63">
        <v>0.24750581295962901</v>
      </c>
      <c r="GD319" s="63">
        <v>0.24796422606323401</v>
      </c>
      <c r="GE319" s="63">
        <v>0.248656682266058</v>
      </c>
      <c r="GF319" s="63">
        <v>0.24985629908403301</v>
      </c>
      <c r="GG319" s="63">
        <v>0.25064417605428102</v>
      </c>
      <c r="GH319" s="63">
        <v>0.25139248538209003</v>
      </c>
      <c r="GI319" s="63">
        <v>0.251910643718887</v>
      </c>
      <c r="GJ319" s="63">
        <v>0.25243339222608202</v>
      </c>
      <c r="GK319" s="63">
        <v>0.25309563978511401</v>
      </c>
      <c r="GL319" s="63">
        <v>0.254148260004122</v>
      </c>
      <c r="GM319" s="63">
        <v>0.255011226406898</v>
      </c>
      <c r="GN319" s="63">
        <v>0.25571345870371398</v>
      </c>
      <c r="GO319" s="63">
        <v>0.25613688252809902</v>
      </c>
      <c r="GP319" s="63">
        <v>0.25719226545295198</v>
      </c>
      <c r="GQ319" s="63">
        <v>0.257755650360533</v>
      </c>
      <c r="GR319" s="63">
        <v>0.259138444892412</v>
      </c>
      <c r="GS319" s="63">
        <v>0.26024609879812199</v>
      </c>
      <c r="GT319" s="63">
        <v>0.26103837354757398</v>
      </c>
      <c r="GU319" s="63">
        <v>0.26221588657195499</v>
      </c>
      <c r="GV319" s="63">
        <v>0.26332320368923601</v>
      </c>
      <c r="GW319" s="63">
        <v>0.26482121048827301</v>
      </c>
      <c r="GX319" s="63">
        <v>0.26573562583660099</v>
      </c>
    </row>
    <row r="320" spans="1:206" customFormat="1">
      <c r="A320" s="181" t="s">
        <v>224</v>
      </c>
      <c r="B320" t="s">
        <v>3547</v>
      </c>
      <c r="C320" t="s">
        <v>3533</v>
      </c>
      <c r="D320" s="187" t="s">
        <v>3562</v>
      </c>
      <c r="E320" t="s">
        <v>1044</v>
      </c>
      <c r="BD320" s="63">
        <v>0.42984046882530502</v>
      </c>
      <c r="BE320" s="63">
        <v>0.41707785540303999</v>
      </c>
      <c r="BF320" s="63">
        <v>0.456496248328154</v>
      </c>
      <c r="BG320" s="63">
        <v>0.42962151580241598</v>
      </c>
      <c r="BH320" s="63">
        <v>0.44485400822883098</v>
      </c>
      <c r="BI320" s="63">
        <v>0.44087039801654299</v>
      </c>
      <c r="BJ320" s="63">
        <v>0.41646528067996802</v>
      </c>
      <c r="BK320" s="63">
        <v>0.442768584163311</v>
      </c>
      <c r="BL320" s="63">
        <v>0.40249078563954899</v>
      </c>
      <c r="BM320" s="63">
        <v>0.35263351294675599</v>
      </c>
      <c r="BN320" s="63">
        <v>0.34080220686290003</v>
      </c>
      <c r="BO320" s="63">
        <v>0.31163343009030398</v>
      </c>
      <c r="BP320" s="63">
        <v>0.40542340546847599</v>
      </c>
      <c r="BQ320" s="63">
        <v>0.46094695276773201</v>
      </c>
      <c r="BR320" s="63">
        <v>0.42220652990139401</v>
      </c>
      <c r="BS320" s="63">
        <v>0.41558832706377102</v>
      </c>
      <c r="BT320" s="63">
        <v>0.39726066823953199</v>
      </c>
      <c r="BU320" s="63">
        <v>0.37151564455542702</v>
      </c>
      <c r="BV320" s="63">
        <v>0.39300859439646102</v>
      </c>
      <c r="BW320" s="63">
        <v>0.375897849740294</v>
      </c>
      <c r="BX320" s="63">
        <v>0.36584842517848698</v>
      </c>
      <c r="BY320" s="63">
        <v>0.33932656378139198</v>
      </c>
      <c r="BZ320" s="63">
        <v>0.32294074475277501</v>
      </c>
      <c r="CA320" s="63">
        <v>0.29945686446123598</v>
      </c>
      <c r="CB320" s="63">
        <v>0.27821996873767602</v>
      </c>
      <c r="CC320" s="63">
        <v>0.25680652269302701</v>
      </c>
      <c r="CD320" s="63">
        <v>0.23986854417744699</v>
      </c>
      <c r="CE320" s="63">
        <v>0.220374298879884</v>
      </c>
      <c r="CF320" s="63">
        <v>0.20777770999603901</v>
      </c>
      <c r="CG320" s="63">
        <v>0.19862972061651299</v>
      </c>
      <c r="CH320" s="63">
        <v>0.19109638268099799</v>
      </c>
      <c r="CI320" s="63">
        <v>0.18273198282367401</v>
      </c>
      <c r="CJ320" s="63">
        <v>0.178520391147651</v>
      </c>
      <c r="CK320" s="63">
        <v>0.169681126524765</v>
      </c>
      <c r="CL320" s="63">
        <v>0.16598844371952801</v>
      </c>
      <c r="CM320" s="63">
        <v>0.15977462830594999</v>
      </c>
      <c r="CN320" s="63">
        <v>0.15496673730726401</v>
      </c>
      <c r="CO320" s="63">
        <v>0.14752728486955399</v>
      </c>
      <c r="CP320" s="63">
        <v>0.13841077840157101</v>
      </c>
      <c r="CQ320" s="63">
        <v>0.131815923363965</v>
      </c>
      <c r="CR320" s="63">
        <v>0.12616179635137101</v>
      </c>
      <c r="CS320" s="63">
        <v>0.11057958318186099</v>
      </c>
      <c r="CT320" s="63">
        <v>0.10277976335301101</v>
      </c>
      <c r="CU320" s="63">
        <v>9.6884405378620794E-2</v>
      </c>
      <c r="CV320" s="63">
        <v>9.1253648176681704E-2</v>
      </c>
      <c r="CW320" s="63">
        <v>8.6146748908162499E-2</v>
      </c>
      <c r="CX320" s="63">
        <v>8.2508517058294095E-2</v>
      </c>
      <c r="CY320" s="63">
        <v>7.9692963029791494E-2</v>
      </c>
      <c r="CZ320" s="63">
        <v>7.6455874778526306E-2</v>
      </c>
      <c r="DA320" s="63">
        <v>7.6110823065117003E-2</v>
      </c>
      <c r="DB320" s="63">
        <v>7.7548099206806706E-2</v>
      </c>
      <c r="DC320" s="63">
        <v>7.7166169571057194E-2</v>
      </c>
      <c r="DD320" s="63">
        <v>7.5576570938030399E-2</v>
      </c>
      <c r="DE320" s="63">
        <v>7.2044336550689606E-2</v>
      </c>
      <c r="DF320" s="63">
        <v>6.8773552610539704E-2</v>
      </c>
      <c r="DG320" s="63">
        <v>6.7925145103133897E-2</v>
      </c>
      <c r="DH320" s="63">
        <v>6.4710656198149794E-2</v>
      </c>
      <c r="DI320" s="63">
        <v>6.2519856810287794E-2</v>
      </c>
      <c r="DJ320" s="63">
        <v>6.3110110226058905E-2</v>
      </c>
      <c r="DK320" s="63">
        <v>6.2613389209490805E-2</v>
      </c>
      <c r="DL320" s="63">
        <v>6.0787997072517301E-2</v>
      </c>
      <c r="DM320" s="63">
        <v>5.9342582087566598E-2</v>
      </c>
      <c r="DN320" s="63">
        <v>5.9314976465384701E-2</v>
      </c>
      <c r="DO320" s="63">
        <v>5.8380698640000998E-2</v>
      </c>
      <c r="DP320" s="63">
        <v>5.9961796834255697E-2</v>
      </c>
      <c r="DQ320" s="63">
        <v>6.1453725555028302E-2</v>
      </c>
      <c r="DR320" s="63">
        <v>6.3499425507479598E-2</v>
      </c>
      <c r="DS320" s="63">
        <v>6.3618319242533E-2</v>
      </c>
      <c r="DT320" s="63">
        <v>6.3387863561680302E-2</v>
      </c>
      <c r="DU320" s="63">
        <v>6.3758936614248807E-2</v>
      </c>
      <c r="DV320" s="63">
        <v>6.2136951108997501E-2</v>
      </c>
      <c r="DW320" s="63">
        <v>6.0834425966024397E-2</v>
      </c>
      <c r="DX320" s="63">
        <v>6.08074616372863E-2</v>
      </c>
      <c r="DY320" s="63">
        <v>6.06535508639095E-2</v>
      </c>
      <c r="DZ320" s="63">
        <v>6.0497954745266397E-2</v>
      </c>
      <c r="EA320" s="63">
        <v>6.0497674975311E-2</v>
      </c>
      <c r="EB320" s="63">
        <v>6.05987923648139E-2</v>
      </c>
      <c r="EC320" s="63">
        <v>6.09739950129599E-2</v>
      </c>
      <c r="ED320" s="63">
        <v>6.1094959010126501E-2</v>
      </c>
      <c r="EE320" s="63">
        <v>6.0997195645128698E-2</v>
      </c>
      <c r="EF320" s="63">
        <v>6.1009345133269201E-2</v>
      </c>
      <c r="EG320" s="63">
        <v>6.0897428056195198E-2</v>
      </c>
      <c r="EH320" s="63">
        <v>6.0840477874360997E-2</v>
      </c>
      <c r="EI320" s="63">
        <v>6.0805707699869399E-2</v>
      </c>
      <c r="EJ320" s="63">
        <v>6.0967275111882498E-2</v>
      </c>
      <c r="EK320" s="63">
        <v>6.1573689806829701E-2</v>
      </c>
      <c r="EL320" s="63">
        <v>6.2018253810781902E-2</v>
      </c>
      <c r="EM320" s="63">
        <v>6.2227787409607098E-2</v>
      </c>
      <c r="EN320" s="63">
        <v>6.2358391731594402E-2</v>
      </c>
      <c r="EO320" s="63">
        <v>6.2325538459099397E-2</v>
      </c>
      <c r="EP320" s="63">
        <v>6.24806635955798E-2</v>
      </c>
      <c r="EQ320" s="63">
        <v>6.2610785746995995E-2</v>
      </c>
      <c r="ER320" s="63">
        <v>6.2521380589333195E-2</v>
      </c>
      <c r="ES320" s="63">
        <v>6.2240215180381503E-2</v>
      </c>
      <c r="ET320" s="63">
        <v>6.2053153756375302E-2</v>
      </c>
      <c r="EU320" s="63">
        <v>6.1939795304031299E-2</v>
      </c>
      <c r="EV320" s="63">
        <v>6.1959814538364598E-2</v>
      </c>
      <c r="EW320" s="63">
        <v>6.1985634771890501E-2</v>
      </c>
      <c r="EX320" s="63">
        <v>6.2032121215339797E-2</v>
      </c>
      <c r="EY320" s="63">
        <v>6.1927665428901803E-2</v>
      </c>
      <c r="EZ320" s="63">
        <v>6.1808163617056398E-2</v>
      </c>
      <c r="FA320" s="63">
        <v>6.15311896162598E-2</v>
      </c>
      <c r="FB320" s="63">
        <v>6.1533146981994198E-2</v>
      </c>
      <c r="FC320" s="63">
        <v>6.1404517467177303E-2</v>
      </c>
      <c r="FD320" s="63">
        <v>6.12188621258941E-2</v>
      </c>
      <c r="FE320" s="63">
        <v>6.0881028425807303E-2</v>
      </c>
      <c r="FF320" s="63">
        <v>6.0556991067848502E-2</v>
      </c>
      <c r="FG320" s="63">
        <v>6.0396575067983002E-2</v>
      </c>
      <c r="FH320" s="63">
        <v>6.0153882819427698E-2</v>
      </c>
      <c r="FI320" s="63">
        <v>5.9468138456145903E-2</v>
      </c>
      <c r="FJ320" s="63">
        <v>5.8932087679827702E-2</v>
      </c>
      <c r="FK320" s="63">
        <v>5.8522234700209001E-2</v>
      </c>
      <c r="FL320" s="63">
        <v>5.8567839362025198E-2</v>
      </c>
      <c r="FM320" s="63">
        <v>5.8832472339508501E-2</v>
      </c>
      <c r="FN320" s="63">
        <v>5.9117156259271102E-2</v>
      </c>
      <c r="FO320" s="63">
        <v>5.9244443423480703E-2</v>
      </c>
      <c r="FP320" s="63">
        <v>5.9215843906805898E-2</v>
      </c>
      <c r="FQ320" s="63">
        <v>5.91572591099234E-2</v>
      </c>
      <c r="FR320" s="63">
        <v>5.9024265934141597E-2</v>
      </c>
      <c r="FS320" s="63">
        <v>5.8997015835577801E-2</v>
      </c>
      <c r="FT320" s="63">
        <v>5.8933144457554598E-2</v>
      </c>
      <c r="FU320" s="63">
        <v>5.8874893034921001E-2</v>
      </c>
      <c r="FV320" s="63">
        <v>5.8882799223501099E-2</v>
      </c>
      <c r="FW320" s="63">
        <v>5.8920657721356601E-2</v>
      </c>
      <c r="FX320" s="63">
        <v>5.8909684271689799E-2</v>
      </c>
      <c r="FY320" s="63">
        <v>5.8881302515370597E-2</v>
      </c>
      <c r="FZ320" s="63">
        <v>5.8831223145347902E-2</v>
      </c>
      <c r="GA320" s="63">
        <v>5.8845365842406003E-2</v>
      </c>
      <c r="GB320" s="63">
        <v>5.8824571250537298E-2</v>
      </c>
      <c r="GC320" s="63">
        <v>5.8939966303109201E-2</v>
      </c>
      <c r="GD320" s="63">
        <v>5.8932977153737298E-2</v>
      </c>
      <c r="GE320" s="63">
        <v>5.8980721536223801E-2</v>
      </c>
      <c r="GF320" s="63">
        <v>5.91506546666309E-2</v>
      </c>
      <c r="GG320" s="63">
        <v>5.9230368919714199E-2</v>
      </c>
      <c r="GH320" s="63">
        <v>5.9304721820585299E-2</v>
      </c>
      <c r="GI320" s="63">
        <v>5.9324197603145501E-2</v>
      </c>
      <c r="GJ320" s="63">
        <v>5.9317738515854201E-2</v>
      </c>
      <c r="GK320" s="63">
        <v>5.93468189870495E-2</v>
      </c>
      <c r="GL320" s="63">
        <v>5.9458344051064801E-2</v>
      </c>
      <c r="GM320" s="63">
        <v>5.9522454383610597E-2</v>
      </c>
      <c r="GN320" s="63">
        <v>5.9555386758568002E-2</v>
      </c>
      <c r="GO320" s="63">
        <v>5.9517319124292298E-2</v>
      </c>
      <c r="GP320" s="63">
        <v>5.96433335965686E-2</v>
      </c>
      <c r="GQ320" s="63">
        <v>5.9671998529457197E-2</v>
      </c>
      <c r="GR320" s="63">
        <v>5.9895513913969099E-2</v>
      </c>
      <c r="GS320" s="63">
        <v>6.0062275295566299E-2</v>
      </c>
      <c r="GT320" s="63">
        <v>6.01669433063644E-2</v>
      </c>
      <c r="GU320" s="63">
        <v>6.0360814296148903E-2</v>
      </c>
      <c r="GV320" s="63">
        <v>6.0555811047717498E-2</v>
      </c>
      <c r="GW320" s="63">
        <v>6.08256169185954E-2</v>
      </c>
      <c r="GX320" s="63">
        <v>6.0979126836228102E-2</v>
      </c>
    </row>
    <row r="321" spans="1:206" customFormat="1">
      <c r="A321" s="181" t="s">
        <v>224</v>
      </c>
      <c r="B321" t="s">
        <v>3547</v>
      </c>
      <c r="C321" t="s">
        <v>3533</v>
      </c>
      <c r="D321" s="187" t="s">
        <v>3562</v>
      </c>
      <c r="E321" t="s">
        <v>1045</v>
      </c>
      <c r="BD321" s="63">
        <v>8.9753801788737694E-2</v>
      </c>
      <c r="BE321" s="63">
        <v>8.8244530501915899E-2</v>
      </c>
      <c r="BF321" s="63">
        <v>9.9241120776204006E-2</v>
      </c>
      <c r="BG321" s="63">
        <v>9.3363668849813702E-2</v>
      </c>
      <c r="BH321" s="63">
        <v>9.7072709980351501E-2</v>
      </c>
      <c r="BI321" s="63">
        <v>9.6159038213390099E-2</v>
      </c>
      <c r="BJ321" s="63">
        <v>8.9934033955587994E-2</v>
      </c>
      <c r="BK321" s="63">
        <v>9.6136810059677502E-2</v>
      </c>
      <c r="BL321" s="63">
        <v>8.7045161483840797E-2</v>
      </c>
      <c r="BM321" s="63">
        <v>7.8286566113554307E-2</v>
      </c>
      <c r="BN321" s="63">
        <v>7.6364635386483401E-2</v>
      </c>
      <c r="BO321" s="63">
        <v>7.2175354192755503E-2</v>
      </c>
      <c r="BP321" s="63">
        <v>8.7053557299372197E-2</v>
      </c>
      <c r="BQ321" s="63">
        <v>9.9602952489294502E-2</v>
      </c>
      <c r="BR321" s="63">
        <v>9.1836387060556093E-2</v>
      </c>
      <c r="BS321" s="63">
        <v>9.0237571886633006E-2</v>
      </c>
      <c r="BT321" s="63">
        <v>8.7585454462000098E-2</v>
      </c>
      <c r="BU321" s="63">
        <v>8.1527666437016894E-2</v>
      </c>
      <c r="BV321" s="63">
        <v>8.7678435873419197E-2</v>
      </c>
      <c r="BW321" s="63">
        <v>8.6155552660080806E-2</v>
      </c>
      <c r="BX321" s="63">
        <v>8.1604270470640894E-2</v>
      </c>
      <c r="BY321" s="63">
        <v>7.5724613291770201E-2</v>
      </c>
      <c r="BZ321" s="63">
        <v>7.3013906471892501E-2</v>
      </c>
      <c r="CA321" s="63">
        <v>7.0567599356785707E-2</v>
      </c>
      <c r="CB321" s="63">
        <v>6.7294304450642703E-2</v>
      </c>
      <c r="CC321" s="63">
        <v>6.7187285639262295E-2</v>
      </c>
      <c r="CD321" s="63">
        <v>6.4124074995694294E-2</v>
      </c>
      <c r="CE321" s="63">
        <v>6.0504957947730503E-2</v>
      </c>
      <c r="CF321" s="63">
        <v>5.6396418093777302E-2</v>
      </c>
      <c r="CG321" s="63">
        <v>5.4402718907047502E-2</v>
      </c>
      <c r="CH321" s="63">
        <v>5.2113479283315903E-2</v>
      </c>
      <c r="CI321" s="63">
        <v>4.9946154914442098E-2</v>
      </c>
      <c r="CJ321" s="63">
        <v>4.85040599784341E-2</v>
      </c>
      <c r="CK321" s="63">
        <v>4.7171312166149497E-2</v>
      </c>
      <c r="CL321" s="63">
        <v>4.6836262104055303E-2</v>
      </c>
      <c r="CM321" s="63">
        <v>4.5438702906165397E-2</v>
      </c>
      <c r="CN321" s="63">
        <v>4.4113004462554999E-2</v>
      </c>
      <c r="CO321" s="63">
        <v>4.2715894169364901E-2</v>
      </c>
      <c r="CP321" s="63">
        <v>4.0977761325392097E-2</v>
      </c>
      <c r="CQ321" s="63">
        <v>3.9506924225509998E-2</v>
      </c>
      <c r="CR321" s="63">
        <v>3.8140542871462201E-2</v>
      </c>
      <c r="CS321" s="63">
        <v>3.4686409541019203E-2</v>
      </c>
      <c r="CT321" s="63">
        <v>3.2212569524930103E-2</v>
      </c>
      <c r="CU321" s="63">
        <v>2.95140034871413E-2</v>
      </c>
      <c r="CV321" s="63">
        <v>2.6843884462870799E-2</v>
      </c>
      <c r="CW321" s="63">
        <v>2.4183242735187401E-2</v>
      </c>
      <c r="CX321" s="63">
        <v>2.2065673584022599E-2</v>
      </c>
      <c r="CY321" s="63">
        <v>2.1062323704959099E-2</v>
      </c>
      <c r="CZ321" s="63">
        <v>2.0129627219427199E-2</v>
      </c>
      <c r="DA321" s="63">
        <v>1.9726364933947201E-2</v>
      </c>
      <c r="DB321" s="63">
        <v>1.9580301516314302E-2</v>
      </c>
      <c r="DC321" s="63">
        <v>1.90417088736278E-2</v>
      </c>
      <c r="DD321" s="63">
        <v>1.87509307952907E-2</v>
      </c>
      <c r="DE321" s="63">
        <v>1.8114968378714399E-2</v>
      </c>
      <c r="DF321" s="63">
        <v>1.8376847872377401E-2</v>
      </c>
      <c r="DG321" s="63">
        <v>1.9305056363052402E-2</v>
      </c>
      <c r="DH321" s="63">
        <v>1.9496163058779201E-2</v>
      </c>
      <c r="DI321" s="63">
        <v>1.8788122138737599E-2</v>
      </c>
      <c r="DJ321" s="63">
        <v>1.9421971721548099E-2</v>
      </c>
      <c r="DK321" s="63">
        <v>1.9140668775410399E-2</v>
      </c>
      <c r="DL321" s="63">
        <v>1.7423012915141801E-2</v>
      </c>
      <c r="DM321" s="63">
        <v>1.5611968164524599E-2</v>
      </c>
      <c r="DN321" s="63">
        <v>1.55759409204018E-2</v>
      </c>
      <c r="DO321" s="63">
        <v>1.4949770762211099E-2</v>
      </c>
      <c r="DP321" s="63">
        <v>1.5800296083565198E-2</v>
      </c>
      <c r="DQ321" s="63">
        <v>1.56419439818152E-2</v>
      </c>
      <c r="DR321" s="63">
        <v>1.6368972485708601E-2</v>
      </c>
      <c r="DS321" s="63">
        <v>1.52772357461724E-2</v>
      </c>
      <c r="DT321" s="63">
        <v>1.36733128308351E-2</v>
      </c>
      <c r="DU321" s="63">
        <v>1.3246370214305501E-2</v>
      </c>
      <c r="DV321" s="63">
        <v>1.2446301346638501E-2</v>
      </c>
      <c r="DW321" s="63">
        <v>1.22824015181675E-2</v>
      </c>
      <c r="DX321" s="63">
        <v>1.23154978559653E-2</v>
      </c>
      <c r="DY321" s="63">
        <v>1.2366333534017299E-2</v>
      </c>
      <c r="DZ321" s="63">
        <v>1.2393404609549401E-2</v>
      </c>
      <c r="EA321" s="63">
        <v>1.2359269875762E-2</v>
      </c>
      <c r="EB321" s="63">
        <v>1.2237539162778499E-2</v>
      </c>
      <c r="EC321" s="63">
        <v>1.20790812226945E-2</v>
      </c>
      <c r="ED321" s="63">
        <v>1.18794230741931E-2</v>
      </c>
      <c r="EE321" s="63">
        <v>1.17128687416054E-2</v>
      </c>
      <c r="EF321" s="63">
        <v>1.1570483247118801E-2</v>
      </c>
      <c r="EG321" s="63">
        <v>1.14121284602201E-2</v>
      </c>
      <c r="EH321" s="63">
        <v>1.1297964434670399E-2</v>
      </c>
      <c r="EI321" s="63">
        <v>1.11275675584498E-2</v>
      </c>
      <c r="EJ321" s="63">
        <v>1.09393552151396E-2</v>
      </c>
      <c r="EK321" s="63">
        <v>1.0782498951919999E-2</v>
      </c>
      <c r="EL321" s="63">
        <v>1.06643247609554E-2</v>
      </c>
      <c r="EM321" s="63">
        <v>1.06383210885754E-2</v>
      </c>
      <c r="EN321" s="63">
        <v>1.06643724688454E-2</v>
      </c>
      <c r="EO321" s="63">
        <v>1.0694186261954701E-2</v>
      </c>
      <c r="EP321" s="63">
        <v>1.08032249735558E-2</v>
      </c>
      <c r="EQ321" s="63">
        <v>1.0879881108374401E-2</v>
      </c>
      <c r="ER321" s="63">
        <v>1.0894977423495201E-2</v>
      </c>
      <c r="ES321" s="63">
        <v>1.08737492654292E-2</v>
      </c>
      <c r="ET321" s="63">
        <v>1.08559822440287E-2</v>
      </c>
      <c r="EU321" s="63">
        <v>1.0847105116142E-2</v>
      </c>
      <c r="EV321" s="63">
        <v>1.0818779581983001E-2</v>
      </c>
      <c r="EW321" s="63">
        <v>1.07691649843305E-2</v>
      </c>
      <c r="EX321" s="63">
        <v>1.0713847461221599E-2</v>
      </c>
      <c r="EY321" s="63">
        <v>1.05994946507158E-2</v>
      </c>
      <c r="EZ321" s="63">
        <v>1.05070202180166E-2</v>
      </c>
      <c r="FA321" s="63">
        <v>1.0391094855954E-2</v>
      </c>
      <c r="FB321" s="63">
        <v>1.02806041551272E-2</v>
      </c>
      <c r="FC321" s="63">
        <v>1.01217119789289E-2</v>
      </c>
      <c r="FD321" s="63">
        <v>9.98280525301329E-3</v>
      </c>
      <c r="FE321" s="63">
        <v>9.8364274210781203E-3</v>
      </c>
      <c r="FF321" s="63">
        <v>9.6929322118407095E-3</v>
      </c>
      <c r="FG321" s="63">
        <v>9.5531180111095206E-3</v>
      </c>
      <c r="FH321" s="63">
        <v>9.4280093292637701E-3</v>
      </c>
      <c r="FI321" s="63">
        <v>9.2537733778724901E-3</v>
      </c>
      <c r="FJ321" s="63">
        <v>9.1025290489165894E-3</v>
      </c>
      <c r="FK321" s="63">
        <v>8.9535487059354806E-3</v>
      </c>
      <c r="FL321" s="63">
        <v>8.8391191937612808E-3</v>
      </c>
      <c r="FM321" s="63">
        <v>8.7230470296367994E-3</v>
      </c>
      <c r="FN321" s="63">
        <v>8.6184313774368398E-3</v>
      </c>
      <c r="FO321" s="63">
        <v>8.5254458414279408E-3</v>
      </c>
      <c r="FP321" s="63">
        <v>8.4766896814756198E-3</v>
      </c>
      <c r="FQ321" s="63">
        <v>8.4984631827499397E-3</v>
      </c>
      <c r="FR321" s="63">
        <v>8.5252293113059902E-3</v>
      </c>
      <c r="FS321" s="63">
        <v>8.5387871207403508E-3</v>
      </c>
      <c r="FT321" s="63">
        <v>8.5065865432084799E-3</v>
      </c>
      <c r="FU321" s="63">
        <v>8.4256491767763005E-3</v>
      </c>
      <c r="FV321" s="63">
        <v>8.3376302643120605E-3</v>
      </c>
      <c r="FW321" s="63">
        <v>8.2630725400315193E-3</v>
      </c>
      <c r="FX321" s="63">
        <v>8.1687841712382893E-3</v>
      </c>
      <c r="FY321" s="63">
        <v>8.0765122325168505E-3</v>
      </c>
      <c r="FZ321" s="63">
        <v>7.9798898142791896E-3</v>
      </c>
      <c r="GA321" s="63">
        <v>7.88278184689588E-3</v>
      </c>
      <c r="GB321" s="63">
        <v>7.7776496214747104E-3</v>
      </c>
      <c r="GC321" s="63">
        <v>7.6953078878310901E-3</v>
      </c>
      <c r="GD321" s="63">
        <v>7.5953977974921698E-3</v>
      </c>
      <c r="GE321" s="63">
        <v>7.4949106040498601E-3</v>
      </c>
      <c r="GF321" s="63">
        <v>7.4233523175498504E-3</v>
      </c>
      <c r="GG321" s="63">
        <v>7.3386592757610702E-3</v>
      </c>
      <c r="GH321" s="63">
        <v>7.2436292785515496E-3</v>
      </c>
      <c r="GI321" s="63">
        <v>7.1409077767841502E-3</v>
      </c>
      <c r="GJ321" s="63">
        <v>7.0370100889898196E-3</v>
      </c>
      <c r="GK321" s="63">
        <v>6.94536477209116E-3</v>
      </c>
      <c r="GL321" s="63">
        <v>6.8685602176774899E-3</v>
      </c>
      <c r="GM321" s="63">
        <v>6.7803412742524502E-3</v>
      </c>
      <c r="GN321" s="63">
        <v>6.6896464766288202E-3</v>
      </c>
      <c r="GO321" s="63">
        <v>6.5947182694950099E-3</v>
      </c>
      <c r="GP321" s="63">
        <v>6.5163356964910704E-3</v>
      </c>
      <c r="GQ321" s="63">
        <v>6.4301801556864097E-3</v>
      </c>
      <c r="GR321" s="63">
        <v>6.36957501816312E-3</v>
      </c>
      <c r="GS321" s="63">
        <v>6.3041948799342903E-3</v>
      </c>
      <c r="GT321" s="63">
        <v>6.2304467492421897E-3</v>
      </c>
      <c r="GU321" s="63">
        <v>6.1729378943577596E-3</v>
      </c>
      <c r="GV321" s="63">
        <v>6.1158280836170796E-3</v>
      </c>
      <c r="GW321" s="63">
        <v>6.0675124303133003E-3</v>
      </c>
      <c r="GX321" s="63">
        <v>6.0103396836428298E-3</v>
      </c>
    </row>
    <row r="322" spans="1:206" customFormat="1">
      <c r="A322" s="181" t="s">
        <v>224</v>
      </c>
      <c r="B322" t="s">
        <v>3547</v>
      </c>
      <c r="C322" t="s">
        <v>3533</v>
      </c>
      <c r="D322" s="187" t="s">
        <v>3562</v>
      </c>
      <c r="E322" t="s">
        <v>1046</v>
      </c>
      <c r="BD322" s="63">
        <v>0.14999014497986601</v>
      </c>
      <c r="BE322" s="63">
        <v>0.1341834509374</v>
      </c>
      <c r="BF322" s="63">
        <v>0.118275990303294</v>
      </c>
      <c r="BG322" s="63">
        <v>0.11162935673109101</v>
      </c>
      <c r="BH322" s="63">
        <v>0.116035171404127</v>
      </c>
      <c r="BI322" s="63">
        <v>0.12589818031206601</v>
      </c>
      <c r="BJ322" s="63">
        <v>0.14549345354423801</v>
      </c>
      <c r="BK322" s="63">
        <v>0.17584005283641099</v>
      </c>
      <c r="BL322" s="63">
        <v>0.20056935813190299</v>
      </c>
      <c r="BM322" s="63">
        <v>0.21444434109841301</v>
      </c>
      <c r="BN322" s="63">
        <v>0.22173243943298901</v>
      </c>
      <c r="BO322" s="63">
        <v>0.19350941346530101</v>
      </c>
      <c r="BP322" s="63">
        <v>0.15367206609676601</v>
      </c>
      <c r="BQ322" s="63">
        <v>0.13536878477080999</v>
      </c>
      <c r="BR322" s="63">
        <v>0.127749046285412</v>
      </c>
      <c r="BS322" s="63">
        <v>0.13830886133141501</v>
      </c>
      <c r="BT322" s="63">
        <v>0.15249158243660901</v>
      </c>
      <c r="BU322" s="63">
        <v>0.16507385966660701</v>
      </c>
      <c r="BV322" s="63">
        <v>0.17499097111546699</v>
      </c>
      <c r="BW322" s="63">
        <v>0.175378815192992</v>
      </c>
      <c r="BX322" s="63">
        <v>0.17254666064235</v>
      </c>
      <c r="BY322" s="63">
        <v>0.17525101610989</v>
      </c>
      <c r="BZ322" s="63">
        <v>0.17841005225194201</v>
      </c>
      <c r="CA322" s="63">
        <v>0.18466112265680601</v>
      </c>
      <c r="CB322" s="63">
        <v>0.196356012186606</v>
      </c>
      <c r="CC322" s="63">
        <v>0.201838286335111</v>
      </c>
      <c r="CD322" s="63">
        <v>0.20786636309800499</v>
      </c>
      <c r="CE322" s="63">
        <v>0.212847906083104</v>
      </c>
      <c r="CF322" s="63">
        <v>0.22018172771511299</v>
      </c>
      <c r="CG322" s="63">
        <v>0.22800045537111899</v>
      </c>
      <c r="CH322" s="63">
        <v>0.234705191437657</v>
      </c>
      <c r="CI322" s="63">
        <v>0.23390236585044499</v>
      </c>
      <c r="CJ322" s="63">
        <v>0.23538860554159199</v>
      </c>
      <c r="CK322" s="63">
        <v>0.233056662327811</v>
      </c>
      <c r="CL322" s="63">
        <v>0.233210452570902</v>
      </c>
      <c r="CM322" s="63">
        <v>0.23350358113167399</v>
      </c>
      <c r="CN322" s="63">
        <v>0.231957093774356</v>
      </c>
      <c r="CO322" s="63">
        <v>0.23474524611942499</v>
      </c>
      <c r="CP322" s="63">
        <v>0.23441418227504299</v>
      </c>
      <c r="CQ322" s="63">
        <v>0.23644298523440499</v>
      </c>
      <c r="CR322" s="63">
        <v>0.24424352245530501</v>
      </c>
      <c r="CS322" s="63">
        <v>0.24538285267782101</v>
      </c>
      <c r="CT322" s="63">
        <v>0.23856000534069399</v>
      </c>
      <c r="CU322" s="63">
        <v>0.23185757017401601</v>
      </c>
      <c r="CV322" s="63">
        <v>0.22729547154553101</v>
      </c>
      <c r="CW322" s="63">
        <v>0.20852426602559901</v>
      </c>
      <c r="CX322" s="63">
        <v>0.19026790765336199</v>
      </c>
      <c r="CY322" s="63">
        <v>0.17552941750150899</v>
      </c>
      <c r="CZ322" s="63">
        <v>0.160188577031663</v>
      </c>
      <c r="DA322" s="63">
        <v>0.14461560497597001</v>
      </c>
      <c r="DB322" s="63">
        <v>0.13605299886594199</v>
      </c>
      <c r="DC322" s="63">
        <v>0.13139622998235201</v>
      </c>
      <c r="DD322" s="63">
        <v>0.131187815108182</v>
      </c>
      <c r="DE322" s="63">
        <v>0.132069256979535</v>
      </c>
      <c r="DF322" s="63">
        <v>0.13449767282335701</v>
      </c>
      <c r="DG322" s="63">
        <v>0.13625353180718699</v>
      </c>
      <c r="DH322" s="63">
        <v>0.14011498487504301</v>
      </c>
      <c r="DI322" s="63">
        <v>0.14373445076740099</v>
      </c>
      <c r="DJ322" s="63">
        <v>0.15090486699573999</v>
      </c>
      <c r="DK322" s="63">
        <v>0.151805307930927</v>
      </c>
      <c r="DL322" s="63">
        <v>0.143135001648768</v>
      </c>
      <c r="DM322" s="63">
        <v>0.139302712883527</v>
      </c>
      <c r="DN322" s="63">
        <v>0.13879331477206</v>
      </c>
      <c r="DO322" s="63">
        <v>0.13488728438073699</v>
      </c>
      <c r="DP322" s="63">
        <v>0.134056750299137</v>
      </c>
      <c r="DQ322" s="63">
        <v>0.126883375385651</v>
      </c>
      <c r="DR322" s="63">
        <v>0.117758728728317</v>
      </c>
      <c r="DS322" s="63">
        <v>0.103871548476985</v>
      </c>
      <c r="DT322" s="63">
        <v>9.5168392574577806E-2</v>
      </c>
      <c r="DU322" s="63">
        <v>9.0032332749647406E-2</v>
      </c>
      <c r="DV322" s="63">
        <v>8.7123165282186804E-2</v>
      </c>
      <c r="DW322" s="63">
        <v>8.7254350008060103E-2</v>
      </c>
      <c r="DX322" s="63">
        <v>8.4976542169186306E-2</v>
      </c>
      <c r="DY322" s="63">
        <v>8.1715991674652905E-2</v>
      </c>
      <c r="DZ322" s="63">
        <v>7.8593576803443699E-2</v>
      </c>
      <c r="EA322" s="63">
        <v>7.6243827180627902E-2</v>
      </c>
      <c r="EB322" s="63">
        <v>7.46183308750243E-2</v>
      </c>
      <c r="EC322" s="63">
        <v>7.2902898333623303E-2</v>
      </c>
      <c r="ED322" s="63">
        <v>7.0620087277181595E-2</v>
      </c>
      <c r="EE322" s="63">
        <v>6.8145760102977501E-2</v>
      </c>
      <c r="EF322" s="63">
        <v>6.6219455890089401E-2</v>
      </c>
      <c r="EG322" s="63">
        <v>6.4697617554055106E-2</v>
      </c>
      <c r="EH322" s="63">
        <v>6.32843885617628E-2</v>
      </c>
      <c r="EI322" s="63">
        <v>6.2094977289753703E-2</v>
      </c>
      <c r="EJ322" s="63">
        <v>6.0855405917919797E-2</v>
      </c>
      <c r="EK322" s="63">
        <v>5.9176121270454803E-2</v>
      </c>
      <c r="EL322" s="63">
        <v>5.69410001059832E-2</v>
      </c>
      <c r="EM322" s="63">
        <v>5.4696076038352401E-2</v>
      </c>
      <c r="EN322" s="63">
        <v>5.2674176951903601E-2</v>
      </c>
      <c r="EO322" s="63">
        <v>5.0495061515317297E-2</v>
      </c>
      <c r="EP322" s="63">
        <v>4.8662813857757198E-2</v>
      </c>
      <c r="EQ322" s="63">
        <v>4.7081909058978098E-2</v>
      </c>
      <c r="ER322" s="63">
        <v>4.6618389716657403E-2</v>
      </c>
      <c r="ES322" s="63">
        <v>4.6231112419921498E-2</v>
      </c>
      <c r="ET322" s="63">
        <v>4.5804753646399098E-2</v>
      </c>
      <c r="EU322" s="63">
        <v>4.5373171791488899E-2</v>
      </c>
      <c r="EV322" s="63">
        <v>4.5014822544856899E-2</v>
      </c>
      <c r="EW322" s="63">
        <v>4.4727492485821002E-2</v>
      </c>
      <c r="EX322" s="63">
        <v>4.4256795545352001E-2</v>
      </c>
      <c r="EY322" s="63">
        <v>4.3806945001665903E-2</v>
      </c>
      <c r="EZ322" s="63">
        <v>4.3395210006234898E-2</v>
      </c>
      <c r="FA322" s="63">
        <v>4.28303324571504E-2</v>
      </c>
      <c r="FB322" s="63">
        <v>4.23582009084148E-2</v>
      </c>
      <c r="FC322" s="63">
        <v>4.1886910840106602E-2</v>
      </c>
      <c r="FD322" s="63">
        <v>4.14162483746051E-2</v>
      </c>
      <c r="FE322" s="63">
        <v>4.0886367995514601E-2</v>
      </c>
      <c r="FF322" s="63">
        <v>4.04146884999146E-2</v>
      </c>
      <c r="FG322" s="63">
        <v>3.98797287138936E-2</v>
      </c>
      <c r="FH322" s="63">
        <v>3.93471134159359E-2</v>
      </c>
      <c r="FI322" s="63">
        <v>3.88225193949603E-2</v>
      </c>
      <c r="FJ322" s="63">
        <v>3.8420235291357997E-2</v>
      </c>
      <c r="FK322" s="63">
        <v>3.8111005315227701E-2</v>
      </c>
      <c r="FL322" s="63">
        <v>3.7779291691678603E-2</v>
      </c>
      <c r="FM322" s="63">
        <v>3.7525286237783499E-2</v>
      </c>
      <c r="FN322" s="63">
        <v>3.7223795834651199E-2</v>
      </c>
      <c r="FO322" s="63">
        <v>3.6959262615900497E-2</v>
      </c>
      <c r="FP322" s="63">
        <v>3.6762491164813102E-2</v>
      </c>
      <c r="FQ322" s="63">
        <v>3.6557218521727802E-2</v>
      </c>
      <c r="FR322" s="63">
        <v>3.64511719001816E-2</v>
      </c>
      <c r="FS322" s="63">
        <v>3.6179293475505303E-2</v>
      </c>
      <c r="FT322" s="63">
        <v>3.5957085170662997E-2</v>
      </c>
      <c r="FU322" s="63">
        <v>3.5755775481193498E-2</v>
      </c>
      <c r="FV322" s="63">
        <v>3.5565206442348903E-2</v>
      </c>
      <c r="FW322" s="63">
        <v>3.5308452696342599E-2</v>
      </c>
      <c r="FX322" s="63">
        <v>3.5069427641306099E-2</v>
      </c>
      <c r="FY322" s="63">
        <v>3.4892400448078502E-2</v>
      </c>
      <c r="FZ322" s="63">
        <v>3.4645296536530402E-2</v>
      </c>
      <c r="GA322" s="63">
        <v>3.4410161883198703E-2</v>
      </c>
      <c r="GB322" s="63">
        <v>3.4189002020672099E-2</v>
      </c>
      <c r="GC322" s="63">
        <v>3.3982377281855103E-2</v>
      </c>
      <c r="GD322" s="63">
        <v>3.3823969712899901E-2</v>
      </c>
      <c r="GE322" s="63">
        <v>3.3648417471629798E-2</v>
      </c>
      <c r="GF322" s="63">
        <v>3.3500364974777999E-2</v>
      </c>
      <c r="GG322" s="63">
        <v>3.3384080535041397E-2</v>
      </c>
      <c r="GH322" s="63">
        <v>3.3388954916543201E-2</v>
      </c>
      <c r="GI322" s="63">
        <v>3.3388140688407203E-2</v>
      </c>
      <c r="GJ322" s="63">
        <v>3.3401410869557502E-2</v>
      </c>
      <c r="GK322" s="63">
        <v>3.3460466083558203E-2</v>
      </c>
      <c r="GL322" s="63">
        <v>3.3480629578040703E-2</v>
      </c>
      <c r="GM322" s="63">
        <v>3.3513294331534903E-2</v>
      </c>
      <c r="GN322" s="63">
        <v>3.3535553190783503E-2</v>
      </c>
      <c r="GO322" s="63">
        <v>3.3673631803647699E-2</v>
      </c>
      <c r="GP322" s="63">
        <v>3.3716734282913302E-2</v>
      </c>
      <c r="GQ322" s="63">
        <v>3.3736018837513301E-2</v>
      </c>
      <c r="GR322" s="63">
        <v>3.3743269652988003E-2</v>
      </c>
      <c r="GS322" s="63">
        <v>3.3783572505393399E-2</v>
      </c>
      <c r="GT322" s="63">
        <v>3.37882395787589E-2</v>
      </c>
      <c r="GU322" s="63">
        <v>3.38448224091304E-2</v>
      </c>
      <c r="GV322" s="63">
        <v>3.3916959435036198E-2</v>
      </c>
      <c r="GW322" s="63">
        <v>3.3987128426792898E-2</v>
      </c>
      <c r="GX322" s="63">
        <v>3.4042795935534699E-2</v>
      </c>
    </row>
    <row r="323" spans="1:206" customFormat="1">
      <c r="A323" s="181" t="s">
        <v>224</v>
      </c>
      <c r="B323" t="s">
        <v>3547</v>
      </c>
      <c r="C323" t="s">
        <v>3533</v>
      </c>
      <c r="D323" s="187" t="s">
        <v>3562</v>
      </c>
      <c r="E323" t="s">
        <v>1047</v>
      </c>
      <c r="BD323" s="63">
        <v>0.79642622731713097</v>
      </c>
      <c r="BE323" s="63">
        <v>0.80250310368272304</v>
      </c>
      <c r="BF323" s="63">
        <v>0.81489091241049505</v>
      </c>
      <c r="BG323" s="63">
        <v>0.82069121889393204</v>
      </c>
      <c r="BH323" s="63">
        <v>0.81905101464901897</v>
      </c>
      <c r="BI323" s="63">
        <v>0.80703329772289201</v>
      </c>
      <c r="BJ323" s="63">
        <v>0.79624514101691002</v>
      </c>
      <c r="BK323" s="63">
        <v>0.79387709529175199</v>
      </c>
      <c r="BL323" s="63">
        <v>0.80502022592746902</v>
      </c>
      <c r="BM323" s="63">
        <v>0.82073985849868603</v>
      </c>
      <c r="BN323" s="63">
        <v>0.82338402836577296</v>
      </c>
      <c r="BO323" s="63">
        <v>0.82594336853620798</v>
      </c>
      <c r="BP323" s="63">
        <v>0.82728022574336602</v>
      </c>
      <c r="BQ323" s="63">
        <v>0.83438544096339995</v>
      </c>
      <c r="BR323" s="63">
        <v>0.82673567021938399</v>
      </c>
      <c r="BS323" s="63">
        <v>0.803314517169463</v>
      </c>
      <c r="BT323" s="63">
        <v>0.78235600044930298</v>
      </c>
      <c r="BU323" s="63">
        <v>0.811821532037316</v>
      </c>
      <c r="BV323" s="63">
        <v>0.80351321555214905</v>
      </c>
      <c r="BW323" s="63">
        <v>0.81205441100836695</v>
      </c>
      <c r="BX323" s="63">
        <v>0.82334041228322297</v>
      </c>
      <c r="BY323" s="63">
        <v>0.84125163901251898</v>
      </c>
      <c r="BZ323" s="63">
        <v>0.83806157441687601</v>
      </c>
      <c r="CA323" s="63">
        <v>0.83640323516508996</v>
      </c>
      <c r="CB323" s="63">
        <v>0.85412054975686402</v>
      </c>
      <c r="CC323" s="63">
        <v>0.85206508944479797</v>
      </c>
      <c r="CD323" s="63">
        <v>0.85291049364997196</v>
      </c>
      <c r="CE323" s="63">
        <v>0.84384597865760103</v>
      </c>
      <c r="CF323" s="63">
        <v>0.84534714414636702</v>
      </c>
      <c r="CG323" s="63">
        <v>0.85045499393340696</v>
      </c>
      <c r="CH323" s="63">
        <v>0.84668678611189896</v>
      </c>
      <c r="CI323" s="63">
        <v>0.84248948173012195</v>
      </c>
      <c r="CJ323" s="63">
        <v>0.85690180985700304</v>
      </c>
      <c r="CK323" s="63">
        <v>0.86895181514486897</v>
      </c>
      <c r="CL323" s="63">
        <v>0.875900578393905</v>
      </c>
      <c r="CM323" s="63">
        <v>0.86996338141506302</v>
      </c>
      <c r="CN323" s="63">
        <v>0.86937675502368505</v>
      </c>
      <c r="CO323" s="63">
        <v>0.87069503774025603</v>
      </c>
      <c r="CP323" s="63">
        <v>0.86497641871907205</v>
      </c>
      <c r="CQ323" s="63">
        <v>0.84188796283277001</v>
      </c>
      <c r="CR323" s="63">
        <v>0.81116713309002297</v>
      </c>
      <c r="CS323" s="63">
        <v>0.77914138641740505</v>
      </c>
      <c r="CT323" s="63">
        <v>0.73318618062426399</v>
      </c>
      <c r="CU323" s="63">
        <v>0.68044409907842496</v>
      </c>
      <c r="CV323" s="63">
        <v>0.63974603939312902</v>
      </c>
      <c r="CW323" s="63">
        <v>0.59109554339802695</v>
      </c>
      <c r="CX323" s="63">
        <v>0.55916768299091102</v>
      </c>
      <c r="CY323" s="63">
        <v>0.52723903612091705</v>
      </c>
      <c r="CZ323" s="63">
        <v>0.50348743242210703</v>
      </c>
      <c r="DA323" s="63">
        <v>0.48019360096525499</v>
      </c>
      <c r="DB323" s="63">
        <v>0.47395753975721999</v>
      </c>
      <c r="DC323" s="63">
        <v>0.45865176339470198</v>
      </c>
      <c r="DD323" s="63">
        <v>0.45327707703812398</v>
      </c>
      <c r="DE323" s="63">
        <v>0.44768416977980102</v>
      </c>
      <c r="DF323" s="63">
        <v>0.44095245235471803</v>
      </c>
      <c r="DG323" s="63">
        <v>0.42477071679092399</v>
      </c>
      <c r="DH323" s="63">
        <v>0.42065877965478099</v>
      </c>
      <c r="DI323" s="63">
        <v>0.422488548237067</v>
      </c>
      <c r="DJ323" s="63">
        <v>0.43295447019210598</v>
      </c>
      <c r="DK323" s="63">
        <v>0.43297425039141701</v>
      </c>
      <c r="DL323" s="63">
        <v>0.42108650013661197</v>
      </c>
      <c r="DM323" s="63">
        <v>0.418034036272041</v>
      </c>
      <c r="DN323" s="63">
        <v>0.428452731801028</v>
      </c>
      <c r="DO323" s="63">
        <v>0.42251729529139498</v>
      </c>
      <c r="DP323" s="63">
        <v>0.422659024984266</v>
      </c>
      <c r="DQ323" s="63">
        <v>0.41969380431004299</v>
      </c>
      <c r="DR323" s="63">
        <v>0.40966751862029499</v>
      </c>
      <c r="DS323" s="63">
        <v>0.38317876755420799</v>
      </c>
      <c r="DT323" s="63">
        <v>0.369885119318762</v>
      </c>
      <c r="DU323" s="63">
        <v>0.35502188997782402</v>
      </c>
      <c r="DV323" s="63">
        <v>0.34831473641570598</v>
      </c>
      <c r="DW323" s="63">
        <v>0.34873336840282498</v>
      </c>
      <c r="DX323" s="63">
        <v>0.34111152881732298</v>
      </c>
      <c r="DY323" s="63">
        <v>0.33441302298507503</v>
      </c>
      <c r="DZ323" s="63">
        <v>0.33043002586536702</v>
      </c>
      <c r="EA323" s="63">
        <v>0.32602487285519799</v>
      </c>
      <c r="EB323" s="63">
        <v>0.321272875202681</v>
      </c>
      <c r="EC323" s="63">
        <v>0.316218788784975</v>
      </c>
      <c r="ED323" s="63">
        <v>0.30982720357520899</v>
      </c>
      <c r="EE323" s="63">
        <v>0.30285919379030601</v>
      </c>
      <c r="EF323" s="63">
        <v>0.297189558484866</v>
      </c>
      <c r="EG323" s="63">
        <v>0.29184931449399898</v>
      </c>
      <c r="EH323" s="63">
        <v>0.28581774666725202</v>
      </c>
      <c r="EI323" s="63">
        <v>0.27919698529870501</v>
      </c>
      <c r="EJ323" s="63">
        <v>0.27234365227749102</v>
      </c>
      <c r="EK323" s="63">
        <v>0.26590056946030499</v>
      </c>
      <c r="EL323" s="63">
        <v>0.25932520795789898</v>
      </c>
      <c r="EM323" s="63">
        <v>0.25242140559208098</v>
      </c>
      <c r="EN323" s="63">
        <v>0.24539068242480599</v>
      </c>
      <c r="EO323" s="63">
        <v>0.23777359281957</v>
      </c>
      <c r="EP323" s="63">
        <v>0.23064806905461999</v>
      </c>
      <c r="EQ323" s="63">
        <v>0.222690031792634</v>
      </c>
      <c r="ER323" s="63">
        <v>0.22056602531782299</v>
      </c>
      <c r="ES323" s="63">
        <v>0.218614015092291</v>
      </c>
      <c r="ET323" s="63">
        <v>0.21663425718811399</v>
      </c>
      <c r="EU323" s="63">
        <v>0.21494262229428501</v>
      </c>
      <c r="EV323" s="63">
        <v>0.21409140143843899</v>
      </c>
      <c r="EW323" s="63">
        <v>0.21390093057111101</v>
      </c>
      <c r="EX323" s="63">
        <v>0.212809857512123</v>
      </c>
      <c r="EY323" s="63">
        <v>0.21200603475417301</v>
      </c>
      <c r="EZ323" s="63">
        <v>0.21166010817816799</v>
      </c>
      <c r="FA323" s="63">
        <v>0.21053319796757</v>
      </c>
      <c r="FB323" s="63">
        <v>0.210020557278078</v>
      </c>
      <c r="FC323" s="63">
        <v>0.20951729363969199</v>
      </c>
      <c r="FD323" s="63">
        <v>0.20897740779457899</v>
      </c>
      <c r="FE323" s="63">
        <v>0.208030556450855</v>
      </c>
      <c r="FF323" s="63">
        <v>0.207336707702932</v>
      </c>
      <c r="FG323" s="63">
        <v>0.20636816944474501</v>
      </c>
      <c r="FH323" s="63">
        <v>0.2055159590441</v>
      </c>
      <c r="FI323" s="63">
        <v>0.20452516302191801</v>
      </c>
      <c r="FJ323" s="63">
        <v>0.20366042479247901</v>
      </c>
      <c r="FK323" s="63">
        <v>0.20307206994190899</v>
      </c>
      <c r="FL323" s="63">
        <v>0.20221035511298899</v>
      </c>
      <c r="FM323" s="63">
        <v>0.20171060082329501</v>
      </c>
      <c r="FN323" s="63">
        <v>0.20074395259891101</v>
      </c>
      <c r="FO323" s="63">
        <v>0.19999851467744101</v>
      </c>
      <c r="FP323" s="63">
        <v>0.19962464884794201</v>
      </c>
      <c r="FQ323" s="63">
        <v>0.19925108594367999</v>
      </c>
      <c r="FR323" s="63">
        <v>0.199658829029774</v>
      </c>
      <c r="FS323" s="63">
        <v>0.19906293014677701</v>
      </c>
      <c r="FT323" s="63">
        <v>0.198862291863282</v>
      </c>
      <c r="FU323" s="63">
        <v>0.19880648299200099</v>
      </c>
      <c r="FV323" s="63">
        <v>0.19869599368125099</v>
      </c>
      <c r="FW323" s="63">
        <v>0.19802673274822299</v>
      </c>
      <c r="FX323" s="63">
        <v>0.197491493579456</v>
      </c>
      <c r="FY323" s="63">
        <v>0.19730287825359799</v>
      </c>
      <c r="FZ323" s="63">
        <v>0.19672640936104899</v>
      </c>
      <c r="GA323" s="63">
        <v>0.19629373799209399</v>
      </c>
      <c r="GB323" s="63">
        <v>0.195941309912259</v>
      </c>
      <c r="GC323" s="63">
        <v>0.19557667040736301</v>
      </c>
      <c r="GD323" s="63">
        <v>0.19535734516988801</v>
      </c>
      <c r="GE323" s="63">
        <v>0.19476620525272201</v>
      </c>
      <c r="GF323" s="63">
        <v>0.19428753543542501</v>
      </c>
      <c r="GG323" s="63">
        <v>0.19401779829972199</v>
      </c>
      <c r="GH323" s="63">
        <v>0.194224609793367</v>
      </c>
      <c r="GI323" s="63">
        <v>0.194258544604068</v>
      </c>
      <c r="GJ323" s="63">
        <v>0.194294616496448</v>
      </c>
      <c r="GK323" s="63">
        <v>0.19450697489868801</v>
      </c>
      <c r="GL323" s="63">
        <v>0.19451229474505199</v>
      </c>
      <c r="GM323" s="63">
        <v>0.194556640692609</v>
      </c>
      <c r="GN323" s="63">
        <v>0.194542043037189</v>
      </c>
      <c r="GO323" s="63">
        <v>0.195219415501344</v>
      </c>
      <c r="GP323" s="63">
        <v>0.195375703978307</v>
      </c>
      <c r="GQ323" s="63">
        <v>0.195409345121211</v>
      </c>
      <c r="GR323" s="63">
        <v>0.19528935619348001</v>
      </c>
      <c r="GS323" s="63">
        <v>0.195469928438602</v>
      </c>
      <c r="GT323" s="63">
        <v>0.195421535999065</v>
      </c>
      <c r="GU323" s="63">
        <v>0.19564407153444499</v>
      </c>
      <c r="GV323" s="63">
        <v>0.195914611929903</v>
      </c>
      <c r="GW323" s="63">
        <v>0.19629024673081399</v>
      </c>
      <c r="GX323" s="63">
        <v>0.19661905189449899</v>
      </c>
    </row>
    <row r="324" spans="1:206" customFormat="1">
      <c r="A324" s="181" t="s">
        <v>224</v>
      </c>
      <c r="B324" t="s">
        <v>3547</v>
      </c>
      <c r="C324" t="s">
        <v>3533</v>
      </c>
      <c r="D324" s="187" t="s">
        <v>3562</v>
      </c>
      <c r="E324" t="s">
        <v>1048</v>
      </c>
      <c r="BD324" s="63">
        <v>0.90217666249282202</v>
      </c>
      <c r="BE324" s="63">
        <v>0.90182715994076401</v>
      </c>
      <c r="BF324" s="63">
        <v>0.89830918031450102</v>
      </c>
      <c r="BG324" s="63">
        <v>0.89640778812837196</v>
      </c>
      <c r="BH324" s="63">
        <v>0.88791423268404601</v>
      </c>
      <c r="BI324" s="63">
        <v>0.87458352951083995</v>
      </c>
      <c r="BJ324" s="63">
        <v>0.83698380428674501</v>
      </c>
      <c r="BK324" s="63">
        <v>0.79929403909547603</v>
      </c>
      <c r="BL324" s="63">
        <v>0.77553694208150503</v>
      </c>
      <c r="BM324" s="63">
        <v>0.76602057187136796</v>
      </c>
      <c r="BN324" s="63">
        <v>0.74708279160242197</v>
      </c>
      <c r="BO324" s="63">
        <v>0.73061113988396498</v>
      </c>
      <c r="BP324" s="63">
        <v>0.71571975198535898</v>
      </c>
      <c r="BQ324" s="63">
        <v>0.69950356678626802</v>
      </c>
      <c r="BR324" s="63">
        <v>0.66763745190883805</v>
      </c>
      <c r="BS324" s="63">
        <v>0.64498672843618199</v>
      </c>
      <c r="BT324" s="63">
        <v>0.62653548298470096</v>
      </c>
      <c r="BU324" s="63">
        <v>0.63004087687007104</v>
      </c>
      <c r="BV324" s="63">
        <v>0.61664790906564104</v>
      </c>
      <c r="BW324" s="63">
        <v>0.60373547123155702</v>
      </c>
      <c r="BX324" s="63">
        <v>0.59659495839278498</v>
      </c>
      <c r="BY324" s="63">
        <v>0.60447859806776305</v>
      </c>
      <c r="BZ324" s="63">
        <v>0.62529860841668705</v>
      </c>
      <c r="CA324" s="63">
        <v>0.62174036694567003</v>
      </c>
      <c r="CB324" s="63">
        <v>0.63669035021998999</v>
      </c>
      <c r="CC324" s="63">
        <v>0.62817948195815199</v>
      </c>
      <c r="CD324" s="63">
        <v>0.61543483665117804</v>
      </c>
      <c r="CE324" s="63">
        <v>0.60138351982559102</v>
      </c>
      <c r="CF324" s="63">
        <v>0.58908250278788199</v>
      </c>
      <c r="CG324" s="63">
        <v>0.57873061365672995</v>
      </c>
      <c r="CH324" s="63">
        <v>0.56942601796576497</v>
      </c>
      <c r="CI324" s="63">
        <v>0.56875390774043999</v>
      </c>
      <c r="CJ324" s="63">
        <v>0.57931133834052995</v>
      </c>
      <c r="CK324" s="63">
        <v>0.60082275926214501</v>
      </c>
      <c r="CL324" s="63">
        <v>0.60519631411438102</v>
      </c>
      <c r="CM324" s="63">
        <v>0.60685631076120305</v>
      </c>
      <c r="CN324" s="63">
        <v>0.61595967611792102</v>
      </c>
      <c r="CO324" s="63">
        <v>0.61553381477193903</v>
      </c>
      <c r="CP324" s="63">
        <v>0.59457064826500405</v>
      </c>
      <c r="CQ324" s="63">
        <v>0.55258359655128597</v>
      </c>
      <c r="CR324" s="63">
        <v>0.51462421340018305</v>
      </c>
      <c r="CS324" s="63">
        <v>0.48019572547563699</v>
      </c>
      <c r="CT324" s="63">
        <v>0.44599581407736699</v>
      </c>
      <c r="CU324" s="63">
        <v>0.42309489883794299</v>
      </c>
      <c r="CV324" s="63">
        <v>0.41664307906826398</v>
      </c>
      <c r="CW324" s="63">
        <v>0.40531498864897503</v>
      </c>
      <c r="CX324" s="63">
        <v>0.39885642628107798</v>
      </c>
      <c r="CY324" s="63">
        <v>0.391444803680076</v>
      </c>
      <c r="CZ324" s="63">
        <v>0.38476279632369098</v>
      </c>
      <c r="DA324" s="63">
        <v>0.37890085200115597</v>
      </c>
      <c r="DB324" s="63">
        <v>0.387765475387846</v>
      </c>
      <c r="DC324" s="63">
        <v>0.39266960292592901</v>
      </c>
      <c r="DD324" s="63">
        <v>0.40182929730570499</v>
      </c>
      <c r="DE324" s="63">
        <v>0.41279518238040303</v>
      </c>
      <c r="DF324" s="63">
        <v>0.41872655710741602</v>
      </c>
      <c r="DG324" s="63">
        <v>0.42232061504599899</v>
      </c>
      <c r="DH324" s="63">
        <v>0.431208965597635</v>
      </c>
      <c r="DI324" s="63">
        <v>0.449260162959286</v>
      </c>
      <c r="DJ324" s="63">
        <v>0.47011085250159701</v>
      </c>
      <c r="DK324" s="63">
        <v>0.48232187157927597</v>
      </c>
      <c r="DL324" s="63">
        <v>0.48687218627960399</v>
      </c>
      <c r="DM324" s="63">
        <v>0.48867709105041901</v>
      </c>
      <c r="DN324" s="63">
        <v>0.50298694617192596</v>
      </c>
      <c r="DO324" s="63">
        <v>0.50542625487594195</v>
      </c>
      <c r="DP324" s="63">
        <v>0.51397244609995196</v>
      </c>
      <c r="DQ324" s="63">
        <v>0.51970390629178398</v>
      </c>
      <c r="DR324" s="63">
        <v>0.518112446875437</v>
      </c>
      <c r="DS324" s="63">
        <v>0.48917546323087902</v>
      </c>
      <c r="DT324" s="63">
        <v>0.47647527927065803</v>
      </c>
      <c r="DU324" s="63">
        <v>0.46420096613133899</v>
      </c>
      <c r="DV324" s="63">
        <v>0.46206426467240902</v>
      </c>
      <c r="DW324" s="63">
        <v>0.46381964084432398</v>
      </c>
      <c r="DX324" s="63">
        <v>0.46715920577700099</v>
      </c>
      <c r="DY324" s="63">
        <v>0.470371854552595</v>
      </c>
      <c r="DZ324" s="63">
        <v>0.47045406017697899</v>
      </c>
      <c r="EA324" s="63">
        <v>0.47021517720856798</v>
      </c>
      <c r="EB324" s="63">
        <v>0.470000388230988</v>
      </c>
      <c r="EC324" s="63">
        <v>0.47053119519846098</v>
      </c>
      <c r="ED324" s="63">
        <v>0.47105114446323099</v>
      </c>
      <c r="EE324" s="63">
        <v>0.47069951205316102</v>
      </c>
      <c r="EF324" s="63">
        <v>0.47057045030653599</v>
      </c>
      <c r="EG324" s="63">
        <v>0.469856075865977</v>
      </c>
      <c r="EH324" s="63">
        <v>0.46866497418387099</v>
      </c>
      <c r="EI324" s="63">
        <v>0.467266253961722</v>
      </c>
      <c r="EJ324" s="63">
        <v>0.46621270236727202</v>
      </c>
      <c r="EK324" s="63">
        <v>0.46651547252138098</v>
      </c>
      <c r="EL324" s="63">
        <v>0.46701543534682299</v>
      </c>
      <c r="EM324" s="63">
        <v>0.46734467703324201</v>
      </c>
      <c r="EN324" s="63">
        <v>0.46680406376995398</v>
      </c>
      <c r="EO324" s="63">
        <v>0.46479424276311598</v>
      </c>
      <c r="EP324" s="63">
        <v>0.46479442335024002</v>
      </c>
      <c r="EQ324" s="63">
        <v>0.46517207077825301</v>
      </c>
      <c r="ER324" s="63">
        <v>0.467150584303132</v>
      </c>
      <c r="ES324" s="63">
        <v>0.469441336935913</v>
      </c>
      <c r="ET324" s="63">
        <v>0.47127910487969499</v>
      </c>
      <c r="EU324" s="63">
        <v>0.471607981056481</v>
      </c>
      <c r="EV324" s="63">
        <v>0.471675594573705</v>
      </c>
      <c r="EW324" s="63">
        <v>0.47208197585144301</v>
      </c>
      <c r="EX324" s="63">
        <v>0.47026892585486701</v>
      </c>
      <c r="EY324" s="63">
        <v>0.46971197504707002</v>
      </c>
      <c r="EZ324" s="63">
        <v>0.47080668941482301</v>
      </c>
      <c r="FA324" s="63">
        <v>0.47016263104145201</v>
      </c>
      <c r="FB324" s="63">
        <v>0.47101758630020202</v>
      </c>
      <c r="FC324" s="63">
        <v>0.47170034572310099</v>
      </c>
      <c r="FD324" s="63">
        <v>0.47207179013261302</v>
      </c>
      <c r="FE324" s="63">
        <v>0.471787076981384</v>
      </c>
      <c r="FF324" s="63">
        <v>0.471976674526285</v>
      </c>
      <c r="FG324" s="63">
        <v>0.47160366040212598</v>
      </c>
      <c r="FH324" s="63">
        <v>0.47169655805989702</v>
      </c>
      <c r="FI324" s="63">
        <v>0.471313612315021</v>
      </c>
      <c r="FJ324" s="63">
        <v>0.47104564314088498</v>
      </c>
      <c r="FK324" s="63">
        <v>0.47151143155520098</v>
      </c>
      <c r="FL324" s="63">
        <v>0.47152998709974803</v>
      </c>
      <c r="FM324" s="63">
        <v>0.47272101560683699</v>
      </c>
      <c r="FN324" s="63">
        <v>0.47251632342528399</v>
      </c>
      <c r="FO324" s="63">
        <v>0.47248468991299297</v>
      </c>
      <c r="FP324" s="63">
        <v>0.47325614808911798</v>
      </c>
      <c r="FQ324" s="63">
        <v>0.47392840739359099</v>
      </c>
      <c r="FR324" s="63">
        <v>0.47616431259831299</v>
      </c>
      <c r="FS324" s="63">
        <v>0.475778435086124</v>
      </c>
      <c r="FT324" s="63">
        <v>0.47649569099426797</v>
      </c>
      <c r="FU324" s="63">
        <v>0.47760596625132801</v>
      </c>
      <c r="FV324" s="63">
        <v>0.47858444039716602</v>
      </c>
      <c r="FW324" s="63">
        <v>0.478276990308108</v>
      </c>
      <c r="FX324" s="63">
        <v>0.47827473902489298</v>
      </c>
      <c r="FY324" s="63">
        <v>0.47919718717838</v>
      </c>
      <c r="FZ324" s="63">
        <v>0.47920056353625501</v>
      </c>
      <c r="GA324" s="63">
        <v>0.47934824728478798</v>
      </c>
      <c r="GB324" s="63">
        <v>0.479670443476368</v>
      </c>
      <c r="GC324" s="63">
        <v>0.47994853133602799</v>
      </c>
      <c r="GD324" s="63">
        <v>0.48054014269977902</v>
      </c>
      <c r="GE324" s="63">
        <v>0.48008302860644603</v>
      </c>
      <c r="GF324" s="63">
        <v>0.479947324798361</v>
      </c>
      <c r="GG324" s="63">
        <v>0.48025914091368299</v>
      </c>
      <c r="GH324" s="63">
        <v>0.48090063848595199</v>
      </c>
      <c r="GI324" s="63">
        <v>0.48089995472480901</v>
      </c>
      <c r="GJ324" s="63">
        <v>0.48089509610394698</v>
      </c>
      <c r="GK324" s="63">
        <v>0.48128416629017101</v>
      </c>
      <c r="GL324" s="63">
        <v>0.48124385971928202</v>
      </c>
      <c r="GM324" s="63">
        <v>0.48136241699397703</v>
      </c>
      <c r="GN324" s="63">
        <v>0.481193558832477</v>
      </c>
      <c r="GO324" s="63">
        <v>0.48265792100663102</v>
      </c>
      <c r="GP324" s="63">
        <v>0.482833038089304</v>
      </c>
      <c r="GQ324" s="63">
        <v>0.48264646009613499</v>
      </c>
      <c r="GR324" s="63">
        <v>0.48210787961943802</v>
      </c>
      <c r="GS324" s="63">
        <v>0.48231069881421701</v>
      </c>
      <c r="GT324" s="63">
        <v>0.482077705006902</v>
      </c>
      <c r="GU324" s="63">
        <v>0.48257213386857201</v>
      </c>
      <c r="GV324" s="63">
        <v>0.48317608270533702</v>
      </c>
      <c r="GW324" s="63">
        <v>0.48401551204332099</v>
      </c>
      <c r="GX324" s="63">
        <v>0.48486325103745698</v>
      </c>
    </row>
    <row r="325" spans="1:206" customFormat="1">
      <c r="A325" s="181" t="s">
        <v>224</v>
      </c>
      <c r="B325" t="s">
        <v>3547</v>
      </c>
      <c r="C325" t="s">
        <v>3533</v>
      </c>
      <c r="D325" s="187" t="s">
        <v>3562</v>
      </c>
      <c r="E325" t="s">
        <v>1049</v>
      </c>
      <c r="BD325" s="63">
        <v>0.57661323915801599</v>
      </c>
      <c r="BE325" s="63">
        <v>0.59134202075212705</v>
      </c>
      <c r="BF325" s="63">
        <v>0.59431609916738404</v>
      </c>
      <c r="BG325" s="63">
        <v>0.59503406703932804</v>
      </c>
      <c r="BH325" s="63">
        <v>0.59560784274782796</v>
      </c>
      <c r="BI325" s="63">
        <v>0.58723740271532399</v>
      </c>
      <c r="BJ325" s="63">
        <v>0.57610782808062799</v>
      </c>
      <c r="BK325" s="63">
        <v>0.55732970062855502</v>
      </c>
      <c r="BL325" s="63">
        <v>0.53682602260509205</v>
      </c>
      <c r="BM325" s="63">
        <v>0.49652065359064801</v>
      </c>
      <c r="BN325" s="63">
        <v>0.47691185732332197</v>
      </c>
      <c r="BO325" s="63">
        <v>0.45485836889811898</v>
      </c>
      <c r="BP325" s="63">
        <v>0.43230657826846902</v>
      </c>
      <c r="BQ325" s="63">
        <v>0.41572479558825198</v>
      </c>
      <c r="BR325" s="63">
        <v>0.40079801081343502</v>
      </c>
      <c r="BS325" s="63">
        <v>0.39858977591995798</v>
      </c>
      <c r="BT325" s="63">
        <v>0.40237125167912002</v>
      </c>
      <c r="BU325" s="63">
        <v>0.41899474320457097</v>
      </c>
      <c r="BV325" s="63">
        <v>0.41094508945311597</v>
      </c>
      <c r="BW325" s="63">
        <v>0.39004428942112901</v>
      </c>
      <c r="BX325" s="63">
        <v>0.373201252495237</v>
      </c>
      <c r="BY325" s="63">
        <v>0.36031468883521101</v>
      </c>
      <c r="BZ325" s="63">
        <v>0.34372277465117601</v>
      </c>
      <c r="CA325" s="63">
        <v>0.32927947150176901</v>
      </c>
      <c r="CB325" s="63">
        <v>0.32190048976580699</v>
      </c>
      <c r="CC325" s="63">
        <v>0.31373738111286698</v>
      </c>
      <c r="CD325" s="63">
        <v>0.31395352150994199</v>
      </c>
      <c r="CE325" s="63">
        <v>0.32127567967881698</v>
      </c>
      <c r="CF325" s="63">
        <v>0.31243932998080798</v>
      </c>
      <c r="CG325" s="63">
        <v>0.30259937662181202</v>
      </c>
      <c r="CH325" s="63">
        <v>0.28825775950420002</v>
      </c>
      <c r="CI325" s="63">
        <v>0.28365910874341099</v>
      </c>
      <c r="CJ325" s="63">
        <v>0.28926980432823901</v>
      </c>
      <c r="CK325" s="63">
        <v>0.29980041227115101</v>
      </c>
      <c r="CL325" s="63">
        <v>0.30105690270639002</v>
      </c>
      <c r="CM325" s="63">
        <v>0.301607079608191</v>
      </c>
      <c r="CN325" s="63">
        <v>0.31053219718603198</v>
      </c>
      <c r="CO325" s="63">
        <v>0.31012787605942799</v>
      </c>
      <c r="CP325" s="63">
        <v>0.29632772477036901</v>
      </c>
      <c r="CQ325" s="63">
        <v>0.274531962994294</v>
      </c>
      <c r="CR325" s="63">
        <v>0.25290472882626602</v>
      </c>
      <c r="CS325" s="63">
        <v>0.232057117770466</v>
      </c>
      <c r="CT325" s="63">
        <v>0.20913199338298699</v>
      </c>
      <c r="CU325" s="63">
        <v>0.19175078042090299</v>
      </c>
      <c r="CV325" s="63">
        <v>0.18717227841099701</v>
      </c>
      <c r="CW325" s="63">
        <v>0.18219866503917001</v>
      </c>
      <c r="CX325" s="63">
        <v>0.18393627976032301</v>
      </c>
      <c r="CY325" s="63">
        <v>0.18587920420293</v>
      </c>
      <c r="CZ325" s="63">
        <v>0.18841318924792599</v>
      </c>
      <c r="DA325" s="63">
        <v>0.18975449512863801</v>
      </c>
      <c r="DB325" s="63">
        <v>0.20015967615028599</v>
      </c>
      <c r="DC325" s="63">
        <v>0.20946875832124201</v>
      </c>
      <c r="DD325" s="63">
        <v>0.22019918661351001</v>
      </c>
      <c r="DE325" s="63">
        <v>0.23029839626947399</v>
      </c>
      <c r="DF325" s="63">
        <v>0.24063267479439901</v>
      </c>
      <c r="DG325" s="63">
        <v>0.25190042523841599</v>
      </c>
      <c r="DH325" s="63">
        <v>0.26672181813566398</v>
      </c>
      <c r="DI325" s="63">
        <v>0.28964431679803299</v>
      </c>
      <c r="DJ325" s="63">
        <v>0.31501674413772301</v>
      </c>
      <c r="DK325" s="63">
        <v>0.33096928325599201</v>
      </c>
      <c r="DL325" s="63">
        <v>0.34211131648042598</v>
      </c>
      <c r="DM325" s="63">
        <v>0.34550937829452499</v>
      </c>
      <c r="DN325" s="63">
        <v>0.36052331914913699</v>
      </c>
      <c r="DO325" s="63">
        <v>0.36694532853735401</v>
      </c>
      <c r="DP325" s="63">
        <v>0.382081084647652</v>
      </c>
      <c r="DQ325" s="63">
        <v>0.39037435475722798</v>
      </c>
      <c r="DR325" s="63">
        <v>0.39779760730929697</v>
      </c>
      <c r="DS325" s="63">
        <v>0.38259643142800098</v>
      </c>
      <c r="DT325" s="63">
        <v>0.378008173452277</v>
      </c>
      <c r="DU325" s="63">
        <v>0.36675234273782098</v>
      </c>
      <c r="DV325" s="63">
        <v>0.36476623517887602</v>
      </c>
      <c r="DW325" s="63">
        <v>0.366428274655487</v>
      </c>
      <c r="DX325" s="63">
        <v>0.37483655943892003</v>
      </c>
      <c r="DY325" s="63">
        <v>0.384063110932507</v>
      </c>
      <c r="DZ325" s="63">
        <v>0.39046563820037899</v>
      </c>
      <c r="EA325" s="63">
        <v>0.39743547243632199</v>
      </c>
      <c r="EB325" s="63">
        <v>0.404861728148177</v>
      </c>
      <c r="EC325" s="63">
        <v>0.41295412328717601</v>
      </c>
      <c r="ED325" s="63">
        <v>0.421237610382587</v>
      </c>
      <c r="EE325" s="63">
        <v>0.428909924134948</v>
      </c>
      <c r="EF325" s="63">
        <v>0.437281361752968</v>
      </c>
      <c r="EG325" s="63">
        <v>0.44547335437207503</v>
      </c>
      <c r="EH325" s="63">
        <v>0.453036170609671</v>
      </c>
      <c r="EI325" s="63">
        <v>0.46054756152933002</v>
      </c>
      <c r="EJ325" s="63">
        <v>0.467822852057171</v>
      </c>
      <c r="EK325" s="63">
        <v>0.47522139797479401</v>
      </c>
      <c r="EL325" s="63">
        <v>0.48184532778151501</v>
      </c>
      <c r="EM325" s="63">
        <v>0.48863224077226802</v>
      </c>
      <c r="EN325" s="63">
        <v>0.49564017599892202</v>
      </c>
      <c r="EO325" s="63">
        <v>0.50143042194015097</v>
      </c>
      <c r="EP325" s="63">
        <v>0.50859241905488095</v>
      </c>
      <c r="EQ325" s="63">
        <v>0.51585374171410503</v>
      </c>
      <c r="ER325" s="63">
        <v>0.51806974147033302</v>
      </c>
      <c r="ES325" s="63">
        <v>0.52078416041222397</v>
      </c>
      <c r="ET325" s="63">
        <v>0.52334985097877595</v>
      </c>
      <c r="EU325" s="63">
        <v>0.52533577005592802</v>
      </c>
      <c r="EV325" s="63">
        <v>0.52843125743220898</v>
      </c>
      <c r="EW325" s="63">
        <v>0.532288450909019</v>
      </c>
      <c r="EX325" s="63">
        <v>0.53317161288700998</v>
      </c>
      <c r="EY325" s="63">
        <v>0.53465707921918604</v>
      </c>
      <c r="EZ325" s="63">
        <v>0.53732705127379998</v>
      </c>
      <c r="FA325" s="63">
        <v>0.53812380934034598</v>
      </c>
      <c r="FB325" s="63">
        <v>0.54073298266328396</v>
      </c>
      <c r="FC325" s="63">
        <v>0.54338100243897303</v>
      </c>
      <c r="FD325" s="63">
        <v>0.54595698914033197</v>
      </c>
      <c r="FE325" s="63">
        <v>0.54751736389886796</v>
      </c>
      <c r="FF325" s="63">
        <v>0.54910325378346403</v>
      </c>
      <c r="FG325" s="63">
        <v>0.54967969808598205</v>
      </c>
      <c r="FH325" s="63">
        <v>0.55066897782320301</v>
      </c>
      <c r="FI325" s="63">
        <v>0.55097164639892404</v>
      </c>
      <c r="FJ325" s="63">
        <v>0.55142273143003595</v>
      </c>
      <c r="FK325" s="63">
        <v>0.55265218191236098</v>
      </c>
      <c r="FL325" s="63">
        <v>0.55327427828732301</v>
      </c>
      <c r="FM325" s="63">
        <v>0.55535625471888606</v>
      </c>
      <c r="FN325" s="63">
        <v>0.55559691835893898</v>
      </c>
      <c r="FO325" s="63">
        <v>0.55596046727256998</v>
      </c>
      <c r="FP325" s="63">
        <v>0.55741543588279296</v>
      </c>
      <c r="FQ325" s="63">
        <v>0.55878341408369103</v>
      </c>
      <c r="FR325" s="63">
        <v>0.56178617513469498</v>
      </c>
      <c r="FS325" s="63">
        <v>0.56163032676105396</v>
      </c>
      <c r="FT325" s="63">
        <v>0.56267394046706198</v>
      </c>
      <c r="FU325" s="63">
        <v>0.56411821966801001</v>
      </c>
      <c r="FV325" s="63">
        <v>0.56554961386375002</v>
      </c>
      <c r="FW325" s="63">
        <v>0.56556329303680597</v>
      </c>
      <c r="FX325" s="63">
        <v>0.56590201979607802</v>
      </c>
      <c r="FY325" s="63">
        <v>0.56727572314300101</v>
      </c>
      <c r="FZ325" s="63">
        <v>0.56757827822638396</v>
      </c>
      <c r="GA325" s="63">
        <v>0.568148565797987</v>
      </c>
      <c r="GB325" s="63">
        <v>0.56901181012480495</v>
      </c>
      <c r="GC325" s="63">
        <v>0.56983997585282498</v>
      </c>
      <c r="GD325" s="63">
        <v>0.57104119170151602</v>
      </c>
      <c r="GE325" s="63">
        <v>0.57104549682031103</v>
      </c>
      <c r="GF325" s="63">
        <v>0.57144243446170395</v>
      </c>
      <c r="GG325" s="63">
        <v>0.57247878507347405</v>
      </c>
      <c r="GH325" s="63">
        <v>0.57342342531860002</v>
      </c>
      <c r="GI325" s="63">
        <v>0.57364423186210201</v>
      </c>
      <c r="GJ325" s="63">
        <v>0.57387548669187705</v>
      </c>
      <c r="GK325" s="63">
        <v>0.57455790473149504</v>
      </c>
      <c r="GL325" s="63">
        <v>0.57472654920114297</v>
      </c>
      <c r="GM325" s="63">
        <v>0.57507639318082604</v>
      </c>
      <c r="GN325" s="63">
        <v>0.57497489572762295</v>
      </c>
      <c r="GO325" s="63">
        <v>0.57675149965580697</v>
      </c>
      <c r="GP325" s="63">
        <v>0.57700466700833597</v>
      </c>
      <c r="GQ325" s="63">
        <v>0.57688878341357797</v>
      </c>
      <c r="GR325" s="63">
        <v>0.57638247144622401</v>
      </c>
      <c r="GS325" s="63">
        <v>0.57656563355289603</v>
      </c>
      <c r="GT325" s="63">
        <v>0.57622233061728201</v>
      </c>
      <c r="GU325" s="63">
        <v>0.57667000503138399</v>
      </c>
      <c r="GV325" s="63">
        <v>0.57731487826583205</v>
      </c>
      <c r="GW325" s="63">
        <v>0.57818230215673705</v>
      </c>
      <c r="GX325" s="63">
        <v>0.57899792420138796</v>
      </c>
    </row>
    <row r="326" spans="1:206" customFormat="1">
      <c r="A326" s="181" t="s">
        <v>224</v>
      </c>
      <c r="B326" t="s">
        <v>3547</v>
      </c>
      <c r="C326" t="s">
        <v>3533</v>
      </c>
      <c r="D326" s="187" t="s">
        <v>3562</v>
      </c>
      <c r="E326" t="s">
        <v>1050</v>
      </c>
      <c r="BD326" s="63">
        <v>0.36193230806425503</v>
      </c>
      <c r="BE326" s="63">
        <v>0.34764186638646</v>
      </c>
      <c r="BF326" s="63">
        <v>0.34349498416723601</v>
      </c>
      <c r="BG326" s="63">
        <v>0.333340434532642</v>
      </c>
      <c r="BH326" s="63">
        <v>0.34414290984787499</v>
      </c>
      <c r="BI326" s="63">
        <v>0.34047875595274102</v>
      </c>
      <c r="BJ326" s="63">
        <v>0.336043413327621</v>
      </c>
      <c r="BK326" s="63">
        <v>0.32713833190046998</v>
      </c>
      <c r="BL326" s="63">
        <v>0.302670039453666</v>
      </c>
      <c r="BM326" s="63">
        <v>0.28252325906904002</v>
      </c>
      <c r="BN326" s="63">
        <v>0.263442634368249</v>
      </c>
      <c r="BO326" s="63">
        <v>0.24239448530181101</v>
      </c>
      <c r="BP326" s="63">
        <v>0.22582733673491701</v>
      </c>
      <c r="BQ326" s="63">
        <v>0.21452832622620099</v>
      </c>
      <c r="BR326" s="63">
        <v>0.20386694352715301</v>
      </c>
      <c r="BS326" s="63">
        <v>0.198600221098541</v>
      </c>
      <c r="BT326" s="63">
        <v>0.191165019317239</v>
      </c>
      <c r="BU326" s="63">
        <v>0.19144315022580799</v>
      </c>
      <c r="BV326" s="63">
        <v>0.18665083595660001</v>
      </c>
      <c r="BW326" s="63">
        <v>0.18065967064864299</v>
      </c>
      <c r="BX326" s="63">
        <v>0.179232529342289</v>
      </c>
      <c r="BY326" s="63">
        <v>0.18012726362531301</v>
      </c>
      <c r="BZ326" s="63">
        <v>0.18023040166923199</v>
      </c>
      <c r="CA326" s="63">
        <v>0.17380294587033501</v>
      </c>
      <c r="CB326" s="63">
        <v>0.165396513797957</v>
      </c>
      <c r="CC326" s="63">
        <v>0.15458028448373001</v>
      </c>
      <c r="CD326" s="63">
        <v>0.14050413675106599</v>
      </c>
      <c r="CE326" s="63">
        <v>0.12751020740636401</v>
      </c>
      <c r="CF326" s="63">
        <v>0.115795626033929</v>
      </c>
      <c r="CG326" s="63">
        <v>0.10826059447123</v>
      </c>
      <c r="CH326" s="63">
        <v>0.103064098394927</v>
      </c>
      <c r="CI326" s="63">
        <v>0.107575479820585</v>
      </c>
      <c r="CJ326" s="63">
        <v>0.120621609129602</v>
      </c>
      <c r="CK326" s="63">
        <v>0.12451268579491701</v>
      </c>
      <c r="CL326" s="63">
        <v>0.124683627557011</v>
      </c>
      <c r="CM326" s="63">
        <v>0.121703861871406</v>
      </c>
      <c r="CN326" s="63">
        <v>0.12522681743634501</v>
      </c>
      <c r="CO326" s="63">
        <v>0.12722452420541799</v>
      </c>
      <c r="CP326" s="63">
        <v>0.119443161256608</v>
      </c>
      <c r="CQ326" s="63">
        <v>0.108949110296526</v>
      </c>
      <c r="CR326" s="63">
        <v>9.9175198977550394E-2</v>
      </c>
      <c r="CS326" s="63">
        <v>9.0560038544958005E-2</v>
      </c>
      <c r="CT326" s="63">
        <v>8.2315314139561405E-2</v>
      </c>
      <c r="CU326" s="63">
        <v>7.5125670070702102E-2</v>
      </c>
      <c r="CV326" s="63">
        <v>7.2270256018876197E-2</v>
      </c>
      <c r="CW326" s="63">
        <v>6.9238052460407096E-2</v>
      </c>
      <c r="CX326" s="63">
        <v>6.9705522629089398E-2</v>
      </c>
      <c r="CY326" s="63">
        <v>6.8873566956002996E-2</v>
      </c>
      <c r="CZ326" s="63">
        <v>6.81927937888024E-2</v>
      </c>
      <c r="DA326" s="63">
        <v>6.7019141319721504E-2</v>
      </c>
      <c r="DB326" s="63">
        <v>6.9815162127093905E-2</v>
      </c>
      <c r="DC326" s="63">
        <v>7.3468080008107103E-2</v>
      </c>
      <c r="DD326" s="63">
        <v>7.8461042982395895E-2</v>
      </c>
      <c r="DE326" s="63">
        <v>8.4098063887423594E-2</v>
      </c>
      <c r="DF326" s="63">
        <v>9.1226702310226795E-2</v>
      </c>
      <c r="DG326" s="63">
        <v>9.6207830681170101E-2</v>
      </c>
      <c r="DH326" s="63">
        <v>0.102663489676785</v>
      </c>
      <c r="DI326" s="63">
        <v>0.114705535958564</v>
      </c>
      <c r="DJ326" s="63">
        <v>0.12755760495129301</v>
      </c>
      <c r="DK326" s="63">
        <v>0.13741671317012499</v>
      </c>
      <c r="DL326" s="63">
        <v>0.14615568501588699</v>
      </c>
      <c r="DM326" s="63">
        <v>0.15197883860061101</v>
      </c>
      <c r="DN326" s="63">
        <v>0.16193219865921299</v>
      </c>
      <c r="DO326" s="63">
        <v>0.16791890651799701</v>
      </c>
      <c r="DP326" s="63">
        <v>0.176537958891478</v>
      </c>
      <c r="DQ326" s="63">
        <v>0.18091598142794599</v>
      </c>
      <c r="DR326" s="63">
        <v>0.18724359659463899</v>
      </c>
      <c r="DS326" s="63">
        <v>0.18537105428171399</v>
      </c>
      <c r="DT326" s="63">
        <v>0.187067492802269</v>
      </c>
      <c r="DU326" s="63">
        <v>0.184109759403836</v>
      </c>
      <c r="DV326" s="63">
        <v>0.18381741301309301</v>
      </c>
      <c r="DW326" s="63">
        <v>0.18437395356238201</v>
      </c>
      <c r="DX326" s="63">
        <v>0.19021758604560801</v>
      </c>
      <c r="DY326" s="63">
        <v>0.19676189466410099</v>
      </c>
      <c r="DZ326" s="63">
        <v>0.202311416841047</v>
      </c>
      <c r="EA326" s="63">
        <v>0.207653675710608</v>
      </c>
      <c r="EB326" s="63">
        <v>0.212902369031473</v>
      </c>
      <c r="EC326" s="63">
        <v>0.21815526507208399</v>
      </c>
      <c r="ED326" s="63">
        <v>0.22341476818121001</v>
      </c>
      <c r="EE326" s="63">
        <v>0.228479876513246</v>
      </c>
      <c r="EF326" s="63">
        <v>0.23466752795554499</v>
      </c>
      <c r="EG326" s="63">
        <v>0.24111761890781799</v>
      </c>
      <c r="EH326" s="63">
        <v>0.24717809367492</v>
      </c>
      <c r="EI326" s="63">
        <v>0.253125519177123</v>
      </c>
      <c r="EJ326" s="63">
        <v>0.259080904172733</v>
      </c>
      <c r="EK326" s="63">
        <v>0.26571966586589801</v>
      </c>
      <c r="EL326" s="63">
        <v>0.27207264847394902</v>
      </c>
      <c r="EM326" s="63">
        <v>0.27790738970377199</v>
      </c>
      <c r="EN326" s="63">
        <v>0.28330042010537398</v>
      </c>
      <c r="EO326" s="63">
        <v>0.28719731945528498</v>
      </c>
      <c r="EP326" s="63">
        <v>0.29130922254559799</v>
      </c>
      <c r="EQ326" s="63">
        <v>0.29468762617331801</v>
      </c>
      <c r="ER326" s="63">
        <v>0.29635343809393699</v>
      </c>
      <c r="ES326" s="63">
        <v>0.29902087938622601</v>
      </c>
      <c r="ET326" s="63">
        <v>0.301311140529883</v>
      </c>
      <c r="EU326" s="63">
        <v>0.302053541437312</v>
      </c>
      <c r="EV326" s="63">
        <v>0.30266317401592502</v>
      </c>
      <c r="EW326" s="63">
        <v>0.30459071839197399</v>
      </c>
      <c r="EX326" s="63">
        <v>0.30559669894953001</v>
      </c>
      <c r="EY326" s="63">
        <v>0.307315289924594</v>
      </c>
      <c r="EZ326" s="63">
        <v>0.30920860878043799</v>
      </c>
      <c r="FA326" s="63">
        <v>0.30932519731246699</v>
      </c>
      <c r="FB326" s="63">
        <v>0.31007923291504902</v>
      </c>
      <c r="FC326" s="63">
        <v>0.31034774374845803</v>
      </c>
      <c r="FD326" s="63">
        <v>0.31040637297020401</v>
      </c>
      <c r="FE326" s="63">
        <v>0.31072876585527998</v>
      </c>
      <c r="FF326" s="63">
        <v>0.31262011167688702</v>
      </c>
      <c r="FG326" s="63">
        <v>0.31449822223672802</v>
      </c>
      <c r="FH326" s="63">
        <v>0.31658445981004402</v>
      </c>
      <c r="FI326" s="63">
        <v>0.317973836025089</v>
      </c>
      <c r="FJ326" s="63">
        <v>0.31881901185584099</v>
      </c>
      <c r="FK326" s="63">
        <v>0.31973160814582802</v>
      </c>
      <c r="FL326" s="63">
        <v>0.32004455520430902</v>
      </c>
      <c r="FM326" s="63">
        <v>0.32127201322388099</v>
      </c>
      <c r="FN326" s="63">
        <v>0.32152601372565498</v>
      </c>
      <c r="FO326" s="63">
        <v>0.32177913240997202</v>
      </c>
      <c r="FP326" s="63">
        <v>0.32258641942572802</v>
      </c>
      <c r="FQ326" s="63">
        <v>0.32328231760137399</v>
      </c>
      <c r="FR326" s="63">
        <v>0.32490413344015701</v>
      </c>
      <c r="FS326" s="63">
        <v>0.32485551516556899</v>
      </c>
      <c r="FT326" s="63">
        <v>0.325463243318446</v>
      </c>
      <c r="FU326" s="63">
        <v>0.32622703157844202</v>
      </c>
      <c r="FV326" s="63">
        <v>0.32698206291148602</v>
      </c>
      <c r="FW326" s="63">
        <v>0.32687355623122399</v>
      </c>
      <c r="FX326" s="63">
        <v>0.32693495881844398</v>
      </c>
      <c r="FY326" s="63">
        <v>0.32755788428750998</v>
      </c>
      <c r="FZ326" s="63">
        <v>0.32762090776000402</v>
      </c>
      <c r="GA326" s="63">
        <v>0.32795142674480898</v>
      </c>
      <c r="GB326" s="63">
        <v>0.32841089091667502</v>
      </c>
      <c r="GC326" s="63">
        <v>0.32881601100372099</v>
      </c>
      <c r="GD326" s="63">
        <v>0.32926332192039398</v>
      </c>
      <c r="GE326" s="63">
        <v>0.329115087694967</v>
      </c>
      <c r="GF326" s="63">
        <v>0.32919068980377902</v>
      </c>
      <c r="GG326" s="63">
        <v>0.32962843899397598</v>
      </c>
      <c r="GH326" s="63">
        <v>0.32984831192917302</v>
      </c>
      <c r="GI326" s="63">
        <v>0.329663557030282</v>
      </c>
      <c r="GJ326" s="63">
        <v>0.32946632200975101</v>
      </c>
      <c r="GK326" s="63">
        <v>0.32963401518166002</v>
      </c>
      <c r="GL326" s="63">
        <v>0.329582605553706</v>
      </c>
      <c r="GM326" s="63">
        <v>0.32966156353239201</v>
      </c>
      <c r="GN326" s="63">
        <v>0.32955853396046803</v>
      </c>
      <c r="GO326" s="63">
        <v>0.33051018193163401</v>
      </c>
      <c r="GP326" s="63">
        <v>0.33054698047211301</v>
      </c>
      <c r="GQ326" s="63">
        <v>0.33047765840465498</v>
      </c>
      <c r="GR326" s="63">
        <v>0.33015766583655798</v>
      </c>
      <c r="GS326" s="63">
        <v>0.33028384969589802</v>
      </c>
      <c r="GT326" s="63">
        <v>0.330152983238579</v>
      </c>
      <c r="GU326" s="63">
        <v>0.33048693863904399</v>
      </c>
      <c r="GV326" s="63">
        <v>0.330918152212407</v>
      </c>
      <c r="GW326" s="63">
        <v>0.33144065759848101</v>
      </c>
      <c r="GX326" s="63">
        <v>0.33185312571105402</v>
      </c>
    </row>
    <row r="327" spans="1:206" customFormat="1">
      <c r="A327" s="181" t="s">
        <v>224</v>
      </c>
      <c r="B327" t="s">
        <v>3547</v>
      </c>
      <c r="C327" t="s">
        <v>3533</v>
      </c>
      <c r="D327" s="187" t="s">
        <v>3562</v>
      </c>
      <c r="E327" t="s">
        <v>1051</v>
      </c>
      <c r="BD327" s="63">
        <v>0.171233141141829</v>
      </c>
      <c r="BE327" s="63">
        <v>0.16405499575659799</v>
      </c>
      <c r="BF327" s="63">
        <v>0.15880795975742601</v>
      </c>
      <c r="BG327" s="63">
        <v>0.152570571848406</v>
      </c>
      <c r="BH327" s="63">
        <v>0.14042616125243501</v>
      </c>
      <c r="BI327" s="63">
        <v>0.12619054165472299</v>
      </c>
      <c r="BJ327" s="63">
        <v>0.116070093495156</v>
      </c>
      <c r="BK327" s="63">
        <v>0.10400592405324501</v>
      </c>
      <c r="BL327" s="63">
        <v>9.0144672105861606E-2</v>
      </c>
      <c r="BM327" s="63">
        <v>9.5312115252786406E-2</v>
      </c>
      <c r="BN327" s="63">
        <v>9.6473834570891703E-2</v>
      </c>
      <c r="BO327" s="63">
        <v>9.1338633910325207E-2</v>
      </c>
      <c r="BP327" s="63">
        <v>8.5029603332221301E-2</v>
      </c>
      <c r="BQ327" s="63">
        <v>7.9445705240908507E-2</v>
      </c>
      <c r="BR327" s="63">
        <v>7.4280687532483597E-2</v>
      </c>
      <c r="BS327" s="63">
        <v>6.9783442331124504E-2</v>
      </c>
      <c r="BT327" s="63">
        <v>6.3989199835125798E-2</v>
      </c>
      <c r="BU327" s="63">
        <v>6.0937114516352801E-2</v>
      </c>
      <c r="BV327" s="63">
        <v>5.8091255744571198E-2</v>
      </c>
      <c r="BW327" s="63">
        <v>5.2914582807273403E-2</v>
      </c>
      <c r="BX327" s="63">
        <v>5.0310646304185497E-2</v>
      </c>
      <c r="BY327" s="63">
        <v>4.7388170176278797E-2</v>
      </c>
      <c r="BZ327" s="63">
        <v>4.5271006627895197E-2</v>
      </c>
      <c r="CA327" s="63">
        <v>4.3164841355488801E-2</v>
      </c>
      <c r="CB327" s="63">
        <v>4.2388644011890901E-2</v>
      </c>
      <c r="CC327" s="63">
        <v>4.2147042494925499E-2</v>
      </c>
      <c r="CD327" s="63">
        <v>4.1789431128453E-2</v>
      </c>
      <c r="CE327" s="63">
        <v>3.9900761537094001E-2</v>
      </c>
      <c r="CF327" s="63">
        <v>3.6350467100642603E-2</v>
      </c>
      <c r="CG327" s="63">
        <v>3.2120198457530599E-2</v>
      </c>
      <c r="CH327" s="63">
        <v>2.83542194266958E-2</v>
      </c>
      <c r="CI327" s="63">
        <v>2.5896254600888E-2</v>
      </c>
      <c r="CJ327" s="63">
        <v>2.3970331773103599E-2</v>
      </c>
      <c r="CK327" s="63">
        <v>2.1736974440321501E-2</v>
      </c>
      <c r="CL327" s="63">
        <v>2.0591768741464199E-2</v>
      </c>
      <c r="CM327" s="63">
        <v>2.0987244120218899E-2</v>
      </c>
      <c r="CN327" s="63">
        <v>2.4893312191783899E-2</v>
      </c>
      <c r="CO327" s="63">
        <v>3.0406504078521E-2</v>
      </c>
      <c r="CP327" s="63">
        <v>2.93931497679344E-2</v>
      </c>
      <c r="CQ327" s="63">
        <v>2.7002504947637201E-2</v>
      </c>
      <c r="CR327" s="63">
        <v>2.3176705093915201E-2</v>
      </c>
      <c r="CS327" s="63">
        <v>2.0780261118218998E-2</v>
      </c>
      <c r="CT327" s="63">
        <v>1.8878567883154101E-2</v>
      </c>
      <c r="CU327" s="63">
        <v>1.7034744838984799E-2</v>
      </c>
      <c r="CV327" s="63">
        <v>1.6260927583563199E-2</v>
      </c>
      <c r="CW327" s="63">
        <v>1.5157250081602101E-2</v>
      </c>
      <c r="CX327" s="63">
        <v>1.5199555645615301E-2</v>
      </c>
      <c r="CY327" s="63">
        <v>1.49005355387049E-2</v>
      </c>
      <c r="CZ327" s="63">
        <v>1.44381078549749E-2</v>
      </c>
      <c r="DA327" s="63">
        <v>1.41400535433178E-2</v>
      </c>
      <c r="DB327" s="63">
        <v>1.4589960513745301E-2</v>
      </c>
      <c r="DC327" s="63">
        <v>1.48077154085991E-2</v>
      </c>
      <c r="DD327" s="63">
        <v>1.50739048629651E-2</v>
      </c>
      <c r="DE327" s="63">
        <v>1.5364436268477701E-2</v>
      </c>
      <c r="DF327" s="63">
        <v>1.61000203602535E-2</v>
      </c>
      <c r="DG327" s="63">
        <v>1.6560925093772098E-2</v>
      </c>
      <c r="DH327" s="63">
        <v>1.73620199264665E-2</v>
      </c>
      <c r="DI327" s="63">
        <v>1.9733632808665299E-2</v>
      </c>
      <c r="DJ327" s="63">
        <v>2.26404915251407E-2</v>
      </c>
      <c r="DK327" s="63">
        <v>2.5388662453074199E-2</v>
      </c>
      <c r="DL327" s="63">
        <v>2.7895519313802599E-2</v>
      </c>
      <c r="DM327" s="63">
        <v>2.9816577978466301E-2</v>
      </c>
      <c r="DN327" s="63">
        <v>3.2107774912066303E-2</v>
      </c>
      <c r="DO327" s="63">
        <v>3.4227135562385998E-2</v>
      </c>
      <c r="DP327" s="63">
        <v>3.6715644391690103E-2</v>
      </c>
      <c r="DQ327" s="63">
        <v>3.8281439915942898E-2</v>
      </c>
      <c r="DR327" s="63">
        <v>4.0511567659130401E-2</v>
      </c>
      <c r="DS327" s="63">
        <v>4.0773748654507398E-2</v>
      </c>
      <c r="DT327" s="63">
        <v>4.1805261360761702E-2</v>
      </c>
      <c r="DU327" s="63">
        <v>4.0894165044994199E-2</v>
      </c>
      <c r="DV327" s="63">
        <v>4.1075304274431103E-2</v>
      </c>
      <c r="DW327" s="63">
        <v>4.1381147004539501E-2</v>
      </c>
      <c r="DX327" s="63">
        <v>4.32808684353009E-2</v>
      </c>
      <c r="DY327" s="63">
        <v>4.5597718802398497E-2</v>
      </c>
      <c r="DZ327" s="63">
        <v>4.7808155132846503E-2</v>
      </c>
      <c r="EA327" s="63">
        <v>4.9901481435726397E-2</v>
      </c>
      <c r="EB327" s="63">
        <v>5.1852151649908501E-2</v>
      </c>
      <c r="EC327" s="63">
        <v>5.3563762315136397E-2</v>
      </c>
      <c r="ED327" s="63">
        <v>5.5272759400378901E-2</v>
      </c>
      <c r="EE327" s="63">
        <v>5.66693952952214E-2</v>
      </c>
      <c r="EF327" s="63">
        <v>5.8028723694145502E-2</v>
      </c>
      <c r="EG327" s="63">
        <v>5.9171500120652101E-2</v>
      </c>
      <c r="EH327" s="63">
        <v>5.9960426219361297E-2</v>
      </c>
      <c r="EI327" s="63">
        <v>6.0659782296823797E-2</v>
      </c>
      <c r="EJ327" s="63">
        <v>6.15730330553435E-2</v>
      </c>
      <c r="EK327" s="63">
        <v>6.3182566741412094E-2</v>
      </c>
      <c r="EL327" s="63">
        <v>6.4932177621587595E-2</v>
      </c>
      <c r="EM327" s="63">
        <v>6.6445700744334701E-2</v>
      </c>
      <c r="EN327" s="63">
        <v>6.7719413637262596E-2</v>
      </c>
      <c r="EO327" s="63">
        <v>6.8713880097087995E-2</v>
      </c>
      <c r="EP327" s="63">
        <v>7.0096483253418301E-2</v>
      </c>
      <c r="EQ327" s="63">
        <v>7.1348648293829295E-2</v>
      </c>
      <c r="ER327" s="63">
        <v>7.2559617793473696E-2</v>
      </c>
      <c r="ES327" s="63">
        <v>7.3886756610214696E-2</v>
      </c>
      <c r="ET327" s="63">
        <v>7.5026179248066094E-2</v>
      </c>
      <c r="EU327" s="63">
        <v>7.5920783440724504E-2</v>
      </c>
      <c r="EV327" s="63">
        <v>7.6755964741808999E-2</v>
      </c>
      <c r="EW327" s="63">
        <v>7.7908861678128105E-2</v>
      </c>
      <c r="EX327" s="63">
        <v>7.9110344419547896E-2</v>
      </c>
      <c r="EY327" s="63">
        <v>8.0264674438726896E-2</v>
      </c>
      <c r="EZ327" s="63">
        <v>8.0639707044284498E-2</v>
      </c>
      <c r="FA327" s="63">
        <v>8.0196518702343705E-2</v>
      </c>
      <c r="FB327" s="63">
        <v>8.0290967870143601E-2</v>
      </c>
      <c r="FC327" s="63">
        <v>8.0646770332058706E-2</v>
      </c>
      <c r="FD327" s="63">
        <v>8.0986627643318002E-2</v>
      </c>
      <c r="FE327" s="63">
        <v>8.0807415026028007E-2</v>
      </c>
      <c r="FF327" s="63">
        <v>8.0438065549870805E-2</v>
      </c>
      <c r="FG327" s="63">
        <v>7.9812124955232405E-2</v>
      </c>
      <c r="FH327" s="63">
        <v>7.9030050730958895E-2</v>
      </c>
      <c r="FI327" s="63">
        <v>7.8278662571754795E-2</v>
      </c>
      <c r="FJ327" s="63">
        <v>7.8052175027970794E-2</v>
      </c>
      <c r="FK327" s="63">
        <v>7.8663464857294002E-2</v>
      </c>
      <c r="FL327" s="63">
        <v>7.9394647779072902E-2</v>
      </c>
      <c r="FM327" s="63">
        <v>8.0140938872192993E-2</v>
      </c>
      <c r="FN327" s="63">
        <v>8.0428236052031796E-2</v>
      </c>
      <c r="FO327" s="63">
        <v>8.0480044180464796E-2</v>
      </c>
      <c r="FP327" s="63">
        <v>8.0569858077853801E-2</v>
      </c>
      <c r="FQ327" s="63">
        <v>8.0605077930476901E-2</v>
      </c>
      <c r="FR327" s="63">
        <v>8.1013111456791895E-2</v>
      </c>
      <c r="FS327" s="63">
        <v>8.1128993696357093E-2</v>
      </c>
      <c r="FT327" s="63">
        <v>8.1378825887199802E-2</v>
      </c>
      <c r="FU327" s="63">
        <v>8.1628461775041697E-2</v>
      </c>
      <c r="FV327" s="63">
        <v>8.1894889450105798E-2</v>
      </c>
      <c r="FW327" s="63">
        <v>8.1972961531240604E-2</v>
      </c>
      <c r="FX327" s="63">
        <v>8.2123646636809697E-2</v>
      </c>
      <c r="FY327" s="63">
        <v>8.2411700172563898E-2</v>
      </c>
      <c r="FZ327" s="63">
        <v>8.2538163555512703E-2</v>
      </c>
      <c r="GA327" s="63">
        <v>8.2710092664599694E-2</v>
      </c>
      <c r="GB327" s="63">
        <v>8.28460567618933E-2</v>
      </c>
      <c r="GC327" s="63">
        <v>8.2915786951706302E-2</v>
      </c>
      <c r="GD327" s="63">
        <v>8.2973069270180499E-2</v>
      </c>
      <c r="GE327" s="63">
        <v>8.2943112153170795E-2</v>
      </c>
      <c r="GF327" s="63">
        <v>8.2948821613552007E-2</v>
      </c>
      <c r="GG327" s="63">
        <v>8.3026363340876402E-2</v>
      </c>
      <c r="GH327" s="63">
        <v>8.2989809931559494E-2</v>
      </c>
      <c r="GI327" s="63">
        <v>8.2783274302494103E-2</v>
      </c>
      <c r="GJ327" s="63">
        <v>8.25342322715924E-2</v>
      </c>
      <c r="GK327" s="63">
        <v>8.2391309985718003E-2</v>
      </c>
      <c r="GL327" s="63">
        <v>8.2175577814309397E-2</v>
      </c>
      <c r="GM327" s="63">
        <v>8.1967604857674403E-2</v>
      </c>
      <c r="GN327" s="63">
        <v>8.1737393478466605E-2</v>
      </c>
      <c r="GO327" s="63">
        <v>8.1766035789325703E-2</v>
      </c>
      <c r="GP327" s="63">
        <v>8.1598917575827407E-2</v>
      </c>
      <c r="GQ327" s="63">
        <v>8.1482871248389793E-2</v>
      </c>
      <c r="GR327" s="63">
        <v>8.1280901389676696E-2</v>
      </c>
      <c r="GS327" s="63">
        <v>8.1237076312667397E-2</v>
      </c>
      <c r="GT327" s="63">
        <v>8.1121191057158398E-2</v>
      </c>
      <c r="GU327" s="63">
        <v>8.1131211837281003E-2</v>
      </c>
      <c r="GV327" s="63">
        <v>8.1172751564606002E-2</v>
      </c>
      <c r="GW327" s="63">
        <v>8.1288269158800705E-2</v>
      </c>
      <c r="GX327" s="63">
        <v>8.1389244183312406E-2</v>
      </c>
    </row>
    <row r="328" spans="1:206" customFormat="1">
      <c r="A328" s="181" t="s">
        <v>224</v>
      </c>
      <c r="B328" t="s">
        <v>3547</v>
      </c>
      <c r="C328" t="s">
        <v>3533</v>
      </c>
      <c r="D328" s="187" t="s">
        <v>3562</v>
      </c>
      <c r="E328" t="s">
        <v>1052</v>
      </c>
      <c r="BD328" s="63">
        <v>3.1398449249952103E-2</v>
      </c>
      <c r="BE328" s="63">
        <v>2.9584441636144598E-2</v>
      </c>
      <c r="BF328" s="63">
        <v>2.79848516470921E-2</v>
      </c>
      <c r="BG328" s="63">
        <v>2.59033380119843E-2</v>
      </c>
      <c r="BH328" s="63">
        <v>2.15413117371238E-2</v>
      </c>
      <c r="BI328" s="63">
        <v>1.75916123716383E-2</v>
      </c>
      <c r="BJ328" s="63">
        <v>1.6071146495760202E-2</v>
      </c>
      <c r="BK328" s="63">
        <v>1.6491427193154801E-2</v>
      </c>
      <c r="BL328" s="63">
        <v>1.61979723143248E-2</v>
      </c>
      <c r="BM328" s="63">
        <v>1.4817767081300099E-2</v>
      </c>
      <c r="BN328" s="63">
        <v>1.34727460090529E-2</v>
      </c>
      <c r="BO328" s="63">
        <v>1.1734054076950599E-2</v>
      </c>
      <c r="BP328" s="63">
        <v>1.05641362138528E-2</v>
      </c>
      <c r="BQ328" s="63">
        <v>1.0443620824630399E-2</v>
      </c>
      <c r="BR328" s="63">
        <v>1.0451010051550301E-2</v>
      </c>
      <c r="BS328" s="63">
        <v>1.0869198361637701E-2</v>
      </c>
      <c r="BT328" s="63">
        <v>1.0101929929988301E-2</v>
      </c>
      <c r="BU328" s="63">
        <v>9.1448708875843596E-3</v>
      </c>
      <c r="BV328" s="63">
        <v>8.4883644187883894E-3</v>
      </c>
      <c r="BW328" s="63">
        <v>7.4008101197881298E-3</v>
      </c>
      <c r="BX328" s="63">
        <v>6.1981729750613997E-3</v>
      </c>
      <c r="BY328" s="63">
        <v>4.9823072955344E-3</v>
      </c>
      <c r="BZ328" s="63">
        <v>3.9857715956240899E-3</v>
      </c>
      <c r="CA328" s="63">
        <v>3.54910049412653E-3</v>
      </c>
      <c r="CB328" s="63">
        <v>3.3265800460328399E-3</v>
      </c>
      <c r="CC328" s="63">
        <v>3.1541349123695201E-3</v>
      </c>
      <c r="CD328" s="63">
        <v>3.1809869865976701E-3</v>
      </c>
      <c r="CE328" s="63">
        <v>3.1965098387665199E-3</v>
      </c>
      <c r="CF328" s="63">
        <v>3.0396185763767098E-3</v>
      </c>
      <c r="CG328" s="63">
        <v>2.89917730640984E-3</v>
      </c>
      <c r="CH328" s="63">
        <v>2.7713010941044498E-3</v>
      </c>
      <c r="CI328" s="63">
        <v>2.54605845141E-3</v>
      </c>
      <c r="CJ328" s="63">
        <v>2.1059992293337298E-3</v>
      </c>
      <c r="CK328" s="63">
        <v>1.7496701153075301E-3</v>
      </c>
      <c r="CL328" s="63">
        <v>1.51103811607971E-3</v>
      </c>
      <c r="CM328" s="63">
        <v>1.32551008212412E-3</v>
      </c>
      <c r="CN328" s="63">
        <v>1.25517818016257E-3</v>
      </c>
      <c r="CO328" s="63">
        <v>1.2829411492647101E-3</v>
      </c>
      <c r="CP328" s="63">
        <v>1.17848197680058E-3</v>
      </c>
      <c r="CQ328" s="63">
        <v>1.1615326816467101E-3</v>
      </c>
      <c r="CR328" s="63">
        <v>1.1410975159914999E-3</v>
      </c>
      <c r="CS328" s="63">
        <v>1.19631953475944E-3</v>
      </c>
      <c r="CT328" s="63">
        <v>1.24026005235419E-3</v>
      </c>
      <c r="CU328" s="63">
        <v>1.1587782728848901E-3</v>
      </c>
      <c r="CV328" s="63">
        <v>1.07608330259589E-3</v>
      </c>
      <c r="CW328" s="63">
        <v>8.6402295299828997E-4</v>
      </c>
      <c r="CX328" s="63">
        <v>8.1103154306589903E-4</v>
      </c>
      <c r="CY328" s="63">
        <v>7.9769411115341595E-4</v>
      </c>
      <c r="CZ328" s="63">
        <v>7.6038323449654198E-4</v>
      </c>
      <c r="DA328" s="63">
        <v>7.8571674551197301E-4</v>
      </c>
      <c r="DB328" s="63">
        <v>8.3506613656995096E-4</v>
      </c>
      <c r="DC328" s="63">
        <v>8.4745026167870098E-4</v>
      </c>
      <c r="DD328" s="63">
        <v>8.2260885132550104E-4</v>
      </c>
      <c r="DE328" s="63">
        <v>7.6447542701995697E-4</v>
      </c>
      <c r="DF328" s="63">
        <v>7.3138937615888804E-4</v>
      </c>
      <c r="DG328" s="63">
        <v>7.6083236529605699E-4</v>
      </c>
      <c r="DH328" s="63">
        <v>7.59922975517308E-4</v>
      </c>
      <c r="DI328" s="63">
        <v>7.65384506776837E-4</v>
      </c>
      <c r="DJ328" s="63">
        <v>8.6578997347011002E-4</v>
      </c>
      <c r="DK328" s="63">
        <v>9.7114764610818497E-4</v>
      </c>
      <c r="DL328" s="63">
        <v>1.0431754509403299E-3</v>
      </c>
      <c r="DM328" s="63">
        <v>1.0842247443418899E-3</v>
      </c>
      <c r="DN328" s="63">
        <v>1.1805383893297599E-3</v>
      </c>
      <c r="DO328" s="63">
        <v>1.3046306307792899E-3</v>
      </c>
      <c r="DP328" s="63">
        <v>1.55057439202167E-3</v>
      </c>
      <c r="DQ328" s="63">
        <v>1.7775168297158299E-3</v>
      </c>
      <c r="DR328" s="63">
        <v>2.03064801934393E-3</v>
      </c>
      <c r="DS328" s="63">
        <v>2.07466021600866E-3</v>
      </c>
      <c r="DT328" s="63">
        <v>2.2333796150785599E-3</v>
      </c>
      <c r="DU328" s="63">
        <v>2.23155564588759E-3</v>
      </c>
      <c r="DV328" s="63">
        <v>2.2720116374709302E-3</v>
      </c>
      <c r="DW328" s="63">
        <v>2.3368098453240799E-3</v>
      </c>
      <c r="DX328" s="63">
        <v>2.59701966837235E-3</v>
      </c>
      <c r="DY328" s="63">
        <v>2.7408421876729599E-3</v>
      </c>
      <c r="DZ328" s="63">
        <v>2.9127671340658202E-3</v>
      </c>
      <c r="EA328" s="63">
        <v>3.1153242063372598E-3</v>
      </c>
      <c r="EB328" s="63">
        <v>3.3086362290212102E-3</v>
      </c>
      <c r="EC328" s="63">
        <v>3.48802333540346E-3</v>
      </c>
      <c r="ED328" s="63">
        <v>3.7236256251564799E-3</v>
      </c>
      <c r="EE328" s="63">
        <v>3.9502022019597804E-3</v>
      </c>
      <c r="EF328" s="63">
        <v>4.1525455257766198E-3</v>
      </c>
      <c r="EG328" s="63">
        <v>4.35200463784361E-3</v>
      </c>
      <c r="EH328" s="63">
        <v>4.5130294907430599E-3</v>
      </c>
      <c r="EI328" s="63">
        <v>4.6558799619560503E-3</v>
      </c>
      <c r="EJ328" s="63">
        <v>4.77178545397452E-3</v>
      </c>
      <c r="EK328" s="63">
        <v>4.8954442576050897E-3</v>
      </c>
      <c r="EL328" s="63">
        <v>4.9914049356524597E-3</v>
      </c>
      <c r="EM328" s="63">
        <v>5.0550560517486397E-3</v>
      </c>
      <c r="EN328" s="63">
        <v>5.1148910627396198E-3</v>
      </c>
      <c r="EO328" s="63">
        <v>5.1920839916611899E-3</v>
      </c>
      <c r="EP328" s="63">
        <v>5.36176071111514E-3</v>
      </c>
      <c r="EQ328" s="63">
        <v>5.5435624902856404E-3</v>
      </c>
      <c r="ER328" s="63">
        <v>5.67312117905745E-3</v>
      </c>
      <c r="ES328" s="63">
        <v>5.7683260812216499E-3</v>
      </c>
      <c r="ET328" s="63">
        <v>5.86436135603805E-3</v>
      </c>
      <c r="EU328" s="63">
        <v>5.9910749633734998E-3</v>
      </c>
      <c r="EV328" s="63">
        <v>6.1415260636554997E-3</v>
      </c>
      <c r="EW328" s="63">
        <v>6.3303752285306302E-3</v>
      </c>
      <c r="EX328" s="63">
        <v>6.5441999853915302E-3</v>
      </c>
      <c r="EY328" s="63">
        <v>6.8159865591683102E-3</v>
      </c>
      <c r="EZ328" s="63">
        <v>7.0823329132625699E-3</v>
      </c>
      <c r="FA328" s="63">
        <v>7.31236807027305E-3</v>
      </c>
      <c r="FB328" s="63">
        <v>7.5733514925546497E-3</v>
      </c>
      <c r="FC328" s="63">
        <v>7.8354322157854605E-3</v>
      </c>
      <c r="FD328" s="63">
        <v>8.0351143787782096E-3</v>
      </c>
      <c r="FE328" s="63">
        <v>8.0333688872050498E-3</v>
      </c>
      <c r="FF328" s="63">
        <v>7.9453346353580492E-3</v>
      </c>
      <c r="FG328" s="63">
        <v>7.8667723937903694E-3</v>
      </c>
      <c r="FH328" s="63">
        <v>7.8145837505582596E-3</v>
      </c>
      <c r="FI328" s="63">
        <v>7.7251804662206098E-3</v>
      </c>
      <c r="FJ328" s="63">
        <v>7.5355583361136902E-3</v>
      </c>
      <c r="FK328" s="63">
        <v>7.2996366734197097E-3</v>
      </c>
      <c r="FL328" s="63">
        <v>7.0573047344507298E-3</v>
      </c>
      <c r="FM328" s="63">
        <v>6.8077219158208203E-3</v>
      </c>
      <c r="FN328" s="63">
        <v>6.58865308671535E-3</v>
      </c>
      <c r="FO328" s="63">
        <v>6.4714189749348096E-3</v>
      </c>
      <c r="FP328" s="63">
        <v>6.4369182364214803E-3</v>
      </c>
      <c r="FQ328" s="63">
        <v>6.4165141340403898E-3</v>
      </c>
      <c r="FR328" s="63">
        <v>6.4337584341197396E-3</v>
      </c>
      <c r="FS328" s="63">
        <v>6.4142500580748199E-3</v>
      </c>
      <c r="FT328" s="63">
        <v>6.4235460719788903E-3</v>
      </c>
      <c r="FU328" s="63">
        <v>6.4439963936295001E-3</v>
      </c>
      <c r="FV328" s="63">
        <v>6.4786291329933599E-3</v>
      </c>
      <c r="FW328" s="63">
        <v>6.5040454151270499E-3</v>
      </c>
      <c r="FX328" s="63">
        <v>6.5404552513037596E-3</v>
      </c>
      <c r="FY328" s="63">
        <v>6.5867862424922596E-3</v>
      </c>
      <c r="FZ328" s="63">
        <v>6.6171835723869898E-3</v>
      </c>
      <c r="GA328" s="63">
        <v>6.6583548414351698E-3</v>
      </c>
      <c r="GB328" s="63">
        <v>6.69891649367221E-3</v>
      </c>
      <c r="GC328" s="63">
        <v>6.7319680196222297E-3</v>
      </c>
      <c r="GD328" s="63">
        <v>6.7679440957874697E-3</v>
      </c>
      <c r="GE328" s="63">
        <v>6.7972518803540698E-3</v>
      </c>
      <c r="GF328" s="63">
        <v>6.8194569987600102E-3</v>
      </c>
      <c r="GG328" s="63">
        <v>6.83504068589767E-3</v>
      </c>
      <c r="GH328" s="63">
        <v>6.8405635916688997E-3</v>
      </c>
      <c r="GI328" s="63">
        <v>6.8233412663900603E-3</v>
      </c>
      <c r="GJ328" s="63">
        <v>6.8014733956920596E-3</v>
      </c>
      <c r="GK328" s="63">
        <v>6.7836132458682702E-3</v>
      </c>
      <c r="GL328" s="63">
        <v>6.7548649491185999E-3</v>
      </c>
      <c r="GM328" s="63">
        <v>6.71976296438329E-3</v>
      </c>
      <c r="GN328" s="63">
        <v>6.6784315065850598E-3</v>
      </c>
      <c r="GO328" s="63">
        <v>6.6519254673530603E-3</v>
      </c>
      <c r="GP328" s="63">
        <v>6.6003110106069903E-3</v>
      </c>
      <c r="GQ328" s="63">
        <v>6.5620846357232797E-3</v>
      </c>
      <c r="GR328" s="63">
        <v>6.4986544957587999E-3</v>
      </c>
      <c r="GS328" s="63">
        <v>6.4623189812141801E-3</v>
      </c>
      <c r="GT328" s="63">
        <v>6.4089473581202001E-3</v>
      </c>
      <c r="GU328" s="63">
        <v>6.3767028656596799E-3</v>
      </c>
      <c r="GV328" s="63">
        <v>6.3472949443988099E-3</v>
      </c>
      <c r="GW328" s="63">
        <v>6.3333997814915199E-3</v>
      </c>
      <c r="GX328" s="63">
        <v>6.3119177112651E-3</v>
      </c>
    </row>
    <row r="329" spans="1:206" customFormat="1">
      <c r="A329" s="181" t="s">
        <v>224</v>
      </c>
      <c r="B329" t="s">
        <v>3547</v>
      </c>
      <c r="C329" t="s">
        <v>3533</v>
      </c>
      <c r="D329" s="187" t="s">
        <v>3562</v>
      </c>
      <c r="E329" t="s">
        <v>1053</v>
      </c>
      <c r="BD329" s="63">
        <v>0.55887320992689404</v>
      </c>
      <c r="BE329" s="63">
        <v>0.560377216647448</v>
      </c>
      <c r="BF329" s="63">
        <v>0.56088499091940902</v>
      </c>
      <c r="BG329" s="63">
        <v>0.56101209807159902</v>
      </c>
      <c r="BH329" s="63">
        <v>0.56258679844109105</v>
      </c>
      <c r="BI329" s="63">
        <v>0.56187557100812502</v>
      </c>
      <c r="BJ329" s="63">
        <v>0.56173600132759105</v>
      </c>
      <c r="BK329" s="63">
        <v>0.56394767201434004</v>
      </c>
      <c r="BL329" s="63">
        <v>0.55799009320723603</v>
      </c>
      <c r="BM329" s="63">
        <v>0.55507348705443005</v>
      </c>
      <c r="BN329" s="63">
        <v>0.55356758462228195</v>
      </c>
      <c r="BO329" s="63">
        <v>0.55028262837108899</v>
      </c>
      <c r="BP329" s="63">
        <v>0.54540844744073502</v>
      </c>
      <c r="BQ329" s="63">
        <v>0.540676926995866</v>
      </c>
      <c r="BR329" s="63">
        <v>0.53384513191818606</v>
      </c>
      <c r="BS329" s="63">
        <v>0.52127868421419798</v>
      </c>
      <c r="BT329" s="63">
        <v>0.51051335324523694</v>
      </c>
      <c r="BU329" s="63">
        <v>0.50047761616892295</v>
      </c>
      <c r="BV329" s="63">
        <v>0.49231611227123601</v>
      </c>
      <c r="BW329" s="63">
        <v>0.48829540730575799</v>
      </c>
      <c r="BX329" s="63">
        <v>0.48466363930964501</v>
      </c>
      <c r="BY329" s="63">
        <v>0.48535820744915098</v>
      </c>
      <c r="BZ329" s="63">
        <v>0.48800545797505501</v>
      </c>
      <c r="CA329" s="63">
        <v>0.489603976557066</v>
      </c>
      <c r="CB329" s="63">
        <v>0.48841154366088402</v>
      </c>
      <c r="CC329" s="63">
        <v>0.48450439631407299</v>
      </c>
      <c r="CD329" s="63">
        <v>0.48298241256934099</v>
      </c>
      <c r="CE329" s="63">
        <v>0.47764555676892601</v>
      </c>
      <c r="CF329" s="63">
        <v>0.47330724864117102</v>
      </c>
      <c r="CG329" s="63">
        <v>0.46792131175409601</v>
      </c>
      <c r="CH329" s="63">
        <v>0.46217043133417401</v>
      </c>
      <c r="CI329" s="63">
        <v>0.45673689453529198</v>
      </c>
      <c r="CJ329" s="63">
        <v>0.45134662715481699</v>
      </c>
      <c r="CK329" s="63">
        <v>0.44771471644605498</v>
      </c>
      <c r="CL329" s="63">
        <v>0.43947539410514502</v>
      </c>
      <c r="CM329" s="63">
        <v>0.439649564158555</v>
      </c>
      <c r="CN329" s="63">
        <v>0.43977012501382901</v>
      </c>
      <c r="CO329" s="63">
        <v>0.441650298316903</v>
      </c>
      <c r="CP329" s="63">
        <v>0.44228490858551001</v>
      </c>
      <c r="CQ329" s="63">
        <v>0.44229905096456601</v>
      </c>
      <c r="CR329" s="63">
        <v>0.44027101089875598</v>
      </c>
      <c r="CS329" s="63">
        <v>0.43807373010558698</v>
      </c>
      <c r="CT329" s="63">
        <v>0.43424337989030098</v>
      </c>
      <c r="CU329" s="63">
        <v>0.43291044830150499</v>
      </c>
      <c r="CV329" s="63">
        <v>0.43012000773748799</v>
      </c>
      <c r="CW329" s="63">
        <v>0.427761473474081</v>
      </c>
      <c r="CX329" s="63">
        <v>0.42696846639790997</v>
      </c>
      <c r="CY329" s="63">
        <v>0.42574476853684801</v>
      </c>
      <c r="CZ329" s="63">
        <v>0.42489889988972301</v>
      </c>
      <c r="DA329" s="63">
        <v>0.422552810330662</v>
      </c>
      <c r="DB329" s="63">
        <v>0.41740152228286398</v>
      </c>
      <c r="DC329" s="63">
        <v>0.41152503833159698</v>
      </c>
      <c r="DD329" s="63">
        <v>0.39979585464703898</v>
      </c>
      <c r="DE329" s="63">
        <v>0.38828854212000402</v>
      </c>
      <c r="DF329" s="63">
        <v>0.386244596868627</v>
      </c>
      <c r="DG329" s="63">
        <v>0.384547825143009</v>
      </c>
      <c r="DH329" s="63">
        <v>0.37831267031392002</v>
      </c>
      <c r="DI329" s="63">
        <v>0.375486539752102</v>
      </c>
      <c r="DJ329" s="63">
        <v>0.372005690876069</v>
      </c>
      <c r="DK329" s="63">
        <v>0.36926702094036001</v>
      </c>
      <c r="DL329" s="63">
        <v>0.36540814147324302</v>
      </c>
      <c r="DM329" s="63">
        <v>0.36488299773116201</v>
      </c>
      <c r="DN329" s="63">
        <v>0.36174629209867898</v>
      </c>
      <c r="DO329" s="63">
        <v>0.35529691843193001</v>
      </c>
      <c r="DP329" s="63">
        <v>0.34704729383907701</v>
      </c>
      <c r="DQ329" s="63">
        <v>0.33625272205485401</v>
      </c>
      <c r="DR329" s="63">
        <v>0.32087911211505199</v>
      </c>
      <c r="DS329" s="63">
        <v>0.31165493349736301</v>
      </c>
      <c r="DT329" s="63">
        <v>0.29989701257336698</v>
      </c>
      <c r="DU329" s="63">
        <v>0.28633963447733901</v>
      </c>
      <c r="DV329" s="63">
        <v>0.273724069369504</v>
      </c>
      <c r="DW329" s="63">
        <v>0.26601898767141302</v>
      </c>
      <c r="DX329" s="63">
        <v>0.26076424993316599</v>
      </c>
      <c r="DY329" s="63">
        <v>0.256898409394137</v>
      </c>
      <c r="DZ329" s="63">
        <v>0.25299911396271102</v>
      </c>
      <c r="EA329" s="63">
        <v>0.24915305185220499</v>
      </c>
      <c r="EB329" s="63">
        <v>0.24569029655903399</v>
      </c>
      <c r="EC329" s="63">
        <v>0.24144824236456999</v>
      </c>
      <c r="ED329" s="63">
        <v>0.23798807035418801</v>
      </c>
      <c r="EE329" s="63">
        <v>0.234592483001</v>
      </c>
      <c r="EF329" s="63">
        <v>0.23107748739291101</v>
      </c>
      <c r="EG329" s="63">
        <v>0.227374428388703</v>
      </c>
      <c r="EH329" s="63">
        <v>0.22400538190920699</v>
      </c>
      <c r="EI329" s="63">
        <v>0.22073275618877899</v>
      </c>
      <c r="EJ329" s="63">
        <v>0.21786273035706</v>
      </c>
      <c r="EK329" s="63">
        <v>0.21466404603718101</v>
      </c>
      <c r="EL329" s="63">
        <v>0.21183585057042001</v>
      </c>
      <c r="EM329" s="63">
        <v>0.20843405923905001</v>
      </c>
      <c r="EN329" s="63">
        <v>0.20469759727286799</v>
      </c>
      <c r="EO329" s="63">
        <v>0.201108963949747</v>
      </c>
      <c r="EP329" s="63">
        <v>0.197837188915195</v>
      </c>
      <c r="EQ329" s="63">
        <v>0.19443895730748001</v>
      </c>
      <c r="ER329" s="63">
        <v>0.19168598520354199</v>
      </c>
      <c r="ES329" s="63">
        <v>0.188846286634233</v>
      </c>
      <c r="ET329" s="63">
        <v>0.186570790985333</v>
      </c>
      <c r="EU329" s="63">
        <v>0.18419286773541399</v>
      </c>
      <c r="EV329" s="63">
        <v>0.18166702740885601</v>
      </c>
      <c r="EW329" s="63">
        <v>0.179184287173145</v>
      </c>
      <c r="EX329" s="63">
        <v>0.17633824831832701</v>
      </c>
      <c r="EY329" s="63">
        <v>0.173664355027422</v>
      </c>
      <c r="EZ329" s="63">
        <v>0.17101953373617201</v>
      </c>
      <c r="FA329" s="63">
        <v>0.16836905810282299</v>
      </c>
      <c r="FB329" s="63">
        <v>0.165825854837714</v>
      </c>
      <c r="FC329" s="63">
        <v>0.163344916357999</v>
      </c>
      <c r="FD329" s="63">
        <v>0.16069341770800599</v>
      </c>
      <c r="FE329" s="63">
        <v>0.15800874033683901</v>
      </c>
      <c r="FF329" s="63">
        <v>0.15533527385496501</v>
      </c>
      <c r="FG329" s="63">
        <v>0.15279327056449801</v>
      </c>
      <c r="FH329" s="63">
        <v>0.150221754397868</v>
      </c>
      <c r="FI329" s="63">
        <v>0.14742821179402499</v>
      </c>
      <c r="FJ329" s="63">
        <v>0.14492510647785201</v>
      </c>
      <c r="FK329" s="63">
        <v>0.14222263675807301</v>
      </c>
      <c r="FL329" s="63">
        <v>0.139658176226263</v>
      </c>
      <c r="FM329" s="63">
        <v>0.13704871558562901</v>
      </c>
      <c r="FN329" s="63">
        <v>0.134565772634238</v>
      </c>
      <c r="FO329" s="63">
        <v>0.13197827041594101</v>
      </c>
      <c r="FP329" s="63">
        <v>0.12928680934185899</v>
      </c>
      <c r="FQ329" s="63">
        <v>0.12691317395350801</v>
      </c>
      <c r="FR329" s="63">
        <v>0.12450795973475499</v>
      </c>
      <c r="FS329" s="63">
        <v>0.122155887318976</v>
      </c>
      <c r="FT329" s="63">
        <v>0.119877852368692</v>
      </c>
      <c r="FU329" s="63">
        <v>0.117610450048117</v>
      </c>
      <c r="FV329" s="63">
        <v>0.115255921323257</v>
      </c>
      <c r="FW329" s="63">
        <v>0.11283237628071301</v>
      </c>
      <c r="FX329" s="63">
        <v>0.110592953007005</v>
      </c>
      <c r="FY329" s="63">
        <v>0.108216598596429</v>
      </c>
      <c r="FZ329" s="63">
        <v>0.10610720253205699</v>
      </c>
      <c r="GA329" s="63">
        <v>0.103846667666134</v>
      </c>
      <c r="GB329" s="63">
        <v>0.10160931275552799</v>
      </c>
      <c r="GC329" s="63">
        <v>9.9484117528242294E-2</v>
      </c>
      <c r="GD329" s="63">
        <v>9.7264496633094694E-2</v>
      </c>
      <c r="GE329" s="63">
        <v>9.5143133032482993E-2</v>
      </c>
      <c r="GF329" s="63">
        <v>9.2951468918413299E-2</v>
      </c>
      <c r="GG329" s="63">
        <v>9.1012321523763304E-2</v>
      </c>
      <c r="GH329" s="63">
        <v>8.8921668178480406E-2</v>
      </c>
      <c r="GI329" s="63">
        <v>8.6810234292669403E-2</v>
      </c>
      <c r="GJ329" s="63">
        <v>8.47948695587388E-2</v>
      </c>
      <c r="GK329" s="63">
        <v>8.2804438731700597E-2</v>
      </c>
      <c r="GL329" s="63">
        <v>8.1172815767807799E-2</v>
      </c>
      <c r="GM329" s="63">
        <v>7.9482460782792599E-2</v>
      </c>
      <c r="GN329" s="63">
        <v>7.7807302867901301E-2</v>
      </c>
      <c r="GO329" s="63">
        <v>7.6009306157845694E-2</v>
      </c>
      <c r="GP329" s="63">
        <v>7.4340065283089396E-2</v>
      </c>
      <c r="GQ329" s="63">
        <v>7.2722550062660804E-2</v>
      </c>
      <c r="GR329" s="63">
        <v>7.1012325122426695E-2</v>
      </c>
      <c r="GS329" s="63">
        <v>6.9439930856659393E-2</v>
      </c>
      <c r="GT329" s="63">
        <v>6.7943865697594696E-2</v>
      </c>
      <c r="GU329" s="63">
        <v>6.6397447659990005E-2</v>
      </c>
      <c r="GV329" s="63">
        <v>6.4848985837235196E-2</v>
      </c>
      <c r="GW329" s="63">
        <v>6.3426522153098297E-2</v>
      </c>
      <c r="GX329" s="63">
        <v>6.1875201908044603E-2</v>
      </c>
    </row>
    <row r="330" spans="1:206" customFormat="1">
      <c r="A330" s="181" t="s">
        <v>224</v>
      </c>
      <c r="B330" t="s">
        <v>3547</v>
      </c>
      <c r="C330" t="s">
        <v>3533</v>
      </c>
      <c r="D330" s="187" t="s">
        <v>3562</v>
      </c>
      <c r="E330" t="s">
        <v>1054</v>
      </c>
      <c r="BD330" s="63">
        <v>1.3484662599709401</v>
      </c>
      <c r="BE330" s="63">
        <v>1.3543467173341499</v>
      </c>
      <c r="BF330" s="63">
        <v>1.35453393550436</v>
      </c>
      <c r="BG330" s="63">
        <v>1.35680984239272</v>
      </c>
      <c r="BH330" s="63">
        <v>1.35939616343842</v>
      </c>
      <c r="BI330" s="63">
        <v>1.3584805618029701</v>
      </c>
      <c r="BJ330" s="63">
        <v>1.3592994471611499</v>
      </c>
      <c r="BK330" s="63">
        <v>1.36284684419852</v>
      </c>
      <c r="BL330" s="63">
        <v>1.36463663911081</v>
      </c>
      <c r="BM330" s="63">
        <v>1.36612630164088</v>
      </c>
      <c r="BN330" s="63">
        <v>1.3659970683407101</v>
      </c>
      <c r="BO330" s="63">
        <v>1.36447198856364</v>
      </c>
      <c r="BP330" s="63">
        <v>1.36009672555674</v>
      </c>
      <c r="BQ330" s="63">
        <v>1.3524924096580699</v>
      </c>
      <c r="BR330" s="63">
        <v>1.3384783055376299</v>
      </c>
      <c r="BS330" s="63">
        <v>1.32052367867677</v>
      </c>
      <c r="BT330" s="63">
        <v>1.30017383872377</v>
      </c>
      <c r="BU330" s="63">
        <v>1.27659883980487</v>
      </c>
      <c r="BV330" s="63">
        <v>1.2530102505729199</v>
      </c>
      <c r="BW330" s="63">
        <v>1.2299614932253999</v>
      </c>
      <c r="BX330" s="63">
        <v>1.21002966832897</v>
      </c>
      <c r="BY330" s="63">
        <v>1.18800414372022</v>
      </c>
      <c r="BZ330" s="63">
        <v>1.1651630538972499</v>
      </c>
      <c r="CA330" s="63">
        <v>1.14258570793626</v>
      </c>
      <c r="CB330" s="63">
        <v>1.1247304928641499</v>
      </c>
      <c r="CC330" s="63">
        <v>1.1100764603464499</v>
      </c>
      <c r="CD330" s="63">
        <v>1.1008670252338699</v>
      </c>
      <c r="CE330" s="63">
        <v>1.0836840653158699</v>
      </c>
      <c r="CF330" s="63">
        <v>1.0669822692064099</v>
      </c>
      <c r="CG330" s="63">
        <v>1.0502040654003499</v>
      </c>
      <c r="CH330" s="63">
        <v>1.03162870714788</v>
      </c>
      <c r="CI330" s="63">
        <v>1.0188179542331199</v>
      </c>
      <c r="CJ330" s="63">
        <v>1.00424223979432</v>
      </c>
      <c r="CK330" s="63">
        <v>0.98636746622198102</v>
      </c>
      <c r="CL330" s="63">
        <v>0.97030502440304001</v>
      </c>
      <c r="CM330" s="63">
        <v>0.95208642101165297</v>
      </c>
      <c r="CN330" s="63">
        <v>0.93542881578938697</v>
      </c>
      <c r="CO330" s="63">
        <v>0.91699598832009799</v>
      </c>
      <c r="CP330" s="63">
        <v>0.89856569412412501</v>
      </c>
      <c r="CQ330" s="63">
        <v>0.88473995989689203</v>
      </c>
      <c r="CR330" s="63">
        <v>0.86833084792205095</v>
      </c>
      <c r="CS330" s="63">
        <v>0.85366800384501496</v>
      </c>
      <c r="CT330" s="63">
        <v>0.83510289007205896</v>
      </c>
      <c r="CU330" s="63">
        <v>0.82146310230636899</v>
      </c>
      <c r="CV330" s="63">
        <v>0.80674952792843402</v>
      </c>
      <c r="CW330" s="63">
        <v>0.79201133658631795</v>
      </c>
      <c r="CX330" s="63">
        <v>0.77410678872182004</v>
      </c>
      <c r="CY330" s="63">
        <v>0.75875481106522602</v>
      </c>
      <c r="CZ330" s="63">
        <v>0.741855449961206</v>
      </c>
      <c r="DA330" s="63">
        <v>0.72706765967061804</v>
      </c>
      <c r="DB330" s="63">
        <v>0.71204915395968404</v>
      </c>
      <c r="DC330" s="63">
        <v>0.69677436240171098</v>
      </c>
      <c r="DD330" s="63">
        <v>0.68003063181476797</v>
      </c>
      <c r="DE330" s="63">
        <v>0.66048991607066398</v>
      </c>
      <c r="DF330" s="63">
        <v>0.64604490228200495</v>
      </c>
      <c r="DG330" s="63">
        <v>0.63232388219097702</v>
      </c>
      <c r="DH330" s="63">
        <v>0.61554498607280395</v>
      </c>
      <c r="DI330" s="63">
        <v>0.60320554790126202</v>
      </c>
      <c r="DJ330" s="63">
        <v>0.59271228012282096</v>
      </c>
      <c r="DK330" s="63">
        <v>0.58599388459397905</v>
      </c>
      <c r="DL330" s="63">
        <v>0.57839394640574304</v>
      </c>
      <c r="DM330" s="63">
        <v>0.56993250351491598</v>
      </c>
      <c r="DN330" s="63">
        <v>0.55941965358308499</v>
      </c>
      <c r="DO330" s="63">
        <v>0.55022489806359298</v>
      </c>
      <c r="DP330" s="63">
        <v>0.54325404985396897</v>
      </c>
      <c r="DQ330" s="63">
        <v>0.53407882870423296</v>
      </c>
      <c r="DR330" s="63">
        <v>0.519486653904772</v>
      </c>
      <c r="DS330" s="63">
        <v>0.51103966053055006</v>
      </c>
      <c r="DT330" s="63">
        <v>0.49917303378328698</v>
      </c>
      <c r="DU330" s="63">
        <v>0.48530022741262702</v>
      </c>
      <c r="DV330" s="63">
        <v>0.47536701964270101</v>
      </c>
      <c r="DW330" s="63">
        <v>0.46680383163724098</v>
      </c>
      <c r="DX330" s="63">
        <v>0.46058002522903402</v>
      </c>
      <c r="DY330" s="63">
        <v>0.45654476535925698</v>
      </c>
      <c r="DZ330" s="63">
        <v>0.45268822217370103</v>
      </c>
      <c r="EA330" s="63">
        <v>0.44906559373364302</v>
      </c>
      <c r="EB330" s="63">
        <v>0.44623992578844202</v>
      </c>
      <c r="EC330" s="63">
        <v>0.44169246055997702</v>
      </c>
      <c r="ED330" s="63">
        <v>0.43817378524002898</v>
      </c>
      <c r="EE330" s="63">
        <v>0.434733753344968</v>
      </c>
      <c r="EF330" s="63">
        <v>0.43152118840227599</v>
      </c>
      <c r="EG330" s="63">
        <v>0.42749031054377301</v>
      </c>
      <c r="EH330" s="63">
        <v>0.42365808935495503</v>
      </c>
      <c r="EI330" s="63">
        <v>0.41987270503107199</v>
      </c>
      <c r="EJ330" s="63">
        <v>0.41651137973255198</v>
      </c>
      <c r="EK330" s="63">
        <v>0.41247784777374902</v>
      </c>
      <c r="EL330" s="63">
        <v>0.409383399237225</v>
      </c>
      <c r="EM330" s="63">
        <v>0.40574725606661999</v>
      </c>
      <c r="EN330" s="63">
        <v>0.40185093402655198</v>
      </c>
      <c r="EO330" s="63">
        <v>0.39829359881943899</v>
      </c>
      <c r="EP330" s="63">
        <v>0.39510309366330498</v>
      </c>
      <c r="EQ330" s="63">
        <v>0.39112412054246998</v>
      </c>
      <c r="ER330" s="63">
        <v>0.387865236750779</v>
      </c>
      <c r="ES330" s="63">
        <v>0.38441993836204802</v>
      </c>
      <c r="ET330" s="63">
        <v>0.38210731083990601</v>
      </c>
      <c r="EU330" s="63">
        <v>0.37971877793914099</v>
      </c>
      <c r="EV330" s="63">
        <v>0.377059775551499</v>
      </c>
      <c r="EW330" s="63">
        <v>0.37465789155724799</v>
      </c>
      <c r="EX330" s="63">
        <v>0.37154247118497602</v>
      </c>
      <c r="EY330" s="63">
        <v>0.36863910241411801</v>
      </c>
      <c r="EZ330" s="63">
        <v>0.36586258853913201</v>
      </c>
      <c r="FA330" s="63">
        <v>0.36313873675117198</v>
      </c>
      <c r="FB330" s="63">
        <v>0.360772910638613</v>
      </c>
      <c r="FC330" s="63">
        <v>0.35841183038725799</v>
      </c>
      <c r="FD330" s="63">
        <v>0.35563592578458603</v>
      </c>
      <c r="FE330" s="63">
        <v>0.35278353325032202</v>
      </c>
      <c r="FF330" s="63">
        <v>0.34992257600147902</v>
      </c>
      <c r="FG330" s="63">
        <v>0.34753404578384001</v>
      </c>
      <c r="FH330" s="63">
        <v>0.34502674086031099</v>
      </c>
      <c r="FI330" s="63">
        <v>0.34188961789708699</v>
      </c>
      <c r="FJ330" s="63">
        <v>0.33975037989426199</v>
      </c>
      <c r="FK330" s="63">
        <v>0.33696139143040699</v>
      </c>
      <c r="FL330" s="63">
        <v>0.33450774496274299</v>
      </c>
      <c r="FM330" s="63">
        <v>0.33177530737664801</v>
      </c>
      <c r="FN330" s="63">
        <v>0.32915530410375798</v>
      </c>
      <c r="FO330" s="63">
        <v>0.326230200575019</v>
      </c>
      <c r="FP330" s="63">
        <v>0.32302796022083102</v>
      </c>
      <c r="FQ330" s="63">
        <v>0.32058825294568999</v>
      </c>
      <c r="FR330" s="63">
        <v>0.31792043192612102</v>
      </c>
      <c r="FS330" s="63">
        <v>0.31551518742775098</v>
      </c>
      <c r="FT330" s="63">
        <v>0.313165026164958</v>
      </c>
      <c r="FU330" s="63">
        <v>0.31080857532385198</v>
      </c>
      <c r="FV330" s="63">
        <v>0.30791497526308598</v>
      </c>
      <c r="FW330" s="63">
        <v>0.30500745650804101</v>
      </c>
      <c r="FX330" s="63">
        <v>0.30259408214237998</v>
      </c>
      <c r="FY330" s="63">
        <v>0.29982974309271399</v>
      </c>
      <c r="FZ330" s="63">
        <v>0.29780004150782002</v>
      </c>
      <c r="GA330" s="63">
        <v>0.29530185981939799</v>
      </c>
      <c r="GB330" s="63">
        <v>0.29285448250629298</v>
      </c>
      <c r="GC330" s="63">
        <v>0.29059201224919901</v>
      </c>
      <c r="GD330" s="63">
        <v>0.287862349814409</v>
      </c>
      <c r="GE330" s="63">
        <v>0.28537991183588801</v>
      </c>
      <c r="GF330" s="63">
        <v>0.28268709097011102</v>
      </c>
      <c r="GG330" s="63">
        <v>0.280765541391644</v>
      </c>
      <c r="GH330" s="63">
        <v>0.27826095844625198</v>
      </c>
      <c r="GI330" s="63">
        <v>0.275687936441112</v>
      </c>
      <c r="GJ330" s="63">
        <v>0.27342813029041502</v>
      </c>
      <c r="GK330" s="63">
        <v>0.27095428236643898</v>
      </c>
      <c r="GL330" s="63">
        <v>0.26929427496838199</v>
      </c>
      <c r="GM330" s="63">
        <v>0.267339036580242</v>
      </c>
      <c r="GN330" s="63">
        <v>0.26523580794343798</v>
      </c>
      <c r="GO330" s="63">
        <v>0.26290052295728</v>
      </c>
      <c r="GP330" s="63">
        <v>0.26098689950328402</v>
      </c>
      <c r="GQ330" s="63">
        <v>0.259171862736926</v>
      </c>
      <c r="GR330" s="63">
        <v>0.25695696511472599</v>
      </c>
      <c r="GS330" s="63">
        <v>0.25499734986691103</v>
      </c>
      <c r="GT330" s="63">
        <v>0.25330796913973203</v>
      </c>
      <c r="GU330" s="63">
        <v>0.25124098988483401</v>
      </c>
      <c r="GV330" s="63">
        <v>0.24904973372000699</v>
      </c>
      <c r="GW330" s="63">
        <v>0.24723240761287399</v>
      </c>
      <c r="GX330" s="63">
        <v>0.24495518147318701</v>
      </c>
    </row>
    <row r="331" spans="1:206" customFormat="1">
      <c r="A331" s="181" t="s">
        <v>224</v>
      </c>
      <c r="B331" t="s">
        <v>3547</v>
      </c>
      <c r="C331" t="s">
        <v>3533</v>
      </c>
      <c r="D331" s="187" t="s">
        <v>3562</v>
      </c>
      <c r="E331" t="s">
        <v>1055</v>
      </c>
      <c r="BD331" s="63">
        <v>1.41690697839242</v>
      </c>
      <c r="BE331" s="63">
        <v>1.4168983443061001</v>
      </c>
      <c r="BF331" s="63">
        <v>1.41959872807476</v>
      </c>
      <c r="BG331" s="63">
        <v>1.4210765901687701</v>
      </c>
      <c r="BH331" s="63">
        <v>1.42360719002278</v>
      </c>
      <c r="BI331" s="63">
        <v>1.4278650339160099</v>
      </c>
      <c r="BJ331" s="63">
        <v>1.4331834346640799</v>
      </c>
      <c r="BK331" s="63">
        <v>1.4360080167506299</v>
      </c>
      <c r="BL331" s="63">
        <v>1.4401734968620801</v>
      </c>
      <c r="BM331" s="63">
        <v>1.43976934580788</v>
      </c>
      <c r="BN331" s="63">
        <v>1.43808506980173</v>
      </c>
      <c r="BO331" s="63">
        <v>1.43760726125767</v>
      </c>
      <c r="BP331" s="63">
        <v>1.4346518230473799</v>
      </c>
      <c r="BQ331" s="63">
        <v>1.4266623560212399</v>
      </c>
      <c r="BR331" s="63">
        <v>1.4131931937465301</v>
      </c>
      <c r="BS331" s="63">
        <v>1.39788891725308</v>
      </c>
      <c r="BT331" s="63">
        <v>1.37902921912527</v>
      </c>
      <c r="BU331" s="63">
        <v>1.35303594289009</v>
      </c>
      <c r="BV331" s="63">
        <v>1.3280194101596301</v>
      </c>
      <c r="BW331" s="63">
        <v>1.30254381403842</v>
      </c>
      <c r="BX331" s="63">
        <v>1.2810954852579</v>
      </c>
      <c r="BY331" s="63">
        <v>1.2541063166969</v>
      </c>
      <c r="BZ331" s="63">
        <v>1.2276723008170201</v>
      </c>
      <c r="CA331" s="63">
        <v>1.2011509044908599</v>
      </c>
      <c r="CB331" s="63">
        <v>1.1646170252732799</v>
      </c>
      <c r="CC331" s="63">
        <v>1.1349221653461701</v>
      </c>
      <c r="CD331" s="63">
        <v>1.10341967488563</v>
      </c>
      <c r="CE331" s="63">
        <v>1.08473549914752</v>
      </c>
      <c r="CF331" s="63">
        <v>1.0655898359584099</v>
      </c>
      <c r="CG331" s="63">
        <v>1.0429109628347999</v>
      </c>
      <c r="CH331" s="63">
        <v>1.0197521402360099</v>
      </c>
      <c r="CI331" s="63">
        <v>0.99724746982631696</v>
      </c>
      <c r="CJ331" s="63">
        <v>0.97461594864451095</v>
      </c>
      <c r="CK331" s="63">
        <v>0.95397752175304595</v>
      </c>
      <c r="CL331" s="63">
        <v>0.93506644827505403</v>
      </c>
      <c r="CM331" s="63">
        <v>0.91479398049914495</v>
      </c>
      <c r="CN331" s="63">
        <v>0.89159658253205398</v>
      </c>
      <c r="CO331" s="63">
        <v>0.86822505474978096</v>
      </c>
      <c r="CP331" s="63">
        <v>0.84357552350281995</v>
      </c>
      <c r="CQ331" s="63">
        <v>0.82412125173422901</v>
      </c>
      <c r="CR331" s="63">
        <v>0.80461904389738803</v>
      </c>
      <c r="CS331" s="63">
        <v>0.78520626886131195</v>
      </c>
      <c r="CT331" s="63">
        <v>0.76552305934030995</v>
      </c>
      <c r="CU331" s="63">
        <v>0.75055372913985496</v>
      </c>
      <c r="CV331" s="63">
        <v>0.73341247710167901</v>
      </c>
      <c r="CW331" s="63">
        <v>0.71805629064980003</v>
      </c>
      <c r="CX331" s="63">
        <v>0.69936451370103303</v>
      </c>
      <c r="CY331" s="63">
        <v>0.68238418502393605</v>
      </c>
      <c r="CZ331" s="63">
        <v>0.66635735942089502</v>
      </c>
      <c r="DA331" s="63">
        <v>0.65139733694947999</v>
      </c>
      <c r="DB331" s="63">
        <v>0.63503753529492402</v>
      </c>
      <c r="DC331" s="63">
        <v>0.61896778519264795</v>
      </c>
      <c r="DD331" s="63">
        <v>0.60472400294985695</v>
      </c>
      <c r="DE331" s="63">
        <v>0.59072091403425397</v>
      </c>
      <c r="DF331" s="63">
        <v>0.58237213639852803</v>
      </c>
      <c r="DG331" s="63">
        <v>0.57255810540465302</v>
      </c>
      <c r="DH331" s="63">
        <v>0.56459248681499397</v>
      </c>
      <c r="DI331" s="63">
        <v>0.55374474496834303</v>
      </c>
      <c r="DJ331" s="63">
        <v>0.54431775244134295</v>
      </c>
      <c r="DK331" s="63">
        <v>0.538644333879156</v>
      </c>
      <c r="DL331" s="63">
        <v>0.53188938864118496</v>
      </c>
      <c r="DM331" s="63">
        <v>0.52432905399126595</v>
      </c>
      <c r="DN331" s="63">
        <v>0.51349589924397998</v>
      </c>
      <c r="DO331" s="63">
        <v>0.50621554685004</v>
      </c>
      <c r="DP331" s="63">
        <v>0.503008154021377</v>
      </c>
      <c r="DQ331" s="63">
        <v>0.500997420500775</v>
      </c>
      <c r="DR331" s="63">
        <v>0.49166273685649398</v>
      </c>
      <c r="DS331" s="63">
        <v>0.48927561236883199</v>
      </c>
      <c r="DT331" s="63">
        <v>0.48432372859700701</v>
      </c>
      <c r="DU331" s="63">
        <v>0.47409785136426402</v>
      </c>
      <c r="DV331" s="63">
        <v>0.468721558187495</v>
      </c>
      <c r="DW331" s="63">
        <v>0.46295999606939903</v>
      </c>
      <c r="DX331" s="63">
        <v>0.458802310173479</v>
      </c>
      <c r="DY331" s="63">
        <v>0.45655140407217598</v>
      </c>
      <c r="DZ331" s="63">
        <v>0.454630682454222</v>
      </c>
      <c r="EA331" s="63">
        <v>0.45327410866560203</v>
      </c>
      <c r="EB331" s="63">
        <v>0.452968255215284</v>
      </c>
      <c r="EC331" s="63">
        <v>0.45101737888087501</v>
      </c>
      <c r="ED331" s="63">
        <v>0.45035964142673601</v>
      </c>
      <c r="EE331" s="63">
        <v>0.44998692319170902</v>
      </c>
      <c r="EF331" s="63">
        <v>0.44994082273730701</v>
      </c>
      <c r="EG331" s="63">
        <v>0.44909025027896499</v>
      </c>
      <c r="EH331" s="63">
        <v>0.44843741503463502</v>
      </c>
      <c r="EI331" s="63">
        <v>0.447812447195438</v>
      </c>
      <c r="EJ331" s="63">
        <v>0.447717669203475</v>
      </c>
      <c r="EK331" s="63">
        <v>0.44697530482619302</v>
      </c>
      <c r="EL331" s="63">
        <v>0.44706917671249502</v>
      </c>
      <c r="EM331" s="63">
        <v>0.44642584894121201</v>
      </c>
      <c r="EN331" s="63">
        <v>0.44552614719503297</v>
      </c>
      <c r="EO331" s="63">
        <v>0.444948186366522</v>
      </c>
      <c r="EP331" s="63">
        <v>0.444604733101998</v>
      </c>
      <c r="EQ331" s="63">
        <v>0.44338910684696897</v>
      </c>
      <c r="ER331" s="63">
        <v>0.44292274605043103</v>
      </c>
      <c r="ES331" s="63">
        <v>0.44209672313506898</v>
      </c>
      <c r="ET331" s="63">
        <v>0.44251676060037398</v>
      </c>
      <c r="EU331" s="63">
        <v>0.442996903654925</v>
      </c>
      <c r="EV331" s="63">
        <v>0.44320897858983599</v>
      </c>
      <c r="EW331" s="63">
        <v>0.44367037900075901</v>
      </c>
      <c r="EX331" s="63">
        <v>0.44319864839204898</v>
      </c>
      <c r="EY331" s="63">
        <v>0.44299684612999901</v>
      </c>
      <c r="EZ331" s="63">
        <v>0.44298485228631101</v>
      </c>
      <c r="FA331" s="63">
        <v>0.44308507293572402</v>
      </c>
      <c r="FB331" s="63">
        <v>0.44370437464221202</v>
      </c>
      <c r="FC331" s="63">
        <v>0.44431911409875402</v>
      </c>
      <c r="FD331" s="63">
        <v>0.44445410468063401</v>
      </c>
      <c r="FE331" s="63">
        <v>0.44455626198891401</v>
      </c>
      <c r="FF331" s="63">
        <v>0.44468793231551701</v>
      </c>
      <c r="FG331" s="63">
        <v>0.44563523630866297</v>
      </c>
      <c r="FH331" s="63">
        <v>0.44632857987394398</v>
      </c>
      <c r="FI331" s="63">
        <v>0.44612819647416602</v>
      </c>
      <c r="FJ331" s="63">
        <v>0.44747695329821502</v>
      </c>
      <c r="FK331" s="63">
        <v>0.44788288933945097</v>
      </c>
      <c r="FL331" s="63">
        <v>0.44879457991049598</v>
      </c>
      <c r="FM331" s="63">
        <v>0.44932560678358502</v>
      </c>
      <c r="FN331" s="63">
        <v>0.45006635231570902</v>
      </c>
      <c r="FO331" s="63">
        <v>0.45039794093709301</v>
      </c>
      <c r="FP331" s="63">
        <v>0.45037853199927602</v>
      </c>
      <c r="FQ331" s="63">
        <v>0.45144361029205599</v>
      </c>
      <c r="FR331" s="63">
        <v>0.452171940373579</v>
      </c>
      <c r="FS331" s="63">
        <v>0.45324784233731502</v>
      </c>
      <c r="FT331" s="63">
        <v>0.45435137006769799</v>
      </c>
      <c r="FU331" s="63">
        <v>0.45545729426086201</v>
      </c>
      <c r="FV331" s="63">
        <v>0.45565593494675899</v>
      </c>
      <c r="FW331" s="63">
        <v>0.45588656923812998</v>
      </c>
      <c r="FX331" s="63">
        <v>0.45691792426907502</v>
      </c>
      <c r="FY331" s="63">
        <v>0.45738874054046502</v>
      </c>
      <c r="FZ331" s="63">
        <v>0.45900423474345498</v>
      </c>
      <c r="GA331" s="63">
        <v>0.459829407861234</v>
      </c>
      <c r="GB331" s="63">
        <v>0.460976603932092</v>
      </c>
      <c r="GC331" s="63">
        <v>0.46230295209337302</v>
      </c>
      <c r="GD331" s="63">
        <v>0.46286719156568001</v>
      </c>
      <c r="GE331" s="63">
        <v>0.46400710484559599</v>
      </c>
      <c r="GF331" s="63">
        <v>0.464794022145052</v>
      </c>
      <c r="GG331" s="63">
        <v>0.46689645058833001</v>
      </c>
      <c r="GH331" s="63">
        <v>0.467937268541745</v>
      </c>
      <c r="GI331" s="63">
        <v>0.46888384037007502</v>
      </c>
      <c r="GJ331" s="63">
        <v>0.47046144420941599</v>
      </c>
      <c r="GK331" s="63">
        <v>0.47151531290461701</v>
      </c>
      <c r="GL331" s="63">
        <v>0.47248751623552998</v>
      </c>
      <c r="GM331" s="63">
        <v>0.472976192498196</v>
      </c>
      <c r="GN331" s="63">
        <v>0.473164611730027</v>
      </c>
      <c r="GO331" s="63">
        <v>0.47308677183210901</v>
      </c>
      <c r="GP331" s="63">
        <v>0.47362440128323502</v>
      </c>
      <c r="GQ331" s="63">
        <v>0.47425286970719899</v>
      </c>
      <c r="GR331" s="63">
        <v>0.474165061242172</v>
      </c>
      <c r="GS331" s="63">
        <v>0.47448124899939398</v>
      </c>
      <c r="GT331" s="63">
        <v>0.47555931949042202</v>
      </c>
      <c r="GU331" s="63">
        <v>0.47584772217500199</v>
      </c>
      <c r="GV331" s="63">
        <v>0.47584827540242097</v>
      </c>
      <c r="GW331" s="63">
        <v>0.47650402293413502</v>
      </c>
      <c r="GX331" s="63">
        <v>0.47630197720581102</v>
      </c>
    </row>
    <row r="332" spans="1:206" customFormat="1">
      <c r="A332" s="181" t="s">
        <v>224</v>
      </c>
      <c r="B332" t="s">
        <v>3547</v>
      </c>
      <c r="C332" t="s">
        <v>3533</v>
      </c>
      <c r="D332" s="187" t="s">
        <v>3562</v>
      </c>
      <c r="E332" t="s">
        <v>1056</v>
      </c>
      <c r="BD332" s="63">
        <v>1.1621184959407</v>
      </c>
      <c r="BE332" s="63">
        <v>1.16190863943755</v>
      </c>
      <c r="BF332" s="63">
        <v>1.1631392737346999</v>
      </c>
      <c r="BG332" s="63">
        <v>1.1664324452399699</v>
      </c>
      <c r="BH332" s="63">
        <v>1.1691585583421</v>
      </c>
      <c r="BI332" s="63">
        <v>1.1693025613077399</v>
      </c>
      <c r="BJ332" s="63">
        <v>1.1731380767694699</v>
      </c>
      <c r="BK332" s="63">
        <v>1.17289643147516</v>
      </c>
      <c r="BL332" s="63">
        <v>1.1769906479291099</v>
      </c>
      <c r="BM332" s="63">
        <v>1.1777156211947899</v>
      </c>
      <c r="BN332" s="63">
        <v>1.17881787282039</v>
      </c>
      <c r="BO332" s="63">
        <v>1.17997183396864</v>
      </c>
      <c r="BP332" s="63">
        <v>1.17749197104006</v>
      </c>
      <c r="BQ332" s="63">
        <v>1.1729892315464101</v>
      </c>
      <c r="BR332" s="63">
        <v>1.1591615297756099</v>
      </c>
      <c r="BS332" s="63">
        <v>1.1387055215759101</v>
      </c>
      <c r="BT332" s="63">
        <v>1.11571110562861</v>
      </c>
      <c r="BU332" s="63">
        <v>1.0967668890517701</v>
      </c>
      <c r="BV332" s="63">
        <v>1.0751742337449099</v>
      </c>
      <c r="BW332" s="63">
        <v>1.0554955224</v>
      </c>
      <c r="BX332" s="63">
        <v>1.0335347195228299</v>
      </c>
      <c r="BY332" s="63">
        <v>1.01196139839521</v>
      </c>
      <c r="BZ332" s="63">
        <v>0.98976061214731303</v>
      </c>
      <c r="CA332" s="63">
        <v>0.96693878904782404</v>
      </c>
      <c r="CB332" s="63">
        <v>0.93699866286088695</v>
      </c>
      <c r="CC332" s="63">
        <v>0.91153853808632501</v>
      </c>
      <c r="CD332" s="63">
        <v>0.88756139553781899</v>
      </c>
      <c r="CE332" s="63">
        <v>0.86634238568342503</v>
      </c>
      <c r="CF332" s="63">
        <v>0.84282770840870103</v>
      </c>
      <c r="CG332" s="63">
        <v>0.81762208556044802</v>
      </c>
      <c r="CH332" s="63">
        <v>0.793956177093741</v>
      </c>
      <c r="CI332" s="63">
        <v>0.77153460151178599</v>
      </c>
      <c r="CJ332" s="63">
        <v>0.75187817208015895</v>
      </c>
      <c r="CK332" s="63">
        <v>0.72580640385625705</v>
      </c>
      <c r="CL332" s="63">
        <v>0.70399418731762298</v>
      </c>
      <c r="CM332" s="63">
        <v>0.68014242579698203</v>
      </c>
      <c r="CN332" s="63">
        <v>0.65975102337983005</v>
      </c>
      <c r="CO332" s="63">
        <v>0.63883164499415201</v>
      </c>
      <c r="CP332" s="63">
        <v>0.61803725314161295</v>
      </c>
      <c r="CQ332" s="63">
        <v>0.59923975804913499</v>
      </c>
      <c r="CR332" s="63">
        <v>0.58214197924208699</v>
      </c>
      <c r="CS332" s="63">
        <v>0.56381451154784501</v>
      </c>
      <c r="CT332" s="63">
        <v>0.54980286417220603</v>
      </c>
      <c r="CU332" s="63">
        <v>0.53882496869814001</v>
      </c>
      <c r="CV332" s="63">
        <v>0.52626933249522201</v>
      </c>
      <c r="CW332" s="63">
        <v>0.51286638088177505</v>
      </c>
      <c r="CX332" s="63">
        <v>0.49753416618370799</v>
      </c>
      <c r="CY332" s="63">
        <v>0.48571138265951502</v>
      </c>
      <c r="CZ332" s="63">
        <v>0.47436497130077898</v>
      </c>
      <c r="DA332" s="63">
        <v>0.46275252300375302</v>
      </c>
      <c r="DB332" s="63">
        <v>0.45101264523220602</v>
      </c>
      <c r="DC332" s="63">
        <v>0.44037136884662698</v>
      </c>
      <c r="DD332" s="63">
        <v>0.43372301720883799</v>
      </c>
      <c r="DE332" s="63">
        <v>0.42689041568608999</v>
      </c>
      <c r="DF332" s="63">
        <v>0.42118708125306697</v>
      </c>
      <c r="DG332" s="63">
        <v>0.41541587243333</v>
      </c>
      <c r="DH332" s="63">
        <v>0.40955207175006098</v>
      </c>
      <c r="DI332" s="63">
        <v>0.40292594309555002</v>
      </c>
      <c r="DJ332" s="63">
        <v>0.39958996026391302</v>
      </c>
      <c r="DK332" s="63">
        <v>0.396971744923235</v>
      </c>
      <c r="DL332" s="63">
        <v>0.39537820817595698</v>
      </c>
      <c r="DM332" s="63">
        <v>0.39480110950693298</v>
      </c>
      <c r="DN332" s="63">
        <v>0.39224560074475301</v>
      </c>
      <c r="DO332" s="63">
        <v>0.39151044539042201</v>
      </c>
      <c r="DP332" s="63">
        <v>0.39183635803052302</v>
      </c>
      <c r="DQ332" s="63">
        <v>0.39030433136197401</v>
      </c>
      <c r="DR332" s="63">
        <v>0.382460188922712</v>
      </c>
      <c r="DS332" s="63">
        <v>0.38106723202812998</v>
      </c>
      <c r="DT332" s="63">
        <v>0.38066424686600497</v>
      </c>
      <c r="DU332" s="63">
        <v>0.37519096024165</v>
      </c>
      <c r="DV332" s="63">
        <v>0.36911655834034801</v>
      </c>
      <c r="DW332" s="63">
        <v>0.36374379697755399</v>
      </c>
      <c r="DX332" s="63">
        <v>0.36256887157978901</v>
      </c>
      <c r="DY332" s="63">
        <v>0.36274903955135701</v>
      </c>
      <c r="DZ332" s="63">
        <v>0.36316781415845101</v>
      </c>
      <c r="EA332" s="63">
        <v>0.36396970717319299</v>
      </c>
      <c r="EB332" s="63">
        <v>0.36555307536884801</v>
      </c>
      <c r="EC332" s="63">
        <v>0.36569467038986803</v>
      </c>
      <c r="ED332" s="63">
        <v>0.36680509020902202</v>
      </c>
      <c r="EE332" s="63">
        <v>0.36813631110484901</v>
      </c>
      <c r="EF332" s="63">
        <v>0.37002718387457401</v>
      </c>
      <c r="EG332" s="63">
        <v>0.371108127733279</v>
      </c>
      <c r="EH332" s="63">
        <v>0.37243202547711102</v>
      </c>
      <c r="EI332" s="63">
        <v>0.37386912760519297</v>
      </c>
      <c r="EJ332" s="63">
        <v>0.375705929260369</v>
      </c>
      <c r="EK332" s="63">
        <v>0.37716353625151799</v>
      </c>
      <c r="EL332" s="63">
        <v>0.37934817455334702</v>
      </c>
      <c r="EM332" s="63">
        <v>0.38098695237871899</v>
      </c>
      <c r="EN332" s="63">
        <v>0.38234274120809197</v>
      </c>
      <c r="EO332" s="63">
        <v>0.384151027029142</v>
      </c>
      <c r="EP332" s="63">
        <v>0.38616097759838403</v>
      </c>
      <c r="EQ332" s="63">
        <v>0.38740774576883602</v>
      </c>
      <c r="ER332" s="63">
        <v>0.38885846759296899</v>
      </c>
      <c r="ES332" s="63">
        <v>0.39015814568324803</v>
      </c>
      <c r="ET332" s="63">
        <v>0.39243001082621498</v>
      </c>
      <c r="EU332" s="63">
        <v>0.39466057808294303</v>
      </c>
      <c r="EV332" s="63">
        <v>0.39657450182577397</v>
      </c>
      <c r="EW332" s="63">
        <v>0.39873568518186903</v>
      </c>
      <c r="EX332" s="63">
        <v>0.40015971024045899</v>
      </c>
      <c r="EY332" s="63">
        <v>0.401684647592917</v>
      </c>
      <c r="EZ332" s="63">
        <v>0.403381640217436</v>
      </c>
      <c r="FA332" s="63">
        <v>0.40533313611203398</v>
      </c>
      <c r="FB332" s="63">
        <v>0.40785314560338898</v>
      </c>
      <c r="FC332" s="63">
        <v>0.41036022980444697</v>
      </c>
      <c r="FD332" s="63">
        <v>0.41238231780038198</v>
      </c>
      <c r="FE332" s="63">
        <v>0.41434232258523301</v>
      </c>
      <c r="FF332" s="63">
        <v>0.41616682549530398</v>
      </c>
      <c r="FG332" s="63">
        <v>0.41884079344550001</v>
      </c>
      <c r="FH332" s="63">
        <v>0.42108859365419898</v>
      </c>
      <c r="FI332" s="63">
        <v>0.42241943507305602</v>
      </c>
      <c r="FJ332" s="63">
        <v>0.42539921120288099</v>
      </c>
      <c r="FK332" s="63">
        <v>0.427468359240739</v>
      </c>
      <c r="FL332" s="63">
        <v>0.42994768900692898</v>
      </c>
      <c r="FM332" s="63">
        <v>0.43209673058387499</v>
      </c>
      <c r="FN332" s="63">
        <v>0.43433989680302698</v>
      </c>
      <c r="FO332" s="63">
        <v>0.43632638762795301</v>
      </c>
      <c r="FP332" s="63">
        <v>0.43802030600889102</v>
      </c>
      <c r="FQ332" s="63">
        <v>0.44065463383679698</v>
      </c>
      <c r="FR332" s="63">
        <v>0.44286643140996401</v>
      </c>
      <c r="FS332" s="63">
        <v>0.44562593298216502</v>
      </c>
      <c r="FT332" s="63">
        <v>0.448384492757125</v>
      </c>
      <c r="FU332" s="63">
        <v>0.45130682523535198</v>
      </c>
      <c r="FV332" s="63">
        <v>0.45311177222835602</v>
      </c>
      <c r="FW332" s="63">
        <v>0.45508286549267701</v>
      </c>
      <c r="FX332" s="63">
        <v>0.45776967808058</v>
      </c>
      <c r="FY332" s="63">
        <v>0.46000770308534999</v>
      </c>
      <c r="FZ332" s="63">
        <v>0.46331321200637399</v>
      </c>
      <c r="GA332" s="63">
        <v>0.46585193449777301</v>
      </c>
      <c r="GB332" s="63">
        <v>0.46867366795257198</v>
      </c>
      <c r="GC332" s="63">
        <v>0.471686685432742</v>
      </c>
      <c r="GD332" s="63">
        <v>0.47380483727754302</v>
      </c>
      <c r="GE332" s="63">
        <v>0.47651896099617902</v>
      </c>
      <c r="GF332" s="63">
        <v>0.47900547827985301</v>
      </c>
      <c r="GG332" s="63">
        <v>0.48284222171901398</v>
      </c>
      <c r="GH332" s="63">
        <v>0.485499598059912</v>
      </c>
      <c r="GI332" s="63">
        <v>0.48806293722573701</v>
      </c>
      <c r="GJ332" s="63">
        <v>0.49135954726242098</v>
      </c>
      <c r="GK332" s="63">
        <v>0.49397386681973299</v>
      </c>
      <c r="GL332" s="63">
        <v>0.49664742409966001</v>
      </c>
      <c r="GM332" s="63">
        <v>0.498727860276516</v>
      </c>
      <c r="GN332" s="63">
        <v>0.50043039607590001</v>
      </c>
      <c r="GO332" s="63">
        <v>0.50204546149669405</v>
      </c>
      <c r="GP332" s="63">
        <v>0.50427932062611402</v>
      </c>
      <c r="GQ332" s="63">
        <v>0.50666427011466597</v>
      </c>
      <c r="GR332" s="63">
        <v>0.50829223962923697</v>
      </c>
      <c r="GS332" s="63">
        <v>0.51029518482011305</v>
      </c>
      <c r="GT332" s="63">
        <v>0.51326652416229501</v>
      </c>
      <c r="GU332" s="63">
        <v>0.51524237743805801</v>
      </c>
      <c r="GV332" s="63">
        <v>0.51694166701029398</v>
      </c>
      <c r="GW332" s="63">
        <v>0.51930812008036997</v>
      </c>
      <c r="GX332" s="63">
        <v>0.52084886095240102</v>
      </c>
    </row>
    <row r="333" spans="1:206" customFormat="1">
      <c r="A333" s="181" t="s">
        <v>224</v>
      </c>
      <c r="B333" t="s">
        <v>3547</v>
      </c>
      <c r="C333" t="s">
        <v>3533</v>
      </c>
      <c r="D333" s="187" t="s">
        <v>3562</v>
      </c>
      <c r="E333" t="s">
        <v>1057</v>
      </c>
      <c r="BD333" s="63">
        <v>0.822116402473556</v>
      </c>
      <c r="BE333" s="63">
        <v>0.81954614355377597</v>
      </c>
      <c r="BF333" s="63">
        <v>0.81803765193183198</v>
      </c>
      <c r="BG333" s="63">
        <v>0.81681133521288996</v>
      </c>
      <c r="BH333" s="63">
        <v>0.81648903064866096</v>
      </c>
      <c r="BI333" s="63">
        <v>0.82109906145320999</v>
      </c>
      <c r="BJ333" s="63">
        <v>0.82435061296346102</v>
      </c>
      <c r="BK333" s="63">
        <v>0.82764333988013705</v>
      </c>
      <c r="BL333" s="63">
        <v>0.82757650723045995</v>
      </c>
      <c r="BM333" s="63">
        <v>0.82777756646992395</v>
      </c>
      <c r="BN333" s="63">
        <v>0.82782836779393998</v>
      </c>
      <c r="BO333" s="63">
        <v>0.82501195412860995</v>
      </c>
      <c r="BP333" s="63">
        <v>0.82172172399919396</v>
      </c>
      <c r="BQ333" s="63">
        <v>0.81998126357293499</v>
      </c>
      <c r="BR333" s="63">
        <v>0.81031941647763495</v>
      </c>
      <c r="BS333" s="63">
        <v>0.80032474007279697</v>
      </c>
      <c r="BT333" s="63">
        <v>0.78874048762321702</v>
      </c>
      <c r="BU333" s="63">
        <v>0.77399616191351694</v>
      </c>
      <c r="BV333" s="63">
        <v>0.75461182861755205</v>
      </c>
      <c r="BW333" s="63">
        <v>0.74055169481860295</v>
      </c>
      <c r="BX333" s="63">
        <v>0.72174957708913201</v>
      </c>
      <c r="BY333" s="63">
        <v>0.70238134911662298</v>
      </c>
      <c r="BZ333" s="63">
        <v>0.68308811069259101</v>
      </c>
      <c r="CA333" s="63">
        <v>0.66501594824799604</v>
      </c>
      <c r="CB333" s="63">
        <v>0.645088135012582</v>
      </c>
      <c r="CC333" s="63">
        <v>0.62594381183842096</v>
      </c>
      <c r="CD333" s="63">
        <v>0.60930447734903803</v>
      </c>
      <c r="CE333" s="63">
        <v>0.58920620692664905</v>
      </c>
      <c r="CF333" s="63">
        <v>0.57162769165094596</v>
      </c>
      <c r="CG333" s="63">
        <v>0.55073507800106403</v>
      </c>
      <c r="CH333" s="63">
        <v>0.53119901163370697</v>
      </c>
      <c r="CI333" s="63">
        <v>0.51252516450213903</v>
      </c>
      <c r="CJ333" s="63">
        <v>0.49562414810536298</v>
      </c>
      <c r="CK333" s="63">
        <v>0.47696179255464499</v>
      </c>
      <c r="CL333" s="63">
        <v>0.45920615363705303</v>
      </c>
      <c r="CM333" s="63">
        <v>0.44177416348700799</v>
      </c>
      <c r="CN333" s="63">
        <v>0.42336246425742202</v>
      </c>
      <c r="CO333" s="63">
        <v>0.40436000227186097</v>
      </c>
      <c r="CP333" s="63">
        <v>0.386889635665146</v>
      </c>
      <c r="CQ333" s="63">
        <v>0.371555195427894</v>
      </c>
      <c r="CR333" s="63">
        <v>0.35700467782553602</v>
      </c>
      <c r="CS333" s="63">
        <v>0.34310272681725201</v>
      </c>
      <c r="CT333" s="63">
        <v>0.33187834537585098</v>
      </c>
      <c r="CU333" s="63">
        <v>0.32181721472046199</v>
      </c>
      <c r="CV333" s="63">
        <v>0.31230808675870098</v>
      </c>
      <c r="CW333" s="63">
        <v>0.30342034343180802</v>
      </c>
      <c r="CX333" s="63">
        <v>0.29343700538281198</v>
      </c>
      <c r="CY333" s="63">
        <v>0.28408323126646501</v>
      </c>
      <c r="CZ333" s="63">
        <v>0.27574292600149097</v>
      </c>
      <c r="DA333" s="63">
        <v>0.26733664159428699</v>
      </c>
      <c r="DB333" s="63">
        <v>0.25895954327495702</v>
      </c>
      <c r="DC333" s="63">
        <v>0.25014471818385903</v>
      </c>
      <c r="DD333" s="63">
        <v>0.24430740168788501</v>
      </c>
      <c r="DE333" s="63">
        <v>0.239508694528556</v>
      </c>
      <c r="DF333" s="63">
        <v>0.235817397891733</v>
      </c>
      <c r="DG333" s="63">
        <v>0.232346918057343</v>
      </c>
      <c r="DH333" s="63">
        <v>0.22977057634739301</v>
      </c>
      <c r="DI333" s="63">
        <v>0.22706836187530599</v>
      </c>
      <c r="DJ333" s="63">
        <v>0.22483609650425901</v>
      </c>
      <c r="DK333" s="63">
        <v>0.22407150144121499</v>
      </c>
      <c r="DL333" s="63">
        <v>0.223082045072581</v>
      </c>
      <c r="DM333" s="63">
        <v>0.22258238118724899</v>
      </c>
      <c r="DN333" s="63">
        <v>0.220137225742147</v>
      </c>
      <c r="DO333" s="63">
        <v>0.21958477750549901</v>
      </c>
      <c r="DP333" s="63">
        <v>0.221347819074283</v>
      </c>
      <c r="DQ333" s="63">
        <v>0.223067754803183</v>
      </c>
      <c r="DR333" s="63">
        <v>0.22187666625365901</v>
      </c>
      <c r="DS333" s="63">
        <v>0.224963654747281</v>
      </c>
      <c r="DT333" s="63">
        <v>0.22735712551467799</v>
      </c>
      <c r="DU333" s="63">
        <v>0.22417550044104301</v>
      </c>
      <c r="DV333" s="63">
        <v>0.220394863498452</v>
      </c>
      <c r="DW333" s="63">
        <v>0.21692435030304399</v>
      </c>
      <c r="DX333" s="63">
        <v>0.21711993134597399</v>
      </c>
      <c r="DY333" s="63">
        <v>0.21811660868166599</v>
      </c>
      <c r="DZ333" s="63">
        <v>0.21920119084932499</v>
      </c>
      <c r="EA333" s="63">
        <v>0.220505667251467</v>
      </c>
      <c r="EB333" s="63">
        <v>0.22225444127788499</v>
      </c>
      <c r="EC333" s="63">
        <v>0.22305020876488399</v>
      </c>
      <c r="ED333" s="63">
        <v>0.22439927400902199</v>
      </c>
      <c r="EE333" s="63">
        <v>0.22586810495528001</v>
      </c>
      <c r="EF333" s="63">
        <v>0.22769974398828899</v>
      </c>
      <c r="EG333" s="63">
        <v>0.228931931345845</v>
      </c>
      <c r="EH333" s="63">
        <v>0.23027224302896601</v>
      </c>
      <c r="EI333" s="63">
        <v>0.231649440016755</v>
      </c>
      <c r="EJ333" s="63">
        <v>0.233213081171317</v>
      </c>
      <c r="EK333" s="63">
        <v>0.23450069369527499</v>
      </c>
      <c r="EL333" s="63">
        <v>0.23606427724284801</v>
      </c>
      <c r="EM333" s="63">
        <v>0.23718408519016401</v>
      </c>
      <c r="EN333" s="63">
        <v>0.238042063373507</v>
      </c>
      <c r="EO333" s="63">
        <v>0.23926377968829099</v>
      </c>
      <c r="EP333" s="63">
        <v>0.24071316065921999</v>
      </c>
      <c r="EQ333" s="63">
        <v>0.241748404509536</v>
      </c>
      <c r="ER333" s="63">
        <v>0.24289280413443201</v>
      </c>
      <c r="ES333" s="63">
        <v>0.244001181263727</v>
      </c>
      <c r="ET333" s="63">
        <v>0.245709227808484</v>
      </c>
      <c r="EU333" s="63">
        <v>0.24744391038313299</v>
      </c>
      <c r="EV333" s="63">
        <v>0.24897135574634799</v>
      </c>
      <c r="EW333" s="63">
        <v>0.25058819538979898</v>
      </c>
      <c r="EX333" s="63">
        <v>0.25159403310037298</v>
      </c>
      <c r="EY333" s="63">
        <v>0.25260620406836598</v>
      </c>
      <c r="EZ333" s="63">
        <v>0.25379200886681802</v>
      </c>
      <c r="FA333" s="63">
        <v>0.255031125078375</v>
      </c>
      <c r="FB333" s="63">
        <v>0.25646957998230901</v>
      </c>
      <c r="FC333" s="63">
        <v>0.25782495607469202</v>
      </c>
      <c r="FD333" s="63">
        <v>0.25881853535100602</v>
      </c>
      <c r="FE333" s="63">
        <v>0.259702619508419</v>
      </c>
      <c r="FF333" s="63">
        <v>0.26052074684987397</v>
      </c>
      <c r="FG333" s="63">
        <v>0.262128581095183</v>
      </c>
      <c r="FH333" s="63">
        <v>0.26359826820641402</v>
      </c>
      <c r="FI333" s="63">
        <v>0.26440522904892599</v>
      </c>
      <c r="FJ333" s="63">
        <v>0.26625168394265702</v>
      </c>
      <c r="FK333" s="63">
        <v>0.26730304408129302</v>
      </c>
      <c r="FL333" s="63">
        <v>0.26841429537808398</v>
      </c>
      <c r="FM333" s="63">
        <v>0.26923123686610601</v>
      </c>
      <c r="FN333" s="63">
        <v>0.27003581637822899</v>
      </c>
      <c r="FO333" s="63">
        <v>0.27067414209354601</v>
      </c>
      <c r="FP333" s="63">
        <v>0.27109693790374001</v>
      </c>
      <c r="FQ333" s="63">
        <v>0.272038652222171</v>
      </c>
      <c r="FR333" s="63">
        <v>0.27262611499924599</v>
      </c>
      <c r="FS333" s="63">
        <v>0.27358356178635401</v>
      </c>
      <c r="FT333" s="63">
        <v>0.27451283226009499</v>
      </c>
      <c r="FU333" s="63">
        <v>0.27556590906394202</v>
      </c>
      <c r="FV333" s="63">
        <v>0.27581041925358901</v>
      </c>
      <c r="FW333" s="63">
        <v>0.276206214813425</v>
      </c>
      <c r="FX333" s="63">
        <v>0.276997481847923</v>
      </c>
      <c r="FY333" s="63">
        <v>0.27750444673968899</v>
      </c>
      <c r="FZ333" s="63">
        <v>0.278635745388912</v>
      </c>
      <c r="GA333" s="63">
        <v>0.27927216969964702</v>
      </c>
      <c r="GB333" s="63">
        <v>0.280074107232126</v>
      </c>
      <c r="GC333" s="63">
        <v>0.28101924658206701</v>
      </c>
      <c r="GD333" s="63">
        <v>0.28137891643734703</v>
      </c>
      <c r="GE333" s="63">
        <v>0.28212729946889997</v>
      </c>
      <c r="GF333" s="63">
        <v>0.28264760024499802</v>
      </c>
      <c r="GG333" s="63">
        <v>0.28395643396030901</v>
      </c>
      <c r="GH333" s="63">
        <v>0.28445455952395099</v>
      </c>
      <c r="GI333" s="63">
        <v>0.28486309103200103</v>
      </c>
      <c r="GJ333" s="63">
        <v>0.28571673428945998</v>
      </c>
      <c r="GK333" s="63">
        <v>0.28612440225935198</v>
      </c>
      <c r="GL333" s="63">
        <v>0.28739439531692801</v>
      </c>
      <c r="GM333" s="63">
        <v>0.288310846500755</v>
      </c>
      <c r="GN333" s="63">
        <v>0.28895468248982498</v>
      </c>
      <c r="GO333" s="63">
        <v>0.28952035347957</v>
      </c>
      <c r="GP333" s="63">
        <v>0.29045142809521901</v>
      </c>
      <c r="GQ333" s="63">
        <v>0.291515855559282</v>
      </c>
      <c r="GR333" s="63">
        <v>0.29214133568071199</v>
      </c>
      <c r="GS333" s="63">
        <v>0.29296323696628002</v>
      </c>
      <c r="GT333" s="63">
        <v>0.294405168731595</v>
      </c>
      <c r="GU333" s="63">
        <v>0.29523723557326398</v>
      </c>
      <c r="GV333" s="63">
        <v>0.29590182733124198</v>
      </c>
      <c r="GW333" s="63">
        <v>0.296905591313947</v>
      </c>
      <c r="GX333" s="63">
        <v>0.297437714905604</v>
      </c>
    </row>
    <row r="334" spans="1:206" customFormat="1">
      <c r="A334" s="181" t="s">
        <v>224</v>
      </c>
      <c r="B334" t="s">
        <v>3547</v>
      </c>
      <c r="C334" t="s">
        <v>3533</v>
      </c>
      <c r="D334" s="187" t="s">
        <v>3562</v>
      </c>
      <c r="E334" t="s">
        <v>1058</v>
      </c>
      <c r="BD334" s="63">
        <v>0.377788936760375</v>
      </c>
      <c r="BE334" s="63">
        <v>0.37937177270549999</v>
      </c>
      <c r="BF334" s="63">
        <v>0.37977686633163299</v>
      </c>
      <c r="BG334" s="63">
        <v>0.380300830542944</v>
      </c>
      <c r="BH334" s="63">
        <v>0.37970688216618098</v>
      </c>
      <c r="BI334" s="63">
        <v>0.37948782857760399</v>
      </c>
      <c r="BJ334" s="63">
        <v>0.37796458299658803</v>
      </c>
      <c r="BK334" s="63">
        <v>0.37715988401852402</v>
      </c>
      <c r="BL334" s="63">
        <v>0.37711459275107301</v>
      </c>
      <c r="BM334" s="63">
        <v>0.377377651502741</v>
      </c>
      <c r="BN334" s="63">
        <v>0.37976944704945198</v>
      </c>
      <c r="BO334" s="63">
        <v>0.38134725253171498</v>
      </c>
      <c r="BP334" s="63">
        <v>0.383940907374898</v>
      </c>
      <c r="BQ334" s="63">
        <v>0.38424314580491398</v>
      </c>
      <c r="BR334" s="63">
        <v>0.38149331275856002</v>
      </c>
      <c r="BS334" s="63">
        <v>0.37743105433384799</v>
      </c>
      <c r="BT334" s="63">
        <v>0.37252110023098001</v>
      </c>
      <c r="BU334" s="63">
        <v>0.36511147091465301</v>
      </c>
      <c r="BV334" s="63">
        <v>0.35543515539753501</v>
      </c>
      <c r="BW334" s="63">
        <v>0.34841855847014003</v>
      </c>
      <c r="BX334" s="63">
        <v>0.33951501798338901</v>
      </c>
      <c r="BY334" s="63">
        <v>0.330744500194317</v>
      </c>
      <c r="BZ334" s="63">
        <v>0.320809998594076</v>
      </c>
      <c r="CA334" s="63">
        <v>0.31185089482305101</v>
      </c>
      <c r="CB334" s="63">
        <v>0.30114780586676898</v>
      </c>
      <c r="CC334" s="63">
        <v>0.29092956125631703</v>
      </c>
      <c r="CD334" s="63">
        <v>0.28217800083448102</v>
      </c>
      <c r="CE334" s="63">
        <v>0.27338009393708901</v>
      </c>
      <c r="CF334" s="63">
        <v>0.26532270953760201</v>
      </c>
      <c r="CG334" s="63">
        <v>0.25508989102160101</v>
      </c>
      <c r="CH334" s="63">
        <v>0.244480467395461</v>
      </c>
      <c r="CI334" s="63">
        <v>0.23361108261239</v>
      </c>
      <c r="CJ334" s="63">
        <v>0.22333715886195499</v>
      </c>
      <c r="CK334" s="63">
        <v>0.213546583537749</v>
      </c>
      <c r="CL334" s="63">
        <v>0.20387106905753599</v>
      </c>
      <c r="CM334" s="63">
        <v>0.19431109322835499</v>
      </c>
      <c r="CN334" s="63">
        <v>0.183568080258282</v>
      </c>
      <c r="CO334" s="63">
        <v>0.1739717741349</v>
      </c>
      <c r="CP334" s="63">
        <v>0.16532393534609599</v>
      </c>
      <c r="CQ334" s="63">
        <v>0.15778857666570101</v>
      </c>
      <c r="CR334" s="63">
        <v>0.15036396338826799</v>
      </c>
      <c r="CS334" s="63">
        <v>0.14327177257267101</v>
      </c>
      <c r="CT334" s="63">
        <v>0.13638556918696201</v>
      </c>
      <c r="CU334" s="63">
        <v>0.13004571859712799</v>
      </c>
      <c r="CV334" s="63">
        <v>0.12426399491036701</v>
      </c>
      <c r="CW334" s="63">
        <v>0.119469344174277</v>
      </c>
      <c r="CX334" s="63">
        <v>0.114211742626829</v>
      </c>
      <c r="CY334" s="63">
        <v>0.108787431997902</v>
      </c>
      <c r="CZ334" s="63">
        <v>0.104148055349033</v>
      </c>
      <c r="DA334" s="63">
        <v>0.10010066465402701</v>
      </c>
      <c r="DB334" s="63">
        <v>9.5994444327253098E-2</v>
      </c>
      <c r="DC334" s="63">
        <v>9.1582537518652196E-2</v>
      </c>
      <c r="DD334" s="63">
        <v>8.8327768543455906E-2</v>
      </c>
      <c r="DE334" s="63">
        <v>8.5343393920861696E-2</v>
      </c>
      <c r="DF334" s="63">
        <v>8.35211471906534E-2</v>
      </c>
      <c r="DG334" s="63">
        <v>8.0820344822568904E-2</v>
      </c>
      <c r="DH334" s="63">
        <v>7.8587992294978801E-2</v>
      </c>
      <c r="DI334" s="63">
        <v>7.5944315215198802E-2</v>
      </c>
      <c r="DJ334" s="63">
        <v>7.3396047368696399E-2</v>
      </c>
      <c r="DK334" s="63">
        <v>7.2081778674217195E-2</v>
      </c>
      <c r="DL334" s="63">
        <v>7.1255076037531603E-2</v>
      </c>
      <c r="DM334" s="63">
        <v>7.0951593200784605E-2</v>
      </c>
      <c r="DN334" s="63">
        <v>7.0174911229574796E-2</v>
      </c>
      <c r="DO334" s="63">
        <v>6.9759975116815004E-2</v>
      </c>
      <c r="DP334" s="63">
        <v>6.9531966437654996E-2</v>
      </c>
      <c r="DQ334" s="63">
        <v>6.9192065994112401E-2</v>
      </c>
      <c r="DR334" s="63">
        <v>6.8299753058708904E-2</v>
      </c>
      <c r="DS334" s="63">
        <v>6.9215125831372404E-2</v>
      </c>
      <c r="DT334" s="63">
        <v>7.0262401431102101E-2</v>
      </c>
      <c r="DU334" s="63">
        <v>7.0157178459790095E-2</v>
      </c>
      <c r="DV334" s="63">
        <v>6.9983145641764694E-2</v>
      </c>
      <c r="DW334" s="63">
        <v>6.9804699212310695E-2</v>
      </c>
      <c r="DX334" s="63">
        <v>6.9711897075913395E-2</v>
      </c>
      <c r="DY334" s="63">
        <v>6.9832520235034695E-2</v>
      </c>
      <c r="DZ334" s="63">
        <v>6.9966759255133099E-2</v>
      </c>
      <c r="EA334" s="63">
        <v>7.0174166075267899E-2</v>
      </c>
      <c r="EB334" s="63">
        <v>7.05512801168489E-2</v>
      </c>
      <c r="EC334" s="63">
        <v>7.0679765445477494E-2</v>
      </c>
      <c r="ED334" s="63">
        <v>7.0989266289472899E-2</v>
      </c>
      <c r="EE334" s="63">
        <v>7.1292372414134705E-2</v>
      </c>
      <c r="EF334" s="63">
        <v>7.1705016422173001E-2</v>
      </c>
      <c r="EG334" s="63">
        <v>7.1884844112542395E-2</v>
      </c>
      <c r="EH334" s="63">
        <v>7.2075940183875004E-2</v>
      </c>
      <c r="EI334" s="63">
        <v>7.2306955567256803E-2</v>
      </c>
      <c r="EJ334" s="63">
        <v>7.2619129779453701E-2</v>
      </c>
      <c r="EK334" s="63">
        <v>7.2887588759528305E-2</v>
      </c>
      <c r="EL334" s="63">
        <v>7.3219461997733701E-2</v>
      </c>
      <c r="EM334" s="63">
        <v>7.3391489233833804E-2</v>
      </c>
      <c r="EN334" s="63">
        <v>7.3482453278346196E-2</v>
      </c>
      <c r="EO334" s="63">
        <v>7.36621863098261E-2</v>
      </c>
      <c r="EP334" s="63">
        <v>7.38173304883257E-2</v>
      </c>
      <c r="EQ334" s="63">
        <v>7.3752379707334101E-2</v>
      </c>
      <c r="ER334" s="63">
        <v>7.3659747611825394E-2</v>
      </c>
      <c r="ES334" s="63">
        <v>7.3566841521280901E-2</v>
      </c>
      <c r="ET334" s="63">
        <v>7.3705474343839894E-2</v>
      </c>
      <c r="EU334" s="63">
        <v>7.3981961050296502E-2</v>
      </c>
      <c r="EV334" s="63">
        <v>7.4218049823552706E-2</v>
      </c>
      <c r="EW334" s="63">
        <v>7.4481970853470802E-2</v>
      </c>
      <c r="EX334" s="63">
        <v>7.4542281685680695E-2</v>
      </c>
      <c r="EY334" s="63">
        <v>7.4550472358598394E-2</v>
      </c>
      <c r="EZ334" s="63">
        <v>7.4631399618539401E-2</v>
      </c>
      <c r="FA334" s="63">
        <v>7.4784861811250894E-2</v>
      </c>
      <c r="FB334" s="63">
        <v>7.4963717265990104E-2</v>
      </c>
      <c r="FC334" s="63">
        <v>7.5027473142006196E-2</v>
      </c>
      <c r="FD334" s="63">
        <v>7.5055520853592794E-2</v>
      </c>
      <c r="FE334" s="63">
        <v>7.5159675126893005E-2</v>
      </c>
      <c r="FF334" s="63">
        <v>7.5142445589379006E-2</v>
      </c>
      <c r="FG334" s="63">
        <v>7.5225166632010607E-2</v>
      </c>
      <c r="FH334" s="63">
        <v>7.5238338949350794E-2</v>
      </c>
      <c r="FI334" s="63">
        <v>7.5020118404703601E-2</v>
      </c>
      <c r="FJ334" s="63">
        <v>7.5097419681142794E-2</v>
      </c>
      <c r="FK334" s="63">
        <v>7.4976261750222706E-2</v>
      </c>
      <c r="FL334" s="63">
        <v>7.5015688208300998E-2</v>
      </c>
      <c r="FM334" s="63">
        <v>7.5131003572679197E-2</v>
      </c>
      <c r="FN334" s="63">
        <v>7.5256337668923395E-2</v>
      </c>
      <c r="FO334" s="63">
        <v>7.5264386744760797E-2</v>
      </c>
      <c r="FP334" s="63">
        <v>7.5121381863692896E-2</v>
      </c>
      <c r="FQ334" s="63">
        <v>7.5017559844123699E-2</v>
      </c>
      <c r="FR334" s="63">
        <v>7.4750986662523805E-2</v>
      </c>
      <c r="FS334" s="63">
        <v>7.4600092828409903E-2</v>
      </c>
      <c r="FT334" s="63">
        <v>7.4427099623710594E-2</v>
      </c>
      <c r="FU334" s="63">
        <v>7.4300922549150897E-2</v>
      </c>
      <c r="FV334" s="63">
        <v>7.3908721396034702E-2</v>
      </c>
      <c r="FW334" s="63">
        <v>7.3577391683377694E-2</v>
      </c>
      <c r="FX334" s="63">
        <v>7.3355407911301698E-2</v>
      </c>
      <c r="FY334" s="63">
        <v>7.3069954624662703E-2</v>
      </c>
      <c r="FZ334" s="63">
        <v>7.2940032042120004E-2</v>
      </c>
      <c r="GA334" s="63">
        <v>7.2690781497747103E-2</v>
      </c>
      <c r="GB334" s="63">
        <v>7.2455494200755699E-2</v>
      </c>
      <c r="GC334" s="63">
        <v>7.2249363743705997E-2</v>
      </c>
      <c r="GD334" s="63">
        <v>7.1878589071408497E-2</v>
      </c>
      <c r="GE334" s="63">
        <v>7.1613298277126897E-2</v>
      </c>
      <c r="GF334" s="63">
        <v>7.1315134574022193E-2</v>
      </c>
      <c r="GG334" s="63">
        <v>7.1216069624440603E-2</v>
      </c>
      <c r="GH334" s="63">
        <v>7.0945964412060497E-2</v>
      </c>
      <c r="GI334" s="63">
        <v>7.0686063505777497E-2</v>
      </c>
      <c r="GJ334" s="63">
        <v>7.0542995018636201E-2</v>
      </c>
      <c r="GK334" s="63">
        <v>7.0259580297434399E-2</v>
      </c>
      <c r="GL334" s="63">
        <v>7.0396183682925995E-2</v>
      </c>
      <c r="GM334" s="63">
        <v>7.0422977577382403E-2</v>
      </c>
      <c r="GN334" s="63">
        <v>7.0386524728485694E-2</v>
      </c>
      <c r="GO334" s="63">
        <v>7.0354891462424199E-2</v>
      </c>
      <c r="GP334" s="63">
        <v>7.04381739751921E-2</v>
      </c>
      <c r="GQ334" s="63">
        <v>7.0544425231076499E-2</v>
      </c>
      <c r="GR334" s="63">
        <v>7.0538864410921595E-2</v>
      </c>
      <c r="GS334" s="63">
        <v>7.0559904038943799E-2</v>
      </c>
      <c r="GT334" s="63">
        <v>7.0720580661114002E-2</v>
      </c>
      <c r="GU334" s="63">
        <v>7.0744435234334102E-2</v>
      </c>
      <c r="GV334" s="63">
        <v>7.0755997270950194E-2</v>
      </c>
      <c r="GW334" s="63">
        <v>7.0839786965116697E-2</v>
      </c>
      <c r="GX334" s="63">
        <v>7.0818431160975401E-2</v>
      </c>
    </row>
    <row r="335" spans="1:206" customFormat="1">
      <c r="A335" s="181" t="s">
        <v>224</v>
      </c>
      <c r="B335" t="s">
        <v>3547</v>
      </c>
      <c r="C335" t="s">
        <v>3533</v>
      </c>
      <c r="D335" s="187" t="s">
        <v>3562</v>
      </c>
      <c r="E335" t="s">
        <v>1059</v>
      </c>
      <c r="BD335" s="63">
        <v>8.7727258915121994E-2</v>
      </c>
      <c r="BE335" s="63">
        <v>8.8013907821392803E-2</v>
      </c>
      <c r="BF335" s="63">
        <v>8.8636943717738004E-2</v>
      </c>
      <c r="BG335" s="63">
        <v>8.9621420780836694E-2</v>
      </c>
      <c r="BH335" s="63">
        <v>9.0829374121915898E-2</v>
      </c>
      <c r="BI335" s="63">
        <v>9.1688838560760905E-2</v>
      </c>
      <c r="BJ335" s="63">
        <v>9.11548191628124E-2</v>
      </c>
      <c r="BK335" s="63">
        <v>9.0672956710680902E-2</v>
      </c>
      <c r="BL335" s="63">
        <v>9.0338123354445396E-2</v>
      </c>
      <c r="BM335" s="63">
        <v>9.0507006851248198E-2</v>
      </c>
      <c r="BN335" s="63">
        <v>8.9976828083867394E-2</v>
      </c>
      <c r="BO335" s="63">
        <v>8.7843752369669695E-2</v>
      </c>
      <c r="BP335" s="63">
        <v>8.82953817715319E-2</v>
      </c>
      <c r="BQ335" s="63">
        <v>8.8110163347247403E-2</v>
      </c>
      <c r="BR335" s="63">
        <v>8.7698064715088495E-2</v>
      </c>
      <c r="BS335" s="63">
        <v>8.75447726810549E-2</v>
      </c>
      <c r="BT335" s="63">
        <v>8.7495515110817906E-2</v>
      </c>
      <c r="BU335" s="63">
        <v>8.61238111625032E-2</v>
      </c>
      <c r="BV335" s="63">
        <v>8.4711982186599699E-2</v>
      </c>
      <c r="BW335" s="63">
        <v>8.3324391543731904E-2</v>
      </c>
      <c r="BX335" s="63">
        <v>8.1316394490956997E-2</v>
      </c>
      <c r="BY335" s="63">
        <v>7.9152046950842797E-2</v>
      </c>
      <c r="BZ335" s="63">
        <v>7.6372016476691604E-2</v>
      </c>
      <c r="CA335" s="63">
        <v>7.37571950437515E-2</v>
      </c>
      <c r="CB335" s="63">
        <v>7.1769546857487695E-2</v>
      </c>
      <c r="CC335" s="63">
        <v>6.9865870344977196E-2</v>
      </c>
      <c r="CD335" s="63">
        <v>6.6733229294229798E-2</v>
      </c>
      <c r="CE335" s="63">
        <v>6.3654426490722005E-2</v>
      </c>
      <c r="CF335" s="63">
        <v>6.0620777477387498E-2</v>
      </c>
      <c r="CG335" s="63">
        <v>5.7654434754107899E-2</v>
      </c>
      <c r="CH335" s="63">
        <v>5.5242151585083298E-2</v>
      </c>
      <c r="CI335" s="63">
        <v>5.22214877981656E-2</v>
      </c>
      <c r="CJ335" s="63">
        <v>4.9798549465161698E-2</v>
      </c>
      <c r="CK335" s="63">
        <v>4.7664811673386397E-2</v>
      </c>
      <c r="CL335" s="63">
        <v>4.5716737836391602E-2</v>
      </c>
      <c r="CM335" s="63">
        <v>4.3255884621336102E-2</v>
      </c>
      <c r="CN335" s="63">
        <v>4.0396130227691701E-2</v>
      </c>
      <c r="CO335" s="63">
        <v>3.8156847081865897E-2</v>
      </c>
      <c r="CP335" s="63">
        <v>3.6123845488232602E-2</v>
      </c>
      <c r="CQ335" s="63">
        <v>3.4228760467882403E-2</v>
      </c>
      <c r="CR335" s="63">
        <v>3.2621915306128402E-2</v>
      </c>
      <c r="CS335" s="63">
        <v>3.09182225044583E-2</v>
      </c>
      <c r="CT335" s="63">
        <v>2.9222023846649701E-2</v>
      </c>
      <c r="CU335" s="63">
        <v>2.78272789777975E-2</v>
      </c>
      <c r="CV335" s="63">
        <v>2.6416581265923202E-2</v>
      </c>
      <c r="CW335" s="63">
        <v>2.5061026428525899E-2</v>
      </c>
      <c r="CX335" s="63">
        <v>2.3491964870738302E-2</v>
      </c>
      <c r="CY335" s="63">
        <v>2.1931954407853699E-2</v>
      </c>
      <c r="CZ335" s="63">
        <v>2.0812270498076699E-2</v>
      </c>
      <c r="DA335" s="63">
        <v>1.98803115342213E-2</v>
      </c>
      <c r="DB335" s="63">
        <v>1.88093202374051E-2</v>
      </c>
      <c r="DC335" s="63">
        <v>1.7529956145478299E-2</v>
      </c>
      <c r="DD335" s="63">
        <v>1.6457494933853001E-2</v>
      </c>
      <c r="DE335" s="63">
        <v>1.55377495430287E-2</v>
      </c>
      <c r="DF335" s="63">
        <v>1.49414319764439E-2</v>
      </c>
      <c r="DG335" s="63">
        <v>1.4567469594058099E-2</v>
      </c>
      <c r="DH335" s="63">
        <v>1.3907434313092E-2</v>
      </c>
      <c r="DI335" s="63">
        <v>1.27806336031463E-2</v>
      </c>
      <c r="DJ335" s="63">
        <v>1.18174440541392E-2</v>
      </c>
      <c r="DK335" s="63">
        <v>1.11499226299291E-2</v>
      </c>
      <c r="DL335" s="63">
        <v>1.0656018642516E-2</v>
      </c>
      <c r="DM335" s="63">
        <v>1.01539759810792E-2</v>
      </c>
      <c r="DN335" s="63">
        <v>9.6322614896334202E-3</v>
      </c>
      <c r="DO335" s="63">
        <v>9.3395497338249894E-3</v>
      </c>
      <c r="DP335" s="63">
        <v>8.8727936179554701E-3</v>
      </c>
      <c r="DQ335" s="63">
        <v>8.4242970560752493E-3</v>
      </c>
      <c r="DR335" s="63">
        <v>8.1273602702391107E-3</v>
      </c>
      <c r="DS335" s="63">
        <v>8.0272462942587997E-3</v>
      </c>
      <c r="DT335" s="63">
        <v>7.9917385502174896E-3</v>
      </c>
      <c r="DU335" s="63">
        <v>7.9592091425548604E-3</v>
      </c>
      <c r="DV335" s="63">
        <v>7.8979403616633095E-3</v>
      </c>
      <c r="DW335" s="63">
        <v>7.8866902790394895E-3</v>
      </c>
      <c r="DX335" s="63">
        <v>7.8072320377371501E-3</v>
      </c>
      <c r="DY335" s="63">
        <v>7.6816557544369304E-3</v>
      </c>
      <c r="DZ335" s="63">
        <v>7.5596373386502503E-3</v>
      </c>
      <c r="EA335" s="63">
        <v>7.4488660671327197E-3</v>
      </c>
      <c r="EB335" s="63">
        <v>7.35585094825888E-3</v>
      </c>
      <c r="EC335" s="63">
        <v>7.2403876652266299E-3</v>
      </c>
      <c r="ED335" s="63">
        <v>7.14003198154724E-3</v>
      </c>
      <c r="EE335" s="63">
        <v>7.0405023073600798E-3</v>
      </c>
      <c r="EF335" s="63">
        <v>6.95839878472157E-3</v>
      </c>
      <c r="EG335" s="63">
        <v>6.8644477972092301E-3</v>
      </c>
      <c r="EH335" s="63">
        <v>6.7889717945558703E-3</v>
      </c>
      <c r="EI335" s="63">
        <v>6.72496005758072E-3</v>
      </c>
      <c r="EJ335" s="63">
        <v>6.6621735300955E-3</v>
      </c>
      <c r="EK335" s="63">
        <v>6.5981633495307904E-3</v>
      </c>
      <c r="EL335" s="63">
        <v>6.54138882909673E-3</v>
      </c>
      <c r="EM335" s="63">
        <v>6.4718950635522998E-3</v>
      </c>
      <c r="EN335" s="63">
        <v>6.40521622009225E-3</v>
      </c>
      <c r="EO335" s="63">
        <v>6.3536030238336497E-3</v>
      </c>
      <c r="EP335" s="63">
        <v>6.3067657376744803E-3</v>
      </c>
      <c r="EQ335" s="63">
        <v>6.2442156541288102E-3</v>
      </c>
      <c r="ER335" s="63">
        <v>6.1765843226211604E-3</v>
      </c>
      <c r="ES335" s="63">
        <v>6.1147379025984E-3</v>
      </c>
      <c r="ET335" s="63">
        <v>6.0639792995997302E-3</v>
      </c>
      <c r="EU335" s="63">
        <v>6.0155009056551099E-3</v>
      </c>
      <c r="EV335" s="63">
        <v>5.9574379708238296E-3</v>
      </c>
      <c r="EW335" s="63">
        <v>5.9021970319728901E-3</v>
      </c>
      <c r="EX335" s="63">
        <v>5.8385798776327503E-3</v>
      </c>
      <c r="EY335" s="63">
        <v>5.7863187297001297E-3</v>
      </c>
      <c r="EZ335" s="63">
        <v>5.7577000336892902E-3</v>
      </c>
      <c r="FA335" s="63">
        <v>5.7344239931931499E-3</v>
      </c>
      <c r="FB335" s="63">
        <v>5.7062305810798297E-3</v>
      </c>
      <c r="FC335" s="63">
        <v>5.6684389720540601E-3</v>
      </c>
      <c r="FD335" s="63">
        <v>5.6311265755418904E-3</v>
      </c>
      <c r="FE335" s="63">
        <v>5.5979153785776E-3</v>
      </c>
      <c r="FF335" s="63">
        <v>5.57278265346604E-3</v>
      </c>
      <c r="FG335" s="63">
        <v>5.5458547687394499E-3</v>
      </c>
      <c r="FH335" s="63">
        <v>5.5074652042090598E-3</v>
      </c>
      <c r="FI335" s="63">
        <v>5.4689202543419402E-3</v>
      </c>
      <c r="FJ335" s="63">
        <v>5.4641325935321002E-3</v>
      </c>
      <c r="FK335" s="63">
        <v>5.4280616349629699E-3</v>
      </c>
      <c r="FL335" s="63">
        <v>5.3876399090034303E-3</v>
      </c>
      <c r="FM335" s="63">
        <v>5.3513618622381401E-3</v>
      </c>
      <c r="FN335" s="63">
        <v>5.3053630115627599E-3</v>
      </c>
      <c r="FO335" s="63">
        <v>5.2472843895150102E-3</v>
      </c>
      <c r="FP335" s="63">
        <v>5.1850990381589902E-3</v>
      </c>
      <c r="FQ335" s="63">
        <v>5.1565669889654499E-3</v>
      </c>
      <c r="FR335" s="63">
        <v>5.13270592493949E-3</v>
      </c>
      <c r="FS335" s="63">
        <v>5.1222395711522798E-3</v>
      </c>
      <c r="FT335" s="63">
        <v>5.1008077766692599E-3</v>
      </c>
      <c r="FU335" s="63">
        <v>5.0777034649382002E-3</v>
      </c>
      <c r="FV335" s="63">
        <v>5.0313100732835101E-3</v>
      </c>
      <c r="FW335" s="63">
        <v>4.9877390708380704E-3</v>
      </c>
      <c r="FX335" s="63">
        <v>4.9469350313195203E-3</v>
      </c>
      <c r="FY335" s="63">
        <v>4.9049528233280296E-3</v>
      </c>
      <c r="FZ335" s="63">
        <v>4.8719369928011498E-3</v>
      </c>
      <c r="GA335" s="63">
        <v>4.8351920354722999E-3</v>
      </c>
      <c r="GB335" s="63">
        <v>4.7939412603694902E-3</v>
      </c>
      <c r="GC335" s="63">
        <v>4.7632130751738503E-3</v>
      </c>
      <c r="GD335" s="63">
        <v>4.7183295037219698E-3</v>
      </c>
      <c r="GE335" s="63">
        <v>4.6820842376742002E-3</v>
      </c>
      <c r="GF335" s="63">
        <v>4.64807331022113E-3</v>
      </c>
      <c r="GG335" s="63">
        <v>4.6211675269364804E-3</v>
      </c>
      <c r="GH335" s="63">
        <v>4.5816431450255704E-3</v>
      </c>
      <c r="GI335" s="63">
        <v>4.5429081434393004E-3</v>
      </c>
      <c r="GJ335" s="63">
        <v>4.5150665541452903E-3</v>
      </c>
      <c r="GK335" s="63">
        <v>4.4775325448834797E-3</v>
      </c>
      <c r="GL335" s="63">
        <v>4.4654345439448396E-3</v>
      </c>
      <c r="GM335" s="63">
        <v>4.4492398717723798E-3</v>
      </c>
      <c r="GN335" s="63">
        <v>4.4317940718602497E-3</v>
      </c>
      <c r="GO335" s="63">
        <v>4.4150713042614498E-3</v>
      </c>
      <c r="GP335" s="63">
        <v>4.4031154378586998E-3</v>
      </c>
      <c r="GQ335" s="63">
        <v>4.3908171391421396E-3</v>
      </c>
      <c r="GR335" s="63">
        <v>4.3696298490265902E-3</v>
      </c>
      <c r="GS335" s="63">
        <v>4.34918743781121E-3</v>
      </c>
      <c r="GT335" s="63">
        <v>4.3411016980383198E-3</v>
      </c>
      <c r="GU335" s="63">
        <v>4.3265364032476E-3</v>
      </c>
      <c r="GV335" s="63">
        <v>4.3116094317434302E-3</v>
      </c>
      <c r="GW335" s="63">
        <v>4.2991828941241596E-3</v>
      </c>
      <c r="GX335" s="63">
        <v>4.2819614896811003E-3</v>
      </c>
    </row>
    <row r="336" spans="1:206" customFormat="1">
      <c r="A336" s="181" t="s">
        <v>224</v>
      </c>
      <c r="B336" t="s">
        <v>3547</v>
      </c>
      <c r="C336" t="s">
        <v>3533</v>
      </c>
      <c r="D336" s="187" t="s">
        <v>3562</v>
      </c>
      <c r="E336" t="s">
        <v>1060</v>
      </c>
      <c r="BD336" s="63">
        <v>0.19820158117355499</v>
      </c>
      <c r="BE336" s="63">
        <v>0.200469866639093</v>
      </c>
      <c r="BF336" s="63">
        <v>0.19922669428868101</v>
      </c>
      <c r="BG336" s="63">
        <v>0.20264268508719299</v>
      </c>
      <c r="BH336" s="63">
        <v>0.20889442700300201</v>
      </c>
      <c r="BI336" s="63">
        <v>0.21112758789385599</v>
      </c>
      <c r="BJ336" s="63">
        <v>0.220462723306243</v>
      </c>
      <c r="BK336" s="63">
        <v>0.22897492042706399</v>
      </c>
      <c r="BL336" s="63">
        <v>0.22984974058651</v>
      </c>
      <c r="BM336" s="63">
        <v>0.234897529327218</v>
      </c>
      <c r="BN336" s="63">
        <v>0.23947728845598801</v>
      </c>
      <c r="BO336" s="63">
        <v>0.24308441730098901</v>
      </c>
      <c r="BP336" s="63">
        <v>0.23469738789189001</v>
      </c>
      <c r="BQ336" s="63">
        <v>0.22571409772858</v>
      </c>
      <c r="BR336" s="63">
        <v>0.225898064884235</v>
      </c>
      <c r="BS336" s="63">
        <v>0.23489673973696301</v>
      </c>
      <c r="BT336" s="63">
        <v>0.24356896274159201</v>
      </c>
      <c r="BU336" s="63">
        <v>0.23518666737536101</v>
      </c>
      <c r="BV336" s="63">
        <v>0.23000045943487599</v>
      </c>
      <c r="BW336" s="63">
        <v>0.23239259789258501</v>
      </c>
      <c r="BX336" s="63">
        <v>0.24437971252231799</v>
      </c>
      <c r="BY336" s="63">
        <v>0.23920450758384099</v>
      </c>
      <c r="BZ336" s="63">
        <v>0.22891257336871401</v>
      </c>
      <c r="CA336" s="63">
        <v>0.218619300562964</v>
      </c>
      <c r="CB336" s="63">
        <v>0.212877901495995</v>
      </c>
      <c r="CC336" s="63">
        <v>0.203488150689034</v>
      </c>
      <c r="CD336" s="63">
        <v>0.19354952521140301</v>
      </c>
      <c r="CE336" s="63">
        <v>0.188246078223584</v>
      </c>
      <c r="CF336" s="63">
        <v>0.182232979492889</v>
      </c>
      <c r="CG336" s="63">
        <v>0.17988515127186699</v>
      </c>
      <c r="CH336" s="63">
        <v>0.179085193304998</v>
      </c>
      <c r="CI336" s="63">
        <v>0.172913950044461</v>
      </c>
      <c r="CJ336" s="63">
        <v>0.169346570690943</v>
      </c>
      <c r="CK336" s="63">
        <v>0.16261590357693601</v>
      </c>
      <c r="CL336" s="63">
        <v>0.15689735080390399</v>
      </c>
      <c r="CM336" s="63">
        <v>0.153900141349432</v>
      </c>
      <c r="CN336" s="63">
        <v>0.149884486872704</v>
      </c>
      <c r="CO336" s="63">
        <v>0.14988313429133901</v>
      </c>
      <c r="CP336" s="63">
        <v>0.15633711813464399</v>
      </c>
      <c r="CQ336" s="63">
        <v>0.16248284558234399</v>
      </c>
      <c r="CR336" s="63">
        <v>0.168988191135298</v>
      </c>
      <c r="CS336" s="63">
        <v>0.168503405672703</v>
      </c>
      <c r="CT336" s="63">
        <v>0.16324007758013701</v>
      </c>
      <c r="CU336" s="63">
        <v>0.158229019005589</v>
      </c>
      <c r="CV336" s="63">
        <v>0.154463789674952</v>
      </c>
      <c r="CW336" s="63">
        <v>0.149482831742977</v>
      </c>
      <c r="CX336" s="63">
        <v>0.145675281658532</v>
      </c>
      <c r="CY336" s="63">
        <v>0.14355877238418799</v>
      </c>
      <c r="CZ336" s="63">
        <v>0.14330136720731501</v>
      </c>
      <c r="DA336" s="63">
        <v>0.14220392873785301</v>
      </c>
      <c r="DB336" s="63">
        <v>0.14054478717018001</v>
      </c>
      <c r="DC336" s="63">
        <v>0.135062793645426</v>
      </c>
      <c r="DD336" s="63">
        <v>0.12927252139297701</v>
      </c>
      <c r="DE336" s="63">
        <v>0.125787953213051</v>
      </c>
      <c r="DF336" s="63">
        <v>0.124049249235585</v>
      </c>
      <c r="DG336" s="63">
        <v>0.122265011368955</v>
      </c>
      <c r="DH336" s="63">
        <v>0.124082734943287</v>
      </c>
      <c r="DI336" s="63">
        <v>0.12608321991035801</v>
      </c>
      <c r="DJ336" s="63">
        <v>0.125191169329577</v>
      </c>
      <c r="DK336" s="63">
        <v>0.11981451307943</v>
      </c>
      <c r="DL336" s="63">
        <v>0.111368339385659</v>
      </c>
      <c r="DM336" s="63">
        <v>0.10214696758556201</v>
      </c>
      <c r="DN336" s="63">
        <v>9.5397667651717297E-2</v>
      </c>
      <c r="DO336" s="63">
        <v>8.6786289517702495E-2</v>
      </c>
      <c r="DP336" s="63">
        <v>7.9575348139494601E-2</v>
      </c>
      <c r="DQ336" s="63">
        <v>7.3218270661312798E-2</v>
      </c>
      <c r="DR336" s="63">
        <v>6.7798689091912806E-2</v>
      </c>
      <c r="DS336" s="63">
        <v>6.3024167176164894E-2</v>
      </c>
      <c r="DT336" s="63">
        <v>5.8949958973599302E-2</v>
      </c>
      <c r="DU336" s="63">
        <v>5.7105481488672602E-2</v>
      </c>
      <c r="DV336" s="63">
        <v>5.5237120125758099E-2</v>
      </c>
      <c r="DW336" s="63">
        <v>5.5742498098730602E-2</v>
      </c>
      <c r="DX336" s="63">
        <v>5.3247266311626802E-2</v>
      </c>
      <c r="DY336" s="63">
        <v>5.1071448325217497E-2</v>
      </c>
      <c r="DZ336" s="63">
        <v>4.9179504141025301E-2</v>
      </c>
      <c r="EA336" s="63">
        <v>4.7656949138205701E-2</v>
      </c>
      <c r="EB336" s="63">
        <v>4.62194398210952E-2</v>
      </c>
      <c r="EC336" s="63">
        <v>4.4546468852870703E-2</v>
      </c>
      <c r="ED336" s="63">
        <v>4.2889115025772001E-2</v>
      </c>
      <c r="EE336" s="63">
        <v>4.1233337313860703E-2</v>
      </c>
      <c r="EF336" s="63">
        <v>3.9754284689752201E-2</v>
      </c>
      <c r="EG336" s="63">
        <v>3.8496749148404202E-2</v>
      </c>
      <c r="EH336" s="63">
        <v>3.73674221609799E-2</v>
      </c>
      <c r="EI336" s="63">
        <v>3.6485463200033097E-2</v>
      </c>
      <c r="EJ336" s="63">
        <v>3.5505946632577397E-2</v>
      </c>
      <c r="EK336" s="63">
        <v>3.45782602186347E-2</v>
      </c>
      <c r="EL336" s="63">
        <v>3.3517186304234899E-2</v>
      </c>
      <c r="EM336" s="63">
        <v>3.2445200254886702E-2</v>
      </c>
      <c r="EN336" s="63">
        <v>3.1312949526636401E-2</v>
      </c>
      <c r="EO336" s="63">
        <v>3.0350030039564199E-2</v>
      </c>
      <c r="EP336" s="63">
        <v>2.9488291545093599E-2</v>
      </c>
      <c r="EQ336" s="63">
        <v>2.8919624551102401E-2</v>
      </c>
      <c r="ER336" s="63">
        <v>2.8877181765932701E-2</v>
      </c>
      <c r="ES336" s="63">
        <v>2.8810847400546999E-2</v>
      </c>
      <c r="ET336" s="63">
        <v>2.87876927393046E-2</v>
      </c>
      <c r="EU336" s="63">
        <v>2.87261919057758E-2</v>
      </c>
      <c r="EV336" s="63">
        <v>2.8728693185695701E-2</v>
      </c>
      <c r="EW336" s="63">
        <v>2.8727927769364298E-2</v>
      </c>
      <c r="EX336" s="63">
        <v>2.86776042504149E-2</v>
      </c>
      <c r="EY336" s="63">
        <v>2.8712394400459001E-2</v>
      </c>
      <c r="EZ336" s="63">
        <v>2.8669885158655699E-2</v>
      </c>
      <c r="FA336" s="63">
        <v>2.8677404743527299E-2</v>
      </c>
      <c r="FB336" s="63">
        <v>2.8731302217106999E-2</v>
      </c>
      <c r="FC336" s="63">
        <v>2.8706712871477101E-2</v>
      </c>
      <c r="FD336" s="63">
        <v>2.87896431629346E-2</v>
      </c>
      <c r="FE336" s="63">
        <v>2.8766786582098601E-2</v>
      </c>
      <c r="FF336" s="63">
        <v>2.8816132053419E-2</v>
      </c>
      <c r="FG336" s="63">
        <v>2.8817475666121299E-2</v>
      </c>
      <c r="FH336" s="63">
        <v>2.8816387937263599E-2</v>
      </c>
      <c r="FI336" s="63">
        <v>2.8791836141426701E-2</v>
      </c>
      <c r="FJ336" s="63">
        <v>2.8803501937256299E-2</v>
      </c>
      <c r="FK336" s="63">
        <v>2.88456356195738E-2</v>
      </c>
      <c r="FL336" s="63">
        <v>2.8881754211721601E-2</v>
      </c>
      <c r="FM336" s="63">
        <v>2.89550943113407E-2</v>
      </c>
      <c r="FN336" s="63">
        <v>2.89557089472589E-2</v>
      </c>
      <c r="FO336" s="63">
        <v>2.8964169060532698E-2</v>
      </c>
      <c r="FP336" s="63">
        <v>2.89518779128108E-2</v>
      </c>
      <c r="FQ336" s="63">
        <v>2.8956413365819399E-2</v>
      </c>
      <c r="FR336" s="63">
        <v>2.89710358074509E-2</v>
      </c>
      <c r="FS336" s="63">
        <v>2.8889829949774602E-2</v>
      </c>
      <c r="FT336" s="63">
        <v>2.88390192257089E-2</v>
      </c>
      <c r="FU336" s="63">
        <v>2.8930268424462901E-2</v>
      </c>
      <c r="FV336" s="63">
        <v>2.89064906014448E-2</v>
      </c>
      <c r="FW336" s="63">
        <v>2.8915399856915099E-2</v>
      </c>
      <c r="FX336" s="63">
        <v>2.8887518614613798E-2</v>
      </c>
      <c r="FY336" s="63">
        <v>2.8912572587243199E-2</v>
      </c>
      <c r="FZ336" s="63">
        <v>2.8887917360434001E-2</v>
      </c>
      <c r="GA336" s="63">
        <v>2.8916762082580399E-2</v>
      </c>
      <c r="GB336" s="63">
        <v>2.8900991029862402E-2</v>
      </c>
      <c r="GC336" s="63">
        <v>2.8907634320506099E-2</v>
      </c>
      <c r="GD336" s="63">
        <v>2.8891327549213301E-2</v>
      </c>
      <c r="GE336" s="63">
        <v>2.8910859618062099E-2</v>
      </c>
      <c r="GF336" s="63">
        <v>2.8936751509573502E-2</v>
      </c>
      <c r="GG336" s="63">
        <v>2.90039118310314E-2</v>
      </c>
      <c r="GH336" s="63">
        <v>2.9019989293202899E-2</v>
      </c>
      <c r="GI336" s="63">
        <v>2.9038162387303799E-2</v>
      </c>
      <c r="GJ336" s="63">
        <v>2.90732857585707E-2</v>
      </c>
      <c r="GK336" s="63">
        <v>2.9050282662830999E-2</v>
      </c>
      <c r="GL336" s="63">
        <v>2.9062803641301399E-2</v>
      </c>
      <c r="GM336" s="63">
        <v>2.9075617732239201E-2</v>
      </c>
      <c r="GN336" s="63">
        <v>2.9071613741148E-2</v>
      </c>
      <c r="GO336" s="63">
        <v>2.9108868574360802E-2</v>
      </c>
      <c r="GP336" s="63">
        <v>2.9110434561158E-2</v>
      </c>
      <c r="GQ336" s="63">
        <v>2.9118436330886299E-2</v>
      </c>
      <c r="GR336" s="63">
        <v>2.9106093826542001E-2</v>
      </c>
      <c r="GS336" s="63">
        <v>2.9129584950873099E-2</v>
      </c>
      <c r="GT336" s="63">
        <v>2.91929461336921E-2</v>
      </c>
      <c r="GU336" s="63">
        <v>2.9082348084381801E-2</v>
      </c>
      <c r="GV336" s="63">
        <v>2.90898183972635E-2</v>
      </c>
      <c r="GW336" s="63">
        <v>2.8999102794477899E-2</v>
      </c>
      <c r="GX336" s="63">
        <v>2.89796430824499E-2</v>
      </c>
    </row>
    <row r="337" spans="1:206" customFormat="1">
      <c r="A337" s="181" t="s">
        <v>224</v>
      </c>
      <c r="B337" t="s">
        <v>3547</v>
      </c>
      <c r="C337" t="s">
        <v>3533</v>
      </c>
      <c r="D337" s="187" t="s">
        <v>3562</v>
      </c>
      <c r="E337" t="s">
        <v>1061</v>
      </c>
      <c r="BD337" s="63">
        <v>0.72773055734977099</v>
      </c>
      <c r="BE337" s="63">
        <v>0.744262923847265</v>
      </c>
      <c r="BF337" s="63">
        <v>0.75980831293142104</v>
      </c>
      <c r="BG337" s="63">
        <v>0.775250198770704</v>
      </c>
      <c r="BH337" s="63">
        <v>0.79725431119665202</v>
      </c>
      <c r="BI337" s="63">
        <v>0.81139289599646103</v>
      </c>
      <c r="BJ337" s="63">
        <v>0.83560069526885195</v>
      </c>
      <c r="BK337" s="63">
        <v>0.85656195955602599</v>
      </c>
      <c r="BL337" s="63">
        <v>0.86369968022880395</v>
      </c>
      <c r="BM337" s="63">
        <v>0.88275876804088005</v>
      </c>
      <c r="BN337" s="63">
        <v>0.887471658841268</v>
      </c>
      <c r="BO337" s="63">
        <v>0.89844784601130501</v>
      </c>
      <c r="BP337" s="63">
        <v>0.90236749529533999</v>
      </c>
      <c r="BQ337" s="63">
        <v>0.90254757297635702</v>
      </c>
      <c r="BR337" s="63">
        <v>0.89352190391961095</v>
      </c>
      <c r="BS337" s="63">
        <v>0.84783404449661803</v>
      </c>
      <c r="BT337" s="63">
        <v>0.82061788862051799</v>
      </c>
      <c r="BU337" s="63">
        <v>0.79477901828133402</v>
      </c>
      <c r="BV337" s="63">
        <v>0.77560074922383804</v>
      </c>
      <c r="BW337" s="63">
        <v>0.76612935034201801</v>
      </c>
      <c r="BX337" s="63">
        <v>0.76451134698829804</v>
      </c>
      <c r="BY337" s="63">
        <v>0.73462068040501205</v>
      </c>
      <c r="BZ337" s="63">
        <v>0.67532275313644397</v>
      </c>
      <c r="CA337" s="63">
        <v>0.63474596398859395</v>
      </c>
      <c r="CB337" s="63">
        <v>0.61742768863668196</v>
      </c>
      <c r="CC337" s="63">
        <v>0.59404187780473505</v>
      </c>
      <c r="CD337" s="63">
        <v>0.58214793739359505</v>
      </c>
      <c r="CE337" s="63">
        <v>0.57830442415674099</v>
      </c>
      <c r="CF337" s="63">
        <v>0.56357302799935505</v>
      </c>
      <c r="CG337" s="63">
        <v>0.562508753537728</v>
      </c>
      <c r="CH337" s="63">
        <v>0.56261663257585204</v>
      </c>
      <c r="CI337" s="63">
        <v>0.54268363870032699</v>
      </c>
      <c r="CJ337" s="63">
        <v>0.52898408204705105</v>
      </c>
      <c r="CK337" s="63">
        <v>0.50420566761069696</v>
      </c>
      <c r="CL337" s="63">
        <v>0.488234578987645</v>
      </c>
      <c r="CM337" s="63">
        <v>0.47692034451248999</v>
      </c>
      <c r="CN337" s="63">
        <v>0.46501429025409302</v>
      </c>
      <c r="CO337" s="63">
        <v>0.45588327859372502</v>
      </c>
      <c r="CP337" s="63">
        <v>0.45437607749952202</v>
      </c>
      <c r="CQ337" s="63">
        <v>0.44959250036373199</v>
      </c>
      <c r="CR337" s="63">
        <v>0.44837126285946899</v>
      </c>
      <c r="CS337" s="63">
        <v>0.43415235495082599</v>
      </c>
      <c r="CT337" s="63">
        <v>0.42157609549809399</v>
      </c>
      <c r="CU337" s="63">
        <v>0.40618444937138198</v>
      </c>
      <c r="CV337" s="63">
        <v>0.39225084494363899</v>
      </c>
      <c r="CW337" s="63">
        <v>0.38137010736971599</v>
      </c>
      <c r="CX337" s="63">
        <v>0.378514801154134</v>
      </c>
      <c r="CY337" s="63">
        <v>0.37388277921413998</v>
      </c>
      <c r="CZ337" s="63">
        <v>0.37454543388120698</v>
      </c>
      <c r="DA337" s="63">
        <v>0.37443028711766202</v>
      </c>
      <c r="DB337" s="63">
        <v>0.378018233450439</v>
      </c>
      <c r="DC337" s="63">
        <v>0.371117356282124</v>
      </c>
      <c r="DD337" s="63">
        <v>0.365334456714561</v>
      </c>
      <c r="DE337" s="63">
        <v>0.36429447813967902</v>
      </c>
      <c r="DF337" s="63">
        <v>0.363995014183917</v>
      </c>
      <c r="DG337" s="63">
        <v>0.36328625246490098</v>
      </c>
      <c r="DH337" s="63">
        <v>0.370477879667858</v>
      </c>
      <c r="DI337" s="63">
        <v>0.37167883630197102</v>
      </c>
      <c r="DJ337" s="63">
        <v>0.366620104732789</v>
      </c>
      <c r="DK337" s="63">
        <v>0.35149346943404097</v>
      </c>
      <c r="DL337" s="63">
        <v>0.33723485884295401</v>
      </c>
      <c r="DM337" s="63">
        <v>0.32289475816431001</v>
      </c>
      <c r="DN337" s="63">
        <v>0.31537291079794899</v>
      </c>
      <c r="DO337" s="63">
        <v>0.30441850288946098</v>
      </c>
      <c r="DP337" s="63">
        <v>0.29813980357042502</v>
      </c>
      <c r="DQ337" s="63">
        <v>0.290204030389979</v>
      </c>
      <c r="DR337" s="63">
        <v>0.28032651655879198</v>
      </c>
      <c r="DS337" s="63">
        <v>0.26815606700186201</v>
      </c>
      <c r="DT337" s="63">
        <v>0.25678944124888797</v>
      </c>
      <c r="DU337" s="63">
        <v>0.25010958692667501</v>
      </c>
      <c r="DV337" s="63">
        <v>0.24292594643842599</v>
      </c>
      <c r="DW337" s="63">
        <v>0.246224512074671</v>
      </c>
      <c r="DX337" s="63">
        <v>0.24205944736077301</v>
      </c>
      <c r="DY337" s="63">
        <v>0.23836189568732599</v>
      </c>
      <c r="DZ337" s="63">
        <v>0.23436088964166801</v>
      </c>
      <c r="EA337" s="63">
        <v>0.23030023639420899</v>
      </c>
      <c r="EB337" s="63">
        <v>0.22626460159478101</v>
      </c>
      <c r="EC337" s="63">
        <v>0.22206925009776701</v>
      </c>
      <c r="ED337" s="63">
        <v>0.21841283438623599</v>
      </c>
      <c r="EE337" s="63">
        <v>0.21452502783529001</v>
      </c>
      <c r="EF337" s="63">
        <v>0.21102452086294601</v>
      </c>
      <c r="EG337" s="63">
        <v>0.207799130135115</v>
      </c>
      <c r="EH337" s="63">
        <v>0.20432148513625001</v>
      </c>
      <c r="EI337" s="63">
        <v>0.20110679896905001</v>
      </c>
      <c r="EJ337" s="63">
        <v>0.19716516201190301</v>
      </c>
      <c r="EK337" s="63">
        <v>0.19374935849080499</v>
      </c>
      <c r="EL337" s="63">
        <v>0.19033455956977699</v>
      </c>
      <c r="EM337" s="63">
        <v>0.187386270555085</v>
      </c>
      <c r="EN337" s="63">
        <v>0.18424851373663101</v>
      </c>
      <c r="EO337" s="63">
        <v>0.18188880632794299</v>
      </c>
      <c r="EP337" s="63">
        <v>0.17879530241618399</v>
      </c>
      <c r="EQ337" s="63">
        <v>0.17621820853109499</v>
      </c>
      <c r="ER337" s="63">
        <v>0.17576118677246</v>
      </c>
      <c r="ES337" s="63">
        <v>0.17510052819354799</v>
      </c>
      <c r="ET337" s="63">
        <v>0.174577189126146</v>
      </c>
      <c r="EU337" s="63">
        <v>0.174125993514539</v>
      </c>
      <c r="EV337" s="63">
        <v>0.17429651174029101</v>
      </c>
      <c r="EW337" s="63">
        <v>0.17440721121588501</v>
      </c>
      <c r="EX337" s="63">
        <v>0.17421879968172699</v>
      </c>
      <c r="EY337" s="63">
        <v>0.174540047390433</v>
      </c>
      <c r="EZ337" s="63">
        <v>0.174302515877229</v>
      </c>
      <c r="FA337" s="63">
        <v>0.174269558167988</v>
      </c>
      <c r="FB337" s="63">
        <v>0.174554929472443</v>
      </c>
      <c r="FC337" s="63">
        <v>0.17441512513747001</v>
      </c>
      <c r="FD337" s="63">
        <v>0.174893874336566</v>
      </c>
      <c r="FE337" s="63">
        <v>0.17475007174132501</v>
      </c>
      <c r="FF337" s="63">
        <v>0.175074466088707</v>
      </c>
      <c r="FG337" s="63">
        <v>0.17514025422602</v>
      </c>
      <c r="FH337" s="63">
        <v>0.17518849536723299</v>
      </c>
      <c r="FI337" s="63">
        <v>0.17505214374932601</v>
      </c>
      <c r="FJ337" s="63">
        <v>0.17507338011728901</v>
      </c>
      <c r="FK337" s="63">
        <v>0.175249758099462</v>
      </c>
      <c r="FL337" s="63">
        <v>0.175425455524408</v>
      </c>
      <c r="FM337" s="63">
        <v>0.17583460258722</v>
      </c>
      <c r="FN337" s="63">
        <v>0.175873558581118</v>
      </c>
      <c r="FO337" s="63">
        <v>0.17596027723608201</v>
      </c>
      <c r="FP337" s="63">
        <v>0.17594305539451099</v>
      </c>
      <c r="FQ337" s="63">
        <v>0.176074447416495</v>
      </c>
      <c r="FR337" s="63">
        <v>0.17624309465829699</v>
      </c>
      <c r="FS337" s="63">
        <v>0.17593942590703299</v>
      </c>
      <c r="FT337" s="63">
        <v>0.175819634482965</v>
      </c>
      <c r="FU337" s="63">
        <v>0.176448043198567</v>
      </c>
      <c r="FV337" s="63">
        <v>0.17634990628776101</v>
      </c>
      <c r="FW337" s="63">
        <v>0.176406826765861</v>
      </c>
      <c r="FX337" s="63">
        <v>0.17620188926125499</v>
      </c>
      <c r="FY337" s="63">
        <v>0.17624994736567401</v>
      </c>
      <c r="FZ337" s="63">
        <v>0.17604009304222001</v>
      </c>
      <c r="GA337" s="63">
        <v>0.176222519142435</v>
      </c>
      <c r="GB337" s="63">
        <v>0.17619657250926701</v>
      </c>
      <c r="GC337" s="63">
        <v>0.176280368016244</v>
      </c>
      <c r="GD337" s="63">
        <v>0.176176909718056</v>
      </c>
      <c r="GE337" s="63">
        <v>0.176158249140446</v>
      </c>
      <c r="GF337" s="63">
        <v>0.176132439707824</v>
      </c>
      <c r="GG337" s="63">
        <v>0.17643165467994501</v>
      </c>
      <c r="GH337" s="63">
        <v>0.176455628630659</v>
      </c>
      <c r="GI337" s="63">
        <v>0.17646178705582</v>
      </c>
      <c r="GJ337" s="63">
        <v>0.176657087735447</v>
      </c>
      <c r="GK337" s="63">
        <v>0.17657677390568399</v>
      </c>
      <c r="GL337" s="63">
        <v>0.17673946275757901</v>
      </c>
      <c r="GM337" s="63">
        <v>0.176844128182508</v>
      </c>
      <c r="GN337" s="63">
        <v>0.17673224923797301</v>
      </c>
      <c r="GO337" s="63">
        <v>0.17686883782624799</v>
      </c>
      <c r="GP337" s="63">
        <v>0.17685703465380101</v>
      </c>
      <c r="GQ337" s="63">
        <v>0.17690662021756901</v>
      </c>
      <c r="GR337" s="63">
        <v>0.176862959147015</v>
      </c>
      <c r="GS337" s="63">
        <v>0.177030115107213</v>
      </c>
      <c r="GT337" s="63">
        <v>0.17744378475722</v>
      </c>
      <c r="GU337" s="63">
        <v>0.176750607206758</v>
      </c>
      <c r="GV337" s="63">
        <v>0.17682210219736799</v>
      </c>
      <c r="GW337" s="63">
        <v>0.17635634030538799</v>
      </c>
      <c r="GX337" s="63">
        <v>0.17627664387738501</v>
      </c>
    </row>
    <row r="338" spans="1:206" customFormat="1">
      <c r="A338" s="181" t="s">
        <v>224</v>
      </c>
      <c r="B338" t="s">
        <v>3547</v>
      </c>
      <c r="C338" t="s">
        <v>3533</v>
      </c>
      <c r="D338" s="187" t="s">
        <v>3562</v>
      </c>
      <c r="E338" t="s">
        <v>1062</v>
      </c>
      <c r="BD338" s="63">
        <v>0.76205455063426597</v>
      </c>
      <c r="BE338" s="63">
        <v>0.76574705616488503</v>
      </c>
      <c r="BF338" s="63">
        <v>0.78032987050427605</v>
      </c>
      <c r="BG338" s="63">
        <v>0.78762730520394397</v>
      </c>
      <c r="BH338" s="63">
        <v>0.79974939148412305</v>
      </c>
      <c r="BI338" s="63">
        <v>0.813349357467826</v>
      </c>
      <c r="BJ338" s="63">
        <v>0.83359238831853399</v>
      </c>
      <c r="BK338" s="63">
        <v>0.857559817215647</v>
      </c>
      <c r="BL338" s="63">
        <v>0.86258212849239502</v>
      </c>
      <c r="BM338" s="63">
        <v>0.87720674790086095</v>
      </c>
      <c r="BN338" s="63">
        <v>0.88226845888702798</v>
      </c>
      <c r="BO338" s="63">
        <v>0.89057906862341396</v>
      </c>
      <c r="BP338" s="63">
        <v>0.88457862965856604</v>
      </c>
      <c r="BQ338" s="63">
        <v>0.88729874744211601</v>
      </c>
      <c r="BR338" s="63">
        <v>0.88080122095578295</v>
      </c>
      <c r="BS338" s="63">
        <v>0.83520602918237596</v>
      </c>
      <c r="BT338" s="63">
        <v>0.799925321278947</v>
      </c>
      <c r="BU338" s="63">
        <v>0.77287818086606097</v>
      </c>
      <c r="BV338" s="63">
        <v>0.75717474942547403</v>
      </c>
      <c r="BW338" s="63">
        <v>0.74905401135210703</v>
      </c>
      <c r="BX338" s="63">
        <v>0.73931609681502597</v>
      </c>
      <c r="BY338" s="63">
        <v>0.72045156869604599</v>
      </c>
      <c r="BZ338" s="63">
        <v>0.67578705214526602</v>
      </c>
      <c r="CA338" s="63">
        <v>0.64808870345430503</v>
      </c>
      <c r="CB338" s="63">
        <v>0.63634348010428499</v>
      </c>
      <c r="CC338" s="63">
        <v>0.61263014333797505</v>
      </c>
      <c r="CD338" s="63">
        <v>0.59967529238693396</v>
      </c>
      <c r="CE338" s="63">
        <v>0.60095614397247998</v>
      </c>
      <c r="CF338" s="63">
        <v>0.59654540506092202</v>
      </c>
      <c r="CG338" s="63">
        <v>0.60345021992171699</v>
      </c>
      <c r="CH338" s="63">
        <v>0.60580507188673405</v>
      </c>
      <c r="CI338" s="63">
        <v>0.59680683322061301</v>
      </c>
      <c r="CJ338" s="63">
        <v>0.59159819471098096</v>
      </c>
      <c r="CK338" s="63">
        <v>0.57769151153398501</v>
      </c>
      <c r="CL338" s="63">
        <v>0.57575725385728305</v>
      </c>
      <c r="CM338" s="63">
        <v>0.57964407714355703</v>
      </c>
      <c r="CN338" s="63">
        <v>0.57723525146654597</v>
      </c>
      <c r="CO338" s="63">
        <v>0.57844220836214899</v>
      </c>
      <c r="CP338" s="63">
        <v>0.58503056041081203</v>
      </c>
      <c r="CQ338" s="63">
        <v>0.58748322244449502</v>
      </c>
      <c r="CR338" s="63">
        <v>0.59120573647875396</v>
      </c>
      <c r="CS338" s="63">
        <v>0.57439554392829095</v>
      </c>
      <c r="CT338" s="63">
        <v>0.56381433844443396</v>
      </c>
      <c r="CU338" s="63">
        <v>0.54854631482237004</v>
      </c>
      <c r="CV338" s="63">
        <v>0.53525160323195098</v>
      </c>
      <c r="CW338" s="63">
        <v>0.52518324320315801</v>
      </c>
      <c r="CX338" s="63">
        <v>0.52325763420356597</v>
      </c>
      <c r="CY338" s="63">
        <v>0.51922119678983103</v>
      </c>
      <c r="CZ338" s="63">
        <v>0.52003062911537601</v>
      </c>
      <c r="DA338" s="63">
        <v>0.52001092791997505</v>
      </c>
      <c r="DB338" s="63">
        <v>0.52368651246384301</v>
      </c>
      <c r="DC338" s="63">
        <v>0.51600901909082597</v>
      </c>
      <c r="DD338" s="63">
        <v>0.51456374618575396</v>
      </c>
      <c r="DE338" s="63">
        <v>0.518002021044218</v>
      </c>
      <c r="DF338" s="63">
        <v>0.51904040211449498</v>
      </c>
      <c r="DG338" s="63">
        <v>0.517196346071504</v>
      </c>
      <c r="DH338" s="63">
        <v>0.52246490924486699</v>
      </c>
      <c r="DI338" s="63">
        <v>0.52516530698864505</v>
      </c>
      <c r="DJ338" s="63">
        <v>0.52399685899731796</v>
      </c>
      <c r="DK338" s="63">
        <v>0.51420227194793</v>
      </c>
      <c r="DL338" s="63">
        <v>0.50867704337458197</v>
      </c>
      <c r="DM338" s="63">
        <v>0.50141769746231502</v>
      </c>
      <c r="DN338" s="63">
        <v>0.49818099883592398</v>
      </c>
      <c r="DO338" s="63">
        <v>0.49037948367266798</v>
      </c>
      <c r="DP338" s="63">
        <v>0.49011933825472898</v>
      </c>
      <c r="DQ338" s="63">
        <v>0.48507499985934999</v>
      </c>
      <c r="DR338" s="63">
        <v>0.478981753262476</v>
      </c>
      <c r="DS338" s="63">
        <v>0.46555899121186001</v>
      </c>
      <c r="DT338" s="63">
        <v>0.45224955388078097</v>
      </c>
      <c r="DU338" s="63">
        <v>0.44144001712930803</v>
      </c>
      <c r="DV338" s="63">
        <v>0.43268442943769297</v>
      </c>
      <c r="DW338" s="63">
        <v>0.43771312084352998</v>
      </c>
      <c r="DX338" s="63">
        <v>0.43523971374423298</v>
      </c>
      <c r="DY338" s="63">
        <v>0.43361169123583498</v>
      </c>
      <c r="DZ338" s="63">
        <v>0.432179618997101</v>
      </c>
      <c r="EA338" s="63">
        <v>0.43115141713401001</v>
      </c>
      <c r="EB338" s="63">
        <v>0.43085215164960999</v>
      </c>
      <c r="EC338" s="63">
        <v>0.43075532905043801</v>
      </c>
      <c r="ED338" s="63">
        <v>0.431424672467071</v>
      </c>
      <c r="EE338" s="63">
        <v>0.43119143238604102</v>
      </c>
      <c r="EF338" s="63">
        <v>0.43098297355099402</v>
      </c>
      <c r="EG338" s="63">
        <v>0.431447387572301</v>
      </c>
      <c r="EH338" s="63">
        <v>0.431976483285618</v>
      </c>
      <c r="EI338" s="63">
        <v>0.43331286125489599</v>
      </c>
      <c r="EJ338" s="63">
        <v>0.43350612017913298</v>
      </c>
      <c r="EK338" s="63">
        <v>0.43509160167100303</v>
      </c>
      <c r="EL338" s="63">
        <v>0.43665638577417998</v>
      </c>
      <c r="EM338" s="63">
        <v>0.43838571988677</v>
      </c>
      <c r="EN338" s="63">
        <v>0.43904186140257201</v>
      </c>
      <c r="EO338" s="63">
        <v>0.44130441722492703</v>
      </c>
      <c r="EP338" s="63">
        <v>0.44207019482246801</v>
      </c>
      <c r="EQ338" s="63">
        <v>0.44493460103718302</v>
      </c>
      <c r="ER338" s="63">
        <v>0.445835838032271</v>
      </c>
      <c r="ES338" s="63">
        <v>0.44668934745512001</v>
      </c>
      <c r="ET338" s="63">
        <v>0.44801285621703002</v>
      </c>
      <c r="EU338" s="63">
        <v>0.44855131656046698</v>
      </c>
      <c r="EV338" s="63">
        <v>0.449017455599797</v>
      </c>
      <c r="EW338" s="63">
        <v>0.44888121149533899</v>
      </c>
      <c r="EX338" s="63">
        <v>0.447884912892906</v>
      </c>
      <c r="EY338" s="63">
        <v>0.44818977878915001</v>
      </c>
      <c r="EZ338" s="63">
        <v>0.44743910556724098</v>
      </c>
      <c r="FA338" s="63">
        <v>0.447570525729164</v>
      </c>
      <c r="FB338" s="63">
        <v>0.44840284437070899</v>
      </c>
      <c r="FC338" s="63">
        <v>0.448243132326405</v>
      </c>
      <c r="FD338" s="63">
        <v>0.449561914642296</v>
      </c>
      <c r="FE338" s="63">
        <v>0.44919616520170502</v>
      </c>
      <c r="FF338" s="63">
        <v>0.44990958838383599</v>
      </c>
      <c r="FG338" s="63">
        <v>0.44996767802503701</v>
      </c>
      <c r="FH338" s="63">
        <v>0.45008147965683998</v>
      </c>
      <c r="FI338" s="63">
        <v>0.44974876034811101</v>
      </c>
      <c r="FJ338" s="63">
        <v>0.44987487287141098</v>
      </c>
      <c r="FK338" s="63">
        <v>0.45037646445660701</v>
      </c>
      <c r="FL338" s="63">
        <v>0.45093958648043603</v>
      </c>
      <c r="FM338" s="63">
        <v>0.45197999270506001</v>
      </c>
      <c r="FN338" s="63">
        <v>0.45208121503363402</v>
      </c>
      <c r="FO338" s="63">
        <v>0.45229124161344902</v>
      </c>
      <c r="FP338" s="63">
        <v>0.45220247303289401</v>
      </c>
      <c r="FQ338" s="63">
        <v>0.45252948562247097</v>
      </c>
      <c r="FR338" s="63">
        <v>0.45302933570070297</v>
      </c>
      <c r="FS338" s="63">
        <v>0.45236169084224798</v>
      </c>
      <c r="FT338" s="63">
        <v>0.45219558277883498</v>
      </c>
      <c r="FU338" s="63">
        <v>0.45386881195828499</v>
      </c>
      <c r="FV338" s="63">
        <v>0.45375857267240499</v>
      </c>
      <c r="FW338" s="63">
        <v>0.45406170796930201</v>
      </c>
      <c r="FX338" s="63">
        <v>0.45379872754418599</v>
      </c>
      <c r="FY338" s="63">
        <v>0.45418260538637001</v>
      </c>
      <c r="FZ338" s="63">
        <v>0.453809205363918</v>
      </c>
      <c r="GA338" s="63">
        <v>0.45440000166276401</v>
      </c>
      <c r="GB338" s="63">
        <v>0.45434847812323997</v>
      </c>
      <c r="GC338" s="63">
        <v>0.45453827857984702</v>
      </c>
      <c r="GD338" s="63">
        <v>0.45427588573231298</v>
      </c>
      <c r="GE338" s="63">
        <v>0.45428384833191099</v>
      </c>
      <c r="GF338" s="63">
        <v>0.45430480322754901</v>
      </c>
      <c r="GG338" s="63">
        <v>0.45523972036534099</v>
      </c>
      <c r="GH338" s="63">
        <v>0.45540497311371197</v>
      </c>
      <c r="GI338" s="63">
        <v>0.45540781956728799</v>
      </c>
      <c r="GJ338" s="63">
        <v>0.45577699538169503</v>
      </c>
      <c r="GK338" s="63">
        <v>0.45542334026045</v>
      </c>
      <c r="GL338" s="63">
        <v>0.45575102754611702</v>
      </c>
      <c r="GM338" s="63">
        <v>0.45595036032868602</v>
      </c>
      <c r="GN338" s="63">
        <v>0.45563869431564202</v>
      </c>
      <c r="GO338" s="63">
        <v>0.45604141736772102</v>
      </c>
      <c r="GP338" s="63">
        <v>0.45610728015820301</v>
      </c>
      <c r="GQ338" s="63">
        <v>0.45638071487155701</v>
      </c>
      <c r="GR338" s="63">
        <v>0.45628923834979301</v>
      </c>
      <c r="GS338" s="63">
        <v>0.45664102415372299</v>
      </c>
      <c r="GT338" s="63">
        <v>0.45764090171643501</v>
      </c>
      <c r="GU338" s="63">
        <v>0.45596871538610401</v>
      </c>
      <c r="GV338" s="63">
        <v>0.45617793040815602</v>
      </c>
      <c r="GW338" s="63">
        <v>0.45510491881686899</v>
      </c>
      <c r="GX338" s="63">
        <v>0.45502293571784802</v>
      </c>
    </row>
    <row r="339" spans="1:206" customFormat="1">
      <c r="A339" s="181" t="s">
        <v>224</v>
      </c>
      <c r="B339" t="s">
        <v>3547</v>
      </c>
      <c r="C339" t="s">
        <v>3533</v>
      </c>
      <c r="D339" s="187" t="s">
        <v>3562</v>
      </c>
      <c r="E339" t="s">
        <v>1063</v>
      </c>
      <c r="BD339" s="63">
        <v>0.53969127171935904</v>
      </c>
      <c r="BE339" s="63">
        <v>0.54802374316461</v>
      </c>
      <c r="BF339" s="63">
        <v>0.55544013222306199</v>
      </c>
      <c r="BG339" s="63">
        <v>0.54745732316127604</v>
      </c>
      <c r="BH339" s="63">
        <v>0.54579025550054705</v>
      </c>
      <c r="BI339" s="63">
        <v>0.53964324634072902</v>
      </c>
      <c r="BJ339" s="63">
        <v>0.54251752518145502</v>
      </c>
      <c r="BK339" s="63">
        <v>0.550994544142693</v>
      </c>
      <c r="BL339" s="63">
        <v>0.54912292350793701</v>
      </c>
      <c r="BM339" s="63">
        <v>0.554587707401067</v>
      </c>
      <c r="BN339" s="63">
        <v>0.55524483899079402</v>
      </c>
      <c r="BO339" s="63">
        <v>0.55966275682819</v>
      </c>
      <c r="BP339" s="63">
        <v>0.55271665257151903</v>
      </c>
      <c r="BQ339" s="63">
        <v>0.55348559417563503</v>
      </c>
      <c r="BR339" s="63">
        <v>0.55312312324577695</v>
      </c>
      <c r="BS339" s="63">
        <v>0.52524665258820202</v>
      </c>
      <c r="BT339" s="63">
        <v>0.50069262478639998</v>
      </c>
      <c r="BU339" s="63">
        <v>0.47835355259092499</v>
      </c>
      <c r="BV339" s="63">
        <v>0.45618934685799201</v>
      </c>
      <c r="BW339" s="63">
        <v>0.44147398491970902</v>
      </c>
      <c r="BX339" s="63">
        <v>0.42387076256165801</v>
      </c>
      <c r="BY339" s="63">
        <v>0.402686845394987</v>
      </c>
      <c r="BZ339" s="63">
        <v>0.36719505476459802</v>
      </c>
      <c r="CA339" s="63">
        <v>0.34296431241706199</v>
      </c>
      <c r="CB339" s="63">
        <v>0.33268344803002903</v>
      </c>
      <c r="CC339" s="63">
        <v>0.31975090057782901</v>
      </c>
      <c r="CD339" s="63">
        <v>0.31853679829630699</v>
      </c>
      <c r="CE339" s="63">
        <v>0.32470627150565201</v>
      </c>
      <c r="CF339" s="63">
        <v>0.32888462950035702</v>
      </c>
      <c r="CG339" s="63">
        <v>0.33340036789910599</v>
      </c>
      <c r="CH339" s="63">
        <v>0.333853718397704</v>
      </c>
      <c r="CI339" s="63">
        <v>0.33045703581226699</v>
      </c>
      <c r="CJ339" s="63">
        <v>0.33471086826681401</v>
      </c>
      <c r="CK339" s="63">
        <v>0.33633713249983799</v>
      </c>
      <c r="CL339" s="63">
        <v>0.343047560943187</v>
      </c>
      <c r="CM339" s="63">
        <v>0.351400463559712</v>
      </c>
      <c r="CN339" s="63">
        <v>0.35901838538548497</v>
      </c>
      <c r="CO339" s="63">
        <v>0.36945589495823999</v>
      </c>
      <c r="CP339" s="63">
        <v>0.38163824640484301</v>
      </c>
      <c r="CQ339" s="63">
        <v>0.39196015047954902</v>
      </c>
      <c r="CR339" s="63">
        <v>0.405430496121436</v>
      </c>
      <c r="CS339" s="63">
        <v>0.40389215440722798</v>
      </c>
      <c r="CT339" s="63">
        <v>0.4075463670201</v>
      </c>
      <c r="CU339" s="63">
        <v>0.40777158602434199</v>
      </c>
      <c r="CV339" s="63">
        <v>0.410700444683263</v>
      </c>
      <c r="CW339" s="63">
        <v>0.41592423694210301</v>
      </c>
      <c r="CX339" s="63">
        <v>0.42493788477980798</v>
      </c>
      <c r="CY339" s="63">
        <v>0.43064806030247899</v>
      </c>
      <c r="CZ339" s="63">
        <v>0.43694991908638797</v>
      </c>
      <c r="DA339" s="63">
        <v>0.44555831687098602</v>
      </c>
      <c r="DB339" s="63">
        <v>0.459170531410873</v>
      </c>
      <c r="DC339" s="63">
        <v>0.462480156219573</v>
      </c>
      <c r="DD339" s="63">
        <v>0.46954540558960001</v>
      </c>
      <c r="DE339" s="63">
        <v>0.48150873623319601</v>
      </c>
      <c r="DF339" s="63">
        <v>0.48975019835842798</v>
      </c>
      <c r="DG339" s="63">
        <v>0.495197123332828</v>
      </c>
      <c r="DH339" s="63">
        <v>0.50743831627194402</v>
      </c>
      <c r="DI339" s="63">
        <v>0.51641121285731195</v>
      </c>
      <c r="DJ339" s="63">
        <v>0.52213321491596398</v>
      </c>
      <c r="DK339" s="63">
        <v>0.51760073126256501</v>
      </c>
      <c r="DL339" s="63">
        <v>0.52067939590753598</v>
      </c>
      <c r="DM339" s="63">
        <v>0.51892595460112201</v>
      </c>
      <c r="DN339" s="63">
        <v>0.52156260810077004</v>
      </c>
      <c r="DO339" s="63">
        <v>0.51842413106170204</v>
      </c>
      <c r="DP339" s="63">
        <v>0.52812673454542003</v>
      </c>
      <c r="DQ339" s="63">
        <v>0.53194590021989796</v>
      </c>
      <c r="DR339" s="63">
        <v>0.53677541086070701</v>
      </c>
      <c r="DS339" s="63">
        <v>0.52849710864635402</v>
      </c>
      <c r="DT339" s="63">
        <v>0.52178981908030297</v>
      </c>
      <c r="DU339" s="63">
        <v>0.51426056408899601</v>
      </c>
      <c r="DV339" s="63">
        <v>0.50422571084972001</v>
      </c>
      <c r="DW339" s="63">
        <v>0.50707497490782605</v>
      </c>
      <c r="DX339" s="63">
        <v>0.510056338615547</v>
      </c>
      <c r="DY339" s="63">
        <v>0.51332607225497895</v>
      </c>
      <c r="DZ339" s="63">
        <v>0.51645585247929904</v>
      </c>
      <c r="EA339" s="63">
        <v>0.51993175073662401</v>
      </c>
      <c r="EB339" s="63">
        <v>0.52388241379300404</v>
      </c>
      <c r="EC339" s="63">
        <v>0.52745300596707401</v>
      </c>
      <c r="ED339" s="63">
        <v>0.53159222980185195</v>
      </c>
      <c r="EE339" s="63">
        <v>0.53473949985407399</v>
      </c>
      <c r="EF339" s="63">
        <v>0.53799937098167605</v>
      </c>
      <c r="EG339" s="63">
        <v>0.54197478710776004</v>
      </c>
      <c r="EH339" s="63">
        <v>0.54537416530945304</v>
      </c>
      <c r="EI339" s="63">
        <v>0.54914839715525499</v>
      </c>
      <c r="EJ339" s="63">
        <v>0.55096981590068805</v>
      </c>
      <c r="EK339" s="63">
        <v>0.55369030565468202</v>
      </c>
      <c r="EL339" s="63">
        <v>0.55633694917454801</v>
      </c>
      <c r="EM339" s="63">
        <v>0.55926144764826102</v>
      </c>
      <c r="EN339" s="63">
        <v>0.56078493621709602</v>
      </c>
      <c r="EO339" s="63">
        <v>0.56388243426717799</v>
      </c>
      <c r="EP339" s="63">
        <v>0.564928504111329</v>
      </c>
      <c r="EQ339" s="63">
        <v>0.56814090237872905</v>
      </c>
      <c r="ER339" s="63">
        <v>0.56921326926645099</v>
      </c>
      <c r="ES339" s="63">
        <v>0.57001319544157103</v>
      </c>
      <c r="ET339" s="63">
        <v>0.57131838349443698</v>
      </c>
      <c r="EU339" s="63">
        <v>0.57187581844398505</v>
      </c>
      <c r="EV339" s="63">
        <v>0.57275112120096605</v>
      </c>
      <c r="EW339" s="63">
        <v>0.57350273144675401</v>
      </c>
      <c r="EX339" s="63">
        <v>0.57314980018231598</v>
      </c>
      <c r="EY339" s="63">
        <v>0.57418975997644195</v>
      </c>
      <c r="EZ339" s="63">
        <v>0.57358072497103096</v>
      </c>
      <c r="FA339" s="63">
        <v>0.57368069593993898</v>
      </c>
      <c r="FB339" s="63">
        <v>0.57489439101920603</v>
      </c>
      <c r="FC339" s="63">
        <v>0.57500551063452399</v>
      </c>
      <c r="FD339" s="63">
        <v>0.576762811639287</v>
      </c>
      <c r="FE339" s="63">
        <v>0.57624384491651204</v>
      </c>
      <c r="FF339" s="63">
        <v>0.57694832381382899</v>
      </c>
      <c r="FG339" s="63">
        <v>0.576984157531654</v>
      </c>
      <c r="FH339" s="63">
        <v>0.57708430510901398</v>
      </c>
      <c r="FI339" s="63">
        <v>0.57653866890455197</v>
      </c>
      <c r="FJ339" s="63">
        <v>0.57660270341930997</v>
      </c>
      <c r="FK339" s="63">
        <v>0.57712497053036504</v>
      </c>
      <c r="FL339" s="63">
        <v>0.57761018173930001</v>
      </c>
      <c r="FM339" s="63">
        <v>0.57885656635883997</v>
      </c>
      <c r="FN339" s="63">
        <v>0.57895831665340802</v>
      </c>
      <c r="FO339" s="63">
        <v>0.57913402397580704</v>
      </c>
      <c r="FP339" s="63">
        <v>0.57895569904924604</v>
      </c>
      <c r="FQ339" s="63">
        <v>0.57921518911458503</v>
      </c>
      <c r="FR339" s="63">
        <v>0.57978872802983095</v>
      </c>
      <c r="FS339" s="63">
        <v>0.578938959507173</v>
      </c>
      <c r="FT339" s="63">
        <v>0.57865168905485498</v>
      </c>
      <c r="FU339" s="63">
        <v>0.58050574181845704</v>
      </c>
      <c r="FV339" s="63">
        <v>0.58033930740415396</v>
      </c>
      <c r="FW339" s="63">
        <v>0.58062211415723697</v>
      </c>
      <c r="FX339" s="63">
        <v>0.58032477857839404</v>
      </c>
      <c r="FY339" s="63">
        <v>0.58071623370756897</v>
      </c>
      <c r="FZ339" s="63">
        <v>0.58015550037711106</v>
      </c>
      <c r="GA339" s="63">
        <v>0.58080994092452998</v>
      </c>
      <c r="GB339" s="63">
        <v>0.580711325725218</v>
      </c>
      <c r="GC339" s="63">
        <v>0.58103609806882295</v>
      </c>
      <c r="GD339" s="63">
        <v>0.58079868297357795</v>
      </c>
      <c r="GE339" s="63">
        <v>0.58079351184182004</v>
      </c>
      <c r="GF339" s="63">
        <v>0.58081053467875299</v>
      </c>
      <c r="GG339" s="63">
        <v>0.581988390747746</v>
      </c>
      <c r="GH339" s="63">
        <v>0.58216165447312396</v>
      </c>
      <c r="GI339" s="63">
        <v>0.58217779463766595</v>
      </c>
      <c r="GJ339" s="63">
        <v>0.58262693601956395</v>
      </c>
      <c r="GK339" s="63">
        <v>0.58227701481343597</v>
      </c>
      <c r="GL339" s="63">
        <v>0.58270874529523198</v>
      </c>
      <c r="GM339" s="63">
        <v>0.58298272968748399</v>
      </c>
      <c r="GN339" s="63">
        <v>0.58259662476923801</v>
      </c>
      <c r="GO339" s="63">
        <v>0.58295431987471902</v>
      </c>
      <c r="GP339" s="63">
        <v>0.58290398293965096</v>
      </c>
      <c r="GQ339" s="63">
        <v>0.58331150947507804</v>
      </c>
      <c r="GR339" s="63">
        <v>0.58312073690958599</v>
      </c>
      <c r="GS339" s="63">
        <v>0.58347984245692996</v>
      </c>
      <c r="GT339" s="63">
        <v>0.58464358963861496</v>
      </c>
      <c r="GU339" s="63">
        <v>0.58268951005932201</v>
      </c>
      <c r="GV339" s="63">
        <v>0.582851666230079</v>
      </c>
      <c r="GW339" s="63">
        <v>0.58158724983806098</v>
      </c>
      <c r="GX339" s="63">
        <v>0.58134599840309698</v>
      </c>
    </row>
    <row r="340" spans="1:206" customFormat="1">
      <c r="A340" s="181" t="s">
        <v>224</v>
      </c>
      <c r="B340" t="s">
        <v>3547</v>
      </c>
      <c r="C340" t="s">
        <v>3533</v>
      </c>
      <c r="D340" s="187" t="s">
        <v>3562</v>
      </c>
      <c r="E340" t="s">
        <v>1064</v>
      </c>
      <c r="BD340" s="63">
        <v>0.30031436493881603</v>
      </c>
      <c r="BE340" s="63">
        <v>0.29378868373752698</v>
      </c>
      <c r="BF340" s="63">
        <v>0.29366493850042302</v>
      </c>
      <c r="BG340" s="63">
        <v>0.29188726511854801</v>
      </c>
      <c r="BH340" s="63">
        <v>0.29519751230845498</v>
      </c>
      <c r="BI340" s="63">
        <v>0.30448227044399601</v>
      </c>
      <c r="BJ340" s="63">
        <v>0.311205159247395</v>
      </c>
      <c r="BK340" s="63">
        <v>0.31192528346969101</v>
      </c>
      <c r="BL340" s="63">
        <v>0.300080974947667</v>
      </c>
      <c r="BM340" s="63">
        <v>0.29409321906789798</v>
      </c>
      <c r="BN340" s="63">
        <v>0.28663721526591501</v>
      </c>
      <c r="BO340" s="63">
        <v>0.28520175882458498</v>
      </c>
      <c r="BP340" s="63">
        <v>0.277677569560971</v>
      </c>
      <c r="BQ340" s="63">
        <v>0.27600230622253902</v>
      </c>
      <c r="BR340" s="63">
        <v>0.27651300316483102</v>
      </c>
      <c r="BS340" s="63">
        <v>0.26309294698560998</v>
      </c>
      <c r="BT340" s="63">
        <v>0.250212249840155</v>
      </c>
      <c r="BU340" s="63">
        <v>0.23829115445488899</v>
      </c>
      <c r="BV340" s="63">
        <v>0.224953488470018</v>
      </c>
      <c r="BW340" s="63">
        <v>0.21598726144393399</v>
      </c>
      <c r="BX340" s="63">
        <v>0.20556652405201201</v>
      </c>
      <c r="BY340" s="63">
        <v>0.19443822744543399</v>
      </c>
      <c r="BZ340" s="63">
        <v>0.17479143158361701</v>
      </c>
      <c r="CA340" s="63">
        <v>0.15797452966082801</v>
      </c>
      <c r="CB340" s="63">
        <v>0.14445998497507001</v>
      </c>
      <c r="CC340" s="63">
        <v>0.13325599107901701</v>
      </c>
      <c r="CD340" s="63">
        <v>0.124828476916425</v>
      </c>
      <c r="CE340" s="63">
        <v>0.119109696302515</v>
      </c>
      <c r="CF340" s="63">
        <v>0.1157939567854</v>
      </c>
      <c r="CG340" s="63">
        <v>0.115763074963826</v>
      </c>
      <c r="CH340" s="63">
        <v>0.116212137977873</v>
      </c>
      <c r="CI340" s="63">
        <v>0.11681423055000301</v>
      </c>
      <c r="CJ340" s="63">
        <v>0.120875914231287</v>
      </c>
      <c r="CK340" s="63">
        <v>0.121571378237488</v>
      </c>
      <c r="CL340" s="63">
        <v>0.123044824639402</v>
      </c>
      <c r="CM340" s="63">
        <v>0.123602419162172</v>
      </c>
      <c r="CN340" s="63">
        <v>0.12525280714671999</v>
      </c>
      <c r="CO340" s="63">
        <v>0.131827326334819</v>
      </c>
      <c r="CP340" s="63">
        <v>0.13911978444658299</v>
      </c>
      <c r="CQ340" s="63">
        <v>0.14588716142746899</v>
      </c>
      <c r="CR340" s="63">
        <v>0.15210250809113099</v>
      </c>
      <c r="CS340" s="63">
        <v>0.155305202645655</v>
      </c>
      <c r="CT340" s="63">
        <v>0.158959259854314</v>
      </c>
      <c r="CU340" s="63">
        <v>0.160507734907893</v>
      </c>
      <c r="CV340" s="63">
        <v>0.16421845791647799</v>
      </c>
      <c r="CW340" s="63">
        <v>0.16874245017998099</v>
      </c>
      <c r="CX340" s="63">
        <v>0.175069126322729</v>
      </c>
      <c r="CY340" s="63">
        <v>0.18048707557327201</v>
      </c>
      <c r="CZ340" s="63">
        <v>0.185624449482058</v>
      </c>
      <c r="DA340" s="63">
        <v>0.19170597478459001</v>
      </c>
      <c r="DB340" s="63">
        <v>0.19972250031468</v>
      </c>
      <c r="DC340" s="63">
        <v>0.20325022285404601</v>
      </c>
      <c r="DD340" s="63">
        <v>0.20864285495162799</v>
      </c>
      <c r="DE340" s="63">
        <v>0.21817666711197001</v>
      </c>
      <c r="DF340" s="63">
        <v>0.22803372105804101</v>
      </c>
      <c r="DG340" s="63">
        <v>0.23610169189480701</v>
      </c>
      <c r="DH340" s="63">
        <v>0.246583022334145</v>
      </c>
      <c r="DI340" s="63">
        <v>0.253973806351313</v>
      </c>
      <c r="DJ340" s="63">
        <v>0.25898196825552999</v>
      </c>
      <c r="DK340" s="63">
        <v>0.259098749029333</v>
      </c>
      <c r="DL340" s="63">
        <v>0.264817171290539</v>
      </c>
      <c r="DM340" s="63">
        <v>0.26987975137317</v>
      </c>
      <c r="DN340" s="63">
        <v>0.27473395055920502</v>
      </c>
      <c r="DO340" s="63">
        <v>0.27692245065701399</v>
      </c>
      <c r="DP340" s="63">
        <v>0.28523302814475099</v>
      </c>
      <c r="DQ340" s="63">
        <v>0.29160278985605398</v>
      </c>
      <c r="DR340" s="63">
        <v>0.29710819876924099</v>
      </c>
      <c r="DS340" s="63">
        <v>0.29572458152209402</v>
      </c>
      <c r="DT340" s="63">
        <v>0.29426643739977698</v>
      </c>
      <c r="DU340" s="63">
        <v>0.29185870246662798</v>
      </c>
      <c r="DV340" s="63">
        <v>0.28544162525039302</v>
      </c>
      <c r="DW340" s="63">
        <v>0.28767453504225299</v>
      </c>
      <c r="DX340" s="63">
        <v>0.29228537359218898</v>
      </c>
      <c r="DY340" s="63">
        <v>0.29693655093989202</v>
      </c>
      <c r="DZ340" s="63">
        <v>0.30128449174875299</v>
      </c>
      <c r="EA340" s="63">
        <v>0.30551734043421402</v>
      </c>
      <c r="EB340" s="63">
        <v>0.30947165871986698</v>
      </c>
      <c r="EC340" s="63">
        <v>0.312381376660191</v>
      </c>
      <c r="ED340" s="63">
        <v>0.31508686661513602</v>
      </c>
      <c r="EE340" s="63">
        <v>0.31723290601065302</v>
      </c>
      <c r="EF340" s="63">
        <v>0.31976285562852202</v>
      </c>
      <c r="EG340" s="63">
        <v>0.32310386904876198</v>
      </c>
      <c r="EH340" s="63">
        <v>0.326288105935365</v>
      </c>
      <c r="EI340" s="63">
        <v>0.32944705839420901</v>
      </c>
      <c r="EJ340" s="63">
        <v>0.33121227891326599</v>
      </c>
      <c r="EK340" s="63">
        <v>0.33306286181325101</v>
      </c>
      <c r="EL340" s="63">
        <v>0.33429634421867499</v>
      </c>
      <c r="EM340" s="63">
        <v>0.335189188311313</v>
      </c>
      <c r="EN340" s="63">
        <v>0.33521848764904799</v>
      </c>
      <c r="EO340" s="63">
        <v>0.33616482576444501</v>
      </c>
      <c r="EP340" s="63">
        <v>0.33623345245064501</v>
      </c>
      <c r="EQ340" s="63">
        <v>0.337495416039091</v>
      </c>
      <c r="ER340" s="63">
        <v>0.33863793636451101</v>
      </c>
      <c r="ES340" s="63">
        <v>0.33923274919884999</v>
      </c>
      <c r="ET340" s="63">
        <v>0.33964763179214402</v>
      </c>
      <c r="EU340" s="63">
        <v>0.33933728380906503</v>
      </c>
      <c r="EV340" s="63">
        <v>0.33938716762632198</v>
      </c>
      <c r="EW340" s="63">
        <v>0.339800030763169</v>
      </c>
      <c r="EX340" s="63">
        <v>0.33988618435409501</v>
      </c>
      <c r="EY340" s="63">
        <v>0.34075071004682</v>
      </c>
      <c r="EZ340" s="63">
        <v>0.34070621457248701</v>
      </c>
      <c r="FA340" s="63">
        <v>0.34090415778321898</v>
      </c>
      <c r="FB340" s="63">
        <v>0.34133335337572401</v>
      </c>
      <c r="FC340" s="63">
        <v>0.34074483665623201</v>
      </c>
      <c r="FD340" s="63">
        <v>0.34106984670186102</v>
      </c>
      <c r="FE340" s="63">
        <v>0.34035661392219202</v>
      </c>
      <c r="FF340" s="63">
        <v>0.34080558526202598</v>
      </c>
      <c r="FG340" s="63">
        <v>0.34141887194449599</v>
      </c>
      <c r="FH340" s="63">
        <v>0.342069351238039</v>
      </c>
      <c r="FI340" s="63">
        <v>0.342211059038183</v>
      </c>
      <c r="FJ340" s="63">
        <v>0.34236507005380501</v>
      </c>
      <c r="FK340" s="63">
        <v>0.34248546329777402</v>
      </c>
      <c r="FL340" s="63">
        <v>0.34259092972679001</v>
      </c>
      <c r="FM340" s="63">
        <v>0.34322571214544101</v>
      </c>
      <c r="FN340" s="63">
        <v>0.34317485516393897</v>
      </c>
      <c r="FO340" s="63">
        <v>0.343153762398477</v>
      </c>
      <c r="FP340" s="63">
        <v>0.34297643306078401</v>
      </c>
      <c r="FQ340" s="63">
        <v>0.34302824404250398</v>
      </c>
      <c r="FR340" s="63">
        <v>0.34333661531029402</v>
      </c>
      <c r="FS340" s="63">
        <v>0.34286117189279602</v>
      </c>
      <c r="FT340" s="63">
        <v>0.34261978883387001</v>
      </c>
      <c r="FU340" s="63">
        <v>0.34353936746706099</v>
      </c>
      <c r="FV340" s="63">
        <v>0.34339631657236902</v>
      </c>
      <c r="FW340" s="63">
        <v>0.34347942650718799</v>
      </c>
      <c r="FX340" s="63">
        <v>0.34332838206105798</v>
      </c>
      <c r="FY340" s="63">
        <v>0.34350766539508998</v>
      </c>
      <c r="FZ340" s="63">
        <v>0.34316172132205203</v>
      </c>
      <c r="GA340" s="63">
        <v>0.34351893205057399</v>
      </c>
      <c r="GB340" s="63">
        <v>0.34341366063663598</v>
      </c>
      <c r="GC340" s="63">
        <v>0.34358608351266101</v>
      </c>
      <c r="GD340" s="63">
        <v>0.34340034206026998</v>
      </c>
      <c r="GE340" s="63">
        <v>0.343274360774044</v>
      </c>
      <c r="GF340" s="63">
        <v>0.34321666905424297</v>
      </c>
      <c r="GG340" s="63">
        <v>0.34384570475374199</v>
      </c>
      <c r="GH340" s="63">
        <v>0.34385167774712</v>
      </c>
      <c r="GI340" s="63">
        <v>0.34376000471627499</v>
      </c>
      <c r="GJ340" s="63">
        <v>0.343900608812513</v>
      </c>
      <c r="GK340" s="63">
        <v>0.34366518535956803</v>
      </c>
      <c r="GL340" s="63">
        <v>0.34387984985526898</v>
      </c>
      <c r="GM340" s="63">
        <v>0.34404747983748402</v>
      </c>
      <c r="GN340" s="63">
        <v>0.34386000502141301</v>
      </c>
      <c r="GO340" s="63">
        <v>0.34398291835446798</v>
      </c>
      <c r="GP340" s="63">
        <v>0.34387759662309197</v>
      </c>
      <c r="GQ340" s="63">
        <v>0.34410727677466502</v>
      </c>
      <c r="GR340" s="63">
        <v>0.34390660646670101</v>
      </c>
      <c r="GS340" s="63">
        <v>0.344043764794701</v>
      </c>
      <c r="GT340" s="63">
        <v>0.34464811952677699</v>
      </c>
      <c r="GU340" s="63">
        <v>0.34358999876679103</v>
      </c>
      <c r="GV340" s="63">
        <v>0.34367444999977598</v>
      </c>
      <c r="GW340" s="63">
        <v>0.34300429665201798</v>
      </c>
      <c r="GX340" s="63">
        <v>0.34276391086265201</v>
      </c>
    </row>
    <row r="341" spans="1:206" customFormat="1">
      <c r="A341" s="181" t="s">
        <v>224</v>
      </c>
      <c r="B341" t="s">
        <v>3547</v>
      </c>
      <c r="C341" t="s">
        <v>3533</v>
      </c>
      <c r="D341" s="187" t="s">
        <v>3562</v>
      </c>
      <c r="E341" t="s">
        <v>1065</v>
      </c>
      <c r="BD341" s="63">
        <v>0.102427772458435</v>
      </c>
      <c r="BE341" s="63">
        <v>9.9692734740376501E-2</v>
      </c>
      <c r="BF341" s="63">
        <v>9.8518537121886698E-2</v>
      </c>
      <c r="BG341" s="63">
        <v>9.6281157838751297E-2</v>
      </c>
      <c r="BH341" s="63">
        <v>9.5216166336634295E-2</v>
      </c>
      <c r="BI341" s="63">
        <v>9.3416569228259694E-2</v>
      </c>
      <c r="BJ341" s="63">
        <v>9.0015796968094405E-2</v>
      </c>
      <c r="BK341" s="63">
        <v>8.8268062397932695E-2</v>
      </c>
      <c r="BL341" s="63">
        <v>8.5432681876626504E-2</v>
      </c>
      <c r="BM341" s="63">
        <v>8.7763309272121406E-2</v>
      </c>
      <c r="BN341" s="63">
        <v>9.3723204540611504E-2</v>
      </c>
      <c r="BO341" s="63">
        <v>9.7191653135624195E-2</v>
      </c>
      <c r="BP341" s="63">
        <v>9.3575553809466597E-2</v>
      </c>
      <c r="BQ341" s="63">
        <v>8.8536567801043506E-2</v>
      </c>
      <c r="BR341" s="63">
        <v>8.4483208412181598E-2</v>
      </c>
      <c r="BS341" s="63">
        <v>7.8020734403768902E-2</v>
      </c>
      <c r="BT341" s="63">
        <v>7.3410431839157797E-2</v>
      </c>
      <c r="BU341" s="63">
        <v>6.9338813385356496E-2</v>
      </c>
      <c r="BV341" s="63">
        <v>6.4818810487391798E-2</v>
      </c>
      <c r="BW341" s="63">
        <v>6.1491684222155001E-2</v>
      </c>
      <c r="BX341" s="63">
        <v>5.7939528516194598E-2</v>
      </c>
      <c r="BY341" s="63">
        <v>5.5034052401753103E-2</v>
      </c>
      <c r="BZ341" s="63">
        <v>4.9973354761758099E-2</v>
      </c>
      <c r="CA341" s="63">
        <v>4.5170080221641998E-2</v>
      </c>
      <c r="CB341" s="63">
        <v>4.1939145730115902E-2</v>
      </c>
      <c r="CC341" s="63">
        <v>3.8157570369362598E-2</v>
      </c>
      <c r="CD341" s="63">
        <v>3.48091994751192E-2</v>
      </c>
      <c r="CE341" s="63">
        <v>3.1583397144474397E-2</v>
      </c>
      <c r="CF341" s="63">
        <v>2.8566388109166101E-2</v>
      </c>
      <c r="CG341" s="63">
        <v>2.63188506741968E-2</v>
      </c>
      <c r="CH341" s="63">
        <v>2.5251470607133501E-2</v>
      </c>
      <c r="CI341" s="63">
        <v>2.4122559781404099E-2</v>
      </c>
      <c r="CJ341" s="63">
        <v>2.33426552756925E-2</v>
      </c>
      <c r="CK341" s="63">
        <v>2.2721474682039298E-2</v>
      </c>
      <c r="CL341" s="63">
        <v>2.2718763568002402E-2</v>
      </c>
      <c r="CM341" s="63">
        <v>2.27631617531317E-2</v>
      </c>
      <c r="CN341" s="63">
        <v>2.3173828289631101E-2</v>
      </c>
      <c r="CO341" s="63">
        <v>2.4506454956041201E-2</v>
      </c>
      <c r="CP341" s="63">
        <v>2.56524122628492E-2</v>
      </c>
      <c r="CQ341" s="63">
        <v>2.62723523222274E-2</v>
      </c>
      <c r="CR341" s="63">
        <v>2.64241035070573E-2</v>
      </c>
      <c r="CS341" s="63">
        <v>2.6831219592482001E-2</v>
      </c>
      <c r="CT341" s="63">
        <v>2.82561371105421E-2</v>
      </c>
      <c r="CU341" s="63">
        <v>2.88135551152265E-2</v>
      </c>
      <c r="CV341" s="63">
        <v>2.9852946676090501E-2</v>
      </c>
      <c r="CW341" s="63">
        <v>3.0614287628633101E-2</v>
      </c>
      <c r="CX341" s="63">
        <v>3.20154356494428E-2</v>
      </c>
      <c r="CY341" s="63">
        <v>3.3583034438126103E-2</v>
      </c>
      <c r="CZ341" s="63">
        <v>3.45975853022671E-2</v>
      </c>
      <c r="DA341" s="63">
        <v>3.5645366230433399E-2</v>
      </c>
      <c r="DB341" s="63">
        <v>3.7707939880482197E-2</v>
      </c>
      <c r="DC341" s="63">
        <v>3.8731142838072698E-2</v>
      </c>
      <c r="DD341" s="63">
        <v>3.9934589819223397E-2</v>
      </c>
      <c r="DE341" s="63">
        <v>4.2037577899953903E-2</v>
      </c>
      <c r="DF341" s="63">
        <v>4.41403237996408E-2</v>
      </c>
      <c r="DG341" s="63">
        <v>4.58370686286683E-2</v>
      </c>
      <c r="DH341" s="63">
        <v>4.7704001745368103E-2</v>
      </c>
      <c r="DI341" s="63">
        <v>4.9367625426859303E-2</v>
      </c>
      <c r="DJ341" s="63">
        <v>5.1455527210972102E-2</v>
      </c>
      <c r="DK341" s="63">
        <v>5.3248622424510603E-2</v>
      </c>
      <c r="DL341" s="63">
        <v>5.5845650838767302E-2</v>
      </c>
      <c r="DM341" s="63">
        <v>5.78477068205666E-2</v>
      </c>
      <c r="DN341" s="63">
        <v>5.9199995237835798E-2</v>
      </c>
      <c r="DO341" s="63">
        <v>5.9458084893975298E-2</v>
      </c>
      <c r="DP341" s="63">
        <v>6.0927809533721802E-2</v>
      </c>
      <c r="DQ341" s="63">
        <v>6.3097132810237905E-2</v>
      </c>
      <c r="DR341" s="63">
        <v>6.5696663861149099E-2</v>
      </c>
      <c r="DS341" s="63">
        <v>6.7213899949776904E-2</v>
      </c>
      <c r="DT341" s="63">
        <v>6.8604645394637898E-2</v>
      </c>
      <c r="DU341" s="63">
        <v>6.9341302114313094E-2</v>
      </c>
      <c r="DV341" s="63">
        <v>6.8153093507717005E-2</v>
      </c>
      <c r="DW341" s="63">
        <v>6.8432546656321105E-2</v>
      </c>
      <c r="DX341" s="63">
        <v>6.9784196410520596E-2</v>
      </c>
      <c r="DY341" s="63">
        <v>7.09962787049713E-2</v>
      </c>
      <c r="DZ341" s="63">
        <v>7.2229182500978303E-2</v>
      </c>
      <c r="EA341" s="63">
        <v>7.3739119346642804E-2</v>
      </c>
      <c r="EB341" s="63">
        <v>7.5397466610987895E-2</v>
      </c>
      <c r="EC341" s="63">
        <v>7.6849585309461205E-2</v>
      </c>
      <c r="ED341" s="63">
        <v>7.8274693145038099E-2</v>
      </c>
      <c r="EE341" s="63">
        <v>7.9508386502320297E-2</v>
      </c>
      <c r="EF341" s="63">
        <v>8.06276455220198E-2</v>
      </c>
      <c r="EG341" s="63">
        <v>8.1596234978260601E-2</v>
      </c>
      <c r="EH341" s="63">
        <v>8.2105844747502196E-2</v>
      </c>
      <c r="EI341" s="63">
        <v>8.2422603994776994E-2</v>
      </c>
      <c r="EJ341" s="63">
        <v>8.2496694964066794E-2</v>
      </c>
      <c r="EK341" s="63">
        <v>8.2850637627808504E-2</v>
      </c>
      <c r="EL341" s="63">
        <v>8.3411671703915502E-2</v>
      </c>
      <c r="EM341" s="63">
        <v>8.41880792096803E-2</v>
      </c>
      <c r="EN341" s="63">
        <v>8.46890269624931E-2</v>
      </c>
      <c r="EO341" s="63">
        <v>8.5185347074710399E-2</v>
      </c>
      <c r="EP341" s="63">
        <v>8.53254531059012E-2</v>
      </c>
      <c r="EQ341" s="63">
        <v>8.5424638223459706E-2</v>
      </c>
      <c r="ER341" s="63">
        <v>8.5481341030556199E-2</v>
      </c>
      <c r="ES341" s="63">
        <v>8.5555319693681395E-2</v>
      </c>
      <c r="ET341" s="63">
        <v>8.5852865205582496E-2</v>
      </c>
      <c r="EU341" s="63">
        <v>8.6199245632719301E-2</v>
      </c>
      <c r="EV341" s="63">
        <v>8.6652707719012498E-2</v>
      </c>
      <c r="EW341" s="63">
        <v>8.7016307636486004E-2</v>
      </c>
      <c r="EX341" s="63">
        <v>8.7095033920239803E-2</v>
      </c>
      <c r="EY341" s="63">
        <v>8.7115528612862106E-2</v>
      </c>
      <c r="EZ341" s="63">
        <v>8.6743005037396598E-2</v>
      </c>
      <c r="FA341" s="63">
        <v>8.6540105396147898E-2</v>
      </c>
      <c r="FB341" s="63">
        <v>8.6626052523120806E-2</v>
      </c>
      <c r="FC341" s="63">
        <v>8.66441948774343E-2</v>
      </c>
      <c r="FD341" s="63">
        <v>8.6901613989399398E-2</v>
      </c>
      <c r="FE341" s="63">
        <v>8.6934076923597198E-2</v>
      </c>
      <c r="FF341" s="63">
        <v>8.71184726455866E-2</v>
      </c>
      <c r="FG341" s="63">
        <v>8.7071929539769999E-2</v>
      </c>
      <c r="FH341" s="63">
        <v>8.6794373000150193E-2</v>
      </c>
      <c r="FI341" s="63">
        <v>8.6404025767426507E-2</v>
      </c>
      <c r="FJ341" s="63">
        <v>8.6224054326553501E-2</v>
      </c>
      <c r="FK341" s="63">
        <v>8.6346306023257102E-2</v>
      </c>
      <c r="FL341" s="63">
        <v>8.6705719840956902E-2</v>
      </c>
      <c r="FM341" s="63">
        <v>8.7217195763422795E-2</v>
      </c>
      <c r="FN341" s="63">
        <v>8.7464417223490007E-2</v>
      </c>
      <c r="FO341" s="63">
        <v>8.7505975794275506E-2</v>
      </c>
      <c r="FP341" s="63">
        <v>8.7391969318028895E-2</v>
      </c>
      <c r="FQ341" s="63">
        <v>8.7357010400722607E-2</v>
      </c>
      <c r="FR341" s="63">
        <v>8.7395899530801499E-2</v>
      </c>
      <c r="FS341" s="63">
        <v>8.7253633502619499E-2</v>
      </c>
      <c r="FT341" s="63">
        <v>8.71671961592176E-2</v>
      </c>
      <c r="FU341" s="63">
        <v>8.7359558134672902E-2</v>
      </c>
      <c r="FV341" s="63">
        <v>8.7330695765426902E-2</v>
      </c>
      <c r="FW341" s="63">
        <v>8.7346679744775793E-2</v>
      </c>
      <c r="FX341" s="63">
        <v>8.7312896208761398E-2</v>
      </c>
      <c r="FY341" s="63">
        <v>8.7318899976852202E-2</v>
      </c>
      <c r="FZ341" s="63">
        <v>8.7193782975368103E-2</v>
      </c>
      <c r="GA341" s="63">
        <v>8.7252424123321903E-2</v>
      </c>
      <c r="GB341" s="63">
        <v>8.72085924250494E-2</v>
      </c>
      <c r="GC341" s="63">
        <v>8.7254927542218905E-2</v>
      </c>
      <c r="GD341" s="63">
        <v>8.7203551676073701E-2</v>
      </c>
      <c r="GE341" s="63">
        <v>8.7153367024474501E-2</v>
      </c>
      <c r="GF341" s="63">
        <v>8.7142262601279594E-2</v>
      </c>
      <c r="GG341" s="63">
        <v>8.7299580670261098E-2</v>
      </c>
      <c r="GH341" s="63">
        <v>8.7280466327604098E-2</v>
      </c>
      <c r="GI341" s="63">
        <v>8.72211803993104E-2</v>
      </c>
      <c r="GJ341" s="63">
        <v>8.7217339161313204E-2</v>
      </c>
      <c r="GK341" s="63">
        <v>8.71318313560802E-2</v>
      </c>
      <c r="GL341" s="63">
        <v>8.7144985521195498E-2</v>
      </c>
      <c r="GM341" s="63">
        <v>8.7144922717574805E-2</v>
      </c>
      <c r="GN341" s="63">
        <v>8.7062598427472895E-2</v>
      </c>
      <c r="GO341" s="63">
        <v>8.7054276432373803E-2</v>
      </c>
      <c r="GP341" s="63">
        <v>8.7012219736963506E-2</v>
      </c>
      <c r="GQ341" s="63">
        <v>8.7085915648045506E-2</v>
      </c>
      <c r="GR341" s="63">
        <v>8.7050060466438595E-2</v>
      </c>
      <c r="GS341" s="63">
        <v>8.7086502726661394E-2</v>
      </c>
      <c r="GT341" s="63">
        <v>8.7203584241042895E-2</v>
      </c>
      <c r="GU341" s="63">
        <v>8.6938962587438898E-2</v>
      </c>
      <c r="GV341" s="63">
        <v>8.6921519188060806E-2</v>
      </c>
      <c r="GW341" s="63">
        <v>8.6741759934485393E-2</v>
      </c>
      <c r="GX341" s="63">
        <v>8.6654415547260194E-2</v>
      </c>
    </row>
    <row r="342" spans="1:206" customFormat="1">
      <c r="A342" s="181" t="s">
        <v>224</v>
      </c>
      <c r="B342" t="s">
        <v>3547</v>
      </c>
      <c r="C342" t="s">
        <v>3533</v>
      </c>
      <c r="D342" s="187" t="s">
        <v>3562</v>
      </c>
      <c r="E342" t="s">
        <v>1066</v>
      </c>
      <c r="BD342" s="63">
        <v>9.9663230933371393E-3</v>
      </c>
      <c r="BE342" s="63">
        <v>9.7329696864855795E-3</v>
      </c>
      <c r="BF342" s="63">
        <v>9.4945091415510503E-3</v>
      </c>
      <c r="BG342" s="63">
        <v>8.8858962824063907E-3</v>
      </c>
      <c r="BH342" s="63">
        <v>8.6242652462097807E-3</v>
      </c>
      <c r="BI342" s="63">
        <v>7.9407670240683303E-3</v>
      </c>
      <c r="BJ342" s="63">
        <v>7.1530861439794199E-3</v>
      </c>
      <c r="BK342" s="63">
        <v>6.8521597982804999E-3</v>
      </c>
      <c r="BL342" s="63">
        <v>6.6224463138174396E-3</v>
      </c>
      <c r="BM342" s="63">
        <v>6.7013490853333399E-3</v>
      </c>
      <c r="BN342" s="63">
        <v>6.75324581316034E-3</v>
      </c>
      <c r="BO342" s="63">
        <v>6.5615634974350596E-3</v>
      </c>
      <c r="BP342" s="63">
        <v>6.2146759308151101E-3</v>
      </c>
      <c r="BQ342" s="63">
        <v>5.9942944509227998E-3</v>
      </c>
      <c r="BR342" s="63">
        <v>6.1703719504365004E-3</v>
      </c>
      <c r="BS342" s="63">
        <v>6.7199744866483502E-3</v>
      </c>
      <c r="BT342" s="63">
        <v>6.6743410482307999E-3</v>
      </c>
      <c r="BU342" s="63">
        <v>6.3066065245326501E-3</v>
      </c>
      <c r="BV342" s="63">
        <v>5.2243326857818496E-3</v>
      </c>
      <c r="BW342" s="63">
        <v>4.5197998254297997E-3</v>
      </c>
      <c r="BX342" s="63">
        <v>4.1093797088456903E-3</v>
      </c>
      <c r="BY342" s="63">
        <v>3.7985636831273499E-3</v>
      </c>
      <c r="BZ342" s="63">
        <v>3.4951522764783902E-3</v>
      </c>
      <c r="CA342" s="63">
        <v>3.1644786697419798E-3</v>
      </c>
      <c r="CB342" s="63">
        <v>3.10216042754821E-3</v>
      </c>
      <c r="CC342" s="63">
        <v>2.8551605474564398E-3</v>
      </c>
      <c r="CD342" s="63">
        <v>2.7425125240587902E-3</v>
      </c>
      <c r="CE342" s="63">
        <v>2.6329882449683401E-3</v>
      </c>
      <c r="CF342" s="63">
        <v>2.4425265716808502E-3</v>
      </c>
      <c r="CG342" s="63">
        <v>2.24479135578786E-3</v>
      </c>
      <c r="CH342" s="63">
        <v>2.1695118549061401E-3</v>
      </c>
      <c r="CI342" s="63">
        <v>1.98332748312795E-3</v>
      </c>
      <c r="CJ342" s="63">
        <v>1.80757921956997E-3</v>
      </c>
      <c r="CK342" s="63">
        <v>1.6503323371839999E-3</v>
      </c>
      <c r="CL342" s="63">
        <v>1.57150220747202E-3</v>
      </c>
      <c r="CM342" s="63">
        <v>1.5578303550796899E-3</v>
      </c>
      <c r="CN342" s="63">
        <v>1.54302253667442E-3</v>
      </c>
      <c r="CO342" s="63">
        <v>1.47490891697051E-3</v>
      </c>
      <c r="CP342" s="63">
        <v>1.4671383486721599E-3</v>
      </c>
      <c r="CQ342" s="63">
        <v>1.4509229989743699E-3</v>
      </c>
      <c r="CR342" s="63">
        <v>1.4736648831462501E-3</v>
      </c>
      <c r="CS342" s="63">
        <v>1.4565397737022899E-3</v>
      </c>
      <c r="CT342" s="63">
        <v>1.5848402460085301E-3</v>
      </c>
      <c r="CU342" s="63">
        <v>1.61796555225681E-3</v>
      </c>
      <c r="CV342" s="63">
        <v>1.6278020197769999E-3</v>
      </c>
      <c r="CW342" s="63">
        <v>1.6162645676004301E-3</v>
      </c>
      <c r="CX342" s="63">
        <v>1.6887612389370401E-3</v>
      </c>
      <c r="CY342" s="63">
        <v>1.79001744447724E-3</v>
      </c>
      <c r="CZ342" s="63">
        <v>1.80977709631596E-3</v>
      </c>
      <c r="DA342" s="63">
        <v>1.84130554427105E-3</v>
      </c>
      <c r="DB342" s="63">
        <v>1.9609719689970902E-3</v>
      </c>
      <c r="DC342" s="63">
        <v>1.99525199063902E-3</v>
      </c>
      <c r="DD342" s="63">
        <v>2.0140473960078599E-3</v>
      </c>
      <c r="DE342" s="63">
        <v>2.04515634664116E-3</v>
      </c>
      <c r="DF342" s="63">
        <v>2.0577764935922299E-3</v>
      </c>
      <c r="DG342" s="63">
        <v>2.17308795176187E-3</v>
      </c>
      <c r="DH342" s="63">
        <v>2.2959720233405802E-3</v>
      </c>
      <c r="DI342" s="63">
        <v>2.43817415267133E-3</v>
      </c>
      <c r="DJ342" s="63">
        <v>2.6546050490558002E-3</v>
      </c>
      <c r="DK342" s="63">
        <v>2.8413791182739E-3</v>
      </c>
      <c r="DL342" s="63">
        <v>2.9693844195024998E-3</v>
      </c>
      <c r="DM342" s="63">
        <v>2.98699679567392E-3</v>
      </c>
      <c r="DN342" s="63">
        <v>3.11516657014659E-3</v>
      </c>
      <c r="DO342" s="63">
        <v>3.20225129450634E-3</v>
      </c>
      <c r="DP342" s="63">
        <v>3.37546741939777E-3</v>
      </c>
      <c r="DQ342" s="63">
        <v>3.5785656177391798E-3</v>
      </c>
      <c r="DR342" s="63">
        <v>3.8815436364823099E-3</v>
      </c>
      <c r="DS342" s="63">
        <v>4.1138924627631499E-3</v>
      </c>
      <c r="DT342" s="63">
        <v>4.2689779176505096E-3</v>
      </c>
      <c r="DU342" s="63">
        <v>4.37593624362772E-3</v>
      </c>
      <c r="DV342" s="63">
        <v>4.2693149619072602E-3</v>
      </c>
      <c r="DW342" s="63">
        <v>4.2935434834763999E-3</v>
      </c>
      <c r="DX342" s="63">
        <v>4.5957672408991302E-3</v>
      </c>
      <c r="DY342" s="63">
        <v>4.79774396991039E-3</v>
      </c>
      <c r="DZ342" s="63">
        <v>5.0006011950214898E-3</v>
      </c>
      <c r="EA342" s="63">
        <v>5.2026900663051899E-3</v>
      </c>
      <c r="EB342" s="63">
        <v>5.3710059456164201E-3</v>
      </c>
      <c r="EC342" s="63">
        <v>5.4931002931892696E-3</v>
      </c>
      <c r="ED342" s="63">
        <v>5.5980480683516399E-3</v>
      </c>
      <c r="EE342" s="63">
        <v>5.7064179318122498E-3</v>
      </c>
      <c r="EF342" s="63">
        <v>5.8373117640822996E-3</v>
      </c>
      <c r="EG342" s="63">
        <v>5.9850316839410401E-3</v>
      </c>
      <c r="EH342" s="63">
        <v>6.11327608786685E-3</v>
      </c>
      <c r="EI342" s="63">
        <v>6.24106133497228E-3</v>
      </c>
      <c r="EJ342" s="63">
        <v>6.3478258883477899E-3</v>
      </c>
      <c r="EK342" s="63">
        <v>6.4425173778913597E-3</v>
      </c>
      <c r="EL342" s="63">
        <v>6.5095837566622001E-3</v>
      </c>
      <c r="EM342" s="63">
        <v>6.5574398345435801E-3</v>
      </c>
      <c r="EN342" s="63">
        <v>6.5778951034785099E-3</v>
      </c>
      <c r="EO342" s="63">
        <v>6.6145057435480197E-3</v>
      </c>
      <c r="EP342" s="63">
        <v>6.66770102240191E-3</v>
      </c>
      <c r="EQ342" s="63">
        <v>6.7597184897053401E-3</v>
      </c>
      <c r="ER342" s="63">
        <v>6.8753835340241397E-3</v>
      </c>
      <c r="ES342" s="63">
        <v>6.9778206795033798E-3</v>
      </c>
      <c r="ET342" s="63">
        <v>7.0563406491239399E-3</v>
      </c>
      <c r="EU342" s="63">
        <v>7.1304101478474099E-3</v>
      </c>
      <c r="EV342" s="63">
        <v>7.1740902469802402E-3</v>
      </c>
      <c r="EW342" s="63">
        <v>7.1858088208251502E-3</v>
      </c>
      <c r="EX342" s="63">
        <v>7.19921268339051E-3</v>
      </c>
      <c r="EY342" s="63">
        <v>7.2583342246026203E-3</v>
      </c>
      <c r="EZ342" s="63">
        <v>7.3011685350155096E-3</v>
      </c>
      <c r="FA342" s="63">
        <v>7.35347118822627E-3</v>
      </c>
      <c r="FB342" s="63">
        <v>7.3978867104713599E-3</v>
      </c>
      <c r="FC342" s="63">
        <v>7.4177204965805398E-3</v>
      </c>
      <c r="FD342" s="63">
        <v>7.4210072375702997E-3</v>
      </c>
      <c r="FE342" s="63">
        <v>7.3807064224377297E-3</v>
      </c>
      <c r="FF342" s="63">
        <v>7.3530507558861903E-3</v>
      </c>
      <c r="FG342" s="63">
        <v>7.3391944530413903E-3</v>
      </c>
      <c r="FH342" s="63">
        <v>7.3265773217975599E-3</v>
      </c>
      <c r="FI342" s="63">
        <v>7.3089426831415899E-3</v>
      </c>
      <c r="FJ342" s="63">
        <v>7.3156568979713902E-3</v>
      </c>
      <c r="FK342" s="63">
        <v>7.3191957944382501E-3</v>
      </c>
      <c r="FL342" s="63">
        <v>7.2882632854987103E-3</v>
      </c>
      <c r="FM342" s="63">
        <v>7.2467014790760604E-3</v>
      </c>
      <c r="FN342" s="63">
        <v>7.1910460610301397E-3</v>
      </c>
      <c r="FO342" s="63">
        <v>7.1536057284245997E-3</v>
      </c>
      <c r="FP342" s="63">
        <v>7.15581975485142E-3</v>
      </c>
      <c r="FQ342" s="63">
        <v>7.19712109835323E-3</v>
      </c>
      <c r="FR342" s="63">
        <v>7.2434993205463902E-3</v>
      </c>
      <c r="FS342" s="63">
        <v>7.2604552966232701E-3</v>
      </c>
      <c r="FT342" s="63">
        <v>7.2587990702939397E-3</v>
      </c>
      <c r="FU342" s="63">
        <v>7.2616505890963703E-3</v>
      </c>
      <c r="FV342" s="63">
        <v>7.2542591117013503E-3</v>
      </c>
      <c r="FW342" s="63">
        <v>7.2507481672722997E-3</v>
      </c>
      <c r="FX342" s="63">
        <v>7.24831362720632E-3</v>
      </c>
      <c r="FY342" s="63">
        <v>7.2452031331388597E-3</v>
      </c>
      <c r="FZ342" s="63">
        <v>7.2310481273327298E-3</v>
      </c>
      <c r="GA342" s="63">
        <v>7.2366722168710701E-3</v>
      </c>
      <c r="GB342" s="63">
        <v>7.2336588091559597E-3</v>
      </c>
      <c r="GC342" s="63">
        <v>7.2386685554704597E-3</v>
      </c>
      <c r="GD342" s="63">
        <v>7.2331514009056396E-3</v>
      </c>
      <c r="GE342" s="63">
        <v>7.2247540465013999E-3</v>
      </c>
      <c r="GF342" s="63">
        <v>7.2237624288276599E-3</v>
      </c>
      <c r="GG342" s="63">
        <v>7.2389135867818996E-3</v>
      </c>
      <c r="GH342" s="63">
        <v>7.2394992746433002E-3</v>
      </c>
      <c r="GI342" s="63">
        <v>7.2301571272517899E-3</v>
      </c>
      <c r="GJ342" s="63">
        <v>7.2298302926686701E-3</v>
      </c>
      <c r="GK342" s="63">
        <v>7.22193815808883E-3</v>
      </c>
      <c r="GL342" s="63">
        <v>7.2195715546590697E-3</v>
      </c>
      <c r="GM342" s="63">
        <v>7.2144710436426304E-3</v>
      </c>
      <c r="GN342" s="63">
        <v>7.2011701080380297E-3</v>
      </c>
      <c r="GO342" s="63">
        <v>7.1933761770581299E-3</v>
      </c>
      <c r="GP342" s="63">
        <v>7.1764811655737797E-3</v>
      </c>
      <c r="GQ342" s="63">
        <v>7.1751450462644896E-3</v>
      </c>
      <c r="GR342" s="63">
        <v>7.1590446979655697E-3</v>
      </c>
      <c r="GS342" s="63">
        <v>7.1480801153104801E-3</v>
      </c>
      <c r="GT342" s="63">
        <v>7.1450730946450904E-3</v>
      </c>
      <c r="GU342" s="63">
        <v>7.1218904606778202E-3</v>
      </c>
      <c r="GV342" s="63">
        <v>7.1126293348693003E-3</v>
      </c>
      <c r="GW342" s="63">
        <v>7.0981023493563002E-3</v>
      </c>
      <c r="GX342" s="63">
        <v>7.0844387526870804E-3</v>
      </c>
    </row>
    <row r="343" spans="1:206" customFormat="1">
      <c r="A343" s="181" t="s">
        <v>224</v>
      </c>
      <c r="B343" t="s">
        <v>3547</v>
      </c>
      <c r="C343" t="s">
        <v>3533</v>
      </c>
      <c r="D343" s="187" t="s">
        <v>3562</v>
      </c>
      <c r="E343" t="s">
        <v>1067</v>
      </c>
      <c r="BD343" s="63">
        <v>0.45541499999999902</v>
      </c>
      <c r="BE343" s="63">
        <v>0.45448</v>
      </c>
      <c r="BF343" s="63">
        <v>0.46778999999999998</v>
      </c>
      <c r="BG343" s="63">
        <v>0.45973999999999998</v>
      </c>
      <c r="BH343" s="63">
        <v>0.46625</v>
      </c>
      <c r="BI343" s="63">
        <v>0.46714499999999998</v>
      </c>
      <c r="BJ343" s="63">
        <v>0.46361999999999998</v>
      </c>
      <c r="BK343" s="63">
        <v>0.47683999999999999</v>
      </c>
      <c r="BL343" s="63">
        <v>0.46907499999999902</v>
      </c>
      <c r="BM343" s="63">
        <v>0.459115</v>
      </c>
      <c r="BN343" s="63">
        <v>0.45925499999999903</v>
      </c>
      <c r="BO343" s="63">
        <v>0.45347999999999999</v>
      </c>
      <c r="BP343" s="63">
        <v>0.47043000000000001</v>
      </c>
      <c r="BQ343" s="63">
        <v>0.47958499999999998</v>
      </c>
      <c r="BR343" s="63">
        <v>0.45821499999999998</v>
      </c>
      <c r="BS343" s="63">
        <v>0.44582499999999903</v>
      </c>
      <c r="BT343" s="63">
        <v>0.43539499999999998</v>
      </c>
      <c r="BU343" s="63">
        <v>0.42203499999999999</v>
      </c>
      <c r="BV343" s="63">
        <v>0.42747499999999999</v>
      </c>
      <c r="BW343" s="63">
        <v>0.42462</v>
      </c>
      <c r="BX343" s="63">
        <v>0.4234</v>
      </c>
      <c r="BY343" s="63">
        <v>0.42308999999999902</v>
      </c>
      <c r="BZ343" s="63">
        <v>0.41725499999999999</v>
      </c>
      <c r="CA343" s="63">
        <v>0.41454999999999997</v>
      </c>
      <c r="CB343" s="63">
        <v>0.41400500000000001</v>
      </c>
      <c r="CC343" s="63">
        <v>0.40953499999999998</v>
      </c>
      <c r="CD343" s="63">
        <v>0.40914</v>
      </c>
      <c r="CE343" s="63">
        <v>0.39690499999999901</v>
      </c>
      <c r="CF343" s="63">
        <v>0.38682499999999997</v>
      </c>
      <c r="CG343" s="63">
        <v>0.38386500000000001</v>
      </c>
      <c r="CH343" s="63">
        <v>0.37817999999999902</v>
      </c>
      <c r="CI343" s="63">
        <v>0.37833</v>
      </c>
      <c r="CJ343" s="63">
        <v>0.383965</v>
      </c>
      <c r="CK343" s="63">
        <v>0.38270499999999902</v>
      </c>
      <c r="CL343" s="63">
        <v>0.382635</v>
      </c>
      <c r="CM343" s="63">
        <v>0.37978999999999902</v>
      </c>
      <c r="CN343" s="63">
        <v>0.37656000000000001</v>
      </c>
      <c r="CO343" s="63">
        <v>0.36392999999999998</v>
      </c>
      <c r="CP343" s="63">
        <v>0.36582499999999901</v>
      </c>
      <c r="CQ343" s="63">
        <v>0.36850500000000003</v>
      </c>
      <c r="CR343" s="63">
        <v>0.36808999999999997</v>
      </c>
      <c r="CS343" s="63">
        <v>0.372365</v>
      </c>
      <c r="CT343" s="63">
        <v>0.36845</v>
      </c>
      <c r="CU343" s="63">
        <v>0.36606499999999897</v>
      </c>
      <c r="CV343" s="63">
        <v>0.36257999999999901</v>
      </c>
      <c r="CW343" s="63">
        <v>0.35781000000000002</v>
      </c>
      <c r="CX343" s="63">
        <v>0.34744999999999998</v>
      </c>
      <c r="CY343" s="63">
        <v>0.33842999999999901</v>
      </c>
      <c r="CZ343" s="63">
        <v>0.333675</v>
      </c>
      <c r="DA343" s="63">
        <v>0.32723999999999998</v>
      </c>
      <c r="DB343" s="63">
        <v>0.32223499999999999</v>
      </c>
      <c r="DC343" s="63">
        <v>0.31914999999999999</v>
      </c>
      <c r="DD343" s="63">
        <v>0.30951000000000001</v>
      </c>
      <c r="DE343" s="63">
        <v>0.30035499999999998</v>
      </c>
      <c r="DF343" s="63">
        <v>0.28531000000000001</v>
      </c>
      <c r="DG343" s="63">
        <v>0.26696500000000001</v>
      </c>
      <c r="DH343" s="63">
        <v>0.259465</v>
      </c>
      <c r="DI343" s="63">
        <v>0.25950499999999999</v>
      </c>
      <c r="DJ343" s="63">
        <v>0.26480999999999999</v>
      </c>
      <c r="DK343" s="63">
        <v>0.259905</v>
      </c>
      <c r="DL343" s="63">
        <v>0.26</v>
      </c>
      <c r="DM343" s="63">
        <v>0.25808500000000001</v>
      </c>
      <c r="DN343" s="63">
        <v>0.25697500000000001</v>
      </c>
      <c r="DO343" s="63">
        <v>0.25579000000000002</v>
      </c>
      <c r="DP343" s="63">
        <v>0.25385000000000002</v>
      </c>
      <c r="DQ343" s="63">
        <v>0.235784999999999</v>
      </c>
      <c r="DR343" s="63">
        <v>0.22814999999999899</v>
      </c>
      <c r="DS343" s="63">
        <v>0.22447</v>
      </c>
      <c r="DT343" s="63">
        <v>0.220225</v>
      </c>
      <c r="DU343" s="63">
        <v>0.21671499999999899</v>
      </c>
      <c r="DV343" s="63">
        <v>0.21354999999999999</v>
      </c>
      <c r="DW343" s="63">
        <v>0.212224999999999</v>
      </c>
      <c r="DX343" s="63">
        <v>0.209205</v>
      </c>
      <c r="DY343" s="63">
        <v>0.20632999999999899</v>
      </c>
      <c r="DZ343" s="63">
        <v>0.20333499999999999</v>
      </c>
      <c r="EA343" s="63">
        <v>0.200515</v>
      </c>
      <c r="EB343" s="63">
        <v>0.19794999999999999</v>
      </c>
      <c r="EC343" s="63">
        <v>0.19525499999999901</v>
      </c>
      <c r="ED343" s="63">
        <v>0.19258999999999901</v>
      </c>
      <c r="EE343" s="63">
        <v>0.19020499999999901</v>
      </c>
      <c r="EF343" s="63">
        <v>0.18779499999999999</v>
      </c>
      <c r="EG343" s="63">
        <v>0.185475</v>
      </c>
      <c r="EH343" s="63">
        <v>0.18326499999999901</v>
      </c>
      <c r="EI343" s="63">
        <v>0.18134</v>
      </c>
      <c r="EJ343" s="63">
        <v>0.17998</v>
      </c>
      <c r="EK343" s="63">
        <v>0.178845</v>
      </c>
      <c r="EL343" s="63">
        <v>0.17808499999999999</v>
      </c>
      <c r="EM343" s="63">
        <v>0.17760999999999999</v>
      </c>
      <c r="EN343" s="63">
        <v>0.176625</v>
      </c>
      <c r="EO343" s="63">
        <v>0.17499999999999999</v>
      </c>
      <c r="EP343" s="63">
        <v>0.17303499999999999</v>
      </c>
      <c r="EQ343" s="63">
        <v>0.170709999999999</v>
      </c>
      <c r="ER343" s="63">
        <v>0.16861000000000001</v>
      </c>
      <c r="ES343" s="63">
        <v>0.16673499999999999</v>
      </c>
      <c r="ET343" s="63">
        <v>0.164685</v>
      </c>
      <c r="EU343" s="63">
        <v>0.16272999999999899</v>
      </c>
      <c r="EV343" s="63">
        <v>0.16081499999999899</v>
      </c>
      <c r="EW343" s="63">
        <v>0.15892500000000001</v>
      </c>
      <c r="EX343" s="63">
        <v>0.15689499999999901</v>
      </c>
      <c r="EY343" s="63">
        <v>0.15484000000000001</v>
      </c>
      <c r="EZ343" s="63">
        <v>0.152865</v>
      </c>
      <c r="FA343" s="63">
        <v>0.15073499999999901</v>
      </c>
      <c r="FB343" s="63">
        <v>0.1489</v>
      </c>
      <c r="FC343" s="63">
        <v>0.14682499999999901</v>
      </c>
      <c r="FD343" s="63">
        <v>0.14477499999999999</v>
      </c>
      <c r="FE343" s="63">
        <v>0.142764999999999</v>
      </c>
      <c r="FF343" s="63">
        <v>0.14082499999999901</v>
      </c>
      <c r="FG343" s="63">
        <v>0.138875</v>
      </c>
      <c r="FH343" s="63">
        <v>0.13684499999999999</v>
      </c>
      <c r="FI343" s="63">
        <v>0.13489499999999999</v>
      </c>
      <c r="FJ343" s="63">
        <v>0.13313999999999901</v>
      </c>
      <c r="FK343" s="63">
        <v>0.131465</v>
      </c>
      <c r="FL343" s="63">
        <v>0.129885</v>
      </c>
      <c r="FM343" s="63">
        <v>0.12814499999999901</v>
      </c>
      <c r="FN343" s="63">
        <v>0.12670499999999901</v>
      </c>
      <c r="FO343" s="63">
        <v>0.12503999999999901</v>
      </c>
      <c r="FP343" s="63">
        <v>0.123585</v>
      </c>
      <c r="FQ343" s="63">
        <v>0.12221</v>
      </c>
      <c r="FR343" s="63">
        <v>0.120715</v>
      </c>
      <c r="FS343" s="63">
        <v>0.11921</v>
      </c>
      <c r="FT343" s="63">
        <v>0.11766499999999901</v>
      </c>
      <c r="FU343" s="63">
        <v>0.116185</v>
      </c>
      <c r="FV343" s="63">
        <v>0.11479499999999999</v>
      </c>
      <c r="FW343" s="63">
        <v>0.11323999999999999</v>
      </c>
      <c r="FX343" s="63">
        <v>0.111605</v>
      </c>
      <c r="FY343" s="63">
        <v>0.11004</v>
      </c>
      <c r="FZ343" s="63">
        <v>0.10834000000000001</v>
      </c>
      <c r="GA343" s="63">
        <v>0.106629999999999</v>
      </c>
      <c r="GB343" s="63">
        <v>0.105075</v>
      </c>
      <c r="GC343" s="63">
        <v>0.103494999999999</v>
      </c>
      <c r="GD343" s="63">
        <v>0.10194499999999999</v>
      </c>
      <c r="GE343" s="63">
        <v>0.10037</v>
      </c>
      <c r="GF343" s="63">
        <v>9.8794999999999994E-2</v>
      </c>
      <c r="GG343" s="63">
        <v>9.7250000000000003E-2</v>
      </c>
      <c r="GH343" s="63">
        <v>9.572E-2</v>
      </c>
      <c r="GI343" s="63">
        <v>9.4129999999999894E-2</v>
      </c>
      <c r="GJ343" s="63">
        <v>9.2549999999999896E-2</v>
      </c>
      <c r="GK343" s="63">
        <v>9.1060000000000002E-2</v>
      </c>
      <c r="GL343" s="63">
        <v>8.9634999999999895E-2</v>
      </c>
      <c r="GM343" s="63">
        <v>8.8029999999999997E-2</v>
      </c>
      <c r="GN343" s="63">
        <v>8.6629999999999999E-2</v>
      </c>
      <c r="GO343" s="63">
        <v>8.5165000000000005E-2</v>
      </c>
      <c r="GP343" s="63">
        <v>8.3829999999999905E-2</v>
      </c>
      <c r="GQ343" s="63">
        <v>8.2409999999999997E-2</v>
      </c>
      <c r="GR343" s="63">
        <v>8.1125000000000003E-2</v>
      </c>
      <c r="GS343" s="63">
        <v>7.9710000000000003E-2</v>
      </c>
      <c r="GT343" s="63">
        <v>7.8414999999999999E-2</v>
      </c>
      <c r="GU343" s="63">
        <v>7.7034999999999895E-2</v>
      </c>
      <c r="GV343" s="63">
        <v>7.5795000000000001E-2</v>
      </c>
      <c r="GW343" s="63">
        <v>7.4560000000000001E-2</v>
      </c>
      <c r="GX343" s="63">
        <v>7.3270000000000002E-2</v>
      </c>
    </row>
    <row r="344" spans="1:206" customFormat="1">
      <c r="A344" s="181" t="s">
        <v>224</v>
      </c>
      <c r="B344" t="s">
        <v>3547</v>
      </c>
      <c r="C344" t="s">
        <v>3533</v>
      </c>
      <c r="D344" s="187" t="s">
        <v>3562</v>
      </c>
      <c r="E344" t="s">
        <v>1068</v>
      </c>
      <c r="BD344" s="63">
        <v>1.1453499999999901</v>
      </c>
      <c r="BE344" s="63">
        <v>1.1436949999999999</v>
      </c>
      <c r="BF344" s="63">
        <v>1.1843699999999999</v>
      </c>
      <c r="BG344" s="63">
        <v>1.1762649999999999</v>
      </c>
      <c r="BH344" s="63">
        <v>1.1956450000000001</v>
      </c>
      <c r="BI344" s="63">
        <v>1.19981</v>
      </c>
      <c r="BJ344" s="63">
        <v>1.1896500000000001</v>
      </c>
      <c r="BK344" s="63">
        <v>1.217595</v>
      </c>
      <c r="BL344" s="63">
        <v>1.191505</v>
      </c>
      <c r="BM344" s="63">
        <v>1.1620599999999901</v>
      </c>
      <c r="BN344" s="63">
        <v>1.1556649999999999</v>
      </c>
      <c r="BO344" s="63">
        <v>1.1364300000000001</v>
      </c>
      <c r="BP344" s="63">
        <v>1.229365</v>
      </c>
      <c r="BQ344" s="63">
        <v>1.29765999999999</v>
      </c>
      <c r="BR344" s="63">
        <v>1.2691349999999999</v>
      </c>
      <c r="BS344" s="63">
        <v>1.2558849999999999</v>
      </c>
      <c r="BT344" s="63">
        <v>1.23308</v>
      </c>
      <c r="BU344" s="63">
        <v>1.2008799999999999</v>
      </c>
      <c r="BV344" s="63">
        <v>1.2205349999999999</v>
      </c>
      <c r="BW344" s="63">
        <v>1.19553</v>
      </c>
      <c r="BX344" s="63">
        <v>1.1941550000000001</v>
      </c>
      <c r="BY344" s="63">
        <v>1.1627700000000001</v>
      </c>
      <c r="BZ344" s="63">
        <v>1.12808</v>
      </c>
      <c r="CA344" s="63">
        <v>1.1056349999999999</v>
      </c>
      <c r="CB344" s="63">
        <v>1.0784149999999999</v>
      </c>
      <c r="CC344" s="63">
        <v>1.03026499999999</v>
      </c>
      <c r="CD344" s="63">
        <v>1.008885</v>
      </c>
      <c r="CE344" s="63">
        <v>0.98699000000000003</v>
      </c>
      <c r="CF344" s="63">
        <v>0.97498499999999999</v>
      </c>
      <c r="CG344" s="63">
        <v>0.98530999999999902</v>
      </c>
      <c r="CH344" s="63">
        <v>0.99889499999999998</v>
      </c>
      <c r="CI344" s="63">
        <v>1.0153700000000001</v>
      </c>
      <c r="CJ344" s="63">
        <v>1.033485</v>
      </c>
      <c r="CK344" s="63">
        <v>0.99168500000000004</v>
      </c>
      <c r="CL344" s="63">
        <v>0.98943499999999995</v>
      </c>
      <c r="CM344" s="63">
        <v>0.99609499999999995</v>
      </c>
      <c r="CN344" s="63">
        <v>1.0128250000000001</v>
      </c>
      <c r="CO344" s="63">
        <v>1.0194650000000001</v>
      </c>
      <c r="CP344" s="63">
        <v>0.98477499999999896</v>
      </c>
      <c r="CQ344" s="63">
        <v>0.97247499999999998</v>
      </c>
      <c r="CR344" s="63">
        <v>0.97207499999999902</v>
      </c>
      <c r="CS344" s="63">
        <v>0.92968999999999902</v>
      </c>
      <c r="CT344" s="63">
        <v>0.903945</v>
      </c>
      <c r="CU344" s="63">
        <v>0.87173500000000004</v>
      </c>
      <c r="CV344" s="63">
        <v>0.85411000000000004</v>
      </c>
      <c r="CW344" s="63">
        <v>0.84340999999999999</v>
      </c>
      <c r="CX344" s="63">
        <v>0.83282999999999996</v>
      </c>
      <c r="CY344" s="63">
        <v>0.81372</v>
      </c>
      <c r="CZ344" s="63">
        <v>0.805925</v>
      </c>
      <c r="DA344" s="63">
        <v>0.79370999999999903</v>
      </c>
      <c r="DB344" s="63">
        <v>0.79131499999999899</v>
      </c>
      <c r="DC344" s="63">
        <v>0.77283500000000005</v>
      </c>
      <c r="DD344" s="63">
        <v>0.76380000000000003</v>
      </c>
      <c r="DE344" s="63">
        <v>0.75919999999999999</v>
      </c>
      <c r="DF344" s="63">
        <v>0.76028499999999999</v>
      </c>
      <c r="DG344" s="63">
        <v>0.75954999999999995</v>
      </c>
      <c r="DH344" s="63">
        <v>0.748695</v>
      </c>
      <c r="DI344" s="63">
        <v>0.74282999999999999</v>
      </c>
      <c r="DJ344" s="63">
        <v>0.73297500000000004</v>
      </c>
      <c r="DK344" s="63">
        <v>0.72953000000000001</v>
      </c>
      <c r="DL344" s="63">
        <v>0.71855999999999998</v>
      </c>
      <c r="DM344" s="63">
        <v>0.71032499999999998</v>
      </c>
      <c r="DN344" s="63">
        <v>0.71299999999999997</v>
      </c>
      <c r="DO344" s="63">
        <v>0.70205499999999998</v>
      </c>
      <c r="DP344" s="63">
        <v>0.69017499999999998</v>
      </c>
      <c r="DQ344" s="63">
        <v>0.67515999999999998</v>
      </c>
      <c r="DR344" s="63">
        <v>0.65222999999999998</v>
      </c>
      <c r="DS344" s="63">
        <v>0.64071500000000003</v>
      </c>
      <c r="DT344" s="63">
        <v>0.62358999999999898</v>
      </c>
      <c r="DU344" s="63">
        <v>0.61038000000000003</v>
      </c>
      <c r="DV344" s="63">
        <v>0.59582000000000002</v>
      </c>
      <c r="DW344" s="63">
        <v>0.58835499999999996</v>
      </c>
      <c r="DX344" s="63">
        <v>0.58225499999999997</v>
      </c>
      <c r="DY344" s="63">
        <v>0.57733500000000004</v>
      </c>
      <c r="DZ344" s="63">
        <v>0.57199</v>
      </c>
      <c r="EA344" s="63">
        <v>0.56671000000000005</v>
      </c>
      <c r="EB344" s="63">
        <v>0.560719999999999</v>
      </c>
      <c r="EC344" s="63">
        <v>0.55445500000000003</v>
      </c>
      <c r="ED344" s="63">
        <v>0.54753999999999903</v>
      </c>
      <c r="EE344" s="63">
        <v>0.54079999999999995</v>
      </c>
      <c r="EF344" s="63">
        <v>0.53434499999999996</v>
      </c>
      <c r="EG344" s="63">
        <v>0.52820999999999996</v>
      </c>
      <c r="EH344" s="63">
        <v>0.52251999999999998</v>
      </c>
      <c r="EI344" s="63">
        <v>0.51642499999999902</v>
      </c>
      <c r="EJ344" s="63">
        <v>0.51105500000000004</v>
      </c>
      <c r="EK344" s="63">
        <v>0.50565499999999997</v>
      </c>
      <c r="EL344" s="63">
        <v>0.50015500000000002</v>
      </c>
      <c r="EM344" s="63">
        <v>0.49518499999999999</v>
      </c>
      <c r="EN344" s="63">
        <v>0.49137500000000001</v>
      </c>
      <c r="EO344" s="63">
        <v>0.48818499999999998</v>
      </c>
      <c r="EP344" s="63">
        <v>0.48646</v>
      </c>
      <c r="EQ344" s="63">
        <v>0.48572499999999902</v>
      </c>
      <c r="ER344" s="63">
        <v>0.48599999999999899</v>
      </c>
      <c r="ES344" s="63">
        <v>0.48531000000000002</v>
      </c>
      <c r="ET344" s="63">
        <v>0.48305500000000001</v>
      </c>
      <c r="EU344" s="63">
        <v>0.48008499999999998</v>
      </c>
      <c r="EV344" s="63">
        <v>0.47641999999999901</v>
      </c>
      <c r="EW344" s="63">
        <v>0.472665</v>
      </c>
      <c r="EX344" s="63">
        <v>0.46876499999999999</v>
      </c>
      <c r="EY344" s="63">
        <v>0.46462999999999899</v>
      </c>
      <c r="EZ344" s="63">
        <v>0.46087999999999901</v>
      </c>
      <c r="FA344" s="63">
        <v>0.456625</v>
      </c>
      <c r="FB344" s="63">
        <v>0.45329999999999998</v>
      </c>
      <c r="FC344" s="63">
        <v>0.44899499999999998</v>
      </c>
      <c r="FD344" s="63">
        <v>0.44523000000000001</v>
      </c>
      <c r="FE344" s="63">
        <v>0.44140999999999903</v>
      </c>
      <c r="FF344" s="63">
        <v>0.43775500000000001</v>
      </c>
      <c r="FG344" s="63">
        <v>0.43395499999999998</v>
      </c>
      <c r="FH344" s="63">
        <v>0.42993499999999901</v>
      </c>
      <c r="FI344" s="63">
        <v>0.42557499999999998</v>
      </c>
      <c r="FJ344" s="63">
        <v>0.42196</v>
      </c>
      <c r="FK344" s="63">
        <v>0.41837999999999997</v>
      </c>
      <c r="FL344" s="63">
        <v>0.41505999999999998</v>
      </c>
      <c r="FM344" s="63">
        <v>0.41120499999999999</v>
      </c>
      <c r="FN344" s="63">
        <v>0.40797499999999998</v>
      </c>
      <c r="FO344" s="63">
        <v>0.40401999999999999</v>
      </c>
      <c r="FP344" s="63">
        <v>0.40074500000000002</v>
      </c>
      <c r="FQ344" s="63">
        <v>0.397955</v>
      </c>
      <c r="FR344" s="63">
        <v>0.39471499999999998</v>
      </c>
      <c r="FS344" s="63">
        <v>0.39170499999999903</v>
      </c>
      <c r="FT344" s="63">
        <v>0.38866999999999902</v>
      </c>
      <c r="FU344" s="63">
        <v>0.38594000000000001</v>
      </c>
      <c r="FV344" s="63">
        <v>0.38361499999999998</v>
      </c>
      <c r="FW344" s="63">
        <v>0.38097499999999901</v>
      </c>
      <c r="FX344" s="63">
        <v>0.37816</v>
      </c>
      <c r="FY344" s="63">
        <v>0.375414999999999</v>
      </c>
      <c r="FZ344" s="63">
        <v>0.37252000000000002</v>
      </c>
      <c r="GA344" s="63">
        <v>0.369474999999999</v>
      </c>
      <c r="GB344" s="63">
        <v>0.36684499999999998</v>
      </c>
      <c r="GC344" s="63">
        <v>0.36434</v>
      </c>
      <c r="GD344" s="63">
        <v>0.36154499999999901</v>
      </c>
      <c r="GE344" s="63">
        <v>0.35870999999999997</v>
      </c>
      <c r="GF344" s="63">
        <v>0.35613</v>
      </c>
      <c r="GG344" s="63">
        <v>0.35320499999999899</v>
      </c>
      <c r="GH344" s="63">
        <v>0.35032999999999997</v>
      </c>
      <c r="GI344" s="63">
        <v>0.34715999999999902</v>
      </c>
      <c r="GJ344" s="63">
        <v>0.34393499999999999</v>
      </c>
      <c r="GK344" s="63">
        <v>0.34108499999999897</v>
      </c>
      <c r="GL344" s="63">
        <v>0.33848</v>
      </c>
      <c r="GM344" s="63">
        <v>0.33521499999999999</v>
      </c>
      <c r="GN344" s="63">
        <v>0.33229500000000001</v>
      </c>
      <c r="GO344" s="63">
        <v>0.3291</v>
      </c>
      <c r="GP344" s="63">
        <v>0.32638</v>
      </c>
      <c r="GQ344" s="63">
        <v>0.32327499999999998</v>
      </c>
      <c r="GR344" s="63">
        <v>0.32076500000000002</v>
      </c>
      <c r="GS344" s="63">
        <v>0.31769999999999998</v>
      </c>
      <c r="GT344" s="63">
        <v>0.31497499999999901</v>
      </c>
      <c r="GU344" s="63">
        <v>0.31196000000000002</v>
      </c>
      <c r="GV344" s="63">
        <v>0.30933499999999903</v>
      </c>
      <c r="GW344" s="63">
        <v>0.306729999999999</v>
      </c>
      <c r="GX344" s="63">
        <v>0.30387999999999998</v>
      </c>
    </row>
    <row r="345" spans="1:206" customFormat="1">
      <c r="A345" s="181" t="s">
        <v>224</v>
      </c>
      <c r="B345" t="s">
        <v>3547</v>
      </c>
      <c r="C345" t="s">
        <v>3533</v>
      </c>
      <c r="D345" s="187" t="s">
        <v>3562</v>
      </c>
      <c r="E345" t="s">
        <v>1069</v>
      </c>
      <c r="BD345" s="63">
        <v>1.2028650000000001</v>
      </c>
      <c r="BE345" s="63">
        <v>1.19512999999999</v>
      </c>
      <c r="BF345" s="63">
        <v>1.2294449999999999</v>
      </c>
      <c r="BG345" s="63">
        <v>1.2181150000000001</v>
      </c>
      <c r="BH345" s="63">
        <v>1.232545</v>
      </c>
      <c r="BI345" s="63">
        <v>1.2362850000000001</v>
      </c>
      <c r="BJ345" s="63">
        <v>1.2256149999999999</v>
      </c>
      <c r="BK345" s="63">
        <v>1.2527250000000001</v>
      </c>
      <c r="BL345" s="63">
        <v>1.23369</v>
      </c>
      <c r="BM345" s="63">
        <v>1.2025250000000001</v>
      </c>
      <c r="BN345" s="63">
        <v>1.19784</v>
      </c>
      <c r="BO345" s="63">
        <v>1.1773800000000001</v>
      </c>
      <c r="BP345" s="63">
        <v>1.2753650000000001</v>
      </c>
      <c r="BQ345" s="63">
        <v>1.33839999999999</v>
      </c>
      <c r="BR345" s="63">
        <v>1.290575</v>
      </c>
      <c r="BS345" s="63">
        <v>1.2796749999999999</v>
      </c>
      <c r="BT345" s="63">
        <v>1.24417</v>
      </c>
      <c r="BU345" s="63">
        <v>1.2434700000000001</v>
      </c>
      <c r="BV345" s="63">
        <v>1.2700849999999999</v>
      </c>
      <c r="BW345" s="63">
        <v>1.2573099999999999</v>
      </c>
      <c r="BX345" s="63">
        <v>1.2498499999999999</v>
      </c>
      <c r="BY345" s="63">
        <v>1.2226699999999999</v>
      </c>
      <c r="BZ345" s="63">
        <v>1.195675</v>
      </c>
      <c r="CA345" s="63">
        <v>1.1670849999999999</v>
      </c>
      <c r="CB345" s="63">
        <v>1.1279749999999999</v>
      </c>
      <c r="CC345" s="63">
        <v>1.0826450000000001</v>
      </c>
      <c r="CD345" s="63">
        <v>1.05887</v>
      </c>
      <c r="CE345" s="63">
        <v>1.0323450000000001</v>
      </c>
      <c r="CF345" s="63">
        <v>1.02661</v>
      </c>
      <c r="CG345" s="63">
        <v>1.0311900000000001</v>
      </c>
      <c r="CH345" s="63">
        <v>1.0313399999999999</v>
      </c>
      <c r="CI345" s="63">
        <v>1.0277449999999999</v>
      </c>
      <c r="CJ345" s="63">
        <v>1.025255</v>
      </c>
      <c r="CK345" s="63">
        <v>0.97727999999999904</v>
      </c>
      <c r="CL345" s="63">
        <v>0.96884000000000003</v>
      </c>
      <c r="CM345" s="63">
        <v>0.95175500000000002</v>
      </c>
      <c r="CN345" s="63">
        <v>0.94316499999999903</v>
      </c>
      <c r="CO345" s="63">
        <v>0.93974500000000005</v>
      </c>
      <c r="CP345" s="63">
        <v>0.92369499999999904</v>
      </c>
      <c r="CQ345" s="63">
        <v>0.915824999999999</v>
      </c>
      <c r="CR345" s="63">
        <v>0.90146499999999996</v>
      </c>
      <c r="CS345" s="63">
        <v>0.81901999999999997</v>
      </c>
      <c r="CT345" s="63">
        <v>0.783775</v>
      </c>
      <c r="CU345" s="63">
        <v>0.77625</v>
      </c>
      <c r="CV345" s="63">
        <v>0.77095000000000002</v>
      </c>
      <c r="CW345" s="63">
        <v>0.76307000000000003</v>
      </c>
      <c r="CX345" s="63">
        <v>0.753745</v>
      </c>
      <c r="CY345" s="63">
        <v>0.74971499999999902</v>
      </c>
      <c r="CZ345" s="63">
        <v>0.73486499999999899</v>
      </c>
      <c r="DA345" s="63">
        <v>0.73072999999999899</v>
      </c>
      <c r="DB345" s="63">
        <v>0.73992500000000005</v>
      </c>
      <c r="DC345" s="63">
        <v>0.73524500000000004</v>
      </c>
      <c r="DD345" s="63">
        <v>0.72867499999999996</v>
      </c>
      <c r="DE345" s="63">
        <v>0.72331999999999996</v>
      </c>
      <c r="DF345" s="63">
        <v>0.72668499999999903</v>
      </c>
      <c r="DG345" s="63">
        <v>0.72545999999999899</v>
      </c>
      <c r="DH345" s="63">
        <v>0.73083500000000001</v>
      </c>
      <c r="DI345" s="63">
        <v>0.73070499999999905</v>
      </c>
      <c r="DJ345" s="63">
        <v>0.72971999999999904</v>
      </c>
      <c r="DK345" s="63">
        <v>0.72865499999999905</v>
      </c>
      <c r="DL345" s="63">
        <v>0.72516499999999995</v>
      </c>
      <c r="DM345" s="63">
        <v>0.72092499999999904</v>
      </c>
      <c r="DN345" s="63">
        <v>0.73068999999999895</v>
      </c>
      <c r="DO345" s="63">
        <v>0.71723499999999996</v>
      </c>
      <c r="DP345" s="63">
        <v>0.71101499999999995</v>
      </c>
      <c r="DQ345" s="63">
        <v>0.70479999999999998</v>
      </c>
      <c r="DR345" s="63">
        <v>0.71523000000000003</v>
      </c>
      <c r="DS345" s="63">
        <v>0.70953999999999995</v>
      </c>
      <c r="DT345" s="63">
        <v>0.68210999999999999</v>
      </c>
      <c r="DU345" s="63">
        <v>0.67192999999999903</v>
      </c>
      <c r="DV345" s="63">
        <v>0.65529999999999999</v>
      </c>
      <c r="DW345" s="63">
        <v>0.64913500000000002</v>
      </c>
      <c r="DX345" s="63">
        <v>0.64854000000000001</v>
      </c>
      <c r="DY345" s="63">
        <v>0.64884500000000001</v>
      </c>
      <c r="DZ345" s="63">
        <v>0.64839999999999898</v>
      </c>
      <c r="EA345" s="63">
        <v>0.64773999999999998</v>
      </c>
      <c r="EB345" s="63">
        <v>0.64659999999999995</v>
      </c>
      <c r="EC345" s="63">
        <v>0.646235</v>
      </c>
      <c r="ED345" s="63">
        <v>0.64537999999999995</v>
      </c>
      <c r="EE345" s="63">
        <v>0.64416499999999999</v>
      </c>
      <c r="EF345" s="63">
        <v>0.64256499999999905</v>
      </c>
      <c r="EG345" s="63">
        <v>0.64034499999999905</v>
      </c>
      <c r="EH345" s="63">
        <v>0.63840999999999903</v>
      </c>
      <c r="EI345" s="63">
        <v>0.63539999999999996</v>
      </c>
      <c r="EJ345" s="63">
        <v>0.63251499999999905</v>
      </c>
      <c r="EK345" s="63">
        <v>0.62985000000000002</v>
      </c>
      <c r="EL345" s="63">
        <v>0.62709499999999996</v>
      </c>
      <c r="EM345" s="63">
        <v>0.62478999999999996</v>
      </c>
      <c r="EN345" s="63">
        <v>0.62254999999999905</v>
      </c>
      <c r="EO345" s="63">
        <v>0.61951999999999996</v>
      </c>
      <c r="EP345" s="63">
        <v>0.61701499999999998</v>
      </c>
      <c r="EQ345" s="63">
        <v>0.61472000000000004</v>
      </c>
      <c r="ER345" s="63">
        <v>0.613035</v>
      </c>
      <c r="ES345" s="63">
        <v>0.61199499999999996</v>
      </c>
      <c r="ET345" s="63">
        <v>0.61197000000000001</v>
      </c>
      <c r="EU345" s="63">
        <v>0.61254500000000001</v>
      </c>
      <c r="EV345" s="63">
        <v>0.61362499999999998</v>
      </c>
      <c r="EW345" s="63">
        <v>0.61441000000000001</v>
      </c>
      <c r="EX345" s="63">
        <v>0.61417999999999995</v>
      </c>
      <c r="EY345" s="63">
        <v>0.61275000000000002</v>
      </c>
      <c r="EZ345" s="63">
        <v>0.61123499999999997</v>
      </c>
      <c r="FA345" s="63">
        <v>0.60870500000000005</v>
      </c>
      <c r="FB345" s="63">
        <v>0.60739500000000002</v>
      </c>
      <c r="FC345" s="63">
        <v>0.60473500000000002</v>
      </c>
      <c r="FD345" s="63">
        <v>0.602849999999999</v>
      </c>
      <c r="FE345" s="63">
        <v>0.60075500000000004</v>
      </c>
      <c r="FF345" s="63">
        <v>0.59892000000000001</v>
      </c>
      <c r="FG345" s="63">
        <v>0.59691499999999997</v>
      </c>
      <c r="FH345" s="63">
        <v>0.59489000000000003</v>
      </c>
      <c r="FI345" s="63">
        <v>0.59204000000000001</v>
      </c>
      <c r="FJ345" s="63">
        <v>0.59037499999999998</v>
      </c>
      <c r="FK345" s="63">
        <v>0.58867000000000003</v>
      </c>
      <c r="FL345" s="63">
        <v>0.58731999999999995</v>
      </c>
      <c r="FM345" s="63">
        <v>0.585175</v>
      </c>
      <c r="FN345" s="63">
        <v>0.58354499999999998</v>
      </c>
      <c r="FO345" s="63">
        <v>0.58088499999999998</v>
      </c>
      <c r="FP345" s="63">
        <v>0.57896999999999998</v>
      </c>
      <c r="FQ345" s="63">
        <v>0.57772000000000001</v>
      </c>
      <c r="FR345" s="63">
        <v>0.57569499999999996</v>
      </c>
      <c r="FS345" s="63">
        <v>0.57408499999999996</v>
      </c>
      <c r="FT345" s="63">
        <v>0.57218499999999906</v>
      </c>
      <c r="FU345" s="63">
        <v>0.57072999999999996</v>
      </c>
      <c r="FV345" s="63">
        <v>0.56974499999999995</v>
      </c>
      <c r="FW345" s="63">
        <v>0.56859999999999999</v>
      </c>
      <c r="FX345" s="63">
        <v>0.56720499999999996</v>
      </c>
      <c r="FY345" s="63">
        <v>0.56596500000000005</v>
      </c>
      <c r="FZ345" s="63">
        <v>0.56459999999999999</v>
      </c>
      <c r="GA345" s="63">
        <v>0.56320000000000003</v>
      </c>
      <c r="GB345" s="63">
        <v>0.56231499999999901</v>
      </c>
      <c r="GC345" s="63">
        <v>0.56179999999999997</v>
      </c>
      <c r="GD345" s="63">
        <v>0.56081499999999995</v>
      </c>
      <c r="GE345" s="63">
        <v>0.55994999999999995</v>
      </c>
      <c r="GF345" s="63">
        <v>0.55977999999999895</v>
      </c>
      <c r="GG345" s="63">
        <v>0.55906500000000003</v>
      </c>
      <c r="GH345" s="63">
        <v>0.55830500000000005</v>
      </c>
      <c r="GI345" s="63">
        <v>0.55706499999999903</v>
      </c>
      <c r="GJ345" s="63">
        <v>0.55569999999999997</v>
      </c>
      <c r="GK345" s="63">
        <v>0.55484500000000003</v>
      </c>
      <c r="GL345" s="63">
        <v>0.55439499999999997</v>
      </c>
      <c r="GM345" s="63">
        <v>0.55297499999999999</v>
      </c>
      <c r="GN345" s="63">
        <v>0.55188999999999999</v>
      </c>
      <c r="GO345" s="63">
        <v>0.55035500000000004</v>
      </c>
      <c r="GP345" s="63">
        <v>0.54964999999999997</v>
      </c>
      <c r="GQ345" s="63">
        <v>0.548229999999999</v>
      </c>
      <c r="GR345" s="63">
        <v>0.54780499999999999</v>
      </c>
      <c r="GS345" s="63">
        <v>0.54647000000000001</v>
      </c>
      <c r="GT345" s="63">
        <v>0.54540999999999995</v>
      </c>
      <c r="GU345" s="63">
        <v>0.54403999999999997</v>
      </c>
      <c r="GV345" s="63">
        <v>0.54317499999999996</v>
      </c>
      <c r="GW345" s="63">
        <v>0.54242999999999997</v>
      </c>
      <c r="GX345" s="63">
        <v>0.54122499999999996</v>
      </c>
    </row>
    <row r="346" spans="1:206" customFormat="1">
      <c r="A346" s="181" t="s">
        <v>224</v>
      </c>
      <c r="B346" t="s">
        <v>3547</v>
      </c>
      <c r="C346" t="s">
        <v>3533</v>
      </c>
      <c r="D346" s="187" t="s">
        <v>3562</v>
      </c>
      <c r="E346" t="s">
        <v>1070</v>
      </c>
      <c r="BD346" s="63">
        <v>0.97918000000000005</v>
      </c>
      <c r="BE346" s="63">
        <v>0.97012500000000002</v>
      </c>
      <c r="BF346" s="63">
        <v>1.005255</v>
      </c>
      <c r="BG346" s="63">
        <v>0.98167499999999996</v>
      </c>
      <c r="BH346" s="63">
        <v>0.98973</v>
      </c>
      <c r="BI346" s="63">
        <v>0.98738000000000004</v>
      </c>
      <c r="BJ346" s="63">
        <v>0.970665</v>
      </c>
      <c r="BK346" s="63">
        <v>0.99888999999999994</v>
      </c>
      <c r="BL346" s="63">
        <v>0.96875</v>
      </c>
      <c r="BM346" s="63">
        <v>0.92340500000000003</v>
      </c>
      <c r="BN346" s="63">
        <v>0.91195499999999996</v>
      </c>
      <c r="BO346" s="63">
        <v>0.88261500000000004</v>
      </c>
      <c r="BP346" s="63">
        <v>0.98555999999999999</v>
      </c>
      <c r="BQ346" s="63">
        <v>1.0508299999999999</v>
      </c>
      <c r="BR346" s="63">
        <v>1.01935</v>
      </c>
      <c r="BS346" s="63">
        <v>1.014025</v>
      </c>
      <c r="BT346" s="63">
        <v>0.99102499999999905</v>
      </c>
      <c r="BU346" s="63">
        <v>0.96501999999999999</v>
      </c>
      <c r="BV346" s="63">
        <v>0.986425</v>
      </c>
      <c r="BW346" s="63">
        <v>0.95302500000000001</v>
      </c>
      <c r="BX346" s="63">
        <v>0.94101000000000001</v>
      </c>
      <c r="BY346" s="63">
        <v>0.903165</v>
      </c>
      <c r="BZ346" s="63">
        <v>0.87363999999999997</v>
      </c>
      <c r="CA346" s="63">
        <v>0.84626999999999997</v>
      </c>
      <c r="CB346" s="63">
        <v>0.80981999999999998</v>
      </c>
      <c r="CC346" s="63">
        <v>0.77227500000000004</v>
      </c>
      <c r="CD346" s="63">
        <v>0.74943499999999996</v>
      </c>
      <c r="CE346" s="63">
        <v>0.720835</v>
      </c>
      <c r="CF346" s="63">
        <v>0.70174000000000003</v>
      </c>
      <c r="CG346" s="63">
        <v>0.68775500000000001</v>
      </c>
      <c r="CH346" s="63">
        <v>0.66862999999999995</v>
      </c>
      <c r="CI346" s="63">
        <v>0.64610999999999996</v>
      </c>
      <c r="CJ346" s="63">
        <v>0.63663499999999995</v>
      </c>
      <c r="CK346" s="63">
        <v>0.61101499999999997</v>
      </c>
      <c r="CL346" s="63">
        <v>0.60311499999999996</v>
      </c>
      <c r="CM346" s="63">
        <v>0.59542999999999902</v>
      </c>
      <c r="CN346" s="63">
        <v>0.59459499999999998</v>
      </c>
      <c r="CO346" s="63">
        <v>0.59848500000000004</v>
      </c>
      <c r="CP346" s="63">
        <v>0.58135999999999999</v>
      </c>
      <c r="CQ346" s="63">
        <v>0.56979000000000002</v>
      </c>
      <c r="CR346" s="63">
        <v>0.56432000000000004</v>
      </c>
      <c r="CS346" s="63">
        <v>0.53315999999999997</v>
      </c>
      <c r="CT346" s="63">
        <v>0.52800000000000002</v>
      </c>
      <c r="CU346" s="63">
        <v>0.52125500000000002</v>
      </c>
      <c r="CV346" s="63">
        <v>0.50790500000000005</v>
      </c>
      <c r="CW346" s="63">
        <v>0.49056</v>
      </c>
      <c r="CX346" s="63">
        <v>0.47789999999999999</v>
      </c>
      <c r="CY346" s="63">
        <v>0.47381499999999999</v>
      </c>
      <c r="CZ346" s="63">
        <v>0.47297499999999998</v>
      </c>
      <c r="DA346" s="63">
        <v>0.47615499999999999</v>
      </c>
      <c r="DB346" s="63">
        <v>0.48141999999999902</v>
      </c>
      <c r="DC346" s="63">
        <v>0.47949000000000003</v>
      </c>
      <c r="DD346" s="63">
        <v>0.48005499999999901</v>
      </c>
      <c r="DE346" s="63">
        <v>0.47828500000000002</v>
      </c>
      <c r="DF346" s="63">
        <v>0.48267499999999902</v>
      </c>
      <c r="DG346" s="63">
        <v>0.486485</v>
      </c>
      <c r="DH346" s="63">
        <v>0.491145</v>
      </c>
      <c r="DI346" s="63">
        <v>0.49742500000000001</v>
      </c>
      <c r="DJ346" s="63">
        <v>0.50194999999999901</v>
      </c>
      <c r="DK346" s="63">
        <v>0.50546999999999997</v>
      </c>
      <c r="DL346" s="63">
        <v>0.50326499999999996</v>
      </c>
      <c r="DM346" s="63">
        <v>0.50584499999999999</v>
      </c>
      <c r="DN346" s="63">
        <v>0.50948000000000004</v>
      </c>
      <c r="DO346" s="63">
        <v>0.50516499999999998</v>
      </c>
      <c r="DP346" s="63">
        <v>0.51071999999999995</v>
      </c>
      <c r="DQ346" s="63">
        <v>0.51426499999999997</v>
      </c>
      <c r="DR346" s="63">
        <v>0.52610000000000001</v>
      </c>
      <c r="DS346" s="63">
        <v>0.52464500000000003</v>
      </c>
      <c r="DT346" s="63">
        <v>0.51435500000000001</v>
      </c>
      <c r="DU346" s="63">
        <v>0.50617999999999996</v>
      </c>
      <c r="DV346" s="63">
        <v>0.49069999999999903</v>
      </c>
      <c r="DW346" s="63">
        <v>0.48275499999999999</v>
      </c>
      <c r="DX346" s="63">
        <v>0.48505499999999901</v>
      </c>
      <c r="DY346" s="63">
        <v>0.48895499999999997</v>
      </c>
      <c r="DZ346" s="63">
        <v>0.49265999999999999</v>
      </c>
      <c r="EA346" s="63">
        <v>0.49716499999999902</v>
      </c>
      <c r="EB346" s="63">
        <v>0.50114000000000003</v>
      </c>
      <c r="EC346" s="63">
        <v>0.50429500000000005</v>
      </c>
      <c r="ED346" s="63">
        <v>0.50688500000000003</v>
      </c>
      <c r="EE346" s="63">
        <v>0.50939499999999904</v>
      </c>
      <c r="EF346" s="63">
        <v>0.51167499999999999</v>
      </c>
      <c r="EG346" s="63">
        <v>0.51363999999999999</v>
      </c>
      <c r="EH346" s="63">
        <v>0.51595000000000002</v>
      </c>
      <c r="EI346" s="63">
        <v>0.51750499999999999</v>
      </c>
      <c r="EJ346" s="63">
        <v>0.51875499999999997</v>
      </c>
      <c r="EK346" s="63">
        <v>0.52012999999999998</v>
      </c>
      <c r="EL346" s="63">
        <v>0.52136000000000005</v>
      </c>
      <c r="EM346" s="63">
        <v>0.52320999999999995</v>
      </c>
      <c r="EN346" s="63">
        <v>0.52490499999999995</v>
      </c>
      <c r="EO346" s="63">
        <v>0.52581500000000003</v>
      </c>
      <c r="EP346" s="63">
        <v>0.52692999999999901</v>
      </c>
      <c r="EQ346" s="63">
        <v>0.52812499999999996</v>
      </c>
      <c r="ER346" s="63">
        <v>0.52795499999999995</v>
      </c>
      <c r="ES346" s="63">
        <v>0.52747500000000003</v>
      </c>
      <c r="ET346" s="63">
        <v>0.52729499999999996</v>
      </c>
      <c r="EU346" s="63">
        <v>0.52680499999999997</v>
      </c>
      <c r="EV346" s="63">
        <v>0.52652999999999905</v>
      </c>
      <c r="EW346" s="63">
        <v>0.52646000000000004</v>
      </c>
      <c r="EX346" s="63">
        <v>0.526285</v>
      </c>
      <c r="EY346" s="63">
        <v>0.52573499999999995</v>
      </c>
      <c r="EZ346" s="63">
        <v>0.52537</v>
      </c>
      <c r="FA346" s="63">
        <v>0.52461500000000005</v>
      </c>
      <c r="FB346" s="63">
        <v>0.52539999999999998</v>
      </c>
      <c r="FC346" s="63">
        <v>0.52515999999999996</v>
      </c>
      <c r="FD346" s="63">
        <v>0.52537500000000004</v>
      </c>
      <c r="FE346" s="63">
        <v>0.52513500000000002</v>
      </c>
      <c r="FF346" s="63">
        <v>0.52487499999999998</v>
      </c>
      <c r="FG346" s="63">
        <v>0.52438499999999999</v>
      </c>
      <c r="FH346" s="63">
        <v>0.52396499999999901</v>
      </c>
      <c r="FI346" s="63">
        <v>0.522725</v>
      </c>
      <c r="FJ346" s="63">
        <v>0.52263000000000004</v>
      </c>
      <c r="FK346" s="63">
        <v>0.52255999999999903</v>
      </c>
      <c r="FL346" s="63">
        <v>0.52277499999999999</v>
      </c>
      <c r="FM346" s="63">
        <v>0.52241499999999996</v>
      </c>
      <c r="FN346" s="63">
        <v>0.52242</v>
      </c>
      <c r="FO346" s="63">
        <v>0.52155499999999999</v>
      </c>
      <c r="FP346" s="63">
        <v>0.52129499999999995</v>
      </c>
      <c r="FQ346" s="63">
        <v>0.52163999999999999</v>
      </c>
      <c r="FR346" s="63">
        <v>0.521235</v>
      </c>
      <c r="FS346" s="63">
        <v>0.52125500000000002</v>
      </c>
      <c r="FT346" s="63">
        <v>0.52091999999999905</v>
      </c>
      <c r="FU346" s="63">
        <v>0.52096999999999904</v>
      </c>
      <c r="FV346" s="63">
        <v>0.52134000000000003</v>
      </c>
      <c r="FW346" s="63">
        <v>0.52161000000000002</v>
      </c>
      <c r="FX346" s="63">
        <v>0.52161500000000005</v>
      </c>
      <c r="FY346" s="63">
        <v>0.52163000000000004</v>
      </c>
      <c r="FZ346" s="63">
        <v>0.52148499999999998</v>
      </c>
      <c r="GA346" s="63">
        <v>0.52144500000000005</v>
      </c>
      <c r="GB346" s="63">
        <v>0.52179500000000001</v>
      </c>
      <c r="GC346" s="63">
        <v>0.52253499999999997</v>
      </c>
      <c r="GD346" s="63">
        <v>0.52279999999999904</v>
      </c>
      <c r="GE346" s="63">
        <v>0.52329499999999995</v>
      </c>
      <c r="GF346" s="63">
        <v>0.52446999999999999</v>
      </c>
      <c r="GG346" s="63">
        <v>0.52526499999999998</v>
      </c>
      <c r="GH346" s="63">
        <v>0.52600499999999994</v>
      </c>
      <c r="GI346" s="63">
        <v>0.52644000000000002</v>
      </c>
      <c r="GJ346" s="63">
        <v>0.52682499999999899</v>
      </c>
      <c r="GK346" s="63">
        <v>0.52763499999999997</v>
      </c>
      <c r="GL346" s="63">
        <v>0.52895999999999999</v>
      </c>
      <c r="GM346" s="63">
        <v>0.52944999999999998</v>
      </c>
      <c r="GN346" s="63">
        <v>0.53017999999999998</v>
      </c>
      <c r="GO346" s="63">
        <v>0.53055999999999903</v>
      </c>
      <c r="GP346" s="63">
        <v>0.53178000000000003</v>
      </c>
      <c r="GQ346" s="63">
        <v>0.53235499999999902</v>
      </c>
      <c r="GR346" s="63">
        <v>0.53388000000000002</v>
      </c>
      <c r="GS346" s="63">
        <v>0.53462500000000002</v>
      </c>
      <c r="GT346" s="63">
        <v>0.53552999999999995</v>
      </c>
      <c r="GU346" s="63">
        <v>0.53622499999999995</v>
      </c>
      <c r="GV346" s="63">
        <v>0.53741499999999998</v>
      </c>
      <c r="GW346" s="63">
        <v>0.53871500000000005</v>
      </c>
      <c r="GX346" s="63">
        <v>0.53957499999999903</v>
      </c>
    </row>
    <row r="347" spans="1:206" customFormat="1">
      <c r="A347" s="181" t="s">
        <v>224</v>
      </c>
      <c r="B347" t="s">
        <v>3547</v>
      </c>
      <c r="C347" t="s">
        <v>3533</v>
      </c>
      <c r="D347" s="187" t="s">
        <v>3562</v>
      </c>
      <c r="E347" t="s">
        <v>1071</v>
      </c>
      <c r="BD347" s="63">
        <v>0.66077999999999903</v>
      </c>
      <c r="BE347" s="63">
        <v>0.65471500000000005</v>
      </c>
      <c r="BF347" s="63">
        <v>0.69255499999999903</v>
      </c>
      <c r="BG347" s="63">
        <v>0.68329999999999902</v>
      </c>
      <c r="BH347" s="63">
        <v>0.70216000000000001</v>
      </c>
      <c r="BI347" s="63">
        <v>0.70322999999999902</v>
      </c>
      <c r="BJ347" s="63">
        <v>0.68624499999999999</v>
      </c>
      <c r="BK347" s="63">
        <v>0.70421499999999904</v>
      </c>
      <c r="BL347" s="63">
        <v>0.66649999999999998</v>
      </c>
      <c r="BM347" s="63">
        <v>0.61729000000000001</v>
      </c>
      <c r="BN347" s="63">
        <v>0.60148500000000005</v>
      </c>
      <c r="BO347" s="63">
        <v>0.56873499999999999</v>
      </c>
      <c r="BP347" s="63">
        <v>0.65162500000000001</v>
      </c>
      <c r="BQ347" s="63">
        <v>0.69479500000000005</v>
      </c>
      <c r="BR347" s="63">
        <v>0.66657999999999995</v>
      </c>
      <c r="BS347" s="63">
        <v>0.66488000000000003</v>
      </c>
      <c r="BT347" s="63">
        <v>0.65300999999999998</v>
      </c>
      <c r="BU347" s="63">
        <v>0.63161500000000004</v>
      </c>
      <c r="BV347" s="63">
        <v>0.65027000000000001</v>
      </c>
      <c r="BW347" s="63">
        <v>0.64072499999999999</v>
      </c>
      <c r="BX347" s="63">
        <v>0.63432500000000003</v>
      </c>
      <c r="BY347" s="63">
        <v>0.604105</v>
      </c>
      <c r="BZ347" s="63">
        <v>0.57626999999999995</v>
      </c>
      <c r="CA347" s="63">
        <v>0.54396</v>
      </c>
      <c r="CB347" s="63">
        <v>0.506915</v>
      </c>
      <c r="CC347" s="63">
        <v>0.47647499999999998</v>
      </c>
      <c r="CD347" s="63">
        <v>0.45504</v>
      </c>
      <c r="CE347" s="63">
        <v>0.43429499999999999</v>
      </c>
      <c r="CF347" s="63">
        <v>0.42278499999999902</v>
      </c>
      <c r="CG347" s="63">
        <v>0.41423500000000002</v>
      </c>
      <c r="CH347" s="63">
        <v>0.40850500000000001</v>
      </c>
      <c r="CI347" s="63">
        <v>0.39760499999999999</v>
      </c>
      <c r="CJ347" s="63">
        <v>0.39154</v>
      </c>
      <c r="CK347" s="63">
        <v>0.37388499999999902</v>
      </c>
      <c r="CL347" s="63">
        <v>0.363375</v>
      </c>
      <c r="CM347" s="63">
        <v>0.35211999999999999</v>
      </c>
      <c r="CN347" s="63">
        <v>0.34378500000000001</v>
      </c>
      <c r="CO347" s="63">
        <v>0.33834500000000001</v>
      </c>
      <c r="CP347" s="63">
        <v>0.32597999999999999</v>
      </c>
      <c r="CQ347" s="63">
        <v>0.31717499999999998</v>
      </c>
      <c r="CR347" s="63">
        <v>0.30693500000000001</v>
      </c>
      <c r="CS347" s="63">
        <v>0.28849999999999998</v>
      </c>
      <c r="CT347" s="63">
        <v>0.28047999999999901</v>
      </c>
      <c r="CU347" s="63">
        <v>0.27399000000000001</v>
      </c>
      <c r="CV347" s="63">
        <v>0.27078999999999998</v>
      </c>
      <c r="CW347" s="63">
        <v>0.26825500000000002</v>
      </c>
      <c r="CX347" s="63">
        <v>0.26950499999999999</v>
      </c>
      <c r="CY347" s="63">
        <v>0.26834999999999998</v>
      </c>
      <c r="CZ347" s="63">
        <v>0.26499499999999998</v>
      </c>
      <c r="DA347" s="63">
        <v>0.260185</v>
      </c>
      <c r="DB347" s="63">
        <v>0.25647500000000001</v>
      </c>
      <c r="DC347" s="63">
        <v>0.24928999999999901</v>
      </c>
      <c r="DD347" s="63">
        <v>0.245395</v>
      </c>
      <c r="DE347" s="63">
        <v>0.245555</v>
      </c>
      <c r="DF347" s="63">
        <v>0.246949999999999</v>
      </c>
      <c r="DG347" s="63">
        <v>0.24890999999999899</v>
      </c>
      <c r="DH347" s="63">
        <v>0.252085</v>
      </c>
      <c r="DI347" s="63">
        <v>0.25433</v>
      </c>
      <c r="DJ347" s="63">
        <v>0.25653999999999999</v>
      </c>
      <c r="DK347" s="63">
        <v>0.25761499999999998</v>
      </c>
      <c r="DL347" s="63">
        <v>0.25897999999999999</v>
      </c>
      <c r="DM347" s="63">
        <v>0.25974999999999998</v>
      </c>
      <c r="DN347" s="63">
        <v>0.26306499999999999</v>
      </c>
      <c r="DO347" s="63">
        <v>0.26424500000000001</v>
      </c>
      <c r="DP347" s="63">
        <v>0.26967000000000002</v>
      </c>
      <c r="DQ347" s="63">
        <v>0.27444499999999999</v>
      </c>
      <c r="DR347" s="63">
        <v>0.28181499999999998</v>
      </c>
      <c r="DS347" s="63">
        <v>0.28306999999999999</v>
      </c>
      <c r="DT347" s="63">
        <v>0.28129999999999999</v>
      </c>
      <c r="DU347" s="63">
        <v>0.27872000000000002</v>
      </c>
      <c r="DV347" s="63">
        <v>0.27261999999999997</v>
      </c>
      <c r="DW347" s="63">
        <v>0.26851999999999998</v>
      </c>
      <c r="DX347" s="63">
        <v>0.26905499999999999</v>
      </c>
      <c r="DY347" s="63">
        <v>0.26997500000000002</v>
      </c>
      <c r="DZ347" s="63">
        <v>0.270455</v>
      </c>
      <c r="EA347" s="63">
        <v>0.27106999999999998</v>
      </c>
      <c r="EB347" s="63">
        <v>0.27220499999999997</v>
      </c>
      <c r="EC347" s="63">
        <v>0.27403499999999997</v>
      </c>
      <c r="ED347" s="63">
        <v>0.27598</v>
      </c>
      <c r="EE347" s="63">
        <v>0.27807999999999999</v>
      </c>
      <c r="EF347" s="63">
        <v>0.28062500000000001</v>
      </c>
      <c r="EG347" s="63">
        <v>0.28291499999999897</v>
      </c>
      <c r="EH347" s="63">
        <v>0.28464</v>
      </c>
      <c r="EI347" s="63">
        <v>0.28574500000000003</v>
      </c>
      <c r="EJ347" s="63">
        <v>0.28664999999999902</v>
      </c>
      <c r="EK347" s="63">
        <v>0.28762500000000002</v>
      </c>
      <c r="EL347" s="63">
        <v>0.288325</v>
      </c>
      <c r="EM347" s="63">
        <v>0.28912500000000002</v>
      </c>
      <c r="EN347" s="63">
        <v>0.28967500000000002</v>
      </c>
      <c r="EO347" s="63">
        <v>0.28980499999999998</v>
      </c>
      <c r="EP347" s="63">
        <v>0.29020499999999999</v>
      </c>
      <c r="EQ347" s="63">
        <v>0.29087999999999897</v>
      </c>
      <c r="ER347" s="63">
        <v>0.29112500000000002</v>
      </c>
      <c r="ES347" s="63">
        <v>0.29120499999999999</v>
      </c>
      <c r="ET347" s="63">
        <v>0.2913</v>
      </c>
      <c r="EU347" s="63">
        <v>0.29102499999999998</v>
      </c>
      <c r="EV347" s="63">
        <v>0.29068500000000003</v>
      </c>
      <c r="EW347" s="63">
        <v>0.290495</v>
      </c>
      <c r="EX347" s="63">
        <v>0.29013499999999998</v>
      </c>
      <c r="EY347" s="63">
        <v>0.28961999999999999</v>
      </c>
      <c r="EZ347" s="63">
        <v>0.28913</v>
      </c>
      <c r="FA347" s="63">
        <v>0.28831499999999999</v>
      </c>
      <c r="FB347" s="63">
        <v>0.288385</v>
      </c>
      <c r="FC347" s="63">
        <v>0.28782000000000002</v>
      </c>
      <c r="FD347" s="63">
        <v>0.28714000000000001</v>
      </c>
      <c r="FE347" s="63">
        <v>0.28625</v>
      </c>
      <c r="FF347" s="63">
        <v>0.28575</v>
      </c>
      <c r="FG347" s="63">
        <v>0.28582999999999997</v>
      </c>
      <c r="FH347" s="63">
        <v>0.28615499999999999</v>
      </c>
      <c r="FI347" s="63">
        <v>0.28598000000000001</v>
      </c>
      <c r="FJ347" s="63">
        <v>0.28618500000000002</v>
      </c>
      <c r="FK347" s="63">
        <v>0.28606500000000001</v>
      </c>
      <c r="FL347" s="63">
        <v>0.28589999999999999</v>
      </c>
      <c r="FM347" s="63">
        <v>0.28544999999999998</v>
      </c>
      <c r="FN347" s="63">
        <v>0.28526999999999902</v>
      </c>
      <c r="FO347" s="63">
        <v>0.28460000000000002</v>
      </c>
      <c r="FP347" s="63">
        <v>0.28429500000000002</v>
      </c>
      <c r="FQ347" s="63">
        <v>0.284335</v>
      </c>
      <c r="FR347" s="63">
        <v>0.28395999999999999</v>
      </c>
      <c r="FS347" s="63">
        <v>0.28377999999999998</v>
      </c>
      <c r="FT347" s="63">
        <v>0.28347499999999998</v>
      </c>
      <c r="FU347" s="63">
        <v>0.28338999999999998</v>
      </c>
      <c r="FV347" s="63">
        <v>0.28347499999999998</v>
      </c>
      <c r="FW347" s="63">
        <v>0.28345499999999901</v>
      </c>
      <c r="FX347" s="63">
        <v>0.28334999999999999</v>
      </c>
      <c r="FY347" s="63">
        <v>0.28322999999999998</v>
      </c>
      <c r="FZ347" s="63">
        <v>0.28301999999999999</v>
      </c>
      <c r="GA347" s="63">
        <v>0.28291499999999897</v>
      </c>
      <c r="GB347" s="63">
        <v>0.28302500000000003</v>
      </c>
      <c r="GC347" s="63">
        <v>0.28329500000000002</v>
      </c>
      <c r="GD347" s="63">
        <v>0.28332000000000002</v>
      </c>
      <c r="GE347" s="63">
        <v>0.28349000000000002</v>
      </c>
      <c r="GF347" s="63">
        <v>0.28391499999999997</v>
      </c>
      <c r="GG347" s="63">
        <v>0.28419</v>
      </c>
      <c r="GH347" s="63">
        <v>0.28445999999999999</v>
      </c>
      <c r="GI347" s="63">
        <v>0.28456500000000001</v>
      </c>
      <c r="GJ347" s="63">
        <v>0.284605</v>
      </c>
      <c r="GK347" s="63">
        <v>0.284835</v>
      </c>
      <c r="GL347" s="63">
        <v>0.28541</v>
      </c>
      <c r="GM347" s="63">
        <v>0.28559999999999902</v>
      </c>
      <c r="GN347" s="63">
        <v>0.28593499999999999</v>
      </c>
      <c r="GO347" s="63">
        <v>0.28608999999999901</v>
      </c>
      <c r="GP347" s="63">
        <v>0.28672999999999998</v>
      </c>
      <c r="GQ347" s="63">
        <v>0.28704000000000002</v>
      </c>
      <c r="GR347" s="63">
        <v>0.28779499999999902</v>
      </c>
      <c r="GS347" s="63">
        <v>0.28817999999999999</v>
      </c>
      <c r="GT347" s="63">
        <v>0.28872999999999999</v>
      </c>
      <c r="GU347" s="63">
        <v>0.28914499999999999</v>
      </c>
      <c r="GV347" s="63">
        <v>0.289885</v>
      </c>
      <c r="GW347" s="63">
        <v>0.29062500000000002</v>
      </c>
      <c r="GX347" s="63">
        <v>0.29113499999999998</v>
      </c>
    </row>
    <row r="348" spans="1:206" customFormat="1">
      <c r="A348" s="181" t="s">
        <v>224</v>
      </c>
      <c r="B348" t="s">
        <v>3547</v>
      </c>
      <c r="C348" t="s">
        <v>3533</v>
      </c>
      <c r="D348" s="187" t="s">
        <v>3562</v>
      </c>
      <c r="E348" t="s">
        <v>1072</v>
      </c>
      <c r="BD348" s="63">
        <v>0.322905</v>
      </c>
      <c r="BE348" s="63">
        <v>0.31519999999999998</v>
      </c>
      <c r="BF348" s="63">
        <v>0.33334999999999898</v>
      </c>
      <c r="BG348" s="63">
        <v>0.318989999999999</v>
      </c>
      <c r="BH348" s="63">
        <v>0.32538</v>
      </c>
      <c r="BI348" s="63">
        <v>0.323405</v>
      </c>
      <c r="BJ348" s="63">
        <v>0.31296499999999999</v>
      </c>
      <c r="BK348" s="63">
        <v>0.329979999999999</v>
      </c>
      <c r="BL348" s="63">
        <v>0.312525</v>
      </c>
      <c r="BM348" s="63">
        <v>0.29067500000000002</v>
      </c>
      <c r="BN348" s="63">
        <v>0.28697499999999998</v>
      </c>
      <c r="BO348" s="63">
        <v>0.27061499999999999</v>
      </c>
      <c r="BP348" s="63">
        <v>0.31701499999999999</v>
      </c>
      <c r="BQ348" s="63">
        <v>0.341165</v>
      </c>
      <c r="BR348" s="63">
        <v>0.31728499999999998</v>
      </c>
      <c r="BS348" s="63">
        <v>0.311304999999999</v>
      </c>
      <c r="BT348" s="63">
        <v>0.29988500000000001</v>
      </c>
      <c r="BU348" s="63">
        <v>0.28535500000000003</v>
      </c>
      <c r="BV348" s="63">
        <v>0.29604999999999998</v>
      </c>
      <c r="BW348" s="63">
        <v>0.286935</v>
      </c>
      <c r="BX348" s="63">
        <v>0.28167500000000001</v>
      </c>
      <c r="BY348" s="63">
        <v>0.26876499999999998</v>
      </c>
      <c r="BZ348" s="63">
        <v>0.26090999999999998</v>
      </c>
      <c r="CA348" s="63">
        <v>0.249364999999999</v>
      </c>
      <c r="CB348" s="63">
        <v>0.23915499999999901</v>
      </c>
      <c r="CC348" s="63">
        <v>0.22791999999999901</v>
      </c>
      <c r="CD348" s="63">
        <v>0.21815999999999999</v>
      </c>
      <c r="CE348" s="63">
        <v>0.206035</v>
      </c>
      <c r="CF348" s="63">
        <v>0.19719</v>
      </c>
      <c r="CG348" s="63">
        <v>0.18972999999999901</v>
      </c>
      <c r="CH348" s="63">
        <v>0.18371999999999999</v>
      </c>
      <c r="CI348" s="63">
        <v>0.17813499999999999</v>
      </c>
      <c r="CJ348" s="63">
        <v>0.17574999999999999</v>
      </c>
      <c r="CK348" s="63">
        <v>0.171295</v>
      </c>
      <c r="CL348" s="63">
        <v>0.17004999999999901</v>
      </c>
      <c r="CM348" s="63">
        <v>0.16730999999999999</v>
      </c>
      <c r="CN348" s="63">
        <v>0.16478999999999999</v>
      </c>
      <c r="CO348" s="63">
        <v>0.15941</v>
      </c>
      <c r="CP348" s="63">
        <v>0.15184</v>
      </c>
      <c r="CQ348" s="63">
        <v>0.14507</v>
      </c>
      <c r="CR348" s="63">
        <v>0.13877999999999999</v>
      </c>
      <c r="CS348" s="63">
        <v>0.12762000000000001</v>
      </c>
      <c r="CT348" s="63">
        <v>0.12174500000000001</v>
      </c>
      <c r="CU348" s="63">
        <v>0.1168</v>
      </c>
      <c r="CV348" s="63">
        <v>0.112289999999999</v>
      </c>
      <c r="CW348" s="63">
        <v>0.10806499999999999</v>
      </c>
      <c r="CX348" s="63">
        <v>0.10492499999999901</v>
      </c>
      <c r="CY348" s="63">
        <v>0.102299999999999</v>
      </c>
      <c r="CZ348" s="63">
        <v>9.9745E-2</v>
      </c>
      <c r="DA348" s="63">
        <v>9.9284999999999998E-2</v>
      </c>
      <c r="DB348" s="63">
        <v>0.10052</v>
      </c>
      <c r="DC348" s="63">
        <v>0.100535</v>
      </c>
      <c r="DD348" s="63">
        <v>9.9680000000000005E-2</v>
      </c>
      <c r="DE348" s="63">
        <v>9.74799999999999E-2</v>
      </c>
      <c r="DF348" s="63">
        <v>9.5069999999999905E-2</v>
      </c>
      <c r="DG348" s="63">
        <v>9.4119999999999995E-2</v>
      </c>
      <c r="DH348" s="63">
        <v>9.2024999999999996E-2</v>
      </c>
      <c r="DI348" s="63">
        <v>9.0749999999999997E-2</v>
      </c>
      <c r="DJ348" s="63">
        <v>9.1514999999999999E-2</v>
      </c>
      <c r="DK348" s="63">
        <v>9.1394999999999907E-2</v>
      </c>
      <c r="DL348" s="63">
        <v>9.0329999999999994E-2</v>
      </c>
      <c r="DM348" s="63">
        <v>8.9209999999999998E-2</v>
      </c>
      <c r="DN348" s="63">
        <v>8.9099999999999999E-2</v>
      </c>
      <c r="DO348" s="63">
        <v>8.8444999999999996E-2</v>
      </c>
      <c r="DP348" s="63">
        <v>8.9604999999999893E-2</v>
      </c>
      <c r="DQ348" s="63">
        <v>9.1509999999999994E-2</v>
      </c>
      <c r="DR348" s="63">
        <v>9.3395000000000006E-2</v>
      </c>
      <c r="DS348" s="63">
        <v>9.4094999999999998E-2</v>
      </c>
      <c r="DT348" s="63">
        <v>9.4724999999999906E-2</v>
      </c>
      <c r="DU348" s="63">
        <v>9.5224999999999893E-2</v>
      </c>
      <c r="DV348" s="63">
        <v>9.4E-2</v>
      </c>
      <c r="DW348" s="63">
        <v>9.2909999999999895E-2</v>
      </c>
      <c r="DX348" s="63">
        <v>9.2520000000000005E-2</v>
      </c>
      <c r="DY348" s="63">
        <v>9.2069999999999999E-2</v>
      </c>
      <c r="DZ348" s="63">
        <v>9.1659999999999894E-2</v>
      </c>
      <c r="EA348" s="63">
        <v>9.1379999999999906E-2</v>
      </c>
      <c r="EB348" s="63">
        <v>9.1174999999999895E-2</v>
      </c>
      <c r="EC348" s="63">
        <v>9.1064999999999993E-2</v>
      </c>
      <c r="ED348" s="63">
        <v>9.0789999999999996E-2</v>
      </c>
      <c r="EE348" s="63">
        <v>9.0344999999999995E-2</v>
      </c>
      <c r="EF348" s="63">
        <v>8.9944999999999997E-2</v>
      </c>
      <c r="EG348" s="63">
        <v>8.9645000000000002E-2</v>
      </c>
      <c r="EH348" s="63">
        <v>8.9594999999999994E-2</v>
      </c>
      <c r="EI348" s="63">
        <v>8.9630000000000001E-2</v>
      </c>
      <c r="EJ348" s="63">
        <v>8.9834999999999998E-2</v>
      </c>
      <c r="EK348" s="63">
        <v>9.0409999999999893E-2</v>
      </c>
      <c r="EL348" s="63">
        <v>9.0884999999999994E-2</v>
      </c>
      <c r="EM348" s="63">
        <v>9.11E-2</v>
      </c>
      <c r="EN348" s="63">
        <v>9.1129999999999906E-2</v>
      </c>
      <c r="EO348" s="63">
        <v>9.1050000000000006E-2</v>
      </c>
      <c r="EP348" s="63">
        <v>9.1060000000000002E-2</v>
      </c>
      <c r="EQ348" s="63">
        <v>9.1020000000000004E-2</v>
      </c>
      <c r="ER348" s="63">
        <v>9.0789999999999996E-2</v>
      </c>
      <c r="ES348" s="63">
        <v>9.0519999999999906E-2</v>
      </c>
      <c r="ET348" s="63">
        <v>9.0264999999999998E-2</v>
      </c>
      <c r="EU348" s="63">
        <v>9.0109999999999899E-2</v>
      </c>
      <c r="EV348" s="63">
        <v>9.0029999999999999E-2</v>
      </c>
      <c r="EW348" s="63">
        <v>8.9949999999999905E-2</v>
      </c>
      <c r="EX348" s="63">
        <v>8.9744999999999894E-2</v>
      </c>
      <c r="EY348" s="63">
        <v>8.9419999999999999E-2</v>
      </c>
      <c r="EZ348" s="63">
        <v>8.9025000000000007E-2</v>
      </c>
      <c r="FA348" s="63">
        <v>8.8494999999999893E-2</v>
      </c>
      <c r="FB348" s="63">
        <v>8.8224999999999998E-2</v>
      </c>
      <c r="FC348" s="63">
        <v>8.7819999999999995E-2</v>
      </c>
      <c r="FD348" s="63">
        <v>8.7419999999999901E-2</v>
      </c>
      <c r="FE348" s="63">
        <v>8.6974999999999997E-2</v>
      </c>
      <c r="FF348" s="63">
        <v>8.6539999999999895E-2</v>
      </c>
      <c r="FG348" s="63">
        <v>8.6199999999999902E-2</v>
      </c>
      <c r="FH348" s="63">
        <v>8.5819999999999994E-2</v>
      </c>
      <c r="FI348" s="63">
        <v>8.5259999999999905E-2</v>
      </c>
      <c r="FJ348" s="63">
        <v>8.4955000000000003E-2</v>
      </c>
      <c r="FK348" s="63">
        <v>8.4814999999999904E-2</v>
      </c>
      <c r="FL348" s="63">
        <v>8.4985000000000005E-2</v>
      </c>
      <c r="FM348" s="63">
        <v>8.5125000000000006E-2</v>
      </c>
      <c r="FN348" s="63">
        <v>8.5275000000000004E-2</v>
      </c>
      <c r="FO348" s="63">
        <v>8.5084999999999994E-2</v>
      </c>
      <c r="FP348" s="63">
        <v>8.4805000000000005E-2</v>
      </c>
      <c r="FQ348" s="63">
        <v>8.4554999999999894E-2</v>
      </c>
      <c r="FR348" s="63">
        <v>8.4175E-2</v>
      </c>
      <c r="FS348" s="63">
        <v>8.3849999999999994E-2</v>
      </c>
      <c r="FT348" s="63">
        <v>8.3494999999999903E-2</v>
      </c>
      <c r="FU348" s="63">
        <v>8.3204999999999904E-2</v>
      </c>
      <c r="FV348" s="63">
        <v>8.2974999999999993E-2</v>
      </c>
      <c r="FW348" s="63">
        <v>8.2684999999999995E-2</v>
      </c>
      <c r="FX348" s="63">
        <v>8.2385E-2</v>
      </c>
      <c r="FY348" s="63">
        <v>8.2085000000000005E-2</v>
      </c>
      <c r="FZ348" s="63">
        <v>8.1744999999999998E-2</v>
      </c>
      <c r="GA348" s="63">
        <v>8.1424999999999997E-2</v>
      </c>
      <c r="GB348" s="63">
        <v>8.1210000000000004E-2</v>
      </c>
      <c r="GC348" s="63">
        <v>8.0990000000000006E-2</v>
      </c>
      <c r="GD348" s="63">
        <v>8.0735000000000001E-2</v>
      </c>
      <c r="GE348" s="63">
        <v>8.0494999999999997E-2</v>
      </c>
      <c r="GF348" s="63">
        <v>8.0324999999999994E-2</v>
      </c>
      <c r="GG348" s="63">
        <v>8.0110000000000001E-2</v>
      </c>
      <c r="GH348" s="63">
        <v>7.9899999999999999E-2</v>
      </c>
      <c r="GI348" s="63">
        <v>7.9655000000000004E-2</v>
      </c>
      <c r="GJ348" s="63">
        <v>7.9375000000000001E-2</v>
      </c>
      <c r="GK348" s="63">
        <v>7.9155000000000003E-2</v>
      </c>
      <c r="GL348" s="63">
        <v>7.9034999999999994E-2</v>
      </c>
      <c r="GM348" s="63">
        <v>7.8794999999999907E-2</v>
      </c>
      <c r="GN348" s="63">
        <v>7.8615000000000004E-2</v>
      </c>
      <c r="GO348" s="63">
        <v>7.8375E-2</v>
      </c>
      <c r="GP348" s="63">
        <v>7.8284999999999993E-2</v>
      </c>
      <c r="GQ348" s="63">
        <v>7.8134999999999996E-2</v>
      </c>
      <c r="GR348" s="63">
        <v>7.8094999999999998E-2</v>
      </c>
      <c r="GS348" s="63">
        <v>7.7945E-2</v>
      </c>
      <c r="GT348" s="63">
        <v>7.7840000000000006E-2</v>
      </c>
      <c r="GU348" s="63">
        <v>7.7685000000000004E-2</v>
      </c>
      <c r="GV348" s="63">
        <v>7.7629999999999894E-2</v>
      </c>
      <c r="GW348" s="63">
        <v>7.7539999999999998E-2</v>
      </c>
      <c r="GX348" s="63">
        <v>7.7414999999999998E-2</v>
      </c>
    </row>
    <row r="349" spans="1:206" customFormat="1">
      <c r="A349" s="181" t="s">
        <v>224</v>
      </c>
      <c r="B349" t="s">
        <v>3547</v>
      </c>
      <c r="C349" t="s">
        <v>3533</v>
      </c>
      <c r="D349" s="187" t="s">
        <v>3562</v>
      </c>
      <c r="E349" t="s">
        <v>1073</v>
      </c>
      <c r="BD349" s="63">
        <v>6.9925000000000001E-2</v>
      </c>
      <c r="BE349" s="63">
        <v>6.9099999999999995E-2</v>
      </c>
      <c r="BF349" s="63">
        <v>7.4459999999999998E-2</v>
      </c>
      <c r="BG349" s="63">
        <v>7.1425000000000002E-2</v>
      </c>
      <c r="BH349" s="63">
        <v>7.2724999999999998E-2</v>
      </c>
      <c r="BI349" s="63">
        <v>7.1764999999999995E-2</v>
      </c>
      <c r="BJ349" s="63">
        <v>6.8320000000000006E-2</v>
      </c>
      <c r="BK349" s="63">
        <v>7.1304999999999993E-2</v>
      </c>
      <c r="BL349" s="63">
        <v>6.6864999999999994E-2</v>
      </c>
      <c r="BM349" s="63">
        <v>6.2774999999999997E-2</v>
      </c>
      <c r="BN349" s="63">
        <v>6.2210000000000001E-2</v>
      </c>
      <c r="BO349" s="63">
        <v>6.0859999999999997E-2</v>
      </c>
      <c r="BP349" s="63">
        <v>6.9684999999999997E-2</v>
      </c>
      <c r="BQ349" s="63">
        <v>7.7829999999999996E-2</v>
      </c>
      <c r="BR349" s="63">
        <v>7.4914999999999995E-2</v>
      </c>
      <c r="BS349" s="63">
        <v>7.4499999999999997E-2</v>
      </c>
      <c r="BT349" s="63">
        <v>7.2565000000000004E-2</v>
      </c>
      <c r="BU349" s="63">
        <v>6.8269999999999997E-2</v>
      </c>
      <c r="BV349" s="63">
        <v>7.0144999999999999E-2</v>
      </c>
      <c r="BW349" s="63">
        <v>6.8479999999999999E-2</v>
      </c>
      <c r="BX349" s="63">
        <v>6.5854999999999997E-2</v>
      </c>
      <c r="BY349" s="63">
        <v>6.2604999999999994E-2</v>
      </c>
      <c r="BZ349" s="63">
        <v>6.1219999999999997E-2</v>
      </c>
      <c r="CA349" s="63">
        <v>6.0359999999999997E-2</v>
      </c>
      <c r="CB349" s="63">
        <v>5.8954999999999903E-2</v>
      </c>
      <c r="CC349" s="63">
        <v>5.8994999999999999E-2</v>
      </c>
      <c r="CD349" s="63">
        <v>5.756E-2</v>
      </c>
      <c r="CE349" s="63">
        <v>5.5974999999999997E-2</v>
      </c>
      <c r="CF349" s="63">
        <v>5.4164999999999998E-2</v>
      </c>
      <c r="CG349" s="63">
        <v>5.3249999999999999E-2</v>
      </c>
      <c r="CH349" s="63">
        <v>5.1920000000000001E-2</v>
      </c>
      <c r="CI349" s="63">
        <v>5.0174999999999997E-2</v>
      </c>
      <c r="CJ349" s="63">
        <v>4.9035000000000002E-2</v>
      </c>
      <c r="CK349" s="63">
        <v>4.7985E-2</v>
      </c>
      <c r="CL349" s="63">
        <v>4.7124999999999903E-2</v>
      </c>
      <c r="CM349" s="63">
        <v>4.5629999999999997E-2</v>
      </c>
      <c r="CN349" s="63">
        <v>4.4495E-2</v>
      </c>
      <c r="CO349" s="63">
        <v>4.3979999999999998E-2</v>
      </c>
      <c r="CP349" s="63">
        <v>4.3825000000000003E-2</v>
      </c>
      <c r="CQ349" s="63">
        <v>4.3174999999999998E-2</v>
      </c>
      <c r="CR349" s="63">
        <v>4.2195000000000003E-2</v>
      </c>
      <c r="CS349" s="63">
        <v>3.9524999999999998E-2</v>
      </c>
      <c r="CT349" s="63">
        <v>3.7339999999999998E-2</v>
      </c>
      <c r="CU349" s="63">
        <v>3.5055000000000003E-2</v>
      </c>
      <c r="CV349" s="63">
        <v>3.2599999999999997E-2</v>
      </c>
      <c r="CW349" s="63">
        <v>2.9894999999999901E-2</v>
      </c>
      <c r="CX349" s="63">
        <v>2.76699999999999E-2</v>
      </c>
      <c r="CY349" s="63">
        <v>2.656E-2</v>
      </c>
      <c r="CZ349" s="63">
        <v>2.6005E-2</v>
      </c>
      <c r="DA349" s="63">
        <v>2.5614999999999999E-2</v>
      </c>
      <c r="DB349" s="63">
        <v>2.5415E-2</v>
      </c>
      <c r="DC349" s="63">
        <v>2.4889999999999999E-2</v>
      </c>
      <c r="DD349" s="63">
        <v>2.486E-2</v>
      </c>
      <c r="DE349" s="63">
        <v>2.45449999999999E-2</v>
      </c>
      <c r="DF349" s="63">
        <v>2.4699999999999899E-2</v>
      </c>
      <c r="DG349" s="63">
        <v>2.5309999999999899E-2</v>
      </c>
      <c r="DH349" s="63">
        <v>2.5585E-2</v>
      </c>
      <c r="DI349" s="63">
        <v>2.529E-2</v>
      </c>
      <c r="DJ349" s="63">
        <v>2.5595E-2</v>
      </c>
      <c r="DK349" s="63">
        <v>2.4985E-2</v>
      </c>
      <c r="DL349" s="63">
        <v>2.33099999999999E-2</v>
      </c>
      <c r="DM349" s="63">
        <v>2.16549999999999E-2</v>
      </c>
      <c r="DN349" s="63">
        <v>2.1514999999999999E-2</v>
      </c>
      <c r="DO349" s="63">
        <v>2.1090000000000001E-2</v>
      </c>
      <c r="DP349" s="63">
        <v>2.1475000000000001E-2</v>
      </c>
      <c r="DQ349" s="63">
        <v>2.1344999999999999E-2</v>
      </c>
      <c r="DR349" s="63">
        <v>2.1679999999999901E-2</v>
      </c>
      <c r="DS349" s="63">
        <v>2.0889999999999999E-2</v>
      </c>
      <c r="DT349" s="63">
        <v>1.98299999999999E-2</v>
      </c>
      <c r="DU349" s="63">
        <v>1.9460000000000002E-2</v>
      </c>
      <c r="DV349" s="63">
        <v>1.8859999999999998E-2</v>
      </c>
      <c r="DW349" s="63">
        <v>1.8779999999999901E-2</v>
      </c>
      <c r="DX349" s="63">
        <v>1.8804999999999999E-2</v>
      </c>
      <c r="DY349" s="63">
        <v>1.8824999999999901E-2</v>
      </c>
      <c r="DZ349" s="63">
        <v>1.8794999999999999E-2</v>
      </c>
      <c r="EA349" s="63">
        <v>1.8669999999999999E-2</v>
      </c>
      <c r="EB349" s="63">
        <v>1.8445E-2</v>
      </c>
      <c r="EC349" s="63">
        <v>1.8155000000000001E-2</v>
      </c>
      <c r="ED349" s="63">
        <v>1.7829999999999999E-2</v>
      </c>
      <c r="EE349" s="63">
        <v>1.7555000000000001E-2</v>
      </c>
      <c r="EF349" s="63">
        <v>1.7299999999999999E-2</v>
      </c>
      <c r="EG349" s="63">
        <v>1.704E-2</v>
      </c>
      <c r="EH349" s="63">
        <v>1.6815E-2</v>
      </c>
      <c r="EI349" s="63">
        <v>1.6555E-2</v>
      </c>
      <c r="EJ349" s="63">
        <v>1.6295E-2</v>
      </c>
      <c r="EK349" s="63">
        <v>1.6049999999999998E-2</v>
      </c>
      <c r="EL349" s="63">
        <v>1.5865000000000001E-2</v>
      </c>
      <c r="EM349" s="63">
        <v>1.5800000000000002E-2</v>
      </c>
      <c r="EN349" s="63">
        <v>1.5789999999999998E-2</v>
      </c>
      <c r="EO349" s="63">
        <v>1.5789999999999998E-2</v>
      </c>
      <c r="EP349" s="63">
        <v>1.5879999999999998E-2</v>
      </c>
      <c r="EQ349" s="63">
        <v>1.5949999999999999E-2</v>
      </c>
      <c r="ER349" s="63">
        <v>1.5939999999999999E-2</v>
      </c>
      <c r="ES349" s="63">
        <v>1.5894999999999999E-2</v>
      </c>
      <c r="ET349" s="63">
        <v>1.5839999999999899E-2</v>
      </c>
      <c r="EU349" s="63">
        <v>1.5789999999999998E-2</v>
      </c>
      <c r="EV349" s="63">
        <v>1.5720000000000001E-2</v>
      </c>
      <c r="EW349" s="63">
        <v>1.5644999999999999E-2</v>
      </c>
      <c r="EX349" s="63">
        <v>1.555E-2</v>
      </c>
      <c r="EY349" s="63">
        <v>1.542E-2</v>
      </c>
      <c r="EZ349" s="63">
        <v>1.52999999999999E-2</v>
      </c>
      <c r="FA349" s="63">
        <v>1.516E-2</v>
      </c>
      <c r="FB349" s="63">
        <v>1.5035E-2</v>
      </c>
      <c r="FC349" s="63">
        <v>1.485E-2</v>
      </c>
      <c r="FD349" s="63">
        <v>1.4664999999999999E-2</v>
      </c>
      <c r="FE349" s="63">
        <v>1.4475E-2</v>
      </c>
      <c r="FF349" s="63">
        <v>1.4285000000000001E-2</v>
      </c>
      <c r="FG349" s="63">
        <v>1.41E-2</v>
      </c>
      <c r="FH349" s="63">
        <v>1.391E-2</v>
      </c>
      <c r="FI349" s="63">
        <v>1.36999999999999E-2</v>
      </c>
      <c r="FJ349" s="63">
        <v>1.35199999999999E-2</v>
      </c>
      <c r="FK349" s="63">
        <v>1.3339999999999901E-2</v>
      </c>
      <c r="FL349" s="63">
        <v>1.3185000000000001E-2</v>
      </c>
      <c r="FM349" s="63">
        <v>1.3034999999999901E-2</v>
      </c>
      <c r="FN349" s="63">
        <v>1.2930000000000001E-2</v>
      </c>
      <c r="FO349" s="63">
        <v>1.2825E-2</v>
      </c>
      <c r="FP349" s="63">
        <v>1.2775E-2</v>
      </c>
      <c r="FQ349" s="63">
        <v>1.2775E-2</v>
      </c>
      <c r="FR349" s="63">
        <v>1.2744999999999999E-2</v>
      </c>
      <c r="FS349" s="63">
        <v>1.2685E-2</v>
      </c>
      <c r="FT349" s="63">
        <v>1.2579999999999999E-2</v>
      </c>
      <c r="FU349" s="63">
        <v>1.2435E-2</v>
      </c>
      <c r="FV349" s="63">
        <v>1.22949999999999E-2</v>
      </c>
      <c r="FW349" s="63">
        <v>1.2145E-2</v>
      </c>
      <c r="FX349" s="63">
        <v>1.1990000000000001E-2</v>
      </c>
      <c r="FY349" s="63">
        <v>1.184E-2</v>
      </c>
      <c r="FZ349" s="63">
        <v>1.1675E-2</v>
      </c>
      <c r="GA349" s="63">
        <v>1.1509999999999901E-2</v>
      </c>
      <c r="GB349" s="63">
        <v>1.1364999999999899E-2</v>
      </c>
      <c r="GC349" s="63">
        <v>1.12199999999999E-2</v>
      </c>
      <c r="GD349" s="63">
        <v>1.107E-2</v>
      </c>
      <c r="GE349" s="63">
        <v>1.0914999999999999E-2</v>
      </c>
      <c r="GF349" s="63">
        <v>1.0774999999999899E-2</v>
      </c>
      <c r="GG349" s="63">
        <v>1.0619999999999999E-2</v>
      </c>
      <c r="GH349" s="63">
        <v>1.04699999999999E-2</v>
      </c>
      <c r="GI349" s="63">
        <v>1.0315E-2</v>
      </c>
      <c r="GJ349" s="63">
        <v>1.01549999999999E-2</v>
      </c>
      <c r="GK349" s="63">
        <v>1.0005E-2</v>
      </c>
      <c r="GL349" s="63">
        <v>9.8649999999999901E-3</v>
      </c>
      <c r="GM349" s="63">
        <v>9.7099999999999999E-3</v>
      </c>
      <c r="GN349" s="63">
        <v>9.5700000000000004E-3</v>
      </c>
      <c r="GO349" s="63">
        <v>9.4199999999999996E-3</v>
      </c>
      <c r="GP349" s="63">
        <v>9.2949999999999994E-3</v>
      </c>
      <c r="GQ349" s="63">
        <v>9.1599999999999997E-3</v>
      </c>
      <c r="GR349" s="63">
        <v>9.0399999999999994E-3</v>
      </c>
      <c r="GS349" s="63">
        <v>8.9099999999999995E-3</v>
      </c>
      <c r="GT349" s="63">
        <v>8.7799999999999996E-3</v>
      </c>
      <c r="GU349" s="63">
        <v>8.6599999999999993E-3</v>
      </c>
      <c r="GV349" s="63">
        <v>8.5500000000000003E-3</v>
      </c>
      <c r="GW349" s="63">
        <v>8.4399999999999996E-3</v>
      </c>
      <c r="GX349" s="63">
        <v>8.3249999999999904E-3</v>
      </c>
    </row>
    <row r="350" spans="1:206" customFormat="1">
      <c r="A350" s="181" t="s">
        <v>224</v>
      </c>
      <c r="B350" t="s">
        <v>3547</v>
      </c>
      <c r="C350" t="s">
        <v>3533</v>
      </c>
      <c r="D350" s="187" t="s">
        <v>3562</v>
      </c>
      <c r="E350" t="s">
        <v>1074</v>
      </c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>
        <v>4.5611861442657997E-2</v>
      </c>
      <c r="BE350" s="63">
        <v>4.4724185942351398E-2</v>
      </c>
      <c r="BF350" s="63">
        <v>4.3362598230114902E-2</v>
      </c>
      <c r="BG350" s="63">
        <v>4.2046525042455998E-2</v>
      </c>
      <c r="BH350" s="63">
        <v>4.0821382170161097E-2</v>
      </c>
      <c r="BI350" s="63">
        <v>3.9690995672359203E-2</v>
      </c>
      <c r="BJ350" s="63">
        <v>3.8777885608234898E-2</v>
      </c>
      <c r="BK350" s="63">
        <v>3.9014825721870497E-2</v>
      </c>
      <c r="BL350" s="63">
        <v>3.81456015917001E-2</v>
      </c>
      <c r="BM350" s="63">
        <v>3.6136391092820797E-2</v>
      </c>
      <c r="BN350" s="63">
        <v>3.5348327412276601E-2</v>
      </c>
      <c r="BO350" s="63">
        <v>3.4564798921196599E-2</v>
      </c>
      <c r="BP350" s="63">
        <v>3.3858925773261501E-2</v>
      </c>
      <c r="BQ350" s="63">
        <v>3.3099287039326401E-2</v>
      </c>
      <c r="BR350" s="63">
        <v>3.2325420489886E-2</v>
      </c>
      <c r="BS350" s="63">
        <v>3.1862142458669002E-2</v>
      </c>
      <c r="BT350" s="63">
        <v>3.1722606839792299E-2</v>
      </c>
      <c r="BU350" s="63">
        <v>3.09754898904324E-2</v>
      </c>
      <c r="BV350" s="63">
        <v>3.0301580966244499E-2</v>
      </c>
      <c r="BW350" s="63">
        <v>2.9877675061411701E-2</v>
      </c>
      <c r="BX350" s="63">
        <v>2.9305671839499999E-2</v>
      </c>
      <c r="BY350" s="63">
        <v>2.8598343053879802E-2</v>
      </c>
      <c r="BZ350" s="63">
        <v>2.8163103155164199E-2</v>
      </c>
      <c r="CA350" s="63">
        <v>2.7208266232327399E-2</v>
      </c>
      <c r="CB350" s="63">
        <v>2.6899391464325299E-2</v>
      </c>
      <c r="CC350" s="63">
        <v>2.6069598219216499E-2</v>
      </c>
      <c r="CD350" s="63">
        <v>2.48512659937743E-2</v>
      </c>
      <c r="CE350" s="63">
        <v>2.4102034106692299E-2</v>
      </c>
      <c r="CF350" s="63">
        <v>2.34115999185854E-2</v>
      </c>
      <c r="CG350" s="63">
        <v>2.2630004528616701E-2</v>
      </c>
      <c r="CH350" s="63">
        <v>2.2020725310049099E-2</v>
      </c>
      <c r="CI350" s="63">
        <v>2.1476160744978601E-2</v>
      </c>
      <c r="CJ350" s="63">
        <v>2.08451747658734E-2</v>
      </c>
      <c r="CK350" s="63">
        <v>2.1916479253117901E-2</v>
      </c>
      <c r="CL350" s="63">
        <v>2.1409532426033301E-2</v>
      </c>
      <c r="CM350" s="63">
        <v>2.07911533359393E-2</v>
      </c>
      <c r="CN350" s="63">
        <v>2.0008050517922898E-2</v>
      </c>
      <c r="CO350" s="63">
        <v>1.8975720570505498E-2</v>
      </c>
      <c r="CP350" s="63">
        <v>1.9943829422443399E-2</v>
      </c>
      <c r="CQ350" s="63">
        <v>1.8159058128055801E-2</v>
      </c>
      <c r="CR350" s="63">
        <v>1.79716391637233E-2</v>
      </c>
      <c r="CS350" s="63">
        <v>1.8248853542245501E-2</v>
      </c>
      <c r="CT350" s="63">
        <v>1.8196877703573901E-2</v>
      </c>
      <c r="CU350" s="63">
        <v>1.7455486002773701E-2</v>
      </c>
      <c r="CV350" s="63">
        <v>1.7012508128740701E-2</v>
      </c>
      <c r="CW350" s="63">
        <v>1.6629429811205701E-2</v>
      </c>
      <c r="CX350" s="63">
        <v>1.6367730830429202E-2</v>
      </c>
      <c r="CY350" s="63">
        <v>1.5946447505021201E-2</v>
      </c>
      <c r="CZ350" s="63">
        <v>1.59288588374225E-2</v>
      </c>
      <c r="DA350" s="63">
        <v>1.48170301279563E-2</v>
      </c>
      <c r="DB350" s="63">
        <v>1.41777620492062E-2</v>
      </c>
      <c r="DC350" s="63">
        <v>1.3490484540895201E-2</v>
      </c>
      <c r="DD350" s="63">
        <v>1.28178815668716E-2</v>
      </c>
      <c r="DE350" s="63">
        <v>1.21552192191285E-2</v>
      </c>
      <c r="DF350" s="63">
        <v>1.1529347353013499E-2</v>
      </c>
      <c r="DG350" s="63">
        <v>1.0860831646668E-2</v>
      </c>
      <c r="DH350" s="63">
        <v>1.0211167540047901E-2</v>
      </c>
      <c r="DI350" s="63">
        <v>9.6247965641755098E-3</v>
      </c>
      <c r="DJ350" s="63">
        <v>9.1212703412591294E-3</v>
      </c>
      <c r="DK350" s="63">
        <v>8.59278990957053E-3</v>
      </c>
      <c r="DL350" s="63">
        <v>8.1795437118148094E-3</v>
      </c>
      <c r="DM350" s="63">
        <v>7.7547421208236898E-3</v>
      </c>
      <c r="DN350" s="63">
        <v>7.3597546770176698E-3</v>
      </c>
      <c r="DO350" s="63">
        <v>7.0221821138899401E-3</v>
      </c>
      <c r="DP350" s="63">
        <v>6.7419132850172602E-3</v>
      </c>
      <c r="DQ350" s="63">
        <v>6.4649453220322799E-3</v>
      </c>
      <c r="DR350" s="63">
        <v>6.2051232242098303E-3</v>
      </c>
      <c r="DS350" s="63">
        <v>5.9698922614564998E-3</v>
      </c>
      <c r="DT350" s="63">
        <v>5.72601281059462E-3</v>
      </c>
      <c r="DU350" s="63">
        <v>5.5201841368438601E-3</v>
      </c>
      <c r="DV350" s="63">
        <v>5.2925187457125902E-3</v>
      </c>
      <c r="DW350" s="63">
        <v>5.0995331081636402E-3</v>
      </c>
      <c r="DX350" s="63">
        <v>4.9988048686145804E-3</v>
      </c>
      <c r="DY350" s="63">
        <v>4.9398543984295502E-3</v>
      </c>
      <c r="DZ350" s="63">
        <v>4.9090823166651502E-3</v>
      </c>
      <c r="EA350" s="63">
        <v>4.9504897399005104E-3</v>
      </c>
      <c r="EB350" s="63">
        <v>4.86928739277411E-3</v>
      </c>
      <c r="EC350" s="63">
        <v>4.7887209982356797E-3</v>
      </c>
      <c r="ED350" s="63">
        <v>4.7070122669559704E-3</v>
      </c>
      <c r="EE350" s="63">
        <v>4.6256835013503304E-3</v>
      </c>
      <c r="EF350" s="63">
        <v>4.5439141876429303E-3</v>
      </c>
      <c r="EG350" s="63">
        <v>4.4656871771229399E-3</v>
      </c>
      <c r="EH350" s="63">
        <v>4.3880796835310898E-3</v>
      </c>
      <c r="EI350" s="63">
        <v>4.3088233316099598E-3</v>
      </c>
      <c r="EJ350" s="63">
        <v>4.2292412591140097E-3</v>
      </c>
      <c r="EK350" s="63">
        <v>4.1500438948526E-3</v>
      </c>
      <c r="EL350" s="63">
        <v>4.0693154085906496E-3</v>
      </c>
      <c r="EM350" s="63">
        <v>3.99192349925307E-3</v>
      </c>
      <c r="EN350" s="63">
        <v>3.9145769848063904E-3</v>
      </c>
      <c r="EO350" s="63">
        <v>3.8372357178763201E-3</v>
      </c>
      <c r="EP350" s="63">
        <v>3.7627569977307499E-3</v>
      </c>
      <c r="EQ350" s="63">
        <v>3.6880714969402201E-3</v>
      </c>
      <c r="ER350" s="63">
        <v>3.6161336904350599E-3</v>
      </c>
      <c r="ES350" s="63">
        <v>3.5450162696191701E-3</v>
      </c>
      <c r="ET350" s="63">
        <v>3.4759621134563099E-3</v>
      </c>
      <c r="EU350" s="63">
        <v>3.4081821335665398E-3</v>
      </c>
      <c r="EV350" s="63">
        <v>3.3397480147604702E-3</v>
      </c>
      <c r="EW350" s="63">
        <v>3.27430059392905E-3</v>
      </c>
      <c r="EX350" s="63">
        <v>3.21270065407519E-3</v>
      </c>
      <c r="EY350" s="63">
        <v>3.1513658023003999E-3</v>
      </c>
      <c r="EZ350" s="63">
        <v>3.0901226776378198E-3</v>
      </c>
      <c r="FA350" s="63">
        <v>3.03167050977848E-3</v>
      </c>
      <c r="FB350" s="63">
        <v>2.97177224668289E-3</v>
      </c>
      <c r="FC350" s="63">
        <v>2.9148003662871902E-3</v>
      </c>
      <c r="FD350" s="63">
        <v>2.8579586834745299E-3</v>
      </c>
      <c r="FE350" s="63">
        <v>2.8003402814956598E-3</v>
      </c>
      <c r="FF350" s="63">
        <v>2.7460622107940099E-3</v>
      </c>
      <c r="FG350" s="63">
        <v>2.69239242023536E-3</v>
      </c>
      <c r="FH350" s="63">
        <v>2.64022427277229E-3</v>
      </c>
      <c r="FI350" s="63">
        <v>2.5885200720140999E-3</v>
      </c>
      <c r="FJ350" s="63">
        <v>2.5367706837663801E-3</v>
      </c>
      <c r="FK350" s="63">
        <v>2.4879797055984798E-3</v>
      </c>
      <c r="FL350" s="63">
        <v>2.4385278205366601E-3</v>
      </c>
      <c r="FM350" s="63">
        <v>2.3904913305926698E-3</v>
      </c>
      <c r="FN350" s="63">
        <v>2.3446904368629698E-3</v>
      </c>
      <c r="FO350" s="63">
        <v>2.29943744650985E-3</v>
      </c>
      <c r="FP350" s="63">
        <v>2.2527803254485598E-3</v>
      </c>
      <c r="FQ350" s="63">
        <v>2.2073041280790298E-3</v>
      </c>
      <c r="FR350" s="63">
        <v>2.1614409470576E-3</v>
      </c>
      <c r="FS350" s="63">
        <v>2.11826285950442E-3</v>
      </c>
      <c r="FT350" s="63">
        <v>2.0733553116659498E-3</v>
      </c>
      <c r="FU350" s="63">
        <v>2.03071122900023E-3</v>
      </c>
      <c r="FV350" s="63">
        <v>1.9883704495883702E-3</v>
      </c>
      <c r="FW350" s="63">
        <v>1.9486112492377099E-3</v>
      </c>
      <c r="FX350" s="63">
        <v>1.9101268608042901E-3</v>
      </c>
      <c r="FY350" s="63">
        <v>1.87068132216974E-3</v>
      </c>
      <c r="FZ350" s="63">
        <v>1.83388018711147E-3</v>
      </c>
      <c r="GA350" s="63">
        <v>1.7971626038253E-3</v>
      </c>
      <c r="GB350" s="63">
        <v>1.75886322558593E-3</v>
      </c>
      <c r="GC350" s="63">
        <v>1.7226143908088E-3</v>
      </c>
      <c r="GD350" s="63">
        <v>1.6872142484066399E-3</v>
      </c>
      <c r="GE350" s="63">
        <v>1.65255791180006E-3</v>
      </c>
      <c r="GF350" s="63">
        <v>1.6208194303815001E-3</v>
      </c>
      <c r="GG350" s="63">
        <v>1.5860488449727099E-3</v>
      </c>
      <c r="GH350" s="63">
        <v>1.5559920002436499E-3</v>
      </c>
      <c r="GI350" s="63">
        <v>1.52664278508671E-3</v>
      </c>
      <c r="GJ350" s="63">
        <v>1.49660462692862E-3</v>
      </c>
      <c r="GK350" s="63">
        <v>1.46836231341196E-3</v>
      </c>
      <c r="GL350" s="63">
        <v>1.4413727824707299E-3</v>
      </c>
      <c r="GM350" s="63">
        <v>1.4149095666133799E-3</v>
      </c>
      <c r="GN350" s="63">
        <v>1.3877913559604399E-3</v>
      </c>
      <c r="GO350" s="63">
        <v>1.36229255007083E-3</v>
      </c>
      <c r="GP350" s="63">
        <v>1.33752267696346E-3</v>
      </c>
      <c r="GQ350" s="63">
        <v>1.31244710554613E-3</v>
      </c>
      <c r="GR350" s="63">
        <v>1.2877190300877601E-3</v>
      </c>
      <c r="GS350" s="63">
        <v>1.2634379282729499E-3</v>
      </c>
      <c r="GT350" s="63">
        <v>1.24020087359757E-3</v>
      </c>
      <c r="GU350" s="63">
        <v>1.21788607935956E-3</v>
      </c>
      <c r="GV350" s="63">
        <v>1.1945796322640799E-3</v>
      </c>
      <c r="GW350" s="63">
        <v>1.17065582779744E-3</v>
      </c>
      <c r="GX350" s="63">
        <v>1.14907795454389E-3</v>
      </c>
    </row>
    <row r="351" spans="1:206" customFormat="1">
      <c r="A351" s="181" t="s">
        <v>224</v>
      </c>
      <c r="B351" t="s">
        <v>3547</v>
      </c>
      <c r="C351" t="s">
        <v>3533</v>
      </c>
      <c r="D351" s="187" t="s">
        <v>3562</v>
      </c>
      <c r="E351" t="s">
        <v>1075</v>
      </c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>
        <v>9.9394590872020697E-3</v>
      </c>
      <c r="BE351" s="63">
        <v>9.8743647801977294E-3</v>
      </c>
      <c r="BF351" s="63">
        <v>9.5461250929937593E-3</v>
      </c>
      <c r="BG351" s="63">
        <v>9.6288094950739492E-3</v>
      </c>
      <c r="BH351" s="63">
        <v>9.2930142858869795E-3</v>
      </c>
      <c r="BI351" s="63">
        <v>9.0439381942789901E-3</v>
      </c>
      <c r="BJ351" s="63">
        <v>8.9041641713992897E-3</v>
      </c>
      <c r="BK351" s="63">
        <v>9.0727557494239101E-3</v>
      </c>
      <c r="BL351" s="63">
        <v>9.0252922408132399E-3</v>
      </c>
      <c r="BM351" s="63">
        <v>8.4803038107663497E-3</v>
      </c>
      <c r="BN351" s="63">
        <v>8.4241285770521E-3</v>
      </c>
      <c r="BO351" s="63">
        <v>8.2326424672370894E-3</v>
      </c>
      <c r="BP351" s="63">
        <v>8.1793253216657594E-3</v>
      </c>
      <c r="BQ351" s="63">
        <v>8.0241847671652707E-3</v>
      </c>
      <c r="BR351" s="63">
        <v>7.8365343692050008E-3</v>
      </c>
      <c r="BS351" s="63">
        <v>7.7950312340602798E-3</v>
      </c>
      <c r="BT351" s="63">
        <v>7.8753784388494608E-3</v>
      </c>
      <c r="BU351" s="63">
        <v>7.7233168605733704E-3</v>
      </c>
      <c r="BV351" s="63">
        <v>7.5499454528725196E-3</v>
      </c>
      <c r="BW351" s="63">
        <v>7.4925385054113404E-3</v>
      </c>
      <c r="BX351" s="63">
        <v>7.3781062910054599E-3</v>
      </c>
      <c r="BY351" s="63">
        <v>7.1978612385013201E-3</v>
      </c>
      <c r="BZ351" s="63">
        <v>7.2077279448092696E-3</v>
      </c>
      <c r="CA351" s="63">
        <v>6.9488636084526004E-3</v>
      </c>
      <c r="CB351" s="63">
        <v>6.8638654838764496E-3</v>
      </c>
      <c r="CC351" s="63">
        <v>6.7206091408058399E-3</v>
      </c>
      <c r="CD351" s="63">
        <v>6.4182252097642603E-3</v>
      </c>
      <c r="CE351" s="63">
        <v>6.2239334275698398E-3</v>
      </c>
      <c r="CF351" s="63">
        <v>6.1205675018123004E-3</v>
      </c>
      <c r="CG351" s="63">
        <v>5.9856552904788097E-3</v>
      </c>
      <c r="CH351" s="63">
        <v>5.8818913344237597E-3</v>
      </c>
      <c r="CI351" s="63">
        <v>5.8101980656280602E-3</v>
      </c>
      <c r="CJ351" s="63">
        <v>5.70985229445857E-3</v>
      </c>
      <c r="CK351" s="63">
        <v>6.0747140890871102E-3</v>
      </c>
      <c r="CL351" s="63">
        <v>6.0279162905142502E-3</v>
      </c>
      <c r="CM351" s="63">
        <v>5.9265550053034504E-3</v>
      </c>
      <c r="CN351" s="63">
        <v>5.7789303502892801E-3</v>
      </c>
      <c r="CO351" s="63">
        <v>5.5819140731638104E-3</v>
      </c>
      <c r="CP351" s="63">
        <v>5.7610081969277204E-3</v>
      </c>
      <c r="CQ351" s="63">
        <v>5.2860609030481003E-3</v>
      </c>
      <c r="CR351" s="63">
        <v>5.2566624613790396E-3</v>
      </c>
      <c r="CS351" s="63">
        <v>5.3569282944830798E-3</v>
      </c>
      <c r="CT351" s="63">
        <v>5.4550292623397499E-3</v>
      </c>
      <c r="CU351" s="63">
        <v>5.2777387348915197E-3</v>
      </c>
      <c r="CV351" s="63">
        <v>5.28983889481711E-3</v>
      </c>
      <c r="CW351" s="63">
        <v>5.1763618237548699E-3</v>
      </c>
      <c r="CX351" s="63">
        <v>5.19387594206907E-3</v>
      </c>
      <c r="CY351" s="63">
        <v>5.1460150310312803E-3</v>
      </c>
      <c r="CZ351" s="63">
        <v>5.3324252453978696E-3</v>
      </c>
      <c r="DA351" s="63">
        <v>5.0294276959326704E-3</v>
      </c>
      <c r="DB351" s="63">
        <v>4.9439528015521499E-3</v>
      </c>
      <c r="DC351" s="63">
        <v>4.8977936368197099E-3</v>
      </c>
      <c r="DD351" s="63">
        <v>4.8408126572276004E-3</v>
      </c>
      <c r="DE351" s="63">
        <v>4.6908880347922401E-3</v>
      </c>
      <c r="DF351" s="63">
        <v>4.6323729254646399E-3</v>
      </c>
      <c r="DG351" s="63">
        <v>4.4853333356137497E-3</v>
      </c>
      <c r="DH351" s="63">
        <v>4.3173648917143098E-3</v>
      </c>
      <c r="DI351" s="63">
        <v>4.1648780749589803E-3</v>
      </c>
      <c r="DJ351" s="63">
        <v>4.0644881879542396E-3</v>
      </c>
      <c r="DK351" s="63">
        <v>3.8577425122696802E-3</v>
      </c>
      <c r="DL351" s="63">
        <v>3.7710061187237898E-3</v>
      </c>
      <c r="DM351" s="63">
        <v>3.6161877715247801E-3</v>
      </c>
      <c r="DN351" s="63">
        <v>3.51815666328483E-3</v>
      </c>
      <c r="DO351" s="63">
        <v>3.38770966032995E-3</v>
      </c>
      <c r="DP351" s="63">
        <v>3.30488202023728E-3</v>
      </c>
      <c r="DQ351" s="63">
        <v>3.2449199430454501E-3</v>
      </c>
      <c r="DR351" s="63">
        <v>3.1599660961683599E-3</v>
      </c>
      <c r="DS351" s="63">
        <v>3.0941126948692901E-3</v>
      </c>
      <c r="DT351" s="63">
        <v>3.0238161261805698E-3</v>
      </c>
      <c r="DU351" s="63">
        <v>2.9286995163777E-3</v>
      </c>
      <c r="DV351" s="63">
        <v>2.8310232113361801E-3</v>
      </c>
      <c r="DW351" s="63">
        <v>2.7469577891327101E-3</v>
      </c>
      <c r="DX351" s="63">
        <v>2.6950682580613602E-3</v>
      </c>
      <c r="DY351" s="63">
        <v>2.64482538527561E-3</v>
      </c>
      <c r="DZ351" s="63">
        <v>2.6102543040926402E-3</v>
      </c>
      <c r="EA351" s="63">
        <v>2.6110723869400502E-3</v>
      </c>
      <c r="EB351" s="63">
        <v>2.5650231873635002E-3</v>
      </c>
      <c r="EC351" s="63">
        <v>2.52000203596755E-3</v>
      </c>
      <c r="ED351" s="63">
        <v>2.4757077722399302E-3</v>
      </c>
      <c r="EE351" s="63">
        <v>2.43278873959578E-3</v>
      </c>
      <c r="EF351" s="63">
        <v>2.3905399169420502E-3</v>
      </c>
      <c r="EG351" s="63">
        <v>2.3485494863191999E-3</v>
      </c>
      <c r="EH351" s="63">
        <v>2.30729732855257E-3</v>
      </c>
      <c r="EI351" s="63">
        <v>2.26521634219695E-3</v>
      </c>
      <c r="EJ351" s="63">
        <v>2.2228998745658498E-3</v>
      </c>
      <c r="EK351" s="63">
        <v>2.1810458192040999E-3</v>
      </c>
      <c r="EL351" s="63">
        <v>2.1386815279232098E-3</v>
      </c>
      <c r="EM351" s="63">
        <v>2.09737391423408E-3</v>
      </c>
      <c r="EN351" s="63">
        <v>2.0553440051020301E-3</v>
      </c>
      <c r="EO351" s="63">
        <v>2.0126350691215301E-3</v>
      </c>
      <c r="EP351" s="63">
        <v>1.9704129040273898E-3</v>
      </c>
      <c r="EQ351" s="63">
        <v>1.9268686601887201E-3</v>
      </c>
      <c r="ER351" s="63">
        <v>1.8846603460865299E-3</v>
      </c>
      <c r="ES351" s="63">
        <v>1.8438109126516001E-3</v>
      </c>
      <c r="ET351" s="63">
        <v>1.8044173117108999E-3</v>
      </c>
      <c r="EU351" s="63">
        <v>1.7655713637203499E-3</v>
      </c>
      <c r="EV351" s="63">
        <v>1.72707503965158E-3</v>
      </c>
      <c r="EW351" s="63">
        <v>1.68990300269861E-3</v>
      </c>
      <c r="EX351" s="63">
        <v>1.65384337770918E-3</v>
      </c>
      <c r="EY351" s="63">
        <v>1.6184119320987601E-3</v>
      </c>
      <c r="EZ351" s="63">
        <v>1.58303289232328E-3</v>
      </c>
      <c r="FA351" s="63">
        <v>1.54885518183604E-3</v>
      </c>
      <c r="FB351" s="63">
        <v>1.5141923707862599E-3</v>
      </c>
      <c r="FC351" s="63">
        <v>1.48197286202311E-3</v>
      </c>
      <c r="FD351" s="63">
        <v>1.45032363962636E-3</v>
      </c>
      <c r="FE351" s="63">
        <v>1.41826971396415E-3</v>
      </c>
      <c r="FF351" s="63">
        <v>1.3886471551681E-3</v>
      </c>
      <c r="FG351" s="63">
        <v>1.35856534084731E-3</v>
      </c>
      <c r="FH351" s="63">
        <v>1.32891915199E-3</v>
      </c>
      <c r="FI351" s="63">
        <v>1.2995498076583899E-3</v>
      </c>
      <c r="FJ351" s="63">
        <v>1.2702064076496899E-3</v>
      </c>
      <c r="FK351" s="63">
        <v>1.24220107419244E-3</v>
      </c>
      <c r="FL351" s="63">
        <v>1.2147877890369E-3</v>
      </c>
      <c r="FM351" s="63">
        <v>1.18835711581964E-3</v>
      </c>
      <c r="FN351" s="63">
        <v>1.16307916555014E-3</v>
      </c>
      <c r="FO351" s="63">
        <v>1.13801307603035E-3</v>
      </c>
      <c r="FP351" s="63">
        <v>1.11330686578585E-3</v>
      </c>
      <c r="FQ351" s="63">
        <v>1.09016695333722E-3</v>
      </c>
      <c r="FR351" s="63">
        <v>1.06618993149236E-3</v>
      </c>
      <c r="FS351" s="63">
        <v>1.0443573055952499E-3</v>
      </c>
      <c r="FT351" s="63">
        <v>1.02145620122792E-3</v>
      </c>
      <c r="FU351" s="63">
        <v>9.98948649516714E-4</v>
      </c>
      <c r="FV351" s="63">
        <v>9.7633910440456096E-4</v>
      </c>
      <c r="FW351" s="63">
        <v>9.54618969884242E-4</v>
      </c>
      <c r="FX351" s="63">
        <v>9.3313877921007995E-4</v>
      </c>
      <c r="FY351" s="63">
        <v>9.11483908444563E-4</v>
      </c>
      <c r="FZ351" s="63">
        <v>8.9104333168797797E-4</v>
      </c>
      <c r="GA351" s="63">
        <v>8.7074549573191897E-4</v>
      </c>
      <c r="GB351" s="63">
        <v>8.5035984233345599E-4</v>
      </c>
      <c r="GC351" s="63">
        <v>8.3116794169137598E-4</v>
      </c>
      <c r="GD351" s="63">
        <v>8.1244229698019296E-4</v>
      </c>
      <c r="GE351" s="63">
        <v>7.9422760658295097E-4</v>
      </c>
      <c r="GF351" s="63">
        <v>7.7735349156778295E-4</v>
      </c>
      <c r="GG351" s="63">
        <v>7.5838493889323103E-4</v>
      </c>
      <c r="GH351" s="63">
        <v>7.4175141924868505E-4</v>
      </c>
      <c r="GI351" s="63">
        <v>7.2574111038737504E-4</v>
      </c>
      <c r="GJ351" s="63">
        <v>7.0951790278333301E-4</v>
      </c>
      <c r="GK351" s="63">
        <v>6.9425177045618497E-4</v>
      </c>
      <c r="GL351" s="63">
        <v>6.7951631172392002E-4</v>
      </c>
      <c r="GM351" s="63">
        <v>6.6519969420717102E-4</v>
      </c>
      <c r="GN351" s="63">
        <v>6.5073908776692297E-4</v>
      </c>
      <c r="GO351" s="63">
        <v>6.3640745847158705E-4</v>
      </c>
      <c r="GP351" s="63">
        <v>6.2338020060934195E-4</v>
      </c>
      <c r="GQ351" s="63">
        <v>6.0953753601253097E-4</v>
      </c>
      <c r="GR351" s="63">
        <v>5.9639684553758397E-4</v>
      </c>
      <c r="GS351" s="63">
        <v>5.83020818151207E-4</v>
      </c>
      <c r="GT351" s="63">
        <v>5.70631598128948E-4</v>
      </c>
      <c r="GU351" s="63">
        <v>5.5889397896670802E-4</v>
      </c>
      <c r="GV351" s="63">
        <v>5.4645294767825098E-4</v>
      </c>
      <c r="GW351" s="63">
        <v>5.3399978787970403E-4</v>
      </c>
      <c r="GX351" s="63">
        <v>5.2288335715310204E-4</v>
      </c>
    </row>
    <row r="352" spans="1:206" customFormat="1">
      <c r="A352" s="181" t="s">
        <v>224</v>
      </c>
      <c r="B352" t="s">
        <v>3547</v>
      </c>
      <c r="C352" t="s">
        <v>3533</v>
      </c>
      <c r="D352" s="187" t="s">
        <v>3562</v>
      </c>
      <c r="E352" t="s">
        <v>1076</v>
      </c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>
        <v>5.6520372352543702E-3</v>
      </c>
      <c r="BE352" s="63">
        <v>5.6153214600543396E-3</v>
      </c>
      <c r="BF352" s="63">
        <v>5.5454110390914003E-3</v>
      </c>
      <c r="BG352" s="63">
        <v>5.4447948876666704E-3</v>
      </c>
      <c r="BH352" s="63">
        <v>5.3596909394672196E-3</v>
      </c>
      <c r="BI352" s="63">
        <v>5.2576241738968004E-3</v>
      </c>
      <c r="BJ352" s="63">
        <v>5.1709987057441597E-3</v>
      </c>
      <c r="BK352" s="63">
        <v>5.2838230836741301E-3</v>
      </c>
      <c r="BL352" s="63">
        <v>5.2592738812378102E-3</v>
      </c>
      <c r="BM352" s="63">
        <v>4.9643684282567697E-3</v>
      </c>
      <c r="BN352" s="63">
        <v>4.9127811950574196E-3</v>
      </c>
      <c r="BO352" s="63">
        <v>4.7945927351912302E-3</v>
      </c>
      <c r="BP352" s="63">
        <v>4.7451071477865496E-3</v>
      </c>
      <c r="BQ352" s="63">
        <v>4.6541984172965697E-3</v>
      </c>
      <c r="BR352" s="63">
        <v>4.50649044647924E-3</v>
      </c>
      <c r="BS352" s="63">
        <v>4.4987712380504799E-3</v>
      </c>
      <c r="BT352" s="63">
        <v>4.5572774264440296E-3</v>
      </c>
      <c r="BU352" s="63">
        <v>4.45515220237757E-3</v>
      </c>
      <c r="BV352" s="63">
        <v>4.3627264534392002E-3</v>
      </c>
      <c r="BW352" s="63">
        <v>4.3267656309444302E-3</v>
      </c>
      <c r="BX352" s="63">
        <v>4.2598146603810396E-3</v>
      </c>
      <c r="BY352" s="63">
        <v>4.12657470039067E-3</v>
      </c>
      <c r="BZ352" s="63">
        <v>4.1946001559512299E-3</v>
      </c>
      <c r="CA352" s="63">
        <v>4.0223925845884701E-3</v>
      </c>
      <c r="CB352" s="63">
        <v>3.9442619738230197E-3</v>
      </c>
      <c r="CC352" s="63">
        <v>3.88055556330922E-3</v>
      </c>
      <c r="CD352" s="63">
        <v>3.7115204996949502E-3</v>
      </c>
      <c r="CE352" s="63">
        <v>3.6027675939895999E-3</v>
      </c>
      <c r="CF352" s="63">
        <v>3.5189241591199599E-3</v>
      </c>
      <c r="CG352" s="63">
        <v>3.4390199226414899E-3</v>
      </c>
      <c r="CH352" s="63">
        <v>3.38296664173057E-3</v>
      </c>
      <c r="CI352" s="63">
        <v>3.3399374767938599E-3</v>
      </c>
      <c r="CJ352" s="63">
        <v>3.2796175414294098E-3</v>
      </c>
      <c r="CK352" s="63">
        <v>3.5080266558131499E-3</v>
      </c>
      <c r="CL352" s="63">
        <v>3.4900040934140301E-3</v>
      </c>
      <c r="CM352" s="63">
        <v>3.4434255513604E-3</v>
      </c>
      <c r="CN352" s="63">
        <v>3.3688561898746398E-3</v>
      </c>
      <c r="CO352" s="63">
        <v>3.3016850642212498E-3</v>
      </c>
      <c r="CP352" s="63">
        <v>3.34260801747334E-3</v>
      </c>
      <c r="CQ352" s="63">
        <v>3.1309157114314499E-3</v>
      </c>
      <c r="CR352" s="63">
        <v>3.1093165653273999E-3</v>
      </c>
      <c r="CS352" s="63">
        <v>3.1675291994814701E-3</v>
      </c>
      <c r="CT352" s="63">
        <v>3.22687873020878E-3</v>
      </c>
      <c r="CU352" s="63">
        <v>3.1412169116522199E-3</v>
      </c>
      <c r="CV352" s="63">
        <v>3.2322032896045399E-3</v>
      </c>
      <c r="CW352" s="63">
        <v>3.00752811700898E-3</v>
      </c>
      <c r="CX352" s="63">
        <v>2.9901833698129298E-3</v>
      </c>
      <c r="CY352" s="63">
        <v>2.9456742813356398E-3</v>
      </c>
      <c r="CZ352" s="63">
        <v>3.0314096624859E-3</v>
      </c>
      <c r="DA352" s="63">
        <v>2.8288439242525202E-3</v>
      </c>
      <c r="DB352" s="63">
        <v>2.7670555510443799E-3</v>
      </c>
      <c r="DC352" s="63">
        <v>2.73141242167635E-3</v>
      </c>
      <c r="DD352" s="63">
        <v>2.6876549492561201E-3</v>
      </c>
      <c r="DE352" s="63">
        <v>2.61108267551692E-3</v>
      </c>
      <c r="DF352" s="63">
        <v>2.5695555100653999E-3</v>
      </c>
      <c r="DG352" s="63">
        <v>2.4973632795318298E-3</v>
      </c>
      <c r="DH352" s="63">
        <v>2.4197872934790901E-3</v>
      </c>
      <c r="DI352" s="63">
        <v>2.3438948713648601E-3</v>
      </c>
      <c r="DJ352" s="63">
        <v>2.28700124988009E-3</v>
      </c>
      <c r="DK352" s="63">
        <v>2.18946291695924E-3</v>
      </c>
      <c r="DL352" s="63">
        <v>2.1419596404572499E-3</v>
      </c>
      <c r="DM352" s="63">
        <v>2.0590191815599902E-3</v>
      </c>
      <c r="DN352" s="63">
        <v>2.00491035705177E-3</v>
      </c>
      <c r="DO352" s="63">
        <v>1.9338411265405399E-3</v>
      </c>
      <c r="DP352" s="63">
        <v>1.88803800991109E-3</v>
      </c>
      <c r="DQ352" s="63">
        <v>1.8514389234011901E-3</v>
      </c>
      <c r="DR352" s="63">
        <v>1.79970309009663E-3</v>
      </c>
      <c r="DS352" s="63">
        <v>1.7614135545974299E-3</v>
      </c>
      <c r="DT352" s="63">
        <v>1.7179767033031E-3</v>
      </c>
      <c r="DU352" s="63">
        <v>1.6713786164941099E-3</v>
      </c>
      <c r="DV352" s="63">
        <v>1.61844165241681E-3</v>
      </c>
      <c r="DW352" s="63">
        <v>1.58104335848236E-3</v>
      </c>
      <c r="DX352" s="63">
        <v>1.5516953842625099E-3</v>
      </c>
      <c r="DY352" s="63">
        <v>1.5213236158153399E-3</v>
      </c>
      <c r="DZ352" s="63">
        <v>1.4973952194096099E-3</v>
      </c>
      <c r="EA352" s="63">
        <v>1.4966843330262501E-3</v>
      </c>
      <c r="EB352" s="63">
        <v>1.4691065938683E-3</v>
      </c>
      <c r="EC352" s="63">
        <v>1.44318817399954E-3</v>
      </c>
      <c r="ED352" s="63">
        <v>1.4176553991084599E-3</v>
      </c>
      <c r="EE352" s="63">
        <v>1.3933107430568301E-3</v>
      </c>
      <c r="EF352" s="63">
        <v>1.37024841799365E-3</v>
      </c>
      <c r="EG352" s="63">
        <v>1.34686716832535E-3</v>
      </c>
      <c r="EH352" s="63">
        <v>1.32404302411779E-3</v>
      </c>
      <c r="EI352" s="63">
        <v>1.3015401776329399E-3</v>
      </c>
      <c r="EJ352" s="63">
        <v>1.27973391511098E-3</v>
      </c>
      <c r="EK352" s="63">
        <v>1.2585177744233E-3</v>
      </c>
      <c r="EL352" s="63">
        <v>1.2370323979188299E-3</v>
      </c>
      <c r="EM352" s="63">
        <v>1.2162589749292101E-3</v>
      </c>
      <c r="EN352" s="63">
        <v>1.1953983381923299E-3</v>
      </c>
      <c r="EO352" s="63">
        <v>1.17422349748006E-3</v>
      </c>
      <c r="EP352" s="63">
        <v>1.15338825232732E-3</v>
      </c>
      <c r="EQ352" s="63">
        <v>1.1319949396337899E-3</v>
      </c>
      <c r="ER352" s="63">
        <v>1.1110157383135001E-3</v>
      </c>
      <c r="ES352" s="63">
        <v>1.09005071716753E-3</v>
      </c>
      <c r="ET352" s="63">
        <v>1.0694212986638401E-3</v>
      </c>
      <c r="EU352" s="63">
        <v>1.04882904804947E-3</v>
      </c>
      <c r="EV352" s="63">
        <v>1.0278328525575599E-3</v>
      </c>
      <c r="EW352" s="63">
        <v>1.0073177871847299E-3</v>
      </c>
      <c r="EX352" s="63">
        <v>9.8776230849477193E-4</v>
      </c>
      <c r="EY352" s="63">
        <v>9.6857144744785502E-4</v>
      </c>
      <c r="EZ352" s="63">
        <v>9.4932592164220699E-4</v>
      </c>
      <c r="FA352" s="63">
        <v>9.3105215564253502E-4</v>
      </c>
      <c r="FB352" s="63">
        <v>9.1242305454625498E-4</v>
      </c>
      <c r="FC352" s="63">
        <v>8.9469756672854405E-4</v>
      </c>
      <c r="FD352" s="63">
        <v>8.7736200000253499E-4</v>
      </c>
      <c r="FE352" s="63">
        <v>8.5976517471374897E-4</v>
      </c>
      <c r="FF352" s="63">
        <v>8.4307453953789404E-4</v>
      </c>
      <c r="FG352" s="63">
        <v>8.2637972993924503E-4</v>
      </c>
      <c r="FH352" s="63">
        <v>8.1036121055050195E-4</v>
      </c>
      <c r="FI352" s="63">
        <v>7.9448932989206105E-4</v>
      </c>
      <c r="FJ352" s="63">
        <v>7.7868025254641902E-4</v>
      </c>
      <c r="FK352" s="63">
        <v>7.6368943111864102E-4</v>
      </c>
      <c r="FL352" s="63">
        <v>7.4866855779334295E-4</v>
      </c>
      <c r="FM352" s="63">
        <v>7.3385257165660997E-4</v>
      </c>
      <c r="FN352" s="63">
        <v>7.1961552303297495E-4</v>
      </c>
      <c r="FO352" s="63">
        <v>7.0556861537684004E-4</v>
      </c>
      <c r="FP352" s="63">
        <v>6.9168299184348798E-4</v>
      </c>
      <c r="FQ352" s="63">
        <v>6.7867645964652702E-4</v>
      </c>
      <c r="FR352" s="63">
        <v>6.6545513560575104E-4</v>
      </c>
      <c r="FS352" s="63">
        <v>6.53428247078154E-4</v>
      </c>
      <c r="FT352" s="63">
        <v>6.4086877120965501E-4</v>
      </c>
      <c r="FU352" s="63">
        <v>6.28904943174446E-4</v>
      </c>
      <c r="FV352" s="63">
        <v>6.1715952701428295E-4</v>
      </c>
      <c r="FW352" s="63">
        <v>6.0584109180803695E-4</v>
      </c>
      <c r="FX352" s="63">
        <v>5.9466639300233596E-4</v>
      </c>
      <c r="FY352" s="63">
        <v>5.8339701197734396E-4</v>
      </c>
      <c r="FZ352" s="63">
        <v>5.7245120025654797E-4</v>
      </c>
      <c r="GA352" s="63">
        <v>5.6139641180281302E-4</v>
      </c>
      <c r="GB352" s="63">
        <v>5.5021447493220905E-4</v>
      </c>
      <c r="GC352" s="63">
        <v>5.3948616375746401E-4</v>
      </c>
      <c r="GD352" s="63">
        <v>5.2887996778964302E-4</v>
      </c>
      <c r="GE352" s="63">
        <v>5.1857349061086903E-4</v>
      </c>
      <c r="GF352" s="63">
        <v>5.0909637440042603E-4</v>
      </c>
      <c r="GG352" s="63">
        <v>4.9860516318375996E-4</v>
      </c>
      <c r="GH352" s="63">
        <v>4.8954546312576005E-4</v>
      </c>
      <c r="GI352" s="63">
        <v>4.80761976151622E-4</v>
      </c>
      <c r="GJ352" s="63">
        <v>4.71789442775177E-4</v>
      </c>
      <c r="GK352" s="63">
        <v>4.6330601354547802E-4</v>
      </c>
      <c r="GL352" s="63">
        <v>4.5496656671010198E-4</v>
      </c>
      <c r="GM352" s="63">
        <v>4.4676654121897602E-4</v>
      </c>
      <c r="GN352" s="63">
        <v>4.3850446357311001E-4</v>
      </c>
      <c r="GO352" s="63">
        <v>4.3044613204437599E-4</v>
      </c>
      <c r="GP352" s="63">
        <v>4.23090381799108E-4</v>
      </c>
      <c r="GQ352" s="63">
        <v>4.1527431383559801E-4</v>
      </c>
      <c r="GR352" s="63">
        <v>4.0788945712576398E-4</v>
      </c>
      <c r="GS352" s="63">
        <v>4.00399156216356E-4</v>
      </c>
      <c r="GT352" s="63">
        <v>3.9328991434057201E-4</v>
      </c>
      <c r="GU352" s="63">
        <v>3.8654796229789198E-4</v>
      </c>
      <c r="GV352" s="63">
        <v>3.7947134300850098E-4</v>
      </c>
      <c r="GW352" s="63">
        <v>3.7242857488181197E-4</v>
      </c>
      <c r="GX352" s="63">
        <v>3.6617059127060097E-4</v>
      </c>
    </row>
    <row r="353" spans="1:206" customFormat="1">
      <c r="A353" s="181" t="s">
        <v>224</v>
      </c>
      <c r="B353" t="s">
        <v>3547</v>
      </c>
      <c r="C353" t="s">
        <v>3533</v>
      </c>
      <c r="D353" s="187" t="s">
        <v>3562</v>
      </c>
      <c r="E353" t="s">
        <v>1077</v>
      </c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>
        <v>6.2537938635871303E-3</v>
      </c>
      <c r="BE353" s="63">
        <v>6.2108894736300404E-3</v>
      </c>
      <c r="BF353" s="63">
        <v>6.1393209352439398E-3</v>
      </c>
      <c r="BG353" s="63">
        <v>6.0467853981123398E-3</v>
      </c>
      <c r="BH353" s="63">
        <v>5.9774937898051297E-3</v>
      </c>
      <c r="BI353" s="63">
        <v>5.8928199758672504E-3</v>
      </c>
      <c r="BJ353" s="63">
        <v>5.8279080234647498E-3</v>
      </c>
      <c r="BK353" s="63">
        <v>5.8660707832646304E-3</v>
      </c>
      <c r="BL353" s="63">
        <v>5.8689707563686199E-3</v>
      </c>
      <c r="BM353" s="63">
        <v>5.6764443359869701E-3</v>
      </c>
      <c r="BN353" s="63">
        <v>5.6295094612452204E-3</v>
      </c>
      <c r="BO353" s="63">
        <v>5.50328955999063E-3</v>
      </c>
      <c r="BP353" s="63">
        <v>5.4355077785102797E-3</v>
      </c>
      <c r="BQ353" s="63">
        <v>5.3183303845499297E-3</v>
      </c>
      <c r="BR353" s="63">
        <v>5.1647139602595303E-3</v>
      </c>
      <c r="BS353" s="63">
        <v>5.1386530944850196E-3</v>
      </c>
      <c r="BT353" s="63">
        <v>5.1658636419840403E-3</v>
      </c>
      <c r="BU353" s="63">
        <v>5.0843792982094901E-3</v>
      </c>
      <c r="BV353" s="63">
        <v>4.9877362771502199E-3</v>
      </c>
      <c r="BW353" s="63">
        <v>4.9398871789856098E-3</v>
      </c>
      <c r="BX353" s="63">
        <v>4.8616001991903203E-3</v>
      </c>
      <c r="BY353" s="63">
        <v>4.7139117174139602E-3</v>
      </c>
      <c r="BZ353" s="63">
        <v>4.7710754836098098E-3</v>
      </c>
      <c r="CA353" s="63">
        <v>4.5828356402209001E-3</v>
      </c>
      <c r="CB353" s="63">
        <v>4.4626990306835101E-3</v>
      </c>
      <c r="CC353" s="63">
        <v>4.3953621906004702E-3</v>
      </c>
      <c r="CD353" s="63">
        <v>4.2470462543653699E-3</v>
      </c>
      <c r="CE353" s="63">
        <v>4.1259327998977302E-3</v>
      </c>
      <c r="CF353" s="63">
        <v>4.0267583539067096E-3</v>
      </c>
      <c r="CG353" s="63">
        <v>3.94078065652698E-3</v>
      </c>
      <c r="CH353" s="63">
        <v>3.8661745353184801E-3</v>
      </c>
      <c r="CI353" s="63">
        <v>3.7972248257826299E-3</v>
      </c>
      <c r="CJ353" s="63">
        <v>3.73056840364119E-3</v>
      </c>
      <c r="CK353" s="63">
        <v>3.8336859491883198E-3</v>
      </c>
      <c r="CL353" s="63">
        <v>3.8114235518052898E-3</v>
      </c>
      <c r="CM353" s="63">
        <v>3.7637257183771801E-3</v>
      </c>
      <c r="CN353" s="63">
        <v>3.7172724441376201E-3</v>
      </c>
      <c r="CO353" s="63">
        <v>3.7299778658515101E-3</v>
      </c>
      <c r="CP353" s="63">
        <v>3.7047874441567502E-3</v>
      </c>
      <c r="CQ353" s="63">
        <v>3.6050446463914598E-3</v>
      </c>
      <c r="CR353" s="63">
        <v>3.61032319585641E-3</v>
      </c>
      <c r="CS353" s="63">
        <v>3.6656441284336201E-3</v>
      </c>
      <c r="CT353" s="63">
        <v>3.7628017004089501E-3</v>
      </c>
      <c r="CU353" s="63">
        <v>3.7404579759321801E-3</v>
      </c>
      <c r="CV353" s="63">
        <v>4.1291167599298798E-3</v>
      </c>
      <c r="CW353" s="63">
        <v>3.63979198583565E-3</v>
      </c>
      <c r="CX353" s="63">
        <v>3.63958400516838E-3</v>
      </c>
      <c r="CY353" s="63">
        <v>3.60532383671378E-3</v>
      </c>
      <c r="CZ353" s="63">
        <v>3.6925667774965602E-3</v>
      </c>
      <c r="DA353" s="63">
        <v>3.50521240987073E-3</v>
      </c>
      <c r="DB353" s="63">
        <v>3.4398086925693E-3</v>
      </c>
      <c r="DC353" s="63">
        <v>3.40958594914456E-3</v>
      </c>
      <c r="DD353" s="63">
        <v>3.35403721181457E-3</v>
      </c>
      <c r="DE353" s="63">
        <v>3.2665091498096399E-3</v>
      </c>
      <c r="DF353" s="63">
        <v>3.2035266466858298E-3</v>
      </c>
      <c r="DG353" s="63">
        <v>3.1114556531027702E-3</v>
      </c>
      <c r="DH353" s="63">
        <v>3.0186310795353799E-3</v>
      </c>
      <c r="DI353" s="63">
        <v>2.9230426449757502E-3</v>
      </c>
      <c r="DJ353" s="63">
        <v>2.8527052452475398E-3</v>
      </c>
      <c r="DK353" s="63">
        <v>2.74047323969815E-3</v>
      </c>
      <c r="DL353" s="63">
        <v>2.6766670215363502E-3</v>
      </c>
      <c r="DM353" s="63">
        <v>2.5793411499035802E-3</v>
      </c>
      <c r="DN353" s="63">
        <v>2.51452613862275E-3</v>
      </c>
      <c r="DO353" s="63">
        <v>2.43377960019657E-3</v>
      </c>
      <c r="DP353" s="63">
        <v>2.3825380954560198E-3</v>
      </c>
      <c r="DQ353" s="63">
        <v>2.3373512437070399E-3</v>
      </c>
      <c r="DR353" s="63">
        <v>2.2818124054672299E-3</v>
      </c>
      <c r="DS353" s="63">
        <v>2.2408107637920298E-3</v>
      </c>
      <c r="DT353" s="63">
        <v>2.1934646667388599E-3</v>
      </c>
      <c r="DU353" s="63">
        <v>2.14543061680007E-3</v>
      </c>
      <c r="DV353" s="63">
        <v>2.0584775966288799E-3</v>
      </c>
      <c r="DW353" s="63">
        <v>2.0712991867081702E-3</v>
      </c>
      <c r="DX353" s="63">
        <v>2.0315698163595199E-3</v>
      </c>
      <c r="DY353" s="63">
        <v>1.9788281289885301E-3</v>
      </c>
      <c r="DZ353" s="63">
        <v>1.9379152349589901E-3</v>
      </c>
      <c r="EA353" s="63">
        <v>1.9359375653903699E-3</v>
      </c>
      <c r="EB353" s="63">
        <v>1.90198747525322E-3</v>
      </c>
      <c r="EC353" s="63">
        <v>1.8691876714273801E-3</v>
      </c>
      <c r="ED353" s="63">
        <v>1.8358501141145401E-3</v>
      </c>
      <c r="EE353" s="63">
        <v>1.80261994243839E-3</v>
      </c>
      <c r="EF353" s="63">
        <v>1.76953086195295E-3</v>
      </c>
      <c r="EG353" s="63">
        <v>1.73591005267322E-3</v>
      </c>
      <c r="EH353" s="63">
        <v>1.7041678676214299E-3</v>
      </c>
      <c r="EI353" s="63">
        <v>1.67316600459198E-3</v>
      </c>
      <c r="EJ353" s="63">
        <v>1.64360299407692E-3</v>
      </c>
      <c r="EK353" s="63">
        <v>1.6159283364780401E-3</v>
      </c>
      <c r="EL353" s="63">
        <v>1.5887972189201E-3</v>
      </c>
      <c r="EM353" s="63">
        <v>1.5626435053457499E-3</v>
      </c>
      <c r="EN353" s="63">
        <v>1.53715786336169E-3</v>
      </c>
      <c r="EO353" s="63">
        <v>1.51212585988845E-3</v>
      </c>
      <c r="EP353" s="63">
        <v>1.4878791391798301E-3</v>
      </c>
      <c r="EQ353" s="63">
        <v>1.46295162732766E-3</v>
      </c>
      <c r="ER353" s="63">
        <v>1.4387752438713699E-3</v>
      </c>
      <c r="ES353" s="63">
        <v>1.4149199456486999E-3</v>
      </c>
      <c r="ET353" s="63">
        <v>1.3916107014573199E-3</v>
      </c>
      <c r="EU353" s="63">
        <v>1.36867080458951E-3</v>
      </c>
      <c r="EV353" s="63">
        <v>1.3454708793937801E-3</v>
      </c>
      <c r="EW353" s="63">
        <v>1.32255492368325E-3</v>
      </c>
      <c r="EX353" s="63">
        <v>1.3000289898369901E-3</v>
      </c>
      <c r="EY353" s="63">
        <v>1.27756547504051E-3</v>
      </c>
      <c r="EZ353" s="63">
        <v>1.2545173509870601E-3</v>
      </c>
      <c r="FA353" s="63">
        <v>1.2320324998435299E-3</v>
      </c>
      <c r="FB353" s="63">
        <v>1.20894758356769E-3</v>
      </c>
      <c r="FC353" s="63">
        <v>1.1873633369726101E-3</v>
      </c>
      <c r="FD353" s="63">
        <v>1.16623064269189E-3</v>
      </c>
      <c r="FE353" s="63">
        <v>1.1448695998853801E-3</v>
      </c>
      <c r="FF353" s="63">
        <v>1.12481293318147E-3</v>
      </c>
      <c r="FG353" s="63">
        <v>1.1046809945685001E-3</v>
      </c>
      <c r="FH353" s="63">
        <v>1.0848929517571701E-3</v>
      </c>
      <c r="FI353" s="63">
        <v>1.0654142939212699E-3</v>
      </c>
      <c r="FJ353" s="63">
        <v>1.0458493487956199E-3</v>
      </c>
      <c r="FK353" s="63">
        <v>1.0269593409571399E-3</v>
      </c>
      <c r="FL353" s="63">
        <v>1.00833052417733E-3</v>
      </c>
      <c r="FM353" s="63">
        <v>9.9044307381279998E-4</v>
      </c>
      <c r="FN353" s="63">
        <v>9.7321500147896499E-4</v>
      </c>
      <c r="FO353" s="63">
        <v>9.5626997132472003E-4</v>
      </c>
      <c r="FP353" s="63">
        <v>9.3957759508478205E-4</v>
      </c>
      <c r="FQ353" s="63">
        <v>9.23634993456142E-4</v>
      </c>
      <c r="FR353" s="63">
        <v>9.0712789709732305E-4</v>
      </c>
      <c r="FS353" s="63">
        <v>8.9206255270780595E-4</v>
      </c>
      <c r="FT353" s="63">
        <v>8.7646710734514896E-4</v>
      </c>
      <c r="FU353" s="63">
        <v>8.6158963112783701E-4</v>
      </c>
      <c r="FV353" s="63">
        <v>8.4707929560533897E-4</v>
      </c>
      <c r="FW353" s="63">
        <v>8.3311194151961801E-4</v>
      </c>
      <c r="FX353" s="63">
        <v>8.1935582731910495E-4</v>
      </c>
      <c r="FY353" s="63">
        <v>8.0564128646545103E-4</v>
      </c>
      <c r="FZ353" s="63">
        <v>7.9260001207733899E-4</v>
      </c>
      <c r="GA353" s="63">
        <v>7.7976589395011996E-4</v>
      </c>
      <c r="GB353" s="63">
        <v>7.6681307906298595E-4</v>
      </c>
      <c r="GC353" s="63">
        <v>7.5443318663786705E-4</v>
      </c>
      <c r="GD353" s="63">
        <v>7.4211431280914696E-4</v>
      </c>
      <c r="GE353" s="63">
        <v>7.2988087883181301E-4</v>
      </c>
      <c r="GF353" s="63">
        <v>7.1839749936219196E-4</v>
      </c>
      <c r="GG353" s="63">
        <v>7.05571784207542E-4</v>
      </c>
      <c r="GH353" s="63">
        <v>6.9417584133859905E-4</v>
      </c>
      <c r="GI353" s="63">
        <v>6.8297192727901398E-4</v>
      </c>
      <c r="GJ353" s="63">
        <v>6.7153861464021498E-4</v>
      </c>
      <c r="GK353" s="63">
        <v>6.6082839222947397E-4</v>
      </c>
      <c r="GL353" s="63">
        <v>6.5043658106888203E-4</v>
      </c>
      <c r="GM353" s="63">
        <v>6.4034689617409898E-4</v>
      </c>
      <c r="GN353" s="63">
        <v>6.3019669368269199E-4</v>
      </c>
      <c r="GO353" s="63">
        <v>6.2023358573323598E-4</v>
      </c>
      <c r="GP353" s="63">
        <v>6.1105579496999695E-4</v>
      </c>
      <c r="GQ353" s="63">
        <v>6.0117159560905498E-4</v>
      </c>
      <c r="GR353" s="63">
        <v>5.9172914576064405E-4</v>
      </c>
      <c r="GS353" s="63">
        <v>5.8219238227179195E-4</v>
      </c>
      <c r="GT353" s="63">
        <v>5.7321417844673097E-4</v>
      </c>
      <c r="GU353" s="63">
        <v>5.6474244600560096E-4</v>
      </c>
      <c r="GV353" s="63">
        <v>5.5583812879814198E-4</v>
      </c>
      <c r="GW353" s="63">
        <v>5.4712922586123503E-4</v>
      </c>
      <c r="GX353" s="63">
        <v>5.3946636069445299E-4</v>
      </c>
    </row>
    <row r="354" spans="1:206" customFormat="1">
      <c r="A354" s="181" t="s">
        <v>224</v>
      </c>
      <c r="B354" t="s">
        <v>3547</v>
      </c>
      <c r="C354" t="s">
        <v>3533</v>
      </c>
      <c r="D354" s="187" t="s">
        <v>3562</v>
      </c>
      <c r="E354" t="s">
        <v>1078</v>
      </c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>
        <v>7.5171493118797303E-3</v>
      </c>
      <c r="BE354" s="63">
        <v>7.4589375202461202E-3</v>
      </c>
      <c r="BF354" s="63">
        <v>7.3648927090482104E-3</v>
      </c>
      <c r="BG354" s="63">
        <v>7.2521764743193997E-3</v>
      </c>
      <c r="BH354" s="63">
        <v>7.15663877059774E-3</v>
      </c>
      <c r="BI354" s="63">
        <v>7.0437173044199698E-3</v>
      </c>
      <c r="BJ354" s="63">
        <v>6.9589926293113996E-3</v>
      </c>
      <c r="BK354" s="63">
        <v>6.9734068984920296E-3</v>
      </c>
      <c r="BL354" s="63">
        <v>6.9696636468398899E-3</v>
      </c>
      <c r="BM354" s="63">
        <v>6.7830060521574297E-3</v>
      </c>
      <c r="BN354" s="63">
        <v>6.7514107126541998E-3</v>
      </c>
      <c r="BO354" s="63">
        <v>6.6335071035110499E-3</v>
      </c>
      <c r="BP354" s="63">
        <v>6.5775417355684396E-3</v>
      </c>
      <c r="BQ354" s="63">
        <v>6.4688739745834296E-3</v>
      </c>
      <c r="BR354" s="63">
        <v>6.3160984190156503E-3</v>
      </c>
      <c r="BS354" s="63">
        <v>6.2855756171009899E-3</v>
      </c>
      <c r="BT354" s="63">
        <v>6.2977740968753497E-3</v>
      </c>
      <c r="BU354" s="63">
        <v>6.1966799462793301E-3</v>
      </c>
      <c r="BV354" s="63">
        <v>6.0604430023880797E-3</v>
      </c>
      <c r="BW354" s="63">
        <v>5.9889922520191402E-3</v>
      </c>
      <c r="BX354" s="63">
        <v>5.8763940465222202E-3</v>
      </c>
      <c r="BY354" s="63">
        <v>5.7061438264026697E-3</v>
      </c>
      <c r="BZ354" s="63">
        <v>5.7471262385993703E-3</v>
      </c>
      <c r="CA354" s="63">
        <v>5.5368136747149903E-3</v>
      </c>
      <c r="CB354" s="63">
        <v>5.4019404931709503E-3</v>
      </c>
      <c r="CC354" s="63">
        <v>5.3147619640052102E-3</v>
      </c>
      <c r="CD354" s="63">
        <v>5.1384353568066001E-3</v>
      </c>
      <c r="CE354" s="63">
        <v>4.9876625329990298E-3</v>
      </c>
      <c r="CF354" s="63">
        <v>4.8677056349625703E-3</v>
      </c>
      <c r="CG354" s="63">
        <v>4.7646987649769901E-3</v>
      </c>
      <c r="CH354" s="63">
        <v>4.6715878382152798E-3</v>
      </c>
      <c r="CI354" s="63">
        <v>4.5838058112856999E-3</v>
      </c>
      <c r="CJ354" s="63">
        <v>4.5130326984728101E-3</v>
      </c>
      <c r="CK354" s="63">
        <v>4.6138545295326301E-3</v>
      </c>
      <c r="CL354" s="63">
        <v>4.5940753910747104E-3</v>
      </c>
      <c r="CM354" s="63">
        <v>4.53960210187396E-3</v>
      </c>
      <c r="CN354" s="63">
        <v>4.4830633662224202E-3</v>
      </c>
      <c r="CO354" s="63">
        <v>4.4903995393880698E-3</v>
      </c>
      <c r="CP354" s="63">
        <v>4.4609812141725696E-3</v>
      </c>
      <c r="CQ354" s="63">
        <v>4.3475854099985596E-3</v>
      </c>
      <c r="CR354" s="63">
        <v>4.3588543753704896E-3</v>
      </c>
      <c r="CS354" s="63">
        <v>4.4283369807521303E-3</v>
      </c>
      <c r="CT354" s="63">
        <v>4.5566779694893103E-3</v>
      </c>
      <c r="CU354" s="63">
        <v>4.5723993649204597E-3</v>
      </c>
      <c r="CV354" s="63">
        <v>5.1518545724768203E-3</v>
      </c>
      <c r="CW354" s="63">
        <v>4.5537811837646396E-3</v>
      </c>
      <c r="CX354" s="63">
        <v>4.6491281741202796E-3</v>
      </c>
      <c r="CY354" s="63">
        <v>4.6699851980641803E-3</v>
      </c>
      <c r="CZ354" s="63">
        <v>4.8236867933709703E-3</v>
      </c>
      <c r="DA354" s="63">
        <v>4.6526804431298698E-3</v>
      </c>
      <c r="DB354" s="63">
        <v>4.6635687140782599E-3</v>
      </c>
      <c r="DC354" s="63">
        <v>4.68944350964516E-3</v>
      </c>
      <c r="DD354" s="63">
        <v>4.6246827467911703E-3</v>
      </c>
      <c r="DE354" s="63">
        <v>4.5616953439451702E-3</v>
      </c>
      <c r="DF354" s="63">
        <v>4.46925244052744E-3</v>
      </c>
      <c r="DG354" s="63">
        <v>4.3264491499299899E-3</v>
      </c>
      <c r="DH354" s="63">
        <v>4.1634953347904199E-3</v>
      </c>
      <c r="DI354" s="63">
        <v>4.0098162828406496E-3</v>
      </c>
      <c r="DJ354" s="63">
        <v>3.8628428262145998E-3</v>
      </c>
      <c r="DK354" s="63">
        <v>3.6636648718589202E-3</v>
      </c>
      <c r="DL354" s="63">
        <v>3.52250100913655E-3</v>
      </c>
      <c r="DM354" s="63">
        <v>3.3441697177124898E-3</v>
      </c>
      <c r="DN354" s="63">
        <v>3.2188979916826098E-3</v>
      </c>
      <c r="DO354" s="63">
        <v>3.0951597333147298E-3</v>
      </c>
      <c r="DP354" s="63">
        <v>2.99870608598782E-3</v>
      </c>
      <c r="DQ354" s="63">
        <v>2.93462119455563E-3</v>
      </c>
      <c r="DR354" s="63">
        <v>2.8587739540034398E-3</v>
      </c>
      <c r="DS354" s="63">
        <v>2.79862164933762E-3</v>
      </c>
      <c r="DT354" s="63">
        <v>2.73519007392569E-3</v>
      </c>
      <c r="DU354" s="63">
        <v>2.6785306981966001E-3</v>
      </c>
      <c r="DV354" s="63">
        <v>2.5776776251757302E-3</v>
      </c>
      <c r="DW354" s="63">
        <v>2.6233212027250898E-3</v>
      </c>
      <c r="DX354" s="63">
        <v>2.5798900238894898E-3</v>
      </c>
      <c r="DY354" s="63">
        <v>2.5153037655461798E-3</v>
      </c>
      <c r="DZ354" s="63">
        <v>2.4627453626508001E-3</v>
      </c>
      <c r="EA354" s="63">
        <v>2.46285711865808E-3</v>
      </c>
      <c r="EB354" s="63">
        <v>2.42343532927923E-3</v>
      </c>
      <c r="EC354" s="63">
        <v>2.3845075334426201E-3</v>
      </c>
      <c r="ED354" s="63">
        <v>2.3450608983964501E-3</v>
      </c>
      <c r="EE354" s="63">
        <v>2.30675138077542E-3</v>
      </c>
      <c r="EF354" s="63">
        <v>2.2684312857970102E-3</v>
      </c>
      <c r="EG354" s="63">
        <v>2.2274749625864898E-3</v>
      </c>
      <c r="EH354" s="63">
        <v>2.1871230706014102E-3</v>
      </c>
      <c r="EI354" s="63">
        <v>2.14629923471687E-3</v>
      </c>
      <c r="EJ354" s="63">
        <v>2.1054024650557801E-3</v>
      </c>
      <c r="EK354" s="63">
        <v>2.0653850856443799E-3</v>
      </c>
      <c r="EL354" s="63">
        <v>2.0271349447170402E-3</v>
      </c>
      <c r="EM354" s="63">
        <v>1.99165046108217E-3</v>
      </c>
      <c r="EN354" s="63">
        <v>1.95736714893532E-3</v>
      </c>
      <c r="EO354" s="63">
        <v>1.9244421159988201E-3</v>
      </c>
      <c r="EP354" s="63">
        <v>1.8938113180608899E-3</v>
      </c>
      <c r="EQ354" s="63">
        <v>1.8631114469664599E-3</v>
      </c>
      <c r="ER354" s="63">
        <v>1.83343272217791E-3</v>
      </c>
      <c r="ES354" s="63">
        <v>1.80484675309301E-3</v>
      </c>
      <c r="ET354" s="63">
        <v>1.7777763219906501E-3</v>
      </c>
      <c r="EU354" s="63">
        <v>1.7517653545347099E-3</v>
      </c>
      <c r="EV354" s="63">
        <v>1.7254157052144299E-3</v>
      </c>
      <c r="EW354" s="63">
        <v>1.6996662315119199E-3</v>
      </c>
      <c r="EX354" s="63">
        <v>1.6746600394952401E-3</v>
      </c>
      <c r="EY354" s="63">
        <v>1.6499394617234E-3</v>
      </c>
      <c r="EZ354" s="63">
        <v>1.6245734864112299E-3</v>
      </c>
      <c r="FA354" s="63">
        <v>1.60005978028606E-3</v>
      </c>
      <c r="FB354" s="63">
        <v>1.5744962028491601E-3</v>
      </c>
      <c r="FC354" s="63">
        <v>1.54996381569969E-3</v>
      </c>
      <c r="FD354" s="63">
        <v>1.5254255410439899E-3</v>
      </c>
      <c r="FE354" s="63">
        <v>1.50013178678272E-3</v>
      </c>
      <c r="FF354" s="63">
        <v>1.4756035271585E-3</v>
      </c>
      <c r="FG354" s="63">
        <v>1.45075220772037E-3</v>
      </c>
      <c r="FH354" s="63">
        <v>1.4266752655698199E-3</v>
      </c>
      <c r="FI354" s="63">
        <v>1.4029124143156799E-3</v>
      </c>
      <c r="FJ354" s="63">
        <v>1.3788957846874201E-3</v>
      </c>
      <c r="FK354" s="63">
        <v>1.35608733049517E-3</v>
      </c>
      <c r="FL354" s="63">
        <v>1.3335004696548101E-3</v>
      </c>
      <c r="FM354" s="63">
        <v>1.31132459351496E-3</v>
      </c>
      <c r="FN354" s="63">
        <v>1.2899907733838201E-3</v>
      </c>
      <c r="FO354" s="63">
        <v>1.2688944050355199E-3</v>
      </c>
      <c r="FP354" s="63">
        <v>1.2476912254424299E-3</v>
      </c>
      <c r="FQ354" s="63">
        <v>1.22765806596925E-3</v>
      </c>
      <c r="FR354" s="63">
        <v>1.20752280459121E-3</v>
      </c>
      <c r="FS354" s="63">
        <v>1.1891514031731299E-3</v>
      </c>
      <c r="FT354" s="63">
        <v>1.1701866974973699E-3</v>
      </c>
      <c r="FU354" s="63">
        <v>1.15219730964909E-3</v>
      </c>
      <c r="FV354" s="63">
        <v>1.13442027369019E-3</v>
      </c>
      <c r="FW354" s="63">
        <v>1.1168201072644501E-3</v>
      </c>
      <c r="FX354" s="63">
        <v>1.0994152413571301E-3</v>
      </c>
      <c r="FY354" s="63">
        <v>1.0822565046664E-3</v>
      </c>
      <c r="FZ354" s="63">
        <v>1.06584992782679E-3</v>
      </c>
      <c r="GA354" s="63">
        <v>1.0497843371318899E-3</v>
      </c>
      <c r="GB354" s="63">
        <v>1.0337160674647201E-3</v>
      </c>
      <c r="GC354" s="63">
        <v>1.0184017019918099E-3</v>
      </c>
      <c r="GD354" s="63">
        <v>1.00312159998769E-3</v>
      </c>
      <c r="GE354" s="63">
        <v>9.8836591843383002E-4</v>
      </c>
      <c r="GF354" s="63">
        <v>9.74782342822047E-4</v>
      </c>
      <c r="GG354" s="63">
        <v>9.5955198673224398E-4</v>
      </c>
      <c r="GH354" s="63">
        <v>9.4607444036767796E-4</v>
      </c>
      <c r="GI354" s="63">
        <v>9.3276360578506195E-4</v>
      </c>
      <c r="GJ354" s="63">
        <v>9.1882156694437903E-4</v>
      </c>
      <c r="GK354" s="63">
        <v>9.0557311951733495E-4</v>
      </c>
      <c r="GL354" s="63">
        <v>8.9255018702666497E-4</v>
      </c>
      <c r="GM354" s="63">
        <v>8.7957905400896203E-4</v>
      </c>
      <c r="GN354" s="63">
        <v>8.6644877146165695E-4</v>
      </c>
      <c r="GO354" s="63">
        <v>8.53552105603753E-4</v>
      </c>
      <c r="GP354" s="63">
        <v>8.4171538849918696E-4</v>
      </c>
      <c r="GQ354" s="63">
        <v>8.2922940076269702E-4</v>
      </c>
      <c r="GR354" s="63">
        <v>8.1746094294151903E-4</v>
      </c>
      <c r="GS354" s="63">
        <v>8.0554642976747299E-4</v>
      </c>
      <c r="GT354" s="63">
        <v>7.9423430237526296E-4</v>
      </c>
      <c r="GU354" s="63">
        <v>7.8349333834433802E-4</v>
      </c>
      <c r="GV354" s="63">
        <v>7.7204446032820703E-4</v>
      </c>
      <c r="GW354" s="63">
        <v>7.6084766868256596E-4</v>
      </c>
      <c r="GX354" s="63">
        <v>7.5099131708544005E-4</v>
      </c>
    </row>
    <row r="355" spans="1:206" customFormat="1">
      <c r="A355" s="181" t="s">
        <v>224</v>
      </c>
      <c r="B355" t="s">
        <v>3547</v>
      </c>
      <c r="C355" t="s">
        <v>3533</v>
      </c>
      <c r="D355" s="187" t="s">
        <v>3562</v>
      </c>
      <c r="E355" t="s">
        <v>1079</v>
      </c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>
        <v>8.7138674671634695E-3</v>
      </c>
      <c r="BE355" s="63">
        <v>8.6491691312525609E-3</v>
      </c>
      <c r="BF355" s="63">
        <v>8.5412182411094897E-3</v>
      </c>
      <c r="BG355" s="63">
        <v>8.4087547321173503E-3</v>
      </c>
      <c r="BH355" s="63">
        <v>8.2927647980809305E-3</v>
      </c>
      <c r="BI355" s="63">
        <v>8.15413820596784E-3</v>
      </c>
      <c r="BJ355" s="63">
        <v>8.0461975396544008E-3</v>
      </c>
      <c r="BK355" s="63">
        <v>8.0337079983669093E-3</v>
      </c>
      <c r="BL355" s="63">
        <v>8.0117824611312793E-3</v>
      </c>
      <c r="BM355" s="63">
        <v>7.7950612824052197E-3</v>
      </c>
      <c r="BN355" s="63">
        <v>7.7453154500455998E-3</v>
      </c>
      <c r="BO355" s="63">
        <v>7.6057995206880499E-3</v>
      </c>
      <c r="BP355" s="63">
        <v>7.5456137152751001E-3</v>
      </c>
      <c r="BQ355" s="63">
        <v>7.4370979902511304E-3</v>
      </c>
      <c r="BR355" s="63">
        <v>7.2817785908931201E-3</v>
      </c>
      <c r="BS355" s="63">
        <v>7.2750371523432004E-3</v>
      </c>
      <c r="BT355" s="63">
        <v>7.32119430117516E-3</v>
      </c>
      <c r="BU355" s="63">
        <v>7.2480585077092999E-3</v>
      </c>
      <c r="BV355" s="63">
        <v>7.1207023752835703E-3</v>
      </c>
      <c r="BW355" s="63">
        <v>7.0555363243640402E-3</v>
      </c>
      <c r="BX355" s="63">
        <v>6.9339757895231103E-3</v>
      </c>
      <c r="BY355" s="63">
        <v>6.7259932730374403E-3</v>
      </c>
      <c r="BZ355" s="63">
        <v>6.7509168363732502E-3</v>
      </c>
      <c r="CA355" s="63">
        <v>6.4859634790781504E-3</v>
      </c>
      <c r="CB355" s="63">
        <v>6.3360021463285303E-3</v>
      </c>
      <c r="CC355" s="63">
        <v>6.2239320101404802E-3</v>
      </c>
      <c r="CD355" s="63">
        <v>6.0174911894842103E-3</v>
      </c>
      <c r="CE355" s="63">
        <v>5.8444635948473496E-3</v>
      </c>
      <c r="CF355" s="63">
        <v>5.7097753449828802E-3</v>
      </c>
      <c r="CG355" s="63">
        <v>5.58560534639753E-3</v>
      </c>
      <c r="CH355" s="63">
        <v>5.4705128109488596E-3</v>
      </c>
      <c r="CI355" s="63">
        <v>5.3647611930512798E-3</v>
      </c>
      <c r="CJ355" s="63">
        <v>5.2834662091535301E-3</v>
      </c>
      <c r="CK355" s="63">
        <v>5.3916805002696298E-3</v>
      </c>
      <c r="CL355" s="63">
        <v>5.3847913545855396E-3</v>
      </c>
      <c r="CM355" s="63">
        <v>5.3410551757940398E-3</v>
      </c>
      <c r="CN355" s="63">
        <v>5.2911478714898E-3</v>
      </c>
      <c r="CO355" s="63">
        <v>5.3335699035351198E-3</v>
      </c>
      <c r="CP355" s="63">
        <v>5.3008668762258302E-3</v>
      </c>
      <c r="CQ355" s="63">
        <v>5.1713770543051103E-3</v>
      </c>
      <c r="CR355" s="63">
        <v>5.1834896955255498E-3</v>
      </c>
      <c r="CS355" s="63">
        <v>5.2552611209257701E-3</v>
      </c>
      <c r="CT355" s="63">
        <v>5.4017297817280799E-3</v>
      </c>
      <c r="CU355" s="63">
        <v>5.4230084697504703E-3</v>
      </c>
      <c r="CV355" s="63">
        <v>6.08292317206258E-3</v>
      </c>
      <c r="CW355" s="63">
        <v>5.41738007028958E-3</v>
      </c>
      <c r="CX355" s="63">
        <v>5.6166754402112596E-3</v>
      </c>
      <c r="CY355" s="63">
        <v>5.7211265978423303E-3</v>
      </c>
      <c r="CZ355" s="63">
        <v>5.9873532859016096E-3</v>
      </c>
      <c r="DA355" s="63">
        <v>5.8704360189277202E-3</v>
      </c>
      <c r="DB355" s="63">
        <v>5.9806566249741696E-3</v>
      </c>
      <c r="DC355" s="63">
        <v>6.1417328668534098E-3</v>
      </c>
      <c r="DD355" s="63">
        <v>6.0810679427241096E-3</v>
      </c>
      <c r="DE355" s="63">
        <v>6.0746312707996896E-3</v>
      </c>
      <c r="DF355" s="63">
        <v>5.9334038446217704E-3</v>
      </c>
      <c r="DG355" s="63">
        <v>5.7613038569258798E-3</v>
      </c>
      <c r="DH355" s="63">
        <v>5.5374777838933503E-3</v>
      </c>
      <c r="DI355" s="63">
        <v>5.34101547406007E-3</v>
      </c>
      <c r="DJ355" s="63">
        <v>5.1188940345242599E-3</v>
      </c>
      <c r="DK355" s="63">
        <v>4.8287235026572596E-3</v>
      </c>
      <c r="DL355" s="63">
        <v>4.5766740707659801E-3</v>
      </c>
      <c r="DM355" s="63">
        <v>4.2782230239101103E-3</v>
      </c>
      <c r="DN355" s="63">
        <v>4.0667871807612303E-3</v>
      </c>
      <c r="DO355" s="63">
        <v>3.8527537773956899E-3</v>
      </c>
      <c r="DP355" s="63">
        <v>3.68602191739331E-3</v>
      </c>
      <c r="DQ355" s="63">
        <v>3.57138241515135E-3</v>
      </c>
      <c r="DR355" s="63">
        <v>3.4542738433266601E-3</v>
      </c>
      <c r="DS355" s="63">
        <v>3.3505756082844499E-3</v>
      </c>
      <c r="DT355" s="63">
        <v>3.2650671811837802E-3</v>
      </c>
      <c r="DU355" s="63">
        <v>3.1915064359118398E-3</v>
      </c>
      <c r="DV355" s="63">
        <v>3.0724200209585701E-3</v>
      </c>
      <c r="DW355" s="63">
        <v>3.1372181810801199E-3</v>
      </c>
      <c r="DX355" s="63">
        <v>3.0976997028758198E-3</v>
      </c>
      <c r="DY355" s="63">
        <v>3.03034434096607E-3</v>
      </c>
      <c r="DZ355" s="63">
        <v>2.96255206306931E-3</v>
      </c>
      <c r="EA355" s="63">
        <v>2.9654952911208998E-3</v>
      </c>
      <c r="EB355" s="63">
        <v>2.9259112184616301E-3</v>
      </c>
      <c r="EC355" s="63">
        <v>2.88784076821737E-3</v>
      </c>
      <c r="ED355" s="63">
        <v>2.8494021612114799E-3</v>
      </c>
      <c r="EE355" s="63">
        <v>2.8100987653253999E-3</v>
      </c>
      <c r="EF355" s="63">
        <v>2.7688122165418099E-3</v>
      </c>
      <c r="EG355" s="63">
        <v>2.72334806170658E-3</v>
      </c>
      <c r="EH355" s="63">
        <v>2.6774314810330299E-3</v>
      </c>
      <c r="EI355" s="63">
        <v>2.63150022718094E-3</v>
      </c>
      <c r="EJ355" s="63">
        <v>2.5863707762253901E-3</v>
      </c>
      <c r="EK355" s="63">
        <v>2.5417344305671101E-3</v>
      </c>
      <c r="EL355" s="63">
        <v>2.4973318581247902E-3</v>
      </c>
      <c r="EM355" s="63">
        <v>2.4542269919528301E-3</v>
      </c>
      <c r="EN355" s="63">
        <v>2.4104231644644101E-3</v>
      </c>
      <c r="EO355" s="63">
        <v>2.36609332089872E-3</v>
      </c>
      <c r="EP355" s="63">
        <v>2.3228508738087099E-3</v>
      </c>
      <c r="EQ355" s="63">
        <v>2.28056942278491E-3</v>
      </c>
      <c r="ER355" s="63">
        <v>2.2412795434824098E-3</v>
      </c>
      <c r="ES355" s="63">
        <v>2.2037709371081301E-3</v>
      </c>
      <c r="ET355" s="63">
        <v>2.1690975688644499E-3</v>
      </c>
      <c r="EU355" s="63">
        <v>2.1372108357583701E-3</v>
      </c>
      <c r="EV355" s="63">
        <v>2.1057063525850698E-3</v>
      </c>
      <c r="EW355" s="63">
        <v>2.07496382331941E-3</v>
      </c>
      <c r="EX355" s="63">
        <v>2.0457474676729499E-3</v>
      </c>
      <c r="EY355" s="63">
        <v>2.0178171629450501E-3</v>
      </c>
      <c r="EZ355" s="63">
        <v>1.9895701905844601E-3</v>
      </c>
      <c r="FA355" s="63">
        <v>1.9622758148606502E-3</v>
      </c>
      <c r="FB355" s="63">
        <v>1.93408918512772E-3</v>
      </c>
      <c r="FC355" s="63">
        <v>1.9074158748028001E-3</v>
      </c>
      <c r="FD355" s="63">
        <v>1.88089455651569E-3</v>
      </c>
      <c r="FE355" s="63">
        <v>1.8536302511269801E-3</v>
      </c>
      <c r="FF355" s="63">
        <v>1.8273808552343701E-3</v>
      </c>
      <c r="FG355" s="63">
        <v>1.80040754319374E-3</v>
      </c>
      <c r="FH355" s="63">
        <v>1.7734263019797401E-3</v>
      </c>
      <c r="FI355" s="63">
        <v>1.7461920699927099E-3</v>
      </c>
      <c r="FJ355" s="63">
        <v>1.7180068094237899E-3</v>
      </c>
      <c r="FK355" s="63">
        <v>1.6905039199923201E-3</v>
      </c>
      <c r="FL355" s="63">
        <v>1.66297053013536E-3</v>
      </c>
      <c r="FM355" s="63">
        <v>1.63627809082509E-3</v>
      </c>
      <c r="FN355" s="63">
        <v>1.6104261533213099E-3</v>
      </c>
      <c r="FO355" s="63">
        <v>1.58474493898822E-3</v>
      </c>
      <c r="FP355" s="63">
        <v>1.55924621309517E-3</v>
      </c>
      <c r="FQ355" s="63">
        <v>1.53501665260071E-3</v>
      </c>
      <c r="FR355" s="63">
        <v>1.5101610035914499E-3</v>
      </c>
      <c r="FS355" s="63">
        <v>1.4874308724896199E-3</v>
      </c>
      <c r="FT355" s="63">
        <v>1.46393220281443E-3</v>
      </c>
      <c r="FU355" s="63">
        <v>1.44114067368329E-3</v>
      </c>
      <c r="FV355" s="63">
        <v>1.41903675283999E-3</v>
      </c>
      <c r="FW355" s="63">
        <v>1.3976205559623101E-3</v>
      </c>
      <c r="FX355" s="63">
        <v>1.37646144045652E-3</v>
      </c>
      <c r="FY355" s="63">
        <v>1.3556828696424899E-3</v>
      </c>
      <c r="FZ355" s="63">
        <v>1.33589111483488E-3</v>
      </c>
      <c r="GA355" s="63">
        <v>1.31618187936324E-3</v>
      </c>
      <c r="GB355" s="63">
        <v>1.29604460274074E-3</v>
      </c>
      <c r="GC355" s="63">
        <v>1.27682358393842E-3</v>
      </c>
      <c r="GD355" s="63">
        <v>1.2577006717232799E-3</v>
      </c>
      <c r="GE355" s="63">
        <v>1.2392385261863999E-3</v>
      </c>
      <c r="GF355" s="63">
        <v>1.22217117287975E-3</v>
      </c>
      <c r="GG355" s="63">
        <v>1.2033669211049499E-3</v>
      </c>
      <c r="GH355" s="63">
        <v>1.18663745907928E-3</v>
      </c>
      <c r="GI355" s="63">
        <v>1.17010450850318E-3</v>
      </c>
      <c r="GJ355" s="63">
        <v>1.1532696708614701E-3</v>
      </c>
      <c r="GK355" s="63">
        <v>1.1375698765508399E-3</v>
      </c>
      <c r="GL355" s="63">
        <v>1.1220902371121E-3</v>
      </c>
      <c r="GM355" s="63">
        <v>1.1067232811115099E-3</v>
      </c>
      <c r="GN355" s="63">
        <v>1.09117646155253E-3</v>
      </c>
      <c r="GO355" s="63">
        <v>1.07549979372642E-3</v>
      </c>
      <c r="GP355" s="63">
        <v>1.06086801298643E-3</v>
      </c>
      <c r="GQ355" s="63">
        <v>1.0453161631341901E-3</v>
      </c>
      <c r="GR355" s="63">
        <v>1.03031682847013E-3</v>
      </c>
      <c r="GS355" s="63">
        <v>1.0150101459879099E-3</v>
      </c>
      <c r="GT355" s="63">
        <v>1.00042686564078E-3</v>
      </c>
      <c r="GU355" s="63">
        <v>9.8666279492528393E-4</v>
      </c>
      <c r="GV355" s="63">
        <v>9.7224967015658898E-4</v>
      </c>
      <c r="GW355" s="63">
        <v>9.5846755286813502E-4</v>
      </c>
      <c r="GX355" s="63">
        <v>9.4621843734906601E-4</v>
      </c>
    </row>
    <row r="356" spans="1:206" customFormat="1">
      <c r="A356" s="181" t="s">
        <v>224</v>
      </c>
      <c r="B356" t="s">
        <v>3547</v>
      </c>
      <c r="C356" t="s">
        <v>3533</v>
      </c>
      <c r="D356" s="187" t="s">
        <v>3562</v>
      </c>
      <c r="E356" t="s">
        <v>1080</v>
      </c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>
        <v>9.8120916002711993E-3</v>
      </c>
      <c r="BE356" s="63">
        <v>9.7409426951454697E-3</v>
      </c>
      <c r="BF356" s="63">
        <v>9.6228732997719196E-3</v>
      </c>
      <c r="BG356" s="63">
        <v>9.4776408409340592E-3</v>
      </c>
      <c r="BH356" s="63">
        <v>9.3499760937158904E-3</v>
      </c>
      <c r="BI356" s="63">
        <v>9.1961746569331898E-3</v>
      </c>
      <c r="BJ356" s="63">
        <v>9.0777578294734297E-3</v>
      </c>
      <c r="BK356" s="63">
        <v>9.0646531089852694E-3</v>
      </c>
      <c r="BL356" s="63">
        <v>9.03789460855349E-3</v>
      </c>
      <c r="BM356" s="63">
        <v>8.7955827949606404E-3</v>
      </c>
      <c r="BN356" s="63">
        <v>8.7378376994608001E-3</v>
      </c>
      <c r="BO356" s="63">
        <v>8.5710405327548908E-3</v>
      </c>
      <c r="BP356" s="63">
        <v>8.4941005318319406E-3</v>
      </c>
      <c r="BQ356" s="63">
        <v>8.3644475959545397E-3</v>
      </c>
      <c r="BR356" s="63">
        <v>8.1806434682752793E-3</v>
      </c>
      <c r="BS356" s="63">
        <v>8.1609643706804305E-3</v>
      </c>
      <c r="BT356" s="63">
        <v>8.2065857014466097E-3</v>
      </c>
      <c r="BU356" s="63">
        <v>8.1280561818697205E-3</v>
      </c>
      <c r="BV356" s="63">
        <v>8.0029209388059897E-3</v>
      </c>
      <c r="BW356" s="63">
        <v>7.9516439853053594E-3</v>
      </c>
      <c r="BX356" s="63">
        <v>7.8468082432924507E-3</v>
      </c>
      <c r="BY356" s="63">
        <v>7.65365017048583E-3</v>
      </c>
      <c r="BZ356" s="63">
        <v>7.7080493472338803E-3</v>
      </c>
      <c r="CA356" s="63">
        <v>7.4473300110214496E-3</v>
      </c>
      <c r="CB356" s="63">
        <v>7.2990814852917198E-3</v>
      </c>
      <c r="CC356" s="63">
        <v>7.1726804636315202E-3</v>
      </c>
      <c r="CD356" s="63">
        <v>6.9214373353870999E-3</v>
      </c>
      <c r="CE356" s="63">
        <v>6.70269043541513E-3</v>
      </c>
      <c r="CF356" s="63">
        <v>6.5385507699729003E-3</v>
      </c>
      <c r="CG356" s="63">
        <v>6.4005285984723003E-3</v>
      </c>
      <c r="CH356" s="63">
        <v>6.2653680624310598E-3</v>
      </c>
      <c r="CI356" s="63">
        <v>6.1498455537574498E-3</v>
      </c>
      <c r="CJ356" s="63">
        <v>6.0644550301978102E-3</v>
      </c>
      <c r="CK356" s="63">
        <v>6.19528286566964E-3</v>
      </c>
      <c r="CL356" s="63">
        <v>6.18041292821236E-3</v>
      </c>
      <c r="CM356" s="63">
        <v>6.1277587578090599E-3</v>
      </c>
      <c r="CN356" s="63">
        <v>6.0673184542266202E-3</v>
      </c>
      <c r="CO356" s="63">
        <v>6.1159202615183898E-3</v>
      </c>
      <c r="CP356" s="63">
        <v>6.0955004659044099E-3</v>
      </c>
      <c r="CQ356" s="63">
        <v>5.9637582625803598E-3</v>
      </c>
      <c r="CR356" s="63">
        <v>5.9981549542313696E-3</v>
      </c>
      <c r="CS356" s="63">
        <v>6.0984357571397304E-3</v>
      </c>
      <c r="CT356" s="63">
        <v>6.2752461195508804E-3</v>
      </c>
      <c r="CU356" s="63">
        <v>6.3028671658576802E-3</v>
      </c>
      <c r="CV356" s="63">
        <v>7.1810560472748202E-3</v>
      </c>
      <c r="CW356" s="63">
        <v>6.2774954906406602E-3</v>
      </c>
      <c r="CX356" s="63">
        <v>6.4768713920607601E-3</v>
      </c>
      <c r="CY356" s="63">
        <v>6.6050228274635199E-3</v>
      </c>
      <c r="CZ356" s="63">
        <v>6.9259192785816699E-3</v>
      </c>
      <c r="DA356" s="63">
        <v>6.8490642379954898E-3</v>
      </c>
      <c r="DB356" s="63">
        <v>7.0016817592520302E-3</v>
      </c>
      <c r="DC356" s="63">
        <v>7.26239068619303E-3</v>
      </c>
      <c r="DD356" s="63">
        <v>7.2643295780233496E-3</v>
      </c>
      <c r="DE356" s="63">
        <v>7.3627923186490897E-3</v>
      </c>
      <c r="DF356" s="63">
        <v>7.2189870191757804E-3</v>
      </c>
      <c r="DG356" s="63">
        <v>6.99549413283418E-3</v>
      </c>
      <c r="DH356" s="63">
        <v>6.6738227360196899E-3</v>
      </c>
      <c r="DI356" s="63">
        <v>6.4188190448196299E-3</v>
      </c>
      <c r="DJ356" s="63">
        <v>6.1443462578282598E-3</v>
      </c>
      <c r="DK356" s="63">
        <v>5.7808326632671899E-3</v>
      </c>
      <c r="DL356" s="63">
        <v>5.4781991545678702E-3</v>
      </c>
      <c r="DM356" s="63">
        <v>5.1359185019490498E-3</v>
      </c>
      <c r="DN356" s="63">
        <v>4.8968399769284696E-3</v>
      </c>
      <c r="DO356" s="63">
        <v>4.6344829374183804E-3</v>
      </c>
      <c r="DP356" s="63">
        <v>4.4342630109908496E-3</v>
      </c>
      <c r="DQ356" s="63">
        <v>4.2794990469156198E-3</v>
      </c>
      <c r="DR356" s="63">
        <v>4.1183065389682498E-3</v>
      </c>
      <c r="DS356" s="63">
        <v>3.9787641299787596E-3</v>
      </c>
      <c r="DT356" s="63">
        <v>3.84555716606198E-3</v>
      </c>
      <c r="DU356" s="63">
        <v>3.7301336705129699E-3</v>
      </c>
      <c r="DV356" s="63">
        <v>3.6067976406422698E-3</v>
      </c>
      <c r="DW356" s="63">
        <v>3.6947451505539301E-3</v>
      </c>
      <c r="DX356" s="63">
        <v>3.65309849251678E-3</v>
      </c>
      <c r="DY356" s="63">
        <v>3.57185597655299E-3</v>
      </c>
      <c r="DZ356" s="63">
        <v>3.47449801255755E-3</v>
      </c>
      <c r="EA356" s="63">
        <v>3.4700137695965298E-3</v>
      </c>
      <c r="EB356" s="63">
        <v>3.42722934193492E-3</v>
      </c>
      <c r="EC356" s="63">
        <v>3.3857677995161599E-3</v>
      </c>
      <c r="ED356" s="63">
        <v>3.3433976862515201E-3</v>
      </c>
      <c r="EE356" s="63">
        <v>3.3018243218597E-3</v>
      </c>
      <c r="EF356" s="63">
        <v>3.2604265858461202E-3</v>
      </c>
      <c r="EG356" s="63">
        <v>3.2155429870662101E-3</v>
      </c>
      <c r="EH356" s="63">
        <v>3.1708528587779399E-3</v>
      </c>
      <c r="EI356" s="63">
        <v>3.1264163229287002E-3</v>
      </c>
      <c r="EJ356" s="63">
        <v>3.0807519496914302E-3</v>
      </c>
      <c r="EK356" s="63">
        <v>3.0340801335361199E-3</v>
      </c>
      <c r="EL356" s="63">
        <v>2.9869296566812E-3</v>
      </c>
      <c r="EM356" s="63">
        <v>2.94035984087E-3</v>
      </c>
      <c r="EN356" s="63">
        <v>2.8935707392163399E-3</v>
      </c>
      <c r="EO356" s="63">
        <v>2.84717535838347E-3</v>
      </c>
      <c r="EP356" s="63">
        <v>2.8010391928043601E-3</v>
      </c>
      <c r="EQ356" s="63">
        <v>2.7538328075012298E-3</v>
      </c>
      <c r="ER356" s="63">
        <v>2.70780532863827E-3</v>
      </c>
      <c r="ES356" s="63">
        <v>2.6611606974731999E-3</v>
      </c>
      <c r="ET356" s="63">
        <v>2.6152284784541802E-3</v>
      </c>
      <c r="EU356" s="63">
        <v>2.5706504033222899E-3</v>
      </c>
      <c r="EV356" s="63">
        <v>2.5274608880466601E-3</v>
      </c>
      <c r="EW356" s="63">
        <v>2.4869308038476998E-3</v>
      </c>
      <c r="EX356" s="63">
        <v>2.44886776429331E-3</v>
      </c>
      <c r="EY356" s="63">
        <v>2.4135603083225801E-3</v>
      </c>
      <c r="EZ356" s="63">
        <v>2.3795862163670102E-3</v>
      </c>
      <c r="FA356" s="63">
        <v>2.3473948101142899E-3</v>
      </c>
      <c r="FB356" s="63">
        <v>2.3142822114132601E-3</v>
      </c>
      <c r="FC356" s="63">
        <v>2.2834647862074401E-3</v>
      </c>
      <c r="FD356" s="63">
        <v>2.2536806430961298E-3</v>
      </c>
      <c r="FE356" s="63">
        <v>2.2235610767257202E-3</v>
      </c>
      <c r="FF356" s="63">
        <v>2.1945611904179698E-3</v>
      </c>
      <c r="FG356" s="63">
        <v>2.1651026023372598E-3</v>
      </c>
      <c r="FH356" s="63">
        <v>2.1359394927273701E-3</v>
      </c>
      <c r="FI356" s="63">
        <v>2.1066880428264401E-3</v>
      </c>
      <c r="FJ356" s="63">
        <v>2.0765443142176199E-3</v>
      </c>
      <c r="FK356" s="63">
        <v>2.0474040009402701E-3</v>
      </c>
      <c r="FL356" s="63">
        <v>2.0177998271532199E-3</v>
      </c>
      <c r="FM356" s="63">
        <v>1.9882241013867799E-3</v>
      </c>
      <c r="FN356" s="63">
        <v>1.9588399900997899E-3</v>
      </c>
      <c r="FO356" s="63">
        <v>1.92896768534385E-3</v>
      </c>
      <c r="FP356" s="63">
        <v>1.8983987169302701E-3</v>
      </c>
      <c r="FQ356" s="63">
        <v>1.86900125462134E-3</v>
      </c>
      <c r="FR356" s="63">
        <v>1.8392974789879499E-3</v>
      </c>
      <c r="FS356" s="63">
        <v>1.8117593090451001E-3</v>
      </c>
      <c r="FT356" s="63">
        <v>1.78328622934818E-3</v>
      </c>
      <c r="FU356" s="63">
        <v>1.7559207864664801E-3</v>
      </c>
      <c r="FV356" s="63">
        <v>1.7294583830371601E-3</v>
      </c>
      <c r="FW356" s="63">
        <v>1.70311491533379E-3</v>
      </c>
      <c r="FX356" s="63">
        <v>1.6771694359893701E-3</v>
      </c>
      <c r="FY356" s="63">
        <v>1.6516133802422701E-3</v>
      </c>
      <c r="FZ356" s="63">
        <v>1.6267394061131701E-3</v>
      </c>
      <c r="GA356" s="63">
        <v>1.60229241952857E-3</v>
      </c>
      <c r="GB356" s="63">
        <v>1.5778971514914799E-3</v>
      </c>
      <c r="GC356" s="63">
        <v>1.5546528822056301E-3</v>
      </c>
      <c r="GD356" s="63">
        <v>1.5314812711994599E-3</v>
      </c>
      <c r="GE356" s="63">
        <v>1.50928684919234E-3</v>
      </c>
      <c r="GF356" s="63">
        <v>1.48824025988255E-3</v>
      </c>
      <c r="GG356" s="63">
        <v>1.4648283218189201E-3</v>
      </c>
      <c r="GH356" s="63">
        <v>1.44377032226496E-3</v>
      </c>
      <c r="GI356" s="63">
        <v>1.4230396097853701E-3</v>
      </c>
      <c r="GJ356" s="63">
        <v>1.4020288004580499E-3</v>
      </c>
      <c r="GK356" s="63">
        <v>1.3824196786256101E-3</v>
      </c>
      <c r="GL356" s="63">
        <v>1.36321186935805E-3</v>
      </c>
      <c r="GM356" s="63">
        <v>1.34413611532323E-3</v>
      </c>
      <c r="GN356" s="63">
        <v>1.32493152934956E-3</v>
      </c>
      <c r="GO356" s="63">
        <v>1.3059542794876999E-3</v>
      </c>
      <c r="GP356" s="63">
        <v>1.28848863111254E-3</v>
      </c>
      <c r="GQ356" s="63">
        <v>1.2699458868805199E-3</v>
      </c>
      <c r="GR356" s="63">
        <v>1.2521412018168599E-3</v>
      </c>
      <c r="GS356" s="63">
        <v>1.2339340530796599E-3</v>
      </c>
      <c r="GT356" s="63">
        <v>1.21620059967241E-3</v>
      </c>
      <c r="GU356" s="63">
        <v>1.19917255090863E-3</v>
      </c>
      <c r="GV356" s="63">
        <v>1.1811982270275999E-3</v>
      </c>
      <c r="GW356" s="63">
        <v>1.16379077804818E-3</v>
      </c>
      <c r="GX356" s="63">
        <v>1.14794821253603E-3</v>
      </c>
    </row>
    <row r="357" spans="1:206" customFormat="1">
      <c r="A357" s="181" t="s">
        <v>224</v>
      </c>
      <c r="B357" t="s">
        <v>3547</v>
      </c>
      <c r="C357" t="s">
        <v>3533</v>
      </c>
      <c r="D357" s="187" t="s">
        <v>3562</v>
      </c>
      <c r="E357" t="s">
        <v>1081</v>
      </c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>
        <v>1.1085127790468399E-2</v>
      </c>
      <c r="BE357" s="63">
        <v>1.1009341355047501E-2</v>
      </c>
      <c r="BF357" s="63">
        <v>1.08766062872366E-2</v>
      </c>
      <c r="BG357" s="63">
        <v>1.07135630451909E-2</v>
      </c>
      <c r="BH357" s="63">
        <v>1.0577741052127601E-2</v>
      </c>
      <c r="BI357" s="63">
        <v>1.0406417103736999E-2</v>
      </c>
      <c r="BJ357" s="63">
        <v>1.0275799048666099E-2</v>
      </c>
      <c r="BK357" s="63">
        <v>1.0271619977877001E-2</v>
      </c>
      <c r="BL357" s="63">
        <v>1.02412234235418E-2</v>
      </c>
      <c r="BM357" s="63">
        <v>9.9661127525788994E-3</v>
      </c>
      <c r="BN357" s="63">
        <v>9.9036518465518003E-3</v>
      </c>
      <c r="BO357" s="63">
        <v>9.7297779368775393E-3</v>
      </c>
      <c r="BP357" s="63">
        <v>9.6428847975178998E-3</v>
      </c>
      <c r="BQ357" s="63">
        <v>9.5014936015990793E-3</v>
      </c>
      <c r="BR357" s="63">
        <v>9.2981011286211897E-3</v>
      </c>
      <c r="BS357" s="63">
        <v>9.2701018809274501E-3</v>
      </c>
      <c r="BT357" s="63">
        <v>9.3145250801020107E-3</v>
      </c>
      <c r="BU357" s="63">
        <v>9.2191889825025408E-3</v>
      </c>
      <c r="BV357" s="63">
        <v>9.0683788357546202E-3</v>
      </c>
      <c r="BW357" s="63">
        <v>9.0015494338640898E-3</v>
      </c>
      <c r="BX357" s="63">
        <v>8.8764036215662704E-3</v>
      </c>
      <c r="BY357" s="63">
        <v>8.6572703864395903E-3</v>
      </c>
      <c r="BZ357" s="63">
        <v>8.7130120727428005E-3</v>
      </c>
      <c r="CA357" s="63">
        <v>8.4507482266243193E-3</v>
      </c>
      <c r="CB357" s="63">
        <v>8.3145503453488905E-3</v>
      </c>
      <c r="CC357" s="63">
        <v>8.2115174932825899E-3</v>
      </c>
      <c r="CD357" s="63">
        <v>7.9652219013104705E-3</v>
      </c>
      <c r="CE357" s="63">
        <v>7.7535471027530096E-3</v>
      </c>
      <c r="CF357" s="63">
        <v>7.6001441504745396E-3</v>
      </c>
      <c r="CG357" s="63">
        <v>7.4594844227928499E-3</v>
      </c>
      <c r="CH357" s="63">
        <v>7.3169287131088804E-3</v>
      </c>
      <c r="CI357" s="63">
        <v>7.1805370791084297E-3</v>
      </c>
      <c r="CJ357" s="63">
        <v>7.0750005433161903E-3</v>
      </c>
      <c r="CK357" s="63">
        <v>7.2317571111478298E-3</v>
      </c>
      <c r="CL357" s="63">
        <v>7.2222132098153403E-3</v>
      </c>
      <c r="CM357" s="63">
        <v>7.1571950019341203E-3</v>
      </c>
      <c r="CN357" s="63">
        <v>7.0866603357639998E-3</v>
      </c>
      <c r="CO357" s="63">
        <v>7.12370334185155E-3</v>
      </c>
      <c r="CP357" s="63">
        <v>7.0959661228280598E-3</v>
      </c>
      <c r="CQ357" s="63">
        <v>6.9402954603590703E-3</v>
      </c>
      <c r="CR357" s="63">
        <v>6.98080329805662E-3</v>
      </c>
      <c r="CS357" s="63">
        <v>7.0999229265456699E-3</v>
      </c>
      <c r="CT357" s="63">
        <v>7.30627656082607E-3</v>
      </c>
      <c r="CU357" s="63">
        <v>7.3542484153305103E-3</v>
      </c>
      <c r="CV357" s="63">
        <v>8.3525765674871306E-3</v>
      </c>
      <c r="CW357" s="63">
        <v>7.3493305309774402E-3</v>
      </c>
      <c r="CX357" s="63">
        <v>7.5397765346333903E-3</v>
      </c>
      <c r="CY357" s="63">
        <v>7.6594560574009601E-3</v>
      </c>
      <c r="CZ357" s="63">
        <v>7.9951800904057204E-3</v>
      </c>
      <c r="DA357" s="63">
        <v>7.8533228569423394E-3</v>
      </c>
      <c r="DB357" s="63">
        <v>7.9075028481432399E-3</v>
      </c>
      <c r="DC357" s="63">
        <v>8.1285256973311903E-3</v>
      </c>
      <c r="DD357" s="63">
        <v>8.1855215068530503E-3</v>
      </c>
      <c r="DE357" s="63">
        <v>8.2909491611623497E-3</v>
      </c>
      <c r="DF357" s="63">
        <v>8.2343576150391701E-3</v>
      </c>
      <c r="DG357" s="63">
        <v>8.0696903811893501E-3</v>
      </c>
      <c r="DH357" s="63">
        <v>7.79332885088519E-3</v>
      </c>
      <c r="DI357" s="63">
        <v>7.4956153330060296E-3</v>
      </c>
      <c r="DJ357" s="63">
        <v>7.22263334938041E-3</v>
      </c>
      <c r="DK357" s="63">
        <v>6.8217483384376502E-3</v>
      </c>
      <c r="DL357" s="63">
        <v>6.4708535999010598E-3</v>
      </c>
      <c r="DM357" s="63">
        <v>6.0733754281949498E-3</v>
      </c>
      <c r="DN357" s="63">
        <v>5.7978098324115998E-3</v>
      </c>
      <c r="DO357" s="63">
        <v>5.5226733171818698E-3</v>
      </c>
      <c r="DP357" s="63">
        <v>5.29654994959281E-3</v>
      </c>
      <c r="DQ357" s="63">
        <v>5.1400483968070598E-3</v>
      </c>
      <c r="DR357" s="63">
        <v>4.9685676546725099E-3</v>
      </c>
      <c r="DS357" s="63">
        <v>4.8039821098729198E-3</v>
      </c>
      <c r="DT357" s="63">
        <v>4.66562620825999E-3</v>
      </c>
      <c r="DU357" s="63">
        <v>4.5289017536771997E-3</v>
      </c>
      <c r="DV357" s="63">
        <v>4.4393994325616099E-3</v>
      </c>
      <c r="DW357" s="63">
        <v>4.5772026649899102E-3</v>
      </c>
      <c r="DX357" s="63">
        <v>4.4952905403015404E-3</v>
      </c>
      <c r="DY357" s="63">
        <v>4.3465876011453504E-3</v>
      </c>
      <c r="DZ357" s="63">
        <v>4.1859456887607203E-3</v>
      </c>
      <c r="EA357" s="63">
        <v>4.1528703343280196E-3</v>
      </c>
      <c r="EB357" s="63">
        <v>4.0976432223620704E-3</v>
      </c>
      <c r="EC357" s="63">
        <v>4.0468510530181903E-3</v>
      </c>
      <c r="ED357" s="63">
        <v>3.9980873982430496E-3</v>
      </c>
      <c r="EE357" s="63">
        <v>3.9505832642108604E-3</v>
      </c>
      <c r="EF357" s="63">
        <v>3.9040715612698399E-3</v>
      </c>
      <c r="EG357" s="63">
        <v>3.8565315126009398E-3</v>
      </c>
      <c r="EH357" s="63">
        <v>3.8086019204540199E-3</v>
      </c>
      <c r="EI357" s="63">
        <v>3.7606020379495498E-3</v>
      </c>
      <c r="EJ357" s="63">
        <v>3.71312025958109E-3</v>
      </c>
      <c r="EK357" s="63">
        <v>3.66648511861515E-3</v>
      </c>
      <c r="EL357" s="63">
        <v>3.61978033763404E-3</v>
      </c>
      <c r="EM357" s="63">
        <v>3.5745091599403101E-3</v>
      </c>
      <c r="EN357" s="63">
        <v>3.5287416304116202E-3</v>
      </c>
      <c r="EO357" s="63">
        <v>3.4815042180938701E-3</v>
      </c>
      <c r="EP357" s="63">
        <v>3.43340481544188E-3</v>
      </c>
      <c r="EQ357" s="63">
        <v>3.3836304230426099E-3</v>
      </c>
      <c r="ER357" s="63">
        <v>3.3344573233624101E-3</v>
      </c>
      <c r="ES357" s="63">
        <v>3.28544756673499E-3</v>
      </c>
      <c r="ET357" s="63">
        <v>3.2382669341948301E-3</v>
      </c>
      <c r="EU357" s="63">
        <v>3.1913461908224601E-3</v>
      </c>
      <c r="EV357" s="63">
        <v>3.1436664186318998E-3</v>
      </c>
      <c r="EW357" s="63">
        <v>3.0961477490658502E-3</v>
      </c>
      <c r="EX357" s="63">
        <v>3.0483014319092898E-3</v>
      </c>
      <c r="EY357" s="63">
        <v>3.0005367128804299E-3</v>
      </c>
      <c r="EZ357" s="63">
        <v>2.9523389013599599E-3</v>
      </c>
      <c r="FA357" s="63">
        <v>2.9071825704416101E-3</v>
      </c>
      <c r="FB357" s="63">
        <v>2.86319088101513E-3</v>
      </c>
      <c r="FC357" s="63">
        <v>2.8226838818528801E-3</v>
      </c>
      <c r="FD357" s="63">
        <v>2.7847731253088002E-3</v>
      </c>
      <c r="FE357" s="63">
        <v>2.7484704907490801E-3</v>
      </c>
      <c r="FF357" s="63">
        <v>2.7140815615147602E-3</v>
      </c>
      <c r="FG357" s="63">
        <v>2.6792322400082101E-3</v>
      </c>
      <c r="FH357" s="63">
        <v>2.64531564541129E-3</v>
      </c>
      <c r="FI357" s="63">
        <v>2.61229155799626E-3</v>
      </c>
      <c r="FJ357" s="63">
        <v>2.5788643724637401E-3</v>
      </c>
      <c r="FK357" s="63">
        <v>2.5465472211329801E-3</v>
      </c>
      <c r="FL357" s="63">
        <v>2.5140352591886501E-3</v>
      </c>
      <c r="FM357" s="63">
        <v>2.4819723531568001E-3</v>
      </c>
      <c r="FN357" s="63">
        <v>2.4501776662012799E-3</v>
      </c>
      <c r="FO357" s="63">
        <v>2.4179612361831899E-3</v>
      </c>
      <c r="FP357" s="63">
        <v>2.3850924674315298E-3</v>
      </c>
      <c r="FQ357" s="63">
        <v>2.3532044851253802E-3</v>
      </c>
      <c r="FR357" s="63">
        <v>2.3200121821242E-3</v>
      </c>
      <c r="FS357" s="63">
        <v>2.2882564650318102E-3</v>
      </c>
      <c r="FT357" s="63">
        <v>2.2548255890758799E-3</v>
      </c>
      <c r="FU357" s="63">
        <v>2.2216554991537E-3</v>
      </c>
      <c r="FV357" s="63">
        <v>2.1895582627776298E-3</v>
      </c>
      <c r="FW357" s="63">
        <v>2.1577678305992301E-3</v>
      </c>
      <c r="FX357" s="63">
        <v>2.1262831789029E-3</v>
      </c>
      <c r="FY357" s="63">
        <v>2.0952078537598401E-3</v>
      </c>
      <c r="FZ357" s="63">
        <v>2.0651873010570101E-3</v>
      </c>
      <c r="GA357" s="63">
        <v>2.0355777203716501E-3</v>
      </c>
      <c r="GB357" s="63">
        <v>2.0053827326067201E-3</v>
      </c>
      <c r="GC357" s="63">
        <v>1.9766262960417701E-3</v>
      </c>
      <c r="GD357" s="63">
        <v>1.94778432908478E-3</v>
      </c>
      <c r="GE357" s="63">
        <v>1.9197145349065599E-3</v>
      </c>
      <c r="GF357" s="63">
        <v>1.8931558505179201E-3</v>
      </c>
      <c r="GG357" s="63">
        <v>1.8645847772441001E-3</v>
      </c>
      <c r="GH357" s="63">
        <v>1.83867562362966E-3</v>
      </c>
      <c r="GI357" s="63">
        <v>1.8130693534584E-3</v>
      </c>
      <c r="GJ357" s="63">
        <v>1.78736727632637E-3</v>
      </c>
      <c r="GK357" s="63">
        <v>1.76289998112785E-3</v>
      </c>
      <c r="GL357" s="63">
        <v>1.73835524817357E-3</v>
      </c>
      <c r="GM357" s="63">
        <v>1.7139057293378899E-3</v>
      </c>
      <c r="GN357" s="63">
        <v>1.6895709591099599E-3</v>
      </c>
      <c r="GO357" s="63">
        <v>1.6654728518281901E-3</v>
      </c>
      <c r="GP357" s="63">
        <v>1.6431854983943799E-3</v>
      </c>
      <c r="GQ357" s="63">
        <v>1.6199025514017701E-3</v>
      </c>
      <c r="GR357" s="63">
        <v>1.5974636943237701E-3</v>
      </c>
      <c r="GS357" s="63">
        <v>1.57458547169244E-3</v>
      </c>
      <c r="GT357" s="63">
        <v>1.55271847550396E-3</v>
      </c>
      <c r="GU357" s="63">
        <v>1.53192778364485E-3</v>
      </c>
      <c r="GV357" s="63">
        <v>1.5099501310817201E-3</v>
      </c>
      <c r="GW357" s="63">
        <v>1.488855989962E-3</v>
      </c>
      <c r="GX357" s="63">
        <v>1.4694519658457999E-3</v>
      </c>
    </row>
    <row r="358" spans="1:206" customFormat="1">
      <c r="A358" s="181" t="s">
        <v>224</v>
      </c>
      <c r="B358" t="s">
        <v>3547</v>
      </c>
      <c r="C358" t="s">
        <v>3533</v>
      </c>
      <c r="D358" s="187" t="s">
        <v>3562</v>
      </c>
      <c r="E358" t="s">
        <v>1082</v>
      </c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>
        <v>1.21717208867194E-2</v>
      </c>
      <c r="BE358" s="63">
        <v>1.2092183423686301E-2</v>
      </c>
      <c r="BF358" s="63">
        <v>1.19517769850575E-2</v>
      </c>
      <c r="BG358" s="63">
        <v>1.1764300386380201E-2</v>
      </c>
      <c r="BH358" s="63">
        <v>1.1635955237873001E-2</v>
      </c>
      <c r="BI358" s="63">
        <v>1.1459118108981099E-2</v>
      </c>
      <c r="BJ358" s="63">
        <v>1.13262215509545E-2</v>
      </c>
      <c r="BK358" s="63">
        <v>1.1352990191921999E-2</v>
      </c>
      <c r="BL358" s="63">
        <v>1.1312920531368099E-2</v>
      </c>
      <c r="BM358" s="63">
        <v>1.10030458433954E-2</v>
      </c>
      <c r="BN358" s="63">
        <v>1.09477961012575E-2</v>
      </c>
      <c r="BO358" s="63">
        <v>1.0787031814235499E-2</v>
      </c>
      <c r="BP358" s="63">
        <v>1.06876736968368E-2</v>
      </c>
      <c r="BQ358" s="63">
        <v>1.05395778415441E-2</v>
      </c>
      <c r="BR358" s="63">
        <v>1.03375261252054E-2</v>
      </c>
      <c r="BS358" s="63">
        <v>1.03121003515332E-2</v>
      </c>
      <c r="BT358" s="63">
        <v>1.0368495777583499E-2</v>
      </c>
      <c r="BU358" s="63">
        <v>1.02838229134585E-2</v>
      </c>
      <c r="BV358" s="63">
        <v>1.01145380685381E-2</v>
      </c>
      <c r="BW358" s="63">
        <v>1.0049868777835501E-2</v>
      </c>
      <c r="BX358" s="63">
        <v>9.9011914041232402E-3</v>
      </c>
      <c r="BY358" s="63">
        <v>9.6773732396664893E-3</v>
      </c>
      <c r="BZ358" s="63">
        <v>9.7206211578551999E-3</v>
      </c>
      <c r="CA358" s="63">
        <v>9.4339506108606502E-3</v>
      </c>
      <c r="CB358" s="63">
        <v>9.2940848250356398E-3</v>
      </c>
      <c r="CC358" s="63">
        <v>9.1819475708482708E-3</v>
      </c>
      <c r="CD358" s="63">
        <v>8.9226916721730307E-3</v>
      </c>
      <c r="CE358" s="63">
        <v>8.7116009869520096E-3</v>
      </c>
      <c r="CF358" s="63">
        <v>8.5731111263598996E-3</v>
      </c>
      <c r="CG358" s="63">
        <v>8.4464752034730094E-3</v>
      </c>
      <c r="CH358" s="63">
        <v>8.3301638949752101E-3</v>
      </c>
      <c r="CI358" s="63">
        <v>8.2148178582471497E-3</v>
      </c>
      <c r="CJ358" s="63">
        <v>8.1483010649102301E-3</v>
      </c>
      <c r="CK358" s="63">
        <v>8.3809601926318998E-3</v>
      </c>
      <c r="CL358" s="63">
        <v>8.4013573634502004E-3</v>
      </c>
      <c r="CM358" s="63">
        <v>8.3446647157003305E-3</v>
      </c>
      <c r="CN358" s="63">
        <v>8.2676949817820297E-3</v>
      </c>
      <c r="CO358" s="63">
        <v>8.2873124701623307E-3</v>
      </c>
      <c r="CP358" s="63">
        <v>8.26770895948363E-3</v>
      </c>
      <c r="CQ358" s="63">
        <v>8.0557560743275795E-3</v>
      </c>
      <c r="CR358" s="63">
        <v>8.08660218556434E-3</v>
      </c>
      <c r="CS358" s="63">
        <v>8.1968695973834004E-3</v>
      </c>
      <c r="CT358" s="63">
        <v>8.4120474470458801E-3</v>
      </c>
      <c r="CU358" s="63">
        <v>8.4559776048810497E-3</v>
      </c>
      <c r="CV358" s="63">
        <v>9.53142527216045E-3</v>
      </c>
      <c r="CW358" s="63">
        <v>8.4490155015084396E-3</v>
      </c>
      <c r="CX358" s="63">
        <v>8.6367620459573292E-3</v>
      </c>
      <c r="CY358" s="63">
        <v>8.7445985411062598E-3</v>
      </c>
      <c r="CZ358" s="63">
        <v>9.09306170954873E-3</v>
      </c>
      <c r="DA358" s="63">
        <v>8.89765897221418E-3</v>
      </c>
      <c r="DB358" s="63">
        <v>8.8721219933912809E-3</v>
      </c>
      <c r="DC358" s="63">
        <v>9.0550361211927007E-3</v>
      </c>
      <c r="DD358" s="63">
        <v>9.0116922081100795E-3</v>
      </c>
      <c r="DE358" s="63">
        <v>9.0556916938542894E-3</v>
      </c>
      <c r="DF358" s="63">
        <v>8.9806019010107308E-3</v>
      </c>
      <c r="DG358" s="63">
        <v>8.8248754228767295E-3</v>
      </c>
      <c r="DH358" s="63">
        <v>8.5831332445547998E-3</v>
      </c>
      <c r="DI358" s="63">
        <v>8.3935912975004103E-3</v>
      </c>
      <c r="DJ358" s="63">
        <v>8.1402943695652302E-3</v>
      </c>
      <c r="DK358" s="63">
        <v>7.79659912309564E-3</v>
      </c>
      <c r="DL358" s="63">
        <v>7.4633003386146502E-3</v>
      </c>
      <c r="DM358" s="63">
        <v>7.0992652304139696E-3</v>
      </c>
      <c r="DN358" s="63">
        <v>6.7973928588785301E-3</v>
      </c>
      <c r="DO358" s="63">
        <v>6.5610059580802297E-3</v>
      </c>
      <c r="DP358" s="63">
        <v>6.3355406042160797E-3</v>
      </c>
      <c r="DQ358" s="63">
        <v>6.1751619884789196E-3</v>
      </c>
      <c r="DR358" s="63">
        <v>6.0001430294732002E-3</v>
      </c>
      <c r="DS358" s="63">
        <v>5.8311473736019004E-3</v>
      </c>
      <c r="DT358" s="63">
        <v>5.6817951165430303E-3</v>
      </c>
      <c r="DU358" s="63">
        <v>5.5501746766155003E-3</v>
      </c>
      <c r="DV358" s="63">
        <v>5.5730490847747402E-3</v>
      </c>
      <c r="DW358" s="63">
        <v>5.80103218406673E-3</v>
      </c>
      <c r="DX358" s="63">
        <v>5.6686814708559897E-3</v>
      </c>
      <c r="DY358" s="63">
        <v>5.4337095841276101E-3</v>
      </c>
      <c r="DZ358" s="63">
        <v>5.2032125701735902E-3</v>
      </c>
      <c r="EA358" s="63">
        <v>5.1370213559324401E-3</v>
      </c>
      <c r="EB358" s="63">
        <v>5.0630291446602501E-3</v>
      </c>
      <c r="EC358" s="63">
        <v>4.9905780032675397E-3</v>
      </c>
      <c r="ED358" s="63">
        <v>4.9205439991945104E-3</v>
      </c>
      <c r="EE358" s="63">
        <v>4.8557246499330098E-3</v>
      </c>
      <c r="EF358" s="63">
        <v>4.7965874883264198E-3</v>
      </c>
      <c r="EG358" s="63">
        <v>4.7403241684546597E-3</v>
      </c>
      <c r="EH358" s="63">
        <v>4.6863955662100601E-3</v>
      </c>
      <c r="EI358" s="63">
        <v>4.6348870263529301E-3</v>
      </c>
      <c r="EJ358" s="63">
        <v>4.58428496665897E-3</v>
      </c>
      <c r="EK358" s="63">
        <v>4.5350407467740599E-3</v>
      </c>
      <c r="EL358" s="63">
        <v>4.4874881306413896E-3</v>
      </c>
      <c r="EM358" s="63">
        <v>4.4410643270915698E-3</v>
      </c>
      <c r="EN358" s="63">
        <v>4.3936225287767999E-3</v>
      </c>
      <c r="EO358" s="63">
        <v>4.3465250526030898E-3</v>
      </c>
      <c r="EP358" s="63">
        <v>4.30021702021262E-3</v>
      </c>
      <c r="EQ358" s="63">
        <v>4.2522957501012404E-3</v>
      </c>
      <c r="ER358" s="63">
        <v>4.2056373442774398E-3</v>
      </c>
      <c r="ES358" s="63">
        <v>4.15873979308665E-3</v>
      </c>
      <c r="ET358" s="63">
        <v>4.11183124344999E-3</v>
      </c>
      <c r="EU358" s="63">
        <v>4.0643037580528202E-3</v>
      </c>
      <c r="EV358" s="63">
        <v>4.0158676241291696E-3</v>
      </c>
      <c r="EW358" s="63">
        <v>3.9666566933636302E-3</v>
      </c>
      <c r="EX358" s="63">
        <v>3.9182882739848598E-3</v>
      </c>
      <c r="EY358" s="63">
        <v>3.8709756671393698E-3</v>
      </c>
      <c r="EZ358" s="63">
        <v>3.8214280346939499E-3</v>
      </c>
      <c r="FA358" s="63">
        <v>3.77265505686528E-3</v>
      </c>
      <c r="FB358" s="63">
        <v>3.7220883463487198E-3</v>
      </c>
      <c r="FC358" s="63">
        <v>3.6717490289860199E-3</v>
      </c>
      <c r="FD358" s="63">
        <v>3.6209185416679899E-3</v>
      </c>
      <c r="FE358" s="63">
        <v>3.5702268357787601E-3</v>
      </c>
      <c r="FF358" s="63">
        <v>3.5227621987245798E-3</v>
      </c>
      <c r="FG358" s="63">
        <v>3.4774706755764601E-3</v>
      </c>
      <c r="FH358" s="63">
        <v>3.4346305539009201E-3</v>
      </c>
      <c r="FI358" s="63">
        <v>3.3948075996469199E-3</v>
      </c>
      <c r="FJ358" s="63">
        <v>3.35674258908988E-3</v>
      </c>
      <c r="FK358" s="63">
        <v>3.3203292930386401E-3</v>
      </c>
      <c r="FL358" s="63">
        <v>3.2836467351677699E-3</v>
      </c>
      <c r="FM358" s="63">
        <v>3.24829888840034E-3</v>
      </c>
      <c r="FN358" s="63">
        <v>3.2138585047035398E-3</v>
      </c>
      <c r="FO358" s="63">
        <v>3.1792547331513802E-3</v>
      </c>
      <c r="FP358" s="63">
        <v>3.1439268912347202E-3</v>
      </c>
      <c r="FQ358" s="63">
        <v>3.1101397779641402E-3</v>
      </c>
      <c r="FR358" s="63">
        <v>3.0753080048786202E-3</v>
      </c>
      <c r="FS358" s="63">
        <v>3.0418123979750098E-3</v>
      </c>
      <c r="FT358" s="63">
        <v>3.0068428829738902E-3</v>
      </c>
      <c r="FU358" s="63">
        <v>2.9721198457474101E-3</v>
      </c>
      <c r="FV358" s="63">
        <v>2.9386337740624599E-3</v>
      </c>
      <c r="FW358" s="63">
        <v>2.9039368564753201E-3</v>
      </c>
      <c r="FX358" s="63">
        <v>2.86866996292569E-3</v>
      </c>
      <c r="FY358" s="63">
        <v>2.8333316194813101E-3</v>
      </c>
      <c r="FZ358" s="63">
        <v>2.79795230147659E-3</v>
      </c>
      <c r="GA358" s="63">
        <v>2.76274397229479E-3</v>
      </c>
      <c r="GB358" s="63">
        <v>2.72720645507384E-3</v>
      </c>
      <c r="GC358" s="63">
        <v>2.6930400968329998E-3</v>
      </c>
      <c r="GD358" s="63">
        <v>2.6585091634661398E-3</v>
      </c>
      <c r="GE358" s="63">
        <v>2.6252582461751099E-3</v>
      </c>
      <c r="GF358" s="63">
        <v>2.5934735602789901E-3</v>
      </c>
      <c r="GG358" s="63">
        <v>2.5587269589705101E-3</v>
      </c>
      <c r="GH358" s="63">
        <v>2.5270071404308501E-3</v>
      </c>
      <c r="GI358" s="63">
        <v>2.4953501709061598E-3</v>
      </c>
      <c r="GJ358" s="63">
        <v>2.4631026322198199E-3</v>
      </c>
      <c r="GK358" s="63">
        <v>2.43272301613753E-3</v>
      </c>
      <c r="GL358" s="63">
        <v>2.4027699468715498E-3</v>
      </c>
      <c r="GM358" s="63">
        <v>2.3727743710680199E-3</v>
      </c>
      <c r="GN358" s="63">
        <v>2.3430168625718402E-3</v>
      </c>
      <c r="GO358" s="63">
        <v>2.3136596701507899E-3</v>
      </c>
      <c r="GP358" s="63">
        <v>2.2858710201081101E-3</v>
      </c>
      <c r="GQ358" s="63">
        <v>2.25643107142043E-3</v>
      </c>
      <c r="GR358" s="63">
        <v>2.2278701468140599E-3</v>
      </c>
      <c r="GS358" s="63">
        <v>2.1990131702209698E-3</v>
      </c>
      <c r="GT358" s="63">
        <v>2.1714001368447699E-3</v>
      </c>
      <c r="GU358" s="63">
        <v>2.1451223185265699E-3</v>
      </c>
      <c r="GV358" s="63">
        <v>2.1176414419126701E-3</v>
      </c>
      <c r="GW358" s="63">
        <v>2.09118304141357E-3</v>
      </c>
      <c r="GX358" s="63">
        <v>2.06670399140764E-3</v>
      </c>
    </row>
    <row r="359" spans="1:206" customFormat="1">
      <c r="A359" s="181" t="s">
        <v>224</v>
      </c>
      <c r="B359" t="s">
        <v>3547</v>
      </c>
      <c r="C359" t="s">
        <v>3533</v>
      </c>
      <c r="D359" s="187" t="s">
        <v>3562</v>
      </c>
      <c r="E359" t="s">
        <v>1083</v>
      </c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>
        <v>1.3539531785417801E-2</v>
      </c>
      <c r="BE359" s="63">
        <v>1.3455705367818699E-2</v>
      </c>
      <c r="BF359" s="63">
        <v>1.3290716693539499E-2</v>
      </c>
      <c r="BG359" s="63">
        <v>1.30655709625355E-2</v>
      </c>
      <c r="BH359" s="63">
        <v>1.2923617436332E-2</v>
      </c>
      <c r="BI359" s="63">
        <v>1.2735912727922001E-2</v>
      </c>
      <c r="BJ359" s="63">
        <v>1.2596396443956701E-2</v>
      </c>
      <c r="BK359" s="63">
        <v>1.26649009954172E-2</v>
      </c>
      <c r="BL359" s="63">
        <v>1.2616936625841801E-2</v>
      </c>
      <c r="BM359" s="63">
        <v>1.2254588289096299E-2</v>
      </c>
      <c r="BN359" s="63">
        <v>1.2191675748374899E-2</v>
      </c>
      <c r="BO359" s="63">
        <v>1.20367052036532E-2</v>
      </c>
      <c r="BP359" s="63">
        <v>1.1947040975306101E-2</v>
      </c>
      <c r="BQ359" s="63">
        <v>1.1802343934528701E-2</v>
      </c>
      <c r="BR359" s="63">
        <v>1.1603099620799801E-2</v>
      </c>
      <c r="BS359" s="63">
        <v>1.1577784076004001E-2</v>
      </c>
      <c r="BT359" s="63">
        <v>1.16515954622699E-2</v>
      </c>
      <c r="BU359" s="63">
        <v>1.1569935250939601E-2</v>
      </c>
      <c r="BV359" s="63">
        <v>1.1375808496120099E-2</v>
      </c>
      <c r="BW359" s="63">
        <v>1.13160057826713E-2</v>
      </c>
      <c r="BX359" s="63">
        <v>1.1169084927124101E-2</v>
      </c>
      <c r="BY359" s="63">
        <v>1.09384720553647E-2</v>
      </c>
      <c r="BZ359" s="63">
        <v>1.0985898941374901E-2</v>
      </c>
      <c r="CA359" s="63">
        <v>1.0677555658626299E-2</v>
      </c>
      <c r="CB359" s="63">
        <v>1.0548591096200301E-2</v>
      </c>
      <c r="CC359" s="63">
        <v>1.04207596605005E-2</v>
      </c>
      <c r="CD359" s="63">
        <v>1.01252234677931E-2</v>
      </c>
      <c r="CE359" s="63">
        <v>9.8934776754138996E-3</v>
      </c>
      <c r="CF359" s="63">
        <v>9.7358839671620699E-3</v>
      </c>
      <c r="CG359" s="63">
        <v>9.5867840262221903E-3</v>
      </c>
      <c r="CH359" s="63">
        <v>9.45379327135616E-3</v>
      </c>
      <c r="CI359" s="63">
        <v>9.3298464717163198E-3</v>
      </c>
      <c r="CJ359" s="63">
        <v>9.2678601528742507E-3</v>
      </c>
      <c r="CK359" s="63">
        <v>9.5651416695488808E-3</v>
      </c>
      <c r="CL359" s="63">
        <v>9.6166064618271995E-3</v>
      </c>
      <c r="CM359" s="63">
        <v>9.5913815590657099E-3</v>
      </c>
      <c r="CN359" s="63">
        <v>9.5510119695075696E-3</v>
      </c>
      <c r="CO359" s="63">
        <v>9.5798391118854295E-3</v>
      </c>
      <c r="CP359" s="63">
        <v>9.6469381690229491E-3</v>
      </c>
      <c r="CQ359" s="63">
        <v>9.4044565394547797E-3</v>
      </c>
      <c r="CR359" s="63">
        <v>9.4496054683299892E-3</v>
      </c>
      <c r="CS359" s="63">
        <v>9.5537566100465897E-3</v>
      </c>
      <c r="CT359" s="63">
        <v>9.7671332772506399E-3</v>
      </c>
      <c r="CU359" s="63">
        <v>9.7806217968140104E-3</v>
      </c>
      <c r="CV359" s="63">
        <v>1.06505059937536E-2</v>
      </c>
      <c r="CW359" s="63">
        <v>9.7795419547085406E-3</v>
      </c>
      <c r="CX359" s="63">
        <v>9.9743342588196806E-3</v>
      </c>
      <c r="CY359" s="63">
        <v>1.00882390602834E-2</v>
      </c>
      <c r="CZ359" s="63">
        <v>1.0465439725368E-2</v>
      </c>
      <c r="DA359" s="63">
        <v>1.02306486342593E-2</v>
      </c>
      <c r="DB359" s="63">
        <v>1.0176309669343599E-2</v>
      </c>
      <c r="DC359" s="63">
        <v>1.03378675674063E-2</v>
      </c>
      <c r="DD359" s="63">
        <v>1.02834869252145E-2</v>
      </c>
      <c r="DE359" s="63">
        <v>1.02758950734662E-2</v>
      </c>
      <c r="DF359" s="63">
        <v>1.0186646544807301E-2</v>
      </c>
      <c r="DG359" s="63">
        <v>9.9855016301401197E-3</v>
      </c>
      <c r="DH359" s="63">
        <v>9.7195844648860601E-3</v>
      </c>
      <c r="DI359" s="63">
        <v>9.4709534054945501E-3</v>
      </c>
      <c r="DJ359" s="63">
        <v>9.2207306421972605E-3</v>
      </c>
      <c r="DK359" s="63">
        <v>8.8891370133259099E-3</v>
      </c>
      <c r="DL359" s="63">
        <v>8.6012730105639104E-3</v>
      </c>
      <c r="DM359" s="63">
        <v>8.2473367082591103E-3</v>
      </c>
      <c r="DN359" s="63">
        <v>7.9879301340434992E-3</v>
      </c>
      <c r="DO359" s="63">
        <v>7.7456719762729496E-3</v>
      </c>
      <c r="DP359" s="63">
        <v>7.5143773191397503E-3</v>
      </c>
      <c r="DQ359" s="63">
        <v>7.3519409789160302E-3</v>
      </c>
      <c r="DR359" s="63">
        <v>7.1586058209909204E-3</v>
      </c>
      <c r="DS359" s="63">
        <v>6.9797225971498103E-3</v>
      </c>
      <c r="DT359" s="63">
        <v>6.8385762839204998E-3</v>
      </c>
      <c r="DU359" s="63">
        <v>6.7062035298657502E-3</v>
      </c>
      <c r="DV359" s="63">
        <v>6.9291934910104599E-3</v>
      </c>
      <c r="DW359" s="63">
        <v>7.3412238194992003E-3</v>
      </c>
      <c r="DX359" s="63">
        <v>7.1138962511549204E-3</v>
      </c>
      <c r="DY359" s="63">
        <v>6.7056283193773604E-3</v>
      </c>
      <c r="DZ359" s="63">
        <v>6.3607849778206703E-3</v>
      </c>
      <c r="EA359" s="63">
        <v>6.2548825470648602E-3</v>
      </c>
      <c r="EB359" s="63">
        <v>6.1831027103789E-3</v>
      </c>
      <c r="EC359" s="63">
        <v>6.1126341215050999E-3</v>
      </c>
      <c r="ED359" s="63">
        <v>6.0422911746448203E-3</v>
      </c>
      <c r="EE359" s="63">
        <v>5.9715112523745896E-3</v>
      </c>
      <c r="EF359" s="63">
        <v>5.9001333696803802E-3</v>
      </c>
      <c r="EG359" s="63">
        <v>5.8273664137569597E-3</v>
      </c>
      <c r="EH359" s="63">
        <v>5.7539665700123803E-3</v>
      </c>
      <c r="EI359" s="63">
        <v>5.6837767957323799E-3</v>
      </c>
      <c r="EJ359" s="63">
        <v>5.6190421126184097E-3</v>
      </c>
      <c r="EK359" s="63">
        <v>5.5595486042829198E-3</v>
      </c>
      <c r="EL359" s="63">
        <v>5.5040568527436303E-3</v>
      </c>
      <c r="EM359" s="63">
        <v>5.4525382990215001E-3</v>
      </c>
      <c r="EN359" s="63">
        <v>5.4019400411617104E-3</v>
      </c>
      <c r="EO359" s="63">
        <v>5.3519891297289304E-3</v>
      </c>
      <c r="EP359" s="63">
        <v>5.3037754603604097E-3</v>
      </c>
      <c r="EQ359" s="63">
        <v>5.2561120105026797E-3</v>
      </c>
      <c r="ER359" s="63">
        <v>5.2094492099057999E-3</v>
      </c>
      <c r="ES359" s="63">
        <v>5.1622453900775304E-3</v>
      </c>
      <c r="ET359" s="63">
        <v>5.1171923112061203E-3</v>
      </c>
      <c r="EU359" s="63">
        <v>5.0724467480024599E-3</v>
      </c>
      <c r="EV359" s="63">
        <v>5.0266378869534504E-3</v>
      </c>
      <c r="EW359" s="63">
        <v>4.9799626450872398E-3</v>
      </c>
      <c r="EX359" s="63">
        <v>4.9334878413468198E-3</v>
      </c>
      <c r="EY359" s="63">
        <v>4.8857597234209099E-3</v>
      </c>
      <c r="EZ359" s="63">
        <v>4.83490288228607E-3</v>
      </c>
      <c r="FA359" s="63">
        <v>4.7851702716539702E-3</v>
      </c>
      <c r="FB359" s="63">
        <v>4.7328600894105E-3</v>
      </c>
      <c r="FC359" s="63">
        <v>4.68183560262976E-3</v>
      </c>
      <c r="FD359" s="63">
        <v>4.6312020155519504E-3</v>
      </c>
      <c r="FE359" s="63">
        <v>4.5790551781375501E-3</v>
      </c>
      <c r="FF359" s="63">
        <v>4.5266969516692696E-3</v>
      </c>
      <c r="FG359" s="63">
        <v>4.4731235840848498E-3</v>
      </c>
      <c r="FH359" s="63">
        <v>4.41798283679006E-3</v>
      </c>
      <c r="FI359" s="63">
        <v>4.3626009058858398E-3</v>
      </c>
      <c r="FJ359" s="63">
        <v>4.3070665869351498E-3</v>
      </c>
      <c r="FK359" s="63">
        <v>4.2547337674030796E-3</v>
      </c>
      <c r="FL359" s="63">
        <v>4.2053686515604099E-3</v>
      </c>
      <c r="FM359" s="63">
        <v>4.1594446308764301E-3</v>
      </c>
      <c r="FN359" s="63">
        <v>4.1165973504351701E-3</v>
      </c>
      <c r="FO359" s="63">
        <v>4.0758551481655204E-3</v>
      </c>
      <c r="FP359" s="63">
        <v>4.0351160716556997E-3</v>
      </c>
      <c r="FQ359" s="63">
        <v>3.99610238264036E-3</v>
      </c>
      <c r="FR359" s="63">
        <v>3.9567879396444098E-3</v>
      </c>
      <c r="FS359" s="63">
        <v>3.9192504948190902E-3</v>
      </c>
      <c r="FT359" s="63">
        <v>3.8809781110826901E-3</v>
      </c>
      <c r="FU359" s="63">
        <v>3.8428269110371898E-3</v>
      </c>
      <c r="FV359" s="63">
        <v>3.8067279456119002E-3</v>
      </c>
      <c r="FW359" s="63">
        <v>3.76932979657347E-3</v>
      </c>
      <c r="FX359" s="63">
        <v>3.73145508171758E-3</v>
      </c>
      <c r="FY359" s="63">
        <v>3.6940272580730099E-3</v>
      </c>
      <c r="FZ359" s="63">
        <v>3.6565000856130301E-3</v>
      </c>
      <c r="GA359" s="63">
        <v>3.6187663832017501E-3</v>
      </c>
      <c r="GB359" s="63">
        <v>3.5794482660553898E-3</v>
      </c>
      <c r="GC359" s="63">
        <v>3.5405469380142998E-3</v>
      </c>
      <c r="GD359" s="63">
        <v>3.5001523888116698E-3</v>
      </c>
      <c r="GE359" s="63">
        <v>3.4601778600589798E-3</v>
      </c>
      <c r="GF359" s="63">
        <v>3.4212589756379701E-3</v>
      </c>
      <c r="GG359" s="63">
        <v>3.3793521926917102E-3</v>
      </c>
      <c r="GH359" s="63">
        <v>3.34046468571654E-3</v>
      </c>
      <c r="GI359" s="63">
        <v>3.3011857035070199E-3</v>
      </c>
      <c r="GJ359" s="63">
        <v>3.2616234323220999E-3</v>
      </c>
      <c r="GK359" s="63">
        <v>3.2240583842613299E-3</v>
      </c>
      <c r="GL359" s="63">
        <v>3.1861544241611802E-3</v>
      </c>
      <c r="GM359" s="63">
        <v>3.1481348336307698E-3</v>
      </c>
      <c r="GN359" s="63">
        <v>3.11066857232001E-3</v>
      </c>
      <c r="GO359" s="63">
        <v>3.0731016676000499E-3</v>
      </c>
      <c r="GP359" s="63">
        <v>3.0375870364103799E-3</v>
      </c>
      <c r="GQ359" s="63">
        <v>3.0010724404387502E-3</v>
      </c>
      <c r="GR359" s="63">
        <v>2.9655595688852501E-3</v>
      </c>
      <c r="GS359" s="63">
        <v>2.9297249430494002E-3</v>
      </c>
      <c r="GT359" s="63">
        <v>2.8954782991512701E-3</v>
      </c>
      <c r="GU359" s="63">
        <v>2.8621412685696001E-3</v>
      </c>
      <c r="GV359" s="63">
        <v>2.8267771327722198E-3</v>
      </c>
      <c r="GW359" s="63">
        <v>2.7927144274452901E-3</v>
      </c>
      <c r="GX359" s="63">
        <v>2.76104599533376E-3</v>
      </c>
    </row>
    <row r="360" spans="1:206" customFormat="1">
      <c r="A360" s="181" t="s">
        <v>224</v>
      </c>
      <c r="B360" t="s">
        <v>3547</v>
      </c>
      <c r="C360" t="s">
        <v>3533</v>
      </c>
      <c r="D360" s="187" t="s">
        <v>3562</v>
      </c>
      <c r="E360" t="s">
        <v>1084</v>
      </c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>
        <v>1.7313027260560401E-2</v>
      </c>
      <c r="BE360" s="63">
        <v>1.72382363760549E-2</v>
      </c>
      <c r="BF360" s="63">
        <v>1.7040145526708399E-2</v>
      </c>
      <c r="BG360" s="63">
        <v>1.67720939502678E-2</v>
      </c>
      <c r="BH360" s="63">
        <v>1.6591818678909801E-2</v>
      </c>
      <c r="BI360" s="63">
        <v>1.6364110402927699E-2</v>
      </c>
      <c r="BJ360" s="63">
        <v>1.61874556180342E-2</v>
      </c>
      <c r="BK360" s="63">
        <v>1.63058027461103E-2</v>
      </c>
      <c r="BL360" s="63">
        <v>1.6225796459762101E-2</v>
      </c>
      <c r="BM360" s="63">
        <v>1.5765541199691299E-2</v>
      </c>
      <c r="BN360" s="63">
        <v>1.56863035591428E-2</v>
      </c>
      <c r="BO360" s="63">
        <v>1.5512025759666301E-2</v>
      </c>
      <c r="BP360" s="63">
        <v>1.54139263279858E-2</v>
      </c>
      <c r="BQ360" s="63">
        <v>1.52472754128989E-2</v>
      </c>
      <c r="BR360" s="63">
        <v>1.50147219740287E-2</v>
      </c>
      <c r="BS360" s="63">
        <v>1.4980732130107401E-2</v>
      </c>
      <c r="BT360" s="63">
        <v>1.50753618191661E-2</v>
      </c>
      <c r="BU360" s="63">
        <v>1.49731644823482E-2</v>
      </c>
      <c r="BV360" s="63">
        <v>1.47550623417038E-2</v>
      </c>
      <c r="BW360" s="63">
        <v>1.4694922762087601E-2</v>
      </c>
      <c r="BX360" s="63">
        <v>1.45293792657599E-2</v>
      </c>
      <c r="BY360" s="63">
        <v>1.42930818532885E-2</v>
      </c>
      <c r="BZ360" s="63">
        <v>1.4331510999434201E-2</v>
      </c>
      <c r="CA360" s="63">
        <v>1.39633466527325E-2</v>
      </c>
      <c r="CB360" s="63">
        <v>1.38279980883975E-2</v>
      </c>
      <c r="CC360" s="63">
        <v>1.3656175554778899E-2</v>
      </c>
      <c r="CD360" s="63">
        <v>1.32891568139619E-2</v>
      </c>
      <c r="CE360" s="63">
        <v>1.3020302118697201E-2</v>
      </c>
      <c r="CF360" s="63">
        <v>1.28352230618982E-2</v>
      </c>
      <c r="CG360" s="63">
        <v>1.2656421631696601E-2</v>
      </c>
      <c r="CH360" s="63">
        <v>1.2495060569845199E-2</v>
      </c>
      <c r="CI360" s="63">
        <v>1.2365077516214599E-2</v>
      </c>
      <c r="CJ360" s="63">
        <v>1.2264897518615999E-2</v>
      </c>
      <c r="CK360" s="63">
        <v>1.26105448473353E-2</v>
      </c>
      <c r="CL360" s="63">
        <v>1.2635829362515E-2</v>
      </c>
      <c r="CM360" s="63">
        <v>1.25782373451051E-2</v>
      </c>
      <c r="CN360" s="63">
        <v>1.25106040160899E-2</v>
      </c>
      <c r="CO360" s="63">
        <v>1.2468885661358699E-2</v>
      </c>
      <c r="CP360" s="63">
        <v>1.26077534162824E-2</v>
      </c>
      <c r="CQ360" s="63">
        <v>1.2314369242308901E-2</v>
      </c>
      <c r="CR360" s="63">
        <v>1.23846045735654E-2</v>
      </c>
      <c r="CS360" s="63">
        <v>1.25492401016101E-2</v>
      </c>
      <c r="CT360" s="63">
        <v>1.27977343621375E-2</v>
      </c>
      <c r="CU360" s="63">
        <v>1.28168903574371E-2</v>
      </c>
      <c r="CV360" s="63">
        <v>1.36075675964207E-2</v>
      </c>
      <c r="CW360" s="63">
        <v>1.2830724892354799E-2</v>
      </c>
      <c r="CX360" s="63">
        <v>1.29814289993449E-2</v>
      </c>
      <c r="CY360" s="63">
        <v>1.3048219412894999E-2</v>
      </c>
      <c r="CZ360" s="63">
        <v>1.3438635530302201E-2</v>
      </c>
      <c r="DA360" s="63">
        <v>1.3172081490952E-2</v>
      </c>
      <c r="DB360" s="63">
        <v>1.30974128699782E-2</v>
      </c>
      <c r="DC360" s="63">
        <v>1.3237105440541901E-2</v>
      </c>
      <c r="DD360" s="63">
        <v>1.3148795846859501E-2</v>
      </c>
      <c r="DE360" s="63">
        <v>1.3164748522329101E-2</v>
      </c>
      <c r="DF360" s="63">
        <v>1.3049058393328899E-2</v>
      </c>
      <c r="DG360" s="63">
        <v>1.28484331701278E-2</v>
      </c>
      <c r="DH360" s="63">
        <v>1.25397988463898E-2</v>
      </c>
      <c r="DI360" s="63">
        <v>1.2275613876028201E-2</v>
      </c>
      <c r="DJ360" s="63">
        <v>1.19886632549053E-2</v>
      </c>
      <c r="DK360" s="63">
        <v>1.1604881523762999E-2</v>
      </c>
      <c r="DL360" s="63">
        <v>1.1250007537425E-2</v>
      </c>
      <c r="DM360" s="63">
        <v>1.0873935686208199E-2</v>
      </c>
      <c r="DN360" s="63">
        <v>1.0550125085149201E-2</v>
      </c>
      <c r="DO360" s="63">
        <v>1.0282160820556699E-2</v>
      </c>
      <c r="DP360" s="63">
        <v>1.00053880899507E-2</v>
      </c>
      <c r="DQ360" s="63">
        <v>9.8440604126880191E-3</v>
      </c>
      <c r="DR360" s="63">
        <v>9.6068744518950297E-3</v>
      </c>
      <c r="DS360" s="63">
        <v>9.3986228318666803E-3</v>
      </c>
      <c r="DT360" s="63">
        <v>9.2375976700019707E-3</v>
      </c>
      <c r="DU360" s="63">
        <v>9.0613777919957804E-3</v>
      </c>
      <c r="DV360" s="63">
        <v>9.6418770156536399E-3</v>
      </c>
      <c r="DW360" s="63">
        <v>1.0294803511432599E-2</v>
      </c>
      <c r="DX360" s="63">
        <v>9.9771456345058504E-3</v>
      </c>
      <c r="DY360" s="63">
        <v>9.3223634150382002E-3</v>
      </c>
      <c r="DZ360" s="63">
        <v>8.7480921861596908E-3</v>
      </c>
      <c r="EA360" s="63">
        <v>8.5727286566326995E-3</v>
      </c>
      <c r="EB360" s="63">
        <v>8.4840004029684401E-3</v>
      </c>
      <c r="EC360" s="63">
        <v>8.3972196948146702E-3</v>
      </c>
      <c r="ED360" s="63">
        <v>8.3122566959175394E-3</v>
      </c>
      <c r="EE360" s="63">
        <v>8.2268787990565292E-3</v>
      </c>
      <c r="EF360" s="63">
        <v>8.1448271052411408E-3</v>
      </c>
      <c r="EG360" s="63">
        <v>8.0659637654650496E-3</v>
      </c>
      <c r="EH360" s="63">
        <v>7.9861255580737592E-3</v>
      </c>
      <c r="EI360" s="63">
        <v>7.9075425463713093E-3</v>
      </c>
      <c r="EJ360" s="63">
        <v>7.8295094461079493E-3</v>
      </c>
      <c r="EK360" s="63">
        <v>7.7497750003037496E-3</v>
      </c>
      <c r="EL360" s="63">
        <v>7.6687454960946803E-3</v>
      </c>
      <c r="EM360" s="63">
        <v>7.5891534864457799E-3</v>
      </c>
      <c r="EN360" s="63">
        <v>7.5117066986491003E-3</v>
      </c>
      <c r="EO360" s="63">
        <v>7.4408160857889396E-3</v>
      </c>
      <c r="EP360" s="63">
        <v>7.3760585242623796E-3</v>
      </c>
      <c r="EQ360" s="63">
        <v>7.3140988574372798E-3</v>
      </c>
      <c r="ER360" s="63">
        <v>7.2561265159504697E-3</v>
      </c>
      <c r="ES360" s="63">
        <v>7.1990536505944303E-3</v>
      </c>
      <c r="ET360" s="63">
        <v>7.1446425528707697E-3</v>
      </c>
      <c r="EU360" s="63">
        <v>7.0913272821597597E-3</v>
      </c>
      <c r="EV360" s="63">
        <v>7.0403425980584801E-3</v>
      </c>
      <c r="EW360" s="63">
        <v>6.9879232821400796E-3</v>
      </c>
      <c r="EX360" s="63">
        <v>6.9367440983597699E-3</v>
      </c>
      <c r="EY360" s="63">
        <v>6.8862831725758399E-3</v>
      </c>
      <c r="EZ360" s="63">
        <v>6.8334359833160602E-3</v>
      </c>
      <c r="FA360" s="63">
        <v>6.7817646978841298E-3</v>
      </c>
      <c r="FB360" s="63">
        <v>6.7272322159581599E-3</v>
      </c>
      <c r="FC360" s="63">
        <v>6.6721871532055702E-3</v>
      </c>
      <c r="FD360" s="63">
        <v>6.61452933625792E-3</v>
      </c>
      <c r="FE360" s="63">
        <v>6.55479091601004E-3</v>
      </c>
      <c r="FF360" s="63">
        <v>6.49453414823223E-3</v>
      </c>
      <c r="FG360" s="63">
        <v>6.4325403222460498E-3</v>
      </c>
      <c r="FH360" s="63">
        <v>6.3700279826415396E-3</v>
      </c>
      <c r="FI360" s="63">
        <v>6.3092298121163199E-3</v>
      </c>
      <c r="FJ360" s="63">
        <v>6.2462959501615603E-3</v>
      </c>
      <c r="FK360" s="63">
        <v>6.1821714598733401E-3</v>
      </c>
      <c r="FL360" s="63">
        <v>6.11731742567525E-3</v>
      </c>
      <c r="FM360" s="63">
        <v>6.0520045299162399E-3</v>
      </c>
      <c r="FN360" s="63">
        <v>5.9854531997689002E-3</v>
      </c>
      <c r="FO360" s="63">
        <v>5.9183152960374198E-3</v>
      </c>
      <c r="FP360" s="63">
        <v>5.8533690256418001E-3</v>
      </c>
      <c r="FQ360" s="63">
        <v>5.7947264657081596E-3</v>
      </c>
      <c r="FR360" s="63">
        <v>5.7375964496791899E-3</v>
      </c>
      <c r="FS360" s="63">
        <v>5.6846743023737803E-3</v>
      </c>
      <c r="FT360" s="63">
        <v>5.6345953097013202E-3</v>
      </c>
      <c r="FU360" s="63">
        <v>5.5851254500904699E-3</v>
      </c>
      <c r="FV360" s="63">
        <v>5.5386357394666703E-3</v>
      </c>
      <c r="FW360" s="63">
        <v>5.4910677258315204E-3</v>
      </c>
      <c r="FX360" s="63">
        <v>5.4441714198200097E-3</v>
      </c>
      <c r="FY360" s="63">
        <v>5.39906109016594E-3</v>
      </c>
      <c r="FZ360" s="63">
        <v>5.35362458508309E-3</v>
      </c>
      <c r="GA360" s="63">
        <v>5.3083303622639402E-3</v>
      </c>
      <c r="GB360" s="63">
        <v>5.2616087098728403E-3</v>
      </c>
      <c r="GC360" s="63">
        <v>5.2154303052318902E-3</v>
      </c>
      <c r="GD360" s="63">
        <v>5.1675246563372699E-3</v>
      </c>
      <c r="GE360" s="63">
        <v>5.1203229009216204E-3</v>
      </c>
      <c r="GF360" s="63">
        <v>5.0738178920895797E-3</v>
      </c>
      <c r="GG360" s="63">
        <v>5.0219527923811196E-3</v>
      </c>
      <c r="GH360" s="63">
        <v>4.9724945876495003E-3</v>
      </c>
      <c r="GI360" s="63">
        <v>4.92083129316352E-3</v>
      </c>
      <c r="GJ360" s="63">
        <v>4.86740051960163E-3</v>
      </c>
      <c r="GK360" s="63">
        <v>4.8160504170427802E-3</v>
      </c>
      <c r="GL360" s="63">
        <v>4.7643267074838598E-3</v>
      </c>
      <c r="GM360" s="63">
        <v>4.7118291870547196E-3</v>
      </c>
      <c r="GN360" s="63">
        <v>4.6599971269414E-3</v>
      </c>
      <c r="GO360" s="63">
        <v>4.6082929488719202E-3</v>
      </c>
      <c r="GP360" s="63">
        <v>4.5588183275519101E-3</v>
      </c>
      <c r="GQ360" s="63">
        <v>4.5072783932267203E-3</v>
      </c>
      <c r="GR360" s="63">
        <v>4.4571073480330903E-3</v>
      </c>
      <c r="GS360" s="63">
        <v>4.4066737572247897E-3</v>
      </c>
      <c r="GT360" s="63">
        <v>4.3577892325553204E-3</v>
      </c>
      <c r="GU360" s="63">
        <v>4.3102918030411396E-3</v>
      </c>
      <c r="GV360" s="63">
        <v>4.2611526719405299E-3</v>
      </c>
      <c r="GW360" s="63">
        <v>4.2137909344411896E-3</v>
      </c>
      <c r="GX360" s="63">
        <v>4.16940954038535E-3</v>
      </c>
    </row>
    <row r="361" spans="1:206" customFormat="1">
      <c r="A361" s="181" t="s">
        <v>224</v>
      </c>
      <c r="B361" t="s">
        <v>3547</v>
      </c>
      <c r="C361" t="s">
        <v>3533</v>
      </c>
      <c r="D361" s="187" t="s">
        <v>3562</v>
      </c>
      <c r="E361" t="s">
        <v>1085</v>
      </c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>
        <v>2.31026064290107E-2</v>
      </c>
      <c r="BE361" s="63">
        <v>2.2980554827211098E-2</v>
      </c>
      <c r="BF361" s="63">
        <v>2.27017281822538E-2</v>
      </c>
      <c r="BG361" s="63">
        <v>2.2317405287431299E-2</v>
      </c>
      <c r="BH361" s="63">
        <v>2.2082590277622501E-2</v>
      </c>
      <c r="BI361" s="63">
        <v>2.1803844401084502E-2</v>
      </c>
      <c r="BJ361" s="63">
        <v>2.1591715726761499E-2</v>
      </c>
      <c r="BK361" s="63">
        <v>2.17578803880418E-2</v>
      </c>
      <c r="BL361" s="63">
        <v>2.16478914559089E-2</v>
      </c>
      <c r="BM361" s="63">
        <v>2.1039787793864301E-2</v>
      </c>
      <c r="BN361" s="63">
        <v>2.0925123239291001E-2</v>
      </c>
      <c r="BO361" s="63">
        <v>2.0689484173880699E-2</v>
      </c>
      <c r="BP361" s="63">
        <v>2.05870800710591E-2</v>
      </c>
      <c r="BQ361" s="63">
        <v>2.0386884600722299E-2</v>
      </c>
      <c r="BR361" s="63">
        <v>2.0109244718913399E-2</v>
      </c>
      <c r="BS361" s="63">
        <v>2.00490580012746E-2</v>
      </c>
      <c r="BT361" s="63">
        <v>2.0162320476697599E-2</v>
      </c>
      <c r="BU361" s="63">
        <v>2.00134778085382E-2</v>
      </c>
      <c r="BV361" s="63">
        <v>1.9728948303017E-2</v>
      </c>
      <c r="BW361" s="63">
        <v>1.9649002828889699E-2</v>
      </c>
      <c r="BX361" s="63">
        <v>1.9472400598508199E-2</v>
      </c>
      <c r="BY361" s="63">
        <v>1.9176682084668301E-2</v>
      </c>
      <c r="BZ361" s="63">
        <v>1.9177647023327402E-2</v>
      </c>
      <c r="CA361" s="63">
        <v>1.87610472725975E-2</v>
      </c>
      <c r="CB361" s="63">
        <v>1.8614130776263799E-2</v>
      </c>
      <c r="CC361" s="63">
        <v>1.8367844947825201E-2</v>
      </c>
      <c r="CD361" s="63">
        <v>1.7875033674013899E-2</v>
      </c>
      <c r="CE361" s="63">
        <v>1.7520898820736999E-2</v>
      </c>
      <c r="CF361" s="63">
        <v>1.7298896532053801E-2</v>
      </c>
      <c r="CG361" s="63">
        <v>1.7070956376515699E-2</v>
      </c>
      <c r="CH361" s="63">
        <v>1.68684327600747E-2</v>
      </c>
      <c r="CI361" s="63">
        <v>1.6726345791365602E-2</v>
      </c>
      <c r="CJ361" s="63">
        <v>1.6595246153366799E-2</v>
      </c>
      <c r="CK361" s="63">
        <v>1.7042758872267999E-2</v>
      </c>
      <c r="CL361" s="63">
        <v>1.70470907280675E-2</v>
      </c>
      <c r="CM361" s="63">
        <v>1.6958277472996101E-2</v>
      </c>
      <c r="CN361" s="63">
        <v>1.6842974722499401E-2</v>
      </c>
      <c r="CO361" s="63">
        <v>1.6708066167755099E-2</v>
      </c>
      <c r="CP361" s="63">
        <v>1.69384937274712E-2</v>
      </c>
      <c r="CQ361" s="63">
        <v>1.6505551331811901E-2</v>
      </c>
      <c r="CR361" s="63">
        <v>1.6568372413961901E-2</v>
      </c>
      <c r="CS361" s="63">
        <v>1.6757282377172701E-2</v>
      </c>
      <c r="CT361" s="63">
        <v>1.7036990416841601E-2</v>
      </c>
      <c r="CU361" s="63">
        <v>1.7028808791744902E-2</v>
      </c>
      <c r="CV361" s="63">
        <v>1.78623767348637E-2</v>
      </c>
      <c r="CW361" s="63">
        <v>1.70907933974087E-2</v>
      </c>
      <c r="CX361" s="63">
        <v>1.7234992413143999E-2</v>
      </c>
      <c r="CY361" s="63">
        <v>1.7298443283189802E-2</v>
      </c>
      <c r="CZ361" s="63">
        <v>1.7740210746133901E-2</v>
      </c>
      <c r="DA361" s="63">
        <v>1.74083181123263E-2</v>
      </c>
      <c r="DB361" s="63">
        <v>1.7303891153921301E-2</v>
      </c>
      <c r="DC361" s="63">
        <v>1.7306388623092601E-2</v>
      </c>
      <c r="DD361" s="63">
        <v>1.7211481265261501E-2</v>
      </c>
      <c r="DE361" s="63">
        <v>1.70774042119975E-2</v>
      </c>
      <c r="DF361" s="63">
        <v>1.69857505761432E-2</v>
      </c>
      <c r="DG361" s="63">
        <v>1.67494531382693E-2</v>
      </c>
      <c r="DH361" s="63">
        <v>1.6467617326962301E-2</v>
      </c>
      <c r="DI361" s="63">
        <v>1.6164791633663401E-2</v>
      </c>
      <c r="DJ361" s="63">
        <v>1.5888253223465602E-2</v>
      </c>
      <c r="DK361" s="63">
        <v>1.54014843548235E-2</v>
      </c>
      <c r="DL361" s="63">
        <v>1.4979757370415001E-2</v>
      </c>
      <c r="DM361" s="63">
        <v>1.4566028725173499E-2</v>
      </c>
      <c r="DN361" s="63">
        <v>1.4193322600695101E-2</v>
      </c>
      <c r="DO361" s="63">
        <v>1.3884043463566399E-2</v>
      </c>
      <c r="DP361" s="63">
        <v>1.35502328459094E-2</v>
      </c>
      <c r="DQ361" s="63">
        <v>1.3337880966876801E-2</v>
      </c>
      <c r="DR361" s="63">
        <v>1.30215540665586E-2</v>
      </c>
      <c r="DS361" s="63">
        <v>1.2743521269676801E-2</v>
      </c>
      <c r="DT361" s="63">
        <v>1.25264038988791E-2</v>
      </c>
      <c r="DU361" s="63">
        <v>1.23057184103337E-2</v>
      </c>
      <c r="DV361" s="63">
        <v>1.3389574575063399E-2</v>
      </c>
      <c r="DW361" s="63">
        <v>1.44939588321088E-2</v>
      </c>
      <c r="DX361" s="63">
        <v>1.4030460440361801E-2</v>
      </c>
      <c r="DY361" s="63">
        <v>1.29545666524928E-2</v>
      </c>
      <c r="DZ361" s="63">
        <v>1.19716862035975E-2</v>
      </c>
      <c r="EA361" s="63">
        <v>1.1697588256759E-2</v>
      </c>
      <c r="EB361" s="63">
        <v>1.15983170260105E-2</v>
      </c>
      <c r="EC361" s="63">
        <v>1.15005739308483E-2</v>
      </c>
      <c r="ED361" s="63">
        <v>1.14028306687357E-2</v>
      </c>
      <c r="EE361" s="63">
        <v>1.1302573437004901E-2</v>
      </c>
      <c r="EF361" s="63">
        <v>1.1204938256592901E-2</v>
      </c>
      <c r="EG361" s="63">
        <v>1.11092673281428E-2</v>
      </c>
      <c r="EH361" s="63">
        <v>1.10120524994947E-2</v>
      </c>
      <c r="EI361" s="63">
        <v>1.0917523779011E-2</v>
      </c>
      <c r="EJ361" s="63">
        <v>1.08240923040985E-2</v>
      </c>
      <c r="EK361" s="63">
        <v>1.0731110686112899E-2</v>
      </c>
      <c r="EL361" s="63">
        <v>1.06401238261708E-2</v>
      </c>
      <c r="EM361" s="63">
        <v>1.05497443820753E-2</v>
      </c>
      <c r="EN361" s="63">
        <v>1.0458950466145599E-2</v>
      </c>
      <c r="EO361" s="63">
        <v>1.03696384879406E-2</v>
      </c>
      <c r="EP361" s="63">
        <v>1.02788172303109E-2</v>
      </c>
      <c r="EQ361" s="63">
        <v>1.01841896623021E-2</v>
      </c>
      <c r="ER361" s="63">
        <v>1.00912585149755E-2</v>
      </c>
      <c r="ES361" s="63">
        <v>1.0000283001707E-2</v>
      </c>
      <c r="ET361" s="63">
        <v>9.9198148326015596E-3</v>
      </c>
      <c r="EU361" s="63">
        <v>9.8446665172374406E-3</v>
      </c>
      <c r="EV361" s="63">
        <v>9.7750739063622808E-3</v>
      </c>
      <c r="EW361" s="63">
        <v>9.7064994920333606E-3</v>
      </c>
      <c r="EX361" s="63">
        <v>9.6419181341414004E-3</v>
      </c>
      <c r="EY361" s="63">
        <v>9.5769813226699099E-3</v>
      </c>
      <c r="EZ361" s="63">
        <v>9.5117465726471308E-3</v>
      </c>
      <c r="FA361" s="63">
        <v>9.4527496372670897E-3</v>
      </c>
      <c r="FB361" s="63">
        <v>9.3907577759674999E-3</v>
      </c>
      <c r="FC361" s="63">
        <v>9.32858759410129E-3</v>
      </c>
      <c r="FD361" s="63">
        <v>9.2667712888670692E-3</v>
      </c>
      <c r="FE361" s="63">
        <v>9.2048145493022898E-3</v>
      </c>
      <c r="FF361" s="63">
        <v>9.1407919386993202E-3</v>
      </c>
      <c r="FG361" s="63">
        <v>9.07515389333928E-3</v>
      </c>
      <c r="FH361" s="63">
        <v>9.0065842258343493E-3</v>
      </c>
      <c r="FI361" s="63">
        <v>8.9365797525586994E-3</v>
      </c>
      <c r="FJ361" s="63">
        <v>8.8623092697383797E-3</v>
      </c>
      <c r="FK361" s="63">
        <v>8.7855553411642605E-3</v>
      </c>
      <c r="FL361" s="63">
        <v>8.7072837631546104E-3</v>
      </c>
      <c r="FM361" s="63">
        <v>8.6306334497983101E-3</v>
      </c>
      <c r="FN361" s="63">
        <v>8.5541006704478693E-3</v>
      </c>
      <c r="FO361" s="63">
        <v>8.4740452956565092E-3</v>
      </c>
      <c r="FP361" s="63">
        <v>8.3913136803095006E-3</v>
      </c>
      <c r="FQ361" s="63">
        <v>8.3109229651893192E-3</v>
      </c>
      <c r="FR361" s="63">
        <v>8.2261162794674096E-3</v>
      </c>
      <c r="FS361" s="63">
        <v>8.1392506005812798E-3</v>
      </c>
      <c r="FT361" s="63">
        <v>8.0528261039923693E-3</v>
      </c>
      <c r="FU361" s="63">
        <v>7.9690552189061806E-3</v>
      </c>
      <c r="FV361" s="63">
        <v>7.8940750766906508E-3</v>
      </c>
      <c r="FW361" s="63">
        <v>7.8198340537554804E-3</v>
      </c>
      <c r="FX361" s="63">
        <v>7.7499631094002496E-3</v>
      </c>
      <c r="FY361" s="63">
        <v>7.6869925414664603E-3</v>
      </c>
      <c r="FZ361" s="63">
        <v>7.6244171216480099E-3</v>
      </c>
      <c r="GA361" s="63">
        <v>7.5619776640816101E-3</v>
      </c>
      <c r="GB361" s="63">
        <v>7.4991553505859097E-3</v>
      </c>
      <c r="GC361" s="63">
        <v>7.4386348927836304E-3</v>
      </c>
      <c r="GD361" s="63">
        <v>7.3767833529975102E-3</v>
      </c>
      <c r="GE361" s="63">
        <v>7.3159457612738997E-3</v>
      </c>
      <c r="GF361" s="63">
        <v>7.2567004414365597E-3</v>
      </c>
      <c r="GG361" s="63">
        <v>7.1910673987247101E-3</v>
      </c>
      <c r="GH361" s="63">
        <v>7.1289414517740199E-3</v>
      </c>
      <c r="GI361" s="63">
        <v>7.0638672784956802E-3</v>
      </c>
      <c r="GJ361" s="63">
        <v>6.9967055182765699E-3</v>
      </c>
      <c r="GK361" s="63">
        <v>6.9316813262200599E-3</v>
      </c>
      <c r="GL361" s="63">
        <v>6.8641237370329101E-3</v>
      </c>
      <c r="GM361" s="63">
        <v>6.7935331994881699E-3</v>
      </c>
      <c r="GN361" s="63">
        <v>6.7224942747825603E-3</v>
      </c>
      <c r="GO361" s="63">
        <v>6.6495926194144002E-3</v>
      </c>
      <c r="GP361" s="63">
        <v>6.5786090626491801E-3</v>
      </c>
      <c r="GQ361" s="63">
        <v>6.5054213082991596E-3</v>
      </c>
      <c r="GR361" s="63">
        <v>6.4334423511711097E-3</v>
      </c>
      <c r="GS361" s="63">
        <v>6.3608380186091704E-3</v>
      </c>
      <c r="GT361" s="63">
        <v>6.2905171358705299E-3</v>
      </c>
      <c r="GU361" s="63">
        <v>6.2213654315176597E-3</v>
      </c>
      <c r="GV361" s="63">
        <v>6.1487477942320096E-3</v>
      </c>
      <c r="GW361" s="63">
        <v>6.0788196930151601E-3</v>
      </c>
      <c r="GX361" s="63">
        <v>6.01279336207925E-3</v>
      </c>
    </row>
    <row r="362" spans="1:206" customFormat="1">
      <c r="A362" s="181" t="s">
        <v>224</v>
      </c>
      <c r="B362" t="s">
        <v>3547</v>
      </c>
      <c r="C362" t="s">
        <v>3533</v>
      </c>
      <c r="D362" s="187" t="s">
        <v>3562</v>
      </c>
      <c r="E362" t="s">
        <v>1086</v>
      </c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>
        <v>3.4616495072298102E-2</v>
      </c>
      <c r="BE362" s="63">
        <v>3.4468571949103299E-2</v>
      </c>
      <c r="BF362" s="63">
        <v>3.4077527277194902E-2</v>
      </c>
      <c r="BG362" s="63">
        <v>3.3584346083935901E-2</v>
      </c>
      <c r="BH362" s="63">
        <v>3.3199775185562198E-2</v>
      </c>
      <c r="BI362" s="63">
        <v>3.2758738863527197E-2</v>
      </c>
      <c r="BJ362" s="63">
        <v>3.2421065408849099E-2</v>
      </c>
      <c r="BK362" s="63">
        <v>3.2626686263676E-2</v>
      </c>
      <c r="BL362" s="63">
        <v>3.2419609014855397E-2</v>
      </c>
      <c r="BM362" s="63">
        <v>3.1607092567339103E-2</v>
      </c>
      <c r="BN362" s="63">
        <v>3.1419528275927602E-2</v>
      </c>
      <c r="BO362" s="63">
        <v>3.11283999923571E-2</v>
      </c>
      <c r="BP362" s="63">
        <v>3.1009259460819501E-2</v>
      </c>
      <c r="BQ362" s="63">
        <v>3.0724709416960601E-2</v>
      </c>
      <c r="BR362" s="63">
        <v>3.0341679277863399E-2</v>
      </c>
      <c r="BS362" s="63">
        <v>3.0226892775073001E-2</v>
      </c>
      <c r="BT362" s="63">
        <v>3.03760532395679E-2</v>
      </c>
      <c r="BU362" s="63">
        <v>3.0156668696220999E-2</v>
      </c>
      <c r="BV362" s="63">
        <v>2.97511270298546E-2</v>
      </c>
      <c r="BW362" s="63">
        <v>2.9641978975967698E-2</v>
      </c>
      <c r="BX362" s="63">
        <v>2.94036451091635E-2</v>
      </c>
      <c r="BY362" s="63">
        <v>2.9050496646427601E-2</v>
      </c>
      <c r="BZ362" s="63">
        <v>2.8979527299492901E-2</v>
      </c>
      <c r="CA362" s="63">
        <v>2.8403063001725699E-2</v>
      </c>
      <c r="CB362" s="63">
        <v>2.8221538195260101E-2</v>
      </c>
      <c r="CC362" s="63">
        <v>2.7833858829949799E-2</v>
      </c>
      <c r="CD362" s="63">
        <v>2.71471097921877E-2</v>
      </c>
      <c r="CE362" s="63">
        <v>2.6657785370970102E-2</v>
      </c>
      <c r="CF362" s="63">
        <v>2.6339419348746299E-2</v>
      </c>
      <c r="CG362" s="63">
        <v>2.60215324376281E-2</v>
      </c>
      <c r="CH362" s="63">
        <v>2.5725186694362901E-2</v>
      </c>
      <c r="CI362" s="63">
        <v>2.55621714763462E-2</v>
      </c>
      <c r="CJ362" s="63">
        <v>2.53602731182276E-2</v>
      </c>
      <c r="CK362" s="63">
        <v>2.5958607004096398E-2</v>
      </c>
      <c r="CL362" s="63">
        <v>2.5920891285977899E-2</v>
      </c>
      <c r="CM362" s="63">
        <v>2.5765199752786499E-2</v>
      </c>
      <c r="CN362" s="63">
        <v>2.5554830624063399E-2</v>
      </c>
      <c r="CO362" s="63">
        <v>2.5285909489909698E-2</v>
      </c>
      <c r="CP362" s="63">
        <v>2.56902753800884E-2</v>
      </c>
      <c r="CQ362" s="63">
        <v>2.5001153807572198E-2</v>
      </c>
      <c r="CR362" s="63">
        <v>2.5046409364584198E-2</v>
      </c>
      <c r="CS362" s="63">
        <v>2.5255686183186101E-2</v>
      </c>
      <c r="CT362" s="63">
        <v>2.5559339038882401E-2</v>
      </c>
      <c r="CU362" s="63">
        <v>2.54824999083159E-2</v>
      </c>
      <c r="CV362" s="63">
        <v>2.6376067278302301E-2</v>
      </c>
      <c r="CW362" s="63">
        <v>2.54494581670686E-2</v>
      </c>
      <c r="CX362" s="63">
        <v>2.5527975616488102E-2</v>
      </c>
      <c r="CY362" s="63">
        <v>2.5505846335769099E-2</v>
      </c>
      <c r="CZ362" s="63">
        <v>2.5986935797149599E-2</v>
      </c>
      <c r="DA362" s="63">
        <v>2.5565402798968E-2</v>
      </c>
      <c r="DB362" s="63">
        <v>2.54097577209507E-2</v>
      </c>
      <c r="DC362" s="63">
        <v>2.5471656815620899E-2</v>
      </c>
      <c r="DD362" s="63">
        <v>2.5324666917239599E-2</v>
      </c>
      <c r="DE362" s="63">
        <v>2.5145342516813898E-2</v>
      </c>
      <c r="DF362" s="63">
        <v>2.4955383305005002E-2</v>
      </c>
      <c r="DG362" s="63">
        <v>2.4638604220644299E-2</v>
      </c>
      <c r="DH362" s="63">
        <v>2.41786914279154E-2</v>
      </c>
      <c r="DI362" s="63">
        <v>2.3741849618734E-2</v>
      </c>
      <c r="DJ362" s="63">
        <v>2.33750905975268E-2</v>
      </c>
      <c r="DK362" s="63">
        <v>2.28068585289092E-2</v>
      </c>
      <c r="DL362" s="63">
        <v>2.2341640171647401E-2</v>
      </c>
      <c r="DM362" s="63">
        <v>2.1864301664563102E-2</v>
      </c>
      <c r="DN362" s="63">
        <v>2.1356066359489799E-2</v>
      </c>
      <c r="DO362" s="63">
        <v>2.09370923754248E-2</v>
      </c>
      <c r="DP362" s="63">
        <v>2.0473706427995501E-2</v>
      </c>
      <c r="DQ362" s="63">
        <v>2.0211179494011699E-2</v>
      </c>
      <c r="DR362" s="63">
        <v>1.9789431271734902E-2</v>
      </c>
      <c r="DS362" s="63">
        <v>1.94454043216849E-2</v>
      </c>
      <c r="DT362" s="63">
        <v>1.9159847893411401E-2</v>
      </c>
      <c r="DU362" s="63">
        <v>1.8847239780256101E-2</v>
      </c>
      <c r="DV362" s="63">
        <v>2.0812711575889101E-2</v>
      </c>
      <c r="DW362" s="63">
        <v>2.2606005954314001E-2</v>
      </c>
      <c r="DX362" s="63">
        <v>2.1683086250864202E-2</v>
      </c>
      <c r="DY362" s="63">
        <v>1.99334440818414E-2</v>
      </c>
      <c r="DZ362" s="63">
        <v>1.8378251082479501E-2</v>
      </c>
      <c r="EA362" s="63">
        <v>1.78652483963525E-2</v>
      </c>
      <c r="EB362" s="63">
        <v>1.7706442721800698E-2</v>
      </c>
      <c r="EC362" s="63">
        <v>1.7553405773980998E-2</v>
      </c>
      <c r="ED362" s="63">
        <v>1.7408171860556598E-2</v>
      </c>
      <c r="EE362" s="63">
        <v>1.7263958298705001E-2</v>
      </c>
      <c r="EF362" s="63">
        <v>1.7131064684356601E-2</v>
      </c>
      <c r="EG362" s="63">
        <v>1.7008379226196801E-2</v>
      </c>
      <c r="EH362" s="63">
        <v>1.6885033605185999E-2</v>
      </c>
      <c r="EI362" s="63">
        <v>1.67647750858912E-2</v>
      </c>
      <c r="EJ362" s="63">
        <v>1.6646518901171099E-2</v>
      </c>
      <c r="EK362" s="63">
        <v>1.6526047023589601E-2</v>
      </c>
      <c r="EL362" s="63">
        <v>1.6403107185315399E-2</v>
      </c>
      <c r="EM362" s="63">
        <v>1.62785827026329E-2</v>
      </c>
      <c r="EN362" s="63">
        <v>1.61527086456488E-2</v>
      </c>
      <c r="EO362" s="63">
        <v>1.6028053905222502E-2</v>
      </c>
      <c r="EP362" s="63">
        <v>1.590336456024E-2</v>
      </c>
      <c r="EQ362" s="63">
        <v>1.5777098963127199E-2</v>
      </c>
      <c r="ER362" s="63">
        <v>1.5652690646207199E-2</v>
      </c>
      <c r="ES362" s="63">
        <v>1.55260881081639E-2</v>
      </c>
      <c r="ET362" s="63">
        <v>1.54058311887977E-2</v>
      </c>
      <c r="EU362" s="63">
        <v>1.5278885024446E-2</v>
      </c>
      <c r="EV362" s="63">
        <v>1.5151038581043001E-2</v>
      </c>
      <c r="EW362" s="63">
        <v>1.50192000654128E-2</v>
      </c>
      <c r="EX362" s="63">
        <v>1.4895776520442199E-2</v>
      </c>
      <c r="EY362" s="63">
        <v>1.4780279804435499E-2</v>
      </c>
      <c r="EZ362" s="63">
        <v>1.46718807057172E-2</v>
      </c>
      <c r="FA362" s="63">
        <v>1.45760930686128E-2</v>
      </c>
      <c r="FB362" s="63">
        <v>1.44826394268509E-2</v>
      </c>
      <c r="FC362" s="63">
        <v>1.4391677976117401E-2</v>
      </c>
      <c r="FD362" s="63">
        <v>1.43007850981059E-2</v>
      </c>
      <c r="FE362" s="63">
        <v>1.4215144244705E-2</v>
      </c>
      <c r="FF362" s="63">
        <v>1.4133187923736201E-2</v>
      </c>
      <c r="FG362" s="63">
        <v>1.40506965994819E-2</v>
      </c>
      <c r="FH362" s="63">
        <v>1.3965604447862399E-2</v>
      </c>
      <c r="FI362" s="63">
        <v>1.3885449686014699E-2</v>
      </c>
      <c r="FJ362" s="63">
        <v>1.38023412045171E-2</v>
      </c>
      <c r="FK362" s="63">
        <v>1.37131019671409E-2</v>
      </c>
      <c r="FL362" s="63">
        <v>1.36226515259392E-2</v>
      </c>
      <c r="FM362" s="63">
        <v>1.35318505756856E-2</v>
      </c>
      <c r="FN362" s="63">
        <v>1.34342940390703E-2</v>
      </c>
      <c r="FO362" s="63">
        <v>1.3327966626296201E-2</v>
      </c>
      <c r="FP362" s="63">
        <v>1.3217962814945999E-2</v>
      </c>
      <c r="FQ362" s="63">
        <v>1.3110909564596099E-2</v>
      </c>
      <c r="FR362" s="63">
        <v>1.29999256557539E-2</v>
      </c>
      <c r="FS362" s="63">
        <v>1.28884288930765E-2</v>
      </c>
      <c r="FT362" s="63">
        <v>1.2776590370346E-2</v>
      </c>
      <c r="FU362" s="63">
        <v>1.26595654347462E-2</v>
      </c>
      <c r="FV362" s="63">
        <v>1.25466034976444E-2</v>
      </c>
      <c r="FW362" s="63">
        <v>1.24248115592859E-2</v>
      </c>
      <c r="FX362" s="63">
        <v>1.2299863666900199E-2</v>
      </c>
      <c r="FY362" s="63">
        <v>1.2179066993842601E-2</v>
      </c>
      <c r="FZ362" s="63">
        <v>1.2061738787997199E-2</v>
      </c>
      <c r="GA362" s="63">
        <v>1.19511792090584E-2</v>
      </c>
      <c r="GB362" s="63">
        <v>1.1843513404027501E-2</v>
      </c>
      <c r="GC362" s="63">
        <v>1.17434810686327E-2</v>
      </c>
      <c r="GD362" s="63">
        <v>1.16477525013367E-2</v>
      </c>
      <c r="GE362" s="63">
        <v>1.15556522353495E-2</v>
      </c>
      <c r="GF362" s="63">
        <v>1.1466532487896801E-2</v>
      </c>
      <c r="GG362" s="63">
        <v>1.1371070338098199E-2</v>
      </c>
      <c r="GH362" s="63">
        <v>1.1283504209787701E-2</v>
      </c>
      <c r="GI362" s="63">
        <v>1.11927767378874E-2</v>
      </c>
      <c r="GJ362" s="63">
        <v>1.1099492470593201E-2</v>
      </c>
      <c r="GK362" s="63">
        <v>1.10105364459914E-2</v>
      </c>
      <c r="GL362" s="63">
        <v>1.0918772313150801E-2</v>
      </c>
      <c r="GM362" s="63">
        <v>1.08230886434156E-2</v>
      </c>
      <c r="GN362" s="63">
        <v>1.07274144051972E-2</v>
      </c>
      <c r="GO362" s="63">
        <v>1.06296530547971E-2</v>
      </c>
      <c r="GP362" s="63">
        <v>1.05331685641831E-2</v>
      </c>
      <c r="GQ362" s="63">
        <v>1.0430840476754801E-2</v>
      </c>
      <c r="GR362" s="63">
        <v>1.03274632249898E-2</v>
      </c>
      <c r="GS362" s="63">
        <v>1.02208582093655E-2</v>
      </c>
      <c r="GT362" s="63">
        <v>1.01144980818732E-2</v>
      </c>
      <c r="GU362" s="63">
        <v>1.00081300327914E-2</v>
      </c>
      <c r="GV362" s="63">
        <v>9.8972456075568701E-3</v>
      </c>
      <c r="GW362" s="63">
        <v>9.7891233288639901E-3</v>
      </c>
      <c r="GX362" s="63">
        <v>9.6862044227202602E-3</v>
      </c>
    </row>
    <row r="363" spans="1:206" customFormat="1">
      <c r="A363" s="181" t="s">
        <v>224</v>
      </c>
      <c r="B363" t="s">
        <v>3547</v>
      </c>
      <c r="C363" t="s">
        <v>3533</v>
      </c>
      <c r="D363" s="187" t="s">
        <v>3562</v>
      </c>
      <c r="E363" t="s">
        <v>1087</v>
      </c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>
        <v>5.18587286415233E-2</v>
      </c>
      <c r="BE363" s="63">
        <v>5.1609557895458402E-2</v>
      </c>
      <c r="BF363" s="63">
        <v>5.1025283631627102E-2</v>
      </c>
      <c r="BG363" s="63">
        <v>5.0328570791263599E-2</v>
      </c>
      <c r="BH363" s="63">
        <v>4.9768403245202902E-2</v>
      </c>
      <c r="BI363" s="63">
        <v>4.9160906909055203E-2</v>
      </c>
      <c r="BJ363" s="63">
        <v>4.8705711526412003E-2</v>
      </c>
      <c r="BK363" s="63">
        <v>4.9063201360262799E-2</v>
      </c>
      <c r="BL363" s="63">
        <v>4.8748915521171901E-2</v>
      </c>
      <c r="BM363" s="63">
        <v>4.7583139404735901E-2</v>
      </c>
      <c r="BN363" s="63">
        <v>4.7250599894139197E-2</v>
      </c>
      <c r="BO363" s="63">
        <v>4.6873683965372302E-2</v>
      </c>
      <c r="BP363" s="63">
        <v>4.6709329544927902E-2</v>
      </c>
      <c r="BQ363" s="63">
        <v>4.6331417581667103E-2</v>
      </c>
      <c r="BR363" s="63">
        <v>4.5844337488158103E-2</v>
      </c>
      <c r="BS363" s="63">
        <v>4.56565093758362E-2</v>
      </c>
      <c r="BT363" s="63">
        <v>4.5852286788497398E-2</v>
      </c>
      <c r="BU363" s="63">
        <v>4.55874254042559E-2</v>
      </c>
      <c r="BV363" s="63">
        <v>4.4966365879380299E-2</v>
      </c>
      <c r="BW363" s="63">
        <v>4.4805212163447197E-2</v>
      </c>
      <c r="BX363" s="63">
        <v>4.44847740501201E-2</v>
      </c>
      <c r="BY363" s="63">
        <v>4.3994694476208497E-2</v>
      </c>
      <c r="BZ363" s="63">
        <v>4.3829740766599297E-2</v>
      </c>
      <c r="CA363" s="63">
        <v>4.3082438930142603E-2</v>
      </c>
      <c r="CB363" s="63">
        <v>4.28492589423718E-2</v>
      </c>
      <c r="CC363" s="63">
        <v>4.2293898609544703E-2</v>
      </c>
      <c r="CD363" s="63">
        <v>4.1335616564824602E-2</v>
      </c>
      <c r="CE363" s="63">
        <v>4.0680441954669001E-2</v>
      </c>
      <c r="CF363" s="63">
        <v>4.02720092079564E-2</v>
      </c>
      <c r="CG363" s="63">
        <v>3.9840498358901098E-2</v>
      </c>
      <c r="CH363" s="63">
        <v>3.9429663172589502E-2</v>
      </c>
      <c r="CI363" s="63">
        <v>3.92243001745343E-2</v>
      </c>
      <c r="CJ363" s="63">
        <v>3.8944617660581E-2</v>
      </c>
      <c r="CK363" s="63">
        <v>3.9777765342537498E-2</v>
      </c>
      <c r="CL363" s="63">
        <v>3.9733435044951297E-2</v>
      </c>
      <c r="CM363" s="63">
        <v>3.9491757111967098E-2</v>
      </c>
      <c r="CN363" s="63">
        <v>3.9198843158814001E-2</v>
      </c>
      <c r="CO363" s="63">
        <v>3.8794254539682702E-2</v>
      </c>
      <c r="CP363" s="63">
        <v>3.9424931980009202E-2</v>
      </c>
      <c r="CQ363" s="63">
        <v>3.8318153387100699E-2</v>
      </c>
      <c r="CR363" s="63">
        <v>3.8304614161995397E-2</v>
      </c>
      <c r="CS363" s="63">
        <v>3.8526281949616097E-2</v>
      </c>
      <c r="CT363" s="63">
        <v>3.8866137381986902E-2</v>
      </c>
      <c r="CU363" s="63">
        <v>3.8671676919008698E-2</v>
      </c>
      <c r="CV363" s="63">
        <v>3.9426765654105099E-2</v>
      </c>
      <c r="CW363" s="63">
        <v>3.8504913574362198E-2</v>
      </c>
      <c r="CX363" s="63">
        <v>3.8449693120848401E-2</v>
      </c>
      <c r="CY363" s="63">
        <v>3.8253857379555702E-2</v>
      </c>
      <c r="CZ363" s="63">
        <v>3.8739016743137199E-2</v>
      </c>
      <c r="DA363" s="63">
        <v>3.8077377389222199E-2</v>
      </c>
      <c r="DB363" s="63">
        <v>3.7764475085859603E-2</v>
      </c>
      <c r="DC363" s="63">
        <v>3.76907942887258E-2</v>
      </c>
      <c r="DD363" s="63">
        <v>3.7537278483844499E-2</v>
      </c>
      <c r="DE363" s="63">
        <v>3.7308672428261497E-2</v>
      </c>
      <c r="DF363" s="63">
        <v>3.6998574898659597E-2</v>
      </c>
      <c r="DG363" s="63">
        <v>3.6516621681961202E-2</v>
      </c>
      <c r="DH363" s="63">
        <v>3.6092228321125297E-2</v>
      </c>
      <c r="DI363" s="63">
        <v>3.5526622393124603E-2</v>
      </c>
      <c r="DJ363" s="63">
        <v>3.5096185040941003E-2</v>
      </c>
      <c r="DK363" s="63">
        <v>3.4362561807391098E-2</v>
      </c>
      <c r="DL363" s="63">
        <v>3.3848873235039399E-2</v>
      </c>
      <c r="DM363" s="63">
        <v>3.3123994544352699E-2</v>
      </c>
      <c r="DN363" s="63">
        <v>3.2566800681691203E-2</v>
      </c>
      <c r="DO363" s="63">
        <v>3.20470576369161E-2</v>
      </c>
      <c r="DP363" s="63">
        <v>3.1547687315743103E-2</v>
      </c>
      <c r="DQ363" s="63">
        <v>3.1226817925073699E-2</v>
      </c>
      <c r="DR363" s="63">
        <v>3.0657349470353701E-2</v>
      </c>
      <c r="DS363" s="63">
        <v>3.0172078812252898E-2</v>
      </c>
      <c r="DT363" s="63">
        <v>2.9797423928568E-2</v>
      </c>
      <c r="DU363" s="63">
        <v>2.93334322183663E-2</v>
      </c>
      <c r="DV363" s="63">
        <v>3.2730338057920999E-2</v>
      </c>
      <c r="DW363" s="63">
        <v>3.5221297316752102E-2</v>
      </c>
      <c r="DX363" s="63">
        <v>3.3823632569057703E-2</v>
      </c>
      <c r="DY363" s="63">
        <v>3.1095660007553601E-2</v>
      </c>
      <c r="DZ363" s="63">
        <v>2.8695283180060101E-2</v>
      </c>
      <c r="EA363" s="63">
        <v>2.7913128141731001E-2</v>
      </c>
      <c r="EB363" s="63">
        <v>2.7671191221889602E-2</v>
      </c>
      <c r="EC363" s="63">
        <v>2.7430121328717499E-2</v>
      </c>
      <c r="ED363" s="63">
        <v>2.7195447696259801E-2</v>
      </c>
      <c r="EE363" s="63">
        <v>2.6959144800311401E-2</v>
      </c>
      <c r="EF363" s="63">
        <v>2.67377263057803E-2</v>
      </c>
      <c r="EG363" s="63">
        <v>2.65285721825099E-2</v>
      </c>
      <c r="EH363" s="63">
        <v>2.63222555624162E-2</v>
      </c>
      <c r="EI363" s="63">
        <v>2.6130866458058601E-2</v>
      </c>
      <c r="EJ363" s="63">
        <v>2.5951138035873799E-2</v>
      </c>
      <c r="EK363" s="63">
        <v>2.5779200523751301E-2</v>
      </c>
      <c r="EL363" s="63">
        <v>2.56170022898288E-2</v>
      </c>
      <c r="EM363" s="63">
        <v>2.5460437276467199E-2</v>
      </c>
      <c r="EN363" s="63">
        <v>2.5304257366317001E-2</v>
      </c>
      <c r="EO363" s="63">
        <v>2.5154324103617301E-2</v>
      </c>
      <c r="EP363" s="63">
        <v>2.5002817251431299E-2</v>
      </c>
      <c r="EQ363" s="63">
        <v>2.48412916977898E-2</v>
      </c>
      <c r="ER363" s="63">
        <v>2.4676299318406598E-2</v>
      </c>
      <c r="ES363" s="63">
        <v>2.4501599012025699E-2</v>
      </c>
      <c r="ET363" s="63">
        <v>2.4330248965790401E-2</v>
      </c>
      <c r="EU363" s="63">
        <v>2.4146589160093799E-2</v>
      </c>
      <c r="EV363" s="63">
        <v>2.39654571283777E-2</v>
      </c>
      <c r="EW363" s="63">
        <v>2.3777162747008199E-2</v>
      </c>
      <c r="EX363" s="63">
        <v>2.35974229805637E-2</v>
      </c>
      <c r="EY363" s="63">
        <v>2.34167000878974E-2</v>
      </c>
      <c r="EZ363" s="63">
        <v>2.32293999500481E-2</v>
      </c>
      <c r="FA363" s="63">
        <v>2.30488374228815E-2</v>
      </c>
      <c r="FB363" s="63">
        <v>2.28658213506545E-2</v>
      </c>
      <c r="FC363" s="63">
        <v>2.2688533548769999E-2</v>
      </c>
      <c r="FD363" s="63">
        <v>2.2525840019843799E-2</v>
      </c>
      <c r="FE363" s="63">
        <v>2.2383675315521101E-2</v>
      </c>
      <c r="FF363" s="63">
        <v>2.22514368457182E-2</v>
      </c>
      <c r="FG363" s="63">
        <v>2.21286851913787E-2</v>
      </c>
      <c r="FH363" s="63">
        <v>2.2008970594618801E-2</v>
      </c>
      <c r="FI363" s="63">
        <v>2.18976193196996E-2</v>
      </c>
      <c r="FJ363" s="63">
        <v>2.17883625045826E-2</v>
      </c>
      <c r="FK363" s="63">
        <v>2.1679935109037402E-2</v>
      </c>
      <c r="FL363" s="63">
        <v>2.15718473776879E-2</v>
      </c>
      <c r="FM363" s="63">
        <v>2.1466698491468799E-2</v>
      </c>
      <c r="FN363" s="63">
        <v>2.1360762399247099E-2</v>
      </c>
      <c r="FO363" s="63">
        <v>2.1246180004351502E-2</v>
      </c>
      <c r="FP363" s="63">
        <v>2.1125193539352799E-2</v>
      </c>
      <c r="FQ363" s="63">
        <v>2.1009429631823701E-2</v>
      </c>
      <c r="FR363" s="63">
        <v>2.0882357346003501E-2</v>
      </c>
      <c r="FS363" s="63">
        <v>2.0740643457844401E-2</v>
      </c>
      <c r="FT363" s="63">
        <v>2.05931093106663E-2</v>
      </c>
      <c r="FU363" s="63">
        <v>2.0434272227687501E-2</v>
      </c>
      <c r="FV363" s="63">
        <v>2.0279712088022601E-2</v>
      </c>
      <c r="FW363" s="63">
        <v>2.0114111441677799E-2</v>
      </c>
      <c r="FX363" s="63">
        <v>1.99503132483289E-2</v>
      </c>
      <c r="FY363" s="63">
        <v>1.9792489493340198E-2</v>
      </c>
      <c r="FZ363" s="63">
        <v>1.9627402106068E-2</v>
      </c>
      <c r="GA363" s="63">
        <v>1.9459759079210999E-2</v>
      </c>
      <c r="GB363" s="63">
        <v>1.9283520953890399E-2</v>
      </c>
      <c r="GC363" s="63">
        <v>1.91041309134245E-2</v>
      </c>
      <c r="GD363" s="63">
        <v>1.89206056693264E-2</v>
      </c>
      <c r="GE363" s="63">
        <v>1.8748162364942401E-2</v>
      </c>
      <c r="GF363" s="63">
        <v>1.8590654250211301E-2</v>
      </c>
      <c r="GG363" s="63">
        <v>1.8428256289256002E-2</v>
      </c>
      <c r="GH363" s="63">
        <v>1.8284395620953599E-2</v>
      </c>
      <c r="GI363" s="63">
        <v>1.8144873125035599E-2</v>
      </c>
      <c r="GJ363" s="63">
        <v>1.8005635225020401E-2</v>
      </c>
      <c r="GK363" s="63">
        <v>1.7874124505379198E-2</v>
      </c>
      <c r="GL363" s="63">
        <v>1.7742700644315899E-2</v>
      </c>
      <c r="GM363" s="63">
        <v>1.7609691519142299E-2</v>
      </c>
      <c r="GN363" s="63">
        <v>1.7479538039309302E-2</v>
      </c>
      <c r="GO363" s="63">
        <v>1.73467417504449E-2</v>
      </c>
      <c r="GP363" s="63">
        <v>1.7216721468625198E-2</v>
      </c>
      <c r="GQ363" s="63">
        <v>1.7080423928891201E-2</v>
      </c>
      <c r="GR363" s="63">
        <v>1.6943174790697402E-2</v>
      </c>
      <c r="GS363" s="63">
        <v>1.6801952123936498E-2</v>
      </c>
      <c r="GT363" s="63">
        <v>1.6662136400620298E-2</v>
      </c>
      <c r="GU363" s="63">
        <v>1.6519836138796401E-2</v>
      </c>
      <c r="GV363" s="63">
        <v>1.6366184976172201E-2</v>
      </c>
      <c r="GW363" s="63">
        <v>1.6212087910541701E-2</v>
      </c>
      <c r="GX363" s="63">
        <v>1.60618105059416E-2</v>
      </c>
    </row>
    <row r="364" spans="1:206" customFormat="1">
      <c r="A364" s="181" t="s">
        <v>224</v>
      </c>
      <c r="B364" t="s">
        <v>3547</v>
      </c>
      <c r="C364" t="s">
        <v>3533</v>
      </c>
      <c r="D364" s="187" t="s">
        <v>3562</v>
      </c>
      <c r="E364" t="s">
        <v>1088</v>
      </c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>
        <v>8.0289156169069606E-2</v>
      </c>
      <c r="BE364" s="63">
        <v>7.9932996897682101E-2</v>
      </c>
      <c r="BF364" s="63">
        <v>7.9106751988997095E-2</v>
      </c>
      <c r="BG364" s="63">
        <v>7.8218137881838595E-2</v>
      </c>
      <c r="BH364" s="63">
        <v>7.7407546928156296E-2</v>
      </c>
      <c r="BI364" s="63">
        <v>7.6524605986088803E-2</v>
      </c>
      <c r="BJ364" s="63">
        <v>7.5812530443446102E-2</v>
      </c>
      <c r="BK364" s="63">
        <v>7.6315791472476399E-2</v>
      </c>
      <c r="BL364" s="63">
        <v>7.5824927550340704E-2</v>
      </c>
      <c r="BM364" s="63">
        <v>7.4198721338210899E-2</v>
      </c>
      <c r="BN364" s="63">
        <v>7.3800765978726895E-2</v>
      </c>
      <c r="BO364" s="63">
        <v>7.3314326740022695E-2</v>
      </c>
      <c r="BP364" s="63">
        <v>7.3150127277947993E-2</v>
      </c>
      <c r="BQ364" s="63">
        <v>7.2583571053253096E-2</v>
      </c>
      <c r="BR364" s="63">
        <v>7.18410853951999E-2</v>
      </c>
      <c r="BS364" s="63">
        <v>7.1579728112336594E-2</v>
      </c>
      <c r="BT364" s="63">
        <v>7.1871432166157004E-2</v>
      </c>
      <c r="BU364" s="63">
        <v>7.1484262389863704E-2</v>
      </c>
      <c r="BV364" s="63">
        <v>7.0608680840788501E-2</v>
      </c>
      <c r="BW364" s="63">
        <v>7.0435023998249996E-2</v>
      </c>
      <c r="BX364" s="63">
        <v>6.9997502207010606E-2</v>
      </c>
      <c r="BY364" s="63">
        <v>6.93092755317294E-2</v>
      </c>
      <c r="BZ364" s="63">
        <v>6.8977919465229895E-2</v>
      </c>
      <c r="CA364" s="63">
        <v>6.7930143407291796E-2</v>
      </c>
      <c r="CB364" s="63">
        <v>6.7548900024317293E-2</v>
      </c>
      <c r="CC364" s="63">
        <v>6.67196150024707E-2</v>
      </c>
      <c r="CD364" s="63">
        <v>6.5304384058223294E-2</v>
      </c>
      <c r="CE364" s="63">
        <v>6.4360521408750607E-2</v>
      </c>
      <c r="CF364" s="63">
        <v>6.3783282601605901E-2</v>
      </c>
      <c r="CG364" s="63">
        <v>6.3166287685144401E-2</v>
      </c>
      <c r="CH364" s="63">
        <v>6.2569125863441696E-2</v>
      </c>
      <c r="CI364" s="63">
        <v>6.2333098879702301E-2</v>
      </c>
      <c r="CJ364" s="63">
        <v>6.18757201687926E-2</v>
      </c>
      <c r="CK364" s="63">
        <v>6.2886952730329598E-2</v>
      </c>
      <c r="CL364" s="63">
        <v>6.2849064002223898E-2</v>
      </c>
      <c r="CM364" s="63">
        <v>6.2374562224195698E-2</v>
      </c>
      <c r="CN364" s="63">
        <v>6.1985374645767498E-2</v>
      </c>
      <c r="CO364" s="63">
        <v>6.1294556085181397E-2</v>
      </c>
      <c r="CP364" s="63">
        <v>6.1963048111732102E-2</v>
      </c>
      <c r="CQ364" s="63">
        <v>6.0508415378712301E-2</v>
      </c>
      <c r="CR364" s="63">
        <v>6.0377305554656702E-2</v>
      </c>
      <c r="CS364" s="63">
        <v>6.0564812304775298E-2</v>
      </c>
      <c r="CT364" s="63">
        <v>6.0931286069044403E-2</v>
      </c>
      <c r="CU364" s="63">
        <v>6.0465986178850503E-2</v>
      </c>
      <c r="CV364" s="63">
        <v>6.0863747099256099E-2</v>
      </c>
      <c r="CW364" s="63">
        <v>5.99559279711031E-2</v>
      </c>
      <c r="CX364" s="63">
        <v>5.9679460185371E-2</v>
      </c>
      <c r="CY364" s="63">
        <v>5.9142621005392602E-2</v>
      </c>
      <c r="CZ364" s="63">
        <v>5.9613767980231797E-2</v>
      </c>
      <c r="DA364" s="63">
        <v>5.8534031147098001E-2</v>
      </c>
      <c r="DB364" s="63">
        <v>5.7922699943824797E-2</v>
      </c>
      <c r="DC364" s="63">
        <v>5.7673340888677697E-2</v>
      </c>
      <c r="DD364" s="63">
        <v>5.7261752006913497E-2</v>
      </c>
      <c r="DE364" s="63">
        <v>5.6973257543960397E-2</v>
      </c>
      <c r="DF364" s="63">
        <v>5.6356434969571198E-2</v>
      </c>
      <c r="DG364" s="63">
        <v>5.5752922754735701E-2</v>
      </c>
      <c r="DH364" s="63">
        <v>5.5100470168349902E-2</v>
      </c>
      <c r="DI364" s="63">
        <v>5.4489965912703199E-2</v>
      </c>
      <c r="DJ364" s="63">
        <v>5.3908948610993303E-2</v>
      </c>
      <c r="DK364" s="63">
        <v>5.3056381166146402E-2</v>
      </c>
      <c r="DL364" s="63">
        <v>5.2474638544089201E-2</v>
      </c>
      <c r="DM364" s="63">
        <v>5.1741144496463498E-2</v>
      </c>
      <c r="DN364" s="63">
        <v>5.1071869461878902E-2</v>
      </c>
      <c r="DO364" s="63">
        <v>5.0541222222373998E-2</v>
      </c>
      <c r="DP364" s="63">
        <v>4.9860465778102103E-2</v>
      </c>
      <c r="DQ364" s="63">
        <v>4.9537901925671299E-2</v>
      </c>
      <c r="DR364" s="63">
        <v>4.8747531416843203E-2</v>
      </c>
      <c r="DS364" s="63">
        <v>4.8060028590590997E-2</v>
      </c>
      <c r="DT364" s="63">
        <v>4.75254221559335E-2</v>
      </c>
      <c r="DU364" s="63">
        <v>4.7176463657376197E-2</v>
      </c>
      <c r="DV364" s="63">
        <v>5.1823006566157799E-2</v>
      </c>
      <c r="DW364" s="63">
        <v>5.5551429828827097E-2</v>
      </c>
      <c r="DX364" s="63">
        <v>5.3660052637955001E-2</v>
      </c>
      <c r="DY364" s="63">
        <v>4.9531984356588198E-2</v>
      </c>
      <c r="DZ364" s="63">
        <v>4.5843412105751997E-2</v>
      </c>
      <c r="EA364" s="63">
        <v>4.4723370393953001E-2</v>
      </c>
      <c r="EB364" s="63">
        <v>4.4362689094891002E-2</v>
      </c>
      <c r="EC364" s="63">
        <v>4.4006302287652198E-2</v>
      </c>
      <c r="ED364" s="63">
        <v>4.36614985130395E-2</v>
      </c>
      <c r="EE364" s="63">
        <v>4.3305044825097699E-2</v>
      </c>
      <c r="EF364" s="63">
        <v>4.2967154472391397E-2</v>
      </c>
      <c r="EG364" s="63">
        <v>4.2637859053869603E-2</v>
      </c>
      <c r="EH364" s="63">
        <v>4.2298293637186998E-2</v>
      </c>
      <c r="EI364" s="63">
        <v>4.1967614521526503E-2</v>
      </c>
      <c r="EJ364" s="63">
        <v>4.1644403349663899E-2</v>
      </c>
      <c r="EK364" s="63">
        <v>4.13235444314475E-2</v>
      </c>
      <c r="EL364" s="63">
        <v>4.1009980447558297E-2</v>
      </c>
      <c r="EM364" s="63">
        <v>4.0710653393129098E-2</v>
      </c>
      <c r="EN364" s="63">
        <v>4.0427518981851901E-2</v>
      </c>
      <c r="EO364" s="63">
        <v>4.0170561495876403E-2</v>
      </c>
      <c r="EP364" s="63">
        <v>3.9934982731816698E-2</v>
      </c>
      <c r="EQ364" s="63">
        <v>3.9713629371670701E-2</v>
      </c>
      <c r="ER364" s="63">
        <v>3.9504191064222399E-2</v>
      </c>
      <c r="ES364" s="63">
        <v>3.9291083029830698E-2</v>
      </c>
      <c r="ET364" s="63">
        <v>3.9092761171100103E-2</v>
      </c>
      <c r="EU364" s="63">
        <v>3.8872357778265101E-2</v>
      </c>
      <c r="EV364" s="63">
        <v>3.8640964023583101E-2</v>
      </c>
      <c r="EW364" s="63">
        <v>3.8385291828009802E-2</v>
      </c>
      <c r="EX364" s="63">
        <v>3.8126053938026101E-2</v>
      </c>
      <c r="EY364" s="63">
        <v>3.7847829247852002E-2</v>
      </c>
      <c r="EZ364" s="63">
        <v>3.7553383850095198E-2</v>
      </c>
      <c r="FA364" s="63">
        <v>3.7271671128400401E-2</v>
      </c>
      <c r="FB364" s="63">
        <v>3.6984685172657003E-2</v>
      </c>
      <c r="FC364" s="63">
        <v>3.6701650996868999E-2</v>
      </c>
      <c r="FD364" s="63">
        <v>3.64236582880079E-2</v>
      </c>
      <c r="FE364" s="63">
        <v>3.6156746047350301E-2</v>
      </c>
      <c r="FF364" s="63">
        <v>3.58867715713364E-2</v>
      </c>
      <c r="FG364" s="63">
        <v>3.5623519769442703E-2</v>
      </c>
      <c r="FH364" s="63">
        <v>3.5368077224905502E-2</v>
      </c>
      <c r="FI364" s="63">
        <v>3.5149708847933697E-2</v>
      </c>
      <c r="FJ364" s="63">
        <v>3.4952719171381597E-2</v>
      </c>
      <c r="FK364" s="63">
        <v>3.4765800511245802E-2</v>
      </c>
      <c r="FL364" s="63">
        <v>3.4596833128225098E-2</v>
      </c>
      <c r="FM364" s="63">
        <v>3.4449316125171298E-2</v>
      </c>
      <c r="FN364" s="63">
        <v>3.4302710079955598E-2</v>
      </c>
      <c r="FO364" s="63">
        <v>3.4153404260550801E-2</v>
      </c>
      <c r="FP364" s="63">
        <v>3.4013706357927102E-2</v>
      </c>
      <c r="FQ364" s="63">
        <v>3.3884932233742997E-2</v>
      </c>
      <c r="FR364" s="63">
        <v>3.37410430408739E-2</v>
      </c>
      <c r="FS364" s="63">
        <v>3.3588483370279303E-2</v>
      </c>
      <c r="FT364" s="63">
        <v>3.3439149380384801E-2</v>
      </c>
      <c r="FU364" s="63">
        <v>3.3267030089732703E-2</v>
      </c>
      <c r="FV364" s="63">
        <v>3.3100792103736697E-2</v>
      </c>
      <c r="FW364" s="63">
        <v>3.2907469954788597E-2</v>
      </c>
      <c r="FX364" s="63">
        <v>3.2694868400503098E-2</v>
      </c>
      <c r="FY364" s="63">
        <v>3.2477749585641501E-2</v>
      </c>
      <c r="FZ364" s="63">
        <v>3.2244179246336102E-2</v>
      </c>
      <c r="GA364" s="63">
        <v>3.2002048224120401E-2</v>
      </c>
      <c r="GB364" s="63">
        <v>3.1750780534424101E-2</v>
      </c>
      <c r="GC364" s="63">
        <v>3.1507320344273101E-2</v>
      </c>
      <c r="GD364" s="63">
        <v>3.1258075465727203E-2</v>
      </c>
      <c r="GE364" s="63">
        <v>3.1009103670506601E-2</v>
      </c>
      <c r="GF364" s="63">
        <v>3.07628441643104E-2</v>
      </c>
      <c r="GG364" s="63">
        <v>3.0491041021448801E-2</v>
      </c>
      <c r="GH364" s="63">
        <v>3.02239092599129E-2</v>
      </c>
      <c r="GI364" s="63">
        <v>2.9945576617239102E-2</v>
      </c>
      <c r="GJ364" s="63">
        <v>2.96787180960052E-2</v>
      </c>
      <c r="GK364" s="63">
        <v>2.94408807144616E-2</v>
      </c>
      <c r="GL364" s="63">
        <v>2.92088317937782E-2</v>
      </c>
      <c r="GM364" s="63">
        <v>2.8985841274861601E-2</v>
      </c>
      <c r="GN364" s="63">
        <v>2.8782948471049001E-2</v>
      </c>
      <c r="GO364" s="63">
        <v>2.85836154444024E-2</v>
      </c>
      <c r="GP364" s="63">
        <v>2.83888929502586E-2</v>
      </c>
      <c r="GQ364" s="63">
        <v>2.8193835976660399E-2</v>
      </c>
      <c r="GR364" s="63">
        <v>2.8003099800611501E-2</v>
      </c>
      <c r="GS364" s="63">
        <v>2.78105675049986E-2</v>
      </c>
      <c r="GT364" s="63">
        <v>2.76214119932323E-2</v>
      </c>
      <c r="GU364" s="63">
        <v>2.74298502261884E-2</v>
      </c>
      <c r="GV364" s="63">
        <v>2.7223931960893399E-2</v>
      </c>
      <c r="GW364" s="63">
        <v>2.7017949182893099E-2</v>
      </c>
      <c r="GX364" s="63">
        <v>2.6818824089165701E-2</v>
      </c>
    </row>
    <row r="365" spans="1:206" customFormat="1">
      <c r="A365" s="181" t="s">
        <v>224</v>
      </c>
      <c r="B365" t="s">
        <v>3547</v>
      </c>
      <c r="C365" t="s">
        <v>3533</v>
      </c>
      <c r="D365" s="187" t="s">
        <v>3562</v>
      </c>
      <c r="E365" t="s">
        <v>1089</v>
      </c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>
        <v>0.12045183317977699</v>
      </c>
      <c r="BE365" s="63">
        <v>0.119872340601353</v>
      </c>
      <c r="BF365" s="63">
        <v>0.11867387773657501</v>
      </c>
      <c r="BG365" s="63">
        <v>0.117725060818965</v>
      </c>
      <c r="BH365" s="63">
        <v>0.11664163633001901</v>
      </c>
      <c r="BI365" s="63">
        <v>0.115392649766203</v>
      </c>
      <c r="BJ365" s="63">
        <v>0.114523253297453</v>
      </c>
      <c r="BK365" s="63">
        <v>0.11517142073311901</v>
      </c>
      <c r="BL365" s="63">
        <v>0.11463369008645</v>
      </c>
      <c r="BM365" s="63">
        <v>0.112438741917779</v>
      </c>
      <c r="BN365" s="63">
        <v>0.111763864293712</v>
      </c>
      <c r="BO365" s="63">
        <v>0.11116867875964601</v>
      </c>
      <c r="BP365" s="63">
        <v>0.110930788276372</v>
      </c>
      <c r="BQ365" s="63">
        <v>0.110188851033115</v>
      </c>
      <c r="BR365" s="63">
        <v>0.109274160971573</v>
      </c>
      <c r="BS365" s="63">
        <v>0.10909540404573401</v>
      </c>
      <c r="BT365" s="63">
        <v>0.109629926095569</v>
      </c>
      <c r="BU365" s="63">
        <v>0.109249014118351</v>
      </c>
      <c r="BV365" s="63">
        <v>0.10814029837346199</v>
      </c>
      <c r="BW365" s="63">
        <v>0.107920702925208</v>
      </c>
      <c r="BX365" s="63">
        <v>0.107208343976507</v>
      </c>
      <c r="BY365" s="63">
        <v>0.106180782222889</v>
      </c>
      <c r="BZ365" s="63">
        <v>0.105591975779117</v>
      </c>
      <c r="CA365" s="63">
        <v>0.104186011326694</v>
      </c>
      <c r="CB365" s="63">
        <v>0.10355954596816799</v>
      </c>
      <c r="CC365" s="63">
        <v>0.102366041305113</v>
      </c>
      <c r="CD365" s="63">
        <v>0.100413683794422</v>
      </c>
      <c r="CE365" s="63">
        <v>9.9151358612531507E-2</v>
      </c>
      <c r="CF365" s="63">
        <v>9.8310858882887195E-2</v>
      </c>
      <c r="CG365" s="63">
        <v>9.7514224008238504E-2</v>
      </c>
      <c r="CH365" s="63">
        <v>9.6695596528722602E-2</v>
      </c>
      <c r="CI365" s="63">
        <v>9.6353800269460804E-2</v>
      </c>
      <c r="CJ365" s="63">
        <v>9.5700572254292501E-2</v>
      </c>
      <c r="CK365" s="63">
        <v>9.6885384776216402E-2</v>
      </c>
      <c r="CL365" s="63">
        <v>9.6765299314539796E-2</v>
      </c>
      <c r="CM365" s="63">
        <v>9.6050943617232501E-2</v>
      </c>
      <c r="CN365" s="63">
        <v>9.5354241176751398E-2</v>
      </c>
      <c r="CO365" s="63">
        <v>9.4309124448070006E-2</v>
      </c>
      <c r="CP365" s="63">
        <v>9.4930832691005995E-2</v>
      </c>
      <c r="CQ365" s="63">
        <v>9.3025012463762796E-2</v>
      </c>
      <c r="CR365" s="63">
        <v>9.2602248489488698E-2</v>
      </c>
      <c r="CS365" s="63">
        <v>9.2679834105091993E-2</v>
      </c>
      <c r="CT365" s="63">
        <v>9.3074328233254303E-2</v>
      </c>
      <c r="CU365" s="63">
        <v>9.2354711198700798E-2</v>
      </c>
      <c r="CV365" s="63">
        <v>9.2491517800804599E-2</v>
      </c>
      <c r="CW365" s="63">
        <v>9.1581116987170696E-2</v>
      </c>
      <c r="CX365" s="63">
        <v>9.1026190934381496E-2</v>
      </c>
      <c r="CY365" s="63">
        <v>9.0152647972873104E-2</v>
      </c>
      <c r="CZ365" s="63">
        <v>9.0669260701300505E-2</v>
      </c>
      <c r="DA365" s="63">
        <v>8.9309674671910297E-2</v>
      </c>
      <c r="DB365" s="63">
        <v>8.8191489225531799E-2</v>
      </c>
      <c r="DC365" s="63">
        <v>8.7706727269647899E-2</v>
      </c>
      <c r="DD365" s="63">
        <v>8.7035775121243095E-2</v>
      </c>
      <c r="DE365" s="63">
        <v>8.6718947377231195E-2</v>
      </c>
      <c r="DF365" s="63">
        <v>8.5809379624672694E-2</v>
      </c>
      <c r="DG365" s="63">
        <v>8.5027700704286405E-2</v>
      </c>
      <c r="DH365" s="63">
        <v>8.41806321719899E-2</v>
      </c>
      <c r="DI365" s="63">
        <v>8.3334091925977696E-2</v>
      </c>
      <c r="DJ365" s="63">
        <v>8.2500334980361897E-2</v>
      </c>
      <c r="DK365" s="63">
        <v>8.1406393381581399E-2</v>
      </c>
      <c r="DL365" s="63">
        <v>8.0711780965504701E-2</v>
      </c>
      <c r="DM365" s="63">
        <v>7.9845129580099303E-2</v>
      </c>
      <c r="DN365" s="63">
        <v>7.9111639082738702E-2</v>
      </c>
      <c r="DO365" s="63">
        <v>7.8406829259334607E-2</v>
      </c>
      <c r="DP365" s="63">
        <v>7.7492884286275696E-2</v>
      </c>
      <c r="DQ365" s="63">
        <v>7.7139466974349993E-2</v>
      </c>
      <c r="DR365" s="63">
        <v>7.6267830808808196E-2</v>
      </c>
      <c r="DS365" s="63">
        <v>7.5378072961728604E-2</v>
      </c>
      <c r="DT365" s="63">
        <v>7.4718144351410207E-2</v>
      </c>
      <c r="DU365" s="63">
        <v>7.4183147717703304E-2</v>
      </c>
      <c r="DV365" s="63">
        <v>7.8915603099812104E-2</v>
      </c>
      <c r="DW365" s="63">
        <v>8.4150797396497903E-2</v>
      </c>
      <c r="DX365" s="63">
        <v>8.2214183340762997E-2</v>
      </c>
      <c r="DY365" s="63">
        <v>7.7238586220344005E-2</v>
      </c>
      <c r="DZ365" s="63">
        <v>7.2396047171384495E-2</v>
      </c>
      <c r="EA365" s="63">
        <v>7.0898418483952605E-2</v>
      </c>
      <c r="EB365" s="63">
        <v>7.0328586204616905E-2</v>
      </c>
      <c r="EC365" s="63">
        <v>6.9756296733483394E-2</v>
      </c>
      <c r="ED365" s="63">
        <v>6.9226241816276096E-2</v>
      </c>
      <c r="EE365" s="63">
        <v>6.8720262104376706E-2</v>
      </c>
      <c r="EF365" s="63">
        <v>6.8246010657915704E-2</v>
      </c>
      <c r="EG365" s="63">
        <v>6.7765440724145101E-2</v>
      </c>
      <c r="EH365" s="63">
        <v>6.7281357817356294E-2</v>
      </c>
      <c r="EI365" s="63">
        <v>6.68130617393074E-2</v>
      </c>
      <c r="EJ365" s="63">
        <v>6.6344335817621905E-2</v>
      </c>
      <c r="EK365" s="63">
        <v>6.5869065275490898E-2</v>
      </c>
      <c r="EL365" s="63">
        <v>6.53844980538692E-2</v>
      </c>
      <c r="EM365" s="63">
        <v>6.48908807950144E-2</v>
      </c>
      <c r="EN365" s="63">
        <v>6.4389471281915495E-2</v>
      </c>
      <c r="EO365" s="63">
        <v>6.3903896373376595E-2</v>
      </c>
      <c r="EP365" s="63">
        <v>6.3428217445253399E-2</v>
      </c>
      <c r="EQ365" s="63">
        <v>6.2959426528125598E-2</v>
      </c>
      <c r="ER365" s="63">
        <v>6.2513929098490906E-2</v>
      </c>
      <c r="ES365" s="63">
        <v>6.2089969677263102E-2</v>
      </c>
      <c r="ET365" s="63">
        <v>6.1718088214795297E-2</v>
      </c>
      <c r="EU365" s="63">
        <v>6.1354334536421203E-2</v>
      </c>
      <c r="EV365" s="63">
        <v>6.1027638340110199E-2</v>
      </c>
      <c r="EW365" s="63">
        <v>6.0711150922315799E-2</v>
      </c>
      <c r="EX365" s="63">
        <v>6.0416424596797899E-2</v>
      </c>
      <c r="EY365" s="63">
        <v>6.0112923009149902E-2</v>
      </c>
      <c r="EZ365" s="63">
        <v>5.97890012830452E-2</v>
      </c>
      <c r="FA365" s="63">
        <v>5.9458313765786801E-2</v>
      </c>
      <c r="FB365" s="63">
        <v>5.9089063962004897E-2</v>
      </c>
      <c r="FC365" s="63">
        <v>5.8687980644689899E-2</v>
      </c>
      <c r="FD365" s="63">
        <v>5.8255729974424401E-2</v>
      </c>
      <c r="FE365" s="63">
        <v>5.7823770423786898E-2</v>
      </c>
      <c r="FF365" s="63">
        <v>5.7381324892348297E-2</v>
      </c>
      <c r="FG365" s="63">
        <v>5.69454937936439E-2</v>
      </c>
      <c r="FH365" s="63">
        <v>5.651491050528E-2</v>
      </c>
      <c r="FI365" s="63">
        <v>5.6120009563791401E-2</v>
      </c>
      <c r="FJ365" s="63">
        <v>5.5724612702529201E-2</v>
      </c>
      <c r="FK365" s="63">
        <v>5.5323791603190203E-2</v>
      </c>
      <c r="FL365" s="63">
        <v>5.4935743485202103E-2</v>
      </c>
      <c r="FM365" s="63">
        <v>5.4587465167541802E-2</v>
      </c>
      <c r="FN365" s="63">
        <v>5.4274557970534897E-2</v>
      </c>
      <c r="FO365" s="63">
        <v>5.39861714022178E-2</v>
      </c>
      <c r="FP365" s="63">
        <v>5.3733373666790499E-2</v>
      </c>
      <c r="FQ365" s="63">
        <v>5.3527720447565499E-2</v>
      </c>
      <c r="FR365" s="63">
        <v>5.3328604936019403E-2</v>
      </c>
      <c r="FS365" s="63">
        <v>5.3125618177772803E-2</v>
      </c>
      <c r="FT365" s="63">
        <v>5.2949603144037301E-2</v>
      </c>
      <c r="FU365" s="63">
        <v>5.2764816794539697E-2</v>
      </c>
      <c r="FV365" s="63">
        <v>5.2593930090902297E-2</v>
      </c>
      <c r="FW365" s="63">
        <v>5.2386349832910198E-2</v>
      </c>
      <c r="FX365" s="63">
        <v>5.2176457365251699E-2</v>
      </c>
      <c r="FY365" s="63">
        <v>5.1976791601679499E-2</v>
      </c>
      <c r="FZ365" s="63">
        <v>5.1748039511046798E-2</v>
      </c>
      <c r="GA365" s="63">
        <v>5.1501221313562703E-2</v>
      </c>
      <c r="GB365" s="63">
        <v>5.12231266717924E-2</v>
      </c>
      <c r="GC365" s="63">
        <v>5.0917312308131103E-2</v>
      </c>
      <c r="GD365" s="63">
        <v>5.0573563353546999E-2</v>
      </c>
      <c r="GE365" s="63">
        <v>5.0221802506084497E-2</v>
      </c>
      <c r="GF365" s="63">
        <v>4.9865946441202597E-2</v>
      </c>
      <c r="GG365" s="63">
        <v>4.9479460878817903E-2</v>
      </c>
      <c r="GH365" s="63">
        <v>4.9120847560872899E-2</v>
      </c>
      <c r="GI365" s="63">
        <v>4.8749965254045298E-2</v>
      </c>
      <c r="GJ365" s="63">
        <v>4.8374597142769801E-2</v>
      </c>
      <c r="GK365" s="63">
        <v>4.80109144604852E-2</v>
      </c>
      <c r="GL365" s="63">
        <v>4.7628128258993201E-2</v>
      </c>
      <c r="GM365" s="63">
        <v>4.7223877841386402E-2</v>
      </c>
      <c r="GN365" s="63">
        <v>4.6822958307681503E-2</v>
      </c>
      <c r="GO365" s="63">
        <v>4.6444459185217099E-2</v>
      </c>
      <c r="GP365" s="63">
        <v>4.6097229583871698E-2</v>
      </c>
      <c r="GQ365" s="63">
        <v>4.5763069685152598E-2</v>
      </c>
      <c r="GR365" s="63">
        <v>4.5450214981103701E-2</v>
      </c>
      <c r="GS365" s="63">
        <v>4.5160939982969397E-2</v>
      </c>
      <c r="GT365" s="63">
        <v>4.4891645342648903E-2</v>
      </c>
      <c r="GU365" s="63">
        <v>4.4622859070872101E-2</v>
      </c>
      <c r="GV365" s="63">
        <v>4.4344166987682301E-2</v>
      </c>
      <c r="GW365" s="63">
        <v>4.4074727302051302E-2</v>
      </c>
      <c r="GX365" s="63">
        <v>4.3821807565393098E-2</v>
      </c>
    </row>
    <row r="366" spans="1:206" customFormat="1">
      <c r="A366" s="181" t="s">
        <v>224</v>
      </c>
      <c r="B366" t="s">
        <v>3547</v>
      </c>
      <c r="C366" t="s">
        <v>3533</v>
      </c>
      <c r="D366" s="187" t="s">
        <v>3562</v>
      </c>
      <c r="E366" t="s">
        <v>1090</v>
      </c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>
        <v>0.17969190707114999</v>
      </c>
      <c r="BE366" s="63">
        <v>0.17854828226885699</v>
      </c>
      <c r="BF366" s="63">
        <v>0.17679215441024501</v>
      </c>
      <c r="BG366" s="63">
        <v>0.17573970226577801</v>
      </c>
      <c r="BH366" s="63">
        <v>0.17404666255533199</v>
      </c>
      <c r="BI366" s="63">
        <v>0.172422571295692</v>
      </c>
      <c r="BJ366" s="63">
        <v>0.17117505382970699</v>
      </c>
      <c r="BK366" s="63">
        <v>0.17145013778926901</v>
      </c>
      <c r="BL366" s="63">
        <v>0.17081670476642</v>
      </c>
      <c r="BM366" s="63">
        <v>0.16852346567082399</v>
      </c>
      <c r="BN366" s="63">
        <v>0.16764813148943999</v>
      </c>
      <c r="BO366" s="63">
        <v>0.167098079887152</v>
      </c>
      <c r="BP366" s="63">
        <v>0.16663246580792801</v>
      </c>
      <c r="BQ366" s="63">
        <v>0.165359819871299</v>
      </c>
      <c r="BR366" s="63">
        <v>0.16409442476158301</v>
      </c>
      <c r="BS366" s="63">
        <v>0.16372985592560499</v>
      </c>
      <c r="BT366" s="63">
        <v>0.16426822012062001</v>
      </c>
      <c r="BU366" s="63">
        <v>0.16402970545891099</v>
      </c>
      <c r="BV366" s="63">
        <v>0.1632127822984</v>
      </c>
      <c r="BW366" s="63">
        <v>0.16331860141992499</v>
      </c>
      <c r="BX366" s="63">
        <v>0.16262650921966901</v>
      </c>
      <c r="BY366" s="63">
        <v>0.16142678727376999</v>
      </c>
      <c r="BZ366" s="63">
        <v>0.16055545900624801</v>
      </c>
      <c r="CA366" s="63">
        <v>0.158779895473279</v>
      </c>
      <c r="CB366" s="63">
        <v>0.15754085311091601</v>
      </c>
      <c r="CC366" s="63">
        <v>0.155713787490145</v>
      </c>
      <c r="CD366" s="63">
        <v>0.15298822066309101</v>
      </c>
      <c r="CE366" s="63">
        <v>0.15120219554167799</v>
      </c>
      <c r="CF366" s="63">
        <v>0.14992399838355899</v>
      </c>
      <c r="CG366" s="63">
        <v>0.148895377395944</v>
      </c>
      <c r="CH366" s="63">
        <v>0.14784596145047799</v>
      </c>
      <c r="CI366" s="63">
        <v>0.14753847498009301</v>
      </c>
      <c r="CJ366" s="63">
        <v>0.14663644188346001</v>
      </c>
      <c r="CK366" s="63">
        <v>0.147410323253376</v>
      </c>
      <c r="CL366" s="63">
        <v>0.14726214500311</v>
      </c>
      <c r="CM366" s="63">
        <v>0.14616893947450299</v>
      </c>
      <c r="CN366" s="63">
        <v>0.145165791512362</v>
      </c>
      <c r="CO366" s="63">
        <v>0.14376306491010499</v>
      </c>
      <c r="CP366" s="63">
        <v>0.14367998302208901</v>
      </c>
      <c r="CQ366" s="63">
        <v>0.141831935887091</v>
      </c>
      <c r="CR366" s="63">
        <v>0.14102780692792899</v>
      </c>
      <c r="CS366" s="63">
        <v>0.14075090882976199</v>
      </c>
      <c r="CT366" s="63">
        <v>0.14109750741188801</v>
      </c>
      <c r="CU366" s="63">
        <v>0.140166308295778</v>
      </c>
      <c r="CV366" s="63">
        <v>0.14029444453808801</v>
      </c>
      <c r="CW366" s="63">
        <v>0.138954728683406</v>
      </c>
      <c r="CX366" s="63">
        <v>0.13782074831552499</v>
      </c>
      <c r="CY366" s="63">
        <v>0.13650146685830999</v>
      </c>
      <c r="CZ366" s="63">
        <v>0.136810764424077</v>
      </c>
      <c r="DA366" s="63">
        <v>0.13554575662118001</v>
      </c>
      <c r="DB366" s="63">
        <v>0.13396019578506699</v>
      </c>
      <c r="DC366" s="63">
        <v>0.133682926533674</v>
      </c>
      <c r="DD366" s="63">
        <v>0.13298680332385801</v>
      </c>
      <c r="DE366" s="63">
        <v>0.13292041048889899</v>
      </c>
      <c r="DF366" s="63">
        <v>0.13155624672114999</v>
      </c>
      <c r="DG366" s="63">
        <v>0.130401114267685</v>
      </c>
      <c r="DH366" s="63">
        <v>0.12925796850369201</v>
      </c>
      <c r="DI366" s="63">
        <v>0.12797509751730099</v>
      </c>
      <c r="DJ366" s="63">
        <v>0.12671852977001699</v>
      </c>
      <c r="DK366" s="63">
        <v>0.12530135548923299</v>
      </c>
      <c r="DL366" s="63">
        <v>0.124302117995683</v>
      </c>
      <c r="DM366" s="63">
        <v>0.123249691449235</v>
      </c>
      <c r="DN366" s="63">
        <v>0.12208508309919</v>
      </c>
      <c r="DO366" s="63">
        <v>0.121464366624793</v>
      </c>
      <c r="DP366" s="63">
        <v>0.120004064459357</v>
      </c>
      <c r="DQ366" s="63">
        <v>0.119888457410076</v>
      </c>
      <c r="DR366" s="63">
        <v>0.118060130712834</v>
      </c>
      <c r="DS366" s="63">
        <v>0.116988623840473</v>
      </c>
      <c r="DT366" s="63">
        <v>0.116367019903395</v>
      </c>
      <c r="DU366" s="63">
        <v>0.11586197501135</v>
      </c>
      <c r="DV366" s="63">
        <v>0.12223034255222399</v>
      </c>
      <c r="DW366" s="63">
        <v>0.13051228319539801</v>
      </c>
      <c r="DX366" s="63">
        <v>0.12791743106619699</v>
      </c>
      <c r="DY366" s="63">
        <v>0.120718956876095</v>
      </c>
      <c r="DZ366" s="63">
        <v>0.113989443146004</v>
      </c>
      <c r="EA366" s="63">
        <v>0.111911305617518</v>
      </c>
      <c r="EB366" s="63">
        <v>0.11121422623924999</v>
      </c>
      <c r="EC366" s="63">
        <v>0.11045338442323099</v>
      </c>
      <c r="ED366" s="63">
        <v>0.10965462278626301</v>
      </c>
      <c r="EE366" s="63">
        <v>0.10873142718970601</v>
      </c>
      <c r="EF366" s="63">
        <v>0.10788968118002699</v>
      </c>
      <c r="EG366" s="63">
        <v>0.107136628219896</v>
      </c>
      <c r="EH366" s="63">
        <v>0.106382462851698</v>
      </c>
      <c r="EI366" s="63">
        <v>0.10568764630541901</v>
      </c>
      <c r="EJ366" s="63">
        <v>0.105053359506983</v>
      </c>
      <c r="EK366" s="63">
        <v>0.104414272941036</v>
      </c>
      <c r="EL366" s="63">
        <v>0.10374296587632301</v>
      </c>
      <c r="EM366" s="63">
        <v>0.103078124895617</v>
      </c>
      <c r="EN366" s="63">
        <v>0.102405681492405</v>
      </c>
      <c r="EO366" s="63">
        <v>0.10174435169325401</v>
      </c>
      <c r="EP366" s="63">
        <v>0.101083249950132</v>
      </c>
      <c r="EQ366" s="63">
        <v>0.100393559247914</v>
      </c>
      <c r="ER366" s="63">
        <v>9.9678154346436496E-2</v>
      </c>
      <c r="ES366" s="63">
        <v>9.8937128464214499E-2</v>
      </c>
      <c r="ET366" s="63">
        <v>9.8222495584575006E-2</v>
      </c>
      <c r="EU366" s="63">
        <v>9.7471212527772702E-2</v>
      </c>
      <c r="EV366" s="63">
        <v>9.6737617217450306E-2</v>
      </c>
      <c r="EW366" s="63">
        <v>9.60354511597315E-2</v>
      </c>
      <c r="EX366" s="63">
        <v>9.5403355715920402E-2</v>
      </c>
      <c r="EY366" s="63">
        <v>9.4802180452410498E-2</v>
      </c>
      <c r="EZ366" s="63">
        <v>9.4252892784030595E-2</v>
      </c>
      <c r="FA366" s="63">
        <v>9.3785572635567499E-2</v>
      </c>
      <c r="FB366" s="63">
        <v>9.3340594252544304E-2</v>
      </c>
      <c r="FC366" s="63">
        <v>9.2906237655905596E-2</v>
      </c>
      <c r="FD366" s="63">
        <v>9.2466473227633406E-2</v>
      </c>
      <c r="FE366" s="63">
        <v>9.2036175750891097E-2</v>
      </c>
      <c r="FF366" s="63">
        <v>9.1552649034737005E-2</v>
      </c>
      <c r="FG366" s="63">
        <v>9.1022550659556306E-2</v>
      </c>
      <c r="FH366" s="63">
        <v>9.0427290078012895E-2</v>
      </c>
      <c r="FI366" s="63">
        <v>8.9819002500176007E-2</v>
      </c>
      <c r="FJ366" s="63">
        <v>8.9171617519210003E-2</v>
      </c>
      <c r="FK366" s="63">
        <v>8.8499749735391806E-2</v>
      </c>
      <c r="FL366" s="63">
        <v>8.7831795834970694E-2</v>
      </c>
      <c r="FM366" s="63">
        <v>8.7220695643736607E-2</v>
      </c>
      <c r="FN366" s="63">
        <v>8.6624648485170999E-2</v>
      </c>
      <c r="FO366" s="63">
        <v>8.6020864601228805E-2</v>
      </c>
      <c r="FP366" s="63">
        <v>8.5448614950520904E-2</v>
      </c>
      <c r="FQ366" s="63">
        <v>8.4924026083288306E-2</v>
      </c>
      <c r="FR366" s="63">
        <v>8.4419623936613106E-2</v>
      </c>
      <c r="FS366" s="63">
        <v>8.3966741063949704E-2</v>
      </c>
      <c r="FT366" s="63">
        <v>8.3599022558569797E-2</v>
      </c>
      <c r="FU366" s="63">
        <v>8.3238512618445296E-2</v>
      </c>
      <c r="FV366" s="63">
        <v>8.2948080698608498E-2</v>
      </c>
      <c r="FW366" s="63">
        <v>8.2648621900185404E-2</v>
      </c>
      <c r="FX366" s="63">
        <v>8.23701298865923E-2</v>
      </c>
      <c r="FY366" s="63">
        <v>8.2138054972159993E-2</v>
      </c>
      <c r="FZ366" s="63">
        <v>8.1916994038745694E-2</v>
      </c>
      <c r="GA366" s="63">
        <v>8.1681615923704001E-2</v>
      </c>
      <c r="GB366" s="63">
        <v>8.1412703078558205E-2</v>
      </c>
      <c r="GC366" s="63">
        <v>8.1150237753212895E-2</v>
      </c>
      <c r="GD366" s="63">
        <v>8.0858418801812104E-2</v>
      </c>
      <c r="GE366" s="63">
        <v>8.0547133923592695E-2</v>
      </c>
      <c r="GF366" s="63">
        <v>8.0214387767363698E-2</v>
      </c>
      <c r="GG366" s="63">
        <v>7.9808334833963296E-2</v>
      </c>
      <c r="GH366" s="63">
        <v>7.9371981901279198E-2</v>
      </c>
      <c r="GI366" s="63">
        <v>7.8860892757436199E-2</v>
      </c>
      <c r="GJ366" s="63">
        <v>7.8336684662729195E-2</v>
      </c>
      <c r="GK366" s="63">
        <v>7.7815140063768107E-2</v>
      </c>
      <c r="GL366" s="63">
        <v>7.7270633064113803E-2</v>
      </c>
      <c r="GM366" s="63">
        <v>7.67299635233651E-2</v>
      </c>
      <c r="GN366" s="63">
        <v>7.6208914887769805E-2</v>
      </c>
      <c r="GO366" s="63">
        <v>7.56803282521301E-2</v>
      </c>
      <c r="GP366" s="63">
        <v>7.5145042301778306E-2</v>
      </c>
      <c r="GQ366" s="63">
        <v>7.4598396354004295E-2</v>
      </c>
      <c r="GR366" s="63">
        <v>7.4025673613725695E-2</v>
      </c>
      <c r="GS366" s="63">
        <v>7.34504769657357E-2</v>
      </c>
      <c r="GT366" s="63">
        <v>7.2936802933474598E-2</v>
      </c>
      <c r="GU366" s="63">
        <v>7.2466447881971804E-2</v>
      </c>
      <c r="GV366" s="63">
        <v>7.1992033790366006E-2</v>
      </c>
      <c r="GW366" s="63">
        <v>7.1558605315339002E-2</v>
      </c>
      <c r="GX366" s="63">
        <v>7.1189117274104097E-2</v>
      </c>
    </row>
    <row r="367" spans="1:206" customFormat="1">
      <c r="A367" s="181" t="s">
        <v>224</v>
      </c>
      <c r="B367" t="s">
        <v>3547</v>
      </c>
      <c r="C367" t="s">
        <v>3533</v>
      </c>
      <c r="D367" s="187" t="s">
        <v>3562</v>
      </c>
      <c r="E367" t="s">
        <v>1091</v>
      </c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>
        <v>0.25330826354505898</v>
      </c>
      <c r="BE367" s="63">
        <v>0.25284411775592203</v>
      </c>
      <c r="BF367" s="63">
        <v>0.25104539234316597</v>
      </c>
      <c r="BG367" s="63">
        <v>0.25167795465764597</v>
      </c>
      <c r="BH367" s="63">
        <v>0.24972462721324201</v>
      </c>
      <c r="BI367" s="63">
        <v>0.24758045054255001</v>
      </c>
      <c r="BJ367" s="63">
        <v>0.24594086174664301</v>
      </c>
      <c r="BK367" s="63">
        <v>0.24527191223370301</v>
      </c>
      <c r="BL367" s="63">
        <v>0.244352738533957</v>
      </c>
      <c r="BM367" s="63">
        <v>0.241521468318352</v>
      </c>
      <c r="BN367" s="63">
        <v>0.240003201226831</v>
      </c>
      <c r="BO367" s="63">
        <v>0.23953736803803199</v>
      </c>
      <c r="BP367" s="63">
        <v>0.23916420665509999</v>
      </c>
      <c r="BQ367" s="63">
        <v>0.23742549413814501</v>
      </c>
      <c r="BR367" s="63">
        <v>0.23601725647518099</v>
      </c>
      <c r="BS367" s="63">
        <v>0.23515690382392601</v>
      </c>
      <c r="BT367" s="63">
        <v>0.235167987033605</v>
      </c>
      <c r="BU367" s="63">
        <v>0.23468457323438799</v>
      </c>
      <c r="BV367" s="63">
        <v>0.233854844065816</v>
      </c>
      <c r="BW367" s="63">
        <v>0.23415656632436299</v>
      </c>
      <c r="BX367" s="63">
        <v>0.233706799494134</v>
      </c>
      <c r="BY367" s="63">
        <v>0.23286947835881</v>
      </c>
      <c r="BZ367" s="63">
        <v>0.23228153403177701</v>
      </c>
      <c r="CA367" s="63">
        <v>0.230687277185607</v>
      </c>
      <c r="CB367" s="63">
        <v>0.22948014606386699</v>
      </c>
      <c r="CC367" s="63">
        <v>0.227673028270032</v>
      </c>
      <c r="CD367" s="63">
        <v>0.224577469453693</v>
      </c>
      <c r="CE367" s="63">
        <v>0.22245103612960301</v>
      </c>
      <c r="CF367" s="63">
        <v>0.22044947138676399</v>
      </c>
      <c r="CG367" s="63">
        <v>0.21891762016455099</v>
      </c>
      <c r="CH367" s="63">
        <v>0.217273348020778</v>
      </c>
      <c r="CI367" s="63">
        <v>0.21680822162691399</v>
      </c>
      <c r="CJ367" s="63">
        <v>0.21538438603195201</v>
      </c>
      <c r="CK367" s="63">
        <v>0.215512165193182</v>
      </c>
      <c r="CL367" s="63">
        <v>0.21543972325390101</v>
      </c>
      <c r="CM367" s="63">
        <v>0.21398782938196301</v>
      </c>
      <c r="CN367" s="63">
        <v>0.212779518044178</v>
      </c>
      <c r="CO367" s="63">
        <v>0.21095674514895399</v>
      </c>
      <c r="CP367" s="63">
        <v>0.210051597737482</v>
      </c>
      <c r="CQ367" s="63">
        <v>0.20844505098878899</v>
      </c>
      <c r="CR367" s="63">
        <v>0.207229428809039</v>
      </c>
      <c r="CS367" s="63">
        <v>0.206390196675895</v>
      </c>
      <c r="CT367" s="63">
        <v>0.20678088955286</v>
      </c>
      <c r="CU367" s="63">
        <v>0.20596370465672001</v>
      </c>
      <c r="CV367" s="63">
        <v>0.206134628024565</v>
      </c>
      <c r="CW367" s="63">
        <v>0.20444890315970801</v>
      </c>
      <c r="CX367" s="63">
        <v>0.202364435192461</v>
      </c>
      <c r="CY367" s="63">
        <v>0.200525878004328</v>
      </c>
      <c r="CZ367" s="63">
        <v>0.20079492452129599</v>
      </c>
      <c r="DA367" s="63">
        <v>0.199180055466117</v>
      </c>
      <c r="DB367" s="63">
        <v>0.19669087416400699</v>
      </c>
      <c r="DC367" s="63">
        <v>0.19643321451707299</v>
      </c>
      <c r="DD367" s="63">
        <v>0.195367972414591</v>
      </c>
      <c r="DE367" s="63">
        <v>0.19569615177290101</v>
      </c>
      <c r="DF367" s="63">
        <v>0.193843103479934</v>
      </c>
      <c r="DG367" s="63">
        <v>0.19277903643233901</v>
      </c>
      <c r="DH367" s="63">
        <v>0.19175442618705699</v>
      </c>
      <c r="DI367" s="63">
        <v>0.19040016918310801</v>
      </c>
      <c r="DJ367" s="63">
        <v>0.188971544576721</v>
      </c>
      <c r="DK367" s="63">
        <v>0.187281071666932</v>
      </c>
      <c r="DL367" s="63">
        <v>0.18569746567190801</v>
      </c>
      <c r="DM367" s="63">
        <v>0.18483790035582201</v>
      </c>
      <c r="DN367" s="63">
        <v>0.18227990432842101</v>
      </c>
      <c r="DO367" s="63">
        <v>0.18127472316872301</v>
      </c>
      <c r="DP367" s="63">
        <v>0.178715957542012</v>
      </c>
      <c r="DQ367" s="63">
        <v>0.17868096219607299</v>
      </c>
      <c r="DR367" s="63">
        <v>0.175121720680919</v>
      </c>
      <c r="DS367" s="63">
        <v>0.173680540402222</v>
      </c>
      <c r="DT367" s="63">
        <v>0.17315115103352999</v>
      </c>
      <c r="DU367" s="63">
        <v>0.17282248178392901</v>
      </c>
      <c r="DV367" s="63">
        <v>0.184384300649056</v>
      </c>
      <c r="DW367" s="63">
        <v>0.19977343206508899</v>
      </c>
      <c r="DX367" s="63">
        <v>0.19576470013278299</v>
      </c>
      <c r="DY367" s="63">
        <v>0.183372734588304</v>
      </c>
      <c r="DZ367" s="63">
        <v>0.172049635882144</v>
      </c>
      <c r="EA367" s="63">
        <v>0.16855846065421401</v>
      </c>
      <c r="EB367" s="63">
        <v>0.16765327115804099</v>
      </c>
      <c r="EC367" s="63">
        <v>0.166718204957543</v>
      </c>
      <c r="ED367" s="63">
        <v>0.16587338502889101</v>
      </c>
      <c r="EE367" s="63">
        <v>0.16499884445874899</v>
      </c>
      <c r="EF367" s="63">
        <v>0.16415893970672699</v>
      </c>
      <c r="EG367" s="63">
        <v>0.16326995608051101</v>
      </c>
      <c r="EH367" s="63">
        <v>0.16231220276306799</v>
      </c>
      <c r="EI367" s="63">
        <v>0.16126828278647001</v>
      </c>
      <c r="EJ367" s="63">
        <v>0.160089433828594</v>
      </c>
      <c r="EK367" s="63">
        <v>0.15897776043811301</v>
      </c>
      <c r="EL367" s="63">
        <v>0.15797434111025799</v>
      </c>
      <c r="EM367" s="63">
        <v>0.15700315210394</v>
      </c>
      <c r="EN367" s="63">
        <v>0.15608209259487199</v>
      </c>
      <c r="EO367" s="63">
        <v>0.15525706444016199</v>
      </c>
      <c r="EP367" s="63">
        <v>0.15445924998454599</v>
      </c>
      <c r="EQ367" s="63">
        <v>0.153602995134834</v>
      </c>
      <c r="ER367" s="63">
        <v>0.15272803984413899</v>
      </c>
      <c r="ES367" s="63">
        <v>0.151824772035486</v>
      </c>
      <c r="ET367" s="63">
        <v>0.15093322218177499</v>
      </c>
      <c r="EU367" s="63">
        <v>0.14996195030310799</v>
      </c>
      <c r="EV367" s="63">
        <v>0.14893578264128499</v>
      </c>
      <c r="EW367" s="63">
        <v>0.147873407238617</v>
      </c>
      <c r="EX367" s="63">
        <v>0.146808058526635</v>
      </c>
      <c r="EY367" s="63">
        <v>0.14569116719928599</v>
      </c>
      <c r="EZ367" s="63">
        <v>0.14457548685493299</v>
      </c>
      <c r="FA367" s="63">
        <v>0.143511343269211</v>
      </c>
      <c r="FB367" s="63">
        <v>0.14248550917788</v>
      </c>
      <c r="FC367" s="63">
        <v>0.141537229179377</v>
      </c>
      <c r="FD367" s="63">
        <v>0.140658007504986</v>
      </c>
      <c r="FE367" s="63">
        <v>0.139914394280552</v>
      </c>
      <c r="FF367" s="63">
        <v>0.139252125430392</v>
      </c>
      <c r="FG367" s="63">
        <v>0.13864273356419801</v>
      </c>
      <c r="FH367" s="63">
        <v>0.13803102797463199</v>
      </c>
      <c r="FI367" s="63">
        <v>0.13746857402593801</v>
      </c>
      <c r="FJ367" s="63">
        <v>0.13686742208706501</v>
      </c>
      <c r="FK367" s="63">
        <v>0.13617453613466499</v>
      </c>
      <c r="FL367" s="63">
        <v>0.135396052502195</v>
      </c>
      <c r="FM367" s="63">
        <v>0.13459419384858601</v>
      </c>
      <c r="FN367" s="63">
        <v>0.13368702955044001</v>
      </c>
      <c r="FO367" s="63">
        <v>0.132704380374359</v>
      </c>
      <c r="FP367" s="63">
        <v>0.131743028843193</v>
      </c>
      <c r="FQ367" s="63">
        <v>0.130815049828584</v>
      </c>
      <c r="FR367" s="63">
        <v>0.12990473924416401</v>
      </c>
      <c r="FS367" s="63">
        <v>0.12902731396272599</v>
      </c>
      <c r="FT367" s="63">
        <v>0.128207444237662</v>
      </c>
      <c r="FU367" s="63">
        <v>0.127355782896687</v>
      </c>
      <c r="FV367" s="63">
        <v>0.12658917060494701</v>
      </c>
      <c r="FW367" s="63">
        <v>0.12581912800925599</v>
      </c>
      <c r="FX367" s="63">
        <v>0.12516897789387799</v>
      </c>
      <c r="FY367" s="63">
        <v>0.124623920570112</v>
      </c>
      <c r="FZ367" s="63">
        <v>0.12413392952503099</v>
      </c>
      <c r="GA367" s="63">
        <v>0.123687457876137</v>
      </c>
      <c r="GB367" s="63">
        <v>0.123252708547174</v>
      </c>
      <c r="GC367" s="63">
        <v>0.122859854260428</v>
      </c>
      <c r="GD367" s="63">
        <v>0.122476938120164</v>
      </c>
      <c r="GE367" s="63">
        <v>0.12216055892064</v>
      </c>
      <c r="GF367" s="63">
        <v>0.121844127001032</v>
      </c>
      <c r="GG367" s="63">
        <v>0.121477342377642</v>
      </c>
      <c r="GH367" s="63">
        <v>0.12114590143274601</v>
      </c>
      <c r="GI367" s="63">
        <v>0.120743456568703</v>
      </c>
      <c r="GJ367" s="63">
        <v>0.120322980689656</v>
      </c>
      <c r="GK367" s="63">
        <v>0.119864319661145</v>
      </c>
      <c r="GL367" s="63">
        <v>0.119305874693272</v>
      </c>
      <c r="GM367" s="63">
        <v>0.118644555414588</v>
      </c>
      <c r="GN367" s="63">
        <v>0.117930047226784</v>
      </c>
      <c r="GO367" s="63">
        <v>0.117175513618769</v>
      </c>
      <c r="GP367" s="63">
        <v>0.116391836443895</v>
      </c>
      <c r="GQ367" s="63">
        <v>0.115617453980897</v>
      </c>
      <c r="GR367" s="63">
        <v>0.11483727293321799</v>
      </c>
      <c r="GS367" s="63">
        <v>0.114080999673666</v>
      </c>
      <c r="GT367" s="63">
        <v>0.113351252690154</v>
      </c>
      <c r="GU367" s="63">
        <v>0.112610143049962</v>
      </c>
      <c r="GV367" s="63">
        <v>0.111798026447431</v>
      </c>
      <c r="GW367" s="63">
        <v>0.110983145586418</v>
      </c>
      <c r="GX367" s="63">
        <v>0.11020529778145199</v>
      </c>
    </row>
    <row r="368" spans="1:206" customFormat="1">
      <c r="A368" s="181" t="s">
        <v>224</v>
      </c>
      <c r="B368" t="s">
        <v>3547</v>
      </c>
      <c r="C368" t="s">
        <v>3533</v>
      </c>
      <c r="D368" s="187" t="s">
        <v>3562</v>
      </c>
      <c r="E368" t="s">
        <v>1092</v>
      </c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>
        <v>0.34818083119333998</v>
      </c>
      <c r="BE368" s="63">
        <v>0.347065942291923</v>
      </c>
      <c r="BF368" s="63">
        <v>0.34394791462374802</v>
      </c>
      <c r="BG368" s="63">
        <v>0.34720838582531699</v>
      </c>
      <c r="BH368" s="63">
        <v>0.34508552317393298</v>
      </c>
      <c r="BI368" s="63">
        <v>0.34389552391686101</v>
      </c>
      <c r="BJ368" s="63">
        <v>0.34377437544922901</v>
      </c>
      <c r="BK368" s="63">
        <v>0.34435238196658702</v>
      </c>
      <c r="BL368" s="63">
        <v>0.34499820702675998</v>
      </c>
      <c r="BM368" s="63">
        <v>0.34359883855626999</v>
      </c>
      <c r="BN368" s="63">
        <v>0.34073386126798599</v>
      </c>
      <c r="BO368" s="63">
        <v>0.33940940572221601</v>
      </c>
      <c r="BP368" s="63">
        <v>0.33786760724874298</v>
      </c>
      <c r="BQ368" s="63">
        <v>0.33458243765116702</v>
      </c>
      <c r="BR368" s="63">
        <v>0.33284503911276397</v>
      </c>
      <c r="BS368" s="63">
        <v>0.33132414023356999</v>
      </c>
      <c r="BT368" s="63">
        <v>0.330522104681096</v>
      </c>
      <c r="BU368" s="63">
        <v>0.330501898230466</v>
      </c>
      <c r="BV368" s="63">
        <v>0.32974596238753701</v>
      </c>
      <c r="BW368" s="63">
        <v>0.32988798805564901</v>
      </c>
      <c r="BX368" s="63">
        <v>0.32921023712682801</v>
      </c>
      <c r="BY368" s="63">
        <v>0.32768412347883202</v>
      </c>
      <c r="BZ368" s="63">
        <v>0.32669777171750097</v>
      </c>
      <c r="CA368" s="63">
        <v>0.32471889859617398</v>
      </c>
      <c r="CB368" s="63">
        <v>0.32342577545284701</v>
      </c>
      <c r="CC368" s="63">
        <v>0.32195082951007498</v>
      </c>
      <c r="CD368" s="63">
        <v>0.31879720442926901</v>
      </c>
      <c r="CE368" s="63">
        <v>0.31712811491229598</v>
      </c>
      <c r="CF368" s="63">
        <v>0.31535309748190399</v>
      </c>
      <c r="CG368" s="63">
        <v>0.31404124665141298</v>
      </c>
      <c r="CH368" s="63">
        <v>0.31212965867561099</v>
      </c>
      <c r="CI368" s="63">
        <v>0.31130233476748598</v>
      </c>
      <c r="CJ368" s="63">
        <v>0.30954056792658502</v>
      </c>
      <c r="CK368" s="63">
        <v>0.30840523167198303</v>
      </c>
      <c r="CL368" s="63">
        <v>0.30823721818840999</v>
      </c>
      <c r="CM368" s="63">
        <v>0.30561152628315802</v>
      </c>
      <c r="CN368" s="63">
        <v>0.30356554730188701</v>
      </c>
      <c r="CO368" s="63">
        <v>0.30081557824753402</v>
      </c>
      <c r="CP368" s="63">
        <v>0.29858023373516701</v>
      </c>
      <c r="CQ368" s="63">
        <v>0.29748816842460502</v>
      </c>
      <c r="CR368" s="63">
        <v>0.29620640771988499</v>
      </c>
      <c r="CS368" s="63">
        <v>0.29532808973128399</v>
      </c>
      <c r="CT368" s="63">
        <v>0.29582007617740302</v>
      </c>
      <c r="CU368" s="63">
        <v>0.29485773479022998</v>
      </c>
      <c r="CV368" s="63">
        <v>0.295090569584956</v>
      </c>
      <c r="CW368" s="63">
        <v>0.29321732211542201</v>
      </c>
      <c r="CX368" s="63">
        <v>0.28895068514523897</v>
      </c>
      <c r="CY368" s="63">
        <v>0.28590396307794902</v>
      </c>
      <c r="CZ368" s="63">
        <v>0.28621040927145303</v>
      </c>
      <c r="DA368" s="63">
        <v>0.28429627833382098</v>
      </c>
      <c r="DB368" s="63">
        <v>0.28031557641374499</v>
      </c>
      <c r="DC368" s="63">
        <v>0.27991020487266299</v>
      </c>
      <c r="DD368" s="63">
        <v>0.27814965692298199</v>
      </c>
      <c r="DE368" s="63">
        <v>0.27845591798313002</v>
      </c>
      <c r="DF368" s="63">
        <v>0.27517979823289701</v>
      </c>
      <c r="DG368" s="63">
        <v>0.27372073044874501</v>
      </c>
      <c r="DH368" s="63">
        <v>0.27271299707054197</v>
      </c>
      <c r="DI368" s="63">
        <v>0.270919764367058</v>
      </c>
      <c r="DJ368" s="63">
        <v>0.26897816434067601</v>
      </c>
      <c r="DK368" s="63">
        <v>0.26707938540236398</v>
      </c>
      <c r="DL368" s="63">
        <v>0.26517816301158897</v>
      </c>
      <c r="DM368" s="63">
        <v>0.26686589322647303</v>
      </c>
      <c r="DN368" s="63">
        <v>0.26218621893557498</v>
      </c>
      <c r="DO368" s="63">
        <v>0.26120241930710603</v>
      </c>
      <c r="DP368" s="63">
        <v>0.25674621671276199</v>
      </c>
      <c r="DQ368" s="63">
        <v>0.25659275606179999</v>
      </c>
      <c r="DR368" s="63">
        <v>0.248421530060673</v>
      </c>
      <c r="DS368" s="63">
        <v>0.245882833711105</v>
      </c>
      <c r="DT368" s="63">
        <v>0.24514160923855499</v>
      </c>
      <c r="DU368" s="63">
        <v>0.244392835831549</v>
      </c>
      <c r="DV368" s="63">
        <v>0.253123903105682</v>
      </c>
      <c r="DW368" s="63">
        <v>0.27449202430806302</v>
      </c>
      <c r="DX368" s="63">
        <v>0.27333266348743901</v>
      </c>
      <c r="DY368" s="63">
        <v>0.25937268786380502</v>
      </c>
      <c r="DZ368" s="63">
        <v>0.24513021188616499</v>
      </c>
      <c r="EA368" s="63">
        <v>0.242252381813476</v>
      </c>
      <c r="EB368" s="63">
        <v>0.24165520170513599</v>
      </c>
      <c r="EC368" s="63">
        <v>0.24085635111638401</v>
      </c>
      <c r="ED368" s="63">
        <v>0.24001107736923799</v>
      </c>
      <c r="EE368" s="63">
        <v>0.23891433211195701</v>
      </c>
      <c r="EF368" s="63">
        <v>0.23781187849573901</v>
      </c>
      <c r="EG368" s="63">
        <v>0.23669738786581199</v>
      </c>
      <c r="EH368" s="63">
        <v>0.235632504960779</v>
      </c>
      <c r="EI368" s="63">
        <v>0.23465101684748399</v>
      </c>
      <c r="EJ368" s="63">
        <v>0.233722811425562</v>
      </c>
      <c r="EK368" s="63">
        <v>0.232774189115701</v>
      </c>
      <c r="EL368" s="63">
        <v>0.23173956460968301</v>
      </c>
      <c r="EM368" s="63">
        <v>0.23064873760268101</v>
      </c>
      <c r="EN368" s="63">
        <v>0.22935225140962501</v>
      </c>
      <c r="EO368" s="63">
        <v>0.227903888753688</v>
      </c>
      <c r="EP368" s="63">
        <v>0.226670080107651</v>
      </c>
      <c r="EQ368" s="63">
        <v>0.22557167966581801</v>
      </c>
      <c r="ER368" s="63">
        <v>0.22450359500429901</v>
      </c>
      <c r="ES368" s="63">
        <v>0.22350377019356801</v>
      </c>
      <c r="ET368" s="63">
        <v>0.22261326633661399</v>
      </c>
      <c r="EU368" s="63">
        <v>0.22166776105712899</v>
      </c>
      <c r="EV368" s="63">
        <v>0.22063746650341101</v>
      </c>
      <c r="EW368" s="63">
        <v>0.21959509436171301</v>
      </c>
      <c r="EX368" s="63">
        <v>0.21852027268858701</v>
      </c>
      <c r="EY368" s="63">
        <v>0.21731909398541899</v>
      </c>
      <c r="EZ368" s="63">
        <v>0.216085194957439</v>
      </c>
      <c r="FA368" s="63">
        <v>0.2147797610503</v>
      </c>
      <c r="FB368" s="63">
        <v>0.213373247836569</v>
      </c>
      <c r="FC368" s="63">
        <v>0.211936280307708</v>
      </c>
      <c r="FD368" s="63">
        <v>0.21045066594628301</v>
      </c>
      <c r="FE368" s="63">
        <v>0.209010142196738</v>
      </c>
      <c r="FF368" s="63">
        <v>0.207605629927471</v>
      </c>
      <c r="FG368" s="63">
        <v>0.20624515216484399</v>
      </c>
      <c r="FH368" s="63">
        <v>0.204952379732146</v>
      </c>
      <c r="FI368" s="63">
        <v>0.20384297577381499</v>
      </c>
      <c r="FJ368" s="63">
        <v>0.20285854983749599</v>
      </c>
      <c r="FK368" s="63">
        <v>0.20196076957266301</v>
      </c>
      <c r="FL368" s="63">
        <v>0.20112404082341301</v>
      </c>
      <c r="FM368" s="63">
        <v>0.200433191634597</v>
      </c>
      <c r="FN368" s="63">
        <v>0.19966844387108501</v>
      </c>
      <c r="FO368" s="63">
        <v>0.1988443271426</v>
      </c>
      <c r="FP368" s="63">
        <v>0.19798305569357399</v>
      </c>
      <c r="FQ368" s="63">
        <v>0.19701518537420501</v>
      </c>
      <c r="FR368" s="63">
        <v>0.19588981480495199</v>
      </c>
      <c r="FS368" s="63">
        <v>0.19464695062815199</v>
      </c>
      <c r="FT368" s="63">
        <v>0.193351515537554</v>
      </c>
      <c r="FU368" s="63">
        <v>0.191943276499451</v>
      </c>
      <c r="FV368" s="63">
        <v>0.19064041255799</v>
      </c>
      <c r="FW368" s="63">
        <v>0.18928636769156201</v>
      </c>
      <c r="FX368" s="63">
        <v>0.18805997397111399</v>
      </c>
      <c r="FY368" s="63">
        <v>0.18688645810135099</v>
      </c>
      <c r="FZ368" s="63">
        <v>0.185781536737855</v>
      </c>
      <c r="GA368" s="63">
        <v>0.18471790412525299</v>
      </c>
      <c r="GB368" s="63">
        <v>0.18369101570653801</v>
      </c>
      <c r="GC368" s="63">
        <v>0.18282750691541999</v>
      </c>
      <c r="GD368" s="63">
        <v>0.182008048306534</v>
      </c>
      <c r="GE368" s="63">
        <v>0.181304868742037</v>
      </c>
      <c r="GF368" s="63">
        <v>0.180660230981709</v>
      </c>
      <c r="GG368" s="63">
        <v>0.180020805392406</v>
      </c>
      <c r="GH368" s="63">
        <v>0.17946459573669099</v>
      </c>
      <c r="GI368" s="63">
        <v>0.17888209156082899</v>
      </c>
      <c r="GJ368" s="63">
        <v>0.17845276742069499</v>
      </c>
      <c r="GK368" s="63">
        <v>0.17802422507255899</v>
      </c>
      <c r="GL368" s="63">
        <v>0.17754643361246999</v>
      </c>
      <c r="GM368" s="63">
        <v>0.17708785247591399</v>
      </c>
      <c r="GN368" s="63">
        <v>0.176606487769908</v>
      </c>
      <c r="GO368" s="63">
        <v>0.176028305499972</v>
      </c>
      <c r="GP368" s="63">
        <v>0.17533635296730199</v>
      </c>
      <c r="GQ368" s="63">
        <v>0.17458868026753399</v>
      </c>
      <c r="GR368" s="63">
        <v>0.173627928588726</v>
      </c>
      <c r="GS368" s="63">
        <v>0.17259351166885201</v>
      </c>
      <c r="GT368" s="63">
        <v>0.171574704514487</v>
      </c>
      <c r="GU368" s="63">
        <v>0.17053868489510801</v>
      </c>
      <c r="GV368" s="63">
        <v>0.169377388415968</v>
      </c>
      <c r="GW368" s="63">
        <v>0.16828073658836901</v>
      </c>
      <c r="GX368" s="63">
        <v>0.16724600899167799</v>
      </c>
    </row>
    <row r="369" spans="1:206" customFormat="1">
      <c r="A369" s="181" t="s">
        <v>224</v>
      </c>
      <c r="B369" t="s">
        <v>3547</v>
      </c>
      <c r="C369" t="s">
        <v>3533</v>
      </c>
      <c r="D369" s="187" t="s">
        <v>3562</v>
      </c>
      <c r="E369" t="s">
        <v>1093</v>
      </c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>
        <v>0.45096751220950898</v>
      </c>
      <c r="BE369" s="63">
        <v>0.45279683200673099</v>
      </c>
      <c r="BF369" s="63">
        <v>0.44807067511068599</v>
      </c>
      <c r="BG369" s="63">
        <v>0.46014108020293099</v>
      </c>
      <c r="BH369" s="63">
        <v>0.45403236901354199</v>
      </c>
      <c r="BI369" s="63">
        <v>0.45160358938405698</v>
      </c>
      <c r="BJ369" s="63">
        <v>0.45154126726705801</v>
      </c>
      <c r="BK369" s="63">
        <v>0.45182394351302102</v>
      </c>
      <c r="BL369" s="63">
        <v>0.45192106601309501</v>
      </c>
      <c r="BM369" s="63">
        <v>0.45272495577607602</v>
      </c>
      <c r="BN369" s="63">
        <v>0.45196382513872102</v>
      </c>
      <c r="BO369" s="63">
        <v>0.45302253631404898</v>
      </c>
      <c r="BP369" s="63">
        <v>0.45397158068746002</v>
      </c>
      <c r="BQ369" s="63">
        <v>0.45135187635706497</v>
      </c>
      <c r="BR369" s="63">
        <v>0.45191911159777098</v>
      </c>
      <c r="BS369" s="63">
        <v>0.44778884919509798</v>
      </c>
      <c r="BT369" s="63">
        <v>0.44430878254477901</v>
      </c>
      <c r="BU369" s="63">
        <v>0.44367717896891501</v>
      </c>
      <c r="BV369" s="63">
        <v>0.44199089728743901</v>
      </c>
      <c r="BW369" s="63">
        <v>0.44173564896735901</v>
      </c>
      <c r="BX369" s="63">
        <v>0.44130496283016701</v>
      </c>
      <c r="BY369" s="63">
        <v>0.43998969232069302</v>
      </c>
      <c r="BZ369" s="63">
        <v>0.43916014255999902</v>
      </c>
      <c r="CA369" s="63">
        <v>0.43705589903693298</v>
      </c>
      <c r="CB369" s="63">
        <v>0.43518807320831498</v>
      </c>
      <c r="CC369" s="63">
        <v>0.43324185458418002</v>
      </c>
      <c r="CD369" s="63">
        <v>0.42890102349479597</v>
      </c>
      <c r="CE369" s="63">
        <v>0.427424775910551</v>
      </c>
      <c r="CF369" s="63">
        <v>0.42561906378323699</v>
      </c>
      <c r="CG369" s="63">
        <v>0.42436386594771702</v>
      </c>
      <c r="CH369" s="63">
        <v>0.42196607455715002</v>
      </c>
      <c r="CI369" s="63">
        <v>0.41962896589997201</v>
      </c>
      <c r="CJ369" s="63">
        <v>0.41743359235544297</v>
      </c>
      <c r="CK369" s="63">
        <v>0.41560287283801101</v>
      </c>
      <c r="CL369" s="63">
        <v>0.415453900667133</v>
      </c>
      <c r="CM369" s="63">
        <v>0.41135608351168701</v>
      </c>
      <c r="CN369" s="63">
        <v>0.408390002463283</v>
      </c>
      <c r="CO369" s="63">
        <v>0.40442950390374</v>
      </c>
      <c r="CP369" s="63">
        <v>0.40095482715645298</v>
      </c>
      <c r="CQ369" s="63">
        <v>0.40107731531650598</v>
      </c>
      <c r="CR369" s="63">
        <v>0.39981654196199301</v>
      </c>
      <c r="CS369" s="63">
        <v>0.39970969286105501</v>
      </c>
      <c r="CT369" s="63">
        <v>0.40104525113114597</v>
      </c>
      <c r="CU369" s="63">
        <v>0.40109971693329499</v>
      </c>
      <c r="CV369" s="63">
        <v>0.40364384867697101</v>
      </c>
      <c r="CW369" s="63">
        <v>0.40173351834792098</v>
      </c>
      <c r="CX369" s="63">
        <v>0.39303689371571199</v>
      </c>
      <c r="CY369" s="63">
        <v>0.387958426458057</v>
      </c>
      <c r="CZ369" s="63">
        <v>0.38865608621048597</v>
      </c>
      <c r="DA369" s="63">
        <v>0.38646333232318603</v>
      </c>
      <c r="DB369" s="63">
        <v>0.38138144484098002</v>
      </c>
      <c r="DC369" s="63">
        <v>0.38170226831830001</v>
      </c>
      <c r="DD369" s="63">
        <v>0.37953829045918802</v>
      </c>
      <c r="DE369" s="63">
        <v>0.37893560019301098</v>
      </c>
      <c r="DF369" s="63">
        <v>0.37373843459639799</v>
      </c>
      <c r="DG369" s="63">
        <v>0.37152183260125299</v>
      </c>
      <c r="DH369" s="63">
        <v>0.370429464483643</v>
      </c>
      <c r="DI369" s="63">
        <v>0.36694406384628597</v>
      </c>
      <c r="DJ369" s="63">
        <v>0.36398556464006299</v>
      </c>
      <c r="DK369" s="63">
        <v>0.36224968620746301</v>
      </c>
      <c r="DL369" s="63">
        <v>0.36011031111800501</v>
      </c>
      <c r="DM369" s="63">
        <v>0.36565700166896797</v>
      </c>
      <c r="DN369" s="63">
        <v>0.35554384485546098</v>
      </c>
      <c r="DO369" s="63">
        <v>0.35352700010508198</v>
      </c>
      <c r="DP369" s="63">
        <v>0.34625058277280202</v>
      </c>
      <c r="DQ369" s="63">
        <v>0.34642094075666402</v>
      </c>
      <c r="DR369" s="63">
        <v>0.33229682401826199</v>
      </c>
      <c r="DS369" s="63">
        <v>0.33040045155175102</v>
      </c>
      <c r="DT369" s="63">
        <v>0.33010618971254402</v>
      </c>
      <c r="DU369" s="63">
        <v>0.32841541742338898</v>
      </c>
      <c r="DV369" s="63">
        <v>0.33066315356238202</v>
      </c>
      <c r="DW369" s="63">
        <v>0.36055949826424699</v>
      </c>
      <c r="DX369" s="63">
        <v>0.36323557329820699</v>
      </c>
      <c r="DY369" s="63">
        <v>0.34767088696334603</v>
      </c>
      <c r="DZ369" s="63">
        <v>0.32741962178761802</v>
      </c>
      <c r="EA369" s="63">
        <v>0.32515603489301598</v>
      </c>
      <c r="EB369" s="63">
        <v>0.32532872157647502</v>
      </c>
      <c r="EC369" s="63">
        <v>0.32552278093890902</v>
      </c>
      <c r="ED369" s="63">
        <v>0.32591874251781</v>
      </c>
      <c r="EE369" s="63">
        <v>0.326066908921263</v>
      </c>
      <c r="EF369" s="63">
        <v>0.32612803818616198</v>
      </c>
      <c r="EG369" s="63">
        <v>0.325923130176345</v>
      </c>
      <c r="EH369" s="63">
        <v>0.32553783853580298</v>
      </c>
      <c r="EI369" s="63">
        <v>0.32486154938066802</v>
      </c>
      <c r="EJ369" s="63">
        <v>0.32396889748673102</v>
      </c>
      <c r="EK369" s="63">
        <v>0.32294099151108902</v>
      </c>
      <c r="EL369" s="63">
        <v>0.32185931772576798</v>
      </c>
      <c r="EM369" s="63">
        <v>0.32092751407778097</v>
      </c>
      <c r="EN369" s="63">
        <v>0.32005247485749799</v>
      </c>
      <c r="EO369" s="63">
        <v>0.31923861108069601</v>
      </c>
      <c r="EP369" s="63">
        <v>0.318549066466289</v>
      </c>
      <c r="EQ369" s="63">
        <v>0.31769221784059698</v>
      </c>
      <c r="ER369" s="63">
        <v>0.31675678892450898</v>
      </c>
      <c r="ES369" s="63">
        <v>0.31555165144631397</v>
      </c>
      <c r="ET369" s="63">
        <v>0.314232548339199</v>
      </c>
      <c r="EU369" s="63">
        <v>0.313204236117197</v>
      </c>
      <c r="EV369" s="63">
        <v>0.31235408298184703</v>
      </c>
      <c r="EW369" s="63">
        <v>0.31161248919291601</v>
      </c>
      <c r="EX369" s="63">
        <v>0.31096609978492901</v>
      </c>
      <c r="EY369" s="63">
        <v>0.31025050950137301</v>
      </c>
      <c r="EZ369" s="63">
        <v>0.309655494303196</v>
      </c>
      <c r="FA369" s="63">
        <v>0.30895021490214802</v>
      </c>
      <c r="FB369" s="63">
        <v>0.30809101972247299</v>
      </c>
      <c r="FC369" s="63">
        <v>0.30715934072248502</v>
      </c>
      <c r="FD369" s="63">
        <v>0.30609108799039098</v>
      </c>
      <c r="FE369" s="63">
        <v>0.30495039319551698</v>
      </c>
      <c r="FF369" s="63">
        <v>0.30368676927699001</v>
      </c>
      <c r="FG369" s="63">
        <v>0.30219677986215299</v>
      </c>
      <c r="FH369" s="63">
        <v>0.300587656169711</v>
      </c>
      <c r="FI369" s="63">
        <v>0.29898961889435499</v>
      </c>
      <c r="FJ369" s="63">
        <v>0.29734578472054601</v>
      </c>
      <c r="FK369" s="63">
        <v>0.29568267623399203</v>
      </c>
      <c r="FL369" s="63">
        <v>0.29402213852169701</v>
      </c>
      <c r="FM369" s="63">
        <v>0.29268274234647701</v>
      </c>
      <c r="FN369" s="63">
        <v>0.29135650317461798</v>
      </c>
      <c r="FO369" s="63">
        <v>0.29023328637754903</v>
      </c>
      <c r="FP369" s="63">
        <v>0.28937206561963902</v>
      </c>
      <c r="FQ369" s="63">
        <v>0.28865311225971002</v>
      </c>
      <c r="FR369" s="63">
        <v>0.28801899370253198</v>
      </c>
      <c r="FS369" s="63">
        <v>0.28738817798764899</v>
      </c>
      <c r="FT369" s="63">
        <v>0.28669481931680502</v>
      </c>
      <c r="FU369" s="63">
        <v>0.28573018162451302</v>
      </c>
      <c r="FV369" s="63">
        <v>0.28471523146879002</v>
      </c>
      <c r="FW369" s="63">
        <v>0.28323494440879399</v>
      </c>
      <c r="FX369" s="63">
        <v>0.28166758588127699</v>
      </c>
      <c r="FY369" s="63">
        <v>0.27992331203987803</v>
      </c>
      <c r="FZ369" s="63">
        <v>0.278200523828672</v>
      </c>
      <c r="GA369" s="63">
        <v>0.27648916316363398</v>
      </c>
      <c r="GB369" s="63">
        <v>0.274780380671649</v>
      </c>
      <c r="GC369" s="63">
        <v>0.27326943711588703</v>
      </c>
      <c r="GD369" s="63">
        <v>0.27174296618204102</v>
      </c>
      <c r="GE369" s="63">
        <v>0.27039514349650901</v>
      </c>
      <c r="GF369" s="63">
        <v>0.26911204374234998</v>
      </c>
      <c r="GG369" s="63">
        <v>0.26785766802122901</v>
      </c>
      <c r="GH369" s="63">
        <v>0.26682187900277199</v>
      </c>
      <c r="GI369" s="63">
        <v>0.26573057905014502</v>
      </c>
      <c r="GJ369" s="63">
        <v>0.26489737536137298</v>
      </c>
      <c r="GK369" s="63">
        <v>0.26406045089901498</v>
      </c>
      <c r="GL369" s="63">
        <v>0.26318078656480398</v>
      </c>
      <c r="GM369" s="63">
        <v>0.26241716943184401</v>
      </c>
      <c r="GN369" s="63">
        <v>0.26171750037215102</v>
      </c>
      <c r="GO369" s="63">
        <v>0.26109286367610401</v>
      </c>
      <c r="GP369" s="63">
        <v>0.26043985504002498</v>
      </c>
      <c r="GQ369" s="63">
        <v>0.25993425553856803</v>
      </c>
      <c r="GR369" s="63">
        <v>0.25926711179608602</v>
      </c>
      <c r="GS369" s="63">
        <v>0.25857607236809199</v>
      </c>
      <c r="GT369" s="63">
        <v>0.25786906091220801</v>
      </c>
      <c r="GU369" s="63">
        <v>0.25704750099485002</v>
      </c>
      <c r="GV369" s="63">
        <v>0.25586746973656599</v>
      </c>
      <c r="GW369" s="63">
        <v>0.25458755419803802</v>
      </c>
      <c r="GX369" s="63">
        <v>0.25318928412707797</v>
      </c>
    </row>
    <row r="370" spans="1:206" customFormat="1">
      <c r="A370" s="181" t="s">
        <v>224</v>
      </c>
      <c r="B370" t="s">
        <v>3547</v>
      </c>
      <c r="C370" t="s">
        <v>3533</v>
      </c>
      <c r="D370" s="187" t="s">
        <v>3562</v>
      </c>
      <c r="E370" t="s">
        <v>1094</v>
      </c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>
        <v>0.557578432147395</v>
      </c>
      <c r="BE370" s="63">
        <v>0.56644617069518699</v>
      </c>
      <c r="BF370" s="63">
        <v>0.56809104128895105</v>
      </c>
      <c r="BG370" s="63">
        <v>0.576927144236006</v>
      </c>
      <c r="BH370" s="63">
        <v>0.57556789501742101</v>
      </c>
      <c r="BI370" s="63">
        <v>0.57704736689440905</v>
      </c>
      <c r="BJ370" s="63">
        <v>0.57776366766519804</v>
      </c>
      <c r="BK370" s="63">
        <v>0.58067795894849705</v>
      </c>
      <c r="BL370" s="63">
        <v>0.58289443416308995</v>
      </c>
      <c r="BM370" s="63">
        <v>0.58754822215246605</v>
      </c>
      <c r="BN370" s="63">
        <v>0.58462537658139502</v>
      </c>
      <c r="BO370" s="63">
        <v>0.58080308724941698</v>
      </c>
      <c r="BP370" s="63">
        <v>0.57689566110859702</v>
      </c>
      <c r="BQ370" s="63">
        <v>0.57210846131182702</v>
      </c>
      <c r="BR370" s="63">
        <v>0.57303747592213095</v>
      </c>
      <c r="BS370" s="63">
        <v>0.57317867338613804</v>
      </c>
      <c r="BT370" s="63">
        <v>0.57264067063583801</v>
      </c>
      <c r="BU370" s="63">
        <v>0.57497541915572203</v>
      </c>
      <c r="BV370" s="63">
        <v>0.57424337583032503</v>
      </c>
      <c r="BW370" s="63">
        <v>0.57327612629757696</v>
      </c>
      <c r="BX370" s="63">
        <v>0.57179728703204002</v>
      </c>
      <c r="BY370" s="63">
        <v>0.56917140482352901</v>
      </c>
      <c r="BZ370" s="63">
        <v>0.56765584792294799</v>
      </c>
      <c r="CA370" s="63">
        <v>0.56616362308823498</v>
      </c>
      <c r="CB370" s="63">
        <v>0.56371582020537103</v>
      </c>
      <c r="CC370" s="63">
        <v>0.56039196402157099</v>
      </c>
      <c r="CD370" s="63">
        <v>0.55481345785819702</v>
      </c>
      <c r="CE370" s="63">
        <v>0.55201871971988803</v>
      </c>
      <c r="CF370" s="63">
        <v>0.54885855076922996</v>
      </c>
      <c r="CG370" s="63">
        <v>0.54622883858717397</v>
      </c>
      <c r="CH370" s="63">
        <v>0.54196367496521702</v>
      </c>
      <c r="CI370" s="63">
        <v>0.53556343407582896</v>
      </c>
      <c r="CJ370" s="63">
        <v>0.531629383800578</v>
      </c>
      <c r="CK370" s="63">
        <v>0.52923201071856196</v>
      </c>
      <c r="CL370" s="63">
        <v>0.52955918481642805</v>
      </c>
      <c r="CM370" s="63">
        <v>0.523255006255814</v>
      </c>
      <c r="CN370" s="63">
        <v>0.51888869763487699</v>
      </c>
      <c r="CO370" s="63">
        <v>0.51293773300508505</v>
      </c>
      <c r="CP370" s="63">
        <v>0.50879739067149099</v>
      </c>
      <c r="CQ370" s="63">
        <v>0.50968368917962603</v>
      </c>
      <c r="CR370" s="63">
        <v>0.50933467716344305</v>
      </c>
      <c r="CS370" s="63">
        <v>0.51006611211474795</v>
      </c>
      <c r="CT370" s="63">
        <v>0.51177335894661402</v>
      </c>
      <c r="CU370" s="63">
        <v>0.51319897361978195</v>
      </c>
      <c r="CV370" s="63">
        <v>0.52019367807530004</v>
      </c>
      <c r="CW370" s="63">
        <v>0.52305161774842301</v>
      </c>
      <c r="CX370" s="63">
        <v>0.514773455873485</v>
      </c>
      <c r="CY370" s="63">
        <v>0.50663228932633397</v>
      </c>
      <c r="CZ370" s="63">
        <v>0.50394808367770905</v>
      </c>
      <c r="DA370" s="63">
        <v>0.498707237486952</v>
      </c>
      <c r="DB370" s="63">
        <v>0.49182613528621899</v>
      </c>
      <c r="DC370" s="63">
        <v>0.491618324368644</v>
      </c>
      <c r="DD370" s="63">
        <v>0.49066747056311399</v>
      </c>
      <c r="DE370" s="63">
        <v>0.49110761296660399</v>
      </c>
      <c r="DF370" s="63">
        <v>0.48654851261488402</v>
      </c>
      <c r="DG370" s="63">
        <v>0.484395328122671</v>
      </c>
      <c r="DH370" s="63">
        <v>0.48279581958176399</v>
      </c>
      <c r="DI370" s="63">
        <v>0.47842356957652998</v>
      </c>
      <c r="DJ370" s="63">
        <v>0.47428234865970498</v>
      </c>
      <c r="DK370" s="63">
        <v>0.47241018963433401</v>
      </c>
      <c r="DL370" s="63">
        <v>0.46894938257590801</v>
      </c>
      <c r="DM370" s="63">
        <v>0.475020375754239</v>
      </c>
      <c r="DN370" s="63">
        <v>0.45967600964586602</v>
      </c>
      <c r="DO370" s="63">
        <v>0.455279065205693</v>
      </c>
      <c r="DP370" s="63">
        <v>0.44511886567918102</v>
      </c>
      <c r="DQ370" s="63">
        <v>0.44245423754260299</v>
      </c>
      <c r="DR370" s="63">
        <v>0.42284452237967701</v>
      </c>
      <c r="DS370" s="63">
        <v>0.419931753942618</v>
      </c>
      <c r="DT370" s="63">
        <v>0.41879942156932298</v>
      </c>
      <c r="DU370" s="63">
        <v>0.41596123279046499</v>
      </c>
      <c r="DV370" s="63">
        <v>0.41193962900021502</v>
      </c>
      <c r="DW370" s="63">
        <v>0.44827284576419602</v>
      </c>
      <c r="DX370" s="63">
        <v>0.46330664535299898</v>
      </c>
      <c r="DY370" s="63">
        <v>0.43972800528454298</v>
      </c>
      <c r="DZ370" s="63">
        <v>0.40736060061127699</v>
      </c>
      <c r="EA370" s="63">
        <v>0.40119222869759202</v>
      </c>
      <c r="EB370" s="63">
        <v>0.39843702042822698</v>
      </c>
      <c r="EC370" s="63">
        <v>0.39622581970446302</v>
      </c>
      <c r="ED370" s="63">
        <v>0.39492376259921702</v>
      </c>
      <c r="EE370" s="63">
        <v>0.39389843720453499</v>
      </c>
      <c r="EF370" s="63">
        <v>0.39356264476889802</v>
      </c>
      <c r="EG370" s="63">
        <v>0.39377885687293501</v>
      </c>
      <c r="EH370" s="63">
        <v>0.394439108919939</v>
      </c>
      <c r="EI370" s="63">
        <v>0.395247697373943</v>
      </c>
      <c r="EJ370" s="63">
        <v>0.39628518544779401</v>
      </c>
      <c r="EK370" s="63">
        <v>0.39710310091663298</v>
      </c>
      <c r="EL370" s="63">
        <v>0.39751551261926299</v>
      </c>
      <c r="EM370" s="63">
        <v>0.39777681482203098</v>
      </c>
      <c r="EN370" s="63">
        <v>0.39760499104019098</v>
      </c>
      <c r="EO370" s="63">
        <v>0.39712349079052101</v>
      </c>
      <c r="EP370" s="63">
        <v>0.39666784822892198</v>
      </c>
      <c r="EQ370" s="63">
        <v>0.39600967843935297</v>
      </c>
      <c r="ER370" s="63">
        <v>0.39553247008431802</v>
      </c>
      <c r="ES370" s="63">
        <v>0.39512112941698602</v>
      </c>
      <c r="ET370" s="63">
        <v>0.39468065843883898</v>
      </c>
      <c r="EU370" s="63">
        <v>0.394372650894185</v>
      </c>
      <c r="EV370" s="63">
        <v>0.393980379662283</v>
      </c>
      <c r="EW370" s="63">
        <v>0.393519303250913</v>
      </c>
      <c r="EX370" s="63">
        <v>0.39273759573759898</v>
      </c>
      <c r="EY370" s="63">
        <v>0.39187458686159499</v>
      </c>
      <c r="EZ370" s="63">
        <v>0.391831737204973</v>
      </c>
      <c r="FA370" s="63">
        <v>0.392006302516473</v>
      </c>
      <c r="FB370" s="63">
        <v>0.392191828823446</v>
      </c>
      <c r="FC370" s="63">
        <v>0.39256509256310701</v>
      </c>
      <c r="FD370" s="63">
        <v>0.39303932222983501</v>
      </c>
      <c r="FE370" s="63">
        <v>0.393739055407962</v>
      </c>
      <c r="FF370" s="63">
        <v>0.394448596497399</v>
      </c>
      <c r="FG370" s="63">
        <v>0.39478282024694999</v>
      </c>
      <c r="FH370" s="63">
        <v>0.39485852341774602</v>
      </c>
      <c r="FI370" s="63">
        <v>0.39478082021722699</v>
      </c>
      <c r="FJ370" s="63">
        <v>0.39448972483603001</v>
      </c>
      <c r="FK370" s="63">
        <v>0.39382037578588902</v>
      </c>
      <c r="FL370" s="63">
        <v>0.392762587939192</v>
      </c>
      <c r="FM370" s="63">
        <v>0.391750577644769</v>
      </c>
      <c r="FN370" s="63">
        <v>0.39036021583121</v>
      </c>
      <c r="FO370" s="63">
        <v>0.38890285552954701</v>
      </c>
      <c r="FP370" s="63">
        <v>0.38749224033639901</v>
      </c>
      <c r="FQ370" s="63">
        <v>0.38614357725797999</v>
      </c>
      <c r="FR370" s="63">
        <v>0.38502154293181501</v>
      </c>
      <c r="FS370" s="63">
        <v>0.38414783686759602</v>
      </c>
      <c r="FT370" s="63">
        <v>0.38361190365568698</v>
      </c>
      <c r="FU370" s="63">
        <v>0.38337251160927399</v>
      </c>
      <c r="FV370" s="63">
        <v>0.38372278147070599</v>
      </c>
      <c r="FW370" s="63">
        <v>0.38399538394625998</v>
      </c>
      <c r="FX370" s="63">
        <v>0.38459185220596598</v>
      </c>
      <c r="FY370" s="63">
        <v>0.38501874593341701</v>
      </c>
      <c r="FZ370" s="63">
        <v>0.38530876006210002</v>
      </c>
      <c r="GA370" s="63">
        <v>0.385092986204287</v>
      </c>
      <c r="GB370" s="63">
        <v>0.38422472091564203</v>
      </c>
      <c r="GC370" s="63">
        <v>0.38297711131864898</v>
      </c>
      <c r="GD370" s="63">
        <v>0.38127283105478499</v>
      </c>
      <c r="GE370" s="63">
        <v>0.37957248577633501</v>
      </c>
      <c r="GF370" s="63">
        <v>0.37787200983441299</v>
      </c>
      <c r="GG370" s="63">
        <v>0.37613045780023302</v>
      </c>
      <c r="GH370" s="63">
        <v>0.37465560885468802</v>
      </c>
      <c r="GI370" s="63">
        <v>0.373005634736299</v>
      </c>
      <c r="GJ370" s="63">
        <v>0.37169320937771999</v>
      </c>
      <c r="GK370" s="63">
        <v>0.37027755186601202</v>
      </c>
      <c r="GL370" s="63">
        <v>0.36879950656593002</v>
      </c>
      <c r="GM370" s="63">
        <v>0.36767474877600398</v>
      </c>
      <c r="GN370" s="63">
        <v>0.36664774823503099</v>
      </c>
      <c r="GO370" s="63">
        <v>0.36574772636971697</v>
      </c>
      <c r="GP370" s="63">
        <v>0.364872106948256</v>
      </c>
      <c r="GQ370" s="63">
        <v>0.36421139283061099</v>
      </c>
      <c r="GR370" s="63">
        <v>0.36343215509259502</v>
      </c>
      <c r="GS370" s="63">
        <v>0.3627996544482</v>
      </c>
      <c r="GT370" s="63">
        <v>0.36240585089733102</v>
      </c>
      <c r="GU370" s="63">
        <v>0.36209327373983602</v>
      </c>
      <c r="GV370" s="63">
        <v>0.36157498841159602</v>
      </c>
      <c r="GW370" s="63">
        <v>0.36122391463841103</v>
      </c>
      <c r="GX370" s="63">
        <v>0.36072520775514899</v>
      </c>
    </row>
    <row r="371" spans="1:206" customFormat="1">
      <c r="A371" s="181" t="s">
        <v>224</v>
      </c>
      <c r="B371" t="s">
        <v>3547</v>
      </c>
      <c r="C371" t="s">
        <v>3533</v>
      </c>
      <c r="D371" s="187" t="s">
        <v>3562</v>
      </c>
      <c r="E371" t="s">
        <v>1095</v>
      </c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>
        <v>4.9304989954840103E-2</v>
      </c>
      <c r="BE371" s="63">
        <v>4.8374078557192501E-2</v>
      </c>
      <c r="BF371" s="63">
        <v>4.6921178669081402E-2</v>
      </c>
      <c r="BG371" s="63">
        <v>4.5534151512684397E-2</v>
      </c>
      <c r="BH371" s="63">
        <v>4.4238194824466497E-2</v>
      </c>
      <c r="BI371" s="63">
        <v>4.3045353434435801E-2</v>
      </c>
      <c r="BJ371" s="63">
        <v>4.2046994915723598E-2</v>
      </c>
      <c r="BK371" s="63">
        <v>4.2169740408183699E-2</v>
      </c>
      <c r="BL371" s="63">
        <v>4.1237563716352399E-2</v>
      </c>
      <c r="BM371" s="63">
        <v>3.9228658416249E-2</v>
      </c>
      <c r="BN371" s="63">
        <v>3.83607827693788E-2</v>
      </c>
      <c r="BO371" s="63">
        <v>3.7477621969973403E-2</v>
      </c>
      <c r="BP371" s="63">
        <v>3.67104368143156E-2</v>
      </c>
      <c r="BQ371" s="63">
        <v>3.58620169022804E-2</v>
      </c>
      <c r="BR371" s="63">
        <v>3.5024960786303301E-2</v>
      </c>
      <c r="BS371" s="63">
        <v>3.44859439481651E-2</v>
      </c>
      <c r="BT371" s="63">
        <v>3.42142186351828E-2</v>
      </c>
      <c r="BU371" s="63">
        <v>3.3515965588154499E-2</v>
      </c>
      <c r="BV371" s="63">
        <v>3.2848200616087397E-2</v>
      </c>
      <c r="BW371" s="63">
        <v>3.2359571208688098E-2</v>
      </c>
      <c r="BX371" s="63">
        <v>3.1721567153848697E-2</v>
      </c>
      <c r="BY371" s="63">
        <v>3.09193749821439E-2</v>
      </c>
      <c r="BZ371" s="63">
        <v>3.0437675088674201E-2</v>
      </c>
      <c r="CA371" s="63">
        <v>2.94336247402955E-2</v>
      </c>
      <c r="CB371" s="63">
        <v>2.90119130734167E-2</v>
      </c>
      <c r="CC371" s="63">
        <v>2.8200675150937701E-2</v>
      </c>
      <c r="CD371" s="63">
        <v>2.6958917934729602E-2</v>
      </c>
      <c r="CE371" s="63">
        <v>2.6135292891794101E-2</v>
      </c>
      <c r="CF371" s="63">
        <v>2.5419227737037999E-2</v>
      </c>
      <c r="CG371" s="63">
        <v>2.4615914864859E-2</v>
      </c>
      <c r="CH371" s="63">
        <v>2.39652335825432E-2</v>
      </c>
      <c r="CI371" s="63">
        <v>2.33766513727111E-2</v>
      </c>
      <c r="CJ371" s="63">
        <v>2.2721310531236098E-2</v>
      </c>
      <c r="CK371" s="63">
        <v>2.3715860515567601E-2</v>
      </c>
      <c r="CL371" s="63">
        <v>2.32050810173027E-2</v>
      </c>
      <c r="CM371" s="63">
        <v>2.2585966456814498E-2</v>
      </c>
      <c r="CN371" s="63">
        <v>2.1823721260379399E-2</v>
      </c>
      <c r="CO371" s="63">
        <v>2.08644720955731E-2</v>
      </c>
      <c r="CP371" s="63">
        <v>2.1732626268651099E-2</v>
      </c>
      <c r="CQ371" s="63">
        <v>2.0030627445690001E-2</v>
      </c>
      <c r="CR371" s="63">
        <v>1.9825372021743001E-2</v>
      </c>
      <c r="CS371" s="63">
        <v>2.00650292781188E-2</v>
      </c>
      <c r="CT371" s="63">
        <v>2.0016412328993E-2</v>
      </c>
      <c r="CU371" s="63">
        <v>1.93275269808133E-2</v>
      </c>
      <c r="CV371" s="63">
        <v>1.8855446259571501E-2</v>
      </c>
      <c r="CW371" s="63">
        <v>1.8501308462128201E-2</v>
      </c>
      <c r="CX371" s="63">
        <v>1.8233534773857901E-2</v>
      </c>
      <c r="CY371" s="63">
        <v>1.7792825021653899E-2</v>
      </c>
      <c r="CZ371" s="63">
        <v>1.7758733854624301E-2</v>
      </c>
      <c r="DA371" s="63">
        <v>1.6584563367251101E-2</v>
      </c>
      <c r="DB371" s="63">
        <v>1.5882631993601699E-2</v>
      </c>
      <c r="DC371" s="63">
        <v>1.5160135419054499E-2</v>
      </c>
      <c r="DD371" s="63">
        <v>1.44666928600997E-2</v>
      </c>
      <c r="DE371" s="63">
        <v>1.3732158120097E-2</v>
      </c>
      <c r="DF371" s="63">
        <v>1.3075958687443399E-2</v>
      </c>
      <c r="DG371" s="63">
        <v>1.2360596811138099E-2</v>
      </c>
      <c r="DH371" s="63">
        <v>1.1655187910612199E-2</v>
      </c>
      <c r="DI371" s="63">
        <v>1.10142530704635E-2</v>
      </c>
      <c r="DJ371" s="63">
        <v>1.0439195841183401E-2</v>
      </c>
      <c r="DK371" s="63">
        <v>9.8416291898056896E-3</v>
      </c>
      <c r="DL371" s="63">
        <v>9.3825091811857806E-3</v>
      </c>
      <c r="DM371" s="63">
        <v>8.8984110176349007E-3</v>
      </c>
      <c r="DN371" s="63">
        <v>8.4662275609238696E-3</v>
      </c>
      <c r="DO371" s="63">
        <v>8.0935456261576697E-3</v>
      </c>
      <c r="DP371" s="63">
        <v>7.7587636424482301E-3</v>
      </c>
      <c r="DQ371" s="63">
        <v>7.4243555972222999E-3</v>
      </c>
      <c r="DR371" s="63">
        <v>7.0954722032239301E-3</v>
      </c>
      <c r="DS371" s="63">
        <v>6.8157896704929E-3</v>
      </c>
      <c r="DT371" s="63">
        <v>6.5495347854265104E-3</v>
      </c>
      <c r="DU371" s="63">
        <v>6.3135615126155903E-3</v>
      </c>
      <c r="DV371" s="63">
        <v>6.0625499977112101E-3</v>
      </c>
      <c r="DW371" s="63">
        <v>5.8533388754614703E-3</v>
      </c>
      <c r="DX371" s="63">
        <v>5.7763971131485001E-3</v>
      </c>
      <c r="DY371" s="63">
        <v>5.7456168472194797E-3</v>
      </c>
      <c r="DZ371" s="63">
        <v>5.7457947791591897E-3</v>
      </c>
      <c r="EA371" s="63">
        <v>5.8339509948669996E-3</v>
      </c>
      <c r="EB371" s="63">
        <v>5.7643953148778099E-3</v>
      </c>
      <c r="EC371" s="63">
        <v>5.6960940034172999E-3</v>
      </c>
      <c r="ED371" s="63">
        <v>5.6286640763898296E-3</v>
      </c>
      <c r="EE371" s="63">
        <v>5.5582016426729197E-3</v>
      </c>
      <c r="EF371" s="63">
        <v>5.4870311995011004E-3</v>
      </c>
      <c r="EG371" s="63">
        <v>5.4187836743012996E-3</v>
      </c>
      <c r="EH371" s="63">
        <v>5.35191057450093E-3</v>
      </c>
      <c r="EI371" s="63">
        <v>5.2815689997908703E-3</v>
      </c>
      <c r="EJ371" s="63">
        <v>5.2119204706978202E-3</v>
      </c>
      <c r="EK371" s="63">
        <v>5.1407597780183502E-3</v>
      </c>
      <c r="EL371" s="63">
        <v>5.0691030679596598E-3</v>
      </c>
      <c r="EM371" s="63">
        <v>4.9989844012280401E-3</v>
      </c>
      <c r="EN371" s="63">
        <v>4.9281384627928903E-3</v>
      </c>
      <c r="EO371" s="63">
        <v>4.8595113242208502E-3</v>
      </c>
      <c r="EP371" s="63">
        <v>4.79021047261658E-3</v>
      </c>
      <c r="EQ371" s="63">
        <v>4.7225447335178198E-3</v>
      </c>
      <c r="ER371" s="63">
        <v>4.65686085251385E-3</v>
      </c>
      <c r="ES371" s="63">
        <v>4.5914415575112498E-3</v>
      </c>
      <c r="ET371" s="63">
        <v>4.52816621843115E-3</v>
      </c>
      <c r="EU371" s="63">
        <v>4.4645387325745597E-3</v>
      </c>
      <c r="EV371" s="63">
        <v>4.4013705900203702E-3</v>
      </c>
      <c r="EW371" s="63">
        <v>4.3403996562044796E-3</v>
      </c>
      <c r="EX371" s="63">
        <v>4.2793043518606503E-3</v>
      </c>
      <c r="EY371" s="63">
        <v>4.22223164892004E-3</v>
      </c>
      <c r="EZ371" s="63">
        <v>4.1644082974687802E-3</v>
      </c>
      <c r="FA371" s="63">
        <v>4.1105012238789804E-3</v>
      </c>
      <c r="FB371" s="63">
        <v>4.0550547706400203E-3</v>
      </c>
      <c r="FC371" s="63">
        <v>3.9981440132970704E-3</v>
      </c>
      <c r="FD371" s="63">
        <v>3.9435029160545696E-3</v>
      </c>
      <c r="FE371" s="63">
        <v>3.8891415045992001E-3</v>
      </c>
      <c r="FF371" s="63">
        <v>3.83588659140081E-3</v>
      </c>
      <c r="FG371" s="63">
        <v>3.7808992699487399E-3</v>
      </c>
      <c r="FH371" s="63">
        <v>3.7290339864188399E-3</v>
      </c>
      <c r="FI371" s="63">
        <v>3.6794630358046201E-3</v>
      </c>
      <c r="FJ371" s="63">
        <v>3.6270369656172001E-3</v>
      </c>
      <c r="FK371" s="63">
        <v>3.5764766311987802E-3</v>
      </c>
      <c r="FL371" s="63">
        <v>3.5274456260878302E-3</v>
      </c>
      <c r="FM371" s="63">
        <v>3.4787300897614398E-3</v>
      </c>
      <c r="FN371" s="63">
        <v>3.4300281104519899E-3</v>
      </c>
      <c r="FO371" s="63">
        <v>3.3786061952655998E-3</v>
      </c>
      <c r="FP371" s="63">
        <v>3.3307433084788902E-3</v>
      </c>
      <c r="FQ371" s="63">
        <v>3.2818023835216401E-3</v>
      </c>
      <c r="FR371" s="63">
        <v>3.2353771428019298E-3</v>
      </c>
      <c r="FS371" s="63">
        <v>3.1867782191637001E-3</v>
      </c>
      <c r="FT371" s="63">
        <v>3.1396213859293102E-3</v>
      </c>
      <c r="FU371" s="63">
        <v>3.09092997807259E-3</v>
      </c>
      <c r="FV371" s="63">
        <v>3.04559301423891E-3</v>
      </c>
      <c r="FW371" s="63">
        <v>2.9975583746625701E-3</v>
      </c>
      <c r="FX371" s="63">
        <v>2.9529949918691602E-3</v>
      </c>
      <c r="FY371" s="63">
        <v>2.9077168171295601E-3</v>
      </c>
      <c r="FZ371" s="63">
        <v>2.8639796583382602E-3</v>
      </c>
      <c r="GA371" s="63">
        <v>2.82189116330453E-3</v>
      </c>
      <c r="GB371" s="63">
        <v>2.7765138838516099E-3</v>
      </c>
      <c r="GC371" s="63">
        <v>2.7329554155133902E-3</v>
      </c>
      <c r="GD371" s="63">
        <v>2.6912268491362098E-3</v>
      </c>
      <c r="GE371" s="63">
        <v>2.6491020548983302E-3</v>
      </c>
      <c r="GF371" s="63">
        <v>2.6060434318899502E-3</v>
      </c>
      <c r="GG371" s="63">
        <v>2.5670557122063902E-3</v>
      </c>
      <c r="GH371" s="63">
        <v>2.5251375595775599E-3</v>
      </c>
      <c r="GI371" s="63">
        <v>2.48522699165449E-3</v>
      </c>
      <c r="GJ371" s="63">
        <v>2.44566350581243E-3</v>
      </c>
      <c r="GK371" s="63">
        <v>2.4085334992355501E-3</v>
      </c>
      <c r="GL371" s="63">
        <v>2.3686584001492302E-3</v>
      </c>
      <c r="GM371" s="63">
        <v>2.3302570149665099E-3</v>
      </c>
      <c r="GN371" s="63">
        <v>2.2922166661803402E-3</v>
      </c>
      <c r="GO371" s="63">
        <v>2.2539687064730301E-3</v>
      </c>
      <c r="GP371" s="63">
        <v>2.2192365292998599E-3</v>
      </c>
      <c r="GQ371" s="63">
        <v>2.1823885961293598E-3</v>
      </c>
      <c r="GR371" s="63">
        <v>2.1440139379598402E-3</v>
      </c>
      <c r="GS371" s="63">
        <v>2.1084349813351401E-3</v>
      </c>
      <c r="GT371" s="63">
        <v>2.0737990513067799E-3</v>
      </c>
      <c r="GU371" s="63">
        <v>2.03884423388178E-3</v>
      </c>
      <c r="GV371" s="63">
        <v>2.00449887249578E-3</v>
      </c>
      <c r="GW371" s="63">
        <v>1.9706914889396901E-3</v>
      </c>
      <c r="GX371" s="63">
        <v>1.93610572364768E-3</v>
      </c>
    </row>
    <row r="372" spans="1:206" customFormat="1">
      <c r="A372" s="181" t="s">
        <v>224</v>
      </c>
      <c r="B372" t="s">
        <v>3547</v>
      </c>
      <c r="C372" t="s">
        <v>3533</v>
      </c>
      <c r="D372" s="187" t="s">
        <v>3562</v>
      </c>
      <c r="E372" t="s">
        <v>1096</v>
      </c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>
        <v>1.0047976630323301E-2</v>
      </c>
      <c r="BE372" s="63">
        <v>9.9642592173558898E-3</v>
      </c>
      <c r="BF372" s="63">
        <v>9.6494673133469492E-3</v>
      </c>
      <c r="BG372" s="63">
        <v>9.6603799737857293E-3</v>
      </c>
      <c r="BH372" s="63">
        <v>9.3625397617152998E-3</v>
      </c>
      <c r="BI372" s="63">
        <v>9.1022605554996298E-3</v>
      </c>
      <c r="BJ372" s="63">
        <v>8.9751037112142992E-3</v>
      </c>
      <c r="BK372" s="63">
        <v>9.1768697140140899E-3</v>
      </c>
      <c r="BL372" s="63">
        <v>9.1228495639677897E-3</v>
      </c>
      <c r="BM372" s="63">
        <v>8.5969664667854308E-3</v>
      </c>
      <c r="BN372" s="63">
        <v>8.5137504341939504E-3</v>
      </c>
      <c r="BO372" s="63">
        <v>8.3375572043873497E-3</v>
      </c>
      <c r="BP372" s="63">
        <v>8.2377470587870604E-3</v>
      </c>
      <c r="BQ372" s="63">
        <v>8.1446303347349203E-3</v>
      </c>
      <c r="BR372" s="63">
        <v>7.9484216060049205E-3</v>
      </c>
      <c r="BS372" s="63">
        <v>7.8954387070023693E-3</v>
      </c>
      <c r="BT372" s="63">
        <v>7.9316482921904102E-3</v>
      </c>
      <c r="BU372" s="63">
        <v>7.8071378941807403E-3</v>
      </c>
      <c r="BV372" s="63">
        <v>7.6197142105906496E-3</v>
      </c>
      <c r="BW372" s="63">
        <v>7.5497272538602098E-3</v>
      </c>
      <c r="BX372" s="63">
        <v>7.4100640148009999E-3</v>
      </c>
      <c r="BY372" s="63">
        <v>7.2000911039110504E-3</v>
      </c>
      <c r="BZ372" s="63">
        <v>7.2628130826126996E-3</v>
      </c>
      <c r="CA372" s="63">
        <v>6.97101047154989E-3</v>
      </c>
      <c r="CB372" s="63">
        <v>6.88813533659663E-3</v>
      </c>
      <c r="CC372" s="63">
        <v>6.7780149776263798E-3</v>
      </c>
      <c r="CD372" s="63">
        <v>6.4953036472513801E-3</v>
      </c>
      <c r="CE372" s="63">
        <v>6.3445059554238497E-3</v>
      </c>
      <c r="CF372" s="63">
        <v>6.2327900631479298E-3</v>
      </c>
      <c r="CG372" s="63">
        <v>6.10150189234278E-3</v>
      </c>
      <c r="CH372" s="63">
        <v>6.0005746598507104E-3</v>
      </c>
      <c r="CI372" s="63">
        <v>5.9122723796296104E-3</v>
      </c>
      <c r="CJ372" s="63">
        <v>5.8300171048940802E-3</v>
      </c>
      <c r="CK372" s="63">
        <v>6.1918728986765197E-3</v>
      </c>
      <c r="CL372" s="63">
        <v>6.14912921583129E-3</v>
      </c>
      <c r="CM372" s="63">
        <v>6.0678525049679896E-3</v>
      </c>
      <c r="CN372" s="63">
        <v>5.8940572359244599E-3</v>
      </c>
      <c r="CO372" s="63">
        <v>5.7439157361087699E-3</v>
      </c>
      <c r="CP372" s="63">
        <v>5.9236198712963196E-3</v>
      </c>
      <c r="CQ372" s="63">
        <v>5.4809712814867699E-3</v>
      </c>
      <c r="CR372" s="63">
        <v>5.4684434953675004E-3</v>
      </c>
      <c r="CS372" s="63">
        <v>5.5767855200591302E-3</v>
      </c>
      <c r="CT372" s="63">
        <v>5.6901126022231904E-3</v>
      </c>
      <c r="CU372" s="63">
        <v>5.5460956863084302E-3</v>
      </c>
      <c r="CV372" s="63">
        <v>5.4619467502917398E-3</v>
      </c>
      <c r="CW372" s="63">
        <v>5.3816024865352401E-3</v>
      </c>
      <c r="CX372" s="63">
        <v>5.3606360148292301E-3</v>
      </c>
      <c r="CY372" s="63">
        <v>5.2973936751193103E-3</v>
      </c>
      <c r="CZ372" s="63">
        <v>5.4088879577782502E-3</v>
      </c>
      <c r="DA372" s="63">
        <v>5.0267672729436197E-3</v>
      </c>
      <c r="DB372" s="63">
        <v>4.8963366901075504E-3</v>
      </c>
      <c r="DC372" s="63">
        <v>4.8077204195353801E-3</v>
      </c>
      <c r="DD372" s="63">
        <v>4.74016655549703E-3</v>
      </c>
      <c r="DE372" s="63">
        <v>4.6092230381939601E-3</v>
      </c>
      <c r="DF372" s="63">
        <v>4.5172133218484298E-3</v>
      </c>
      <c r="DG372" s="63">
        <v>4.4023212304972704E-3</v>
      </c>
      <c r="DH372" s="63">
        <v>4.2091699893013999E-3</v>
      </c>
      <c r="DI372" s="63">
        <v>4.0792611645984597E-3</v>
      </c>
      <c r="DJ372" s="63">
        <v>3.9403697821435496E-3</v>
      </c>
      <c r="DK372" s="63">
        <v>3.7693511380658398E-3</v>
      </c>
      <c r="DL372" s="63">
        <v>3.65861724591449E-3</v>
      </c>
      <c r="DM372" s="63">
        <v>3.5105540914842702E-3</v>
      </c>
      <c r="DN372" s="63">
        <v>3.4092990365162199E-3</v>
      </c>
      <c r="DO372" s="63">
        <v>3.3015617927676E-3</v>
      </c>
      <c r="DP372" s="63">
        <v>3.2094742371891099E-3</v>
      </c>
      <c r="DQ372" s="63">
        <v>3.14716141183363E-3</v>
      </c>
      <c r="DR372" s="63">
        <v>3.0340761334868198E-3</v>
      </c>
      <c r="DS372" s="63">
        <v>2.9596172247494498E-3</v>
      </c>
      <c r="DT372" s="63">
        <v>2.88736223869329E-3</v>
      </c>
      <c r="DU372" s="63">
        <v>2.8252516589120399E-3</v>
      </c>
      <c r="DV372" s="63">
        <v>2.7304760009866E-3</v>
      </c>
      <c r="DW372" s="63">
        <v>2.6749195656596502E-3</v>
      </c>
      <c r="DX372" s="63">
        <v>2.6337300873830699E-3</v>
      </c>
      <c r="DY372" s="63">
        <v>2.58784639036615E-3</v>
      </c>
      <c r="DZ372" s="63">
        <v>2.5689328205620102E-3</v>
      </c>
      <c r="EA372" s="63">
        <v>2.59510352069663E-3</v>
      </c>
      <c r="EB372" s="63">
        <v>2.5632107972614199E-3</v>
      </c>
      <c r="EC372" s="63">
        <v>2.5324911650173999E-3</v>
      </c>
      <c r="ED372" s="63">
        <v>2.5032097933150401E-3</v>
      </c>
      <c r="EE372" s="63">
        <v>2.47350495445101E-3</v>
      </c>
      <c r="EF372" s="63">
        <v>2.4438788740638998E-3</v>
      </c>
      <c r="EG372" s="63">
        <v>2.4142306267646301E-3</v>
      </c>
      <c r="EH372" s="63">
        <v>2.38584505512732E-3</v>
      </c>
      <c r="EI372" s="63">
        <v>2.3560141093905002E-3</v>
      </c>
      <c r="EJ372" s="63">
        <v>2.32658202402659E-3</v>
      </c>
      <c r="EK372" s="63">
        <v>2.2971612851947001E-3</v>
      </c>
      <c r="EL372" s="63">
        <v>2.2674698200752701E-3</v>
      </c>
      <c r="EM372" s="63">
        <v>2.2381875794494398E-3</v>
      </c>
      <c r="EN372" s="63">
        <v>2.20768189178001E-3</v>
      </c>
      <c r="EO372" s="63">
        <v>2.1772975481217402E-3</v>
      </c>
      <c r="EP372" s="63">
        <v>2.14592196611533E-3</v>
      </c>
      <c r="EQ372" s="63">
        <v>2.1142612542521498E-3</v>
      </c>
      <c r="ER372" s="63">
        <v>2.08332455466443E-3</v>
      </c>
      <c r="ES372" s="63">
        <v>2.0529549304847301E-3</v>
      </c>
      <c r="ET372" s="63">
        <v>2.0236563851651298E-3</v>
      </c>
      <c r="EU372" s="63">
        <v>1.9942274950283398E-3</v>
      </c>
      <c r="EV372" s="63">
        <v>1.9658156734153501E-3</v>
      </c>
      <c r="EW372" s="63">
        <v>1.93807005751714E-3</v>
      </c>
      <c r="EX372" s="63">
        <v>1.9097968790376799E-3</v>
      </c>
      <c r="EY372" s="63">
        <v>1.88336593348566E-3</v>
      </c>
      <c r="EZ372" s="63">
        <v>1.8567094257969301E-3</v>
      </c>
      <c r="FA372" s="63">
        <v>1.8313657402320299E-3</v>
      </c>
      <c r="FB372" s="63">
        <v>1.80586923333672E-3</v>
      </c>
      <c r="FC372" s="63">
        <v>1.7809006061025501E-3</v>
      </c>
      <c r="FD372" s="63">
        <v>1.7569764747413E-3</v>
      </c>
      <c r="FE372" s="63">
        <v>1.7331019087323E-3</v>
      </c>
      <c r="FF372" s="63">
        <v>1.7099247292766599E-3</v>
      </c>
      <c r="FG372" s="63">
        <v>1.68557130391483E-3</v>
      </c>
      <c r="FH372" s="63">
        <v>1.66205338189068E-3</v>
      </c>
      <c r="FI372" s="63">
        <v>1.6395927340541101E-3</v>
      </c>
      <c r="FJ372" s="63">
        <v>1.6159348644740701E-3</v>
      </c>
      <c r="FK372" s="63">
        <v>1.5932450842210399E-3</v>
      </c>
      <c r="FL372" s="63">
        <v>1.5714248204013301E-3</v>
      </c>
      <c r="FM372" s="63">
        <v>1.5499341638004001E-3</v>
      </c>
      <c r="FN372" s="63">
        <v>1.5285808594111101E-3</v>
      </c>
      <c r="FO372" s="63">
        <v>1.5063710843842501E-3</v>
      </c>
      <c r="FP372" s="63">
        <v>1.4860014111775701E-3</v>
      </c>
      <c r="FQ372" s="63">
        <v>1.46601561974459E-3</v>
      </c>
      <c r="FR372" s="63">
        <v>1.4468221692343899E-3</v>
      </c>
      <c r="FS372" s="63">
        <v>1.42727540902168E-3</v>
      </c>
      <c r="FT372" s="63">
        <v>1.4083254722655201E-3</v>
      </c>
      <c r="FU372" s="63">
        <v>1.38837203011012E-3</v>
      </c>
      <c r="FV372" s="63">
        <v>1.3695024360828999E-3</v>
      </c>
      <c r="FW372" s="63">
        <v>1.3490881830864501E-3</v>
      </c>
      <c r="FX372" s="63">
        <v>1.3296838440203099E-3</v>
      </c>
      <c r="FY372" s="63">
        <v>1.3099934294461899E-3</v>
      </c>
      <c r="FZ372" s="63">
        <v>1.29071017300453E-3</v>
      </c>
      <c r="GA372" s="63">
        <v>1.2725748276456201E-3</v>
      </c>
      <c r="GB372" s="63">
        <v>1.2535458267141E-3</v>
      </c>
      <c r="GC372" s="63">
        <v>1.2354653183464599E-3</v>
      </c>
      <c r="GD372" s="63">
        <v>1.21815502781447E-3</v>
      </c>
      <c r="GE372" s="63">
        <v>1.2003017464309301E-3</v>
      </c>
      <c r="GF372" s="63">
        <v>1.18212543644284E-3</v>
      </c>
      <c r="GG372" s="63">
        <v>1.1654286078921999E-3</v>
      </c>
      <c r="GH372" s="63">
        <v>1.1474810333629501E-3</v>
      </c>
      <c r="GI372" s="63">
        <v>1.1301867151599699E-3</v>
      </c>
      <c r="GJ372" s="63">
        <v>1.1135102615641001E-3</v>
      </c>
      <c r="GK372" s="63">
        <v>1.09770079094734E-3</v>
      </c>
      <c r="GL372" s="63">
        <v>1.0811540698951599E-3</v>
      </c>
      <c r="GM372" s="63">
        <v>1.0650162898565201E-3</v>
      </c>
      <c r="GN372" s="63">
        <v>1.0492062178144401E-3</v>
      </c>
      <c r="GO372" s="63">
        <v>1.03336259987905E-3</v>
      </c>
      <c r="GP372" s="63">
        <v>1.01867810790171E-3</v>
      </c>
      <c r="GQ372" s="63">
        <v>1.00325479797703E-3</v>
      </c>
      <c r="GR372" s="63">
        <v>9.8710282630175197E-4</v>
      </c>
      <c r="GS372" s="63">
        <v>9.7208756432038399E-4</v>
      </c>
      <c r="GT372" s="63">
        <v>9.5762265715015795E-4</v>
      </c>
      <c r="GU372" s="63">
        <v>9.43214961322901E-4</v>
      </c>
      <c r="GV372" s="63">
        <v>9.2882518421207798E-4</v>
      </c>
      <c r="GW372" s="63">
        <v>9.1491236376217504E-4</v>
      </c>
      <c r="GX372" s="63">
        <v>9.0047143146518597E-4</v>
      </c>
    </row>
    <row r="373" spans="1:206" customFormat="1">
      <c r="A373" s="181" t="s">
        <v>224</v>
      </c>
      <c r="B373" t="s">
        <v>3547</v>
      </c>
      <c r="C373" t="s">
        <v>3533</v>
      </c>
      <c r="D373" s="187" t="s">
        <v>3562</v>
      </c>
      <c r="E373" t="s">
        <v>1097</v>
      </c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>
        <v>5.4085532038191404E-3</v>
      </c>
      <c r="BE373" s="63">
        <v>5.3730605649346796E-3</v>
      </c>
      <c r="BF373" s="63">
        <v>5.2965226516928999E-3</v>
      </c>
      <c r="BG373" s="63">
        <v>5.2009220291189999E-3</v>
      </c>
      <c r="BH373" s="63">
        <v>5.13731261133301E-3</v>
      </c>
      <c r="BI373" s="63">
        <v>5.0421541776594003E-3</v>
      </c>
      <c r="BJ373" s="63">
        <v>4.9836423328798096E-3</v>
      </c>
      <c r="BK373" s="63">
        <v>5.1362058411669204E-3</v>
      </c>
      <c r="BL373" s="63">
        <v>5.1409752066973301E-3</v>
      </c>
      <c r="BM373" s="63">
        <v>4.8452549517032902E-3</v>
      </c>
      <c r="BN373" s="63">
        <v>4.8023435656202196E-3</v>
      </c>
      <c r="BO373" s="63">
        <v>4.7018964878665203E-3</v>
      </c>
      <c r="BP373" s="63">
        <v>4.6383168038258201E-3</v>
      </c>
      <c r="BQ373" s="63">
        <v>4.5722017953592096E-3</v>
      </c>
      <c r="BR373" s="63">
        <v>4.4189728710012201E-3</v>
      </c>
      <c r="BS373" s="63">
        <v>4.4199225272854199E-3</v>
      </c>
      <c r="BT373" s="63">
        <v>4.4802852374686399E-3</v>
      </c>
      <c r="BU373" s="63">
        <v>4.4072047140342697E-3</v>
      </c>
      <c r="BV373" s="63">
        <v>4.29619878172177E-3</v>
      </c>
      <c r="BW373" s="63">
        <v>4.2596974533988304E-3</v>
      </c>
      <c r="BX373" s="63">
        <v>4.1781711830320596E-3</v>
      </c>
      <c r="BY373" s="63">
        <v>4.0141919615764299E-3</v>
      </c>
      <c r="BZ373" s="63">
        <v>4.1525949396386498E-3</v>
      </c>
      <c r="CA373" s="63">
        <v>3.9347454871748603E-3</v>
      </c>
      <c r="CB373" s="63">
        <v>3.8493539011882601E-3</v>
      </c>
      <c r="CC373" s="63">
        <v>3.8175840385417498E-3</v>
      </c>
      <c r="CD373" s="63">
        <v>3.6679443396089601E-3</v>
      </c>
      <c r="CE373" s="63">
        <v>3.5843491977544401E-3</v>
      </c>
      <c r="CF373" s="63">
        <v>3.50366683027435E-3</v>
      </c>
      <c r="CG373" s="63">
        <v>3.4280688882566699E-3</v>
      </c>
      <c r="CH373" s="63">
        <v>3.37444637326147E-3</v>
      </c>
      <c r="CI373" s="63">
        <v>3.3281342567015901E-3</v>
      </c>
      <c r="CJ373" s="63">
        <v>3.2866338234129899E-3</v>
      </c>
      <c r="CK373" s="63">
        <v>3.53100901259484E-3</v>
      </c>
      <c r="CL373" s="63">
        <v>3.5296716132224401E-3</v>
      </c>
      <c r="CM373" s="63">
        <v>3.4842173455873001E-3</v>
      </c>
      <c r="CN373" s="63">
        <v>3.3943239055905499E-3</v>
      </c>
      <c r="CO373" s="63">
        <v>3.40449448528475E-3</v>
      </c>
      <c r="CP373" s="63">
        <v>3.43723283050754E-3</v>
      </c>
      <c r="CQ373" s="63">
        <v>3.2097720331055101E-3</v>
      </c>
      <c r="CR373" s="63">
        <v>3.2108266137568799E-3</v>
      </c>
      <c r="CS373" s="63">
        <v>3.26869882063537E-3</v>
      </c>
      <c r="CT373" s="63">
        <v>3.3754698013488999E-3</v>
      </c>
      <c r="CU373" s="63">
        <v>3.31447210862596E-3</v>
      </c>
      <c r="CV373" s="63">
        <v>3.3358502921002802E-3</v>
      </c>
      <c r="CW373" s="63">
        <v>3.13553327437585E-3</v>
      </c>
      <c r="CX373" s="63">
        <v>3.1104446205123199E-3</v>
      </c>
      <c r="CY373" s="63">
        <v>3.0602399993306501E-3</v>
      </c>
      <c r="CZ373" s="63">
        <v>3.14558880938034E-3</v>
      </c>
      <c r="DA373" s="63">
        <v>2.8768895315334801E-3</v>
      </c>
      <c r="DB373" s="63">
        <v>2.7896743326153899E-3</v>
      </c>
      <c r="DC373" s="63">
        <v>2.7398029234166998E-3</v>
      </c>
      <c r="DD373" s="63">
        <v>2.7024793640490902E-3</v>
      </c>
      <c r="DE373" s="63">
        <v>2.6324645871826798E-3</v>
      </c>
      <c r="DF373" s="63">
        <v>2.5876269925731899E-3</v>
      </c>
      <c r="DG373" s="63">
        <v>2.5322023177769899E-3</v>
      </c>
      <c r="DH373" s="63">
        <v>2.44695282842811E-3</v>
      </c>
      <c r="DI373" s="63">
        <v>2.3850317339905399E-3</v>
      </c>
      <c r="DJ373" s="63">
        <v>2.3194643069936898E-3</v>
      </c>
      <c r="DK373" s="63">
        <v>2.2422815645968298E-3</v>
      </c>
      <c r="DL373" s="63">
        <v>2.18957305136367E-3</v>
      </c>
      <c r="DM373" s="63">
        <v>2.1153255770208902E-3</v>
      </c>
      <c r="DN373" s="63">
        <v>2.0665746838755199E-3</v>
      </c>
      <c r="DO373" s="63">
        <v>2.01320404495519E-3</v>
      </c>
      <c r="DP373" s="63">
        <v>1.96666347171532E-3</v>
      </c>
      <c r="DQ373" s="63">
        <v>1.93276740222877E-3</v>
      </c>
      <c r="DR373" s="63">
        <v>1.8715115821397799E-3</v>
      </c>
      <c r="DS373" s="63">
        <v>1.83037315310312E-3</v>
      </c>
      <c r="DT373" s="63">
        <v>1.7912194104208099E-3</v>
      </c>
      <c r="DU373" s="63">
        <v>1.7574669889891001E-3</v>
      </c>
      <c r="DV373" s="63">
        <v>1.6998357062134499E-3</v>
      </c>
      <c r="DW373" s="63">
        <v>1.6791852384343E-3</v>
      </c>
      <c r="DX373" s="63">
        <v>1.6525013801060499E-3</v>
      </c>
      <c r="DY373" s="63">
        <v>1.61874515486362E-3</v>
      </c>
      <c r="DZ373" s="63">
        <v>1.5977791333330799E-3</v>
      </c>
      <c r="EA373" s="63">
        <v>1.60676133956749E-3</v>
      </c>
      <c r="EB373" s="63">
        <v>1.58385333005633E-3</v>
      </c>
      <c r="EC373" s="63">
        <v>1.56314418772034E-3</v>
      </c>
      <c r="ED373" s="63">
        <v>1.54347976591389E-3</v>
      </c>
      <c r="EE373" s="63">
        <v>1.52438444774351E-3</v>
      </c>
      <c r="EF373" s="63">
        <v>1.5064565999767701E-3</v>
      </c>
      <c r="EG373" s="63">
        <v>1.4882207763399599E-3</v>
      </c>
      <c r="EH373" s="63">
        <v>1.47080894427707E-3</v>
      </c>
      <c r="EI373" s="63">
        <v>1.45324470387677E-3</v>
      </c>
      <c r="EJ373" s="63">
        <v>1.43645455525129E-3</v>
      </c>
      <c r="EK373" s="63">
        <v>1.41987723524171E-3</v>
      </c>
      <c r="EL373" s="63">
        <v>1.4031939761948999E-3</v>
      </c>
      <c r="EM373" s="63">
        <v>1.38693842402488E-3</v>
      </c>
      <c r="EN373" s="63">
        <v>1.3703386901608901E-3</v>
      </c>
      <c r="EO373" s="63">
        <v>1.3539101759271501E-3</v>
      </c>
      <c r="EP373" s="63">
        <v>1.33709948525638E-3</v>
      </c>
      <c r="EQ373" s="63">
        <v>1.32022678325415E-3</v>
      </c>
      <c r="ER373" s="63">
        <v>1.30346298164255E-3</v>
      </c>
      <c r="ES373" s="63">
        <v>1.28649301632971E-3</v>
      </c>
      <c r="ET373" s="63">
        <v>1.26964476909329E-3</v>
      </c>
      <c r="EU373" s="63">
        <v>1.25253236631725E-3</v>
      </c>
      <c r="EV373" s="63">
        <v>1.2353964691479201E-3</v>
      </c>
      <c r="EW373" s="63">
        <v>1.2184346635858399E-3</v>
      </c>
      <c r="EX373" s="63">
        <v>1.2014573497145999E-3</v>
      </c>
      <c r="EY373" s="63">
        <v>1.1855833564305301E-3</v>
      </c>
      <c r="EZ373" s="63">
        <v>1.16962853228148E-3</v>
      </c>
      <c r="FA373" s="63">
        <v>1.1546602343707601E-3</v>
      </c>
      <c r="FB373" s="63">
        <v>1.1395805790263499E-3</v>
      </c>
      <c r="FC373" s="63">
        <v>1.1245482456882401E-3</v>
      </c>
      <c r="FD373" s="63">
        <v>1.11008949044732E-3</v>
      </c>
      <c r="FE373" s="63">
        <v>1.0956805655730399E-3</v>
      </c>
      <c r="FF373" s="63">
        <v>1.08143316806176E-3</v>
      </c>
      <c r="FG373" s="63">
        <v>1.06679922374004E-3</v>
      </c>
      <c r="FH373" s="63">
        <v>1.0530300590914799E-3</v>
      </c>
      <c r="FI373" s="63">
        <v>1.0399687984297701E-3</v>
      </c>
      <c r="FJ373" s="63">
        <v>1.0262721115233001E-3</v>
      </c>
      <c r="FK373" s="63">
        <v>1.0131721920858699E-3</v>
      </c>
      <c r="FL373" s="63">
        <v>1.0003619915176501E-3</v>
      </c>
      <c r="FM373" s="63">
        <v>9.873705479944931E-4</v>
      </c>
      <c r="FN373" s="63">
        <v>9.7446987340019304E-4</v>
      </c>
      <c r="FO373" s="63">
        <v>9.61264451499835E-4</v>
      </c>
      <c r="FP373" s="63">
        <v>9.48993667895341E-4</v>
      </c>
      <c r="FQ373" s="63">
        <v>9.3697806509493897E-4</v>
      </c>
      <c r="FR373" s="63">
        <v>9.2558602872067997E-4</v>
      </c>
      <c r="FS373" s="63">
        <v>9.1407379514955498E-4</v>
      </c>
      <c r="FT373" s="63">
        <v>9.0294006814786796E-4</v>
      </c>
      <c r="FU373" s="63">
        <v>8.9158698535300404E-4</v>
      </c>
      <c r="FV373" s="63">
        <v>8.8103042504660402E-4</v>
      </c>
      <c r="FW373" s="63">
        <v>8.6963489354120196E-4</v>
      </c>
      <c r="FX373" s="63">
        <v>8.5891509221650399E-4</v>
      </c>
      <c r="FY373" s="63">
        <v>8.4812526853511702E-4</v>
      </c>
      <c r="FZ373" s="63">
        <v>8.3721323918447502E-4</v>
      </c>
      <c r="GA373" s="63">
        <v>8.26819955668548E-4</v>
      </c>
      <c r="GB373" s="63">
        <v>8.1582385994650303E-4</v>
      </c>
      <c r="GC373" s="63">
        <v>8.0511859679704002E-4</v>
      </c>
      <c r="GD373" s="63">
        <v>7.9467337751384405E-4</v>
      </c>
      <c r="GE373" s="63">
        <v>7.8386668446388599E-4</v>
      </c>
      <c r="GF373" s="63">
        <v>7.7309043493899404E-4</v>
      </c>
      <c r="GG373" s="63">
        <v>7.6331263426328397E-4</v>
      </c>
      <c r="GH373" s="63">
        <v>7.5303121602908799E-4</v>
      </c>
      <c r="GI373" s="63">
        <v>7.4308587562339399E-4</v>
      </c>
      <c r="GJ373" s="63">
        <v>7.3348677302748598E-4</v>
      </c>
      <c r="GK373" s="63">
        <v>7.2415644985930996E-4</v>
      </c>
      <c r="GL373" s="63">
        <v>7.1437942606484704E-4</v>
      </c>
      <c r="GM373" s="63">
        <v>7.0474067932088105E-4</v>
      </c>
      <c r="GN373" s="63">
        <v>6.9531325463224197E-4</v>
      </c>
      <c r="GO373" s="63">
        <v>6.8604175551945502E-4</v>
      </c>
      <c r="GP373" s="63">
        <v>6.7738715095134604E-4</v>
      </c>
      <c r="GQ373" s="63">
        <v>6.6838043300458401E-4</v>
      </c>
      <c r="GR373" s="63">
        <v>6.5900868139760998E-4</v>
      </c>
      <c r="GS373" s="63">
        <v>6.5028417494357102E-4</v>
      </c>
      <c r="GT373" s="63">
        <v>6.4170919089404403E-4</v>
      </c>
      <c r="GU373" s="63">
        <v>6.3312472272140897E-4</v>
      </c>
      <c r="GV373" s="63">
        <v>6.2461530753687696E-4</v>
      </c>
      <c r="GW373" s="63">
        <v>6.1637502667977997E-4</v>
      </c>
      <c r="GX373" s="63">
        <v>6.0784178579195095E-4</v>
      </c>
    </row>
    <row r="374" spans="1:206" customFormat="1">
      <c r="A374" s="181" t="s">
        <v>224</v>
      </c>
      <c r="B374" t="s">
        <v>3547</v>
      </c>
      <c r="C374" t="s">
        <v>3533</v>
      </c>
      <c r="D374" s="187" t="s">
        <v>3562</v>
      </c>
      <c r="E374" t="s">
        <v>1098</v>
      </c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>
        <v>6.3879074468474696E-3</v>
      </c>
      <c r="BE374" s="63">
        <v>6.3459607648470497E-3</v>
      </c>
      <c r="BF374" s="63">
        <v>6.27607264084298E-3</v>
      </c>
      <c r="BG374" s="63">
        <v>6.1767984741644497E-3</v>
      </c>
      <c r="BH374" s="63">
        <v>6.2700609893574797E-3</v>
      </c>
      <c r="BI374" s="63">
        <v>6.1815206342683404E-3</v>
      </c>
      <c r="BJ374" s="63">
        <v>6.1529792894940401E-3</v>
      </c>
      <c r="BK374" s="63">
        <v>6.2256299097100199E-3</v>
      </c>
      <c r="BL374" s="63">
        <v>6.2577441014805496E-3</v>
      </c>
      <c r="BM374" s="63">
        <v>6.0511829043523001E-3</v>
      </c>
      <c r="BN374" s="63">
        <v>6.1472530474411501E-3</v>
      </c>
      <c r="BO374" s="63">
        <v>6.0922181971491502E-3</v>
      </c>
      <c r="BP374" s="63">
        <v>5.8622217486206203E-3</v>
      </c>
      <c r="BQ374" s="63">
        <v>5.6866541313033998E-3</v>
      </c>
      <c r="BR374" s="63">
        <v>5.5243588780817202E-3</v>
      </c>
      <c r="BS374" s="63">
        <v>5.5347758768865604E-3</v>
      </c>
      <c r="BT374" s="63">
        <v>5.5779272403738804E-3</v>
      </c>
      <c r="BU374" s="63">
        <v>5.6839837067483596E-3</v>
      </c>
      <c r="BV374" s="63">
        <v>5.5182295236504498E-3</v>
      </c>
      <c r="BW374" s="63">
        <v>5.5038805499216803E-3</v>
      </c>
      <c r="BX374" s="63">
        <v>5.3051097342327498E-3</v>
      </c>
      <c r="BY374" s="63">
        <v>5.1006083571236297E-3</v>
      </c>
      <c r="BZ374" s="63">
        <v>5.22524336607888E-3</v>
      </c>
      <c r="CA374" s="63">
        <v>4.9189466229216001E-3</v>
      </c>
      <c r="CB374" s="63">
        <v>4.7743545035518701E-3</v>
      </c>
      <c r="CC374" s="63">
        <v>4.71979195543582E-3</v>
      </c>
      <c r="CD374" s="63">
        <v>4.6306352371460902E-3</v>
      </c>
      <c r="CE374" s="63">
        <v>4.5459424344591699E-3</v>
      </c>
      <c r="CF374" s="63">
        <v>4.5119323229741498E-3</v>
      </c>
      <c r="CG374" s="63">
        <v>4.3947626495337002E-3</v>
      </c>
      <c r="CH374" s="63">
        <v>4.32193859394583E-3</v>
      </c>
      <c r="CI374" s="63">
        <v>4.2452721352027696E-3</v>
      </c>
      <c r="CJ374" s="63">
        <v>4.22233520964462E-3</v>
      </c>
      <c r="CK374" s="63">
        <v>4.38050921966691E-3</v>
      </c>
      <c r="CL374" s="63">
        <v>4.4715603639985399E-3</v>
      </c>
      <c r="CM374" s="63">
        <v>4.3874119567614504E-3</v>
      </c>
      <c r="CN374" s="63">
        <v>4.3230214888111598E-3</v>
      </c>
      <c r="CO374" s="63">
        <v>4.5263302843371002E-3</v>
      </c>
      <c r="CP374" s="63">
        <v>4.5670340713722399E-3</v>
      </c>
      <c r="CQ374" s="63">
        <v>4.19743976449761E-3</v>
      </c>
      <c r="CR374" s="63">
        <v>4.2792009129885497E-3</v>
      </c>
      <c r="CS374" s="63">
        <v>4.2285692911012297E-3</v>
      </c>
      <c r="CT374" s="63">
        <v>4.41226986075404E-3</v>
      </c>
      <c r="CU374" s="63">
        <v>4.4120235256054196E-3</v>
      </c>
      <c r="CV374" s="63">
        <v>4.9670846608262601E-3</v>
      </c>
      <c r="CW374" s="63">
        <v>4.12577851502676E-3</v>
      </c>
      <c r="CX374" s="63">
        <v>4.1252334715747496E-3</v>
      </c>
      <c r="CY374" s="63">
        <v>4.0819364883900302E-3</v>
      </c>
      <c r="CZ374" s="63">
        <v>4.31990837291277E-3</v>
      </c>
      <c r="DA374" s="63">
        <v>3.9989429794748199E-3</v>
      </c>
      <c r="DB374" s="63">
        <v>3.7317734631587699E-3</v>
      </c>
      <c r="DC374" s="63">
        <v>3.6708220633258301E-3</v>
      </c>
      <c r="DD374" s="63">
        <v>3.61625133731421E-3</v>
      </c>
      <c r="DE374" s="63">
        <v>3.5140395223580102E-3</v>
      </c>
      <c r="DF374" s="63">
        <v>3.453249169128E-3</v>
      </c>
      <c r="DG374" s="63">
        <v>3.37690601584983E-3</v>
      </c>
      <c r="DH374" s="63">
        <v>3.2530955715483001E-3</v>
      </c>
      <c r="DI374" s="63">
        <v>3.1847082318676502E-3</v>
      </c>
      <c r="DJ374" s="63">
        <v>3.11784033157443E-3</v>
      </c>
      <c r="DK374" s="63">
        <v>3.0286077607907399E-3</v>
      </c>
      <c r="DL374" s="63">
        <v>2.9693565579343101E-3</v>
      </c>
      <c r="DM374" s="63">
        <v>2.9004631980137901E-3</v>
      </c>
      <c r="DN374" s="63">
        <v>2.8523182645192502E-3</v>
      </c>
      <c r="DO374" s="63">
        <v>2.8172721801594E-3</v>
      </c>
      <c r="DP374" s="63">
        <v>2.7829946871653099E-3</v>
      </c>
      <c r="DQ374" s="63">
        <v>2.7436476185141801E-3</v>
      </c>
      <c r="DR374" s="63">
        <v>2.6798009838530702E-3</v>
      </c>
      <c r="DS374" s="63">
        <v>2.6385312575863602E-3</v>
      </c>
      <c r="DT374" s="63">
        <v>2.5979454234094299E-3</v>
      </c>
      <c r="DU374" s="63">
        <v>2.5640750103558901E-3</v>
      </c>
      <c r="DV374" s="63">
        <v>2.4333026257968202E-3</v>
      </c>
      <c r="DW374" s="63">
        <v>2.5008671883682198E-3</v>
      </c>
      <c r="DX374" s="63">
        <v>2.4531595998602699E-3</v>
      </c>
      <c r="DY374" s="63">
        <v>2.3876682551168798E-3</v>
      </c>
      <c r="DZ374" s="63">
        <v>2.3444638068857702E-3</v>
      </c>
      <c r="EA374" s="63">
        <v>2.35487318645765E-3</v>
      </c>
      <c r="EB374" s="63">
        <v>2.32225387889706E-3</v>
      </c>
      <c r="EC374" s="63">
        <v>2.2915460443281902E-3</v>
      </c>
      <c r="ED374" s="63">
        <v>2.2609436870371399E-3</v>
      </c>
      <c r="EE374" s="63">
        <v>2.2297656831887702E-3</v>
      </c>
      <c r="EF374" s="63">
        <v>2.1994009245405901E-3</v>
      </c>
      <c r="EG374" s="63">
        <v>2.1694835827063001E-3</v>
      </c>
      <c r="EH374" s="63">
        <v>2.1424650763164801E-3</v>
      </c>
      <c r="EI374" s="63">
        <v>2.1160036860106502E-3</v>
      </c>
      <c r="EJ374" s="63">
        <v>2.0916457150255302E-3</v>
      </c>
      <c r="EK374" s="63">
        <v>2.0690197389327601E-3</v>
      </c>
      <c r="EL374" s="63">
        <v>2.0469145267065299E-3</v>
      </c>
      <c r="EM374" s="63">
        <v>2.0253894207409701E-3</v>
      </c>
      <c r="EN374" s="63">
        <v>2.00421788465802E-3</v>
      </c>
      <c r="EO374" s="63">
        <v>1.98371103859944E-3</v>
      </c>
      <c r="EP374" s="63">
        <v>1.9630131461013602E-3</v>
      </c>
      <c r="EQ374" s="63">
        <v>1.9422558007953601E-3</v>
      </c>
      <c r="ER374" s="63">
        <v>1.9218353181144499E-3</v>
      </c>
      <c r="ES374" s="63">
        <v>1.90161142312517E-3</v>
      </c>
      <c r="ET374" s="63">
        <v>1.8817281427506E-3</v>
      </c>
      <c r="EU374" s="63">
        <v>1.8620830362497699E-3</v>
      </c>
      <c r="EV374" s="63">
        <v>1.84247628513381E-3</v>
      </c>
      <c r="EW374" s="63">
        <v>1.8228277084926E-3</v>
      </c>
      <c r="EX374" s="63">
        <v>1.80252291356102E-3</v>
      </c>
      <c r="EY374" s="63">
        <v>1.78310008036207E-3</v>
      </c>
      <c r="EZ374" s="63">
        <v>1.7631121663763999E-3</v>
      </c>
      <c r="FA374" s="63">
        <v>1.7436914029001101E-3</v>
      </c>
      <c r="FB374" s="63">
        <v>1.7239383452762899E-3</v>
      </c>
      <c r="FC374" s="63">
        <v>1.7047307105718299E-3</v>
      </c>
      <c r="FD374" s="63">
        <v>1.6861746464688699E-3</v>
      </c>
      <c r="FE374" s="63">
        <v>1.6677641403277301E-3</v>
      </c>
      <c r="FF374" s="63">
        <v>1.6498461140772101E-3</v>
      </c>
      <c r="FG374" s="63">
        <v>1.63151677413663E-3</v>
      </c>
      <c r="FH374" s="63">
        <v>1.6138253255437601E-3</v>
      </c>
      <c r="FI374" s="63">
        <v>1.5971972659776601E-3</v>
      </c>
      <c r="FJ374" s="63">
        <v>1.5797479103367301E-3</v>
      </c>
      <c r="FK374" s="63">
        <v>1.5628151733693299E-3</v>
      </c>
      <c r="FL374" s="63">
        <v>1.54655280877601E-3</v>
      </c>
      <c r="FM374" s="63">
        <v>1.5304361757532399E-3</v>
      </c>
      <c r="FN374" s="63">
        <v>1.5146650925397401E-3</v>
      </c>
      <c r="FO374" s="63">
        <v>1.4986991313774101E-3</v>
      </c>
      <c r="FP374" s="63">
        <v>1.4837036918887801E-3</v>
      </c>
      <c r="FQ374" s="63">
        <v>1.46878373961529E-3</v>
      </c>
      <c r="FR374" s="63">
        <v>1.4544272540831201E-3</v>
      </c>
      <c r="FS374" s="63">
        <v>1.43994439979649E-3</v>
      </c>
      <c r="FT374" s="63">
        <v>1.42605650316203E-3</v>
      </c>
      <c r="FU374" s="63">
        <v>1.41194153515776E-3</v>
      </c>
      <c r="FV374" s="63">
        <v>1.39882369746038E-3</v>
      </c>
      <c r="FW374" s="63">
        <v>1.38481052787851E-3</v>
      </c>
      <c r="FX374" s="63">
        <v>1.37151027151849E-3</v>
      </c>
      <c r="FY374" s="63">
        <v>1.3583513931245E-3</v>
      </c>
      <c r="FZ374" s="63">
        <v>1.3451434021894699E-3</v>
      </c>
      <c r="GA374" s="63">
        <v>1.3328739552177101E-3</v>
      </c>
      <c r="GB374" s="63">
        <v>1.3199440473630601E-3</v>
      </c>
      <c r="GC374" s="63">
        <v>1.30751337886051E-3</v>
      </c>
      <c r="GD374" s="63">
        <v>1.2953797504140401E-3</v>
      </c>
      <c r="GE374" s="63">
        <v>1.2822872750852499E-3</v>
      </c>
      <c r="GF374" s="63">
        <v>1.2693497981035599E-3</v>
      </c>
      <c r="GG374" s="63">
        <v>1.2573176282121899E-3</v>
      </c>
      <c r="GH374" s="63">
        <v>1.24431701515587E-3</v>
      </c>
      <c r="GI374" s="63">
        <v>1.23155705670738E-3</v>
      </c>
      <c r="GJ374" s="63">
        <v>1.21930982005956E-3</v>
      </c>
      <c r="GK374" s="63">
        <v>1.2074229061432901E-3</v>
      </c>
      <c r="GL374" s="63">
        <v>1.19542481462616E-3</v>
      </c>
      <c r="GM374" s="63">
        <v>1.18365385069179E-3</v>
      </c>
      <c r="GN374" s="63">
        <v>1.17206777305567E-3</v>
      </c>
      <c r="GO374" s="63">
        <v>1.16073386262046E-3</v>
      </c>
      <c r="GP374" s="63">
        <v>1.1497058729056399E-3</v>
      </c>
      <c r="GQ374" s="63">
        <v>1.1380138274988301E-3</v>
      </c>
      <c r="GR374" s="63">
        <v>1.1259147300920599E-3</v>
      </c>
      <c r="GS374" s="63">
        <v>1.11457274233816E-3</v>
      </c>
      <c r="GT374" s="63">
        <v>1.1035403427256099E-3</v>
      </c>
      <c r="GU374" s="63">
        <v>1.0925471118958001E-3</v>
      </c>
      <c r="GV374" s="63">
        <v>1.0815653883437899E-3</v>
      </c>
      <c r="GW374" s="63">
        <v>1.07104711502486E-3</v>
      </c>
      <c r="GX374" s="63">
        <v>1.06006747198756E-3</v>
      </c>
    </row>
    <row r="375" spans="1:206" customFormat="1">
      <c r="A375" s="181" t="s">
        <v>224</v>
      </c>
      <c r="B375" t="s">
        <v>3547</v>
      </c>
      <c r="C375" t="s">
        <v>3533</v>
      </c>
      <c r="D375" s="187" t="s">
        <v>3562</v>
      </c>
      <c r="E375" t="s">
        <v>1099</v>
      </c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>
        <v>8.9514022891701399E-3</v>
      </c>
      <c r="BE375" s="63">
        <v>8.8897385990722999E-3</v>
      </c>
      <c r="BF375" s="63">
        <v>8.8143842944415993E-3</v>
      </c>
      <c r="BG375" s="63">
        <v>8.66686946516587E-3</v>
      </c>
      <c r="BH375" s="63">
        <v>8.9981603488165206E-3</v>
      </c>
      <c r="BI375" s="63">
        <v>8.8623310960029497E-3</v>
      </c>
      <c r="BJ375" s="63">
        <v>8.8374124974052396E-3</v>
      </c>
      <c r="BK375" s="63">
        <v>8.8709170978353707E-3</v>
      </c>
      <c r="BL375" s="63">
        <v>8.8928556232500695E-3</v>
      </c>
      <c r="BM375" s="63">
        <v>8.6690302870008808E-3</v>
      </c>
      <c r="BN375" s="63">
        <v>9.0298904670413904E-3</v>
      </c>
      <c r="BO375" s="63">
        <v>9.0554729935984606E-3</v>
      </c>
      <c r="BP375" s="63">
        <v>8.5542047365335609E-3</v>
      </c>
      <c r="BQ375" s="63">
        <v>8.2318994974104592E-3</v>
      </c>
      <c r="BR375" s="63">
        <v>8.0671923716794606E-3</v>
      </c>
      <c r="BS375" s="63">
        <v>8.0945787734531694E-3</v>
      </c>
      <c r="BT375" s="63">
        <v>8.1167520361886004E-3</v>
      </c>
      <c r="BU375" s="63">
        <v>8.4725520985632092E-3</v>
      </c>
      <c r="BV375" s="63">
        <v>8.1678674821738708E-3</v>
      </c>
      <c r="BW375" s="63">
        <v>8.1346521044170506E-3</v>
      </c>
      <c r="BX375" s="63">
        <v>7.6532426276391397E-3</v>
      </c>
      <c r="BY375" s="63">
        <v>7.3483141290136902E-3</v>
      </c>
      <c r="BZ375" s="63">
        <v>7.4502812923759303E-3</v>
      </c>
      <c r="CA375" s="63">
        <v>7.0302326271466297E-3</v>
      </c>
      <c r="CB375" s="63">
        <v>6.8257873174049997E-3</v>
      </c>
      <c r="CC375" s="63">
        <v>6.7193595710085098E-3</v>
      </c>
      <c r="CD375" s="63">
        <v>6.6489354850798399E-3</v>
      </c>
      <c r="CE375" s="63">
        <v>6.5271112619672798E-3</v>
      </c>
      <c r="CF375" s="63">
        <v>6.5462986881785201E-3</v>
      </c>
      <c r="CG375" s="63">
        <v>6.3359282729256701E-3</v>
      </c>
      <c r="CH375" s="63">
        <v>6.2447409893151597E-3</v>
      </c>
      <c r="CI375" s="63">
        <v>6.12904259842859E-3</v>
      </c>
      <c r="CJ375" s="63">
        <v>6.1285897422035003E-3</v>
      </c>
      <c r="CK375" s="63">
        <v>6.3346623740197297E-3</v>
      </c>
      <c r="CL375" s="63">
        <v>6.5752281264001202E-3</v>
      </c>
      <c r="CM375" s="63">
        <v>6.4358311853611599E-3</v>
      </c>
      <c r="CN375" s="63">
        <v>6.3586407256210004E-3</v>
      </c>
      <c r="CO375" s="63">
        <v>6.6996632619749702E-3</v>
      </c>
      <c r="CP375" s="63">
        <v>6.7945887056896498E-3</v>
      </c>
      <c r="CQ375" s="63">
        <v>6.10633864944628E-3</v>
      </c>
      <c r="CR375" s="63">
        <v>6.2922289107163196E-3</v>
      </c>
      <c r="CS375" s="63">
        <v>6.1109947863112902E-3</v>
      </c>
      <c r="CT375" s="63">
        <v>6.3693755843954002E-3</v>
      </c>
      <c r="CU375" s="63">
        <v>6.4170153698041299E-3</v>
      </c>
      <c r="CV375" s="63">
        <v>7.2527525968302904E-3</v>
      </c>
      <c r="CW375" s="63">
        <v>6.0236710378978302E-3</v>
      </c>
      <c r="CX375" s="63">
        <v>6.0954516732360303E-3</v>
      </c>
      <c r="CY375" s="63">
        <v>6.0898487350508597E-3</v>
      </c>
      <c r="CZ375" s="63">
        <v>6.6074512045607298E-3</v>
      </c>
      <c r="DA375" s="63">
        <v>6.2155519987416802E-3</v>
      </c>
      <c r="DB375" s="63">
        <v>5.6545171821444596E-3</v>
      </c>
      <c r="DC375" s="63">
        <v>5.5795376491854197E-3</v>
      </c>
      <c r="DD375" s="63">
        <v>5.4977032767373098E-3</v>
      </c>
      <c r="DE375" s="63">
        <v>5.3419053149421601E-3</v>
      </c>
      <c r="DF375" s="63">
        <v>5.2459476756758104E-3</v>
      </c>
      <c r="DG375" s="63">
        <v>5.1026813636500801E-3</v>
      </c>
      <c r="DH375" s="63">
        <v>4.8842423432630703E-3</v>
      </c>
      <c r="DI375" s="63">
        <v>4.7640320450479303E-3</v>
      </c>
      <c r="DJ375" s="63">
        <v>4.6434973447290404E-3</v>
      </c>
      <c r="DK375" s="63">
        <v>4.4810222981504604E-3</v>
      </c>
      <c r="DL375" s="63">
        <v>4.3588870646177596E-3</v>
      </c>
      <c r="DM375" s="63">
        <v>4.2409371748691202E-3</v>
      </c>
      <c r="DN375" s="63">
        <v>4.1553412715795799E-3</v>
      </c>
      <c r="DO375" s="63">
        <v>4.1090109913030602E-3</v>
      </c>
      <c r="DP375" s="63">
        <v>4.0687430895846996E-3</v>
      </c>
      <c r="DQ375" s="63">
        <v>4.0083409857300696E-3</v>
      </c>
      <c r="DR375" s="63">
        <v>3.91582887157098E-3</v>
      </c>
      <c r="DS375" s="63">
        <v>3.8531710716000799E-3</v>
      </c>
      <c r="DT375" s="63">
        <v>3.7911115608955698E-3</v>
      </c>
      <c r="DU375" s="63">
        <v>3.7457020590457302E-3</v>
      </c>
      <c r="DV375" s="63">
        <v>3.5622867454613801E-3</v>
      </c>
      <c r="DW375" s="63">
        <v>3.6767042347853902E-3</v>
      </c>
      <c r="DX375" s="63">
        <v>3.6265007049825302E-3</v>
      </c>
      <c r="DY375" s="63">
        <v>3.5400020154050501E-3</v>
      </c>
      <c r="DZ375" s="63">
        <v>3.47733741948198E-3</v>
      </c>
      <c r="EA375" s="63">
        <v>3.4954303558400899E-3</v>
      </c>
      <c r="EB375" s="63">
        <v>3.4522756701082201E-3</v>
      </c>
      <c r="EC375" s="63">
        <v>3.41042667628177E-3</v>
      </c>
      <c r="ED375" s="63">
        <v>3.3683310564295E-3</v>
      </c>
      <c r="EE375" s="63">
        <v>3.3262060436649501E-3</v>
      </c>
      <c r="EF375" s="63">
        <v>3.28445715687692E-3</v>
      </c>
      <c r="EG375" s="63">
        <v>3.2402540917153902E-3</v>
      </c>
      <c r="EH375" s="63">
        <v>3.19776133542798E-3</v>
      </c>
      <c r="EI375" s="63">
        <v>3.1538439511134601E-3</v>
      </c>
      <c r="EJ375" s="63">
        <v>3.1105948481790499E-3</v>
      </c>
      <c r="EK375" s="63">
        <v>3.0686812846490402E-3</v>
      </c>
      <c r="EL375" s="63">
        <v>3.02966388769796E-3</v>
      </c>
      <c r="EM375" s="63">
        <v>2.9940926140319202E-3</v>
      </c>
      <c r="EN375" s="63">
        <v>2.96008019814223E-3</v>
      </c>
      <c r="EO375" s="63">
        <v>2.9286770266127799E-3</v>
      </c>
      <c r="EP375" s="63">
        <v>2.8990234496664201E-3</v>
      </c>
      <c r="EQ375" s="63">
        <v>2.8697735088888598E-3</v>
      </c>
      <c r="ER375" s="63">
        <v>2.8409467692935599E-3</v>
      </c>
      <c r="ES375" s="63">
        <v>2.81326365812625E-3</v>
      </c>
      <c r="ET375" s="63">
        <v>2.7866148229498998E-3</v>
      </c>
      <c r="EU375" s="63">
        <v>2.7607437561267098E-3</v>
      </c>
      <c r="EV375" s="63">
        <v>2.7347833861537502E-3</v>
      </c>
      <c r="EW375" s="63">
        <v>2.70909204163973E-3</v>
      </c>
      <c r="EX375" s="63">
        <v>2.6828703967193401E-3</v>
      </c>
      <c r="EY375" s="63">
        <v>2.6580948796215901E-3</v>
      </c>
      <c r="EZ375" s="63">
        <v>2.63273042840691E-3</v>
      </c>
      <c r="FA375" s="63">
        <v>2.6082173870460401E-3</v>
      </c>
      <c r="FB375" s="63">
        <v>2.5827923363600301E-3</v>
      </c>
      <c r="FC375" s="63">
        <v>2.5572028578419201E-3</v>
      </c>
      <c r="FD375" s="63">
        <v>2.5316491154871402E-3</v>
      </c>
      <c r="FE375" s="63">
        <v>2.5055270704215701E-3</v>
      </c>
      <c r="FF375" s="63">
        <v>2.4791252196433001E-3</v>
      </c>
      <c r="FG375" s="63">
        <v>2.45182393227635E-3</v>
      </c>
      <c r="FH375" s="63">
        <v>2.42558743007784E-3</v>
      </c>
      <c r="FI375" s="63">
        <v>2.4007966761245701E-3</v>
      </c>
      <c r="FJ375" s="63">
        <v>2.37483250493908E-3</v>
      </c>
      <c r="FK375" s="63">
        <v>2.3500057599865599E-3</v>
      </c>
      <c r="FL375" s="63">
        <v>2.3260510823211E-3</v>
      </c>
      <c r="FM375" s="63">
        <v>2.3017296315394598E-3</v>
      </c>
      <c r="FN375" s="63">
        <v>2.2779813589082799E-3</v>
      </c>
      <c r="FO375" s="63">
        <v>2.2539794667512602E-3</v>
      </c>
      <c r="FP375" s="63">
        <v>2.2310365809926798E-3</v>
      </c>
      <c r="FQ375" s="63">
        <v>2.2084308313943201E-3</v>
      </c>
      <c r="FR375" s="63">
        <v>2.187363973657E-3</v>
      </c>
      <c r="FS375" s="63">
        <v>2.1663045225471999E-3</v>
      </c>
      <c r="FT375" s="63">
        <v>2.1460764579573498E-3</v>
      </c>
      <c r="FU375" s="63">
        <v>2.1256480538604699E-3</v>
      </c>
      <c r="FV375" s="63">
        <v>2.1063196778394102E-3</v>
      </c>
      <c r="FW375" s="63">
        <v>2.0852242919550301E-3</v>
      </c>
      <c r="FX375" s="63">
        <v>2.06505520681161E-3</v>
      </c>
      <c r="FY375" s="63">
        <v>2.0453051147772999E-3</v>
      </c>
      <c r="FZ375" s="63">
        <v>2.02538603858374E-3</v>
      </c>
      <c r="GA375" s="63">
        <v>2.0068819905422002E-3</v>
      </c>
      <c r="GB375" s="63">
        <v>1.9875948586782302E-3</v>
      </c>
      <c r="GC375" s="63">
        <v>1.9690650989418702E-3</v>
      </c>
      <c r="GD375" s="63">
        <v>1.95089464908124E-3</v>
      </c>
      <c r="GE375" s="63">
        <v>1.93171314388333E-3</v>
      </c>
      <c r="GF375" s="63">
        <v>1.9130969703822099E-3</v>
      </c>
      <c r="GG375" s="63">
        <v>1.8957629012342199E-3</v>
      </c>
      <c r="GH375" s="63">
        <v>1.87729076275002E-3</v>
      </c>
      <c r="GI375" s="63">
        <v>1.85920495145816E-3</v>
      </c>
      <c r="GJ375" s="63">
        <v>1.84149698646995E-3</v>
      </c>
      <c r="GK375" s="63">
        <v>1.82403762050292E-3</v>
      </c>
      <c r="GL375" s="63">
        <v>1.80624843248062E-3</v>
      </c>
      <c r="GM375" s="63">
        <v>1.78820252664714E-3</v>
      </c>
      <c r="GN375" s="63">
        <v>1.7702223276612401E-3</v>
      </c>
      <c r="GO375" s="63">
        <v>1.7525747583176099E-3</v>
      </c>
      <c r="GP375" s="63">
        <v>1.7355528140000601E-3</v>
      </c>
      <c r="GQ375" s="63">
        <v>1.7179528393397401E-3</v>
      </c>
      <c r="GR375" s="63">
        <v>1.7000791688554699E-3</v>
      </c>
      <c r="GS375" s="63">
        <v>1.6832034481405001E-3</v>
      </c>
      <c r="GT375" s="63">
        <v>1.66664754636455E-3</v>
      </c>
      <c r="GU375" s="63">
        <v>1.6499106045086401E-3</v>
      </c>
      <c r="GV375" s="63">
        <v>1.6329123430558899E-3</v>
      </c>
      <c r="GW375" s="63">
        <v>1.61666714840891E-3</v>
      </c>
      <c r="GX375" s="63">
        <v>1.5997958938672801E-3</v>
      </c>
    </row>
    <row r="376" spans="1:206" customFormat="1">
      <c r="A376" s="181" t="s">
        <v>224</v>
      </c>
      <c r="B376" t="s">
        <v>3547</v>
      </c>
      <c r="C376" t="s">
        <v>3533</v>
      </c>
      <c r="D376" s="187" t="s">
        <v>3562</v>
      </c>
      <c r="E376" t="s">
        <v>1100</v>
      </c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>
        <v>9.5693662906923792E-3</v>
      </c>
      <c r="BE376" s="63">
        <v>9.5100829432644297E-3</v>
      </c>
      <c r="BF376" s="63">
        <v>9.4338079691323497E-3</v>
      </c>
      <c r="BG376" s="63">
        <v>9.2853259341250296E-3</v>
      </c>
      <c r="BH376" s="63">
        <v>9.5883194622992402E-3</v>
      </c>
      <c r="BI376" s="63">
        <v>9.4470814611799202E-3</v>
      </c>
      <c r="BJ376" s="63">
        <v>9.4185129999928303E-3</v>
      </c>
      <c r="BK376" s="63">
        <v>9.4510814615088104E-3</v>
      </c>
      <c r="BL376" s="63">
        <v>9.4681374115817597E-3</v>
      </c>
      <c r="BM376" s="63">
        <v>9.2118306829252795E-3</v>
      </c>
      <c r="BN376" s="63">
        <v>9.5624078210708608E-3</v>
      </c>
      <c r="BO376" s="63">
        <v>9.5792021521538193E-3</v>
      </c>
      <c r="BP376" s="63">
        <v>9.0746629783265906E-3</v>
      </c>
      <c r="BQ376" s="63">
        <v>8.7564868267871708E-3</v>
      </c>
      <c r="BR376" s="63">
        <v>8.5959834807270794E-3</v>
      </c>
      <c r="BS376" s="63">
        <v>8.6579237394574706E-3</v>
      </c>
      <c r="BT376" s="63">
        <v>8.7297808007295603E-3</v>
      </c>
      <c r="BU376" s="63">
        <v>9.1405569839226805E-3</v>
      </c>
      <c r="BV376" s="63">
        <v>8.8665842204034492E-3</v>
      </c>
      <c r="BW376" s="63">
        <v>8.8542822354817294E-3</v>
      </c>
      <c r="BX376" s="63">
        <v>8.34342245886357E-3</v>
      </c>
      <c r="BY376" s="63">
        <v>7.98132375614336E-3</v>
      </c>
      <c r="BZ376" s="63">
        <v>8.0615368758205908E-3</v>
      </c>
      <c r="CA376" s="63">
        <v>7.5876273420260902E-3</v>
      </c>
      <c r="CB376" s="63">
        <v>7.3681021037427198E-3</v>
      </c>
      <c r="CC376" s="63">
        <v>7.2523546427610101E-3</v>
      </c>
      <c r="CD376" s="63">
        <v>7.1721357346795998E-3</v>
      </c>
      <c r="CE376" s="63">
        <v>7.0481785115331201E-3</v>
      </c>
      <c r="CF376" s="63">
        <v>7.0637531984443901E-3</v>
      </c>
      <c r="CG376" s="63">
        <v>6.8398219635431102E-3</v>
      </c>
      <c r="CH376" s="63">
        <v>6.7343459928516499E-3</v>
      </c>
      <c r="CI376" s="63">
        <v>6.6027638622839302E-3</v>
      </c>
      <c r="CJ376" s="63">
        <v>6.59223363649699E-3</v>
      </c>
      <c r="CK376" s="63">
        <v>6.81884828657431E-3</v>
      </c>
      <c r="CL376" s="63">
        <v>7.0816832973875704E-3</v>
      </c>
      <c r="CM376" s="63">
        <v>6.9644067211881303E-3</v>
      </c>
      <c r="CN376" s="63">
        <v>6.8964648784429101E-3</v>
      </c>
      <c r="CO376" s="63">
        <v>7.3028185671367802E-3</v>
      </c>
      <c r="CP376" s="63">
        <v>7.4024163669225698E-3</v>
      </c>
      <c r="CQ376" s="63">
        <v>6.6924910306168798E-3</v>
      </c>
      <c r="CR376" s="63">
        <v>6.8872754716539798E-3</v>
      </c>
      <c r="CS376" s="63">
        <v>6.7176133062812303E-3</v>
      </c>
      <c r="CT376" s="63">
        <v>6.99409167698336E-3</v>
      </c>
      <c r="CU376" s="63">
        <v>7.0537681169719696E-3</v>
      </c>
      <c r="CV376" s="63">
        <v>7.9886863257439301E-3</v>
      </c>
      <c r="CW376" s="63">
        <v>6.6576135037839101E-3</v>
      </c>
      <c r="CX376" s="63">
        <v>6.8114957751993204E-3</v>
      </c>
      <c r="CY376" s="63">
        <v>6.8535350056679696E-3</v>
      </c>
      <c r="CZ376" s="63">
        <v>7.4507231867872404E-3</v>
      </c>
      <c r="DA376" s="63">
        <v>7.1109510262192099E-3</v>
      </c>
      <c r="DB376" s="63">
        <v>6.60530140681916E-3</v>
      </c>
      <c r="DC376" s="63">
        <v>6.57928145543458E-3</v>
      </c>
      <c r="DD376" s="63">
        <v>6.5154795454179298E-3</v>
      </c>
      <c r="DE376" s="63">
        <v>6.3700297418572997E-3</v>
      </c>
      <c r="DF376" s="63">
        <v>6.2318777161472398E-3</v>
      </c>
      <c r="DG376" s="63">
        <v>6.0481080154825197E-3</v>
      </c>
      <c r="DH376" s="63">
        <v>5.8053007794255599E-3</v>
      </c>
      <c r="DI376" s="63">
        <v>5.6402592349067797E-3</v>
      </c>
      <c r="DJ376" s="63">
        <v>5.4760039604245603E-3</v>
      </c>
      <c r="DK376" s="63">
        <v>5.26118224421136E-3</v>
      </c>
      <c r="DL376" s="63">
        <v>5.0701043848791301E-3</v>
      </c>
      <c r="DM376" s="63">
        <v>4.8875337274233398E-3</v>
      </c>
      <c r="DN376" s="63">
        <v>4.7482205347040797E-3</v>
      </c>
      <c r="DO376" s="63">
        <v>4.6325226082687496E-3</v>
      </c>
      <c r="DP376" s="63">
        <v>4.5314605929683196E-3</v>
      </c>
      <c r="DQ376" s="63">
        <v>4.44420260255952E-3</v>
      </c>
      <c r="DR376" s="63">
        <v>4.3185246127878402E-3</v>
      </c>
      <c r="DS376" s="63">
        <v>4.22688867569267E-3</v>
      </c>
      <c r="DT376" s="63">
        <v>4.1528561075442798E-3</v>
      </c>
      <c r="DU376" s="63">
        <v>4.0911689600823999E-3</v>
      </c>
      <c r="DV376" s="63">
        <v>3.8886524767332E-3</v>
      </c>
      <c r="DW376" s="63">
        <v>4.0643207781522698E-3</v>
      </c>
      <c r="DX376" s="63">
        <v>4.0272951850705702E-3</v>
      </c>
      <c r="DY376" s="63">
        <v>3.9194793146902799E-3</v>
      </c>
      <c r="DZ376" s="63">
        <v>3.8266092217191698E-3</v>
      </c>
      <c r="EA376" s="63">
        <v>3.8453579348714201E-3</v>
      </c>
      <c r="EB376" s="63">
        <v>3.80585158279929E-3</v>
      </c>
      <c r="EC376" s="63">
        <v>3.7690146960111998E-3</v>
      </c>
      <c r="ED376" s="63">
        <v>3.7322105308065599E-3</v>
      </c>
      <c r="EE376" s="63">
        <v>3.6931526576401501E-3</v>
      </c>
      <c r="EF376" s="63">
        <v>3.6525747358377701E-3</v>
      </c>
      <c r="EG376" s="63">
        <v>3.6081625468652799E-3</v>
      </c>
      <c r="EH376" s="63">
        <v>3.5639167585308799E-3</v>
      </c>
      <c r="EI376" s="63">
        <v>3.5184789044125698E-3</v>
      </c>
      <c r="EJ376" s="63">
        <v>3.4742516400809902E-3</v>
      </c>
      <c r="EK376" s="63">
        <v>3.4300703176267698E-3</v>
      </c>
      <c r="EL376" s="63">
        <v>3.3862943066346198E-3</v>
      </c>
      <c r="EM376" s="63">
        <v>3.3435925021895398E-3</v>
      </c>
      <c r="EN376" s="63">
        <v>3.2998970424804501E-3</v>
      </c>
      <c r="EO376" s="63">
        <v>3.2562553152566398E-3</v>
      </c>
      <c r="EP376" s="63">
        <v>3.2133229861190798E-3</v>
      </c>
      <c r="EQ376" s="63">
        <v>3.1728040950536698E-3</v>
      </c>
      <c r="ER376" s="63">
        <v>3.1354596662400802E-3</v>
      </c>
      <c r="ES376" s="63">
        <v>3.1007673367851999E-3</v>
      </c>
      <c r="ET376" s="63">
        <v>3.06911942795565E-3</v>
      </c>
      <c r="EU376" s="63">
        <v>3.0406211442273201E-3</v>
      </c>
      <c r="EV376" s="63">
        <v>3.0125141301787402E-3</v>
      </c>
      <c r="EW376" s="63">
        <v>2.9845668677187498E-3</v>
      </c>
      <c r="EX376" s="63">
        <v>2.9568598412275499E-3</v>
      </c>
      <c r="EY376" s="63">
        <v>2.9311211046094102E-3</v>
      </c>
      <c r="EZ376" s="63">
        <v>2.90507927904137E-3</v>
      </c>
      <c r="FA376" s="63">
        <v>2.8798808940147399E-3</v>
      </c>
      <c r="FB376" s="63">
        <v>2.85414104462263E-3</v>
      </c>
      <c r="FC376" s="63">
        <v>2.8287252869275302E-3</v>
      </c>
      <c r="FD376" s="63">
        <v>2.8035567852673798E-3</v>
      </c>
      <c r="FE376" s="63">
        <v>2.7780185247556701E-3</v>
      </c>
      <c r="FF376" s="63">
        <v>2.7523078965601402E-3</v>
      </c>
      <c r="FG376" s="63">
        <v>2.7254121858552799E-3</v>
      </c>
      <c r="FH376" s="63">
        <v>2.6983986918163402E-3</v>
      </c>
      <c r="FI376" s="63">
        <v>2.6719834087133398E-3</v>
      </c>
      <c r="FJ376" s="63">
        <v>2.6436718360581101E-3</v>
      </c>
      <c r="FK376" s="63">
        <v>2.61572290230221E-3</v>
      </c>
      <c r="FL376" s="63">
        <v>2.5882011658544101E-3</v>
      </c>
      <c r="FM376" s="63">
        <v>2.5605273944543198E-3</v>
      </c>
      <c r="FN376" s="63">
        <v>2.5333514721624399E-3</v>
      </c>
      <c r="FO376" s="63">
        <v>2.50589469270429E-3</v>
      </c>
      <c r="FP376" s="63">
        <v>2.4799037643195299E-3</v>
      </c>
      <c r="FQ376" s="63">
        <v>2.4541217502764699E-3</v>
      </c>
      <c r="FR376" s="63">
        <v>2.4294298748028598E-3</v>
      </c>
      <c r="FS376" s="63">
        <v>2.4048807904738399E-3</v>
      </c>
      <c r="FT376" s="63">
        <v>2.38124535370632E-3</v>
      </c>
      <c r="FU376" s="63">
        <v>2.3570751325736501E-3</v>
      </c>
      <c r="FV376" s="63">
        <v>2.33443064954466E-3</v>
      </c>
      <c r="FW376" s="63">
        <v>2.3106871546606901E-3</v>
      </c>
      <c r="FX376" s="63">
        <v>2.2880309899289699E-3</v>
      </c>
      <c r="FY376" s="63">
        <v>2.26585178388106E-3</v>
      </c>
      <c r="FZ376" s="63">
        <v>2.24359003259131E-3</v>
      </c>
      <c r="GA376" s="63">
        <v>2.2225120404211702E-3</v>
      </c>
      <c r="GB376" s="63">
        <v>2.2001650149119701E-3</v>
      </c>
      <c r="GC376" s="63">
        <v>2.17866426610699E-3</v>
      </c>
      <c r="GD376" s="63">
        <v>2.1576546379598899E-3</v>
      </c>
      <c r="GE376" s="63">
        <v>2.1355320403202401E-3</v>
      </c>
      <c r="GF376" s="63">
        <v>2.1141557419997398E-3</v>
      </c>
      <c r="GG376" s="63">
        <v>2.0942371954704802E-3</v>
      </c>
      <c r="GH376" s="63">
        <v>2.0731272786922101E-3</v>
      </c>
      <c r="GI376" s="63">
        <v>2.05238246385539E-3</v>
      </c>
      <c r="GJ376" s="63">
        <v>2.0325921283920398E-3</v>
      </c>
      <c r="GK376" s="63">
        <v>2.0132492877311101E-3</v>
      </c>
      <c r="GL376" s="63">
        <v>1.9936465421905298E-3</v>
      </c>
      <c r="GM376" s="63">
        <v>1.97397081478488E-3</v>
      </c>
      <c r="GN376" s="63">
        <v>1.9544822550704301E-3</v>
      </c>
      <c r="GO376" s="63">
        <v>1.9349218598646301E-3</v>
      </c>
      <c r="GP376" s="63">
        <v>1.91584325616483E-3</v>
      </c>
      <c r="GQ376" s="63">
        <v>1.89591606173003E-3</v>
      </c>
      <c r="GR376" s="63">
        <v>1.8751872285187501E-3</v>
      </c>
      <c r="GS376" s="63">
        <v>1.8552626306152899E-3</v>
      </c>
      <c r="GT376" s="63">
        <v>1.8356744054858899E-3</v>
      </c>
      <c r="GU376" s="63">
        <v>1.8161167680097001E-3</v>
      </c>
      <c r="GV376" s="63">
        <v>1.79661184270201E-3</v>
      </c>
      <c r="GW376" s="63">
        <v>1.77828062999095E-3</v>
      </c>
      <c r="GX376" s="63">
        <v>1.75928229291826E-3</v>
      </c>
    </row>
    <row r="377" spans="1:206" customFormat="1">
      <c r="A377" s="181" t="s">
        <v>224</v>
      </c>
      <c r="B377" t="s">
        <v>3547</v>
      </c>
      <c r="C377" t="s">
        <v>3533</v>
      </c>
      <c r="D377" s="187" t="s">
        <v>3562</v>
      </c>
      <c r="E377" t="s">
        <v>1101</v>
      </c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>
        <v>1.03067765165875E-2</v>
      </c>
      <c r="BE377" s="63">
        <v>1.0252146587315001E-2</v>
      </c>
      <c r="BF377" s="63">
        <v>1.0172424292751499E-2</v>
      </c>
      <c r="BG377" s="63">
        <v>1.00267241432216E-2</v>
      </c>
      <c r="BH377" s="63">
        <v>1.02619144609796E-2</v>
      </c>
      <c r="BI377" s="63">
        <v>1.01204391245959E-2</v>
      </c>
      <c r="BJ377" s="63">
        <v>1.00863505733787E-2</v>
      </c>
      <c r="BK377" s="63">
        <v>1.0147509243414701E-2</v>
      </c>
      <c r="BL377" s="63">
        <v>1.0164736829126501E-2</v>
      </c>
      <c r="BM377" s="63">
        <v>9.8769841992344207E-3</v>
      </c>
      <c r="BN377" s="63">
        <v>1.0169955432567299E-2</v>
      </c>
      <c r="BO377" s="63">
        <v>1.01431388721578E-2</v>
      </c>
      <c r="BP377" s="63">
        <v>9.6773133109324394E-3</v>
      </c>
      <c r="BQ377" s="63">
        <v>9.3820996155739508E-3</v>
      </c>
      <c r="BR377" s="63">
        <v>9.1928318302576702E-3</v>
      </c>
      <c r="BS377" s="63">
        <v>9.2257070840498605E-3</v>
      </c>
      <c r="BT377" s="63">
        <v>9.2945416619066908E-3</v>
      </c>
      <c r="BU377" s="63">
        <v>9.6259883363222394E-3</v>
      </c>
      <c r="BV377" s="63">
        <v>9.3864385679101395E-3</v>
      </c>
      <c r="BW377" s="63">
        <v>9.3923853344233497E-3</v>
      </c>
      <c r="BX377" s="63">
        <v>8.9608779569509099E-3</v>
      </c>
      <c r="BY377" s="63">
        <v>8.6472932221080996E-3</v>
      </c>
      <c r="BZ377" s="63">
        <v>8.7641968151176194E-3</v>
      </c>
      <c r="CA377" s="63">
        <v>8.3229232022832694E-3</v>
      </c>
      <c r="CB377" s="63">
        <v>8.1312512596904106E-3</v>
      </c>
      <c r="CC377" s="63">
        <v>8.0191947650871398E-3</v>
      </c>
      <c r="CD377" s="63">
        <v>7.8906152105621304E-3</v>
      </c>
      <c r="CE377" s="63">
        <v>7.7339765151457698E-3</v>
      </c>
      <c r="CF377" s="63">
        <v>7.6886454802196202E-3</v>
      </c>
      <c r="CG377" s="63">
        <v>7.4540488454274099E-3</v>
      </c>
      <c r="CH377" s="63">
        <v>7.3458416587824796E-3</v>
      </c>
      <c r="CI377" s="63">
        <v>7.2180020071146997E-3</v>
      </c>
      <c r="CJ377" s="63">
        <v>7.20273873159432E-3</v>
      </c>
      <c r="CK377" s="63">
        <v>7.4594430812426398E-3</v>
      </c>
      <c r="CL377" s="63">
        <v>7.68398291280972E-3</v>
      </c>
      <c r="CM377" s="63">
        <v>7.5760278655416296E-3</v>
      </c>
      <c r="CN377" s="63">
        <v>7.4958576394638897E-3</v>
      </c>
      <c r="CO377" s="63">
        <v>7.8818908744891902E-3</v>
      </c>
      <c r="CP377" s="63">
        <v>8.0373218510894004E-3</v>
      </c>
      <c r="CQ377" s="63">
        <v>7.3618676867268501E-3</v>
      </c>
      <c r="CR377" s="63">
        <v>7.5632517730268699E-3</v>
      </c>
      <c r="CS377" s="63">
        <v>7.48764336453203E-3</v>
      </c>
      <c r="CT377" s="63">
        <v>7.7978429816815296E-3</v>
      </c>
      <c r="CU377" s="63">
        <v>7.8673006775981397E-3</v>
      </c>
      <c r="CV377" s="63">
        <v>9.0732758692659496E-3</v>
      </c>
      <c r="CW377" s="63">
        <v>7.4808242337718097E-3</v>
      </c>
      <c r="CX377" s="63">
        <v>7.6656897242392301E-3</v>
      </c>
      <c r="CY377" s="63">
        <v>7.7327926585737498E-3</v>
      </c>
      <c r="CZ377" s="63">
        <v>8.3154731106909498E-3</v>
      </c>
      <c r="DA377" s="63">
        <v>8.0512698958673592E-3</v>
      </c>
      <c r="DB377" s="63">
        <v>7.7035847806430696E-3</v>
      </c>
      <c r="DC377" s="63">
        <v>7.7563729165444698E-3</v>
      </c>
      <c r="DD377" s="63">
        <v>7.7148596823509502E-3</v>
      </c>
      <c r="DE377" s="63">
        <v>7.6556064394572697E-3</v>
      </c>
      <c r="DF377" s="63">
        <v>7.4962979442584196E-3</v>
      </c>
      <c r="DG377" s="63">
        <v>7.26691536372527E-3</v>
      </c>
      <c r="DH377" s="63">
        <v>6.9737217639664999E-3</v>
      </c>
      <c r="DI377" s="63">
        <v>6.7787399088296597E-3</v>
      </c>
      <c r="DJ377" s="63">
        <v>6.5516550279252697E-3</v>
      </c>
      <c r="DK377" s="63">
        <v>6.2776319771816504E-3</v>
      </c>
      <c r="DL377" s="63">
        <v>6.0155403236944998E-3</v>
      </c>
      <c r="DM377" s="63">
        <v>5.7829795671728102E-3</v>
      </c>
      <c r="DN377" s="63">
        <v>5.5624132037414703E-3</v>
      </c>
      <c r="DO377" s="63">
        <v>5.3919523959627801E-3</v>
      </c>
      <c r="DP377" s="63">
        <v>5.2558888387931497E-3</v>
      </c>
      <c r="DQ377" s="63">
        <v>5.1094999320841902E-3</v>
      </c>
      <c r="DR377" s="63">
        <v>4.9490744021545401E-3</v>
      </c>
      <c r="DS377" s="63">
        <v>4.8305156186417599E-3</v>
      </c>
      <c r="DT377" s="63">
        <v>4.7216109659240597E-3</v>
      </c>
      <c r="DU377" s="63">
        <v>4.6239553952407801E-3</v>
      </c>
      <c r="DV377" s="63">
        <v>4.4536387302688699E-3</v>
      </c>
      <c r="DW377" s="63">
        <v>4.6551480621694801E-3</v>
      </c>
      <c r="DX377" s="63">
        <v>4.6078125914515997E-3</v>
      </c>
      <c r="DY377" s="63">
        <v>4.4765465181139203E-3</v>
      </c>
      <c r="DZ377" s="63">
        <v>4.3469275560021796E-3</v>
      </c>
      <c r="EA377" s="63">
        <v>4.3536855260868697E-3</v>
      </c>
      <c r="EB377" s="63">
        <v>4.3138246745677601E-3</v>
      </c>
      <c r="EC377" s="63">
        <v>4.2761005391356204E-3</v>
      </c>
      <c r="ED377" s="63">
        <v>4.2378947694914097E-3</v>
      </c>
      <c r="EE377" s="63">
        <v>4.1992554185524096E-3</v>
      </c>
      <c r="EF377" s="63">
        <v>4.1607002641501998E-3</v>
      </c>
      <c r="EG377" s="63">
        <v>4.1190241808768497E-3</v>
      </c>
      <c r="EH377" s="63">
        <v>4.07840696341168E-3</v>
      </c>
      <c r="EI377" s="63">
        <v>4.0368322881525797E-3</v>
      </c>
      <c r="EJ377" s="63">
        <v>3.9945659660301702E-3</v>
      </c>
      <c r="EK377" s="63">
        <v>3.9511594784941298E-3</v>
      </c>
      <c r="EL377" s="63">
        <v>3.9074790832328002E-3</v>
      </c>
      <c r="EM377" s="63">
        <v>3.8636583979899902E-3</v>
      </c>
      <c r="EN377" s="63">
        <v>3.81939031262582E-3</v>
      </c>
      <c r="EO377" s="63">
        <v>3.7754756939674902E-3</v>
      </c>
      <c r="EP377" s="63">
        <v>3.7304754069604298E-3</v>
      </c>
      <c r="EQ377" s="63">
        <v>3.68489564570378E-3</v>
      </c>
      <c r="ER377" s="63">
        <v>3.6397644133615401E-3</v>
      </c>
      <c r="ES377" s="63">
        <v>3.5943384902315302E-3</v>
      </c>
      <c r="ET377" s="63">
        <v>3.5489558161014602E-3</v>
      </c>
      <c r="EU377" s="63">
        <v>3.50574217227563E-3</v>
      </c>
      <c r="EV377" s="63">
        <v>3.4648659248453198E-3</v>
      </c>
      <c r="EW377" s="63">
        <v>3.4270896055980499E-3</v>
      </c>
      <c r="EX377" s="63">
        <v>3.39142193328861E-3</v>
      </c>
      <c r="EY377" s="63">
        <v>3.3603211689373601E-3</v>
      </c>
      <c r="EZ377" s="63">
        <v>3.3314138186835199E-3</v>
      </c>
      <c r="FA377" s="63">
        <v>3.3038550705969099E-3</v>
      </c>
      <c r="FB377" s="63">
        <v>3.2755920308822398E-3</v>
      </c>
      <c r="FC377" s="63">
        <v>3.2482428228676201E-3</v>
      </c>
      <c r="FD377" s="63">
        <v>3.22152834696144E-3</v>
      </c>
      <c r="FE377" s="63">
        <v>3.1946366323495801E-3</v>
      </c>
      <c r="FF377" s="63">
        <v>3.1676062714835699E-3</v>
      </c>
      <c r="FG377" s="63">
        <v>3.1400017393069602E-3</v>
      </c>
      <c r="FH377" s="63">
        <v>3.11239798392958E-3</v>
      </c>
      <c r="FI377" s="63">
        <v>3.0856907077763899E-3</v>
      </c>
      <c r="FJ377" s="63">
        <v>3.0573574512056099E-3</v>
      </c>
      <c r="FK377" s="63">
        <v>3.02962625422984E-3</v>
      </c>
      <c r="FL377" s="63">
        <v>3.00179679209672E-3</v>
      </c>
      <c r="FM377" s="63">
        <v>2.9727013867961302E-3</v>
      </c>
      <c r="FN377" s="63">
        <v>2.94320556682744E-3</v>
      </c>
      <c r="FO377" s="63">
        <v>2.9125740299205398E-3</v>
      </c>
      <c r="FP377" s="63">
        <v>2.8825574923008702E-3</v>
      </c>
      <c r="FQ377" s="63">
        <v>2.8522165116166001E-3</v>
      </c>
      <c r="FR377" s="63">
        <v>2.8232914243484998E-3</v>
      </c>
      <c r="FS377" s="63">
        <v>2.79440279015506E-3</v>
      </c>
      <c r="FT377" s="63">
        <v>2.76651664870142E-3</v>
      </c>
      <c r="FU377" s="63">
        <v>2.7382394113983702E-3</v>
      </c>
      <c r="FV377" s="63">
        <v>2.7116516383914701E-3</v>
      </c>
      <c r="FW377" s="63">
        <v>2.6834700084756502E-3</v>
      </c>
      <c r="FX377" s="63">
        <v>2.6565267705942201E-3</v>
      </c>
      <c r="FY377" s="63">
        <v>2.6302810068601599E-3</v>
      </c>
      <c r="FZ377" s="63">
        <v>2.60365671279975E-3</v>
      </c>
      <c r="GA377" s="63">
        <v>2.5785207256546899E-3</v>
      </c>
      <c r="GB377" s="63">
        <v>2.5528778837977102E-3</v>
      </c>
      <c r="GC377" s="63">
        <v>2.5283299045516698E-3</v>
      </c>
      <c r="GD377" s="63">
        <v>2.5041586618609201E-3</v>
      </c>
      <c r="GE377" s="63">
        <v>2.4788977186434402E-3</v>
      </c>
      <c r="GF377" s="63">
        <v>2.4542689631268698E-3</v>
      </c>
      <c r="GG377" s="63">
        <v>2.4305354173736402E-3</v>
      </c>
      <c r="GH377" s="63">
        <v>2.4055557156828999E-3</v>
      </c>
      <c r="GI377" s="63">
        <v>2.38113943417541E-3</v>
      </c>
      <c r="GJ377" s="63">
        <v>2.3578815752446302E-3</v>
      </c>
      <c r="GK377" s="63">
        <v>2.3351034509873402E-3</v>
      </c>
      <c r="GL377" s="63">
        <v>2.3123669217474298E-3</v>
      </c>
      <c r="GM377" s="63">
        <v>2.2893734451431501E-3</v>
      </c>
      <c r="GN377" s="63">
        <v>2.26660769809095E-3</v>
      </c>
      <c r="GO377" s="63">
        <v>2.2441692325407899E-3</v>
      </c>
      <c r="GP377" s="63">
        <v>2.2223677741012499E-3</v>
      </c>
      <c r="GQ377" s="63">
        <v>2.19980160379654E-3</v>
      </c>
      <c r="GR377" s="63">
        <v>2.1767022648655401E-3</v>
      </c>
      <c r="GS377" s="63">
        <v>2.1544553559257901E-3</v>
      </c>
      <c r="GT377" s="63">
        <v>2.1321717616358399E-3</v>
      </c>
      <c r="GU377" s="63">
        <v>2.1097220340387801E-3</v>
      </c>
      <c r="GV377" s="63">
        <v>2.08708091191773E-3</v>
      </c>
      <c r="GW377" s="63">
        <v>2.0651131555379301E-3</v>
      </c>
      <c r="GX377" s="63">
        <v>2.0422948879872502E-3</v>
      </c>
    </row>
    <row r="378" spans="1:206" customFormat="1">
      <c r="A378" s="181" t="s">
        <v>224</v>
      </c>
      <c r="B378" t="s">
        <v>3547</v>
      </c>
      <c r="C378" t="s">
        <v>3533</v>
      </c>
      <c r="D378" s="187" t="s">
        <v>3562</v>
      </c>
      <c r="E378" t="s">
        <v>1102</v>
      </c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>
        <v>1.18211327056534E-2</v>
      </c>
      <c r="BE378" s="63">
        <v>1.17630057032645E-2</v>
      </c>
      <c r="BF378" s="63">
        <v>1.16630462170591E-2</v>
      </c>
      <c r="BG378" s="63">
        <v>1.15073301855985E-2</v>
      </c>
      <c r="BH378" s="63">
        <v>1.17001546476709E-2</v>
      </c>
      <c r="BI378" s="63">
        <v>1.1553431501907799E-2</v>
      </c>
      <c r="BJ378" s="63">
        <v>1.15125165616252E-2</v>
      </c>
      <c r="BK378" s="63">
        <v>1.16087864037794E-2</v>
      </c>
      <c r="BL378" s="63">
        <v>1.1623217183343901E-2</v>
      </c>
      <c r="BM378" s="63">
        <v>1.1284945334714001E-2</v>
      </c>
      <c r="BN378" s="63">
        <v>1.1522804778001701E-2</v>
      </c>
      <c r="BO378" s="63">
        <v>1.1467516636545501E-2</v>
      </c>
      <c r="BP378" s="63">
        <v>1.1041414853794999E-2</v>
      </c>
      <c r="BQ378" s="63">
        <v>1.0789549822718099E-2</v>
      </c>
      <c r="BR378" s="63">
        <v>1.0574511044988501E-2</v>
      </c>
      <c r="BS378" s="63">
        <v>1.05919353911297E-2</v>
      </c>
      <c r="BT378" s="63">
        <v>1.0661612265859899E-2</v>
      </c>
      <c r="BU378" s="63">
        <v>1.0913834841951599E-2</v>
      </c>
      <c r="BV378" s="63">
        <v>1.0633682958792001E-2</v>
      </c>
      <c r="BW378" s="63">
        <v>1.06087312001151E-2</v>
      </c>
      <c r="BX378" s="63">
        <v>1.0201913240374399E-2</v>
      </c>
      <c r="BY378" s="63">
        <v>9.8817455269343806E-3</v>
      </c>
      <c r="BZ378" s="63">
        <v>9.9923610217906994E-3</v>
      </c>
      <c r="CA378" s="63">
        <v>9.5533215708288599E-3</v>
      </c>
      <c r="CB378" s="63">
        <v>9.3796241849379899E-3</v>
      </c>
      <c r="CC378" s="63">
        <v>9.2872397050881902E-3</v>
      </c>
      <c r="CD378" s="63">
        <v>9.1460629714657897E-3</v>
      </c>
      <c r="CE378" s="63">
        <v>9.0043090677433806E-3</v>
      </c>
      <c r="CF378" s="63">
        <v>8.9652384033039496E-3</v>
      </c>
      <c r="CG378" s="63">
        <v>8.7383082623125E-3</v>
      </c>
      <c r="CH378" s="63">
        <v>8.6004901243337192E-3</v>
      </c>
      <c r="CI378" s="63">
        <v>8.4517840900625498E-3</v>
      </c>
      <c r="CJ378" s="63">
        <v>8.3980754204403801E-3</v>
      </c>
      <c r="CK378" s="63">
        <v>8.6869799490766394E-3</v>
      </c>
      <c r="CL378" s="63">
        <v>8.8778332088472293E-3</v>
      </c>
      <c r="CM378" s="63">
        <v>8.7669259638012802E-3</v>
      </c>
      <c r="CN378" s="63">
        <v>8.6698710080455408E-3</v>
      </c>
      <c r="CO378" s="63">
        <v>9.0347640357830994E-3</v>
      </c>
      <c r="CP378" s="63">
        <v>9.2635980017838505E-3</v>
      </c>
      <c r="CQ378" s="63">
        <v>8.5677901142458095E-3</v>
      </c>
      <c r="CR378" s="63">
        <v>8.7822256350685093E-3</v>
      </c>
      <c r="CS378" s="63">
        <v>8.7818085977945607E-3</v>
      </c>
      <c r="CT378" s="63">
        <v>9.1472352640460004E-3</v>
      </c>
      <c r="CU378" s="63">
        <v>9.2277384301959406E-3</v>
      </c>
      <c r="CV378" s="63">
        <v>1.06023890718469E-2</v>
      </c>
      <c r="CW378" s="63">
        <v>8.8484794319958603E-3</v>
      </c>
      <c r="CX378" s="63">
        <v>9.0204960420613694E-3</v>
      </c>
      <c r="CY378" s="63">
        <v>9.0707294282000393E-3</v>
      </c>
      <c r="CZ378" s="63">
        <v>9.6399415957907006E-3</v>
      </c>
      <c r="DA378" s="63">
        <v>9.3099457991846005E-3</v>
      </c>
      <c r="DB378" s="63">
        <v>8.9325090717739392E-3</v>
      </c>
      <c r="DC378" s="63">
        <v>9.0376660814894694E-3</v>
      </c>
      <c r="DD378" s="63">
        <v>9.1140854096366207E-3</v>
      </c>
      <c r="DE378" s="63">
        <v>9.0726521590977303E-3</v>
      </c>
      <c r="DF378" s="63">
        <v>8.9921079140538908E-3</v>
      </c>
      <c r="DG378" s="63">
        <v>8.7912297522009103E-3</v>
      </c>
      <c r="DH378" s="63">
        <v>8.5027257102368702E-3</v>
      </c>
      <c r="DI378" s="63">
        <v>8.2440385993327193E-3</v>
      </c>
      <c r="DJ378" s="63">
        <v>8.0050742613178606E-3</v>
      </c>
      <c r="DK378" s="63">
        <v>7.6736914053163602E-3</v>
      </c>
      <c r="DL378" s="63">
        <v>7.3121311824334801E-3</v>
      </c>
      <c r="DM378" s="63">
        <v>7.0121113859544903E-3</v>
      </c>
      <c r="DN378" s="63">
        <v>6.74040052746234E-3</v>
      </c>
      <c r="DO378" s="63">
        <v>6.5121871167584302E-3</v>
      </c>
      <c r="DP378" s="63">
        <v>6.3196879634279399E-3</v>
      </c>
      <c r="DQ378" s="63">
        <v>6.15297251447841E-3</v>
      </c>
      <c r="DR378" s="63">
        <v>5.94035878957626E-3</v>
      </c>
      <c r="DS378" s="63">
        <v>5.7903137107683496E-3</v>
      </c>
      <c r="DT378" s="63">
        <v>5.6529250574155901E-3</v>
      </c>
      <c r="DU378" s="63">
        <v>5.5291744644344202E-3</v>
      </c>
      <c r="DV378" s="63">
        <v>5.4699984202316197E-3</v>
      </c>
      <c r="DW378" s="63">
        <v>5.7280663397930101E-3</v>
      </c>
      <c r="DX378" s="63">
        <v>5.6316384759245901E-3</v>
      </c>
      <c r="DY378" s="63">
        <v>5.4257196851305502E-3</v>
      </c>
      <c r="DZ378" s="63">
        <v>5.2298416198280403E-3</v>
      </c>
      <c r="EA378" s="63">
        <v>5.2045186773027902E-3</v>
      </c>
      <c r="EB378" s="63">
        <v>5.15309383614282E-3</v>
      </c>
      <c r="EC378" s="63">
        <v>5.1053414858542303E-3</v>
      </c>
      <c r="ED378" s="63">
        <v>5.05946438239511E-3</v>
      </c>
      <c r="EE378" s="63">
        <v>5.0142775616059199E-3</v>
      </c>
      <c r="EF378" s="63">
        <v>4.9709185236041196E-3</v>
      </c>
      <c r="EG378" s="63">
        <v>4.9277481825704796E-3</v>
      </c>
      <c r="EH378" s="63">
        <v>4.8848333971468396E-3</v>
      </c>
      <c r="EI378" s="63">
        <v>4.8411522692527499E-3</v>
      </c>
      <c r="EJ378" s="63">
        <v>4.7987219595158797E-3</v>
      </c>
      <c r="EK378" s="63">
        <v>4.7564188318412002E-3</v>
      </c>
      <c r="EL378" s="63">
        <v>4.7140518080906798E-3</v>
      </c>
      <c r="EM378" s="63">
        <v>4.6725987332455997E-3</v>
      </c>
      <c r="EN378" s="63">
        <v>4.63039148114481E-3</v>
      </c>
      <c r="EO378" s="63">
        <v>4.5865590002699703E-3</v>
      </c>
      <c r="EP378" s="63">
        <v>4.5411752590812501E-3</v>
      </c>
      <c r="EQ378" s="63">
        <v>4.49452012169828E-3</v>
      </c>
      <c r="ER378" s="63">
        <v>4.4472192072178502E-3</v>
      </c>
      <c r="ES378" s="63">
        <v>4.4005349650140697E-3</v>
      </c>
      <c r="ET378" s="63">
        <v>4.3541442302573001E-3</v>
      </c>
      <c r="EU378" s="63">
        <v>4.3077235605188599E-3</v>
      </c>
      <c r="EV378" s="63">
        <v>4.2600736773783197E-3</v>
      </c>
      <c r="EW378" s="63">
        <v>4.2120464806384801E-3</v>
      </c>
      <c r="EX378" s="63">
        <v>4.1623222251359502E-3</v>
      </c>
      <c r="EY378" s="63">
        <v>4.1137204793307404E-3</v>
      </c>
      <c r="EZ378" s="63">
        <v>4.0659771200844304E-3</v>
      </c>
      <c r="FA378" s="63">
        <v>4.0218915566358499E-3</v>
      </c>
      <c r="FB378" s="63">
        <v>3.9804563504981898E-3</v>
      </c>
      <c r="FC378" s="63">
        <v>3.9420634418716304E-3</v>
      </c>
      <c r="FD378" s="63">
        <v>3.9074058888245201E-3</v>
      </c>
      <c r="FE378" s="63">
        <v>3.8753884064466702E-3</v>
      </c>
      <c r="FF378" s="63">
        <v>3.8437113428239299E-3</v>
      </c>
      <c r="FG378" s="63">
        <v>3.8116234752922102E-3</v>
      </c>
      <c r="FH378" s="63">
        <v>3.77978195279305E-3</v>
      </c>
      <c r="FI378" s="63">
        <v>3.74933267887064E-3</v>
      </c>
      <c r="FJ378" s="63">
        <v>3.7174971181585499E-3</v>
      </c>
      <c r="FK378" s="63">
        <v>3.6864986919351601E-3</v>
      </c>
      <c r="FL378" s="63">
        <v>3.6556636757298501E-3</v>
      </c>
      <c r="FM378" s="63">
        <v>3.6238983612442701E-3</v>
      </c>
      <c r="FN378" s="63">
        <v>3.5919804089252902E-3</v>
      </c>
      <c r="FO378" s="63">
        <v>3.5589688513664201E-3</v>
      </c>
      <c r="FP378" s="63">
        <v>3.5268303374046098E-3</v>
      </c>
      <c r="FQ378" s="63">
        <v>3.4936662779994801E-3</v>
      </c>
      <c r="FR378" s="63">
        <v>3.4609194420040798E-3</v>
      </c>
      <c r="FS378" s="63">
        <v>3.4271213329280501E-3</v>
      </c>
      <c r="FT378" s="63">
        <v>3.3936251406386998E-3</v>
      </c>
      <c r="FU378" s="63">
        <v>3.3584764960548599E-3</v>
      </c>
      <c r="FV378" s="63">
        <v>3.32491200886486E-3</v>
      </c>
      <c r="FW378" s="63">
        <v>3.2898979843513001E-3</v>
      </c>
      <c r="FX378" s="63">
        <v>3.2560554515754202E-3</v>
      </c>
      <c r="FY378" s="63">
        <v>3.22299063019453E-3</v>
      </c>
      <c r="FZ378" s="63">
        <v>3.1897979205025E-3</v>
      </c>
      <c r="GA378" s="63">
        <v>3.1579611635194501E-3</v>
      </c>
      <c r="GB378" s="63">
        <v>3.1252093113688299E-3</v>
      </c>
      <c r="GC378" s="63">
        <v>3.0937979558478702E-3</v>
      </c>
      <c r="GD378" s="63">
        <v>3.0628539004179198E-3</v>
      </c>
      <c r="GE378" s="63">
        <v>3.0304661071414202E-3</v>
      </c>
      <c r="GF378" s="63">
        <v>2.99923932437752E-3</v>
      </c>
      <c r="GG378" s="63">
        <v>2.9695396805511699E-3</v>
      </c>
      <c r="GH378" s="63">
        <v>2.9387136233733498E-3</v>
      </c>
      <c r="GI378" s="63">
        <v>2.9083098925341598E-3</v>
      </c>
      <c r="GJ378" s="63">
        <v>2.8795014303932501E-3</v>
      </c>
      <c r="GK378" s="63">
        <v>2.8507911258393798E-3</v>
      </c>
      <c r="GL378" s="63">
        <v>2.8217459063160401E-3</v>
      </c>
      <c r="GM378" s="63">
        <v>2.79225838928183E-3</v>
      </c>
      <c r="GN378" s="63">
        <v>2.7634123566669801E-3</v>
      </c>
      <c r="GO378" s="63">
        <v>2.7349255443274599E-3</v>
      </c>
      <c r="GP378" s="63">
        <v>2.7072401028557401E-3</v>
      </c>
      <c r="GQ378" s="63">
        <v>2.67912736307933E-3</v>
      </c>
      <c r="GR378" s="63">
        <v>2.6503849262916501E-3</v>
      </c>
      <c r="GS378" s="63">
        <v>2.6224788106194198E-3</v>
      </c>
      <c r="GT378" s="63">
        <v>2.5949565266315902E-3</v>
      </c>
      <c r="GU378" s="63">
        <v>2.5673737184425298E-3</v>
      </c>
      <c r="GV378" s="63">
        <v>2.5396460194270299E-3</v>
      </c>
      <c r="GW378" s="63">
        <v>2.51294842143443E-3</v>
      </c>
      <c r="GX378" s="63">
        <v>2.4854541731435002E-3</v>
      </c>
    </row>
    <row r="379" spans="1:206" customFormat="1">
      <c r="A379" s="181" t="s">
        <v>224</v>
      </c>
      <c r="B379" t="s">
        <v>3547</v>
      </c>
      <c r="C379" t="s">
        <v>3533</v>
      </c>
      <c r="D379" s="187" t="s">
        <v>3562</v>
      </c>
      <c r="E379" t="s">
        <v>1103</v>
      </c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>
        <v>1.4067392493276499E-2</v>
      </c>
      <c r="BE379" s="63">
        <v>1.4014174560786401E-2</v>
      </c>
      <c r="BF379" s="63">
        <v>1.3895069109572E-2</v>
      </c>
      <c r="BG379" s="63">
        <v>1.37383869224119E-2</v>
      </c>
      <c r="BH379" s="63">
        <v>1.3884017647543601E-2</v>
      </c>
      <c r="BI379" s="63">
        <v>1.3721766850595399E-2</v>
      </c>
      <c r="BJ379" s="63">
        <v>1.36729231122185E-2</v>
      </c>
      <c r="BK379" s="63">
        <v>1.3816212257759501E-2</v>
      </c>
      <c r="BL379" s="63">
        <v>1.37987634184745E-2</v>
      </c>
      <c r="BM379" s="63">
        <v>1.3402237747625299E-2</v>
      </c>
      <c r="BN379" s="63">
        <v>1.36044724258999E-2</v>
      </c>
      <c r="BO379" s="63">
        <v>1.3530140633159399E-2</v>
      </c>
      <c r="BP379" s="63">
        <v>1.31302965346177E-2</v>
      </c>
      <c r="BQ379" s="63">
        <v>1.28918618832522E-2</v>
      </c>
      <c r="BR379" s="63">
        <v>1.2692271073967899E-2</v>
      </c>
      <c r="BS379" s="63">
        <v>1.2686256900899801E-2</v>
      </c>
      <c r="BT379" s="63">
        <v>1.27556118614539E-2</v>
      </c>
      <c r="BU379" s="63">
        <v>1.2962448934239999E-2</v>
      </c>
      <c r="BV379" s="63">
        <v>1.26673124371906E-2</v>
      </c>
      <c r="BW379" s="63">
        <v>1.26213564410993E-2</v>
      </c>
      <c r="BX379" s="63">
        <v>1.22296775188391E-2</v>
      </c>
      <c r="BY379" s="63">
        <v>1.19162743057004E-2</v>
      </c>
      <c r="BZ379" s="63">
        <v>1.19539280175808E-2</v>
      </c>
      <c r="CA379" s="63">
        <v>1.15053140940481E-2</v>
      </c>
      <c r="CB379" s="63">
        <v>1.1323711038565E-2</v>
      </c>
      <c r="CC379" s="63">
        <v>1.11858148327359E-2</v>
      </c>
      <c r="CD379" s="63">
        <v>1.09828648324328E-2</v>
      </c>
      <c r="CE379" s="63">
        <v>1.08198870646145E-2</v>
      </c>
      <c r="CF379" s="63">
        <v>1.0774982262589701E-2</v>
      </c>
      <c r="CG379" s="63">
        <v>1.05639391389152E-2</v>
      </c>
      <c r="CH379" s="63">
        <v>1.04386137083399E-2</v>
      </c>
      <c r="CI379" s="63">
        <v>1.03182893893243E-2</v>
      </c>
      <c r="CJ379" s="63">
        <v>1.0288025742680699E-2</v>
      </c>
      <c r="CK379" s="63">
        <v>1.0645115491506801E-2</v>
      </c>
      <c r="CL379" s="63">
        <v>1.0822652924478E-2</v>
      </c>
      <c r="CM379" s="63">
        <v>1.07156222302442E-2</v>
      </c>
      <c r="CN379" s="63">
        <v>1.05827649946468E-2</v>
      </c>
      <c r="CO379" s="63">
        <v>1.0832789826201601E-2</v>
      </c>
      <c r="CP379" s="63">
        <v>1.1076976444846599E-2</v>
      </c>
      <c r="CQ379" s="63">
        <v>1.0380392106878E-2</v>
      </c>
      <c r="CR379" s="63">
        <v>1.0592817789823201E-2</v>
      </c>
      <c r="CS379" s="63">
        <v>1.06494172659349E-2</v>
      </c>
      <c r="CT379" s="63">
        <v>1.1008183091482901E-2</v>
      </c>
      <c r="CU379" s="63">
        <v>1.10770311486021E-2</v>
      </c>
      <c r="CV379" s="63">
        <v>1.2461937127019099E-2</v>
      </c>
      <c r="CW379" s="63">
        <v>1.0765957193549501E-2</v>
      </c>
      <c r="CX379" s="63">
        <v>1.09054008647981E-2</v>
      </c>
      <c r="CY379" s="63">
        <v>1.0909707060882101E-2</v>
      </c>
      <c r="CZ379" s="63">
        <v>1.1419161439757001E-2</v>
      </c>
      <c r="DA379" s="63">
        <v>1.1011802825139401E-2</v>
      </c>
      <c r="DB379" s="63">
        <v>1.0578284275931601E-2</v>
      </c>
      <c r="DC379" s="63">
        <v>1.06321930144192E-2</v>
      </c>
      <c r="DD379" s="63">
        <v>1.0573087001560301E-2</v>
      </c>
      <c r="DE379" s="63">
        <v>1.0542785922651499E-2</v>
      </c>
      <c r="DF379" s="63">
        <v>1.04490319110931E-2</v>
      </c>
      <c r="DG379" s="63">
        <v>1.03141679220774E-2</v>
      </c>
      <c r="DH379" s="63">
        <v>1.0097118140408701E-2</v>
      </c>
      <c r="DI379" s="63">
        <v>9.9221155949345205E-3</v>
      </c>
      <c r="DJ379" s="63">
        <v>9.6822819099594195E-3</v>
      </c>
      <c r="DK379" s="63">
        <v>9.3874195500945005E-3</v>
      </c>
      <c r="DL379" s="63">
        <v>9.0322917374167401E-3</v>
      </c>
      <c r="DM379" s="63">
        <v>8.6745181136182892E-3</v>
      </c>
      <c r="DN379" s="63">
        <v>8.3585154470584497E-3</v>
      </c>
      <c r="DO379" s="63">
        <v>8.1216984924096392E-3</v>
      </c>
      <c r="DP379" s="63">
        <v>7.9054508564871395E-3</v>
      </c>
      <c r="DQ379" s="63">
        <v>7.7141956905100798E-3</v>
      </c>
      <c r="DR379" s="63">
        <v>7.4674332346518499E-3</v>
      </c>
      <c r="DS379" s="63">
        <v>7.2909022618527298E-3</v>
      </c>
      <c r="DT379" s="63">
        <v>7.1364035677533499E-3</v>
      </c>
      <c r="DU379" s="63">
        <v>6.9760074068372802E-3</v>
      </c>
      <c r="DV379" s="63">
        <v>7.1031887558237802E-3</v>
      </c>
      <c r="DW379" s="63">
        <v>7.4787441779687004E-3</v>
      </c>
      <c r="DX379" s="63">
        <v>7.2977172840644599E-3</v>
      </c>
      <c r="DY379" s="63">
        <v>6.98040392677659E-3</v>
      </c>
      <c r="DZ379" s="63">
        <v>6.70197812247539E-3</v>
      </c>
      <c r="EA379" s="63">
        <v>6.6273065016246796E-3</v>
      </c>
      <c r="EB379" s="63">
        <v>6.5598236707834203E-3</v>
      </c>
      <c r="EC379" s="63">
        <v>6.4952721663252798E-3</v>
      </c>
      <c r="ED379" s="63">
        <v>6.4328787491812903E-3</v>
      </c>
      <c r="EE379" s="63">
        <v>6.3734964632608396E-3</v>
      </c>
      <c r="EF379" s="63">
        <v>6.3174300876894197E-3</v>
      </c>
      <c r="EG379" s="63">
        <v>6.2630364254528696E-3</v>
      </c>
      <c r="EH379" s="63">
        <v>6.2097813723659499E-3</v>
      </c>
      <c r="EI379" s="63">
        <v>6.15770894328589E-3</v>
      </c>
      <c r="EJ379" s="63">
        <v>6.1075712308492E-3</v>
      </c>
      <c r="EK379" s="63">
        <v>6.0595801242411297E-3</v>
      </c>
      <c r="EL379" s="63">
        <v>6.0144192676726297E-3</v>
      </c>
      <c r="EM379" s="63">
        <v>5.9700218089777197E-3</v>
      </c>
      <c r="EN379" s="63">
        <v>5.9253277752864299E-3</v>
      </c>
      <c r="EO379" s="63">
        <v>5.88118769882139E-3</v>
      </c>
      <c r="EP379" s="63">
        <v>5.8367521287063396E-3</v>
      </c>
      <c r="EQ379" s="63">
        <v>5.7907065752530696E-3</v>
      </c>
      <c r="ER379" s="63">
        <v>5.7452031314759698E-3</v>
      </c>
      <c r="ES379" s="63">
        <v>5.6998325338150002E-3</v>
      </c>
      <c r="ET379" s="63">
        <v>5.6527781179028002E-3</v>
      </c>
      <c r="EU379" s="63">
        <v>5.6055036483074897E-3</v>
      </c>
      <c r="EV379" s="63">
        <v>5.5565615057084402E-3</v>
      </c>
      <c r="EW379" s="63">
        <v>5.5057109249655603E-3</v>
      </c>
      <c r="EX379" s="63">
        <v>5.45413828229594E-3</v>
      </c>
      <c r="EY379" s="63">
        <v>5.4039630487843996E-3</v>
      </c>
      <c r="EZ379" s="63">
        <v>5.35160087920699E-3</v>
      </c>
      <c r="FA379" s="63">
        <v>5.2988997981522901E-3</v>
      </c>
      <c r="FB379" s="63">
        <v>5.2449043188978603E-3</v>
      </c>
      <c r="FC379" s="63">
        <v>5.1889716661127202E-3</v>
      </c>
      <c r="FD379" s="63">
        <v>5.1327639492650097E-3</v>
      </c>
      <c r="FE379" s="63">
        <v>5.0775498783094198E-3</v>
      </c>
      <c r="FF379" s="63">
        <v>5.0251479627127903E-3</v>
      </c>
      <c r="FG379" s="63">
        <v>4.9768796301821201E-3</v>
      </c>
      <c r="FH379" s="63">
        <v>4.9312284958671002E-3</v>
      </c>
      <c r="FI379" s="63">
        <v>4.8912130923700996E-3</v>
      </c>
      <c r="FJ379" s="63">
        <v>4.8530681446442899E-3</v>
      </c>
      <c r="FK379" s="63">
        <v>4.8165007855701302E-3</v>
      </c>
      <c r="FL379" s="63">
        <v>4.7797390305615202E-3</v>
      </c>
      <c r="FM379" s="63">
        <v>4.74258981041519E-3</v>
      </c>
      <c r="FN379" s="63">
        <v>4.7056089929210102E-3</v>
      </c>
      <c r="FO379" s="63">
        <v>4.6675130227261004E-3</v>
      </c>
      <c r="FP379" s="63">
        <v>4.6305594819233704E-3</v>
      </c>
      <c r="FQ379" s="63">
        <v>4.5927107659243299E-3</v>
      </c>
      <c r="FR379" s="63">
        <v>4.5557982984455502E-3</v>
      </c>
      <c r="FS379" s="63">
        <v>4.51786838865419E-3</v>
      </c>
      <c r="FT379" s="63">
        <v>4.4806461490716097E-3</v>
      </c>
      <c r="FU379" s="63">
        <v>4.4412919869421903E-3</v>
      </c>
      <c r="FV379" s="63">
        <v>4.4032473623127804E-3</v>
      </c>
      <c r="FW379" s="63">
        <v>4.36230880528131E-3</v>
      </c>
      <c r="FX379" s="63">
        <v>4.3213878261606203E-3</v>
      </c>
      <c r="FY379" s="63">
        <v>4.2804710597072297E-3</v>
      </c>
      <c r="FZ379" s="63">
        <v>4.2382025484572804E-3</v>
      </c>
      <c r="GA379" s="63">
        <v>4.1967039868503597E-3</v>
      </c>
      <c r="GB379" s="63">
        <v>4.15467860303919E-3</v>
      </c>
      <c r="GC379" s="63">
        <v>4.1137195674494304E-3</v>
      </c>
      <c r="GD379" s="63">
        <v>4.0730655152576298E-3</v>
      </c>
      <c r="GE379" s="63">
        <v>4.0308453135776698E-3</v>
      </c>
      <c r="GF379" s="63">
        <v>3.9900410815012699E-3</v>
      </c>
      <c r="GG379" s="63">
        <v>3.94997111902517E-3</v>
      </c>
      <c r="GH379" s="63">
        <v>3.9088746652334201E-3</v>
      </c>
      <c r="GI379" s="63">
        <v>3.8683742797987601E-3</v>
      </c>
      <c r="GJ379" s="63">
        <v>3.82963186795636E-3</v>
      </c>
      <c r="GK379" s="63">
        <v>3.7911504068438898E-3</v>
      </c>
      <c r="GL379" s="63">
        <v>3.7533854307675099E-3</v>
      </c>
      <c r="GM379" s="63">
        <v>3.71502829306715E-3</v>
      </c>
      <c r="GN379" s="63">
        <v>3.6773341159754801E-3</v>
      </c>
      <c r="GO379" s="63">
        <v>3.6402106835362298E-3</v>
      </c>
      <c r="GP379" s="63">
        <v>3.60348765321316E-3</v>
      </c>
      <c r="GQ379" s="63">
        <v>3.56587024776806E-3</v>
      </c>
      <c r="GR379" s="63">
        <v>3.5276186558932101E-3</v>
      </c>
      <c r="GS379" s="63">
        <v>3.4906205448071198E-3</v>
      </c>
      <c r="GT379" s="63">
        <v>3.4540854940730901E-3</v>
      </c>
      <c r="GU379" s="63">
        <v>3.4176324968762002E-3</v>
      </c>
      <c r="GV379" s="63">
        <v>3.3813237013520302E-3</v>
      </c>
      <c r="GW379" s="63">
        <v>3.3460020281043399E-3</v>
      </c>
      <c r="GX379" s="63">
        <v>3.30968140314129E-3</v>
      </c>
    </row>
    <row r="380" spans="1:206" customFormat="1">
      <c r="A380" s="181" t="s">
        <v>224</v>
      </c>
      <c r="B380" t="s">
        <v>3547</v>
      </c>
      <c r="C380" t="s">
        <v>3533</v>
      </c>
      <c r="D380" s="187" t="s">
        <v>3562</v>
      </c>
      <c r="E380" t="s">
        <v>1104</v>
      </c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>
        <v>1.70115515143155E-2</v>
      </c>
      <c r="BE380" s="63">
        <v>1.69633161450186E-2</v>
      </c>
      <c r="BF380" s="63">
        <v>1.6811634067186599E-2</v>
      </c>
      <c r="BG380" s="63">
        <v>1.6640342409237101E-2</v>
      </c>
      <c r="BH380" s="63">
        <v>1.67792923000025E-2</v>
      </c>
      <c r="BI380" s="63">
        <v>1.66126525303671E-2</v>
      </c>
      <c r="BJ380" s="63">
        <v>1.6565570382665599E-2</v>
      </c>
      <c r="BK380" s="63">
        <v>1.67741150735073E-2</v>
      </c>
      <c r="BL380" s="63">
        <v>1.6729220915245799E-2</v>
      </c>
      <c r="BM380" s="63">
        <v>1.6235804865585401E-2</v>
      </c>
      <c r="BN380" s="63">
        <v>1.6414334412819399E-2</v>
      </c>
      <c r="BO380" s="63">
        <v>1.6317028928195899E-2</v>
      </c>
      <c r="BP380" s="63">
        <v>1.5923903626875499E-2</v>
      </c>
      <c r="BQ380" s="63">
        <v>1.5675335750772498E-2</v>
      </c>
      <c r="BR380" s="63">
        <v>1.54890024253472E-2</v>
      </c>
      <c r="BS380" s="63">
        <v>1.5467502575086301E-2</v>
      </c>
      <c r="BT380" s="63">
        <v>1.5558775387129299E-2</v>
      </c>
      <c r="BU380" s="63">
        <v>1.57596245299126E-2</v>
      </c>
      <c r="BV380" s="63">
        <v>1.5447048704023501E-2</v>
      </c>
      <c r="BW380" s="63">
        <v>1.5404153130920001E-2</v>
      </c>
      <c r="BX380" s="63">
        <v>1.50164932341705E-2</v>
      </c>
      <c r="BY380" s="63">
        <v>1.47096292873407E-2</v>
      </c>
      <c r="BZ380" s="63">
        <v>1.4725100694310701E-2</v>
      </c>
      <c r="CA380" s="63">
        <v>1.4244634646057601E-2</v>
      </c>
      <c r="CB380" s="63">
        <v>1.4073405112634701E-2</v>
      </c>
      <c r="CC380" s="63">
        <v>1.38914209051766E-2</v>
      </c>
      <c r="CD380" s="63">
        <v>1.3618632818542E-2</v>
      </c>
      <c r="CE380" s="63">
        <v>1.3412556989684301E-2</v>
      </c>
      <c r="CF380" s="63">
        <v>1.3330932120972401E-2</v>
      </c>
      <c r="CG380" s="63">
        <v>1.3072293314838E-2</v>
      </c>
      <c r="CH380" s="63">
        <v>1.28995918329618E-2</v>
      </c>
      <c r="CI380" s="63">
        <v>1.27477226970545E-2</v>
      </c>
      <c r="CJ380" s="63">
        <v>1.27019107810979E-2</v>
      </c>
      <c r="CK380" s="63">
        <v>1.31182749979433E-2</v>
      </c>
      <c r="CL380" s="63">
        <v>1.3279349096428699E-2</v>
      </c>
      <c r="CM380" s="63">
        <v>1.3197522540031601E-2</v>
      </c>
      <c r="CN380" s="63">
        <v>1.30918182297011E-2</v>
      </c>
      <c r="CO380" s="63">
        <v>1.3290449855327501E-2</v>
      </c>
      <c r="CP380" s="63">
        <v>1.36091347545567E-2</v>
      </c>
      <c r="CQ380" s="63">
        <v>1.2912290343303901E-2</v>
      </c>
      <c r="CR380" s="63">
        <v>1.3153138118891201E-2</v>
      </c>
      <c r="CS380" s="63">
        <v>1.32249668674556E-2</v>
      </c>
      <c r="CT380" s="63">
        <v>1.3559400891850201E-2</v>
      </c>
      <c r="CU380" s="63">
        <v>1.35692399861053E-2</v>
      </c>
      <c r="CV380" s="63">
        <v>1.45016761361236E-2</v>
      </c>
      <c r="CW380" s="63">
        <v>1.33230588372782E-2</v>
      </c>
      <c r="CX380" s="63">
        <v>1.34682969310757E-2</v>
      </c>
      <c r="CY380" s="63">
        <v>1.34620926029572E-2</v>
      </c>
      <c r="CZ380" s="63">
        <v>1.39554407789069E-2</v>
      </c>
      <c r="DA380" s="63">
        <v>1.3497738771124699E-2</v>
      </c>
      <c r="DB380" s="63">
        <v>1.30453998863164E-2</v>
      </c>
      <c r="DC380" s="63">
        <v>1.30492233869356E-2</v>
      </c>
      <c r="DD380" s="63">
        <v>1.29269819847601E-2</v>
      </c>
      <c r="DE380" s="63">
        <v>1.2819774714481501E-2</v>
      </c>
      <c r="DF380" s="63">
        <v>1.2626175096356201E-2</v>
      </c>
      <c r="DG380" s="63">
        <v>1.23966609296695E-2</v>
      </c>
      <c r="DH380" s="63">
        <v>1.21036360026679E-2</v>
      </c>
      <c r="DI380" s="63">
        <v>1.1877310538241899E-2</v>
      </c>
      <c r="DJ380" s="63">
        <v>1.16715442930119E-2</v>
      </c>
      <c r="DK380" s="63">
        <v>1.1395215626243099E-2</v>
      </c>
      <c r="DL380" s="63">
        <v>1.1125045745378899E-2</v>
      </c>
      <c r="DM380" s="63">
        <v>1.0836449795835E-2</v>
      </c>
      <c r="DN380" s="63">
        <v>1.0550705407019899E-2</v>
      </c>
      <c r="DO380" s="63">
        <v>1.03476816291548E-2</v>
      </c>
      <c r="DP380" s="63">
        <v>1.0122965191811901E-2</v>
      </c>
      <c r="DQ380" s="63">
        <v>9.9011398529242796E-3</v>
      </c>
      <c r="DR380" s="63">
        <v>9.6351390697763505E-3</v>
      </c>
      <c r="DS380" s="63">
        <v>9.4010859208806495E-3</v>
      </c>
      <c r="DT380" s="63">
        <v>9.2528581857549298E-3</v>
      </c>
      <c r="DU380" s="63">
        <v>9.0600118146170801E-3</v>
      </c>
      <c r="DV380" s="63">
        <v>9.44362538748416E-3</v>
      </c>
      <c r="DW380" s="63">
        <v>1.01208889968351E-2</v>
      </c>
      <c r="DX380" s="63">
        <v>9.7915913491754807E-3</v>
      </c>
      <c r="DY380" s="63">
        <v>9.2224433263965906E-3</v>
      </c>
      <c r="DZ380" s="63">
        <v>8.7670938296005602E-3</v>
      </c>
      <c r="EA380" s="63">
        <v>8.6231306356563293E-3</v>
      </c>
      <c r="EB380" s="63">
        <v>8.5526224524275704E-3</v>
      </c>
      <c r="EC380" s="63">
        <v>8.4846117231390308E-3</v>
      </c>
      <c r="ED380" s="63">
        <v>8.4162289658101207E-3</v>
      </c>
      <c r="EE380" s="63">
        <v>8.3469512291432409E-3</v>
      </c>
      <c r="EF380" s="63">
        <v>8.2759325474139299E-3</v>
      </c>
      <c r="EG380" s="63">
        <v>8.2051193104545408E-3</v>
      </c>
      <c r="EH380" s="63">
        <v>8.1345677999423195E-3</v>
      </c>
      <c r="EI380" s="63">
        <v>8.0659061729790593E-3</v>
      </c>
      <c r="EJ380" s="63">
        <v>8.0014863156593601E-3</v>
      </c>
      <c r="EK380" s="63">
        <v>7.9400099674167904E-3</v>
      </c>
      <c r="EL380" s="63">
        <v>7.8813009366437304E-3</v>
      </c>
      <c r="EM380" s="63">
        <v>7.8242360472917799E-3</v>
      </c>
      <c r="EN380" s="63">
        <v>7.7681884055782E-3</v>
      </c>
      <c r="EO380" s="63">
        <v>7.7129302186008698E-3</v>
      </c>
      <c r="EP380" s="63">
        <v>7.6604710801909401E-3</v>
      </c>
      <c r="EQ380" s="63">
        <v>7.6092006319569503E-3</v>
      </c>
      <c r="ER380" s="63">
        <v>7.5584747538940096E-3</v>
      </c>
      <c r="ES380" s="63">
        <v>7.5092801090893601E-3</v>
      </c>
      <c r="ET380" s="63">
        <v>7.4612369347786698E-3</v>
      </c>
      <c r="EU380" s="63">
        <v>7.41375979075497E-3</v>
      </c>
      <c r="EV380" s="63">
        <v>7.3642273151716103E-3</v>
      </c>
      <c r="EW380" s="63">
        <v>7.3134123621043301E-3</v>
      </c>
      <c r="EX380" s="63">
        <v>7.2610800708766401E-3</v>
      </c>
      <c r="EY380" s="63">
        <v>7.20810381689721E-3</v>
      </c>
      <c r="EZ380" s="63">
        <v>7.1534376597092702E-3</v>
      </c>
      <c r="FA380" s="63">
        <v>7.0984461028883701E-3</v>
      </c>
      <c r="FB380" s="63">
        <v>7.0410565581631897E-3</v>
      </c>
      <c r="FC380" s="63">
        <v>6.9822069549882399E-3</v>
      </c>
      <c r="FD380" s="63">
        <v>6.9234960540825599E-3</v>
      </c>
      <c r="FE380" s="63">
        <v>6.8617126915925999E-3</v>
      </c>
      <c r="FF380" s="63">
        <v>6.7974683486806201E-3</v>
      </c>
      <c r="FG380" s="63">
        <v>6.7333361778733102E-3</v>
      </c>
      <c r="FH380" s="63">
        <v>6.6654260052337296E-3</v>
      </c>
      <c r="FI380" s="63">
        <v>6.5988523322415699E-3</v>
      </c>
      <c r="FJ380" s="63">
        <v>6.5320923896666303E-3</v>
      </c>
      <c r="FK380" s="63">
        <v>6.4699320002881301E-3</v>
      </c>
      <c r="FL380" s="63">
        <v>6.4122748740207298E-3</v>
      </c>
      <c r="FM380" s="63">
        <v>6.3577513800766004E-3</v>
      </c>
      <c r="FN380" s="63">
        <v>6.3081316802888797E-3</v>
      </c>
      <c r="FO380" s="63">
        <v>6.2613832815928304E-3</v>
      </c>
      <c r="FP380" s="63">
        <v>6.2167024395433498E-3</v>
      </c>
      <c r="FQ380" s="63">
        <v>6.1706509113337599E-3</v>
      </c>
      <c r="FR380" s="63">
        <v>6.1265174008863403E-3</v>
      </c>
      <c r="FS380" s="63">
        <v>6.0814557695031499E-3</v>
      </c>
      <c r="FT380" s="63">
        <v>6.0376728657528696E-3</v>
      </c>
      <c r="FU380" s="63">
        <v>5.9913171591520096E-3</v>
      </c>
      <c r="FV380" s="63">
        <v>5.9469839609708102E-3</v>
      </c>
      <c r="FW380" s="63">
        <v>5.8999762733096296E-3</v>
      </c>
      <c r="FX380" s="63">
        <v>5.85327601205756E-3</v>
      </c>
      <c r="FY380" s="63">
        <v>5.8070709825099901E-3</v>
      </c>
      <c r="FZ380" s="63">
        <v>5.7593481667914202E-3</v>
      </c>
      <c r="GA380" s="63">
        <v>5.7114720506775398E-3</v>
      </c>
      <c r="GB380" s="63">
        <v>5.6619398227164596E-3</v>
      </c>
      <c r="GC380" s="63">
        <v>5.6117313095657602E-3</v>
      </c>
      <c r="GD380" s="63">
        <v>5.5605737322436599E-3</v>
      </c>
      <c r="GE380" s="63">
        <v>5.5059935655658197E-3</v>
      </c>
      <c r="GF380" s="63">
        <v>5.4528931931509903E-3</v>
      </c>
      <c r="GG380" s="63">
        <v>5.4001500713734499E-3</v>
      </c>
      <c r="GH380" s="63">
        <v>5.3458544430147704E-3</v>
      </c>
      <c r="GI380" s="63">
        <v>5.2918337431770799E-3</v>
      </c>
      <c r="GJ380" s="63">
        <v>5.2402708510258904E-3</v>
      </c>
      <c r="GK380" s="63">
        <v>5.1883471742116497E-3</v>
      </c>
      <c r="GL380" s="63">
        <v>5.1369659883665503E-3</v>
      </c>
      <c r="GM380" s="63">
        <v>5.0848346017939002E-3</v>
      </c>
      <c r="GN380" s="63">
        <v>5.0339993423085304E-3</v>
      </c>
      <c r="GO380" s="63">
        <v>4.9836785941534201E-3</v>
      </c>
      <c r="GP380" s="63">
        <v>4.9338526230298498E-3</v>
      </c>
      <c r="GQ380" s="63">
        <v>4.8846236096594499E-3</v>
      </c>
      <c r="GR380" s="63">
        <v>4.8350066333467997E-3</v>
      </c>
      <c r="GS380" s="63">
        <v>4.7865304160621003E-3</v>
      </c>
      <c r="GT380" s="63">
        <v>4.7384887222554099E-3</v>
      </c>
      <c r="GU380" s="63">
        <v>4.6900169699043504E-3</v>
      </c>
      <c r="GV380" s="63">
        <v>4.6410395176253597E-3</v>
      </c>
      <c r="GW380" s="63">
        <v>4.5930280658355201E-3</v>
      </c>
      <c r="GX380" s="63">
        <v>4.5442979810692502E-3</v>
      </c>
    </row>
    <row r="381" spans="1:206" customFormat="1">
      <c r="A381" s="181" t="s">
        <v>224</v>
      </c>
      <c r="B381" t="s">
        <v>3547</v>
      </c>
      <c r="C381" t="s">
        <v>3533</v>
      </c>
      <c r="D381" s="187" t="s">
        <v>3562</v>
      </c>
      <c r="E381" t="s">
        <v>1105</v>
      </c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>
        <v>2.1857496177359801E-2</v>
      </c>
      <c r="BE381" s="63">
        <v>2.1837698111710501E-2</v>
      </c>
      <c r="BF381" s="63">
        <v>2.1652217401096099E-2</v>
      </c>
      <c r="BG381" s="63">
        <v>2.1462215304912199E-2</v>
      </c>
      <c r="BH381" s="63">
        <v>2.1555503985436E-2</v>
      </c>
      <c r="BI381" s="63">
        <v>2.1366841522679099E-2</v>
      </c>
      <c r="BJ381" s="63">
        <v>2.1311080215534E-2</v>
      </c>
      <c r="BK381" s="63">
        <v>2.1614954849452899E-2</v>
      </c>
      <c r="BL381" s="63">
        <v>2.1557962055111901E-2</v>
      </c>
      <c r="BM381" s="63">
        <v>2.0974323837074899E-2</v>
      </c>
      <c r="BN381" s="63">
        <v>2.11495949296161E-2</v>
      </c>
      <c r="BO381" s="63">
        <v>2.1031120341711999E-2</v>
      </c>
      <c r="BP381" s="63">
        <v>2.0660006388658399E-2</v>
      </c>
      <c r="BQ381" s="63">
        <v>2.0399421813384999E-2</v>
      </c>
      <c r="BR381" s="63">
        <v>2.0188841305693098E-2</v>
      </c>
      <c r="BS381" s="63">
        <v>2.0148845543546099E-2</v>
      </c>
      <c r="BT381" s="63">
        <v>2.0264850266974901E-2</v>
      </c>
      <c r="BU381" s="63">
        <v>2.0440644723178001E-2</v>
      </c>
      <c r="BV381" s="63">
        <v>2.0103497410197201E-2</v>
      </c>
      <c r="BW381" s="63">
        <v>2.0070889616512901E-2</v>
      </c>
      <c r="BX381" s="63">
        <v>1.9710378272120899E-2</v>
      </c>
      <c r="BY381" s="63">
        <v>1.9419154491154202E-2</v>
      </c>
      <c r="BZ381" s="63">
        <v>1.94190662187021E-2</v>
      </c>
      <c r="CA381" s="63">
        <v>1.8887171248753699E-2</v>
      </c>
      <c r="CB381" s="63">
        <v>1.8729778047732602E-2</v>
      </c>
      <c r="CC381" s="63">
        <v>1.8502595522975201E-2</v>
      </c>
      <c r="CD381" s="63">
        <v>1.8156664166692801E-2</v>
      </c>
      <c r="CE381" s="63">
        <v>1.7913535902540901E-2</v>
      </c>
      <c r="CF381" s="63">
        <v>1.78011197025097E-2</v>
      </c>
      <c r="CG381" s="63">
        <v>1.7505749383829799E-2</v>
      </c>
      <c r="CH381" s="63">
        <v>1.7287493835985601E-2</v>
      </c>
      <c r="CI381" s="63">
        <v>1.7099800223835601E-2</v>
      </c>
      <c r="CJ381" s="63">
        <v>1.7008585104312499E-2</v>
      </c>
      <c r="CK381" s="63">
        <v>1.7446023815599201E-2</v>
      </c>
      <c r="CL381" s="63">
        <v>1.7510949409093899E-2</v>
      </c>
      <c r="CM381" s="63">
        <v>1.7359170245549699E-2</v>
      </c>
      <c r="CN381" s="63">
        <v>1.7199991508096899E-2</v>
      </c>
      <c r="CO381" s="63">
        <v>1.7262420757943001E-2</v>
      </c>
      <c r="CP381" s="63">
        <v>1.7641338164010999E-2</v>
      </c>
      <c r="CQ381" s="63">
        <v>1.6911138601017499E-2</v>
      </c>
      <c r="CR381" s="63">
        <v>1.71828059036249E-2</v>
      </c>
      <c r="CS381" s="63">
        <v>1.7333874507311098E-2</v>
      </c>
      <c r="CT381" s="63">
        <v>1.7695168494299199E-2</v>
      </c>
      <c r="CU381" s="63">
        <v>1.7700141107595099E-2</v>
      </c>
      <c r="CV381" s="63">
        <v>1.8767862730812799E-2</v>
      </c>
      <c r="CW381" s="63">
        <v>1.75209621937591E-2</v>
      </c>
      <c r="CX381" s="63">
        <v>1.7653282458211201E-2</v>
      </c>
      <c r="CY381" s="63">
        <v>1.7600816413972799E-2</v>
      </c>
      <c r="CZ381" s="63">
        <v>1.8072162353116102E-2</v>
      </c>
      <c r="DA381" s="63">
        <v>1.7603028208126498E-2</v>
      </c>
      <c r="DB381" s="63">
        <v>1.71647194573811E-2</v>
      </c>
      <c r="DC381" s="63">
        <v>1.71633080854122E-2</v>
      </c>
      <c r="DD381" s="63">
        <v>1.7053284308633902E-2</v>
      </c>
      <c r="DE381" s="63">
        <v>1.69494394658504E-2</v>
      </c>
      <c r="DF381" s="63">
        <v>1.6691214422591201E-2</v>
      </c>
      <c r="DG381" s="63">
        <v>1.64132663546586E-2</v>
      </c>
      <c r="DH381" s="63">
        <v>1.6073944617534801E-2</v>
      </c>
      <c r="DI381" s="63">
        <v>1.5817515986111599E-2</v>
      </c>
      <c r="DJ381" s="63">
        <v>1.54960533892089E-2</v>
      </c>
      <c r="DK381" s="63">
        <v>1.5144023489928399E-2</v>
      </c>
      <c r="DL381" s="63">
        <v>1.4801711650758E-2</v>
      </c>
      <c r="DM381" s="63">
        <v>1.45034851292668E-2</v>
      </c>
      <c r="DN381" s="63">
        <v>1.4167651588214101E-2</v>
      </c>
      <c r="DO381" s="63">
        <v>1.3999448356571799E-2</v>
      </c>
      <c r="DP381" s="63">
        <v>1.37780062767257E-2</v>
      </c>
      <c r="DQ381" s="63">
        <v>1.3601830975086E-2</v>
      </c>
      <c r="DR381" s="63">
        <v>1.3327586862282E-2</v>
      </c>
      <c r="DS381" s="63">
        <v>1.31156058379494E-2</v>
      </c>
      <c r="DT381" s="63">
        <v>1.2919829035075299E-2</v>
      </c>
      <c r="DU381" s="63">
        <v>1.26953152089697E-2</v>
      </c>
      <c r="DV381" s="63">
        <v>1.3593022553881199E-2</v>
      </c>
      <c r="DW381" s="63">
        <v>1.4625330067143699E-2</v>
      </c>
      <c r="DX381" s="63">
        <v>1.4116856169629301E-2</v>
      </c>
      <c r="DY381" s="63">
        <v>1.32072879820417E-2</v>
      </c>
      <c r="DZ381" s="63">
        <v>1.2447842647385601E-2</v>
      </c>
      <c r="EA381" s="63">
        <v>1.21764956963136E-2</v>
      </c>
      <c r="EB381" s="63">
        <v>1.20689631082291E-2</v>
      </c>
      <c r="EC381" s="63">
        <v>1.19678012512153E-2</v>
      </c>
      <c r="ED381" s="63">
        <v>1.18718344722482E-2</v>
      </c>
      <c r="EE381" s="63">
        <v>1.17815240288931E-2</v>
      </c>
      <c r="EF381" s="63">
        <v>1.1697073280412499E-2</v>
      </c>
      <c r="EG381" s="63">
        <v>1.1619452720297199E-2</v>
      </c>
      <c r="EH381" s="63">
        <v>1.15405396645303E-2</v>
      </c>
      <c r="EI381" s="63">
        <v>1.14612916960193E-2</v>
      </c>
      <c r="EJ381" s="63">
        <v>1.1382047804889399E-2</v>
      </c>
      <c r="EK381" s="63">
        <v>1.1300684461287E-2</v>
      </c>
      <c r="EL381" s="63">
        <v>1.12206020225082E-2</v>
      </c>
      <c r="EM381" s="63">
        <v>1.1142473083617301E-2</v>
      </c>
      <c r="EN381" s="63">
        <v>1.10665937527818E-2</v>
      </c>
      <c r="EO381" s="63">
        <v>1.09933874292372E-2</v>
      </c>
      <c r="EP381" s="63">
        <v>1.09237967613802E-2</v>
      </c>
      <c r="EQ381" s="63">
        <v>1.0852734283019E-2</v>
      </c>
      <c r="ER381" s="63">
        <v>1.07828453652911E-2</v>
      </c>
      <c r="ES381" s="63">
        <v>1.07153188150831E-2</v>
      </c>
      <c r="ET381" s="63">
        <v>1.06487493469092E-2</v>
      </c>
      <c r="EU381" s="63">
        <v>1.0586603174236301E-2</v>
      </c>
      <c r="EV381" s="63">
        <v>1.0526579114395499E-2</v>
      </c>
      <c r="EW381" s="63">
        <v>1.0464398854978E-2</v>
      </c>
      <c r="EX381" s="63">
        <v>1.04031209717941E-2</v>
      </c>
      <c r="EY381" s="63">
        <v>1.03452664675464E-2</v>
      </c>
      <c r="EZ381" s="63">
        <v>1.02865247788799E-2</v>
      </c>
      <c r="FA381" s="63">
        <v>1.02264342032871E-2</v>
      </c>
      <c r="FB381" s="63">
        <v>1.0165369925457199E-2</v>
      </c>
      <c r="FC381" s="63">
        <v>1.00996529133496E-2</v>
      </c>
      <c r="FD381" s="63">
        <v>1.00319605184402E-2</v>
      </c>
      <c r="FE381" s="63">
        <v>9.9618807134813896E-3</v>
      </c>
      <c r="FF381" s="63">
        <v>9.8891759150530195E-3</v>
      </c>
      <c r="FG381" s="63">
        <v>9.8165710411965892E-3</v>
      </c>
      <c r="FH381" s="63">
        <v>9.7407809301822898E-3</v>
      </c>
      <c r="FI381" s="63">
        <v>9.6678995316316404E-3</v>
      </c>
      <c r="FJ381" s="63">
        <v>9.5898710837131508E-3</v>
      </c>
      <c r="FK381" s="63">
        <v>9.5107396546182093E-3</v>
      </c>
      <c r="FL381" s="63">
        <v>9.4304601993604603E-3</v>
      </c>
      <c r="FM381" s="63">
        <v>9.3467328739966597E-3</v>
      </c>
      <c r="FN381" s="63">
        <v>9.2621294341412603E-3</v>
      </c>
      <c r="FO381" s="63">
        <v>9.1781065627414699E-3</v>
      </c>
      <c r="FP381" s="63">
        <v>9.0994273107292394E-3</v>
      </c>
      <c r="FQ381" s="63">
        <v>9.0247372394756092E-3</v>
      </c>
      <c r="FR381" s="63">
        <v>8.9569353367885303E-3</v>
      </c>
      <c r="FS381" s="63">
        <v>8.8938942083671303E-3</v>
      </c>
      <c r="FT381" s="63">
        <v>8.8378012205292799E-3</v>
      </c>
      <c r="FU381" s="63">
        <v>8.7792692487305198E-3</v>
      </c>
      <c r="FV381" s="63">
        <v>8.7232132138415006E-3</v>
      </c>
      <c r="FW381" s="63">
        <v>8.6652516209841206E-3</v>
      </c>
      <c r="FX381" s="63">
        <v>8.6079379268442398E-3</v>
      </c>
      <c r="FY381" s="63">
        <v>8.5521839841991992E-3</v>
      </c>
      <c r="FZ381" s="63">
        <v>8.4947002739605895E-3</v>
      </c>
      <c r="GA381" s="63">
        <v>8.43724643752654E-3</v>
      </c>
      <c r="GB381" s="63">
        <v>8.3793262682919506E-3</v>
      </c>
      <c r="GC381" s="63">
        <v>8.3200878307358294E-3</v>
      </c>
      <c r="GD381" s="63">
        <v>8.2600292505605397E-3</v>
      </c>
      <c r="GE381" s="63">
        <v>8.1953537463724992E-3</v>
      </c>
      <c r="GF381" s="63">
        <v>8.1326591974978102E-3</v>
      </c>
      <c r="GG381" s="63">
        <v>8.0672537553026502E-3</v>
      </c>
      <c r="GH381" s="63">
        <v>7.9980219434015003E-3</v>
      </c>
      <c r="GI381" s="63">
        <v>7.9273980428413802E-3</v>
      </c>
      <c r="GJ381" s="63">
        <v>7.8583995931115602E-3</v>
      </c>
      <c r="GK381" s="63">
        <v>7.7874017320626703E-3</v>
      </c>
      <c r="GL381" s="63">
        <v>7.7181781077725799E-3</v>
      </c>
      <c r="GM381" s="63">
        <v>7.6466158704789396E-3</v>
      </c>
      <c r="GN381" s="63">
        <v>7.5763527276058104E-3</v>
      </c>
      <c r="GO381" s="63">
        <v>7.50725248872773E-3</v>
      </c>
      <c r="GP381" s="63">
        <v>7.4373189028909504E-3</v>
      </c>
      <c r="GQ381" s="63">
        <v>7.3678775930966301E-3</v>
      </c>
      <c r="GR381" s="63">
        <v>7.2987700523794398E-3</v>
      </c>
      <c r="GS381" s="63">
        <v>7.2312990311973703E-3</v>
      </c>
      <c r="GT381" s="63">
        <v>7.1636344788750302E-3</v>
      </c>
      <c r="GU381" s="63">
        <v>7.0959158895031096E-3</v>
      </c>
      <c r="GV381" s="63">
        <v>7.0291434750384598E-3</v>
      </c>
      <c r="GW381" s="63">
        <v>6.9634583100940898E-3</v>
      </c>
      <c r="GX381" s="63">
        <v>6.8962687499480998E-3</v>
      </c>
    </row>
    <row r="382" spans="1:206" customFormat="1">
      <c r="A382" s="181" t="s">
        <v>224</v>
      </c>
      <c r="B382" t="s">
        <v>3547</v>
      </c>
      <c r="C382" t="s">
        <v>3533</v>
      </c>
      <c r="D382" s="187" t="s">
        <v>3562</v>
      </c>
      <c r="E382" t="s">
        <v>1106</v>
      </c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>
        <v>2.8424632962942901E-2</v>
      </c>
      <c r="BE382" s="63">
        <v>2.8348410270544001E-2</v>
      </c>
      <c r="BF382" s="63">
        <v>2.8055568587965801E-2</v>
      </c>
      <c r="BG382" s="63">
        <v>2.7794124977510298E-2</v>
      </c>
      <c r="BH382" s="63">
        <v>2.7890009845569799E-2</v>
      </c>
      <c r="BI382" s="63">
        <v>2.7677950274041602E-2</v>
      </c>
      <c r="BJ382" s="63">
        <v>2.7636279604576201E-2</v>
      </c>
      <c r="BK382" s="63">
        <v>2.7985162650384799E-2</v>
      </c>
      <c r="BL382" s="63">
        <v>2.79298263246823E-2</v>
      </c>
      <c r="BM382" s="63">
        <v>2.7233335960737098E-2</v>
      </c>
      <c r="BN382" s="63">
        <v>2.74305726921838E-2</v>
      </c>
      <c r="BO382" s="63">
        <v>2.7277973718250099E-2</v>
      </c>
      <c r="BP382" s="63">
        <v>2.6883141985567099E-2</v>
      </c>
      <c r="BQ382" s="63">
        <v>2.66000636706324E-2</v>
      </c>
      <c r="BR382" s="63">
        <v>2.6385077375473499E-2</v>
      </c>
      <c r="BS382" s="63">
        <v>2.6342514655015501E-2</v>
      </c>
      <c r="BT382" s="63">
        <v>2.65074649241335E-2</v>
      </c>
      <c r="BU382" s="63">
        <v>2.67076518411241E-2</v>
      </c>
      <c r="BV382" s="63">
        <v>2.63199710362692E-2</v>
      </c>
      <c r="BW382" s="63">
        <v>2.62861706947893E-2</v>
      </c>
      <c r="BX382" s="63">
        <v>2.5906260650534401E-2</v>
      </c>
      <c r="BY382" s="63">
        <v>2.55864223394969E-2</v>
      </c>
      <c r="BZ382" s="63">
        <v>2.5521550009578599E-2</v>
      </c>
      <c r="CA382" s="63">
        <v>2.4919337022120899E-2</v>
      </c>
      <c r="CB382" s="63">
        <v>2.47640128152662E-2</v>
      </c>
      <c r="CC382" s="63">
        <v>2.4470800141849401E-2</v>
      </c>
      <c r="CD382" s="63">
        <v>2.4039028520454E-2</v>
      </c>
      <c r="CE382" s="63">
        <v>2.37551289257102E-2</v>
      </c>
      <c r="CF382" s="63">
        <v>2.3626321462980798E-2</v>
      </c>
      <c r="CG382" s="63">
        <v>2.3283619849841199E-2</v>
      </c>
      <c r="CH382" s="63">
        <v>2.3029653352916801E-2</v>
      </c>
      <c r="CI382" s="63">
        <v>2.2823261644264299E-2</v>
      </c>
      <c r="CJ382" s="63">
        <v>2.27217018676714E-2</v>
      </c>
      <c r="CK382" s="63">
        <v>2.3268848762614799E-2</v>
      </c>
      <c r="CL382" s="63">
        <v>2.3307912451464699E-2</v>
      </c>
      <c r="CM382" s="63">
        <v>2.3111109531857601E-2</v>
      </c>
      <c r="CN382" s="63">
        <v>2.28862896553815E-2</v>
      </c>
      <c r="CO382" s="63">
        <v>2.2816978249142899E-2</v>
      </c>
      <c r="CP382" s="63">
        <v>2.3254632037573199E-2</v>
      </c>
      <c r="CQ382" s="63">
        <v>2.22852048194144E-2</v>
      </c>
      <c r="CR382" s="63">
        <v>2.2523681044788399E-2</v>
      </c>
      <c r="CS382" s="63">
        <v>2.2657367812972801E-2</v>
      </c>
      <c r="CT382" s="63">
        <v>2.3005849716839201E-2</v>
      </c>
      <c r="CU382" s="63">
        <v>2.29347152477202E-2</v>
      </c>
      <c r="CV382" s="63">
        <v>2.4167511226024199E-2</v>
      </c>
      <c r="CW382" s="63">
        <v>2.28208614459172E-2</v>
      </c>
      <c r="CX382" s="63">
        <v>2.2978488377423101E-2</v>
      </c>
      <c r="CY382" s="63">
        <v>2.29079831568334E-2</v>
      </c>
      <c r="CZ382" s="63">
        <v>2.3393245193196702E-2</v>
      </c>
      <c r="DA382" s="63">
        <v>2.2894855971989501E-2</v>
      </c>
      <c r="DB382" s="63">
        <v>2.24458810552816E-2</v>
      </c>
      <c r="DC382" s="63">
        <v>2.2382191635614099E-2</v>
      </c>
      <c r="DD382" s="63">
        <v>2.2264870303307701E-2</v>
      </c>
      <c r="DE382" s="63">
        <v>2.21027216494902E-2</v>
      </c>
      <c r="DF382" s="63">
        <v>2.1906032941876701E-2</v>
      </c>
      <c r="DG382" s="63">
        <v>2.1652661519098299E-2</v>
      </c>
      <c r="DH382" s="63">
        <v>2.1255227824232899E-2</v>
      </c>
      <c r="DI382" s="63">
        <v>2.0970120782901901E-2</v>
      </c>
      <c r="DJ382" s="63">
        <v>2.06369597620422E-2</v>
      </c>
      <c r="DK382" s="63">
        <v>2.0177423013743701E-2</v>
      </c>
      <c r="DL382" s="63">
        <v>1.9784722152239E-2</v>
      </c>
      <c r="DM382" s="63">
        <v>1.94090905347401E-2</v>
      </c>
      <c r="DN382" s="63">
        <v>1.9070591712000901E-2</v>
      </c>
      <c r="DO382" s="63">
        <v>1.88390945549008E-2</v>
      </c>
      <c r="DP382" s="63">
        <v>1.8541963071809199E-2</v>
      </c>
      <c r="DQ382" s="63">
        <v>1.83064343194187E-2</v>
      </c>
      <c r="DR382" s="63">
        <v>1.7990933315170699E-2</v>
      </c>
      <c r="DS382" s="63">
        <v>1.7712244424381799E-2</v>
      </c>
      <c r="DT382" s="63">
        <v>1.7543875744054901E-2</v>
      </c>
      <c r="DU382" s="63">
        <v>1.7296813477183998E-2</v>
      </c>
      <c r="DV382" s="63">
        <v>1.9200432025245701E-2</v>
      </c>
      <c r="DW382" s="63">
        <v>2.06274053954974E-2</v>
      </c>
      <c r="DX382" s="63">
        <v>1.9867809290153301E-2</v>
      </c>
      <c r="DY382" s="63">
        <v>1.84007240389574E-2</v>
      </c>
      <c r="DZ382" s="63">
        <v>1.7138252278193499E-2</v>
      </c>
      <c r="EA382" s="63">
        <v>1.6730380862789999E-2</v>
      </c>
      <c r="EB382" s="63">
        <v>1.6609387576859699E-2</v>
      </c>
      <c r="EC382" s="63">
        <v>1.64865077359647E-2</v>
      </c>
      <c r="ED382" s="63">
        <v>1.6357957801726102E-2</v>
      </c>
      <c r="EE382" s="63">
        <v>1.6227433353351702E-2</v>
      </c>
      <c r="EF382" s="63">
        <v>1.609727007565E-2</v>
      </c>
      <c r="EG382" s="63">
        <v>1.59754334970908E-2</v>
      </c>
      <c r="EH382" s="63">
        <v>1.5855666220403301E-2</v>
      </c>
      <c r="EI382" s="63">
        <v>1.5743504896077402E-2</v>
      </c>
      <c r="EJ382" s="63">
        <v>1.5639339718125599E-2</v>
      </c>
      <c r="EK382" s="63">
        <v>1.55417142717705E-2</v>
      </c>
      <c r="EL382" s="63">
        <v>1.54505304946585E-2</v>
      </c>
      <c r="EM382" s="63">
        <v>1.535933549664E-2</v>
      </c>
      <c r="EN382" s="63">
        <v>1.52679815354356E-2</v>
      </c>
      <c r="EO382" s="63">
        <v>1.5174765764468599E-2</v>
      </c>
      <c r="EP382" s="63">
        <v>1.50812857054191E-2</v>
      </c>
      <c r="EQ382" s="63">
        <v>1.49839747188614E-2</v>
      </c>
      <c r="ER382" s="63">
        <v>1.4889638338780899E-2</v>
      </c>
      <c r="ES382" s="63">
        <v>1.47990505244297E-2</v>
      </c>
      <c r="ET382" s="63">
        <v>1.4711418960928599E-2</v>
      </c>
      <c r="EU382" s="63">
        <v>1.46270129918196E-2</v>
      </c>
      <c r="EV382" s="63">
        <v>1.45411128345784E-2</v>
      </c>
      <c r="EW382" s="63">
        <v>1.44524549320153E-2</v>
      </c>
      <c r="EX382" s="63">
        <v>1.43651969901587E-2</v>
      </c>
      <c r="EY382" s="63">
        <v>1.42810049862077E-2</v>
      </c>
      <c r="EZ382" s="63">
        <v>1.42023042814888E-2</v>
      </c>
      <c r="FA382" s="63">
        <v>1.4128240904418599E-2</v>
      </c>
      <c r="FB382" s="63">
        <v>1.40533929659095E-2</v>
      </c>
      <c r="FC382" s="63">
        <v>1.3975282148954001E-2</v>
      </c>
      <c r="FD382" s="63">
        <v>1.3901693412314E-2</v>
      </c>
      <c r="FE382" s="63">
        <v>1.38253095593113E-2</v>
      </c>
      <c r="FF382" s="63">
        <v>1.3744058983846201E-2</v>
      </c>
      <c r="FG382" s="63">
        <v>1.3665458264164401E-2</v>
      </c>
      <c r="FH382" s="63">
        <v>1.35792278954379E-2</v>
      </c>
      <c r="FI382" s="63">
        <v>1.34933922952918E-2</v>
      </c>
      <c r="FJ382" s="63">
        <v>1.34026986331722E-2</v>
      </c>
      <c r="FK382" s="63">
        <v>1.33109984856737E-2</v>
      </c>
      <c r="FL382" s="63">
        <v>1.32166572837273E-2</v>
      </c>
      <c r="FM382" s="63">
        <v>1.3121083582384801E-2</v>
      </c>
      <c r="FN382" s="63">
        <v>1.30253345812157E-2</v>
      </c>
      <c r="FO382" s="63">
        <v>1.29245235501392E-2</v>
      </c>
      <c r="FP382" s="63">
        <v>1.2822444313935E-2</v>
      </c>
      <c r="FQ382" s="63">
        <v>1.27170774968112E-2</v>
      </c>
      <c r="FR382" s="63">
        <v>1.26110952439813E-2</v>
      </c>
      <c r="FS382" s="63">
        <v>1.2501625904974299E-2</v>
      </c>
      <c r="FT382" s="63">
        <v>1.2396682445318699E-2</v>
      </c>
      <c r="FU382" s="63">
        <v>1.22913600133462E-2</v>
      </c>
      <c r="FV382" s="63">
        <v>1.2195735644953401E-2</v>
      </c>
      <c r="FW382" s="63">
        <v>1.2103363890870199E-2</v>
      </c>
      <c r="FX382" s="63">
        <v>1.2018716422263801E-2</v>
      </c>
      <c r="FY382" s="63">
        <v>1.1942691565791299E-2</v>
      </c>
      <c r="FZ382" s="63">
        <v>1.1866054723539601E-2</v>
      </c>
      <c r="GA382" s="63">
        <v>1.1789308982017299E-2</v>
      </c>
      <c r="GB382" s="63">
        <v>1.1714378619390399E-2</v>
      </c>
      <c r="GC382" s="63">
        <v>1.1637892994280001E-2</v>
      </c>
      <c r="GD382" s="63">
        <v>1.15613203754462E-2</v>
      </c>
      <c r="GE382" s="63">
        <v>1.14794798247825E-2</v>
      </c>
      <c r="GF382" s="63">
        <v>1.14020067021315E-2</v>
      </c>
      <c r="GG382" s="63">
        <v>1.1320834146628701E-2</v>
      </c>
      <c r="GH382" s="63">
        <v>1.12355655539814E-2</v>
      </c>
      <c r="GI382" s="63">
        <v>1.1148924242236E-2</v>
      </c>
      <c r="GJ382" s="63">
        <v>1.10647113545813E-2</v>
      </c>
      <c r="GK382" s="63">
        <v>1.09765549808648E-2</v>
      </c>
      <c r="GL382" s="63">
        <v>1.0888894213913499E-2</v>
      </c>
      <c r="GM382" s="63">
        <v>1.07953599733496E-2</v>
      </c>
      <c r="GN382" s="63">
        <v>1.07015091486218E-2</v>
      </c>
      <c r="GO382" s="63">
        <v>1.06070173938846E-2</v>
      </c>
      <c r="GP382" s="63">
        <v>1.05095704263752E-2</v>
      </c>
      <c r="GQ382" s="63">
        <v>1.04134928743222E-2</v>
      </c>
      <c r="GR382" s="63">
        <v>1.03172917208411E-2</v>
      </c>
      <c r="GS382" s="63">
        <v>1.0222294871502099E-2</v>
      </c>
      <c r="GT382" s="63">
        <v>1.01266627461061E-2</v>
      </c>
      <c r="GU382" s="63">
        <v>1.0030207110394301E-2</v>
      </c>
      <c r="GV382" s="63">
        <v>9.9336940207973793E-3</v>
      </c>
      <c r="GW382" s="63">
        <v>9.8387602423817208E-3</v>
      </c>
      <c r="GX382" s="63">
        <v>9.7424160522314607E-3</v>
      </c>
    </row>
    <row r="383" spans="1:206" customFormat="1">
      <c r="A383" s="181" t="s">
        <v>224</v>
      </c>
      <c r="B383" t="s">
        <v>3547</v>
      </c>
      <c r="C383" t="s">
        <v>3533</v>
      </c>
      <c r="D383" s="187" t="s">
        <v>3562</v>
      </c>
      <c r="E383" t="s">
        <v>1107</v>
      </c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>
        <v>4.0446443297628698E-2</v>
      </c>
      <c r="BE383" s="63">
        <v>4.03988442877838E-2</v>
      </c>
      <c r="BF383" s="63">
        <v>3.9986423802768303E-2</v>
      </c>
      <c r="BG383" s="63">
        <v>3.9576008594501201E-2</v>
      </c>
      <c r="BH383" s="63">
        <v>3.9504155425777003E-2</v>
      </c>
      <c r="BI383" s="63">
        <v>3.9178129328969802E-2</v>
      </c>
      <c r="BJ383" s="63">
        <v>3.90565722379849E-2</v>
      </c>
      <c r="BK383" s="63">
        <v>3.9435298426378398E-2</v>
      </c>
      <c r="BL383" s="63">
        <v>3.9282996641362797E-2</v>
      </c>
      <c r="BM383" s="63">
        <v>3.8469967560323302E-2</v>
      </c>
      <c r="BN383" s="63">
        <v>3.8683750080416399E-2</v>
      </c>
      <c r="BO383" s="63">
        <v>3.8498224154924099E-2</v>
      </c>
      <c r="BP383" s="63">
        <v>3.8103686730454701E-2</v>
      </c>
      <c r="BQ383" s="63">
        <v>3.7776149045237302E-2</v>
      </c>
      <c r="BR383" s="63">
        <v>3.7530330851079499E-2</v>
      </c>
      <c r="BS383" s="63">
        <v>3.7447969858072298E-2</v>
      </c>
      <c r="BT383" s="63">
        <v>3.7651294651363097E-2</v>
      </c>
      <c r="BU383" s="63">
        <v>3.7842484203092497E-2</v>
      </c>
      <c r="BV383" s="63">
        <v>3.7397547490591897E-2</v>
      </c>
      <c r="BW383" s="63">
        <v>3.7378960328086401E-2</v>
      </c>
      <c r="BX383" s="63">
        <v>3.6991008177148101E-2</v>
      </c>
      <c r="BY383" s="63">
        <v>3.6697581902749903E-2</v>
      </c>
      <c r="BZ383" s="63">
        <v>3.6622642463039201E-2</v>
      </c>
      <c r="CA383" s="63">
        <v>3.5893477420601803E-2</v>
      </c>
      <c r="CB383" s="63">
        <v>3.5744130484227601E-2</v>
      </c>
      <c r="CC383" s="63">
        <v>3.5345167449047199E-2</v>
      </c>
      <c r="CD383" s="63">
        <v>3.4752622809703697E-2</v>
      </c>
      <c r="CE383" s="63">
        <v>3.4359193275785703E-2</v>
      </c>
      <c r="CF383" s="63">
        <v>3.4181065554684802E-2</v>
      </c>
      <c r="CG383" s="63">
        <v>3.3728117567163901E-2</v>
      </c>
      <c r="CH383" s="63">
        <v>3.3384180227810201E-2</v>
      </c>
      <c r="CI383" s="63">
        <v>3.3138428060026003E-2</v>
      </c>
      <c r="CJ383" s="63">
        <v>3.2989192265342797E-2</v>
      </c>
      <c r="CK383" s="63">
        <v>3.36931218327432E-2</v>
      </c>
      <c r="CL383" s="63">
        <v>3.36683617188561E-2</v>
      </c>
      <c r="CM383" s="63">
        <v>3.3418640184505001E-2</v>
      </c>
      <c r="CN383" s="63">
        <v>3.3109953304968902E-2</v>
      </c>
      <c r="CO383" s="63">
        <v>3.2971434610687099E-2</v>
      </c>
      <c r="CP383" s="63">
        <v>3.3643785080052599E-2</v>
      </c>
      <c r="CQ383" s="63">
        <v>3.2311020338421099E-2</v>
      </c>
      <c r="CR383" s="63">
        <v>3.2535415234648001E-2</v>
      </c>
      <c r="CS383" s="63">
        <v>3.27046088490398E-2</v>
      </c>
      <c r="CT383" s="63">
        <v>3.3062718200844603E-2</v>
      </c>
      <c r="CU383" s="63">
        <v>3.2823069831104897E-2</v>
      </c>
      <c r="CV383" s="63">
        <v>3.4188212051913199E-2</v>
      </c>
      <c r="CW383" s="63">
        <v>3.2567760903665602E-2</v>
      </c>
      <c r="CX383" s="63">
        <v>3.2543437245983201E-2</v>
      </c>
      <c r="CY383" s="63">
        <v>3.2359289197023203E-2</v>
      </c>
      <c r="CZ383" s="63">
        <v>3.2761324931391098E-2</v>
      </c>
      <c r="DA383" s="63">
        <v>3.2186743561974998E-2</v>
      </c>
      <c r="DB383" s="63">
        <v>3.1632035469978198E-2</v>
      </c>
      <c r="DC383" s="63">
        <v>3.1568405369720602E-2</v>
      </c>
      <c r="DD383" s="63">
        <v>3.14945579721157E-2</v>
      </c>
      <c r="DE383" s="63">
        <v>3.1384490514561603E-2</v>
      </c>
      <c r="DF383" s="63">
        <v>3.1098425387622999E-2</v>
      </c>
      <c r="DG383" s="63">
        <v>3.0867305276377901E-2</v>
      </c>
      <c r="DH383" s="63">
        <v>3.0389422667650198E-2</v>
      </c>
      <c r="DI383" s="63">
        <v>3.00765191413798E-2</v>
      </c>
      <c r="DJ383" s="63">
        <v>2.96389269436543E-2</v>
      </c>
      <c r="DK383" s="63">
        <v>2.9271108941081599E-2</v>
      </c>
      <c r="DL383" s="63">
        <v>2.88730128202484E-2</v>
      </c>
      <c r="DM383" s="63">
        <v>2.8488352027359599E-2</v>
      </c>
      <c r="DN383" s="63">
        <v>2.79845228025234E-2</v>
      </c>
      <c r="DO383" s="63">
        <v>2.7771220217187299E-2</v>
      </c>
      <c r="DP383" s="63">
        <v>2.7363291152625799E-2</v>
      </c>
      <c r="DQ383" s="63">
        <v>2.7052960273146E-2</v>
      </c>
      <c r="DR383" s="63">
        <v>2.66386458880386E-2</v>
      </c>
      <c r="DS383" s="63">
        <v>2.6315761244004799E-2</v>
      </c>
      <c r="DT383" s="63">
        <v>2.6044538429968699E-2</v>
      </c>
      <c r="DU383" s="63">
        <v>2.5720086213857799E-2</v>
      </c>
      <c r="DV383" s="63">
        <v>2.9116131320371198E-2</v>
      </c>
      <c r="DW383" s="63">
        <v>3.1047175734166502E-2</v>
      </c>
      <c r="DX383" s="63">
        <v>2.9693156749568999E-2</v>
      </c>
      <c r="DY383" s="63">
        <v>2.7422498161605E-2</v>
      </c>
      <c r="DZ383" s="63">
        <v>2.55218516925967E-2</v>
      </c>
      <c r="EA383" s="63">
        <v>2.4840070809491101E-2</v>
      </c>
      <c r="EB383" s="63">
        <v>2.4686770586655998E-2</v>
      </c>
      <c r="EC383" s="63">
        <v>2.4536189089551699E-2</v>
      </c>
      <c r="ED383" s="63">
        <v>2.4382830724156101E-2</v>
      </c>
      <c r="EE383" s="63">
        <v>2.42285973110936E-2</v>
      </c>
      <c r="EF383" s="63">
        <v>2.4071548830300198E-2</v>
      </c>
      <c r="EG383" s="63">
        <v>2.3920945950125901E-2</v>
      </c>
      <c r="EH383" s="63">
        <v>2.3761455587250398E-2</v>
      </c>
      <c r="EI383" s="63">
        <v>2.3598869883714301E-2</v>
      </c>
      <c r="EJ383" s="63">
        <v>2.3434983389501798E-2</v>
      </c>
      <c r="EK383" s="63">
        <v>2.3271834282596701E-2</v>
      </c>
      <c r="EL383" s="63">
        <v>2.3115420346661201E-2</v>
      </c>
      <c r="EM383" s="63">
        <v>2.2962846759268001E-2</v>
      </c>
      <c r="EN383" s="63">
        <v>2.2818696056116E-2</v>
      </c>
      <c r="EO383" s="63">
        <v>2.2681353440913699E-2</v>
      </c>
      <c r="EP383" s="63">
        <v>2.2554716662307898E-2</v>
      </c>
      <c r="EQ383" s="63">
        <v>2.24264795263255E-2</v>
      </c>
      <c r="ER383" s="63">
        <v>2.2300219618836201E-2</v>
      </c>
      <c r="ES383" s="63">
        <v>2.2175345913302801E-2</v>
      </c>
      <c r="ET383" s="63">
        <v>2.2048833608031899E-2</v>
      </c>
      <c r="EU383" s="63">
        <v>2.1920644547684599E-2</v>
      </c>
      <c r="EV383" s="63">
        <v>2.17897866790316E-2</v>
      </c>
      <c r="EW383" s="63">
        <v>2.16571053352504E-2</v>
      </c>
      <c r="EX383" s="63">
        <v>2.1528725169671699E-2</v>
      </c>
      <c r="EY383" s="63">
        <v>2.1407004774041501E-2</v>
      </c>
      <c r="EZ383" s="63">
        <v>2.1290861243304302E-2</v>
      </c>
      <c r="FA383" s="63">
        <v>2.1175633369309999E-2</v>
      </c>
      <c r="FB383" s="63">
        <v>2.1060691958762499E-2</v>
      </c>
      <c r="FC383" s="63">
        <v>2.09402828106834E-2</v>
      </c>
      <c r="FD383" s="63">
        <v>2.08258042411813E-2</v>
      </c>
      <c r="FE383" s="63">
        <v>2.07168799391E-2</v>
      </c>
      <c r="FF383" s="63">
        <v>2.0611041984272601E-2</v>
      </c>
      <c r="FG383" s="63">
        <v>2.0510861248410599E-2</v>
      </c>
      <c r="FH383" s="63">
        <v>2.0405829720174601E-2</v>
      </c>
      <c r="FI383" s="63">
        <v>2.03113083880661E-2</v>
      </c>
      <c r="FJ383" s="63">
        <v>2.021030562596E-2</v>
      </c>
      <c r="FK383" s="63">
        <v>2.0104640034556798E-2</v>
      </c>
      <c r="FL383" s="63">
        <v>1.9997325774301699E-2</v>
      </c>
      <c r="FM383" s="63">
        <v>1.9883399968732798E-2</v>
      </c>
      <c r="FN383" s="63">
        <v>1.9762794848499899E-2</v>
      </c>
      <c r="FO383" s="63">
        <v>1.9636403779351299E-2</v>
      </c>
      <c r="FP383" s="63">
        <v>1.9507780582658101E-2</v>
      </c>
      <c r="FQ383" s="63">
        <v>1.93728894914455E-2</v>
      </c>
      <c r="FR383" s="63">
        <v>1.9240948615483099E-2</v>
      </c>
      <c r="FS383" s="63">
        <v>1.91059866370842E-2</v>
      </c>
      <c r="FT383" s="63">
        <v>1.89715032934058E-2</v>
      </c>
      <c r="FU383" s="63">
        <v>1.8825444383616299E-2</v>
      </c>
      <c r="FV383" s="63">
        <v>1.8681569000343099E-2</v>
      </c>
      <c r="FW383" s="63">
        <v>1.8530038393226499E-2</v>
      </c>
      <c r="FX383" s="63">
        <v>1.8376069319733099E-2</v>
      </c>
      <c r="FY383" s="63">
        <v>1.8227522117646399E-2</v>
      </c>
      <c r="FZ383" s="63">
        <v>1.8082570279171001E-2</v>
      </c>
      <c r="GA383" s="63">
        <v>1.7946764198755401E-2</v>
      </c>
      <c r="GB383" s="63">
        <v>1.7821640492228299E-2</v>
      </c>
      <c r="GC383" s="63">
        <v>1.7702685453690501E-2</v>
      </c>
      <c r="GD383" s="63">
        <v>1.7592821286788601E-2</v>
      </c>
      <c r="GE383" s="63">
        <v>1.7478073166667701E-2</v>
      </c>
      <c r="GF383" s="63">
        <v>1.73714115662769E-2</v>
      </c>
      <c r="GG383" s="63">
        <v>1.7261187756881999E-2</v>
      </c>
      <c r="GH383" s="63">
        <v>1.71473814786283E-2</v>
      </c>
      <c r="GI383" s="63">
        <v>1.7033398268873502E-2</v>
      </c>
      <c r="GJ383" s="63">
        <v>1.69241157452114E-2</v>
      </c>
      <c r="GK383" s="63">
        <v>1.68097208604353E-2</v>
      </c>
      <c r="GL383" s="63">
        <v>1.66985625432776E-2</v>
      </c>
      <c r="GM383" s="63">
        <v>1.6579473162206499E-2</v>
      </c>
      <c r="GN383" s="63">
        <v>1.6460652534555101E-2</v>
      </c>
      <c r="GO383" s="63">
        <v>1.6341928308231401E-2</v>
      </c>
      <c r="GP383" s="63">
        <v>1.6216150098518699E-2</v>
      </c>
      <c r="GQ383" s="63">
        <v>1.60899985935338E-2</v>
      </c>
      <c r="GR383" s="63">
        <v>1.59608361455548E-2</v>
      </c>
      <c r="GS383" s="63">
        <v>1.58295676794484E-2</v>
      </c>
      <c r="GT383" s="63">
        <v>1.5693121717736701E-2</v>
      </c>
      <c r="GU383" s="63">
        <v>1.5553801529750199E-2</v>
      </c>
      <c r="GV383" s="63">
        <v>1.5414751307617901E-2</v>
      </c>
      <c r="GW383" s="63">
        <v>1.52755786813626E-2</v>
      </c>
      <c r="GX383" s="63">
        <v>1.5133066913642501E-2</v>
      </c>
    </row>
    <row r="384" spans="1:206" customFormat="1">
      <c r="A384" s="181" t="s">
        <v>224</v>
      </c>
      <c r="B384" t="s">
        <v>3547</v>
      </c>
      <c r="C384" t="s">
        <v>3533</v>
      </c>
      <c r="D384" s="187" t="s">
        <v>3562</v>
      </c>
      <c r="E384" t="s">
        <v>1108</v>
      </c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>
        <v>5.7899564041630797E-2</v>
      </c>
      <c r="BE384" s="63">
        <v>5.7844938247315902E-2</v>
      </c>
      <c r="BF384" s="63">
        <v>5.7322927302950299E-2</v>
      </c>
      <c r="BG384" s="63">
        <v>5.68187622600589E-2</v>
      </c>
      <c r="BH384" s="63">
        <v>5.6689010958876199E-2</v>
      </c>
      <c r="BI384" s="63">
        <v>5.6277009300238399E-2</v>
      </c>
      <c r="BJ384" s="63">
        <v>5.61186369199961E-2</v>
      </c>
      <c r="BK384" s="63">
        <v>5.6678436361720999E-2</v>
      </c>
      <c r="BL384" s="63">
        <v>5.64224352142507E-2</v>
      </c>
      <c r="BM384" s="63">
        <v>5.52168455194956E-2</v>
      </c>
      <c r="BN384" s="63">
        <v>5.53373706626442E-2</v>
      </c>
      <c r="BO384" s="63">
        <v>5.5025975377096199E-2</v>
      </c>
      <c r="BP384" s="63">
        <v>5.4545651703203898E-2</v>
      </c>
      <c r="BQ384" s="63">
        <v>5.4127207004548698E-2</v>
      </c>
      <c r="BR384" s="63">
        <v>5.3796327172361699E-2</v>
      </c>
      <c r="BS384" s="63">
        <v>5.3644125770469002E-2</v>
      </c>
      <c r="BT384" s="63">
        <v>5.3835700005304001E-2</v>
      </c>
      <c r="BU384" s="63">
        <v>5.4131460067643002E-2</v>
      </c>
      <c r="BV384" s="63">
        <v>5.3545578445879101E-2</v>
      </c>
      <c r="BW384" s="63">
        <v>5.3499049067197497E-2</v>
      </c>
      <c r="BX384" s="63">
        <v>5.3013813502056098E-2</v>
      </c>
      <c r="BY384" s="63">
        <v>5.2640493281742202E-2</v>
      </c>
      <c r="BZ384" s="63">
        <v>5.2522990592119401E-2</v>
      </c>
      <c r="CA384" s="63">
        <v>5.1684228528838902E-2</v>
      </c>
      <c r="CB384" s="63">
        <v>5.1591169356959503E-2</v>
      </c>
      <c r="CC384" s="63">
        <v>5.1141875980745599E-2</v>
      </c>
      <c r="CD384" s="63">
        <v>5.0431445498884599E-2</v>
      </c>
      <c r="CE384" s="63">
        <v>4.9966204714282703E-2</v>
      </c>
      <c r="CF384" s="63">
        <v>4.9790339210794197E-2</v>
      </c>
      <c r="CG384" s="63">
        <v>4.9190414681248601E-2</v>
      </c>
      <c r="CH384" s="63">
        <v>4.8727206386623201E-2</v>
      </c>
      <c r="CI384" s="63">
        <v>4.83559311139313E-2</v>
      </c>
      <c r="CJ384" s="63">
        <v>4.8123842423178201E-2</v>
      </c>
      <c r="CK384" s="63">
        <v>4.9066791218146999E-2</v>
      </c>
      <c r="CL384" s="63">
        <v>4.8976111523627602E-2</v>
      </c>
      <c r="CM384" s="63">
        <v>4.8642096750477801E-2</v>
      </c>
      <c r="CN384" s="63">
        <v>4.8224662674889299E-2</v>
      </c>
      <c r="CO384" s="63">
        <v>4.79738261885971E-2</v>
      </c>
      <c r="CP384" s="63">
        <v>4.8945548774043703E-2</v>
      </c>
      <c r="CQ384" s="63">
        <v>4.7101028948227999E-2</v>
      </c>
      <c r="CR384" s="63">
        <v>4.7326476347413798E-2</v>
      </c>
      <c r="CS384" s="63">
        <v>4.7562737635551799E-2</v>
      </c>
      <c r="CT384" s="63">
        <v>4.8004341197224298E-2</v>
      </c>
      <c r="CU384" s="63">
        <v>4.7627576675824401E-2</v>
      </c>
      <c r="CV384" s="63">
        <v>4.8858000557837601E-2</v>
      </c>
      <c r="CW384" s="63">
        <v>4.7299389214265901E-2</v>
      </c>
      <c r="CX384" s="63">
        <v>4.7047872171621999E-2</v>
      </c>
      <c r="CY384" s="63">
        <v>4.6636736055936698E-2</v>
      </c>
      <c r="CZ384" s="63">
        <v>4.6888643892810299E-2</v>
      </c>
      <c r="DA384" s="63">
        <v>4.5969446436957002E-2</v>
      </c>
      <c r="DB384" s="63">
        <v>4.5225989621536899E-2</v>
      </c>
      <c r="DC384" s="63">
        <v>4.4954859980280801E-2</v>
      </c>
      <c r="DD384" s="63">
        <v>4.4823665949086197E-2</v>
      </c>
      <c r="DE384" s="63">
        <v>4.4595264498662197E-2</v>
      </c>
      <c r="DF384" s="63">
        <v>4.4340577475800502E-2</v>
      </c>
      <c r="DG384" s="63">
        <v>4.3984222543327699E-2</v>
      </c>
      <c r="DH384" s="63">
        <v>4.3598701059605401E-2</v>
      </c>
      <c r="DI384" s="63">
        <v>4.3217368091836697E-2</v>
      </c>
      <c r="DJ384" s="63">
        <v>4.2809147424760899E-2</v>
      </c>
      <c r="DK384" s="63">
        <v>4.2256146493649498E-2</v>
      </c>
      <c r="DL384" s="63">
        <v>4.1825443131477E-2</v>
      </c>
      <c r="DM384" s="63">
        <v>4.1338492202944298E-2</v>
      </c>
      <c r="DN384" s="63">
        <v>4.0829315531432098E-2</v>
      </c>
      <c r="DO384" s="63">
        <v>4.0551152373496199E-2</v>
      </c>
      <c r="DP384" s="63">
        <v>4.0327129723453203E-2</v>
      </c>
      <c r="DQ384" s="63">
        <v>3.99159813735065E-2</v>
      </c>
      <c r="DR384" s="63">
        <v>3.9430895080542802E-2</v>
      </c>
      <c r="DS384" s="63">
        <v>3.8979015363666401E-2</v>
      </c>
      <c r="DT384" s="63">
        <v>3.8641920911328197E-2</v>
      </c>
      <c r="DU384" s="63">
        <v>3.81498237353693E-2</v>
      </c>
      <c r="DV384" s="63">
        <v>4.3625635357075303E-2</v>
      </c>
      <c r="DW384" s="63">
        <v>4.6969316252148403E-2</v>
      </c>
      <c r="DX384" s="63">
        <v>4.46416260309591E-2</v>
      </c>
      <c r="DY384" s="63">
        <v>4.0884674832927403E-2</v>
      </c>
      <c r="DZ384" s="63">
        <v>3.7845371682197898E-2</v>
      </c>
      <c r="EA384" s="63">
        <v>3.6696187753101003E-2</v>
      </c>
      <c r="EB384" s="63">
        <v>3.6463362435730902E-2</v>
      </c>
      <c r="EC384" s="63">
        <v>3.6237885620791999E-2</v>
      </c>
      <c r="ED384" s="63">
        <v>3.6013040885148798E-2</v>
      </c>
      <c r="EE384" s="63">
        <v>3.5795890452239E-2</v>
      </c>
      <c r="EF384" s="63">
        <v>3.55827167642059E-2</v>
      </c>
      <c r="EG384" s="63">
        <v>3.53856058383544E-2</v>
      </c>
      <c r="EH384" s="63">
        <v>3.5182576027179599E-2</v>
      </c>
      <c r="EI384" s="63">
        <v>3.4984170873191001E-2</v>
      </c>
      <c r="EJ384" s="63">
        <v>3.4787490415123301E-2</v>
      </c>
      <c r="EK384" s="63">
        <v>3.4590032728373403E-2</v>
      </c>
      <c r="EL384" s="63">
        <v>3.4397653469913698E-2</v>
      </c>
      <c r="EM384" s="63">
        <v>3.4200253176118502E-2</v>
      </c>
      <c r="EN384" s="63">
        <v>3.4000088248510599E-2</v>
      </c>
      <c r="EO384" s="63">
        <v>3.3797056029780698E-2</v>
      </c>
      <c r="EP384" s="63">
        <v>3.3600702342093697E-2</v>
      </c>
      <c r="EQ384" s="63">
        <v>3.3397892838452098E-2</v>
      </c>
      <c r="ER384" s="63">
        <v>3.3201278678123898E-2</v>
      </c>
      <c r="ES384" s="63">
        <v>3.3010570860806797E-2</v>
      </c>
      <c r="ET384" s="63">
        <v>3.2824640683105998E-2</v>
      </c>
      <c r="EU384" s="63">
        <v>3.2643492376672703E-2</v>
      </c>
      <c r="EV384" s="63">
        <v>3.2461888142302997E-2</v>
      </c>
      <c r="EW384" s="63">
        <v>3.2273872390739998E-2</v>
      </c>
      <c r="EX384" s="63">
        <v>3.2090368126843703E-2</v>
      </c>
      <c r="EY384" s="63">
        <v>3.1909175857457402E-2</v>
      </c>
      <c r="EZ384" s="63">
        <v>3.1730764177636699E-2</v>
      </c>
      <c r="FA384" s="63">
        <v>3.1554648085381498E-2</v>
      </c>
      <c r="FB384" s="63">
        <v>3.1381678805253298E-2</v>
      </c>
      <c r="FC384" s="63">
        <v>3.1203566573526499E-2</v>
      </c>
      <c r="FD384" s="63">
        <v>3.1040255867762701E-2</v>
      </c>
      <c r="FE384" s="63">
        <v>3.08833247405121E-2</v>
      </c>
      <c r="FF384" s="63">
        <v>3.07237123689287E-2</v>
      </c>
      <c r="FG384" s="63">
        <v>3.0577560299909899E-2</v>
      </c>
      <c r="FH384" s="63">
        <v>3.0426310936295799E-2</v>
      </c>
      <c r="FI384" s="63">
        <v>3.02891238458819E-2</v>
      </c>
      <c r="FJ384" s="63">
        <v>3.0156666071208201E-2</v>
      </c>
      <c r="FK384" s="63">
        <v>3.00331526449551E-2</v>
      </c>
      <c r="FL384" s="63">
        <v>2.99093079898398E-2</v>
      </c>
      <c r="FM384" s="63">
        <v>2.97855380402859E-2</v>
      </c>
      <c r="FN384" s="63">
        <v>2.9667144209789401E-2</v>
      </c>
      <c r="FO384" s="63">
        <v>2.9541967452526002E-2</v>
      </c>
      <c r="FP384" s="63">
        <v>2.9408097477885999E-2</v>
      </c>
      <c r="FQ384" s="63">
        <v>2.92670708777838E-2</v>
      </c>
      <c r="FR384" s="63">
        <v>2.9121373294564299E-2</v>
      </c>
      <c r="FS384" s="63">
        <v>2.89579965906392E-2</v>
      </c>
      <c r="FT384" s="63">
        <v>2.8792451361010999E-2</v>
      </c>
      <c r="FU384" s="63">
        <v>2.86084496758485E-2</v>
      </c>
      <c r="FV384" s="63">
        <v>2.84232059596074E-2</v>
      </c>
      <c r="FW384" s="63">
        <v>2.82313152602751E-2</v>
      </c>
      <c r="FX384" s="63">
        <v>2.8039227273877601E-2</v>
      </c>
      <c r="FY384" s="63">
        <v>2.7848767242948401E-2</v>
      </c>
      <c r="FZ384" s="63">
        <v>2.7647412885543302E-2</v>
      </c>
      <c r="GA384" s="63">
        <v>2.74430252574577E-2</v>
      </c>
      <c r="GB384" s="63">
        <v>2.7237771333040998E-2</v>
      </c>
      <c r="GC384" s="63">
        <v>2.70213106212632E-2</v>
      </c>
      <c r="GD384" s="63">
        <v>2.68074112910246E-2</v>
      </c>
      <c r="GE384" s="63">
        <v>2.6594899643297299E-2</v>
      </c>
      <c r="GF384" s="63">
        <v>2.64106477311415E-2</v>
      </c>
      <c r="GG384" s="63">
        <v>2.6229775164217001E-2</v>
      </c>
      <c r="GH384" s="63">
        <v>2.6057101748578101E-2</v>
      </c>
      <c r="GI384" s="63">
        <v>2.5898417408704601E-2</v>
      </c>
      <c r="GJ384" s="63">
        <v>2.57507982588028E-2</v>
      </c>
      <c r="GK384" s="63">
        <v>2.5595711220064699E-2</v>
      </c>
      <c r="GL384" s="63">
        <v>2.5451176985642199E-2</v>
      </c>
      <c r="GM384" s="63">
        <v>2.5298575732385399E-2</v>
      </c>
      <c r="GN384" s="63">
        <v>2.5148493584853E-2</v>
      </c>
      <c r="GO384" s="63">
        <v>2.50002968536354E-2</v>
      </c>
      <c r="GP384" s="63">
        <v>2.4842251130428102E-2</v>
      </c>
      <c r="GQ384" s="63">
        <v>2.4686897357580999E-2</v>
      </c>
      <c r="GR384" s="63">
        <v>2.4529840486027299E-2</v>
      </c>
      <c r="GS384" s="63">
        <v>2.43696706048761E-2</v>
      </c>
      <c r="GT384" s="63">
        <v>2.4201799941559899E-2</v>
      </c>
      <c r="GU384" s="63">
        <v>2.4028180013972202E-2</v>
      </c>
      <c r="GV384" s="63">
        <v>2.3849151904935501E-2</v>
      </c>
      <c r="GW384" s="63">
        <v>2.3663643748318801E-2</v>
      </c>
      <c r="GX384" s="63">
        <v>2.3467997950280602E-2</v>
      </c>
    </row>
    <row r="385" spans="1:206" customFormat="1">
      <c r="A385" s="181" t="s">
        <v>224</v>
      </c>
      <c r="B385" t="s">
        <v>3547</v>
      </c>
      <c r="C385" t="s">
        <v>3533</v>
      </c>
      <c r="D385" s="187" t="s">
        <v>3562</v>
      </c>
      <c r="E385" t="s">
        <v>1109</v>
      </c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>
        <v>8.7547491763221005E-2</v>
      </c>
      <c r="BE385" s="63">
        <v>8.7502093062194294E-2</v>
      </c>
      <c r="BF385" s="63">
        <v>8.67300572480732E-2</v>
      </c>
      <c r="BG385" s="63">
        <v>8.5956718741422203E-2</v>
      </c>
      <c r="BH385" s="63">
        <v>8.5644644710153303E-2</v>
      </c>
      <c r="BI385" s="63">
        <v>8.5018551114315499E-2</v>
      </c>
      <c r="BJ385" s="63">
        <v>8.4773503068856101E-2</v>
      </c>
      <c r="BK385" s="63">
        <v>8.5550124641819394E-2</v>
      </c>
      <c r="BL385" s="63">
        <v>8.5258082628604001E-2</v>
      </c>
      <c r="BM385" s="63">
        <v>8.3634122415778903E-2</v>
      </c>
      <c r="BN385" s="63">
        <v>8.3768418202968598E-2</v>
      </c>
      <c r="BO385" s="63">
        <v>8.3358631979218695E-2</v>
      </c>
      <c r="BP385" s="63">
        <v>8.2714659728572296E-2</v>
      </c>
      <c r="BQ385" s="63">
        <v>8.2151788872085199E-2</v>
      </c>
      <c r="BR385" s="63">
        <v>8.1595480799258005E-2</v>
      </c>
      <c r="BS385" s="63">
        <v>8.1196427592788598E-2</v>
      </c>
      <c r="BT385" s="63">
        <v>8.1256511403320394E-2</v>
      </c>
      <c r="BU385" s="63">
        <v>8.1442839844823894E-2</v>
      </c>
      <c r="BV385" s="63">
        <v>8.0623035091150902E-2</v>
      </c>
      <c r="BW385" s="63">
        <v>8.0469676513272401E-2</v>
      </c>
      <c r="BX385" s="63">
        <v>7.9821081584833198E-2</v>
      </c>
      <c r="BY385" s="63">
        <v>7.9313220837608403E-2</v>
      </c>
      <c r="BZ385" s="63">
        <v>7.9103214090889301E-2</v>
      </c>
      <c r="CA385" s="63">
        <v>7.8006031036929005E-2</v>
      </c>
      <c r="CB385" s="63">
        <v>7.7901022866272998E-2</v>
      </c>
      <c r="CC385" s="63">
        <v>7.72892870330458E-2</v>
      </c>
      <c r="CD385" s="63">
        <v>7.6245317134612203E-2</v>
      </c>
      <c r="CE385" s="63">
        <v>7.5611560574557202E-2</v>
      </c>
      <c r="CF385" s="63">
        <v>7.5369200170325196E-2</v>
      </c>
      <c r="CG385" s="63">
        <v>7.4642387820522502E-2</v>
      </c>
      <c r="CH385" s="63">
        <v>7.4122281305132695E-2</v>
      </c>
      <c r="CI385" s="63">
        <v>7.3671066629346693E-2</v>
      </c>
      <c r="CJ385" s="63">
        <v>7.3377140748696501E-2</v>
      </c>
      <c r="CK385" s="63">
        <v>7.4586606408887104E-2</v>
      </c>
      <c r="CL385" s="63">
        <v>7.4301676986354495E-2</v>
      </c>
      <c r="CM385" s="63">
        <v>7.3733551312361395E-2</v>
      </c>
      <c r="CN385" s="63">
        <v>7.3118066564079001E-2</v>
      </c>
      <c r="CO385" s="63">
        <v>7.2523116526249598E-2</v>
      </c>
      <c r="CP385" s="63">
        <v>7.3547284783581496E-2</v>
      </c>
      <c r="CQ385" s="63">
        <v>7.1277793714251594E-2</v>
      </c>
      <c r="CR385" s="63">
        <v>7.1502754863969203E-2</v>
      </c>
      <c r="CS385" s="63">
        <v>7.1800239514306405E-2</v>
      </c>
      <c r="CT385" s="63">
        <v>7.2260494835580696E-2</v>
      </c>
      <c r="CU385" s="63">
        <v>7.1628869505035206E-2</v>
      </c>
      <c r="CV385" s="63">
        <v>7.2401160621265101E-2</v>
      </c>
      <c r="CW385" s="63">
        <v>7.1288141733885604E-2</v>
      </c>
      <c r="CX385" s="63">
        <v>7.0761024291305902E-2</v>
      </c>
      <c r="CY385" s="63">
        <v>7.0136832120941003E-2</v>
      </c>
      <c r="CZ385" s="63">
        <v>7.0323329010031702E-2</v>
      </c>
      <c r="DA385" s="63">
        <v>6.8946661802592304E-2</v>
      </c>
      <c r="DB385" s="63">
        <v>6.7945089775311204E-2</v>
      </c>
      <c r="DC385" s="63">
        <v>6.7536883602529393E-2</v>
      </c>
      <c r="DD385" s="63">
        <v>6.7086631842624006E-2</v>
      </c>
      <c r="DE385" s="63">
        <v>6.6725730035921901E-2</v>
      </c>
      <c r="DF385" s="63">
        <v>6.6192627214944594E-2</v>
      </c>
      <c r="DG385" s="63">
        <v>6.5686417896597002E-2</v>
      </c>
      <c r="DH385" s="63">
        <v>6.5036306699826602E-2</v>
      </c>
      <c r="DI385" s="63">
        <v>6.46120099316317E-2</v>
      </c>
      <c r="DJ385" s="63">
        <v>6.4070613943195798E-2</v>
      </c>
      <c r="DK385" s="63">
        <v>6.3442361618445894E-2</v>
      </c>
      <c r="DL385" s="63">
        <v>6.2877904998077799E-2</v>
      </c>
      <c r="DM385" s="63">
        <v>6.2426684367810702E-2</v>
      </c>
      <c r="DN385" s="63">
        <v>6.1793349726956201E-2</v>
      </c>
      <c r="DO385" s="63">
        <v>6.1573586202949601E-2</v>
      </c>
      <c r="DP385" s="63">
        <v>6.1012381263681498E-2</v>
      </c>
      <c r="DQ385" s="63">
        <v>6.07188946243854E-2</v>
      </c>
      <c r="DR385" s="63">
        <v>6.01012535924281E-2</v>
      </c>
      <c r="DS385" s="63">
        <v>5.9586115923179202E-2</v>
      </c>
      <c r="DT385" s="63">
        <v>5.9037397141368297E-2</v>
      </c>
      <c r="DU385" s="63">
        <v>5.8742020216684197E-2</v>
      </c>
      <c r="DV385" s="63">
        <v>6.5937345555771895E-2</v>
      </c>
      <c r="DW385" s="63">
        <v>7.0752215642593694E-2</v>
      </c>
      <c r="DX385" s="63">
        <v>6.7446678645919994E-2</v>
      </c>
      <c r="DY385" s="63">
        <v>6.2035379658523897E-2</v>
      </c>
      <c r="DZ385" s="63">
        <v>5.7678569848257297E-2</v>
      </c>
      <c r="EA385" s="63">
        <v>5.6049323429407799E-2</v>
      </c>
      <c r="EB385" s="63">
        <v>5.5693361512204997E-2</v>
      </c>
      <c r="EC385" s="63">
        <v>5.5346127581495201E-2</v>
      </c>
      <c r="ED385" s="63">
        <v>5.4998861384275698E-2</v>
      </c>
      <c r="EE385" s="63">
        <v>5.46567257831777E-2</v>
      </c>
      <c r="EF385" s="63">
        <v>5.4319039798165401E-2</v>
      </c>
      <c r="EG385" s="63">
        <v>5.4007778259356098E-2</v>
      </c>
      <c r="EH385" s="63">
        <v>5.3683490145258903E-2</v>
      </c>
      <c r="EI385" s="63">
        <v>5.3364803866529101E-2</v>
      </c>
      <c r="EJ385" s="63">
        <v>5.3053699626549301E-2</v>
      </c>
      <c r="EK385" s="63">
        <v>5.2746405169431403E-2</v>
      </c>
      <c r="EL385" s="63">
        <v>5.2452221715810099E-2</v>
      </c>
      <c r="EM385" s="63">
        <v>5.21597729969146E-2</v>
      </c>
      <c r="EN385" s="63">
        <v>5.18775755797201E-2</v>
      </c>
      <c r="EO385" s="63">
        <v>5.1601324229539197E-2</v>
      </c>
      <c r="EP385" s="63">
        <v>5.13410908664651E-2</v>
      </c>
      <c r="EQ385" s="63">
        <v>5.1075359977890401E-2</v>
      </c>
      <c r="ER385" s="63">
        <v>5.0817554287966901E-2</v>
      </c>
      <c r="ES385" s="63">
        <v>5.0557319149772503E-2</v>
      </c>
      <c r="ET385" s="63">
        <v>5.0294453686018099E-2</v>
      </c>
      <c r="EU385" s="63">
        <v>5.0028360943398298E-2</v>
      </c>
      <c r="EV385" s="63">
        <v>4.9753144623047203E-2</v>
      </c>
      <c r="EW385" s="63">
        <v>4.9464303667130297E-2</v>
      </c>
      <c r="EX385" s="63">
        <v>4.9178649781932898E-2</v>
      </c>
      <c r="EY385" s="63">
        <v>4.8891636504359098E-2</v>
      </c>
      <c r="EZ385" s="63">
        <v>4.8611281371667397E-2</v>
      </c>
      <c r="FA385" s="63">
        <v>4.8334221053514197E-2</v>
      </c>
      <c r="FB385" s="63">
        <v>4.8057312066624898E-2</v>
      </c>
      <c r="FC385" s="63">
        <v>4.77721748784765E-2</v>
      </c>
      <c r="FD385" s="63">
        <v>4.7501887723136099E-2</v>
      </c>
      <c r="FE385" s="63">
        <v>4.72355945457986E-2</v>
      </c>
      <c r="FF385" s="63">
        <v>4.6963731334132001E-2</v>
      </c>
      <c r="FG385" s="63">
        <v>4.6713845828443901E-2</v>
      </c>
      <c r="FH385" s="63">
        <v>4.6459572065560402E-2</v>
      </c>
      <c r="FI385" s="63">
        <v>4.62385248214848E-2</v>
      </c>
      <c r="FJ385" s="63">
        <v>4.6025057894356097E-2</v>
      </c>
      <c r="FK385" s="63">
        <v>4.5820217391453602E-2</v>
      </c>
      <c r="FL385" s="63">
        <v>4.5627485816018401E-2</v>
      </c>
      <c r="FM385" s="63">
        <v>4.5445209447260597E-2</v>
      </c>
      <c r="FN385" s="63">
        <v>4.5272618800703698E-2</v>
      </c>
      <c r="FO385" s="63">
        <v>4.5115551629762198E-2</v>
      </c>
      <c r="FP385" s="63">
        <v>4.4971658591117999E-2</v>
      </c>
      <c r="FQ385" s="63">
        <v>4.4821084608668002E-2</v>
      </c>
      <c r="FR385" s="63">
        <v>4.4677087751586103E-2</v>
      </c>
      <c r="FS385" s="63">
        <v>4.4530949798617797E-2</v>
      </c>
      <c r="FT385" s="63">
        <v>4.43825190617591E-2</v>
      </c>
      <c r="FU385" s="63">
        <v>4.419954755411E-2</v>
      </c>
      <c r="FV385" s="63">
        <v>4.4013787350099198E-2</v>
      </c>
      <c r="FW385" s="63">
        <v>4.3802568944988803E-2</v>
      </c>
      <c r="FX385" s="63">
        <v>4.3563027730928697E-2</v>
      </c>
      <c r="FY385" s="63">
        <v>4.3314471910286902E-2</v>
      </c>
      <c r="FZ385" s="63">
        <v>4.3042388215857798E-2</v>
      </c>
      <c r="GA385" s="63">
        <v>4.2758374476276201E-2</v>
      </c>
      <c r="GB385" s="63">
        <v>4.2478054757404203E-2</v>
      </c>
      <c r="GC385" s="63">
        <v>4.2188181108134201E-2</v>
      </c>
      <c r="GD385" s="63">
        <v>4.1896234965247803E-2</v>
      </c>
      <c r="GE385" s="63">
        <v>4.1582657369026603E-2</v>
      </c>
      <c r="GF385" s="63">
        <v>4.1286674305417201E-2</v>
      </c>
      <c r="GG385" s="63">
        <v>4.0969835631699598E-2</v>
      </c>
      <c r="GH385" s="63">
        <v>4.0636127884275598E-2</v>
      </c>
      <c r="GI385" s="63">
        <v>4.0307647624172598E-2</v>
      </c>
      <c r="GJ385" s="63">
        <v>4.0012151422313097E-2</v>
      </c>
      <c r="GK385" s="63">
        <v>3.9730068972826403E-2</v>
      </c>
      <c r="GL385" s="63">
        <v>3.9477500913444902E-2</v>
      </c>
      <c r="GM385" s="63">
        <v>3.9233488792031597E-2</v>
      </c>
      <c r="GN385" s="63">
        <v>3.9014346093707498E-2</v>
      </c>
      <c r="GO385" s="63">
        <v>3.8805930786403001E-2</v>
      </c>
      <c r="GP385" s="63">
        <v>3.8583598701206701E-2</v>
      </c>
      <c r="GQ385" s="63">
        <v>3.8374785142135902E-2</v>
      </c>
      <c r="GR385" s="63">
        <v>3.81708767151865E-2</v>
      </c>
      <c r="GS385" s="63">
        <v>3.79649630491566E-2</v>
      </c>
      <c r="GT385" s="63">
        <v>3.7747647153235399E-2</v>
      </c>
      <c r="GU385" s="63">
        <v>3.7526074148158402E-2</v>
      </c>
      <c r="GV385" s="63">
        <v>3.7299064929869299E-2</v>
      </c>
      <c r="GW385" s="63">
        <v>3.70641202673581E-2</v>
      </c>
      <c r="GX385" s="63">
        <v>3.6814275275993701E-2</v>
      </c>
    </row>
    <row r="386" spans="1:206" customFormat="1">
      <c r="A386" s="181" t="s">
        <v>224</v>
      </c>
      <c r="B386" t="s">
        <v>3547</v>
      </c>
      <c r="C386" t="s">
        <v>3533</v>
      </c>
      <c r="D386" s="187" t="s">
        <v>3562</v>
      </c>
      <c r="E386" t="s">
        <v>1110</v>
      </c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>
        <v>0.13001034172432099</v>
      </c>
      <c r="BE386" s="63">
        <v>0.12988879008677301</v>
      </c>
      <c r="BF386" s="63">
        <v>0.128907405216375</v>
      </c>
      <c r="BG386" s="63">
        <v>0.12799075655989101</v>
      </c>
      <c r="BH386" s="63">
        <v>0.127583419204022</v>
      </c>
      <c r="BI386" s="63">
        <v>0.126729014601627</v>
      </c>
      <c r="BJ386" s="63">
        <v>0.12633606227684199</v>
      </c>
      <c r="BK386" s="63">
        <v>0.12738002974982901</v>
      </c>
      <c r="BL386" s="63">
        <v>0.12689093203613</v>
      </c>
      <c r="BM386" s="63">
        <v>0.124627392445583</v>
      </c>
      <c r="BN386" s="63">
        <v>0.12473690833397801</v>
      </c>
      <c r="BO386" s="63">
        <v>0.124122132799987</v>
      </c>
      <c r="BP386" s="63">
        <v>0.123399990382161</v>
      </c>
      <c r="BQ386" s="63">
        <v>0.12276855353260201</v>
      </c>
      <c r="BR386" s="63">
        <v>0.122154609545527</v>
      </c>
      <c r="BS386" s="63">
        <v>0.121748881115688</v>
      </c>
      <c r="BT386" s="63">
        <v>0.121997002615684</v>
      </c>
      <c r="BU386" s="63">
        <v>0.122229054856828</v>
      </c>
      <c r="BV386" s="63">
        <v>0.121144033444493</v>
      </c>
      <c r="BW386" s="63">
        <v>0.120811809697811</v>
      </c>
      <c r="BX386" s="63">
        <v>0.11977597483628501</v>
      </c>
      <c r="BY386" s="63">
        <v>0.11885168127104501</v>
      </c>
      <c r="BZ386" s="63">
        <v>0.118297097881954</v>
      </c>
      <c r="CA386" s="63">
        <v>0.11669761691449899</v>
      </c>
      <c r="CB386" s="63">
        <v>0.116331907148748</v>
      </c>
      <c r="CC386" s="63">
        <v>0.115415790230478</v>
      </c>
      <c r="CD386" s="63">
        <v>0.114102250357951</v>
      </c>
      <c r="CE386" s="63">
        <v>0.11331230564740399</v>
      </c>
      <c r="CF386" s="63">
        <v>0.11299947091749001</v>
      </c>
      <c r="CG386" s="63">
        <v>0.112147451737204</v>
      </c>
      <c r="CH386" s="63">
        <v>0.111357819084626</v>
      </c>
      <c r="CI386" s="63">
        <v>0.110809077734495</v>
      </c>
      <c r="CJ386" s="63">
        <v>0.110388391088091</v>
      </c>
      <c r="CK386" s="63">
        <v>0.11188613993087</v>
      </c>
      <c r="CL386" s="63">
        <v>0.11142048166350101</v>
      </c>
      <c r="CM386" s="63">
        <v>0.11063424834341801</v>
      </c>
      <c r="CN386" s="63">
        <v>0.10985366539128701</v>
      </c>
      <c r="CO386" s="63">
        <v>0.10888289767024199</v>
      </c>
      <c r="CP386" s="63">
        <v>0.109868984717938</v>
      </c>
      <c r="CQ386" s="63">
        <v>0.10708444434305101</v>
      </c>
      <c r="CR386" s="63">
        <v>0.107236237466625</v>
      </c>
      <c r="CS386" s="63">
        <v>0.107587810547874</v>
      </c>
      <c r="CT386" s="63">
        <v>0.10800884064437501</v>
      </c>
      <c r="CU386" s="63">
        <v>0.107067001121275</v>
      </c>
      <c r="CV386" s="63">
        <v>0.10751275137296699</v>
      </c>
      <c r="CW386" s="63">
        <v>0.106902424936479</v>
      </c>
      <c r="CX386" s="63">
        <v>0.10597917831695</v>
      </c>
      <c r="CY386" s="63">
        <v>0.105044474845907</v>
      </c>
      <c r="CZ386" s="63">
        <v>0.10510876391662199</v>
      </c>
      <c r="DA386" s="63">
        <v>0.103424801758769</v>
      </c>
      <c r="DB386" s="63">
        <v>0.102117618436563</v>
      </c>
      <c r="DC386" s="63">
        <v>0.101674599786065</v>
      </c>
      <c r="DD386" s="63">
        <v>0.10125868318931699</v>
      </c>
      <c r="DE386" s="63">
        <v>0.10103459729278701</v>
      </c>
      <c r="DF386" s="63">
        <v>0.10044199302657</v>
      </c>
      <c r="DG386" s="63">
        <v>9.9837483135970906E-2</v>
      </c>
      <c r="DH386" s="63">
        <v>9.8998276073815006E-2</v>
      </c>
      <c r="DI386" s="63">
        <v>9.8433835015348206E-2</v>
      </c>
      <c r="DJ386" s="63">
        <v>9.76291739107992E-2</v>
      </c>
      <c r="DK386" s="63">
        <v>9.6754281405984605E-2</v>
      </c>
      <c r="DL386" s="63">
        <v>9.5959423036327499E-2</v>
      </c>
      <c r="DM386" s="63">
        <v>9.5186127192459599E-2</v>
      </c>
      <c r="DN386" s="63">
        <v>9.4635885744855805E-2</v>
      </c>
      <c r="DO386" s="63">
        <v>9.4358147894000696E-2</v>
      </c>
      <c r="DP386" s="63">
        <v>9.3643234246337595E-2</v>
      </c>
      <c r="DQ386" s="63">
        <v>9.2816713508067403E-2</v>
      </c>
      <c r="DR386" s="63">
        <v>9.2289792753477595E-2</v>
      </c>
      <c r="DS386" s="63">
        <v>9.1498234364676606E-2</v>
      </c>
      <c r="DT386" s="63">
        <v>9.1006875883660299E-2</v>
      </c>
      <c r="DU386" s="63">
        <v>9.0427438023755594E-2</v>
      </c>
      <c r="DV386" s="63">
        <v>9.9348320230560797E-2</v>
      </c>
      <c r="DW386" s="63">
        <v>0.10646561036082</v>
      </c>
      <c r="DX386" s="63">
        <v>0.10243004710995</v>
      </c>
      <c r="DY386" s="63">
        <v>9.5510155960837798E-2</v>
      </c>
      <c r="DZ386" s="63">
        <v>8.9651143313863105E-2</v>
      </c>
      <c r="EA386" s="63">
        <v>8.7294591576689506E-2</v>
      </c>
      <c r="EB386" s="63">
        <v>8.6609955314706596E-2</v>
      </c>
      <c r="EC386" s="63">
        <v>8.5937773584289098E-2</v>
      </c>
      <c r="ED386" s="63">
        <v>8.5316003110501401E-2</v>
      </c>
      <c r="EE386" s="63">
        <v>8.4779595920578807E-2</v>
      </c>
      <c r="EF386" s="63">
        <v>8.4277726743449799E-2</v>
      </c>
      <c r="EG386" s="63">
        <v>8.3811664346187004E-2</v>
      </c>
      <c r="EH386" s="63">
        <v>8.3331805143768103E-2</v>
      </c>
      <c r="EI386" s="63">
        <v>8.28590689005307E-2</v>
      </c>
      <c r="EJ386" s="63">
        <v>8.2389264279971702E-2</v>
      </c>
      <c r="EK386" s="63">
        <v>8.1912478130009597E-2</v>
      </c>
      <c r="EL386" s="63">
        <v>8.1441781431552104E-2</v>
      </c>
      <c r="EM386" s="63">
        <v>8.0952794634938902E-2</v>
      </c>
      <c r="EN386" s="63">
        <v>8.0461115603795499E-2</v>
      </c>
      <c r="EO386" s="63">
        <v>7.9972042563314694E-2</v>
      </c>
      <c r="EP386" s="63">
        <v>7.9500818800905093E-2</v>
      </c>
      <c r="EQ386" s="63">
        <v>7.9021758164803196E-2</v>
      </c>
      <c r="ER386" s="63">
        <v>7.8569874866632097E-2</v>
      </c>
      <c r="ES386" s="63">
        <v>7.81331142096751E-2</v>
      </c>
      <c r="ET386" s="63">
        <v>7.7712905648302494E-2</v>
      </c>
      <c r="EU386" s="63">
        <v>7.7308000926710793E-2</v>
      </c>
      <c r="EV386" s="63">
        <v>7.6914528436967E-2</v>
      </c>
      <c r="EW386" s="63">
        <v>7.6521865428274993E-2</v>
      </c>
      <c r="EX386" s="63">
        <v>7.6142214146480106E-2</v>
      </c>
      <c r="EY386" s="63">
        <v>7.5764433628755998E-2</v>
      </c>
      <c r="EZ386" s="63">
        <v>7.5395776789963107E-2</v>
      </c>
      <c r="FA386" s="63">
        <v>7.5014895305819895E-2</v>
      </c>
      <c r="FB386" s="63">
        <v>7.4617399894528702E-2</v>
      </c>
      <c r="FC386" s="63">
        <v>7.4184159851033396E-2</v>
      </c>
      <c r="FD386" s="63">
        <v>7.3746251024461307E-2</v>
      </c>
      <c r="FE386" s="63">
        <v>7.3303188386951199E-2</v>
      </c>
      <c r="FF386" s="63">
        <v>7.2840181158855904E-2</v>
      </c>
      <c r="FG386" s="63">
        <v>7.2404434218573205E-2</v>
      </c>
      <c r="FH386" s="63">
        <v>7.1963062884592699E-2</v>
      </c>
      <c r="FI386" s="63">
        <v>7.1562008405040498E-2</v>
      </c>
      <c r="FJ386" s="63">
        <v>7.1156850328174301E-2</v>
      </c>
      <c r="FK386" s="63">
        <v>7.0763045487211906E-2</v>
      </c>
      <c r="FL386" s="63">
        <v>7.0383053427581693E-2</v>
      </c>
      <c r="FM386" s="63">
        <v>7.0021526984645699E-2</v>
      </c>
      <c r="FN386" s="63">
        <v>6.9697693042130998E-2</v>
      </c>
      <c r="FO386" s="63">
        <v>6.9409109034996697E-2</v>
      </c>
      <c r="FP386" s="63">
        <v>6.9136827644221202E-2</v>
      </c>
      <c r="FQ386" s="63">
        <v>6.88820728966371E-2</v>
      </c>
      <c r="FR386" s="63">
        <v>6.8661755578986003E-2</v>
      </c>
      <c r="FS386" s="63">
        <v>6.8452513809150503E-2</v>
      </c>
      <c r="FT386" s="63">
        <v>6.82770831883244E-2</v>
      </c>
      <c r="FU386" s="63">
        <v>6.8102646067265904E-2</v>
      </c>
      <c r="FV386" s="63">
        <v>6.7933224953673002E-2</v>
      </c>
      <c r="FW386" s="63">
        <v>6.7750414887218599E-2</v>
      </c>
      <c r="FX386" s="63">
        <v>6.7564939121826997E-2</v>
      </c>
      <c r="FY386" s="63">
        <v>6.7373347967048205E-2</v>
      </c>
      <c r="FZ386" s="63">
        <v>6.7130406196587694E-2</v>
      </c>
      <c r="GA386" s="63">
        <v>6.6866540038690594E-2</v>
      </c>
      <c r="GB386" s="63">
        <v>6.6580248241122297E-2</v>
      </c>
      <c r="GC386" s="63">
        <v>6.6224211856862905E-2</v>
      </c>
      <c r="GD386" s="63">
        <v>6.5835364014853001E-2</v>
      </c>
      <c r="GE386" s="63">
        <v>6.5399595229506904E-2</v>
      </c>
      <c r="GF386" s="63">
        <v>6.4976116494972397E-2</v>
      </c>
      <c r="GG386" s="63">
        <v>6.4521268402794194E-2</v>
      </c>
      <c r="GH386" s="63">
        <v>6.4056034349686097E-2</v>
      </c>
      <c r="GI386" s="63">
        <v>6.3597710613810296E-2</v>
      </c>
      <c r="GJ386" s="63">
        <v>6.3151514000962305E-2</v>
      </c>
      <c r="GK386" s="63">
        <v>6.2680422149102702E-2</v>
      </c>
      <c r="GL386" s="63">
        <v>6.2219971486665797E-2</v>
      </c>
      <c r="GM386" s="63">
        <v>6.1731552696577201E-2</v>
      </c>
      <c r="GN386" s="63">
        <v>6.1253220070309297E-2</v>
      </c>
      <c r="GO386" s="63">
        <v>6.0822112563526799E-2</v>
      </c>
      <c r="GP386" s="63">
        <v>6.0410659973862399E-2</v>
      </c>
      <c r="GQ386" s="63">
        <v>6.0041450087759102E-2</v>
      </c>
      <c r="GR386" s="63">
        <v>5.9713013800620197E-2</v>
      </c>
      <c r="GS386" s="63">
        <v>5.94154026663389E-2</v>
      </c>
      <c r="GT386" s="63">
        <v>5.9113479847318899E-2</v>
      </c>
      <c r="GU386" s="63">
        <v>5.8815223874490001E-2</v>
      </c>
      <c r="GV386" s="63">
        <v>5.8522688572619198E-2</v>
      </c>
      <c r="GW386" s="63">
        <v>5.8228465899280497E-2</v>
      </c>
      <c r="GX386" s="63">
        <v>5.7917145642560897E-2</v>
      </c>
    </row>
    <row r="387" spans="1:206" customFormat="1">
      <c r="A387" s="181" t="s">
        <v>224</v>
      </c>
      <c r="B387" t="s">
        <v>3547</v>
      </c>
      <c r="C387" t="s">
        <v>3533</v>
      </c>
      <c r="D387" s="187" t="s">
        <v>3562</v>
      </c>
      <c r="E387" t="s">
        <v>1111</v>
      </c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>
        <v>0.19122713046488399</v>
      </c>
      <c r="BE387" s="63">
        <v>0.191460689686548</v>
      </c>
      <c r="BF387" s="63">
        <v>0.18971265169885501</v>
      </c>
      <c r="BG387" s="63">
        <v>0.18832266759604499</v>
      </c>
      <c r="BH387" s="63">
        <v>0.187426808325004</v>
      </c>
      <c r="BI387" s="63">
        <v>0.18642054487631499</v>
      </c>
      <c r="BJ387" s="63">
        <v>0.18593818695926101</v>
      </c>
      <c r="BK387" s="63">
        <v>0.186900611107232</v>
      </c>
      <c r="BL387" s="63">
        <v>0.18658378412311499</v>
      </c>
      <c r="BM387" s="63">
        <v>0.184077614506195</v>
      </c>
      <c r="BN387" s="63">
        <v>0.18400443585985701</v>
      </c>
      <c r="BO387" s="63">
        <v>0.18297658355542601</v>
      </c>
      <c r="BP387" s="63">
        <v>0.18198784445348401</v>
      </c>
      <c r="BQ387" s="63">
        <v>0.18093280500450801</v>
      </c>
      <c r="BR387" s="63">
        <v>0.18008643999131899</v>
      </c>
      <c r="BS387" s="63">
        <v>0.17940488896520901</v>
      </c>
      <c r="BT387" s="63">
        <v>0.17962038533390701</v>
      </c>
      <c r="BU387" s="63">
        <v>0.18004174809074899</v>
      </c>
      <c r="BV387" s="63">
        <v>0.179463715498455</v>
      </c>
      <c r="BW387" s="63">
        <v>0.17942054109189601</v>
      </c>
      <c r="BX387" s="63">
        <v>0.17853887556279299</v>
      </c>
      <c r="BY387" s="63">
        <v>0.17767313446578201</v>
      </c>
      <c r="BZ387" s="63">
        <v>0.17673688574714999</v>
      </c>
      <c r="CA387" s="63">
        <v>0.174638853397866</v>
      </c>
      <c r="CB387" s="63">
        <v>0.17373678151499</v>
      </c>
      <c r="CC387" s="63">
        <v>0.17205905669782101</v>
      </c>
      <c r="CD387" s="63">
        <v>0.17006900703255301</v>
      </c>
      <c r="CE387" s="63">
        <v>0.16856965021546899</v>
      </c>
      <c r="CF387" s="63">
        <v>0.16788965132382799</v>
      </c>
      <c r="CG387" s="63">
        <v>0.16680350303504901</v>
      </c>
      <c r="CH387" s="63">
        <v>0.16586348551598101</v>
      </c>
      <c r="CI387" s="63">
        <v>0.16518090917813899</v>
      </c>
      <c r="CJ387" s="63">
        <v>0.164676141675833</v>
      </c>
      <c r="CK387" s="63">
        <v>0.16568729563522799</v>
      </c>
      <c r="CL387" s="63">
        <v>0.16486386332598599</v>
      </c>
      <c r="CM387" s="63">
        <v>0.16379111635157101</v>
      </c>
      <c r="CN387" s="63">
        <v>0.162764771800015</v>
      </c>
      <c r="CO387" s="63">
        <v>0.161514911532287</v>
      </c>
      <c r="CP387" s="63">
        <v>0.16199305345074499</v>
      </c>
      <c r="CQ387" s="63">
        <v>0.15939625626836099</v>
      </c>
      <c r="CR387" s="63">
        <v>0.15962232047282901</v>
      </c>
      <c r="CS387" s="63">
        <v>0.16002973818109201</v>
      </c>
      <c r="CT387" s="63">
        <v>0.160444287260224</v>
      </c>
      <c r="CU387" s="63">
        <v>0.159304372585306</v>
      </c>
      <c r="CV387" s="63">
        <v>0.15996315862816199</v>
      </c>
      <c r="CW387" s="63">
        <v>0.159451377132628</v>
      </c>
      <c r="CX387" s="63">
        <v>0.15781480136494</v>
      </c>
      <c r="CY387" s="63">
        <v>0.15656578976381499</v>
      </c>
      <c r="CZ387" s="63">
        <v>0.15628661777550301</v>
      </c>
      <c r="DA387" s="63">
        <v>0.15446831941164099</v>
      </c>
      <c r="DB387" s="63">
        <v>0.152796326006365</v>
      </c>
      <c r="DC387" s="63">
        <v>0.15233898771125601</v>
      </c>
      <c r="DD387" s="63">
        <v>0.152052970184754</v>
      </c>
      <c r="DE387" s="63">
        <v>0.15211652518249699</v>
      </c>
      <c r="DF387" s="63">
        <v>0.151554259997116</v>
      </c>
      <c r="DG387" s="63">
        <v>0.15097671402750201</v>
      </c>
      <c r="DH387" s="63">
        <v>0.15023774342406701</v>
      </c>
      <c r="DI387" s="63">
        <v>0.14972397912995</v>
      </c>
      <c r="DJ387" s="63">
        <v>0.148776671423868</v>
      </c>
      <c r="DK387" s="63">
        <v>0.14779300032209999</v>
      </c>
      <c r="DL387" s="63">
        <v>0.14678298062598599</v>
      </c>
      <c r="DM387" s="63">
        <v>0.146244765241312</v>
      </c>
      <c r="DN387" s="63">
        <v>0.145287805100724</v>
      </c>
      <c r="DO387" s="63">
        <v>0.144729960845245</v>
      </c>
      <c r="DP387" s="63">
        <v>0.14340965324893301</v>
      </c>
      <c r="DQ387" s="63">
        <v>0.142242708823235</v>
      </c>
      <c r="DR387" s="63">
        <v>0.14099331837280299</v>
      </c>
      <c r="DS387" s="63">
        <v>0.14002737570589899</v>
      </c>
      <c r="DT387" s="63">
        <v>0.13928554585278699</v>
      </c>
      <c r="DU387" s="63">
        <v>0.13855706455265099</v>
      </c>
      <c r="DV387" s="63">
        <v>0.15434990768933199</v>
      </c>
      <c r="DW387" s="63">
        <v>0.16411280554402899</v>
      </c>
      <c r="DX387" s="63">
        <v>0.15749731085469701</v>
      </c>
      <c r="DY387" s="63">
        <v>0.14668607128580599</v>
      </c>
      <c r="DZ387" s="63">
        <v>0.138199582361133</v>
      </c>
      <c r="EA387" s="63">
        <v>0.13486867752575099</v>
      </c>
      <c r="EB387" s="63">
        <v>0.13430850286971899</v>
      </c>
      <c r="EC387" s="63">
        <v>0.13364457264972801</v>
      </c>
      <c r="ED387" s="63">
        <v>0.13280198729276599</v>
      </c>
      <c r="EE387" s="63">
        <v>0.13177781468536101</v>
      </c>
      <c r="EF387" s="63">
        <v>0.130733829726807</v>
      </c>
      <c r="EG387" s="63">
        <v>0.12980321363379099</v>
      </c>
      <c r="EH387" s="63">
        <v>0.128870882771321</v>
      </c>
      <c r="EI387" s="63">
        <v>0.12802448944448899</v>
      </c>
      <c r="EJ387" s="63">
        <v>0.12731303658989601</v>
      </c>
      <c r="EK387" s="63">
        <v>0.12663550546177199</v>
      </c>
      <c r="EL387" s="63">
        <v>0.12597270700023599</v>
      </c>
      <c r="EM387" s="63">
        <v>0.12530377811250901</v>
      </c>
      <c r="EN387" s="63">
        <v>0.124633316390765</v>
      </c>
      <c r="EO387" s="63">
        <v>0.12395281188863</v>
      </c>
      <c r="EP387" s="63">
        <v>0.123264072399661</v>
      </c>
      <c r="EQ387" s="63">
        <v>0.12252142683084299</v>
      </c>
      <c r="ER387" s="63">
        <v>0.121772751467464</v>
      </c>
      <c r="ES387" s="63">
        <v>0.120989637601361</v>
      </c>
      <c r="ET387" s="63">
        <v>0.12019806127911201</v>
      </c>
      <c r="EU387" s="63">
        <v>0.11940316958219301</v>
      </c>
      <c r="EV387" s="63">
        <v>0.118610204338058</v>
      </c>
      <c r="EW387" s="63">
        <v>0.11783761083104501</v>
      </c>
      <c r="EX387" s="63">
        <v>0.117120582743156</v>
      </c>
      <c r="EY387" s="63">
        <v>0.116440284467604</v>
      </c>
      <c r="EZ387" s="63">
        <v>0.11582463125546601</v>
      </c>
      <c r="FA387" s="63">
        <v>0.11524737770684</v>
      </c>
      <c r="FB387" s="63">
        <v>0.114708484825575</v>
      </c>
      <c r="FC387" s="63">
        <v>0.114160373767521</v>
      </c>
      <c r="FD387" s="63">
        <v>0.113634998883842</v>
      </c>
      <c r="FE387" s="63">
        <v>0.11311942080798899</v>
      </c>
      <c r="FF387" s="63">
        <v>0.11254581065833601</v>
      </c>
      <c r="FG387" s="63">
        <v>0.111969110327092</v>
      </c>
      <c r="FH387" s="63">
        <v>0.11132485603073899</v>
      </c>
      <c r="FI387" s="63">
        <v>0.110676410112969</v>
      </c>
      <c r="FJ387" s="63">
        <v>0.109975695517921</v>
      </c>
      <c r="FK387" s="63">
        <v>0.109275626320923</v>
      </c>
      <c r="FL387" s="63">
        <v>0.108583985514034</v>
      </c>
      <c r="FM387" s="63">
        <v>0.107920443432582</v>
      </c>
      <c r="FN387" s="63">
        <v>0.10729524639947401</v>
      </c>
      <c r="FO387" s="63">
        <v>0.10670623066245</v>
      </c>
      <c r="FP387" s="63">
        <v>0.106128529768657</v>
      </c>
      <c r="FQ387" s="63">
        <v>0.10556317280097301</v>
      </c>
      <c r="FR387" s="63">
        <v>0.105055175058823</v>
      </c>
      <c r="FS387" s="63">
        <v>0.104612921680607</v>
      </c>
      <c r="FT387" s="63">
        <v>0.104226061730229</v>
      </c>
      <c r="FU387" s="63">
        <v>0.103848249098275</v>
      </c>
      <c r="FV387" s="63">
        <v>0.103523987523071</v>
      </c>
      <c r="FW387" s="63">
        <v>0.10321844667176699</v>
      </c>
      <c r="FX387" s="63">
        <v>0.102929553816917</v>
      </c>
      <c r="FY387" s="63">
        <v>0.102709860922521</v>
      </c>
      <c r="FZ387" s="63">
        <v>0.102502182310475</v>
      </c>
      <c r="GA387" s="63">
        <v>0.102293528223362</v>
      </c>
      <c r="GB387" s="63">
        <v>0.102108512700031</v>
      </c>
      <c r="GC387" s="63">
        <v>0.101895842272664</v>
      </c>
      <c r="GD387" s="63">
        <v>0.10165011762614699</v>
      </c>
      <c r="GE387" s="63">
        <v>0.101311682189709</v>
      </c>
      <c r="GF387" s="63">
        <v>0.100972648029599</v>
      </c>
      <c r="GG387" s="63">
        <v>0.10052706102636599</v>
      </c>
      <c r="GH387" s="63">
        <v>9.9963853780726794E-2</v>
      </c>
      <c r="GI387" s="63">
        <v>9.9355243732356602E-2</v>
      </c>
      <c r="GJ387" s="63">
        <v>9.8732332152154795E-2</v>
      </c>
      <c r="GK387" s="63">
        <v>9.8041634001817105E-2</v>
      </c>
      <c r="GL387" s="63">
        <v>9.7361851952253706E-2</v>
      </c>
      <c r="GM387" s="63">
        <v>9.6668596374733504E-2</v>
      </c>
      <c r="GN387" s="63">
        <v>9.5981917107409206E-2</v>
      </c>
      <c r="GO387" s="63">
        <v>9.5303147959482401E-2</v>
      </c>
      <c r="GP387" s="63">
        <v>9.45820213574768E-2</v>
      </c>
      <c r="GQ387" s="63">
        <v>9.3873788982199197E-2</v>
      </c>
      <c r="GR387" s="63">
        <v>9.3170859411816506E-2</v>
      </c>
      <c r="GS387" s="63">
        <v>9.2476808977396394E-2</v>
      </c>
      <c r="GT387" s="63">
        <v>9.1825844274654997E-2</v>
      </c>
      <c r="GU387" s="63">
        <v>9.1256272492931195E-2</v>
      </c>
      <c r="GV387" s="63">
        <v>9.0723257955467596E-2</v>
      </c>
      <c r="GW387" s="63">
        <v>9.0238221222676704E-2</v>
      </c>
      <c r="GX387" s="63">
        <v>8.9781896982233503E-2</v>
      </c>
    </row>
    <row r="388" spans="1:206" customFormat="1">
      <c r="A388" s="181" t="s">
        <v>224</v>
      </c>
      <c r="B388" t="s">
        <v>3547</v>
      </c>
      <c r="C388" t="s">
        <v>3533</v>
      </c>
      <c r="D388" s="187" t="s">
        <v>3562</v>
      </c>
      <c r="E388" t="s">
        <v>1112</v>
      </c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>
        <v>0.26768005741025902</v>
      </c>
      <c r="BE388" s="63">
        <v>0.27014480636349097</v>
      </c>
      <c r="BF388" s="63">
        <v>0.26939578912041301</v>
      </c>
      <c r="BG388" s="63">
        <v>0.26949805838621299</v>
      </c>
      <c r="BH388" s="63">
        <v>0.26890177433682699</v>
      </c>
      <c r="BI388" s="63">
        <v>0.26745595184245502</v>
      </c>
      <c r="BJ388" s="63">
        <v>0.26662836637787202</v>
      </c>
      <c r="BK388" s="63">
        <v>0.26598014636464201</v>
      </c>
      <c r="BL388" s="63">
        <v>0.26537105977476499</v>
      </c>
      <c r="BM388" s="63">
        <v>0.26259634801335402</v>
      </c>
      <c r="BN388" s="63">
        <v>0.26243944587852402</v>
      </c>
      <c r="BO388" s="63">
        <v>0.26128013307167702</v>
      </c>
      <c r="BP388" s="63">
        <v>0.258969920982354</v>
      </c>
      <c r="BQ388" s="63">
        <v>0.25832027776858102</v>
      </c>
      <c r="BR388" s="63">
        <v>0.25730099674756102</v>
      </c>
      <c r="BS388" s="63">
        <v>0.256093948269977</v>
      </c>
      <c r="BT388" s="63">
        <v>0.25588485152558998</v>
      </c>
      <c r="BU388" s="63">
        <v>0.25602080932999299</v>
      </c>
      <c r="BV388" s="63">
        <v>0.255651779596197</v>
      </c>
      <c r="BW388" s="63">
        <v>0.25569218150227901</v>
      </c>
      <c r="BX388" s="63">
        <v>0.25506134278020398</v>
      </c>
      <c r="BY388" s="63">
        <v>0.255018917789611</v>
      </c>
      <c r="BZ388" s="63">
        <v>0.25424444713236699</v>
      </c>
      <c r="CA388" s="63">
        <v>0.25257479053936399</v>
      </c>
      <c r="CB388" s="63">
        <v>0.25182614890850302</v>
      </c>
      <c r="CC388" s="63">
        <v>0.25017832898419801</v>
      </c>
      <c r="CD388" s="63">
        <v>0.24820002681366299</v>
      </c>
      <c r="CE388" s="63">
        <v>0.246205156621845</v>
      </c>
      <c r="CF388" s="63">
        <v>0.245184631686202</v>
      </c>
      <c r="CG388" s="63">
        <v>0.243427344764233</v>
      </c>
      <c r="CH388" s="63">
        <v>0.24162340807253899</v>
      </c>
      <c r="CI388" s="63">
        <v>0.240259951550888</v>
      </c>
      <c r="CJ388" s="63">
        <v>0.23909907217094101</v>
      </c>
      <c r="CK388" s="63">
        <v>0.23922126651905201</v>
      </c>
      <c r="CL388" s="63">
        <v>0.23782719122169399</v>
      </c>
      <c r="CM388" s="63">
        <v>0.236680057455185</v>
      </c>
      <c r="CN388" s="63">
        <v>0.23551952274907401</v>
      </c>
      <c r="CO388" s="63">
        <v>0.234113386099875</v>
      </c>
      <c r="CP388" s="63">
        <v>0.233705806272896</v>
      </c>
      <c r="CQ388" s="63">
        <v>0.23113753776367901</v>
      </c>
      <c r="CR388" s="63">
        <v>0.23107024912507501</v>
      </c>
      <c r="CS388" s="63">
        <v>0.23131360669658699</v>
      </c>
      <c r="CT388" s="63">
        <v>0.231892737779366</v>
      </c>
      <c r="CU388" s="63">
        <v>0.23067606425324999</v>
      </c>
      <c r="CV388" s="63">
        <v>0.232222321852358</v>
      </c>
      <c r="CW388" s="63">
        <v>0.232243907938493</v>
      </c>
      <c r="CX388" s="63">
        <v>0.22943910516011001</v>
      </c>
      <c r="CY388" s="63">
        <v>0.227874845540951</v>
      </c>
      <c r="CZ388" s="63">
        <v>0.22750999708111899</v>
      </c>
      <c r="DA388" s="63">
        <v>0.22564788872829999</v>
      </c>
      <c r="DB388" s="63">
        <v>0.22339359021657901</v>
      </c>
      <c r="DC388" s="63">
        <v>0.22293188314912299</v>
      </c>
      <c r="DD388" s="63">
        <v>0.22246147879106001</v>
      </c>
      <c r="DE388" s="63">
        <v>0.22266285817922801</v>
      </c>
      <c r="DF388" s="63">
        <v>0.22197902648282999</v>
      </c>
      <c r="DG388" s="63">
        <v>0.22137562575508199</v>
      </c>
      <c r="DH388" s="63">
        <v>0.22092305077091001</v>
      </c>
      <c r="DI388" s="63">
        <v>0.22060277719947199</v>
      </c>
      <c r="DJ388" s="63">
        <v>0.21950497869392299</v>
      </c>
      <c r="DK388" s="63">
        <v>0.218942998237113</v>
      </c>
      <c r="DL388" s="63">
        <v>0.21785966471281301</v>
      </c>
      <c r="DM388" s="63">
        <v>0.21835976265092499</v>
      </c>
      <c r="DN388" s="63">
        <v>0.21696721015131301</v>
      </c>
      <c r="DO388" s="63">
        <v>0.21638688061254999</v>
      </c>
      <c r="DP388" s="63">
        <v>0.21425889141922</v>
      </c>
      <c r="DQ388" s="63">
        <v>0.21212284146392599</v>
      </c>
      <c r="DR388" s="63">
        <v>0.210616017163548</v>
      </c>
      <c r="DS388" s="63">
        <v>0.20937001631267199</v>
      </c>
      <c r="DT388" s="63">
        <v>0.20860046012380101</v>
      </c>
      <c r="DU388" s="63">
        <v>0.207724362341346</v>
      </c>
      <c r="DV388" s="63">
        <v>0.24217458225275401</v>
      </c>
      <c r="DW388" s="63">
        <v>0.25288395952375398</v>
      </c>
      <c r="DX388" s="63">
        <v>0.24164930685958599</v>
      </c>
      <c r="DY388" s="63">
        <v>0.22297338151326199</v>
      </c>
      <c r="DZ388" s="63">
        <v>0.20854285115582</v>
      </c>
      <c r="EA388" s="63">
        <v>0.202675551557706</v>
      </c>
      <c r="EB388" s="63">
        <v>0.20176025023246899</v>
      </c>
      <c r="EC388" s="63">
        <v>0.20090771275462499</v>
      </c>
      <c r="ED388" s="63">
        <v>0.200156687979858</v>
      </c>
      <c r="EE388" s="63">
        <v>0.199514480556444</v>
      </c>
      <c r="EF388" s="63">
        <v>0.198857964660063</v>
      </c>
      <c r="EG388" s="63">
        <v>0.198189360822318</v>
      </c>
      <c r="EH388" s="63">
        <v>0.19731793870345499</v>
      </c>
      <c r="EI388" s="63">
        <v>0.19611440345914699</v>
      </c>
      <c r="EJ388" s="63">
        <v>0.194653029885063</v>
      </c>
      <c r="EK388" s="63">
        <v>0.19317989322842799</v>
      </c>
      <c r="EL388" s="63">
        <v>0.19186700036891499</v>
      </c>
      <c r="EM388" s="63">
        <v>0.19059386394522801</v>
      </c>
      <c r="EN388" s="63">
        <v>0.18945662053213499</v>
      </c>
      <c r="EO388" s="63">
        <v>0.18849364127993101</v>
      </c>
      <c r="EP388" s="63">
        <v>0.187618301418815</v>
      </c>
      <c r="EQ388" s="63">
        <v>0.18670321845430499</v>
      </c>
      <c r="ER388" s="63">
        <v>0.18582515323740401</v>
      </c>
      <c r="ES388" s="63">
        <v>0.18488737793007401</v>
      </c>
      <c r="ET388" s="63">
        <v>0.183886418906896</v>
      </c>
      <c r="EU388" s="63">
        <v>0.182806955049714</v>
      </c>
      <c r="EV388" s="63">
        <v>0.18160572520388599</v>
      </c>
      <c r="EW388" s="63">
        <v>0.18032434693809701</v>
      </c>
      <c r="EX388" s="63">
        <v>0.17902660197659001</v>
      </c>
      <c r="EY388" s="63">
        <v>0.177690911546076</v>
      </c>
      <c r="EZ388" s="63">
        <v>0.176392071088981</v>
      </c>
      <c r="FA388" s="63">
        <v>0.175117590089471</v>
      </c>
      <c r="FB388" s="63">
        <v>0.173930435235158</v>
      </c>
      <c r="FC388" s="63">
        <v>0.17279673417506</v>
      </c>
      <c r="FD388" s="63">
        <v>0.17176509197530301</v>
      </c>
      <c r="FE388" s="63">
        <v>0.170857203526632</v>
      </c>
      <c r="FF388" s="63">
        <v>0.16997647204154301</v>
      </c>
      <c r="FG388" s="63">
        <v>0.16919704902129401</v>
      </c>
      <c r="FH388" s="63">
        <v>0.168424146565648</v>
      </c>
      <c r="FI388" s="63">
        <v>0.16772081300688499</v>
      </c>
      <c r="FJ388" s="63">
        <v>0.166964700032739</v>
      </c>
      <c r="FK388" s="63">
        <v>0.166181147675413</v>
      </c>
      <c r="FL388" s="63">
        <v>0.16533024463479201</v>
      </c>
      <c r="FM388" s="63">
        <v>0.164392400969082</v>
      </c>
      <c r="FN388" s="63">
        <v>0.16337911584276099</v>
      </c>
      <c r="FO388" s="63">
        <v>0.16233388482769801</v>
      </c>
      <c r="FP388" s="63">
        <v>0.161259968418001</v>
      </c>
      <c r="FQ388" s="63">
        <v>0.160182421088334</v>
      </c>
      <c r="FR388" s="63">
        <v>0.159198585983826</v>
      </c>
      <c r="FS388" s="63">
        <v>0.15830297145866301</v>
      </c>
      <c r="FT388" s="63">
        <v>0.15743966542135299</v>
      </c>
      <c r="FU388" s="63">
        <v>0.156592811950829</v>
      </c>
      <c r="FV388" s="63">
        <v>0.155809771944562</v>
      </c>
      <c r="FW388" s="63">
        <v>0.15505522571899</v>
      </c>
      <c r="FX388" s="63">
        <v>0.15438771896446599</v>
      </c>
      <c r="FY388" s="63">
        <v>0.15384207477558301</v>
      </c>
      <c r="FZ388" s="63">
        <v>0.15330815521243801</v>
      </c>
      <c r="GA388" s="63">
        <v>0.15284481544489001</v>
      </c>
      <c r="GB388" s="63">
        <v>0.15248207091994301</v>
      </c>
      <c r="GC388" s="63">
        <v>0.15211341066655301</v>
      </c>
      <c r="GD388" s="63">
        <v>0.15183391360774301</v>
      </c>
      <c r="GE388" s="63">
        <v>0.15159652201656301</v>
      </c>
      <c r="GF388" s="63">
        <v>0.151408543068978</v>
      </c>
      <c r="GG388" s="63">
        <v>0.15119085638111501</v>
      </c>
      <c r="GH388" s="63">
        <v>0.150953585613396</v>
      </c>
      <c r="GI388" s="63">
        <v>0.150676599157339</v>
      </c>
      <c r="GJ388" s="63">
        <v>0.150315540265056</v>
      </c>
      <c r="GK388" s="63">
        <v>0.14980246494542099</v>
      </c>
      <c r="GL388" s="63">
        <v>0.149182200823089</v>
      </c>
      <c r="GM388" s="63">
        <v>0.148372491067113</v>
      </c>
      <c r="GN388" s="63">
        <v>0.14744590128721799</v>
      </c>
      <c r="GO388" s="63">
        <v>0.14648611468019401</v>
      </c>
      <c r="GP388" s="63">
        <v>0.14542456888177399</v>
      </c>
      <c r="GQ388" s="63">
        <v>0.14435952103914401</v>
      </c>
      <c r="GR388" s="63">
        <v>0.14332991909273399</v>
      </c>
      <c r="GS388" s="63">
        <v>0.14230113242318301</v>
      </c>
      <c r="GT388" s="63">
        <v>0.141220984999158</v>
      </c>
      <c r="GU388" s="63">
        <v>0.14015774902484801</v>
      </c>
      <c r="GV388" s="63">
        <v>0.139075927144406</v>
      </c>
      <c r="GW388" s="63">
        <v>0.138006322841211</v>
      </c>
      <c r="GX388" s="63">
        <v>0.13693266546942701</v>
      </c>
    </row>
    <row r="389" spans="1:206" customFormat="1">
      <c r="A389" s="181" t="s">
        <v>224</v>
      </c>
      <c r="B389" t="s">
        <v>3547</v>
      </c>
      <c r="C389" t="s">
        <v>3533</v>
      </c>
      <c r="D389" s="187" t="s">
        <v>3562</v>
      </c>
      <c r="E389" t="s">
        <v>1113</v>
      </c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>
        <v>0.35409313680406201</v>
      </c>
      <c r="BE389" s="63">
        <v>0.354332683015878</v>
      </c>
      <c r="BF389" s="63">
        <v>0.35214061422456799</v>
      </c>
      <c r="BG389" s="63">
        <v>0.35189334751581403</v>
      </c>
      <c r="BH389" s="63">
        <v>0.352995100365047</v>
      </c>
      <c r="BI389" s="63">
        <v>0.35433788927996801</v>
      </c>
      <c r="BJ389" s="63">
        <v>0.35577013796329399</v>
      </c>
      <c r="BK389" s="63">
        <v>0.35757040822868402</v>
      </c>
      <c r="BL389" s="63">
        <v>0.35911134395114103</v>
      </c>
      <c r="BM389" s="63">
        <v>0.35787311297425201</v>
      </c>
      <c r="BN389" s="63">
        <v>0.357196391835154</v>
      </c>
      <c r="BO389" s="63">
        <v>0.35511683697812202</v>
      </c>
      <c r="BP389" s="63">
        <v>0.35357559342718597</v>
      </c>
      <c r="BQ389" s="63">
        <v>0.35254975236512398</v>
      </c>
      <c r="BR389" s="63">
        <v>0.35165590097108701</v>
      </c>
      <c r="BS389" s="63">
        <v>0.35040241228548102</v>
      </c>
      <c r="BT389" s="63">
        <v>0.350909125000127</v>
      </c>
      <c r="BU389" s="63">
        <v>0.35224272722935102</v>
      </c>
      <c r="BV389" s="63">
        <v>0.35261621618871303</v>
      </c>
      <c r="BW389" s="63">
        <v>0.35261875981610402</v>
      </c>
      <c r="BX389" s="63">
        <v>0.35157560101602497</v>
      </c>
      <c r="BY389" s="63">
        <v>0.35081657134656502</v>
      </c>
      <c r="BZ389" s="63">
        <v>0.34956351250845302</v>
      </c>
      <c r="CA389" s="63">
        <v>0.347219143195308</v>
      </c>
      <c r="CB389" s="63">
        <v>0.346594046643937</v>
      </c>
      <c r="CC389" s="63">
        <v>0.34531498095963098</v>
      </c>
      <c r="CD389" s="63">
        <v>0.34400766012485501</v>
      </c>
      <c r="CE389" s="63">
        <v>0.34244850890037198</v>
      </c>
      <c r="CF389" s="63">
        <v>0.34237950512538901</v>
      </c>
      <c r="CG389" s="63">
        <v>0.34131820821892001</v>
      </c>
      <c r="CH389" s="63">
        <v>0.33962237872375101</v>
      </c>
      <c r="CI389" s="63">
        <v>0.33756199388934399</v>
      </c>
      <c r="CJ389" s="63">
        <v>0.33598097275855099</v>
      </c>
      <c r="CK389" s="63">
        <v>0.335672960727187</v>
      </c>
      <c r="CL389" s="63">
        <v>0.33324835498934502</v>
      </c>
      <c r="CM389" s="63">
        <v>0.330844946129986</v>
      </c>
      <c r="CN389" s="63">
        <v>0.32901910619190899</v>
      </c>
      <c r="CO389" s="63">
        <v>0.32707528097578997</v>
      </c>
      <c r="CP389" s="63">
        <v>0.32604855216043099</v>
      </c>
      <c r="CQ389" s="63">
        <v>0.32338716385911898</v>
      </c>
      <c r="CR389" s="63">
        <v>0.32306076520534199</v>
      </c>
      <c r="CS389" s="63">
        <v>0.323453651722653</v>
      </c>
      <c r="CT389" s="63">
        <v>0.32418980192396402</v>
      </c>
      <c r="CU389" s="63">
        <v>0.32233720816073802</v>
      </c>
      <c r="CV389" s="63">
        <v>0.32477360995362498</v>
      </c>
      <c r="CW389" s="63">
        <v>0.32471072278782898</v>
      </c>
      <c r="CX389" s="63">
        <v>0.31793910881834803</v>
      </c>
      <c r="CY389" s="63">
        <v>0.31546127550025899</v>
      </c>
      <c r="CZ389" s="63">
        <v>0.31553004474424201</v>
      </c>
      <c r="DA389" s="63">
        <v>0.31407606258329201</v>
      </c>
      <c r="DB389" s="63">
        <v>0.31149108347897903</v>
      </c>
      <c r="DC389" s="63">
        <v>0.312086161168172</v>
      </c>
      <c r="DD389" s="63">
        <v>0.31191011220863002</v>
      </c>
      <c r="DE389" s="63">
        <v>0.31277980538247602</v>
      </c>
      <c r="DF389" s="63">
        <v>0.31217053048440901</v>
      </c>
      <c r="DG389" s="63">
        <v>0.31150274166091702</v>
      </c>
      <c r="DH389" s="63">
        <v>0.31152290810940803</v>
      </c>
      <c r="DI389" s="63">
        <v>0.31073424726788901</v>
      </c>
      <c r="DJ389" s="63">
        <v>0.30907460500376799</v>
      </c>
      <c r="DK389" s="63">
        <v>0.308799232084779</v>
      </c>
      <c r="DL389" s="63">
        <v>0.307263494855264</v>
      </c>
      <c r="DM389" s="63">
        <v>0.31116908491608197</v>
      </c>
      <c r="DN389" s="63">
        <v>0.30812455585394999</v>
      </c>
      <c r="DO389" s="63">
        <v>0.30715947708327601</v>
      </c>
      <c r="DP389" s="63">
        <v>0.30294669005696001</v>
      </c>
      <c r="DQ389" s="63">
        <v>0.298467236171571</v>
      </c>
      <c r="DR389" s="63">
        <v>0.29600010889193801</v>
      </c>
      <c r="DS389" s="63">
        <v>0.29488561079366699</v>
      </c>
      <c r="DT389" s="63">
        <v>0.29473111854453099</v>
      </c>
      <c r="DU389" s="63">
        <v>0.29416805326655898</v>
      </c>
      <c r="DV389" s="63">
        <v>0.33088261456283602</v>
      </c>
      <c r="DW389" s="63">
        <v>0.34723082113030201</v>
      </c>
      <c r="DX389" s="63">
        <v>0.33842170697239998</v>
      </c>
      <c r="DY389" s="63">
        <v>0.316540473693601</v>
      </c>
      <c r="DZ389" s="63">
        <v>0.29929507850447901</v>
      </c>
      <c r="EA389" s="63">
        <v>0.29353278014728601</v>
      </c>
      <c r="EB389" s="63">
        <v>0.29231288822801899</v>
      </c>
      <c r="EC389" s="63">
        <v>0.29090132415442299</v>
      </c>
      <c r="ED389" s="63">
        <v>0.28938676235555799</v>
      </c>
      <c r="EE389" s="63">
        <v>0.28784716349483702</v>
      </c>
      <c r="EF389" s="63">
        <v>0.286336683875693</v>
      </c>
      <c r="EG389" s="63">
        <v>0.285106499819064</v>
      </c>
      <c r="EH389" s="63">
        <v>0.28404245144719398</v>
      </c>
      <c r="EI389" s="63">
        <v>0.28314323533883401</v>
      </c>
      <c r="EJ389" s="63">
        <v>0.282506485506623</v>
      </c>
      <c r="EK389" s="63">
        <v>0.28180618766667798</v>
      </c>
      <c r="EL389" s="63">
        <v>0.28103483189131301</v>
      </c>
      <c r="EM389" s="63">
        <v>0.27997557916431398</v>
      </c>
      <c r="EN389" s="63">
        <v>0.27836441195422401</v>
      </c>
      <c r="EO389" s="63">
        <v>0.276337190848089</v>
      </c>
      <c r="EP389" s="63">
        <v>0.27447540870895099</v>
      </c>
      <c r="EQ389" s="63">
        <v>0.272792559692422</v>
      </c>
      <c r="ER389" s="63">
        <v>0.27128893102685497</v>
      </c>
      <c r="ES389" s="63">
        <v>0.26993723995841301</v>
      </c>
      <c r="ET389" s="63">
        <v>0.268748108442598</v>
      </c>
      <c r="EU389" s="63">
        <v>0.26768318372004102</v>
      </c>
      <c r="EV389" s="63">
        <v>0.26653629785904598</v>
      </c>
      <c r="EW389" s="63">
        <v>0.26534026201854699</v>
      </c>
      <c r="EX389" s="63">
        <v>0.26410620407211499</v>
      </c>
      <c r="EY389" s="63">
        <v>0.26268877871746499</v>
      </c>
      <c r="EZ389" s="63">
        <v>0.26112215242855202</v>
      </c>
      <c r="FA389" s="63">
        <v>0.25931137279733601</v>
      </c>
      <c r="FB389" s="63">
        <v>0.25739653907558002</v>
      </c>
      <c r="FC389" s="63">
        <v>0.25536616088521502</v>
      </c>
      <c r="FD389" s="63">
        <v>0.25331924703548198</v>
      </c>
      <c r="FE389" s="63">
        <v>0.25135436962771701</v>
      </c>
      <c r="FF389" s="63">
        <v>0.249381862124673</v>
      </c>
      <c r="FG389" s="63">
        <v>0.24755443081991599</v>
      </c>
      <c r="FH389" s="63">
        <v>0.24586844557427601</v>
      </c>
      <c r="FI389" s="63">
        <v>0.24443161796319299</v>
      </c>
      <c r="FJ389" s="63">
        <v>0.24308340333338599</v>
      </c>
      <c r="FK389" s="63">
        <v>0.24192631467701201</v>
      </c>
      <c r="FL389" s="63">
        <v>0.24089483111016499</v>
      </c>
      <c r="FM389" s="63">
        <v>0.23993083263168</v>
      </c>
      <c r="FN389" s="63">
        <v>0.239007317329193</v>
      </c>
      <c r="FO389" s="63">
        <v>0.23810568821340899</v>
      </c>
      <c r="FP389" s="63">
        <v>0.237115113229274</v>
      </c>
      <c r="FQ389" s="63">
        <v>0.23595024109438101</v>
      </c>
      <c r="FR389" s="63">
        <v>0.234669761268058</v>
      </c>
      <c r="FS389" s="63">
        <v>0.233277018142235</v>
      </c>
      <c r="FT389" s="63">
        <v>0.231703704210588</v>
      </c>
      <c r="FU389" s="63">
        <v>0.230094650752282</v>
      </c>
      <c r="FV389" s="63">
        <v>0.22856347486877299</v>
      </c>
      <c r="FW389" s="63">
        <v>0.22706382760482399</v>
      </c>
      <c r="FX389" s="63">
        <v>0.225686792121959</v>
      </c>
      <c r="FY389" s="63">
        <v>0.22448203736168101</v>
      </c>
      <c r="FZ389" s="63">
        <v>0.223315026713446</v>
      </c>
      <c r="GA389" s="63">
        <v>0.222221015708046</v>
      </c>
      <c r="GB389" s="63">
        <v>0.221303181397704</v>
      </c>
      <c r="GC389" s="63">
        <v>0.22045442517364799</v>
      </c>
      <c r="GD389" s="63">
        <v>0.21973734349354801</v>
      </c>
      <c r="GE389" s="63">
        <v>0.21908135807034401</v>
      </c>
      <c r="GF389" s="63">
        <v>0.21854338259550801</v>
      </c>
      <c r="GG389" s="63">
        <v>0.21804713237802101</v>
      </c>
      <c r="GH389" s="63">
        <v>0.217587604264212</v>
      </c>
      <c r="GI389" s="63">
        <v>0.217295758693344</v>
      </c>
      <c r="GJ389" s="63">
        <v>0.217156756339241</v>
      </c>
      <c r="GK389" s="63">
        <v>0.21693023867051001</v>
      </c>
      <c r="GL389" s="63">
        <v>0.21681400157598699</v>
      </c>
      <c r="GM389" s="63">
        <v>0.216715176087658</v>
      </c>
      <c r="GN389" s="63">
        <v>0.21643277302318201</v>
      </c>
      <c r="GO389" s="63">
        <v>0.21600493485163799</v>
      </c>
      <c r="GP389" s="63">
        <v>0.21535377573308701</v>
      </c>
      <c r="GQ389" s="63">
        <v>0.21445444734956401</v>
      </c>
      <c r="GR389" s="63">
        <v>0.21329541206913999</v>
      </c>
      <c r="GS389" s="63">
        <v>0.211954309245275</v>
      </c>
      <c r="GT389" s="63">
        <v>0.210444530747875</v>
      </c>
      <c r="GU389" s="63">
        <v>0.20891437588242101</v>
      </c>
      <c r="GV389" s="63">
        <v>0.20728449684035299</v>
      </c>
      <c r="GW389" s="63">
        <v>0.205711931106003</v>
      </c>
      <c r="GX389" s="63">
        <v>0.204111945074922</v>
      </c>
    </row>
    <row r="390" spans="1:206" customFormat="1">
      <c r="A390" s="181" t="s">
        <v>224</v>
      </c>
      <c r="B390" t="s">
        <v>3547</v>
      </c>
      <c r="C390" t="s">
        <v>3533</v>
      </c>
      <c r="D390" s="187" t="s">
        <v>3562</v>
      </c>
      <c r="E390" t="s">
        <v>1114</v>
      </c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>
        <v>0.45179308308265997</v>
      </c>
      <c r="BE390" s="63">
        <v>0.45345220369369299</v>
      </c>
      <c r="BF390" s="63">
        <v>0.45556064011042402</v>
      </c>
      <c r="BG390" s="63">
        <v>0.45826965666666603</v>
      </c>
      <c r="BH390" s="63">
        <v>0.45801649684849799</v>
      </c>
      <c r="BI390" s="63">
        <v>0.45690979177155</v>
      </c>
      <c r="BJ390" s="63">
        <v>0.455012774694525</v>
      </c>
      <c r="BK390" s="63">
        <v>0.45244374071304699</v>
      </c>
      <c r="BL390" s="63">
        <v>0.45201171555665498</v>
      </c>
      <c r="BM390" s="63">
        <v>0.451968915257003</v>
      </c>
      <c r="BN390" s="63">
        <v>0.45331201213811101</v>
      </c>
      <c r="BO390" s="63">
        <v>0.45480126466559401</v>
      </c>
      <c r="BP390" s="63">
        <v>0.45646350140945502</v>
      </c>
      <c r="BQ390" s="63">
        <v>0.45733489164350799</v>
      </c>
      <c r="BR390" s="63">
        <v>0.45832150403354299</v>
      </c>
      <c r="BS390" s="63">
        <v>0.45658261995131799</v>
      </c>
      <c r="BT390" s="63">
        <v>0.45611153108156</v>
      </c>
      <c r="BU390" s="63">
        <v>0.45700029095712003</v>
      </c>
      <c r="BV390" s="63">
        <v>0.45693877193837501</v>
      </c>
      <c r="BW390" s="63">
        <v>0.45670944424632298</v>
      </c>
      <c r="BX390" s="63">
        <v>0.455360863899336</v>
      </c>
      <c r="BY390" s="63">
        <v>0.45380996372552601</v>
      </c>
      <c r="BZ390" s="63">
        <v>0.45232349128923099</v>
      </c>
      <c r="CA390" s="63">
        <v>0.448671584889137</v>
      </c>
      <c r="CB390" s="63">
        <v>0.446815366511289</v>
      </c>
      <c r="CC390" s="63">
        <v>0.44326209897582802</v>
      </c>
      <c r="CD390" s="63">
        <v>0.440015999777777</v>
      </c>
      <c r="CE390" s="63">
        <v>0.43830256195315098</v>
      </c>
      <c r="CF390" s="63">
        <v>0.442586971666666</v>
      </c>
      <c r="CG390" s="63">
        <v>0.44617449002199899</v>
      </c>
      <c r="CH390" s="63">
        <v>0.44551783191751199</v>
      </c>
      <c r="CI390" s="63">
        <v>0.441014895884068</v>
      </c>
      <c r="CJ390" s="63">
        <v>0.43944180431749702</v>
      </c>
      <c r="CK390" s="63">
        <v>0.440307298895246</v>
      </c>
      <c r="CL390" s="63">
        <v>0.43727650401199403</v>
      </c>
      <c r="CM390" s="63">
        <v>0.43400810732545397</v>
      </c>
      <c r="CN390" s="63">
        <v>0.43205741360123201</v>
      </c>
      <c r="CO390" s="63">
        <v>0.43167231512542997</v>
      </c>
      <c r="CP390" s="63">
        <v>0.43094986291672599</v>
      </c>
      <c r="CQ390" s="63">
        <v>0.42841756504072398</v>
      </c>
      <c r="CR390" s="63">
        <v>0.42723585085631099</v>
      </c>
      <c r="CS390" s="63">
        <v>0.42866952618534598</v>
      </c>
      <c r="CT390" s="63">
        <v>0.42963837162364699</v>
      </c>
      <c r="CU390" s="63">
        <v>0.42789709963775002</v>
      </c>
      <c r="CV390" s="63">
        <v>0.43781799549897399</v>
      </c>
      <c r="CW390" s="63">
        <v>0.43795345172454803</v>
      </c>
      <c r="CX390" s="63">
        <v>0.41773390678917</v>
      </c>
      <c r="CY390" s="63">
        <v>0.41158585401459802</v>
      </c>
      <c r="CZ390" s="63">
        <v>0.41461180201937903</v>
      </c>
      <c r="DA390" s="63">
        <v>0.413027819653771</v>
      </c>
      <c r="DB390" s="63">
        <v>0.40964938333333301</v>
      </c>
      <c r="DC390" s="63">
        <v>0.41254308627977698</v>
      </c>
      <c r="DD390" s="63">
        <v>0.41272435496855098</v>
      </c>
      <c r="DE390" s="63">
        <v>0.414094500851101</v>
      </c>
      <c r="DF390" s="63">
        <v>0.41333955141344503</v>
      </c>
      <c r="DG390" s="63">
        <v>0.411835079923696</v>
      </c>
      <c r="DH390" s="63">
        <v>0.41181561338943201</v>
      </c>
      <c r="DI390" s="63">
        <v>0.40918658051332002</v>
      </c>
      <c r="DJ390" s="63">
        <v>0.40543794279046103</v>
      </c>
      <c r="DK390" s="63">
        <v>0.40510877909270798</v>
      </c>
      <c r="DL390" s="63">
        <v>0.40148641227507498</v>
      </c>
      <c r="DM390" s="63">
        <v>0.41186366020115101</v>
      </c>
      <c r="DN390" s="63">
        <v>0.40334437453585997</v>
      </c>
      <c r="DO390" s="63">
        <v>0.400040829182775</v>
      </c>
      <c r="DP390" s="63">
        <v>0.39005737879241298</v>
      </c>
      <c r="DQ390" s="63">
        <v>0.37827335746589702</v>
      </c>
      <c r="DR390" s="63">
        <v>0.37146770219550501</v>
      </c>
      <c r="DS390" s="63">
        <v>0.36851805393729897</v>
      </c>
      <c r="DT390" s="63">
        <v>0.36802616599717403</v>
      </c>
      <c r="DU390" s="63">
        <v>0.36586378380767298</v>
      </c>
      <c r="DV390" s="63">
        <v>0.40338412666898099</v>
      </c>
      <c r="DW390" s="63">
        <v>0.43913413449156802</v>
      </c>
      <c r="DX390" s="63">
        <v>0.43821937331327399</v>
      </c>
      <c r="DY390" s="63">
        <v>0.40749160763653502</v>
      </c>
      <c r="DZ390" s="63">
        <v>0.380370677249872</v>
      </c>
      <c r="EA390" s="63">
        <v>0.375902162950907</v>
      </c>
      <c r="EB390" s="63">
        <v>0.37601854596482498</v>
      </c>
      <c r="EC390" s="63">
        <v>0.375977750569152</v>
      </c>
      <c r="ED390" s="63">
        <v>0.37565130778498301</v>
      </c>
      <c r="EE390" s="63">
        <v>0.37500790793098998</v>
      </c>
      <c r="EF390" s="63">
        <v>0.37382912962232301</v>
      </c>
      <c r="EG390" s="63">
        <v>0.37235061220111398</v>
      </c>
      <c r="EH390" s="63">
        <v>0.37057059972991702</v>
      </c>
      <c r="EI390" s="63">
        <v>0.36849070932961298</v>
      </c>
      <c r="EJ390" s="63">
        <v>0.36661674927751597</v>
      </c>
      <c r="EK390" s="63">
        <v>0.36482706943860599</v>
      </c>
      <c r="EL390" s="63">
        <v>0.36346292999576701</v>
      </c>
      <c r="EM390" s="63">
        <v>0.362480443761516</v>
      </c>
      <c r="EN390" s="63">
        <v>0.36178935403590101</v>
      </c>
      <c r="EO390" s="63">
        <v>0.361304550049804</v>
      </c>
      <c r="EP390" s="63">
        <v>0.36088964062273998</v>
      </c>
      <c r="EQ390" s="63">
        <v>0.360250930227966</v>
      </c>
      <c r="ER390" s="63">
        <v>0.35950557843160402</v>
      </c>
      <c r="ES390" s="63">
        <v>0.35811318003457498</v>
      </c>
      <c r="ET390" s="63">
        <v>0.35637909336617901</v>
      </c>
      <c r="EU390" s="63">
        <v>0.35513904934127499</v>
      </c>
      <c r="EV390" s="63">
        <v>0.35400991583872699</v>
      </c>
      <c r="EW390" s="63">
        <v>0.35301589873574701</v>
      </c>
      <c r="EX390" s="63">
        <v>0.35226901904138003</v>
      </c>
      <c r="EY390" s="63">
        <v>0.35165989548719501</v>
      </c>
      <c r="EZ390" s="63">
        <v>0.351250667547228</v>
      </c>
      <c r="FA390" s="63">
        <v>0.35079476583272401</v>
      </c>
      <c r="FB390" s="63">
        <v>0.35028660687737001</v>
      </c>
      <c r="FC390" s="63">
        <v>0.349463142328447</v>
      </c>
      <c r="FD390" s="63">
        <v>0.34834121447049199</v>
      </c>
      <c r="FE390" s="63">
        <v>0.34686287020791201</v>
      </c>
      <c r="FF390" s="63">
        <v>0.34479807666844398</v>
      </c>
      <c r="FG390" s="63">
        <v>0.34235255656858599</v>
      </c>
      <c r="FH390" s="63">
        <v>0.33979362376157002</v>
      </c>
      <c r="FI390" s="63">
        <v>0.33734248322212301</v>
      </c>
      <c r="FJ390" s="63">
        <v>0.33482266454912801</v>
      </c>
      <c r="FK390" s="63">
        <v>0.33253858922080098</v>
      </c>
      <c r="FL390" s="63">
        <v>0.33045812319554901</v>
      </c>
      <c r="FM390" s="63">
        <v>0.32863028333199701</v>
      </c>
      <c r="FN390" s="63">
        <v>0.32711041309962102</v>
      </c>
      <c r="FO390" s="63">
        <v>0.32587278758402</v>
      </c>
      <c r="FP390" s="63">
        <v>0.32493659215304199</v>
      </c>
      <c r="FQ390" s="63">
        <v>0.324178548456103</v>
      </c>
      <c r="FR390" s="63">
        <v>0.32367666618774199</v>
      </c>
      <c r="FS390" s="63">
        <v>0.323301184427295</v>
      </c>
      <c r="FT390" s="63">
        <v>0.32271082377472998</v>
      </c>
      <c r="FU390" s="63">
        <v>0.32194506153920699</v>
      </c>
      <c r="FV390" s="63">
        <v>0.32090646571975801</v>
      </c>
      <c r="FW390" s="63">
        <v>0.31927965923122398</v>
      </c>
      <c r="FX390" s="63">
        <v>0.31732462869112599</v>
      </c>
      <c r="FY390" s="63">
        <v>0.31524539103766103</v>
      </c>
      <c r="FZ390" s="63">
        <v>0.31314850489338902</v>
      </c>
      <c r="GA390" s="63">
        <v>0.311100279811307</v>
      </c>
      <c r="GB390" s="63">
        <v>0.30935142551545303</v>
      </c>
      <c r="GC390" s="63">
        <v>0.30773649650532597</v>
      </c>
      <c r="GD390" s="63">
        <v>0.30629298403081701</v>
      </c>
      <c r="GE390" s="63">
        <v>0.30498536245160701</v>
      </c>
      <c r="GF390" s="63">
        <v>0.30370157976825501</v>
      </c>
      <c r="GG390" s="63">
        <v>0.30254343778321302</v>
      </c>
      <c r="GH390" s="63">
        <v>0.30154531605963802</v>
      </c>
      <c r="GI390" s="63">
        <v>0.30071325006034499</v>
      </c>
      <c r="GJ390" s="63">
        <v>0.30004213133944602</v>
      </c>
      <c r="GK390" s="63">
        <v>0.29932821154767703</v>
      </c>
      <c r="GL390" s="63">
        <v>0.298841707873717</v>
      </c>
      <c r="GM390" s="63">
        <v>0.298397821246498</v>
      </c>
      <c r="GN390" s="63">
        <v>0.29803966465591097</v>
      </c>
      <c r="GO390" s="63">
        <v>0.29788201110623203</v>
      </c>
      <c r="GP390" s="63">
        <v>0.29784459525228502</v>
      </c>
      <c r="GQ390" s="63">
        <v>0.29784382214629102</v>
      </c>
      <c r="GR390" s="63">
        <v>0.29788474439168799</v>
      </c>
      <c r="GS390" s="63">
        <v>0.29774106946453899</v>
      </c>
      <c r="GT390" s="63">
        <v>0.29722284775421498</v>
      </c>
      <c r="GU390" s="63">
        <v>0.29651858862486102</v>
      </c>
      <c r="GV390" s="63">
        <v>0.295389015608501</v>
      </c>
      <c r="GW390" s="63">
        <v>0.29402456871289501</v>
      </c>
      <c r="GX390" s="63">
        <v>0.29228654490352701</v>
      </c>
    </row>
    <row r="391" spans="1:206" customFormat="1">
      <c r="A391" s="181" t="s">
        <v>224</v>
      </c>
      <c r="B391" t="s">
        <v>3547</v>
      </c>
      <c r="C391" t="s">
        <v>3533</v>
      </c>
      <c r="D391" s="187" t="s">
        <v>3562</v>
      </c>
      <c r="E391" t="s">
        <v>1115</v>
      </c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>
        <v>0.56193617792325001</v>
      </c>
      <c r="BE391" s="63">
        <v>0.56755751874725202</v>
      </c>
      <c r="BF391" s="63">
        <v>0.57253249163755404</v>
      </c>
      <c r="BG391" s="63">
        <v>0.57791615737306801</v>
      </c>
      <c r="BH391" s="63">
        <v>0.577827199503546</v>
      </c>
      <c r="BI391" s="63">
        <v>0.57612421318877505</v>
      </c>
      <c r="BJ391" s="63">
        <v>0.57826415663238995</v>
      </c>
      <c r="BK391" s="63">
        <v>0.58002021165816298</v>
      </c>
      <c r="BL391" s="63">
        <v>0.57983563727040799</v>
      </c>
      <c r="BM391" s="63">
        <v>0.57713647470588203</v>
      </c>
      <c r="BN391" s="63">
        <v>0.57439958515543998</v>
      </c>
      <c r="BO391" s="63">
        <v>0.57316105290403996</v>
      </c>
      <c r="BP391" s="63">
        <v>0.57226634818840505</v>
      </c>
      <c r="BQ391" s="63">
        <v>0.57226078852803697</v>
      </c>
      <c r="BR391" s="63">
        <v>0.57550533386004499</v>
      </c>
      <c r="BS391" s="63">
        <v>0.57758219159041302</v>
      </c>
      <c r="BT391" s="63">
        <v>0.57866376522198704</v>
      </c>
      <c r="BU391" s="63">
        <v>0.58198490002070302</v>
      </c>
      <c r="BV391" s="63">
        <v>0.583426938353658</v>
      </c>
      <c r="BW391" s="63">
        <v>0.58324715506048297</v>
      </c>
      <c r="BX391" s="63">
        <v>0.58101014325910905</v>
      </c>
      <c r="BY391" s="63">
        <v>0.57714806973469301</v>
      </c>
      <c r="BZ391" s="63">
        <v>0.57405940111111098</v>
      </c>
      <c r="CA391" s="63">
        <v>0.56854309236328104</v>
      </c>
      <c r="CB391" s="63">
        <v>0.56463306407821201</v>
      </c>
      <c r="CC391" s="63">
        <v>0.55884577536804303</v>
      </c>
      <c r="CD391" s="63">
        <v>0.55198648755357105</v>
      </c>
      <c r="CE391" s="63">
        <v>0.54733308923497204</v>
      </c>
      <c r="CF391" s="63">
        <v>0.55407506918604599</v>
      </c>
      <c r="CG391" s="63">
        <v>0.564223859800285</v>
      </c>
      <c r="CH391" s="63">
        <v>0.56729468451653897</v>
      </c>
      <c r="CI391" s="63">
        <v>0.56100797061904695</v>
      </c>
      <c r="CJ391" s="63">
        <v>0.55711360508968599</v>
      </c>
      <c r="CK391" s="63">
        <v>0.558806101808622</v>
      </c>
      <c r="CL391" s="63">
        <v>0.55682442064711801</v>
      </c>
      <c r="CM391" s="63">
        <v>0.55292517745401704</v>
      </c>
      <c r="CN391" s="63">
        <v>0.54843716344155802</v>
      </c>
      <c r="CO391" s="63">
        <v>0.54782859186195798</v>
      </c>
      <c r="CP391" s="63">
        <v>0.54687773363440795</v>
      </c>
      <c r="CQ391" s="63">
        <v>0.54525144515346102</v>
      </c>
      <c r="CR391" s="63">
        <v>0.54366269390998501</v>
      </c>
      <c r="CS391" s="63">
        <v>0.54634146292433505</v>
      </c>
      <c r="CT391" s="63">
        <v>0.54769231379611005</v>
      </c>
      <c r="CU391" s="63">
        <v>0.54900604812623199</v>
      </c>
      <c r="CV391" s="63">
        <v>0.56915201924972003</v>
      </c>
      <c r="CW391" s="63">
        <v>0.57996230571710194</v>
      </c>
      <c r="CX391" s="63">
        <v>0.56097212520790996</v>
      </c>
      <c r="CY391" s="63">
        <v>0.54278431348430201</v>
      </c>
      <c r="CZ391" s="63">
        <v>0.53746227073927999</v>
      </c>
      <c r="DA391" s="63">
        <v>0.53115121645794305</v>
      </c>
      <c r="DB391" s="63">
        <v>0.52409456840416302</v>
      </c>
      <c r="DC391" s="63">
        <v>0.52594088754932899</v>
      </c>
      <c r="DD391" s="63">
        <v>0.52638953325026705</v>
      </c>
      <c r="DE391" s="63">
        <v>0.52901317142078197</v>
      </c>
      <c r="DF391" s="63">
        <v>0.52919400032902397</v>
      </c>
      <c r="DG391" s="63">
        <v>0.52818819247933801</v>
      </c>
      <c r="DH391" s="63">
        <v>0.52864971538765804</v>
      </c>
      <c r="DI391" s="63">
        <v>0.52550244808018498</v>
      </c>
      <c r="DJ391" s="63">
        <v>0.52077351910012604</v>
      </c>
      <c r="DK391" s="63">
        <v>0.52028950250682504</v>
      </c>
      <c r="DL391" s="63">
        <v>0.51511900193229898</v>
      </c>
      <c r="DM391" s="63">
        <v>0.53078755206859096</v>
      </c>
      <c r="DN391" s="63">
        <v>0.51515975543204795</v>
      </c>
      <c r="DO391" s="63">
        <v>0.50797750726940805</v>
      </c>
      <c r="DP391" s="63">
        <v>0.49208145113698798</v>
      </c>
      <c r="DQ391" s="63">
        <v>0.47325010292126901</v>
      </c>
      <c r="DR391" s="63">
        <v>0.45995576124793602</v>
      </c>
      <c r="DS391" s="63">
        <v>0.45332073022653702</v>
      </c>
      <c r="DT391" s="63">
        <v>0.45134194599449901</v>
      </c>
      <c r="DU391" s="63">
        <v>0.444947317660639</v>
      </c>
      <c r="DV391" s="63">
        <v>0.47743341689914898</v>
      </c>
      <c r="DW391" s="63">
        <v>0.53080379848247305</v>
      </c>
      <c r="DX391" s="63">
        <v>0.54041147435792503</v>
      </c>
      <c r="DY391" s="63">
        <v>0.49898436523589101</v>
      </c>
      <c r="DZ391" s="63">
        <v>0.45487603565837498</v>
      </c>
      <c r="EA391" s="63">
        <v>0.44739866099131598</v>
      </c>
      <c r="EB391" s="63">
        <v>0.445884311844574</v>
      </c>
      <c r="EC391" s="63">
        <v>0.44454319153925798</v>
      </c>
      <c r="ED391" s="63">
        <v>0.44386779111166802</v>
      </c>
      <c r="EE391" s="63">
        <v>0.443755907398098</v>
      </c>
      <c r="EF391" s="63">
        <v>0.44376543757171599</v>
      </c>
      <c r="EG391" s="63">
        <v>0.44386877625149501</v>
      </c>
      <c r="EH391" s="63">
        <v>0.444073495713255</v>
      </c>
      <c r="EI391" s="63">
        <v>0.443957771199889</v>
      </c>
      <c r="EJ391" s="63">
        <v>0.44378273114167999</v>
      </c>
      <c r="EK391" s="63">
        <v>0.44291864988098201</v>
      </c>
      <c r="EL391" s="63">
        <v>0.44168629783518698</v>
      </c>
      <c r="EM391" s="63">
        <v>0.44027474949669998</v>
      </c>
      <c r="EN391" s="63">
        <v>0.43855583932743297</v>
      </c>
      <c r="EO391" s="63">
        <v>0.43666278896377497</v>
      </c>
      <c r="EP391" s="63">
        <v>0.43528442492004299</v>
      </c>
      <c r="EQ391" s="63">
        <v>0.43414513283947398</v>
      </c>
      <c r="ER391" s="63">
        <v>0.43367824291339202</v>
      </c>
      <c r="ES391" s="63">
        <v>0.43360171840613598</v>
      </c>
      <c r="ET391" s="63">
        <v>0.43327547469191202</v>
      </c>
      <c r="EU391" s="63">
        <v>0.43308794349714602</v>
      </c>
      <c r="EV391" s="63">
        <v>0.43282531068240399</v>
      </c>
      <c r="EW391" s="63">
        <v>0.43273894713479499</v>
      </c>
      <c r="EX391" s="63">
        <v>0.43224433095000803</v>
      </c>
      <c r="EY391" s="63">
        <v>0.43198489727235601</v>
      </c>
      <c r="EZ391" s="63">
        <v>0.43241469298490398</v>
      </c>
      <c r="FA391" s="63">
        <v>0.43277658816163</v>
      </c>
      <c r="FB391" s="63">
        <v>0.43345126034852699</v>
      </c>
      <c r="FC391" s="63">
        <v>0.434047819585413</v>
      </c>
      <c r="FD391" s="63">
        <v>0.43497754350950701</v>
      </c>
      <c r="FE391" s="63">
        <v>0.43624171219942798</v>
      </c>
      <c r="FF391" s="63">
        <v>0.43747362498679498</v>
      </c>
      <c r="FG391" s="63">
        <v>0.43829742080592199</v>
      </c>
      <c r="FH391" s="63">
        <v>0.43864284600665898</v>
      </c>
      <c r="FI391" s="63">
        <v>0.43869981592892898</v>
      </c>
      <c r="FJ391" s="63">
        <v>0.437978376696742</v>
      </c>
      <c r="FK391" s="63">
        <v>0.43663353935194499</v>
      </c>
      <c r="FL391" s="63">
        <v>0.43479785521329101</v>
      </c>
      <c r="FM391" s="63">
        <v>0.432793048293518</v>
      </c>
      <c r="FN391" s="63">
        <v>0.43075582274033403</v>
      </c>
      <c r="FO391" s="63">
        <v>0.42862723787675799</v>
      </c>
      <c r="FP391" s="63">
        <v>0.426816569280698</v>
      </c>
      <c r="FQ391" s="63">
        <v>0.42514407487608802</v>
      </c>
      <c r="FR391" s="63">
        <v>0.42393978362742502</v>
      </c>
      <c r="FS391" s="63">
        <v>0.42317048350637898</v>
      </c>
      <c r="FT391" s="63">
        <v>0.42256538608012301</v>
      </c>
      <c r="FU391" s="63">
        <v>0.42234478582969098</v>
      </c>
      <c r="FV391" s="63">
        <v>0.42264375069184201</v>
      </c>
      <c r="FW391" s="63">
        <v>0.422897638116292</v>
      </c>
      <c r="FX391" s="63">
        <v>0.42332605462209</v>
      </c>
      <c r="FY391" s="63">
        <v>0.42376856390622802</v>
      </c>
      <c r="FZ391" s="63">
        <v>0.42392292221765199</v>
      </c>
      <c r="GA391" s="63">
        <v>0.423366315823275</v>
      </c>
      <c r="GB391" s="63">
        <v>0.42225747773595401</v>
      </c>
      <c r="GC391" s="63">
        <v>0.42059268920187898</v>
      </c>
      <c r="GD391" s="63">
        <v>0.41855650922763699</v>
      </c>
      <c r="GE391" s="63">
        <v>0.41672282035428798</v>
      </c>
      <c r="GF391" s="63">
        <v>0.41487782541958501</v>
      </c>
      <c r="GG391" s="63">
        <v>0.41321093744020898</v>
      </c>
      <c r="GH391" s="63">
        <v>0.41172777088954299</v>
      </c>
      <c r="GI391" s="63">
        <v>0.41024790048321302</v>
      </c>
      <c r="GJ391" s="63">
        <v>0.40887821427545601</v>
      </c>
      <c r="GK391" s="63">
        <v>0.40727406199342098</v>
      </c>
      <c r="GL391" s="63">
        <v>0.406062886633139</v>
      </c>
      <c r="GM391" s="63">
        <v>0.40488936596873298</v>
      </c>
      <c r="GN391" s="63">
        <v>0.40396487144605903</v>
      </c>
      <c r="GO391" s="63">
        <v>0.40315049896018001</v>
      </c>
      <c r="GP391" s="63">
        <v>0.40266926451893298</v>
      </c>
      <c r="GQ391" s="63">
        <v>0.40202663215123402</v>
      </c>
      <c r="GR391" s="63">
        <v>0.40137564861012498</v>
      </c>
      <c r="GS391" s="63">
        <v>0.40099030954797799</v>
      </c>
      <c r="GT391" s="63">
        <v>0.40059387069143798</v>
      </c>
      <c r="GU391" s="63">
        <v>0.40033242878533698</v>
      </c>
      <c r="GV391" s="63">
        <v>0.40015520919795999</v>
      </c>
      <c r="GW391" s="63">
        <v>0.40033111427361801</v>
      </c>
      <c r="GX391" s="63">
        <v>0.40007745957707502</v>
      </c>
    </row>
    <row r="392" spans="1:206" customFormat="1">
      <c r="A392" s="181" t="s">
        <v>224</v>
      </c>
      <c r="B392" t="s">
        <v>3547</v>
      </c>
      <c r="C392" t="s">
        <v>3533</v>
      </c>
      <c r="D392" s="187" t="s">
        <v>3562</v>
      </c>
      <c r="E392" t="s">
        <v>1116</v>
      </c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>
        <v>2.9067115158618501E-2</v>
      </c>
      <c r="BE392" s="63">
        <v>2.77315614111041E-2</v>
      </c>
      <c r="BF392" s="63">
        <v>2.6150049673827499E-2</v>
      </c>
      <c r="BG392" s="63">
        <v>2.5129803363153999E-2</v>
      </c>
      <c r="BH392" s="63">
        <v>2.4186978727786999E-2</v>
      </c>
      <c r="BI392" s="63">
        <v>2.3209005914805601E-2</v>
      </c>
      <c r="BJ392" s="63">
        <v>2.2398338976787901E-2</v>
      </c>
      <c r="BK392" s="63">
        <v>2.1646999166675299E-2</v>
      </c>
      <c r="BL392" s="63">
        <v>2.08698847361534E-2</v>
      </c>
      <c r="BM392" s="63">
        <v>2.7386305459761898E-2</v>
      </c>
      <c r="BN392" s="63">
        <v>3.2699727253007897E-2</v>
      </c>
      <c r="BO392" s="63">
        <v>2.5606277728642799E-2</v>
      </c>
      <c r="BP392" s="63">
        <v>1.87649979082758E-2</v>
      </c>
      <c r="BQ392" s="63">
        <v>1.8126432160077002E-2</v>
      </c>
      <c r="BR392" s="63">
        <v>1.7348048618758698E-2</v>
      </c>
      <c r="BS392" s="63">
        <v>1.7731904987436601E-2</v>
      </c>
      <c r="BT392" s="63">
        <v>1.6625018404715499E-2</v>
      </c>
      <c r="BU392" s="63">
        <v>1.5987812328814799E-2</v>
      </c>
      <c r="BV392" s="63">
        <v>1.49711123160045E-2</v>
      </c>
      <c r="BW392" s="63">
        <v>1.44945782739708E-2</v>
      </c>
      <c r="BX392" s="63">
        <v>1.43079360779016E-2</v>
      </c>
      <c r="BY392" s="63">
        <v>1.46074164646076E-2</v>
      </c>
      <c r="BZ392" s="63">
        <v>1.30724045661772E-2</v>
      </c>
      <c r="CA392" s="63">
        <v>1.25704420465066E-2</v>
      </c>
      <c r="CB392" s="63">
        <v>1.21490346318251E-2</v>
      </c>
      <c r="CC392" s="63">
        <v>1.1911024961322601E-2</v>
      </c>
      <c r="CD392" s="63">
        <v>1.1383066276078499E-2</v>
      </c>
      <c r="CE392" s="63">
        <v>1.08974343135405E-2</v>
      </c>
      <c r="CF392" s="63">
        <v>1.05631059476794E-2</v>
      </c>
      <c r="CG392" s="63">
        <v>1.0177954611429601E-2</v>
      </c>
      <c r="CH392" s="63">
        <v>9.7813195982742792E-3</v>
      </c>
      <c r="CI392" s="63">
        <v>9.3663080494818408E-3</v>
      </c>
      <c r="CJ392" s="63">
        <v>8.9819232830279701E-3</v>
      </c>
      <c r="CK392" s="63">
        <v>8.5614262054448005E-3</v>
      </c>
      <c r="CL392" s="63">
        <v>8.2767831082557995E-3</v>
      </c>
      <c r="CM392" s="63">
        <v>7.9874797887614698E-3</v>
      </c>
      <c r="CN392" s="63">
        <v>7.6394009032619802E-3</v>
      </c>
      <c r="CO392" s="63">
        <v>7.3542044967731699E-3</v>
      </c>
      <c r="CP392" s="63">
        <v>7.0653257651751801E-3</v>
      </c>
      <c r="CQ392" s="63">
        <v>6.7944353766813698E-3</v>
      </c>
      <c r="CR392" s="63">
        <v>6.5298944598101696E-3</v>
      </c>
      <c r="CS392" s="63">
        <v>6.3738072790145801E-3</v>
      </c>
      <c r="CT392" s="63">
        <v>6.0455761409818403E-3</v>
      </c>
      <c r="CU392" s="63">
        <v>5.8557189910696302E-3</v>
      </c>
      <c r="CV392" s="63">
        <v>5.6670209412960802E-3</v>
      </c>
      <c r="CW392" s="63">
        <v>5.5527622858374997E-3</v>
      </c>
      <c r="CX392" s="63">
        <v>5.3506011542708001E-3</v>
      </c>
      <c r="CY392" s="63">
        <v>5.1309987551882603E-3</v>
      </c>
      <c r="CZ392" s="63">
        <v>4.9123379089525496E-3</v>
      </c>
      <c r="DA392" s="63">
        <v>4.6557910113346696E-3</v>
      </c>
      <c r="DB392" s="63">
        <v>4.40583572968251E-3</v>
      </c>
      <c r="DC392" s="63">
        <v>4.17201449556344E-3</v>
      </c>
      <c r="DD392" s="63">
        <v>3.9425860566412799E-3</v>
      </c>
      <c r="DE392" s="63">
        <v>3.6767389652300701E-3</v>
      </c>
      <c r="DF392" s="63">
        <v>3.5395201298050699E-3</v>
      </c>
      <c r="DG392" s="63">
        <v>3.27243832449356E-3</v>
      </c>
      <c r="DH392" s="63">
        <v>3.0363601699842499E-3</v>
      </c>
      <c r="DI392" s="63">
        <v>2.8447501816211201E-3</v>
      </c>
      <c r="DJ392" s="63">
        <v>2.73416509409425E-3</v>
      </c>
      <c r="DK392" s="63">
        <v>2.48004511106185E-3</v>
      </c>
      <c r="DL392" s="63">
        <v>2.3078339769168799E-3</v>
      </c>
      <c r="DM392" s="63">
        <v>2.1465433890546799E-3</v>
      </c>
      <c r="DN392" s="63">
        <v>2.02051112955379E-3</v>
      </c>
      <c r="DO392" s="63">
        <v>1.9031836094165E-3</v>
      </c>
      <c r="DP392" s="63">
        <v>1.76723096757988E-3</v>
      </c>
      <c r="DQ392" s="63">
        <v>1.6489620065275499E-3</v>
      </c>
      <c r="DR392" s="63">
        <v>1.5326644243574901E-3</v>
      </c>
      <c r="DS392" s="63">
        <v>1.40552632242908E-3</v>
      </c>
      <c r="DT392" s="63">
        <v>1.3272731285683601E-3</v>
      </c>
      <c r="DU392" s="63">
        <v>1.25943270099121E-3</v>
      </c>
      <c r="DV392" s="63">
        <v>1.2009539097923799E-3</v>
      </c>
      <c r="DW392" s="63">
        <v>1.16756743776065E-3</v>
      </c>
      <c r="DX392" s="63">
        <v>1.20827764280849E-3</v>
      </c>
      <c r="DY392" s="63">
        <v>1.19984618933303E-3</v>
      </c>
      <c r="DZ392" s="63">
        <v>1.1645151108380201E-3</v>
      </c>
      <c r="EA392" s="63">
        <v>1.1363608487328599E-3</v>
      </c>
      <c r="EB392" s="63">
        <v>1.1010020907874E-3</v>
      </c>
      <c r="EC392" s="63">
        <v>1.0650442490894999E-3</v>
      </c>
      <c r="ED392" s="63">
        <v>1.03241671535442E-3</v>
      </c>
      <c r="EE392" s="63">
        <v>1.00084044923986E-3</v>
      </c>
      <c r="EF392" s="63">
        <v>9.7074027763354505E-4</v>
      </c>
      <c r="EG392" s="63">
        <v>9.4050128771607097E-4</v>
      </c>
      <c r="EH392" s="63">
        <v>9.1191952428857997E-4</v>
      </c>
      <c r="EI392" s="63">
        <v>8.8493215500139502E-4</v>
      </c>
      <c r="EJ392" s="63">
        <v>8.5791069893914498E-4</v>
      </c>
      <c r="EK392" s="63">
        <v>8.32361602566941E-4</v>
      </c>
      <c r="EL392" s="63">
        <v>8.0721443285110695E-4</v>
      </c>
      <c r="EM392" s="63">
        <v>7.8302587487043902E-4</v>
      </c>
      <c r="EN392" s="63">
        <v>7.5871617665624095E-4</v>
      </c>
      <c r="EO392" s="63">
        <v>7.3601570097887902E-4</v>
      </c>
      <c r="EP392" s="63">
        <v>7.1376117615247904E-4</v>
      </c>
      <c r="EQ392" s="63">
        <v>6.91697758795414E-4</v>
      </c>
      <c r="ER392" s="63">
        <v>6.7048221309150497E-4</v>
      </c>
      <c r="ES392" s="63">
        <v>6.5094345563749395E-4</v>
      </c>
      <c r="ET392" s="63">
        <v>6.3193048447645597E-4</v>
      </c>
      <c r="EU392" s="63">
        <v>6.1470067965434597E-4</v>
      </c>
      <c r="EV392" s="63">
        <v>5.9782217136643701E-4</v>
      </c>
      <c r="EW392" s="63">
        <v>5.8267794820613804E-4</v>
      </c>
      <c r="EX392" s="63">
        <v>5.6845832912151496E-4</v>
      </c>
      <c r="EY392" s="63">
        <v>5.5438733764280395E-4</v>
      </c>
      <c r="EZ392" s="63">
        <v>5.4123493962664898E-4</v>
      </c>
      <c r="FA392" s="63">
        <v>5.2935280739534695E-4</v>
      </c>
      <c r="FB392" s="63">
        <v>5.1800814652093398E-4</v>
      </c>
      <c r="FC392" s="63">
        <v>5.0656448234039596E-4</v>
      </c>
      <c r="FD392" s="63">
        <v>4.9587189982999095E-4</v>
      </c>
      <c r="FE392" s="63">
        <v>4.8574166172477099E-4</v>
      </c>
      <c r="FF392" s="63">
        <v>4.7582668128598601E-4</v>
      </c>
      <c r="FG392" s="63">
        <v>4.65451483073431E-4</v>
      </c>
      <c r="FH392" s="63">
        <v>4.5553583131124897E-4</v>
      </c>
      <c r="FI392" s="63">
        <v>4.4657846186545701E-4</v>
      </c>
      <c r="FJ392" s="63">
        <v>4.3792961639598302E-4</v>
      </c>
      <c r="FK392" s="63">
        <v>4.2870942406197899E-4</v>
      </c>
      <c r="FL392" s="63">
        <v>4.2023830479152798E-4</v>
      </c>
      <c r="FM392" s="63">
        <v>4.11394787097272E-4</v>
      </c>
      <c r="FN392" s="63">
        <v>4.0297333393666699E-4</v>
      </c>
      <c r="FO392" s="63">
        <v>3.9423796761260601E-4</v>
      </c>
      <c r="FP392" s="63">
        <v>3.8627253193585501E-4</v>
      </c>
      <c r="FQ392" s="63">
        <v>3.78802843141209E-4</v>
      </c>
      <c r="FR392" s="63">
        <v>3.7152938794411699E-4</v>
      </c>
      <c r="FS392" s="63">
        <v>3.64456485827787E-4</v>
      </c>
      <c r="FT392" s="63">
        <v>3.5735760729159899E-4</v>
      </c>
      <c r="FU392" s="63">
        <v>3.5083049984986202E-4</v>
      </c>
      <c r="FV392" s="63">
        <v>3.44448713576522E-4</v>
      </c>
      <c r="FW392" s="63">
        <v>3.38297995594977E-4</v>
      </c>
      <c r="FX392" s="63">
        <v>3.3239119075224898E-4</v>
      </c>
      <c r="FY392" s="63">
        <v>3.2652131477877003E-4</v>
      </c>
      <c r="FZ392" s="63">
        <v>3.2095578830836199E-4</v>
      </c>
      <c r="GA392" s="63">
        <v>3.1552665102869498E-4</v>
      </c>
      <c r="GB392" s="63">
        <v>3.1061560213017502E-4</v>
      </c>
      <c r="GC392" s="63">
        <v>3.05863331384493E-4</v>
      </c>
      <c r="GD392" s="63">
        <v>3.0131714952526099E-4</v>
      </c>
      <c r="GE392" s="63">
        <v>2.9695790121441102E-4</v>
      </c>
      <c r="GF392" s="63">
        <v>2.9281374580294501E-4</v>
      </c>
      <c r="GG392" s="63">
        <v>2.8864663268169798E-4</v>
      </c>
      <c r="GH392" s="63">
        <v>2.8471597162598702E-4</v>
      </c>
      <c r="GI392" s="63">
        <v>2.8089901279825598E-4</v>
      </c>
      <c r="GJ392" s="63">
        <v>2.7715598837766201E-4</v>
      </c>
      <c r="GK392" s="63">
        <v>2.7369705284628398E-4</v>
      </c>
      <c r="GL392" s="63">
        <v>2.7017044330408801E-4</v>
      </c>
      <c r="GM392" s="63">
        <v>2.66825465190043E-4</v>
      </c>
      <c r="GN392" s="63">
        <v>2.6355954152220399E-4</v>
      </c>
      <c r="GO392" s="63">
        <v>2.6019209953226499E-4</v>
      </c>
      <c r="GP392" s="63">
        <v>2.5705590104638698E-4</v>
      </c>
      <c r="GQ392" s="63">
        <v>2.5354453477050698E-4</v>
      </c>
      <c r="GR392" s="63">
        <v>2.5032985297924299E-4</v>
      </c>
      <c r="GS392" s="63">
        <v>2.4697637687904603E-4</v>
      </c>
      <c r="GT392" s="63">
        <v>2.43453413525987E-4</v>
      </c>
      <c r="GU392" s="63">
        <v>2.4046482478073399E-4</v>
      </c>
      <c r="GV392" s="63">
        <v>2.37173935028915E-4</v>
      </c>
      <c r="GW392" s="63">
        <v>2.3403161767932099E-4</v>
      </c>
      <c r="GX392" s="63">
        <v>2.3101483590787399E-4</v>
      </c>
    </row>
    <row r="393" spans="1:206" customFormat="1">
      <c r="A393" s="181" t="s">
        <v>224</v>
      </c>
      <c r="B393" t="s">
        <v>3547</v>
      </c>
      <c r="C393" t="s">
        <v>3533</v>
      </c>
      <c r="D393" s="187" t="s">
        <v>3562</v>
      </c>
      <c r="E393" t="s">
        <v>1117</v>
      </c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>
        <v>7.5288599843926296E-3</v>
      </c>
      <c r="BE393" s="63">
        <v>7.3288778058561597E-3</v>
      </c>
      <c r="BF393" s="63">
        <v>6.79112838795334E-3</v>
      </c>
      <c r="BG393" s="63">
        <v>7.1272435222893499E-3</v>
      </c>
      <c r="BH393" s="63">
        <v>6.3043285779425104E-3</v>
      </c>
      <c r="BI393" s="63">
        <v>6.0449419373260196E-3</v>
      </c>
      <c r="BJ393" s="63">
        <v>5.8587954654226396E-3</v>
      </c>
      <c r="BK393" s="63">
        <v>5.7254415398837197E-3</v>
      </c>
      <c r="BL393" s="63">
        <v>5.6353057116559401E-3</v>
      </c>
      <c r="BM393" s="63">
        <v>7.3428343532595999E-3</v>
      </c>
      <c r="BN393" s="63">
        <v>9.1215760143625608E-3</v>
      </c>
      <c r="BO393" s="63">
        <v>7.1027404207740803E-3</v>
      </c>
      <c r="BP393" s="63">
        <v>4.8949785544934298E-3</v>
      </c>
      <c r="BQ393" s="63">
        <v>4.7647262987066804E-3</v>
      </c>
      <c r="BR393" s="63">
        <v>4.5593026674442096E-3</v>
      </c>
      <c r="BS393" s="63">
        <v>4.7833063932607297E-3</v>
      </c>
      <c r="BT393" s="63">
        <v>4.5284068619933096E-3</v>
      </c>
      <c r="BU393" s="63">
        <v>4.37308259805039E-3</v>
      </c>
      <c r="BV393" s="63">
        <v>4.1410562189989298E-3</v>
      </c>
      <c r="BW393" s="63">
        <v>4.0670802754100201E-3</v>
      </c>
      <c r="BX393" s="63">
        <v>4.2007434762400698E-3</v>
      </c>
      <c r="BY393" s="63">
        <v>4.2881734352419E-3</v>
      </c>
      <c r="BZ393" s="63">
        <v>3.7911386381181199E-3</v>
      </c>
      <c r="CA393" s="63">
        <v>3.63936332134367E-3</v>
      </c>
      <c r="CB393" s="63">
        <v>3.5090144384886798E-3</v>
      </c>
      <c r="CC393" s="63">
        <v>3.42521222266298E-3</v>
      </c>
      <c r="CD393" s="63">
        <v>3.3178598677047299E-3</v>
      </c>
      <c r="CE393" s="63">
        <v>3.0941642507524101E-3</v>
      </c>
      <c r="CF393" s="63">
        <v>2.9516397888005399E-3</v>
      </c>
      <c r="CG393" s="63">
        <v>2.8394148603725902E-3</v>
      </c>
      <c r="CH393" s="63">
        <v>2.73597896078663E-3</v>
      </c>
      <c r="CI393" s="63">
        <v>2.69112085564524E-3</v>
      </c>
      <c r="CJ393" s="63">
        <v>2.6505681117768502E-3</v>
      </c>
      <c r="CK393" s="63">
        <v>2.5794523963624501E-3</v>
      </c>
      <c r="CL393" s="63">
        <v>2.5412407935102499E-3</v>
      </c>
      <c r="CM393" s="63">
        <v>2.4909394441474399E-3</v>
      </c>
      <c r="CN393" s="63">
        <v>2.3933603728333499E-3</v>
      </c>
      <c r="CO393" s="63">
        <v>2.3042541039023702E-3</v>
      </c>
      <c r="CP393" s="63">
        <v>2.19791857338626E-3</v>
      </c>
      <c r="CQ393" s="63">
        <v>2.1166519451209301E-3</v>
      </c>
      <c r="CR393" s="63">
        <v>2.0287607834043298E-3</v>
      </c>
      <c r="CS393" s="63">
        <v>2.0288182785397802E-3</v>
      </c>
      <c r="CT393" s="63">
        <v>1.88306600501353E-3</v>
      </c>
      <c r="CU393" s="63">
        <v>1.8270566907044299E-3</v>
      </c>
      <c r="CV393" s="63">
        <v>1.78230463989192E-3</v>
      </c>
      <c r="CW393" s="63">
        <v>1.74583036702658E-3</v>
      </c>
      <c r="CX393" s="63">
        <v>1.71117580885492E-3</v>
      </c>
      <c r="CY393" s="63">
        <v>1.6509182146296601E-3</v>
      </c>
      <c r="CZ393" s="63">
        <v>1.5606243917103801E-3</v>
      </c>
      <c r="DA393" s="63">
        <v>1.48707299499095E-3</v>
      </c>
      <c r="DB393" s="63">
        <v>1.38898666807094E-3</v>
      </c>
      <c r="DC393" s="63">
        <v>1.31636627192401E-3</v>
      </c>
      <c r="DD393" s="63">
        <v>1.2676120280235099E-3</v>
      </c>
      <c r="DE393" s="63">
        <v>1.1966317824693401E-3</v>
      </c>
      <c r="DF393" s="63">
        <v>1.1962602080008899E-3</v>
      </c>
      <c r="DG393" s="63">
        <v>1.1060214713707901E-3</v>
      </c>
      <c r="DH393" s="63">
        <v>1.0303873275167099E-3</v>
      </c>
      <c r="DI393" s="63">
        <v>9.8573199779298896E-4</v>
      </c>
      <c r="DJ393" s="63">
        <v>9.98056768628304E-4</v>
      </c>
      <c r="DK393" s="63">
        <v>8.7899029591342003E-4</v>
      </c>
      <c r="DL393" s="63">
        <v>8.2457136433563996E-4</v>
      </c>
      <c r="DM393" s="63">
        <v>7.6476658720775004E-4</v>
      </c>
      <c r="DN393" s="63">
        <v>7.24565441301511E-4</v>
      </c>
      <c r="DO393" s="63">
        <v>6.7633217343676503E-4</v>
      </c>
      <c r="DP393" s="63">
        <v>6.3895291159693697E-4</v>
      </c>
      <c r="DQ393" s="63">
        <v>5.9916103707255495E-4</v>
      </c>
      <c r="DR393" s="63">
        <v>5.6057777908289697E-4</v>
      </c>
      <c r="DS393" s="63">
        <v>5.1784504956288197E-4</v>
      </c>
      <c r="DT393" s="63">
        <v>4.9437934966090405E-4</v>
      </c>
      <c r="DU393" s="63">
        <v>4.7298107337444799E-4</v>
      </c>
      <c r="DV393" s="63">
        <v>4.58016963274728E-4</v>
      </c>
      <c r="DW393" s="63">
        <v>4.3822320841189599E-4</v>
      </c>
      <c r="DX393" s="63">
        <v>4.37286738649483E-4</v>
      </c>
      <c r="DY393" s="63">
        <v>4.1727927009596702E-4</v>
      </c>
      <c r="DZ393" s="63">
        <v>4.0351525632432701E-4</v>
      </c>
      <c r="EA393" s="63">
        <v>3.9300781667680101E-4</v>
      </c>
      <c r="EB393" s="63">
        <v>3.8294271694788902E-4</v>
      </c>
      <c r="EC393" s="63">
        <v>3.7397693340560101E-4</v>
      </c>
      <c r="ED393" s="63">
        <v>3.6603330641058097E-4</v>
      </c>
      <c r="EE393" s="63">
        <v>3.57591365405677E-4</v>
      </c>
      <c r="EF393" s="63">
        <v>3.4890431922473901E-4</v>
      </c>
      <c r="EG393" s="63">
        <v>3.3944543576755302E-4</v>
      </c>
      <c r="EH393" s="63">
        <v>3.3014972655181601E-4</v>
      </c>
      <c r="EI393" s="63">
        <v>3.21475893320591E-4</v>
      </c>
      <c r="EJ393" s="63">
        <v>3.1286196686660501E-4</v>
      </c>
      <c r="EK393" s="63">
        <v>3.0466032285692099E-4</v>
      </c>
      <c r="EL393" s="63">
        <v>2.9658168043489498E-4</v>
      </c>
      <c r="EM393" s="63">
        <v>2.8880793697788902E-4</v>
      </c>
      <c r="EN393" s="63">
        <v>2.8115583337164101E-4</v>
      </c>
      <c r="EO393" s="63">
        <v>2.7391058857604498E-4</v>
      </c>
      <c r="EP393" s="63">
        <v>2.6675830041798701E-4</v>
      </c>
      <c r="EQ393" s="63">
        <v>2.5974281318069502E-4</v>
      </c>
      <c r="ER393" s="63">
        <v>2.5294280035152001E-4</v>
      </c>
      <c r="ES393" s="63">
        <v>2.4640380249349501E-4</v>
      </c>
      <c r="ET393" s="63">
        <v>2.3997348061279499E-4</v>
      </c>
      <c r="EU393" s="63">
        <v>2.33946694881554E-4</v>
      </c>
      <c r="EV393" s="63">
        <v>2.2786686482600599E-4</v>
      </c>
      <c r="EW393" s="63">
        <v>2.2230727110695401E-4</v>
      </c>
      <c r="EX393" s="63">
        <v>2.1703754470778799E-4</v>
      </c>
      <c r="EY393" s="63">
        <v>2.1174838223546099E-4</v>
      </c>
      <c r="EZ393" s="63">
        <v>2.06715850636562E-4</v>
      </c>
      <c r="FA393" s="63">
        <v>2.0202099761289E-4</v>
      </c>
      <c r="FB393" s="63">
        <v>1.9749741124397999E-4</v>
      </c>
      <c r="FC393" s="63">
        <v>1.9306422991950499E-4</v>
      </c>
      <c r="FD393" s="63">
        <v>1.8892417732573801E-4</v>
      </c>
      <c r="FE393" s="63">
        <v>1.8500429021103501E-4</v>
      </c>
      <c r="FF393" s="63">
        <v>1.8133448546418701E-4</v>
      </c>
      <c r="FG393" s="63">
        <v>1.77668211237412E-4</v>
      </c>
      <c r="FH393" s="63">
        <v>1.7416018469290599E-4</v>
      </c>
      <c r="FI393" s="63">
        <v>1.71076501574128E-4</v>
      </c>
      <c r="FJ393" s="63">
        <v>1.6813381202707701E-4</v>
      </c>
      <c r="FK393" s="63">
        <v>1.65121255054418E-4</v>
      </c>
      <c r="FL393" s="63">
        <v>1.6238885646858899E-4</v>
      </c>
      <c r="FM393" s="63">
        <v>1.59544343437388E-4</v>
      </c>
      <c r="FN393" s="63">
        <v>1.56845101573413E-4</v>
      </c>
      <c r="FO393" s="63">
        <v>1.5406527677695199E-4</v>
      </c>
      <c r="FP393" s="63">
        <v>1.5140149491420899E-4</v>
      </c>
      <c r="FQ393" s="63">
        <v>1.4878916571190099E-4</v>
      </c>
      <c r="FR393" s="63">
        <v>1.46213665018876E-4</v>
      </c>
      <c r="FS393" s="63">
        <v>1.43702655128769E-4</v>
      </c>
      <c r="FT393" s="63">
        <v>1.41144581047295E-4</v>
      </c>
      <c r="FU393" s="63">
        <v>1.3874501434443101E-4</v>
      </c>
      <c r="FV393" s="63">
        <v>1.364057298554E-4</v>
      </c>
      <c r="FW393" s="63">
        <v>1.3410141998869399E-4</v>
      </c>
      <c r="FX393" s="63">
        <v>1.3185671680986E-4</v>
      </c>
      <c r="FY393" s="63">
        <v>1.2958867004241601E-4</v>
      </c>
      <c r="FZ393" s="63">
        <v>1.2738623263410599E-4</v>
      </c>
      <c r="GA393" s="63">
        <v>1.2521786431575599E-4</v>
      </c>
      <c r="GB393" s="63">
        <v>1.23209503838154E-4</v>
      </c>
      <c r="GC393" s="63">
        <v>1.21250070350444E-4</v>
      </c>
      <c r="GD393" s="63">
        <v>1.1931277933909999E-4</v>
      </c>
      <c r="GE393" s="63">
        <v>1.17505737713317E-4</v>
      </c>
      <c r="GF393" s="63">
        <v>1.15718951181439E-4</v>
      </c>
      <c r="GG393" s="63">
        <v>1.1393795085137E-4</v>
      </c>
      <c r="GH393" s="63">
        <v>1.12288971205909E-4</v>
      </c>
      <c r="GI393" s="63">
        <v>1.10713037245015E-4</v>
      </c>
      <c r="GJ393" s="63">
        <v>1.09128456946552E-4</v>
      </c>
      <c r="GK393" s="63">
        <v>1.07661889089216E-4</v>
      </c>
      <c r="GL393" s="63">
        <v>1.06221080551609E-4</v>
      </c>
      <c r="GM393" s="63">
        <v>1.04830763807549E-4</v>
      </c>
      <c r="GN393" s="63">
        <v>1.03495389712657E-4</v>
      </c>
      <c r="GO393" s="63">
        <v>1.02130712355223E-4</v>
      </c>
      <c r="GP393" s="63">
        <v>1.0089717386361799E-4</v>
      </c>
      <c r="GQ393" s="63">
        <v>9.9557278003966496E-5</v>
      </c>
      <c r="GR393" s="63">
        <v>9.8332417649682599E-5</v>
      </c>
      <c r="GS393" s="63">
        <v>9.7066378780960599E-5</v>
      </c>
      <c r="GT393" s="63">
        <v>9.5771477880278902E-5</v>
      </c>
      <c r="GU393" s="63">
        <v>9.4619024460949701E-5</v>
      </c>
      <c r="GV393" s="63">
        <v>9.3351029207394202E-5</v>
      </c>
      <c r="GW393" s="63">
        <v>9.21358520187959E-5</v>
      </c>
      <c r="GX393" s="63">
        <v>9.0932081745320504E-5</v>
      </c>
    </row>
    <row r="394" spans="1:206" customFormat="1">
      <c r="A394" s="181" t="s">
        <v>224</v>
      </c>
      <c r="B394" t="s">
        <v>3547</v>
      </c>
      <c r="C394" t="s">
        <v>3533</v>
      </c>
      <c r="D394" s="187" t="s">
        <v>3562</v>
      </c>
      <c r="E394" t="s">
        <v>1118</v>
      </c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>
        <v>4.5951813441435603E-3</v>
      </c>
      <c r="BE394" s="63">
        <v>4.4218407069635699E-3</v>
      </c>
      <c r="BF394" s="63">
        <v>4.1910832632908899E-3</v>
      </c>
      <c r="BG394" s="63">
        <v>4.0630683643192297E-3</v>
      </c>
      <c r="BH394" s="63">
        <v>3.87281124984518E-3</v>
      </c>
      <c r="BI394" s="63">
        <v>3.7551690602203301E-3</v>
      </c>
      <c r="BJ394" s="63">
        <v>3.6458992163482E-3</v>
      </c>
      <c r="BK394" s="63">
        <v>3.5517400602037598E-3</v>
      </c>
      <c r="BL394" s="63">
        <v>3.43371115137847E-3</v>
      </c>
      <c r="BM394" s="63">
        <v>4.3938139455637704E-3</v>
      </c>
      <c r="BN394" s="63">
        <v>5.2807000509666703E-3</v>
      </c>
      <c r="BO394" s="63">
        <v>4.2291289439173397E-3</v>
      </c>
      <c r="BP394" s="63">
        <v>3.0456343123274098E-3</v>
      </c>
      <c r="BQ394" s="63">
        <v>2.9718551700439202E-3</v>
      </c>
      <c r="BR394" s="63">
        <v>2.8663599339808299E-3</v>
      </c>
      <c r="BS394" s="63">
        <v>2.9526246142102001E-3</v>
      </c>
      <c r="BT394" s="63">
        <v>2.8339508321351E-3</v>
      </c>
      <c r="BU394" s="63">
        <v>2.67707365645432E-3</v>
      </c>
      <c r="BV394" s="63">
        <v>2.4813375177344102E-3</v>
      </c>
      <c r="BW394" s="63">
        <v>2.3720933988930402E-3</v>
      </c>
      <c r="BX394" s="63">
        <v>2.4022463856040498E-3</v>
      </c>
      <c r="BY394" s="63">
        <v>2.37880523853682E-3</v>
      </c>
      <c r="BZ394" s="63">
        <v>2.15196101118089E-3</v>
      </c>
      <c r="CA394" s="63">
        <v>2.0624844790610602E-3</v>
      </c>
      <c r="CB394" s="63">
        <v>1.9963443343062898E-3</v>
      </c>
      <c r="CC394" s="63">
        <v>1.9459549223608201E-3</v>
      </c>
      <c r="CD394" s="63">
        <v>1.9721260181209499E-3</v>
      </c>
      <c r="CE394" s="63">
        <v>1.7638507810385699E-3</v>
      </c>
      <c r="CF394" s="63">
        <v>1.6603446276012099E-3</v>
      </c>
      <c r="CG394" s="63">
        <v>1.56742855571186E-3</v>
      </c>
      <c r="CH394" s="63">
        <v>1.4913487606867299E-3</v>
      </c>
      <c r="CI394" s="63">
        <v>1.42092734840628E-3</v>
      </c>
      <c r="CJ394" s="63">
        <v>1.36193712483795E-3</v>
      </c>
      <c r="CK394" s="63">
        <v>1.3018508118398399E-3</v>
      </c>
      <c r="CL394" s="63">
        <v>1.25943661407641E-3</v>
      </c>
      <c r="CM394" s="63">
        <v>1.22831521078634E-3</v>
      </c>
      <c r="CN394" s="63">
        <v>1.18655007300306E-3</v>
      </c>
      <c r="CO394" s="63">
        <v>1.1612294960056499E-3</v>
      </c>
      <c r="CP394" s="63">
        <v>1.13150335407401E-3</v>
      </c>
      <c r="CQ394" s="63">
        <v>1.1062933580938E-3</v>
      </c>
      <c r="CR394" s="63">
        <v>1.0895593192608701E-3</v>
      </c>
      <c r="CS394" s="63">
        <v>1.09626564888446E-3</v>
      </c>
      <c r="CT394" s="63">
        <v>1.00913484683405E-3</v>
      </c>
      <c r="CU394" s="63">
        <v>9.8033204580941094E-4</v>
      </c>
      <c r="CV394" s="63">
        <v>9.5667197730217796E-4</v>
      </c>
      <c r="CW394" s="63">
        <v>9.4225089964347999E-4</v>
      </c>
      <c r="CX394" s="63">
        <v>9.25788979777652E-4</v>
      </c>
      <c r="CY394" s="63">
        <v>8.9079939022508299E-4</v>
      </c>
      <c r="CZ394" s="63">
        <v>8.5644272280802698E-4</v>
      </c>
      <c r="DA394" s="63">
        <v>8.3800051331646202E-4</v>
      </c>
      <c r="DB394" s="63">
        <v>8.10453323424827E-4</v>
      </c>
      <c r="DC394" s="63">
        <v>7.7983317626136202E-4</v>
      </c>
      <c r="DD394" s="63">
        <v>7.6240461762522695E-4</v>
      </c>
      <c r="DE394" s="63">
        <v>7.4147591015721805E-4</v>
      </c>
      <c r="DF394" s="63">
        <v>7.6144612615172897E-4</v>
      </c>
      <c r="DG394" s="63">
        <v>7.1960704990530605E-4</v>
      </c>
      <c r="DH394" s="63">
        <v>6.6736652115264303E-4</v>
      </c>
      <c r="DI394" s="63">
        <v>6.43250152613581E-4</v>
      </c>
      <c r="DJ394" s="63">
        <v>6.6671191144251603E-4</v>
      </c>
      <c r="DK394" s="63">
        <v>6.0482985675800501E-4</v>
      </c>
      <c r="DL394" s="63">
        <v>5.7442214156343903E-4</v>
      </c>
      <c r="DM394" s="63">
        <v>5.5213824458548596E-4</v>
      </c>
      <c r="DN394" s="63">
        <v>5.3063601454824598E-4</v>
      </c>
      <c r="DO394" s="63">
        <v>5.0478132023082703E-4</v>
      </c>
      <c r="DP394" s="63">
        <v>4.8336918173628101E-4</v>
      </c>
      <c r="DQ394" s="63">
        <v>4.6340036523769202E-4</v>
      </c>
      <c r="DR394" s="63">
        <v>4.3923540555324702E-4</v>
      </c>
      <c r="DS394" s="63">
        <v>4.1481540998867102E-4</v>
      </c>
      <c r="DT394" s="63">
        <v>3.9877431312700199E-4</v>
      </c>
      <c r="DU394" s="63">
        <v>3.8576922561905398E-4</v>
      </c>
      <c r="DV394" s="63">
        <v>3.6883937392811897E-4</v>
      </c>
      <c r="DW394" s="63">
        <v>3.7047169821509998E-4</v>
      </c>
      <c r="DX394" s="63">
        <v>3.6343621833378201E-4</v>
      </c>
      <c r="DY394" s="63">
        <v>3.3704733174092698E-4</v>
      </c>
      <c r="DZ394" s="63">
        <v>3.2586091444841399E-4</v>
      </c>
      <c r="EA394" s="63">
        <v>3.1647029625779099E-4</v>
      </c>
      <c r="EB394" s="63">
        <v>3.0687637305190098E-4</v>
      </c>
      <c r="EC394" s="63">
        <v>2.9764689368901698E-4</v>
      </c>
      <c r="ED394" s="63">
        <v>2.9028186587809002E-4</v>
      </c>
      <c r="EE394" s="63">
        <v>2.8374217107648899E-4</v>
      </c>
      <c r="EF394" s="63">
        <v>2.77792431395413E-4</v>
      </c>
      <c r="EG394" s="63">
        <v>2.7244094322900699E-4</v>
      </c>
      <c r="EH394" s="63">
        <v>2.67775078593049E-4</v>
      </c>
      <c r="EI394" s="63">
        <v>2.6325610939657699E-4</v>
      </c>
      <c r="EJ394" s="63">
        <v>2.5836855652101799E-4</v>
      </c>
      <c r="EK394" s="63">
        <v>2.5332872143065299E-4</v>
      </c>
      <c r="EL394" s="63">
        <v>2.4789620470495698E-4</v>
      </c>
      <c r="EM394" s="63">
        <v>2.4243535761463001E-4</v>
      </c>
      <c r="EN394" s="63">
        <v>2.37056074355218E-4</v>
      </c>
      <c r="EO394" s="63">
        <v>2.3195444921810299E-4</v>
      </c>
      <c r="EP394" s="63">
        <v>2.26886419771862E-4</v>
      </c>
      <c r="EQ394" s="63">
        <v>2.2188887257208699E-4</v>
      </c>
      <c r="ER394" s="63">
        <v>2.17037858695693E-4</v>
      </c>
      <c r="ES394" s="63">
        <v>2.1233765877745701E-4</v>
      </c>
      <c r="ET394" s="63">
        <v>2.07703773418E-4</v>
      </c>
      <c r="EU394" s="63">
        <v>2.0320973867167999E-4</v>
      </c>
      <c r="EV394" s="63">
        <v>1.9863656966703701E-4</v>
      </c>
      <c r="EW394" s="63">
        <v>1.9442881317961001E-4</v>
      </c>
      <c r="EX394" s="63">
        <v>1.90306209851462E-4</v>
      </c>
      <c r="EY394" s="63">
        <v>1.8611025145906401E-4</v>
      </c>
      <c r="EZ394" s="63">
        <v>1.8203168986981501E-4</v>
      </c>
      <c r="FA394" s="63">
        <v>1.78025205796418E-4</v>
      </c>
      <c r="FB394" s="63">
        <v>1.7410100231901799E-4</v>
      </c>
      <c r="FC394" s="63">
        <v>1.7021665517660299E-4</v>
      </c>
      <c r="FD394" s="63">
        <v>1.6650952119836099E-4</v>
      </c>
      <c r="FE394" s="63">
        <v>1.62946406070933E-4</v>
      </c>
      <c r="FF394" s="63">
        <v>1.59585046274507E-4</v>
      </c>
      <c r="FG394" s="63">
        <v>1.5623003631278E-4</v>
      </c>
      <c r="FH394" s="63">
        <v>1.53000159560108E-4</v>
      </c>
      <c r="FI394" s="63">
        <v>1.5020084633252901E-4</v>
      </c>
      <c r="FJ394" s="63">
        <v>1.4754831443926101E-4</v>
      </c>
      <c r="FK394" s="63">
        <v>1.44917816650176E-4</v>
      </c>
      <c r="FL394" s="63">
        <v>1.4254471432074701E-4</v>
      </c>
      <c r="FM394" s="63">
        <v>1.4012261349568401E-4</v>
      </c>
      <c r="FN394" s="63">
        <v>1.37873812849761E-4</v>
      </c>
      <c r="FO394" s="63">
        <v>1.3560091440168999E-4</v>
      </c>
      <c r="FP394" s="63">
        <v>1.3345077914483699E-4</v>
      </c>
      <c r="FQ394" s="63">
        <v>1.3137848398563301E-4</v>
      </c>
      <c r="FR394" s="63">
        <v>1.29341510641237E-4</v>
      </c>
      <c r="FS394" s="63">
        <v>1.2735316415972601E-4</v>
      </c>
      <c r="FT394" s="63">
        <v>1.2530975223010399E-4</v>
      </c>
      <c r="FU394" s="63">
        <v>1.23328246676342E-4</v>
      </c>
      <c r="FV394" s="63">
        <v>1.21379250679631E-4</v>
      </c>
      <c r="FW394" s="63">
        <v>1.19426932493631E-4</v>
      </c>
      <c r="FX394" s="63">
        <v>1.17493793693362E-4</v>
      </c>
      <c r="FY394" s="63">
        <v>1.15529672815369E-4</v>
      </c>
      <c r="FZ394" s="63">
        <v>1.13608758043688E-4</v>
      </c>
      <c r="GA394" s="63">
        <v>1.1168594799032501E-4</v>
      </c>
      <c r="GB394" s="63">
        <v>1.09873461706383E-4</v>
      </c>
      <c r="GC394" s="63">
        <v>1.08082964822153E-4</v>
      </c>
      <c r="GD394" s="63">
        <v>1.06275599934357E-4</v>
      </c>
      <c r="GE394" s="63">
        <v>1.04556607176103E-4</v>
      </c>
      <c r="GF394" s="63">
        <v>1.02842700559139E-4</v>
      </c>
      <c r="GG394" s="63">
        <v>1.01115595055723E-4</v>
      </c>
      <c r="GH394" s="63">
        <v>9.9496987754889394E-5</v>
      </c>
      <c r="GI394" s="63">
        <v>9.7926000916942599E-5</v>
      </c>
      <c r="GJ394" s="63">
        <v>9.6360553190762206E-5</v>
      </c>
      <c r="GK394" s="63">
        <v>9.4884565427934395E-5</v>
      </c>
      <c r="GL394" s="63">
        <v>9.3428055988745094E-5</v>
      </c>
      <c r="GM394" s="63">
        <v>9.2032953827623698E-5</v>
      </c>
      <c r="GN394" s="63">
        <v>9.0693716350943496E-5</v>
      </c>
      <c r="GO394" s="63">
        <v>8.9356482688910193E-5</v>
      </c>
      <c r="GP394" s="63">
        <v>8.81242027957624E-5</v>
      </c>
      <c r="GQ394" s="63">
        <v>8.6826923225136394E-5</v>
      </c>
      <c r="GR394" s="63">
        <v>8.5632999418321697E-5</v>
      </c>
      <c r="GS394" s="63">
        <v>8.4421140344984898E-5</v>
      </c>
      <c r="GT394" s="63">
        <v>8.3196454354284699E-5</v>
      </c>
      <c r="GU394" s="63">
        <v>8.2099484864281105E-5</v>
      </c>
      <c r="GV394" s="63">
        <v>8.0951225801889195E-5</v>
      </c>
      <c r="GW394" s="63">
        <v>7.9843112832796899E-5</v>
      </c>
      <c r="GX394" s="63">
        <v>7.8752857688363807E-5</v>
      </c>
    </row>
    <row r="395" spans="1:206" customFormat="1">
      <c r="A395" s="181" t="s">
        <v>224</v>
      </c>
      <c r="B395" t="s">
        <v>3547</v>
      </c>
      <c r="C395" t="s">
        <v>3533</v>
      </c>
      <c r="D395" s="187" t="s">
        <v>3562</v>
      </c>
      <c r="E395" t="s">
        <v>1119</v>
      </c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>
        <v>5.3565801684959096E-3</v>
      </c>
      <c r="BE395" s="63">
        <v>5.1663606369232E-3</v>
      </c>
      <c r="BF395" s="63">
        <v>4.9364801856951399E-3</v>
      </c>
      <c r="BG395" s="63">
        <v>4.8218626606233101E-3</v>
      </c>
      <c r="BH395" s="63">
        <v>4.6367268736818099E-3</v>
      </c>
      <c r="BI395" s="63">
        <v>4.51249997037144E-3</v>
      </c>
      <c r="BJ395" s="63">
        <v>4.3842491819554696E-3</v>
      </c>
      <c r="BK395" s="63">
        <v>4.2725793077052297E-3</v>
      </c>
      <c r="BL395" s="63">
        <v>4.1379384950765699E-3</v>
      </c>
      <c r="BM395" s="63">
        <v>4.5804658576957501E-3</v>
      </c>
      <c r="BN395" s="63">
        <v>5.01021850185847E-3</v>
      </c>
      <c r="BO395" s="63">
        <v>4.43572399819369E-3</v>
      </c>
      <c r="BP395" s="63">
        <v>3.78596653385212E-3</v>
      </c>
      <c r="BQ395" s="63">
        <v>3.6979118563359001E-3</v>
      </c>
      <c r="BR395" s="63">
        <v>3.5712631662714101E-3</v>
      </c>
      <c r="BS395" s="63">
        <v>3.5410594693147499E-3</v>
      </c>
      <c r="BT395" s="63">
        <v>3.3752838825690601E-3</v>
      </c>
      <c r="BU395" s="63">
        <v>3.1607139716291698E-3</v>
      </c>
      <c r="BV395" s="63">
        <v>2.9657196358642999E-3</v>
      </c>
      <c r="BW395" s="63">
        <v>2.8223270398698699E-3</v>
      </c>
      <c r="BX395" s="63">
        <v>2.7914842800993299E-3</v>
      </c>
      <c r="BY395" s="63">
        <v>2.78076634006024E-3</v>
      </c>
      <c r="BZ395" s="63">
        <v>2.6066041798405602E-3</v>
      </c>
      <c r="CA395" s="63">
        <v>2.5430283527521701E-3</v>
      </c>
      <c r="CB395" s="63">
        <v>2.51627369817118E-3</v>
      </c>
      <c r="CC395" s="63">
        <v>2.5042473420345199E-3</v>
      </c>
      <c r="CD395" s="63">
        <v>2.5937625378570999E-3</v>
      </c>
      <c r="CE395" s="63">
        <v>2.3589783609254799E-3</v>
      </c>
      <c r="CF395" s="63">
        <v>2.2145522005716199E-3</v>
      </c>
      <c r="CG395" s="63">
        <v>2.07306101289924E-3</v>
      </c>
      <c r="CH395" s="63">
        <v>1.9541672878531798E-3</v>
      </c>
      <c r="CI395" s="63">
        <v>1.8498761117260499E-3</v>
      </c>
      <c r="CJ395" s="63">
        <v>1.7711243673748599E-3</v>
      </c>
      <c r="CK395" s="63">
        <v>1.7028483416669899E-3</v>
      </c>
      <c r="CL395" s="63">
        <v>1.65104320321835E-3</v>
      </c>
      <c r="CM395" s="63">
        <v>1.60827794761436E-3</v>
      </c>
      <c r="CN395" s="63">
        <v>1.56199614829138E-3</v>
      </c>
      <c r="CO395" s="63">
        <v>1.53086417708137E-3</v>
      </c>
      <c r="CP395" s="63">
        <v>1.5003563002610801E-3</v>
      </c>
      <c r="CQ395" s="63">
        <v>1.4782482503054499E-3</v>
      </c>
      <c r="CR395" s="63">
        <v>1.46681214907425E-3</v>
      </c>
      <c r="CS395" s="63">
        <v>1.4657315056739099E-3</v>
      </c>
      <c r="CT395" s="63">
        <v>1.4070127413845601E-3</v>
      </c>
      <c r="CU395" s="63">
        <v>1.38122992488364E-3</v>
      </c>
      <c r="CV395" s="63">
        <v>1.3605996082078299E-3</v>
      </c>
      <c r="CW395" s="63">
        <v>1.3387626129280801E-3</v>
      </c>
      <c r="CX395" s="63">
        <v>1.3247816239042099E-3</v>
      </c>
      <c r="CY395" s="63">
        <v>1.2760361380516299E-3</v>
      </c>
      <c r="CZ395" s="63">
        <v>1.2361263248090401E-3</v>
      </c>
      <c r="DA395" s="63">
        <v>1.21184213316703E-3</v>
      </c>
      <c r="DB395" s="63">
        <v>1.1924288975708999E-3</v>
      </c>
      <c r="DC395" s="63">
        <v>1.15562387209334E-3</v>
      </c>
      <c r="DD395" s="63">
        <v>1.1249744800641E-3</v>
      </c>
      <c r="DE395" s="63">
        <v>1.0874910878974299E-3</v>
      </c>
      <c r="DF395" s="63">
        <v>1.0876812095577499E-3</v>
      </c>
      <c r="DG395" s="63">
        <v>1.02795448363433E-3</v>
      </c>
      <c r="DH395" s="63">
        <v>9.7005468743199699E-4</v>
      </c>
      <c r="DI395" s="63">
        <v>9.4870634363010398E-4</v>
      </c>
      <c r="DJ395" s="63">
        <v>9.6946033250409804E-4</v>
      </c>
      <c r="DK395" s="63">
        <v>9.1231737475629799E-4</v>
      </c>
      <c r="DL395" s="63">
        <v>8.8614422805070197E-4</v>
      </c>
      <c r="DM395" s="63">
        <v>8.5799299215650498E-4</v>
      </c>
      <c r="DN395" s="63">
        <v>8.2377136564725905E-4</v>
      </c>
      <c r="DO395" s="63">
        <v>7.7925247329006103E-4</v>
      </c>
      <c r="DP395" s="63">
        <v>7.4874887685654899E-4</v>
      </c>
      <c r="DQ395" s="63">
        <v>7.1989378875341001E-4</v>
      </c>
      <c r="DR395" s="63">
        <v>6.9093330139311405E-4</v>
      </c>
      <c r="DS395" s="63">
        <v>6.66675293509014E-4</v>
      </c>
      <c r="DT395" s="63">
        <v>6.48281264235877E-4</v>
      </c>
      <c r="DU395" s="63">
        <v>6.3533317673943501E-4</v>
      </c>
      <c r="DV395" s="63">
        <v>5.9251144251584698E-4</v>
      </c>
      <c r="DW395" s="63">
        <v>6.9726457525363299E-4</v>
      </c>
      <c r="DX395" s="63">
        <v>6.5326114376264397E-4</v>
      </c>
      <c r="DY395" s="63">
        <v>5.6463678309473997E-4</v>
      </c>
      <c r="DZ395" s="63">
        <v>5.4605037598771597E-4</v>
      </c>
      <c r="EA395" s="63">
        <v>5.302844929036E-4</v>
      </c>
      <c r="EB395" s="63">
        <v>5.1444453961380305E-4</v>
      </c>
      <c r="EC395" s="63">
        <v>4.9894503004581305E-4</v>
      </c>
      <c r="ED395" s="63">
        <v>4.8635925428167098E-4</v>
      </c>
      <c r="EE395" s="63">
        <v>4.7453229099683498E-4</v>
      </c>
      <c r="EF395" s="63">
        <v>4.6308421325510699E-4</v>
      </c>
      <c r="EG395" s="63">
        <v>4.5204773422206798E-4</v>
      </c>
      <c r="EH395" s="63">
        <v>4.41583629753209E-4</v>
      </c>
      <c r="EI395" s="63">
        <v>4.3283374349663598E-4</v>
      </c>
      <c r="EJ395" s="63">
        <v>4.2552051417839401E-4</v>
      </c>
      <c r="EK395" s="63">
        <v>4.1937882079236998E-4</v>
      </c>
      <c r="EL395" s="63">
        <v>4.1441772338179998E-4</v>
      </c>
      <c r="EM395" s="63">
        <v>4.1046119934150499E-4</v>
      </c>
      <c r="EN395" s="63">
        <v>4.0600931827229403E-4</v>
      </c>
      <c r="EO395" s="63">
        <v>4.0078246582900501E-4</v>
      </c>
      <c r="EP395" s="63">
        <v>3.9467908340934101E-4</v>
      </c>
      <c r="EQ395" s="63">
        <v>3.87528625960227E-4</v>
      </c>
      <c r="ER395" s="63">
        <v>3.8018333206429401E-4</v>
      </c>
      <c r="ES395" s="63">
        <v>3.7301761843718998E-4</v>
      </c>
      <c r="ET395" s="63">
        <v>3.6593814578841298E-4</v>
      </c>
      <c r="EU395" s="63">
        <v>3.58832366265526E-4</v>
      </c>
      <c r="EV395" s="63">
        <v>3.5155926960501202E-4</v>
      </c>
      <c r="EW395" s="63">
        <v>3.4486184025113502E-4</v>
      </c>
      <c r="EX395" s="63">
        <v>3.3825622613390001E-4</v>
      </c>
      <c r="EY395" s="63">
        <v>3.3150287667404701E-4</v>
      </c>
      <c r="EZ395" s="63">
        <v>3.2493324415538901E-4</v>
      </c>
      <c r="FA395" s="63">
        <v>3.1835851781184899E-4</v>
      </c>
      <c r="FB395" s="63">
        <v>3.1179764739010203E-4</v>
      </c>
      <c r="FC395" s="63">
        <v>3.0515913093753598E-4</v>
      </c>
      <c r="FD395" s="63">
        <v>2.9870875447201998E-4</v>
      </c>
      <c r="FE395" s="63">
        <v>2.9238078814183599E-4</v>
      </c>
      <c r="FF395" s="63">
        <v>2.8627172159782403E-4</v>
      </c>
      <c r="FG395" s="63">
        <v>2.8010328386361E-4</v>
      </c>
      <c r="FH395" s="63">
        <v>2.74137998562893E-4</v>
      </c>
      <c r="FI395" s="63">
        <v>2.6888163470220697E-4</v>
      </c>
      <c r="FJ395" s="63">
        <v>2.6382448804504401E-4</v>
      </c>
      <c r="FK395" s="63">
        <v>2.5884156056011102E-4</v>
      </c>
      <c r="FL395" s="63">
        <v>2.5431572778187802E-4</v>
      </c>
      <c r="FM395" s="63">
        <v>2.4976845593916602E-4</v>
      </c>
      <c r="FN395" s="63">
        <v>2.4559956289292302E-4</v>
      </c>
      <c r="FO395" s="63">
        <v>2.41481871140207E-4</v>
      </c>
      <c r="FP395" s="63">
        <v>2.3766918058648799E-4</v>
      </c>
      <c r="FQ395" s="63">
        <v>2.34071777582617E-4</v>
      </c>
      <c r="FR395" s="63">
        <v>2.3062029671144999E-4</v>
      </c>
      <c r="FS395" s="63">
        <v>2.2731888401454601E-4</v>
      </c>
      <c r="FT395" s="63">
        <v>2.2399298578167101E-4</v>
      </c>
      <c r="FU395" s="63">
        <v>2.2077899695185099E-4</v>
      </c>
      <c r="FV395" s="63">
        <v>2.17690020975175E-4</v>
      </c>
      <c r="FW395" s="63">
        <v>2.1458802827150901E-4</v>
      </c>
      <c r="FX395" s="63">
        <v>2.11490887032717E-4</v>
      </c>
      <c r="FY395" s="63">
        <v>2.0831025366478399E-4</v>
      </c>
      <c r="FZ395" s="63">
        <v>2.0513231365451999E-4</v>
      </c>
      <c r="GA395" s="63">
        <v>2.0185305689985499E-4</v>
      </c>
      <c r="GB395" s="63">
        <v>1.98685321533047E-4</v>
      </c>
      <c r="GC395" s="63">
        <v>1.9552120761934699E-4</v>
      </c>
      <c r="GD395" s="63">
        <v>1.9228163995159799E-4</v>
      </c>
      <c r="GE395" s="63">
        <v>1.89174788879711E-4</v>
      </c>
      <c r="GF395" s="63">
        <v>1.8603166841921499E-4</v>
      </c>
      <c r="GG395" s="63">
        <v>1.8283357898074399E-4</v>
      </c>
      <c r="GH395" s="63">
        <v>1.7981069168513999E-4</v>
      </c>
      <c r="GI395" s="63">
        <v>1.7681423851994101E-4</v>
      </c>
      <c r="GJ395" s="63">
        <v>1.73782034141756E-4</v>
      </c>
      <c r="GK395" s="63">
        <v>1.7089501772465701E-4</v>
      </c>
      <c r="GL395" s="63">
        <v>1.6802828662572901E-4</v>
      </c>
      <c r="GM395" s="63">
        <v>1.6524098996682901E-4</v>
      </c>
      <c r="GN395" s="63">
        <v>1.6254304090051699E-4</v>
      </c>
      <c r="GO395" s="63">
        <v>1.5987099288935E-4</v>
      </c>
      <c r="GP395" s="63">
        <v>1.57395323284827E-4</v>
      </c>
      <c r="GQ395" s="63">
        <v>1.5481565184200801E-4</v>
      </c>
      <c r="GR395" s="63">
        <v>1.5242071124206999E-4</v>
      </c>
      <c r="GS395" s="63">
        <v>1.5004737953673E-4</v>
      </c>
      <c r="GT395" s="63">
        <v>1.4768216048680001E-4</v>
      </c>
      <c r="GU395" s="63">
        <v>1.4551769153088199E-4</v>
      </c>
      <c r="GV395" s="63">
        <v>1.43296000723862E-4</v>
      </c>
      <c r="GW395" s="63">
        <v>1.4116563669112301E-4</v>
      </c>
      <c r="GX395" s="63">
        <v>1.3908333861508399E-4</v>
      </c>
    </row>
    <row r="396" spans="1:206" customFormat="1">
      <c r="A396" s="181" t="s">
        <v>224</v>
      </c>
      <c r="B396" t="s">
        <v>3547</v>
      </c>
      <c r="C396" t="s">
        <v>3533</v>
      </c>
      <c r="D396" s="187" t="s">
        <v>3562</v>
      </c>
      <c r="E396" t="s">
        <v>1120</v>
      </c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>
        <v>6.6587622586286596E-3</v>
      </c>
      <c r="BE396" s="63">
        <v>6.4009214479471303E-3</v>
      </c>
      <c r="BF396" s="63">
        <v>6.1104030229602296E-3</v>
      </c>
      <c r="BG396" s="63">
        <v>5.9643124321480797E-3</v>
      </c>
      <c r="BH396" s="63">
        <v>5.73145308961361E-3</v>
      </c>
      <c r="BI396" s="63">
        <v>5.5735272082854002E-3</v>
      </c>
      <c r="BJ396" s="63">
        <v>5.4223740276409596E-3</v>
      </c>
      <c r="BK396" s="63">
        <v>5.2961262376980201E-3</v>
      </c>
      <c r="BL396" s="63">
        <v>5.14611230077156E-3</v>
      </c>
      <c r="BM396" s="63">
        <v>5.5852152121379098E-3</v>
      </c>
      <c r="BN396" s="63">
        <v>5.9835847586226501E-3</v>
      </c>
      <c r="BO396" s="63">
        <v>5.3638554285018302E-3</v>
      </c>
      <c r="BP396" s="63">
        <v>4.7028315840063097E-3</v>
      </c>
      <c r="BQ396" s="63">
        <v>4.5980458636344099E-3</v>
      </c>
      <c r="BR396" s="63">
        <v>4.4484995521886098E-3</v>
      </c>
      <c r="BS396" s="63">
        <v>4.4485184256554296E-3</v>
      </c>
      <c r="BT396" s="63">
        <v>4.27917144912646E-3</v>
      </c>
      <c r="BU396" s="63">
        <v>4.0393228861361702E-3</v>
      </c>
      <c r="BV396" s="63">
        <v>3.8161525588284099E-3</v>
      </c>
      <c r="BW396" s="63">
        <v>3.6570339950008001E-3</v>
      </c>
      <c r="BX396" s="63">
        <v>3.5698789388527098E-3</v>
      </c>
      <c r="BY396" s="63">
        <v>3.53970346978856E-3</v>
      </c>
      <c r="BZ396" s="63">
        <v>3.2944586272968699E-3</v>
      </c>
      <c r="CA396" s="63">
        <v>3.1878239899929498E-3</v>
      </c>
      <c r="CB396" s="63">
        <v>3.1102079806006101E-3</v>
      </c>
      <c r="CC396" s="63">
        <v>3.0647826493303198E-3</v>
      </c>
      <c r="CD396" s="63">
        <v>3.0883337169764599E-3</v>
      </c>
      <c r="CE396" s="63">
        <v>2.8477940229792299E-3</v>
      </c>
      <c r="CF396" s="63">
        <v>2.71737617962596E-3</v>
      </c>
      <c r="CG396" s="63">
        <v>2.6013449443725899E-3</v>
      </c>
      <c r="CH396" s="63">
        <v>2.5099379996470902E-3</v>
      </c>
      <c r="CI396" s="63">
        <v>2.42585814404047E-3</v>
      </c>
      <c r="CJ396" s="63">
        <v>2.3374145921859998E-3</v>
      </c>
      <c r="CK396" s="63">
        <v>2.2189362014379699E-3</v>
      </c>
      <c r="CL396" s="63">
        <v>2.11095190906574E-3</v>
      </c>
      <c r="CM396" s="63">
        <v>2.0219513854922298E-3</v>
      </c>
      <c r="CN396" s="63">
        <v>1.93327734388665E-3</v>
      </c>
      <c r="CO396" s="63">
        <v>1.8763521100294499E-3</v>
      </c>
      <c r="CP396" s="63">
        <v>1.8255039660666399E-3</v>
      </c>
      <c r="CQ396" s="63">
        <v>1.78122747097164E-3</v>
      </c>
      <c r="CR396" s="63">
        <v>1.7496730439586E-3</v>
      </c>
      <c r="CS396" s="63">
        <v>1.7352268972470699E-3</v>
      </c>
      <c r="CT396" s="63">
        <v>1.66798524080685E-3</v>
      </c>
      <c r="CU396" s="63">
        <v>1.6406547541659301E-3</v>
      </c>
      <c r="CV396" s="63">
        <v>1.6389080240055E-3</v>
      </c>
      <c r="CW396" s="63">
        <v>1.6373297475922399E-3</v>
      </c>
      <c r="CX396" s="63">
        <v>1.6465602516629299E-3</v>
      </c>
      <c r="CY396" s="63">
        <v>1.6165309112392699E-3</v>
      </c>
      <c r="CZ396" s="63">
        <v>1.58380011273996E-3</v>
      </c>
      <c r="DA396" s="63">
        <v>1.5578287465679E-3</v>
      </c>
      <c r="DB396" s="63">
        <v>1.5280262831776799E-3</v>
      </c>
      <c r="DC396" s="63">
        <v>1.4698327289291899E-3</v>
      </c>
      <c r="DD396" s="63">
        <v>1.4213783739665301E-3</v>
      </c>
      <c r="DE396" s="63">
        <v>1.3667878808131301E-3</v>
      </c>
      <c r="DF396" s="63">
        <v>1.36281479384109E-3</v>
      </c>
      <c r="DG396" s="63">
        <v>1.28839595264769E-3</v>
      </c>
      <c r="DH396" s="63">
        <v>1.22554157207529E-3</v>
      </c>
      <c r="DI396" s="63">
        <v>1.1960692670134601E-3</v>
      </c>
      <c r="DJ396" s="63">
        <v>1.21044734203493E-3</v>
      </c>
      <c r="DK396" s="63">
        <v>1.1421198409230901E-3</v>
      </c>
      <c r="DL396" s="63">
        <v>1.0990297865210001E-3</v>
      </c>
      <c r="DM396" s="63">
        <v>1.0547813657946E-3</v>
      </c>
      <c r="DN396" s="63">
        <v>1.01218559940957E-3</v>
      </c>
      <c r="DO396" s="63">
        <v>9.5658510450657996E-4</v>
      </c>
      <c r="DP396" s="63">
        <v>9.1456383123054096E-4</v>
      </c>
      <c r="DQ396" s="63">
        <v>8.7706586243045496E-4</v>
      </c>
      <c r="DR396" s="63">
        <v>8.4108777999019702E-4</v>
      </c>
      <c r="DS396" s="63">
        <v>8.12261996066876E-4</v>
      </c>
      <c r="DT396" s="63">
        <v>7.9542502718544801E-4</v>
      </c>
      <c r="DU396" s="63">
        <v>7.8976981263554702E-4</v>
      </c>
      <c r="DV396" s="63">
        <v>7.3070393603745195E-4</v>
      </c>
      <c r="DW396" s="63">
        <v>8.7613561792349395E-4</v>
      </c>
      <c r="DX396" s="63">
        <v>8.4070297732341298E-4</v>
      </c>
      <c r="DY396" s="63">
        <v>7.2363630404778103E-4</v>
      </c>
      <c r="DZ396" s="63">
        <v>7.0595625228938197E-4</v>
      </c>
      <c r="EA396" s="63">
        <v>6.9076203926265599E-4</v>
      </c>
      <c r="EB396" s="63">
        <v>6.74156484781391E-4</v>
      </c>
      <c r="EC396" s="63">
        <v>6.5683798153294603E-4</v>
      </c>
      <c r="ED396" s="63">
        <v>6.4232738028043295E-4</v>
      </c>
      <c r="EE396" s="63">
        <v>6.2817033641814199E-4</v>
      </c>
      <c r="EF396" s="63">
        <v>6.1434402147917603E-4</v>
      </c>
      <c r="EG396" s="63">
        <v>6.01245546602704E-4</v>
      </c>
      <c r="EH396" s="63">
        <v>5.8843519192606998E-4</v>
      </c>
      <c r="EI396" s="63">
        <v>5.7655416469492595E-4</v>
      </c>
      <c r="EJ396" s="63">
        <v>5.6534648162752095E-4</v>
      </c>
      <c r="EK396" s="63">
        <v>5.5462378498151302E-4</v>
      </c>
      <c r="EL396" s="63">
        <v>5.4414499124473504E-4</v>
      </c>
      <c r="EM396" s="63">
        <v>5.3389357460588698E-4</v>
      </c>
      <c r="EN396" s="63">
        <v>5.2503473284639703E-4</v>
      </c>
      <c r="EO396" s="63">
        <v>5.1795456416592605E-4</v>
      </c>
      <c r="EP396" s="63">
        <v>5.1194889914212601E-4</v>
      </c>
      <c r="EQ396" s="63">
        <v>5.0726149881239401E-4</v>
      </c>
      <c r="ER396" s="63">
        <v>5.0388130054533804E-4</v>
      </c>
      <c r="ES396" s="63">
        <v>4.9989722476093395E-4</v>
      </c>
      <c r="ET396" s="63">
        <v>4.94701502019488E-4</v>
      </c>
      <c r="EU396" s="63">
        <v>4.8812454511516502E-4</v>
      </c>
      <c r="EV396" s="63">
        <v>4.8002809916688799E-4</v>
      </c>
      <c r="EW396" s="63">
        <v>4.7219581365192699E-4</v>
      </c>
      <c r="EX396" s="63">
        <v>4.6441912819781102E-4</v>
      </c>
      <c r="EY396" s="63">
        <v>4.5646746012378597E-4</v>
      </c>
      <c r="EZ396" s="63">
        <v>4.4871554794341902E-4</v>
      </c>
      <c r="FA396" s="63">
        <v>4.4088975285673298E-4</v>
      </c>
      <c r="FB396" s="63">
        <v>4.3309218677805298E-4</v>
      </c>
      <c r="FC396" s="63">
        <v>4.2513730229042101E-4</v>
      </c>
      <c r="FD396" s="63">
        <v>4.17402639641953E-4</v>
      </c>
      <c r="FE396" s="63">
        <v>4.0980567265787201E-4</v>
      </c>
      <c r="FF396" s="63">
        <v>4.0240463547187199E-4</v>
      </c>
      <c r="FG396" s="63">
        <v>3.9481178656187001E-4</v>
      </c>
      <c r="FH396" s="63">
        <v>3.8723918651732702E-4</v>
      </c>
      <c r="FI396" s="63">
        <v>3.8049994868874601E-4</v>
      </c>
      <c r="FJ396" s="63">
        <v>3.7382090851017401E-4</v>
      </c>
      <c r="FK396" s="63">
        <v>3.67038294684067E-4</v>
      </c>
      <c r="FL396" s="63">
        <v>3.6071503093266702E-4</v>
      </c>
      <c r="FM396" s="63">
        <v>3.5427393865902198E-4</v>
      </c>
      <c r="FN396" s="63">
        <v>3.4824682697672503E-4</v>
      </c>
      <c r="FO396" s="63">
        <v>3.42203076943047E-4</v>
      </c>
      <c r="FP396" s="63">
        <v>3.3658565645975302E-4</v>
      </c>
      <c r="FQ396" s="63">
        <v>3.3126373475770698E-4</v>
      </c>
      <c r="FR396" s="63">
        <v>3.2616184352885099E-4</v>
      </c>
      <c r="FS396" s="63">
        <v>3.2137776030682002E-4</v>
      </c>
      <c r="FT396" s="63">
        <v>3.1668457068561798E-4</v>
      </c>
      <c r="FU396" s="63">
        <v>3.1224286730515902E-4</v>
      </c>
      <c r="FV396" s="63">
        <v>3.0815006094452502E-4</v>
      </c>
      <c r="FW396" s="63">
        <v>3.04153531637505E-4</v>
      </c>
      <c r="FX396" s="63">
        <v>3.00239745648781E-4</v>
      </c>
      <c r="FY396" s="63">
        <v>2.9635666456453497E-4</v>
      </c>
      <c r="FZ396" s="63">
        <v>2.92570212557433E-4</v>
      </c>
      <c r="GA396" s="63">
        <v>2.88697044389687E-4</v>
      </c>
      <c r="GB396" s="63">
        <v>2.8499626625697999E-4</v>
      </c>
      <c r="GC396" s="63">
        <v>2.8128719040613001E-4</v>
      </c>
      <c r="GD396" s="63">
        <v>2.7743088488810301E-4</v>
      </c>
      <c r="GE396" s="63">
        <v>2.7362645982772598E-4</v>
      </c>
      <c r="GF396" s="63">
        <v>2.6965877880448898E-4</v>
      </c>
      <c r="GG396" s="63">
        <v>2.6554080223874699E-4</v>
      </c>
      <c r="GH396" s="63">
        <v>2.61586979416946E-4</v>
      </c>
      <c r="GI396" s="63">
        <v>2.5762371459367E-4</v>
      </c>
      <c r="GJ396" s="63">
        <v>2.5355365660997999E-4</v>
      </c>
      <c r="GK396" s="63">
        <v>2.4963106220978002E-4</v>
      </c>
      <c r="GL396" s="63">
        <v>2.4569484728286602E-4</v>
      </c>
      <c r="GM396" s="63">
        <v>2.4181301263512801E-4</v>
      </c>
      <c r="GN396" s="63">
        <v>2.3795849657268301E-4</v>
      </c>
      <c r="GO396" s="63">
        <v>2.3408798090463601E-4</v>
      </c>
      <c r="GP396" s="63">
        <v>2.3045530176670401E-4</v>
      </c>
      <c r="GQ396" s="63">
        <v>2.26657095671387E-4</v>
      </c>
      <c r="GR396" s="63">
        <v>2.23068472823157E-4</v>
      </c>
      <c r="GS396" s="63">
        <v>2.19495038417923E-4</v>
      </c>
      <c r="GT396" s="63">
        <v>2.1595804360606099E-4</v>
      </c>
      <c r="GU396" s="63">
        <v>2.1266021176237401E-4</v>
      </c>
      <c r="GV396" s="63">
        <v>2.09291058749458E-4</v>
      </c>
      <c r="GW396" s="63">
        <v>2.0606947359731099E-4</v>
      </c>
      <c r="GX396" s="63">
        <v>2.0295222991536301E-4</v>
      </c>
    </row>
    <row r="397" spans="1:206" customFormat="1">
      <c r="A397" s="181" t="s">
        <v>224</v>
      </c>
      <c r="B397" t="s">
        <v>3547</v>
      </c>
      <c r="C397" t="s">
        <v>3533</v>
      </c>
      <c r="D397" s="187" t="s">
        <v>3562</v>
      </c>
      <c r="E397" t="s">
        <v>1121</v>
      </c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>
        <v>7.4955224000191603E-3</v>
      </c>
      <c r="BE397" s="63">
        <v>7.2038870875496402E-3</v>
      </c>
      <c r="BF397" s="63">
        <v>6.8669429071278199E-3</v>
      </c>
      <c r="BG397" s="63">
        <v>6.6930359838964504E-3</v>
      </c>
      <c r="BH397" s="63">
        <v>6.4346780423418203E-3</v>
      </c>
      <c r="BI397" s="63">
        <v>6.2634860779122604E-3</v>
      </c>
      <c r="BJ397" s="63">
        <v>6.0996654115799799E-3</v>
      </c>
      <c r="BK397" s="63">
        <v>5.9683864426497701E-3</v>
      </c>
      <c r="BL397" s="63">
        <v>5.8008866717075202E-3</v>
      </c>
      <c r="BM397" s="63">
        <v>6.2808745818792302E-3</v>
      </c>
      <c r="BN397" s="63">
        <v>6.72228557392094E-3</v>
      </c>
      <c r="BO397" s="63">
        <v>6.0568900834738803E-3</v>
      </c>
      <c r="BP397" s="63">
        <v>5.3401934500275803E-3</v>
      </c>
      <c r="BQ397" s="63">
        <v>5.2462854866932402E-3</v>
      </c>
      <c r="BR397" s="63">
        <v>5.1032210506655601E-3</v>
      </c>
      <c r="BS397" s="63">
        <v>5.1132423376507204E-3</v>
      </c>
      <c r="BT397" s="63">
        <v>4.9063523370013601E-3</v>
      </c>
      <c r="BU397" s="63">
        <v>4.6283537511228904E-3</v>
      </c>
      <c r="BV397" s="63">
        <v>4.3792132313912203E-3</v>
      </c>
      <c r="BW397" s="63">
        <v>4.1845945387339201E-3</v>
      </c>
      <c r="BX397" s="63">
        <v>4.1113264534688903E-3</v>
      </c>
      <c r="BY397" s="63">
        <v>4.1066946252616204E-3</v>
      </c>
      <c r="BZ397" s="63">
        <v>3.7892948565870698E-3</v>
      </c>
      <c r="CA397" s="63">
        <v>3.6444608264699198E-3</v>
      </c>
      <c r="CB397" s="63">
        <v>3.5394336939141E-3</v>
      </c>
      <c r="CC397" s="63">
        <v>3.4345716451964501E-3</v>
      </c>
      <c r="CD397" s="63">
        <v>3.4078382766308101E-3</v>
      </c>
      <c r="CE397" s="63">
        <v>3.1093592120192402E-3</v>
      </c>
      <c r="CF397" s="63">
        <v>2.93773231321488E-3</v>
      </c>
      <c r="CG397" s="63">
        <v>2.77488399716382E-3</v>
      </c>
      <c r="CH397" s="63">
        <v>2.6521359048772698E-3</v>
      </c>
      <c r="CI397" s="63">
        <v>2.53903549448108E-3</v>
      </c>
      <c r="CJ397" s="63">
        <v>2.43879691092294E-3</v>
      </c>
      <c r="CK397" s="63">
        <v>2.3388972692235401E-3</v>
      </c>
      <c r="CL397" s="63">
        <v>2.2663088848883699E-3</v>
      </c>
      <c r="CM397" s="63">
        <v>2.2196032876459801E-3</v>
      </c>
      <c r="CN397" s="63">
        <v>2.1727678851742702E-3</v>
      </c>
      <c r="CO397" s="63">
        <v>2.1397674921673701E-3</v>
      </c>
      <c r="CP397" s="63">
        <v>2.07498731579685E-3</v>
      </c>
      <c r="CQ397" s="63">
        <v>2.0075819199092898E-3</v>
      </c>
      <c r="CR397" s="63">
        <v>1.9561325516147701E-3</v>
      </c>
      <c r="CS397" s="63">
        <v>1.9295597350385699E-3</v>
      </c>
      <c r="CT397" s="63">
        <v>1.84747866355513E-3</v>
      </c>
      <c r="CU397" s="63">
        <v>1.80873891481228E-3</v>
      </c>
      <c r="CV397" s="63">
        <v>1.79396008047834E-3</v>
      </c>
      <c r="CW397" s="63">
        <v>1.7656908346069501E-3</v>
      </c>
      <c r="CX397" s="63">
        <v>1.7452323502155701E-3</v>
      </c>
      <c r="CY397" s="63">
        <v>1.6888683797933999E-3</v>
      </c>
      <c r="CZ397" s="63">
        <v>1.63463340072866E-3</v>
      </c>
      <c r="DA397" s="63">
        <v>1.6069049267795001E-3</v>
      </c>
      <c r="DB397" s="63">
        <v>1.5769140775134299E-3</v>
      </c>
      <c r="DC397" s="63">
        <v>1.52028235874297E-3</v>
      </c>
      <c r="DD397" s="63">
        <v>1.4866812401501501E-3</v>
      </c>
      <c r="DE397" s="63">
        <v>1.44033425389346E-3</v>
      </c>
      <c r="DF397" s="63">
        <v>1.4446323252227901E-3</v>
      </c>
      <c r="DG397" s="63">
        <v>1.3625691195288401E-3</v>
      </c>
      <c r="DH397" s="63">
        <v>1.29824786621711E-3</v>
      </c>
      <c r="DI397" s="63">
        <v>1.26046448768875E-3</v>
      </c>
      <c r="DJ397" s="63">
        <v>1.2744643284953801E-3</v>
      </c>
      <c r="DK397" s="63">
        <v>1.2125964257272001E-3</v>
      </c>
      <c r="DL397" s="63">
        <v>1.1736277784711901E-3</v>
      </c>
      <c r="DM397" s="63">
        <v>1.13678223039021E-3</v>
      </c>
      <c r="DN397" s="63">
        <v>1.09509330473444E-3</v>
      </c>
      <c r="DO397" s="63">
        <v>1.04146176411264E-3</v>
      </c>
      <c r="DP397" s="63">
        <v>1.00590288405043E-3</v>
      </c>
      <c r="DQ397" s="63">
        <v>9.6726129618390202E-4</v>
      </c>
      <c r="DR397" s="63">
        <v>9.3751536665316495E-4</v>
      </c>
      <c r="DS397" s="63">
        <v>9.1504558211930997E-4</v>
      </c>
      <c r="DT397" s="63">
        <v>8.9890065053497897E-4</v>
      </c>
      <c r="DU397" s="63">
        <v>8.9336520790704805E-4</v>
      </c>
      <c r="DV397" s="63">
        <v>8.5235740394562997E-4</v>
      </c>
      <c r="DW397" s="63">
        <v>9.9312546743990111E-4</v>
      </c>
      <c r="DX397" s="63">
        <v>9.71856913185808E-4</v>
      </c>
      <c r="DY397" s="63">
        <v>8.4401369533717099E-4</v>
      </c>
      <c r="DZ397" s="63">
        <v>8.2787596498148399E-4</v>
      </c>
      <c r="EA397" s="63">
        <v>8.1389341037252502E-4</v>
      </c>
      <c r="EB397" s="63">
        <v>7.9867424040330596E-4</v>
      </c>
      <c r="EC397" s="63">
        <v>7.8359303285295502E-4</v>
      </c>
      <c r="ED397" s="63">
        <v>7.7171518809092301E-4</v>
      </c>
      <c r="EE397" s="63">
        <v>7.5961715671630397E-4</v>
      </c>
      <c r="EF397" s="63">
        <v>7.4702741872969701E-4</v>
      </c>
      <c r="EG397" s="63">
        <v>7.3410520569947805E-4</v>
      </c>
      <c r="EH397" s="63">
        <v>7.2044516128625497E-4</v>
      </c>
      <c r="EI397" s="63">
        <v>7.0680221811504499E-4</v>
      </c>
      <c r="EJ397" s="63">
        <v>6.9340700787458005E-4</v>
      </c>
      <c r="EK397" s="63">
        <v>6.8064878561587005E-4</v>
      </c>
      <c r="EL397" s="63">
        <v>6.6847588144542996E-4</v>
      </c>
      <c r="EM397" s="63">
        <v>6.5613246700715498E-4</v>
      </c>
      <c r="EN397" s="63">
        <v>6.4425313673524402E-4</v>
      </c>
      <c r="EO397" s="63">
        <v>6.3313569816658797E-4</v>
      </c>
      <c r="EP397" s="63">
        <v>6.2218846408668897E-4</v>
      </c>
      <c r="EQ397" s="63">
        <v>6.1136858104376903E-4</v>
      </c>
      <c r="ER397" s="63">
        <v>6.0104302622025405E-4</v>
      </c>
      <c r="ES397" s="63">
        <v>5.9219544401664399E-4</v>
      </c>
      <c r="ET397" s="63">
        <v>5.8501786627003299E-4</v>
      </c>
      <c r="EU397" s="63">
        <v>5.7859983808986298E-4</v>
      </c>
      <c r="EV397" s="63">
        <v>5.7339922073405402E-4</v>
      </c>
      <c r="EW397" s="63">
        <v>5.70237789747404E-4</v>
      </c>
      <c r="EX397" s="63">
        <v>5.6620511846758705E-4</v>
      </c>
      <c r="EY397" s="63">
        <v>5.6048949436091902E-4</v>
      </c>
      <c r="EZ397" s="63">
        <v>5.5371400808724004E-4</v>
      </c>
      <c r="FA397" s="63">
        <v>5.4545057890539395E-4</v>
      </c>
      <c r="FB397" s="63">
        <v>5.3669884307240502E-4</v>
      </c>
      <c r="FC397" s="63">
        <v>5.2777656984387899E-4</v>
      </c>
      <c r="FD397" s="63">
        <v>5.19100031927653E-4</v>
      </c>
      <c r="FE397" s="63">
        <v>5.10588863293716E-4</v>
      </c>
      <c r="FF397" s="63">
        <v>5.0230892393743299E-4</v>
      </c>
      <c r="FG397" s="63">
        <v>4.9381767860928001E-4</v>
      </c>
      <c r="FH397" s="63">
        <v>4.8531644473507701E-4</v>
      </c>
      <c r="FI397" s="63">
        <v>4.7780387323056501E-4</v>
      </c>
      <c r="FJ397" s="63">
        <v>4.7031732229697599E-4</v>
      </c>
      <c r="FK397" s="63">
        <v>4.6267245496536E-4</v>
      </c>
      <c r="FL397" s="63">
        <v>4.5543914228820501E-4</v>
      </c>
      <c r="FM397" s="63">
        <v>4.4782571356727E-4</v>
      </c>
      <c r="FN397" s="63">
        <v>4.4054093989469198E-4</v>
      </c>
      <c r="FO397" s="63">
        <v>4.3305251081303701E-4</v>
      </c>
      <c r="FP397" s="63">
        <v>4.2581824153329202E-4</v>
      </c>
      <c r="FQ397" s="63">
        <v>4.1877554786840399E-4</v>
      </c>
      <c r="FR397" s="63">
        <v>4.1198165808381602E-4</v>
      </c>
      <c r="FS397" s="63">
        <v>4.0546118705048299E-4</v>
      </c>
      <c r="FT397" s="63">
        <v>3.9895524711239602E-4</v>
      </c>
      <c r="FU397" s="63">
        <v>3.9275793692130902E-4</v>
      </c>
      <c r="FV397" s="63">
        <v>3.8702457420751902E-4</v>
      </c>
      <c r="FW397" s="63">
        <v>3.81438612734116E-4</v>
      </c>
      <c r="FX397" s="63">
        <v>3.7604812588785101E-4</v>
      </c>
      <c r="FY397" s="63">
        <v>3.7089029185136699E-4</v>
      </c>
      <c r="FZ397" s="63">
        <v>3.6604403515968597E-4</v>
      </c>
      <c r="GA397" s="63">
        <v>3.6124987176227902E-4</v>
      </c>
      <c r="GB397" s="63">
        <v>3.5680554622449198E-4</v>
      </c>
      <c r="GC397" s="63">
        <v>3.5249746800096601E-4</v>
      </c>
      <c r="GD397" s="63">
        <v>3.48138066031643E-4</v>
      </c>
      <c r="GE397" s="63">
        <v>3.4396578137837802E-4</v>
      </c>
      <c r="GF397" s="63">
        <v>3.3968883453091301E-4</v>
      </c>
      <c r="GG397" s="63">
        <v>3.3525522093670298E-4</v>
      </c>
      <c r="GH397" s="63">
        <v>3.31031525838045E-4</v>
      </c>
      <c r="GI397" s="63">
        <v>3.2672992713688202E-4</v>
      </c>
      <c r="GJ397" s="63">
        <v>3.2217337445820802E-4</v>
      </c>
      <c r="GK397" s="63">
        <v>3.1765087908598299E-4</v>
      </c>
      <c r="GL397" s="63">
        <v>3.1304063281055997E-4</v>
      </c>
      <c r="GM397" s="63">
        <v>3.0841160625936798E-4</v>
      </c>
      <c r="GN397" s="63">
        <v>3.0376153418693399E-4</v>
      </c>
      <c r="GO397" s="63">
        <v>2.9904582193465798E-4</v>
      </c>
      <c r="GP397" s="63">
        <v>2.9455817422619E-4</v>
      </c>
      <c r="GQ397" s="63">
        <v>2.8982159772598102E-4</v>
      </c>
      <c r="GR397" s="63">
        <v>2.8528434359134902E-4</v>
      </c>
      <c r="GS397" s="63">
        <v>2.8066465345758402E-4</v>
      </c>
      <c r="GT397" s="63">
        <v>2.7602640058661403E-4</v>
      </c>
      <c r="GU397" s="63">
        <v>2.7165655935063802E-4</v>
      </c>
      <c r="GV397" s="63">
        <v>2.6718998627421202E-4</v>
      </c>
      <c r="GW397" s="63">
        <v>2.6283350423739101E-4</v>
      </c>
      <c r="GX397" s="63">
        <v>2.58587762363414E-4</v>
      </c>
    </row>
    <row r="398" spans="1:206" customFormat="1">
      <c r="A398" s="181" t="s">
        <v>224</v>
      </c>
      <c r="B398" t="s">
        <v>3547</v>
      </c>
      <c r="C398" t="s">
        <v>3533</v>
      </c>
      <c r="D398" s="187" t="s">
        <v>3562</v>
      </c>
      <c r="E398" t="s">
        <v>1122</v>
      </c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>
        <v>8.3413804929716399E-3</v>
      </c>
      <c r="BE398" s="63">
        <v>8.0683869532062608E-3</v>
      </c>
      <c r="BF398" s="63">
        <v>7.7248476211639302E-3</v>
      </c>
      <c r="BG398" s="63">
        <v>7.5202995930712599E-3</v>
      </c>
      <c r="BH398" s="63">
        <v>7.2132173860369802E-3</v>
      </c>
      <c r="BI398" s="63">
        <v>7.0032116901761901E-3</v>
      </c>
      <c r="BJ398" s="63">
        <v>6.8169127242261396E-3</v>
      </c>
      <c r="BK398" s="63">
        <v>6.6607135739574098E-3</v>
      </c>
      <c r="BL398" s="63">
        <v>6.4643348362929502E-3</v>
      </c>
      <c r="BM398" s="63">
        <v>7.0125189461626601E-3</v>
      </c>
      <c r="BN398" s="63">
        <v>7.50402542559718E-3</v>
      </c>
      <c r="BO398" s="63">
        <v>6.7664793586117902E-3</v>
      </c>
      <c r="BP398" s="63">
        <v>5.9708737626987304E-3</v>
      </c>
      <c r="BQ398" s="63">
        <v>5.86179140626836E-3</v>
      </c>
      <c r="BR398" s="63">
        <v>5.6995371380526398E-3</v>
      </c>
      <c r="BS398" s="63">
        <v>5.7044121176699396E-3</v>
      </c>
      <c r="BT398" s="63">
        <v>5.5011767915869002E-3</v>
      </c>
      <c r="BU398" s="63">
        <v>5.2201819123045903E-3</v>
      </c>
      <c r="BV398" s="63">
        <v>4.9732368706067497E-3</v>
      </c>
      <c r="BW398" s="63">
        <v>4.7819795836468301E-3</v>
      </c>
      <c r="BX398" s="63">
        <v>4.6991079739341799E-3</v>
      </c>
      <c r="BY398" s="63">
        <v>4.6336305807577203E-3</v>
      </c>
      <c r="BZ398" s="63">
        <v>4.2748339637376396E-3</v>
      </c>
      <c r="CA398" s="63">
        <v>4.0898439239108802E-3</v>
      </c>
      <c r="CB398" s="63">
        <v>3.9431161891115103E-3</v>
      </c>
      <c r="CC398" s="63">
        <v>3.8268993211984198E-3</v>
      </c>
      <c r="CD398" s="63">
        <v>3.8047400427692101E-3</v>
      </c>
      <c r="CE398" s="63">
        <v>3.4799532066846E-3</v>
      </c>
      <c r="CF398" s="63">
        <v>3.2854868666330802E-3</v>
      </c>
      <c r="CG398" s="63">
        <v>3.1094079501930699E-3</v>
      </c>
      <c r="CH398" s="63">
        <v>2.9428161205992199E-3</v>
      </c>
      <c r="CI398" s="63">
        <v>2.7930466877113301E-3</v>
      </c>
      <c r="CJ398" s="63">
        <v>2.6688936194797699E-3</v>
      </c>
      <c r="CK398" s="63">
        <v>2.5453873798083801E-3</v>
      </c>
      <c r="CL398" s="63">
        <v>2.4461907183005701E-3</v>
      </c>
      <c r="CM398" s="63">
        <v>2.3859991235880302E-3</v>
      </c>
      <c r="CN398" s="63">
        <v>2.3223944396558501E-3</v>
      </c>
      <c r="CO398" s="63">
        <v>2.2827242984996502E-3</v>
      </c>
      <c r="CP398" s="63">
        <v>2.2384062911186202E-3</v>
      </c>
      <c r="CQ398" s="63">
        <v>2.2072862687344099E-3</v>
      </c>
      <c r="CR398" s="63">
        <v>2.1972739914355799E-3</v>
      </c>
      <c r="CS398" s="63">
        <v>2.2155884303474999E-3</v>
      </c>
      <c r="CT398" s="63">
        <v>2.1370002207470201E-3</v>
      </c>
      <c r="CU398" s="63">
        <v>2.07893668924022E-3</v>
      </c>
      <c r="CV398" s="63">
        <v>2.03074331557636E-3</v>
      </c>
      <c r="CW398" s="63">
        <v>1.9743130413560099E-3</v>
      </c>
      <c r="CX398" s="63">
        <v>1.9256226431720301E-3</v>
      </c>
      <c r="CY398" s="63">
        <v>1.8529493667184E-3</v>
      </c>
      <c r="CZ398" s="63">
        <v>1.78898814655138E-3</v>
      </c>
      <c r="DA398" s="63">
        <v>1.75662005260567E-3</v>
      </c>
      <c r="DB398" s="63">
        <v>1.7101592803827801E-3</v>
      </c>
      <c r="DC398" s="63">
        <v>1.63278423685398E-3</v>
      </c>
      <c r="DD398" s="63">
        <v>1.5934331223546999E-3</v>
      </c>
      <c r="DE398" s="63">
        <v>1.54811601112167E-3</v>
      </c>
      <c r="DF398" s="63">
        <v>1.5677579723849899E-3</v>
      </c>
      <c r="DG398" s="63">
        <v>1.50151613083072E-3</v>
      </c>
      <c r="DH398" s="63">
        <v>1.4552927616501799E-3</v>
      </c>
      <c r="DI398" s="63">
        <v>1.4310571829558099E-3</v>
      </c>
      <c r="DJ398" s="63">
        <v>1.4543694808009601E-3</v>
      </c>
      <c r="DK398" s="63">
        <v>1.3737780498193099E-3</v>
      </c>
      <c r="DL398" s="63">
        <v>1.3259938861849899E-3</v>
      </c>
      <c r="DM398" s="63">
        <v>1.28127320663218E-3</v>
      </c>
      <c r="DN398" s="63">
        <v>1.2314524752873E-3</v>
      </c>
      <c r="DO398" s="63">
        <v>1.17520770708026E-3</v>
      </c>
      <c r="DP398" s="63">
        <v>1.1455012666427701E-3</v>
      </c>
      <c r="DQ398" s="63">
        <v>1.1153179875346101E-3</v>
      </c>
      <c r="DR398" s="63">
        <v>1.0872640186477399E-3</v>
      </c>
      <c r="DS398" s="63">
        <v>1.0623299121772E-3</v>
      </c>
      <c r="DT398" s="63">
        <v>1.0385875315128701E-3</v>
      </c>
      <c r="DU398" s="63">
        <v>1.0269998583062601E-3</v>
      </c>
      <c r="DV398" s="63">
        <v>9.9021794652662406E-4</v>
      </c>
      <c r="DW398" s="63">
        <v>1.1451180484557599E-3</v>
      </c>
      <c r="DX398" s="63">
        <v>1.1080222608078E-3</v>
      </c>
      <c r="DY398" s="63">
        <v>9.6243962971478796E-4</v>
      </c>
      <c r="DZ398" s="63">
        <v>9.5036564806033901E-4</v>
      </c>
      <c r="EA398" s="63">
        <v>9.42725513960145E-4</v>
      </c>
      <c r="EB398" s="63">
        <v>9.32905483491286E-4</v>
      </c>
      <c r="EC398" s="63">
        <v>9.2003412948307598E-4</v>
      </c>
      <c r="ED398" s="63">
        <v>9.0989151814024297E-4</v>
      </c>
      <c r="EE398" s="63">
        <v>8.9984268597537002E-4</v>
      </c>
      <c r="EF398" s="63">
        <v>8.8853721651314596E-4</v>
      </c>
      <c r="EG398" s="63">
        <v>8.7702085966353497E-4</v>
      </c>
      <c r="EH398" s="63">
        <v>8.6579103065377301E-4</v>
      </c>
      <c r="EI398" s="63">
        <v>8.5464130366387904E-4</v>
      </c>
      <c r="EJ398" s="63">
        <v>8.4303929075036201E-4</v>
      </c>
      <c r="EK398" s="63">
        <v>8.3137672276931997E-4</v>
      </c>
      <c r="EL398" s="63">
        <v>8.1906247886686702E-4</v>
      </c>
      <c r="EM398" s="63">
        <v>8.0533310182522E-4</v>
      </c>
      <c r="EN398" s="63">
        <v>7.9116515903168802E-4</v>
      </c>
      <c r="EO398" s="63">
        <v>7.7726199484809801E-4</v>
      </c>
      <c r="EP398" s="63">
        <v>7.6369810324790604E-4</v>
      </c>
      <c r="EQ398" s="63">
        <v>7.5066779582920397E-4</v>
      </c>
      <c r="ER398" s="63">
        <v>7.3781677497630803E-4</v>
      </c>
      <c r="ES398" s="63">
        <v>7.2530742758910498E-4</v>
      </c>
      <c r="ET398" s="63">
        <v>7.1337161256219495E-4</v>
      </c>
      <c r="EU398" s="63">
        <v>7.0104253772184603E-4</v>
      </c>
      <c r="EV398" s="63">
        <v>6.8855903512224999E-4</v>
      </c>
      <c r="EW398" s="63">
        <v>6.77226857597201E-4</v>
      </c>
      <c r="EX398" s="63">
        <v>6.6749141860919297E-4</v>
      </c>
      <c r="EY398" s="63">
        <v>6.5943564112954105E-4</v>
      </c>
      <c r="EZ398" s="63">
        <v>6.5309783796430997E-4</v>
      </c>
      <c r="FA398" s="63">
        <v>6.4865972149451897E-4</v>
      </c>
      <c r="FB398" s="63">
        <v>6.4569996013688505E-4</v>
      </c>
      <c r="FC398" s="63">
        <v>6.4146248529718501E-4</v>
      </c>
      <c r="FD398" s="63">
        <v>6.3559095969548595E-4</v>
      </c>
      <c r="FE398" s="63">
        <v>6.2830688829741005E-4</v>
      </c>
      <c r="FF398" s="63">
        <v>6.1951191245108398E-4</v>
      </c>
      <c r="FG398" s="63">
        <v>6.0985363318794602E-4</v>
      </c>
      <c r="FH398" s="63">
        <v>6.0021212213643902E-4</v>
      </c>
      <c r="FI398" s="63">
        <v>5.9168762263203797E-4</v>
      </c>
      <c r="FJ398" s="63">
        <v>5.83179254161011E-4</v>
      </c>
      <c r="FK398" s="63">
        <v>5.7452631156667199E-4</v>
      </c>
      <c r="FL398" s="63">
        <v>5.6633275469136204E-4</v>
      </c>
      <c r="FM398" s="63">
        <v>5.5771674544373895E-4</v>
      </c>
      <c r="FN398" s="63">
        <v>5.4947874657869801E-4</v>
      </c>
      <c r="FO398" s="63">
        <v>5.4102611306584304E-4</v>
      </c>
      <c r="FP398" s="63">
        <v>5.3280848653875E-4</v>
      </c>
      <c r="FQ398" s="63">
        <v>5.2467113970804796E-4</v>
      </c>
      <c r="FR398" s="63">
        <v>5.1657985046248502E-4</v>
      </c>
      <c r="FS398" s="63">
        <v>5.0860026343410396E-4</v>
      </c>
      <c r="FT398" s="63">
        <v>5.0043700893311201E-4</v>
      </c>
      <c r="FU398" s="63">
        <v>4.9233079719640798E-4</v>
      </c>
      <c r="FV398" s="63">
        <v>4.8461691920624698E-4</v>
      </c>
      <c r="FW398" s="63">
        <v>4.7706617083821798E-4</v>
      </c>
      <c r="FX398" s="63">
        <v>4.69645688755074E-4</v>
      </c>
      <c r="FY398" s="63">
        <v>4.62389133215162E-4</v>
      </c>
      <c r="FZ398" s="63">
        <v>4.5557572797438298E-4</v>
      </c>
      <c r="GA398" s="63">
        <v>4.4883919751634099E-4</v>
      </c>
      <c r="GB398" s="63">
        <v>4.42531274882575E-4</v>
      </c>
      <c r="GC398" s="63">
        <v>4.3654585100036999E-4</v>
      </c>
      <c r="GD398" s="63">
        <v>4.3071326000117499E-4</v>
      </c>
      <c r="GE398" s="63">
        <v>4.2531789967954699E-4</v>
      </c>
      <c r="GF398" s="63">
        <v>4.2002858452335498E-4</v>
      </c>
      <c r="GG398" s="63">
        <v>4.1473500935706802E-4</v>
      </c>
      <c r="GH398" s="63">
        <v>4.0983838472045698E-4</v>
      </c>
      <c r="GI398" s="63">
        <v>4.05006054527945E-4</v>
      </c>
      <c r="GJ398" s="63">
        <v>4.0002202638697999E-4</v>
      </c>
      <c r="GK398" s="63">
        <v>3.9517826699209601E-4</v>
      </c>
      <c r="GL398" s="63">
        <v>3.9026118329615103E-4</v>
      </c>
      <c r="GM398" s="63">
        <v>3.8532805205065702E-4</v>
      </c>
      <c r="GN398" s="63">
        <v>3.8027927234794598E-4</v>
      </c>
      <c r="GO398" s="63">
        <v>3.7501633311931402E-4</v>
      </c>
      <c r="GP398" s="63">
        <v>3.69847962152048E-4</v>
      </c>
      <c r="GQ398" s="63">
        <v>3.6429900851355201E-4</v>
      </c>
      <c r="GR398" s="63">
        <v>3.5887648420405998E-4</v>
      </c>
      <c r="GS398" s="63">
        <v>3.5330615423276697E-4</v>
      </c>
      <c r="GT398" s="63">
        <v>3.47653807401444E-4</v>
      </c>
      <c r="GU398" s="63">
        <v>3.4228085293900998E-4</v>
      </c>
      <c r="GV398" s="63">
        <v>3.3675069397156801E-4</v>
      </c>
      <c r="GW398" s="63">
        <v>3.31284228424523E-4</v>
      </c>
      <c r="GX398" s="63">
        <v>3.2582931305057502E-4</v>
      </c>
    </row>
    <row r="399" spans="1:206" customFormat="1">
      <c r="A399" s="181" t="s">
        <v>224</v>
      </c>
      <c r="B399" t="s">
        <v>3547</v>
      </c>
      <c r="C399" t="s">
        <v>3533</v>
      </c>
      <c r="D399" s="187" t="s">
        <v>3562</v>
      </c>
      <c r="E399" t="s">
        <v>1123</v>
      </c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>
        <v>9.5384557423635608E-3</v>
      </c>
      <c r="BE399" s="63">
        <v>9.2538365638206495E-3</v>
      </c>
      <c r="BF399" s="63">
        <v>8.9094781268605899E-3</v>
      </c>
      <c r="BG399" s="63">
        <v>8.7226465176380198E-3</v>
      </c>
      <c r="BH399" s="63">
        <v>8.4242877687930092E-3</v>
      </c>
      <c r="BI399" s="63">
        <v>8.2230237734217098E-3</v>
      </c>
      <c r="BJ399" s="63">
        <v>8.0097953238715703E-3</v>
      </c>
      <c r="BK399" s="63">
        <v>7.8285765522532798E-3</v>
      </c>
      <c r="BL399" s="63">
        <v>7.5941629410080204E-3</v>
      </c>
      <c r="BM399" s="63">
        <v>8.2562448248909206E-3</v>
      </c>
      <c r="BN399" s="63">
        <v>8.8600210830739202E-3</v>
      </c>
      <c r="BO399" s="63">
        <v>7.9339933127694807E-3</v>
      </c>
      <c r="BP399" s="63">
        <v>6.9535423914807099E-3</v>
      </c>
      <c r="BQ399" s="63">
        <v>6.8314207216906304E-3</v>
      </c>
      <c r="BR399" s="63">
        <v>6.6460902871037196E-3</v>
      </c>
      <c r="BS399" s="63">
        <v>6.6516507911676698E-3</v>
      </c>
      <c r="BT399" s="63">
        <v>6.41249607847691E-3</v>
      </c>
      <c r="BU399" s="63">
        <v>6.1006487084250601E-3</v>
      </c>
      <c r="BV399" s="63">
        <v>5.8044736638718196E-3</v>
      </c>
      <c r="BW399" s="63">
        <v>5.5751588753253497E-3</v>
      </c>
      <c r="BX399" s="63">
        <v>5.4729728024336503E-3</v>
      </c>
      <c r="BY399" s="63">
        <v>5.3885572255829399E-3</v>
      </c>
      <c r="BZ399" s="63">
        <v>5.0022693553538897E-3</v>
      </c>
      <c r="CA399" s="63">
        <v>4.8039213343911398E-3</v>
      </c>
      <c r="CB399" s="63">
        <v>4.6512708124120498E-3</v>
      </c>
      <c r="CC399" s="63">
        <v>4.5316545800407702E-3</v>
      </c>
      <c r="CD399" s="63">
        <v>4.4923771434781301E-3</v>
      </c>
      <c r="CE399" s="63">
        <v>4.13699231342871E-3</v>
      </c>
      <c r="CF399" s="63">
        <v>3.92882391802393E-3</v>
      </c>
      <c r="CG399" s="63">
        <v>3.7323735669833498E-3</v>
      </c>
      <c r="CH399" s="63">
        <v>3.5688812816051501E-3</v>
      </c>
      <c r="CI399" s="63">
        <v>3.4215681425593999E-3</v>
      </c>
      <c r="CJ399" s="63">
        <v>3.2835476871074598E-3</v>
      </c>
      <c r="CK399" s="63">
        <v>3.1346409930599001E-3</v>
      </c>
      <c r="CL399" s="63">
        <v>3.0154013018591401E-3</v>
      </c>
      <c r="CM399" s="63">
        <v>2.8995264089658498E-3</v>
      </c>
      <c r="CN399" s="63">
        <v>2.7881490190049801E-3</v>
      </c>
      <c r="CO399" s="63">
        <v>2.7045426108495002E-3</v>
      </c>
      <c r="CP399" s="63">
        <v>2.6227597699515501E-3</v>
      </c>
      <c r="CQ399" s="63">
        <v>2.5507310964335301E-3</v>
      </c>
      <c r="CR399" s="63">
        <v>2.5148372317848298E-3</v>
      </c>
      <c r="CS399" s="63">
        <v>2.51550499283415E-3</v>
      </c>
      <c r="CT399" s="63">
        <v>2.4131923692255601E-3</v>
      </c>
      <c r="CU399" s="63">
        <v>2.3623540442113001E-3</v>
      </c>
      <c r="CV399" s="63">
        <v>2.3507065400094301E-3</v>
      </c>
      <c r="CW399" s="63">
        <v>2.3361166421751399E-3</v>
      </c>
      <c r="CX399" s="63">
        <v>2.3387238804106702E-3</v>
      </c>
      <c r="CY399" s="63">
        <v>2.28387357964243E-3</v>
      </c>
      <c r="CZ399" s="63">
        <v>2.2050130751151498E-3</v>
      </c>
      <c r="DA399" s="63">
        <v>2.1504731041505202E-3</v>
      </c>
      <c r="DB399" s="63">
        <v>2.0869786723881302E-3</v>
      </c>
      <c r="DC399" s="63">
        <v>1.97637082524801E-3</v>
      </c>
      <c r="DD399" s="63">
        <v>1.92076589996325E-3</v>
      </c>
      <c r="DE399" s="63">
        <v>1.8594767812747299E-3</v>
      </c>
      <c r="DF399" s="63">
        <v>1.8669647768175201E-3</v>
      </c>
      <c r="DG399" s="63">
        <v>1.76635432060918E-3</v>
      </c>
      <c r="DH399" s="63">
        <v>1.6956589022523599E-3</v>
      </c>
      <c r="DI399" s="63">
        <v>1.6588840921281901E-3</v>
      </c>
      <c r="DJ399" s="63">
        <v>1.68765353558658E-3</v>
      </c>
      <c r="DK399" s="63">
        <v>1.6083433446319199E-3</v>
      </c>
      <c r="DL399" s="63">
        <v>1.57813024742646E-3</v>
      </c>
      <c r="DM399" s="63">
        <v>1.5625676535655901E-3</v>
      </c>
      <c r="DN399" s="63">
        <v>1.5405845201036099E-3</v>
      </c>
      <c r="DO399" s="63">
        <v>1.5086868343734E-3</v>
      </c>
      <c r="DP399" s="63">
        <v>1.4962246733276399E-3</v>
      </c>
      <c r="DQ399" s="63">
        <v>1.4719860127972799E-3</v>
      </c>
      <c r="DR399" s="63">
        <v>1.44343091200341E-3</v>
      </c>
      <c r="DS399" s="63">
        <v>1.40514501219074E-3</v>
      </c>
      <c r="DT399" s="63">
        <v>1.37006679895863E-3</v>
      </c>
      <c r="DU399" s="63">
        <v>1.3528048158712299E-3</v>
      </c>
      <c r="DV399" s="63">
        <v>1.3494826139173401E-3</v>
      </c>
      <c r="DW399" s="63">
        <v>1.5437493460272499E-3</v>
      </c>
      <c r="DX399" s="63">
        <v>1.48111220415874E-3</v>
      </c>
      <c r="DY399" s="63">
        <v>1.2530489486181199E-3</v>
      </c>
      <c r="DZ399" s="63">
        <v>1.2245852036117701E-3</v>
      </c>
      <c r="EA399" s="63">
        <v>1.2003177765971E-3</v>
      </c>
      <c r="EB399" s="63">
        <v>1.18118695573358E-3</v>
      </c>
      <c r="EC399" s="63">
        <v>1.1689971544608E-3</v>
      </c>
      <c r="ED399" s="63">
        <v>1.1618142632463899E-3</v>
      </c>
      <c r="EE399" s="63">
        <v>1.15594193076541E-3</v>
      </c>
      <c r="EF399" s="63">
        <v>1.15205898119263E-3</v>
      </c>
      <c r="EG399" s="63">
        <v>1.1464073552501001E-3</v>
      </c>
      <c r="EH399" s="63">
        <v>1.13679846219807E-3</v>
      </c>
      <c r="EI399" s="63">
        <v>1.1268291608384801E-3</v>
      </c>
      <c r="EJ399" s="63">
        <v>1.11656587566031E-3</v>
      </c>
      <c r="EK399" s="63">
        <v>1.1051972851789499E-3</v>
      </c>
      <c r="EL399" s="63">
        <v>1.0930187669548901E-3</v>
      </c>
      <c r="EM399" s="63">
        <v>1.08042638611989E-3</v>
      </c>
      <c r="EN399" s="63">
        <v>1.0673525772612799E-3</v>
      </c>
      <c r="EO399" s="63">
        <v>1.0536383280341599E-3</v>
      </c>
      <c r="EP399" s="63">
        <v>1.0393846534648499E-3</v>
      </c>
      <c r="EQ399" s="63">
        <v>1.02408118654574E-3</v>
      </c>
      <c r="ER399" s="63">
        <v>1.00760099296752E-3</v>
      </c>
      <c r="ES399" s="63">
        <v>9.9025850587614993E-4</v>
      </c>
      <c r="ET399" s="63">
        <v>9.7287051752562395E-4</v>
      </c>
      <c r="EU399" s="63">
        <v>9.55166923860037E-4</v>
      </c>
      <c r="EV399" s="63">
        <v>9.3790491328449505E-4</v>
      </c>
      <c r="EW399" s="63">
        <v>9.2161218669365298E-4</v>
      </c>
      <c r="EX399" s="63">
        <v>9.0555704413937605E-4</v>
      </c>
      <c r="EY399" s="63">
        <v>8.8982595192426902E-4</v>
      </c>
      <c r="EZ399" s="63">
        <v>8.7474523347095602E-4</v>
      </c>
      <c r="FA399" s="63">
        <v>8.60114827837987E-4</v>
      </c>
      <c r="FB399" s="63">
        <v>8.4573128609499498E-4</v>
      </c>
      <c r="FC399" s="63">
        <v>8.3343228664636598E-4</v>
      </c>
      <c r="FD399" s="63">
        <v>8.23970465577692E-4</v>
      </c>
      <c r="FE399" s="63">
        <v>8.1676467079680297E-4</v>
      </c>
      <c r="FF399" s="63">
        <v>8.1237501276709505E-4</v>
      </c>
      <c r="FG399" s="63">
        <v>8.0970910013200103E-4</v>
      </c>
      <c r="FH399" s="63">
        <v>8.0549794439876803E-4</v>
      </c>
      <c r="FI399" s="63">
        <v>7.9998187719675302E-4</v>
      </c>
      <c r="FJ399" s="63">
        <v>7.9223743404934605E-4</v>
      </c>
      <c r="FK399" s="63">
        <v>7.8186241578455905E-4</v>
      </c>
      <c r="FL399" s="63">
        <v>7.7122804251142797E-4</v>
      </c>
      <c r="FM399" s="63">
        <v>7.6012312956198302E-4</v>
      </c>
      <c r="FN399" s="63">
        <v>7.49550604953967E-4</v>
      </c>
      <c r="FO399" s="63">
        <v>7.3878737289781904E-4</v>
      </c>
      <c r="FP399" s="63">
        <v>7.2829423231921605E-4</v>
      </c>
      <c r="FQ399" s="63">
        <v>7.1785247005592501E-4</v>
      </c>
      <c r="FR399" s="63">
        <v>7.0753381591245098E-4</v>
      </c>
      <c r="FS399" s="63">
        <v>6.9740987313937402E-4</v>
      </c>
      <c r="FT399" s="63">
        <v>6.8702964146858205E-4</v>
      </c>
      <c r="FU399" s="63">
        <v>6.7667579210497597E-4</v>
      </c>
      <c r="FV399" s="63">
        <v>6.6667947504861404E-4</v>
      </c>
      <c r="FW399" s="63">
        <v>6.5652260706626996E-4</v>
      </c>
      <c r="FX399" s="63">
        <v>6.4624678056562598E-4</v>
      </c>
      <c r="FY399" s="63">
        <v>6.3593402078237799E-4</v>
      </c>
      <c r="FZ399" s="63">
        <v>6.2586729821076696E-4</v>
      </c>
      <c r="GA399" s="63">
        <v>6.1565274509953205E-4</v>
      </c>
      <c r="GB399" s="63">
        <v>6.0598521781274198E-4</v>
      </c>
      <c r="GC399" s="63">
        <v>5.9664574099300299E-4</v>
      </c>
      <c r="GD399" s="63">
        <v>5.8737427418275895E-4</v>
      </c>
      <c r="GE399" s="63">
        <v>5.7875950363139395E-4</v>
      </c>
      <c r="GF399" s="63">
        <v>5.7032422207287396E-4</v>
      </c>
      <c r="GG399" s="63">
        <v>5.61941112535328E-4</v>
      </c>
      <c r="GH399" s="63">
        <v>5.54282367074766E-4</v>
      </c>
      <c r="GI399" s="63">
        <v>5.4698606183244505E-4</v>
      </c>
      <c r="GJ399" s="63">
        <v>5.3983395623265304E-4</v>
      </c>
      <c r="GK399" s="63">
        <v>5.3317038227375195E-4</v>
      </c>
      <c r="GL399" s="63">
        <v>5.2664847075708805E-4</v>
      </c>
      <c r="GM399" s="63">
        <v>5.2033862945735296E-4</v>
      </c>
      <c r="GN399" s="63">
        <v>5.1408221779991202E-4</v>
      </c>
      <c r="GO399" s="63">
        <v>5.0772384855520903E-4</v>
      </c>
      <c r="GP399" s="63">
        <v>5.0165870877445101E-4</v>
      </c>
      <c r="GQ399" s="63">
        <v>4.9512264042975802E-4</v>
      </c>
      <c r="GR399" s="63">
        <v>4.8875003247415599E-4</v>
      </c>
      <c r="GS399" s="63">
        <v>4.8209317718746501E-4</v>
      </c>
      <c r="GT399" s="63">
        <v>4.7510040448114303E-4</v>
      </c>
      <c r="GU399" s="63">
        <v>4.68307260986701E-4</v>
      </c>
      <c r="GV399" s="63">
        <v>4.6118535526937801E-4</v>
      </c>
      <c r="GW399" s="63">
        <v>4.54024872798198E-4</v>
      </c>
      <c r="GX399" s="63">
        <v>4.4682048719501399E-4</v>
      </c>
    </row>
    <row r="400" spans="1:206" customFormat="1">
      <c r="A400" s="181" t="s">
        <v>224</v>
      </c>
      <c r="B400" t="s">
        <v>3547</v>
      </c>
      <c r="C400" t="s">
        <v>3533</v>
      </c>
      <c r="D400" s="187" t="s">
        <v>3562</v>
      </c>
      <c r="E400" t="s">
        <v>1124</v>
      </c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>
        <v>1.1298905929944401E-2</v>
      </c>
      <c r="BE400" s="63">
        <v>1.0969864834625E-2</v>
      </c>
      <c r="BF400" s="63">
        <v>1.05604194718673E-2</v>
      </c>
      <c r="BG400" s="63">
        <v>1.03422628179552E-2</v>
      </c>
      <c r="BH400" s="63">
        <v>1.00048394078398E-2</v>
      </c>
      <c r="BI400" s="63">
        <v>9.8028661967416702E-3</v>
      </c>
      <c r="BJ400" s="63">
        <v>9.5993893215673403E-3</v>
      </c>
      <c r="BK400" s="63">
        <v>9.4285269506789292E-3</v>
      </c>
      <c r="BL400" s="63">
        <v>9.2040612878898902E-3</v>
      </c>
      <c r="BM400" s="63">
        <v>1.01180031343344E-2</v>
      </c>
      <c r="BN400" s="63">
        <v>1.09097541740682E-2</v>
      </c>
      <c r="BO400" s="63">
        <v>9.7499621580233505E-3</v>
      </c>
      <c r="BP400" s="63">
        <v>8.5024461322680094E-3</v>
      </c>
      <c r="BQ400" s="63">
        <v>8.3377972494927503E-3</v>
      </c>
      <c r="BR400" s="63">
        <v>8.09301134147258E-3</v>
      </c>
      <c r="BS400" s="63">
        <v>8.0729573234019896E-3</v>
      </c>
      <c r="BT400" s="63">
        <v>7.7429789826619997E-3</v>
      </c>
      <c r="BU400" s="63">
        <v>7.3773074302914497E-3</v>
      </c>
      <c r="BV400" s="63">
        <v>7.0295343440288996E-3</v>
      </c>
      <c r="BW400" s="63">
        <v>6.7594733111964404E-3</v>
      </c>
      <c r="BX400" s="63">
        <v>6.6555832053272496E-3</v>
      </c>
      <c r="BY400" s="63">
        <v>6.6302777475842796E-3</v>
      </c>
      <c r="BZ400" s="63">
        <v>6.1558790332906397E-3</v>
      </c>
      <c r="CA400" s="63">
        <v>5.9400798873642602E-3</v>
      </c>
      <c r="CB400" s="63">
        <v>5.7738118414485499E-3</v>
      </c>
      <c r="CC400" s="63">
        <v>5.6512481780831699E-3</v>
      </c>
      <c r="CD400" s="63">
        <v>5.5679002623192104E-3</v>
      </c>
      <c r="CE400" s="63">
        <v>5.20822030338237E-3</v>
      </c>
      <c r="CF400" s="63">
        <v>4.9948271110348604E-3</v>
      </c>
      <c r="CG400" s="63">
        <v>4.7884704273299002E-3</v>
      </c>
      <c r="CH400" s="63">
        <v>4.6011596426227003E-3</v>
      </c>
      <c r="CI400" s="63">
        <v>4.4169908919879201E-3</v>
      </c>
      <c r="CJ400" s="63">
        <v>4.2489107628618803E-3</v>
      </c>
      <c r="CK400" s="63">
        <v>4.0743848566955898E-3</v>
      </c>
      <c r="CL400" s="63">
        <v>3.9320251807157302E-3</v>
      </c>
      <c r="CM400" s="63">
        <v>3.8155377753916202E-3</v>
      </c>
      <c r="CN400" s="63">
        <v>3.7029675628812999E-3</v>
      </c>
      <c r="CO400" s="63">
        <v>3.6116173176227498E-3</v>
      </c>
      <c r="CP400" s="63">
        <v>3.5101836569960201E-3</v>
      </c>
      <c r="CQ400" s="63">
        <v>3.4243013241976902E-3</v>
      </c>
      <c r="CR400" s="63">
        <v>3.3358152390897101E-3</v>
      </c>
      <c r="CS400" s="63">
        <v>3.2916971029776699E-3</v>
      </c>
      <c r="CT400" s="63">
        <v>3.1314911482422901E-3</v>
      </c>
      <c r="CU400" s="63">
        <v>3.0297520024322199E-3</v>
      </c>
      <c r="CV400" s="63">
        <v>2.9708820199476102E-3</v>
      </c>
      <c r="CW400" s="63">
        <v>2.9214643812255801E-3</v>
      </c>
      <c r="CX400" s="63">
        <v>2.9025896615548301E-3</v>
      </c>
      <c r="CY400" s="63">
        <v>2.8380388840703501E-3</v>
      </c>
      <c r="CZ400" s="63">
        <v>2.7679021613614399E-3</v>
      </c>
      <c r="DA400" s="63">
        <v>2.7614817043240302E-3</v>
      </c>
      <c r="DB400" s="63">
        <v>2.73413255907091E-3</v>
      </c>
      <c r="DC400" s="63">
        <v>2.64609134119687E-3</v>
      </c>
      <c r="DD400" s="63">
        <v>2.5886716623039902E-3</v>
      </c>
      <c r="DE400" s="63">
        <v>2.4813136537950998E-3</v>
      </c>
      <c r="DF400" s="63">
        <v>2.45263726358444E-3</v>
      </c>
      <c r="DG400" s="63">
        <v>2.30504120123614E-3</v>
      </c>
      <c r="DH400" s="63">
        <v>2.2081119393507699E-3</v>
      </c>
      <c r="DI400" s="63">
        <v>2.1628381478074701E-3</v>
      </c>
      <c r="DJ400" s="63">
        <v>2.2023072661786301E-3</v>
      </c>
      <c r="DK400" s="63">
        <v>2.1203817671519099E-3</v>
      </c>
      <c r="DL400" s="63">
        <v>2.0865550557666E-3</v>
      </c>
      <c r="DM400" s="63">
        <v>2.06371414761912E-3</v>
      </c>
      <c r="DN400" s="63">
        <v>2.0298015234475998E-3</v>
      </c>
      <c r="DO400" s="63">
        <v>1.9899373623109302E-3</v>
      </c>
      <c r="DP400" s="63">
        <v>1.9718923653964898E-3</v>
      </c>
      <c r="DQ400" s="63">
        <v>1.95705299089983E-3</v>
      </c>
      <c r="DR400" s="63">
        <v>1.9391843645483299E-3</v>
      </c>
      <c r="DS400" s="63">
        <v>1.91975383513704E-3</v>
      </c>
      <c r="DT400" s="63">
        <v>1.89788809403318E-3</v>
      </c>
      <c r="DU400" s="63">
        <v>1.88828115545957E-3</v>
      </c>
      <c r="DV400" s="63">
        <v>1.94075282043829E-3</v>
      </c>
      <c r="DW400" s="63">
        <v>2.22234579881721E-3</v>
      </c>
      <c r="DX400" s="63">
        <v>2.1096228992750401E-3</v>
      </c>
      <c r="DY400" s="63">
        <v>1.7614003571383801E-3</v>
      </c>
      <c r="DZ400" s="63">
        <v>1.7287925004233499E-3</v>
      </c>
      <c r="EA400" s="63">
        <v>1.7008674302502701E-3</v>
      </c>
      <c r="EB400" s="63">
        <v>1.6719015071931301E-3</v>
      </c>
      <c r="EC400" s="63">
        <v>1.6423861535214499E-3</v>
      </c>
      <c r="ED400" s="63">
        <v>1.61488174035714E-3</v>
      </c>
      <c r="EE400" s="63">
        <v>1.58721040541314E-3</v>
      </c>
      <c r="EF400" s="63">
        <v>1.5596817638347E-3</v>
      </c>
      <c r="EG400" s="63">
        <v>1.5391507144907699E-3</v>
      </c>
      <c r="EH400" s="63">
        <v>1.5277021240848801E-3</v>
      </c>
      <c r="EI400" s="63">
        <v>1.51918025839457E-3</v>
      </c>
      <c r="EJ400" s="63">
        <v>1.5119071765727101E-3</v>
      </c>
      <c r="EK400" s="63">
        <v>1.50813089948057E-3</v>
      </c>
      <c r="EL400" s="63">
        <v>1.50172501876412E-3</v>
      </c>
      <c r="EM400" s="63">
        <v>1.4896919302442599E-3</v>
      </c>
      <c r="EN400" s="63">
        <v>1.4768460918638999E-3</v>
      </c>
      <c r="EO400" s="63">
        <v>1.4638097316353E-3</v>
      </c>
      <c r="EP400" s="63">
        <v>1.44882809351154E-3</v>
      </c>
      <c r="EQ400" s="63">
        <v>1.4327163961887701E-3</v>
      </c>
      <c r="ER400" s="63">
        <v>1.41709579902669E-3</v>
      </c>
      <c r="ES400" s="63">
        <v>1.4004172993893999E-3</v>
      </c>
      <c r="ET400" s="63">
        <v>1.3826084631162899E-3</v>
      </c>
      <c r="EU400" s="63">
        <v>1.36339603666469E-3</v>
      </c>
      <c r="EV400" s="63">
        <v>1.3426270324248301E-3</v>
      </c>
      <c r="EW400" s="63">
        <v>1.3215940706968201E-3</v>
      </c>
      <c r="EX400" s="63">
        <v>1.2993781298767501E-3</v>
      </c>
      <c r="EY400" s="63">
        <v>1.27651614540322E-3</v>
      </c>
      <c r="EZ400" s="63">
        <v>1.2547542863996001E-3</v>
      </c>
      <c r="FA400" s="63">
        <v>1.2346295003777101E-3</v>
      </c>
      <c r="FB400" s="63">
        <v>1.21404975435943E-3</v>
      </c>
      <c r="FC400" s="63">
        <v>1.19358607511069E-3</v>
      </c>
      <c r="FD400" s="63">
        <v>1.17408743172474E-3</v>
      </c>
      <c r="FE400" s="63">
        <v>1.1551665395231601E-3</v>
      </c>
      <c r="FF400" s="63">
        <v>1.1368099171398299E-3</v>
      </c>
      <c r="FG400" s="63">
        <v>1.1183519132885399E-3</v>
      </c>
      <c r="FH400" s="63">
        <v>1.1026870799693399E-3</v>
      </c>
      <c r="FI400" s="63">
        <v>1.09169387546393E-3</v>
      </c>
      <c r="FJ400" s="63">
        <v>1.0832744336313801E-3</v>
      </c>
      <c r="FK400" s="63">
        <v>1.0778957435048401E-3</v>
      </c>
      <c r="FL400" s="63">
        <v>1.0759120162288499E-3</v>
      </c>
      <c r="FM400" s="63">
        <v>1.07131395080508E-3</v>
      </c>
      <c r="FN400" s="63">
        <v>1.0641518358610099E-3</v>
      </c>
      <c r="FO400" s="63">
        <v>1.0538976820689101E-3</v>
      </c>
      <c r="FP400" s="63">
        <v>1.04079845616423E-3</v>
      </c>
      <c r="FQ400" s="63">
        <v>1.0266139223397701E-3</v>
      </c>
      <c r="FR400" s="63">
        <v>1.01272178744477E-3</v>
      </c>
      <c r="FS400" s="63">
        <v>9.9924035426807991E-4</v>
      </c>
      <c r="FT400" s="63">
        <v>9.8545856559465296E-4</v>
      </c>
      <c r="FU400" s="63">
        <v>9.7178161768302095E-4</v>
      </c>
      <c r="FV400" s="63">
        <v>9.5868670546035695E-4</v>
      </c>
      <c r="FW400" s="63">
        <v>9.4545028496648804E-4</v>
      </c>
      <c r="FX400" s="63">
        <v>9.3207108999089898E-4</v>
      </c>
      <c r="FY400" s="63">
        <v>9.1865530606908999E-4</v>
      </c>
      <c r="FZ400" s="63">
        <v>9.0554748463812502E-4</v>
      </c>
      <c r="GA400" s="63">
        <v>8.9191041408059695E-4</v>
      </c>
      <c r="GB400" s="63">
        <v>8.7853871065406196E-4</v>
      </c>
      <c r="GC400" s="63">
        <v>8.6520370857056598E-4</v>
      </c>
      <c r="GD400" s="63">
        <v>8.5160329366768504E-4</v>
      </c>
      <c r="GE400" s="63">
        <v>8.3837554829128004E-4</v>
      </c>
      <c r="GF400" s="63">
        <v>8.2505083737356201E-4</v>
      </c>
      <c r="GG400" s="63">
        <v>8.1181990350991703E-4</v>
      </c>
      <c r="GH400" s="63">
        <v>7.9934870817872103E-4</v>
      </c>
      <c r="GI400" s="63">
        <v>7.8720262224261602E-4</v>
      </c>
      <c r="GJ400" s="63">
        <v>7.75314166279745E-4</v>
      </c>
      <c r="GK400" s="63">
        <v>7.6416494610808804E-4</v>
      </c>
      <c r="GL400" s="63">
        <v>7.5322864262932095E-4</v>
      </c>
      <c r="GM400" s="63">
        <v>7.4288652211169795E-4</v>
      </c>
      <c r="GN400" s="63">
        <v>7.3299048683659305E-4</v>
      </c>
      <c r="GO400" s="63">
        <v>7.2337248981406302E-4</v>
      </c>
      <c r="GP400" s="63">
        <v>7.1461496260327197E-4</v>
      </c>
      <c r="GQ400" s="63">
        <v>7.0550823877279199E-4</v>
      </c>
      <c r="GR400" s="63">
        <v>6.9696644674260995E-4</v>
      </c>
      <c r="GS400" s="63">
        <v>6.8832814774534502E-4</v>
      </c>
      <c r="GT400" s="63">
        <v>6.7946980543164503E-4</v>
      </c>
      <c r="GU400" s="63">
        <v>6.7117493439275303E-4</v>
      </c>
      <c r="GV400" s="63">
        <v>6.6250258695084603E-4</v>
      </c>
      <c r="GW400" s="63">
        <v>6.5377499473917805E-4</v>
      </c>
      <c r="GX400" s="63">
        <v>6.4492187931442196E-4</v>
      </c>
    </row>
    <row r="401" spans="1:206" customFormat="1">
      <c r="A401" s="181" t="s">
        <v>224</v>
      </c>
      <c r="B401" t="s">
        <v>3547</v>
      </c>
      <c r="C401" t="s">
        <v>3533</v>
      </c>
      <c r="D401" s="187" t="s">
        <v>3562</v>
      </c>
      <c r="E401" t="s">
        <v>1125</v>
      </c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>
        <v>1.3259722115844801E-2</v>
      </c>
      <c r="BE401" s="63">
        <v>1.2945705907179399E-2</v>
      </c>
      <c r="BF401" s="63">
        <v>1.25220534415888E-2</v>
      </c>
      <c r="BG401" s="63">
        <v>1.2317098624989E-2</v>
      </c>
      <c r="BH401" s="63">
        <v>1.19757232875751E-2</v>
      </c>
      <c r="BI401" s="63">
        <v>1.17839036578672E-2</v>
      </c>
      <c r="BJ401" s="63">
        <v>1.15926591133162E-2</v>
      </c>
      <c r="BK401" s="63">
        <v>1.1431077484606301E-2</v>
      </c>
      <c r="BL401" s="63">
        <v>1.1211201484040799E-2</v>
      </c>
      <c r="BM401" s="63">
        <v>1.2432858349799099E-2</v>
      </c>
      <c r="BN401" s="63">
        <v>1.35312778657974E-2</v>
      </c>
      <c r="BO401" s="63">
        <v>1.2070326208551E-2</v>
      </c>
      <c r="BP401" s="63">
        <v>1.0489206555967899E-2</v>
      </c>
      <c r="BQ401" s="63">
        <v>1.0328657023305401E-2</v>
      </c>
      <c r="BR401" s="63">
        <v>1.00704298150143E-2</v>
      </c>
      <c r="BS401" s="63">
        <v>1.0110069531278999E-2</v>
      </c>
      <c r="BT401" s="63">
        <v>9.7232660980079797E-3</v>
      </c>
      <c r="BU401" s="63">
        <v>9.3552095262419803E-3</v>
      </c>
      <c r="BV401" s="63">
        <v>8.9715842970718301E-3</v>
      </c>
      <c r="BW401" s="63">
        <v>8.6766359882480999E-3</v>
      </c>
      <c r="BX401" s="63">
        <v>8.5375387570089493E-3</v>
      </c>
      <c r="BY401" s="63">
        <v>8.5345154578174692E-3</v>
      </c>
      <c r="BZ401" s="63">
        <v>7.9241693915417504E-3</v>
      </c>
      <c r="CA401" s="63">
        <v>7.6262705299028899E-3</v>
      </c>
      <c r="CB401" s="63">
        <v>7.3979028661885901E-3</v>
      </c>
      <c r="CC401" s="63">
        <v>7.24778173408835E-3</v>
      </c>
      <c r="CD401" s="63">
        <v>7.1032900430091197E-3</v>
      </c>
      <c r="CE401" s="63">
        <v>6.7019463664364301E-3</v>
      </c>
      <c r="CF401" s="63">
        <v>6.4497517018062304E-3</v>
      </c>
      <c r="CG401" s="63">
        <v>6.2081094745817201E-3</v>
      </c>
      <c r="CH401" s="63">
        <v>6.00234241843368E-3</v>
      </c>
      <c r="CI401" s="63">
        <v>5.8044677630874402E-3</v>
      </c>
      <c r="CJ401" s="63">
        <v>5.6431308389683797E-3</v>
      </c>
      <c r="CK401" s="63">
        <v>5.47324671676997E-3</v>
      </c>
      <c r="CL401" s="63">
        <v>5.3363228655104299E-3</v>
      </c>
      <c r="CM401" s="63">
        <v>5.2040130004934997E-3</v>
      </c>
      <c r="CN401" s="63">
        <v>5.0585421454066998E-3</v>
      </c>
      <c r="CO401" s="63">
        <v>4.9270456552566299E-3</v>
      </c>
      <c r="CP401" s="63">
        <v>4.7973382657331698E-3</v>
      </c>
      <c r="CQ401" s="63">
        <v>4.6832265853612E-3</v>
      </c>
      <c r="CR401" s="63">
        <v>4.6019521996449302E-3</v>
      </c>
      <c r="CS401" s="63">
        <v>4.5878066279080197E-3</v>
      </c>
      <c r="CT401" s="63">
        <v>4.4182325996192503E-3</v>
      </c>
      <c r="CU401" s="63">
        <v>4.3126181994919298E-3</v>
      </c>
      <c r="CV401" s="63">
        <v>4.26627542182627E-3</v>
      </c>
      <c r="CW401" s="63">
        <v>4.1697442082610199E-3</v>
      </c>
      <c r="CX401" s="63">
        <v>4.0875091840947998E-3</v>
      </c>
      <c r="CY401" s="63">
        <v>3.9307494567303097E-3</v>
      </c>
      <c r="CZ401" s="63">
        <v>3.7650609073248001E-3</v>
      </c>
      <c r="DA401" s="63">
        <v>3.6828738355867701E-3</v>
      </c>
      <c r="DB401" s="63">
        <v>3.6012652717927699E-3</v>
      </c>
      <c r="DC401" s="63">
        <v>3.4684746013795001E-3</v>
      </c>
      <c r="DD401" s="63">
        <v>3.4314348304708901E-3</v>
      </c>
      <c r="DE401" s="63">
        <v>3.3901072203760198E-3</v>
      </c>
      <c r="DF401" s="63">
        <v>3.4545445920360698E-3</v>
      </c>
      <c r="DG401" s="63">
        <v>3.3907620809759801E-3</v>
      </c>
      <c r="DH401" s="63">
        <v>3.3549217379720102E-3</v>
      </c>
      <c r="DI401" s="63">
        <v>3.3270921989951201E-3</v>
      </c>
      <c r="DJ401" s="63">
        <v>3.31309488589693E-3</v>
      </c>
      <c r="DK401" s="63">
        <v>3.1417854157606102E-3</v>
      </c>
      <c r="DL401" s="63">
        <v>3.0289655016668398E-3</v>
      </c>
      <c r="DM401" s="63">
        <v>2.9399601380695199E-3</v>
      </c>
      <c r="DN401" s="63">
        <v>2.86896474740902E-3</v>
      </c>
      <c r="DO401" s="63">
        <v>2.8213857888557902E-3</v>
      </c>
      <c r="DP401" s="63">
        <v>2.7966441918127502E-3</v>
      </c>
      <c r="DQ401" s="63">
        <v>2.7699777352020098E-3</v>
      </c>
      <c r="DR401" s="63">
        <v>2.7287174692351098E-3</v>
      </c>
      <c r="DS401" s="63">
        <v>2.67397424019145E-3</v>
      </c>
      <c r="DT401" s="63">
        <v>2.6180893925974598E-3</v>
      </c>
      <c r="DU401" s="63">
        <v>2.5906235239822402E-3</v>
      </c>
      <c r="DV401" s="63">
        <v>2.7128474498812698E-3</v>
      </c>
      <c r="DW401" s="63">
        <v>3.1984371258320298E-3</v>
      </c>
      <c r="DX401" s="63">
        <v>3.0286449631326102E-3</v>
      </c>
      <c r="DY401" s="63">
        <v>2.5358522791507302E-3</v>
      </c>
      <c r="DZ401" s="63">
        <v>2.5105470763416701E-3</v>
      </c>
      <c r="EA401" s="63">
        <v>2.4836113494255498E-3</v>
      </c>
      <c r="EB401" s="63">
        <v>2.4498963848521701E-3</v>
      </c>
      <c r="EC401" s="63">
        <v>2.4087599180633301E-3</v>
      </c>
      <c r="ED401" s="63">
        <v>2.3703417277927499E-3</v>
      </c>
      <c r="EE401" s="63">
        <v>2.3377195900747601E-3</v>
      </c>
      <c r="EF401" s="63">
        <v>2.30368772591895E-3</v>
      </c>
      <c r="EG401" s="63">
        <v>2.26852424754422E-3</v>
      </c>
      <c r="EH401" s="63">
        <v>2.23347146234906E-3</v>
      </c>
      <c r="EI401" s="63">
        <v>2.1976870108763899E-3</v>
      </c>
      <c r="EJ401" s="63">
        <v>2.16083186591641E-3</v>
      </c>
      <c r="EK401" s="63">
        <v>2.1256659967101698E-3</v>
      </c>
      <c r="EL401" s="63">
        <v>2.0994416962071402E-3</v>
      </c>
      <c r="EM401" s="63">
        <v>2.08517381144816E-3</v>
      </c>
      <c r="EN401" s="63">
        <v>2.0747197115906402E-3</v>
      </c>
      <c r="EO401" s="63">
        <v>2.06636997523729E-3</v>
      </c>
      <c r="EP401" s="63">
        <v>2.0620090054345001E-3</v>
      </c>
      <c r="EQ401" s="63">
        <v>2.0540159977204099E-3</v>
      </c>
      <c r="ER401" s="63">
        <v>2.0393490792242198E-3</v>
      </c>
      <c r="ES401" s="63">
        <v>2.02259472811367E-3</v>
      </c>
      <c r="ET401" s="63">
        <v>2.0050600802814602E-3</v>
      </c>
      <c r="EU401" s="63">
        <v>1.9842082871726302E-3</v>
      </c>
      <c r="EV401" s="63">
        <v>1.9611696372235101E-3</v>
      </c>
      <c r="EW401" s="63">
        <v>1.9401780439000399E-3</v>
      </c>
      <c r="EX401" s="63">
        <v>1.9175787916604801E-3</v>
      </c>
      <c r="EY401" s="63">
        <v>1.89254456967756E-3</v>
      </c>
      <c r="EZ401" s="63">
        <v>1.86747682306481E-3</v>
      </c>
      <c r="FA401" s="63">
        <v>1.8422841428488801E-3</v>
      </c>
      <c r="FB401" s="63">
        <v>1.8142776147250599E-3</v>
      </c>
      <c r="FC401" s="63">
        <v>1.7847555317499701E-3</v>
      </c>
      <c r="FD401" s="63">
        <v>1.7551903604061899E-3</v>
      </c>
      <c r="FE401" s="63">
        <v>1.7268783013821599E-3</v>
      </c>
      <c r="FF401" s="63">
        <v>1.70072101929445E-3</v>
      </c>
      <c r="FG401" s="63">
        <v>1.6733485760488001E-3</v>
      </c>
      <c r="FH401" s="63">
        <v>1.64617400843549E-3</v>
      </c>
      <c r="FI401" s="63">
        <v>1.6214475998919801E-3</v>
      </c>
      <c r="FJ401" s="63">
        <v>1.5968009906050999E-3</v>
      </c>
      <c r="FK401" s="63">
        <v>1.57171518886457E-3</v>
      </c>
      <c r="FL401" s="63">
        <v>1.5480688006115301E-3</v>
      </c>
      <c r="FM401" s="63">
        <v>1.52743403733136E-3</v>
      </c>
      <c r="FN401" s="63">
        <v>1.51247066786424E-3</v>
      </c>
      <c r="FO401" s="63">
        <v>1.5012495387641399E-3</v>
      </c>
      <c r="FP401" s="63">
        <v>1.4950369380113801E-3</v>
      </c>
      <c r="FQ401" s="63">
        <v>1.4923489852459301E-3</v>
      </c>
      <c r="FR401" s="63">
        <v>1.4872759004090901E-3</v>
      </c>
      <c r="FS401" s="63">
        <v>1.47817991909747E-3</v>
      </c>
      <c r="FT401" s="63">
        <v>1.46443977288209E-3</v>
      </c>
      <c r="FU401" s="63">
        <v>1.44635538921635E-3</v>
      </c>
      <c r="FV401" s="63">
        <v>1.4277055406337099E-3</v>
      </c>
      <c r="FW401" s="63">
        <v>1.4090452218558599E-3</v>
      </c>
      <c r="FX401" s="63">
        <v>1.39036077854482E-3</v>
      </c>
      <c r="FY401" s="63">
        <v>1.3717105144322201E-3</v>
      </c>
      <c r="FZ401" s="63">
        <v>1.3536009754711001E-3</v>
      </c>
      <c r="GA401" s="63">
        <v>1.3347652845650099E-3</v>
      </c>
      <c r="GB401" s="63">
        <v>1.3163939479871401E-3</v>
      </c>
      <c r="GC401" s="63">
        <v>1.2981089124547999E-3</v>
      </c>
      <c r="GD401" s="63">
        <v>1.27949182997344E-3</v>
      </c>
      <c r="GE401" s="63">
        <v>1.26133950204192E-3</v>
      </c>
      <c r="GF401" s="63">
        <v>1.2426527279515401E-3</v>
      </c>
      <c r="GG401" s="63">
        <v>1.22344404059225E-3</v>
      </c>
      <c r="GH401" s="63">
        <v>1.2046651873729301E-3</v>
      </c>
      <c r="GI401" s="63">
        <v>1.1859476354781301E-3</v>
      </c>
      <c r="GJ401" s="63">
        <v>1.1667924580318E-3</v>
      </c>
      <c r="GK401" s="63">
        <v>1.14836856049087E-3</v>
      </c>
      <c r="GL401" s="63">
        <v>1.13020297297404E-3</v>
      </c>
      <c r="GM401" s="63">
        <v>1.11276422069614E-3</v>
      </c>
      <c r="GN401" s="63">
        <v>1.0955662819000199E-3</v>
      </c>
      <c r="GO401" s="63">
        <v>1.0789285934268301E-3</v>
      </c>
      <c r="GP401" s="63">
        <v>1.0635758656702199E-3</v>
      </c>
      <c r="GQ401" s="63">
        <v>1.0477582162411599E-3</v>
      </c>
      <c r="GR401" s="63">
        <v>1.03310271184618E-3</v>
      </c>
      <c r="GS401" s="63">
        <v>1.0189190817395E-3</v>
      </c>
      <c r="GT401" s="63">
        <v>1.00494137075367E-3</v>
      </c>
      <c r="GU401" s="63">
        <v>9.92522467360833E-4</v>
      </c>
      <c r="GV401" s="63">
        <v>9.7996218448237493E-4</v>
      </c>
      <c r="GW401" s="63">
        <v>9.6781289060554805E-4</v>
      </c>
      <c r="GX401" s="63">
        <v>9.55930801313677E-4</v>
      </c>
    </row>
    <row r="402" spans="1:206" customFormat="1">
      <c r="A402" s="181" t="s">
        <v>224</v>
      </c>
      <c r="B402" t="s">
        <v>3547</v>
      </c>
      <c r="C402" t="s">
        <v>3533</v>
      </c>
      <c r="D402" s="187" t="s">
        <v>3562</v>
      </c>
      <c r="E402" t="s">
        <v>1126</v>
      </c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>
        <v>1.7802175690135098E-2</v>
      </c>
      <c r="BE402" s="63">
        <v>1.7315689556966898E-2</v>
      </c>
      <c r="BF402" s="63">
        <v>1.6748053478944199E-2</v>
      </c>
      <c r="BG402" s="63">
        <v>1.6396606151579E-2</v>
      </c>
      <c r="BH402" s="63">
        <v>1.5957987355168901E-2</v>
      </c>
      <c r="BI402" s="63">
        <v>1.57252538326078E-2</v>
      </c>
      <c r="BJ402" s="63">
        <v>1.5560858849319299E-2</v>
      </c>
      <c r="BK402" s="63">
        <v>1.5426036942207001E-2</v>
      </c>
      <c r="BL402" s="63">
        <v>1.52234220806902E-2</v>
      </c>
      <c r="BM402" s="63">
        <v>1.7037996195858999E-2</v>
      </c>
      <c r="BN402" s="63">
        <v>1.85671002874505E-2</v>
      </c>
      <c r="BO402" s="63">
        <v>1.65176161312862E-2</v>
      </c>
      <c r="BP402" s="63">
        <v>1.4356519183623901E-2</v>
      </c>
      <c r="BQ402" s="63">
        <v>1.4109260958499299E-2</v>
      </c>
      <c r="BR402" s="63">
        <v>1.37829161576472E-2</v>
      </c>
      <c r="BS402" s="63">
        <v>1.38643284318292E-2</v>
      </c>
      <c r="BT402" s="63">
        <v>1.3453259051367E-2</v>
      </c>
      <c r="BU402" s="63">
        <v>1.30963236047587E-2</v>
      </c>
      <c r="BV402" s="63">
        <v>1.27112198518394E-2</v>
      </c>
      <c r="BW402" s="63">
        <v>1.24169568100029E-2</v>
      </c>
      <c r="BX402" s="63">
        <v>1.2257865813892301E-2</v>
      </c>
      <c r="BY402" s="63">
        <v>1.22372366598662E-2</v>
      </c>
      <c r="BZ402" s="63">
        <v>1.14532678846542E-2</v>
      </c>
      <c r="CA402" s="63">
        <v>1.1014404532769501E-2</v>
      </c>
      <c r="CB402" s="63">
        <v>1.0651780934353299E-2</v>
      </c>
      <c r="CC402" s="63">
        <v>1.04002211029883E-2</v>
      </c>
      <c r="CD402" s="63">
        <v>1.0142486528247801E-2</v>
      </c>
      <c r="CE402" s="63">
        <v>9.6607252313871197E-3</v>
      </c>
      <c r="CF402" s="63">
        <v>9.3451218640457894E-3</v>
      </c>
      <c r="CG402" s="63">
        <v>9.0389179493613608E-3</v>
      </c>
      <c r="CH402" s="63">
        <v>8.7991285614266602E-3</v>
      </c>
      <c r="CI402" s="63">
        <v>8.5424630933662107E-3</v>
      </c>
      <c r="CJ402" s="63">
        <v>8.3269631833504699E-3</v>
      </c>
      <c r="CK402" s="63">
        <v>8.0955621155692492E-3</v>
      </c>
      <c r="CL402" s="63">
        <v>7.8851955977769193E-3</v>
      </c>
      <c r="CM402" s="63">
        <v>7.7047866207580803E-3</v>
      </c>
      <c r="CN402" s="63">
        <v>7.5059392139412403E-3</v>
      </c>
      <c r="CO402" s="63">
        <v>7.3411036504513298E-3</v>
      </c>
      <c r="CP402" s="63">
        <v>7.1914504017304599E-3</v>
      </c>
      <c r="CQ402" s="63">
        <v>7.06954546570745E-3</v>
      </c>
      <c r="CR402" s="63">
        <v>6.9762633963919097E-3</v>
      </c>
      <c r="CS402" s="63">
        <v>6.9516827553107799E-3</v>
      </c>
      <c r="CT402" s="63">
        <v>6.7125040272931801E-3</v>
      </c>
      <c r="CU402" s="63">
        <v>6.55940000052504E-3</v>
      </c>
      <c r="CV402" s="63">
        <v>6.5043951474944104E-3</v>
      </c>
      <c r="CW402" s="63">
        <v>6.4168372677447698E-3</v>
      </c>
      <c r="CX402" s="63">
        <v>6.3661586865745899E-3</v>
      </c>
      <c r="CY402" s="63">
        <v>6.1719655938566303E-3</v>
      </c>
      <c r="CZ402" s="63">
        <v>5.9457118840281296E-3</v>
      </c>
      <c r="DA402" s="63">
        <v>5.8339197022294603E-3</v>
      </c>
      <c r="DB402" s="63">
        <v>5.6424379915638798E-3</v>
      </c>
      <c r="DC402" s="63">
        <v>5.3432249678464104E-3</v>
      </c>
      <c r="DD402" s="63">
        <v>5.1645411953028502E-3</v>
      </c>
      <c r="DE402" s="63">
        <v>4.9774298453315203E-3</v>
      </c>
      <c r="DF402" s="63">
        <v>4.8995659842332199E-3</v>
      </c>
      <c r="DG402" s="63">
        <v>4.7332586557318696E-3</v>
      </c>
      <c r="DH402" s="63">
        <v>4.6143461237474004E-3</v>
      </c>
      <c r="DI402" s="63">
        <v>4.5653436847099002E-3</v>
      </c>
      <c r="DJ402" s="63">
        <v>4.6066441337734802E-3</v>
      </c>
      <c r="DK402" s="63">
        <v>4.5228045043259699E-3</v>
      </c>
      <c r="DL402" s="63">
        <v>4.5293835476920303E-3</v>
      </c>
      <c r="DM402" s="63">
        <v>4.5792009067171201E-3</v>
      </c>
      <c r="DN402" s="63">
        <v>4.6109283473370804E-3</v>
      </c>
      <c r="DO402" s="63">
        <v>4.6039924592245996E-3</v>
      </c>
      <c r="DP402" s="63">
        <v>4.5961927789940201E-3</v>
      </c>
      <c r="DQ402" s="63">
        <v>4.57431049912872E-3</v>
      </c>
      <c r="DR402" s="63">
        <v>4.5108709221450402E-3</v>
      </c>
      <c r="DS402" s="63">
        <v>4.4213129604170299E-3</v>
      </c>
      <c r="DT402" s="63">
        <v>4.3249665028675397E-3</v>
      </c>
      <c r="DU402" s="63">
        <v>4.2461402860419599E-3</v>
      </c>
      <c r="DV402" s="63">
        <v>4.4912182045812599E-3</v>
      </c>
      <c r="DW402" s="63">
        <v>5.1727633847177901E-3</v>
      </c>
      <c r="DX402" s="63">
        <v>4.8662234915056897E-3</v>
      </c>
      <c r="DY402" s="63">
        <v>4.0099154037635401E-3</v>
      </c>
      <c r="DZ402" s="63">
        <v>3.9613753902077997E-3</v>
      </c>
      <c r="EA402" s="63">
        <v>3.9344587537853198E-3</v>
      </c>
      <c r="EB402" s="63">
        <v>3.9173671143132799E-3</v>
      </c>
      <c r="EC402" s="63">
        <v>3.9001088423292599E-3</v>
      </c>
      <c r="ED402" s="63">
        <v>3.8836586449141701E-3</v>
      </c>
      <c r="EE402" s="63">
        <v>3.8598166301814698E-3</v>
      </c>
      <c r="EF402" s="63">
        <v>3.8192039506776999E-3</v>
      </c>
      <c r="EG402" s="63">
        <v>3.7672243454143399E-3</v>
      </c>
      <c r="EH402" s="63">
        <v>3.7050569895234701E-3</v>
      </c>
      <c r="EI402" s="63">
        <v>3.6443083396662801E-3</v>
      </c>
      <c r="EJ402" s="63">
        <v>3.5916254260281201E-3</v>
      </c>
      <c r="EK402" s="63">
        <v>3.5393874269997599E-3</v>
      </c>
      <c r="EL402" s="63">
        <v>3.48445960848908E-3</v>
      </c>
      <c r="EM402" s="63">
        <v>3.4288053803816698E-3</v>
      </c>
      <c r="EN402" s="63">
        <v>3.3723652244506599E-3</v>
      </c>
      <c r="EO402" s="63">
        <v>3.3147157420134101E-3</v>
      </c>
      <c r="EP402" s="63">
        <v>3.25792703953711E-3</v>
      </c>
      <c r="EQ402" s="63">
        <v>3.2153435446163601E-3</v>
      </c>
      <c r="ER402" s="63">
        <v>3.1933354964260498E-3</v>
      </c>
      <c r="ES402" s="63">
        <v>3.1759519186417302E-3</v>
      </c>
      <c r="ET402" s="63">
        <v>3.1612384208060799E-3</v>
      </c>
      <c r="EU402" s="63">
        <v>3.15262250649805E-3</v>
      </c>
      <c r="EV402" s="63">
        <v>3.1369837523230301E-3</v>
      </c>
      <c r="EW402" s="63">
        <v>3.1130460261646902E-3</v>
      </c>
      <c r="EX402" s="63">
        <v>3.0858576274698998E-3</v>
      </c>
      <c r="EY402" s="63">
        <v>3.05569002575941E-3</v>
      </c>
      <c r="EZ402" s="63">
        <v>3.0227405271889001E-3</v>
      </c>
      <c r="FA402" s="63">
        <v>2.9894606363317301E-3</v>
      </c>
      <c r="FB402" s="63">
        <v>2.9554147919471602E-3</v>
      </c>
      <c r="FC402" s="63">
        <v>2.91904861284743E-3</v>
      </c>
      <c r="FD402" s="63">
        <v>2.8802736060917701E-3</v>
      </c>
      <c r="FE402" s="63">
        <v>2.8405281478794701E-3</v>
      </c>
      <c r="FF402" s="63">
        <v>2.7999063153921599E-3</v>
      </c>
      <c r="FG402" s="63">
        <v>2.7542393562703799E-3</v>
      </c>
      <c r="FH402" s="63">
        <v>2.7060168500014801E-3</v>
      </c>
      <c r="FI402" s="63">
        <v>2.65981065072201E-3</v>
      </c>
      <c r="FJ402" s="63">
        <v>2.6147030986893999E-3</v>
      </c>
      <c r="FK402" s="63">
        <v>2.5712755191776402E-3</v>
      </c>
      <c r="FL402" s="63">
        <v>2.5289805840084801E-3</v>
      </c>
      <c r="FM402" s="63">
        <v>2.4855961511965501E-3</v>
      </c>
      <c r="FN402" s="63">
        <v>2.4453714077865602E-3</v>
      </c>
      <c r="FO402" s="63">
        <v>2.4053872591602698E-3</v>
      </c>
      <c r="FP402" s="63">
        <v>2.3661918736582401E-3</v>
      </c>
      <c r="FQ402" s="63">
        <v>2.3270100121593898E-3</v>
      </c>
      <c r="FR402" s="63">
        <v>2.2948378953726299E-3</v>
      </c>
      <c r="FS402" s="63">
        <v>2.27120051385392E-3</v>
      </c>
      <c r="FT402" s="63">
        <v>2.2525640055471E-3</v>
      </c>
      <c r="FU402" s="63">
        <v>2.24114664779474E-3</v>
      </c>
      <c r="FV402" s="63">
        <v>2.2371310121128002E-3</v>
      </c>
      <c r="FW402" s="63">
        <v>2.2289825426393402E-3</v>
      </c>
      <c r="FX402" s="63">
        <v>2.2134702698912699E-3</v>
      </c>
      <c r="FY402" s="63">
        <v>2.19200955332773E-3</v>
      </c>
      <c r="FZ402" s="63">
        <v>2.1647201593473298E-3</v>
      </c>
      <c r="GA402" s="63">
        <v>2.13388555169599E-3</v>
      </c>
      <c r="GB402" s="63">
        <v>2.1041004074122999E-3</v>
      </c>
      <c r="GC402" s="63">
        <v>2.0747585517949798E-3</v>
      </c>
      <c r="GD402" s="63">
        <v>2.04495267762827E-3</v>
      </c>
      <c r="GE402" s="63">
        <v>2.0163448983439602E-3</v>
      </c>
      <c r="GF402" s="63">
        <v>1.98691305738358E-3</v>
      </c>
      <c r="GG402" s="63">
        <v>1.9567602548556098E-3</v>
      </c>
      <c r="GH402" s="63">
        <v>1.9277798661256099E-3</v>
      </c>
      <c r="GI402" s="63">
        <v>1.89862471749588E-3</v>
      </c>
      <c r="GJ402" s="63">
        <v>1.8689225510673099E-3</v>
      </c>
      <c r="GK402" s="63">
        <v>1.83976771186366E-3</v>
      </c>
      <c r="GL402" s="63">
        <v>1.8099324549429999E-3</v>
      </c>
      <c r="GM402" s="63">
        <v>1.78045434551098E-3</v>
      </c>
      <c r="GN402" s="63">
        <v>1.75092877033632E-3</v>
      </c>
      <c r="GO402" s="63">
        <v>1.7208691445309799E-3</v>
      </c>
      <c r="GP402" s="63">
        <v>1.6925640164481301E-3</v>
      </c>
      <c r="GQ402" s="63">
        <v>1.6633227305175599E-3</v>
      </c>
      <c r="GR402" s="63">
        <v>1.6358165534394199E-3</v>
      </c>
      <c r="GS402" s="63">
        <v>1.6084281509268299E-3</v>
      </c>
      <c r="GT402" s="63">
        <v>1.5817250993223099E-3</v>
      </c>
      <c r="GU402" s="63">
        <v>1.5575080502641899E-3</v>
      </c>
      <c r="GV402" s="63">
        <v>1.5332419293959899E-3</v>
      </c>
      <c r="GW402" s="63">
        <v>1.5102164115170099E-3</v>
      </c>
      <c r="GX402" s="63">
        <v>1.48861860479286E-3</v>
      </c>
    </row>
    <row r="403" spans="1:206" customFormat="1">
      <c r="A403" s="181" t="s">
        <v>224</v>
      </c>
      <c r="B403" t="s">
        <v>3547</v>
      </c>
      <c r="C403" t="s">
        <v>3533</v>
      </c>
      <c r="D403" s="187" t="s">
        <v>3562</v>
      </c>
      <c r="E403" t="s">
        <v>1127</v>
      </c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>
        <v>2.3821823195119399E-2</v>
      </c>
      <c r="BE403" s="63">
        <v>2.32291464292355E-2</v>
      </c>
      <c r="BF403" s="63">
        <v>2.2442854826251201E-2</v>
      </c>
      <c r="BG403" s="63">
        <v>2.19198091736902E-2</v>
      </c>
      <c r="BH403" s="63">
        <v>2.1242496555959701E-2</v>
      </c>
      <c r="BI403" s="63">
        <v>2.0853580816832199E-2</v>
      </c>
      <c r="BJ403" s="63">
        <v>2.05775768577879E-2</v>
      </c>
      <c r="BK403" s="63">
        <v>2.03501679111492E-2</v>
      </c>
      <c r="BL403" s="63">
        <v>2.00334039617256E-2</v>
      </c>
      <c r="BM403" s="63">
        <v>2.2618919306695E-2</v>
      </c>
      <c r="BN403" s="63">
        <v>2.4917050975712899E-2</v>
      </c>
      <c r="BO403" s="63">
        <v>2.2101167981107301E-2</v>
      </c>
      <c r="BP403" s="63">
        <v>1.9040200575386801E-2</v>
      </c>
      <c r="BQ403" s="63">
        <v>1.8779982524589199E-2</v>
      </c>
      <c r="BR403" s="63">
        <v>1.8408549733335E-2</v>
      </c>
      <c r="BS403" s="63">
        <v>1.8586847950306001E-2</v>
      </c>
      <c r="BT403" s="63">
        <v>1.81366114702864E-2</v>
      </c>
      <c r="BU403" s="63">
        <v>1.7809425847110399E-2</v>
      </c>
      <c r="BV403" s="63">
        <v>1.7413984520614999E-2</v>
      </c>
      <c r="BW403" s="63">
        <v>1.7145077966130101E-2</v>
      </c>
      <c r="BX403" s="63">
        <v>1.7017921506252202E-2</v>
      </c>
      <c r="BY403" s="63">
        <v>1.7033388504235199E-2</v>
      </c>
      <c r="BZ403" s="63">
        <v>1.6112269328051598E-2</v>
      </c>
      <c r="CA403" s="63">
        <v>1.55603872923183E-2</v>
      </c>
      <c r="CB403" s="63">
        <v>1.5122602306440301E-2</v>
      </c>
      <c r="CC403" s="63">
        <v>1.4804191962996699E-2</v>
      </c>
      <c r="CD403" s="63">
        <v>1.4428877248240801E-2</v>
      </c>
      <c r="CE403" s="63">
        <v>1.38561653270531E-2</v>
      </c>
      <c r="CF403" s="63">
        <v>1.34698129601448E-2</v>
      </c>
      <c r="CG403" s="63">
        <v>1.30493207369824E-2</v>
      </c>
      <c r="CH403" s="63">
        <v>1.2712482590120399E-2</v>
      </c>
      <c r="CI403" s="63">
        <v>1.2336851418009101E-2</v>
      </c>
      <c r="CJ403" s="63">
        <v>1.2019583452321E-2</v>
      </c>
      <c r="CK403" s="63">
        <v>1.16840474192042E-2</v>
      </c>
      <c r="CL403" s="63">
        <v>1.13910527344837E-2</v>
      </c>
      <c r="CM403" s="63">
        <v>1.1139538943839501E-2</v>
      </c>
      <c r="CN403" s="63">
        <v>1.08914133604273E-2</v>
      </c>
      <c r="CO403" s="63">
        <v>1.06963995623322E-2</v>
      </c>
      <c r="CP403" s="63">
        <v>1.0509889153333601E-2</v>
      </c>
      <c r="CQ403" s="63">
        <v>1.03611170172644E-2</v>
      </c>
      <c r="CR403" s="63">
        <v>1.02436408722758E-2</v>
      </c>
      <c r="CS403" s="63">
        <v>1.02044640792115E-2</v>
      </c>
      <c r="CT403" s="63">
        <v>9.8904998581979698E-3</v>
      </c>
      <c r="CU403" s="63">
        <v>9.6763273850086692E-3</v>
      </c>
      <c r="CV403" s="63">
        <v>9.6071798390775804E-3</v>
      </c>
      <c r="CW403" s="63">
        <v>9.4840529442481603E-3</v>
      </c>
      <c r="CX403" s="63">
        <v>9.4085119434786108E-3</v>
      </c>
      <c r="CY403" s="63">
        <v>9.1671492841834505E-3</v>
      </c>
      <c r="CZ403" s="63">
        <v>8.9033640924574692E-3</v>
      </c>
      <c r="DA403" s="63">
        <v>8.80226985185463E-3</v>
      </c>
      <c r="DB403" s="63">
        <v>8.6219790212046701E-3</v>
      </c>
      <c r="DC403" s="63">
        <v>8.2813224261968407E-3</v>
      </c>
      <c r="DD403" s="63">
        <v>8.0609027630674408E-3</v>
      </c>
      <c r="DE403" s="63">
        <v>7.7589918069923703E-3</v>
      </c>
      <c r="DF403" s="63">
        <v>7.6234262397548904E-3</v>
      </c>
      <c r="DG403" s="63">
        <v>7.2844967469822197E-3</v>
      </c>
      <c r="DH403" s="63">
        <v>7.0081991654989901E-3</v>
      </c>
      <c r="DI403" s="63">
        <v>6.8380341721562899E-3</v>
      </c>
      <c r="DJ403" s="63">
        <v>6.7810955088219698E-3</v>
      </c>
      <c r="DK403" s="63">
        <v>6.5607000347989901E-3</v>
      </c>
      <c r="DL403" s="63">
        <v>6.4997451018482897E-3</v>
      </c>
      <c r="DM403" s="63">
        <v>6.4934824051734504E-3</v>
      </c>
      <c r="DN403" s="63">
        <v>6.47713121881403E-3</v>
      </c>
      <c r="DO403" s="63">
        <v>6.5004004201339996E-3</v>
      </c>
      <c r="DP403" s="63">
        <v>6.5939281006820102E-3</v>
      </c>
      <c r="DQ403" s="63">
        <v>6.6939199458903101E-3</v>
      </c>
      <c r="DR403" s="63">
        <v>6.7828380492683197E-3</v>
      </c>
      <c r="DS403" s="63">
        <v>6.7676395256326899E-3</v>
      </c>
      <c r="DT403" s="63">
        <v>6.6223288534722697E-3</v>
      </c>
      <c r="DU403" s="63">
        <v>6.4520481172851999E-3</v>
      </c>
      <c r="DV403" s="63">
        <v>6.8817046789710198E-3</v>
      </c>
      <c r="DW403" s="63">
        <v>7.6869392704652199E-3</v>
      </c>
      <c r="DX403" s="63">
        <v>7.1421075298990803E-3</v>
      </c>
      <c r="DY403" s="63">
        <v>5.8532818033082698E-3</v>
      </c>
      <c r="DZ403" s="63">
        <v>5.7559573230982E-3</v>
      </c>
      <c r="EA403" s="63">
        <v>5.6659588056789901E-3</v>
      </c>
      <c r="EB403" s="63">
        <v>5.57982034358636E-3</v>
      </c>
      <c r="EC403" s="63">
        <v>5.4955259997932597E-3</v>
      </c>
      <c r="ED403" s="63">
        <v>5.4287070419756396E-3</v>
      </c>
      <c r="EE403" s="63">
        <v>5.3835092696804497E-3</v>
      </c>
      <c r="EF403" s="63">
        <v>5.3518830317998301E-3</v>
      </c>
      <c r="EG403" s="63">
        <v>5.3326964490104404E-3</v>
      </c>
      <c r="EH403" s="63">
        <v>5.31596237021201E-3</v>
      </c>
      <c r="EI403" s="63">
        <v>5.2987446603371003E-3</v>
      </c>
      <c r="EJ403" s="63">
        <v>5.2682565237477099E-3</v>
      </c>
      <c r="EK403" s="63">
        <v>5.2173183595925297E-3</v>
      </c>
      <c r="EL403" s="63">
        <v>5.1484114234430596E-3</v>
      </c>
      <c r="EM403" s="63">
        <v>5.0632445658821204E-3</v>
      </c>
      <c r="EN403" s="63">
        <v>4.9816742398633897E-3</v>
      </c>
      <c r="EO403" s="63">
        <v>4.9130965708681197E-3</v>
      </c>
      <c r="EP403" s="63">
        <v>4.8427098062522496E-3</v>
      </c>
      <c r="EQ403" s="63">
        <v>4.7687722272837397E-3</v>
      </c>
      <c r="ER403" s="63">
        <v>4.6957647761274503E-3</v>
      </c>
      <c r="ES403" s="63">
        <v>4.6186329599000502E-3</v>
      </c>
      <c r="ET403" s="63">
        <v>4.5391873262784401E-3</v>
      </c>
      <c r="EU403" s="63">
        <v>4.4613608726944603E-3</v>
      </c>
      <c r="EV403" s="63">
        <v>4.4019161171662399E-3</v>
      </c>
      <c r="EW403" s="63">
        <v>4.3749134643848104E-3</v>
      </c>
      <c r="EX403" s="63">
        <v>4.3545073237633699E-3</v>
      </c>
      <c r="EY403" s="63">
        <v>4.3352831698987501E-3</v>
      </c>
      <c r="EZ403" s="63">
        <v>4.3268877448791598E-3</v>
      </c>
      <c r="FA403" s="63">
        <v>4.3124151465802202E-3</v>
      </c>
      <c r="FB403" s="63">
        <v>4.2799116488150797E-3</v>
      </c>
      <c r="FC403" s="63">
        <v>4.2434313805389196E-3</v>
      </c>
      <c r="FD403" s="63">
        <v>4.2054439208063701E-3</v>
      </c>
      <c r="FE403" s="63">
        <v>4.1622026609574201E-3</v>
      </c>
      <c r="FF403" s="63">
        <v>4.1181494884425596E-3</v>
      </c>
      <c r="FG403" s="63">
        <v>4.0726453747204896E-3</v>
      </c>
      <c r="FH403" s="63">
        <v>4.0234953784386296E-3</v>
      </c>
      <c r="FI403" s="63">
        <v>3.9727560262120803E-3</v>
      </c>
      <c r="FJ403" s="63">
        <v>3.9194144942238203E-3</v>
      </c>
      <c r="FK403" s="63">
        <v>3.8617860553412102E-3</v>
      </c>
      <c r="FL403" s="63">
        <v>3.8010369873092299E-3</v>
      </c>
      <c r="FM403" s="63">
        <v>3.73474515315132E-3</v>
      </c>
      <c r="FN403" s="63">
        <v>3.6704766655210001E-3</v>
      </c>
      <c r="FO403" s="63">
        <v>3.6083976165532002E-3</v>
      </c>
      <c r="FP403" s="63">
        <v>3.55028634786381E-3</v>
      </c>
      <c r="FQ403" s="63">
        <v>3.48965772995869E-3</v>
      </c>
      <c r="FR403" s="63">
        <v>3.4306265998406298E-3</v>
      </c>
      <c r="FS403" s="63">
        <v>3.3753509800694701E-3</v>
      </c>
      <c r="FT403" s="63">
        <v>3.3195507591679799E-3</v>
      </c>
      <c r="FU403" s="63">
        <v>3.2637628033227398E-3</v>
      </c>
      <c r="FV403" s="63">
        <v>3.21175936758293E-3</v>
      </c>
      <c r="FW403" s="63">
        <v>3.1687679869693598E-3</v>
      </c>
      <c r="FX403" s="63">
        <v>3.13579404761189E-3</v>
      </c>
      <c r="FY403" s="63">
        <v>3.1116044855765E-3</v>
      </c>
      <c r="FZ403" s="63">
        <v>3.0989447464367199E-3</v>
      </c>
      <c r="GA403" s="63">
        <v>3.0928423555982199E-3</v>
      </c>
      <c r="GB403" s="63">
        <v>3.0821695659768301E-3</v>
      </c>
      <c r="GC403" s="63">
        <v>3.0618152495453898E-3</v>
      </c>
      <c r="GD403" s="63">
        <v>3.0317896966924802E-3</v>
      </c>
      <c r="GE403" s="63">
        <v>2.9935442334997901E-3</v>
      </c>
      <c r="GF403" s="63">
        <v>2.9508885912902902E-3</v>
      </c>
      <c r="GG403" s="63">
        <v>2.9077296982945198E-3</v>
      </c>
      <c r="GH403" s="63">
        <v>2.8663467166039399E-3</v>
      </c>
      <c r="GI403" s="63">
        <v>2.8252573031459301E-3</v>
      </c>
      <c r="GJ403" s="63">
        <v>2.7834312397064299E-3</v>
      </c>
      <c r="GK403" s="63">
        <v>2.7427402548420299E-3</v>
      </c>
      <c r="GL403" s="63">
        <v>2.7011283213006902E-3</v>
      </c>
      <c r="GM403" s="63">
        <v>2.66051781724064E-3</v>
      </c>
      <c r="GN403" s="63">
        <v>2.6196640992807402E-3</v>
      </c>
      <c r="GO403" s="63">
        <v>2.5780802697786E-3</v>
      </c>
      <c r="GP403" s="63">
        <v>2.53823302698849E-3</v>
      </c>
      <c r="GQ403" s="63">
        <v>2.4954692142069301E-3</v>
      </c>
      <c r="GR403" s="63">
        <v>2.45408057714095E-3</v>
      </c>
      <c r="GS403" s="63">
        <v>2.41183461754903E-3</v>
      </c>
      <c r="GT403" s="63">
        <v>2.3687668401202499E-3</v>
      </c>
      <c r="GU403" s="63">
        <v>2.3286829477809001E-3</v>
      </c>
      <c r="GV403" s="63">
        <v>2.2883086727589E-3</v>
      </c>
      <c r="GW403" s="63">
        <v>2.2493823230517402E-3</v>
      </c>
      <c r="GX403" s="63">
        <v>2.2118483559324001E-3</v>
      </c>
    </row>
    <row r="404" spans="1:206" customFormat="1">
      <c r="A404" s="181" t="s">
        <v>224</v>
      </c>
      <c r="B404" t="s">
        <v>3547</v>
      </c>
      <c r="C404" t="s">
        <v>3533</v>
      </c>
      <c r="D404" s="187" t="s">
        <v>3562</v>
      </c>
      <c r="E404" t="s">
        <v>1128</v>
      </c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>
        <v>3.7401313646471E-2</v>
      </c>
      <c r="BE404" s="63">
        <v>3.6553001804652999E-2</v>
      </c>
      <c r="BF404" s="63">
        <v>3.5444886674329303E-2</v>
      </c>
      <c r="BG404" s="63">
        <v>3.4687316407218401E-2</v>
      </c>
      <c r="BH404" s="63">
        <v>3.3729519503194298E-2</v>
      </c>
      <c r="BI404" s="63">
        <v>3.3195792772713201E-2</v>
      </c>
      <c r="BJ404" s="63">
        <v>3.2756531737622399E-2</v>
      </c>
      <c r="BK404" s="63">
        <v>3.2362404024277397E-2</v>
      </c>
      <c r="BL404" s="63">
        <v>3.1769595981200001E-2</v>
      </c>
      <c r="BM404" s="63">
        <v>3.5235798428198198E-2</v>
      </c>
      <c r="BN404" s="63">
        <v>3.8119176315961102E-2</v>
      </c>
      <c r="BO404" s="63">
        <v>3.3976334902798097E-2</v>
      </c>
      <c r="BP404" s="63">
        <v>2.96115929886696E-2</v>
      </c>
      <c r="BQ404" s="63">
        <v>2.9075877929514E-2</v>
      </c>
      <c r="BR404" s="63">
        <v>2.8492850253375199E-2</v>
      </c>
      <c r="BS404" s="63">
        <v>2.8730163018146099E-2</v>
      </c>
      <c r="BT404" s="63">
        <v>2.8136899364269101E-2</v>
      </c>
      <c r="BU404" s="63">
        <v>2.78325433817731E-2</v>
      </c>
      <c r="BV404" s="63">
        <v>2.74156043481028E-2</v>
      </c>
      <c r="BW404" s="63">
        <v>2.71256465825216E-2</v>
      </c>
      <c r="BX404" s="63">
        <v>2.6936101043649401E-2</v>
      </c>
      <c r="BY404" s="63">
        <v>2.69581261622487E-2</v>
      </c>
      <c r="BZ404" s="63">
        <v>2.5618433723330999E-2</v>
      </c>
      <c r="CA404" s="63">
        <v>2.4722402616574601E-2</v>
      </c>
      <c r="CB404" s="63">
        <v>2.4025900727204699E-2</v>
      </c>
      <c r="CC404" s="63">
        <v>2.35486487238259E-2</v>
      </c>
      <c r="CD404" s="63">
        <v>2.2983230814208101E-2</v>
      </c>
      <c r="CE404" s="63">
        <v>2.2327100432683999E-2</v>
      </c>
      <c r="CF404" s="63">
        <v>2.1892150430650799E-2</v>
      </c>
      <c r="CG404" s="63">
        <v>2.1435374276704298E-2</v>
      </c>
      <c r="CH404" s="63">
        <v>2.1054696280977999E-2</v>
      </c>
      <c r="CI404" s="63">
        <v>2.0557566141742901E-2</v>
      </c>
      <c r="CJ404" s="63">
        <v>2.00977361466032E-2</v>
      </c>
      <c r="CK404" s="63">
        <v>1.9592130071180099E-2</v>
      </c>
      <c r="CL404" s="63">
        <v>1.9082608561159502E-2</v>
      </c>
      <c r="CM404" s="63">
        <v>1.8633941341377601E-2</v>
      </c>
      <c r="CN404" s="63">
        <v>1.8179881938160301E-2</v>
      </c>
      <c r="CO404" s="63">
        <v>1.7774235155367E-2</v>
      </c>
      <c r="CP404" s="63">
        <v>1.7415671486340999E-2</v>
      </c>
      <c r="CQ404" s="63">
        <v>1.71301846852892E-2</v>
      </c>
      <c r="CR404" s="63">
        <v>1.6946587737551401E-2</v>
      </c>
      <c r="CS404" s="63">
        <v>1.6886770993079999E-2</v>
      </c>
      <c r="CT404" s="63">
        <v>1.64168139014924E-2</v>
      </c>
      <c r="CU404" s="63">
        <v>1.6046688450662702E-2</v>
      </c>
      <c r="CV404" s="63">
        <v>1.5915283736698899E-2</v>
      </c>
      <c r="CW404" s="63">
        <v>1.5648704136775601E-2</v>
      </c>
      <c r="CX404" s="63">
        <v>1.5507840502787199E-2</v>
      </c>
      <c r="CY404" s="63">
        <v>1.50917370008727E-2</v>
      </c>
      <c r="CZ404" s="63">
        <v>1.4610489549920501E-2</v>
      </c>
      <c r="DA404" s="63">
        <v>1.4481416632317201E-2</v>
      </c>
      <c r="DB404" s="63">
        <v>1.41618620613471E-2</v>
      </c>
      <c r="DC404" s="63">
        <v>1.35925295788481E-2</v>
      </c>
      <c r="DD404" s="63">
        <v>1.3339630616502E-2</v>
      </c>
      <c r="DE404" s="63">
        <v>1.30252408804768E-2</v>
      </c>
      <c r="DF404" s="63">
        <v>1.29220236016923E-2</v>
      </c>
      <c r="DG404" s="63">
        <v>1.26391483451003E-2</v>
      </c>
      <c r="DH404" s="63">
        <v>1.23921893342089E-2</v>
      </c>
      <c r="DI404" s="63">
        <v>1.22180218730009E-2</v>
      </c>
      <c r="DJ404" s="63">
        <v>1.20753593402781E-2</v>
      </c>
      <c r="DK404" s="63">
        <v>1.17198036708921E-2</v>
      </c>
      <c r="DL404" s="63">
        <v>1.13981407964926E-2</v>
      </c>
      <c r="DM404" s="63">
        <v>1.1147401120384599E-2</v>
      </c>
      <c r="DN404" s="63">
        <v>1.08525705686405E-2</v>
      </c>
      <c r="DO404" s="63">
        <v>1.06326480895416E-2</v>
      </c>
      <c r="DP404" s="63">
        <v>1.04550504005311E-2</v>
      </c>
      <c r="DQ404" s="63">
        <v>1.03529515411906E-2</v>
      </c>
      <c r="DR404" s="63">
        <v>1.0248634095558399E-2</v>
      </c>
      <c r="DS404" s="63">
        <v>1.0116454274243399E-2</v>
      </c>
      <c r="DT404" s="63">
        <v>9.9956890017778906E-3</v>
      </c>
      <c r="DU404" s="63">
        <v>9.9595953759213599E-3</v>
      </c>
      <c r="DV404" s="63">
        <v>1.0955068316199299E-2</v>
      </c>
      <c r="DW404" s="63">
        <v>1.2905913611804799E-2</v>
      </c>
      <c r="DX404" s="63">
        <v>1.20758344471435E-2</v>
      </c>
      <c r="DY404" s="63">
        <v>9.6068304723401794E-3</v>
      </c>
      <c r="DZ404" s="63">
        <v>9.3108988888658192E-3</v>
      </c>
      <c r="EA404" s="63">
        <v>9.0606439868624392E-3</v>
      </c>
      <c r="EB404" s="63">
        <v>8.8309911416918699E-3</v>
      </c>
      <c r="EC404" s="63">
        <v>8.6574179130970309E-3</v>
      </c>
      <c r="ED404" s="63">
        <v>8.5349413166256501E-3</v>
      </c>
      <c r="EE404" s="63">
        <v>8.4138564623946806E-3</v>
      </c>
      <c r="EF404" s="63">
        <v>8.2800363389302703E-3</v>
      </c>
      <c r="EG404" s="63">
        <v>8.1483585998062807E-3</v>
      </c>
      <c r="EH404" s="63">
        <v>8.0227848252750096E-3</v>
      </c>
      <c r="EI404" s="63">
        <v>7.9211220347055397E-3</v>
      </c>
      <c r="EJ404" s="63">
        <v>7.8430212281976192E-3</v>
      </c>
      <c r="EK404" s="63">
        <v>7.7879928966216299E-3</v>
      </c>
      <c r="EL404" s="63">
        <v>7.7478830400901696E-3</v>
      </c>
      <c r="EM404" s="63">
        <v>7.7107979194109902E-3</v>
      </c>
      <c r="EN404" s="63">
        <v>7.6769178887832997E-3</v>
      </c>
      <c r="EO404" s="63">
        <v>7.6301115980428698E-3</v>
      </c>
      <c r="EP404" s="63">
        <v>7.55336565834357E-3</v>
      </c>
      <c r="EQ404" s="63">
        <v>7.45435135984991E-3</v>
      </c>
      <c r="ER404" s="63">
        <v>7.3374179443168302E-3</v>
      </c>
      <c r="ES404" s="63">
        <v>7.2210976176180003E-3</v>
      </c>
      <c r="ET404" s="63">
        <v>7.12118972674948E-3</v>
      </c>
      <c r="EU404" s="63">
        <v>7.0204050308569303E-3</v>
      </c>
      <c r="EV404" s="63">
        <v>6.9115687906525398E-3</v>
      </c>
      <c r="EW404" s="63">
        <v>6.8088571918042797E-3</v>
      </c>
      <c r="EX404" s="63">
        <v>6.7009446962588599E-3</v>
      </c>
      <c r="EY404" s="63">
        <v>6.5867070915157297E-3</v>
      </c>
      <c r="EZ404" s="63">
        <v>6.4766180391707803E-3</v>
      </c>
      <c r="FA404" s="63">
        <v>6.3953782569213698E-3</v>
      </c>
      <c r="FB404" s="63">
        <v>6.3497566700658099E-3</v>
      </c>
      <c r="FC404" s="63">
        <v>6.3143389576436997E-3</v>
      </c>
      <c r="FD404" s="63">
        <v>6.2835824157281396E-3</v>
      </c>
      <c r="FE404" s="63">
        <v>6.2663110041485202E-3</v>
      </c>
      <c r="FF404" s="63">
        <v>6.24163622354427E-3</v>
      </c>
      <c r="FG404" s="63">
        <v>6.1923506746279899E-3</v>
      </c>
      <c r="FH404" s="63">
        <v>6.1370627433220597E-3</v>
      </c>
      <c r="FI404" s="63">
        <v>6.0828733256507199E-3</v>
      </c>
      <c r="FJ404" s="63">
        <v>6.0196335565121497E-3</v>
      </c>
      <c r="FK404" s="63">
        <v>5.95090665104097E-3</v>
      </c>
      <c r="FL404" s="63">
        <v>5.88637729057027E-3</v>
      </c>
      <c r="FM404" s="63">
        <v>5.8140432825151004E-3</v>
      </c>
      <c r="FN404" s="63">
        <v>5.7393190817800702E-3</v>
      </c>
      <c r="FO404" s="63">
        <v>5.6622426221364201E-3</v>
      </c>
      <c r="FP404" s="63">
        <v>5.5821369620637296E-3</v>
      </c>
      <c r="FQ404" s="63">
        <v>5.4922852335298998E-3</v>
      </c>
      <c r="FR404" s="63">
        <v>5.3988983548244399E-3</v>
      </c>
      <c r="FS404" s="63">
        <v>5.3074985701282301E-3</v>
      </c>
      <c r="FT404" s="63">
        <v>5.2173051873698204E-3</v>
      </c>
      <c r="FU404" s="63">
        <v>5.1308453770224404E-3</v>
      </c>
      <c r="FV404" s="63">
        <v>5.04697941155833E-3</v>
      </c>
      <c r="FW404" s="63">
        <v>4.9640768837229598E-3</v>
      </c>
      <c r="FX404" s="63">
        <v>4.8834647867374396E-3</v>
      </c>
      <c r="FY404" s="63">
        <v>4.8044537999966698E-3</v>
      </c>
      <c r="FZ404" s="63">
        <v>4.7270956158071004E-3</v>
      </c>
      <c r="GA404" s="63">
        <v>4.64860923846022E-3</v>
      </c>
      <c r="GB404" s="63">
        <v>4.5854366397200799E-3</v>
      </c>
      <c r="GC404" s="63">
        <v>4.5379255275897401E-3</v>
      </c>
      <c r="GD404" s="63">
        <v>4.5014881670291801E-3</v>
      </c>
      <c r="GE404" s="63">
        <v>4.4823542742519398E-3</v>
      </c>
      <c r="GF404" s="63">
        <v>4.4732556393831096E-3</v>
      </c>
      <c r="GG404" s="63">
        <v>4.45464496776802E-3</v>
      </c>
      <c r="GH404" s="63">
        <v>4.4236374878244703E-3</v>
      </c>
      <c r="GI404" s="63">
        <v>4.3800776149458803E-3</v>
      </c>
      <c r="GJ404" s="63">
        <v>4.3210648624868904E-3</v>
      </c>
      <c r="GK404" s="63">
        <v>4.2593518343267897E-3</v>
      </c>
      <c r="GL404" s="63">
        <v>4.1969057236511302E-3</v>
      </c>
      <c r="GM404" s="63">
        <v>4.1367836212900201E-3</v>
      </c>
      <c r="GN404" s="63">
        <v>4.0765394693017898E-3</v>
      </c>
      <c r="GO404" s="63">
        <v>4.0157692240070696E-3</v>
      </c>
      <c r="GP404" s="63">
        <v>3.9578165786558102E-3</v>
      </c>
      <c r="GQ404" s="63">
        <v>3.8960587916520399E-3</v>
      </c>
      <c r="GR404" s="63">
        <v>3.83663911869526E-3</v>
      </c>
      <c r="GS404" s="63">
        <v>3.7761274101875898E-3</v>
      </c>
      <c r="GT404" s="63">
        <v>3.7141446841016498E-3</v>
      </c>
      <c r="GU404" s="63">
        <v>3.6556553711540899E-3</v>
      </c>
      <c r="GV404" s="63">
        <v>3.5940897523159101E-3</v>
      </c>
      <c r="GW404" s="63">
        <v>3.5333278734279998E-3</v>
      </c>
      <c r="GX404" s="63">
        <v>3.4729299099326102E-3</v>
      </c>
    </row>
    <row r="405" spans="1:206" customFormat="1">
      <c r="A405" s="181" t="s">
        <v>224</v>
      </c>
      <c r="B405" t="s">
        <v>3547</v>
      </c>
      <c r="C405" t="s">
        <v>3533</v>
      </c>
      <c r="D405" s="187" t="s">
        <v>3562</v>
      </c>
      <c r="E405" t="s">
        <v>1129</v>
      </c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>
        <v>5.6241265824719701E-2</v>
      </c>
      <c r="BE405" s="63">
        <v>5.5049712736195001E-2</v>
      </c>
      <c r="BF405" s="63">
        <v>5.3513305691926097E-2</v>
      </c>
      <c r="BG405" s="63">
        <v>5.24308505730521E-2</v>
      </c>
      <c r="BH405" s="63">
        <v>5.1067809195244597E-2</v>
      </c>
      <c r="BI405" s="63">
        <v>5.0291167834212697E-2</v>
      </c>
      <c r="BJ405" s="63">
        <v>4.97798895070347E-2</v>
      </c>
      <c r="BK405" s="63">
        <v>4.9363864684746801E-2</v>
      </c>
      <c r="BL405" s="63">
        <v>4.8584010197559903E-2</v>
      </c>
      <c r="BM405" s="63">
        <v>5.3899421073530303E-2</v>
      </c>
      <c r="BN405" s="63">
        <v>5.8323679764865598E-2</v>
      </c>
      <c r="BO405" s="63">
        <v>5.2059150502379699E-2</v>
      </c>
      <c r="BP405" s="63">
        <v>4.5464206416723899E-2</v>
      </c>
      <c r="BQ405" s="63">
        <v>4.4520961282391101E-2</v>
      </c>
      <c r="BR405" s="63">
        <v>4.3424184126168199E-2</v>
      </c>
      <c r="BS405" s="63">
        <v>4.3569093062337201E-2</v>
      </c>
      <c r="BT405" s="63">
        <v>4.2499088629666899E-2</v>
      </c>
      <c r="BU405" s="63">
        <v>4.1913819439235098E-2</v>
      </c>
      <c r="BV405" s="63">
        <v>4.1245424450400303E-2</v>
      </c>
      <c r="BW405" s="63">
        <v>4.07800208347181E-2</v>
      </c>
      <c r="BX405" s="63">
        <v>4.0469278644087003E-2</v>
      </c>
      <c r="BY405" s="63">
        <v>4.0595217513891398E-2</v>
      </c>
      <c r="BZ405" s="63">
        <v>3.8719259117709598E-2</v>
      </c>
      <c r="CA405" s="63">
        <v>3.745346544283E-2</v>
      </c>
      <c r="CB405" s="63">
        <v>3.6482461806635898E-2</v>
      </c>
      <c r="CC405" s="63">
        <v>3.5786000325293603E-2</v>
      </c>
      <c r="CD405" s="63">
        <v>3.4965978898218897E-2</v>
      </c>
      <c r="CE405" s="63">
        <v>3.4090738127939502E-2</v>
      </c>
      <c r="CF405" s="63">
        <v>3.35063948976198E-2</v>
      </c>
      <c r="CG405" s="63">
        <v>3.2882600018925401E-2</v>
      </c>
      <c r="CH405" s="63">
        <v>3.2446327843807597E-2</v>
      </c>
      <c r="CI405" s="63">
        <v>3.1821355567800198E-2</v>
      </c>
      <c r="CJ405" s="63">
        <v>3.1253242043364202E-2</v>
      </c>
      <c r="CK405" s="63">
        <v>3.0652729320617699E-2</v>
      </c>
      <c r="CL405" s="63">
        <v>3.0039225961890601E-2</v>
      </c>
      <c r="CM405" s="63">
        <v>2.9386977018124299E-2</v>
      </c>
      <c r="CN405" s="63">
        <v>2.8707041374547701E-2</v>
      </c>
      <c r="CO405" s="63">
        <v>2.8033183955534599E-2</v>
      </c>
      <c r="CP405" s="63">
        <v>2.7457989045933499E-2</v>
      </c>
      <c r="CQ405" s="63">
        <v>2.6948483641635001E-2</v>
      </c>
      <c r="CR405" s="63">
        <v>2.6595618751371699E-2</v>
      </c>
      <c r="CS405" s="63">
        <v>2.64477614289584E-2</v>
      </c>
      <c r="CT405" s="63">
        <v>2.56628980691723E-2</v>
      </c>
      <c r="CU405" s="63">
        <v>2.5079599361579701E-2</v>
      </c>
      <c r="CV405" s="63">
        <v>2.4907087646773001E-2</v>
      </c>
      <c r="CW405" s="63">
        <v>2.4543558019383498E-2</v>
      </c>
      <c r="CX405" s="63">
        <v>2.4452569884379001E-2</v>
      </c>
      <c r="CY405" s="63">
        <v>2.39741186782409E-2</v>
      </c>
      <c r="CZ405" s="63">
        <v>2.3340639579832099E-2</v>
      </c>
      <c r="DA405" s="63">
        <v>2.3268104105872E-2</v>
      </c>
      <c r="DB405" s="63">
        <v>2.2829532185832498E-2</v>
      </c>
      <c r="DC405" s="63">
        <v>2.19201780895148E-2</v>
      </c>
      <c r="DD405" s="63">
        <v>2.1529308204158399E-2</v>
      </c>
      <c r="DE405" s="63">
        <v>2.1047409966409001E-2</v>
      </c>
      <c r="DF405" s="63">
        <v>2.0811133900613999E-2</v>
      </c>
      <c r="DG405" s="63">
        <v>2.03820454578976E-2</v>
      </c>
      <c r="DH405" s="63">
        <v>1.99549764022721E-2</v>
      </c>
      <c r="DI405" s="63">
        <v>1.9715541880217902E-2</v>
      </c>
      <c r="DJ405" s="63">
        <v>1.9614969640392201E-2</v>
      </c>
      <c r="DK405" s="63">
        <v>1.9272612362511099E-2</v>
      </c>
      <c r="DL405" s="63">
        <v>1.9036535662410099E-2</v>
      </c>
      <c r="DM405" s="63">
        <v>1.88632299922907E-2</v>
      </c>
      <c r="DN405" s="63">
        <v>1.84751592454373E-2</v>
      </c>
      <c r="DO405" s="63">
        <v>1.8026544586348999E-2</v>
      </c>
      <c r="DP405" s="63">
        <v>1.7654983106232501E-2</v>
      </c>
      <c r="DQ405" s="63">
        <v>1.7171055922476499E-2</v>
      </c>
      <c r="DR405" s="63">
        <v>1.6717784313323499E-2</v>
      </c>
      <c r="DS405" s="63">
        <v>1.6330021681722599E-2</v>
      </c>
      <c r="DT405" s="63">
        <v>1.6017351903665902E-2</v>
      </c>
      <c r="DU405" s="63">
        <v>1.57881387966586E-2</v>
      </c>
      <c r="DV405" s="63">
        <v>1.7092574029203601E-2</v>
      </c>
      <c r="DW405" s="63">
        <v>1.9396517749911101E-2</v>
      </c>
      <c r="DX405" s="63">
        <v>1.8173791045450999E-2</v>
      </c>
      <c r="DY405" s="63">
        <v>1.5040194445558999E-2</v>
      </c>
      <c r="DZ405" s="63">
        <v>1.48912529199827E-2</v>
      </c>
      <c r="EA405" s="63">
        <v>1.48421863554532E-2</v>
      </c>
      <c r="EB405" s="63">
        <v>1.48082682576537E-2</v>
      </c>
      <c r="EC405" s="63">
        <v>1.46835595881494E-2</v>
      </c>
      <c r="ED405" s="63">
        <v>1.4371752326047101E-2</v>
      </c>
      <c r="EE405" s="63">
        <v>1.3987716007056601E-2</v>
      </c>
      <c r="EF405" s="63">
        <v>1.3613420436915E-2</v>
      </c>
      <c r="EG405" s="63">
        <v>1.32660978835272E-2</v>
      </c>
      <c r="EH405" s="63">
        <v>1.30109699742789E-2</v>
      </c>
      <c r="EI405" s="63">
        <v>1.2838466658776099E-2</v>
      </c>
      <c r="EJ405" s="63">
        <v>1.26613628090009E-2</v>
      </c>
      <c r="EK405" s="63">
        <v>1.2472980697855501E-2</v>
      </c>
      <c r="EL405" s="63">
        <v>1.2283405885472099E-2</v>
      </c>
      <c r="EM405" s="63">
        <v>1.2102368484892E-2</v>
      </c>
      <c r="EN405" s="63">
        <v>1.1961225036881599E-2</v>
      </c>
      <c r="EO405" s="63">
        <v>1.1861476792015799E-2</v>
      </c>
      <c r="EP405" s="63">
        <v>1.1790333586091099E-2</v>
      </c>
      <c r="EQ405" s="63">
        <v>1.17437792539301E-2</v>
      </c>
      <c r="ER405" s="63">
        <v>1.17059213640278E-2</v>
      </c>
      <c r="ES405" s="63">
        <v>1.16671460782576E-2</v>
      </c>
      <c r="ET405" s="63">
        <v>1.16074941940284E-2</v>
      </c>
      <c r="EU405" s="63">
        <v>1.15053329267975E-2</v>
      </c>
      <c r="EV405" s="63">
        <v>1.13625878810821E-2</v>
      </c>
      <c r="EW405" s="63">
        <v>1.1199029502318899E-2</v>
      </c>
      <c r="EX405" s="63">
        <v>1.10362882561448E-2</v>
      </c>
      <c r="EY405" s="63">
        <v>1.0893374817108699E-2</v>
      </c>
      <c r="EZ405" s="63">
        <v>1.07501643738406E-2</v>
      </c>
      <c r="FA405" s="63">
        <v>1.0600200347443399E-2</v>
      </c>
      <c r="FB405" s="63">
        <v>1.04454020551906E-2</v>
      </c>
      <c r="FC405" s="63">
        <v>1.0285098925829199E-2</v>
      </c>
      <c r="FD405" s="63">
        <v>1.011933440332E-2</v>
      </c>
      <c r="FE405" s="63">
        <v>9.9587172884238895E-3</v>
      </c>
      <c r="FF405" s="63">
        <v>9.8449851861995997E-3</v>
      </c>
      <c r="FG405" s="63">
        <v>9.7858661763410102E-3</v>
      </c>
      <c r="FH405" s="63">
        <v>9.7403190406656903E-3</v>
      </c>
      <c r="FI405" s="63">
        <v>9.7066731262859703E-3</v>
      </c>
      <c r="FJ405" s="63">
        <v>9.69050252122838E-3</v>
      </c>
      <c r="FK405" s="63">
        <v>9.6550537709145408E-3</v>
      </c>
      <c r="FL405" s="63">
        <v>9.5901439442224595E-3</v>
      </c>
      <c r="FM405" s="63">
        <v>9.5114227531459695E-3</v>
      </c>
      <c r="FN405" s="63">
        <v>9.4341399835892199E-3</v>
      </c>
      <c r="FO405" s="63">
        <v>9.3447892059799094E-3</v>
      </c>
      <c r="FP405" s="63">
        <v>9.2504958924058897E-3</v>
      </c>
      <c r="FQ405" s="63">
        <v>9.1532631788953309E-3</v>
      </c>
      <c r="FR405" s="63">
        <v>9.0504327702684503E-3</v>
      </c>
      <c r="FS405" s="63">
        <v>8.9425814175434007E-3</v>
      </c>
      <c r="FT405" s="63">
        <v>8.8280008780083907E-3</v>
      </c>
      <c r="FU405" s="63">
        <v>8.7047234970620904E-3</v>
      </c>
      <c r="FV405" s="63">
        <v>8.5770530792932693E-3</v>
      </c>
      <c r="FW405" s="63">
        <v>8.4418542064950194E-3</v>
      </c>
      <c r="FX405" s="63">
        <v>8.3033715014492106E-3</v>
      </c>
      <c r="FY405" s="63">
        <v>8.1709913171322899E-3</v>
      </c>
      <c r="FZ405" s="63">
        <v>8.0485005871670894E-3</v>
      </c>
      <c r="GA405" s="63">
        <v>7.9184266412503194E-3</v>
      </c>
      <c r="GB405" s="63">
        <v>7.7943575446436401E-3</v>
      </c>
      <c r="GC405" s="63">
        <v>7.6761994912806298E-3</v>
      </c>
      <c r="GD405" s="63">
        <v>7.5582560891488499E-3</v>
      </c>
      <c r="GE405" s="63">
        <v>7.4434891735299796E-3</v>
      </c>
      <c r="GF405" s="63">
        <v>7.3284185187809303E-3</v>
      </c>
      <c r="GG405" s="63">
        <v>7.2328441967648904E-3</v>
      </c>
      <c r="GH405" s="63">
        <v>7.1641028727146899E-3</v>
      </c>
      <c r="GI405" s="63">
        <v>7.1164120021708901E-3</v>
      </c>
      <c r="GJ405" s="63">
        <v>7.0902745293002396E-3</v>
      </c>
      <c r="GK405" s="63">
        <v>7.08500636743552E-3</v>
      </c>
      <c r="GL405" s="63">
        <v>7.0645609894822003E-3</v>
      </c>
      <c r="GM405" s="63">
        <v>7.0240168047939399E-3</v>
      </c>
      <c r="GN405" s="63">
        <v>6.96102419254637E-3</v>
      </c>
      <c r="GO405" s="63">
        <v>6.87481495405237E-3</v>
      </c>
      <c r="GP405" s="63">
        <v>6.78544043225663E-3</v>
      </c>
      <c r="GQ405" s="63">
        <v>6.6911022072167004E-3</v>
      </c>
      <c r="GR405" s="63">
        <v>6.6010750974343901E-3</v>
      </c>
      <c r="GS405" s="63">
        <v>6.5103266279765704E-3</v>
      </c>
      <c r="GT405" s="63">
        <v>6.4171740639679701E-3</v>
      </c>
      <c r="GU405" s="63">
        <v>6.3298471945608002E-3</v>
      </c>
      <c r="GV405" s="63">
        <v>6.2377458878757203E-3</v>
      </c>
      <c r="GW405" s="63">
        <v>6.1476540342126004E-3</v>
      </c>
      <c r="GX405" s="63">
        <v>6.0581444075289998E-3</v>
      </c>
    </row>
    <row r="406" spans="1:206" customFormat="1">
      <c r="A406" s="181" t="s">
        <v>224</v>
      </c>
      <c r="B406" t="s">
        <v>3547</v>
      </c>
      <c r="C406" t="s">
        <v>3533</v>
      </c>
      <c r="D406" s="187" t="s">
        <v>3562</v>
      </c>
      <c r="E406" t="s">
        <v>1130</v>
      </c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>
        <v>8.3586014750890003E-2</v>
      </c>
      <c r="BE406" s="63">
        <v>8.2235982229160107E-2</v>
      </c>
      <c r="BF406" s="63">
        <v>8.0482608987282198E-2</v>
      </c>
      <c r="BG406" s="63">
        <v>7.9605813348643403E-2</v>
      </c>
      <c r="BH406" s="63">
        <v>7.7853226799038694E-2</v>
      </c>
      <c r="BI406" s="63">
        <v>7.7174721621171505E-2</v>
      </c>
      <c r="BJ406" s="63">
        <v>7.6768301718718998E-2</v>
      </c>
      <c r="BK406" s="63">
        <v>7.6434209221189695E-2</v>
      </c>
      <c r="BL406" s="63">
        <v>7.5244073025917305E-2</v>
      </c>
      <c r="BM406" s="63">
        <v>8.22449911498737E-2</v>
      </c>
      <c r="BN406" s="63">
        <v>8.7930492073690594E-2</v>
      </c>
      <c r="BO406" s="63">
        <v>7.9508524042576106E-2</v>
      </c>
      <c r="BP406" s="63">
        <v>7.0936300866575194E-2</v>
      </c>
      <c r="BQ406" s="63">
        <v>6.96466230265608E-2</v>
      </c>
      <c r="BR406" s="63">
        <v>6.8308124362817399E-2</v>
      </c>
      <c r="BS406" s="63">
        <v>6.8370154572175601E-2</v>
      </c>
      <c r="BT406" s="63">
        <v>6.6773444849848096E-2</v>
      </c>
      <c r="BU406" s="63">
        <v>6.5836103945395102E-2</v>
      </c>
      <c r="BV406" s="63">
        <v>6.4795794152373798E-2</v>
      </c>
      <c r="BW406" s="63">
        <v>6.3906463229823601E-2</v>
      </c>
      <c r="BX406" s="63">
        <v>6.3131046790377204E-2</v>
      </c>
      <c r="BY406" s="63">
        <v>6.2732010257060197E-2</v>
      </c>
      <c r="BZ406" s="63">
        <v>5.95742696686326E-2</v>
      </c>
      <c r="CA406" s="63">
        <v>5.7395065596612498E-2</v>
      </c>
      <c r="CB406" s="63">
        <v>5.5774465868612698E-2</v>
      </c>
      <c r="CC406" s="63">
        <v>5.4686829249983797E-2</v>
      </c>
      <c r="CD406" s="63">
        <v>5.3528060232487899E-2</v>
      </c>
      <c r="CE406" s="63">
        <v>5.2414277220463303E-2</v>
      </c>
      <c r="CF406" s="63">
        <v>5.1772500023977298E-2</v>
      </c>
      <c r="CG406" s="63">
        <v>5.1017447009474998E-2</v>
      </c>
      <c r="CH406" s="63">
        <v>5.0526749757782E-2</v>
      </c>
      <c r="CI406" s="63">
        <v>4.9681769064980903E-2</v>
      </c>
      <c r="CJ406" s="63">
        <v>4.8908372333897401E-2</v>
      </c>
      <c r="CK406" s="63">
        <v>4.8099567514375503E-2</v>
      </c>
      <c r="CL406" s="63">
        <v>4.7220639072478601E-2</v>
      </c>
      <c r="CM406" s="63">
        <v>4.64018933815546E-2</v>
      </c>
      <c r="CN406" s="63">
        <v>4.5518453221466602E-2</v>
      </c>
      <c r="CO406" s="63">
        <v>4.46099421980388E-2</v>
      </c>
      <c r="CP406" s="63">
        <v>4.3925315658874503E-2</v>
      </c>
      <c r="CQ406" s="63">
        <v>4.3327289389378E-2</v>
      </c>
      <c r="CR406" s="63">
        <v>4.2950597811673902E-2</v>
      </c>
      <c r="CS406" s="63">
        <v>4.27693542206352E-2</v>
      </c>
      <c r="CT406" s="63">
        <v>4.1501159858943801E-2</v>
      </c>
      <c r="CU406" s="63">
        <v>4.05179565489577E-2</v>
      </c>
      <c r="CV406" s="63">
        <v>4.0111354582008998E-2</v>
      </c>
      <c r="CW406" s="63">
        <v>3.9388398853388802E-2</v>
      </c>
      <c r="CX406" s="63">
        <v>3.9074770901376399E-2</v>
      </c>
      <c r="CY406" s="63">
        <v>3.81787799366348E-2</v>
      </c>
      <c r="CZ406" s="63">
        <v>3.7105259332843699E-2</v>
      </c>
      <c r="DA406" s="63">
        <v>3.7027817378074999E-2</v>
      </c>
      <c r="DB406" s="63">
        <v>3.6345655748758199E-2</v>
      </c>
      <c r="DC406" s="63">
        <v>3.5048321196460598E-2</v>
      </c>
      <c r="DD406" s="63">
        <v>3.4649024305756101E-2</v>
      </c>
      <c r="DE406" s="63">
        <v>3.4147924711331601E-2</v>
      </c>
      <c r="DF406" s="63">
        <v>3.3899974495723503E-2</v>
      </c>
      <c r="DG406" s="63">
        <v>3.3490365976655501E-2</v>
      </c>
      <c r="DH406" s="63">
        <v>3.2979566018283599E-2</v>
      </c>
      <c r="DI406" s="63">
        <v>3.2659850739118999E-2</v>
      </c>
      <c r="DJ406" s="63">
        <v>3.2525520738859399E-2</v>
      </c>
      <c r="DK406" s="63">
        <v>3.1953483090982698E-2</v>
      </c>
      <c r="DL406" s="63">
        <v>3.1409973995423501E-2</v>
      </c>
      <c r="DM406" s="63">
        <v>3.0894125429866099E-2</v>
      </c>
      <c r="DN406" s="63">
        <v>3.0083922835006102E-2</v>
      </c>
      <c r="DO406" s="63">
        <v>2.9355829790328199E-2</v>
      </c>
      <c r="DP406" s="63">
        <v>2.8779035796003299E-2</v>
      </c>
      <c r="DQ406" s="63">
        <v>2.8264760858458301E-2</v>
      </c>
      <c r="DR406" s="63">
        <v>2.7782669253497101E-2</v>
      </c>
      <c r="DS406" s="63">
        <v>2.7290936325378198E-2</v>
      </c>
      <c r="DT406" s="63">
        <v>2.6786962276496101E-2</v>
      </c>
      <c r="DU406" s="63">
        <v>2.64464708471202E-2</v>
      </c>
      <c r="DV406" s="63">
        <v>2.7841155301502999E-2</v>
      </c>
      <c r="DW406" s="63">
        <v>3.10456038218162E-2</v>
      </c>
      <c r="DX406" s="63">
        <v>2.9228652227462699E-2</v>
      </c>
      <c r="DY406" s="63">
        <v>2.4671406382157798E-2</v>
      </c>
      <c r="DZ406" s="63">
        <v>2.4306779479716E-2</v>
      </c>
      <c r="EA406" s="63">
        <v>2.40303314751719E-2</v>
      </c>
      <c r="EB406" s="63">
        <v>2.37806587533918E-2</v>
      </c>
      <c r="EC406" s="63">
        <v>2.3539945108195799E-2</v>
      </c>
      <c r="ED406" s="63">
        <v>2.3305151812674101E-2</v>
      </c>
      <c r="EE406" s="63">
        <v>2.3144718470773901E-2</v>
      </c>
      <c r="EF406" s="63">
        <v>2.30393528756784E-2</v>
      </c>
      <c r="EG406" s="63">
        <v>2.2949390784153902E-2</v>
      </c>
      <c r="EH406" s="63">
        <v>2.27466314800552E-2</v>
      </c>
      <c r="EI406" s="63">
        <v>2.2308573640212499E-2</v>
      </c>
      <c r="EJ406" s="63">
        <v>2.1766961110675401E-2</v>
      </c>
      <c r="EK406" s="63">
        <v>2.1253082705509699E-2</v>
      </c>
      <c r="EL406" s="63">
        <v>2.0771720451329301E-2</v>
      </c>
      <c r="EM406" s="63">
        <v>2.04079588482423E-2</v>
      </c>
      <c r="EN406" s="63">
        <v>2.0151720936066798E-2</v>
      </c>
      <c r="EO406" s="63">
        <v>1.9898030079850401E-2</v>
      </c>
      <c r="EP406" s="63">
        <v>1.96206060716996E-2</v>
      </c>
      <c r="EQ406" s="63">
        <v>1.93413457053625E-2</v>
      </c>
      <c r="ER406" s="63">
        <v>1.9080791777086499E-2</v>
      </c>
      <c r="ES406" s="63">
        <v>1.8866999749617301E-2</v>
      </c>
      <c r="ET406" s="63">
        <v>1.87062681736185E-2</v>
      </c>
      <c r="EU406" s="63">
        <v>1.8592902571953E-2</v>
      </c>
      <c r="EV406" s="63">
        <v>1.85060662436335E-2</v>
      </c>
      <c r="EW406" s="63">
        <v>1.8447051792076698E-2</v>
      </c>
      <c r="EX406" s="63">
        <v>1.8388081502735101E-2</v>
      </c>
      <c r="EY406" s="63">
        <v>1.8294985674711599E-2</v>
      </c>
      <c r="EZ406" s="63">
        <v>1.8144681284808499E-2</v>
      </c>
      <c r="FA406" s="63">
        <v>1.7945808790975001E-2</v>
      </c>
      <c r="FB406" s="63">
        <v>1.76984504724618E-2</v>
      </c>
      <c r="FC406" s="63">
        <v>1.7457628491448898E-2</v>
      </c>
      <c r="FD406" s="63">
        <v>1.7249972613479901E-2</v>
      </c>
      <c r="FE406" s="63">
        <v>1.7040491152634899E-2</v>
      </c>
      <c r="FF406" s="63">
        <v>1.6825867177820999E-2</v>
      </c>
      <c r="FG406" s="63">
        <v>1.66021846735664E-2</v>
      </c>
      <c r="FH406" s="63">
        <v>1.63653256546532E-2</v>
      </c>
      <c r="FI406" s="63">
        <v>1.61294437884116E-2</v>
      </c>
      <c r="FJ406" s="63">
        <v>1.58947066245625E-2</v>
      </c>
      <c r="FK406" s="63">
        <v>1.5718499490556499E-2</v>
      </c>
      <c r="FL406" s="63">
        <v>1.5634668235086899E-2</v>
      </c>
      <c r="FM406" s="63">
        <v>1.55634247859991E-2</v>
      </c>
      <c r="FN406" s="63">
        <v>1.55111682819098E-2</v>
      </c>
      <c r="FO406" s="63">
        <v>1.5487129263086E-2</v>
      </c>
      <c r="FP406" s="63">
        <v>1.5440362765920699E-2</v>
      </c>
      <c r="FQ406" s="63">
        <v>1.53369610816245E-2</v>
      </c>
      <c r="FR406" s="63">
        <v>1.5223395514394E-2</v>
      </c>
      <c r="FS406" s="63">
        <v>1.51117599225292E-2</v>
      </c>
      <c r="FT406" s="63">
        <v>1.49770260017172E-2</v>
      </c>
      <c r="FU406" s="63">
        <v>1.48279449199109E-2</v>
      </c>
      <c r="FV406" s="63">
        <v>1.46941993108124E-2</v>
      </c>
      <c r="FW406" s="63">
        <v>1.45495222143167E-2</v>
      </c>
      <c r="FX406" s="63">
        <v>1.43861834208422E-2</v>
      </c>
      <c r="FY406" s="63">
        <v>1.4220653233077E-2</v>
      </c>
      <c r="FZ406" s="63">
        <v>1.4050897234018001E-2</v>
      </c>
      <c r="GA406" s="63">
        <v>1.38536571591505E-2</v>
      </c>
      <c r="GB406" s="63">
        <v>1.36523749522023E-2</v>
      </c>
      <c r="GC406" s="63">
        <v>1.3449731167435299E-2</v>
      </c>
      <c r="GD406" s="63">
        <v>1.32520263255409E-2</v>
      </c>
      <c r="GE406" s="63">
        <v>1.3069941653902101E-2</v>
      </c>
      <c r="GF406" s="63">
        <v>1.28783715063534E-2</v>
      </c>
      <c r="GG406" s="63">
        <v>1.2688096106397E-2</v>
      </c>
      <c r="GH406" s="63">
        <v>1.25099218409366E-2</v>
      </c>
      <c r="GI406" s="63">
        <v>1.23366841165979E-2</v>
      </c>
      <c r="GJ406" s="63">
        <v>1.21581394875124E-2</v>
      </c>
      <c r="GK406" s="63">
        <v>1.1985612521955E-2</v>
      </c>
      <c r="GL406" s="63">
        <v>1.18446611026315E-2</v>
      </c>
      <c r="GM406" s="63">
        <v>1.17470777649937E-2</v>
      </c>
      <c r="GN406" s="63">
        <v>1.1677411233230701E-2</v>
      </c>
      <c r="GO406" s="63">
        <v>1.16460176345656E-2</v>
      </c>
      <c r="GP406" s="63">
        <v>1.16496738857494E-2</v>
      </c>
      <c r="GQ406" s="63">
        <v>1.1623148687572801E-2</v>
      </c>
      <c r="GR406" s="63">
        <v>1.1565037035180199E-2</v>
      </c>
      <c r="GS406" s="63">
        <v>1.14719093278772E-2</v>
      </c>
      <c r="GT406" s="63">
        <v>1.13387674574753E-2</v>
      </c>
      <c r="GU406" s="63">
        <v>1.1202111404679299E-2</v>
      </c>
      <c r="GV406" s="63">
        <v>1.10594865727326E-2</v>
      </c>
      <c r="GW406" s="63">
        <v>1.0921079173431301E-2</v>
      </c>
      <c r="GX406" s="63">
        <v>1.07853864015445E-2</v>
      </c>
    </row>
    <row r="407" spans="1:206" customFormat="1">
      <c r="A407" s="181" t="s">
        <v>224</v>
      </c>
      <c r="B407" t="s">
        <v>3547</v>
      </c>
      <c r="C407" t="s">
        <v>3533</v>
      </c>
      <c r="D407" s="187" t="s">
        <v>3562</v>
      </c>
      <c r="E407" t="s">
        <v>1131</v>
      </c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>
        <v>0.125518322347518</v>
      </c>
      <c r="BE407" s="63">
        <v>0.123650791448099</v>
      </c>
      <c r="BF407" s="63">
        <v>0.121076004872436</v>
      </c>
      <c r="BG407" s="63">
        <v>0.11974411587909201</v>
      </c>
      <c r="BH407" s="63">
        <v>0.11682196893465401</v>
      </c>
      <c r="BI407" s="63">
        <v>0.11578899009886399</v>
      </c>
      <c r="BJ407" s="63">
        <v>0.11576860596173601</v>
      </c>
      <c r="BK407" s="63">
        <v>0.11590270923254101</v>
      </c>
      <c r="BL407" s="63">
        <v>0.114443366469163</v>
      </c>
      <c r="BM407" s="63">
        <v>0.12491244791271</v>
      </c>
      <c r="BN407" s="63">
        <v>0.133534019868423</v>
      </c>
      <c r="BO407" s="63">
        <v>0.121751509590933</v>
      </c>
      <c r="BP407" s="63">
        <v>0.110407488488191</v>
      </c>
      <c r="BQ407" s="63">
        <v>0.108336609922718</v>
      </c>
      <c r="BR407" s="63">
        <v>0.106532835496454</v>
      </c>
      <c r="BS407" s="63">
        <v>0.106709441710739</v>
      </c>
      <c r="BT407" s="63">
        <v>0.104281750352446</v>
      </c>
      <c r="BU407" s="63">
        <v>0.102905581078672</v>
      </c>
      <c r="BV407" s="63">
        <v>0.10156530902809</v>
      </c>
      <c r="BW407" s="63">
        <v>9.9961748896486693E-2</v>
      </c>
      <c r="BX407" s="63">
        <v>9.8694578491540799E-2</v>
      </c>
      <c r="BY407" s="63">
        <v>9.7668711053183505E-2</v>
      </c>
      <c r="BZ407" s="63">
        <v>9.3249469492224998E-2</v>
      </c>
      <c r="CA407" s="63">
        <v>8.9951275207695205E-2</v>
      </c>
      <c r="CB407" s="63">
        <v>8.7272419605860602E-2</v>
      </c>
      <c r="CC407" s="63">
        <v>8.5141733234999295E-2</v>
      </c>
      <c r="CD407" s="63">
        <v>8.3128953001485095E-2</v>
      </c>
      <c r="CE407" s="63">
        <v>8.1244811065619996E-2</v>
      </c>
      <c r="CF407" s="63">
        <v>8.0060093560695503E-2</v>
      </c>
      <c r="CG407" s="63">
        <v>7.8884822885624997E-2</v>
      </c>
      <c r="CH407" s="63">
        <v>7.8393065146407898E-2</v>
      </c>
      <c r="CI407" s="63">
        <v>7.7345984094486703E-2</v>
      </c>
      <c r="CJ407" s="63">
        <v>7.6351856399205803E-2</v>
      </c>
      <c r="CK407" s="63">
        <v>7.5401417069857604E-2</v>
      </c>
      <c r="CL407" s="63">
        <v>7.4217826940017301E-2</v>
      </c>
      <c r="CM407" s="63">
        <v>7.31003065198534E-2</v>
      </c>
      <c r="CN407" s="63">
        <v>7.1863285851927597E-2</v>
      </c>
      <c r="CO407" s="63">
        <v>7.0549127534381903E-2</v>
      </c>
      <c r="CP407" s="63">
        <v>6.9736384930501105E-2</v>
      </c>
      <c r="CQ407" s="63">
        <v>6.8810653943622194E-2</v>
      </c>
      <c r="CR407" s="63">
        <v>6.85087751233589E-2</v>
      </c>
      <c r="CS407" s="63">
        <v>6.8500344211280595E-2</v>
      </c>
      <c r="CT407" s="63">
        <v>6.6757967075923894E-2</v>
      </c>
      <c r="CU407" s="63">
        <v>6.5371755512002097E-2</v>
      </c>
      <c r="CV407" s="63">
        <v>6.4917257001292805E-2</v>
      </c>
      <c r="CW407" s="63">
        <v>6.3702097507690597E-2</v>
      </c>
      <c r="CX407" s="63">
        <v>6.3078612617203905E-2</v>
      </c>
      <c r="CY407" s="63">
        <v>6.1530130819924998E-2</v>
      </c>
      <c r="CZ407" s="63">
        <v>5.9517582890275797E-2</v>
      </c>
      <c r="DA407" s="63">
        <v>5.9264175776463403E-2</v>
      </c>
      <c r="DB407" s="63">
        <v>5.7864393702199597E-2</v>
      </c>
      <c r="DC407" s="63">
        <v>5.5409069377301397E-2</v>
      </c>
      <c r="DD407" s="63">
        <v>5.4600420902723698E-2</v>
      </c>
      <c r="DE407" s="63">
        <v>5.37612690428413E-2</v>
      </c>
      <c r="DF407" s="63">
        <v>5.3236720371730502E-2</v>
      </c>
      <c r="DG407" s="63">
        <v>5.27573998070133E-2</v>
      </c>
      <c r="DH407" s="63">
        <v>5.2081163666425803E-2</v>
      </c>
      <c r="DI407" s="63">
        <v>5.1700408531498002E-2</v>
      </c>
      <c r="DJ407" s="63">
        <v>5.1533378557506802E-2</v>
      </c>
      <c r="DK407" s="63">
        <v>5.0779386354287699E-2</v>
      </c>
      <c r="DL407" s="63">
        <v>5.0177141735611601E-2</v>
      </c>
      <c r="DM407" s="63">
        <v>4.9633731645856001E-2</v>
      </c>
      <c r="DN407" s="63">
        <v>4.8686085851082798E-2</v>
      </c>
      <c r="DO407" s="63">
        <v>4.7913132175181603E-2</v>
      </c>
      <c r="DP407" s="63">
        <v>4.7249872732105298E-2</v>
      </c>
      <c r="DQ407" s="63">
        <v>4.64619186561002E-2</v>
      </c>
      <c r="DR407" s="63">
        <v>4.5613516383260298E-2</v>
      </c>
      <c r="DS407" s="63">
        <v>4.47371068542834E-2</v>
      </c>
      <c r="DT407" s="63">
        <v>4.3967317293276097E-2</v>
      </c>
      <c r="DU407" s="63">
        <v>4.3402115543452503E-2</v>
      </c>
      <c r="DV407" s="63">
        <v>4.4817597053553801E-2</v>
      </c>
      <c r="DW407" s="63">
        <v>4.9962988105008099E-2</v>
      </c>
      <c r="DX407" s="63">
        <v>4.7362453973120701E-2</v>
      </c>
      <c r="DY407" s="63">
        <v>4.0902811455500399E-2</v>
      </c>
      <c r="DZ407" s="63">
        <v>4.0132506150869503E-2</v>
      </c>
      <c r="EA407" s="63">
        <v>3.9457301045321101E-2</v>
      </c>
      <c r="EB407" s="63">
        <v>3.8860843554095199E-2</v>
      </c>
      <c r="EC407" s="63">
        <v>3.8381479360926798E-2</v>
      </c>
      <c r="ED407" s="63">
        <v>3.79890535091214E-2</v>
      </c>
      <c r="EE407" s="63">
        <v>3.7649423647040797E-2</v>
      </c>
      <c r="EF407" s="63">
        <v>3.726821839049E-2</v>
      </c>
      <c r="EG407" s="63">
        <v>3.6914531589926199E-2</v>
      </c>
      <c r="EH407" s="63">
        <v>3.6578594708490897E-2</v>
      </c>
      <c r="EI407" s="63">
        <v>3.6267551212302802E-2</v>
      </c>
      <c r="EJ407" s="63">
        <v>3.60422011894228E-2</v>
      </c>
      <c r="EK407" s="63">
        <v>3.5915397595854603E-2</v>
      </c>
      <c r="EL407" s="63">
        <v>3.5796309582438901E-2</v>
      </c>
      <c r="EM407" s="63">
        <v>3.55063135515594E-2</v>
      </c>
      <c r="EN407" s="63">
        <v>3.4894625959605401E-2</v>
      </c>
      <c r="EO407" s="63">
        <v>3.4155171754716503E-2</v>
      </c>
      <c r="EP407" s="63">
        <v>3.3442869423998101E-2</v>
      </c>
      <c r="EQ407" s="63">
        <v>3.2782806321543199E-2</v>
      </c>
      <c r="ER407" s="63">
        <v>3.2291497870957302E-2</v>
      </c>
      <c r="ES407" s="63">
        <v>3.1922921276285397E-2</v>
      </c>
      <c r="ET407" s="63">
        <v>3.1553547851028499E-2</v>
      </c>
      <c r="EU407" s="63">
        <v>3.1162488063686E-2</v>
      </c>
      <c r="EV407" s="63">
        <v>3.07496341294159E-2</v>
      </c>
      <c r="EW407" s="63">
        <v>3.03873410488582E-2</v>
      </c>
      <c r="EX407" s="63">
        <v>3.0088683772993501E-2</v>
      </c>
      <c r="EY407" s="63">
        <v>2.9854516988527698E-2</v>
      </c>
      <c r="EZ407" s="63">
        <v>2.9691391826028E-2</v>
      </c>
      <c r="FA407" s="63">
        <v>2.9583938768901401E-2</v>
      </c>
      <c r="FB407" s="63">
        <v>2.9489894436711701E-2</v>
      </c>
      <c r="FC407" s="63">
        <v>2.9407974945610801E-2</v>
      </c>
      <c r="FD407" s="63">
        <v>2.9283325916825701E-2</v>
      </c>
      <c r="FE407" s="63">
        <v>2.9072908865957599E-2</v>
      </c>
      <c r="FF407" s="63">
        <v>2.88000022951088E-2</v>
      </c>
      <c r="FG407" s="63">
        <v>2.8453041067405201E-2</v>
      </c>
      <c r="FH407" s="63">
        <v>2.8104338801636802E-2</v>
      </c>
      <c r="FI407" s="63">
        <v>2.78202806887397E-2</v>
      </c>
      <c r="FJ407" s="63">
        <v>2.7521698752653399E-2</v>
      </c>
      <c r="FK407" s="63">
        <v>2.71995156270089E-2</v>
      </c>
      <c r="FL407" s="63">
        <v>2.68815435095889E-2</v>
      </c>
      <c r="FM407" s="63">
        <v>2.6532510988301498E-2</v>
      </c>
      <c r="FN407" s="63">
        <v>2.6188373780842301E-2</v>
      </c>
      <c r="FO407" s="63">
        <v>2.5850027310860401E-2</v>
      </c>
      <c r="FP407" s="63">
        <v>2.56069275413193E-2</v>
      </c>
      <c r="FQ407" s="63">
        <v>2.5480337399248001E-2</v>
      </c>
      <c r="FR407" s="63">
        <v>2.5390485765553601E-2</v>
      </c>
      <c r="FS407" s="63">
        <v>2.53249518801585E-2</v>
      </c>
      <c r="FT407" s="63">
        <v>2.5292532313900301E-2</v>
      </c>
      <c r="FU407" s="63">
        <v>2.5213584599663701E-2</v>
      </c>
      <c r="FV407" s="63">
        <v>2.5082977879910599E-2</v>
      </c>
      <c r="FW407" s="63">
        <v>2.4930797817684799E-2</v>
      </c>
      <c r="FX407" s="63">
        <v>2.4760865688298401E-2</v>
      </c>
      <c r="FY407" s="63">
        <v>2.4572016341522E-2</v>
      </c>
      <c r="FZ407" s="63">
        <v>2.43776734845874E-2</v>
      </c>
      <c r="GA407" s="63">
        <v>2.41697433388499E-2</v>
      </c>
      <c r="GB407" s="63">
        <v>2.39588233351174E-2</v>
      </c>
      <c r="GC407" s="63">
        <v>2.3728664441466301E-2</v>
      </c>
      <c r="GD407" s="63">
        <v>2.34877633547293E-2</v>
      </c>
      <c r="GE407" s="63">
        <v>2.3239890587512101E-2</v>
      </c>
      <c r="GF407" s="63">
        <v>2.29534354247618E-2</v>
      </c>
      <c r="GG407" s="63">
        <v>2.2647773673459201E-2</v>
      </c>
      <c r="GH407" s="63">
        <v>2.2344097989747999E-2</v>
      </c>
      <c r="GI407" s="63">
        <v>2.20525223961167E-2</v>
      </c>
      <c r="GJ407" s="63">
        <v>2.17691564816875E-2</v>
      </c>
      <c r="GK407" s="63">
        <v>2.1480114215232798E-2</v>
      </c>
      <c r="GL407" s="63">
        <v>2.11935602963929E-2</v>
      </c>
      <c r="GM407" s="63">
        <v>2.0928443040785599E-2</v>
      </c>
      <c r="GN407" s="63">
        <v>2.06608967052055E-2</v>
      </c>
      <c r="GO407" s="63">
        <v>2.0392342045210898E-2</v>
      </c>
      <c r="GP407" s="63">
        <v>2.0138731354936001E-2</v>
      </c>
      <c r="GQ407" s="63">
        <v>1.99245605635858E-2</v>
      </c>
      <c r="GR407" s="63">
        <v>1.97814364523391E-2</v>
      </c>
      <c r="GS407" s="63">
        <v>1.9688954883414201E-2</v>
      </c>
      <c r="GT407" s="63">
        <v>1.9652972179184498E-2</v>
      </c>
      <c r="GU407" s="63">
        <v>1.9672394270355699E-2</v>
      </c>
      <c r="GV407" s="63">
        <v>1.9647256845694499E-2</v>
      </c>
      <c r="GW407" s="63">
        <v>1.95644187159132E-2</v>
      </c>
      <c r="GX407" s="63">
        <v>1.9431785612374401E-2</v>
      </c>
    </row>
    <row r="408" spans="1:206" customFormat="1">
      <c r="A408" s="181" t="s">
        <v>224</v>
      </c>
      <c r="B408" t="s">
        <v>3547</v>
      </c>
      <c r="C408" t="s">
        <v>3533</v>
      </c>
      <c r="D408" s="187" t="s">
        <v>3562</v>
      </c>
      <c r="E408" t="s">
        <v>1132</v>
      </c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>
        <v>0.18789170321479901</v>
      </c>
      <c r="BE408" s="63">
        <v>0.185512491259155</v>
      </c>
      <c r="BF408" s="63">
        <v>0.182751407476649</v>
      </c>
      <c r="BG408" s="63">
        <v>0.18198821595814399</v>
      </c>
      <c r="BH408" s="63">
        <v>0.17848411638599701</v>
      </c>
      <c r="BI408" s="63">
        <v>0.17775048969489399</v>
      </c>
      <c r="BJ408" s="63">
        <v>0.17819959256677201</v>
      </c>
      <c r="BK408" s="63">
        <v>0.17816164130989401</v>
      </c>
      <c r="BL408" s="63">
        <v>0.17501614251038899</v>
      </c>
      <c r="BM408" s="63">
        <v>0.183748061054299</v>
      </c>
      <c r="BN408" s="63">
        <v>0.19137907209409899</v>
      </c>
      <c r="BO408" s="63">
        <v>0.180915237896253</v>
      </c>
      <c r="BP408" s="63">
        <v>0.17048608769686899</v>
      </c>
      <c r="BQ408" s="63">
        <v>0.16774286357593199</v>
      </c>
      <c r="BR408" s="63">
        <v>0.16552457168406301</v>
      </c>
      <c r="BS408" s="63">
        <v>0.165820073848267</v>
      </c>
      <c r="BT408" s="63">
        <v>0.162269688690339</v>
      </c>
      <c r="BU408" s="63">
        <v>0.16055008596249001</v>
      </c>
      <c r="BV408" s="63">
        <v>0.158961310529599</v>
      </c>
      <c r="BW408" s="63">
        <v>0.156525887569162</v>
      </c>
      <c r="BX408" s="63">
        <v>0.15429357120503501</v>
      </c>
      <c r="BY408" s="63">
        <v>0.15141014448114701</v>
      </c>
      <c r="BZ408" s="63">
        <v>0.145647296951011</v>
      </c>
      <c r="CA408" s="63">
        <v>0.14160392056853199</v>
      </c>
      <c r="CB408" s="63">
        <v>0.13775978272369699</v>
      </c>
      <c r="CC408" s="63">
        <v>0.134732981340911</v>
      </c>
      <c r="CD408" s="63">
        <v>0.131918732426198</v>
      </c>
      <c r="CE408" s="63">
        <v>0.128767453492209</v>
      </c>
      <c r="CF408" s="63">
        <v>0.12682801110464401</v>
      </c>
      <c r="CG408" s="63">
        <v>0.124730324693255</v>
      </c>
      <c r="CH408" s="63">
        <v>0.123916968815173</v>
      </c>
      <c r="CI408" s="63">
        <v>0.121664766514918</v>
      </c>
      <c r="CJ408" s="63">
        <v>0.11969931416441899</v>
      </c>
      <c r="CK408" s="63">
        <v>0.118235493043635</v>
      </c>
      <c r="CL408" s="63">
        <v>0.116398544614163</v>
      </c>
      <c r="CM408" s="63">
        <v>0.114876748867263</v>
      </c>
      <c r="CN408" s="63">
        <v>0.11337875974676601</v>
      </c>
      <c r="CO408" s="63">
        <v>0.11159938245551899</v>
      </c>
      <c r="CP408" s="63">
        <v>0.110908288359261</v>
      </c>
      <c r="CQ408" s="63">
        <v>0.109678842337086</v>
      </c>
      <c r="CR408" s="63">
        <v>0.10951571257520699</v>
      </c>
      <c r="CS408" s="63">
        <v>0.10958014583884</v>
      </c>
      <c r="CT408" s="63">
        <v>0.107001172427288</v>
      </c>
      <c r="CU408" s="63">
        <v>0.104787304971934</v>
      </c>
      <c r="CV408" s="63">
        <v>0.104135920190909</v>
      </c>
      <c r="CW408" s="63">
        <v>0.102401674002357</v>
      </c>
      <c r="CX408" s="63">
        <v>0.10158379211077399</v>
      </c>
      <c r="CY408" s="63">
        <v>9.9850930548023506E-2</v>
      </c>
      <c r="CZ408" s="63">
        <v>9.7357693303587206E-2</v>
      </c>
      <c r="DA408" s="63">
        <v>9.7884177803872305E-2</v>
      </c>
      <c r="DB408" s="63">
        <v>9.58357211359364E-2</v>
      </c>
      <c r="DC408" s="63">
        <v>9.1751747751445401E-2</v>
      </c>
      <c r="DD408" s="63">
        <v>9.0422857797414893E-2</v>
      </c>
      <c r="DE408" s="63">
        <v>8.9144565779783705E-2</v>
      </c>
      <c r="DF408" s="63">
        <v>8.7974490862627902E-2</v>
      </c>
      <c r="DG408" s="63">
        <v>8.7110071577072401E-2</v>
      </c>
      <c r="DH408" s="63">
        <v>8.5843621222776098E-2</v>
      </c>
      <c r="DI408" s="63">
        <v>8.5178850828306799E-2</v>
      </c>
      <c r="DJ408" s="63">
        <v>8.4890026703583907E-2</v>
      </c>
      <c r="DK408" s="63">
        <v>8.3760032755131802E-2</v>
      </c>
      <c r="DL408" s="63">
        <v>8.2916505600982196E-2</v>
      </c>
      <c r="DM408" s="63">
        <v>8.2058007835071597E-2</v>
      </c>
      <c r="DN408" s="63">
        <v>8.0301083711109694E-2</v>
      </c>
      <c r="DO408" s="63">
        <v>7.8766999455842299E-2</v>
      </c>
      <c r="DP408" s="63">
        <v>7.7301655710092093E-2</v>
      </c>
      <c r="DQ408" s="63">
        <v>7.5767858564190702E-2</v>
      </c>
      <c r="DR408" s="63">
        <v>7.4337257096762394E-2</v>
      </c>
      <c r="DS408" s="63">
        <v>7.3297798357734895E-2</v>
      </c>
      <c r="DT408" s="63">
        <v>7.2439641693349002E-2</v>
      </c>
      <c r="DU408" s="63">
        <v>7.2080995276468496E-2</v>
      </c>
      <c r="DV408" s="63">
        <v>7.4038846945680206E-2</v>
      </c>
      <c r="DW408" s="63">
        <v>8.2145626853271397E-2</v>
      </c>
      <c r="DX408" s="63">
        <v>7.7806616442770996E-2</v>
      </c>
      <c r="DY408" s="63">
        <v>6.8399278205218197E-2</v>
      </c>
      <c r="DZ408" s="63">
        <v>6.7476296617920706E-2</v>
      </c>
      <c r="EA408" s="63">
        <v>6.6887887505382396E-2</v>
      </c>
      <c r="EB408" s="63">
        <v>6.6416415488191896E-2</v>
      </c>
      <c r="EC408" s="63">
        <v>6.5718256676134304E-2</v>
      </c>
      <c r="ED408" s="63">
        <v>6.4745959702194295E-2</v>
      </c>
      <c r="EE408" s="63">
        <v>6.3798493561075198E-2</v>
      </c>
      <c r="EF408" s="63">
        <v>6.2867519481503195E-2</v>
      </c>
      <c r="EG408" s="63">
        <v>6.2078789081168803E-2</v>
      </c>
      <c r="EH408" s="63">
        <v>6.1485653311487601E-2</v>
      </c>
      <c r="EI408" s="63">
        <v>6.1060278151859299E-2</v>
      </c>
      <c r="EJ408" s="63">
        <v>6.0661827847573999E-2</v>
      </c>
      <c r="EK408" s="63">
        <v>6.0210438525051299E-2</v>
      </c>
      <c r="EL408" s="63">
        <v>5.9725431980944398E-2</v>
      </c>
      <c r="EM408" s="63">
        <v>5.9242863959035399E-2</v>
      </c>
      <c r="EN408" s="63">
        <v>5.8788526829746897E-2</v>
      </c>
      <c r="EO408" s="63">
        <v>5.8412104829298803E-2</v>
      </c>
      <c r="EP408" s="63">
        <v>5.8111080807949501E-2</v>
      </c>
      <c r="EQ408" s="63">
        <v>5.7815305811373903E-2</v>
      </c>
      <c r="ER408" s="63">
        <v>5.7361243049877199E-2</v>
      </c>
      <c r="ES408" s="63">
        <v>5.65575944512599E-2</v>
      </c>
      <c r="ET408" s="63">
        <v>5.5640976604898501E-2</v>
      </c>
      <c r="EU408" s="63">
        <v>5.47664553777511E-2</v>
      </c>
      <c r="EV408" s="63">
        <v>5.3937639245048997E-2</v>
      </c>
      <c r="EW408" s="63">
        <v>5.3308837520944702E-2</v>
      </c>
      <c r="EX408" s="63">
        <v>5.2756050743383603E-2</v>
      </c>
      <c r="EY408" s="63">
        <v>5.2185475050121201E-2</v>
      </c>
      <c r="EZ408" s="63">
        <v>5.1600241348061397E-2</v>
      </c>
      <c r="FA408" s="63">
        <v>5.1003690383864597E-2</v>
      </c>
      <c r="FB408" s="63">
        <v>5.0437830058491097E-2</v>
      </c>
      <c r="FC408" s="63">
        <v>4.9970894869601101E-2</v>
      </c>
      <c r="FD408" s="63">
        <v>4.9574705888292402E-2</v>
      </c>
      <c r="FE408" s="63">
        <v>4.9269276315693999E-2</v>
      </c>
      <c r="FF408" s="63">
        <v>4.9062829808921897E-2</v>
      </c>
      <c r="FG408" s="63">
        <v>4.8877187487751501E-2</v>
      </c>
      <c r="FH408" s="63">
        <v>4.8694458057814902E-2</v>
      </c>
      <c r="FI408" s="63">
        <v>4.8497831353582002E-2</v>
      </c>
      <c r="FJ408" s="63">
        <v>4.8182383628944801E-2</v>
      </c>
      <c r="FK408" s="63">
        <v>4.7775107681324702E-2</v>
      </c>
      <c r="FL408" s="63">
        <v>4.7305968965758401E-2</v>
      </c>
      <c r="FM408" s="63">
        <v>4.6813495736104598E-2</v>
      </c>
      <c r="FN408" s="63">
        <v>4.6415704223384098E-2</v>
      </c>
      <c r="FO408" s="63">
        <v>4.6001281376049703E-2</v>
      </c>
      <c r="FP408" s="63">
        <v>4.5562332369267697E-2</v>
      </c>
      <c r="FQ408" s="63">
        <v>4.5081766143598601E-2</v>
      </c>
      <c r="FR408" s="63">
        <v>4.4594902132065399E-2</v>
      </c>
      <c r="FS408" s="63">
        <v>4.4104751944063297E-2</v>
      </c>
      <c r="FT408" s="63">
        <v>4.3602880993805701E-2</v>
      </c>
      <c r="FU408" s="63">
        <v>4.3210432840943197E-2</v>
      </c>
      <c r="FV408" s="63">
        <v>4.3034672379489103E-2</v>
      </c>
      <c r="FW408" s="63">
        <v>4.2891163691379498E-2</v>
      </c>
      <c r="FX408" s="63">
        <v>4.2742894195563201E-2</v>
      </c>
      <c r="FY408" s="63">
        <v>4.2668643088183897E-2</v>
      </c>
      <c r="FZ408" s="63">
        <v>4.2559333064698598E-2</v>
      </c>
      <c r="GA408" s="63">
        <v>4.2319961275271399E-2</v>
      </c>
      <c r="GB408" s="63">
        <v>4.2080163935202003E-2</v>
      </c>
      <c r="GC408" s="63">
        <v>4.1843141704666603E-2</v>
      </c>
      <c r="GD408" s="63">
        <v>4.1565648366664897E-2</v>
      </c>
      <c r="GE408" s="63">
        <v>4.1285586054270899E-2</v>
      </c>
      <c r="GF408" s="63">
        <v>4.0997257616151903E-2</v>
      </c>
      <c r="GG408" s="63">
        <v>4.0688955183242698E-2</v>
      </c>
      <c r="GH408" s="63">
        <v>4.0360913258845499E-2</v>
      </c>
      <c r="GI408" s="63">
        <v>4.0017634883330697E-2</v>
      </c>
      <c r="GJ408" s="63">
        <v>3.9639800265021501E-2</v>
      </c>
      <c r="GK408" s="63">
        <v>3.92158377274201E-2</v>
      </c>
      <c r="GL408" s="63">
        <v>3.87637902728575E-2</v>
      </c>
      <c r="GM408" s="63">
        <v>3.8317384575886598E-2</v>
      </c>
      <c r="GN408" s="63">
        <v>3.7873985750642901E-2</v>
      </c>
      <c r="GO408" s="63">
        <v>3.7451383389487003E-2</v>
      </c>
      <c r="GP408" s="63">
        <v>3.7032094708415599E-2</v>
      </c>
      <c r="GQ408" s="63">
        <v>3.65960184820334E-2</v>
      </c>
      <c r="GR408" s="63">
        <v>3.6190818759013997E-2</v>
      </c>
      <c r="GS408" s="63">
        <v>3.5791950094948503E-2</v>
      </c>
      <c r="GT408" s="63">
        <v>3.53852556721449E-2</v>
      </c>
      <c r="GU408" s="63">
        <v>3.4990717045040198E-2</v>
      </c>
      <c r="GV408" s="63">
        <v>3.4674749282298301E-2</v>
      </c>
      <c r="GW408" s="63">
        <v>3.4452063656267899E-2</v>
      </c>
      <c r="GX408" s="63">
        <v>3.4329478552695199E-2</v>
      </c>
    </row>
    <row r="409" spans="1:206" customFormat="1">
      <c r="A409" s="181" t="s">
        <v>224</v>
      </c>
      <c r="B409" t="s">
        <v>3547</v>
      </c>
      <c r="C409" t="s">
        <v>3533</v>
      </c>
      <c r="D409" s="187" t="s">
        <v>3562</v>
      </c>
      <c r="E409" t="s">
        <v>1133</v>
      </c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>
        <v>0.264230401451714</v>
      </c>
      <c r="BE409" s="63">
        <v>0.26237716925767202</v>
      </c>
      <c r="BF409" s="63">
        <v>0.26033553155403699</v>
      </c>
      <c r="BG409" s="63">
        <v>0.26089869006803101</v>
      </c>
      <c r="BH409" s="63">
        <v>0.256156816708621</v>
      </c>
      <c r="BI409" s="63">
        <v>0.25615376933682699</v>
      </c>
      <c r="BJ409" s="63">
        <v>0.25729167689287702</v>
      </c>
      <c r="BK409" s="63">
        <v>0.25920155567667602</v>
      </c>
      <c r="BL409" s="63">
        <v>0.25494105021042901</v>
      </c>
      <c r="BM409" s="63">
        <v>0.26345279982782099</v>
      </c>
      <c r="BN409" s="63">
        <v>0.27037508053734299</v>
      </c>
      <c r="BO409" s="63">
        <v>0.25930647290725001</v>
      </c>
      <c r="BP409" s="63">
        <v>0.24970177846769401</v>
      </c>
      <c r="BQ409" s="63">
        <v>0.24492413630013099</v>
      </c>
      <c r="BR409" s="63">
        <v>0.24168460834907701</v>
      </c>
      <c r="BS409" s="63">
        <v>0.24238778500644401</v>
      </c>
      <c r="BT409" s="63">
        <v>0.238150492548904</v>
      </c>
      <c r="BU409" s="63">
        <v>0.23616887587103599</v>
      </c>
      <c r="BV409" s="63">
        <v>0.23458100595325801</v>
      </c>
      <c r="BW409" s="63">
        <v>0.23136714045977999</v>
      </c>
      <c r="BX409" s="63">
        <v>0.228693886375747</v>
      </c>
      <c r="BY409" s="63">
        <v>0.22303132134491399</v>
      </c>
      <c r="BZ409" s="63">
        <v>0.21659522075512999</v>
      </c>
      <c r="CA409" s="63">
        <v>0.21126965435486</v>
      </c>
      <c r="CB409" s="63">
        <v>0.205833010315117</v>
      </c>
      <c r="CC409" s="63">
        <v>0.20117673487071799</v>
      </c>
      <c r="CD409" s="63">
        <v>0.198654527571649</v>
      </c>
      <c r="CE409" s="63">
        <v>0.19513810489288999</v>
      </c>
      <c r="CF409" s="63">
        <v>0.192809967775943</v>
      </c>
      <c r="CG409" s="63">
        <v>0.19056391551388399</v>
      </c>
      <c r="CH409" s="63">
        <v>0.19067733454430399</v>
      </c>
      <c r="CI409" s="63">
        <v>0.18798170305835299</v>
      </c>
      <c r="CJ409" s="63">
        <v>0.18431870123510999</v>
      </c>
      <c r="CK409" s="63">
        <v>0.18250941651441399</v>
      </c>
      <c r="CL409" s="63">
        <v>0.17892592566237001</v>
      </c>
      <c r="CM409" s="63">
        <v>0.17642126104413</v>
      </c>
      <c r="CN409" s="63">
        <v>0.17330972275133899</v>
      </c>
      <c r="CO409" s="63">
        <v>0.170266394520425</v>
      </c>
      <c r="CP409" s="63">
        <v>0.16946034287613801</v>
      </c>
      <c r="CQ409" s="63">
        <v>0.167282078927803</v>
      </c>
      <c r="CR409" s="63">
        <v>0.16793981907362701</v>
      </c>
      <c r="CS409" s="63">
        <v>0.168389125275654</v>
      </c>
      <c r="CT409" s="63">
        <v>0.16494105073711099</v>
      </c>
      <c r="CU409" s="63">
        <v>0.16171515258626101</v>
      </c>
      <c r="CV409" s="63">
        <v>0.16116857337395901</v>
      </c>
      <c r="CW409" s="63">
        <v>0.15883550004615099</v>
      </c>
      <c r="CX409" s="63">
        <v>0.15716464596940699</v>
      </c>
      <c r="CY409" s="63">
        <v>0.15475180399114899</v>
      </c>
      <c r="CZ409" s="63">
        <v>0.150761011328816</v>
      </c>
      <c r="DA409" s="63">
        <v>0.15222419177898</v>
      </c>
      <c r="DB409" s="63">
        <v>0.14900923915682099</v>
      </c>
      <c r="DC409" s="63">
        <v>0.14324838353224101</v>
      </c>
      <c r="DD409" s="63">
        <v>0.14177612374031801</v>
      </c>
      <c r="DE409" s="63">
        <v>0.14099409300166099</v>
      </c>
      <c r="DF409" s="63">
        <v>0.140048900004277</v>
      </c>
      <c r="DG409" s="63">
        <v>0.13938511824500899</v>
      </c>
      <c r="DH409" s="63">
        <v>0.13761534654038801</v>
      </c>
      <c r="DI409" s="63">
        <v>0.13653485843072899</v>
      </c>
      <c r="DJ409" s="63">
        <v>0.13564741537245301</v>
      </c>
      <c r="DK409" s="63">
        <v>0.13345286201294701</v>
      </c>
      <c r="DL409" s="63">
        <v>0.13188648893951399</v>
      </c>
      <c r="DM409" s="63">
        <v>0.13013247522763</v>
      </c>
      <c r="DN409" s="63">
        <v>0.12721713261779299</v>
      </c>
      <c r="DO409" s="63">
        <v>0.12469362807442</v>
      </c>
      <c r="DP409" s="63">
        <v>0.122227066630025</v>
      </c>
      <c r="DQ409" s="63">
        <v>0.11995343635596099</v>
      </c>
      <c r="DR409" s="63">
        <v>0.117730043777262</v>
      </c>
      <c r="DS409" s="63">
        <v>0.116282663476726</v>
      </c>
      <c r="DT409" s="63">
        <v>0.11495642119584699</v>
      </c>
      <c r="DU409" s="63">
        <v>0.114329728053593</v>
      </c>
      <c r="DV409" s="63">
        <v>0.11663194551574201</v>
      </c>
      <c r="DW409" s="63">
        <v>0.128874834581333</v>
      </c>
      <c r="DX409" s="63">
        <v>0.12230925754168601</v>
      </c>
      <c r="DY409" s="63">
        <v>0.109945597865481</v>
      </c>
      <c r="DZ409" s="63">
        <v>0.109047538067356</v>
      </c>
      <c r="EA409" s="63">
        <v>0.108250308141708</v>
      </c>
      <c r="EB409" s="63">
        <v>0.107253802894863</v>
      </c>
      <c r="EC409" s="63">
        <v>0.106174385875887</v>
      </c>
      <c r="ED409" s="63">
        <v>0.10504592380002201</v>
      </c>
      <c r="EE409" s="63">
        <v>0.104059342384062</v>
      </c>
      <c r="EF409" s="63">
        <v>0.103300780963637</v>
      </c>
      <c r="EG409" s="63">
        <v>0.10276436854382399</v>
      </c>
      <c r="EH409" s="63">
        <v>0.10184154576520101</v>
      </c>
      <c r="EI409" s="63">
        <v>0.100575700576066</v>
      </c>
      <c r="EJ409" s="63">
        <v>9.9345100072667503E-2</v>
      </c>
      <c r="EK409" s="63">
        <v>9.8284180029399204E-2</v>
      </c>
      <c r="EL409" s="63">
        <v>9.7391810913782198E-2</v>
      </c>
      <c r="EM409" s="63">
        <v>9.6770823456350102E-2</v>
      </c>
      <c r="EN409" s="63">
        <v>9.6404111895709493E-2</v>
      </c>
      <c r="EO409" s="63">
        <v>9.6028130994958702E-2</v>
      </c>
      <c r="EP409" s="63">
        <v>9.5489716894867002E-2</v>
      </c>
      <c r="EQ409" s="63">
        <v>9.4822937693717996E-2</v>
      </c>
      <c r="ER409" s="63">
        <v>9.4166495118394297E-2</v>
      </c>
      <c r="ES409" s="63">
        <v>9.3467206560491095E-2</v>
      </c>
      <c r="ET409" s="63">
        <v>9.2815230091715703E-2</v>
      </c>
      <c r="EU409" s="63">
        <v>9.2217438658388898E-2</v>
      </c>
      <c r="EV409" s="63">
        <v>9.1604449712932995E-2</v>
      </c>
      <c r="EW409" s="63">
        <v>9.0930023547151503E-2</v>
      </c>
      <c r="EX409" s="63">
        <v>8.9933154975129007E-2</v>
      </c>
      <c r="EY409" s="63">
        <v>8.8823883780976803E-2</v>
      </c>
      <c r="EZ409" s="63">
        <v>8.7757548444416106E-2</v>
      </c>
      <c r="FA409" s="63">
        <v>8.6796998566993203E-2</v>
      </c>
      <c r="FB409" s="63">
        <v>8.5939729028695205E-2</v>
      </c>
      <c r="FC409" s="63">
        <v>8.5121046615016696E-2</v>
      </c>
      <c r="FD409" s="63">
        <v>8.4283249447940606E-2</v>
      </c>
      <c r="FE409" s="63">
        <v>8.34375891855723E-2</v>
      </c>
      <c r="FF409" s="63">
        <v>8.2614089503024596E-2</v>
      </c>
      <c r="FG409" s="63">
        <v>8.1815943896387397E-2</v>
      </c>
      <c r="FH409" s="63">
        <v>8.1090627801547605E-2</v>
      </c>
      <c r="FI409" s="63">
        <v>8.0489625963533304E-2</v>
      </c>
      <c r="FJ409" s="63">
        <v>7.9985874354948402E-2</v>
      </c>
      <c r="FK409" s="63">
        <v>7.9583403665419702E-2</v>
      </c>
      <c r="FL409" s="63">
        <v>7.9271172303428394E-2</v>
      </c>
      <c r="FM409" s="63">
        <v>7.8926306324101705E-2</v>
      </c>
      <c r="FN409" s="63">
        <v>7.86042456533773E-2</v>
      </c>
      <c r="FO409" s="63">
        <v>7.8143192778950099E-2</v>
      </c>
      <c r="FP409" s="63">
        <v>7.7592605424483305E-2</v>
      </c>
      <c r="FQ409" s="63">
        <v>7.6883351890794399E-2</v>
      </c>
      <c r="FR409" s="63">
        <v>7.6225734937428596E-2</v>
      </c>
      <c r="FS409" s="63">
        <v>7.5644741491515705E-2</v>
      </c>
      <c r="FT409" s="63">
        <v>7.5020438397640193E-2</v>
      </c>
      <c r="FU409" s="63">
        <v>7.4338957465248698E-2</v>
      </c>
      <c r="FV409" s="63">
        <v>7.3702200226362896E-2</v>
      </c>
      <c r="FW409" s="63">
        <v>7.30131234782328E-2</v>
      </c>
      <c r="FX409" s="63">
        <v>7.2267882684418694E-2</v>
      </c>
      <c r="FY409" s="63">
        <v>7.1555641844671294E-2</v>
      </c>
      <c r="FZ409" s="63">
        <v>7.1015969994953701E-2</v>
      </c>
      <c r="GA409" s="63">
        <v>7.0632401499681002E-2</v>
      </c>
      <c r="GB409" s="63">
        <v>7.0345064691254594E-2</v>
      </c>
      <c r="GC409" s="63">
        <v>7.0096284016622795E-2</v>
      </c>
      <c r="GD409" s="63">
        <v>6.9898800310596504E-2</v>
      </c>
      <c r="GE409" s="63">
        <v>6.9668625374404103E-2</v>
      </c>
      <c r="GF409" s="63">
        <v>6.9289116143517099E-2</v>
      </c>
      <c r="GG409" s="63">
        <v>6.8892136437887205E-2</v>
      </c>
      <c r="GH409" s="63">
        <v>6.8518812250606798E-2</v>
      </c>
      <c r="GI409" s="63">
        <v>6.8088611039861996E-2</v>
      </c>
      <c r="GJ409" s="63">
        <v>6.76279936875544E-2</v>
      </c>
      <c r="GK409" s="63">
        <v>6.7175461739745798E-2</v>
      </c>
      <c r="GL409" s="63">
        <v>6.6704041605307504E-2</v>
      </c>
      <c r="GM409" s="63">
        <v>6.6204418966317194E-2</v>
      </c>
      <c r="GN409" s="63">
        <v>6.5678016968385905E-2</v>
      </c>
      <c r="GO409" s="63">
        <v>6.5102690090915197E-2</v>
      </c>
      <c r="GP409" s="63">
        <v>6.4488341985607406E-2</v>
      </c>
      <c r="GQ409" s="63">
        <v>6.3799711818026905E-2</v>
      </c>
      <c r="GR409" s="63">
        <v>6.3117343295818099E-2</v>
      </c>
      <c r="GS409" s="63">
        <v>6.2449684570704198E-2</v>
      </c>
      <c r="GT409" s="63">
        <v>6.18107836076748E-2</v>
      </c>
      <c r="GU409" s="63">
        <v>6.1143929476987498E-2</v>
      </c>
      <c r="GV409" s="63">
        <v>6.0487968147479101E-2</v>
      </c>
      <c r="GW409" s="63">
        <v>5.9831624316117701E-2</v>
      </c>
      <c r="GX409" s="63">
        <v>5.9224560551583302E-2</v>
      </c>
    </row>
    <row r="410" spans="1:206" customFormat="1">
      <c r="A410" s="181" t="s">
        <v>224</v>
      </c>
      <c r="B410" t="s">
        <v>3547</v>
      </c>
      <c r="C410" t="s">
        <v>3533</v>
      </c>
      <c r="D410" s="187" t="s">
        <v>3562</v>
      </c>
      <c r="E410" t="s">
        <v>1134</v>
      </c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>
        <v>0.35439367879182598</v>
      </c>
      <c r="BE410" s="63">
        <v>0.35322095995713099</v>
      </c>
      <c r="BF410" s="63">
        <v>0.35267575601613399</v>
      </c>
      <c r="BG410" s="63">
        <v>0.35506164620525699</v>
      </c>
      <c r="BH410" s="63">
        <v>0.35361443407584497</v>
      </c>
      <c r="BI410" s="63">
        <v>0.35385161248977098</v>
      </c>
      <c r="BJ410" s="63">
        <v>0.35953721721376097</v>
      </c>
      <c r="BK410" s="63">
        <v>0.36355856543799597</v>
      </c>
      <c r="BL410" s="63">
        <v>0.35955450942110301</v>
      </c>
      <c r="BM410" s="63">
        <v>0.36759634337028801</v>
      </c>
      <c r="BN410" s="63">
        <v>0.37335996683767703</v>
      </c>
      <c r="BO410" s="63">
        <v>0.361270313300802</v>
      </c>
      <c r="BP410" s="63">
        <v>0.352185063774269</v>
      </c>
      <c r="BQ410" s="63">
        <v>0.34423543955145097</v>
      </c>
      <c r="BR410" s="63">
        <v>0.34073983758748699</v>
      </c>
      <c r="BS410" s="63">
        <v>0.34153709619242301</v>
      </c>
      <c r="BT410" s="63">
        <v>0.33423924874128003</v>
      </c>
      <c r="BU410" s="63">
        <v>0.332394315227445</v>
      </c>
      <c r="BV410" s="63">
        <v>0.33008890477520603</v>
      </c>
      <c r="BW410" s="63">
        <v>0.32455119983922998</v>
      </c>
      <c r="BX410" s="63">
        <v>0.32159224732873598</v>
      </c>
      <c r="BY410" s="63">
        <v>0.31322592538105598</v>
      </c>
      <c r="BZ410" s="63">
        <v>0.30726221712628299</v>
      </c>
      <c r="CA410" s="63">
        <v>0.30325193586590299</v>
      </c>
      <c r="CB410" s="63">
        <v>0.296990658653979</v>
      </c>
      <c r="CC410" s="63">
        <v>0.28975703095625599</v>
      </c>
      <c r="CD410" s="63">
        <v>0.28503170780009501</v>
      </c>
      <c r="CE410" s="63">
        <v>0.279961739978008</v>
      </c>
      <c r="CF410" s="63">
        <v>0.277979248116836</v>
      </c>
      <c r="CG410" s="63">
        <v>0.27422324422907202</v>
      </c>
      <c r="CH410" s="63">
        <v>0.27779117416680799</v>
      </c>
      <c r="CI410" s="63">
        <v>0.27433879543987999</v>
      </c>
      <c r="CJ410" s="63">
        <v>0.27045031120882701</v>
      </c>
      <c r="CK410" s="63">
        <v>0.27088601578062899</v>
      </c>
      <c r="CL410" s="63">
        <v>0.26685549017187898</v>
      </c>
      <c r="CM410" s="63">
        <v>0.26351196750253603</v>
      </c>
      <c r="CN410" s="63">
        <v>0.25941655609789499</v>
      </c>
      <c r="CO410" s="63">
        <v>0.254373437909787</v>
      </c>
      <c r="CP410" s="63">
        <v>0.25396730502565601</v>
      </c>
      <c r="CQ410" s="63">
        <v>0.24945015886503799</v>
      </c>
      <c r="CR410" s="63">
        <v>0.25019666382400002</v>
      </c>
      <c r="CS410" s="63">
        <v>0.249901817634366</v>
      </c>
      <c r="CT410" s="63">
        <v>0.24513569185730699</v>
      </c>
      <c r="CU410" s="63">
        <v>0.240924777069357</v>
      </c>
      <c r="CV410" s="63">
        <v>0.240134267944973</v>
      </c>
      <c r="CW410" s="63">
        <v>0.23772809610953699</v>
      </c>
      <c r="CX410" s="63">
        <v>0.23495605241082701</v>
      </c>
      <c r="CY410" s="63">
        <v>0.23262670345789499</v>
      </c>
      <c r="CZ410" s="63">
        <v>0.227472097214826</v>
      </c>
      <c r="DA410" s="63">
        <v>0.23132481654217801</v>
      </c>
      <c r="DB410" s="63">
        <v>0.225921182312497</v>
      </c>
      <c r="DC410" s="63">
        <v>0.217469265149415</v>
      </c>
      <c r="DD410" s="63">
        <v>0.21488283176961201</v>
      </c>
      <c r="DE410" s="63">
        <v>0.21392465517635401</v>
      </c>
      <c r="DF410" s="63">
        <v>0.212163802995323</v>
      </c>
      <c r="DG410" s="63">
        <v>0.212700832393421</v>
      </c>
      <c r="DH410" s="63">
        <v>0.21082155753610499</v>
      </c>
      <c r="DI410" s="63">
        <v>0.21022744787436501</v>
      </c>
      <c r="DJ410" s="63">
        <v>0.21010183249339001</v>
      </c>
      <c r="DK410" s="63">
        <v>0.20770470816088599</v>
      </c>
      <c r="DL410" s="63">
        <v>0.206839002889116</v>
      </c>
      <c r="DM410" s="63">
        <v>0.205195809826207</v>
      </c>
      <c r="DN410" s="63">
        <v>0.201551404752986</v>
      </c>
      <c r="DO410" s="63">
        <v>0.19743693633633599</v>
      </c>
      <c r="DP410" s="63">
        <v>0.19350508694520499</v>
      </c>
      <c r="DQ410" s="63">
        <v>0.18953231177397301</v>
      </c>
      <c r="DR410" s="63">
        <v>0.18591394898692501</v>
      </c>
      <c r="DS410" s="63">
        <v>0.18323650976770101</v>
      </c>
      <c r="DT410" s="63">
        <v>0.18106337881999901</v>
      </c>
      <c r="DU410" s="63">
        <v>0.180189539668377</v>
      </c>
      <c r="DV410" s="63">
        <v>0.18048112374445299</v>
      </c>
      <c r="DW410" s="63">
        <v>0.19163191864880999</v>
      </c>
      <c r="DX410" s="63">
        <v>0.18586117357633</v>
      </c>
      <c r="DY410" s="63">
        <v>0.17453476624198599</v>
      </c>
      <c r="DZ410" s="63">
        <v>0.17325353740236499</v>
      </c>
      <c r="EA410" s="63">
        <v>0.17213289066953599</v>
      </c>
      <c r="EB410" s="63">
        <v>0.17093518079203801</v>
      </c>
      <c r="EC410" s="63">
        <v>0.16989230458805701</v>
      </c>
      <c r="ED410" s="63">
        <v>0.16886921152602399</v>
      </c>
      <c r="EE410" s="63">
        <v>0.167904371776533</v>
      </c>
      <c r="EF410" s="63">
        <v>0.16667106151345101</v>
      </c>
      <c r="EG410" s="63">
        <v>0.165339888208866</v>
      </c>
      <c r="EH410" s="63">
        <v>0.163872998264814</v>
      </c>
      <c r="EI410" s="63">
        <v>0.162470827418596</v>
      </c>
      <c r="EJ410" s="63">
        <v>0.161296099548663</v>
      </c>
      <c r="EK410" s="63">
        <v>0.16064160515119499</v>
      </c>
      <c r="EL410" s="63">
        <v>0.160188592632866</v>
      </c>
      <c r="EM410" s="63">
        <v>0.15909574704854901</v>
      </c>
      <c r="EN410" s="63">
        <v>0.15760436579821899</v>
      </c>
      <c r="EO410" s="63">
        <v>0.15621648764990201</v>
      </c>
      <c r="EP410" s="63">
        <v>0.15514238727859</v>
      </c>
      <c r="EQ410" s="63">
        <v>0.154280489119271</v>
      </c>
      <c r="ER410" s="63">
        <v>0.153794246642386</v>
      </c>
      <c r="ES410" s="63">
        <v>0.15349618788018601</v>
      </c>
      <c r="ET410" s="63">
        <v>0.15312738534069201</v>
      </c>
      <c r="EU410" s="63">
        <v>0.152425448691727</v>
      </c>
      <c r="EV410" s="63">
        <v>0.15144251294194899</v>
      </c>
      <c r="EW410" s="63">
        <v>0.150524230969833</v>
      </c>
      <c r="EX410" s="63">
        <v>0.149411672492405</v>
      </c>
      <c r="EY410" s="63">
        <v>0.148083687089751</v>
      </c>
      <c r="EZ410" s="63">
        <v>0.14674948048195099</v>
      </c>
      <c r="FA410" s="63">
        <v>0.145503566820291</v>
      </c>
      <c r="FB410" s="63">
        <v>0.14439882639708901</v>
      </c>
      <c r="FC410" s="63">
        <v>0.14346422019072999</v>
      </c>
      <c r="FD410" s="63">
        <v>0.14247266172288001</v>
      </c>
      <c r="FE410" s="63">
        <v>0.14137817210992601</v>
      </c>
      <c r="FF410" s="63">
        <v>0.14045782019080699</v>
      </c>
      <c r="FG410" s="63">
        <v>0.139415715240673</v>
      </c>
      <c r="FH410" s="63">
        <v>0.13816661462483701</v>
      </c>
      <c r="FI410" s="63">
        <v>0.13701813174318</v>
      </c>
      <c r="FJ410" s="63">
        <v>0.13588296372780501</v>
      </c>
      <c r="FK410" s="63">
        <v>0.13469187106293901</v>
      </c>
      <c r="FL410" s="63">
        <v>0.13364084649699701</v>
      </c>
      <c r="FM410" s="63">
        <v>0.13253192375526601</v>
      </c>
      <c r="FN410" s="63">
        <v>0.131591006271918</v>
      </c>
      <c r="FO410" s="63">
        <v>0.130687679778479</v>
      </c>
      <c r="FP410" s="63">
        <v>0.129958396126029</v>
      </c>
      <c r="FQ410" s="63">
        <v>0.129142008611939</v>
      </c>
      <c r="FR410" s="63">
        <v>0.128488088836516</v>
      </c>
      <c r="FS410" s="63">
        <v>0.12778902444249601</v>
      </c>
      <c r="FT410" s="63">
        <v>0.12697216456315899</v>
      </c>
      <c r="FU410" s="63">
        <v>0.12608063881891801</v>
      </c>
      <c r="FV410" s="63">
        <v>0.12521815855163901</v>
      </c>
      <c r="FW410" s="63">
        <v>0.124308372992617</v>
      </c>
      <c r="FX410" s="63">
        <v>0.123414723667267</v>
      </c>
      <c r="FY410" s="63">
        <v>0.122550363635932</v>
      </c>
      <c r="FZ410" s="63">
        <v>0.121696867334778</v>
      </c>
      <c r="GA410" s="63">
        <v>0.120675898197809</v>
      </c>
      <c r="GB410" s="63">
        <v>0.119693530009351</v>
      </c>
      <c r="GC410" s="63">
        <v>0.118713290143573</v>
      </c>
      <c r="GD410" s="63">
        <v>0.117695335529336</v>
      </c>
      <c r="GE410" s="63">
        <v>0.11686389569498</v>
      </c>
      <c r="GF410" s="63">
        <v>0.11617356344369199</v>
      </c>
      <c r="GG410" s="63">
        <v>0.115548194028119</v>
      </c>
      <c r="GH410" s="63">
        <v>0.11498935788418101</v>
      </c>
      <c r="GI410" s="63">
        <v>0.114429537931192</v>
      </c>
      <c r="GJ410" s="63">
        <v>0.113795496865868</v>
      </c>
      <c r="GK410" s="63">
        <v>0.113038026234308</v>
      </c>
      <c r="GL410" s="63">
        <v>0.11230088027582801</v>
      </c>
      <c r="GM410" s="63">
        <v>0.111597393932791</v>
      </c>
      <c r="GN410" s="63">
        <v>0.110880968136993</v>
      </c>
      <c r="GO410" s="63">
        <v>0.110114780382846</v>
      </c>
      <c r="GP410" s="63">
        <v>0.109448551785507</v>
      </c>
      <c r="GQ410" s="63">
        <v>0.108714617445934</v>
      </c>
      <c r="GR410" s="63">
        <v>0.10795262949481201</v>
      </c>
      <c r="GS410" s="63">
        <v>0.10715610520418201</v>
      </c>
      <c r="GT410" s="63">
        <v>0.10631828697701701</v>
      </c>
      <c r="GU410" s="63">
        <v>0.105345836670953</v>
      </c>
      <c r="GV410" s="63">
        <v>0.10435757639750599</v>
      </c>
      <c r="GW410" s="63">
        <v>0.103270797528189</v>
      </c>
      <c r="GX410" s="63">
        <v>0.10227643711883801</v>
      </c>
    </row>
    <row r="411" spans="1:206" customFormat="1">
      <c r="A411" s="181" t="s">
        <v>224</v>
      </c>
      <c r="B411" t="s">
        <v>3547</v>
      </c>
      <c r="C411" t="s">
        <v>3533</v>
      </c>
      <c r="D411" s="187" t="s">
        <v>3562</v>
      </c>
      <c r="E411" t="s">
        <v>1135</v>
      </c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>
        <v>0.46165193230656199</v>
      </c>
      <c r="BE411" s="63">
        <v>0.459341520996074</v>
      </c>
      <c r="BF411" s="63">
        <v>0.460191675839554</v>
      </c>
      <c r="BG411" s="63">
        <v>0.46479392916143603</v>
      </c>
      <c r="BH411" s="63">
        <v>0.46418559509651902</v>
      </c>
      <c r="BI411" s="63">
        <v>0.464396636661419</v>
      </c>
      <c r="BJ411" s="63">
        <v>0.47079530869910002</v>
      </c>
      <c r="BK411" s="63">
        <v>0.47707429943090501</v>
      </c>
      <c r="BL411" s="63">
        <v>0.47428214059759699</v>
      </c>
      <c r="BM411" s="63">
        <v>0.48186949310391702</v>
      </c>
      <c r="BN411" s="63">
        <v>0.48786344829522399</v>
      </c>
      <c r="BO411" s="63">
        <v>0.47644482023125201</v>
      </c>
      <c r="BP411" s="63">
        <v>0.46767970586667301</v>
      </c>
      <c r="BQ411" s="63">
        <v>0.457498397037575</v>
      </c>
      <c r="BR411" s="63">
        <v>0.45412859779256998</v>
      </c>
      <c r="BS411" s="63">
        <v>0.45215159869883598</v>
      </c>
      <c r="BT411" s="63">
        <v>0.43885515878569797</v>
      </c>
      <c r="BU411" s="63">
        <v>0.431834560046503</v>
      </c>
      <c r="BV411" s="63">
        <v>0.426620020862572</v>
      </c>
      <c r="BW411" s="63">
        <v>0.418879077738184</v>
      </c>
      <c r="BX411" s="63">
        <v>0.415060270211008</v>
      </c>
      <c r="BY411" s="63">
        <v>0.40441853692380297</v>
      </c>
      <c r="BZ411" s="63">
        <v>0.40093461144565701</v>
      </c>
      <c r="CA411" s="63">
        <v>0.40214790291861602</v>
      </c>
      <c r="CB411" s="63">
        <v>0.397950560067732</v>
      </c>
      <c r="CC411" s="63">
        <v>0.39178974169056202</v>
      </c>
      <c r="CD411" s="63">
        <v>0.38521225930657899</v>
      </c>
      <c r="CE411" s="63">
        <v>0.37814986537800399</v>
      </c>
      <c r="CF411" s="63">
        <v>0.37442293745847299</v>
      </c>
      <c r="CG411" s="63">
        <v>0.36630790360410598</v>
      </c>
      <c r="CH411" s="63">
        <v>0.371182840303312</v>
      </c>
      <c r="CI411" s="63">
        <v>0.365984918643662</v>
      </c>
      <c r="CJ411" s="63">
        <v>0.36133452295735102</v>
      </c>
      <c r="CK411" s="63">
        <v>0.36471887463281799</v>
      </c>
      <c r="CL411" s="63">
        <v>0.36024257836526702</v>
      </c>
      <c r="CM411" s="63">
        <v>0.35664875129648799</v>
      </c>
      <c r="CN411" s="63">
        <v>0.35202772068318</v>
      </c>
      <c r="CO411" s="63">
        <v>0.347636783928576</v>
      </c>
      <c r="CP411" s="63">
        <v>0.35172182118606798</v>
      </c>
      <c r="CQ411" s="63">
        <v>0.345846761328993</v>
      </c>
      <c r="CR411" s="63">
        <v>0.34814058801051501</v>
      </c>
      <c r="CS411" s="63">
        <v>0.34446066415194798</v>
      </c>
      <c r="CT411" s="63">
        <v>0.33923214990040901</v>
      </c>
      <c r="CU411" s="63">
        <v>0.33460201414426199</v>
      </c>
      <c r="CV411" s="63">
        <v>0.33292223761482997</v>
      </c>
      <c r="CW411" s="63">
        <v>0.33198430376455101</v>
      </c>
      <c r="CX411" s="63">
        <v>0.32578255235174503</v>
      </c>
      <c r="CY411" s="63">
        <v>0.324891017393941</v>
      </c>
      <c r="CZ411" s="63">
        <v>0.32093045952141702</v>
      </c>
      <c r="DA411" s="63">
        <v>0.328272242913212</v>
      </c>
      <c r="DB411" s="63">
        <v>0.32206704154169902</v>
      </c>
      <c r="DC411" s="63">
        <v>0.31384459507397</v>
      </c>
      <c r="DD411" s="63">
        <v>0.31022115482422002</v>
      </c>
      <c r="DE411" s="63">
        <v>0.30976351078963299</v>
      </c>
      <c r="DF411" s="63">
        <v>0.30601860592555702</v>
      </c>
      <c r="DG411" s="63">
        <v>0.30827688046507501</v>
      </c>
      <c r="DH411" s="63">
        <v>0.30352940865332401</v>
      </c>
      <c r="DI411" s="63">
        <v>0.30177739596041497</v>
      </c>
      <c r="DJ411" s="63">
        <v>0.30159699360165798</v>
      </c>
      <c r="DK411" s="63">
        <v>0.29838323337715</v>
      </c>
      <c r="DL411" s="63">
        <v>0.300043437025594</v>
      </c>
      <c r="DM411" s="63">
        <v>0.29989212974325402</v>
      </c>
      <c r="DN411" s="63">
        <v>0.29784880595110302</v>
      </c>
      <c r="DO411" s="63">
        <v>0.29307951347358202</v>
      </c>
      <c r="DP411" s="63">
        <v>0.28809081023077499</v>
      </c>
      <c r="DQ411" s="63">
        <v>0.284627371937761</v>
      </c>
      <c r="DR411" s="63">
        <v>0.281269902162114</v>
      </c>
      <c r="DS411" s="63">
        <v>0.27866113115282098</v>
      </c>
      <c r="DT411" s="63">
        <v>0.27633034192225803</v>
      </c>
      <c r="DU411" s="63">
        <v>0.276336194426898</v>
      </c>
      <c r="DV411" s="63">
        <v>0.27235858468961499</v>
      </c>
      <c r="DW411" s="63">
        <v>0.28421160116972</v>
      </c>
      <c r="DX411" s="63">
        <v>0.27975208021082898</v>
      </c>
      <c r="DY411" s="63">
        <v>0.27000942226769398</v>
      </c>
      <c r="DZ411" s="63">
        <v>0.26859863251209798</v>
      </c>
      <c r="EA411" s="63">
        <v>0.26741625733522301</v>
      </c>
      <c r="EB411" s="63">
        <v>0.266010024821145</v>
      </c>
      <c r="EC411" s="63">
        <v>0.26471808323646101</v>
      </c>
      <c r="ED411" s="63">
        <v>0.26352472884421801</v>
      </c>
      <c r="EE411" s="63">
        <v>0.26247964719438399</v>
      </c>
      <c r="EF411" s="63">
        <v>0.26114276073342202</v>
      </c>
      <c r="EG411" s="63">
        <v>0.25988239577283201</v>
      </c>
      <c r="EH411" s="63">
        <v>0.25856355652524399</v>
      </c>
      <c r="EI411" s="63">
        <v>0.257325794150987</v>
      </c>
      <c r="EJ411" s="63">
        <v>0.25604182116013502</v>
      </c>
      <c r="EK411" s="63">
        <v>0.25469180738326902</v>
      </c>
      <c r="EL411" s="63">
        <v>0.25326295116164999</v>
      </c>
      <c r="EM411" s="63">
        <v>0.25170306787449798</v>
      </c>
      <c r="EN411" s="63">
        <v>0.25041101268636001</v>
      </c>
      <c r="EO411" s="63">
        <v>0.24943974789354001</v>
      </c>
      <c r="EP411" s="63">
        <v>0.249076426643526</v>
      </c>
      <c r="EQ411" s="63">
        <v>0.24881622777993101</v>
      </c>
      <c r="ER411" s="63">
        <v>0.24768976710201601</v>
      </c>
      <c r="ES411" s="63">
        <v>0.245983411040055</v>
      </c>
      <c r="ET411" s="63">
        <v>0.24467823674213099</v>
      </c>
      <c r="EU411" s="63">
        <v>0.243907300468964</v>
      </c>
      <c r="EV411" s="63">
        <v>0.243503245955798</v>
      </c>
      <c r="EW411" s="63">
        <v>0.24348370722439899</v>
      </c>
      <c r="EX411" s="63">
        <v>0.24335761788475099</v>
      </c>
      <c r="EY411" s="63">
        <v>0.24277338145549601</v>
      </c>
      <c r="EZ411" s="63">
        <v>0.241807723851553</v>
      </c>
      <c r="FA411" s="63">
        <v>0.24049047160810799</v>
      </c>
      <c r="FB411" s="63">
        <v>0.239083764788803</v>
      </c>
      <c r="FC411" s="63">
        <v>0.23746045279054501</v>
      </c>
      <c r="FD411" s="63">
        <v>0.235159794523261</v>
      </c>
      <c r="FE411" s="63">
        <v>0.23260390719197599</v>
      </c>
      <c r="FF411" s="63">
        <v>0.230431568052025</v>
      </c>
      <c r="FG411" s="63">
        <v>0.22928256732667601</v>
      </c>
      <c r="FH411" s="63">
        <v>0.22928893287935501</v>
      </c>
      <c r="FI411" s="63">
        <v>0.22915826619951299</v>
      </c>
      <c r="FJ411" s="63">
        <v>0.22847467558547099</v>
      </c>
      <c r="FK411" s="63">
        <v>0.22766396912472101</v>
      </c>
      <c r="FL411" s="63">
        <v>0.22662903805797799</v>
      </c>
      <c r="FM411" s="63">
        <v>0.225003147278759</v>
      </c>
      <c r="FN411" s="63">
        <v>0.223753723935814</v>
      </c>
      <c r="FO411" s="63">
        <v>0.222388363390639</v>
      </c>
      <c r="FP411" s="63">
        <v>0.221078657541905</v>
      </c>
      <c r="FQ411" s="63">
        <v>0.21940033609411899</v>
      </c>
      <c r="FR411" s="63">
        <v>0.218040827645264</v>
      </c>
      <c r="FS411" s="63">
        <v>0.216439001625892</v>
      </c>
      <c r="FT411" s="63">
        <v>0.214854417716485</v>
      </c>
      <c r="FU411" s="63">
        <v>0.21345134985571099</v>
      </c>
      <c r="FV411" s="63">
        <v>0.21220899713261701</v>
      </c>
      <c r="FW411" s="63">
        <v>0.210913435644519</v>
      </c>
      <c r="FX411" s="63">
        <v>0.20967748358479901</v>
      </c>
      <c r="FY411" s="63">
        <v>0.208502357431195</v>
      </c>
      <c r="FZ411" s="63">
        <v>0.20747738902363799</v>
      </c>
      <c r="GA411" s="63">
        <v>0.20622571300978701</v>
      </c>
      <c r="GB411" s="63">
        <v>0.20506607128144799</v>
      </c>
      <c r="GC411" s="63">
        <v>0.20392023351816299</v>
      </c>
      <c r="GD411" s="63">
        <v>0.20281332513774999</v>
      </c>
      <c r="GE411" s="63">
        <v>0.20177703534067101</v>
      </c>
      <c r="GF411" s="63">
        <v>0.20058317165338899</v>
      </c>
      <c r="GG411" s="63">
        <v>0.19933407534110201</v>
      </c>
      <c r="GH411" s="63">
        <v>0.19811867716052201</v>
      </c>
      <c r="GI411" s="63">
        <v>0.19672708281697801</v>
      </c>
      <c r="GJ411" s="63">
        <v>0.19529409277968099</v>
      </c>
      <c r="GK411" s="63">
        <v>0.19388471093503701</v>
      </c>
      <c r="GL411" s="63">
        <v>0.19251514689393101</v>
      </c>
      <c r="GM411" s="63">
        <v>0.19114060290447099</v>
      </c>
      <c r="GN411" s="63">
        <v>0.18989074282427201</v>
      </c>
      <c r="GO411" s="63">
        <v>0.188454027396247</v>
      </c>
      <c r="GP411" s="63">
        <v>0.18715268412625</v>
      </c>
      <c r="GQ411" s="63">
        <v>0.18586941774232399</v>
      </c>
      <c r="GR411" s="63">
        <v>0.18467050159776199</v>
      </c>
      <c r="GS411" s="63">
        <v>0.18350734713042399</v>
      </c>
      <c r="GT411" s="63">
        <v>0.18242287767891499</v>
      </c>
      <c r="GU411" s="63">
        <v>0.18128923350308099</v>
      </c>
      <c r="GV411" s="63">
        <v>0.18029162921666</v>
      </c>
      <c r="GW411" s="63">
        <v>0.179009669113913</v>
      </c>
      <c r="GX411" s="63">
        <v>0.17783016302921301</v>
      </c>
    </row>
    <row r="412" spans="1:206" customFormat="1">
      <c r="A412" s="181" t="s">
        <v>224</v>
      </c>
      <c r="B412" t="s">
        <v>3547</v>
      </c>
      <c r="C412" t="s">
        <v>3533</v>
      </c>
      <c r="D412" s="187" t="s">
        <v>3562</v>
      </c>
      <c r="E412" t="s">
        <v>1136</v>
      </c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>
        <v>0.52493037829229505</v>
      </c>
      <c r="BE412" s="63">
        <v>0.54007272287010999</v>
      </c>
      <c r="BF412" s="63">
        <v>0.55041826250869497</v>
      </c>
      <c r="BG412" s="63">
        <v>0.556817541079626</v>
      </c>
      <c r="BH412" s="63">
        <v>0.55796037485036198</v>
      </c>
      <c r="BI412" s="63">
        <v>0.55764638984151305</v>
      </c>
      <c r="BJ412" s="63">
        <v>0.56640193513235204</v>
      </c>
      <c r="BK412" s="63">
        <v>0.57153937792190901</v>
      </c>
      <c r="BL412" s="63">
        <v>0.56798274700835605</v>
      </c>
      <c r="BM412" s="63">
        <v>0.57280464885057403</v>
      </c>
      <c r="BN412" s="63">
        <v>0.57500837058125898</v>
      </c>
      <c r="BO412" s="63">
        <v>0.56101607344890503</v>
      </c>
      <c r="BP412" s="63">
        <v>0.54952263972030801</v>
      </c>
      <c r="BQ412" s="63">
        <v>0.534959430872055</v>
      </c>
      <c r="BR412" s="63">
        <v>0.52881048657974095</v>
      </c>
      <c r="BS412" s="63">
        <v>0.52714735179844896</v>
      </c>
      <c r="BT412" s="63">
        <v>0.517721112480234</v>
      </c>
      <c r="BU412" s="63">
        <v>0.514452861606425</v>
      </c>
      <c r="BV412" s="63">
        <v>0.51028667707437603</v>
      </c>
      <c r="BW412" s="63">
        <v>0.50076101572732801</v>
      </c>
      <c r="BX412" s="63">
        <v>0.49440217283189197</v>
      </c>
      <c r="BY412" s="63">
        <v>0.47631436322852999</v>
      </c>
      <c r="BZ412" s="63">
        <v>0.470867177952982</v>
      </c>
      <c r="CA412" s="63">
        <v>0.47095242133832499</v>
      </c>
      <c r="CB412" s="63">
        <v>0.47213721155652399</v>
      </c>
      <c r="CC412" s="63">
        <v>0.47229293529546501</v>
      </c>
      <c r="CD412" s="63">
        <v>0.46791747861357402</v>
      </c>
      <c r="CE412" s="63">
        <v>0.46316874828912202</v>
      </c>
      <c r="CF412" s="63">
        <v>0.45663072981534902</v>
      </c>
      <c r="CG412" s="63">
        <v>0.444734403107865</v>
      </c>
      <c r="CH412" s="63">
        <v>0.44450494988005401</v>
      </c>
      <c r="CI412" s="63">
        <v>0.43750549018315998</v>
      </c>
      <c r="CJ412" s="63">
        <v>0.431988792512014</v>
      </c>
      <c r="CK412" s="63">
        <v>0.43453750514721401</v>
      </c>
      <c r="CL412" s="63">
        <v>0.42742785948291501</v>
      </c>
      <c r="CM412" s="63">
        <v>0.422441177099043</v>
      </c>
      <c r="CN412" s="63">
        <v>0.41844775599060702</v>
      </c>
      <c r="CO412" s="63">
        <v>0.41416009252986302</v>
      </c>
      <c r="CP412" s="63">
        <v>0.419841794324115</v>
      </c>
      <c r="CQ412" s="63">
        <v>0.41442941091232299</v>
      </c>
      <c r="CR412" s="63">
        <v>0.41742846202464701</v>
      </c>
      <c r="CS412" s="63">
        <v>0.41288954219030399</v>
      </c>
      <c r="CT412" s="63">
        <v>0.41251659218054099</v>
      </c>
      <c r="CU412" s="63">
        <v>0.41211122689028901</v>
      </c>
      <c r="CV412" s="63">
        <v>0.41193321192069599</v>
      </c>
      <c r="CW412" s="63">
        <v>0.41494147460423397</v>
      </c>
      <c r="CX412" s="63">
        <v>0.40701208169314101</v>
      </c>
      <c r="CY412" s="63">
        <v>0.40927539460478901</v>
      </c>
      <c r="CZ412" s="63">
        <v>0.40952692075868202</v>
      </c>
      <c r="DA412" s="63">
        <v>0.421333323415019</v>
      </c>
      <c r="DB412" s="63">
        <v>0.41836208797421498</v>
      </c>
      <c r="DC412" s="63">
        <v>0.41711215104154697</v>
      </c>
      <c r="DD412" s="63">
        <v>0.416525456559734</v>
      </c>
      <c r="DE412" s="63">
        <v>0.42178055391665997</v>
      </c>
      <c r="DF412" s="63">
        <v>0.42058463348837299</v>
      </c>
      <c r="DG412" s="63">
        <v>0.43040456234634</v>
      </c>
      <c r="DH412" s="63">
        <v>0.42549972809650299</v>
      </c>
      <c r="DI412" s="63">
        <v>0.42416311213121</v>
      </c>
      <c r="DJ412" s="63">
        <v>0.42479624534057903</v>
      </c>
      <c r="DK412" s="63">
        <v>0.42162851576849703</v>
      </c>
      <c r="DL412" s="63">
        <v>0.425498253184797</v>
      </c>
      <c r="DM412" s="63">
        <v>0.42599292908028003</v>
      </c>
      <c r="DN412" s="63">
        <v>0.42566212078634502</v>
      </c>
      <c r="DO412" s="63">
        <v>0.41897707361724101</v>
      </c>
      <c r="DP412" s="63">
        <v>0.41265668478946599</v>
      </c>
      <c r="DQ412" s="63">
        <v>0.40957816772857603</v>
      </c>
      <c r="DR412" s="63">
        <v>0.40729558176789399</v>
      </c>
      <c r="DS412" s="63">
        <v>0.40453336960561898</v>
      </c>
      <c r="DT412" s="63">
        <v>0.40287361067904098</v>
      </c>
      <c r="DU412" s="63">
        <v>0.40511187936440601</v>
      </c>
      <c r="DV412" s="63">
        <v>0.39796006583521398</v>
      </c>
      <c r="DW412" s="63">
        <v>0.414093253965019</v>
      </c>
      <c r="DX412" s="63">
        <v>0.40408237915445899</v>
      </c>
      <c r="DY412" s="63">
        <v>0.394041499873858</v>
      </c>
      <c r="DZ412" s="63">
        <v>0.39249276917145698</v>
      </c>
      <c r="EA412" s="63">
        <v>0.39073185322163101</v>
      </c>
      <c r="EB412" s="63">
        <v>0.38817519488464403</v>
      </c>
      <c r="EC412" s="63">
        <v>0.38558324391208099</v>
      </c>
      <c r="ED412" s="63">
        <v>0.383191842146131</v>
      </c>
      <c r="EE412" s="63">
        <v>0.38106016647805102</v>
      </c>
      <c r="EF412" s="63">
        <v>0.378838033409298</v>
      </c>
      <c r="EG412" s="63">
        <v>0.37686046963223102</v>
      </c>
      <c r="EH412" s="63">
        <v>0.37494962751664002</v>
      </c>
      <c r="EI412" s="63">
        <v>0.37345010138948198</v>
      </c>
      <c r="EJ412" s="63">
        <v>0.37207436059867799</v>
      </c>
      <c r="EK412" s="63">
        <v>0.37075957161447998</v>
      </c>
      <c r="EL412" s="63">
        <v>0.36947394935337002</v>
      </c>
      <c r="EM412" s="63">
        <v>0.36802776182927199</v>
      </c>
      <c r="EN412" s="63">
        <v>0.36668450705253303</v>
      </c>
      <c r="EO412" s="63">
        <v>0.36497419198234399</v>
      </c>
      <c r="EP412" s="63">
        <v>0.36349445777296102</v>
      </c>
      <c r="EQ412" s="63">
        <v>0.36259838716547899</v>
      </c>
      <c r="ER412" s="63">
        <v>0.361912858530827</v>
      </c>
      <c r="ES412" s="63">
        <v>0.36117177847536602</v>
      </c>
      <c r="ET412" s="63">
        <v>0.36062612560004298</v>
      </c>
      <c r="EU412" s="63">
        <v>0.35991177888098802</v>
      </c>
      <c r="EV412" s="63">
        <v>0.35932473104950502</v>
      </c>
      <c r="EW412" s="63">
        <v>0.35885763822078998</v>
      </c>
      <c r="EX412" s="63">
        <v>0.35825397013848398</v>
      </c>
      <c r="EY412" s="63">
        <v>0.35763360253648202</v>
      </c>
      <c r="EZ412" s="63">
        <v>0.35726367920969199</v>
      </c>
      <c r="FA412" s="63">
        <v>0.35681177729128999</v>
      </c>
      <c r="FB412" s="63">
        <v>0.35622134488245799</v>
      </c>
      <c r="FC412" s="63">
        <v>0.35541548422661701</v>
      </c>
      <c r="FD412" s="63">
        <v>0.35412293022559599</v>
      </c>
      <c r="FE412" s="63">
        <v>0.35257774463410901</v>
      </c>
      <c r="FF412" s="63">
        <v>0.35083090163962799</v>
      </c>
      <c r="FG412" s="63">
        <v>0.34910469007839501</v>
      </c>
      <c r="FH412" s="63">
        <v>0.34703607427715999</v>
      </c>
      <c r="FI412" s="63">
        <v>0.34402300460135099</v>
      </c>
      <c r="FJ412" s="63">
        <v>0.34076487672621097</v>
      </c>
      <c r="FK412" s="63">
        <v>0.33789614332585999</v>
      </c>
      <c r="FL412" s="63">
        <v>0.33755374085992002</v>
      </c>
      <c r="FM412" s="63">
        <v>0.33925308592595999</v>
      </c>
      <c r="FN412" s="63">
        <v>0.34043982771984099</v>
      </c>
      <c r="FO412" s="63">
        <v>0.340227842267529</v>
      </c>
      <c r="FP412" s="63">
        <v>0.33976548460657002</v>
      </c>
      <c r="FQ412" s="63">
        <v>0.33843258588214797</v>
      </c>
      <c r="FR412" s="63">
        <v>0.337658831632623</v>
      </c>
      <c r="FS412" s="63">
        <v>0.336785382574391</v>
      </c>
      <c r="FT412" s="63">
        <v>0.33570904874750801</v>
      </c>
      <c r="FU412" s="63">
        <v>0.33463157217567502</v>
      </c>
      <c r="FV412" s="63">
        <v>0.333482292354563</v>
      </c>
      <c r="FW412" s="63">
        <v>0.33211734100606199</v>
      </c>
      <c r="FX412" s="63">
        <v>0.33060518781889697</v>
      </c>
      <c r="FY412" s="63">
        <v>0.32895885468554098</v>
      </c>
      <c r="FZ412" s="63">
        <v>0.32750313337574799</v>
      </c>
      <c r="GA412" s="63">
        <v>0.32568819712285302</v>
      </c>
      <c r="GB412" s="63">
        <v>0.32407594248441901</v>
      </c>
      <c r="GC412" s="63">
        <v>0.32264264195702602</v>
      </c>
      <c r="GD412" s="63">
        <v>0.321365094700097</v>
      </c>
      <c r="GE412" s="63">
        <v>0.32033387643305899</v>
      </c>
      <c r="GF412" s="63">
        <v>0.31925605684436398</v>
      </c>
      <c r="GG412" s="63">
        <v>0.318086917391672</v>
      </c>
      <c r="GH412" s="63">
        <v>0.31700107290278701</v>
      </c>
      <c r="GI412" s="63">
        <v>0.315907015576878</v>
      </c>
      <c r="GJ412" s="63">
        <v>0.31486706999463199</v>
      </c>
      <c r="GK412" s="63">
        <v>0.31380127952081899</v>
      </c>
      <c r="GL412" s="63">
        <v>0.31254751118553098</v>
      </c>
      <c r="GM412" s="63">
        <v>0.31112413211536599</v>
      </c>
      <c r="GN412" s="63">
        <v>0.30989112671862001</v>
      </c>
      <c r="GO412" s="63">
        <v>0.30807220337538499</v>
      </c>
      <c r="GP412" s="63">
        <v>0.30632293176637099</v>
      </c>
      <c r="GQ412" s="63">
        <v>0.304531156161992</v>
      </c>
      <c r="GR412" s="63">
        <v>0.30272869242825001</v>
      </c>
      <c r="GS412" s="63">
        <v>0.30101461110507099</v>
      </c>
      <c r="GT412" s="63">
        <v>0.29938199763418999</v>
      </c>
      <c r="GU412" s="63">
        <v>0.29760881352364899</v>
      </c>
      <c r="GV412" s="63">
        <v>0.29626862138361898</v>
      </c>
      <c r="GW412" s="63">
        <v>0.29468300348028897</v>
      </c>
      <c r="GX412" s="63">
        <v>0.29343707180106898</v>
      </c>
    </row>
    <row r="413" spans="1:206" customFormat="1">
      <c r="A413" s="181" t="s">
        <v>224</v>
      </c>
      <c r="B413" t="s">
        <v>3547</v>
      </c>
      <c r="C413" t="s">
        <v>3533</v>
      </c>
      <c r="D413" s="187" t="s">
        <v>3562</v>
      </c>
      <c r="E413" t="s">
        <v>1137</v>
      </c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>
        <v>2.9588274129554799E-2</v>
      </c>
      <c r="BE413" s="63">
        <v>2.82506372849727E-2</v>
      </c>
      <c r="BF413" s="63">
        <v>2.6654529537873901E-2</v>
      </c>
      <c r="BG413" s="63">
        <v>2.56294442086566E-2</v>
      </c>
      <c r="BH413" s="63">
        <v>2.4659627638247202E-2</v>
      </c>
      <c r="BI413" s="63">
        <v>2.3674549160901601E-2</v>
      </c>
      <c r="BJ413" s="63">
        <v>2.28268774879123E-2</v>
      </c>
      <c r="BK413" s="63">
        <v>2.2029531580166899E-2</v>
      </c>
      <c r="BL413" s="63">
        <v>2.1227828443055902E-2</v>
      </c>
      <c r="BM413" s="63">
        <v>2.71821836762823E-2</v>
      </c>
      <c r="BN413" s="63">
        <v>3.2003235530244499E-2</v>
      </c>
      <c r="BO413" s="63">
        <v>2.53523742955091E-2</v>
      </c>
      <c r="BP413" s="63">
        <v>1.8958765304891999E-2</v>
      </c>
      <c r="BQ413" s="63">
        <v>1.8330916173008201E-2</v>
      </c>
      <c r="BR413" s="63">
        <v>1.75528972070443E-2</v>
      </c>
      <c r="BS413" s="63">
        <v>1.7903684473714699E-2</v>
      </c>
      <c r="BT413" s="63">
        <v>1.6842881693468901E-2</v>
      </c>
      <c r="BU413" s="63">
        <v>1.61962706001774E-2</v>
      </c>
      <c r="BV413" s="63">
        <v>1.5195189445534701E-2</v>
      </c>
      <c r="BW413" s="63">
        <v>1.46967677995485E-2</v>
      </c>
      <c r="BX413" s="63">
        <v>1.44522935857592E-2</v>
      </c>
      <c r="BY413" s="63">
        <v>1.46777396710016E-2</v>
      </c>
      <c r="BZ413" s="63">
        <v>1.31585326990539E-2</v>
      </c>
      <c r="CA413" s="63">
        <v>1.26260542361805E-2</v>
      </c>
      <c r="CB413" s="63">
        <v>1.21888734815513E-2</v>
      </c>
      <c r="CC413" s="63">
        <v>1.1933837429457301E-2</v>
      </c>
      <c r="CD413" s="63">
        <v>1.1446279526827001E-2</v>
      </c>
      <c r="CE413" s="63">
        <v>1.09206495333696E-2</v>
      </c>
      <c r="CF413" s="63">
        <v>1.0549832294712401E-2</v>
      </c>
      <c r="CG413" s="63">
        <v>1.0139384521535301E-2</v>
      </c>
      <c r="CH413" s="63">
        <v>9.73900730394631E-3</v>
      </c>
      <c r="CI413" s="63">
        <v>9.3278038083021292E-3</v>
      </c>
      <c r="CJ413" s="63">
        <v>8.9539976979062606E-3</v>
      </c>
      <c r="CK413" s="63">
        <v>8.5543779624082297E-3</v>
      </c>
      <c r="CL413" s="63">
        <v>8.2685980037940608E-3</v>
      </c>
      <c r="CM413" s="63">
        <v>7.98143070368924E-3</v>
      </c>
      <c r="CN413" s="63">
        <v>7.62670977239848E-3</v>
      </c>
      <c r="CO413" s="63">
        <v>7.3347595820685303E-3</v>
      </c>
      <c r="CP413" s="63">
        <v>7.05625032631644E-3</v>
      </c>
      <c r="CQ413" s="63">
        <v>6.7844807593999898E-3</v>
      </c>
      <c r="CR413" s="63">
        <v>6.5276428937491799E-3</v>
      </c>
      <c r="CS413" s="63">
        <v>6.3581328623147004E-3</v>
      </c>
      <c r="CT413" s="63">
        <v>6.0159302856445298E-3</v>
      </c>
      <c r="CU413" s="63">
        <v>5.7988061248518399E-3</v>
      </c>
      <c r="CV413" s="63">
        <v>5.5776790751844597E-3</v>
      </c>
      <c r="CW413" s="63">
        <v>5.4296560347645399E-3</v>
      </c>
      <c r="CX413" s="63">
        <v>5.2106764338224199E-3</v>
      </c>
      <c r="CY413" s="63">
        <v>4.9749839684322204E-3</v>
      </c>
      <c r="CZ413" s="63">
        <v>4.7484234858406497E-3</v>
      </c>
      <c r="DA413" s="63">
        <v>4.52957699621099E-3</v>
      </c>
      <c r="DB413" s="63">
        <v>4.2667018546590904E-3</v>
      </c>
      <c r="DC413" s="63">
        <v>4.0342512797519802E-3</v>
      </c>
      <c r="DD413" s="63">
        <v>3.7980402588881799E-3</v>
      </c>
      <c r="DE413" s="63">
        <v>3.5420930932755501E-3</v>
      </c>
      <c r="DF413" s="63">
        <v>3.4291123370056901E-3</v>
      </c>
      <c r="DG413" s="63">
        <v>3.1836135392659501E-3</v>
      </c>
      <c r="DH413" s="63">
        <v>2.9648806365589102E-3</v>
      </c>
      <c r="DI413" s="63">
        <v>2.7746506782809401E-3</v>
      </c>
      <c r="DJ413" s="63">
        <v>2.67503050861057E-3</v>
      </c>
      <c r="DK413" s="63">
        <v>2.4372389506824698E-3</v>
      </c>
      <c r="DL413" s="63">
        <v>2.2737047637929899E-3</v>
      </c>
      <c r="DM413" s="63">
        <v>2.1312317472334699E-3</v>
      </c>
      <c r="DN413" s="63">
        <v>2.0205758257152702E-3</v>
      </c>
      <c r="DO413" s="63">
        <v>1.9155926346600799E-3</v>
      </c>
      <c r="DP413" s="63">
        <v>1.7967638376127401E-3</v>
      </c>
      <c r="DQ413" s="63">
        <v>1.6910300841194001E-3</v>
      </c>
      <c r="DR413" s="63">
        <v>1.58480546194556E-3</v>
      </c>
      <c r="DS413" s="63">
        <v>1.4720323534675301E-3</v>
      </c>
      <c r="DT413" s="63">
        <v>1.39808221321766E-3</v>
      </c>
      <c r="DU413" s="63">
        <v>1.3371746817687901E-3</v>
      </c>
      <c r="DV413" s="63">
        <v>1.2819629417267001E-3</v>
      </c>
      <c r="DW413" s="63">
        <v>1.2463342232892701E-3</v>
      </c>
      <c r="DX413" s="63">
        <v>1.3006652210221601E-3</v>
      </c>
      <c r="DY413" s="63">
        <v>1.3245912541019499E-3</v>
      </c>
      <c r="DZ413" s="63">
        <v>1.3032503041554399E-3</v>
      </c>
      <c r="EA413" s="63">
        <v>1.28614290580642E-3</v>
      </c>
      <c r="EB413" s="63">
        <v>1.26037268311755E-3</v>
      </c>
      <c r="EC413" s="63">
        <v>1.2330380758339399E-3</v>
      </c>
      <c r="ED413" s="63">
        <v>1.20803365920914E-3</v>
      </c>
      <c r="EE413" s="63">
        <v>1.1825020203970001E-3</v>
      </c>
      <c r="EF413" s="63">
        <v>1.15768685343345E-3</v>
      </c>
      <c r="EG413" s="63">
        <v>1.13297052193715E-3</v>
      </c>
      <c r="EH413" s="63">
        <v>1.10803953270262E-3</v>
      </c>
      <c r="EI413" s="63">
        <v>1.0840207649608299E-3</v>
      </c>
      <c r="EJ413" s="63">
        <v>1.06021994048399E-3</v>
      </c>
      <c r="EK413" s="63">
        <v>1.03711141813849E-3</v>
      </c>
      <c r="EL413" s="63">
        <v>1.01438491608922E-3</v>
      </c>
      <c r="EM413" s="63">
        <v>9.9114552368450909E-4</v>
      </c>
      <c r="EN413" s="63">
        <v>9.6768668815812298E-4</v>
      </c>
      <c r="EO413" s="63">
        <v>9.4532459232803004E-4</v>
      </c>
      <c r="EP413" s="63">
        <v>9.2256802716132497E-4</v>
      </c>
      <c r="EQ413" s="63">
        <v>8.9998242980294499E-4</v>
      </c>
      <c r="ER413" s="63">
        <v>8.7766957348084102E-4</v>
      </c>
      <c r="ES413" s="63">
        <v>8.5599069414464199E-4</v>
      </c>
      <c r="ET413" s="63">
        <v>8.3574421184500402E-4</v>
      </c>
      <c r="EU413" s="63">
        <v>8.1583084481535702E-4</v>
      </c>
      <c r="EV413" s="63">
        <v>7.9802768889127701E-4</v>
      </c>
      <c r="EW413" s="63">
        <v>7.8154187984906998E-4</v>
      </c>
      <c r="EX413" s="63">
        <v>7.6497708566949701E-4</v>
      </c>
      <c r="EY413" s="63">
        <v>7.4915556275129602E-4</v>
      </c>
      <c r="EZ413" s="63">
        <v>7.3409705668566405E-4</v>
      </c>
      <c r="FA413" s="63">
        <v>7.2082481708185195E-4</v>
      </c>
      <c r="FB413" s="63">
        <v>7.0706584537767899E-4</v>
      </c>
      <c r="FC413" s="63">
        <v>6.9346721160046395E-4</v>
      </c>
      <c r="FD413" s="63">
        <v>6.8115957740722498E-4</v>
      </c>
      <c r="FE413" s="63">
        <v>6.6829942111890604E-4</v>
      </c>
      <c r="FF413" s="63">
        <v>6.5679971819408603E-4</v>
      </c>
      <c r="FG413" s="63">
        <v>6.4396573855590798E-4</v>
      </c>
      <c r="FH413" s="63">
        <v>6.3143647420114296E-4</v>
      </c>
      <c r="FI413" s="63">
        <v>6.1885306319997395E-4</v>
      </c>
      <c r="FJ413" s="63">
        <v>6.0644832462164499E-4</v>
      </c>
      <c r="FK413" s="63">
        <v>5.9404915935135495E-4</v>
      </c>
      <c r="FL413" s="63">
        <v>5.80341337829348E-4</v>
      </c>
      <c r="FM413" s="63">
        <v>5.6682260554911902E-4</v>
      </c>
      <c r="FN413" s="63">
        <v>5.5405536123761601E-4</v>
      </c>
      <c r="FO413" s="63">
        <v>5.4037307746154003E-4</v>
      </c>
      <c r="FP413" s="63">
        <v>5.2697915235987397E-4</v>
      </c>
      <c r="FQ413" s="63">
        <v>5.14992743016376E-4</v>
      </c>
      <c r="FR413" s="63">
        <v>5.0297305481434998E-4</v>
      </c>
      <c r="FS413" s="63">
        <v>4.9087764819755197E-4</v>
      </c>
      <c r="FT413" s="63">
        <v>4.7929546977032298E-4</v>
      </c>
      <c r="FU413" s="63">
        <v>4.67860275906933E-4</v>
      </c>
      <c r="FV413" s="63">
        <v>4.5713112719476503E-4</v>
      </c>
      <c r="FW413" s="63">
        <v>4.4617996764360901E-4</v>
      </c>
      <c r="FX413" s="63">
        <v>4.3564476128914799E-4</v>
      </c>
      <c r="FY413" s="63">
        <v>4.2547032419776602E-4</v>
      </c>
      <c r="FZ413" s="63">
        <v>4.1528885991724498E-4</v>
      </c>
      <c r="GA413" s="63">
        <v>4.0515881631505502E-4</v>
      </c>
      <c r="GB413" s="63">
        <v>3.95665249907958E-4</v>
      </c>
      <c r="GC413" s="63">
        <v>3.8662924488796802E-4</v>
      </c>
      <c r="GD413" s="63">
        <v>3.7731578638245202E-4</v>
      </c>
      <c r="GE413" s="63">
        <v>3.6867055684470899E-4</v>
      </c>
      <c r="GF413" s="63">
        <v>3.5978325825242999E-4</v>
      </c>
      <c r="GG413" s="63">
        <v>3.51375905646873E-4</v>
      </c>
      <c r="GH413" s="63">
        <v>3.4301017714003499E-4</v>
      </c>
      <c r="GI413" s="63">
        <v>3.3576678545479998E-4</v>
      </c>
      <c r="GJ413" s="63">
        <v>3.2839349123149701E-4</v>
      </c>
      <c r="GK413" s="63">
        <v>3.2127387013847599E-4</v>
      </c>
      <c r="GL413" s="63">
        <v>3.1468857329034199E-4</v>
      </c>
      <c r="GM413" s="63">
        <v>3.0780440289656399E-4</v>
      </c>
      <c r="GN413" s="63">
        <v>3.0124951457267702E-4</v>
      </c>
      <c r="GO413" s="63">
        <v>2.9501273166522498E-4</v>
      </c>
      <c r="GP413" s="63">
        <v>2.8814384332231198E-4</v>
      </c>
      <c r="GQ413" s="63">
        <v>2.8167000811548802E-4</v>
      </c>
      <c r="GR413" s="63">
        <v>2.7511551974401197E-4</v>
      </c>
      <c r="GS413" s="63">
        <v>2.6819408293416602E-4</v>
      </c>
      <c r="GT413" s="63">
        <v>2.6175627473084602E-4</v>
      </c>
      <c r="GU413" s="63">
        <v>2.5568385781502901E-4</v>
      </c>
      <c r="GV413" s="63">
        <v>2.4951181315609899E-4</v>
      </c>
      <c r="GW413" s="63">
        <v>2.4323159913815099E-4</v>
      </c>
      <c r="GX413" s="63">
        <v>2.37678672302894E-4</v>
      </c>
    </row>
    <row r="414" spans="1:206" customFormat="1">
      <c r="A414" s="181" t="s">
        <v>224</v>
      </c>
      <c r="B414" t="s">
        <v>3547</v>
      </c>
      <c r="C414" t="s">
        <v>3533</v>
      </c>
      <c r="D414" s="187" t="s">
        <v>3562</v>
      </c>
      <c r="E414" t="s">
        <v>1138</v>
      </c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>
        <v>6.7716126537412597E-3</v>
      </c>
      <c r="BE414" s="63">
        <v>6.51098715439773E-3</v>
      </c>
      <c r="BF414" s="63">
        <v>6.0027421754235899E-3</v>
      </c>
      <c r="BG414" s="63">
        <v>6.1840230283555396E-3</v>
      </c>
      <c r="BH414" s="63">
        <v>5.6282407358453001E-3</v>
      </c>
      <c r="BI414" s="63">
        <v>5.4700158587595998E-3</v>
      </c>
      <c r="BJ414" s="63">
        <v>5.3121540936846498E-3</v>
      </c>
      <c r="BK414" s="63">
        <v>5.2449810611444698E-3</v>
      </c>
      <c r="BL414" s="63">
        <v>5.2180295305480802E-3</v>
      </c>
      <c r="BM414" s="63">
        <v>7.0201352969876101E-3</v>
      </c>
      <c r="BN414" s="63">
        <v>8.8221593550396899E-3</v>
      </c>
      <c r="BO414" s="63">
        <v>6.8105953436219E-3</v>
      </c>
      <c r="BP414" s="63">
        <v>4.6085583374228497E-3</v>
      </c>
      <c r="BQ414" s="63">
        <v>4.4719708325206501E-3</v>
      </c>
      <c r="BR414" s="63">
        <v>4.2627640587075098E-3</v>
      </c>
      <c r="BS414" s="63">
        <v>4.4858989350940303E-3</v>
      </c>
      <c r="BT414" s="63">
        <v>4.2596264656018096E-3</v>
      </c>
      <c r="BU414" s="63">
        <v>4.0969071509638199E-3</v>
      </c>
      <c r="BV414" s="63">
        <v>3.8794171228632001E-3</v>
      </c>
      <c r="BW414" s="63">
        <v>3.80717711491072E-3</v>
      </c>
      <c r="BX414" s="63">
        <v>3.9596983299360197E-3</v>
      </c>
      <c r="BY414" s="63">
        <v>4.0090942262373903E-3</v>
      </c>
      <c r="BZ414" s="63">
        <v>3.5737138215812501E-3</v>
      </c>
      <c r="CA414" s="63">
        <v>3.43983662602226E-3</v>
      </c>
      <c r="CB414" s="63">
        <v>3.31742879038892E-3</v>
      </c>
      <c r="CC414" s="63">
        <v>3.2696467776704998E-3</v>
      </c>
      <c r="CD414" s="63">
        <v>3.2150271201715499E-3</v>
      </c>
      <c r="CE414" s="63">
        <v>2.9815972813510999E-3</v>
      </c>
      <c r="CF414" s="63">
        <v>2.8404081789873202E-3</v>
      </c>
      <c r="CG414" s="63">
        <v>2.7213914862437702E-3</v>
      </c>
      <c r="CH414" s="63">
        <v>2.6424616167643401E-3</v>
      </c>
      <c r="CI414" s="63">
        <v>2.5670391368272801E-3</v>
      </c>
      <c r="CJ414" s="63">
        <v>2.5182442299242999E-3</v>
      </c>
      <c r="CK414" s="63">
        <v>2.4396028827413201E-3</v>
      </c>
      <c r="CL414" s="63">
        <v>2.3855598822971899E-3</v>
      </c>
      <c r="CM414" s="63">
        <v>2.3248213817745E-3</v>
      </c>
      <c r="CN414" s="63">
        <v>2.2292560131584498E-3</v>
      </c>
      <c r="CO414" s="63">
        <v>2.15283414730362E-3</v>
      </c>
      <c r="CP414" s="63">
        <v>2.0832635989451601E-3</v>
      </c>
      <c r="CQ414" s="63">
        <v>2.0072927805377702E-3</v>
      </c>
      <c r="CR414" s="63">
        <v>1.9464301577688701E-3</v>
      </c>
      <c r="CS414" s="63">
        <v>1.9377572469742399E-3</v>
      </c>
      <c r="CT414" s="63">
        <v>1.7801761759194299E-3</v>
      </c>
      <c r="CU414" s="63">
        <v>1.71740451057617E-3</v>
      </c>
      <c r="CV414" s="63">
        <v>1.67059372734301E-3</v>
      </c>
      <c r="CW414" s="63">
        <v>1.6365560122775899E-3</v>
      </c>
      <c r="CX414" s="63">
        <v>1.59413416736244E-3</v>
      </c>
      <c r="CY414" s="63">
        <v>1.5429158987165599E-3</v>
      </c>
      <c r="CZ414" s="63">
        <v>1.4824245462147999E-3</v>
      </c>
      <c r="DA414" s="63">
        <v>1.4274755237938699E-3</v>
      </c>
      <c r="DB414" s="63">
        <v>1.3587159250184101E-3</v>
      </c>
      <c r="DC414" s="63">
        <v>1.31479782494544E-3</v>
      </c>
      <c r="DD414" s="63">
        <v>1.2622967658544599E-3</v>
      </c>
      <c r="DE414" s="63">
        <v>1.2309053984780501E-3</v>
      </c>
      <c r="DF414" s="63">
        <v>1.24273282679325E-3</v>
      </c>
      <c r="DG414" s="63">
        <v>1.1718985063534E-3</v>
      </c>
      <c r="DH414" s="63">
        <v>1.1214017088430599E-3</v>
      </c>
      <c r="DI414" s="63">
        <v>1.0869105169754099E-3</v>
      </c>
      <c r="DJ414" s="63">
        <v>1.11179906423219E-3</v>
      </c>
      <c r="DK414" s="63">
        <v>9.9361044554201194E-4</v>
      </c>
      <c r="DL414" s="63">
        <v>9.3449716683133798E-4</v>
      </c>
      <c r="DM414" s="63">
        <v>8.7148603357751098E-4</v>
      </c>
      <c r="DN414" s="63">
        <v>8.2306479001673604E-4</v>
      </c>
      <c r="DO414" s="63">
        <v>7.7319586473655305E-4</v>
      </c>
      <c r="DP414" s="63">
        <v>7.2133443287092304E-4</v>
      </c>
      <c r="DQ414" s="63">
        <v>6.7335710982507598E-4</v>
      </c>
      <c r="DR414" s="63">
        <v>6.3237238733149996E-4</v>
      </c>
      <c r="DS414" s="63">
        <v>5.88595607815849E-4</v>
      </c>
      <c r="DT414" s="63">
        <v>5.62307520634777E-4</v>
      </c>
      <c r="DU414" s="63">
        <v>5.3834247777109095E-4</v>
      </c>
      <c r="DV414" s="63">
        <v>5.3677629578069896E-4</v>
      </c>
      <c r="DW414" s="63">
        <v>5.1362010325883703E-4</v>
      </c>
      <c r="DX414" s="63">
        <v>5.1000403239275796E-4</v>
      </c>
      <c r="DY414" s="63">
        <v>5.0092729106461097E-4</v>
      </c>
      <c r="DZ414" s="63">
        <v>4.9073515430295795E-4</v>
      </c>
      <c r="EA414" s="63">
        <v>4.8418179306174201E-4</v>
      </c>
      <c r="EB414" s="63">
        <v>4.78286140959243E-4</v>
      </c>
      <c r="EC414" s="63">
        <v>4.7368132942479099E-4</v>
      </c>
      <c r="ED414" s="63">
        <v>4.6944456859661902E-4</v>
      </c>
      <c r="EE414" s="63">
        <v>4.6378328568470799E-4</v>
      </c>
      <c r="EF414" s="63">
        <v>4.5702684139883702E-4</v>
      </c>
      <c r="EG414" s="63">
        <v>4.4908983998111999E-4</v>
      </c>
      <c r="EH414" s="63">
        <v>4.4062590806636401E-4</v>
      </c>
      <c r="EI414" s="63">
        <v>4.32506029215346E-4</v>
      </c>
      <c r="EJ414" s="63">
        <v>4.2470318439969399E-4</v>
      </c>
      <c r="EK414" s="63">
        <v>4.1703982655289998E-4</v>
      </c>
      <c r="EL414" s="63">
        <v>4.0947014346078101E-4</v>
      </c>
      <c r="EM414" s="63">
        <v>4.01810333400499E-4</v>
      </c>
      <c r="EN414" s="63">
        <v>3.9411207337477198E-4</v>
      </c>
      <c r="EO414" s="63">
        <v>3.8673507083866201E-4</v>
      </c>
      <c r="EP414" s="63">
        <v>3.79237502602745E-4</v>
      </c>
      <c r="EQ414" s="63">
        <v>3.7181796006051701E-4</v>
      </c>
      <c r="ER414" s="63">
        <v>3.6441532573192601E-4</v>
      </c>
      <c r="ES414" s="63">
        <v>3.56919281645235E-4</v>
      </c>
      <c r="ET414" s="63">
        <v>3.4966025087904801E-4</v>
      </c>
      <c r="EU414" s="63">
        <v>3.42215841442893E-4</v>
      </c>
      <c r="EV414" s="63">
        <v>3.3520699973684198E-4</v>
      </c>
      <c r="EW414" s="63">
        <v>3.2857014762860599E-4</v>
      </c>
      <c r="EX414" s="63">
        <v>3.22008089726329E-4</v>
      </c>
      <c r="EY414" s="63">
        <v>3.1568690501924197E-4</v>
      </c>
      <c r="EZ414" s="63">
        <v>3.0953396278705301E-4</v>
      </c>
      <c r="FA414" s="63">
        <v>3.0386793369468102E-4</v>
      </c>
      <c r="FB414" s="63">
        <v>2.9815372540068202E-4</v>
      </c>
      <c r="FC414" s="63">
        <v>2.9252808928744198E-4</v>
      </c>
      <c r="FD414" s="63">
        <v>2.8736693592521401E-4</v>
      </c>
      <c r="FE414" s="63">
        <v>2.8224152856386501E-4</v>
      </c>
      <c r="FF414" s="63">
        <v>2.7775754860859503E-4</v>
      </c>
      <c r="FG414" s="63">
        <v>2.7302477593805499E-4</v>
      </c>
      <c r="FH414" s="63">
        <v>2.68589934920848E-4</v>
      </c>
      <c r="FI414" s="63">
        <v>2.6434770666105298E-4</v>
      </c>
      <c r="FJ414" s="63">
        <v>2.6027848774058503E-4</v>
      </c>
      <c r="FK414" s="63">
        <v>2.5627365059197998E-4</v>
      </c>
      <c r="FL414" s="63">
        <v>2.5194667127449201E-4</v>
      </c>
      <c r="FM414" s="63">
        <v>2.4770463266466503E-4</v>
      </c>
      <c r="FN414" s="63">
        <v>2.4365490940122701E-4</v>
      </c>
      <c r="FO414" s="63">
        <v>2.39289856040081E-4</v>
      </c>
      <c r="FP414" s="63">
        <v>2.3488624002117699E-4</v>
      </c>
      <c r="FQ414" s="63">
        <v>2.3073403986663001E-4</v>
      </c>
      <c r="FR414" s="63">
        <v>2.2646570103427801E-4</v>
      </c>
      <c r="FS414" s="63">
        <v>2.22112328218137E-4</v>
      </c>
      <c r="FT414" s="63">
        <v>2.1789345635560999E-4</v>
      </c>
      <c r="FU414" s="63">
        <v>2.1373020711617499E-4</v>
      </c>
      <c r="FV414" s="63">
        <v>2.0974256383770299E-4</v>
      </c>
      <c r="FW414" s="63">
        <v>2.0560896647499701E-4</v>
      </c>
      <c r="FX414" s="63">
        <v>2.0163976452143001E-4</v>
      </c>
      <c r="FY414" s="63">
        <v>1.97681057427212E-4</v>
      </c>
      <c r="FZ414" s="63">
        <v>1.9363089908814299E-4</v>
      </c>
      <c r="GA414" s="63">
        <v>1.8964101698942001E-4</v>
      </c>
      <c r="GB414" s="63">
        <v>1.8591043407833701E-4</v>
      </c>
      <c r="GC414" s="63">
        <v>1.8222913703654699E-4</v>
      </c>
      <c r="GD414" s="63">
        <v>1.78458858522223E-4</v>
      </c>
      <c r="GE414" s="63">
        <v>1.7492775390919201E-4</v>
      </c>
      <c r="GF414" s="63">
        <v>1.7132186126184401E-4</v>
      </c>
      <c r="GG414" s="63">
        <v>1.6787639692958999E-4</v>
      </c>
      <c r="GH414" s="63">
        <v>1.6449636995494201E-4</v>
      </c>
      <c r="GI414" s="63">
        <v>1.6154924189141701E-4</v>
      </c>
      <c r="GJ414" s="63">
        <v>1.5860036734258799E-4</v>
      </c>
      <c r="GK414" s="63">
        <v>1.5571856475408199E-4</v>
      </c>
      <c r="GL414" s="63">
        <v>1.5304711335647599E-4</v>
      </c>
      <c r="GM414" s="63">
        <v>1.50269189534645E-4</v>
      </c>
      <c r="GN414" s="63">
        <v>1.4763673573193301E-4</v>
      </c>
      <c r="GO414" s="63">
        <v>1.4509660399372799E-4</v>
      </c>
      <c r="GP414" s="63">
        <v>1.42437509787468E-4</v>
      </c>
      <c r="GQ414" s="63">
        <v>1.3992641153410799E-4</v>
      </c>
      <c r="GR414" s="63">
        <v>1.3739693779949401E-4</v>
      </c>
      <c r="GS414" s="63">
        <v>1.3473307170993999E-4</v>
      </c>
      <c r="GT414" s="63">
        <v>1.32266836183796E-4</v>
      </c>
      <c r="GU414" s="63">
        <v>1.2984106803475801E-4</v>
      </c>
      <c r="GV414" s="63">
        <v>1.2734362452526899E-4</v>
      </c>
      <c r="GW414" s="63">
        <v>1.2477817873412001E-4</v>
      </c>
      <c r="GX414" s="63">
        <v>1.2243528820505E-4</v>
      </c>
    </row>
    <row r="415" spans="1:206" customFormat="1">
      <c r="A415" s="181" t="s">
        <v>224</v>
      </c>
      <c r="B415" t="s">
        <v>3547</v>
      </c>
      <c r="C415" t="s">
        <v>3533</v>
      </c>
      <c r="D415" s="187" t="s">
        <v>3562</v>
      </c>
      <c r="E415" t="s">
        <v>1139</v>
      </c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>
        <v>4.4996723907138299E-3</v>
      </c>
      <c r="BE415" s="63">
        <v>4.2853299650196198E-3</v>
      </c>
      <c r="BF415" s="63">
        <v>4.0319474947462103E-3</v>
      </c>
      <c r="BG415" s="63">
        <v>3.85614767591624E-3</v>
      </c>
      <c r="BH415" s="63">
        <v>3.6702887547026102E-3</v>
      </c>
      <c r="BI415" s="63">
        <v>3.5918945396296899E-3</v>
      </c>
      <c r="BJ415" s="63">
        <v>3.4940564367229501E-3</v>
      </c>
      <c r="BK415" s="63">
        <v>3.41547863564147E-3</v>
      </c>
      <c r="BL415" s="63">
        <v>3.34636564659507E-3</v>
      </c>
      <c r="BM415" s="63">
        <v>4.4342529026643101E-3</v>
      </c>
      <c r="BN415" s="63">
        <v>5.4209720863107897E-3</v>
      </c>
      <c r="BO415" s="63">
        <v>4.3250019176278003E-3</v>
      </c>
      <c r="BP415" s="63">
        <v>3.11450611685945E-3</v>
      </c>
      <c r="BQ415" s="63">
        <v>3.0638048155780802E-3</v>
      </c>
      <c r="BR415" s="63">
        <v>2.9724019740423901E-3</v>
      </c>
      <c r="BS415" s="63">
        <v>3.1046316878976699E-3</v>
      </c>
      <c r="BT415" s="63">
        <v>2.9845233384138302E-3</v>
      </c>
      <c r="BU415" s="63">
        <v>2.8158367147194602E-3</v>
      </c>
      <c r="BV415" s="63">
        <v>2.6152199036581299E-3</v>
      </c>
      <c r="BW415" s="63">
        <v>2.5001201085734998E-3</v>
      </c>
      <c r="BX415" s="63">
        <v>2.5081841544923899E-3</v>
      </c>
      <c r="BY415" s="63">
        <v>2.5445032115642102E-3</v>
      </c>
      <c r="BZ415" s="63">
        <v>2.2402245190609399E-3</v>
      </c>
      <c r="CA415" s="63">
        <v>2.17341497411136E-3</v>
      </c>
      <c r="CB415" s="63">
        <v>2.1460774720784299E-3</v>
      </c>
      <c r="CC415" s="63">
        <v>2.1439439431097502E-3</v>
      </c>
      <c r="CD415" s="63">
        <v>2.24257234855086E-3</v>
      </c>
      <c r="CE415" s="63">
        <v>2.0217683243714301E-3</v>
      </c>
      <c r="CF415" s="63">
        <v>1.92560647047995E-3</v>
      </c>
      <c r="CG415" s="63">
        <v>1.8512105894146699E-3</v>
      </c>
      <c r="CH415" s="63">
        <v>1.7870649653985401E-3</v>
      </c>
      <c r="CI415" s="63">
        <v>1.7162236222314001E-3</v>
      </c>
      <c r="CJ415" s="63">
        <v>1.6478084683592799E-3</v>
      </c>
      <c r="CK415" s="63">
        <v>1.57458875991495E-3</v>
      </c>
      <c r="CL415" s="63">
        <v>1.50974847529559E-3</v>
      </c>
      <c r="CM415" s="63">
        <v>1.4503376512802601E-3</v>
      </c>
      <c r="CN415" s="63">
        <v>1.3854334308522401E-3</v>
      </c>
      <c r="CO415" s="63">
        <v>1.3400179275596101E-3</v>
      </c>
      <c r="CP415" s="63">
        <v>1.3037394106700699E-3</v>
      </c>
      <c r="CQ415" s="63">
        <v>1.2619547358084201E-3</v>
      </c>
      <c r="CR415" s="63">
        <v>1.2319601529573101E-3</v>
      </c>
      <c r="CS415" s="63">
        <v>1.2182670902336E-3</v>
      </c>
      <c r="CT415" s="63">
        <v>1.1239354731207799E-3</v>
      </c>
      <c r="CU415" s="63">
        <v>1.08805975776432E-3</v>
      </c>
      <c r="CV415" s="63">
        <v>1.0543302402537299E-3</v>
      </c>
      <c r="CW415" s="63">
        <v>1.0344301667414601E-3</v>
      </c>
      <c r="CX415" s="63">
        <v>1.0123816815824701E-3</v>
      </c>
      <c r="CY415" s="63">
        <v>9.938896178479479E-4</v>
      </c>
      <c r="CZ415" s="63">
        <v>9.7855271033407405E-4</v>
      </c>
      <c r="DA415" s="63">
        <v>9.6257639927061205E-4</v>
      </c>
      <c r="DB415" s="63">
        <v>9.5065992394295705E-4</v>
      </c>
      <c r="DC415" s="63">
        <v>9.4217728812925905E-4</v>
      </c>
      <c r="DD415" s="63">
        <v>9.2213616659503599E-4</v>
      </c>
      <c r="DE415" s="63">
        <v>9.0075038134560805E-4</v>
      </c>
      <c r="DF415" s="63">
        <v>9.0647599045659501E-4</v>
      </c>
      <c r="DG415" s="63">
        <v>8.5864333812377396E-4</v>
      </c>
      <c r="DH415" s="63">
        <v>8.1146019806245897E-4</v>
      </c>
      <c r="DI415" s="63">
        <v>7.8917316508235198E-4</v>
      </c>
      <c r="DJ415" s="63">
        <v>8.0663672373833305E-4</v>
      </c>
      <c r="DK415" s="63">
        <v>7.5301967590800498E-4</v>
      </c>
      <c r="DL415" s="63">
        <v>7.2344981576502002E-4</v>
      </c>
      <c r="DM415" s="63">
        <v>6.9964093300706502E-4</v>
      </c>
      <c r="DN415" s="63">
        <v>6.8081981755285705E-4</v>
      </c>
      <c r="DO415" s="63">
        <v>6.5892099529389202E-4</v>
      </c>
      <c r="DP415" s="63">
        <v>6.2812967375098605E-4</v>
      </c>
      <c r="DQ415" s="63">
        <v>6.0002941793674605E-4</v>
      </c>
      <c r="DR415" s="63">
        <v>5.7267333254614904E-4</v>
      </c>
      <c r="DS415" s="63">
        <v>5.4629201397407502E-4</v>
      </c>
      <c r="DT415" s="63">
        <v>5.2152647493785697E-4</v>
      </c>
      <c r="DU415" s="63">
        <v>5.00962769235E-4</v>
      </c>
      <c r="DV415" s="63">
        <v>4.7961276905210198E-4</v>
      </c>
      <c r="DW415" s="63">
        <v>4.7891086380449498E-4</v>
      </c>
      <c r="DX415" s="63">
        <v>4.7926857890472801E-4</v>
      </c>
      <c r="DY415" s="63">
        <v>4.5794028014569901E-4</v>
      </c>
      <c r="DZ415" s="63">
        <v>4.4668251461965597E-4</v>
      </c>
      <c r="EA415" s="63">
        <v>4.3736773771501801E-4</v>
      </c>
      <c r="EB415" s="63">
        <v>4.2769699977515799E-4</v>
      </c>
      <c r="EC415" s="63">
        <v>4.1830993477613102E-4</v>
      </c>
      <c r="ED415" s="63">
        <v>4.1074847471198598E-4</v>
      </c>
      <c r="EE415" s="63">
        <v>4.0391608657340203E-4</v>
      </c>
      <c r="EF415" s="63">
        <v>3.97845260101992E-4</v>
      </c>
      <c r="EG415" s="63">
        <v>3.9283259581757401E-4</v>
      </c>
      <c r="EH415" s="63">
        <v>3.88447540598497E-4</v>
      </c>
      <c r="EI415" s="63">
        <v>3.8396222122706001E-4</v>
      </c>
      <c r="EJ415" s="63">
        <v>3.7914443130457402E-4</v>
      </c>
      <c r="EK415" s="63">
        <v>3.7370559412304102E-4</v>
      </c>
      <c r="EL415" s="63">
        <v>3.6759712152737502E-4</v>
      </c>
      <c r="EM415" s="63">
        <v>3.6123731245315898E-4</v>
      </c>
      <c r="EN415" s="63">
        <v>3.5492305866896302E-4</v>
      </c>
      <c r="EO415" s="63">
        <v>3.4885188243133098E-4</v>
      </c>
      <c r="EP415" s="63">
        <v>3.4279961020823802E-4</v>
      </c>
      <c r="EQ415" s="63">
        <v>3.3676026372101402E-4</v>
      </c>
      <c r="ER415" s="63">
        <v>3.3076519621316497E-4</v>
      </c>
      <c r="ES415" s="63">
        <v>3.2481411066520501E-4</v>
      </c>
      <c r="ET415" s="63">
        <v>3.18987671409093E-4</v>
      </c>
      <c r="EU415" s="63">
        <v>3.1294201914219101E-4</v>
      </c>
      <c r="EV415" s="63">
        <v>3.0725328294948102E-4</v>
      </c>
      <c r="EW415" s="63">
        <v>3.0179913262262301E-4</v>
      </c>
      <c r="EX415" s="63">
        <v>2.9621548762521902E-4</v>
      </c>
      <c r="EY415" s="63">
        <v>2.9067375133084999E-4</v>
      </c>
      <c r="EZ415" s="63">
        <v>2.8518204476977999E-4</v>
      </c>
      <c r="FA415" s="63">
        <v>2.7975064315673501E-4</v>
      </c>
      <c r="FB415" s="63">
        <v>2.7422314826525297E-4</v>
      </c>
      <c r="FC415" s="63">
        <v>2.68841055620768E-4</v>
      </c>
      <c r="FD415" s="63">
        <v>2.63745573476284E-4</v>
      </c>
      <c r="FE415" s="63">
        <v>2.5864906006118401E-4</v>
      </c>
      <c r="FF415" s="63">
        <v>2.5406505396988199E-4</v>
      </c>
      <c r="FG415" s="63">
        <v>2.4931160763654698E-4</v>
      </c>
      <c r="FH415" s="63">
        <v>2.4482463431737303E-4</v>
      </c>
      <c r="FI415" s="63">
        <v>2.4058881803685E-4</v>
      </c>
      <c r="FJ415" s="63">
        <v>2.3663243820273801E-4</v>
      </c>
      <c r="FK415" s="63">
        <v>2.3289169396967E-4</v>
      </c>
      <c r="FL415" s="63">
        <v>2.29046057873428E-4</v>
      </c>
      <c r="FM415" s="63">
        <v>2.2538897701222601E-4</v>
      </c>
      <c r="FN415" s="63">
        <v>2.21965982059628E-4</v>
      </c>
      <c r="FO415" s="63">
        <v>2.1836102439898401E-4</v>
      </c>
      <c r="FP415" s="63">
        <v>2.14785421681455E-4</v>
      </c>
      <c r="FQ415" s="63">
        <v>2.1149191937611499E-4</v>
      </c>
      <c r="FR415" s="63">
        <v>2.08124061092953E-4</v>
      </c>
      <c r="FS415" s="63">
        <v>2.0468262407263E-4</v>
      </c>
      <c r="FT415" s="63">
        <v>2.01332976021235E-4</v>
      </c>
      <c r="FU415" s="63">
        <v>1.97917547372412E-4</v>
      </c>
      <c r="FV415" s="63">
        <v>1.94506069491412E-4</v>
      </c>
      <c r="FW415" s="63">
        <v>1.9094143711681901E-4</v>
      </c>
      <c r="FX415" s="63">
        <v>1.8748103494760701E-4</v>
      </c>
      <c r="FY415" s="63">
        <v>1.8400262491890699E-4</v>
      </c>
      <c r="FZ415" s="63">
        <v>1.8042621135040701E-4</v>
      </c>
      <c r="GA415" s="63">
        <v>1.7688528904424099E-4</v>
      </c>
      <c r="GB415" s="63">
        <v>1.7346200143347401E-4</v>
      </c>
      <c r="GC415" s="63">
        <v>1.70117996941635E-4</v>
      </c>
      <c r="GD415" s="63">
        <v>1.66646611083416E-4</v>
      </c>
      <c r="GE415" s="63">
        <v>1.6330755541452499E-4</v>
      </c>
      <c r="GF415" s="63">
        <v>1.5993109219555901E-4</v>
      </c>
      <c r="GG415" s="63">
        <v>1.5665926050234899E-4</v>
      </c>
      <c r="GH415" s="63">
        <v>1.53425727762725E-4</v>
      </c>
      <c r="GI415" s="63">
        <v>1.5051891091208999E-4</v>
      </c>
      <c r="GJ415" s="63">
        <v>1.4763492405152101E-4</v>
      </c>
      <c r="GK415" s="63">
        <v>1.44807481187361E-4</v>
      </c>
      <c r="GL415" s="63">
        <v>1.4215911262634799E-4</v>
      </c>
      <c r="GM415" s="63">
        <v>1.3945414373123799E-4</v>
      </c>
      <c r="GN415" s="63">
        <v>1.3691927092109699E-4</v>
      </c>
      <c r="GO415" s="63">
        <v>1.3447314738697201E-4</v>
      </c>
      <c r="GP415" s="63">
        <v>1.3194748788788199E-4</v>
      </c>
      <c r="GQ415" s="63">
        <v>1.2954153567900999E-4</v>
      </c>
      <c r="GR415" s="63">
        <v>1.2715650754482899E-4</v>
      </c>
      <c r="GS415" s="63">
        <v>1.24677275848837E-4</v>
      </c>
      <c r="GT415" s="63">
        <v>1.22379915588162E-4</v>
      </c>
      <c r="GU415" s="63">
        <v>1.2013413454667E-4</v>
      </c>
      <c r="GV415" s="63">
        <v>1.17885336172605E-4</v>
      </c>
      <c r="GW415" s="63">
        <v>1.15583473725364E-4</v>
      </c>
      <c r="GX415" s="63">
        <v>1.13453320591271E-4</v>
      </c>
    </row>
    <row r="416" spans="1:206" customFormat="1">
      <c r="A416" s="181" t="s">
        <v>224</v>
      </c>
      <c r="B416" t="s">
        <v>3547</v>
      </c>
      <c r="C416" t="s">
        <v>3533</v>
      </c>
      <c r="D416" s="187" t="s">
        <v>3562</v>
      </c>
      <c r="E416" t="s">
        <v>1140</v>
      </c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>
        <v>6.0142926644633802E-3</v>
      </c>
      <c r="BE416" s="63">
        <v>5.5722122703285798E-3</v>
      </c>
      <c r="BF416" s="63">
        <v>4.93792437801627E-3</v>
      </c>
      <c r="BG416" s="63">
        <v>4.71884918694005E-3</v>
      </c>
      <c r="BH416" s="63">
        <v>4.4337997216415898E-3</v>
      </c>
      <c r="BI416" s="63">
        <v>4.3397536009974098E-3</v>
      </c>
      <c r="BJ416" s="63">
        <v>4.2319692947199398E-3</v>
      </c>
      <c r="BK416" s="63">
        <v>4.1284603194294304E-3</v>
      </c>
      <c r="BL416" s="63">
        <v>4.0346039232472403E-3</v>
      </c>
      <c r="BM416" s="63">
        <v>4.6314529594392896E-3</v>
      </c>
      <c r="BN416" s="63">
        <v>5.1369972280874499E-3</v>
      </c>
      <c r="BO416" s="63">
        <v>4.4608697575620002E-3</v>
      </c>
      <c r="BP416" s="63">
        <v>3.7140953801275199E-3</v>
      </c>
      <c r="BQ416" s="63">
        <v>3.65992636276974E-3</v>
      </c>
      <c r="BR416" s="63">
        <v>3.5745113985349202E-3</v>
      </c>
      <c r="BS416" s="63">
        <v>3.77601256064539E-3</v>
      </c>
      <c r="BT416" s="63">
        <v>3.4947282928719701E-3</v>
      </c>
      <c r="BU416" s="63">
        <v>3.30017637085964E-3</v>
      </c>
      <c r="BV416" s="63">
        <v>3.1549411078936702E-3</v>
      </c>
      <c r="BW416" s="63">
        <v>3.0125146748473598E-3</v>
      </c>
      <c r="BX416" s="63">
        <v>2.9932452661420501E-3</v>
      </c>
      <c r="BY416" s="63">
        <v>3.53017566844974E-3</v>
      </c>
      <c r="BZ416" s="63">
        <v>2.8094022157630501E-3</v>
      </c>
      <c r="CA416" s="63">
        <v>2.72981980057415E-3</v>
      </c>
      <c r="CB416" s="63">
        <v>2.6919717594002602E-3</v>
      </c>
      <c r="CC416" s="63">
        <v>2.7954681779735402E-3</v>
      </c>
      <c r="CD416" s="63">
        <v>2.7538129923066002E-3</v>
      </c>
      <c r="CE416" s="63">
        <v>2.4691618729311901E-3</v>
      </c>
      <c r="CF416" s="63">
        <v>2.3819543769792702E-3</v>
      </c>
      <c r="CG416" s="63">
        <v>2.2758917232555899E-3</v>
      </c>
      <c r="CH416" s="63">
        <v>2.1945073770053502E-3</v>
      </c>
      <c r="CI416" s="63">
        <v>2.1468198272266499E-3</v>
      </c>
      <c r="CJ416" s="63">
        <v>2.0953654945716602E-3</v>
      </c>
      <c r="CK416" s="63">
        <v>2.0200180585266702E-3</v>
      </c>
      <c r="CL416" s="63">
        <v>1.9542488490512E-3</v>
      </c>
      <c r="CM416" s="63">
        <v>1.8968570833810901E-3</v>
      </c>
      <c r="CN416" s="63">
        <v>1.8325944118079899E-3</v>
      </c>
      <c r="CO416" s="63">
        <v>1.77214524391847E-3</v>
      </c>
      <c r="CP416" s="63">
        <v>1.7397881141820099E-3</v>
      </c>
      <c r="CQ416" s="63">
        <v>1.6716935121716299E-3</v>
      </c>
      <c r="CR416" s="63">
        <v>1.6389132262377001E-3</v>
      </c>
      <c r="CS416" s="63">
        <v>1.6001474544816499E-3</v>
      </c>
      <c r="CT416" s="63">
        <v>1.5345553525930699E-3</v>
      </c>
      <c r="CU416" s="63">
        <v>1.50030959980788E-3</v>
      </c>
      <c r="CV416" s="63">
        <v>1.471768518284E-3</v>
      </c>
      <c r="CW416" s="63">
        <v>1.4479129970627301E-3</v>
      </c>
      <c r="CX416" s="63">
        <v>1.4182848267185299E-3</v>
      </c>
      <c r="CY416" s="63">
        <v>1.3860762625801199E-3</v>
      </c>
      <c r="CZ416" s="63">
        <v>1.35536130968309E-3</v>
      </c>
      <c r="DA416" s="63">
        <v>1.3249051846032801E-3</v>
      </c>
      <c r="DB416" s="63">
        <v>1.3042896492488399E-3</v>
      </c>
      <c r="DC416" s="63">
        <v>1.2858395920697201E-3</v>
      </c>
      <c r="DD416" s="63">
        <v>1.25675683347607E-3</v>
      </c>
      <c r="DE416" s="63">
        <v>1.24574666693033E-3</v>
      </c>
      <c r="DF416" s="63">
        <v>1.25017138920887E-3</v>
      </c>
      <c r="DG416" s="63">
        <v>1.21167717165599E-3</v>
      </c>
      <c r="DH416" s="63">
        <v>1.18806402861307E-3</v>
      </c>
      <c r="DI416" s="63">
        <v>1.17762131008552E-3</v>
      </c>
      <c r="DJ416" s="63">
        <v>1.18785184060436E-3</v>
      </c>
      <c r="DK416" s="63">
        <v>1.1380320227876101E-3</v>
      </c>
      <c r="DL416" s="63">
        <v>1.1072908502213099E-3</v>
      </c>
      <c r="DM416" s="63">
        <v>1.07806806939965E-3</v>
      </c>
      <c r="DN416" s="63">
        <v>1.0587520377082799E-3</v>
      </c>
      <c r="DO416" s="63">
        <v>1.03197126094382E-3</v>
      </c>
      <c r="DP416" s="63">
        <v>9.9770447744613306E-4</v>
      </c>
      <c r="DQ416" s="63">
        <v>9.7413585307236004E-4</v>
      </c>
      <c r="DR416" s="63">
        <v>9.5774822507427597E-4</v>
      </c>
      <c r="DS416" s="63">
        <v>9.4194914890650895E-4</v>
      </c>
      <c r="DT416" s="63">
        <v>9.13583395481214E-4</v>
      </c>
      <c r="DU416" s="63">
        <v>8.8426617677985202E-4</v>
      </c>
      <c r="DV416" s="63">
        <v>8.0731144461572001E-4</v>
      </c>
      <c r="DW416" s="63">
        <v>9.33297544985711E-4</v>
      </c>
      <c r="DX416" s="63">
        <v>8.9382842995905398E-4</v>
      </c>
      <c r="DY416" s="63">
        <v>8.21411316203334E-4</v>
      </c>
      <c r="DZ416" s="63">
        <v>8.0269156622375497E-4</v>
      </c>
      <c r="EA416" s="63">
        <v>7.87579988360632E-4</v>
      </c>
      <c r="EB416" s="63">
        <v>7.7214034880022399E-4</v>
      </c>
      <c r="EC416" s="63">
        <v>7.56651222815482E-4</v>
      </c>
      <c r="ED416" s="63">
        <v>7.4367445428771405E-4</v>
      </c>
      <c r="EE416" s="63">
        <v>7.3148914670536497E-4</v>
      </c>
      <c r="EF416" s="63">
        <v>7.1948678633966903E-4</v>
      </c>
      <c r="EG416" s="63">
        <v>7.0784021087777298E-4</v>
      </c>
      <c r="EH416" s="63">
        <v>6.9614305533916704E-4</v>
      </c>
      <c r="EI416" s="63">
        <v>6.86354014380588E-4</v>
      </c>
      <c r="EJ416" s="63">
        <v>6.7921879801357697E-4</v>
      </c>
      <c r="EK416" s="63">
        <v>6.7371351125796396E-4</v>
      </c>
      <c r="EL416" s="63">
        <v>6.7052146646254295E-4</v>
      </c>
      <c r="EM416" s="63">
        <v>6.6913704930300698E-4</v>
      </c>
      <c r="EN416" s="63">
        <v>6.6664424574890797E-4</v>
      </c>
      <c r="EO416" s="63">
        <v>6.6240963522457995E-4</v>
      </c>
      <c r="EP416" s="63">
        <v>6.5628484471693597E-4</v>
      </c>
      <c r="EQ416" s="63">
        <v>6.4788783920572096E-4</v>
      </c>
      <c r="ER416" s="63">
        <v>6.38930158643081E-4</v>
      </c>
      <c r="ES416" s="63">
        <v>6.3004692521934904E-4</v>
      </c>
      <c r="ET416" s="63">
        <v>6.2132149893511901E-4</v>
      </c>
      <c r="EU416" s="63">
        <v>6.1196755963350104E-4</v>
      </c>
      <c r="EV416" s="63">
        <v>6.0311905079570699E-4</v>
      </c>
      <c r="EW416" s="63">
        <v>5.9456220250473702E-4</v>
      </c>
      <c r="EX416" s="63">
        <v>5.8572964401102897E-4</v>
      </c>
      <c r="EY416" s="63">
        <v>5.7686841135163095E-4</v>
      </c>
      <c r="EZ416" s="63">
        <v>5.6800564782128404E-4</v>
      </c>
      <c r="FA416" s="63">
        <v>5.59022171838575E-4</v>
      </c>
      <c r="FB416" s="63">
        <v>5.4981927816704496E-4</v>
      </c>
      <c r="FC416" s="63">
        <v>5.4043775740545601E-4</v>
      </c>
      <c r="FD416" s="63">
        <v>5.3123112340381002E-4</v>
      </c>
      <c r="FE416" s="63">
        <v>5.2186359183703198E-4</v>
      </c>
      <c r="FF416" s="63">
        <v>5.1302836627381402E-4</v>
      </c>
      <c r="FG416" s="63">
        <v>5.0369859789576698E-4</v>
      </c>
      <c r="FH416" s="63">
        <v>4.94954437618364E-4</v>
      </c>
      <c r="FI416" s="63">
        <v>4.8673493658522198E-4</v>
      </c>
      <c r="FJ416" s="63">
        <v>4.7892810907419601E-4</v>
      </c>
      <c r="FK416" s="63">
        <v>4.71580733775761E-4</v>
      </c>
      <c r="FL416" s="63">
        <v>4.6409572324565502E-4</v>
      </c>
      <c r="FM416" s="63">
        <v>4.5693393746259401E-4</v>
      </c>
      <c r="FN416" s="63">
        <v>4.5028828399510198E-4</v>
      </c>
      <c r="FO416" s="63">
        <v>4.4359028695975701E-4</v>
      </c>
      <c r="FP416" s="63">
        <v>4.3720553059362999E-4</v>
      </c>
      <c r="FQ416" s="63">
        <v>4.3150377305245898E-4</v>
      </c>
      <c r="FR416" s="63">
        <v>4.2582523890636101E-4</v>
      </c>
      <c r="FS416" s="63">
        <v>4.2014568902040299E-4</v>
      </c>
      <c r="FT416" s="63">
        <v>4.1467472965009801E-4</v>
      </c>
      <c r="FU416" s="63">
        <v>4.0914266327361602E-4</v>
      </c>
      <c r="FV416" s="63">
        <v>4.0364406621314297E-4</v>
      </c>
      <c r="FW416" s="63">
        <v>3.97867576690358E-4</v>
      </c>
      <c r="FX416" s="63">
        <v>3.9226713608025402E-4</v>
      </c>
      <c r="FY416" s="63">
        <v>3.8650556099021998E-4</v>
      </c>
      <c r="FZ416" s="63">
        <v>3.8038445563156199E-4</v>
      </c>
      <c r="GA416" s="63">
        <v>3.7406265779254199E-4</v>
      </c>
      <c r="GB416" s="63">
        <v>3.6780065778733902E-4</v>
      </c>
      <c r="GC416" s="63">
        <v>3.61566249253608E-4</v>
      </c>
      <c r="GD416" s="63">
        <v>3.55029986349457E-4</v>
      </c>
      <c r="GE416" s="63">
        <v>3.48645319359868E-4</v>
      </c>
      <c r="GF416" s="63">
        <v>3.4215761546261398E-4</v>
      </c>
      <c r="GG416" s="63">
        <v>3.3582262049852701E-4</v>
      </c>
      <c r="GH416" s="63">
        <v>3.29477375425549E-4</v>
      </c>
      <c r="GI416" s="63">
        <v>3.2354861114377898E-4</v>
      </c>
      <c r="GJ416" s="63">
        <v>3.1756345080216099E-4</v>
      </c>
      <c r="GK416" s="63">
        <v>3.1167406065638601E-4</v>
      </c>
      <c r="GL416" s="63">
        <v>3.0608209104016201E-4</v>
      </c>
      <c r="GM416" s="63">
        <v>3.00325284329504E-4</v>
      </c>
      <c r="GN416" s="63">
        <v>2.9487923613281898E-4</v>
      </c>
      <c r="GO416" s="63">
        <v>2.8965919513684098E-4</v>
      </c>
      <c r="GP416" s="63">
        <v>2.84281116171061E-4</v>
      </c>
      <c r="GQ416" s="63">
        <v>2.7913087035494701E-4</v>
      </c>
      <c r="GR416" s="63">
        <v>2.7411322766909401E-4</v>
      </c>
      <c r="GS416" s="63">
        <v>2.6901791759999699E-4</v>
      </c>
      <c r="GT416" s="63">
        <v>2.64280095632256E-4</v>
      </c>
      <c r="GU416" s="63">
        <v>2.5960730363512997E-4</v>
      </c>
      <c r="GV416" s="63">
        <v>2.5493870627390402E-4</v>
      </c>
      <c r="GW416" s="63">
        <v>2.5023310360086301E-4</v>
      </c>
      <c r="GX416" s="63">
        <v>2.4578627013694299E-4</v>
      </c>
    </row>
    <row r="417" spans="1:206" customFormat="1">
      <c r="A417" s="181" t="s">
        <v>224</v>
      </c>
      <c r="B417" t="s">
        <v>3547</v>
      </c>
      <c r="C417" t="s">
        <v>3533</v>
      </c>
      <c r="D417" s="187" t="s">
        <v>3562</v>
      </c>
      <c r="E417" t="s">
        <v>1141</v>
      </c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>
        <v>8.7960429333994207E-3</v>
      </c>
      <c r="BE417" s="63">
        <v>7.7941792680528404E-3</v>
      </c>
      <c r="BF417" s="63">
        <v>6.6497480392476004E-3</v>
      </c>
      <c r="BG417" s="63">
        <v>6.3326954370226604E-3</v>
      </c>
      <c r="BH417" s="63">
        <v>5.8896021220082801E-3</v>
      </c>
      <c r="BI417" s="63">
        <v>5.7468068056779403E-3</v>
      </c>
      <c r="BJ417" s="63">
        <v>5.61799696045943E-3</v>
      </c>
      <c r="BK417" s="63">
        <v>5.4815460077025802E-3</v>
      </c>
      <c r="BL417" s="63">
        <v>5.3935114331500698E-3</v>
      </c>
      <c r="BM417" s="63">
        <v>6.0773834907897001E-3</v>
      </c>
      <c r="BN417" s="63">
        <v>6.5666932145579003E-3</v>
      </c>
      <c r="BO417" s="63">
        <v>5.8023275156371401E-3</v>
      </c>
      <c r="BP417" s="63">
        <v>4.9740390457743804E-3</v>
      </c>
      <c r="BQ417" s="63">
        <v>4.9079101245023196E-3</v>
      </c>
      <c r="BR417" s="63">
        <v>4.7663198853391698E-3</v>
      </c>
      <c r="BS417" s="63">
        <v>5.21927731308525E-3</v>
      </c>
      <c r="BT417" s="63">
        <v>4.6155795421791001E-3</v>
      </c>
      <c r="BU417" s="63">
        <v>4.3333922752370104E-3</v>
      </c>
      <c r="BV417" s="63">
        <v>4.1313727335660503E-3</v>
      </c>
      <c r="BW417" s="63">
        <v>3.9330896176792201E-3</v>
      </c>
      <c r="BX417" s="63">
        <v>3.88173403443276E-3</v>
      </c>
      <c r="BY417" s="63">
        <v>5.1155015079529997E-3</v>
      </c>
      <c r="BZ417" s="63">
        <v>3.6724311972061098E-3</v>
      </c>
      <c r="CA417" s="63">
        <v>3.5705933838264502E-3</v>
      </c>
      <c r="CB417" s="63">
        <v>3.4931111536287401E-3</v>
      </c>
      <c r="CC417" s="63">
        <v>3.66611991657522E-3</v>
      </c>
      <c r="CD417" s="63">
        <v>3.3746815812382498E-3</v>
      </c>
      <c r="CE417" s="63">
        <v>3.07841223248431E-3</v>
      </c>
      <c r="CF417" s="63">
        <v>3.0244832295705801E-3</v>
      </c>
      <c r="CG417" s="63">
        <v>2.9172946751588901E-3</v>
      </c>
      <c r="CH417" s="63">
        <v>2.8546579491219E-3</v>
      </c>
      <c r="CI417" s="63">
        <v>2.8844581844107999E-3</v>
      </c>
      <c r="CJ417" s="63">
        <v>2.8607579987180698E-3</v>
      </c>
      <c r="CK417" s="63">
        <v>2.7453356358136702E-3</v>
      </c>
      <c r="CL417" s="63">
        <v>2.63359867392961E-3</v>
      </c>
      <c r="CM417" s="63">
        <v>2.5483458977804099E-3</v>
      </c>
      <c r="CN417" s="63">
        <v>2.4622494795951402E-3</v>
      </c>
      <c r="CO417" s="63">
        <v>2.3713004486369499E-3</v>
      </c>
      <c r="CP417" s="63">
        <v>2.3391452853797302E-3</v>
      </c>
      <c r="CQ417" s="63">
        <v>2.2180684023645602E-3</v>
      </c>
      <c r="CR417" s="63">
        <v>2.1683016789312099E-3</v>
      </c>
      <c r="CS417" s="63">
        <v>2.0871534010089799E-3</v>
      </c>
      <c r="CT417" s="63">
        <v>2.0092255265829299E-3</v>
      </c>
      <c r="CU417" s="63">
        <v>1.9578505115736499E-3</v>
      </c>
      <c r="CV417" s="63">
        <v>1.9234169815476E-3</v>
      </c>
      <c r="CW417" s="63">
        <v>1.90406643162248E-3</v>
      </c>
      <c r="CX417" s="63">
        <v>1.8777434263824199E-3</v>
      </c>
      <c r="CY417" s="63">
        <v>1.85247474689631E-3</v>
      </c>
      <c r="CZ417" s="63">
        <v>1.83264028775548E-3</v>
      </c>
      <c r="DA417" s="63">
        <v>1.80050992279088E-3</v>
      </c>
      <c r="DB417" s="63">
        <v>1.7825310298722099E-3</v>
      </c>
      <c r="DC417" s="63">
        <v>1.7553363280509301E-3</v>
      </c>
      <c r="DD417" s="63">
        <v>1.71026084629686E-3</v>
      </c>
      <c r="DE417" s="63">
        <v>1.6999375819727E-3</v>
      </c>
      <c r="DF417" s="63">
        <v>1.70672331417947E-3</v>
      </c>
      <c r="DG417" s="63">
        <v>1.6574539163282001E-3</v>
      </c>
      <c r="DH417" s="63">
        <v>1.63897035747531E-3</v>
      </c>
      <c r="DI417" s="63">
        <v>1.6193589593859899E-3</v>
      </c>
      <c r="DJ417" s="63">
        <v>1.60802764461183E-3</v>
      </c>
      <c r="DK417" s="63">
        <v>1.54990839975739E-3</v>
      </c>
      <c r="DL417" s="63">
        <v>1.5089975327451099E-3</v>
      </c>
      <c r="DM417" s="63">
        <v>1.47564891831909E-3</v>
      </c>
      <c r="DN417" s="63">
        <v>1.4664214826033001E-3</v>
      </c>
      <c r="DO417" s="63">
        <v>1.4319807711330899E-3</v>
      </c>
      <c r="DP417" s="63">
        <v>1.3793718776508399E-3</v>
      </c>
      <c r="DQ417" s="63">
        <v>1.34544323494324E-3</v>
      </c>
      <c r="DR417" s="63">
        <v>1.3288558467586E-3</v>
      </c>
      <c r="DS417" s="63">
        <v>1.3162671708562201E-3</v>
      </c>
      <c r="DT417" s="63">
        <v>1.28460987681342E-3</v>
      </c>
      <c r="DU417" s="63">
        <v>1.2549121423294E-3</v>
      </c>
      <c r="DV417" s="63">
        <v>1.1414630451830701E-3</v>
      </c>
      <c r="DW417" s="63">
        <v>1.3049944507510501E-3</v>
      </c>
      <c r="DX417" s="63">
        <v>1.28698197246961E-3</v>
      </c>
      <c r="DY417" s="63">
        <v>1.18620755310837E-3</v>
      </c>
      <c r="DZ417" s="63">
        <v>1.16683894947861E-3</v>
      </c>
      <c r="EA417" s="63">
        <v>1.15153727391622E-3</v>
      </c>
      <c r="EB417" s="63">
        <v>1.13419399417572E-3</v>
      </c>
      <c r="EC417" s="63">
        <v>1.1151541855103999E-3</v>
      </c>
      <c r="ED417" s="63">
        <v>1.0979119191469201E-3</v>
      </c>
      <c r="EE417" s="63">
        <v>1.08020519998741E-3</v>
      </c>
      <c r="EF417" s="63">
        <v>1.0622614321110001E-3</v>
      </c>
      <c r="EG417" s="63">
        <v>1.04554121513035E-3</v>
      </c>
      <c r="EH417" s="63">
        <v>1.0282991850471201E-3</v>
      </c>
      <c r="EI417" s="63">
        <v>1.0118555373270499E-3</v>
      </c>
      <c r="EJ417" s="63">
        <v>9.9753056244612196E-4</v>
      </c>
      <c r="EK417" s="63">
        <v>9.8344613212034897E-4</v>
      </c>
      <c r="EL417" s="63">
        <v>9.6925845589481102E-4</v>
      </c>
      <c r="EM417" s="63">
        <v>9.5523155584393204E-4</v>
      </c>
      <c r="EN417" s="63">
        <v>9.4367526978696202E-4</v>
      </c>
      <c r="EO417" s="63">
        <v>9.3527827258072795E-4</v>
      </c>
      <c r="EP417" s="63">
        <v>9.29683641605433E-4</v>
      </c>
      <c r="EQ417" s="63">
        <v>9.2719940261854698E-4</v>
      </c>
      <c r="ER417" s="63">
        <v>9.2760187224258904E-4</v>
      </c>
      <c r="ES417" s="63">
        <v>9.2641422693058399E-4</v>
      </c>
      <c r="ET417" s="63">
        <v>9.2222217409441195E-4</v>
      </c>
      <c r="EU417" s="63">
        <v>9.1399796377816703E-4</v>
      </c>
      <c r="EV417" s="63">
        <v>9.0333898154209397E-4</v>
      </c>
      <c r="EW417" s="63">
        <v>8.9209445219954296E-4</v>
      </c>
      <c r="EX417" s="63">
        <v>8.8058652764680205E-4</v>
      </c>
      <c r="EY417" s="63">
        <v>8.6911251724544896E-4</v>
      </c>
      <c r="EZ417" s="63">
        <v>8.5769619996011901E-4</v>
      </c>
      <c r="FA417" s="63">
        <v>8.4591391566821205E-4</v>
      </c>
      <c r="FB417" s="63">
        <v>8.3387624396533404E-4</v>
      </c>
      <c r="FC417" s="63">
        <v>8.2153692544416899E-4</v>
      </c>
      <c r="FD417" s="63">
        <v>8.0932853357330902E-4</v>
      </c>
      <c r="FE417" s="63">
        <v>7.9678970782350804E-4</v>
      </c>
      <c r="FF417" s="63">
        <v>7.8487501433869395E-4</v>
      </c>
      <c r="FG417" s="63">
        <v>7.7201964937228596E-4</v>
      </c>
      <c r="FH417" s="63">
        <v>7.5945238878691096E-4</v>
      </c>
      <c r="FI417" s="63">
        <v>7.4728383173083802E-4</v>
      </c>
      <c r="FJ417" s="63">
        <v>7.3541145857568204E-4</v>
      </c>
      <c r="FK417" s="63">
        <v>7.2360158034702699E-4</v>
      </c>
      <c r="FL417" s="63">
        <v>7.1131562047091403E-4</v>
      </c>
      <c r="FM417" s="63">
        <v>6.9962932213904299E-4</v>
      </c>
      <c r="FN417" s="63">
        <v>6.8858478721254895E-4</v>
      </c>
      <c r="FO417" s="63">
        <v>6.7729933800318503E-4</v>
      </c>
      <c r="FP417" s="63">
        <v>6.6660054736503496E-4</v>
      </c>
      <c r="FQ417" s="63">
        <v>6.5698594497480599E-4</v>
      </c>
      <c r="FR417" s="63">
        <v>6.47358531881518E-4</v>
      </c>
      <c r="FS417" s="63">
        <v>6.3791296864972198E-4</v>
      </c>
      <c r="FT417" s="63">
        <v>6.2919229174734003E-4</v>
      </c>
      <c r="FU417" s="63">
        <v>6.2081277411679496E-4</v>
      </c>
      <c r="FV417" s="63">
        <v>6.1278888361638402E-4</v>
      </c>
      <c r="FW417" s="63">
        <v>6.0472183840783102E-4</v>
      </c>
      <c r="FX417" s="63">
        <v>5.9714351000294901E-4</v>
      </c>
      <c r="FY417" s="63">
        <v>5.8949936238669601E-4</v>
      </c>
      <c r="FZ417" s="63">
        <v>5.8148014977958695E-4</v>
      </c>
      <c r="GA417" s="63">
        <v>5.7339512483199303E-4</v>
      </c>
      <c r="GB417" s="63">
        <v>5.6543179652147196E-4</v>
      </c>
      <c r="GC417" s="63">
        <v>5.5744683288626805E-4</v>
      </c>
      <c r="GD417" s="63">
        <v>5.4893390273812203E-4</v>
      </c>
      <c r="GE417" s="63">
        <v>5.4027979727811696E-4</v>
      </c>
      <c r="GF417" s="63">
        <v>5.3119184829355604E-4</v>
      </c>
      <c r="GG417" s="63">
        <v>5.2205440978367703E-4</v>
      </c>
      <c r="GH417" s="63">
        <v>5.1279915224559101E-4</v>
      </c>
      <c r="GI417" s="63">
        <v>5.0400237295057995E-4</v>
      </c>
      <c r="GJ417" s="63">
        <v>4.9504827204771801E-4</v>
      </c>
      <c r="GK417" s="63">
        <v>4.8617076910083197E-4</v>
      </c>
      <c r="GL417" s="63">
        <v>4.77665492212289E-4</v>
      </c>
      <c r="GM417" s="63">
        <v>4.6883242076492298E-4</v>
      </c>
      <c r="GN417" s="63">
        <v>4.6023061417163499E-4</v>
      </c>
      <c r="GO417" s="63">
        <v>4.5185084938405198E-4</v>
      </c>
      <c r="GP417" s="63">
        <v>4.4325308081557798E-4</v>
      </c>
      <c r="GQ417" s="63">
        <v>4.3493791109174701E-4</v>
      </c>
      <c r="GR417" s="63">
        <v>4.26680507623131E-4</v>
      </c>
      <c r="GS417" s="63">
        <v>4.1835303031090401E-4</v>
      </c>
      <c r="GT417" s="63">
        <v>4.1061415735909001E-4</v>
      </c>
      <c r="GU417" s="63">
        <v>4.0294155236061398E-4</v>
      </c>
      <c r="GV417" s="63">
        <v>3.95316018454848E-4</v>
      </c>
      <c r="GW417" s="63">
        <v>3.87785938754661E-4</v>
      </c>
      <c r="GX417" s="63">
        <v>3.8068270420131301E-4</v>
      </c>
    </row>
    <row r="418" spans="1:206" customFormat="1">
      <c r="A418" s="181" t="s">
        <v>224</v>
      </c>
      <c r="B418" t="s">
        <v>3547</v>
      </c>
      <c r="C418" t="s">
        <v>3533</v>
      </c>
      <c r="D418" s="187" t="s">
        <v>3562</v>
      </c>
      <c r="E418" t="s">
        <v>1142</v>
      </c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>
        <v>9.8576120292939301E-3</v>
      </c>
      <c r="BE418" s="63">
        <v>8.6695656953647803E-3</v>
      </c>
      <c r="BF418" s="63">
        <v>7.37787077672064E-3</v>
      </c>
      <c r="BG418" s="63">
        <v>6.9960382879463599E-3</v>
      </c>
      <c r="BH418" s="63">
        <v>6.5325325032694398E-3</v>
      </c>
      <c r="BI418" s="63">
        <v>6.3696630129316898E-3</v>
      </c>
      <c r="BJ418" s="63">
        <v>6.2248266750551499E-3</v>
      </c>
      <c r="BK418" s="63">
        <v>6.0802096219508698E-3</v>
      </c>
      <c r="BL418" s="63">
        <v>5.98410070226314E-3</v>
      </c>
      <c r="BM418" s="63">
        <v>6.7585352006671604E-3</v>
      </c>
      <c r="BN418" s="63">
        <v>7.3408174308349098E-3</v>
      </c>
      <c r="BO418" s="63">
        <v>6.4795634187229997E-3</v>
      </c>
      <c r="BP418" s="63">
        <v>5.5492758131820098E-3</v>
      </c>
      <c r="BQ418" s="63">
        <v>5.4857195776281103E-3</v>
      </c>
      <c r="BR418" s="63">
        <v>5.3406803144382198E-3</v>
      </c>
      <c r="BS418" s="63">
        <v>5.8114681643063404E-3</v>
      </c>
      <c r="BT418" s="63">
        <v>5.1837191822723099E-3</v>
      </c>
      <c r="BU418" s="63">
        <v>4.8610055865534602E-3</v>
      </c>
      <c r="BV418" s="63">
        <v>4.6241599554841797E-3</v>
      </c>
      <c r="BW418" s="63">
        <v>4.3756866416865799E-3</v>
      </c>
      <c r="BX418" s="63">
        <v>4.28365589753374E-3</v>
      </c>
      <c r="BY418" s="63">
        <v>5.7497989534310203E-3</v>
      </c>
      <c r="BZ418" s="63">
        <v>4.0003500070067101E-3</v>
      </c>
      <c r="CA418" s="63">
        <v>3.8696840998342398E-3</v>
      </c>
      <c r="CB418" s="63">
        <v>3.7811131213266302E-3</v>
      </c>
      <c r="CC418" s="63">
        <v>3.91546173249991E-3</v>
      </c>
      <c r="CD418" s="63">
        <v>3.6307751766343501E-3</v>
      </c>
      <c r="CE418" s="63">
        <v>3.3412994003728801E-3</v>
      </c>
      <c r="CF418" s="63">
        <v>3.27532474616039E-3</v>
      </c>
      <c r="CG418" s="63">
        <v>3.1554592187694398E-3</v>
      </c>
      <c r="CH418" s="63">
        <v>3.09091823539164E-3</v>
      </c>
      <c r="CI418" s="63">
        <v>3.0945751382834702E-3</v>
      </c>
      <c r="CJ418" s="63">
        <v>3.0475146717210402E-3</v>
      </c>
      <c r="CK418" s="63">
        <v>2.93828508083306E-3</v>
      </c>
      <c r="CL418" s="63">
        <v>2.83757526893118E-3</v>
      </c>
      <c r="CM418" s="63">
        <v>2.7719391000025702E-3</v>
      </c>
      <c r="CN418" s="63">
        <v>2.7071561832741498E-3</v>
      </c>
      <c r="CO418" s="63">
        <v>2.62583740047987E-3</v>
      </c>
      <c r="CP418" s="63">
        <v>2.5848943928539498E-3</v>
      </c>
      <c r="CQ418" s="63">
        <v>2.4559909750098601E-3</v>
      </c>
      <c r="CR418" s="63">
        <v>2.4055572604594799E-3</v>
      </c>
      <c r="CS418" s="63">
        <v>2.32605363025889E-3</v>
      </c>
      <c r="CT418" s="63">
        <v>2.2640556111057702E-3</v>
      </c>
      <c r="CU418" s="63">
        <v>2.2274245817728799E-3</v>
      </c>
      <c r="CV418" s="63">
        <v>2.2004610240544198E-3</v>
      </c>
      <c r="CW418" s="63">
        <v>2.1851010263629401E-3</v>
      </c>
      <c r="CX418" s="63">
        <v>2.1562705925375699E-3</v>
      </c>
      <c r="CY418" s="63">
        <v>2.1201212064154702E-3</v>
      </c>
      <c r="CZ418" s="63">
        <v>2.0896016352413998E-3</v>
      </c>
      <c r="DA418" s="63">
        <v>2.0540878202925899E-3</v>
      </c>
      <c r="DB418" s="63">
        <v>2.03426869236179E-3</v>
      </c>
      <c r="DC418" s="63">
        <v>2.01073376287189E-3</v>
      </c>
      <c r="DD418" s="63">
        <v>1.9703111017684198E-3</v>
      </c>
      <c r="DE418" s="63">
        <v>1.9585263496530599E-3</v>
      </c>
      <c r="DF418" s="63">
        <v>1.9585454292209499E-3</v>
      </c>
      <c r="DG418" s="63">
        <v>1.9017122479433001E-3</v>
      </c>
      <c r="DH418" s="63">
        <v>1.86997791454051E-3</v>
      </c>
      <c r="DI418" s="63">
        <v>1.83635793818482E-3</v>
      </c>
      <c r="DJ418" s="63">
        <v>1.8147599412387601E-3</v>
      </c>
      <c r="DK418" s="63">
        <v>1.7581339608461601E-3</v>
      </c>
      <c r="DL418" s="63">
        <v>1.7118275489120601E-3</v>
      </c>
      <c r="DM418" s="63">
        <v>1.6670434247067201E-3</v>
      </c>
      <c r="DN418" s="63">
        <v>1.6423404750781699E-3</v>
      </c>
      <c r="DO418" s="63">
        <v>1.59417466478258E-3</v>
      </c>
      <c r="DP418" s="63">
        <v>1.52676947350355E-3</v>
      </c>
      <c r="DQ418" s="63">
        <v>1.4816543167376101E-3</v>
      </c>
      <c r="DR418" s="63">
        <v>1.4630737053132001E-3</v>
      </c>
      <c r="DS418" s="63">
        <v>1.4611755526574E-3</v>
      </c>
      <c r="DT418" s="63">
        <v>1.43747759304655E-3</v>
      </c>
      <c r="DU418" s="63">
        <v>1.41740895265818E-3</v>
      </c>
      <c r="DV418" s="63">
        <v>1.3106719093641901E-3</v>
      </c>
      <c r="DW418" s="63">
        <v>1.5061640507505599E-3</v>
      </c>
      <c r="DX418" s="63">
        <v>1.4855361763579399E-3</v>
      </c>
      <c r="DY418" s="63">
        <v>1.3531037183835499E-3</v>
      </c>
      <c r="DZ418" s="63">
        <v>1.3325441062658301E-3</v>
      </c>
      <c r="EA418" s="63">
        <v>1.31490308066907E-3</v>
      </c>
      <c r="EB418" s="63">
        <v>1.29633388744358E-3</v>
      </c>
      <c r="EC418" s="63">
        <v>1.27833594637947E-3</v>
      </c>
      <c r="ED418" s="63">
        <v>1.2638203373407E-3</v>
      </c>
      <c r="EE418" s="63">
        <v>1.248571646153E-3</v>
      </c>
      <c r="EF418" s="63">
        <v>1.23231472188786E-3</v>
      </c>
      <c r="EG418" s="63">
        <v>1.2157766824848E-3</v>
      </c>
      <c r="EH418" s="63">
        <v>1.1971774594724499E-3</v>
      </c>
      <c r="EI418" s="63">
        <v>1.17754202155753E-3</v>
      </c>
      <c r="EJ418" s="63">
        <v>1.1586456299970799E-3</v>
      </c>
      <c r="EK418" s="63">
        <v>1.13983199509486E-3</v>
      </c>
      <c r="EL418" s="63">
        <v>1.12173366725266E-3</v>
      </c>
      <c r="EM418" s="63">
        <v>1.10343391210911E-3</v>
      </c>
      <c r="EN418" s="63">
        <v>1.0856256164655E-3</v>
      </c>
      <c r="EO418" s="63">
        <v>1.06889401959013E-3</v>
      </c>
      <c r="EP418" s="63">
        <v>1.05293256018544E-3</v>
      </c>
      <c r="EQ418" s="63">
        <v>1.0366785507814899E-3</v>
      </c>
      <c r="ER418" s="63">
        <v>1.0209606041606499E-3</v>
      </c>
      <c r="ES418" s="63">
        <v>1.0080487563694099E-3</v>
      </c>
      <c r="ET418" s="63">
        <v>9.981203979456941E-4</v>
      </c>
      <c r="EU418" s="63">
        <v>9.8956292306049505E-4</v>
      </c>
      <c r="EV418" s="63">
        <v>9.8523558428110494E-4</v>
      </c>
      <c r="EW418" s="63">
        <v>9.8406181292591999E-4</v>
      </c>
      <c r="EX418" s="63">
        <v>9.80900706353806E-4</v>
      </c>
      <c r="EY418" s="63">
        <v>9.7467084055314701E-4</v>
      </c>
      <c r="EZ418" s="63">
        <v>9.6576209609398596E-4</v>
      </c>
      <c r="FA418" s="63">
        <v>9.5338437958058099E-4</v>
      </c>
      <c r="FB418" s="63">
        <v>9.3980883048481003E-4</v>
      </c>
      <c r="FC418" s="63">
        <v>9.2626350757962902E-4</v>
      </c>
      <c r="FD418" s="63">
        <v>9.1300259651018196E-4</v>
      </c>
      <c r="FE418" s="63">
        <v>8.9957205399513005E-4</v>
      </c>
      <c r="FF418" s="63">
        <v>8.8669597112585698E-4</v>
      </c>
      <c r="FG418" s="63">
        <v>8.7292737807082705E-4</v>
      </c>
      <c r="FH418" s="63">
        <v>8.5958365783965105E-4</v>
      </c>
      <c r="FI418" s="63">
        <v>8.4643630344617801E-4</v>
      </c>
      <c r="FJ418" s="63">
        <v>8.3359110436790295E-4</v>
      </c>
      <c r="FK418" s="63">
        <v>8.2076089806373798E-4</v>
      </c>
      <c r="FL418" s="63">
        <v>8.0721138790606996E-4</v>
      </c>
      <c r="FM418" s="63">
        <v>7.9378922152265096E-4</v>
      </c>
      <c r="FN418" s="63">
        <v>7.8065219245003904E-4</v>
      </c>
      <c r="FO418" s="63">
        <v>7.6692302804654596E-4</v>
      </c>
      <c r="FP418" s="63">
        <v>7.5332116309350598E-4</v>
      </c>
      <c r="FQ418" s="63">
        <v>7.4063663003528005E-4</v>
      </c>
      <c r="FR418" s="63">
        <v>7.280832867686E-4</v>
      </c>
      <c r="FS418" s="63">
        <v>7.1567843401154001E-4</v>
      </c>
      <c r="FT418" s="63">
        <v>7.0394791092326901E-4</v>
      </c>
      <c r="FU418" s="63">
        <v>6.9254218027025704E-4</v>
      </c>
      <c r="FV418" s="63">
        <v>6.8155853127548299E-4</v>
      </c>
      <c r="FW418" s="63">
        <v>6.7062580272232405E-4</v>
      </c>
      <c r="FX418" s="63">
        <v>6.6047218411119195E-4</v>
      </c>
      <c r="FY418" s="63">
        <v>6.5068578464399997E-4</v>
      </c>
      <c r="FZ418" s="63">
        <v>6.4092779298612296E-4</v>
      </c>
      <c r="GA418" s="63">
        <v>6.3158775305079205E-4</v>
      </c>
      <c r="GB418" s="63">
        <v>6.22741417449343E-4</v>
      </c>
      <c r="GC418" s="63">
        <v>6.1416797037492602E-4</v>
      </c>
      <c r="GD418" s="63">
        <v>6.0523957269040197E-4</v>
      </c>
      <c r="GE418" s="63">
        <v>5.9635955102208297E-4</v>
      </c>
      <c r="GF418" s="63">
        <v>5.8736993454016901E-4</v>
      </c>
      <c r="GG418" s="63">
        <v>5.783296417941E-4</v>
      </c>
      <c r="GH418" s="63">
        <v>5.6929418900769396E-4</v>
      </c>
      <c r="GI418" s="63">
        <v>5.6056808216299397E-4</v>
      </c>
      <c r="GJ418" s="63">
        <v>5.5137664085936396E-4</v>
      </c>
      <c r="GK418" s="63">
        <v>5.4204712768718898E-4</v>
      </c>
      <c r="GL418" s="63">
        <v>5.3284576014772905E-4</v>
      </c>
      <c r="GM418" s="63">
        <v>5.2318971987026699E-4</v>
      </c>
      <c r="GN418" s="63">
        <v>5.1373016519691496E-4</v>
      </c>
      <c r="GO418" s="63">
        <v>5.0445575288012002E-4</v>
      </c>
      <c r="GP418" s="63">
        <v>4.9485224505088805E-4</v>
      </c>
      <c r="GQ418" s="63">
        <v>4.8553381562409399E-4</v>
      </c>
      <c r="GR418" s="63">
        <v>4.76154292396123E-4</v>
      </c>
      <c r="GS418" s="63">
        <v>4.6646139353672799E-4</v>
      </c>
      <c r="GT418" s="63">
        <v>4.57369134330053E-4</v>
      </c>
      <c r="GU418" s="63">
        <v>4.48395324795898E-4</v>
      </c>
      <c r="GV418" s="63">
        <v>4.3942446465912698E-4</v>
      </c>
      <c r="GW418" s="63">
        <v>4.3038173025768697E-4</v>
      </c>
      <c r="GX418" s="63">
        <v>4.2184910962072002E-4</v>
      </c>
    </row>
    <row r="419" spans="1:206" customFormat="1">
      <c r="A419" s="181" t="s">
        <v>224</v>
      </c>
      <c r="B419" t="s">
        <v>3547</v>
      </c>
      <c r="C419" t="s">
        <v>3533</v>
      </c>
      <c r="D419" s="187" t="s">
        <v>3562</v>
      </c>
      <c r="E419" t="s">
        <v>1143</v>
      </c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>
        <v>1.03802375719607E-2</v>
      </c>
      <c r="BE419" s="63">
        <v>9.3851083968128999E-3</v>
      </c>
      <c r="BF419" s="63">
        <v>8.2268003591573508E-3</v>
      </c>
      <c r="BG419" s="63">
        <v>7.8391295394364194E-3</v>
      </c>
      <c r="BH419" s="63">
        <v>7.33442725879822E-3</v>
      </c>
      <c r="BI419" s="63">
        <v>7.1431495840335001E-3</v>
      </c>
      <c r="BJ419" s="63">
        <v>6.9564624763231398E-3</v>
      </c>
      <c r="BK419" s="63">
        <v>6.7840604933524298E-3</v>
      </c>
      <c r="BL419" s="63">
        <v>6.6486454927769797E-3</v>
      </c>
      <c r="BM419" s="63">
        <v>7.5431375473655696E-3</v>
      </c>
      <c r="BN419" s="63">
        <v>8.2441840523214405E-3</v>
      </c>
      <c r="BO419" s="63">
        <v>7.24507107954792E-3</v>
      </c>
      <c r="BP419" s="63">
        <v>6.1654495546160596E-3</v>
      </c>
      <c r="BQ419" s="63">
        <v>6.0858092737697397E-3</v>
      </c>
      <c r="BR419" s="63">
        <v>5.92502716944035E-3</v>
      </c>
      <c r="BS419" s="63">
        <v>6.3237295759444104E-3</v>
      </c>
      <c r="BT419" s="63">
        <v>5.7711884385086999E-3</v>
      </c>
      <c r="BU419" s="63">
        <v>5.45058323146916E-3</v>
      </c>
      <c r="BV419" s="63">
        <v>5.20098469264381E-3</v>
      </c>
      <c r="BW419" s="63">
        <v>4.9633325712374003E-3</v>
      </c>
      <c r="BX419" s="63">
        <v>4.8514649427734303E-3</v>
      </c>
      <c r="BY419" s="63">
        <v>5.99769691822887E-3</v>
      </c>
      <c r="BZ419" s="63">
        <v>4.4989413107592796E-3</v>
      </c>
      <c r="CA419" s="63">
        <v>4.3375080556115999E-3</v>
      </c>
      <c r="CB419" s="63">
        <v>4.2056758387059396E-3</v>
      </c>
      <c r="CC419" s="63">
        <v>4.2898705569770603E-3</v>
      </c>
      <c r="CD419" s="63">
        <v>4.0379343261875596E-3</v>
      </c>
      <c r="CE419" s="63">
        <v>3.7329808309087302E-3</v>
      </c>
      <c r="CF419" s="63">
        <v>3.6396349129510599E-3</v>
      </c>
      <c r="CG419" s="63">
        <v>3.5267945764555601E-3</v>
      </c>
      <c r="CH419" s="63">
        <v>3.4470335182280802E-3</v>
      </c>
      <c r="CI419" s="63">
        <v>3.42456710523358E-3</v>
      </c>
      <c r="CJ419" s="63">
        <v>3.37004020616345E-3</v>
      </c>
      <c r="CK419" s="63">
        <v>3.2695805035392799E-3</v>
      </c>
      <c r="CL419" s="63">
        <v>3.1573729847385601E-3</v>
      </c>
      <c r="CM419" s="63">
        <v>3.0803928605990698E-3</v>
      </c>
      <c r="CN419" s="63">
        <v>3.00666841544367E-3</v>
      </c>
      <c r="CO419" s="63">
        <v>2.9280873062926698E-3</v>
      </c>
      <c r="CP419" s="63">
        <v>2.8910151939259398E-3</v>
      </c>
      <c r="CQ419" s="63">
        <v>2.79200988957647E-3</v>
      </c>
      <c r="CR419" s="63">
        <v>2.7658875898082299E-3</v>
      </c>
      <c r="CS419" s="63">
        <v>2.7167274348902002E-3</v>
      </c>
      <c r="CT419" s="63">
        <v>2.6687589496339099E-3</v>
      </c>
      <c r="CU419" s="63">
        <v>2.6271937445537601E-3</v>
      </c>
      <c r="CV419" s="63">
        <v>2.5831544175329499E-3</v>
      </c>
      <c r="CW419" s="63">
        <v>2.55307187430842E-3</v>
      </c>
      <c r="CX419" s="63">
        <v>2.51689558939951E-3</v>
      </c>
      <c r="CY419" s="63">
        <v>2.4769828863894501E-3</v>
      </c>
      <c r="CZ419" s="63">
        <v>2.44839188728264E-3</v>
      </c>
      <c r="DA419" s="63">
        <v>2.4124194977194801E-3</v>
      </c>
      <c r="DB419" s="63">
        <v>2.3899696194986698E-3</v>
      </c>
      <c r="DC419" s="63">
        <v>2.3575729454235399E-3</v>
      </c>
      <c r="DD419" s="63">
        <v>2.3130803621744999E-3</v>
      </c>
      <c r="DE419" s="63">
        <v>2.2979288818037102E-3</v>
      </c>
      <c r="DF419" s="63">
        <v>2.3055571364300098E-3</v>
      </c>
      <c r="DG419" s="63">
        <v>2.2647020828794702E-3</v>
      </c>
      <c r="DH419" s="63">
        <v>2.24542832858851E-3</v>
      </c>
      <c r="DI419" s="63">
        <v>2.22809964728782E-3</v>
      </c>
      <c r="DJ419" s="63">
        <v>2.2150914365768101E-3</v>
      </c>
      <c r="DK419" s="63">
        <v>2.1477215250440599E-3</v>
      </c>
      <c r="DL419" s="63">
        <v>2.0817708450677399E-3</v>
      </c>
      <c r="DM419" s="63">
        <v>2.0218235674521199E-3</v>
      </c>
      <c r="DN419" s="63">
        <v>1.9732254481933699E-3</v>
      </c>
      <c r="DO419" s="63">
        <v>1.9150217474526499E-3</v>
      </c>
      <c r="DP419" s="63">
        <v>1.8428493436425299E-3</v>
      </c>
      <c r="DQ419" s="63">
        <v>1.79001438598745E-3</v>
      </c>
      <c r="DR419" s="63">
        <v>1.7603498190340999E-3</v>
      </c>
      <c r="DS419" s="63">
        <v>1.74141836376162E-3</v>
      </c>
      <c r="DT419" s="63">
        <v>1.6992368452631401E-3</v>
      </c>
      <c r="DU419" s="63">
        <v>1.6743210867015601E-3</v>
      </c>
      <c r="DV419" s="63">
        <v>1.58975341029225E-3</v>
      </c>
      <c r="DW419" s="63">
        <v>1.81740842824252E-3</v>
      </c>
      <c r="DX419" s="63">
        <v>1.77841558112572E-3</v>
      </c>
      <c r="DY419" s="63">
        <v>1.5867750276163501E-3</v>
      </c>
      <c r="DZ419" s="63">
        <v>1.57155724423096E-3</v>
      </c>
      <c r="EA419" s="63">
        <v>1.56205351566052E-3</v>
      </c>
      <c r="EB419" s="63">
        <v>1.5494135066749599E-3</v>
      </c>
      <c r="EC419" s="63">
        <v>1.5313395475435E-3</v>
      </c>
      <c r="ED419" s="63">
        <v>1.51630426978169E-3</v>
      </c>
      <c r="EE419" s="63">
        <v>1.5011467287789999E-3</v>
      </c>
      <c r="EF419" s="63">
        <v>1.48404126715368E-3</v>
      </c>
      <c r="EG419" s="63">
        <v>1.4673948367838799E-3</v>
      </c>
      <c r="EH419" s="63">
        <v>1.45103143934354E-3</v>
      </c>
      <c r="EI419" s="63">
        <v>1.4341311824761999E-3</v>
      </c>
      <c r="EJ419" s="63">
        <v>1.4173372873058001E-3</v>
      </c>
      <c r="EK419" s="63">
        <v>1.39958388566327E-3</v>
      </c>
      <c r="EL419" s="63">
        <v>1.3803867091770801E-3</v>
      </c>
      <c r="EM419" s="63">
        <v>1.3588277493617601E-3</v>
      </c>
      <c r="EN419" s="63">
        <v>1.33577679020023E-3</v>
      </c>
      <c r="EO419" s="63">
        <v>1.31249016508501E-3</v>
      </c>
      <c r="EP419" s="63">
        <v>1.29026542309625E-3</v>
      </c>
      <c r="EQ419" s="63">
        <v>1.2686162526479501E-3</v>
      </c>
      <c r="ER419" s="63">
        <v>1.2470584773314199E-3</v>
      </c>
      <c r="ES419" s="63">
        <v>1.2264104486787301E-3</v>
      </c>
      <c r="ET419" s="63">
        <v>1.2065906928403799E-3</v>
      </c>
      <c r="EU419" s="63">
        <v>1.18572536542596E-3</v>
      </c>
      <c r="EV419" s="63">
        <v>1.1662903740655001E-3</v>
      </c>
      <c r="EW419" s="63">
        <v>1.1477863822246699E-3</v>
      </c>
      <c r="EX419" s="63">
        <v>1.13222993112194E-3</v>
      </c>
      <c r="EY419" s="63">
        <v>1.1204590999461901E-3</v>
      </c>
      <c r="EZ419" s="63">
        <v>1.11214993113862E-3</v>
      </c>
      <c r="FA419" s="63">
        <v>1.10740191526522E-3</v>
      </c>
      <c r="FB419" s="63">
        <v>1.10553013707421E-3</v>
      </c>
      <c r="FC419" s="63">
        <v>1.10164578207581E-3</v>
      </c>
      <c r="FD419" s="63">
        <v>1.0941651339703099E-3</v>
      </c>
      <c r="FE419" s="63">
        <v>1.08318492371361E-3</v>
      </c>
      <c r="FF419" s="63">
        <v>1.0690422685358E-3</v>
      </c>
      <c r="FG419" s="63">
        <v>1.0528721908805E-3</v>
      </c>
      <c r="FH419" s="63">
        <v>1.0374398427472999E-3</v>
      </c>
      <c r="FI419" s="63">
        <v>1.0221794019853699E-3</v>
      </c>
      <c r="FJ419" s="63">
        <v>1.0074408113083699E-3</v>
      </c>
      <c r="FK419" s="63">
        <v>9.92766599895889E-4</v>
      </c>
      <c r="FL419" s="63">
        <v>9.7724556789758796E-4</v>
      </c>
      <c r="FM419" s="63">
        <v>9.6197879375332202E-4</v>
      </c>
      <c r="FN419" s="63">
        <v>9.4697706071378296E-4</v>
      </c>
      <c r="FO419" s="63">
        <v>9.3117352345824895E-4</v>
      </c>
      <c r="FP419" s="63">
        <v>9.15438548303559E-4</v>
      </c>
      <c r="FQ419" s="63">
        <v>9.0056483783953502E-4</v>
      </c>
      <c r="FR419" s="63">
        <v>8.8527903672606305E-4</v>
      </c>
      <c r="FS419" s="63">
        <v>8.69803247546095E-4</v>
      </c>
      <c r="FT419" s="63">
        <v>8.5482200823859805E-4</v>
      </c>
      <c r="FU419" s="63">
        <v>8.3954653853171698E-4</v>
      </c>
      <c r="FV419" s="63">
        <v>8.2443706863161701E-4</v>
      </c>
      <c r="FW419" s="63">
        <v>8.0956743294282197E-4</v>
      </c>
      <c r="FX419" s="63">
        <v>7.9556349451817695E-4</v>
      </c>
      <c r="FY419" s="63">
        <v>7.8179767469595198E-4</v>
      </c>
      <c r="FZ419" s="63">
        <v>7.6812051978507898E-4</v>
      </c>
      <c r="GA419" s="63">
        <v>7.5509137385889897E-4</v>
      </c>
      <c r="GB419" s="63">
        <v>7.4272986882190301E-4</v>
      </c>
      <c r="GC419" s="63">
        <v>7.3096283442712498E-4</v>
      </c>
      <c r="GD419" s="63">
        <v>7.1923503458079898E-4</v>
      </c>
      <c r="GE419" s="63">
        <v>7.0807455383617999E-4</v>
      </c>
      <c r="GF419" s="63">
        <v>6.9729325701586799E-4</v>
      </c>
      <c r="GG419" s="63">
        <v>6.86724170791933E-4</v>
      </c>
      <c r="GH419" s="63">
        <v>6.7660986027590498E-4</v>
      </c>
      <c r="GI419" s="63">
        <v>6.6696356286258197E-4</v>
      </c>
      <c r="GJ419" s="63">
        <v>6.5697377848739297E-4</v>
      </c>
      <c r="GK419" s="63">
        <v>6.4720245145255301E-4</v>
      </c>
      <c r="GL419" s="63">
        <v>6.3761917353484401E-4</v>
      </c>
      <c r="GM419" s="63">
        <v>6.2743599641591795E-4</v>
      </c>
      <c r="GN419" s="63">
        <v>6.1741848951394999E-4</v>
      </c>
      <c r="GO419" s="63">
        <v>6.0731409057171795E-4</v>
      </c>
      <c r="GP419" s="63">
        <v>5.9645414706274399E-4</v>
      </c>
      <c r="GQ419" s="63">
        <v>5.8567680105590697E-4</v>
      </c>
      <c r="GR419" s="63">
        <v>5.7472435582771103E-4</v>
      </c>
      <c r="GS419" s="63">
        <v>5.6327052404958795E-4</v>
      </c>
      <c r="GT419" s="63">
        <v>5.52533422140459E-4</v>
      </c>
      <c r="GU419" s="63">
        <v>5.4191055028095605E-4</v>
      </c>
      <c r="GV419" s="63">
        <v>5.31260766414947E-4</v>
      </c>
      <c r="GW419" s="63">
        <v>5.2032272817797303E-4</v>
      </c>
      <c r="GX419" s="63">
        <v>5.0985202879782099E-4</v>
      </c>
    </row>
    <row r="420" spans="1:206" customFormat="1">
      <c r="A420" s="181" t="s">
        <v>224</v>
      </c>
      <c r="B420" t="s">
        <v>3547</v>
      </c>
      <c r="C420" t="s">
        <v>3533</v>
      </c>
      <c r="D420" s="187" t="s">
        <v>3562</v>
      </c>
      <c r="E420" t="s">
        <v>1144</v>
      </c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>
        <v>1.1668724571637199E-2</v>
      </c>
      <c r="BE420" s="63">
        <v>1.07365889751654E-2</v>
      </c>
      <c r="BF420" s="63">
        <v>9.6668667821664406E-3</v>
      </c>
      <c r="BG420" s="63">
        <v>9.2920289496951497E-3</v>
      </c>
      <c r="BH420" s="63">
        <v>8.8127034435637203E-3</v>
      </c>
      <c r="BI420" s="63">
        <v>8.6363921023873396E-3</v>
      </c>
      <c r="BJ420" s="63">
        <v>8.4516250158745906E-3</v>
      </c>
      <c r="BK420" s="63">
        <v>8.2601467551779197E-3</v>
      </c>
      <c r="BL420" s="63">
        <v>8.0933750015089907E-3</v>
      </c>
      <c r="BM420" s="63">
        <v>9.2056142199847396E-3</v>
      </c>
      <c r="BN420" s="63">
        <v>1.01118528555943E-2</v>
      </c>
      <c r="BO420" s="63">
        <v>8.8001855771522204E-3</v>
      </c>
      <c r="BP420" s="63">
        <v>7.42000613003345E-3</v>
      </c>
      <c r="BQ420" s="63">
        <v>7.29718138383381E-3</v>
      </c>
      <c r="BR420" s="63">
        <v>7.1052003155112897E-3</v>
      </c>
      <c r="BS420" s="63">
        <v>7.4802645084094304E-3</v>
      </c>
      <c r="BT420" s="63">
        <v>6.9394137276942297E-3</v>
      </c>
      <c r="BU420" s="63">
        <v>6.5904914675108698E-3</v>
      </c>
      <c r="BV420" s="63">
        <v>6.3009335759741701E-3</v>
      </c>
      <c r="BW420" s="63">
        <v>6.0408191189486298E-3</v>
      </c>
      <c r="BX420" s="63">
        <v>5.8940679434918899E-3</v>
      </c>
      <c r="BY420" s="63">
        <v>6.8920931099797503E-3</v>
      </c>
      <c r="BZ420" s="63">
        <v>5.4881130105062402E-3</v>
      </c>
      <c r="CA420" s="63">
        <v>5.2965837139861902E-3</v>
      </c>
      <c r="CB420" s="63">
        <v>5.1621854940641998E-3</v>
      </c>
      <c r="CC420" s="63">
        <v>5.2071246426712604E-3</v>
      </c>
      <c r="CD420" s="63">
        <v>4.9757930587407996E-3</v>
      </c>
      <c r="CE420" s="63">
        <v>4.6493490058510797E-3</v>
      </c>
      <c r="CF420" s="63">
        <v>4.5272684500515196E-3</v>
      </c>
      <c r="CG420" s="63">
        <v>4.3773292477326904E-3</v>
      </c>
      <c r="CH420" s="63">
        <v>4.2788937529236702E-3</v>
      </c>
      <c r="CI420" s="63">
        <v>4.2162272875098002E-3</v>
      </c>
      <c r="CJ420" s="63">
        <v>4.1253018355249397E-3</v>
      </c>
      <c r="CK420" s="63">
        <v>3.9947236154901002E-3</v>
      </c>
      <c r="CL420" s="63">
        <v>3.8825070268788801E-3</v>
      </c>
      <c r="CM420" s="63">
        <v>3.7716250799289699E-3</v>
      </c>
      <c r="CN420" s="63">
        <v>3.6712348854838301E-3</v>
      </c>
      <c r="CO420" s="63">
        <v>3.58151856311775E-3</v>
      </c>
      <c r="CP420" s="63">
        <v>3.5357368479152201E-3</v>
      </c>
      <c r="CQ420" s="63">
        <v>3.4107943974531199E-3</v>
      </c>
      <c r="CR420" s="63">
        <v>3.3629753974156302E-3</v>
      </c>
      <c r="CS420" s="63">
        <v>3.2866354473961201E-3</v>
      </c>
      <c r="CT420" s="63">
        <v>3.2086542653872001E-3</v>
      </c>
      <c r="CU420" s="63">
        <v>3.1709973343452698E-3</v>
      </c>
      <c r="CV420" s="63">
        <v>3.1526710693481198E-3</v>
      </c>
      <c r="CW420" s="63">
        <v>3.1701502989038002E-3</v>
      </c>
      <c r="CX420" s="63">
        <v>3.1862054289283899E-3</v>
      </c>
      <c r="CY420" s="63">
        <v>3.1759388545822801E-3</v>
      </c>
      <c r="CZ420" s="63">
        <v>3.1416341641362202E-3</v>
      </c>
      <c r="DA420" s="63">
        <v>3.0894170286053799E-3</v>
      </c>
      <c r="DB420" s="63">
        <v>3.0445211230811699E-3</v>
      </c>
      <c r="DC420" s="63">
        <v>2.9875770855651101E-3</v>
      </c>
      <c r="DD420" s="63">
        <v>2.9210751963517499E-3</v>
      </c>
      <c r="DE420" s="63">
        <v>2.8869314493878899E-3</v>
      </c>
      <c r="DF420" s="63">
        <v>2.8709323711167802E-3</v>
      </c>
      <c r="DG420" s="63">
        <v>2.7976352917908698E-3</v>
      </c>
      <c r="DH420" s="63">
        <v>2.7457143796484401E-3</v>
      </c>
      <c r="DI420" s="63">
        <v>2.7148238082138898E-3</v>
      </c>
      <c r="DJ420" s="63">
        <v>2.7151836740696199E-3</v>
      </c>
      <c r="DK420" s="63">
        <v>2.6676492891315601E-3</v>
      </c>
      <c r="DL420" s="63">
        <v>2.62806935161308E-3</v>
      </c>
      <c r="DM420" s="63">
        <v>2.59910209747129E-3</v>
      </c>
      <c r="DN420" s="63">
        <v>2.57167429911708E-3</v>
      </c>
      <c r="DO420" s="63">
        <v>2.5183635338788301E-3</v>
      </c>
      <c r="DP420" s="63">
        <v>2.4347460559963501E-3</v>
      </c>
      <c r="DQ420" s="63">
        <v>2.3611734196702198E-3</v>
      </c>
      <c r="DR420" s="63">
        <v>2.3121038934552202E-3</v>
      </c>
      <c r="DS420" s="63">
        <v>2.27532098897667E-3</v>
      </c>
      <c r="DT420" s="63">
        <v>2.2222506047859499E-3</v>
      </c>
      <c r="DU420" s="63">
        <v>2.20197113863561E-3</v>
      </c>
      <c r="DV420" s="63">
        <v>2.1849360542934102E-3</v>
      </c>
      <c r="DW420" s="63">
        <v>2.4916867644082402E-3</v>
      </c>
      <c r="DX420" s="63">
        <v>2.4003492525712599E-3</v>
      </c>
      <c r="DY420" s="63">
        <v>2.0538153932344199E-3</v>
      </c>
      <c r="DZ420" s="63">
        <v>2.0118203010477701E-3</v>
      </c>
      <c r="EA420" s="63">
        <v>1.9743850186844099E-3</v>
      </c>
      <c r="EB420" s="63">
        <v>1.94560028292624E-3</v>
      </c>
      <c r="EC420" s="63">
        <v>1.9282776693062399E-3</v>
      </c>
      <c r="ED420" s="63">
        <v>1.9184219611865999E-3</v>
      </c>
      <c r="EE420" s="63">
        <v>1.9102561351189099E-3</v>
      </c>
      <c r="EF420" s="63">
        <v>1.9052919491186701E-3</v>
      </c>
      <c r="EG420" s="63">
        <v>1.89740174023422E-3</v>
      </c>
      <c r="EH420" s="63">
        <v>1.8816117352525299E-3</v>
      </c>
      <c r="EI420" s="63">
        <v>1.8641028314733601E-3</v>
      </c>
      <c r="EJ420" s="63">
        <v>1.84748564629773E-3</v>
      </c>
      <c r="EK420" s="63">
        <v>1.82845711728321E-3</v>
      </c>
      <c r="EL420" s="63">
        <v>1.80872585696868E-3</v>
      </c>
      <c r="EM420" s="63">
        <v>1.7895049261154299E-3</v>
      </c>
      <c r="EN420" s="63">
        <v>1.76885245210694E-3</v>
      </c>
      <c r="EO420" s="63">
        <v>1.7467406399720299E-3</v>
      </c>
      <c r="EP420" s="63">
        <v>1.7243998016904501E-3</v>
      </c>
      <c r="EQ420" s="63">
        <v>1.6994090171295901E-3</v>
      </c>
      <c r="ER420" s="63">
        <v>1.67182389413757E-3</v>
      </c>
      <c r="ES420" s="63">
        <v>1.6430454523962299E-3</v>
      </c>
      <c r="ET420" s="63">
        <v>1.6134449261088399E-3</v>
      </c>
      <c r="EU420" s="63">
        <v>1.5825829420845401E-3</v>
      </c>
      <c r="EV420" s="63">
        <v>1.5548537247542799E-3</v>
      </c>
      <c r="EW420" s="63">
        <v>1.5273041998295699E-3</v>
      </c>
      <c r="EX420" s="63">
        <v>1.5001590222655E-3</v>
      </c>
      <c r="EY420" s="63">
        <v>1.4742668347735E-3</v>
      </c>
      <c r="EZ420" s="63">
        <v>1.44991997572816E-3</v>
      </c>
      <c r="FA420" s="63">
        <v>1.42583984437636E-3</v>
      </c>
      <c r="FB420" s="63">
        <v>1.40202778413684E-3</v>
      </c>
      <c r="FC420" s="63">
        <v>1.3828327270833799E-3</v>
      </c>
      <c r="FD420" s="63">
        <v>1.36861418697165E-3</v>
      </c>
      <c r="FE420" s="63">
        <v>1.3582835897788699E-3</v>
      </c>
      <c r="FF420" s="63">
        <v>1.3532826684567901E-3</v>
      </c>
      <c r="FG420" s="63">
        <v>1.35137753303227E-3</v>
      </c>
      <c r="FH420" s="63">
        <v>1.3475061788644899E-3</v>
      </c>
      <c r="FI420" s="63">
        <v>1.33860283757653E-3</v>
      </c>
      <c r="FJ420" s="63">
        <v>1.3260598412448499E-3</v>
      </c>
      <c r="FK420" s="63">
        <v>1.3089700111845E-3</v>
      </c>
      <c r="FL420" s="63">
        <v>1.28925253258346E-3</v>
      </c>
      <c r="FM420" s="63">
        <v>1.27016287482209E-3</v>
      </c>
      <c r="FN420" s="63">
        <v>1.25158696975135E-3</v>
      </c>
      <c r="FO420" s="63">
        <v>1.23217668826897E-3</v>
      </c>
      <c r="FP420" s="63">
        <v>1.2128040730627801E-3</v>
      </c>
      <c r="FQ420" s="63">
        <v>1.19450198107178E-3</v>
      </c>
      <c r="FR420" s="63">
        <v>1.1757487912995E-3</v>
      </c>
      <c r="FS420" s="63">
        <v>1.15679086378205E-3</v>
      </c>
      <c r="FT420" s="63">
        <v>1.1383457518893299E-3</v>
      </c>
      <c r="FU420" s="63">
        <v>1.11930158361164E-3</v>
      </c>
      <c r="FV420" s="63">
        <v>1.10010466043769E-3</v>
      </c>
      <c r="FW420" s="63">
        <v>1.08055699719356E-3</v>
      </c>
      <c r="FX420" s="63">
        <v>1.06165672060882E-3</v>
      </c>
      <c r="FY420" s="63">
        <v>1.0425586836069201E-3</v>
      </c>
      <c r="FZ420" s="63">
        <v>1.02293283655654E-3</v>
      </c>
      <c r="GA420" s="63">
        <v>1.0037327489888601E-3</v>
      </c>
      <c r="GB420" s="63">
        <v>9.8558854422001597E-4</v>
      </c>
      <c r="GC420" s="63">
        <v>9.6804212458069798E-4</v>
      </c>
      <c r="GD420" s="63">
        <v>9.5032620280632895E-4</v>
      </c>
      <c r="GE420" s="63">
        <v>9.3350045002240604E-4</v>
      </c>
      <c r="GF420" s="63">
        <v>9.1725788679420902E-4</v>
      </c>
      <c r="GG420" s="63">
        <v>9.0135322834434596E-4</v>
      </c>
      <c r="GH420" s="63">
        <v>8.8650884620251002E-4</v>
      </c>
      <c r="GI420" s="63">
        <v>8.7265388274785597E-4</v>
      </c>
      <c r="GJ420" s="63">
        <v>8.5893554943639299E-4</v>
      </c>
      <c r="GK420" s="63">
        <v>8.4615716669463601E-4</v>
      </c>
      <c r="GL420" s="63">
        <v>8.3399419072239004E-4</v>
      </c>
      <c r="GM420" s="63">
        <v>8.2140898717428397E-4</v>
      </c>
      <c r="GN420" s="63">
        <v>8.0942597788534595E-4</v>
      </c>
      <c r="GO420" s="63">
        <v>7.9762005260754795E-4</v>
      </c>
      <c r="GP420" s="63">
        <v>7.8512447173326996E-4</v>
      </c>
      <c r="GQ420" s="63">
        <v>7.7279875062708403E-4</v>
      </c>
      <c r="GR420" s="63">
        <v>7.6021327917251695E-4</v>
      </c>
      <c r="GS420" s="63">
        <v>7.4683093564529201E-4</v>
      </c>
      <c r="GT420" s="63">
        <v>7.3403999442340096E-4</v>
      </c>
      <c r="GU420" s="63">
        <v>7.2108219051512002E-4</v>
      </c>
      <c r="GV420" s="63">
        <v>7.0780325496121199E-4</v>
      </c>
      <c r="GW420" s="63">
        <v>6.9391902264486795E-4</v>
      </c>
      <c r="GX420" s="63">
        <v>6.8058683163648901E-4</v>
      </c>
    </row>
    <row r="421" spans="1:206" customFormat="1">
      <c r="A421" s="181" t="s">
        <v>224</v>
      </c>
      <c r="B421" t="s">
        <v>3547</v>
      </c>
      <c r="C421" t="s">
        <v>3533</v>
      </c>
      <c r="D421" s="187" t="s">
        <v>3562</v>
      </c>
      <c r="E421" t="s">
        <v>1145</v>
      </c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>
        <v>1.46620187614478E-2</v>
      </c>
      <c r="BE421" s="63">
        <v>1.37412339695724E-2</v>
      </c>
      <c r="BF421" s="63">
        <v>1.2671549012105999E-2</v>
      </c>
      <c r="BG421" s="63">
        <v>1.21958050579252E-2</v>
      </c>
      <c r="BH421" s="63">
        <v>1.1651169784846999E-2</v>
      </c>
      <c r="BI421" s="63">
        <v>1.14693666101464E-2</v>
      </c>
      <c r="BJ421" s="63">
        <v>1.1257895998256801E-2</v>
      </c>
      <c r="BK421" s="63">
        <v>1.1068251239907999E-2</v>
      </c>
      <c r="BL421" s="63">
        <v>1.0892342469514499E-2</v>
      </c>
      <c r="BM421" s="63">
        <v>1.23404036924356E-2</v>
      </c>
      <c r="BN421" s="63">
        <v>1.3528570893870599E-2</v>
      </c>
      <c r="BO421" s="63">
        <v>1.1867750778151101E-2</v>
      </c>
      <c r="BP421" s="63">
        <v>1.0097997745384101E-2</v>
      </c>
      <c r="BQ421" s="63">
        <v>9.8965252912590999E-3</v>
      </c>
      <c r="BR421" s="63">
        <v>9.6055797926366798E-3</v>
      </c>
      <c r="BS421" s="63">
        <v>9.8907394510835602E-3</v>
      </c>
      <c r="BT421" s="63">
        <v>9.2686511645803903E-3</v>
      </c>
      <c r="BU421" s="63">
        <v>8.8657293014655306E-3</v>
      </c>
      <c r="BV421" s="63">
        <v>8.4880194150787694E-3</v>
      </c>
      <c r="BW421" s="63">
        <v>8.1829883912244907E-3</v>
      </c>
      <c r="BX421" s="63">
        <v>7.9898081756127302E-3</v>
      </c>
      <c r="BY421" s="63">
        <v>8.8457549317285996E-3</v>
      </c>
      <c r="BZ421" s="63">
        <v>7.4872877098693998E-3</v>
      </c>
      <c r="CA421" s="63">
        <v>7.2270536806964903E-3</v>
      </c>
      <c r="CB421" s="63">
        <v>7.0574798823879901E-3</v>
      </c>
      <c r="CC421" s="63">
        <v>7.0406223494167896E-3</v>
      </c>
      <c r="CD421" s="63">
        <v>6.7806895483519597E-3</v>
      </c>
      <c r="CE421" s="63">
        <v>6.4598122351159403E-3</v>
      </c>
      <c r="CF421" s="63">
        <v>6.3381538557851199E-3</v>
      </c>
      <c r="CG421" s="63">
        <v>6.1766174002018497E-3</v>
      </c>
      <c r="CH421" s="63">
        <v>6.0590356236680304E-3</v>
      </c>
      <c r="CI421" s="63">
        <v>5.94201217305413E-3</v>
      </c>
      <c r="CJ421" s="63">
        <v>5.8046803379461403E-3</v>
      </c>
      <c r="CK421" s="63">
        <v>5.63410357636539E-3</v>
      </c>
      <c r="CL421" s="63">
        <v>5.45355753504192E-3</v>
      </c>
      <c r="CM421" s="63">
        <v>5.2892030568014404E-3</v>
      </c>
      <c r="CN421" s="63">
        <v>5.1405345676168402E-3</v>
      </c>
      <c r="CO421" s="63">
        <v>5.0031746691552104E-3</v>
      </c>
      <c r="CP421" s="63">
        <v>4.91273896360597E-3</v>
      </c>
      <c r="CQ421" s="63">
        <v>4.7809500079470397E-3</v>
      </c>
      <c r="CR421" s="63">
        <v>4.6917268204831799E-3</v>
      </c>
      <c r="CS421" s="63">
        <v>4.5975244831358E-3</v>
      </c>
      <c r="CT421" s="63">
        <v>4.49453469586443E-3</v>
      </c>
      <c r="CU421" s="63">
        <v>4.4457026924068698E-3</v>
      </c>
      <c r="CV421" s="63">
        <v>4.3928779436846503E-3</v>
      </c>
      <c r="CW421" s="63">
        <v>4.3746806601618398E-3</v>
      </c>
      <c r="CX421" s="63">
        <v>4.3618996611444402E-3</v>
      </c>
      <c r="CY421" s="63">
        <v>4.3266970038914401E-3</v>
      </c>
      <c r="CZ421" s="63">
        <v>4.29585503065197E-3</v>
      </c>
      <c r="DA421" s="63">
        <v>4.2625816067201902E-3</v>
      </c>
      <c r="DB421" s="63">
        <v>4.2557472678788396E-3</v>
      </c>
      <c r="DC421" s="63">
        <v>4.2223923204792301E-3</v>
      </c>
      <c r="DD421" s="63">
        <v>4.1356656386736402E-3</v>
      </c>
      <c r="DE421" s="63">
        <v>4.0360915013935702E-3</v>
      </c>
      <c r="DF421" s="63">
        <v>3.9480453756741696E-3</v>
      </c>
      <c r="DG421" s="63">
        <v>3.82278973994649E-3</v>
      </c>
      <c r="DH421" s="63">
        <v>3.7306851490999898E-3</v>
      </c>
      <c r="DI421" s="63">
        <v>3.70320841158582E-3</v>
      </c>
      <c r="DJ421" s="63">
        <v>3.7301405037950702E-3</v>
      </c>
      <c r="DK421" s="63">
        <v>3.6995478617166699E-3</v>
      </c>
      <c r="DL421" s="63">
        <v>3.6612565451355299E-3</v>
      </c>
      <c r="DM421" s="63">
        <v>3.6235698820678199E-3</v>
      </c>
      <c r="DN421" s="63">
        <v>3.5648696310665801E-3</v>
      </c>
      <c r="DO421" s="63">
        <v>3.4828335457942E-3</v>
      </c>
      <c r="DP421" s="63">
        <v>3.3716861849295799E-3</v>
      </c>
      <c r="DQ421" s="63">
        <v>3.2816245394665599E-3</v>
      </c>
      <c r="DR421" s="63">
        <v>3.2243287447927299E-3</v>
      </c>
      <c r="DS421" s="63">
        <v>3.2114796878423301E-3</v>
      </c>
      <c r="DT421" s="63">
        <v>3.1531845187930301E-3</v>
      </c>
      <c r="DU421" s="63">
        <v>3.1417890324076398E-3</v>
      </c>
      <c r="DV421" s="63">
        <v>3.2212696238044501E-3</v>
      </c>
      <c r="DW421" s="63">
        <v>3.6238565377325E-3</v>
      </c>
      <c r="DX421" s="63">
        <v>3.49342158892448E-3</v>
      </c>
      <c r="DY421" s="63">
        <v>2.9583589090808001E-3</v>
      </c>
      <c r="DZ421" s="63">
        <v>2.9093468009591698E-3</v>
      </c>
      <c r="EA421" s="63">
        <v>2.8665647308412801E-3</v>
      </c>
      <c r="EB421" s="63">
        <v>2.8223496521159398E-3</v>
      </c>
      <c r="EC421" s="63">
        <v>2.77682780005879E-3</v>
      </c>
      <c r="ED421" s="63">
        <v>2.73326885052737E-3</v>
      </c>
      <c r="EE421" s="63">
        <v>2.6878255880501399E-3</v>
      </c>
      <c r="EF421" s="63">
        <v>2.6418599784023898E-3</v>
      </c>
      <c r="EG421" s="63">
        <v>2.6069322329055002E-3</v>
      </c>
      <c r="EH421" s="63">
        <v>2.5853411882889202E-3</v>
      </c>
      <c r="EI421" s="63">
        <v>2.56759110696088E-3</v>
      </c>
      <c r="EJ421" s="63">
        <v>2.5537036752705401E-3</v>
      </c>
      <c r="EK421" s="63">
        <v>2.5444635626104299E-3</v>
      </c>
      <c r="EL421" s="63">
        <v>2.5310035338174399E-3</v>
      </c>
      <c r="EM421" s="63">
        <v>2.5087645170148798E-3</v>
      </c>
      <c r="EN421" s="63">
        <v>2.4839989590424499E-3</v>
      </c>
      <c r="EO421" s="63">
        <v>2.45892461373321E-3</v>
      </c>
      <c r="EP421" s="63">
        <v>2.4321458151392202E-3</v>
      </c>
      <c r="EQ421" s="63">
        <v>2.4036129547445198E-3</v>
      </c>
      <c r="ER421" s="63">
        <v>2.3762210733450301E-3</v>
      </c>
      <c r="ES421" s="63">
        <v>2.34824545744976E-3</v>
      </c>
      <c r="ET421" s="63">
        <v>2.3175800894314502E-3</v>
      </c>
      <c r="EU421" s="63">
        <v>2.2833014854716401E-3</v>
      </c>
      <c r="EV421" s="63">
        <v>2.2490067141904199E-3</v>
      </c>
      <c r="EW421" s="63">
        <v>2.2120147882179302E-3</v>
      </c>
      <c r="EX421" s="63">
        <v>2.1728598259508898E-3</v>
      </c>
      <c r="EY421" s="63">
        <v>2.1333116873002199E-3</v>
      </c>
      <c r="EZ421" s="63">
        <v>2.0961050883590402E-3</v>
      </c>
      <c r="FA421" s="63">
        <v>2.06091834000569E-3</v>
      </c>
      <c r="FB421" s="63">
        <v>2.0249859460259802E-3</v>
      </c>
      <c r="FC421" s="63">
        <v>1.9903588383953798E-3</v>
      </c>
      <c r="FD421" s="63">
        <v>1.9572620148176601E-3</v>
      </c>
      <c r="FE421" s="63">
        <v>1.9254182772065901E-3</v>
      </c>
      <c r="FF421" s="63">
        <v>1.8945855203441101E-3</v>
      </c>
      <c r="FG421" s="63">
        <v>1.8633426916300001E-3</v>
      </c>
      <c r="FH421" s="63">
        <v>1.8384733403925099E-3</v>
      </c>
      <c r="FI421" s="63">
        <v>1.8192619732092701E-3</v>
      </c>
      <c r="FJ421" s="63">
        <v>1.8056090693231799E-3</v>
      </c>
      <c r="FK421" s="63">
        <v>1.7983979082346201E-3</v>
      </c>
      <c r="FL421" s="63">
        <v>1.79463781256015E-3</v>
      </c>
      <c r="FM421" s="63">
        <v>1.7880735683079301E-3</v>
      </c>
      <c r="FN421" s="63">
        <v>1.77602106185281E-3</v>
      </c>
      <c r="FO421" s="63">
        <v>1.75748319212448E-3</v>
      </c>
      <c r="FP421" s="63">
        <v>1.73318727195927E-3</v>
      </c>
      <c r="FQ421" s="63">
        <v>1.70829811523823E-3</v>
      </c>
      <c r="FR421" s="63">
        <v>1.68318516039451E-3</v>
      </c>
      <c r="FS421" s="63">
        <v>1.65813862079143E-3</v>
      </c>
      <c r="FT421" s="63">
        <v>1.6339845624849399E-3</v>
      </c>
      <c r="FU421" s="63">
        <v>1.60912589005546E-3</v>
      </c>
      <c r="FV421" s="63">
        <v>1.5841393482745501E-3</v>
      </c>
      <c r="FW421" s="63">
        <v>1.5588193160350401E-3</v>
      </c>
      <c r="FX421" s="63">
        <v>1.5344117514511299E-3</v>
      </c>
      <c r="FY421" s="63">
        <v>1.5095456709226E-3</v>
      </c>
      <c r="FZ421" s="63">
        <v>1.48393259476754E-3</v>
      </c>
      <c r="GA421" s="63">
        <v>1.4583912740448401E-3</v>
      </c>
      <c r="GB421" s="63">
        <v>1.43343981743028E-3</v>
      </c>
      <c r="GC421" s="63">
        <v>1.4085724235933499E-3</v>
      </c>
      <c r="GD421" s="63">
        <v>1.38295419991413E-3</v>
      </c>
      <c r="GE421" s="63">
        <v>1.3577239221599299E-3</v>
      </c>
      <c r="GF421" s="63">
        <v>1.3326217566041799E-3</v>
      </c>
      <c r="GG421" s="63">
        <v>1.3081238745587199E-3</v>
      </c>
      <c r="GH421" s="63">
        <v>1.28483909172297E-3</v>
      </c>
      <c r="GI421" s="63">
        <v>1.2625174773352899E-3</v>
      </c>
      <c r="GJ421" s="63">
        <v>1.24045852603027E-3</v>
      </c>
      <c r="GK421" s="63">
        <v>1.21975086947559E-3</v>
      </c>
      <c r="GL421" s="63">
        <v>1.1999568331180399E-3</v>
      </c>
      <c r="GM421" s="63">
        <v>1.1798858468739801E-3</v>
      </c>
      <c r="GN421" s="63">
        <v>1.1613507832088201E-3</v>
      </c>
      <c r="GO421" s="63">
        <v>1.1438042732636901E-3</v>
      </c>
      <c r="GP421" s="63">
        <v>1.12599825140129E-3</v>
      </c>
      <c r="GQ421" s="63">
        <v>1.10896345161025E-3</v>
      </c>
      <c r="GR421" s="63">
        <v>1.0920891983288001E-3</v>
      </c>
      <c r="GS421" s="63">
        <v>1.07461867966377E-3</v>
      </c>
      <c r="GT421" s="63">
        <v>1.05825319102362E-3</v>
      </c>
      <c r="GU421" s="63">
        <v>1.04216182008113E-3</v>
      </c>
      <c r="GV421" s="63">
        <v>1.02570490257392E-3</v>
      </c>
      <c r="GW421" s="63">
        <v>1.0084404358906001E-3</v>
      </c>
      <c r="GX421" s="63">
        <v>9.9174321214449295E-4</v>
      </c>
    </row>
    <row r="422" spans="1:206" customFormat="1">
      <c r="A422" s="181" t="s">
        <v>224</v>
      </c>
      <c r="B422" t="s">
        <v>3547</v>
      </c>
      <c r="C422" t="s">
        <v>3533</v>
      </c>
      <c r="D422" s="187" t="s">
        <v>3562</v>
      </c>
      <c r="E422" t="s">
        <v>1146</v>
      </c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>
        <v>1.8398025542070699E-2</v>
      </c>
      <c r="BE422" s="63">
        <v>1.75191431855884E-2</v>
      </c>
      <c r="BF422" s="63">
        <v>1.6490072353439699E-2</v>
      </c>
      <c r="BG422" s="63">
        <v>1.5934794308320399E-2</v>
      </c>
      <c r="BH422" s="63">
        <v>1.53062611362705E-2</v>
      </c>
      <c r="BI422" s="63">
        <v>1.51037389467568E-2</v>
      </c>
      <c r="BJ422" s="63">
        <v>1.4829939589866999E-2</v>
      </c>
      <c r="BK422" s="63">
        <v>1.46095126410482E-2</v>
      </c>
      <c r="BL422" s="63">
        <v>1.44002964377321E-2</v>
      </c>
      <c r="BM422" s="63">
        <v>1.62876748091863E-2</v>
      </c>
      <c r="BN422" s="63">
        <v>1.7896490587861601E-2</v>
      </c>
      <c r="BO422" s="63">
        <v>1.57626312169513E-2</v>
      </c>
      <c r="BP422" s="63">
        <v>1.34783293158257E-2</v>
      </c>
      <c r="BQ422" s="63">
        <v>1.32384787846919E-2</v>
      </c>
      <c r="BR422" s="63">
        <v>1.28949726018509E-2</v>
      </c>
      <c r="BS422" s="63">
        <v>1.32317622600255E-2</v>
      </c>
      <c r="BT422" s="63">
        <v>1.2547136124885601E-2</v>
      </c>
      <c r="BU422" s="63">
        <v>1.21235630952919E-2</v>
      </c>
      <c r="BV422" s="63">
        <v>1.1671520992956499E-2</v>
      </c>
      <c r="BW422" s="63">
        <v>1.1301022047989001E-2</v>
      </c>
      <c r="BX422" s="63">
        <v>1.10275546535465E-2</v>
      </c>
      <c r="BY422" s="63">
        <v>1.1810582372148999E-2</v>
      </c>
      <c r="BZ422" s="63">
        <v>1.02934436203037E-2</v>
      </c>
      <c r="CA422" s="63">
        <v>9.9219003759144705E-3</v>
      </c>
      <c r="CB422" s="63">
        <v>9.6870972114237695E-3</v>
      </c>
      <c r="CC422" s="63">
        <v>9.6356542850899798E-3</v>
      </c>
      <c r="CD422" s="63">
        <v>9.3253000056459003E-3</v>
      </c>
      <c r="CE422" s="63">
        <v>8.9992736992146292E-3</v>
      </c>
      <c r="CF422" s="63">
        <v>8.8509730074557598E-3</v>
      </c>
      <c r="CG422" s="63">
        <v>8.6800440960779594E-3</v>
      </c>
      <c r="CH422" s="63">
        <v>8.5482664904127006E-3</v>
      </c>
      <c r="CI422" s="63">
        <v>8.4006319666439407E-3</v>
      </c>
      <c r="CJ422" s="63">
        <v>8.2539333595567106E-3</v>
      </c>
      <c r="CK422" s="63">
        <v>8.0751567616917097E-3</v>
      </c>
      <c r="CL422" s="63">
        <v>7.8760186223185494E-3</v>
      </c>
      <c r="CM422" s="63">
        <v>7.6977010637186497E-3</v>
      </c>
      <c r="CN422" s="63">
        <v>7.5169240763211104E-3</v>
      </c>
      <c r="CO422" s="63">
        <v>7.3469381929296296E-3</v>
      </c>
      <c r="CP422" s="63">
        <v>7.2282588293097602E-3</v>
      </c>
      <c r="CQ422" s="63">
        <v>7.0445485746137397E-3</v>
      </c>
      <c r="CR422" s="63">
        <v>6.9154759525499997E-3</v>
      </c>
      <c r="CS422" s="63">
        <v>6.7839291220915801E-3</v>
      </c>
      <c r="CT422" s="63">
        <v>6.6071654823548296E-3</v>
      </c>
      <c r="CU422" s="63">
        <v>6.5053294077075299E-3</v>
      </c>
      <c r="CV422" s="63">
        <v>6.42801865604576E-3</v>
      </c>
      <c r="CW422" s="63">
        <v>6.3637537718993003E-3</v>
      </c>
      <c r="CX422" s="63">
        <v>6.2872834161688696E-3</v>
      </c>
      <c r="CY422" s="63">
        <v>6.1699404759866698E-3</v>
      </c>
      <c r="CZ422" s="63">
        <v>6.0581906497944498E-3</v>
      </c>
      <c r="DA422" s="63">
        <v>5.9261046029395496E-3</v>
      </c>
      <c r="DB422" s="63">
        <v>5.8695165135846097E-3</v>
      </c>
      <c r="DC422" s="63">
        <v>5.8141592657842802E-3</v>
      </c>
      <c r="DD422" s="63">
        <v>5.7719526046571198E-3</v>
      </c>
      <c r="DE422" s="63">
        <v>5.7782876713161997E-3</v>
      </c>
      <c r="DF422" s="63">
        <v>5.8256254207633296E-3</v>
      </c>
      <c r="DG422" s="63">
        <v>5.8353197491827699E-3</v>
      </c>
      <c r="DH422" s="63">
        <v>5.8419311778008E-3</v>
      </c>
      <c r="DI422" s="63">
        <v>5.8277594933166801E-3</v>
      </c>
      <c r="DJ422" s="63">
        <v>5.7647968385247999E-3</v>
      </c>
      <c r="DK422" s="63">
        <v>5.5859993933279001E-3</v>
      </c>
      <c r="DL422" s="63">
        <v>5.4005039614969004E-3</v>
      </c>
      <c r="DM422" s="63">
        <v>5.2423905940316498E-3</v>
      </c>
      <c r="DN422" s="63">
        <v>5.1284289675225204E-3</v>
      </c>
      <c r="DO422" s="63">
        <v>5.0409620995223196E-3</v>
      </c>
      <c r="DP422" s="63">
        <v>4.9157606215045396E-3</v>
      </c>
      <c r="DQ422" s="63">
        <v>4.8100355614934696E-3</v>
      </c>
      <c r="DR422" s="63">
        <v>4.7184690653532101E-3</v>
      </c>
      <c r="DS422" s="63">
        <v>4.6661761838940096E-3</v>
      </c>
      <c r="DT422" s="63">
        <v>4.5144817271992902E-3</v>
      </c>
      <c r="DU422" s="63">
        <v>4.4544215552749398E-3</v>
      </c>
      <c r="DV422" s="63">
        <v>4.6589324178607904E-3</v>
      </c>
      <c r="DW422" s="63">
        <v>5.2976212040434104E-3</v>
      </c>
      <c r="DX422" s="63">
        <v>5.1257597870250603E-3</v>
      </c>
      <c r="DY422" s="63">
        <v>4.3543640764848899E-3</v>
      </c>
      <c r="DZ422" s="63">
        <v>4.3094969064185603E-3</v>
      </c>
      <c r="EA422" s="63">
        <v>4.2639149767778597E-3</v>
      </c>
      <c r="EB422" s="63">
        <v>4.2098143499183201E-3</v>
      </c>
      <c r="EC422" s="63">
        <v>4.1455421370930204E-3</v>
      </c>
      <c r="ED422" s="63">
        <v>4.0853337586560399E-3</v>
      </c>
      <c r="EE422" s="63">
        <v>4.0318168246356399E-3</v>
      </c>
      <c r="EF422" s="63">
        <v>3.9759750823123996E-3</v>
      </c>
      <c r="EG422" s="63">
        <v>3.9187532202053796E-3</v>
      </c>
      <c r="EH422" s="63">
        <v>3.8596833471987902E-3</v>
      </c>
      <c r="EI422" s="63">
        <v>3.7971392113789202E-3</v>
      </c>
      <c r="EJ422" s="63">
        <v>3.7346173952673002E-3</v>
      </c>
      <c r="EK422" s="63">
        <v>3.6724088862253798E-3</v>
      </c>
      <c r="EL422" s="63">
        <v>3.6239525559115201E-3</v>
      </c>
      <c r="EM422" s="63">
        <v>3.5947215923037E-3</v>
      </c>
      <c r="EN422" s="63">
        <v>3.5701809836196198E-3</v>
      </c>
      <c r="EO422" s="63">
        <v>3.54934137314253E-3</v>
      </c>
      <c r="EP422" s="63">
        <v>3.5365419270229799E-3</v>
      </c>
      <c r="EQ422" s="63">
        <v>3.5172002866922999E-3</v>
      </c>
      <c r="ER422" s="63">
        <v>3.4866017800759199E-3</v>
      </c>
      <c r="ES422" s="63">
        <v>3.4544843991300999E-3</v>
      </c>
      <c r="ET422" s="63">
        <v>3.4203270719317998E-3</v>
      </c>
      <c r="EU422" s="63">
        <v>3.3796273561220902E-3</v>
      </c>
      <c r="EV422" s="63">
        <v>3.34010123705965E-3</v>
      </c>
      <c r="EW422" s="63">
        <v>3.30229790151958E-3</v>
      </c>
      <c r="EX422" s="63">
        <v>3.2622452585320001E-3</v>
      </c>
      <c r="EY422" s="63">
        <v>3.21933220150116E-3</v>
      </c>
      <c r="EZ422" s="63">
        <v>3.17696383655426E-3</v>
      </c>
      <c r="FA422" s="63">
        <v>3.1320743641710699E-3</v>
      </c>
      <c r="FB422" s="63">
        <v>3.08260985305738E-3</v>
      </c>
      <c r="FC422" s="63">
        <v>3.03144738763299E-3</v>
      </c>
      <c r="FD422" s="63">
        <v>2.9793668150807102E-3</v>
      </c>
      <c r="FE422" s="63">
        <v>2.9296154248743601E-3</v>
      </c>
      <c r="FF422" s="63">
        <v>2.88332272985687E-3</v>
      </c>
      <c r="FG422" s="63">
        <v>2.8346911585896899E-3</v>
      </c>
      <c r="FH422" s="63">
        <v>2.7886577006061902E-3</v>
      </c>
      <c r="FI422" s="63">
        <v>2.7441162693432599E-3</v>
      </c>
      <c r="FJ422" s="63">
        <v>2.70180064276139E-3</v>
      </c>
      <c r="FK422" s="63">
        <v>2.6606197342697101E-3</v>
      </c>
      <c r="FL422" s="63">
        <v>2.61827854693903E-3</v>
      </c>
      <c r="FM422" s="63">
        <v>2.5841491004495501E-3</v>
      </c>
      <c r="FN422" s="63">
        <v>2.55904749611287E-3</v>
      </c>
      <c r="FO422" s="63">
        <v>2.53946428340568E-3</v>
      </c>
      <c r="FP422" s="63">
        <v>2.5283021825929799E-3</v>
      </c>
      <c r="FQ422" s="63">
        <v>2.5249374294606199E-3</v>
      </c>
      <c r="FR422" s="63">
        <v>2.5162837168605299E-3</v>
      </c>
      <c r="FS422" s="63">
        <v>2.4990619722092301E-3</v>
      </c>
      <c r="FT422" s="63">
        <v>2.4752249022920699E-3</v>
      </c>
      <c r="FU422" s="63">
        <v>2.4425113627543102E-3</v>
      </c>
      <c r="FV422" s="63">
        <v>2.4072236670565602E-3</v>
      </c>
      <c r="FW422" s="63">
        <v>2.3719124436096198E-3</v>
      </c>
      <c r="FX422" s="63">
        <v>2.33836218637967E-3</v>
      </c>
      <c r="FY422" s="63">
        <v>2.3042410665269799E-3</v>
      </c>
      <c r="FZ422" s="63">
        <v>2.26941742974692E-3</v>
      </c>
      <c r="GA422" s="63">
        <v>2.2345451326064602E-3</v>
      </c>
      <c r="GB422" s="63">
        <v>2.20078012530747E-3</v>
      </c>
      <c r="GC422" s="63">
        <v>2.1669704960223099E-3</v>
      </c>
      <c r="GD422" s="63">
        <v>2.1322721474638499E-3</v>
      </c>
      <c r="GE422" s="63">
        <v>2.09812418174636E-3</v>
      </c>
      <c r="GF422" s="63">
        <v>2.0631247553841402E-3</v>
      </c>
      <c r="GG422" s="63">
        <v>2.0279116320440801E-3</v>
      </c>
      <c r="GH422" s="63">
        <v>1.9934150308910299E-3</v>
      </c>
      <c r="GI422" s="63">
        <v>1.9594439950718799E-3</v>
      </c>
      <c r="GJ422" s="63">
        <v>1.92451995079894E-3</v>
      </c>
      <c r="GK422" s="63">
        <v>1.8907614866009901E-3</v>
      </c>
      <c r="GL422" s="63">
        <v>1.85873879879645E-3</v>
      </c>
      <c r="GM422" s="63">
        <v>1.8258943591051801E-3</v>
      </c>
      <c r="GN422" s="63">
        <v>1.7948744283348801E-3</v>
      </c>
      <c r="GO422" s="63">
        <v>1.7654840275971801E-3</v>
      </c>
      <c r="GP422" s="63">
        <v>1.7357431480441699E-3</v>
      </c>
      <c r="GQ422" s="63">
        <v>1.70712359609046E-3</v>
      </c>
      <c r="GR422" s="63">
        <v>1.67923848371E-3</v>
      </c>
      <c r="GS422" s="63">
        <v>1.651572622441E-3</v>
      </c>
      <c r="GT422" s="63">
        <v>1.62633676143092E-3</v>
      </c>
      <c r="GU422" s="63">
        <v>1.60258551809098E-3</v>
      </c>
      <c r="GV422" s="63">
        <v>1.57894156264138E-3</v>
      </c>
      <c r="GW422" s="63">
        <v>1.5550574327121401E-3</v>
      </c>
      <c r="GX422" s="63">
        <v>1.5323778144284801E-3</v>
      </c>
    </row>
    <row r="423" spans="1:206" customFormat="1">
      <c r="A423" s="181" t="s">
        <v>224</v>
      </c>
      <c r="B423" t="s">
        <v>3547</v>
      </c>
      <c r="C423" t="s">
        <v>3533</v>
      </c>
      <c r="D423" s="187" t="s">
        <v>3562</v>
      </c>
      <c r="E423" t="s">
        <v>1147</v>
      </c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>
        <v>2.5334704773052399E-2</v>
      </c>
      <c r="BE423" s="63">
        <v>2.41935977313107E-2</v>
      </c>
      <c r="BF423" s="63">
        <v>2.3016233498139201E-2</v>
      </c>
      <c r="BG423" s="63">
        <v>2.2334977724383701E-2</v>
      </c>
      <c r="BH423" s="63">
        <v>2.1635008270762701E-2</v>
      </c>
      <c r="BI423" s="63">
        <v>2.1496647659883902E-2</v>
      </c>
      <c r="BJ423" s="63">
        <v>2.1236739448077701E-2</v>
      </c>
      <c r="BK423" s="63">
        <v>2.1003827184417401E-2</v>
      </c>
      <c r="BL423" s="63">
        <v>2.07273356964961E-2</v>
      </c>
      <c r="BM423" s="63">
        <v>2.3118817862870601E-2</v>
      </c>
      <c r="BN423" s="63">
        <v>2.5088650465603501E-2</v>
      </c>
      <c r="BO423" s="63">
        <v>2.2241948239159402E-2</v>
      </c>
      <c r="BP423" s="63">
        <v>1.9332012731922501E-2</v>
      </c>
      <c r="BQ423" s="63">
        <v>1.8935933702677901E-2</v>
      </c>
      <c r="BR423" s="63">
        <v>1.84829186616817E-2</v>
      </c>
      <c r="BS423" s="63">
        <v>1.8840528712517301E-2</v>
      </c>
      <c r="BT423" s="63">
        <v>1.8032324536324001E-2</v>
      </c>
      <c r="BU423" s="63">
        <v>1.7583228159304701E-2</v>
      </c>
      <c r="BV423" s="63">
        <v>1.7086426742452001E-2</v>
      </c>
      <c r="BW423" s="63">
        <v>1.6697703460059599E-2</v>
      </c>
      <c r="BX423" s="63">
        <v>1.63818111628968E-2</v>
      </c>
      <c r="BY423" s="63">
        <v>1.7144088402346599E-2</v>
      </c>
      <c r="BZ423" s="63">
        <v>1.53798635631382E-2</v>
      </c>
      <c r="CA423" s="63">
        <v>1.48235614766853E-2</v>
      </c>
      <c r="CB423" s="63">
        <v>1.4437666629789001E-2</v>
      </c>
      <c r="CC423" s="63">
        <v>1.42208384131839E-2</v>
      </c>
      <c r="CD423" s="63">
        <v>1.37514379754189E-2</v>
      </c>
      <c r="CE423" s="63">
        <v>1.3328948324023201E-2</v>
      </c>
      <c r="CF423" s="63">
        <v>1.3123814925052799E-2</v>
      </c>
      <c r="CG423" s="63">
        <v>1.2890446636613E-2</v>
      </c>
      <c r="CH423" s="63">
        <v>1.27260356520849E-2</v>
      </c>
      <c r="CI423" s="63">
        <v>1.25261933465961E-2</v>
      </c>
      <c r="CJ423" s="63">
        <v>1.23234289311868E-2</v>
      </c>
      <c r="CK423" s="63">
        <v>1.20841471278264E-2</v>
      </c>
      <c r="CL423" s="63">
        <v>1.1809026736220101E-2</v>
      </c>
      <c r="CM423" s="63">
        <v>1.1556342081073701E-2</v>
      </c>
      <c r="CN423" s="63">
        <v>1.13203311309398E-2</v>
      </c>
      <c r="CO423" s="63">
        <v>1.11116327068502E-2</v>
      </c>
      <c r="CP423" s="63">
        <v>1.0974263487779299E-2</v>
      </c>
      <c r="CQ423" s="63">
        <v>1.0773199370704201E-2</v>
      </c>
      <c r="CR423" s="63">
        <v>1.06097293326809E-2</v>
      </c>
      <c r="CS423" s="63">
        <v>1.0423353877032001E-2</v>
      </c>
      <c r="CT423" s="63">
        <v>1.0169253031155401E-2</v>
      </c>
      <c r="CU423" s="63">
        <v>1.00158426975934E-2</v>
      </c>
      <c r="CV423" s="63">
        <v>9.8492786720881693E-3</v>
      </c>
      <c r="CW423" s="63">
        <v>9.7489836562222806E-3</v>
      </c>
      <c r="CX423" s="63">
        <v>9.6369660500398701E-3</v>
      </c>
      <c r="CY423" s="63">
        <v>9.4699171132660194E-3</v>
      </c>
      <c r="CZ423" s="63">
        <v>9.2878391634781399E-3</v>
      </c>
      <c r="DA423" s="63">
        <v>9.1328683529249503E-3</v>
      </c>
      <c r="DB423" s="63">
        <v>9.0326167621663997E-3</v>
      </c>
      <c r="DC423" s="63">
        <v>8.9102297436638792E-3</v>
      </c>
      <c r="DD423" s="63">
        <v>8.7773664735403493E-3</v>
      </c>
      <c r="DE423" s="63">
        <v>8.6895622214774194E-3</v>
      </c>
      <c r="DF423" s="63">
        <v>8.5908135042697398E-3</v>
      </c>
      <c r="DG423" s="63">
        <v>8.4711758448599694E-3</v>
      </c>
      <c r="DH423" s="63">
        <v>8.3629621123603101E-3</v>
      </c>
      <c r="DI423" s="63">
        <v>8.3202744404250201E-3</v>
      </c>
      <c r="DJ423" s="63">
        <v>8.3152583993622593E-3</v>
      </c>
      <c r="DK423" s="63">
        <v>8.2305454762910592E-3</v>
      </c>
      <c r="DL423" s="63">
        <v>8.1744493855035304E-3</v>
      </c>
      <c r="DM423" s="63">
        <v>8.1502603802196E-3</v>
      </c>
      <c r="DN423" s="63">
        <v>8.0756364378034295E-3</v>
      </c>
      <c r="DO423" s="63">
        <v>7.9391879996244998E-3</v>
      </c>
      <c r="DP423" s="63">
        <v>7.7130296038953701E-3</v>
      </c>
      <c r="DQ423" s="63">
        <v>7.52089461725874E-3</v>
      </c>
      <c r="DR423" s="63">
        <v>7.3619921569205299E-3</v>
      </c>
      <c r="DS423" s="63">
        <v>7.3095032193394999E-3</v>
      </c>
      <c r="DT423" s="63">
        <v>7.1042142991046796E-3</v>
      </c>
      <c r="DU423" s="63">
        <v>7.0158676001872197E-3</v>
      </c>
      <c r="DV423" s="63">
        <v>7.3787519897407297E-3</v>
      </c>
      <c r="DW423" s="63">
        <v>8.2826475844597295E-3</v>
      </c>
      <c r="DX423" s="63">
        <v>7.8200599776558407E-3</v>
      </c>
      <c r="DY423" s="63">
        <v>6.6403268885054699E-3</v>
      </c>
      <c r="DZ423" s="63">
        <v>6.5477591764067098E-3</v>
      </c>
      <c r="EA423" s="63">
        <v>6.4840694547860503E-3</v>
      </c>
      <c r="EB423" s="63">
        <v>6.4330658092907403E-3</v>
      </c>
      <c r="EC423" s="63">
        <v>6.3850663725415696E-3</v>
      </c>
      <c r="ED423" s="63">
        <v>6.3422078571286804E-3</v>
      </c>
      <c r="EE423" s="63">
        <v>6.29166778929721E-3</v>
      </c>
      <c r="EF423" s="63">
        <v>6.2237413554276401E-3</v>
      </c>
      <c r="EG423" s="63">
        <v>6.1448761243937996E-3</v>
      </c>
      <c r="EH423" s="63">
        <v>6.0527793032647201E-3</v>
      </c>
      <c r="EI423" s="63">
        <v>5.9593810305710697E-3</v>
      </c>
      <c r="EJ423" s="63">
        <v>5.8788208906139904E-3</v>
      </c>
      <c r="EK423" s="63">
        <v>5.7963131060163502E-3</v>
      </c>
      <c r="EL423" s="63">
        <v>5.7100861845379904E-3</v>
      </c>
      <c r="EM423" s="63">
        <v>5.6226436492348101E-3</v>
      </c>
      <c r="EN423" s="63">
        <v>5.5304021948703701E-3</v>
      </c>
      <c r="EO423" s="63">
        <v>5.4365826104397401E-3</v>
      </c>
      <c r="EP423" s="63">
        <v>5.3453721195036701E-3</v>
      </c>
      <c r="EQ423" s="63">
        <v>5.2722749457215102E-3</v>
      </c>
      <c r="ER423" s="63">
        <v>5.2263639302784701E-3</v>
      </c>
      <c r="ES423" s="63">
        <v>5.1902775350745499E-3</v>
      </c>
      <c r="ET423" s="63">
        <v>5.1570151899652597E-3</v>
      </c>
      <c r="EU423" s="63">
        <v>5.1304100488683002E-3</v>
      </c>
      <c r="EV423" s="63">
        <v>5.0994596194581096E-3</v>
      </c>
      <c r="EW423" s="63">
        <v>5.0541835043357202E-3</v>
      </c>
      <c r="EX423" s="63">
        <v>5.0047794040164904E-3</v>
      </c>
      <c r="EY423" s="63">
        <v>4.9538366101864097E-3</v>
      </c>
      <c r="EZ423" s="63">
        <v>4.9006379723576798E-3</v>
      </c>
      <c r="FA423" s="63">
        <v>4.8451404189253497E-3</v>
      </c>
      <c r="FB423" s="63">
        <v>4.7906516606934599E-3</v>
      </c>
      <c r="FC423" s="63">
        <v>4.7348746402236302E-3</v>
      </c>
      <c r="FD423" s="63">
        <v>4.6745046100389997E-3</v>
      </c>
      <c r="FE423" s="63">
        <v>4.6141573993683698E-3</v>
      </c>
      <c r="FF423" s="63">
        <v>4.5518881076233499E-3</v>
      </c>
      <c r="FG423" s="63">
        <v>4.4811593419032802E-3</v>
      </c>
      <c r="FH423" s="63">
        <v>4.4100417013641698E-3</v>
      </c>
      <c r="FI423" s="63">
        <v>4.3364701089653301E-3</v>
      </c>
      <c r="FJ423" s="63">
        <v>4.2666283162035804E-3</v>
      </c>
      <c r="FK423" s="63">
        <v>4.2019459652236297E-3</v>
      </c>
      <c r="FL423" s="63">
        <v>4.1330856905231498E-3</v>
      </c>
      <c r="FM423" s="63">
        <v>4.0669127970862102E-3</v>
      </c>
      <c r="FN423" s="63">
        <v>4.0049525284124102E-3</v>
      </c>
      <c r="FO423" s="63">
        <v>3.9429521346749999E-3</v>
      </c>
      <c r="FP423" s="63">
        <v>3.8810816838610301E-3</v>
      </c>
      <c r="FQ423" s="63">
        <v>3.82147619157844E-3</v>
      </c>
      <c r="FR423" s="63">
        <v>3.7716744621076699E-3</v>
      </c>
      <c r="FS423" s="63">
        <v>3.73305003863415E-3</v>
      </c>
      <c r="FT423" s="63">
        <v>3.7057779941602601E-3</v>
      </c>
      <c r="FU423" s="63">
        <v>3.68933159011226E-3</v>
      </c>
      <c r="FV423" s="63">
        <v>3.6819565147775801E-3</v>
      </c>
      <c r="FW423" s="63">
        <v>3.6674496581146601E-3</v>
      </c>
      <c r="FX423" s="63">
        <v>3.6432394755602699E-3</v>
      </c>
      <c r="FY423" s="63">
        <v>3.6067873901612698E-3</v>
      </c>
      <c r="FZ423" s="63">
        <v>3.5583293212591198E-3</v>
      </c>
      <c r="GA423" s="63">
        <v>3.5063607692368201E-3</v>
      </c>
      <c r="GB423" s="63">
        <v>3.4568766177209202E-3</v>
      </c>
      <c r="GC423" s="63">
        <v>3.4078231444308999E-3</v>
      </c>
      <c r="GD423" s="63">
        <v>3.3583928717707402E-3</v>
      </c>
      <c r="GE423" s="63">
        <v>3.31003707507436E-3</v>
      </c>
      <c r="GF423" s="63">
        <v>3.2601764758785801E-3</v>
      </c>
      <c r="GG423" s="63">
        <v>3.2105603273770902E-3</v>
      </c>
      <c r="GH423" s="63">
        <v>3.16196034976125E-3</v>
      </c>
      <c r="GI423" s="63">
        <v>3.11404319321684E-3</v>
      </c>
      <c r="GJ423" s="63">
        <v>3.0645377338519601E-3</v>
      </c>
      <c r="GK423" s="63">
        <v>3.0157714881392998E-3</v>
      </c>
      <c r="GL423" s="63">
        <v>2.9677993844682399E-3</v>
      </c>
      <c r="GM423" s="63">
        <v>2.9171988941823499E-3</v>
      </c>
      <c r="GN423" s="63">
        <v>2.8682069762705998E-3</v>
      </c>
      <c r="GO423" s="63">
        <v>2.8198084125378498E-3</v>
      </c>
      <c r="GP423" s="63">
        <v>2.7698084346850899E-3</v>
      </c>
      <c r="GQ423" s="63">
        <v>2.7219751571082298E-3</v>
      </c>
      <c r="GR423" s="63">
        <v>2.67496503237066E-3</v>
      </c>
      <c r="GS423" s="63">
        <v>2.62776647632739E-3</v>
      </c>
      <c r="GT423" s="63">
        <v>2.58421199289073E-3</v>
      </c>
      <c r="GU423" s="63">
        <v>2.5430097502225301E-3</v>
      </c>
      <c r="GV423" s="63">
        <v>2.5017837071455401E-3</v>
      </c>
      <c r="GW423" s="63">
        <v>2.4611532434421698E-3</v>
      </c>
      <c r="GX423" s="63">
        <v>2.42339062263793E-3</v>
      </c>
    </row>
    <row r="424" spans="1:206" customFormat="1">
      <c r="A424" s="181" t="s">
        <v>224</v>
      </c>
      <c r="B424" t="s">
        <v>3547</v>
      </c>
      <c r="C424" t="s">
        <v>3533</v>
      </c>
      <c r="D424" s="187" t="s">
        <v>3562</v>
      </c>
      <c r="E424" t="s">
        <v>1148</v>
      </c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>
        <v>3.4611879237042897E-2</v>
      </c>
      <c r="BE424" s="63">
        <v>3.3218541157159803E-2</v>
      </c>
      <c r="BF424" s="63">
        <v>3.1732005583051198E-2</v>
      </c>
      <c r="BG424" s="63">
        <v>3.0690404333049599E-2</v>
      </c>
      <c r="BH424" s="63">
        <v>2.9606970623564099E-2</v>
      </c>
      <c r="BI424" s="63">
        <v>2.9279734728421301E-2</v>
      </c>
      <c r="BJ424" s="63">
        <v>2.8919189128051699E-2</v>
      </c>
      <c r="BK424" s="63">
        <v>2.8710951711580002E-2</v>
      </c>
      <c r="BL424" s="63">
        <v>2.8400216755962999E-2</v>
      </c>
      <c r="BM424" s="63">
        <v>3.1670818492259903E-2</v>
      </c>
      <c r="BN424" s="63">
        <v>3.4427050623327703E-2</v>
      </c>
      <c r="BO424" s="63">
        <v>3.0817935916227501E-2</v>
      </c>
      <c r="BP424" s="63">
        <v>2.7020200337816401E-2</v>
      </c>
      <c r="BQ424" s="63">
        <v>2.6474122620288799E-2</v>
      </c>
      <c r="BR424" s="63">
        <v>2.58536571501129E-2</v>
      </c>
      <c r="BS424" s="63">
        <v>2.6226710156495602E-2</v>
      </c>
      <c r="BT424" s="63">
        <v>2.51937826931432E-2</v>
      </c>
      <c r="BU424" s="63">
        <v>2.46481158973769E-2</v>
      </c>
      <c r="BV424" s="63">
        <v>2.4054494993416602E-2</v>
      </c>
      <c r="BW424" s="63">
        <v>2.3612192718138001E-2</v>
      </c>
      <c r="BX424" s="63">
        <v>2.3242851266410802E-2</v>
      </c>
      <c r="BY424" s="63">
        <v>2.40743210507453E-2</v>
      </c>
      <c r="BZ424" s="63">
        <v>2.20242199359513E-2</v>
      </c>
      <c r="CA424" s="63">
        <v>2.13482002545222E-2</v>
      </c>
      <c r="CB424" s="63">
        <v>2.0922397591385099E-2</v>
      </c>
      <c r="CC424" s="63">
        <v>2.0688045533202599E-2</v>
      </c>
      <c r="CD424" s="63">
        <v>2.0092044411726601E-2</v>
      </c>
      <c r="CE424" s="63">
        <v>1.9622087674680301E-2</v>
      </c>
      <c r="CF424" s="63">
        <v>1.9371750583509699E-2</v>
      </c>
      <c r="CG424" s="63">
        <v>1.9019194031230299E-2</v>
      </c>
      <c r="CH424" s="63">
        <v>1.8736167833443899E-2</v>
      </c>
      <c r="CI424" s="63">
        <v>1.8380239260655899E-2</v>
      </c>
      <c r="CJ424" s="63">
        <v>1.80166845234273E-2</v>
      </c>
      <c r="CK424" s="63">
        <v>1.7644182234368699E-2</v>
      </c>
      <c r="CL424" s="63">
        <v>1.7234417503881799E-2</v>
      </c>
      <c r="CM424" s="63">
        <v>1.69007940734212E-2</v>
      </c>
      <c r="CN424" s="63">
        <v>1.6605520706565801E-2</v>
      </c>
      <c r="CO424" s="63">
        <v>1.6394863751331298E-2</v>
      </c>
      <c r="CP424" s="63">
        <v>1.6250197792650099E-2</v>
      </c>
      <c r="CQ424" s="63">
        <v>1.60115135114802E-2</v>
      </c>
      <c r="CR424" s="63">
        <v>1.5814437884670299E-2</v>
      </c>
      <c r="CS424" s="63">
        <v>1.55469528146894E-2</v>
      </c>
      <c r="CT424" s="63">
        <v>1.51965859701948E-2</v>
      </c>
      <c r="CU424" s="63">
        <v>1.49715415143915E-2</v>
      </c>
      <c r="CV424" s="63">
        <v>1.47456896858122E-2</v>
      </c>
      <c r="CW424" s="63">
        <v>1.46031068834553E-2</v>
      </c>
      <c r="CX424" s="63">
        <v>1.44293974149569E-2</v>
      </c>
      <c r="CY424" s="63">
        <v>1.42148676885668E-2</v>
      </c>
      <c r="CZ424" s="63">
        <v>1.40025885605395E-2</v>
      </c>
      <c r="DA424" s="63">
        <v>1.3766839145050299E-2</v>
      </c>
      <c r="DB424" s="63">
        <v>1.3620989007773599E-2</v>
      </c>
      <c r="DC424" s="63">
        <v>1.33867310531191E-2</v>
      </c>
      <c r="DD424" s="63">
        <v>1.30597903058653E-2</v>
      </c>
      <c r="DE424" s="63">
        <v>1.2744934198937101E-2</v>
      </c>
      <c r="DF424" s="63">
        <v>1.2511990232005899E-2</v>
      </c>
      <c r="DG424" s="63">
        <v>1.22138267981919E-2</v>
      </c>
      <c r="DH424" s="63">
        <v>1.1970322194722599E-2</v>
      </c>
      <c r="DI424" s="63">
        <v>1.19122744155682E-2</v>
      </c>
      <c r="DJ424" s="63">
        <v>1.19398460327953E-2</v>
      </c>
      <c r="DK424" s="63">
        <v>1.18334472404654E-2</v>
      </c>
      <c r="DL424" s="63">
        <v>1.18169082118003E-2</v>
      </c>
      <c r="DM424" s="63">
        <v>1.18124415011845E-2</v>
      </c>
      <c r="DN424" s="63">
        <v>1.17755943071027E-2</v>
      </c>
      <c r="DO424" s="63">
        <v>1.17113626028022E-2</v>
      </c>
      <c r="DP424" s="63">
        <v>1.1591317115657401E-2</v>
      </c>
      <c r="DQ424" s="63">
        <v>1.1530438612674301E-2</v>
      </c>
      <c r="DR424" s="63">
        <v>1.1508854953277799E-2</v>
      </c>
      <c r="DS424" s="63">
        <v>1.1531380469971901E-2</v>
      </c>
      <c r="DT424" s="63">
        <v>1.1242035308564199E-2</v>
      </c>
      <c r="DU424" s="63">
        <v>1.10592615020289E-2</v>
      </c>
      <c r="DV424" s="63">
        <v>1.1840970094934599E-2</v>
      </c>
      <c r="DW424" s="63">
        <v>1.29959677983396E-2</v>
      </c>
      <c r="DX424" s="63">
        <v>1.21282792167661E-2</v>
      </c>
      <c r="DY424" s="63">
        <v>1.0198145783729099E-2</v>
      </c>
      <c r="DZ424" s="63">
        <v>1.00360302064945E-2</v>
      </c>
      <c r="EA424" s="63">
        <v>9.8874827631444309E-3</v>
      </c>
      <c r="EB424" s="63">
        <v>9.7419821178278496E-3</v>
      </c>
      <c r="EC424" s="63">
        <v>9.6001558980347897E-3</v>
      </c>
      <c r="ED424" s="63">
        <v>9.48289084805597E-3</v>
      </c>
      <c r="EE424" s="63">
        <v>9.3899441131159601E-3</v>
      </c>
      <c r="EF424" s="63">
        <v>9.3165679363214505E-3</v>
      </c>
      <c r="EG424" s="63">
        <v>9.2633717447637206E-3</v>
      </c>
      <c r="EH424" s="63">
        <v>9.21418816294493E-3</v>
      </c>
      <c r="EI424" s="63">
        <v>9.1631206349102306E-3</v>
      </c>
      <c r="EJ424" s="63">
        <v>9.1027335621452193E-3</v>
      </c>
      <c r="EK424" s="63">
        <v>9.0123478522323493E-3</v>
      </c>
      <c r="EL424" s="63">
        <v>8.8985325083940792E-3</v>
      </c>
      <c r="EM424" s="63">
        <v>8.7628102700947393E-3</v>
      </c>
      <c r="EN424" s="63">
        <v>8.6257583660622004E-3</v>
      </c>
      <c r="EO424" s="63">
        <v>8.5078914298208907E-3</v>
      </c>
      <c r="EP424" s="63">
        <v>8.3894490481075806E-3</v>
      </c>
      <c r="EQ424" s="63">
        <v>8.2626258858924696E-3</v>
      </c>
      <c r="ER424" s="63">
        <v>8.1341264024928205E-3</v>
      </c>
      <c r="ES424" s="63">
        <v>8.0033496520537893E-3</v>
      </c>
      <c r="ET424" s="63">
        <v>7.8654336018911808E-3</v>
      </c>
      <c r="EU424" s="63">
        <v>7.7260764781570002E-3</v>
      </c>
      <c r="EV424" s="63">
        <v>7.623058892265E-3</v>
      </c>
      <c r="EW424" s="63">
        <v>7.5676002897471402E-3</v>
      </c>
      <c r="EX424" s="63">
        <v>7.5240120522077599E-3</v>
      </c>
      <c r="EY424" s="63">
        <v>7.4863882134451002E-3</v>
      </c>
      <c r="EZ424" s="63">
        <v>7.4686938193320798E-3</v>
      </c>
      <c r="FA424" s="63">
        <v>7.4364477712490296E-3</v>
      </c>
      <c r="FB424" s="63">
        <v>7.3778953915374697E-3</v>
      </c>
      <c r="FC424" s="63">
        <v>7.3149990014868497E-3</v>
      </c>
      <c r="FD424" s="63">
        <v>7.2478645263990699E-3</v>
      </c>
      <c r="FE424" s="63">
        <v>7.1749754839294296E-3</v>
      </c>
      <c r="FF424" s="63">
        <v>7.1002064700689703E-3</v>
      </c>
      <c r="FG424" s="63">
        <v>7.0218010953690003E-3</v>
      </c>
      <c r="FH424" s="63">
        <v>6.94393201938431E-3</v>
      </c>
      <c r="FI424" s="63">
        <v>6.8557262255468801E-3</v>
      </c>
      <c r="FJ424" s="63">
        <v>6.7678896966810401E-3</v>
      </c>
      <c r="FK424" s="63">
        <v>6.6774596468700299E-3</v>
      </c>
      <c r="FL424" s="63">
        <v>6.5726199436725204E-3</v>
      </c>
      <c r="FM424" s="63">
        <v>6.4655488060275101E-3</v>
      </c>
      <c r="FN424" s="63">
        <v>6.3589190674651396E-3</v>
      </c>
      <c r="FO424" s="63">
        <v>6.2538406262824297E-3</v>
      </c>
      <c r="FP424" s="63">
        <v>6.1541582115395201E-3</v>
      </c>
      <c r="FQ424" s="63">
        <v>6.0542966536315098E-3</v>
      </c>
      <c r="FR424" s="63">
        <v>5.9558308764047097E-3</v>
      </c>
      <c r="FS424" s="63">
        <v>5.8612147508907203E-3</v>
      </c>
      <c r="FT424" s="63">
        <v>5.7710904250628898E-3</v>
      </c>
      <c r="FU424" s="63">
        <v>5.6794489746800399E-3</v>
      </c>
      <c r="FV424" s="63">
        <v>5.5892676274862203E-3</v>
      </c>
      <c r="FW424" s="63">
        <v>5.5149144976269797E-3</v>
      </c>
      <c r="FX424" s="63">
        <v>5.4625408638601996E-3</v>
      </c>
      <c r="FY424" s="63">
        <v>5.4226589314310299E-3</v>
      </c>
      <c r="FZ424" s="63">
        <v>5.4011987566266297E-3</v>
      </c>
      <c r="GA424" s="63">
        <v>5.3933764957807004E-3</v>
      </c>
      <c r="GB424" s="63">
        <v>5.3783747028852101E-3</v>
      </c>
      <c r="GC424" s="63">
        <v>5.3442184912779103E-3</v>
      </c>
      <c r="GD424" s="63">
        <v>5.2932545773700197E-3</v>
      </c>
      <c r="GE424" s="63">
        <v>5.2263752376468199E-3</v>
      </c>
      <c r="GF424" s="63">
        <v>5.1512324654081404E-3</v>
      </c>
      <c r="GG424" s="63">
        <v>5.0781769185673804E-3</v>
      </c>
      <c r="GH424" s="63">
        <v>5.0075914874676501E-3</v>
      </c>
      <c r="GI424" s="63">
        <v>4.9383762406963504E-3</v>
      </c>
      <c r="GJ424" s="63">
        <v>4.8666876804001101E-3</v>
      </c>
      <c r="GK424" s="63">
        <v>4.79641693035075E-3</v>
      </c>
      <c r="GL424" s="63">
        <v>4.72817376014652E-3</v>
      </c>
      <c r="GM424" s="63">
        <v>4.6558185864138601E-3</v>
      </c>
      <c r="GN424" s="63">
        <v>4.5859135404156502E-3</v>
      </c>
      <c r="GO424" s="63">
        <v>4.5173616946473597E-3</v>
      </c>
      <c r="GP424" s="63">
        <v>4.4446793184407703E-3</v>
      </c>
      <c r="GQ424" s="63">
        <v>4.3721103934363098E-3</v>
      </c>
      <c r="GR424" s="63">
        <v>4.29909341374361E-3</v>
      </c>
      <c r="GS424" s="63">
        <v>4.2245791505887403E-3</v>
      </c>
      <c r="GT424" s="63">
        <v>4.1520519995754896E-3</v>
      </c>
      <c r="GU424" s="63">
        <v>4.0820007825387097E-3</v>
      </c>
      <c r="GV424" s="63">
        <v>4.0127436974908698E-3</v>
      </c>
      <c r="GW424" s="63">
        <v>3.9442211472618298E-3</v>
      </c>
      <c r="GX424" s="63">
        <v>3.8787268372398498E-3</v>
      </c>
    </row>
    <row r="425" spans="1:206" customFormat="1">
      <c r="A425" s="181" t="s">
        <v>224</v>
      </c>
      <c r="B425" t="s">
        <v>3547</v>
      </c>
      <c r="C425" t="s">
        <v>3533</v>
      </c>
      <c r="D425" s="187" t="s">
        <v>3562</v>
      </c>
      <c r="E425" t="s">
        <v>1149</v>
      </c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>
        <v>5.1898261787825202E-2</v>
      </c>
      <c r="BE425" s="63">
        <v>5.0235326141883002E-2</v>
      </c>
      <c r="BF425" s="63">
        <v>4.8598945106923003E-2</v>
      </c>
      <c r="BG425" s="63">
        <v>4.7443443392138199E-2</v>
      </c>
      <c r="BH425" s="63">
        <v>4.6210657818840803E-2</v>
      </c>
      <c r="BI425" s="63">
        <v>4.6118925029044099E-2</v>
      </c>
      <c r="BJ425" s="63">
        <v>4.5588824710181802E-2</v>
      </c>
      <c r="BK425" s="63">
        <v>4.5131084543868202E-2</v>
      </c>
      <c r="BL425" s="63">
        <v>4.4407429851526202E-2</v>
      </c>
      <c r="BM425" s="63">
        <v>4.8238109765783001E-2</v>
      </c>
      <c r="BN425" s="63">
        <v>5.1340786268110901E-2</v>
      </c>
      <c r="BO425" s="63">
        <v>4.64432179831289E-2</v>
      </c>
      <c r="BP425" s="63">
        <v>4.1647993042634897E-2</v>
      </c>
      <c r="BQ425" s="63">
        <v>4.0924718227490699E-2</v>
      </c>
      <c r="BR425" s="63">
        <v>4.0152446933188903E-2</v>
      </c>
      <c r="BS425" s="63">
        <v>4.0683026990894697E-2</v>
      </c>
      <c r="BT425" s="63">
        <v>3.9386708263486697E-2</v>
      </c>
      <c r="BU425" s="63">
        <v>3.8673236012337998E-2</v>
      </c>
      <c r="BV425" s="63">
        <v>3.7837895657036297E-2</v>
      </c>
      <c r="BW425" s="63">
        <v>3.7239334209670398E-2</v>
      </c>
      <c r="BX425" s="63">
        <v>3.6654006692735601E-2</v>
      </c>
      <c r="BY425" s="63">
        <v>3.7322057587719899E-2</v>
      </c>
      <c r="BZ425" s="63">
        <v>3.4714741429905001E-2</v>
      </c>
      <c r="CA425" s="63">
        <v>3.3679735202508797E-2</v>
      </c>
      <c r="CB425" s="63">
        <v>3.3040574995219202E-2</v>
      </c>
      <c r="CC425" s="63">
        <v>3.2577444436052802E-2</v>
      </c>
      <c r="CD425" s="63">
        <v>3.1828143790882397E-2</v>
      </c>
      <c r="CE425" s="63">
        <v>3.1265827490098798E-2</v>
      </c>
      <c r="CF425" s="63">
        <v>3.0965955072291301E-2</v>
      </c>
      <c r="CG425" s="63">
        <v>3.0590395603403799E-2</v>
      </c>
      <c r="CH425" s="63">
        <v>3.0333342683566002E-2</v>
      </c>
      <c r="CI425" s="63">
        <v>2.9870752273375201E-2</v>
      </c>
      <c r="CJ425" s="63">
        <v>2.9393200980371698E-2</v>
      </c>
      <c r="CK425" s="63">
        <v>2.8856346694961399E-2</v>
      </c>
      <c r="CL425" s="63">
        <v>2.8208903130585199E-2</v>
      </c>
      <c r="CM425" s="63">
        <v>2.7600583369778098E-2</v>
      </c>
      <c r="CN425" s="63">
        <v>2.7017084853423901E-2</v>
      </c>
      <c r="CO425" s="63">
        <v>2.6553146485030599E-2</v>
      </c>
      <c r="CP425" s="63">
        <v>2.6182811090395601E-2</v>
      </c>
      <c r="CQ425" s="63">
        <v>2.5746399959029002E-2</v>
      </c>
      <c r="CR425" s="63">
        <v>2.5443338064567101E-2</v>
      </c>
      <c r="CS425" s="63">
        <v>2.50554250007347E-2</v>
      </c>
      <c r="CT425" s="63">
        <v>2.4585689681695801E-2</v>
      </c>
      <c r="CU425" s="63">
        <v>2.4285942611368402E-2</v>
      </c>
      <c r="CV425" s="63">
        <v>2.3939146587259999E-2</v>
      </c>
      <c r="CW425" s="63">
        <v>2.36524675842751E-2</v>
      </c>
      <c r="CX425" s="63">
        <v>2.3357871699008201E-2</v>
      </c>
      <c r="CY425" s="63">
        <v>2.2933917790801801E-2</v>
      </c>
      <c r="CZ425" s="63">
        <v>2.25337444276081E-2</v>
      </c>
      <c r="DA425" s="63">
        <v>2.2108609332598401E-2</v>
      </c>
      <c r="DB425" s="63">
        <v>2.18754005680773E-2</v>
      </c>
      <c r="DC425" s="63">
        <v>2.1515277040142802E-2</v>
      </c>
      <c r="DD425" s="63">
        <v>2.1149480134494102E-2</v>
      </c>
      <c r="DE425" s="63">
        <v>2.0864742950507598E-2</v>
      </c>
      <c r="DF425" s="63">
        <v>2.06216032767629E-2</v>
      </c>
      <c r="DG425" s="63">
        <v>2.03347799369459E-2</v>
      </c>
      <c r="DH425" s="63">
        <v>2.00315678920704E-2</v>
      </c>
      <c r="DI425" s="63">
        <v>1.9868842301475099E-2</v>
      </c>
      <c r="DJ425" s="63">
        <v>1.9694644993038499E-2</v>
      </c>
      <c r="DK425" s="63">
        <v>1.9377255571815501E-2</v>
      </c>
      <c r="DL425" s="63">
        <v>1.9045454312838099E-2</v>
      </c>
      <c r="DM425" s="63">
        <v>1.88049827528055E-2</v>
      </c>
      <c r="DN425" s="63">
        <v>1.8544885785589601E-2</v>
      </c>
      <c r="DO425" s="63">
        <v>1.83090142120369E-2</v>
      </c>
      <c r="DP425" s="63">
        <v>1.7934408615693401E-2</v>
      </c>
      <c r="DQ425" s="63">
        <v>1.7706035535459099E-2</v>
      </c>
      <c r="DR425" s="63">
        <v>1.75357428114013E-2</v>
      </c>
      <c r="DS425" s="63">
        <v>1.7599887132291998E-2</v>
      </c>
      <c r="DT425" s="63">
        <v>1.7208769694424E-2</v>
      </c>
      <c r="DU425" s="63">
        <v>1.7127187079153599E-2</v>
      </c>
      <c r="DV425" s="63">
        <v>1.86752958847624E-2</v>
      </c>
      <c r="DW425" s="63">
        <v>2.1007089266346899E-2</v>
      </c>
      <c r="DX425" s="63">
        <v>1.9726145323619701E-2</v>
      </c>
      <c r="DY425" s="63">
        <v>1.6330339068656202E-2</v>
      </c>
      <c r="DZ425" s="63">
        <v>1.59461601948633E-2</v>
      </c>
      <c r="EA425" s="63">
        <v>1.5612564590411E-2</v>
      </c>
      <c r="EB425" s="63">
        <v>1.5294842263635301E-2</v>
      </c>
      <c r="EC425" s="63">
        <v>1.50306733503011E-2</v>
      </c>
      <c r="ED425" s="63">
        <v>1.48196907889338E-2</v>
      </c>
      <c r="EE425" s="63">
        <v>1.4605872372319299E-2</v>
      </c>
      <c r="EF425" s="63">
        <v>1.4378619356555201E-2</v>
      </c>
      <c r="EG425" s="63">
        <v>1.4155225317317501E-2</v>
      </c>
      <c r="EH425" s="63">
        <v>1.3936115884776199E-2</v>
      </c>
      <c r="EI425" s="63">
        <v>1.3738757329868701E-2</v>
      </c>
      <c r="EJ425" s="63">
        <v>1.3579955086149601E-2</v>
      </c>
      <c r="EK425" s="63">
        <v>1.3446755404915901E-2</v>
      </c>
      <c r="EL425" s="63">
        <v>1.3336840381093401E-2</v>
      </c>
      <c r="EM425" s="63">
        <v>1.3237042279756301E-2</v>
      </c>
      <c r="EN425" s="63">
        <v>1.3139178714754399E-2</v>
      </c>
      <c r="EO425" s="63">
        <v>1.30291436519923E-2</v>
      </c>
      <c r="EP425" s="63">
        <v>1.2886986112794801E-2</v>
      </c>
      <c r="EQ425" s="63">
        <v>1.27130779082451E-2</v>
      </c>
      <c r="ER425" s="63">
        <v>1.25133965835241E-2</v>
      </c>
      <c r="ES425" s="63">
        <v>1.23219009601247E-2</v>
      </c>
      <c r="ET425" s="63">
        <v>1.21489513079722E-2</v>
      </c>
      <c r="EU425" s="63">
        <v>1.19690002931484E-2</v>
      </c>
      <c r="EV425" s="63">
        <v>1.17849962847217E-2</v>
      </c>
      <c r="EW425" s="63">
        <v>1.16035977933864E-2</v>
      </c>
      <c r="EX425" s="63">
        <v>1.1415761535517301E-2</v>
      </c>
      <c r="EY425" s="63">
        <v>1.12225783691355E-2</v>
      </c>
      <c r="EZ425" s="63">
        <v>1.1039007530825699E-2</v>
      </c>
      <c r="FA425" s="63">
        <v>1.08945053157309E-2</v>
      </c>
      <c r="FB425" s="63">
        <v>1.0809168725616099E-2</v>
      </c>
      <c r="FC425" s="63">
        <v>1.0743087667498E-2</v>
      </c>
      <c r="FD425" s="63">
        <v>1.0682525939744E-2</v>
      </c>
      <c r="FE425" s="63">
        <v>1.0646097107169799E-2</v>
      </c>
      <c r="FF425" s="63">
        <v>1.0596289791485899E-2</v>
      </c>
      <c r="FG425" s="63">
        <v>1.0505304823843299E-2</v>
      </c>
      <c r="FH425" s="63">
        <v>1.04137924521212E-2</v>
      </c>
      <c r="FI425" s="63">
        <v>1.0313416556961099E-2</v>
      </c>
      <c r="FJ425" s="63">
        <v>1.02060070703153E-2</v>
      </c>
      <c r="FK425" s="63">
        <v>1.00982340807449E-2</v>
      </c>
      <c r="FL425" s="63">
        <v>9.9843530295479592E-3</v>
      </c>
      <c r="FM425" s="63">
        <v>9.86919085988292E-3</v>
      </c>
      <c r="FN425" s="63">
        <v>9.7479577388848593E-3</v>
      </c>
      <c r="FO425" s="63">
        <v>9.6212802912182E-3</v>
      </c>
      <c r="FP425" s="63">
        <v>9.4880381681830706E-3</v>
      </c>
      <c r="FQ425" s="63">
        <v>9.3458407630937004E-3</v>
      </c>
      <c r="FR425" s="63">
        <v>9.1972187156230296E-3</v>
      </c>
      <c r="FS425" s="63">
        <v>9.0449032323210495E-3</v>
      </c>
      <c r="FT425" s="63">
        <v>8.9007458152715602E-3</v>
      </c>
      <c r="FU425" s="63">
        <v>8.7615389491762802E-3</v>
      </c>
      <c r="FV425" s="63">
        <v>8.6193641855196092E-3</v>
      </c>
      <c r="FW425" s="63">
        <v>8.4788087615436502E-3</v>
      </c>
      <c r="FX425" s="63">
        <v>8.3507351357976004E-3</v>
      </c>
      <c r="FY425" s="63">
        <v>8.2213986696452104E-3</v>
      </c>
      <c r="FZ425" s="63">
        <v>8.0919633894021605E-3</v>
      </c>
      <c r="GA425" s="63">
        <v>7.9637817152935601E-3</v>
      </c>
      <c r="GB425" s="63">
        <v>7.8627479966259604E-3</v>
      </c>
      <c r="GC425" s="63">
        <v>7.78474974403188E-3</v>
      </c>
      <c r="GD425" s="63">
        <v>7.7298082610944598E-3</v>
      </c>
      <c r="GE425" s="63">
        <v>7.7032148929429799E-3</v>
      </c>
      <c r="GF425" s="63">
        <v>7.6903618740884298E-3</v>
      </c>
      <c r="GG425" s="63">
        <v>7.6653727367522097E-3</v>
      </c>
      <c r="GH425" s="63">
        <v>7.61701509877237E-3</v>
      </c>
      <c r="GI425" s="63">
        <v>7.5470288154124501E-3</v>
      </c>
      <c r="GJ425" s="63">
        <v>7.4493591967979902E-3</v>
      </c>
      <c r="GK425" s="63">
        <v>7.3463993092699603E-3</v>
      </c>
      <c r="GL425" s="63">
        <v>7.2488706543654196E-3</v>
      </c>
      <c r="GM425" s="63">
        <v>7.1468470011598903E-3</v>
      </c>
      <c r="GN425" s="63">
        <v>7.0493682710635903E-3</v>
      </c>
      <c r="GO425" s="63">
        <v>6.9545493523135698E-3</v>
      </c>
      <c r="GP425" s="63">
        <v>6.85425624056798E-3</v>
      </c>
      <c r="GQ425" s="63">
        <v>6.7547955963385203E-3</v>
      </c>
      <c r="GR425" s="63">
        <v>6.65513951396687E-3</v>
      </c>
      <c r="GS425" s="63">
        <v>6.5538216025032899E-3</v>
      </c>
      <c r="GT425" s="63">
        <v>6.4548467140990197E-3</v>
      </c>
      <c r="GU425" s="63">
        <v>6.3572816182172797E-3</v>
      </c>
      <c r="GV425" s="63">
        <v>6.2562065711638803E-3</v>
      </c>
      <c r="GW425" s="63">
        <v>6.1542714753226799E-3</v>
      </c>
      <c r="GX425" s="63">
        <v>6.0531929576241403E-3</v>
      </c>
    </row>
    <row r="426" spans="1:206" customFormat="1">
      <c r="A426" s="181" t="s">
        <v>224</v>
      </c>
      <c r="B426" t="s">
        <v>3547</v>
      </c>
      <c r="C426" t="s">
        <v>3533</v>
      </c>
      <c r="D426" s="187" t="s">
        <v>3562</v>
      </c>
      <c r="E426" t="s">
        <v>1150</v>
      </c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>
        <v>7.3865609283494005E-2</v>
      </c>
      <c r="BE426" s="63">
        <v>7.1688756975960499E-2</v>
      </c>
      <c r="BF426" s="63">
        <v>6.9496128915733299E-2</v>
      </c>
      <c r="BG426" s="63">
        <v>6.7630827122349094E-2</v>
      </c>
      <c r="BH426" s="63">
        <v>6.5807427944294297E-2</v>
      </c>
      <c r="BI426" s="63">
        <v>6.5722585232078995E-2</v>
      </c>
      <c r="BJ426" s="63">
        <v>6.5155754169528193E-2</v>
      </c>
      <c r="BK426" s="63">
        <v>6.5015997428523098E-2</v>
      </c>
      <c r="BL426" s="63">
        <v>6.4490129682522906E-2</v>
      </c>
      <c r="BM426" s="63">
        <v>7.0369611233943599E-2</v>
      </c>
      <c r="BN426" s="63">
        <v>7.5126411393584405E-2</v>
      </c>
      <c r="BO426" s="63">
        <v>6.8209431352553307E-2</v>
      </c>
      <c r="BP426" s="63">
        <v>6.1375132762843503E-2</v>
      </c>
      <c r="BQ426" s="63">
        <v>5.9922851726905799E-2</v>
      </c>
      <c r="BR426" s="63">
        <v>5.8442043047244499E-2</v>
      </c>
      <c r="BS426" s="63">
        <v>5.8859387745546499E-2</v>
      </c>
      <c r="BT426" s="63">
        <v>5.7058933565977299E-2</v>
      </c>
      <c r="BU426" s="63">
        <v>5.6243405931350902E-2</v>
      </c>
      <c r="BV426" s="63">
        <v>5.5248023996903997E-2</v>
      </c>
      <c r="BW426" s="63">
        <v>5.4667055526463899E-2</v>
      </c>
      <c r="BX426" s="63">
        <v>5.4041734346599299E-2</v>
      </c>
      <c r="BY426" s="63">
        <v>5.4698279193708198E-2</v>
      </c>
      <c r="BZ426" s="63">
        <v>5.1293028596764503E-2</v>
      </c>
      <c r="CA426" s="63">
        <v>4.9749648328914299E-2</v>
      </c>
      <c r="CB426" s="63">
        <v>4.8742525885079602E-2</v>
      </c>
      <c r="CC426" s="63">
        <v>4.7890718180416701E-2</v>
      </c>
      <c r="CD426" s="63">
        <v>4.6743200958175302E-2</v>
      </c>
      <c r="CE426" s="63">
        <v>4.5915016188619699E-2</v>
      </c>
      <c r="CF426" s="63">
        <v>4.5510796768703503E-2</v>
      </c>
      <c r="CG426" s="63">
        <v>4.5015705414904301E-2</v>
      </c>
      <c r="CH426" s="63">
        <v>4.4783679398203803E-2</v>
      </c>
      <c r="CI426" s="63">
        <v>4.4292869138137403E-2</v>
      </c>
      <c r="CJ426" s="63">
        <v>4.3857581308166901E-2</v>
      </c>
      <c r="CK426" s="63">
        <v>4.3398147965830802E-2</v>
      </c>
      <c r="CL426" s="63">
        <v>4.2780668956808501E-2</v>
      </c>
      <c r="CM426" s="63">
        <v>4.2225527991072299E-2</v>
      </c>
      <c r="CN426" s="63">
        <v>4.1591727709383401E-2</v>
      </c>
      <c r="CO426" s="63">
        <v>4.0984327524063502E-2</v>
      </c>
      <c r="CP426" s="63">
        <v>4.0447706634181901E-2</v>
      </c>
      <c r="CQ426" s="63">
        <v>3.9733527823133899E-2</v>
      </c>
      <c r="CR426" s="63">
        <v>3.9041868830467903E-2</v>
      </c>
      <c r="CS426" s="63">
        <v>3.82718331643443E-2</v>
      </c>
      <c r="CT426" s="63">
        <v>3.7379853381376602E-2</v>
      </c>
      <c r="CU426" s="63">
        <v>3.6792536607885298E-2</v>
      </c>
      <c r="CV426" s="63">
        <v>3.6195695825875902E-2</v>
      </c>
      <c r="CW426" s="63">
        <v>3.5750447464747599E-2</v>
      </c>
      <c r="CX426" s="63">
        <v>3.5391105026153898E-2</v>
      </c>
      <c r="CY426" s="63">
        <v>3.4898738965462701E-2</v>
      </c>
      <c r="CZ426" s="63">
        <v>3.4407300497195203E-2</v>
      </c>
      <c r="DA426" s="63">
        <v>3.3836598780006701E-2</v>
      </c>
      <c r="DB426" s="63">
        <v>3.3531752771673702E-2</v>
      </c>
      <c r="DC426" s="63">
        <v>3.3061996405201501E-2</v>
      </c>
      <c r="DD426" s="63">
        <v>3.2580939807260602E-2</v>
      </c>
      <c r="DE426" s="63">
        <v>3.2212520252707502E-2</v>
      </c>
      <c r="DF426" s="63">
        <v>3.1882554213015703E-2</v>
      </c>
      <c r="DG426" s="63">
        <v>3.1485251720160597E-2</v>
      </c>
      <c r="DH426" s="63">
        <v>3.0987798972385398E-2</v>
      </c>
      <c r="DI426" s="63">
        <v>3.08073916199646E-2</v>
      </c>
      <c r="DJ426" s="63">
        <v>3.0607958520478502E-2</v>
      </c>
      <c r="DK426" s="63">
        <v>3.0140207949476101E-2</v>
      </c>
      <c r="DL426" s="63">
        <v>2.97004475978601E-2</v>
      </c>
      <c r="DM426" s="63">
        <v>2.93122757839646E-2</v>
      </c>
      <c r="DN426" s="63">
        <v>2.873708412855E-2</v>
      </c>
      <c r="DO426" s="63">
        <v>2.8076788014861302E-2</v>
      </c>
      <c r="DP426" s="63">
        <v>2.7403898174600799E-2</v>
      </c>
      <c r="DQ426" s="63">
        <v>2.6746575888755501E-2</v>
      </c>
      <c r="DR426" s="63">
        <v>2.6346695543099399E-2</v>
      </c>
      <c r="DS426" s="63">
        <v>2.6461541814632401E-2</v>
      </c>
      <c r="DT426" s="63">
        <v>2.5959033690330799E-2</v>
      </c>
      <c r="DU426" s="63">
        <v>2.5808862702399599E-2</v>
      </c>
      <c r="DV426" s="63">
        <v>2.7998413560812199E-2</v>
      </c>
      <c r="DW426" s="63">
        <v>3.0935739683821802E-2</v>
      </c>
      <c r="DX426" s="63">
        <v>2.8897756683011901E-2</v>
      </c>
      <c r="DY426" s="63">
        <v>2.4423594105318101E-2</v>
      </c>
      <c r="DZ426" s="63">
        <v>2.41150114847434E-2</v>
      </c>
      <c r="EA426" s="63">
        <v>2.39240688280082E-2</v>
      </c>
      <c r="EB426" s="63">
        <v>2.3752892845425502E-2</v>
      </c>
      <c r="EC426" s="63">
        <v>2.3508029214690598E-2</v>
      </c>
      <c r="ED426" s="63">
        <v>2.3100656326567E-2</v>
      </c>
      <c r="EE426" s="63">
        <v>2.26155131113168E-2</v>
      </c>
      <c r="EF426" s="63">
        <v>2.21325982286272E-2</v>
      </c>
      <c r="EG426" s="63">
        <v>2.1675288297509698E-2</v>
      </c>
      <c r="EH426" s="63">
        <v>2.1298147372085099E-2</v>
      </c>
      <c r="EI426" s="63">
        <v>2.0988257590071498E-2</v>
      </c>
      <c r="EJ426" s="63">
        <v>2.06893833695115E-2</v>
      </c>
      <c r="EK426" s="63">
        <v>2.0371551712644799E-2</v>
      </c>
      <c r="EL426" s="63">
        <v>2.00520381212861E-2</v>
      </c>
      <c r="EM426" s="63">
        <v>1.97448968695026E-2</v>
      </c>
      <c r="EN426" s="63">
        <v>1.9475691073269699E-2</v>
      </c>
      <c r="EO426" s="63">
        <v>1.9255951359924899E-2</v>
      </c>
      <c r="EP426" s="63">
        <v>1.9082007439768799E-2</v>
      </c>
      <c r="EQ426" s="63">
        <v>1.89374005978638E-2</v>
      </c>
      <c r="ER426" s="63">
        <v>1.8808031205591401E-2</v>
      </c>
      <c r="ES426" s="63">
        <v>1.86967523508027E-2</v>
      </c>
      <c r="ET426" s="63">
        <v>1.8557050919706601E-2</v>
      </c>
      <c r="EU426" s="63">
        <v>1.8359156754264101E-2</v>
      </c>
      <c r="EV426" s="63">
        <v>1.8122182607510799E-2</v>
      </c>
      <c r="EW426" s="63">
        <v>1.7852196904563401E-2</v>
      </c>
      <c r="EX426" s="63">
        <v>1.7585936128069801E-2</v>
      </c>
      <c r="EY426" s="63">
        <v>1.73505531869531E-2</v>
      </c>
      <c r="EZ426" s="63">
        <v>1.7119265391159402E-2</v>
      </c>
      <c r="FA426" s="63">
        <v>1.68670770308533E-2</v>
      </c>
      <c r="FB426" s="63">
        <v>1.6612901772167999E-2</v>
      </c>
      <c r="FC426" s="63">
        <v>1.6356054349781698E-2</v>
      </c>
      <c r="FD426" s="63">
        <v>1.6088241030784899E-2</v>
      </c>
      <c r="FE426" s="63">
        <v>1.5833079882582299E-2</v>
      </c>
      <c r="FF426" s="63">
        <v>1.5645190120255999E-2</v>
      </c>
      <c r="FG426" s="63">
        <v>1.55314412307166E-2</v>
      </c>
      <c r="FH426" s="63">
        <v>1.5450181138042401E-2</v>
      </c>
      <c r="FI426" s="63">
        <v>1.53719567446377E-2</v>
      </c>
      <c r="FJ426" s="63">
        <v>1.5325638340093E-2</v>
      </c>
      <c r="FK426" s="63">
        <v>1.52625908091514E-2</v>
      </c>
      <c r="FL426" s="63">
        <v>1.5138379219103699E-2</v>
      </c>
      <c r="FM426" s="63">
        <v>1.5009191452408701E-2</v>
      </c>
      <c r="FN426" s="63">
        <v>1.48782503782983E-2</v>
      </c>
      <c r="FO426" s="63">
        <v>1.47292122378528E-2</v>
      </c>
      <c r="FP426" s="63">
        <v>1.4572223743883599E-2</v>
      </c>
      <c r="FQ426" s="63">
        <v>1.44210329348218E-2</v>
      </c>
      <c r="FR426" s="63">
        <v>1.42626168413778E-2</v>
      </c>
      <c r="FS426" s="63">
        <v>1.4089053529819E-2</v>
      </c>
      <c r="FT426" s="63">
        <v>1.39178321742306E-2</v>
      </c>
      <c r="FU426" s="63">
        <v>1.37330708112633E-2</v>
      </c>
      <c r="FV426" s="63">
        <v>1.3532478582222699E-2</v>
      </c>
      <c r="FW426" s="63">
        <v>1.3322036330606199E-2</v>
      </c>
      <c r="FX426" s="63">
        <v>1.3117810759857599E-2</v>
      </c>
      <c r="FY426" s="63">
        <v>1.29127021246389E-2</v>
      </c>
      <c r="FZ426" s="63">
        <v>1.2720420948239801E-2</v>
      </c>
      <c r="GA426" s="63">
        <v>1.2522172086465199E-2</v>
      </c>
      <c r="GB426" s="63">
        <v>1.23353679934891E-2</v>
      </c>
      <c r="GC426" s="63">
        <v>1.2154658526761499E-2</v>
      </c>
      <c r="GD426" s="63">
        <v>1.19826087019621E-2</v>
      </c>
      <c r="GE426" s="63">
        <v>1.18127531316527E-2</v>
      </c>
      <c r="GF426" s="63">
        <v>1.1636420978564301E-2</v>
      </c>
      <c r="GG426" s="63">
        <v>1.1495196270715101E-2</v>
      </c>
      <c r="GH426" s="63">
        <v>1.1393944831227E-2</v>
      </c>
      <c r="GI426" s="63">
        <v>1.1325475304779099E-2</v>
      </c>
      <c r="GJ426" s="63">
        <v>1.12912575397689E-2</v>
      </c>
      <c r="GK426" s="63">
        <v>1.1286523012664799E-2</v>
      </c>
      <c r="GL426" s="63">
        <v>1.12677174017766E-2</v>
      </c>
      <c r="GM426" s="63">
        <v>1.12032914418189E-2</v>
      </c>
      <c r="GN426" s="63">
        <v>1.1109619033876699E-2</v>
      </c>
      <c r="GO426" s="63">
        <v>1.09854271868922E-2</v>
      </c>
      <c r="GP426" s="63">
        <v>1.08432375773684E-2</v>
      </c>
      <c r="GQ426" s="63">
        <v>1.07043707516849E-2</v>
      </c>
      <c r="GR426" s="63">
        <v>1.0567819443338299E-2</v>
      </c>
      <c r="GS426" s="63">
        <v>1.0431526778190999E-2</v>
      </c>
      <c r="GT426" s="63">
        <v>1.0297801807235E-2</v>
      </c>
      <c r="GU426" s="63">
        <v>1.0167331408805699E-2</v>
      </c>
      <c r="GV426" s="63">
        <v>1.0032338089535599E-2</v>
      </c>
      <c r="GW426" s="63">
        <v>9.8970549723449708E-3</v>
      </c>
      <c r="GX426" s="63">
        <v>9.7620007174540006E-3</v>
      </c>
    </row>
    <row r="427" spans="1:206" customFormat="1">
      <c r="A427" s="181" t="s">
        <v>224</v>
      </c>
      <c r="B427" t="s">
        <v>3547</v>
      </c>
      <c r="C427" t="s">
        <v>3533</v>
      </c>
      <c r="D427" s="187" t="s">
        <v>3562</v>
      </c>
      <c r="E427" t="s">
        <v>1151</v>
      </c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>
        <v>0.102265441525853</v>
      </c>
      <c r="BE427" s="63">
        <v>0.100412982514431</v>
      </c>
      <c r="BF427" s="63">
        <v>9.8927519092073701E-2</v>
      </c>
      <c r="BG427" s="63">
        <v>9.7915780721154394E-2</v>
      </c>
      <c r="BH427" s="63">
        <v>9.6245827057163696E-2</v>
      </c>
      <c r="BI427" s="63">
        <v>9.6673900239045901E-2</v>
      </c>
      <c r="BJ427" s="63">
        <v>9.6120672129950402E-2</v>
      </c>
      <c r="BK427" s="63">
        <v>9.5801171026551696E-2</v>
      </c>
      <c r="BL427" s="63">
        <v>9.4425373194114495E-2</v>
      </c>
      <c r="BM427" s="63">
        <v>0.10196724839364001</v>
      </c>
      <c r="BN427" s="63">
        <v>0.107895024726165</v>
      </c>
      <c r="BO427" s="63">
        <v>9.8870284060212005E-2</v>
      </c>
      <c r="BP427" s="63">
        <v>9.06840886717378E-2</v>
      </c>
      <c r="BQ427" s="63">
        <v>8.9233122634331502E-2</v>
      </c>
      <c r="BR427" s="63">
        <v>8.7858760112579898E-2</v>
      </c>
      <c r="BS427" s="63">
        <v>8.8680654313611607E-2</v>
      </c>
      <c r="BT427" s="63">
        <v>8.6189881375437594E-2</v>
      </c>
      <c r="BU427" s="63">
        <v>8.4745022050033897E-2</v>
      </c>
      <c r="BV427" s="63">
        <v>8.3046831169857602E-2</v>
      </c>
      <c r="BW427" s="63">
        <v>8.1768010036791794E-2</v>
      </c>
      <c r="BX427" s="63">
        <v>8.0503940518832307E-2</v>
      </c>
      <c r="BY427" s="63">
        <v>8.0797141664353894E-2</v>
      </c>
      <c r="BZ427" s="63">
        <v>7.6326480124422197E-2</v>
      </c>
      <c r="CA427" s="63">
        <v>7.4221176370752207E-2</v>
      </c>
      <c r="CB427" s="63">
        <v>7.2975779091246806E-2</v>
      </c>
      <c r="CC427" s="63">
        <v>7.1886751926298495E-2</v>
      </c>
      <c r="CD427" s="63">
        <v>7.0500172571807199E-2</v>
      </c>
      <c r="CE427" s="63">
        <v>6.9422179773745804E-2</v>
      </c>
      <c r="CF427" s="63">
        <v>6.88766404497307E-2</v>
      </c>
      <c r="CG427" s="63">
        <v>6.8257042800544607E-2</v>
      </c>
      <c r="CH427" s="63">
        <v>6.8005909171503995E-2</v>
      </c>
      <c r="CI427" s="63">
        <v>6.7339366424963604E-2</v>
      </c>
      <c r="CJ427" s="63">
        <v>6.6735265309847899E-2</v>
      </c>
      <c r="CK427" s="63">
        <v>6.6229948817115095E-2</v>
      </c>
      <c r="CL427" s="63">
        <v>6.5412031271056797E-2</v>
      </c>
      <c r="CM427" s="63">
        <v>6.4794783571598305E-2</v>
      </c>
      <c r="CN427" s="63">
        <v>6.40592261032331E-2</v>
      </c>
      <c r="CO427" s="63">
        <v>6.3427654406381803E-2</v>
      </c>
      <c r="CP427" s="63">
        <v>6.3019765708926007E-2</v>
      </c>
      <c r="CQ427" s="63">
        <v>6.2245191319302201E-2</v>
      </c>
      <c r="CR427" s="63">
        <v>6.1495677118365399E-2</v>
      </c>
      <c r="CS427" s="63">
        <v>6.0436002202492803E-2</v>
      </c>
      <c r="CT427" s="63">
        <v>5.9054646922992497E-2</v>
      </c>
      <c r="CU427" s="63">
        <v>5.7993900759750298E-2</v>
      </c>
      <c r="CV427" s="63">
        <v>5.6733052137453797E-2</v>
      </c>
      <c r="CW427" s="63">
        <v>5.5686690902398098E-2</v>
      </c>
      <c r="CX427" s="63">
        <v>5.4726497095019998E-2</v>
      </c>
      <c r="CY427" s="63">
        <v>5.3492206912476498E-2</v>
      </c>
      <c r="CZ427" s="63">
        <v>5.2391029759334101E-2</v>
      </c>
      <c r="DA427" s="63">
        <v>5.1294795077049003E-2</v>
      </c>
      <c r="DB427" s="63">
        <v>5.0778172055237297E-2</v>
      </c>
      <c r="DC427" s="63">
        <v>5.0134897727023502E-2</v>
      </c>
      <c r="DD427" s="63">
        <v>4.9651785733617303E-2</v>
      </c>
      <c r="DE427" s="63">
        <v>4.9355308403047901E-2</v>
      </c>
      <c r="DF427" s="63">
        <v>4.9082637409665099E-2</v>
      </c>
      <c r="DG427" s="63">
        <v>4.8807652920083301E-2</v>
      </c>
      <c r="DH427" s="63">
        <v>4.8253565642439399E-2</v>
      </c>
      <c r="DI427" s="63">
        <v>4.8188065538218798E-2</v>
      </c>
      <c r="DJ427" s="63">
        <v>4.7982553173390702E-2</v>
      </c>
      <c r="DK427" s="63">
        <v>4.7369580909056699E-2</v>
      </c>
      <c r="DL427" s="63">
        <v>4.6703802306952202E-2</v>
      </c>
      <c r="DM427" s="63">
        <v>4.6080737620851998E-2</v>
      </c>
      <c r="DN427" s="63">
        <v>4.5255927039410102E-2</v>
      </c>
      <c r="DO427" s="63">
        <v>4.4405558313351502E-2</v>
      </c>
      <c r="DP427" s="63">
        <v>4.3393768565599601E-2</v>
      </c>
      <c r="DQ427" s="63">
        <v>4.2493880016498599E-2</v>
      </c>
      <c r="DR427" s="63">
        <v>4.1890461346789497E-2</v>
      </c>
      <c r="DS427" s="63">
        <v>4.1892689253459098E-2</v>
      </c>
      <c r="DT427" s="63">
        <v>4.07940020948587E-2</v>
      </c>
      <c r="DU427" s="63">
        <v>4.0501647825324401E-2</v>
      </c>
      <c r="DV427" s="63">
        <v>4.3266771589606602E-2</v>
      </c>
      <c r="DW427" s="63">
        <v>4.7655728015055597E-2</v>
      </c>
      <c r="DX427" s="63">
        <v>4.43550437959963E-2</v>
      </c>
      <c r="DY427" s="63">
        <v>3.8191244995135702E-2</v>
      </c>
      <c r="DZ427" s="63">
        <v>3.7672034302610999E-2</v>
      </c>
      <c r="EA427" s="63">
        <v>3.7236782015199602E-2</v>
      </c>
      <c r="EB427" s="63">
        <v>3.6803995945158402E-2</v>
      </c>
      <c r="EC427" s="63">
        <v>3.6380990727939197E-2</v>
      </c>
      <c r="ED427" s="63">
        <v>3.5972346051182699E-2</v>
      </c>
      <c r="EE427" s="63">
        <v>3.5631261868672999E-2</v>
      </c>
      <c r="EF427" s="63">
        <v>3.5353060523481597E-2</v>
      </c>
      <c r="EG427" s="63">
        <v>3.5103207324605298E-2</v>
      </c>
      <c r="EH427" s="63">
        <v>3.4736225910354003E-2</v>
      </c>
      <c r="EI427" s="63">
        <v>3.4107296652825199E-2</v>
      </c>
      <c r="EJ427" s="63">
        <v>3.3389354985926101E-2</v>
      </c>
      <c r="EK427" s="63">
        <v>3.2683304851505897E-2</v>
      </c>
      <c r="EL427" s="63">
        <v>3.2008904034289402E-2</v>
      </c>
      <c r="EM427" s="63">
        <v>3.1464056967586397E-2</v>
      </c>
      <c r="EN427" s="63">
        <v>3.10242070527239E-2</v>
      </c>
      <c r="EO427" s="63">
        <v>3.0586664690264598E-2</v>
      </c>
      <c r="EP427" s="63">
        <v>3.0137526272873999E-2</v>
      </c>
      <c r="EQ427" s="63">
        <v>2.9674635603111101E-2</v>
      </c>
      <c r="ER427" s="63">
        <v>2.9230586754331E-2</v>
      </c>
      <c r="ES427" s="63">
        <v>2.88673172248884E-2</v>
      </c>
      <c r="ET427" s="63">
        <v>2.8562986225294299E-2</v>
      </c>
      <c r="EU427" s="63">
        <v>2.83150415154284E-2</v>
      </c>
      <c r="EV427" s="63">
        <v>2.8122279283406101E-2</v>
      </c>
      <c r="EW427" s="63">
        <v>2.7964026017837599E-2</v>
      </c>
      <c r="EX427" s="63">
        <v>2.7818038561761599E-2</v>
      </c>
      <c r="EY427" s="63">
        <v>2.76336274033223E-2</v>
      </c>
      <c r="EZ427" s="63">
        <v>2.7384296022730299E-2</v>
      </c>
      <c r="FA427" s="63">
        <v>2.70559675609107E-2</v>
      </c>
      <c r="FB427" s="63">
        <v>2.6670434882958401E-2</v>
      </c>
      <c r="FC427" s="63">
        <v>2.6301369788886898E-2</v>
      </c>
      <c r="FD427" s="63">
        <v>2.597134774538E-2</v>
      </c>
      <c r="FE427" s="63">
        <v>2.5644525046863001E-2</v>
      </c>
      <c r="FF427" s="63">
        <v>2.53012336702713E-2</v>
      </c>
      <c r="FG427" s="63">
        <v>2.49347000024388E-2</v>
      </c>
      <c r="FH427" s="63">
        <v>2.4571369673523798E-2</v>
      </c>
      <c r="FI427" s="63">
        <v>2.4186263973832701E-2</v>
      </c>
      <c r="FJ427" s="63">
        <v>2.3813164086798198E-2</v>
      </c>
      <c r="FK427" s="63">
        <v>2.3545601116442699E-2</v>
      </c>
      <c r="FL427" s="63">
        <v>2.3383278457593901E-2</v>
      </c>
      <c r="FM427" s="63">
        <v>2.3261188113585098E-2</v>
      </c>
      <c r="FN427" s="63">
        <v>2.31561003988415E-2</v>
      </c>
      <c r="FO427" s="63">
        <v>2.3086759243625E-2</v>
      </c>
      <c r="FP427" s="63">
        <v>2.29803629075136E-2</v>
      </c>
      <c r="FQ427" s="63">
        <v>2.28085888580381E-2</v>
      </c>
      <c r="FR427" s="63">
        <v>2.26231795258066E-2</v>
      </c>
      <c r="FS427" s="63">
        <v>2.2425900802330801E-2</v>
      </c>
      <c r="FT427" s="63">
        <v>2.2219169967062299E-2</v>
      </c>
      <c r="FU427" s="63">
        <v>2.1990748487348499E-2</v>
      </c>
      <c r="FV427" s="63">
        <v>2.1765791965577201E-2</v>
      </c>
      <c r="FW427" s="63">
        <v>2.1529547690388999E-2</v>
      </c>
      <c r="FX427" s="63">
        <v>2.1290019218135298E-2</v>
      </c>
      <c r="FY427" s="63">
        <v>2.1032599404239901E-2</v>
      </c>
      <c r="FZ427" s="63">
        <v>2.07660713513847E-2</v>
      </c>
      <c r="GA427" s="63">
        <v>2.0473475287326699E-2</v>
      </c>
      <c r="GB427" s="63">
        <v>2.0180928324556299E-2</v>
      </c>
      <c r="GC427" s="63">
        <v>1.9877825179994701E-2</v>
      </c>
      <c r="GD427" s="63">
        <v>1.9592453464944901E-2</v>
      </c>
      <c r="GE427" s="63">
        <v>1.9328553826060801E-2</v>
      </c>
      <c r="GF427" s="63">
        <v>1.9045018516133699E-2</v>
      </c>
      <c r="GG427" s="63">
        <v>1.8770177119371501E-2</v>
      </c>
      <c r="GH427" s="63">
        <v>1.85162696108742E-2</v>
      </c>
      <c r="GI427" s="63">
        <v>1.82688600756294E-2</v>
      </c>
      <c r="GJ427" s="63">
        <v>1.8015702895319299E-2</v>
      </c>
      <c r="GK427" s="63">
        <v>1.77695462969178E-2</v>
      </c>
      <c r="GL427" s="63">
        <v>1.7581705818240301E-2</v>
      </c>
      <c r="GM427" s="63">
        <v>1.7434539854185301E-2</v>
      </c>
      <c r="GN427" s="63">
        <v>1.7339079642806898E-2</v>
      </c>
      <c r="GO427" s="63">
        <v>1.7308425769481401E-2</v>
      </c>
      <c r="GP427" s="63">
        <v>1.7308059022981999E-2</v>
      </c>
      <c r="GQ427" s="63">
        <v>1.7278120470315399E-2</v>
      </c>
      <c r="GR427" s="63">
        <v>1.7195252714263198E-2</v>
      </c>
      <c r="GS427" s="63">
        <v>1.70625095571682E-2</v>
      </c>
      <c r="GT427" s="63">
        <v>1.6881574077037501E-2</v>
      </c>
      <c r="GU427" s="63">
        <v>1.66919509304609E-2</v>
      </c>
      <c r="GV427" s="63">
        <v>1.6498542771937401E-2</v>
      </c>
      <c r="GW427" s="63">
        <v>1.63077133114145E-2</v>
      </c>
      <c r="GX427" s="63">
        <v>1.6119686794769501E-2</v>
      </c>
    </row>
    <row r="428" spans="1:206" customFormat="1">
      <c r="A428" s="181" t="s">
        <v>224</v>
      </c>
      <c r="B428" t="s">
        <v>3547</v>
      </c>
      <c r="C428" t="s">
        <v>3533</v>
      </c>
      <c r="D428" s="187" t="s">
        <v>3562</v>
      </c>
      <c r="E428" t="s">
        <v>1152</v>
      </c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>
        <v>0.144833673582029</v>
      </c>
      <c r="BE428" s="63">
        <v>0.14180886888163599</v>
      </c>
      <c r="BF428" s="63">
        <v>0.13927219278547001</v>
      </c>
      <c r="BG428" s="63">
        <v>0.13740855505236799</v>
      </c>
      <c r="BH428" s="63">
        <v>0.134614810694585</v>
      </c>
      <c r="BI428" s="63">
        <v>0.13520955851581401</v>
      </c>
      <c r="BJ428" s="63">
        <v>0.13580602161334701</v>
      </c>
      <c r="BK428" s="63">
        <v>0.13690330913461399</v>
      </c>
      <c r="BL428" s="63">
        <v>0.136075568037093</v>
      </c>
      <c r="BM428" s="63">
        <v>0.147270291554713</v>
      </c>
      <c r="BN428" s="63">
        <v>0.155866849528384</v>
      </c>
      <c r="BO428" s="63">
        <v>0.143492231886066</v>
      </c>
      <c r="BP428" s="63">
        <v>0.132950919097303</v>
      </c>
      <c r="BQ428" s="63">
        <v>0.13028683627659801</v>
      </c>
      <c r="BR428" s="63">
        <v>0.12842815831635199</v>
      </c>
      <c r="BS428" s="63">
        <v>0.129707187475158</v>
      </c>
      <c r="BT428" s="63">
        <v>0.126418937672332</v>
      </c>
      <c r="BU428" s="63">
        <v>0.124979535537912</v>
      </c>
      <c r="BV428" s="63">
        <v>0.123150675658834</v>
      </c>
      <c r="BW428" s="63">
        <v>0.121741541857754</v>
      </c>
      <c r="BX428" s="63">
        <v>0.12007716661852599</v>
      </c>
      <c r="BY428" s="63">
        <v>0.120195099478362</v>
      </c>
      <c r="BZ428" s="63">
        <v>0.11391692345615601</v>
      </c>
      <c r="CA428" s="63">
        <v>0.110963060927282</v>
      </c>
      <c r="CB428" s="63">
        <v>0.10873835734635701</v>
      </c>
      <c r="CC428" s="63">
        <v>0.106688351979214</v>
      </c>
      <c r="CD428" s="63">
        <v>0.104903016402629</v>
      </c>
      <c r="CE428" s="63">
        <v>0.10366855990889801</v>
      </c>
      <c r="CF428" s="63">
        <v>0.103313217602628</v>
      </c>
      <c r="CG428" s="63">
        <v>0.102759492072985</v>
      </c>
      <c r="CH428" s="63">
        <v>0.10304208853105699</v>
      </c>
      <c r="CI428" s="63">
        <v>0.10233471914643</v>
      </c>
      <c r="CJ428" s="63">
        <v>0.10167165463823701</v>
      </c>
      <c r="CK428" s="63">
        <v>0.101108600009648</v>
      </c>
      <c r="CL428" s="63">
        <v>9.9975202531391194E-2</v>
      </c>
      <c r="CM428" s="63">
        <v>9.9073985441432894E-2</v>
      </c>
      <c r="CN428" s="63">
        <v>9.7800125155306297E-2</v>
      </c>
      <c r="CO428" s="63">
        <v>9.6789168537505896E-2</v>
      </c>
      <c r="CP428" s="63">
        <v>9.6180245218896093E-2</v>
      </c>
      <c r="CQ428" s="63">
        <v>9.4897685766478002E-2</v>
      </c>
      <c r="CR428" s="63">
        <v>9.3901102308019194E-2</v>
      </c>
      <c r="CS428" s="63">
        <v>9.2455156923020407E-2</v>
      </c>
      <c r="CT428" s="63">
        <v>9.0622343474956499E-2</v>
      </c>
      <c r="CU428" s="63">
        <v>8.9376776440046102E-2</v>
      </c>
      <c r="CV428" s="63">
        <v>8.7774319471462206E-2</v>
      </c>
      <c r="CW428" s="63">
        <v>8.64129859439383E-2</v>
      </c>
      <c r="CX428" s="63">
        <v>8.4936836075213906E-2</v>
      </c>
      <c r="CY428" s="63">
        <v>8.3116534358267102E-2</v>
      </c>
      <c r="CZ428" s="63">
        <v>8.1270536970969698E-2</v>
      </c>
      <c r="DA428" s="63">
        <v>7.9355409051757794E-2</v>
      </c>
      <c r="DB428" s="63">
        <v>7.8248316863522197E-2</v>
      </c>
      <c r="DC428" s="63">
        <v>7.6922244974239495E-2</v>
      </c>
      <c r="DD428" s="63">
        <v>7.5981983487350094E-2</v>
      </c>
      <c r="DE428" s="63">
        <v>7.5417395362669407E-2</v>
      </c>
      <c r="DF428" s="63">
        <v>7.4955098951141705E-2</v>
      </c>
      <c r="DG428" s="63">
        <v>7.4639705049404398E-2</v>
      </c>
      <c r="DH428" s="63">
        <v>7.3818694276673494E-2</v>
      </c>
      <c r="DI428" s="63">
        <v>7.3692472692511293E-2</v>
      </c>
      <c r="DJ428" s="63">
        <v>7.3287220024278593E-2</v>
      </c>
      <c r="DK428" s="63">
        <v>7.2304920849951104E-2</v>
      </c>
      <c r="DL428" s="63">
        <v>7.1319926133350406E-2</v>
      </c>
      <c r="DM428" s="63">
        <v>7.0509256808765894E-2</v>
      </c>
      <c r="DN428" s="63">
        <v>6.9483593615075098E-2</v>
      </c>
      <c r="DO428" s="63">
        <v>6.8458043769720298E-2</v>
      </c>
      <c r="DP428" s="63">
        <v>6.7248591370781902E-2</v>
      </c>
      <c r="DQ428" s="63">
        <v>6.5977883450695496E-2</v>
      </c>
      <c r="DR428" s="63">
        <v>6.5024980706009095E-2</v>
      </c>
      <c r="DS428" s="63">
        <v>6.49219947342769E-2</v>
      </c>
      <c r="DT428" s="63">
        <v>6.3029334212560198E-2</v>
      </c>
      <c r="DU428" s="63">
        <v>6.2223787935453898E-2</v>
      </c>
      <c r="DV428" s="63">
        <v>6.5685935564374603E-2</v>
      </c>
      <c r="DW428" s="63">
        <v>7.2316442442085294E-2</v>
      </c>
      <c r="DX428" s="63">
        <v>6.7719552387998302E-2</v>
      </c>
      <c r="DY428" s="63">
        <v>5.8995781729882402E-2</v>
      </c>
      <c r="DZ428" s="63">
        <v>5.8010246409672402E-2</v>
      </c>
      <c r="EA428" s="63">
        <v>5.7187317321193601E-2</v>
      </c>
      <c r="EB428" s="63">
        <v>5.6447573991449902E-2</v>
      </c>
      <c r="EC428" s="63">
        <v>5.5839557411651301E-2</v>
      </c>
      <c r="ED428" s="63">
        <v>5.5321155570038701E-2</v>
      </c>
      <c r="EE428" s="63">
        <v>5.4806605341492301E-2</v>
      </c>
      <c r="EF428" s="63">
        <v>5.4214044717195597E-2</v>
      </c>
      <c r="EG428" s="63">
        <v>5.36301548253693E-2</v>
      </c>
      <c r="EH428" s="63">
        <v>5.3050694082830398E-2</v>
      </c>
      <c r="EI428" s="63">
        <v>5.2468912506621702E-2</v>
      </c>
      <c r="EJ428" s="63">
        <v>5.2011203623108397E-2</v>
      </c>
      <c r="EK428" s="63">
        <v>5.1647495214712097E-2</v>
      </c>
      <c r="EL428" s="63">
        <v>5.1299718095356703E-2</v>
      </c>
      <c r="EM428" s="63">
        <v>5.0786650309031497E-2</v>
      </c>
      <c r="EN428" s="63">
        <v>4.9908254887997598E-2</v>
      </c>
      <c r="EO428" s="63">
        <v>4.8891895154093097E-2</v>
      </c>
      <c r="EP428" s="63">
        <v>4.7926141573326302E-2</v>
      </c>
      <c r="EQ428" s="63">
        <v>4.6992704914566703E-2</v>
      </c>
      <c r="ER428" s="63">
        <v>4.6239735580840297E-2</v>
      </c>
      <c r="ES428" s="63">
        <v>4.5656211094484998E-2</v>
      </c>
      <c r="ET428" s="63">
        <v>4.5055359308871203E-2</v>
      </c>
      <c r="EU428" s="63">
        <v>4.4422350383512402E-2</v>
      </c>
      <c r="EV428" s="63">
        <v>4.37873523308474E-2</v>
      </c>
      <c r="EW428" s="63">
        <v>4.3203810914389497E-2</v>
      </c>
      <c r="EX428" s="63">
        <v>4.2710676977644198E-2</v>
      </c>
      <c r="EY428" s="63">
        <v>4.2308479333043401E-2</v>
      </c>
      <c r="EZ428" s="63">
        <v>4.2011457864042999E-2</v>
      </c>
      <c r="FA428" s="63">
        <v>4.1766374285846397E-2</v>
      </c>
      <c r="FB428" s="63">
        <v>4.1556699076159401E-2</v>
      </c>
      <c r="FC428" s="63">
        <v>4.1380203483517501E-2</v>
      </c>
      <c r="FD428" s="63">
        <v>4.1133554451545498E-2</v>
      </c>
      <c r="FE428" s="63">
        <v>4.0797241050868897E-2</v>
      </c>
      <c r="FF428" s="63">
        <v>4.0372459223680601E-2</v>
      </c>
      <c r="FG428" s="63">
        <v>3.9841837116544897E-2</v>
      </c>
      <c r="FH428" s="63">
        <v>3.9341866559750298E-2</v>
      </c>
      <c r="FI428" s="63">
        <v>3.8890445731840098E-2</v>
      </c>
      <c r="FJ428" s="63">
        <v>3.8429111839950798E-2</v>
      </c>
      <c r="FK428" s="63">
        <v>3.7957842064364103E-2</v>
      </c>
      <c r="FL428" s="63">
        <v>3.7445681530701103E-2</v>
      </c>
      <c r="FM428" s="63">
        <v>3.6932792146109901E-2</v>
      </c>
      <c r="FN428" s="63">
        <v>3.64107063442283E-2</v>
      </c>
      <c r="FO428" s="63">
        <v>3.5895325027751702E-2</v>
      </c>
      <c r="FP428" s="63">
        <v>3.5511768487084198E-2</v>
      </c>
      <c r="FQ428" s="63">
        <v>3.53024204214454E-2</v>
      </c>
      <c r="FR428" s="63">
        <v>3.514017742206E-2</v>
      </c>
      <c r="FS428" s="63">
        <v>3.4981628855720898E-2</v>
      </c>
      <c r="FT428" s="63">
        <v>3.4897362617366999E-2</v>
      </c>
      <c r="FU428" s="63">
        <v>3.4738484350703903E-2</v>
      </c>
      <c r="FV428" s="63">
        <v>3.4479058834589897E-2</v>
      </c>
      <c r="FW428" s="63">
        <v>3.4202445481663603E-2</v>
      </c>
      <c r="FX428" s="63">
        <v>3.3938573420119598E-2</v>
      </c>
      <c r="FY428" s="63">
        <v>3.3628327070329901E-2</v>
      </c>
      <c r="FZ428" s="63">
        <v>3.3309377017760898E-2</v>
      </c>
      <c r="GA428" s="63">
        <v>3.29973436219606E-2</v>
      </c>
      <c r="GB428" s="63">
        <v>3.2689314391237401E-2</v>
      </c>
      <c r="GC428" s="63">
        <v>3.2347221236907801E-2</v>
      </c>
      <c r="GD428" s="63">
        <v>3.20107219171211E-2</v>
      </c>
      <c r="GE428" s="63">
        <v>3.1663619088311203E-2</v>
      </c>
      <c r="GF428" s="63">
        <v>3.1263671428664097E-2</v>
      </c>
      <c r="GG428" s="63">
        <v>3.0847666538481901E-2</v>
      </c>
      <c r="GH428" s="63">
        <v>3.0436422639594399E-2</v>
      </c>
      <c r="GI428" s="63">
        <v>3.0035562132803499E-2</v>
      </c>
      <c r="GJ428" s="63">
        <v>2.96522779889812E-2</v>
      </c>
      <c r="GK428" s="63">
        <v>2.9265172958898699E-2</v>
      </c>
      <c r="GL428" s="63">
        <v>2.8901435180971002E-2</v>
      </c>
      <c r="GM428" s="63">
        <v>2.85360164494519E-2</v>
      </c>
      <c r="GN428" s="63">
        <v>2.81883370538175E-2</v>
      </c>
      <c r="GO428" s="63">
        <v>2.7852366031971498E-2</v>
      </c>
      <c r="GP428" s="63">
        <v>2.7507109284532E-2</v>
      </c>
      <c r="GQ428" s="63">
        <v>2.72330445680578E-2</v>
      </c>
      <c r="GR428" s="63">
        <v>2.7039434243920201E-2</v>
      </c>
      <c r="GS428" s="63">
        <v>2.6914125004690599E-2</v>
      </c>
      <c r="GT428" s="63">
        <v>2.6874442263784298E-2</v>
      </c>
      <c r="GU428" s="63">
        <v>2.6906150003055501E-2</v>
      </c>
      <c r="GV428" s="63">
        <v>2.6881041662900399E-2</v>
      </c>
      <c r="GW428" s="63">
        <v>2.6777813510123299E-2</v>
      </c>
      <c r="GX428" s="63">
        <v>2.6605527350085999E-2</v>
      </c>
    </row>
    <row r="429" spans="1:206" customFormat="1">
      <c r="A429" s="181" t="s">
        <v>224</v>
      </c>
      <c r="B429" t="s">
        <v>3547</v>
      </c>
      <c r="C429" t="s">
        <v>3533</v>
      </c>
      <c r="D429" s="187" t="s">
        <v>3562</v>
      </c>
      <c r="E429" t="s">
        <v>1153</v>
      </c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>
        <v>0.20726039212549699</v>
      </c>
      <c r="BE429" s="63">
        <v>0.20323791827660101</v>
      </c>
      <c r="BF429" s="63">
        <v>0.20088563035343801</v>
      </c>
      <c r="BG429" s="63">
        <v>0.199650552719498</v>
      </c>
      <c r="BH429" s="63">
        <v>0.19638436050461</v>
      </c>
      <c r="BI429" s="63">
        <v>0.19747764413414301</v>
      </c>
      <c r="BJ429" s="63">
        <v>0.19785806937842901</v>
      </c>
      <c r="BK429" s="63">
        <v>0.19801814553432301</v>
      </c>
      <c r="BL429" s="63">
        <v>0.19548260433033399</v>
      </c>
      <c r="BM429" s="63">
        <v>0.20428041692330801</v>
      </c>
      <c r="BN429" s="63">
        <v>0.21182509235466199</v>
      </c>
      <c r="BO429" s="63">
        <v>0.202448242721121</v>
      </c>
      <c r="BP429" s="63">
        <v>0.194932535944638</v>
      </c>
      <c r="BQ429" s="63">
        <v>0.19239188755028999</v>
      </c>
      <c r="BR429" s="63">
        <v>0.190805833694081</v>
      </c>
      <c r="BS429" s="63">
        <v>0.19224883024491399</v>
      </c>
      <c r="BT429" s="63">
        <v>0.18728462745126301</v>
      </c>
      <c r="BU429" s="63">
        <v>0.18504743063822701</v>
      </c>
      <c r="BV429" s="63">
        <v>0.182281837663507</v>
      </c>
      <c r="BW429" s="63">
        <v>0.17955608961953301</v>
      </c>
      <c r="BX429" s="63">
        <v>0.17650058784331099</v>
      </c>
      <c r="BY429" s="63">
        <v>0.17506306910309799</v>
      </c>
      <c r="BZ429" s="63">
        <v>0.16843673514284899</v>
      </c>
      <c r="CA429" s="63">
        <v>0.16543014436213399</v>
      </c>
      <c r="CB429" s="63">
        <v>0.16293564390656601</v>
      </c>
      <c r="CC429" s="63">
        <v>0.160516554557397</v>
      </c>
      <c r="CD429" s="63">
        <v>0.15834276928170199</v>
      </c>
      <c r="CE429" s="63">
        <v>0.156148848974342</v>
      </c>
      <c r="CF429" s="63">
        <v>0.155366923048228</v>
      </c>
      <c r="CG429" s="63">
        <v>0.15445302263762301</v>
      </c>
      <c r="CH429" s="63">
        <v>0.155029022559624</v>
      </c>
      <c r="CI429" s="63">
        <v>0.15420635155481999</v>
      </c>
      <c r="CJ429" s="63">
        <v>0.15325005797730901</v>
      </c>
      <c r="CK429" s="63">
        <v>0.153059882582119</v>
      </c>
      <c r="CL429" s="63">
        <v>0.1519750917272</v>
      </c>
      <c r="CM429" s="63">
        <v>0.15126592277683101</v>
      </c>
      <c r="CN429" s="63">
        <v>0.15022035844148701</v>
      </c>
      <c r="CO429" s="63">
        <v>0.149263593101289</v>
      </c>
      <c r="CP429" s="63">
        <v>0.149133923036426</v>
      </c>
      <c r="CQ429" s="63">
        <v>0.14742706132717501</v>
      </c>
      <c r="CR429" s="63">
        <v>0.146184630159441</v>
      </c>
      <c r="CS429" s="63">
        <v>0.14398004631953701</v>
      </c>
      <c r="CT429" s="63">
        <v>0.14111169728967099</v>
      </c>
      <c r="CU429" s="63">
        <v>0.13888070374329001</v>
      </c>
      <c r="CV429" s="63">
        <v>0.13617884294535601</v>
      </c>
      <c r="CW429" s="63">
        <v>0.13427086115593201</v>
      </c>
      <c r="CX429" s="63">
        <v>0.131788854078151</v>
      </c>
      <c r="CY429" s="63">
        <v>0.12961616023474101</v>
      </c>
      <c r="CZ429" s="63">
        <v>0.12731137171263601</v>
      </c>
      <c r="DA429" s="63">
        <v>0.12533275004897901</v>
      </c>
      <c r="DB429" s="63">
        <v>0.124338908584732</v>
      </c>
      <c r="DC429" s="63">
        <v>0.122554486133391</v>
      </c>
      <c r="DD429" s="63">
        <v>0.121434390673273</v>
      </c>
      <c r="DE429" s="63">
        <v>0.120675469638689</v>
      </c>
      <c r="DF429" s="63">
        <v>0.119620064284849</v>
      </c>
      <c r="DG429" s="63">
        <v>0.118988327991868</v>
      </c>
      <c r="DH429" s="63">
        <v>0.117096296355937</v>
      </c>
      <c r="DI429" s="63">
        <v>0.116686295632974</v>
      </c>
      <c r="DJ429" s="63">
        <v>0.11574728552164799</v>
      </c>
      <c r="DK429" s="63">
        <v>0.114083689714153</v>
      </c>
      <c r="DL429" s="63">
        <v>0.112741100409036</v>
      </c>
      <c r="DM429" s="63">
        <v>0.11140006409230099</v>
      </c>
      <c r="DN429" s="63">
        <v>0.109671989236476</v>
      </c>
      <c r="DO429" s="63">
        <v>0.107840133616474</v>
      </c>
      <c r="DP429" s="63">
        <v>0.105674641490916</v>
      </c>
      <c r="DQ429" s="63">
        <v>0.10369131908700401</v>
      </c>
      <c r="DR429" s="63">
        <v>0.10227967877220299</v>
      </c>
      <c r="DS429" s="63">
        <v>0.10255385124213</v>
      </c>
      <c r="DT429" s="63">
        <v>9.9776270972044195E-2</v>
      </c>
      <c r="DU429" s="63">
        <v>9.8860827247059802E-2</v>
      </c>
      <c r="DV429" s="63">
        <v>0.105307685005849</v>
      </c>
      <c r="DW429" s="63">
        <v>0.114738759270445</v>
      </c>
      <c r="DX429" s="63">
        <v>0.107037927268839</v>
      </c>
      <c r="DY429" s="63">
        <v>9.4120589647622196E-2</v>
      </c>
      <c r="DZ429" s="63">
        <v>9.2908608629390904E-2</v>
      </c>
      <c r="EA429" s="63">
        <v>9.2052068117911806E-2</v>
      </c>
      <c r="EB429" s="63">
        <v>9.1277273294002495E-2</v>
      </c>
      <c r="EC429" s="63">
        <v>9.0258822289347507E-2</v>
      </c>
      <c r="ED429" s="63">
        <v>8.9015503463647797E-2</v>
      </c>
      <c r="EE429" s="63">
        <v>8.7807414913923507E-2</v>
      </c>
      <c r="EF429" s="63">
        <v>8.6652050412374906E-2</v>
      </c>
      <c r="EG429" s="63">
        <v>8.5648635548461693E-2</v>
      </c>
      <c r="EH429" s="63">
        <v>8.4825221764062E-2</v>
      </c>
      <c r="EI429" s="63">
        <v>8.4109222147143101E-2</v>
      </c>
      <c r="EJ429" s="63">
        <v>8.3430670681580901E-2</v>
      </c>
      <c r="EK429" s="63">
        <v>8.2650581733690304E-2</v>
      </c>
      <c r="EL429" s="63">
        <v>8.1813047934262903E-2</v>
      </c>
      <c r="EM429" s="63">
        <v>8.0994094313144097E-2</v>
      </c>
      <c r="EN429" s="63">
        <v>8.0174237061817005E-2</v>
      </c>
      <c r="EO429" s="63">
        <v>7.9435174280998999E-2</v>
      </c>
      <c r="EP429" s="63">
        <v>7.8838845690870296E-2</v>
      </c>
      <c r="EQ429" s="63">
        <v>7.8223691764490205E-2</v>
      </c>
      <c r="ER429" s="63">
        <v>7.7434449426361907E-2</v>
      </c>
      <c r="ES429" s="63">
        <v>7.6294323555855803E-2</v>
      </c>
      <c r="ET429" s="63">
        <v>7.4997231295275205E-2</v>
      </c>
      <c r="EU429" s="63">
        <v>7.3739980546913594E-2</v>
      </c>
      <c r="EV429" s="63">
        <v>7.2558696381052001E-2</v>
      </c>
      <c r="EW429" s="63">
        <v>7.1598539185272397E-2</v>
      </c>
      <c r="EX429" s="63">
        <v>7.0764117803963106E-2</v>
      </c>
      <c r="EY429" s="63">
        <v>6.9931544637935397E-2</v>
      </c>
      <c r="EZ429" s="63">
        <v>6.9092374537644399E-2</v>
      </c>
      <c r="FA429" s="63">
        <v>6.8222932417750098E-2</v>
      </c>
      <c r="FB429" s="63">
        <v>6.7409378965992098E-2</v>
      </c>
      <c r="FC429" s="63">
        <v>6.6735715095151693E-2</v>
      </c>
      <c r="FD429" s="63">
        <v>6.6118017383531805E-2</v>
      </c>
      <c r="FE429" s="63">
        <v>6.5651690693616996E-2</v>
      </c>
      <c r="FF429" s="63">
        <v>6.5267607144235296E-2</v>
      </c>
      <c r="FG429" s="63">
        <v>6.49035306403178E-2</v>
      </c>
      <c r="FH429" s="63">
        <v>6.4583332407206498E-2</v>
      </c>
      <c r="FI429" s="63">
        <v>6.4187084864901406E-2</v>
      </c>
      <c r="FJ429" s="63">
        <v>6.3666693524032994E-2</v>
      </c>
      <c r="FK429" s="63">
        <v>6.3076466237569198E-2</v>
      </c>
      <c r="FL429" s="63">
        <v>6.2345260291834903E-2</v>
      </c>
      <c r="FM429" s="63">
        <v>6.1653585497757797E-2</v>
      </c>
      <c r="FN429" s="63">
        <v>6.1036317063837199E-2</v>
      </c>
      <c r="FO429" s="63">
        <v>6.0392219245084602E-2</v>
      </c>
      <c r="FP429" s="63">
        <v>5.9722895442303997E-2</v>
      </c>
      <c r="FQ429" s="63">
        <v>5.9033432824389297E-2</v>
      </c>
      <c r="FR429" s="63">
        <v>5.8334225895210999E-2</v>
      </c>
      <c r="FS429" s="63">
        <v>5.7601913724674297E-2</v>
      </c>
      <c r="FT429" s="63">
        <v>5.69229806795798E-2</v>
      </c>
      <c r="FU429" s="63">
        <v>5.6350870219714903E-2</v>
      </c>
      <c r="FV429" s="63">
        <v>5.59766056275873E-2</v>
      </c>
      <c r="FW429" s="63">
        <v>5.5671606479606901E-2</v>
      </c>
      <c r="FX429" s="63">
        <v>5.54063244524075E-2</v>
      </c>
      <c r="FY429" s="63">
        <v>5.5174470088719001E-2</v>
      </c>
      <c r="FZ429" s="63">
        <v>5.48822652814695E-2</v>
      </c>
      <c r="GA429" s="63">
        <v>5.4490953715376302E-2</v>
      </c>
      <c r="GB429" s="63">
        <v>5.4101652862841701E-2</v>
      </c>
      <c r="GC429" s="63">
        <v>5.3693478032553997E-2</v>
      </c>
      <c r="GD429" s="63">
        <v>5.3273801966783302E-2</v>
      </c>
      <c r="GE429" s="63">
        <v>5.2853310014325798E-2</v>
      </c>
      <c r="GF429" s="63">
        <v>5.2418559858857301E-2</v>
      </c>
      <c r="GG429" s="63">
        <v>5.1962143214799E-2</v>
      </c>
      <c r="GH429" s="63">
        <v>5.1498155266000198E-2</v>
      </c>
      <c r="GI429" s="63">
        <v>5.1017228387058501E-2</v>
      </c>
      <c r="GJ429" s="63">
        <v>5.0508907337510303E-2</v>
      </c>
      <c r="GK429" s="63">
        <v>4.9967736152996801E-2</v>
      </c>
      <c r="GL429" s="63">
        <v>4.9426209737416599E-2</v>
      </c>
      <c r="GM429" s="63">
        <v>4.8837687851718402E-2</v>
      </c>
      <c r="GN429" s="63">
        <v>4.8279154681811501E-2</v>
      </c>
      <c r="GO429" s="63">
        <v>4.7768814857922601E-2</v>
      </c>
      <c r="GP429" s="63">
        <v>4.7222910565012897E-2</v>
      </c>
      <c r="GQ429" s="63">
        <v>4.6690728719027699E-2</v>
      </c>
      <c r="GR429" s="63">
        <v>4.6182242053999997E-2</v>
      </c>
      <c r="GS429" s="63">
        <v>4.5690462215496601E-2</v>
      </c>
      <c r="GT429" s="63">
        <v>4.5205116305962002E-2</v>
      </c>
      <c r="GU429" s="63">
        <v>4.4749003053086697E-2</v>
      </c>
      <c r="GV429" s="63">
        <v>4.4362363703417E-2</v>
      </c>
      <c r="GW429" s="63">
        <v>4.4091039049936498E-2</v>
      </c>
      <c r="GX429" s="63">
        <v>4.3919492263780099E-2</v>
      </c>
    </row>
    <row r="430" spans="1:206" customFormat="1">
      <c r="A430" s="181" t="s">
        <v>224</v>
      </c>
      <c r="B430" t="s">
        <v>3547</v>
      </c>
      <c r="C430" t="s">
        <v>3533</v>
      </c>
      <c r="D430" s="187" t="s">
        <v>3562</v>
      </c>
      <c r="E430" t="s">
        <v>1154</v>
      </c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>
        <v>0.29069403815226302</v>
      </c>
      <c r="BE430" s="63">
        <v>0.28609292887012699</v>
      </c>
      <c r="BF430" s="63">
        <v>0.283704382462594</v>
      </c>
      <c r="BG430" s="63">
        <v>0.28340069576243998</v>
      </c>
      <c r="BH430" s="63">
        <v>0.27910604615053097</v>
      </c>
      <c r="BI430" s="63">
        <v>0.28074540955719401</v>
      </c>
      <c r="BJ430" s="63">
        <v>0.28229945759960501</v>
      </c>
      <c r="BK430" s="63">
        <v>0.28398106858351702</v>
      </c>
      <c r="BL430" s="63">
        <v>0.28078944013527601</v>
      </c>
      <c r="BM430" s="63">
        <v>0.28936104989956102</v>
      </c>
      <c r="BN430" s="63">
        <v>0.29564234900890402</v>
      </c>
      <c r="BO430" s="63">
        <v>0.28559239324395203</v>
      </c>
      <c r="BP430" s="63">
        <v>0.27813174030714799</v>
      </c>
      <c r="BQ430" s="63">
        <v>0.27360020633526599</v>
      </c>
      <c r="BR430" s="63">
        <v>0.27154931421795098</v>
      </c>
      <c r="BS430" s="63">
        <v>0.27443650626472399</v>
      </c>
      <c r="BT430" s="63">
        <v>0.26941182226355798</v>
      </c>
      <c r="BU430" s="63">
        <v>0.26763460743074102</v>
      </c>
      <c r="BV430" s="63">
        <v>0.265085927157238</v>
      </c>
      <c r="BW430" s="63">
        <v>0.260927126609725</v>
      </c>
      <c r="BX430" s="63">
        <v>0.25683365037104999</v>
      </c>
      <c r="BY430" s="63">
        <v>0.25208376897388701</v>
      </c>
      <c r="BZ430" s="63">
        <v>0.24367274605249201</v>
      </c>
      <c r="CA430" s="63">
        <v>0.23861948032295899</v>
      </c>
      <c r="CB430" s="63">
        <v>0.234975936394343</v>
      </c>
      <c r="CC430" s="63">
        <v>0.230868837095416</v>
      </c>
      <c r="CD430" s="63">
        <v>0.228957540207303</v>
      </c>
      <c r="CE430" s="63">
        <v>0.226992404586987</v>
      </c>
      <c r="CF430" s="63">
        <v>0.22763240482098601</v>
      </c>
      <c r="CG430" s="63">
        <v>0.22696491458773299</v>
      </c>
      <c r="CH430" s="63">
        <v>0.229198826999155</v>
      </c>
      <c r="CI430" s="63">
        <v>0.228301285154976</v>
      </c>
      <c r="CJ430" s="63">
        <v>0.22669422148033599</v>
      </c>
      <c r="CK430" s="63">
        <v>0.22716961903143401</v>
      </c>
      <c r="CL430" s="63">
        <v>0.22545415385530601</v>
      </c>
      <c r="CM430" s="63">
        <v>0.22468041149703499</v>
      </c>
      <c r="CN430" s="63">
        <v>0.22330157559738101</v>
      </c>
      <c r="CO430" s="63">
        <v>0.22216092059599701</v>
      </c>
      <c r="CP430" s="63">
        <v>0.22319475803045499</v>
      </c>
      <c r="CQ430" s="63">
        <v>0.22126138458967101</v>
      </c>
      <c r="CR430" s="63">
        <v>0.220570760793249</v>
      </c>
      <c r="CS430" s="63">
        <v>0.21815505285775599</v>
      </c>
      <c r="CT430" s="63">
        <v>0.21485258819414799</v>
      </c>
      <c r="CU430" s="63">
        <v>0.211750218554664</v>
      </c>
      <c r="CV430" s="63">
        <v>0.207908899386366</v>
      </c>
      <c r="CW430" s="63">
        <v>0.205361456055658</v>
      </c>
      <c r="CX430" s="63">
        <v>0.20079996579342199</v>
      </c>
      <c r="CY430" s="63">
        <v>0.19721561688206701</v>
      </c>
      <c r="CZ430" s="63">
        <v>0.19348521072157701</v>
      </c>
      <c r="DA430" s="63">
        <v>0.19068243556783901</v>
      </c>
      <c r="DB430" s="63">
        <v>0.188720429260818</v>
      </c>
      <c r="DC430" s="63">
        <v>0.18662256784203801</v>
      </c>
      <c r="DD430" s="63">
        <v>0.185827073909163</v>
      </c>
      <c r="DE430" s="63">
        <v>0.18600721617097499</v>
      </c>
      <c r="DF430" s="63">
        <v>0.18562662452675899</v>
      </c>
      <c r="DG430" s="63">
        <v>0.186484209783705</v>
      </c>
      <c r="DH430" s="63">
        <v>0.184439939322317</v>
      </c>
      <c r="DI430" s="63">
        <v>0.184156048753157</v>
      </c>
      <c r="DJ430" s="63">
        <v>0.18247330993229299</v>
      </c>
      <c r="DK430" s="63">
        <v>0.17933294187211901</v>
      </c>
      <c r="DL430" s="63">
        <v>0.17672949201254901</v>
      </c>
      <c r="DM430" s="63">
        <v>0.17382677856880899</v>
      </c>
      <c r="DN430" s="63">
        <v>0.17060652838065099</v>
      </c>
      <c r="DO430" s="63">
        <v>0.16735432182920801</v>
      </c>
      <c r="DP430" s="63">
        <v>0.16394396866901201</v>
      </c>
      <c r="DQ430" s="63">
        <v>0.16103897421454499</v>
      </c>
      <c r="DR430" s="63">
        <v>0.15898177678143099</v>
      </c>
      <c r="DS430" s="63">
        <v>0.15972868369659199</v>
      </c>
      <c r="DT430" s="63">
        <v>0.155459780153061</v>
      </c>
      <c r="DU430" s="63">
        <v>0.15393662177217801</v>
      </c>
      <c r="DV430" s="63">
        <v>0.16583301462000699</v>
      </c>
      <c r="DW430" s="63">
        <v>0.18058490587487999</v>
      </c>
      <c r="DX430" s="63">
        <v>0.16688010152094501</v>
      </c>
      <c r="DY430" s="63">
        <v>0.148102634093803</v>
      </c>
      <c r="DZ430" s="63">
        <v>0.146584794880706</v>
      </c>
      <c r="EA430" s="63">
        <v>0.14528735715122301</v>
      </c>
      <c r="EB430" s="63">
        <v>0.14389669391580201</v>
      </c>
      <c r="EC430" s="63">
        <v>0.14249395822993399</v>
      </c>
      <c r="ED430" s="63">
        <v>0.14113194792442199</v>
      </c>
      <c r="EE430" s="63">
        <v>0.13989075562893299</v>
      </c>
      <c r="EF430" s="63">
        <v>0.138788357927316</v>
      </c>
      <c r="EG430" s="63">
        <v>0.137827879258726</v>
      </c>
      <c r="EH430" s="63">
        <v>0.13651757469220999</v>
      </c>
      <c r="EI430" s="63">
        <v>0.13484772466606099</v>
      </c>
      <c r="EJ430" s="63">
        <v>0.13326287608269199</v>
      </c>
      <c r="EK430" s="63">
        <v>0.13187156595337601</v>
      </c>
      <c r="EL430" s="63">
        <v>0.13062667382304399</v>
      </c>
      <c r="EM430" s="63">
        <v>0.129629632820598</v>
      </c>
      <c r="EN430" s="63">
        <v>0.12880383813023599</v>
      </c>
      <c r="EO430" s="63">
        <v>0.12792211004069701</v>
      </c>
      <c r="EP430" s="63">
        <v>0.126947819691619</v>
      </c>
      <c r="EQ430" s="63">
        <v>0.12578683722484901</v>
      </c>
      <c r="ER430" s="63">
        <v>0.12463529422110201</v>
      </c>
      <c r="ES430" s="63">
        <v>0.123504713738915</v>
      </c>
      <c r="ET430" s="63">
        <v>0.12238974469611601</v>
      </c>
      <c r="EU430" s="63">
        <v>0.121355016987092</v>
      </c>
      <c r="EV430" s="63">
        <v>0.120363132246096</v>
      </c>
      <c r="EW430" s="63">
        <v>0.119282368949853</v>
      </c>
      <c r="EX430" s="63">
        <v>0.117879141221876</v>
      </c>
      <c r="EY430" s="63">
        <v>0.116406355574735</v>
      </c>
      <c r="EZ430" s="63">
        <v>0.11499666427755199</v>
      </c>
      <c r="FA430" s="63">
        <v>0.113646380940711</v>
      </c>
      <c r="FB430" s="63">
        <v>0.112456009076389</v>
      </c>
      <c r="FC430" s="63">
        <v>0.11139775819379</v>
      </c>
      <c r="FD430" s="63">
        <v>0.11023673381528599</v>
      </c>
      <c r="FE430" s="63">
        <v>0.10914856656139101</v>
      </c>
      <c r="FF430" s="63">
        <v>0.10801590742615</v>
      </c>
      <c r="FG430" s="63">
        <v>0.106932237373888</v>
      </c>
      <c r="FH430" s="63">
        <v>0.10595353806980801</v>
      </c>
      <c r="FI430" s="63">
        <v>0.10504645089391899</v>
      </c>
      <c r="FJ430" s="63">
        <v>0.104258850099788</v>
      </c>
      <c r="FK430" s="63">
        <v>0.10361972544565599</v>
      </c>
      <c r="FL430" s="63">
        <v>0.102972201907605</v>
      </c>
      <c r="FM430" s="63">
        <v>0.102383198297679</v>
      </c>
      <c r="FN430" s="63">
        <v>0.101726461910963</v>
      </c>
      <c r="FO430" s="63">
        <v>0.100934528239259</v>
      </c>
      <c r="FP430" s="63">
        <v>0.100085556550236</v>
      </c>
      <c r="FQ430" s="63">
        <v>9.9125372744465895E-2</v>
      </c>
      <c r="FR430" s="63">
        <v>9.8187537109756806E-2</v>
      </c>
      <c r="FS430" s="63">
        <v>9.7296945753994807E-2</v>
      </c>
      <c r="FT430" s="63">
        <v>9.64551227988273E-2</v>
      </c>
      <c r="FU430" s="63">
        <v>9.5460557248190095E-2</v>
      </c>
      <c r="FV430" s="63">
        <v>9.4424632514004805E-2</v>
      </c>
      <c r="FW430" s="63">
        <v>9.3419042030779095E-2</v>
      </c>
      <c r="FX430" s="63">
        <v>9.2419286528195199E-2</v>
      </c>
      <c r="FY430" s="63">
        <v>9.1396511084569795E-2</v>
      </c>
      <c r="FZ430" s="63">
        <v>9.0528354053579202E-2</v>
      </c>
      <c r="GA430" s="63">
        <v>8.9942632616486703E-2</v>
      </c>
      <c r="GB430" s="63">
        <v>8.9433970124324205E-2</v>
      </c>
      <c r="GC430" s="63">
        <v>8.8924406256072994E-2</v>
      </c>
      <c r="GD430" s="63">
        <v>8.8499933794828303E-2</v>
      </c>
      <c r="GE430" s="63">
        <v>8.8031918482986499E-2</v>
      </c>
      <c r="GF430" s="63">
        <v>8.7420748486342403E-2</v>
      </c>
      <c r="GG430" s="63">
        <v>8.6766214771223704E-2</v>
      </c>
      <c r="GH430" s="63">
        <v>8.6161912349260905E-2</v>
      </c>
      <c r="GI430" s="63">
        <v>8.5504580103043501E-2</v>
      </c>
      <c r="GJ430" s="63">
        <v>8.4842598961986801E-2</v>
      </c>
      <c r="GK430" s="63">
        <v>8.4217606610867496E-2</v>
      </c>
      <c r="GL430" s="63">
        <v>8.3604579220409106E-2</v>
      </c>
      <c r="GM430" s="63">
        <v>8.2897940105617005E-2</v>
      </c>
      <c r="GN430" s="63">
        <v>8.2204909393294098E-2</v>
      </c>
      <c r="GO430" s="63">
        <v>8.1506156600662905E-2</v>
      </c>
      <c r="GP430" s="63">
        <v>8.0717188462133604E-2</v>
      </c>
      <c r="GQ430" s="63">
        <v>7.9911494325057897E-2</v>
      </c>
      <c r="GR430" s="63">
        <v>7.9074435987121494E-2</v>
      </c>
      <c r="GS430" s="63">
        <v>7.8259616669791601E-2</v>
      </c>
      <c r="GT430" s="63">
        <v>7.7498226613476801E-2</v>
      </c>
      <c r="GU430" s="63">
        <v>7.6760933229503406E-2</v>
      </c>
      <c r="GV430" s="63">
        <v>7.5979810912317494E-2</v>
      </c>
      <c r="GW430" s="63">
        <v>7.5244359366986896E-2</v>
      </c>
      <c r="GX430" s="63">
        <v>7.4536026097669295E-2</v>
      </c>
    </row>
    <row r="431" spans="1:206" customFormat="1">
      <c r="A431" s="181" t="s">
        <v>224</v>
      </c>
      <c r="B431" t="s">
        <v>3547</v>
      </c>
      <c r="C431" t="s">
        <v>3533</v>
      </c>
      <c r="D431" s="187" t="s">
        <v>3562</v>
      </c>
      <c r="E431" t="s">
        <v>1155</v>
      </c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>
        <v>0.40181929143793499</v>
      </c>
      <c r="BE431" s="63">
        <v>0.39680816828212301</v>
      </c>
      <c r="BF431" s="63">
        <v>0.39536713507634202</v>
      </c>
      <c r="BG431" s="63">
        <v>0.39606497046232902</v>
      </c>
      <c r="BH431" s="63">
        <v>0.39317690509618097</v>
      </c>
      <c r="BI431" s="63">
        <v>0.39659902216593401</v>
      </c>
      <c r="BJ431" s="63">
        <v>0.39740679139559099</v>
      </c>
      <c r="BK431" s="63">
        <v>0.40191167349057499</v>
      </c>
      <c r="BL431" s="63">
        <v>0.39785599113105202</v>
      </c>
      <c r="BM431" s="63">
        <v>0.40289538767912703</v>
      </c>
      <c r="BN431" s="63">
        <v>0.40760552307278197</v>
      </c>
      <c r="BO431" s="63">
        <v>0.39750571124934397</v>
      </c>
      <c r="BP431" s="63">
        <v>0.39259315824827401</v>
      </c>
      <c r="BQ431" s="63">
        <v>0.388016091829534</v>
      </c>
      <c r="BR431" s="63">
        <v>0.38581377084819801</v>
      </c>
      <c r="BS431" s="63">
        <v>0.38768745714205299</v>
      </c>
      <c r="BT431" s="63">
        <v>0.38011817634156497</v>
      </c>
      <c r="BU431" s="63">
        <v>0.37607092356106597</v>
      </c>
      <c r="BV431" s="63">
        <v>0.37275195511148201</v>
      </c>
      <c r="BW431" s="63">
        <v>0.36583755493824999</v>
      </c>
      <c r="BX431" s="63">
        <v>0.35916241590161302</v>
      </c>
      <c r="BY431" s="63">
        <v>0.351346151656866</v>
      </c>
      <c r="BZ431" s="63">
        <v>0.34285909257116798</v>
      </c>
      <c r="CA431" s="63">
        <v>0.33940141050303302</v>
      </c>
      <c r="CB431" s="63">
        <v>0.33416272633199101</v>
      </c>
      <c r="CC431" s="63">
        <v>0.327125302629245</v>
      </c>
      <c r="CD431" s="63">
        <v>0.32249945423204002</v>
      </c>
      <c r="CE431" s="63">
        <v>0.31731058501328002</v>
      </c>
      <c r="CF431" s="63">
        <v>0.31679710149070101</v>
      </c>
      <c r="CG431" s="63">
        <v>0.31695014393031601</v>
      </c>
      <c r="CH431" s="63">
        <v>0.322422510023187</v>
      </c>
      <c r="CI431" s="63">
        <v>0.32286406481020602</v>
      </c>
      <c r="CJ431" s="63">
        <v>0.32079830558189698</v>
      </c>
      <c r="CK431" s="63">
        <v>0.32377244420694701</v>
      </c>
      <c r="CL431" s="63">
        <v>0.32139934170950102</v>
      </c>
      <c r="CM431" s="63">
        <v>0.32107370615037301</v>
      </c>
      <c r="CN431" s="63">
        <v>0.31908468244051702</v>
      </c>
      <c r="CO431" s="63">
        <v>0.31747494625685202</v>
      </c>
      <c r="CP431" s="63">
        <v>0.32040302770767598</v>
      </c>
      <c r="CQ431" s="63">
        <v>0.316880485308558</v>
      </c>
      <c r="CR431" s="63">
        <v>0.317650575412117</v>
      </c>
      <c r="CS431" s="63">
        <v>0.313478006232631</v>
      </c>
      <c r="CT431" s="63">
        <v>0.31012218743212</v>
      </c>
      <c r="CU431" s="63">
        <v>0.30694368462920602</v>
      </c>
      <c r="CV431" s="63">
        <v>0.30289392386054398</v>
      </c>
      <c r="CW431" s="63">
        <v>0.30232737097058099</v>
      </c>
      <c r="CX431" s="63">
        <v>0.29492265760155401</v>
      </c>
      <c r="CY431" s="63">
        <v>0.290606674766057</v>
      </c>
      <c r="CZ431" s="63">
        <v>0.28539807573401899</v>
      </c>
      <c r="DA431" s="63">
        <v>0.28298574591596298</v>
      </c>
      <c r="DB431" s="63">
        <v>0.27996387658258498</v>
      </c>
      <c r="DC431" s="63">
        <v>0.27739653520479401</v>
      </c>
      <c r="DD431" s="63">
        <v>0.27573792267400699</v>
      </c>
      <c r="DE431" s="63">
        <v>0.27717113903566198</v>
      </c>
      <c r="DF431" s="63">
        <v>0.27690220734017201</v>
      </c>
      <c r="DG431" s="63">
        <v>0.279421367858671</v>
      </c>
      <c r="DH431" s="63">
        <v>0.27694648307973302</v>
      </c>
      <c r="DI431" s="63">
        <v>0.27723914930621602</v>
      </c>
      <c r="DJ431" s="63">
        <v>0.27693867644243803</v>
      </c>
      <c r="DK431" s="63">
        <v>0.273579394015461</v>
      </c>
      <c r="DL431" s="63">
        <v>0.272264049445259</v>
      </c>
      <c r="DM431" s="63">
        <v>0.26970036323236501</v>
      </c>
      <c r="DN431" s="63">
        <v>0.265995913726154</v>
      </c>
      <c r="DO431" s="63">
        <v>0.26039623635918702</v>
      </c>
      <c r="DP431" s="63">
        <v>0.255070441844156</v>
      </c>
      <c r="DQ431" s="63">
        <v>0.25069648193198402</v>
      </c>
      <c r="DR431" s="63">
        <v>0.246223187498156</v>
      </c>
      <c r="DS431" s="63">
        <v>0.24631355311595399</v>
      </c>
      <c r="DT431" s="63">
        <v>0.23938500697054599</v>
      </c>
      <c r="DU431" s="63">
        <v>0.23647749043539701</v>
      </c>
      <c r="DV431" s="63">
        <v>0.24733952963772199</v>
      </c>
      <c r="DW431" s="63">
        <v>0.26377758886484898</v>
      </c>
      <c r="DX431" s="63">
        <v>0.25120800959393402</v>
      </c>
      <c r="DY431" s="63">
        <v>0.23109090551219499</v>
      </c>
      <c r="DZ431" s="63">
        <v>0.22940024938328199</v>
      </c>
      <c r="EA431" s="63">
        <v>0.22781343288471101</v>
      </c>
      <c r="EB431" s="63">
        <v>0.22611805752804801</v>
      </c>
      <c r="EC431" s="63">
        <v>0.22447708083239801</v>
      </c>
      <c r="ED431" s="63">
        <v>0.222942289444471</v>
      </c>
      <c r="EE431" s="63">
        <v>0.22143480039118901</v>
      </c>
      <c r="EF431" s="63">
        <v>0.21966094960975599</v>
      </c>
      <c r="EG431" s="63">
        <v>0.21795334430990199</v>
      </c>
      <c r="EH431" s="63">
        <v>0.21629029278255199</v>
      </c>
      <c r="EI431" s="63">
        <v>0.21460540598203501</v>
      </c>
      <c r="EJ431" s="63">
        <v>0.21315516616380301</v>
      </c>
      <c r="EK431" s="63">
        <v>0.21209059408645101</v>
      </c>
      <c r="EL431" s="63">
        <v>0.211088939773386</v>
      </c>
      <c r="EM431" s="63">
        <v>0.20960391218569099</v>
      </c>
      <c r="EN431" s="63">
        <v>0.20772718804859799</v>
      </c>
      <c r="EO431" s="63">
        <v>0.20581774604813999</v>
      </c>
      <c r="EP431" s="63">
        <v>0.204379560216954</v>
      </c>
      <c r="EQ431" s="63">
        <v>0.20307513834589699</v>
      </c>
      <c r="ER431" s="63">
        <v>0.202065714913234</v>
      </c>
      <c r="ES431" s="63">
        <v>0.20122948845059899</v>
      </c>
      <c r="ET431" s="63">
        <v>0.20022125609000099</v>
      </c>
      <c r="EU431" s="63">
        <v>0.19895288543540801</v>
      </c>
      <c r="EV431" s="63">
        <v>0.19745538588256201</v>
      </c>
      <c r="EW431" s="63">
        <v>0.196005359760065</v>
      </c>
      <c r="EX431" s="63">
        <v>0.19437477747531201</v>
      </c>
      <c r="EY431" s="63">
        <v>0.192604592426451</v>
      </c>
      <c r="EZ431" s="63">
        <v>0.19079314081380999</v>
      </c>
      <c r="FA431" s="63">
        <v>0.18903042317072</v>
      </c>
      <c r="FB431" s="63">
        <v>0.18762251604148</v>
      </c>
      <c r="FC431" s="63">
        <v>0.18664336674721899</v>
      </c>
      <c r="FD431" s="63">
        <v>0.185404716770426</v>
      </c>
      <c r="FE431" s="63">
        <v>0.184176363390048</v>
      </c>
      <c r="FF431" s="63">
        <v>0.18285125387141701</v>
      </c>
      <c r="FG431" s="63">
        <v>0.181463839649954</v>
      </c>
      <c r="FH431" s="63">
        <v>0.17993947976420599</v>
      </c>
      <c r="FI431" s="63">
        <v>0.17843425210118399</v>
      </c>
      <c r="FJ431" s="63">
        <v>0.176951338891527</v>
      </c>
      <c r="FK431" s="63">
        <v>0.175472067730573</v>
      </c>
      <c r="FL431" s="63">
        <v>0.17396159827907301</v>
      </c>
      <c r="FM431" s="63">
        <v>0.17252989938392699</v>
      </c>
      <c r="FN431" s="63">
        <v>0.17107928947185599</v>
      </c>
      <c r="FO431" s="63">
        <v>0.169678395943962</v>
      </c>
      <c r="FP431" s="63">
        <v>0.16847185606784101</v>
      </c>
      <c r="FQ431" s="63">
        <v>0.16725963848460201</v>
      </c>
      <c r="FR431" s="63">
        <v>0.16605494954392599</v>
      </c>
      <c r="FS431" s="63">
        <v>0.16482908387481901</v>
      </c>
      <c r="FT431" s="63">
        <v>0.16369897848119799</v>
      </c>
      <c r="FU431" s="63">
        <v>0.16231466447777501</v>
      </c>
      <c r="FV431" s="63">
        <v>0.16089556431344501</v>
      </c>
      <c r="FW431" s="63">
        <v>0.15957479469666999</v>
      </c>
      <c r="FX431" s="63">
        <v>0.15825588992564099</v>
      </c>
      <c r="FY431" s="63">
        <v>0.156916945154882</v>
      </c>
      <c r="FZ431" s="63">
        <v>0.15548784723044601</v>
      </c>
      <c r="GA431" s="63">
        <v>0.154169083444744</v>
      </c>
      <c r="GB431" s="63">
        <v>0.152834243300665</v>
      </c>
      <c r="GC431" s="63">
        <v>0.151484851100603</v>
      </c>
      <c r="GD431" s="63">
        <v>0.15014966642822999</v>
      </c>
      <c r="GE431" s="63">
        <v>0.148955693273645</v>
      </c>
      <c r="GF431" s="63">
        <v>0.147881922278051</v>
      </c>
      <c r="GG431" s="63">
        <v>0.14673905706111301</v>
      </c>
      <c r="GH431" s="63">
        <v>0.14572813097151699</v>
      </c>
      <c r="GI431" s="63">
        <v>0.14470506800421001</v>
      </c>
      <c r="GJ431" s="63">
        <v>0.14366372652871001</v>
      </c>
      <c r="GK431" s="63">
        <v>0.142627485957597</v>
      </c>
      <c r="GL431" s="63">
        <v>0.14161640272630399</v>
      </c>
      <c r="GM431" s="63">
        <v>0.14054150009761501</v>
      </c>
      <c r="GN431" s="63">
        <v>0.13950685623429401</v>
      </c>
      <c r="GO431" s="63">
        <v>0.13850676939186499</v>
      </c>
      <c r="GP431" s="63">
        <v>0.13747288858645701</v>
      </c>
      <c r="GQ431" s="63">
        <v>0.13648026550606601</v>
      </c>
      <c r="GR431" s="63">
        <v>0.13540340498907599</v>
      </c>
      <c r="GS431" s="63">
        <v>0.13431656666867201</v>
      </c>
      <c r="GT431" s="63">
        <v>0.13324568524945399</v>
      </c>
      <c r="GU431" s="63">
        <v>0.13218611338267999</v>
      </c>
      <c r="GV431" s="63">
        <v>0.130983484402734</v>
      </c>
      <c r="GW431" s="63">
        <v>0.12979240680373499</v>
      </c>
      <c r="GX431" s="63">
        <v>0.12862336914917299</v>
      </c>
    </row>
    <row r="432" spans="1:206" customFormat="1">
      <c r="A432" s="181" t="s">
        <v>224</v>
      </c>
      <c r="B432" t="s">
        <v>3547</v>
      </c>
      <c r="C432" t="s">
        <v>3533</v>
      </c>
      <c r="D432" s="187" t="s">
        <v>3562</v>
      </c>
      <c r="E432" t="s">
        <v>1156</v>
      </c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>
        <v>0.53740251334518596</v>
      </c>
      <c r="BE432" s="63">
        <v>0.53341201130917204</v>
      </c>
      <c r="BF432" s="63">
        <v>0.52839780591791996</v>
      </c>
      <c r="BG432" s="63">
        <v>0.53023889453444994</v>
      </c>
      <c r="BH432" s="63">
        <v>0.53173883386713705</v>
      </c>
      <c r="BI432" s="63">
        <v>0.52867806963714903</v>
      </c>
      <c r="BJ432" s="63">
        <v>0.52786928687842105</v>
      </c>
      <c r="BK432" s="63">
        <v>0.53740295868183197</v>
      </c>
      <c r="BL432" s="63">
        <v>0.52577698531559602</v>
      </c>
      <c r="BM432" s="63">
        <v>0.53274184810896397</v>
      </c>
      <c r="BN432" s="63">
        <v>0.52916880478259098</v>
      </c>
      <c r="BO432" s="63">
        <v>0.51895812269674302</v>
      </c>
      <c r="BP432" s="63">
        <v>0.51474099504617299</v>
      </c>
      <c r="BQ432" s="63">
        <v>0.504529589659369</v>
      </c>
      <c r="BR432" s="63">
        <v>0.50172970223955404</v>
      </c>
      <c r="BS432" s="63">
        <v>0.50270144406360495</v>
      </c>
      <c r="BT432" s="63">
        <v>0.49390511868674802</v>
      </c>
      <c r="BU432" s="63">
        <v>0.487651474319168</v>
      </c>
      <c r="BV432" s="63">
        <v>0.48488186504588199</v>
      </c>
      <c r="BW432" s="63">
        <v>0.47523284295251</v>
      </c>
      <c r="BX432" s="63">
        <v>0.46677118571176701</v>
      </c>
      <c r="BY432" s="63">
        <v>0.452691243824486</v>
      </c>
      <c r="BZ432" s="63">
        <v>0.445294334420893</v>
      </c>
      <c r="CA432" s="63">
        <v>0.44337698708690498</v>
      </c>
      <c r="CB432" s="63">
        <v>0.43796433385165301</v>
      </c>
      <c r="CC432" s="63">
        <v>0.43113724662828001</v>
      </c>
      <c r="CD432" s="63">
        <v>0.42606298826989097</v>
      </c>
      <c r="CE432" s="63">
        <v>0.41980404584626202</v>
      </c>
      <c r="CF432" s="63">
        <v>0.41697108297049801</v>
      </c>
      <c r="CG432" s="63">
        <v>0.41505651162603402</v>
      </c>
      <c r="CH432" s="63">
        <v>0.42014007341322501</v>
      </c>
      <c r="CI432" s="63">
        <v>0.42206354280001901</v>
      </c>
      <c r="CJ432" s="63">
        <v>0.41792461171573297</v>
      </c>
      <c r="CK432" s="63">
        <v>0.42091915334991897</v>
      </c>
      <c r="CL432" s="63">
        <v>0.41842085903342002</v>
      </c>
      <c r="CM432" s="63">
        <v>0.41995548186040299</v>
      </c>
      <c r="CN432" s="63">
        <v>0.416733980213082</v>
      </c>
      <c r="CO432" s="63">
        <v>0.41383551598575602</v>
      </c>
      <c r="CP432" s="63">
        <v>0.41949673699129097</v>
      </c>
      <c r="CQ432" s="63">
        <v>0.41509332376902103</v>
      </c>
      <c r="CR432" s="63">
        <v>0.41865928134013802</v>
      </c>
      <c r="CS432" s="63">
        <v>0.412028957397644</v>
      </c>
      <c r="CT432" s="63">
        <v>0.40813043992750703</v>
      </c>
      <c r="CU432" s="63">
        <v>0.40341433575233099</v>
      </c>
      <c r="CV432" s="63">
        <v>0.39852487272638398</v>
      </c>
      <c r="CW432" s="63">
        <v>0.40291555573848498</v>
      </c>
      <c r="CX432" s="63">
        <v>0.390624703605704</v>
      </c>
      <c r="CY432" s="63">
        <v>0.38833824630552499</v>
      </c>
      <c r="CZ432" s="63">
        <v>0.384548948349062</v>
      </c>
      <c r="DA432" s="63">
        <v>0.38471840942408803</v>
      </c>
      <c r="DB432" s="63">
        <v>0.37960531456199598</v>
      </c>
      <c r="DC432" s="63">
        <v>0.37674498772452603</v>
      </c>
      <c r="DD432" s="63">
        <v>0.37351662852418299</v>
      </c>
      <c r="DE432" s="63">
        <v>0.37688364404980301</v>
      </c>
      <c r="DF432" s="63">
        <v>0.37936770679790799</v>
      </c>
      <c r="DG432" s="63">
        <v>0.38460203724213299</v>
      </c>
      <c r="DH432" s="63">
        <v>0.38116390375824</v>
      </c>
      <c r="DI432" s="63">
        <v>0.38173853706489003</v>
      </c>
      <c r="DJ432" s="63">
        <v>0.38521014866002501</v>
      </c>
      <c r="DK432" s="63">
        <v>0.37926120528575002</v>
      </c>
      <c r="DL432" s="63">
        <v>0.379798902925502</v>
      </c>
      <c r="DM432" s="63">
        <v>0.37891116242360301</v>
      </c>
      <c r="DN432" s="63">
        <v>0.37541816504128001</v>
      </c>
      <c r="DO432" s="63">
        <v>0.36822415858490798</v>
      </c>
      <c r="DP432" s="63">
        <v>0.362208134601465</v>
      </c>
      <c r="DQ432" s="63">
        <v>0.35971469390044197</v>
      </c>
      <c r="DR432" s="63">
        <v>0.35606139370698803</v>
      </c>
      <c r="DS432" s="63">
        <v>0.35736914397397102</v>
      </c>
      <c r="DT432" s="63">
        <v>0.347955672078124</v>
      </c>
      <c r="DU432" s="63">
        <v>0.34413195983316602</v>
      </c>
      <c r="DV432" s="63">
        <v>0.35207625131385301</v>
      </c>
      <c r="DW432" s="63">
        <v>0.37132947786817799</v>
      </c>
      <c r="DX432" s="63">
        <v>0.362397821406722</v>
      </c>
      <c r="DY432" s="63">
        <v>0.33982023668824102</v>
      </c>
      <c r="DZ432" s="63">
        <v>0.33826014369945301</v>
      </c>
      <c r="EA432" s="63">
        <v>0.33713440309725601</v>
      </c>
      <c r="EB432" s="63">
        <v>0.33594441659511298</v>
      </c>
      <c r="EC432" s="63">
        <v>0.33475042985699799</v>
      </c>
      <c r="ED432" s="63">
        <v>0.33406545150144501</v>
      </c>
      <c r="EE432" s="63">
        <v>0.33342263963541802</v>
      </c>
      <c r="EF432" s="63">
        <v>0.33204819485908199</v>
      </c>
      <c r="EG432" s="63">
        <v>0.330634829126909</v>
      </c>
      <c r="EH432" s="63">
        <v>0.329250566598142</v>
      </c>
      <c r="EI432" s="63">
        <v>0.32780960455811797</v>
      </c>
      <c r="EJ432" s="63">
        <v>0.326178893300759</v>
      </c>
      <c r="EK432" s="63">
        <v>0.32460426319023</v>
      </c>
      <c r="EL432" s="63">
        <v>0.32329318630343101</v>
      </c>
      <c r="EM432" s="63">
        <v>0.32212118044406401</v>
      </c>
      <c r="EN432" s="63">
        <v>0.32102885311615698</v>
      </c>
      <c r="EO432" s="63">
        <v>0.32010859327768698</v>
      </c>
      <c r="EP432" s="63">
        <v>0.31991497382534601</v>
      </c>
      <c r="EQ432" s="63">
        <v>0.31974729636500598</v>
      </c>
      <c r="ER432" s="63">
        <v>0.31889948796710998</v>
      </c>
      <c r="ES432" s="63">
        <v>0.31741740965878101</v>
      </c>
      <c r="ET432" s="63">
        <v>0.31584405659942899</v>
      </c>
      <c r="EU432" s="63">
        <v>0.31505156409588397</v>
      </c>
      <c r="EV432" s="63">
        <v>0.31475782898670301</v>
      </c>
      <c r="EW432" s="63">
        <v>0.31493533686555902</v>
      </c>
      <c r="EX432" s="63">
        <v>0.31490972792229699</v>
      </c>
      <c r="EY432" s="63">
        <v>0.31450198348944203</v>
      </c>
      <c r="EZ432" s="63">
        <v>0.31371988285182101</v>
      </c>
      <c r="FA432" s="63">
        <v>0.31221568957882501</v>
      </c>
      <c r="FB432" s="63">
        <v>0.310760933846432</v>
      </c>
      <c r="FC432" s="63">
        <v>0.30906451582483901</v>
      </c>
      <c r="FD432" s="63">
        <v>0.30566084658092901</v>
      </c>
      <c r="FE432" s="63">
        <v>0.30222279133188501</v>
      </c>
      <c r="FF432" s="63">
        <v>0.29900801008621303</v>
      </c>
      <c r="FG432" s="63">
        <v>0.29847503931020902</v>
      </c>
      <c r="FH432" s="63">
        <v>0.30055713949811003</v>
      </c>
      <c r="FI432" s="63">
        <v>0.30163388610108099</v>
      </c>
      <c r="FJ432" s="63">
        <v>0.30129220523482497</v>
      </c>
      <c r="FK432" s="63">
        <v>0.30047309802889099</v>
      </c>
      <c r="FL432" s="63">
        <v>0.29879339695636797</v>
      </c>
      <c r="FM432" s="63">
        <v>0.29701621101376602</v>
      </c>
      <c r="FN432" s="63">
        <v>0.29553847598247401</v>
      </c>
      <c r="FO432" s="63">
        <v>0.29394060400385502</v>
      </c>
      <c r="FP432" s="63">
        <v>0.29235530510857899</v>
      </c>
      <c r="FQ432" s="63">
        <v>0.29037587157886002</v>
      </c>
      <c r="FR432" s="63">
        <v>0.28813390935280703</v>
      </c>
      <c r="FS432" s="63">
        <v>0.28574920915612301</v>
      </c>
      <c r="FT432" s="63">
        <v>0.283413823638896</v>
      </c>
      <c r="FU432" s="63">
        <v>0.28058243779595798</v>
      </c>
      <c r="FV432" s="63">
        <v>0.27785004021721499</v>
      </c>
      <c r="FW432" s="63">
        <v>0.27542639334527003</v>
      </c>
      <c r="FX432" s="63">
        <v>0.27319470752042702</v>
      </c>
      <c r="FY432" s="63">
        <v>0.27132123479662901</v>
      </c>
      <c r="FZ432" s="63">
        <v>0.26946721038605798</v>
      </c>
      <c r="GA432" s="63">
        <v>0.26811014278387102</v>
      </c>
      <c r="GB432" s="63">
        <v>0.26644824750908203</v>
      </c>
      <c r="GC432" s="63">
        <v>0.26466083413689501</v>
      </c>
      <c r="GD432" s="63">
        <v>0.26298851148899199</v>
      </c>
      <c r="GE432" s="63">
        <v>0.26153652703628699</v>
      </c>
      <c r="GF432" s="63">
        <v>0.260239265341773</v>
      </c>
      <c r="GG432" s="63">
        <v>0.25853770710304602</v>
      </c>
      <c r="GH432" s="63">
        <v>0.256926654779563</v>
      </c>
      <c r="GI432" s="63">
        <v>0.25523121703005502</v>
      </c>
      <c r="GJ432" s="63">
        <v>0.253198045532114</v>
      </c>
      <c r="GK432" s="63">
        <v>0.25100817661726199</v>
      </c>
      <c r="GL432" s="63">
        <v>0.24871294978949901</v>
      </c>
      <c r="GM432" s="63">
        <v>0.246345209964099</v>
      </c>
      <c r="GN432" s="63">
        <v>0.24411942765374101</v>
      </c>
      <c r="GO432" s="63">
        <v>0.241993082078134</v>
      </c>
      <c r="GP432" s="63">
        <v>0.23987981915621101</v>
      </c>
      <c r="GQ432" s="63">
        <v>0.238038269044548</v>
      </c>
      <c r="GR432" s="63">
        <v>0.23612225476413901</v>
      </c>
      <c r="GS432" s="63">
        <v>0.23433208597718</v>
      </c>
      <c r="GT432" s="63">
        <v>0.232749632897646</v>
      </c>
      <c r="GU432" s="63">
        <v>0.23126511938197</v>
      </c>
      <c r="GV432" s="63">
        <v>0.22960153633403199</v>
      </c>
      <c r="GW432" s="63">
        <v>0.22804707960277601</v>
      </c>
      <c r="GX432" s="63">
        <v>0.22650901257931</v>
      </c>
    </row>
    <row r="433" spans="1:206" customFormat="1">
      <c r="A433" s="181" t="s">
        <v>224</v>
      </c>
      <c r="B433" t="s">
        <v>3547</v>
      </c>
      <c r="C433" t="s">
        <v>3533</v>
      </c>
      <c r="D433" s="187" t="s">
        <v>3562</v>
      </c>
      <c r="E433" t="s">
        <v>1157</v>
      </c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>
        <v>0.657347665826155</v>
      </c>
      <c r="BE433" s="63">
        <v>0.651341028588166</v>
      </c>
      <c r="BF433" s="63">
        <v>0.64136209634718799</v>
      </c>
      <c r="BG433" s="63">
        <v>0.643632460796418</v>
      </c>
      <c r="BH433" s="63">
        <v>0.64767979619096505</v>
      </c>
      <c r="BI433" s="63">
        <v>0.64711372889426</v>
      </c>
      <c r="BJ433" s="63">
        <v>0.64779953503606502</v>
      </c>
      <c r="BK433" s="63">
        <v>0.64970132790083701</v>
      </c>
      <c r="BL433" s="63">
        <v>0.63422866679268997</v>
      </c>
      <c r="BM433" s="63">
        <v>0.62669949639162503</v>
      </c>
      <c r="BN433" s="63">
        <v>0.61270473841425899</v>
      </c>
      <c r="BO433" s="63">
        <v>0.60056041008816097</v>
      </c>
      <c r="BP433" s="63">
        <v>0.59639284092426104</v>
      </c>
      <c r="BQ433" s="63">
        <v>0.585870729123945</v>
      </c>
      <c r="BR433" s="63">
        <v>0.58485492592258004</v>
      </c>
      <c r="BS433" s="63">
        <v>0.58239355347994803</v>
      </c>
      <c r="BT433" s="63">
        <v>0.57681831398178196</v>
      </c>
      <c r="BU433" s="63">
        <v>0.57286389613887001</v>
      </c>
      <c r="BV433" s="63">
        <v>0.573469819048531</v>
      </c>
      <c r="BW433" s="63">
        <v>0.56473068959418504</v>
      </c>
      <c r="BX433" s="63">
        <v>0.55573694019863695</v>
      </c>
      <c r="BY433" s="63">
        <v>0.53641537950793605</v>
      </c>
      <c r="BZ433" s="63">
        <v>0.52981471788063905</v>
      </c>
      <c r="CA433" s="63">
        <v>0.53402813792366399</v>
      </c>
      <c r="CB433" s="63">
        <v>0.53986428426785205</v>
      </c>
      <c r="CC433" s="63">
        <v>0.54150087150161097</v>
      </c>
      <c r="CD433" s="63">
        <v>0.53640500230169497</v>
      </c>
      <c r="CE433" s="63">
        <v>0.52588752676192296</v>
      </c>
      <c r="CF433" s="63">
        <v>0.51661875962238302</v>
      </c>
      <c r="CG433" s="63">
        <v>0.51074523360983404</v>
      </c>
      <c r="CH433" s="63">
        <v>0.51307822730227903</v>
      </c>
      <c r="CI433" s="63">
        <v>0.51817857196774197</v>
      </c>
      <c r="CJ433" s="63">
        <v>0.51521505102221399</v>
      </c>
      <c r="CK433" s="63">
        <v>0.51485576694617996</v>
      </c>
      <c r="CL433" s="63">
        <v>0.50531144663522998</v>
      </c>
      <c r="CM433" s="63">
        <v>0.501639707339815</v>
      </c>
      <c r="CN433" s="63">
        <v>0.49582374739832602</v>
      </c>
      <c r="CO433" s="63">
        <v>0.49167887004544802</v>
      </c>
      <c r="CP433" s="63">
        <v>0.49760844796273501</v>
      </c>
      <c r="CQ433" s="63">
        <v>0.49387465143563702</v>
      </c>
      <c r="CR433" s="63">
        <v>0.497327956870044</v>
      </c>
      <c r="CS433" s="63">
        <v>0.48873111341953401</v>
      </c>
      <c r="CT433" s="63">
        <v>0.48622977736552397</v>
      </c>
      <c r="CU433" s="63">
        <v>0.48216940459971902</v>
      </c>
      <c r="CV433" s="63">
        <v>0.47639991871543003</v>
      </c>
      <c r="CW433" s="63">
        <v>0.48561085924698499</v>
      </c>
      <c r="CX433" s="63">
        <v>0.47020043915291398</v>
      </c>
      <c r="CY433" s="63">
        <v>0.46675724711420102</v>
      </c>
      <c r="CZ433" s="63">
        <v>0.46416144490415501</v>
      </c>
      <c r="DA433" s="63">
        <v>0.46879149162880401</v>
      </c>
      <c r="DB433" s="63">
        <v>0.463373633478884</v>
      </c>
      <c r="DC433" s="63">
        <v>0.46280475348596301</v>
      </c>
      <c r="DD433" s="63">
        <v>0.46082968218730902</v>
      </c>
      <c r="DE433" s="63">
        <v>0.468617701747643</v>
      </c>
      <c r="DF433" s="63">
        <v>0.46929661768494901</v>
      </c>
      <c r="DG433" s="63">
        <v>0.47986178495144899</v>
      </c>
      <c r="DH433" s="63">
        <v>0.47346480953749498</v>
      </c>
      <c r="DI433" s="63">
        <v>0.47088878324031902</v>
      </c>
      <c r="DJ433" s="63">
        <v>0.47660341230876202</v>
      </c>
      <c r="DK433" s="63">
        <v>0.46941876329788901</v>
      </c>
      <c r="DL433" s="63">
        <v>0.47332721629983399</v>
      </c>
      <c r="DM433" s="63">
        <v>0.47339444106401302</v>
      </c>
      <c r="DN433" s="63">
        <v>0.470372724482229</v>
      </c>
      <c r="DO433" s="63">
        <v>0.46011521629584701</v>
      </c>
      <c r="DP433" s="63">
        <v>0.45334068197139499</v>
      </c>
      <c r="DQ433" s="63">
        <v>0.45070591293953499</v>
      </c>
      <c r="DR433" s="63">
        <v>0.44492966179668397</v>
      </c>
      <c r="DS433" s="63">
        <v>0.442394951520928</v>
      </c>
      <c r="DT433" s="63">
        <v>0.43369045352392899</v>
      </c>
      <c r="DU433" s="63">
        <v>0.42943069811239798</v>
      </c>
      <c r="DV433" s="63">
        <v>0.43694496955191597</v>
      </c>
      <c r="DW433" s="63">
        <v>0.46849240880387</v>
      </c>
      <c r="DX433" s="63">
        <v>0.459089023789302</v>
      </c>
      <c r="DY433" s="63">
        <v>0.42601744010061099</v>
      </c>
      <c r="DZ433" s="63">
        <v>0.42576738985610701</v>
      </c>
      <c r="EA433" s="63">
        <v>0.42536442590568702</v>
      </c>
      <c r="EB433" s="63">
        <v>0.42444173836341298</v>
      </c>
      <c r="EC433" s="63">
        <v>0.423289676451512</v>
      </c>
      <c r="ED433" s="63">
        <v>0.42213902642898099</v>
      </c>
      <c r="EE433" s="63">
        <v>0.42112571460106302</v>
      </c>
      <c r="EF433" s="63">
        <v>0.42001121811561498</v>
      </c>
      <c r="EG433" s="63">
        <v>0.41921096102706501</v>
      </c>
      <c r="EH433" s="63">
        <v>0.418522744217872</v>
      </c>
      <c r="EI433" s="63">
        <v>0.41799951564253601</v>
      </c>
      <c r="EJ433" s="63">
        <v>0.41771559609771802</v>
      </c>
      <c r="EK433" s="63">
        <v>0.41734738322100201</v>
      </c>
      <c r="EL433" s="63">
        <v>0.41704419346475802</v>
      </c>
      <c r="EM433" s="63">
        <v>0.41673049702342302</v>
      </c>
      <c r="EN433" s="63">
        <v>0.41626228812461502</v>
      </c>
      <c r="EO433" s="63">
        <v>0.41523807731524698</v>
      </c>
      <c r="EP433" s="63">
        <v>0.41470919027921299</v>
      </c>
      <c r="EQ433" s="63">
        <v>0.414771843728381</v>
      </c>
      <c r="ER433" s="63">
        <v>0.41527344950216899</v>
      </c>
      <c r="ES433" s="63">
        <v>0.41549892954704598</v>
      </c>
      <c r="ET433" s="63">
        <v>0.41529079450464002</v>
      </c>
      <c r="EU433" s="63">
        <v>0.41480215837200002</v>
      </c>
      <c r="EV433" s="63">
        <v>0.41453145903323702</v>
      </c>
      <c r="EW433" s="63">
        <v>0.414726695612123</v>
      </c>
      <c r="EX433" s="63">
        <v>0.41479352170112899</v>
      </c>
      <c r="EY433" s="63">
        <v>0.41446582239389201</v>
      </c>
      <c r="EZ433" s="63">
        <v>0.41426654764752302</v>
      </c>
      <c r="FA433" s="63">
        <v>0.41384634596499298</v>
      </c>
      <c r="FB433" s="63">
        <v>0.41366989693613299</v>
      </c>
      <c r="FC433" s="63">
        <v>0.41359014473005301</v>
      </c>
      <c r="FD433" s="63">
        <v>0.41291222499428798</v>
      </c>
      <c r="FE433" s="63">
        <v>0.41259614841680298</v>
      </c>
      <c r="FF433" s="63">
        <v>0.411595943764822</v>
      </c>
      <c r="FG433" s="63">
        <v>0.41083188126880199</v>
      </c>
      <c r="FH433" s="63">
        <v>0.40976889519743298</v>
      </c>
      <c r="FI433" s="63">
        <v>0.407540898728533</v>
      </c>
      <c r="FJ433" s="63">
        <v>0.40526608302828199</v>
      </c>
      <c r="FK433" s="63">
        <v>0.403545452695594</v>
      </c>
      <c r="FL433" s="63">
        <v>0.403786698834739</v>
      </c>
      <c r="FM433" s="63">
        <v>0.406259686084052</v>
      </c>
      <c r="FN433" s="63">
        <v>0.40759636154017098</v>
      </c>
      <c r="FO433" s="63">
        <v>0.407554266774945</v>
      </c>
      <c r="FP433" s="63">
        <v>0.40742880411555099</v>
      </c>
      <c r="FQ433" s="63">
        <v>0.40664169028943098</v>
      </c>
      <c r="FR433" s="63">
        <v>0.40603149042486703</v>
      </c>
      <c r="FS433" s="63">
        <v>0.405654680119307</v>
      </c>
      <c r="FT433" s="63">
        <v>0.40531373219170302</v>
      </c>
      <c r="FU433" s="63">
        <v>0.40410000833859899</v>
      </c>
      <c r="FV433" s="63">
        <v>0.40261514018411299</v>
      </c>
      <c r="FW433" s="63">
        <v>0.40123451465802601</v>
      </c>
      <c r="FX433" s="63">
        <v>0.39946651191702398</v>
      </c>
      <c r="FY433" s="63">
        <v>0.39754065141009498</v>
      </c>
      <c r="FZ433" s="63">
        <v>0.39532912822966798</v>
      </c>
      <c r="GA433" s="63">
        <v>0.39346816467551099</v>
      </c>
      <c r="GB433" s="63">
        <v>0.391505842874873</v>
      </c>
      <c r="GC433" s="63">
        <v>0.38989271116639401</v>
      </c>
      <c r="GD433" s="63">
        <v>0.38840793543906199</v>
      </c>
      <c r="GE433" s="63">
        <v>0.38701961628547898</v>
      </c>
      <c r="GF433" s="63">
        <v>0.38590188642948098</v>
      </c>
      <c r="GG433" s="63">
        <v>0.384263324544319</v>
      </c>
      <c r="GH433" s="63">
        <v>0.38271815986371699</v>
      </c>
      <c r="GI433" s="63">
        <v>0.38122974393407799</v>
      </c>
      <c r="GJ433" s="63">
        <v>0.37985139589955003</v>
      </c>
      <c r="GK433" s="63">
        <v>0.37882963303409301</v>
      </c>
      <c r="GL433" s="63">
        <v>0.37746227774827201</v>
      </c>
      <c r="GM433" s="63">
        <v>0.37577584818313697</v>
      </c>
      <c r="GN433" s="63">
        <v>0.37431072613632199</v>
      </c>
      <c r="GO433" s="63">
        <v>0.37247795270687101</v>
      </c>
      <c r="GP433" s="63">
        <v>0.37016633315685399</v>
      </c>
      <c r="GQ433" s="63">
        <v>0.36821372353378701</v>
      </c>
      <c r="GR433" s="63">
        <v>0.36603731945298301</v>
      </c>
      <c r="GS433" s="63">
        <v>0.36389409850396398</v>
      </c>
      <c r="GT433" s="63">
        <v>0.36204800187361302</v>
      </c>
      <c r="GU433" s="63">
        <v>0.36040333899558302</v>
      </c>
      <c r="GV433" s="63">
        <v>0.35858895761849402</v>
      </c>
      <c r="GW433" s="63">
        <v>0.35696401840442699</v>
      </c>
      <c r="GX433" s="63">
        <v>0.355519418133937</v>
      </c>
    </row>
    <row r="434" spans="1:206" customFormat="1">
      <c r="A434" s="181" t="s">
        <v>224</v>
      </c>
      <c r="B434" t="s">
        <v>3547</v>
      </c>
      <c r="C434" t="s">
        <v>3533</v>
      </c>
      <c r="D434" s="187" t="s">
        <v>3562</v>
      </c>
      <c r="E434" t="s">
        <v>1158</v>
      </c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>
        <v>6.1323664803392304E-3</v>
      </c>
      <c r="BE434" s="63">
        <v>6.4544445987485596E-3</v>
      </c>
      <c r="BF434" s="63">
        <v>5.9690104237898802E-3</v>
      </c>
      <c r="BG434" s="63">
        <v>5.5613126981781096E-3</v>
      </c>
      <c r="BH434" s="63">
        <v>5.1425479267365798E-3</v>
      </c>
      <c r="BI434" s="63">
        <v>4.7586335293554301E-3</v>
      </c>
      <c r="BJ434" s="63">
        <v>4.0606659441530099E-3</v>
      </c>
      <c r="BK434" s="63">
        <v>3.9595408343273304E-3</v>
      </c>
      <c r="BL434" s="63">
        <v>3.48974390538364E-3</v>
      </c>
      <c r="BM434" s="63">
        <v>3.4965169655591299E-3</v>
      </c>
      <c r="BN434" s="63">
        <v>3.1414100866446401E-3</v>
      </c>
      <c r="BO434" s="63">
        <v>3.0362099794238899E-3</v>
      </c>
      <c r="BP434" s="63">
        <v>3.0106896786300198E-3</v>
      </c>
      <c r="BQ434" s="63">
        <v>2.8506219377588799E-3</v>
      </c>
      <c r="BR434" s="63">
        <v>2.7007978400446298E-3</v>
      </c>
      <c r="BS434" s="63">
        <v>2.6568819890723798E-3</v>
      </c>
      <c r="BT434" s="63">
        <v>2.53779656496134E-3</v>
      </c>
      <c r="BU434" s="63">
        <v>2.50317778530308E-3</v>
      </c>
      <c r="BV434" s="63">
        <v>2.41759992263823E-3</v>
      </c>
      <c r="BW434" s="63">
        <v>2.4381095896756199E-3</v>
      </c>
      <c r="BX434" s="63">
        <v>2.3638523567727399E-3</v>
      </c>
      <c r="BY434" s="63">
        <v>2.2877545457333798E-3</v>
      </c>
      <c r="BZ434" s="63">
        <v>2.2084529388290801E-3</v>
      </c>
      <c r="CA434" s="63">
        <v>2.15749014487935E-3</v>
      </c>
      <c r="CB434" s="63">
        <v>2.0497903440360602E-3</v>
      </c>
      <c r="CC434" s="63">
        <v>2.0466997421409098E-3</v>
      </c>
      <c r="CD434" s="63">
        <v>1.99830003604638E-3</v>
      </c>
      <c r="CE434" s="63">
        <v>1.9661753807983899E-3</v>
      </c>
      <c r="CF434" s="63">
        <v>1.94089793702394E-3</v>
      </c>
      <c r="CG434" s="63">
        <v>1.94070873015457E-3</v>
      </c>
      <c r="CH434" s="63">
        <v>1.9419448633271399E-3</v>
      </c>
      <c r="CI434" s="63">
        <v>1.8654502893542301E-3</v>
      </c>
      <c r="CJ434" s="63">
        <v>1.80081151527604E-3</v>
      </c>
      <c r="CK434" s="63">
        <v>1.76787195131352E-3</v>
      </c>
      <c r="CL434" s="63">
        <v>1.7362365166079801E-3</v>
      </c>
      <c r="CM434" s="63">
        <v>1.6703556042242699E-3</v>
      </c>
      <c r="CN434" s="63">
        <v>1.4911788538193901E-3</v>
      </c>
      <c r="CO434" s="63">
        <v>1.4659280572426299E-3</v>
      </c>
      <c r="CP434" s="63">
        <v>1.5432493589767401E-3</v>
      </c>
      <c r="CQ434" s="63">
        <v>1.3818098323366301E-3</v>
      </c>
      <c r="CR434" s="63">
        <v>1.3554794297415899E-3</v>
      </c>
      <c r="CS434" s="63">
        <v>1.3112775388103E-3</v>
      </c>
      <c r="CT434" s="63">
        <v>1.39603116231192E-3</v>
      </c>
      <c r="CU434" s="63">
        <v>1.41550053949765E-3</v>
      </c>
      <c r="CV434" s="63">
        <v>1.31838847200721E-3</v>
      </c>
      <c r="CW434" s="63">
        <v>1.2738561966604901E-3</v>
      </c>
      <c r="CX434" s="63">
        <v>1.1984828113494599E-3</v>
      </c>
      <c r="CY434" s="63">
        <v>1.15468206116599E-3</v>
      </c>
      <c r="CZ434" s="63">
        <v>1.0887788220787101E-3</v>
      </c>
      <c r="DA434" s="63">
        <v>1.0718587532938099E-3</v>
      </c>
      <c r="DB434" s="63">
        <v>1.0100119126916201E-3</v>
      </c>
      <c r="DC434" s="63">
        <v>9.3993047388704197E-4</v>
      </c>
      <c r="DD434" s="63">
        <v>9.0336202650809097E-4</v>
      </c>
      <c r="DE434" s="63">
        <v>8.5255701588768905E-4</v>
      </c>
      <c r="DF434" s="63">
        <v>7.7671852836026095E-4</v>
      </c>
      <c r="DG434" s="63">
        <v>7.2945112045464798E-4</v>
      </c>
      <c r="DH434" s="63">
        <v>6.6416960393423502E-4</v>
      </c>
      <c r="DI434" s="63">
        <v>6.1571101270210999E-4</v>
      </c>
      <c r="DJ434" s="63">
        <v>5.8532849705887299E-4</v>
      </c>
      <c r="DK434" s="63">
        <v>5.4663301742752495E-4</v>
      </c>
      <c r="DL434" s="63">
        <v>5.2484489499397401E-4</v>
      </c>
      <c r="DM434" s="63">
        <v>4.8015539967900198E-4</v>
      </c>
      <c r="DN434" s="63">
        <v>4.6175985659975099E-4</v>
      </c>
      <c r="DO434" s="63">
        <v>4.6245302380922801E-4</v>
      </c>
      <c r="DP434" s="63">
        <v>4.5296656826412598E-4</v>
      </c>
      <c r="DQ434" s="63">
        <v>4.28878437652995E-4</v>
      </c>
      <c r="DR434" s="63">
        <v>3.88043467740686E-4</v>
      </c>
      <c r="DS434" s="63">
        <v>3.5832089794912502E-4</v>
      </c>
      <c r="DT434" s="63">
        <v>3.3614573097986598E-4</v>
      </c>
      <c r="DU434" s="63">
        <v>3.06106327571694E-4</v>
      </c>
      <c r="DV434" s="63">
        <v>2.35078021531359E-4</v>
      </c>
      <c r="DW434" s="63">
        <v>2.27110446991817E-4</v>
      </c>
      <c r="DX434" s="63">
        <v>2.5398484739071198E-4</v>
      </c>
      <c r="DY434" s="63">
        <v>2.6917226687673602E-4</v>
      </c>
      <c r="DZ434" s="63">
        <v>2.5725894209337202E-4</v>
      </c>
      <c r="EA434" s="63">
        <v>2.49052833951127E-4</v>
      </c>
      <c r="EB434" s="63">
        <v>2.4250394050448799E-4</v>
      </c>
      <c r="EC434" s="63">
        <v>2.3638745496731701E-4</v>
      </c>
      <c r="ED434" s="63">
        <v>2.3044790994852701E-4</v>
      </c>
      <c r="EE434" s="63">
        <v>2.2528950933359599E-4</v>
      </c>
      <c r="EF434" s="63">
        <v>2.2012617178326501E-4</v>
      </c>
      <c r="EG434" s="63">
        <v>2.1525711442170399E-4</v>
      </c>
      <c r="EH434" s="63">
        <v>2.10394906961849E-4</v>
      </c>
      <c r="EI434" s="63">
        <v>2.0583827895239901E-4</v>
      </c>
      <c r="EJ434" s="63">
        <v>2.0141846477293699E-4</v>
      </c>
      <c r="EK434" s="63">
        <v>1.96928920006017E-4</v>
      </c>
      <c r="EL434" s="63">
        <v>1.9259925177264801E-4</v>
      </c>
      <c r="EM434" s="63">
        <v>1.8826138402831599E-4</v>
      </c>
      <c r="EN434" s="63">
        <v>1.84127399994068E-4</v>
      </c>
      <c r="EO434" s="63">
        <v>1.7985428222042801E-4</v>
      </c>
      <c r="EP434" s="63">
        <v>1.7568540503607301E-4</v>
      </c>
      <c r="EQ434" s="63">
        <v>1.7141390446988501E-4</v>
      </c>
      <c r="ER434" s="63">
        <v>1.6745242155006599E-4</v>
      </c>
      <c r="ES434" s="63">
        <v>1.63309324943822E-4</v>
      </c>
      <c r="ET434" s="63">
        <v>1.59378187774433E-4</v>
      </c>
      <c r="EU434" s="63">
        <v>1.5560450224240101E-4</v>
      </c>
      <c r="EV434" s="63">
        <v>1.5183228672031201E-4</v>
      </c>
      <c r="EW434" s="63">
        <v>1.4826906480570201E-4</v>
      </c>
      <c r="EX434" s="63">
        <v>1.447150238437E-4</v>
      </c>
      <c r="EY434" s="63">
        <v>1.41262890658402E-4</v>
      </c>
      <c r="EZ434" s="63">
        <v>1.3811494016692901E-4</v>
      </c>
      <c r="FA434" s="63">
        <v>1.3469955042218001E-4</v>
      </c>
      <c r="FB434" s="63">
        <v>1.3192001938212001E-4</v>
      </c>
      <c r="FC434" s="63">
        <v>1.2917737503574501E-4</v>
      </c>
      <c r="FD434" s="63">
        <v>1.2650156993791899E-4</v>
      </c>
      <c r="FE434" s="63">
        <v>1.23929347991281E-4</v>
      </c>
      <c r="FF434" s="63">
        <v>1.2154486987767501E-4</v>
      </c>
      <c r="FG434" s="63">
        <v>1.19100870457048E-4</v>
      </c>
      <c r="FH434" s="63">
        <v>1.16756004276429E-4</v>
      </c>
      <c r="FI434" s="63">
        <v>1.14628682984399E-4</v>
      </c>
      <c r="FJ434" s="63">
        <v>1.12498821349061E-4</v>
      </c>
      <c r="FK434" s="63">
        <v>1.10403212864374E-4</v>
      </c>
      <c r="FL434" s="63">
        <v>1.08502944069694E-4</v>
      </c>
      <c r="FM434" s="63">
        <v>1.06508461001548E-4</v>
      </c>
      <c r="FN434" s="63">
        <v>1.04686543815846E-4</v>
      </c>
      <c r="FO434" s="63">
        <v>1.02772280590831E-4</v>
      </c>
      <c r="FP434" s="63">
        <v>1.00911098337645E-4</v>
      </c>
      <c r="FQ434" s="63">
        <v>9.9187221292010199E-5</v>
      </c>
      <c r="FR434" s="63">
        <v>9.7403713321816697E-5</v>
      </c>
      <c r="FS434" s="63">
        <v>9.5653196415875901E-5</v>
      </c>
      <c r="FT434" s="63">
        <v>9.3931159581680097E-5</v>
      </c>
      <c r="FU434" s="63">
        <v>9.2345163825996305E-5</v>
      </c>
      <c r="FV434" s="63">
        <v>9.06476991777455E-5</v>
      </c>
      <c r="FW434" s="63">
        <v>8.8980779491689395E-5</v>
      </c>
      <c r="FX434" s="63">
        <v>8.7458825511851993E-5</v>
      </c>
      <c r="FY434" s="63">
        <v>8.5883362028004394E-5</v>
      </c>
      <c r="FZ434" s="63">
        <v>8.4317282124745995E-5</v>
      </c>
      <c r="GA434" s="63">
        <v>8.27762379870444E-5</v>
      </c>
      <c r="GB434" s="63">
        <v>8.1338414544817594E-5</v>
      </c>
      <c r="GC434" s="63">
        <v>7.9872378452174801E-5</v>
      </c>
      <c r="GD434" s="63">
        <v>7.8411499083115295E-5</v>
      </c>
      <c r="GE434" s="63">
        <v>7.7174109957195303E-5</v>
      </c>
      <c r="GF434" s="63">
        <v>7.5750611726101494E-5</v>
      </c>
      <c r="GG434" s="63">
        <v>7.4461219217261494E-5</v>
      </c>
      <c r="GH434" s="63">
        <v>7.3193312510127506E-5</v>
      </c>
      <c r="GI434" s="63">
        <v>7.1902943148317099E-5</v>
      </c>
      <c r="GJ434" s="63">
        <v>7.0614171298744095E-5</v>
      </c>
      <c r="GK434" s="63">
        <v>6.9459968652371001E-5</v>
      </c>
      <c r="GL434" s="63">
        <v>6.8305872227901197E-5</v>
      </c>
      <c r="GM434" s="63">
        <v>6.7168883459726997E-5</v>
      </c>
      <c r="GN434" s="63">
        <v>6.6079374661764993E-5</v>
      </c>
      <c r="GO434" s="63">
        <v>6.4968307676343501E-5</v>
      </c>
      <c r="GP434" s="63">
        <v>6.3875129085641801E-5</v>
      </c>
      <c r="GQ434" s="63">
        <v>6.2812007415895095E-5</v>
      </c>
      <c r="GR434" s="63">
        <v>6.1762232589929897E-5</v>
      </c>
      <c r="GS434" s="63">
        <v>6.0779437286579101E-5</v>
      </c>
      <c r="GT434" s="63">
        <v>5.9828096534358602E-5</v>
      </c>
      <c r="GU434" s="63">
        <v>5.8769572082009199E-5</v>
      </c>
      <c r="GV434" s="63">
        <v>5.7896061823787202E-5</v>
      </c>
      <c r="GW434" s="63">
        <v>5.6883289153575599E-5</v>
      </c>
      <c r="GX434" s="63">
        <v>5.58973808002653E-5</v>
      </c>
    </row>
    <row r="435" spans="1:206" customFormat="1">
      <c r="A435" s="181" t="s">
        <v>224</v>
      </c>
      <c r="B435" t="s">
        <v>3547</v>
      </c>
      <c r="C435" t="s">
        <v>3533</v>
      </c>
      <c r="D435" s="187" t="s">
        <v>3562</v>
      </c>
      <c r="E435" t="s">
        <v>1159</v>
      </c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>
        <v>1.30579214482506E-3</v>
      </c>
      <c r="BE435" s="63">
        <v>1.3145095763300301E-3</v>
      </c>
      <c r="BF435" s="63">
        <v>1.1961409028926099E-3</v>
      </c>
      <c r="BG435" s="63">
        <v>1.14900712962759E-3</v>
      </c>
      <c r="BH435" s="63">
        <v>1.0495357488536901E-3</v>
      </c>
      <c r="BI435" s="63">
        <v>1.02312257877077E-3</v>
      </c>
      <c r="BJ435" s="63">
        <v>9.3018275044617199E-4</v>
      </c>
      <c r="BK435" s="63">
        <v>9.30314734725597E-4</v>
      </c>
      <c r="BL435" s="63">
        <v>8.3749318576086895E-4</v>
      </c>
      <c r="BM435" s="63">
        <v>8.4823188105088401E-4</v>
      </c>
      <c r="BN435" s="63">
        <v>7.6124004520655697E-4</v>
      </c>
      <c r="BO435" s="63">
        <v>7.2995773968031097E-4</v>
      </c>
      <c r="BP435" s="63">
        <v>7.2456051875415103E-4</v>
      </c>
      <c r="BQ435" s="63">
        <v>6.8650775904408599E-4</v>
      </c>
      <c r="BR435" s="63">
        <v>6.45952232257836E-4</v>
      </c>
      <c r="BS435" s="63">
        <v>6.3815704591799205E-4</v>
      </c>
      <c r="BT435" s="63">
        <v>6.1282397116549803E-4</v>
      </c>
      <c r="BU435" s="63">
        <v>6.1183458730827396E-4</v>
      </c>
      <c r="BV435" s="63">
        <v>5.9219165970247597E-4</v>
      </c>
      <c r="BW435" s="63">
        <v>6.0138771235984504E-4</v>
      </c>
      <c r="BX435" s="63">
        <v>5.79972941659833E-4</v>
      </c>
      <c r="BY435" s="63">
        <v>5.6395908625463803E-4</v>
      </c>
      <c r="BZ435" s="63">
        <v>5.5196562686640001E-4</v>
      </c>
      <c r="CA435" s="63">
        <v>5.4357974638222001E-4</v>
      </c>
      <c r="CB435" s="63">
        <v>5.2541455242709699E-4</v>
      </c>
      <c r="CC435" s="63">
        <v>5.2477310677364502E-4</v>
      </c>
      <c r="CD435" s="63">
        <v>5.2073026500121201E-4</v>
      </c>
      <c r="CE435" s="63">
        <v>5.0880855130158796E-4</v>
      </c>
      <c r="CF435" s="63">
        <v>4.9486742606508996E-4</v>
      </c>
      <c r="CG435" s="63">
        <v>4.8869598405412403E-4</v>
      </c>
      <c r="CH435" s="63">
        <v>4.8772745333143898E-4</v>
      </c>
      <c r="CI435" s="63">
        <v>4.7613274863986699E-4</v>
      </c>
      <c r="CJ435" s="63">
        <v>4.66494902087589E-4</v>
      </c>
      <c r="CK435" s="63">
        <v>4.6787565375326E-4</v>
      </c>
      <c r="CL435" s="63">
        <v>4.6295810936854202E-4</v>
      </c>
      <c r="CM435" s="63">
        <v>4.6073938326812898E-4</v>
      </c>
      <c r="CN435" s="63">
        <v>4.1276869344082098E-4</v>
      </c>
      <c r="CO435" s="63">
        <v>4.0612319898913099E-4</v>
      </c>
      <c r="CP435" s="63">
        <v>4.7373018403107597E-4</v>
      </c>
      <c r="CQ435" s="63">
        <v>3.8039665531119303E-4</v>
      </c>
      <c r="CR435" s="63">
        <v>3.6806830232708198E-4</v>
      </c>
      <c r="CS435" s="63">
        <v>3.6410488750967401E-4</v>
      </c>
      <c r="CT435" s="63">
        <v>4.00080081951978E-4</v>
      </c>
      <c r="CU435" s="63">
        <v>4.0928638421019298E-4</v>
      </c>
      <c r="CV435" s="63">
        <v>3.7256549102175298E-4</v>
      </c>
      <c r="CW435" s="63">
        <v>3.6294179673823797E-4</v>
      </c>
      <c r="CX435" s="63">
        <v>3.3765460881913899E-4</v>
      </c>
      <c r="CY435" s="63">
        <v>3.1929058942811798E-4</v>
      </c>
      <c r="CZ435" s="63">
        <v>2.9594093231684999E-4</v>
      </c>
      <c r="DA435" s="63">
        <v>3.0009789360034702E-4</v>
      </c>
      <c r="DB435" s="63">
        <v>2.7451823468399101E-4</v>
      </c>
      <c r="DC435" s="63">
        <v>2.65188535544746E-4</v>
      </c>
      <c r="DD435" s="63">
        <v>2.6214736735957999E-4</v>
      </c>
      <c r="DE435" s="63">
        <v>2.5445795820604498E-4</v>
      </c>
      <c r="DF435" s="63">
        <v>2.40595625393921E-4</v>
      </c>
      <c r="DG435" s="63">
        <v>2.3542024324756599E-4</v>
      </c>
      <c r="DH435" s="63">
        <v>2.1346692859850201E-4</v>
      </c>
      <c r="DI435" s="63">
        <v>1.95205539070437E-4</v>
      </c>
      <c r="DJ435" s="63">
        <v>1.7970703942207699E-4</v>
      </c>
      <c r="DK435" s="63">
        <v>1.6679251561382499E-4</v>
      </c>
      <c r="DL435" s="63">
        <v>1.5739087258263799E-4</v>
      </c>
      <c r="DM435" s="63">
        <v>1.4344430761221199E-4</v>
      </c>
      <c r="DN435" s="63">
        <v>1.3812797413792E-4</v>
      </c>
      <c r="DO435" s="63">
        <v>1.28136842382504E-4</v>
      </c>
      <c r="DP435" s="63">
        <v>1.2301597640065499E-4</v>
      </c>
      <c r="DQ435" s="63">
        <v>1.15786173689906E-4</v>
      </c>
      <c r="DR435" s="63">
        <v>1.07525793410704E-4</v>
      </c>
      <c r="DS435" s="63">
        <v>1.03906579776653E-4</v>
      </c>
      <c r="DT435" s="63">
        <v>1.04477121807789E-4</v>
      </c>
      <c r="DU435" s="63">
        <v>1.0201075602923599E-4</v>
      </c>
      <c r="DV435" s="63">
        <v>1.12707673355253E-4</v>
      </c>
      <c r="DW435" s="63">
        <v>1.10046659892697E-4</v>
      </c>
      <c r="DX435" s="63">
        <v>1.07201811147098E-4</v>
      </c>
      <c r="DY435" s="63">
        <v>8.8029997647002994E-5</v>
      </c>
      <c r="DZ435" s="63">
        <v>8.3000756918748706E-5</v>
      </c>
      <c r="EA435" s="63">
        <v>8.0706755379523806E-5</v>
      </c>
      <c r="EB435" s="63">
        <v>7.8782602824901195E-5</v>
      </c>
      <c r="EC435" s="63">
        <v>7.6997201618458197E-5</v>
      </c>
      <c r="ED435" s="63">
        <v>7.5258549312213897E-5</v>
      </c>
      <c r="EE435" s="63">
        <v>7.3605147519115898E-5</v>
      </c>
      <c r="EF435" s="63">
        <v>7.2006310639791195E-5</v>
      </c>
      <c r="EG435" s="63">
        <v>7.0519228764855495E-5</v>
      </c>
      <c r="EH435" s="63">
        <v>6.9086216330101397E-5</v>
      </c>
      <c r="EI435" s="63">
        <v>6.7730832874193201E-5</v>
      </c>
      <c r="EJ435" s="63">
        <v>6.6448605859422904E-5</v>
      </c>
      <c r="EK435" s="63">
        <v>6.5154842873485207E-5</v>
      </c>
      <c r="EL435" s="63">
        <v>6.3916789917006103E-5</v>
      </c>
      <c r="EM435" s="63">
        <v>6.2695025917063995E-5</v>
      </c>
      <c r="EN435" s="63">
        <v>6.1540985764830099E-5</v>
      </c>
      <c r="EO435" s="63">
        <v>6.0366727620259303E-5</v>
      </c>
      <c r="EP435" s="63">
        <v>5.9230233865017101E-5</v>
      </c>
      <c r="EQ435" s="63">
        <v>5.8073073395267197E-5</v>
      </c>
      <c r="ER435" s="63">
        <v>5.6999338816714798E-5</v>
      </c>
      <c r="ES435" s="63">
        <v>5.5861490073149697E-5</v>
      </c>
      <c r="ET435" s="63">
        <v>5.4777392930087197E-5</v>
      </c>
      <c r="EU435" s="63">
        <v>5.3708832838131699E-5</v>
      </c>
      <c r="EV435" s="63">
        <v>5.2644477912471803E-5</v>
      </c>
      <c r="EW435" s="63">
        <v>5.1611559999401103E-5</v>
      </c>
      <c r="EX435" s="63">
        <v>5.0563565225741703E-5</v>
      </c>
      <c r="EY435" s="63">
        <v>4.9549733667576103E-5</v>
      </c>
      <c r="EZ435" s="63">
        <v>4.8612973598766902E-5</v>
      </c>
      <c r="FA435" s="63">
        <v>4.7601255975425203E-5</v>
      </c>
      <c r="FB435" s="63">
        <v>4.6732543360007798E-5</v>
      </c>
      <c r="FC435" s="63">
        <v>4.5882512610320699E-5</v>
      </c>
      <c r="FD435" s="63">
        <v>4.5039515219291798E-5</v>
      </c>
      <c r="FE435" s="63">
        <v>4.4232385142332E-5</v>
      </c>
      <c r="FF435" s="63">
        <v>4.3473004183260999E-5</v>
      </c>
      <c r="FG435" s="63">
        <v>4.2682999287698103E-5</v>
      </c>
      <c r="FH435" s="63">
        <v>4.1920004942417798E-5</v>
      </c>
      <c r="FI435" s="63">
        <v>4.1222978581049201E-5</v>
      </c>
      <c r="FJ435" s="63">
        <v>4.0520668224365E-5</v>
      </c>
      <c r="FK435" s="63">
        <v>3.98183637829511E-5</v>
      </c>
      <c r="FL435" s="63">
        <v>3.91802677123246E-5</v>
      </c>
      <c r="FM435" s="63">
        <v>3.8510722568438699E-5</v>
      </c>
      <c r="FN435" s="63">
        <v>3.7899072059179801E-5</v>
      </c>
      <c r="FO435" s="63">
        <v>3.7259604330166398E-5</v>
      </c>
      <c r="FP435" s="63">
        <v>3.6629216703727599E-5</v>
      </c>
      <c r="FQ435" s="63">
        <v>3.6051028730566501E-5</v>
      </c>
      <c r="FR435" s="63">
        <v>3.5453988130850798E-5</v>
      </c>
      <c r="FS435" s="63">
        <v>3.48634790670429E-5</v>
      </c>
      <c r="FT435" s="63">
        <v>3.4291707794207197E-5</v>
      </c>
      <c r="FU435" s="63">
        <v>3.37579720862839E-5</v>
      </c>
      <c r="FV435" s="63">
        <v>3.3186538671398601E-5</v>
      </c>
      <c r="FW435" s="63">
        <v>3.2630858396986898E-5</v>
      </c>
      <c r="FX435" s="63">
        <v>3.2121466266507398E-5</v>
      </c>
      <c r="FY435" s="63">
        <v>3.15975310637851E-5</v>
      </c>
      <c r="FZ435" s="63">
        <v>3.10616143616216E-5</v>
      </c>
      <c r="GA435" s="63">
        <v>3.0546525210453499E-5</v>
      </c>
      <c r="GB435" s="63">
        <v>3.00519994536659E-5</v>
      </c>
      <c r="GC435" s="63">
        <v>2.95561570240268E-5</v>
      </c>
      <c r="GD435" s="63">
        <v>2.9051961995864899E-5</v>
      </c>
      <c r="GE435" s="63">
        <v>2.8627894254199901E-5</v>
      </c>
      <c r="GF435" s="63">
        <v>2.8132150776232599E-5</v>
      </c>
      <c r="GG435" s="63">
        <v>2.7681995447813E-5</v>
      </c>
      <c r="GH435" s="63">
        <v>2.7236984223817001E-5</v>
      </c>
      <c r="GI435" s="63">
        <v>2.67829598095455E-5</v>
      </c>
      <c r="GJ435" s="63">
        <v>2.6318030672962699E-5</v>
      </c>
      <c r="GK435" s="63">
        <v>2.59072602739846E-5</v>
      </c>
      <c r="GL435" s="63">
        <v>2.5494628746834301E-5</v>
      </c>
      <c r="GM435" s="63">
        <v>2.5081785131305201E-5</v>
      </c>
      <c r="GN435" s="63">
        <v>2.4692120461064399E-5</v>
      </c>
      <c r="GO435" s="63">
        <v>2.4296879712343199E-5</v>
      </c>
      <c r="GP435" s="63">
        <v>2.3900435272516599E-5</v>
      </c>
      <c r="GQ435" s="63">
        <v>2.35145559910218E-5</v>
      </c>
      <c r="GR435" s="63">
        <v>2.3137977552112499E-5</v>
      </c>
      <c r="GS435" s="63">
        <v>2.2784894814810201E-5</v>
      </c>
      <c r="GT435" s="63">
        <v>2.2436560354317899E-5</v>
      </c>
      <c r="GU435" s="63">
        <v>2.2057181220125598E-5</v>
      </c>
      <c r="GV435" s="63">
        <v>2.1743300154286901E-5</v>
      </c>
      <c r="GW435" s="63">
        <v>2.1377679351946499E-5</v>
      </c>
      <c r="GX435" s="63">
        <v>2.10253142181675E-5</v>
      </c>
    </row>
    <row r="436" spans="1:206" customFormat="1">
      <c r="A436" s="181" t="s">
        <v>224</v>
      </c>
      <c r="B436" t="s">
        <v>3547</v>
      </c>
      <c r="C436" t="s">
        <v>3533</v>
      </c>
      <c r="D436" s="187" t="s">
        <v>3562</v>
      </c>
      <c r="E436" t="s">
        <v>1160</v>
      </c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>
        <v>1.0035860986193799E-3</v>
      </c>
      <c r="BE436" s="63">
        <v>9.8640961910226202E-4</v>
      </c>
      <c r="BF436" s="63">
        <v>9.1398459836971398E-4</v>
      </c>
      <c r="BG436" s="63">
        <v>8.4014966331216702E-4</v>
      </c>
      <c r="BH436" s="63">
        <v>7.1074016076028005E-4</v>
      </c>
      <c r="BI436" s="63">
        <v>6.6954870528894504E-4</v>
      </c>
      <c r="BJ436" s="63">
        <v>5.9580831934554499E-4</v>
      </c>
      <c r="BK436" s="63">
        <v>6.0619147171452298E-4</v>
      </c>
      <c r="BL436" s="63">
        <v>5.4352403005590404E-4</v>
      </c>
      <c r="BM436" s="63">
        <v>5.6276548633023304E-4</v>
      </c>
      <c r="BN436" s="63">
        <v>5.3612621943219003E-4</v>
      </c>
      <c r="BO436" s="63">
        <v>5.5013958310351605E-4</v>
      </c>
      <c r="BP436" s="63">
        <v>5.6842969329101397E-4</v>
      </c>
      <c r="BQ436" s="63">
        <v>5.5805637869152304E-4</v>
      </c>
      <c r="BR436" s="63">
        <v>5.2703919455015895E-4</v>
      </c>
      <c r="BS436" s="63">
        <v>5.2670850085439504E-4</v>
      </c>
      <c r="BT436" s="63">
        <v>5.0233410916894895E-4</v>
      </c>
      <c r="BU436" s="63">
        <v>4.9465792866756604E-4</v>
      </c>
      <c r="BV436" s="63">
        <v>4.8304785395591798E-4</v>
      </c>
      <c r="BW436" s="63">
        <v>4.82110676247272E-4</v>
      </c>
      <c r="BX436" s="63">
        <v>4.7162987640862899E-4</v>
      </c>
      <c r="BY436" s="63">
        <v>4.5777476968950602E-4</v>
      </c>
      <c r="BZ436" s="63">
        <v>4.4894051769257701E-4</v>
      </c>
      <c r="CA436" s="63">
        <v>4.43079293780908E-4</v>
      </c>
      <c r="CB436" s="63">
        <v>4.2233471500922198E-4</v>
      </c>
      <c r="CC436" s="63">
        <v>4.2077547155812601E-4</v>
      </c>
      <c r="CD436" s="63">
        <v>4.1237482656098802E-4</v>
      </c>
      <c r="CE436" s="63">
        <v>4.0615187683321898E-4</v>
      </c>
      <c r="CF436" s="63">
        <v>4.0193371718225698E-4</v>
      </c>
      <c r="CG436" s="63">
        <v>3.9327016340960598E-4</v>
      </c>
      <c r="CH436" s="63">
        <v>3.9689288509618898E-4</v>
      </c>
      <c r="CI436" s="63">
        <v>3.8379193451714501E-4</v>
      </c>
      <c r="CJ436" s="63">
        <v>3.7757394673873198E-4</v>
      </c>
      <c r="CK436" s="63">
        <v>3.7344461517077902E-4</v>
      </c>
      <c r="CL436" s="63">
        <v>3.7413058703583999E-4</v>
      </c>
      <c r="CM436" s="63">
        <v>3.6503204083599197E-4</v>
      </c>
      <c r="CN436" s="63">
        <v>3.34397678827597E-4</v>
      </c>
      <c r="CO436" s="63">
        <v>3.3179150798274702E-4</v>
      </c>
      <c r="CP436" s="63">
        <v>3.9793728885779598E-4</v>
      </c>
      <c r="CQ436" s="63">
        <v>3.2544496805512801E-4</v>
      </c>
      <c r="CR436" s="63">
        <v>3.2711728621767698E-4</v>
      </c>
      <c r="CS436" s="63">
        <v>3.2499870455594501E-4</v>
      </c>
      <c r="CT436" s="63">
        <v>3.3665279426451099E-4</v>
      </c>
      <c r="CU436" s="63">
        <v>3.5181603991281803E-4</v>
      </c>
      <c r="CV436" s="63">
        <v>3.31245023812814E-4</v>
      </c>
      <c r="CW436" s="63">
        <v>3.2796319491908398E-4</v>
      </c>
      <c r="CX436" s="63">
        <v>3.04921424929511E-4</v>
      </c>
      <c r="CY436" s="63">
        <v>2.8809305787579699E-4</v>
      </c>
      <c r="CZ436" s="63">
        <v>2.76970047201612E-4</v>
      </c>
      <c r="DA436" s="63">
        <v>2.8126288718687898E-4</v>
      </c>
      <c r="DB436" s="63">
        <v>2.6201320162002798E-4</v>
      </c>
      <c r="DC436" s="63">
        <v>2.5102782540326702E-4</v>
      </c>
      <c r="DD436" s="63">
        <v>2.4471950856715401E-4</v>
      </c>
      <c r="DE436" s="63">
        <v>2.36811042757524E-4</v>
      </c>
      <c r="DF436" s="63">
        <v>2.2278329433073499E-4</v>
      </c>
      <c r="DG436" s="63">
        <v>2.1251675075707201E-4</v>
      </c>
      <c r="DH436" s="63">
        <v>1.9871183926319999E-4</v>
      </c>
      <c r="DI436" s="63">
        <v>1.9078848157940399E-4</v>
      </c>
      <c r="DJ436" s="63">
        <v>1.7822297429021401E-4</v>
      </c>
      <c r="DK436" s="63">
        <v>1.7405291572747199E-4</v>
      </c>
      <c r="DL436" s="63">
        <v>1.63179513553595E-4</v>
      </c>
      <c r="DM436" s="63">
        <v>1.49995564423515E-4</v>
      </c>
      <c r="DN436" s="63">
        <v>1.3981411470049399E-4</v>
      </c>
      <c r="DO436" s="63">
        <v>1.3239747456532001E-4</v>
      </c>
      <c r="DP436" s="63">
        <v>1.2046168066352E-4</v>
      </c>
      <c r="DQ436" s="63">
        <v>1.1458962779139E-4</v>
      </c>
      <c r="DR436" s="63">
        <v>1.02469196985208E-4</v>
      </c>
      <c r="DS436" s="63">
        <v>9.7888322720484798E-5</v>
      </c>
      <c r="DT436" s="63">
        <v>9.6312235166586503E-5</v>
      </c>
      <c r="DU436" s="63">
        <v>9.1744649077032703E-5</v>
      </c>
      <c r="DV436" s="63">
        <v>1.2541998922282601E-4</v>
      </c>
      <c r="DW436" s="63">
        <v>1.3031579964700501E-4</v>
      </c>
      <c r="DX436" s="63">
        <v>1.2314842633515501E-4</v>
      </c>
      <c r="DY436" s="63">
        <v>8.9699534179786596E-5</v>
      </c>
      <c r="DZ436" s="63">
        <v>8.2940860236638096E-5</v>
      </c>
      <c r="EA436" s="63">
        <v>8.1070516224251098E-5</v>
      </c>
      <c r="EB436" s="63">
        <v>7.9477030028216606E-5</v>
      </c>
      <c r="EC436" s="63">
        <v>7.7944230927950899E-5</v>
      </c>
      <c r="ED436" s="63">
        <v>7.6423488947317906E-5</v>
      </c>
      <c r="EE436" s="63">
        <v>7.4945847661155401E-5</v>
      </c>
      <c r="EF436" s="63">
        <v>7.3503942156997795E-5</v>
      </c>
      <c r="EG436" s="63">
        <v>7.2087931125128297E-5</v>
      </c>
      <c r="EH436" s="63">
        <v>7.0729227739087496E-5</v>
      </c>
      <c r="EI436" s="63">
        <v>6.9418027770478698E-5</v>
      </c>
      <c r="EJ436" s="63">
        <v>6.8106181657991494E-5</v>
      </c>
      <c r="EK436" s="63">
        <v>6.6786723457355906E-5</v>
      </c>
      <c r="EL436" s="63">
        <v>6.5531914447812794E-5</v>
      </c>
      <c r="EM436" s="63">
        <v>6.4303101530600697E-5</v>
      </c>
      <c r="EN436" s="63">
        <v>6.31327884665828E-5</v>
      </c>
      <c r="EO436" s="63">
        <v>6.1963496980291802E-5</v>
      </c>
      <c r="EP436" s="63">
        <v>6.0852697848831198E-5</v>
      </c>
      <c r="EQ436" s="63">
        <v>5.9756343909571097E-5</v>
      </c>
      <c r="ER436" s="63">
        <v>5.8736882382269399E-5</v>
      </c>
      <c r="ES436" s="63">
        <v>5.7689019958781999E-5</v>
      </c>
      <c r="ET436" s="63">
        <v>5.6687019806312997E-5</v>
      </c>
      <c r="EU436" s="63">
        <v>5.5686590077903303E-5</v>
      </c>
      <c r="EV436" s="63">
        <v>5.4697729426451899E-5</v>
      </c>
      <c r="EW436" s="63">
        <v>5.3718106503173003E-5</v>
      </c>
      <c r="EX436" s="63">
        <v>5.2701361055996599E-5</v>
      </c>
      <c r="EY436" s="63">
        <v>5.1706673347606103E-5</v>
      </c>
      <c r="EZ436" s="63">
        <v>5.0749442820482402E-5</v>
      </c>
      <c r="FA436" s="63">
        <v>4.9733975717797499E-5</v>
      </c>
      <c r="FB436" s="63">
        <v>4.8793671941419903E-5</v>
      </c>
      <c r="FC436" s="63">
        <v>4.7864922351139897E-5</v>
      </c>
      <c r="FD436" s="63">
        <v>4.6934657716643499E-5</v>
      </c>
      <c r="FE436" s="63">
        <v>4.6042588572456998E-5</v>
      </c>
      <c r="FF436" s="63">
        <v>4.5202949452746301E-5</v>
      </c>
      <c r="FG436" s="63">
        <v>4.4342815714630801E-5</v>
      </c>
      <c r="FH436" s="63">
        <v>4.3520690116468098E-5</v>
      </c>
      <c r="FI436" s="63">
        <v>4.2757108216552301E-5</v>
      </c>
      <c r="FJ436" s="63">
        <v>4.1997811676456703E-5</v>
      </c>
      <c r="FK436" s="63">
        <v>4.12483434343975E-5</v>
      </c>
      <c r="FL436" s="63">
        <v>4.0556261368210003E-5</v>
      </c>
      <c r="FM436" s="63">
        <v>3.98379781159697E-5</v>
      </c>
      <c r="FN436" s="63">
        <v>3.9179071879206897E-5</v>
      </c>
      <c r="FO436" s="63">
        <v>3.8489510687462198E-5</v>
      </c>
      <c r="FP436" s="63">
        <v>3.7830231188583701E-5</v>
      </c>
      <c r="FQ436" s="63">
        <v>3.7208566531299602E-5</v>
      </c>
      <c r="FR436" s="63">
        <v>3.6576955599643798E-5</v>
      </c>
      <c r="FS436" s="63">
        <v>3.5956270157744001E-5</v>
      </c>
      <c r="FT436" s="63">
        <v>3.5352355445131901E-5</v>
      </c>
      <c r="FU436" s="63">
        <v>3.4780616364534799E-5</v>
      </c>
      <c r="FV436" s="63">
        <v>3.4177214148535298E-5</v>
      </c>
      <c r="FW436" s="63">
        <v>3.3580380182585101E-5</v>
      </c>
      <c r="FX436" s="63">
        <v>3.3023182608096198E-5</v>
      </c>
      <c r="FY436" s="63">
        <v>3.2457019294848703E-5</v>
      </c>
      <c r="FZ436" s="63">
        <v>3.1887466520567899E-5</v>
      </c>
      <c r="GA436" s="63">
        <v>3.1328135195144802E-5</v>
      </c>
      <c r="GB436" s="63">
        <v>3.07952038498127E-5</v>
      </c>
      <c r="GC436" s="63">
        <v>3.02525645410875E-5</v>
      </c>
      <c r="GD436" s="63">
        <v>2.9706127245517E-5</v>
      </c>
      <c r="GE436" s="63">
        <v>2.9226497687807901E-5</v>
      </c>
      <c r="GF436" s="63">
        <v>2.86941988894273E-5</v>
      </c>
      <c r="GG436" s="63">
        <v>2.8203816515093301E-5</v>
      </c>
      <c r="GH436" s="63">
        <v>2.7718996351635498E-5</v>
      </c>
      <c r="GI436" s="63">
        <v>2.7223221142317701E-5</v>
      </c>
      <c r="GJ436" s="63">
        <v>2.67310696974727E-5</v>
      </c>
      <c r="GK436" s="63">
        <v>2.62716269569488E-5</v>
      </c>
      <c r="GL436" s="63">
        <v>2.5822831693676098E-5</v>
      </c>
      <c r="GM436" s="63">
        <v>2.5376476701983601E-5</v>
      </c>
      <c r="GN436" s="63">
        <v>2.49453586142587E-5</v>
      </c>
      <c r="GO436" s="63">
        <v>2.45091478772386E-5</v>
      </c>
      <c r="GP436" s="63">
        <v>2.4080971667150701E-5</v>
      </c>
      <c r="GQ436" s="63">
        <v>2.3661395875696102E-5</v>
      </c>
      <c r="GR436" s="63">
        <v>2.3250529446090301E-5</v>
      </c>
      <c r="GS436" s="63">
        <v>2.2865154740111501E-5</v>
      </c>
      <c r="GT436" s="63">
        <v>2.2482629549573601E-5</v>
      </c>
      <c r="GU436" s="63">
        <v>2.2072941746504101E-5</v>
      </c>
      <c r="GV436" s="63">
        <v>2.1724320957929898E-5</v>
      </c>
      <c r="GW436" s="63">
        <v>2.133586233011E-5</v>
      </c>
      <c r="GX436" s="63">
        <v>2.0956017990095E-5</v>
      </c>
    </row>
    <row r="437" spans="1:206" customFormat="1">
      <c r="A437" s="181" t="s">
        <v>224</v>
      </c>
      <c r="B437" t="s">
        <v>3547</v>
      </c>
      <c r="C437" t="s">
        <v>3533</v>
      </c>
      <c r="D437" s="187" t="s">
        <v>3562</v>
      </c>
      <c r="E437" t="s">
        <v>1161</v>
      </c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>
        <v>1.5070510759162901E-3</v>
      </c>
      <c r="BE437" s="63">
        <v>1.4850436970192101E-3</v>
      </c>
      <c r="BF437" s="63">
        <v>1.3937936753577599E-3</v>
      </c>
      <c r="BG437" s="63">
        <v>1.2532731826785299E-3</v>
      </c>
      <c r="BH437" s="63">
        <v>1.10000749477503E-3</v>
      </c>
      <c r="BI437" s="63">
        <v>1.0209928211451301E-3</v>
      </c>
      <c r="BJ437" s="63">
        <v>9.00862494940909E-4</v>
      </c>
      <c r="BK437" s="63">
        <v>9.03803288716475E-4</v>
      </c>
      <c r="BL437" s="63">
        <v>8.0787900510791405E-4</v>
      </c>
      <c r="BM437" s="63">
        <v>8.1219729962212297E-4</v>
      </c>
      <c r="BN437" s="63">
        <v>7.4725198023495396E-4</v>
      </c>
      <c r="BO437" s="63">
        <v>7.3303427107255896E-4</v>
      </c>
      <c r="BP437" s="63">
        <v>7.4252706248665896E-4</v>
      </c>
      <c r="BQ437" s="63">
        <v>7.3693548154278002E-4</v>
      </c>
      <c r="BR437" s="63">
        <v>7.1303513150113896E-4</v>
      </c>
      <c r="BS437" s="63">
        <v>7.5141718115469204E-4</v>
      </c>
      <c r="BT437" s="63">
        <v>7.7368052295812202E-4</v>
      </c>
      <c r="BU437" s="63">
        <v>7.9110674411899296E-4</v>
      </c>
      <c r="BV437" s="63">
        <v>8.0225163550856399E-4</v>
      </c>
      <c r="BW437" s="63">
        <v>8.2324194910117705E-4</v>
      </c>
      <c r="BX437" s="63">
        <v>7.9464959552987197E-4</v>
      </c>
      <c r="BY437" s="63">
        <v>7.6737685211409397E-4</v>
      </c>
      <c r="BZ437" s="63">
        <v>7.4234157393847301E-4</v>
      </c>
      <c r="CA437" s="63">
        <v>7.2588399316859205E-4</v>
      </c>
      <c r="CB437" s="63">
        <v>6.9662462706130399E-4</v>
      </c>
      <c r="CC437" s="63">
        <v>6.87437649858427E-4</v>
      </c>
      <c r="CD437" s="63">
        <v>6.7976609035246005E-4</v>
      </c>
      <c r="CE437" s="63">
        <v>6.6465104230992904E-4</v>
      </c>
      <c r="CF437" s="63">
        <v>6.5756623414763102E-4</v>
      </c>
      <c r="CG437" s="63">
        <v>6.5186276308945904E-4</v>
      </c>
      <c r="CH437" s="63">
        <v>6.3661152938227601E-4</v>
      </c>
      <c r="CI437" s="63">
        <v>6.153058129182E-4</v>
      </c>
      <c r="CJ437" s="63">
        <v>6.0496054787844398E-4</v>
      </c>
      <c r="CK437" s="63">
        <v>6.0132746549825704E-4</v>
      </c>
      <c r="CL437" s="63">
        <v>6.0166857337630799E-4</v>
      </c>
      <c r="CM437" s="63">
        <v>5.9684970906233596E-4</v>
      </c>
      <c r="CN437" s="63">
        <v>5.4885272613775199E-4</v>
      </c>
      <c r="CO437" s="63">
        <v>5.4281028453424796E-4</v>
      </c>
      <c r="CP437" s="63">
        <v>6.0158063449801402E-4</v>
      </c>
      <c r="CQ437" s="63">
        <v>5.1584142968139199E-4</v>
      </c>
      <c r="CR437" s="63">
        <v>5.2610194358257802E-4</v>
      </c>
      <c r="CS437" s="63">
        <v>5.2570068026732699E-4</v>
      </c>
      <c r="CT437" s="63">
        <v>5.42813362019014E-4</v>
      </c>
      <c r="CU437" s="63">
        <v>5.8078247657330996E-4</v>
      </c>
      <c r="CV437" s="63">
        <v>5.7873846342010305E-4</v>
      </c>
      <c r="CW437" s="63">
        <v>5.7579333450774399E-4</v>
      </c>
      <c r="CX437" s="63">
        <v>5.4086534349571296E-4</v>
      </c>
      <c r="CY437" s="63">
        <v>5.2528400182496595E-4</v>
      </c>
      <c r="CZ437" s="63">
        <v>4.99807470330846E-4</v>
      </c>
      <c r="DA437" s="63">
        <v>5.07032500023543E-4</v>
      </c>
      <c r="DB437" s="63">
        <v>4.82003994110331E-4</v>
      </c>
      <c r="DC437" s="63">
        <v>4.5832357811276898E-4</v>
      </c>
      <c r="DD437" s="63">
        <v>4.5143969793839001E-4</v>
      </c>
      <c r="DE437" s="63">
        <v>4.3625708183556302E-4</v>
      </c>
      <c r="DF437" s="63">
        <v>4.1110808042249601E-4</v>
      </c>
      <c r="DG437" s="63">
        <v>3.9699120591910801E-4</v>
      </c>
      <c r="DH437" s="63">
        <v>3.62402111045406E-4</v>
      </c>
      <c r="DI437" s="63">
        <v>3.3851284148563097E-4</v>
      </c>
      <c r="DJ437" s="63">
        <v>3.2601889220288202E-4</v>
      </c>
      <c r="DK437" s="63">
        <v>2.9868466333917099E-4</v>
      </c>
      <c r="DL437" s="63">
        <v>2.8648399701416001E-4</v>
      </c>
      <c r="DM437" s="63">
        <v>2.7154117517821501E-4</v>
      </c>
      <c r="DN437" s="63">
        <v>2.5483738274410898E-4</v>
      </c>
      <c r="DO437" s="63">
        <v>2.4591678135083299E-4</v>
      </c>
      <c r="DP437" s="63">
        <v>2.3391978279389101E-4</v>
      </c>
      <c r="DQ437" s="63">
        <v>2.20710142653987E-4</v>
      </c>
      <c r="DR437" s="63">
        <v>2.0456736842231599E-4</v>
      </c>
      <c r="DS437" s="63">
        <v>1.9476821574715501E-4</v>
      </c>
      <c r="DT437" s="63">
        <v>1.88827382323731E-4</v>
      </c>
      <c r="DU437" s="63">
        <v>1.76342969682904E-4</v>
      </c>
      <c r="DV437" s="63">
        <v>3.0294810561910497E-4</v>
      </c>
      <c r="DW437" s="63">
        <v>3.0469103417376001E-4</v>
      </c>
      <c r="DX437" s="63">
        <v>2.7334687207664402E-4</v>
      </c>
      <c r="DY437" s="63">
        <v>1.8037629498310199E-4</v>
      </c>
      <c r="DZ437" s="63">
        <v>1.68314083824088E-4</v>
      </c>
      <c r="EA437" s="63">
        <v>1.6480621809860299E-4</v>
      </c>
      <c r="EB437" s="63">
        <v>1.6209519827796101E-4</v>
      </c>
      <c r="EC437" s="63">
        <v>1.5958459620433099E-4</v>
      </c>
      <c r="ED437" s="63">
        <v>1.57202132524873E-4</v>
      </c>
      <c r="EE437" s="63">
        <v>1.5479833372116701E-4</v>
      </c>
      <c r="EF437" s="63">
        <v>1.52430160084831E-4</v>
      </c>
      <c r="EG437" s="63">
        <v>1.5004232246979899E-4</v>
      </c>
      <c r="EH437" s="63">
        <v>1.47570936461077E-4</v>
      </c>
      <c r="EI437" s="63">
        <v>1.4504348259219101E-4</v>
      </c>
      <c r="EJ437" s="63">
        <v>1.4258854238152801E-4</v>
      </c>
      <c r="EK437" s="63">
        <v>1.4006062532451199E-4</v>
      </c>
      <c r="EL437" s="63">
        <v>1.3751502591713899E-4</v>
      </c>
      <c r="EM437" s="63">
        <v>1.3508261330960099E-4</v>
      </c>
      <c r="EN437" s="63">
        <v>1.32795313114521E-4</v>
      </c>
      <c r="EO437" s="63">
        <v>1.30457354617528E-4</v>
      </c>
      <c r="EP437" s="63">
        <v>1.28168662373689E-4</v>
      </c>
      <c r="EQ437" s="63">
        <v>1.2594749890930599E-4</v>
      </c>
      <c r="ER437" s="63">
        <v>1.23848960883812E-4</v>
      </c>
      <c r="ES437" s="63">
        <v>1.21724111638791E-4</v>
      </c>
      <c r="ET437" s="63">
        <v>1.19711686367354E-4</v>
      </c>
      <c r="EU437" s="63">
        <v>1.17763490485357E-4</v>
      </c>
      <c r="EV437" s="63">
        <v>1.1590225903425701E-4</v>
      </c>
      <c r="EW437" s="63">
        <v>1.14081033878283E-4</v>
      </c>
      <c r="EX437" s="63">
        <v>1.1224589318039901E-4</v>
      </c>
      <c r="EY437" s="63">
        <v>1.1045580048159601E-4</v>
      </c>
      <c r="EZ437" s="63">
        <v>1.08750834882718E-4</v>
      </c>
      <c r="FA437" s="63">
        <v>1.0694080153959999E-4</v>
      </c>
      <c r="FB437" s="63">
        <v>1.0518644485147E-4</v>
      </c>
      <c r="FC437" s="63">
        <v>1.03424236322356E-4</v>
      </c>
      <c r="FD437" s="63">
        <v>1.0162473689108599E-4</v>
      </c>
      <c r="FE437" s="63">
        <v>9.9860855729938498E-5</v>
      </c>
      <c r="FF437" s="63">
        <v>9.8148274233492098E-5</v>
      </c>
      <c r="FG437" s="63">
        <v>9.6377594136073296E-5</v>
      </c>
      <c r="FH437" s="63">
        <v>9.4625416597323095E-5</v>
      </c>
      <c r="FI437" s="63">
        <v>9.2980323021957497E-5</v>
      </c>
      <c r="FJ437" s="63">
        <v>9.1331446279803202E-5</v>
      </c>
      <c r="FK437" s="63">
        <v>8.9698473965079797E-5</v>
      </c>
      <c r="FL437" s="63">
        <v>8.8178170764501899E-5</v>
      </c>
      <c r="FM437" s="63">
        <v>8.6598259158560104E-5</v>
      </c>
      <c r="FN437" s="63">
        <v>8.5126138585024002E-5</v>
      </c>
      <c r="FO437" s="63">
        <v>8.3606913900437097E-5</v>
      </c>
      <c r="FP437" s="63">
        <v>8.2140096918731703E-5</v>
      </c>
      <c r="FQ437" s="63">
        <v>8.0732588086098494E-5</v>
      </c>
      <c r="FR437" s="63">
        <v>7.9325463646259396E-5</v>
      </c>
      <c r="FS437" s="63">
        <v>7.7947002473031793E-5</v>
      </c>
      <c r="FT437" s="63">
        <v>7.6604774221456802E-5</v>
      </c>
      <c r="FU437" s="63">
        <v>7.5368348224348907E-5</v>
      </c>
      <c r="FV437" s="63">
        <v>7.4071681897646695E-5</v>
      </c>
      <c r="FW437" s="63">
        <v>7.2799771992144898E-5</v>
      </c>
      <c r="FX437" s="63">
        <v>7.1621811031595003E-5</v>
      </c>
      <c r="FY437" s="63">
        <v>7.0426495427346899E-5</v>
      </c>
      <c r="FZ437" s="63">
        <v>6.9238861625554694E-5</v>
      </c>
      <c r="GA437" s="63">
        <v>6.8067590609339102E-5</v>
      </c>
      <c r="GB437" s="63">
        <v>6.6938110328089697E-5</v>
      </c>
      <c r="GC437" s="63">
        <v>6.5808553958097605E-5</v>
      </c>
      <c r="GD437" s="63">
        <v>6.4672690095080195E-5</v>
      </c>
      <c r="GE437" s="63">
        <v>6.3662539216395101E-5</v>
      </c>
      <c r="GF437" s="63">
        <v>6.2558359174061295E-5</v>
      </c>
      <c r="GG437" s="63">
        <v>6.1525150085024302E-5</v>
      </c>
      <c r="GH437" s="63">
        <v>6.0488097375722199E-5</v>
      </c>
      <c r="GI437" s="63">
        <v>5.9429591694663897E-5</v>
      </c>
      <c r="GJ437" s="63">
        <v>5.83862585179038E-5</v>
      </c>
      <c r="GK437" s="63">
        <v>5.74056614934674E-5</v>
      </c>
      <c r="GL437" s="63">
        <v>5.6425551668945703E-5</v>
      </c>
      <c r="GM437" s="63">
        <v>5.54610332751694E-5</v>
      </c>
      <c r="GN437" s="63">
        <v>5.4519691350103303E-5</v>
      </c>
      <c r="GO437" s="63">
        <v>5.3573445444069397E-5</v>
      </c>
      <c r="GP437" s="63">
        <v>5.2619852460671997E-5</v>
      </c>
      <c r="GQ437" s="63">
        <v>5.1705627067651202E-5</v>
      </c>
      <c r="GR437" s="63">
        <v>5.0780898793678703E-5</v>
      </c>
      <c r="GS437" s="63">
        <v>4.9909912679965599E-5</v>
      </c>
      <c r="GT437" s="63">
        <v>4.9044872357511599E-5</v>
      </c>
      <c r="GU437" s="63">
        <v>4.8112940540591898E-5</v>
      </c>
      <c r="GV437" s="63">
        <v>4.7325298648302199E-5</v>
      </c>
      <c r="GW437" s="63">
        <v>4.6458469850458001E-5</v>
      </c>
      <c r="GX437" s="63">
        <v>4.5591319932251303E-5</v>
      </c>
    </row>
    <row r="438" spans="1:206" customFormat="1">
      <c r="A438" s="181" t="s">
        <v>224</v>
      </c>
      <c r="B438" t="s">
        <v>3547</v>
      </c>
      <c r="C438" t="s">
        <v>3533</v>
      </c>
      <c r="D438" s="187" t="s">
        <v>3562</v>
      </c>
      <c r="E438" t="s">
        <v>1162</v>
      </c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>
        <v>1.9332720606679199E-3</v>
      </c>
      <c r="BE438" s="63">
        <v>1.89512095108996E-3</v>
      </c>
      <c r="BF438" s="63">
        <v>1.7828902542397799E-3</v>
      </c>
      <c r="BG438" s="63">
        <v>1.58834568445797E-3</v>
      </c>
      <c r="BH438" s="63">
        <v>1.43245129797854E-3</v>
      </c>
      <c r="BI438" s="63">
        <v>1.31777339091457E-3</v>
      </c>
      <c r="BJ438" s="63">
        <v>1.1798285216613701E-3</v>
      </c>
      <c r="BK438" s="63">
        <v>1.1798718843928099E-3</v>
      </c>
      <c r="BL438" s="63">
        <v>1.0486492379217999E-3</v>
      </c>
      <c r="BM438" s="63">
        <v>1.06809378786201E-3</v>
      </c>
      <c r="BN438" s="63">
        <v>9.8627691290572293E-4</v>
      </c>
      <c r="BO438" s="63">
        <v>9.63094916357322E-4</v>
      </c>
      <c r="BP438" s="63">
        <v>9.75768456779508E-4</v>
      </c>
      <c r="BQ438" s="63">
        <v>9.2441682013565802E-4</v>
      </c>
      <c r="BR438" s="63">
        <v>8.7812229764229802E-4</v>
      </c>
      <c r="BS438" s="63">
        <v>8.74201451801477E-4</v>
      </c>
      <c r="BT438" s="63">
        <v>8.5186125375696497E-4</v>
      </c>
      <c r="BU438" s="63">
        <v>8.6329286429361301E-4</v>
      </c>
      <c r="BV438" s="63">
        <v>8.7495873059505397E-4</v>
      </c>
      <c r="BW438" s="63">
        <v>9.1834319999200404E-4</v>
      </c>
      <c r="BX438" s="63">
        <v>9.5277554069859104E-4</v>
      </c>
      <c r="BY438" s="63">
        <v>9.7734512735971101E-4</v>
      </c>
      <c r="BZ438" s="63">
        <v>9.8840531085353403E-4</v>
      </c>
      <c r="CA438" s="63">
        <v>1.00815994548207E-3</v>
      </c>
      <c r="CB438" s="63">
        <v>9.778439990850579E-4</v>
      </c>
      <c r="CC438" s="63">
        <v>9.7342688636028302E-4</v>
      </c>
      <c r="CD438" s="63">
        <v>9.4613145268121197E-4</v>
      </c>
      <c r="CE438" s="63">
        <v>9.1766303084718796E-4</v>
      </c>
      <c r="CF438" s="63">
        <v>8.9743991133941603E-4</v>
      </c>
      <c r="CG438" s="63">
        <v>8.8828189086766402E-4</v>
      </c>
      <c r="CH438" s="63">
        <v>8.7473272218155699E-4</v>
      </c>
      <c r="CI438" s="63">
        <v>8.5647607115250197E-4</v>
      </c>
      <c r="CJ438" s="63">
        <v>8.2592795215363497E-4</v>
      </c>
      <c r="CK438" s="63">
        <v>8.2346050681410504E-4</v>
      </c>
      <c r="CL438" s="63">
        <v>8.2132259265260698E-4</v>
      </c>
      <c r="CM438" s="63">
        <v>8.0832413128385599E-4</v>
      </c>
      <c r="CN438" s="63">
        <v>7.3287284717081698E-4</v>
      </c>
      <c r="CO438" s="63">
        <v>7.2188096134627401E-4</v>
      </c>
      <c r="CP438" s="63">
        <v>7.8698032405950303E-4</v>
      </c>
      <c r="CQ438" s="63">
        <v>7.0031300370436704E-4</v>
      </c>
      <c r="CR438" s="63">
        <v>6.9957465899828097E-4</v>
      </c>
      <c r="CS438" s="63">
        <v>6.98625958150596E-4</v>
      </c>
      <c r="CT438" s="63">
        <v>7.2401629538346602E-4</v>
      </c>
      <c r="CU438" s="63">
        <v>7.6087362838202796E-4</v>
      </c>
      <c r="CV438" s="63">
        <v>7.5517230887613704E-4</v>
      </c>
      <c r="CW438" s="63">
        <v>7.4527089092718199E-4</v>
      </c>
      <c r="CX438" s="63">
        <v>7.1301613164927505E-4</v>
      </c>
      <c r="CY438" s="63">
        <v>6.94567394729556E-4</v>
      </c>
      <c r="CZ438" s="63">
        <v>6.7852329306840201E-4</v>
      </c>
      <c r="DA438" s="63">
        <v>7.0549417950186398E-4</v>
      </c>
      <c r="DB438" s="63">
        <v>6.8494316047920895E-4</v>
      </c>
      <c r="DC438" s="63">
        <v>6.6068041714649603E-4</v>
      </c>
      <c r="DD438" s="63">
        <v>6.6197940690005297E-4</v>
      </c>
      <c r="DE438" s="63">
        <v>6.4649311134635503E-4</v>
      </c>
      <c r="DF438" s="63">
        <v>6.0196680707903002E-4</v>
      </c>
      <c r="DG438" s="63">
        <v>5.7607012028422402E-4</v>
      </c>
      <c r="DH438" s="63">
        <v>5.3397609602371299E-4</v>
      </c>
      <c r="DI438" s="63">
        <v>5.0032726355487699E-4</v>
      </c>
      <c r="DJ438" s="63">
        <v>4.76453780862956E-4</v>
      </c>
      <c r="DK438" s="63">
        <v>4.4706226344965301E-4</v>
      </c>
      <c r="DL438" s="63">
        <v>4.3000078173036598E-4</v>
      </c>
      <c r="DM438" s="63">
        <v>3.9414135781290602E-4</v>
      </c>
      <c r="DN438" s="63">
        <v>3.6989332296380901E-4</v>
      </c>
      <c r="DO438" s="63">
        <v>3.4853119041772799E-4</v>
      </c>
      <c r="DP438" s="63">
        <v>3.3168894833072201E-4</v>
      </c>
      <c r="DQ438" s="63">
        <v>3.1628628419543399E-4</v>
      </c>
      <c r="DR438" s="63">
        <v>2.9188168728759898E-4</v>
      </c>
      <c r="DS438" s="63">
        <v>2.79987765805377E-4</v>
      </c>
      <c r="DT438" s="63">
        <v>2.8112257715776301E-4</v>
      </c>
      <c r="DU438" s="63">
        <v>2.6522009239272301E-4</v>
      </c>
      <c r="DV438" s="63">
        <v>4.0739470414533898E-4</v>
      </c>
      <c r="DW438" s="63">
        <v>4.1102115537578799E-4</v>
      </c>
      <c r="DX438" s="63">
        <v>3.7062112235349302E-4</v>
      </c>
      <c r="DY438" s="63">
        <v>2.60379434787289E-4</v>
      </c>
      <c r="DZ438" s="63">
        <v>2.4696505391897598E-4</v>
      </c>
      <c r="EA438" s="63">
        <v>2.42674497017706E-4</v>
      </c>
      <c r="EB438" s="63">
        <v>2.3945739364265999E-4</v>
      </c>
      <c r="EC438" s="63">
        <v>2.3640248775183201E-4</v>
      </c>
      <c r="ED438" s="63">
        <v>2.33449379494735E-4</v>
      </c>
      <c r="EE438" s="63">
        <v>2.3027801398479701E-4</v>
      </c>
      <c r="EF438" s="63">
        <v>2.2723790486884601E-4</v>
      </c>
      <c r="EG438" s="63">
        <v>2.2440142229409701E-4</v>
      </c>
      <c r="EH438" s="63">
        <v>2.2174949432608401E-4</v>
      </c>
      <c r="EI438" s="63">
        <v>2.1916491804679301E-4</v>
      </c>
      <c r="EJ438" s="63">
        <v>2.1673589197652101E-4</v>
      </c>
      <c r="EK438" s="63">
        <v>2.14233064529051E-4</v>
      </c>
      <c r="EL438" s="63">
        <v>2.1143340021829101E-4</v>
      </c>
      <c r="EM438" s="63">
        <v>2.0820392515647301E-4</v>
      </c>
      <c r="EN438" s="63">
        <v>2.0468081038646301E-4</v>
      </c>
      <c r="EO438" s="63">
        <v>2.0111855001408199E-4</v>
      </c>
      <c r="EP438" s="63">
        <v>1.9740905772412299E-4</v>
      </c>
      <c r="EQ438" s="63">
        <v>1.9365206302113499E-4</v>
      </c>
      <c r="ER438" s="63">
        <v>1.9030384957465201E-4</v>
      </c>
      <c r="ES438" s="63">
        <v>1.8715262587469899E-4</v>
      </c>
      <c r="ET438" s="63">
        <v>1.8405734991498301E-4</v>
      </c>
      <c r="EU438" s="63">
        <v>1.8107070429331299E-4</v>
      </c>
      <c r="EV438" s="63">
        <v>1.7837360742533099E-4</v>
      </c>
      <c r="EW438" s="63">
        <v>1.7573200484541799E-4</v>
      </c>
      <c r="EX438" s="63">
        <v>1.73146785504506E-4</v>
      </c>
      <c r="EY438" s="63">
        <v>1.7066543714125399E-4</v>
      </c>
      <c r="EZ438" s="63">
        <v>1.6834564895660699E-4</v>
      </c>
      <c r="FA438" s="63">
        <v>1.65957195240844E-4</v>
      </c>
      <c r="FB438" s="63">
        <v>1.63577112991938E-4</v>
      </c>
      <c r="FC438" s="63">
        <v>1.6124352363858899E-4</v>
      </c>
      <c r="FD438" s="63">
        <v>1.58886911565553E-4</v>
      </c>
      <c r="FE438" s="63">
        <v>1.5657573039728101E-4</v>
      </c>
      <c r="FF438" s="63">
        <v>1.54322968869964E-4</v>
      </c>
      <c r="FG438" s="63">
        <v>1.51975303174797E-4</v>
      </c>
      <c r="FH438" s="63">
        <v>1.4959265349913099E-4</v>
      </c>
      <c r="FI438" s="63">
        <v>1.4732195047458999E-4</v>
      </c>
      <c r="FJ438" s="63">
        <v>1.4500801003757401E-4</v>
      </c>
      <c r="FK438" s="63">
        <v>1.42659613290945E-4</v>
      </c>
      <c r="FL438" s="63">
        <v>1.4041900019757801E-4</v>
      </c>
      <c r="FM438" s="63">
        <v>1.3805498983187399E-4</v>
      </c>
      <c r="FN438" s="63">
        <v>1.3581749447432701E-4</v>
      </c>
      <c r="FO438" s="63">
        <v>1.3349204722479401E-4</v>
      </c>
      <c r="FP438" s="63">
        <v>1.31248746572505E-4</v>
      </c>
      <c r="FQ438" s="63">
        <v>1.29080216322375E-4</v>
      </c>
      <c r="FR438" s="63">
        <v>1.2689252062985599E-4</v>
      </c>
      <c r="FS438" s="63">
        <v>1.2473896302220099E-4</v>
      </c>
      <c r="FT438" s="63">
        <v>1.2262556795567699E-4</v>
      </c>
      <c r="FU438" s="63">
        <v>1.2067184067413E-4</v>
      </c>
      <c r="FV438" s="63">
        <v>1.18608391656894E-4</v>
      </c>
      <c r="FW438" s="63">
        <v>1.16573943056328E-4</v>
      </c>
      <c r="FX438" s="63">
        <v>1.14712021269823E-4</v>
      </c>
      <c r="FY438" s="63">
        <v>1.1281719047522199E-4</v>
      </c>
      <c r="FZ438" s="63">
        <v>1.10963136412409E-4</v>
      </c>
      <c r="GA438" s="63">
        <v>1.0915576347069301E-4</v>
      </c>
      <c r="GB438" s="63">
        <v>1.0742915527461699E-4</v>
      </c>
      <c r="GC438" s="63">
        <v>1.05723821235091E-4</v>
      </c>
      <c r="GD438" s="63">
        <v>1.04011871870275E-4</v>
      </c>
      <c r="GE438" s="63">
        <v>1.0250501852197599E-4</v>
      </c>
      <c r="GF438" s="63">
        <v>1.0087364660343E-4</v>
      </c>
      <c r="GG438" s="63">
        <v>9.9333101680090094E-5</v>
      </c>
      <c r="GH438" s="63">
        <v>9.7800327567500894E-5</v>
      </c>
      <c r="GI438" s="63">
        <v>9.6237199853127205E-5</v>
      </c>
      <c r="GJ438" s="63">
        <v>9.4708025025004396E-5</v>
      </c>
      <c r="GK438" s="63">
        <v>9.3251505887553994E-5</v>
      </c>
      <c r="GL438" s="63">
        <v>9.1802615686299306E-5</v>
      </c>
      <c r="GM438" s="63">
        <v>9.0367794366605098E-5</v>
      </c>
      <c r="GN438" s="63">
        <v>8.8960280846352198E-5</v>
      </c>
      <c r="GO438" s="63">
        <v>8.7534961353568304E-5</v>
      </c>
      <c r="GP438" s="63">
        <v>8.6085325222244195E-5</v>
      </c>
      <c r="GQ438" s="63">
        <v>8.4694044585154605E-5</v>
      </c>
      <c r="GR438" s="63">
        <v>8.3274655979020699E-5</v>
      </c>
      <c r="GS438" s="63">
        <v>8.1923649716817898E-5</v>
      </c>
      <c r="GT438" s="63">
        <v>8.0581800471895995E-5</v>
      </c>
      <c r="GU438" s="63">
        <v>7.9122507681436894E-5</v>
      </c>
      <c r="GV438" s="63">
        <v>7.7886865511520302E-5</v>
      </c>
      <c r="GW438" s="63">
        <v>7.6512601104400198E-5</v>
      </c>
      <c r="GX438" s="63">
        <v>7.5130232242439304E-5</v>
      </c>
    </row>
    <row r="439" spans="1:206" customFormat="1">
      <c r="A439" s="181" t="s">
        <v>224</v>
      </c>
      <c r="B439" t="s">
        <v>3547</v>
      </c>
      <c r="C439" t="s">
        <v>3533</v>
      </c>
      <c r="D439" s="187" t="s">
        <v>3562</v>
      </c>
      <c r="E439" t="s">
        <v>1163</v>
      </c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>
        <v>2.23885337298893E-3</v>
      </c>
      <c r="BE439" s="63">
        <v>2.20122622684721E-3</v>
      </c>
      <c r="BF439" s="63">
        <v>2.0775354340324299E-3</v>
      </c>
      <c r="BG439" s="63">
        <v>1.8836895605850901E-3</v>
      </c>
      <c r="BH439" s="63">
        <v>1.6950892141267E-3</v>
      </c>
      <c r="BI439" s="63">
        <v>1.5747060415077299E-3</v>
      </c>
      <c r="BJ439" s="63">
        <v>1.3900344011872801E-3</v>
      </c>
      <c r="BK439" s="63">
        <v>1.39813744447092E-3</v>
      </c>
      <c r="BL439" s="63">
        <v>1.2526751534625001E-3</v>
      </c>
      <c r="BM439" s="63">
        <v>1.28428339158221E-3</v>
      </c>
      <c r="BN439" s="63">
        <v>1.1904276350517399E-3</v>
      </c>
      <c r="BO439" s="63">
        <v>1.1636012228745201E-3</v>
      </c>
      <c r="BP439" s="63">
        <v>1.1859029099066101E-3</v>
      </c>
      <c r="BQ439" s="63">
        <v>1.13708828030823E-3</v>
      </c>
      <c r="BR439" s="63">
        <v>1.08861401347033E-3</v>
      </c>
      <c r="BS439" s="63">
        <v>1.10057052117091E-3</v>
      </c>
      <c r="BT439" s="63">
        <v>1.07516148103964E-3</v>
      </c>
      <c r="BU439" s="63">
        <v>1.0775137895308699E-3</v>
      </c>
      <c r="BV439" s="63">
        <v>1.0546300783019001E-3</v>
      </c>
      <c r="BW439" s="63">
        <v>1.0657931989622399E-3</v>
      </c>
      <c r="BX439" s="63">
        <v>1.0386348798674199E-3</v>
      </c>
      <c r="BY439" s="63">
        <v>1.0218993036780501E-3</v>
      </c>
      <c r="BZ439" s="63">
        <v>1.0045319800503899E-3</v>
      </c>
      <c r="CA439" s="63">
        <v>1.0333119989346599E-3</v>
      </c>
      <c r="CB439" s="63">
        <v>1.0433991107285201E-3</v>
      </c>
      <c r="CC439" s="63">
        <v>1.1069740248639099E-3</v>
      </c>
      <c r="CD439" s="63">
        <v>1.15820923732123E-3</v>
      </c>
      <c r="CE439" s="63">
        <v>1.16850284822471E-3</v>
      </c>
      <c r="CF439" s="63">
        <v>1.19592029716898E-3</v>
      </c>
      <c r="CG439" s="63">
        <v>1.2063779486817499E-3</v>
      </c>
      <c r="CH439" s="63">
        <v>1.18787361492727E-3</v>
      </c>
      <c r="CI439" s="63">
        <v>1.1415170620539101E-3</v>
      </c>
      <c r="CJ439" s="63">
        <v>1.0943350338309999E-3</v>
      </c>
      <c r="CK439" s="63">
        <v>1.0826077365300401E-3</v>
      </c>
      <c r="CL439" s="63">
        <v>1.0875114659868301E-3</v>
      </c>
      <c r="CM439" s="63">
        <v>1.0665480210195E-3</v>
      </c>
      <c r="CN439" s="63">
        <v>9.7006729599486904E-4</v>
      </c>
      <c r="CO439" s="63">
        <v>9.6006356054769901E-4</v>
      </c>
      <c r="CP439" s="63">
        <v>1.0163715600216301E-3</v>
      </c>
      <c r="CQ439" s="63">
        <v>9.0710228007497798E-4</v>
      </c>
      <c r="CR439" s="63">
        <v>9.00502448125661E-4</v>
      </c>
      <c r="CS439" s="63">
        <v>8.9320328651019401E-4</v>
      </c>
      <c r="CT439" s="63">
        <v>9.2170173046479599E-4</v>
      </c>
      <c r="CU439" s="63">
        <v>9.7360902569409102E-4</v>
      </c>
      <c r="CV439" s="63">
        <v>9.6201951491451895E-4</v>
      </c>
      <c r="CW439" s="63">
        <v>9.5941269969937004E-4</v>
      </c>
      <c r="CX439" s="63">
        <v>9.1598603935986902E-4</v>
      </c>
      <c r="CY439" s="63">
        <v>8.8252547597182402E-4</v>
      </c>
      <c r="CZ439" s="63">
        <v>8.5344214858925401E-4</v>
      </c>
      <c r="DA439" s="63">
        <v>8.81695230159787E-4</v>
      </c>
      <c r="DB439" s="63">
        <v>8.5167628037043596E-4</v>
      </c>
      <c r="DC439" s="63">
        <v>8.3823318111691299E-4</v>
      </c>
      <c r="DD439" s="63">
        <v>8.3826592997492295E-4</v>
      </c>
      <c r="DE439" s="63">
        <v>8.3937415202393298E-4</v>
      </c>
      <c r="DF439" s="63">
        <v>8.0460230679791299E-4</v>
      </c>
      <c r="DG439" s="63">
        <v>7.9521338891213797E-4</v>
      </c>
      <c r="DH439" s="63">
        <v>7.4140953519701502E-4</v>
      </c>
      <c r="DI439" s="63">
        <v>7.0551330613170598E-4</v>
      </c>
      <c r="DJ439" s="63">
        <v>6.7359161820168404E-4</v>
      </c>
      <c r="DK439" s="63">
        <v>6.2738506265059104E-4</v>
      </c>
      <c r="DL439" s="63">
        <v>6.0132203173157001E-4</v>
      </c>
      <c r="DM439" s="63">
        <v>5.5293454820781404E-4</v>
      </c>
      <c r="DN439" s="63">
        <v>5.2435146497496104E-4</v>
      </c>
      <c r="DO439" s="63">
        <v>5.0049125535718195E-4</v>
      </c>
      <c r="DP439" s="63">
        <v>4.76283827687572E-4</v>
      </c>
      <c r="DQ439" s="63">
        <v>4.4697637934980902E-4</v>
      </c>
      <c r="DR439" s="63">
        <v>4.1874776060611202E-4</v>
      </c>
      <c r="DS439" s="63">
        <v>3.8978206742927102E-4</v>
      </c>
      <c r="DT439" s="63">
        <v>3.76376038987964E-4</v>
      </c>
      <c r="DU439" s="63">
        <v>3.5799795798297098E-4</v>
      </c>
      <c r="DV439" s="63">
        <v>6.1632821393759504E-4</v>
      </c>
      <c r="DW439" s="63">
        <v>6.1540656264901005E-4</v>
      </c>
      <c r="DX439" s="63">
        <v>5.3823733731770903E-4</v>
      </c>
      <c r="DY439" s="63">
        <v>3.53192653332689E-4</v>
      </c>
      <c r="DZ439" s="63">
        <v>3.3816428613694699E-4</v>
      </c>
      <c r="EA439" s="63">
        <v>3.3276510953868103E-4</v>
      </c>
      <c r="EB439" s="63">
        <v>3.2872725098892502E-4</v>
      </c>
      <c r="EC439" s="63">
        <v>3.2499677298490902E-4</v>
      </c>
      <c r="ED439" s="63">
        <v>3.2164252792704802E-4</v>
      </c>
      <c r="EE439" s="63">
        <v>3.1807968483408698E-4</v>
      </c>
      <c r="EF439" s="63">
        <v>3.14699255420581E-4</v>
      </c>
      <c r="EG439" s="63">
        <v>3.1119062015071602E-4</v>
      </c>
      <c r="EH439" s="63">
        <v>3.0769184942936497E-4</v>
      </c>
      <c r="EI439" s="63">
        <v>3.0402022530457302E-4</v>
      </c>
      <c r="EJ439" s="63">
        <v>3.0038215503876598E-4</v>
      </c>
      <c r="EK439" s="63">
        <v>2.9679925959025802E-4</v>
      </c>
      <c r="EL439" s="63">
        <v>2.9356862603566902E-4</v>
      </c>
      <c r="EM439" s="63">
        <v>2.90795211092172E-4</v>
      </c>
      <c r="EN439" s="63">
        <v>2.8810616527757E-4</v>
      </c>
      <c r="EO439" s="63">
        <v>2.8549802745200299E-4</v>
      </c>
      <c r="EP439" s="63">
        <v>2.8275362418419598E-4</v>
      </c>
      <c r="EQ439" s="63">
        <v>2.7958333864494002E-4</v>
      </c>
      <c r="ER439" s="63">
        <v>2.7551819915578701E-4</v>
      </c>
      <c r="ES439" s="63">
        <v>2.70850091072109E-4</v>
      </c>
      <c r="ET439" s="63">
        <v>2.6615898567319899E-4</v>
      </c>
      <c r="EU439" s="63">
        <v>2.6116490677265201E-4</v>
      </c>
      <c r="EV439" s="63">
        <v>2.5621526741297898E-4</v>
      </c>
      <c r="EW439" s="63">
        <v>2.5174781044644598E-4</v>
      </c>
      <c r="EX439" s="63">
        <v>2.4768123485507801E-4</v>
      </c>
      <c r="EY439" s="63">
        <v>2.4364241406752901E-4</v>
      </c>
      <c r="EZ439" s="63">
        <v>2.3999977673854901E-4</v>
      </c>
      <c r="FA439" s="63">
        <v>2.3654278714681801E-4</v>
      </c>
      <c r="FB439" s="63">
        <v>2.3303064131425399E-4</v>
      </c>
      <c r="FC439" s="63">
        <v>2.29693210496219E-4</v>
      </c>
      <c r="FD439" s="63">
        <v>2.2643475303416399E-4</v>
      </c>
      <c r="FE439" s="63">
        <v>2.2327113581974099E-4</v>
      </c>
      <c r="FF439" s="63">
        <v>2.2023765114893899E-4</v>
      </c>
      <c r="FG439" s="63">
        <v>2.1716809861179099E-4</v>
      </c>
      <c r="FH439" s="63">
        <v>2.14107922886061E-4</v>
      </c>
      <c r="FI439" s="63">
        <v>2.11282398483595E-4</v>
      </c>
      <c r="FJ439" s="63">
        <v>2.0844846237844E-4</v>
      </c>
      <c r="FK439" s="63">
        <v>2.0560245918649901E-4</v>
      </c>
      <c r="FL439" s="63">
        <v>2.0290604697622701E-4</v>
      </c>
      <c r="FM439" s="63">
        <v>2.0002567292911201E-4</v>
      </c>
      <c r="FN439" s="63">
        <v>1.9723872051825099E-4</v>
      </c>
      <c r="FO439" s="63">
        <v>1.94308973958808E-4</v>
      </c>
      <c r="FP439" s="63">
        <v>1.9145341654349399E-4</v>
      </c>
      <c r="FQ439" s="63">
        <v>1.8861789549577701E-4</v>
      </c>
      <c r="FR439" s="63">
        <v>1.85731708476038E-4</v>
      </c>
      <c r="FS439" s="63">
        <v>1.8285428531800401E-4</v>
      </c>
      <c r="FT439" s="63">
        <v>1.7999800778450601E-4</v>
      </c>
      <c r="FU439" s="63">
        <v>1.7735343122925499E-4</v>
      </c>
      <c r="FV439" s="63">
        <v>1.7451767309487401E-4</v>
      </c>
      <c r="FW439" s="63">
        <v>1.7167870653237501E-4</v>
      </c>
      <c r="FX439" s="63">
        <v>1.69037843426273E-4</v>
      </c>
      <c r="FY439" s="63">
        <v>1.6630340836867999E-4</v>
      </c>
      <c r="FZ439" s="63">
        <v>1.63604468598873E-4</v>
      </c>
      <c r="GA439" s="63">
        <v>1.60904097898066E-4</v>
      </c>
      <c r="GB439" s="63">
        <v>1.5829853360287599E-4</v>
      </c>
      <c r="GC439" s="63">
        <v>1.5574509705534699E-4</v>
      </c>
      <c r="GD439" s="63">
        <v>1.5318431025927999E-4</v>
      </c>
      <c r="GE439" s="63">
        <v>1.5090704193959699E-4</v>
      </c>
      <c r="GF439" s="63">
        <v>1.4849436413157501E-4</v>
      </c>
      <c r="GG439" s="63">
        <v>1.46212722524528E-4</v>
      </c>
      <c r="GH439" s="63">
        <v>1.43961747726967E-4</v>
      </c>
      <c r="GI439" s="63">
        <v>1.4170924730148399E-4</v>
      </c>
      <c r="GJ439" s="63">
        <v>1.3955246519179701E-4</v>
      </c>
      <c r="GK439" s="63">
        <v>1.37505042620108E-4</v>
      </c>
      <c r="GL439" s="63">
        <v>1.3548959563132901E-4</v>
      </c>
      <c r="GM439" s="63">
        <v>1.33494130005425E-4</v>
      </c>
      <c r="GN439" s="63">
        <v>1.3158330770588199E-4</v>
      </c>
      <c r="GO439" s="63">
        <v>1.29652915137295E-4</v>
      </c>
      <c r="GP439" s="63">
        <v>1.2768989504811801E-4</v>
      </c>
      <c r="GQ439" s="63">
        <v>1.25837465742125E-4</v>
      </c>
      <c r="GR439" s="63">
        <v>1.23925217795625E-4</v>
      </c>
      <c r="GS439" s="63">
        <v>1.22096086869918E-4</v>
      </c>
      <c r="GT439" s="63">
        <v>1.20277153720563E-4</v>
      </c>
      <c r="GU439" s="63">
        <v>1.1826692369045301E-4</v>
      </c>
      <c r="GV439" s="63">
        <v>1.16586322134399E-4</v>
      </c>
      <c r="GW439" s="63">
        <v>1.1468761200021701E-4</v>
      </c>
      <c r="GX439" s="63">
        <v>1.12766098809484E-4</v>
      </c>
    </row>
    <row r="440" spans="1:206" customFormat="1">
      <c r="A440" s="181" t="s">
        <v>224</v>
      </c>
      <c r="B440" t="s">
        <v>3547</v>
      </c>
      <c r="C440" t="s">
        <v>3533</v>
      </c>
      <c r="D440" s="187" t="s">
        <v>3562</v>
      </c>
      <c r="E440" t="s">
        <v>1164</v>
      </c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>
        <v>2.7514961056204902E-3</v>
      </c>
      <c r="BE440" s="63">
        <v>2.7358448910484801E-3</v>
      </c>
      <c r="BF440" s="63">
        <v>2.5609297627196101E-3</v>
      </c>
      <c r="BG440" s="63">
        <v>2.3610098595013198E-3</v>
      </c>
      <c r="BH440" s="63">
        <v>2.15307108800768E-3</v>
      </c>
      <c r="BI440" s="63">
        <v>1.9921894643724599E-3</v>
      </c>
      <c r="BJ440" s="63">
        <v>1.77169577032543E-3</v>
      </c>
      <c r="BK440" s="63">
        <v>1.7789717133067701E-3</v>
      </c>
      <c r="BL440" s="63">
        <v>1.6076545882663901E-3</v>
      </c>
      <c r="BM440" s="63">
        <v>1.63441621803443E-3</v>
      </c>
      <c r="BN440" s="63">
        <v>1.5181022512717501E-3</v>
      </c>
      <c r="BO440" s="63">
        <v>1.49193847294968E-3</v>
      </c>
      <c r="BP440" s="63">
        <v>1.5234629574854999E-3</v>
      </c>
      <c r="BQ440" s="63">
        <v>1.46375543614016E-3</v>
      </c>
      <c r="BR440" s="63">
        <v>1.39678903965338E-3</v>
      </c>
      <c r="BS440" s="63">
        <v>1.41018216948539E-3</v>
      </c>
      <c r="BT440" s="63">
        <v>1.3832324204066399E-3</v>
      </c>
      <c r="BU440" s="63">
        <v>1.3959334883555999E-3</v>
      </c>
      <c r="BV440" s="63">
        <v>1.3821248703672E-3</v>
      </c>
      <c r="BW440" s="63">
        <v>1.4316800970614299E-3</v>
      </c>
      <c r="BX440" s="63">
        <v>1.41431774427412E-3</v>
      </c>
      <c r="BY440" s="63">
        <v>1.39638131379488E-3</v>
      </c>
      <c r="BZ440" s="63">
        <v>1.3888870113864199E-3</v>
      </c>
      <c r="CA440" s="63">
        <v>1.3685960244948401E-3</v>
      </c>
      <c r="CB440" s="63">
        <v>1.3183785673774101E-3</v>
      </c>
      <c r="CC440" s="63">
        <v>1.30804363488307E-3</v>
      </c>
      <c r="CD440" s="63">
        <v>1.2927026063166501E-3</v>
      </c>
      <c r="CE440" s="63">
        <v>1.2988513541094199E-3</v>
      </c>
      <c r="CF440" s="63">
        <v>1.3194651931545201E-3</v>
      </c>
      <c r="CG440" s="63">
        <v>1.38783079041431E-3</v>
      </c>
      <c r="CH440" s="63">
        <v>1.4663773574303E-3</v>
      </c>
      <c r="CI440" s="63">
        <v>1.5110943175049301E-3</v>
      </c>
      <c r="CJ440" s="63">
        <v>1.5165548935012201E-3</v>
      </c>
      <c r="CK440" s="63">
        <v>1.5737530945273701E-3</v>
      </c>
      <c r="CL440" s="63">
        <v>1.6100884853855401E-3</v>
      </c>
      <c r="CM440" s="63">
        <v>1.5635442732214999E-3</v>
      </c>
      <c r="CN440" s="63">
        <v>1.40479437119785E-3</v>
      </c>
      <c r="CO440" s="63">
        <v>1.3782711197373499E-3</v>
      </c>
      <c r="CP440" s="63">
        <v>1.4165742006705001E-3</v>
      </c>
      <c r="CQ440" s="63">
        <v>1.29824627265208E-3</v>
      </c>
      <c r="CR440" s="63">
        <v>1.2951417315034701E-3</v>
      </c>
      <c r="CS440" s="63">
        <v>1.2881586113228499E-3</v>
      </c>
      <c r="CT440" s="63">
        <v>1.3156638644990499E-3</v>
      </c>
      <c r="CU440" s="63">
        <v>1.40174720618702E-3</v>
      </c>
      <c r="CV440" s="63">
        <v>1.3870881232821201E-3</v>
      </c>
      <c r="CW440" s="63">
        <v>1.3612868246349499E-3</v>
      </c>
      <c r="CX440" s="63">
        <v>1.2787218693036E-3</v>
      </c>
      <c r="CY440" s="63">
        <v>1.2319738657913699E-3</v>
      </c>
      <c r="CZ440" s="63">
        <v>1.1839660121775199E-3</v>
      </c>
      <c r="DA440" s="63">
        <v>1.2169643607279699E-3</v>
      </c>
      <c r="DB440" s="63">
        <v>1.1849757853367199E-3</v>
      </c>
      <c r="DC440" s="63">
        <v>1.15560232747583E-3</v>
      </c>
      <c r="DD440" s="63">
        <v>1.1633286712073E-3</v>
      </c>
      <c r="DE440" s="63">
        <v>1.1525083915133801E-3</v>
      </c>
      <c r="DF440" s="63">
        <v>1.09762171862715E-3</v>
      </c>
      <c r="DG440" s="63">
        <v>1.0798432545278799E-3</v>
      </c>
      <c r="DH440" s="63">
        <v>1.0226418036274299E-3</v>
      </c>
      <c r="DI440" s="63">
        <v>9.7500177352681202E-4</v>
      </c>
      <c r="DJ440" s="63">
        <v>9.5395494947903502E-4</v>
      </c>
      <c r="DK440" s="63">
        <v>9.1636531212692699E-4</v>
      </c>
      <c r="DL440" s="63">
        <v>8.9507937994871595E-4</v>
      </c>
      <c r="DM440" s="63">
        <v>8.3473309148339502E-4</v>
      </c>
      <c r="DN440" s="63">
        <v>8.0553614480623995E-4</v>
      </c>
      <c r="DO440" s="63">
        <v>7.64367636329509E-4</v>
      </c>
      <c r="DP440" s="63">
        <v>7.2286765236438601E-4</v>
      </c>
      <c r="DQ440" s="63">
        <v>6.7453314583114702E-4</v>
      </c>
      <c r="DR440" s="63">
        <v>6.4104914906910405E-4</v>
      </c>
      <c r="DS440" s="63">
        <v>6.0288979983126698E-4</v>
      </c>
      <c r="DT440" s="63">
        <v>5.8467756609911303E-4</v>
      </c>
      <c r="DU440" s="63">
        <v>5.5694702769324095E-4</v>
      </c>
      <c r="DV440" s="63">
        <v>1.03863505832679E-3</v>
      </c>
      <c r="DW440" s="63">
        <v>1.07879068809656E-3</v>
      </c>
      <c r="DX440" s="63">
        <v>9.4359521034905304E-4</v>
      </c>
      <c r="DY440" s="63">
        <v>5.6958158614538504E-4</v>
      </c>
      <c r="DZ440" s="63">
        <v>5.2995355912340502E-4</v>
      </c>
      <c r="EA440" s="63">
        <v>5.1966458309440596E-4</v>
      </c>
      <c r="EB440" s="63">
        <v>5.1111582917344304E-4</v>
      </c>
      <c r="EC440" s="63">
        <v>5.0274814884899803E-4</v>
      </c>
      <c r="ED440" s="63">
        <v>4.9544770324739E-4</v>
      </c>
      <c r="EE440" s="63">
        <v>4.8855657602992104E-4</v>
      </c>
      <c r="EF440" s="63">
        <v>4.8211312998484201E-4</v>
      </c>
      <c r="EG440" s="63">
        <v>4.7614663438864702E-4</v>
      </c>
      <c r="EH440" s="63">
        <v>4.7112250008483501E-4</v>
      </c>
      <c r="EI440" s="63">
        <v>4.6654782024137199E-4</v>
      </c>
      <c r="EJ440" s="63">
        <v>4.6242861733118099E-4</v>
      </c>
      <c r="EK440" s="63">
        <v>4.5825081141951702E-4</v>
      </c>
      <c r="EL440" s="63">
        <v>4.5363218714974599E-4</v>
      </c>
      <c r="EM440" s="63">
        <v>4.4909367599357402E-4</v>
      </c>
      <c r="EN440" s="63">
        <v>4.4422285088413299E-4</v>
      </c>
      <c r="EO440" s="63">
        <v>4.3916750698309902E-4</v>
      </c>
      <c r="EP440" s="63">
        <v>4.34039710262044E-4</v>
      </c>
      <c r="EQ440" s="63">
        <v>4.2969435731124699E-4</v>
      </c>
      <c r="ER440" s="63">
        <v>4.2593167601687702E-4</v>
      </c>
      <c r="ES440" s="63">
        <v>4.2232233261523601E-4</v>
      </c>
      <c r="ET440" s="63">
        <v>4.1887668942273498E-4</v>
      </c>
      <c r="EU440" s="63">
        <v>4.1524073881052203E-4</v>
      </c>
      <c r="EV440" s="63">
        <v>4.1107632007872098E-4</v>
      </c>
      <c r="EW440" s="63">
        <v>4.0514237913813201E-4</v>
      </c>
      <c r="EX440" s="63">
        <v>3.9820645107313399E-4</v>
      </c>
      <c r="EY440" s="63">
        <v>3.90960558036662E-4</v>
      </c>
      <c r="EZ440" s="63">
        <v>3.8352974434815198E-4</v>
      </c>
      <c r="FA440" s="63">
        <v>3.7588302104926902E-4</v>
      </c>
      <c r="FB440" s="63">
        <v>3.6874154786655601E-4</v>
      </c>
      <c r="FC440" s="63">
        <v>3.62347871003982E-4</v>
      </c>
      <c r="FD440" s="63">
        <v>3.5609188311147702E-4</v>
      </c>
      <c r="FE440" s="63">
        <v>3.5036792920378399E-4</v>
      </c>
      <c r="FF440" s="63">
        <v>3.4519259329689899E-4</v>
      </c>
      <c r="FG440" s="63">
        <v>3.4013823351465599E-4</v>
      </c>
      <c r="FH440" s="63">
        <v>3.3523657614628599E-4</v>
      </c>
      <c r="FI440" s="63">
        <v>3.3081152646009598E-4</v>
      </c>
      <c r="FJ440" s="63">
        <v>3.2639061341322502E-4</v>
      </c>
      <c r="FK440" s="63">
        <v>3.22003586893619E-4</v>
      </c>
      <c r="FL440" s="63">
        <v>3.17895402942122E-4</v>
      </c>
      <c r="FM440" s="63">
        <v>3.1361943186875902E-4</v>
      </c>
      <c r="FN440" s="63">
        <v>3.0958209945521601E-4</v>
      </c>
      <c r="FO440" s="63">
        <v>3.0544739946630702E-4</v>
      </c>
      <c r="FP440" s="63">
        <v>3.0152573557521898E-4</v>
      </c>
      <c r="FQ440" s="63">
        <v>2.97634223886928E-4</v>
      </c>
      <c r="FR440" s="63">
        <v>2.93679152739151E-4</v>
      </c>
      <c r="FS440" s="63">
        <v>2.8972315791016002E-4</v>
      </c>
      <c r="FT440" s="63">
        <v>2.8575520751835201E-4</v>
      </c>
      <c r="FU440" s="63">
        <v>2.8209064843551397E-4</v>
      </c>
      <c r="FV440" s="63">
        <v>2.7811169114435002E-4</v>
      </c>
      <c r="FW440" s="63">
        <v>2.7409079777215601E-4</v>
      </c>
      <c r="FX440" s="63">
        <v>2.70345084585465E-4</v>
      </c>
      <c r="FY440" s="63">
        <v>2.6641462452496497E-4</v>
      </c>
      <c r="FZ440" s="63">
        <v>2.6251781130006498E-4</v>
      </c>
      <c r="GA440" s="63">
        <v>2.5855032883232901E-4</v>
      </c>
      <c r="GB440" s="63">
        <v>2.5464573395989401E-4</v>
      </c>
      <c r="GC440" s="63">
        <v>2.5073885302545298E-4</v>
      </c>
      <c r="GD440" s="63">
        <v>2.46779673602356E-4</v>
      </c>
      <c r="GE440" s="63">
        <v>2.43138498915517E-4</v>
      </c>
      <c r="GF440" s="63">
        <v>2.3922532531404499E-4</v>
      </c>
      <c r="GG440" s="63">
        <v>2.3542836057489401E-4</v>
      </c>
      <c r="GH440" s="63">
        <v>2.31678075777933E-4</v>
      </c>
      <c r="GI440" s="63">
        <v>2.2787985367600199E-4</v>
      </c>
      <c r="GJ440" s="63">
        <v>2.2425599084538401E-4</v>
      </c>
      <c r="GK440" s="63">
        <v>2.20789461878571E-4</v>
      </c>
      <c r="GL440" s="63">
        <v>2.17402811449362E-4</v>
      </c>
      <c r="GM440" s="63">
        <v>2.1407406528075199E-4</v>
      </c>
      <c r="GN440" s="63">
        <v>2.1092483710647499E-4</v>
      </c>
      <c r="GO440" s="63">
        <v>2.07805559541698E-4</v>
      </c>
      <c r="GP440" s="63">
        <v>2.0467249428384601E-4</v>
      </c>
      <c r="GQ440" s="63">
        <v>2.01776010032873E-4</v>
      </c>
      <c r="GR440" s="63">
        <v>1.9879949436124101E-4</v>
      </c>
      <c r="GS440" s="63">
        <v>1.96000136075852E-4</v>
      </c>
      <c r="GT440" s="63">
        <v>1.9325732199050401E-4</v>
      </c>
      <c r="GU440" s="63">
        <v>1.90211141040125E-4</v>
      </c>
      <c r="GV440" s="63">
        <v>1.8774296759680299E-4</v>
      </c>
      <c r="GW440" s="63">
        <v>1.84974403894443E-4</v>
      </c>
      <c r="GX440" s="63">
        <v>1.82130312324951E-4</v>
      </c>
    </row>
    <row r="441" spans="1:206" customFormat="1">
      <c r="A441" s="181" t="s">
        <v>224</v>
      </c>
      <c r="B441" t="s">
        <v>3547</v>
      </c>
      <c r="C441" t="s">
        <v>3533</v>
      </c>
      <c r="D441" s="187" t="s">
        <v>3562</v>
      </c>
      <c r="E441" t="s">
        <v>1165</v>
      </c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>
        <v>3.4684864099097002E-3</v>
      </c>
      <c r="BE441" s="63">
        <v>3.4436765232936199E-3</v>
      </c>
      <c r="BF441" s="63">
        <v>3.24738949164883E-3</v>
      </c>
      <c r="BG441" s="63">
        <v>3.050052890216E-3</v>
      </c>
      <c r="BH441" s="63">
        <v>2.8241648907020001E-3</v>
      </c>
      <c r="BI441" s="63">
        <v>2.6505468478401802E-3</v>
      </c>
      <c r="BJ441" s="63">
        <v>2.3783555163090198E-3</v>
      </c>
      <c r="BK441" s="63">
        <v>2.3870088926621E-3</v>
      </c>
      <c r="BL441" s="63">
        <v>2.1307919411313E-3</v>
      </c>
      <c r="BM441" s="63">
        <v>2.17765099392729E-3</v>
      </c>
      <c r="BN441" s="63">
        <v>2.0284971020510401E-3</v>
      </c>
      <c r="BO441" s="63">
        <v>1.9921833580689801E-3</v>
      </c>
      <c r="BP441" s="63">
        <v>2.0348631465788702E-3</v>
      </c>
      <c r="BQ441" s="63">
        <v>1.9581777339434401E-3</v>
      </c>
      <c r="BR441" s="63">
        <v>1.8805895698242401E-3</v>
      </c>
      <c r="BS441" s="63">
        <v>1.91173389622257E-3</v>
      </c>
      <c r="BT441" s="63">
        <v>1.87617194447841E-3</v>
      </c>
      <c r="BU441" s="63">
        <v>1.8898197107985999E-3</v>
      </c>
      <c r="BV441" s="63">
        <v>1.87210908650365E-3</v>
      </c>
      <c r="BW441" s="63">
        <v>1.91670514073966E-3</v>
      </c>
      <c r="BX441" s="63">
        <v>1.8904382578061501E-3</v>
      </c>
      <c r="BY441" s="63">
        <v>1.8833027859964701E-3</v>
      </c>
      <c r="BZ441" s="63">
        <v>1.86855170600154E-3</v>
      </c>
      <c r="CA441" s="63">
        <v>1.8682518599740399E-3</v>
      </c>
      <c r="CB441" s="63">
        <v>1.8500815525703E-3</v>
      </c>
      <c r="CC441" s="63">
        <v>1.8609926429674899E-3</v>
      </c>
      <c r="CD441" s="63">
        <v>1.8578280359803599E-3</v>
      </c>
      <c r="CE441" s="63">
        <v>1.84643989918079E-3</v>
      </c>
      <c r="CF441" s="63">
        <v>1.82101037901191E-3</v>
      </c>
      <c r="CG441" s="63">
        <v>1.8133949990750799E-3</v>
      </c>
      <c r="CH441" s="63">
        <v>1.8197226164772401E-3</v>
      </c>
      <c r="CI441" s="63">
        <v>1.77656523734958E-3</v>
      </c>
      <c r="CJ441" s="63">
        <v>1.7588097572881799E-3</v>
      </c>
      <c r="CK441" s="63">
        <v>1.8139431921369801E-3</v>
      </c>
      <c r="CL441" s="63">
        <v>1.92989914467446E-3</v>
      </c>
      <c r="CM441" s="63">
        <v>2.0316469163543399E-3</v>
      </c>
      <c r="CN441" s="63">
        <v>1.9563630691257E-3</v>
      </c>
      <c r="CO441" s="63">
        <v>1.9968432978286501E-3</v>
      </c>
      <c r="CP441" s="63">
        <v>2.0948817834234501E-3</v>
      </c>
      <c r="CQ441" s="63">
        <v>1.9936989652637E-3</v>
      </c>
      <c r="CR441" s="63">
        <v>1.99681415796378E-3</v>
      </c>
      <c r="CS441" s="63">
        <v>1.9637952362251002E-3</v>
      </c>
      <c r="CT441" s="63">
        <v>1.9713253874315698E-3</v>
      </c>
      <c r="CU441" s="63">
        <v>2.0921769680537902E-3</v>
      </c>
      <c r="CV441" s="63">
        <v>2.07176118923833E-3</v>
      </c>
      <c r="CW441" s="63">
        <v>2.0204830999472501E-3</v>
      </c>
      <c r="CX441" s="63">
        <v>1.9245606777187701E-3</v>
      </c>
      <c r="CY441" s="63">
        <v>1.85931772391245E-3</v>
      </c>
      <c r="CZ441" s="63">
        <v>1.7900758843431301E-3</v>
      </c>
      <c r="DA441" s="63">
        <v>1.8248011794613501E-3</v>
      </c>
      <c r="DB441" s="63">
        <v>1.7578964728123599E-3</v>
      </c>
      <c r="DC441" s="63">
        <v>1.69290914663901E-3</v>
      </c>
      <c r="DD441" s="63">
        <v>1.6959419143414299E-3</v>
      </c>
      <c r="DE441" s="63">
        <v>1.6673680436932101E-3</v>
      </c>
      <c r="DF441" s="63">
        <v>1.5950565330942401E-3</v>
      </c>
      <c r="DG441" s="63">
        <v>1.57841863644313E-3</v>
      </c>
      <c r="DH441" s="63">
        <v>1.4925142881549701E-3</v>
      </c>
      <c r="DI441" s="63">
        <v>1.4104022141643001E-3</v>
      </c>
      <c r="DJ441" s="63">
        <v>1.35551247376081E-3</v>
      </c>
      <c r="DK441" s="63">
        <v>1.29988531382252E-3</v>
      </c>
      <c r="DL441" s="63">
        <v>1.2775503099062299E-3</v>
      </c>
      <c r="DM441" s="63">
        <v>1.20017000371929E-3</v>
      </c>
      <c r="DN441" s="63">
        <v>1.1638707934888701E-3</v>
      </c>
      <c r="DO441" s="63">
        <v>1.1299886226502499E-3</v>
      </c>
      <c r="DP441" s="63">
        <v>1.0961022347465801E-3</v>
      </c>
      <c r="DQ441" s="63">
        <v>1.05341462561229E-3</v>
      </c>
      <c r="DR441" s="63">
        <v>1.00349219810216E-3</v>
      </c>
      <c r="DS441" s="63">
        <v>9.5897373303011502E-4</v>
      </c>
      <c r="DT441" s="63">
        <v>9.2886792106611498E-4</v>
      </c>
      <c r="DU441" s="63">
        <v>8.8888699802033096E-4</v>
      </c>
      <c r="DV441" s="63">
        <v>1.6164485525935299E-3</v>
      </c>
      <c r="DW441" s="63">
        <v>1.75903248713436E-3</v>
      </c>
      <c r="DX441" s="63">
        <v>1.5684991872496399E-3</v>
      </c>
      <c r="DY441" s="63">
        <v>9.3207518060660897E-4</v>
      </c>
      <c r="DZ441" s="63">
        <v>8.6576132346968403E-4</v>
      </c>
      <c r="EA441" s="63">
        <v>8.5408749619172205E-4</v>
      </c>
      <c r="EB441" s="63">
        <v>8.4314257098990202E-4</v>
      </c>
      <c r="EC441" s="63">
        <v>8.30248336254762E-4</v>
      </c>
      <c r="ED441" s="63">
        <v>8.1651131082655602E-4</v>
      </c>
      <c r="EE441" s="63">
        <v>8.0190294686114999E-4</v>
      </c>
      <c r="EF441" s="63">
        <v>7.8758559309504502E-4</v>
      </c>
      <c r="EG441" s="63">
        <v>7.73535849984191E-4</v>
      </c>
      <c r="EH441" s="63">
        <v>7.60463176505158E-4</v>
      </c>
      <c r="EI441" s="63">
        <v>7.4886404767214197E-4</v>
      </c>
      <c r="EJ441" s="63">
        <v>7.3897743474448502E-4</v>
      </c>
      <c r="EK441" s="63">
        <v>7.2937715268219503E-4</v>
      </c>
      <c r="EL441" s="63">
        <v>7.2044553317850602E-4</v>
      </c>
      <c r="EM441" s="63">
        <v>7.13202666563856E-4</v>
      </c>
      <c r="EN441" s="63">
        <v>7.0671489615037103E-4</v>
      </c>
      <c r="EO441" s="63">
        <v>7.0067966134278105E-4</v>
      </c>
      <c r="EP441" s="63">
        <v>6.9433719109765403E-4</v>
      </c>
      <c r="EQ441" s="63">
        <v>6.8766886840553401E-4</v>
      </c>
      <c r="ER441" s="63">
        <v>6.80773436579583E-4</v>
      </c>
      <c r="ES441" s="63">
        <v>6.7351315505889903E-4</v>
      </c>
      <c r="ET441" s="63">
        <v>6.6597461106717804E-4</v>
      </c>
      <c r="EU441" s="63">
        <v>6.5826571456081698E-4</v>
      </c>
      <c r="EV441" s="63">
        <v>6.5194945913231504E-4</v>
      </c>
      <c r="EW441" s="63">
        <v>6.4615480291490895E-4</v>
      </c>
      <c r="EX441" s="63">
        <v>6.4052747423008305E-4</v>
      </c>
      <c r="EY441" s="63">
        <v>6.3481951900488498E-4</v>
      </c>
      <c r="EZ441" s="63">
        <v>6.2934602463523897E-4</v>
      </c>
      <c r="FA441" s="63">
        <v>6.2264241838259405E-4</v>
      </c>
      <c r="FB441" s="63">
        <v>6.1295606777614798E-4</v>
      </c>
      <c r="FC441" s="63">
        <v>6.0184352701500804E-4</v>
      </c>
      <c r="FD441" s="63">
        <v>5.9027776037101599E-4</v>
      </c>
      <c r="FE441" s="63">
        <v>5.7830839654788202E-4</v>
      </c>
      <c r="FF441" s="63">
        <v>5.6637371167448302E-4</v>
      </c>
      <c r="FG441" s="63">
        <v>5.5568761314413997E-4</v>
      </c>
      <c r="FH441" s="63">
        <v>5.4587409672301297E-4</v>
      </c>
      <c r="FI441" s="63">
        <v>5.3687726493941096E-4</v>
      </c>
      <c r="FJ441" s="63">
        <v>5.2859328273570599E-4</v>
      </c>
      <c r="FK441" s="63">
        <v>5.2087058967042403E-4</v>
      </c>
      <c r="FL441" s="63">
        <v>5.1377657877571699E-4</v>
      </c>
      <c r="FM441" s="63">
        <v>5.0669866849208296E-4</v>
      </c>
      <c r="FN441" s="63">
        <v>5.0009153864034905E-4</v>
      </c>
      <c r="FO441" s="63">
        <v>4.9329094088226095E-4</v>
      </c>
      <c r="FP441" s="63">
        <v>4.86843100938406E-4</v>
      </c>
      <c r="FQ441" s="63">
        <v>4.8043987115927301E-4</v>
      </c>
      <c r="FR441" s="63">
        <v>4.7408852209921998E-4</v>
      </c>
      <c r="FS441" s="63">
        <v>4.6791764346533498E-4</v>
      </c>
      <c r="FT441" s="63">
        <v>4.6187035526494601E-4</v>
      </c>
      <c r="FU441" s="63">
        <v>4.5643674004953099E-4</v>
      </c>
      <c r="FV441" s="63">
        <v>4.5063473663479997E-4</v>
      </c>
      <c r="FW441" s="63">
        <v>4.44786159704783E-4</v>
      </c>
      <c r="FX441" s="63">
        <v>4.3936226100272198E-4</v>
      </c>
      <c r="FY441" s="63">
        <v>4.3367688187629202E-4</v>
      </c>
      <c r="FZ441" s="63">
        <v>4.2807088750234799E-4</v>
      </c>
      <c r="GA441" s="63">
        <v>4.2235739443305799E-4</v>
      </c>
      <c r="GB441" s="63">
        <v>4.1674482929141601E-4</v>
      </c>
      <c r="GC441" s="63">
        <v>4.11144180477557E-4</v>
      </c>
      <c r="GD441" s="63">
        <v>4.05432500701478E-4</v>
      </c>
      <c r="GE441" s="63">
        <v>4.00131795057368E-4</v>
      </c>
      <c r="GF441" s="63">
        <v>3.9439032799814698E-4</v>
      </c>
      <c r="GG441" s="63">
        <v>3.8867762160737498E-4</v>
      </c>
      <c r="GH441" s="63">
        <v>3.8288961442749898E-4</v>
      </c>
      <c r="GI441" s="63">
        <v>3.7691109421385998E-4</v>
      </c>
      <c r="GJ441" s="63">
        <v>3.7109004328128201E-4</v>
      </c>
      <c r="GK441" s="63">
        <v>3.6531750600432599E-4</v>
      </c>
      <c r="GL441" s="63">
        <v>3.5957711822778599E-4</v>
      </c>
      <c r="GM441" s="63">
        <v>3.5385361678238997E-4</v>
      </c>
      <c r="GN441" s="63">
        <v>3.4835186456492399E-4</v>
      </c>
      <c r="GO441" s="63">
        <v>3.4286548611662702E-4</v>
      </c>
      <c r="GP441" s="63">
        <v>3.3735682073147202E-4</v>
      </c>
      <c r="GQ441" s="63">
        <v>3.32243721261703E-4</v>
      </c>
      <c r="GR441" s="63">
        <v>3.2700808125436603E-4</v>
      </c>
      <c r="GS441" s="63">
        <v>3.2212053614431499E-4</v>
      </c>
      <c r="GT441" s="63">
        <v>3.1740389617529002E-4</v>
      </c>
      <c r="GU441" s="63">
        <v>3.1228969512694802E-4</v>
      </c>
      <c r="GV441" s="63">
        <v>3.0815540856313401E-4</v>
      </c>
      <c r="GW441" s="63">
        <v>3.0363568731085798E-4</v>
      </c>
      <c r="GX441" s="63">
        <v>2.9908155288735399E-4</v>
      </c>
    </row>
    <row r="442" spans="1:206" customFormat="1">
      <c r="A442" s="181" t="s">
        <v>224</v>
      </c>
      <c r="B442" t="s">
        <v>3547</v>
      </c>
      <c r="C442" t="s">
        <v>3533</v>
      </c>
      <c r="D442" s="187" t="s">
        <v>3562</v>
      </c>
      <c r="E442" t="s">
        <v>1166</v>
      </c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>
        <v>4.6217269292145903E-3</v>
      </c>
      <c r="BE442" s="63">
        <v>4.5909558855602899E-3</v>
      </c>
      <c r="BF442" s="63">
        <v>4.3048412498590399E-3</v>
      </c>
      <c r="BG442" s="63">
        <v>4.05609693654923E-3</v>
      </c>
      <c r="BH442" s="63">
        <v>3.8208428618503498E-3</v>
      </c>
      <c r="BI442" s="63">
        <v>3.5934739173310699E-3</v>
      </c>
      <c r="BJ442" s="63">
        <v>3.2093894643251898E-3</v>
      </c>
      <c r="BK442" s="63">
        <v>3.24748621231574E-3</v>
      </c>
      <c r="BL442" s="63">
        <v>2.9425225565016299E-3</v>
      </c>
      <c r="BM442" s="63">
        <v>3.0246003704429902E-3</v>
      </c>
      <c r="BN442" s="63">
        <v>2.81639115584476E-3</v>
      </c>
      <c r="BO442" s="63">
        <v>2.78291448219541E-3</v>
      </c>
      <c r="BP442" s="63">
        <v>2.83934513001026E-3</v>
      </c>
      <c r="BQ442" s="63">
        <v>2.7610827425178499E-3</v>
      </c>
      <c r="BR442" s="63">
        <v>2.6388266463383899E-3</v>
      </c>
      <c r="BS442" s="63">
        <v>2.6620059372182698E-3</v>
      </c>
      <c r="BT442" s="63">
        <v>2.6393240421179998E-3</v>
      </c>
      <c r="BU442" s="63">
        <v>2.6454893590698099E-3</v>
      </c>
      <c r="BV442" s="63">
        <v>2.63717140555037E-3</v>
      </c>
      <c r="BW442" s="63">
        <v>2.7007271178256802E-3</v>
      </c>
      <c r="BX442" s="63">
        <v>2.67457024091158E-3</v>
      </c>
      <c r="BY442" s="63">
        <v>2.6591865820154901E-3</v>
      </c>
      <c r="BZ442" s="63">
        <v>2.6422120721464101E-3</v>
      </c>
      <c r="CA442" s="63">
        <v>2.6425134353199702E-3</v>
      </c>
      <c r="CB442" s="63">
        <v>2.5921503848198501E-3</v>
      </c>
      <c r="CC442" s="63">
        <v>2.5918084126286701E-3</v>
      </c>
      <c r="CD442" s="63">
        <v>2.6177706579202302E-3</v>
      </c>
      <c r="CE442" s="63">
        <v>2.59666179230721E-3</v>
      </c>
      <c r="CF442" s="63">
        <v>2.6046144470514899E-3</v>
      </c>
      <c r="CG442" s="63">
        <v>2.6594360628340598E-3</v>
      </c>
      <c r="CH442" s="63">
        <v>2.6983121614567E-3</v>
      </c>
      <c r="CI442" s="63">
        <v>2.63739154726587E-3</v>
      </c>
      <c r="CJ442" s="63">
        <v>2.6003310958413002E-3</v>
      </c>
      <c r="CK442" s="63">
        <v>2.6047279019932299E-3</v>
      </c>
      <c r="CL442" s="63">
        <v>2.6332802238642999E-3</v>
      </c>
      <c r="CM442" s="63">
        <v>2.6376427797509499E-3</v>
      </c>
      <c r="CN442" s="63">
        <v>2.4400754941268899E-3</v>
      </c>
      <c r="CO442" s="63">
        <v>2.4655099753528899E-3</v>
      </c>
      <c r="CP442" s="63">
        <v>2.5543935849145099E-3</v>
      </c>
      <c r="CQ442" s="63">
        <v>2.54505685835052E-3</v>
      </c>
      <c r="CR442" s="63">
        <v>2.6961120062936801E-3</v>
      </c>
      <c r="CS442" s="63">
        <v>2.83315160648916E-3</v>
      </c>
      <c r="CT442" s="63">
        <v>2.9834227338164298E-3</v>
      </c>
      <c r="CU442" s="63">
        <v>3.2795648246531101E-3</v>
      </c>
      <c r="CV442" s="63">
        <v>3.3324823323162699E-3</v>
      </c>
      <c r="CW442" s="63">
        <v>3.2534440851757101E-3</v>
      </c>
      <c r="CX442" s="63">
        <v>3.0517094367005101E-3</v>
      </c>
      <c r="CY442" s="63">
        <v>2.9143370559770198E-3</v>
      </c>
      <c r="CZ442" s="63">
        <v>2.7962802630422099E-3</v>
      </c>
      <c r="DA442" s="63">
        <v>2.8257120110410502E-3</v>
      </c>
      <c r="DB442" s="63">
        <v>2.7327904953142702E-3</v>
      </c>
      <c r="DC442" s="63">
        <v>2.6656147323512098E-3</v>
      </c>
      <c r="DD442" s="63">
        <v>2.6499340966814602E-3</v>
      </c>
      <c r="DE442" s="63">
        <v>2.6161191017483598E-3</v>
      </c>
      <c r="DF442" s="63">
        <v>2.4852759016487798E-3</v>
      </c>
      <c r="DG442" s="63">
        <v>2.4111186338491202E-3</v>
      </c>
      <c r="DH442" s="63">
        <v>2.2720740272574799E-3</v>
      </c>
      <c r="DI442" s="63">
        <v>2.1516768731511299E-3</v>
      </c>
      <c r="DJ442" s="63">
        <v>2.0697271854048E-3</v>
      </c>
      <c r="DK442" s="63">
        <v>1.9621589920458199E-3</v>
      </c>
      <c r="DL442" s="63">
        <v>1.9330046825461601E-3</v>
      </c>
      <c r="DM442" s="63">
        <v>1.8228839014387899E-3</v>
      </c>
      <c r="DN442" s="63">
        <v>1.7622160120293799E-3</v>
      </c>
      <c r="DO442" s="63">
        <v>1.6886123005209199E-3</v>
      </c>
      <c r="DP442" s="63">
        <v>1.6237543529465501E-3</v>
      </c>
      <c r="DQ442" s="63">
        <v>1.5625179151648699E-3</v>
      </c>
      <c r="DR442" s="63">
        <v>1.4931833511585299E-3</v>
      </c>
      <c r="DS442" s="63">
        <v>1.4420793414889901E-3</v>
      </c>
      <c r="DT442" s="63">
        <v>1.43022160124746E-3</v>
      </c>
      <c r="DU442" s="63">
        <v>1.40011289593518E-3</v>
      </c>
      <c r="DV442" s="63">
        <v>2.2431039697237099E-3</v>
      </c>
      <c r="DW442" s="63">
        <v>2.46788476272447E-3</v>
      </c>
      <c r="DX442" s="63">
        <v>2.2484533064174601E-3</v>
      </c>
      <c r="DY442" s="63">
        <v>1.41122736297543E-3</v>
      </c>
      <c r="DZ442" s="63">
        <v>1.30925968930589E-3</v>
      </c>
      <c r="EA442" s="63">
        <v>1.29438397306756E-3</v>
      </c>
      <c r="EB442" s="63">
        <v>1.28124923698378E-3</v>
      </c>
      <c r="EC442" s="63">
        <v>1.2680288359102601E-3</v>
      </c>
      <c r="ED442" s="63">
        <v>1.2536949978042501E-3</v>
      </c>
      <c r="EE442" s="63">
        <v>1.2383491054842801E-3</v>
      </c>
      <c r="EF442" s="63">
        <v>1.2234909387336399E-3</v>
      </c>
      <c r="EG442" s="63">
        <v>1.20695555513144E-3</v>
      </c>
      <c r="EH442" s="63">
        <v>1.1887214011771601E-3</v>
      </c>
      <c r="EI442" s="63">
        <v>1.1690471220759499E-3</v>
      </c>
      <c r="EJ442" s="63">
        <v>1.1492707861457899E-3</v>
      </c>
      <c r="EK442" s="63">
        <v>1.1292101757987901E-3</v>
      </c>
      <c r="EL442" s="63">
        <v>1.10927799575646E-3</v>
      </c>
      <c r="EM442" s="63">
        <v>1.0907969531360601E-3</v>
      </c>
      <c r="EN442" s="63">
        <v>1.0741265886063201E-3</v>
      </c>
      <c r="EO442" s="63">
        <v>1.05928475329436E-3</v>
      </c>
      <c r="EP442" s="63">
        <v>1.0447056338043299E-3</v>
      </c>
      <c r="EQ442" s="63">
        <v>1.03147767824042E-3</v>
      </c>
      <c r="ER442" s="63">
        <v>1.01997948886643E-3</v>
      </c>
      <c r="ES442" s="63">
        <v>1.00978583002541E-3</v>
      </c>
      <c r="ET442" s="63">
        <v>1.00034307630729E-3</v>
      </c>
      <c r="EU442" s="63">
        <v>9.905942022866729E-4</v>
      </c>
      <c r="EV442" s="63">
        <v>9.8095819740684292E-4</v>
      </c>
      <c r="EW442" s="63">
        <v>9.7064064752670396E-4</v>
      </c>
      <c r="EX442" s="63">
        <v>9.5982395553186604E-4</v>
      </c>
      <c r="EY442" s="63">
        <v>9.4821642744897605E-4</v>
      </c>
      <c r="EZ442" s="63">
        <v>9.3697537607657E-4</v>
      </c>
      <c r="FA442" s="63">
        <v>9.2663967176886595E-4</v>
      </c>
      <c r="FB442" s="63">
        <v>9.16664005914419E-4</v>
      </c>
      <c r="FC442" s="63">
        <v>9.0704208291862102E-4</v>
      </c>
      <c r="FD442" s="63">
        <v>8.97353925381786E-4</v>
      </c>
      <c r="FE442" s="63">
        <v>8.8778625673345698E-4</v>
      </c>
      <c r="FF442" s="63">
        <v>8.77106185034862E-4</v>
      </c>
      <c r="FG442" s="63">
        <v>8.63648762357849E-4</v>
      </c>
      <c r="FH442" s="63">
        <v>8.4809644417908696E-4</v>
      </c>
      <c r="FI442" s="63">
        <v>8.3274651866192297E-4</v>
      </c>
      <c r="FJ442" s="63">
        <v>8.1688088382944201E-4</v>
      </c>
      <c r="FK442" s="63">
        <v>8.0089211698699896E-4</v>
      </c>
      <c r="FL442" s="63">
        <v>7.8693968938933398E-4</v>
      </c>
      <c r="FM442" s="63">
        <v>7.7376292079788E-4</v>
      </c>
      <c r="FN442" s="63">
        <v>7.6137668957996498E-4</v>
      </c>
      <c r="FO442" s="63">
        <v>7.4955026766696702E-4</v>
      </c>
      <c r="FP442" s="63">
        <v>7.38841315665786E-4</v>
      </c>
      <c r="FQ442" s="63">
        <v>7.2841111097076696E-4</v>
      </c>
      <c r="FR442" s="63">
        <v>7.1839093422792404E-4</v>
      </c>
      <c r="FS442" s="63">
        <v>7.0877429860481699E-4</v>
      </c>
      <c r="FT442" s="63">
        <v>6.99197180818485E-4</v>
      </c>
      <c r="FU442" s="63">
        <v>6.9043580291179205E-4</v>
      </c>
      <c r="FV442" s="63">
        <v>6.8117888306834496E-4</v>
      </c>
      <c r="FW442" s="63">
        <v>6.71986604859263E-4</v>
      </c>
      <c r="FX442" s="63">
        <v>6.6357297283098501E-4</v>
      </c>
      <c r="FY442" s="63">
        <v>6.55004988345706E-4</v>
      </c>
      <c r="FZ442" s="63">
        <v>6.4674571596404001E-4</v>
      </c>
      <c r="GA442" s="63">
        <v>6.3846471692431304E-4</v>
      </c>
      <c r="GB442" s="63">
        <v>6.3039157035693204E-4</v>
      </c>
      <c r="GC442" s="63">
        <v>6.2235822816627596E-4</v>
      </c>
      <c r="GD442" s="63">
        <v>6.1425636329751803E-4</v>
      </c>
      <c r="GE442" s="63">
        <v>6.0677285633721695E-4</v>
      </c>
      <c r="GF442" s="63">
        <v>5.9875652129123195E-4</v>
      </c>
      <c r="GG442" s="63">
        <v>5.9085709553440295E-4</v>
      </c>
      <c r="GH442" s="63">
        <v>5.8293470326916102E-4</v>
      </c>
      <c r="GI442" s="63">
        <v>5.7470609363012104E-4</v>
      </c>
      <c r="GJ442" s="63">
        <v>5.6667472381654498E-4</v>
      </c>
      <c r="GK442" s="63">
        <v>5.5868663948726997E-4</v>
      </c>
      <c r="GL442" s="63">
        <v>5.5062996523324301E-4</v>
      </c>
      <c r="GM442" s="63">
        <v>5.42396627909321E-4</v>
      </c>
      <c r="GN442" s="63">
        <v>5.3432567975932597E-4</v>
      </c>
      <c r="GO442" s="63">
        <v>5.2613299852213695E-4</v>
      </c>
      <c r="GP442" s="63">
        <v>5.17646764391775E-4</v>
      </c>
      <c r="GQ442" s="63">
        <v>5.0959694273154405E-4</v>
      </c>
      <c r="GR442" s="63">
        <v>5.0128163061762302E-4</v>
      </c>
      <c r="GS442" s="63">
        <v>4.9333598064897198E-4</v>
      </c>
      <c r="GT442" s="63">
        <v>4.8555449863787602E-4</v>
      </c>
      <c r="GU442" s="63">
        <v>4.7717991506359499E-4</v>
      </c>
      <c r="GV442" s="63">
        <v>4.7021422130446601E-4</v>
      </c>
      <c r="GW442" s="63">
        <v>4.62720113256451E-4</v>
      </c>
      <c r="GX442" s="63">
        <v>4.5525305589428998E-4</v>
      </c>
    </row>
    <row r="443" spans="1:206" customFormat="1">
      <c r="A443" s="181" t="s">
        <v>224</v>
      </c>
      <c r="B443" t="s">
        <v>3547</v>
      </c>
      <c r="C443" t="s">
        <v>3533</v>
      </c>
      <c r="D443" s="187" t="s">
        <v>3562</v>
      </c>
      <c r="E443" t="s">
        <v>1167</v>
      </c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>
        <v>6.5011518119934596E-3</v>
      </c>
      <c r="BE443" s="63">
        <v>6.4260047958592898E-3</v>
      </c>
      <c r="BF443" s="63">
        <v>6.0400209096710799E-3</v>
      </c>
      <c r="BG443" s="63">
        <v>5.7417940055307804E-3</v>
      </c>
      <c r="BH443" s="63">
        <v>5.45092342084678E-3</v>
      </c>
      <c r="BI443" s="63">
        <v>5.1041021536133704E-3</v>
      </c>
      <c r="BJ443" s="63">
        <v>4.5999687196308604E-3</v>
      </c>
      <c r="BK443" s="63">
        <v>4.6143980345985597E-3</v>
      </c>
      <c r="BL443" s="63">
        <v>4.1879784033825897E-3</v>
      </c>
      <c r="BM443" s="63">
        <v>4.2936358994332601E-3</v>
      </c>
      <c r="BN443" s="63">
        <v>4.0191727418646198E-3</v>
      </c>
      <c r="BO443" s="63">
        <v>3.9686800682748003E-3</v>
      </c>
      <c r="BP443" s="63">
        <v>4.0588725544728598E-3</v>
      </c>
      <c r="BQ443" s="63">
        <v>3.9181666311836503E-3</v>
      </c>
      <c r="BR443" s="63">
        <v>3.8052665598680602E-3</v>
      </c>
      <c r="BS443" s="63">
        <v>3.87919119331947E-3</v>
      </c>
      <c r="BT443" s="63">
        <v>3.8074224048620701E-3</v>
      </c>
      <c r="BU443" s="63">
        <v>3.8735742332166498E-3</v>
      </c>
      <c r="BV443" s="63">
        <v>3.8359351866849799E-3</v>
      </c>
      <c r="BW443" s="63">
        <v>3.9529574568249503E-3</v>
      </c>
      <c r="BX443" s="63">
        <v>3.9124680603058997E-3</v>
      </c>
      <c r="BY443" s="63">
        <v>3.8861547351155602E-3</v>
      </c>
      <c r="BZ443" s="63">
        <v>3.85084199199563E-3</v>
      </c>
      <c r="CA443" s="63">
        <v>3.8727940093276399E-3</v>
      </c>
      <c r="CB443" s="63">
        <v>3.7901156150321898E-3</v>
      </c>
      <c r="CC443" s="63">
        <v>3.82998510787033E-3</v>
      </c>
      <c r="CD443" s="63">
        <v>3.8402317573784802E-3</v>
      </c>
      <c r="CE443" s="63">
        <v>3.8040374774909401E-3</v>
      </c>
      <c r="CF443" s="63">
        <v>3.80887906098527E-3</v>
      </c>
      <c r="CG443" s="63">
        <v>3.8383302271038202E-3</v>
      </c>
      <c r="CH443" s="63">
        <v>3.9083507687577004E-3</v>
      </c>
      <c r="CI443" s="63">
        <v>3.8464597119947301E-3</v>
      </c>
      <c r="CJ443" s="63">
        <v>3.8013710698064701E-3</v>
      </c>
      <c r="CK443" s="63">
        <v>3.8521297144128901E-3</v>
      </c>
      <c r="CL443" s="63">
        <v>3.9600316236344298E-3</v>
      </c>
      <c r="CM443" s="63">
        <v>3.9816204887141299E-3</v>
      </c>
      <c r="CN443" s="63">
        <v>3.6573244710472199E-3</v>
      </c>
      <c r="CO443" s="63">
        <v>3.6935737735715999E-3</v>
      </c>
      <c r="CP443" s="63">
        <v>3.7146966177541798E-3</v>
      </c>
      <c r="CQ443" s="63">
        <v>3.5923697841796602E-3</v>
      </c>
      <c r="CR443" s="63">
        <v>3.6235033093898199E-3</v>
      </c>
      <c r="CS443" s="63">
        <v>3.6720910375097802E-3</v>
      </c>
      <c r="CT443" s="63">
        <v>3.7861484402895102E-3</v>
      </c>
      <c r="CU443" s="63">
        <v>4.0839609911641501E-3</v>
      </c>
      <c r="CV443" s="63">
        <v>4.2652473285597504E-3</v>
      </c>
      <c r="CW443" s="63">
        <v>4.4515396210373396E-3</v>
      </c>
      <c r="CX443" s="63">
        <v>4.4919375565900897E-3</v>
      </c>
      <c r="CY443" s="63">
        <v>4.5003407473642098E-3</v>
      </c>
      <c r="CZ443" s="63">
        <v>4.5086880112964797E-3</v>
      </c>
      <c r="DA443" s="63">
        <v>4.6540160050298597E-3</v>
      </c>
      <c r="DB443" s="63">
        <v>4.52273497606831E-3</v>
      </c>
      <c r="DC443" s="63">
        <v>4.3349091887912999E-3</v>
      </c>
      <c r="DD443" s="63">
        <v>4.26696066425916E-3</v>
      </c>
      <c r="DE443" s="63">
        <v>4.1876495037603797E-3</v>
      </c>
      <c r="DF443" s="63">
        <v>3.9842617463927699E-3</v>
      </c>
      <c r="DG443" s="63">
        <v>3.8752062545101898E-3</v>
      </c>
      <c r="DH443" s="63">
        <v>3.6499714578082901E-3</v>
      </c>
      <c r="DI443" s="63">
        <v>3.46847416862562E-3</v>
      </c>
      <c r="DJ443" s="63">
        <v>3.3206589407460199E-3</v>
      </c>
      <c r="DK443" s="63">
        <v>3.1465472950442299E-3</v>
      </c>
      <c r="DL443" s="63">
        <v>3.0521888921611899E-3</v>
      </c>
      <c r="DM443" s="63">
        <v>2.8327755730970798E-3</v>
      </c>
      <c r="DN443" s="63">
        <v>2.74521208729524E-3</v>
      </c>
      <c r="DO443" s="63">
        <v>2.6388691594806698E-3</v>
      </c>
      <c r="DP443" s="63">
        <v>2.5338329639882301E-3</v>
      </c>
      <c r="DQ443" s="63">
        <v>2.4579813945605502E-3</v>
      </c>
      <c r="DR443" s="63">
        <v>2.3430249051296301E-3</v>
      </c>
      <c r="DS443" s="63">
        <v>2.2550000500151002E-3</v>
      </c>
      <c r="DT443" s="63">
        <v>2.2078496768404899E-3</v>
      </c>
      <c r="DU443" s="63">
        <v>2.1367691014418798E-3</v>
      </c>
      <c r="DV443" s="63">
        <v>3.1183826901423602E-3</v>
      </c>
      <c r="DW443" s="63">
        <v>3.4541248077436101E-3</v>
      </c>
      <c r="DX443" s="63">
        <v>3.2402507453234298E-3</v>
      </c>
      <c r="DY443" s="63">
        <v>2.20170209592857E-3</v>
      </c>
      <c r="DZ443" s="63">
        <v>2.0282938388244101E-3</v>
      </c>
      <c r="EA443" s="63">
        <v>2.0019034182971601E-3</v>
      </c>
      <c r="EB443" s="63">
        <v>1.9774425225600801E-3</v>
      </c>
      <c r="EC443" s="63">
        <v>1.9535860286148399E-3</v>
      </c>
      <c r="ED443" s="63">
        <v>1.93128638212963E-3</v>
      </c>
      <c r="EE443" s="63">
        <v>1.90938577217284E-3</v>
      </c>
      <c r="EF443" s="63">
        <v>1.8878001066687099E-3</v>
      </c>
      <c r="EG443" s="63">
        <v>1.86647898325449E-3</v>
      </c>
      <c r="EH443" s="63">
        <v>1.8456667562257801E-3</v>
      </c>
      <c r="EI443" s="63">
        <v>1.82327263008344E-3</v>
      </c>
      <c r="EJ443" s="63">
        <v>1.8008915209466001E-3</v>
      </c>
      <c r="EK443" s="63">
        <v>1.7781435186860399E-3</v>
      </c>
      <c r="EL443" s="63">
        <v>1.75330982936194E-3</v>
      </c>
      <c r="EM443" s="63">
        <v>1.72737481526442E-3</v>
      </c>
      <c r="EN443" s="63">
        <v>1.7001395295798999E-3</v>
      </c>
      <c r="EO443" s="63">
        <v>1.6723909070408801E-3</v>
      </c>
      <c r="EP443" s="63">
        <v>1.6440827233594501E-3</v>
      </c>
      <c r="EQ443" s="63">
        <v>1.61653266519446E-3</v>
      </c>
      <c r="ER443" s="63">
        <v>1.5902234118371299E-3</v>
      </c>
      <c r="ES443" s="63">
        <v>1.56591182151716E-3</v>
      </c>
      <c r="ET443" s="63">
        <v>1.54383252150976E-3</v>
      </c>
      <c r="EU443" s="63">
        <v>1.52207633741826E-3</v>
      </c>
      <c r="EV443" s="63">
        <v>1.5024447598223E-3</v>
      </c>
      <c r="EW443" s="63">
        <v>1.48400935759405E-3</v>
      </c>
      <c r="EX443" s="63">
        <v>1.4669405235469099E-3</v>
      </c>
      <c r="EY443" s="63">
        <v>1.4501044147900901E-3</v>
      </c>
      <c r="EZ443" s="63">
        <v>1.4338183234567699E-3</v>
      </c>
      <c r="FA443" s="63">
        <v>1.4166691565787001E-3</v>
      </c>
      <c r="FB443" s="63">
        <v>1.39903426377134E-3</v>
      </c>
      <c r="FC443" s="63">
        <v>1.38111992623509E-3</v>
      </c>
      <c r="FD443" s="63">
        <v>1.36258771415829E-3</v>
      </c>
      <c r="FE443" s="63">
        <v>1.34443296661416E-3</v>
      </c>
      <c r="FF443" s="63">
        <v>1.32774861018605E-3</v>
      </c>
      <c r="FG443" s="63">
        <v>1.3120167886135001E-3</v>
      </c>
      <c r="FH443" s="63">
        <v>1.2962541810788101E-3</v>
      </c>
      <c r="FI443" s="63">
        <v>1.28160640276379E-3</v>
      </c>
      <c r="FJ443" s="63">
        <v>1.2671021293824301E-3</v>
      </c>
      <c r="FK443" s="63">
        <v>1.2512168249935601E-3</v>
      </c>
      <c r="FL443" s="63">
        <v>1.2333597106572399E-3</v>
      </c>
      <c r="FM443" s="63">
        <v>1.2128748655710201E-3</v>
      </c>
      <c r="FN443" s="63">
        <v>1.19232824765034E-3</v>
      </c>
      <c r="FO443" s="63">
        <v>1.17069268361679E-3</v>
      </c>
      <c r="FP443" s="63">
        <v>1.1496295213581499E-3</v>
      </c>
      <c r="FQ443" s="63">
        <v>1.1300686606705399E-3</v>
      </c>
      <c r="FR443" s="63">
        <v>1.11184025164543E-3</v>
      </c>
      <c r="FS443" s="63">
        <v>1.0943834882090201E-3</v>
      </c>
      <c r="FT443" s="63">
        <v>1.0777726627077401E-3</v>
      </c>
      <c r="FU443" s="63">
        <v>1.0628775555305899E-3</v>
      </c>
      <c r="FV443" s="63">
        <v>1.0474400920527499E-3</v>
      </c>
      <c r="FW443" s="63">
        <v>1.03238621238445E-3</v>
      </c>
      <c r="FX443" s="63">
        <v>1.0185625055339599E-3</v>
      </c>
      <c r="FY443" s="63">
        <v>1.00439655953696E-3</v>
      </c>
      <c r="FZ443" s="63">
        <v>9.9063007626115206E-4</v>
      </c>
      <c r="GA443" s="63">
        <v>9.7688430003179489E-4</v>
      </c>
      <c r="GB443" s="63">
        <v>9.6355888318110604E-4</v>
      </c>
      <c r="GC443" s="63">
        <v>9.50436390727002E-4</v>
      </c>
      <c r="GD443" s="63">
        <v>9.3744820866474001E-4</v>
      </c>
      <c r="GE443" s="63">
        <v>9.2564943279112202E-4</v>
      </c>
      <c r="GF443" s="63">
        <v>9.1322136020479197E-4</v>
      </c>
      <c r="GG443" s="63">
        <v>9.0112888473078295E-4</v>
      </c>
      <c r="GH443" s="63">
        <v>8.8909676140389797E-4</v>
      </c>
      <c r="GI443" s="63">
        <v>8.7669514216053696E-4</v>
      </c>
      <c r="GJ443" s="63">
        <v>8.6468482727365703E-4</v>
      </c>
      <c r="GK443" s="63">
        <v>8.5294138141368304E-4</v>
      </c>
      <c r="GL443" s="63">
        <v>8.4123859966463003E-4</v>
      </c>
      <c r="GM443" s="63">
        <v>8.2941792530433201E-4</v>
      </c>
      <c r="GN443" s="63">
        <v>8.1782746563207004E-4</v>
      </c>
      <c r="GO443" s="63">
        <v>8.0606580923761899E-4</v>
      </c>
      <c r="GP443" s="63">
        <v>7.9387884337154798E-4</v>
      </c>
      <c r="GQ443" s="63">
        <v>7.8221972350086297E-4</v>
      </c>
      <c r="GR443" s="63">
        <v>7.6996290263189296E-4</v>
      </c>
      <c r="GS443" s="63">
        <v>7.5810736643361105E-4</v>
      </c>
      <c r="GT443" s="63">
        <v>7.4629052631484602E-4</v>
      </c>
      <c r="GU443" s="63">
        <v>7.3329613639742995E-4</v>
      </c>
      <c r="GV443" s="63">
        <v>7.2224468011530298E-4</v>
      </c>
      <c r="GW443" s="63">
        <v>7.1024854205510102E-4</v>
      </c>
      <c r="GX443" s="63">
        <v>6.9814064618812003E-4</v>
      </c>
    </row>
    <row r="444" spans="1:206" customFormat="1">
      <c r="A444" s="181" t="s">
        <v>224</v>
      </c>
      <c r="B444" t="s">
        <v>3547</v>
      </c>
      <c r="C444" t="s">
        <v>3533</v>
      </c>
      <c r="D444" s="187" t="s">
        <v>3562</v>
      </c>
      <c r="E444" t="s">
        <v>1168</v>
      </c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>
        <v>9.5611529409390505E-3</v>
      </c>
      <c r="BE444" s="63">
        <v>9.5044643599537203E-3</v>
      </c>
      <c r="BF444" s="63">
        <v>8.9433174069984394E-3</v>
      </c>
      <c r="BG444" s="63">
        <v>8.4169359789840695E-3</v>
      </c>
      <c r="BH444" s="63">
        <v>8.0557668986164996E-3</v>
      </c>
      <c r="BI444" s="63">
        <v>7.4938387454616803E-3</v>
      </c>
      <c r="BJ444" s="63">
        <v>6.7263196013403904E-3</v>
      </c>
      <c r="BK444" s="63">
        <v>6.7501387084139899E-3</v>
      </c>
      <c r="BL444" s="63">
        <v>6.13318838776899E-3</v>
      </c>
      <c r="BM444" s="63">
        <v>6.2826264545145097E-3</v>
      </c>
      <c r="BN444" s="63">
        <v>5.8374848459167199E-3</v>
      </c>
      <c r="BO444" s="63">
        <v>5.76953690823116E-3</v>
      </c>
      <c r="BP444" s="63">
        <v>5.9005004848528397E-3</v>
      </c>
      <c r="BQ444" s="63">
        <v>5.6750474866225599E-3</v>
      </c>
      <c r="BR444" s="63">
        <v>5.4912053453549997E-3</v>
      </c>
      <c r="BS444" s="63">
        <v>5.5882190748932099E-3</v>
      </c>
      <c r="BT444" s="63">
        <v>5.5449227139780502E-3</v>
      </c>
      <c r="BU444" s="63">
        <v>5.5828256917803097E-3</v>
      </c>
      <c r="BV444" s="63">
        <v>5.5715790322485303E-3</v>
      </c>
      <c r="BW444" s="63">
        <v>5.8042407199451604E-3</v>
      </c>
      <c r="BX444" s="63">
        <v>5.7339907716257004E-3</v>
      </c>
      <c r="BY444" s="63">
        <v>5.7115568418456596E-3</v>
      </c>
      <c r="BZ444" s="63">
        <v>5.7076249920040298E-3</v>
      </c>
      <c r="CA444" s="63">
        <v>5.7115299098908397E-3</v>
      </c>
      <c r="CB444" s="63">
        <v>5.6313884782225902E-3</v>
      </c>
      <c r="CC444" s="63">
        <v>5.6521851653845503E-3</v>
      </c>
      <c r="CD444" s="63">
        <v>5.6642482409903503E-3</v>
      </c>
      <c r="CE444" s="63">
        <v>5.6145643217437296E-3</v>
      </c>
      <c r="CF444" s="63">
        <v>5.6577422846653801E-3</v>
      </c>
      <c r="CG444" s="63">
        <v>5.7065097027844602E-3</v>
      </c>
      <c r="CH444" s="63">
        <v>5.7824471282479596E-3</v>
      </c>
      <c r="CI444" s="63">
        <v>5.7120198775753098E-3</v>
      </c>
      <c r="CJ444" s="63">
        <v>5.61149557216091E-3</v>
      </c>
      <c r="CK444" s="63">
        <v>5.69249623544939E-3</v>
      </c>
      <c r="CL444" s="63">
        <v>5.7976712469926996E-3</v>
      </c>
      <c r="CM444" s="63">
        <v>5.84656242103736E-3</v>
      </c>
      <c r="CN444" s="63">
        <v>5.4415131348947501E-3</v>
      </c>
      <c r="CO444" s="63">
        <v>5.4761568664750404E-3</v>
      </c>
      <c r="CP444" s="63">
        <v>5.5317926040079103E-3</v>
      </c>
      <c r="CQ444" s="63">
        <v>5.3675103618129102E-3</v>
      </c>
      <c r="CR444" s="63">
        <v>5.4269106441279498E-3</v>
      </c>
      <c r="CS444" s="63">
        <v>5.4688177566871703E-3</v>
      </c>
      <c r="CT444" s="63">
        <v>5.6256947779837699E-3</v>
      </c>
      <c r="CU444" s="63">
        <v>5.9826495447720699E-3</v>
      </c>
      <c r="CV444" s="63">
        <v>6.0025418050074402E-3</v>
      </c>
      <c r="CW444" s="63">
        <v>5.94209635429178E-3</v>
      </c>
      <c r="CX444" s="63">
        <v>5.7280974318962398E-3</v>
      </c>
      <c r="CY444" s="63">
        <v>5.6966175104068099E-3</v>
      </c>
      <c r="CZ444" s="63">
        <v>5.6861296129425499E-3</v>
      </c>
      <c r="DA444" s="63">
        <v>6.0000582269805402E-3</v>
      </c>
      <c r="DB444" s="63">
        <v>6.2330710829701201E-3</v>
      </c>
      <c r="DC444" s="63">
        <v>6.4296305530428602E-3</v>
      </c>
      <c r="DD444" s="63">
        <v>6.64253624251686E-3</v>
      </c>
      <c r="DE444" s="63">
        <v>6.8385932319820096E-3</v>
      </c>
      <c r="DF444" s="63">
        <v>6.6166149513941204E-3</v>
      </c>
      <c r="DG444" s="63">
        <v>6.4185939657175201E-3</v>
      </c>
      <c r="DH444" s="63">
        <v>5.9829989103182598E-3</v>
      </c>
      <c r="DI444" s="63">
        <v>5.6022494509306697E-3</v>
      </c>
      <c r="DJ444" s="63">
        <v>5.37323327845045E-3</v>
      </c>
      <c r="DK444" s="63">
        <v>5.0726512475829698E-3</v>
      </c>
      <c r="DL444" s="63">
        <v>4.9331411155715396E-3</v>
      </c>
      <c r="DM444" s="63">
        <v>4.6051209549520904E-3</v>
      </c>
      <c r="DN444" s="63">
        <v>4.4603394535689799E-3</v>
      </c>
      <c r="DO444" s="63">
        <v>4.2669417699039199E-3</v>
      </c>
      <c r="DP444" s="63">
        <v>4.0821619254415202E-3</v>
      </c>
      <c r="DQ444" s="63">
        <v>3.8987363589513199E-3</v>
      </c>
      <c r="DR444" s="63">
        <v>3.6759894497293E-3</v>
      </c>
      <c r="DS444" s="63">
        <v>3.5326548615153999E-3</v>
      </c>
      <c r="DT444" s="63">
        <v>3.4641050455121998E-3</v>
      </c>
      <c r="DU444" s="63">
        <v>3.3586611818286899E-3</v>
      </c>
      <c r="DV444" s="63">
        <v>4.6243950689430803E-3</v>
      </c>
      <c r="DW444" s="63">
        <v>5.0048215528236701E-3</v>
      </c>
      <c r="DX444" s="63">
        <v>4.8018110063108603E-3</v>
      </c>
      <c r="DY444" s="63">
        <v>3.4716289144827101E-3</v>
      </c>
      <c r="DZ444" s="63">
        <v>3.1882387436928099E-3</v>
      </c>
      <c r="EA444" s="63">
        <v>3.1444501701555E-3</v>
      </c>
      <c r="EB444" s="63">
        <v>3.0991197508776201E-3</v>
      </c>
      <c r="EC444" s="63">
        <v>3.0543252686802999E-3</v>
      </c>
      <c r="ED444" s="63">
        <v>3.0112356940184401E-3</v>
      </c>
      <c r="EE444" s="63">
        <v>2.9692851148987501E-3</v>
      </c>
      <c r="EF444" s="63">
        <v>2.92974899187067E-3</v>
      </c>
      <c r="EG444" s="63">
        <v>2.89175767759351E-3</v>
      </c>
      <c r="EH444" s="63">
        <v>2.8548399438687701E-3</v>
      </c>
      <c r="EI444" s="63">
        <v>2.8188774258865001E-3</v>
      </c>
      <c r="EJ444" s="63">
        <v>2.78457024458033E-3</v>
      </c>
      <c r="EK444" s="63">
        <v>2.7496816353219699E-3</v>
      </c>
      <c r="EL444" s="63">
        <v>2.7149619315697299E-3</v>
      </c>
      <c r="EM444" s="63">
        <v>2.6818572934445999E-3</v>
      </c>
      <c r="EN444" s="63">
        <v>2.6477180161860701E-3</v>
      </c>
      <c r="EO444" s="63">
        <v>2.6129180041924598E-3</v>
      </c>
      <c r="EP444" s="63">
        <v>2.5774665884707899E-3</v>
      </c>
      <c r="EQ444" s="63">
        <v>2.54055940063754E-3</v>
      </c>
      <c r="ER444" s="63">
        <v>2.5023217707963999E-3</v>
      </c>
      <c r="ES444" s="63">
        <v>2.4628362261101401E-3</v>
      </c>
      <c r="ET444" s="63">
        <v>2.4233948777536199E-3</v>
      </c>
      <c r="EU444" s="63">
        <v>2.3834336898936499E-3</v>
      </c>
      <c r="EV444" s="63">
        <v>2.3451249401183301E-3</v>
      </c>
      <c r="EW444" s="63">
        <v>2.3070208474773898E-3</v>
      </c>
      <c r="EX444" s="63">
        <v>2.2711083874520201E-3</v>
      </c>
      <c r="EY444" s="63">
        <v>2.2368716758667299E-3</v>
      </c>
      <c r="EZ444" s="63">
        <v>2.2043902654710198E-3</v>
      </c>
      <c r="FA444" s="63">
        <v>2.1726379124183499E-3</v>
      </c>
      <c r="FB444" s="63">
        <v>2.1431224029816302E-3</v>
      </c>
      <c r="FC444" s="63">
        <v>2.1151381372180099E-3</v>
      </c>
      <c r="FD444" s="63">
        <v>2.08734640725398E-3</v>
      </c>
      <c r="FE444" s="63">
        <v>2.0599895327383698E-3</v>
      </c>
      <c r="FF444" s="63">
        <v>2.03252483877722E-3</v>
      </c>
      <c r="FG444" s="63">
        <v>2.0046140808762099E-3</v>
      </c>
      <c r="FH444" s="63">
        <v>1.9757999121796E-3</v>
      </c>
      <c r="FI444" s="63">
        <v>1.9480735721426E-3</v>
      </c>
      <c r="FJ444" s="63">
        <v>1.92059750388077E-3</v>
      </c>
      <c r="FK444" s="63">
        <v>1.8945717899702199E-3</v>
      </c>
      <c r="FL444" s="63">
        <v>1.87123308657933E-3</v>
      </c>
      <c r="FM444" s="63">
        <v>1.8475010027866399E-3</v>
      </c>
      <c r="FN444" s="63">
        <v>1.82518167300105E-3</v>
      </c>
      <c r="FO444" s="63">
        <v>1.8023416188427501E-3</v>
      </c>
      <c r="FP444" s="63">
        <v>1.77915781605408E-3</v>
      </c>
      <c r="FQ444" s="63">
        <v>1.75263854147848E-3</v>
      </c>
      <c r="FR444" s="63">
        <v>1.7237732336755E-3</v>
      </c>
      <c r="FS444" s="63">
        <v>1.69456358172149E-3</v>
      </c>
      <c r="FT444" s="63">
        <v>1.66454718568784E-3</v>
      </c>
      <c r="FU444" s="63">
        <v>1.6359356032155201E-3</v>
      </c>
      <c r="FV444" s="63">
        <v>1.6078266525038801E-3</v>
      </c>
      <c r="FW444" s="63">
        <v>1.58145485229575E-3</v>
      </c>
      <c r="FX444" s="63">
        <v>1.55716524055077E-3</v>
      </c>
      <c r="FY444" s="63">
        <v>1.53313594964301E-3</v>
      </c>
      <c r="FZ444" s="63">
        <v>1.5102297140607501E-3</v>
      </c>
      <c r="GA444" s="63">
        <v>1.48754141321338E-3</v>
      </c>
      <c r="GB444" s="63">
        <v>1.465655183881E-3</v>
      </c>
      <c r="GC444" s="63">
        <v>1.44398270681906E-3</v>
      </c>
      <c r="GD444" s="63">
        <v>1.4224035195114801E-3</v>
      </c>
      <c r="GE444" s="63">
        <v>1.4027218364441501E-3</v>
      </c>
      <c r="GF444" s="63">
        <v>1.38207735762718E-3</v>
      </c>
      <c r="GG444" s="63">
        <v>1.36216162521815E-3</v>
      </c>
      <c r="GH444" s="63">
        <v>1.3424846397396999E-3</v>
      </c>
      <c r="GI444" s="63">
        <v>1.32251386640426E-3</v>
      </c>
      <c r="GJ444" s="63">
        <v>1.3033492363296801E-3</v>
      </c>
      <c r="GK444" s="63">
        <v>1.2848933644032899E-3</v>
      </c>
      <c r="GL444" s="63">
        <v>1.2665423939161201E-3</v>
      </c>
      <c r="GM444" s="63">
        <v>1.2481675104786E-3</v>
      </c>
      <c r="GN444" s="63">
        <v>1.2302480319059199E-3</v>
      </c>
      <c r="GO444" s="63">
        <v>1.21218895967969E-3</v>
      </c>
      <c r="GP444" s="63">
        <v>1.1937328580326899E-3</v>
      </c>
      <c r="GQ444" s="63">
        <v>1.1762851879854399E-3</v>
      </c>
      <c r="GR444" s="63">
        <v>1.1580365346681701E-3</v>
      </c>
      <c r="GS444" s="63">
        <v>1.1405063710295501E-3</v>
      </c>
      <c r="GT444" s="63">
        <v>1.1230255280032899E-3</v>
      </c>
      <c r="GU444" s="63">
        <v>1.1038067340493399E-3</v>
      </c>
      <c r="GV444" s="63">
        <v>1.0874525050264599E-3</v>
      </c>
      <c r="GW444" s="63">
        <v>1.06937456538723E-3</v>
      </c>
      <c r="GX444" s="63">
        <v>1.0509807866603299E-3</v>
      </c>
    </row>
    <row r="445" spans="1:206" customFormat="1">
      <c r="A445" s="181" t="s">
        <v>224</v>
      </c>
      <c r="B445" t="s">
        <v>3547</v>
      </c>
      <c r="C445" t="s">
        <v>3533</v>
      </c>
      <c r="D445" s="187" t="s">
        <v>3562</v>
      </c>
      <c r="E445" t="s">
        <v>1169</v>
      </c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>
        <v>1.40793213224391E-2</v>
      </c>
      <c r="BE445" s="63">
        <v>1.4057554080938501E-2</v>
      </c>
      <c r="BF445" s="63">
        <v>1.3320002067523399E-2</v>
      </c>
      <c r="BG445" s="63">
        <v>1.26860726340189E-2</v>
      </c>
      <c r="BH445" s="63">
        <v>1.2267734802628501E-2</v>
      </c>
      <c r="BI445" s="63">
        <v>1.15903340630791E-2</v>
      </c>
      <c r="BJ445" s="63">
        <v>1.04543494808034E-2</v>
      </c>
      <c r="BK445" s="63">
        <v>1.04392077366005E-2</v>
      </c>
      <c r="BL445" s="63">
        <v>9.3461026360945401E-3</v>
      </c>
      <c r="BM445" s="63">
        <v>9.5689609992587899E-3</v>
      </c>
      <c r="BN445" s="63">
        <v>8.8002843227329396E-3</v>
      </c>
      <c r="BO445" s="63">
        <v>8.6548127937180093E-3</v>
      </c>
      <c r="BP445" s="63">
        <v>8.8592717885668006E-3</v>
      </c>
      <c r="BQ445" s="63">
        <v>8.4943596660028795E-3</v>
      </c>
      <c r="BR445" s="63">
        <v>8.2588621615405106E-3</v>
      </c>
      <c r="BS445" s="63">
        <v>8.3835775820658796E-3</v>
      </c>
      <c r="BT445" s="63">
        <v>8.2603528932054995E-3</v>
      </c>
      <c r="BU445" s="63">
        <v>8.3415010661733804E-3</v>
      </c>
      <c r="BV445" s="63">
        <v>8.2874695415437703E-3</v>
      </c>
      <c r="BW445" s="63">
        <v>8.5680828158225097E-3</v>
      </c>
      <c r="BX445" s="63">
        <v>8.4951742241567499E-3</v>
      </c>
      <c r="BY445" s="63">
        <v>8.4472534228368507E-3</v>
      </c>
      <c r="BZ445" s="63">
        <v>8.42524879577E-3</v>
      </c>
      <c r="CA445" s="63">
        <v>8.4923174948498392E-3</v>
      </c>
      <c r="CB445" s="63">
        <v>8.3692446466893493E-3</v>
      </c>
      <c r="CC445" s="63">
        <v>8.4602657176871994E-3</v>
      </c>
      <c r="CD445" s="63">
        <v>8.5547003627741997E-3</v>
      </c>
      <c r="CE445" s="63">
        <v>8.5061874593078107E-3</v>
      </c>
      <c r="CF445" s="63">
        <v>8.5223524622507797E-3</v>
      </c>
      <c r="CG445" s="63">
        <v>8.6563395621211906E-3</v>
      </c>
      <c r="CH445" s="63">
        <v>8.7617648498227903E-3</v>
      </c>
      <c r="CI445" s="63">
        <v>8.6085612241402296E-3</v>
      </c>
      <c r="CJ445" s="63">
        <v>8.4953695741778208E-3</v>
      </c>
      <c r="CK445" s="63">
        <v>8.6303800662171099E-3</v>
      </c>
      <c r="CL445" s="63">
        <v>8.77865923506921E-3</v>
      </c>
      <c r="CM445" s="63">
        <v>8.8510396648705698E-3</v>
      </c>
      <c r="CN445" s="63">
        <v>8.2002713967906597E-3</v>
      </c>
      <c r="CO445" s="63">
        <v>8.2567079059164099E-3</v>
      </c>
      <c r="CP445" s="63">
        <v>8.3258651598658497E-3</v>
      </c>
      <c r="CQ445" s="63">
        <v>8.0985524954828303E-3</v>
      </c>
      <c r="CR445" s="63">
        <v>8.2031772815515207E-3</v>
      </c>
      <c r="CS445" s="63">
        <v>8.2646793428180505E-3</v>
      </c>
      <c r="CT445" s="63">
        <v>8.4656580177417898E-3</v>
      </c>
      <c r="CU445" s="63">
        <v>9.0463313551262907E-3</v>
      </c>
      <c r="CV445" s="63">
        <v>9.2567686453330807E-3</v>
      </c>
      <c r="CW445" s="63">
        <v>9.2283261272331097E-3</v>
      </c>
      <c r="CX445" s="63">
        <v>8.9265641124823703E-3</v>
      </c>
      <c r="CY445" s="63">
        <v>8.8004506430034001E-3</v>
      </c>
      <c r="CZ445" s="63">
        <v>8.5087977863546709E-3</v>
      </c>
      <c r="DA445" s="63">
        <v>8.6475917494769003E-3</v>
      </c>
      <c r="DB445" s="63">
        <v>8.4992149737771593E-3</v>
      </c>
      <c r="DC445" s="63">
        <v>8.3330840581965406E-3</v>
      </c>
      <c r="DD445" s="63">
        <v>8.47001403338387E-3</v>
      </c>
      <c r="DE445" s="63">
        <v>8.7138084230553893E-3</v>
      </c>
      <c r="DF445" s="63">
        <v>8.6946842431206203E-3</v>
      </c>
      <c r="DG445" s="63">
        <v>9.0494000056148306E-3</v>
      </c>
      <c r="DH445" s="63">
        <v>9.0572203433460906E-3</v>
      </c>
      <c r="DI445" s="63">
        <v>8.9264899838050193E-3</v>
      </c>
      <c r="DJ445" s="63">
        <v>8.9083455731365207E-3</v>
      </c>
      <c r="DK445" s="63">
        <v>8.5747561116564994E-3</v>
      </c>
      <c r="DL445" s="63">
        <v>8.3189906491714302E-3</v>
      </c>
      <c r="DM445" s="63">
        <v>7.6632642444429003E-3</v>
      </c>
      <c r="DN445" s="63">
        <v>7.3612512278793101E-3</v>
      </c>
      <c r="DO445" s="63">
        <v>7.0532803360341401E-3</v>
      </c>
      <c r="DP445" s="63">
        <v>6.6754822003083402E-3</v>
      </c>
      <c r="DQ445" s="63">
        <v>6.4103642770883002E-3</v>
      </c>
      <c r="DR445" s="63">
        <v>6.0690938505901099E-3</v>
      </c>
      <c r="DS445" s="63">
        <v>5.8224553052351399E-3</v>
      </c>
      <c r="DT445" s="63">
        <v>5.7159930791719302E-3</v>
      </c>
      <c r="DU445" s="63">
        <v>5.4924767607174097E-3</v>
      </c>
      <c r="DV445" s="63">
        <v>7.10771232337411E-3</v>
      </c>
      <c r="DW445" s="63">
        <v>7.6578145050066899E-3</v>
      </c>
      <c r="DX445" s="63">
        <v>7.4157197824654504E-3</v>
      </c>
      <c r="DY445" s="63">
        <v>5.6555626504115704E-3</v>
      </c>
      <c r="DZ445" s="63">
        <v>5.2462613353984498E-3</v>
      </c>
      <c r="EA445" s="63">
        <v>5.1730941991520304E-3</v>
      </c>
      <c r="EB445" s="63">
        <v>5.0974399064495001E-3</v>
      </c>
      <c r="EC445" s="63">
        <v>5.0238702326648801E-3</v>
      </c>
      <c r="ED445" s="63">
        <v>4.95202940562768E-3</v>
      </c>
      <c r="EE445" s="63">
        <v>4.8798598162951698E-3</v>
      </c>
      <c r="EF445" s="63">
        <v>4.8091343603789E-3</v>
      </c>
      <c r="EG445" s="63">
        <v>4.7385015948343901E-3</v>
      </c>
      <c r="EH445" s="63">
        <v>4.6687356672521097E-3</v>
      </c>
      <c r="EI445" s="63">
        <v>4.6007261125271199E-3</v>
      </c>
      <c r="EJ445" s="63">
        <v>4.5359609020402501E-3</v>
      </c>
      <c r="EK445" s="63">
        <v>4.4722782234935402E-3</v>
      </c>
      <c r="EL445" s="63">
        <v>4.4103713428466796E-3</v>
      </c>
      <c r="EM445" s="63">
        <v>4.35105697499327E-3</v>
      </c>
      <c r="EN445" s="63">
        <v>4.2938256143640399E-3</v>
      </c>
      <c r="EO445" s="63">
        <v>4.2370170527522497E-3</v>
      </c>
      <c r="EP445" s="63">
        <v>4.1794426717006901E-3</v>
      </c>
      <c r="EQ445" s="63">
        <v>4.1229154591956802E-3</v>
      </c>
      <c r="ER445" s="63">
        <v>4.0688795033080004E-3</v>
      </c>
      <c r="ES445" s="63">
        <v>4.0128093018317696E-3</v>
      </c>
      <c r="ET445" s="63">
        <v>3.9567571567770696E-3</v>
      </c>
      <c r="EU445" s="63">
        <v>3.9000626770750299E-3</v>
      </c>
      <c r="EV445" s="63">
        <v>3.8424146666075402E-3</v>
      </c>
      <c r="EW445" s="63">
        <v>3.7812274851153202E-3</v>
      </c>
      <c r="EX445" s="63">
        <v>3.7188234941112801E-3</v>
      </c>
      <c r="EY445" s="63">
        <v>3.65533054040356E-3</v>
      </c>
      <c r="EZ445" s="63">
        <v>3.5939754417112502E-3</v>
      </c>
      <c r="FA445" s="63">
        <v>3.5319923994798601E-3</v>
      </c>
      <c r="FB445" s="63">
        <v>3.4726486317250001E-3</v>
      </c>
      <c r="FC445" s="63">
        <v>3.41670884876611E-3</v>
      </c>
      <c r="FD445" s="63">
        <v>3.36301641332707E-3</v>
      </c>
      <c r="FE445" s="63">
        <v>3.3110709103269802E-3</v>
      </c>
      <c r="FF445" s="63">
        <v>3.2619456348522901E-3</v>
      </c>
      <c r="FG445" s="63">
        <v>3.21491601814336E-3</v>
      </c>
      <c r="FH445" s="63">
        <v>3.1690376519724998E-3</v>
      </c>
      <c r="FI445" s="63">
        <v>3.1262280943711901E-3</v>
      </c>
      <c r="FJ445" s="63">
        <v>3.0830366219316602E-3</v>
      </c>
      <c r="FK445" s="63">
        <v>3.0390800124697401E-3</v>
      </c>
      <c r="FL445" s="63">
        <v>2.99677191175179E-3</v>
      </c>
      <c r="FM445" s="63">
        <v>2.9519628360525499E-3</v>
      </c>
      <c r="FN445" s="63">
        <v>2.9084203757560999E-3</v>
      </c>
      <c r="FO445" s="63">
        <v>2.8638676960292199E-3</v>
      </c>
      <c r="FP445" s="63">
        <v>2.82332547689407E-3</v>
      </c>
      <c r="FQ445" s="63">
        <v>2.7851386788035502E-3</v>
      </c>
      <c r="FR445" s="63">
        <v>2.7478172440457199E-3</v>
      </c>
      <c r="FS445" s="63">
        <v>2.7119200902492699E-3</v>
      </c>
      <c r="FT445" s="63">
        <v>2.67644293381395E-3</v>
      </c>
      <c r="FU445" s="63">
        <v>2.6414272563119699E-3</v>
      </c>
      <c r="FV445" s="63">
        <v>2.59941563349443E-3</v>
      </c>
      <c r="FW445" s="63">
        <v>2.5540680177057501E-3</v>
      </c>
      <c r="FX445" s="63">
        <v>2.5101766393788002E-3</v>
      </c>
      <c r="FY445" s="63">
        <v>2.4639217808278902E-3</v>
      </c>
      <c r="FZ445" s="63">
        <v>2.41814356820919E-3</v>
      </c>
      <c r="GA445" s="63">
        <v>2.3749922648390498E-3</v>
      </c>
      <c r="GB445" s="63">
        <v>2.33527448230955E-3</v>
      </c>
      <c r="GC445" s="63">
        <v>2.2961225481443999E-3</v>
      </c>
      <c r="GD445" s="63">
        <v>2.25814074191689E-3</v>
      </c>
      <c r="GE445" s="63">
        <v>2.2240445436221999E-3</v>
      </c>
      <c r="GF445" s="63">
        <v>2.1885785721218898E-3</v>
      </c>
      <c r="GG445" s="63">
        <v>2.1546352091351899E-3</v>
      </c>
      <c r="GH445" s="63">
        <v>2.1210775360370401E-3</v>
      </c>
      <c r="GI445" s="63">
        <v>2.0870110032276301E-3</v>
      </c>
      <c r="GJ445" s="63">
        <v>2.05427816053497E-3</v>
      </c>
      <c r="GK445" s="63">
        <v>2.02292598092676E-3</v>
      </c>
      <c r="GL445" s="63">
        <v>1.9917383475482201E-3</v>
      </c>
      <c r="GM445" s="63">
        <v>1.9609035674288799E-3</v>
      </c>
      <c r="GN445" s="63">
        <v>1.9311213120415699E-3</v>
      </c>
      <c r="GO445" s="63">
        <v>1.9012510694454399E-3</v>
      </c>
      <c r="GP445" s="63">
        <v>1.8711300644621801E-3</v>
      </c>
      <c r="GQ445" s="63">
        <v>1.84281662006839E-3</v>
      </c>
      <c r="GR445" s="63">
        <v>1.8131635517643801E-3</v>
      </c>
      <c r="GS445" s="63">
        <v>1.7848618905798E-3</v>
      </c>
      <c r="GT445" s="63">
        <v>1.75677610821053E-3</v>
      </c>
      <c r="GU445" s="63">
        <v>1.72613269134428E-3</v>
      </c>
      <c r="GV445" s="63">
        <v>1.70031776632594E-3</v>
      </c>
      <c r="GW445" s="63">
        <v>1.6718262020265599E-3</v>
      </c>
      <c r="GX445" s="63">
        <v>1.64288391166388E-3</v>
      </c>
    </row>
    <row r="446" spans="1:206" customFormat="1">
      <c r="A446" s="181" t="s">
        <v>224</v>
      </c>
      <c r="B446" t="s">
        <v>3547</v>
      </c>
      <c r="C446" t="s">
        <v>3533</v>
      </c>
      <c r="D446" s="187" t="s">
        <v>3562</v>
      </c>
      <c r="E446" t="s">
        <v>1170</v>
      </c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>
        <v>2.1959292892038299E-2</v>
      </c>
      <c r="BE446" s="63">
        <v>2.1888199162648302E-2</v>
      </c>
      <c r="BF446" s="63">
        <v>2.0722838586747699E-2</v>
      </c>
      <c r="BG446" s="63">
        <v>1.9630520857106301E-2</v>
      </c>
      <c r="BH446" s="63">
        <v>1.89561898965682E-2</v>
      </c>
      <c r="BI446" s="63">
        <v>1.7990056264597199E-2</v>
      </c>
      <c r="BJ446" s="63">
        <v>1.63637943382412E-2</v>
      </c>
      <c r="BK446" s="63">
        <v>1.65554801795357E-2</v>
      </c>
      <c r="BL446" s="63">
        <v>1.49362922314311E-2</v>
      </c>
      <c r="BM446" s="63">
        <v>1.5327735835999799E-2</v>
      </c>
      <c r="BN446" s="63">
        <v>1.4213696034589199E-2</v>
      </c>
      <c r="BO446" s="63">
        <v>1.3983305366009001E-2</v>
      </c>
      <c r="BP446" s="63">
        <v>1.4289149468676999E-2</v>
      </c>
      <c r="BQ446" s="63">
        <v>1.36191848057608E-2</v>
      </c>
      <c r="BR446" s="63">
        <v>1.31570472831023E-2</v>
      </c>
      <c r="BS446" s="63">
        <v>1.31768436991001E-2</v>
      </c>
      <c r="BT446" s="63">
        <v>1.2905077875692599E-2</v>
      </c>
      <c r="BU446" s="63">
        <v>1.31125012614348E-2</v>
      </c>
      <c r="BV446" s="63">
        <v>1.2996621047040101E-2</v>
      </c>
      <c r="BW446" s="63">
        <v>1.33784899796064E-2</v>
      </c>
      <c r="BX446" s="63">
        <v>1.32981475934151E-2</v>
      </c>
      <c r="BY446" s="63">
        <v>1.32260872428944E-2</v>
      </c>
      <c r="BZ446" s="63">
        <v>1.30696913321169E-2</v>
      </c>
      <c r="CA446" s="63">
        <v>1.3124435842665899E-2</v>
      </c>
      <c r="CB446" s="63">
        <v>1.2942227709424501E-2</v>
      </c>
      <c r="CC446" s="63">
        <v>1.30409689933718E-2</v>
      </c>
      <c r="CD446" s="63">
        <v>1.31088179397664E-2</v>
      </c>
      <c r="CE446" s="63">
        <v>1.3039708074259301E-2</v>
      </c>
      <c r="CF446" s="63">
        <v>1.30924866190349E-2</v>
      </c>
      <c r="CG446" s="63">
        <v>1.33489437966845E-2</v>
      </c>
      <c r="CH446" s="63">
        <v>1.3608994865693501E-2</v>
      </c>
      <c r="CI446" s="63">
        <v>1.3427802185677601E-2</v>
      </c>
      <c r="CJ446" s="63">
        <v>1.3355450414498799E-2</v>
      </c>
      <c r="CK446" s="63">
        <v>1.35703106536464E-2</v>
      </c>
      <c r="CL446" s="63">
        <v>1.3842373243787899E-2</v>
      </c>
      <c r="CM446" s="63">
        <v>1.3865034693600699E-2</v>
      </c>
      <c r="CN446" s="63">
        <v>1.28880046204678E-2</v>
      </c>
      <c r="CO446" s="63">
        <v>1.2892758473067501E-2</v>
      </c>
      <c r="CP446" s="63">
        <v>1.30263015380423E-2</v>
      </c>
      <c r="CQ446" s="63">
        <v>1.26303332816776E-2</v>
      </c>
      <c r="CR446" s="63">
        <v>1.2799104438552001E-2</v>
      </c>
      <c r="CS446" s="63">
        <v>1.28993692354765E-2</v>
      </c>
      <c r="CT446" s="63">
        <v>1.3177577270806101E-2</v>
      </c>
      <c r="CU446" s="63">
        <v>1.40739611998567E-2</v>
      </c>
      <c r="CV446" s="63">
        <v>1.42321026630403E-2</v>
      </c>
      <c r="CW446" s="63">
        <v>1.4164322923168099E-2</v>
      </c>
      <c r="CX446" s="63">
        <v>1.3814705201818E-2</v>
      </c>
      <c r="CY446" s="63">
        <v>1.3601558025054699E-2</v>
      </c>
      <c r="CZ446" s="63">
        <v>1.3352407010296601E-2</v>
      </c>
      <c r="DA446" s="63">
        <v>1.3759804456886401E-2</v>
      </c>
      <c r="DB446" s="63">
        <v>1.36989996830028E-2</v>
      </c>
      <c r="DC446" s="63">
        <v>1.34518603737058E-2</v>
      </c>
      <c r="DD446" s="63">
        <v>1.36066504368934E-2</v>
      </c>
      <c r="DE446" s="63">
        <v>1.35316758394109E-2</v>
      </c>
      <c r="DF446" s="63">
        <v>1.29708677593373E-2</v>
      </c>
      <c r="DG446" s="63">
        <v>1.27338275866776E-2</v>
      </c>
      <c r="DH446" s="63">
        <v>1.21718833672493E-2</v>
      </c>
      <c r="DI446" s="63">
        <v>1.17996156201906E-2</v>
      </c>
      <c r="DJ446" s="63">
        <v>1.17465271894069E-2</v>
      </c>
      <c r="DK446" s="63">
        <v>1.17083919993561E-2</v>
      </c>
      <c r="DL446" s="63">
        <v>1.2110986977318799E-2</v>
      </c>
      <c r="DM446" s="63">
        <v>1.19803106037052E-2</v>
      </c>
      <c r="DN446" s="63">
        <v>1.20413418202265E-2</v>
      </c>
      <c r="DO446" s="63">
        <v>1.20533610613991E-2</v>
      </c>
      <c r="DP446" s="63">
        <v>1.16598211422024E-2</v>
      </c>
      <c r="DQ446" s="63">
        <v>1.1194565306339801E-2</v>
      </c>
      <c r="DR446" s="63">
        <v>1.04487277601017E-2</v>
      </c>
      <c r="DS446" s="63">
        <v>9.9173514649478003E-3</v>
      </c>
      <c r="DT446" s="63">
        <v>9.7443277715181693E-3</v>
      </c>
      <c r="DU446" s="63">
        <v>9.33070784243396E-3</v>
      </c>
      <c r="DV446" s="63">
        <v>1.0829036253591899E-2</v>
      </c>
      <c r="DW446" s="63">
        <v>1.2188721437891299E-2</v>
      </c>
      <c r="DX446" s="63">
        <v>1.2176046656167601E-2</v>
      </c>
      <c r="DY446" s="63">
        <v>9.7780985823531404E-3</v>
      </c>
      <c r="DZ446" s="63">
        <v>9.1098272025790395E-3</v>
      </c>
      <c r="EA446" s="63">
        <v>8.9735726310950295E-3</v>
      </c>
      <c r="EB446" s="63">
        <v>8.8215185406115004E-3</v>
      </c>
      <c r="EC446" s="63">
        <v>8.6680043925048203E-3</v>
      </c>
      <c r="ED446" s="63">
        <v>8.5155363668816195E-3</v>
      </c>
      <c r="EE446" s="63">
        <v>8.3691867102166206E-3</v>
      </c>
      <c r="EF446" s="63">
        <v>8.2365478023970796E-3</v>
      </c>
      <c r="EG446" s="63">
        <v>8.1116780073938397E-3</v>
      </c>
      <c r="EH446" s="63">
        <v>7.9934504003235408E-3</v>
      </c>
      <c r="EI446" s="63">
        <v>7.8796743697915703E-3</v>
      </c>
      <c r="EJ446" s="63">
        <v>7.7669368046122097E-3</v>
      </c>
      <c r="EK446" s="63">
        <v>7.6496478630543397E-3</v>
      </c>
      <c r="EL446" s="63">
        <v>7.5300539654338501E-3</v>
      </c>
      <c r="EM446" s="63">
        <v>7.4130822635086998E-3</v>
      </c>
      <c r="EN446" s="63">
        <v>7.3009238608139704E-3</v>
      </c>
      <c r="EO446" s="63">
        <v>7.1927273542608996E-3</v>
      </c>
      <c r="EP446" s="63">
        <v>7.08919050330932E-3</v>
      </c>
      <c r="EQ446" s="63">
        <v>6.9898465080172698E-3</v>
      </c>
      <c r="ER446" s="63">
        <v>6.8961016389550503E-3</v>
      </c>
      <c r="ES446" s="63">
        <v>6.8049689244792204E-3</v>
      </c>
      <c r="ET446" s="63">
        <v>6.7166874444837699E-3</v>
      </c>
      <c r="EU446" s="63">
        <v>6.6258332584244201E-3</v>
      </c>
      <c r="EV446" s="63">
        <v>6.53768331242713E-3</v>
      </c>
      <c r="EW446" s="63">
        <v>6.4499435079927499E-3</v>
      </c>
      <c r="EX446" s="63">
        <v>6.3583784864730602E-3</v>
      </c>
      <c r="EY446" s="63">
        <v>6.2625878409361202E-3</v>
      </c>
      <c r="EZ446" s="63">
        <v>6.1701499123434801E-3</v>
      </c>
      <c r="FA446" s="63">
        <v>6.0689675337200601E-3</v>
      </c>
      <c r="FB446" s="63">
        <v>5.96498084668494E-3</v>
      </c>
      <c r="FC446" s="63">
        <v>5.8583047387305203E-3</v>
      </c>
      <c r="FD446" s="63">
        <v>5.7499879453592802E-3</v>
      </c>
      <c r="FE446" s="63">
        <v>5.6437860916615096E-3</v>
      </c>
      <c r="FF446" s="63">
        <v>5.5415513679555302E-3</v>
      </c>
      <c r="FG446" s="63">
        <v>5.4413962058804301E-3</v>
      </c>
      <c r="FH446" s="63">
        <v>5.3468909441845101E-3</v>
      </c>
      <c r="FI446" s="63">
        <v>5.2613485859561203E-3</v>
      </c>
      <c r="FJ446" s="63">
        <v>5.1761007903179399E-3</v>
      </c>
      <c r="FK446" s="63">
        <v>5.0952284544311501E-3</v>
      </c>
      <c r="FL446" s="63">
        <v>5.0235125212731296E-3</v>
      </c>
      <c r="FM446" s="63">
        <v>4.9527173328083197E-3</v>
      </c>
      <c r="FN446" s="63">
        <v>4.8872441611063798E-3</v>
      </c>
      <c r="FO446" s="63">
        <v>4.81885595777616E-3</v>
      </c>
      <c r="FP446" s="63">
        <v>4.7514822276802302E-3</v>
      </c>
      <c r="FQ446" s="63">
        <v>4.6833575776924104E-3</v>
      </c>
      <c r="FR446" s="63">
        <v>4.6130889277452899E-3</v>
      </c>
      <c r="FS446" s="63">
        <v>4.5425938519729498E-3</v>
      </c>
      <c r="FT446" s="63">
        <v>4.47259521387138E-3</v>
      </c>
      <c r="FU446" s="63">
        <v>4.4108619559486096E-3</v>
      </c>
      <c r="FV446" s="63">
        <v>4.3495657282483302E-3</v>
      </c>
      <c r="FW446" s="63">
        <v>4.2896580014200299E-3</v>
      </c>
      <c r="FX446" s="63">
        <v>4.2349747666601597E-3</v>
      </c>
      <c r="FY446" s="63">
        <v>4.1782274701590398E-3</v>
      </c>
      <c r="FZ446" s="63">
        <v>4.1182346227706199E-3</v>
      </c>
      <c r="GA446" s="63">
        <v>4.0480314129815401E-3</v>
      </c>
      <c r="GB446" s="63">
        <v>3.9732687191123299E-3</v>
      </c>
      <c r="GC446" s="63">
        <v>3.8952514210331799E-3</v>
      </c>
      <c r="GD446" s="63">
        <v>3.8152108199339101E-3</v>
      </c>
      <c r="GE446" s="63">
        <v>3.7400442930930499E-3</v>
      </c>
      <c r="GF446" s="63">
        <v>3.6670928915587902E-3</v>
      </c>
      <c r="GG446" s="63">
        <v>3.6008751045104401E-3</v>
      </c>
      <c r="GH446" s="63">
        <v>3.5364015900736599E-3</v>
      </c>
      <c r="GI446" s="63">
        <v>3.4734960178962999E-3</v>
      </c>
      <c r="GJ446" s="63">
        <v>3.4147191312756502E-3</v>
      </c>
      <c r="GK446" s="63">
        <v>3.35922455597193E-3</v>
      </c>
      <c r="GL446" s="63">
        <v>3.3046992539084502E-3</v>
      </c>
      <c r="GM446" s="63">
        <v>3.2512086654064602E-3</v>
      </c>
      <c r="GN446" s="63">
        <v>3.1994758677237598E-3</v>
      </c>
      <c r="GO446" s="63">
        <v>3.1471789541987101E-3</v>
      </c>
      <c r="GP446" s="63">
        <v>3.0947533015799702E-3</v>
      </c>
      <c r="GQ446" s="63">
        <v>3.0459011484510498E-3</v>
      </c>
      <c r="GR446" s="63">
        <v>2.9949207206941002E-3</v>
      </c>
      <c r="GS446" s="63">
        <v>2.94691533753244E-3</v>
      </c>
      <c r="GT446" s="63">
        <v>2.8997750120731201E-3</v>
      </c>
      <c r="GU446" s="63">
        <v>2.8486379110812502E-3</v>
      </c>
      <c r="GV446" s="63">
        <v>2.8059782070470299E-3</v>
      </c>
      <c r="GW446" s="63">
        <v>2.7586651847971702E-3</v>
      </c>
      <c r="GX446" s="63">
        <v>2.71058887874049E-3</v>
      </c>
    </row>
    <row r="447" spans="1:206" customFormat="1">
      <c r="A447" s="181" t="s">
        <v>224</v>
      </c>
      <c r="B447" t="s">
        <v>3547</v>
      </c>
      <c r="C447" t="s">
        <v>3533</v>
      </c>
      <c r="D447" s="187" t="s">
        <v>3562</v>
      </c>
      <c r="E447" t="s">
        <v>1171</v>
      </c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>
        <v>3.50019524853981E-2</v>
      </c>
      <c r="BE447" s="63">
        <v>3.5169851914672E-2</v>
      </c>
      <c r="BF447" s="63">
        <v>3.3571457211191202E-2</v>
      </c>
      <c r="BG447" s="63">
        <v>3.2273554462495802E-2</v>
      </c>
      <c r="BH447" s="63">
        <v>3.19725004945728E-2</v>
      </c>
      <c r="BI447" s="63">
        <v>2.9766303924388501E-2</v>
      </c>
      <c r="BJ447" s="63">
        <v>2.7139261710607002E-2</v>
      </c>
      <c r="BK447" s="63">
        <v>2.7226486924654601E-2</v>
      </c>
      <c r="BL447" s="63">
        <v>2.43918130126036E-2</v>
      </c>
      <c r="BM447" s="63">
        <v>2.5086980235461701E-2</v>
      </c>
      <c r="BN447" s="63">
        <v>2.3092072122541499E-2</v>
      </c>
      <c r="BO447" s="63">
        <v>2.27495306176205E-2</v>
      </c>
      <c r="BP447" s="63">
        <v>2.3536456980765699E-2</v>
      </c>
      <c r="BQ447" s="63">
        <v>2.26410690689802E-2</v>
      </c>
      <c r="BR447" s="63">
        <v>2.1931913215113799E-2</v>
      </c>
      <c r="BS447" s="63">
        <v>2.24056466796097E-2</v>
      </c>
      <c r="BT447" s="63">
        <v>2.1882148926197699E-2</v>
      </c>
      <c r="BU447" s="63">
        <v>2.2072018405130501E-2</v>
      </c>
      <c r="BV447" s="63">
        <v>2.1723692834104798E-2</v>
      </c>
      <c r="BW447" s="63">
        <v>2.2449014491781501E-2</v>
      </c>
      <c r="BX447" s="63">
        <v>2.18860632383403E-2</v>
      </c>
      <c r="BY447" s="63">
        <v>2.17150900675568E-2</v>
      </c>
      <c r="BZ447" s="63">
        <v>2.1398299191800901E-2</v>
      </c>
      <c r="CA447" s="63">
        <v>2.1478329590086501E-2</v>
      </c>
      <c r="CB447" s="63">
        <v>2.1078988798298198E-2</v>
      </c>
      <c r="CC447" s="63">
        <v>2.12393324844126E-2</v>
      </c>
      <c r="CD447" s="63">
        <v>2.1332385975063099E-2</v>
      </c>
      <c r="CE447" s="63">
        <v>2.1158358446939401E-2</v>
      </c>
      <c r="CF447" s="63">
        <v>2.1179878250003999E-2</v>
      </c>
      <c r="CG447" s="63">
        <v>2.1446474182900702E-2</v>
      </c>
      <c r="CH447" s="63">
        <v>2.1905042195861001E-2</v>
      </c>
      <c r="CI447" s="63">
        <v>2.1492844562986401E-2</v>
      </c>
      <c r="CJ447" s="63">
        <v>2.13237989690199E-2</v>
      </c>
      <c r="CK447" s="63">
        <v>2.1599244483644801E-2</v>
      </c>
      <c r="CL447" s="63">
        <v>2.22130960111253E-2</v>
      </c>
      <c r="CM447" s="63">
        <v>2.24577835854264E-2</v>
      </c>
      <c r="CN447" s="63">
        <v>2.1007213618726098E-2</v>
      </c>
      <c r="CO447" s="63">
        <v>2.1254267189573201E-2</v>
      </c>
      <c r="CP447" s="63">
        <v>2.1350052630935298E-2</v>
      </c>
      <c r="CQ447" s="63">
        <v>2.0917762824749501E-2</v>
      </c>
      <c r="CR447" s="63">
        <v>2.10369668994312E-2</v>
      </c>
      <c r="CS447" s="63">
        <v>2.1195848469971301E-2</v>
      </c>
      <c r="CT447" s="63">
        <v>2.1445468148668399E-2</v>
      </c>
      <c r="CU447" s="63">
        <v>2.3081470461362202E-2</v>
      </c>
      <c r="CV447" s="63">
        <v>2.33601919220487E-2</v>
      </c>
      <c r="CW447" s="63">
        <v>2.32407072305599E-2</v>
      </c>
      <c r="CX447" s="63">
        <v>2.2640876888617201E-2</v>
      </c>
      <c r="CY447" s="63">
        <v>2.2176980957904199E-2</v>
      </c>
      <c r="CZ447" s="63">
        <v>2.1650746878187799E-2</v>
      </c>
      <c r="DA447" s="63">
        <v>2.2037318922946698E-2</v>
      </c>
      <c r="DB447" s="63">
        <v>2.18896019096636E-2</v>
      </c>
      <c r="DC447" s="63">
        <v>2.1561474667788801E-2</v>
      </c>
      <c r="DD447" s="63">
        <v>2.1927709903955098E-2</v>
      </c>
      <c r="DE447" s="63">
        <v>2.21184501401771E-2</v>
      </c>
      <c r="DF447" s="63">
        <v>2.1632720966398001E-2</v>
      </c>
      <c r="DG447" s="63">
        <v>2.14563209894361E-2</v>
      </c>
      <c r="DH447" s="63">
        <v>2.04334954258358E-2</v>
      </c>
      <c r="DI447" s="63">
        <v>1.96773304562981E-2</v>
      </c>
      <c r="DJ447" s="63">
        <v>1.8963958873543699E-2</v>
      </c>
      <c r="DK447" s="63">
        <v>1.8133427177374699E-2</v>
      </c>
      <c r="DL447" s="63">
        <v>1.7861536275307201E-2</v>
      </c>
      <c r="DM447" s="63">
        <v>1.6906267589119901E-2</v>
      </c>
      <c r="DN447" s="63">
        <v>1.6753005067744402E-2</v>
      </c>
      <c r="DO447" s="63">
        <v>1.6673438338217599E-2</v>
      </c>
      <c r="DP447" s="63">
        <v>1.6584471316971199E-2</v>
      </c>
      <c r="DQ447" s="63">
        <v>1.6934665338591299E-2</v>
      </c>
      <c r="DR447" s="63">
        <v>1.6921161461061599E-2</v>
      </c>
      <c r="DS447" s="63">
        <v>1.68191725654993E-2</v>
      </c>
      <c r="DT447" s="63">
        <v>1.7150593582536601E-2</v>
      </c>
      <c r="DU447" s="63">
        <v>1.6783482068414599E-2</v>
      </c>
      <c r="DV447" s="63">
        <v>1.8134471618949499E-2</v>
      </c>
      <c r="DW447" s="63">
        <v>1.9877843380568999E-2</v>
      </c>
      <c r="DX447" s="63">
        <v>2.00670223724938E-2</v>
      </c>
      <c r="DY447" s="63">
        <v>1.6416585509711801E-2</v>
      </c>
      <c r="DZ447" s="63">
        <v>1.5272096993462599E-2</v>
      </c>
      <c r="EA447" s="63">
        <v>1.5108855840353499E-2</v>
      </c>
      <c r="EB447" s="63">
        <v>1.49316990446364E-2</v>
      </c>
      <c r="EC447" s="63">
        <v>1.4743244757665299E-2</v>
      </c>
      <c r="ED447" s="63">
        <v>1.4542960847875999E-2</v>
      </c>
      <c r="EE447" s="63">
        <v>1.4318746915632201E-2</v>
      </c>
      <c r="EF447" s="63">
        <v>1.40819457351667E-2</v>
      </c>
      <c r="EG447" s="63">
        <v>1.3838498766611401E-2</v>
      </c>
      <c r="EH447" s="63">
        <v>1.35870312027109E-2</v>
      </c>
      <c r="EI447" s="63">
        <v>1.33319932035172E-2</v>
      </c>
      <c r="EJ447" s="63">
        <v>1.3096238197383901E-2</v>
      </c>
      <c r="EK447" s="63">
        <v>1.28812577858272E-2</v>
      </c>
      <c r="EL447" s="63">
        <v>1.26800768538339E-2</v>
      </c>
      <c r="EM447" s="63">
        <v>1.24982490229717E-2</v>
      </c>
      <c r="EN447" s="63">
        <v>1.2327311224513599E-2</v>
      </c>
      <c r="EO447" s="63">
        <v>1.2149329304308299E-2</v>
      </c>
      <c r="EP447" s="63">
        <v>1.19615086127521E-2</v>
      </c>
      <c r="EQ447" s="63">
        <v>1.1768829722361601E-2</v>
      </c>
      <c r="ER447" s="63">
        <v>1.1581842134820001E-2</v>
      </c>
      <c r="ES447" s="63">
        <v>1.14005189409534E-2</v>
      </c>
      <c r="ET447" s="63">
        <v>1.1233029650453899E-2</v>
      </c>
      <c r="EU447" s="63">
        <v>1.1077095837113299E-2</v>
      </c>
      <c r="EV447" s="63">
        <v>1.09327640540344E-2</v>
      </c>
      <c r="EW447" s="63">
        <v>1.07913638304928E-2</v>
      </c>
      <c r="EX447" s="63">
        <v>1.0658545634619E-2</v>
      </c>
      <c r="EY447" s="63">
        <v>1.05247488421131E-2</v>
      </c>
      <c r="EZ447" s="63">
        <v>1.0391643666120399E-2</v>
      </c>
      <c r="FA447" s="63">
        <v>1.0252541513214501E-2</v>
      </c>
      <c r="FB447" s="63">
        <v>1.01215580489168E-2</v>
      </c>
      <c r="FC447" s="63">
        <v>9.9827214134792994E-3</v>
      </c>
      <c r="FD447" s="63">
        <v>9.8362562206954305E-3</v>
      </c>
      <c r="FE447" s="63">
        <v>9.6898113185643203E-3</v>
      </c>
      <c r="FF447" s="63">
        <v>9.5352662828373808E-3</v>
      </c>
      <c r="FG447" s="63">
        <v>9.3653178748800206E-3</v>
      </c>
      <c r="FH447" s="63">
        <v>9.1849955681681302E-3</v>
      </c>
      <c r="FI447" s="63">
        <v>9.00940475512013E-3</v>
      </c>
      <c r="FJ447" s="63">
        <v>8.83471073855625E-3</v>
      </c>
      <c r="FK447" s="63">
        <v>8.66563324214022E-3</v>
      </c>
      <c r="FL447" s="63">
        <v>8.5097179591975096E-3</v>
      </c>
      <c r="FM447" s="63">
        <v>8.3616865462254799E-3</v>
      </c>
      <c r="FN447" s="63">
        <v>8.2279929146101497E-3</v>
      </c>
      <c r="FO447" s="63">
        <v>8.0905841470155105E-3</v>
      </c>
      <c r="FP447" s="63">
        <v>7.9661028392462793E-3</v>
      </c>
      <c r="FQ447" s="63">
        <v>7.8537838058869904E-3</v>
      </c>
      <c r="FR447" s="63">
        <v>7.7494228350291202E-3</v>
      </c>
      <c r="FS447" s="63">
        <v>7.6517736354697703E-3</v>
      </c>
      <c r="FT447" s="63">
        <v>7.5533982396209101E-3</v>
      </c>
      <c r="FU447" s="63">
        <v>7.4562413200332999E-3</v>
      </c>
      <c r="FV447" s="63">
        <v>7.3498097713480502E-3</v>
      </c>
      <c r="FW447" s="63">
        <v>7.2397510963627103E-3</v>
      </c>
      <c r="FX447" s="63">
        <v>7.1337845038239398E-3</v>
      </c>
      <c r="FY447" s="63">
        <v>7.02472230051373E-3</v>
      </c>
      <c r="FZ447" s="63">
        <v>6.9268196296641401E-3</v>
      </c>
      <c r="GA447" s="63">
        <v>6.8356072051344204E-3</v>
      </c>
      <c r="GB447" s="63">
        <v>6.7502985814609498E-3</v>
      </c>
      <c r="GC447" s="63">
        <v>6.6625879471940404E-3</v>
      </c>
      <c r="GD447" s="63">
        <v>6.5748577463187402E-3</v>
      </c>
      <c r="GE447" s="63">
        <v>6.4858234988821499E-3</v>
      </c>
      <c r="GF447" s="63">
        <v>6.3710225292789996E-3</v>
      </c>
      <c r="GG447" s="63">
        <v>6.2467755654872798E-3</v>
      </c>
      <c r="GH447" s="63">
        <v>6.11918429292275E-3</v>
      </c>
      <c r="GI447" s="63">
        <v>5.9852302694524597E-3</v>
      </c>
      <c r="GJ447" s="63">
        <v>5.85419452749517E-3</v>
      </c>
      <c r="GK447" s="63">
        <v>5.7379610058088002E-3</v>
      </c>
      <c r="GL447" s="63">
        <v>5.6299521168026896E-3</v>
      </c>
      <c r="GM447" s="63">
        <v>5.52524637492757E-3</v>
      </c>
      <c r="GN447" s="63">
        <v>5.4292090756679597E-3</v>
      </c>
      <c r="GO447" s="63">
        <v>5.3361010232768199E-3</v>
      </c>
      <c r="GP447" s="63">
        <v>5.2445081278179196E-3</v>
      </c>
      <c r="GQ447" s="63">
        <v>5.1612617900924796E-3</v>
      </c>
      <c r="GR447" s="63">
        <v>5.0751746864387704E-3</v>
      </c>
      <c r="GS447" s="63">
        <v>4.9935233947238098E-3</v>
      </c>
      <c r="GT447" s="63">
        <v>4.9131421106951801E-3</v>
      </c>
      <c r="GU447" s="63">
        <v>4.8259305028797604E-3</v>
      </c>
      <c r="GV447" s="63">
        <v>4.75382667017696E-3</v>
      </c>
      <c r="GW447" s="63">
        <v>4.6746320063556302E-3</v>
      </c>
      <c r="GX447" s="63">
        <v>4.5952469041451597E-3</v>
      </c>
    </row>
    <row r="448" spans="1:206" customFormat="1">
      <c r="A448" s="181" t="s">
        <v>224</v>
      </c>
      <c r="B448" t="s">
        <v>3547</v>
      </c>
      <c r="C448" t="s">
        <v>3533</v>
      </c>
      <c r="D448" s="187" t="s">
        <v>3562</v>
      </c>
      <c r="E448" t="s">
        <v>1172</v>
      </c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>
        <v>5.8338224295302103E-2</v>
      </c>
      <c r="BE448" s="63">
        <v>5.8807013654371097E-2</v>
      </c>
      <c r="BF448" s="63">
        <v>5.6258621271452203E-2</v>
      </c>
      <c r="BG448" s="63">
        <v>5.4446631293227098E-2</v>
      </c>
      <c r="BH448" s="63">
        <v>5.3672590445233002E-2</v>
      </c>
      <c r="BI448" s="63">
        <v>5.0558837849662398E-2</v>
      </c>
      <c r="BJ448" s="63">
        <v>4.6408680579797301E-2</v>
      </c>
      <c r="BK448" s="63">
        <v>4.6823715370682702E-2</v>
      </c>
      <c r="BL448" s="63">
        <v>4.2339675771715199E-2</v>
      </c>
      <c r="BM448" s="63">
        <v>4.3634412609713798E-2</v>
      </c>
      <c r="BN448" s="63">
        <v>4.031390443209E-2</v>
      </c>
      <c r="BO448" s="63">
        <v>3.9600396528914297E-2</v>
      </c>
      <c r="BP448" s="63">
        <v>4.0811656344630701E-2</v>
      </c>
      <c r="BQ448" s="63">
        <v>3.8580087370727399E-2</v>
      </c>
      <c r="BR448" s="63">
        <v>3.7764516896114597E-2</v>
      </c>
      <c r="BS448" s="63">
        <v>3.8126406453740803E-2</v>
      </c>
      <c r="BT448" s="63">
        <v>3.7599637663511501E-2</v>
      </c>
      <c r="BU448" s="63">
        <v>3.8222324866003798E-2</v>
      </c>
      <c r="BV448" s="63">
        <v>3.7966765641901899E-2</v>
      </c>
      <c r="BW448" s="63">
        <v>3.9191752669500798E-2</v>
      </c>
      <c r="BX448" s="63">
        <v>3.9167328300541801E-2</v>
      </c>
      <c r="BY448" s="63">
        <v>3.8783274977523499E-2</v>
      </c>
      <c r="BZ448" s="63">
        <v>3.7820723242385897E-2</v>
      </c>
      <c r="CA448" s="63">
        <v>3.7721931482239901E-2</v>
      </c>
      <c r="CB448" s="63">
        <v>3.7038272928455601E-2</v>
      </c>
      <c r="CC448" s="63">
        <v>3.6883704016834398E-2</v>
      </c>
      <c r="CD448" s="63">
        <v>3.6691701534864202E-2</v>
      </c>
      <c r="CE448" s="63">
        <v>3.6480557571405302E-2</v>
      </c>
      <c r="CF448" s="63">
        <v>3.6602502697099797E-2</v>
      </c>
      <c r="CG448" s="63">
        <v>3.6828901865569003E-2</v>
      </c>
      <c r="CH448" s="63">
        <v>3.7668904177105798E-2</v>
      </c>
      <c r="CI448" s="63">
        <v>3.6937628919796399E-2</v>
      </c>
      <c r="CJ448" s="63">
        <v>3.6452281691715799E-2</v>
      </c>
      <c r="CK448" s="63">
        <v>3.7020337983465601E-2</v>
      </c>
      <c r="CL448" s="63">
        <v>3.7677333012640098E-2</v>
      </c>
      <c r="CM448" s="63">
        <v>3.8109284819083898E-2</v>
      </c>
      <c r="CN448" s="63">
        <v>3.5497873258251302E-2</v>
      </c>
      <c r="CO448" s="63">
        <v>3.5636640014922102E-2</v>
      </c>
      <c r="CP448" s="63">
        <v>3.5776284828503799E-2</v>
      </c>
      <c r="CQ448" s="63">
        <v>3.5171751321657403E-2</v>
      </c>
      <c r="CR448" s="63">
        <v>3.5709457302906297E-2</v>
      </c>
      <c r="CS448" s="63">
        <v>3.62173770761436E-2</v>
      </c>
      <c r="CT448" s="63">
        <v>3.6923493122738398E-2</v>
      </c>
      <c r="CU448" s="63">
        <v>3.95059512887799E-2</v>
      </c>
      <c r="CV448" s="63">
        <v>4.0178229795955402E-2</v>
      </c>
      <c r="CW448" s="63">
        <v>3.9817311643783999E-2</v>
      </c>
      <c r="CX448" s="63">
        <v>3.90038929281665E-2</v>
      </c>
      <c r="CY448" s="63">
        <v>3.82619413479428E-2</v>
      </c>
      <c r="CZ448" s="63">
        <v>3.7449622039245102E-2</v>
      </c>
      <c r="DA448" s="63">
        <v>3.8210404394766299E-2</v>
      </c>
      <c r="DB448" s="63">
        <v>3.8006606602408899E-2</v>
      </c>
      <c r="DC448" s="63">
        <v>3.7439568988777497E-2</v>
      </c>
      <c r="DD448" s="63">
        <v>3.7842180962287399E-2</v>
      </c>
      <c r="DE448" s="63">
        <v>3.7843365136496797E-2</v>
      </c>
      <c r="DF448" s="63">
        <v>3.6369815680485799E-2</v>
      </c>
      <c r="DG448" s="63">
        <v>3.60931917560465E-2</v>
      </c>
      <c r="DH448" s="63">
        <v>3.4499002014508701E-2</v>
      </c>
      <c r="DI448" s="63">
        <v>3.3364012853696702E-2</v>
      </c>
      <c r="DJ448" s="63">
        <v>3.2706146440169198E-2</v>
      </c>
      <c r="DK448" s="63">
        <v>3.1865351448458298E-2</v>
      </c>
      <c r="DL448" s="63">
        <v>3.1724087441660803E-2</v>
      </c>
      <c r="DM448" s="63">
        <v>2.9841075361249199E-2</v>
      </c>
      <c r="DN448" s="63">
        <v>2.9424979319556299E-2</v>
      </c>
      <c r="DO448" s="63">
        <v>2.83969088650705E-2</v>
      </c>
      <c r="DP448" s="63">
        <v>2.7187626441498702E-2</v>
      </c>
      <c r="DQ448" s="63">
        <v>2.6533931543021399E-2</v>
      </c>
      <c r="DR448" s="63">
        <v>2.53343907794716E-2</v>
      </c>
      <c r="DS448" s="63">
        <v>2.4923844855207399E-2</v>
      </c>
      <c r="DT448" s="63">
        <v>2.5195257434199501E-2</v>
      </c>
      <c r="DU448" s="63">
        <v>2.53502651473471E-2</v>
      </c>
      <c r="DV448" s="63">
        <v>2.9355554117263299E-2</v>
      </c>
      <c r="DW448" s="63">
        <v>3.2805083530951698E-2</v>
      </c>
      <c r="DX448" s="63">
        <v>3.2743944636986697E-2</v>
      </c>
      <c r="DY448" s="63">
        <v>2.5278086099895999E-2</v>
      </c>
      <c r="DZ448" s="63">
        <v>2.3124706280561E-2</v>
      </c>
      <c r="EA448" s="63">
        <v>2.2840494812888201E-2</v>
      </c>
      <c r="EB448" s="63">
        <v>2.2539856371547502E-2</v>
      </c>
      <c r="EC448" s="63">
        <v>2.2248121851601001E-2</v>
      </c>
      <c r="ED448" s="63">
        <v>2.19775967650849E-2</v>
      </c>
      <c r="EE448" s="63">
        <v>2.17053843053433E-2</v>
      </c>
      <c r="EF448" s="63">
        <v>2.14552313558731E-2</v>
      </c>
      <c r="EG448" s="63">
        <v>2.12160596191018E-2</v>
      </c>
      <c r="EH448" s="63">
        <v>2.09651444244933E-2</v>
      </c>
      <c r="EI448" s="63">
        <v>2.0697468575961601E-2</v>
      </c>
      <c r="EJ448" s="63">
        <v>2.0416336552827999E-2</v>
      </c>
      <c r="EK448" s="63">
        <v>2.01129478008726E-2</v>
      </c>
      <c r="EL448" s="63">
        <v>1.9796521596158599E-2</v>
      </c>
      <c r="EM448" s="63">
        <v>1.94771699419874E-2</v>
      </c>
      <c r="EN448" s="63">
        <v>1.9153360514468601E-2</v>
      </c>
      <c r="EO448" s="63">
        <v>1.8841241631212199E-2</v>
      </c>
      <c r="EP448" s="63">
        <v>1.8545753965506898E-2</v>
      </c>
      <c r="EQ448" s="63">
        <v>1.8262033347919499E-2</v>
      </c>
      <c r="ER448" s="63">
        <v>1.7997890519809101E-2</v>
      </c>
      <c r="ES448" s="63">
        <v>1.7738330022997201E-2</v>
      </c>
      <c r="ET448" s="63">
        <v>1.7476517128016001E-2</v>
      </c>
      <c r="EU448" s="63">
        <v>1.7206795705516101E-2</v>
      </c>
      <c r="EV448" s="63">
        <v>1.6940640844311499E-2</v>
      </c>
      <c r="EW448" s="63">
        <v>1.6676572005594501E-2</v>
      </c>
      <c r="EX448" s="63">
        <v>1.6425979444102901E-2</v>
      </c>
      <c r="EY448" s="63">
        <v>1.6186896988217198E-2</v>
      </c>
      <c r="EZ448" s="63">
        <v>1.5972311796033901E-2</v>
      </c>
      <c r="FA448" s="63">
        <v>1.5761606062952099E-2</v>
      </c>
      <c r="FB448" s="63">
        <v>1.55640737861575E-2</v>
      </c>
      <c r="FC448" s="63">
        <v>1.5377060319435301E-2</v>
      </c>
      <c r="FD448" s="63">
        <v>1.5190306492628401E-2</v>
      </c>
      <c r="FE448" s="63">
        <v>1.50032294918009E-2</v>
      </c>
      <c r="FF448" s="63">
        <v>1.48198863237791E-2</v>
      </c>
      <c r="FG448" s="63">
        <v>1.4635481643576901E-2</v>
      </c>
      <c r="FH448" s="63">
        <v>1.4438499859045901E-2</v>
      </c>
      <c r="FI448" s="63">
        <v>1.4243946144010901E-2</v>
      </c>
      <c r="FJ448" s="63">
        <v>1.4045101801204799E-2</v>
      </c>
      <c r="FK448" s="63">
        <v>1.38331419970071E-2</v>
      </c>
      <c r="FL448" s="63">
        <v>1.3615943422908099E-2</v>
      </c>
      <c r="FM448" s="63">
        <v>1.3382705956541599E-2</v>
      </c>
      <c r="FN448" s="63">
        <v>1.3152107699331299E-2</v>
      </c>
      <c r="FO448" s="63">
        <v>1.2916370634765801E-2</v>
      </c>
      <c r="FP448" s="63">
        <v>1.26926947375456E-2</v>
      </c>
      <c r="FQ448" s="63">
        <v>1.24745108385421E-2</v>
      </c>
      <c r="FR448" s="63">
        <v>1.22661843469187E-2</v>
      </c>
      <c r="FS448" s="63">
        <v>1.20694460612289E-2</v>
      </c>
      <c r="FT448" s="63">
        <v>1.1874404283119699E-2</v>
      </c>
      <c r="FU448" s="63">
        <v>1.1695568879299499E-2</v>
      </c>
      <c r="FV448" s="63">
        <v>1.15219556772362E-2</v>
      </c>
      <c r="FW448" s="63">
        <v>1.13617577046597E-2</v>
      </c>
      <c r="FX448" s="63">
        <v>1.12198721792648E-2</v>
      </c>
      <c r="FY448" s="63">
        <v>1.1073970165386001E-2</v>
      </c>
      <c r="FZ448" s="63">
        <v>1.09271616384499E-2</v>
      </c>
      <c r="GA448" s="63">
        <v>1.0776603871947101E-2</v>
      </c>
      <c r="GB448" s="63">
        <v>1.06256573776757E-2</v>
      </c>
      <c r="GC448" s="63">
        <v>1.04660716194997E-2</v>
      </c>
      <c r="GD448" s="63">
        <v>1.0309060706395499E-2</v>
      </c>
      <c r="GE448" s="63">
        <v>1.01738379100655E-2</v>
      </c>
      <c r="GF448" s="63">
        <v>1.0038516235342399E-2</v>
      </c>
      <c r="GG448" s="63">
        <v>9.9115457070485993E-3</v>
      </c>
      <c r="GH448" s="63">
        <v>9.7862156528216292E-3</v>
      </c>
      <c r="GI448" s="63">
        <v>9.6534870975097404E-3</v>
      </c>
      <c r="GJ448" s="63">
        <v>9.5109529559614797E-3</v>
      </c>
      <c r="GK448" s="63">
        <v>9.3493612943083403E-3</v>
      </c>
      <c r="GL448" s="63">
        <v>9.1701001004868693E-3</v>
      </c>
      <c r="GM448" s="63">
        <v>8.9879719870988705E-3</v>
      </c>
      <c r="GN448" s="63">
        <v>8.8057340460694807E-3</v>
      </c>
      <c r="GO448" s="63">
        <v>8.6215837541503693E-3</v>
      </c>
      <c r="GP448" s="63">
        <v>8.4506775261316506E-3</v>
      </c>
      <c r="GQ448" s="63">
        <v>8.2990018594528304E-3</v>
      </c>
      <c r="GR448" s="63">
        <v>8.1437333275010404E-3</v>
      </c>
      <c r="GS448" s="63">
        <v>8.0019156891247296E-3</v>
      </c>
      <c r="GT448" s="63">
        <v>7.8681637815705592E-3</v>
      </c>
      <c r="GU448" s="63">
        <v>7.7275569160078703E-3</v>
      </c>
      <c r="GV448" s="63">
        <v>7.6119992264063697E-3</v>
      </c>
      <c r="GW448" s="63">
        <v>7.4878131273714401E-3</v>
      </c>
      <c r="GX448" s="63">
        <v>7.3629497213892597E-3</v>
      </c>
    </row>
    <row r="449" spans="1:206" customFormat="1">
      <c r="A449" s="181" t="s">
        <v>224</v>
      </c>
      <c r="B449" t="s">
        <v>3547</v>
      </c>
      <c r="C449" t="s">
        <v>3533</v>
      </c>
      <c r="D449" s="187" t="s">
        <v>3562</v>
      </c>
      <c r="E449" t="s">
        <v>1173</v>
      </c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>
        <v>9.5635328511497295E-2</v>
      </c>
      <c r="BE449" s="63">
        <v>9.6730029576733004E-2</v>
      </c>
      <c r="BF449" s="63">
        <v>9.3415692455732294E-2</v>
      </c>
      <c r="BG449" s="63">
        <v>9.0834535292671006E-2</v>
      </c>
      <c r="BH449" s="63">
        <v>9.0306004590027897E-2</v>
      </c>
      <c r="BI449" s="63">
        <v>8.4026655403375505E-2</v>
      </c>
      <c r="BJ449" s="63">
        <v>7.8520480271117105E-2</v>
      </c>
      <c r="BK449" s="63">
        <v>7.89353478908216E-2</v>
      </c>
      <c r="BL449" s="63">
        <v>7.14689082298363E-2</v>
      </c>
      <c r="BM449" s="63">
        <v>7.3874834621759894E-2</v>
      </c>
      <c r="BN449" s="63">
        <v>6.8347431592973795E-2</v>
      </c>
      <c r="BO449" s="63">
        <v>6.77114905572372E-2</v>
      </c>
      <c r="BP449" s="63">
        <v>7.0779919037284103E-2</v>
      </c>
      <c r="BQ449" s="63">
        <v>6.7067664952110806E-2</v>
      </c>
      <c r="BR449" s="63">
        <v>6.5117729281237796E-2</v>
      </c>
      <c r="BS449" s="63">
        <v>6.6364281337521897E-2</v>
      </c>
      <c r="BT449" s="63">
        <v>6.4740996720950197E-2</v>
      </c>
      <c r="BU449" s="63">
        <v>6.5726361188255103E-2</v>
      </c>
      <c r="BV449" s="63">
        <v>6.4965940334352698E-2</v>
      </c>
      <c r="BW449" s="63">
        <v>6.6972257330751295E-2</v>
      </c>
      <c r="BX449" s="63">
        <v>6.6673876253884407E-2</v>
      </c>
      <c r="BY449" s="63">
        <v>6.6526693780340401E-2</v>
      </c>
      <c r="BZ449" s="63">
        <v>6.5466711469043107E-2</v>
      </c>
      <c r="CA449" s="63">
        <v>6.61415641958467E-2</v>
      </c>
      <c r="CB449" s="63">
        <v>6.4809739545306097E-2</v>
      </c>
      <c r="CC449" s="63">
        <v>6.5891452392757496E-2</v>
      </c>
      <c r="CD449" s="63">
        <v>6.5527762420032304E-2</v>
      </c>
      <c r="CE449" s="63">
        <v>6.4523713458058796E-2</v>
      </c>
      <c r="CF449" s="63">
        <v>6.4219288968899793E-2</v>
      </c>
      <c r="CG449" s="63">
        <v>6.4644422910946603E-2</v>
      </c>
      <c r="CH449" s="63">
        <v>6.5232586598235096E-2</v>
      </c>
      <c r="CI449" s="63">
        <v>6.3381635907795095E-2</v>
      </c>
      <c r="CJ449" s="63">
        <v>6.2829343410712002E-2</v>
      </c>
      <c r="CK449" s="63">
        <v>6.3938681550245499E-2</v>
      </c>
      <c r="CL449" s="63">
        <v>6.4995890023133898E-2</v>
      </c>
      <c r="CM449" s="63">
        <v>6.5751491937675099E-2</v>
      </c>
      <c r="CN449" s="63">
        <v>6.1269338339113702E-2</v>
      </c>
      <c r="CO449" s="63">
        <v>6.1353377435809098E-2</v>
      </c>
      <c r="CP449" s="63">
        <v>6.1307396346256197E-2</v>
      </c>
      <c r="CQ449" s="63">
        <v>6.0108677760305797E-2</v>
      </c>
      <c r="CR449" s="63">
        <v>6.1052246712552001E-2</v>
      </c>
      <c r="CS449" s="63">
        <v>6.1542429163714198E-2</v>
      </c>
      <c r="CT449" s="63">
        <v>6.2569021506620998E-2</v>
      </c>
      <c r="CU449" s="63">
        <v>6.7290486250169507E-2</v>
      </c>
      <c r="CV449" s="63">
        <v>6.8978886219044494E-2</v>
      </c>
      <c r="CW449" s="63">
        <v>6.8438562293335101E-2</v>
      </c>
      <c r="CX449" s="63">
        <v>6.7277816734374801E-2</v>
      </c>
      <c r="CY449" s="63">
        <v>6.6204973774441803E-2</v>
      </c>
      <c r="CZ449" s="63">
        <v>6.4968837952268002E-2</v>
      </c>
      <c r="DA449" s="63">
        <v>6.6223713165041595E-2</v>
      </c>
      <c r="DB449" s="63">
        <v>6.5614877522932893E-2</v>
      </c>
      <c r="DC449" s="63">
        <v>6.4812717800053696E-2</v>
      </c>
      <c r="DD449" s="63">
        <v>6.5528877701774804E-2</v>
      </c>
      <c r="DE449" s="63">
        <v>6.6039433013791907E-2</v>
      </c>
      <c r="DF449" s="63">
        <v>6.3578195749368197E-2</v>
      </c>
      <c r="DG449" s="63">
        <v>6.3181897243116403E-2</v>
      </c>
      <c r="DH449" s="63">
        <v>6.0274268888715503E-2</v>
      </c>
      <c r="DI449" s="63">
        <v>5.79628842343562E-2</v>
      </c>
      <c r="DJ449" s="63">
        <v>5.62580325116449E-2</v>
      </c>
      <c r="DK449" s="63">
        <v>5.4043042925297199E-2</v>
      </c>
      <c r="DL449" s="63">
        <v>5.3716082360378503E-2</v>
      </c>
      <c r="DM449" s="63">
        <v>5.1015917499451099E-2</v>
      </c>
      <c r="DN449" s="63">
        <v>5.05195749229869E-2</v>
      </c>
      <c r="DO449" s="63">
        <v>4.9439090783183898E-2</v>
      </c>
      <c r="DP449" s="63">
        <v>4.8143664909425697E-2</v>
      </c>
      <c r="DQ449" s="63">
        <v>4.70380338878525E-2</v>
      </c>
      <c r="DR449" s="63">
        <v>4.4790326703625198E-2</v>
      </c>
      <c r="DS449" s="63">
        <v>4.3689427969172197E-2</v>
      </c>
      <c r="DT449" s="63">
        <v>4.3211452943086502E-2</v>
      </c>
      <c r="DU449" s="63">
        <v>4.2140067429518202E-2</v>
      </c>
      <c r="DV449" s="63">
        <v>4.8204068265008997E-2</v>
      </c>
      <c r="DW449" s="63">
        <v>5.5819538275565503E-2</v>
      </c>
      <c r="DX449" s="63">
        <v>5.57068970474437E-2</v>
      </c>
      <c r="DY449" s="63">
        <v>4.2777931221836298E-2</v>
      </c>
      <c r="DZ449" s="63">
        <v>3.9266637758355601E-2</v>
      </c>
      <c r="EA449" s="63">
        <v>3.8947596643977997E-2</v>
      </c>
      <c r="EB449" s="63">
        <v>3.8524677768639999E-2</v>
      </c>
      <c r="EC449" s="63">
        <v>3.8081161376023999E-2</v>
      </c>
      <c r="ED449" s="63">
        <v>3.7642917346860198E-2</v>
      </c>
      <c r="EE449" s="63">
        <v>3.71611566959568E-2</v>
      </c>
      <c r="EF449" s="63">
        <v>3.6695472956648899E-2</v>
      </c>
      <c r="EG449" s="63">
        <v>3.6250533890382103E-2</v>
      </c>
      <c r="EH449" s="63">
        <v>3.5821485422129103E-2</v>
      </c>
      <c r="EI449" s="63">
        <v>3.5412653378247803E-2</v>
      </c>
      <c r="EJ449" s="63">
        <v>3.5035130066956299E-2</v>
      </c>
      <c r="EK449" s="63">
        <v>3.4676128222170997E-2</v>
      </c>
      <c r="EL449" s="63">
        <v>3.4323067178967E-2</v>
      </c>
      <c r="EM449" s="63">
        <v>3.3965940769806802E-2</v>
      </c>
      <c r="EN449" s="63">
        <v>3.3580976369715403E-2</v>
      </c>
      <c r="EO449" s="63">
        <v>3.31621300893572E-2</v>
      </c>
      <c r="EP449" s="63">
        <v>3.2705160490675199E-2</v>
      </c>
      <c r="EQ449" s="63">
        <v>3.22340786592622E-2</v>
      </c>
      <c r="ER449" s="63">
        <v>3.1757374217887102E-2</v>
      </c>
      <c r="ES449" s="63">
        <v>3.1273382750958201E-2</v>
      </c>
      <c r="ET449" s="63">
        <v>3.0811703026161499E-2</v>
      </c>
      <c r="EU449" s="63">
        <v>3.03701900705503E-2</v>
      </c>
      <c r="EV449" s="63">
        <v>2.9951217721759502E-2</v>
      </c>
      <c r="EW449" s="63">
        <v>2.95392438384177E-2</v>
      </c>
      <c r="EX449" s="63">
        <v>2.9136487778811199E-2</v>
      </c>
      <c r="EY449" s="63">
        <v>2.87171250370882E-2</v>
      </c>
      <c r="EZ449" s="63">
        <v>2.8303923542029898E-2</v>
      </c>
      <c r="FA449" s="63">
        <v>2.7881704273749301E-2</v>
      </c>
      <c r="FB449" s="63">
        <v>2.74766512061204E-2</v>
      </c>
      <c r="FC449" s="63">
        <v>2.70972413960173E-2</v>
      </c>
      <c r="FD449" s="63">
        <v>2.6735285100873699E-2</v>
      </c>
      <c r="FE449" s="63">
        <v>2.6405773081890401E-2</v>
      </c>
      <c r="FF449" s="63">
        <v>2.6098129100260499E-2</v>
      </c>
      <c r="FG449" s="63">
        <v>2.5795377443083699E-2</v>
      </c>
      <c r="FH449" s="63">
        <v>2.5497053132814598E-2</v>
      </c>
      <c r="FI449" s="63">
        <v>2.5218828169060899E-2</v>
      </c>
      <c r="FJ449" s="63">
        <v>2.4935980395703099E-2</v>
      </c>
      <c r="FK449" s="63">
        <v>2.4653030508259E-2</v>
      </c>
      <c r="FL449" s="63">
        <v>2.43868032578257E-2</v>
      </c>
      <c r="FM449" s="63">
        <v>2.4095727563801499E-2</v>
      </c>
      <c r="FN449" s="63">
        <v>2.3797994562073901E-2</v>
      </c>
      <c r="FO449" s="63">
        <v>2.3483325659867799E-2</v>
      </c>
      <c r="FP449" s="63">
        <v>2.3158704458935201E-2</v>
      </c>
      <c r="FQ449" s="63">
        <v>2.28086492653868E-2</v>
      </c>
      <c r="FR449" s="63">
        <v>2.2446148928392601E-2</v>
      </c>
      <c r="FS449" s="63">
        <v>2.2080989193389002E-2</v>
      </c>
      <c r="FT449" s="63">
        <v>2.1719021683388601E-2</v>
      </c>
      <c r="FU449" s="63">
        <v>2.13759009767155E-2</v>
      </c>
      <c r="FV449" s="63">
        <v>2.1024403570049501E-2</v>
      </c>
      <c r="FW449" s="63">
        <v>2.06885115576497E-2</v>
      </c>
      <c r="FX449" s="63">
        <v>2.0382532084875098E-2</v>
      </c>
      <c r="FY449" s="63">
        <v>2.00708633760278E-2</v>
      </c>
      <c r="FZ449" s="63">
        <v>1.9777125208851901E-2</v>
      </c>
      <c r="GA449" s="63">
        <v>1.9506445133661399E-2</v>
      </c>
      <c r="GB449" s="63">
        <v>1.9263710273054499E-2</v>
      </c>
      <c r="GC449" s="63">
        <v>1.9028438382841899E-2</v>
      </c>
      <c r="GD449" s="63">
        <v>1.8794188199701301E-2</v>
      </c>
      <c r="GE449" s="63">
        <v>1.8574496149139801E-2</v>
      </c>
      <c r="GF449" s="63">
        <v>1.8335317028771E-2</v>
      </c>
      <c r="GG449" s="63">
        <v>1.80923217957485E-2</v>
      </c>
      <c r="GH449" s="63">
        <v>1.7843411587390098E-2</v>
      </c>
      <c r="GI449" s="63">
        <v>1.75906234446036E-2</v>
      </c>
      <c r="GJ449" s="63">
        <v>1.7359422711142498E-2</v>
      </c>
      <c r="GK449" s="63">
        <v>1.7151350434234498E-2</v>
      </c>
      <c r="GL449" s="63">
        <v>1.69495624542449E-2</v>
      </c>
      <c r="GM449" s="63">
        <v>1.6747920513560499E-2</v>
      </c>
      <c r="GN449" s="63">
        <v>1.6544740480745199E-2</v>
      </c>
      <c r="GO449" s="63">
        <v>1.6315406948719899E-2</v>
      </c>
      <c r="GP449" s="63">
        <v>1.6037004474372299E-2</v>
      </c>
      <c r="GQ449" s="63">
        <v>1.57432109011016E-2</v>
      </c>
      <c r="GR449" s="63">
        <v>1.54357747378502E-2</v>
      </c>
      <c r="GS449" s="63">
        <v>1.5132819829235099E-2</v>
      </c>
      <c r="GT449" s="63">
        <v>1.48317934455385E-2</v>
      </c>
      <c r="GU449" s="63">
        <v>1.4538270978298601E-2</v>
      </c>
      <c r="GV449" s="63">
        <v>1.42992800058683E-2</v>
      </c>
      <c r="GW449" s="63">
        <v>1.4043850840506199E-2</v>
      </c>
      <c r="GX449" s="63">
        <v>1.3798229298325901E-2</v>
      </c>
    </row>
    <row r="450" spans="1:206" customFormat="1">
      <c r="A450" s="181" t="s">
        <v>224</v>
      </c>
      <c r="B450" t="s">
        <v>3547</v>
      </c>
      <c r="C450" t="s">
        <v>3533</v>
      </c>
      <c r="D450" s="187" t="s">
        <v>3562</v>
      </c>
      <c r="E450" t="s">
        <v>1174</v>
      </c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>
        <v>0.15355883016702301</v>
      </c>
      <c r="BE450" s="63">
        <v>0.15542872184641601</v>
      </c>
      <c r="BF450" s="63">
        <v>0.15112949799533301</v>
      </c>
      <c r="BG450" s="63">
        <v>0.14827524842276801</v>
      </c>
      <c r="BH450" s="63">
        <v>0.14847900233146499</v>
      </c>
      <c r="BI450" s="63">
        <v>0.13740733051123999</v>
      </c>
      <c r="BJ450" s="63">
        <v>0.12983912243832901</v>
      </c>
      <c r="BK450" s="63">
        <v>0.130018239389142</v>
      </c>
      <c r="BL450" s="63">
        <v>0.11818901510037599</v>
      </c>
      <c r="BM450" s="63">
        <v>0.122019964100087</v>
      </c>
      <c r="BN450" s="63">
        <v>0.11405441515998301</v>
      </c>
      <c r="BO450" s="63">
        <v>0.11297821217416799</v>
      </c>
      <c r="BP450" s="63">
        <v>0.11814036708669499</v>
      </c>
      <c r="BQ450" s="63">
        <v>0.11197157534070799</v>
      </c>
      <c r="BR450" s="63">
        <v>0.109386384378372</v>
      </c>
      <c r="BS450" s="63">
        <v>0.111690301037859</v>
      </c>
      <c r="BT450" s="63">
        <v>0.10982098905559599</v>
      </c>
      <c r="BU450" s="63">
        <v>0.11251210186520599</v>
      </c>
      <c r="BV450" s="63">
        <v>0.111467584258408</v>
      </c>
      <c r="BW450" s="63">
        <v>0.11430234667981599</v>
      </c>
      <c r="BX450" s="63">
        <v>0.11410634593597201</v>
      </c>
      <c r="BY450" s="63">
        <v>0.112814027316194</v>
      </c>
      <c r="BZ450" s="63">
        <v>0.111572869614671</v>
      </c>
      <c r="CA450" s="63">
        <v>0.111658543265462</v>
      </c>
      <c r="CB450" s="63">
        <v>0.10970023459971601</v>
      </c>
      <c r="CC450" s="63">
        <v>0.111042962984441</v>
      </c>
      <c r="CD450" s="63">
        <v>0.11087786529971599</v>
      </c>
      <c r="CE450" s="63">
        <v>0.11039073023844</v>
      </c>
      <c r="CF450" s="63">
        <v>0.111529026593127</v>
      </c>
      <c r="CG450" s="63">
        <v>0.111683207566489</v>
      </c>
      <c r="CH450" s="63">
        <v>0.115131482621977</v>
      </c>
      <c r="CI450" s="63">
        <v>0.11181590099996901</v>
      </c>
      <c r="CJ450" s="63">
        <v>0.11002887390098</v>
      </c>
      <c r="CK450" s="63">
        <v>0.111286197189073</v>
      </c>
      <c r="CL450" s="63">
        <v>0.11312390487679599</v>
      </c>
      <c r="CM450" s="63">
        <v>0.113173486619045</v>
      </c>
      <c r="CN450" s="63">
        <v>0.105193656591238</v>
      </c>
      <c r="CO450" s="63">
        <v>0.105672960795958</v>
      </c>
      <c r="CP450" s="63">
        <v>0.105325987588078</v>
      </c>
      <c r="CQ450" s="63">
        <v>0.103164698193191</v>
      </c>
      <c r="CR450" s="63">
        <v>0.104359949946825</v>
      </c>
      <c r="CS450" s="63">
        <v>0.105518928960897</v>
      </c>
      <c r="CT450" s="63">
        <v>0.106460080239392</v>
      </c>
      <c r="CU450" s="63">
        <v>0.11418401454596799</v>
      </c>
      <c r="CV450" s="63">
        <v>0.116951581651928</v>
      </c>
      <c r="CW450" s="63">
        <v>0.116698943808324</v>
      </c>
      <c r="CX450" s="63">
        <v>0.114709969574528</v>
      </c>
      <c r="CY450" s="63">
        <v>0.11258460114517101</v>
      </c>
      <c r="CZ450" s="63">
        <v>0.110326662267726</v>
      </c>
      <c r="DA450" s="63">
        <v>0.113220414738224</v>
      </c>
      <c r="DB450" s="63">
        <v>0.11263293501692399</v>
      </c>
      <c r="DC450" s="63">
        <v>0.11121118814542801</v>
      </c>
      <c r="DD450" s="63">
        <v>0.11248931731488</v>
      </c>
      <c r="DE450" s="63">
        <v>0.113373139112628</v>
      </c>
      <c r="DF450" s="63">
        <v>0.110008570250077</v>
      </c>
      <c r="DG450" s="63">
        <v>0.109034991777313</v>
      </c>
      <c r="DH450" s="63">
        <v>0.104323377804712</v>
      </c>
      <c r="DI450" s="63">
        <v>0.10079458563815399</v>
      </c>
      <c r="DJ450" s="63">
        <v>9.8520678071111006E-2</v>
      </c>
      <c r="DK450" s="63">
        <v>9.5002137452185997E-2</v>
      </c>
      <c r="DL450" s="63">
        <v>9.4458498809522395E-2</v>
      </c>
      <c r="DM450" s="63">
        <v>8.9245746583215296E-2</v>
      </c>
      <c r="DN450" s="63">
        <v>8.7873779830168294E-2</v>
      </c>
      <c r="DO450" s="63">
        <v>8.5516308319654705E-2</v>
      </c>
      <c r="DP450" s="63">
        <v>8.2333301952416602E-2</v>
      </c>
      <c r="DQ450" s="63">
        <v>8.1579377928550204E-2</v>
      </c>
      <c r="DR450" s="63">
        <v>7.7883423681865904E-2</v>
      </c>
      <c r="DS450" s="63">
        <v>7.6319972614426093E-2</v>
      </c>
      <c r="DT450" s="63">
        <v>7.5935481597148302E-2</v>
      </c>
      <c r="DU450" s="63">
        <v>7.4623784260312701E-2</v>
      </c>
      <c r="DV450" s="63">
        <v>8.1576999438801007E-2</v>
      </c>
      <c r="DW450" s="63">
        <v>9.4998072884669202E-2</v>
      </c>
      <c r="DX450" s="63">
        <v>9.6043141282825206E-2</v>
      </c>
      <c r="DY450" s="63">
        <v>7.5895705614852302E-2</v>
      </c>
      <c r="DZ450" s="63">
        <v>7.0172570410401106E-2</v>
      </c>
      <c r="EA450" s="63">
        <v>6.9093537160121898E-2</v>
      </c>
      <c r="EB450" s="63">
        <v>6.8134958128241996E-2</v>
      </c>
      <c r="EC450" s="63">
        <v>6.7354524441420802E-2</v>
      </c>
      <c r="ED450" s="63">
        <v>6.6762181218122302E-2</v>
      </c>
      <c r="EE450" s="63">
        <v>6.6209674141815597E-2</v>
      </c>
      <c r="EF450" s="63">
        <v>6.5639887882803505E-2</v>
      </c>
      <c r="EG450" s="63">
        <v>6.4975664244272702E-2</v>
      </c>
      <c r="EH450" s="63">
        <v>6.4296195338965897E-2</v>
      </c>
      <c r="EI450" s="63">
        <v>6.3603977544989906E-2</v>
      </c>
      <c r="EJ450" s="63">
        <v>6.2925884350479799E-2</v>
      </c>
      <c r="EK450" s="63">
        <v>6.2248607368446701E-2</v>
      </c>
      <c r="EL450" s="63">
        <v>6.1574561091975399E-2</v>
      </c>
      <c r="EM450" s="63">
        <v>6.0944546229344497E-2</v>
      </c>
      <c r="EN450" s="63">
        <v>6.0329852931075997E-2</v>
      </c>
      <c r="EO450" s="63">
        <v>5.9745813421617999E-2</v>
      </c>
      <c r="EP450" s="63">
        <v>5.9176872946008402E-2</v>
      </c>
      <c r="EQ450" s="63">
        <v>5.86393475515158E-2</v>
      </c>
      <c r="ER450" s="63">
        <v>5.8080407466385299E-2</v>
      </c>
      <c r="ES450" s="63">
        <v>5.7492972259512699E-2</v>
      </c>
      <c r="ET450" s="63">
        <v>5.68638469985513E-2</v>
      </c>
      <c r="EU450" s="63">
        <v>5.6179791890559598E-2</v>
      </c>
      <c r="EV450" s="63">
        <v>5.5497058275553103E-2</v>
      </c>
      <c r="EW450" s="63">
        <v>5.4775386231303499E-2</v>
      </c>
      <c r="EX450" s="63">
        <v>5.4066743799301299E-2</v>
      </c>
      <c r="EY450" s="63">
        <v>5.33684723869991E-2</v>
      </c>
      <c r="EZ450" s="63">
        <v>5.2719230786837601E-2</v>
      </c>
      <c r="FA450" s="63">
        <v>5.2078559253973103E-2</v>
      </c>
      <c r="FB450" s="63">
        <v>5.1454773663891798E-2</v>
      </c>
      <c r="FC450" s="63">
        <v>5.0843741558260297E-2</v>
      </c>
      <c r="FD450" s="63">
        <v>5.0209562162790898E-2</v>
      </c>
      <c r="FE450" s="63">
        <v>4.9587809378081701E-2</v>
      </c>
      <c r="FF450" s="63">
        <v>4.8963238393510002E-2</v>
      </c>
      <c r="FG450" s="63">
        <v>4.8350094403130303E-2</v>
      </c>
      <c r="FH450" s="63">
        <v>4.7750907041501603E-2</v>
      </c>
      <c r="FI450" s="63">
        <v>4.7199649680099202E-2</v>
      </c>
      <c r="FJ450" s="63">
        <v>4.6684922579408802E-2</v>
      </c>
      <c r="FK450" s="63">
        <v>4.6193782242565699E-2</v>
      </c>
      <c r="FL450" s="63">
        <v>4.5728246619496898E-2</v>
      </c>
      <c r="FM450" s="63">
        <v>4.5260485444653803E-2</v>
      </c>
      <c r="FN450" s="63">
        <v>4.4803008232472602E-2</v>
      </c>
      <c r="FO450" s="63">
        <v>4.4334257689777903E-2</v>
      </c>
      <c r="FP450" s="63">
        <v>4.3893449417388902E-2</v>
      </c>
      <c r="FQ450" s="63">
        <v>4.3449583803528799E-2</v>
      </c>
      <c r="FR450" s="63">
        <v>4.2995579091833498E-2</v>
      </c>
      <c r="FS450" s="63">
        <v>4.2527626201643597E-2</v>
      </c>
      <c r="FT450" s="63">
        <v>4.2045390568391197E-2</v>
      </c>
      <c r="FU450" s="63">
        <v>4.1539415795247697E-2</v>
      </c>
      <c r="FV450" s="63">
        <v>4.0964852396926703E-2</v>
      </c>
      <c r="FW450" s="63">
        <v>4.0365413350969902E-2</v>
      </c>
      <c r="FX450" s="63">
        <v>3.9782972074148999E-2</v>
      </c>
      <c r="FY450" s="63">
        <v>3.9190410664202299E-2</v>
      </c>
      <c r="FZ450" s="63">
        <v>3.8622086332686101E-2</v>
      </c>
      <c r="GA450" s="63">
        <v>3.8063473192974102E-2</v>
      </c>
      <c r="GB450" s="63">
        <v>3.7537729642817201E-2</v>
      </c>
      <c r="GC450" s="63">
        <v>3.7028314069519501E-2</v>
      </c>
      <c r="GD450" s="63">
        <v>3.6521212447586299E-2</v>
      </c>
      <c r="GE450" s="63">
        <v>3.6065694960459797E-2</v>
      </c>
      <c r="GF450" s="63">
        <v>3.5628002117107101E-2</v>
      </c>
      <c r="GG450" s="63">
        <v>3.52300435527814E-2</v>
      </c>
      <c r="GH450" s="63">
        <v>3.4849856619214303E-2</v>
      </c>
      <c r="GI450" s="63">
        <v>3.4458516845747598E-2</v>
      </c>
      <c r="GJ450" s="63">
        <v>3.4067135951753001E-2</v>
      </c>
      <c r="GK450" s="63">
        <v>3.3674960614444201E-2</v>
      </c>
      <c r="GL450" s="63">
        <v>3.3270012035474798E-2</v>
      </c>
      <c r="GM450" s="63">
        <v>3.28497379224649E-2</v>
      </c>
      <c r="GN450" s="63">
        <v>3.2441868401933298E-2</v>
      </c>
      <c r="GO450" s="63">
        <v>3.2065164514214303E-2</v>
      </c>
      <c r="GP450" s="63">
        <v>3.16965844594959E-2</v>
      </c>
      <c r="GQ450" s="63">
        <v>3.1363187402579297E-2</v>
      </c>
      <c r="GR450" s="63">
        <v>3.1015637482674101E-2</v>
      </c>
      <c r="GS450" s="63">
        <v>3.06739427270292E-2</v>
      </c>
      <c r="GT450" s="63">
        <v>3.0294436483248099E-2</v>
      </c>
      <c r="GU450" s="63">
        <v>2.9804364988324401E-2</v>
      </c>
      <c r="GV450" s="63">
        <v>2.9331235137107899E-2</v>
      </c>
      <c r="GW450" s="63">
        <v>2.8818070999940801E-2</v>
      </c>
      <c r="GX450" s="63">
        <v>2.8287309864489098E-2</v>
      </c>
    </row>
    <row r="451" spans="1:206" customFormat="1">
      <c r="A451" s="181" t="s">
        <v>224</v>
      </c>
      <c r="B451" t="s">
        <v>3547</v>
      </c>
      <c r="C451" t="s">
        <v>3533</v>
      </c>
      <c r="D451" s="187" t="s">
        <v>3562</v>
      </c>
      <c r="E451" t="s">
        <v>1175</v>
      </c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>
        <v>0.236045785100443</v>
      </c>
      <c r="BE451" s="63">
        <v>0.23994993826890301</v>
      </c>
      <c r="BF451" s="63">
        <v>0.233100011059892</v>
      </c>
      <c r="BG451" s="63">
        <v>0.23039505893746001</v>
      </c>
      <c r="BH451" s="63">
        <v>0.23055176376401301</v>
      </c>
      <c r="BI451" s="63">
        <v>0.21414089399549499</v>
      </c>
      <c r="BJ451" s="63">
        <v>0.203428718797036</v>
      </c>
      <c r="BK451" s="63">
        <v>0.20335072421061601</v>
      </c>
      <c r="BL451" s="63">
        <v>0.182684019985974</v>
      </c>
      <c r="BM451" s="63">
        <v>0.18958910269775001</v>
      </c>
      <c r="BN451" s="63">
        <v>0.17714548269937999</v>
      </c>
      <c r="BO451" s="63">
        <v>0.176229676089809</v>
      </c>
      <c r="BP451" s="63">
        <v>0.18582008847902201</v>
      </c>
      <c r="BQ451" s="63">
        <v>0.17726675252937199</v>
      </c>
      <c r="BR451" s="63">
        <v>0.173518774018735</v>
      </c>
      <c r="BS451" s="63">
        <v>0.17793376286127999</v>
      </c>
      <c r="BT451" s="63">
        <v>0.17539522666683</v>
      </c>
      <c r="BU451" s="63">
        <v>0.17950771904915899</v>
      </c>
      <c r="BV451" s="63">
        <v>0.17842703288563699</v>
      </c>
      <c r="BW451" s="63">
        <v>0.183684174991744</v>
      </c>
      <c r="BX451" s="63">
        <v>0.18377151081006901</v>
      </c>
      <c r="BY451" s="63">
        <v>0.18256617180991899</v>
      </c>
      <c r="BZ451" s="63">
        <v>0.18237547318789099</v>
      </c>
      <c r="CA451" s="63">
        <v>0.18424761299654899</v>
      </c>
      <c r="CB451" s="63">
        <v>0.18102578386758</v>
      </c>
      <c r="CC451" s="63">
        <v>0.18286374908988001</v>
      </c>
      <c r="CD451" s="63">
        <v>0.18301274378476101</v>
      </c>
      <c r="CE451" s="63">
        <v>0.180190628166539</v>
      </c>
      <c r="CF451" s="63">
        <v>0.179524058369193</v>
      </c>
      <c r="CG451" s="63">
        <v>0.18216914764986</v>
      </c>
      <c r="CH451" s="63">
        <v>0.18564888521664399</v>
      </c>
      <c r="CI451" s="63">
        <v>0.181349758262558</v>
      </c>
      <c r="CJ451" s="63">
        <v>0.179925889680979</v>
      </c>
      <c r="CK451" s="63">
        <v>0.18468181426175601</v>
      </c>
      <c r="CL451" s="63">
        <v>0.18697993539042601</v>
      </c>
      <c r="CM451" s="63">
        <v>0.19093428646229099</v>
      </c>
      <c r="CN451" s="63">
        <v>0.17774630200007299</v>
      </c>
      <c r="CO451" s="63">
        <v>0.17732578775496499</v>
      </c>
      <c r="CP451" s="63">
        <v>0.174827998498889</v>
      </c>
      <c r="CQ451" s="63">
        <v>0.17210451555853201</v>
      </c>
      <c r="CR451" s="63">
        <v>0.172324736531075</v>
      </c>
      <c r="CS451" s="63">
        <v>0.17337032566341001</v>
      </c>
      <c r="CT451" s="63">
        <v>0.175467359011203</v>
      </c>
      <c r="CU451" s="63">
        <v>0.1884223031741</v>
      </c>
      <c r="CV451" s="63">
        <v>0.19143393441439399</v>
      </c>
      <c r="CW451" s="63">
        <v>0.19142680180128199</v>
      </c>
      <c r="CX451" s="63">
        <v>0.188104893174765</v>
      </c>
      <c r="CY451" s="63">
        <v>0.184896291447017</v>
      </c>
      <c r="CZ451" s="63">
        <v>0.18137130507815999</v>
      </c>
      <c r="DA451" s="63">
        <v>0.18566885860611901</v>
      </c>
      <c r="DB451" s="63">
        <v>0.18563250137309101</v>
      </c>
      <c r="DC451" s="63">
        <v>0.183584951074511</v>
      </c>
      <c r="DD451" s="63">
        <v>0.18595249064735</v>
      </c>
      <c r="DE451" s="63">
        <v>0.18788642281342</v>
      </c>
      <c r="DF451" s="63">
        <v>0.18172716190312899</v>
      </c>
      <c r="DG451" s="63">
        <v>0.18079937630869</v>
      </c>
      <c r="DH451" s="63">
        <v>0.17325221392864801</v>
      </c>
      <c r="DI451" s="63">
        <v>0.168054637751093</v>
      </c>
      <c r="DJ451" s="63">
        <v>0.16416104247722299</v>
      </c>
      <c r="DK451" s="63">
        <v>0.16001109435351701</v>
      </c>
      <c r="DL451" s="63">
        <v>0.15880944569712999</v>
      </c>
      <c r="DM451" s="63">
        <v>0.150795636581568</v>
      </c>
      <c r="DN451" s="63">
        <v>0.14886137606478</v>
      </c>
      <c r="DO451" s="63">
        <v>0.14560602060371999</v>
      </c>
      <c r="DP451" s="63">
        <v>0.13992008465814201</v>
      </c>
      <c r="DQ451" s="63">
        <v>0.13835305865492301</v>
      </c>
      <c r="DR451" s="63">
        <v>0.132197046044806</v>
      </c>
      <c r="DS451" s="63">
        <v>0.12979631940306</v>
      </c>
      <c r="DT451" s="63">
        <v>0.129364731929759</v>
      </c>
      <c r="DU451" s="63">
        <v>0.12634366334915401</v>
      </c>
      <c r="DV451" s="63">
        <v>0.13840175349116199</v>
      </c>
      <c r="DW451" s="63">
        <v>0.15917625290156101</v>
      </c>
      <c r="DX451" s="63">
        <v>0.16131148996657299</v>
      </c>
      <c r="DY451" s="63">
        <v>0.13040823666440099</v>
      </c>
      <c r="DZ451" s="63">
        <v>0.121865518755381</v>
      </c>
      <c r="EA451" s="63">
        <v>0.12078238459753</v>
      </c>
      <c r="EB451" s="63">
        <v>0.11967707047293399</v>
      </c>
      <c r="EC451" s="63">
        <v>0.11848023090355</v>
      </c>
      <c r="ED451" s="63">
        <v>0.11723390329064701</v>
      </c>
      <c r="EE451" s="63">
        <v>0.115814521177048</v>
      </c>
      <c r="EF451" s="63">
        <v>0.114551562559725</v>
      </c>
      <c r="EG451" s="63">
        <v>0.113441701113077</v>
      </c>
      <c r="EH451" s="63">
        <v>0.112420191366667</v>
      </c>
      <c r="EI451" s="63">
        <v>0.11144162761041899</v>
      </c>
      <c r="EJ451" s="63">
        <v>0.11055444194622201</v>
      </c>
      <c r="EK451" s="63">
        <v>0.10963015434481201</v>
      </c>
      <c r="EL451" s="63">
        <v>0.108592488296418</v>
      </c>
      <c r="EM451" s="63">
        <v>0.107610102054239</v>
      </c>
      <c r="EN451" s="63">
        <v>0.10660823279854401</v>
      </c>
      <c r="EO451" s="63">
        <v>0.105649709128846</v>
      </c>
      <c r="EP451" s="63">
        <v>0.104662391828119</v>
      </c>
      <c r="EQ451" s="63">
        <v>0.10372158073613399</v>
      </c>
      <c r="ER451" s="63">
        <v>0.102768682030451</v>
      </c>
      <c r="ES451" s="63">
        <v>0.101866090121986</v>
      </c>
      <c r="ET451" s="63">
        <v>0.100978904143946</v>
      </c>
      <c r="EU451" s="63">
        <v>0.10009380193727099</v>
      </c>
      <c r="EV451" s="63">
        <v>9.9291794952580198E-2</v>
      </c>
      <c r="EW451" s="63">
        <v>9.8417265610344695E-2</v>
      </c>
      <c r="EX451" s="63">
        <v>9.7549028027010196E-2</v>
      </c>
      <c r="EY451" s="63">
        <v>9.6611006280928696E-2</v>
      </c>
      <c r="EZ451" s="63">
        <v>9.5659415387538596E-2</v>
      </c>
      <c r="FA451" s="63">
        <v>9.4700979759585094E-2</v>
      </c>
      <c r="FB451" s="63">
        <v>9.3719010182529705E-2</v>
      </c>
      <c r="FC451" s="63">
        <v>9.2780067760040594E-2</v>
      </c>
      <c r="FD451" s="63">
        <v>9.1841612796913094E-2</v>
      </c>
      <c r="FE451" s="63">
        <v>9.0953635361594704E-2</v>
      </c>
      <c r="FF451" s="63">
        <v>9.0045202279983694E-2</v>
      </c>
      <c r="FG451" s="63">
        <v>8.9142110433196295E-2</v>
      </c>
      <c r="FH451" s="63">
        <v>8.8206340439359099E-2</v>
      </c>
      <c r="FI451" s="63">
        <v>8.7292710572247398E-2</v>
      </c>
      <c r="FJ451" s="63">
        <v>8.64018058518249E-2</v>
      </c>
      <c r="FK451" s="63">
        <v>8.5499945700422395E-2</v>
      </c>
      <c r="FL451" s="63">
        <v>8.4631214355525106E-2</v>
      </c>
      <c r="FM451" s="63">
        <v>8.37714994125624E-2</v>
      </c>
      <c r="FN451" s="63">
        <v>8.2915622392934804E-2</v>
      </c>
      <c r="FO451" s="63">
        <v>8.2096860331341504E-2</v>
      </c>
      <c r="FP451" s="63">
        <v>8.1344226849866405E-2</v>
      </c>
      <c r="FQ451" s="63">
        <v>8.0558981362266593E-2</v>
      </c>
      <c r="FR451" s="63">
        <v>7.9803633253297104E-2</v>
      </c>
      <c r="FS451" s="63">
        <v>7.9066769885098101E-2</v>
      </c>
      <c r="FT451" s="63">
        <v>7.8338415789229496E-2</v>
      </c>
      <c r="FU451" s="63">
        <v>7.7640131356164294E-2</v>
      </c>
      <c r="FV451" s="63">
        <v>7.6917427112509706E-2</v>
      </c>
      <c r="FW451" s="63">
        <v>7.6180619245129103E-2</v>
      </c>
      <c r="FX451" s="63">
        <v>7.5467525515392306E-2</v>
      </c>
      <c r="FY451" s="63">
        <v>7.4712325684037906E-2</v>
      </c>
      <c r="FZ451" s="63">
        <v>7.3923293981079899E-2</v>
      </c>
      <c r="GA451" s="63">
        <v>7.3067937135206595E-2</v>
      </c>
      <c r="GB451" s="63">
        <v>7.21739765145962E-2</v>
      </c>
      <c r="GC451" s="63">
        <v>7.1259593409876004E-2</v>
      </c>
      <c r="GD451" s="63">
        <v>7.0344686927525005E-2</v>
      </c>
      <c r="GE451" s="63">
        <v>6.9491490639912695E-2</v>
      </c>
      <c r="GF451" s="63">
        <v>6.8634667517534304E-2</v>
      </c>
      <c r="GG451" s="63">
        <v>6.7820033374178301E-2</v>
      </c>
      <c r="GH451" s="63">
        <v>6.7046577088789E-2</v>
      </c>
      <c r="GI451" s="63">
        <v>6.6265825392989502E-2</v>
      </c>
      <c r="GJ451" s="63">
        <v>6.5531297518333503E-2</v>
      </c>
      <c r="GK451" s="63">
        <v>6.4842240763610295E-2</v>
      </c>
      <c r="GL451" s="63">
        <v>6.4198088491015604E-2</v>
      </c>
      <c r="GM451" s="63">
        <v>6.3549537750655805E-2</v>
      </c>
      <c r="GN451" s="63">
        <v>6.2900395434841605E-2</v>
      </c>
      <c r="GO451" s="63">
        <v>6.2249327013164303E-2</v>
      </c>
      <c r="GP451" s="63">
        <v>6.1540802586232603E-2</v>
      </c>
      <c r="GQ451" s="63">
        <v>6.0854014466732498E-2</v>
      </c>
      <c r="GR451" s="63">
        <v>6.0138713681076199E-2</v>
      </c>
      <c r="GS451" s="63">
        <v>5.94588222375644E-2</v>
      </c>
      <c r="GT451" s="63">
        <v>5.8822497006076301E-2</v>
      </c>
      <c r="GU451" s="63">
        <v>5.8168528727430703E-2</v>
      </c>
      <c r="GV451" s="63">
        <v>5.7634012464091201E-2</v>
      </c>
      <c r="GW451" s="63">
        <v>5.7057524774854401E-2</v>
      </c>
      <c r="GX451" s="63">
        <v>5.6456297034691801E-2</v>
      </c>
    </row>
    <row r="452" spans="1:206" customFormat="1">
      <c r="A452" s="181" t="s">
        <v>224</v>
      </c>
      <c r="B452" t="s">
        <v>3547</v>
      </c>
      <c r="C452" t="s">
        <v>3533</v>
      </c>
      <c r="D452" s="187" t="s">
        <v>3562</v>
      </c>
      <c r="E452" t="s">
        <v>1176</v>
      </c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>
        <v>0.34300510130824602</v>
      </c>
      <c r="BE452" s="63">
        <v>0.34344129389431399</v>
      </c>
      <c r="BF452" s="63">
        <v>0.332109250488827</v>
      </c>
      <c r="BG452" s="63">
        <v>0.32791750458392199</v>
      </c>
      <c r="BH452" s="63">
        <v>0.32639618049376601</v>
      </c>
      <c r="BI452" s="63">
        <v>0.305370351714424</v>
      </c>
      <c r="BJ452" s="63">
        <v>0.29454309396978201</v>
      </c>
      <c r="BK452" s="63">
        <v>0.29350957402289202</v>
      </c>
      <c r="BL452" s="63">
        <v>0.25881977797463102</v>
      </c>
      <c r="BM452" s="63">
        <v>0.26818076061809598</v>
      </c>
      <c r="BN452" s="63">
        <v>0.24986984271072399</v>
      </c>
      <c r="BO452" s="63">
        <v>0.25054154683449797</v>
      </c>
      <c r="BP452" s="63">
        <v>0.26471270554454601</v>
      </c>
      <c r="BQ452" s="63">
        <v>0.25432080424773001</v>
      </c>
      <c r="BR452" s="63">
        <v>0.24896354304062401</v>
      </c>
      <c r="BS452" s="63">
        <v>0.25629918829780401</v>
      </c>
      <c r="BT452" s="63">
        <v>0.25502014124754802</v>
      </c>
      <c r="BU452" s="63">
        <v>0.26088314116862499</v>
      </c>
      <c r="BV452" s="63">
        <v>0.26018277651243199</v>
      </c>
      <c r="BW452" s="63">
        <v>0.268767860226508</v>
      </c>
      <c r="BX452" s="63">
        <v>0.27074748932973702</v>
      </c>
      <c r="BY452" s="63">
        <v>0.269331260527438</v>
      </c>
      <c r="BZ452" s="63">
        <v>0.26967892292861401</v>
      </c>
      <c r="CA452" s="63">
        <v>0.27237661523513002</v>
      </c>
      <c r="CB452" s="63">
        <v>0.26964305215219098</v>
      </c>
      <c r="CC452" s="63">
        <v>0.27422720323036698</v>
      </c>
      <c r="CD452" s="63">
        <v>0.27664505079214402</v>
      </c>
      <c r="CE452" s="63">
        <v>0.27585299008324499</v>
      </c>
      <c r="CF452" s="63">
        <v>0.27706556361851897</v>
      </c>
      <c r="CG452" s="63">
        <v>0.27613108019201099</v>
      </c>
      <c r="CH452" s="63">
        <v>0.28402081822787401</v>
      </c>
      <c r="CI452" s="63">
        <v>0.27523582483781001</v>
      </c>
      <c r="CJ452" s="63">
        <v>0.27131959659308902</v>
      </c>
      <c r="CK452" s="63">
        <v>0.27524727784772901</v>
      </c>
      <c r="CL452" s="63">
        <v>0.28179532640851301</v>
      </c>
      <c r="CM452" s="63">
        <v>0.286098579187684</v>
      </c>
      <c r="CN452" s="63">
        <v>0.26825659344638098</v>
      </c>
      <c r="CO452" s="63">
        <v>0.269239888018447</v>
      </c>
      <c r="CP452" s="63">
        <v>0.26921172050946801</v>
      </c>
      <c r="CQ452" s="63">
        <v>0.26390531541150702</v>
      </c>
      <c r="CR452" s="63">
        <v>0.27147629244013</v>
      </c>
      <c r="CS452" s="63">
        <v>0.27415680582736401</v>
      </c>
      <c r="CT452" s="63">
        <v>0.27444818205378901</v>
      </c>
      <c r="CU452" s="63">
        <v>0.29253448429414602</v>
      </c>
      <c r="CV452" s="63">
        <v>0.29660751949214598</v>
      </c>
      <c r="CW452" s="63">
        <v>0.29420395885192802</v>
      </c>
      <c r="CX452" s="63">
        <v>0.28776827361056101</v>
      </c>
      <c r="CY452" s="63">
        <v>0.28420825189944898</v>
      </c>
      <c r="CZ452" s="63">
        <v>0.27882515879875602</v>
      </c>
      <c r="DA452" s="63">
        <v>0.284872679675441</v>
      </c>
      <c r="DB452" s="63">
        <v>0.284529936107838</v>
      </c>
      <c r="DC452" s="63">
        <v>0.281452197698838</v>
      </c>
      <c r="DD452" s="63">
        <v>0.28457732627124099</v>
      </c>
      <c r="DE452" s="63">
        <v>0.288196746252392</v>
      </c>
      <c r="DF452" s="63">
        <v>0.27862982481368898</v>
      </c>
      <c r="DG452" s="63">
        <v>0.27969931367499101</v>
      </c>
      <c r="DH452" s="63">
        <v>0.266823926401419</v>
      </c>
      <c r="DI452" s="63">
        <v>0.25935254484307302</v>
      </c>
      <c r="DJ452" s="63">
        <v>0.25415082344245299</v>
      </c>
      <c r="DK452" s="63">
        <v>0.24907103832580901</v>
      </c>
      <c r="DL452" s="63">
        <v>0.25024530640369902</v>
      </c>
      <c r="DM452" s="63">
        <v>0.23888330111184999</v>
      </c>
      <c r="DN452" s="63">
        <v>0.23717489992613999</v>
      </c>
      <c r="DO452" s="63">
        <v>0.23151777149987801</v>
      </c>
      <c r="DP452" s="63">
        <v>0.22429452964927701</v>
      </c>
      <c r="DQ452" s="63">
        <v>0.22210799949166199</v>
      </c>
      <c r="DR452" s="63">
        <v>0.21122646739107001</v>
      </c>
      <c r="DS452" s="63">
        <v>0.20820386425058801</v>
      </c>
      <c r="DT452" s="63">
        <v>0.20716184911740701</v>
      </c>
      <c r="DU452" s="63">
        <v>0.20129980339586001</v>
      </c>
      <c r="DV452" s="63">
        <v>0.21796774603143601</v>
      </c>
      <c r="DW452" s="63">
        <v>0.236643049773021</v>
      </c>
      <c r="DX452" s="63">
        <v>0.242616162555503</v>
      </c>
      <c r="DY452" s="63">
        <v>0.20747562370141701</v>
      </c>
      <c r="DZ452" s="63">
        <v>0.19853224156011601</v>
      </c>
      <c r="EA452" s="63">
        <v>0.19725196613787699</v>
      </c>
      <c r="EB452" s="63">
        <v>0.195704683236962</v>
      </c>
      <c r="EC452" s="63">
        <v>0.19381248383587801</v>
      </c>
      <c r="ED452" s="63">
        <v>0.191984897693078</v>
      </c>
      <c r="EE452" s="63">
        <v>0.19013109136258499</v>
      </c>
      <c r="EF452" s="63">
        <v>0.18860972785795499</v>
      </c>
      <c r="EG452" s="63">
        <v>0.18721659268528501</v>
      </c>
      <c r="EH452" s="63">
        <v>0.18599364701040599</v>
      </c>
      <c r="EI452" s="63">
        <v>0.184932882879807</v>
      </c>
      <c r="EJ452" s="63">
        <v>0.18403321167273901</v>
      </c>
      <c r="EK452" s="63">
        <v>0.183167679075568</v>
      </c>
      <c r="EL452" s="63">
        <v>0.182046252447021</v>
      </c>
      <c r="EM452" s="63">
        <v>0.18068960521163199</v>
      </c>
      <c r="EN452" s="63">
        <v>0.17913325403070199</v>
      </c>
      <c r="EO452" s="63">
        <v>0.177652793398278</v>
      </c>
      <c r="EP452" s="63">
        <v>0.17613406437860399</v>
      </c>
      <c r="EQ452" s="63">
        <v>0.17474098994268999</v>
      </c>
      <c r="ER452" s="63">
        <v>0.173324976556684</v>
      </c>
      <c r="ES452" s="63">
        <v>0.17206268401370001</v>
      </c>
      <c r="ET452" s="63">
        <v>0.170814793947037</v>
      </c>
      <c r="EU452" s="63">
        <v>0.169529682205283</v>
      </c>
      <c r="EV452" s="63">
        <v>0.16836434017729601</v>
      </c>
      <c r="EW452" s="63">
        <v>0.167046150275557</v>
      </c>
      <c r="EX452" s="63">
        <v>0.16577667481130401</v>
      </c>
      <c r="EY452" s="63">
        <v>0.16443382727030001</v>
      </c>
      <c r="EZ452" s="63">
        <v>0.163103999163177</v>
      </c>
      <c r="FA452" s="63">
        <v>0.16187412059544101</v>
      </c>
      <c r="FB452" s="63">
        <v>0.16061245391989401</v>
      </c>
      <c r="FC452" s="63">
        <v>0.159412810859514</v>
      </c>
      <c r="FD452" s="63">
        <v>0.158197138298728</v>
      </c>
      <c r="FE452" s="63">
        <v>0.157083589301167</v>
      </c>
      <c r="FF452" s="63">
        <v>0.155913356071854</v>
      </c>
      <c r="FG452" s="63">
        <v>0.154888790600133</v>
      </c>
      <c r="FH452" s="63">
        <v>0.15395446790879999</v>
      </c>
      <c r="FI452" s="63">
        <v>0.15299792739137</v>
      </c>
      <c r="FJ452" s="63">
        <v>0.15194568212719201</v>
      </c>
      <c r="FK452" s="63">
        <v>0.15075796389771501</v>
      </c>
      <c r="FL452" s="63">
        <v>0.14949662181541901</v>
      </c>
      <c r="FM452" s="63">
        <v>0.14819251963525301</v>
      </c>
      <c r="FN452" s="63">
        <v>0.14688962564701899</v>
      </c>
      <c r="FO452" s="63">
        <v>0.14568389449460201</v>
      </c>
      <c r="FP452" s="63">
        <v>0.144537989020009</v>
      </c>
      <c r="FQ452" s="63">
        <v>0.14331874958721899</v>
      </c>
      <c r="FR452" s="63">
        <v>0.14215447276628199</v>
      </c>
      <c r="FS452" s="63">
        <v>0.140980755410652</v>
      </c>
      <c r="FT452" s="63">
        <v>0.13981317539979701</v>
      </c>
      <c r="FU452" s="63">
        <v>0.13865630395971601</v>
      </c>
      <c r="FV452" s="63">
        <v>0.1374334964967</v>
      </c>
      <c r="FW452" s="63">
        <v>0.13618178134832801</v>
      </c>
      <c r="FX452" s="63">
        <v>0.13500761684771601</v>
      </c>
      <c r="FY452" s="63">
        <v>0.133866500140601</v>
      </c>
      <c r="FZ452" s="63">
        <v>0.13280965154119601</v>
      </c>
      <c r="GA452" s="63">
        <v>0.13177695919663199</v>
      </c>
      <c r="GB452" s="63">
        <v>0.13074546694525299</v>
      </c>
      <c r="GC452" s="63">
        <v>0.12972051064685</v>
      </c>
      <c r="GD452" s="63">
        <v>0.128646901902364</v>
      </c>
      <c r="GE452" s="63">
        <v>0.12755402191119</v>
      </c>
      <c r="GF452" s="63">
        <v>0.12637679016871101</v>
      </c>
      <c r="GG452" s="63">
        <v>0.12515037363825801</v>
      </c>
      <c r="GH452" s="63">
        <v>0.12393470076103601</v>
      </c>
      <c r="GI452" s="63">
        <v>0.122707659340481</v>
      </c>
      <c r="GJ452" s="63">
        <v>0.121533358598683</v>
      </c>
      <c r="GK452" s="63">
        <v>0.12036477769227701</v>
      </c>
      <c r="GL452" s="63">
        <v>0.11927086533631399</v>
      </c>
      <c r="GM452" s="63">
        <v>0.118183609670079</v>
      </c>
      <c r="GN452" s="63">
        <v>0.117110342322559</v>
      </c>
      <c r="GO452" s="63">
        <v>0.116102784052449</v>
      </c>
      <c r="GP452" s="63">
        <v>0.115009129408571</v>
      </c>
      <c r="GQ452" s="63">
        <v>0.11396550990963999</v>
      </c>
      <c r="GR452" s="63">
        <v>0.11289635476026399</v>
      </c>
      <c r="GS452" s="63">
        <v>0.111838423718387</v>
      </c>
      <c r="GT452" s="63">
        <v>0.11075433024544</v>
      </c>
      <c r="GU452" s="63">
        <v>0.10956853074813699</v>
      </c>
      <c r="GV452" s="63">
        <v>0.108507742579787</v>
      </c>
      <c r="GW452" s="63">
        <v>0.107401779995439</v>
      </c>
      <c r="GX452" s="63">
        <v>0.10628962819962499</v>
      </c>
    </row>
    <row r="453" spans="1:206" customFormat="1">
      <c r="A453" s="181" t="s">
        <v>224</v>
      </c>
      <c r="B453" t="s">
        <v>3547</v>
      </c>
      <c r="C453" t="s">
        <v>3533</v>
      </c>
      <c r="D453" s="187" t="s">
        <v>3562</v>
      </c>
      <c r="E453" t="s">
        <v>1177</v>
      </c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>
        <v>0.48035984997639802</v>
      </c>
      <c r="BE453" s="63">
        <v>0.47440938143061501</v>
      </c>
      <c r="BF453" s="63">
        <v>0.44748596801634899</v>
      </c>
      <c r="BG453" s="63">
        <v>0.43350559168914199</v>
      </c>
      <c r="BH453" s="63">
        <v>0.42536228014377803</v>
      </c>
      <c r="BI453" s="63">
        <v>0.40165160686041201</v>
      </c>
      <c r="BJ453" s="63">
        <v>0.38835864042979101</v>
      </c>
      <c r="BK453" s="63">
        <v>0.38432300737986602</v>
      </c>
      <c r="BL453" s="63">
        <v>0.34277693246693403</v>
      </c>
      <c r="BM453" s="63">
        <v>0.35400434597243902</v>
      </c>
      <c r="BN453" s="63">
        <v>0.33490303097093299</v>
      </c>
      <c r="BO453" s="63">
        <v>0.33750781659176698</v>
      </c>
      <c r="BP453" s="63">
        <v>0.35887305619128002</v>
      </c>
      <c r="BQ453" s="63">
        <v>0.34675232610031498</v>
      </c>
      <c r="BR453" s="63">
        <v>0.33890256876431302</v>
      </c>
      <c r="BS453" s="63">
        <v>0.35147865589805699</v>
      </c>
      <c r="BT453" s="63">
        <v>0.35562262841340397</v>
      </c>
      <c r="BU453" s="63">
        <v>0.36296304082855202</v>
      </c>
      <c r="BV453" s="63">
        <v>0.36125274333871299</v>
      </c>
      <c r="BW453" s="63">
        <v>0.37493440253984001</v>
      </c>
      <c r="BX453" s="63">
        <v>0.37756650549548498</v>
      </c>
      <c r="BY453" s="63">
        <v>0.37860675380723902</v>
      </c>
      <c r="BZ453" s="63">
        <v>0.38355622827022101</v>
      </c>
      <c r="CA453" s="63">
        <v>0.38901467237259901</v>
      </c>
      <c r="CB453" s="63">
        <v>0.38341180526931201</v>
      </c>
      <c r="CC453" s="63">
        <v>0.38963244365852201</v>
      </c>
      <c r="CD453" s="63">
        <v>0.39467274303101302</v>
      </c>
      <c r="CE453" s="63">
        <v>0.39507824708218198</v>
      </c>
      <c r="CF453" s="63">
        <v>0.39782670028612099</v>
      </c>
      <c r="CG453" s="63">
        <v>0.40062941930468099</v>
      </c>
      <c r="CH453" s="63">
        <v>0.40940371440207302</v>
      </c>
      <c r="CI453" s="63">
        <v>0.40053075645878</v>
      </c>
      <c r="CJ453" s="63">
        <v>0.39487308469691501</v>
      </c>
      <c r="CK453" s="63">
        <v>0.39976905734346402</v>
      </c>
      <c r="CL453" s="63">
        <v>0.40902980420360902</v>
      </c>
      <c r="CM453" s="63">
        <v>0.412997403227639</v>
      </c>
      <c r="CN453" s="63">
        <v>0.38106024321507898</v>
      </c>
      <c r="CO453" s="63">
        <v>0.38447564376749199</v>
      </c>
      <c r="CP453" s="63">
        <v>0.38702063888434102</v>
      </c>
      <c r="CQ453" s="63">
        <v>0.38166102292807502</v>
      </c>
      <c r="CR453" s="63">
        <v>0.394680732481412</v>
      </c>
      <c r="CS453" s="63">
        <v>0.40177369096369298</v>
      </c>
      <c r="CT453" s="63">
        <v>0.40375053535233202</v>
      </c>
      <c r="CU453" s="63">
        <v>0.43645367611591501</v>
      </c>
      <c r="CV453" s="63">
        <v>0.43950882252575901</v>
      </c>
      <c r="CW453" s="63">
        <v>0.42782960115878299</v>
      </c>
      <c r="CX453" s="63">
        <v>0.41445350110359502</v>
      </c>
      <c r="CY453" s="63">
        <v>0.40611923017783802</v>
      </c>
      <c r="CZ453" s="63">
        <v>0.40041195376795202</v>
      </c>
      <c r="DA453" s="63">
        <v>0.40967228018190899</v>
      </c>
      <c r="DB453" s="63">
        <v>0.40747844292462998</v>
      </c>
      <c r="DC453" s="63">
        <v>0.40489229474455402</v>
      </c>
      <c r="DD453" s="63">
        <v>0.41151992176653501</v>
      </c>
      <c r="DE453" s="63">
        <v>0.41454646895979202</v>
      </c>
      <c r="DF453" s="63">
        <v>0.399884655107902</v>
      </c>
      <c r="DG453" s="63">
        <v>0.398900687710665</v>
      </c>
      <c r="DH453" s="63">
        <v>0.38283065406123101</v>
      </c>
      <c r="DI453" s="63">
        <v>0.37460174638807098</v>
      </c>
      <c r="DJ453" s="63">
        <v>0.36966054127517001</v>
      </c>
      <c r="DK453" s="63">
        <v>0.364401116583425</v>
      </c>
      <c r="DL453" s="63">
        <v>0.36470045514105298</v>
      </c>
      <c r="DM453" s="63">
        <v>0.35056298481609399</v>
      </c>
      <c r="DN453" s="63">
        <v>0.35107077024785699</v>
      </c>
      <c r="DO453" s="63">
        <v>0.34614488793894699</v>
      </c>
      <c r="DP453" s="63">
        <v>0.339492422804129</v>
      </c>
      <c r="DQ453" s="63">
        <v>0.33712880601178902</v>
      </c>
      <c r="DR453" s="63">
        <v>0.32001843274434799</v>
      </c>
      <c r="DS453" s="63">
        <v>0.31698916980273201</v>
      </c>
      <c r="DT453" s="63">
        <v>0.315890733952363</v>
      </c>
      <c r="DU453" s="63">
        <v>0.30708162201389899</v>
      </c>
      <c r="DV453" s="63">
        <v>0.33096499831236398</v>
      </c>
      <c r="DW453" s="63">
        <v>0.34078552388274302</v>
      </c>
      <c r="DX453" s="63">
        <v>0.35299051489732902</v>
      </c>
      <c r="DY453" s="63">
        <v>0.31192037888935398</v>
      </c>
      <c r="DZ453" s="63">
        <v>0.30244418011089103</v>
      </c>
      <c r="EA453" s="63">
        <v>0.30065511017912999</v>
      </c>
      <c r="EB453" s="63">
        <v>0.29930594707198099</v>
      </c>
      <c r="EC453" s="63">
        <v>0.29830475852224902</v>
      </c>
      <c r="ED453" s="63">
        <v>0.29782102006815497</v>
      </c>
      <c r="EE453" s="63">
        <v>0.29706021613975497</v>
      </c>
      <c r="EF453" s="63">
        <v>0.29579170476259398</v>
      </c>
      <c r="EG453" s="63">
        <v>0.29370723321606801</v>
      </c>
      <c r="EH453" s="63">
        <v>0.29098126825353798</v>
      </c>
      <c r="EI453" s="63">
        <v>0.28820257622632101</v>
      </c>
      <c r="EJ453" s="63">
        <v>0.28607695916058501</v>
      </c>
      <c r="EK453" s="63">
        <v>0.28450256425524201</v>
      </c>
      <c r="EL453" s="63">
        <v>0.28305453815930898</v>
      </c>
      <c r="EM453" s="63">
        <v>0.28228278940399998</v>
      </c>
      <c r="EN453" s="63">
        <v>0.28204294507049399</v>
      </c>
      <c r="EO453" s="63">
        <v>0.28224829092771297</v>
      </c>
      <c r="EP453" s="63">
        <v>0.28212168099157497</v>
      </c>
      <c r="EQ453" s="63">
        <v>0.28134852354716999</v>
      </c>
      <c r="ER453" s="63">
        <v>0.27960494112489898</v>
      </c>
      <c r="ES453" s="63">
        <v>0.27785231073410799</v>
      </c>
      <c r="ET453" s="63">
        <v>0.27591183445047801</v>
      </c>
      <c r="EU453" s="63">
        <v>0.273977191349348</v>
      </c>
      <c r="EV453" s="63">
        <v>0.27250991270880298</v>
      </c>
      <c r="EW453" s="63">
        <v>0.27090352164408799</v>
      </c>
      <c r="EX453" s="63">
        <v>0.26959871124842699</v>
      </c>
      <c r="EY453" s="63">
        <v>0.26825148912644198</v>
      </c>
      <c r="EZ453" s="63">
        <v>0.26690826579669003</v>
      </c>
      <c r="FA453" s="63">
        <v>0.26573908164795601</v>
      </c>
      <c r="FB453" s="63">
        <v>0.26426109370404099</v>
      </c>
      <c r="FC453" s="63">
        <v>0.26274973307471</v>
      </c>
      <c r="FD453" s="63">
        <v>0.26110638740194297</v>
      </c>
      <c r="FE453" s="63">
        <v>0.25956092502511902</v>
      </c>
      <c r="FF453" s="63">
        <v>0.25791696662415398</v>
      </c>
      <c r="FG453" s="63">
        <v>0.25651108557112301</v>
      </c>
      <c r="FH453" s="63">
        <v>0.25510648244510498</v>
      </c>
      <c r="FI453" s="63">
        <v>0.25383360262668497</v>
      </c>
      <c r="FJ453" s="63">
        <v>0.25280153643754</v>
      </c>
      <c r="FK453" s="63">
        <v>0.25173315887477898</v>
      </c>
      <c r="FL453" s="63">
        <v>0.25096394115024601</v>
      </c>
      <c r="FM453" s="63">
        <v>0.25054249800120798</v>
      </c>
      <c r="FN453" s="63">
        <v>0.249711232662158</v>
      </c>
      <c r="FO453" s="63">
        <v>0.24856649890924701</v>
      </c>
      <c r="FP453" s="63">
        <v>0.247241830596624</v>
      </c>
      <c r="FQ453" s="63">
        <v>0.24557622445681301</v>
      </c>
      <c r="FR453" s="63">
        <v>0.24405692168552301</v>
      </c>
      <c r="FS453" s="63">
        <v>0.24273444488969301</v>
      </c>
      <c r="FT453" s="63">
        <v>0.241535849018639</v>
      </c>
      <c r="FU453" s="63">
        <v>0.24025581942967</v>
      </c>
      <c r="FV453" s="63">
        <v>0.23892921164657499</v>
      </c>
      <c r="FW453" s="63">
        <v>0.23755163445485999</v>
      </c>
      <c r="FX453" s="63">
        <v>0.236156564637961</v>
      </c>
      <c r="FY453" s="63">
        <v>0.234641860899856</v>
      </c>
      <c r="FZ453" s="63">
        <v>0.23315225364745601</v>
      </c>
      <c r="GA453" s="63">
        <v>0.23160376945077801</v>
      </c>
      <c r="GB453" s="63">
        <v>0.22989286277648399</v>
      </c>
      <c r="GC453" s="63">
        <v>0.22829402439891</v>
      </c>
      <c r="GD453" s="63">
        <v>0.22684247382445499</v>
      </c>
      <c r="GE453" s="63">
        <v>0.22551480209358399</v>
      </c>
      <c r="GF453" s="63">
        <v>0.22426089969346499</v>
      </c>
      <c r="GG453" s="63">
        <v>0.22300838184781699</v>
      </c>
      <c r="GH453" s="63">
        <v>0.221830411845791</v>
      </c>
      <c r="GI453" s="63">
        <v>0.22058185647834899</v>
      </c>
      <c r="GJ453" s="63">
        <v>0.21931230284582501</v>
      </c>
      <c r="GK453" s="63">
        <v>0.21789991844106901</v>
      </c>
      <c r="GL453" s="63">
        <v>0.21660403519069099</v>
      </c>
      <c r="GM453" s="63">
        <v>0.21524322229360199</v>
      </c>
      <c r="GN453" s="63">
        <v>0.213865283678671</v>
      </c>
      <c r="GO453" s="63">
        <v>0.21263240078777801</v>
      </c>
      <c r="GP453" s="63">
        <v>0.211185483063701</v>
      </c>
      <c r="GQ453" s="63">
        <v>0.209850808198278</v>
      </c>
      <c r="GR453" s="63">
        <v>0.208596399971581</v>
      </c>
      <c r="GS453" s="63">
        <v>0.20734716004342299</v>
      </c>
      <c r="GT453" s="63">
        <v>0.20604249347810499</v>
      </c>
      <c r="GU453" s="63">
        <v>0.20453249538774901</v>
      </c>
      <c r="GV453" s="63">
        <v>0.20308220440199501</v>
      </c>
      <c r="GW453" s="63">
        <v>0.20158029705167099</v>
      </c>
      <c r="GX453" s="63">
        <v>0.200003970660211</v>
      </c>
    </row>
    <row r="454" spans="1:206" customFormat="1">
      <c r="A454" s="181" t="s">
        <v>224</v>
      </c>
      <c r="B454" t="s">
        <v>3547</v>
      </c>
      <c r="C454" t="s">
        <v>3533</v>
      </c>
      <c r="D454" s="187" t="s">
        <v>3562</v>
      </c>
      <c r="E454" t="s">
        <v>1178</v>
      </c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>
        <v>0.59386055230522306</v>
      </c>
      <c r="BE454" s="63">
        <v>0.62784382201098599</v>
      </c>
      <c r="BF454" s="63">
        <v>0.59335401039662095</v>
      </c>
      <c r="BG454" s="63">
        <v>0.56449068873713704</v>
      </c>
      <c r="BH454" s="63">
        <v>0.54872655734579001</v>
      </c>
      <c r="BI454" s="63">
        <v>0.51258968391141402</v>
      </c>
      <c r="BJ454" s="63">
        <v>0.49971369432666002</v>
      </c>
      <c r="BK454" s="63">
        <v>0.481441760858274</v>
      </c>
      <c r="BL454" s="63">
        <v>0.453065216255707</v>
      </c>
      <c r="BM454" s="63">
        <v>0.47575602122098698</v>
      </c>
      <c r="BN454" s="63">
        <v>0.45559123367786702</v>
      </c>
      <c r="BO454" s="63">
        <v>0.46033777044920898</v>
      </c>
      <c r="BP454" s="63">
        <v>0.49987147865762799</v>
      </c>
      <c r="BQ454" s="63">
        <v>0.47706325585748499</v>
      </c>
      <c r="BR454" s="63">
        <v>0.46523804799820601</v>
      </c>
      <c r="BS454" s="63">
        <v>0.48229405003105502</v>
      </c>
      <c r="BT454" s="63">
        <v>0.49713203469512102</v>
      </c>
      <c r="BU454" s="63">
        <v>0.502762785426209</v>
      </c>
      <c r="BV454" s="63">
        <v>0.49839533744588699</v>
      </c>
      <c r="BW454" s="63">
        <v>0.51956846042622196</v>
      </c>
      <c r="BX454" s="63">
        <v>0.52145834650393896</v>
      </c>
      <c r="BY454" s="63">
        <v>0.53099311401046201</v>
      </c>
      <c r="BZ454" s="63">
        <v>0.54208581330342298</v>
      </c>
      <c r="CA454" s="63">
        <v>0.56366579253404103</v>
      </c>
      <c r="CB454" s="63">
        <v>0.53778701486973302</v>
      </c>
      <c r="CC454" s="63">
        <v>0.54710602420152599</v>
      </c>
      <c r="CD454" s="63">
        <v>0.55474010424914799</v>
      </c>
      <c r="CE454" s="63">
        <v>0.55846209921019097</v>
      </c>
      <c r="CF454" s="63">
        <v>0.56577811795412603</v>
      </c>
      <c r="CG454" s="63">
        <v>0.573848232455338</v>
      </c>
      <c r="CH454" s="63">
        <v>0.58444168579083799</v>
      </c>
      <c r="CI454" s="63">
        <v>0.57464756771933201</v>
      </c>
      <c r="CJ454" s="63">
        <v>0.56593127143392397</v>
      </c>
      <c r="CK454" s="63">
        <v>0.57329551752334196</v>
      </c>
      <c r="CL454" s="63">
        <v>0.58422178120633395</v>
      </c>
      <c r="CM454" s="63">
        <v>0.58723467644414395</v>
      </c>
      <c r="CN454" s="63">
        <v>0.54358423583882998</v>
      </c>
      <c r="CO454" s="63">
        <v>0.551385214248167</v>
      </c>
      <c r="CP454" s="63">
        <v>0.55881473228754897</v>
      </c>
      <c r="CQ454" s="63">
        <v>0.55098708456244405</v>
      </c>
      <c r="CR454" s="63">
        <v>0.57119353077407997</v>
      </c>
      <c r="CS454" s="63">
        <v>0.58387664515543902</v>
      </c>
      <c r="CT454" s="63">
        <v>0.580579518755024</v>
      </c>
      <c r="CU454" s="63">
        <v>0.635962071788856</v>
      </c>
      <c r="CV454" s="63">
        <v>0.63237664744003796</v>
      </c>
      <c r="CW454" s="63">
        <v>0.57360484941307899</v>
      </c>
      <c r="CX454" s="63">
        <v>0.55462740169191704</v>
      </c>
      <c r="CY454" s="63">
        <v>0.54362032997592902</v>
      </c>
      <c r="CZ454" s="63">
        <v>0.53857880489356702</v>
      </c>
      <c r="DA454" s="63">
        <v>0.54904062470605697</v>
      </c>
      <c r="DB454" s="63">
        <v>0.544966904945547</v>
      </c>
      <c r="DC454" s="63">
        <v>0.54100937062520205</v>
      </c>
      <c r="DD454" s="63">
        <v>0.54836395840993302</v>
      </c>
      <c r="DE454" s="63">
        <v>0.55088691548423296</v>
      </c>
      <c r="DF454" s="63">
        <v>0.53588220947523002</v>
      </c>
      <c r="DG454" s="63">
        <v>0.53733196660690097</v>
      </c>
      <c r="DH454" s="63">
        <v>0.52034442719870799</v>
      </c>
      <c r="DI454" s="63">
        <v>0.51238267446246299</v>
      </c>
      <c r="DJ454" s="63">
        <v>0.50841127044205603</v>
      </c>
      <c r="DK454" s="63">
        <v>0.50249577831290104</v>
      </c>
      <c r="DL454" s="63">
        <v>0.50166578789469196</v>
      </c>
      <c r="DM454" s="63">
        <v>0.485282612031188</v>
      </c>
      <c r="DN454" s="63">
        <v>0.486989040014771</v>
      </c>
      <c r="DO454" s="63">
        <v>0.48317427277397801</v>
      </c>
      <c r="DP454" s="63">
        <v>0.47817002343939502</v>
      </c>
      <c r="DQ454" s="63">
        <v>0.47689786415743601</v>
      </c>
      <c r="DR454" s="63">
        <v>0.459059440601358</v>
      </c>
      <c r="DS454" s="63">
        <v>0.456590131608688</v>
      </c>
      <c r="DT454" s="63">
        <v>0.45410530217578898</v>
      </c>
      <c r="DU454" s="63">
        <v>0.44456314159601701</v>
      </c>
      <c r="DV454" s="63">
        <v>0.47191837014894999</v>
      </c>
      <c r="DW454" s="63">
        <v>0.47652331309552798</v>
      </c>
      <c r="DX454" s="63">
        <v>0.46512090479673701</v>
      </c>
      <c r="DY454" s="63">
        <v>0.42041797634975803</v>
      </c>
      <c r="DZ454" s="63">
        <v>0.40795090469650602</v>
      </c>
      <c r="EA454" s="63">
        <v>0.40483236276100998</v>
      </c>
      <c r="EB454" s="63">
        <v>0.40234854604536802</v>
      </c>
      <c r="EC454" s="63">
        <v>0.39995858118810801</v>
      </c>
      <c r="ED454" s="63">
        <v>0.39792139475669203</v>
      </c>
      <c r="EE454" s="63">
        <v>0.39598000874095701</v>
      </c>
      <c r="EF454" s="63">
        <v>0.39457105587297597</v>
      </c>
      <c r="EG454" s="63">
        <v>0.39348068522273599</v>
      </c>
      <c r="EH454" s="63">
        <v>0.39290531109520499</v>
      </c>
      <c r="EI454" s="63">
        <v>0.39260064499068897</v>
      </c>
      <c r="EJ454" s="63">
        <v>0.39244504964684901</v>
      </c>
      <c r="EK454" s="63">
        <v>0.39135333586427101</v>
      </c>
      <c r="EL454" s="63">
        <v>0.38908631962113099</v>
      </c>
      <c r="EM454" s="63">
        <v>0.38647156215558498</v>
      </c>
      <c r="EN454" s="63">
        <v>0.38379924238854801</v>
      </c>
      <c r="EO454" s="63">
        <v>0.38212414631096397</v>
      </c>
      <c r="EP454" s="63">
        <v>0.38080828660309202</v>
      </c>
      <c r="EQ454" s="63">
        <v>0.37995053122635603</v>
      </c>
      <c r="ER454" s="63">
        <v>0.37936767061604498</v>
      </c>
      <c r="ES454" s="63">
        <v>0.37999097531248799</v>
      </c>
      <c r="ET454" s="63">
        <v>0.38082309886622701</v>
      </c>
      <c r="EU454" s="63">
        <v>0.38109854730661502</v>
      </c>
      <c r="EV454" s="63">
        <v>0.38079220618690401</v>
      </c>
      <c r="EW454" s="63">
        <v>0.37967105840850601</v>
      </c>
      <c r="EX454" s="63">
        <v>0.37864163959029701</v>
      </c>
      <c r="EY454" s="63">
        <v>0.377037786974941</v>
      </c>
      <c r="EZ454" s="63">
        <v>0.37540318535557299</v>
      </c>
      <c r="FA454" s="63">
        <v>0.374365745969714</v>
      </c>
      <c r="FB454" s="63">
        <v>0.37314941703793802</v>
      </c>
      <c r="FC454" s="63">
        <v>0.37220800815991301</v>
      </c>
      <c r="FD454" s="63">
        <v>0.37115742775944599</v>
      </c>
      <c r="FE454" s="63">
        <v>0.37023124367792698</v>
      </c>
      <c r="FF454" s="63">
        <v>0.36914694355800898</v>
      </c>
      <c r="FG454" s="63">
        <v>0.36803402828579901</v>
      </c>
      <c r="FH454" s="63">
        <v>0.36667927097911701</v>
      </c>
      <c r="FI454" s="63">
        <v>0.365209893383242</v>
      </c>
      <c r="FJ454" s="63">
        <v>0.36386999198971998</v>
      </c>
      <c r="FK454" s="63">
        <v>0.36250637174515399</v>
      </c>
      <c r="FL454" s="63">
        <v>0.361307025282877</v>
      </c>
      <c r="FM454" s="63">
        <v>0.360320139570322</v>
      </c>
      <c r="FN454" s="63">
        <v>0.35925414396398803</v>
      </c>
      <c r="FO454" s="63">
        <v>0.35846388101399301</v>
      </c>
      <c r="FP454" s="63">
        <v>0.35781103576766099</v>
      </c>
      <c r="FQ454" s="63">
        <v>0.35705499703700799</v>
      </c>
      <c r="FR454" s="63">
        <v>0.35662036795984098</v>
      </c>
      <c r="FS454" s="63">
        <v>0.35597850285930099</v>
      </c>
      <c r="FT454" s="63">
        <v>0.35504272764002298</v>
      </c>
      <c r="FU454" s="63">
        <v>0.35380464499424102</v>
      </c>
      <c r="FV454" s="63">
        <v>0.35252065793353698</v>
      </c>
      <c r="FW454" s="63">
        <v>0.35132443250089002</v>
      </c>
      <c r="FX454" s="63">
        <v>0.350392133802439</v>
      </c>
      <c r="FY454" s="63">
        <v>0.349350140618159</v>
      </c>
      <c r="FZ454" s="63">
        <v>0.34829314357250202</v>
      </c>
      <c r="GA454" s="63">
        <v>0.347150618981726</v>
      </c>
      <c r="GB454" s="63">
        <v>0.34587107694529701</v>
      </c>
      <c r="GC454" s="63">
        <v>0.34457153115954198</v>
      </c>
      <c r="GD454" s="63">
        <v>0.34311161953347002</v>
      </c>
      <c r="GE454" s="63">
        <v>0.341587396206261</v>
      </c>
      <c r="GF454" s="63">
        <v>0.34012191561335198</v>
      </c>
      <c r="GG454" s="63">
        <v>0.338384223989737</v>
      </c>
      <c r="GH454" s="63">
        <v>0.33679463671801502</v>
      </c>
      <c r="GI454" s="63">
        <v>0.335324684774371</v>
      </c>
      <c r="GJ454" s="63">
        <v>0.33396374779598098</v>
      </c>
      <c r="GK454" s="63">
        <v>0.33253328809375798</v>
      </c>
      <c r="GL454" s="63">
        <v>0.33132076542202499</v>
      </c>
      <c r="GM454" s="63">
        <v>0.330079136897383</v>
      </c>
      <c r="GN454" s="63">
        <v>0.328815713098215</v>
      </c>
      <c r="GO454" s="63">
        <v>0.32780222030751999</v>
      </c>
      <c r="GP454" s="63">
        <v>0.32645454756635001</v>
      </c>
      <c r="GQ454" s="63">
        <v>0.32525342471280999</v>
      </c>
      <c r="GR454" s="63">
        <v>0.32413434698640597</v>
      </c>
      <c r="GS454" s="63">
        <v>0.322926421995687</v>
      </c>
      <c r="GT454" s="63">
        <v>0.32167556368987699</v>
      </c>
      <c r="GU454" s="63">
        <v>0.32020877630028299</v>
      </c>
      <c r="GV454" s="63">
        <v>0.31894714768003102</v>
      </c>
      <c r="GW454" s="63">
        <v>0.31771673873038803</v>
      </c>
      <c r="GX454" s="63">
        <v>0.31635654455047901</v>
      </c>
    </row>
    <row r="455" spans="1:206" customFormat="1">
      <c r="A455" s="181" t="s">
        <v>224</v>
      </c>
      <c r="B455" t="s">
        <v>3547</v>
      </c>
      <c r="C455" t="s">
        <v>3533</v>
      </c>
      <c r="D455" s="187" t="s">
        <v>3562</v>
      </c>
      <c r="E455" t="s">
        <v>1179</v>
      </c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>
        <v>6.45335628401221E-3</v>
      </c>
      <c r="BE455" s="63">
        <v>6.6110220775543503E-3</v>
      </c>
      <c r="BF455" s="63">
        <v>6.0346461417366297E-3</v>
      </c>
      <c r="BG455" s="63">
        <v>5.73074839429695E-3</v>
      </c>
      <c r="BH455" s="63">
        <v>5.2581760492086604E-3</v>
      </c>
      <c r="BI455" s="63">
        <v>4.9062859268127002E-3</v>
      </c>
      <c r="BJ455" s="63">
        <v>4.2905879809243602E-3</v>
      </c>
      <c r="BK455" s="63">
        <v>4.2364060742844196E-3</v>
      </c>
      <c r="BL455" s="63">
        <v>3.8123936071150998E-3</v>
      </c>
      <c r="BM455" s="63">
        <v>3.8027702717053102E-3</v>
      </c>
      <c r="BN455" s="63">
        <v>3.47972493426396E-3</v>
      </c>
      <c r="BO455" s="63">
        <v>3.4066299835910198E-3</v>
      </c>
      <c r="BP455" s="63">
        <v>3.3726994477395501E-3</v>
      </c>
      <c r="BQ455" s="63">
        <v>3.2403500585000901E-3</v>
      </c>
      <c r="BR455" s="63">
        <v>3.07444295738379E-3</v>
      </c>
      <c r="BS455" s="63">
        <v>3.0721160480919199E-3</v>
      </c>
      <c r="BT455" s="63">
        <v>2.9882817818715E-3</v>
      </c>
      <c r="BU455" s="63">
        <v>2.9654301770209199E-3</v>
      </c>
      <c r="BV455" s="63">
        <v>2.9023579273095099E-3</v>
      </c>
      <c r="BW455" s="63">
        <v>2.9261405136870701E-3</v>
      </c>
      <c r="BX455" s="63">
        <v>2.8528381267565899E-3</v>
      </c>
      <c r="BY455" s="63">
        <v>2.7847933848020299E-3</v>
      </c>
      <c r="BZ455" s="63">
        <v>2.6631775234270899E-3</v>
      </c>
      <c r="CA455" s="63">
        <v>2.6217031546745201E-3</v>
      </c>
      <c r="CB455" s="63">
        <v>2.5564819658586099E-3</v>
      </c>
      <c r="CC455" s="63">
        <v>2.5886809681169099E-3</v>
      </c>
      <c r="CD455" s="63">
        <v>2.5703902595832998E-3</v>
      </c>
      <c r="CE455" s="63">
        <v>2.5694808801678599E-3</v>
      </c>
      <c r="CF455" s="63">
        <v>2.5630529915173098E-3</v>
      </c>
      <c r="CG455" s="63">
        <v>2.5771677847942999E-3</v>
      </c>
      <c r="CH455" s="63">
        <v>2.5737486122037801E-3</v>
      </c>
      <c r="CI455" s="63">
        <v>2.48056583521094E-3</v>
      </c>
      <c r="CJ455" s="63">
        <v>2.3703419150846901E-3</v>
      </c>
      <c r="CK455" s="63">
        <v>2.3292912173356298E-3</v>
      </c>
      <c r="CL455" s="63">
        <v>2.2857372651697298E-3</v>
      </c>
      <c r="CM455" s="63">
        <v>2.1247081554591099E-3</v>
      </c>
      <c r="CN455" s="63">
        <v>1.8700514100568699E-3</v>
      </c>
      <c r="CO455" s="63">
        <v>1.8364118955321799E-3</v>
      </c>
      <c r="CP455" s="63">
        <v>1.9125527105018599E-3</v>
      </c>
      <c r="CQ455" s="63">
        <v>1.78082730827995E-3</v>
      </c>
      <c r="CR455" s="63">
        <v>1.7588660790762399E-3</v>
      </c>
      <c r="CS455" s="63">
        <v>1.70754397040979E-3</v>
      </c>
      <c r="CT455" s="63">
        <v>1.8008249728012999E-3</v>
      </c>
      <c r="CU455" s="63">
        <v>1.8675187245642E-3</v>
      </c>
      <c r="CV455" s="63">
        <v>1.7796126513238101E-3</v>
      </c>
      <c r="CW455" s="63">
        <v>1.6671452251864E-3</v>
      </c>
      <c r="CX455" s="63">
        <v>1.5199591913433699E-3</v>
      </c>
      <c r="CY455" s="63">
        <v>1.4235268614656001E-3</v>
      </c>
      <c r="CZ455" s="63">
        <v>1.3357028841540601E-3</v>
      </c>
      <c r="DA455" s="63">
        <v>1.3528343955762901E-3</v>
      </c>
      <c r="DB455" s="63">
        <v>1.2861450475547501E-3</v>
      </c>
      <c r="DC455" s="63">
        <v>1.19955152699041E-3</v>
      </c>
      <c r="DD455" s="63">
        <v>1.1461253061238099E-3</v>
      </c>
      <c r="DE455" s="63">
        <v>1.0644354507996501E-3</v>
      </c>
      <c r="DF455" s="63">
        <v>9.6817468220166899E-4</v>
      </c>
      <c r="DG455" s="63">
        <v>9.0261140271425896E-4</v>
      </c>
      <c r="DH455" s="63">
        <v>8.0099638235306804E-4</v>
      </c>
      <c r="DI455" s="63">
        <v>7.4167467124766498E-4</v>
      </c>
      <c r="DJ455" s="63">
        <v>7.0624016533763997E-4</v>
      </c>
      <c r="DK455" s="63">
        <v>6.3967605236897704E-4</v>
      </c>
      <c r="DL455" s="63">
        <v>6.1059356646808196E-4</v>
      </c>
      <c r="DM455" s="63">
        <v>5.6076429056484405E-4</v>
      </c>
      <c r="DN455" s="63">
        <v>5.4283790791591997E-4</v>
      </c>
      <c r="DO455" s="63">
        <v>5.3192397533569601E-4</v>
      </c>
      <c r="DP455" s="63">
        <v>5.2379598689691398E-4</v>
      </c>
      <c r="DQ455" s="63">
        <v>4.9453254596246697E-4</v>
      </c>
      <c r="DR455" s="63">
        <v>4.5546404563846999E-4</v>
      </c>
      <c r="DS455" s="63">
        <v>4.1735274475354899E-4</v>
      </c>
      <c r="DT455" s="63">
        <v>3.9056944408915901E-4</v>
      </c>
      <c r="DU455" s="63">
        <v>3.52898922818994E-4</v>
      </c>
      <c r="DV455" s="63">
        <v>2.8288432429947297E-4</v>
      </c>
      <c r="DW455" s="63">
        <v>2.7438649653505401E-4</v>
      </c>
      <c r="DX455" s="63">
        <v>3.0795661104968E-4</v>
      </c>
      <c r="DY455" s="63">
        <v>3.0520669148621999E-4</v>
      </c>
      <c r="DZ455" s="63">
        <v>2.9644667807141202E-4</v>
      </c>
      <c r="EA455" s="63">
        <v>2.8676342189630998E-4</v>
      </c>
      <c r="EB455" s="63">
        <v>2.7913081596581498E-4</v>
      </c>
      <c r="EC455" s="63">
        <v>2.71718562841445E-4</v>
      </c>
      <c r="ED455" s="63">
        <v>2.64811375251496E-4</v>
      </c>
      <c r="EE455" s="63">
        <v>2.5829140717817498E-4</v>
      </c>
      <c r="EF455" s="63">
        <v>2.5205002964714799E-4</v>
      </c>
      <c r="EG455" s="63">
        <v>2.4576765495705997E-4</v>
      </c>
      <c r="EH455" s="63">
        <v>2.3963839113804201E-4</v>
      </c>
      <c r="EI455" s="63">
        <v>2.3346835570217599E-4</v>
      </c>
      <c r="EJ455" s="63">
        <v>2.2771986638504401E-4</v>
      </c>
      <c r="EK455" s="63">
        <v>2.2176945617693601E-4</v>
      </c>
      <c r="EL455" s="63">
        <v>2.1585223708923699E-4</v>
      </c>
      <c r="EM455" s="63">
        <v>2.0979799713674E-4</v>
      </c>
      <c r="EN455" s="63">
        <v>2.0395502335886201E-4</v>
      </c>
      <c r="EO455" s="63">
        <v>1.9809053074416099E-4</v>
      </c>
      <c r="EP455" s="63">
        <v>1.9257083429867001E-4</v>
      </c>
      <c r="EQ455" s="63">
        <v>1.8693538889617801E-4</v>
      </c>
      <c r="ER455" s="63">
        <v>1.8140334401727599E-4</v>
      </c>
      <c r="ES455" s="63">
        <v>1.75962583784376E-4</v>
      </c>
      <c r="ET455" s="63">
        <v>1.7070127330191299E-4</v>
      </c>
      <c r="EU455" s="63">
        <v>1.65403380761184E-4</v>
      </c>
      <c r="EV455" s="63">
        <v>1.6032321375810101E-4</v>
      </c>
      <c r="EW455" s="63">
        <v>1.55288681432402E-4</v>
      </c>
      <c r="EX455" s="63">
        <v>1.5050439713589501E-4</v>
      </c>
      <c r="EY455" s="63">
        <v>1.45945857490213E-4</v>
      </c>
      <c r="EZ455" s="63">
        <v>1.4152855550095199E-4</v>
      </c>
      <c r="FA455" s="63">
        <v>1.3717175103369401E-4</v>
      </c>
      <c r="FB455" s="63">
        <v>1.33499968178135E-4</v>
      </c>
      <c r="FC455" s="63">
        <v>1.29906864935917E-4</v>
      </c>
      <c r="FD455" s="63">
        <v>1.26442574267358E-4</v>
      </c>
      <c r="FE455" s="63">
        <v>1.23203143951037E-4</v>
      </c>
      <c r="FF455" s="63">
        <v>1.2002534645910999E-4</v>
      </c>
      <c r="FG455" s="63">
        <v>1.1709430697004599E-4</v>
      </c>
      <c r="FH455" s="63">
        <v>1.14135967362283E-4</v>
      </c>
      <c r="FI455" s="63">
        <v>1.11362742754851E-4</v>
      </c>
      <c r="FJ455" s="63">
        <v>1.08668029709428E-4</v>
      </c>
      <c r="FK455" s="63">
        <v>1.06138619863931E-4</v>
      </c>
      <c r="FL455" s="63">
        <v>1.03638426943742E-4</v>
      </c>
      <c r="FM455" s="63">
        <v>1.01151061627314E-4</v>
      </c>
      <c r="FN455" s="63">
        <v>9.8824899306362697E-5</v>
      </c>
      <c r="FO455" s="63">
        <v>9.6708588518869403E-5</v>
      </c>
      <c r="FP455" s="63">
        <v>9.4575586143447996E-5</v>
      </c>
      <c r="FQ455" s="63">
        <v>9.2482885676049902E-5</v>
      </c>
      <c r="FR455" s="63">
        <v>9.0561483472861696E-5</v>
      </c>
      <c r="FS455" s="63">
        <v>8.8667166416453206E-5</v>
      </c>
      <c r="FT455" s="63">
        <v>8.6702966613293894E-5</v>
      </c>
      <c r="FU455" s="63">
        <v>8.5013848191250004E-5</v>
      </c>
      <c r="FV455" s="63">
        <v>8.3283704513363103E-5</v>
      </c>
      <c r="FW455" s="63">
        <v>8.1579327260051997E-5</v>
      </c>
      <c r="FX455" s="63">
        <v>7.9968935692382195E-5</v>
      </c>
      <c r="FY455" s="63">
        <v>7.8454776342582605E-5</v>
      </c>
      <c r="FZ455" s="63">
        <v>7.6944738534653206E-5</v>
      </c>
      <c r="GA455" s="63">
        <v>7.5502745624225905E-5</v>
      </c>
      <c r="GB455" s="63">
        <v>7.4098801854340394E-5</v>
      </c>
      <c r="GC455" s="63">
        <v>7.2787574155251601E-5</v>
      </c>
      <c r="GD455" s="63">
        <v>7.1490451946081004E-5</v>
      </c>
      <c r="GE455" s="63">
        <v>7.0267830030928805E-5</v>
      </c>
      <c r="GF455" s="63">
        <v>6.9032938948442705E-5</v>
      </c>
      <c r="GG455" s="63">
        <v>6.78983112610837E-5</v>
      </c>
      <c r="GH455" s="63">
        <v>6.6796620172631906E-5</v>
      </c>
      <c r="GI455" s="63">
        <v>6.5668343792842998E-5</v>
      </c>
      <c r="GJ455" s="63">
        <v>6.4643402058410502E-5</v>
      </c>
      <c r="GK455" s="63">
        <v>6.3567893963224501E-5</v>
      </c>
      <c r="GL455" s="63">
        <v>6.2589604451518901E-5</v>
      </c>
      <c r="GM455" s="63">
        <v>6.1590079824269399E-5</v>
      </c>
      <c r="GN455" s="63">
        <v>6.0677657541532699E-5</v>
      </c>
      <c r="GO455" s="63">
        <v>5.9725057932833303E-5</v>
      </c>
      <c r="GP455" s="63">
        <v>5.88368670081238E-5</v>
      </c>
      <c r="GQ455" s="63">
        <v>5.7961287542604002E-5</v>
      </c>
      <c r="GR455" s="63">
        <v>5.71070990102151E-5</v>
      </c>
      <c r="GS455" s="63">
        <v>5.6292291095245099E-5</v>
      </c>
      <c r="GT455" s="63">
        <v>5.54632741402934E-5</v>
      </c>
      <c r="GU455" s="63">
        <v>5.4682469168837098E-5</v>
      </c>
      <c r="GV455" s="63">
        <v>5.3872336064639301E-5</v>
      </c>
      <c r="GW455" s="63">
        <v>5.3090813122672203E-5</v>
      </c>
      <c r="GX455" s="63">
        <v>5.2362207423758099E-5</v>
      </c>
    </row>
    <row r="456" spans="1:206" customFormat="1">
      <c r="A456" s="181" t="s">
        <v>224</v>
      </c>
      <c r="B456" t="s">
        <v>3547</v>
      </c>
      <c r="C456" t="s">
        <v>3533</v>
      </c>
      <c r="D456" s="187" t="s">
        <v>3562</v>
      </c>
      <c r="E456" t="s">
        <v>1180</v>
      </c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>
        <v>1.7580762631389799E-3</v>
      </c>
      <c r="BE456" s="63">
        <v>1.7737321102705701E-3</v>
      </c>
      <c r="BF456" s="63">
        <v>1.59760179251087E-3</v>
      </c>
      <c r="BG456" s="63">
        <v>1.55783079927346E-3</v>
      </c>
      <c r="BH456" s="63">
        <v>1.4006810138333799E-3</v>
      </c>
      <c r="BI456" s="63">
        <v>1.3403738515069799E-3</v>
      </c>
      <c r="BJ456" s="63">
        <v>1.2253805919026301E-3</v>
      </c>
      <c r="BK456" s="63">
        <v>1.2469135775141399E-3</v>
      </c>
      <c r="BL456" s="63">
        <v>1.1492310666294E-3</v>
      </c>
      <c r="BM456" s="63">
        <v>1.1488719876437401E-3</v>
      </c>
      <c r="BN456" s="63">
        <v>1.0637221993799199E-3</v>
      </c>
      <c r="BO456" s="63">
        <v>1.0423051465740601E-3</v>
      </c>
      <c r="BP456" s="63">
        <v>1.0367133248829999E-3</v>
      </c>
      <c r="BQ456" s="63">
        <v>9.9344765250603808E-4</v>
      </c>
      <c r="BR456" s="63">
        <v>9.4395306424757902E-4</v>
      </c>
      <c r="BS456" s="63">
        <v>9.5192187248348899E-4</v>
      </c>
      <c r="BT456" s="63">
        <v>9.44532190462018E-4</v>
      </c>
      <c r="BU456" s="63">
        <v>9.5084585612416198E-4</v>
      </c>
      <c r="BV456" s="63">
        <v>9.5029871534506197E-4</v>
      </c>
      <c r="BW456" s="63">
        <v>9.6550767497809999E-4</v>
      </c>
      <c r="BX456" s="63">
        <v>9.3971147845373505E-4</v>
      </c>
      <c r="BY456" s="63">
        <v>9.2702479834767695E-4</v>
      </c>
      <c r="BZ456" s="63">
        <v>9.0601689452243902E-4</v>
      </c>
      <c r="CA456" s="63">
        <v>8.8574401725739901E-4</v>
      </c>
      <c r="CB456" s="63">
        <v>8.6403414902314795E-4</v>
      </c>
      <c r="CC456" s="63">
        <v>8.7659703323394404E-4</v>
      </c>
      <c r="CD456" s="63">
        <v>8.5211028232078502E-4</v>
      </c>
      <c r="CE456" s="63">
        <v>8.6212584030744401E-4</v>
      </c>
      <c r="CF456" s="63">
        <v>8.4889793298796297E-4</v>
      </c>
      <c r="CG456" s="63">
        <v>8.6116183671309501E-4</v>
      </c>
      <c r="CH456" s="63">
        <v>8.6774250933128701E-4</v>
      </c>
      <c r="CI456" s="63">
        <v>8.5373119793847197E-4</v>
      </c>
      <c r="CJ456" s="63">
        <v>8.3566212481774103E-4</v>
      </c>
      <c r="CK456" s="63">
        <v>8.2892548259747305E-4</v>
      </c>
      <c r="CL456" s="63">
        <v>8.3127826419007603E-4</v>
      </c>
      <c r="CM456" s="63">
        <v>7.8859140632862499E-4</v>
      </c>
      <c r="CN456" s="63">
        <v>7.0276315329584099E-4</v>
      </c>
      <c r="CO456" s="63">
        <v>6.8493562713477403E-4</v>
      </c>
      <c r="CP456" s="63">
        <v>7.3380980911163705E-4</v>
      </c>
      <c r="CQ456" s="63">
        <v>6.6031353744280699E-4</v>
      </c>
      <c r="CR456" s="63">
        <v>6.5257415514958497E-4</v>
      </c>
      <c r="CS456" s="63">
        <v>6.4917984281504003E-4</v>
      </c>
      <c r="CT456" s="63">
        <v>6.9963713958315701E-4</v>
      </c>
      <c r="CU456" s="63">
        <v>7.5639764743828204E-4</v>
      </c>
      <c r="CV456" s="63">
        <v>7.3895048526875003E-4</v>
      </c>
      <c r="CW456" s="63">
        <v>7.0674966752226598E-4</v>
      </c>
      <c r="CX456" s="63">
        <v>6.2400394707807095E-4</v>
      </c>
      <c r="CY456" s="63">
        <v>5.6623443984900497E-4</v>
      </c>
      <c r="CZ456" s="63">
        <v>5.1328260813717603E-4</v>
      </c>
      <c r="DA456" s="63">
        <v>5.1628140710390804E-4</v>
      </c>
      <c r="DB456" s="63">
        <v>4.8403090357924901E-4</v>
      </c>
      <c r="DC456" s="63">
        <v>4.6027659194108699E-4</v>
      </c>
      <c r="DD456" s="63">
        <v>4.5659935418049903E-4</v>
      </c>
      <c r="DE456" s="63">
        <v>4.3909964170608701E-4</v>
      </c>
      <c r="DF456" s="63">
        <v>4.1847510290304602E-4</v>
      </c>
      <c r="DG456" s="63">
        <v>3.9636561501371203E-4</v>
      </c>
      <c r="DH456" s="63">
        <v>3.6070282883809502E-4</v>
      </c>
      <c r="DI456" s="63">
        <v>3.2142714465604598E-4</v>
      </c>
      <c r="DJ456" s="63">
        <v>2.97812492936399E-4</v>
      </c>
      <c r="DK456" s="63">
        <v>2.6927297533868003E-4</v>
      </c>
      <c r="DL456" s="63">
        <v>2.4649613422312401E-4</v>
      </c>
      <c r="DM456" s="63">
        <v>2.2409065186171801E-4</v>
      </c>
      <c r="DN456" s="63">
        <v>2.0957833444994301E-4</v>
      </c>
      <c r="DO456" s="63">
        <v>1.97391389500427E-4</v>
      </c>
      <c r="DP456" s="63">
        <v>1.8874705590951499E-4</v>
      </c>
      <c r="DQ456" s="63">
        <v>1.78125863369207E-4</v>
      </c>
      <c r="DR456" s="63">
        <v>1.6587669790078601E-4</v>
      </c>
      <c r="DS456" s="63">
        <v>1.60028212132404E-4</v>
      </c>
      <c r="DT456" s="63">
        <v>1.5819362942164799E-4</v>
      </c>
      <c r="DU456" s="63">
        <v>1.53933236598071E-4</v>
      </c>
      <c r="DV456" s="63">
        <v>1.46819465821411E-4</v>
      </c>
      <c r="DW456" s="63">
        <v>1.57873865988517E-4</v>
      </c>
      <c r="DX456" s="63">
        <v>1.6080314486100001E-4</v>
      </c>
      <c r="DY456" s="63">
        <v>1.29810217204387E-4</v>
      </c>
      <c r="DZ456" s="63">
        <v>1.25402313593611E-4</v>
      </c>
      <c r="EA456" s="63">
        <v>1.21691295234759E-4</v>
      </c>
      <c r="EB456" s="63">
        <v>1.18590394815938E-4</v>
      </c>
      <c r="EC456" s="63">
        <v>1.15713668278881E-4</v>
      </c>
      <c r="ED456" s="63">
        <v>1.13029129369446E-4</v>
      </c>
      <c r="EE456" s="63">
        <v>1.10252447725783E-4</v>
      </c>
      <c r="EF456" s="63">
        <v>1.0765922941709201E-4</v>
      </c>
      <c r="EG456" s="63">
        <v>1.05226998643645E-4</v>
      </c>
      <c r="EH456" s="63">
        <v>1.02920810746599E-4</v>
      </c>
      <c r="EI456" s="63">
        <v>1.0069586730830001E-4</v>
      </c>
      <c r="EJ456" s="63">
        <v>9.8696063563078105E-5</v>
      </c>
      <c r="EK456" s="63">
        <v>9.6615010232561606E-5</v>
      </c>
      <c r="EL456" s="63">
        <v>9.4592028217879807E-5</v>
      </c>
      <c r="EM456" s="63">
        <v>9.2537680751157605E-5</v>
      </c>
      <c r="EN456" s="63">
        <v>9.0584527757337695E-5</v>
      </c>
      <c r="EO456" s="63">
        <v>8.8636834920182995E-5</v>
      </c>
      <c r="EP456" s="63">
        <v>8.6788274588846001E-5</v>
      </c>
      <c r="EQ456" s="63">
        <v>8.4866654893442695E-5</v>
      </c>
      <c r="ER456" s="63">
        <v>8.2971077779929702E-5</v>
      </c>
      <c r="ES456" s="63">
        <v>8.1033086380051395E-5</v>
      </c>
      <c r="ET456" s="63">
        <v>7.9141592588684699E-5</v>
      </c>
      <c r="EU456" s="63">
        <v>7.71778943169191E-5</v>
      </c>
      <c r="EV456" s="63">
        <v>7.5260067248165106E-5</v>
      </c>
      <c r="EW456" s="63">
        <v>7.3312766932281197E-5</v>
      </c>
      <c r="EX456" s="63">
        <v>7.1415011025746295E-5</v>
      </c>
      <c r="EY456" s="63">
        <v>6.9590760088917604E-5</v>
      </c>
      <c r="EZ456" s="63">
        <v>6.7810592145404802E-5</v>
      </c>
      <c r="FA456" s="63">
        <v>6.6036680796455698E-5</v>
      </c>
      <c r="FB456" s="63">
        <v>6.4494742954383002E-5</v>
      </c>
      <c r="FC456" s="63">
        <v>6.2984225880683602E-5</v>
      </c>
      <c r="FD456" s="63">
        <v>6.1522089973473304E-5</v>
      </c>
      <c r="FE456" s="63">
        <v>6.01429510320891E-5</v>
      </c>
      <c r="FF456" s="63">
        <v>5.8790162605656097E-5</v>
      </c>
      <c r="FG456" s="63">
        <v>5.7515001582544602E-5</v>
      </c>
      <c r="FH456" s="63">
        <v>5.6240636574123699E-5</v>
      </c>
      <c r="FI456" s="63">
        <v>5.5048241081001698E-5</v>
      </c>
      <c r="FJ456" s="63">
        <v>5.3881676303375703E-5</v>
      </c>
      <c r="FK456" s="63">
        <v>5.2793382596235503E-5</v>
      </c>
      <c r="FL456" s="63">
        <v>5.1715878402554499E-5</v>
      </c>
      <c r="FM456" s="63">
        <v>5.0645710737041202E-5</v>
      </c>
      <c r="FN456" s="63">
        <v>4.9655702399862697E-5</v>
      </c>
      <c r="FO456" s="63">
        <v>4.8746496524040102E-5</v>
      </c>
      <c r="FP456" s="63">
        <v>4.7839250038380002E-5</v>
      </c>
      <c r="FQ456" s="63">
        <v>4.69584167967768E-5</v>
      </c>
      <c r="FR456" s="63">
        <v>4.6134381192654599E-5</v>
      </c>
      <c r="FS456" s="63">
        <v>4.5312423750451201E-5</v>
      </c>
      <c r="FT456" s="63">
        <v>4.4460990764409402E-5</v>
      </c>
      <c r="FU456" s="63">
        <v>4.3725643468435598E-5</v>
      </c>
      <c r="FV456" s="63">
        <v>4.2961410821025199E-5</v>
      </c>
      <c r="FW456" s="63">
        <v>4.2205513875255201E-5</v>
      </c>
      <c r="FX456" s="63">
        <v>4.1485899871382101E-5</v>
      </c>
      <c r="FY456" s="63">
        <v>4.0795630082364699E-5</v>
      </c>
      <c r="FZ456" s="63">
        <v>4.0115318752147403E-5</v>
      </c>
      <c r="GA456" s="63">
        <v>3.9448689629834398E-5</v>
      </c>
      <c r="GB456" s="63">
        <v>3.8799007475301999E-5</v>
      </c>
      <c r="GC456" s="63">
        <v>3.8191491143840998E-5</v>
      </c>
      <c r="GD456" s="63">
        <v>3.75910198316706E-5</v>
      </c>
      <c r="GE456" s="63">
        <v>3.7023872548063602E-5</v>
      </c>
      <c r="GF456" s="63">
        <v>3.6441838497568002E-5</v>
      </c>
      <c r="GG456" s="63">
        <v>3.5901839924935701E-5</v>
      </c>
      <c r="GH456" s="63">
        <v>3.5380571616314202E-5</v>
      </c>
      <c r="GI456" s="63">
        <v>3.4833120496699102E-5</v>
      </c>
      <c r="GJ456" s="63">
        <v>3.4345971497814897E-5</v>
      </c>
      <c r="GK456" s="63">
        <v>3.3822275146198701E-5</v>
      </c>
      <c r="GL456" s="63">
        <v>3.3350141149595502E-5</v>
      </c>
      <c r="GM456" s="63">
        <v>3.2870908292378703E-5</v>
      </c>
      <c r="GN456" s="63">
        <v>3.2432226019370202E-5</v>
      </c>
      <c r="GO456" s="63">
        <v>3.19719521253553E-5</v>
      </c>
      <c r="GP456" s="63">
        <v>3.1542949563868098E-5</v>
      </c>
      <c r="GQ456" s="63">
        <v>3.1112070962217198E-5</v>
      </c>
      <c r="GR456" s="63">
        <v>3.0702126733441401E-5</v>
      </c>
      <c r="GS456" s="63">
        <v>3.0304179197607701E-5</v>
      </c>
      <c r="GT456" s="63">
        <v>2.98943640459881E-5</v>
      </c>
      <c r="GU456" s="63">
        <v>2.95097390787654E-5</v>
      </c>
      <c r="GV456" s="63">
        <v>2.9110757849737799E-5</v>
      </c>
      <c r="GW456" s="63">
        <v>2.8736040327702699E-5</v>
      </c>
      <c r="GX456" s="63">
        <v>2.8381863308233601E-5</v>
      </c>
    </row>
    <row r="457" spans="1:206" customFormat="1">
      <c r="A457" s="181" t="s">
        <v>224</v>
      </c>
      <c r="B457" t="s">
        <v>3547</v>
      </c>
      <c r="C457" t="s">
        <v>3533</v>
      </c>
      <c r="D457" s="187" t="s">
        <v>3562</v>
      </c>
      <c r="E457" t="s">
        <v>1181</v>
      </c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>
        <v>1.3981300905849699E-3</v>
      </c>
      <c r="BE457" s="63">
        <v>1.3750160163560499E-3</v>
      </c>
      <c r="BF457" s="63">
        <v>1.26937420171316E-3</v>
      </c>
      <c r="BG457" s="63">
        <v>1.2101231612348499E-3</v>
      </c>
      <c r="BH457" s="63">
        <v>1.0203378368885401E-3</v>
      </c>
      <c r="BI457" s="63">
        <v>9.4591032978615195E-4</v>
      </c>
      <c r="BJ457" s="63">
        <v>8.5854977489108403E-4</v>
      </c>
      <c r="BK457" s="63">
        <v>8.6357154803060597E-4</v>
      </c>
      <c r="BL457" s="63">
        <v>7.8223178885332304E-4</v>
      </c>
      <c r="BM457" s="63">
        <v>8.0943440424195495E-4</v>
      </c>
      <c r="BN457" s="63">
        <v>7.7678248413044196E-4</v>
      </c>
      <c r="BO457" s="63">
        <v>7.9664546731221802E-4</v>
      </c>
      <c r="BP457" s="63">
        <v>8.1382567464991396E-4</v>
      </c>
      <c r="BQ457" s="63">
        <v>8.1466720262880603E-4</v>
      </c>
      <c r="BR457" s="63">
        <v>7.7213008578979497E-4</v>
      </c>
      <c r="BS457" s="63">
        <v>7.7700191700065004E-4</v>
      </c>
      <c r="BT457" s="63">
        <v>7.6901316182916002E-4</v>
      </c>
      <c r="BU457" s="63">
        <v>7.7429694142184505E-4</v>
      </c>
      <c r="BV457" s="63">
        <v>7.7270561861577096E-4</v>
      </c>
      <c r="BW457" s="63">
        <v>7.8625575522589997E-4</v>
      </c>
      <c r="BX457" s="63">
        <v>7.78515199524774E-4</v>
      </c>
      <c r="BY457" s="63">
        <v>7.6804642275591696E-4</v>
      </c>
      <c r="BZ457" s="63">
        <v>7.5220778782398505E-4</v>
      </c>
      <c r="CA457" s="63">
        <v>7.4052005650802302E-4</v>
      </c>
      <c r="CB457" s="63">
        <v>7.2616107523509302E-4</v>
      </c>
      <c r="CC457" s="63">
        <v>7.3485921287097197E-4</v>
      </c>
      <c r="CD457" s="63">
        <v>7.2280313778376795E-4</v>
      </c>
      <c r="CE457" s="63">
        <v>7.2340911919681404E-4</v>
      </c>
      <c r="CF457" s="63">
        <v>7.1477554163793195E-4</v>
      </c>
      <c r="CG457" s="63">
        <v>7.2541383528510503E-4</v>
      </c>
      <c r="CH457" s="63">
        <v>7.1485883382356701E-4</v>
      </c>
      <c r="CI457" s="63">
        <v>7.0207456923990295E-4</v>
      </c>
      <c r="CJ457" s="63">
        <v>6.774770026889E-4</v>
      </c>
      <c r="CK457" s="63">
        <v>6.7919890279038899E-4</v>
      </c>
      <c r="CL457" s="63">
        <v>6.8006620629136301E-4</v>
      </c>
      <c r="CM457" s="63">
        <v>6.5941593266405699E-4</v>
      </c>
      <c r="CN457" s="63">
        <v>5.9573979366534403E-4</v>
      </c>
      <c r="CO457" s="63">
        <v>5.9350010950021104E-4</v>
      </c>
      <c r="CP457" s="63">
        <v>6.4339722805821997E-4</v>
      </c>
      <c r="CQ457" s="63">
        <v>5.9977427486999804E-4</v>
      </c>
      <c r="CR457" s="63">
        <v>6.0571502705215798E-4</v>
      </c>
      <c r="CS457" s="63">
        <v>6.1581987797962399E-4</v>
      </c>
      <c r="CT457" s="63">
        <v>6.5675083408676201E-4</v>
      </c>
      <c r="CU457" s="63">
        <v>7.0518605074139905E-4</v>
      </c>
      <c r="CV457" s="63">
        <v>7.0283359123643604E-4</v>
      </c>
      <c r="CW457" s="63">
        <v>6.7562502816200898E-4</v>
      </c>
      <c r="CX457" s="63">
        <v>6.0835215531896E-4</v>
      </c>
      <c r="CY457" s="63">
        <v>5.6106812638637398E-4</v>
      </c>
      <c r="CZ457" s="63">
        <v>5.2983914107206304E-4</v>
      </c>
      <c r="DA457" s="63">
        <v>5.5044116513174003E-4</v>
      </c>
      <c r="DB457" s="63">
        <v>5.2320307629097004E-4</v>
      </c>
      <c r="DC457" s="63">
        <v>4.9635565859108605E-4</v>
      </c>
      <c r="DD457" s="63">
        <v>4.7795764391621E-4</v>
      </c>
      <c r="DE457" s="63">
        <v>4.4947054547754198E-4</v>
      </c>
      <c r="DF457" s="63">
        <v>4.0977772190310902E-4</v>
      </c>
      <c r="DG457" s="63">
        <v>3.8936015787291602E-4</v>
      </c>
      <c r="DH457" s="63">
        <v>3.5785371369511499E-4</v>
      </c>
      <c r="DI457" s="63">
        <v>3.3295119155054599E-4</v>
      </c>
      <c r="DJ457" s="63">
        <v>3.15132040539131E-4</v>
      </c>
      <c r="DK457" s="63">
        <v>2.9517172254268502E-4</v>
      </c>
      <c r="DL457" s="63">
        <v>2.7896071097435499E-4</v>
      </c>
      <c r="DM457" s="63">
        <v>2.5174246860237099E-4</v>
      </c>
      <c r="DN457" s="63">
        <v>2.3969636445469E-4</v>
      </c>
      <c r="DO457" s="63">
        <v>2.15951403465463E-4</v>
      </c>
      <c r="DP457" s="63">
        <v>1.9943445054351099E-4</v>
      </c>
      <c r="DQ457" s="63">
        <v>1.8529083504469299E-4</v>
      </c>
      <c r="DR457" s="63">
        <v>1.70079884687171E-4</v>
      </c>
      <c r="DS457" s="63">
        <v>1.57606371548342E-4</v>
      </c>
      <c r="DT457" s="63">
        <v>1.5486908247983001E-4</v>
      </c>
      <c r="DU457" s="63">
        <v>1.46050413406575E-4</v>
      </c>
      <c r="DV457" s="63">
        <v>1.8046929160249001E-4</v>
      </c>
      <c r="DW457" s="63">
        <v>2.03092697450742E-4</v>
      </c>
      <c r="DX457" s="63">
        <v>1.9831484764018501E-4</v>
      </c>
      <c r="DY457" s="63">
        <v>1.4030709720766401E-4</v>
      </c>
      <c r="DZ457" s="63">
        <v>1.3406874344318301E-4</v>
      </c>
      <c r="EA457" s="63">
        <v>1.31170391554815E-4</v>
      </c>
      <c r="EB457" s="63">
        <v>1.2858931590320301E-4</v>
      </c>
      <c r="EC457" s="63">
        <v>1.2587469257726E-4</v>
      </c>
      <c r="ED457" s="63">
        <v>1.23139281104038E-4</v>
      </c>
      <c r="EE457" s="63">
        <v>1.20380195378803E-4</v>
      </c>
      <c r="EF457" s="63">
        <v>1.17758280469724E-4</v>
      </c>
      <c r="EG457" s="63">
        <v>1.1512197112468E-4</v>
      </c>
      <c r="EH457" s="63">
        <v>1.12668859788463E-4</v>
      </c>
      <c r="EI457" s="63">
        <v>1.10266251561654E-4</v>
      </c>
      <c r="EJ457" s="63">
        <v>1.0787152128888901E-4</v>
      </c>
      <c r="EK457" s="63">
        <v>1.05425487502992E-4</v>
      </c>
      <c r="EL457" s="63">
        <v>1.03145770086159E-4</v>
      </c>
      <c r="EM457" s="63">
        <v>1.00898749830818E-4</v>
      </c>
      <c r="EN457" s="63">
        <v>9.8795653744703302E-5</v>
      </c>
      <c r="EO457" s="63">
        <v>9.6759084075803502E-5</v>
      </c>
      <c r="EP457" s="63">
        <v>9.48650212077339E-5</v>
      </c>
      <c r="EQ457" s="63">
        <v>9.2970699874124406E-5</v>
      </c>
      <c r="ER457" s="63">
        <v>9.1131199238766699E-5</v>
      </c>
      <c r="ES457" s="63">
        <v>8.9306034684781294E-5</v>
      </c>
      <c r="ET457" s="63">
        <v>8.7538858405081596E-5</v>
      </c>
      <c r="EU457" s="63">
        <v>8.5708031454806899E-5</v>
      </c>
      <c r="EV457" s="63">
        <v>8.3911073425324404E-5</v>
      </c>
      <c r="EW457" s="63">
        <v>8.2065269096220995E-5</v>
      </c>
      <c r="EX457" s="63">
        <v>8.0201547500422196E-5</v>
      </c>
      <c r="EY457" s="63">
        <v>7.8364293598269202E-5</v>
      </c>
      <c r="EZ457" s="63">
        <v>7.6528964992568502E-5</v>
      </c>
      <c r="FA457" s="63">
        <v>7.4657385014691705E-5</v>
      </c>
      <c r="FB457" s="63">
        <v>7.2917434669010197E-5</v>
      </c>
      <c r="FC457" s="63">
        <v>7.1183630742343296E-5</v>
      </c>
      <c r="FD457" s="63">
        <v>6.9485551053387901E-5</v>
      </c>
      <c r="FE457" s="63">
        <v>6.7869089975486002E-5</v>
      </c>
      <c r="FF457" s="63">
        <v>6.62937894387007E-5</v>
      </c>
      <c r="FG457" s="63">
        <v>6.4812502876465406E-5</v>
      </c>
      <c r="FH457" s="63">
        <v>6.3345827718486997E-5</v>
      </c>
      <c r="FI457" s="63">
        <v>6.1969289057051396E-5</v>
      </c>
      <c r="FJ457" s="63">
        <v>6.0630108244781499E-5</v>
      </c>
      <c r="FK457" s="63">
        <v>5.9376737144620703E-5</v>
      </c>
      <c r="FL457" s="63">
        <v>5.8149023465490302E-5</v>
      </c>
      <c r="FM457" s="63">
        <v>5.6936498574523997E-5</v>
      </c>
      <c r="FN457" s="63">
        <v>5.5809939206245701E-5</v>
      </c>
      <c r="FO457" s="63">
        <v>5.47719553549308E-5</v>
      </c>
      <c r="FP457" s="63">
        <v>5.3745153487296997E-5</v>
      </c>
      <c r="FQ457" s="63">
        <v>5.2755151471359001E-5</v>
      </c>
      <c r="FR457" s="63">
        <v>5.1832733681075902E-5</v>
      </c>
      <c r="FS457" s="63">
        <v>5.0918675779619901E-5</v>
      </c>
      <c r="FT457" s="63">
        <v>4.9980378283904803E-5</v>
      </c>
      <c r="FU457" s="63">
        <v>4.9145021580945098E-5</v>
      </c>
      <c r="FV457" s="63">
        <v>4.8285348346960499E-5</v>
      </c>
      <c r="FW457" s="63">
        <v>4.7422339915231502E-5</v>
      </c>
      <c r="FX457" s="63">
        <v>4.6595325526113203E-5</v>
      </c>
      <c r="FY457" s="63">
        <v>4.5796623905831898E-5</v>
      </c>
      <c r="FZ457" s="63">
        <v>4.5006411199704199E-5</v>
      </c>
      <c r="GA457" s="63">
        <v>4.4231271946034401E-5</v>
      </c>
      <c r="GB457" s="63">
        <v>4.3476555891871897E-5</v>
      </c>
      <c r="GC457" s="63">
        <v>4.2754852604677402E-5</v>
      </c>
      <c r="GD457" s="63">
        <v>4.2034959521845602E-5</v>
      </c>
      <c r="GE457" s="63">
        <v>4.1351287805107997E-5</v>
      </c>
      <c r="GF457" s="63">
        <v>4.0650196270241601E-5</v>
      </c>
      <c r="GG457" s="63">
        <v>3.9998071523937501E-5</v>
      </c>
      <c r="GH457" s="63">
        <v>3.9374651045827403E-5</v>
      </c>
      <c r="GI457" s="63">
        <v>3.8722522541492497E-5</v>
      </c>
      <c r="GJ457" s="63">
        <v>3.8133837049295798E-5</v>
      </c>
      <c r="GK457" s="63">
        <v>3.7506004757011899E-5</v>
      </c>
      <c r="GL457" s="63">
        <v>3.6938295950321701E-5</v>
      </c>
      <c r="GM457" s="63">
        <v>3.6359738557747703E-5</v>
      </c>
      <c r="GN457" s="63">
        <v>3.5816869531979897E-5</v>
      </c>
      <c r="GO457" s="63">
        <v>3.52661595134179E-5</v>
      </c>
      <c r="GP457" s="63">
        <v>3.4748380685333002E-5</v>
      </c>
      <c r="GQ457" s="63">
        <v>3.42344947580489E-5</v>
      </c>
      <c r="GR457" s="63">
        <v>3.3744425377461703E-5</v>
      </c>
      <c r="GS457" s="63">
        <v>3.32655984922651E-5</v>
      </c>
      <c r="GT457" s="63">
        <v>3.2786365431717398E-5</v>
      </c>
      <c r="GU457" s="63">
        <v>3.23327495201619E-5</v>
      </c>
      <c r="GV457" s="63">
        <v>3.1858300068713501E-5</v>
      </c>
      <c r="GW457" s="63">
        <v>3.1414815473753602E-5</v>
      </c>
      <c r="GX457" s="63">
        <v>3.0996281332827402E-5</v>
      </c>
    </row>
    <row r="458" spans="1:206" customFormat="1">
      <c r="A458" s="181" t="s">
        <v>224</v>
      </c>
      <c r="B458" t="s">
        <v>3547</v>
      </c>
      <c r="C458" t="s">
        <v>3533</v>
      </c>
      <c r="D458" s="187" t="s">
        <v>3562</v>
      </c>
      <c r="E458" t="s">
        <v>1182</v>
      </c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>
        <v>2.5155162622753002E-3</v>
      </c>
      <c r="BE458" s="63">
        <v>2.4891948103896301E-3</v>
      </c>
      <c r="BF458" s="63">
        <v>2.2985785724230802E-3</v>
      </c>
      <c r="BG458" s="63">
        <v>2.1981438354300598E-3</v>
      </c>
      <c r="BH458" s="63">
        <v>1.9616671531800501E-3</v>
      </c>
      <c r="BI458" s="63">
        <v>1.8302517068000299E-3</v>
      </c>
      <c r="BJ458" s="63">
        <v>1.66322089320651E-3</v>
      </c>
      <c r="BK458" s="63">
        <v>1.6797297192572701E-3</v>
      </c>
      <c r="BL458" s="63">
        <v>1.52540481908949E-3</v>
      </c>
      <c r="BM458" s="63">
        <v>1.55438144482433E-3</v>
      </c>
      <c r="BN458" s="63">
        <v>1.4543421830246399E-3</v>
      </c>
      <c r="BO458" s="63">
        <v>1.4404271115229599E-3</v>
      </c>
      <c r="BP458" s="63">
        <v>1.4556707324826601E-3</v>
      </c>
      <c r="BQ458" s="63">
        <v>1.4451108761261301E-3</v>
      </c>
      <c r="BR458" s="63">
        <v>1.39617770526133E-3</v>
      </c>
      <c r="BS458" s="63">
        <v>1.46039607670111E-3</v>
      </c>
      <c r="BT458" s="63">
        <v>1.52675405706212E-3</v>
      </c>
      <c r="BU458" s="63">
        <v>1.57784416752852E-3</v>
      </c>
      <c r="BV458" s="63">
        <v>1.6493000155537901E-3</v>
      </c>
      <c r="BW458" s="63">
        <v>1.7167623411915901E-3</v>
      </c>
      <c r="BX458" s="63">
        <v>1.6798396660498199E-3</v>
      </c>
      <c r="BY458" s="63">
        <v>1.65741920435609E-3</v>
      </c>
      <c r="BZ458" s="63">
        <v>1.61245973176837E-3</v>
      </c>
      <c r="CA458" s="63">
        <v>1.58916915304327E-3</v>
      </c>
      <c r="CB458" s="63">
        <v>1.5483175023972399E-3</v>
      </c>
      <c r="CC458" s="63">
        <v>1.5720392879628601E-3</v>
      </c>
      <c r="CD458" s="63">
        <v>1.5681726595676399E-3</v>
      </c>
      <c r="CE458" s="63">
        <v>1.57282441566723E-3</v>
      </c>
      <c r="CF458" s="63">
        <v>1.5612064532681601E-3</v>
      </c>
      <c r="CG458" s="63">
        <v>1.5736815413549901E-3</v>
      </c>
      <c r="CH458" s="63">
        <v>1.56303153013382E-3</v>
      </c>
      <c r="CI458" s="63">
        <v>1.53651960466157E-3</v>
      </c>
      <c r="CJ458" s="63">
        <v>1.4775003501468599E-3</v>
      </c>
      <c r="CK458" s="63">
        <v>1.4763235531735799E-3</v>
      </c>
      <c r="CL458" s="63">
        <v>1.4715513729465399E-3</v>
      </c>
      <c r="CM458" s="63">
        <v>1.41390425125396E-3</v>
      </c>
      <c r="CN458" s="63">
        <v>1.28206307473716E-3</v>
      </c>
      <c r="CO458" s="63">
        <v>1.2756740457220499E-3</v>
      </c>
      <c r="CP458" s="63">
        <v>1.3089301609853299E-3</v>
      </c>
      <c r="CQ458" s="63">
        <v>1.2908617365132401E-3</v>
      </c>
      <c r="CR458" s="63">
        <v>1.3285734537114701E-3</v>
      </c>
      <c r="CS458" s="63">
        <v>1.36831121015184E-3</v>
      </c>
      <c r="CT458" s="63">
        <v>1.58709381750485E-3</v>
      </c>
      <c r="CU458" s="63">
        <v>1.73319433488033E-3</v>
      </c>
      <c r="CV458" s="63">
        <v>1.7268157985809601E-3</v>
      </c>
      <c r="CW458" s="63">
        <v>1.75531887641675E-3</v>
      </c>
      <c r="CX458" s="63">
        <v>1.5651845563693599E-3</v>
      </c>
      <c r="CY458" s="63">
        <v>1.42220944731385E-3</v>
      </c>
      <c r="CZ458" s="63">
        <v>1.34291791697522E-3</v>
      </c>
      <c r="DA458" s="63">
        <v>1.43273773716106E-3</v>
      </c>
      <c r="DB458" s="63">
        <v>1.39140810380176E-3</v>
      </c>
      <c r="DC458" s="63">
        <v>1.3058026549335299E-3</v>
      </c>
      <c r="DD458" s="63">
        <v>1.2902418078587601E-3</v>
      </c>
      <c r="DE458" s="63">
        <v>1.2293860621551099E-3</v>
      </c>
      <c r="DF458" s="63">
        <v>1.15991557418189E-3</v>
      </c>
      <c r="DG458" s="63">
        <v>1.11907519464651E-3</v>
      </c>
      <c r="DH458" s="63">
        <v>9.9467377566381699E-4</v>
      </c>
      <c r="DI458" s="63">
        <v>9.0847527605179899E-4</v>
      </c>
      <c r="DJ458" s="63">
        <v>8.5233571477508403E-4</v>
      </c>
      <c r="DK458" s="63">
        <v>7.5840976505544102E-4</v>
      </c>
      <c r="DL458" s="63">
        <v>7.0709941409938205E-4</v>
      </c>
      <c r="DM458" s="63">
        <v>6.4924569403986801E-4</v>
      </c>
      <c r="DN458" s="63">
        <v>6.1766253183347401E-4</v>
      </c>
      <c r="DO458" s="63">
        <v>5.8368998747032196E-4</v>
      </c>
      <c r="DP458" s="63">
        <v>5.6954484546359004E-4</v>
      </c>
      <c r="DQ458" s="63">
        <v>5.2994394967154903E-4</v>
      </c>
      <c r="DR458" s="63">
        <v>4.8935296598297902E-4</v>
      </c>
      <c r="DS458" s="63">
        <v>4.51139987719219E-4</v>
      </c>
      <c r="DT458" s="63">
        <v>4.2657454788552198E-4</v>
      </c>
      <c r="DU458" s="63">
        <v>3.9548394189461202E-4</v>
      </c>
      <c r="DV458" s="63">
        <v>6.5276539574627801E-4</v>
      </c>
      <c r="DW458" s="63">
        <v>6.2649023877946305E-4</v>
      </c>
      <c r="DX458" s="63">
        <v>6.0168188364929703E-4</v>
      </c>
      <c r="DY458" s="63">
        <v>4.1126434428263002E-4</v>
      </c>
      <c r="DZ458" s="63">
        <v>3.8931670018461099E-4</v>
      </c>
      <c r="EA458" s="63">
        <v>3.8185819749772499E-4</v>
      </c>
      <c r="EB458" s="63">
        <v>3.7585641135533601E-4</v>
      </c>
      <c r="EC458" s="63">
        <v>3.69837402571327E-4</v>
      </c>
      <c r="ED458" s="63">
        <v>3.64116060596018E-4</v>
      </c>
      <c r="EE458" s="63">
        <v>3.58016109305777E-4</v>
      </c>
      <c r="EF458" s="63">
        <v>3.5197186615943201E-4</v>
      </c>
      <c r="EG458" s="63">
        <v>3.45580282066616E-4</v>
      </c>
      <c r="EH458" s="63">
        <v>3.3889409256348201E-4</v>
      </c>
      <c r="EI458" s="63">
        <v>3.3180061349511998E-4</v>
      </c>
      <c r="EJ458" s="63">
        <v>3.2508566897652502E-4</v>
      </c>
      <c r="EK458" s="63">
        <v>3.1811736267287798E-4</v>
      </c>
      <c r="EL458" s="63">
        <v>3.1114962086713303E-4</v>
      </c>
      <c r="EM458" s="63">
        <v>3.0447424109197299E-4</v>
      </c>
      <c r="EN458" s="63">
        <v>2.9822357930350102E-4</v>
      </c>
      <c r="EO458" s="63">
        <v>2.9192887831383703E-4</v>
      </c>
      <c r="EP458" s="63">
        <v>2.8591424386000398E-4</v>
      </c>
      <c r="EQ458" s="63">
        <v>2.8005374506081599E-4</v>
      </c>
      <c r="ER458" s="63">
        <v>2.74406564246193E-4</v>
      </c>
      <c r="ES458" s="63">
        <v>2.6890669250406903E-4</v>
      </c>
      <c r="ET458" s="63">
        <v>2.6368364498392799E-4</v>
      </c>
      <c r="EU458" s="63">
        <v>2.5847168940646299E-4</v>
      </c>
      <c r="EV458" s="63">
        <v>2.5358809175415301E-4</v>
      </c>
      <c r="EW458" s="63">
        <v>2.4869998073759298E-4</v>
      </c>
      <c r="EX458" s="63">
        <v>2.4390477846079799E-4</v>
      </c>
      <c r="EY458" s="63">
        <v>2.39310147993104E-4</v>
      </c>
      <c r="EZ458" s="63">
        <v>2.34733830741331E-4</v>
      </c>
      <c r="FA458" s="63">
        <v>2.30055595966049E-4</v>
      </c>
      <c r="FB458" s="63">
        <v>2.2556402520651701E-4</v>
      </c>
      <c r="FC458" s="63">
        <v>2.2101957965315599E-4</v>
      </c>
      <c r="FD458" s="63">
        <v>2.16451714106904E-4</v>
      </c>
      <c r="FE458" s="63">
        <v>2.1194634703686801E-4</v>
      </c>
      <c r="FF458" s="63">
        <v>2.07465972114106E-4</v>
      </c>
      <c r="FG458" s="63">
        <v>2.0314504468090899E-4</v>
      </c>
      <c r="FH458" s="63">
        <v>1.98744906604325E-4</v>
      </c>
      <c r="FI458" s="63">
        <v>1.9456350104937999E-4</v>
      </c>
      <c r="FJ458" s="63">
        <v>1.90445812917681E-4</v>
      </c>
      <c r="FK458" s="63">
        <v>1.86518743529996E-4</v>
      </c>
      <c r="FL458" s="63">
        <v>1.82675047761856E-4</v>
      </c>
      <c r="FM458" s="63">
        <v>1.7887979904635901E-4</v>
      </c>
      <c r="FN458" s="63">
        <v>1.7526639274918101E-4</v>
      </c>
      <c r="FO458" s="63">
        <v>1.7192703290996999E-4</v>
      </c>
      <c r="FP458" s="63">
        <v>1.6856720927344601E-4</v>
      </c>
      <c r="FQ458" s="63">
        <v>1.65334648708687E-4</v>
      </c>
      <c r="FR458" s="63">
        <v>1.62316239890111E-4</v>
      </c>
      <c r="FS458" s="63">
        <v>1.5936356007846799E-4</v>
      </c>
      <c r="FT458" s="63">
        <v>1.56377270017923E-4</v>
      </c>
      <c r="FU458" s="63">
        <v>1.53716875949331E-4</v>
      </c>
      <c r="FV458" s="63">
        <v>1.5106206721175999E-4</v>
      </c>
      <c r="FW458" s="63">
        <v>1.48391896006172E-4</v>
      </c>
      <c r="FX458" s="63">
        <v>1.45901147194027E-4</v>
      </c>
      <c r="FY458" s="63">
        <v>1.43480724948971E-4</v>
      </c>
      <c r="FZ458" s="63">
        <v>1.4110864852035399E-4</v>
      </c>
      <c r="GA458" s="63">
        <v>1.3880031367144801E-4</v>
      </c>
      <c r="GB458" s="63">
        <v>1.36534485009485E-4</v>
      </c>
      <c r="GC458" s="63">
        <v>1.3439208047990201E-4</v>
      </c>
      <c r="GD458" s="63">
        <v>1.3223408145650401E-4</v>
      </c>
      <c r="GE458" s="63">
        <v>1.30192663402026E-4</v>
      </c>
      <c r="GF458" s="63">
        <v>1.2811319566382801E-4</v>
      </c>
      <c r="GG458" s="63">
        <v>1.2616554427001599E-4</v>
      </c>
      <c r="GH458" s="63">
        <v>1.2426998859552601E-4</v>
      </c>
      <c r="GI458" s="63">
        <v>1.2229479431532701E-4</v>
      </c>
      <c r="GJ458" s="63">
        <v>1.2044943262027399E-4</v>
      </c>
      <c r="GK458" s="63">
        <v>1.185358331285E-4</v>
      </c>
      <c r="GL458" s="63">
        <v>1.16758850156884E-4</v>
      </c>
      <c r="GM458" s="63">
        <v>1.1496968895314301E-4</v>
      </c>
      <c r="GN458" s="63">
        <v>1.13274660400075E-4</v>
      </c>
      <c r="GO458" s="63">
        <v>1.1155500391203201E-4</v>
      </c>
      <c r="GP458" s="63">
        <v>1.09886652706121E-4</v>
      </c>
      <c r="GQ458" s="63">
        <v>1.0827380123615101E-4</v>
      </c>
      <c r="GR458" s="63">
        <v>1.0666799667955401E-4</v>
      </c>
      <c r="GS458" s="63">
        <v>1.051081700096E-4</v>
      </c>
      <c r="GT458" s="63">
        <v>1.03557078877842E-4</v>
      </c>
      <c r="GU458" s="63">
        <v>1.02065841715271E-4</v>
      </c>
      <c r="GV458" s="63">
        <v>1.00549626089754E-4</v>
      </c>
      <c r="GW458" s="63">
        <v>9.9070971073331404E-5</v>
      </c>
      <c r="GX458" s="63">
        <v>9.7682125591400104E-5</v>
      </c>
    </row>
    <row r="459" spans="1:206" customFormat="1">
      <c r="A459" s="181" t="s">
        <v>224</v>
      </c>
      <c r="B459" t="s">
        <v>3547</v>
      </c>
      <c r="C459" t="s">
        <v>3533</v>
      </c>
      <c r="D459" s="187" t="s">
        <v>3562</v>
      </c>
      <c r="E459" t="s">
        <v>1183</v>
      </c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>
        <v>3.9479193573949498E-3</v>
      </c>
      <c r="BE459" s="63">
        <v>3.9112596940443804E-3</v>
      </c>
      <c r="BF459" s="63">
        <v>3.60754463107306E-3</v>
      </c>
      <c r="BG459" s="63">
        <v>3.36575672377233E-3</v>
      </c>
      <c r="BH459" s="63">
        <v>3.0231747282099498E-3</v>
      </c>
      <c r="BI459" s="63">
        <v>2.8141887655712301E-3</v>
      </c>
      <c r="BJ459" s="63">
        <v>2.5641539722201599E-3</v>
      </c>
      <c r="BK459" s="63">
        <v>2.5838581251394601E-3</v>
      </c>
      <c r="BL459" s="63">
        <v>2.3838349686295499E-3</v>
      </c>
      <c r="BM459" s="63">
        <v>2.4468392869844901E-3</v>
      </c>
      <c r="BN459" s="63">
        <v>2.3174321761168901E-3</v>
      </c>
      <c r="BO459" s="63">
        <v>2.32827061307141E-3</v>
      </c>
      <c r="BP459" s="63">
        <v>2.38165723101971E-3</v>
      </c>
      <c r="BQ459" s="63">
        <v>2.3059522647946198E-3</v>
      </c>
      <c r="BR459" s="63">
        <v>2.1971759468753E-3</v>
      </c>
      <c r="BS459" s="63">
        <v>2.2044985112686199E-3</v>
      </c>
      <c r="BT459" s="63">
        <v>2.1867754037270199E-3</v>
      </c>
      <c r="BU459" s="63">
        <v>2.23404877137641E-3</v>
      </c>
      <c r="BV459" s="63">
        <v>2.3379711052806899E-3</v>
      </c>
      <c r="BW459" s="63">
        <v>2.4599907972786498E-3</v>
      </c>
      <c r="BX459" s="63">
        <v>2.5347307345644299E-3</v>
      </c>
      <c r="BY459" s="63">
        <v>2.64782300568615E-3</v>
      </c>
      <c r="BZ459" s="63">
        <v>2.6659149514873101E-3</v>
      </c>
      <c r="CA459" s="63">
        <v>2.7037923847520601E-3</v>
      </c>
      <c r="CB459" s="63">
        <v>2.6835831001680902E-3</v>
      </c>
      <c r="CC459" s="63">
        <v>2.7362996733418399E-3</v>
      </c>
      <c r="CD459" s="63">
        <v>2.7003729003078599E-3</v>
      </c>
      <c r="CE459" s="63">
        <v>2.6970710792980101E-3</v>
      </c>
      <c r="CF459" s="63">
        <v>2.68796543176504E-3</v>
      </c>
      <c r="CG459" s="63">
        <v>2.7118343610185E-3</v>
      </c>
      <c r="CH459" s="63">
        <v>2.71646155141734E-3</v>
      </c>
      <c r="CI459" s="63">
        <v>2.6483675615930802E-3</v>
      </c>
      <c r="CJ459" s="63">
        <v>2.5777440437503699E-3</v>
      </c>
      <c r="CK459" s="63">
        <v>2.5854925191430701E-3</v>
      </c>
      <c r="CL459" s="63">
        <v>2.5825172833545199E-3</v>
      </c>
      <c r="CM459" s="63">
        <v>2.4654766040375299E-3</v>
      </c>
      <c r="CN459" s="63">
        <v>2.18524030182265E-3</v>
      </c>
      <c r="CO459" s="63">
        <v>2.15677359538252E-3</v>
      </c>
      <c r="CP459" s="63">
        <v>2.17889001698496E-3</v>
      </c>
      <c r="CQ459" s="63">
        <v>2.1802229928286898E-3</v>
      </c>
      <c r="CR459" s="63">
        <v>2.2328987412997599E-3</v>
      </c>
      <c r="CS459" s="63">
        <v>2.2888414670498101E-3</v>
      </c>
      <c r="CT459" s="63">
        <v>2.7533072113007299E-3</v>
      </c>
      <c r="CU459" s="63">
        <v>2.9628784949138598E-3</v>
      </c>
      <c r="CV459" s="63">
        <v>2.8901144898981902E-3</v>
      </c>
      <c r="CW459" s="63">
        <v>3.0466675589752102E-3</v>
      </c>
      <c r="CX459" s="63">
        <v>2.7168338905823501E-3</v>
      </c>
      <c r="CY459" s="63">
        <v>2.4658385059056999E-3</v>
      </c>
      <c r="CZ459" s="63">
        <v>2.3911868003488302E-3</v>
      </c>
      <c r="DA459" s="63">
        <v>2.6555519500351499E-3</v>
      </c>
      <c r="DB459" s="63">
        <v>2.6579540234250702E-3</v>
      </c>
      <c r="DC459" s="63">
        <v>2.5283522080102299E-3</v>
      </c>
      <c r="DD459" s="63">
        <v>2.5363319189526702E-3</v>
      </c>
      <c r="DE459" s="63">
        <v>2.4445823020110701E-3</v>
      </c>
      <c r="DF459" s="63">
        <v>2.3101795351090902E-3</v>
      </c>
      <c r="DG459" s="63">
        <v>2.22422189270072E-3</v>
      </c>
      <c r="DH459" s="63">
        <v>1.9822299805288099E-3</v>
      </c>
      <c r="DI459" s="63">
        <v>1.84119148446487E-3</v>
      </c>
      <c r="DJ459" s="63">
        <v>1.75848010575073E-3</v>
      </c>
      <c r="DK459" s="63">
        <v>1.6127073095500799E-3</v>
      </c>
      <c r="DL459" s="63">
        <v>1.5227186077173601E-3</v>
      </c>
      <c r="DM459" s="63">
        <v>1.3785549965703301E-3</v>
      </c>
      <c r="DN459" s="63">
        <v>1.2650789039777E-3</v>
      </c>
      <c r="DO459" s="63">
        <v>1.15278174776901E-3</v>
      </c>
      <c r="DP459" s="63">
        <v>1.10706721784997E-3</v>
      </c>
      <c r="DQ459" s="63">
        <v>1.0118619920839399E-3</v>
      </c>
      <c r="DR459" s="63">
        <v>9.3102010092480005E-4</v>
      </c>
      <c r="DS459" s="63">
        <v>8.6562948450668198E-4</v>
      </c>
      <c r="DT459" s="63">
        <v>8.4272579256211002E-4</v>
      </c>
      <c r="DU459" s="63">
        <v>8.09938849239682E-4</v>
      </c>
      <c r="DV459" s="63">
        <v>1.22865322752834E-3</v>
      </c>
      <c r="DW459" s="63">
        <v>1.1475435965159E-3</v>
      </c>
      <c r="DX459" s="63">
        <v>1.1049033354914399E-3</v>
      </c>
      <c r="DY459" s="63">
        <v>7.8890467724575101E-4</v>
      </c>
      <c r="DZ459" s="63">
        <v>7.5700860740365904E-4</v>
      </c>
      <c r="EA459" s="63">
        <v>7.4447095537078997E-4</v>
      </c>
      <c r="EB459" s="63">
        <v>7.3498197672496805E-4</v>
      </c>
      <c r="EC459" s="63">
        <v>7.2565851431185299E-4</v>
      </c>
      <c r="ED459" s="63">
        <v>7.1667050519141104E-4</v>
      </c>
      <c r="EE459" s="63">
        <v>7.0629846730801895E-4</v>
      </c>
      <c r="EF459" s="63">
        <v>6.9611978793445405E-4</v>
      </c>
      <c r="EG459" s="63">
        <v>6.8621145928746098E-4</v>
      </c>
      <c r="EH459" s="63">
        <v>6.7665577429831304E-4</v>
      </c>
      <c r="EI459" s="63">
        <v>6.6679411619713499E-4</v>
      </c>
      <c r="EJ459" s="63">
        <v>6.5771356184975399E-4</v>
      </c>
      <c r="EK459" s="63">
        <v>6.4797673830455603E-4</v>
      </c>
      <c r="EL459" s="63">
        <v>6.3746316382255405E-4</v>
      </c>
      <c r="EM459" s="63">
        <v>6.2539563439445E-4</v>
      </c>
      <c r="EN459" s="63">
        <v>6.1238341676451199E-4</v>
      </c>
      <c r="EO459" s="63">
        <v>5.9919712821163498E-4</v>
      </c>
      <c r="EP459" s="63">
        <v>5.8592834511870704E-4</v>
      </c>
      <c r="EQ459" s="63">
        <v>5.7239983720769002E-4</v>
      </c>
      <c r="ER459" s="63">
        <v>5.5991989503571501E-4</v>
      </c>
      <c r="ES459" s="63">
        <v>5.4834787261222502E-4</v>
      </c>
      <c r="ET459" s="63">
        <v>5.37240618890727E-4</v>
      </c>
      <c r="EU459" s="63">
        <v>5.2638185433653102E-4</v>
      </c>
      <c r="EV459" s="63">
        <v>5.1649972194761098E-4</v>
      </c>
      <c r="EW459" s="63">
        <v>5.0666698621811403E-4</v>
      </c>
      <c r="EX459" s="63">
        <v>4.9719349557183199E-4</v>
      </c>
      <c r="EY459" s="63">
        <v>4.8831718914628104E-4</v>
      </c>
      <c r="EZ459" s="63">
        <v>4.7957818901191098E-4</v>
      </c>
      <c r="FA459" s="63">
        <v>4.7080374886111499E-4</v>
      </c>
      <c r="FB459" s="63">
        <v>4.6228318706832E-4</v>
      </c>
      <c r="FC459" s="63">
        <v>4.5386012374451398E-4</v>
      </c>
      <c r="FD459" s="63">
        <v>4.45528311319185E-4</v>
      </c>
      <c r="FE459" s="63">
        <v>4.3735324437963699E-4</v>
      </c>
      <c r="FF459" s="63">
        <v>4.2931808070365902E-4</v>
      </c>
      <c r="FG459" s="63">
        <v>4.21594493020244E-4</v>
      </c>
      <c r="FH459" s="63">
        <v>4.1365362478682399E-4</v>
      </c>
      <c r="FI459" s="63">
        <v>4.0602779818417402E-4</v>
      </c>
      <c r="FJ459" s="63">
        <v>3.9839064322256699E-4</v>
      </c>
      <c r="FK459" s="63">
        <v>3.90966479731927E-4</v>
      </c>
      <c r="FL459" s="63">
        <v>3.8362738810532798E-4</v>
      </c>
      <c r="FM459" s="63">
        <v>3.7624839794701598E-4</v>
      </c>
      <c r="FN459" s="63">
        <v>3.6909843925627501E-4</v>
      </c>
      <c r="FO459" s="63">
        <v>3.6243447436612198E-4</v>
      </c>
      <c r="FP459" s="63">
        <v>3.55633793942953E-4</v>
      </c>
      <c r="FQ459" s="63">
        <v>3.4900699352227201E-4</v>
      </c>
      <c r="FR459" s="63">
        <v>3.4276105591802002E-4</v>
      </c>
      <c r="FS459" s="63">
        <v>3.3654024830511402E-4</v>
      </c>
      <c r="FT459" s="63">
        <v>3.3025274328177002E-4</v>
      </c>
      <c r="FU459" s="63">
        <v>3.2453587586214598E-4</v>
      </c>
      <c r="FV459" s="63">
        <v>3.1880973382592199E-4</v>
      </c>
      <c r="FW459" s="63">
        <v>3.1295518345287899E-4</v>
      </c>
      <c r="FX459" s="63">
        <v>3.0759747100241698E-4</v>
      </c>
      <c r="FY459" s="63">
        <v>3.0240116413687103E-4</v>
      </c>
      <c r="FZ459" s="63">
        <v>2.9730881889117702E-4</v>
      </c>
      <c r="GA459" s="63">
        <v>2.92458283379291E-4</v>
      </c>
      <c r="GB459" s="63">
        <v>2.8775290493379701E-4</v>
      </c>
      <c r="GC459" s="63">
        <v>2.8334705917329998E-4</v>
      </c>
      <c r="GD459" s="63">
        <v>2.78937881331816E-4</v>
      </c>
      <c r="GE459" s="63">
        <v>2.7479968385137E-4</v>
      </c>
      <c r="GF459" s="63">
        <v>2.7067458184179799E-4</v>
      </c>
      <c r="GG459" s="63">
        <v>2.6679896052758298E-4</v>
      </c>
      <c r="GH459" s="63">
        <v>2.6307058090207499E-4</v>
      </c>
      <c r="GI459" s="63">
        <v>2.5921048873142898E-4</v>
      </c>
      <c r="GJ459" s="63">
        <v>2.5559799788523802E-4</v>
      </c>
      <c r="GK459" s="63">
        <v>2.5190193928821298E-4</v>
      </c>
      <c r="GL459" s="63">
        <v>2.48453628903326E-4</v>
      </c>
      <c r="GM459" s="63">
        <v>2.4499439506640299E-4</v>
      </c>
      <c r="GN459" s="63">
        <v>2.4167471364420801E-4</v>
      </c>
      <c r="GO459" s="63">
        <v>2.38354601703196E-4</v>
      </c>
      <c r="GP459" s="63">
        <v>2.35029836057482E-4</v>
      </c>
      <c r="GQ459" s="63">
        <v>2.3190291246350401E-4</v>
      </c>
      <c r="GR459" s="63">
        <v>2.28696556066108E-4</v>
      </c>
      <c r="GS459" s="63">
        <v>2.2555563315769601E-4</v>
      </c>
      <c r="GT459" s="63">
        <v>2.2246220798886201E-4</v>
      </c>
      <c r="GU459" s="63">
        <v>2.19414920253342E-4</v>
      </c>
      <c r="GV459" s="63">
        <v>2.1635686361106801E-4</v>
      </c>
      <c r="GW459" s="63">
        <v>2.1322019621202701E-4</v>
      </c>
      <c r="GX459" s="63">
        <v>2.1032762113453501E-4</v>
      </c>
    </row>
    <row r="460" spans="1:206" customFormat="1">
      <c r="A460" s="181" t="s">
        <v>224</v>
      </c>
      <c r="B460" t="s">
        <v>3547</v>
      </c>
      <c r="C460" t="s">
        <v>3533</v>
      </c>
      <c r="D460" s="187" t="s">
        <v>3562</v>
      </c>
      <c r="E460" t="s">
        <v>1184</v>
      </c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>
        <v>4.4335552658592899E-3</v>
      </c>
      <c r="BE460" s="63">
        <v>4.4312495381449704E-3</v>
      </c>
      <c r="BF460" s="63">
        <v>4.1381703266516797E-3</v>
      </c>
      <c r="BG460" s="63">
        <v>3.9692129558754697E-3</v>
      </c>
      <c r="BH460" s="63">
        <v>3.6489299726718198E-3</v>
      </c>
      <c r="BI460" s="63">
        <v>3.43730463945869E-3</v>
      </c>
      <c r="BJ460" s="63">
        <v>3.0665980237367498E-3</v>
      </c>
      <c r="BK460" s="63">
        <v>3.1193320886769098E-3</v>
      </c>
      <c r="BL460" s="63">
        <v>2.83522468478976E-3</v>
      </c>
      <c r="BM460" s="63">
        <v>2.8703451488487799E-3</v>
      </c>
      <c r="BN460" s="63">
        <v>2.7305909519740401E-3</v>
      </c>
      <c r="BO460" s="63">
        <v>2.7409038098234599E-3</v>
      </c>
      <c r="BP460" s="63">
        <v>2.8024736606047001E-3</v>
      </c>
      <c r="BQ460" s="63">
        <v>2.7564029891225298E-3</v>
      </c>
      <c r="BR460" s="63">
        <v>2.7040986786414701E-3</v>
      </c>
      <c r="BS460" s="63">
        <v>2.7882421516791898E-3</v>
      </c>
      <c r="BT460" s="63">
        <v>2.8206299627601202E-3</v>
      </c>
      <c r="BU460" s="63">
        <v>2.90676647285133E-3</v>
      </c>
      <c r="BV460" s="63">
        <v>2.8941670749175002E-3</v>
      </c>
      <c r="BW460" s="63">
        <v>2.9344537063548601E-3</v>
      </c>
      <c r="BX460" s="63">
        <v>2.86879381923595E-3</v>
      </c>
      <c r="BY460" s="63">
        <v>2.8179545734421398E-3</v>
      </c>
      <c r="BZ460" s="63">
        <v>2.8065833428028999E-3</v>
      </c>
      <c r="CA460" s="63">
        <v>2.8556900801591499E-3</v>
      </c>
      <c r="CB460" s="63">
        <v>2.9469993178766799E-3</v>
      </c>
      <c r="CC460" s="63">
        <v>3.1618807571468402E-3</v>
      </c>
      <c r="CD460" s="63">
        <v>3.3158913362168799E-3</v>
      </c>
      <c r="CE460" s="63">
        <v>3.4199195410755498E-3</v>
      </c>
      <c r="CF460" s="63">
        <v>3.5388998370053599E-3</v>
      </c>
      <c r="CG460" s="63">
        <v>3.6277057607677701E-3</v>
      </c>
      <c r="CH460" s="63">
        <v>3.6339136535188999E-3</v>
      </c>
      <c r="CI460" s="63">
        <v>3.50915916785578E-3</v>
      </c>
      <c r="CJ460" s="63">
        <v>3.3819402322441301E-3</v>
      </c>
      <c r="CK460" s="63">
        <v>3.4102157389265799E-3</v>
      </c>
      <c r="CL460" s="63">
        <v>3.4377090463944401E-3</v>
      </c>
      <c r="CM460" s="63">
        <v>3.2762809496207999E-3</v>
      </c>
      <c r="CN460" s="63">
        <v>2.9193550857859701E-3</v>
      </c>
      <c r="CO460" s="63">
        <v>2.90115057520493E-3</v>
      </c>
      <c r="CP460" s="63">
        <v>2.9451613259633999E-3</v>
      </c>
      <c r="CQ460" s="63">
        <v>2.9426411055538601E-3</v>
      </c>
      <c r="CR460" s="63">
        <v>2.9951183859194901E-3</v>
      </c>
      <c r="CS460" s="63">
        <v>3.0627881515497002E-3</v>
      </c>
      <c r="CT460" s="63">
        <v>3.5622462903721099E-3</v>
      </c>
      <c r="CU460" s="63">
        <v>3.8576172669918698E-3</v>
      </c>
      <c r="CV460" s="63">
        <v>3.7553552834252201E-3</v>
      </c>
      <c r="CW460" s="63">
        <v>3.8612601312725801E-3</v>
      </c>
      <c r="CX460" s="63">
        <v>3.4335963094259802E-3</v>
      </c>
      <c r="CY460" s="63">
        <v>3.1294222097367299E-3</v>
      </c>
      <c r="CZ460" s="63">
        <v>3.01546443599427E-3</v>
      </c>
      <c r="DA460" s="63">
        <v>3.34183298512811E-3</v>
      </c>
      <c r="DB460" s="63">
        <v>3.39006623406968E-3</v>
      </c>
      <c r="DC460" s="63">
        <v>3.3049463550500402E-3</v>
      </c>
      <c r="DD460" s="63">
        <v>3.37377432161166E-3</v>
      </c>
      <c r="DE460" s="63">
        <v>3.3471052330084098E-3</v>
      </c>
      <c r="DF460" s="63">
        <v>3.2550731802201802E-3</v>
      </c>
      <c r="DG460" s="63">
        <v>3.21077714400772E-3</v>
      </c>
      <c r="DH460" s="63">
        <v>2.91699003683564E-3</v>
      </c>
      <c r="DI460" s="63">
        <v>2.7414030837563199E-3</v>
      </c>
      <c r="DJ460" s="63">
        <v>2.6405146968241102E-3</v>
      </c>
      <c r="DK460" s="63">
        <v>2.4003286816442599E-3</v>
      </c>
      <c r="DL460" s="63">
        <v>2.2836937049473898E-3</v>
      </c>
      <c r="DM460" s="63">
        <v>2.08713738278794E-3</v>
      </c>
      <c r="DN460" s="63">
        <v>1.9714776643797501E-3</v>
      </c>
      <c r="DO460" s="63">
        <v>1.83662134358096E-3</v>
      </c>
      <c r="DP460" s="63">
        <v>1.77694410902418E-3</v>
      </c>
      <c r="DQ460" s="63">
        <v>1.65516668584378E-3</v>
      </c>
      <c r="DR460" s="63">
        <v>1.5116097318948699E-3</v>
      </c>
      <c r="DS460" s="63">
        <v>1.3788112600598001E-3</v>
      </c>
      <c r="DT460" s="63">
        <v>1.2954007628751399E-3</v>
      </c>
      <c r="DU460" s="63">
        <v>1.2041797873084399E-3</v>
      </c>
      <c r="DV460" s="63">
        <v>1.7498003238771199E-3</v>
      </c>
      <c r="DW460" s="63">
        <v>1.6724396590222599E-3</v>
      </c>
      <c r="DX460" s="63">
        <v>1.62007101517062E-3</v>
      </c>
      <c r="DY460" s="63">
        <v>1.1953600617637401E-3</v>
      </c>
      <c r="DZ460" s="63">
        <v>1.15771954714905E-3</v>
      </c>
      <c r="EA460" s="63">
        <v>1.13767816351765E-3</v>
      </c>
      <c r="EB460" s="63">
        <v>1.1232816419185299E-3</v>
      </c>
      <c r="EC460" s="63">
        <v>1.1102069318509101E-3</v>
      </c>
      <c r="ED460" s="63">
        <v>1.09871160307188E-3</v>
      </c>
      <c r="EE460" s="63">
        <v>1.0860831983052601E-3</v>
      </c>
      <c r="EF460" s="63">
        <v>1.0738470730068601E-3</v>
      </c>
      <c r="EG460" s="63">
        <v>1.06055507350951E-3</v>
      </c>
      <c r="EH460" s="63">
        <v>1.04744092848722E-3</v>
      </c>
      <c r="EI460" s="63">
        <v>1.0333819920461901E-3</v>
      </c>
      <c r="EJ460" s="63">
        <v>1.0197736174163601E-3</v>
      </c>
      <c r="EK460" s="63">
        <v>1.0053568755865E-3</v>
      </c>
      <c r="EL460" s="63">
        <v>9.9265243540806909E-4</v>
      </c>
      <c r="EM460" s="63">
        <v>9.8120271746286497E-4</v>
      </c>
      <c r="EN460" s="63">
        <v>9.6979863701087896E-4</v>
      </c>
      <c r="EO460" s="63">
        <v>9.58779421488917E-4</v>
      </c>
      <c r="EP460" s="63">
        <v>9.4798352923190798E-4</v>
      </c>
      <c r="EQ460" s="63">
        <v>9.3520523638522296E-4</v>
      </c>
      <c r="ER460" s="63">
        <v>9.1854069335228902E-4</v>
      </c>
      <c r="ES460" s="63">
        <v>8.9923268008767403E-4</v>
      </c>
      <c r="ET460" s="63">
        <v>8.7931535963569501E-4</v>
      </c>
      <c r="EU460" s="63">
        <v>8.5790059651093904E-4</v>
      </c>
      <c r="EV460" s="63">
        <v>8.3693153973327995E-4</v>
      </c>
      <c r="EW460" s="63">
        <v>8.1760484402248405E-4</v>
      </c>
      <c r="EX460" s="63">
        <v>8.0024796293063001E-4</v>
      </c>
      <c r="EY460" s="63">
        <v>7.8426641237013504E-4</v>
      </c>
      <c r="EZ460" s="63">
        <v>7.69434713823488E-4</v>
      </c>
      <c r="FA460" s="63">
        <v>7.5513754712455195E-4</v>
      </c>
      <c r="FB460" s="63">
        <v>7.4110229252906498E-4</v>
      </c>
      <c r="FC460" s="63">
        <v>7.2759156294639998E-4</v>
      </c>
      <c r="FD460" s="63">
        <v>7.1442614596443498E-4</v>
      </c>
      <c r="FE460" s="63">
        <v>7.0142067683544296E-4</v>
      </c>
      <c r="FF460" s="63">
        <v>6.8876399053122898E-4</v>
      </c>
      <c r="FG460" s="63">
        <v>6.7673497877939804E-4</v>
      </c>
      <c r="FH460" s="63">
        <v>6.6458249030793102E-4</v>
      </c>
      <c r="FI460" s="63">
        <v>6.53261882772325E-4</v>
      </c>
      <c r="FJ460" s="63">
        <v>6.42181142872271E-4</v>
      </c>
      <c r="FK460" s="63">
        <v>6.3162927954484504E-4</v>
      </c>
      <c r="FL460" s="63">
        <v>6.2137600704694797E-4</v>
      </c>
      <c r="FM460" s="63">
        <v>6.1107869045159903E-4</v>
      </c>
      <c r="FN460" s="63">
        <v>6.0102707956127095E-4</v>
      </c>
      <c r="FO460" s="63">
        <v>5.9171573557455497E-4</v>
      </c>
      <c r="FP460" s="63">
        <v>5.8206097451015597E-4</v>
      </c>
      <c r="FQ460" s="63">
        <v>5.7258838007189601E-4</v>
      </c>
      <c r="FR460" s="63">
        <v>5.6371621533279003E-4</v>
      </c>
      <c r="FS460" s="63">
        <v>5.5473317989572903E-4</v>
      </c>
      <c r="FT460" s="63">
        <v>5.4558530123910898E-4</v>
      </c>
      <c r="FU460" s="63">
        <v>5.3716670556047197E-4</v>
      </c>
      <c r="FV460" s="63">
        <v>5.28699730132389E-4</v>
      </c>
      <c r="FW460" s="63">
        <v>5.1959671261969198E-4</v>
      </c>
      <c r="FX460" s="63">
        <v>5.1123365585955204E-4</v>
      </c>
      <c r="FY460" s="63">
        <v>5.0292759362382795E-4</v>
      </c>
      <c r="FZ460" s="63">
        <v>4.9454313541317304E-4</v>
      </c>
      <c r="GA460" s="63">
        <v>4.8631121087182202E-4</v>
      </c>
      <c r="GB460" s="63">
        <v>4.78219957171833E-4</v>
      </c>
      <c r="GC460" s="63">
        <v>4.70637466752678E-4</v>
      </c>
      <c r="GD460" s="63">
        <v>4.62977690568406E-4</v>
      </c>
      <c r="GE460" s="63">
        <v>4.5572761990802098E-4</v>
      </c>
      <c r="GF460" s="63">
        <v>4.4867839196690998E-4</v>
      </c>
      <c r="GG460" s="63">
        <v>4.4201478296777201E-4</v>
      </c>
      <c r="GH460" s="63">
        <v>4.3566373932699598E-4</v>
      </c>
      <c r="GI460" s="63">
        <v>4.2919443472186098E-4</v>
      </c>
      <c r="GJ460" s="63">
        <v>4.2320009620037702E-4</v>
      </c>
      <c r="GK460" s="63">
        <v>4.1726272459688602E-4</v>
      </c>
      <c r="GL460" s="63">
        <v>4.1177757128110798E-4</v>
      </c>
      <c r="GM460" s="63">
        <v>4.0641759894708698E-4</v>
      </c>
      <c r="GN460" s="63">
        <v>4.0134180999533002E-4</v>
      </c>
      <c r="GO460" s="63">
        <v>3.9639552159902999E-4</v>
      </c>
      <c r="GP460" s="63">
        <v>3.9135667673672703E-4</v>
      </c>
      <c r="GQ460" s="63">
        <v>3.8685474605295602E-4</v>
      </c>
      <c r="GR460" s="63">
        <v>3.82197948340476E-4</v>
      </c>
      <c r="GS460" s="63">
        <v>3.77595639963072E-4</v>
      </c>
      <c r="GT460" s="63">
        <v>3.7316884019775198E-4</v>
      </c>
      <c r="GU460" s="63">
        <v>3.6873140552847399E-4</v>
      </c>
      <c r="GV460" s="63">
        <v>3.6433986291144698E-4</v>
      </c>
      <c r="GW460" s="63">
        <v>3.59554207321765E-4</v>
      </c>
      <c r="GX460" s="63">
        <v>3.5522259075862798E-4</v>
      </c>
    </row>
    <row r="461" spans="1:206" customFormat="1">
      <c r="A461" s="181" t="s">
        <v>224</v>
      </c>
      <c r="B461" t="s">
        <v>3547</v>
      </c>
      <c r="C461" t="s">
        <v>3533</v>
      </c>
      <c r="D461" s="187" t="s">
        <v>3562</v>
      </c>
      <c r="E461" t="s">
        <v>1185</v>
      </c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>
        <v>5.4849382808945897E-3</v>
      </c>
      <c r="BE461" s="63">
        <v>5.39799004740727E-3</v>
      </c>
      <c r="BF461" s="63">
        <v>4.8972181889338001E-3</v>
      </c>
      <c r="BG461" s="63">
        <v>4.5432997882017198E-3</v>
      </c>
      <c r="BH461" s="63">
        <v>4.2154444315349697E-3</v>
      </c>
      <c r="BI461" s="63">
        <v>3.9659731213312196E-3</v>
      </c>
      <c r="BJ461" s="63">
        <v>3.5788544872723698E-3</v>
      </c>
      <c r="BK461" s="63">
        <v>3.71480752568123E-3</v>
      </c>
      <c r="BL461" s="63">
        <v>3.4800564467670401E-3</v>
      </c>
      <c r="BM461" s="63">
        <v>3.5751143506426398E-3</v>
      </c>
      <c r="BN461" s="63">
        <v>3.4243648593919301E-3</v>
      </c>
      <c r="BO461" s="63">
        <v>3.45287712482167E-3</v>
      </c>
      <c r="BP461" s="63">
        <v>3.5201280705442202E-3</v>
      </c>
      <c r="BQ461" s="63">
        <v>3.4141385405911402E-3</v>
      </c>
      <c r="BR461" s="63">
        <v>3.2714474599054699E-3</v>
      </c>
      <c r="BS461" s="63">
        <v>3.36117772856155E-3</v>
      </c>
      <c r="BT461" s="63">
        <v>3.3778522929236998E-3</v>
      </c>
      <c r="BU461" s="63">
        <v>3.49512585991513E-3</v>
      </c>
      <c r="BV461" s="63">
        <v>3.5829028044235202E-3</v>
      </c>
      <c r="BW461" s="63">
        <v>3.80916551017591E-3</v>
      </c>
      <c r="BX461" s="63">
        <v>3.83221127014259E-3</v>
      </c>
      <c r="BY461" s="63">
        <v>3.8582547576335498E-3</v>
      </c>
      <c r="BZ461" s="63">
        <v>3.8648191202219498E-3</v>
      </c>
      <c r="CA461" s="63">
        <v>3.7587428989464601E-3</v>
      </c>
      <c r="CB461" s="63">
        <v>3.6694677940674499E-3</v>
      </c>
      <c r="CC461" s="63">
        <v>3.6771210610408202E-3</v>
      </c>
      <c r="CD461" s="63">
        <v>3.6468382915118801E-3</v>
      </c>
      <c r="CE461" s="63">
        <v>3.7306982869345002E-3</v>
      </c>
      <c r="CF461" s="63">
        <v>3.8844645206385399E-3</v>
      </c>
      <c r="CG461" s="63">
        <v>4.0991967575913797E-3</v>
      </c>
      <c r="CH461" s="63">
        <v>4.3311125856116701E-3</v>
      </c>
      <c r="CI461" s="63">
        <v>4.4405789135426397E-3</v>
      </c>
      <c r="CJ461" s="63">
        <v>4.4260287222803304E-3</v>
      </c>
      <c r="CK461" s="63">
        <v>4.6329639531694196E-3</v>
      </c>
      <c r="CL461" s="63">
        <v>4.7618614547071799E-3</v>
      </c>
      <c r="CM461" s="63">
        <v>4.5522957073498901E-3</v>
      </c>
      <c r="CN461" s="63">
        <v>4.0144181889978101E-3</v>
      </c>
      <c r="CO461" s="63">
        <v>3.9635594355232201E-3</v>
      </c>
      <c r="CP461" s="63">
        <v>4.0161283240383299E-3</v>
      </c>
      <c r="CQ461" s="63">
        <v>4.0223741078380297E-3</v>
      </c>
      <c r="CR461" s="63">
        <v>4.1186837995386503E-3</v>
      </c>
      <c r="CS461" s="63">
        <v>4.2162862279557503E-3</v>
      </c>
      <c r="CT461" s="63">
        <v>4.7231017035698703E-3</v>
      </c>
      <c r="CU461" s="63">
        <v>5.2519849212967398E-3</v>
      </c>
      <c r="CV461" s="63">
        <v>5.31876932333533E-3</v>
      </c>
      <c r="CW461" s="63">
        <v>5.3392497673832098E-3</v>
      </c>
      <c r="CX461" s="63">
        <v>4.76932610775113E-3</v>
      </c>
      <c r="CY461" s="63">
        <v>4.3399506815413403E-3</v>
      </c>
      <c r="CZ461" s="63">
        <v>4.1189017636072299E-3</v>
      </c>
      <c r="DA461" s="63">
        <v>4.39994891841132E-3</v>
      </c>
      <c r="DB461" s="63">
        <v>4.4162892922191398E-3</v>
      </c>
      <c r="DC461" s="63">
        <v>4.28156828968306E-3</v>
      </c>
      <c r="DD461" s="63">
        <v>4.3517325589187902E-3</v>
      </c>
      <c r="DE461" s="63">
        <v>4.3259103076774899E-3</v>
      </c>
      <c r="DF461" s="63">
        <v>4.2277852752031003E-3</v>
      </c>
      <c r="DG461" s="63">
        <v>4.2211425792840797E-3</v>
      </c>
      <c r="DH461" s="63">
        <v>3.9141594635390799E-3</v>
      </c>
      <c r="DI461" s="63">
        <v>3.7572291146996898E-3</v>
      </c>
      <c r="DJ461" s="63">
        <v>3.6844702171296099E-3</v>
      </c>
      <c r="DK461" s="63">
        <v>3.4594794469521399E-3</v>
      </c>
      <c r="DL461" s="63">
        <v>3.36176326652562E-3</v>
      </c>
      <c r="DM461" s="63">
        <v>3.14127051084834E-3</v>
      </c>
      <c r="DN461" s="63">
        <v>2.9901821649128001E-3</v>
      </c>
      <c r="DO461" s="63">
        <v>2.8089591212600599E-3</v>
      </c>
      <c r="DP461" s="63">
        <v>2.71401928995771E-3</v>
      </c>
      <c r="DQ461" s="63">
        <v>2.5270585958025301E-3</v>
      </c>
      <c r="DR461" s="63">
        <v>2.35549862641991E-3</v>
      </c>
      <c r="DS461" s="63">
        <v>2.2023548639114E-3</v>
      </c>
      <c r="DT461" s="63">
        <v>2.1392366209396002E-3</v>
      </c>
      <c r="DU461" s="63">
        <v>2.0296526812471501E-3</v>
      </c>
      <c r="DV461" s="63">
        <v>2.8650608872609301E-3</v>
      </c>
      <c r="DW461" s="63">
        <v>2.9965578592936301E-3</v>
      </c>
      <c r="DX461" s="63">
        <v>2.89499651010441E-3</v>
      </c>
      <c r="DY461" s="63">
        <v>2.0054441809968398E-3</v>
      </c>
      <c r="DZ461" s="63">
        <v>1.8963729467398401E-3</v>
      </c>
      <c r="EA461" s="63">
        <v>1.8493065079908499E-3</v>
      </c>
      <c r="EB461" s="63">
        <v>1.8089108563443901E-3</v>
      </c>
      <c r="EC461" s="63">
        <v>1.77048214324516E-3</v>
      </c>
      <c r="ED461" s="63">
        <v>1.73949609995915E-3</v>
      </c>
      <c r="EE461" s="63">
        <v>1.71110965565681E-3</v>
      </c>
      <c r="EF461" s="63">
        <v>1.68475580296941E-3</v>
      </c>
      <c r="EG461" s="63">
        <v>1.6616175248999601E-3</v>
      </c>
      <c r="EH461" s="63">
        <v>1.64301072483238E-3</v>
      </c>
      <c r="EI461" s="63">
        <v>1.62613022306679E-3</v>
      </c>
      <c r="EJ461" s="63">
        <v>1.61191908936323E-3</v>
      </c>
      <c r="EK461" s="63">
        <v>1.59567972072736E-3</v>
      </c>
      <c r="EL461" s="63">
        <v>1.57757659155384E-3</v>
      </c>
      <c r="EM461" s="63">
        <v>1.55936653550823E-3</v>
      </c>
      <c r="EN461" s="63">
        <v>1.53988388615492E-3</v>
      </c>
      <c r="EO461" s="63">
        <v>1.5196465892436701E-3</v>
      </c>
      <c r="EP461" s="63">
        <v>1.49974906238811E-3</v>
      </c>
      <c r="EQ461" s="63">
        <v>1.4828328871713101E-3</v>
      </c>
      <c r="ER461" s="63">
        <v>1.4682502879987101E-3</v>
      </c>
      <c r="ES461" s="63">
        <v>1.4537602052665699E-3</v>
      </c>
      <c r="ET461" s="63">
        <v>1.43977469903097E-3</v>
      </c>
      <c r="EU461" s="63">
        <v>1.4250112972162901E-3</v>
      </c>
      <c r="EV461" s="63">
        <v>1.4080641823450799E-3</v>
      </c>
      <c r="EW461" s="63">
        <v>1.38298097553133E-3</v>
      </c>
      <c r="EX461" s="63">
        <v>1.3531011466691801E-3</v>
      </c>
      <c r="EY461" s="63">
        <v>1.3223756515838799E-3</v>
      </c>
      <c r="EZ461" s="63">
        <v>1.28950829586088E-3</v>
      </c>
      <c r="FA461" s="63">
        <v>1.2555703137912E-3</v>
      </c>
      <c r="FB461" s="63">
        <v>1.2248758420987599E-3</v>
      </c>
      <c r="FC461" s="63">
        <v>1.19742957018652E-3</v>
      </c>
      <c r="FD461" s="63">
        <v>1.1715368910375399E-3</v>
      </c>
      <c r="FE461" s="63">
        <v>1.1480243750814701E-3</v>
      </c>
      <c r="FF461" s="63">
        <v>1.1263248894883299E-3</v>
      </c>
      <c r="FG461" s="63">
        <v>1.1061095105953001E-3</v>
      </c>
      <c r="FH461" s="63">
        <v>1.0863948043105299E-3</v>
      </c>
      <c r="FI461" s="63">
        <v>1.06831726121885E-3</v>
      </c>
      <c r="FJ461" s="63">
        <v>1.05024544932754E-3</v>
      </c>
      <c r="FK461" s="63">
        <v>1.03289586248035E-3</v>
      </c>
      <c r="FL461" s="63">
        <v>1.01606489023406E-3</v>
      </c>
      <c r="FM461" s="63">
        <v>9.9939168327297799E-4</v>
      </c>
      <c r="FN461" s="63">
        <v>9.8347532409531692E-4</v>
      </c>
      <c r="FO461" s="63">
        <v>9.6922783194100602E-4</v>
      </c>
      <c r="FP461" s="63">
        <v>9.5484449842152296E-4</v>
      </c>
      <c r="FQ461" s="63">
        <v>9.4105128498775197E-4</v>
      </c>
      <c r="FR461" s="63">
        <v>9.2837779070830101E-4</v>
      </c>
      <c r="FS461" s="63">
        <v>9.1556161047290396E-4</v>
      </c>
      <c r="FT461" s="63">
        <v>9.0268266526008197E-4</v>
      </c>
      <c r="FU461" s="63">
        <v>8.9097565858615503E-4</v>
      </c>
      <c r="FV461" s="63">
        <v>8.7937879334792695E-4</v>
      </c>
      <c r="FW461" s="63">
        <v>8.6674043848171997E-4</v>
      </c>
      <c r="FX461" s="63">
        <v>8.5547045396626702E-4</v>
      </c>
      <c r="FY461" s="63">
        <v>8.44058215302785E-4</v>
      </c>
      <c r="FZ461" s="63">
        <v>8.3232099774635396E-4</v>
      </c>
      <c r="GA461" s="63">
        <v>8.2062106434598698E-4</v>
      </c>
      <c r="GB461" s="63">
        <v>8.0877898788716597E-4</v>
      </c>
      <c r="GC461" s="63">
        <v>7.9729128442988903E-4</v>
      </c>
      <c r="GD461" s="63">
        <v>7.8530581016855998E-4</v>
      </c>
      <c r="GE461" s="63">
        <v>7.7360138838339105E-4</v>
      </c>
      <c r="GF461" s="63">
        <v>7.6177799787685802E-4</v>
      </c>
      <c r="GG461" s="63">
        <v>7.5020585919816096E-4</v>
      </c>
      <c r="GH461" s="63">
        <v>7.3906507857463097E-4</v>
      </c>
      <c r="GI461" s="63">
        <v>7.2746695063638403E-4</v>
      </c>
      <c r="GJ461" s="63">
        <v>7.1647110020137204E-4</v>
      </c>
      <c r="GK461" s="63">
        <v>7.0568742183604297E-4</v>
      </c>
      <c r="GL461" s="63">
        <v>6.9557228358404003E-4</v>
      </c>
      <c r="GM461" s="63">
        <v>6.8574619701218303E-4</v>
      </c>
      <c r="GN461" s="63">
        <v>6.7649877539270999E-4</v>
      </c>
      <c r="GO461" s="63">
        <v>6.67756439223171E-4</v>
      </c>
      <c r="GP461" s="63">
        <v>6.5895717702452498E-4</v>
      </c>
      <c r="GQ461" s="63">
        <v>6.5133698203316602E-4</v>
      </c>
      <c r="GR461" s="63">
        <v>6.43635800033737E-4</v>
      </c>
      <c r="GS461" s="63">
        <v>6.3622308643759503E-4</v>
      </c>
      <c r="GT461" s="63">
        <v>6.2932525460121698E-4</v>
      </c>
      <c r="GU461" s="63">
        <v>6.2243716349119605E-4</v>
      </c>
      <c r="GV461" s="63">
        <v>6.1596134428663104E-4</v>
      </c>
      <c r="GW461" s="63">
        <v>6.0888152629131795E-4</v>
      </c>
      <c r="GX461" s="63">
        <v>6.0257673476135404E-4</v>
      </c>
    </row>
    <row r="462" spans="1:206" customFormat="1">
      <c r="A462" s="181" t="s">
        <v>224</v>
      </c>
      <c r="B462" t="s">
        <v>3547</v>
      </c>
      <c r="C462" t="s">
        <v>3533</v>
      </c>
      <c r="D462" s="187" t="s">
        <v>3562</v>
      </c>
      <c r="E462" t="s">
        <v>1186</v>
      </c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>
        <v>6.8658174468505901E-3</v>
      </c>
      <c r="BE462" s="63">
        <v>6.8287122345268899E-3</v>
      </c>
      <c r="BF462" s="63">
        <v>6.3383816609229498E-3</v>
      </c>
      <c r="BG462" s="63">
        <v>6.0061991669220997E-3</v>
      </c>
      <c r="BH462" s="63">
        <v>5.5822088710443E-3</v>
      </c>
      <c r="BI462" s="63">
        <v>5.1448666840362102E-3</v>
      </c>
      <c r="BJ462" s="63">
        <v>4.5620887370208798E-3</v>
      </c>
      <c r="BK462" s="63">
        <v>4.6020569741732397E-3</v>
      </c>
      <c r="BL462" s="63">
        <v>4.1561306330033E-3</v>
      </c>
      <c r="BM462" s="63">
        <v>4.2606373810161399E-3</v>
      </c>
      <c r="BN462" s="63">
        <v>4.0662899796296498E-3</v>
      </c>
      <c r="BO462" s="63">
        <v>4.1242562691215399E-3</v>
      </c>
      <c r="BP462" s="63">
        <v>4.29510733625477E-3</v>
      </c>
      <c r="BQ462" s="63">
        <v>4.2938362387449696E-3</v>
      </c>
      <c r="BR462" s="63">
        <v>4.1801746852558703E-3</v>
      </c>
      <c r="BS462" s="63">
        <v>4.3565793120590897E-3</v>
      </c>
      <c r="BT462" s="63">
        <v>4.4189956487100104E-3</v>
      </c>
      <c r="BU462" s="63">
        <v>4.5242792289652504E-3</v>
      </c>
      <c r="BV462" s="63">
        <v>4.5665882456623402E-3</v>
      </c>
      <c r="BW462" s="63">
        <v>4.70247026396359E-3</v>
      </c>
      <c r="BX462" s="63">
        <v>4.6997246700039097E-3</v>
      </c>
      <c r="BY462" s="63">
        <v>4.7204457689026397E-3</v>
      </c>
      <c r="BZ462" s="63">
        <v>4.7349143490016303E-3</v>
      </c>
      <c r="CA462" s="63">
        <v>4.7792512411482697E-3</v>
      </c>
      <c r="CB462" s="63">
        <v>4.8869581985083402E-3</v>
      </c>
      <c r="CC462" s="63">
        <v>5.0922905799419497E-3</v>
      </c>
      <c r="CD462" s="63">
        <v>5.1854258632957296E-3</v>
      </c>
      <c r="CE462" s="63">
        <v>5.2923710086741401E-3</v>
      </c>
      <c r="CF462" s="63">
        <v>5.2493962602108198E-3</v>
      </c>
      <c r="CG462" s="63">
        <v>5.2677325480213E-3</v>
      </c>
      <c r="CH462" s="63">
        <v>5.2378948112314899E-3</v>
      </c>
      <c r="CI462" s="63">
        <v>5.03892204100848E-3</v>
      </c>
      <c r="CJ462" s="63">
        <v>4.9799977938503196E-3</v>
      </c>
      <c r="CK462" s="63">
        <v>5.2052513644245601E-3</v>
      </c>
      <c r="CL462" s="63">
        <v>5.5212793240404503E-3</v>
      </c>
      <c r="CM462" s="63">
        <v>5.5957882295996596E-3</v>
      </c>
      <c r="CN462" s="63">
        <v>5.22738116920892E-3</v>
      </c>
      <c r="CO462" s="63">
        <v>5.3392184166311798E-3</v>
      </c>
      <c r="CP462" s="63">
        <v>5.58474193186976E-3</v>
      </c>
      <c r="CQ462" s="63">
        <v>5.7053542066784002E-3</v>
      </c>
      <c r="CR462" s="63">
        <v>5.85149483418147E-3</v>
      </c>
      <c r="CS462" s="63">
        <v>5.9405209669494401E-3</v>
      </c>
      <c r="CT462" s="63">
        <v>6.4335438261737699E-3</v>
      </c>
      <c r="CU462" s="63">
        <v>7.1534339396631102E-3</v>
      </c>
      <c r="CV462" s="63">
        <v>7.3291415720754998E-3</v>
      </c>
      <c r="CW462" s="63">
        <v>7.2879110192522103E-3</v>
      </c>
      <c r="CX462" s="63">
        <v>6.6660914830819901E-3</v>
      </c>
      <c r="CY462" s="63">
        <v>6.1919326840031404E-3</v>
      </c>
      <c r="CZ462" s="63">
        <v>5.9485438434937797E-3</v>
      </c>
      <c r="DA462" s="63">
        <v>6.2953503377277103E-3</v>
      </c>
      <c r="DB462" s="63">
        <v>6.3028288280273402E-3</v>
      </c>
      <c r="DC462" s="63">
        <v>6.1113932888307602E-3</v>
      </c>
      <c r="DD462" s="63">
        <v>6.1169474842736899E-3</v>
      </c>
      <c r="DE462" s="63">
        <v>5.9853221517601604E-3</v>
      </c>
      <c r="DF462" s="63">
        <v>5.7509952410190598E-3</v>
      </c>
      <c r="DG462" s="63">
        <v>5.6672442279260497E-3</v>
      </c>
      <c r="DH462" s="63">
        <v>5.2168800349721703E-3</v>
      </c>
      <c r="DI462" s="63">
        <v>4.9638290931180301E-3</v>
      </c>
      <c r="DJ462" s="63">
        <v>4.8439577299390002E-3</v>
      </c>
      <c r="DK462" s="63">
        <v>4.5894879998452697E-3</v>
      </c>
      <c r="DL462" s="63">
        <v>4.5055248258874803E-3</v>
      </c>
      <c r="DM462" s="63">
        <v>4.2658397622826203E-3</v>
      </c>
      <c r="DN462" s="63">
        <v>4.1362890942950202E-3</v>
      </c>
      <c r="DO462" s="63">
        <v>3.9836034671204097E-3</v>
      </c>
      <c r="DP462" s="63">
        <v>3.9260038219450398E-3</v>
      </c>
      <c r="DQ462" s="63">
        <v>3.75989012710768E-3</v>
      </c>
      <c r="DR462" s="63">
        <v>3.5819629763542901E-3</v>
      </c>
      <c r="DS462" s="63">
        <v>3.3643960793783801E-3</v>
      </c>
      <c r="DT462" s="63">
        <v>3.3046278841966899E-3</v>
      </c>
      <c r="DU462" s="63">
        <v>3.1464096455850999E-3</v>
      </c>
      <c r="DV462" s="63">
        <v>4.22780376769415E-3</v>
      </c>
      <c r="DW462" s="63">
        <v>4.7752556404201804E-3</v>
      </c>
      <c r="DX462" s="63">
        <v>4.6871926392197697E-3</v>
      </c>
      <c r="DY462" s="63">
        <v>3.2385882701387501E-3</v>
      </c>
      <c r="DZ462" s="63">
        <v>3.0687941363259498E-3</v>
      </c>
      <c r="EA462" s="63">
        <v>3.02326254366597E-3</v>
      </c>
      <c r="EB462" s="63">
        <v>2.97733047425317E-3</v>
      </c>
      <c r="EC462" s="63">
        <v>2.91938501924437E-3</v>
      </c>
      <c r="ED462" s="63">
        <v>2.8557812913589998E-3</v>
      </c>
      <c r="EE462" s="63">
        <v>2.7875464031474201E-3</v>
      </c>
      <c r="EF462" s="63">
        <v>2.7202270820336702E-3</v>
      </c>
      <c r="EG462" s="63">
        <v>2.6542654757511302E-3</v>
      </c>
      <c r="EH462" s="63">
        <v>2.5945435931889098E-3</v>
      </c>
      <c r="EI462" s="63">
        <v>2.5449848999053999E-3</v>
      </c>
      <c r="EJ462" s="63">
        <v>2.50563611447999E-3</v>
      </c>
      <c r="EK462" s="63">
        <v>2.4660821162756602E-3</v>
      </c>
      <c r="EL462" s="63">
        <v>2.4322369808843398E-3</v>
      </c>
      <c r="EM462" s="63">
        <v>2.40559134257172E-3</v>
      </c>
      <c r="EN462" s="63">
        <v>2.3827269228007099E-3</v>
      </c>
      <c r="EO462" s="63">
        <v>2.3620073835610399E-3</v>
      </c>
      <c r="EP462" s="63">
        <v>2.34029050991638E-3</v>
      </c>
      <c r="EQ462" s="63">
        <v>2.3150978064365099E-3</v>
      </c>
      <c r="ER462" s="63">
        <v>2.2890619898742999E-3</v>
      </c>
      <c r="ES462" s="63">
        <v>2.2611840238315E-3</v>
      </c>
      <c r="ET462" s="63">
        <v>2.2317887073392902E-3</v>
      </c>
      <c r="EU462" s="63">
        <v>2.2013684784053401E-3</v>
      </c>
      <c r="EV462" s="63">
        <v>2.1776381002455701E-3</v>
      </c>
      <c r="EW462" s="63">
        <v>2.1561700173765102E-3</v>
      </c>
      <c r="EX462" s="63">
        <v>2.1348502596817802E-3</v>
      </c>
      <c r="EY462" s="63">
        <v>2.11488187187724E-3</v>
      </c>
      <c r="EZ462" s="63">
        <v>2.0944515175791698E-3</v>
      </c>
      <c r="FA462" s="63">
        <v>2.0678805792648598E-3</v>
      </c>
      <c r="FB462" s="63">
        <v>2.02968923165848E-3</v>
      </c>
      <c r="FC462" s="63">
        <v>1.9837338652472498E-3</v>
      </c>
      <c r="FD462" s="63">
        <v>1.93499582243843E-3</v>
      </c>
      <c r="FE462" s="63">
        <v>1.88354257423827E-3</v>
      </c>
      <c r="FF462" s="63">
        <v>1.83220280761596E-3</v>
      </c>
      <c r="FG462" s="63">
        <v>1.7877501092916799E-3</v>
      </c>
      <c r="FH462" s="63">
        <v>1.74751674892881E-3</v>
      </c>
      <c r="FI462" s="63">
        <v>1.71148998072936E-3</v>
      </c>
      <c r="FJ462" s="63">
        <v>1.6790269695769701E-3</v>
      </c>
      <c r="FK462" s="63">
        <v>1.649586918064E-3</v>
      </c>
      <c r="FL462" s="63">
        <v>1.62174247307047E-3</v>
      </c>
      <c r="FM462" s="63">
        <v>1.5952894285357301E-3</v>
      </c>
      <c r="FN462" s="63">
        <v>1.57027545299768E-3</v>
      </c>
      <c r="FO462" s="63">
        <v>1.54704922636014E-3</v>
      </c>
      <c r="FP462" s="63">
        <v>1.5232793719766201E-3</v>
      </c>
      <c r="FQ462" s="63">
        <v>1.50032388107237E-3</v>
      </c>
      <c r="FR462" s="63">
        <v>1.47928953798501E-3</v>
      </c>
      <c r="FS462" s="63">
        <v>1.4586394021994899E-3</v>
      </c>
      <c r="FT462" s="63">
        <v>1.43876926132319E-3</v>
      </c>
      <c r="FU462" s="63">
        <v>1.42127916721012E-3</v>
      </c>
      <c r="FV462" s="63">
        <v>1.4045793784177899E-3</v>
      </c>
      <c r="FW462" s="63">
        <v>1.38654360474793E-3</v>
      </c>
      <c r="FX462" s="63">
        <v>1.37097311395805E-3</v>
      </c>
      <c r="FY462" s="63">
        <v>1.35541432105643E-3</v>
      </c>
      <c r="FZ462" s="63">
        <v>1.3397123406994301E-3</v>
      </c>
      <c r="GA462" s="63">
        <v>1.3243385663015701E-3</v>
      </c>
      <c r="GB462" s="63">
        <v>1.30917499879776E-3</v>
      </c>
      <c r="GC462" s="63">
        <v>1.29473042950856E-3</v>
      </c>
      <c r="GD462" s="63">
        <v>1.2792895239543099E-3</v>
      </c>
      <c r="GE462" s="63">
        <v>1.26405206575188E-3</v>
      </c>
      <c r="GF462" s="63">
        <v>1.2484585953492599E-3</v>
      </c>
      <c r="GG462" s="63">
        <v>1.2325441221142899E-3</v>
      </c>
      <c r="GH462" s="63">
        <v>1.21662927221225E-3</v>
      </c>
      <c r="GI462" s="63">
        <v>1.1994192846937501E-3</v>
      </c>
      <c r="GJ462" s="63">
        <v>1.1824197050796499E-3</v>
      </c>
      <c r="GK462" s="63">
        <v>1.1649459155199399E-3</v>
      </c>
      <c r="GL462" s="63">
        <v>1.1479636354671801E-3</v>
      </c>
      <c r="GM462" s="63">
        <v>1.13111533096877E-3</v>
      </c>
      <c r="GN462" s="63">
        <v>1.1146559547672199E-3</v>
      </c>
      <c r="GO462" s="63">
        <v>1.0987885215560001E-3</v>
      </c>
      <c r="GP462" s="63">
        <v>1.08262573449681E-3</v>
      </c>
      <c r="GQ462" s="63">
        <v>1.0682926629066701E-3</v>
      </c>
      <c r="GR462" s="63">
        <v>1.0538744384038499E-3</v>
      </c>
      <c r="GS462" s="63">
        <v>1.04010271364522E-3</v>
      </c>
      <c r="GT462" s="63">
        <v>1.02756269621005E-3</v>
      </c>
      <c r="GU462" s="63">
        <v>1.01530920148303E-3</v>
      </c>
      <c r="GV462" s="63">
        <v>1.00410101368315E-3</v>
      </c>
      <c r="GW462" s="63">
        <v>9.9222578129011898E-4</v>
      </c>
      <c r="GX462" s="63">
        <v>9.8198269122979601E-4</v>
      </c>
    </row>
    <row r="463" spans="1:206" customFormat="1">
      <c r="A463" s="181" t="s">
        <v>224</v>
      </c>
      <c r="B463" t="s">
        <v>3547</v>
      </c>
      <c r="C463" t="s">
        <v>3533</v>
      </c>
      <c r="D463" s="187" t="s">
        <v>3562</v>
      </c>
      <c r="E463" t="s">
        <v>1187</v>
      </c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>
        <v>9.1226822530096601E-3</v>
      </c>
      <c r="BE463" s="63">
        <v>9.0338210626913391E-3</v>
      </c>
      <c r="BF463" s="63">
        <v>8.3696307613623198E-3</v>
      </c>
      <c r="BG463" s="63">
        <v>7.9324423000291695E-3</v>
      </c>
      <c r="BH463" s="63">
        <v>7.5034707129022398E-3</v>
      </c>
      <c r="BI463" s="63">
        <v>7.0183098019861003E-3</v>
      </c>
      <c r="BJ463" s="63">
        <v>6.3054891214444596E-3</v>
      </c>
      <c r="BK463" s="63">
        <v>6.4127638909934502E-3</v>
      </c>
      <c r="BL463" s="63">
        <v>5.8795427925061299E-3</v>
      </c>
      <c r="BM463" s="63">
        <v>5.9977793644571996E-3</v>
      </c>
      <c r="BN463" s="63">
        <v>5.59993550952012E-3</v>
      </c>
      <c r="BO463" s="63">
        <v>5.5190948835142804E-3</v>
      </c>
      <c r="BP463" s="63">
        <v>5.6172011673191798E-3</v>
      </c>
      <c r="BQ463" s="63">
        <v>5.4611562394994697E-3</v>
      </c>
      <c r="BR463" s="63">
        <v>5.3217504121969399E-3</v>
      </c>
      <c r="BS463" s="63">
        <v>5.5048060188582198E-3</v>
      </c>
      <c r="BT463" s="63">
        <v>5.60660047737533E-3</v>
      </c>
      <c r="BU463" s="63">
        <v>5.87019382583359E-3</v>
      </c>
      <c r="BV463" s="63">
        <v>6.1056723409716697E-3</v>
      </c>
      <c r="BW463" s="63">
        <v>6.4238716950279296E-3</v>
      </c>
      <c r="BX463" s="63">
        <v>6.4628549719818497E-3</v>
      </c>
      <c r="BY463" s="63">
        <v>6.5380631444127398E-3</v>
      </c>
      <c r="BZ463" s="63">
        <v>6.5013325608909902E-3</v>
      </c>
      <c r="CA463" s="63">
        <v>6.4652154861265599E-3</v>
      </c>
      <c r="CB463" s="63">
        <v>6.4168449606085403E-3</v>
      </c>
      <c r="CC463" s="63">
        <v>6.6046023614177198E-3</v>
      </c>
      <c r="CD463" s="63">
        <v>6.6854730794972499E-3</v>
      </c>
      <c r="CE463" s="63">
        <v>6.8788836871299403E-3</v>
      </c>
      <c r="CF463" s="63">
        <v>7.05740343994721E-3</v>
      </c>
      <c r="CG463" s="63">
        <v>7.3769660134606601E-3</v>
      </c>
      <c r="CH463" s="63">
        <v>7.6019640131884097E-3</v>
      </c>
      <c r="CI463" s="63">
        <v>7.5123400001729304E-3</v>
      </c>
      <c r="CJ463" s="63">
        <v>7.43128515871314E-3</v>
      </c>
      <c r="CK463" s="63">
        <v>7.4684770740993901E-3</v>
      </c>
      <c r="CL463" s="63">
        <v>7.5407040132598902E-3</v>
      </c>
      <c r="CM463" s="63">
        <v>7.2155762936888003E-3</v>
      </c>
      <c r="CN463" s="63">
        <v>6.4956927880056303E-3</v>
      </c>
      <c r="CO463" s="63">
        <v>6.5374869397989499E-3</v>
      </c>
      <c r="CP463" s="63">
        <v>6.7437090727711204E-3</v>
      </c>
      <c r="CQ463" s="63">
        <v>7.0656305997777603E-3</v>
      </c>
      <c r="CR463" s="63">
        <v>7.6030516048455404E-3</v>
      </c>
      <c r="CS463" s="63">
        <v>8.1605934522918592E-3</v>
      </c>
      <c r="CT463" s="63">
        <v>8.9988142420858504E-3</v>
      </c>
      <c r="CU463" s="63">
        <v>1.0354942284717001E-2</v>
      </c>
      <c r="CV463" s="63">
        <v>1.0847353979620901E-2</v>
      </c>
      <c r="CW463" s="63">
        <v>1.07048094834076E-2</v>
      </c>
      <c r="CX463" s="63">
        <v>9.7547805559472702E-3</v>
      </c>
      <c r="CY463" s="63">
        <v>9.0898912565809693E-3</v>
      </c>
      <c r="CZ463" s="63">
        <v>8.7239972381908601E-3</v>
      </c>
      <c r="DA463" s="63">
        <v>9.1429566563023396E-3</v>
      </c>
      <c r="DB463" s="63">
        <v>9.17576092570325E-3</v>
      </c>
      <c r="DC463" s="63">
        <v>9.0467234140714694E-3</v>
      </c>
      <c r="DD463" s="63">
        <v>9.1623094736263608E-3</v>
      </c>
      <c r="DE463" s="63">
        <v>9.0468507628468208E-3</v>
      </c>
      <c r="DF463" s="63">
        <v>8.7151801617446692E-3</v>
      </c>
      <c r="DG463" s="63">
        <v>8.5487001740686703E-3</v>
      </c>
      <c r="DH463" s="63">
        <v>7.8304593126303796E-3</v>
      </c>
      <c r="DI463" s="63">
        <v>7.3915717932448999E-3</v>
      </c>
      <c r="DJ463" s="63">
        <v>7.0843643167374298E-3</v>
      </c>
      <c r="DK463" s="63">
        <v>6.5997352795661799E-3</v>
      </c>
      <c r="DL463" s="63">
        <v>6.4090166927463299E-3</v>
      </c>
      <c r="DM463" s="63">
        <v>5.9847014918178402E-3</v>
      </c>
      <c r="DN463" s="63">
        <v>5.7756246586821601E-3</v>
      </c>
      <c r="DO463" s="63">
        <v>5.5466516047523303E-3</v>
      </c>
      <c r="DP463" s="63">
        <v>5.4781004298561503E-3</v>
      </c>
      <c r="DQ463" s="63">
        <v>5.2835146239791804E-3</v>
      </c>
      <c r="DR463" s="63">
        <v>5.1083013441309902E-3</v>
      </c>
      <c r="DS463" s="63">
        <v>4.8984605354871298E-3</v>
      </c>
      <c r="DT463" s="63">
        <v>4.9382446385064201E-3</v>
      </c>
      <c r="DU463" s="63">
        <v>4.7840540048376201E-3</v>
      </c>
      <c r="DV463" s="63">
        <v>5.9298990776793202E-3</v>
      </c>
      <c r="DW463" s="63">
        <v>6.7754556597917999E-3</v>
      </c>
      <c r="DX463" s="63">
        <v>6.6553809061916502E-3</v>
      </c>
      <c r="DY463" s="63">
        <v>4.7014047697649603E-3</v>
      </c>
      <c r="DZ463" s="63">
        <v>4.4838661724363798E-3</v>
      </c>
      <c r="EA463" s="63">
        <v>4.4387159527844401E-3</v>
      </c>
      <c r="EB463" s="63">
        <v>4.3969144814565604E-3</v>
      </c>
      <c r="EC463" s="63">
        <v>4.3541832974546496E-3</v>
      </c>
      <c r="ED463" s="63">
        <v>4.3017737345207498E-3</v>
      </c>
      <c r="EE463" s="63">
        <v>4.24083411215682E-3</v>
      </c>
      <c r="EF463" s="63">
        <v>4.1817571897406498E-3</v>
      </c>
      <c r="EG463" s="63">
        <v>4.1118364786259399E-3</v>
      </c>
      <c r="EH463" s="63">
        <v>4.0297881470947603E-3</v>
      </c>
      <c r="EI463" s="63">
        <v>3.9379256058163503E-3</v>
      </c>
      <c r="EJ463" s="63">
        <v>3.8473652806876001E-3</v>
      </c>
      <c r="EK463" s="63">
        <v>3.7532653640711799E-3</v>
      </c>
      <c r="EL463" s="63">
        <v>3.6621966908182099E-3</v>
      </c>
      <c r="EM463" s="63">
        <v>3.57900261135519E-3</v>
      </c>
      <c r="EN463" s="63">
        <v>3.5096460470791001E-3</v>
      </c>
      <c r="EO463" s="63">
        <v>3.4510366642100899E-3</v>
      </c>
      <c r="EP463" s="63">
        <v>3.3954278458864099E-3</v>
      </c>
      <c r="EQ463" s="63">
        <v>3.34663011540737E-3</v>
      </c>
      <c r="ER463" s="63">
        <v>3.3067412547855201E-3</v>
      </c>
      <c r="ES463" s="63">
        <v>3.2727318946280302E-3</v>
      </c>
      <c r="ET463" s="63">
        <v>3.2416118537386099E-3</v>
      </c>
      <c r="EU463" s="63">
        <v>3.2077317021330198E-3</v>
      </c>
      <c r="EV463" s="63">
        <v>3.1728329117151899E-3</v>
      </c>
      <c r="EW463" s="63">
        <v>3.1350569061489001E-3</v>
      </c>
      <c r="EX463" s="63">
        <v>3.0949582379864301E-3</v>
      </c>
      <c r="EY463" s="63">
        <v>3.0536931313132299E-3</v>
      </c>
      <c r="EZ463" s="63">
        <v>3.0114176124071E-3</v>
      </c>
      <c r="FA463" s="63">
        <v>2.9733493966764999E-3</v>
      </c>
      <c r="FB463" s="63">
        <v>2.94029731034766E-3</v>
      </c>
      <c r="FC463" s="63">
        <v>2.90687227392377E-3</v>
      </c>
      <c r="FD463" s="63">
        <v>2.87311253796807E-3</v>
      </c>
      <c r="FE463" s="63">
        <v>2.8391100484134999E-3</v>
      </c>
      <c r="FF463" s="63">
        <v>2.7994970830318199E-3</v>
      </c>
      <c r="FG463" s="63">
        <v>2.7479460817664502E-3</v>
      </c>
      <c r="FH463" s="63">
        <v>2.6858311977845401E-3</v>
      </c>
      <c r="FI463" s="63">
        <v>2.62300396532058E-3</v>
      </c>
      <c r="FJ463" s="63">
        <v>2.5572186827090598E-3</v>
      </c>
      <c r="FK463" s="63">
        <v>2.4924949844262198E-3</v>
      </c>
      <c r="FL463" s="63">
        <v>2.43548145777908E-3</v>
      </c>
      <c r="FM463" s="63">
        <v>2.3844897132592798E-3</v>
      </c>
      <c r="FN463" s="63">
        <v>2.33743889571512E-3</v>
      </c>
      <c r="FO463" s="63">
        <v>2.2974237704473099E-3</v>
      </c>
      <c r="FP463" s="63">
        <v>2.2591737035079001E-3</v>
      </c>
      <c r="FQ463" s="63">
        <v>2.22316828614494E-3</v>
      </c>
      <c r="FR463" s="63">
        <v>2.1913417136343299E-3</v>
      </c>
      <c r="FS463" s="63">
        <v>2.16049560594691E-3</v>
      </c>
      <c r="FT463" s="63">
        <v>2.1296780481053299E-3</v>
      </c>
      <c r="FU463" s="63">
        <v>2.1014845738642298E-3</v>
      </c>
      <c r="FV463" s="63">
        <v>2.0740790546117001E-3</v>
      </c>
      <c r="FW463" s="63">
        <v>2.0451151246263198E-3</v>
      </c>
      <c r="FX463" s="63">
        <v>2.0203151357055999E-3</v>
      </c>
      <c r="FY463" s="63">
        <v>1.9964100163187E-3</v>
      </c>
      <c r="FZ463" s="63">
        <v>1.97337264810105E-3</v>
      </c>
      <c r="GA463" s="63">
        <v>1.95145520100018E-3</v>
      </c>
      <c r="GB463" s="63">
        <v>1.9304435991210199E-3</v>
      </c>
      <c r="GC463" s="63">
        <v>1.9107620012272699E-3</v>
      </c>
      <c r="GD463" s="63">
        <v>1.89021028552131E-3</v>
      </c>
      <c r="GE463" s="63">
        <v>1.87053376372125E-3</v>
      </c>
      <c r="GF463" s="63">
        <v>1.8509344001337901E-3</v>
      </c>
      <c r="GG463" s="63">
        <v>1.8315203398945499E-3</v>
      </c>
      <c r="GH463" s="63">
        <v>1.81264889694231E-3</v>
      </c>
      <c r="GI463" s="63">
        <v>1.7918329376898101E-3</v>
      </c>
      <c r="GJ463" s="63">
        <v>1.7710945292247599E-3</v>
      </c>
      <c r="GK463" s="63">
        <v>1.7494815465848501E-3</v>
      </c>
      <c r="GL463" s="63">
        <v>1.72792459787036E-3</v>
      </c>
      <c r="GM463" s="63">
        <v>1.70554785896056E-3</v>
      </c>
      <c r="GN463" s="63">
        <v>1.6830136817258001E-3</v>
      </c>
      <c r="GO463" s="63">
        <v>1.6605140340304799E-3</v>
      </c>
      <c r="GP463" s="63">
        <v>1.63632877613067E-3</v>
      </c>
      <c r="GQ463" s="63">
        <v>1.61402836969383E-3</v>
      </c>
      <c r="GR463" s="63">
        <v>1.5910865186542799E-3</v>
      </c>
      <c r="GS463" s="63">
        <v>1.5683337155467799E-3</v>
      </c>
      <c r="GT463" s="63">
        <v>1.5469019751046199E-3</v>
      </c>
      <c r="GU463" s="63">
        <v>1.52563334018472E-3</v>
      </c>
      <c r="GV463" s="63">
        <v>1.50562860929862E-3</v>
      </c>
      <c r="GW463" s="63">
        <v>1.4847296490957001E-3</v>
      </c>
      <c r="GX463" s="63">
        <v>1.4663886329778801E-3</v>
      </c>
    </row>
    <row r="464" spans="1:206" customFormat="1">
      <c r="A464" s="181" t="s">
        <v>224</v>
      </c>
      <c r="B464" t="s">
        <v>3547</v>
      </c>
      <c r="C464" t="s">
        <v>3533</v>
      </c>
      <c r="D464" s="187" t="s">
        <v>3562</v>
      </c>
      <c r="E464" t="s">
        <v>1188</v>
      </c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>
        <v>1.2726011220641899E-2</v>
      </c>
      <c r="BE464" s="63">
        <v>1.2601827869862E-2</v>
      </c>
      <c r="BF464" s="63">
        <v>1.1750719295547E-2</v>
      </c>
      <c r="BG464" s="63">
        <v>1.1123586088520401E-2</v>
      </c>
      <c r="BH464" s="63">
        <v>1.05608672544075E-2</v>
      </c>
      <c r="BI464" s="63">
        <v>9.9131167666532995E-3</v>
      </c>
      <c r="BJ464" s="63">
        <v>8.88885607965593E-3</v>
      </c>
      <c r="BK464" s="63">
        <v>8.9730552471705503E-3</v>
      </c>
      <c r="BL464" s="63">
        <v>8.1711720443639699E-3</v>
      </c>
      <c r="BM464" s="63">
        <v>8.3609157043882908E-3</v>
      </c>
      <c r="BN464" s="63">
        <v>7.9223886901175107E-3</v>
      </c>
      <c r="BO464" s="63">
        <v>7.89399181253282E-3</v>
      </c>
      <c r="BP464" s="63">
        <v>8.07323302981321E-3</v>
      </c>
      <c r="BQ464" s="63">
        <v>7.9121404205876305E-3</v>
      </c>
      <c r="BR464" s="63">
        <v>7.65588983765105E-3</v>
      </c>
      <c r="BS464" s="63">
        <v>7.8150201093045504E-3</v>
      </c>
      <c r="BT464" s="63">
        <v>7.77381964405511E-3</v>
      </c>
      <c r="BU464" s="63">
        <v>7.99422363021806E-3</v>
      </c>
      <c r="BV464" s="63">
        <v>8.0372794124920592E-3</v>
      </c>
      <c r="BW464" s="63">
        <v>8.4472319315119504E-3</v>
      </c>
      <c r="BX464" s="63">
        <v>8.4995255526543294E-3</v>
      </c>
      <c r="BY464" s="63">
        <v>8.6893080741563006E-3</v>
      </c>
      <c r="BZ464" s="63">
        <v>8.7322471992045195E-3</v>
      </c>
      <c r="CA464" s="63">
        <v>8.8954056124694505E-3</v>
      </c>
      <c r="CB464" s="63">
        <v>8.9824679941605395E-3</v>
      </c>
      <c r="CC464" s="63">
        <v>9.35525520031881E-3</v>
      </c>
      <c r="CD464" s="63">
        <v>9.5264650935882999E-3</v>
      </c>
      <c r="CE464" s="63">
        <v>9.7247367302576299E-3</v>
      </c>
      <c r="CF464" s="63">
        <v>9.8086159608170801E-3</v>
      </c>
      <c r="CG464" s="63">
        <v>9.9521386239158401E-3</v>
      </c>
      <c r="CH464" s="63">
        <v>1.01749427420446E-2</v>
      </c>
      <c r="CI464" s="63">
        <v>9.9826024089362097E-3</v>
      </c>
      <c r="CJ464" s="63">
        <v>9.9077956089209905E-3</v>
      </c>
      <c r="CK464" s="63">
        <v>1.0261754171390801E-2</v>
      </c>
      <c r="CL464" s="63">
        <v>1.0740412309721E-2</v>
      </c>
      <c r="CM464" s="63">
        <v>1.0544506182732999E-2</v>
      </c>
      <c r="CN464" s="63">
        <v>9.6049719781709404E-3</v>
      </c>
      <c r="CO464" s="63">
        <v>9.7608967115111692E-3</v>
      </c>
      <c r="CP464" s="63">
        <v>9.7770322357234995E-3</v>
      </c>
      <c r="CQ464" s="63">
        <v>9.8996298196130407E-3</v>
      </c>
      <c r="CR464" s="63">
        <v>1.0133148122289101E-2</v>
      </c>
      <c r="CS464" s="63">
        <v>1.0356249701698199E-2</v>
      </c>
      <c r="CT464" s="63">
        <v>1.11432410824257E-2</v>
      </c>
      <c r="CU464" s="63">
        <v>1.2434810695427701E-2</v>
      </c>
      <c r="CV464" s="63">
        <v>1.3400281048383899E-2</v>
      </c>
      <c r="CW464" s="63">
        <v>1.3903112629185199E-2</v>
      </c>
      <c r="CX464" s="63">
        <v>1.35052332888043E-2</v>
      </c>
      <c r="CY464" s="63">
        <v>1.3055866264440399E-2</v>
      </c>
      <c r="CZ464" s="63">
        <v>1.3017767949996199E-2</v>
      </c>
      <c r="DA464" s="63">
        <v>1.37546232149187E-2</v>
      </c>
      <c r="DB464" s="63">
        <v>1.3838716658224901E-2</v>
      </c>
      <c r="DC464" s="63">
        <v>1.35128745781777E-2</v>
      </c>
      <c r="DD464" s="63">
        <v>1.3524416645908E-2</v>
      </c>
      <c r="DE464" s="63">
        <v>1.33948019656624E-2</v>
      </c>
      <c r="DF464" s="63">
        <v>1.2949831548983701E-2</v>
      </c>
      <c r="DG464" s="63">
        <v>1.2798227314477601E-2</v>
      </c>
      <c r="DH464" s="63">
        <v>1.18732786678183E-2</v>
      </c>
      <c r="DI464" s="63">
        <v>1.1285717112732799E-2</v>
      </c>
      <c r="DJ464" s="63">
        <v>1.09247601061237E-2</v>
      </c>
      <c r="DK464" s="63">
        <v>1.01841033451343E-2</v>
      </c>
      <c r="DL464" s="63">
        <v>9.8324155770166902E-3</v>
      </c>
      <c r="DM464" s="63">
        <v>9.1391538118882707E-3</v>
      </c>
      <c r="DN464" s="63">
        <v>8.7323137748943902E-3</v>
      </c>
      <c r="DO464" s="63">
        <v>8.3030674360538691E-3</v>
      </c>
      <c r="DP464" s="63">
        <v>8.0328068306897496E-3</v>
      </c>
      <c r="DQ464" s="63">
        <v>7.7339587990472199E-3</v>
      </c>
      <c r="DR464" s="63">
        <v>7.4058341502702503E-3</v>
      </c>
      <c r="DS464" s="63">
        <v>7.0640334641369103E-3</v>
      </c>
      <c r="DT464" s="63">
        <v>7.0371607360052001E-3</v>
      </c>
      <c r="DU464" s="63">
        <v>6.8888719976625198E-3</v>
      </c>
      <c r="DV464" s="63">
        <v>8.0050379474745602E-3</v>
      </c>
      <c r="DW464" s="63">
        <v>9.2766796435044107E-3</v>
      </c>
      <c r="DX464" s="63">
        <v>9.1626832674333806E-3</v>
      </c>
      <c r="DY464" s="63">
        <v>6.7529809837772996E-3</v>
      </c>
      <c r="DZ464" s="63">
        <v>6.3513263804370196E-3</v>
      </c>
      <c r="EA464" s="63">
        <v>6.2754933789849398E-3</v>
      </c>
      <c r="EB464" s="63">
        <v>6.2065848871821396E-3</v>
      </c>
      <c r="EC464" s="63">
        <v>6.1389210040409996E-3</v>
      </c>
      <c r="ED464" s="63">
        <v>6.0809386702500804E-3</v>
      </c>
      <c r="EE464" s="63">
        <v>6.0205730431494801E-3</v>
      </c>
      <c r="EF464" s="63">
        <v>5.9537019472118702E-3</v>
      </c>
      <c r="EG464" s="63">
        <v>5.8847014316535896E-3</v>
      </c>
      <c r="EH464" s="63">
        <v>5.8182298834881397E-3</v>
      </c>
      <c r="EI464" s="63">
        <v>5.7377874499628303E-3</v>
      </c>
      <c r="EJ464" s="63">
        <v>5.6563524101050002E-3</v>
      </c>
      <c r="EK464" s="63">
        <v>5.56922811233469E-3</v>
      </c>
      <c r="EL464" s="63">
        <v>5.4715691928278404E-3</v>
      </c>
      <c r="EM464" s="63">
        <v>5.36152291686372E-3</v>
      </c>
      <c r="EN464" s="63">
        <v>5.2431961028995199E-3</v>
      </c>
      <c r="EO464" s="63">
        <v>5.1234374005531104E-3</v>
      </c>
      <c r="EP464" s="63">
        <v>5.0047297603590998E-3</v>
      </c>
      <c r="EQ464" s="63">
        <v>4.8887101963206898E-3</v>
      </c>
      <c r="ER464" s="63">
        <v>4.7808826648005802E-3</v>
      </c>
      <c r="ES464" s="63">
        <v>4.6883116492881603E-3</v>
      </c>
      <c r="ET464" s="63">
        <v>4.6073503687299802E-3</v>
      </c>
      <c r="EU464" s="63">
        <v>4.5276073252917401E-3</v>
      </c>
      <c r="EV464" s="63">
        <v>4.4593255942141303E-3</v>
      </c>
      <c r="EW464" s="63">
        <v>4.3980477289497699E-3</v>
      </c>
      <c r="EX464" s="63">
        <v>4.3435665190207796E-3</v>
      </c>
      <c r="EY464" s="63">
        <v>4.29389233419085E-3</v>
      </c>
      <c r="EZ464" s="63">
        <v>4.2422357284856802E-3</v>
      </c>
      <c r="FA464" s="63">
        <v>4.1853683115074102E-3</v>
      </c>
      <c r="FB464" s="63">
        <v>4.1303916802045999E-3</v>
      </c>
      <c r="FC464" s="63">
        <v>4.07226656126718E-3</v>
      </c>
      <c r="FD464" s="63">
        <v>4.0109729333565004E-3</v>
      </c>
      <c r="FE464" s="63">
        <v>3.9495654397448199E-3</v>
      </c>
      <c r="FF464" s="63">
        <v>3.8945301469711698E-3</v>
      </c>
      <c r="FG464" s="63">
        <v>3.8461333255447E-3</v>
      </c>
      <c r="FH464" s="63">
        <v>3.7963619571810001E-3</v>
      </c>
      <c r="FI464" s="63">
        <v>3.7496366828841899E-3</v>
      </c>
      <c r="FJ464" s="63">
        <v>3.70302433666954E-3</v>
      </c>
      <c r="FK464" s="63">
        <v>3.6518632629661701E-3</v>
      </c>
      <c r="FL464" s="63">
        <v>3.5879311527582799E-3</v>
      </c>
      <c r="FM464" s="63">
        <v>3.5142831638100501E-3</v>
      </c>
      <c r="FN464" s="63">
        <v>3.4384107334785498E-3</v>
      </c>
      <c r="FO464" s="63">
        <v>3.3633075245865802E-3</v>
      </c>
      <c r="FP464" s="63">
        <v>3.2869926400275998E-3</v>
      </c>
      <c r="FQ464" s="63">
        <v>3.2188659589776499E-3</v>
      </c>
      <c r="FR464" s="63">
        <v>3.1600671758498901E-3</v>
      </c>
      <c r="FS464" s="63">
        <v>3.1045144037236301E-3</v>
      </c>
      <c r="FT464" s="63">
        <v>3.0535821786388802E-3</v>
      </c>
      <c r="FU464" s="63">
        <v>3.0085242521142798E-3</v>
      </c>
      <c r="FV464" s="63">
        <v>2.96534178153354E-3</v>
      </c>
      <c r="FW464" s="63">
        <v>2.92183578949295E-3</v>
      </c>
      <c r="FX464" s="63">
        <v>2.8839936593288802E-3</v>
      </c>
      <c r="FY464" s="63">
        <v>2.8461081804498798E-3</v>
      </c>
      <c r="FZ464" s="63">
        <v>2.8088419931311102E-3</v>
      </c>
      <c r="GA464" s="63">
        <v>2.77274537503452E-3</v>
      </c>
      <c r="GB464" s="63">
        <v>2.7381618994931499E-3</v>
      </c>
      <c r="GC464" s="63">
        <v>2.7059984597080301E-3</v>
      </c>
      <c r="GD464" s="63">
        <v>2.6738326103392901E-3</v>
      </c>
      <c r="GE464" s="63">
        <v>2.6439956060452202E-3</v>
      </c>
      <c r="GF464" s="63">
        <v>2.6150201247331899E-3</v>
      </c>
      <c r="GG464" s="63">
        <v>2.5871333386582001E-3</v>
      </c>
      <c r="GH464" s="63">
        <v>2.5605712640067702E-3</v>
      </c>
      <c r="GI464" s="63">
        <v>2.5322316160087E-3</v>
      </c>
      <c r="GJ464" s="63">
        <v>2.5048343211961002E-3</v>
      </c>
      <c r="GK464" s="63">
        <v>2.4769686666882402E-3</v>
      </c>
      <c r="GL464" s="63">
        <v>2.4502799797274299E-3</v>
      </c>
      <c r="GM464" s="63">
        <v>2.42311176956577E-3</v>
      </c>
      <c r="GN464" s="63">
        <v>2.3958679596557098E-3</v>
      </c>
      <c r="GO464" s="63">
        <v>2.36849045465749E-3</v>
      </c>
      <c r="GP464" s="63">
        <v>2.3389550986375701E-3</v>
      </c>
      <c r="GQ464" s="63">
        <v>2.3111390382327501E-3</v>
      </c>
      <c r="GR464" s="63">
        <v>2.2814779172199398E-3</v>
      </c>
      <c r="GS464" s="63">
        <v>2.2514240572836198E-3</v>
      </c>
      <c r="GT464" s="63">
        <v>2.2221220554097302E-3</v>
      </c>
      <c r="GU464" s="63">
        <v>2.1917215439757999E-3</v>
      </c>
      <c r="GV464" s="63">
        <v>2.16207587022226E-3</v>
      </c>
      <c r="GW464" s="63">
        <v>2.1306902069650299E-3</v>
      </c>
      <c r="GX464" s="63">
        <v>2.1017640210556901E-3</v>
      </c>
    </row>
    <row r="465" spans="1:206" customFormat="1">
      <c r="A465" s="181" t="s">
        <v>224</v>
      </c>
      <c r="B465" t="s">
        <v>3547</v>
      </c>
      <c r="C465" t="s">
        <v>3533</v>
      </c>
      <c r="D465" s="187" t="s">
        <v>3562</v>
      </c>
      <c r="E465" t="s">
        <v>1189</v>
      </c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>
        <v>1.84798504169475E-2</v>
      </c>
      <c r="BE465" s="63">
        <v>1.83603564495196E-2</v>
      </c>
      <c r="BF465" s="63">
        <v>1.7158009519004199E-2</v>
      </c>
      <c r="BG465" s="63">
        <v>1.6321116688124099E-2</v>
      </c>
      <c r="BH465" s="63">
        <v>1.56302248110353E-2</v>
      </c>
      <c r="BI465" s="63">
        <v>1.4583296501327701E-2</v>
      </c>
      <c r="BJ465" s="63">
        <v>1.3224607169302899E-2</v>
      </c>
      <c r="BK465" s="63">
        <v>1.3296711077135299E-2</v>
      </c>
      <c r="BL465" s="63">
        <v>1.21579715716534E-2</v>
      </c>
      <c r="BM465" s="63">
        <v>1.2376784170734101E-2</v>
      </c>
      <c r="BN465" s="63">
        <v>1.15753741826296E-2</v>
      </c>
      <c r="BO465" s="63">
        <v>1.14898933277531E-2</v>
      </c>
      <c r="BP465" s="63">
        <v>1.17079224194204E-2</v>
      </c>
      <c r="BQ465" s="63">
        <v>1.1341369117124101E-2</v>
      </c>
      <c r="BR465" s="63">
        <v>1.10223899614751E-2</v>
      </c>
      <c r="BS465" s="63">
        <v>1.13512431457134E-2</v>
      </c>
      <c r="BT465" s="63">
        <v>1.13771085921755E-2</v>
      </c>
      <c r="BU465" s="63">
        <v>1.16887613079828E-2</v>
      </c>
      <c r="BV465" s="63">
        <v>1.18521394639108E-2</v>
      </c>
      <c r="BW465" s="63">
        <v>1.24161541899415E-2</v>
      </c>
      <c r="BX465" s="63">
        <v>1.22916994877407E-2</v>
      </c>
      <c r="BY465" s="63">
        <v>1.2320533715437501E-2</v>
      </c>
      <c r="BZ465" s="63">
        <v>1.2202489346251E-2</v>
      </c>
      <c r="CA465" s="63">
        <v>1.2209208661324701E-2</v>
      </c>
      <c r="CB465" s="63">
        <v>1.2268083656286399E-2</v>
      </c>
      <c r="CC465" s="63">
        <v>1.2667363089064699E-2</v>
      </c>
      <c r="CD465" s="63">
        <v>1.2954158711801301E-2</v>
      </c>
      <c r="CE465" s="63">
        <v>1.33682258733538E-2</v>
      </c>
      <c r="CF465" s="63">
        <v>1.3743947663303099E-2</v>
      </c>
      <c r="CG465" s="63">
        <v>1.4145805499293101E-2</v>
      </c>
      <c r="CH465" s="63">
        <v>1.45884871138153E-2</v>
      </c>
      <c r="CI465" s="63">
        <v>1.44423065688446E-2</v>
      </c>
      <c r="CJ465" s="63">
        <v>1.4268281473197E-2</v>
      </c>
      <c r="CK465" s="63">
        <v>1.44892159865455E-2</v>
      </c>
      <c r="CL465" s="63">
        <v>1.4841908413293499E-2</v>
      </c>
      <c r="CM465" s="63">
        <v>1.4512442188590101E-2</v>
      </c>
      <c r="CN465" s="63">
        <v>1.33318960071565E-2</v>
      </c>
      <c r="CO465" s="63">
        <v>1.34668453467347E-2</v>
      </c>
      <c r="CP465" s="63">
        <v>1.37046863906108E-2</v>
      </c>
      <c r="CQ465" s="63">
        <v>1.4143835338961E-2</v>
      </c>
      <c r="CR465" s="63">
        <v>1.4717348221526001E-2</v>
      </c>
      <c r="CS465" s="63">
        <v>1.52467966455929E-2</v>
      </c>
      <c r="CT465" s="63">
        <v>1.6452802853061301E-2</v>
      </c>
      <c r="CU465" s="63">
        <v>1.8101170229336501E-2</v>
      </c>
      <c r="CV465" s="63">
        <v>1.8591948292908101E-2</v>
      </c>
      <c r="CW465" s="63">
        <v>1.8162393521443599E-2</v>
      </c>
      <c r="CX465" s="63">
        <v>1.6965737825717E-2</v>
      </c>
      <c r="CY465" s="63">
        <v>1.6305283274574499E-2</v>
      </c>
      <c r="CZ465" s="63">
        <v>1.6163253126743399E-2</v>
      </c>
      <c r="DA465" s="63">
        <v>1.73371247456626E-2</v>
      </c>
      <c r="DB465" s="63">
        <v>1.8346158949584499E-2</v>
      </c>
      <c r="DC465" s="63">
        <v>1.8971167914452199E-2</v>
      </c>
      <c r="DD465" s="63">
        <v>1.9663763302374401E-2</v>
      </c>
      <c r="DE465" s="63">
        <v>2.0207108283773399E-2</v>
      </c>
      <c r="DF465" s="63">
        <v>1.9831103970087E-2</v>
      </c>
      <c r="DG465" s="63">
        <v>1.95462508571322E-2</v>
      </c>
      <c r="DH465" s="63">
        <v>1.7998941375366801E-2</v>
      </c>
      <c r="DI465" s="63">
        <v>1.6999165749690001E-2</v>
      </c>
      <c r="DJ465" s="63">
        <v>1.6449952134159899E-2</v>
      </c>
      <c r="DK465" s="63">
        <v>1.5422094994765601E-2</v>
      </c>
      <c r="DL465" s="63">
        <v>1.49584713620551E-2</v>
      </c>
      <c r="DM465" s="63">
        <v>1.4092427336270299E-2</v>
      </c>
      <c r="DN465" s="63">
        <v>1.3574239726927E-2</v>
      </c>
      <c r="DO465" s="63">
        <v>1.29469555215278E-2</v>
      </c>
      <c r="DP465" s="63">
        <v>1.25734662731284E-2</v>
      </c>
      <c r="DQ465" s="63">
        <v>1.2022545688683099E-2</v>
      </c>
      <c r="DR465" s="63">
        <v>1.14258081978148E-2</v>
      </c>
      <c r="DS465" s="63">
        <v>1.08634948170598E-2</v>
      </c>
      <c r="DT465" s="63">
        <v>1.07271830435789E-2</v>
      </c>
      <c r="DU465" s="63">
        <v>1.0369148626369701E-2</v>
      </c>
      <c r="DV465" s="63">
        <v>1.2081989649045799E-2</v>
      </c>
      <c r="DW465" s="63">
        <v>1.3627188140834599E-2</v>
      </c>
      <c r="DX465" s="63">
        <v>1.3578930684223001E-2</v>
      </c>
      <c r="DY465" s="63">
        <v>1.03912350388802E-2</v>
      </c>
      <c r="DZ465" s="63">
        <v>9.7320097254361398E-3</v>
      </c>
      <c r="EA465" s="63">
        <v>9.5815005118412705E-3</v>
      </c>
      <c r="EB465" s="63">
        <v>9.4185691863653605E-3</v>
      </c>
      <c r="EC465" s="63">
        <v>9.2568444561824496E-3</v>
      </c>
      <c r="ED465" s="63">
        <v>9.1081509059906095E-3</v>
      </c>
      <c r="EE465" s="63">
        <v>8.9692186228689606E-3</v>
      </c>
      <c r="EF465" s="63">
        <v>8.8471078431274202E-3</v>
      </c>
      <c r="EG465" s="63">
        <v>8.7314539699821399E-3</v>
      </c>
      <c r="EH465" s="63">
        <v>8.6213721666570393E-3</v>
      </c>
      <c r="EI465" s="63">
        <v>8.5166243286930697E-3</v>
      </c>
      <c r="EJ465" s="63">
        <v>8.4202781872619904E-3</v>
      </c>
      <c r="EK465" s="63">
        <v>8.3080277798651195E-3</v>
      </c>
      <c r="EL465" s="63">
        <v>8.1965611387716294E-3</v>
      </c>
      <c r="EM465" s="63">
        <v>8.0887826352465803E-3</v>
      </c>
      <c r="EN465" s="63">
        <v>7.9689402708199193E-3</v>
      </c>
      <c r="EO465" s="63">
        <v>7.8430651971501796E-3</v>
      </c>
      <c r="EP465" s="63">
        <v>7.71737956658782E-3</v>
      </c>
      <c r="EQ465" s="63">
        <v>7.5770006597489503E-3</v>
      </c>
      <c r="ER465" s="63">
        <v>7.4225567589541897E-3</v>
      </c>
      <c r="ES465" s="63">
        <v>7.2598083113965001E-3</v>
      </c>
      <c r="ET465" s="63">
        <v>7.0958582424387002E-3</v>
      </c>
      <c r="EU465" s="63">
        <v>6.9299195243249503E-3</v>
      </c>
      <c r="EV465" s="63">
        <v>6.7744471752077401E-3</v>
      </c>
      <c r="EW465" s="63">
        <v>6.6247395287245599E-3</v>
      </c>
      <c r="EX465" s="63">
        <v>6.4934772118950103E-3</v>
      </c>
      <c r="EY465" s="63">
        <v>6.3784397979813603E-3</v>
      </c>
      <c r="EZ465" s="63">
        <v>6.2664791730839197E-3</v>
      </c>
      <c r="FA465" s="63">
        <v>6.16127762466005E-3</v>
      </c>
      <c r="FB465" s="63">
        <v>6.0721570552216804E-3</v>
      </c>
      <c r="FC465" s="63">
        <v>5.9893521532981796E-3</v>
      </c>
      <c r="FD465" s="63">
        <v>5.9085859090037499E-3</v>
      </c>
      <c r="FE465" s="63">
        <v>5.82727870151454E-3</v>
      </c>
      <c r="FF465" s="63">
        <v>5.7435138400838397E-3</v>
      </c>
      <c r="FG465" s="63">
        <v>5.6620558970621997E-3</v>
      </c>
      <c r="FH465" s="63">
        <v>5.5754949011894098E-3</v>
      </c>
      <c r="FI465" s="63">
        <v>5.4900723059335601E-3</v>
      </c>
      <c r="FJ465" s="63">
        <v>5.4046633897275598E-3</v>
      </c>
      <c r="FK465" s="63">
        <v>5.3275640967895398E-3</v>
      </c>
      <c r="FL465" s="63">
        <v>5.2571881693294596E-3</v>
      </c>
      <c r="FM465" s="63">
        <v>5.1874233543262298E-3</v>
      </c>
      <c r="FN465" s="63">
        <v>5.1196965856469901E-3</v>
      </c>
      <c r="FO465" s="63">
        <v>5.0574217954937502E-3</v>
      </c>
      <c r="FP465" s="63">
        <v>4.9868213943477504E-3</v>
      </c>
      <c r="FQ465" s="63">
        <v>4.9023552578453802E-3</v>
      </c>
      <c r="FR465" s="63">
        <v>4.8117457760279902E-3</v>
      </c>
      <c r="FS465" s="63">
        <v>4.7170833614057798E-3</v>
      </c>
      <c r="FT465" s="63">
        <v>4.6194969280806998E-3</v>
      </c>
      <c r="FU465" s="63">
        <v>4.52672155039089E-3</v>
      </c>
      <c r="FV465" s="63">
        <v>4.4421868703579601E-3</v>
      </c>
      <c r="FW465" s="63">
        <v>4.3620161947054001E-3</v>
      </c>
      <c r="FX465" s="63">
        <v>4.2919301863235202E-3</v>
      </c>
      <c r="FY465" s="63">
        <v>4.2267471808038904E-3</v>
      </c>
      <c r="FZ465" s="63">
        <v>4.1650070452551599E-3</v>
      </c>
      <c r="GA465" s="63">
        <v>4.1061847548683004E-3</v>
      </c>
      <c r="GB465" s="63">
        <v>4.0509840174587702E-3</v>
      </c>
      <c r="GC465" s="63">
        <v>3.9992336691152697E-3</v>
      </c>
      <c r="GD465" s="63">
        <v>3.9462895369952204E-3</v>
      </c>
      <c r="GE465" s="63">
        <v>3.8959373214194101E-3</v>
      </c>
      <c r="GF465" s="63">
        <v>3.84628464682806E-3</v>
      </c>
      <c r="GG465" s="63">
        <v>3.79873242627676E-3</v>
      </c>
      <c r="GH465" s="63">
        <v>3.7537054132193398E-3</v>
      </c>
      <c r="GI465" s="63">
        <v>3.7075621852499701E-3</v>
      </c>
      <c r="GJ465" s="63">
        <v>3.6640975439329601E-3</v>
      </c>
      <c r="GK465" s="63">
        <v>3.6207285056885602E-3</v>
      </c>
      <c r="GL465" s="63">
        <v>3.5800079406715498E-3</v>
      </c>
      <c r="GM465" s="63">
        <v>3.5392328070854998E-3</v>
      </c>
      <c r="GN465" s="63">
        <v>3.49939021496604E-3</v>
      </c>
      <c r="GO465" s="63">
        <v>3.4600449961491599E-3</v>
      </c>
      <c r="GP465" s="63">
        <v>3.4190386836672401E-3</v>
      </c>
      <c r="GQ465" s="63">
        <v>3.3813236340474498E-3</v>
      </c>
      <c r="GR465" s="63">
        <v>3.3418402860977501E-3</v>
      </c>
      <c r="GS465" s="63">
        <v>3.3021347020844799E-3</v>
      </c>
      <c r="GT465" s="63">
        <v>3.26319262269345E-3</v>
      </c>
      <c r="GU465" s="63">
        <v>3.2228421544793899E-3</v>
      </c>
      <c r="GV465" s="63">
        <v>3.18272799174933E-3</v>
      </c>
      <c r="GW465" s="63">
        <v>3.1391709065474401E-3</v>
      </c>
      <c r="GX465" s="63">
        <v>3.0983246562772001E-3</v>
      </c>
    </row>
    <row r="466" spans="1:206" customFormat="1">
      <c r="A466" s="181" t="s">
        <v>224</v>
      </c>
      <c r="B466" t="s">
        <v>3547</v>
      </c>
      <c r="C466" t="s">
        <v>3533</v>
      </c>
      <c r="D466" s="187" t="s">
        <v>3562</v>
      </c>
      <c r="E466" t="s">
        <v>1190</v>
      </c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>
        <v>2.68912823551411E-2</v>
      </c>
      <c r="BE466" s="63">
        <v>2.6575084095454799E-2</v>
      </c>
      <c r="BF466" s="63">
        <v>2.4833610143754299E-2</v>
      </c>
      <c r="BG466" s="63">
        <v>2.3839703699774801E-2</v>
      </c>
      <c r="BH466" s="63">
        <v>2.29450409084885E-2</v>
      </c>
      <c r="BI466" s="63">
        <v>2.1620030590989499E-2</v>
      </c>
      <c r="BJ466" s="63">
        <v>1.9818046761784901E-2</v>
      </c>
      <c r="BK466" s="63">
        <v>2.0081025270483301E-2</v>
      </c>
      <c r="BL466" s="63">
        <v>1.82409853116819E-2</v>
      </c>
      <c r="BM466" s="63">
        <v>1.88400356414027E-2</v>
      </c>
      <c r="BN466" s="63">
        <v>1.7433598403231599E-2</v>
      </c>
      <c r="BO466" s="63">
        <v>1.7218172817663201E-2</v>
      </c>
      <c r="BP466" s="63">
        <v>1.7678287516137599E-2</v>
      </c>
      <c r="BQ466" s="63">
        <v>1.70752538422543E-2</v>
      </c>
      <c r="BR466" s="63">
        <v>1.6466727128407101E-2</v>
      </c>
      <c r="BS466" s="63">
        <v>1.67418931078336E-2</v>
      </c>
      <c r="BT466" s="63">
        <v>1.66678018045502E-2</v>
      </c>
      <c r="BU466" s="63">
        <v>1.7081887202724098E-2</v>
      </c>
      <c r="BV466" s="63">
        <v>1.7260760616563901E-2</v>
      </c>
      <c r="BW466" s="63">
        <v>1.8042688616909601E-2</v>
      </c>
      <c r="BX466" s="63">
        <v>1.8049176192811201E-2</v>
      </c>
      <c r="BY466" s="63">
        <v>1.8064337824114901E-2</v>
      </c>
      <c r="BZ466" s="63">
        <v>1.7802251320971001E-2</v>
      </c>
      <c r="CA466" s="63">
        <v>1.7890186968573901E-2</v>
      </c>
      <c r="CB466" s="63">
        <v>1.78737420418097E-2</v>
      </c>
      <c r="CC466" s="63">
        <v>1.82052284710124E-2</v>
      </c>
      <c r="CD466" s="63">
        <v>1.8438162689294602E-2</v>
      </c>
      <c r="CE466" s="63">
        <v>1.8712346188402802E-2</v>
      </c>
      <c r="CF466" s="63">
        <v>1.89976683351765E-2</v>
      </c>
      <c r="CG466" s="63">
        <v>1.9487866745895501E-2</v>
      </c>
      <c r="CH466" s="63">
        <v>2.0030052798456599E-2</v>
      </c>
      <c r="CI466" s="63">
        <v>1.9938978879636901E-2</v>
      </c>
      <c r="CJ466" s="63">
        <v>1.9836831883505799E-2</v>
      </c>
      <c r="CK466" s="63">
        <v>2.04829816143197E-2</v>
      </c>
      <c r="CL466" s="63">
        <v>2.10869594557609E-2</v>
      </c>
      <c r="CM466" s="63">
        <v>2.0686558590183299E-2</v>
      </c>
      <c r="CN466" s="63">
        <v>1.9064040040655102E-2</v>
      </c>
      <c r="CO466" s="63">
        <v>1.9244560283362602E-2</v>
      </c>
      <c r="CP466" s="63">
        <v>1.94481638530619E-2</v>
      </c>
      <c r="CQ466" s="63">
        <v>1.9732604300014899E-2</v>
      </c>
      <c r="CR466" s="63">
        <v>2.03815448870075E-2</v>
      </c>
      <c r="CS466" s="63">
        <v>2.09915646031919E-2</v>
      </c>
      <c r="CT466" s="63">
        <v>2.2406454703988901E-2</v>
      </c>
      <c r="CU466" s="63">
        <v>2.4980200856604198E-2</v>
      </c>
      <c r="CV466" s="63">
        <v>2.66255145288148E-2</v>
      </c>
      <c r="CW466" s="63">
        <v>2.6653728794813598E-2</v>
      </c>
      <c r="CX466" s="63">
        <v>2.5324792439027799E-2</v>
      </c>
      <c r="CY466" s="63">
        <v>2.4323972659623199E-2</v>
      </c>
      <c r="CZ466" s="63">
        <v>2.3325160641704701E-2</v>
      </c>
      <c r="DA466" s="63">
        <v>2.4037292192140701E-2</v>
      </c>
      <c r="DB466" s="63">
        <v>2.3902588761779399E-2</v>
      </c>
      <c r="DC466" s="63">
        <v>2.3473443569140998E-2</v>
      </c>
      <c r="DD466" s="63">
        <v>2.39296103679261E-2</v>
      </c>
      <c r="DE466" s="63">
        <v>2.46044225307725E-2</v>
      </c>
      <c r="DF466" s="63">
        <v>2.48600663355091E-2</v>
      </c>
      <c r="DG466" s="63">
        <v>2.5904529645850001E-2</v>
      </c>
      <c r="DH466" s="63">
        <v>2.5220799400226101E-2</v>
      </c>
      <c r="DI466" s="63">
        <v>2.4666352507563199E-2</v>
      </c>
      <c r="DJ466" s="63">
        <v>2.4680016824905698E-2</v>
      </c>
      <c r="DK466" s="63">
        <v>2.3515519906169201E-2</v>
      </c>
      <c r="DL466" s="63">
        <v>2.28412895128637E-2</v>
      </c>
      <c r="DM466" s="63">
        <v>2.1322912975046699E-2</v>
      </c>
      <c r="DN466" s="63">
        <v>2.0407776087693501E-2</v>
      </c>
      <c r="DO466" s="63">
        <v>1.9569022203590299E-2</v>
      </c>
      <c r="DP466" s="63">
        <v>1.9007767202476201E-2</v>
      </c>
      <c r="DQ466" s="63">
        <v>1.82818654893976E-2</v>
      </c>
      <c r="DR466" s="63">
        <v>1.7587559866530499E-2</v>
      </c>
      <c r="DS466" s="63">
        <v>1.6776703273132802E-2</v>
      </c>
      <c r="DT466" s="63">
        <v>1.66542590798139E-2</v>
      </c>
      <c r="DU466" s="63">
        <v>1.6113099803869001E-2</v>
      </c>
      <c r="DV466" s="63">
        <v>1.83492593458086E-2</v>
      </c>
      <c r="DW466" s="63">
        <v>2.0488944328192201E-2</v>
      </c>
      <c r="DX466" s="63">
        <v>2.0367709526036702E-2</v>
      </c>
      <c r="DY466" s="63">
        <v>1.59369840755904E-2</v>
      </c>
      <c r="DZ466" s="63">
        <v>1.49740265619904E-2</v>
      </c>
      <c r="EA466" s="63">
        <v>1.4755709117685799E-2</v>
      </c>
      <c r="EB466" s="63">
        <v>1.45322375309433E-2</v>
      </c>
      <c r="EC466" s="63">
        <v>1.43098726625394E-2</v>
      </c>
      <c r="ED466" s="63">
        <v>1.40892178464156E-2</v>
      </c>
      <c r="EE466" s="63">
        <v>1.3853911301358299E-2</v>
      </c>
      <c r="EF466" s="63">
        <v>1.36161873891188E-2</v>
      </c>
      <c r="EG466" s="63">
        <v>1.3372507521422E-2</v>
      </c>
      <c r="EH466" s="63">
        <v>1.31363443299919E-2</v>
      </c>
      <c r="EI466" s="63">
        <v>1.29079441259848E-2</v>
      </c>
      <c r="EJ466" s="63">
        <v>1.2705713178340501E-2</v>
      </c>
      <c r="EK466" s="63">
        <v>1.25093777312088E-2</v>
      </c>
      <c r="EL466" s="63">
        <v>1.23245634325936E-2</v>
      </c>
      <c r="EM466" s="63">
        <v>1.21456201894906E-2</v>
      </c>
      <c r="EN466" s="63">
        <v>1.19780953915791E-2</v>
      </c>
      <c r="EO466" s="63">
        <v>1.18132209369272E-2</v>
      </c>
      <c r="EP466" s="63">
        <v>1.16422706621247E-2</v>
      </c>
      <c r="EQ466" s="63">
        <v>1.14699320403056E-2</v>
      </c>
      <c r="ER466" s="63">
        <v>1.13043505189189E-2</v>
      </c>
      <c r="ES466" s="63">
        <v>1.1126582671638499E-2</v>
      </c>
      <c r="ET466" s="63">
        <v>1.0942295057273999E-2</v>
      </c>
      <c r="EU466" s="63">
        <v>1.07502765028987E-2</v>
      </c>
      <c r="EV466" s="63">
        <v>1.05508518885883E-2</v>
      </c>
      <c r="EW466" s="63">
        <v>1.0328985927022199E-2</v>
      </c>
      <c r="EX466" s="63">
        <v>1.01007664037564E-2</v>
      </c>
      <c r="EY466" s="63">
        <v>9.8765024611886607E-3</v>
      </c>
      <c r="EZ466" s="63">
        <v>9.6539512482437997E-3</v>
      </c>
      <c r="FA466" s="63">
        <v>9.435275429415E-3</v>
      </c>
      <c r="FB466" s="63">
        <v>9.23697343139138E-3</v>
      </c>
      <c r="FC466" s="63">
        <v>9.0575671627105298E-3</v>
      </c>
      <c r="FD466" s="63">
        <v>8.8919782893744307E-3</v>
      </c>
      <c r="FE466" s="63">
        <v>8.7327722380367099E-3</v>
      </c>
      <c r="FF466" s="63">
        <v>8.5853508332100308E-3</v>
      </c>
      <c r="FG466" s="63">
        <v>8.4547016086285905E-3</v>
      </c>
      <c r="FH466" s="63">
        <v>8.3286595841082101E-3</v>
      </c>
      <c r="FI466" s="63">
        <v>8.2115330843108205E-3</v>
      </c>
      <c r="FJ466" s="63">
        <v>8.0935306170396206E-3</v>
      </c>
      <c r="FK466" s="63">
        <v>7.9750608857436095E-3</v>
      </c>
      <c r="FL466" s="63">
        <v>7.8575787859395899E-3</v>
      </c>
      <c r="FM466" s="63">
        <v>7.7366225128796401E-3</v>
      </c>
      <c r="FN466" s="63">
        <v>7.6149661999451498E-3</v>
      </c>
      <c r="FO466" s="63">
        <v>7.5003615956770403E-3</v>
      </c>
      <c r="FP466" s="63">
        <v>7.3910752438078597E-3</v>
      </c>
      <c r="FQ466" s="63">
        <v>7.2899799416818603E-3</v>
      </c>
      <c r="FR466" s="63">
        <v>7.1971270805581203E-3</v>
      </c>
      <c r="FS466" s="63">
        <v>7.1049011707399997E-3</v>
      </c>
      <c r="FT466" s="63">
        <v>7.0131955231761602E-3</v>
      </c>
      <c r="FU466" s="63">
        <v>6.9209452253531497E-3</v>
      </c>
      <c r="FV466" s="63">
        <v>6.8110082962532896E-3</v>
      </c>
      <c r="FW466" s="63">
        <v>6.6841093207883704E-3</v>
      </c>
      <c r="FX466" s="63">
        <v>6.56219854083502E-3</v>
      </c>
      <c r="FY466" s="63">
        <v>6.4371457212588096E-3</v>
      </c>
      <c r="FZ466" s="63">
        <v>6.31265333085935E-3</v>
      </c>
      <c r="GA466" s="63">
        <v>6.1997369737046299E-3</v>
      </c>
      <c r="GB466" s="63">
        <v>6.09798898660172E-3</v>
      </c>
      <c r="GC466" s="63">
        <v>6.00353665759348E-3</v>
      </c>
      <c r="GD466" s="63">
        <v>5.9129327675390697E-3</v>
      </c>
      <c r="GE466" s="63">
        <v>5.8290859220226504E-3</v>
      </c>
      <c r="GF466" s="63">
        <v>5.7472855486296898E-3</v>
      </c>
      <c r="GG466" s="63">
        <v>5.6708254293300203E-3</v>
      </c>
      <c r="GH466" s="63">
        <v>5.5979220380214202E-3</v>
      </c>
      <c r="GI466" s="63">
        <v>5.52222787213974E-3</v>
      </c>
      <c r="GJ466" s="63">
        <v>5.4498060232484402E-3</v>
      </c>
      <c r="GK466" s="63">
        <v>5.3767192163133E-3</v>
      </c>
      <c r="GL466" s="63">
        <v>5.3078893653434297E-3</v>
      </c>
      <c r="GM466" s="63">
        <v>5.2398377268092896E-3</v>
      </c>
      <c r="GN466" s="63">
        <v>5.17486182174189E-3</v>
      </c>
      <c r="GO466" s="63">
        <v>5.1115292236810104E-3</v>
      </c>
      <c r="GP466" s="63">
        <v>5.0475453661658898E-3</v>
      </c>
      <c r="GQ466" s="63">
        <v>4.98882668968009E-3</v>
      </c>
      <c r="GR466" s="63">
        <v>4.9283501317419296E-3</v>
      </c>
      <c r="GS466" s="63">
        <v>4.8689078564100596E-3</v>
      </c>
      <c r="GT466" s="63">
        <v>4.8111763191019301E-3</v>
      </c>
      <c r="GU466" s="63">
        <v>4.7530589768051603E-3</v>
      </c>
      <c r="GV466" s="63">
        <v>4.6962179688686398E-3</v>
      </c>
      <c r="GW466" s="63">
        <v>4.63586724770904E-3</v>
      </c>
      <c r="GX466" s="63">
        <v>4.5794564763131096E-3</v>
      </c>
    </row>
    <row r="467" spans="1:206" customFormat="1">
      <c r="A467" s="181" t="s">
        <v>224</v>
      </c>
      <c r="B467" t="s">
        <v>3547</v>
      </c>
      <c r="C467" t="s">
        <v>3533</v>
      </c>
      <c r="D467" s="187" t="s">
        <v>3562</v>
      </c>
      <c r="E467" t="s">
        <v>1191</v>
      </c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>
        <v>3.9756547856037897E-2</v>
      </c>
      <c r="BE467" s="63">
        <v>3.9591121233290498E-2</v>
      </c>
      <c r="BF467" s="63">
        <v>3.7263237427629499E-2</v>
      </c>
      <c r="BG467" s="63">
        <v>3.5603526653107898E-2</v>
      </c>
      <c r="BH467" s="63">
        <v>3.42063257519193E-2</v>
      </c>
      <c r="BI467" s="63">
        <v>3.2197961243922199E-2</v>
      </c>
      <c r="BJ467" s="63">
        <v>2.9716529329024799E-2</v>
      </c>
      <c r="BK467" s="63">
        <v>3.022231459721E-2</v>
      </c>
      <c r="BL467" s="63">
        <v>2.74827325833698E-2</v>
      </c>
      <c r="BM467" s="63">
        <v>2.8393112645535502E-2</v>
      </c>
      <c r="BN467" s="63">
        <v>2.6500078078961702E-2</v>
      </c>
      <c r="BO467" s="63">
        <v>2.64429961602019E-2</v>
      </c>
      <c r="BP467" s="63">
        <v>2.7163293958065601E-2</v>
      </c>
      <c r="BQ467" s="63">
        <v>2.6115621614905101E-2</v>
      </c>
      <c r="BR467" s="63">
        <v>2.5648816970205698E-2</v>
      </c>
      <c r="BS467" s="63">
        <v>2.58454180402235E-2</v>
      </c>
      <c r="BT467" s="63">
        <v>2.5684135303934701E-2</v>
      </c>
      <c r="BU467" s="63">
        <v>2.63865173442362E-2</v>
      </c>
      <c r="BV467" s="63">
        <v>2.6528163161968401E-2</v>
      </c>
      <c r="BW467" s="63">
        <v>2.7616553947279601E-2</v>
      </c>
      <c r="BX467" s="63">
        <v>2.7310748955497299E-2</v>
      </c>
      <c r="BY467" s="63">
        <v>2.73640989438186E-2</v>
      </c>
      <c r="BZ467" s="63">
        <v>2.66721370306316E-2</v>
      </c>
      <c r="CA467" s="63">
        <v>2.65636775910984E-2</v>
      </c>
      <c r="CB467" s="63">
        <v>2.6594001610498599E-2</v>
      </c>
      <c r="CC467" s="63">
        <v>2.7308813910963001E-2</v>
      </c>
      <c r="CD467" s="63">
        <v>2.7405032021349699E-2</v>
      </c>
      <c r="CE467" s="63">
        <v>2.7718799658477102E-2</v>
      </c>
      <c r="CF467" s="63">
        <v>2.8134481090687301E-2</v>
      </c>
      <c r="CG467" s="63">
        <v>2.87465187317247E-2</v>
      </c>
      <c r="CH467" s="63">
        <v>2.9199434615964099E-2</v>
      </c>
      <c r="CI467" s="63">
        <v>2.8850480398913799E-2</v>
      </c>
      <c r="CJ467" s="63">
        <v>2.8573997536927999E-2</v>
      </c>
      <c r="CK467" s="63">
        <v>2.9210790696583298E-2</v>
      </c>
      <c r="CL467" s="63">
        <v>2.99508160879377E-2</v>
      </c>
      <c r="CM467" s="63">
        <v>2.95472713617486E-2</v>
      </c>
      <c r="CN467" s="63">
        <v>2.7522896677042601E-2</v>
      </c>
      <c r="CO467" s="63">
        <v>2.7700742055759901E-2</v>
      </c>
      <c r="CP467" s="63">
        <v>2.81512810146523E-2</v>
      </c>
      <c r="CQ467" s="63">
        <v>2.85210974357013E-2</v>
      </c>
      <c r="CR467" s="63">
        <v>2.95315085606619E-2</v>
      </c>
      <c r="CS467" s="63">
        <v>3.0510216209543899E-2</v>
      </c>
      <c r="CT467" s="63">
        <v>3.2286349116529001E-2</v>
      </c>
      <c r="CU467" s="63">
        <v>3.5650039031898298E-2</v>
      </c>
      <c r="CV467" s="63">
        <v>3.7000886847306902E-2</v>
      </c>
      <c r="CW467" s="63">
        <v>3.66462699196268E-2</v>
      </c>
      <c r="CX467" s="63">
        <v>3.4948314017161398E-2</v>
      </c>
      <c r="CY467" s="63">
        <v>3.3775892744691297E-2</v>
      </c>
      <c r="CZ467" s="63">
        <v>3.31272762792824E-2</v>
      </c>
      <c r="DA467" s="63">
        <v>3.5269508115329501E-2</v>
      </c>
      <c r="DB467" s="63">
        <v>3.6224803045946302E-2</v>
      </c>
      <c r="DC467" s="63">
        <v>3.6287499657405999E-2</v>
      </c>
      <c r="DD467" s="63">
        <v>3.7220585314427901E-2</v>
      </c>
      <c r="DE467" s="63">
        <v>3.66004591071191E-2</v>
      </c>
      <c r="DF467" s="63">
        <v>3.5234920818831499E-2</v>
      </c>
      <c r="DG467" s="63">
        <v>3.4482007192093801E-2</v>
      </c>
      <c r="DH467" s="63">
        <v>3.2126086574445101E-2</v>
      </c>
      <c r="DI467" s="63">
        <v>3.12514259772931E-2</v>
      </c>
      <c r="DJ467" s="63">
        <v>3.1038274404195099E-2</v>
      </c>
      <c r="DK467" s="63">
        <v>3.05872791712214E-2</v>
      </c>
      <c r="DL467" s="63">
        <v>3.1148981627569999E-2</v>
      </c>
      <c r="DM467" s="63">
        <v>3.06466770727961E-2</v>
      </c>
      <c r="DN467" s="63">
        <v>3.0374361478798E-2</v>
      </c>
      <c r="DO467" s="63">
        <v>3.0149337750836301E-2</v>
      </c>
      <c r="DP467" s="63">
        <v>2.9621745718704798E-2</v>
      </c>
      <c r="DQ467" s="63">
        <v>2.8647860648814999E-2</v>
      </c>
      <c r="DR467" s="63">
        <v>2.72523617241698E-2</v>
      </c>
      <c r="DS467" s="63">
        <v>2.5979952433787399E-2</v>
      </c>
      <c r="DT467" s="63">
        <v>2.5791661859336099E-2</v>
      </c>
      <c r="DU467" s="63">
        <v>2.50513748396047E-2</v>
      </c>
      <c r="DV467" s="63">
        <v>2.78902519683474E-2</v>
      </c>
      <c r="DW467" s="63">
        <v>3.21013320589697E-2</v>
      </c>
      <c r="DX467" s="63">
        <v>3.2281400734399099E-2</v>
      </c>
      <c r="DY467" s="63">
        <v>2.5410813831628298E-2</v>
      </c>
      <c r="DZ467" s="63">
        <v>2.3868371801054802E-2</v>
      </c>
      <c r="EA467" s="63">
        <v>2.3464333285612701E-2</v>
      </c>
      <c r="EB467" s="63">
        <v>2.3001618163790202E-2</v>
      </c>
      <c r="EC467" s="63">
        <v>2.2537164634395201E-2</v>
      </c>
      <c r="ED467" s="63">
        <v>2.2089380304301898E-2</v>
      </c>
      <c r="EE467" s="63">
        <v>2.1662382255574899E-2</v>
      </c>
      <c r="EF467" s="63">
        <v>2.1294528148973799E-2</v>
      </c>
      <c r="EG467" s="63">
        <v>2.0947290908145001E-2</v>
      </c>
      <c r="EH467" s="63">
        <v>2.06138412314179E-2</v>
      </c>
      <c r="EI467" s="63">
        <v>2.0272290939399001E-2</v>
      </c>
      <c r="EJ467" s="63">
        <v>1.9935060874784999E-2</v>
      </c>
      <c r="EK467" s="63">
        <v>1.9567949277384901E-2</v>
      </c>
      <c r="EL467" s="63">
        <v>1.91972591171337E-2</v>
      </c>
      <c r="EM467" s="63">
        <v>1.8835123592308101E-2</v>
      </c>
      <c r="EN467" s="63">
        <v>1.84950583910196E-2</v>
      </c>
      <c r="EO467" s="63">
        <v>1.8179857326174699E-2</v>
      </c>
      <c r="EP467" s="63">
        <v>1.7893851785282602E-2</v>
      </c>
      <c r="EQ467" s="63">
        <v>1.7618625360315499E-2</v>
      </c>
      <c r="ER467" s="63">
        <v>1.73547445634872E-2</v>
      </c>
      <c r="ES467" s="63">
        <v>1.7107681215604499E-2</v>
      </c>
      <c r="ET467" s="63">
        <v>1.6865132929638101E-2</v>
      </c>
      <c r="EU467" s="63">
        <v>1.6600551178445101E-2</v>
      </c>
      <c r="EV467" s="63">
        <v>1.63510751961417E-2</v>
      </c>
      <c r="EW467" s="63">
        <v>1.61004986222049E-2</v>
      </c>
      <c r="EX467" s="63">
        <v>1.5835805522075402E-2</v>
      </c>
      <c r="EY467" s="63">
        <v>1.5567278895831101E-2</v>
      </c>
      <c r="EZ467" s="63">
        <v>1.52935315519517E-2</v>
      </c>
      <c r="FA467" s="63">
        <v>1.4991851856768001E-2</v>
      </c>
      <c r="FB467" s="63">
        <v>1.46823301671255E-2</v>
      </c>
      <c r="FC467" s="63">
        <v>1.4358103728225199E-2</v>
      </c>
      <c r="FD467" s="63">
        <v>1.4030660605976301E-2</v>
      </c>
      <c r="FE467" s="63">
        <v>1.37107995895435E-2</v>
      </c>
      <c r="FF467" s="63">
        <v>1.3402943013833799E-2</v>
      </c>
      <c r="FG467" s="63">
        <v>1.3117509066434101E-2</v>
      </c>
      <c r="FH467" s="63">
        <v>1.2855033368646501E-2</v>
      </c>
      <c r="FI467" s="63">
        <v>1.26217716163801E-2</v>
      </c>
      <c r="FJ467" s="63">
        <v>1.23959047907133E-2</v>
      </c>
      <c r="FK467" s="63">
        <v>1.21898888568438E-2</v>
      </c>
      <c r="FL467" s="63">
        <v>1.20046352021046E-2</v>
      </c>
      <c r="FM467" s="63">
        <v>1.1831088336701301E-2</v>
      </c>
      <c r="FN467" s="63">
        <v>1.1665931190380801E-2</v>
      </c>
      <c r="FO467" s="63">
        <v>1.1510205998071E-2</v>
      </c>
      <c r="FP467" s="63">
        <v>1.1345614783863501E-2</v>
      </c>
      <c r="FQ467" s="63">
        <v>1.11823573521816E-2</v>
      </c>
      <c r="FR467" s="63">
        <v>1.1024491418543E-2</v>
      </c>
      <c r="FS467" s="63">
        <v>1.0861086094448601E-2</v>
      </c>
      <c r="FT467" s="63">
        <v>1.06968475472702E-2</v>
      </c>
      <c r="FU467" s="63">
        <v>1.0553341553536299E-2</v>
      </c>
      <c r="FV467" s="63">
        <v>1.04184609145626E-2</v>
      </c>
      <c r="FW467" s="63">
        <v>1.0279947006137199E-2</v>
      </c>
      <c r="FX467" s="63">
        <v>1.0155636188566399E-2</v>
      </c>
      <c r="FY467" s="63">
        <v>1.00325876098311E-2</v>
      </c>
      <c r="FZ467" s="63">
        <v>9.8981280918485799E-3</v>
      </c>
      <c r="GA467" s="63">
        <v>9.7405568707264797E-3</v>
      </c>
      <c r="GB467" s="63">
        <v>9.5679094524868408E-3</v>
      </c>
      <c r="GC467" s="63">
        <v>9.3932486093040307E-3</v>
      </c>
      <c r="GD467" s="63">
        <v>9.2109020112237493E-3</v>
      </c>
      <c r="GE467" s="63">
        <v>9.0340281646394804E-3</v>
      </c>
      <c r="GF467" s="63">
        <v>8.8715405146642199E-3</v>
      </c>
      <c r="GG467" s="63">
        <v>8.7269633622984993E-3</v>
      </c>
      <c r="GH467" s="63">
        <v>8.5909042246023401E-3</v>
      </c>
      <c r="GI467" s="63">
        <v>8.4589759629909098E-3</v>
      </c>
      <c r="GJ467" s="63">
        <v>8.3373305029570896E-3</v>
      </c>
      <c r="GK467" s="63">
        <v>8.2166053981583397E-3</v>
      </c>
      <c r="GL467" s="63">
        <v>8.10562940690303E-3</v>
      </c>
      <c r="GM467" s="63">
        <v>7.9968004021864301E-3</v>
      </c>
      <c r="GN467" s="63">
        <v>7.8910559221255592E-3</v>
      </c>
      <c r="GO467" s="63">
        <v>7.7863106449671503E-3</v>
      </c>
      <c r="GP467" s="63">
        <v>7.68047452561479E-3</v>
      </c>
      <c r="GQ467" s="63">
        <v>7.5830338437431104E-3</v>
      </c>
      <c r="GR467" s="63">
        <v>7.4840940765932996E-3</v>
      </c>
      <c r="GS467" s="63">
        <v>7.3890087146585301E-3</v>
      </c>
      <c r="GT467" s="63">
        <v>7.2979322425474396E-3</v>
      </c>
      <c r="GU467" s="63">
        <v>7.2081840282379002E-3</v>
      </c>
      <c r="GV467" s="63">
        <v>7.1210520321015498E-3</v>
      </c>
      <c r="GW467" s="63">
        <v>7.0297181360322704E-3</v>
      </c>
      <c r="GX467" s="63">
        <v>6.9450506118198902E-3</v>
      </c>
    </row>
    <row r="468" spans="1:206" customFormat="1">
      <c r="A468" s="181" t="s">
        <v>224</v>
      </c>
      <c r="B468" t="s">
        <v>3547</v>
      </c>
      <c r="C468" t="s">
        <v>3533</v>
      </c>
      <c r="D468" s="187" t="s">
        <v>3562</v>
      </c>
      <c r="E468" t="s">
        <v>1192</v>
      </c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>
        <v>5.6900126432124401E-2</v>
      </c>
      <c r="BE468" s="63">
        <v>5.67833239689522E-2</v>
      </c>
      <c r="BF468" s="63">
        <v>5.3662081174041303E-2</v>
      </c>
      <c r="BG468" s="63">
        <v>5.1923686428308899E-2</v>
      </c>
      <c r="BH468" s="63">
        <v>5.09577091648983E-2</v>
      </c>
      <c r="BI468" s="63">
        <v>4.7349818804460299E-2</v>
      </c>
      <c r="BJ468" s="63">
        <v>4.39456637558037E-2</v>
      </c>
      <c r="BK468" s="63">
        <v>4.4770315364138703E-2</v>
      </c>
      <c r="BL468" s="63">
        <v>4.0346816858675701E-2</v>
      </c>
      <c r="BM468" s="63">
        <v>4.1906178374266898E-2</v>
      </c>
      <c r="BN468" s="63">
        <v>3.88024665417721E-2</v>
      </c>
      <c r="BO468" s="63">
        <v>3.8518134329140398E-2</v>
      </c>
      <c r="BP468" s="63">
        <v>3.9846374418944702E-2</v>
      </c>
      <c r="BQ468" s="63">
        <v>3.8487065155720597E-2</v>
      </c>
      <c r="BR468" s="63">
        <v>3.7837261210667099E-2</v>
      </c>
      <c r="BS468" s="63">
        <v>3.8733991715311201E-2</v>
      </c>
      <c r="BT468" s="63">
        <v>3.85754062418521E-2</v>
      </c>
      <c r="BU468" s="63">
        <v>3.9645027144713602E-2</v>
      </c>
      <c r="BV468" s="63">
        <v>3.9850035999550303E-2</v>
      </c>
      <c r="BW468" s="63">
        <v>4.17876023006079E-2</v>
      </c>
      <c r="BX468" s="63">
        <v>4.1238762115443403E-2</v>
      </c>
      <c r="BY468" s="63">
        <v>4.1365410261090398E-2</v>
      </c>
      <c r="BZ468" s="63">
        <v>4.0117257733980699E-2</v>
      </c>
      <c r="CA468" s="63">
        <v>4.0128149041514398E-2</v>
      </c>
      <c r="CB468" s="63">
        <v>3.9650686487477903E-2</v>
      </c>
      <c r="CC468" s="63">
        <v>4.0234560251743497E-2</v>
      </c>
      <c r="CD468" s="63">
        <v>4.0413616220038903E-2</v>
      </c>
      <c r="CE468" s="63">
        <v>4.0727396044059401E-2</v>
      </c>
      <c r="CF468" s="63">
        <v>4.0977622362285998E-2</v>
      </c>
      <c r="CG468" s="63">
        <v>4.1653423786034899E-2</v>
      </c>
      <c r="CH468" s="63">
        <v>4.2815817490948198E-2</v>
      </c>
      <c r="CI468" s="63">
        <v>4.1902527158464001E-2</v>
      </c>
      <c r="CJ468" s="63">
        <v>4.1359278500806798E-2</v>
      </c>
      <c r="CK468" s="63">
        <v>4.2042210345406401E-2</v>
      </c>
      <c r="CL468" s="63">
        <v>4.2743894766459498E-2</v>
      </c>
      <c r="CM468" s="63">
        <v>4.18907269650119E-2</v>
      </c>
      <c r="CN468" s="63">
        <v>3.91030587116891E-2</v>
      </c>
      <c r="CO468" s="63">
        <v>3.9423136040998001E-2</v>
      </c>
      <c r="CP468" s="63">
        <v>3.9707398276909597E-2</v>
      </c>
      <c r="CQ468" s="63">
        <v>4.0430344661687503E-2</v>
      </c>
      <c r="CR468" s="63">
        <v>4.13362270698686E-2</v>
      </c>
      <c r="CS468" s="63">
        <v>4.2449448793017798E-2</v>
      </c>
      <c r="CT468" s="63">
        <v>4.4768347740853101E-2</v>
      </c>
      <c r="CU468" s="63">
        <v>4.9620832536676901E-2</v>
      </c>
      <c r="CV468" s="63">
        <v>5.2051181370104303E-2</v>
      </c>
      <c r="CW468" s="63">
        <v>5.1890472758616003E-2</v>
      </c>
      <c r="CX468" s="63">
        <v>4.9616722444754797E-2</v>
      </c>
      <c r="CY468" s="63">
        <v>4.7778255169033598E-2</v>
      </c>
      <c r="CZ468" s="63">
        <v>4.62639703063824E-2</v>
      </c>
      <c r="DA468" s="63">
        <v>4.7854331212113597E-2</v>
      </c>
      <c r="DB468" s="63">
        <v>4.8644678308884103E-2</v>
      </c>
      <c r="DC468" s="63">
        <v>4.8506371675979598E-2</v>
      </c>
      <c r="DD468" s="63">
        <v>4.9660407267776499E-2</v>
      </c>
      <c r="DE468" s="63">
        <v>5.0550743984325998E-2</v>
      </c>
      <c r="DF468" s="63">
        <v>5.0474477070799002E-2</v>
      </c>
      <c r="DG468" s="63">
        <v>5.0883660907801699E-2</v>
      </c>
      <c r="DH468" s="63">
        <v>4.7951786240695203E-2</v>
      </c>
      <c r="DI468" s="63">
        <v>4.6494769232217299E-2</v>
      </c>
      <c r="DJ468" s="63">
        <v>4.46627824722379E-2</v>
      </c>
      <c r="DK468" s="63">
        <v>4.21203504171207E-2</v>
      </c>
      <c r="DL468" s="63">
        <v>4.0753558853647502E-2</v>
      </c>
      <c r="DM468" s="63">
        <v>3.8507038013530399E-2</v>
      </c>
      <c r="DN468" s="63">
        <v>3.7886378560935102E-2</v>
      </c>
      <c r="DO468" s="63">
        <v>3.74445873839402E-2</v>
      </c>
      <c r="DP468" s="63">
        <v>3.7721143032297802E-2</v>
      </c>
      <c r="DQ468" s="63">
        <v>3.8221426245841801E-2</v>
      </c>
      <c r="DR468" s="63">
        <v>3.8272869264372303E-2</v>
      </c>
      <c r="DS468" s="63">
        <v>3.75598279998259E-2</v>
      </c>
      <c r="DT468" s="63">
        <v>3.8594826655022098E-2</v>
      </c>
      <c r="DU468" s="63">
        <v>3.7943056636320499E-2</v>
      </c>
      <c r="DV468" s="63">
        <v>4.2594814199045997E-2</v>
      </c>
      <c r="DW468" s="63">
        <v>4.7012044080445903E-2</v>
      </c>
      <c r="DX468" s="63">
        <v>4.6977026836762303E-2</v>
      </c>
      <c r="DY468" s="63">
        <v>3.66723289841005E-2</v>
      </c>
      <c r="DZ468" s="63">
        <v>3.4243533683542798E-2</v>
      </c>
      <c r="EA468" s="63">
        <v>3.3872721130087401E-2</v>
      </c>
      <c r="EB468" s="63">
        <v>3.3459822975485803E-2</v>
      </c>
      <c r="EC468" s="63">
        <v>3.2997014592088501E-2</v>
      </c>
      <c r="ED468" s="63">
        <v>3.2504421633751598E-2</v>
      </c>
      <c r="EE468" s="63">
        <v>3.19391665647785E-2</v>
      </c>
      <c r="EF468" s="63">
        <v>3.1336237958645798E-2</v>
      </c>
      <c r="EG468" s="63">
        <v>3.07034465561992E-2</v>
      </c>
      <c r="EH468" s="63">
        <v>3.00716939823172E-2</v>
      </c>
      <c r="EI468" s="63">
        <v>2.9434682390236999E-2</v>
      </c>
      <c r="EJ468" s="63">
        <v>2.8870398510487501E-2</v>
      </c>
      <c r="EK468" s="63">
        <v>2.8353978520890898E-2</v>
      </c>
      <c r="EL468" s="63">
        <v>2.7874333463634899E-2</v>
      </c>
      <c r="EM468" s="63">
        <v>2.74139847337821E-2</v>
      </c>
      <c r="EN468" s="63">
        <v>2.6960344916048599E-2</v>
      </c>
      <c r="EO468" s="63">
        <v>2.64878027817095E-2</v>
      </c>
      <c r="EP468" s="63">
        <v>2.60005548214731E-2</v>
      </c>
      <c r="EQ468" s="63">
        <v>2.54990235396584E-2</v>
      </c>
      <c r="ER468" s="63">
        <v>2.50137352378581E-2</v>
      </c>
      <c r="ES468" s="63">
        <v>2.4557736384593701E-2</v>
      </c>
      <c r="ET468" s="63">
        <v>2.41394710531431E-2</v>
      </c>
      <c r="EU468" s="63">
        <v>2.3746119824706001E-2</v>
      </c>
      <c r="EV468" s="63">
        <v>2.3393020259394499E-2</v>
      </c>
      <c r="EW468" s="63">
        <v>2.3039771387545899E-2</v>
      </c>
      <c r="EX468" s="63">
        <v>2.2714705584811899E-2</v>
      </c>
      <c r="EY468" s="63">
        <v>2.2403201272455701E-2</v>
      </c>
      <c r="EZ468" s="63">
        <v>2.2068558436401101E-2</v>
      </c>
      <c r="FA468" s="63">
        <v>2.1727485602114401E-2</v>
      </c>
      <c r="FB468" s="63">
        <v>2.1418164404269101E-2</v>
      </c>
      <c r="FC468" s="63">
        <v>2.1081204753763402E-2</v>
      </c>
      <c r="FD468" s="63">
        <v>2.0725603506107901E-2</v>
      </c>
      <c r="FE468" s="63">
        <v>2.0370005412572199E-2</v>
      </c>
      <c r="FF468" s="63">
        <v>1.9989004289371701E-2</v>
      </c>
      <c r="FG468" s="63">
        <v>1.95860862194428E-2</v>
      </c>
      <c r="FH468" s="63">
        <v>1.9158654267777599E-2</v>
      </c>
      <c r="FI468" s="63">
        <v>1.8742767308561999E-2</v>
      </c>
      <c r="FJ468" s="63">
        <v>1.8334120438197699E-2</v>
      </c>
      <c r="FK468" s="63">
        <v>1.79443623909783E-2</v>
      </c>
      <c r="FL468" s="63">
        <v>1.7576580186858901E-2</v>
      </c>
      <c r="FM468" s="63">
        <v>1.72428969948203E-2</v>
      </c>
      <c r="FN468" s="63">
        <v>1.6938178177033698E-2</v>
      </c>
      <c r="FO468" s="63">
        <v>1.6655873567970599E-2</v>
      </c>
      <c r="FP468" s="63">
        <v>1.63883445140699E-2</v>
      </c>
      <c r="FQ468" s="63">
        <v>1.6148382661686299E-2</v>
      </c>
      <c r="FR468" s="63">
        <v>1.59393485201452E-2</v>
      </c>
      <c r="FS468" s="63">
        <v>1.5737246945463801E-2</v>
      </c>
      <c r="FT468" s="63">
        <v>1.5533164618239901E-2</v>
      </c>
      <c r="FU468" s="63">
        <v>1.5335904091874001E-2</v>
      </c>
      <c r="FV468" s="63">
        <v>1.5135550912089299E-2</v>
      </c>
      <c r="FW468" s="63">
        <v>1.49211639604098E-2</v>
      </c>
      <c r="FX468" s="63">
        <v>1.4717782074975899E-2</v>
      </c>
      <c r="FY468" s="63">
        <v>1.45151397303397E-2</v>
      </c>
      <c r="FZ468" s="63">
        <v>1.43275845265697E-2</v>
      </c>
      <c r="GA468" s="63">
        <v>1.41568135062721E-2</v>
      </c>
      <c r="GB468" s="63">
        <v>1.3994311058011201E-2</v>
      </c>
      <c r="GC468" s="63">
        <v>1.3836962002266801E-2</v>
      </c>
      <c r="GD468" s="63">
        <v>1.36738800974083E-2</v>
      </c>
      <c r="GE468" s="63">
        <v>1.3501835587902701E-2</v>
      </c>
      <c r="GF468" s="63">
        <v>1.3292390031683501E-2</v>
      </c>
      <c r="GG468" s="63">
        <v>1.30647167130946E-2</v>
      </c>
      <c r="GH468" s="63">
        <v>1.2833336282838399E-2</v>
      </c>
      <c r="GI468" s="63">
        <v>1.25882367392702E-2</v>
      </c>
      <c r="GJ468" s="63">
        <v>1.2350465344785301E-2</v>
      </c>
      <c r="GK468" s="63">
        <v>1.2128981105818001E-2</v>
      </c>
      <c r="GL468" s="63">
        <v>1.1932839175737399E-2</v>
      </c>
      <c r="GM468" s="63">
        <v>1.17430578385699E-2</v>
      </c>
      <c r="GN468" s="63">
        <v>1.1569466739320799E-2</v>
      </c>
      <c r="GO468" s="63">
        <v>1.1404553202656599E-2</v>
      </c>
      <c r="GP468" s="63">
        <v>1.12421718703505E-2</v>
      </c>
      <c r="GQ468" s="63">
        <v>1.1096271877194201E-2</v>
      </c>
      <c r="GR468" s="63">
        <v>1.0950118571583799E-2</v>
      </c>
      <c r="GS468" s="63">
        <v>1.08068503252709E-2</v>
      </c>
      <c r="GT468" s="63">
        <v>1.06677206553319E-2</v>
      </c>
      <c r="GU468" s="63">
        <v>1.05302725986834E-2</v>
      </c>
      <c r="GV468" s="63">
        <v>1.0396625060375499E-2</v>
      </c>
      <c r="GW468" s="63">
        <v>1.02599994349174E-2</v>
      </c>
      <c r="GX468" s="63">
        <v>1.0134788826998699E-2</v>
      </c>
    </row>
    <row r="469" spans="1:206" customFormat="1">
      <c r="A469" s="181" t="s">
        <v>224</v>
      </c>
      <c r="B469" t="s">
        <v>3547</v>
      </c>
      <c r="C469" t="s">
        <v>3533</v>
      </c>
      <c r="D469" s="187" t="s">
        <v>3562</v>
      </c>
      <c r="E469" t="s">
        <v>1193</v>
      </c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>
        <v>8.2799600930440295E-2</v>
      </c>
      <c r="BE469" s="63">
        <v>8.2969417523374306E-2</v>
      </c>
      <c r="BF469" s="63">
        <v>7.94453209139378E-2</v>
      </c>
      <c r="BG469" s="63">
        <v>7.7393167564054996E-2</v>
      </c>
      <c r="BH469" s="63">
        <v>7.5595527185421701E-2</v>
      </c>
      <c r="BI469" s="63">
        <v>7.0925419064421999E-2</v>
      </c>
      <c r="BJ469" s="63">
        <v>6.6273297551198304E-2</v>
      </c>
      <c r="BK469" s="63">
        <v>6.6972050539104599E-2</v>
      </c>
      <c r="BL469" s="63">
        <v>6.1163830553031102E-2</v>
      </c>
      <c r="BM469" s="63">
        <v>6.3207062853752105E-2</v>
      </c>
      <c r="BN469" s="63">
        <v>5.86900655499933E-2</v>
      </c>
      <c r="BO469" s="63">
        <v>5.8300526082732E-2</v>
      </c>
      <c r="BP469" s="63">
        <v>6.0419994360342601E-2</v>
      </c>
      <c r="BQ469" s="63">
        <v>5.7469222243411E-2</v>
      </c>
      <c r="BR469" s="63">
        <v>5.65528213882594E-2</v>
      </c>
      <c r="BS469" s="63">
        <v>5.7739318095058702E-2</v>
      </c>
      <c r="BT469" s="63">
        <v>5.7057576047603802E-2</v>
      </c>
      <c r="BU469" s="63">
        <v>5.9017372045118997E-2</v>
      </c>
      <c r="BV469" s="63">
        <v>5.9619551076536201E-2</v>
      </c>
      <c r="BW469" s="63">
        <v>6.2665874018570503E-2</v>
      </c>
      <c r="BX469" s="63">
        <v>6.2556629200236302E-2</v>
      </c>
      <c r="BY469" s="63">
        <v>6.3636171105948394E-2</v>
      </c>
      <c r="BZ469" s="63">
        <v>6.1201073542048498E-2</v>
      </c>
      <c r="CA469" s="63">
        <v>6.1488487213070202E-2</v>
      </c>
      <c r="CB469" s="63">
        <v>6.1244571196613501E-2</v>
      </c>
      <c r="CC469" s="63">
        <v>6.18731394281756E-2</v>
      </c>
      <c r="CD469" s="63">
        <v>6.1813280364966403E-2</v>
      </c>
      <c r="CE469" s="63">
        <v>6.2487133285150501E-2</v>
      </c>
      <c r="CF469" s="63">
        <v>6.3004264008289304E-2</v>
      </c>
      <c r="CG469" s="63">
        <v>6.3227318566592902E-2</v>
      </c>
      <c r="CH469" s="63">
        <v>6.45451369490527E-2</v>
      </c>
      <c r="CI469" s="63">
        <v>6.3092080257195496E-2</v>
      </c>
      <c r="CJ469" s="63">
        <v>6.1999415810755298E-2</v>
      </c>
      <c r="CK469" s="63">
        <v>6.2905378353175001E-2</v>
      </c>
      <c r="CL469" s="63">
        <v>6.3586188491788695E-2</v>
      </c>
      <c r="CM469" s="63">
        <v>6.2944025130243594E-2</v>
      </c>
      <c r="CN469" s="63">
        <v>5.79554199384857E-2</v>
      </c>
      <c r="CO469" s="63">
        <v>5.7979328756950402E-2</v>
      </c>
      <c r="CP469" s="63">
        <v>5.8022028941118103E-2</v>
      </c>
      <c r="CQ469" s="63">
        <v>5.8279034314251001E-2</v>
      </c>
      <c r="CR469" s="63">
        <v>5.9804657447508298E-2</v>
      </c>
      <c r="CS469" s="63">
        <v>6.14254972543729E-2</v>
      </c>
      <c r="CT469" s="63">
        <v>6.4015421856327206E-2</v>
      </c>
      <c r="CU469" s="63">
        <v>6.94970050842251E-2</v>
      </c>
      <c r="CV469" s="63">
        <v>7.2315429031838505E-2</v>
      </c>
      <c r="CW469" s="63">
        <v>7.2058752171742499E-2</v>
      </c>
      <c r="CX469" s="63">
        <v>7.0055859548740995E-2</v>
      </c>
      <c r="CY469" s="63">
        <v>6.7811187380516502E-2</v>
      </c>
      <c r="CZ469" s="63">
        <v>6.6662743832813107E-2</v>
      </c>
      <c r="DA469" s="63">
        <v>6.9336235936364302E-2</v>
      </c>
      <c r="DB469" s="63">
        <v>7.1004863542548993E-2</v>
      </c>
      <c r="DC469" s="63">
        <v>7.0959870627529606E-2</v>
      </c>
      <c r="DD469" s="63">
        <v>7.2299655380681005E-2</v>
      </c>
      <c r="DE469" s="63">
        <v>7.2092182268479799E-2</v>
      </c>
      <c r="DF469" s="63">
        <v>7.0012528236417307E-2</v>
      </c>
      <c r="DG469" s="63">
        <v>6.9786888582886605E-2</v>
      </c>
      <c r="DH469" s="63">
        <v>6.5885734506239399E-2</v>
      </c>
      <c r="DI469" s="63">
        <v>6.4400381269160603E-2</v>
      </c>
      <c r="DJ469" s="63">
        <v>6.35205713669202E-2</v>
      </c>
      <c r="DK469" s="63">
        <v>6.1712488283189502E-2</v>
      </c>
      <c r="DL469" s="63">
        <v>6.1159702199249801E-2</v>
      </c>
      <c r="DM469" s="63">
        <v>5.83053902209449E-2</v>
      </c>
      <c r="DN469" s="63">
        <v>5.7363933042546902E-2</v>
      </c>
      <c r="DO469" s="63">
        <v>5.4986409117712597E-2</v>
      </c>
      <c r="DP469" s="63">
        <v>5.3552777528521403E-2</v>
      </c>
      <c r="DQ469" s="63">
        <v>5.2115136222844798E-2</v>
      </c>
      <c r="DR469" s="63">
        <v>4.9993804261961303E-2</v>
      </c>
      <c r="DS469" s="63">
        <v>4.8944208885762598E-2</v>
      </c>
      <c r="DT469" s="63">
        <v>4.9712269382615998E-2</v>
      </c>
      <c r="DU469" s="63">
        <v>4.9825694927300997E-2</v>
      </c>
      <c r="DV469" s="63">
        <v>5.8894717500708203E-2</v>
      </c>
      <c r="DW469" s="63">
        <v>6.6600430423870205E-2</v>
      </c>
      <c r="DX469" s="63">
        <v>6.5862826270041294E-2</v>
      </c>
      <c r="DY469" s="63">
        <v>4.9574983784066003E-2</v>
      </c>
      <c r="DZ469" s="63">
        <v>4.5460817029981199E-2</v>
      </c>
      <c r="EA469" s="63">
        <v>4.4846928925358E-2</v>
      </c>
      <c r="EB469" s="63">
        <v>4.4198179548964898E-2</v>
      </c>
      <c r="EC469" s="63">
        <v>4.3580416537896599E-2</v>
      </c>
      <c r="ED469" s="63">
        <v>4.3017651691647701E-2</v>
      </c>
      <c r="EE469" s="63">
        <v>4.2435183564069397E-2</v>
      </c>
      <c r="EF469" s="63">
        <v>4.19066569664273E-2</v>
      </c>
      <c r="EG469" s="63">
        <v>4.1387929252704299E-2</v>
      </c>
      <c r="EH469" s="63">
        <v>4.0832071232151303E-2</v>
      </c>
      <c r="EI469" s="63">
        <v>4.02153546944806E-2</v>
      </c>
      <c r="EJ469" s="63">
        <v>3.95833494323291E-2</v>
      </c>
      <c r="EK469" s="63">
        <v>3.8872962059881902E-2</v>
      </c>
      <c r="EL469" s="63">
        <v>3.8141083590019602E-2</v>
      </c>
      <c r="EM469" s="63">
        <v>3.7404945311485402E-2</v>
      </c>
      <c r="EN469" s="63">
        <v>3.6678105710056898E-2</v>
      </c>
      <c r="EO469" s="63">
        <v>3.59983476535779E-2</v>
      </c>
      <c r="EP469" s="63">
        <v>3.5387399483644298E-2</v>
      </c>
      <c r="EQ469" s="63">
        <v>3.4795042746096398E-2</v>
      </c>
      <c r="ER469" s="63">
        <v>3.4222106292685898E-2</v>
      </c>
      <c r="ES469" s="63">
        <v>3.3651646935443098E-2</v>
      </c>
      <c r="ET469" s="63">
        <v>3.3066391822334E-2</v>
      </c>
      <c r="EU469" s="63">
        <v>3.2451373304410697E-2</v>
      </c>
      <c r="EV469" s="63">
        <v>3.1860024489297298E-2</v>
      </c>
      <c r="EW469" s="63">
        <v>3.1274181812866397E-2</v>
      </c>
      <c r="EX469" s="63">
        <v>3.07301959304127E-2</v>
      </c>
      <c r="EY469" s="63">
        <v>3.0238307488114399E-2</v>
      </c>
      <c r="EZ469" s="63">
        <v>2.97803952315281E-2</v>
      </c>
      <c r="FA469" s="63">
        <v>2.9337892047468402E-2</v>
      </c>
      <c r="FB469" s="63">
        <v>2.8936546123523199E-2</v>
      </c>
      <c r="FC469" s="63">
        <v>2.8552022430916101E-2</v>
      </c>
      <c r="FD469" s="63">
        <v>2.8167843780460299E-2</v>
      </c>
      <c r="FE469" s="63">
        <v>2.77725392004744E-2</v>
      </c>
      <c r="FF469" s="63">
        <v>2.7381345549697001E-2</v>
      </c>
      <c r="FG469" s="63">
        <v>2.70077733097717E-2</v>
      </c>
      <c r="FH469" s="63">
        <v>2.6600994524588899E-2</v>
      </c>
      <c r="FI469" s="63">
        <v>2.6195663455810099E-2</v>
      </c>
      <c r="FJ469" s="63">
        <v>2.5785545903964001E-2</v>
      </c>
      <c r="FK469" s="63">
        <v>2.5358052807105499E-2</v>
      </c>
      <c r="FL469" s="63">
        <v>2.4906954645456399E-2</v>
      </c>
      <c r="FM469" s="63">
        <v>2.4441607199930999E-2</v>
      </c>
      <c r="FN469" s="63">
        <v>2.3978651029898299E-2</v>
      </c>
      <c r="FO469" s="63">
        <v>2.35384706155587E-2</v>
      </c>
      <c r="FP469" s="63">
        <v>2.3102824275925801E-2</v>
      </c>
      <c r="FQ469" s="63">
        <v>2.2683449301521601E-2</v>
      </c>
      <c r="FR469" s="63">
        <v>2.2308277264604701E-2</v>
      </c>
      <c r="FS469" s="63">
        <v>2.1955084921252001E-2</v>
      </c>
      <c r="FT469" s="63">
        <v>2.1609726193736099E-2</v>
      </c>
      <c r="FU469" s="63">
        <v>2.1299143998163898E-2</v>
      </c>
      <c r="FV469" s="63">
        <v>2.1010166902233798E-2</v>
      </c>
      <c r="FW469" s="63">
        <v>2.0732964228411602E-2</v>
      </c>
      <c r="FX469" s="63">
        <v>2.04888882421927E-2</v>
      </c>
      <c r="FY469" s="63">
        <v>2.02499766728844E-2</v>
      </c>
      <c r="FZ469" s="63">
        <v>2.00113167838686E-2</v>
      </c>
      <c r="GA469" s="63">
        <v>1.9777156097414199E-2</v>
      </c>
      <c r="GB469" s="63">
        <v>1.9542516204608801E-2</v>
      </c>
      <c r="GC469" s="63">
        <v>1.9303531130718501E-2</v>
      </c>
      <c r="GD469" s="63">
        <v>1.9056898569776801E-2</v>
      </c>
      <c r="GE469" s="63">
        <v>1.8833680677969901E-2</v>
      </c>
      <c r="GF469" s="63">
        <v>1.86194317395765E-2</v>
      </c>
      <c r="GG469" s="63">
        <v>1.84190517094194E-2</v>
      </c>
      <c r="GH469" s="63">
        <v>1.8224698440586402E-2</v>
      </c>
      <c r="GI469" s="63">
        <v>1.8015366359719599E-2</v>
      </c>
      <c r="GJ469" s="63">
        <v>1.77947295407813E-2</v>
      </c>
      <c r="GK469" s="63">
        <v>1.7526212017180701E-2</v>
      </c>
      <c r="GL469" s="63">
        <v>1.7240098536400499E-2</v>
      </c>
      <c r="GM469" s="63">
        <v>1.69460564238848E-2</v>
      </c>
      <c r="GN469" s="63">
        <v>1.6652359789981499E-2</v>
      </c>
      <c r="GO469" s="63">
        <v>1.6358843128487999E-2</v>
      </c>
      <c r="GP469" s="63">
        <v>1.6087855010413699E-2</v>
      </c>
      <c r="GQ469" s="63">
        <v>1.5847601200053602E-2</v>
      </c>
      <c r="GR469" s="63">
        <v>1.56089983960157E-2</v>
      </c>
      <c r="GS469" s="63">
        <v>1.53858532549675E-2</v>
      </c>
      <c r="GT469" s="63">
        <v>1.51789828282248E-2</v>
      </c>
      <c r="GU469" s="63">
        <v>1.4978523524615499E-2</v>
      </c>
      <c r="GV469" s="63">
        <v>1.47879074056826E-2</v>
      </c>
      <c r="GW469" s="63">
        <v>1.45987874081494E-2</v>
      </c>
      <c r="GX469" s="63">
        <v>1.4420909316511099E-2</v>
      </c>
    </row>
    <row r="470" spans="1:206" customFormat="1">
      <c r="A470" s="181" t="s">
        <v>224</v>
      </c>
      <c r="B470" t="s">
        <v>3547</v>
      </c>
      <c r="C470" t="s">
        <v>3533</v>
      </c>
      <c r="D470" s="187" t="s">
        <v>3562</v>
      </c>
      <c r="E470" t="s">
        <v>1194</v>
      </c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>
        <v>0.122642886065377</v>
      </c>
      <c r="BE470" s="63">
        <v>0.12311153521532001</v>
      </c>
      <c r="BF470" s="63">
        <v>0.118668845921739</v>
      </c>
      <c r="BG470" s="63">
        <v>0.116154653250997</v>
      </c>
      <c r="BH470" s="63">
        <v>0.114014993631585</v>
      </c>
      <c r="BI470" s="63">
        <v>0.106277658694584</v>
      </c>
      <c r="BJ470" s="63">
        <v>0.10090230163995501</v>
      </c>
      <c r="BK470" s="63">
        <v>0.101764439739141</v>
      </c>
      <c r="BL470" s="63">
        <v>9.3529942213347705E-2</v>
      </c>
      <c r="BM470" s="63">
        <v>9.6584315230960699E-2</v>
      </c>
      <c r="BN470" s="63">
        <v>8.9794779488673301E-2</v>
      </c>
      <c r="BO470" s="63">
        <v>8.9451307303806293E-2</v>
      </c>
      <c r="BP470" s="63">
        <v>9.3538833433930296E-2</v>
      </c>
      <c r="BQ470" s="63">
        <v>8.8956142312958203E-2</v>
      </c>
      <c r="BR470" s="63">
        <v>8.6634963012197794E-2</v>
      </c>
      <c r="BS470" s="63">
        <v>8.8793415192034E-2</v>
      </c>
      <c r="BT470" s="63">
        <v>8.7965645085968394E-2</v>
      </c>
      <c r="BU470" s="63">
        <v>9.0213863634507896E-2</v>
      </c>
      <c r="BV470" s="63">
        <v>9.0359404584334904E-2</v>
      </c>
      <c r="BW470" s="63">
        <v>9.4836677765454805E-2</v>
      </c>
      <c r="BX470" s="63">
        <v>9.4446702064912597E-2</v>
      </c>
      <c r="BY470" s="63">
        <v>9.5545378451000501E-2</v>
      </c>
      <c r="BZ470" s="63">
        <v>9.2619782513486307E-2</v>
      </c>
      <c r="CA470" s="63">
        <v>9.3827795046832696E-2</v>
      </c>
      <c r="CB470" s="63">
        <v>9.3061274362066904E-2</v>
      </c>
      <c r="CC470" s="63">
        <v>9.5908330464579306E-2</v>
      </c>
      <c r="CD470" s="63">
        <v>9.6078366307193505E-2</v>
      </c>
      <c r="CE470" s="63">
        <v>9.6798054128367797E-2</v>
      </c>
      <c r="CF470" s="63">
        <v>9.7604922525732704E-2</v>
      </c>
      <c r="CG470" s="63">
        <v>9.8599421283603203E-2</v>
      </c>
      <c r="CH470" s="63">
        <v>0.100496840581087</v>
      </c>
      <c r="CI470" s="63">
        <v>9.7721688507594301E-2</v>
      </c>
      <c r="CJ470" s="63">
        <v>9.6405536069723699E-2</v>
      </c>
      <c r="CK470" s="63">
        <v>9.8038437155280406E-2</v>
      </c>
      <c r="CL470" s="63">
        <v>9.8326784837772796E-2</v>
      </c>
      <c r="CM470" s="63">
        <v>9.6936334847261094E-2</v>
      </c>
      <c r="CN470" s="63">
        <v>8.9797010820759096E-2</v>
      </c>
      <c r="CO470" s="63">
        <v>8.9521589621150796E-2</v>
      </c>
      <c r="CP470" s="63">
        <v>8.9022548013911698E-2</v>
      </c>
      <c r="CQ470" s="63">
        <v>8.9248324489328207E-2</v>
      </c>
      <c r="CR470" s="63">
        <v>9.1880267431654894E-2</v>
      </c>
      <c r="CS470" s="63">
        <v>9.3539932799037107E-2</v>
      </c>
      <c r="CT470" s="63">
        <v>9.6452754219694598E-2</v>
      </c>
      <c r="CU470" s="63">
        <v>0.105046692725088</v>
      </c>
      <c r="CV470" s="63">
        <v>0.108959765305391</v>
      </c>
      <c r="CW470" s="63">
        <v>0.10758830800545401</v>
      </c>
      <c r="CX470" s="63">
        <v>0.103435785321666</v>
      </c>
      <c r="CY470" s="63">
        <v>9.9773149374285205E-2</v>
      </c>
      <c r="CZ470" s="63">
        <v>9.7322436525276598E-2</v>
      </c>
      <c r="DA470" s="63">
        <v>0.100412566588964</v>
      </c>
      <c r="DB470" s="63">
        <v>0.101446771050482</v>
      </c>
      <c r="DC470" s="63">
        <v>0.10183057121794201</v>
      </c>
      <c r="DD470" s="63">
        <v>0.104341485032089</v>
      </c>
      <c r="DE470" s="63">
        <v>0.106508304739037</v>
      </c>
      <c r="DF470" s="63">
        <v>0.10446519843410899</v>
      </c>
      <c r="DG470" s="63">
        <v>0.104946458330298</v>
      </c>
      <c r="DH470" s="63">
        <v>9.9130307901451997E-2</v>
      </c>
      <c r="DI470" s="63">
        <v>9.5866660847526805E-2</v>
      </c>
      <c r="DJ470" s="63">
        <v>9.3004862058684606E-2</v>
      </c>
      <c r="DK470" s="63">
        <v>8.8668629476099103E-2</v>
      </c>
      <c r="DL470" s="63">
        <v>8.7533420413019897E-2</v>
      </c>
      <c r="DM470" s="63">
        <v>8.3884712717638005E-2</v>
      </c>
      <c r="DN470" s="63">
        <v>8.2702691462851197E-2</v>
      </c>
      <c r="DO470" s="63">
        <v>8.1260170688656305E-2</v>
      </c>
      <c r="DP470" s="63">
        <v>8.1003651725868098E-2</v>
      </c>
      <c r="DQ470" s="63">
        <v>7.9716260936602598E-2</v>
      </c>
      <c r="DR470" s="63">
        <v>7.7164527035131103E-2</v>
      </c>
      <c r="DS470" s="63">
        <v>7.5504787872751597E-2</v>
      </c>
      <c r="DT470" s="63">
        <v>7.5004531117262394E-2</v>
      </c>
      <c r="DU470" s="63">
        <v>7.3046760276239894E-2</v>
      </c>
      <c r="DV470" s="63">
        <v>8.5909615743592793E-2</v>
      </c>
      <c r="DW470" s="63">
        <v>9.5457613261566904E-2</v>
      </c>
      <c r="DX470" s="63">
        <v>9.4391757840330701E-2</v>
      </c>
      <c r="DY470" s="63">
        <v>7.2714994741725894E-2</v>
      </c>
      <c r="DZ470" s="63">
        <v>6.7090414022899003E-2</v>
      </c>
      <c r="EA470" s="63">
        <v>6.65217837034658E-2</v>
      </c>
      <c r="EB470" s="63">
        <v>6.5731994776578304E-2</v>
      </c>
      <c r="EC470" s="63">
        <v>6.4893246012434305E-2</v>
      </c>
      <c r="ED470" s="63">
        <v>6.4043931641200397E-2</v>
      </c>
      <c r="EE470" s="63">
        <v>6.3112554523677103E-2</v>
      </c>
      <c r="EF470" s="63">
        <v>6.2217624885973197E-2</v>
      </c>
      <c r="EG470" s="63">
        <v>6.1357692109663103E-2</v>
      </c>
      <c r="EH470" s="63">
        <v>6.05553912156317E-2</v>
      </c>
      <c r="EI470" s="63">
        <v>5.97848818437293E-2</v>
      </c>
      <c r="EJ470" s="63">
        <v>5.9088799222263302E-2</v>
      </c>
      <c r="EK470" s="63">
        <v>5.8409813271077103E-2</v>
      </c>
      <c r="EL470" s="63">
        <v>5.7748828800982303E-2</v>
      </c>
      <c r="EM470" s="63">
        <v>5.7032545801049897E-2</v>
      </c>
      <c r="EN470" s="63">
        <v>5.6252554187611797E-2</v>
      </c>
      <c r="EO470" s="63">
        <v>5.5403693688413497E-2</v>
      </c>
      <c r="EP470" s="63">
        <v>5.44937900324425E-2</v>
      </c>
      <c r="EQ470" s="63">
        <v>5.3543270105111701E-2</v>
      </c>
      <c r="ER470" s="63">
        <v>5.2592825847033398E-2</v>
      </c>
      <c r="ES470" s="63">
        <v>5.1659173659123002E-2</v>
      </c>
      <c r="ET470" s="63">
        <v>5.0789045113123203E-2</v>
      </c>
      <c r="EU470" s="63">
        <v>4.9969523161265898E-2</v>
      </c>
      <c r="EV470" s="63">
        <v>4.9206793635907999E-2</v>
      </c>
      <c r="EW470" s="63">
        <v>4.8433312782088497E-2</v>
      </c>
      <c r="EX470" s="63">
        <v>4.7664643382996003E-2</v>
      </c>
      <c r="EY470" s="63">
        <v>4.6892435986323103E-2</v>
      </c>
      <c r="EZ470" s="63">
        <v>4.6099566949507502E-2</v>
      </c>
      <c r="FA470" s="63">
        <v>4.5300477026912901E-2</v>
      </c>
      <c r="FB470" s="63">
        <v>4.4572234361687703E-2</v>
      </c>
      <c r="FC470" s="63">
        <v>4.3888582286348198E-2</v>
      </c>
      <c r="FD470" s="63">
        <v>4.3250246509227999E-2</v>
      </c>
      <c r="FE470" s="63">
        <v>4.2670676121327099E-2</v>
      </c>
      <c r="FF470" s="63">
        <v>4.2128386295305797E-2</v>
      </c>
      <c r="FG470" s="63">
        <v>4.1610731245587299E-2</v>
      </c>
      <c r="FH470" s="63">
        <v>4.1101341525661798E-2</v>
      </c>
      <c r="FI470" s="63">
        <v>4.06199817079652E-2</v>
      </c>
      <c r="FJ470" s="63">
        <v>4.0120909015253697E-2</v>
      </c>
      <c r="FK470" s="63">
        <v>3.9635717358885401E-2</v>
      </c>
      <c r="FL470" s="63">
        <v>3.9162817817411703E-2</v>
      </c>
      <c r="FM470" s="63">
        <v>3.8660960896438702E-2</v>
      </c>
      <c r="FN470" s="63">
        <v>3.8140940017342702E-2</v>
      </c>
      <c r="FO470" s="63">
        <v>3.7634472108969801E-2</v>
      </c>
      <c r="FP470" s="63">
        <v>3.7085280517899798E-2</v>
      </c>
      <c r="FQ470" s="63">
        <v>3.6506647409765301E-2</v>
      </c>
      <c r="FR470" s="63">
        <v>3.5933005463753102E-2</v>
      </c>
      <c r="FS470" s="63">
        <v>3.5351659612791297E-2</v>
      </c>
      <c r="FT470" s="63">
        <v>3.4777382625280302E-2</v>
      </c>
      <c r="FU470" s="63">
        <v>3.42331038845924E-2</v>
      </c>
      <c r="FV470" s="63">
        <v>3.3695725307759203E-2</v>
      </c>
      <c r="FW470" s="63">
        <v>3.31766634510893E-2</v>
      </c>
      <c r="FX470" s="63">
        <v>3.2715327728677301E-2</v>
      </c>
      <c r="FY470" s="63">
        <v>3.22636866774801E-2</v>
      </c>
      <c r="FZ470" s="63">
        <v>3.1842670642228302E-2</v>
      </c>
      <c r="GA470" s="63">
        <v>3.1461871760677301E-2</v>
      </c>
      <c r="GB470" s="63">
        <v>3.1122107556166099E-2</v>
      </c>
      <c r="GC470" s="63">
        <v>3.0805110675812701E-2</v>
      </c>
      <c r="GD470" s="63">
        <v>3.0483942328557698E-2</v>
      </c>
      <c r="GE470" s="63">
        <v>3.0174820045874299E-2</v>
      </c>
      <c r="GF470" s="63">
        <v>2.98600986195913E-2</v>
      </c>
      <c r="GG470" s="63">
        <v>2.9544498131340701E-2</v>
      </c>
      <c r="GH470" s="63">
        <v>2.9227179098777901E-2</v>
      </c>
      <c r="GI470" s="63">
        <v>2.8892455446343401E-2</v>
      </c>
      <c r="GJ470" s="63">
        <v>2.8588015347884299E-2</v>
      </c>
      <c r="GK470" s="63">
        <v>2.8291151340816698E-2</v>
      </c>
      <c r="GL470" s="63">
        <v>2.8018230097173798E-2</v>
      </c>
      <c r="GM470" s="63">
        <v>2.77438094555379E-2</v>
      </c>
      <c r="GN470" s="63">
        <v>2.7465793851886699E-2</v>
      </c>
      <c r="GO470" s="63">
        <v>2.7155436896995001E-2</v>
      </c>
      <c r="GP470" s="63">
        <v>2.6778156303516099E-2</v>
      </c>
      <c r="GQ470" s="63">
        <v>2.63734317623508E-2</v>
      </c>
      <c r="GR470" s="63">
        <v>2.5957389988998599E-2</v>
      </c>
      <c r="GS470" s="63">
        <v>2.5536164341412902E-2</v>
      </c>
      <c r="GT470" s="63">
        <v>2.51254260849888E-2</v>
      </c>
      <c r="GU470" s="63">
        <v>2.4749219798286301E-2</v>
      </c>
      <c r="GV470" s="63">
        <v>2.4403027010566E-2</v>
      </c>
      <c r="GW470" s="63">
        <v>2.4057540350914199E-2</v>
      </c>
      <c r="GX470" s="63">
        <v>2.3744438255353901E-2</v>
      </c>
    </row>
    <row r="471" spans="1:206" customFormat="1">
      <c r="A471" s="181" t="s">
        <v>224</v>
      </c>
      <c r="B471" t="s">
        <v>3547</v>
      </c>
      <c r="C471" t="s">
        <v>3533</v>
      </c>
      <c r="D471" s="187" t="s">
        <v>3562</v>
      </c>
      <c r="E471" t="s">
        <v>1195</v>
      </c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>
        <v>0.18161689814766299</v>
      </c>
      <c r="BE471" s="63">
        <v>0.18308675358113999</v>
      </c>
      <c r="BF471" s="63">
        <v>0.176719699989907</v>
      </c>
      <c r="BG471" s="63">
        <v>0.17576921547768301</v>
      </c>
      <c r="BH471" s="63">
        <v>0.17335965902981801</v>
      </c>
      <c r="BI471" s="63">
        <v>0.16038380475242101</v>
      </c>
      <c r="BJ471" s="63">
        <v>0.15310042555817499</v>
      </c>
      <c r="BK471" s="63">
        <v>0.15363745075979399</v>
      </c>
      <c r="BL471" s="63">
        <v>0.141501467670236</v>
      </c>
      <c r="BM471" s="63">
        <v>0.145850644932569</v>
      </c>
      <c r="BN471" s="63">
        <v>0.13716788855036499</v>
      </c>
      <c r="BO471" s="63">
        <v>0.13581265746582999</v>
      </c>
      <c r="BP471" s="63">
        <v>0.14315079438917699</v>
      </c>
      <c r="BQ471" s="63">
        <v>0.13586675291702599</v>
      </c>
      <c r="BR471" s="63">
        <v>0.13289232173561699</v>
      </c>
      <c r="BS471" s="63">
        <v>0.136307458837125</v>
      </c>
      <c r="BT471" s="63">
        <v>0.13457813966997101</v>
      </c>
      <c r="BU471" s="63">
        <v>0.13935991249454999</v>
      </c>
      <c r="BV471" s="63">
        <v>0.14015437327850599</v>
      </c>
      <c r="BW471" s="63">
        <v>0.14469739127650999</v>
      </c>
      <c r="BX471" s="63">
        <v>0.14434936155892999</v>
      </c>
      <c r="BY471" s="63">
        <v>0.14502590248703101</v>
      </c>
      <c r="BZ471" s="63">
        <v>0.14167239405687401</v>
      </c>
      <c r="CA471" s="63">
        <v>0.14186889090768101</v>
      </c>
      <c r="CB471" s="63">
        <v>0.14062167007246201</v>
      </c>
      <c r="CC471" s="63">
        <v>0.14381566909861901</v>
      </c>
      <c r="CD471" s="63">
        <v>0.143895295396643</v>
      </c>
      <c r="CE471" s="63">
        <v>0.14555318750433199</v>
      </c>
      <c r="CF471" s="63">
        <v>0.14761737150771601</v>
      </c>
      <c r="CG471" s="63">
        <v>0.14916378454712301</v>
      </c>
      <c r="CH471" s="63">
        <v>0.154463299053028</v>
      </c>
      <c r="CI471" s="63">
        <v>0.150554439267745</v>
      </c>
      <c r="CJ471" s="63">
        <v>0.14981372551866401</v>
      </c>
      <c r="CK471" s="63">
        <v>0.15178306141661299</v>
      </c>
      <c r="CL471" s="63">
        <v>0.153537533514056</v>
      </c>
      <c r="CM471" s="63">
        <v>0.151624625131206</v>
      </c>
      <c r="CN471" s="63">
        <v>0.14020527414720199</v>
      </c>
      <c r="CO471" s="63">
        <v>0.139875713281122</v>
      </c>
      <c r="CP471" s="63">
        <v>0.13879676782713701</v>
      </c>
      <c r="CQ471" s="63">
        <v>0.13898587930888401</v>
      </c>
      <c r="CR471" s="63">
        <v>0.141380811751843</v>
      </c>
      <c r="CS471" s="63">
        <v>0.14420743914477099</v>
      </c>
      <c r="CT471" s="63">
        <v>0.14794738194734799</v>
      </c>
      <c r="CU471" s="63">
        <v>0.159137553406654</v>
      </c>
      <c r="CV471" s="63">
        <v>0.164478380784749</v>
      </c>
      <c r="CW471" s="63">
        <v>0.164408773751785</v>
      </c>
      <c r="CX471" s="63">
        <v>0.15803203600480401</v>
      </c>
      <c r="CY471" s="63">
        <v>0.15196827322521</v>
      </c>
      <c r="CZ471" s="63">
        <v>0.14699998520636501</v>
      </c>
      <c r="DA471" s="63">
        <v>0.15136719680163699</v>
      </c>
      <c r="DB471" s="63">
        <v>0.15202849198940499</v>
      </c>
      <c r="DC471" s="63">
        <v>0.15020986490166499</v>
      </c>
      <c r="DD471" s="63">
        <v>0.151941996102296</v>
      </c>
      <c r="DE471" s="63">
        <v>0.15260292959139601</v>
      </c>
      <c r="DF471" s="63">
        <v>0.15061790823069601</v>
      </c>
      <c r="DG471" s="63">
        <v>0.150638393668201</v>
      </c>
      <c r="DH471" s="63">
        <v>0.14399664112254201</v>
      </c>
      <c r="DI471" s="63">
        <v>0.14075719554701099</v>
      </c>
      <c r="DJ471" s="63">
        <v>0.13915884553074301</v>
      </c>
      <c r="DK471" s="63">
        <v>0.13385571519978601</v>
      </c>
      <c r="DL471" s="63">
        <v>0.13210051302515799</v>
      </c>
      <c r="DM471" s="63">
        <v>0.126406844184898</v>
      </c>
      <c r="DN471" s="63">
        <v>0.124301489089973</v>
      </c>
      <c r="DO471" s="63">
        <v>0.120427009369297</v>
      </c>
      <c r="DP471" s="63">
        <v>0.118356089491736</v>
      </c>
      <c r="DQ471" s="63">
        <v>0.117207688301528</v>
      </c>
      <c r="DR471" s="63">
        <v>0.11329257481885301</v>
      </c>
      <c r="DS471" s="63">
        <v>0.111413345445463</v>
      </c>
      <c r="DT471" s="63">
        <v>0.11209805443972599</v>
      </c>
      <c r="DU471" s="63">
        <v>0.111026420450259</v>
      </c>
      <c r="DV471" s="63">
        <v>0.129957271968479</v>
      </c>
      <c r="DW471" s="63">
        <v>0.14409906790060301</v>
      </c>
      <c r="DX471" s="63">
        <v>0.143961668122775</v>
      </c>
      <c r="DY471" s="63">
        <v>0.11116721691970601</v>
      </c>
      <c r="DZ471" s="63">
        <v>0.101496627455441</v>
      </c>
      <c r="EA471" s="63">
        <v>9.9794074816903305E-2</v>
      </c>
      <c r="EB471" s="63">
        <v>9.8295966368886004E-2</v>
      </c>
      <c r="EC471" s="63">
        <v>9.7078372048921099E-2</v>
      </c>
      <c r="ED471" s="63">
        <v>9.6116467461270699E-2</v>
      </c>
      <c r="EE471" s="63">
        <v>9.5229266777611801E-2</v>
      </c>
      <c r="EF471" s="63">
        <v>9.4294588043335695E-2</v>
      </c>
      <c r="EG471" s="63">
        <v>9.3219679751483694E-2</v>
      </c>
      <c r="EH471" s="63">
        <v>9.2120410837782593E-2</v>
      </c>
      <c r="EI471" s="63">
        <v>9.0963127206113797E-2</v>
      </c>
      <c r="EJ471" s="63">
        <v>8.9845156116073202E-2</v>
      </c>
      <c r="EK471" s="63">
        <v>8.8703394671678995E-2</v>
      </c>
      <c r="EL471" s="63">
        <v>8.7604571093261904E-2</v>
      </c>
      <c r="EM471" s="63">
        <v>8.6575385853318906E-2</v>
      </c>
      <c r="EN471" s="63">
        <v>8.5602555757931201E-2</v>
      </c>
      <c r="EO471" s="63">
        <v>8.4678728480074295E-2</v>
      </c>
      <c r="EP471" s="63">
        <v>8.3824934658062497E-2</v>
      </c>
      <c r="EQ471" s="63">
        <v>8.2978844455583206E-2</v>
      </c>
      <c r="ER471" s="63">
        <v>8.2068125761437793E-2</v>
      </c>
      <c r="ES471" s="63">
        <v>8.1088245301095901E-2</v>
      </c>
      <c r="ET471" s="63">
        <v>8.0034202165858395E-2</v>
      </c>
      <c r="EU471" s="63">
        <v>7.88724314381542E-2</v>
      </c>
      <c r="EV471" s="63">
        <v>7.7727958648793796E-2</v>
      </c>
      <c r="EW471" s="63">
        <v>7.6551552277809104E-2</v>
      </c>
      <c r="EX471" s="63">
        <v>7.5409972118574101E-2</v>
      </c>
      <c r="EY471" s="63">
        <v>7.4361837293895103E-2</v>
      </c>
      <c r="EZ471" s="63">
        <v>7.3363823957121099E-2</v>
      </c>
      <c r="FA471" s="63">
        <v>7.2357865256170106E-2</v>
      </c>
      <c r="FB471" s="63">
        <v>7.14130580304594E-2</v>
      </c>
      <c r="FC471" s="63">
        <v>7.0450687057522304E-2</v>
      </c>
      <c r="FD471" s="63">
        <v>6.9452365513649E-2</v>
      </c>
      <c r="FE471" s="63">
        <v>6.8460207801422104E-2</v>
      </c>
      <c r="FF471" s="63">
        <v>6.7494289089668105E-2</v>
      </c>
      <c r="FG471" s="63">
        <v>6.6573153178538597E-2</v>
      </c>
      <c r="FH471" s="63">
        <v>6.5690182251172E-2</v>
      </c>
      <c r="FI471" s="63">
        <v>6.4892011489750406E-2</v>
      </c>
      <c r="FJ471" s="63">
        <v>6.4153929863478204E-2</v>
      </c>
      <c r="FK471" s="63">
        <v>6.3469852663689999E-2</v>
      </c>
      <c r="FL471" s="63">
        <v>6.2801020242347294E-2</v>
      </c>
      <c r="FM471" s="63">
        <v>6.2154543955817702E-2</v>
      </c>
      <c r="FN471" s="63">
        <v>6.1517919088110599E-2</v>
      </c>
      <c r="FO471" s="63">
        <v>6.08971750591496E-2</v>
      </c>
      <c r="FP471" s="63">
        <v>6.0275630764025902E-2</v>
      </c>
      <c r="FQ471" s="63">
        <v>5.9672549539419098E-2</v>
      </c>
      <c r="FR471" s="63">
        <v>5.9065697729144398E-2</v>
      </c>
      <c r="FS471" s="63">
        <v>5.8428660170335801E-2</v>
      </c>
      <c r="FT471" s="63">
        <v>5.7779348517237199E-2</v>
      </c>
      <c r="FU471" s="63">
        <v>5.71057721583898E-2</v>
      </c>
      <c r="FV471" s="63">
        <v>5.6388291851331998E-2</v>
      </c>
      <c r="FW471" s="63">
        <v>5.5624384133451797E-2</v>
      </c>
      <c r="FX471" s="63">
        <v>5.4906043255479299E-2</v>
      </c>
      <c r="FY471" s="63">
        <v>5.4187633183603902E-2</v>
      </c>
      <c r="FZ471" s="63">
        <v>5.34914633106163E-2</v>
      </c>
      <c r="GA471" s="63">
        <v>5.28063888007664E-2</v>
      </c>
      <c r="GB471" s="63">
        <v>5.2169361004043298E-2</v>
      </c>
      <c r="GC471" s="63">
        <v>5.1564194672010497E-2</v>
      </c>
      <c r="GD471" s="63">
        <v>5.0955798488890203E-2</v>
      </c>
      <c r="GE471" s="63">
        <v>5.0400425602693803E-2</v>
      </c>
      <c r="GF471" s="63">
        <v>4.9883949264770203E-2</v>
      </c>
      <c r="GG471" s="63">
        <v>4.9416526786046799E-2</v>
      </c>
      <c r="GH471" s="63">
        <v>4.8997969008560398E-2</v>
      </c>
      <c r="GI471" s="63">
        <v>4.8557911580096799E-2</v>
      </c>
      <c r="GJ471" s="63">
        <v>4.8130331170539199E-2</v>
      </c>
      <c r="GK471" s="63">
        <v>4.76856334141832E-2</v>
      </c>
      <c r="GL471" s="63">
        <v>4.72455730089065E-2</v>
      </c>
      <c r="GM471" s="63">
        <v>4.6789777746672097E-2</v>
      </c>
      <c r="GN471" s="63">
        <v>4.63361636082497E-2</v>
      </c>
      <c r="GO471" s="63">
        <v>4.5908283068581697E-2</v>
      </c>
      <c r="GP471" s="63">
        <v>4.5491247328128002E-2</v>
      </c>
      <c r="GQ471" s="63">
        <v>4.51045406312683E-2</v>
      </c>
      <c r="GR471" s="63">
        <v>4.4716944038438997E-2</v>
      </c>
      <c r="GS471" s="63">
        <v>4.4308769340058403E-2</v>
      </c>
      <c r="GT471" s="63">
        <v>4.3875029970936397E-2</v>
      </c>
      <c r="GU471" s="63">
        <v>4.3348352177010802E-2</v>
      </c>
      <c r="GV471" s="63">
        <v>4.2767952992324797E-2</v>
      </c>
      <c r="GW471" s="63">
        <v>4.2172991977555897E-2</v>
      </c>
      <c r="GX471" s="63">
        <v>4.1592212014256703E-2</v>
      </c>
    </row>
    <row r="472" spans="1:206" customFormat="1">
      <c r="A472" s="181" t="s">
        <v>224</v>
      </c>
      <c r="B472" t="s">
        <v>3547</v>
      </c>
      <c r="C472" t="s">
        <v>3533</v>
      </c>
      <c r="D472" s="187" t="s">
        <v>3562</v>
      </c>
      <c r="E472" t="s">
        <v>1196</v>
      </c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>
        <v>0.27032158868746098</v>
      </c>
      <c r="BE472" s="63">
        <v>0.27144102141654602</v>
      </c>
      <c r="BF472" s="63">
        <v>0.262075381684028</v>
      </c>
      <c r="BG472" s="63">
        <v>0.25970139546927301</v>
      </c>
      <c r="BH472" s="63">
        <v>0.25600689122345599</v>
      </c>
      <c r="BI472" s="63">
        <v>0.23767727492638299</v>
      </c>
      <c r="BJ472" s="63">
        <v>0.22882363937894001</v>
      </c>
      <c r="BK472" s="63">
        <v>0.22709575739436599</v>
      </c>
      <c r="BL472" s="63">
        <v>0.20725874536969099</v>
      </c>
      <c r="BM472" s="63">
        <v>0.214067513842815</v>
      </c>
      <c r="BN472" s="63">
        <v>0.19980284144464899</v>
      </c>
      <c r="BO472" s="63">
        <v>0.198535396040738</v>
      </c>
      <c r="BP472" s="63">
        <v>0.21076828287076299</v>
      </c>
      <c r="BQ472" s="63">
        <v>0.199652254905168</v>
      </c>
      <c r="BR472" s="63">
        <v>0.19641358182122201</v>
      </c>
      <c r="BS472" s="63">
        <v>0.201685504756388</v>
      </c>
      <c r="BT472" s="63">
        <v>0.19900940850780999</v>
      </c>
      <c r="BU472" s="63">
        <v>0.20588041481112501</v>
      </c>
      <c r="BV472" s="63">
        <v>0.20811376612991001</v>
      </c>
      <c r="BW472" s="63">
        <v>0.215843612753335</v>
      </c>
      <c r="BX472" s="63">
        <v>0.21574759809528499</v>
      </c>
      <c r="BY472" s="63">
        <v>0.21537976867109601</v>
      </c>
      <c r="BZ472" s="63">
        <v>0.21391648650311401</v>
      </c>
      <c r="CA472" s="63">
        <v>0.21394205188903301</v>
      </c>
      <c r="CB472" s="63">
        <v>0.212290552848968</v>
      </c>
      <c r="CC472" s="63">
        <v>0.21740307805110701</v>
      </c>
      <c r="CD472" s="63">
        <v>0.217113380898352</v>
      </c>
      <c r="CE472" s="63">
        <v>0.21811478515844701</v>
      </c>
      <c r="CF472" s="63">
        <v>0.21834703414600901</v>
      </c>
      <c r="CG472" s="63">
        <v>0.221627378216603</v>
      </c>
      <c r="CH472" s="63">
        <v>0.226730304951687</v>
      </c>
      <c r="CI472" s="63">
        <v>0.221863860430318</v>
      </c>
      <c r="CJ472" s="63">
        <v>0.21909146202096699</v>
      </c>
      <c r="CK472" s="63">
        <v>0.22521766078524799</v>
      </c>
      <c r="CL472" s="63">
        <v>0.22690656743978299</v>
      </c>
      <c r="CM472" s="63">
        <v>0.22793052791524401</v>
      </c>
      <c r="CN472" s="63">
        <v>0.21204345332122099</v>
      </c>
      <c r="CO472" s="63">
        <v>0.21361591817825101</v>
      </c>
      <c r="CP472" s="63">
        <v>0.21137577563026</v>
      </c>
      <c r="CQ472" s="63">
        <v>0.21329145526106499</v>
      </c>
      <c r="CR472" s="63">
        <v>0.21609155569035601</v>
      </c>
      <c r="CS472" s="63">
        <v>0.220268858099012</v>
      </c>
      <c r="CT472" s="63">
        <v>0.22626715860482199</v>
      </c>
      <c r="CU472" s="63">
        <v>0.24207945769743799</v>
      </c>
      <c r="CV472" s="63">
        <v>0.246055955234458</v>
      </c>
      <c r="CW472" s="63">
        <v>0.24473625988603401</v>
      </c>
      <c r="CX472" s="63">
        <v>0.236949157993571</v>
      </c>
      <c r="CY472" s="63">
        <v>0.22851172229101799</v>
      </c>
      <c r="CZ472" s="63">
        <v>0.22186607334015301</v>
      </c>
      <c r="DA472" s="63">
        <v>0.22740585373182701</v>
      </c>
      <c r="DB472" s="63">
        <v>0.22981689387777399</v>
      </c>
      <c r="DC472" s="63">
        <v>0.22786614345155201</v>
      </c>
      <c r="DD472" s="63">
        <v>0.23068169710759701</v>
      </c>
      <c r="DE472" s="63">
        <v>0.23147963199122401</v>
      </c>
      <c r="DF472" s="63">
        <v>0.22543859717399101</v>
      </c>
      <c r="DG472" s="63">
        <v>0.22451982416485</v>
      </c>
      <c r="DH472" s="63">
        <v>0.212077750660604</v>
      </c>
      <c r="DI472" s="63">
        <v>0.20656653617798501</v>
      </c>
      <c r="DJ472" s="63">
        <v>0.201647625207967</v>
      </c>
      <c r="DK472" s="63">
        <v>0.19711959618091501</v>
      </c>
      <c r="DL472" s="63">
        <v>0.19366543699441299</v>
      </c>
      <c r="DM472" s="63">
        <v>0.186364236867885</v>
      </c>
      <c r="DN472" s="63">
        <v>0.184450213585763</v>
      </c>
      <c r="DO472" s="63">
        <v>0.18083872978523399</v>
      </c>
      <c r="DP472" s="63">
        <v>0.177196534892548</v>
      </c>
      <c r="DQ472" s="63">
        <v>0.17549790764582399</v>
      </c>
      <c r="DR472" s="63">
        <v>0.16927386203724701</v>
      </c>
      <c r="DS472" s="63">
        <v>0.16684073966403301</v>
      </c>
      <c r="DT472" s="63">
        <v>0.16640343571132499</v>
      </c>
      <c r="DU472" s="63">
        <v>0.163261749297304</v>
      </c>
      <c r="DV472" s="63">
        <v>0.190504811862723</v>
      </c>
      <c r="DW472" s="63">
        <v>0.207482837711403</v>
      </c>
      <c r="DX472" s="63">
        <v>0.20887976839386099</v>
      </c>
      <c r="DY472" s="63">
        <v>0.167836948447916</v>
      </c>
      <c r="DZ472" s="63">
        <v>0.15545812558146599</v>
      </c>
      <c r="EA472" s="63">
        <v>0.154020894700231</v>
      </c>
      <c r="EB472" s="63">
        <v>0.152444689185151</v>
      </c>
      <c r="EC472" s="63">
        <v>0.15071242659673101</v>
      </c>
      <c r="ED472" s="63">
        <v>0.14878570216918099</v>
      </c>
      <c r="EE472" s="63">
        <v>0.14668244279443099</v>
      </c>
      <c r="EF472" s="63">
        <v>0.144772345664584</v>
      </c>
      <c r="EG472" s="63">
        <v>0.143080582543824</v>
      </c>
      <c r="EH472" s="63">
        <v>0.14154733955670901</v>
      </c>
      <c r="EI472" s="63">
        <v>0.14014211333001</v>
      </c>
      <c r="EJ472" s="63">
        <v>0.138948141905547</v>
      </c>
      <c r="EK472" s="63">
        <v>0.13766325278875999</v>
      </c>
      <c r="EL472" s="63">
        <v>0.13624788182285399</v>
      </c>
      <c r="EM472" s="63">
        <v>0.13484609642342901</v>
      </c>
      <c r="EN472" s="63">
        <v>0.133414319676184</v>
      </c>
      <c r="EO472" s="63">
        <v>0.131996967979607</v>
      </c>
      <c r="EP472" s="63">
        <v>0.130608007433206</v>
      </c>
      <c r="EQ472" s="63">
        <v>0.12925119138080601</v>
      </c>
      <c r="ER472" s="63">
        <v>0.127955862959751</v>
      </c>
      <c r="ES472" s="63">
        <v>0.126725542541723</v>
      </c>
      <c r="ET472" s="63">
        <v>0.125561553540112</v>
      </c>
      <c r="EU472" s="63">
        <v>0.12442382367951201</v>
      </c>
      <c r="EV472" s="63">
        <v>0.12338002604598899</v>
      </c>
      <c r="EW472" s="63">
        <v>0.12222118243787</v>
      </c>
      <c r="EX472" s="63">
        <v>0.12100896279788</v>
      </c>
      <c r="EY472" s="63">
        <v>0.119771342179464</v>
      </c>
      <c r="EZ472" s="63">
        <v>0.118427983852087</v>
      </c>
      <c r="FA472" s="63">
        <v>0.117014777791434</v>
      </c>
      <c r="FB472" s="63">
        <v>0.115691741280273</v>
      </c>
      <c r="FC472" s="63">
        <v>0.11438289934137701</v>
      </c>
      <c r="FD472" s="63">
        <v>0.113110291318675</v>
      </c>
      <c r="FE472" s="63">
        <v>0.111903577620265</v>
      </c>
      <c r="FF472" s="63">
        <v>0.110716473328188</v>
      </c>
      <c r="FG472" s="63">
        <v>0.109519414016095</v>
      </c>
      <c r="FH472" s="63">
        <v>0.10829013105825</v>
      </c>
      <c r="FI472" s="63">
        <v>0.10707877215896899</v>
      </c>
      <c r="FJ472" s="63">
        <v>0.10587935539875699</v>
      </c>
      <c r="FK472" s="63">
        <v>0.10472703955434801</v>
      </c>
      <c r="FL472" s="63">
        <v>0.10360583350234601</v>
      </c>
      <c r="FM472" s="63">
        <v>0.102539435349535</v>
      </c>
      <c r="FN472" s="63">
        <v>0.10151967063438599</v>
      </c>
      <c r="FO472" s="63">
        <v>0.100597461980096</v>
      </c>
      <c r="FP472" s="63">
        <v>9.9710672007365705E-2</v>
      </c>
      <c r="FQ472" s="63">
        <v>9.8852616953161804E-2</v>
      </c>
      <c r="FR472" s="63">
        <v>9.8032382226846806E-2</v>
      </c>
      <c r="FS472" s="63">
        <v>9.7225508884650702E-2</v>
      </c>
      <c r="FT472" s="63">
        <v>9.6421726647578906E-2</v>
      </c>
      <c r="FU472" s="63">
        <v>9.5637613279799402E-2</v>
      </c>
      <c r="FV472" s="63">
        <v>9.48590232507662E-2</v>
      </c>
      <c r="FW472" s="63">
        <v>9.4002705048742696E-2</v>
      </c>
      <c r="FX472" s="63">
        <v>9.3206844397210303E-2</v>
      </c>
      <c r="FY472" s="63">
        <v>9.2367774701643895E-2</v>
      </c>
      <c r="FZ472" s="63">
        <v>9.1508824878455006E-2</v>
      </c>
      <c r="GA472" s="63">
        <v>9.0608066332571804E-2</v>
      </c>
      <c r="GB472" s="63">
        <v>8.9721393169170396E-2</v>
      </c>
      <c r="GC472" s="63">
        <v>8.8822902067515502E-2</v>
      </c>
      <c r="GD472" s="63">
        <v>8.7898653030147003E-2</v>
      </c>
      <c r="GE472" s="63">
        <v>8.7020126505952297E-2</v>
      </c>
      <c r="GF472" s="63">
        <v>8.6138119941003302E-2</v>
      </c>
      <c r="GG472" s="63">
        <v>8.5272352849974795E-2</v>
      </c>
      <c r="GH472" s="63">
        <v>8.4489926889266306E-2</v>
      </c>
      <c r="GI472" s="63">
        <v>8.3675449642311897E-2</v>
      </c>
      <c r="GJ472" s="63">
        <v>8.2918349032409897E-2</v>
      </c>
      <c r="GK472" s="63">
        <v>8.2200322378761098E-2</v>
      </c>
      <c r="GL472" s="63">
        <v>8.1556002730973895E-2</v>
      </c>
      <c r="GM472" s="63">
        <v>8.0943966031963493E-2</v>
      </c>
      <c r="GN472" s="63">
        <v>8.0333488785820001E-2</v>
      </c>
      <c r="GO472" s="63">
        <v>7.9734215678282497E-2</v>
      </c>
      <c r="GP472" s="63">
        <v>7.9101125939453398E-2</v>
      </c>
      <c r="GQ472" s="63">
        <v>7.8472860749215306E-2</v>
      </c>
      <c r="GR472" s="63">
        <v>7.7837200530558204E-2</v>
      </c>
      <c r="GS472" s="63">
        <v>7.7181654164485303E-2</v>
      </c>
      <c r="GT472" s="63">
        <v>7.6594921952148301E-2</v>
      </c>
      <c r="GU472" s="63">
        <v>7.6001272467771899E-2</v>
      </c>
      <c r="GV472" s="63">
        <v>7.5432645534435197E-2</v>
      </c>
      <c r="GW472" s="63">
        <v>7.4851348791929895E-2</v>
      </c>
      <c r="GX472" s="63">
        <v>7.4269483203821707E-2</v>
      </c>
    </row>
    <row r="473" spans="1:206" customFormat="1">
      <c r="A473" s="181" t="s">
        <v>224</v>
      </c>
      <c r="B473" t="s">
        <v>3547</v>
      </c>
      <c r="C473" t="s">
        <v>3533</v>
      </c>
      <c r="D473" s="187" t="s">
        <v>3562</v>
      </c>
      <c r="E473" t="s">
        <v>1197</v>
      </c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>
        <v>0.38335286633039301</v>
      </c>
      <c r="BE473" s="63">
        <v>0.38304548587707399</v>
      </c>
      <c r="BF473" s="63">
        <v>0.369545878340726</v>
      </c>
      <c r="BG473" s="63">
        <v>0.36715650204167499</v>
      </c>
      <c r="BH473" s="63">
        <v>0.36029504148295599</v>
      </c>
      <c r="BI473" s="63">
        <v>0.33408205891906501</v>
      </c>
      <c r="BJ473" s="63">
        <v>0.32774759649000901</v>
      </c>
      <c r="BK473" s="63">
        <v>0.32214867304515798</v>
      </c>
      <c r="BL473" s="63">
        <v>0.28780775189908703</v>
      </c>
      <c r="BM473" s="63">
        <v>0.298226969773707</v>
      </c>
      <c r="BN473" s="63">
        <v>0.27591864537211802</v>
      </c>
      <c r="BO473" s="63">
        <v>0.273729985436858</v>
      </c>
      <c r="BP473" s="63">
        <v>0.28873176776221698</v>
      </c>
      <c r="BQ473" s="63">
        <v>0.27375781685508999</v>
      </c>
      <c r="BR473" s="63">
        <v>0.26705252808070501</v>
      </c>
      <c r="BS473" s="63">
        <v>0.27755872060478298</v>
      </c>
      <c r="BT473" s="63">
        <v>0.27535613778414703</v>
      </c>
      <c r="BU473" s="63">
        <v>0.28512532202767998</v>
      </c>
      <c r="BV473" s="63">
        <v>0.28862359928289599</v>
      </c>
      <c r="BW473" s="63">
        <v>0.30167762280960497</v>
      </c>
      <c r="BX473" s="63">
        <v>0.30166625558599502</v>
      </c>
      <c r="BY473" s="63">
        <v>0.301976074102912</v>
      </c>
      <c r="BZ473" s="63">
        <v>0.30148946173736202</v>
      </c>
      <c r="CA473" s="63">
        <v>0.30460178527395398</v>
      </c>
      <c r="CB473" s="63">
        <v>0.30215745140807898</v>
      </c>
      <c r="CC473" s="63">
        <v>0.30762487180249298</v>
      </c>
      <c r="CD473" s="63">
        <v>0.31129655065400103</v>
      </c>
      <c r="CE473" s="63">
        <v>0.31405416318082502</v>
      </c>
      <c r="CF473" s="63">
        <v>0.31799375826859599</v>
      </c>
      <c r="CG473" s="63">
        <v>0.31763677880913499</v>
      </c>
      <c r="CH473" s="63">
        <v>0.328083705612148</v>
      </c>
      <c r="CI473" s="63">
        <v>0.31825488694419901</v>
      </c>
      <c r="CJ473" s="63">
        <v>0.31262733618947502</v>
      </c>
      <c r="CK473" s="63">
        <v>0.31816389758213198</v>
      </c>
      <c r="CL473" s="63">
        <v>0.32379418875528099</v>
      </c>
      <c r="CM473" s="63">
        <v>0.32078441100363397</v>
      </c>
      <c r="CN473" s="63">
        <v>0.29982254101126499</v>
      </c>
      <c r="CO473" s="63">
        <v>0.300275994942515</v>
      </c>
      <c r="CP473" s="63">
        <v>0.30183053610638499</v>
      </c>
      <c r="CQ473" s="63">
        <v>0.30477399260742999</v>
      </c>
      <c r="CR473" s="63">
        <v>0.31405317681245298</v>
      </c>
      <c r="CS473" s="63">
        <v>0.32461763604188298</v>
      </c>
      <c r="CT473" s="63">
        <v>0.331634776950882</v>
      </c>
      <c r="CU473" s="63">
        <v>0.35300207323471</v>
      </c>
      <c r="CV473" s="63">
        <v>0.36697399026587002</v>
      </c>
      <c r="CW473" s="63">
        <v>0.36199618860247701</v>
      </c>
      <c r="CX473" s="63">
        <v>0.35087697456251898</v>
      </c>
      <c r="CY473" s="63">
        <v>0.33929297955362298</v>
      </c>
      <c r="CZ473" s="63">
        <v>0.32726295116543802</v>
      </c>
      <c r="DA473" s="63">
        <v>0.32858788323198301</v>
      </c>
      <c r="DB473" s="63">
        <v>0.33027555068220599</v>
      </c>
      <c r="DC473" s="63">
        <v>0.328206970694921</v>
      </c>
      <c r="DD473" s="63">
        <v>0.33347513130689999</v>
      </c>
      <c r="DE473" s="63">
        <v>0.33740181922165202</v>
      </c>
      <c r="DF473" s="63">
        <v>0.32986662432747399</v>
      </c>
      <c r="DG473" s="63">
        <v>0.33001515152600902</v>
      </c>
      <c r="DH473" s="63">
        <v>0.312297789915088</v>
      </c>
      <c r="DI473" s="63">
        <v>0.30354763545783597</v>
      </c>
      <c r="DJ473" s="63">
        <v>0.29652283751397102</v>
      </c>
      <c r="DK473" s="63">
        <v>0.28564024091437301</v>
      </c>
      <c r="DL473" s="63">
        <v>0.285425973368157</v>
      </c>
      <c r="DM473" s="63">
        <v>0.27008910791829699</v>
      </c>
      <c r="DN473" s="63">
        <v>0.27011321980147301</v>
      </c>
      <c r="DO473" s="63">
        <v>0.26347673079560302</v>
      </c>
      <c r="DP473" s="63">
        <v>0.26066014618647798</v>
      </c>
      <c r="DQ473" s="63">
        <v>0.25875461876251499</v>
      </c>
      <c r="DR473" s="63">
        <v>0.248220668704522</v>
      </c>
      <c r="DS473" s="63">
        <v>0.24377928270774901</v>
      </c>
      <c r="DT473" s="63">
        <v>0.24205491803637999</v>
      </c>
      <c r="DU473" s="63">
        <v>0.23595837669998801</v>
      </c>
      <c r="DV473" s="63">
        <v>0.26520305834265701</v>
      </c>
      <c r="DW473" s="63">
        <v>0.28002282987574201</v>
      </c>
      <c r="DX473" s="63">
        <v>0.28558491652103701</v>
      </c>
      <c r="DY473" s="63">
        <v>0.242875889759607</v>
      </c>
      <c r="DZ473" s="63">
        <v>0.23000291747042101</v>
      </c>
      <c r="EA473" s="63">
        <v>0.22837620561890501</v>
      </c>
      <c r="EB473" s="63">
        <v>0.22650373140983401</v>
      </c>
      <c r="EC473" s="63">
        <v>0.22448666907214501</v>
      </c>
      <c r="ED473" s="63">
        <v>0.222499791487029</v>
      </c>
      <c r="EE473" s="63">
        <v>0.22048838878211699</v>
      </c>
      <c r="EF473" s="63">
        <v>0.21863583055593899</v>
      </c>
      <c r="EG473" s="63">
        <v>0.21695498259589099</v>
      </c>
      <c r="EH473" s="63">
        <v>0.21543084372777799</v>
      </c>
      <c r="EI473" s="63">
        <v>0.21400870762412899</v>
      </c>
      <c r="EJ473" s="63">
        <v>0.21274832435330801</v>
      </c>
      <c r="EK473" s="63">
        <v>0.211368514365223</v>
      </c>
      <c r="EL473" s="63">
        <v>0.20956796183933099</v>
      </c>
      <c r="EM473" s="63">
        <v>0.207514379432237</v>
      </c>
      <c r="EN473" s="63">
        <v>0.20549333402166201</v>
      </c>
      <c r="EO473" s="63">
        <v>0.20361268471851701</v>
      </c>
      <c r="EP473" s="63">
        <v>0.20180582925469301</v>
      </c>
      <c r="EQ473" s="63">
        <v>0.20003498833993399</v>
      </c>
      <c r="ER473" s="63">
        <v>0.19830562521311501</v>
      </c>
      <c r="ES473" s="63">
        <v>0.19660403784193201</v>
      </c>
      <c r="ET473" s="63">
        <v>0.19495904861563501</v>
      </c>
      <c r="EU473" s="63">
        <v>0.19326029394309099</v>
      </c>
      <c r="EV473" s="63">
        <v>0.191705879929808</v>
      </c>
      <c r="EW473" s="63">
        <v>0.19010253652402201</v>
      </c>
      <c r="EX473" s="63">
        <v>0.18851174737819401</v>
      </c>
      <c r="EY473" s="63">
        <v>0.187056533291933</v>
      </c>
      <c r="EZ473" s="63">
        <v>0.185555935909064</v>
      </c>
      <c r="FA473" s="63">
        <v>0.18402193286667601</v>
      </c>
      <c r="FB473" s="63">
        <v>0.182650450996103</v>
      </c>
      <c r="FC473" s="63">
        <v>0.181278464304445</v>
      </c>
      <c r="FD473" s="63">
        <v>0.17987784079562599</v>
      </c>
      <c r="FE473" s="63">
        <v>0.17847421596782001</v>
      </c>
      <c r="FF473" s="63">
        <v>0.17709387182586001</v>
      </c>
      <c r="FG473" s="63">
        <v>0.17576719944354899</v>
      </c>
      <c r="FH473" s="63">
        <v>0.17449678163792301</v>
      </c>
      <c r="FI473" s="63">
        <v>0.17324230233276799</v>
      </c>
      <c r="FJ473" s="63">
        <v>0.17191427560213299</v>
      </c>
      <c r="FK473" s="63">
        <v>0.170544757111635</v>
      </c>
      <c r="FL473" s="63">
        <v>0.16910136125882499</v>
      </c>
      <c r="FM473" s="63">
        <v>0.16766107780146999</v>
      </c>
      <c r="FN473" s="63">
        <v>0.166253277811128</v>
      </c>
      <c r="FO473" s="63">
        <v>0.164948035227062</v>
      </c>
      <c r="FP473" s="63">
        <v>0.16365790665452801</v>
      </c>
      <c r="FQ473" s="63">
        <v>0.162419218483182</v>
      </c>
      <c r="FR473" s="63">
        <v>0.16117814558676899</v>
      </c>
      <c r="FS473" s="63">
        <v>0.15994724918160499</v>
      </c>
      <c r="FT473" s="63">
        <v>0.15873674572265301</v>
      </c>
      <c r="FU473" s="63">
        <v>0.157543135002785</v>
      </c>
      <c r="FV473" s="63">
        <v>0.15635251294757699</v>
      </c>
      <c r="FW473" s="63">
        <v>0.15507276648799001</v>
      </c>
      <c r="FX473" s="63">
        <v>0.15396465861015901</v>
      </c>
      <c r="FY473" s="63">
        <v>0.15285858550481601</v>
      </c>
      <c r="FZ473" s="63">
        <v>0.151818076955342</v>
      </c>
      <c r="GA473" s="63">
        <v>0.15076857315415801</v>
      </c>
      <c r="GB473" s="63">
        <v>0.149786247219026</v>
      </c>
      <c r="GC473" s="63">
        <v>0.148793526671467</v>
      </c>
      <c r="GD473" s="63">
        <v>0.147726322059508</v>
      </c>
      <c r="GE473" s="63">
        <v>0.14670742102623599</v>
      </c>
      <c r="GF473" s="63">
        <v>0.14569518759591399</v>
      </c>
      <c r="GG473" s="63">
        <v>0.14464885927378901</v>
      </c>
      <c r="GH473" s="63">
        <v>0.14371131684605401</v>
      </c>
      <c r="GI473" s="63">
        <v>0.142648544166673</v>
      </c>
      <c r="GJ473" s="63">
        <v>0.14160078909985199</v>
      </c>
      <c r="GK473" s="63">
        <v>0.14051812958799501</v>
      </c>
      <c r="GL473" s="63">
        <v>0.13944177697020299</v>
      </c>
      <c r="GM473" s="63">
        <v>0.13839591139010801</v>
      </c>
      <c r="GN473" s="63">
        <v>0.13735181226118701</v>
      </c>
      <c r="GO473" s="63">
        <v>0.13638417682895099</v>
      </c>
      <c r="GP473" s="63">
        <v>0.13539506227166101</v>
      </c>
      <c r="GQ473" s="63">
        <v>0.134464251213428</v>
      </c>
      <c r="GR473" s="63">
        <v>0.13358412046002699</v>
      </c>
      <c r="GS473" s="63">
        <v>0.13266883939241</v>
      </c>
      <c r="GT473" s="63">
        <v>0.13184544668404699</v>
      </c>
      <c r="GU473" s="63">
        <v>0.13094134282525899</v>
      </c>
      <c r="GV473" s="63">
        <v>0.13003631228744</v>
      </c>
      <c r="GW473" s="63">
        <v>0.12911392020972601</v>
      </c>
      <c r="GX473" s="63">
        <v>0.12822125891674399</v>
      </c>
    </row>
    <row r="474" spans="1:206" customFormat="1">
      <c r="A474" s="181" t="s">
        <v>224</v>
      </c>
      <c r="B474" t="s">
        <v>3547</v>
      </c>
      <c r="C474" t="s">
        <v>3533</v>
      </c>
      <c r="D474" s="187" t="s">
        <v>3562</v>
      </c>
      <c r="E474" t="s">
        <v>1198</v>
      </c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>
        <v>0.51465982856958903</v>
      </c>
      <c r="BE474" s="63">
        <v>0.50399018759831404</v>
      </c>
      <c r="BF474" s="63">
        <v>0.47415585500000001</v>
      </c>
      <c r="BG474" s="63">
        <v>0.46569169359101598</v>
      </c>
      <c r="BH474" s="63">
        <v>0.45095005960541101</v>
      </c>
      <c r="BI474" s="63">
        <v>0.42643220573874402</v>
      </c>
      <c r="BJ474" s="63">
        <v>0.42230124649605599</v>
      </c>
      <c r="BK474" s="63">
        <v>0.41129909434746198</v>
      </c>
      <c r="BL474" s="63">
        <v>0.36730484938979802</v>
      </c>
      <c r="BM474" s="63">
        <v>0.37565361134047598</v>
      </c>
      <c r="BN474" s="63">
        <v>0.35066148050087198</v>
      </c>
      <c r="BO474" s="63">
        <v>0.348354287941541</v>
      </c>
      <c r="BP474" s="63">
        <v>0.365945008590008</v>
      </c>
      <c r="BQ474" s="63">
        <v>0.35276442118260598</v>
      </c>
      <c r="BR474" s="63">
        <v>0.34018574190807999</v>
      </c>
      <c r="BS474" s="63">
        <v>0.35528072864006</v>
      </c>
      <c r="BT474" s="63">
        <v>0.35348263066457097</v>
      </c>
      <c r="BU474" s="63">
        <v>0.36781811021559602</v>
      </c>
      <c r="BV474" s="63">
        <v>0.372256390876474</v>
      </c>
      <c r="BW474" s="63">
        <v>0.389852853746121</v>
      </c>
      <c r="BX474" s="63">
        <v>0.39228040600948499</v>
      </c>
      <c r="BY474" s="63">
        <v>0.395458550433119</v>
      </c>
      <c r="BZ474" s="63">
        <v>0.39813359990570801</v>
      </c>
      <c r="CA474" s="63">
        <v>0.40004855429119801</v>
      </c>
      <c r="CB474" s="63">
        <v>0.40145205704958198</v>
      </c>
      <c r="CC474" s="63">
        <v>0.41204951452852401</v>
      </c>
      <c r="CD474" s="63">
        <v>0.42587371614792202</v>
      </c>
      <c r="CE474" s="63">
        <v>0.42416741758415599</v>
      </c>
      <c r="CF474" s="63">
        <v>0.42708069422198902</v>
      </c>
      <c r="CG474" s="63">
        <v>0.43074151901443902</v>
      </c>
      <c r="CH474" s="63">
        <v>0.44326502541226898</v>
      </c>
      <c r="CI474" s="63">
        <v>0.43010286904002298</v>
      </c>
      <c r="CJ474" s="63">
        <v>0.42232444843890699</v>
      </c>
      <c r="CK474" s="63">
        <v>0.43033382405938703</v>
      </c>
      <c r="CL474" s="63">
        <v>0.44263660585519099</v>
      </c>
      <c r="CM474" s="63">
        <v>0.43330934972206803</v>
      </c>
      <c r="CN474" s="63">
        <v>0.397422828089942</v>
      </c>
      <c r="CO474" s="63">
        <v>0.39435493994191301</v>
      </c>
      <c r="CP474" s="63">
        <v>0.39636169532855797</v>
      </c>
      <c r="CQ474" s="63">
        <v>0.40452575717510603</v>
      </c>
      <c r="CR474" s="63">
        <v>0.42093388538281901</v>
      </c>
      <c r="CS474" s="63">
        <v>0.4349047635519</v>
      </c>
      <c r="CT474" s="63">
        <v>0.45227367619625303</v>
      </c>
      <c r="CU474" s="63">
        <v>0.48629470412058901</v>
      </c>
      <c r="CV474" s="63">
        <v>0.51431086216154398</v>
      </c>
      <c r="CW474" s="63">
        <v>0.49852625013328999</v>
      </c>
      <c r="CX474" s="63">
        <v>0.482017724849579</v>
      </c>
      <c r="CY474" s="63">
        <v>0.46312068292153402</v>
      </c>
      <c r="CZ474" s="63">
        <v>0.44889646741953698</v>
      </c>
      <c r="DA474" s="63">
        <v>0.45109852469317901</v>
      </c>
      <c r="DB474" s="63">
        <v>0.44988451523832002</v>
      </c>
      <c r="DC474" s="63">
        <v>0.450921418560493</v>
      </c>
      <c r="DD474" s="63">
        <v>0.45300882771385398</v>
      </c>
      <c r="DE474" s="63">
        <v>0.45807879163426102</v>
      </c>
      <c r="DF474" s="63">
        <v>0.44643663291191499</v>
      </c>
      <c r="DG474" s="63">
        <v>0.44197016501312802</v>
      </c>
      <c r="DH474" s="63">
        <v>0.42274754629783101</v>
      </c>
      <c r="DI474" s="63">
        <v>0.41650773129247698</v>
      </c>
      <c r="DJ474" s="63">
        <v>0.40788846912527799</v>
      </c>
      <c r="DK474" s="63">
        <v>0.39845453011998599</v>
      </c>
      <c r="DL474" s="63">
        <v>0.39540857686502201</v>
      </c>
      <c r="DM474" s="63">
        <v>0.372234006668683</v>
      </c>
      <c r="DN474" s="63">
        <v>0.37400606577525702</v>
      </c>
      <c r="DO474" s="63">
        <v>0.364547801603616</v>
      </c>
      <c r="DP474" s="63">
        <v>0.36663147773003202</v>
      </c>
      <c r="DQ474" s="63">
        <v>0.363222519162478</v>
      </c>
      <c r="DR474" s="63">
        <v>0.34536995445676</v>
      </c>
      <c r="DS474" s="63">
        <v>0.33919793459824898</v>
      </c>
      <c r="DT474" s="63">
        <v>0.33781314584903199</v>
      </c>
      <c r="DU474" s="63">
        <v>0.33173703550540301</v>
      </c>
      <c r="DV474" s="63">
        <v>0.36551128317945503</v>
      </c>
      <c r="DW474" s="63">
        <v>0.375371112598478</v>
      </c>
      <c r="DX474" s="63">
        <v>0.38773176289771399</v>
      </c>
      <c r="DY474" s="63">
        <v>0.33934246993487799</v>
      </c>
      <c r="DZ474" s="63">
        <v>0.32388383426424699</v>
      </c>
      <c r="EA474" s="63">
        <v>0.32184427903801899</v>
      </c>
      <c r="EB474" s="63">
        <v>0.32020358815317002</v>
      </c>
      <c r="EC474" s="63">
        <v>0.31910432166059199</v>
      </c>
      <c r="ED474" s="63">
        <v>0.31829193705404302</v>
      </c>
      <c r="EE474" s="63">
        <v>0.31736414703541699</v>
      </c>
      <c r="EF474" s="63">
        <v>0.31577143057360701</v>
      </c>
      <c r="EG474" s="63">
        <v>0.313564823097217</v>
      </c>
      <c r="EH474" s="63">
        <v>0.31080711034680902</v>
      </c>
      <c r="EI474" s="63">
        <v>0.308089290522786</v>
      </c>
      <c r="EJ474" s="63">
        <v>0.30607032287811398</v>
      </c>
      <c r="EK474" s="63">
        <v>0.304392893302044</v>
      </c>
      <c r="EL474" s="63">
        <v>0.30302093632135402</v>
      </c>
      <c r="EM474" s="63">
        <v>0.30238072612211198</v>
      </c>
      <c r="EN474" s="63">
        <v>0.30242481139167698</v>
      </c>
      <c r="EO474" s="63">
        <v>0.30277790907901098</v>
      </c>
      <c r="EP474" s="63">
        <v>0.30249684944032101</v>
      </c>
      <c r="EQ474" s="63">
        <v>0.30082110423661901</v>
      </c>
      <c r="ER474" s="63">
        <v>0.29832785388303301</v>
      </c>
      <c r="ES474" s="63">
        <v>0.29591917611455298</v>
      </c>
      <c r="ET474" s="63">
        <v>0.29366549072761899</v>
      </c>
      <c r="EU474" s="63">
        <v>0.29146682944051899</v>
      </c>
      <c r="EV474" s="63">
        <v>0.28971922858465898</v>
      </c>
      <c r="EW474" s="63">
        <v>0.28797570623368801</v>
      </c>
      <c r="EX474" s="63">
        <v>0.28629729044503399</v>
      </c>
      <c r="EY474" s="63">
        <v>0.28481775704385798</v>
      </c>
      <c r="EZ474" s="63">
        <v>0.28318058321918799</v>
      </c>
      <c r="FA474" s="63">
        <v>0.281483200094368</v>
      </c>
      <c r="FB474" s="63">
        <v>0.27991662226368502</v>
      </c>
      <c r="FC474" s="63">
        <v>0.27826829938400899</v>
      </c>
      <c r="FD474" s="63">
        <v>0.27655131980564901</v>
      </c>
      <c r="FE474" s="63">
        <v>0.27473523490454199</v>
      </c>
      <c r="FF474" s="63">
        <v>0.27303041769526798</v>
      </c>
      <c r="FG474" s="63">
        <v>0.27146026236450099</v>
      </c>
      <c r="FH474" s="63">
        <v>0.27002519293631699</v>
      </c>
      <c r="FI474" s="63">
        <v>0.26880585168811499</v>
      </c>
      <c r="FJ474" s="63">
        <v>0.26769390280222</v>
      </c>
      <c r="FK474" s="63">
        <v>0.26663439516327198</v>
      </c>
      <c r="FL474" s="63">
        <v>0.26572930616771601</v>
      </c>
      <c r="FM474" s="63">
        <v>0.265017375561938</v>
      </c>
      <c r="FN474" s="63">
        <v>0.26404586160826199</v>
      </c>
      <c r="FO474" s="63">
        <v>0.26277669082362398</v>
      </c>
      <c r="FP474" s="63">
        <v>0.26129599226785899</v>
      </c>
      <c r="FQ474" s="63">
        <v>0.259846440044182</v>
      </c>
      <c r="FR474" s="63">
        <v>0.25840148218843401</v>
      </c>
      <c r="FS474" s="63">
        <v>0.25717530508566999</v>
      </c>
      <c r="FT474" s="63">
        <v>0.25606938941241503</v>
      </c>
      <c r="FU474" s="63">
        <v>0.25489026558807798</v>
      </c>
      <c r="FV474" s="63">
        <v>0.25369961575052002</v>
      </c>
      <c r="FW474" s="63">
        <v>0.25226757757968798</v>
      </c>
      <c r="FX474" s="63">
        <v>0.25097545100889002</v>
      </c>
      <c r="FY474" s="63">
        <v>0.24947697865489701</v>
      </c>
      <c r="FZ474" s="63">
        <v>0.248015406996896</v>
      </c>
      <c r="GA474" s="63">
        <v>0.246519219504233</v>
      </c>
      <c r="GB474" s="63">
        <v>0.245054329417006</v>
      </c>
      <c r="GC474" s="63">
        <v>0.24364286099805901</v>
      </c>
      <c r="GD474" s="63">
        <v>0.242300953520725</v>
      </c>
      <c r="GE474" s="63">
        <v>0.24106702410911399</v>
      </c>
      <c r="GF474" s="63">
        <v>0.239857168276218</v>
      </c>
      <c r="GG474" s="63">
        <v>0.238568892806865</v>
      </c>
      <c r="GH474" s="63">
        <v>0.237605918040495</v>
      </c>
      <c r="GI474" s="63">
        <v>0.23643752277045599</v>
      </c>
      <c r="GJ474" s="63">
        <v>0.23535137452667501</v>
      </c>
      <c r="GK474" s="63">
        <v>0.23438124107396299</v>
      </c>
      <c r="GL474" s="63">
        <v>0.233506985245092</v>
      </c>
      <c r="GM474" s="63">
        <v>0.23265136230226399</v>
      </c>
      <c r="GN474" s="63">
        <v>0.23161434894187899</v>
      </c>
      <c r="GO474" s="63">
        <v>0.23063278715005001</v>
      </c>
      <c r="GP474" s="63">
        <v>0.22947868908381</v>
      </c>
      <c r="GQ474" s="63">
        <v>0.22827578340496901</v>
      </c>
      <c r="GR474" s="63">
        <v>0.22714965268559101</v>
      </c>
      <c r="GS474" s="63">
        <v>0.22594200474280099</v>
      </c>
      <c r="GT474" s="63">
        <v>0.22489977254799601</v>
      </c>
      <c r="GU474" s="63">
        <v>0.22369026914735499</v>
      </c>
      <c r="GV474" s="63">
        <v>0.222479503354679</v>
      </c>
      <c r="GW474" s="63">
        <v>0.221258805959826</v>
      </c>
      <c r="GX474" s="63">
        <v>0.220119732624767</v>
      </c>
    </row>
    <row r="475" spans="1:206" customFormat="1">
      <c r="A475" s="181" t="s">
        <v>224</v>
      </c>
      <c r="B475" t="s">
        <v>3547</v>
      </c>
      <c r="C475" t="s">
        <v>3533</v>
      </c>
      <c r="D475" s="187" t="s">
        <v>3562</v>
      </c>
      <c r="E475" t="s">
        <v>1199</v>
      </c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>
        <v>0.55461913576153099</v>
      </c>
      <c r="BE475" s="63">
        <v>0.60919289191070203</v>
      </c>
      <c r="BF475" s="63">
        <v>0.57678985000646799</v>
      </c>
      <c r="BG475" s="63">
        <v>0.56418277214090196</v>
      </c>
      <c r="BH475" s="63">
        <v>0.52832462647970402</v>
      </c>
      <c r="BI475" s="63">
        <v>0.4972069893114</v>
      </c>
      <c r="BJ475" s="63">
        <v>0.497585339297337</v>
      </c>
      <c r="BK475" s="63">
        <v>0.474832105423728</v>
      </c>
      <c r="BL475" s="63">
        <v>0.44996639638888802</v>
      </c>
      <c r="BM475" s="63">
        <v>0.48488578954917999</v>
      </c>
      <c r="BN475" s="63">
        <v>0.45124006467723299</v>
      </c>
      <c r="BO475" s="63">
        <v>0.44422969061983397</v>
      </c>
      <c r="BP475" s="63">
        <v>0.466794392850086</v>
      </c>
      <c r="BQ475" s="63">
        <v>0.45633858971189301</v>
      </c>
      <c r="BR475" s="63">
        <v>0.43009912325114802</v>
      </c>
      <c r="BS475" s="63">
        <v>0.45568991100818002</v>
      </c>
      <c r="BT475" s="63">
        <v>0.44415154775140597</v>
      </c>
      <c r="BU475" s="63">
        <v>0.46593994141374101</v>
      </c>
      <c r="BV475" s="63">
        <v>0.46808732077611898</v>
      </c>
      <c r="BW475" s="63">
        <v>0.49355161245554102</v>
      </c>
      <c r="BX475" s="63">
        <v>0.49889308136170202</v>
      </c>
      <c r="BY475" s="63">
        <v>0.51069201977305201</v>
      </c>
      <c r="BZ475" s="63">
        <v>0.51179787337103499</v>
      </c>
      <c r="CA475" s="63">
        <v>0.513384587381427</v>
      </c>
      <c r="CB475" s="63">
        <v>0.51879580873253694</v>
      </c>
      <c r="CC475" s="63">
        <v>0.53358042043174703</v>
      </c>
      <c r="CD475" s="63">
        <v>0.57714418761967701</v>
      </c>
      <c r="CE475" s="63">
        <v>0.55632096322052105</v>
      </c>
      <c r="CF475" s="63">
        <v>0.55850626899189104</v>
      </c>
      <c r="CG475" s="63">
        <v>0.57180724720892695</v>
      </c>
      <c r="CH475" s="63">
        <v>0.59246669544595998</v>
      </c>
      <c r="CI475" s="63">
        <v>0.57237181602553999</v>
      </c>
      <c r="CJ475" s="63">
        <v>0.55938276960020805</v>
      </c>
      <c r="CK475" s="63">
        <v>0.56787306832504503</v>
      </c>
      <c r="CL475" s="63">
        <v>0.60218479743279496</v>
      </c>
      <c r="CM475" s="63">
        <v>0.57716452571467902</v>
      </c>
      <c r="CN475" s="63">
        <v>0.53338094635142497</v>
      </c>
      <c r="CO475" s="63">
        <v>0.51398106249404196</v>
      </c>
      <c r="CP475" s="63">
        <v>0.52418820502958496</v>
      </c>
      <c r="CQ475" s="63">
        <v>0.53081740374069297</v>
      </c>
      <c r="CR475" s="63">
        <v>0.55994946723498695</v>
      </c>
      <c r="CS475" s="63">
        <v>0.56934051383487205</v>
      </c>
      <c r="CT475" s="63">
        <v>0.59745778838916397</v>
      </c>
      <c r="CU475" s="63">
        <v>0.65223339668207303</v>
      </c>
      <c r="CV475" s="63">
        <v>0.705818509193611</v>
      </c>
      <c r="CW475" s="63">
        <v>0.63532486822857104</v>
      </c>
      <c r="CX475" s="63">
        <v>0.61448268753103397</v>
      </c>
      <c r="CY475" s="63">
        <v>0.58834358968952705</v>
      </c>
      <c r="CZ475" s="63">
        <v>0.57383491494731997</v>
      </c>
      <c r="DA475" s="63">
        <v>0.57431696518615805</v>
      </c>
      <c r="DB475" s="63">
        <v>0.57065491591350004</v>
      </c>
      <c r="DC475" s="63">
        <v>0.57123940561322495</v>
      </c>
      <c r="DD475" s="63">
        <v>0.57085740126224105</v>
      </c>
      <c r="DE475" s="63">
        <v>0.58008459671287105</v>
      </c>
      <c r="DF475" s="63">
        <v>0.57203865823131295</v>
      </c>
      <c r="DG475" s="63">
        <v>0.56796822700088201</v>
      </c>
      <c r="DH475" s="63">
        <v>0.54632459766862496</v>
      </c>
      <c r="DI475" s="63">
        <v>0.54001673657157501</v>
      </c>
      <c r="DJ475" s="63">
        <v>0.52934751349332698</v>
      </c>
      <c r="DK475" s="63">
        <v>0.51971937275573199</v>
      </c>
      <c r="DL475" s="63">
        <v>0.51458555468417699</v>
      </c>
      <c r="DM475" s="63">
        <v>0.48486608693487998</v>
      </c>
      <c r="DN475" s="63">
        <v>0.48819399133916902</v>
      </c>
      <c r="DO475" s="63">
        <v>0.479645874282284</v>
      </c>
      <c r="DP475" s="63">
        <v>0.48337369551058801</v>
      </c>
      <c r="DQ475" s="63">
        <v>0.47623419638179398</v>
      </c>
      <c r="DR475" s="63">
        <v>0.45286181833954903</v>
      </c>
      <c r="DS475" s="63">
        <v>0.44255623200168898</v>
      </c>
      <c r="DT475" s="63">
        <v>0.44339233951083801</v>
      </c>
      <c r="DU475" s="63">
        <v>0.43916388514682297</v>
      </c>
      <c r="DV475" s="63">
        <v>0.48012027022500398</v>
      </c>
      <c r="DW475" s="63">
        <v>0.50038524180029098</v>
      </c>
      <c r="DX475" s="63">
        <v>0.57117923295567297</v>
      </c>
      <c r="DY475" s="63">
        <v>0.498909111096623</v>
      </c>
      <c r="DZ475" s="63">
        <v>0.478633289215322</v>
      </c>
      <c r="EA475" s="63">
        <v>0.47617649953608898</v>
      </c>
      <c r="EB475" s="63">
        <v>0.472978659375342</v>
      </c>
      <c r="EC475" s="63">
        <v>0.469723389786116</v>
      </c>
      <c r="ED475" s="63">
        <v>0.46705334861107101</v>
      </c>
      <c r="EE475" s="63">
        <v>0.46484730592798601</v>
      </c>
      <c r="EF475" s="63">
        <v>0.462955673539721</v>
      </c>
      <c r="EG475" s="63">
        <v>0.46148938539328799</v>
      </c>
      <c r="EH475" s="63">
        <v>0.46068707479861098</v>
      </c>
      <c r="EI475" s="63">
        <v>0.46001032762487498</v>
      </c>
      <c r="EJ475" s="63">
        <v>0.45950785021756801</v>
      </c>
      <c r="EK475" s="63">
        <v>0.45781609209519403</v>
      </c>
      <c r="EL475" s="63">
        <v>0.45505566940827202</v>
      </c>
      <c r="EM475" s="63">
        <v>0.452009993229403</v>
      </c>
      <c r="EN475" s="63">
        <v>0.44903255404321601</v>
      </c>
      <c r="EO475" s="63">
        <v>0.44712522932390403</v>
      </c>
      <c r="EP475" s="63">
        <v>0.44560708912945202</v>
      </c>
      <c r="EQ475" s="63">
        <v>0.44447023207276998</v>
      </c>
      <c r="ER475" s="63">
        <v>0.44389582668782002</v>
      </c>
      <c r="ES475" s="63">
        <v>0.44456629797096298</v>
      </c>
      <c r="ET475" s="63">
        <v>0.44557936997365299</v>
      </c>
      <c r="EU475" s="63">
        <v>0.44526786025334097</v>
      </c>
      <c r="EV475" s="63">
        <v>0.44349654446730302</v>
      </c>
      <c r="EW475" s="63">
        <v>0.44098989450755199</v>
      </c>
      <c r="EX475" s="63">
        <v>0.43884761936966599</v>
      </c>
      <c r="EY475" s="63">
        <v>0.43682155147660401</v>
      </c>
      <c r="EZ475" s="63">
        <v>0.43460509697172101</v>
      </c>
      <c r="FA475" s="63">
        <v>0.43267578498009202</v>
      </c>
      <c r="FB475" s="63">
        <v>0.43109644443062201</v>
      </c>
      <c r="FC475" s="63">
        <v>0.42969156863681401</v>
      </c>
      <c r="FD475" s="63">
        <v>0.42812118470264099</v>
      </c>
      <c r="FE475" s="63">
        <v>0.42648662630545398</v>
      </c>
      <c r="FF475" s="63">
        <v>0.424965956976387</v>
      </c>
      <c r="FG475" s="63">
        <v>0.423248408463685</v>
      </c>
      <c r="FH475" s="63">
        <v>0.42136850136500498</v>
      </c>
      <c r="FI475" s="63">
        <v>0.419426377201569</v>
      </c>
      <c r="FJ475" s="63">
        <v>0.41740608079685498</v>
      </c>
      <c r="FK475" s="63">
        <v>0.41554687123832501</v>
      </c>
      <c r="FL475" s="63">
        <v>0.41388242850962997</v>
      </c>
      <c r="FM475" s="63">
        <v>0.41253511893267703</v>
      </c>
      <c r="FN475" s="63">
        <v>0.41130737460747502</v>
      </c>
      <c r="FO475" s="63">
        <v>0.410315019804743</v>
      </c>
      <c r="FP475" s="63">
        <v>0.40928479997098699</v>
      </c>
      <c r="FQ475" s="63">
        <v>0.40870704111719602</v>
      </c>
      <c r="FR475" s="63">
        <v>0.40829680323084599</v>
      </c>
      <c r="FS475" s="63">
        <v>0.407586165785566</v>
      </c>
      <c r="FT475" s="63">
        <v>0.40644830947266802</v>
      </c>
      <c r="FU475" s="63">
        <v>0.40493569559609399</v>
      </c>
      <c r="FV475" s="63">
        <v>0.40365320970143198</v>
      </c>
      <c r="FW475" s="63">
        <v>0.40228162344725799</v>
      </c>
      <c r="FX475" s="63">
        <v>0.40150282183630798</v>
      </c>
      <c r="FY475" s="63">
        <v>0.4005283346106</v>
      </c>
      <c r="FZ475" s="63">
        <v>0.399541528477178</v>
      </c>
      <c r="GA475" s="63">
        <v>0.39841836576962197</v>
      </c>
      <c r="GB475" s="63">
        <v>0.39727022599412098</v>
      </c>
      <c r="GC475" s="63">
        <v>0.39601171259082102</v>
      </c>
      <c r="GD475" s="63">
        <v>0.39442246273257198</v>
      </c>
      <c r="GE475" s="63">
        <v>0.39284571677168101</v>
      </c>
      <c r="GF475" s="63">
        <v>0.39142570226084</v>
      </c>
      <c r="GG475" s="63">
        <v>0.38961806515331099</v>
      </c>
      <c r="GH475" s="63">
        <v>0.38834317858300599</v>
      </c>
      <c r="GI475" s="63">
        <v>0.38698801820725398</v>
      </c>
      <c r="GJ475" s="63">
        <v>0.38564730320874202</v>
      </c>
      <c r="GK475" s="63">
        <v>0.38427974517080998</v>
      </c>
      <c r="GL475" s="63">
        <v>0.383093253077464</v>
      </c>
      <c r="GM475" s="63">
        <v>0.382081297369398</v>
      </c>
      <c r="GN475" s="63">
        <v>0.38092858813353397</v>
      </c>
      <c r="GO475" s="63">
        <v>0.38015509469160902</v>
      </c>
      <c r="GP475" s="63">
        <v>0.37921982628079398</v>
      </c>
      <c r="GQ475" s="63">
        <v>0.37848970291854001</v>
      </c>
      <c r="GR475" s="63">
        <v>0.37792533440711201</v>
      </c>
      <c r="GS475" s="63">
        <v>0.37695938526640399</v>
      </c>
      <c r="GT475" s="63">
        <v>0.37621530253863</v>
      </c>
      <c r="GU475" s="63">
        <v>0.37525199672770998</v>
      </c>
      <c r="GV475" s="63">
        <v>0.37425148987673001</v>
      </c>
      <c r="GW475" s="63">
        <v>0.373276889383229</v>
      </c>
      <c r="GX475" s="63">
        <v>0.37235065719268701</v>
      </c>
    </row>
    <row r="476" spans="1:206" customFormat="1">
      <c r="A476" s="181" t="s">
        <v>224</v>
      </c>
      <c r="B476" t="s">
        <v>3547</v>
      </c>
      <c r="C476" t="s">
        <v>3533</v>
      </c>
      <c r="D476" s="187" t="s">
        <v>3562</v>
      </c>
      <c r="E476" t="s">
        <v>1200</v>
      </c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>
        <v>1.8535723222271799E-2</v>
      </c>
      <c r="BE476" s="63">
        <v>1.8136146484249199E-2</v>
      </c>
      <c r="BF476" s="63">
        <v>1.7415004262982699E-2</v>
      </c>
      <c r="BG476" s="63">
        <v>1.6728895334175199E-2</v>
      </c>
      <c r="BH476" s="63">
        <v>1.6071213014587402E-2</v>
      </c>
      <c r="BI476" s="63">
        <v>1.54348346111186E-2</v>
      </c>
      <c r="BJ476" s="63">
        <v>1.47944610007759E-2</v>
      </c>
      <c r="BK476" s="63">
        <v>1.41263420589306E-2</v>
      </c>
      <c r="BL476" s="63">
        <v>1.3528377844245499E-2</v>
      </c>
      <c r="BM476" s="63">
        <v>1.2915381310082999E-2</v>
      </c>
      <c r="BN476" s="63">
        <v>1.2348261755414499E-2</v>
      </c>
      <c r="BO476" s="63">
        <v>1.1810858110991E-2</v>
      </c>
      <c r="BP476" s="63">
        <v>1.13160523470949E-2</v>
      </c>
      <c r="BQ476" s="63">
        <v>1.08970641391706E-2</v>
      </c>
      <c r="BR476" s="63">
        <v>1.03984506033731E-2</v>
      </c>
      <c r="BS476" s="63">
        <v>9.9935634679971797E-3</v>
      </c>
      <c r="BT476" s="63">
        <v>9.57591679446285E-3</v>
      </c>
      <c r="BU476" s="63">
        <v>9.1947551851852306E-3</v>
      </c>
      <c r="BV476" s="63">
        <v>8.8204247537808193E-3</v>
      </c>
      <c r="BW476" s="63">
        <v>8.48235622071776E-3</v>
      </c>
      <c r="BX476" s="63">
        <v>8.4280820211631701E-3</v>
      </c>
      <c r="BY476" s="63">
        <v>7.7910961304991401E-3</v>
      </c>
      <c r="BZ476" s="63">
        <v>7.4828907966992498E-3</v>
      </c>
      <c r="CA476" s="63">
        <v>7.1113730452134396E-3</v>
      </c>
      <c r="CB476" s="63">
        <v>6.8611303043706997E-3</v>
      </c>
      <c r="CC476" s="63">
        <v>6.4730875830930398E-3</v>
      </c>
      <c r="CD476" s="63">
        <v>6.2713912271012296E-3</v>
      </c>
      <c r="CE476" s="63">
        <v>5.8795779751853296E-3</v>
      </c>
      <c r="CF476" s="63">
        <v>5.5925329883646903E-3</v>
      </c>
      <c r="CG476" s="63">
        <v>5.3162524817131603E-3</v>
      </c>
      <c r="CH476" s="63">
        <v>5.0529375293914304E-3</v>
      </c>
      <c r="CI476" s="63">
        <v>4.7157497789866902E-3</v>
      </c>
      <c r="CJ476" s="63">
        <v>4.5651248529493E-3</v>
      </c>
      <c r="CK476" s="63">
        <v>4.2007149099133698E-3</v>
      </c>
      <c r="CL476" s="63">
        <v>3.9520551446446204E-3</v>
      </c>
      <c r="CM476" s="63">
        <v>3.7912978268764201E-3</v>
      </c>
      <c r="CN476" s="63">
        <v>3.53055739025925E-3</v>
      </c>
      <c r="CO476" s="63">
        <v>3.3369983692152498E-3</v>
      </c>
      <c r="CP476" s="63">
        <v>3.15466883796163E-3</v>
      </c>
      <c r="CQ476" s="63">
        <v>2.9698042130643898E-3</v>
      </c>
      <c r="CR476" s="63">
        <v>2.79395527320679E-3</v>
      </c>
      <c r="CS476" s="63">
        <v>2.63214837207266E-3</v>
      </c>
      <c r="CT476" s="63">
        <v>2.4602421538936501E-3</v>
      </c>
      <c r="CU476" s="63">
        <v>2.3038583836051799E-3</v>
      </c>
      <c r="CV476" s="63">
        <v>2.1451102014551399E-3</v>
      </c>
      <c r="CW476" s="63">
        <v>1.99955698268321E-3</v>
      </c>
      <c r="CX476" s="63">
        <v>1.85912085402926E-3</v>
      </c>
      <c r="CY476" s="63">
        <v>1.7344455409439899E-3</v>
      </c>
      <c r="CZ476" s="63">
        <v>1.72287069645458E-3</v>
      </c>
      <c r="DA476" s="63">
        <v>1.5175057613456399E-3</v>
      </c>
      <c r="DB476" s="63">
        <v>1.4073906489829001E-3</v>
      </c>
      <c r="DC476" s="63">
        <v>1.3310494426231601E-3</v>
      </c>
      <c r="DD476" s="63">
        <v>1.2447802235602699E-3</v>
      </c>
      <c r="DE476" s="63">
        <v>1.17413919240223E-3</v>
      </c>
      <c r="DF476" s="63">
        <v>1.145749881266E-3</v>
      </c>
      <c r="DG476" s="63">
        <v>1.0594770484123001E-3</v>
      </c>
      <c r="DH476" s="63">
        <v>9.9653818026240607E-4</v>
      </c>
      <c r="DI476" s="63">
        <v>9.5455939300507998E-4</v>
      </c>
      <c r="DJ476" s="63">
        <v>9.1425841603262896E-4</v>
      </c>
      <c r="DK476" s="63">
        <v>8.7141325976140696E-4</v>
      </c>
      <c r="DL476" s="63">
        <v>1.07754225883833E-3</v>
      </c>
      <c r="DM476" s="63">
        <v>8.1941481355689695E-4</v>
      </c>
      <c r="DN476" s="63">
        <v>7.7456812320707996E-4</v>
      </c>
      <c r="DO476" s="63">
        <v>7.4627146426799597E-4</v>
      </c>
      <c r="DP476" s="63">
        <v>7.2050153368852796E-4</v>
      </c>
      <c r="DQ476" s="63">
        <v>6.9991752480906804E-4</v>
      </c>
      <c r="DR476" s="63">
        <v>6.8223544512351899E-4</v>
      </c>
      <c r="DS476" s="63">
        <v>6.66508381987711E-4</v>
      </c>
      <c r="DT476" s="63">
        <v>6.4373920584005903E-4</v>
      </c>
      <c r="DU476" s="63">
        <v>6.2306199301167696E-4</v>
      </c>
      <c r="DV476" s="63">
        <v>5.9857170527102897E-4</v>
      </c>
      <c r="DW476" s="63">
        <v>6.0223268581701696E-4</v>
      </c>
      <c r="DX476" s="63">
        <v>5.7836769049775098E-4</v>
      </c>
      <c r="DY476" s="63">
        <v>5.4873989793860999E-4</v>
      </c>
      <c r="DZ476" s="63">
        <v>5.2909771420184899E-4</v>
      </c>
      <c r="EA476" s="63">
        <v>5.1859956759349305E-4</v>
      </c>
      <c r="EB476" s="63">
        <v>5.0283146078130495E-4</v>
      </c>
      <c r="EC476" s="63">
        <v>4.88018133993274E-4</v>
      </c>
      <c r="ED476" s="63">
        <v>4.7377901702313401E-4</v>
      </c>
      <c r="EE476" s="63">
        <v>4.5993918861168001E-4</v>
      </c>
      <c r="EF476" s="63">
        <v>4.46811710481464E-4</v>
      </c>
      <c r="EG476" s="63">
        <v>4.3412645085935599E-4</v>
      </c>
      <c r="EH476" s="63">
        <v>4.2190237602762298E-4</v>
      </c>
      <c r="EI476" s="63">
        <v>4.10722131066503E-4</v>
      </c>
      <c r="EJ476" s="63">
        <v>3.9990435689115403E-4</v>
      </c>
      <c r="EK476" s="63">
        <v>3.8961118110016502E-4</v>
      </c>
      <c r="EL476" s="63">
        <v>3.7947437755129099E-4</v>
      </c>
      <c r="EM476" s="63">
        <v>3.69638783787856E-4</v>
      </c>
      <c r="EN476" s="63">
        <v>3.6049032120872898E-4</v>
      </c>
      <c r="EO476" s="63">
        <v>3.5168942165431902E-4</v>
      </c>
      <c r="EP476" s="63">
        <v>3.4309995103971999E-4</v>
      </c>
      <c r="EQ476" s="63">
        <v>3.3479598761305002E-4</v>
      </c>
      <c r="ER476" s="63">
        <v>3.2699459623345301E-4</v>
      </c>
      <c r="ES476" s="63">
        <v>3.1953849701511598E-4</v>
      </c>
      <c r="ET476" s="63">
        <v>3.12088441436214E-4</v>
      </c>
      <c r="EU476" s="63">
        <v>3.05150113872063E-4</v>
      </c>
      <c r="EV476" s="63">
        <v>2.9843935972646602E-4</v>
      </c>
      <c r="EW476" s="63">
        <v>2.9218141168882802E-4</v>
      </c>
      <c r="EX476" s="63">
        <v>2.8568723793201699E-4</v>
      </c>
      <c r="EY476" s="63">
        <v>2.7979653563559698E-4</v>
      </c>
      <c r="EZ476" s="63">
        <v>2.7388567287548002E-4</v>
      </c>
      <c r="FA476" s="63">
        <v>2.6827586453990999E-4</v>
      </c>
      <c r="FB476" s="63">
        <v>2.6298557569433598E-4</v>
      </c>
      <c r="FC476" s="63">
        <v>2.5773047094946298E-4</v>
      </c>
      <c r="FD476" s="63">
        <v>2.5262660761049798E-4</v>
      </c>
      <c r="FE476" s="63">
        <v>2.4772019722919998E-4</v>
      </c>
      <c r="FF476" s="63">
        <v>2.43130218795534E-4</v>
      </c>
      <c r="FG476" s="63">
        <v>2.3839471182173901E-4</v>
      </c>
      <c r="FH476" s="63">
        <v>2.3416856137217101E-4</v>
      </c>
      <c r="FI476" s="63">
        <v>2.29650973861701E-4</v>
      </c>
      <c r="FJ476" s="63">
        <v>2.25340207970861E-4</v>
      </c>
      <c r="FK476" s="63">
        <v>2.2127136067510799E-4</v>
      </c>
      <c r="FL476" s="63">
        <v>2.17271540527355E-4</v>
      </c>
      <c r="FM476" s="63">
        <v>2.1372931390406001E-4</v>
      </c>
      <c r="FN476" s="63">
        <v>2.1007733006875E-4</v>
      </c>
      <c r="FO476" s="63">
        <v>2.06422339239759E-4</v>
      </c>
      <c r="FP476" s="63">
        <v>2.02944919938072E-4</v>
      </c>
      <c r="FQ476" s="63">
        <v>1.9946159787367701E-4</v>
      </c>
      <c r="FR476" s="63">
        <v>1.9633880068698501E-4</v>
      </c>
      <c r="FS476" s="63">
        <v>1.9328930457726E-4</v>
      </c>
      <c r="FT476" s="63">
        <v>1.90175470308269E-4</v>
      </c>
      <c r="FU476" s="63">
        <v>1.8704486901233299E-4</v>
      </c>
      <c r="FV476" s="63">
        <v>1.84158982623077E-4</v>
      </c>
      <c r="FW476" s="63">
        <v>1.8140559102134901E-4</v>
      </c>
      <c r="FX476" s="63">
        <v>1.7855117759691601E-4</v>
      </c>
      <c r="FY476" s="63">
        <v>1.7581603662047699E-4</v>
      </c>
      <c r="FZ476" s="63">
        <v>1.73381482637305E-4</v>
      </c>
      <c r="GA476" s="63">
        <v>1.71002405354563E-4</v>
      </c>
      <c r="GB476" s="63">
        <v>1.6856553874663999E-4</v>
      </c>
      <c r="GC476" s="63">
        <v>1.6624787404627501E-4</v>
      </c>
      <c r="GD476" s="63">
        <v>1.6409752644722499E-4</v>
      </c>
      <c r="GE476" s="63">
        <v>1.6183173247242901E-4</v>
      </c>
      <c r="GF476" s="63">
        <v>1.5969212381265299E-4</v>
      </c>
      <c r="GG476" s="63">
        <v>1.5763810659915801E-4</v>
      </c>
      <c r="GH476" s="63">
        <v>1.5558797533280901E-4</v>
      </c>
      <c r="GI476" s="63">
        <v>1.53556753048218E-4</v>
      </c>
      <c r="GJ476" s="63">
        <v>1.5157657166380801E-4</v>
      </c>
      <c r="GK476" s="63">
        <v>1.4963700626301999E-4</v>
      </c>
      <c r="GL476" s="63">
        <v>1.4773449692094101E-4</v>
      </c>
      <c r="GM476" s="63">
        <v>1.45856099521831E-4</v>
      </c>
      <c r="GN476" s="63">
        <v>1.4400127925690701E-4</v>
      </c>
      <c r="GO476" s="63">
        <v>1.4221336338334601E-4</v>
      </c>
      <c r="GP476" s="63">
        <v>1.40443922982643E-4</v>
      </c>
      <c r="GQ476" s="63">
        <v>1.3873252185185101E-4</v>
      </c>
      <c r="GR476" s="63">
        <v>1.3698413446874301E-4</v>
      </c>
      <c r="GS476" s="63">
        <v>1.35308943731375E-4</v>
      </c>
      <c r="GT476" s="63">
        <v>1.3359291183418501E-4</v>
      </c>
      <c r="GU476" s="63">
        <v>1.3197237726429701E-4</v>
      </c>
      <c r="GV476" s="63">
        <v>1.3031134725454899E-4</v>
      </c>
      <c r="GW476" s="63">
        <v>1.28661594556548E-4</v>
      </c>
      <c r="GX476" s="63">
        <v>1.2715573040839601E-4</v>
      </c>
    </row>
    <row r="477" spans="1:206" customFormat="1">
      <c r="A477" s="181" t="s">
        <v>224</v>
      </c>
      <c r="B477" t="s">
        <v>3547</v>
      </c>
      <c r="C477" t="s">
        <v>3533</v>
      </c>
      <c r="D477" s="187" t="s">
        <v>3562</v>
      </c>
      <c r="E477" t="s">
        <v>1201</v>
      </c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>
        <v>5.1403507961956599E-3</v>
      </c>
      <c r="BE477" s="63">
        <v>5.0777217812563004E-3</v>
      </c>
      <c r="BF477" s="63">
        <v>4.8270731517785102E-3</v>
      </c>
      <c r="BG477" s="63">
        <v>4.8836866800282498E-3</v>
      </c>
      <c r="BH477" s="63">
        <v>4.4611409696742798E-3</v>
      </c>
      <c r="BI477" s="63">
        <v>4.2786932478812902E-3</v>
      </c>
      <c r="BJ477" s="63">
        <v>4.1186010475629097E-3</v>
      </c>
      <c r="BK477" s="63">
        <v>3.9671219180719298E-3</v>
      </c>
      <c r="BL477" s="63">
        <v>3.8275574509311502E-3</v>
      </c>
      <c r="BM477" s="63">
        <v>3.5875050211210701E-3</v>
      </c>
      <c r="BN477" s="63">
        <v>3.4796234016944701E-3</v>
      </c>
      <c r="BO477" s="63">
        <v>3.3369014587382498E-3</v>
      </c>
      <c r="BP477" s="63">
        <v>3.2293241156826202E-3</v>
      </c>
      <c r="BQ477" s="63">
        <v>3.1473747497205201E-3</v>
      </c>
      <c r="BR477" s="63">
        <v>3.0198050427855901E-3</v>
      </c>
      <c r="BS477" s="63">
        <v>2.93898671336316E-3</v>
      </c>
      <c r="BT477" s="63">
        <v>2.8699987715510599E-3</v>
      </c>
      <c r="BU477" s="63">
        <v>2.81100678506191E-3</v>
      </c>
      <c r="BV477" s="63">
        <v>2.7292338998200498E-3</v>
      </c>
      <c r="BW477" s="63">
        <v>2.6592736943196302E-3</v>
      </c>
      <c r="BX477" s="63">
        <v>2.7914067458466598E-3</v>
      </c>
      <c r="BY477" s="63">
        <v>2.4410924971046901E-3</v>
      </c>
      <c r="BZ477" s="63">
        <v>2.3487394414834E-3</v>
      </c>
      <c r="CA477" s="63">
        <v>2.1920064077907602E-3</v>
      </c>
      <c r="CB477" s="63">
        <v>2.1166004299199999E-3</v>
      </c>
      <c r="CC477" s="63">
        <v>1.96182250186613E-3</v>
      </c>
      <c r="CD477" s="63">
        <v>1.94206372710956E-3</v>
      </c>
      <c r="CE477" s="63">
        <v>1.7813353995292599E-3</v>
      </c>
      <c r="CF477" s="63">
        <v>1.6989536281985301E-3</v>
      </c>
      <c r="CG477" s="63">
        <v>1.62797133390458E-3</v>
      </c>
      <c r="CH477" s="63">
        <v>1.5509752898320601E-3</v>
      </c>
      <c r="CI477" s="63">
        <v>1.45191812560804E-3</v>
      </c>
      <c r="CJ477" s="63">
        <v>1.41775332933935E-3</v>
      </c>
      <c r="CK477" s="63">
        <v>1.31408437437535E-3</v>
      </c>
      <c r="CL477" s="63">
        <v>1.24980494202349E-3</v>
      </c>
      <c r="CM477" s="63">
        <v>1.25152724941964E-3</v>
      </c>
      <c r="CN477" s="63">
        <v>1.15087097463744E-3</v>
      </c>
      <c r="CO477" s="63">
        <v>1.1015747893028101E-3</v>
      </c>
      <c r="CP477" s="63">
        <v>1.0552167558958601E-3</v>
      </c>
      <c r="CQ477" s="63">
        <v>1.0045526166850499E-3</v>
      </c>
      <c r="CR477" s="63">
        <v>9.5521070928529799E-4</v>
      </c>
      <c r="CS477" s="63">
        <v>9.1064542946877095E-4</v>
      </c>
      <c r="CT477" s="63">
        <v>8.55123169128303E-4</v>
      </c>
      <c r="CU477" s="63">
        <v>8.0320604903716896E-4</v>
      </c>
      <c r="CV477" s="63">
        <v>7.60783728932571E-4</v>
      </c>
      <c r="CW477" s="63">
        <v>7.1375174475226603E-4</v>
      </c>
      <c r="CX477" s="63">
        <v>6.7667927767648198E-4</v>
      </c>
      <c r="CY477" s="63">
        <v>6.4560896540238595E-4</v>
      </c>
      <c r="CZ477" s="63">
        <v>6.86748924215212E-4</v>
      </c>
      <c r="DA477" s="63">
        <v>5.8572159579136295E-4</v>
      </c>
      <c r="DB477" s="63">
        <v>5.5085523473233301E-4</v>
      </c>
      <c r="DC477" s="63">
        <v>5.3028635637791799E-4</v>
      </c>
      <c r="DD477" s="63">
        <v>5.0110188775434204E-4</v>
      </c>
      <c r="DE477" s="63">
        <v>4.7460818269812898E-4</v>
      </c>
      <c r="DF477" s="63">
        <v>4.6823647190861502E-4</v>
      </c>
      <c r="DG477" s="63">
        <v>4.3690211339813401E-4</v>
      </c>
      <c r="DH477" s="63">
        <v>4.1621147061728401E-4</v>
      </c>
      <c r="DI477" s="63">
        <v>4.0024072627645798E-4</v>
      </c>
      <c r="DJ477" s="63">
        <v>3.8632689710934898E-4</v>
      </c>
      <c r="DK477" s="63">
        <v>3.7366837965103897E-4</v>
      </c>
      <c r="DL477" s="63">
        <v>5.53230309792364E-4</v>
      </c>
      <c r="DM477" s="63">
        <v>3.4704954590325201E-4</v>
      </c>
      <c r="DN477" s="63">
        <v>3.2486836905950601E-4</v>
      </c>
      <c r="DO477" s="63">
        <v>3.1070909530863701E-4</v>
      </c>
      <c r="DP477" s="63">
        <v>2.9934501415692098E-4</v>
      </c>
      <c r="DQ477" s="63">
        <v>2.9211631577143199E-4</v>
      </c>
      <c r="DR477" s="63">
        <v>2.8897677156684701E-4</v>
      </c>
      <c r="DS477" s="63">
        <v>2.8955128069431201E-4</v>
      </c>
      <c r="DT477" s="63">
        <v>2.8203537504810599E-4</v>
      </c>
      <c r="DU477" s="63">
        <v>2.6852161754796001E-4</v>
      </c>
      <c r="DV477" s="63">
        <v>2.2874422548818001E-4</v>
      </c>
      <c r="DW477" s="63">
        <v>2.42385272778311E-4</v>
      </c>
      <c r="DX477" s="63">
        <v>2.4712889818592E-4</v>
      </c>
      <c r="DY477" s="63">
        <v>2.42873967405012E-4</v>
      </c>
      <c r="DZ477" s="63">
        <v>2.3464892512158801E-4</v>
      </c>
      <c r="EA477" s="63">
        <v>2.2834144087888799E-4</v>
      </c>
      <c r="EB477" s="63">
        <v>2.2231771168959699E-4</v>
      </c>
      <c r="EC477" s="63">
        <v>2.1658894865438501E-4</v>
      </c>
      <c r="ED477" s="63">
        <v>2.1099126438604599E-4</v>
      </c>
      <c r="EE477" s="63">
        <v>2.0544464206057701E-4</v>
      </c>
      <c r="EF477" s="63">
        <v>2.00059363900398E-4</v>
      </c>
      <c r="EG477" s="63">
        <v>1.9472084772931901E-4</v>
      </c>
      <c r="EH477" s="63">
        <v>1.8950290960433801E-4</v>
      </c>
      <c r="EI477" s="63">
        <v>1.8465107068758901E-4</v>
      </c>
      <c r="EJ477" s="63">
        <v>1.7990877102891701E-4</v>
      </c>
      <c r="EK477" s="63">
        <v>1.7541153725814701E-4</v>
      </c>
      <c r="EL477" s="63">
        <v>1.70950414548162E-4</v>
      </c>
      <c r="EM477" s="63">
        <v>1.6665448489818399E-4</v>
      </c>
      <c r="EN477" s="63">
        <v>1.62574848815339E-4</v>
      </c>
      <c r="EO477" s="63">
        <v>1.5863133212365099E-4</v>
      </c>
      <c r="EP477" s="63">
        <v>1.5485726584848201E-4</v>
      </c>
      <c r="EQ477" s="63">
        <v>1.5116682278736699E-4</v>
      </c>
      <c r="ER477" s="63">
        <v>1.4765794289564301E-4</v>
      </c>
      <c r="ES477" s="63">
        <v>1.4427480619307799E-4</v>
      </c>
      <c r="ET477" s="63">
        <v>1.4097152086655899E-4</v>
      </c>
      <c r="EU477" s="63">
        <v>1.3783003274832399E-4</v>
      </c>
      <c r="EV477" s="63">
        <v>1.3475898520465699E-4</v>
      </c>
      <c r="EW477" s="63">
        <v>1.3192217755287E-4</v>
      </c>
      <c r="EX477" s="63">
        <v>1.2897564068305799E-4</v>
      </c>
      <c r="EY477" s="63">
        <v>1.2629391488147099E-4</v>
      </c>
      <c r="EZ477" s="63">
        <v>1.2361365292697899E-4</v>
      </c>
      <c r="FA477" s="63">
        <v>1.21042051065518E-4</v>
      </c>
      <c r="FB477" s="63">
        <v>1.18552640199568E-4</v>
      </c>
      <c r="FC477" s="63">
        <v>1.1610252282822199E-4</v>
      </c>
      <c r="FD477" s="63">
        <v>1.1372027324321101E-4</v>
      </c>
      <c r="FE477" s="63">
        <v>1.11430320782808E-4</v>
      </c>
      <c r="FF477" s="63">
        <v>1.09259926304189E-4</v>
      </c>
      <c r="FG477" s="63">
        <v>1.07111405062922E-4</v>
      </c>
      <c r="FH477" s="63">
        <v>1.0510371849307E-4</v>
      </c>
      <c r="FI477" s="63">
        <v>1.03032876447176E-4</v>
      </c>
      <c r="FJ477" s="63">
        <v>1.01054241781229E-4</v>
      </c>
      <c r="FK477" s="63">
        <v>9.9192817530855101E-5</v>
      </c>
      <c r="FL477" s="63">
        <v>9.7364897663147196E-5</v>
      </c>
      <c r="FM477" s="63">
        <v>9.5684883092602395E-5</v>
      </c>
      <c r="FN477" s="63">
        <v>9.3972189427809499E-5</v>
      </c>
      <c r="FO477" s="63">
        <v>9.2272016365180099E-5</v>
      </c>
      <c r="FP477" s="63">
        <v>9.0634193030753802E-5</v>
      </c>
      <c r="FQ477" s="63">
        <v>8.8976198835083797E-5</v>
      </c>
      <c r="FR477" s="63">
        <v>8.7437651238231903E-5</v>
      </c>
      <c r="FS477" s="63">
        <v>8.5935765484662497E-5</v>
      </c>
      <c r="FT477" s="63">
        <v>8.4401874415929103E-5</v>
      </c>
      <c r="FU477" s="63">
        <v>8.2892782849013403E-5</v>
      </c>
      <c r="FV477" s="63">
        <v>8.1458188460937602E-5</v>
      </c>
      <c r="FW477" s="63">
        <v>8.0087178205705598E-5</v>
      </c>
      <c r="FX477" s="63">
        <v>7.8689354268744201E-5</v>
      </c>
      <c r="FY477" s="63">
        <v>7.7324424689920594E-5</v>
      </c>
      <c r="FZ477" s="63">
        <v>7.6074437983012194E-5</v>
      </c>
      <c r="GA477" s="63">
        <v>7.4844318970234601E-5</v>
      </c>
      <c r="GB477" s="63">
        <v>7.3599343221529198E-5</v>
      </c>
      <c r="GC477" s="63">
        <v>7.2433935759078205E-5</v>
      </c>
      <c r="GD477" s="63">
        <v>7.1326134047639594E-5</v>
      </c>
      <c r="GE477" s="63">
        <v>7.0179661880996293E-5</v>
      </c>
      <c r="GF477" s="63">
        <v>6.9075845585558603E-5</v>
      </c>
      <c r="GG477" s="63">
        <v>6.8016523084517494E-5</v>
      </c>
      <c r="GH477" s="63">
        <v>6.6962964260834903E-5</v>
      </c>
      <c r="GI477" s="63">
        <v>6.5929055842556502E-5</v>
      </c>
      <c r="GJ477" s="63">
        <v>6.4929182127098994E-5</v>
      </c>
      <c r="GK477" s="63">
        <v>6.3943550880928501E-5</v>
      </c>
      <c r="GL477" s="63">
        <v>6.2979380229194899E-5</v>
      </c>
      <c r="GM477" s="63">
        <v>6.2041494749388496E-5</v>
      </c>
      <c r="GN477" s="63">
        <v>6.1091921934770403E-5</v>
      </c>
      <c r="GO477" s="63">
        <v>6.0179729380137303E-5</v>
      </c>
      <c r="GP477" s="63">
        <v>5.9279439766708603E-5</v>
      </c>
      <c r="GQ477" s="63">
        <v>5.8410509693507301E-5</v>
      </c>
      <c r="GR477" s="63">
        <v>5.7529105100240201E-5</v>
      </c>
      <c r="GS477" s="63">
        <v>5.66908359957288E-5</v>
      </c>
      <c r="GT477" s="63">
        <v>5.5849400896298099E-5</v>
      </c>
      <c r="GU477" s="63">
        <v>5.5043492111909201E-5</v>
      </c>
      <c r="GV477" s="63">
        <v>5.4225750877739899E-5</v>
      </c>
      <c r="GW477" s="63">
        <v>5.3409662399667299E-5</v>
      </c>
      <c r="GX477" s="63">
        <v>5.2656910399069701E-5</v>
      </c>
    </row>
    <row r="478" spans="1:206" customFormat="1">
      <c r="A478" s="181" t="s">
        <v>224</v>
      </c>
      <c r="B478" t="s">
        <v>3547</v>
      </c>
      <c r="C478" t="s">
        <v>3533</v>
      </c>
      <c r="D478" s="187" t="s">
        <v>3562</v>
      </c>
      <c r="E478" t="s">
        <v>1202</v>
      </c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>
        <v>2.8062713527239498E-3</v>
      </c>
      <c r="BE478" s="63">
        <v>2.62054961210265E-3</v>
      </c>
      <c r="BF478" s="63">
        <v>2.4781012335498599E-3</v>
      </c>
      <c r="BG478" s="63">
        <v>2.3822805682851798E-3</v>
      </c>
      <c r="BH478" s="63">
        <v>2.3154992314204301E-3</v>
      </c>
      <c r="BI478" s="63">
        <v>2.2374117992199501E-3</v>
      </c>
      <c r="BJ478" s="63">
        <v>2.1651691231758699E-3</v>
      </c>
      <c r="BK478" s="63">
        <v>2.1025868533686002E-3</v>
      </c>
      <c r="BL478" s="63">
        <v>2.0306944464554299E-3</v>
      </c>
      <c r="BM478" s="63">
        <v>1.9693014223954898E-3</v>
      </c>
      <c r="BN478" s="63">
        <v>1.89994707398856E-3</v>
      </c>
      <c r="BO478" s="63">
        <v>1.82641626823788E-3</v>
      </c>
      <c r="BP478" s="63">
        <v>1.7671534017176501E-3</v>
      </c>
      <c r="BQ478" s="63">
        <v>1.71290617766426E-3</v>
      </c>
      <c r="BR478" s="63">
        <v>1.6325276127050301E-3</v>
      </c>
      <c r="BS478" s="63">
        <v>1.5810923012131899E-3</v>
      </c>
      <c r="BT478" s="63">
        <v>1.53956708682811E-3</v>
      </c>
      <c r="BU478" s="63">
        <v>1.5051667523765201E-3</v>
      </c>
      <c r="BV478" s="63">
        <v>1.4601225648028799E-3</v>
      </c>
      <c r="BW478" s="63">
        <v>1.42514446466489E-3</v>
      </c>
      <c r="BX478" s="63">
        <v>1.60152488081131E-3</v>
      </c>
      <c r="BY478" s="63">
        <v>1.3432916760168299E-3</v>
      </c>
      <c r="BZ478" s="63">
        <v>1.3325023024296099E-3</v>
      </c>
      <c r="CA478" s="63">
        <v>1.2600620635059099E-3</v>
      </c>
      <c r="CB478" s="63">
        <v>1.23406795105383E-3</v>
      </c>
      <c r="CC478" s="63">
        <v>1.16218990141717E-3</v>
      </c>
      <c r="CD478" s="63">
        <v>1.19140958529252E-3</v>
      </c>
      <c r="CE478" s="63">
        <v>1.0848994225241199E-3</v>
      </c>
      <c r="CF478" s="63">
        <v>1.0499262442557401E-3</v>
      </c>
      <c r="CG478" s="63">
        <v>1.01905653662494E-3</v>
      </c>
      <c r="CH478" s="63">
        <v>9.821667747562839E-4</v>
      </c>
      <c r="CI478" s="63">
        <v>9.3123902085669999E-4</v>
      </c>
      <c r="CJ478" s="63">
        <v>9.0850688208140001E-4</v>
      </c>
      <c r="CK478" s="63">
        <v>8.5834941009317199E-4</v>
      </c>
      <c r="CL478" s="63">
        <v>8.2384520059220802E-4</v>
      </c>
      <c r="CM478" s="63">
        <v>8.4507940529316903E-4</v>
      </c>
      <c r="CN478" s="63">
        <v>7.6904827127998896E-4</v>
      </c>
      <c r="CO478" s="63">
        <v>7.4200875292232101E-4</v>
      </c>
      <c r="CP478" s="63">
        <v>7.2123880570150597E-4</v>
      </c>
      <c r="CQ478" s="63">
        <v>6.9985310976243304E-4</v>
      </c>
      <c r="CR478" s="63">
        <v>6.7722200274772197E-4</v>
      </c>
      <c r="CS478" s="63">
        <v>6.5984672342958703E-4</v>
      </c>
      <c r="CT478" s="63">
        <v>6.3523348555810503E-4</v>
      </c>
      <c r="CU478" s="63">
        <v>6.1277780788870104E-4</v>
      </c>
      <c r="CV478" s="63">
        <v>5.8926902924012802E-4</v>
      </c>
      <c r="CW478" s="63">
        <v>5.6461627103492399E-4</v>
      </c>
      <c r="CX478" s="63">
        <v>5.4124704278967601E-4</v>
      </c>
      <c r="CY478" s="63">
        <v>5.2351756815944802E-4</v>
      </c>
      <c r="CZ478" s="63">
        <v>5.4083589235614897E-4</v>
      </c>
      <c r="DA478" s="63">
        <v>4.8550830560661201E-4</v>
      </c>
      <c r="DB478" s="63">
        <v>4.6205603009904101E-4</v>
      </c>
      <c r="DC478" s="63">
        <v>4.49589080114409E-4</v>
      </c>
      <c r="DD478" s="63">
        <v>4.3061099852356797E-4</v>
      </c>
      <c r="DE478" s="63">
        <v>4.1819692300202102E-4</v>
      </c>
      <c r="DF478" s="63">
        <v>4.0945049129772701E-4</v>
      </c>
      <c r="DG478" s="63">
        <v>3.8761320536563197E-4</v>
      </c>
      <c r="DH478" s="63">
        <v>3.7348206679372801E-4</v>
      </c>
      <c r="DI478" s="63">
        <v>3.6569001400136501E-4</v>
      </c>
      <c r="DJ478" s="63">
        <v>3.5580885815119598E-4</v>
      </c>
      <c r="DK478" s="63">
        <v>3.4415195799932403E-4</v>
      </c>
      <c r="DL478" s="63">
        <v>5.0912675514019499E-4</v>
      </c>
      <c r="DM478" s="63">
        <v>3.2686918826496902E-4</v>
      </c>
      <c r="DN478" s="63">
        <v>3.1156990583150598E-4</v>
      </c>
      <c r="DO478" s="63">
        <v>3.0054804803998099E-4</v>
      </c>
      <c r="DP478" s="63">
        <v>2.89927779484278E-4</v>
      </c>
      <c r="DQ478" s="63">
        <v>2.8440390315229299E-4</v>
      </c>
      <c r="DR478" s="63">
        <v>2.79412756506422E-4</v>
      </c>
      <c r="DS478" s="63">
        <v>2.7687890643792303E-4</v>
      </c>
      <c r="DT478" s="63">
        <v>2.6960142986305602E-4</v>
      </c>
      <c r="DU478" s="63">
        <v>2.5488226337868697E-4</v>
      </c>
      <c r="DV478" s="63">
        <v>2.6446758615945301E-4</v>
      </c>
      <c r="DW478" s="63">
        <v>2.7957672249377999E-4</v>
      </c>
      <c r="DX478" s="63">
        <v>2.6889770184482302E-4</v>
      </c>
      <c r="DY478" s="63">
        <v>2.4160622233824301E-4</v>
      </c>
      <c r="DZ478" s="63">
        <v>2.3229410751095399E-4</v>
      </c>
      <c r="EA478" s="63">
        <v>2.2604984891300099E-4</v>
      </c>
      <c r="EB478" s="63">
        <v>2.2026524097672499E-4</v>
      </c>
      <c r="EC478" s="63">
        <v>2.1481053426180801E-4</v>
      </c>
      <c r="ED478" s="63">
        <v>2.0954266320329299E-4</v>
      </c>
      <c r="EE478" s="63">
        <v>2.04529626475205E-4</v>
      </c>
      <c r="EF478" s="63">
        <v>1.99867288343532E-4</v>
      </c>
      <c r="EG478" s="63">
        <v>1.9530604051383899E-4</v>
      </c>
      <c r="EH478" s="63">
        <v>1.9078843397431599E-4</v>
      </c>
      <c r="EI478" s="63">
        <v>1.86431557861931E-4</v>
      </c>
      <c r="EJ478" s="63">
        <v>1.82088971557457E-4</v>
      </c>
      <c r="EK478" s="63">
        <v>1.77867306510974E-4</v>
      </c>
      <c r="EL478" s="63">
        <v>1.7358341250379701E-4</v>
      </c>
      <c r="EM478" s="63">
        <v>1.6941967009613E-4</v>
      </c>
      <c r="EN478" s="63">
        <v>1.65422687936601E-4</v>
      </c>
      <c r="EO478" s="63">
        <v>1.61500062280892E-4</v>
      </c>
      <c r="EP478" s="63">
        <v>1.5774867221471801E-4</v>
      </c>
      <c r="EQ478" s="63">
        <v>1.5408635324789901E-4</v>
      </c>
      <c r="ER478" s="63">
        <v>1.50582073855644E-4</v>
      </c>
      <c r="ES478" s="63">
        <v>1.4717369857162601E-4</v>
      </c>
      <c r="ET478" s="63">
        <v>1.43825147970803E-4</v>
      </c>
      <c r="EU478" s="63">
        <v>1.40619326145598E-4</v>
      </c>
      <c r="EV478" s="63">
        <v>1.37451597795217E-4</v>
      </c>
      <c r="EW478" s="63">
        <v>1.3449457732240001E-4</v>
      </c>
      <c r="EX478" s="63">
        <v>1.3144335004077999E-4</v>
      </c>
      <c r="EY478" s="63">
        <v>1.2865095851433399E-4</v>
      </c>
      <c r="EZ478" s="63">
        <v>1.25866441652658E-4</v>
      </c>
      <c r="FA478" s="63">
        <v>1.2317757192898901E-4</v>
      </c>
      <c r="FB478" s="63">
        <v>1.20574820100057E-4</v>
      </c>
      <c r="FC478" s="63">
        <v>1.18034104451092E-4</v>
      </c>
      <c r="FD478" s="63">
        <v>1.15542248486548E-4</v>
      </c>
      <c r="FE478" s="63">
        <v>1.13120858823487E-4</v>
      </c>
      <c r="FF478" s="63">
        <v>1.1080470114792E-4</v>
      </c>
      <c r="FG478" s="63">
        <v>1.0851226324849599E-4</v>
      </c>
      <c r="FH478" s="63">
        <v>1.06319939753202E-4</v>
      </c>
      <c r="FI478" s="63">
        <v>1.0409235743192099E-4</v>
      </c>
      <c r="FJ478" s="63">
        <v>1.01968635780859E-4</v>
      </c>
      <c r="FK478" s="63">
        <v>9.9951154308608296E-5</v>
      </c>
      <c r="FL478" s="63">
        <v>9.79876143589459E-5</v>
      </c>
      <c r="FM478" s="63">
        <v>9.6157114355158705E-5</v>
      </c>
      <c r="FN478" s="63">
        <v>9.4302621341433497E-5</v>
      </c>
      <c r="FO478" s="63">
        <v>9.2487592630704395E-5</v>
      </c>
      <c r="FP478" s="63">
        <v>9.0735737184365097E-5</v>
      </c>
      <c r="FQ478" s="63">
        <v>8.8981717282037403E-5</v>
      </c>
      <c r="FR478" s="63">
        <v>8.7322064681087094E-5</v>
      </c>
      <c r="FS478" s="63">
        <v>8.5707380198403398E-5</v>
      </c>
      <c r="FT478" s="63">
        <v>8.4057130475490694E-5</v>
      </c>
      <c r="FU478" s="63">
        <v>8.2430257825886002E-5</v>
      </c>
      <c r="FV478" s="63">
        <v>8.0856596247068794E-5</v>
      </c>
      <c r="FW478" s="63">
        <v>7.9340333868026998E-5</v>
      </c>
      <c r="FX478" s="63">
        <v>7.7803833982658703E-5</v>
      </c>
      <c r="FY478" s="63">
        <v>7.6296043892753706E-5</v>
      </c>
      <c r="FZ478" s="63">
        <v>7.4893027220598594E-5</v>
      </c>
      <c r="GA478" s="63">
        <v>7.3509963553973999E-5</v>
      </c>
      <c r="GB478" s="63">
        <v>7.2108932201379804E-5</v>
      </c>
      <c r="GC478" s="63">
        <v>7.0805928722239504E-5</v>
      </c>
      <c r="GD478" s="63">
        <v>6.9534590402780703E-5</v>
      </c>
      <c r="GE478" s="63">
        <v>6.8245206179051596E-5</v>
      </c>
      <c r="GF478" s="63">
        <v>6.6991130740104096E-5</v>
      </c>
      <c r="GG478" s="63">
        <v>6.58017008516002E-5</v>
      </c>
      <c r="GH478" s="63">
        <v>6.4619560019127506E-5</v>
      </c>
      <c r="GI478" s="63">
        <v>6.3460301169267401E-5</v>
      </c>
      <c r="GJ478" s="63">
        <v>6.2334597142663702E-5</v>
      </c>
      <c r="GK478" s="63">
        <v>6.1221237086865997E-5</v>
      </c>
      <c r="GL478" s="63">
        <v>6.0126941142731503E-5</v>
      </c>
      <c r="GM478" s="63">
        <v>5.9072538929036102E-5</v>
      </c>
      <c r="GN478" s="63">
        <v>5.8009373247168598E-5</v>
      </c>
      <c r="GO478" s="63">
        <v>5.6995073015969002E-5</v>
      </c>
      <c r="GP478" s="63">
        <v>5.5992832228840199E-5</v>
      </c>
      <c r="GQ478" s="63">
        <v>5.50220293591054E-5</v>
      </c>
      <c r="GR478" s="63">
        <v>5.4041904058934499E-5</v>
      </c>
      <c r="GS478" s="63">
        <v>5.3100731968616601E-5</v>
      </c>
      <c r="GT478" s="63">
        <v>5.2158227455033301E-5</v>
      </c>
      <c r="GU478" s="63">
        <v>5.12533981840528E-5</v>
      </c>
      <c r="GV478" s="63">
        <v>5.03490887175897E-5</v>
      </c>
      <c r="GW478" s="63">
        <v>4.9443473591599301E-5</v>
      </c>
      <c r="GX478" s="63">
        <v>4.8611462635474701E-5</v>
      </c>
    </row>
    <row r="479" spans="1:206" customFormat="1">
      <c r="A479" s="181" t="s">
        <v>224</v>
      </c>
      <c r="B479" t="s">
        <v>3547</v>
      </c>
      <c r="C479" t="s">
        <v>3533</v>
      </c>
      <c r="D479" s="187" t="s">
        <v>3562</v>
      </c>
      <c r="E479" t="s">
        <v>1203</v>
      </c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>
        <v>3.8320574230498701E-3</v>
      </c>
      <c r="BE479" s="63">
        <v>3.5901120457583098E-3</v>
      </c>
      <c r="BF479" s="63">
        <v>3.3924607329412098E-3</v>
      </c>
      <c r="BG479" s="63">
        <v>3.2433573495898801E-3</v>
      </c>
      <c r="BH479" s="63">
        <v>3.1283292811166499E-3</v>
      </c>
      <c r="BI479" s="63">
        <v>3.0161884203798298E-3</v>
      </c>
      <c r="BJ479" s="63">
        <v>2.9053079071027898E-3</v>
      </c>
      <c r="BK479" s="63">
        <v>2.8203206781792301E-3</v>
      </c>
      <c r="BL479" s="63">
        <v>2.7084087786626199E-3</v>
      </c>
      <c r="BM479" s="63">
        <v>2.6284415975857799E-3</v>
      </c>
      <c r="BN479" s="63">
        <v>2.5480252576357602E-3</v>
      </c>
      <c r="BO479" s="63">
        <v>2.47009468182159E-3</v>
      </c>
      <c r="BP479" s="63">
        <v>2.41274506283852E-3</v>
      </c>
      <c r="BQ479" s="63">
        <v>2.35990925336272E-3</v>
      </c>
      <c r="BR479" s="63">
        <v>2.2942560500503902E-3</v>
      </c>
      <c r="BS479" s="63">
        <v>2.2243524617815802E-3</v>
      </c>
      <c r="BT479" s="63">
        <v>2.1547857607745499E-3</v>
      </c>
      <c r="BU479" s="63">
        <v>2.0858335138805098E-3</v>
      </c>
      <c r="BV479" s="63">
        <v>2.0146480489285799E-3</v>
      </c>
      <c r="BW479" s="63">
        <v>1.94878236905925E-3</v>
      </c>
      <c r="BX479" s="63">
        <v>2.0896421963499498E-3</v>
      </c>
      <c r="BY479" s="63">
        <v>1.8404456469740399E-3</v>
      </c>
      <c r="BZ479" s="63">
        <v>1.82225687557125E-3</v>
      </c>
      <c r="CA479" s="63">
        <v>1.7498602812767901E-3</v>
      </c>
      <c r="CB479" s="63">
        <v>1.7139674094895101E-3</v>
      </c>
      <c r="CC479" s="63">
        <v>1.6518046187162299E-3</v>
      </c>
      <c r="CD479" s="63">
        <v>1.6741485829553501E-3</v>
      </c>
      <c r="CE479" s="63">
        <v>1.56731327546941E-3</v>
      </c>
      <c r="CF479" s="63">
        <v>1.5304434822181899E-3</v>
      </c>
      <c r="CG479" s="63">
        <v>1.4910564356998301E-3</v>
      </c>
      <c r="CH479" s="63">
        <v>1.4413754412611699E-3</v>
      </c>
      <c r="CI479" s="63">
        <v>1.37442708055631E-3</v>
      </c>
      <c r="CJ479" s="63">
        <v>1.33093579497183E-3</v>
      </c>
      <c r="CK479" s="63">
        <v>1.2672092051728701E-3</v>
      </c>
      <c r="CL479" s="63">
        <v>1.2200014421354999E-3</v>
      </c>
      <c r="CM479" s="63">
        <v>1.22697699975748E-3</v>
      </c>
      <c r="CN479" s="63">
        <v>1.1366196564208701E-3</v>
      </c>
      <c r="CO479" s="63">
        <v>1.0986153980834599E-3</v>
      </c>
      <c r="CP479" s="63">
        <v>1.0665902954070999E-3</v>
      </c>
      <c r="CQ479" s="63">
        <v>1.03884548472661E-3</v>
      </c>
      <c r="CR479" s="63">
        <v>1.0126659246072001E-3</v>
      </c>
      <c r="CS479" s="63">
        <v>9.9156324590114211E-4</v>
      </c>
      <c r="CT479" s="63">
        <v>9.7127384661477604E-4</v>
      </c>
      <c r="CU479" s="63">
        <v>9.49021333741586E-4</v>
      </c>
      <c r="CV479" s="63">
        <v>9.2585354407664401E-4</v>
      </c>
      <c r="CW479" s="63">
        <v>8.98308654607999E-4</v>
      </c>
      <c r="CX479" s="63">
        <v>8.6981974853195395E-4</v>
      </c>
      <c r="CY479" s="63">
        <v>8.4339656937327298E-4</v>
      </c>
      <c r="CZ479" s="63">
        <v>8.3606886951588803E-4</v>
      </c>
      <c r="DA479" s="63">
        <v>7.8567002968089699E-4</v>
      </c>
      <c r="DB479" s="63">
        <v>7.49454240513153E-4</v>
      </c>
      <c r="DC479" s="63">
        <v>7.2728669949178204E-4</v>
      </c>
      <c r="DD479" s="63">
        <v>7.0188616228949302E-4</v>
      </c>
      <c r="DE479" s="63">
        <v>6.8624496187716204E-4</v>
      </c>
      <c r="DF479" s="63">
        <v>6.6901652292622503E-4</v>
      </c>
      <c r="DG479" s="63">
        <v>6.4340198548094797E-4</v>
      </c>
      <c r="DH479" s="63">
        <v>6.2697267696898104E-4</v>
      </c>
      <c r="DI479" s="63">
        <v>6.1887119439890301E-4</v>
      </c>
      <c r="DJ479" s="63">
        <v>6.0558385434885504E-4</v>
      </c>
      <c r="DK479" s="63">
        <v>5.9236854871860399E-4</v>
      </c>
      <c r="DL479" s="63">
        <v>7.3253464521156404E-4</v>
      </c>
      <c r="DM479" s="63">
        <v>5.6243651622545098E-4</v>
      </c>
      <c r="DN479" s="63">
        <v>5.4092075010071198E-4</v>
      </c>
      <c r="DO479" s="63">
        <v>5.2340938437800497E-4</v>
      </c>
      <c r="DP479" s="63">
        <v>5.0556444598107695E-4</v>
      </c>
      <c r="DQ479" s="63">
        <v>4.947101298731E-4</v>
      </c>
      <c r="DR479" s="63">
        <v>4.8524876606805998E-4</v>
      </c>
      <c r="DS479" s="63">
        <v>4.7901752851018699E-4</v>
      </c>
      <c r="DT479" s="63">
        <v>4.6934107390575702E-4</v>
      </c>
      <c r="DU479" s="63">
        <v>4.55357403437145E-4</v>
      </c>
      <c r="DV479" s="63">
        <v>5.0292512340977902E-4</v>
      </c>
      <c r="DW479" s="63">
        <v>5.2116454160049705E-4</v>
      </c>
      <c r="DX479" s="63">
        <v>5.0096920655181697E-4</v>
      </c>
      <c r="DY479" s="63">
        <v>4.3187039474410697E-4</v>
      </c>
      <c r="DZ479" s="63">
        <v>4.1932171131358801E-4</v>
      </c>
      <c r="EA479" s="63">
        <v>4.1036577848231203E-4</v>
      </c>
      <c r="EB479" s="63">
        <v>4.0136819312662801E-4</v>
      </c>
      <c r="EC479" s="63">
        <v>3.9254926082820101E-4</v>
      </c>
      <c r="ED479" s="63">
        <v>3.8382627268823E-4</v>
      </c>
      <c r="EE479" s="63">
        <v>3.7529290924679401E-4</v>
      </c>
      <c r="EF479" s="63">
        <v>3.6706668333024703E-4</v>
      </c>
      <c r="EG479" s="63">
        <v>3.5911319466477702E-4</v>
      </c>
      <c r="EH479" s="63">
        <v>3.51391367281801E-4</v>
      </c>
      <c r="EI479" s="63">
        <v>3.4374387985703698E-4</v>
      </c>
      <c r="EJ479" s="63">
        <v>3.36342906206911E-4</v>
      </c>
      <c r="EK479" s="63">
        <v>3.2944955848513297E-4</v>
      </c>
      <c r="EL479" s="63">
        <v>3.2251077994814201E-4</v>
      </c>
      <c r="EM479" s="63">
        <v>3.1564580565376102E-4</v>
      </c>
      <c r="EN479" s="63">
        <v>3.0908859266415002E-4</v>
      </c>
      <c r="EO479" s="63">
        <v>3.02499749817352E-4</v>
      </c>
      <c r="EP479" s="63">
        <v>2.96080976243495E-4</v>
      </c>
      <c r="EQ479" s="63">
        <v>2.8968588142643399E-4</v>
      </c>
      <c r="ER479" s="63">
        <v>2.8353572860621401E-4</v>
      </c>
      <c r="ES479" s="63">
        <v>2.77515515345797E-4</v>
      </c>
      <c r="ET479" s="63">
        <v>2.7157132811709103E-4</v>
      </c>
      <c r="EU479" s="63">
        <v>2.6585787193526399E-4</v>
      </c>
      <c r="EV479" s="63">
        <v>2.60192831719779E-4</v>
      </c>
      <c r="EW479" s="63">
        <v>2.5489058359294097E-4</v>
      </c>
      <c r="EX479" s="63">
        <v>2.4939209677553201E-4</v>
      </c>
      <c r="EY479" s="63">
        <v>2.4430761856694802E-4</v>
      </c>
      <c r="EZ479" s="63">
        <v>2.3924211696531401E-4</v>
      </c>
      <c r="FA479" s="63">
        <v>2.3427437757332799E-4</v>
      </c>
      <c r="FB479" s="63">
        <v>2.29431792762507E-4</v>
      </c>
      <c r="FC479" s="63">
        <v>2.24712606907081E-4</v>
      </c>
      <c r="FD479" s="63">
        <v>2.20081368957481E-4</v>
      </c>
      <c r="FE479" s="63">
        <v>2.1557231142377501E-4</v>
      </c>
      <c r="FF479" s="63">
        <v>2.11231290318268E-4</v>
      </c>
      <c r="FG479" s="63">
        <v>2.0695774517594701E-4</v>
      </c>
      <c r="FH479" s="63">
        <v>2.0285945019681001E-4</v>
      </c>
      <c r="FI479" s="63">
        <v>1.9867084960016601E-4</v>
      </c>
      <c r="FJ479" s="63">
        <v>1.94636913136878E-4</v>
      </c>
      <c r="FK479" s="63">
        <v>1.9078816422401099E-4</v>
      </c>
      <c r="FL479" s="63">
        <v>1.86994099636214E-4</v>
      </c>
      <c r="FM479" s="63">
        <v>1.8341254238492301E-4</v>
      </c>
      <c r="FN479" s="63">
        <v>1.79799913663295E-4</v>
      </c>
      <c r="FO479" s="63">
        <v>1.7629296657732001E-4</v>
      </c>
      <c r="FP479" s="63">
        <v>1.72899985327857E-4</v>
      </c>
      <c r="FQ479" s="63">
        <v>1.6954255615010699E-4</v>
      </c>
      <c r="FR479" s="63">
        <v>1.66345689627002E-4</v>
      </c>
      <c r="FS479" s="63">
        <v>1.6323954283370699E-4</v>
      </c>
      <c r="FT479" s="63">
        <v>1.6007562246106501E-4</v>
      </c>
      <c r="FU479" s="63">
        <v>1.56977125985167E-4</v>
      </c>
      <c r="FV479" s="63">
        <v>1.5397818651245699E-4</v>
      </c>
      <c r="FW479" s="63">
        <v>1.5105970665776501E-4</v>
      </c>
      <c r="FX479" s="63">
        <v>1.48133437089881E-4</v>
      </c>
      <c r="FY479" s="63">
        <v>1.45240508006725E-4</v>
      </c>
      <c r="FZ479" s="63">
        <v>1.42508325383747E-4</v>
      </c>
      <c r="GA479" s="63">
        <v>1.3979279177854899E-4</v>
      </c>
      <c r="GB479" s="63">
        <v>1.37032823845632E-4</v>
      </c>
      <c r="GC479" s="63">
        <v>1.3444733405308201E-4</v>
      </c>
      <c r="GD479" s="63">
        <v>1.31909411421342E-4</v>
      </c>
      <c r="GE479" s="63">
        <v>1.2934638611534799E-4</v>
      </c>
      <c r="GF479" s="63">
        <v>1.26844113104482E-4</v>
      </c>
      <c r="GG479" s="63">
        <v>1.2446492043441E-4</v>
      </c>
      <c r="GH479" s="63">
        <v>1.2210806963393699E-4</v>
      </c>
      <c r="GI479" s="63">
        <v>1.19780579242697E-4</v>
      </c>
      <c r="GJ479" s="63">
        <v>1.17504580853266E-4</v>
      </c>
      <c r="GK479" s="63">
        <v>1.15280000366882E-4</v>
      </c>
      <c r="GL479" s="63">
        <v>1.1309338559781701E-4</v>
      </c>
      <c r="GM479" s="63">
        <v>1.10990156723575E-4</v>
      </c>
      <c r="GN479" s="63">
        <v>1.0886064870829501E-4</v>
      </c>
      <c r="GO479" s="63">
        <v>1.06817884171936E-4</v>
      </c>
      <c r="GP479" s="63">
        <v>1.0479668554500101E-4</v>
      </c>
      <c r="GQ479" s="63">
        <v>1.02824080947737E-4</v>
      </c>
      <c r="GR479" s="63">
        <v>1.0084866361992399E-4</v>
      </c>
      <c r="GS479" s="63">
        <v>9.8950585277266301E-5</v>
      </c>
      <c r="GT479" s="63">
        <v>9.7066636330011899E-5</v>
      </c>
      <c r="GU479" s="63">
        <v>9.5247046915522904E-5</v>
      </c>
      <c r="GV479" s="63">
        <v>9.3437885597008995E-5</v>
      </c>
      <c r="GW479" s="63">
        <v>9.1628494157727701E-5</v>
      </c>
      <c r="GX479" s="63">
        <v>8.99363821167801E-5</v>
      </c>
    </row>
    <row r="480" spans="1:206" customFormat="1">
      <c r="A480" s="181" t="s">
        <v>224</v>
      </c>
      <c r="B480" t="s">
        <v>3547</v>
      </c>
      <c r="C480" t="s">
        <v>3533</v>
      </c>
      <c r="D480" s="187" t="s">
        <v>3562</v>
      </c>
      <c r="E480" t="s">
        <v>1204</v>
      </c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>
        <v>4.3819024860912697E-3</v>
      </c>
      <c r="BE480" s="63">
        <v>4.3537663859965596E-3</v>
      </c>
      <c r="BF480" s="63">
        <v>4.2414471665312E-3</v>
      </c>
      <c r="BG480" s="63">
        <v>4.0996980379930503E-3</v>
      </c>
      <c r="BH480" s="63">
        <v>3.9636151744387102E-3</v>
      </c>
      <c r="BI480" s="63">
        <v>3.8106047682951801E-3</v>
      </c>
      <c r="BJ480" s="63">
        <v>3.6811848050928302E-3</v>
      </c>
      <c r="BK480" s="63">
        <v>3.5804286390599899E-3</v>
      </c>
      <c r="BL480" s="63">
        <v>3.44583005900673E-3</v>
      </c>
      <c r="BM480" s="63">
        <v>3.34169335124102E-3</v>
      </c>
      <c r="BN480" s="63">
        <v>3.2356335650740699E-3</v>
      </c>
      <c r="BO480" s="63">
        <v>3.1397078923531998E-3</v>
      </c>
      <c r="BP480" s="63">
        <v>3.0524811708188201E-3</v>
      </c>
      <c r="BQ480" s="63">
        <v>2.9671695329889702E-3</v>
      </c>
      <c r="BR480" s="63">
        <v>2.87250038105797E-3</v>
      </c>
      <c r="BS480" s="63">
        <v>2.79321543505609E-3</v>
      </c>
      <c r="BT480" s="63">
        <v>2.7218317354445998E-3</v>
      </c>
      <c r="BU480" s="63">
        <v>2.6564730441403098E-3</v>
      </c>
      <c r="BV480" s="63">
        <v>2.5968064098813499E-3</v>
      </c>
      <c r="BW480" s="63">
        <v>2.5454822567475199E-3</v>
      </c>
      <c r="BX480" s="63">
        <v>2.6606491561382201E-3</v>
      </c>
      <c r="BY480" s="63">
        <v>2.3815066828389601E-3</v>
      </c>
      <c r="BZ480" s="63">
        <v>2.3306227753467699E-3</v>
      </c>
      <c r="CA480" s="63">
        <v>2.2241501969732201E-3</v>
      </c>
      <c r="CB480" s="63">
        <v>2.1501413048029099E-3</v>
      </c>
      <c r="CC480" s="63">
        <v>2.07619790083328E-3</v>
      </c>
      <c r="CD480" s="63">
        <v>2.0816869714647E-3</v>
      </c>
      <c r="CE480" s="63">
        <v>1.9643260537050402E-3</v>
      </c>
      <c r="CF480" s="63">
        <v>1.9156403182026801E-3</v>
      </c>
      <c r="CG480" s="63">
        <v>1.8685317570116601E-3</v>
      </c>
      <c r="CH480" s="63">
        <v>1.8096362558910101E-3</v>
      </c>
      <c r="CI480" s="63">
        <v>1.7359125296539399E-3</v>
      </c>
      <c r="CJ480" s="63">
        <v>1.68512901605221E-3</v>
      </c>
      <c r="CK480" s="63">
        <v>1.6110391499751301E-3</v>
      </c>
      <c r="CL480" s="63">
        <v>1.55314464348393E-3</v>
      </c>
      <c r="CM480" s="63">
        <v>1.5507029835945599E-3</v>
      </c>
      <c r="CN480" s="63">
        <v>1.4452230226871801E-3</v>
      </c>
      <c r="CO480" s="63">
        <v>1.39580785809798E-3</v>
      </c>
      <c r="CP480" s="63">
        <v>1.3511035390373601E-3</v>
      </c>
      <c r="CQ480" s="63">
        <v>1.31067789326512E-3</v>
      </c>
      <c r="CR480" s="63">
        <v>1.27363856800932E-3</v>
      </c>
      <c r="CS480" s="63">
        <v>1.2448536346789101E-3</v>
      </c>
      <c r="CT480" s="63">
        <v>1.2161835064060599E-3</v>
      </c>
      <c r="CU480" s="63">
        <v>1.1843390035463099E-3</v>
      </c>
      <c r="CV480" s="63">
        <v>1.1537669538025199E-3</v>
      </c>
      <c r="CW480" s="63">
        <v>1.1201159958271799E-3</v>
      </c>
      <c r="CX480" s="63">
        <v>1.0831935414226999E-3</v>
      </c>
      <c r="CY480" s="63">
        <v>1.05084956808962E-3</v>
      </c>
      <c r="CZ480" s="63">
        <v>1.0358503721894399E-3</v>
      </c>
      <c r="DA480" s="63">
        <v>9.8527292152932305E-4</v>
      </c>
      <c r="DB480" s="63">
        <v>9.4221813974669098E-4</v>
      </c>
      <c r="DC480" s="63">
        <v>9.1769409265547405E-4</v>
      </c>
      <c r="DD480" s="63">
        <v>8.8981322198256204E-4</v>
      </c>
      <c r="DE480" s="63">
        <v>8.7363308632496298E-4</v>
      </c>
      <c r="DF480" s="63">
        <v>8.4843227802308696E-4</v>
      </c>
      <c r="DG480" s="63">
        <v>8.1406369791945505E-4</v>
      </c>
      <c r="DH480" s="63">
        <v>7.9422086494730995E-4</v>
      </c>
      <c r="DI480" s="63">
        <v>7.8146858332650603E-4</v>
      </c>
      <c r="DJ480" s="63">
        <v>7.6261735827483996E-4</v>
      </c>
      <c r="DK480" s="63">
        <v>7.4473201966259405E-4</v>
      </c>
      <c r="DL480" s="63">
        <v>8.6986596867436202E-4</v>
      </c>
      <c r="DM480" s="63">
        <v>7.0527637019567404E-4</v>
      </c>
      <c r="DN480" s="63">
        <v>6.7656518223824095E-4</v>
      </c>
      <c r="DO480" s="63">
        <v>6.5379004199069696E-4</v>
      </c>
      <c r="DP480" s="63">
        <v>6.36137823159018E-4</v>
      </c>
      <c r="DQ480" s="63">
        <v>6.24623879397561E-4</v>
      </c>
      <c r="DR480" s="63">
        <v>6.1924089869957403E-4</v>
      </c>
      <c r="DS480" s="63">
        <v>6.1628872850442496E-4</v>
      </c>
      <c r="DT480" s="63">
        <v>6.0593190503584302E-4</v>
      </c>
      <c r="DU480" s="63">
        <v>5.8475331262890901E-4</v>
      </c>
      <c r="DV480" s="63">
        <v>6.7132515055010197E-4</v>
      </c>
      <c r="DW480" s="63">
        <v>6.9698753370904803E-4</v>
      </c>
      <c r="DX480" s="63">
        <v>6.5785153606974305E-4</v>
      </c>
      <c r="DY480" s="63">
        <v>5.6189862293335E-4</v>
      </c>
      <c r="DZ480" s="63">
        <v>5.4731003625284802E-4</v>
      </c>
      <c r="EA480" s="63">
        <v>5.3780129012750305E-4</v>
      </c>
      <c r="EB480" s="63">
        <v>5.27805536928439E-4</v>
      </c>
      <c r="EC480" s="63">
        <v>5.1787900870781795E-4</v>
      </c>
      <c r="ED480" s="63">
        <v>5.0787176426930498E-4</v>
      </c>
      <c r="EE480" s="63">
        <v>4.9800324361265501E-4</v>
      </c>
      <c r="EF480" s="63">
        <v>4.8854527635810096E-4</v>
      </c>
      <c r="EG480" s="63">
        <v>4.79225093899041E-4</v>
      </c>
      <c r="EH480" s="63">
        <v>4.7005728062603702E-4</v>
      </c>
      <c r="EI480" s="63">
        <v>4.6074562367720502E-4</v>
      </c>
      <c r="EJ480" s="63">
        <v>4.5157036195126501E-4</v>
      </c>
      <c r="EK480" s="63">
        <v>4.4268794557917598E-4</v>
      </c>
      <c r="EL480" s="63">
        <v>4.3392294253917301E-4</v>
      </c>
      <c r="EM480" s="63">
        <v>4.2542569889827899E-4</v>
      </c>
      <c r="EN480" s="63">
        <v>4.1721788141267202E-4</v>
      </c>
      <c r="EO480" s="63">
        <v>4.0898855972749899E-4</v>
      </c>
      <c r="EP480" s="63">
        <v>4.01257477767975E-4</v>
      </c>
      <c r="EQ480" s="63">
        <v>3.9358942256535501E-4</v>
      </c>
      <c r="ER480" s="63">
        <v>3.8607141178885398E-4</v>
      </c>
      <c r="ES480" s="63">
        <v>3.7876738103786398E-4</v>
      </c>
      <c r="ET480" s="63">
        <v>3.7150546860433698E-4</v>
      </c>
      <c r="EU480" s="63">
        <v>3.6444687162515501E-4</v>
      </c>
      <c r="EV480" s="63">
        <v>3.5733446768280698E-4</v>
      </c>
      <c r="EW480" s="63">
        <v>3.5063511813160402E-4</v>
      </c>
      <c r="EX480" s="63">
        <v>3.4367396726366398E-4</v>
      </c>
      <c r="EY480" s="63">
        <v>3.3720466283311301E-4</v>
      </c>
      <c r="EZ480" s="63">
        <v>3.3073897618848E-4</v>
      </c>
      <c r="FA480" s="63">
        <v>3.2440772776955E-4</v>
      </c>
      <c r="FB480" s="63">
        <v>3.1823158750224101E-4</v>
      </c>
      <c r="FC480" s="63">
        <v>3.1218924508985698E-4</v>
      </c>
      <c r="FD480" s="63">
        <v>3.0619654297700701E-4</v>
      </c>
      <c r="FE480" s="63">
        <v>3.0038164805078497E-4</v>
      </c>
      <c r="FF480" s="63">
        <v>2.9475271881842401E-4</v>
      </c>
      <c r="FG480" s="63">
        <v>2.8915380956330799E-4</v>
      </c>
      <c r="FH480" s="63">
        <v>2.8376463478067002E-4</v>
      </c>
      <c r="FI480" s="63">
        <v>2.7828494530409E-4</v>
      </c>
      <c r="FJ480" s="63">
        <v>2.7300449806552299E-4</v>
      </c>
      <c r="FK480" s="63">
        <v>2.6796020527198602E-4</v>
      </c>
      <c r="FL480" s="63">
        <v>2.6303361166579497E-4</v>
      </c>
      <c r="FM480" s="63">
        <v>2.5835747703687497E-4</v>
      </c>
      <c r="FN480" s="63">
        <v>2.5363543906555002E-4</v>
      </c>
      <c r="FO480" s="63">
        <v>2.4900047925725799E-4</v>
      </c>
      <c r="FP480" s="63">
        <v>2.4447861447397302E-4</v>
      </c>
      <c r="FQ480" s="63">
        <v>2.3996238709415201E-4</v>
      </c>
      <c r="FR480" s="63">
        <v>2.3561943356494101E-4</v>
      </c>
      <c r="FS480" s="63">
        <v>2.3140112306512401E-4</v>
      </c>
      <c r="FT480" s="63">
        <v>2.27133086785048E-4</v>
      </c>
      <c r="FU480" s="63">
        <v>2.22951286279382E-4</v>
      </c>
      <c r="FV480" s="63">
        <v>2.18917070018074E-4</v>
      </c>
      <c r="FW480" s="63">
        <v>2.1501093211750001E-4</v>
      </c>
      <c r="FX480" s="63">
        <v>2.1108613195239899E-4</v>
      </c>
      <c r="FY480" s="63">
        <v>2.07195900175829E-4</v>
      </c>
      <c r="FZ480" s="63">
        <v>2.0355793049990799E-4</v>
      </c>
      <c r="GA480" s="63">
        <v>1.9994703521879599E-4</v>
      </c>
      <c r="GB480" s="63">
        <v>1.9623963620418901E-4</v>
      </c>
      <c r="GC480" s="63">
        <v>1.92778382315357E-4</v>
      </c>
      <c r="GD480" s="63">
        <v>1.89369041018536E-4</v>
      </c>
      <c r="GE480" s="63">
        <v>1.8588873197641201E-4</v>
      </c>
      <c r="GF480" s="63">
        <v>1.82465893542318E-4</v>
      </c>
      <c r="GG480" s="63">
        <v>1.7919628159715701E-4</v>
      </c>
      <c r="GH480" s="63">
        <v>1.7593323487515901E-4</v>
      </c>
      <c r="GI480" s="63">
        <v>1.72702135095716E-4</v>
      </c>
      <c r="GJ480" s="63">
        <v>1.6954411959511299E-4</v>
      </c>
      <c r="GK480" s="63">
        <v>1.66433170221212E-4</v>
      </c>
      <c r="GL480" s="63">
        <v>1.6339176552942301E-4</v>
      </c>
      <c r="GM480" s="63">
        <v>1.60460247896066E-4</v>
      </c>
      <c r="GN480" s="63">
        <v>1.5747448351548701E-4</v>
      </c>
      <c r="GO480" s="63">
        <v>1.54602775316655E-4</v>
      </c>
      <c r="GP480" s="63">
        <v>1.51769155915181E-4</v>
      </c>
      <c r="GQ480" s="63">
        <v>1.49025117317271E-4</v>
      </c>
      <c r="GR480" s="63">
        <v>1.46265265930368E-4</v>
      </c>
      <c r="GS480" s="63">
        <v>1.4361150624232199E-4</v>
      </c>
      <c r="GT480" s="63">
        <v>1.4096124836645099E-4</v>
      </c>
      <c r="GU480" s="63">
        <v>1.38392888990531E-4</v>
      </c>
      <c r="GV480" s="63">
        <v>1.3582448032202699E-4</v>
      </c>
      <c r="GW480" s="63">
        <v>1.3325537626192899E-4</v>
      </c>
      <c r="GX480" s="63">
        <v>1.3086034239512899E-4</v>
      </c>
    </row>
    <row r="481" spans="1:206" customFormat="1">
      <c r="A481" s="181" t="s">
        <v>224</v>
      </c>
      <c r="B481" t="s">
        <v>3547</v>
      </c>
      <c r="C481" t="s">
        <v>3533</v>
      </c>
      <c r="D481" s="187" t="s">
        <v>3562</v>
      </c>
      <c r="E481" t="s">
        <v>1205</v>
      </c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>
        <v>4.97247572588865E-3</v>
      </c>
      <c r="BE481" s="63">
        <v>4.9262316820946504E-3</v>
      </c>
      <c r="BF481" s="63">
        <v>4.8024165438926899E-3</v>
      </c>
      <c r="BG481" s="63">
        <v>4.6567147032768102E-3</v>
      </c>
      <c r="BH481" s="63">
        <v>4.5143754165595804E-3</v>
      </c>
      <c r="BI481" s="63">
        <v>4.3791078381044696E-3</v>
      </c>
      <c r="BJ481" s="63">
        <v>4.2325347666415996E-3</v>
      </c>
      <c r="BK481" s="63">
        <v>4.1312830294453796E-3</v>
      </c>
      <c r="BL481" s="63">
        <v>3.9906317114302998E-3</v>
      </c>
      <c r="BM481" s="63">
        <v>3.8732592682667799E-3</v>
      </c>
      <c r="BN481" s="63">
        <v>3.7499458785655499E-3</v>
      </c>
      <c r="BO481" s="63">
        <v>3.6390973710107698E-3</v>
      </c>
      <c r="BP481" s="63">
        <v>3.53619030248603E-3</v>
      </c>
      <c r="BQ481" s="63">
        <v>3.4458556434104901E-3</v>
      </c>
      <c r="BR481" s="63">
        <v>3.32425649125434E-3</v>
      </c>
      <c r="BS481" s="63">
        <v>3.23623851444751E-3</v>
      </c>
      <c r="BT481" s="63">
        <v>3.14480587511332E-3</v>
      </c>
      <c r="BU481" s="63">
        <v>3.06359014403544E-3</v>
      </c>
      <c r="BV481" s="63">
        <v>2.9854997791306901E-3</v>
      </c>
      <c r="BW481" s="63">
        <v>2.92115401157778E-3</v>
      </c>
      <c r="BX481" s="63">
        <v>3.0336545135260301E-3</v>
      </c>
      <c r="BY481" s="63">
        <v>2.7686244558710201E-3</v>
      </c>
      <c r="BZ481" s="63">
        <v>2.7264246878269298E-3</v>
      </c>
      <c r="CA481" s="63">
        <v>2.6372039914698102E-3</v>
      </c>
      <c r="CB481" s="63">
        <v>2.58008170357913E-3</v>
      </c>
      <c r="CC481" s="63">
        <v>2.4760449791075599E-3</v>
      </c>
      <c r="CD481" s="63">
        <v>2.4577421765962499E-3</v>
      </c>
      <c r="CE481" s="63">
        <v>2.3141771778523901E-3</v>
      </c>
      <c r="CF481" s="63">
        <v>2.2375243878434998E-3</v>
      </c>
      <c r="CG481" s="63">
        <v>2.15938402277486E-3</v>
      </c>
      <c r="CH481" s="63">
        <v>2.097254925675E-3</v>
      </c>
      <c r="CI481" s="63">
        <v>2.0153487302761999E-3</v>
      </c>
      <c r="CJ481" s="63">
        <v>1.9655769977530201E-3</v>
      </c>
      <c r="CK481" s="63">
        <v>1.88252706945879E-3</v>
      </c>
      <c r="CL481" s="63">
        <v>1.8228201568113E-3</v>
      </c>
      <c r="CM481" s="63">
        <v>1.8167190768490699E-3</v>
      </c>
      <c r="CN481" s="63">
        <v>1.7073640135717701E-3</v>
      </c>
      <c r="CO481" s="63">
        <v>1.6516091643361301E-3</v>
      </c>
      <c r="CP481" s="63">
        <v>1.59923496337975E-3</v>
      </c>
      <c r="CQ481" s="63">
        <v>1.55396465609059E-3</v>
      </c>
      <c r="CR481" s="63">
        <v>1.5059958958379401E-3</v>
      </c>
      <c r="CS481" s="63">
        <v>1.46666806667789E-3</v>
      </c>
      <c r="CT481" s="63">
        <v>1.42610847911438E-3</v>
      </c>
      <c r="CU481" s="63">
        <v>1.38416807288106E-3</v>
      </c>
      <c r="CV481" s="63">
        <v>1.34426620703792E-3</v>
      </c>
      <c r="CW481" s="63">
        <v>1.30501523282885E-3</v>
      </c>
      <c r="CX481" s="63">
        <v>1.26476029367169E-3</v>
      </c>
      <c r="CY481" s="63">
        <v>1.2295099298154199E-3</v>
      </c>
      <c r="CZ481" s="63">
        <v>1.21613497876049E-3</v>
      </c>
      <c r="DA481" s="63">
        <v>1.16319785286632E-3</v>
      </c>
      <c r="DB481" s="63">
        <v>1.1163328210965101E-3</v>
      </c>
      <c r="DC481" s="63">
        <v>1.0907464981735201E-3</v>
      </c>
      <c r="DD481" s="63">
        <v>1.0580319709290701E-3</v>
      </c>
      <c r="DE481" s="63">
        <v>1.0416660007266799E-3</v>
      </c>
      <c r="DF481" s="63">
        <v>1.0133448040587701E-3</v>
      </c>
      <c r="DG481" s="63">
        <v>9.7552214177756E-4</v>
      </c>
      <c r="DH481" s="63">
        <v>9.5416319204496495E-4</v>
      </c>
      <c r="DI481" s="63">
        <v>9.3830809087266801E-4</v>
      </c>
      <c r="DJ481" s="63">
        <v>9.1765457674174101E-4</v>
      </c>
      <c r="DK481" s="63">
        <v>8.9552290970992495E-4</v>
      </c>
      <c r="DL481" s="63">
        <v>1.0017576257486699E-3</v>
      </c>
      <c r="DM481" s="63">
        <v>8.4632133114201499E-4</v>
      </c>
      <c r="DN481" s="63">
        <v>8.1471200014949596E-4</v>
      </c>
      <c r="DO481" s="63">
        <v>7.9050380315697595E-4</v>
      </c>
      <c r="DP481" s="63">
        <v>7.6756163323276098E-4</v>
      </c>
      <c r="DQ481" s="63">
        <v>7.5663934729011998E-4</v>
      </c>
      <c r="DR481" s="63">
        <v>7.4804632793813903E-4</v>
      </c>
      <c r="DS481" s="63">
        <v>7.4735526740274004E-4</v>
      </c>
      <c r="DT481" s="63">
        <v>7.3711702863229502E-4</v>
      </c>
      <c r="DU481" s="63">
        <v>7.1612999168713196E-4</v>
      </c>
      <c r="DV481" s="63">
        <v>8.0599696844529999E-4</v>
      </c>
      <c r="DW481" s="63">
        <v>8.8023154097622203E-4</v>
      </c>
      <c r="DX481" s="63">
        <v>8.1938653723789996E-4</v>
      </c>
      <c r="DY481" s="63">
        <v>6.8802705515941297E-4</v>
      </c>
      <c r="DZ481" s="63">
        <v>6.7106688904435496E-4</v>
      </c>
      <c r="EA481" s="63">
        <v>6.6045054432033905E-4</v>
      </c>
      <c r="EB481" s="63">
        <v>6.4945293269726004E-4</v>
      </c>
      <c r="EC481" s="63">
        <v>6.3850348493978398E-4</v>
      </c>
      <c r="ED481" s="63">
        <v>6.2755772323075799E-4</v>
      </c>
      <c r="EE481" s="63">
        <v>6.1688517666529899E-4</v>
      </c>
      <c r="EF481" s="63">
        <v>6.0650471857071205E-4</v>
      </c>
      <c r="EG481" s="63">
        <v>5.9616570882682195E-4</v>
      </c>
      <c r="EH481" s="63">
        <v>5.8595796472798696E-4</v>
      </c>
      <c r="EI481" s="63">
        <v>5.7527405703188298E-4</v>
      </c>
      <c r="EJ481" s="63">
        <v>5.6460844492179502E-4</v>
      </c>
      <c r="EK481" s="63">
        <v>5.5422285513005102E-4</v>
      </c>
      <c r="EL481" s="63">
        <v>5.4386646822156704E-4</v>
      </c>
      <c r="EM481" s="63">
        <v>5.3368357151631698E-4</v>
      </c>
      <c r="EN481" s="63">
        <v>5.2385133341087105E-4</v>
      </c>
      <c r="EO481" s="63">
        <v>5.1382940314747497E-4</v>
      </c>
      <c r="EP481" s="63">
        <v>5.0419608460453296E-4</v>
      </c>
      <c r="EQ481" s="63">
        <v>4.9478627417259304E-4</v>
      </c>
      <c r="ER481" s="63">
        <v>4.8575406932077999E-4</v>
      </c>
      <c r="ES481" s="63">
        <v>4.76922277745301E-4</v>
      </c>
      <c r="ET481" s="63">
        <v>4.6818821681222998E-4</v>
      </c>
      <c r="EU481" s="63">
        <v>4.5992489549169302E-4</v>
      </c>
      <c r="EV481" s="63">
        <v>4.5159272426096501E-4</v>
      </c>
      <c r="EW481" s="63">
        <v>4.4359472305094302E-4</v>
      </c>
      <c r="EX481" s="63">
        <v>4.3533890664938899E-4</v>
      </c>
      <c r="EY481" s="63">
        <v>4.2766323317514998E-4</v>
      </c>
      <c r="EZ481" s="63">
        <v>4.1992961124449402E-4</v>
      </c>
      <c r="FA481" s="63">
        <v>4.1229546358804401E-4</v>
      </c>
      <c r="FB481" s="63">
        <v>4.0480589576175101E-4</v>
      </c>
      <c r="FC481" s="63">
        <v>3.9750087237589501E-4</v>
      </c>
      <c r="FD481" s="63">
        <v>3.9020478174540897E-4</v>
      </c>
      <c r="FE481" s="63">
        <v>3.8311861447541798E-4</v>
      </c>
      <c r="FF481" s="63">
        <v>3.7627392181967002E-4</v>
      </c>
      <c r="FG481" s="63">
        <v>3.6949286720438401E-4</v>
      </c>
      <c r="FH481" s="63">
        <v>3.6288073747389602E-4</v>
      </c>
      <c r="FI481" s="63">
        <v>3.5617300319186799E-4</v>
      </c>
      <c r="FJ481" s="63">
        <v>3.4971421835186599E-4</v>
      </c>
      <c r="FK481" s="63">
        <v>3.4349323220505201E-4</v>
      </c>
      <c r="FL481" s="63">
        <v>3.3736755299510298E-4</v>
      </c>
      <c r="FM481" s="63">
        <v>3.3153012166529602E-4</v>
      </c>
      <c r="FN481" s="63">
        <v>3.2567835895556903E-4</v>
      </c>
      <c r="FO481" s="63">
        <v>3.1989590056143201E-4</v>
      </c>
      <c r="FP481" s="63">
        <v>3.1427522155208802E-4</v>
      </c>
      <c r="FQ481" s="63">
        <v>3.0869228897231001E-4</v>
      </c>
      <c r="FR481" s="63">
        <v>3.0329486908266799E-4</v>
      </c>
      <c r="FS481" s="63">
        <v>2.9804151298491602E-4</v>
      </c>
      <c r="FT481" s="63">
        <v>2.9269823387171597E-4</v>
      </c>
      <c r="FU481" s="63">
        <v>2.8743533866789402E-4</v>
      </c>
      <c r="FV481" s="63">
        <v>2.8230026449180902E-4</v>
      </c>
      <c r="FW481" s="63">
        <v>2.7729679646295002E-4</v>
      </c>
      <c r="FX481" s="63">
        <v>2.7229526902633098E-4</v>
      </c>
      <c r="FY481" s="63">
        <v>2.6732601472009301E-4</v>
      </c>
      <c r="FZ481" s="63">
        <v>2.6268022818657201E-4</v>
      </c>
      <c r="GA481" s="63">
        <v>2.5809336035153999E-4</v>
      </c>
      <c r="GB481" s="63">
        <v>2.53405200871549E-4</v>
      </c>
      <c r="GC481" s="63">
        <v>2.4902230863397298E-4</v>
      </c>
      <c r="GD481" s="63">
        <v>2.4470604173945702E-4</v>
      </c>
      <c r="GE481" s="63">
        <v>2.4034274939528099E-4</v>
      </c>
      <c r="GF481" s="63">
        <v>2.3602553343721899E-4</v>
      </c>
      <c r="GG481" s="63">
        <v>2.3190809782040801E-4</v>
      </c>
      <c r="GH481" s="63">
        <v>2.2780769575252201E-4</v>
      </c>
      <c r="GI481" s="63">
        <v>2.23733231511299E-4</v>
      </c>
      <c r="GJ481" s="63">
        <v>2.1972286558071601E-4</v>
      </c>
      <c r="GK481" s="63">
        <v>2.1574632377622301E-4</v>
      </c>
      <c r="GL481" s="63">
        <v>2.1183234154149399E-4</v>
      </c>
      <c r="GM481" s="63">
        <v>2.08050197570758E-4</v>
      </c>
      <c r="GN481" s="63">
        <v>2.0419234207396999E-4</v>
      </c>
      <c r="GO481" s="63">
        <v>2.0048292802910599E-4</v>
      </c>
      <c r="GP481" s="63">
        <v>1.9681321650595799E-4</v>
      </c>
      <c r="GQ481" s="63">
        <v>1.9325922155677899E-4</v>
      </c>
      <c r="GR481" s="63">
        <v>1.8967376258508301E-4</v>
      </c>
      <c r="GS481" s="63">
        <v>1.8621997610995201E-4</v>
      </c>
      <c r="GT481" s="63">
        <v>1.8277510089771801E-4</v>
      </c>
      <c r="GU481" s="63">
        <v>1.79429613914552E-4</v>
      </c>
      <c r="GV481" s="63">
        <v>1.7610872799892499E-4</v>
      </c>
      <c r="GW481" s="63">
        <v>1.72791637620084E-4</v>
      </c>
      <c r="GX481" s="63">
        <v>1.69687819174733E-4</v>
      </c>
    </row>
    <row r="482" spans="1:206" customFormat="1">
      <c r="A482" s="181" t="s">
        <v>224</v>
      </c>
      <c r="B482" t="s">
        <v>3547</v>
      </c>
      <c r="C482" t="s">
        <v>3533</v>
      </c>
      <c r="D482" s="187" t="s">
        <v>3562</v>
      </c>
      <c r="E482" t="s">
        <v>1206</v>
      </c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>
        <v>5.7165399161032398E-3</v>
      </c>
      <c r="BE482" s="63">
        <v>5.5579648930222901E-3</v>
      </c>
      <c r="BF482" s="63">
        <v>5.3729082182533599E-3</v>
      </c>
      <c r="BG482" s="63">
        <v>5.2048811521847003E-3</v>
      </c>
      <c r="BH482" s="63">
        <v>5.0632423399868997E-3</v>
      </c>
      <c r="BI482" s="63">
        <v>4.9305599762790196E-3</v>
      </c>
      <c r="BJ482" s="63">
        <v>4.7697090695581999E-3</v>
      </c>
      <c r="BK482" s="63">
        <v>4.6497078002325099E-3</v>
      </c>
      <c r="BL482" s="63">
        <v>4.5011094575874502E-3</v>
      </c>
      <c r="BM482" s="63">
        <v>4.3824205670902599E-3</v>
      </c>
      <c r="BN482" s="63">
        <v>4.2666146528426803E-3</v>
      </c>
      <c r="BO482" s="63">
        <v>4.1582806311593204E-3</v>
      </c>
      <c r="BP482" s="63">
        <v>4.0878487299478997E-3</v>
      </c>
      <c r="BQ482" s="63">
        <v>4.0039654456663102E-3</v>
      </c>
      <c r="BR482" s="63">
        <v>3.8878767527573098E-3</v>
      </c>
      <c r="BS482" s="63">
        <v>3.7874189287848302E-3</v>
      </c>
      <c r="BT482" s="63">
        <v>3.6867716584385399E-3</v>
      </c>
      <c r="BU482" s="63">
        <v>3.60367242063241E-3</v>
      </c>
      <c r="BV482" s="63">
        <v>3.5009665531760799E-3</v>
      </c>
      <c r="BW482" s="63">
        <v>3.4214461220294199E-3</v>
      </c>
      <c r="BX482" s="63">
        <v>3.5325421928849199E-3</v>
      </c>
      <c r="BY482" s="63">
        <v>3.2374003757975E-3</v>
      </c>
      <c r="BZ482" s="63">
        <v>3.1844639698011502E-3</v>
      </c>
      <c r="CA482" s="63">
        <v>3.0614132979827902E-3</v>
      </c>
      <c r="CB482" s="63">
        <v>2.9976255119096599E-3</v>
      </c>
      <c r="CC482" s="63">
        <v>2.9005647483611101E-3</v>
      </c>
      <c r="CD482" s="63">
        <v>2.8938924077147798E-3</v>
      </c>
      <c r="CE482" s="63">
        <v>2.7571998091316498E-3</v>
      </c>
      <c r="CF482" s="63">
        <v>2.7036312091136099E-3</v>
      </c>
      <c r="CG482" s="63">
        <v>2.6493638194099701E-3</v>
      </c>
      <c r="CH482" s="63">
        <v>2.56590377192863E-3</v>
      </c>
      <c r="CI482" s="63">
        <v>2.4561660277612998E-3</v>
      </c>
      <c r="CJ482" s="63">
        <v>2.3775543782328101E-3</v>
      </c>
      <c r="CK482" s="63">
        <v>2.2684174380409299E-3</v>
      </c>
      <c r="CL482" s="63">
        <v>2.1774186350418199E-3</v>
      </c>
      <c r="CM482" s="63">
        <v>2.1622597619280499E-3</v>
      </c>
      <c r="CN482" s="63">
        <v>2.0469745857081699E-3</v>
      </c>
      <c r="CO482" s="63">
        <v>1.9801970454396498E-3</v>
      </c>
      <c r="CP482" s="63">
        <v>1.92879928739744E-3</v>
      </c>
      <c r="CQ482" s="63">
        <v>1.8829948288742199E-3</v>
      </c>
      <c r="CR482" s="63">
        <v>1.8324484011535099E-3</v>
      </c>
      <c r="CS482" s="63">
        <v>1.7898304243520601E-3</v>
      </c>
      <c r="CT482" s="63">
        <v>1.7445703636021601E-3</v>
      </c>
      <c r="CU482" s="63">
        <v>1.6991433100203501E-3</v>
      </c>
      <c r="CV482" s="63">
        <v>1.65250044180004E-3</v>
      </c>
      <c r="CW482" s="63">
        <v>1.60368079358684E-3</v>
      </c>
      <c r="CX482" s="63">
        <v>1.55550686002376E-3</v>
      </c>
      <c r="CY482" s="63">
        <v>1.50725941211641E-3</v>
      </c>
      <c r="CZ482" s="63">
        <v>1.48485821208667E-3</v>
      </c>
      <c r="DA482" s="63">
        <v>1.4193786803743901E-3</v>
      </c>
      <c r="DB482" s="63">
        <v>1.3601270247232599E-3</v>
      </c>
      <c r="DC482" s="63">
        <v>1.3258105684829801E-3</v>
      </c>
      <c r="DD482" s="63">
        <v>1.28427325066795E-3</v>
      </c>
      <c r="DE482" s="63">
        <v>1.2687893920187E-3</v>
      </c>
      <c r="DF482" s="63">
        <v>1.2313989682952099E-3</v>
      </c>
      <c r="DG482" s="63">
        <v>1.1922123479444801E-3</v>
      </c>
      <c r="DH482" s="63">
        <v>1.1703458332661799E-3</v>
      </c>
      <c r="DI482" s="63">
        <v>1.1550665792266399E-3</v>
      </c>
      <c r="DJ482" s="63">
        <v>1.13514827865276E-3</v>
      </c>
      <c r="DK482" s="63">
        <v>1.11427227782333E-3</v>
      </c>
      <c r="DL482" s="63">
        <v>1.2139458207521901E-3</v>
      </c>
      <c r="DM482" s="63">
        <v>1.0668558779887E-3</v>
      </c>
      <c r="DN482" s="63">
        <v>1.0346528924152301E-3</v>
      </c>
      <c r="DO482" s="63">
        <v>1.0046910445627999E-3</v>
      </c>
      <c r="DP482" s="63">
        <v>9.7731005522713006E-4</v>
      </c>
      <c r="DQ482" s="63">
        <v>9.5824698272223101E-4</v>
      </c>
      <c r="DR482" s="63">
        <v>9.44638904961499E-4</v>
      </c>
      <c r="DS482" s="63">
        <v>9.3895072488613097E-4</v>
      </c>
      <c r="DT482" s="63">
        <v>9.26744923425902E-4</v>
      </c>
      <c r="DU482" s="63">
        <v>9.1340153545463201E-4</v>
      </c>
      <c r="DV482" s="63">
        <v>1.0442186335347201E-3</v>
      </c>
      <c r="DW482" s="63">
        <v>1.18808078514836E-3</v>
      </c>
      <c r="DX482" s="63">
        <v>1.08121804166558E-3</v>
      </c>
      <c r="DY482" s="63">
        <v>8.7534497208577701E-4</v>
      </c>
      <c r="DZ482" s="63">
        <v>8.5287246046071498E-4</v>
      </c>
      <c r="EA482" s="63">
        <v>8.3950468334132605E-4</v>
      </c>
      <c r="EB482" s="63">
        <v>8.2586437883329995E-4</v>
      </c>
      <c r="EC482" s="63">
        <v>8.1249083976914595E-4</v>
      </c>
      <c r="ED482" s="63">
        <v>7.9910948214368305E-4</v>
      </c>
      <c r="EE482" s="63">
        <v>7.8613323846910802E-4</v>
      </c>
      <c r="EF482" s="63">
        <v>7.7368250638875096E-4</v>
      </c>
      <c r="EG482" s="63">
        <v>7.6147454841433298E-4</v>
      </c>
      <c r="EH482" s="63">
        <v>7.49454471223723E-4</v>
      </c>
      <c r="EI482" s="63">
        <v>7.3703779000820605E-4</v>
      </c>
      <c r="EJ482" s="63">
        <v>7.2480151549801305E-4</v>
      </c>
      <c r="EK482" s="63">
        <v>7.1275804372161701E-4</v>
      </c>
      <c r="EL482" s="63">
        <v>7.0063814301122597E-4</v>
      </c>
      <c r="EM482" s="63">
        <v>6.88661585531135E-4</v>
      </c>
      <c r="EN482" s="63">
        <v>6.7690047274128603E-4</v>
      </c>
      <c r="EO482" s="63">
        <v>6.6469628290901001E-4</v>
      </c>
      <c r="EP482" s="63">
        <v>6.5285864596954205E-4</v>
      </c>
      <c r="EQ482" s="63">
        <v>6.4113405800792205E-4</v>
      </c>
      <c r="ER482" s="63">
        <v>6.2967905718016497E-4</v>
      </c>
      <c r="ES482" s="63">
        <v>6.1844105483218302E-4</v>
      </c>
      <c r="ET482" s="63">
        <v>6.0722071973244595E-4</v>
      </c>
      <c r="EU482" s="63">
        <v>5.9646884379521204E-4</v>
      </c>
      <c r="EV482" s="63">
        <v>5.8579418104166305E-4</v>
      </c>
      <c r="EW482" s="63">
        <v>5.7573998927598299E-4</v>
      </c>
      <c r="EX482" s="63">
        <v>5.6535627358305599E-4</v>
      </c>
      <c r="EY482" s="63">
        <v>5.5569853693483696E-4</v>
      </c>
      <c r="EZ482" s="63">
        <v>5.4616668496748004E-4</v>
      </c>
      <c r="FA482" s="63">
        <v>5.3674332551452897E-4</v>
      </c>
      <c r="FB482" s="63">
        <v>5.2736752475867005E-4</v>
      </c>
      <c r="FC482" s="63">
        <v>5.1831004023449197E-4</v>
      </c>
      <c r="FD482" s="63">
        <v>5.0928871980176202E-4</v>
      </c>
      <c r="FE482" s="63">
        <v>5.0049361200957005E-4</v>
      </c>
      <c r="FF482" s="63">
        <v>4.9193666094116595E-4</v>
      </c>
      <c r="FG482" s="63">
        <v>4.8347440210344799E-4</v>
      </c>
      <c r="FH482" s="63">
        <v>4.7516268584636402E-4</v>
      </c>
      <c r="FI482" s="63">
        <v>4.6673909576419798E-4</v>
      </c>
      <c r="FJ482" s="63">
        <v>4.5859590626195899E-4</v>
      </c>
      <c r="FK482" s="63">
        <v>4.5073520772686502E-4</v>
      </c>
      <c r="FL482" s="63">
        <v>4.4298962225106E-4</v>
      </c>
      <c r="FM482" s="63">
        <v>4.3554833871338998E-4</v>
      </c>
      <c r="FN482" s="63">
        <v>4.2808233582081298E-4</v>
      </c>
      <c r="FO482" s="63">
        <v>4.2068893134237199E-4</v>
      </c>
      <c r="FP482" s="63">
        <v>4.13469623279076E-4</v>
      </c>
      <c r="FQ482" s="63">
        <v>4.0626906343205899E-4</v>
      </c>
      <c r="FR482" s="63">
        <v>3.9927481179146199E-4</v>
      </c>
      <c r="FS482" s="63">
        <v>3.9248897480773798E-4</v>
      </c>
      <c r="FT482" s="63">
        <v>3.8556732885153001E-4</v>
      </c>
      <c r="FU482" s="63">
        <v>3.7877449349778502E-4</v>
      </c>
      <c r="FV482" s="63">
        <v>3.7215415700427999E-4</v>
      </c>
      <c r="FW482" s="63">
        <v>3.65703246737471E-4</v>
      </c>
      <c r="FX482" s="63">
        <v>3.5925038195569399E-4</v>
      </c>
      <c r="FY482" s="63">
        <v>3.5280738544389302E-4</v>
      </c>
      <c r="FZ482" s="63">
        <v>3.4672331778675498E-4</v>
      </c>
      <c r="GA482" s="63">
        <v>3.4067686868930798E-4</v>
      </c>
      <c r="GB482" s="63">
        <v>3.3446195305188002E-4</v>
      </c>
      <c r="GC482" s="63">
        <v>3.28657573484863E-4</v>
      </c>
      <c r="GD482" s="63">
        <v>3.2292319000357101E-4</v>
      </c>
      <c r="GE482" s="63">
        <v>3.1717119049533998E-4</v>
      </c>
      <c r="GF482" s="63">
        <v>3.1147864858109E-4</v>
      </c>
      <c r="GG482" s="63">
        <v>3.06084432635005E-4</v>
      </c>
      <c r="GH482" s="63">
        <v>3.0071889633581498E-4</v>
      </c>
      <c r="GI482" s="63">
        <v>2.9539057571960402E-4</v>
      </c>
      <c r="GJ482" s="63">
        <v>2.9019445149578398E-4</v>
      </c>
      <c r="GK482" s="63">
        <v>2.8502792033664802E-4</v>
      </c>
      <c r="GL482" s="63">
        <v>2.7993232558659798E-4</v>
      </c>
      <c r="GM482" s="63">
        <v>2.7503268168182501E-4</v>
      </c>
      <c r="GN482" s="63">
        <v>2.7001849725512598E-4</v>
      </c>
      <c r="GO482" s="63">
        <v>2.6516128440545701E-4</v>
      </c>
      <c r="GP482" s="63">
        <v>2.6033453678841898E-4</v>
      </c>
      <c r="GQ482" s="63">
        <v>2.5562268927803498E-4</v>
      </c>
      <c r="GR482" s="63">
        <v>2.5085006410785699E-4</v>
      </c>
      <c r="GS482" s="63">
        <v>2.4624771867586399E-4</v>
      </c>
      <c r="GT482" s="63">
        <v>2.4167326562683601E-4</v>
      </c>
      <c r="GU482" s="63">
        <v>2.3720746202238099E-4</v>
      </c>
      <c r="GV482" s="63">
        <v>2.3278939830585199E-4</v>
      </c>
      <c r="GW482" s="63">
        <v>2.2837775472775299E-4</v>
      </c>
      <c r="GX482" s="63">
        <v>2.24217589625975E-4</v>
      </c>
    </row>
    <row r="483" spans="1:206" customFormat="1">
      <c r="A483" s="181" t="s">
        <v>224</v>
      </c>
      <c r="B483" t="s">
        <v>3547</v>
      </c>
      <c r="C483" t="s">
        <v>3533</v>
      </c>
      <c r="D483" s="187" t="s">
        <v>3562</v>
      </c>
      <c r="E483" t="s">
        <v>1207</v>
      </c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>
        <v>6.7449062780343596E-3</v>
      </c>
      <c r="BE483" s="63">
        <v>6.6764880610607298E-3</v>
      </c>
      <c r="BF483" s="63">
        <v>6.5027397971586303E-3</v>
      </c>
      <c r="BG483" s="63">
        <v>6.3074422685872999E-3</v>
      </c>
      <c r="BH483" s="63">
        <v>6.1177153518642401E-3</v>
      </c>
      <c r="BI483" s="63">
        <v>5.9681419364132201E-3</v>
      </c>
      <c r="BJ483" s="63">
        <v>5.78950050282957E-3</v>
      </c>
      <c r="BK483" s="63">
        <v>5.6835181587945698E-3</v>
      </c>
      <c r="BL483" s="63">
        <v>5.4979748870063903E-3</v>
      </c>
      <c r="BM483" s="63">
        <v>5.3899954985331304E-3</v>
      </c>
      <c r="BN483" s="63">
        <v>5.2497993193151796E-3</v>
      </c>
      <c r="BO483" s="63">
        <v>5.1138977402327996E-3</v>
      </c>
      <c r="BP483" s="63">
        <v>5.0168445573554E-3</v>
      </c>
      <c r="BQ483" s="63">
        <v>4.9261890104139996E-3</v>
      </c>
      <c r="BR483" s="63">
        <v>4.7966526869416097E-3</v>
      </c>
      <c r="BS483" s="63">
        <v>4.6880115063767103E-3</v>
      </c>
      <c r="BT483" s="63">
        <v>4.6075189001428896E-3</v>
      </c>
      <c r="BU483" s="63">
        <v>4.5155151705410998E-3</v>
      </c>
      <c r="BV483" s="63">
        <v>4.4439149640589804E-3</v>
      </c>
      <c r="BW483" s="63">
        <v>4.3491929800763803E-3</v>
      </c>
      <c r="BX483" s="63">
        <v>4.4395826136715303E-3</v>
      </c>
      <c r="BY483" s="63">
        <v>4.1267594712037902E-3</v>
      </c>
      <c r="BZ483" s="63">
        <v>4.0480973476523701E-3</v>
      </c>
      <c r="CA483" s="63">
        <v>3.9029394618684799E-3</v>
      </c>
      <c r="CB483" s="63">
        <v>3.8173740311642701E-3</v>
      </c>
      <c r="CC483" s="63">
        <v>3.6814244517239798E-3</v>
      </c>
      <c r="CD483" s="63">
        <v>3.6563976118335301E-3</v>
      </c>
      <c r="CE483" s="63">
        <v>3.4946294264781102E-3</v>
      </c>
      <c r="CF483" s="63">
        <v>3.4264168461179498E-3</v>
      </c>
      <c r="CG483" s="63">
        <v>3.3427156482078498E-3</v>
      </c>
      <c r="CH483" s="63">
        <v>3.2584876447624101E-3</v>
      </c>
      <c r="CI483" s="63">
        <v>3.1457500984598801E-3</v>
      </c>
      <c r="CJ483" s="63">
        <v>3.07799261817868E-3</v>
      </c>
      <c r="CK483" s="63">
        <v>2.9828860468433501E-3</v>
      </c>
      <c r="CL483" s="63">
        <v>2.9103534987247799E-3</v>
      </c>
      <c r="CM483" s="63">
        <v>2.8624406574058099E-3</v>
      </c>
      <c r="CN483" s="63">
        <v>2.7099368713563101E-3</v>
      </c>
      <c r="CO483" s="63">
        <v>2.6095783113810399E-3</v>
      </c>
      <c r="CP483" s="63">
        <v>2.5145280855611899E-3</v>
      </c>
      <c r="CQ483" s="63">
        <v>2.42967784518053E-3</v>
      </c>
      <c r="CR483" s="63">
        <v>2.3626707255319898E-3</v>
      </c>
      <c r="CS483" s="63">
        <v>2.31722912158737E-3</v>
      </c>
      <c r="CT483" s="63">
        <v>2.2694341700848402E-3</v>
      </c>
      <c r="CU483" s="63">
        <v>2.22042296187617E-3</v>
      </c>
      <c r="CV483" s="63">
        <v>2.1697310673656602E-3</v>
      </c>
      <c r="CW483" s="63">
        <v>2.1131137955573099E-3</v>
      </c>
      <c r="CX483" s="63">
        <v>2.04401138670608E-3</v>
      </c>
      <c r="CY483" s="63">
        <v>1.9801789168517399E-3</v>
      </c>
      <c r="CZ483" s="63">
        <v>1.9432901984927299E-3</v>
      </c>
      <c r="DA483" s="63">
        <v>1.85660215002834E-3</v>
      </c>
      <c r="DB483" s="63">
        <v>1.7808408545198001E-3</v>
      </c>
      <c r="DC483" s="63">
        <v>1.7346319490918801E-3</v>
      </c>
      <c r="DD483" s="63">
        <v>1.6843202671062601E-3</v>
      </c>
      <c r="DE483" s="63">
        <v>1.6662023039666499E-3</v>
      </c>
      <c r="DF483" s="63">
        <v>1.6203590085250299E-3</v>
      </c>
      <c r="DG483" s="63">
        <v>1.5681332438923601E-3</v>
      </c>
      <c r="DH483" s="63">
        <v>1.53654099140698E-3</v>
      </c>
      <c r="DI483" s="63">
        <v>1.5158288458211201E-3</v>
      </c>
      <c r="DJ483" s="63">
        <v>1.4867032116097001E-3</v>
      </c>
      <c r="DK483" s="63">
        <v>1.4593938031867201E-3</v>
      </c>
      <c r="DL483" s="63">
        <v>1.5420274683513699E-3</v>
      </c>
      <c r="DM483" s="63">
        <v>1.40285686024598E-3</v>
      </c>
      <c r="DN483" s="63">
        <v>1.3650886413269401E-3</v>
      </c>
      <c r="DO483" s="63">
        <v>1.33514468959559E-3</v>
      </c>
      <c r="DP483" s="63">
        <v>1.3093132249045901E-3</v>
      </c>
      <c r="DQ483" s="63">
        <v>1.2951678597011001E-3</v>
      </c>
      <c r="DR483" s="63">
        <v>1.2817318616843299E-3</v>
      </c>
      <c r="DS483" s="63">
        <v>1.2760512223341099E-3</v>
      </c>
      <c r="DT483" s="63">
        <v>1.2587390814322399E-3</v>
      </c>
      <c r="DU483" s="63">
        <v>1.2298938743682099E-3</v>
      </c>
      <c r="DV483" s="63">
        <v>1.50000286879561E-3</v>
      </c>
      <c r="DW483" s="63">
        <v>1.7090313780408299E-3</v>
      </c>
      <c r="DX483" s="63">
        <v>1.52413976286011E-3</v>
      </c>
      <c r="DY483" s="63">
        <v>1.1862152931730399E-3</v>
      </c>
      <c r="DZ483" s="63">
        <v>1.1565136929580599E-3</v>
      </c>
      <c r="EA483" s="63">
        <v>1.13868064964657E-3</v>
      </c>
      <c r="EB483" s="63">
        <v>1.1205570594331701E-3</v>
      </c>
      <c r="EC483" s="63">
        <v>1.1029496059011699E-3</v>
      </c>
      <c r="ED483" s="63">
        <v>1.0853156528438999E-3</v>
      </c>
      <c r="EE483" s="63">
        <v>1.06797349855787E-3</v>
      </c>
      <c r="EF483" s="63">
        <v>1.05109996423747E-3</v>
      </c>
      <c r="EG483" s="63">
        <v>1.0345516688756401E-3</v>
      </c>
      <c r="EH483" s="63">
        <v>1.0182383120634999E-3</v>
      </c>
      <c r="EI483" s="63">
        <v>1.00161035352203E-3</v>
      </c>
      <c r="EJ483" s="63">
        <v>9.8531857407784906E-4</v>
      </c>
      <c r="EK483" s="63">
        <v>9.6959563608575901E-4</v>
      </c>
      <c r="EL483" s="63">
        <v>9.5407174347400298E-4</v>
      </c>
      <c r="EM483" s="63">
        <v>9.3890312484026502E-4</v>
      </c>
      <c r="EN483" s="63">
        <v>9.2429319998049003E-4</v>
      </c>
      <c r="EO483" s="63">
        <v>9.0934167098080405E-4</v>
      </c>
      <c r="EP483" s="63">
        <v>8.9470434729247296E-4</v>
      </c>
      <c r="EQ483" s="63">
        <v>8.8005075432424202E-4</v>
      </c>
      <c r="ER483" s="63">
        <v>8.6562342414453302E-4</v>
      </c>
      <c r="ES483" s="63">
        <v>8.5127801946566098E-4</v>
      </c>
      <c r="ET483" s="63">
        <v>8.3671867533742495E-4</v>
      </c>
      <c r="EU483" s="63">
        <v>8.2270930506161402E-4</v>
      </c>
      <c r="EV483" s="63">
        <v>8.08504012091797E-4</v>
      </c>
      <c r="EW483" s="63">
        <v>7.9488028088618799E-4</v>
      </c>
      <c r="EX483" s="63">
        <v>7.8082728770277902E-4</v>
      </c>
      <c r="EY483" s="63">
        <v>7.6757375217563397E-4</v>
      </c>
      <c r="EZ483" s="63">
        <v>7.54306768622639E-4</v>
      </c>
      <c r="FA483" s="63">
        <v>7.4140679661330203E-4</v>
      </c>
      <c r="FB483" s="63">
        <v>7.2881972492111903E-4</v>
      </c>
      <c r="FC483" s="63">
        <v>7.1649881511733602E-4</v>
      </c>
      <c r="FD483" s="63">
        <v>7.0417588545962102E-4</v>
      </c>
      <c r="FE483" s="63">
        <v>6.9237783746231097E-4</v>
      </c>
      <c r="FF483" s="63">
        <v>6.8087180618081405E-4</v>
      </c>
      <c r="FG483" s="63">
        <v>6.6939784118682198E-4</v>
      </c>
      <c r="FH483" s="63">
        <v>6.5824324641232499E-4</v>
      </c>
      <c r="FI483" s="63">
        <v>6.47123713887952E-4</v>
      </c>
      <c r="FJ483" s="63">
        <v>6.3636631810963995E-4</v>
      </c>
      <c r="FK483" s="63">
        <v>6.2591192394041196E-4</v>
      </c>
      <c r="FL483" s="63">
        <v>6.1557284123170799E-4</v>
      </c>
      <c r="FM483" s="63">
        <v>6.0562603979194898E-4</v>
      </c>
      <c r="FN483" s="63">
        <v>5.9560813525236797E-4</v>
      </c>
      <c r="FO483" s="63">
        <v>5.8564383499331901E-4</v>
      </c>
      <c r="FP483" s="63">
        <v>5.7592112075312198E-4</v>
      </c>
      <c r="FQ483" s="63">
        <v>5.6625700691835502E-4</v>
      </c>
      <c r="FR483" s="63">
        <v>5.5679181069690495E-4</v>
      </c>
      <c r="FS483" s="63">
        <v>5.4758371633658405E-4</v>
      </c>
      <c r="FT483" s="63">
        <v>5.3818546910881901E-4</v>
      </c>
      <c r="FU483" s="63">
        <v>5.2893533879994103E-4</v>
      </c>
      <c r="FV483" s="63">
        <v>5.19842793457727E-4</v>
      </c>
      <c r="FW483" s="63">
        <v>5.1098080578249896E-4</v>
      </c>
      <c r="FX483" s="63">
        <v>5.0215095058470896E-4</v>
      </c>
      <c r="FY483" s="63">
        <v>4.9329796918262398E-4</v>
      </c>
      <c r="FZ483" s="63">
        <v>4.8490577551553102E-4</v>
      </c>
      <c r="GA483" s="63">
        <v>4.7661387439501801E-4</v>
      </c>
      <c r="GB483" s="63">
        <v>4.6810984902397902E-4</v>
      </c>
      <c r="GC483" s="63">
        <v>4.6011584659309498E-4</v>
      </c>
      <c r="GD483" s="63">
        <v>4.5217348873042998E-4</v>
      </c>
      <c r="GE483" s="63">
        <v>4.4419265941778198E-4</v>
      </c>
      <c r="GF483" s="63">
        <v>4.3620789345725402E-4</v>
      </c>
      <c r="GG483" s="63">
        <v>4.2858547834285002E-4</v>
      </c>
      <c r="GH483" s="63">
        <v>4.2102713563452198E-4</v>
      </c>
      <c r="GI483" s="63">
        <v>4.1352452249292899E-4</v>
      </c>
      <c r="GJ483" s="63">
        <v>4.0622311518525699E-4</v>
      </c>
      <c r="GK483" s="63">
        <v>3.99007682397952E-4</v>
      </c>
      <c r="GL483" s="63">
        <v>3.9192021872832102E-4</v>
      </c>
      <c r="GM483" s="63">
        <v>3.85103304356766E-4</v>
      </c>
      <c r="GN483" s="63">
        <v>3.7816029709654701E-4</v>
      </c>
      <c r="GO483" s="63">
        <v>3.7146956724690697E-4</v>
      </c>
      <c r="GP483" s="63">
        <v>3.6482735522314601E-4</v>
      </c>
      <c r="GQ483" s="63">
        <v>3.5831941740509699E-4</v>
      </c>
      <c r="GR483" s="63">
        <v>3.5176577390170501E-4</v>
      </c>
      <c r="GS483" s="63">
        <v>3.4542215095507999E-4</v>
      </c>
      <c r="GT483" s="63">
        <v>3.3907515726962998E-4</v>
      </c>
      <c r="GU483" s="63">
        <v>3.3284418260780599E-4</v>
      </c>
      <c r="GV483" s="63">
        <v>3.2665179776400201E-4</v>
      </c>
      <c r="GW483" s="63">
        <v>3.2044974769519698E-4</v>
      </c>
      <c r="GX483" s="63">
        <v>3.14584079354408E-4</v>
      </c>
    </row>
    <row r="484" spans="1:206" customFormat="1">
      <c r="A484" s="181" t="s">
        <v>224</v>
      </c>
      <c r="B484" t="s">
        <v>3547</v>
      </c>
      <c r="C484" t="s">
        <v>3533</v>
      </c>
      <c r="D484" s="187" t="s">
        <v>3562</v>
      </c>
      <c r="E484" t="s">
        <v>1208</v>
      </c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>
        <v>8.0070904071432199E-3</v>
      </c>
      <c r="BE484" s="63">
        <v>7.8702392831810301E-3</v>
      </c>
      <c r="BF484" s="63">
        <v>7.6396199992871498E-3</v>
      </c>
      <c r="BG484" s="63">
        <v>7.4053283264911597E-3</v>
      </c>
      <c r="BH484" s="63">
        <v>7.1939596314821198E-3</v>
      </c>
      <c r="BI484" s="63">
        <v>7.02459449277551E-3</v>
      </c>
      <c r="BJ484" s="63">
        <v>6.8159551496709599E-3</v>
      </c>
      <c r="BK484" s="63">
        <v>6.7070272551846503E-3</v>
      </c>
      <c r="BL484" s="63">
        <v>6.4978997459897696E-3</v>
      </c>
      <c r="BM484" s="63">
        <v>6.3801516085140297E-3</v>
      </c>
      <c r="BN484" s="63">
        <v>6.2169323312351397E-3</v>
      </c>
      <c r="BO484" s="63">
        <v>6.0774646535563196E-3</v>
      </c>
      <c r="BP484" s="63">
        <v>6.0027611104746898E-3</v>
      </c>
      <c r="BQ484" s="63">
        <v>5.8995869816488196E-3</v>
      </c>
      <c r="BR484" s="63">
        <v>5.74905876101078E-3</v>
      </c>
      <c r="BS484" s="63">
        <v>5.6445206854772402E-3</v>
      </c>
      <c r="BT484" s="63">
        <v>5.5677206482273398E-3</v>
      </c>
      <c r="BU484" s="63">
        <v>5.4748055435259301E-3</v>
      </c>
      <c r="BV484" s="63">
        <v>5.39122765506785E-3</v>
      </c>
      <c r="BW484" s="63">
        <v>5.3264652337168599E-3</v>
      </c>
      <c r="BX484" s="63">
        <v>5.39823351459602E-3</v>
      </c>
      <c r="BY484" s="63">
        <v>5.1195885643601198E-3</v>
      </c>
      <c r="BZ484" s="63">
        <v>5.0397329221750003E-3</v>
      </c>
      <c r="CA484" s="63">
        <v>4.8728625680894196E-3</v>
      </c>
      <c r="CB484" s="63">
        <v>4.78175570952103E-3</v>
      </c>
      <c r="CC484" s="63">
        <v>4.64173277037205E-3</v>
      </c>
      <c r="CD484" s="63">
        <v>4.6088698178825297E-3</v>
      </c>
      <c r="CE484" s="63">
        <v>4.42748527405678E-3</v>
      </c>
      <c r="CF484" s="63">
        <v>4.3440806643296201E-3</v>
      </c>
      <c r="CG484" s="63">
        <v>4.2610354905382904E-3</v>
      </c>
      <c r="CH484" s="63">
        <v>4.1593988970809398E-3</v>
      </c>
      <c r="CI484" s="63">
        <v>4.0338090634884499E-3</v>
      </c>
      <c r="CJ484" s="63">
        <v>3.9459355978180202E-3</v>
      </c>
      <c r="CK484" s="63">
        <v>3.82767415689694E-3</v>
      </c>
      <c r="CL484" s="63">
        <v>3.7468750151088501E-3</v>
      </c>
      <c r="CM484" s="63">
        <v>3.7054598055334801E-3</v>
      </c>
      <c r="CN484" s="63">
        <v>3.5595180398667698E-3</v>
      </c>
      <c r="CO484" s="63">
        <v>3.4686971465814499E-3</v>
      </c>
      <c r="CP484" s="63">
        <v>3.3970095993397101E-3</v>
      </c>
      <c r="CQ484" s="63">
        <v>3.3371101617419999E-3</v>
      </c>
      <c r="CR484" s="63">
        <v>3.2459808824516398E-3</v>
      </c>
      <c r="CS484" s="63">
        <v>3.1644924740867799E-3</v>
      </c>
      <c r="CT484" s="63">
        <v>3.0780364887713998E-3</v>
      </c>
      <c r="CU484" s="63">
        <v>2.98654342601744E-3</v>
      </c>
      <c r="CV484" s="63">
        <v>2.8987957207660198E-3</v>
      </c>
      <c r="CW484" s="63">
        <v>2.8253265321994099E-3</v>
      </c>
      <c r="CX484" s="63">
        <v>2.7501992126200202E-3</v>
      </c>
      <c r="CY484" s="63">
        <v>2.68319968989324E-3</v>
      </c>
      <c r="CZ484" s="63">
        <v>2.6421753743755901E-3</v>
      </c>
      <c r="DA484" s="63">
        <v>2.55711656564822E-3</v>
      </c>
      <c r="DB484" s="63">
        <v>2.4641510938095599E-3</v>
      </c>
      <c r="DC484" s="63">
        <v>2.4104166754179098E-3</v>
      </c>
      <c r="DD484" s="63">
        <v>2.3469316307952299E-3</v>
      </c>
      <c r="DE484" s="63">
        <v>2.3253423060154502E-3</v>
      </c>
      <c r="DF484" s="63">
        <v>2.2538697222179499E-3</v>
      </c>
      <c r="DG484" s="63">
        <v>2.1820070534048302E-3</v>
      </c>
      <c r="DH484" s="63">
        <v>2.1402604960857499E-3</v>
      </c>
      <c r="DI484" s="63">
        <v>2.1085980243983802E-3</v>
      </c>
      <c r="DJ484" s="63">
        <v>2.0664159131084398E-3</v>
      </c>
      <c r="DK484" s="63">
        <v>2.0290311429179801E-3</v>
      </c>
      <c r="DL484" s="63">
        <v>2.1044804956096902E-3</v>
      </c>
      <c r="DM484" s="63">
        <v>1.95014057054553E-3</v>
      </c>
      <c r="DN484" s="63">
        <v>1.9061349276367E-3</v>
      </c>
      <c r="DO484" s="63">
        <v>1.8679252921669999E-3</v>
      </c>
      <c r="DP484" s="63">
        <v>1.8350694770568499E-3</v>
      </c>
      <c r="DQ484" s="63">
        <v>1.8224554747312801E-3</v>
      </c>
      <c r="DR484" s="63">
        <v>1.81689813800354E-3</v>
      </c>
      <c r="DS484" s="63">
        <v>1.81733506713383E-3</v>
      </c>
      <c r="DT484" s="63">
        <v>1.7994610330130899E-3</v>
      </c>
      <c r="DU484" s="63">
        <v>1.7624746777208701E-3</v>
      </c>
      <c r="DV484" s="63">
        <v>2.2113930664625098E-3</v>
      </c>
      <c r="DW484" s="63">
        <v>2.54059603850723E-3</v>
      </c>
      <c r="DX484" s="63">
        <v>2.2251506745224201E-3</v>
      </c>
      <c r="DY484" s="63">
        <v>1.6893542307013299E-3</v>
      </c>
      <c r="DZ484" s="63">
        <v>1.6441004089066101E-3</v>
      </c>
      <c r="EA484" s="63">
        <v>1.6169964265297901E-3</v>
      </c>
      <c r="EB484" s="63">
        <v>1.59063215061203E-3</v>
      </c>
      <c r="EC484" s="63">
        <v>1.5656083995031799E-3</v>
      </c>
      <c r="ED484" s="63">
        <v>1.54083653447778E-3</v>
      </c>
      <c r="EE484" s="63">
        <v>1.51657467357173E-3</v>
      </c>
      <c r="EF484" s="63">
        <v>1.49297481865674E-3</v>
      </c>
      <c r="EG484" s="63">
        <v>1.46971836296435E-3</v>
      </c>
      <c r="EH484" s="63">
        <v>1.4466584745233099E-3</v>
      </c>
      <c r="EI484" s="63">
        <v>1.4235380757014E-3</v>
      </c>
      <c r="EJ484" s="63">
        <v>1.4005970640313E-3</v>
      </c>
      <c r="EK484" s="63">
        <v>1.37814773108003E-3</v>
      </c>
      <c r="EL484" s="63">
        <v>1.3558488323302299E-3</v>
      </c>
      <c r="EM484" s="63">
        <v>1.33402140047383E-3</v>
      </c>
      <c r="EN484" s="63">
        <v>1.3128714451198099E-3</v>
      </c>
      <c r="EO484" s="63">
        <v>1.29158480901E-3</v>
      </c>
      <c r="EP484" s="63">
        <v>1.2712391507357099E-3</v>
      </c>
      <c r="EQ484" s="63">
        <v>1.25126291355477E-3</v>
      </c>
      <c r="ER484" s="63">
        <v>1.23179157759205E-3</v>
      </c>
      <c r="ES484" s="63">
        <v>1.2128784767820801E-3</v>
      </c>
      <c r="ET484" s="63">
        <v>1.1939412198677299E-3</v>
      </c>
      <c r="EU484" s="63">
        <v>1.17562586709576E-3</v>
      </c>
      <c r="EV484" s="63">
        <v>1.15679178165677E-3</v>
      </c>
      <c r="EW484" s="63">
        <v>1.1387388665445E-3</v>
      </c>
      <c r="EX484" s="63">
        <v>1.11987200634351E-3</v>
      </c>
      <c r="EY484" s="63">
        <v>1.10183262100947E-3</v>
      </c>
      <c r="EZ484" s="63">
        <v>1.08367452311407E-3</v>
      </c>
      <c r="FA484" s="63">
        <v>1.0656990739544799E-3</v>
      </c>
      <c r="FB484" s="63">
        <v>1.04790849551656E-3</v>
      </c>
      <c r="FC484" s="63">
        <v>1.0305742956818701E-3</v>
      </c>
      <c r="FD484" s="63">
        <v>1.0130783642144901E-3</v>
      </c>
      <c r="FE484" s="63">
        <v>9.960761522321141E-4</v>
      </c>
      <c r="FF484" s="63">
        <v>9.7977629268837106E-4</v>
      </c>
      <c r="FG484" s="63">
        <v>9.6369749833774901E-4</v>
      </c>
      <c r="FH484" s="63">
        <v>9.4765217949083799E-4</v>
      </c>
      <c r="FI484" s="63">
        <v>9.3156052557046205E-4</v>
      </c>
      <c r="FJ484" s="63">
        <v>9.1625674251025397E-4</v>
      </c>
      <c r="FK484" s="63">
        <v>9.0135341028545798E-4</v>
      </c>
      <c r="FL484" s="63">
        <v>8.8640542705981605E-4</v>
      </c>
      <c r="FM484" s="63">
        <v>8.7229933906611795E-4</v>
      </c>
      <c r="FN484" s="63">
        <v>8.5830451360884203E-4</v>
      </c>
      <c r="FO484" s="63">
        <v>8.4440681438153196E-4</v>
      </c>
      <c r="FP484" s="63">
        <v>8.3079954785877095E-4</v>
      </c>
      <c r="FQ484" s="63">
        <v>8.1730230809383799E-4</v>
      </c>
      <c r="FR484" s="63">
        <v>8.0405251229732704E-4</v>
      </c>
      <c r="FS484" s="63">
        <v>7.9114438330561601E-4</v>
      </c>
      <c r="FT484" s="63">
        <v>7.7792160445402502E-4</v>
      </c>
      <c r="FU484" s="63">
        <v>7.6492931859620402E-4</v>
      </c>
      <c r="FV484" s="63">
        <v>7.52200779036535E-4</v>
      </c>
      <c r="FW484" s="63">
        <v>7.3973914938546103E-4</v>
      </c>
      <c r="FX484" s="63">
        <v>7.2730187425698698E-4</v>
      </c>
      <c r="FY484" s="63">
        <v>7.1481535737021702E-4</v>
      </c>
      <c r="FZ484" s="63">
        <v>7.0291250852147404E-4</v>
      </c>
      <c r="GA484" s="63">
        <v>6.9105608249579796E-4</v>
      </c>
      <c r="GB484" s="63">
        <v>6.78922875076033E-4</v>
      </c>
      <c r="GC484" s="63">
        <v>6.6751875434514101E-4</v>
      </c>
      <c r="GD484" s="63">
        <v>6.5612422309903795E-4</v>
      </c>
      <c r="GE484" s="63">
        <v>6.4470781390561002E-4</v>
      </c>
      <c r="GF484" s="63">
        <v>6.3332014290160498E-4</v>
      </c>
      <c r="GG484" s="63">
        <v>6.2248550429770796E-4</v>
      </c>
      <c r="GH484" s="63">
        <v>6.1167627768399897E-4</v>
      </c>
      <c r="GI484" s="63">
        <v>6.0090392951893596E-4</v>
      </c>
      <c r="GJ484" s="63">
        <v>5.9036122825513698E-4</v>
      </c>
      <c r="GK484" s="63">
        <v>5.7986883193022402E-4</v>
      </c>
      <c r="GL484" s="63">
        <v>5.6948051706953403E-4</v>
      </c>
      <c r="GM484" s="63">
        <v>5.5951196064184998E-4</v>
      </c>
      <c r="GN484" s="63">
        <v>5.4936669919278703E-4</v>
      </c>
      <c r="GO484" s="63">
        <v>5.3960620544923096E-4</v>
      </c>
      <c r="GP484" s="63">
        <v>5.2998376069304798E-4</v>
      </c>
      <c r="GQ484" s="63">
        <v>5.2059112464516804E-4</v>
      </c>
      <c r="GR484" s="63">
        <v>5.1113125332828105E-4</v>
      </c>
      <c r="GS484" s="63">
        <v>5.0202654322928798E-4</v>
      </c>
      <c r="GT484" s="63">
        <v>4.9297779148851798E-4</v>
      </c>
      <c r="GU484" s="63">
        <v>4.8408126581343997E-4</v>
      </c>
      <c r="GV484" s="63">
        <v>4.7524203051718401E-4</v>
      </c>
      <c r="GW484" s="63">
        <v>4.6642289102371897E-4</v>
      </c>
      <c r="GX484" s="63">
        <v>4.5807423747929902E-4</v>
      </c>
    </row>
    <row r="485" spans="1:206" customFormat="1">
      <c r="A485" s="181" t="s">
        <v>224</v>
      </c>
      <c r="B485" t="s">
        <v>3547</v>
      </c>
      <c r="C485" t="s">
        <v>3533</v>
      </c>
      <c r="D485" s="187" t="s">
        <v>3562</v>
      </c>
      <c r="E485" t="s">
        <v>1209</v>
      </c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>
        <v>1.00064774134145E-2</v>
      </c>
      <c r="BE485" s="63">
        <v>9.8255472932980304E-3</v>
      </c>
      <c r="BF485" s="63">
        <v>9.5562063029638201E-3</v>
      </c>
      <c r="BG485" s="63">
        <v>9.2947017471197105E-3</v>
      </c>
      <c r="BH485" s="63">
        <v>9.0664617303671396E-3</v>
      </c>
      <c r="BI485" s="63">
        <v>8.8642973405800903E-3</v>
      </c>
      <c r="BJ485" s="63">
        <v>8.59663427977112E-3</v>
      </c>
      <c r="BK485" s="63">
        <v>8.4570765053011508E-3</v>
      </c>
      <c r="BL485" s="63">
        <v>8.1745033024898002E-3</v>
      </c>
      <c r="BM485" s="63">
        <v>8.0361744797196408E-3</v>
      </c>
      <c r="BN485" s="63">
        <v>7.8356083066597696E-3</v>
      </c>
      <c r="BO485" s="63">
        <v>7.6519884214755404E-3</v>
      </c>
      <c r="BP485" s="63">
        <v>7.5528603144229701E-3</v>
      </c>
      <c r="BQ485" s="63">
        <v>7.4542009367686299E-3</v>
      </c>
      <c r="BR485" s="63">
        <v>7.2724206117426599E-3</v>
      </c>
      <c r="BS485" s="63">
        <v>7.14146030798173E-3</v>
      </c>
      <c r="BT485" s="63">
        <v>7.0402981116507802E-3</v>
      </c>
      <c r="BU485" s="63">
        <v>6.9422669123154401E-3</v>
      </c>
      <c r="BV485" s="63">
        <v>6.8426723693510404E-3</v>
      </c>
      <c r="BW485" s="63">
        <v>6.76630226139019E-3</v>
      </c>
      <c r="BX485" s="63">
        <v>6.85050039506658E-3</v>
      </c>
      <c r="BY485" s="63">
        <v>6.5169345497691098E-3</v>
      </c>
      <c r="BZ485" s="63">
        <v>6.4306821280141896E-3</v>
      </c>
      <c r="CA485" s="63">
        <v>6.2543323011681699E-3</v>
      </c>
      <c r="CB485" s="63">
        <v>6.1622161551290501E-3</v>
      </c>
      <c r="CC485" s="63">
        <v>6.0015821177367198E-3</v>
      </c>
      <c r="CD485" s="63">
        <v>5.9957477171727301E-3</v>
      </c>
      <c r="CE485" s="63">
        <v>5.7902921719477701E-3</v>
      </c>
      <c r="CF485" s="63">
        <v>5.7052819374414504E-3</v>
      </c>
      <c r="CG485" s="63">
        <v>5.6092252159045796E-3</v>
      </c>
      <c r="CH485" s="63">
        <v>5.5064198293736403E-3</v>
      </c>
      <c r="CI485" s="63">
        <v>5.3425533443248402E-3</v>
      </c>
      <c r="CJ485" s="63">
        <v>5.2604419102546202E-3</v>
      </c>
      <c r="CK485" s="63">
        <v>5.1160325998594004E-3</v>
      </c>
      <c r="CL485" s="63">
        <v>5.0115451348677897E-3</v>
      </c>
      <c r="CM485" s="63">
        <v>4.9536814294382399E-3</v>
      </c>
      <c r="CN485" s="63">
        <v>4.7651791614335996E-3</v>
      </c>
      <c r="CO485" s="63">
        <v>4.6510762623342703E-3</v>
      </c>
      <c r="CP485" s="63">
        <v>4.5503224329207399E-3</v>
      </c>
      <c r="CQ485" s="63">
        <v>4.4651286022429201E-3</v>
      </c>
      <c r="CR485" s="63">
        <v>4.38160244186223E-3</v>
      </c>
      <c r="CS485" s="63">
        <v>4.32015017274441E-3</v>
      </c>
      <c r="CT485" s="63">
        <v>4.2497135152107599E-3</v>
      </c>
      <c r="CU485" s="63">
        <v>4.1957220425443602E-3</v>
      </c>
      <c r="CV485" s="63">
        <v>4.1411151946090102E-3</v>
      </c>
      <c r="CW485" s="63">
        <v>4.0373309217555196E-3</v>
      </c>
      <c r="CX485" s="63">
        <v>3.9236588822366804E-3</v>
      </c>
      <c r="CY485" s="63">
        <v>3.8081640164531702E-3</v>
      </c>
      <c r="CZ485" s="63">
        <v>3.7240827326032199E-3</v>
      </c>
      <c r="DA485" s="63">
        <v>3.5820525780508299E-3</v>
      </c>
      <c r="DB485" s="63">
        <v>3.4576466654076899E-3</v>
      </c>
      <c r="DC485" s="63">
        <v>3.3884484005279199E-3</v>
      </c>
      <c r="DD485" s="63">
        <v>3.31245889387345E-3</v>
      </c>
      <c r="DE485" s="63">
        <v>3.2990948193760798E-3</v>
      </c>
      <c r="DF485" s="63">
        <v>3.20993865756419E-3</v>
      </c>
      <c r="DG485" s="63">
        <v>3.1230626851204298E-3</v>
      </c>
      <c r="DH485" s="63">
        <v>3.0816442388774002E-3</v>
      </c>
      <c r="DI485" s="63">
        <v>3.0472943896486101E-3</v>
      </c>
      <c r="DJ485" s="63">
        <v>2.9878143205321998E-3</v>
      </c>
      <c r="DK485" s="63">
        <v>2.9392586344108699E-3</v>
      </c>
      <c r="DL485" s="63">
        <v>3.0017348344169E-3</v>
      </c>
      <c r="DM485" s="63">
        <v>2.83306845460778E-3</v>
      </c>
      <c r="DN485" s="63">
        <v>2.7612286088203098E-3</v>
      </c>
      <c r="DO485" s="63">
        <v>2.7128944387283501E-3</v>
      </c>
      <c r="DP485" s="63">
        <v>2.6631686605648598E-3</v>
      </c>
      <c r="DQ485" s="63">
        <v>2.6402514752609102E-3</v>
      </c>
      <c r="DR485" s="63">
        <v>2.6262066300338002E-3</v>
      </c>
      <c r="DS485" s="63">
        <v>2.6222244866161998E-3</v>
      </c>
      <c r="DT485" s="63">
        <v>2.6014145887350701E-3</v>
      </c>
      <c r="DU485" s="63">
        <v>2.5674704063952001E-3</v>
      </c>
      <c r="DV485" s="63">
        <v>3.3219946843914901E-3</v>
      </c>
      <c r="DW485" s="63">
        <v>3.7857055881311201E-3</v>
      </c>
      <c r="DX485" s="63">
        <v>3.24415839153663E-3</v>
      </c>
      <c r="DY485" s="63">
        <v>2.4432848041095702E-3</v>
      </c>
      <c r="DZ485" s="63">
        <v>2.3787947656405801E-3</v>
      </c>
      <c r="EA485" s="63">
        <v>2.3392451038690698E-3</v>
      </c>
      <c r="EB485" s="63">
        <v>2.30116091983357E-3</v>
      </c>
      <c r="EC485" s="63">
        <v>2.2647660221909302E-3</v>
      </c>
      <c r="ED485" s="63">
        <v>2.2285394909814199E-3</v>
      </c>
      <c r="EE485" s="63">
        <v>2.1928849780673901E-3</v>
      </c>
      <c r="EF485" s="63">
        <v>2.15822275841436E-3</v>
      </c>
      <c r="EG485" s="63">
        <v>2.12446699418795E-3</v>
      </c>
      <c r="EH485" s="63">
        <v>2.0913496098166201E-3</v>
      </c>
      <c r="EI485" s="63">
        <v>2.05916223549623E-3</v>
      </c>
      <c r="EJ485" s="63">
        <v>2.0275134922854302E-3</v>
      </c>
      <c r="EK485" s="63">
        <v>1.9968067240311101E-3</v>
      </c>
      <c r="EL485" s="63">
        <v>1.9661656722817201E-3</v>
      </c>
      <c r="EM485" s="63">
        <v>1.93625789243401E-3</v>
      </c>
      <c r="EN485" s="63">
        <v>1.90713862784081E-3</v>
      </c>
      <c r="EO485" s="63">
        <v>1.8774791291750899E-3</v>
      </c>
      <c r="EP485" s="63">
        <v>1.84851002486159E-3</v>
      </c>
      <c r="EQ485" s="63">
        <v>1.81951352660793E-3</v>
      </c>
      <c r="ER485" s="63">
        <v>1.7909186406882601E-3</v>
      </c>
      <c r="ES485" s="63">
        <v>1.76300825172607E-3</v>
      </c>
      <c r="ET485" s="63">
        <v>1.73546234796046E-3</v>
      </c>
      <c r="EU485" s="63">
        <v>1.7097060551522301E-3</v>
      </c>
      <c r="EV485" s="63">
        <v>1.6836769571235901E-3</v>
      </c>
      <c r="EW485" s="63">
        <v>1.65916839343567E-3</v>
      </c>
      <c r="EX485" s="63">
        <v>1.6342252472128799E-3</v>
      </c>
      <c r="EY485" s="63">
        <v>1.6107061339562499E-3</v>
      </c>
      <c r="EZ485" s="63">
        <v>1.58667820703774E-3</v>
      </c>
      <c r="FA485" s="63">
        <v>1.5627870018820301E-3</v>
      </c>
      <c r="FB485" s="63">
        <v>1.5391696968695601E-3</v>
      </c>
      <c r="FC485" s="63">
        <v>1.5157448114363999E-3</v>
      </c>
      <c r="FD485" s="63">
        <v>1.4917014514820501E-3</v>
      </c>
      <c r="FE485" s="63">
        <v>1.4683021390699E-3</v>
      </c>
      <c r="FF485" s="63">
        <v>1.4454173465343601E-3</v>
      </c>
      <c r="FG485" s="63">
        <v>1.42243824561704E-3</v>
      </c>
      <c r="FH485" s="63">
        <v>1.3997031814734001E-3</v>
      </c>
      <c r="FI485" s="63">
        <v>1.37666042461187E-3</v>
      </c>
      <c r="FJ485" s="63">
        <v>1.35427733073192E-3</v>
      </c>
      <c r="FK485" s="63">
        <v>1.33295801904966E-3</v>
      </c>
      <c r="FL485" s="63">
        <v>1.31155698198123E-3</v>
      </c>
      <c r="FM485" s="63">
        <v>1.29060009449018E-3</v>
      </c>
      <c r="FN485" s="63">
        <v>1.2695579311484801E-3</v>
      </c>
      <c r="FO485" s="63">
        <v>1.2492028309660701E-3</v>
      </c>
      <c r="FP485" s="63">
        <v>1.22920664609123E-3</v>
      </c>
      <c r="FQ485" s="63">
        <v>1.2092404418985101E-3</v>
      </c>
      <c r="FR485" s="63">
        <v>1.19023609623983E-3</v>
      </c>
      <c r="FS485" s="63">
        <v>1.1720345161130301E-3</v>
      </c>
      <c r="FT485" s="63">
        <v>1.1532909281719501E-3</v>
      </c>
      <c r="FU485" s="63">
        <v>1.134722385327E-3</v>
      </c>
      <c r="FV485" s="63">
        <v>1.1166267705950701E-3</v>
      </c>
      <c r="FW485" s="63">
        <v>1.0988849608996999E-3</v>
      </c>
      <c r="FX485" s="63">
        <v>1.0810887187199E-3</v>
      </c>
      <c r="FY485" s="63">
        <v>1.0631719785649499E-3</v>
      </c>
      <c r="FZ485" s="63">
        <v>1.0461052881576699E-3</v>
      </c>
      <c r="GA485" s="63">
        <v>1.0291869909332099E-3</v>
      </c>
      <c r="GB485" s="63">
        <v>1.0117753241325001E-3</v>
      </c>
      <c r="GC485" s="63">
        <v>9.9534432735160893E-4</v>
      </c>
      <c r="GD485" s="63">
        <v>9.7896199001976992E-4</v>
      </c>
      <c r="GE485" s="63">
        <v>9.6243522283898195E-4</v>
      </c>
      <c r="GF485" s="63">
        <v>9.45863348585415E-4</v>
      </c>
      <c r="GG485" s="63">
        <v>9.3007608278761905E-4</v>
      </c>
      <c r="GH485" s="63">
        <v>9.1433269822674499E-4</v>
      </c>
      <c r="GI485" s="63">
        <v>8.9859560424027996E-4</v>
      </c>
      <c r="GJ485" s="63">
        <v>8.8320200673452801E-4</v>
      </c>
      <c r="GK485" s="63">
        <v>8.6799993191357099E-4</v>
      </c>
      <c r="GL485" s="63">
        <v>8.5295446164928602E-4</v>
      </c>
      <c r="GM485" s="63">
        <v>8.3840799951039502E-4</v>
      </c>
      <c r="GN485" s="63">
        <v>8.2356583189870298E-4</v>
      </c>
      <c r="GO485" s="63">
        <v>8.0918911543014405E-4</v>
      </c>
      <c r="GP485" s="63">
        <v>7.9487298942448902E-4</v>
      </c>
      <c r="GQ485" s="63">
        <v>7.80822703454745E-4</v>
      </c>
      <c r="GR485" s="63">
        <v>7.6670497813567705E-4</v>
      </c>
      <c r="GS485" s="63">
        <v>7.5314441207677198E-4</v>
      </c>
      <c r="GT485" s="63">
        <v>7.3966425646964696E-4</v>
      </c>
      <c r="GU485" s="63">
        <v>7.26526585743265E-4</v>
      </c>
      <c r="GV485" s="63">
        <v>7.1352030917860799E-4</v>
      </c>
      <c r="GW485" s="63">
        <v>7.0051275681321499E-4</v>
      </c>
      <c r="GX485" s="63">
        <v>6.8828564817408305E-4</v>
      </c>
    </row>
    <row r="486" spans="1:206" customFormat="1">
      <c r="A486" s="181" t="s">
        <v>224</v>
      </c>
      <c r="B486" t="s">
        <v>3547</v>
      </c>
      <c r="C486" t="s">
        <v>3533</v>
      </c>
      <c r="D486" s="187" t="s">
        <v>3562</v>
      </c>
      <c r="E486" t="s">
        <v>1210</v>
      </c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>
        <v>1.31689453383395E-2</v>
      </c>
      <c r="BE486" s="63">
        <v>1.28237255647936E-2</v>
      </c>
      <c r="BF486" s="63">
        <v>1.2462269730775299E-2</v>
      </c>
      <c r="BG486" s="63">
        <v>1.21669104522498E-2</v>
      </c>
      <c r="BH486" s="63">
        <v>1.19567004753506E-2</v>
      </c>
      <c r="BI486" s="63">
        <v>1.1742311497740099E-2</v>
      </c>
      <c r="BJ486" s="63">
        <v>1.1446770299458099E-2</v>
      </c>
      <c r="BK486" s="63">
        <v>1.13132130819549E-2</v>
      </c>
      <c r="BL486" s="63">
        <v>1.0997965491350299E-2</v>
      </c>
      <c r="BM486" s="63">
        <v>1.0864378187648099E-2</v>
      </c>
      <c r="BN486" s="63">
        <v>1.06131736382144E-2</v>
      </c>
      <c r="BO486" s="63">
        <v>1.03943518306997E-2</v>
      </c>
      <c r="BP486" s="63">
        <v>1.02959207617497E-2</v>
      </c>
      <c r="BQ486" s="63">
        <v>1.01566656039556E-2</v>
      </c>
      <c r="BR486" s="63">
        <v>9.9706140315640006E-3</v>
      </c>
      <c r="BS486" s="63">
        <v>9.7776886055213896E-3</v>
      </c>
      <c r="BT486" s="63">
        <v>9.6531788816379901E-3</v>
      </c>
      <c r="BU486" s="63">
        <v>9.5443084209333208E-3</v>
      </c>
      <c r="BV486" s="63">
        <v>9.4341509285906094E-3</v>
      </c>
      <c r="BW486" s="63">
        <v>9.33790926001421E-3</v>
      </c>
      <c r="BX486" s="63">
        <v>9.3948024996819406E-3</v>
      </c>
      <c r="BY486" s="63">
        <v>9.0242826868180206E-3</v>
      </c>
      <c r="BZ486" s="63">
        <v>8.9185216798886805E-3</v>
      </c>
      <c r="CA486" s="63">
        <v>8.6733938689164593E-3</v>
      </c>
      <c r="CB486" s="63">
        <v>8.5209741736335005E-3</v>
      </c>
      <c r="CC486" s="63">
        <v>8.3170268864229107E-3</v>
      </c>
      <c r="CD486" s="63">
        <v>8.2912377173247793E-3</v>
      </c>
      <c r="CE486" s="63">
        <v>8.0450922952766991E-3</v>
      </c>
      <c r="CF486" s="63">
        <v>7.92790323338439E-3</v>
      </c>
      <c r="CG486" s="63">
        <v>7.8367992352137705E-3</v>
      </c>
      <c r="CH486" s="63">
        <v>7.7454944312224799E-3</v>
      </c>
      <c r="CI486" s="63">
        <v>7.5725746152997203E-3</v>
      </c>
      <c r="CJ486" s="63">
        <v>7.4963008644458899E-3</v>
      </c>
      <c r="CK486" s="63">
        <v>7.33646075261629E-3</v>
      </c>
      <c r="CL486" s="63">
        <v>7.21257592473092E-3</v>
      </c>
      <c r="CM486" s="63">
        <v>7.1322186930060103E-3</v>
      </c>
      <c r="CN486" s="63">
        <v>6.8825531091144298E-3</v>
      </c>
      <c r="CO486" s="63">
        <v>6.7024655690017801E-3</v>
      </c>
      <c r="CP486" s="63">
        <v>6.5547452315239596E-3</v>
      </c>
      <c r="CQ486" s="63">
        <v>6.4197122914035698E-3</v>
      </c>
      <c r="CR486" s="63">
        <v>6.2758977337707402E-3</v>
      </c>
      <c r="CS486" s="63">
        <v>6.1578075887068102E-3</v>
      </c>
      <c r="CT486" s="63">
        <v>6.0647360865324499E-3</v>
      </c>
      <c r="CU486" s="63">
        <v>5.9847209261523603E-3</v>
      </c>
      <c r="CV486" s="63">
        <v>5.9056598934430901E-3</v>
      </c>
      <c r="CW486" s="63">
        <v>5.8157357216553403E-3</v>
      </c>
      <c r="CX486" s="63">
        <v>5.7268984413737399E-3</v>
      </c>
      <c r="CY486" s="63">
        <v>5.6362130258473002E-3</v>
      </c>
      <c r="CZ486" s="63">
        <v>5.5780142689253196E-3</v>
      </c>
      <c r="DA486" s="63">
        <v>5.47225237582343E-3</v>
      </c>
      <c r="DB486" s="63">
        <v>5.2912909909070896E-3</v>
      </c>
      <c r="DC486" s="63">
        <v>5.1623010428455103E-3</v>
      </c>
      <c r="DD486" s="63">
        <v>5.0208648508778403E-3</v>
      </c>
      <c r="DE486" s="63">
        <v>4.9704410777602097E-3</v>
      </c>
      <c r="DF486" s="63">
        <v>4.7850395917387696E-3</v>
      </c>
      <c r="DG486" s="63">
        <v>4.6621289747233704E-3</v>
      </c>
      <c r="DH486" s="63">
        <v>4.6025680189021104E-3</v>
      </c>
      <c r="DI486" s="63">
        <v>4.5662670888211897E-3</v>
      </c>
      <c r="DJ486" s="63">
        <v>4.5052173222579301E-3</v>
      </c>
      <c r="DK486" s="63">
        <v>4.4503694720902202E-3</v>
      </c>
      <c r="DL486" s="63">
        <v>4.5210227732448999E-3</v>
      </c>
      <c r="DM486" s="63">
        <v>4.3213189480984203E-3</v>
      </c>
      <c r="DN486" s="63">
        <v>4.2252512629975102E-3</v>
      </c>
      <c r="DO486" s="63">
        <v>4.1582386128325103E-3</v>
      </c>
      <c r="DP486" s="63">
        <v>4.0827941802574104E-3</v>
      </c>
      <c r="DQ486" s="63">
        <v>4.0426266148081503E-3</v>
      </c>
      <c r="DR486" s="63">
        <v>4.0185189061018797E-3</v>
      </c>
      <c r="DS486" s="63">
        <v>3.9940213684197803E-3</v>
      </c>
      <c r="DT486" s="63">
        <v>3.9373684313313397E-3</v>
      </c>
      <c r="DU486" s="63">
        <v>3.85933105968216E-3</v>
      </c>
      <c r="DV486" s="63">
        <v>4.9259713000019099E-3</v>
      </c>
      <c r="DW486" s="63">
        <v>5.6296499017744698E-3</v>
      </c>
      <c r="DX486" s="63">
        <v>4.8088918994084098E-3</v>
      </c>
      <c r="DY486" s="63">
        <v>3.69405053669567E-3</v>
      </c>
      <c r="DZ486" s="63">
        <v>3.59931171834287E-3</v>
      </c>
      <c r="EA486" s="63">
        <v>3.5380472479756499E-3</v>
      </c>
      <c r="EB486" s="63">
        <v>3.4801955214937299E-3</v>
      </c>
      <c r="EC486" s="63">
        <v>3.42473935764225E-3</v>
      </c>
      <c r="ED486" s="63">
        <v>3.3695762065448398E-3</v>
      </c>
      <c r="EE486" s="63">
        <v>3.3145193841614099E-3</v>
      </c>
      <c r="EF486" s="63">
        <v>3.2601585523376001E-3</v>
      </c>
      <c r="EG486" s="63">
        <v>3.2066907601058601E-3</v>
      </c>
      <c r="EH486" s="63">
        <v>3.1533964638604398E-3</v>
      </c>
      <c r="EI486" s="63">
        <v>3.1016510823877099E-3</v>
      </c>
      <c r="EJ486" s="63">
        <v>3.0505795567635501E-3</v>
      </c>
      <c r="EK486" s="63">
        <v>3.0013969763683099E-3</v>
      </c>
      <c r="EL486" s="63">
        <v>2.9529451539145098E-3</v>
      </c>
      <c r="EM486" s="63">
        <v>2.9065239656181699E-3</v>
      </c>
      <c r="EN486" s="63">
        <v>2.8620300614997799E-3</v>
      </c>
      <c r="EO486" s="63">
        <v>2.81795566975148E-3</v>
      </c>
      <c r="EP486" s="63">
        <v>2.7754869640419901E-3</v>
      </c>
      <c r="EQ486" s="63">
        <v>2.7329230174030399E-3</v>
      </c>
      <c r="ER486" s="63">
        <v>2.6911191699822302E-3</v>
      </c>
      <c r="ES486" s="63">
        <v>2.6501585349434399E-3</v>
      </c>
      <c r="ET486" s="63">
        <v>2.6089180966916699E-3</v>
      </c>
      <c r="EU486" s="63">
        <v>2.5692559231694102E-3</v>
      </c>
      <c r="EV486" s="63">
        <v>2.5281592113194202E-3</v>
      </c>
      <c r="EW486" s="63">
        <v>2.4889713640976201E-3</v>
      </c>
      <c r="EX486" s="63">
        <v>2.4487310594916399E-3</v>
      </c>
      <c r="EY486" s="63">
        <v>2.4113182909723898E-3</v>
      </c>
      <c r="EZ486" s="63">
        <v>2.3745946697028798E-3</v>
      </c>
      <c r="FA486" s="63">
        <v>2.3391263497203598E-3</v>
      </c>
      <c r="FB486" s="63">
        <v>2.30469660200356E-3</v>
      </c>
      <c r="FC486" s="63">
        <v>2.2716770387129601E-3</v>
      </c>
      <c r="FD486" s="63">
        <v>2.2381392343568201E-3</v>
      </c>
      <c r="FE486" s="63">
        <v>2.2050396848003299E-3</v>
      </c>
      <c r="FF486" s="63">
        <v>2.1726126962588101E-3</v>
      </c>
      <c r="FG486" s="63">
        <v>2.1400705695409201E-3</v>
      </c>
      <c r="FH486" s="63">
        <v>2.1073128592692899E-3</v>
      </c>
      <c r="FI486" s="63">
        <v>2.0737391581499001E-3</v>
      </c>
      <c r="FJ486" s="63">
        <v>2.0411696000001002E-3</v>
      </c>
      <c r="FK486" s="63">
        <v>2.0095179978783699E-3</v>
      </c>
      <c r="FL486" s="63">
        <v>1.9771407867360201E-3</v>
      </c>
      <c r="FM486" s="63">
        <v>1.94590305237632E-3</v>
      </c>
      <c r="FN486" s="63">
        <v>1.9141143527612401E-3</v>
      </c>
      <c r="FO486" s="63">
        <v>1.8825861324084699E-3</v>
      </c>
      <c r="FP486" s="63">
        <v>1.8521073774898399E-3</v>
      </c>
      <c r="FQ486" s="63">
        <v>1.82186698677191E-3</v>
      </c>
      <c r="FR486" s="63">
        <v>1.79171011133587E-3</v>
      </c>
      <c r="FS486" s="63">
        <v>1.7624033398027201E-3</v>
      </c>
      <c r="FT486" s="63">
        <v>1.7331017455368199E-3</v>
      </c>
      <c r="FU486" s="63">
        <v>1.70408800413941E-3</v>
      </c>
      <c r="FV486" s="63">
        <v>1.6757394638744799E-3</v>
      </c>
      <c r="FW486" s="63">
        <v>1.64881044063369E-3</v>
      </c>
      <c r="FX486" s="63">
        <v>1.6223459600573701E-3</v>
      </c>
      <c r="FY486" s="63">
        <v>1.5956429572973501E-3</v>
      </c>
      <c r="FZ486" s="63">
        <v>1.57005433293588E-3</v>
      </c>
      <c r="GA486" s="63">
        <v>1.5447596606960601E-3</v>
      </c>
      <c r="GB486" s="63">
        <v>1.5187087560305599E-3</v>
      </c>
      <c r="GC486" s="63">
        <v>1.49411997724592E-3</v>
      </c>
      <c r="GD486" s="63">
        <v>1.46955613264769E-3</v>
      </c>
      <c r="GE486" s="63">
        <v>1.4448024686738101E-3</v>
      </c>
      <c r="GF486" s="63">
        <v>1.42014701247239E-3</v>
      </c>
      <c r="GG486" s="63">
        <v>1.3965739854772099E-3</v>
      </c>
      <c r="GH486" s="63">
        <v>1.37298617826347E-3</v>
      </c>
      <c r="GI486" s="63">
        <v>1.3494248839319E-3</v>
      </c>
      <c r="GJ486" s="63">
        <v>1.3262743533832601E-3</v>
      </c>
      <c r="GK486" s="63">
        <v>1.3032880454225499E-3</v>
      </c>
      <c r="GL486" s="63">
        <v>1.28055410166968E-3</v>
      </c>
      <c r="GM486" s="63">
        <v>1.25857406841924E-3</v>
      </c>
      <c r="GN486" s="63">
        <v>1.2360375927039E-3</v>
      </c>
      <c r="GO486" s="63">
        <v>1.21430412285949E-3</v>
      </c>
      <c r="GP486" s="63">
        <v>1.1927990017118299E-3</v>
      </c>
      <c r="GQ486" s="63">
        <v>1.1717797214545001E-3</v>
      </c>
      <c r="GR486" s="63">
        <v>1.15057169118868E-3</v>
      </c>
      <c r="GS486" s="63">
        <v>1.1301204890833199E-3</v>
      </c>
      <c r="GT486" s="63">
        <v>1.1096316960454099E-3</v>
      </c>
      <c r="GU486" s="63">
        <v>1.0895371541152299E-3</v>
      </c>
      <c r="GV486" s="63">
        <v>1.0694933196790501E-3</v>
      </c>
      <c r="GW486" s="63">
        <v>1.04949840145583E-3</v>
      </c>
      <c r="GX486" s="63">
        <v>1.03077276025608E-3</v>
      </c>
    </row>
    <row r="487" spans="1:206" customFormat="1">
      <c r="A487" s="181" t="s">
        <v>224</v>
      </c>
      <c r="B487" t="s">
        <v>3547</v>
      </c>
      <c r="C487" t="s">
        <v>3533</v>
      </c>
      <c r="D487" s="187" t="s">
        <v>3562</v>
      </c>
      <c r="E487" t="s">
        <v>1211</v>
      </c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>
        <v>1.73836261625024E-2</v>
      </c>
      <c r="BE487" s="63">
        <v>1.6821640520761599E-2</v>
      </c>
      <c r="BF487" s="63">
        <v>1.6350169402853901E-2</v>
      </c>
      <c r="BG487" s="63">
        <v>1.6029146626895401E-2</v>
      </c>
      <c r="BH487" s="63">
        <v>1.5772547773211899E-2</v>
      </c>
      <c r="BI487" s="63">
        <v>1.56737293264257E-2</v>
      </c>
      <c r="BJ487" s="63">
        <v>1.5385058160979501E-2</v>
      </c>
      <c r="BK487" s="63">
        <v>1.53420937077013E-2</v>
      </c>
      <c r="BL487" s="63">
        <v>1.49307792170267E-2</v>
      </c>
      <c r="BM487" s="63">
        <v>1.4822325851361401E-2</v>
      </c>
      <c r="BN487" s="63">
        <v>1.45296796960086E-2</v>
      </c>
      <c r="BO487" s="63">
        <v>1.42811509599174E-2</v>
      </c>
      <c r="BP487" s="63">
        <v>1.41515266781015E-2</v>
      </c>
      <c r="BQ487" s="63">
        <v>1.40484832701881E-2</v>
      </c>
      <c r="BR487" s="63">
        <v>1.3777921126221599E-2</v>
      </c>
      <c r="BS487" s="63">
        <v>1.36138223250545E-2</v>
      </c>
      <c r="BT487" s="63">
        <v>1.3455825952342E-2</v>
      </c>
      <c r="BU487" s="63">
        <v>1.3312356705973199E-2</v>
      </c>
      <c r="BV487" s="63">
        <v>1.3192611655318201E-2</v>
      </c>
      <c r="BW487" s="63">
        <v>1.3082394144850301E-2</v>
      </c>
      <c r="BX487" s="63">
        <v>1.31012320606093E-2</v>
      </c>
      <c r="BY487" s="63">
        <v>1.2614870585538399E-2</v>
      </c>
      <c r="BZ487" s="63">
        <v>1.24335028148547E-2</v>
      </c>
      <c r="CA487" s="63">
        <v>1.2123785993624301E-2</v>
      </c>
      <c r="CB487" s="63">
        <v>1.19019328068652E-2</v>
      </c>
      <c r="CC487" s="63">
        <v>1.1623952560202299E-2</v>
      </c>
      <c r="CD487" s="63">
        <v>1.1580876330084399E-2</v>
      </c>
      <c r="CE487" s="63">
        <v>1.12552976739767E-2</v>
      </c>
      <c r="CF487" s="63">
        <v>1.1102361670236901E-2</v>
      </c>
      <c r="CG487" s="63">
        <v>1.09939522615563E-2</v>
      </c>
      <c r="CH487" s="63">
        <v>1.08907319809228E-2</v>
      </c>
      <c r="CI487" s="63">
        <v>1.06455630868538E-2</v>
      </c>
      <c r="CJ487" s="63">
        <v>1.0547404185684599E-2</v>
      </c>
      <c r="CK487" s="63">
        <v>1.0367765301703E-2</v>
      </c>
      <c r="CL487" s="63">
        <v>1.02398132445369E-2</v>
      </c>
      <c r="CM487" s="63">
        <v>1.01522498205142E-2</v>
      </c>
      <c r="CN487" s="63">
        <v>9.8696528940994208E-3</v>
      </c>
      <c r="CO487" s="63">
        <v>9.6466599911278691E-3</v>
      </c>
      <c r="CP487" s="63">
        <v>9.4625697866037601E-3</v>
      </c>
      <c r="CQ487" s="63">
        <v>9.2933938047208408E-3</v>
      </c>
      <c r="CR487" s="63">
        <v>9.1169524926574194E-3</v>
      </c>
      <c r="CS487" s="63">
        <v>8.9376415813672092E-3</v>
      </c>
      <c r="CT487" s="63">
        <v>8.7981511032832402E-3</v>
      </c>
      <c r="CU487" s="63">
        <v>8.6497397836908796E-3</v>
      </c>
      <c r="CV487" s="63">
        <v>8.5299579683444995E-3</v>
      </c>
      <c r="CW487" s="63">
        <v>8.3885095799507599E-3</v>
      </c>
      <c r="CX487" s="63">
        <v>8.2236039368272004E-3</v>
      </c>
      <c r="CY487" s="63">
        <v>8.0948436441307496E-3</v>
      </c>
      <c r="CZ487" s="63">
        <v>7.9935595534086096E-3</v>
      </c>
      <c r="DA487" s="63">
        <v>7.8501766371916297E-3</v>
      </c>
      <c r="DB487" s="63">
        <v>7.6547660764363298E-3</v>
      </c>
      <c r="DC487" s="63">
        <v>7.56126711028717E-3</v>
      </c>
      <c r="DD487" s="63">
        <v>7.4467747486555401E-3</v>
      </c>
      <c r="DE487" s="63">
        <v>7.4847904063002702E-3</v>
      </c>
      <c r="DF487" s="63">
        <v>7.3176803556387103E-3</v>
      </c>
      <c r="DG487" s="63">
        <v>7.1219075320755002E-3</v>
      </c>
      <c r="DH487" s="63">
        <v>7.00594312578115E-3</v>
      </c>
      <c r="DI487" s="63">
        <v>6.9095588864443204E-3</v>
      </c>
      <c r="DJ487" s="63">
        <v>6.7483248509183401E-3</v>
      </c>
      <c r="DK487" s="63">
        <v>6.6022664582415097E-3</v>
      </c>
      <c r="DL487" s="63">
        <v>6.6609672166656796E-3</v>
      </c>
      <c r="DM487" s="63">
        <v>6.4393469228850603E-3</v>
      </c>
      <c r="DN487" s="63">
        <v>6.32601134776973E-3</v>
      </c>
      <c r="DO487" s="63">
        <v>6.2508224160381003E-3</v>
      </c>
      <c r="DP487" s="63">
        <v>6.1834199036041298E-3</v>
      </c>
      <c r="DQ487" s="63">
        <v>6.1448002954704404E-3</v>
      </c>
      <c r="DR487" s="63">
        <v>6.1198104728880298E-3</v>
      </c>
      <c r="DS487" s="63">
        <v>6.0812054901040096E-3</v>
      </c>
      <c r="DT487" s="63">
        <v>5.99779864258223E-3</v>
      </c>
      <c r="DU487" s="63">
        <v>5.8887893786645504E-3</v>
      </c>
      <c r="DV487" s="63">
        <v>7.6258123751950201E-3</v>
      </c>
      <c r="DW487" s="63">
        <v>8.7471560439147805E-3</v>
      </c>
      <c r="DX487" s="63">
        <v>7.3854489043008904E-3</v>
      </c>
      <c r="DY487" s="63">
        <v>5.6036329994210597E-3</v>
      </c>
      <c r="DZ487" s="63">
        <v>5.4629637105407698E-3</v>
      </c>
      <c r="EA487" s="63">
        <v>5.3716285064191599E-3</v>
      </c>
      <c r="EB487" s="63">
        <v>5.2854619191837898E-3</v>
      </c>
      <c r="EC487" s="63">
        <v>5.2017385515558696E-3</v>
      </c>
      <c r="ED487" s="63">
        <v>5.1177096653350802E-3</v>
      </c>
      <c r="EE487" s="63">
        <v>5.0338120271269304E-3</v>
      </c>
      <c r="EF487" s="63">
        <v>4.9512466056309302E-3</v>
      </c>
      <c r="EG487" s="63">
        <v>4.8697611876242297E-3</v>
      </c>
      <c r="EH487" s="63">
        <v>4.7878143736868701E-3</v>
      </c>
      <c r="EI487" s="63">
        <v>4.7081493451730603E-3</v>
      </c>
      <c r="EJ487" s="63">
        <v>4.62843294385714E-3</v>
      </c>
      <c r="EK487" s="63">
        <v>4.5507707318995496E-3</v>
      </c>
      <c r="EL487" s="63">
        <v>4.4731234641502996E-3</v>
      </c>
      <c r="EM487" s="63">
        <v>4.3979586159067201E-3</v>
      </c>
      <c r="EN487" s="63">
        <v>4.3251309547746803E-3</v>
      </c>
      <c r="EO487" s="63">
        <v>4.2531016635036396E-3</v>
      </c>
      <c r="EP487" s="63">
        <v>4.1841416335188196E-3</v>
      </c>
      <c r="EQ487" s="63">
        <v>4.1160576847996799E-3</v>
      </c>
      <c r="ER487" s="63">
        <v>4.0504265938202501E-3</v>
      </c>
      <c r="ES487" s="63">
        <v>3.9875615586819598E-3</v>
      </c>
      <c r="ET487" s="63">
        <v>3.9261934911084097E-3</v>
      </c>
      <c r="EU487" s="63">
        <v>3.86818603792002E-3</v>
      </c>
      <c r="EV487" s="63">
        <v>3.8078315227407099E-3</v>
      </c>
      <c r="EW487" s="63">
        <v>3.75074466324688E-3</v>
      </c>
      <c r="EX487" s="63">
        <v>3.6913755361618799E-3</v>
      </c>
      <c r="EY487" s="63">
        <v>3.63481244422226E-3</v>
      </c>
      <c r="EZ487" s="63">
        <v>3.57747041757838E-3</v>
      </c>
      <c r="FA487" s="63">
        <v>3.52075031115423E-3</v>
      </c>
      <c r="FB487" s="63">
        <v>3.4649306925372101E-3</v>
      </c>
      <c r="FC487" s="63">
        <v>3.4107598004722299E-3</v>
      </c>
      <c r="FD487" s="63">
        <v>3.3568646933091798E-3</v>
      </c>
      <c r="FE487" s="63">
        <v>3.3060069888462698E-3</v>
      </c>
      <c r="FF487" s="63">
        <v>3.2577658723212301E-3</v>
      </c>
      <c r="FG487" s="63">
        <v>3.2104216973867601E-3</v>
      </c>
      <c r="FH487" s="63">
        <v>3.1642975776266301E-3</v>
      </c>
      <c r="FI487" s="63">
        <v>3.11747200227403E-3</v>
      </c>
      <c r="FJ487" s="63">
        <v>3.0711515059636402E-3</v>
      </c>
      <c r="FK487" s="63">
        <v>3.0260271356750798E-3</v>
      </c>
      <c r="FL487" s="63">
        <v>2.9795984330418602E-3</v>
      </c>
      <c r="FM487" s="63">
        <v>2.9341756850120798E-3</v>
      </c>
      <c r="FN487" s="63">
        <v>2.8873571394935202E-3</v>
      </c>
      <c r="FO487" s="63">
        <v>2.84130137569445E-3</v>
      </c>
      <c r="FP487" s="63">
        <v>2.7958214484089701E-3</v>
      </c>
      <c r="FQ487" s="63">
        <v>2.7501072483149601E-3</v>
      </c>
      <c r="FR487" s="63">
        <v>2.7053993811424399E-3</v>
      </c>
      <c r="FS487" s="63">
        <v>2.66149806847857E-3</v>
      </c>
      <c r="FT487" s="63">
        <v>2.6161490747608398E-3</v>
      </c>
      <c r="FU487" s="63">
        <v>2.57201543751617E-3</v>
      </c>
      <c r="FV487" s="63">
        <v>2.5292236700215102E-3</v>
      </c>
      <c r="FW487" s="63">
        <v>2.4863180927084802E-3</v>
      </c>
      <c r="FX487" s="63">
        <v>2.4434212885557399E-3</v>
      </c>
      <c r="FY487" s="63">
        <v>2.40139206144334E-3</v>
      </c>
      <c r="FZ487" s="63">
        <v>2.3610538283271301E-3</v>
      </c>
      <c r="GA487" s="63">
        <v>2.3208806259865998E-3</v>
      </c>
      <c r="GB487" s="63">
        <v>2.2809698296701298E-3</v>
      </c>
      <c r="GC487" s="63">
        <v>2.24423872572981E-3</v>
      </c>
      <c r="GD487" s="63">
        <v>2.2075554362398701E-3</v>
      </c>
      <c r="GE487" s="63">
        <v>2.1702712655395999E-3</v>
      </c>
      <c r="GF487" s="63">
        <v>2.1334478037226901E-3</v>
      </c>
      <c r="GG487" s="63">
        <v>2.0982326662774501E-3</v>
      </c>
      <c r="GH487" s="63">
        <v>2.0629150931843901E-3</v>
      </c>
      <c r="GI487" s="63">
        <v>2.02758227723045E-3</v>
      </c>
      <c r="GJ487" s="63">
        <v>1.9929987889257201E-3</v>
      </c>
      <c r="GK487" s="63">
        <v>1.95893459969811E-3</v>
      </c>
      <c r="GL487" s="63">
        <v>1.9250479827907601E-3</v>
      </c>
      <c r="GM487" s="63">
        <v>1.8921969123353601E-3</v>
      </c>
      <c r="GN487" s="63">
        <v>1.85849793612841E-3</v>
      </c>
      <c r="GO487" s="63">
        <v>1.8259285675634E-3</v>
      </c>
      <c r="GP487" s="63">
        <v>1.7934035309504399E-3</v>
      </c>
      <c r="GQ487" s="63">
        <v>1.7617616783152301E-3</v>
      </c>
      <c r="GR487" s="63">
        <v>1.7298048971536E-3</v>
      </c>
      <c r="GS487" s="63">
        <v>1.6988732191267201E-3</v>
      </c>
      <c r="GT487" s="63">
        <v>1.66791737612996E-3</v>
      </c>
      <c r="GU487" s="63">
        <v>1.63787886691946E-3</v>
      </c>
      <c r="GV487" s="63">
        <v>1.6079288277826901E-3</v>
      </c>
      <c r="GW487" s="63">
        <v>1.5778842316013901E-3</v>
      </c>
      <c r="GX487" s="63">
        <v>1.5497051788617099E-3</v>
      </c>
    </row>
    <row r="488" spans="1:206" customFormat="1">
      <c r="A488" s="181" t="s">
        <v>224</v>
      </c>
      <c r="B488" t="s">
        <v>3547</v>
      </c>
      <c r="C488" t="s">
        <v>3533</v>
      </c>
      <c r="D488" s="187" t="s">
        <v>3562</v>
      </c>
      <c r="E488" t="s">
        <v>1212</v>
      </c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>
        <v>2.7029975170865798E-2</v>
      </c>
      <c r="BE488" s="63">
        <v>2.6522599136182799E-2</v>
      </c>
      <c r="BF488" s="63">
        <v>2.57954466820253E-2</v>
      </c>
      <c r="BG488" s="63">
        <v>2.5120820609128E-2</v>
      </c>
      <c r="BH488" s="63">
        <v>2.45162367907561E-2</v>
      </c>
      <c r="BI488" s="63">
        <v>2.4114948981494098E-2</v>
      </c>
      <c r="BJ488" s="63">
        <v>2.3518565162307499E-2</v>
      </c>
      <c r="BK488" s="63">
        <v>2.33788893750215E-2</v>
      </c>
      <c r="BL488" s="63">
        <v>2.2674715236275601E-2</v>
      </c>
      <c r="BM488" s="63">
        <v>2.2520722235423001E-2</v>
      </c>
      <c r="BN488" s="63">
        <v>2.2133643494440899E-2</v>
      </c>
      <c r="BO488" s="63">
        <v>2.1847580131918301E-2</v>
      </c>
      <c r="BP488" s="63">
        <v>2.1667330009903299E-2</v>
      </c>
      <c r="BQ488" s="63">
        <v>2.15422610000735E-2</v>
      </c>
      <c r="BR488" s="63">
        <v>2.1220634444120999E-2</v>
      </c>
      <c r="BS488" s="63">
        <v>2.09442155915265E-2</v>
      </c>
      <c r="BT488" s="63">
        <v>2.06482722824179E-2</v>
      </c>
      <c r="BU488" s="63">
        <v>2.0446460069751E-2</v>
      </c>
      <c r="BV488" s="63">
        <v>2.0318008090928302E-2</v>
      </c>
      <c r="BW488" s="63">
        <v>2.0146535941809401E-2</v>
      </c>
      <c r="BX488" s="63">
        <v>2.01989486948282E-2</v>
      </c>
      <c r="BY488" s="63">
        <v>1.9545654082542701E-2</v>
      </c>
      <c r="BZ488" s="63">
        <v>1.92266774687079E-2</v>
      </c>
      <c r="CA488" s="63">
        <v>1.8762166746345701E-2</v>
      </c>
      <c r="CB488" s="63">
        <v>1.8455310171332302E-2</v>
      </c>
      <c r="CC488" s="63">
        <v>1.79738740745796E-2</v>
      </c>
      <c r="CD488" s="63">
        <v>1.77812881564435E-2</v>
      </c>
      <c r="CE488" s="63">
        <v>1.7238315254603301E-2</v>
      </c>
      <c r="CF488" s="63">
        <v>1.7003611510668499E-2</v>
      </c>
      <c r="CG488" s="63">
        <v>1.6720591616398901E-2</v>
      </c>
      <c r="CH488" s="63">
        <v>1.65365972108109E-2</v>
      </c>
      <c r="CI488" s="63">
        <v>1.6208997813590899E-2</v>
      </c>
      <c r="CJ488" s="63">
        <v>1.6095026028901501E-2</v>
      </c>
      <c r="CK488" s="63">
        <v>1.58492430214188E-2</v>
      </c>
      <c r="CL488" s="63">
        <v>1.5699024559250901E-2</v>
      </c>
      <c r="CM488" s="63">
        <v>1.5544369796686001E-2</v>
      </c>
      <c r="CN488" s="63">
        <v>1.5124347304042701E-2</v>
      </c>
      <c r="CO488" s="63">
        <v>1.4797525747959801E-2</v>
      </c>
      <c r="CP488" s="63">
        <v>1.4504606836037499E-2</v>
      </c>
      <c r="CQ488" s="63">
        <v>1.4216493535859199E-2</v>
      </c>
      <c r="CR488" s="63">
        <v>1.4028716736751001E-2</v>
      </c>
      <c r="CS488" s="63">
        <v>1.38071377224463E-2</v>
      </c>
      <c r="CT488" s="63">
        <v>1.36665636589407E-2</v>
      </c>
      <c r="CU488" s="63">
        <v>1.35084475413583E-2</v>
      </c>
      <c r="CV488" s="63">
        <v>1.3343010250155199E-2</v>
      </c>
      <c r="CW488" s="63">
        <v>1.3149255591939199E-2</v>
      </c>
      <c r="CX488" s="63">
        <v>1.2871329802486E-2</v>
      </c>
      <c r="CY488" s="63">
        <v>1.26024432718979E-2</v>
      </c>
      <c r="CZ488" s="63">
        <v>1.23969680262054E-2</v>
      </c>
      <c r="DA488" s="63">
        <v>1.21212643002153E-2</v>
      </c>
      <c r="DB488" s="63">
        <v>1.17988700292298E-2</v>
      </c>
      <c r="DC488" s="63">
        <v>1.1601993501843801E-2</v>
      </c>
      <c r="DD488" s="63">
        <v>1.14054683034176E-2</v>
      </c>
      <c r="DE488" s="63">
        <v>1.14494026610581E-2</v>
      </c>
      <c r="DF488" s="63">
        <v>1.1190930267405299E-2</v>
      </c>
      <c r="DG488" s="63">
        <v>1.0966825281617101E-2</v>
      </c>
      <c r="DH488" s="63">
        <v>1.0888499721515E-2</v>
      </c>
      <c r="DI488" s="63">
        <v>1.0851473720289001E-2</v>
      </c>
      <c r="DJ488" s="63">
        <v>1.0745402520166999E-2</v>
      </c>
      <c r="DK488" s="63">
        <v>1.0663437816890199E-2</v>
      </c>
      <c r="DL488" s="63">
        <v>1.0685980798013601E-2</v>
      </c>
      <c r="DM488" s="63">
        <v>1.0319371297924901E-2</v>
      </c>
      <c r="DN488" s="63">
        <v>1.0065474038843799E-2</v>
      </c>
      <c r="DO488" s="63">
        <v>9.8515198293282792E-3</v>
      </c>
      <c r="DP488" s="63">
        <v>9.6358593503686699E-3</v>
      </c>
      <c r="DQ488" s="63">
        <v>9.5549467730065597E-3</v>
      </c>
      <c r="DR488" s="63">
        <v>9.5412860055825895E-3</v>
      </c>
      <c r="DS488" s="63">
        <v>9.50242842829516E-3</v>
      </c>
      <c r="DT488" s="63">
        <v>9.4213998914979297E-3</v>
      </c>
      <c r="DU488" s="63">
        <v>9.2933429840682397E-3</v>
      </c>
      <c r="DV488" s="63">
        <v>1.20399827132514E-2</v>
      </c>
      <c r="DW488" s="63">
        <v>1.34236841039052E-2</v>
      </c>
      <c r="DX488" s="63">
        <v>1.13642480293672E-2</v>
      </c>
      <c r="DY488" s="63">
        <v>8.7418486455769304E-3</v>
      </c>
      <c r="DZ488" s="63">
        <v>8.5096925234419002E-3</v>
      </c>
      <c r="EA488" s="63">
        <v>8.3567271923270497E-3</v>
      </c>
      <c r="EB488" s="63">
        <v>8.2190930169912906E-3</v>
      </c>
      <c r="EC488" s="63">
        <v>8.0875872217810799E-3</v>
      </c>
      <c r="ED488" s="63">
        <v>7.9586277171904193E-3</v>
      </c>
      <c r="EE488" s="63">
        <v>7.8312299636455404E-3</v>
      </c>
      <c r="EF488" s="63">
        <v>7.7053114368787704E-3</v>
      </c>
      <c r="EG488" s="63">
        <v>7.58077909165114E-3</v>
      </c>
      <c r="EH488" s="63">
        <v>7.45523676315507E-3</v>
      </c>
      <c r="EI488" s="63">
        <v>7.3320218893592097E-3</v>
      </c>
      <c r="EJ488" s="63">
        <v>7.2086421399582901E-3</v>
      </c>
      <c r="EK488" s="63">
        <v>7.0894760629377799E-3</v>
      </c>
      <c r="EL488" s="63">
        <v>6.9694629980292496E-3</v>
      </c>
      <c r="EM488" s="63">
        <v>6.8524739716477098E-3</v>
      </c>
      <c r="EN488" s="63">
        <v>6.7378992660701098E-3</v>
      </c>
      <c r="EO488" s="63">
        <v>6.6231558939200798E-3</v>
      </c>
      <c r="EP488" s="63">
        <v>6.5111988790543E-3</v>
      </c>
      <c r="EQ488" s="63">
        <v>6.3986434904403401E-3</v>
      </c>
      <c r="ER488" s="63">
        <v>6.2888961357803501E-3</v>
      </c>
      <c r="ES488" s="63">
        <v>6.1826033303132404E-3</v>
      </c>
      <c r="ET488" s="63">
        <v>6.0785755451196596E-3</v>
      </c>
      <c r="EU488" s="63">
        <v>5.9805791120637096E-3</v>
      </c>
      <c r="EV488" s="63">
        <v>5.8806552978569104E-3</v>
      </c>
      <c r="EW488" s="63">
        <v>5.78780624304767E-3</v>
      </c>
      <c r="EX488" s="63">
        <v>5.6934287732084404E-3</v>
      </c>
      <c r="EY488" s="63">
        <v>5.6060681208580099E-3</v>
      </c>
      <c r="EZ488" s="63">
        <v>5.5191566744333597E-3</v>
      </c>
      <c r="FA488" s="63">
        <v>5.4332957933838901E-3</v>
      </c>
      <c r="FB488" s="63">
        <v>5.3488265672487897E-3</v>
      </c>
      <c r="FC488" s="63">
        <v>5.2660848239524998E-3</v>
      </c>
      <c r="FD488" s="63">
        <v>5.1811551730593696E-3</v>
      </c>
      <c r="FE488" s="63">
        <v>5.0986482497982696E-3</v>
      </c>
      <c r="FF488" s="63">
        <v>5.0185018867194599E-3</v>
      </c>
      <c r="FG488" s="63">
        <v>4.9391169206509204E-3</v>
      </c>
      <c r="FH488" s="63">
        <v>4.8609678234002402E-3</v>
      </c>
      <c r="FI488" s="63">
        <v>4.7837263278493296E-3</v>
      </c>
      <c r="FJ488" s="63">
        <v>4.7110713944279502E-3</v>
      </c>
      <c r="FK488" s="63">
        <v>4.64259233662675E-3</v>
      </c>
      <c r="FL488" s="63">
        <v>4.5735117676410902E-3</v>
      </c>
      <c r="FM488" s="63">
        <v>4.5082695355156003E-3</v>
      </c>
      <c r="FN488" s="63">
        <v>4.4416230116350198E-3</v>
      </c>
      <c r="FO488" s="63">
        <v>4.3745786951116397E-3</v>
      </c>
      <c r="FP488" s="63">
        <v>4.3080971271078402E-3</v>
      </c>
      <c r="FQ488" s="63">
        <v>4.2409697957321302E-3</v>
      </c>
      <c r="FR488" s="63">
        <v>4.1744063073937904E-3</v>
      </c>
      <c r="FS488" s="63">
        <v>4.1085221979863E-3</v>
      </c>
      <c r="FT488" s="63">
        <v>4.0406428994681602E-3</v>
      </c>
      <c r="FU488" s="63">
        <v>3.9732378724616204E-3</v>
      </c>
      <c r="FV488" s="63">
        <v>3.9073015143008503E-3</v>
      </c>
      <c r="FW488" s="63">
        <v>3.8425298974838701E-3</v>
      </c>
      <c r="FX488" s="63">
        <v>3.7771524616513402E-3</v>
      </c>
      <c r="FY488" s="63">
        <v>3.71096137619622E-3</v>
      </c>
      <c r="FZ488" s="63">
        <v>3.64869782772546E-3</v>
      </c>
      <c r="GA488" s="63">
        <v>3.5871573845520201E-3</v>
      </c>
      <c r="GB488" s="63">
        <v>3.5225549268822799E-3</v>
      </c>
      <c r="GC488" s="63">
        <v>3.4619192209834398E-3</v>
      </c>
      <c r="GD488" s="63">
        <v>3.4032792445235099E-3</v>
      </c>
      <c r="GE488" s="63">
        <v>3.34337862371873E-3</v>
      </c>
      <c r="GF488" s="63">
        <v>3.28394720399925E-3</v>
      </c>
      <c r="GG488" s="63">
        <v>3.2290560437884699E-3</v>
      </c>
      <c r="GH488" s="63">
        <v>3.1751044905590099E-3</v>
      </c>
      <c r="GI488" s="63">
        <v>3.1211818160148501E-3</v>
      </c>
      <c r="GJ488" s="63">
        <v>3.0682410369574499E-3</v>
      </c>
      <c r="GK488" s="63">
        <v>3.0162223766629602E-3</v>
      </c>
      <c r="GL488" s="63">
        <v>2.9645914623173501E-3</v>
      </c>
      <c r="GM488" s="63">
        <v>2.9143886045930201E-3</v>
      </c>
      <c r="GN488" s="63">
        <v>2.86270936489867E-3</v>
      </c>
      <c r="GO488" s="63">
        <v>2.81315657428192E-3</v>
      </c>
      <c r="GP488" s="63">
        <v>2.7638323437862802E-3</v>
      </c>
      <c r="GQ488" s="63">
        <v>2.7157781078802502E-3</v>
      </c>
      <c r="GR488" s="63">
        <v>2.6669785384512202E-3</v>
      </c>
      <c r="GS488" s="63">
        <v>2.6199582050569301E-3</v>
      </c>
      <c r="GT488" s="63">
        <v>2.5725703966373E-3</v>
      </c>
      <c r="GU488" s="63">
        <v>2.52635447022335E-3</v>
      </c>
      <c r="GV488" s="63">
        <v>2.4802018362893299E-3</v>
      </c>
      <c r="GW488" s="63">
        <v>2.43388368600575E-3</v>
      </c>
      <c r="GX488" s="63">
        <v>2.3903901355211699E-3</v>
      </c>
    </row>
    <row r="489" spans="1:206" customFormat="1">
      <c r="A489" s="181" t="s">
        <v>224</v>
      </c>
      <c r="B489" t="s">
        <v>3547</v>
      </c>
      <c r="C489" t="s">
        <v>3533</v>
      </c>
      <c r="D489" s="187" t="s">
        <v>3562</v>
      </c>
      <c r="E489" t="s">
        <v>1213</v>
      </c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>
        <v>3.9946424157207602E-2</v>
      </c>
      <c r="BE489" s="63">
        <v>3.8887917062244197E-2</v>
      </c>
      <c r="BF489" s="63">
        <v>3.7756692818862597E-2</v>
      </c>
      <c r="BG489" s="63">
        <v>3.6827851170635299E-2</v>
      </c>
      <c r="BH489" s="63">
        <v>3.5993333624759198E-2</v>
      </c>
      <c r="BI489" s="63">
        <v>3.5497777664358403E-2</v>
      </c>
      <c r="BJ489" s="63">
        <v>3.4548081883593901E-2</v>
      </c>
      <c r="BK489" s="63">
        <v>3.4424490087210297E-2</v>
      </c>
      <c r="BL489" s="63">
        <v>3.3197605800531403E-2</v>
      </c>
      <c r="BM489" s="63">
        <v>3.2873765401300201E-2</v>
      </c>
      <c r="BN489" s="63">
        <v>3.2171964035620497E-2</v>
      </c>
      <c r="BO489" s="63">
        <v>3.1759129257482303E-2</v>
      </c>
      <c r="BP489" s="63">
        <v>3.1441250776779998E-2</v>
      </c>
      <c r="BQ489" s="63">
        <v>3.1320985545433201E-2</v>
      </c>
      <c r="BR489" s="63">
        <v>3.1003319871583401E-2</v>
      </c>
      <c r="BS489" s="63">
        <v>3.08492579552536E-2</v>
      </c>
      <c r="BT489" s="63">
        <v>3.0749705342366301E-2</v>
      </c>
      <c r="BU489" s="63">
        <v>3.0654590474953902E-2</v>
      </c>
      <c r="BV489" s="63">
        <v>3.0617508006708701E-2</v>
      </c>
      <c r="BW489" s="63">
        <v>3.0628152762693501E-2</v>
      </c>
      <c r="BX489" s="63">
        <v>3.0634043417127301E-2</v>
      </c>
      <c r="BY489" s="63">
        <v>2.9840383249050799E-2</v>
      </c>
      <c r="BZ489" s="63">
        <v>2.9373876529477899E-2</v>
      </c>
      <c r="CA489" s="63">
        <v>2.86504591800858E-2</v>
      </c>
      <c r="CB489" s="63">
        <v>2.8136914450523E-2</v>
      </c>
      <c r="CC489" s="63">
        <v>2.7499873411472201E-2</v>
      </c>
      <c r="CD489" s="63">
        <v>2.7347339765992899E-2</v>
      </c>
      <c r="CE489" s="63">
        <v>2.6539957370068701E-2</v>
      </c>
      <c r="CF489" s="63">
        <v>2.6207818265176101E-2</v>
      </c>
      <c r="CG489" s="63">
        <v>2.5913714955315401E-2</v>
      </c>
      <c r="CH489" s="63">
        <v>2.5667155602682699E-2</v>
      </c>
      <c r="CI489" s="63">
        <v>2.5071526890215901E-2</v>
      </c>
      <c r="CJ489" s="63">
        <v>2.48715759319042E-2</v>
      </c>
      <c r="CK489" s="63">
        <v>2.4531787351401099E-2</v>
      </c>
      <c r="CL489" s="63">
        <v>2.4225636601891198E-2</v>
      </c>
      <c r="CM489" s="63">
        <v>2.3980161364525E-2</v>
      </c>
      <c r="CN489" s="63">
        <v>2.3402111063547601E-2</v>
      </c>
      <c r="CO489" s="63">
        <v>2.2904552943093501E-2</v>
      </c>
      <c r="CP489" s="63">
        <v>2.2497967151537301E-2</v>
      </c>
      <c r="CQ489" s="63">
        <v>2.2083220066362302E-2</v>
      </c>
      <c r="CR489" s="63">
        <v>2.1726031484204399E-2</v>
      </c>
      <c r="CS489" s="63">
        <v>2.1348442864595099E-2</v>
      </c>
      <c r="CT489" s="63">
        <v>2.1085878931518399E-2</v>
      </c>
      <c r="CU489" s="63">
        <v>2.07896322623067E-2</v>
      </c>
      <c r="CV489" s="63">
        <v>2.0519579496079899E-2</v>
      </c>
      <c r="CW489" s="63">
        <v>2.0245541239095499E-2</v>
      </c>
      <c r="CX489" s="63">
        <v>1.99530031570565E-2</v>
      </c>
      <c r="CY489" s="63">
        <v>1.9660048021432501E-2</v>
      </c>
      <c r="CZ489" s="63">
        <v>1.9401481592703801E-2</v>
      </c>
      <c r="DA489" s="63">
        <v>1.91215284394789E-2</v>
      </c>
      <c r="DB489" s="63">
        <v>1.8603333262042498E-2</v>
      </c>
      <c r="DC489" s="63">
        <v>1.82925198830803E-2</v>
      </c>
      <c r="DD489" s="63">
        <v>1.7946218885950001E-2</v>
      </c>
      <c r="DE489" s="63">
        <v>1.79297003282652E-2</v>
      </c>
      <c r="DF489" s="63">
        <v>1.74677409438663E-2</v>
      </c>
      <c r="DG489" s="63">
        <v>1.7032068608966701E-2</v>
      </c>
      <c r="DH489" s="63">
        <v>1.68574727647832E-2</v>
      </c>
      <c r="DI489" s="63">
        <v>1.6748451391176599E-2</v>
      </c>
      <c r="DJ489" s="63">
        <v>1.65205636374775E-2</v>
      </c>
      <c r="DK489" s="63">
        <v>1.6389513013658499E-2</v>
      </c>
      <c r="DL489" s="63">
        <v>1.6509850341432399E-2</v>
      </c>
      <c r="DM489" s="63">
        <v>1.6159863646854601E-2</v>
      </c>
      <c r="DN489" s="63">
        <v>1.59793501560987E-2</v>
      </c>
      <c r="DO489" s="63">
        <v>1.5858841132288599E-2</v>
      </c>
      <c r="DP489" s="63">
        <v>1.57333261095539E-2</v>
      </c>
      <c r="DQ489" s="63">
        <v>1.55580636442535E-2</v>
      </c>
      <c r="DR489" s="63">
        <v>1.5399275338459299E-2</v>
      </c>
      <c r="DS489" s="63">
        <v>1.51773088507237E-2</v>
      </c>
      <c r="DT489" s="63">
        <v>1.4901043742266499E-2</v>
      </c>
      <c r="DU489" s="63">
        <v>1.45592463382443E-2</v>
      </c>
      <c r="DV489" s="63">
        <v>1.7821378001270299E-2</v>
      </c>
      <c r="DW489" s="63">
        <v>1.9826559325291399E-2</v>
      </c>
      <c r="DX489" s="63">
        <v>1.7196605743388899E-2</v>
      </c>
      <c r="DY489" s="63">
        <v>1.3911925693644101E-2</v>
      </c>
      <c r="DZ489" s="63">
        <v>1.3584285638185801E-2</v>
      </c>
      <c r="EA489" s="63">
        <v>1.3350132339582601E-2</v>
      </c>
      <c r="EB489" s="63">
        <v>1.31339715873634E-2</v>
      </c>
      <c r="EC489" s="63">
        <v>1.29218872942498E-2</v>
      </c>
      <c r="ED489" s="63">
        <v>1.27110415472718E-2</v>
      </c>
      <c r="EE489" s="63">
        <v>1.2503601811015799E-2</v>
      </c>
      <c r="EF489" s="63">
        <v>1.23021422087359E-2</v>
      </c>
      <c r="EG489" s="63">
        <v>1.2106452102561199E-2</v>
      </c>
      <c r="EH489" s="63">
        <v>1.1914207806417601E-2</v>
      </c>
      <c r="EI489" s="63">
        <v>1.17287815349721E-2</v>
      </c>
      <c r="EJ489" s="63">
        <v>1.1544823988746801E-2</v>
      </c>
      <c r="EK489" s="63">
        <v>1.13675104836611E-2</v>
      </c>
      <c r="EL489" s="63">
        <v>1.11889386308224E-2</v>
      </c>
      <c r="EM489" s="63">
        <v>1.10152662317061E-2</v>
      </c>
      <c r="EN489" s="63">
        <v>1.0844378544079601E-2</v>
      </c>
      <c r="EO489" s="63">
        <v>1.06738849765601E-2</v>
      </c>
      <c r="EP489" s="63">
        <v>1.0508203981331E-2</v>
      </c>
      <c r="EQ489" s="63">
        <v>1.03406202273667E-2</v>
      </c>
      <c r="ER489" s="63">
        <v>1.01757167891424E-2</v>
      </c>
      <c r="ES489" s="63">
        <v>1.0014586893022899E-2</v>
      </c>
      <c r="ET489" s="63">
        <v>9.8545038844974602E-3</v>
      </c>
      <c r="EU489" s="63">
        <v>9.7014986899819806E-3</v>
      </c>
      <c r="EV489" s="63">
        <v>9.5427278862867497E-3</v>
      </c>
      <c r="EW489" s="63">
        <v>9.3931709988515806E-3</v>
      </c>
      <c r="EX489" s="63">
        <v>9.2397283262896594E-3</v>
      </c>
      <c r="EY489" s="63">
        <v>9.0961564486564204E-3</v>
      </c>
      <c r="EZ489" s="63">
        <v>8.9542408314850393E-3</v>
      </c>
      <c r="FA489" s="63">
        <v>8.8168073170541792E-3</v>
      </c>
      <c r="FB489" s="63">
        <v>8.6832718798808394E-3</v>
      </c>
      <c r="FC489" s="63">
        <v>8.5555957593023806E-3</v>
      </c>
      <c r="FD489" s="63">
        <v>8.4269033604769499E-3</v>
      </c>
      <c r="FE489" s="63">
        <v>8.3041374942077698E-3</v>
      </c>
      <c r="FF489" s="63">
        <v>8.1844412862716303E-3</v>
      </c>
      <c r="FG489" s="63">
        <v>8.0656293122557399E-3</v>
      </c>
      <c r="FH489" s="63">
        <v>7.9465345653236402E-3</v>
      </c>
      <c r="FI489" s="63">
        <v>7.8257976396231797E-3</v>
      </c>
      <c r="FJ489" s="63">
        <v>7.7087709596593001E-3</v>
      </c>
      <c r="FK489" s="63">
        <v>7.59591700878136E-3</v>
      </c>
      <c r="FL489" s="63">
        <v>7.4810239230648102E-3</v>
      </c>
      <c r="FM489" s="63">
        <v>7.3713948003143901E-3</v>
      </c>
      <c r="FN489" s="63">
        <v>7.2624124638505198E-3</v>
      </c>
      <c r="FO489" s="63">
        <v>7.1575588036980001E-3</v>
      </c>
      <c r="FP489" s="63">
        <v>7.0571982611827601E-3</v>
      </c>
      <c r="FQ489" s="63">
        <v>6.9573383639503703E-3</v>
      </c>
      <c r="FR489" s="63">
        <v>6.8620079535371102E-3</v>
      </c>
      <c r="FS489" s="63">
        <v>6.76893168519958E-3</v>
      </c>
      <c r="FT489" s="63">
        <v>6.6709095661473599E-3</v>
      </c>
      <c r="FU489" s="63">
        <v>6.5730225244501504E-3</v>
      </c>
      <c r="FV489" s="63">
        <v>6.4780725013359403E-3</v>
      </c>
      <c r="FW489" s="63">
        <v>6.3832444161091703E-3</v>
      </c>
      <c r="FX489" s="63">
        <v>6.28602354695837E-3</v>
      </c>
      <c r="FY489" s="63">
        <v>6.1878730854954597E-3</v>
      </c>
      <c r="FZ489" s="63">
        <v>6.0939397286279597E-3</v>
      </c>
      <c r="GA489" s="63">
        <v>6.0000477633504103E-3</v>
      </c>
      <c r="GB489" s="63">
        <v>5.9029046260442404E-3</v>
      </c>
      <c r="GC489" s="63">
        <v>5.8111576854557303E-3</v>
      </c>
      <c r="GD489" s="63">
        <v>5.7199023927173498E-3</v>
      </c>
      <c r="GE489" s="63">
        <v>5.6276685136391396E-3</v>
      </c>
      <c r="GF489" s="63">
        <v>5.5370618242351101E-3</v>
      </c>
      <c r="GG489" s="63">
        <v>5.4493991215339103E-3</v>
      </c>
      <c r="GH489" s="63">
        <v>5.3617942792300302E-3</v>
      </c>
      <c r="GI489" s="63">
        <v>5.2767127933559099E-3</v>
      </c>
      <c r="GJ489" s="63">
        <v>5.1929186058807704E-3</v>
      </c>
      <c r="GK489" s="63">
        <v>5.1096659137365996E-3</v>
      </c>
      <c r="GL489" s="63">
        <v>5.0297316444656397E-3</v>
      </c>
      <c r="GM489" s="63">
        <v>4.9532232187762502E-3</v>
      </c>
      <c r="GN489" s="63">
        <v>4.8740803624433499E-3</v>
      </c>
      <c r="GO489" s="63">
        <v>4.7979723578002896E-3</v>
      </c>
      <c r="GP489" s="63">
        <v>4.7222344161364201E-3</v>
      </c>
      <c r="GQ489" s="63">
        <v>4.64869413127074E-3</v>
      </c>
      <c r="GR489" s="63">
        <v>4.5731382984516402E-3</v>
      </c>
      <c r="GS489" s="63">
        <v>4.5007998931387797E-3</v>
      </c>
      <c r="GT489" s="63">
        <v>4.4279571411149996E-3</v>
      </c>
      <c r="GU489" s="63">
        <v>4.3572391903616801E-3</v>
      </c>
      <c r="GV489" s="63">
        <v>4.2860173182763597E-3</v>
      </c>
      <c r="GW489" s="63">
        <v>4.2141563766372797E-3</v>
      </c>
      <c r="GX489" s="63">
        <v>4.1469808911709597E-3</v>
      </c>
    </row>
    <row r="490" spans="1:206" customFormat="1">
      <c r="A490" s="181" t="s">
        <v>224</v>
      </c>
      <c r="B490" t="s">
        <v>3547</v>
      </c>
      <c r="C490" t="s">
        <v>3533</v>
      </c>
      <c r="D490" s="187" t="s">
        <v>3562</v>
      </c>
      <c r="E490" t="s">
        <v>1214</v>
      </c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>
        <v>6.25361413511141E-2</v>
      </c>
      <c r="BE490" s="63">
        <v>6.1937725977970502E-2</v>
      </c>
      <c r="BF490" s="63">
        <v>6.0651036098201203E-2</v>
      </c>
      <c r="BG490" s="63">
        <v>5.9309560048412098E-2</v>
      </c>
      <c r="BH490" s="63">
        <v>5.8014533445602701E-2</v>
      </c>
      <c r="BI490" s="63">
        <v>5.7270978188764997E-2</v>
      </c>
      <c r="BJ490" s="63">
        <v>5.5781908394537998E-2</v>
      </c>
      <c r="BK490" s="63">
        <v>5.5594529867728802E-2</v>
      </c>
      <c r="BL490" s="63">
        <v>5.3823098166362E-2</v>
      </c>
      <c r="BM490" s="63">
        <v>5.3413842001739799E-2</v>
      </c>
      <c r="BN490" s="63">
        <v>5.2159099787782201E-2</v>
      </c>
      <c r="BO490" s="63">
        <v>5.1205797842555599E-2</v>
      </c>
      <c r="BP490" s="63">
        <v>5.0460592727525899E-2</v>
      </c>
      <c r="BQ490" s="63">
        <v>5.0030079537459402E-2</v>
      </c>
      <c r="BR490" s="63">
        <v>4.9231330913663197E-2</v>
      </c>
      <c r="BS490" s="63">
        <v>4.8685589018955498E-2</v>
      </c>
      <c r="BT490" s="63">
        <v>4.8273287779656497E-2</v>
      </c>
      <c r="BU490" s="63">
        <v>4.79357567547491E-2</v>
      </c>
      <c r="BV490" s="63">
        <v>4.7804911922473298E-2</v>
      </c>
      <c r="BW490" s="63">
        <v>4.7843030494400397E-2</v>
      </c>
      <c r="BX490" s="63">
        <v>4.79809206179167E-2</v>
      </c>
      <c r="BY490" s="63">
        <v>4.7179314051292998E-2</v>
      </c>
      <c r="BZ490" s="63">
        <v>4.6738646821030599E-2</v>
      </c>
      <c r="CA490" s="63">
        <v>4.6045585048986697E-2</v>
      </c>
      <c r="CB490" s="63">
        <v>4.5467651470144498E-2</v>
      </c>
      <c r="CC490" s="63">
        <v>4.4424053570354997E-2</v>
      </c>
      <c r="CD490" s="63">
        <v>4.4172469351207097E-2</v>
      </c>
      <c r="CE490" s="63">
        <v>4.2860935738492201E-2</v>
      </c>
      <c r="CF490" s="63">
        <v>4.2204450163386899E-2</v>
      </c>
      <c r="CG490" s="63">
        <v>4.1857961117022703E-2</v>
      </c>
      <c r="CH490" s="63">
        <v>4.1453353107608802E-2</v>
      </c>
      <c r="CI490" s="63">
        <v>4.0657298513124503E-2</v>
      </c>
      <c r="CJ490" s="63">
        <v>4.044350766727E-2</v>
      </c>
      <c r="CK490" s="63">
        <v>4.00135262277539E-2</v>
      </c>
      <c r="CL490" s="63">
        <v>3.9616733114941197E-2</v>
      </c>
      <c r="CM490" s="63">
        <v>3.9257273561426102E-2</v>
      </c>
      <c r="CN490" s="63">
        <v>3.8165309876742798E-2</v>
      </c>
      <c r="CO490" s="63">
        <v>3.7191572753795102E-2</v>
      </c>
      <c r="CP490" s="63">
        <v>3.6361096372389302E-2</v>
      </c>
      <c r="CQ490" s="63">
        <v>3.5534287861637599E-2</v>
      </c>
      <c r="CR490" s="63">
        <v>3.4875216538580299E-2</v>
      </c>
      <c r="CS490" s="63">
        <v>3.4203902919789198E-2</v>
      </c>
      <c r="CT490" s="63">
        <v>3.3825870182493799E-2</v>
      </c>
      <c r="CU490" s="63">
        <v>3.3389388721715402E-2</v>
      </c>
      <c r="CV490" s="63">
        <v>3.2951541088635197E-2</v>
      </c>
      <c r="CW490" s="63">
        <v>3.2572127234316899E-2</v>
      </c>
      <c r="CX490" s="63">
        <v>3.1999553447323303E-2</v>
      </c>
      <c r="CY490" s="63">
        <v>3.1466559932403798E-2</v>
      </c>
      <c r="CZ490" s="63">
        <v>3.1031692963396501E-2</v>
      </c>
      <c r="DA490" s="63">
        <v>3.0560800816286801E-2</v>
      </c>
      <c r="DB490" s="63">
        <v>2.9781741020571201E-2</v>
      </c>
      <c r="DC490" s="63">
        <v>2.9369929800827099E-2</v>
      </c>
      <c r="DD490" s="63">
        <v>2.8986433768694701E-2</v>
      </c>
      <c r="DE490" s="63">
        <v>2.9142111164594201E-2</v>
      </c>
      <c r="DF490" s="63">
        <v>2.8425873412984599E-2</v>
      </c>
      <c r="DG490" s="63">
        <v>2.7781687769240799E-2</v>
      </c>
      <c r="DH490" s="63">
        <v>2.7458169104758099E-2</v>
      </c>
      <c r="DI490" s="63">
        <v>2.7253262899691801E-2</v>
      </c>
      <c r="DJ490" s="63">
        <v>2.6848356487611601E-2</v>
      </c>
      <c r="DK490" s="63">
        <v>2.6539359028947201E-2</v>
      </c>
      <c r="DL490" s="63">
        <v>2.6608438996443301E-2</v>
      </c>
      <c r="DM490" s="63">
        <v>2.6021672861260298E-2</v>
      </c>
      <c r="DN490" s="63">
        <v>2.5639990378537401E-2</v>
      </c>
      <c r="DO490" s="63">
        <v>2.5397910900374399E-2</v>
      </c>
      <c r="DP490" s="63">
        <v>2.5148387352152999E-2</v>
      </c>
      <c r="DQ490" s="63">
        <v>2.49783798343611E-2</v>
      </c>
      <c r="DR490" s="63">
        <v>2.4974491211394001E-2</v>
      </c>
      <c r="DS490" s="63">
        <v>2.4845982578365101E-2</v>
      </c>
      <c r="DT490" s="63">
        <v>2.46487149658778E-2</v>
      </c>
      <c r="DU490" s="63">
        <v>2.4484373588619199E-2</v>
      </c>
      <c r="DV490" s="63">
        <v>2.7593331515363001E-2</v>
      </c>
      <c r="DW490" s="63">
        <v>2.9933129044256601E-2</v>
      </c>
      <c r="DX490" s="63">
        <v>2.67339164228288E-2</v>
      </c>
      <c r="DY490" s="63">
        <v>2.2817157624490599E-2</v>
      </c>
      <c r="DZ490" s="63">
        <v>2.2343175618654201E-2</v>
      </c>
      <c r="EA490" s="63">
        <v>2.19929727185641E-2</v>
      </c>
      <c r="EB490" s="63">
        <v>2.1668102098944202E-2</v>
      </c>
      <c r="EC490" s="63">
        <v>2.13459008277571E-2</v>
      </c>
      <c r="ED490" s="63">
        <v>2.1024263761253E-2</v>
      </c>
      <c r="EE490" s="63">
        <v>2.07062552752586E-2</v>
      </c>
      <c r="EF490" s="63">
        <v>2.0393256977633799E-2</v>
      </c>
      <c r="EG490" s="63">
        <v>2.0083193425300301E-2</v>
      </c>
      <c r="EH490" s="63">
        <v>1.9774240809813499E-2</v>
      </c>
      <c r="EI490" s="63">
        <v>1.9471516038029602E-2</v>
      </c>
      <c r="EJ490" s="63">
        <v>1.9171200579684199E-2</v>
      </c>
      <c r="EK490" s="63">
        <v>1.8883875113358501E-2</v>
      </c>
      <c r="EL490" s="63">
        <v>1.8599732515129599E-2</v>
      </c>
      <c r="EM490" s="63">
        <v>1.83286303109482E-2</v>
      </c>
      <c r="EN490" s="63">
        <v>1.8066406058721601E-2</v>
      </c>
      <c r="EO490" s="63">
        <v>1.7807875583884102E-2</v>
      </c>
      <c r="EP490" s="63">
        <v>1.7556808206092098E-2</v>
      </c>
      <c r="EQ490" s="63">
        <v>1.7303028928538099E-2</v>
      </c>
      <c r="ER490" s="63">
        <v>1.70525759499023E-2</v>
      </c>
      <c r="ES490" s="63">
        <v>1.6807899000239299E-2</v>
      </c>
      <c r="ET490" s="63">
        <v>1.65645298172752E-2</v>
      </c>
      <c r="EU490" s="63">
        <v>1.6334571582517401E-2</v>
      </c>
      <c r="EV490" s="63">
        <v>1.6094715154850201E-2</v>
      </c>
      <c r="EW490" s="63">
        <v>1.5867654371560899E-2</v>
      </c>
      <c r="EX490" s="63">
        <v>1.5633311810192601E-2</v>
      </c>
      <c r="EY490" s="63">
        <v>1.54106472711472E-2</v>
      </c>
      <c r="EZ490" s="63">
        <v>1.51872924916573E-2</v>
      </c>
      <c r="FA490" s="63">
        <v>1.4968495675408601E-2</v>
      </c>
      <c r="FB490" s="63">
        <v>1.4752084916899401E-2</v>
      </c>
      <c r="FC490" s="63">
        <v>1.4543120209878101E-2</v>
      </c>
      <c r="FD490" s="63">
        <v>1.43301641834397E-2</v>
      </c>
      <c r="FE490" s="63">
        <v>1.4127931594802599E-2</v>
      </c>
      <c r="FF490" s="63">
        <v>1.39331738766334E-2</v>
      </c>
      <c r="FG490" s="63">
        <v>1.37431951155484E-2</v>
      </c>
      <c r="FH490" s="63">
        <v>1.3554366202389499E-2</v>
      </c>
      <c r="FI490" s="63">
        <v>1.3367850708282799E-2</v>
      </c>
      <c r="FJ490" s="63">
        <v>1.31885315483231E-2</v>
      </c>
      <c r="FK490" s="63">
        <v>1.3014428478324401E-2</v>
      </c>
      <c r="FL490" s="63">
        <v>1.2835759440150399E-2</v>
      </c>
      <c r="FM490" s="63">
        <v>1.2663553452630601E-2</v>
      </c>
      <c r="FN490" s="63">
        <v>1.2488388044876401E-2</v>
      </c>
      <c r="FO490" s="63">
        <v>1.2314755096615599E-2</v>
      </c>
      <c r="FP490" s="63">
        <v>1.21464820660039E-2</v>
      </c>
      <c r="FQ490" s="63">
        <v>1.19776780070102E-2</v>
      </c>
      <c r="FR490" s="63">
        <v>1.1814884784910299E-2</v>
      </c>
      <c r="FS490" s="63">
        <v>1.1659388877470299E-2</v>
      </c>
      <c r="FT490" s="63">
        <v>1.15022446468361E-2</v>
      </c>
      <c r="FU490" s="63">
        <v>1.1349300508703501E-2</v>
      </c>
      <c r="FV490" s="63">
        <v>1.1204138325950901E-2</v>
      </c>
      <c r="FW490" s="63">
        <v>1.10637816971513E-2</v>
      </c>
      <c r="FX490" s="63">
        <v>1.0920633210783799E-2</v>
      </c>
      <c r="FY490" s="63">
        <v>1.0773970902844E-2</v>
      </c>
      <c r="FZ490" s="63">
        <v>1.0634239884975499E-2</v>
      </c>
      <c r="GA490" s="63">
        <v>1.04944144997827E-2</v>
      </c>
      <c r="GB490" s="63">
        <v>1.03465755124337E-2</v>
      </c>
      <c r="GC490" s="63">
        <v>1.02060972213752E-2</v>
      </c>
      <c r="GD490" s="63">
        <v>1.0066170687710299E-2</v>
      </c>
      <c r="GE490" s="63">
        <v>9.9208024135721499E-3</v>
      </c>
      <c r="GF490" s="63">
        <v>9.7758483951288205E-3</v>
      </c>
      <c r="GG490" s="63">
        <v>9.6380327339904599E-3</v>
      </c>
      <c r="GH490" s="63">
        <v>9.4990942021911107E-3</v>
      </c>
      <c r="GI490" s="63">
        <v>9.3604984073601093E-3</v>
      </c>
      <c r="GJ490" s="63">
        <v>9.2264816853601505E-3</v>
      </c>
      <c r="GK490" s="63">
        <v>9.0939487066609599E-3</v>
      </c>
      <c r="GL490" s="63">
        <v>8.9617811823875897E-3</v>
      </c>
      <c r="GM490" s="63">
        <v>8.8337729699431398E-3</v>
      </c>
      <c r="GN490" s="63">
        <v>8.7045770978429506E-3</v>
      </c>
      <c r="GO490" s="63">
        <v>8.5806119418830804E-3</v>
      </c>
      <c r="GP490" s="63">
        <v>8.4562982138059704E-3</v>
      </c>
      <c r="GQ490" s="63">
        <v>8.3391273229628301E-3</v>
      </c>
      <c r="GR490" s="63">
        <v>8.2194727577540108E-3</v>
      </c>
      <c r="GS490" s="63">
        <v>8.1057675556316898E-3</v>
      </c>
      <c r="GT490" s="63">
        <v>7.9901809973921007E-3</v>
      </c>
      <c r="GU490" s="63">
        <v>7.8774702439545503E-3</v>
      </c>
      <c r="GV490" s="63">
        <v>7.7639799994625204E-3</v>
      </c>
      <c r="GW490" s="63">
        <v>7.6485126116465898E-3</v>
      </c>
      <c r="GX490" s="63">
        <v>7.5405439057473003E-3</v>
      </c>
    </row>
    <row r="491" spans="1:206" customFormat="1">
      <c r="A491" s="181" t="s">
        <v>224</v>
      </c>
      <c r="B491" t="s">
        <v>3547</v>
      </c>
      <c r="C491" t="s">
        <v>3533</v>
      </c>
      <c r="D491" s="187" t="s">
        <v>3562</v>
      </c>
      <c r="E491" t="s">
        <v>1215</v>
      </c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>
        <v>9.7386141715579896E-2</v>
      </c>
      <c r="BE491" s="63">
        <v>9.67967821335083E-2</v>
      </c>
      <c r="BF491" s="63">
        <v>9.4835285591898202E-2</v>
      </c>
      <c r="BG491" s="63">
        <v>9.2684746238224702E-2</v>
      </c>
      <c r="BH491" s="63">
        <v>9.0653024765989604E-2</v>
      </c>
      <c r="BI491" s="63">
        <v>8.9612151018066799E-2</v>
      </c>
      <c r="BJ491" s="63">
        <v>8.75018692047667E-2</v>
      </c>
      <c r="BK491" s="63">
        <v>8.7450989590961703E-2</v>
      </c>
      <c r="BL491" s="63">
        <v>8.4916227228021599E-2</v>
      </c>
      <c r="BM491" s="63">
        <v>8.4558940908080901E-2</v>
      </c>
      <c r="BN491" s="63">
        <v>8.2829942170519893E-2</v>
      </c>
      <c r="BO491" s="63">
        <v>8.1498194039160102E-2</v>
      </c>
      <c r="BP491" s="63">
        <v>8.0435260731609101E-2</v>
      </c>
      <c r="BQ491" s="63">
        <v>7.9788504140096805E-2</v>
      </c>
      <c r="BR491" s="63">
        <v>7.8560925043535998E-2</v>
      </c>
      <c r="BS491" s="63">
        <v>7.7619778021567803E-2</v>
      </c>
      <c r="BT491" s="63">
        <v>7.6780807518206401E-2</v>
      </c>
      <c r="BU491" s="63">
        <v>7.6074849908549694E-2</v>
      </c>
      <c r="BV491" s="63">
        <v>7.5699673945187895E-2</v>
      </c>
      <c r="BW491" s="63">
        <v>7.5518273737152503E-2</v>
      </c>
      <c r="BX491" s="63">
        <v>7.5094381685228195E-2</v>
      </c>
      <c r="BY491" s="63">
        <v>7.4052219136158601E-2</v>
      </c>
      <c r="BZ491" s="63">
        <v>7.31542267209844E-2</v>
      </c>
      <c r="CA491" s="63">
        <v>7.19974262320668E-2</v>
      </c>
      <c r="CB491" s="63">
        <v>7.1122232108606104E-2</v>
      </c>
      <c r="CC491" s="63">
        <v>6.9622287144447903E-2</v>
      </c>
      <c r="CD491" s="63">
        <v>6.9381923534140702E-2</v>
      </c>
      <c r="CE491" s="63">
        <v>6.7633079785546293E-2</v>
      </c>
      <c r="CF491" s="63">
        <v>6.6886856560423799E-2</v>
      </c>
      <c r="CG491" s="63">
        <v>6.6508898054708096E-2</v>
      </c>
      <c r="CH491" s="63">
        <v>6.6034796484148395E-2</v>
      </c>
      <c r="CI491" s="63">
        <v>6.4924170546373394E-2</v>
      </c>
      <c r="CJ491" s="63">
        <v>6.4667540828893297E-2</v>
      </c>
      <c r="CK491" s="63">
        <v>6.4123912653795703E-2</v>
      </c>
      <c r="CL491" s="63">
        <v>6.3620892569307905E-2</v>
      </c>
      <c r="CM491" s="63">
        <v>6.3046566664871906E-2</v>
      </c>
      <c r="CN491" s="63">
        <v>6.1488199533211801E-2</v>
      </c>
      <c r="CO491" s="63">
        <v>6.0040245508071299E-2</v>
      </c>
      <c r="CP491" s="63">
        <v>5.87950660882227E-2</v>
      </c>
      <c r="CQ491" s="63">
        <v>5.7485830973613497E-2</v>
      </c>
      <c r="CR491" s="63">
        <v>5.6495032604945303E-2</v>
      </c>
      <c r="CS491" s="63">
        <v>5.5396529403449697E-2</v>
      </c>
      <c r="CT491" s="63">
        <v>5.47412933548471E-2</v>
      </c>
      <c r="CU491" s="63">
        <v>5.4121483223291397E-2</v>
      </c>
      <c r="CV491" s="63">
        <v>5.3334516396587102E-2</v>
      </c>
      <c r="CW491" s="63">
        <v>5.2698323977856197E-2</v>
      </c>
      <c r="CX491" s="63">
        <v>5.19168746727715E-2</v>
      </c>
      <c r="CY491" s="63">
        <v>5.1120085418436101E-2</v>
      </c>
      <c r="CZ491" s="63">
        <v>5.0566058249703699E-2</v>
      </c>
      <c r="DA491" s="63">
        <v>4.9869629804819203E-2</v>
      </c>
      <c r="DB491" s="63">
        <v>4.8636308678599201E-2</v>
      </c>
      <c r="DC491" s="63">
        <v>4.7883352191897897E-2</v>
      </c>
      <c r="DD491" s="63">
        <v>4.7101307649988801E-2</v>
      </c>
      <c r="DE491" s="63">
        <v>4.7407463361166698E-2</v>
      </c>
      <c r="DF491" s="63">
        <v>4.6290185709409501E-2</v>
      </c>
      <c r="DG491" s="63">
        <v>4.5415858249505198E-2</v>
      </c>
      <c r="DH491" s="63">
        <v>4.5139921582697903E-2</v>
      </c>
      <c r="DI491" s="63">
        <v>4.5123670990738898E-2</v>
      </c>
      <c r="DJ491" s="63">
        <v>4.45876362442163E-2</v>
      </c>
      <c r="DK491" s="63">
        <v>4.4269582552115203E-2</v>
      </c>
      <c r="DL491" s="63">
        <v>4.4141131756834297E-2</v>
      </c>
      <c r="DM491" s="63">
        <v>4.33336070282372E-2</v>
      </c>
      <c r="DN491" s="63">
        <v>4.2573911942026803E-2</v>
      </c>
      <c r="DO491" s="63">
        <v>4.1947082685472002E-2</v>
      </c>
      <c r="DP491" s="63">
        <v>4.1363296062503697E-2</v>
      </c>
      <c r="DQ491" s="63">
        <v>4.0970924374783599E-2</v>
      </c>
      <c r="DR491" s="63">
        <v>4.0840859514628597E-2</v>
      </c>
      <c r="DS491" s="63">
        <v>4.0522090717913101E-2</v>
      </c>
      <c r="DT491" s="63">
        <v>4.0081553133768801E-2</v>
      </c>
      <c r="DU491" s="63">
        <v>3.9540918309339701E-2</v>
      </c>
      <c r="DV491" s="63">
        <v>4.3045305628137798E-2</v>
      </c>
      <c r="DW491" s="63">
        <v>4.6677831647951397E-2</v>
      </c>
      <c r="DX491" s="63">
        <v>4.29216376191301E-2</v>
      </c>
      <c r="DY491" s="63">
        <v>3.7402607788138503E-2</v>
      </c>
      <c r="DZ491" s="63">
        <v>3.6702321452959499E-2</v>
      </c>
      <c r="EA491" s="63">
        <v>3.61899432548854E-2</v>
      </c>
      <c r="EB491" s="63">
        <v>3.5714247641366999E-2</v>
      </c>
      <c r="EC491" s="63">
        <v>3.5243037470561497E-2</v>
      </c>
      <c r="ED491" s="63">
        <v>3.4775144623222003E-2</v>
      </c>
      <c r="EE491" s="63">
        <v>3.4317370619700902E-2</v>
      </c>
      <c r="EF491" s="63">
        <v>3.3867806941726197E-2</v>
      </c>
      <c r="EG491" s="63">
        <v>3.34217837939055E-2</v>
      </c>
      <c r="EH491" s="63">
        <v>3.2979053485710001E-2</v>
      </c>
      <c r="EI491" s="63">
        <v>3.2545509680905103E-2</v>
      </c>
      <c r="EJ491" s="63">
        <v>3.2111818709059999E-2</v>
      </c>
      <c r="EK491" s="63">
        <v>3.1686138835853001E-2</v>
      </c>
      <c r="EL491" s="63">
        <v>3.1259709023104702E-2</v>
      </c>
      <c r="EM491" s="63">
        <v>3.0843359191552799E-2</v>
      </c>
      <c r="EN491" s="63">
        <v>3.04341081838597E-2</v>
      </c>
      <c r="EO491" s="63">
        <v>3.00298568339625E-2</v>
      </c>
      <c r="EP491" s="63">
        <v>2.9640312911677E-2</v>
      </c>
      <c r="EQ491" s="63">
        <v>2.9253365393125799E-2</v>
      </c>
      <c r="ER491" s="63">
        <v>2.8875511608672001E-2</v>
      </c>
      <c r="ES491" s="63">
        <v>2.8513930521767601E-2</v>
      </c>
      <c r="ET491" s="63">
        <v>2.8152854065761099E-2</v>
      </c>
      <c r="EU491" s="63">
        <v>2.7814802711344198E-2</v>
      </c>
      <c r="EV491" s="63">
        <v>2.7460988155127399E-2</v>
      </c>
      <c r="EW491" s="63">
        <v>2.71238879429729E-2</v>
      </c>
      <c r="EX491" s="63">
        <v>2.6777429041734399E-2</v>
      </c>
      <c r="EY491" s="63">
        <v>2.6446593348410499E-2</v>
      </c>
      <c r="EZ491" s="63">
        <v>2.6116990615824499E-2</v>
      </c>
      <c r="FA491" s="63">
        <v>2.5794579815467601E-2</v>
      </c>
      <c r="FB491" s="63">
        <v>2.5473264313241501E-2</v>
      </c>
      <c r="FC491" s="63">
        <v>2.5162122822267E-2</v>
      </c>
      <c r="FD491" s="63">
        <v>2.4840138348427899E-2</v>
      </c>
      <c r="FE491" s="63">
        <v>2.4531159393338602E-2</v>
      </c>
      <c r="FF491" s="63">
        <v>2.4228847462545298E-2</v>
      </c>
      <c r="FG491" s="63">
        <v>2.3930362283363898E-2</v>
      </c>
      <c r="FH491" s="63">
        <v>2.36272700817401E-2</v>
      </c>
      <c r="FI491" s="63">
        <v>2.3328071293867599E-2</v>
      </c>
      <c r="FJ491" s="63">
        <v>2.3038889906281699E-2</v>
      </c>
      <c r="FK491" s="63">
        <v>2.27608451346464E-2</v>
      </c>
      <c r="FL491" s="63">
        <v>2.2478529493767701E-2</v>
      </c>
      <c r="FM491" s="63">
        <v>2.2209867259698E-2</v>
      </c>
      <c r="FN491" s="63">
        <v>2.1941636866260699E-2</v>
      </c>
      <c r="FO491" s="63">
        <v>2.1676663957085299E-2</v>
      </c>
      <c r="FP491" s="63">
        <v>2.1418834676506699E-2</v>
      </c>
      <c r="FQ491" s="63">
        <v>2.1159285175031201E-2</v>
      </c>
      <c r="FR491" s="63">
        <v>2.0904950989652799E-2</v>
      </c>
      <c r="FS491" s="63">
        <v>2.06571022095953E-2</v>
      </c>
      <c r="FT491" s="63">
        <v>2.0400326401187899E-2</v>
      </c>
      <c r="FU491" s="63">
        <v>2.0147457481802199E-2</v>
      </c>
      <c r="FV491" s="63">
        <v>1.9905879626180501E-2</v>
      </c>
      <c r="FW491" s="63">
        <v>1.9670931391369301E-2</v>
      </c>
      <c r="FX491" s="63">
        <v>1.94362907364574E-2</v>
      </c>
      <c r="FY491" s="63">
        <v>1.92044861443861E-2</v>
      </c>
      <c r="FZ491" s="63">
        <v>1.8989568976942602E-2</v>
      </c>
      <c r="GA491" s="63">
        <v>1.8777560814066001E-2</v>
      </c>
      <c r="GB491" s="63">
        <v>1.8559948893627699E-2</v>
      </c>
      <c r="GC491" s="63">
        <v>1.8357029960165399E-2</v>
      </c>
      <c r="GD491" s="63">
        <v>1.8150876666622399E-2</v>
      </c>
      <c r="GE491" s="63">
        <v>1.79345786614045E-2</v>
      </c>
      <c r="GF491" s="63">
        <v>1.7716873526286901E-2</v>
      </c>
      <c r="GG491" s="63">
        <v>1.7505746915447099E-2</v>
      </c>
      <c r="GH491" s="63">
        <v>1.7290787414181202E-2</v>
      </c>
      <c r="GI491" s="63">
        <v>1.70740770323911E-2</v>
      </c>
      <c r="GJ491" s="63">
        <v>1.6859538295879301E-2</v>
      </c>
      <c r="GK491" s="63">
        <v>1.6643060729106901E-2</v>
      </c>
      <c r="GL491" s="63">
        <v>1.64300909390795E-2</v>
      </c>
      <c r="GM491" s="63">
        <v>1.6222031303050399E-2</v>
      </c>
      <c r="GN491" s="63">
        <v>1.60062921073141E-2</v>
      </c>
      <c r="GO491" s="63">
        <v>1.58028385674665E-2</v>
      </c>
      <c r="GP491" s="63">
        <v>1.5601124671815399E-2</v>
      </c>
      <c r="GQ491" s="63">
        <v>1.54038427625548E-2</v>
      </c>
      <c r="GR491" s="63">
        <v>1.51992094133009E-2</v>
      </c>
      <c r="GS491" s="63">
        <v>1.5011050368082399E-2</v>
      </c>
      <c r="GT491" s="63">
        <v>1.4820871875555501E-2</v>
      </c>
      <c r="GU491" s="63">
        <v>1.4632375439102299E-2</v>
      </c>
      <c r="GV491" s="63">
        <v>1.4448591350654299E-2</v>
      </c>
      <c r="GW491" s="63">
        <v>1.4263768963163699E-2</v>
      </c>
      <c r="GX491" s="63">
        <v>1.40906610280151E-2</v>
      </c>
    </row>
    <row r="492" spans="1:206" customFormat="1">
      <c r="A492" s="181" t="s">
        <v>224</v>
      </c>
      <c r="B492" t="s">
        <v>3547</v>
      </c>
      <c r="C492" t="s">
        <v>3533</v>
      </c>
      <c r="D492" s="187" t="s">
        <v>3562</v>
      </c>
      <c r="E492" t="s">
        <v>1216</v>
      </c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>
        <v>0.15220468679556901</v>
      </c>
      <c r="BE492" s="63">
        <v>0.15028704098123</v>
      </c>
      <c r="BF492" s="63">
        <v>0.14744974809311001</v>
      </c>
      <c r="BG492" s="63">
        <v>0.144929776756864</v>
      </c>
      <c r="BH492" s="63">
        <v>0.14269473707703101</v>
      </c>
      <c r="BI492" s="63">
        <v>0.141685607379782</v>
      </c>
      <c r="BJ492" s="63">
        <v>0.139080302248974</v>
      </c>
      <c r="BK492" s="63">
        <v>0.139306239504253</v>
      </c>
      <c r="BL492" s="63">
        <v>0.13587963267754899</v>
      </c>
      <c r="BM492" s="63">
        <v>0.13556750580896401</v>
      </c>
      <c r="BN492" s="63">
        <v>0.13339169930667599</v>
      </c>
      <c r="BO492" s="63">
        <v>0.13182693130474399</v>
      </c>
      <c r="BP492" s="63">
        <v>0.13065657766531899</v>
      </c>
      <c r="BQ492" s="63">
        <v>0.12991028595590201</v>
      </c>
      <c r="BR492" s="63">
        <v>0.12851669454560199</v>
      </c>
      <c r="BS492" s="63">
        <v>0.127277974056282</v>
      </c>
      <c r="BT492" s="63">
        <v>0.12608586484492301</v>
      </c>
      <c r="BU492" s="63">
        <v>0.12510538782078601</v>
      </c>
      <c r="BV492" s="63">
        <v>0.124655641602647</v>
      </c>
      <c r="BW492" s="63">
        <v>0.124328217265714</v>
      </c>
      <c r="BX492" s="63">
        <v>0.12325852117837401</v>
      </c>
      <c r="BY492" s="63">
        <v>0.12211462494707601</v>
      </c>
      <c r="BZ492" s="63">
        <v>0.120719359622353</v>
      </c>
      <c r="CA492" s="63">
        <v>0.118988904650669</v>
      </c>
      <c r="CB492" s="63">
        <v>0.117725396281847</v>
      </c>
      <c r="CC492" s="63">
        <v>0.115601078678314</v>
      </c>
      <c r="CD492" s="63">
        <v>0.115300066581399</v>
      </c>
      <c r="CE492" s="63">
        <v>0.112839227809721</v>
      </c>
      <c r="CF492" s="63">
        <v>0.111960712879954</v>
      </c>
      <c r="CG492" s="63">
        <v>0.111532699793014</v>
      </c>
      <c r="CH492" s="63">
        <v>0.110811310582083</v>
      </c>
      <c r="CI492" s="63">
        <v>0.108995660038937</v>
      </c>
      <c r="CJ492" s="63">
        <v>0.108235888412356</v>
      </c>
      <c r="CK492" s="63">
        <v>0.10713936093578701</v>
      </c>
      <c r="CL492" s="63">
        <v>0.106150977949244</v>
      </c>
      <c r="CM492" s="63">
        <v>0.105076850376266</v>
      </c>
      <c r="CN492" s="63">
        <v>0.10280147129752</v>
      </c>
      <c r="CO492" s="63">
        <v>0.100756894326583</v>
      </c>
      <c r="CP492" s="63">
        <v>9.9130154120771599E-2</v>
      </c>
      <c r="CQ492" s="63">
        <v>9.7387136024961102E-2</v>
      </c>
      <c r="CR492" s="63">
        <v>9.6038714536145903E-2</v>
      </c>
      <c r="CS492" s="63">
        <v>9.4528207004598006E-2</v>
      </c>
      <c r="CT492" s="63">
        <v>9.3867798012289005E-2</v>
      </c>
      <c r="CU492" s="63">
        <v>9.3064646869076104E-2</v>
      </c>
      <c r="CV492" s="63">
        <v>9.21859277134493E-2</v>
      </c>
      <c r="CW492" s="63">
        <v>9.1327958308894605E-2</v>
      </c>
      <c r="CX492" s="63">
        <v>9.02613047645318E-2</v>
      </c>
      <c r="CY492" s="63">
        <v>8.9009661528648101E-2</v>
      </c>
      <c r="CZ492" s="63">
        <v>8.8202744866887298E-2</v>
      </c>
      <c r="DA492" s="63">
        <v>8.7302350124011996E-2</v>
      </c>
      <c r="DB492" s="63">
        <v>8.5026405557189502E-2</v>
      </c>
      <c r="DC492" s="63">
        <v>8.3988461455559202E-2</v>
      </c>
      <c r="DD492" s="63">
        <v>8.2667846570598905E-2</v>
      </c>
      <c r="DE492" s="63">
        <v>8.3607195547511601E-2</v>
      </c>
      <c r="DF492" s="63">
        <v>8.1703854222899497E-2</v>
      </c>
      <c r="DG492" s="63">
        <v>8.0313314624380294E-2</v>
      </c>
      <c r="DH492" s="63">
        <v>7.9880583705484301E-2</v>
      </c>
      <c r="DI492" s="63">
        <v>8.0020988724486597E-2</v>
      </c>
      <c r="DJ492" s="63">
        <v>7.9302746200748106E-2</v>
      </c>
      <c r="DK492" s="63">
        <v>7.8973152501469093E-2</v>
      </c>
      <c r="DL492" s="63">
        <v>7.8828980954770395E-2</v>
      </c>
      <c r="DM492" s="63">
        <v>7.7996507746744506E-2</v>
      </c>
      <c r="DN492" s="63">
        <v>7.69670841535081E-2</v>
      </c>
      <c r="DO492" s="63">
        <v>7.6142216331550897E-2</v>
      </c>
      <c r="DP492" s="63">
        <v>7.5342847865398896E-2</v>
      </c>
      <c r="DQ492" s="63">
        <v>7.4817681083924795E-2</v>
      </c>
      <c r="DR492" s="63">
        <v>7.4748012689815096E-2</v>
      </c>
      <c r="DS492" s="63">
        <v>7.4433595012918602E-2</v>
      </c>
      <c r="DT492" s="63">
        <v>7.3518563567080294E-2</v>
      </c>
      <c r="DU492" s="63">
        <v>7.2251777763498296E-2</v>
      </c>
      <c r="DV492" s="63">
        <v>7.9828699731344099E-2</v>
      </c>
      <c r="DW492" s="63">
        <v>8.2480632108323002E-2</v>
      </c>
      <c r="DX492" s="63">
        <v>7.7976010824642103E-2</v>
      </c>
      <c r="DY492" s="63">
        <v>6.9631061779116696E-2</v>
      </c>
      <c r="DZ492" s="63">
        <v>6.8594133500273602E-2</v>
      </c>
      <c r="EA492" s="63">
        <v>6.7770623513548997E-2</v>
      </c>
      <c r="EB492" s="63">
        <v>6.6993562652624003E-2</v>
      </c>
      <c r="EC492" s="63">
        <v>6.6205234698077098E-2</v>
      </c>
      <c r="ED492" s="63">
        <v>6.54090639912E-2</v>
      </c>
      <c r="EE492" s="63">
        <v>6.4647791802360299E-2</v>
      </c>
      <c r="EF492" s="63">
        <v>6.3920056312586696E-2</v>
      </c>
      <c r="EG492" s="63">
        <v>6.3203678837459504E-2</v>
      </c>
      <c r="EH492" s="63">
        <v>6.2497279489308402E-2</v>
      </c>
      <c r="EI492" s="63">
        <v>6.1802745844969899E-2</v>
      </c>
      <c r="EJ492" s="63">
        <v>6.1100933833364998E-2</v>
      </c>
      <c r="EK492" s="63">
        <v>6.0397220072461101E-2</v>
      </c>
      <c r="EL492" s="63">
        <v>5.97032486596933E-2</v>
      </c>
      <c r="EM492" s="63">
        <v>5.9027812150815102E-2</v>
      </c>
      <c r="EN492" s="63">
        <v>5.8367384666139499E-2</v>
      </c>
      <c r="EO492" s="63">
        <v>5.7706912181889697E-2</v>
      </c>
      <c r="EP492" s="63">
        <v>5.7053978936982497E-2</v>
      </c>
      <c r="EQ492" s="63">
        <v>5.6390103420403799E-2</v>
      </c>
      <c r="ER492" s="63">
        <v>5.5716236325410097E-2</v>
      </c>
      <c r="ES492" s="63">
        <v>5.5053974312338098E-2</v>
      </c>
      <c r="ET492" s="63">
        <v>5.43769812957536E-2</v>
      </c>
      <c r="EU492" s="63">
        <v>5.3748834662879101E-2</v>
      </c>
      <c r="EV492" s="63">
        <v>5.3105863170361103E-2</v>
      </c>
      <c r="EW492" s="63">
        <v>5.2495958178783102E-2</v>
      </c>
      <c r="EX492" s="63">
        <v>5.1889934565972899E-2</v>
      </c>
      <c r="EY492" s="63">
        <v>5.1304253718528599E-2</v>
      </c>
      <c r="EZ492" s="63">
        <v>5.0725975815073501E-2</v>
      </c>
      <c r="FA492" s="63">
        <v>5.0159712715989901E-2</v>
      </c>
      <c r="FB492" s="63">
        <v>4.9587834556142497E-2</v>
      </c>
      <c r="FC492" s="63">
        <v>4.9038765842346503E-2</v>
      </c>
      <c r="FD492" s="63">
        <v>4.8475586845282102E-2</v>
      </c>
      <c r="FE492" s="63">
        <v>4.7940306002108801E-2</v>
      </c>
      <c r="FF492" s="63">
        <v>4.7414617506113997E-2</v>
      </c>
      <c r="FG492" s="63">
        <v>4.69021867798919E-2</v>
      </c>
      <c r="FH492" s="63">
        <v>4.6372768611406302E-2</v>
      </c>
      <c r="FI492" s="63">
        <v>4.5857437279014701E-2</v>
      </c>
      <c r="FJ492" s="63">
        <v>4.5347017981689303E-2</v>
      </c>
      <c r="FK492" s="63">
        <v>4.4844723423140498E-2</v>
      </c>
      <c r="FL492" s="63">
        <v>4.4328225145992099E-2</v>
      </c>
      <c r="FM492" s="63">
        <v>4.3822402833276798E-2</v>
      </c>
      <c r="FN492" s="63">
        <v>4.3317926883199201E-2</v>
      </c>
      <c r="FO492" s="63">
        <v>4.2809766640350799E-2</v>
      </c>
      <c r="FP492" s="63">
        <v>4.23224037542861E-2</v>
      </c>
      <c r="FQ492" s="63">
        <v>4.1836987755269998E-2</v>
      </c>
      <c r="FR492" s="63">
        <v>4.1352760274424999E-2</v>
      </c>
      <c r="FS492" s="63">
        <v>4.0886050742973898E-2</v>
      </c>
      <c r="FT492" s="63">
        <v>4.0404965145350899E-2</v>
      </c>
      <c r="FU492" s="63">
        <v>3.9931412810729199E-2</v>
      </c>
      <c r="FV492" s="63">
        <v>3.9470802658439198E-2</v>
      </c>
      <c r="FW492" s="63">
        <v>3.9022827627163199E-2</v>
      </c>
      <c r="FX492" s="63">
        <v>3.8574867241399101E-2</v>
      </c>
      <c r="FY492" s="63">
        <v>3.8123778276797998E-2</v>
      </c>
      <c r="FZ492" s="63">
        <v>3.7701894417916902E-2</v>
      </c>
      <c r="GA492" s="63">
        <v>3.7285365084399703E-2</v>
      </c>
      <c r="GB492" s="63">
        <v>3.68639427683028E-2</v>
      </c>
      <c r="GC492" s="63">
        <v>3.6476560078503903E-2</v>
      </c>
      <c r="GD492" s="63">
        <v>3.60925207688901E-2</v>
      </c>
      <c r="GE492" s="63">
        <v>3.5702718512944903E-2</v>
      </c>
      <c r="GF492" s="63">
        <v>3.5309619280562601E-2</v>
      </c>
      <c r="GG492" s="63">
        <v>3.4944156429338298E-2</v>
      </c>
      <c r="GH492" s="63">
        <v>3.4583120071324303E-2</v>
      </c>
      <c r="GI492" s="63">
        <v>3.4213621337529899E-2</v>
      </c>
      <c r="GJ492" s="63">
        <v>3.3852033686813499E-2</v>
      </c>
      <c r="GK492" s="63">
        <v>3.3478953083827499E-2</v>
      </c>
      <c r="GL492" s="63">
        <v>3.3102927279700801E-2</v>
      </c>
      <c r="GM492" s="63">
        <v>3.2727216110107399E-2</v>
      </c>
      <c r="GN492" s="63">
        <v>3.23301870432035E-2</v>
      </c>
      <c r="GO492" s="63">
        <v>3.19446818995981E-2</v>
      </c>
      <c r="GP492" s="63">
        <v>3.1556971050669597E-2</v>
      </c>
      <c r="GQ492" s="63">
        <v>3.11818871371469E-2</v>
      </c>
      <c r="GR492" s="63">
        <v>3.0788704353476901E-2</v>
      </c>
      <c r="GS492" s="63">
        <v>3.0421388081240799E-2</v>
      </c>
      <c r="GT492" s="63">
        <v>3.00620665174373E-2</v>
      </c>
      <c r="GU492" s="63">
        <v>2.97054518787561E-2</v>
      </c>
      <c r="GV492" s="63">
        <v>2.9352671231362398E-2</v>
      </c>
      <c r="GW492" s="63">
        <v>2.8996031807628601E-2</v>
      </c>
      <c r="GX492" s="63">
        <v>2.8666343705928899E-2</v>
      </c>
    </row>
    <row r="493" spans="1:206" customFormat="1">
      <c r="A493" s="181" t="s">
        <v>224</v>
      </c>
      <c r="B493" t="s">
        <v>3547</v>
      </c>
      <c r="C493" t="s">
        <v>3533</v>
      </c>
      <c r="D493" s="187" t="s">
        <v>3562</v>
      </c>
      <c r="E493" t="s">
        <v>1217</v>
      </c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>
        <v>0.23945522388448801</v>
      </c>
      <c r="BE493" s="63">
        <v>0.23417784017183299</v>
      </c>
      <c r="BF493" s="63">
        <v>0.22858368183292499</v>
      </c>
      <c r="BG493" s="63">
        <v>0.224075731845962</v>
      </c>
      <c r="BH493" s="63">
        <v>0.22056772923942899</v>
      </c>
      <c r="BI493" s="63">
        <v>0.21901716372739899</v>
      </c>
      <c r="BJ493" s="63">
        <v>0.21553523600135999</v>
      </c>
      <c r="BK493" s="63">
        <v>0.21585442872722299</v>
      </c>
      <c r="BL493" s="63">
        <v>0.211672576197523</v>
      </c>
      <c r="BM493" s="63">
        <v>0.211218228110087</v>
      </c>
      <c r="BN493" s="63">
        <v>0.208932328906237</v>
      </c>
      <c r="BO493" s="63">
        <v>0.207514207866975</v>
      </c>
      <c r="BP493" s="63">
        <v>0.20670317038663399</v>
      </c>
      <c r="BQ493" s="63">
        <v>0.205861247079448</v>
      </c>
      <c r="BR493" s="63">
        <v>0.20445083450048199</v>
      </c>
      <c r="BS493" s="63">
        <v>0.202836931079064</v>
      </c>
      <c r="BT493" s="63">
        <v>0.201200744671196</v>
      </c>
      <c r="BU493" s="63">
        <v>0.19975387544069101</v>
      </c>
      <c r="BV493" s="63">
        <v>0.19917800679896799</v>
      </c>
      <c r="BW493" s="63">
        <v>0.19861888733704899</v>
      </c>
      <c r="BX493" s="63">
        <v>0.19692241936138299</v>
      </c>
      <c r="BY493" s="63">
        <v>0.19580261146636699</v>
      </c>
      <c r="BZ493" s="63">
        <v>0.194016801903165</v>
      </c>
      <c r="CA493" s="63">
        <v>0.19168564484179801</v>
      </c>
      <c r="CB493" s="63">
        <v>0.189828488341271</v>
      </c>
      <c r="CC493" s="63">
        <v>0.187014823238209</v>
      </c>
      <c r="CD493" s="63">
        <v>0.18646357376128</v>
      </c>
      <c r="CE493" s="63">
        <v>0.183186607454638</v>
      </c>
      <c r="CF493" s="63">
        <v>0.18208057527625399</v>
      </c>
      <c r="CG493" s="63">
        <v>0.18152529603411699</v>
      </c>
      <c r="CH493" s="63">
        <v>0.180294638453459</v>
      </c>
      <c r="CI493" s="63">
        <v>0.177211423026605</v>
      </c>
      <c r="CJ493" s="63">
        <v>0.17572356673221201</v>
      </c>
      <c r="CK493" s="63">
        <v>0.173992402976094</v>
      </c>
      <c r="CL493" s="63">
        <v>0.172397936356218</v>
      </c>
      <c r="CM493" s="63">
        <v>0.170612772358648</v>
      </c>
      <c r="CN493" s="63">
        <v>0.16717358465566601</v>
      </c>
      <c r="CO493" s="63">
        <v>0.16391915240933</v>
      </c>
      <c r="CP493" s="63">
        <v>0.16128248331466699</v>
      </c>
      <c r="CQ493" s="63">
        <v>0.15850623016520099</v>
      </c>
      <c r="CR493" s="63">
        <v>0.15633463683818999</v>
      </c>
      <c r="CS493" s="63">
        <v>0.15400549210560399</v>
      </c>
      <c r="CT493" s="63">
        <v>0.153364082429262</v>
      </c>
      <c r="CU493" s="63">
        <v>0.15267026761954</v>
      </c>
      <c r="CV493" s="63">
        <v>0.152015358255289</v>
      </c>
      <c r="CW493" s="63">
        <v>0.151240340017221</v>
      </c>
      <c r="CX493" s="63">
        <v>0.150210798497525</v>
      </c>
      <c r="CY493" s="63">
        <v>0.148584128730224</v>
      </c>
      <c r="CZ493" s="63">
        <v>0.14790880464241599</v>
      </c>
      <c r="DA493" s="63">
        <v>0.146702756220361</v>
      </c>
      <c r="DB493" s="63">
        <v>0.14306287583396801</v>
      </c>
      <c r="DC493" s="63">
        <v>0.14149357504848201</v>
      </c>
      <c r="DD493" s="63">
        <v>0.13906228752493799</v>
      </c>
      <c r="DE493" s="63">
        <v>0.141169201181892</v>
      </c>
      <c r="DF493" s="63">
        <v>0.13790980094764599</v>
      </c>
      <c r="DG493" s="63">
        <v>0.135815268300294</v>
      </c>
      <c r="DH493" s="63">
        <v>0.13514428781882501</v>
      </c>
      <c r="DI493" s="63">
        <v>0.135788261397122</v>
      </c>
      <c r="DJ493" s="63">
        <v>0.13493789084246399</v>
      </c>
      <c r="DK493" s="63">
        <v>0.13474031459048499</v>
      </c>
      <c r="DL493" s="63">
        <v>0.134821055768932</v>
      </c>
      <c r="DM493" s="63">
        <v>0.133776044789676</v>
      </c>
      <c r="DN493" s="63">
        <v>0.13232994507776699</v>
      </c>
      <c r="DO493" s="63">
        <v>0.131414554080516</v>
      </c>
      <c r="DP493" s="63">
        <v>0.13088089478727499</v>
      </c>
      <c r="DQ493" s="63">
        <v>0.130863008945489</v>
      </c>
      <c r="DR493" s="63">
        <v>0.1319578376462</v>
      </c>
      <c r="DS493" s="63">
        <v>0.13263868940906801</v>
      </c>
      <c r="DT493" s="63">
        <v>0.13208123630954999</v>
      </c>
      <c r="DU493" s="63">
        <v>0.13051435091921401</v>
      </c>
      <c r="DV493" s="63">
        <v>0.14061503922395499</v>
      </c>
      <c r="DW493" s="63">
        <v>0.144730818522608</v>
      </c>
      <c r="DX493" s="63">
        <v>0.13952957524322701</v>
      </c>
      <c r="DY493" s="63">
        <v>0.127040785976829</v>
      </c>
      <c r="DZ493" s="63">
        <v>0.12566910381823701</v>
      </c>
      <c r="EA493" s="63">
        <v>0.12457627773112</v>
      </c>
      <c r="EB493" s="63">
        <v>0.123543354128986</v>
      </c>
      <c r="EC493" s="63">
        <v>0.12243855268156</v>
      </c>
      <c r="ED493" s="63">
        <v>0.121258185227581</v>
      </c>
      <c r="EE493" s="63">
        <v>0.12007118941064</v>
      </c>
      <c r="EF493" s="63">
        <v>0.118871460615999</v>
      </c>
      <c r="EG493" s="63">
        <v>0.11767964084450901</v>
      </c>
      <c r="EH493" s="63">
        <v>0.116526069109384</v>
      </c>
      <c r="EI493" s="63">
        <v>0.11542092237997301</v>
      </c>
      <c r="EJ493" s="63">
        <v>0.11440489987675199</v>
      </c>
      <c r="EK493" s="63">
        <v>0.113414250806453</v>
      </c>
      <c r="EL493" s="63">
        <v>0.112432902671915</v>
      </c>
      <c r="EM493" s="63">
        <v>0.11144398828700799</v>
      </c>
      <c r="EN493" s="63">
        <v>0.11044441570274301</v>
      </c>
      <c r="EO493" s="63">
        <v>0.109406709674917</v>
      </c>
      <c r="EP493" s="63">
        <v>0.108377606660348</v>
      </c>
      <c r="EQ493" s="63">
        <v>0.107353098466587</v>
      </c>
      <c r="ER493" s="63">
        <v>0.106324068107554</v>
      </c>
      <c r="ES493" s="63">
        <v>0.105338852220522</v>
      </c>
      <c r="ET493" s="63">
        <v>0.104292009420993</v>
      </c>
      <c r="EU493" s="63">
        <v>0.103296372831923</v>
      </c>
      <c r="EV493" s="63">
        <v>0.10224576204333399</v>
      </c>
      <c r="EW493" s="63">
        <v>0.101184957678303</v>
      </c>
      <c r="EX493" s="63">
        <v>0.100107705740112</v>
      </c>
      <c r="EY493" s="63">
        <v>9.9019501940614305E-2</v>
      </c>
      <c r="EZ493" s="63">
        <v>9.7953965652610803E-2</v>
      </c>
      <c r="FA493" s="63">
        <v>9.6916299058124503E-2</v>
      </c>
      <c r="FB493" s="63">
        <v>9.5870756541997906E-2</v>
      </c>
      <c r="FC493" s="63">
        <v>9.4878404268276095E-2</v>
      </c>
      <c r="FD493" s="63">
        <v>9.3864174187959795E-2</v>
      </c>
      <c r="FE493" s="63">
        <v>9.2890556070628003E-2</v>
      </c>
      <c r="FF493" s="63">
        <v>9.1915401625014603E-2</v>
      </c>
      <c r="FG493" s="63">
        <v>9.0962307651746802E-2</v>
      </c>
      <c r="FH493" s="63">
        <v>8.9967271330750595E-2</v>
      </c>
      <c r="FI493" s="63">
        <v>8.9030274446207397E-2</v>
      </c>
      <c r="FJ493" s="63">
        <v>8.8095586573158899E-2</v>
      </c>
      <c r="FK493" s="63">
        <v>8.7177469252672501E-2</v>
      </c>
      <c r="FL493" s="63">
        <v>8.6255817500322393E-2</v>
      </c>
      <c r="FM493" s="63">
        <v>8.5355789005262098E-2</v>
      </c>
      <c r="FN493" s="63">
        <v>8.4475040882526706E-2</v>
      </c>
      <c r="FO493" s="63">
        <v>8.3574333243759999E-2</v>
      </c>
      <c r="FP493" s="63">
        <v>8.27148657877112E-2</v>
      </c>
      <c r="FQ493" s="63">
        <v>8.1847219497506299E-2</v>
      </c>
      <c r="FR493" s="63">
        <v>8.0941136321194998E-2</v>
      </c>
      <c r="FS493" s="63">
        <v>8.0059090286308199E-2</v>
      </c>
      <c r="FT493" s="63">
        <v>7.91478743683173E-2</v>
      </c>
      <c r="FU493" s="63">
        <v>7.8249360438853402E-2</v>
      </c>
      <c r="FV493" s="63">
        <v>7.7353293530861705E-2</v>
      </c>
      <c r="FW493" s="63">
        <v>7.6472401496162995E-2</v>
      </c>
      <c r="FX493" s="63">
        <v>7.5590370088890399E-2</v>
      </c>
      <c r="FY493" s="63">
        <v>7.4683795964083199E-2</v>
      </c>
      <c r="FZ493" s="63">
        <v>7.3816609459738294E-2</v>
      </c>
      <c r="GA493" s="63">
        <v>7.2950677174629899E-2</v>
      </c>
      <c r="GB493" s="63">
        <v>7.2089041838727802E-2</v>
      </c>
      <c r="GC493" s="63">
        <v>7.12824400993156E-2</v>
      </c>
      <c r="GD493" s="63">
        <v>7.0470427880405001E-2</v>
      </c>
      <c r="GE493" s="63">
        <v>6.9669283097959403E-2</v>
      </c>
      <c r="GF493" s="63">
        <v>6.8854422039570304E-2</v>
      </c>
      <c r="GG493" s="63">
        <v>6.8099975976669197E-2</v>
      </c>
      <c r="GH493" s="63">
        <v>6.7364205662064303E-2</v>
      </c>
      <c r="GI493" s="63">
        <v>6.6623110751024797E-2</v>
      </c>
      <c r="GJ493" s="63">
        <v>6.5921631374666001E-2</v>
      </c>
      <c r="GK493" s="63">
        <v>6.5196012329701999E-2</v>
      </c>
      <c r="GL493" s="63">
        <v>6.4491097204982098E-2</v>
      </c>
      <c r="GM493" s="63">
        <v>6.3817060716198096E-2</v>
      </c>
      <c r="GN493" s="63">
        <v>6.3110395541377998E-2</v>
      </c>
      <c r="GO493" s="63">
        <v>6.2427104810839601E-2</v>
      </c>
      <c r="GP493" s="63">
        <v>6.1739654469266603E-2</v>
      </c>
      <c r="GQ493" s="63">
        <v>6.1047809744190003E-2</v>
      </c>
      <c r="GR493" s="63">
        <v>6.0293500089129502E-2</v>
      </c>
      <c r="GS493" s="63">
        <v>5.9573573733599401E-2</v>
      </c>
      <c r="GT493" s="63">
        <v>5.8856168532896401E-2</v>
      </c>
      <c r="GU493" s="63">
        <v>5.8115341705388901E-2</v>
      </c>
      <c r="GV493" s="63">
        <v>5.7392323072476298E-2</v>
      </c>
      <c r="GW493" s="63">
        <v>5.66638143767174E-2</v>
      </c>
      <c r="GX493" s="63">
        <v>5.5974175333532598E-2</v>
      </c>
    </row>
    <row r="494" spans="1:206" customFormat="1">
      <c r="A494" s="181" t="s">
        <v>224</v>
      </c>
      <c r="B494" t="s">
        <v>3547</v>
      </c>
      <c r="C494" t="s">
        <v>3533</v>
      </c>
      <c r="D494" s="187" t="s">
        <v>3562</v>
      </c>
      <c r="E494" t="s">
        <v>1218</v>
      </c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>
        <v>0.35507350895981898</v>
      </c>
      <c r="BE494" s="63">
        <v>0.335146036278402</v>
      </c>
      <c r="BF494" s="63">
        <v>0.32502143494166702</v>
      </c>
      <c r="BG494" s="63">
        <v>0.31798085868717901</v>
      </c>
      <c r="BH494" s="63">
        <v>0.312447448911093</v>
      </c>
      <c r="BI494" s="63">
        <v>0.308803321529454</v>
      </c>
      <c r="BJ494" s="63">
        <v>0.30331431630120498</v>
      </c>
      <c r="BK494" s="63">
        <v>0.301850900504401</v>
      </c>
      <c r="BL494" s="63">
        <v>0.296254860186841</v>
      </c>
      <c r="BM494" s="63">
        <v>0.29401540825191802</v>
      </c>
      <c r="BN494" s="63">
        <v>0.29043658298937602</v>
      </c>
      <c r="BO494" s="63">
        <v>0.28784307083443</v>
      </c>
      <c r="BP494" s="63">
        <v>0.28674645018550599</v>
      </c>
      <c r="BQ494" s="63">
        <v>0.28547071897027498</v>
      </c>
      <c r="BR494" s="63">
        <v>0.28494735636049001</v>
      </c>
      <c r="BS494" s="63">
        <v>0.28383052199925302</v>
      </c>
      <c r="BT494" s="63">
        <v>0.28284418449802901</v>
      </c>
      <c r="BU494" s="63">
        <v>0.28187801653532901</v>
      </c>
      <c r="BV494" s="63">
        <v>0.28182138420821901</v>
      </c>
      <c r="BW494" s="63">
        <v>0.28090679471772101</v>
      </c>
      <c r="BX494" s="63">
        <v>0.27912139375631001</v>
      </c>
      <c r="BY494" s="63">
        <v>0.27779863861416498</v>
      </c>
      <c r="BZ494" s="63">
        <v>0.27585011287111399</v>
      </c>
      <c r="CA494" s="63">
        <v>0.27326031289028901</v>
      </c>
      <c r="CB494" s="63">
        <v>0.27127279070160598</v>
      </c>
      <c r="CC494" s="63">
        <v>0.26844448193248399</v>
      </c>
      <c r="CD494" s="63">
        <v>0.26727240544478997</v>
      </c>
      <c r="CE494" s="63">
        <v>0.263223405451185</v>
      </c>
      <c r="CF494" s="63">
        <v>0.26101341961827301</v>
      </c>
      <c r="CG494" s="63">
        <v>0.258694073477922</v>
      </c>
      <c r="CH494" s="63">
        <v>0.256153292794911</v>
      </c>
      <c r="CI494" s="63">
        <v>0.25192586202449002</v>
      </c>
      <c r="CJ494" s="63">
        <v>0.24988088587714299</v>
      </c>
      <c r="CK494" s="63">
        <v>0.24764693747911201</v>
      </c>
      <c r="CL494" s="63">
        <v>0.245882310084063</v>
      </c>
      <c r="CM494" s="63">
        <v>0.24323532707472401</v>
      </c>
      <c r="CN494" s="63">
        <v>0.23851007352854001</v>
      </c>
      <c r="CO494" s="63">
        <v>0.234225203430384</v>
      </c>
      <c r="CP494" s="63">
        <v>0.23064765382142199</v>
      </c>
      <c r="CQ494" s="63">
        <v>0.22676286459019401</v>
      </c>
      <c r="CR494" s="63">
        <v>0.223752365534577</v>
      </c>
      <c r="CS494" s="63">
        <v>0.220341261030811</v>
      </c>
      <c r="CT494" s="63">
        <v>0.219328660351195</v>
      </c>
      <c r="CU494" s="63">
        <v>0.218094021840751</v>
      </c>
      <c r="CV494" s="63">
        <v>0.21742208902468099</v>
      </c>
      <c r="CW494" s="63">
        <v>0.21621184670573401</v>
      </c>
      <c r="CX494" s="63">
        <v>0.21492212655823401</v>
      </c>
      <c r="CY494" s="63">
        <v>0.21306605311495599</v>
      </c>
      <c r="CZ494" s="63">
        <v>0.212951700759653</v>
      </c>
      <c r="DA494" s="63">
        <v>0.21177864413193001</v>
      </c>
      <c r="DB494" s="63">
        <v>0.20765895508561899</v>
      </c>
      <c r="DC494" s="63">
        <v>0.206370316872867</v>
      </c>
      <c r="DD494" s="63">
        <v>0.20326085362826701</v>
      </c>
      <c r="DE494" s="63">
        <v>0.20785098024225601</v>
      </c>
      <c r="DF494" s="63">
        <v>0.20347207247923599</v>
      </c>
      <c r="DG494" s="63">
        <v>0.20122844702339801</v>
      </c>
      <c r="DH494" s="63">
        <v>0.20032395670998199</v>
      </c>
      <c r="DI494" s="63">
        <v>0.20180785294846201</v>
      </c>
      <c r="DJ494" s="63">
        <v>0.20044420900117499</v>
      </c>
      <c r="DK494" s="63">
        <v>0.20006079956954301</v>
      </c>
      <c r="DL494" s="63">
        <v>0.20039819730486</v>
      </c>
      <c r="DM494" s="63">
        <v>0.19827936916141201</v>
      </c>
      <c r="DN494" s="63">
        <v>0.19594656870048699</v>
      </c>
      <c r="DO494" s="63">
        <v>0.19481065127876701</v>
      </c>
      <c r="DP494" s="63">
        <v>0.194509954657857</v>
      </c>
      <c r="DQ494" s="63">
        <v>0.194626310238143</v>
      </c>
      <c r="DR494" s="63">
        <v>0.19731298212100001</v>
      </c>
      <c r="DS494" s="63">
        <v>0.19897559751945801</v>
      </c>
      <c r="DT494" s="63">
        <v>0.19924464172888401</v>
      </c>
      <c r="DU494" s="63">
        <v>0.198006129828909</v>
      </c>
      <c r="DV494" s="63">
        <v>0.20751036806680101</v>
      </c>
      <c r="DW494" s="63">
        <v>0.21216557228646701</v>
      </c>
      <c r="DX494" s="63">
        <v>0.20643985413740801</v>
      </c>
      <c r="DY494" s="63">
        <v>0.194013288763422</v>
      </c>
      <c r="DZ494" s="63">
        <v>0.19264488467371399</v>
      </c>
      <c r="EA494" s="63">
        <v>0.19175179083885399</v>
      </c>
      <c r="EB494" s="63">
        <v>0.190924419100091</v>
      </c>
      <c r="EC494" s="63">
        <v>0.190015103259083</v>
      </c>
      <c r="ED494" s="63">
        <v>0.189032080573099</v>
      </c>
      <c r="EE494" s="63">
        <v>0.18802965858838699</v>
      </c>
      <c r="EF494" s="63">
        <v>0.18696385345543701</v>
      </c>
      <c r="EG494" s="63">
        <v>0.185855937428971</v>
      </c>
      <c r="EH494" s="63">
        <v>0.184699693411364</v>
      </c>
      <c r="EI494" s="63">
        <v>0.183505650008672</v>
      </c>
      <c r="EJ494" s="63">
        <v>0.18228237901979299</v>
      </c>
      <c r="EK494" s="63">
        <v>0.18091502025554501</v>
      </c>
      <c r="EL494" s="63">
        <v>0.17963926825527299</v>
      </c>
      <c r="EM494" s="63">
        <v>0.17839760326965601</v>
      </c>
      <c r="EN494" s="63">
        <v>0.17724550969003899</v>
      </c>
      <c r="EO494" s="63">
        <v>0.176237966806956</v>
      </c>
      <c r="EP494" s="63">
        <v>0.175332043548799</v>
      </c>
      <c r="EQ494" s="63">
        <v>0.174392410604578</v>
      </c>
      <c r="ER494" s="63">
        <v>0.173360984432682</v>
      </c>
      <c r="ES494" s="63">
        <v>0.17232293396194001</v>
      </c>
      <c r="ET494" s="63">
        <v>0.171097929626358</v>
      </c>
      <c r="EU494" s="63">
        <v>0.16997298344818501</v>
      </c>
      <c r="EV494" s="63">
        <v>0.16880610347112601</v>
      </c>
      <c r="EW494" s="63">
        <v>0.16764172871636501</v>
      </c>
      <c r="EX494" s="63">
        <v>0.16654319701322801</v>
      </c>
      <c r="EY494" s="63">
        <v>0.16537650591981401</v>
      </c>
      <c r="EZ494" s="63">
        <v>0.16419070448829601</v>
      </c>
      <c r="FA494" s="63">
        <v>0.16299587896244799</v>
      </c>
      <c r="FB494" s="63">
        <v>0.16168834007057301</v>
      </c>
      <c r="FC494" s="63">
        <v>0.16039474740241699</v>
      </c>
      <c r="FD494" s="63">
        <v>0.159039124486962</v>
      </c>
      <c r="FE494" s="63">
        <v>0.15772342883551699</v>
      </c>
      <c r="FF494" s="63">
        <v>0.15641147330425301</v>
      </c>
      <c r="FG494" s="63">
        <v>0.15514115858816699</v>
      </c>
      <c r="FH494" s="63">
        <v>0.15378243423307</v>
      </c>
      <c r="FI494" s="63">
        <v>0.152522227244585</v>
      </c>
      <c r="FJ494" s="63">
        <v>0.15122254817136499</v>
      </c>
      <c r="FK494" s="63">
        <v>0.149910515407364</v>
      </c>
      <c r="FL494" s="63">
        <v>0.148562827767065</v>
      </c>
      <c r="FM494" s="63">
        <v>0.14724046726661399</v>
      </c>
      <c r="FN494" s="63">
        <v>0.14595510798216699</v>
      </c>
      <c r="FO494" s="63">
        <v>0.144641057961819</v>
      </c>
      <c r="FP494" s="63">
        <v>0.14340700126369399</v>
      </c>
      <c r="FQ494" s="63">
        <v>0.142205824251593</v>
      </c>
      <c r="FR494" s="63">
        <v>0.140940230776289</v>
      </c>
      <c r="FS494" s="63">
        <v>0.139731825592006</v>
      </c>
      <c r="FT494" s="63">
        <v>0.13849653336252399</v>
      </c>
      <c r="FU494" s="63">
        <v>0.13727870812416801</v>
      </c>
      <c r="FV494" s="63">
        <v>0.13602554873785999</v>
      </c>
      <c r="FW494" s="63">
        <v>0.13477214749570099</v>
      </c>
      <c r="FX494" s="63">
        <v>0.13352709374895999</v>
      </c>
      <c r="FY494" s="63">
        <v>0.13221270513892899</v>
      </c>
      <c r="FZ494" s="63">
        <v>0.130933719657121</v>
      </c>
      <c r="GA494" s="63">
        <v>0.12961627444020299</v>
      </c>
      <c r="GB494" s="63">
        <v>0.12829968778567799</v>
      </c>
      <c r="GC494" s="63">
        <v>0.12701592876724699</v>
      </c>
      <c r="GD494" s="63">
        <v>0.12566601567119401</v>
      </c>
      <c r="GE494" s="63">
        <v>0.124336261776892</v>
      </c>
      <c r="GF494" s="63">
        <v>0.122955597380592</v>
      </c>
      <c r="GG494" s="63">
        <v>0.12167623655849499</v>
      </c>
      <c r="GH494" s="63">
        <v>0.120446156488967</v>
      </c>
      <c r="GI494" s="63">
        <v>0.119195705462232</v>
      </c>
      <c r="GJ494" s="63">
        <v>0.11804749665355301</v>
      </c>
      <c r="GK494" s="63">
        <v>0.116863791353968</v>
      </c>
      <c r="GL494" s="63">
        <v>0.115707796334979</v>
      </c>
      <c r="GM494" s="63">
        <v>0.114611677799292</v>
      </c>
      <c r="GN494" s="63">
        <v>0.113471408764847</v>
      </c>
      <c r="GO494" s="63">
        <v>0.112364600808405</v>
      </c>
      <c r="GP494" s="63">
        <v>0.11129118330191599</v>
      </c>
      <c r="GQ494" s="63">
        <v>0.11022599500493099</v>
      </c>
      <c r="GR494" s="63">
        <v>0.109097010469544</v>
      </c>
      <c r="GS494" s="63">
        <v>0.108045849614353</v>
      </c>
      <c r="GT494" s="63">
        <v>0.107025101807943</v>
      </c>
      <c r="GU494" s="63">
        <v>0.10590959798656401</v>
      </c>
      <c r="GV494" s="63">
        <v>0.10480044870171901</v>
      </c>
      <c r="GW494" s="63">
        <v>0.103634989836016</v>
      </c>
      <c r="GX494" s="63">
        <v>0.102483512204377</v>
      </c>
    </row>
    <row r="495" spans="1:206" customFormat="1">
      <c r="A495" s="181" t="s">
        <v>224</v>
      </c>
      <c r="B495" t="s">
        <v>3547</v>
      </c>
      <c r="C495" t="s">
        <v>3533</v>
      </c>
      <c r="D495" s="187" t="s">
        <v>3562</v>
      </c>
      <c r="E495" t="s">
        <v>1219</v>
      </c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>
        <v>0.52472372552518998</v>
      </c>
      <c r="BE495" s="63">
        <v>0.47460803703957599</v>
      </c>
      <c r="BF495" s="63">
        <v>0.45487975383835599</v>
      </c>
      <c r="BG495" s="63">
        <v>0.44548613210250199</v>
      </c>
      <c r="BH495" s="63">
        <v>0.43983829879055197</v>
      </c>
      <c r="BI495" s="63">
        <v>0.43513170407609297</v>
      </c>
      <c r="BJ495" s="63">
        <v>0.42866516596545401</v>
      </c>
      <c r="BK495" s="63">
        <v>0.425171091115434</v>
      </c>
      <c r="BL495" s="63">
        <v>0.41925258576938501</v>
      </c>
      <c r="BM495" s="63">
        <v>0.41443071153919198</v>
      </c>
      <c r="BN495" s="63">
        <v>0.40832299890839402</v>
      </c>
      <c r="BO495" s="63">
        <v>0.40203766923752399</v>
      </c>
      <c r="BP495" s="63">
        <v>0.40044259552869998</v>
      </c>
      <c r="BQ495" s="63">
        <v>0.39350441780266998</v>
      </c>
      <c r="BR495" s="63">
        <v>0.38966471707373801</v>
      </c>
      <c r="BS495" s="63">
        <v>0.38471905015654101</v>
      </c>
      <c r="BT495" s="63">
        <v>0.38669826677448099</v>
      </c>
      <c r="BU495" s="63">
        <v>0.37793288817302201</v>
      </c>
      <c r="BV495" s="63">
        <v>0.37527625674794202</v>
      </c>
      <c r="BW495" s="63">
        <v>0.37285293515352402</v>
      </c>
      <c r="BX495" s="63">
        <v>0.370871545773022</v>
      </c>
      <c r="BY495" s="63">
        <v>0.36820744800425798</v>
      </c>
      <c r="BZ495" s="63">
        <v>0.36727881222602499</v>
      </c>
      <c r="CA495" s="63">
        <v>0.36591702983485502</v>
      </c>
      <c r="CB495" s="63">
        <v>0.36701880460331598</v>
      </c>
      <c r="CC495" s="63">
        <v>0.36612253435930198</v>
      </c>
      <c r="CD495" s="63">
        <v>0.36616748964456303</v>
      </c>
      <c r="CE495" s="63">
        <v>0.36471434709285799</v>
      </c>
      <c r="CF495" s="63">
        <v>0.36166675978732998</v>
      </c>
      <c r="CG495" s="63">
        <v>0.360826033572475</v>
      </c>
      <c r="CH495" s="63">
        <v>0.358151874452865</v>
      </c>
      <c r="CI495" s="63">
        <v>0.35240511476374098</v>
      </c>
      <c r="CJ495" s="63">
        <v>0.34724232872127703</v>
      </c>
      <c r="CK495" s="63">
        <v>0.34813558380542298</v>
      </c>
      <c r="CL495" s="63">
        <v>0.33764168338783901</v>
      </c>
      <c r="CM495" s="63">
        <v>0.33200887476999402</v>
      </c>
      <c r="CN495" s="63">
        <v>0.32447350373025702</v>
      </c>
      <c r="CO495" s="63">
        <v>0.31965511444768202</v>
      </c>
      <c r="CP495" s="63">
        <v>0.31211554764389599</v>
      </c>
      <c r="CQ495" s="63">
        <v>0.30934776992648799</v>
      </c>
      <c r="CR495" s="63">
        <v>0.30665196700954001</v>
      </c>
      <c r="CS495" s="63">
        <v>0.30368138893434499</v>
      </c>
      <c r="CT495" s="63">
        <v>0.30343183378997801</v>
      </c>
      <c r="CU495" s="63">
        <v>0.30122168658583398</v>
      </c>
      <c r="CV495" s="63">
        <v>0.30036232323836898</v>
      </c>
      <c r="CW495" s="63">
        <v>0.29834417476223901</v>
      </c>
      <c r="CX495" s="63">
        <v>0.29560164428489899</v>
      </c>
      <c r="CY495" s="63">
        <v>0.29250756026090602</v>
      </c>
      <c r="CZ495" s="63">
        <v>0.291518902689336</v>
      </c>
      <c r="DA495" s="63">
        <v>0.29020701201892002</v>
      </c>
      <c r="DB495" s="63">
        <v>0.287632933829362</v>
      </c>
      <c r="DC495" s="63">
        <v>0.28744474695699401</v>
      </c>
      <c r="DD495" s="63">
        <v>0.28589719411298498</v>
      </c>
      <c r="DE495" s="63">
        <v>0.29453807463444498</v>
      </c>
      <c r="DF495" s="63">
        <v>0.29056719884299798</v>
      </c>
      <c r="DG495" s="63">
        <v>0.29100622476008597</v>
      </c>
      <c r="DH495" s="63">
        <v>0.29008033244822901</v>
      </c>
      <c r="DI495" s="63">
        <v>0.29332308403141599</v>
      </c>
      <c r="DJ495" s="63">
        <v>0.29268921307523199</v>
      </c>
      <c r="DK495" s="63">
        <v>0.29301303085438402</v>
      </c>
      <c r="DL495" s="63">
        <v>0.293159977018004</v>
      </c>
      <c r="DM495" s="63">
        <v>0.289111195974251</v>
      </c>
      <c r="DN495" s="63">
        <v>0.28298622247924898</v>
      </c>
      <c r="DO495" s="63">
        <v>0.28208358668586297</v>
      </c>
      <c r="DP495" s="63">
        <v>0.28736354490662003</v>
      </c>
      <c r="DQ495" s="63">
        <v>0.28318311806151097</v>
      </c>
      <c r="DR495" s="63">
        <v>0.29187572989573901</v>
      </c>
      <c r="DS495" s="63">
        <v>0.29603251321384699</v>
      </c>
      <c r="DT495" s="63">
        <v>0.30041381876065898</v>
      </c>
      <c r="DU495" s="63">
        <v>0.29988656173781397</v>
      </c>
      <c r="DV495" s="63">
        <v>0.30023442135201101</v>
      </c>
      <c r="DW495" s="63">
        <v>0.30737705594937398</v>
      </c>
      <c r="DX495" s="63">
        <v>0.29852608218238502</v>
      </c>
      <c r="DY495" s="63">
        <v>0.286599989268772</v>
      </c>
      <c r="DZ495" s="63">
        <v>0.284138907434203</v>
      </c>
      <c r="EA495" s="63">
        <v>0.283003044424054</v>
      </c>
      <c r="EB495" s="63">
        <v>0.28231958535394502</v>
      </c>
      <c r="EC495" s="63">
        <v>0.28174845026763901</v>
      </c>
      <c r="ED495" s="63">
        <v>0.28122219928312903</v>
      </c>
      <c r="EE495" s="63">
        <v>0.28064270447280298</v>
      </c>
      <c r="EF495" s="63">
        <v>0.28002715266156403</v>
      </c>
      <c r="EG495" s="63">
        <v>0.27943265894056502</v>
      </c>
      <c r="EH495" s="63">
        <v>0.27886416659706098</v>
      </c>
      <c r="EI495" s="63">
        <v>0.278340162579299</v>
      </c>
      <c r="EJ495" s="63">
        <v>0.27780246077985599</v>
      </c>
      <c r="EK495" s="63">
        <v>0.27689829916728997</v>
      </c>
      <c r="EL495" s="63">
        <v>0.27610636305936198</v>
      </c>
      <c r="EM495" s="63">
        <v>0.27513800814241701</v>
      </c>
      <c r="EN495" s="63">
        <v>0.27416425270191702</v>
      </c>
      <c r="EO495" s="63">
        <v>0.27311268926954202</v>
      </c>
      <c r="EP495" s="63">
        <v>0.271970531802461</v>
      </c>
      <c r="EQ495" s="63">
        <v>0.27092475949573103</v>
      </c>
      <c r="ER495" s="63">
        <v>0.26987576883550801</v>
      </c>
      <c r="ES495" s="63">
        <v>0.26904582732573501</v>
      </c>
      <c r="ET495" s="63">
        <v>0.26822133000854198</v>
      </c>
      <c r="EU495" s="63">
        <v>0.26771322402305198</v>
      </c>
      <c r="EV495" s="63">
        <v>0.26709894160499598</v>
      </c>
      <c r="EW495" s="63">
        <v>0.26633912541106203</v>
      </c>
      <c r="EX495" s="63">
        <v>0.26559838462784802</v>
      </c>
      <c r="EY495" s="63">
        <v>0.264607834983274</v>
      </c>
      <c r="EZ495" s="63">
        <v>0.26361038204452902</v>
      </c>
      <c r="FA495" s="63">
        <v>0.26267852351994803</v>
      </c>
      <c r="FB495" s="63">
        <v>0.26157749941662101</v>
      </c>
      <c r="FC495" s="63">
        <v>0.26059380362683598</v>
      </c>
      <c r="FD495" s="63">
        <v>0.25953221263433501</v>
      </c>
      <c r="FE495" s="63">
        <v>0.25842221342687099</v>
      </c>
      <c r="FF495" s="63">
        <v>0.25726214628826599</v>
      </c>
      <c r="FG495" s="63">
        <v>0.25602322190578303</v>
      </c>
      <c r="FH495" s="63">
        <v>0.25454938995124798</v>
      </c>
      <c r="FI495" s="63">
        <v>0.25321241250054599</v>
      </c>
      <c r="FJ495" s="63">
        <v>0.251773389837123</v>
      </c>
      <c r="FK495" s="63">
        <v>0.25033369633867403</v>
      </c>
      <c r="FL495" s="63">
        <v>0.248856599165832</v>
      </c>
      <c r="FM495" s="63">
        <v>0.24741460733672299</v>
      </c>
      <c r="FN495" s="63">
        <v>0.24598999758682899</v>
      </c>
      <c r="FO495" s="63">
        <v>0.24447735088059599</v>
      </c>
      <c r="FP495" s="63">
        <v>0.243008757824139</v>
      </c>
      <c r="FQ495" s="63">
        <v>0.241561434674324</v>
      </c>
      <c r="FR495" s="63">
        <v>0.239939383121761</v>
      </c>
      <c r="FS495" s="63">
        <v>0.23838809516715101</v>
      </c>
      <c r="FT495" s="63">
        <v>0.23680177767347099</v>
      </c>
      <c r="FU495" s="63">
        <v>0.235259737388476</v>
      </c>
      <c r="FV495" s="63">
        <v>0.233664143914145</v>
      </c>
      <c r="FW495" s="63">
        <v>0.23209679130824201</v>
      </c>
      <c r="FX495" s="63">
        <v>0.23061680612825</v>
      </c>
      <c r="FY495" s="63">
        <v>0.22902908061981</v>
      </c>
      <c r="FZ495" s="63">
        <v>0.22748178958238299</v>
      </c>
      <c r="GA495" s="63">
        <v>0.22582751831527201</v>
      </c>
      <c r="GB495" s="63">
        <v>0.224219284280294</v>
      </c>
      <c r="GC495" s="63">
        <v>0.22260650897663301</v>
      </c>
      <c r="GD495" s="63">
        <v>0.22081471016743701</v>
      </c>
      <c r="GE495" s="63">
        <v>0.219075350025768</v>
      </c>
      <c r="GF495" s="63">
        <v>0.21714531942846901</v>
      </c>
      <c r="GG495" s="63">
        <v>0.21528080755371801</v>
      </c>
      <c r="GH495" s="63">
        <v>0.213460549729835</v>
      </c>
      <c r="GI495" s="63">
        <v>0.21149912336858601</v>
      </c>
      <c r="GJ495" s="63">
        <v>0.20971237514348201</v>
      </c>
      <c r="GK495" s="63">
        <v>0.20785729076996501</v>
      </c>
      <c r="GL495" s="63">
        <v>0.206027061219372</v>
      </c>
      <c r="GM495" s="63">
        <v>0.20430860815597801</v>
      </c>
      <c r="GN495" s="63">
        <v>0.20256376466172801</v>
      </c>
      <c r="GO495" s="63">
        <v>0.200850357206737</v>
      </c>
      <c r="GP495" s="63">
        <v>0.199262379655404</v>
      </c>
      <c r="GQ495" s="63">
        <v>0.197649928770882</v>
      </c>
      <c r="GR495" s="63">
        <v>0.195953482642414</v>
      </c>
      <c r="GS495" s="63">
        <v>0.194368791338283</v>
      </c>
      <c r="GT495" s="63">
        <v>0.19292082268230401</v>
      </c>
      <c r="GU495" s="63">
        <v>0.191261333222604</v>
      </c>
      <c r="GV495" s="63">
        <v>0.189711391503707</v>
      </c>
      <c r="GW495" s="63">
        <v>0.18812774913057301</v>
      </c>
      <c r="GX495" s="63">
        <v>0.18654804691327201</v>
      </c>
    </row>
    <row r="496" spans="1:206" customFormat="1">
      <c r="A496" s="181" t="s">
        <v>224</v>
      </c>
      <c r="B496" t="s">
        <v>3547</v>
      </c>
      <c r="C496" t="s">
        <v>3533</v>
      </c>
      <c r="D496" s="187" t="s">
        <v>3562</v>
      </c>
      <c r="E496" t="s">
        <v>1220</v>
      </c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>
        <v>0.76695145776183005</v>
      </c>
      <c r="BE496" s="63">
        <v>0.68662642929175899</v>
      </c>
      <c r="BF496" s="63">
        <v>0.64630282717996201</v>
      </c>
      <c r="BG496" s="63">
        <v>0.62322332489005705</v>
      </c>
      <c r="BH496" s="63">
        <v>0.61260417945191803</v>
      </c>
      <c r="BI496" s="63">
        <v>0.60694810241610697</v>
      </c>
      <c r="BJ496" s="63">
        <v>0.60100677254228596</v>
      </c>
      <c r="BK496" s="63">
        <v>0.59638337525049101</v>
      </c>
      <c r="BL496" s="63">
        <v>0.592756927543447</v>
      </c>
      <c r="BM496" s="63">
        <v>0.58558710657428403</v>
      </c>
      <c r="BN496" s="63">
        <v>0.574248634377306</v>
      </c>
      <c r="BO496" s="63">
        <v>0.55901103758112103</v>
      </c>
      <c r="BP496" s="63">
        <v>0.556588872972689</v>
      </c>
      <c r="BQ496" s="63">
        <v>0.53579465342541399</v>
      </c>
      <c r="BR496" s="63">
        <v>0.525051124249857</v>
      </c>
      <c r="BS496" s="63">
        <v>0.51477852497970999</v>
      </c>
      <c r="BT496" s="63">
        <v>0.52511815515344495</v>
      </c>
      <c r="BU496" s="63">
        <v>0.491321388354929</v>
      </c>
      <c r="BV496" s="63">
        <v>0.48053434796205902</v>
      </c>
      <c r="BW496" s="63">
        <v>0.47591000752087598</v>
      </c>
      <c r="BX496" s="63">
        <v>0.47190581530703901</v>
      </c>
      <c r="BY496" s="63">
        <v>0.46457728213084099</v>
      </c>
      <c r="BZ496" s="63">
        <v>0.46287052273118201</v>
      </c>
      <c r="CA496" s="63">
        <v>0.46078662405533499</v>
      </c>
      <c r="CB496" s="63">
        <v>0.46554523720508101</v>
      </c>
      <c r="CC496" s="63">
        <v>0.466889042104911</v>
      </c>
      <c r="CD496" s="63">
        <v>0.47306408295029201</v>
      </c>
      <c r="CE496" s="63">
        <v>0.47970166042432</v>
      </c>
      <c r="CF496" s="63">
        <v>0.47830022947919099</v>
      </c>
      <c r="CG496" s="63">
        <v>0.48897753813943701</v>
      </c>
      <c r="CH496" s="63">
        <v>0.494946203927422</v>
      </c>
      <c r="CI496" s="63">
        <v>0.49470201229408001</v>
      </c>
      <c r="CJ496" s="63">
        <v>0.49106757397101403</v>
      </c>
      <c r="CK496" s="63">
        <v>0.51477888660636595</v>
      </c>
      <c r="CL496" s="63">
        <v>0.48386101853802699</v>
      </c>
      <c r="CM496" s="63">
        <v>0.47733586228938202</v>
      </c>
      <c r="CN496" s="63">
        <v>0.46612453413104099</v>
      </c>
      <c r="CO496" s="63">
        <v>0.46184190959891802</v>
      </c>
      <c r="CP496" s="63">
        <v>0.44136366824246398</v>
      </c>
      <c r="CQ496" s="63">
        <v>0.44481423909246598</v>
      </c>
      <c r="CR496" s="63">
        <v>0.43991054077289599</v>
      </c>
      <c r="CS496" s="63">
        <v>0.435782393551231</v>
      </c>
      <c r="CT496" s="63">
        <v>0.43357919349639201</v>
      </c>
      <c r="CU496" s="63">
        <v>0.42984237636879002</v>
      </c>
      <c r="CV496" s="63">
        <v>0.43278379450015803</v>
      </c>
      <c r="CW496" s="63">
        <v>0.43341422191099799</v>
      </c>
      <c r="CX496" s="63">
        <v>0.43555807615694903</v>
      </c>
      <c r="CY496" s="63">
        <v>0.42913379337288399</v>
      </c>
      <c r="CZ496" s="63">
        <v>0.42847381893414899</v>
      </c>
      <c r="DA496" s="63">
        <v>0.425876986332966</v>
      </c>
      <c r="DB496" s="63">
        <v>0.41943823697719701</v>
      </c>
      <c r="DC496" s="63">
        <v>0.41664937499409099</v>
      </c>
      <c r="DD496" s="63">
        <v>0.41314224524301002</v>
      </c>
      <c r="DE496" s="63">
        <v>0.42624570668740103</v>
      </c>
      <c r="DF496" s="63">
        <v>0.42281293529205899</v>
      </c>
      <c r="DG496" s="63">
        <v>0.43384625188169701</v>
      </c>
      <c r="DH496" s="63">
        <v>0.42871692913017301</v>
      </c>
      <c r="DI496" s="63">
        <v>0.43476591570627898</v>
      </c>
      <c r="DJ496" s="63">
        <v>0.438250695254361</v>
      </c>
      <c r="DK496" s="63">
        <v>0.44219890239597798</v>
      </c>
      <c r="DL496" s="63">
        <v>0.43766154279668201</v>
      </c>
      <c r="DM496" s="63">
        <v>0.43173374283787602</v>
      </c>
      <c r="DN496" s="63">
        <v>0.414849151775256</v>
      </c>
      <c r="DO496" s="63">
        <v>0.41623678593137597</v>
      </c>
      <c r="DP496" s="63">
        <v>0.43035009023036103</v>
      </c>
      <c r="DQ496" s="63">
        <v>0.419310556383091</v>
      </c>
      <c r="DR496" s="63">
        <v>0.44158246380442601</v>
      </c>
      <c r="DS496" s="63">
        <v>0.44887473152079299</v>
      </c>
      <c r="DT496" s="63">
        <v>0.45501439541080502</v>
      </c>
      <c r="DU496" s="63">
        <v>0.45199728261310401</v>
      </c>
      <c r="DV496" s="63">
        <v>0.43446070261661102</v>
      </c>
      <c r="DW496" s="63">
        <v>0.44692285977264401</v>
      </c>
      <c r="DX496" s="63">
        <v>0.38350161445692899</v>
      </c>
      <c r="DY496" s="63">
        <v>0.36956229405271801</v>
      </c>
      <c r="DZ496" s="63">
        <v>0.36539885955971901</v>
      </c>
      <c r="EA496" s="63">
        <v>0.362928689094205</v>
      </c>
      <c r="EB496" s="63">
        <v>0.36110451484261402</v>
      </c>
      <c r="EC496" s="63">
        <v>0.35955398088017299</v>
      </c>
      <c r="ED496" s="63">
        <v>0.358463094886253</v>
      </c>
      <c r="EE496" s="63">
        <v>0.35784472642889797</v>
      </c>
      <c r="EF496" s="63">
        <v>0.35770302331020498</v>
      </c>
      <c r="EG496" s="63">
        <v>0.357768291710715</v>
      </c>
      <c r="EH496" s="63">
        <v>0.35798573898971597</v>
      </c>
      <c r="EI496" s="63">
        <v>0.35838818134517703</v>
      </c>
      <c r="EJ496" s="63">
        <v>0.35883717367416701</v>
      </c>
      <c r="EK496" s="63">
        <v>0.35891916803131002</v>
      </c>
      <c r="EL496" s="63">
        <v>0.35938840181764398</v>
      </c>
      <c r="EM496" s="63">
        <v>0.35981479222700402</v>
      </c>
      <c r="EN496" s="63">
        <v>0.36036685452050299</v>
      </c>
      <c r="EO496" s="63">
        <v>0.36078344041040999</v>
      </c>
      <c r="EP496" s="63">
        <v>0.361039153418304</v>
      </c>
      <c r="EQ496" s="63">
        <v>0.36136968130728903</v>
      </c>
      <c r="ER496" s="63">
        <v>0.36144636986510997</v>
      </c>
      <c r="ES496" s="63">
        <v>0.361553148375517</v>
      </c>
      <c r="ET496" s="63">
        <v>0.36132900552658298</v>
      </c>
      <c r="EU496" s="63">
        <v>0.36120463103038503</v>
      </c>
      <c r="EV496" s="63">
        <v>0.36108792896316799</v>
      </c>
      <c r="EW496" s="63">
        <v>0.36110154757562501</v>
      </c>
      <c r="EX496" s="63">
        <v>0.361419038634126</v>
      </c>
      <c r="EY496" s="63">
        <v>0.36194714809710299</v>
      </c>
      <c r="EZ496" s="63">
        <v>0.362629983743957</v>
      </c>
      <c r="FA496" s="63">
        <v>0.36324496057307498</v>
      </c>
      <c r="FB496" s="63">
        <v>0.36340860547421699</v>
      </c>
      <c r="FC496" s="63">
        <v>0.36356934647867201</v>
      </c>
      <c r="FD496" s="63">
        <v>0.36361838489883602</v>
      </c>
      <c r="FE496" s="63">
        <v>0.36358240308018402</v>
      </c>
      <c r="FF496" s="63">
        <v>0.36355783816873999</v>
      </c>
      <c r="FG496" s="63">
        <v>0.36349642330360399</v>
      </c>
      <c r="FH496" s="63">
        <v>0.36329772757843398</v>
      </c>
      <c r="FI496" s="63">
        <v>0.36321731228293502</v>
      </c>
      <c r="FJ496" s="63">
        <v>0.36294587828031299</v>
      </c>
      <c r="FK496" s="63">
        <v>0.36256414695899403</v>
      </c>
      <c r="FL496" s="63">
        <v>0.36198395500539299</v>
      </c>
      <c r="FM496" s="63">
        <v>0.36133000750669703</v>
      </c>
      <c r="FN496" s="63">
        <v>0.36060073720060098</v>
      </c>
      <c r="FO496" s="63">
        <v>0.35974205217803301</v>
      </c>
      <c r="FP496" s="63">
        <v>0.35895805909339801</v>
      </c>
      <c r="FQ496" s="63">
        <v>0.35820880145522899</v>
      </c>
      <c r="FR496" s="63">
        <v>0.35724796848170698</v>
      </c>
      <c r="FS496" s="63">
        <v>0.356296832451165</v>
      </c>
      <c r="FT496" s="63">
        <v>0.35528387637310899</v>
      </c>
      <c r="FU496" s="63">
        <v>0.35426744460019099</v>
      </c>
      <c r="FV496" s="63">
        <v>0.35314068500775703</v>
      </c>
      <c r="FW496" s="63">
        <v>0.35199369192746999</v>
      </c>
      <c r="FX496" s="63">
        <v>0.35092872104642903</v>
      </c>
      <c r="FY496" s="63">
        <v>0.34972537665695003</v>
      </c>
      <c r="FZ496" s="63">
        <v>0.348581348475207</v>
      </c>
      <c r="GA496" s="63">
        <v>0.34736780607811601</v>
      </c>
      <c r="GB496" s="63">
        <v>0.34627507648872502</v>
      </c>
      <c r="GC496" s="63">
        <v>0.34523111351489799</v>
      </c>
      <c r="GD496" s="63">
        <v>0.34392907875234202</v>
      </c>
      <c r="GE496" s="63">
        <v>0.34276851395797803</v>
      </c>
      <c r="GF496" s="63">
        <v>0.34133368225343802</v>
      </c>
      <c r="GG496" s="63">
        <v>0.33994065595305201</v>
      </c>
      <c r="GH496" s="63">
        <v>0.338563656860699</v>
      </c>
      <c r="GI496" s="63">
        <v>0.336923704083891</v>
      </c>
      <c r="GJ496" s="63">
        <v>0.33542783817883398</v>
      </c>
      <c r="GK496" s="63">
        <v>0.33370268697296501</v>
      </c>
      <c r="GL496" s="63">
        <v>0.33187045185898401</v>
      </c>
      <c r="GM496" s="63">
        <v>0.33003637672420599</v>
      </c>
      <c r="GN496" s="63">
        <v>0.32807343500026198</v>
      </c>
      <c r="GO496" s="63">
        <v>0.32612782018278202</v>
      </c>
      <c r="GP496" s="63">
        <v>0.32433081676532299</v>
      </c>
      <c r="GQ496" s="63">
        <v>0.32247451010779898</v>
      </c>
      <c r="GR496" s="63">
        <v>0.32054215742909298</v>
      </c>
      <c r="GS496" s="63">
        <v>0.31876185457890399</v>
      </c>
      <c r="GT496" s="63">
        <v>0.31725569922617902</v>
      </c>
      <c r="GU496" s="63">
        <v>0.31545719894334801</v>
      </c>
      <c r="GV496" s="63">
        <v>0.313842343042051</v>
      </c>
      <c r="GW496" s="63">
        <v>0.31219761212235497</v>
      </c>
      <c r="GX496" s="63">
        <v>0.31054175976687198</v>
      </c>
    </row>
    <row r="497" spans="1:206" customFormat="1">
      <c r="A497" s="181" t="s">
        <v>224</v>
      </c>
      <c r="B497" t="s">
        <v>3547</v>
      </c>
      <c r="C497" t="s">
        <v>3533</v>
      </c>
      <c r="D497" s="187" t="s">
        <v>3562</v>
      </c>
      <c r="E497" t="s">
        <v>1221</v>
      </c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>
        <v>2.1100327559729098E-2</v>
      </c>
      <c r="BE497" s="63">
        <v>2.0653899650131601E-2</v>
      </c>
      <c r="BF497" s="63">
        <v>1.9839830341709101E-2</v>
      </c>
      <c r="BG497" s="63">
        <v>1.9059951680870199E-2</v>
      </c>
      <c r="BH497" s="63">
        <v>1.8325303927840399E-2</v>
      </c>
      <c r="BI497" s="63">
        <v>1.7607307279050102E-2</v>
      </c>
      <c r="BJ497" s="63">
        <v>1.68949388081167E-2</v>
      </c>
      <c r="BK497" s="63">
        <v>1.6178567273274699E-2</v>
      </c>
      <c r="BL497" s="63">
        <v>1.5527128001405301E-2</v>
      </c>
      <c r="BM497" s="63">
        <v>1.48647086973088E-2</v>
      </c>
      <c r="BN497" s="63">
        <v>1.4247227284080399E-2</v>
      </c>
      <c r="BO497" s="63">
        <v>1.3663672894520799E-2</v>
      </c>
      <c r="BP497" s="63">
        <v>1.3121029547776501E-2</v>
      </c>
      <c r="BQ497" s="63">
        <v>1.26424902075437E-2</v>
      </c>
      <c r="BR497" s="63">
        <v>1.21111435894711E-2</v>
      </c>
      <c r="BS497" s="63">
        <v>1.16618522993845E-2</v>
      </c>
      <c r="BT497" s="63">
        <v>1.11517845898865E-2</v>
      </c>
      <c r="BU497" s="63">
        <v>1.07302671031479E-2</v>
      </c>
      <c r="BV497" s="63">
        <v>1.0316517450134099E-2</v>
      </c>
      <c r="BW497" s="63">
        <v>9.9363608506619506E-3</v>
      </c>
      <c r="BX497" s="63">
        <v>9.8457932953732296E-3</v>
      </c>
      <c r="BY497" s="63">
        <v>9.1466518882752697E-3</v>
      </c>
      <c r="BZ497" s="63">
        <v>8.8058559623948405E-3</v>
      </c>
      <c r="CA497" s="63">
        <v>8.3928818483522006E-3</v>
      </c>
      <c r="CB497" s="63">
        <v>8.0864899855982702E-3</v>
      </c>
      <c r="CC497" s="63">
        <v>7.66614514884698E-3</v>
      </c>
      <c r="CD497" s="63">
        <v>7.4183782418915899E-3</v>
      </c>
      <c r="CE497" s="63">
        <v>6.9798828825452302E-3</v>
      </c>
      <c r="CF497" s="63">
        <v>6.65165326326881E-3</v>
      </c>
      <c r="CG497" s="63">
        <v>6.3259116873554096E-3</v>
      </c>
      <c r="CH497" s="63">
        <v>6.0080315990432001E-3</v>
      </c>
      <c r="CI497" s="63">
        <v>5.6266607294633997E-3</v>
      </c>
      <c r="CJ497" s="63">
        <v>5.43487302469096E-3</v>
      </c>
      <c r="CK497" s="63">
        <v>5.03718605847855E-3</v>
      </c>
      <c r="CL497" s="63">
        <v>4.75951934684723E-3</v>
      </c>
      <c r="CM497" s="63">
        <v>4.5605523608187896E-3</v>
      </c>
      <c r="CN497" s="63">
        <v>4.2616933210460201E-3</v>
      </c>
      <c r="CO497" s="63">
        <v>4.0312178784195699E-3</v>
      </c>
      <c r="CP497" s="63">
        <v>3.8094064428424502E-3</v>
      </c>
      <c r="CQ497" s="63">
        <v>3.59356371298335E-3</v>
      </c>
      <c r="CR497" s="63">
        <v>3.38247963589063E-3</v>
      </c>
      <c r="CS497" s="63">
        <v>3.1887356138521001E-3</v>
      </c>
      <c r="CT497" s="63">
        <v>2.9858314825940298E-3</v>
      </c>
      <c r="CU497" s="63">
        <v>2.7898518639990402E-3</v>
      </c>
      <c r="CV497" s="63">
        <v>2.60485745146376E-3</v>
      </c>
      <c r="CW497" s="63">
        <v>2.4263026027451702E-3</v>
      </c>
      <c r="CX497" s="63">
        <v>2.2640038232085201E-3</v>
      </c>
      <c r="CY497" s="63">
        <v>2.11423728408398E-3</v>
      </c>
      <c r="CZ497" s="63">
        <v>2.07972851119219E-3</v>
      </c>
      <c r="DA497" s="63">
        <v>1.85421781433955E-3</v>
      </c>
      <c r="DB497" s="63">
        <v>1.73002820683221E-3</v>
      </c>
      <c r="DC497" s="63">
        <v>1.6328854283643301E-3</v>
      </c>
      <c r="DD497" s="63">
        <v>1.5256254699904099E-3</v>
      </c>
      <c r="DE497" s="63">
        <v>1.4335733970893699E-3</v>
      </c>
      <c r="DF497" s="63">
        <v>1.3828649493508401E-3</v>
      </c>
      <c r="DG497" s="63">
        <v>1.2885536816265801E-3</v>
      </c>
      <c r="DH497" s="63">
        <v>1.21299532012448E-3</v>
      </c>
      <c r="DI497" s="63">
        <v>1.15656248015808E-3</v>
      </c>
      <c r="DJ497" s="63">
        <v>1.1059105973402501E-3</v>
      </c>
      <c r="DK497" s="63">
        <v>1.0529200851434699E-3</v>
      </c>
      <c r="DL497" s="63">
        <v>1.2533216761223399E-3</v>
      </c>
      <c r="DM497" s="63">
        <v>9.8148195378076203E-4</v>
      </c>
      <c r="DN497" s="63">
        <v>9.3327457844711301E-4</v>
      </c>
      <c r="DO497" s="63">
        <v>8.9944591775647305E-4</v>
      </c>
      <c r="DP497" s="63">
        <v>8.6936256160551203E-4</v>
      </c>
      <c r="DQ497" s="63">
        <v>8.4049178843156804E-4</v>
      </c>
      <c r="DR497" s="63">
        <v>8.1913586214524899E-4</v>
      </c>
      <c r="DS497" s="63">
        <v>8.02000774591642E-4</v>
      </c>
      <c r="DT497" s="63">
        <v>7.7614953869905396E-4</v>
      </c>
      <c r="DU497" s="63">
        <v>7.5297599733021203E-4</v>
      </c>
      <c r="DV497" s="63">
        <v>7.2658313048672304E-4</v>
      </c>
      <c r="DW497" s="63">
        <v>7.2593502445849104E-4</v>
      </c>
      <c r="DX497" s="63">
        <v>7.0532374797305296E-4</v>
      </c>
      <c r="DY497" s="63">
        <v>6.8358202912431501E-4</v>
      </c>
      <c r="DZ497" s="63">
        <v>6.6377150207121496E-4</v>
      </c>
      <c r="EA497" s="63">
        <v>6.51419269199814E-4</v>
      </c>
      <c r="EB497" s="63">
        <v>6.3440411178212499E-4</v>
      </c>
      <c r="EC497" s="63">
        <v>6.1810985857028598E-4</v>
      </c>
      <c r="ED497" s="63">
        <v>6.0205031850858303E-4</v>
      </c>
      <c r="EE497" s="63">
        <v>5.8636082892290901E-4</v>
      </c>
      <c r="EF497" s="63">
        <v>5.7102311412801101E-4</v>
      </c>
      <c r="EG497" s="63">
        <v>5.5592773161970601E-4</v>
      </c>
      <c r="EH497" s="63">
        <v>5.4126105349304096E-4</v>
      </c>
      <c r="EI497" s="63">
        <v>5.2738398043506796E-4</v>
      </c>
      <c r="EJ497" s="63">
        <v>5.1373107270545799E-4</v>
      </c>
      <c r="EK497" s="63">
        <v>5.0057903517621504E-4</v>
      </c>
      <c r="EL497" s="63">
        <v>4.8751846627222498E-4</v>
      </c>
      <c r="EM497" s="63">
        <v>4.74498865722954E-4</v>
      </c>
      <c r="EN497" s="63">
        <v>4.6197445560917499E-4</v>
      </c>
      <c r="EO497" s="63">
        <v>4.50256601728025E-4</v>
      </c>
      <c r="EP497" s="63">
        <v>4.3843354093748101E-4</v>
      </c>
      <c r="EQ497" s="63">
        <v>4.2694577292425902E-4</v>
      </c>
      <c r="ER497" s="63">
        <v>4.1595476910220701E-4</v>
      </c>
      <c r="ES497" s="63">
        <v>4.0508352401367E-4</v>
      </c>
      <c r="ET497" s="63">
        <v>3.9473195118361597E-4</v>
      </c>
      <c r="EU497" s="63">
        <v>3.8463899528278297E-4</v>
      </c>
      <c r="EV497" s="63">
        <v>3.7496396219116401E-4</v>
      </c>
      <c r="EW497" s="63">
        <v>3.6555446478104902E-4</v>
      </c>
      <c r="EX497" s="63">
        <v>3.5599467360545201E-4</v>
      </c>
      <c r="EY497" s="63">
        <v>3.4692416871929198E-4</v>
      </c>
      <c r="EZ497" s="63">
        <v>3.3806203813352599E-4</v>
      </c>
      <c r="FA497" s="63">
        <v>3.2949184821589098E-4</v>
      </c>
      <c r="FB497" s="63">
        <v>3.2129569108186901E-4</v>
      </c>
      <c r="FC497" s="63">
        <v>3.1321470616024402E-4</v>
      </c>
      <c r="FD497" s="63">
        <v>3.0550441329639798E-4</v>
      </c>
      <c r="FE497" s="63">
        <v>2.97847507393706E-4</v>
      </c>
      <c r="FF497" s="63">
        <v>2.9089149922257099E-4</v>
      </c>
      <c r="FG497" s="63">
        <v>2.8387587766795898E-4</v>
      </c>
      <c r="FH497" s="63">
        <v>2.77239933573236E-4</v>
      </c>
      <c r="FI497" s="63">
        <v>2.7046667846505797E-4</v>
      </c>
      <c r="FJ497" s="63">
        <v>2.6388743759624302E-4</v>
      </c>
      <c r="FK497" s="63">
        <v>2.5749684585772302E-4</v>
      </c>
      <c r="FL497" s="63">
        <v>2.5108867470738898E-4</v>
      </c>
      <c r="FM497" s="63">
        <v>2.4522658525146402E-4</v>
      </c>
      <c r="FN497" s="63">
        <v>2.3944551948950401E-4</v>
      </c>
      <c r="FO497" s="63">
        <v>2.3379556509858001E-4</v>
      </c>
      <c r="FP497" s="63">
        <v>2.28161718542267E-4</v>
      </c>
      <c r="FQ497" s="63">
        <v>2.2285711209635E-4</v>
      </c>
      <c r="FR497" s="63">
        <v>2.1768336494117801E-4</v>
      </c>
      <c r="FS497" s="63">
        <v>2.1272157830203901E-4</v>
      </c>
      <c r="FT497" s="63">
        <v>2.0794714295214201E-4</v>
      </c>
      <c r="FU497" s="63">
        <v>2.0328435894473101E-4</v>
      </c>
      <c r="FV497" s="63">
        <v>1.9877379570594901E-4</v>
      </c>
      <c r="FW497" s="63">
        <v>1.94251506022371E-4</v>
      </c>
      <c r="FX497" s="63">
        <v>1.89944893389851E-4</v>
      </c>
      <c r="FY497" s="63">
        <v>1.85723164211501E-4</v>
      </c>
      <c r="FZ497" s="63">
        <v>1.8189088683531101E-4</v>
      </c>
      <c r="GA497" s="63">
        <v>1.7812830215409E-4</v>
      </c>
      <c r="GB497" s="63">
        <v>1.7454224725816601E-4</v>
      </c>
      <c r="GC497" s="63">
        <v>1.7110506892244101E-4</v>
      </c>
      <c r="GD497" s="63">
        <v>1.6773510538789399E-4</v>
      </c>
      <c r="GE497" s="63">
        <v>1.6431761122375101E-4</v>
      </c>
      <c r="GF497" s="63">
        <v>1.6110169661624399E-4</v>
      </c>
      <c r="GG497" s="63">
        <v>1.5786139015984001E-4</v>
      </c>
      <c r="GH497" s="63">
        <v>1.5467977038237501E-4</v>
      </c>
      <c r="GI497" s="63">
        <v>1.5153606311977901E-4</v>
      </c>
      <c r="GJ497" s="63">
        <v>1.48461008415152E-4</v>
      </c>
      <c r="GK497" s="63">
        <v>1.4549606417483001E-4</v>
      </c>
      <c r="GL497" s="63">
        <v>1.42503978472592E-4</v>
      </c>
      <c r="GM497" s="63">
        <v>1.3976429786867299E-4</v>
      </c>
      <c r="GN497" s="63">
        <v>1.36769923374787E-4</v>
      </c>
      <c r="GO497" s="63">
        <v>1.3403537734439901E-4</v>
      </c>
      <c r="GP497" s="63">
        <v>1.31433749752034E-4</v>
      </c>
      <c r="GQ497" s="63">
        <v>1.2905972168362399E-4</v>
      </c>
      <c r="GR497" s="63">
        <v>1.26665394927436E-4</v>
      </c>
      <c r="GS497" s="63">
        <v>1.2430931966063801E-4</v>
      </c>
      <c r="GT497" s="63">
        <v>1.21977974029897E-4</v>
      </c>
      <c r="GU497" s="63">
        <v>1.19723044560124E-4</v>
      </c>
      <c r="GV497" s="63">
        <v>1.17535079042788E-4</v>
      </c>
      <c r="GW497" s="63">
        <v>1.15306570245106E-4</v>
      </c>
      <c r="GX497" s="63">
        <v>1.13275256182484E-4</v>
      </c>
    </row>
    <row r="498" spans="1:206" customFormat="1">
      <c r="A498" s="181" t="s">
        <v>224</v>
      </c>
      <c r="B498" t="s">
        <v>3547</v>
      </c>
      <c r="C498" t="s">
        <v>3533</v>
      </c>
      <c r="D498" s="187" t="s">
        <v>3562</v>
      </c>
      <c r="E498" t="s">
        <v>1222</v>
      </c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>
        <v>5.5502138656556097E-3</v>
      </c>
      <c r="BE498" s="63">
        <v>5.4234434929342499E-3</v>
      </c>
      <c r="BF498" s="63">
        <v>5.1563995025142298E-3</v>
      </c>
      <c r="BG498" s="63">
        <v>5.0585796660571301E-3</v>
      </c>
      <c r="BH498" s="63">
        <v>4.7860556555392097E-3</v>
      </c>
      <c r="BI498" s="63">
        <v>4.6142291864844998E-3</v>
      </c>
      <c r="BJ498" s="63">
        <v>4.4610350181445799E-3</v>
      </c>
      <c r="BK498" s="63">
        <v>4.3279701430040196E-3</v>
      </c>
      <c r="BL498" s="63">
        <v>4.2238471701379603E-3</v>
      </c>
      <c r="BM498" s="63">
        <v>4.0645697878556701E-3</v>
      </c>
      <c r="BN498" s="63">
        <v>3.9565387974627598E-3</v>
      </c>
      <c r="BO498" s="63">
        <v>3.81179104816033E-3</v>
      </c>
      <c r="BP498" s="63">
        <v>3.6934266564870701E-3</v>
      </c>
      <c r="BQ498" s="63">
        <v>3.6082318214766601E-3</v>
      </c>
      <c r="BR498" s="63">
        <v>3.4738055985868502E-3</v>
      </c>
      <c r="BS498" s="63">
        <v>3.39122258004586E-3</v>
      </c>
      <c r="BT498" s="63">
        <v>3.3310649720558298E-3</v>
      </c>
      <c r="BU498" s="63">
        <v>3.2642505653314598E-3</v>
      </c>
      <c r="BV498" s="63">
        <v>3.1874474949447999E-3</v>
      </c>
      <c r="BW498" s="63">
        <v>3.10320914478397E-3</v>
      </c>
      <c r="BX498" s="63">
        <v>3.1853390277232102E-3</v>
      </c>
      <c r="BY498" s="63">
        <v>2.88522778649652E-3</v>
      </c>
      <c r="BZ498" s="63">
        <v>2.7845366680931201E-3</v>
      </c>
      <c r="CA498" s="63">
        <v>2.6344458331007798E-3</v>
      </c>
      <c r="CB498" s="63">
        <v>2.5448759860395402E-3</v>
      </c>
      <c r="CC498" s="63">
        <v>2.3894300535518202E-3</v>
      </c>
      <c r="CD498" s="63">
        <v>2.3463912791234398E-3</v>
      </c>
      <c r="CE498" s="63">
        <v>2.1946115289307802E-3</v>
      </c>
      <c r="CF498" s="63">
        <v>2.1135510144281201E-3</v>
      </c>
      <c r="CG498" s="63">
        <v>2.0312188366308401E-3</v>
      </c>
      <c r="CH498" s="63">
        <v>1.9475499859027E-3</v>
      </c>
      <c r="CI498" s="63">
        <v>1.8388933779051001E-3</v>
      </c>
      <c r="CJ498" s="63">
        <v>1.79866808689925E-3</v>
      </c>
      <c r="CK498" s="63">
        <v>1.6938029251568701E-3</v>
      </c>
      <c r="CL498" s="63">
        <v>1.62321168185451E-3</v>
      </c>
      <c r="CM498" s="63">
        <v>1.6057815004987201E-3</v>
      </c>
      <c r="CN498" s="63">
        <v>1.50947566568658E-3</v>
      </c>
      <c r="CO498" s="63">
        <v>1.4528800357886699E-3</v>
      </c>
      <c r="CP498" s="63">
        <v>1.39272556987049E-3</v>
      </c>
      <c r="CQ498" s="63">
        <v>1.32942843203991E-3</v>
      </c>
      <c r="CR498" s="63">
        <v>1.2799864841400201E-3</v>
      </c>
      <c r="CS498" s="63">
        <v>1.2174366728414201E-3</v>
      </c>
      <c r="CT498" s="63">
        <v>1.14231283892883E-3</v>
      </c>
      <c r="CU498" s="63">
        <v>1.09125168831089E-3</v>
      </c>
      <c r="CV498" s="63">
        <v>1.0202958183387601E-3</v>
      </c>
      <c r="CW498" s="63">
        <v>9.6547158979031703E-4</v>
      </c>
      <c r="CX498" s="63">
        <v>9.1988295944572297E-4</v>
      </c>
      <c r="CY498" s="63">
        <v>8.8123531885445799E-4</v>
      </c>
      <c r="CZ498" s="63">
        <v>9.1947759008701498E-4</v>
      </c>
      <c r="DA498" s="63">
        <v>8.0760536115835396E-4</v>
      </c>
      <c r="DB498" s="63">
        <v>7.8250549193497297E-4</v>
      </c>
      <c r="DC498" s="63">
        <v>7.5746137496991402E-4</v>
      </c>
      <c r="DD498" s="63">
        <v>7.2017839094416997E-4</v>
      </c>
      <c r="DE498" s="63">
        <v>6.9346118716984899E-4</v>
      </c>
      <c r="DF498" s="63">
        <v>6.6718815324648699E-4</v>
      </c>
      <c r="DG498" s="63">
        <v>6.2073207484433205E-4</v>
      </c>
      <c r="DH498" s="63">
        <v>5.8275928606623696E-4</v>
      </c>
      <c r="DI498" s="63">
        <v>5.5192557921913304E-4</v>
      </c>
      <c r="DJ498" s="63">
        <v>5.2198621951003005E-4</v>
      </c>
      <c r="DK498" s="63">
        <v>4.9057455663091901E-4</v>
      </c>
      <c r="DL498" s="63">
        <v>6.1510271660671697E-4</v>
      </c>
      <c r="DM498" s="63">
        <v>4.4830858738105901E-4</v>
      </c>
      <c r="DN498" s="63">
        <v>4.2444557349334002E-4</v>
      </c>
      <c r="DO498" s="63">
        <v>4.0740559787152801E-4</v>
      </c>
      <c r="DP498" s="63">
        <v>3.92177172956401E-4</v>
      </c>
      <c r="DQ498" s="63">
        <v>3.8317082735914301E-4</v>
      </c>
      <c r="DR498" s="63">
        <v>3.7780740838692603E-4</v>
      </c>
      <c r="DS498" s="63">
        <v>3.7289037171698598E-4</v>
      </c>
      <c r="DT498" s="63">
        <v>3.6347027197742199E-4</v>
      </c>
      <c r="DU498" s="63">
        <v>3.4894862516318502E-4</v>
      </c>
      <c r="DV498" s="63">
        <v>2.9843404462973598E-4</v>
      </c>
      <c r="DW498" s="63">
        <v>3.0098498427299299E-4</v>
      </c>
      <c r="DX498" s="63">
        <v>3.1377804319072402E-4</v>
      </c>
      <c r="DY498" s="63">
        <v>3.2322915440437098E-4</v>
      </c>
      <c r="DZ498" s="63">
        <v>3.1545415513250402E-4</v>
      </c>
      <c r="EA498" s="63">
        <v>3.09843089287352E-4</v>
      </c>
      <c r="EB498" s="63">
        <v>3.0342609785483299E-4</v>
      </c>
      <c r="EC498" s="63">
        <v>2.9720911692587902E-4</v>
      </c>
      <c r="ED498" s="63">
        <v>2.9086527672033698E-4</v>
      </c>
      <c r="EE498" s="63">
        <v>2.84531290531591E-4</v>
      </c>
      <c r="EF498" s="63">
        <v>2.7808524241186198E-4</v>
      </c>
      <c r="EG498" s="63">
        <v>2.7155671044558799E-4</v>
      </c>
      <c r="EH498" s="63">
        <v>2.6517491703161202E-4</v>
      </c>
      <c r="EI498" s="63">
        <v>2.5902915365483802E-4</v>
      </c>
      <c r="EJ498" s="63">
        <v>2.5295512413329503E-4</v>
      </c>
      <c r="EK498" s="63">
        <v>2.4709187929063798E-4</v>
      </c>
      <c r="EL498" s="63">
        <v>2.41331500442902E-4</v>
      </c>
      <c r="EM498" s="63">
        <v>2.3555452220713901E-4</v>
      </c>
      <c r="EN498" s="63">
        <v>2.2997131428632099E-4</v>
      </c>
      <c r="EO498" s="63">
        <v>2.2468087642397701E-4</v>
      </c>
      <c r="EP498" s="63">
        <v>2.1936655009833201E-4</v>
      </c>
      <c r="EQ498" s="63">
        <v>2.1419385468442301E-4</v>
      </c>
      <c r="ER498" s="63">
        <v>2.09201260026074E-4</v>
      </c>
      <c r="ES498" s="63">
        <v>2.0424541059953599E-4</v>
      </c>
      <c r="ET498" s="63">
        <v>1.9955465755930099E-4</v>
      </c>
      <c r="EU498" s="63">
        <v>1.94935616631092E-4</v>
      </c>
      <c r="EV498" s="63">
        <v>1.90519712652566E-4</v>
      </c>
      <c r="EW498" s="63">
        <v>1.8620565501830999E-4</v>
      </c>
      <c r="EX498" s="63">
        <v>1.8186659947956E-4</v>
      </c>
      <c r="EY498" s="63">
        <v>1.7769403870126501E-4</v>
      </c>
      <c r="EZ498" s="63">
        <v>1.73645876447389E-4</v>
      </c>
      <c r="FA498" s="63">
        <v>1.69697024761015E-4</v>
      </c>
      <c r="FB498" s="63">
        <v>1.6586084668209199E-4</v>
      </c>
      <c r="FC498" s="63">
        <v>1.6209010177555E-4</v>
      </c>
      <c r="FD498" s="63">
        <v>1.58478570489454E-4</v>
      </c>
      <c r="FE498" s="63">
        <v>1.54890461474367E-4</v>
      </c>
      <c r="FF498" s="63">
        <v>1.51615755786305E-4</v>
      </c>
      <c r="FG498" s="63">
        <v>1.4836681855718599E-4</v>
      </c>
      <c r="FH498" s="63">
        <v>1.4527282085218901E-4</v>
      </c>
      <c r="FI498" s="63">
        <v>1.42115148718828E-4</v>
      </c>
      <c r="FJ498" s="63">
        <v>1.3910304535028699E-4</v>
      </c>
      <c r="FK498" s="63">
        <v>1.3619359731537701E-4</v>
      </c>
      <c r="FL498" s="63">
        <v>1.3332298359524801E-4</v>
      </c>
      <c r="FM498" s="63">
        <v>1.3067968814754199E-4</v>
      </c>
      <c r="FN498" s="63">
        <v>1.2807322080815299E-4</v>
      </c>
      <c r="FO498" s="63">
        <v>1.2550413218292601E-4</v>
      </c>
      <c r="FP498" s="63">
        <v>1.22907482410714E-4</v>
      </c>
      <c r="FQ498" s="63">
        <v>1.20393967197295E-4</v>
      </c>
      <c r="FR498" s="63">
        <v>1.17944834596521E-4</v>
      </c>
      <c r="FS498" s="63">
        <v>1.15566778968707E-4</v>
      </c>
      <c r="FT498" s="63">
        <v>1.13294265906945E-4</v>
      </c>
      <c r="FU498" s="63">
        <v>1.1110672987069E-4</v>
      </c>
      <c r="FV498" s="63">
        <v>1.08937927881625E-4</v>
      </c>
      <c r="FW498" s="63">
        <v>1.06800219598517E-4</v>
      </c>
      <c r="FX498" s="63">
        <v>1.04745585286317E-4</v>
      </c>
      <c r="FY498" s="63">
        <v>1.0270873087702099E-4</v>
      </c>
      <c r="FZ498" s="63">
        <v>1.0081732509025601E-4</v>
      </c>
      <c r="GA498" s="63">
        <v>9.8956789738863707E-5</v>
      </c>
      <c r="GB498" s="63">
        <v>9.7188716921352598E-5</v>
      </c>
      <c r="GC498" s="63">
        <v>9.5500623497963996E-5</v>
      </c>
      <c r="GD498" s="63">
        <v>9.38549026859235E-5</v>
      </c>
      <c r="GE498" s="63">
        <v>9.2168373218661694E-5</v>
      </c>
      <c r="GF498" s="63">
        <v>9.0557391204699501E-5</v>
      </c>
      <c r="GG498" s="63">
        <v>8.8952080869858104E-5</v>
      </c>
      <c r="GH498" s="63">
        <v>8.7365097736717795E-5</v>
      </c>
      <c r="GI498" s="63">
        <v>8.5826291761595299E-5</v>
      </c>
      <c r="GJ498" s="63">
        <v>8.4323330521255898E-5</v>
      </c>
      <c r="GK498" s="63">
        <v>8.28811666796263E-5</v>
      </c>
      <c r="GL498" s="63">
        <v>8.1397726497171903E-5</v>
      </c>
      <c r="GM498" s="63">
        <v>8.0050634372714997E-5</v>
      </c>
      <c r="GN498" s="63">
        <v>7.8572466789877306E-5</v>
      </c>
      <c r="GO498" s="63">
        <v>7.7193132097825995E-5</v>
      </c>
      <c r="GP498" s="63">
        <v>7.5864584059475497E-5</v>
      </c>
      <c r="GQ498" s="63">
        <v>7.4625123796795797E-5</v>
      </c>
      <c r="GR498" s="63">
        <v>7.3370476941162898E-5</v>
      </c>
      <c r="GS498" s="63">
        <v>7.2160545476554795E-5</v>
      </c>
      <c r="GT498" s="63">
        <v>7.0956124622505894E-5</v>
      </c>
      <c r="GU498" s="63">
        <v>6.9784592071880897E-5</v>
      </c>
      <c r="GV498" s="63">
        <v>6.8646571620376799E-5</v>
      </c>
      <c r="GW498" s="63">
        <v>6.7472875768137501E-5</v>
      </c>
      <c r="GX498" s="63">
        <v>6.6388417428708504E-5</v>
      </c>
    </row>
    <row r="499" spans="1:206" customFormat="1">
      <c r="A499" s="181" t="s">
        <v>224</v>
      </c>
      <c r="B499" t="s">
        <v>3547</v>
      </c>
      <c r="C499" t="s">
        <v>3533</v>
      </c>
      <c r="D499" s="187" t="s">
        <v>3562</v>
      </c>
      <c r="E499" t="s">
        <v>1223</v>
      </c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>
        <v>2.9245852721730401E-3</v>
      </c>
      <c r="BE499" s="63">
        <v>2.80210782089683E-3</v>
      </c>
      <c r="BF499" s="63">
        <v>2.6779529739686201E-3</v>
      </c>
      <c r="BG499" s="63">
        <v>2.58129350209853E-3</v>
      </c>
      <c r="BH499" s="63">
        <v>2.49659866154563E-3</v>
      </c>
      <c r="BI499" s="63">
        <v>2.4183797049972099E-3</v>
      </c>
      <c r="BJ499" s="63">
        <v>2.3454091127797002E-3</v>
      </c>
      <c r="BK499" s="63">
        <v>2.2737556083878901E-3</v>
      </c>
      <c r="BL499" s="63">
        <v>2.2158315777964501E-3</v>
      </c>
      <c r="BM499" s="63">
        <v>2.1647656412048999E-3</v>
      </c>
      <c r="BN499" s="63">
        <v>2.10732883894933E-3</v>
      </c>
      <c r="BO499" s="63">
        <v>2.0443889179585601E-3</v>
      </c>
      <c r="BP499" s="63">
        <v>1.9986329160208301E-3</v>
      </c>
      <c r="BQ499" s="63">
        <v>1.9605786018222701E-3</v>
      </c>
      <c r="BR499" s="63">
        <v>1.89274718611229E-3</v>
      </c>
      <c r="BS499" s="63">
        <v>1.85369782785409E-3</v>
      </c>
      <c r="BT499" s="63">
        <v>1.8179343591608499E-3</v>
      </c>
      <c r="BU499" s="63">
        <v>1.78468742588505E-3</v>
      </c>
      <c r="BV499" s="63">
        <v>1.7477009765685999E-3</v>
      </c>
      <c r="BW499" s="63">
        <v>1.7107653265683799E-3</v>
      </c>
      <c r="BX499" s="63">
        <v>1.8310749498955899E-3</v>
      </c>
      <c r="BY499" s="63">
        <v>1.63512071296125E-3</v>
      </c>
      <c r="BZ499" s="63">
        <v>1.6176231421420699E-3</v>
      </c>
      <c r="CA499" s="63">
        <v>1.55865871434454E-3</v>
      </c>
      <c r="CB499" s="63">
        <v>1.5276356006553801E-3</v>
      </c>
      <c r="CC499" s="63">
        <v>1.4635159595579299E-3</v>
      </c>
      <c r="CD499" s="63">
        <v>1.4733807699902799E-3</v>
      </c>
      <c r="CE499" s="63">
        <v>1.3954935241769499E-3</v>
      </c>
      <c r="CF499" s="63">
        <v>1.36375275545789E-3</v>
      </c>
      <c r="CG499" s="63">
        <v>1.33196203241031E-3</v>
      </c>
      <c r="CH499" s="63">
        <v>1.2960518764447899E-3</v>
      </c>
      <c r="CI499" s="63">
        <v>1.2471696292244701E-3</v>
      </c>
      <c r="CJ499" s="63">
        <v>1.23273674448707E-3</v>
      </c>
      <c r="CK499" s="63">
        <v>1.17665407061217E-3</v>
      </c>
      <c r="CL499" s="63">
        <v>1.14038274024618E-3</v>
      </c>
      <c r="CM499" s="63">
        <v>1.1455049721696699E-3</v>
      </c>
      <c r="CN499" s="63">
        <v>1.08290679078233E-3</v>
      </c>
      <c r="CO499" s="63">
        <v>1.0566066352935501E-3</v>
      </c>
      <c r="CP499" s="63">
        <v>1.03001915840233E-3</v>
      </c>
      <c r="CQ499" s="63">
        <v>1.00539862971892E-3</v>
      </c>
      <c r="CR499" s="63">
        <v>9.9641078325160993E-4</v>
      </c>
      <c r="CS499" s="63">
        <v>9.6991304846714803E-4</v>
      </c>
      <c r="CT499" s="63">
        <v>9.3793536933055798E-4</v>
      </c>
      <c r="CU499" s="63">
        <v>9.0660483620538996E-4</v>
      </c>
      <c r="CV499" s="63">
        <v>8.7229070773980205E-4</v>
      </c>
      <c r="CW499" s="63">
        <v>8.4286107467472699E-4</v>
      </c>
      <c r="CX499" s="63">
        <v>8.1341796827114098E-4</v>
      </c>
      <c r="CY499" s="63">
        <v>7.8618781309781405E-4</v>
      </c>
      <c r="CZ499" s="63">
        <v>7.9613029607218601E-4</v>
      </c>
      <c r="DA499" s="63">
        <v>7.4106647000811898E-4</v>
      </c>
      <c r="DB499" s="63">
        <v>7.26440381839714E-4</v>
      </c>
      <c r="DC499" s="63">
        <v>7.1001916145365599E-4</v>
      </c>
      <c r="DD499" s="63">
        <v>6.8341506880830502E-4</v>
      </c>
      <c r="DE499" s="63">
        <v>6.59370947808864E-4</v>
      </c>
      <c r="DF499" s="63">
        <v>6.3996628906446004E-4</v>
      </c>
      <c r="DG499" s="63">
        <v>6.0570241171415903E-4</v>
      </c>
      <c r="DH499" s="63">
        <v>5.8497171243310003E-4</v>
      </c>
      <c r="DI499" s="63">
        <v>5.6629850926059498E-4</v>
      </c>
      <c r="DJ499" s="63">
        <v>5.46601307826175E-4</v>
      </c>
      <c r="DK499" s="63">
        <v>5.2396375172723397E-4</v>
      </c>
      <c r="DL499" s="63">
        <v>6.2796140774227095E-4</v>
      </c>
      <c r="DM499" s="63">
        <v>4.80571742670718E-4</v>
      </c>
      <c r="DN499" s="63">
        <v>4.5342559413077401E-4</v>
      </c>
      <c r="DO499" s="63">
        <v>4.2640385244601601E-4</v>
      </c>
      <c r="DP499" s="63">
        <v>4.030994337612E-4</v>
      </c>
      <c r="DQ499" s="63">
        <v>3.9066410744239503E-4</v>
      </c>
      <c r="DR499" s="63">
        <v>3.8486215187509402E-4</v>
      </c>
      <c r="DS499" s="63">
        <v>3.7524786410690798E-4</v>
      </c>
      <c r="DT499" s="63">
        <v>3.6622016232460498E-4</v>
      </c>
      <c r="DU499" s="63">
        <v>3.5234760530271998E-4</v>
      </c>
      <c r="DV499" s="63">
        <v>3.74148801551841E-4</v>
      </c>
      <c r="DW499" s="63">
        <v>3.7453222563486101E-4</v>
      </c>
      <c r="DX499" s="63">
        <v>3.6161271963652499E-4</v>
      </c>
      <c r="DY499" s="63">
        <v>3.3635035009913899E-4</v>
      </c>
      <c r="DZ499" s="63">
        <v>3.27494453611271E-4</v>
      </c>
      <c r="EA499" s="63">
        <v>3.2086939996375498E-4</v>
      </c>
      <c r="EB499" s="63">
        <v>3.1390792260605599E-4</v>
      </c>
      <c r="EC499" s="63">
        <v>3.0728950970432798E-4</v>
      </c>
      <c r="ED499" s="63">
        <v>3.0072167216902801E-4</v>
      </c>
      <c r="EE499" s="63">
        <v>2.9451249857536798E-4</v>
      </c>
      <c r="EF499" s="63">
        <v>2.8862237463527998E-4</v>
      </c>
      <c r="EG499" s="63">
        <v>2.82762578822901E-4</v>
      </c>
      <c r="EH499" s="63">
        <v>2.76962716175251E-4</v>
      </c>
      <c r="EI499" s="63">
        <v>2.7122276436493598E-4</v>
      </c>
      <c r="EJ499" s="63">
        <v>2.65440503229728E-4</v>
      </c>
      <c r="EK499" s="63">
        <v>2.5969100101285797E-4</v>
      </c>
      <c r="EL499" s="63">
        <v>2.5391699677384898E-4</v>
      </c>
      <c r="EM499" s="63">
        <v>2.4810401886772002E-4</v>
      </c>
      <c r="EN499" s="63">
        <v>2.42458830093166E-4</v>
      </c>
      <c r="EO499" s="63">
        <v>2.3699909419944E-4</v>
      </c>
      <c r="EP499" s="63">
        <v>2.31528674555604E-4</v>
      </c>
      <c r="EQ499" s="63">
        <v>2.2620772314698701E-4</v>
      </c>
      <c r="ER499" s="63">
        <v>2.2104908915017001E-4</v>
      </c>
      <c r="ES499" s="63">
        <v>2.1590516291035601E-4</v>
      </c>
      <c r="ET499" s="63">
        <v>2.1097525222766499E-4</v>
      </c>
      <c r="EU499" s="63">
        <v>2.0609929501835101E-4</v>
      </c>
      <c r="EV499" s="63">
        <v>2.0138225796912301E-4</v>
      </c>
      <c r="EW499" s="63">
        <v>1.9673185689425099E-4</v>
      </c>
      <c r="EX499" s="63">
        <v>1.9207508963231201E-4</v>
      </c>
      <c r="EY499" s="63">
        <v>1.87587047918905E-4</v>
      </c>
      <c r="EZ499" s="63">
        <v>1.83225032521707E-4</v>
      </c>
      <c r="FA499" s="63">
        <v>1.78982531268696E-4</v>
      </c>
      <c r="FB499" s="63">
        <v>1.7485962348211701E-4</v>
      </c>
      <c r="FC499" s="63">
        <v>1.70853242284594E-4</v>
      </c>
      <c r="FD499" s="63">
        <v>1.66964010475635E-4</v>
      </c>
      <c r="FE499" s="63">
        <v>1.6312907780674101E-4</v>
      </c>
      <c r="FF499" s="63">
        <v>1.5956955011772899E-4</v>
      </c>
      <c r="FG499" s="63">
        <v>1.56005190558156E-4</v>
      </c>
      <c r="FH499" s="63">
        <v>1.5259526121354401E-4</v>
      </c>
      <c r="FI499" s="63">
        <v>1.4915834408441101E-4</v>
      </c>
      <c r="FJ499" s="63">
        <v>1.4586586812041899E-4</v>
      </c>
      <c r="FK499" s="63">
        <v>1.4269024263111301E-4</v>
      </c>
      <c r="FL499" s="63">
        <v>1.3959826465282E-4</v>
      </c>
      <c r="FM499" s="63">
        <v>1.3671092569340101E-4</v>
      </c>
      <c r="FN499" s="63">
        <v>1.33909675582417E-4</v>
      </c>
      <c r="FO499" s="63">
        <v>1.31158156942617E-4</v>
      </c>
      <c r="FP499" s="63">
        <v>1.28442701496845E-4</v>
      </c>
      <c r="FQ499" s="63">
        <v>1.2581764256947399E-4</v>
      </c>
      <c r="FR499" s="63">
        <v>1.2324723289537301E-4</v>
      </c>
      <c r="FS499" s="63">
        <v>1.2076465593691301E-4</v>
      </c>
      <c r="FT499" s="63">
        <v>1.18349546070232E-4</v>
      </c>
      <c r="FU499" s="63">
        <v>1.16001903932329E-4</v>
      </c>
      <c r="FV499" s="63">
        <v>1.13643381976068E-4</v>
      </c>
      <c r="FW499" s="63">
        <v>1.11318794295932E-4</v>
      </c>
      <c r="FX499" s="63">
        <v>1.09052710195754E-4</v>
      </c>
      <c r="FY499" s="63">
        <v>1.06836344761048E-4</v>
      </c>
      <c r="FZ499" s="63">
        <v>1.04736490898541E-4</v>
      </c>
      <c r="GA499" s="63">
        <v>1.02682901296823E-4</v>
      </c>
      <c r="GB499" s="63">
        <v>1.00712691587023E-4</v>
      </c>
      <c r="GC499" s="63">
        <v>9.8809252953737406E-5</v>
      </c>
      <c r="GD499" s="63">
        <v>9.6946741395465802E-5</v>
      </c>
      <c r="GE499" s="63">
        <v>9.5061935311577798E-5</v>
      </c>
      <c r="GF499" s="63">
        <v>9.3269190750652203E-5</v>
      </c>
      <c r="GG499" s="63">
        <v>9.1498294249294402E-5</v>
      </c>
      <c r="GH499" s="63">
        <v>8.9776844406848903E-5</v>
      </c>
      <c r="GI499" s="63">
        <v>8.8082230559727602E-5</v>
      </c>
      <c r="GJ499" s="63">
        <v>8.6437238791858506E-5</v>
      </c>
      <c r="GK499" s="63">
        <v>8.4826065308776606E-5</v>
      </c>
      <c r="GL499" s="63">
        <v>8.3196790798209706E-5</v>
      </c>
      <c r="GM499" s="63">
        <v>8.1692746307858099E-5</v>
      </c>
      <c r="GN499" s="63">
        <v>8.0109737045416603E-5</v>
      </c>
      <c r="GO499" s="63">
        <v>7.8610768990655598E-5</v>
      </c>
      <c r="GP499" s="63">
        <v>7.7180485034473106E-5</v>
      </c>
      <c r="GQ499" s="63">
        <v>7.5809858846220804E-5</v>
      </c>
      <c r="GR499" s="63">
        <v>7.4418135350834901E-5</v>
      </c>
      <c r="GS499" s="63">
        <v>7.3067626424363997E-5</v>
      </c>
      <c r="GT499" s="63">
        <v>7.1727723501477898E-5</v>
      </c>
      <c r="GU499" s="63">
        <v>7.0413689702562401E-5</v>
      </c>
      <c r="GV499" s="63">
        <v>6.9155512613990506E-5</v>
      </c>
      <c r="GW499" s="63">
        <v>6.7863278840653106E-5</v>
      </c>
      <c r="GX499" s="63">
        <v>6.6657293119691695E-5</v>
      </c>
    </row>
    <row r="500" spans="1:206" customFormat="1">
      <c r="A500" s="181" t="s">
        <v>224</v>
      </c>
      <c r="B500" t="s">
        <v>3547</v>
      </c>
      <c r="C500" t="s">
        <v>3533</v>
      </c>
      <c r="D500" s="187" t="s">
        <v>3562</v>
      </c>
      <c r="E500" t="s">
        <v>1224</v>
      </c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>
        <v>4.7002435490865503E-3</v>
      </c>
      <c r="BE500" s="63">
        <v>4.6037551662609496E-3</v>
      </c>
      <c r="BF500" s="63">
        <v>4.43842908929742E-3</v>
      </c>
      <c r="BG500" s="63">
        <v>4.2660231290279002E-3</v>
      </c>
      <c r="BH500" s="63">
        <v>4.1012757586107104E-3</v>
      </c>
      <c r="BI500" s="63">
        <v>3.9726171278163499E-3</v>
      </c>
      <c r="BJ500" s="63">
        <v>3.8446746117844102E-3</v>
      </c>
      <c r="BK500" s="63">
        <v>3.7438355015211502E-3</v>
      </c>
      <c r="BL500" s="63">
        <v>3.6503252973455599E-3</v>
      </c>
      <c r="BM500" s="63">
        <v>3.5598984211974599E-3</v>
      </c>
      <c r="BN500" s="63">
        <v>3.4763619386233798E-3</v>
      </c>
      <c r="BO500" s="63">
        <v>3.3891464788889198E-3</v>
      </c>
      <c r="BP500" s="63">
        <v>3.3151602236138901E-3</v>
      </c>
      <c r="BQ500" s="63">
        <v>3.2473322622759101E-3</v>
      </c>
      <c r="BR500" s="63">
        <v>3.17857143419949E-3</v>
      </c>
      <c r="BS500" s="63">
        <v>3.1586165327549499E-3</v>
      </c>
      <c r="BT500" s="63">
        <v>3.08613359739423E-3</v>
      </c>
      <c r="BU500" s="63">
        <v>3.0407182075771E-3</v>
      </c>
      <c r="BV500" s="63">
        <v>2.99460129838922E-3</v>
      </c>
      <c r="BW500" s="63">
        <v>2.9500106747306302E-3</v>
      </c>
      <c r="BX500" s="63">
        <v>3.02969786965979E-3</v>
      </c>
      <c r="BY500" s="63">
        <v>2.84693567696063E-3</v>
      </c>
      <c r="BZ500" s="63">
        <v>2.8297750536242202E-3</v>
      </c>
      <c r="CA500" s="63">
        <v>2.7724587679219901E-3</v>
      </c>
      <c r="CB500" s="63">
        <v>2.7284201448609098E-3</v>
      </c>
      <c r="CC500" s="63">
        <v>2.6781010678073799E-3</v>
      </c>
      <c r="CD500" s="63">
        <v>2.7015606511456599E-3</v>
      </c>
      <c r="CE500" s="63">
        <v>2.64744619361491E-3</v>
      </c>
      <c r="CF500" s="63">
        <v>2.6563017645913102E-3</v>
      </c>
      <c r="CG500" s="63">
        <v>2.6610865194303902E-3</v>
      </c>
      <c r="CH500" s="63">
        <v>2.6181115270321798E-3</v>
      </c>
      <c r="CI500" s="63">
        <v>2.5949170447383098E-3</v>
      </c>
      <c r="CJ500" s="63">
        <v>2.56490646170594E-3</v>
      </c>
      <c r="CK500" s="63">
        <v>2.4415820141688101E-3</v>
      </c>
      <c r="CL500" s="63">
        <v>2.3736674193260499E-3</v>
      </c>
      <c r="CM500" s="63">
        <v>2.3379967295680901E-3</v>
      </c>
      <c r="CN500" s="63">
        <v>2.2540994161977098E-3</v>
      </c>
      <c r="CO500" s="63">
        <v>2.2191280948613001E-3</v>
      </c>
      <c r="CP500" s="63">
        <v>2.1661104416490001E-3</v>
      </c>
      <c r="CQ500" s="63">
        <v>2.1661718075143099E-3</v>
      </c>
      <c r="CR500" s="63">
        <v>2.1558361949610299E-3</v>
      </c>
      <c r="CS500" s="63">
        <v>2.1299087260889301E-3</v>
      </c>
      <c r="CT500" s="63">
        <v>2.1000663224032602E-3</v>
      </c>
      <c r="CU500" s="63">
        <v>2.0648370831977199E-3</v>
      </c>
      <c r="CV500" s="63">
        <v>2.0210429437312002E-3</v>
      </c>
      <c r="CW500" s="63">
        <v>1.9887742360921402E-3</v>
      </c>
      <c r="CX500" s="63">
        <v>1.94227415423359E-3</v>
      </c>
      <c r="CY500" s="63">
        <v>1.8932408012550901E-3</v>
      </c>
      <c r="CZ500" s="63">
        <v>1.86801396569075E-3</v>
      </c>
      <c r="DA500" s="63">
        <v>1.80043856471456E-3</v>
      </c>
      <c r="DB500" s="63">
        <v>1.76886096881368E-3</v>
      </c>
      <c r="DC500" s="63">
        <v>1.72733042464952E-3</v>
      </c>
      <c r="DD500" s="63">
        <v>1.6550957914735201E-3</v>
      </c>
      <c r="DE500" s="63">
        <v>1.60427641097753E-3</v>
      </c>
      <c r="DF500" s="63">
        <v>1.5586505377521E-3</v>
      </c>
      <c r="DG500" s="63">
        <v>1.49818315204405E-3</v>
      </c>
      <c r="DH500" s="63">
        <v>1.4712347836330899E-3</v>
      </c>
      <c r="DI500" s="63">
        <v>1.4499169820446E-3</v>
      </c>
      <c r="DJ500" s="63">
        <v>1.4315210744289999E-3</v>
      </c>
      <c r="DK500" s="63">
        <v>1.40529192936765E-3</v>
      </c>
      <c r="DL500" s="63">
        <v>1.4895259826199099E-3</v>
      </c>
      <c r="DM500" s="63">
        <v>1.3476867841868299E-3</v>
      </c>
      <c r="DN500" s="63">
        <v>1.30564816871879E-3</v>
      </c>
      <c r="DO500" s="63">
        <v>1.2542129458568401E-3</v>
      </c>
      <c r="DP500" s="63">
        <v>1.20966498652689E-3</v>
      </c>
      <c r="DQ500" s="63">
        <v>1.18335167176791E-3</v>
      </c>
      <c r="DR500" s="63">
        <v>1.1682168635469899E-3</v>
      </c>
      <c r="DS500" s="63">
        <v>1.1293106497930301E-3</v>
      </c>
      <c r="DT500" s="63">
        <v>1.09188834041083E-3</v>
      </c>
      <c r="DU500" s="63">
        <v>1.04163466675584E-3</v>
      </c>
      <c r="DV500" s="63">
        <v>1.37719408071124E-3</v>
      </c>
      <c r="DW500" s="63">
        <v>1.3401446100055499E-3</v>
      </c>
      <c r="DX500" s="63">
        <v>1.2712004947302001E-3</v>
      </c>
      <c r="DY500" s="63">
        <v>1.03007285157111E-3</v>
      </c>
      <c r="DZ500" s="63">
        <v>1.01048517233361E-3</v>
      </c>
      <c r="EA500" s="63">
        <v>9.91191421316568E-4</v>
      </c>
      <c r="EB500" s="63">
        <v>9.7070714084925805E-4</v>
      </c>
      <c r="EC500" s="63">
        <v>9.5033400145963401E-4</v>
      </c>
      <c r="ED500" s="63">
        <v>9.29699024036656E-4</v>
      </c>
      <c r="EE500" s="63">
        <v>9.0955452889333497E-4</v>
      </c>
      <c r="EF500" s="63">
        <v>8.89888822302128E-4</v>
      </c>
      <c r="EG500" s="63">
        <v>8.7048325305528497E-4</v>
      </c>
      <c r="EH500" s="63">
        <v>8.5159025094769096E-4</v>
      </c>
      <c r="EI500" s="63">
        <v>8.3236319628958997E-4</v>
      </c>
      <c r="EJ500" s="63">
        <v>8.1335729957998204E-4</v>
      </c>
      <c r="EK500" s="63">
        <v>7.9538162394216395E-4</v>
      </c>
      <c r="EL500" s="63">
        <v>7.7761379997521305E-4</v>
      </c>
      <c r="EM500" s="63">
        <v>7.5965828325037798E-4</v>
      </c>
      <c r="EN500" s="63">
        <v>7.4262457447157805E-4</v>
      </c>
      <c r="EO500" s="63">
        <v>7.2614442535544701E-4</v>
      </c>
      <c r="EP500" s="63">
        <v>7.0954577841077996E-4</v>
      </c>
      <c r="EQ500" s="63">
        <v>6.9324101028984302E-4</v>
      </c>
      <c r="ER500" s="63">
        <v>6.7752327858245601E-4</v>
      </c>
      <c r="ES500" s="63">
        <v>6.6201090454726498E-4</v>
      </c>
      <c r="ET500" s="63">
        <v>6.4695573889295296E-4</v>
      </c>
      <c r="EU500" s="63">
        <v>6.31915375048809E-4</v>
      </c>
      <c r="EV500" s="63">
        <v>6.1721608635992298E-4</v>
      </c>
      <c r="EW500" s="63">
        <v>6.0274030045632903E-4</v>
      </c>
      <c r="EX500" s="63">
        <v>5.8818286673813301E-4</v>
      </c>
      <c r="EY500" s="63">
        <v>5.7395783460935E-4</v>
      </c>
      <c r="EZ500" s="63">
        <v>5.6011674350579701E-4</v>
      </c>
      <c r="FA500" s="63">
        <v>5.4656903564810296E-4</v>
      </c>
      <c r="FB500" s="63">
        <v>5.3315344763357503E-4</v>
      </c>
      <c r="FC500" s="63">
        <v>5.2013609123537595E-4</v>
      </c>
      <c r="FD500" s="63">
        <v>5.0737272369472195E-4</v>
      </c>
      <c r="FE500" s="63">
        <v>4.94883892923227E-4</v>
      </c>
      <c r="FF500" s="63">
        <v>4.8311294137148403E-4</v>
      </c>
      <c r="FG500" s="63">
        <v>4.71361238226321E-4</v>
      </c>
      <c r="FH500" s="63">
        <v>4.6016010869107902E-4</v>
      </c>
      <c r="FI500" s="63">
        <v>4.4898117145111599E-4</v>
      </c>
      <c r="FJ500" s="63">
        <v>4.3818964777465598E-4</v>
      </c>
      <c r="FK500" s="63">
        <v>4.2779244903894597E-4</v>
      </c>
      <c r="FL500" s="63">
        <v>4.1760122925413301E-4</v>
      </c>
      <c r="FM500" s="63">
        <v>4.0784407852088801E-4</v>
      </c>
      <c r="FN500" s="63">
        <v>3.98546982849602E-4</v>
      </c>
      <c r="FO500" s="63">
        <v>3.8940493557151998E-4</v>
      </c>
      <c r="FP500" s="63">
        <v>3.8048638476014798E-4</v>
      </c>
      <c r="FQ500" s="63">
        <v>3.7192174809892601E-4</v>
      </c>
      <c r="FR500" s="63">
        <v>3.6358026673204E-4</v>
      </c>
      <c r="FS500" s="63">
        <v>3.5559639316806501E-4</v>
      </c>
      <c r="FT500" s="63">
        <v>3.4778861564431501E-4</v>
      </c>
      <c r="FU500" s="63">
        <v>3.4033881396018997E-4</v>
      </c>
      <c r="FV500" s="63">
        <v>3.32937697640742E-4</v>
      </c>
      <c r="FW500" s="63">
        <v>3.2568193541889802E-4</v>
      </c>
      <c r="FX500" s="63">
        <v>3.18626319291818E-4</v>
      </c>
      <c r="FY500" s="63">
        <v>3.1174379164867501E-4</v>
      </c>
      <c r="FZ500" s="63">
        <v>3.0497482362260801E-4</v>
      </c>
      <c r="GA500" s="63">
        <v>2.9845396154352E-4</v>
      </c>
      <c r="GB500" s="63">
        <v>2.9200851146317901E-4</v>
      </c>
      <c r="GC500" s="63">
        <v>2.85740614797312E-4</v>
      </c>
      <c r="GD500" s="63">
        <v>2.7968445535280899E-4</v>
      </c>
      <c r="GE500" s="63">
        <v>2.7362059634485297E-4</v>
      </c>
      <c r="GF500" s="63">
        <v>2.6776655235381E-4</v>
      </c>
      <c r="GG500" s="63">
        <v>2.6206358117763899E-4</v>
      </c>
      <c r="GH500" s="63">
        <v>2.5654909447600201E-4</v>
      </c>
      <c r="GI500" s="63">
        <v>2.51038242881419E-4</v>
      </c>
      <c r="GJ500" s="63">
        <v>2.45759544894638E-4</v>
      </c>
      <c r="GK500" s="63">
        <v>2.4058917617920001E-4</v>
      </c>
      <c r="GL500" s="63">
        <v>2.35458123268593E-4</v>
      </c>
      <c r="GM500" s="63">
        <v>2.3066476517106499E-4</v>
      </c>
      <c r="GN500" s="63">
        <v>2.25778662495266E-4</v>
      </c>
      <c r="GO500" s="63">
        <v>2.20981041600131E-4</v>
      </c>
      <c r="GP500" s="63">
        <v>2.1643968880606901E-4</v>
      </c>
      <c r="GQ500" s="63">
        <v>2.1203532740007099E-4</v>
      </c>
      <c r="GR500" s="63">
        <v>2.0755512222596701E-4</v>
      </c>
      <c r="GS500" s="63">
        <v>2.03248707214418E-4</v>
      </c>
      <c r="GT500" s="63">
        <v>1.99126051834319E-4</v>
      </c>
      <c r="GU500" s="63">
        <v>1.94989248428131E-4</v>
      </c>
      <c r="GV500" s="63">
        <v>1.91038511574669E-4</v>
      </c>
      <c r="GW500" s="63">
        <v>1.8702173098793801E-4</v>
      </c>
      <c r="GX500" s="63">
        <v>1.83201848999203E-4</v>
      </c>
    </row>
    <row r="501" spans="1:206" customFormat="1">
      <c r="A501" s="181" t="s">
        <v>224</v>
      </c>
      <c r="B501" t="s">
        <v>3547</v>
      </c>
      <c r="C501" t="s">
        <v>3533</v>
      </c>
      <c r="D501" s="187" t="s">
        <v>3562</v>
      </c>
      <c r="E501" t="s">
        <v>1225</v>
      </c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>
        <v>6.2843185546251198E-3</v>
      </c>
      <c r="BE501" s="63">
        <v>6.2870180292973598E-3</v>
      </c>
      <c r="BF501" s="63">
        <v>6.1844212379301503E-3</v>
      </c>
      <c r="BG501" s="63">
        <v>6.0215456089944197E-3</v>
      </c>
      <c r="BH501" s="63">
        <v>5.8295809904222399E-3</v>
      </c>
      <c r="BI501" s="63">
        <v>5.6777581864549597E-3</v>
      </c>
      <c r="BJ501" s="63">
        <v>5.4851226385418802E-3</v>
      </c>
      <c r="BK501" s="63">
        <v>5.3181262308841697E-3</v>
      </c>
      <c r="BL501" s="63">
        <v>5.1601139856956701E-3</v>
      </c>
      <c r="BM501" s="63">
        <v>4.9939578791266996E-3</v>
      </c>
      <c r="BN501" s="63">
        <v>4.8643099323157002E-3</v>
      </c>
      <c r="BO501" s="63">
        <v>4.7153626441812204E-3</v>
      </c>
      <c r="BP501" s="63">
        <v>4.6011468741853304E-3</v>
      </c>
      <c r="BQ501" s="63">
        <v>4.4819185038689003E-3</v>
      </c>
      <c r="BR501" s="63">
        <v>4.38105388341818E-3</v>
      </c>
      <c r="BS501" s="63">
        <v>4.3882440269553203E-3</v>
      </c>
      <c r="BT501" s="63">
        <v>4.2429767777548899E-3</v>
      </c>
      <c r="BU501" s="63">
        <v>4.18885239536829E-3</v>
      </c>
      <c r="BV501" s="63">
        <v>4.16050663147344E-3</v>
      </c>
      <c r="BW501" s="63">
        <v>4.1440276703480598E-3</v>
      </c>
      <c r="BX501" s="63">
        <v>4.2159518820012497E-3</v>
      </c>
      <c r="BY501" s="63">
        <v>4.03028591633424E-3</v>
      </c>
      <c r="BZ501" s="63">
        <v>4.0058806575305698E-3</v>
      </c>
      <c r="CA501" s="63">
        <v>3.9449509816023099E-3</v>
      </c>
      <c r="CB501" s="63">
        <v>3.8783458495108198E-3</v>
      </c>
      <c r="CC501" s="63">
        <v>3.8367514902040399E-3</v>
      </c>
      <c r="CD501" s="63">
        <v>3.8925803423556999E-3</v>
      </c>
      <c r="CE501" s="63">
        <v>3.8806469665596702E-3</v>
      </c>
      <c r="CF501" s="63">
        <v>3.9561115997081998E-3</v>
      </c>
      <c r="CG501" s="63">
        <v>4.04612957741389E-3</v>
      </c>
      <c r="CH501" s="63">
        <v>3.9861774361869499E-3</v>
      </c>
      <c r="CI501" s="63">
        <v>4.0303892789164096E-3</v>
      </c>
      <c r="CJ501" s="63">
        <v>3.9872318572153499E-3</v>
      </c>
      <c r="CK501" s="63">
        <v>3.7773327127481699E-3</v>
      </c>
      <c r="CL501" s="63">
        <v>3.6704181872698402E-3</v>
      </c>
      <c r="CM501" s="63">
        <v>3.5775853021997699E-3</v>
      </c>
      <c r="CN501" s="63">
        <v>3.4557263008330799E-3</v>
      </c>
      <c r="CO501" s="63">
        <v>3.40984329885167E-3</v>
      </c>
      <c r="CP501" s="63">
        <v>3.3212122974538099E-3</v>
      </c>
      <c r="CQ501" s="63">
        <v>3.3498868047652499E-3</v>
      </c>
      <c r="CR501" s="63">
        <v>3.31322933758598E-3</v>
      </c>
      <c r="CS501" s="63">
        <v>3.26712387417774E-3</v>
      </c>
      <c r="CT501" s="63">
        <v>3.2298118966291199E-3</v>
      </c>
      <c r="CU501" s="63">
        <v>3.1718846693197999E-3</v>
      </c>
      <c r="CV501" s="63">
        <v>3.1068924609666802E-3</v>
      </c>
      <c r="CW501" s="63">
        <v>3.0666654127676999E-3</v>
      </c>
      <c r="CX501" s="63">
        <v>3.0051697917859001E-3</v>
      </c>
      <c r="CY501" s="63">
        <v>2.9409250758733701E-3</v>
      </c>
      <c r="CZ501" s="63">
        <v>2.89056560825676E-3</v>
      </c>
      <c r="DA501" s="63">
        <v>2.8201964301699401E-3</v>
      </c>
      <c r="DB501" s="63">
        <v>2.7883881192468101E-3</v>
      </c>
      <c r="DC501" s="63">
        <v>2.7401299885198901E-3</v>
      </c>
      <c r="DD501" s="63">
        <v>2.6428955774954301E-3</v>
      </c>
      <c r="DE501" s="63">
        <v>2.5725335324909499E-3</v>
      </c>
      <c r="DF501" s="63">
        <v>2.4957506463377998E-3</v>
      </c>
      <c r="DG501" s="63">
        <v>2.3998983551913101E-3</v>
      </c>
      <c r="DH501" s="63">
        <v>2.3609827526918001E-3</v>
      </c>
      <c r="DI501" s="63">
        <v>2.3278800828416702E-3</v>
      </c>
      <c r="DJ501" s="63">
        <v>2.30113711425824E-3</v>
      </c>
      <c r="DK501" s="63">
        <v>2.2639346207420502E-3</v>
      </c>
      <c r="DL501" s="63">
        <v>2.3277980829707499E-3</v>
      </c>
      <c r="DM501" s="63">
        <v>2.1646884213277402E-3</v>
      </c>
      <c r="DN501" s="63">
        <v>2.0939934772061298E-3</v>
      </c>
      <c r="DO501" s="63">
        <v>2.0145829321705799E-3</v>
      </c>
      <c r="DP501" s="63">
        <v>1.9558729724313498E-3</v>
      </c>
      <c r="DQ501" s="63">
        <v>1.9352813850210899E-3</v>
      </c>
      <c r="DR501" s="63">
        <v>1.9552097659073999E-3</v>
      </c>
      <c r="DS501" s="63">
        <v>1.9275209398602301E-3</v>
      </c>
      <c r="DT501" s="63">
        <v>1.90520459326013E-3</v>
      </c>
      <c r="DU501" s="63">
        <v>1.84801807117422E-3</v>
      </c>
      <c r="DV501" s="63">
        <v>2.29998492168765E-3</v>
      </c>
      <c r="DW501" s="63">
        <v>2.33902363300411E-3</v>
      </c>
      <c r="DX501" s="63">
        <v>2.1966069496534499E-3</v>
      </c>
      <c r="DY501" s="63">
        <v>1.7903403325161501E-3</v>
      </c>
      <c r="DZ501" s="63">
        <v>1.75931355085332E-3</v>
      </c>
      <c r="EA501" s="63">
        <v>1.73227059734783E-3</v>
      </c>
      <c r="EB501" s="63">
        <v>1.7022830798906899E-3</v>
      </c>
      <c r="EC501" s="63">
        <v>1.6714897865260699E-3</v>
      </c>
      <c r="ED501" s="63">
        <v>1.63906528058807E-3</v>
      </c>
      <c r="EE501" s="63">
        <v>1.6065029601852201E-3</v>
      </c>
      <c r="EF501" s="63">
        <v>1.5747331273719199E-3</v>
      </c>
      <c r="EG501" s="63">
        <v>1.54253106347945E-3</v>
      </c>
      <c r="EH501" s="63">
        <v>1.5102990044285401E-3</v>
      </c>
      <c r="EI501" s="63">
        <v>1.47732947126869E-3</v>
      </c>
      <c r="EJ501" s="63">
        <v>1.4443072118698701E-3</v>
      </c>
      <c r="EK501" s="63">
        <v>1.4117530092445001E-3</v>
      </c>
      <c r="EL501" s="63">
        <v>1.3800927859126499E-3</v>
      </c>
      <c r="EM501" s="63">
        <v>1.34875920595891E-3</v>
      </c>
      <c r="EN501" s="63">
        <v>1.3176703784489E-3</v>
      </c>
      <c r="EO501" s="63">
        <v>1.2867719466055801E-3</v>
      </c>
      <c r="EP501" s="63">
        <v>1.2566093426144801E-3</v>
      </c>
      <c r="EQ501" s="63">
        <v>1.22684560972795E-3</v>
      </c>
      <c r="ER501" s="63">
        <v>1.1975517697161099E-3</v>
      </c>
      <c r="ES501" s="63">
        <v>1.1696001993190799E-3</v>
      </c>
      <c r="ET501" s="63">
        <v>1.1433956230161701E-3</v>
      </c>
      <c r="EU501" s="63">
        <v>1.1175465842361901E-3</v>
      </c>
      <c r="EV501" s="63">
        <v>1.09246866918066E-3</v>
      </c>
      <c r="EW501" s="63">
        <v>1.0681934164799599E-3</v>
      </c>
      <c r="EX501" s="63">
        <v>1.0439544493188501E-3</v>
      </c>
      <c r="EY501" s="63">
        <v>1.0202348834262201E-3</v>
      </c>
      <c r="EZ501" s="63">
        <v>9.9691218719856196E-4</v>
      </c>
      <c r="FA501" s="63">
        <v>9.7407618049899795E-4</v>
      </c>
      <c r="FB501" s="63">
        <v>9.5129723771815195E-4</v>
      </c>
      <c r="FC501" s="63">
        <v>9.2898973194195905E-4</v>
      </c>
      <c r="FD501" s="63">
        <v>9.0691158070943295E-4</v>
      </c>
      <c r="FE501" s="63">
        <v>8.8524161545329005E-4</v>
      </c>
      <c r="FF501" s="63">
        <v>8.6443958227047201E-4</v>
      </c>
      <c r="FG501" s="63">
        <v>8.4339359713077604E-4</v>
      </c>
      <c r="FH501" s="63">
        <v>8.23300232369207E-4</v>
      </c>
      <c r="FI501" s="63">
        <v>8.0318916162434395E-4</v>
      </c>
      <c r="FJ501" s="63">
        <v>7.8366210394115795E-4</v>
      </c>
      <c r="FK501" s="63">
        <v>7.6482600517975097E-4</v>
      </c>
      <c r="FL501" s="63">
        <v>7.4651780760796003E-4</v>
      </c>
      <c r="FM501" s="63">
        <v>7.2875868041880705E-4</v>
      </c>
      <c r="FN501" s="63">
        <v>7.1185495566647797E-4</v>
      </c>
      <c r="FO501" s="63">
        <v>6.9515975014071895E-4</v>
      </c>
      <c r="FP501" s="63">
        <v>6.7881368668586595E-4</v>
      </c>
      <c r="FQ501" s="63">
        <v>6.6312139630115305E-4</v>
      </c>
      <c r="FR501" s="63">
        <v>6.4768948595820099E-4</v>
      </c>
      <c r="FS501" s="63">
        <v>6.3299815923067797E-4</v>
      </c>
      <c r="FT501" s="63">
        <v>6.1858361778802399E-4</v>
      </c>
      <c r="FU501" s="63">
        <v>6.0489335193892398E-4</v>
      </c>
      <c r="FV501" s="63">
        <v>5.9137778760128402E-4</v>
      </c>
      <c r="FW501" s="63">
        <v>5.7824071530091197E-4</v>
      </c>
      <c r="FX501" s="63">
        <v>5.6550494522718405E-4</v>
      </c>
      <c r="FY501" s="63">
        <v>5.5318529398172003E-4</v>
      </c>
      <c r="FZ501" s="63">
        <v>5.4110776391884797E-4</v>
      </c>
      <c r="GA501" s="63">
        <v>5.2958300905003104E-4</v>
      </c>
      <c r="GB501" s="63">
        <v>5.1812143381831403E-4</v>
      </c>
      <c r="GC501" s="63">
        <v>5.0703589711847995E-4</v>
      </c>
      <c r="GD501" s="63">
        <v>4.96270107501175E-4</v>
      </c>
      <c r="GE501" s="63">
        <v>4.8544342994945701E-4</v>
      </c>
      <c r="GF501" s="63">
        <v>4.7491913690677397E-4</v>
      </c>
      <c r="GG501" s="63">
        <v>4.6457986169628199E-4</v>
      </c>
      <c r="GH501" s="63">
        <v>4.5458509641893601E-4</v>
      </c>
      <c r="GI501" s="63">
        <v>4.4449715930304701E-4</v>
      </c>
      <c r="GJ501" s="63">
        <v>4.3491404359832097E-4</v>
      </c>
      <c r="GK501" s="63">
        <v>4.25434420552763E-4</v>
      </c>
      <c r="GL501" s="63">
        <v>4.1613464945370303E-4</v>
      </c>
      <c r="GM501" s="63">
        <v>4.0733878492597001E-4</v>
      </c>
      <c r="GN501" s="63">
        <v>3.98458074920442E-4</v>
      </c>
      <c r="GO501" s="63">
        <v>3.89594380039573E-4</v>
      </c>
      <c r="GP501" s="63">
        <v>3.8131898804983299E-4</v>
      </c>
      <c r="GQ501" s="63">
        <v>3.7330467405906001E-4</v>
      </c>
      <c r="GR501" s="63">
        <v>3.6509811998119399E-4</v>
      </c>
      <c r="GS501" s="63">
        <v>3.5721488698652097E-4</v>
      </c>
      <c r="GT501" s="63">
        <v>3.4971092580905001E-4</v>
      </c>
      <c r="GU501" s="63">
        <v>3.4204332931757098E-4</v>
      </c>
      <c r="GV501" s="63">
        <v>3.3477763574466001E-4</v>
      </c>
      <c r="GW501" s="63">
        <v>3.2739844988204401E-4</v>
      </c>
      <c r="GX501" s="63">
        <v>3.20371828502644E-4</v>
      </c>
    </row>
    <row r="502" spans="1:206" customFormat="1">
      <c r="A502" s="181" t="s">
        <v>224</v>
      </c>
      <c r="B502" t="s">
        <v>3547</v>
      </c>
      <c r="C502" t="s">
        <v>3533</v>
      </c>
      <c r="D502" s="187" t="s">
        <v>3562</v>
      </c>
      <c r="E502" t="s">
        <v>1226</v>
      </c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>
        <v>6.8627040879573496E-3</v>
      </c>
      <c r="BE502" s="63">
        <v>6.6769649158432602E-3</v>
      </c>
      <c r="BF502" s="63">
        <v>6.4777134959749802E-3</v>
      </c>
      <c r="BG502" s="63">
        <v>6.29494497834579E-3</v>
      </c>
      <c r="BH502" s="63">
        <v>6.11529113122131E-3</v>
      </c>
      <c r="BI502" s="63">
        <v>5.9847013308206602E-3</v>
      </c>
      <c r="BJ502" s="63">
        <v>5.81543609549984E-3</v>
      </c>
      <c r="BK502" s="63">
        <v>5.64616174761847E-3</v>
      </c>
      <c r="BL502" s="63">
        <v>5.4808917866133802E-3</v>
      </c>
      <c r="BM502" s="63">
        <v>5.3127201720412796E-3</v>
      </c>
      <c r="BN502" s="63">
        <v>5.1646687160658697E-3</v>
      </c>
      <c r="BO502" s="63">
        <v>5.0058255967081701E-3</v>
      </c>
      <c r="BP502" s="63">
        <v>4.8679077637042599E-3</v>
      </c>
      <c r="BQ502" s="63">
        <v>4.7468485329760397E-3</v>
      </c>
      <c r="BR502" s="63">
        <v>4.6323814680312402E-3</v>
      </c>
      <c r="BS502" s="63">
        <v>4.6154687616998301E-3</v>
      </c>
      <c r="BT502" s="63">
        <v>4.4619396427199301E-3</v>
      </c>
      <c r="BU502" s="63">
        <v>4.39856713218972E-3</v>
      </c>
      <c r="BV502" s="63">
        <v>4.3446095966189003E-3</v>
      </c>
      <c r="BW502" s="63">
        <v>4.2963157259970396E-3</v>
      </c>
      <c r="BX502" s="63">
        <v>4.35551625012309E-3</v>
      </c>
      <c r="BY502" s="63">
        <v>4.1702995127822599E-3</v>
      </c>
      <c r="BZ502" s="63">
        <v>4.1506922393509203E-3</v>
      </c>
      <c r="CA502" s="63">
        <v>4.1022175002131201E-3</v>
      </c>
      <c r="CB502" s="63">
        <v>4.0512472606861298E-3</v>
      </c>
      <c r="CC502" s="63">
        <v>4.0337285810191099E-3</v>
      </c>
      <c r="CD502" s="63">
        <v>4.1036350500482004E-3</v>
      </c>
      <c r="CE502" s="63">
        <v>4.0838348140470899E-3</v>
      </c>
      <c r="CF502" s="63">
        <v>4.1528282790958696E-3</v>
      </c>
      <c r="CG502" s="63">
        <v>4.2249792694734898E-3</v>
      </c>
      <c r="CH502" s="63">
        <v>4.1598557228185304E-3</v>
      </c>
      <c r="CI502" s="63">
        <v>4.2005200391366602E-3</v>
      </c>
      <c r="CJ502" s="63">
        <v>4.1821430926104004E-3</v>
      </c>
      <c r="CK502" s="63">
        <v>3.9735087356116998E-3</v>
      </c>
      <c r="CL502" s="63">
        <v>3.8855052557955402E-3</v>
      </c>
      <c r="CM502" s="63">
        <v>3.80300250991215E-3</v>
      </c>
      <c r="CN502" s="63">
        <v>3.6892492865621901E-3</v>
      </c>
      <c r="CO502" s="63">
        <v>3.6524207804720901E-3</v>
      </c>
      <c r="CP502" s="63">
        <v>3.5696055856859802E-3</v>
      </c>
      <c r="CQ502" s="63">
        <v>3.5942136711831401E-3</v>
      </c>
      <c r="CR502" s="63">
        <v>3.56433578943796E-3</v>
      </c>
      <c r="CS502" s="63">
        <v>3.5042234291463E-3</v>
      </c>
      <c r="CT502" s="63">
        <v>3.4566746107404E-3</v>
      </c>
      <c r="CU502" s="63">
        <v>3.3932225743204601E-3</v>
      </c>
      <c r="CV502" s="63">
        <v>3.31959913079643E-3</v>
      </c>
      <c r="CW502" s="63">
        <v>3.2702072923349599E-3</v>
      </c>
      <c r="CX502" s="63">
        <v>3.20246713965513E-3</v>
      </c>
      <c r="CY502" s="63">
        <v>3.1439781236055398E-3</v>
      </c>
      <c r="CZ502" s="63">
        <v>3.0946122716821399E-3</v>
      </c>
      <c r="DA502" s="63">
        <v>3.03221124079765E-3</v>
      </c>
      <c r="DB502" s="63">
        <v>3.00362421232016E-3</v>
      </c>
      <c r="DC502" s="63">
        <v>2.9585831279828599E-3</v>
      </c>
      <c r="DD502" s="63">
        <v>2.8744170357276398E-3</v>
      </c>
      <c r="DE502" s="63">
        <v>2.8167196163472802E-3</v>
      </c>
      <c r="DF502" s="63">
        <v>2.7575135817830701E-3</v>
      </c>
      <c r="DG502" s="63">
        <v>2.6791590258916599E-3</v>
      </c>
      <c r="DH502" s="63">
        <v>2.6614146935663901E-3</v>
      </c>
      <c r="DI502" s="63">
        <v>2.6437305085442201E-3</v>
      </c>
      <c r="DJ502" s="63">
        <v>2.6116194264999499E-3</v>
      </c>
      <c r="DK502" s="63">
        <v>2.5659147240956999E-3</v>
      </c>
      <c r="DL502" s="63">
        <v>2.6070633777920699E-3</v>
      </c>
      <c r="DM502" s="63">
        <v>2.4221451464518E-3</v>
      </c>
      <c r="DN502" s="63">
        <v>2.3287333547335402E-3</v>
      </c>
      <c r="DO502" s="63">
        <v>2.2224490969517301E-3</v>
      </c>
      <c r="DP502" s="63">
        <v>2.1499567810299601E-3</v>
      </c>
      <c r="DQ502" s="63">
        <v>2.1292279380799302E-3</v>
      </c>
      <c r="DR502" s="63">
        <v>2.1548886018050301E-3</v>
      </c>
      <c r="DS502" s="63">
        <v>2.1392773371028801E-3</v>
      </c>
      <c r="DT502" s="63">
        <v>2.1426152932757401E-3</v>
      </c>
      <c r="DU502" s="63">
        <v>2.1144392764294801E-3</v>
      </c>
      <c r="DV502" s="63">
        <v>2.4230663925237199E-3</v>
      </c>
      <c r="DW502" s="63">
        <v>2.5763123837743199E-3</v>
      </c>
      <c r="DX502" s="63">
        <v>2.3905736406220502E-3</v>
      </c>
      <c r="DY502" s="63">
        <v>2.0156680194958398E-3</v>
      </c>
      <c r="DZ502" s="63">
        <v>1.9759693895201199E-3</v>
      </c>
      <c r="EA502" s="63">
        <v>1.9464570141345999E-3</v>
      </c>
      <c r="EB502" s="63">
        <v>1.9157969518591199E-3</v>
      </c>
      <c r="EC502" s="63">
        <v>1.8854425468978601E-3</v>
      </c>
      <c r="ED502" s="63">
        <v>1.8546334290011201E-3</v>
      </c>
      <c r="EE502" s="63">
        <v>1.8242804807103599E-3</v>
      </c>
      <c r="EF502" s="63">
        <v>1.7940058437569801E-3</v>
      </c>
      <c r="EG502" s="63">
        <v>1.76258826841024E-3</v>
      </c>
      <c r="EH502" s="63">
        <v>1.7304661411328599E-3</v>
      </c>
      <c r="EI502" s="63">
        <v>1.6963257256518401E-3</v>
      </c>
      <c r="EJ502" s="63">
        <v>1.6614243299664501E-3</v>
      </c>
      <c r="EK502" s="63">
        <v>1.6267531846169601E-3</v>
      </c>
      <c r="EL502" s="63">
        <v>1.5922612392135101E-3</v>
      </c>
      <c r="EM502" s="63">
        <v>1.5575792080640501E-3</v>
      </c>
      <c r="EN502" s="63">
        <v>1.5234462432793801E-3</v>
      </c>
      <c r="EO502" s="63">
        <v>1.48897315585811E-3</v>
      </c>
      <c r="EP502" s="63">
        <v>1.45432248784796E-3</v>
      </c>
      <c r="EQ502" s="63">
        <v>1.42056882667133E-3</v>
      </c>
      <c r="ER502" s="63">
        <v>1.3876454637869E-3</v>
      </c>
      <c r="ES502" s="63">
        <v>1.35475302827659E-3</v>
      </c>
      <c r="ET502" s="63">
        <v>1.32275749567682E-3</v>
      </c>
      <c r="EU502" s="63">
        <v>1.2915754679289201E-3</v>
      </c>
      <c r="EV502" s="63">
        <v>1.2608792821418801E-3</v>
      </c>
      <c r="EW502" s="63">
        <v>1.23038913776407E-3</v>
      </c>
      <c r="EX502" s="63">
        <v>1.20096599874583E-3</v>
      </c>
      <c r="EY502" s="63">
        <v>1.1733495935108301E-3</v>
      </c>
      <c r="EZ502" s="63">
        <v>1.1466245692411E-3</v>
      </c>
      <c r="FA502" s="63">
        <v>1.1209878312993099E-3</v>
      </c>
      <c r="FB502" s="63">
        <v>1.0959064707805599E-3</v>
      </c>
      <c r="FC502" s="63">
        <v>1.0716446087799601E-3</v>
      </c>
      <c r="FD502" s="63">
        <v>1.0477032696103101E-3</v>
      </c>
      <c r="FE502" s="63">
        <v>1.0241164285869899E-3</v>
      </c>
      <c r="FF502" s="63">
        <v>1.0013963720425601E-3</v>
      </c>
      <c r="FG502" s="63">
        <v>9.7837091454162309E-4</v>
      </c>
      <c r="FH502" s="63">
        <v>9.5629773286774495E-4</v>
      </c>
      <c r="FI502" s="63">
        <v>9.3400584264292095E-4</v>
      </c>
      <c r="FJ502" s="63">
        <v>9.1226373594147396E-4</v>
      </c>
      <c r="FK502" s="63">
        <v>8.9116402932509699E-4</v>
      </c>
      <c r="FL502" s="63">
        <v>8.7048522555006403E-4</v>
      </c>
      <c r="FM502" s="63">
        <v>8.5019819564987698E-4</v>
      </c>
      <c r="FN502" s="63">
        <v>8.3083440427001202E-4</v>
      </c>
      <c r="FO502" s="63">
        <v>8.1155777157824495E-4</v>
      </c>
      <c r="FP502" s="63">
        <v>7.9261193094540695E-4</v>
      </c>
      <c r="FQ502" s="63">
        <v>7.7451316199870601E-4</v>
      </c>
      <c r="FR502" s="63">
        <v>7.5656517141799802E-4</v>
      </c>
      <c r="FS502" s="63">
        <v>7.3950858750289599E-4</v>
      </c>
      <c r="FT502" s="63">
        <v>7.2263065221770198E-4</v>
      </c>
      <c r="FU502" s="63">
        <v>7.06531466380747E-4</v>
      </c>
      <c r="FV502" s="63">
        <v>6.9052912333230504E-4</v>
      </c>
      <c r="FW502" s="63">
        <v>6.7493228522098902E-4</v>
      </c>
      <c r="FX502" s="63">
        <v>6.5983724553728704E-4</v>
      </c>
      <c r="FY502" s="63">
        <v>6.4526781296965496E-4</v>
      </c>
      <c r="FZ502" s="63">
        <v>6.3096493606503096E-4</v>
      </c>
      <c r="GA502" s="63">
        <v>6.1742192337251305E-4</v>
      </c>
      <c r="GB502" s="63">
        <v>6.0402364314529795E-4</v>
      </c>
      <c r="GC502" s="63">
        <v>5.9106507067206498E-4</v>
      </c>
      <c r="GD502" s="63">
        <v>5.78530386700228E-4</v>
      </c>
      <c r="GE502" s="63">
        <v>5.6605969826306797E-4</v>
      </c>
      <c r="GF502" s="63">
        <v>5.5393654424614499E-4</v>
      </c>
      <c r="GG502" s="63">
        <v>5.4198906839719502E-4</v>
      </c>
      <c r="GH502" s="63">
        <v>5.3060284539112898E-4</v>
      </c>
      <c r="GI502" s="63">
        <v>5.1894662628608696E-4</v>
      </c>
      <c r="GJ502" s="63">
        <v>5.0789554124493501E-4</v>
      </c>
      <c r="GK502" s="63">
        <v>4.9685736580381895E-4</v>
      </c>
      <c r="GL502" s="63">
        <v>4.8603111501817299E-4</v>
      </c>
      <c r="GM502" s="63">
        <v>4.7562939577577E-4</v>
      </c>
      <c r="GN502" s="63">
        <v>4.6524170738117E-4</v>
      </c>
      <c r="GO502" s="63">
        <v>4.5472630235348201E-4</v>
      </c>
      <c r="GP502" s="63">
        <v>4.4497216678851997E-4</v>
      </c>
      <c r="GQ502" s="63">
        <v>4.3552353194605599E-4</v>
      </c>
      <c r="GR502" s="63">
        <v>4.2585136704604198E-4</v>
      </c>
      <c r="GS502" s="63">
        <v>4.1650878347659898E-4</v>
      </c>
      <c r="GT502" s="63">
        <v>4.07675235496014E-4</v>
      </c>
      <c r="GU502" s="63">
        <v>3.9856751590212799E-4</v>
      </c>
      <c r="GV502" s="63">
        <v>3.90005604152888E-4</v>
      </c>
      <c r="GW502" s="63">
        <v>3.81278501266944E-4</v>
      </c>
      <c r="GX502" s="63">
        <v>3.7291314798417998E-4</v>
      </c>
    </row>
    <row r="503" spans="1:206" customFormat="1">
      <c r="A503" s="181" t="s">
        <v>224</v>
      </c>
      <c r="B503" t="s">
        <v>3547</v>
      </c>
      <c r="C503" t="s">
        <v>3533</v>
      </c>
      <c r="D503" s="187" t="s">
        <v>3562</v>
      </c>
      <c r="E503" t="s">
        <v>1227</v>
      </c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>
        <v>7.4613210374649399E-3</v>
      </c>
      <c r="BE503" s="63">
        <v>7.1822507641199603E-3</v>
      </c>
      <c r="BF503" s="63">
        <v>6.9179716941298701E-3</v>
      </c>
      <c r="BG503" s="63">
        <v>6.6998190938890798E-3</v>
      </c>
      <c r="BH503" s="63">
        <v>6.4950431663692602E-3</v>
      </c>
      <c r="BI503" s="63">
        <v>6.3606475017550798E-3</v>
      </c>
      <c r="BJ503" s="63">
        <v>6.1574913273079197E-3</v>
      </c>
      <c r="BK503" s="63">
        <v>5.9777900025994703E-3</v>
      </c>
      <c r="BL503" s="63">
        <v>5.80439538389223E-3</v>
      </c>
      <c r="BM503" s="63">
        <v>5.6749553442865296E-3</v>
      </c>
      <c r="BN503" s="63">
        <v>5.54433215437779E-3</v>
      </c>
      <c r="BO503" s="63">
        <v>5.4172402228528701E-3</v>
      </c>
      <c r="BP503" s="63">
        <v>5.3347778480447297E-3</v>
      </c>
      <c r="BQ503" s="63">
        <v>5.2212936844891001E-3</v>
      </c>
      <c r="BR503" s="63">
        <v>5.0978346316985701E-3</v>
      </c>
      <c r="BS503" s="63">
        <v>5.0463988855367599E-3</v>
      </c>
      <c r="BT503" s="63">
        <v>4.8916111139397801E-3</v>
      </c>
      <c r="BU503" s="63">
        <v>4.8084483203645299E-3</v>
      </c>
      <c r="BV503" s="63">
        <v>4.7306790017892101E-3</v>
      </c>
      <c r="BW503" s="63">
        <v>4.6662447912382199E-3</v>
      </c>
      <c r="BX503" s="63">
        <v>4.7106634397020997E-3</v>
      </c>
      <c r="BY503" s="63">
        <v>4.5001014879548799E-3</v>
      </c>
      <c r="BZ503" s="63">
        <v>4.4650663764684E-3</v>
      </c>
      <c r="CA503" s="63">
        <v>4.3792003393446502E-3</v>
      </c>
      <c r="CB503" s="63">
        <v>4.312409533679E-3</v>
      </c>
      <c r="CC503" s="63">
        <v>4.2739216264555298E-3</v>
      </c>
      <c r="CD503" s="63">
        <v>4.3349837564285801E-3</v>
      </c>
      <c r="CE503" s="63">
        <v>4.3169066579146998E-3</v>
      </c>
      <c r="CF503" s="63">
        <v>4.3819737590526497E-3</v>
      </c>
      <c r="CG503" s="63">
        <v>4.4461602715652098E-3</v>
      </c>
      <c r="CH503" s="63">
        <v>4.3887726974197201E-3</v>
      </c>
      <c r="CI503" s="63">
        <v>4.4037432868631998E-3</v>
      </c>
      <c r="CJ503" s="63">
        <v>4.3640435564262E-3</v>
      </c>
      <c r="CK503" s="63">
        <v>4.1764605349275197E-3</v>
      </c>
      <c r="CL503" s="63">
        <v>4.0821254210703702E-3</v>
      </c>
      <c r="CM503" s="63">
        <v>4.01518796832447E-3</v>
      </c>
      <c r="CN503" s="63">
        <v>3.9104572548754697E-3</v>
      </c>
      <c r="CO503" s="63">
        <v>3.88655825568572E-3</v>
      </c>
      <c r="CP503" s="63">
        <v>3.8280382114667701E-3</v>
      </c>
      <c r="CQ503" s="63">
        <v>3.8658217260049399E-3</v>
      </c>
      <c r="CR503" s="63">
        <v>3.8650544386256099E-3</v>
      </c>
      <c r="CS503" s="63">
        <v>3.83021710651802E-3</v>
      </c>
      <c r="CT503" s="63">
        <v>3.7921452441057402E-3</v>
      </c>
      <c r="CU503" s="63">
        <v>3.7326835923171399E-3</v>
      </c>
      <c r="CV503" s="63">
        <v>3.6620900072252098E-3</v>
      </c>
      <c r="CW503" s="63">
        <v>3.6113263909468701E-3</v>
      </c>
      <c r="CX503" s="63">
        <v>3.53258046224624E-3</v>
      </c>
      <c r="CY503" s="63">
        <v>3.4601044275827399E-3</v>
      </c>
      <c r="CZ503" s="63">
        <v>3.39095339733409E-3</v>
      </c>
      <c r="DA503" s="63">
        <v>3.3135984131943798E-3</v>
      </c>
      <c r="DB503" s="63">
        <v>3.27864510228246E-3</v>
      </c>
      <c r="DC503" s="63">
        <v>3.2288679725833501E-3</v>
      </c>
      <c r="DD503" s="63">
        <v>3.1399379850880799E-3</v>
      </c>
      <c r="DE503" s="63">
        <v>3.0831057788605798E-3</v>
      </c>
      <c r="DF503" s="63">
        <v>3.0277475535074598E-3</v>
      </c>
      <c r="DG503" s="63">
        <v>2.9489968753222801E-3</v>
      </c>
      <c r="DH503" s="63">
        <v>2.9353724341250401E-3</v>
      </c>
      <c r="DI503" s="63">
        <v>2.92375331893647E-3</v>
      </c>
      <c r="DJ503" s="63">
        <v>2.9066106496728299E-3</v>
      </c>
      <c r="DK503" s="63">
        <v>2.8680082520846002E-3</v>
      </c>
      <c r="DL503" s="63">
        <v>2.9247780265748602E-3</v>
      </c>
      <c r="DM503" s="63">
        <v>2.75502944749442E-3</v>
      </c>
      <c r="DN503" s="63">
        <v>2.6727461806606498E-3</v>
      </c>
      <c r="DO503" s="63">
        <v>2.5657141895623599E-3</v>
      </c>
      <c r="DP503" s="63">
        <v>2.48128013264474E-3</v>
      </c>
      <c r="DQ503" s="63">
        <v>2.45393891563219E-3</v>
      </c>
      <c r="DR503" s="63">
        <v>2.47155304280329E-3</v>
      </c>
      <c r="DS503" s="63">
        <v>2.4330950219455601E-3</v>
      </c>
      <c r="DT503" s="63">
        <v>2.4264573930913298E-3</v>
      </c>
      <c r="DU503" s="63">
        <v>2.3938650458259301E-3</v>
      </c>
      <c r="DV503" s="63">
        <v>2.6805527715210199E-3</v>
      </c>
      <c r="DW503" s="63">
        <v>2.9035862962238802E-3</v>
      </c>
      <c r="DX503" s="63">
        <v>2.6705150774587101E-3</v>
      </c>
      <c r="DY503" s="63">
        <v>2.3035118763183602E-3</v>
      </c>
      <c r="DZ503" s="63">
        <v>2.2579638393520102E-3</v>
      </c>
      <c r="EA503" s="63">
        <v>2.2237135315325098E-3</v>
      </c>
      <c r="EB503" s="63">
        <v>2.1875133825404701E-3</v>
      </c>
      <c r="EC503" s="63">
        <v>2.1516214717637698E-3</v>
      </c>
      <c r="ED503" s="63">
        <v>2.11506686357816E-3</v>
      </c>
      <c r="EE503" s="63">
        <v>2.0796427448170401E-3</v>
      </c>
      <c r="EF503" s="63">
        <v>2.0457843844973499E-3</v>
      </c>
      <c r="EG503" s="63">
        <v>2.0123979044567599E-3</v>
      </c>
      <c r="EH503" s="63">
        <v>1.9791088451538001E-3</v>
      </c>
      <c r="EI503" s="63">
        <v>1.9447635879705201E-3</v>
      </c>
      <c r="EJ503" s="63">
        <v>1.9101538264452299E-3</v>
      </c>
      <c r="EK503" s="63">
        <v>1.8750654101451401E-3</v>
      </c>
      <c r="EL503" s="63">
        <v>1.8395706474068701E-3</v>
      </c>
      <c r="EM503" s="63">
        <v>1.8036546958538099E-3</v>
      </c>
      <c r="EN503" s="63">
        <v>1.7675960274380199E-3</v>
      </c>
      <c r="EO503" s="63">
        <v>1.7304661416120801E-3</v>
      </c>
      <c r="EP503" s="63">
        <v>1.6930455786745801E-3</v>
      </c>
      <c r="EQ503" s="63">
        <v>1.6560706706812E-3</v>
      </c>
      <c r="ER503" s="63">
        <v>1.6194153264214499E-3</v>
      </c>
      <c r="ES503" s="63">
        <v>1.5832550175614399E-3</v>
      </c>
      <c r="ET503" s="63">
        <v>1.54800543161258E-3</v>
      </c>
      <c r="EU503" s="63">
        <v>1.5128065303532199E-3</v>
      </c>
      <c r="EV503" s="63">
        <v>1.4783914440931901E-3</v>
      </c>
      <c r="EW503" s="63">
        <v>1.44444749234243E-3</v>
      </c>
      <c r="EX503" s="63">
        <v>1.4101417160126801E-3</v>
      </c>
      <c r="EY503" s="63">
        <v>1.37670102842463E-3</v>
      </c>
      <c r="EZ503" s="63">
        <v>1.34450550996865E-3</v>
      </c>
      <c r="FA503" s="63">
        <v>1.3132371832692E-3</v>
      </c>
      <c r="FB503" s="63">
        <v>1.2817683926060299E-3</v>
      </c>
      <c r="FC503" s="63">
        <v>1.2521939515025399E-3</v>
      </c>
      <c r="FD503" s="63">
        <v>1.2241415206679801E-3</v>
      </c>
      <c r="FE503" s="63">
        <v>1.1968318932193999E-3</v>
      </c>
      <c r="FF503" s="63">
        <v>1.17100227356153E-3</v>
      </c>
      <c r="FG503" s="63">
        <v>1.14538563895322E-3</v>
      </c>
      <c r="FH503" s="63">
        <v>1.1210642681302699E-3</v>
      </c>
      <c r="FI503" s="63">
        <v>1.09649866524334E-3</v>
      </c>
      <c r="FJ503" s="63">
        <v>1.0725350952320899E-3</v>
      </c>
      <c r="FK503" s="63">
        <v>1.04934276117268E-3</v>
      </c>
      <c r="FL503" s="63">
        <v>1.02668891550145E-3</v>
      </c>
      <c r="FM503" s="63">
        <v>1.0043057141602299E-3</v>
      </c>
      <c r="FN503" s="63">
        <v>9.8281282959613203E-4</v>
      </c>
      <c r="FO503" s="63">
        <v>9.6137797081109495E-4</v>
      </c>
      <c r="FP503" s="63">
        <v>9.4011488578581799E-4</v>
      </c>
      <c r="FQ503" s="63">
        <v>9.1966107042707303E-4</v>
      </c>
      <c r="FR503" s="63">
        <v>8.9920677690556001E-4</v>
      </c>
      <c r="FS503" s="63">
        <v>8.7976327053319696E-4</v>
      </c>
      <c r="FT503" s="63">
        <v>8.6025951873213704E-4</v>
      </c>
      <c r="FU503" s="63">
        <v>8.4162680401316599E-4</v>
      </c>
      <c r="FV503" s="63">
        <v>8.2309756201790201E-4</v>
      </c>
      <c r="FW503" s="63">
        <v>8.0499591767136996E-4</v>
      </c>
      <c r="FX503" s="63">
        <v>7.8743513052791005E-4</v>
      </c>
      <c r="FY503" s="63">
        <v>7.7043868323647003E-4</v>
      </c>
      <c r="FZ503" s="63">
        <v>7.53598231284499E-4</v>
      </c>
      <c r="GA503" s="63">
        <v>7.3758498022620804E-4</v>
      </c>
      <c r="GB503" s="63">
        <v>7.2163623335070302E-4</v>
      </c>
      <c r="GC503" s="63">
        <v>7.0618069004891302E-4</v>
      </c>
      <c r="GD503" s="63">
        <v>6.9124556252229399E-4</v>
      </c>
      <c r="GE503" s="63">
        <v>6.7644733190970301E-4</v>
      </c>
      <c r="GF503" s="63">
        <v>6.6212942584468895E-4</v>
      </c>
      <c r="GG503" s="63">
        <v>6.4805952689280704E-4</v>
      </c>
      <c r="GH503" s="63">
        <v>6.3471768534078003E-4</v>
      </c>
      <c r="GI503" s="63">
        <v>6.2099756155863301E-4</v>
      </c>
      <c r="GJ503" s="63">
        <v>6.0814665583866197E-4</v>
      </c>
      <c r="GK503" s="63">
        <v>5.9526721130950398E-4</v>
      </c>
      <c r="GL503" s="63">
        <v>5.8269135313272096E-4</v>
      </c>
      <c r="GM503" s="63">
        <v>5.7061464710085705E-4</v>
      </c>
      <c r="GN503" s="63">
        <v>5.5860438970962805E-4</v>
      </c>
      <c r="GO503" s="63">
        <v>5.46299993570229E-4</v>
      </c>
      <c r="GP503" s="63">
        <v>5.3489149797846403E-4</v>
      </c>
      <c r="GQ503" s="63">
        <v>5.2373795336628905E-4</v>
      </c>
      <c r="GR503" s="63">
        <v>5.1227796160392095E-4</v>
      </c>
      <c r="GS503" s="63">
        <v>5.0118060962762296E-4</v>
      </c>
      <c r="GT503" s="63">
        <v>4.9069268916699098E-4</v>
      </c>
      <c r="GU503" s="63">
        <v>4.7980894049879801E-4</v>
      </c>
      <c r="GV503" s="63">
        <v>4.6967856165401601E-4</v>
      </c>
      <c r="GW503" s="63">
        <v>4.5932541902510499E-4</v>
      </c>
      <c r="GX503" s="63">
        <v>4.4936440797103402E-4</v>
      </c>
    </row>
    <row r="504" spans="1:206" customFormat="1">
      <c r="A504" s="181" t="s">
        <v>224</v>
      </c>
      <c r="B504" t="s">
        <v>3547</v>
      </c>
      <c r="C504" t="s">
        <v>3533</v>
      </c>
      <c r="D504" s="187" t="s">
        <v>3562</v>
      </c>
      <c r="E504" t="s">
        <v>1228</v>
      </c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>
        <v>8.5695646767043193E-3</v>
      </c>
      <c r="BE504" s="63">
        <v>8.4733457150127905E-3</v>
      </c>
      <c r="BF504" s="63">
        <v>8.2510059179587408E-3</v>
      </c>
      <c r="BG504" s="63">
        <v>8.0125306515432294E-3</v>
      </c>
      <c r="BH504" s="63">
        <v>7.7348212714022802E-3</v>
      </c>
      <c r="BI504" s="63">
        <v>7.5808014513091401E-3</v>
      </c>
      <c r="BJ504" s="63">
        <v>7.3573789866866E-3</v>
      </c>
      <c r="BK504" s="63">
        <v>7.1710526759457896E-3</v>
      </c>
      <c r="BL504" s="63">
        <v>6.9701508933463002E-3</v>
      </c>
      <c r="BM504" s="63">
        <v>6.8213836885310701E-3</v>
      </c>
      <c r="BN504" s="63">
        <v>6.6719425936653002E-3</v>
      </c>
      <c r="BO504" s="63">
        <v>6.4897331635272899E-3</v>
      </c>
      <c r="BP504" s="63">
        <v>6.3717634692798796E-3</v>
      </c>
      <c r="BQ504" s="63">
        <v>6.27045122816318E-3</v>
      </c>
      <c r="BR504" s="63">
        <v>6.10910647413804E-3</v>
      </c>
      <c r="BS504" s="63">
        <v>6.0457768645719801E-3</v>
      </c>
      <c r="BT504" s="63">
        <v>5.9312650349787896E-3</v>
      </c>
      <c r="BU504" s="63">
        <v>5.8599724206590299E-3</v>
      </c>
      <c r="BV504" s="63">
        <v>5.7843467470953302E-3</v>
      </c>
      <c r="BW504" s="63">
        <v>5.7135592993804102E-3</v>
      </c>
      <c r="BX504" s="63">
        <v>5.7491419360361697E-3</v>
      </c>
      <c r="BY504" s="63">
        <v>5.5032967698332904E-3</v>
      </c>
      <c r="BZ504" s="63">
        <v>5.4527965845074904E-3</v>
      </c>
      <c r="CA504" s="63">
        <v>5.3351098475074004E-3</v>
      </c>
      <c r="CB504" s="63">
        <v>5.2491332972647098E-3</v>
      </c>
      <c r="CC504" s="63">
        <v>5.1879103388052699E-3</v>
      </c>
      <c r="CD504" s="63">
        <v>5.2275640409960699E-3</v>
      </c>
      <c r="CE504" s="63">
        <v>5.1704915422234399E-3</v>
      </c>
      <c r="CF504" s="63">
        <v>5.21038020786281E-3</v>
      </c>
      <c r="CG504" s="63">
        <v>5.2194644649066696E-3</v>
      </c>
      <c r="CH504" s="63">
        <v>5.1524520870366497E-3</v>
      </c>
      <c r="CI504" s="63">
        <v>5.1165913217586997E-3</v>
      </c>
      <c r="CJ504" s="63">
        <v>5.0742996896574301E-3</v>
      </c>
      <c r="CK504" s="63">
        <v>4.8768722965448199E-3</v>
      </c>
      <c r="CL504" s="63">
        <v>4.7946141825980903E-3</v>
      </c>
      <c r="CM504" s="63">
        <v>4.6940306096970603E-3</v>
      </c>
      <c r="CN504" s="63">
        <v>4.5579968592966797E-3</v>
      </c>
      <c r="CO504" s="63">
        <v>4.4970556721727201E-3</v>
      </c>
      <c r="CP504" s="63">
        <v>4.41418047683144E-3</v>
      </c>
      <c r="CQ504" s="63">
        <v>4.4207008114212996E-3</v>
      </c>
      <c r="CR504" s="63">
        <v>4.4242284862348897E-3</v>
      </c>
      <c r="CS504" s="63">
        <v>4.3979840680859099E-3</v>
      </c>
      <c r="CT504" s="63">
        <v>4.37015620981178E-3</v>
      </c>
      <c r="CU504" s="63">
        <v>4.3349625885769003E-3</v>
      </c>
      <c r="CV504" s="63">
        <v>4.2762048908886897E-3</v>
      </c>
      <c r="CW504" s="63">
        <v>4.2310309378506298E-3</v>
      </c>
      <c r="CX504" s="63">
        <v>4.14299413229882E-3</v>
      </c>
      <c r="CY504" s="63">
        <v>4.0534361847236701E-3</v>
      </c>
      <c r="CZ504" s="63">
        <v>3.9636287715114297E-3</v>
      </c>
      <c r="DA504" s="63">
        <v>3.86760327176725E-3</v>
      </c>
      <c r="DB504" s="63">
        <v>3.82246456059188E-3</v>
      </c>
      <c r="DC504" s="63">
        <v>3.7604512438440501E-3</v>
      </c>
      <c r="DD504" s="63">
        <v>3.66383485450402E-3</v>
      </c>
      <c r="DE504" s="63">
        <v>3.5953292464354402E-3</v>
      </c>
      <c r="DF504" s="63">
        <v>3.5234220136735302E-3</v>
      </c>
      <c r="DG504" s="63">
        <v>3.4259940213358302E-3</v>
      </c>
      <c r="DH504" s="63">
        <v>3.3979677587112601E-3</v>
      </c>
      <c r="DI504" s="63">
        <v>3.3772590624409201E-3</v>
      </c>
      <c r="DJ504" s="63">
        <v>3.34587911725515E-3</v>
      </c>
      <c r="DK504" s="63">
        <v>3.3071031509497202E-3</v>
      </c>
      <c r="DL504" s="63">
        <v>3.3700004714267901E-3</v>
      </c>
      <c r="DM504" s="63">
        <v>3.21556477092748E-3</v>
      </c>
      <c r="DN504" s="63">
        <v>3.1467459896707501E-3</v>
      </c>
      <c r="DO504" s="63">
        <v>3.0544639109494499E-3</v>
      </c>
      <c r="DP504" s="63">
        <v>2.9826446452535802E-3</v>
      </c>
      <c r="DQ504" s="63">
        <v>2.98074125842485E-3</v>
      </c>
      <c r="DR504" s="63">
        <v>3.0222358819622002E-3</v>
      </c>
      <c r="DS504" s="63">
        <v>2.9767309638371602E-3</v>
      </c>
      <c r="DT504" s="63">
        <v>2.95984301109761E-3</v>
      </c>
      <c r="DU504" s="63">
        <v>2.8984728743788701E-3</v>
      </c>
      <c r="DV504" s="63">
        <v>3.2960275091355401E-3</v>
      </c>
      <c r="DW504" s="63">
        <v>3.6824303308503098E-3</v>
      </c>
      <c r="DX504" s="63">
        <v>3.2969670512253699E-3</v>
      </c>
      <c r="DY504" s="63">
        <v>2.7911492959815502E-3</v>
      </c>
      <c r="DZ504" s="63">
        <v>2.7322820539920599E-3</v>
      </c>
      <c r="EA504" s="63">
        <v>2.6900398140427598E-3</v>
      </c>
      <c r="EB504" s="63">
        <v>2.6459145142778899E-3</v>
      </c>
      <c r="EC504" s="63">
        <v>2.6033659518434299E-3</v>
      </c>
      <c r="ED504" s="63">
        <v>2.5603937611360702E-3</v>
      </c>
      <c r="EE504" s="63">
        <v>2.5184780450306001E-3</v>
      </c>
      <c r="EF504" s="63">
        <v>2.4777175745488698E-3</v>
      </c>
      <c r="EG504" s="63">
        <v>2.4369329315606899E-3</v>
      </c>
      <c r="EH504" s="63">
        <v>2.3958383740372399E-3</v>
      </c>
      <c r="EI504" s="63">
        <v>2.3540156252043602E-3</v>
      </c>
      <c r="EJ504" s="63">
        <v>2.3123347909762499E-3</v>
      </c>
      <c r="EK504" s="63">
        <v>2.2714897308117399E-3</v>
      </c>
      <c r="EL504" s="63">
        <v>2.23167012576714E-3</v>
      </c>
      <c r="EM504" s="63">
        <v>2.1921827160388502E-3</v>
      </c>
      <c r="EN504" s="63">
        <v>2.1532690287530999E-3</v>
      </c>
      <c r="EO504" s="63">
        <v>2.1136813460529299E-3</v>
      </c>
      <c r="EP504" s="63">
        <v>2.0729423161135099E-3</v>
      </c>
      <c r="EQ504" s="63">
        <v>2.03225707287288E-3</v>
      </c>
      <c r="ER504" s="63">
        <v>1.9916244554047799E-3</v>
      </c>
      <c r="ES504" s="63">
        <v>1.9509933599137601E-3</v>
      </c>
      <c r="ET504" s="63">
        <v>1.9107935861940701E-3</v>
      </c>
      <c r="EU504" s="63">
        <v>1.8706774122645201E-3</v>
      </c>
      <c r="EV504" s="63">
        <v>1.8307657445909399E-3</v>
      </c>
      <c r="EW504" s="63">
        <v>1.7910021309259E-3</v>
      </c>
      <c r="EX504" s="63">
        <v>1.7512619838747901E-3</v>
      </c>
      <c r="EY504" s="63">
        <v>1.71253786811683E-3</v>
      </c>
      <c r="EZ504" s="63">
        <v>1.6743806986551199E-3</v>
      </c>
      <c r="FA504" s="63">
        <v>1.63765179259416E-3</v>
      </c>
      <c r="FB504" s="63">
        <v>1.6008170731093201E-3</v>
      </c>
      <c r="FC504" s="63">
        <v>1.56464114145805E-3</v>
      </c>
      <c r="FD504" s="63">
        <v>1.5291840831447401E-3</v>
      </c>
      <c r="FE504" s="63">
        <v>1.4948178878030299E-3</v>
      </c>
      <c r="FF504" s="63">
        <v>1.46187978244739E-3</v>
      </c>
      <c r="FG504" s="63">
        <v>1.42855342529426E-3</v>
      </c>
      <c r="FH504" s="63">
        <v>1.3977346016927699E-3</v>
      </c>
      <c r="FI504" s="63">
        <v>1.3675888472571901E-3</v>
      </c>
      <c r="FJ504" s="63">
        <v>1.33852820240534E-3</v>
      </c>
      <c r="FK504" s="63">
        <v>1.31072933839406E-3</v>
      </c>
      <c r="FL504" s="63">
        <v>1.2840398801535801E-3</v>
      </c>
      <c r="FM504" s="63">
        <v>1.2578354499048301E-3</v>
      </c>
      <c r="FN504" s="63">
        <v>1.23261606583081E-3</v>
      </c>
      <c r="FO504" s="63">
        <v>1.20753828498926E-3</v>
      </c>
      <c r="FP504" s="63">
        <v>1.18267311601487E-3</v>
      </c>
      <c r="FQ504" s="63">
        <v>1.1589156181114699E-3</v>
      </c>
      <c r="FR504" s="63">
        <v>1.13499594631957E-3</v>
      </c>
      <c r="FS504" s="63">
        <v>1.1122042241596001E-3</v>
      </c>
      <c r="FT504" s="63">
        <v>1.0892629560701E-3</v>
      </c>
      <c r="FU504" s="63">
        <v>1.0672163471582201E-3</v>
      </c>
      <c r="FV504" s="63">
        <v>1.0450321663832301E-3</v>
      </c>
      <c r="FW504" s="63">
        <v>1.0232975135530801E-3</v>
      </c>
      <c r="FX504" s="63">
        <v>1.00216062753827E-3</v>
      </c>
      <c r="FY504" s="63">
        <v>9.8151223572903799E-4</v>
      </c>
      <c r="FZ504" s="63">
        <v>9.6094396288800904E-4</v>
      </c>
      <c r="GA504" s="63">
        <v>9.41400437064032E-4</v>
      </c>
      <c r="GB504" s="63">
        <v>9.2188613908785204E-4</v>
      </c>
      <c r="GC504" s="63">
        <v>9.0288160396978197E-4</v>
      </c>
      <c r="GD504" s="63">
        <v>8.8444453876199201E-4</v>
      </c>
      <c r="GE504" s="63">
        <v>8.6606665787010602E-4</v>
      </c>
      <c r="GF504" s="63">
        <v>8.4819759762568697E-4</v>
      </c>
      <c r="GG504" s="63">
        <v>8.3047274424977798E-4</v>
      </c>
      <c r="GH504" s="63">
        <v>8.1371269831698395E-4</v>
      </c>
      <c r="GI504" s="63">
        <v>7.9641727326820603E-4</v>
      </c>
      <c r="GJ504" s="63">
        <v>7.8028582091366303E-4</v>
      </c>
      <c r="GK504" s="63">
        <v>7.6420310057752599E-4</v>
      </c>
      <c r="GL504" s="63">
        <v>7.4858765570683203E-4</v>
      </c>
      <c r="GM504" s="63">
        <v>7.3354135975418303E-4</v>
      </c>
      <c r="GN504" s="63">
        <v>7.1865453721948601E-4</v>
      </c>
      <c r="GO504" s="63">
        <v>7.0347490033340597E-4</v>
      </c>
      <c r="GP504" s="63">
        <v>6.8935240757411504E-4</v>
      </c>
      <c r="GQ504" s="63">
        <v>6.7554166595729396E-4</v>
      </c>
      <c r="GR504" s="63">
        <v>6.6146831036079698E-4</v>
      </c>
      <c r="GS504" s="63">
        <v>6.4781095824090998E-4</v>
      </c>
      <c r="GT504" s="63">
        <v>6.3481528996050195E-4</v>
      </c>
      <c r="GU504" s="63">
        <v>6.2129784159186199E-4</v>
      </c>
      <c r="GV504" s="63">
        <v>6.08660535459258E-4</v>
      </c>
      <c r="GW504" s="63">
        <v>5.9564115582826798E-4</v>
      </c>
      <c r="GX504" s="63">
        <v>5.8312878750377197E-4</v>
      </c>
    </row>
    <row r="505" spans="1:206" customFormat="1">
      <c r="A505" s="181" t="s">
        <v>224</v>
      </c>
      <c r="B505" t="s">
        <v>3547</v>
      </c>
      <c r="C505" t="s">
        <v>3533</v>
      </c>
      <c r="D505" s="187" t="s">
        <v>3562</v>
      </c>
      <c r="E505" t="s">
        <v>1229</v>
      </c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>
        <v>1.03860940485159E-2</v>
      </c>
      <c r="BE505" s="63">
        <v>1.01423257306523E-2</v>
      </c>
      <c r="BF505" s="63">
        <v>9.8373882241836498E-3</v>
      </c>
      <c r="BG505" s="63">
        <v>9.5810443415097792E-3</v>
      </c>
      <c r="BH505" s="63">
        <v>9.2875762422110208E-3</v>
      </c>
      <c r="BI505" s="63">
        <v>9.1471733631768408E-3</v>
      </c>
      <c r="BJ505" s="63">
        <v>8.8568997570692906E-3</v>
      </c>
      <c r="BK505" s="63">
        <v>8.6806692640577898E-3</v>
      </c>
      <c r="BL505" s="63">
        <v>8.4621386425559001E-3</v>
      </c>
      <c r="BM505" s="63">
        <v>8.3209196916806099E-3</v>
      </c>
      <c r="BN505" s="63">
        <v>8.1228740545477695E-3</v>
      </c>
      <c r="BO505" s="63">
        <v>7.95752967213589E-3</v>
      </c>
      <c r="BP505" s="63">
        <v>7.8487398207525393E-3</v>
      </c>
      <c r="BQ505" s="63">
        <v>7.7253455913349504E-3</v>
      </c>
      <c r="BR505" s="63">
        <v>7.5760026746951497E-3</v>
      </c>
      <c r="BS505" s="63">
        <v>7.4778247030335603E-3</v>
      </c>
      <c r="BT505" s="63">
        <v>7.3266437052700402E-3</v>
      </c>
      <c r="BU505" s="63">
        <v>7.2660062844686598E-3</v>
      </c>
      <c r="BV505" s="63">
        <v>7.1816318743093003E-3</v>
      </c>
      <c r="BW505" s="63">
        <v>7.1228066550988699E-3</v>
      </c>
      <c r="BX505" s="63">
        <v>7.1441830665305104E-3</v>
      </c>
      <c r="BY505" s="63">
        <v>6.9181095241207897E-3</v>
      </c>
      <c r="BZ505" s="63">
        <v>6.8889740061624603E-3</v>
      </c>
      <c r="CA505" s="63">
        <v>6.7075131831709801E-3</v>
      </c>
      <c r="CB505" s="63">
        <v>6.5854631255326803E-3</v>
      </c>
      <c r="CC505" s="63">
        <v>6.4812894440996497E-3</v>
      </c>
      <c r="CD505" s="63">
        <v>6.5196209199073398E-3</v>
      </c>
      <c r="CE505" s="63">
        <v>6.4412224381138698E-3</v>
      </c>
      <c r="CF505" s="63">
        <v>6.4705419597693402E-3</v>
      </c>
      <c r="CG505" s="63">
        <v>6.4419117177662404E-3</v>
      </c>
      <c r="CH505" s="63">
        <v>6.34906839489027E-3</v>
      </c>
      <c r="CI505" s="63">
        <v>6.2637942960242403E-3</v>
      </c>
      <c r="CJ505" s="63">
        <v>6.1802993088310798E-3</v>
      </c>
      <c r="CK505" s="63">
        <v>5.9601653724700001E-3</v>
      </c>
      <c r="CL505" s="63">
        <v>5.8512661466110201E-3</v>
      </c>
      <c r="CM505" s="63">
        <v>5.7246261932602099E-3</v>
      </c>
      <c r="CN505" s="63">
        <v>5.5596805042483098E-3</v>
      </c>
      <c r="CO505" s="63">
        <v>5.4729770816970497E-3</v>
      </c>
      <c r="CP505" s="63">
        <v>5.3965918497959698E-3</v>
      </c>
      <c r="CQ505" s="63">
        <v>5.4152556697280698E-3</v>
      </c>
      <c r="CR505" s="63">
        <v>5.4339191894363804E-3</v>
      </c>
      <c r="CS505" s="63">
        <v>5.3784484580400201E-3</v>
      </c>
      <c r="CT505" s="63">
        <v>5.3298849315445099E-3</v>
      </c>
      <c r="CU505" s="63">
        <v>5.2765981263317796E-3</v>
      </c>
      <c r="CV505" s="63">
        <v>5.1847132232917198E-3</v>
      </c>
      <c r="CW505" s="63">
        <v>5.1566145034072702E-3</v>
      </c>
      <c r="CX505" s="63">
        <v>5.0740578976407498E-3</v>
      </c>
      <c r="CY505" s="63">
        <v>5.0112447329468002E-3</v>
      </c>
      <c r="CZ505" s="63">
        <v>4.9365410345246098E-3</v>
      </c>
      <c r="DA505" s="63">
        <v>4.8559878863709697E-3</v>
      </c>
      <c r="DB505" s="63">
        <v>4.83309613917035E-3</v>
      </c>
      <c r="DC505" s="63">
        <v>4.7686781848867901E-3</v>
      </c>
      <c r="DD505" s="63">
        <v>4.6638011004211197E-3</v>
      </c>
      <c r="DE505" s="63">
        <v>4.5760620018390902E-3</v>
      </c>
      <c r="DF505" s="63">
        <v>4.4832115034880004E-3</v>
      </c>
      <c r="DG505" s="63">
        <v>4.3437405815568604E-3</v>
      </c>
      <c r="DH505" s="63">
        <v>4.2972972483330697E-3</v>
      </c>
      <c r="DI505" s="63">
        <v>4.2517850386943803E-3</v>
      </c>
      <c r="DJ505" s="63">
        <v>4.1934490378359298E-3</v>
      </c>
      <c r="DK505" s="63">
        <v>4.1388618977638604E-3</v>
      </c>
      <c r="DL505" s="63">
        <v>4.2027628282012199E-3</v>
      </c>
      <c r="DM505" s="63">
        <v>4.03364196393762E-3</v>
      </c>
      <c r="DN505" s="63">
        <v>3.9738859762916603E-3</v>
      </c>
      <c r="DO505" s="63">
        <v>3.8854284631596602E-3</v>
      </c>
      <c r="DP505" s="63">
        <v>3.8210776444353401E-3</v>
      </c>
      <c r="DQ505" s="63">
        <v>3.8439516768652301E-3</v>
      </c>
      <c r="DR505" s="63">
        <v>3.9183382785152503E-3</v>
      </c>
      <c r="DS505" s="63">
        <v>3.8736658876134399E-3</v>
      </c>
      <c r="DT505" s="63">
        <v>3.8654681149950698E-3</v>
      </c>
      <c r="DU505" s="63">
        <v>3.7999591751235102E-3</v>
      </c>
      <c r="DV505" s="63">
        <v>4.4417585934602103E-3</v>
      </c>
      <c r="DW505" s="63">
        <v>5.06355340695151E-3</v>
      </c>
      <c r="DX505" s="63">
        <v>4.3612928836164301E-3</v>
      </c>
      <c r="DY505" s="63">
        <v>3.6387404467158502E-3</v>
      </c>
      <c r="DZ505" s="63">
        <v>3.5503137472362402E-3</v>
      </c>
      <c r="EA505" s="63">
        <v>3.4911033381248699E-3</v>
      </c>
      <c r="EB505" s="63">
        <v>3.43062844985683E-3</v>
      </c>
      <c r="EC505" s="63">
        <v>3.37354637452939E-3</v>
      </c>
      <c r="ED505" s="63">
        <v>3.3163465979578499E-3</v>
      </c>
      <c r="EE505" s="63">
        <v>3.2608884618554302E-3</v>
      </c>
      <c r="EF505" s="63">
        <v>3.20704019715525E-3</v>
      </c>
      <c r="EG505" s="63">
        <v>3.1535768289003502E-3</v>
      </c>
      <c r="EH505" s="63">
        <v>3.1001792991464999E-3</v>
      </c>
      <c r="EI505" s="63">
        <v>3.0472790157333399E-3</v>
      </c>
      <c r="EJ505" s="63">
        <v>2.9944196876570302E-3</v>
      </c>
      <c r="EK505" s="63">
        <v>2.9423023842584102E-3</v>
      </c>
      <c r="EL505" s="63">
        <v>2.8909536786674299E-3</v>
      </c>
      <c r="EM505" s="63">
        <v>2.8399760492238799E-3</v>
      </c>
      <c r="EN505" s="63">
        <v>2.7898503159362498E-3</v>
      </c>
      <c r="EO505" s="63">
        <v>2.7399862786991799E-3</v>
      </c>
      <c r="EP505" s="63">
        <v>2.6900745450834001E-3</v>
      </c>
      <c r="EQ505" s="63">
        <v>2.6419110221332798E-3</v>
      </c>
      <c r="ER505" s="63">
        <v>2.5942630452573901E-3</v>
      </c>
      <c r="ES505" s="63">
        <v>2.54725934982421E-3</v>
      </c>
      <c r="ET505" s="63">
        <v>2.5010449393248401E-3</v>
      </c>
      <c r="EU505" s="63">
        <v>2.4542665607893898E-3</v>
      </c>
      <c r="EV505" s="63">
        <v>2.40688984935435E-3</v>
      </c>
      <c r="EW505" s="63">
        <v>2.3595393738399498E-3</v>
      </c>
      <c r="EX505" s="63">
        <v>2.3115623248194501E-3</v>
      </c>
      <c r="EY505" s="63">
        <v>2.2641588714069402E-3</v>
      </c>
      <c r="EZ505" s="63">
        <v>2.2173315084307401E-3</v>
      </c>
      <c r="FA505" s="63">
        <v>2.1717325580554898E-3</v>
      </c>
      <c r="FB505" s="63">
        <v>2.1256127975902098E-3</v>
      </c>
      <c r="FC505" s="63">
        <v>2.0808561889320799E-3</v>
      </c>
      <c r="FD505" s="63">
        <v>2.03708123986324E-3</v>
      </c>
      <c r="FE505" s="63">
        <v>1.9938188741731701E-3</v>
      </c>
      <c r="FF505" s="63">
        <v>1.9526623901569499E-3</v>
      </c>
      <c r="FG505" s="63">
        <v>1.9112424085459801E-3</v>
      </c>
      <c r="FH505" s="63">
        <v>1.87128322763215E-3</v>
      </c>
      <c r="FI505" s="63">
        <v>1.8309301263790901E-3</v>
      </c>
      <c r="FJ505" s="63">
        <v>1.7923202079811399E-3</v>
      </c>
      <c r="FK505" s="63">
        <v>1.7548467816783601E-3</v>
      </c>
      <c r="FL505" s="63">
        <v>1.71816787584211E-3</v>
      </c>
      <c r="FM505" s="63">
        <v>1.68316758957581E-3</v>
      </c>
      <c r="FN505" s="63">
        <v>1.65035980352111E-3</v>
      </c>
      <c r="FO505" s="63">
        <v>1.6181307145794899E-3</v>
      </c>
      <c r="FP505" s="63">
        <v>1.5864518252209101E-3</v>
      </c>
      <c r="FQ505" s="63">
        <v>1.55656490247791E-3</v>
      </c>
      <c r="FR505" s="63">
        <v>1.52657693699396E-3</v>
      </c>
      <c r="FS505" s="63">
        <v>1.49787483071679E-3</v>
      </c>
      <c r="FT505" s="63">
        <v>1.46908259083068E-3</v>
      </c>
      <c r="FU505" s="63">
        <v>1.4415284772703099E-3</v>
      </c>
      <c r="FV505" s="63">
        <v>1.4138537180995599E-3</v>
      </c>
      <c r="FW505" s="63">
        <v>1.3866600721678501E-3</v>
      </c>
      <c r="FX505" s="63">
        <v>1.36017491641991E-3</v>
      </c>
      <c r="FY505" s="63">
        <v>1.3342637997186E-3</v>
      </c>
      <c r="FZ505" s="63">
        <v>1.30819474793334E-3</v>
      </c>
      <c r="GA505" s="63">
        <v>1.28316348295874E-3</v>
      </c>
      <c r="GB505" s="63">
        <v>1.2581431808149799E-3</v>
      </c>
      <c r="GC505" s="63">
        <v>1.23374373057441E-3</v>
      </c>
      <c r="GD505" s="63">
        <v>1.2098410949094301E-3</v>
      </c>
      <c r="GE505" s="63">
        <v>1.1859460552485299E-3</v>
      </c>
      <c r="GF505" s="63">
        <v>1.16279074410371E-3</v>
      </c>
      <c r="GG505" s="63">
        <v>1.1397510547570401E-3</v>
      </c>
      <c r="GH505" s="63">
        <v>1.11788789975944E-3</v>
      </c>
      <c r="GI505" s="63">
        <v>1.09524724415815E-3</v>
      </c>
      <c r="GJ505" s="63">
        <v>1.0739610333370499E-3</v>
      </c>
      <c r="GK505" s="63">
        <v>1.05267022494733E-3</v>
      </c>
      <c r="GL505" s="63">
        <v>1.0317821298577801E-3</v>
      </c>
      <c r="GM505" s="63">
        <v>1.01171514665844E-3</v>
      </c>
      <c r="GN505" s="63">
        <v>9.9182590837566006E-4</v>
      </c>
      <c r="GO505" s="63">
        <v>9.71667808039337E-4</v>
      </c>
      <c r="GP505" s="63">
        <v>9.5287501068457405E-4</v>
      </c>
      <c r="GQ505" s="63">
        <v>9.3460050770134305E-4</v>
      </c>
      <c r="GR505" s="63">
        <v>9.1597912016075096E-4</v>
      </c>
      <c r="GS505" s="63">
        <v>8.9797666476154495E-4</v>
      </c>
      <c r="GT505" s="63">
        <v>8.80822216997836E-4</v>
      </c>
      <c r="GU505" s="63">
        <v>8.6302935806402902E-4</v>
      </c>
      <c r="GV505" s="63">
        <v>8.4641755583326496E-4</v>
      </c>
      <c r="GW505" s="63">
        <v>8.2932737402576396E-4</v>
      </c>
      <c r="GX505" s="63">
        <v>8.1295100914892404E-4</v>
      </c>
    </row>
    <row r="506" spans="1:206" customFormat="1">
      <c r="A506" s="181" t="s">
        <v>224</v>
      </c>
      <c r="B506" t="s">
        <v>3547</v>
      </c>
      <c r="C506" t="s">
        <v>3533</v>
      </c>
      <c r="D506" s="187" t="s">
        <v>3562</v>
      </c>
      <c r="E506" t="s">
        <v>1230</v>
      </c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>
        <v>1.33150661349427E-2</v>
      </c>
      <c r="BE506" s="63">
        <v>1.3003328111033699E-2</v>
      </c>
      <c r="BF506" s="63">
        <v>1.26507407051271E-2</v>
      </c>
      <c r="BG506" s="63">
        <v>1.23960402233669E-2</v>
      </c>
      <c r="BH506" s="63">
        <v>1.20741281819796E-2</v>
      </c>
      <c r="BI506" s="63">
        <v>1.1912875932679199E-2</v>
      </c>
      <c r="BJ506" s="63">
        <v>1.15965798098391E-2</v>
      </c>
      <c r="BK506" s="63">
        <v>1.1383414871851801E-2</v>
      </c>
      <c r="BL506" s="63">
        <v>1.10612652358912E-2</v>
      </c>
      <c r="BM506" s="63">
        <v>1.0900628664104401E-2</v>
      </c>
      <c r="BN506" s="63">
        <v>1.0692478297486501E-2</v>
      </c>
      <c r="BO506" s="63">
        <v>1.0434911364778801E-2</v>
      </c>
      <c r="BP506" s="63">
        <v>1.0368091778204301E-2</v>
      </c>
      <c r="BQ506" s="63">
        <v>1.0240464338969199E-2</v>
      </c>
      <c r="BR506" s="63">
        <v>1.0019525643164801E-2</v>
      </c>
      <c r="BS506" s="63">
        <v>9.9000539972919702E-3</v>
      </c>
      <c r="BT506" s="63">
        <v>9.7704621182404805E-3</v>
      </c>
      <c r="BU506" s="63">
        <v>9.6563905339728407E-3</v>
      </c>
      <c r="BV506" s="63">
        <v>9.6320667492102007E-3</v>
      </c>
      <c r="BW506" s="63">
        <v>9.5166764207508907E-3</v>
      </c>
      <c r="BX506" s="63">
        <v>9.5055417362433694E-3</v>
      </c>
      <c r="BY506" s="63">
        <v>9.19005975879463E-3</v>
      </c>
      <c r="BZ506" s="63">
        <v>9.1104855302589199E-3</v>
      </c>
      <c r="CA506" s="63">
        <v>8.8869227444212991E-3</v>
      </c>
      <c r="CB506" s="63">
        <v>8.7461159914586795E-3</v>
      </c>
      <c r="CC506" s="63">
        <v>8.6608694411906204E-3</v>
      </c>
      <c r="CD506" s="63">
        <v>8.6986759674150798E-3</v>
      </c>
      <c r="CE506" s="63">
        <v>8.6056305833751099E-3</v>
      </c>
      <c r="CF506" s="63">
        <v>8.5885205868126598E-3</v>
      </c>
      <c r="CG506" s="63">
        <v>8.5502260546082096E-3</v>
      </c>
      <c r="CH506" s="63">
        <v>8.4189467436210502E-3</v>
      </c>
      <c r="CI506" s="63">
        <v>8.2909080708396705E-3</v>
      </c>
      <c r="CJ506" s="63">
        <v>8.2023291933738599E-3</v>
      </c>
      <c r="CK506" s="63">
        <v>7.9398290177505101E-3</v>
      </c>
      <c r="CL506" s="63">
        <v>7.7912775547357201E-3</v>
      </c>
      <c r="CM506" s="63">
        <v>7.6112877859093398E-3</v>
      </c>
      <c r="CN506" s="63">
        <v>7.3813818703665698E-3</v>
      </c>
      <c r="CO506" s="63">
        <v>7.2282810609657702E-3</v>
      </c>
      <c r="CP506" s="63">
        <v>7.1121802009978599E-3</v>
      </c>
      <c r="CQ506" s="63">
        <v>7.0967322433930302E-3</v>
      </c>
      <c r="CR506" s="63">
        <v>7.1223685013498596E-3</v>
      </c>
      <c r="CS506" s="63">
        <v>7.0329836701113896E-3</v>
      </c>
      <c r="CT506" s="63">
        <v>6.9788809502451402E-3</v>
      </c>
      <c r="CU506" s="63">
        <v>6.9381784035712803E-3</v>
      </c>
      <c r="CV506" s="63">
        <v>6.8699313776320802E-3</v>
      </c>
      <c r="CW506" s="63">
        <v>6.8387489923142199E-3</v>
      </c>
      <c r="CX506" s="63">
        <v>6.72856192776444E-3</v>
      </c>
      <c r="CY506" s="63">
        <v>6.6284571432726896E-3</v>
      </c>
      <c r="CZ506" s="63">
        <v>6.51505152738922E-3</v>
      </c>
      <c r="DA506" s="63">
        <v>6.4034812565688199E-3</v>
      </c>
      <c r="DB506" s="63">
        <v>6.3925633349515799E-3</v>
      </c>
      <c r="DC506" s="63">
        <v>6.3338128878553199E-3</v>
      </c>
      <c r="DD506" s="63">
        <v>6.2320959894609299E-3</v>
      </c>
      <c r="DE506" s="63">
        <v>6.1644126429639401E-3</v>
      </c>
      <c r="DF506" s="63">
        <v>6.0595371961616202E-3</v>
      </c>
      <c r="DG506" s="63">
        <v>5.8944286368240104E-3</v>
      </c>
      <c r="DH506" s="63">
        <v>5.8245516516308203E-3</v>
      </c>
      <c r="DI506" s="63">
        <v>5.7740878983853199E-3</v>
      </c>
      <c r="DJ506" s="63">
        <v>5.6793080070683902E-3</v>
      </c>
      <c r="DK506" s="63">
        <v>5.5890729608834002E-3</v>
      </c>
      <c r="DL506" s="63">
        <v>5.6458127558144701E-3</v>
      </c>
      <c r="DM506" s="63">
        <v>5.4349251966135303E-3</v>
      </c>
      <c r="DN506" s="63">
        <v>5.3627833916167897E-3</v>
      </c>
      <c r="DO506" s="63">
        <v>5.2517219043777697E-3</v>
      </c>
      <c r="DP506" s="63">
        <v>5.1645960640907696E-3</v>
      </c>
      <c r="DQ506" s="63">
        <v>5.19202078076904E-3</v>
      </c>
      <c r="DR506" s="63">
        <v>5.2740008826785596E-3</v>
      </c>
      <c r="DS506" s="63">
        <v>5.2091494927101198E-3</v>
      </c>
      <c r="DT506" s="63">
        <v>5.2107792990972396E-3</v>
      </c>
      <c r="DU506" s="63">
        <v>5.1664309525621399E-3</v>
      </c>
      <c r="DV506" s="63">
        <v>6.3288364032941698E-3</v>
      </c>
      <c r="DW506" s="63">
        <v>7.1894396916016099E-3</v>
      </c>
      <c r="DX506" s="63">
        <v>5.9836753570090898E-3</v>
      </c>
      <c r="DY506" s="63">
        <v>4.91082107481048E-3</v>
      </c>
      <c r="DZ506" s="63">
        <v>4.7949480933585998E-3</v>
      </c>
      <c r="EA506" s="63">
        <v>4.7186440435363197E-3</v>
      </c>
      <c r="EB506" s="63">
        <v>4.6409689536807399E-3</v>
      </c>
      <c r="EC506" s="63">
        <v>4.5667946787990299E-3</v>
      </c>
      <c r="ED506" s="63">
        <v>4.4905312242054102E-3</v>
      </c>
      <c r="EE506" s="63">
        <v>4.4153855598449603E-3</v>
      </c>
      <c r="EF506" s="63">
        <v>4.3412117478945599E-3</v>
      </c>
      <c r="EG506" s="63">
        <v>4.2675887717877701E-3</v>
      </c>
      <c r="EH506" s="63">
        <v>4.19445243409226E-3</v>
      </c>
      <c r="EI506" s="63">
        <v>4.1234060306276398E-3</v>
      </c>
      <c r="EJ506" s="63">
        <v>4.0525572859523504E-3</v>
      </c>
      <c r="EK506" s="63">
        <v>3.98312940793045E-3</v>
      </c>
      <c r="EL506" s="63">
        <v>3.9147946531724598E-3</v>
      </c>
      <c r="EM506" s="63">
        <v>3.8475978765872701E-3</v>
      </c>
      <c r="EN506" s="63">
        <v>3.7818779467946998E-3</v>
      </c>
      <c r="EO506" s="63">
        <v>3.7169523309252398E-3</v>
      </c>
      <c r="EP506" s="63">
        <v>3.6514176293003398E-3</v>
      </c>
      <c r="EQ506" s="63">
        <v>3.5876470265707502E-3</v>
      </c>
      <c r="ER506" s="63">
        <v>3.52429950035787E-3</v>
      </c>
      <c r="ES506" s="63">
        <v>3.46210567896779E-3</v>
      </c>
      <c r="ET506" s="63">
        <v>3.4017380488893202E-3</v>
      </c>
      <c r="EU506" s="63">
        <v>3.3425873653832598E-3</v>
      </c>
      <c r="EV506" s="63">
        <v>3.2841437971560198E-3</v>
      </c>
      <c r="EW506" s="63">
        <v>3.2264418048303899E-3</v>
      </c>
      <c r="EX506" s="63">
        <v>3.1687612083973402E-3</v>
      </c>
      <c r="EY506" s="63">
        <v>3.1120932776935802E-3</v>
      </c>
      <c r="EZ506" s="63">
        <v>3.0553924345204202E-3</v>
      </c>
      <c r="FA506" s="63">
        <v>2.9995418213448499E-3</v>
      </c>
      <c r="FB506" s="63">
        <v>2.9428269564181798E-3</v>
      </c>
      <c r="FC506" s="63">
        <v>2.8868899713388502E-3</v>
      </c>
      <c r="FD506" s="63">
        <v>2.8312919274840901E-3</v>
      </c>
      <c r="FE506" s="63">
        <v>2.7760625570495598E-3</v>
      </c>
      <c r="FF506" s="63">
        <v>2.7228383545696302E-3</v>
      </c>
      <c r="FG506" s="63">
        <v>2.66904073636549E-3</v>
      </c>
      <c r="FH506" s="63">
        <v>2.6176558661830098E-3</v>
      </c>
      <c r="FI506" s="63">
        <v>2.56574134356829E-3</v>
      </c>
      <c r="FJ506" s="63">
        <v>2.5153522379085199E-3</v>
      </c>
      <c r="FK506" s="63">
        <v>2.4667437080435001E-3</v>
      </c>
      <c r="FL506" s="63">
        <v>2.4191757082816E-3</v>
      </c>
      <c r="FM506" s="63">
        <v>2.3720705192188298E-3</v>
      </c>
      <c r="FN506" s="63">
        <v>2.3265394942171501E-3</v>
      </c>
      <c r="FO506" s="63">
        <v>2.28213033394069E-3</v>
      </c>
      <c r="FP506" s="63">
        <v>2.2382033685951299E-3</v>
      </c>
      <c r="FQ506" s="63">
        <v>2.1958983294793001E-3</v>
      </c>
      <c r="FR506" s="63">
        <v>2.1549515678900202E-3</v>
      </c>
      <c r="FS506" s="63">
        <v>2.1163788749966601E-3</v>
      </c>
      <c r="FT506" s="63">
        <v>2.0784415243593202E-3</v>
      </c>
      <c r="FU506" s="63">
        <v>2.0422736945089701E-3</v>
      </c>
      <c r="FV506" s="63">
        <v>2.0061426066532101E-3</v>
      </c>
      <c r="FW506" s="63">
        <v>1.9706961982363302E-3</v>
      </c>
      <c r="FX506" s="63">
        <v>1.93603937969136E-3</v>
      </c>
      <c r="FY506" s="63">
        <v>1.9020548093410801E-3</v>
      </c>
      <c r="FZ506" s="63">
        <v>1.86794032437446E-3</v>
      </c>
      <c r="GA506" s="63">
        <v>1.8351165303376201E-3</v>
      </c>
      <c r="GB506" s="63">
        <v>1.8022219627662501E-3</v>
      </c>
      <c r="GC506" s="63">
        <v>1.7702573661722101E-3</v>
      </c>
      <c r="GD506" s="63">
        <v>1.73883353869954E-3</v>
      </c>
      <c r="GE506" s="63">
        <v>1.7072097705356499E-3</v>
      </c>
      <c r="GF506" s="63">
        <v>1.67633388640007E-3</v>
      </c>
      <c r="GG506" s="63">
        <v>1.64563615964429E-3</v>
      </c>
      <c r="GH506" s="63">
        <v>1.6162899331144201E-3</v>
      </c>
      <c r="GI506" s="63">
        <v>1.5859183824547701E-3</v>
      </c>
      <c r="GJ506" s="63">
        <v>1.5570739809507E-3</v>
      </c>
      <c r="GK506" s="63">
        <v>1.5285370252103301E-3</v>
      </c>
      <c r="GL506" s="63">
        <v>1.50024047596534E-3</v>
      </c>
      <c r="GM506" s="63">
        <v>1.4732575970602701E-3</v>
      </c>
      <c r="GN506" s="63">
        <v>1.4462165338123599E-3</v>
      </c>
      <c r="GO506" s="63">
        <v>1.4189408247847E-3</v>
      </c>
      <c r="GP506" s="63">
        <v>1.3930056944130901E-3</v>
      </c>
      <c r="GQ506" s="63">
        <v>1.3676331614096899E-3</v>
      </c>
      <c r="GR506" s="63">
        <v>1.34181318869947E-3</v>
      </c>
      <c r="GS506" s="63">
        <v>1.3169503121212101E-3</v>
      </c>
      <c r="GT506" s="63">
        <v>1.29291880702326E-3</v>
      </c>
      <c r="GU506" s="63">
        <v>1.2684569540705999E-3</v>
      </c>
      <c r="GV506" s="63">
        <v>1.24561211091422E-3</v>
      </c>
      <c r="GW506" s="63">
        <v>1.2220495896159999E-3</v>
      </c>
      <c r="GX506" s="63">
        <v>1.19966272867513E-3</v>
      </c>
    </row>
    <row r="507" spans="1:206" customFormat="1">
      <c r="A507" s="181" t="s">
        <v>224</v>
      </c>
      <c r="B507" t="s">
        <v>3547</v>
      </c>
      <c r="C507" t="s">
        <v>3533</v>
      </c>
      <c r="D507" s="187" t="s">
        <v>3562</v>
      </c>
      <c r="E507" t="s">
        <v>1231</v>
      </c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>
        <v>1.7962745925852099E-2</v>
      </c>
      <c r="BE507" s="63">
        <v>1.7486363510592299E-2</v>
      </c>
      <c r="BF507" s="63">
        <v>1.6982069380566699E-2</v>
      </c>
      <c r="BG507" s="63">
        <v>1.6658096032735499E-2</v>
      </c>
      <c r="BH507" s="63">
        <v>1.6263449689447301E-2</v>
      </c>
      <c r="BI507" s="63">
        <v>1.60426805393784E-2</v>
      </c>
      <c r="BJ507" s="63">
        <v>1.5654275583031601E-2</v>
      </c>
      <c r="BK507" s="63">
        <v>1.5463505682603001E-2</v>
      </c>
      <c r="BL507" s="63">
        <v>1.5074010898196899E-2</v>
      </c>
      <c r="BM507" s="63">
        <v>1.4965408747676601E-2</v>
      </c>
      <c r="BN507" s="63">
        <v>1.47028571732742E-2</v>
      </c>
      <c r="BO507" s="63">
        <v>1.4471221131259E-2</v>
      </c>
      <c r="BP507" s="63">
        <v>1.4379898078607E-2</v>
      </c>
      <c r="BQ507" s="63">
        <v>1.42356455742289E-2</v>
      </c>
      <c r="BR507" s="63">
        <v>1.39928336198205E-2</v>
      </c>
      <c r="BS507" s="63">
        <v>1.38251935091919E-2</v>
      </c>
      <c r="BT507" s="63">
        <v>1.3608142848795E-2</v>
      </c>
      <c r="BU507" s="63">
        <v>1.3512503295461499E-2</v>
      </c>
      <c r="BV507" s="63">
        <v>1.34372591193499E-2</v>
      </c>
      <c r="BW507" s="63">
        <v>1.33209474089934E-2</v>
      </c>
      <c r="BX507" s="63">
        <v>1.33035544789774E-2</v>
      </c>
      <c r="BY507" s="63">
        <v>1.2946806755240001E-2</v>
      </c>
      <c r="BZ507" s="63">
        <v>1.2874861399443899E-2</v>
      </c>
      <c r="CA507" s="63">
        <v>1.2579376818871901E-2</v>
      </c>
      <c r="CB507" s="63">
        <v>1.23997390451068E-2</v>
      </c>
      <c r="CC507" s="63">
        <v>1.2181375298905599E-2</v>
      </c>
      <c r="CD507" s="63">
        <v>1.2177498770212699E-2</v>
      </c>
      <c r="CE507" s="63">
        <v>1.1964017475548301E-2</v>
      </c>
      <c r="CF507" s="63">
        <v>1.1889395630592201E-2</v>
      </c>
      <c r="CG507" s="63">
        <v>1.17943899274749E-2</v>
      </c>
      <c r="CH507" s="63">
        <v>1.16717971077351E-2</v>
      </c>
      <c r="CI507" s="63">
        <v>1.15514550650497E-2</v>
      </c>
      <c r="CJ507" s="63">
        <v>1.1500125094709299E-2</v>
      </c>
      <c r="CK507" s="63">
        <v>1.12342930143012E-2</v>
      </c>
      <c r="CL507" s="63">
        <v>1.10869370394835E-2</v>
      </c>
      <c r="CM507" s="63">
        <v>1.08424120626965E-2</v>
      </c>
      <c r="CN507" s="63">
        <v>1.05306166784795E-2</v>
      </c>
      <c r="CO507" s="63">
        <v>1.0302907686097901E-2</v>
      </c>
      <c r="CP507" s="63">
        <v>1.0097116821433201E-2</v>
      </c>
      <c r="CQ507" s="63">
        <v>1.0000342982891E-2</v>
      </c>
      <c r="CR507" s="63">
        <v>9.9892011207901206E-3</v>
      </c>
      <c r="CS507" s="63">
        <v>9.8373665698691798E-3</v>
      </c>
      <c r="CT507" s="63">
        <v>9.7015370105404796E-3</v>
      </c>
      <c r="CU507" s="63">
        <v>9.6160217472057493E-3</v>
      </c>
      <c r="CV507" s="63">
        <v>9.4733861106778491E-3</v>
      </c>
      <c r="CW507" s="63">
        <v>9.4367804043616905E-3</v>
      </c>
      <c r="CX507" s="63">
        <v>9.3170279225977294E-3</v>
      </c>
      <c r="CY507" s="63">
        <v>9.22448773187288E-3</v>
      </c>
      <c r="CZ507" s="63">
        <v>9.1131782505261098E-3</v>
      </c>
      <c r="DA507" s="63">
        <v>9.0227961574597306E-3</v>
      </c>
      <c r="DB507" s="63">
        <v>9.0527471392896006E-3</v>
      </c>
      <c r="DC507" s="63">
        <v>9.0109676959735201E-3</v>
      </c>
      <c r="DD507" s="63">
        <v>8.8915963296974793E-3</v>
      </c>
      <c r="DE507" s="63">
        <v>8.8186429236417306E-3</v>
      </c>
      <c r="DF507" s="63">
        <v>8.6633537511106203E-3</v>
      </c>
      <c r="DG507" s="63">
        <v>8.4420008060125794E-3</v>
      </c>
      <c r="DH507" s="63">
        <v>8.3806565610832998E-3</v>
      </c>
      <c r="DI507" s="63">
        <v>8.3272236609730193E-3</v>
      </c>
      <c r="DJ507" s="63">
        <v>8.2279228999596696E-3</v>
      </c>
      <c r="DK507" s="63">
        <v>8.1204857261770302E-3</v>
      </c>
      <c r="DL507" s="63">
        <v>8.19366596367954E-3</v>
      </c>
      <c r="DM507" s="63">
        <v>7.9383937398002594E-3</v>
      </c>
      <c r="DN507" s="63">
        <v>7.8506924564049393E-3</v>
      </c>
      <c r="DO507" s="63">
        <v>7.6855689797441498E-3</v>
      </c>
      <c r="DP507" s="63">
        <v>7.5498960342744899E-3</v>
      </c>
      <c r="DQ507" s="63">
        <v>7.5860514274514197E-3</v>
      </c>
      <c r="DR507" s="63">
        <v>7.6853650383009297E-3</v>
      </c>
      <c r="DS507" s="63">
        <v>7.55021282133284E-3</v>
      </c>
      <c r="DT507" s="63">
        <v>7.5152910929368599E-3</v>
      </c>
      <c r="DU507" s="63">
        <v>7.4307103863016496E-3</v>
      </c>
      <c r="DV507" s="63">
        <v>9.3499556932238794E-3</v>
      </c>
      <c r="DW507" s="63">
        <v>1.0454251155384099E-2</v>
      </c>
      <c r="DX507" s="63">
        <v>8.5880057061790797E-3</v>
      </c>
      <c r="DY507" s="63">
        <v>7.0782563445189496E-3</v>
      </c>
      <c r="DZ507" s="63">
        <v>6.9199307413461402E-3</v>
      </c>
      <c r="EA507" s="63">
        <v>6.8117327098694298E-3</v>
      </c>
      <c r="EB507" s="63">
        <v>6.7042385362200098E-3</v>
      </c>
      <c r="EC507" s="63">
        <v>6.6022349449189697E-3</v>
      </c>
      <c r="ED507" s="63">
        <v>6.49776856381995E-3</v>
      </c>
      <c r="EE507" s="63">
        <v>6.3947605592355799E-3</v>
      </c>
      <c r="EF507" s="63">
        <v>6.2916630870360297E-3</v>
      </c>
      <c r="EG507" s="63">
        <v>6.1882822591107804E-3</v>
      </c>
      <c r="EH507" s="63">
        <v>6.0839638235548098E-3</v>
      </c>
      <c r="EI507" s="63">
        <v>5.9816697170862803E-3</v>
      </c>
      <c r="EJ507" s="63">
        <v>5.8780729372008202E-3</v>
      </c>
      <c r="EK507" s="63">
        <v>5.7758473429477897E-3</v>
      </c>
      <c r="EL507" s="63">
        <v>5.6750730991612401E-3</v>
      </c>
      <c r="EM507" s="63">
        <v>5.5765463407558896E-3</v>
      </c>
      <c r="EN507" s="63">
        <v>5.4805692852182798E-3</v>
      </c>
      <c r="EO507" s="63">
        <v>5.3869682572208998E-3</v>
      </c>
      <c r="EP507" s="63">
        <v>5.2928047203880096E-3</v>
      </c>
      <c r="EQ507" s="63">
        <v>5.2011928478405299E-3</v>
      </c>
      <c r="ER507" s="63">
        <v>5.11070129673564E-3</v>
      </c>
      <c r="ES507" s="63">
        <v>5.0220791004510698E-3</v>
      </c>
      <c r="ET507" s="63">
        <v>4.9354449731752797E-3</v>
      </c>
      <c r="EU507" s="63">
        <v>4.8497088710544398E-3</v>
      </c>
      <c r="EV507" s="63">
        <v>4.7640816512796698E-3</v>
      </c>
      <c r="EW507" s="63">
        <v>4.6792244130358001E-3</v>
      </c>
      <c r="EX507" s="63">
        <v>4.5947260188438296E-3</v>
      </c>
      <c r="EY507" s="63">
        <v>4.5129464418729604E-3</v>
      </c>
      <c r="EZ507" s="63">
        <v>4.4339310859915796E-3</v>
      </c>
      <c r="FA507" s="63">
        <v>4.3581276560552499E-3</v>
      </c>
      <c r="FB507" s="63">
        <v>4.2823361517563604E-3</v>
      </c>
      <c r="FC507" s="63">
        <v>4.2091721650219498E-3</v>
      </c>
      <c r="FD507" s="63">
        <v>4.1370923331870502E-3</v>
      </c>
      <c r="FE507" s="63">
        <v>4.0644829304769198E-3</v>
      </c>
      <c r="FF507" s="63">
        <v>3.9941425772062802E-3</v>
      </c>
      <c r="FG507" s="63">
        <v>3.9228744567554796E-3</v>
      </c>
      <c r="FH507" s="63">
        <v>3.8533690064302098E-3</v>
      </c>
      <c r="FI507" s="63">
        <v>3.78169295802867E-3</v>
      </c>
      <c r="FJ507" s="63">
        <v>3.71187469949092E-3</v>
      </c>
      <c r="FK507" s="63">
        <v>3.6430928306497301E-3</v>
      </c>
      <c r="FL507" s="63">
        <v>3.5749476478166399E-3</v>
      </c>
      <c r="FM507" s="63">
        <v>3.5088311258112898E-3</v>
      </c>
      <c r="FN507" s="63">
        <v>3.4449383936533701E-3</v>
      </c>
      <c r="FO507" s="63">
        <v>3.3815452476466698E-3</v>
      </c>
      <c r="FP507" s="63">
        <v>3.3198946248342801E-3</v>
      </c>
      <c r="FQ507" s="63">
        <v>3.2603247789215902E-3</v>
      </c>
      <c r="FR507" s="63">
        <v>3.2006401777726901E-3</v>
      </c>
      <c r="FS507" s="63">
        <v>3.14228923315176E-3</v>
      </c>
      <c r="FT507" s="63">
        <v>3.0861978783772101E-3</v>
      </c>
      <c r="FU507" s="63">
        <v>3.03222524523202E-3</v>
      </c>
      <c r="FV507" s="63">
        <v>2.9778189983040901E-3</v>
      </c>
      <c r="FW507" s="63">
        <v>2.9260278178314101E-3</v>
      </c>
      <c r="FX507" s="63">
        <v>2.8767593255594102E-3</v>
      </c>
      <c r="FY507" s="63">
        <v>2.82882922394135E-3</v>
      </c>
      <c r="FZ507" s="63">
        <v>2.78081543855959E-3</v>
      </c>
      <c r="GA507" s="63">
        <v>2.7346121874178798E-3</v>
      </c>
      <c r="GB507" s="63">
        <v>2.6884425026804199E-3</v>
      </c>
      <c r="GC507" s="63">
        <v>2.6435472378789301E-3</v>
      </c>
      <c r="GD507" s="63">
        <v>2.5992064419832002E-3</v>
      </c>
      <c r="GE507" s="63">
        <v>2.5546903505354701E-3</v>
      </c>
      <c r="GF507" s="63">
        <v>2.5113244635984302E-3</v>
      </c>
      <c r="GG507" s="63">
        <v>2.4681696588841999E-3</v>
      </c>
      <c r="GH507" s="63">
        <v>2.42664673974272E-3</v>
      </c>
      <c r="GI507" s="63">
        <v>2.3840253845044601E-3</v>
      </c>
      <c r="GJ507" s="63">
        <v>2.3430465794801298E-3</v>
      </c>
      <c r="GK507" s="63">
        <v>2.3025146754130201E-3</v>
      </c>
      <c r="GL507" s="63">
        <v>2.2618768179882799E-3</v>
      </c>
      <c r="GM507" s="63">
        <v>2.2235136999651998E-3</v>
      </c>
      <c r="GN507" s="63">
        <v>2.1844564632604101E-3</v>
      </c>
      <c r="GO507" s="63">
        <v>2.1454730029088101E-3</v>
      </c>
      <c r="GP507" s="63">
        <v>2.1081797332565301E-3</v>
      </c>
      <c r="GQ507" s="63">
        <v>2.0717302189997501E-3</v>
      </c>
      <c r="GR507" s="63">
        <v>2.0345403098194301E-3</v>
      </c>
      <c r="GS507" s="63">
        <v>1.9988808593763099E-3</v>
      </c>
      <c r="GT507" s="63">
        <v>1.96373669527486E-3</v>
      </c>
      <c r="GU507" s="63">
        <v>1.9281175735476599E-3</v>
      </c>
      <c r="GV507" s="63">
        <v>1.89452493163368E-3</v>
      </c>
      <c r="GW507" s="63">
        <v>1.8598997693691399E-3</v>
      </c>
      <c r="GX507" s="63">
        <v>1.82712003906498E-3</v>
      </c>
    </row>
    <row r="508" spans="1:206" customFormat="1">
      <c r="A508" s="181" t="s">
        <v>224</v>
      </c>
      <c r="B508" t="s">
        <v>3547</v>
      </c>
      <c r="C508" t="s">
        <v>3533</v>
      </c>
      <c r="D508" s="187" t="s">
        <v>3562</v>
      </c>
      <c r="E508" t="s">
        <v>1232</v>
      </c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>
        <v>2.3950904460360901E-2</v>
      </c>
      <c r="BE508" s="63">
        <v>2.3079228150762202E-2</v>
      </c>
      <c r="BF508" s="63">
        <v>2.2438111170446601E-2</v>
      </c>
      <c r="BG508" s="63">
        <v>2.2207901091092799E-2</v>
      </c>
      <c r="BH508" s="63">
        <v>2.1774414443331301E-2</v>
      </c>
      <c r="BI508" s="63">
        <v>2.1843647398788898E-2</v>
      </c>
      <c r="BJ508" s="63">
        <v>2.13618352090446E-2</v>
      </c>
      <c r="BK508" s="63">
        <v>2.13122795063262E-2</v>
      </c>
      <c r="BL508" s="63">
        <v>2.07678427660094E-2</v>
      </c>
      <c r="BM508" s="63">
        <v>2.0647987702275401E-2</v>
      </c>
      <c r="BN508" s="63">
        <v>2.0322120204527599E-2</v>
      </c>
      <c r="BO508" s="63">
        <v>1.9969935651864001E-2</v>
      </c>
      <c r="BP508" s="63">
        <v>1.9823396583006098E-2</v>
      </c>
      <c r="BQ508" s="63">
        <v>1.9745633801750401E-2</v>
      </c>
      <c r="BR508" s="63">
        <v>1.94765053760616E-2</v>
      </c>
      <c r="BS508" s="63">
        <v>1.93351302715505E-2</v>
      </c>
      <c r="BT508" s="63">
        <v>1.9099750903397099E-2</v>
      </c>
      <c r="BU508" s="63">
        <v>1.8994130630101701E-2</v>
      </c>
      <c r="BV508" s="63">
        <v>1.89515849012349E-2</v>
      </c>
      <c r="BW508" s="63">
        <v>1.8822385216982498E-2</v>
      </c>
      <c r="BX508" s="63">
        <v>1.8752039270442899E-2</v>
      </c>
      <c r="BY508" s="63">
        <v>1.8283316941596399E-2</v>
      </c>
      <c r="BZ508" s="63">
        <v>1.80871754545525E-2</v>
      </c>
      <c r="CA508" s="63">
        <v>1.77028650569249E-2</v>
      </c>
      <c r="CB508" s="63">
        <v>1.74331995291124E-2</v>
      </c>
      <c r="CC508" s="63">
        <v>1.7166448115804901E-2</v>
      </c>
      <c r="CD508" s="63">
        <v>1.7164398419776999E-2</v>
      </c>
      <c r="CE508" s="63">
        <v>1.6875669778323901E-2</v>
      </c>
      <c r="CF508" s="63">
        <v>1.67370466578542E-2</v>
      </c>
      <c r="CG508" s="63">
        <v>1.6573564229366799E-2</v>
      </c>
      <c r="CH508" s="63">
        <v>1.64017758764822E-2</v>
      </c>
      <c r="CI508" s="63">
        <v>1.6121534863982E-2</v>
      </c>
      <c r="CJ508" s="63">
        <v>1.6058284457160399E-2</v>
      </c>
      <c r="CK508" s="63">
        <v>1.5736781608963499E-2</v>
      </c>
      <c r="CL508" s="63">
        <v>1.5572730194104E-2</v>
      </c>
      <c r="CM508" s="63">
        <v>1.53185783437681E-2</v>
      </c>
      <c r="CN508" s="63">
        <v>1.4977099752748701E-2</v>
      </c>
      <c r="CO508" s="63">
        <v>1.47051409633347E-2</v>
      </c>
      <c r="CP508" s="63">
        <v>1.44816118330446E-2</v>
      </c>
      <c r="CQ508" s="63">
        <v>1.43614176281827E-2</v>
      </c>
      <c r="CR508" s="63">
        <v>1.43097131144692E-2</v>
      </c>
      <c r="CS508" s="63">
        <v>1.4062288542362199E-2</v>
      </c>
      <c r="CT508" s="63">
        <v>1.3855345005673101E-2</v>
      </c>
      <c r="CU508" s="63">
        <v>1.3698131538921099E-2</v>
      </c>
      <c r="CV508" s="63">
        <v>1.34134271801849E-2</v>
      </c>
      <c r="CW508" s="63">
        <v>1.33228799755551E-2</v>
      </c>
      <c r="CX508" s="63">
        <v>1.31041901207451E-2</v>
      </c>
      <c r="CY508" s="63">
        <v>1.2966549216161199E-2</v>
      </c>
      <c r="CZ508" s="63">
        <v>1.28147843255467E-2</v>
      </c>
      <c r="DA508" s="63">
        <v>1.26672347511575E-2</v>
      </c>
      <c r="DB508" s="63">
        <v>1.2689225773061599E-2</v>
      </c>
      <c r="DC508" s="63">
        <v>1.2656292694765399E-2</v>
      </c>
      <c r="DD508" s="63">
        <v>1.2545024781466499E-2</v>
      </c>
      <c r="DE508" s="63">
        <v>1.25070188129069E-2</v>
      </c>
      <c r="DF508" s="63">
        <v>1.2361063013220999E-2</v>
      </c>
      <c r="DG508" s="63">
        <v>1.21153431248202E-2</v>
      </c>
      <c r="DH508" s="63">
        <v>1.20174848816526E-2</v>
      </c>
      <c r="DI508" s="63">
        <v>1.1959842366710599E-2</v>
      </c>
      <c r="DJ508" s="63">
        <v>1.17771599157419E-2</v>
      </c>
      <c r="DK508" s="63">
        <v>1.16114646938536E-2</v>
      </c>
      <c r="DL508" s="63">
        <v>1.1708494633029301E-2</v>
      </c>
      <c r="DM508" s="63">
        <v>1.14432158925816E-2</v>
      </c>
      <c r="DN508" s="63">
        <v>1.1379559726562001E-2</v>
      </c>
      <c r="DO508" s="63">
        <v>1.1210921979512701E-2</v>
      </c>
      <c r="DP508" s="63">
        <v>1.1079175256893401E-2</v>
      </c>
      <c r="DQ508" s="63">
        <v>1.1150663711321901E-2</v>
      </c>
      <c r="DR508" s="63">
        <v>1.1292679851397499E-2</v>
      </c>
      <c r="DS508" s="63">
        <v>1.1083428959495399E-2</v>
      </c>
      <c r="DT508" s="63">
        <v>1.09896966555602E-2</v>
      </c>
      <c r="DU508" s="63">
        <v>1.084948249447E-2</v>
      </c>
      <c r="DV508" s="63">
        <v>1.38332073661597E-2</v>
      </c>
      <c r="DW508" s="63">
        <v>1.54533612472151E-2</v>
      </c>
      <c r="DX508" s="63">
        <v>1.26426304391907E-2</v>
      </c>
      <c r="DY508" s="63">
        <v>1.03180134713173E-2</v>
      </c>
      <c r="DZ508" s="63">
        <v>1.00947609241634E-2</v>
      </c>
      <c r="EA508" s="63">
        <v>9.9447224117028901E-3</v>
      </c>
      <c r="EB508" s="63">
        <v>9.7963760740082794E-3</v>
      </c>
      <c r="EC508" s="63">
        <v>9.6548351657598196E-3</v>
      </c>
      <c r="ED508" s="63">
        <v>9.5089418854110604E-3</v>
      </c>
      <c r="EE508" s="63">
        <v>9.36562016493157E-3</v>
      </c>
      <c r="EF508" s="63">
        <v>9.2221360790029992E-3</v>
      </c>
      <c r="EG508" s="63">
        <v>9.0781941122009806E-3</v>
      </c>
      <c r="EH508" s="63">
        <v>8.9336147357300302E-3</v>
      </c>
      <c r="EI508" s="63">
        <v>8.7927177086203796E-3</v>
      </c>
      <c r="EJ508" s="63">
        <v>8.6492587806502493E-3</v>
      </c>
      <c r="EK508" s="63">
        <v>8.5069230799426493E-3</v>
      </c>
      <c r="EL508" s="63">
        <v>8.3650673265214508E-3</v>
      </c>
      <c r="EM508" s="63">
        <v>8.2243177367149096E-3</v>
      </c>
      <c r="EN508" s="63">
        <v>8.0851275824896495E-3</v>
      </c>
      <c r="EO508" s="63">
        <v>7.9482835620240302E-3</v>
      </c>
      <c r="EP508" s="63">
        <v>7.8097399942038404E-3</v>
      </c>
      <c r="EQ508" s="63">
        <v>7.67521237341625E-3</v>
      </c>
      <c r="ER508" s="63">
        <v>7.5434432054557196E-3</v>
      </c>
      <c r="ES508" s="63">
        <v>7.4153274002276602E-3</v>
      </c>
      <c r="ET508" s="63">
        <v>7.2912526282626396E-3</v>
      </c>
      <c r="EU508" s="63">
        <v>7.1688501552986802E-3</v>
      </c>
      <c r="EV508" s="63">
        <v>7.0461683273670304E-3</v>
      </c>
      <c r="EW508" s="63">
        <v>6.9245292606508997E-3</v>
      </c>
      <c r="EX508" s="63">
        <v>6.8031661050144002E-3</v>
      </c>
      <c r="EY508" s="63">
        <v>6.6838657356044903E-3</v>
      </c>
      <c r="EZ508" s="63">
        <v>6.5673182672190099E-3</v>
      </c>
      <c r="FA508" s="63">
        <v>6.4539764735022098E-3</v>
      </c>
      <c r="FB508" s="63">
        <v>6.3404683064193198E-3</v>
      </c>
      <c r="FC508" s="63">
        <v>6.2309846850527803E-3</v>
      </c>
      <c r="FD508" s="63">
        <v>6.1249835081585201E-3</v>
      </c>
      <c r="FE508" s="63">
        <v>6.0222118914993201E-3</v>
      </c>
      <c r="FF508" s="63">
        <v>5.9255695492233303E-3</v>
      </c>
      <c r="FG508" s="63">
        <v>5.8300222370536196E-3</v>
      </c>
      <c r="FH508" s="63">
        <v>5.7390746104102304E-3</v>
      </c>
      <c r="FI508" s="63">
        <v>5.6458533427714902E-3</v>
      </c>
      <c r="FJ508" s="63">
        <v>5.5541148365802597E-3</v>
      </c>
      <c r="FK508" s="63">
        <v>5.4625539145737997E-3</v>
      </c>
      <c r="FL508" s="63">
        <v>5.3709450033525997E-3</v>
      </c>
      <c r="FM508" s="63">
        <v>5.2807074757873296E-3</v>
      </c>
      <c r="FN508" s="63">
        <v>5.1915184986786799E-3</v>
      </c>
      <c r="FO508" s="63">
        <v>5.1022164305568303E-3</v>
      </c>
      <c r="FP508" s="63">
        <v>5.0139853725797798E-3</v>
      </c>
      <c r="FQ508" s="63">
        <v>4.9269472042061998E-3</v>
      </c>
      <c r="FR508" s="63">
        <v>4.8420504902074099E-3</v>
      </c>
      <c r="FS508" s="63">
        <v>4.7579080201448701E-3</v>
      </c>
      <c r="FT508" s="63">
        <v>4.6769126551382502E-3</v>
      </c>
      <c r="FU508" s="63">
        <v>4.6000486036758296E-3</v>
      </c>
      <c r="FV508" s="63">
        <v>4.5226181134508199E-3</v>
      </c>
      <c r="FW508" s="63">
        <v>4.4455571902222704E-3</v>
      </c>
      <c r="FX508" s="63">
        <v>4.3704545687398904E-3</v>
      </c>
      <c r="FY508" s="63">
        <v>4.2983270427923003E-3</v>
      </c>
      <c r="FZ508" s="63">
        <v>4.2260957096580598E-3</v>
      </c>
      <c r="GA508" s="63">
        <v>4.1555579519660596E-3</v>
      </c>
      <c r="GB508" s="63">
        <v>4.0874374561864603E-3</v>
      </c>
      <c r="GC508" s="63">
        <v>4.0235062260163103E-3</v>
      </c>
      <c r="GD508" s="63">
        <v>3.9606325651095299E-3</v>
      </c>
      <c r="GE508" s="63">
        <v>3.89749998958412E-3</v>
      </c>
      <c r="GF508" s="63">
        <v>3.8362297110698198E-3</v>
      </c>
      <c r="GG508" s="63">
        <v>3.7757373592149398E-3</v>
      </c>
      <c r="GH508" s="63">
        <v>3.71665393839107E-3</v>
      </c>
      <c r="GI508" s="63">
        <v>3.6566682857084002E-3</v>
      </c>
      <c r="GJ508" s="63">
        <v>3.5984223068896998E-3</v>
      </c>
      <c r="GK508" s="63">
        <v>3.5414845483864202E-3</v>
      </c>
      <c r="GL508" s="63">
        <v>3.4833202766445699E-3</v>
      </c>
      <c r="GM508" s="63">
        <v>3.4292842883990801E-3</v>
      </c>
      <c r="GN508" s="63">
        <v>3.37345044665239E-3</v>
      </c>
      <c r="GO508" s="63">
        <v>3.3182719950469999E-3</v>
      </c>
      <c r="GP508" s="63">
        <v>3.2644267421866801E-3</v>
      </c>
      <c r="GQ508" s="63">
        <v>3.21155496747705E-3</v>
      </c>
      <c r="GR508" s="63">
        <v>3.1574892906802501E-3</v>
      </c>
      <c r="GS508" s="63">
        <v>3.10576825569516E-3</v>
      </c>
      <c r="GT508" s="63">
        <v>3.0538406415847202E-3</v>
      </c>
      <c r="GU508" s="63">
        <v>3.0022006452786899E-3</v>
      </c>
      <c r="GV508" s="63">
        <v>2.9533564424485698E-3</v>
      </c>
      <c r="GW508" s="63">
        <v>2.9029096958550801E-3</v>
      </c>
      <c r="GX508" s="63">
        <v>2.85540183024842E-3</v>
      </c>
    </row>
    <row r="509" spans="1:206" customFormat="1">
      <c r="A509" s="181" t="s">
        <v>224</v>
      </c>
      <c r="B509" t="s">
        <v>3547</v>
      </c>
      <c r="C509" t="s">
        <v>3533</v>
      </c>
      <c r="D509" s="187" t="s">
        <v>3562</v>
      </c>
      <c r="E509" t="s">
        <v>1233</v>
      </c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>
        <v>3.5321439855911303E-2</v>
      </c>
      <c r="BE509" s="63">
        <v>3.4600518765862003E-2</v>
      </c>
      <c r="BF509" s="63">
        <v>3.3710219390676699E-2</v>
      </c>
      <c r="BG509" s="63">
        <v>3.3180448140240001E-2</v>
      </c>
      <c r="BH509" s="63">
        <v>3.2355000330832898E-2</v>
      </c>
      <c r="BI509" s="63">
        <v>3.2104360472007099E-2</v>
      </c>
      <c r="BJ509" s="63">
        <v>3.1335360776816298E-2</v>
      </c>
      <c r="BK509" s="63">
        <v>3.1181903598191601E-2</v>
      </c>
      <c r="BL509" s="63">
        <v>3.0339284432263199E-2</v>
      </c>
      <c r="BM509" s="63">
        <v>3.0275572011731401E-2</v>
      </c>
      <c r="BN509" s="63">
        <v>2.9963288628551799E-2</v>
      </c>
      <c r="BO509" s="63">
        <v>2.96478685907136E-2</v>
      </c>
      <c r="BP509" s="63">
        <v>2.9547763384451101E-2</v>
      </c>
      <c r="BQ509" s="63">
        <v>2.9491331769611599E-2</v>
      </c>
      <c r="BR509" s="63">
        <v>2.9134174397691E-2</v>
      </c>
      <c r="BS509" s="63">
        <v>2.8920788443983401E-2</v>
      </c>
      <c r="BT509" s="63">
        <v>2.8508690516213998E-2</v>
      </c>
      <c r="BU509" s="63">
        <v>2.83829957965662E-2</v>
      </c>
      <c r="BV509" s="63">
        <v>2.8286890265619799E-2</v>
      </c>
      <c r="BW509" s="63">
        <v>2.8148545808908201E-2</v>
      </c>
      <c r="BX509" s="63">
        <v>2.7993026036966E-2</v>
      </c>
      <c r="BY509" s="63">
        <v>2.7431180156880001E-2</v>
      </c>
      <c r="BZ509" s="63">
        <v>2.7218605054428399E-2</v>
      </c>
      <c r="CA509" s="63">
        <v>2.66758081309394E-2</v>
      </c>
      <c r="CB509" s="63">
        <v>2.62527418404075E-2</v>
      </c>
      <c r="CC509" s="63">
        <v>2.5829531747109499E-2</v>
      </c>
      <c r="CD509" s="63">
        <v>2.5635983286837302E-2</v>
      </c>
      <c r="CE509" s="63">
        <v>2.51624865332482E-2</v>
      </c>
      <c r="CF509" s="63">
        <v>2.48168844357777E-2</v>
      </c>
      <c r="CG509" s="63">
        <v>2.45502266629136E-2</v>
      </c>
      <c r="CH509" s="63">
        <v>2.4292325821112602E-2</v>
      </c>
      <c r="CI509" s="63">
        <v>2.39537248104418E-2</v>
      </c>
      <c r="CJ509" s="63">
        <v>2.39002451561354E-2</v>
      </c>
      <c r="CK509" s="63">
        <v>2.3496142846569999E-2</v>
      </c>
      <c r="CL509" s="63">
        <v>2.3334635109810101E-2</v>
      </c>
      <c r="CM509" s="63">
        <v>2.29288948000579E-2</v>
      </c>
      <c r="CN509" s="63">
        <v>2.2367184657023802E-2</v>
      </c>
      <c r="CO509" s="63">
        <v>2.1942605364529001E-2</v>
      </c>
      <c r="CP509" s="63">
        <v>2.1574759305400201E-2</v>
      </c>
      <c r="CQ509" s="63">
        <v>2.1380183000652999E-2</v>
      </c>
      <c r="CR509" s="63">
        <v>2.1425393518446498E-2</v>
      </c>
      <c r="CS509" s="63">
        <v>2.11726166547936E-2</v>
      </c>
      <c r="CT509" s="63">
        <v>2.0985718229055799E-2</v>
      </c>
      <c r="CU509" s="63">
        <v>2.0804645867669998E-2</v>
      </c>
      <c r="CV509" s="63">
        <v>2.0372195657406899E-2</v>
      </c>
      <c r="CW509" s="63">
        <v>2.0260185121896201E-2</v>
      </c>
      <c r="CX509" s="63">
        <v>1.9883732470139599E-2</v>
      </c>
      <c r="CY509" s="63">
        <v>1.9569678956296199E-2</v>
      </c>
      <c r="CZ509" s="63">
        <v>1.9247000280957799E-2</v>
      </c>
      <c r="DA509" s="63">
        <v>1.89443745848661E-2</v>
      </c>
      <c r="DB509" s="63">
        <v>1.8917870202319401E-2</v>
      </c>
      <c r="DC509" s="63">
        <v>1.8812993848541602E-2</v>
      </c>
      <c r="DD509" s="63">
        <v>1.8569080140288099E-2</v>
      </c>
      <c r="DE509" s="63">
        <v>1.84775046035736E-2</v>
      </c>
      <c r="DF509" s="63">
        <v>1.8205693732363099E-2</v>
      </c>
      <c r="DG509" s="63">
        <v>1.78438842960374E-2</v>
      </c>
      <c r="DH509" s="63">
        <v>1.7727061408842198E-2</v>
      </c>
      <c r="DI509" s="63">
        <v>1.77218212640026E-2</v>
      </c>
      <c r="DJ509" s="63">
        <v>1.7519642931815901E-2</v>
      </c>
      <c r="DK509" s="63">
        <v>1.7375947881137801E-2</v>
      </c>
      <c r="DL509" s="63">
        <v>1.75305489023036E-2</v>
      </c>
      <c r="DM509" s="63">
        <v>1.7175364262722499E-2</v>
      </c>
      <c r="DN509" s="63">
        <v>1.7027842247865601E-2</v>
      </c>
      <c r="DO509" s="63">
        <v>1.6778527314254499E-2</v>
      </c>
      <c r="DP509" s="63">
        <v>1.6513918089694199E-2</v>
      </c>
      <c r="DQ509" s="63">
        <v>1.6641788516093901E-2</v>
      </c>
      <c r="DR509" s="63">
        <v>1.69251931802714E-2</v>
      </c>
      <c r="DS509" s="63">
        <v>1.66518260738245E-2</v>
      </c>
      <c r="DT509" s="63">
        <v>1.66307917647378E-2</v>
      </c>
      <c r="DU509" s="63">
        <v>1.6497004824461099E-2</v>
      </c>
      <c r="DV509" s="63">
        <v>2.1265026075538599E-2</v>
      </c>
      <c r="DW509" s="63">
        <v>2.28867821812293E-2</v>
      </c>
      <c r="DX509" s="63">
        <v>1.8828534690634599E-2</v>
      </c>
      <c r="DY509" s="63">
        <v>1.55018177856317E-2</v>
      </c>
      <c r="DZ509" s="63">
        <v>1.51521207265558E-2</v>
      </c>
      <c r="EA509" s="63">
        <v>1.4915840494994399E-2</v>
      </c>
      <c r="EB509" s="63">
        <v>1.4687223948495099E-2</v>
      </c>
      <c r="EC509" s="63">
        <v>1.4470654721493901E-2</v>
      </c>
      <c r="ED509" s="63">
        <v>1.42506506955385E-2</v>
      </c>
      <c r="EE509" s="63">
        <v>1.4037715439908E-2</v>
      </c>
      <c r="EF509" s="63">
        <v>1.38252789410415E-2</v>
      </c>
      <c r="EG509" s="63">
        <v>1.36139894011384E-2</v>
      </c>
      <c r="EH509" s="63">
        <v>1.34025973051377E-2</v>
      </c>
      <c r="EI509" s="63">
        <v>1.3196217342565399E-2</v>
      </c>
      <c r="EJ509" s="63">
        <v>1.2986687960789301E-2</v>
      </c>
      <c r="EK509" s="63">
        <v>1.2780253119224601E-2</v>
      </c>
      <c r="EL509" s="63">
        <v>1.25748019509702E-2</v>
      </c>
      <c r="EM509" s="63">
        <v>1.23713844723756E-2</v>
      </c>
      <c r="EN509" s="63">
        <v>1.21702107812498E-2</v>
      </c>
      <c r="EO509" s="63">
        <v>1.1971535299240801E-2</v>
      </c>
      <c r="EP509" s="63">
        <v>1.1767992056780901E-2</v>
      </c>
      <c r="EQ509" s="63">
        <v>1.1567337050642199E-2</v>
      </c>
      <c r="ER509" s="63">
        <v>1.1367741426837601E-2</v>
      </c>
      <c r="ES509" s="63">
        <v>1.1170541509593001E-2</v>
      </c>
      <c r="ET509" s="63">
        <v>1.0977291052809399E-2</v>
      </c>
      <c r="EU509" s="63">
        <v>1.07856569654061E-2</v>
      </c>
      <c r="EV509" s="63">
        <v>1.05949202471001E-2</v>
      </c>
      <c r="EW509" s="63">
        <v>1.04070881884689E-2</v>
      </c>
      <c r="EX509" s="63">
        <v>1.02215268876079E-2</v>
      </c>
      <c r="EY509" s="63">
        <v>1.0041026732005499E-2</v>
      </c>
      <c r="EZ509" s="63">
        <v>9.8661203350197992E-3</v>
      </c>
      <c r="FA509" s="63">
        <v>9.6955581962634603E-3</v>
      </c>
      <c r="FB509" s="63">
        <v>9.5251339734908104E-3</v>
      </c>
      <c r="FC509" s="63">
        <v>9.3601120329698893E-3</v>
      </c>
      <c r="FD509" s="63">
        <v>9.1974267094462707E-3</v>
      </c>
      <c r="FE509" s="63">
        <v>9.0368968448209398E-3</v>
      </c>
      <c r="FF509" s="63">
        <v>8.8839349766456598E-3</v>
      </c>
      <c r="FG509" s="63">
        <v>8.7330043153771904E-3</v>
      </c>
      <c r="FH509" s="63">
        <v>8.5891248529013104E-3</v>
      </c>
      <c r="FI509" s="63">
        <v>8.4454052883081807E-3</v>
      </c>
      <c r="FJ509" s="63">
        <v>8.3101080406866902E-3</v>
      </c>
      <c r="FK509" s="63">
        <v>8.1783120628997705E-3</v>
      </c>
      <c r="FL509" s="63">
        <v>8.0493426129835798E-3</v>
      </c>
      <c r="FM509" s="63">
        <v>7.9273254940807406E-3</v>
      </c>
      <c r="FN509" s="63">
        <v>7.8082674348550303E-3</v>
      </c>
      <c r="FO509" s="63">
        <v>7.6872100971153504E-3</v>
      </c>
      <c r="FP509" s="63">
        <v>7.5674382372658599E-3</v>
      </c>
      <c r="FQ509" s="63">
        <v>7.4477749200683096E-3</v>
      </c>
      <c r="FR509" s="63">
        <v>7.32866299730875E-3</v>
      </c>
      <c r="FS509" s="63">
        <v>7.2066819433939397E-3</v>
      </c>
      <c r="FT509" s="63">
        <v>7.0897064530286999E-3</v>
      </c>
      <c r="FU509" s="63">
        <v>6.9759555283490701E-3</v>
      </c>
      <c r="FV509" s="63">
        <v>6.8597459693341004E-3</v>
      </c>
      <c r="FW509" s="63">
        <v>6.7463721647605199E-3</v>
      </c>
      <c r="FX509" s="63">
        <v>6.6358348582344802E-3</v>
      </c>
      <c r="FY509" s="63">
        <v>6.5275848265408196E-3</v>
      </c>
      <c r="FZ509" s="63">
        <v>6.4211703368939697E-3</v>
      </c>
      <c r="GA509" s="63">
        <v>6.3173550870110401E-3</v>
      </c>
      <c r="GB509" s="63">
        <v>6.2124601221143503E-3</v>
      </c>
      <c r="GC509" s="63">
        <v>6.1119865942331E-3</v>
      </c>
      <c r="GD509" s="63">
        <v>6.01459557405889E-3</v>
      </c>
      <c r="GE509" s="63">
        <v>5.9167764667371501E-3</v>
      </c>
      <c r="GF509" s="63">
        <v>5.8211391240784397E-3</v>
      </c>
      <c r="GG509" s="63">
        <v>5.7302162727856602E-3</v>
      </c>
      <c r="GH509" s="63">
        <v>5.6435443366649697E-3</v>
      </c>
      <c r="GI509" s="63">
        <v>5.5571424430261897E-3</v>
      </c>
      <c r="GJ509" s="63">
        <v>5.4726738225958204E-3</v>
      </c>
      <c r="GK509" s="63">
        <v>5.3912426123763398E-3</v>
      </c>
      <c r="GL509" s="63">
        <v>5.30740228721799E-3</v>
      </c>
      <c r="GM509" s="63">
        <v>5.2301132107223699E-3</v>
      </c>
      <c r="GN509" s="63">
        <v>5.1491545329134403E-3</v>
      </c>
      <c r="GO509" s="63">
        <v>5.0700199941074399E-3</v>
      </c>
      <c r="GP509" s="63">
        <v>4.99235377308801E-3</v>
      </c>
      <c r="GQ509" s="63">
        <v>4.9155812513550197E-3</v>
      </c>
      <c r="GR509" s="63">
        <v>4.83671348455112E-3</v>
      </c>
      <c r="GS509" s="63">
        <v>4.7618193998007503E-3</v>
      </c>
      <c r="GT509" s="63">
        <v>4.6852193493542504E-3</v>
      </c>
      <c r="GU509" s="63">
        <v>4.6091416515839497E-3</v>
      </c>
      <c r="GV509" s="63">
        <v>4.5369740264411002E-3</v>
      </c>
      <c r="GW509" s="63">
        <v>4.4621849586847298E-3</v>
      </c>
      <c r="GX509" s="63">
        <v>4.3915571214957899E-3</v>
      </c>
    </row>
    <row r="510" spans="1:206" customFormat="1">
      <c r="A510" s="181" t="s">
        <v>224</v>
      </c>
      <c r="B510" t="s">
        <v>3547</v>
      </c>
      <c r="C510" t="s">
        <v>3533</v>
      </c>
      <c r="D510" s="187" t="s">
        <v>3562</v>
      </c>
      <c r="E510" t="s">
        <v>1234</v>
      </c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>
        <v>5.1276447377878002E-2</v>
      </c>
      <c r="BE510" s="63">
        <v>4.98828505204683E-2</v>
      </c>
      <c r="BF510" s="63">
        <v>4.8569577785780402E-2</v>
      </c>
      <c r="BG510" s="63">
        <v>4.79386237976255E-2</v>
      </c>
      <c r="BH510" s="63">
        <v>4.6838875059219E-2</v>
      </c>
      <c r="BI510" s="63">
        <v>4.65117666163413E-2</v>
      </c>
      <c r="BJ510" s="63">
        <v>4.5362168924266401E-2</v>
      </c>
      <c r="BK510" s="63">
        <v>4.5029434450740403E-2</v>
      </c>
      <c r="BL510" s="63">
        <v>4.3548015915886501E-2</v>
      </c>
      <c r="BM510" s="63">
        <v>4.3348427759690299E-2</v>
      </c>
      <c r="BN510" s="63">
        <v>4.27167756704879E-2</v>
      </c>
      <c r="BO510" s="63">
        <v>4.2275773988423297E-2</v>
      </c>
      <c r="BP510" s="63">
        <v>4.2110783544532703E-2</v>
      </c>
      <c r="BQ510" s="63">
        <v>4.20990534794113E-2</v>
      </c>
      <c r="BR510" s="63">
        <v>4.1950245445300703E-2</v>
      </c>
      <c r="BS510" s="63">
        <v>4.1869250782436203E-2</v>
      </c>
      <c r="BT510" s="63">
        <v>4.1715477416855301E-2</v>
      </c>
      <c r="BU510" s="63">
        <v>4.1719588939003897E-2</v>
      </c>
      <c r="BV510" s="63">
        <v>4.1814338557106298E-2</v>
      </c>
      <c r="BW510" s="63">
        <v>4.1871626474965999E-2</v>
      </c>
      <c r="BX510" s="63">
        <v>4.1490727423950602E-2</v>
      </c>
      <c r="BY510" s="63">
        <v>4.0677533916430197E-2</v>
      </c>
      <c r="BZ510" s="63">
        <v>4.0275208247976299E-2</v>
      </c>
      <c r="CA510" s="63">
        <v>3.9494448492646397E-2</v>
      </c>
      <c r="CB510" s="63">
        <v>3.88570023026963E-2</v>
      </c>
      <c r="CC510" s="63">
        <v>3.82966869638562E-2</v>
      </c>
      <c r="CD510" s="63">
        <v>3.8204232973345298E-2</v>
      </c>
      <c r="CE510" s="63">
        <v>3.7465089535892601E-2</v>
      </c>
      <c r="CF510" s="63">
        <v>3.6996455980747397E-2</v>
      </c>
      <c r="CG510" s="63">
        <v>3.6731891626699403E-2</v>
      </c>
      <c r="CH510" s="63">
        <v>3.6372972009861802E-2</v>
      </c>
      <c r="CI510" s="63">
        <v>3.5839708696748303E-2</v>
      </c>
      <c r="CJ510" s="63">
        <v>3.5685213053793199E-2</v>
      </c>
      <c r="CK510" s="63">
        <v>3.5158371271901398E-2</v>
      </c>
      <c r="CL510" s="63">
        <v>3.4920366048539098E-2</v>
      </c>
      <c r="CM510" s="63">
        <v>3.4330872370321397E-2</v>
      </c>
      <c r="CN510" s="63">
        <v>3.35965046017093E-2</v>
      </c>
      <c r="CO510" s="63">
        <v>3.3042758743584699E-2</v>
      </c>
      <c r="CP510" s="63">
        <v>3.2507122413731902E-2</v>
      </c>
      <c r="CQ510" s="63">
        <v>3.2109269777075802E-2</v>
      </c>
      <c r="CR510" s="63">
        <v>3.2187326278839301E-2</v>
      </c>
      <c r="CS510" s="63">
        <v>3.1703701605728801E-2</v>
      </c>
      <c r="CT510" s="63">
        <v>3.1335729193510999E-2</v>
      </c>
      <c r="CU510" s="63">
        <v>3.1102252830246299E-2</v>
      </c>
      <c r="CV510" s="63">
        <v>3.0523391423013201E-2</v>
      </c>
      <c r="CW510" s="63">
        <v>3.0476902205286701E-2</v>
      </c>
      <c r="CX510" s="63">
        <v>3.0127187162944099E-2</v>
      </c>
      <c r="CY510" s="63">
        <v>2.9905349313973002E-2</v>
      </c>
      <c r="CZ510" s="63">
        <v>2.9497997737934899E-2</v>
      </c>
      <c r="DA510" s="63">
        <v>2.9164127345169499E-2</v>
      </c>
      <c r="DB510" s="63">
        <v>2.91112002386818E-2</v>
      </c>
      <c r="DC510" s="63">
        <v>2.8874017107540399E-2</v>
      </c>
      <c r="DD510" s="63">
        <v>2.8461183624807301E-2</v>
      </c>
      <c r="DE510" s="63">
        <v>2.8171166590842699E-2</v>
      </c>
      <c r="DF510" s="63">
        <v>2.7642016552781899E-2</v>
      </c>
      <c r="DG510" s="63">
        <v>2.6996463357357899E-2</v>
      </c>
      <c r="DH510" s="63">
        <v>2.6694059781734201E-2</v>
      </c>
      <c r="DI510" s="63">
        <v>2.6586228644300301E-2</v>
      </c>
      <c r="DJ510" s="63">
        <v>2.61775851609478E-2</v>
      </c>
      <c r="DK510" s="63">
        <v>2.58706138049302E-2</v>
      </c>
      <c r="DL510" s="63">
        <v>2.60257445517223E-2</v>
      </c>
      <c r="DM510" s="63">
        <v>2.55614499178436E-2</v>
      </c>
      <c r="DN510" s="63">
        <v>2.5488301469346501E-2</v>
      </c>
      <c r="DO510" s="63">
        <v>2.5176450550336699E-2</v>
      </c>
      <c r="DP510" s="63">
        <v>2.4982459754735301E-2</v>
      </c>
      <c r="DQ510" s="63">
        <v>2.51951198601729E-2</v>
      </c>
      <c r="DR510" s="63">
        <v>2.56007980231251E-2</v>
      </c>
      <c r="DS510" s="63">
        <v>2.5111584156100999E-2</v>
      </c>
      <c r="DT510" s="63">
        <v>2.5022900725903401E-2</v>
      </c>
      <c r="DU510" s="63">
        <v>2.4731915898611401E-2</v>
      </c>
      <c r="DV510" s="63">
        <v>3.0973721021496901E-2</v>
      </c>
      <c r="DW510" s="63">
        <v>3.3032772397566197E-2</v>
      </c>
      <c r="DX510" s="63">
        <v>2.7747765414770802E-2</v>
      </c>
      <c r="DY510" s="63">
        <v>2.33037100621028E-2</v>
      </c>
      <c r="DZ510" s="63">
        <v>2.2824158861365001E-2</v>
      </c>
      <c r="EA510" s="63">
        <v>2.24876535145421E-2</v>
      </c>
      <c r="EB510" s="63">
        <v>2.2156807110349098E-2</v>
      </c>
      <c r="EC510" s="63">
        <v>2.1834760303511402E-2</v>
      </c>
      <c r="ED510" s="63">
        <v>2.1502658476755501E-2</v>
      </c>
      <c r="EE510" s="63">
        <v>2.11797942375242E-2</v>
      </c>
      <c r="EF510" s="63">
        <v>2.0858452505119699E-2</v>
      </c>
      <c r="EG510" s="63">
        <v>2.05432703991704E-2</v>
      </c>
      <c r="EH510" s="63">
        <v>2.0231813972155399E-2</v>
      </c>
      <c r="EI510" s="63">
        <v>1.99301375534921E-2</v>
      </c>
      <c r="EJ510" s="63">
        <v>1.9627129025493299E-2</v>
      </c>
      <c r="EK510" s="63">
        <v>1.9330613960653099E-2</v>
      </c>
      <c r="EL510" s="63">
        <v>1.9037474660462302E-2</v>
      </c>
      <c r="EM510" s="63">
        <v>1.8748711655295399E-2</v>
      </c>
      <c r="EN510" s="63">
        <v>1.8463976117005801E-2</v>
      </c>
      <c r="EO510" s="63">
        <v>1.81842630766774E-2</v>
      </c>
      <c r="EP510" s="63">
        <v>1.7898824935497399E-2</v>
      </c>
      <c r="EQ510" s="63">
        <v>1.7618119050222501E-2</v>
      </c>
      <c r="ER510" s="63">
        <v>1.7338922263102501E-2</v>
      </c>
      <c r="ES510" s="63">
        <v>1.7063344095401001E-2</v>
      </c>
      <c r="ET510" s="63">
        <v>1.6791596360377501E-2</v>
      </c>
      <c r="EU510" s="63">
        <v>1.65187390090741E-2</v>
      </c>
      <c r="EV510" s="63">
        <v>1.6243326484264398E-2</v>
      </c>
      <c r="EW510" s="63">
        <v>1.5967178207345101E-2</v>
      </c>
      <c r="EX510" s="63">
        <v>1.5690283677647E-2</v>
      </c>
      <c r="EY510" s="63">
        <v>1.54176273651174E-2</v>
      </c>
      <c r="EZ510" s="63">
        <v>1.51522706162715E-2</v>
      </c>
      <c r="FA510" s="63">
        <v>1.48951441469816E-2</v>
      </c>
      <c r="FB510" s="63">
        <v>1.46396892335673E-2</v>
      </c>
      <c r="FC510" s="63">
        <v>1.4394515940302799E-2</v>
      </c>
      <c r="FD510" s="63">
        <v>1.41560362719337E-2</v>
      </c>
      <c r="FE510" s="63">
        <v>1.39213875584406E-2</v>
      </c>
      <c r="FF510" s="63">
        <v>1.36971544342E-2</v>
      </c>
      <c r="FG510" s="63">
        <v>1.34762889704069E-2</v>
      </c>
      <c r="FH510" s="63">
        <v>1.32643861493843E-2</v>
      </c>
      <c r="FI510" s="63">
        <v>1.30479775179086E-2</v>
      </c>
      <c r="FJ510" s="63">
        <v>1.2840196258701499E-2</v>
      </c>
      <c r="FK510" s="63">
        <v>1.26348062529778E-2</v>
      </c>
      <c r="FL510" s="63">
        <v>1.2433221914643701E-2</v>
      </c>
      <c r="FM510" s="63">
        <v>1.22432479281034E-2</v>
      </c>
      <c r="FN510" s="63">
        <v>1.20618607964858E-2</v>
      </c>
      <c r="FO510" s="63">
        <v>1.18853544526416E-2</v>
      </c>
      <c r="FP510" s="63">
        <v>1.17158747983311E-2</v>
      </c>
      <c r="FQ510" s="63">
        <v>1.1550097581957099E-2</v>
      </c>
      <c r="FR510" s="63">
        <v>1.1392096705383201E-2</v>
      </c>
      <c r="FS510" s="63">
        <v>1.1231027708774001E-2</v>
      </c>
      <c r="FT510" s="63">
        <v>1.1076956076188501E-2</v>
      </c>
      <c r="FU510" s="63">
        <v>1.0927640772250899E-2</v>
      </c>
      <c r="FV510" s="63">
        <v>1.07728088264909E-2</v>
      </c>
      <c r="FW510" s="63">
        <v>1.06173086709761E-2</v>
      </c>
      <c r="FX510" s="63">
        <v>1.0462590155424001E-2</v>
      </c>
      <c r="FY510" s="63">
        <v>1.0309764314993201E-2</v>
      </c>
      <c r="FZ510" s="63">
        <v>1.01560411120973E-2</v>
      </c>
      <c r="GA510" s="63">
        <v>1.00039320748589E-2</v>
      </c>
      <c r="GB510" s="63">
        <v>9.8527460385398596E-3</v>
      </c>
      <c r="GC510" s="63">
        <v>9.7087834337754794E-3</v>
      </c>
      <c r="GD510" s="63">
        <v>9.5663135063755299E-3</v>
      </c>
      <c r="GE510" s="63">
        <v>9.4259014210909403E-3</v>
      </c>
      <c r="GF510" s="63">
        <v>9.2887441185010595E-3</v>
      </c>
      <c r="GG510" s="63">
        <v>9.1524291133571901E-3</v>
      </c>
      <c r="GH510" s="63">
        <v>9.0193628591727793E-3</v>
      </c>
      <c r="GI510" s="63">
        <v>8.8890837046323706E-3</v>
      </c>
      <c r="GJ510" s="63">
        <v>8.7605575475172993E-3</v>
      </c>
      <c r="GK510" s="63">
        <v>8.6369224528403694E-3</v>
      </c>
      <c r="GL510" s="63">
        <v>8.5127503290175505E-3</v>
      </c>
      <c r="GM510" s="63">
        <v>8.4025097364189092E-3</v>
      </c>
      <c r="GN510" s="63">
        <v>8.2869882198121792E-3</v>
      </c>
      <c r="GO510" s="63">
        <v>8.1747649638117398E-3</v>
      </c>
      <c r="GP510" s="63">
        <v>8.0648944952978804E-3</v>
      </c>
      <c r="GQ510" s="63">
        <v>7.9565322955787495E-3</v>
      </c>
      <c r="GR510" s="63">
        <v>7.8442612947154204E-3</v>
      </c>
      <c r="GS510" s="63">
        <v>7.73851562926927E-3</v>
      </c>
      <c r="GT510" s="63">
        <v>7.6287631147265098E-3</v>
      </c>
      <c r="GU510" s="63">
        <v>7.5205755994128699E-3</v>
      </c>
      <c r="GV510" s="63">
        <v>7.4175725794620104E-3</v>
      </c>
      <c r="GW510" s="63">
        <v>7.3098655580925596E-3</v>
      </c>
      <c r="GX510" s="63">
        <v>7.2085292192742801E-3</v>
      </c>
    </row>
    <row r="511" spans="1:206" customFormat="1">
      <c r="A511" s="181" t="s">
        <v>224</v>
      </c>
      <c r="B511" t="s">
        <v>3547</v>
      </c>
      <c r="C511" t="s">
        <v>3533</v>
      </c>
      <c r="D511" s="187" t="s">
        <v>3562</v>
      </c>
      <c r="E511" t="s">
        <v>1235</v>
      </c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>
        <v>7.7936113566898599E-2</v>
      </c>
      <c r="BE511" s="63">
        <v>7.64737141381093E-2</v>
      </c>
      <c r="BF511" s="63">
        <v>7.4721234061446401E-2</v>
      </c>
      <c r="BG511" s="63">
        <v>7.3832517083260996E-2</v>
      </c>
      <c r="BH511" s="63">
        <v>7.2294006006133504E-2</v>
      </c>
      <c r="BI511" s="63">
        <v>7.1979073334346694E-2</v>
      </c>
      <c r="BJ511" s="63">
        <v>7.02641650756088E-2</v>
      </c>
      <c r="BK511" s="63">
        <v>7.0069820761872195E-2</v>
      </c>
      <c r="BL511" s="63">
        <v>6.8084221950051801E-2</v>
      </c>
      <c r="BM511" s="63">
        <v>6.8127921279104706E-2</v>
      </c>
      <c r="BN511" s="63">
        <v>6.6923429973955006E-2</v>
      </c>
      <c r="BO511" s="63">
        <v>6.5890223767356093E-2</v>
      </c>
      <c r="BP511" s="63">
        <v>6.5226513780532402E-2</v>
      </c>
      <c r="BQ511" s="63">
        <v>6.4773126289786195E-2</v>
      </c>
      <c r="BR511" s="63">
        <v>6.4174761441442699E-2</v>
      </c>
      <c r="BS511" s="63">
        <v>6.3639628172161497E-2</v>
      </c>
      <c r="BT511" s="63">
        <v>6.3221330556878896E-2</v>
      </c>
      <c r="BU511" s="63">
        <v>6.2979381554564506E-2</v>
      </c>
      <c r="BV511" s="63">
        <v>6.3165497228520801E-2</v>
      </c>
      <c r="BW511" s="63">
        <v>6.3487887921593905E-2</v>
      </c>
      <c r="BX511" s="63">
        <v>6.3124739453161105E-2</v>
      </c>
      <c r="BY511" s="63">
        <v>6.25236651498179E-2</v>
      </c>
      <c r="BZ511" s="63">
        <v>6.2242206176418097E-2</v>
      </c>
      <c r="CA511" s="63">
        <v>6.1458273680797197E-2</v>
      </c>
      <c r="CB511" s="63">
        <v>6.0754941949817703E-2</v>
      </c>
      <c r="CC511" s="63">
        <v>5.9805341587224697E-2</v>
      </c>
      <c r="CD511" s="63">
        <v>5.9417014493232903E-2</v>
      </c>
      <c r="CE511" s="63">
        <v>5.8164797161433003E-2</v>
      </c>
      <c r="CF511" s="63">
        <v>5.7309175827967698E-2</v>
      </c>
      <c r="CG511" s="63">
        <v>5.67559482912178E-2</v>
      </c>
      <c r="CH511" s="63">
        <v>5.6412761952336E-2</v>
      </c>
      <c r="CI511" s="63">
        <v>5.5757257698660398E-2</v>
      </c>
      <c r="CJ511" s="63">
        <v>5.5667837636422399E-2</v>
      </c>
      <c r="CK511" s="63">
        <v>5.51342015592476E-2</v>
      </c>
      <c r="CL511" s="63">
        <v>5.4863516964107698E-2</v>
      </c>
      <c r="CM511" s="63">
        <v>5.3921123083769798E-2</v>
      </c>
      <c r="CN511" s="63">
        <v>5.2719678511778702E-2</v>
      </c>
      <c r="CO511" s="63">
        <v>5.1695175634625203E-2</v>
      </c>
      <c r="CP511" s="63">
        <v>5.0722727137699299E-2</v>
      </c>
      <c r="CQ511" s="63">
        <v>4.9930102753444103E-2</v>
      </c>
      <c r="CR511" s="63">
        <v>4.9999882264973101E-2</v>
      </c>
      <c r="CS511" s="63">
        <v>4.9434729800036201E-2</v>
      </c>
      <c r="CT511" s="63">
        <v>4.9129383384675498E-2</v>
      </c>
      <c r="CU511" s="63">
        <v>4.8863429826144299E-2</v>
      </c>
      <c r="CV511" s="63">
        <v>4.8030414742002502E-2</v>
      </c>
      <c r="CW511" s="63">
        <v>4.7878814954412999E-2</v>
      </c>
      <c r="CX511" s="63">
        <v>4.7143090247667198E-2</v>
      </c>
      <c r="CY511" s="63">
        <v>4.6643173715405099E-2</v>
      </c>
      <c r="CZ511" s="63">
        <v>4.5986861162274698E-2</v>
      </c>
      <c r="DA511" s="63">
        <v>4.5459417912239897E-2</v>
      </c>
      <c r="DB511" s="63">
        <v>4.5552914881306902E-2</v>
      </c>
      <c r="DC511" s="63">
        <v>4.5396084914700499E-2</v>
      </c>
      <c r="DD511" s="63">
        <v>4.4958164899037999E-2</v>
      </c>
      <c r="DE511" s="63">
        <v>4.4657673090851398E-2</v>
      </c>
      <c r="DF511" s="63">
        <v>4.3920844356951497E-2</v>
      </c>
      <c r="DG511" s="63">
        <v>4.2836881949790302E-2</v>
      </c>
      <c r="DH511" s="63">
        <v>4.2233348833154598E-2</v>
      </c>
      <c r="DI511" s="63">
        <v>4.18866405287577E-2</v>
      </c>
      <c r="DJ511" s="63">
        <v>4.1061827242698599E-2</v>
      </c>
      <c r="DK511" s="63">
        <v>4.0423427413932303E-2</v>
      </c>
      <c r="DL511" s="63">
        <v>4.0486231531061401E-2</v>
      </c>
      <c r="DM511" s="63">
        <v>3.9711089962556803E-2</v>
      </c>
      <c r="DN511" s="63">
        <v>3.9532170186289399E-2</v>
      </c>
      <c r="DO511" s="63">
        <v>3.8987898937315003E-2</v>
      </c>
      <c r="DP511" s="63">
        <v>3.8505047024066902E-2</v>
      </c>
      <c r="DQ511" s="63">
        <v>3.8759644426934199E-2</v>
      </c>
      <c r="DR511" s="63">
        <v>3.9265907387912802E-2</v>
      </c>
      <c r="DS511" s="63">
        <v>3.8552695248415897E-2</v>
      </c>
      <c r="DT511" s="63">
        <v>3.84623845661589E-2</v>
      </c>
      <c r="DU511" s="63">
        <v>3.8461058479486603E-2</v>
      </c>
      <c r="DV511" s="63">
        <v>4.6334116504648901E-2</v>
      </c>
      <c r="DW511" s="63">
        <v>4.8888099456532198E-2</v>
      </c>
      <c r="DX511" s="63">
        <v>4.1693724213878701E-2</v>
      </c>
      <c r="DY511" s="63">
        <v>3.5935317032322299E-2</v>
      </c>
      <c r="DZ511" s="63">
        <v>3.5233893458202402E-2</v>
      </c>
      <c r="EA511" s="63">
        <v>3.4760612641743301E-2</v>
      </c>
      <c r="EB511" s="63">
        <v>3.4297710628245499E-2</v>
      </c>
      <c r="EC511" s="63">
        <v>3.3845762009532897E-2</v>
      </c>
      <c r="ED511" s="63">
        <v>3.3379287699202898E-2</v>
      </c>
      <c r="EE511" s="63">
        <v>3.29231575550918E-2</v>
      </c>
      <c r="EF511" s="63">
        <v>3.2463678913655598E-2</v>
      </c>
      <c r="EG511" s="63">
        <v>3.2005048042764599E-2</v>
      </c>
      <c r="EH511" s="63">
        <v>3.15426050070323E-2</v>
      </c>
      <c r="EI511" s="63">
        <v>3.1087436223595499E-2</v>
      </c>
      <c r="EJ511" s="63">
        <v>3.0627699301209101E-2</v>
      </c>
      <c r="EK511" s="63">
        <v>3.0176763616676702E-2</v>
      </c>
      <c r="EL511" s="63">
        <v>2.9735179372976501E-2</v>
      </c>
      <c r="EM511" s="63">
        <v>2.9305465194465901E-2</v>
      </c>
      <c r="EN511" s="63">
        <v>2.8885781454965901E-2</v>
      </c>
      <c r="EO511" s="63">
        <v>2.8476924550389599E-2</v>
      </c>
      <c r="EP511" s="63">
        <v>2.8061405443072101E-2</v>
      </c>
      <c r="EQ511" s="63">
        <v>2.76558149346188E-2</v>
      </c>
      <c r="ER511" s="63">
        <v>2.72524130243505E-2</v>
      </c>
      <c r="ES511" s="63">
        <v>2.6856784870181501E-2</v>
      </c>
      <c r="ET511" s="63">
        <v>2.6468977069054302E-2</v>
      </c>
      <c r="EU511" s="63">
        <v>2.6081767745899299E-2</v>
      </c>
      <c r="EV511" s="63">
        <v>2.5690779041062501E-2</v>
      </c>
      <c r="EW511" s="63">
        <v>2.5299011062828902E-2</v>
      </c>
      <c r="EX511" s="63">
        <v>2.4906263285374802E-2</v>
      </c>
      <c r="EY511" s="63">
        <v>2.4516628130081299E-2</v>
      </c>
      <c r="EZ511" s="63">
        <v>2.41328589887525E-2</v>
      </c>
      <c r="FA511" s="63">
        <v>2.3756385379453199E-2</v>
      </c>
      <c r="FB511" s="63">
        <v>2.3374234418100399E-2</v>
      </c>
      <c r="FC511" s="63">
        <v>2.30005454967229E-2</v>
      </c>
      <c r="FD511" s="63">
        <v>2.2634232386851801E-2</v>
      </c>
      <c r="FE511" s="63">
        <v>2.2270645451758501E-2</v>
      </c>
      <c r="FF511" s="63">
        <v>2.19250398503417E-2</v>
      </c>
      <c r="FG511" s="63">
        <v>2.1587400570607599E-2</v>
      </c>
      <c r="FH511" s="63">
        <v>2.1266888852145401E-2</v>
      </c>
      <c r="FI511" s="63">
        <v>2.09422081394539E-2</v>
      </c>
      <c r="FJ511" s="63">
        <v>2.06330300525852E-2</v>
      </c>
      <c r="FK511" s="63">
        <v>2.0325938340368801E-2</v>
      </c>
      <c r="FL511" s="63">
        <v>2.0026141602424E-2</v>
      </c>
      <c r="FM511" s="63">
        <v>1.9743003409656099E-2</v>
      </c>
      <c r="FN511" s="63">
        <v>1.9466122919758602E-2</v>
      </c>
      <c r="FO511" s="63">
        <v>1.9190920586211701E-2</v>
      </c>
      <c r="FP511" s="63">
        <v>1.8923495861903901E-2</v>
      </c>
      <c r="FQ511" s="63">
        <v>1.86597765698958E-2</v>
      </c>
      <c r="FR511" s="63">
        <v>1.84076239346114E-2</v>
      </c>
      <c r="FS511" s="63">
        <v>1.8155585990904801E-2</v>
      </c>
      <c r="FT511" s="63">
        <v>1.79242324916991E-2</v>
      </c>
      <c r="FU511" s="63">
        <v>1.7706883697068101E-2</v>
      </c>
      <c r="FV511" s="63">
        <v>1.7485776198430499E-2</v>
      </c>
      <c r="FW511" s="63">
        <v>1.7271416317377799E-2</v>
      </c>
      <c r="FX511" s="63">
        <v>1.7063018032466799E-2</v>
      </c>
      <c r="FY511" s="63">
        <v>1.6854950022967299E-2</v>
      </c>
      <c r="FZ511" s="63">
        <v>1.6646222222322302E-2</v>
      </c>
      <c r="GA511" s="63">
        <v>1.6438541431223402E-2</v>
      </c>
      <c r="GB511" s="63">
        <v>1.62245872238992E-2</v>
      </c>
      <c r="GC511" s="63">
        <v>1.6018137687422999E-2</v>
      </c>
      <c r="GD511" s="63">
        <v>1.5811546770397599E-2</v>
      </c>
      <c r="GE511" s="63">
        <v>1.5603335020529701E-2</v>
      </c>
      <c r="GF511" s="63">
        <v>1.5396669020782299E-2</v>
      </c>
      <c r="GG511" s="63">
        <v>1.51951982995696E-2</v>
      </c>
      <c r="GH511" s="63">
        <v>1.49986643730587E-2</v>
      </c>
      <c r="GI511" s="63">
        <v>1.48028849450148E-2</v>
      </c>
      <c r="GJ511" s="63">
        <v>1.46122233407972E-2</v>
      </c>
      <c r="GK511" s="63">
        <v>1.4430126485942199E-2</v>
      </c>
      <c r="GL511" s="63">
        <v>1.42384810644636E-2</v>
      </c>
      <c r="GM511" s="63">
        <v>1.40640110024916E-2</v>
      </c>
      <c r="GN511" s="63">
        <v>1.3883707541083401E-2</v>
      </c>
      <c r="GO511" s="63">
        <v>1.3708018793929499E-2</v>
      </c>
      <c r="GP511" s="63">
        <v>1.35355545774933E-2</v>
      </c>
      <c r="GQ511" s="63">
        <v>1.3370574522457801E-2</v>
      </c>
      <c r="GR511" s="63">
        <v>1.3203736884671E-2</v>
      </c>
      <c r="GS511" s="63">
        <v>1.3049839755409E-2</v>
      </c>
      <c r="GT511" s="63">
        <v>1.28879245637782E-2</v>
      </c>
      <c r="GU511" s="63">
        <v>1.27294757331698E-2</v>
      </c>
      <c r="GV511" s="63">
        <v>1.2579968614159401E-2</v>
      </c>
      <c r="GW511" s="63">
        <v>1.24213641424697E-2</v>
      </c>
      <c r="GX511" s="63">
        <v>1.2271960039205001E-2</v>
      </c>
    </row>
    <row r="512" spans="1:206" customFormat="1">
      <c r="A512" s="181" t="s">
        <v>224</v>
      </c>
      <c r="B512" t="s">
        <v>3547</v>
      </c>
      <c r="C512" t="s">
        <v>3533</v>
      </c>
      <c r="D512" s="187" t="s">
        <v>3562</v>
      </c>
      <c r="E512" t="s">
        <v>1236</v>
      </c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>
        <v>0.117010596693001</v>
      </c>
      <c r="BE512" s="63">
        <v>0.115365039122303</v>
      </c>
      <c r="BF512" s="63">
        <v>0.112711236793351</v>
      </c>
      <c r="BG512" s="63">
        <v>0.11099791304374</v>
      </c>
      <c r="BH512" s="63">
        <v>0.108464507451617</v>
      </c>
      <c r="BI512" s="63">
        <v>0.107842349548676</v>
      </c>
      <c r="BJ512" s="63">
        <v>0.105590467750282</v>
      </c>
      <c r="BK512" s="63">
        <v>0.105560187005189</v>
      </c>
      <c r="BL512" s="63">
        <v>0.103120867355426</v>
      </c>
      <c r="BM512" s="63">
        <v>0.103560990076199</v>
      </c>
      <c r="BN512" s="63">
        <v>0.102176068178178</v>
      </c>
      <c r="BO512" s="63">
        <v>0.100975995489585</v>
      </c>
      <c r="BP512" s="63">
        <v>0.100197684684438</v>
      </c>
      <c r="BQ512" s="63">
        <v>9.9644284525369206E-2</v>
      </c>
      <c r="BR512" s="63">
        <v>9.8724083220179795E-2</v>
      </c>
      <c r="BS512" s="63">
        <v>9.7840278432594102E-2</v>
      </c>
      <c r="BT512" s="63">
        <v>9.6983203095295095E-2</v>
      </c>
      <c r="BU512" s="63">
        <v>9.6374734238276194E-2</v>
      </c>
      <c r="BV512" s="63">
        <v>9.6235191718053295E-2</v>
      </c>
      <c r="BW512" s="63">
        <v>9.6285243294793904E-2</v>
      </c>
      <c r="BX512" s="63">
        <v>9.5338251930599902E-2</v>
      </c>
      <c r="BY512" s="63">
        <v>9.4077923626844098E-2</v>
      </c>
      <c r="BZ512" s="63">
        <v>9.3377615534489297E-2</v>
      </c>
      <c r="CA512" s="63">
        <v>9.1983221683603095E-2</v>
      </c>
      <c r="CB512" s="63">
        <v>9.0902298072958701E-2</v>
      </c>
      <c r="CC512" s="63">
        <v>8.9673940002577404E-2</v>
      </c>
      <c r="CD512" s="63">
        <v>8.9325040599069594E-2</v>
      </c>
      <c r="CE512" s="63">
        <v>8.7792512607711301E-2</v>
      </c>
      <c r="CF512" s="63">
        <v>8.6784825357687501E-2</v>
      </c>
      <c r="CG512" s="63">
        <v>8.6155207331926498E-2</v>
      </c>
      <c r="CH512" s="63">
        <v>8.5725238936742595E-2</v>
      </c>
      <c r="CI512" s="63">
        <v>8.4831679610326394E-2</v>
      </c>
      <c r="CJ512" s="63">
        <v>8.4704406423811399E-2</v>
      </c>
      <c r="CK512" s="63">
        <v>8.4049021022356701E-2</v>
      </c>
      <c r="CL512" s="63">
        <v>8.3774949383506006E-2</v>
      </c>
      <c r="CM512" s="63">
        <v>8.2516834966215105E-2</v>
      </c>
      <c r="CN512" s="63">
        <v>8.0944453811863201E-2</v>
      </c>
      <c r="CO512" s="63">
        <v>7.9613299971057802E-2</v>
      </c>
      <c r="CP512" s="63">
        <v>7.8315096475347706E-2</v>
      </c>
      <c r="CQ512" s="63">
        <v>7.7192587253125403E-2</v>
      </c>
      <c r="CR512" s="63">
        <v>7.7366024789011598E-2</v>
      </c>
      <c r="CS512" s="63">
        <v>7.6487198245744403E-2</v>
      </c>
      <c r="CT512" s="63">
        <v>7.5968193796612599E-2</v>
      </c>
      <c r="CU512" s="63">
        <v>7.5620323025881994E-2</v>
      </c>
      <c r="CV512" s="63">
        <v>7.4268187505018096E-2</v>
      </c>
      <c r="CW512" s="63">
        <v>7.4145891369738204E-2</v>
      </c>
      <c r="CX512" s="63">
        <v>7.3384944351224501E-2</v>
      </c>
      <c r="CY512" s="63">
        <v>7.2818830438780902E-2</v>
      </c>
      <c r="CZ512" s="63">
        <v>7.2002473611936194E-2</v>
      </c>
      <c r="DA512" s="63">
        <v>7.1415047199213696E-2</v>
      </c>
      <c r="DB512" s="63">
        <v>7.1295203412951702E-2</v>
      </c>
      <c r="DC512" s="63">
        <v>7.0706290186884804E-2</v>
      </c>
      <c r="DD512" s="63">
        <v>6.9795946374422393E-2</v>
      </c>
      <c r="DE512" s="63">
        <v>6.9339139497105795E-2</v>
      </c>
      <c r="DF512" s="63">
        <v>6.8196514408950595E-2</v>
      </c>
      <c r="DG512" s="63">
        <v>6.6923914774183899E-2</v>
      </c>
      <c r="DH512" s="63">
        <v>6.6388376859793902E-2</v>
      </c>
      <c r="DI512" s="63">
        <v>6.6427713213413203E-2</v>
      </c>
      <c r="DJ512" s="63">
        <v>6.5383771908886001E-2</v>
      </c>
      <c r="DK512" s="63">
        <v>6.4683170723099995E-2</v>
      </c>
      <c r="DL512" s="63">
        <v>6.4821648029915802E-2</v>
      </c>
      <c r="DM512" s="63">
        <v>6.3611266646531897E-2</v>
      </c>
      <c r="DN512" s="63">
        <v>6.3128959874675594E-2</v>
      </c>
      <c r="DO512" s="63">
        <v>6.1938355525557702E-2</v>
      </c>
      <c r="DP512" s="63">
        <v>6.0858688147670599E-2</v>
      </c>
      <c r="DQ512" s="63">
        <v>6.0873825100411602E-2</v>
      </c>
      <c r="DR512" s="63">
        <v>6.1328990372652298E-2</v>
      </c>
      <c r="DS512" s="63">
        <v>5.9895501056678901E-2</v>
      </c>
      <c r="DT512" s="63">
        <v>5.9366641139079003E-2</v>
      </c>
      <c r="DU512" s="63">
        <v>5.8993621215999603E-2</v>
      </c>
      <c r="DV512" s="63">
        <v>6.9153438950358498E-2</v>
      </c>
      <c r="DW512" s="63">
        <v>7.3150731580341605E-2</v>
      </c>
      <c r="DX512" s="63">
        <v>6.4126188801475206E-2</v>
      </c>
      <c r="DY512" s="63">
        <v>5.6165969633315799E-2</v>
      </c>
      <c r="DZ512" s="63">
        <v>5.51534273592875E-2</v>
      </c>
      <c r="EA512" s="63">
        <v>5.4462813533204001E-2</v>
      </c>
      <c r="EB512" s="63">
        <v>5.37868137656815E-2</v>
      </c>
      <c r="EC512" s="63">
        <v>5.3130119443656601E-2</v>
      </c>
      <c r="ED512" s="63">
        <v>5.2459858150165399E-2</v>
      </c>
      <c r="EE512" s="63">
        <v>5.1817830155533297E-2</v>
      </c>
      <c r="EF512" s="63">
        <v>5.1184857529750903E-2</v>
      </c>
      <c r="EG512" s="63">
        <v>5.0556379573394802E-2</v>
      </c>
      <c r="EH512" s="63">
        <v>4.9921717040660701E-2</v>
      </c>
      <c r="EI512" s="63">
        <v>4.9299214555826802E-2</v>
      </c>
      <c r="EJ512" s="63">
        <v>4.8662970486031298E-2</v>
      </c>
      <c r="EK512" s="63">
        <v>4.8023596411305498E-2</v>
      </c>
      <c r="EL512" s="63">
        <v>4.7386843037273897E-2</v>
      </c>
      <c r="EM512" s="63">
        <v>4.6753693833750803E-2</v>
      </c>
      <c r="EN512" s="63">
        <v>4.6122979596207599E-2</v>
      </c>
      <c r="EO512" s="63">
        <v>4.55035453379245E-2</v>
      </c>
      <c r="EP512" s="63">
        <v>4.4874417302142401E-2</v>
      </c>
      <c r="EQ512" s="63">
        <v>4.4267656088476701E-2</v>
      </c>
      <c r="ER512" s="63">
        <v>4.3666586451722299E-2</v>
      </c>
      <c r="ES512" s="63">
        <v>4.3086563654300698E-2</v>
      </c>
      <c r="ET512" s="63">
        <v>4.2519229406354997E-2</v>
      </c>
      <c r="EU512" s="63">
        <v>4.1956385449213797E-2</v>
      </c>
      <c r="EV512" s="63">
        <v>4.1386897273394702E-2</v>
      </c>
      <c r="EW512" s="63">
        <v>4.0819766894525399E-2</v>
      </c>
      <c r="EX512" s="63">
        <v>4.0253823554626901E-2</v>
      </c>
      <c r="EY512" s="63">
        <v>3.9697277205909202E-2</v>
      </c>
      <c r="EZ512" s="63">
        <v>3.9151793832166701E-2</v>
      </c>
      <c r="FA512" s="63">
        <v>3.8619322413718002E-2</v>
      </c>
      <c r="FB512" s="63">
        <v>3.8076823795616603E-2</v>
      </c>
      <c r="FC512" s="63">
        <v>3.7544997317149102E-2</v>
      </c>
      <c r="FD512" s="63">
        <v>3.7020799699193398E-2</v>
      </c>
      <c r="FE512" s="63">
        <v>3.6490997921602E-2</v>
      </c>
      <c r="FF512" s="63">
        <v>3.5979815031286298E-2</v>
      </c>
      <c r="FG512" s="63">
        <v>3.5468085881965601E-2</v>
      </c>
      <c r="FH512" s="63">
        <v>3.4974780177478799E-2</v>
      </c>
      <c r="FI512" s="63">
        <v>3.4468349027346502E-2</v>
      </c>
      <c r="FJ512" s="63">
        <v>3.3982495588395903E-2</v>
      </c>
      <c r="FK512" s="63">
        <v>3.3501757265892197E-2</v>
      </c>
      <c r="FL512" s="63">
        <v>3.3039517818235602E-2</v>
      </c>
      <c r="FM512" s="63">
        <v>3.2605780885423902E-2</v>
      </c>
      <c r="FN512" s="63">
        <v>3.2184776586804298E-2</v>
      </c>
      <c r="FO512" s="63">
        <v>3.1770218881507203E-2</v>
      </c>
      <c r="FP512" s="63">
        <v>3.13671146636786E-2</v>
      </c>
      <c r="FQ512" s="63">
        <v>3.0972350212958102E-2</v>
      </c>
      <c r="FR512" s="63">
        <v>3.0593007900461201E-2</v>
      </c>
      <c r="FS512" s="63">
        <v>3.0207411479923799E-2</v>
      </c>
      <c r="FT512" s="63">
        <v>2.9844454027378699E-2</v>
      </c>
      <c r="FU512" s="63">
        <v>2.95000013205046E-2</v>
      </c>
      <c r="FV512" s="63">
        <v>2.91473513295753E-2</v>
      </c>
      <c r="FW512" s="63">
        <v>2.88024537599872E-2</v>
      </c>
      <c r="FX512" s="63">
        <v>2.84757964320702E-2</v>
      </c>
      <c r="FY512" s="63">
        <v>2.8160354497905798E-2</v>
      </c>
      <c r="FZ512" s="63">
        <v>2.7851280637550099E-2</v>
      </c>
      <c r="GA512" s="63">
        <v>2.7552730309624102E-2</v>
      </c>
      <c r="GB512" s="63">
        <v>2.72518609850891E-2</v>
      </c>
      <c r="GC512" s="63">
        <v>2.6969655153632002E-2</v>
      </c>
      <c r="GD512" s="63">
        <v>2.6682897388776598E-2</v>
      </c>
      <c r="GE512" s="63">
        <v>2.6394749778703101E-2</v>
      </c>
      <c r="GF512" s="63">
        <v>2.61047064459951E-2</v>
      </c>
      <c r="GG512" s="63">
        <v>2.58130318853763E-2</v>
      </c>
      <c r="GH512" s="63">
        <v>2.5522767377253501E-2</v>
      </c>
      <c r="GI512" s="63">
        <v>2.5229203715830099E-2</v>
      </c>
      <c r="GJ512" s="63">
        <v>2.4936711488487098E-2</v>
      </c>
      <c r="GK512" s="63">
        <v>2.4653176603031401E-2</v>
      </c>
      <c r="GL512" s="63">
        <v>2.4362457042209601E-2</v>
      </c>
      <c r="GM512" s="63">
        <v>2.4096389243551699E-2</v>
      </c>
      <c r="GN512" s="63">
        <v>2.3816643231511302E-2</v>
      </c>
      <c r="GO512" s="63">
        <v>2.3547339828324701E-2</v>
      </c>
      <c r="GP512" s="63">
        <v>2.3285331274195398E-2</v>
      </c>
      <c r="GQ512" s="63">
        <v>2.30234844533212E-2</v>
      </c>
      <c r="GR512" s="63">
        <v>2.27513069785568E-2</v>
      </c>
      <c r="GS512" s="63">
        <v>2.2504649806787399E-2</v>
      </c>
      <c r="GT512" s="63">
        <v>2.22439460520561E-2</v>
      </c>
      <c r="GU512" s="63">
        <v>2.1986198612489301E-2</v>
      </c>
      <c r="GV512" s="63">
        <v>2.1752049569204301E-2</v>
      </c>
      <c r="GW512" s="63">
        <v>2.1508678215445599E-2</v>
      </c>
      <c r="GX512" s="63">
        <v>2.1281522188175299E-2</v>
      </c>
    </row>
    <row r="513" spans="1:206" customFormat="1">
      <c r="A513" s="181" t="s">
        <v>224</v>
      </c>
      <c r="B513" t="s">
        <v>3547</v>
      </c>
      <c r="C513" t="s">
        <v>3533</v>
      </c>
      <c r="D513" s="187" t="s">
        <v>3562</v>
      </c>
      <c r="E513" t="s">
        <v>1237</v>
      </c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>
        <v>0.177672129972827</v>
      </c>
      <c r="BE513" s="63">
        <v>0.17386308911045301</v>
      </c>
      <c r="BF513" s="63">
        <v>0.169912994585249</v>
      </c>
      <c r="BG513" s="63">
        <v>0.167701531549765</v>
      </c>
      <c r="BH513" s="63">
        <v>0.16462110429966501</v>
      </c>
      <c r="BI513" s="63">
        <v>0.16377112243183201</v>
      </c>
      <c r="BJ513" s="63">
        <v>0.160944146981751</v>
      </c>
      <c r="BK513" s="63">
        <v>0.16079424454712499</v>
      </c>
      <c r="BL513" s="63">
        <v>0.15768427040622399</v>
      </c>
      <c r="BM513" s="63">
        <v>0.158147590355221</v>
      </c>
      <c r="BN513" s="63">
        <v>0.15648014697023899</v>
      </c>
      <c r="BO513" s="63">
        <v>0.155354221159724</v>
      </c>
      <c r="BP513" s="63">
        <v>0.15469810255024</v>
      </c>
      <c r="BQ513" s="63">
        <v>0.15442566270553801</v>
      </c>
      <c r="BR513" s="63">
        <v>0.153549176616081</v>
      </c>
      <c r="BS513" s="63">
        <v>0.152600315922895</v>
      </c>
      <c r="BT513" s="63">
        <v>0.15146811888602299</v>
      </c>
      <c r="BU513" s="63">
        <v>0.1506182585145</v>
      </c>
      <c r="BV513" s="63">
        <v>0.15027996460526799</v>
      </c>
      <c r="BW513" s="63">
        <v>0.150120034153812</v>
      </c>
      <c r="BX513" s="63">
        <v>0.148597157247359</v>
      </c>
      <c r="BY513" s="63">
        <v>0.147025140604535</v>
      </c>
      <c r="BZ513" s="63">
        <v>0.14610289939409099</v>
      </c>
      <c r="CA513" s="63">
        <v>0.14423012941594801</v>
      </c>
      <c r="CB513" s="63">
        <v>0.142782456241314</v>
      </c>
      <c r="CC513" s="63">
        <v>0.14120221534976299</v>
      </c>
      <c r="CD513" s="63">
        <v>0.140722180606939</v>
      </c>
      <c r="CE513" s="63">
        <v>0.138781299328917</v>
      </c>
      <c r="CF513" s="63">
        <v>0.13755219719932901</v>
      </c>
      <c r="CG513" s="63">
        <v>0.136796039227528</v>
      </c>
      <c r="CH513" s="63">
        <v>0.136162569574032</v>
      </c>
      <c r="CI513" s="63">
        <v>0.13468581631915699</v>
      </c>
      <c r="CJ513" s="63">
        <v>0.13406666436255801</v>
      </c>
      <c r="CK513" s="63">
        <v>0.13279027023092899</v>
      </c>
      <c r="CL513" s="63">
        <v>0.132035572305917</v>
      </c>
      <c r="CM513" s="63">
        <v>0.130025354176349</v>
      </c>
      <c r="CN513" s="63">
        <v>0.12784738988626901</v>
      </c>
      <c r="CO513" s="63">
        <v>0.12613375297175999</v>
      </c>
      <c r="CP513" s="63">
        <v>0.12462495500228001</v>
      </c>
      <c r="CQ513" s="63">
        <v>0.12345954509125499</v>
      </c>
      <c r="CR513" s="63">
        <v>0.124118956881658</v>
      </c>
      <c r="CS513" s="63">
        <v>0.123490070046461</v>
      </c>
      <c r="CT513" s="63">
        <v>0.12312032866842899</v>
      </c>
      <c r="CU513" s="63">
        <v>0.12308273601033699</v>
      </c>
      <c r="CV513" s="63">
        <v>0.12139206549732</v>
      </c>
      <c r="CW513" s="63">
        <v>0.12147157876065701</v>
      </c>
      <c r="CX513" s="63">
        <v>0.120088824762175</v>
      </c>
      <c r="CY513" s="63">
        <v>0.11939004823096599</v>
      </c>
      <c r="CZ513" s="63">
        <v>0.11796840036726999</v>
      </c>
      <c r="DA513" s="63">
        <v>0.117097265091613</v>
      </c>
      <c r="DB513" s="63">
        <v>0.11708868154847001</v>
      </c>
      <c r="DC513" s="63">
        <v>0.11649628480641901</v>
      </c>
      <c r="DD513" s="63">
        <v>0.11526377494307399</v>
      </c>
      <c r="DE513" s="63">
        <v>0.114832410342549</v>
      </c>
      <c r="DF513" s="63">
        <v>0.11317364148022201</v>
      </c>
      <c r="DG513" s="63">
        <v>0.111113883083941</v>
      </c>
      <c r="DH513" s="63">
        <v>0.110225877449688</v>
      </c>
      <c r="DI513" s="63">
        <v>0.110234079513091</v>
      </c>
      <c r="DJ513" s="63">
        <v>0.108715540451561</v>
      </c>
      <c r="DK513" s="63">
        <v>0.10790930201501001</v>
      </c>
      <c r="DL513" s="63">
        <v>0.108366192979325</v>
      </c>
      <c r="DM513" s="63">
        <v>0.10712916450404</v>
      </c>
      <c r="DN513" s="63">
        <v>0.106946506697637</v>
      </c>
      <c r="DO513" s="63">
        <v>0.105317177129426</v>
      </c>
      <c r="DP513" s="63">
        <v>0.103879415625415</v>
      </c>
      <c r="DQ513" s="63">
        <v>0.104033794020776</v>
      </c>
      <c r="DR513" s="63">
        <v>0.10487417241576399</v>
      </c>
      <c r="DS513" s="63">
        <v>0.102481653614811</v>
      </c>
      <c r="DT513" s="63">
        <v>0.101619453023262</v>
      </c>
      <c r="DU513" s="63">
        <v>0.100659595820733</v>
      </c>
      <c r="DV513" s="63">
        <v>0.11625979873567099</v>
      </c>
      <c r="DW513" s="63">
        <v>0.122227372499356</v>
      </c>
      <c r="DX513" s="63">
        <v>0.10990440323181</v>
      </c>
      <c r="DY513" s="63">
        <v>9.7703033312963303E-2</v>
      </c>
      <c r="DZ513" s="63">
        <v>9.6290631840971697E-2</v>
      </c>
      <c r="EA513" s="63">
        <v>9.5318618211408801E-2</v>
      </c>
      <c r="EB513" s="63">
        <v>9.4322353274547993E-2</v>
      </c>
      <c r="EC513" s="63">
        <v>9.3303011230254404E-2</v>
      </c>
      <c r="ED513" s="63">
        <v>9.2234248126525795E-2</v>
      </c>
      <c r="EE513" s="63">
        <v>9.1210992839884597E-2</v>
      </c>
      <c r="EF513" s="63">
        <v>9.02198307952434E-2</v>
      </c>
      <c r="EG513" s="63">
        <v>8.9249631679742106E-2</v>
      </c>
      <c r="EH513" s="63">
        <v>8.8273081434344494E-2</v>
      </c>
      <c r="EI513" s="63">
        <v>8.7325164197985694E-2</v>
      </c>
      <c r="EJ513" s="63">
        <v>8.6359935921018399E-2</v>
      </c>
      <c r="EK513" s="63">
        <v>8.5389634304380402E-2</v>
      </c>
      <c r="EL513" s="63">
        <v>8.4437400029187398E-2</v>
      </c>
      <c r="EM513" s="63">
        <v>8.3498021386192403E-2</v>
      </c>
      <c r="EN513" s="63">
        <v>8.2562324439505896E-2</v>
      </c>
      <c r="EO513" s="63">
        <v>8.1629123134122794E-2</v>
      </c>
      <c r="EP513" s="63">
        <v>8.0649944638444507E-2</v>
      </c>
      <c r="EQ513" s="63">
        <v>7.9689071393557798E-2</v>
      </c>
      <c r="ER513" s="63">
        <v>7.8693495315456399E-2</v>
      </c>
      <c r="ES513" s="63">
        <v>7.7713060635774503E-2</v>
      </c>
      <c r="ET513" s="63">
        <v>7.6732725281037903E-2</v>
      </c>
      <c r="EU513" s="63">
        <v>7.5764224637776503E-2</v>
      </c>
      <c r="EV513" s="63">
        <v>7.4778785475034706E-2</v>
      </c>
      <c r="EW513" s="63">
        <v>7.3815721143327601E-2</v>
      </c>
      <c r="EX513" s="63">
        <v>7.2865760729286494E-2</v>
      </c>
      <c r="EY513" s="63">
        <v>7.1937226443252303E-2</v>
      </c>
      <c r="EZ513" s="63">
        <v>7.1019768004460707E-2</v>
      </c>
      <c r="FA513" s="63">
        <v>7.0133754163932097E-2</v>
      </c>
      <c r="FB513" s="63">
        <v>6.9227452664277198E-2</v>
      </c>
      <c r="FC513" s="63">
        <v>6.8344960493681495E-2</v>
      </c>
      <c r="FD513" s="63">
        <v>6.7495519412741303E-2</v>
      </c>
      <c r="FE513" s="63">
        <v>6.6639750580220203E-2</v>
      </c>
      <c r="FF513" s="63">
        <v>6.5819327509070005E-2</v>
      </c>
      <c r="FG513" s="63">
        <v>6.4992464893859805E-2</v>
      </c>
      <c r="FH513" s="63">
        <v>6.4205961097762401E-2</v>
      </c>
      <c r="FI513" s="63">
        <v>6.3390974537588504E-2</v>
      </c>
      <c r="FJ513" s="63">
        <v>6.2597124501194104E-2</v>
      </c>
      <c r="FK513" s="63">
        <v>6.1802309389226401E-2</v>
      </c>
      <c r="FL513" s="63">
        <v>6.1026934939704097E-2</v>
      </c>
      <c r="FM513" s="63">
        <v>6.02736944557535E-2</v>
      </c>
      <c r="FN513" s="63">
        <v>5.95263574655506E-2</v>
      </c>
      <c r="FO513" s="63">
        <v>5.8784034901544699E-2</v>
      </c>
      <c r="FP513" s="63">
        <v>5.8058588962219E-2</v>
      </c>
      <c r="FQ513" s="63">
        <v>5.7358623500137498E-2</v>
      </c>
      <c r="FR513" s="63">
        <v>5.6673891285065801E-2</v>
      </c>
      <c r="FS513" s="63">
        <v>5.5988386749855602E-2</v>
      </c>
      <c r="FT513" s="63">
        <v>5.5332274617723803E-2</v>
      </c>
      <c r="FU513" s="63">
        <v>5.4713448151482699E-2</v>
      </c>
      <c r="FV513" s="63">
        <v>5.4087062362451498E-2</v>
      </c>
      <c r="FW513" s="63">
        <v>5.3473941478993502E-2</v>
      </c>
      <c r="FX513" s="63">
        <v>5.28906308720083E-2</v>
      </c>
      <c r="FY513" s="63">
        <v>5.2320918417496899E-2</v>
      </c>
      <c r="FZ513" s="63">
        <v>5.1755143495784799E-2</v>
      </c>
      <c r="GA513" s="63">
        <v>5.1218764760479797E-2</v>
      </c>
      <c r="GB513" s="63">
        <v>5.0670944312108702E-2</v>
      </c>
      <c r="GC513" s="63">
        <v>5.0167144706949003E-2</v>
      </c>
      <c r="GD513" s="63">
        <v>4.9671111733760299E-2</v>
      </c>
      <c r="GE513" s="63">
        <v>4.9186842391543001E-2</v>
      </c>
      <c r="GF513" s="63">
        <v>4.8706364693967698E-2</v>
      </c>
      <c r="GG513" s="63">
        <v>4.8236640290106401E-2</v>
      </c>
      <c r="GH513" s="63">
        <v>4.7783674583255199E-2</v>
      </c>
      <c r="GI513" s="63">
        <v>4.7316592852199899E-2</v>
      </c>
      <c r="GJ513" s="63">
        <v>4.6856681791193802E-2</v>
      </c>
      <c r="GK513" s="63">
        <v>4.6399161146684999E-2</v>
      </c>
      <c r="GL513" s="63">
        <v>4.5920142917937001E-2</v>
      </c>
      <c r="GM513" s="63">
        <v>4.5457955151010497E-2</v>
      </c>
      <c r="GN513" s="63">
        <v>4.4970925942726697E-2</v>
      </c>
      <c r="GO513" s="63">
        <v>4.4478258025103599E-2</v>
      </c>
      <c r="GP513" s="63">
        <v>4.40028733039124E-2</v>
      </c>
      <c r="GQ513" s="63">
        <v>4.3542827108963997E-2</v>
      </c>
      <c r="GR513" s="63">
        <v>4.3062403616288797E-2</v>
      </c>
      <c r="GS513" s="63">
        <v>4.2625894573026103E-2</v>
      </c>
      <c r="GT513" s="63">
        <v>4.2178621560828397E-2</v>
      </c>
      <c r="GU513" s="63">
        <v>4.1729821165749498E-2</v>
      </c>
      <c r="GV513" s="63">
        <v>4.1314999335992399E-2</v>
      </c>
      <c r="GW513" s="63">
        <v>4.0869790057705697E-2</v>
      </c>
      <c r="GX513" s="63">
        <v>4.04476611380667E-2</v>
      </c>
    </row>
    <row r="514" spans="1:206" customFormat="1">
      <c r="A514" s="181" t="s">
        <v>224</v>
      </c>
      <c r="B514" t="s">
        <v>3547</v>
      </c>
      <c r="C514" t="s">
        <v>3533</v>
      </c>
      <c r="D514" s="187" t="s">
        <v>3562</v>
      </c>
      <c r="E514" t="s">
        <v>1238</v>
      </c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>
        <v>0.27022054982692101</v>
      </c>
      <c r="BE514" s="63">
        <v>0.26441921595910101</v>
      </c>
      <c r="BF514" s="63">
        <v>0.25800988800022301</v>
      </c>
      <c r="BG514" s="63">
        <v>0.25332436579561801</v>
      </c>
      <c r="BH514" s="63">
        <v>0.24761059867348201</v>
      </c>
      <c r="BI514" s="63">
        <v>0.244689307845704</v>
      </c>
      <c r="BJ514" s="63">
        <v>0.24011065879469801</v>
      </c>
      <c r="BK514" s="63">
        <v>0.23889805366587499</v>
      </c>
      <c r="BL514" s="63">
        <v>0.23487073695522101</v>
      </c>
      <c r="BM514" s="63">
        <v>0.23462451337781501</v>
      </c>
      <c r="BN514" s="63">
        <v>0.232829916160565</v>
      </c>
      <c r="BO514" s="63">
        <v>0.232038597756827</v>
      </c>
      <c r="BP514" s="63">
        <v>0.231563852159029</v>
      </c>
      <c r="BQ514" s="63">
        <v>0.23136850475851201</v>
      </c>
      <c r="BR514" s="63">
        <v>0.23034669387369</v>
      </c>
      <c r="BS514" s="63">
        <v>0.22928397715864601</v>
      </c>
      <c r="BT514" s="63">
        <v>0.228096300729179</v>
      </c>
      <c r="BU514" s="63">
        <v>0.22722785114215399</v>
      </c>
      <c r="BV514" s="63">
        <v>0.22708557832668699</v>
      </c>
      <c r="BW514" s="63">
        <v>0.22718736165647599</v>
      </c>
      <c r="BX514" s="63">
        <v>0.22594375924062901</v>
      </c>
      <c r="BY514" s="63">
        <v>0.22419132062487701</v>
      </c>
      <c r="BZ514" s="63">
        <v>0.22329454821703301</v>
      </c>
      <c r="CA514" s="63">
        <v>0.22120640935494401</v>
      </c>
      <c r="CB514" s="63">
        <v>0.21934178974511701</v>
      </c>
      <c r="CC514" s="63">
        <v>0.217433222593203</v>
      </c>
      <c r="CD514" s="63">
        <v>0.216805349735992</v>
      </c>
      <c r="CE514" s="63">
        <v>0.21479840685884299</v>
      </c>
      <c r="CF514" s="63">
        <v>0.21357152345387501</v>
      </c>
      <c r="CG514" s="63">
        <v>0.21277733592161499</v>
      </c>
      <c r="CH514" s="63">
        <v>0.21188138701019499</v>
      </c>
      <c r="CI514" s="63">
        <v>0.20959252839782</v>
      </c>
      <c r="CJ514" s="63">
        <v>0.20841593896461499</v>
      </c>
      <c r="CK514" s="63">
        <v>0.20650565029908299</v>
      </c>
      <c r="CL514" s="63">
        <v>0.205142221865104</v>
      </c>
      <c r="CM514" s="63">
        <v>0.202165142751043</v>
      </c>
      <c r="CN514" s="63">
        <v>0.19894976679106099</v>
      </c>
      <c r="CO514" s="63">
        <v>0.19621358637779401</v>
      </c>
      <c r="CP514" s="63">
        <v>0.19370012959536101</v>
      </c>
      <c r="CQ514" s="63">
        <v>0.19177629307529401</v>
      </c>
      <c r="CR514" s="63">
        <v>0.19257782655526101</v>
      </c>
      <c r="CS514" s="63">
        <v>0.19199862729266801</v>
      </c>
      <c r="CT514" s="63">
        <v>0.19177610770911299</v>
      </c>
      <c r="CU514" s="63">
        <v>0.192292438799158</v>
      </c>
      <c r="CV514" s="63">
        <v>0.19034791892339201</v>
      </c>
      <c r="CW514" s="63">
        <v>0.19099681300941701</v>
      </c>
      <c r="CX514" s="63">
        <v>0.18916108652171501</v>
      </c>
      <c r="CY514" s="63">
        <v>0.188538992253833</v>
      </c>
      <c r="CZ514" s="63">
        <v>0.18653808480880699</v>
      </c>
      <c r="DA514" s="63">
        <v>0.18550083040170801</v>
      </c>
      <c r="DB514" s="63">
        <v>0.18527558514199899</v>
      </c>
      <c r="DC514" s="63">
        <v>0.184081488880428</v>
      </c>
      <c r="DD514" s="63">
        <v>0.181919958854382</v>
      </c>
      <c r="DE514" s="63">
        <v>0.18123101209992301</v>
      </c>
      <c r="DF514" s="63">
        <v>0.178662759538736</v>
      </c>
      <c r="DG514" s="63">
        <v>0.17591068912626101</v>
      </c>
      <c r="DH514" s="63">
        <v>0.17484240607283899</v>
      </c>
      <c r="DI514" s="63">
        <v>0.17534309935265199</v>
      </c>
      <c r="DJ514" s="63">
        <v>0.17335982190628799</v>
      </c>
      <c r="DK514" s="63">
        <v>0.172444205738012</v>
      </c>
      <c r="DL514" s="63">
        <v>0.17316847512150399</v>
      </c>
      <c r="DM514" s="63">
        <v>0.171289752256926</v>
      </c>
      <c r="DN514" s="63">
        <v>0.17126460107671701</v>
      </c>
      <c r="DO514" s="63">
        <v>0.16913879322078501</v>
      </c>
      <c r="DP514" s="63">
        <v>0.16782943172359099</v>
      </c>
      <c r="DQ514" s="63">
        <v>0.16921489309632401</v>
      </c>
      <c r="DR514" s="63">
        <v>0.17211983137218201</v>
      </c>
      <c r="DS514" s="63">
        <v>0.170241852966455</v>
      </c>
      <c r="DT514" s="63">
        <v>0.17046836639031299</v>
      </c>
      <c r="DU514" s="63">
        <v>0.16979998169688301</v>
      </c>
      <c r="DV514" s="63">
        <v>0.18826822279173999</v>
      </c>
      <c r="DW514" s="63">
        <v>0.19591426073144599</v>
      </c>
      <c r="DX514" s="63">
        <v>0.180097737264448</v>
      </c>
      <c r="DY514" s="63">
        <v>0.16605381233809</v>
      </c>
      <c r="DZ514" s="63">
        <v>0.164205490619069</v>
      </c>
      <c r="EA514" s="63">
        <v>0.163043182742072</v>
      </c>
      <c r="EB514" s="63">
        <v>0.161875940145016</v>
      </c>
      <c r="EC514" s="63">
        <v>0.16065773230194499</v>
      </c>
      <c r="ED514" s="63">
        <v>0.15930451339045301</v>
      </c>
      <c r="EE514" s="63">
        <v>0.15794741161186199</v>
      </c>
      <c r="EF514" s="63">
        <v>0.15659205828908199</v>
      </c>
      <c r="EG514" s="63">
        <v>0.15518176369030501</v>
      </c>
      <c r="EH514" s="63">
        <v>0.15368273901544599</v>
      </c>
      <c r="EI514" s="63">
        <v>0.15225154014351699</v>
      </c>
      <c r="EJ514" s="63">
        <v>0.150894702641335</v>
      </c>
      <c r="EK514" s="63">
        <v>0.149572990943595</v>
      </c>
      <c r="EL514" s="63">
        <v>0.14827834518843599</v>
      </c>
      <c r="EM514" s="63">
        <v>0.147002868344497</v>
      </c>
      <c r="EN514" s="63">
        <v>0.145699311774805</v>
      </c>
      <c r="EO514" s="63">
        <v>0.144384149380864</v>
      </c>
      <c r="EP514" s="63">
        <v>0.143014524100636</v>
      </c>
      <c r="EQ514" s="63">
        <v>0.141716470918515</v>
      </c>
      <c r="ER514" s="63">
        <v>0.14036207600970099</v>
      </c>
      <c r="ES514" s="63">
        <v>0.13907758065463</v>
      </c>
      <c r="ET514" s="63">
        <v>0.13775151069452199</v>
      </c>
      <c r="EU514" s="63">
        <v>0.13639387570835401</v>
      </c>
      <c r="EV514" s="63">
        <v>0.134939853109355</v>
      </c>
      <c r="EW514" s="63">
        <v>0.13347191515673201</v>
      </c>
      <c r="EX514" s="63">
        <v>0.131961468199046</v>
      </c>
      <c r="EY514" s="63">
        <v>0.13045922850421501</v>
      </c>
      <c r="EZ514" s="63">
        <v>0.12895161255603799</v>
      </c>
      <c r="FA514" s="63">
        <v>0.127506995442734</v>
      </c>
      <c r="FB514" s="63">
        <v>0.126025493356864</v>
      </c>
      <c r="FC514" s="63">
        <v>0.124580856895485</v>
      </c>
      <c r="FD514" s="63">
        <v>0.123200612202309</v>
      </c>
      <c r="FE514" s="63">
        <v>0.12178637290922301</v>
      </c>
      <c r="FF514" s="63">
        <v>0.120424980402912</v>
      </c>
      <c r="FG514" s="63">
        <v>0.119035276344938</v>
      </c>
      <c r="FH514" s="63">
        <v>0.117735392617124</v>
      </c>
      <c r="FI514" s="63">
        <v>0.116410918842584</v>
      </c>
      <c r="FJ514" s="63">
        <v>0.115129996901146</v>
      </c>
      <c r="FK514" s="63">
        <v>0.113865996928918</v>
      </c>
      <c r="FL514" s="63">
        <v>0.112662737657006</v>
      </c>
      <c r="FM514" s="63">
        <v>0.111498718888354</v>
      </c>
      <c r="FN514" s="63">
        <v>0.11033497966460799</v>
      </c>
      <c r="FO514" s="63">
        <v>0.109183046899244</v>
      </c>
      <c r="FP514" s="63">
        <v>0.108043467290415</v>
      </c>
      <c r="FQ514" s="63">
        <v>0.10693047667512599</v>
      </c>
      <c r="FR514" s="63">
        <v>0.105778885586719</v>
      </c>
      <c r="FS514" s="63">
        <v>0.104625770856162</v>
      </c>
      <c r="FT514" s="63">
        <v>0.10346860618581299</v>
      </c>
      <c r="FU514" s="63">
        <v>0.10236347594798199</v>
      </c>
      <c r="FV514" s="63">
        <v>0.101240826650632</v>
      </c>
      <c r="FW514" s="63">
        <v>0.100114571312133</v>
      </c>
      <c r="FX514" s="63">
        <v>9.9027225574935901E-2</v>
      </c>
      <c r="FY514" s="63">
        <v>9.7951223510181207E-2</v>
      </c>
      <c r="FZ514" s="63">
        <v>9.6865825802448402E-2</v>
      </c>
      <c r="GA514" s="63">
        <v>9.5862046218985406E-2</v>
      </c>
      <c r="GB514" s="63">
        <v>9.4831730345499798E-2</v>
      </c>
      <c r="GC514" s="63">
        <v>9.3883362469352305E-2</v>
      </c>
      <c r="GD514" s="63">
        <v>9.2950666855217898E-2</v>
      </c>
      <c r="GE514" s="63">
        <v>9.2053753586976303E-2</v>
      </c>
      <c r="GF514" s="63">
        <v>9.1164971859171703E-2</v>
      </c>
      <c r="GG514" s="63">
        <v>9.0291060924733796E-2</v>
      </c>
      <c r="GH514" s="63">
        <v>8.9464219999731295E-2</v>
      </c>
      <c r="GI514" s="63">
        <v>8.8611665921100397E-2</v>
      </c>
      <c r="GJ514" s="63">
        <v>8.7794500223252706E-2</v>
      </c>
      <c r="GK514" s="63">
        <v>8.6983171237409201E-2</v>
      </c>
      <c r="GL514" s="63">
        <v>8.6180478665914703E-2</v>
      </c>
      <c r="GM514" s="63">
        <v>8.5406185565842702E-2</v>
      </c>
      <c r="GN514" s="63">
        <v>8.4616532209460402E-2</v>
      </c>
      <c r="GO514" s="63">
        <v>8.3791951332524095E-2</v>
      </c>
      <c r="GP514" s="63">
        <v>8.2994850769143105E-2</v>
      </c>
      <c r="GQ514" s="63">
        <v>8.2198432540511998E-2</v>
      </c>
      <c r="GR514" s="63">
        <v>8.13216010177404E-2</v>
      </c>
      <c r="GS514" s="63">
        <v>8.0506030017023694E-2</v>
      </c>
      <c r="GT514" s="63">
        <v>7.9661723469150195E-2</v>
      </c>
      <c r="GU514" s="63">
        <v>7.8783629631191399E-2</v>
      </c>
      <c r="GV514" s="63">
        <v>7.7995715837454904E-2</v>
      </c>
      <c r="GW514" s="63">
        <v>7.7159693640709195E-2</v>
      </c>
      <c r="GX514" s="63">
        <v>7.6357813968990093E-2</v>
      </c>
    </row>
    <row r="515" spans="1:206" customFormat="1">
      <c r="A515" s="181" t="s">
        <v>224</v>
      </c>
      <c r="B515" t="s">
        <v>3547</v>
      </c>
      <c r="C515" t="s">
        <v>3533</v>
      </c>
      <c r="D515" s="187" t="s">
        <v>3562</v>
      </c>
      <c r="E515" t="s">
        <v>1239</v>
      </c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>
        <v>0.39584983549875702</v>
      </c>
      <c r="BE515" s="63">
        <v>0.37770667723776502</v>
      </c>
      <c r="BF515" s="63">
        <v>0.363193634478296</v>
      </c>
      <c r="BG515" s="63">
        <v>0.35248407556438799</v>
      </c>
      <c r="BH515" s="63">
        <v>0.34203445831012602</v>
      </c>
      <c r="BI515" s="63">
        <v>0.33468417951408502</v>
      </c>
      <c r="BJ515" s="63">
        <v>0.32688481144242099</v>
      </c>
      <c r="BK515" s="63">
        <v>0.32243666259421699</v>
      </c>
      <c r="BL515" s="63">
        <v>0.31614914533299399</v>
      </c>
      <c r="BM515" s="63">
        <v>0.31269285456281398</v>
      </c>
      <c r="BN515" s="63">
        <v>0.30953252738730402</v>
      </c>
      <c r="BO515" s="63">
        <v>0.30799553438558802</v>
      </c>
      <c r="BP515" s="63">
        <v>0.30755604578439699</v>
      </c>
      <c r="BQ515" s="63">
        <v>0.30751440321304002</v>
      </c>
      <c r="BR515" s="63">
        <v>0.30736142841057501</v>
      </c>
      <c r="BS515" s="63">
        <v>0.30692466986281203</v>
      </c>
      <c r="BT515" s="63">
        <v>0.30618532040248903</v>
      </c>
      <c r="BU515" s="63">
        <v>0.30550149994613202</v>
      </c>
      <c r="BV515" s="63">
        <v>0.30523528549767098</v>
      </c>
      <c r="BW515" s="63">
        <v>0.30494754902424998</v>
      </c>
      <c r="BX515" s="63">
        <v>0.30526360612592801</v>
      </c>
      <c r="BY515" s="63">
        <v>0.30436486172117999</v>
      </c>
      <c r="BZ515" s="63">
        <v>0.30515289357022601</v>
      </c>
      <c r="CA515" s="63">
        <v>0.30455517977464802</v>
      </c>
      <c r="CB515" s="63">
        <v>0.30339494870908801</v>
      </c>
      <c r="CC515" s="63">
        <v>0.30178127247597603</v>
      </c>
      <c r="CD515" s="63">
        <v>0.30057596088219202</v>
      </c>
      <c r="CE515" s="63">
        <v>0.298313569907529</v>
      </c>
      <c r="CF515" s="63">
        <v>0.29643693467922599</v>
      </c>
      <c r="CG515" s="63">
        <v>0.294459601934279</v>
      </c>
      <c r="CH515" s="63">
        <v>0.29292866173658999</v>
      </c>
      <c r="CI515" s="63">
        <v>0.29094190834612799</v>
      </c>
      <c r="CJ515" s="63">
        <v>0.29034819405693602</v>
      </c>
      <c r="CK515" s="63">
        <v>0.28865943142065698</v>
      </c>
      <c r="CL515" s="63">
        <v>0.28713662807092</v>
      </c>
      <c r="CM515" s="63">
        <v>0.28311129237614202</v>
      </c>
      <c r="CN515" s="63">
        <v>0.27839660584624898</v>
      </c>
      <c r="CO515" s="63">
        <v>0.274487944186045</v>
      </c>
      <c r="CP515" s="63">
        <v>0.27083829856060798</v>
      </c>
      <c r="CQ515" s="63">
        <v>0.26774188675601301</v>
      </c>
      <c r="CR515" s="63">
        <v>0.26783001907707998</v>
      </c>
      <c r="CS515" s="63">
        <v>0.26721393399132698</v>
      </c>
      <c r="CT515" s="63">
        <v>0.26678554082046002</v>
      </c>
      <c r="CU515" s="63">
        <v>0.26728615170620801</v>
      </c>
      <c r="CV515" s="63">
        <v>0.26485724205022798</v>
      </c>
      <c r="CW515" s="63">
        <v>0.26494680193624698</v>
      </c>
      <c r="CX515" s="63">
        <v>0.26169380996573</v>
      </c>
      <c r="CY515" s="63">
        <v>0.26002620789941799</v>
      </c>
      <c r="CZ515" s="63">
        <v>0.25649916214828899</v>
      </c>
      <c r="DA515" s="63">
        <v>0.254174130582908</v>
      </c>
      <c r="DB515" s="63">
        <v>0.252892063712156</v>
      </c>
      <c r="DC515" s="63">
        <v>0.25142317043754703</v>
      </c>
      <c r="DD515" s="63">
        <v>0.24955352466897401</v>
      </c>
      <c r="DE515" s="63">
        <v>0.24976342890030501</v>
      </c>
      <c r="DF515" s="63">
        <v>0.24741973226319</v>
      </c>
      <c r="DG515" s="63">
        <v>0.24524261623533</v>
      </c>
      <c r="DH515" s="63">
        <v>0.24395456777446001</v>
      </c>
      <c r="DI515" s="63">
        <v>0.245212973507275</v>
      </c>
      <c r="DJ515" s="63">
        <v>0.24233025966931601</v>
      </c>
      <c r="DK515" s="63">
        <v>0.241317153099152</v>
      </c>
      <c r="DL515" s="63">
        <v>0.24257519458862001</v>
      </c>
      <c r="DM515" s="63">
        <v>0.240387867199263</v>
      </c>
      <c r="DN515" s="63">
        <v>0.24112907281791601</v>
      </c>
      <c r="DO515" s="63">
        <v>0.23949771180703999</v>
      </c>
      <c r="DP515" s="63">
        <v>0.239074888231081</v>
      </c>
      <c r="DQ515" s="63">
        <v>0.24194108901618899</v>
      </c>
      <c r="DR515" s="63">
        <v>0.247432916627113</v>
      </c>
      <c r="DS515" s="63">
        <v>0.24722083675305701</v>
      </c>
      <c r="DT515" s="63">
        <v>0.24979374277623501</v>
      </c>
      <c r="DU515" s="63">
        <v>0.24989433228579899</v>
      </c>
      <c r="DV515" s="63">
        <v>0.270886785413884</v>
      </c>
      <c r="DW515" s="63">
        <v>0.28206800707635798</v>
      </c>
      <c r="DX515" s="63">
        <v>0.25939279713908803</v>
      </c>
      <c r="DY515" s="63">
        <v>0.24492734508369099</v>
      </c>
      <c r="DZ515" s="63">
        <v>0.24283928871003699</v>
      </c>
      <c r="EA515" s="63">
        <v>0.24177856637186301</v>
      </c>
      <c r="EB515" s="63">
        <v>0.24067313305233401</v>
      </c>
      <c r="EC515" s="63">
        <v>0.23956821759983199</v>
      </c>
      <c r="ED515" s="63">
        <v>0.23837537100247899</v>
      </c>
      <c r="EE515" s="63">
        <v>0.23720941378115101</v>
      </c>
      <c r="EF515" s="63">
        <v>0.23608839044296701</v>
      </c>
      <c r="EG515" s="63">
        <v>0.23492316438104799</v>
      </c>
      <c r="EH515" s="63">
        <v>0.23360530842045801</v>
      </c>
      <c r="EI515" s="63">
        <v>0.23225809066470199</v>
      </c>
      <c r="EJ515" s="63">
        <v>0.23081649732529599</v>
      </c>
      <c r="EK515" s="63">
        <v>0.229247264424672</v>
      </c>
      <c r="EL515" s="63">
        <v>0.22765340290821801</v>
      </c>
      <c r="EM515" s="63">
        <v>0.22604086831970499</v>
      </c>
      <c r="EN515" s="63">
        <v>0.22446399291050101</v>
      </c>
      <c r="EO515" s="63">
        <v>0.223092686942088</v>
      </c>
      <c r="EP515" s="63">
        <v>0.22178689884045599</v>
      </c>
      <c r="EQ515" s="63">
        <v>0.220562068291937</v>
      </c>
      <c r="ER515" s="63">
        <v>0.219190102366288</v>
      </c>
      <c r="ES515" s="63">
        <v>0.21786378455913399</v>
      </c>
      <c r="ET515" s="63">
        <v>0.21644124712653701</v>
      </c>
      <c r="EU515" s="63">
        <v>0.21503617774092501</v>
      </c>
      <c r="EV515" s="63">
        <v>0.213506129476743</v>
      </c>
      <c r="EW515" s="63">
        <v>0.21202745798816899</v>
      </c>
      <c r="EX515" s="63">
        <v>0.21056597791322601</v>
      </c>
      <c r="EY515" s="63">
        <v>0.20909846247635899</v>
      </c>
      <c r="EZ515" s="63">
        <v>0.207517357628619</v>
      </c>
      <c r="FA515" s="63">
        <v>0.20597701789553499</v>
      </c>
      <c r="FB515" s="63">
        <v>0.204261736466751</v>
      </c>
      <c r="FC515" s="63">
        <v>0.202485226921929</v>
      </c>
      <c r="FD515" s="63">
        <v>0.200782640696968</v>
      </c>
      <c r="FE515" s="63">
        <v>0.19900724655056101</v>
      </c>
      <c r="FF515" s="63">
        <v>0.19729094473077899</v>
      </c>
      <c r="FG515" s="63">
        <v>0.19552700970644199</v>
      </c>
      <c r="FH515" s="63">
        <v>0.193885203578024</v>
      </c>
      <c r="FI515" s="63">
        <v>0.19218426423742699</v>
      </c>
      <c r="FJ515" s="63">
        <v>0.190510074939263</v>
      </c>
      <c r="FK515" s="63">
        <v>0.18884056558367701</v>
      </c>
      <c r="FL515" s="63">
        <v>0.18725579584331101</v>
      </c>
      <c r="FM515" s="63">
        <v>0.18570375259623401</v>
      </c>
      <c r="FN515" s="63">
        <v>0.184142317204086</v>
      </c>
      <c r="FO515" s="63">
        <v>0.18262923287108401</v>
      </c>
      <c r="FP515" s="63">
        <v>0.18114447992786001</v>
      </c>
      <c r="FQ515" s="63">
        <v>0.179750331018216</v>
      </c>
      <c r="FR515" s="63">
        <v>0.17829456678990699</v>
      </c>
      <c r="FS515" s="63">
        <v>0.176891315132753</v>
      </c>
      <c r="FT515" s="63">
        <v>0.17545110179998499</v>
      </c>
      <c r="FU515" s="63">
        <v>0.174084101625049</v>
      </c>
      <c r="FV515" s="63">
        <v>0.17266646963878399</v>
      </c>
      <c r="FW515" s="63">
        <v>0.17118026266078301</v>
      </c>
      <c r="FX515" s="63">
        <v>0.16973753238823799</v>
      </c>
      <c r="FY515" s="63">
        <v>0.16824582933096899</v>
      </c>
      <c r="FZ515" s="63">
        <v>0.16668715356553801</v>
      </c>
      <c r="GA515" s="63">
        <v>0.165254737391138</v>
      </c>
      <c r="GB515" s="63">
        <v>0.16368883781635599</v>
      </c>
      <c r="GC515" s="63">
        <v>0.16221021097982299</v>
      </c>
      <c r="GD515" s="63">
        <v>0.16071048192433601</v>
      </c>
      <c r="GE515" s="63">
        <v>0.15926302904377099</v>
      </c>
      <c r="GF515" s="63">
        <v>0.157838057357409</v>
      </c>
      <c r="GG515" s="63">
        <v>0.156438479100207</v>
      </c>
      <c r="GH515" s="63">
        <v>0.15514557170271401</v>
      </c>
      <c r="GI515" s="63">
        <v>0.15380773187219901</v>
      </c>
      <c r="GJ515" s="63">
        <v>0.15255779074883299</v>
      </c>
      <c r="GK515" s="63">
        <v>0.15130616220986301</v>
      </c>
      <c r="GL515" s="63">
        <v>0.15012076185649101</v>
      </c>
      <c r="GM515" s="63">
        <v>0.14893117180064999</v>
      </c>
      <c r="GN515" s="63">
        <v>0.147751081019216</v>
      </c>
      <c r="GO515" s="63">
        <v>0.14649637768465101</v>
      </c>
      <c r="GP515" s="63">
        <v>0.145316796141017</v>
      </c>
      <c r="GQ515" s="63">
        <v>0.14419320076828801</v>
      </c>
      <c r="GR515" s="63">
        <v>0.14297407550482</v>
      </c>
      <c r="GS515" s="63">
        <v>0.141871702381097</v>
      </c>
      <c r="GT515" s="63">
        <v>0.14073944367676799</v>
      </c>
      <c r="GU515" s="63">
        <v>0.13947354108603199</v>
      </c>
      <c r="GV515" s="63">
        <v>0.13831204821794901</v>
      </c>
      <c r="GW515" s="63">
        <v>0.13699683410466601</v>
      </c>
      <c r="GX515" s="63">
        <v>0.13567800500193999</v>
      </c>
    </row>
    <row r="516" spans="1:206" customFormat="1">
      <c r="A516" s="181" t="s">
        <v>224</v>
      </c>
      <c r="B516" t="s">
        <v>3547</v>
      </c>
      <c r="C516" t="s">
        <v>3533</v>
      </c>
      <c r="D516" s="187" t="s">
        <v>3562</v>
      </c>
      <c r="E516" t="s">
        <v>1240</v>
      </c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>
        <v>0.57765068944630604</v>
      </c>
      <c r="BE516" s="63">
        <v>0.53200749867900998</v>
      </c>
      <c r="BF516" s="63">
        <v>0.50115136156184803</v>
      </c>
      <c r="BG516" s="63">
        <v>0.48202949551229701</v>
      </c>
      <c r="BH516" s="63">
        <v>0.46767797804792199</v>
      </c>
      <c r="BI516" s="63">
        <v>0.45371879276836102</v>
      </c>
      <c r="BJ516" s="63">
        <v>0.44296934635629798</v>
      </c>
      <c r="BK516" s="63">
        <v>0.43691178508456002</v>
      </c>
      <c r="BL516" s="63">
        <v>0.44168963403414002</v>
      </c>
      <c r="BM516" s="63">
        <v>0.42366760358300898</v>
      </c>
      <c r="BN516" s="63">
        <v>0.41912968137272</v>
      </c>
      <c r="BO516" s="63">
        <v>0.41019531798942299</v>
      </c>
      <c r="BP516" s="63">
        <v>0.40720950451876298</v>
      </c>
      <c r="BQ516" s="63">
        <v>0.40572770740235597</v>
      </c>
      <c r="BR516" s="63">
        <v>0.39724527277928501</v>
      </c>
      <c r="BS516" s="63">
        <v>0.39565008965517201</v>
      </c>
      <c r="BT516" s="63">
        <v>0.39530878841467598</v>
      </c>
      <c r="BU516" s="63">
        <v>0.391566131573998</v>
      </c>
      <c r="BV516" s="63">
        <v>0.38992094592819099</v>
      </c>
      <c r="BW516" s="63">
        <v>0.38858580286225203</v>
      </c>
      <c r="BX516" s="63">
        <v>0.38595062567432598</v>
      </c>
      <c r="BY516" s="63">
        <v>0.384883591687605</v>
      </c>
      <c r="BZ516" s="63">
        <v>0.38804409250904698</v>
      </c>
      <c r="CA516" s="63">
        <v>0.39123476877317798</v>
      </c>
      <c r="CB516" s="63">
        <v>0.39288514584527401</v>
      </c>
      <c r="CC516" s="63">
        <v>0.39465949061274302</v>
      </c>
      <c r="CD516" s="63">
        <v>0.39794090134643201</v>
      </c>
      <c r="CE516" s="63">
        <v>0.40077787290990502</v>
      </c>
      <c r="CF516" s="63">
        <v>0.40458215912400097</v>
      </c>
      <c r="CG516" s="63">
        <v>0.39950688546239699</v>
      </c>
      <c r="CH516" s="63">
        <v>0.39900471380917901</v>
      </c>
      <c r="CI516" s="63">
        <v>0.39366037180230501</v>
      </c>
      <c r="CJ516" s="63">
        <v>0.39009024093504802</v>
      </c>
      <c r="CK516" s="63">
        <v>0.384112411496425</v>
      </c>
      <c r="CL516" s="63">
        <v>0.37982424629036898</v>
      </c>
      <c r="CM516" s="63">
        <v>0.37499210428129198</v>
      </c>
      <c r="CN516" s="63">
        <v>0.36783001436942803</v>
      </c>
      <c r="CO516" s="63">
        <v>0.36223068331437103</v>
      </c>
      <c r="CP516" s="63">
        <v>0.358997848425677</v>
      </c>
      <c r="CQ516" s="63">
        <v>0.35626929525385698</v>
      </c>
      <c r="CR516" s="63">
        <v>0.35505047634383402</v>
      </c>
      <c r="CS516" s="63">
        <v>0.36086018899377198</v>
      </c>
      <c r="CT516" s="63">
        <v>0.36342288832235098</v>
      </c>
      <c r="CU516" s="63">
        <v>0.35564733911301499</v>
      </c>
      <c r="CV516" s="63">
        <v>0.35186739521254001</v>
      </c>
      <c r="CW516" s="63">
        <v>0.34683808545422501</v>
      </c>
      <c r="CX516" s="63">
        <v>0.34319510600723002</v>
      </c>
      <c r="CY516" s="63">
        <v>0.336822483806485</v>
      </c>
      <c r="CZ516" s="63">
        <v>0.33154371779402603</v>
      </c>
      <c r="DA516" s="63">
        <v>0.326868933144775</v>
      </c>
      <c r="DB516" s="63">
        <v>0.32480959564826101</v>
      </c>
      <c r="DC516" s="63">
        <v>0.32237991255135301</v>
      </c>
      <c r="DD516" s="63">
        <v>0.32301624470780799</v>
      </c>
      <c r="DE516" s="63">
        <v>0.32419815854324402</v>
      </c>
      <c r="DF516" s="63">
        <v>0.324436912163719</v>
      </c>
      <c r="DG516" s="63">
        <v>0.32378691152039601</v>
      </c>
      <c r="DH516" s="63">
        <v>0.32407958910560603</v>
      </c>
      <c r="DI516" s="63">
        <v>0.32902806726455602</v>
      </c>
      <c r="DJ516" s="63">
        <v>0.32826240891534397</v>
      </c>
      <c r="DK516" s="63">
        <v>0.32785772859749901</v>
      </c>
      <c r="DL516" s="63">
        <v>0.32852200376454899</v>
      </c>
      <c r="DM516" s="63">
        <v>0.32354254321706299</v>
      </c>
      <c r="DN516" s="63">
        <v>0.32356573446056502</v>
      </c>
      <c r="DO516" s="63">
        <v>0.32288775882564602</v>
      </c>
      <c r="DP516" s="63">
        <v>0.32519417120557897</v>
      </c>
      <c r="DQ516" s="63">
        <v>0.33181359597315202</v>
      </c>
      <c r="DR516" s="63">
        <v>0.345392643269536</v>
      </c>
      <c r="DS516" s="63">
        <v>0.35649452376539398</v>
      </c>
      <c r="DT516" s="63">
        <v>0.36913287253146498</v>
      </c>
      <c r="DU516" s="63">
        <v>0.37236157233514999</v>
      </c>
      <c r="DV516" s="63">
        <v>0.38380428085725699</v>
      </c>
      <c r="DW516" s="63">
        <v>0.40466015424805202</v>
      </c>
      <c r="DX516" s="63">
        <v>0.36914888512509197</v>
      </c>
      <c r="DY516" s="63">
        <v>0.35099043121458301</v>
      </c>
      <c r="DZ516" s="63">
        <v>0.34611464324288399</v>
      </c>
      <c r="EA516" s="63">
        <v>0.34356517652583701</v>
      </c>
      <c r="EB516" s="63">
        <v>0.34153739282134798</v>
      </c>
      <c r="EC516" s="63">
        <v>0.33991257190498902</v>
      </c>
      <c r="ED516" s="63">
        <v>0.338407311990499</v>
      </c>
      <c r="EE516" s="63">
        <v>0.33701487254380602</v>
      </c>
      <c r="EF516" s="63">
        <v>0.33579317809516501</v>
      </c>
      <c r="EG516" s="63">
        <v>0.334611593527186</v>
      </c>
      <c r="EH516" s="63">
        <v>0.33348981908597802</v>
      </c>
      <c r="EI516" s="63">
        <v>0.332561019033637</v>
      </c>
      <c r="EJ516" s="63">
        <v>0.33163499832041499</v>
      </c>
      <c r="EK516" s="63">
        <v>0.33053692942921598</v>
      </c>
      <c r="EL516" s="63">
        <v>0.32957339203073599</v>
      </c>
      <c r="EM516" s="63">
        <v>0.32854349410974798</v>
      </c>
      <c r="EN516" s="63">
        <v>0.32733094608357499</v>
      </c>
      <c r="EO516" s="63">
        <v>0.32601347706675798</v>
      </c>
      <c r="EP516" s="63">
        <v>0.32462981741855301</v>
      </c>
      <c r="EQ516" s="63">
        <v>0.32329097695067099</v>
      </c>
      <c r="ER516" s="63">
        <v>0.32172779765379</v>
      </c>
      <c r="ES516" s="63">
        <v>0.32042167646555803</v>
      </c>
      <c r="ET516" s="63">
        <v>0.31936830829295898</v>
      </c>
      <c r="EU516" s="63">
        <v>0.31858954005240903</v>
      </c>
      <c r="EV516" s="63">
        <v>0.31756603386132998</v>
      </c>
      <c r="EW516" s="63">
        <v>0.316571700401863</v>
      </c>
      <c r="EX516" s="63">
        <v>0.31549132881106901</v>
      </c>
      <c r="EY516" s="63">
        <v>0.31437202069557302</v>
      </c>
      <c r="EZ516" s="63">
        <v>0.313164758774926</v>
      </c>
      <c r="FA516" s="63">
        <v>0.31209776761041302</v>
      </c>
      <c r="FB516" s="63">
        <v>0.31082960431503098</v>
      </c>
      <c r="FC516" s="63">
        <v>0.309587576365073</v>
      </c>
      <c r="FD516" s="63">
        <v>0.30845749768597802</v>
      </c>
      <c r="FE516" s="63">
        <v>0.30712056256722797</v>
      </c>
      <c r="FF516" s="63">
        <v>0.305765081442194</v>
      </c>
      <c r="FG516" s="63">
        <v>0.30420545004965499</v>
      </c>
      <c r="FH516" s="63">
        <v>0.30266125692926299</v>
      </c>
      <c r="FI516" s="63">
        <v>0.301017276958367</v>
      </c>
      <c r="FJ516" s="63">
        <v>0.29940314527142597</v>
      </c>
      <c r="FK516" s="63">
        <v>0.29782358563545902</v>
      </c>
      <c r="FL516" s="63">
        <v>0.29640802191218102</v>
      </c>
      <c r="FM516" s="63">
        <v>0.29495402576299201</v>
      </c>
      <c r="FN516" s="63">
        <v>0.29339923349810398</v>
      </c>
      <c r="FO516" s="63">
        <v>0.29188021439515499</v>
      </c>
      <c r="FP516" s="63">
        <v>0.29033301413349999</v>
      </c>
      <c r="FQ516" s="63">
        <v>0.28890627108681</v>
      </c>
      <c r="FR516" s="63">
        <v>0.28728558377282798</v>
      </c>
      <c r="FS516" s="63">
        <v>0.28582457350802198</v>
      </c>
      <c r="FT516" s="63">
        <v>0.28422311375286202</v>
      </c>
      <c r="FU516" s="63">
        <v>0.28272036773612003</v>
      </c>
      <c r="FV516" s="63">
        <v>0.28124012684032801</v>
      </c>
      <c r="FW516" s="63">
        <v>0.27967917804908998</v>
      </c>
      <c r="FX516" s="63">
        <v>0.27826497439419901</v>
      </c>
      <c r="FY516" s="63">
        <v>0.27674751809870002</v>
      </c>
      <c r="FZ516" s="63">
        <v>0.27514159969317897</v>
      </c>
      <c r="GA516" s="63">
        <v>0.273731327191092</v>
      </c>
      <c r="GB516" s="63">
        <v>0.27199500733470999</v>
      </c>
      <c r="GC516" s="63">
        <v>0.270354830499766</v>
      </c>
      <c r="GD516" s="63">
        <v>0.26860368520265099</v>
      </c>
      <c r="GE516" s="63">
        <v>0.26685246559959502</v>
      </c>
      <c r="GF516" s="63">
        <v>0.26507645253105799</v>
      </c>
      <c r="GG516" s="63">
        <v>0.26318931880981999</v>
      </c>
      <c r="GH516" s="63">
        <v>0.26138609956558101</v>
      </c>
      <c r="GI516" s="63">
        <v>0.25939430896189097</v>
      </c>
      <c r="GJ516" s="63">
        <v>0.257549516230694</v>
      </c>
      <c r="GK516" s="63">
        <v>0.25568210212154402</v>
      </c>
      <c r="GL516" s="63">
        <v>0.25403391067414099</v>
      </c>
      <c r="GM516" s="63">
        <v>0.25231121143792401</v>
      </c>
      <c r="GN516" s="63">
        <v>0.25070307953005599</v>
      </c>
      <c r="GO516" s="63">
        <v>0.24895826700920701</v>
      </c>
      <c r="GP516" s="63">
        <v>0.24733616422903901</v>
      </c>
      <c r="GQ516" s="63">
        <v>0.245856660606183</v>
      </c>
      <c r="GR516" s="63">
        <v>0.244221888859631</v>
      </c>
      <c r="GS516" s="63">
        <v>0.24273056027795001</v>
      </c>
      <c r="GT516" s="63">
        <v>0.241279330806317</v>
      </c>
      <c r="GU516" s="63">
        <v>0.239589815504482</v>
      </c>
      <c r="GV516" s="63">
        <v>0.23813759988087099</v>
      </c>
      <c r="GW516" s="63">
        <v>0.23650016577692501</v>
      </c>
      <c r="GX516" s="63">
        <v>0.23483397963945801</v>
      </c>
    </row>
    <row r="517" spans="1:206" customFormat="1">
      <c r="A517" s="181" t="s">
        <v>224</v>
      </c>
      <c r="B517" t="s">
        <v>3547</v>
      </c>
      <c r="C517" t="s">
        <v>3533</v>
      </c>
      <c r="D517" s="187" t="s">
        <v>3562</v>
      </c>
      <c r="E517" t="s">
        <v>1241</v>
      </c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>
        <v>0.82616626211784805</v>
      </c>
      <c r="BE517" s="63">
        <v>0.752390064592521</v>
      </c>
      <c r="BF517" s="63">
        <v>0.70161573414024903</v>
      </c>
      <c r="BG517" s="63">
        <v>0.67300591735992399</v>
      </c>
      <c r="BH517" s="63">
        <v>0.65957807704225302</v>
      </c>
      <c r="BI517" s="63">
        <v>0.637290079771062</v>
      </c>
      <c r="BJ517" s="63">
        <v>0.62178848927720998</v>
      </c>
      <c r="BK517" s="63">
        <v>0.61906253116369203</v>
      </c>
      <c r="BL517" s="63">
        <v>0.66466622914705797</v>
      </c>
      <c r="BM517" s="63">
        <v>0.60140635770803896</v>
      </c>
      <c r="BN517" s="63">
        <v>0.59829988544540202</v>
      </c>
      <c r="BO517" s="63">
        <v>0.57085679633956399</v>
      </c>
      <c r="BP517" s="63">
        <v>0.57160618109243699</v>
      </c>
      <c r="BQ517" s="63">
        <v>0.57400634749539503</v>
      </c>
      <c r="BR517" s="63">
        <v>0.54164989099009897</v>
      </c>
      <c r="BS517" s="63">
        <v>0.54056654112382896</v>
      </c>
      <c r="BT517" s="63">
        <v>0.53728480688841196</v>
      </c>
      <c r="BU517" s="63">
        <v>0.51521408398047697</v>
      </c>
      <c r="BV517" s="63">
        <v>0.50999460550837905</v>
      </c>
      <c r="BW517" s="63">
        <v>0.51562483589264796</v>
      </c>
      <c r="BX517" s="63">
        <v>0.50634246882634704</v>
      </c>
      <c r="BY517" s="63">
        <v>0.50638825094318096</v>
      </c>
      <c r="BZ517" s="63">
        <v>0.51046259610204003</v>
      </c>
      <c r="CA517" s="63">
        <v>0.51444407257589697</v>
      </c>
      <c r="CB517" s="63">
        <v>0.51144424191735505</v>
      </c>
      <c r="CC517" s="63">
        <v>0.50966939493993901</v>
      </c>
      <c r="CD517" s="63">
        <v>0.51741348626769601</v>
      </c>
      <c r="CE517" s="63">
        <v>0.52892653361942399</v>
      </c>
      <c r="CF517" s="63">
        <v>0.54784610723634397</v>
      </c>
      <c r="CG517" s="63">
        <v>0.54078676792527003</v>
      </c>
      <c r="CH517" s="63">
        <v>0.55563446347239198</v>
      </c>
      <c r="CI517" s="63">
        <v>0.55025935752797195</v>
      </c>
      <c r="CJ517" s="63">
        <v>0.54625778151622195</v>
      </c>
      <c r="CK517" s="63">
        <v>0.53517975921189798</v>
      </c>
      <c r="CL517" s="63">
        <v>0.53343998918165403</v>
      </c>
      <c r="CM517" s="63">
        <v>0.53357738945687805</v>
      </c>
      <c r="CN517" s="63">
        <v>0.519994072578295</v>
      </c>
      <c r="CO517" s="63">
        <v>0.50716763395962094</v>
      </c>
      <c r="CP517" s="63">
        <v>0.50603111117051303</v>
      </c>
      <c r="CQ517" s="63">
        <v>0.50463689205993401</v>
      </c>
      <c r="CR517" s="63">
        <v>0.49729748880990399</v>
      </c>
      <c r="CS517" s="63">
        <v>0.53503122699638395</v>
      </c>
      <c r="CT517" s="63">
        <v>0.53794651255230097</v>
      </c>
      <c r="CU517" s="63">
        <v>0.49659445058667401</v>
      </c>
      <c r="CV517" s="63">
        <v>0.49675511104541098</v>
      </c>
      <c r="CW517" s="63">
        <v>0.48657713665560198</v>
      </c>
      <c r="CX517" s="63">
        <v>0.49083491107080102</v>
      </c>
      <c r="CY517" s="63">
        <v>0.47496027219009801</v>
      </c>
      <c r="CZ517" s="63">
        <v>0.46805497172288202</v>
      </c>
      <c r="DA517" s="63">
        <v>0.45978453474833397</v>
      </c>
      <c r="DB517" s="63">
        <v>0.45439222373452898</v>
      </c>
      <c r="DC517" s="63">
        <v>0.44102664548711801</v>
      </c>
      <c r="DD517" s="63">
        <v>0.44176356380347398</v>
      </c>
      <c r="DE517" s="63">
        <v>0.44202800514203999</v>
      </c>
      <c r="DF517" s="63">
        <v>0.445245267626732</v>
      </c>
      <c r="DG517" s="63">
        <v>0.44687725540865197</v>
      </c>
      <c r="DH517" s="63">
        <v>0.44757648412550199</v>
      </c>
      <c r="DI517" s="63">
        <v>0.45935735698651903</v>
      </c>
      <c r="DJ517" s="63">
        <v>0.465411600466552</v>
      </c>
      <c r="DK517" s="63">
        <v>0.46551038867935501</v>
      </c>
      <c r="DL517" s="63">
        <v>0.46171887534862099</v>
      </c>
      <c r="DM517" s="63">
        <v>0.44990755351282102</v>
      </c>
      <c r="DN517" s="63">
        <v>0.44875281966818797</v>
      </c>
      <c r="DO517" s="63">
        <v>0.45050483099493399</v>
      </c>
      <c r="DP517" s="63">
        <v>0.45800718403420798</v>
      </c>
      <c r="DQ517" s="63">
        <v>0.46775384895868699</v>
      </c>
      <c r="DR517" s="63">
        <v>0.49495239665716501</v>
      </c>
      <c r="DS517" s="63">
        <v>0.52866005728795995</v>
      </c>
      <c r="DT517" s="63">
        <v>0.54439890573426897</v>
      </c>
      <c r="DU517" s="63">
        <v>0.53720499234065799</v>
      </c>
      <c r="DV517" s="63">
        <v>0.53067272939035104</v>
      </c>
      <c r="DW517" s="63">
        <v>0.56850510946331501</v>
      </c>
      <c r="DX517" s="63">
        <v>0.478262937018613</v>
      </c>
      <c r="DY517" s="63">
        <v>0.461056938389313</v>
      </c>
      <c r="DZ517" s="63">
        <v>0.45456198229734401</v>
      </c>
      <c r="EA517" s="63">
        <v>0.450342449565868</v>
      </c>
      <c r="EB517" s="63">
        <v>0.44648576370784399</v>
      </c>
      <c r="EC517" s="63">
        <v>0.44295396773057599</v>
      </c>
      <c r="ED517" s="63">
        <v>0.43988167356527702</v>
      </c>
      <c r="EE517" s="63">
        <v>0.43749489903185301</v>
      </c>
      <c r="EF517" s="63">
        <v>0.43575318864930102</v>
      </c>
      <c r="EG517" s="63">
        <v>0.43428790904979298</v>
      </c>
      <c r="EH517" s="63">
        <v>0.43310488912341799</v>
      </c>
      <c r="EI517" s="63">
        <v>0.43223315926878503</v>
      </c>
      <c r="EJ517" s="63">
        <v>0.43137307967460897</v>
      </c>
      <c r="EK517" s="63">
        <v>0.43036149132664198</v>
      </c>
      <c r="EL517" s="63">
        <v>0.42973975189599201</v>
      </c>
      <c r="EM517" s="63">
        <v>0.429277952133653</v>
      </c>
      <c r="EN517" s="63">
        <v>0.42894573385249701</v>
      </c>
      <c r="EO517" s="63">
        <v>0.42854767494170898</v>
      </c>
      <c r="EP517" s="63">
        <v>0.42817243343115102</v>
      </c>
      <c r="EQ517" s="63">
        <v>0.42801145006150199</v>
      </c>
      <c r="ER517" s="63">
        <v>0.42758438515694802</v>
      </c>
      <c r="ES517" s="63">
        <v>0.42718656350582301</v>
      </c>
      <c r="ET517" s="63">
        <v>0.42660177530200999</v>
      </c>
      <c r="EU517" s="63">
        <v>0.42604253674958198</v>
      </c>
      <c r="EV517" s="63">
        <v>0.42516751882755599</v>
      </c>
      <c r="EW517" s="63">
        <v>0.42440339020426299</v>
      </c>
      <c r="EX517" s="63">
        <v>0.42393268742038498</v>
      </c>
      <c r="EY517" s="63">
        <v>0.42384960499889701</v>
      </c>
      <c r="EZ517" s="63">
        <v>0.42392112181557901</v>
      </c>
      <c r="FA517" s="63">
        <v>0.42399396701200098</v>
      </c>
      <c r="FB517" s="63">
        <v>0.42371689273476498</v>
      </c>
      <c r="FC517" s="63">
        <v>0.42334936877116802</v>
      </c>
      <c r="FD517" s="63">
        <v>0.42312196170523397</v>
      </c>
      <c r="FE517" s="63">
        <v>0.42275740712214199</v>
      </c>
      <c r="FF517" s="63">
        <v>0.42249126833641898</v>
      </c>
      <c r="FG517" s="63">
        <v>0.42212730886655597</v>
      </c>
      <c r="FH517" s="63">
        <v>0.42188075407118802</v>
      </c>
      <c r="FI517" s="63">
        <v>0.42155701565578302</v>
      </c>
      <c r="FJ517" s="63">
        <v>0.42116389754971101</v>
      </c>
      <c r="FK517" s="63">
        <v>0.42068349477496098</v>
      </c>
      <c r="FL517" s="63">
        <v>0.42025134094018901</v>
      </c>
      <c r="FM517" s="63">
        <v>0.41957742420024502</v>
      </c>
      <c r="FN517" s="63">
        <v>0.41875066082884299</v>
      </c>
      <c r="FO517" s="63">
        <v>0.417933460560936</v>
      </c>
      <c r="FP517" s="63">
        <v>0.41711395215283598</v>
      </c>
      <c r="FQ517" s="63">
        <v>0.41647994907824298</v>
      </c>
      <c r="FR517" s="63">
        <v>0.415521027548933</v>
      </c>
      <c r="FS517" s="63">
        <v>0.414743327621379</v>
      </c>
      <c r="FT517" s="63">
        <v>0.41376073755181503</v>
      </c>
      <c r="FU517" s="63">
        <v>0.412827225714261</v>
      </c>
      <c r="FV517" s="63">
        <v>0.41199770568766603</v>
      </c>
      <c r="FW517" s="63">
        <v>0.41101809078798301</v>
      </c>
      <c r="FX517" s="63">
        <v>0.41033366878906702</v>
      </c>
      <c r="FY517" s="63">
        <v>0.409459559418339</v>
      </c>
      <c r="FZ517" s="63">
        <v>0.408495487222376</v>
      </c>
      <c r="GA517" s="63">
        <v>0.40789731275089902</v>
      </c>
      <c r="GB517" s="63">
        <v>0.40691278425242999</v>
      </c>
      <c r="GC517" s="63">
        <v>0.40608365586512402</v>
      </c>
      <c r="GD517" s="63">
        <v>0.40516920980916699</v>
      </c>
      <c r="GE517" s="63">
        <v>0.40424239185726002</v>
      </c>
      <c r="GF517" s="63">
        <v>0.40325015523053498</v>
      </c>
      <c r="GG517" s="63">
        <v>0.40195293359232598</v>
      </c>
      <c r="GH517" s="63">
        <v>0.40080153678901198</v>
      </c>
      <c r="GI517" s="63">
        <v>0.39917177216737099</v>
      </c>
      <c r="GJ517" s="63">
        <v>0.39769890129274499</v>
      </c>
      <c r="GK517" s="63">
        <v>0.39597182351530402</v>
      </c>
      <c r="GL517" s="63">
        <v>0.394384601783142</v>
      </c>
      <c r="GM517" s="63">
        <v>0.392462810458171</v>
      </c>
      <c r="GN517" s="63">
        <v>0.39071654825567498</v>
      </c>
      <c r="GO517" s="63">
        <v>0.38869475341279702</v>
      </c>
      <c r="GP517" s="63">
        <v>0.38687834584867897</v>
      </c>
      <c r="GQ517" s="63">
        <v>0.38539232602915802</v>
      </c>
      <c r="GR517" s="63">
        <v>0.38370760676590199</v>
      </c>
      <c r="GS517" s="63">
        <v>0.382201841190761</v>
      </c>
      <c r="GT517" s="63">
        <v>0.38093575261103002</v>
      </c>
      <c r="GU517" s="63">
        <v>0.37929348468485902</v>
      </c>
      <c r="GV517" s="63">
        <v>0.37803799134203397</v>
      </c>
      <c r="GW517" s="63">
        <v>0.37650169087554303</v>
      </c>
      <c r="GX517" s="63">
        <v>0.37485641888696403</v>
      </c>
    </row>
    <row r="518" spans="1:206" customFormat="1">
      <c r="A518" s="181" t="s">
        <v>224</v>
      </c>
      <c r="B518" t="s">
        <v>3547</v>
      </c>
      <c r="C518" t="s">
        <v>3533</v>
      </c>
      <c r="D518" s="187" t="s">
        <v>3562</v>
      </c>
      <c r="E518" t="s">
        <v>1242</v>
      </c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>
        <v>2.4068965077983502E-3</v>
      </c>
      <c r="BE518" s="63">
        <v>2.3666217711258999E-3</v>
      </c>
      <c r="BF518" s="63">
        <v>2.2383526927069598E-3</v>
      </c>
      <c r="BG518" s="63">
        <v>1.9601943826868299E-3</v>
      </c>
      <c r="BH518" s="63">
        <v>1.71260364001474E-3</v>
      </c>
      <c r="BI518" s="63">
        <v>1.6694355114104599E-3</v>
      </c>
      <c r="BJ518" s="63">
        <v>1.5304004611815E-3</v>
      </c>
      <c r="BK518" s="63">
        <v>1.57913251922024E-3</v>
      </c>
      <c r="BL518" s="63">
        <v>1.42120636452807E-3</v>
      </c>
      <c r="BM518" s="63">
        <v>1.3931557429384699E-3</v>
      </c>
      <c r="BN518" s="63">
        <v>1.26402902926867E-3</v>
      </c>
      <c r="BO518" s="63">
        <v>1.24839436832431E-3</v>
      </c>
      <c r="BP518" s="63">
        <v>1.1845600279724901E-3</v>
      </c>
      <c r="BQ518" s="63">
        <v>1.1355549537340299E-3</v>
      </c>
      <c r="BR518" s="63">
        <v>1.0563828270342399E-3</v>
      </c>
      <c r="BS518" s="63">
        <v>9.95713627009171E-4</v>
      </c>
      <c r="BT518" s="63">
        <v>9.767969877910879E-4</v>
      </c>
      <c r="BU518" s="63">
        <v>8.9508162819923096E-4</v>
      </c>
      <c r="BV518" s="63">
        <v>8.9899169926801797E-4</v>
      </c>
      <c r="BW518" s="63">
        <v>8.7564954560756297E-4</v>
      </c>
      <c r="BX518" s="63">
        <v>8.2506019333534596E-4</v>
      </c>
      <c r="BY518" s="63">
        <v>8.0238261163994304E-4</v>
      </c>
      <c r="BZ518" s="63">
        <v>7.5876201190175905E-4</v>
      </c>
      <c r="CA518" s="63">
        <v>7.3725603383116502E-4</v>
      </c>
      <c r="CB518" s="63">
        <v>6.7782318390368398E-4</v>
      </c>
      <c r="CC518" s="63">
        <v>6.6260352822160805E-4</v>
      </c>
      <c r="CD518" s="63">
        <v>6.1393735025529899E-4</v>
      </c>
      <c r="CE518" s="63">
        <v>5.9815151454482005E-4</v>
      </c>
      <c r="CF518" s="63">
        <v>5.9166074133570098E-4</v>
      </c>
      <c r="CG518" s="63">
        <v>5.5809305745147398E-4</v>
      </c>
      <c r="CH518" s="63">
        <v>5.4167733001997105E-4</v>
      </c>
      <c r="CI518" s="63">
        <v>5.1234636290345501E-4</v>
      </c>
      <c r="CJ518" s="63">
        <v>4.8382557386408999E-4</v>
      </c>
      <c r="CK518" s="63">
        <v>4.7429417920289303E-4</v>
      </c>
      <c r="CL518" s="63">
        <v>4.4623704174695397E-4</v>
      </c>
      <c r="CM518" s="63">
        <v>4.3326299871094398E-4</v>
      </c>
      <c r="CN518" s="63">
        <v>4.28138883210174E-4</v>
      </c>
      <c r="CO518" s="63">
        <v>4.15580967085826E-4</v>
      </c>
      <c r="CP518" s="63">
        <v>4.1369148383960498E-4</v>
      </c>
      <c r="CQ518" s="63">
        <v>3.9755342518242701E-4</v>
      </c>
      <c r="CR518" s="63">
        <v>3.6904534960558399E-4</v>
      </c>
      <c r="CS518" s="63">
        <v>3.7910470833362402E-4</v>
      </c>
      <c r="CT518" s="63">
        <v>3.4530299234891801E-4</v>
      </c>
      <c r="CU518" s="63">
        <v>3.5294292956105901E-4</v>
      </c>
      <c r="CV518" s="63">
        <v>3.3456013783253003E-4</v>
      </c>
      <c r="CW518" s="63">
        <v>3.1569432105815802E-4</v>
      </c>
      <c r="CX518" s="63">
        <v>3.0224419739414E-4</v>
      </c>
      <c r="CY518" s="63">
        <v>2.9193597501513298E-4</v>
      </c>
      <c r="CZ518" s="63">
        <v>2.7455654388207302E-4</v>
      </c>
      <c r="DA518" s="63">
        <v>2.65637927964898E-4</v>
      </c>
      <c r="DB518" s="63">
        <v>2.49385756265986E-4</v>
      </c>
      <c r="DC518" s="63">
        <v>2.5579185087090098E-4</v>
      </c>
      <c r="DD518" s="63">
        <v>2.4132145669222699E-4</v>
      </c>
      <c r="DE518" s="63">
        <v>2.4662115682134197E-4</v>
      </c>
      <c r="DF518" s="63">
        <v>2.3128636194562401E-4</v>
      </c>
      <c r="DG518" s="63">
        <v>2.1657590845166401E-4</v>
      </c>
      <c r="DH518" s="63">
        <v>2.2116547162731099E-4</v>
      </c>
      <c r="DI518" s="63">
        <v>2.1627156180767899E-4</v>
      </c>
      <c r="DJ518" s="63">
        <v>2.10553709319213E-4</v>
      </c>
      <c r="DK518" s="63">
        <v>2.0200865697328599E-4</v>
      </c>
      <c r="DL518" s="63">
        <v>1.9337954561727199E-4</v>
      </c>
      <c r="DM518" s="63">
        <v>1.86113106134063E-4</v>
      </c>
      <c r="DN518" s="63">
        <v>1.8387719112719099E-4</v>
      </c>
      <c r="DO518" s="63">
        <v>1.8318734913459601E-4</v>
      </c>
      <c r="DP518" s="63">
        <v>1.70337162504869E-4</v>
      </c>
      <c r="DQ518" s="63">
        <v>1.7056825636245E-4</v>
      </c>
      <c r="DR518" s="63">
        <v>1.7875250807362599E-4</v>
      </c>
      <c r="DS518" s="63">
        <v>1.65693431019555E-4</v>
      </c>
      <c r="DT518" s="63">
        <v>1.63993511627566E-4</v>
      </c>
      <c r="DU518" s="63">
        <v>1.6656787981091E-4</v>
      </c>
      <c r="DV518" s="63">
        <v>1.61258946947494E-4</v>
      </c>
      <c r="DW518" s="63">
        <v>1.60844758974511E-4</v>
      </c>
      <c r="DX518" s="63">
        <v>1.5723663535070301E-4</v>
      </c>
      <c r="DY518" s="63">
        <v>1.5873786128238799E-4</v>
      </c>
      <c r="DZ518" s="63">
        <v>1.5497698141567001E-4</v>
      </c>
      <c r="EA518" s="63">
        <v>1.5143730179152301E-4</v>
      </c>
      <c r="EB518" s="63">
        <v>1.4808432777080099E-4</v>
      </c>
      <c r="EC518" s="63">
        <v>1.44552333077929E-4</v>
      </c>
      <c r="ED518" s="63">
        <v>1.41390825700765E-4</v>
      </c>
      <c r="EE518" s="63">
        <v>1.3840914856085601E-4</v>
      </c>
      <c r="EF518" s="63">
        <v>1.3546595343528E-4</v>
      </c>
      <c r="EG518" s="63">
        <v>1.3256722034487301E-4</v>
      </c>
      <c r="EH518" s="63">
        <v>1.2983418326951499E-4</v>
      </c>
      <c r="EI518" s="63">
        <v>1.2712705111679601E-4</v>
      </c>
      <c r="EJ518" s="63">
        <v>1.24287587649775E-4</v>
      </c>
      <c r="EK518" s="63">
        <v>1.21984186385457E-4</v>
      </c>
      <c r="EL518" s="63">
        <v>1.1950137917278201E-4</v>
      </c>
      <c r="EM518" s="63">
        <v>1.17063688612766E-4</v>
      </c>
      <c r="EN518" s="63">
        <v>1.1470055725608899E-4</v>
      </c>
      <c r="EO518" s="63">
        <v>1.12303124309132E-4</v>
      </c>
      <c r="EP518" s="63">
        <v>1.10081912811526E-4</v>
      </c>
      <c r="EQ518" s="63">
        <v>1.0783158313913499E-4</v>
      </c>
      <c r="ER518" s="63">
        <v>1.05634025478258E-4</v>
      </c>
      <c r="ES518" s="63">
        <v>1.0355353755490399E-4</v>
      </c>
      <c r="ET518" s="63">
        <v>1.01288237670542E-4</v>
      </c>
      <c r="EU518" s="63">
        <v>9.9486184224572394E-5</v>
      </c>
      <c r="EV518" s="63">
        <v>9.7544781819819794E-5</v>
      </c>
      <c r="EW518" s="63">
        <v>9.5628653550198999E-5</v>
      </c>
      <c r="EX518" s="63">
        <v>9.38284885123211E-5</v>
      </c>
      <c r="EY518" s="63">
        <v>9.1901195910665403E-5</v>
      </c>
      <c r="EZ518" s="63">
        <v>9.0190773577570696E-5</v>
      </c>
      <c r="FA518" s="63">
        <v>8.8499535913833405E-5</v>
      </c>
      <c r="FB518" s="63">
        <v>8.6926404844686001E-5</v>
      </c>
      <c r="FC518" s="63">
        <v>8.5193680511344794E-5</v>
      </c>
      <c r="FD518" s="63">
        <v>8.3710343723781205E-5</v>
      </c>
      <c r="FE518" s="63">
        <v>8.2215952373773795E-5</v>
      </c>
      <c r="FF518" s="63">
        <v>8.0797201178408397E-5</v>
      </c>
      <c r="FG518" s="63">
        <v>7.9139895076290906E-5</v>
      </c>
      <c r="FH518" s="63">
        <v>7.7945179831603195E-5</v>
      </c>
      <c r="FI518" s="63">
        <v>7.6496032505403799E-5</v>
      </c>
      <c r="FJ518" s="63">
        <v>7.5069245165268101E-5</v>
      </c>
      <c r="FK518" s="63">
        <v>7.3845120922571701E-5</v>
      </c>
      <c r="FL518" s="63">
        <v>7.2613905525681596E-5</v>
      </c>
      <c r="FM518" s="63">
        <v>7.1300480405104205E-5</v>
      </c>
      <c r="FN518" s="63">
        <v>7.0008168805170605E-5</v>
      </c>
      <c r="FO518" s="63">
        <v>6.88442784332413E-5</v>
      </c>
      <c r="FP518" s="63">
        <v>6.7632060750103602E-5</v>
      </c>
      <c r="FQ518" s="63">
        <v>6.6515827299873094E-5</v>
      </c>
      <c r="FR518" s="63">
        <v>6.5214599048585899E-5</v>
      </c>
      <c r="FS518" s="63">
        <v>6.4042708902118994E-5</v>
      </c>
      <c r="FT518" s="63">
        <v>6.3001792550647102E-5</v>
      </c>
      <c r="FU518" s="63">
        <v>6.1825722375273096E-5</v>
      </c>
      <c r="FV518" s="63">
        <v>6.0754649538728103E-5</v>
      </c>
      <c r="FW518" s="63">
        <v>5.9638747610391299E-5</v>
      </c>
      <c r="FX518" s="63">
        <v>5.8571671652877703E-5</v>
      </c>
      <c r="FY518" s="63">
        <v>5.7532298982042998E-5</v>
      </c>
      <c r="FZ518" s="63">
        <v>5.6483677344384297E-5</v>
      </c>
      <c r="GA518" s="63">
        <v>5.5491269807078603E-5</v>
      </c>
      <c r="GB518" s="63">
        <v>5.4421245551614103E-5</v>
      </c>
      <c r="GC518" s="63">
        <v>5.3525379207077699E-5</v>
      </c>
      <c r="GD518" s="63">
        <v>5.2529803142396303E-5</v>
      </c>
      <c r="GE518" s="63">
        <v>5.1536011123739099E-5</v>
      </c>
      <c r="GF518" s="63">
        <v>5.0726529814665103E-5</v>
      </c>
      <c r="GG518" s="63">
        <v>4.9774138811177303E-5</v>
      </c>
      <c r="GH518" s="63">
        <v>4.8941624083223702E-5</v>
      </c>
      <c r="GI518" s="63">
        <v>4.8043271177544403E-5</v>
      </c>
      <c r="GJ518" s="63">
        <v>4.7171690694914199E-5</v>
      </c>
      <c r="GK518" s="63">
        <v>4.6396258336771999E-5</v>
      </c>
      <c r="GL518" s="63">
        <v>4.5581561649658398E-5</v>
      </c>
      <c r="GM518" s="63">
        <v>4.4761018205967503E-5</v>
      </c>
      <c r="GN518" s="63">
        <v>4.4011598055462903E-5</v>
      </c>
      <c r="GO518" s="63">
        <v>4.31780219704054E-5</v>
      </c>
      <c r="GP518" s="63">
        <v>4.2497068070021899E-5</v>
      </c>
      <c r="GQ518" s="63">
        <v>4.1680697888738302E-5</v>
      </c>
      <c r="GR518" s="63">
        <v>4.0875578700191897E-5</v>
      </c>
      <c r="GS518" s="63">
        <v>4.0175950215202198E-5</v>
      </c>
      <c r="GT518" s="63">
        <v>3.94755421242004E-5</v>
      </c>
      <c r="GU518" s="63">
        <v>3.8743007918609099E-5</v>
      </c>
      <c r="GV518" s="63">
        <v>3.8107402735625E-5</v>
      </c>
      <c r="GW518" s="63">
        <v>3.7363142002184203E-5</v>
      </c>
      <c r="GX518" s="63">
        <v>3.6652020583299599E-5</v>
      </c>
    </row>
    <row r="519" spans="1:206" customFormat="1">
      <c r="A519" s="181" t="s">
        <v>224</v>
      </c>
      <c r="B519" t="s">
        <v>3547</v>
      </c>
      <c r="C519" t="s">
        <v>3533</v>
      </c>
      <c r="D519" s="187" t="s">
        <v>3562</v>
      </c>
      <c r="E519" t="s">
        <v>1243</v>
      </c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>
        <v>6.8396018023363602E-4</v>
      </c>
      <c r="BE519" s="63">
        <v>6.5756585118856097E-4</v>
      </c>
      <c r="BF519" s="63">
        <v>6.1100493812897701E-4</v>
      </c>
      <c r="BG519" s="63">
        <v>5.6134822861013596E-4</v>
      </c>
      <c r="BH519" s="63">
        <v>5.1375495658984504E-4</v>
      </c>
      <c r="BI519" s="63">
        <v>5.0205429743447401E-4</v>
      </c>
      <c r="BJ519" s="63">
        <v>4.7331089066488799E-4</v>
      </c>
      <c r="BK519" s="63">
        <v>4.8864726177325502E-4</v>
      </c>
      <c r="BL519" s="63">
        <v>4.4566465556545898E-4</v>
      </c>
      <c r="BM519" s="63">
        <v>4.5824974128159197E-4</v>
      </c>
      <c r="BN519" s="63">
        <v>4.2631326516422402E-4</v>
      </c>
      <c r="BO519" s="63">
        <v>4.1639562668738299E-4</v>
      </c>
      <c r="BP519" s="63">
        <v>4.1590348399144601E-4</v>
      </c>
      <c r="BQ519" s="63">
        <v>4.10323274201275E-4</v>
      </c>
      <c r="BR519" s="63">
        <v>3.89558569610232E-4</v>
      </c>
      <c r="BS519" s="63">
        <v>3.7875846476456601E-4</v>
      </c>
      <c r="BT519" s="63">
        <v>3.7499403960868398E-4</v>
      </c>
      <c r="BU519" s="63">
        <v>3.6258042486808802E-4</v>
      </c>
      <c r="BV519" s="63">
        <v>3.69582677047637E-4</v>
      </c>
      <c r="BW519" s="63">
        <v>3.6060034722797699E-4</v>
      </c>
      <c r="BX519" s="63">
        <v>3.5092137023005698E-4</v>
      </c>
      <c r="BY519" s="63">
        <v>3.52186602292128E-4</v>
      </c>
      <c r="BZ519" s="63">
        <v>3.4654704326324601E-4</v>
      </c>
      <c r="CA519" s="63">
        <v>3.3836956362130001E-4</v>
      </c>
      <c r="CB519" s="63">
        <v>3.0877390872392801E-4</v>
      </c>
      <c r="CC519" s="63">
        <v>2.9669751818427702E-4</v>
      </c>
      <c r="CD519" s="63">
        <v>2.8555386742209202E-4</v>
      </c>
      <c r="CE519" s="63">
        <v>2.7144682421414399E-4</v>
      </c>
      <c r="CF519" s="63">
        <v>2.7062507170099402E-4</v>
      </c>
      <c r="CG519" s="63">
        <v>2.56593085141884E-4</v>
      </c>
      <c r="CH519" s="63">
        <v>2.5550682233706001E-4</v>
      </c>
      <c r="CI519" s="63">
        <v>2.33351081564087E-4</v>
      </c>
      <c r="CJ519" s="63">
        <v>2.2455890671866399E-4</v>
      </c>
      <c r="CK519" s="63">
        <v>2.1640000658250001E-4</v>
      </c>
      <c r="CL519" s="63">
        <v>2.0099118984757099E-4</v>
      </c>
      <c r="CM519" s="63">
        <v>2.0357283111473599E-4</v>
      </c>
      <c r="CN519" s="63">
        <v>1.924919263239E-4</v>
      </c>
      <c r="CO519" s="63">
        <v>1.8319123200277799E-4</v>
      </c>
      <c r="CP519" s="63">
        <v>1.82647505435806E-4</v>
      </c>
      <c r="CQ519" s="63">
        <v>1.85906896308029E-4</v>
      </c>
      <c r="CR519" s="63">
        <v>1.7603897329332099E-4</v>
      </c>
      <c r="CS519" s="63">
        <v>1.71672110256052E-4</v>
      </c>
      <c r="CT519" s="63">
        <v>1.6398978892348201E-4</v>
      </c>
      <c r="CU519" s="63">
        <v>1.6654290017093499E-4</v>
      </c>
      <c r="CV519" s="63">
        <v>1.51794629038251E-4</v>
      </c>
      <c r="CW519" s="63">
        <v>1.5069191451837799E-4</v>
      </c>
      <c r="CX519" s="63">
        <v>1.4371736351044499E-4</v>
      </c>
      <c r="CY519" s="63">
        <v>1.3874709180395001E-4</v>
      </c>
      <c r="CZ519" s="63">
        <v>1.30013553994843E-4</v>
      </c>
      <c r="DA519" s="63">
        <v>1.3176257392223201E-4</v>
      </c>
      <c r="DB519" s="63">
        <v>1.2256834854196299E-4</v>
      </c>
      <c r="DC519" s="63">
        <v>1.2044458255022501E-4</v>
      </c>
      <c r="DD519" s="63">
        <v>1.16875590795031E-4</v>
      </c>
      <c r="DE519" s="63">
        <v>1.1138161346327999E-4</v>
      </c>
      <c r="DF519" s="63">
        <v>1.06628978729993E-4</v>
      </c>
      <c r="DG519" s="63">
        <v>1.1130923165372E-4</v>
      </c>
      <c r="DH519" s="63">
        <v>1.02040696100104E-4</v>
      </c>
      <c r="DI519" s="63">
        <v>1.02242513823684E-4</v>
      </c>
      <c r="DJ519" s="63">
        <v>9.6490646332251506E-5</v>
      </c>
      <c r="DK519" s="63">
        <v>9.8932566086546095E-5</v>
      </c>
      <c r="DL519" s="63">
        <v>8.8003838801350295E-5</v>
      </c>
      <c r="DM519" s="63">
        <v>9.1800679369718802E-5</v>
      </c>
      <c r="DN519" s="63">
        <v>8.6590588157151505E-5</v>
      </c>
      <c r="DO519" s="63">
        <v>8.6316864370851199E-5</v>
      </c>
      <c r="DP519" s="63">
        <v>8.2266306122856503E-5</v>
      </c>
      <c r="DQ519" s="63">
        <v>8.2355722437389703E-5</v>
      </c>
      <c r="DR519" s="63">
        <v>8.66203490221004E-5</v>
      </c>
      <c r="DS519" s="63">
        <v>8.4805790332120995E-5</v>
      </c>
      <c r="DT519" s="63">
        <v>8.3487231858262104E-5</v>
      </c>
      <c r="DU519" s="63">
        <v>8.0024362531933203E-5</v>
      </c>
      <c r="DV519" s="63">
        <v>7.8531278721079105E-5</v>
      </c>
      <c r="DW519" s="63">
        <v>7.65532971651788E-5</v>
      </c>
      <c r="DX519" s="63">
        <v>7.2357127123308501E-5</v>
      </c>
      <c r="DY519" s="63">
        <v>6.8665201154842993E-5</v>
      </c>
      <c r="DZ519" s="63">
        <v>6.6914431532857601E-5</v>
      </c>
      <c r="EA519" s="63">
        <v>6.5244143500313602E-5</v>
      </c>
      <c r="EB519" s="63">
        <v>6.36774643235776E-5</v>
      </c>
      <c r="EC519" s="63">
        <v>6.2048822494146602E-5</v>
      </c>
      <c r="ED519" s="63">
        <v>6.0592572094329001E-5</v>
      </c>
      <c r="EE519" s="63">
        <v>5.9224034696123701E-5</v>
      </c>
      <c r="EF519" s="63">
        <v>5.7883729036543002E-5</v>
      </c>
      <c r="EG519" s="63">
        <v>5.6577140776635599E-5</v>
      </c>
      <c r="EH519" s="63">
        <v>5.5350692036686599E-5</v>
      </c>
      <c r="EI519" s="63">
        <v>5.4129353897167E-5</v>
      </c>
      <c r="EJ519" s="63">
        <v>5.2858703486976701E-5</v>
      </c>
      <c r="EK519" s="63">
        <v>5.1837497809116003E-5</v>
      </c>
      <c r="EL519" s="63">
        <v>5.0736698436440902E-5</v>
      </c>
      <c r="EM519" s="63">
        <v>4.9666297366223803E-5</v>
      </c>
      <c r="EN519" s="63">
        <v>4.8639879157111897E-5</v>
      </c>
      <c r="EO519" s="63">
        <v>4.7602552648834E-5</v>
      </c>
      <c r="EP519" s="63">
        <v>4.6648816019686099E-5</v>
      </c>
      <c r="EQ519" s="63">
        <v>4.5681906764659803E-5</v>
      </c>
      <c r="ER519" s="63">
        <v>4.4737545192089E-5</v>
      </c>
      <c r="ES519" s="63">
        <v>4.3829669775665698E-5</v>
      </c>
      <c r="ET519" s="63">
        <v>4.2830367957724899E-5</v>
      </c>
      <c r="EU519" s="63">
        <v>4.2038616332032699E-5</v>
      </c>
      <c r="EV519" s="63">
        <v>4.1177168146804303E-5</v>
      </c>
      <c r="EW519" s="63">
        <v>4.0324275709996401E-5</v>
      </c>
      <c r="EX519" s="63">
        <v>3.9523526553618403E-5</v>
      </c>
      <c r="EY519" s="63">
        <v>3.8665061446941099E-5</v>
      </c>
      <c r="EZ519" s="63">
        <v>3.7900999494969699E-5</v>
      </c>
      <c r="FA519" s="63">
        <v>3.7139347404342E-5</v>
      </c>
      <c r="FB519" s="63">
        <v>3.6435455742762897E-5</v>
      </c>
      <c r="FC519" s="63">
        <v>3.56530795080386E-5</v>
      </c>
      <c r="FD519" s="63">
        <v>3.4985504041785501E-5</v>
      </c>
      <c r="FE519" s="63">
        <v>3.4317292760197402E-5</v>
      </c>
      <c r="FF519" s="63">
        <v>3.3674503716678099E-5</v>
      </c>
      <c r="FG519" s="63">
        <v>3.2927206006725599E-5</v>
      </c>
      <c r="FH519" s="63">
        <v>3.23947971679632E-5</v>
      </c>
      <c r="FI519" s="63">
        <v>3.1752637654977198E-5</v>
      </c>
      <c r="FJ519" s="63">
        <v>3.1127340676219198E-5</v>
      </c>
      <c r="FK519" s="63">
        <v>3.0597276231913603E-5</v>
      </c>
      <c r="FL519" s="63">
        <v>3.0069638041814901E-5</v>
      </c>
      <c r="FM519" s="63">
        <v>2.9507892172386699E-5</v>
      </c>
      <c r="FN519" s="63">
        <v>2.89595135692911E-5</v>
      </c>
      <c r="FO519" s="63">
        <v>2.8461390508606399E-5</v>
      </c>
      <c r="FP519" s="63">
        <v>2.7948247380115101E-5</v>
      </c>
      <c r="FQ519" s="63">
        <v>2.7475097204200401E-5</v>
      </c>
      <c r="FR519" s="63">
        <v>2.6923852528596701E-5</v>
      </c>
      <c r="FS519" s="63">
        <v>2.64339141225409E-5</v>
      </c>
      <c r="FT519" s="63">
        <v>2.6001600411815501E-5</v>
      </c>
      <c r="FU519" s="63">
        <v>2.5517232225768E-5</v>
      </c>
      <c r="FV519" s="63">
        <v>2.50715544810415E-5</v>
      </c>
      <c r="FW519" s="63">
        <v>2.46079865581824E-5</v>
      </c>
      <c r="FX519" s="63">
        <v>2.41615230894532E-5</v>
      </c>
      <c r="FY519" s="63">
        <v>2.3727322342618101E-5</v>
      </c>
      <c r="FZ519" s="63">
        <v>2.3289456978711701E-5</v>
      </c>
      <c r="GA519" s="63">
        <v>2.2880411238258701E-5</v>
      </c>
      <c r="GB519" s="63">
        <v>2.24296738868092E-5</v>
      </c>
      <c r="GC519" s="63">
        <v>2.2054675841271001E-5</v>
      </c>
      <c r="GD519" s="63">
        <v>2.1633950464800598E-5</v>
      </c>
      <c r="GE519" s="63">
        <v>2.1211348333457501E-5</v>
      </c>
      <c r="GF519" s="63">
        <v>2.08658725340009E-5</v>
      </c>
      <c r="GG519" s="63">
        <v>2.04597482047884E-5</v>
      </c>
      <c r="GH519" s="63">
        <v>2.0107906469707299E-5</v>
      </c>
      <c r="GI519" s="63">
        <v>1.9719762330186301E-5</v>
      </c>
      <c r="GJ519" s="63">
        <v>1.9341882071511102E-5</v>
      </c>
      <c r="GK519" s="63">
        <v>1.9012508474217799E-5</v>
      </c>
      <c r="GL519" s="63">
        <v>1.86647204115126E-5</v>
      </c>
      <c r="GM519" s="63">
        <v>1.83131214465995E-5</v>
      </c>
      <c r="GN519" s="63">
        <v>1.7996653096403901E-5</v>
      </c>
      <c r="GO519" s="63">
        <v>1.7650955168123099E-5</v>
      </c>
      <c r="GP519" s="63">
        <v>1.7366674044307101E-5</v>
      </c>
      <c r="GQ519" s="63">
        <v>1.7027294754287501E-5</v>
      </c>
      <c r="GR519" s="63">
        <v>1.66944281148493E-5</v>
      </c>
      <c r="GS519" s="63">
        <v>1.6410770548678301E-5</v>
      </c>
      <c r="GT519" s="63">
        <v>1.6122912381705302E-5</v>
      </c>
      <c r="GU519" s="63">
        <v>1.58249250419227E-5</v>
      </c>
      <c r="GV519" s="63">
        <v>1.5566858672980599E-5</v>
      </c>
      <c r="GW519" s="63">
        <v>1.52649686472592E-5</v>
      </c>
      <c r="GX519" s="63">
        <v>1.49803305356476E-5</v>
      </c>
    </row>
    <row r="520" spans="1:206" customFormat="1">
      <c r="A520" s="181" t="s">
        <v>224</v>
      </c>
      <c r="B520" t="s">
        <v>3547</v>
      </c>
      <c r="C520" t="s">
        <v>3533</v>
      </c>
      <c r="D520" s="187" t="s">
        <v>3562</v>
      </c>
      <c r="E520" t="s">
        <v>1244</v>
      </c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>
        <v>5.4504599648324496E-4</v>
      </c>
      <c r="BE520" s="63">
        <v>5.0880076655066095E-4</v>
      </c>
      <c r="BF520" s="63">
        <v>4.7744765167101E-4</v>
      </c>
      <c r="BG520" s="63">
        <v>4.3745886833525298E-4</v>
      </c>
      <c r="BH520" s="63">
        <v>4.0197304533371998E-4</v>
      </c>
      <c r="BI520" s="63">
        <v>3.8531861340972498E-4</v>
      </c>
      <c r="BJ520" s="63">
        <v>3.6834324629781399E-4</v>
      </c>
      <c r="BK520" s="63">
        <v>3.9389962182831E-4</v>
      </c>
      <c r="BL520" s="63">
        <v>3.4343489197195202E-4</v>
      </c>
      <c r="BM520" s="63">
        <v>3.4770733635863398E-4</v>
      </c>
      <c r="BN520" s="63">
        <v>3.2250322605174202E-4</v>
      </c>
      <c r="BO520" s="63">
        <v>3.1836889930891903E-4</v>
      </c>
      <c r="BP520" s="63">
        <v>3.1501485778018202E-4</v>
      </c>
      <c r="BQ520" s="63">
        <v>3.1812042563887199E-4</v>
      </c>
      <c r="BR520" s="63">
        <v>3.0672237414614402E-4</v>
      </c>
      <c r="BS520" s="63">
        <v>3.06310045214288E-4</v>
      </c>
      <c r="BT520" s="63">
        <v>2.9911847603988402E-4</v>
      </c>
      <c r="BU520" s="63">
        <v>2.9652013941255299E-4</v>
      </c>
      <c r="BV520" s="63">
        <v>2.9736201027976902E-4</v>
      </c>
      <c r="BW520" s="63">
        <v>3.0299691857230398E-4</v>
      </c>
      <c r="BX520" s="63">
        <v>2.9327815484054198E-4</v>
      </c>
      <c r="BY520" s="63">
        <v>2.9359543103124998E-4</v>
      </c>
      <c r="BZ520" s="63">
        <v>2.83364286215496E-4</v>
      </c>
      <c r="CA520" s="63">
        <v>2.7605004005424103E-4</v>
      </c>
      <c r="CB520" s="63">
        <v>2.6205579045519199E-4</v>
      </c>
      <c r="CC520" s="63">
        <v>2.5135831404258998E-4</v>
      </c>
      <c r="CD520" s="63">
        <v>2.4706391762890797E-4</v>
      </c>
      <c r="CE520" s="63">
        <v>2.39519592004747E-4</v>
      </c>
      <c r="CF520" s="63">
        <v>2.3900166068009001E-4</v>
      </c>
      <c r="CG520" s="63">
        <v>2.2790840745023E-4</v>
      </c>
      <c r="CH520" s="63">
        <v>2.2784686253325199E-4</v>
      </c>
      <c r="CI520" s="63">
        <v>2.16305967309108E-4</v>
      </c>
      <c r="CJ520" s="63">
        <v>2.0447315321200501E-4</v>
      </c>
      <c r="CK520" s="63">
        <v>1.9737739914695899E-4</v>
      </c>
      <c r="CL520" s="63">
        <v>1.9656537758563599E-4</v>
      </c>
      <c r="CM520" s="63">
        <v>1.9353339699563799E-4</v>
      </c>
      <c r="CN520" s="63">
        <v>1.8605739098884601E-4</v>
      </c>
      <c r="CO520" s="63">
        <v>1.74524970072271E-4</v>
      </c>
      <c r="CP520" s="63">
        <v>1.8094029779942001E-4</v>
      </c>
      <c r="CQ520" s="63">
        <v>1.7763409286473999E-4</v>
      </c>
      <c r="CR520" s="63">
        <v>1.82297320202077E-4</v>
      </c>
      <c r="CS520" s="63">
        <v>1.6971034670600199E-4</v>
      </c>
      <c r="CT520" s="63">
        <v>1.6402642589884999E-4</v>
      </c>
      <c r="CU520" s="63">
        <v>1.70936638366091E-4</v>
      </c>
      <c r="CV520" s="63">
        <v>1.63810707639832E-4</v>
      </c>
      <c r="CW520" s="63">
        <v>1.6761669782502299E-4</v>
      </c>
      <c r="CX520" s="63">
        <v>1.5843469362182601E-4</v>
      </c>
      <c r="CY520" s="63">
        <v>1.5386114556343301E-4</v>
      </c>
      <c r="CZ520" s="63">
        <v>1.46616562086753E-4</v>
      </c>
      <c r="DA520" s="63">
        <v>1.4384694196032801E-4</v>
      </c>
      <c r="DB520" s="63">
        <v>1.3962873025922799E-4</v>
      </c>
      <c r="DC520" s="63">
        <v>1.3481627615499401E-4</v>
      </c>
      <c r="DD520" s="63">
        <v>1.3254576438611099E-4</v>
      </c>
      <c r="DE520" s="63">
        <v>1.26684948883681E-4</v>
      </c>
      <c r="DF520" s="63">
        <v>1.22711178290847E-4</v>
      </c>
      <c r="DG520" s="63">
        <v>1.19503769062311E-4</v>
      </c>
      <c r="DH520" s="63">
        <v>1.1094196321202299E-4</v>
      </c>
      <c r="DI520" s="63">
        <v>1.16250439135242E-4</v>
      </c>
      <c r="DJ520" s="63">
        <v>1.05076306818242E-4</v>
      </c>
      <c r="DK520" s="63">
        <v>1.07488246532058E-4</v>
      </c>
      <c r="DL520" s="63">
        <v>9.9248698286112996E-5</v>
      </c>
      <c r="DM520" s="63">
        <v>9.7005836148944595E-5</v>
      </c>
      <c r="DN520" s="63">
        <v>9.5491210609050501E-5</v>
      </c>
      <c r="DO520" s="63">
        <v>9.7232443996846403E-5</v>
      </c>
      <c r="DP520" s="63">
        <v>9.2534585481913404E-5</v>
      </c>
      <c r="DQ520" s="63">
        <v>9.9557159739118901E-5</v>
      </c>
      <c r="DR520" s="63">
        <v>9.8610483943894594E-5</v>
      </c>
      <c r="DS520" s="63">
        <v>9.9579113154727196E-5</v>
      </c>
      <c r="DT520" s="63">
        <v>9.8865604514740006E-5</v>
      </c>
      <c r="DU520" s="63">
        <v>9.4675076275169595E-5</v>
      </c>
      <c r="DV520" s="63">
        <v>9.1978154431032801E-5</v>
      </c>
      <c r="DW520" s="63">
        <v>8.8473948330622802E-5</v>
      </c>
      <c r="DX520" s="63">
        <v>8.5667474225710802E-5</v>
      </c>
      <c r="DY520" s="63">
        <v>8.3557370944054797E-5</v>
      </c>
      <c r="DZ520" s="63">
        <v>8.1807381122215694E-5</v>
      </c>
      <c r="EA520" s="63">
        <v>8.0207218546371998E-5</v>
      </c>
      <c r="EB520" s="63">
        <v>7.8681270219593095E-5</v>
      </c>
      <c r="EC520" s="63">
        <v>7.7043207430502598E-5</v>
      </c>
      <c r="ED520" s="63">
        <v>7.5542371675461393E-5</v>
      </c>
      <c r="EE520" s="63">
        <v>7.4098238126437494E-5</v>
      </c>
      <c r="EF520" s="63">
        <v>7.2667323110412897E-5</v>
      </c>
      <c r="EG520" s="63">
        <v>7.1274695285019699E-5</v>
      </c>
      <c r="EH520" s="63">
        <v>6.9978599778707399E-5</v>
      </c>
      <c r="EI520" s="63">
        <v>6.8690592772554899E-5</v>
      </c>
      <c r="EJ520" s="63">
        <v>6.7349605028435699E-5</v>
      </c>
      <c r="EK520" s="63">
        <v>6.6259611048652598E-5</v>
      </c>
      <c r="EL520" s="63">
        <v>6.5096770411229699E-5</v>
      </c>
      <c r="EM520" s="63">
        <v>6.3951130810801506E-5</v>
      </c>
      <c r="EN520" s="63">
        <v>6.2848380134768802E-5</v>
      </c>
      <c r="EO520" s="63">
        <v>6.1732460983346599E-5</v>
      </c>
      <c r="EP520" s="63">
        <v>6.0702054846735602E-5</v>
      </c>
      <c r="EQ520" s="63">
        <v>5.96537551638036E-5</v>
      </c>
      <c r="ER520" s="63">
        <v>5.8620417326509502E-5</v>
      </c>
      <c r="ES520" s="63">
        <v>5.7632990131662403E-5</v>
      </c>
      <c r="ET520" s="63">
        <v>5.6546223834907603E-5</v>
      </c>
      <c r="EU520" s="63">
        <v>5.5674990863034698E-5</v>
      </c>
      <c r="EV520" s="63">
        <v>5.4725744278815102E-5</v>
      </c>
      <c r="EW520" s="63">
        <v>5.3776679131575901E-5</v>
      </c>
      <c r="EX520" s="63">
        <v>5.2859842363479002E-5</v>
      </c>
      <c r="EY520" s="63">
        <v>5.1861881733920703E-5</v>
      </c>
      <c r="EZ520" s="63">
        <v>5.0960843063162602E-5</v>
      </c>
      <c r="FA520" s="63">
        <v>5.0050722148286303E-5</v>
      </c>
      <c r="FB520" s="63">
        <v>4.9196856490710597E-5</v>
      </c>
      <c r="FC520" s="63">
        <v>4.8257346133574597E-5</v>
      </c>
      <c r="FD520" s="63">
        <v>4.7437873101620198E-5</v>
      </c>
      <c r="FE520" s="63">
        <v>4.6611621593083102E-5</v>
      </c>
      <c r="FF520" s="63">
        <v>4.5812176312486903E-5</v>
      </c>
      <c r="FG520" s="63">
        <v>4.4889090737591801E-5</v>
      </c>
      <c r="FH520" s="63">
        <v>4.4200050704720401E-5</v>
      </c>
      <c r="FI520" s="63">
        <v>4.3384440637196398E-5</v>
      </c>
      <c r="FJ520" s="63">
        <v>4.2592940722706698E-5</v>
      </c>
      <c r="FK520" s="63">
        <v>4.1908499661330302E-5</v>
      </c>
      <c r="FL520" s="63">
        <v>4.1219608514685201E-5</v>
      </c>
      <c r="FM520" s="63">
        <v>4.0499015051474403E-5</v>
      </c>
      <c r="FN520" s="63">
        <v>3.97928438235799E-5</v>
      </c>
      <c r="FO520" s="63">
        <v>3.9153646162146301E-5</v>
      </c>
      <c r="FP520" s="63">
        <v>3.85067314336197E-5</v>
      </c>
      <c r="FQ520" s="63">
        <v>3.7903888131912E-5</v>
      </c>
      <c r="FR520" s="63">
        <v>3.7210469818811301E-5</v>
      </c>
      <c r="FS520" s="63">
        <v>3.6593385014354003E-5</v>
      </c>
      <c r="FT520" s="63">
        <v>3.6037673842328603E-5</v>
      </c>
      <c r="FU520" s="63">
        <v>3.54074715087038E-5</v>
      </c>
      <c r="FV520" s="63">
        <v>3.4833922123580602E-5</v>
      </c>
      <c r="FW520" s="63">
        <v>3.4236410599138303E-5</v>
      </c>
      <c r="FX520" s="63">
        <v>3.3666968189542901E-5</v>
      </c>
      <c r="FY520" s="63">
        <v>3.3112428450475298E-5</v>
      </c>
      <c r="FZ520" s="63">
        <v>3.2542292457473299E-5</v>
      </c>
      <c r="GA520" s="63">
        <v>3.2007180467618802E-5</v>
      </c>
      <c r="GB520" s="63">
        <v>3.1416650317087397E-5</v>
      </c>
      <c r="GC520" s="63">
        <v>3.0914820124912097E-5</v>
      </c>
      <c r="GD520" s="63">
        <v>3.0354097555760698E-5</v>
      </c>
      <c r="GE520" s="63">
        <v>2.97857584745117E-5</v>
      </c>
      <c r="GF520" s="63">
        <v>2.9321668804192701E-5</v>
      </c>
      <c r="GG520" s="63">
        <v>2.8763187955267299E-5</v>
      </c>
      <c r="GH520" s="63">
        <v>2.8274134224989099E-5</v>
      </c>
      <c r="GI520" s="63">
        <v>2.7740400877047702E-5</v>
      </c>
      <c r="GJ520" s="63">
        <v>2.7215037507174198E-5</v>
      </c>
      <c r="GK520" s="63">
        <v>2.6738793447581699E-5</v>
      </c>
      <c r="GL520" s="63">
        <v>2.6244816132685801E-5</v>
      </c>
      <c r="GM520" s="63">
        <v>2.5751317989132799E-5</v>
      </c>
      <c r="GN520" s="63">
        <v>2.5296723257131299E-5</v>
      </c>
      <c r="GO520" s="63">
        <v>2.4798799352845799E-5</v>
      </c>
      <c r="GP520" s="63">
        <v>2.4383538632330599E-5</v>
      </c>
      <c r="GQ520" s="63">
        <v>2.3896822533748499E-5</v>
      </c>
      <c r="GR520" s="63">
        <v>2.3423097949464599E-5</v>
      </c>
      <c r="GS520" s="63">
        <v>2.3006932981132899E-5</v>
      </c>
      <c r="GT520" s="63">
        <v>2.2594262081446102E-5</v>
      </c>
      <c r="GU520" s="63">
        <v>2.21697268267532E-5</v>
      </c>
      <c r="GV520" s="63">
        <v>2.1800783733462698E-5</v>
      </c>
      <c r="GW520" s="63">
        <v>2.1373752120678899E-5</v>
      </c>
      <c r="GX520" s="63">
        <v>2.0971033019521599E-5</v>
      </c>
    </row>
    <row r="521" spans="1:206" customFormat="1">
      <c r="A521" s="181" t="s">
        <v>224</v>
      </c>
      <c r="B521" t="s">
        <v>3547</v>
      </c>
      <c r="C521" t="s">
        <v>3533</v>
      </c>
      <c r="D521" s="187" t="s">
        <v>3562</v>
      </c>
      <c r="E521" t="s">
        <v>1245</v>
      </c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>
        <v>9.0389119763134703E-4</v>
      </c>
      <c r="BE521" s="63">
        <v>8.3241730383221005E-4</v>
      </c>
      <c r="BF521" s="63">
        <v>7.3150092172277596E-4</v>
      </c>
      <c r="BG521" s="63">
        <v>6.5735722119045605E-4</v>
      </c>
      <c r="BH521" s="63">
        <v>5.9421651609419803E-4</v>
      </c>
      <c r="BI521" s="63">
        <v>5.7336552924159602E-4</v>
      </c>
      <c r="BJ521" s="63">
        <v>5.49480341141948E-4</v>
      </c>
      <c r="BK521" s="63">
        <v>5.9382915786183399E-4</v>
      </c>
      <c r="BL521" s="63">
        <v>5.1889070494146104E-4</v>
      </c>
      <c r="BM521" s="63">
        <v>5.1396465594349104E-4</v>
      </c>
      <c r="BN521" s="63">
        <v>4.9509208699306101E-4</v>
      </c>
      <c r="BO521" s="63">
        <v>4.8616843654309202E-4</v>
      </c>
      <c r="BP521" s="63">
        <v>4.9450852232678995E-4</v>
      </c>
      <c r="BQ521" s="63">
        <v>5.0153376400344696E-4</v>
      </c>
      <c r="BR521" s="63">
        <v>4.9413724301656603E-4</v>
      </c>
      <c r="BS521" s="63">
        <v>4.8413528996552301E-4</v>
      </c>
      <c r="BT521" s="63">
        <v>5.0430210877423797E-4</v>
      </c>
      <c r="BU521" s="63">
        <v>5.0341053858759903E-4</v>
      </c>
      <c r="BV521" s="63">
        <v>5.1902332581652499E-4</v>
      </c>
      <c r="BW521" s="63">
        <v>5.3876505648612705E-4</v>
      </c>
      <c r="BX521" s="63">
        <v>5.3638701349022796E-4</v>
      </c>
      <c r="BY521" s="63">
        <v>5.4068529549480696E-4</v>
      </c>
      <c r="BZ521" s="63">
        <v>5.4485038619139997E-4</v>
      </c>
      <c r="CA521" s="63">
        <v>5.3674182074877903E-4</v>
      </c>
      <c r="CB521" s="63">
        <v>4.9881081931338496E-4</v>
      </c>
      <c r="CC521" s="63">
        <v>4.9067862071877296E-4</v>
      </c>
      <c r="CD521" s="63">
        <v>4.8279925128626102E-4</v>
      </c>
      <c r="CE521" s="63">
        <v>4.8784098892974101E-4</v>
      </c>
      <c r="CF521" s="63">
        <v>4.7940010969505902E-4</v>
      </c>
      <c r="CG521" s="63">
        <v>4.63474191005178E-4</v>
      </c>
      <c r="CH521" s="63">
        <v>4.5722748751861201E-4</v>
      </c>
      <c r="CI521" s="63">
        <v>4.3712981292723E-4</v>
      </c>
      <c r="CJ521" s="63">
        <v>4.1082138333132303E-4</v>
      </c>
      <c r="CK521" s="63">
        <v>4.0082285369991301E-4</v>
      </c>
      <c r="CL521" s="63">
        <v>3.9205752511744298E-4</v>
      </c>
      <c r="CM521" s="63">
        <v>3.8597264041769402E-4</v>
      </c>
      <c r="CN521" s="63">
        <v>3.9189492762519199E-4</v>
      </c>
      <c r="CO521" s="63">
        <v>3.8361893161738497E-4</v>
      </c>
      <c r="CP521" s="63">
        <v>3.7623267003369899E-4</v>
      </c>
      <c r="CQ521" s="63">
        <v>3.82005602619689E-4</v>
      </c>
      <c r="CR521" s="63">
        <v>3.7315137823057702E-4</v>
      </c>
      <c r="CS521" s="63">
        <v>3.7328864473857502E-4</v>
      </c>
      <c r="CT521" s="63">
        <v>3.5397718438123299E-4</v>
      </c>
      <c r="CU521" s="63">
        <v>3.60511951447374E-4</v>
      </c>
      <c r="CV521" s="63">
        <v>3.4300802843173598E-4</v>
      </c>
      <c r="CW521" s="63">
        <v>3.53478270187054E-4</v>
      </c>
      <c r="CX521" s="63">
        <v>3.45735737102528E-4</v>
      </c>
      <c r="CY521" s="63">
        <v>3.4368923039094102E-4</v>
      </c>
      <c r="CZ521" s="63">
        <v>3.3023211467334002E-4</v>
      </c>
      <c r="DA521" s="63">
        <v>3.3381151066704001E-4</v>
      </c>
      <c r="DB521" s="63">
        <v>3.2358482189913401E-4</v>
      </c>
      <c r="DC521" s="63">
        <v>3.0810143970272098E-4</v>
      </c>
      <c r="DD521" s="63">
        <v>3.1213995262468998E-4</v>
      </c>
      <c r="DE521" s="63">
        <v>3.00863676414182E-4</v>
      </c>
      <c r="DF521" s="63">
        <v>3.0079536692970599E-4</v>
      </c>
      <c r="DG521" s="63">
        <v>2.8099223516594697E-4</v>
      </c>
      <c r="DH521" s="63">
        <v>2.8171019117181298E-4</v>
      </c>
      <c r="DI521" s="63">
        <v>2.6811191909563301E-4</v>
      </c>
      <c r="DJ521" s="63">
        <v>2.5284625108107801E-4</v>
      </c>
      <c r="DK521" s="63">
        <v>2.4490952243643902E-4</v>
      </c>
      <c r="DL521" s="63">
        <v>2.2740868628215799E-4</v>
      </c>
      <c r="DM521" s="63">
        <v>2.2348338614328701E-4</v>
      </c>
      <c r="DN521" s="63">
        <v>2.1390080014715201E-4</v>
      </c>
      <c r="DO521" s="63">
        <v>2.0647196459970399E-4</v>
      </c>
      <c r="DP521" s="63">
        <v>2.0689133847749501E-4</v>
      </c>
      <c r="DQ521" s="63">
        <v>2.1942995423100001E-4</v>
      </c>
      <c r="DR521" s="63">
        <v>2.1907103612922401E-4</v>
      </c>
      <c r="DS521" s="63">
        <v>2.19016157562741E-4</v>
      </c>
      <c r="DT521" s="63">
        <v>2.1825126641376001E-4</v>
      </c>
      <c r="DU521" s="63">
        <v>2.0878426449522E-4</v>
      </c>
      <c r="DV521" s="63">
        <v>2.1655662754886001E-4</v>
      </c>
      <c r="DW521" s="63">
        <v>2.2566783109505501E-4</v>
      </c>
      <c r="DX521" s="63">
        <v>2.1323532276781501E-4</v>
      </c>
      <c r="DY521" s="63">
        <v>1.93724218902609E-4</v>
      </c>
      <c r="DZ521" s="63">
        <v>1.9040204990628299E-4</v>
      </c>
      <c r="EA521" s="63">
        <v>1.87033331153927E-4</v>
      </c>
      <c r="EB521" s="63">
        <v>1.8360088764154701E-4</v>
      </c>
      <c r="EC521" s="63">
        <v>1.7999083983498499E-4</v>
      </c>
      <c r="ED521" s="63">
        <v>1.7686195758037001E-4</v>
      </c>
      <c r="EE521" s="63">
        <v>1.7407754022321099E-4</v>
      </c>
      <c r="EF521" s="63">
        <v>1.71472014193157E-4</v>
      </c>
      <c r="EG521" s="63">
        <v>1.6890712411103399E-4</v>
      </c>
      <c r="EH521" s="63">
        <v>1.6639768668612201E-4</v>
      </c>
      <c r="EI521" s="63">
        <v>1.63817724133451E-4</v>
      </c>
      <c r="EJ521" s="63">
        <v>1.6108593094676601E-4</v>
      </c>
      <c r="EK521" s="63">
        <v>1.58814033566568E-4</v>
      </c>
      <c r="EL521" s="63">
        <v>1.5643699432784999E-4</v>
      </c>
      <c r="EM521" s="63">
        <v>1.5417042323151401E-4</v>
      </c>
      <c r="EN521" s="63">
        <v>1.51987723811485E-4</v>
      </c>
      <c r="EO521" s="63">
        <v>1.49755896026868E-4</v>
      </c>
      <c r="EP521" s="63">
        <v>1.4771135631433299E-4</v>
      </c>
      <c r="EQ521" s="63">
        <v>1.4563267178304299E-4</v>
      </c>
      <c r="ER521" s="63">
        <v>1.4358414548923599E-4</v>
      </c>
      <c r="ES521" s="63">
        <v>1.4161102436146801E-4</v>
      </c>
      <c r="ET521" s="63">
        <v>1.39427749435489E-4</v>
      </c>
      <c r="EU521" s="63">
        <v>1.37661357150985E-4</v>
      </c>
      <c r="EV521" s="63">
        <v>1.3573363369872701E-4</v>
      </c>
      <c r="EW521" s="63">
        <v>1.3379349896333899E-4</v>
      </c>
      <c r="EX521" s="63">
        <v>1.3192950019426299E-4</v>
      </c>
      <c r="EY521" s="63">
        <v>1.2990322456707401E-4</v>
      </c>
      <c r="EZ521" s="63">
        <v>1.2805273802801701E-4</v>
      </c>
      <c r="FA521" s="63">
        <v>1.2618543798282401E-4</v>
      </c>
      <c r="FB521" s="63">
        <v>1.2438692385545E-4</v>
      </c>
      <c r="FC521" s="63">
        <v>1.2236082507554401E-4</v>
      </c>
      <c r="FD521" s="63">
        <v>1.20539913683943E-4</v>
      </c>
      <c r="FE521" s="63">
        <v>1.18680402752384E-4</v>
      </c>
      <c r="FF521" s="63">
        <v>1.16843708660014E-4</v>
      </c>
      <c r="FG521" s="63">
        <v>1.14716559092256E-4</v>
      </c>
      <c r="FH521" s="63">
        <v>1.13103669830831E-4</v>
      </c>
      <c r="FI521" s="63">
        <v>1.11201566505918E-4</v>
      </c>
      <c r="FJ521" s="63">
        <v>1.09327915623961E-4</v>
      </c>
      <c r="FK521" s="63">
        <v>1.07668714845788E-4</v>
      </c>
      <c r="FL521" s="63">
        <v>1.06004322694835E-4</v>
      </c>
      <c r="FM521" s="63">
        <v>1.04243643400892E-4</v>
      </c>
      <c r="FN521" s="63">
        <v>1.0252416663935499E-4</v>
      </c>
      <c r="FO521" s="63">
        <v>1.0095244069377601E-4</v>
      </c>
      <c r="FP521" s="63">
        <v>9.9344771003682396E-5</v>
      </c>
      <c r="FQ521" s="63">
        <v>9.7844789616867897E-5</v>
      </c>
      <c r="FR521" s="63">
        <v>9.6161010695096897E-5</v>
      </c>
      <c r="FS521" s="63">
        <v>9.4639865880297394E-5</v>
      </c>
      <c r="FT521" s="63">
        <v>9.3303964217002002E-5</v>
      </c>
      <c r="FU521" s="63">
        <v>9.1822928508944796E-5</v>
      </c>
      <c r="FV521" s="63">
        <v>9.0461077832555207E-5</v>
      </c>
      <c r="FW521" s="63">
        <v>8.9056077703433906E-5</v>
      </c>
      <c r="FX521" s="63">
        <v>8.7708570520776599E-5</v>
      </c>
      <c r="FY521" s="63">
        <v>8.6371009984806795E-5</v>
      </c>
      <c r="FZ521" s="63">
        <v>8.5006793996690098E-5</v>
      </c>
      <c r="GA521" s="63">
        <v>8.3691467324749396E-5</v>
      </c>
      <c r="GB521" s="63">
        <v>8.2288588139118295E-5</v>
      </c>
      <c r="GC521" s="63">
        <v>8.1086177790755997E-5</v>
      </c>
      <c r="GD521" s="63">
        <v>7.9737432269136202E-5</v>
      </c>
      <c r="GE521" s="63">
        <v>7.8373147382036998E-5</v>
      </c>
      <c r="GF521" s="63">
        <v>7.7229358413026894E-5</v>
      </c>
      <c r="GG521" s="63">
        <v>7.5880404519190794E-5</v>
      </c>
      <c r="GH521" s="63">
        <v>7.4649771277685202E-5</v>
      </c>
      <c r="GI521" s="63">
        <v>7.3311722065895997E-5</v>
      </c>
      <c r="GJ521" s="63">
        <v>7.1994359651269096E-5</v>
      </c>
      <c r="GK521" s="63">
        <v>7.0789090991933297E-5</v>
      </c>
      <c r="GL521" s="63">
        <v>6.9511482937938994E-5</v>
      </c>
      <c r="GM521" s="63">
        <v>6.8232893858852204E-5</v>
      </c>
      <c r="GN521" s="63">
        <v>6.7051049630802701E-5</v>
      </c>
      <c r="GO521" s="63">
        <v>6.5737430618080701E-5</v>
      </c>
      <c r="GP521" s="63">
        <v>6.4599948997753206E-5</v>
      </c>
      <c r="GQ521" s="63">
        <v>6.3312395346280296E-5</v>
      </c>
      <c r="GR521" s="63">
        <v>6.2042470094990699E-5</v>
      </c>
      <c r="GS521" s="63">
        <v>6.0912700983078497E-5</v>
      </c>
      <c r="GT521" s="63">
        <v>5.97858842068206E-5</v>
      </c>
      <c r="GU521" s="63">
        <v>5.8623382368205001E-5</v>
      </c>
      <c r="GV521" s="63">
        <v>5.7608865938038602E-5</v>
      </c>
      <c r="GW521" s="63">
        <v>5.6465386186404702E-5</v>
      </c>
      <c r="GX521" s="63">
        <v>5.5387978507735298E-5</v>
      </c>
    </row>
    <row r="522" spans="1:206" customFormat="1">
      <c r="A522" s="181" t="s">
        <v>224</v>
      </c>
      <c r="B522" t="s">
        <v>3547</v>
      </c>
      <c r="C522" t="s">
        <v>3533</v>
      </c>
      <c r="D522" s="187" t="s">
        <v>3562</v>
      </c>
      <c r="E522" t="s">
        <v>1246</v>
      </c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>
        <v>1.2373729817417201E-3</v>
      </c>
      <c r="BE522" s="63">
        <v>1.1585715045336999E-3</v>
      </c>
      <c r="BF522" s="63">
        <v>9.811032063941471E-4</v>
      </c>
      <c r="BG522" s="63">
        <v>8.8022873513766595E-4</v>
      </c>
      <c r="BH522" s="63">
        <v>8.1351653077942402E-4</v>
      </c>
      <c r="BI522" s="63">
        <v>7.9613436892695603E-4</v>
      </c>
      <c r="BJ522" s="63">
        <v>7.4388453261613804E-4</v>
      </c>
      <c r="BK522" s="63">
        <v>7.6879243421578705E-4</v>
      </c>
      <c r="BL522" s="63">
        <v>6.8783999783291003E-4</v>
      </c>
      <c r="BM522" s="63">
        <v>6.8855549957736796E-4</v>
      </c>
      <c r="BN522" s="63">
        <v>6.52354236711785E-4</v>
      </c>
      <c r="BO522" s="63">
        <v>6.3656106771965303E-4</v>
      </c>
      <c r="BP522" s="63">
        <v>6.3991462045028403E-4</v>
      </c>
      <c r="BQ522" s="63">
        <v>6.3504600660133298E-4</v>
      </c>
      <c r="BR522" s="63">
        <v>6.2456081503436001E-4</v>
      </c>
      <c r="BS522" s="63">
        <v>6.1311783042088802E-4</v>
      </c>
      <c r="BT522" s="63">
        <v>6.1503401461847601E-4</v>
      </c>
      <c r="BU522" s="63">
        <v>6.1872897809045805E-4</v>
      </c>
      <c r="BV522" s="63">
        <v>6.1312696114419101E-4</v>
      </c>
      <c r="BW522" s="63">
        <v>6.2068268361414696E-4</v>
      </c>
      <c r="BX522" s="63">
        <v>6.1626258065599704E-4</v>
      </c>
      <c r="BY522" s="63">
        <v>6.1696835635925696E-4</v>
      </c>
      <c r="BZ522" s="63">
        <v>6.1340606886646997E-4</v>
      </c>
      <c r="CA522" s="63">
        <v>6.0741360497864997E-4</v>
      </c>
      <c r="CB522" s="63">
        <v>5.6560027314763903E-4</v>
      </c>
      <c r="CC522" s="63">
        <v>5.6523017578716803E-4</v>
      </c>
      <c r="CD522" s="63">
        <v>5.5199198909918704E-4</v>
      </c>
      <c r="CE522" s="63">
        <v>5.5243018042470601E-4</v>
      </c>
      <c r="CF522" s="63">
        <v>5.5413059037904297E-4</v>
      </c>
      <c r="CG522" s="63">
        <v>5.3581050102748801E-4</v>
      </c>
      <c r="CH522" s="63">
        <v>5.3099145866643304E-4</v>
      </c>
      <c r="CI522" s="63">
        <v>4.9764382837094604E-4</v>
      </c>
      <c r="CJ522" s="63">
        <v>4.8279461208172199E-4</v>
      </c>
      <c r="CK522" s="63">
        <v>4.7335579690663601E-4</v>
      </c>
      <c r="CL522" s="63">
        <v>4.6156536149060897E-4</v>
      </c>
      <c r="CM522" s="63">
        <v>4.4951491891882198E-4</v>
      </c>
      <c r="CN522" s="63">
        <v>4.5330444086576498E-4</v>
      </c>
      <c r="CO522" s="63">
        <v>4.4872882057894699E-4</v>
      </c>
      <c r="CP522" s="63">
        <v>4.5072234052035001E-4</v>
      </c>
      <c r="CQ522" s="63">
        <v>4.4595080471493599E-4</v>
      </c>
      <c r="CR522" s="63">
        <v>4.32999934372972E-4</v>
      </c>
      <c r="CS522" s="63">
        <v>4.3449799424881397E-4</v>
      </c>
      <c r="CT522" s="63">
        <v>4.2032809285058901E-4</v>
      </c>
      <c r="CU522" s="63">
        <v>4.1483041720017597E-4</v>
      </c>
      <c r="CV522" s="63">
        <v>4.0263283266159998E-4</v>
      </c>
      <c r="CW522" s="63">
        <v>4.0519497821459401E-4</v>
      </c>
      <c r="CX522" s="63">
        <v>3.8539081436327402E-4</v>
      </c>
      <c r="CY522" s="63">
        <v>3.8067504280520098E-4</v>
      </c>
      <c r="CZ522" s="63">
        <v>3.7505072793295099E-4</v>
      </c>
      <c r="DA522" s="63">
        <v>3.7614323168842101E-4</v>
      </c>
      <c r="DB522" s="63">
        <v>3.7885847402676699E-4</v>
      </c>
      <c r="DC522" s="63">
        <v>3.65145070795027E-4</v>
      </c>
      <c r="DD522" s="63">
        <v>3.6844074559478002E-4</v>
      </c>
      <c r="DE522" s="63">
        <v>3.7124720816427602E-4</v>
      </c>
      <c r="DF522" s="63">
        <v>3.54131402843396E-4</v>
      </c>
      <c r="DG522" s="63">
        <v>3.5470411494526003E-4</v>
      </c>
      <c r="DH522" s="63">
        <v>3.48287938247583E-4</v>
      </c>
      <c r="DI522" s="63">
        <v>3.4265041311121002E-4</v>
      </c>
      <c r="DJ522" s="63">
        <v>3.2672427162188598E-4</v>
      </c>
      <c r="DK522" s="63">
        <v>3.2982542790673002E-4</v>
      </c>
      <c r="DL522" s="63">
        <v>3.1971367315070998E-4</v>
      </c>
      <c r="DM522" s="63">
        <v>3.18454032970285E-4</v>
      </c>
      <c r="DN522" s="63">
        <v>3.1146845958870202E-4</v>
      </c>
      <c r="DO522" s="63">
        <v>3.08377104154106E-4</v>
      </c>
      <c r="DP522" s="63">
        <v>3.0546801170539E-4</v>
      </c>
      <c r="DQ522" s="63">
        <v>3.1629767817514901E-4</v>
      </c>
      <c r="DR522" s="63">
        <v>3.3586745296155601E-4</v>
      </c>
      <c r="DS522" s="63">
        <v>3.3778959980335798E-4</v>
      </c>
      <c r="DT522" s="63">
        <v>3.2173083800581898E-4</v>
      </c>
      <c r="DU522" s="63">
        <v>3.2730228251992999E-4</v>
      </c>
      <c r="DV522" s="63">
        <v>3.4444023066274298E-4</v>
      </c>
      <c r="DW522" s="63">
        <v>3.6694011249837401E-4</v>
      </c>
      <c r="DX522" s="63">
        <v>3.4042308809941699E-4</v>
      </c>
      <c r="DY522" s="63">
        <v>3.0655470968019499E-4</v>
      </c>
      <c r="DZ522" s="63">
        <v>3.0429234344667399E-4</v>
      </c>
      <c r="EA522" s="63">
        <v>3.0184940560994703E-4</v>
      </c>
      <c r="EB522" s="63">
        <v>2.9919656005106097E-4</v>
      </c>
      <c r="EC522" s="63">
        <v>2.9612545836616799E-4</v>
      </c>
      <c r="ED522" s="63">
        <v>2.9289588983453802E-4</v>
      </c>
      <c r="EE522" s="63">
        <v>2.8937038710543397E-4</v>
      </c>
      <c r="EF522" s="63">
        <v>2.8548858634141799E-4</v>
      </c>
      <c r="EG522" s="63">
        <v>2.81285870465026E-4</v>
      </c>
      <c r="EH522" s="63">
        <v>2.7718991633644098E-4</v>
      </c>
      <c r="EI522" s="63">
        <v>2.7344099029515698E-4</v>
      </c>
      <c r="EJ522" s="63">
        <v>2.7002588910021702E-4</v>
      </c>
      <c r="EK522" s="63">
        <v>2.6739849366551002E-4</v>
      </c>
      <c r="EL522" s="63">
        <v>2.6462449918780701E-4</v>
      </c>
      <c r="EM522" s="63">
        <v>2.61717021269131E-4</v>
      </c>
      <c r="EN522" s="63">
        <v>2.5876827488953202E-4</v>
      </c>
      <c r="EO522" s="63">
        <v>2.5565860088580002E-4</v>
      </c>
      <c r="EP522" s="63">
        <v>2.52746268085371E-4</v>
      </c>
      <c r="EQ522" s="63">
        <v>2.4989668743407201E-4</v>
      </c>
      <c r="ER522" s="63">
        <v>2.4724817641782001E-4</v>
      </c>
      <c r="ES522" s="63">
        <v>2.4468602803333198E-4</v>
      </c>
      <c r="ET522" s="63">
        <v>2.4187028817844401E-4</v>
      </c>
      <c r="EU522" s="63">
        <v>2.39588837392327E-4</v>
      </c>
      <c r="EV522" s="63">
        <v>2.37152035690772E-4</v>
      </c>
      <c r="EW522" s="63">
        <v>2.34676778269491E-4</v>
      </c>
      <c r="EX522" s="63">
        <v>2.3228166345912299E-4</v>
      </c>
      <c r="EY522" s="63">
        <v>2.29692008437358E-4</v>
      </c>
      <c r="EZ522" s="63">
        <v>2.2730681041570799E-4</v>
      </c>
      <c r="FA522" s="63">
        <v>2.24861859498027E-4</v>
      </c>
      <c r="FB522" s="63">
        <v>2.2249964688181E-4</v>
      </c>
      <c r="FC522" s="63">
        <v>2.1988914436090601E-4</v>
      </c>
      <c r="FD522" s="63">
        <v>2.1749153321417799E-4</v>
      </c>
      <c r="FE522" s="63">
        <v>2.15040865366169E-4</v>
      </c>
      <c r="FF522" s="63">
        <v>2.1259861189884701E-4</v>
      </c>
      <c r="FG522" s="63">
        <v>2.0966356634845399E-4</v>
      </c>
      <c r="FH522" s="63">
        <v>2.07295876014308E-4</v>
      </c>
      <c r="FI522" s="63">
        <v>2.0443394987009099E-4</v>
      </c>
      <c r="FJ522" s="63">
        <v>2.0154919242489701E-4</v>
      </c>
      <c r="FK522" s="63">
        <v>1.9886552585419201E-4</v>
      </c>
      <c r="FL522" s="63">
        <v>1.96158049715972E-4</v>
      </c>
      <c r="FM522" s="63">
        <v>1.93296717533148E-4</v>
      </c>
      <c r="FN522" s="63">
        <v>1.90455325709886E-4</v>
      </c>
      <c r="FO522" s="63">
        <v>1.8779287494442799E-4</v>
      </c>
      <c r="FP522" s="63">
        <v>1.85029069543614E-4</v>
      </c>
      <c r="FQ522" s="63">
        <v>1.824150279284E-4</v>
      </c>
      <c r="FR522" s="63">
        <v>1.7948304932430799E-4</v>
      </c>
      <c r="FS522" s="63">
        <v>1.76804661608106E-4</v>
      </c>
      <c r="FT522" s="63">
        <v>1.7441226708719899E-4</v>
      </c>
      <c r="FU522" s="63">
        <v>1.7179292096063399E-4</v>
      </c>
      <c r="FV522" s="63">
        <v>1.6931452712601E-4</v>
      </c>
      <c r="FW522" s="63">
        <v>1.6685227203339201E-4</v>
      </c>
      <c r="FX522" s="63">
        <v>1.6449525529924801E-4</v>
      </c>
      <c r="FY522" s="63">
        <v>1.6219336476114399E-4</v>
      </c>
      <c r="FZ522" s="63">
        <v>1.5992392732465E-4</v>
      </c>
      <c r="GA522" s="63">
        <v>1.5772031197316201E-4</v>
      </c>
      <c r="GB522" s="63">
        <v>1.5537599778433001E-4</v>
      </c>
      <c r="GC522" s="63">
        <v>1.5337794758046701E-4</v>
      </c>
      <c r="GD522" s="63">
        <v>1.51114696263351E-4</v>
      </c>
      <c r="GE522" s="63">
        <v>1.48778258089391E-4</v>
      </c>
      <c r="GF522" s="63">
        <v>1.4682115169198799E-4</v>
      </c>
      <c r="GG522" s="63">
        <v>1.4454270497639399E-4</v>
      </c>
      <c r="GH522" s="63">
        <v>1.42450989321683E-4</v>
      </c>
      <c r="GI522" s="63">
        <v>1.40194050478962E-4</v>
      </c>
      <c r="GJ522" s="63">
        <v>1.3796163861088E-4</v>
      </c>
      <c r="GK522" s="63">
        <v>1.3588845767728501E-4</v>
      </c>
      <c r="GL522" s="63">
        <v>1.3366244323739101E-4</v>
      </c>
      <c r="GM522" s="63">
        <v>1.3141698814753599E-4</v>
      </c>
      <c r="GN522" s="63">
        <v>1.2928975303002499E-4</v>
      </c>
      <c r="GO522" s="63">
        <v>1.2690756735960501E-4</v>
      </c>
      <c r="GP522" s="63">
        <v>1.24837946402303E-4</v>
      </c>
      <c r="GQ522" s="63">
        <v>1.22463664372621E-4</v>
      </c>
      <c r="GR522" s="63">
        <v>1.2008669181240799E-4</v>
      </c>
      <c r="GS522" s="63">
        <v>1.17921595687967E-4</v>
      </c>
      <c r="GT522" s="63">
        <v>1.15746128650489E-4</v>
      </c>
      <c r="GU522" s="63">
        <v>1.13450766972377E-4</v>
      </c>
      <c r="GV522" s="63">
        <v>1.1147048438921999E-4</v>
      </c>
      <c r="GW522" s="63">
        <v>1.09253635967458E-4</v>
      </c>
      <c r="GX522" s="63">
        <v>1.0710704206444699E-4</v>
      </c>
    </row>
    <row r="523" spans="1:206" customFormat="1">
      <c r="A523" s="181" t="s">
        <v>224</v>
      </c>
      <c r="B523" t="s">
        <v>3547</v>
      </c>
      <c r="C523" t="s">
        <v>3533</v>
      </c>
      <c r="D523" s="187" t="s">
        <v>3562</v>
      </c>
      <c r="E523" t="s">
        <v>1247</v>
      </c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>
        <v>1.46256861337238E-3</v>
      </c>
      <c r="BE523" s="63">
        <v>1.38408672570667E-3</v>
      </c>
      <c r="BF523" s="63">
        <v>1.2060902853630101E-3</v>
      </c>
      <c r="BG523" s="63">
        <v>1.1134761616417401E-3</v>
      </c>
      <c r="BH523" s="63">
        <v>1.0386524159077099E-3</v>
      </c>
      <c r="BI523" s="63">
        <v>9.9715467626634901E-4</v>
      </c>
      <c r="BJ523" s="63">
        <v>9.5329060351183705E-4</v>
      </c>
      <c r="BK523" s="63">
        <v>9.798199072559089E-4</v>
      </c>
      <c r="BL523" s="63">
        <v>8.8992877268041304E-4</v>
      </c>
      <c r="BM523" s="63">
        <v>8.6968751700562403E-4</v>
      </c>
      <c r="BN523" s="63">
        <v>8.5794979011663802E-4</v>
      </c>
      <c r="BO523" s="63">
        <v>8.1375476031095902E-4</v>
      </c>
      <c r="BP523" s="63">
        <v>8.1909207944584497E-4</v>
      </c>
      <c r="BQ523" s="63">
        <v>8.0827872778763403E-4</v>
      </c>
      <c r="BR523" s="63">
        <v>7.6876017714655703E-4</v>
      </c>
      <c r="BS523" s="63">
        <v>7.49543262756595E-4</v>
      </c>
      <c r="BT523" s="63">
        <v>7.4385183703010497E-4</v>
      </c>
      <c r="BU523" s="63">
        <v>7.2925180764243295E-4</v>
      </c>
      <c r="BV523" s="63">
        <v>7.1536147337303703E-4</v>
      </c>
      <c r="BW523" s="63">
        <v>7.2884216426971897E-4</v>
      </c>
      <c r="BX523" s="63">
        <v>7.1975327823172505E-4</v>
      </c>
      <c r="BY523" s="63">
        <v>7.0607730481623003E-4</v>
      </c>
      <c r="BZ523" s="63">
        <v>6.9477715119891899E-4</v>
      </c>
      <c r="CA523" s="63">
        <v>6.7032165184436005E-4</v>
      </c>
      <c r="CB523" s="63">
        <v>6.3782212973865604E-4</v>
      </c>
      <c r="CC523" s="63">
        <v>6.2259929622995695E-4</v>
      </c>
      <c r="CD523" s="63">
        <v>6.1212856415197696E-4</v>
      </c>
      <c r="CE523" s="63">
        <v>6.0019025668650095E-4</v>
      </c>
      <c r="CF523" s="63">
        <v>6.0148092599650598E-4</v>
      </c>
      <c r="CG523" s="63">
        <v>5.8805014583474099E-4</v>
      </c>
      <c r="CH523" s="63">
        <v>5.8372332344486602E-4</v>
      </c>
      <c r="CI523" s="63">
        <v>5.7599539220633505E-4</v>
      </c>
      <c r="CJ523" s="63">
        <v>5.5198411129205895E-4</v>
      </c>
      <c r="CK523" s="63">
        <v>5.4356943441886995E-4</v>
      </c>
      <c r="CL523" s="63">
        <v>5.2842397351758803E-4</v>
      </c>
      <c r="CM523" s="63">
        <v>5.1724504399500897E-4</v>
      </c>
      <c r="CN523" s="63">
        <v>5.2213167165891697E-4</v>
      </c>
      <c r="CO523" s="63">
        <v>5.2397097391844905E-4</v>
      </c>
      <c r="CP523" s="63">
        <v>5.3280786102913801E-4</v>
      </c>
      <c r="CQ523" s="63">
        <v>5.2396534966657005E-4</v>
      </c>
      <c r="CR523" s="63">
        <v>5.2369909016756002E-4</v>
      </c>
      <c r="CS523" s="63">
        <v>5.2245848136215104E-4</v>
      </c>
      <c r="CT523" s="63">
        <v>5.1379998743474097E-4</v>
      </c>
      <c r="CU523" s="63">
        <v>5.17685057803289E-4</v>
      </c>
      <c r="CV523" s="63">
        <v>5.0641875387183802E-4</v>
      </c>
      <c r="CW523" s="63">
        <v>5.0024102781644295E-4</v>
      </c>
      <c r="CX523" s="63">
        <v>4.8612082652385201E-4</v>
      </c>
      <c r="CY523" s="63">
        <v>4.4335375522002401E-4</v>
      </c>
      <c r="CZ523" s="63">
        <v>4.29215901160829E-4</v>
      </c>
      <c r="DA523" s="63">
        <v>4.2401943310083502E-4</v>
      </c>
      <c r="DB523" s="63">
        <v>4.1495634069315898E-4</v>
      </c>
      <c r="DC523" s="63">
        <v>4.1736881212211602E-4</v>
      </c>
      <c r="DD523" s="63">
        <v>4.1033013285143697E-4</v>
      </c>
      <c r="DE523" s="63">
        <v>4.13399423084292E-4</v>
      </c>
      <c r="DF523" s="63">
        <v>3.9941836254023E-4</v>
      </c>
      <c r="DG523" s="63">
        <v>3.8985728890416098E-4</v>
      </c>
      <c r="DH523" s="63">
        <v>3.9663896842571299E-4</v>
      </c>
      <c r="DI523" s="63">
        <v>3.9429851535060199E-4</v>
      </c>
      <c r="DJ523" s="63">
        <v>3.9209500251698501E-4</v>
      </c>
      <c r="DK523" s="63">
        <v>4.0407903445186601E-4</v>
      </c>
      <c r="DL523" s="63">
        <v>3.8414591048627401E-4</v>
      </c>
      <c r="DM523" s="63">
        <v>3.8438367585868301E-4</v>
      </c>
      <c r="DN523" s="63">
        <v>3.8342510426238601E-4</v>
      </c>
      <c r="DO523" s="63">
        <v>3.80149589964537E-4</v>
      </c>
      <c r="DP523" s="63">
        <v>3.8948124192997199E-4</v>
      </c>
      <c r="DQ523" s="63">
        <v>4.0015405910426001E-4</v>
      </c>
      <c r="DR523" s="63">
        <v>4.2960925598684599E-4</v>
      </c>
      <c r="DS523" s="63">
        <v>4.3563426196749897E-4</v>
      </c>
      <c r="DT523" s="63">
        <v>4.3733853877132102E-4</v>
      </c>
      <c r="DU523" s="63">
        <v>4.26610007393379E-4</v>
      </c>
      <c r="DV523" s="63">
        <v>4.6637788797726298E-4</v>
      </c>
      <c r="DW523" s="63">
        <v>4.86810347590581E-4</v>
      </c>
      <c r="DX523" s="63">
        <v>4.51500147113816E-4</v>
      </c>
      <c r="DY523" s="63">
        <v>4.0614631066250199E-4</v>
      </c>
      <c r="DZ523" s="63">
        <v>4.0364206636247499E-4</v>
      </c>
      <c r="EA523" s="63">
        <v>4.0151317003425397E-4</v>
      </c>
      <c r="EB523" s="63">
        <v>3.99772725028163E-4</v>
      </c>
      <c r="EC523" s="63">
        <v>3.9817041665483199E-4</v>
      </c>
      <c r="ED523" s="63">
        <v>3.9666794843619901E-4</v>
      </c>
      <c r="EE523" s="63">
        <v>3.9491638717146599E-4</v>
      </c>
      <c r="EF523" s="63">
        <v>3.9277924015716998E-4</v>
      </c>
      <c r="EG523" s="63">
        <v>3.9031603067675398E-4</v>
      </c>
      <c r="EH523" s="63">
        <v>3.8762704006915398E-4</v>
      </c>
      <c r="EI523" s="63">
        <v>3.8425017447424098E-4</v>
      </c>
      <c r="EJ523" s="63">
        <v>3.8020139605798701E-4</v>
      </c>
      <c r="EK523" s="63">
        <v>3.7600871647408101E-4</v>
      </c>
      <c r="EL523" s="63">
        <v>3.7115436463749203E-4</v>
      </c>
      <c r="EM523" s="63">
        <v>3.6629070637077098E-4</v>
      </c>
      <c r="EN523" s="63">
        <v>3.6202654771033698E-4</v>
      </c>
      <c r="EO523" s="63">
        <v>3.5831215527522498E-4</v>
      </c>
      <c r="EP523" s="63">
        <v>3.5529727986798097E-4</v>
      </c>
      <c r="EQ523" s="63">
        <v>3.5226203279013399E-4</v>
      </c>
      <c r="ER523" s="63">
        <v>3.4903412453097599E-4</v>
      </c>
      <c r="ES523" s="63">
        <v>3.4571360412366899E-4</v>
      </c>
      <c r="ET523" s="63">
        <v>3.4200880534489899E-4</v>
      </c>
      <c r="EU523" s="63">
        <v>3.3874966740432002E-4</v>
      </c>
      <c r="EV523" s="63">
        <v>3.3547730504404302E-4</v>
      </c>
      <c r="EW523" s="63">
        <v>3.3238545732719801E-4</v>
      </c>
      <c r="EX523" s="63">
        <v>3.2937045363497501E-4</v>
      </c>
      <c r="EY523" s="63">
        <v>3.2616866477053598E-4</v>
      </c>
      <c r="EZ523" s="63">
        <v>3.2324928243351002E-4</v>
      </c>
      <c r="FA523" s="63">
        <v>3.2033897473566001E-4</v>
      </c>
      <c r="FB523" s="63">
        <v>3.1751885038005802E-4</v>
      </c>
      <c r="FC523" s="63">
        <v>3.1444736895102699E-4</v>
      </c>
      <c r="FD523" s="63">
        <v>3.1159004763786001E-4</v>
      </c>
      <c r="FE523" s="63">
        <v>3.08712052220444E-4</v>
      </c>
      <c r="FF523" s="63">
        <v>3.0583451030549702E-4</v>
      </c>
      <c r="FG523" s="63">
        <v>3.0242034154724602E-4</v>
      </c>
      <c r="FH523" s="63">
        <v>2.9972947155635201E-4</v>
      </c>
      <c r="FI523" s="63">
        <v>2.9648589990730197E-4</v>
      </c>
      <c r="FJ523" s="63">
        <v>2.9322888654961202E-4</v>
      </c>
      <c r="FK523" s="63">
        <v>2.90173025046126E-4</v>
      </c>
      <c r="FL523" s="63">
        <v>2.8699903587027102E-4</v>
      </c>
      <c r="FM523" s="63">
        <v>2.8347739884397702E-4</v>
      </c>
      <c r="FN523" s="63">
        <v>2.7984051594919602E-4</v>
      </c>
      <c r="FO523" s="63">
        <v>2.7631104101615402E-4</v>
      </c>
      <c r="FP523" s="63">
        <v>2.7255072244701902E-4</v>
      </c>
      <c r="FQ523" s="63">
        <v>2.6895426255460898E-4</v>
      </c>
      <c r="FR523" s="63">
        <v>2.6493132924027099E-4</v>
      </c>
      <c r="FS523" s="63">
        <v>2.6116297563959099E-4</v>
      </c>
      <c r="FT523" s="63">
        <v>2.5769909417164202E-4</v>
      </c>
      <c r="FU523" s="63">
        <v>2.5392306666851801E-4</v>
      </c>
      <c r="FV523" s="63">
        <v>2.50258019905605E-4</v>
      </c>
      <c r="FW523" s="63">
        <v>2.4658384385853002E-4</v>
      </c>
      <c r="FX523" s="63">
        <v>2.43059247200514E-4</v>
      </c>
      <c r="FY523" s="63">
        <v>2.3957387989366E-4</v>
      </c>
      <c r="FZ523" s="63">
        <v>2.3608567276832599E-4</v>
      </c>
      <c r="GA523" s="63">
        <v>2.32652544366742E-4</v>
      </c>
      <c r="GB523" s="63">
        <v>2.2912750299730299E-4</v>
      </c>
      <c r="GC523" s="63">
        <v>2.2608137672055299E-4</v>
      </c>
      <c r="GD523" s="63">
        <v>2.2279345244155199E-4</v>
      </c>
      <c r="GE523" s="63">
        <v>2.1951272279981801E-4</v>
      </c>
      <c r="GF523" s="63">
        <v>2.1674984375952001E-4</v>
      </c>
      <c r="GG523" s="63">
        <v>2.13553841393514E-4</v>
      </c>
      <c r="GH523" s="63">
        <v>2.1061741562193199E-4</v>
      </c>
      <c r="GI523" s="63">
        <v>2.07456262794052E-4</v>
      </c>
      <c r="GJ523" s="63">
        <v>2.0427912997272399E-4</v>
      </c>
      <c r="GK523" s="63">
        <v>2.0134142484051101E-4</v>
      </c>
      <c r="GL523" s="63">
        <v>1.9822324693535501E-4</v>
      </c>
      <c r="GM523" s="63">
        <v>1.9514317150296E-4</v>
      </c>
      <c r="GN523" s="63">
        <v>1.92229272487052E-4</v>
      </c>
      <c r="GO523" s="63">
        <v>1.88936664021927E-4</v>
      </c>
      <c r="GP523" s="63">
        <v>1.86022026196085E-4</v>
      </c>
      <c r="GQ523" s="63">
        <v>1.8272876563576101E-4</v>
      </c>
      <c r="GR523" s="63">
        <v>1.7936110751398901E-4</v>
      </c>
      <c r="GS523" s="63">
        <v>1.7619354731798401E-4</v>
      </c>
      <c r="GT523" s="63">
        <v>1.73072198768283E-4</v>
      </c>
      <c r="GU523" s="63">
        <v>1.6977126756599501E-4</v>
      </c>
      <c r="GV523" s="63">
        <v>1.6684490218346799E-4</v>
      </c>
      <c r="GW523" s="63">
        <v>1.63563761256104E-4</v>
      </c>
      <c r="GX523" s="63">
        <v>1.6036366746713599E-4</v>
      </c>
    </row>
    <row r="524" spans="1:206" customFormat="1">
      <c r="A524" s="181" t="s">
        <v>224</v>
      </c>
      <c r="B524" t="s">
        <v>3547</v>
      </c>
      <c r="C524" t="s">
        <v>3533</v>
      </c>
      <c r="D524" s="187" t="s">
        <v>3562</v>
      </c>
      <c r="E524" t="s">
        <v>1248</v>
      </c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>
        <v>1.7419792561677E-3</v>
      </c>
      <c r="BE524" s="63">
        <v>1.6949799340586599E-3</v>
      </c>
      <c r="BF524" s="63">
        <v>1.52742036888735E-3</v>
      </c>
      <c r="BG524" s="63">
        <v>1.4328283487160601E-3</v>
      </c>
      <c r="BH524" s="63">
        <v>1.3468695509483699E-3</v>
      </c>
      <c r="BI524" s="63">
        <v>1.29582244831372E-3</v>
      </c>
      <c r="BJ524" s="63">
        <v>1.2666941996793801E-3</v>
      </c>
      <c r="BK524" s="63">
        <v>1.2850998552418999E-3</v>
      </c>
      <c r="BL524" s="63">
        <v>1.18386492723E-3</v>
      </c>
      <c r="BM524" s="63">
        <v>1.1662936835652501E-3</v>
      </c>
      <c r="BN524" s="63">
        <v>1.1264367079951299E-3</v>
      </c>
      <c r="BO524" s="63">
        <v>1.1006903602798E-3</v>
      </c>
      <c r="BP524" s="63">
        <v>1.1137957546833101E-3</v>
      </c>
      <c r="BQ524" s="63">
        <v>1.08083627152078E-3</v>
      </c>
      <c r="BR524" s="63">
        <v>1.0670479697843301E-3</v>
      </c>
      <c r="BS524" s="63">
        <v>1.0518609559685801E-3</v>
      </c>
      <c r="BT524" s="63">
        <v>1.0346808940339201E-3</v>
      </c>
      <c r="BU524" s="63">
        <v>1.0032476139470101E-3</v>
      </c>
      <c r="BV524" s="63">
        <v>9.9429924902389496E-4</v>
      </c>
      <c r="BW524" s="63">
        <v>9.91096086386937E-4</v>
      </c>
      <c r="BX524" s="63">
        <v>9.5464582927800602E-4</v>
      </c>
      <c r="BY524" s="63">
        <v>9.4882941819554199E-4</v>
      </c>
      <c r="BZ524" s="63">
        <v>9.3632860934704304E-4</v>
      </c>
      <c r="CA524" s="63">
        <v>9.0973677035589601E-4</v>
      </c>
      <c r="CB524" s="63">
        <v>8.7748832177041202E-4</v>
      </c>
      <c r="CC524" s="63">
        <v>8.3973676588643001E-4</v>
      </c>
      <c r="CD524" s="63">
        <v>8.1397831562157296E-4</v>
      </c>
      <c r="CE524" s="63">
        <v>7.9115011856775502E-4</v>
      </c>
      <c r="CF524" s="63">
        <v>7.8272333082680696E-4</v>
      </c>
      <c r="CG524" s="63">
        <v>7.4410247059457997E-4</v>
      </c>
      <c r="CH524" s="63">
        <v>7.4656201748064799E-4</v>
      </c>
      <c r="CI524" s="63">
        <v>7.1962206447471501E-4</v>
      </c>
      <c r="CJ524" s="63">
        <v>7.0580699938938203E-4</v>
      </c>
      <c r="CK524" s="63">
        <v>6.8978465943798396E-4</v>
      </c>
      <c r="CL524" s="63">
        <v>6.9375284180728204E-4</v>
      </c>
      <c r="CM524" s="63">
        <v>6.9232692452981203E-4</v>
      </c>
      <c r="CN524" s="63">
        <v>6.9841015011241295E-4</v>
      </c>
      <c r="CO524" s="63">
        <v>7.0359031309555299E-4</v>
      </c>
      <c r="CP524" s="63">
        <v>6.9690351821372E-4</v>
      </c>
      <c r="CQ524" s="63">
        <v>7.1058387475382003E-4</v>
      </c>
      <c r="CR524" s="63">
        <v>6.95805011644012E-4</v>
      </c>
      <c r="CS524" s="63">
        <v>7.0872878203304698E-4</v>
      </c>
      <c r="CT524" s="63">
        <v>6.9061845682083902E-4</v>
      </c>
      <c r="CU524" s="63">
        <v>7.0817348996587905E-4</v>
      </c>
      <c r="CV524" s="63">
        <v>7.0665849280296899E-4</v>
      </c>
      <c r="CW524" s="63">
        <v>7.1527242466976797E-4</v>
      </c>
      <c r="CX524" s="63">
        <v>6.8701346586262603E-4</v>
      </c>
      <c r="CY524" s="63">
        <v>6.2625598121461297E-4</v>
      </c>
      <c r="CZ524" s="63">
        <v>5.9571488319266701E-4</v>
      </c>
      <c r="DA524" s="63">
        <v>5.8269653113033996E-4</v>
      </c>
      <c r="DB524" s="63">
        <v>5.7442973723603795E-4</v>
      </c>
      <c r="DC524" s="63">
        <v>5.6667330272362195E-4</v>
      </c>
      <c r="DD524" s="63">
        <v>5.6138895078670697E-4</v>
      </c>
      <c r="DE524" s="63">
        <v>5.5178004758304696E-4</v>
      </c>
      <c r="DF524" s="63">
        <v>5.3094672002765905E-4</v>
      </c>
      <c r="DG524" s="63">
        <v>5.3437248651980597E-4</v>
      </c>
      <c r="DH524" s="63">
        <v>5.1659030412666898E-4</v>
      </c>
      <c r="DI524" s="63">
        <v>5.1007390603429901E-4</v>
      </c>
      <c r="DJ524" s="63">
        <v>5.0408984134268204E-4</v>
      </c>
      <c r="DK524" s="63">
        <v>5.1358994656132602E-4</v>
      </c>
      <c r="DL524" s="63">
        <v>4.9957116683020197E-4</v>
      </c>
      <c r="DM524" s="63">
        <v>5.2259080218154002E-4</v>
      </c>
      <c r="DN524" s="63">
        <v>5.0590920075121299E-4</v>
      </c>
      <c r="DO524" s="63">
        <v>5.0829881625228095E-4</v>
      </c>
      <c r="DP524" s="63">
        <v>5.1371732414553996E-4</v>
      </c>
      <c r="DQ524" s="63">
        <v>5.4267492288905396E-4</v>
      </c>
      <c r="DR524" s="63">
        <v>5.83004478002528E-4</v>
      </c>
      <c r="DS524" s="63">
        <v>5.8997764173461802E-4</v>
      </c>
      <c r="DT524" s="63">
        <v>5.9299845688915397E-4</v>
      </c>
      <c r="DU524" s="63">
        <v>5.8851192199922599E-4</v>
      </c>
      <c r="DV524" s="63">
        <v>6.5231726664419297E-4</v>
      </c>
      <c r="DW524" s="63">
        <v>6.8907448981190905E-4</v>
      </c>
      <c r="DX524" s="63">
        <v>6.3568299009575705E-4</v>
      </c>
      <c r="DY524" s="63">
        <v>5.6124551405880403E-4</v>
      </c>
      <c r="DZ524" s="63">
        <v>5.5881952814808896E-4</v>
      </c>
      <c r="EA524" s="63">
        <v>5.5577020423558604E-4</v>
      </c>
      <c r="EB524" s="63">
        <v>5.5186622602006099E-4</v>
      </c>
      <c r="EC524" s="63">
        <v>5.4744279033290403E-4</v>
      </c>
      <c r="ED524" s="63">
        <v>5.4345399125730297E-4</v>
      </c>
      <c r="EE524" s="63">
        <v>5.3981738175483797E-4</v>
      </c>
      <c r="EF524" s="63">
        <v>5.3652754489168903E-4</v>
      </c>
      <c r="EG524" s="63">
        <v>5.3378734668317303E-4</v>
      </c>
      <c r="EH524" s="63">
        <v>5.3154567183671096E-4</v>
      </c>
      <c r="EI524" s="63">
        <v>5.29090710379141E-4</v>
      </c>
      <c r="EJ524" s="63">
        <v>5.2611476707580701E-4</v>
      </c>
      <c r="EK524" s="63">
        <v>5.23191345826331E-4</v>
      </c>
      <c r="EL524" s="63">
        <v>5.1962346007429602E-4</v>
      </c>
      <c r="EM524" s="63">
        <v>5.1565393972977298E-4</v>
      </c>
      <c r="EN524" s="63">
        <v>5.1101495941920495E-4</v>
      </c>
      <c r="EO524" s="63">
        <v>5.0546503964148798E-4</v>
      </c>
      <c r="EP524" s="63">
        <v>4.9955040008989196E-4</v>
      </c>
      <c r="EQ524" s="63">
        <v>4.9291407577883503E-4</v>
      </c>
      <c r="ER524" s="63">
        <v>4.8631123238772502E-4</v>
      </c>
      <c r="ES524" s="63">
        <v>4.8049847253707598E-4</v>
      </c>
      <c r="ET524" s="63">
        <v>4.7518819666157697E-4</v>
      </c>
      <c r="EU524" s="63">
        <v>4.7113445073019699E-4</v>
      </c>
      <c r="EV524" s="63">
        <v>4.6695786538144998E-4</v>
      </c>
      <c r="EW524" s="63">
        <v>4.6244840244982001E-4</v>
      </c>
      <c r="EX524" s="63">
        <v>4.5782327922418598E-4</v>
      </c>
      <c r="EY524" s="63">
        <v>4.5280244827598901E-4</v>
      </c>
      <c r="EZ524" s="63">
        <v>4.4800423227911901E-4</v>
      </c>
      <c r="FA524" s="63">
        <v>4.4333519054528202E-4</v>
      </c>
      <c r="FB524" s="63">
        <v>4.3910912066207801E-4</v>
      </c>
      <c r="FC524" s="63">
        <v>4.3452749866812701E-4</v>
      </c>
      <c r="FD524" s="63">
        <v>4.3027395235735498E-4</v>
      </c>
      <c r="FE524" s="63">
        <v>4.2612257444317101E-4</v>
      </c>
      <c r="FF524" s="63">
        <v>4.2212162160613703E-4</v>
      </c>
      <c r="FG524" s="63">
        <v>4.1741152529741301E-4</v>
      </c>
      <c r="FH524" s="63">
        <v>4.1371654360919499E-4</v>
      </c>
      <c r="FI524" s="63">
        <v>4.0933205274306902E-4</v>
      </c>
      <c r="FJ524" s="63">
        <v>4.0498297904104601E-4</v>
      </c>
      <c r="FK524" s="63">
        <v>4.00956767382379E-4</v>
      </c>
      <c r="FL524" s="63">
        <v>3.9683154899439302E-4</v>
      </c>
      <c r="FM524" s="63">
        <v>3.9245624781211101E-4</v>
      </c>
      <c r="FN524" s="63">
        <v>3.8798969105967502E-4</v>
      </c>
      <c r="FO524" s="63">
        <v>3.8370170981752899E-4</v>
      </c>
      <c r="FP524" s="63">
        <v>3.7915879304353898E-4</v>
      </c>
      <c r="FQ524" s="63">
        <v>3.7473199915900402E-4</v>
      </c>
      <c r="FR524" s="63">
        <v>3.6951399355608899E-4</v>
      </c>
      <c r="FS524" s="63">
        <v>3.6451333388261802E-4</v>
      </c>
      <c r="FT524" s="63">
        <v>3.5980158206786302E-4</v>
      </c>
      <c r="FU524" s="63">
        <v>3.5455310082839697E-4</v>
      </c>
      <c r="FV524" s="63">
        <v>3.4945746687462702E-4</v>
      </c>
      <c r="FW524" s="63">
        <v>3.4431593391099502E-4</v>
      </c>
      <c r="FX524" s="63">
        <v>3.3931406894614698E-4</v>
      </c>
      <c r="FY524" s="63">
        <v>3.3428326097296698E-4</v>
      </c>
      <c r="FZ524" s="63">
        <v>3.2921178363815398E-4</v>
      </c>
      <c r="GA524" s="63">
        <v>3.24173567962734E-4</v>
      </c>
      <c r="GB524" s="63">
        <v>3.1893338551076001E-4</v>
      </c>
      <c r="GC524" s="63">
        <v>3.1435265621557401E-4</v>
      </c>
      <c r="GD524" s="63">
        <v>3.0943379575868498E-4</v>
      </c>
      <c r="GE524" s="63">
        <v>3.04442431217769E-4</v>
      </c>
      <c r="GF524" s="63">
        <v>3.0017556205528498E-4</v>
      </c>
      <c r="GG524" s="63">
        <v>2.9539261979896498E-4</v>
      </c>
      <c r="GH524" s="63">
        <v>2.9101400343375E-4</v>
      </c>
      <c r="GI524" s="63">
        <v>2.86466105799124E-4</v>
      </c>
      <c r="GJ524" s="63">
        <v>2.8205350193376603E-4</v>
      </c>
      <c r="GK524" s="63">
        <v>2.7800269279923097E-4</v>
      </c>
      <c r="GL524" s="63">
        <v>2.7369017256290802E-4</v>
      </c>
      <c r="GM524" s="63">
        <v>2.6947095489776102E-4</v>
      </c>
      <c r="GN524" s="63">
        <v>2.6546912072296602E-4</v>
      </c>
      <c r="GO524" s="63">
        <v>2.6091637236749798E-4</v>
      </c>
      <c r="GP524" s="63">
        <v>2.5691229847979002E-4</v>
      </c>
      <c r="GQ524" s="63">
        <v>2.5248221340686499E-4</v>
      </c>
      <c r="GR524" s="63">
        <v>2.4798638515003898E-4</v>
      </c>
      <c r="GS524" s="63">
        <v>2.4382687956891401E-4</v>
      </c>
      <c r="GT524" s="63">
        <v>2.3969136040025699E-4</v>
      </c>
      <c r="GU524" s="63">
        <v>2.3529785006851499E-4</v>
      </c>
      <c r="GV524" s="63">
        <v>2.3142650757999899E-4</v>
      </c>
      <c r="GW524" s="63">
        <v>2.2699690635317001E-4</v>
      </c>
      <c r="GX524" s="63">
        <v>2.22622433561727E-4</v>
      </c>
    </row>
    <row r="525" spans="1:206" customFormat="1">
      <c r="A525" s="181" t="s">
        <v>224</v>
      </c>
      <c r="B525" t="s">
        <v>3547</v>
      </c>
      <c r="C525" t="s">
        <v>3533</v>
      </c>
      <c r="D525" s="187" t="s">
        <v>3562</v>
      </c>
      <c r="E525" t="s">
        <v>1249</v>
      </c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>
        <v>2.2778322138384899E-3</v>
      </c>
      <c r="BE525" s="63">
        <v>2.2198864558353299E-3</v>
      </c>
      <c r="BF525" s="63">
        <v>2.0586882657470701E-3</v>
      </c>
      <c r="BG525" s="63">
        <v>1.9709489790159401E-3</v>
      </c>
      <c r="BH525" s="63">
        <v>1.8812037504613601E-3</v>
      </c>
      <c r="BI525" s="63">
        <v>1.8289558308675999E-3</v>
      </c>
      <c r="BJ525" s="63">
        <v>1.7997884206886799E-3</v>
      </c>
      <c r="BK525" s="63">
        <v>1.8169752514262099E-3</v>
      </c>
      <c r="BL525" s="63">
        <v>1.68883953425754E-3</v>
      </c>
      <c r="BM525" s="63">
        <v>1.6804885905269901E-3</v>
      </c>
      <c r="BN525" s="63">
        <v>1.65813211659468E-3</v>
      </c>
      <c r="BO525" s="63">
        <v>1.6021366849164401E-3</v>
      </c>
      <c r="BP525" s="63">
        <v>1.6160276073109001E-3</v>
      </c>
      <c r="BQ525" s="63">
        <v>1.6031807115281899E-3</v>
      </c>
      <c r="BR525" s="63">
        <v>1.56894706094703E-3</v>
      </c>
      <c r="BS525" s="63">
        <v>1.5614529760419099E-3</v>
      </c>
      <c r="BT525" s="63">
        <v>1.5243816761003901E-3</v>
      </c>
      <c r="BU525" s="63">
        <v>1.5026670702416201E-3</v>
      </c>
      <c r="BV525" s="63">
        <v>1.50886500120831E-3</v>
      </c>
      <c r="BW525" s="63">
        <v>1.51807338830181E-3</v>
      </c>
      <c r="BX525" s="63">
        <v>1.4727689433684599E-3</v>
      </c>
      <c r="BY525" s="63">
        <v>1.4411098526973501E-3</v>
      </c>
      <c r="BZ525" s="63">
        <v>1.3943690451654199E-3</v>
      </c>
      <c r="CA525" s="63">
        <v>1.3660652653564201E-3</v>
      </c>
      <c r="CB525" s="63">
        <v>1.2842318649626599E-3</v>
      </c>
      <c r="CC525" s="63">
        <v>1.2609904128342E-3</v>
      </c>
      <c r="CD525" s="63">
        <v>1.21511725963776E-3</v>
      </c>
      <c r="CE525" s="63">
        <v>1.1840699306139299E-3</v>
      </c>
      <c r="CF525" s="63">
        <v>1.14864713567127E-3</v>
      </c>
      <c r="CG525" s="63">
        <v>1.1326789631549599E-3</v>
      </c>
      <c r="CH525" s="63">
        <v>1.1128476931553299E-3</v>
      </c>
      <c r="CI525" s="63">
        <v>1.07141435863221E-3</v>
      </c>
      <c r="CJ525" s="63">
        <v>1.0448287575976201E-3</v>
      </c>
      <c r="CK525" s="63">
        <v>1.0269919257501301E-3</v>
      </c>
      <c r="CL525" s="63">
        <v>1.0009115005604201E-3</v>
      </c>
      <c r="CM525" s="63">
        <v>9.9239623753304205E-4</v>
      </c>
      <c r="CN525" s="63">
        <v>9.8634359158284303E-4</v>
      </c>
      <c r="CO525" s="63">
        <v>9.8782069034894309E-4</v>
      </c>
      <c r="CP525" s="63">
        <v>9.9572853159222595E-4</v>
      </c>
      <c r="CQ525" s="63">
        <v>9.8505209982065797E-4</v>
      </c>
      <c r="CR525" s="63">
        <v>9.9346823086372609E-4</v>
      </c>
      <c r="CS525" s="63">
        <v>9.9129257791705401E-4</v>
      </c>
      <c r="CT525" s="63">
        <v>9.9663422088261595E-4</v>
      </c>
      <c r="CU525" s="63">
        <v>1.00332604845103E-3</v>
      </c>
      <c r="CV525" s="63">
        <v>1.0120864197763E-3</v>
      </c>
      <c r="CW525" s="63">
        <v>1.0161717293728301E-3</v>
      </c>
      <c r="CX525" s="63">
        <v>9.9108902486043002E-4</v>
      </c>
      <c r="CY525" s="63">
        <v>9.4030928037042399E-4</v>
      </c>
      <c r="CZ525" s="63">
        <v>9.23411964248966E-4</v>
      </c>
      <c r="DA525" s="63">
        <v>9.1005548211071105E-4</v>
      </c>
      <c r="DB525" s="63">
        <v>8.9759935035657005E-4</v>
      </c>
      <c r="DC525" s="63">
        <v>9.0679685328332504E-4</v>
      </c>
      <c r="DD525" s="63">
        <v>8.7695714071942097E-4</v>
      </c>
      <c r="DE525" s="63">
        <v>8.5771745238412498E-4</v>
      </c>
      <c r="DF525" s="63">
        <v>8.1345422278976897E-4</v>
      </c>
      <c r="DG525" s="63">
        <v>8.0838071494428697E-4</v>
      </c>
      <c r="DH525" s="63">
        <v>7.9655083833750199E-4</v>
      </c>
      <c r="DI525" s="63">
        <v>7.7486026398936199E-4</v>
      </c>
      <c r="DJ525" s="63">
        <v>7.6070738496525001E-4</v>
      </c>
      <c r="DK525" s="63">
        <v>7.5065473877815704E-4</v>
      </c>
      <c r="DL525" s="63">
        <v>7.3732877670634105E-4</v>
      </c>
      <c r="DM525" s="63">
        <v>7.2412290750938297E-4</v>
      </c>
      <c r="DN525" s="63">
        <v>7.1281613508793001E-4</v>
      </c>
      <c r="DO525" s="63">
        <v>7.2715772027702095E-4</v>
      </c>
      <c r="DP525" s="63">
        <v>7.3850876449366501E-4</v>
      </c>
      <c r="DQ525" s="63">
        <v>7.4762764782399698E-4</v>
      </c>
      <c r="DR525" s="63">
        <v>7.8876437624982303E-4</v>
      </c>
      <c r="DS525" s="63">
        <v>7.9747625265557201E-4</v>
      </c>
      <c r="DT525" s="63">
        <v>8.0022384985278903E-4</v>
      </c>
      <c r="DU525" s="63">
        <v>8.07637546953563E-4</v>
      </c>
      <c r="DV525" s="63">
        <v>8.9072966630377099E-4</v>
      </c>
      <c r="DW525" s="63">
        <v>9.0686750974976302E-4</v>
      </c>
      <c r="DX525" s="63">
        <v>8.4170620412756696E-4</v>
      </c>
      <c r="DY525" s="63">
        <v>7.5129138618862802E-4</v>
      </c>
      <c r="DZ525" s="63">
        <v>7.4607838544923498E-4</v>
      </c>
      <c r="EA525" s="63">
        <v>7.4122168243444405E-4</v>
      </c>
      <c r="EB525" s="63">
        <v>7.3637256097721E-4</v>
      </c>
      <c r="EC525" s="63">
        <v>7.31117137542386E-4</v>
      </c>
      <c r="ED525" s="63">
        <v>7.2607979330413595E-4</v>
      </c>
      <c r="EE525" s="63">
        <v>7.2079450629517004E-4</v>
      </c>
      <c r="EF525" s="63">
        <v>7.1468716159290701E-4</v>
      </c>
      <c r="EG525" s="63">
        <v>7.0774210357401495E-4</v>
      </c>
      <c r="EH525" s="63">
        <v>7.0071695761243899E-4</v>
      </c>
      <c r="EI525" s="63">
        <v>6.9381150704859497E-4</v>
      </c>
      <c r="EJ525" s="63">
        <v>6.8689533176925495E-4</v>
      </c>
      <c r="EK525" s="63">
        <v>6.8131589414814305E-4</v>
      </c>
      <c r="EL525" s="63">
        <v>6.7592158609442799E-4</v>
      </c>
      <c r="EM525" s="63">
        <v>6.7095786333332596E-4</v>
      </c>
      <c r="EN525" s="63">
        <v>6.66075063120722E-4</v>
      </c>
      <c r="EO525" s="63">
        <v>6.6056438180519595E-4</v>
      </c>
      <c r="EP525" s="63">
        <v>6.5508898332984405E-4</v>
      </c>
      <c r="EQ525" s="63">
        <v>6.4904082446931403E-4</v>
      </c>
      <c r="ER525" s="63">
        <v>6.4264326689460096E-4</v>
      </c>
      <c r="ES525" s="63">
        <v>6.3561610669374995E-4</v>
      </c>
      <c r="ET525" s="63">
        <v>6.2720045581241999E-4</v>
      </c>
      <c r="EU525" s="63">
        <v>6.1921357173265002E-4</v>
      </c>
      <c r="EV525" s="63">
        <v>6.1019380824937604E-4</v>
      </c>
      <c r="EW525" s="63">
        <v>6.0114433343900196E-4</v>
      </c>
      <c r="EX525" s="63">
        <v>5.9303540320101598E-4</v>
      </c>
      <c r="EY525" s="63">
        <v>5.8545653539359603E-4</v>
      </c>
      <c r="EZ525" s="63">
        <v>5.7901390614780899E-4</v>
      </c>
      <c r="FA525" s="63">
        <v>5.7264550237344004E-4</v>
      </c>
      <c r="FB525" s="63">
        <v>5.6626941953089201E-4</v>
      </c>
      <c r="FC525" s="63">
        <v>5.5910955267832597E-4</v>
      </c>
      <c r="FD525" s="63">
        <v>5.5237190971308802E-4</v>
      </c>
      <c r="FE525" s="63">
        <v>5.4553891714258197E-4</v>
      </c>
      <c r="FF525" s="63">
        <v>5.3899899238233403E-4</v>
      </c>
      <c r="FG525" s="63">
        <v>5.3178804525187196E-4</v>
      </c>
      <c r="FH525" s="63">
        <v>5.2612297160935402E-4</v>
      </c>
      <c r="FI525" s="63">
        <v>5.19516042839889E-4</v>
      </c>
      <c r="FJ525" s="63">
        <v>5.13128636491123E-4</v>
      </c>
      <c r="FK525" s="63">
        <v>5.0748155109559695E-4</v>
      </c>
      <c r="FL525" s="63">
        <v>5.0174332077743795E-4</v>
      </c>
      <c r="FM525" s="63">
        <v>4.9566865112999996E-4</v>
      </c>
      <c r="FN525" s="63">
        <v>4.8957642098457395E-4</v>
      </c>
      <c r="FO525" s="63">
        <v>4.8385203212865098E-4</v>
      </c>
      <c r="FP525" s="63">
        <v>4.7786020701872902E-4</v>
      </c>
      <c r="FQ525" s="63">
        <v>4.72149655424815E-4</v>
      </c>
      <c r="FR525" s="63">
        <v>4.6560465384314401E-4</v>
      </c>
      <c r="FS525" s="63">
        <v>4.5952273595696803E-4</v>
      </c>
      <c r="FT525" s="63">
        <v>4.5391223379135802E-4</v>
      </c>
      <c r="FU525" s="63">
        <v>4.47619432392364E-4</v>
      </c>
      <c r="FV525" s="63">
        <v>4.4151435738797002E-4</v>
      </c>
      <c r="FW525" s="63">
        <v>4.3509391973771302E-4</v>
      </c>
      <c r="FX525" s="63">
        <v>4.2874123156160302E-4</v>
      </c>
      <c r="FY525" s="63">
        <v>4.2226889750276802E-4</v>
      </c>
      <c r="FZ525" s="63">
        <v>4.1561997352260101E-4</v>
      </c>
      <c r="GA525" s="63">
        <v>4.0908483749403402E-4</v>
      </c>
      <c r="GB525" s="63">
        <v>4.0220870183401699E-4</v>
      </c>
      <c r="GC525" s="63">
        <v>3.9614969750415301E-4</v>
      </c>
      <c r="GD525" s="63">
        <v>3.8956427356101901E-4</v>
      </c>
      <c r="GE525" s="63">
        <v>3.8285085042000997E-4</v>
      </c>
      <c r="GF525" s="63">
        <v>3.7706917564292003E-4</v>
      </c>
      <c r="GG525" s="63">
        <v>3.7051605977491401E-4</v>
      </c>
      <c r="GH525" s="63">
        <v>3.6452140955950797E-4</v>
      </c>
      <c r="GI525" s="63">
        <v>3.5826444378770598E-4</v>
      </c>
      <c r="GJ525" s="63">
        <v>3.5210490273281E-4</v>
      </c>
      <c r="GK525" s="63">
        <v>3.4645772481398698E-4</v>
      </c>
      <c r="GL525" s="63">
        <v>3.4056868921918202E-4</v>
      </c>
      <c r="GM525" s="63">
        <v>3.3481741150046402E-4</v>
      </c>
      <c r="GN525" s="63">
        <v>3.2949152452062198E-4</v>
      </c>
      <c r="GO525" s="63">
        <v>3.2368994169260697E-4</v>
      </c>
      <c r="GP525" s="63">
        <v>3.1864220618329998E-4</v>
      </c>
      <c r="GQ525" s="63">
        <v>3.13013740471938E-4</v>
      </c>
      <c r="GR525" s="63">
        <v>3.07362611274658E-4</v>
      </c>
      <c r="GS525" s="63">
        <v>3.0217882177157598E-4</v>
      </c>
      <c r="GT525" s="63">
        <v>2.9696590908112299E-4</v>
      </c>
      <c r="GU525" s="63">
        <v>2.91507140642917E-4</v>
      </c>
      <c r="GV525" s="63">
        <v>2.8677043568809502E-4</v>
      </c>
      <c r="GW525" s="63">
        <v>2.8138961962892998E-4</v>
      </c>
      <c r="GX525" s="63">
        <v>2.7615072622287601E-4</v>
      </c>
    </row>
    <row r="526" spans="1:206" customFormat="1">
      <c r="A526" s="181" t="s">
        <v>224</v>
      </c>
      <c r="B526" t="s">
        <v>3547</v>
      </c>
      <c r="C526" t="s">
        <v>3533</v>
      </c>
      <c r="D526" s="187" t="s">
        <v>3562</v>
      </c>
      <c r="E526" t="s">
        <v>1250</v>
      </c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>
        <v>3.1697946373350598E-3</v>
      </c>
      <c r="BE526" s="63">
        <v>3.1044111473200599E-3</v>
      </c>
      <c r="BF526" s="63">
        <v>2.9537123443076898E-3</v>
      </c>
      <c r="BG526" s="63">
        <v>2.8805281481243E-3</v>
      </c>
      <c r="BH526" s="63">
        <v>2.7635730797139798E-3</v>
      </c>
      <c r="BI526" s="63">
        <v>2.6772115940917E-3</v>
      </c>
      <c r="BJ526" s="63">
        <v>2.6456474478678202E-3</v>
      </c>
      <c r="BK526" s="63">
        <v>2.6477547693650101E-3</v>
      </c>
      <c r="BL526" s="63">
        <v>2.5123867163308802E-3</v>
      </c>
      <c r="BM526" s="63">
        <v>2.46110496566952E-3</v>
      </c>
      <c r="BN526" s="63">
        <v>2.4652322068567899E-3</v>
      </c>
      <c r="BO526" s="63">
        <v>2.3958316092814601E-3</v>
      </c>
      <c r="BP526" s="63">
        <v>2.4210078653365999E-3</v>
      </c>
      <c r="BQ526" s="63">
        <v>2.4482631168462202E-3</v>
      </c>
      <c r="BR526" s="63">
        <v>2.3761495968235499E-3</v>
      </c>
      <c r="BS526" s="63">
        <v>2.3774658387518202E-3</v>
      </c>
      <c r="BT526" s="63">
        <v>2.3386459336615199E-3</v>
      </c>
      <c r="BU526" s="63">
        <v>2.3035914090593001E-3</v>
      </c>
      <c r="BV526" s="63">
        <v>2.3322997819094399E-3</v>
      </c>
      <c r="BW526" s="63">
        <v>2.34774435819476E-3</v>
      </c>
      <c r="BX526" s="63">
        <v>2.2701348259243602E-3</v>
      </c>
      <c r="BY526" s="63">
        <v>2.2257100263153601E-3</v>
      </c>
      <c r="BZ526" s="63">
        <v>2.19857174253889E-3</v>
      </c>
      <c r="CA526" s="63">
        <v>2.1408766806336401E-3</v>
      </c>
      <c r="CB526" s="63">
        <v>2.0705409613848099E-3</v>
      </c>
      <c r="CC526" s="63">
        <v>2.0188197594320301E-3</v>
      </c>
      <c r="CD526" s="63">
        <v>1.94512361495814E-3</v>
      </c>
      <c r="CE526" s="63">
        <v>1.88960161539184E-3</v>
      </c>
      <c r="CF526" s="63">
        <v>1.84284656425513E-3</v>
      </c>
      <c r="CG526" s="63">
        <v>1.77456538018172E-3</v>
      </c>
      <c r="CH526" s="63">
        <v>1.75274981321936E-3</v>
      </c>
      <c r="CI526" s="63">
        <v>1.6843904715116501E-3</v>
      </c>
      <c r="CJ526" s="63">
        <v>1.64041740879268E-3</v>
      </c>
      <c r="CK526" s="63">
        <v>1.6076681117922001E-3</v>
      </c>
      <c r="CL526" s="63">
        <v>1.59359542400522E-3</v>
      </c>
      <c r="CM526" s="63">
        <v>1.5447616469140299E-3</v>
      </c>
      <c r="CN526" s="63">
        <v>1.5598114394271101E-3</v>
      </c>
      <c r="CO526" s="63">
        <v>1.5127836592781E-3</v>
      </c>
      <c r="CP526" s="63">
        <v>1.51289679745249E-3</v>
      </c>
      <c r="CQ526" s="63">
        <v>1.4926029754197901E-3</v>
      </c>
      <c r="CR526" s="63">
        <v>1.4483717096530099E-3</v>
      </c>
      <c r="CS526" s="63">
        <v>1.4538420616916499E-3</v>
      </c>
      <c r="CT526" s="63">
        <v>1.44025481863297E-3</v>
      </c>
      <c r="CU526" s="63">
        <v>1.48017211790992E-3</v>
      </c>
      <c r="CV526" s="63">
        <v>1.4676949228741799E-3</v>
      </c>
      <c r="CW526" s="63">
        <v>1.50037324219862E-3</v>
      </c>
      <c r="CX526" s="63">
        <v>1.4704417892865201E-3</v>
      </c>
      <c r="CY526" s="63">
        <v>1.4334868833674099E-3</v>
      </c>
      <c r="CZ526" s="63">
        <v>1.42627513544284E-3</v>
      </c>
      <c r="DA526" s="63">
        <v>1.4300986064628401E-3</v>
      </c>
      <c r="DB526" s="63">
        <v>1.42044412465919E-3</v>
      </c>
      <c r="DC526" s="63">
        <v>1.4136147839678499E-3</v>
      </c>
      <c r="DD526" s="63">
        <v>1.4113056220022601E-3</v>
      </c>
      <c r="DE526" s="63">
        <v>1.3917374560580499E-3</v>
      </c>
      <c r="DF526" s="63">
        <v>1.3319493890904901E-3</v>
      </c>
      <c r="DG526" s="63">
        <v>1.32400436277658E-3</v>
      </c>
      <c r="DH526" s="63">
        <v>1.2908958217664899E-3</v>
      </c>
      <c r="DI526" s="63">
        <v>1.2427351011255899E-3</v>
      </c>
      <c r="DJ526" s="63">
        <v>1.23069181143594E-3</v>
      </c>
      <c r="DK526" s="63">
        <v>1.2115385005211699E-3</v>
      </c>
      <c r="DL526" s="63">
        <v>1.1609623760453201E-3</v>
      </c>
      <c r="DM526" s="63">
        <v>1.15427683093051E-3</v>
      </c>
      <c r="DN526" s="63">
        <v>1.12181566352564E-3</v>
      </c>
      <c r="DO526" s="63">
        <v>1.11680536299506E-3</v>
      </c>
      <c r="DP526" s="63">
        <v>1.1308239703783599E-3</v>
      </c>
      <c r="DQ526" s="63">
        <v>1.1194789131147901E-3</v>
      </c>
      <c r="DR526" s="63">
        <v>1.1240069261602801E-3</v>
      </c>
      <c r="DS526" s="63">
        <v>1.1212479728762699E-3</v>
      </c>
      <c r="DT526" s="63">
        <v>1.1190572676979E-3</v>
      </c>
      <c r="DU526" s="63">
        <v>1.10921546880552E-3</v>
      </c>
      <c r="DV526" s="63">
        <v>1.2376315708867E-3</v>
      </c>
      <c r="DW526" s="63">
        <v>1.24251154558299E-3</v>
      </c>
      <c r="DX526" s="63">
        <v>1.1646677902516201E-3</v>
      </c>
      <c r="DY526" s="63">
        <v>1.0523639658441E-3</v>
      </c>
      <c r="DZ526" s="63">
        <v>1.04237255774445E-3</v>
      </c>
      <c r="EA526" s="63">
        <v>1.0324894063270099E-3</v>
      </c>
      <c r="EB526" s="63">
        <v>1.02267268707252E-3</v>
      </c>
      <c r="EC526" s="63">
        <v>1.0120094233471201E-3</v>
      </c>
      <c r="ED526" s="63">
        <v>1.00187972365793E-3</v>
      </c>
      <c r="EE526" s="63">
        <v>9.9196920029994903E-4</v>
      </c>
      <c r="EF526" s="63">
        <v>9.8217591808888102E-4</v>
      </c>
      <c r="EG526" s="63">
        <v>9.7242873042960201E-4</v>
      </c>
      <c r="EH526" s="63">
        <v>9.6313406032662102E-4</v>
      </c>
      <c r="EI526" s="63">
        <v>9.5338243844694597E-4</v>
      </c>
      <c r="EJ526" s="63">
        <v>9.4266835615213504E-4</v>
      </c>
      <c r="EK526" s="63">
        <v>9.3296471460186802E-4</v>
      </c>
      <c r="EL526" s="63">
        <v>9.2165847884145499E-4</v>
      </c>
      <c r="EM526" s="63">
        <v>9.1011304546191E-4</v>
      </c>
      <c r="EN526" s="63">
        <v>8.9920232356804604E-4</v>
      </c>
      <c r="EO526" s="63">
        <v>8.8824247658092004E-4</v>
      </c>
      <c r="EP526" s="63">
        <v>8.7839413056596495E-4</v>
      </c>
      <c r="EQ526" s="63">
        <v>8.6894976295429798E-4</v>
      </c>
      <c r="ER526" s="63">
        <v>8.6002224453748998E-4</v>
      </c>
      <c r="ES526" s="63">
        <v>8.5133154049918402E-4</v>
      </c>
      <c r="ET526" s="63">
        <v>8.41255893257609E-4</v>
      </c>
      <c r="EU526" s="63">
        <v>8.3272606599084896E-4</v>
      </c>
      <c r="EV526" s="63">
        <v>8.2308861858817605E-4</v>
      </c>
      <c r="EW526" s="63">
        <v>8.1299047019605904E-4</v>
      </c>
      <c r="EX526" s="63">
        <v>8.0245471878879701E-4</v>
      </c>
      <c r="EY526" s="63">
        <v>7.9045283496030801E-4</v>
      </c>
      <c r="EZ526" s="63">
        <v>7.7861326971979201E-4</v>
      </c>
      <c r="FA526" s="63">
        <v>7.6616164780252995E-4</v>
      </c>
      <c r="FB526" s="63">
        <v>7.5426380141406296E-4</v>
      </c>
      <c r="FC526" s="63">
        <v>7.4225236294577098E-4</v>
      </c>
      <c r="FD526" s="63">
        <v>7.3223124829211199E-4</v>
      </c>
      <c r="FE526" s="63">
        <v>7.2279258607084701E-4</v>
      </c>
      <c r="FF526" s="63">
        <v>7.1366868043808097E-4</v>
      </c>
      <c r="FG526" s="63">
        <v>7.0283106486207199E-4</v>
      </c>
      <c r="FH526" s="63">
        <v>6.9417924289539104E-4</v>
      </c>
      <c r="FI526" s="63">
        <v>6.8391395360207802E-4</v>
      </c>
      <c r="FJ526" s="63">
        <v>6.7368683592350202E-4</v>
      </c>
      <c r="FK526" s="63">
        <v>6.6467018571692797E-4</v>
      </c>
      <c r="FL526" s="63">
        <v>6.5584682257211E-4</v>
      </c>
      <c r="FM526" s="63">
        <v>6.4652172766133001E-4</v>
      </c>
      <c r="FN526" s="63">
        <v>6.3727010774931902E-4</v>
      </c>
      <c r="FO526" s="63">
        <v>6.28789550815559E-4</v>
      </c>
      <c r="FP526" s="63">
        <v>6.2018806080626197E-4</v>
      </c>
      <c r="FQ526" s="63">
        <v>6.12052337058048E-4</v>
      </c>
      <c r="FR526" s="63">
        <v>6.0277092561013897E-4</v>
      </c>
      <c r="FS526" s="63">
        <v>5.9427328056324796E-4</v>
      </c>
      <c r="FT526" s="63">
        <v>5.8654874933926099E-4</v>
      </c>
      <c r="FU526" s="63">
        <v>5.7789884020124698E-4</v>
      </c>
      <c r="FV526" s="63">
        <v>5.6975173828767596E-4</v>
      </c>
      <c r="FW526" s="63">
        <v>5.6136632336763496E-4</v>
      </c>
      <c r="FX526" s="63">
        <v>5.5323783761124202E-4</v>
      </c>
      <c r="FY526" s="63">
        <v>5.4506795173677196E-4</v>
      </c>
      <c r="FZ526" s="63">
        <v>5.3672733915500104E-4</v>
      </c>
      <c r="GA526" s="63">
        <v>5.2853961452419397E-4</v>
      </c>
      <c r="GB526" s="63">
        <v>5.1960364856616095E-4</v>
      </c>
      <c r="GC526" s="63">
        <v>5.1169141125842E-4</v>
      </c>
      <c r="GD526" s="63">
        <v>5.0296893266098101E-4</v>
      </c>
      <c r="GE526" s="63">
        <v>4.9397656258778596E-4</v>
      </c>
      <c r="GF526" s="63">
        <v>4.8629934702638803E-4</v>
      </c>
      <c r="GG526" s="63">
        <v>4.7752850498587599E-4</v>
      </c>
      <c r="GH526" s="63">
        <v>4.6949432463637701E-4</v>
      </c>
      <c r="GI526" s="63">
        <v>4.60996282567819E-4</v>
      </c>
      <c r="GJ526" s="63">
        <v>4.5259715859307E-4</v>
      </c>
      <c r="GK526" s="63">
        <v>4.4484706025261302E-4</v>
      </c>
      <c r="GL526" s="63">
        <v>4.3674423303163802E-4</v>
      </c>
      <c r="GM526" s="63">
        <v>4.2876522735820302E-4</v>
      </c>
      <c r="GN526" s="63">
        <v>4.2133760091995597E-4</v>
      </c>
      <c r="GO526" s="63">
        <v>4.13267540996125E-4</v>
      </c>
      <c r="GP526" s="63">
        <v>4.0624551189938102E-4</v>
      </c>
      <c r="GQ526" s="63">
        <v>3.9846221032882899E-4</v>
      </c>
      <c r="GR526" s="63">
        <v>3.9073200166135202E-4</v>
      </c>
      <c r="GS526" s="63">
        <v>3.8381546332091801E-4</v>
      </c>
      <c r="GT526" s="63">
        <v>3.7700917096430698E-4</v>
      </c>
      <c r="GU526" s="63">
        <v>3.69963124961E-4</v>
      </c>
      <c r="GV526" s="63">
        <v>3.6379656003145198E-4</v>
      </c>
      <c r="GW526" s="63">
        <v>3.5683547435524498E-4</v>
      </c>
      <c r="GX526" s="63">
        <v>3.50105501487569E-4</v>
      </c>
    </row>
    <row r="527" spans="1:206" customFormat="1">
      <c r="A527" s="181" t="s">
        <v>224</v>
      </c>
      <c r="B527" t="s">
        <v>3547</v>
      </c>
      <c r="C527" t="s">
        <v>3533</v>
      </c>
      <c r="D527" s="187" t="s">
        <v>3562</v>
      </c>
      <c r="E527" t="s">
        <v>1251</v>
      </c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>
        <v>4.5872411271277204E-3</v>
      </c>
      <c r="BE527" s="63">
        <v>4.5204606889043299E-3</v>
      </c>
      <c r="BF527" s="63">
        <v>4.3420716138626398E-3</v>
      </c>
      <c r="BG527" s="63">
        <v>4.2398834672059101E-3</v>
      </c>
      <c r="BH527" s="63">
        <v>4.0877428202342001E-3</v>
      </c>
      <c r="BI527" s="63">
        <v>3.97183013629072E-3</v>
      </c>
      <c r="BJ527" s="63">
        <v>3.9861037936888303E-3</v>
      </c>
      <c r="BK527" s="63">
        <v>3.9691764624727299E-3</v>
      </c>
      <c r="BL527" s="63">
        <v>3.7625239143326398E-3</v>
      </c>
      <c r="BM527" s="63">
        <v>3.6988032589767299E-3</v>
      </c>
      <c r="BN527" s="63">
        <v>3.74840416463295E-3</v>
      </c>
      <c r="BO527" s="63">
        <v>3.6319306350714501E-3</v>
      </c>
      <c r="BP527" s="63">
        <v>3.6804770247704502E-3</v>
      </c>
      <c r="BQ527" s="63">
        <v>3.74054147604291E-3</v>
      </c>
      <c r="BR527" s="63">
        <v>3.64491003046046E-3</v>
      </c>
      <c r="BS527" s="63">
        <v>3.6832345879554999E-3</v>
      </c>
      <c r="BT527" s="63">
        <v>3.6516841694071199E-3</v>
      </c>
      <c r="BU527" s="63">
        <v>3.6040199282346601E-3</v>
      </c>
      <c r="BV527" s="63">
        <v>3.6286482544854201E-3</v>
      </c>
      <c r="BW527" s="63">
        <v>3.6650689101708502E-3</v>
      </c>
      <c r="BX527" s="63">
        <v>3.56226269286426E-3</v>
      </c>
      <c r="BY527" s="63">
        <v>3.5006094755434098E-3</v>
      </c>
      <c r="BZ527" s="63">
        <v>3.4445774354265402E-3</v>
      </c>
      <c r="CA527" s="63">
        <v>3.3973287878986901E-3</v>
      </c>
      <c r="CB527" s="63">
        <v>3.2896331531539302E-3</v>
      </c>
      <c r="CC527" s="63">
        <v>3.1889226035037299E-3</v>
      </c>
      <c r="CD527" s="63">
        <v>3.12633755094672E-3</v>
      </c>
      <c r="CE527" s="63">
        <v>3.0021751004276802E-3</v>
      </c>
      <c r="CF527" s="63">
        <v>2.9599943732469599E-3</v>
      </c>
      <c r="CG527" s="63">
        <v>2.8409722888968398E-3</v>
      </c>
      <c r="CH527" s="63">
        <v>2.79359686629923E-3</v>
      </c>
      <c r="CI527" s="63">
        <v>2.7551244967488398E-3</v>
      </c>
      <c r="CJ527" s="63">
        <v>2.63538905041944E-3</v>
      </c>
      <c r="CK527" s="63">
        <v>2.57672729645942E-3</v>
      </c>
      <c r="CL527" s="63">
        <v>2.5137146483778499E-3</v>
      </c>
      <c r="CM527" s="63">
        <v>2.49178334439772E-3</v>
      </c>
      <c r="CN527" s="63">
        <v>2.4609232898450501E-3</v>
      </c>
      <c r="CO527" s="63">
        <v>2.4208711749161799E-3</v>
      </c>
      <c r="CP527" s="63">
        <v>2.4154838789153801E-3</v>
      </c>
      <c r="CQ527" s="63">
        <v>2.35186393699752E-3</v>
      </c>
      <c r="CR527" s="63">
        <v>2.3211944666907298E-3</v>
      </c>
      <c r="CS527" s="63">
        <v>2.3154305292158602E-3</v>
      </c>
      <c r="CT527" s="63">
        <v>2.2652922976817802E-3</v>
      </c>
      <c r="CU527" s="63">
        <v>2.2595564135861599E-3</v>
      </c>
      <c r="CV527" s="63">
        <v>2.2620650823911401E-3</v>
      </c>
      <c r="CW527" s="63">
        <v>2.2160289745852698E-3</v>
      </c>
      <c r="CX527" s="63">
        <v>2.1885548917340999E-3</v>
      </c>
      <c r="CY527" s="63">
        <v>2.1531324652431902E-3</v>
      </c>
      <c r="CZ527" s="63">
        <v>2.1099774168906E-3</v>
      </c>
      <c r="DA527" s="63">
        <v>2.13426791318324E-3</v>
      </c>
      <c r="DB527" s="63">
        <v>2.1401772515132898E-3</v>
      </c>
      <c r="DC527" s="63">
        <v>2.1615484370486101E-3</v>
      </c>
      <c r="DD527" s="63">
        <v>2.1835230503400699E-3</v>
      </c>
      <c r="DE527" s="63">
        <v>2.1663773111860098E-3</v>
      </c>
      <c r="DF527" s="63">
        <v>2.1194609605218401E-3</v>
      </c>
      <c r="DG527" s="63">
        <v>2.11617695691547E-3</v>
      </c>
      <c r="DH527" s="63">
        <v>2.0668860444560499E-3</v>
      </c>
      <c r="DI527" s="63">
        <v>2.0302704090806598E-3</v>
      </c>
      <c r="DJ527" s="63">
        <v>2.0163038629705402E-3</v>
      </c>
      <c r="DK527" s="63">
        <v>2.0019303027139701E-3</v>
      </c>
      <c r="DL527" s="63">
        <v>1.9079207529484801E-3</v>
      </c>
      <c r="DM527" s="63">
        <v>1.8965834286915899E-3</v>
      </c>
      <c r="DN527" s="63">
        <v>1.84857766181639E-3</v>
      </c>
      <c r="DO527" s="63">
        <v>1.80867833033647E-3</v>
      </c>
      <c r="DP527" s="63">
        <v>1.7753849717520699E-3</v>
      </c>
      <c r="DQ527" s="63">
        <v>1.78051577660063E-3</v>
      </c>
      <c r="DR527" s="63">
        <v>1.7825107955478101E-3</v>
      </c>
      <c r="DS527" s="63">
        <v>1.7549564142048601E-3</v>
      </c>
      <c r="DT527" s="63">
        <v>1.7271916277929E-3</v>
      </c>
      <c r="DU527" s="63">
        <v>1.7018773054484099E-3</v>
      </c>
      <c r="DV527" s="63">
        <v>1.8199846379994399E-3</v>
      </c>
      <c r="DW527" s="63">
        <v>1.86548344089918E-3</v>
      </c>
      <c r="DX527" s="63">
        <v>1.7642465182001799E-3</v>
      </c>
      <c r="DY527" s="63">
        <v>1.60624350240379E-3</v>
      </c>
      <c r="DZ527" s="63">
        <v>1.5900975027029901E-3</v>
      </c>
      <c r="EA527" s="63">
        <v>1.57531029311743E-3</v>
      </c>
      <c r="EB527" s="63">
        <v>1.56069145852055E-3</v>
      </c>
      <c r="EC527" s="63">
        <v>1.54390136740548E-3</v>
      </c>
      <c r="ED527" s="63">
        <v>1.52772233393625E-3</v>
      </c>
      <c r="EE527" s="63">
        <v>1.51158775181816E-3</v>
      </c>
      <c r="EF527" s="63">
        <v>1.4950386479007599E-3</v>
      </c>
      <c r="EG527" s="63">
        <v>1.4784470907848E-3</v>
      </c>
      <c r="EH527" s="63">
        <v>1.4626018947649501E-3</v>
      </c>
      <c r="EI527" s="63">
        <v>1.4459917715728601E-3</v>
      </c>
      <c r="EJ527" s="63">
        <v>1.4284232818403001E-3</v>
      </c>
      <c r="EK527" s="63">
        <v>1.4138948886273401E-3</v>
      </c>
      <c r="EL527" s="63">
        <v>1.39818163508168E-3</v>
      </c>
      <c r="EM527" s="63">
        <v>1.38249327524346E-3</v>
      </c>
      <c r="EN527" s="63">
        <v>1.36701654412328E-3</v>
      </c>
      <c r="EO527" s="63">
        <v>1.35044595019678E-3</v>
      </c>
      <c r="EP527" s="63">
        <v>1.33412826223885E-3</v>
      </c>
      <c r="EQ527" s="63">
        <v>1.3165253376072E-3</v>
      </c>
      <c r="ER527" s="63">
        <v>1.29881118379195E-3</v>
      </c>
      <c r="ES527" s="63">
        <v>1.2821255015030399E-3</v>
      </c>
      <c r="ET527" s="63">
        <v>1.2642885339631399E-3</v>
      </c>
      <c r="EU527" s="63">
        <v>1.2499532777840701E-3</v>
      </c>
      <c r="EV527" s="63">
        <v>1.2352877035463499E-3</v>
      </c>
      <c r="EW527" s="63">
        <v>1.22096073341324E-3</v>
      </c>
      <c r="EX527" s="63">
        <v>1.2071174929276099E-3</v>
      </c>
      <c r="EY527" s="63">
        <v>1.1916514317993701E-3</v>
      </c>
      <c r="EZ527" s="63">
        <v>1.17701594812685E-3</v>
      </c>
      <c r="FA527" s="63">
        <v>1.16181070318771E-3</v>
      </c>
      <c r="FB527" s="63">
        <v>1.1469298553027701E-3</v>
      </c>
      <c r="FC527" s="63">
        <v>1.12963286991699E-3</v>
      </c>
      <c r="FD527" s="63">
        <v>1.11313912504079E-3</v>
      </c>
      <c r="FE527" s="63">
        <v>1.0956821482462501E-3</v>
      </c>
      <c r="FF527" s="63">
        <v>1.07789588978917E-3</v>
      </c>
      <c r="FG527" s="63">
        <v>1.0580721606027999E-3</v>
      </c>
      <c r="FH527" s="63">
        <v>1.0429490446233901E-3</v>
      </c>
      <c r="FI527" s="63">
        <v>1.0268000951987801E-3</v>
      </c>
      <c r="FJ527" s="63">
        <v>1.0116488053703899E-3</v>
      </c>
      <c r="FK527" s="63">
        <v>9.9832970953079008E-4</v>
      </c>
      <c r="FL527" s="63">
        <v>9.8455881961710006E-4</v>
      </c>
      <c r="FM527" s="63">
        <v>9.6975417576935802E-4</v>
      </c>
      <c r="FN527" s="63">
        <v>9.5485728592494196E-4</v>
      </c>
      <c r="FO527" s="63">
        <v>9.4082848108910898E-4</v>
      </c>
      <c r="FP527" s="63">
        <v>9.2661067672748104E-4</v>
      </c>
      <c r="FQ527" s="63">
        <v>9.1342653810816995E-4</v>
      </c>
      <c r="FR527" s="63">
        <v>8.9853290711065098E-4</v>
      </c>
      <c r="FS527" s="63">
        <v>8.84895032699313E-4</v>
      </c>
      <c r="FT527" s="63">
        <v>8.7264618253762903E-4</v>
      </c>
      <c r="FU527" s="63">
        <v>8.5926659083641204E-4</v>
      </c>
      <c r="FV527" s="63">
        <v>8.4677606796069896E-4</v>
      </c>
      <c r="FW527" s="63">
        <v>8.3389737592489701E-4</v>
      </c>
      <c r="FX527" s="63">
        <v>8.2151688500913997E-4</v>
      </c>
      <c r="FY527" s="63">
        <v>8.0920327820290297E-4</v>
      </c>
      <c r="FZ527" s="63">
        <v>7.9665534662949904E-4</v>
      </c>
      <c r="GA527" s="63">
        <v>7.84527264912198E-4</v>
      </c>
      <c r="GB527" s="63">
        <v>7.7156102307849596E-4</v>
      </c>
      <c r="GC527" s="63">
        <v>7.6019359952176995E-4</v>
      </c>
      <c r="GD527" s="63">
        <v>7.4773838092065902E-4</v>
      </c>
      <c r="GE527" s="63">
        <v>7.3494512421109798E-4</v>
      </c>
      <c r="GF527" s="63">
        <v>7.2398747655176901E-4</v>
      </c>
      <c r="GG527" s="63">
        <v>7.1112209968604795E-4</v>
      </c>
      <c r="GH527" s="63">
        <v>6.9923258109958299E-4</v>
      </c>
      <c r="GI527" s="63">
        <v>6.8652512759014299E-4</v>
      </c>
      <c r="GJ527" s="63">
        <v>6.7381044109782802E-4</v>
      </c>
      <c r="GK527" s="63">
        <v>6.6210547253315005E-4</v>
      </c>
      <c r="GL527" s="63">
        <v>6.4987807767620401E-4</v>
      </c>
      <c r="GM527" s="63">
        <v>6.3770225123444403E-4</v>
      </c>
      <c r="GN527" s="63">
        <v>6.2626433435689804E-4</v>
      </c>
      <c r="GO527" s="63">
        <v>6.13896641648541E-4</v>
      </c>
      <c r="GP527" s="63">
        <v>6.0301705666820796E-4</v>
      </c>
      <c r="GQ527" s="63">
        <v>5.9091973531222005E-4</v>
      </c>
      <c r="GR527" s="63">
        <v>5.7892338645824698E-4</v>
      </c>
      <c r="GS527" s="63">
        <v>5.6814823161763001E-4</v>
      </c>
      <c r="GT527" s="63">
        <v>5.5742541745404199E-4</v>
      </c>
      <c r="GU527" s="63">
        <v>5.46423069523885E-4</v>
      </c>
      <c r="GV527" s="63">
        <v>5.3673495003294205E-4</v>
      </c>
      <c r="GW527" s="63">
        <v>5.2595595536809804E-4</v>
      </c>
      <c r="GX527" s="63">
        <v>5.1573507073809899E-4</v>
      </c>
    </row>
    <row r="528" spans="1:206" customFormat="1">
      <c r="A528" s="181" t="s">
        <v>224</v>
      </c>
      <c r="B528" t="s">
        <v>3547</v>
      </c>
      <c r="C528" t="s">
        <v>3533</v>
      </c>
      <c r="D528" s="187" t="s">
        <v>3562</v>
      </c>
      <c r="E528" t="s">
        <v>1252</v>
      </c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>
        <v>6.8229540151818696E-3</v>
      </c>
      <c r="BE528" s="63">
        <v>6.8844778204539599E-3</v>
      </c>
      <c r="BF528" s="63">
        <v>6.5871389989239299E-3</v>
      </c>
      <c r="BG528" s="63">
        <v>6.4882400154519897E-3</v>
      </c>
      <c r="BH528" s="63">
        <v>6.24422671801011E-3</v>
      </c>
      <c r="BI528" s="63">
        <v>6.0397868069237198E-3</v>
      </c>
      <c r="BJ528" s="63">
        <v>5.9799658454689399E-3</v>
      </c>
      <c r="BK528" s="63">
        <v>5.9942340990989298E-3</v>
      </c>
      <c r="BL528" s="63">
        <v>5.76382758708945E-3</v>
      </c>
      <c r="BM528" s="63">
        <v>5.6505304095441E-3</v>
      </c>
      <c r="BN528" s="63">
        <v>5.6067218096359497E-3</v>
      </c>
      <c r="BO528" s="63">
        <v>5.5166726054746897E-3</v>
      </c>
      <c r="BP528" s="63">
        <v>5.53783646874665E-3</v>
      </c>
      <c r="BQ528" s="63">
        <v>5.5516436122481604E-3</v>
      </c>
      <c r="BR528" s="63">
        <v>5.4909915819053197E-3</v>
      </c>
      <c r="BS528" s="63">
        <v>5.4565018640259904E-3</v>
      </c>
      <c r="BT528" s="63">
        <v>5.4592768124879397E-3</v>
      </c>
      <c r="BU528" s="63">
        <v>5.3714445647977298E-3</v>
      </c>
      <c r="BV528" s="63">
        <v>5.4737586614559399E-3</v>
      </c>
      <c r="BW528" s="63">
        <v>5.4835734306229404E-3</v>
      </c>
      <c r="BX528" s="63">
        <v>5.4120780313562803E-3</v>
      </c>
      <c r="BY528" s="63">
        <v>5.3117240915197296E-3</v>
      </c>
      <c r="BZ528" s="63">
        <v>5.2137442026900802E-3</v>
      </c>
      <c r="CA528" s="63">
        <v>5.1153726434599598E-3</v>
      </c>
      <c r="CB528" s="63">
        <v>5.0237439399118599E-3</v>
      </c>
      <c r="CC528" s="63">
        <v>4.8759326879547699E-3</v>
      </c>
      <c r="CD528" s="63">
        <v>4.8248668545974299E-3</v>
      </c>
      <c r="CE528" s="63">
        <v>4.6466697363127703E-3</v>
      </c>
      <c r="CF528" s="63">
        <v>4.5755338633282098E-3</v>
      </c>
      <c r="CG528" s="63">
        <v>4.48953911571925E-3</v>
      </c>
      <c r="CH528" s="63">
        <v>4.3785626303233802E-3</v>
      </c>
      <c r="CI528" s="63">
        <v>4.2879915651996697E-3</v>
      </c>
      <c r="CJ528" s="63">
        <v>4.1820156003067798E-3</v>
      </c>
      <c r="CK528" s="63">
        <v>4.1607139412241003E-3</v>
      </c>
      <c r="CL528" s="63">
        <v>3.9930145710455204E-3</v>
      </c>
      <c r="CM528" s="63">
        <v>3.9678524172905398E-3</v>
      </c>
      <c r="CN528" s="63">
        <v>3.8848200309173101E-3</v>
      </c>
      <c r="CO528" s="63">
        <v>3.84746142186872E-3</v>
      </c>
      <c r="CP528" s="63">
        <v>3.76827182046018E-3</v>
      </c>
      <c r="CQ528" s="63">
        <v>3.6857901457170699E-3</v>
      </c>
      <c r="CR528" s="63">
        <v>3.60600333120623E-3</v>
      </c>
      <c r="CS528" s="63">
        <v>3.5672553818464599E-3</v>
      </c>
      <c r="CT528" s="63">
        <v>3.48513675544319E-3</v>
      </c>
      <c r="CU528" s="63">
        <v>3.4977818138434199E-3</v>
      </c>
      <c r="CV528" s="63">
        <v>3.4782214188041399E-3</v>
      </c>
      <c r="CW528" s="63">
        <v>3.46301765547857E-3</v>
      </c>
      <c r="CX528" s="63">
        <v>3.4035304464791298E-3</v>
      </c>
      <c r="CY528" s="63">
        <v>3.3339916888003702E-3</v>
      </c>
      <c r="CZ528" s="63">
        <v>3.2665344742719999E-3</v>
      </c>
      <c r="DA528" s="63">
        <v>3.21851531102257E-3</v>
      </c>
      <c r="DB528" s="63">
        <v>3.19790834447378E-3</v>
      </c>
      <c r="DC528" s="63">
        <v>3.1798771353567699E-3</v>
      </c>
      <c r="DD528" s="63">
        <v>3.17204306015987E-3</v>
      </c>
      <c r="DE528" s="63">
        <v>3.1676118253483399E-3</v>
      </c>
      <c r="DF528" s="63">
        <v>3.0955489373533599E-3</v>
      </c>
      <c r="DG528" s="63">
        <v>3.1179866382320702E-3</v>
      </c>
      <c r="DH528" s="63">
        <v>3.09565409336514E-3</v>
      </c>
      <c r="DI528" s="63">
        <v>3.06212394691736E-3</v>
      </c>
      <c r="DJ528" s="63">
        <v>3.06025150286638E-3</v>
      </c>
      <c r="DK528" s="63">
        <v>3.0715548283854902E-3</v>
      </c>
      <c r="DL528" s="63">
        <v>3.0068512763621901E-3</v>
      </c>
      <c r="DM528" s="63">
        <v>2.9912014449379998E-3</v>
      </c>
      <c r="DN528" s="63">
        <v>2.9354762839478902E-3</v>
      </c>
      <c r="DO528" s="63">
        <v>2.91508459430255E-3</v>
      </c>
      <c r="DP528" s="63">
        <v>2.8859357695818302E-3</v>
      </c>
      <c r="DQ528" s="63">
        <v>2.8818890678743501E-3</v>
      </c>
      <c r="DR528" s="63">
        <v>2.83995587279337E-3</v>
      </c>
      <c r="DS528" s="63">
        <v>2.7847989229716698E-3</v>
      </c>
      <c r="DT528" s="63">
        <v>2.7122517585493602E-3</v>
      </c>
      <c r="DU528" s="63">
        <v>2.6436213356031101E-3</v>
      </c>
      <c r="DV528" s="63">
        <v>2.81496704597386E-3</v>
      </c>
      <c r="DW528" s="63">
        <v>3.05509469081952E-3</v>
      </c>
      <c r="DX528" s="63">
        <v>2.85395010652321E-3</v>
      </c>
      <c r="DY528" s="63">
        <v>2.5367625669018299E-3</v>
      </c>
      <c r="DZ528" s="63">
        <v>2.5023604733786001E-3</v>
      </c>
      <c r="EA528" s="63">
        <v>2.46679482312999E-3</v>
      </c>
      <c r="EB528" s="63">
        <v>2.4318907078848999E-3</v>
      </c>
      <c r="EC528" s="63">
        <v>2.3997166788403499E-3</v>
      </c>
      <c r="ED528" s="63">
        <v>2.37349203346018E-3</v>
      </c>
      <c r="EE528" s="63">
        <v>2.3499589597184502E-3</v>
      </c>
      <c r="EF528" s="63">
        <v>2.3272676935061601E-3</v>
      </c>
      <c r="EG528" s="63">
        <v>2.3044113651559E-3</v>
      </c>
      <c r="EH528" s="63">
        <v>2.2812064782821201E-3</v>
      </c>
      <c r="EI528" s="63">
        <v>2.2561484789694101E-3</v>
      </c>
      <c r="EJ528" s="63">
        <v>2.2291850204701601E-3</v>
      </c>
      <c r="EK528" s="63">
        <v>2.2060692708472198E-3</v>
      </c>
      <c r="EL528" s="63">
        <v>2.1811126011203699E-3</v>
      </c>
      <c r="EM528" s="63">
        <v>2.1564209421684501E-3</v>
      </c>
      <c r="EN528" s="63">
        <v>2.13199714869874E-3</v>
      </c>
      <c r="EO528" s="63">
        <v>2.1064868400748498E-3</v>
      </c>
      <c r="EP528" s="63">
        <v>2.0831619219465001E-3</v>
      </c>
      <c r="EQ528" s="63">
        <v>2.0590518299228701E-3</v>
      </c>
      <c r="ER528" s="63">
        <v>2.0350419673956601E-3</v>
      </c>
      <c r="ES528" s="63">
        <v>2.0113934130142801E-3</v>
      </c>
      <c r="ET528" s="63">
        <v>1.9845849837095701E-3</v>
      </c>
      <c r="EU528" s="63">
        <v>1.9610903269695998E-3</v>
      </c>
      <c r="EV528" s="63">
        <v>1.93481665880591E-3</v>
      </c>
      <c r="EW528" s="63">
        <v>1.90809734176399E-3</v>
      </c>
      <c r="EX528" s="63">
        <v>1.8830812592133699E-3</v>
      </c>
      <c r="EY528" s="63">
        <v>1.85695356451354E-3</v>
      </c>
      <c r="EZ528" s="63">
        <v>1.8335939301578599E-3</v>
      </c>
      <c r="FA528" s="63">
        <v>1.81112325417101E-3</v>
      </c>
      <c r="FB528" s="63">
        <v>1.79051507999111E-3</v>
      </c>
      <c r="FC528" s="63">
        <v>1.76728529138178E-3</v>
      </c>
      <c r="FD528" s="63">
        <v>1.74592767309691E-3</v>
      </c>
      <c r="FE528" s="63">
        <v>1.7234095260206801E-3</v>
      </c>
      <c r="FF528" s="63">
        <v>1.70064785280961E-3</v>
      </c>
      <c r="FG528" s="63">
        <v>1.67379599396201E-3</v>
      </c>
      <c r="FH528" s="63">
        <v>1.6515198489998599E-3</v>
      </c>
      <c r="FI528" s="63">
        <v>1.62443956072513E-3</v>
      </c>
      <c r="FJ528" s="63">
        <v>1.59663161821949E-3</v>
      </c>
      <c r="FK528" s="63">
        <v>1.57054317821417E-3</v>
      </c>
      <c r="FL528" s="63">
        <v>1.5444899372069399E-3</v>
      </c>
      <c r="FM528" s="63">
        <v>1.51864423990598E-3</v>
      </c>
      <c r="FN528" s="63">
        <v>1.4948282364827699E-3</v>
      </c>
      <c r="FO528" s="63">
        <v>1.47379347199024E-3</v>
      </c>
      <c r="FP528" s="63">
        <v>1.4525574383944799E-3</v>
      </c>
      <c r="FQ528" s="63">
        <v>1.4321010757628999E-3</v>
      </c>
      <c r="FR528" s="63">
        <v>1.4086574279659301E-3</v>
      </c>
      <c r="FS528" s="63">
        <v>1.3868150939678301E-3</v>
      </c>
      <c r="FT528" s="63">
        <v>1.3666523304729601E-3</v>
      </c>
      <c r="FU528" s="63">
        <v>1.34466820674775E-3</v>
      </c>
      <c r="FV528" s="63">
        <v>1.32449670447521E-3</v>
      </c>
      <c r="FW528" s="63">
        <v>1.3036466420690901E-3</v>
      </c>
      <c r="FX528" s="63">
        <v>1.28358633389994E-3</v>
      </c>
      <c r="FY528" s="63">
        <v>1.2639282498259901E-3</v>
      </c>
      <c r="FZ528" s="63">
        <v>1.2441851162819199E-3</v>
      </c>
      <c r="GA528" s="63">
        <v>1.2251490351272E-3</v>
      </c>
      <c r="GB528" s="63">
        <v>1.20486533631961E-3</v>
      </c>
      <c r="GC528" s="63">
        <v>1.18709665028259E-3</v>
      </c>
      <c r="GD528" s="63">
        <v>1.1678150316502499E-3</v>
      </c>
      <c r="GE528" s="63">
        <v>1.1480811225318499E-3</v>
      </c>
      <c r="GF528" s="63">
        <v>1.1312881636893601E-3</v>
      </c>
      <c r="GG528" s="63">
        <v>1.1119195310769301E-3</v>
      </c>
      <c r="GH528" s="63">
        <v>1.09419895555327E-3</v>
      </c>
      <c r="GI528" s="63">
        <v>1.0752325035952701E-3</v>
      </c>
      <c r="GJ528" s="63">
        <v>1.0562951283429401E-3</v>
      </c>
      <c r="GK528" s="63">
        <v>1.03873957049933E-3</v>
      </c>
      <c r="GL528" s="63">
        <v>1.0200038655229101E-3</v>
      </c>
      <c r="GM528" s="63">
        <v>1.0010971934890701E-3</v>
      </c>
      <c r="GN528" s="63">
        <v>9.8317896110442491E-4</v>
      </c>
      <c r="GO528" s="63">
        <v>9.6361535592910002E-4</v>
      </c>
      <c r="GP528" s="63">
        <v>9.4638454764619303E-4</v>
      </c>
      <c r="GQ528" s="63">
        <v>9.2722755180049297E-4</v>
      </c>
      <c r="GR528" s="63">
        <v>9.0812993811956405E-4</v>
      </c>
      <c r="GS528" s="63">
        <v>8.9084145553589803E-4</v>
      </c>
      <c r="GT528" s="63">
        <v>8.7359715598072198E-4</v>
      </c>
      <c r="GU528" s="63">
        <v>8.5586612885161703E-4</v>
      </c>
      <c r="GV528" s="63">
        <v>8.40093480932284E-4</v>
      </c>
      <c r="GW528" s="63">
        <v>8.2266094440345704E-4</v>
      </c>
      <c r="GX528" s="63">
        <v>8.0611918951451898E-4</v>
      </c>
    </row>
    <row r="529" spans="1:206" customFormat="1">
      <c r="A529" s="181" t="s">
        <v>224</v>
      </c>
      <c r="B529" t="s">
        <v>3547</v>
      </c>
      <c r="C529" t="s">
        <v>3533</v>
      </c>
      <c r="D529" s="187" t="s">
        <v>3562</v>
      </c>
      <c r="E529" t="s">
        <v>1253</v>
      </c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>
        <v>1.0178608354302E-2</v>
      </c>
      <c r="BE529" s="63">
        <v>1.0262800467042201E-2</v>
      </c>
      <c r="BF529" s="63">
        <v>9.7999316670827393E-3</v>
      </c>
      <c r="BG529" s="63">
        <v>9.6649535941023008E-3</v>
      </c>
      <c r="BH529" s="63">
        <v>9.2161019258542604E-3</v>
      </c>
      <c r="BI529" s="63">
        <v>9.0899970730144893E-3</v>
      </c>
      <c r="BJ529" s="63">
        <v>9.1517010723445192E-3</v>
      </c>
      <c r="BK529" s="63">
        <v>9.1019782571814603E-3</v>
      </c>
      <c r="BL529" s="63">
        <v>8.6653226942401702E-3</v>
      </c>
      <c r="BM529" s="63">
        <v>8.5637468345159708E-3</v>
      </c>
      <c r="BN529" s="63">
        <v>8.4484594566586607E-3</v>
      </c>
      <c r="BO529" s="63">
        <v>8.1337090699293204E-3</v>
      </c>
      <c r="BP529" s="63">
        <v>8.2758084431350399E-3</v>
      </c>
      <c r="BQ529" s="63">
        <v>8.3229725664260706E-3</v>
      </c>
      <c r="BR529" s="63">
        <v>8.0360752591934707E-3</v>
      </c>
      <c r="BS529" s="63">
        <v>8.0461073049813703E-3</v>
      </c>
      <c r="BT529" s="63">
        <v>7.9721048569088796E-3</v>
      </c>
      <c r="BU529" s="63">
        <v>7.9241266673130504E-3</v>
      </c>
      <c r="BV529" s="63">
        <v>8.0852694858626201E-3</v>
      </c>
      <c r="BW529" s="63">
        <v>8.1268335539619197E-3</v>
      </c>
      <c r="BX529" s="63">
        <v>7.9221845536680199E-3</v>
      </c>
      <c r="BY529" s="63">
        <v>7.7810313263434096E-3</v>
      </c>
      <c r="BZ529" s="63">
        <v>7.7587611946553997E-3</v>
      </c>
      <c r="CA529" s="63">
        <v>7.7181804738847299E-3</v>
      </c>
      <c r="CB529" s="63">
        <v>7.48896400908755E-3</v>
      </c>
      <c r="CC529" s="63">
        <v>7.42323100753746E-3</v>
      </c>
      <c r="CD529" s="63">
        <v>7.2796414771491499E-3</v>
      </c>
      <c r="CE529" s="63">
        <v>7.0365254296359103E-3</v>
      </c>
      <c r="CF529" s="63">
        <v>6.9292281055692902E-3</v>
      </c>
      <c r="CG529" s="63">
        <v>6.7791843495553202E-3</v>
      </c>
      <c r="CH529" s="63">
        <v>6.71133080026957E-3</v>
      </c>
      <c r="CI529" s="63">
        <v>6.6026717947641096E-3</v>
      </c>
      <c r="CJ529" s="63">
        <v>6.4765904513698503E-3</v>
      </c>
      <c r="CK529" s="63">
        <v>6.4241590358898896E-3</v>
      </c>
      <c r="CL529" s="63">
        <v>6.2825942313526999E-3</v>
      </c>
      <c r="CM529" s="63">
        <v>6.2464323732675199E-3</v>
      </c>
      <c r="CN529" s="63">
        <v>6.0692854350295599E-3</v>
      </c>
      <c r="CO529" s="63">
        <v>5.9651291562075603E-3</v>
      </c>
      <c r="CP529" s="63">
        <v>5.8877153895173402E-3</v>
      </c>
      <c r="CQ529" s="63">
        <v>5.7666284724519597E-3</v>
      </c>
      <c r="CR529" s="63">
        <v>5.67739996390165E-3</v>
      </c>
      <c r="CS529" s="63">
        <v>5.5741247994059197E-3</v>
      </c>
      <c r="CT529" s="63">
        <v>5.4554477998033004E-3</v>
      </c>
      <c r="CU529" s="63">
        <v>5.4230531999858098E-3</v>
      </c>
      <c r="CV529" s="63">
        <v>5.28145393272734E-3</v>
      </c>
      <c r="CW529" s="63">
        <v>5.2242147484461597E-3</v>
      </c>
      <c r="CX529" s="63">
        <v>5.1333866046487601E-3</v>
      </c>
      <c r="CY529" s="63">
        <v>5.0670650978569603E-3</v>
      </c>
      <c r="CZ529" s="63">
        <v>4.9897122633465697E-3</v>
      </c>
      <c r="DA529" s="63">
        <v>4.9545330178989303E-3</v>
      </c>
      <c r="DB529" s="63">
        <v>4.9206981907172903E-3</v>
      </c>
      <c r="DC529" s="63">
        <v>4.8751777992160896E-3</v>
      </c>
      <c r="DD529" s="63">
        <v>4.8125169652322901E-3</v>
      </c>
      <c r="DE529" s="63">
        <v>4.7834591484064498E-3</v>
      </c>
      <c r="DF529" s="63">
        <v>4.6054601934038203E-3</v>
      </c>
      <c r="DG529" s="63">
        <v>4.5276759922254304E-3</v>
      </c>
      <c r="DH529" s="63">
        <v>4.4590002326835498E-3</v>
      </c>
      <c r="DI529" s="63">
        <v>4.4180138835644197E-3</v>
      </c>
      <c r="DJ529" s="63">
        <v>4.3898269330522001E-3</v>
      </c>
      <c r="DK529" s="63">
        <v>4.3630916169289198E-3</v>
      </c>
      <c r="DL529" s="63">
        <v>4.3194135806167901E-3</v>
      </c>
      <c r="DM529" s="63">
        <v>4.3513763276465797E-3</v>
      </c>
      <c r="DN529" s="63">
        <v>4.3471972974675104E-3</v>
      </c>
      <c r="DO529" s="63">
        <v>4.3573541762255601E-3</v>
      </c>
      <c r="DP529" s="63">
        <v>4.3543766572259899E-3</v>
      </c>
      <c r="DQ529" s="63">
        <v>4.3956834986998098E-3</v>
      </c>
      <c r="DR529" s="63">
        <v>4.3881695668216399E-3</v>
      </c>
      <c r="DS529" s="63">
        <v>4.3251000304522702E-3</v>
      </c>
      <c r="DT529" s="63">
        <v>4.2869377154812604E-3</v>
      </c>
      <c r="DU529" s="63">
        <v>4.1806627733722403E-3</v>
      </c>
      <c r="DV529" s="63">
        <v>4.4073615632587897E-3</v>
      </c>
      <c r="DW529" s="63">
        <v>4.8542851840034798E-3</v>
      </c>
      <c r="DX529" s="63">
        <v>4.4618957212784801E-3</v>
      </c>
      <c r="DY529" s="63">
        <v>3.9081326870017497E-3</v>
      </c>
      <c r="DZ529" s="63">
        <v>3.8514510969507999E-3</v>
      </c>
      <c r="EA529" s="63">
        <v>3.8023378036291301E-3</v>
      </c>
      <c r="EB529" s="63">
        <v>3.7568030721874999E-3</v>
      </c>
      <c r="EC529" s="63">
        <v>3.70725772887383E-3</v>
      </c>
      <c r="ED529" s="63">
        <v>3.65808094572579E-3</v>
      </c>
      <c r="EE529" s="63">
        <v>3.6083174156598201E-3</v>
      </c>
      <c r="EF529" s="63">
        <v>3.5557556152484402E-3</v>
      </c>
      <c r="EG529" s="63">
        <v>3.5040920610105702E-3</v>
      </c>
      <c r="EH529" s="63">
        <v>3.4607647428486501E-3</v>
      </c>
      <c r="EI529" s="63">
        <v>3.4221284952470998E-3</v>
      </c>
      <c r="EJ529" s="63">
        <v>3.3846586977880001E-3</v>
      </c>
      <c r="EK529" s="63">
        <v>3.35478312354989E-3</v>
      </c>
      <c r="EL529" s="63">
        <v>3.3219527888455501E-3</v>
      </c>
      <c r="EM529" s="63">
        <v>3.2873878799020502E-3</v>
      </c>
      <c r="EN529" s="63">
        <v>3.25199015947353E-3</v>
      </c>
      <c r="EO529" s="63">
        <v>3.2140334259168398E-3</v>
      </c>
      <c r="EP529" s="63">
        <v>3.1784087180748502E-3</v>
      </c>
      <c r="EQ529" s="63">
        <v>3.1416723906153498E-3</v>
      </c>
      <c r="ER529" s="63">
        <v>3.1056381743272301E-3</v>
      </c>
      <c r="ES529" s="63">
        <v>3.0702079878855101E-3</v>
      </c>
      <c r="ET529" s="63">
        <v>3.0311332626744999E-3</v>
      </c>
      <c r="EU529" s="63">
        <v>2.9989444540503198E-3</v>
      </c>
      <c r="EV529" s="63">
        <v>2.9640947187346998E-3</v>
      </c>
      <c r="EW529" s="63">
        <v>2.9281930476259001E-3</v>
      </c>
      <c r="EX529" s="63">
        <v>2.8930849896004101E-3</v>
      </c>
      <c r="EY529" s="63">
        <v>2.8543161759456599E-3</v>
      </c>
      <c r="EZ529" s="63">
        <v>2.8166913645256602E-3</v>
      </c>
      <c r="FA529" s="63">
        <v>2.7773605585764E-3</v>
      </c>
      <c r="FB529" s="63">
        <v>2.7401109000784701E-3</v>
      </c>
      <c r="FC529" s="63">
        <v>2.7003834708434799E-3</v>
      </c>
      <c r="FD529" s="63">
        <v>2.6653447024594999E-3</v>
      </c>
      <c r="FE529" s="63">
        <v>2.6307756662857602E-3</v>
      </c>
      <c r="FF529" s="63">
        <v>2.5984699966824301E-3</v>
      </c>
      <c r="FG529" s="63">
        <v>2.5617163947917699E-3</v>
      </c>
      <c r="FH529" s="63">
        <v>2.5330811272401901E-3</v>
      </c>
      <c r="FI529" s="63">
        <v>2.4980569464006898E-3</v>
      </c>
      <c r="FJ529" s="63">
        <v>2.46237392741936E-3</v>
      </c>
      <c r="FK529" s="63">
        <v>2.42929971439977E-3</v>
      </c>
      <c r="FL529" s="63">
        <v>2.3951354243610902E-3</v>
      </c>
      <c r="FM529" s="63">
        <v>2.35738861727191E-3</v>
      </c>
      <c r="FN529" s="63">
        <v>2.31827141864807E-3</v>
      </c>
      <c r="FO529" s="63">
        <v>2.2800723585927199E-3</v>
      </c>
      <c r="FP529" s="63">
        <v>2.2399954520084101E-3</v>
      </c>
      <c r="FQ529" s="63">
        <v>2.2019734439393201E-3</v>
      </c>
      <c r="FR529" s="63">
        <v>2.1621367432321302E-3</v>
      </c>
      <c r="FS529" s="63">
        <v>2.1278326868095902E-3</v>
      </c>
      <c r="FT529" s="63">
        <v>2.0981638833780102E-3</v>
      </c>
      <c r="FU529" s="63">
        <v>2.0660345151078301E-3</v>
      </c>
      <c r="FV529" s="63">
        <v>2.03570120786977E-3</v>
      </c>
      <c r="FW529" s="63">
        <v>2.0039067225378401E-3</v>
      </c>
      <c r="FX529" s="63">
        <v>1.9728400553766299E-3</v>
      </c>
      <c r="FY529" s="63">
        <v>1.94178633538378E-3</v>
      </c>
      <c r="FZ529" s="63">
        <v>1.9103726478369E-3</v>
      </c>
      <c r="GA529" s="63">
        <v>1.8805436430218501E-3</v>
      </c>
      <c r="GB529" s="63">
        <v>1.84870338463995E-3</v>
      </c>
      <c r="GC529" s="63">
        <v>1.82045587253392E-3</v>
      </c>
      <c r="GD529" s="63">
        <v>1.7904319722975401E-3</v>
      </c>
      <c r="GE529" s="63">
        <v>1.76009469350073E-3</v>
      </c>
      <c r="GF529" s="63">
        <v>1.7341397637477499E-3</v>
      </c>
      <c r="GG529" s="63">
        <v>1.70445272131135E-3</v>
      </c>
      <c r="GH529" s="63">
        <v>1.67735154971199E-3</v>
      </c>
      <c r="GI529" s="63">
        <v>1.6485613170968501E-3</v>
      </c>
      <c r="GJ529" s="63">
        <v>1.61986227458065E-3</v>
      </c>
      <c r="GK529" s="63">
        <v>1.59345924851038E-3</v>
      </c>
      <c r="GL529" s="63">
        <v>1.5657664755252801E-3</v>
      </c>
      <c r="GM529" s="63">
        <v>1.53790917493684E-3</v>
      </c>
      <c r="GN529" s="63">
        <v>1.5115773960576501E-3</v>
      </c>
      <c r="GO529" s="63">
        <v>1.48292179371265E-3</v>
      </c>
      <c r="GP529" s="63">
        <v>1.4574314962220701E-3</v>
      </c>
      <c r="GQ529" s="63">
        <v>1.42853884335962E-3</v>
      </c>
      <c r="GR529" s="63">
        <v>1.39937807214636E-3</v>
      </c>
      <c r="GS529" s="63">
        <v>1.3727204430705601E-3</v>
      </c>
      <c r="GT529" s="63">
        <v>1.3458075502326501E-3</v>
      </c>
      <c r="GU529" s="63">
        <v>1.3182327423084501E-3</v>
      </c>
      <c r="GV529" s="63">
        <v>1.2935384570490001E-3</v>
      </c>
      <c r="GW529" s="63">
        <v>1.2662102234660001E-3</v>
      </c>
      <c r="GX529" s="63">
        <v>1.24017500769178E-3</v>
      </c>
    </row>
    <row r="530" spans="1:206" customFormat="1">
      <c r="A530" s="181" t="s">
        <v>224</v>
      </c>
      <c r="B530" t="s">
        <v>3547</v>
      </c>
      <c r="C530" t="s">
        <v>3533</v>
      </c>
      <c r="D530" s="187" t="s">
        <v>3562</v>
      </c>
      <c r="E530" t="s">
        <v>1254</v>
      </c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>
        <v>1.6229622012148701E-2</v>
      </c>
      <c r="BE530" s="63">
        <v>1.6395278577790499E-2</v>
      </c>
      <c r="BF530" s="63">
        <v>1.5617849088933201E-2</v>
      </c>
      <c r="BG530" s="63">
        <v>1.54100754836188E-2</v>
      </c>
      <c r="BH530" s="63">
        <v>1.48135675830624E-2</v>
      </c>
      <c r="BI530" s="63">
        <v>1.4562731227117799E-2</v>
      </c>
      <c r="BJ530" s="63">
        <v>1.4639603605778999E-2</v>
      </c>
      <c r="BK530" s="63">
        <v>1.4673656476240001E-2</v>
      </c>
      <c r="BL530" s="63">
        <v>1.3971042168123501E-2</v>
      </c>
      <c r="BM530" s="63">
        <v>1.3705584141535001E-2</v>
      </c>
      <c r="BN530" s="63">
        <v>1.38077506378906E-2</v>
      </c>
      <c r="BO530" s="63">
        <v>1.3417465477841201E-2</v>
      </c>
      <c r="BP530" s="63">
        <v>1.35592650359101E-2</v>
      </c>
      <c r="BQ530" s="63">
        <v>1.36106744332057E-2</v>
      </c>
      <c r="BR530" s="63">
        <v>1.3106633938363E-2</v>
      </c>
      <c r="BS530" s="63">
        <v>1.3060242779441501E-2</v>
      </c>
      <c r="BT530" s="63">
        <v>1.27459862027452E-2</v>
      </c>
      <c r="BU530" s="63">
        <v>1.2570086269091301E-2</v>
      </c>
      <c r="BV530" s="63">
        <v>1.2690612503034601E-2</v>
      </c>
      <c r="BW530" s="63">
        <v>1.2748964371863E-2</v>
      </c>
      <c r="BX530" s="63">
        <v>1.2311987094154601E-2</v>
      </c>
      <c r="BY530" s="63">
        <v>1.2067042264739701E-2</v>
      </c>
      <c r="BZ530" s="63">
        <v>1.19246047520945E-2</v>
      </c>
      <c r="CA530" s="63">
        <v>1.17092736832535E-2</v>
      </c>
      <c r="CB530" s="63">
        <v>1.15159561379975E-2</v>
      </c>
      <c r="CC530" s="63">
        <v>1.1285905420992099E-2</v>
      </c>
      <c r="CD530" s="63">
        <v>1.1163551134281E-2</v>
      </c>
      <c r="CE530" s="63">
        <v>1.08502469804201E-2</v>
      </c>
      <c r="CF530" s="63">
        <v>1.07807755724735E-2</v>
      </c>
      <c r="CG530" s="63">
        <v>1.0530399300654501E-2</v>
      </c>
      <c r="CH530" s="63">
        <v>1.0527719285732399E-2</v>
      </c>
      <c r="CI530" s="63">
        <v>1.03944541299789E-2</v>
      </c>
      <c r="CJ530" s="63">
        <v>1.0246425308838399E-2</v>
      </c>
      <c r="CK530" s="63">
        <v>1.01400637145242E-2</v>
      </c>
      <c r="CL530" s="63">
        <v>1.00008893506532E-2</v>
      </c>
      <c r="CM530" s="63">
        <v>9.8837406729126893E-3</v>
      </c>
      <c r="CN530" s="63">
        <v>9.7066159877647901E-3</v>
      </c>
      <c r="CO530" s="63">
        <v>9.5223320839035192E-3</v>
      </c>
      <c r="CP530" s="63">
        <v>9.3916189684235592E-3</v>
      </c>
      <c r="CQ530" s="63">
        <v>9.1390425915332894E-3</v>
      </c>
      <c r="CR530" s="63">
        <v>9.0184626171227605E-3</v>
      </c>
      <c r="CS530" s="63">
        <v>8.8837243813506203E-3</v>
      </c>
      <c r="CT530" s="63">
        <v>8.6173239253037309E-3</v>
      </c>
      <c r="CU530" s="63">
        <v>8.6249849966536698E-3</v>
      </c>
      <c r="CV530" s="63">
        <v>8.3744077336133094E-3</v>
      </c>
      <c r="CW530" s="63">
        <v>8.2839552947843002E-3</v>
      </c>
      <c r="CX530" s="63">
        <v>8.1363774179807197E-3</v>
      </c>
      <c r="CY530" s="63">
        <v>7.9700280232224002E-3</v>
      </c>
      <c r="CZ530" s="63">
        <v>7.8019960081505803E-3</v>
      </c>
      <c r="DA530" s="63">
        <v>7.6966502995328796E-3</v>
      </c>
      <c r="DB530" s="63">
        <v>7.5406079620076996E-3</v>
      </c>
      <c r="DC530" s="63">
        <v>7.37104443078309E-3</v>
      </c>
      <c r="DD530" s="63">
        <v>7.2994630575805696E-3</v>
      </c>
      <c r="DE530" s="63">
        <v>7.2777585897792702E-3</v>
      </c>
      <c r="DF530" s="63">
        <v>7.0227587480414001E-3</v>
      </c>
      <c r="DG530" s="63">
        <v>7.0041355784126796E-3</v>
      </c>
      <c r="DH530" s="63">
        <v>6.8503584135201703E-3</v>
      </c>
      <c r="DI530" s="63">
        <v>6.7230977051105098E-3</v>
      </c>
      <c r="DJ530" s="63">
        <v>6.7090562964177503E-3</v>
      </c>
      <c r="DK530" s="63">
        <v>6.5308686296588299E-3</v>
      </c>
      <c r="DL530" s="63">
        <v>6.3794414832692298E-3</v>
      </c>
      <c r="DM530" s="63">
        <v>6.3543980193156296E-3</v>
      </c>
      <c r="DN530" s="63">
        <v>6.3288974899705103E-3</v>
      </c>
      <c r="DO530" s="63">
        <v>6.3238220648825496E-3</v>
      </c>
      <c r="DP530" s="63">
        <v>6.3268849529153201E-3</v>
      </c>
      <c r="DQ530" s="63">
        <v>6.42955042021842E-3</v>
      </c>
      <c r="DR530" s="63">
        <v>6.4307111011450398E-3</v>
      </c>
      <c r="DS530" s="63">
        <v>6.4402223479120696E-3</v>
      </c>
      <c r="DT530" s="63">
        <v>6.4132529077573401E-3</v>
      </c>
      <c r="DU530" s="63">
        <v>6.3613359120168198E-3</v>
      </c>
      <c r="DV530" s="63">
        <v>6.8703477684245702E-3</v>
      </c>
      <c r="DW530" s="63">
        <v>7.1441890739575003E-3</v>
      </c>
      <c r="DX530" s="63">
        <v>6.5324424612295401E-3</v>
      </c>
      <c r="DY530" s="63">
        <v>5.8361711047734601E-3</v>
      </c>
      <c r="DZ530" s="63">
        <v>5.7438793709780602E-3</v>
      </c>
      <c r="EA530" s="63">
        <v>5.6525082267235398E-3</v>
      </c>
      <c r="EB530" s="63">
        <v>5.5595224259067403E-3</v>
      </c>
      <c r="EC530" s="63">
        <v>5.4629371699740099E-3</v>
      </c>
      <c r="ED530" s="63">
        <v>5.3739107573309002E-3</v>
      </c>
      <c r="EE530" s="63">
        <v>5.2924159794582896E-3</v>
      </c>
      <c r="EF530" s="63">
        <v>5.2169414974066698E-3</v>
      </c>
      <c r="EG530" s="63">
        <v>5.1448279330825603E-3</v>
      </c>
      <c r="EH530" s="63">
        <v>5.0731640737440697E-3</v>
      </c>
      <c r="EI530" s="63">
        <v>4.9966483665465702E-3</v>
      </c>
      <c r="EJ530" s="63">
        <v>4.9158079521394102E-3</v>
      </c>
      <c r="EK530" s="63">
        <v>4.8418119796840003E-3</v>
      </c>
      <c r="EL530" s="63">
        <v>4.7655428558025298E-3</v>
      </c>
      <c r="EM530" s="63">
        <v>4.6988999954992597E-3</v>
      </c>
      <c r="EN530" s="63">
        <v>4.6413297599926396E-3</v>
      </c>
      <c r="EO530" s="63">
        <v>4.5857279957401201E-3</v>
      </c>
      <c r="EP530" s="63">
        <v>4.53704726465396E-3</v>
      </c>
      <c r="EQ530" s="63">
        <v>4.4863148224201796E-3</v>
      </c>
      <c r="ER530" s="63">
        <v>4.4338424731710999E-3</v>
      </c>
      <c r="ES530" s="63">
        <v>4.3810311172879698E-3</v>
      </c>
      <c r="ET530" s="63">
        <v>4.3217221854456199E-3</v>
      </c>
      <c r="EU530" s="63">
        <v>4.2711613419958898E-3</v>
      </c>
      <c r="EV530" s="63">
        <v>4.2174554937532797E-3</v>
      </c>
      <c r="EW530" s="63">
        <v>4.1635241947931903E-3</v>
      </c>
      <c r="EX530" s="63">
        <v>4.1113829615723402E-3</v>
      </c>
      <c r="EY530" s="63">
        <v>4.0552631583417103E-3</v>
      </c>
      <c r="EZ530" s="63">
        <v>4.0037652695105496E-3</v>
      </c>
      <c r="FA530" s="63">
        <v>3.9508930351471599E-3</v>
      </c>
      <c r="FB530" s="63">
        <v>3.9003926864204699E-3</v>
      </c>
      <c r="FC530" s="63">
        <v>3.84322748652235E-3</v>
      </c>
      <c r="FD530" s="63">
        <v>3.7908497417923699E-3</v>
      </c>
      <c r="FE530" s="63">
        <v>3.7352685587885999E-3</v>
      </c>
      <c r="FF530" s="63">
        <v>3.67953105471589E-3</v>
      </c>
      <c r="FG530" s="63">
        <v>3.6166685855330599E-3</v>
      </c>
      <c r="FH530" s="63">
        <v>3.5679125480136899E-3</v>
      </c>
      <c r="FI530" s="63">
        <v>3.5120424950406499E-3</v>
      </c>
      <c r="FJ530" s="63">
        <v>3.4580175891310901E-3</v>
      </c>
      <c r="FK530" s="63">
        <v>3.4112174722129998E-3</v>
      </c>
      <c r="FL530" s="63">
        <v>3.36453351308248E-3</v>
      </c>
      <c r="FM530" s="63">
        <v>3.3147058061767801E-3</v>
      </c>
      <c r="FN530" s="63">
        <v>3.26404547110646E-3</v>
      </c>
      <c r="FO530" s="63">
        <v>3.2155603451855998E-3</v>
      </c>
      <c r="FP530" s="63">
        <v>3.1647891944633199E-3</v>
      </c>
      <c r="FQ530" s="63">
        <v>3.1156696952099401E-3</v>
      </c>
      <c r="FR530" s="63">
        <v>3.0589763169383698E-3</v>
      </c>
      <c r="FS530" s="63">
        <v>3.00483832795795E-3</v>
      </c>
      <c r="FT530" s="63">
        <v>2.9535014717557298E-3</v>
      </c>
      <c r="FU530" s="63">
        <v>2.8966841994096798E-3</v>
      </c>
      <c r="FV530" s="63">
        <v>2.8436350783903499E-3</v>
      </c>
      <c r="FW530" s="63">
        <v>2.7918166336418E-3</v>
      </c>
      <c r="FX530" s="63">
        <v>2.7449700971172099E-3</v>
      </c>
      <c r="FY530" s="63">
        <v>2.7008649612810598E-3</v>
      </c>
      <c r="FZ530" s="63">
        <v>2.65679356035995E-3</v>
      </c>
      <c r="GA530" s="63">
        <v>2.6142709798736498E-3</v>
      </c>
      <c r="GB530" s="63">
        <v>2.5684226924054302E-3</v>
      </c>
      <c r="GC530" s="63">
        <v>2.52717904400936E-3</v>
      </c>
      <c r="GD530" s="63">
        <v>2.4828763694383599E-3</v>
      </c>
      <c r="GE530" s="63">
        <v>2.4376781616135099E-3</v>
      </c>
      <c r="GF530" s="63">
        <v>2.39901498541539E-3</v>
      </c>
      <c r="GG530" s="63">
        <v>2.3548595666379002E-3</v>
      </c>
      <c r="GH530" s="63">
        <v>2.3143715049196898E-3</v>
      </c>
      <c r="GI530" s="63">
        <v>2.27186570193851E-3</v>
      </c>
      <c r="GJ530" s="63">
        <v>2.2299922723417699E-3</v>
      </c>
      <c r="GK530" s="63">
        <v>2.1915707756649701E-3</v>
      </c>
      <c r="GL530" s="63">
        <v>2.1515160901374101E-3</v>
      </c>
      <c r="GM530" s="63">
        <v>2.1113080305115999E-3</v>
      </c>
      <c r="GN530" s="63">
        <v>2.0734446226753E-3</v>
      </c>
      <c r="GO530" s="63">
        <v>2.0327136976733499E-3</v>
      </c>
      <c r="GP530" s="63">
        <v>1.9965797761874798E-3</v>
      </c>
      <c r="GQ530" s="63">
        <v>1.9563701465928202E-3</v>
      </c>
      <c r="GR530" s="63">
        <v>1.91590203157444E-3</v>
      </c>
      <c r="GS530" s="63">
        <v>1.87932147847872E-3</v>
      </c>
      <c r="GT530" s="63">
        <v>1.8424020392142999E-3</v>
      </c>
      <c r="GU530" s="63">
        <v>1.8043237315942199E-3</v>
      </c>
      <c r="GV530" s="63">
        <v>1.76968048981819E-3</v>
      </c>
      <c r="GW530" s="63">
        <v>1.73095232716789E-3</v>
      </c>
      <c r="GX530" s="63">
        <v>1.69387942685218E-3</v>
      </c>
    </row>
    <row r="531" spans="1:206" customFormat="1">
      <c r="A531" s="181" t="s">
        <v>224</v>
      </c>
      <c r="B531" t="s">
        <v>3547</v>
      </c>
      <c r="C531" t="s">
        <v>3533</v>
      </c>
      <c r="D531" s="187" t="s">
        <v>3562</v>
      </c>
      <c r="E531" t="s">
        <v>1255</v>
      </c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>
        <v>2.6464549317238E-2</v>
      </c>
      <c r="BE531" s="63">
        <v>2.68478670686732E-2</v>
      </c>
      <c r="BF531" s="63">
        <v>2.5444415503218801E-2</v>
      </c>
      <c r="BG531" s="63">
        <v>2.5497868998157501E-2</v>
      </c>
      <c r="BH531" s="63">
        <v>2.4425967318163801E-2</v>
      </c>
      <c r="BI531" s="63">
        <v>2.4409599208095399E-2</v>
      </c>
      <c r="BJ531" s="63">
        <v>2.4511748739385799E-2</v>
      </c>
      <c r="BK531" s="63">
        <v>2.45276830524499E-2</v>
      </c>
      <c r="BL531" s="63">
        <v>2.3139864339286501E-2</v>
      </c>
      <c r="BM531" s="63">
        <v>2.27565494757365E-2</v>
      </c>
      <c r="BN531" s="63">
        <v>2.2783749996288599E-2</v>
      </c>
      <c r="BO531" s="63">
        <v>2.2010889945529501E-2</v>
      </c>
      <c r="BP531" s="63">
        <v>2.2200650371301402E-2</v>
      </c>
      <c r="BQ531" s="63">
        <v>2.2282429860009199E-2</v>
      </c>
      <c r="BR531" s="63">
        <v>2.1249853203619599E-2</v>
      </c>
      <c r="BS531" s="63">
        <v>2.1459454999441002E-2</v>
      </c>
      <c r="BT531" s="63">
        <v>2.1160241045793001E-2</v>
      </c>
      <c r="BU531" s="63">
        <v>2.0706982922839099E-2</v>
      </c>
      <c r="BV531" s="63">
        <v>2.1042590913473599E-2</v>
      </c>
      <c r="BW531" s="63">
        <v>2.1355424329805799E-2</v>
      </c>
      <c r="BX531" s="63">
        <v>2.0327444230850901E-2</v>
      </c>
      <c r="BY531" s="63">
        <v>1.9630127136587398E-2</v>
      </c>
      <c r="BZ531" s="63">
        <v>1.9499118782600199E-2</v>
      </c>
      <c r="CA531" s="63">
        <v>1.9062698799085301E-2</v>
      </c>
      <c r="CB531" s="63">
        <v>1.8533110919610001E-2</v>
      </c>
      <c r="CC531" s="63">
        <v>1.8198218230669201E-2</v>
      </c>
      <c r="CD531" s="63">
        <v>1.7822726987863899E-2</v>
      </c>
      <c r="CE531" s="63">
        <v>1.71225049730632E-2</v>
      </c>
      <c r="CF531" s="63">
        <v>1.6945551152727001E-2</v>
      </c>
      <c r="CG531" s="63">
        <v>1.65615143126614E-2</v>
      </c>
      <c r="CH531" s="63">
        <v>1.6593568479378099E-2</v>
      </c>
      <c r="CI531" s="63">
        <v>1.6336809884327799E-2</v>
      </c>
      <c r="CJ531" s="63">
        <v>1.6055067315179101E-2</v>
      </c>
      <c r="CK531" s="63">
        <v>1.59858346186771E-2</v>
      </c>
      <c r="CL531" s="63">
        <v>1.5679789733103199E-2</v>
      </c>
      <c r="CM531" s="63">
        <v>1.5700785337902201E-2</v>
      </c>
      <c r="CN531" s="63">
        <v>1.5542949432127501E-2</v>
      </c>
      <c r="CO531" s="63">
        <v>1.5151873136962601E-2</v>
      </c>
      <c r="CP531" s="63">
        <v>1.49868323092984E-2</v>
      </c>
      <c r="CQ531" s="63">
        <v>1.4679415496065801E-2</v>
      </c>
      <c r="CR531" s="63">
        <v>1.43304255195201E-2</v>
      </c>
      <c r="CS531" s="63">
        <v>1.4141394322501499E-2</v>
      </c>
      <c r="CT531" s="63">
        <v>1.38108756155494E-2</v>
      </c>
      <c r="CU531" s="63">
        <v>1.38196859897491E-2</v>
      </c>
      <c r="CV531" s="63">
        <v>1.3470805313996999E-2</v>
      </c>
      <c r="CW531" s="63">
        <v>1.33537697809428E-2</v>
      </c>
      <c r="CX531" s="63">
        <v>1.3084224528190601E-2</v>
      </c>
      <c r="CY531" s="63">
        <v>1.27204376005032E-2</v>
      </c>
      <c r="CZ531" s="63">
        <v>1.2495665877985E-2</v>
      </c>
      <c r="DA531" s="63">
        <v>1.2343881985444401E-2</v>
      </c>
      <c r="DB531" s="63">
        <v>1.20315287894054E-2</v>
      </c>
      <c r="DC531" s="63">
        <v>1.17362690510285E-2</v>
      </c>
      <c r="DD531" s="63">
        <v>1.15045240700626E-2</v>
      </c>
      <c r="DE531" s="63">
        <v>1.13127929360166E-2</v>
      </c>
      <c r="DF531" s="63">
        <v>1.08306457338576E-2</v>
      </c>
      <c r="DG531" s="63">
        <v>1.0666582524989201E-2</v>
      </c>
      <c r="DH531" s="63">
        <v>1.02868319287743E-2</v>
      </c>
      <c r="DI531" s="63">
        <v>1.0226617553592899E-2</v>
      </c>
      <c r="DJ531" s="63">
        <v>1.01769784518905E-2</v>
      </c>
      <c r="DK531" s="63">
        <v>9.9745301001208098E-3</v>
      </c>
      <c r="DL531" s="63">
        <v>9.8438372756317893E-3</v>
      </c>
      <c r="DM531" s="63">
        <v>9.7457815974519597E-3</v>
      </c>
      <c r="DN531" s="63">
        <v>9.7119517899633308E-3</v>
      </c>
      <c r="DO531" s="63">
        <v>9.66361685131986E-3</v>
      </c>
      <c r="DP531" s="63">
        <v>9.4719410995227696E-3</v>
      </c>
      <c r="DQ531" s="63">
        <v>9.5361720835925E-3</v>
      </c>
      <c r="DR531" s="63">
        <v>9.4765986569984792E-3</v>
      </c>
      <c r="DS531" s="63">
        <v>9.4687547722544299E-3</v>
      </c>
      <c r="DT531" s="63">
        <v>9.4061191753171802E-3</v>
      </c>
      <c r="DU531" s="63">
        <v>9.2706065544062508E-3</v>
      </c>
      <c r="DV531" s="63">
        <v>1.0186721925648E-2</v>
      </c>
      <c r="DW531" s="63">
        <v>1.05411592172733E-2</v>
      </c>
      <c r="DX531" s="63">
        <v>9.6264431305659801E-3</v>
      </c>
      <c r="DY531" s="63">
        <v>8.6295577815859396E-3</v>
      </c>
      <c r="DZ531" s="63">
        <v>8.4964635722782102E-3</v>
      </c>
      <c r="EA531" s="63">
        <v>8.3647581258067694E-3</v>
      </c>
      <c r="EB531" s="63">
        <v>8.2333673815985792E-3</v>
      </c>
      <c r="EC531" s="63">
        <v>8.0941606559286807E-3</v>
      </c>
      <c r="ED531" s="63">
        <v>7.9597597217690094E-3</v>
      </c>
      <c r="EE531" s="63">
        <v>7.8278937174800205E-3</v>
      </c>
      <c r="EF531" s="63">
        <v>7.6928082225477899E-3</v>
      </c>
      <c r="EG531" s="63">
        <v>7.5553244755322E-3</v>
      </c>
      <c r="EH531" s="63">
        <v>7.4222179882362403E-3</v>
      </c>
      <c r="EI531" s="63">
        <v>7.2899130760766002E-3</v>
      </c>
      <c r="EJ531" s="63">
        <v>7.1612399681018398E-3</v>
      </c>
      <c r="EK531" s="63">
        <v>7.0537781175502396E-3</v>
      </c>
      <c r="EL531" s="63">
        <v>6.9441589342335297E-3</v>
      </c>
      <c r="EM531" s="63">
        <v>6.8320946626522598E-3</v>
      </c>
      <c r="EN531" s="63">
        <v>6.7186179450181502E-3</v>
      </c>
      <c r="EO531" s="63">
        <v>6.5989975578419702E-3</v>
      </c>
      <c r="EP531" s="63">
        <v>6.4848908025921899E-3</v>
      </c>
      <c r="EQ531" s="63">
        <v>6.3708868185055603E-3</v>
      </c>
      <c r="ER531" s="63">
        <v>6.26955019246812E-3</v>
      </c>
      <c r="ES531" s="63">
        <v>6.1816135032125696E-3</v>
      </c>
      <c r="ET531" s="63">
        <v>6.0921762119263301E-3</v>
      </c>
      <c r="EU531" s="63">
        <v>6.02026016356877E-3</v>
      </c>
      <c r="EV531" s="63">
        <v>5.94363890040649E-3</v>
      </c>
      <c r="EW531" s="63">
        <v>5.8629965272123802E-3</v>
      </c>
      <c r="EX531" s="63">
        <v>5.7839876385800603E-3</v>
      </c>
      <c r="EY531" s="63">
        <v>5.6976144683167701E-3</v>
      </c>
      <c r="EZ531" s="63">
        <v>5.6162922158096099E-3</v>
      </c>
      <c r="FA531" s="63">
        <v>5.53415633866443E-3</v>
      </c>
      <c r="FB531" s="63">
        <v>5.45844203138384E-3</v>
      </c>
      <c r="FC531" s="63">
        <v>5.3732428635571402E-3</v>
      </c>
      <c r="FD531" s="63">
        <v>5.2970878976827396E-3</v>
      </c>
      <c r="FE531" s="63">
        <v>5.2194910613148401E-3</v>
      </c>
      <c r="FF531" s="63">
        <v>5.1430969135017601E-3</v>
      </c>
      <c r="FG531" s="63">
        <v>5.0541294773121699E-3</v>
      </c>
      <c r="FH531" s="63">
        <v>4.9828592901252E-3</v>
      </c>
      <c r="FI531" s="63">
        <v>4.89840446012689E-3</v>
      </c>
      <c r="FJ531" s="63">
        <v>4.8124043875062599E-3</v>
      </c>
      <c r="FK531" s="63">
        <v>4.7333522756086302E-3</v>
      </c>
      <c r="FL531" s="63">
        <v>4.6541264834972403E-3</v>
      </c>
      <c r="FM531" s="63">
        <v>4.5728673054396098E-3</v>
      </c>
      <c r="FN531" s="63">
        <v>4.49247111091169E-3</v>
      </c>
      <c r="FO531" s="63">
        <v>4.4181676644150696E-3</v>
      </c>
      <c r="FP531" s="63">
        <v>4.34464217621064E-3</v>
      </c>
      <c r="FQ531" s="63">
        <v>4.2750910839056298E-3</v>
      </c>
      <c r="FR531" s="63">
        <v>4.1969015780052099E-3</v>
      </c>
      <c r="FS531" s="63">
        <v>4.1238411413454697E-3</v>
      </c>
      <c r="FT531" s="63">
        <v>4.0558525482324997E-3</v>
      </c>
      <c r="FU531" s="63">
        <v>3.9801541028046897E-3</v>
      </c>
      <c r="FV531" s="63">
        <v>3.9085865332951402E-3</v>
      </c>
      <c r="FW531" s="63">
        <v>3.8331023822394399E-3</v>
      </c>
      <c r="FX531" s="63">
        <v>3.7583658680548698E-3</v>
      </c>
      <c r="FY531" s="63">
        <v>3.6830885154951398E-3</v>
      </c>
      <c r="FZ531" s="63">
        <v>3.60562922066332E-3</v>
      </c>
      <c r="GA531" s="63">
        <v>3.5315775993153701E-3</v>
      </c>
      <c r="GB531" s="63">
        <v>3.45694699751591E-3</v>
      </c>
      <c r="GC531" s="63">
        <v>3.3937934816053801E-3</v>
      </c>
      <c r="GD531" s="63">
        <v>3.3296390744032901E-3</v>
      </c>
      <c r="GE531" s="63">
        <v>3.2653184787825901E-3</v>
      </c>
      <c r="GF531" s="63">
        <v>3.2098607042752802E-3</v>
      </c>
      <c r="GG531" s="63">
        <v>3.1460681615325301E-3</v>
      </c>
      <c r="GH531" s="63">
        <v>3.08731687658723E-3</v>
      </c>
      <c r="GI531" s="63">
        <v>3.0249155313006901E-3</v>
      </c>
      <c r="GJ531" s="63">
        <v>2.9627838917833998E-3</v>
      </c>
      <c r="GK531" s="63">
        <v>2.9059573714651701E-3</v>
      </c>
      <c r="GL531" s="63">
        <v>2.8465706086755198E-3</v>
      </c>
      <c r="GM531" s="63">
        <v>2.78689486396758E-3</v>
      </c>
      <c r="GN531" s="63">
        <v>2.7310089279263799E-3</v>
      </c>
      <c r="GO531" s="63">
        <v>2.67187582747047E-3</v>
      </c>
      <c r="GP531" s="63">
        <v>2.6194229970934002E-3</v>
      </c>
      <c r="GQ531" s="63">
        <v>2.5616423330634898E-3</v>
      </c>
      <c r="GR531" s="63">
        <v>2.50352919174913E-3</v>
      </c>
      <c r="GS531" s="63">
        <v>2.45144498556277E-3</v>
      </c>
      <c r="GT531" s="63">
        <v>2.3990055942727899E-3</v>
      </c>
      <c r="GU531" s="63">
        <v>2.3452529319881099E-3</v>
      </c>
      <c r="GV531" s="63">
        <v>2.2970470710700799E-3</v>
      </c>
      <c r="GW531" s="63">
        <v>2.2434135279773598E-3</v>
      </c>
      <c r="GX531" s="63">
        <v>2.1923849991753799E-3</v>
      </c>
    </row>
    <row r="532" spans="1:206" customFormat="1">
      <c r="A532" s="181" t="s">
        <v>224</v>
      </c>
      <c r="B532" t="s">
        <v>3547</v>
      </c>
      <c r="C532" t="s">
        <v>3533</v>
      </c>
      <c r="D532" s="187" t="s">
        <v>3562</v>
      </c>
      <c r="E532" t="s">
        <v>1256</v>
      </c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>
        <v>4.5869560999871203E-2</v>
      </c>
      <c r="BE532" s="63">
        <v>4.6919004627659501E-2</v>
      </c>
      <c r="BF532" s="63">
        <v>4.4390646277198798E-2</v>
      </c>
      <c r="BG532" s="63">
        <v>4.4416003743874999E-2</v>
      </c>
      <c r="BH532" s="63">
        <v>4.22110388926525E-2</v>
      </c>
      <c r="BI532" s="63">
        <v>4.1884204660813697E-2</v>
      </c>
      <c r="BJ532" s="63">
        <v>4.2526195501103599E-2</v>
      </c>
      <c r="BK532" s="63">
        <v>4.1947075176304402E-2</v>
      </c>
      <c r="BL532" s="63">
        <v>3.9853843396911198E-2</v>
      </c>
      <c r="BM532" s="63">
        <v>3.9180409115233301E-2</v>
      </c>
      <c r="BN532" s="63">
        <v>3.9209434686581703E-2</v>
      </c>
      <c r="BO532" s="63">
        <v>3.7829232804582301E-2</v>
      </c>
      <c r="BP532" s="63">
        <v>3.8499011288080802E-2</v>
      </c>
      <c r="BQ532" s="63">
        <v>3.8592708382340801E-2</v>
      </c>
      <c r="BR532" s="63">
        <v>3.6352420573413299E-2</v>
      </c>
      <c r="BS532" s="63">
        <v>3.6664184277150902E-2</v>
      </c>
      <c r="BT532" s="63">
        <v>3.6190784084675E-2</v>
      </c>
      <c r="BU532" s="63">
        <v>3.5437470882145203E-2</v>
      </c>
      <c r="BV532" s="63">
        <v>3.6323257828200499E-2</v>
      </c>
      <c r="BW532" s="63">
        <v>3.65899436266977E-2</v>
      </c>
      <c r="BX532" s="63">
        <v>3.5177011352805002E-2</v>
      </c>
      <c r="BY532" s="63">
        <v>3.4358018960916697E-2</v>
      </c>
      <c r="BZ532" s="63">
        <v>3.39588415531639E-2</v>
      </c>
      <c r="CA532" s="63">
        <v>3.3345519968329698E-2</v>
      </c>
      <c r="CB532" s="63">
        <v>3.24772419245608E-2</v>
      </c>
      <c r="CC532" s="63">
        <v>3.1864353488181597E-2</v>
      </c>
      <c r="CD532" s="63">
        <v>3.1089722809983799E-2</v>
      </c>
      <c r="CE532" s="63">
        <v>2.9797690087031901E-2</v>
      </c>
      <c r="CF532" s="63">
        <v>2.94249356164203E-2</v>
      </c>
      <c r="CG532" s="63">
        <v>2.8505266307525E-2</v>
      </c>
      <c r="CH532" s="63">
        <v>2.8359920113316402E-2</v>
      </c>
      <c r="CI532" s="63">
        <v>2.7645259100605599E-2</v>
      </c>
      <c r="CJ532" s="63">
        <v>2.7041446326598599E-2</v>
      </c>
      <c r="CK532" s="63">
        <v>2.69401939118337E-2</v>
      </c>
      <c r="CL532" s="63">
        <v>2.6084655672753101E-2</v>
      </c>
      <c r="CM532" s="63">
        <v>2.61674121433648E-2</v>
      </c>
      <c r="CN532" s="63">
        <v>2.57742531883372E-2</v>
      </c>
      <c r="CO532" s="63">
        <v>2.4965144583226399E-2</v>
      </c>
      <c r="CP532" s="63">
        <v>2.4706108859838601E-2</v>
      </c>
      <c r="CQ532" s="63">
        <v>2.4184154986642802E-2</v>
      </c>
      <c r="CR532" s="63">
        <v>2.37790594616284E-2</v>
      </c>
      <c r="CS532" s="63">
        <v>2.3532823438903401E-2</v>
      </c>
      <c r="CT532" s="63">
        <v>2.2987341327198201E-2</v>
      </c>
      <c r="CU532" s="63">
        <v>2.3010238549995E-2</v>
      </c>
      <c r="CV532" s="63">
        <v>2.2446584776448401E-2</v>
      </c>
      <c r="CW532" s="63">
        <v>2.2084398619947598E-2</v>
      </c>
      <c r="CX532" s="63">
        <v>2.1743500311935698E-2</v>
      </c>
      <c r="CY532" s="63">
        <v>2.1266720441930901E-2</v>
      </c>
      <c r="CZ532" s="63">
        <v>2.1127367004494101E-2</v>
      </c>
      <c r="DA532" s="63">
        <v>2.0649676382495201E-2</v>
      </c>
      <c r="DB532" s="63">
        <v>2.0098183758283501E-2</v>
      </c>
      <c r="DC532" s="63">
        <v>1.9563214352630399E-2</v>
      </c>
      <c r="DD532" s="63">
        <v>1.9240457069626599E-2</v>
      </c>
      <c r="DE532" s="63">
        <v>1.8947866470263301E-2</v>
      </c>
      <c r="DF532" s="63">
        <v>1.7967363317264499E-2</v>
      </c>
      <c r="DG532" s="63">
        <v>1.7672527208237601E-2</v>
      </c>
      <c r="DH532" s="63">
        <v>1.7104455899845598E-2</v>
      </c>
      <c r="DI532" s="63">
        <v>1.6689612365246301E-2</v>
      </c>
      <c r="DJ532" s="63">
        <v>1.6526232893390998E-2</v>
      </c>
      <c r="DK532" s="63">
        <v>1.6050887656452299E-2</v>
      </c>
      <c r="DL532" s="63">
        <v>1.5708634501439799E-2</v>
      </c>
      <c r="DM532" s="63">
        <v>1.54490866319604E-2</v>
      </c>
      <c r="DN532" s="63">
        <v>1.53608037546283E-2</v>
      </c>
      <c r="DO532" s="63">
        <v>1.53001566865139E-2</v>
      </c>
      <c r="DP532" s="63">
        <v>1.50952264081167E-2</v>
      </c>
      <c r="DQ532" s="63">
        <v>1.53941639500352E-2</v>
      </c>
      <c r="DR532" s="63">
        <v>1.52144971560387E-2</v>
      </c>
      <c r="DS532" s="63">
        <v>1.52256296689372E-2</v>
      </c>
      <c r="DT532" s="63">
        <v>1.5013172220558301E-2</v>
      </c>
      <c r="DU532" s="63">
        <v>1.47220547285966E-2</v>
      </c>
      <c r="DV532" s="63">
        <v>1.6243528908582699E-2</v>
      </c>
      <c r="DW532" s="63">
        <v>1.66241574407897E-2</v>
      </c>
      <c r="DX532" s="63">
        <v>1.5206874805189299E-2</v>
      </c>
      <c r="DY532" s="63">
        <v>1.3716396766748001E-2</v>
      </c>
      <c r="DZ532" s="63">
        <v>1.35469851914759E-2</v>
      </c>
      <c r="EA532" s="63">
        <v>1.3389220356644501E-2</v>
      </c>
      <c r="EB532" s="63">
        <v>1.31933225006399E-2</v>
      </c>
      <c r="EC532" s="63">
        <v>1.2970348188390501E-2</v>
      </c>
      <c r="ED532" s="63">
        <v>1.27708334879782E-2</v>
      </c>
      <c r="EE532" s="63">
        <v>1.2570936642161801E-2</v>
      </c>
      <c r="EF532" s="63">
        <v>1.23648453597621E-2</v>
      </c>
      <c r="EG532" s="63">
        <v>1.21582157062334E-2</v>
      </c>
      <c r="EH532" s="63">
        <v>1.1956723312196601E-2</v>
      </c>
      <c r="EI532" s="63">
        <v>1.17463125237389E-2</v>
      </c>
      <c r="EJ532" s="63">
        <v>1.1529025599340499E-2</v>
      </c>
      <c r="EK532" s="63">
        <v>1.13311932414149E-2</v>
      </c>
      <c r="EL532" s="63">
        <v>1.11203025377849E-2</v>
      </c>
      <c r="EM532" s="63">
        <v>1.0910612709976101E-2</v>
      </c>
      <c r="EN532" s="63">
        <v>1.07124007438637E-2</v>
      </c>
      <c r="EO532" s="63">
        <v>1.0517293836982E-2</v>
      </c>
      <c r="EP532" s="63">
        <v>1.03480587248226E-2</v>
      </c>
      <c r="EQ532" s="63">
        <v>1.0178864029759101E-2</v>
      </c>
      <c r="ER532" s="63">
        <v>1.0007125075918E-2</v>
      </c>
      <c r="ES532" s="63">
        <v>9.8337298228480998E-3</v>
      </c>
      <c r="ET532" s="63">
        <v>9.6460754493743802E-3</v>
      </c>
      <c r="EU532" s="63">
        <v>9.4776521675437892E-3</v>
      </c>
      <c r="EV532" s="63">
        <v>9.3064546177825894E-3</v>
      </c>
      <c r="EW532" s="63">
        <v>9.1498517890623004E-3</v>
      </c>
      <c r="EX532" s="63">
        <v>9.0148887914442699E-3</v>
      </c>
      <c r="EY532" s="63">
        <v>8.8797366012806807E-3</v>
      </c>
      <c r="EZ532" s="63">
        <v>8.7587822976754205E-3</v>
      </c>
      <c r="FA532" s="63">
        <v>8.6357801117190498E-3</v>
      </c>
      <c r="FB532" s="63">
        <v>8.5191664002896208E-3</v>
      </c>
      <c r="FC532" s="63">
        <v>8.3855732549550799E-3</v>
      </c>
      <c r="FD532" s="63">
        <v>8.2645709628678295E-3</v>
      </c>
      <c r="FE532" s="63">
        <v>8.1382361574296996E-3</v>
      </c>
      <c r="FF532" s="63">
        <v>8.0157928422796496E-3</v>
      </c>
      <c r="FG532" s="63">
        <v>7.8774810954017494E-3</v>
      </c>
      <c r="FH532" s="63">
        <v>7.7669380934904404E-3</v>
      </c>
      <c r="FI532" s="63">
        <v>7.6377564325620902E-3</v>
      </c>
      <c r="FJ532" s="63">
        <v>7.5116106322714298E-3</v>
      </c>
      <c r="FK532" s="63">
        <v>7.3988836125594201E-3</v>
      </c>
      <c r="FL532" s="63">
        <v>7.2836443781141699E-3</v>
      </c>
      <c r="FM532" s="63">
        <v>7.1609445402892298E-3</v>
      </c>
      <c r="FN532" s="63">
        <v>7.0365563323482403E-3</v>
      </c>
      <c r="FO532" s="63">
        <v>6.91575649901097E-3</v>
      </c>
      <c r="FP532" s="63">
        <v>6.7901404928498799E-3</v>
      </c>
      <c r="FQ532" s="63">
        <v>6.66946481504472E-3</v>
      </c>
      <c r="FR532" s="63">
        <v>6.5384504692421897E-3</v>
      </c>
      <c r="FS532" s="63">
        <v>6.4180475571431203E-3</v>
      </c>
      <c r="FT532" s="63">
        <v>6.3093362931098502E-3</v>
      </c>
      <c r="FU532" s="63">
        <v>6.1934365550862401E-3</v>
      </c>
      <c r="FV532" s="63">
        <v>6.0873940225077998E-3</v>
      </c>
      <c r="FW532" s="63">
        <v>5.9777499111767799E-3</v>
      </c>
      <c r="FX532" s="63">
        <v>5.8709897201425498E-3</v>
      </c>
      <c r="FY532" s="63">
        <v>5.7639912240160804E-3</v>
      </c>
      <c r="FZ532" s="63">
        <v>5.6537881583023E-3</v>
      </c>
      <c r="GA532" s="63">
        <v>5.54671078389396E-3</v>
      </c>
      <c r="GB532" s="63">
        <v>5.4303290423836697E-3</v>
      </c>
      <c r="GC532" s="63">
        <v>5.3230793301766496E-3</v>
      </c>
      <c r="GD532" s="63">
        <v>5.2072421860060603E-3</v>
      </c>
      <c r="GE532" s="63">
        <v>5.0874366195208702E-3</v>
      </c>
      <c r="GF532" s="63">
        <v>4.9830550917793802E-3</v>
      </c>
      <c r="GG532" s="63">
        <v>4.8713768150500103E-3</v>
      </c>
      <c r="GH532" s="63">
        <v>4.7744607389750698E-3</v>
      </c>
      <c r="GI532" s="63">
        <v>4.6763918796180999E-3</v>
      </c>
      <c r="GJ532" s="63">
        <v>4.5808704833598E-3</v>
      </c>
      <c r="GK532" s="63">
        <v>4.4925314970653196E-3</v>
      </c>
      <c r="GL532" s="63">
        <v>4.3994785122775997E-3</v>
      </c>
      <c r="GM532" s="63">
        <v>4.3057355613787297E-3</v>
      </c>
      <c r="GN532" s="63">
        <v>4.2170737888647903E-3</v>
      </c>
      <c r="GO532" s="63">
        <v>4.1226924766382903E-3</v>
      </c>
      <c r="GP532" s="63">
        <v>4.0392611121538797E-3</v>
      </c>
      <c r="GQ532" s="63">
        <v>3.9474206430529296E-3</v>
      </c>
      <c r="GR532" s="63">
        <v>3.8549726510029901E-3</v>
      </c>
      <c r="GS532" s="63">
        <v>3.7726894132031302E-3</v>
      </c>
      <c r="GT532" s="63">
        <v>3.69082997457491E-3</v>
      </c>
      <c r="GU532" s="63">
        <v>3.6072129856603002E-3</v>
      </c>
      <c r="GV532" s="63">
        <v>3.5326280233352E-3</v>
      </c>
      <c r="GW532" s="63">
        <v>3.4497816550174199E-3</v>
      </c>
      <c r="GX532" s="63">
        <v>3.3711974185921399E-3</v>
      </c>
    </row>
    <row r="533" spans="1:206" customFormat="1">
      <c r="A533" s="181" t="s">
        <v>224</v>
      </c>
      <c r="B533" t="s">
        <v>3547</v>
      </c>
      <c r="C533" t="s">
        <v>3533</v>
      </c>
      <c r="D533" s="187" t="s">
        <v>3562</v>
      </c>
      <c r="E533" t="s">
        <v>1257</v>
      </c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>
        <v>7.7196451067181801E-2</v>
      </c>
      <c r="BE533" s="63">
        <v>8.0308136130396002E-2</v>
      </c>
      <c r="BF533" s="63">
        <v>7.5172152684001195E-2</v>
      </c>
      <c r="BG533" s="63">
        <v>7.6120934995358103E-2</v>
      </c>
      <c r="BH533" s="63">
        <v>7.2282201720985706E-2</v>
      </c>
      <c r="BI533" s="63">
        <v>7.2911026754584704E-2</v>
      </c>
      <c r="BJ533" s="63">
        <v>7.4371039123965199E-2</v>
      </c>
      <c r="BK533" s="63">
        <v>7.2122362786858393E-2</v>
      </c>
      <c r="BL533" s="63">
        <v>6.9400848073755503E-2</v>
      </c>
      <c r="BM533" s="63">
        <v>6.8384707913197396E-2</v>
      </c>
      <c r="BN533" s="63">
        <v>6.8810736310677703E-2</v>
      </c>
      <c r="BO533" s="63">
        <v>6.5916708307310098E-2</v>
      </c>
      <c r="BP533" s="63">
        <v>6.7403456810344695E-2</v>
      </c>
      <c r="BQ533" s="63">
        <v>6.7523337567071198E-2</v>
      </c>
      <c r="BR533" s="63">
        <v>6.2944014248447394E-2</v>
      </c>
      <c r="BS533" s="63">
        <v>6.3907294167783693E-2</v>
      </c>
      <c r="BT533" s="63">
        <v>6.2894282115473099E-2</v>
      </c>
      <c r="BU533" s="63">
        <v>6.1442358522326802E-2</v>
      </c>
      <c r="BV533" s="63">
        <v>6.3346069820172698E-2</v>
      </c>
      <c r="BW533" s="63">
        <v>6.2747289528229902E-2</v>
      </c>
      <c r="BX533" s="63">
        <v>6.0720630060581197E-2</v>
      </c>
      <c r="BY533" s="63">
        <v>5.96896337723627E-2</v>
      </c>
      <c r="BZ533" s="63">
        <v>5.8907405777774098E-2</v>
      </c>
      <c r="CA533" s="63">
        <v>5.8329715796964103E-2</v>
      </c>
      <c r="CB533" s="63">
        <v>5.62722930554308E-2</v>
      </c>
      <c r="CC533" s="63">
        <v>5.5661784576639103E-2</v>
      </c>
      <c r="CD533" s="63">
        <v>5.4582438476161801E-2</v>
      </c>
      <c r="CE533" s="63">
        <v>5.15772623521219E-2</v>
      </c>
      <c r="CF533" s="63">
        <v>5.1013233014296701E-2</v>
      </c>
      <c r="CG533" s="63">
        <v>4.9455665947285302E-2</v>
      </c>
      <c r="CH533" s="63">
        <v>4.9329244637108999E-2</v>
      </c>
      <c r="CI533" s="63">
        <v>4.8144509780781199E-2</v>
      </c>
      <c r="CJ533" s="63">
        <v>4.7358447755287102E-2</v>
      </c>
      <c r="CK533" s="63">
        <v>4.7145751883036498E-2</v>
      </c>
      <c r="CL533" s="63">
        <v>4.5391304166131102E-2</v>
      </c>
      <c r="CM533" s="63">
        <v>4.55802111676002E-2</v>
      </c>
      <c r="CN533" s="63">
        <v>4.4486687835397602E-2</v>
      </c>
      <c r="CO533" s="63">
        <v>4.2897714072727001E-2</v>
      </c>
      <c r="CP533" s="63">
        <v>4.2251586678762103E-2</v>
      </c>
      <c r="CQ533" s="63">
        <v>4.1416474701116299E-2</v>
      </c>
      <c r="CR533" s="63">
        <v>4.06904348931122E-2</v>
      </c>
      <c r="CS533" s="63">
        <v>3.98567189466911E-2</v>
      </c>
      <c r="CT533" s="63">
        <v>3.8744369499723201E-2</v>
      </c>
      <c r="CU533" s="63">
        <v>3.9069081500788298E-2</v>
      </c>
      <c r="CV533" s="63">
        <v>3.7836690741962803E-2</v>
      </c>
      <c r="CW533" s="63">
        <v>3.7841561524788001E-2</v>
      </c>
      <c r="CX533" s="63">
        <v>3.7297183871267299E-2</v>
      </c>
      <c r="CY533" s="63">
        <v>3.6491966569867203E-2</v>
      </c>
      <c r="CZ533" s="63">
        <v>3.6051807502080403E-2</v>
      </c>
      <c r="DA533" s="63">
        <v>3.5988408830080802E-2</v>
      </c>
      <c r="DB533" s="63">
        <v>3.4752444016179801E-2</v>
      </c>
      <c r="DC533" s="63">
        <v>3.3924147737032999E-2</v>
      </c>
      <c r="DD533" s="63">
        <v>3.3648479637071002E-2</v>
      </c>
      <c r="DE533" s="63">
        <v>3.3338791671387702E-2</v>
      </c>
      <c r="DF533" s="63">
        <v>3.1296240742089497E-2</v>
      </c>
      <c r="DG533" s="63">
        <v>3.10611437975369E-2</v>
      </c>
      <c r="DH533" s="63">
        <v>2.9981150272246099E-2</v>
      </c>
      <c r="DI533" s="63">
        <v>2.93231387369411E-2</v>
      </c>
      <c r="DJ533" s="63">
        <v>2.9012980029327302E-2</v>
      </c>
      <c r="DK533" s="63">
        <v>2.7957976522084298E-2</v>
      </c>
      <c r="DL533" s="63">
        <v>2.75366367071446E-2</v>
      </c>
      <c r="DM533" s="63">
        <v>2.68817653384502E-2</v>
      </c>
      <c r="DN533" s="63">
        <v>2.6774325693486398E-2</v>
      </c>
      <c r="DO533" s="63">
        <v>2.6290976950512499E-2</v>
      </c>
      <c r="DP533" s="63">
        <v>2.5612643844749899E-2</v>
      </c>
      <c r="DQ533" s="63">
        <v>2.60492282728573E-2</v>
      </c>
      <c r="DR533" s="63">
        <v>2.5324060480934101E-2</v>
      </c>
      <c r="DS533" s="63">
        <v>2.54682480397798E-2</v>
      </c>
      <c r="DT533" s="63">
        <v>2.5241000118227701E-2</v>
      </c>
      <c r="DU533" s="63">
        <v>2.4687121803405598E-2</v>
      </c>
      <c r="DV533" s="63">
        <v>2.72976119050122E-2</v>
      </c>
      <c r="DW533" s="63">
        <v>2.6765312898196E-2</v>
      </c>
      <c r="DX533" s="63">
        <v>2.4612860149742299E-2</v>
      </c>
      <c r="DY533" s="63">
        <v>2.3096278529619998E-2</v>
      </c>
      <c r="DZ533" s="63">
        <v>2.2725660459823001E-2</v>
      </c>
      <c r="EA533" s="63">
        <v>2.23595810187549E-2</v>
      </c>
      <c r="EB533" s="63">
        <v>2.2044653021343601E-2</v>
      </c>
      <c r="EC533" s="63">
        <v>2.1721904306779598E-2</v>
      </c>
      <c r="ED533" s="63">
        <v>2.14068303214658E-2</v>
      </c>
      <c r="EE533" s="63">
        <v>2.1143131644161501E-2</v>
      </c>
      <c r="EF533" s="63">
        <v>2.0883189824579498E-2</v>
      </c>
      <c r="EG533" s="63">
        <v>2.0571755354537102E-2</v>
      </c>
      <c r="EH533" s="63">
        <v>2.0250768228215199E-2</v>
      </c>
      <c r="EI533" s="63">
        <v>1.9936400222738598E-2</v>
      </c>
      <c r="EJ533" s="63">
        <v>1.96046930082577E-2</v>
      </c>
      <c r="EK533" s="63">
        <v>1.9303726002385401E-2</v>
      </c>
      <c r="EL533" s="63">
        <v>1.8986086591549201E-2</v>
      </c>
      <c r="EM533" s="63">
        <v>1.8666591131817001E-2</v>
      </c>
      <c r="EN533" s="63">
        <v>1.8349352594132399E-2</v>
      </c>
      <c r="EO533" s="63">
        <v>1.8016748754143001E-2</v>
      </c>
      <c r="EP533" s="63">
        <v>1.7703269262207302E-2</v>
      </c>
      <c r="EQ533" s="63">
        <v>1.7373725701918599E-2</v>
      </c>
      <c r="ER533" s="63">
        <v>1.7048524933135599E-2</v>
      </c>
      <c r="ES533" s="63">
        <v>1.6740643647664401E-2</v>
      </c>
      <c r="ET533" s="63">
        <v>1.6432045110953201E-2</v>
      </c>
      <c r="EU533" s="63">
        <v>1.61763660950003E-2</v>
      </c>
      <c r="EV533" s="63">
        <v>1.5920713786559602E-2</v>
      </c>
      <c r="EW533" s="63">
        <v>1.5651984614955199E-2</v>
      </c>
      <c r="EX533" s="63">
        <v>1.5386772503946799E-2</v>
      </c>
      <c r="EY533" s="63">
        <v>1.51030940662263E-2</v>
      </c>
      <c r="EZ533" s="63">
        <v>1.48296024989296E-2</v>
      </c>
      <c r="FA533" s="63">
        <v>1.4558171572786801E-2</v>
      </c>
      <c r="FB533" s="63">
        <v>1.4328422691228099E-2</v>
      </c>
      <c r="FC533" s="63">
        <v>1.40950993192018E-2</v>
      </c>
      <c r="FD533" s="63">
        <v>1.3898454131721799E-2</v>
      </c>
      <c r="FE533" s="63">
        <v>1.37018439661138E-2</v>
      </c>
      <c r="FF533" s="63">
        <v>1.3509559153821699E-2</v>
      </c>
      <c r="FG533" s="63">
        <v>1.32876090549119E-2</v>
      </c>
      <c r="FH533" s="63">
        <v>1.31067037110645E-2</v>
      </c>
      <c r="FI533" s="63">
        <v>1.28943766543369E-2</v>
      </c>
      <c r="FJ533" s="63">
        <v>1.2682999018233099E-2</v>
      </c>
      <c r="FK533" s="63">
        <v>1.2494405278447199E-2</v>
      </c>
      <c r="FL533" s="63">
        <v>1.23054435112511E-2</v>
      </c>
      <c r="FM533" s="63">
        <v>1.2104484879275399E-2</v>
      </c>
      <c r="FN533" s="63">
        <v>1.19034100630573E-2</v>
      </c>
      <c r="FO533" s="63">
        <v>1.17155784086407E-2</v>
      </c>
      <c r="FP533" s="63">
        <v>1.15276992931983E-2</v>
      </c>
      <c r="FQ533" s="63">
        <v>1.13458966821987E-2</v>
      </c>
      <c r="FR533" s="63">
        <v>1.1141837175749699E-2</v>
      </c>
      <c r="FS533" s="63">
        <v>1.0950580994375E-2</v>
      </c>
      <c r="FT533" s="63">
        <v>1.07684559294478E-2</v>
      </c>
      <c r="FU533" s="63">
        <v>1.0563196576262901E-2</v>
      </c>
      <c r="FV533" s="63">
        <v>1.0371112588566701E-2</v>
      </c>
      <c r="FW533" s="63">
        <v>1.01763436432253E-2</v>
      </c>
      <c r="FX533" s="63">
        <v>9.9903977904364401E-3</v>
      </c>
      <c r="FY533" s="63">
        <v>9.8095221168069402E-3</v>
      </c>
      <c r="FZ533" s="63">
        <v>9.63070607448222E-3</v>
      </c>
      <c r="GA533" s="63">
        <v>9.4626623842258908E-3</v>
      </c>
      <c r="GB533" s="63">
        <v>9.2854163541436097E-3</v>
      </c>
      <c r="GC533" s="63">
        <v>9.12521107942048E-3</v>
      </c>
      <c r="GD533" s="63">
        <v>8.9542013895365109E-3</v>
      </c>
      <c r="GE533" s="63">
        <v>8.7775175640638498E-3</v>
      </c>
      <c r="GF533" s="63">
        <v>8.6230336812927397E-3</v>
      </c>
      <c r="GG533" s="63">
        <v>8.4429200769444695E-3</v>
      </c>
      <c r="GH533" s="63">
        <v>8.2725328114932693E-3</v>
      </c>
      <c r="GI533" s="63">
        <v>8.0896056772488192E-3</v>
      </c>
      <c r="GJ533" s="63">
        <v>7.9046405557265196E-3</v>
      </c>
      <c r="GK533" s="63">
        <v>7.7337324199722298E-3</v>
      </c>
      <c r="GL533" s="63">
        <v>7.5636176272253601E-3</v>
      </c>
      <c r="GM533" s="63">
        <v>7.4015658364763601E-3</v>
      </c>
      <c r="GN533" s="63">
        <v>7.2539140866389202E-3</v>
      </c>
      <c r="GO533" s="63">
        <v>7.0994139352237497E-3</v>
      </c>
      <c r="GP533" s="63">
        <v>6.95947662526548E-3</v>
      </c>
      <c r="GQ533" s="63">
        <v>6.8047476641306297E-3</v>
      </c>
      <c r="GR533" s="63">
        <v>6.6487714129387998E-3</v>
      </c>
      <c r="GS533" s="63">
        <v>6.5079223586400996E-3</v>
      </c>
      <c r="GT533" s="63">
        <v>6.3666319254898499E-3</v>
      </c>
      <c r="GU533" s="63">
        <v>6.2238248463641899E-3</v>
      </c>
      <c r="GV533" s="63">
        <v>6.0950410669672397E-3</v>
      </c>
      <c r="GW533" s="63">
        <v>5.9531421363922003E-3</v>
      </c>
      <c r="GX533" s="63">
        <v>5.8193771503046504E-3</v>
      </c>
    </row>
    <row r="534" spans="1:206" customFormat="1">
      <c r="A534" s="181" t="s">
        <v>224</v>
      </c>
      <c r="B534" t="s">
        <v>3547</v>
      </c>
      <c r="C534" t="s">
        <v>3533</v>
      </c>
      <c r="D534" s="187" t="s">
        <v>3562</v>
      </c>
      <c r="E534" t="s">
        <v>1258</v>
      </c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>
        <v>0.12364945017154701</v>
      </c>
      <c r="BE534" s="63">
        <v>0.12882276040450699</v>
      </c>
      <c r="BF534" s="63">
        <v>0.120563342906353</v>
      </c>
      <c r="BG534" s="63">
        <v>0.122738834540737</v>
      </c>
      <c r="BH534" s="63">
        <v>0.11715127217861</v>
      </c>
      <c r="BI534" s="63">
        <v>0.118699136208659</v>
      </c>
      <c r="BJ534" s="63">
        <v>0.121962817918679</v>
      </c>
      <c r="BK534" s="63">
        <v>0.11698814320734501</v>
      </c>
      <c r="BL534" s="63">
        <v>0.114648139767622</v>
      </c>
      <c r="BM534" s="63">
        <v>0.11323159447205899</v>
      </c>
      <c r="BN534" s="63">
        <v>0.11457900341508</v>
      </c>
      <c r="BO534" s="63">
        <v>0.110345375442025</v>
      </c>
      <c r="BP534" s="63">
        <v>0.113545540141973</v>
      </c>
      <c r="BQ534" s="63">
        <v>0.113870188585695</v>
      </c>
      <c r="BR534" s="63">
        <v>0.106285467879079</v>
      </c>
      <c r="BS534" s="63">
        <v>0.10767898111977101</v>
      </c>
      <c r="BT534" s="63">
        <v>0.106151005405151</v>
      </c>
      <c r="BU534" s="63">
        <v>0.103635825435772</v>
      </c>
      <c r="BV534" s="63">
        <v>0.107404362492212</v>
      </c>
      <c r="BW534" s="63">
        <v>0.104100731730567</v>
      </c>
      <c r="BX534" s="63">
        <v>0.101432742768043</v>
      </c>
      <c r="BY534" s="63">
        <v>0.100614565525822</v>
      </c>
      <c r="BZ534" s="63">
        <v>9.9011975282318795E-2</v>
      </c>
      <c r="CA534" s="63">
        <v>9.9231268139466894E-2</v>
      </c>
      <c r="CB534" s="63">
        <v>9.6614712088962995E-2</v>
      </c>
      <c r="CC534" s="63">
        <v>9.51692056472314E-2</v>
      </c>
      <c r="CD534" s="63">
        <v>9.3684729913362699E-2</v>
      </c>
      <c r="CE534" s="63">
        <v>8.9140326845919104E-2</v>
      </c>
      <c r="CF534" s="63">
        <v>8.8834170775344695E-2</v>
      </c>
      <c r="CG534" s="63">
        <v>8.6601415919540403E-2</v>
      </c>
      <c r="CH534" s="63">
        <v>8.6519102156080399E-2</v>
      </c>
      <c r="CI534" s="63">
        <v>8.5506657850629803E-2</v>
      </c>
      <c r="CJ534" s="63">
        <v>8.3207405095844705E-2</v>
      </c>
      <c r="CK534" s="63">
        <v>8.3583798841691398E-2</v>
      </c>
      <c r="CL534" s="63">
        <v>8.0110913106943502E-2</v>
      </c>
      <c r="CM534" s="63">
        <v>8.0849108165871E-2</v>
      </c>
      <c r="CN534" s="63">
        <v>7.9005612164235697E-2</v>
      </c>
      <c r="CO534" s="63">
        <v>7.6045646406712505E-2</v>
      </c>
      <c r="CP534" s="63">
        <v>7.5569740993247606E-2</v>
      </c>
      <c r="CQ534" s="63">
        <v>7.4073512156503596E-2</v>
      </c>
      <c r="CR534" s="63">
        <v>7.2830582934095195E-2</v>
      </c>
      <c r="CS534" s="63">
        <v>7.1375749318696502E-2</v>
      </c>
      <c r="CT534" s="63">
        <v>6.9182800589996998E-2</v>
      </c>
      <c r="CU534" s="63">
        <v>6.9845573078715806E-2</v>
      </c>
      <c r="CV534" s="63">
        <v>6.7726284425906905E-2</v>
      </c>
      <c r="CW534" s="63">
        <v>6.7326949984389803E-2</v>
      </c>
      <c r="CX534" s="63">
        <v>6.6661209946362598E-2</v>
      </c>
      <c r="CY534" s="63">
        <v>6.5556197996665205E-2</v>
      </c>
      <c r="CZ534" s="63">
        <v>6.5266026576514494E-2</v>
      </c>
      <c r="DA534" s="63">
        <v>6.5380126674425401E-2</v>
      </c>
      <c r="DB534" s="63">
        <v>6.3919000430056494E-2</v>
      </c>
      <c r="DC534" s="63">
        <v>6.2418017254203602E-2</v>
      </c>
      <c r="DD534" s="63">
        <v>6.2184774800127102E-2</v>
      </c>
      <c r="DE534" s="63">
        <v>6.1773920656396898E-2</v>
      </c>
      <c r="DF534" s="63">
        <v>5.8122408053670298E-2</v>
      </c>
      <c r="DG534" s="63">
        <v>5.7679604864589298E-2</v>
      </c>
      <c r="DH534" s="63">
        <v>5.5398215254198697E-2</v>
      </c>
      <c r="DI534" s="63">
        <v>5.4475365731943101E-2</v>
      </c>
      <c r="DJ534" s="63">
        <v>5.4091532547195301E-2</v>
      </c>
      <c r="DK534" s="63">
        <v>5.2343516857949399E-2</v>
      </c>
      <c r="DL534" s="63">
        <v>5.1238506381654399E-2</v>
      </c>
      <c r="DM534" s="63">
        <v>5.0118058912612097E-2</v>
      </c>
      <c r="DN534" s="63">
        <v>5.0280868349036799E-2</v>
      </c>
      <c r="DO534" s="63">
        <v>4.9104149175923401E-2</v>
      </c>
      <c r="DP534" s="63">
        <v>4.7694979129285102E-2</v>
      </c>
      <c r="DQ534" s="63">
        <v>4.9136684892592097E-2</v>
      </c>
      <c r="DR534" s="63">
        <v>4.7093945757796199E-2</v>
      </c>
      <c r="DS534" s="63">
        <v>4.7258321345678998E-2</v>
      </c>
      <c r="DT534" s="63">
        <v>4.6448826952779902E-2</v>
      </c>
      <c r="DU534" s="63">
        <v>4.5371890076545601E-2</v>
      </c>
      <c r="DV534" s="63">
        <v>5.0386766050858199E-2</v>
      </c>
      <c r="DW534" s="63">
        <v>4.8315284356451403E-2</v>
      </c>
      <c r="DX534" s="63">
        <v>4.5867209916775002E-2</v>
      </c>
      <c r="DY534" s="63">
        <v>4.3225827512478797E-2</v>
      </c>
      <c r="DZ534" s="63">
        <v>4.2645688735557699E-2</v>
      </c>
      <c r="EA534" s="63">
        <v>4.2079238395106702E-2</v>
      </c>
      <c r="EB534" s="63">
        <v>4.1508040688127398E-2</v>
      </c>
      <c r="EC534" s="63">
        <v>4.0915379592028699E-2</v>
      </c>
      <c r="ED534" s="63">
        <v>4.0335258203264501E-2</v>
      </c>
      <c r="EE534" s="63">
        <v>3.9757545785449801E-2</v>
      </c>
      <c r="EF534" s="63">
        <v>3.9179699132104097E-2</v>
      </c>
      <c r="EG534" s="63">
        <v>3.8661693081569297E-2</v>
      </c>
      <c r="EH534" s="63">
        <v>3.8175714221544199E-2</v>
      </c>
      <c r="EI534" s="63">
        <v>3.7662065201704301E-2</v>
      </c>
      <c r="EJ534" s="63">
        <v>3.71780131108818E-2</v>
      </c>
      <c r="EK534" s="63">
        <v>3.67533217987316E-2</v>
      </c>
      <c r="EL534" s="63">
        <v>3.6256657910357898E-2</v>
      </c>
      <c r="EM534" s="63">
        <v>3.5740302694909701E-2</v>
      </c>
      <c r="EN534" s="63">
        <v>3.5253740865814301E-2</v>
      </c>
      <c r="EO534" s="63">
        <v>3.4736980947178801E-2</v>
      </c>
      <c r="EP534" s="63">
        <v>3.4255549749978201E-2</v>
      </c>
      <c r="EQ534" s="63">
        <v>3.3754787222116299E-2</v>
      </c>
      <c r="ER534" s="63">
        <v>3.3255585007685801E-2</v>
      </c>
      <c r="ES534" s="63">
        <v>3.2761133107275901E-2</v>
      </c>
      <c r="ET534" s="63">
        <v>3.2233474063657598E-2</v>
      </c>
      <c r="EU534" s="63">
        <v>3.1754857346464598E-2</v>
      </c>
      <c r="EV534" s="63">
        <v>3.1253271698655598E-2</v>
      </c>
      <c r="EW534" s="63">
        <v>3.07369683991979E-2</v>
      </c>
      <c r="EX534" s="63">
        <v>3.0254938153155199E-2</v>
      </c>
      <c r="EY534" s="63">
        <v>2.9762957432010798E-2</v>
      </c>
      <c r="EZ534" s="63">
        <v>2.9313923520813599E-2</v>
      </c>
      <c r="FA534" s="63">
        <v>2.8861642116735101E-2</v>
      </c>
      <c r="FB534" s="63">
        <v>2.84311886402119E-2</v>
      </c>
      <c r="FC534" s="63">
        <v>2.7944088333008502E-2</v>
      </c>
      <c r="FD534" s="63">
        <v>2.74965933131966E-2</v>
      </c>
      <c r="FE534" s="63">
        <v>2.7034786802432799E-2</v>
      </c>
      <c r="FF534" s="63">
        <v>2.65934296501079E-2</v>
      </c>
      <c r="FG534" s="63">
        <v>2.61473397471691E-2</v>
      </c>
      <c r="FH534" s="63">
        <v>2.5793706775697998E-2</v>
      </c>
      <c r="FI534" s="63">
        <v>2.5413801229701001E-2</v>
      </c>
      <c r="FJ534" s="63">
        <v>2.5051390717242401E-2</v>
      </c>
      <c r="FK534" s="63">
        <v>2.47194380005973E-2</v>
      </c>
      <c r="FL534" s="63">
        <v>2.438092207844E-2</v>
      </c>
      <c r="FM534" s="63">
        <v>2.40228431070462E-2</v>
      </c>
      <c r="FN534" s="63">
        <v>2.3663544798442501E-2</v>
      </c>
      <c r="FO534" s="63">
        <v>2.33158615668091E-2</v>
      </c>
      <c r="FP534" s="63">
        <v>2.29710996751172E-2</v>
      </c>
      <c r="FQ534" s="63">
        <v>2.2638578284532199E-2</v>
      </c>
      <c r="FR534" s="63">
        <v>2.22710237145302E-2</v>
      </c>
      <c r="FS534" s="63">
        <v>2.1925915972395502E-2</v>
      </c>
      <c r="FT534" s="63">
        <v>2.1607022802169799E-2</v>
      </c>
      <c r="FU534" s="63">
        <v>2.1259116514263699E-2</v>
      </c>
      <c r="FV534" s="63">
        <v>2.09342928741417E-2</v>
      </c>
      <c r="FW534" s="63">
        <v>2.0591919918333298E-2</v>
      </c>
      <c r="FX534" s="63">
        <v>2.0261471538926601E-2</v>
      </c>
      <c r="FY534" s="63">
        <v>1.99252301862793E-2</v>
      </c>
      <c r="FZ534" s="63">
        <v>1.9574815351010001E-2</v>
      </c>
      <c r="GA534" s="63">
        <v>1.9237855372969299E-2</v>
      </c>
      <c r="GB534" s="63">
        <v>1.88896761965218E-2</v>
      </c>
      <c r="GC534" s="63">
        <v>1.85687343520646E-2</v>
      </c>
      <c r="GD534" s="63">
        <v>1.82415358446818E-2</v>
      </c>
      <c r="GE534" s="63">
        <v>1.7910466373941301E-2</v>
      </c>
      <c r="GF534" s="63">
        <v>1.7622917183537101E-2</v>
      </c>
      <c r="GG534" s="63">
        <v>1.73017450969109E-2</v>
      </c>
      <c r="GH534" s="63">
        <v>1.7005913595952701E-2</v>
      </c>
      <c r="GI534" s="63">
        <v>1.6694759463578901E-2</v>
      </c>
      <c r="GJ534" s="63">
        <v>1.6382004281750101E-2</v>
      </c>
      <c r="GK534" s="63">
        <v>1.6092004053117701E-2</v>
      </c>
      <c r="GL534" s="63">
        <v>1.5784148290450401E-2</v>
      </c>
      <c r="GM534" s="63">
        <v>1.5467531642235801E-2</v>
      </c>
      <c r="GN534" s="63">
        <v>1.51606484154962E-2</v>
      </c>
      <c r="GO534" s="63">
        <v>1.48358067519562E-2</v>
      </c>
      <c r="GP534" s="63">
        <v>1.45391798517778E-2</v>
      </c>
      <c r="GQ534" s="63">
        <v>1.4229772399047901E-2</v>
      </c>
      <c r="GR534" s="63">
        <v>1.39295554298273E-2</v>
      </c>
      <c r="GS534" s="63">
        <v>1.36642961605659E-2</v>
      </c>
      <c r="GT534" s="63">
        <v>1.34011187841079E-2</v>
      </c>
      <c r="GU534" s="63">
        <v>1.31315436037632E-2</v>
      </c>
      <c r="GV534" s="63">
        <v>1.2881010282250799E-2</v>
      </c>
      <c r="GW534" s="63">
        <v>1.26072797147037E-2</v>
      </c>
      <c r="GX534" s="63">
        <v>1.23466397373074E-2</v>
      </c>
    </row>
    <row r="535" spans="1:206" customFormat="1">
      <c r="A535" s="181" t="s">
        <v>224</v>
      </c>
      <c r="B535" t="s">
        <v>3547</v>
      </c>
      <c r="C535" t="s">
        <v>3533</v>
      </c>
      <c r="D535" s="187" t="s">
        <v>3562</v>
      </c>
      <c r="E535" t="s">
        <v>1259</v>
      </c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>
        <v>0.19344634075662201</v>
      </c>
      <c r="BE535" s="63">
        <v>0.20184180929411999</v>
      </c>
      <c r="BF535" s="63">
        <v>0.18955412468820601</v>
      </c>
      <c r="BG535" s="63">
        <v>0.19287759073770899</v>
      </c>
      <c r="BH535" s="63">
        <v>0.18279665055998301</v>
      </c>
      <c r="BI535" s="63">
        <v>0.18797404165357401</v>
      </c>
      <c r="BJ535" s="63">
        <v>0.19197339758654</v>
      </c>
      <c r="BK535" s="63">
        <v>0.18600496345998799</v>
      </c>
      <c r="BL535" s="63">
        <v>0.18202999705275</v>
      </c>
      <c r="BM535" s="63">
        <v>0.179938376393671</v>
      </c>
      <c r="BN535" s="63">
        <v>0.18295454808872799</v>
      </c>
      <c r="BO535" s="63">
        <v>0.17627706940923901</v>
      </c>
      <c r="BP535" s="63">
        <v>0.183401039925706</v>
      </c>
      <c r="BQ535" s="63">
        <v>0.18451435403604699</v>
      </c>
      <c r="BR535" s="63">
        <v>0.17069365517152299</v>
      </c>
      <c r="BS535" s="63">
        <v>0.17437460387979101</v>
      </c>
      <c r="BT535" s="63">
        <v>0.17207031018560001</v>
      </c>
      <c r="BU535" s="63">
        <v>0.167891188405453</v>
      </c>
      <c r="BV535" s="63">
        <v>0.17502207575119499</v>
      </c>
      <c r="BW535" s="63">
        <v>0.168424313437327</v>
      </c>
      <c r="BX535" s="63">
        <v>0.16304056140826501</v>
      </c>
      <c r="BY535" s="63">
        <v>0.16415052563567101</v>
      </c>
      <c r="BZ535" s="63">
        <v>0.16128445351300499</v>
      </c>
      <c r="CA535" s="63">
        <v>0.162808309568689</v>
      </c>
      <c r="CB535" s="63">
        <v>0.15840366456053501</v>
      </c>
      <c r="CC535" s="63">
        <v>0.154967774119145</v>
      </c>
      <c r="CD535" s="63">
        <v>0.155285486586733</v>
      </c>
      <c r="CE535" s="63">
        <v>0.14632043942568901</v>
      </c>
      <c r="CF535" s="63">
        <v>0.14642013894775399</v>
      </c>
      <c r="CG535" s="63">
        <v>0.142291803329958</v>
      </c>
      <c r="CH535" s="63">
        <v>0.143063753904212</v>
      </c>
      <c r="CI535" s="63">
        <v>0.14193492309429101</v>
      </c>
      <c r="CJ535" s="63">
        <v>0.13755262613251901</v>
      </c>
      <c r="CK535" s="63">
        <v>0.1391260458651</v>
      </c>
      <c r="CL535" s="63">
        <v>0.134165751156441</v>
      </c>
      <c r="CM535" s="63">
        <v>0.137158719346127</v>
      </c>
      <c r="CN535" s="63">
        <v>0.134575649559879</v>
      </c>
      <c r="CO535" s="63">
        <v>0.12958156175604699</v>
      </c>
      <c r="CP535" s="63">
        <v>0.129367722501261</v>
      </c>
      <c r="CQ535" s="63">
        <v>0.12754516841758001</v>
      </c>
      <c r="CR535" s="63">
        <v>0.12573536133876201</v>
      </c>
      <c r="CS535" s="63">
        <v>0.12365228761732699</v>
      </c>
      <c r="CT535" s="63">
        <v>0.120235551011849</v>
      </c>
      <c r="CU535" s="63">
        <v>0.122978278764739</v>
      </c>
      <c r="CV535" s="63">
        <v>0.119260496682524</v>
      </c>
      <c r="CW535" s="63">
        <v>0.11960787808936001</v>
      </c>
      <c r="CX535" s="63">
        <v>0.118432551711924</v>
      </c>
      <c r="CY535" s="63">
        <v>0.11676802084960999</v>
      </c>
      <c r="CZ535" s="63">
        <v>0.116356023567116</v>
      </c>
      <c r="DA535" s="63">
        <v>0.11740124922483</v>
      </c>
      <c r="DB535" s="63">
        <v>0.114938547244938</v>
      </c>
      <c r="DC535" s="63">
        <v>0.112753097430885</v>
      </c>
      <c r="DD535" s="63">
        <v>0.113173816922795</v>
      </c>
      <c r="DE535" s="63">
        <v>0.114255664763072</v>
      </c>
      <c r="DF535" s="63">
        <v>0.106481483690248</v>
      </c>
      <c r="DG535" s="63">
        <v>0.107975136894294</v>
      </c>
      <c r="DH535" s="63">
        <v>0.103601769742326</v>
      </c>
      <c r="DI535" s="63">
        <v>0.10272320798286</v>
      </c>
      <c r="DJ535" s="63">
        <v>0.102594423022388</v>
      </c>
      <c r="DK535" s="63">
        <v>9.9737792305855999E-2</v>
      </c>
      <c r="DL535" s="63">
        <v>9.7427687409002095E-2</v>
      </c>
      <c r="DM535" s="63">
        <v>9.5634234787823499E-2</v>
      </c>
      <c r="DN535" s="63">
        <v>9.6388127019933101E-2</v>
      </c>
      <c r="DO535" s="63">
        <v>9.4371404022454294E-2</v>
      </c>
      <c r="DP535" s="63">
        <v>9.0535090653714304E-2</v>
      </c>
      <c r="DQ535" s="63">
        <v>9.4032253696552701E-2</v>
      </c>
      <c r="DR535" s="63">
        <v>9.00654686694633E-2</v>
      </c>
      <c r="DS535" s="63">
        <v>9.0834491851524604E-2</v>
      </c>
      <c r="DT535" s="63">
        <v>8.76637442984778E-2</v>
      </c>
      <c r="DU535" s="63">
        <v>8.4594216154489602E-2</v>
      </c>
      <c r="DV535" s="63">
        <v>9.6625159889849196E-2</v>
      </c>
      <c r="DW535" s="63">
        <v>8.7521994298871406E-2</v>
      </c>
      <c r="DX535" s="63">
        <v>8.5491043658694393E-2</v>
      </c>
      <c r="DY535" s="63">
        <v>8.3376746870061594E-2</v>
      </c>
      <c r="DZ535" s="63">
        <v>8.25480191644479E-2</v>
      </c>
      <c r="EA535" s="63">
        <v>8.1731263080758995E-2</v>
      </c>
      <c r="EB535" s="63">
        <v>8.0884048353264307E-2</v>
      </c>
      <c r="EC535" s="63">
        <v>7.9979122162167293E-2</v>
      </c>
      <c r="ED535" s="63">
        <v>7.9040702389267997E-2</v>
      </c>
      <c r="EE535" s="63">
        <v>7.8135525020518598E-2</v>
      </c>
      <c r="EF535" s="63">
        <v>7.7201131067376597E-2</v>
      </c>
      <c r="EG535" s="63">
        <v>7.6231502945874594E-2</v>
      </c>
      <c r="EH535" s="63">
        <v>7.5306965191104303E-2</v>
      </c>
      <c r="EI535" s="63">
        <v>7.4380995085672696E-2</v>
      </c>
      <c r="EJ535" s="63">
        <v>7.3447965496980294E-2</v>
      </c>
      <c r="EK535" s="63">
        <v>7.2618118745102697E-2</v>
      </c>
      <c r="EL535" s="63">
        <v>7.1781674016348995E-2</v>
      </c>
      <c r="EM535" s="63">
        <v>7.0952330171662595E-2</v>
      </c>
      <c r="EN535" s="63">
        <v>7.01537945942661E-2</v>
      </c>
      <c r="EO535" s="63">
        <v>6.9328586808820106E-2</v>
      </c>
      <c r="EP535" s="63">
        <v>6.8569614103209803E-2</v>
      </c>
      <c r="EQ535" s="63">
        <v>6.7775485062014806E-2</v>
      </c>
      <c r="ER535" s="63">
        <v>6.6983907403704301E-2</v>
      </c>
      <c r="ES535" s="63">
        <v>6.6218593989467694E-2</v>
      </c>
      <c r="ET535" s="63">
        <v>6.5409383625465195E-2</v>
      </c>
      <c r="EU535" s="63">
        <v>6.4691238692185599E-2</v>
      </c>
      <c r="EV535" s="63">
        <v>6.3948025282719506E-2</v>
      </c>
      <c r="EW535" s="63">
        <v>6.3184950704675905E-2</v>
      </c>
      <c r="EX535" s="63">
        <v>6.2459454246591002E-2</v>
      </c>
      <c r="EY535" s="63">
        <v>6.1680979194496402E-2</v>
      </c>
      <c r="EZ535" s="63">
        <v>6.0940042546202798E-2</v>
      </c>
      <c r="FA535" s="63">
        <v>6.0174341929935198E-2</v>
      </c>
      <c r="FB535" s="63">
        <v>5.9460660711160102E-2</v>
      </c>
      <c r="FC535" s="63">
        <v>5.8672457650268302E-2</v>
      </c>
      <c r="FD535" s="63">
        <v>5.7959234074250403E-2</v>
      </c>
      <c r="FE535" s="63">
        <v>5.7213483900835103E-2</v>
      </c>
      <c r="FF535" s="63">
        <v>5.6476487197293097E-2</v>
      </c>
      <c r="FG535" s="63">
        <v>5.5669313141392597E-2</v>
      </c>
      <c r="FH535" s="63">
        <v>5.4949054595669698E-2</v>
      </c>
      <c r="FI535" s="63">
        <v>5.4155661382373703E-2</v>
      </c>
      <c r="FJ535" s="63">
        <v>5.3387258406098703E-2</v>
      </c>
      <c r="FK535" s="63">
        <v>5.2681290550340099E-2</v>
      </c>
      <c r="FL535" s="63">
        <v>5.2000319340857297E-2</v>
      </c>
      <c r="FM535" s="63">
        <v>5.1308049243939599E-2</v>
      </c>
      <c r="FN535" s="63">
        <v>5.0645650916343501E-2</v>
      </c>
      <c r="FO535" s="63">
        <v>5.0013106397091098E-2</v>
      </c>
      <c r="FP535" s="63">
        <v>4.9382597479614897E-2</v>
      </c>
      <c r="FQ535" s="63">
        <v>4.8764289666092503E-2</v>
      </c>
      <c r="FR535" s="63">
        <v>4.8096346835998498E-2</v>
      </c>
      <c r="FS535" s="63">
        <v>4.7462474015459E-2</v>
      </c>
      <c r="FT535" s="63">
        <v>4.6859302338319003E-2</v>
      </c>
      <c r="FU535" s="63">
        <v>4.62078367424145E-2</v>
      </c>
      <c r="FV535" s="63">
        <v>4.5609588967279201E-2</v>
      </c>
      <c r="FW535" s="63">
        <v>4.49791335299351E-2</v>
      </c>
      <c r="FX535" s="63">
        <v>4.4373678652704598E-2</v>
      </c>
      <c r="FY535" s="63">
        <v>4.3773772257317697E-2</v>
      </c>
      <c r="FZ535" s="63">
        <v>4.3159248268805302E-2</v>
      </c>
      <c r="GA535" s="63">
        <v>4.2560469532146497E-2</v>
      </c>
      <c r="GB535" s="63">
        <v>4.1932347413979998E-2</v>
      </c>
      <c r="GC535" s="63">
        <v>4.1342018604812798E-2</v>
      </c>
      <c r="GD535" s="63">
        <v>4.0735607393744003E-2</v>
      </c>
      <c r="GE535" s="63">
        <v>4.00975844658428E-2</v>
      </c>
      <c r="GF535" s="63">
        <v>3.9529587363905598E-2</v>
      </c>
      <c r="GG535" s="63">
        <v>3.8903241719836799E-2</v>
      </c>
      <c r="GH535" s="63">
        <v>3.8317890182908501E-2</v>
      </c>
      <c r="GI535" s="63">
        <v>3.7708849133924797E-2</v>
      </c>
      <c r="GJ535" s="63">
        <v>3.7096369947390399E-2</v>
      </c>
      <c r="GK535" s="63">
        <v>3.6528054179297102E-2</v>
      </c>
      <c r="GL535" s="63">
        <v>3.5941990033131199E-2</v>
      </c>
      <c r="GM535" s="63">
        <v>3.5350739551153899E-2</v>
      </c>
      <c r="GN535" s="63">
        <v>3.4785381019910001E-2</v>
      </c>
      <c r="GO535" s="63">
        <v>3.4200252497143598E-2</v>
      </c>
      <c r="GP535" s="63">
        <v>3.3659140089021801E-2</v>
      </c>
      <c r="GQ535" s="63">
        <v>3.30732330504237E-2</v>
      </c>
      <c r="GR535" s="63">
        <v>3.2478872924434098E-2</v>
      </c>
      <c r="GS535" s="63">
        <v>3.1925995119848997E-2</v>
      </c>
      <c r="GT535" s="63">
        <v>3.13673519174495E-2</v>
      </c>
      <c r="GU535" s="63">
        <v>3.0803532008995702E-2</v>
      </c>
      <c r="GV535" s="63">
        <v>3.0278013841650599E-2</v>
      </c>
      <c r="GW535" s="63">
        <v>2.9723161843664799E-2</v>
      </c>
      <c r="GX535" s="63">
        <v>2.9200544925779101E-2</v>
      </c>
    </row>
    <row r="536" spans="1:206" customFormat="1">
      <c r="A536" s="181" t="s">
        <v>224</v>
      </c>
      <c r="B536" t="s">
        <v>3547</v>
      </c>
      <c r="C536" t="s">
        <v>3533</v>
      </c>
      <c r="D536" s="187" t="s">
        <v>3562</v>
      </c>
      <c r="E536" t="s">
        <v>1260</v>
      </c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>
        <v>0.28132701937559701</v>
      </c>
      <c r="BE536" s="63">
        <v>0.29305512043723603</v>
      </c>
      <c r="BF536" s="63">
        <v>0.274102628000301</v>
      </c>
      <c r="BG536" s="63">
        <v>0.27944774352649399</v>
      </c>
      <c r="BH536" s="63">
        <v>0.26807421091276801</v>
      </c>
      <c r="BI536" s="63">
        <v>0.27311464636080401</v>
      </c>
      <c r="BJ536" s="63">
        <v>0.28080557479582002</v>
      </c>
      <c r="BK536" s="63">
        <v>0.27283573764858698</v>
      </c>
      <c r="BL536" s="63">
        <v>0.267040472016282</v>
      </c>
      <c r="BM536" s="63">
        <v>0.26654241930174699</v>
      </c>
      <c r="BN536" s="63">
        <v>0.27327984159676799</v>
      </c>
      <c r="BO536" s="63">
        <v>0.26185872261887699</v>
      </c>
      <c r="BP536" s="63">
        <v>0.27047702066240698</v>
      </c>
      <c r="BQ536" s="63">
        <v>0.27447373014693399</v>
      </c>
      <c r="BR536" s="63">
        <v>0.25369969452893898</v>
      </c>
      <c r="BS536" s="63">
        <v>0.25991349863417701</v>
      </c>
      <c r="BT536" s="63">
        <v>0.25765064287239398</v>
      </c>
      <c r="BU536" s="63">
        <v>0.25322524664235102</v>
      </c>
      <c r="BV536" s="63">
        <v>0.26534359793718099</v>
      </c>
      <c r="BW536" s="63">
        <v>0.25419976179728798</v>
      </c>
      <c r="BX536" s="63">
        <v>0.24853613490580501</v>
      </c>
      <c r="BY536" s="63">
        <v>0.248716989196755</v>
      </c>
      <c r="BZ536" s="63">
        <v>0.24525986066948299</v>
      </c>
      <c r="CA536" s="63">
        <v>0.248001772818115</v>
      </c>
      <c r="CB536" s="63">
        <v>0.243013241729856</v>
      </c>
      <c r="CC536" s="63">
        <v>0.236420733074684</v>
      </c>
      <c r="CD536" s="63">
        <v>0.23960374603689999</v>
      </c>
      <c r="CE536" s="63">
        <v>0.226110249762532</v>
      </c>
      <c r="CF536" s="63">
        <v>0.22673207858615299</v>
      </c>
      <c r="CG536" s="63">
        <v>0.219929687405365</v>
      </c>
      <c r="CH536" s="63">
        <v>0.223179407967279</v>
      </c>
      <c r="CI536" s="63">
        <v>0.21988698425705899</v>
      </c>
      <c r="CJ536" s="63">
        <v>0.21309035837895299</v>
      </c>
      <c r="CK536" s="63">
        <v>0.21745980069465101</v>
      </c>
      <c r="CL536" s="63">
        <v>0.21035588138162201</v>
      </c>
      <c r="CM536" s="63">
        <v>0.21648914928420801</v>
      </c>
      <c r="CN536" s="63">
        <v>0.21261624081314801</v>
      </c>
      <c r="CO536" s="63">
        <v>0.206951054520913</v>
      </c>
      <c r="CP536" s="63">
        <v>0.20839436871164499</v>
      </c>
      <c r="CQ536" s="63">
        <v>0.207332962630078</v>
      </c>
      <c r="CR536" s="63">
        <v>0.20522730029951</v>
      </c>
      <c r="CS536" s="63">
        <v>0.20324683927433099</v>
      </c>
      <c r="CT536" s="63">
        <v>0.197294249242571</v>
      </c>
      <c r="CU536" s="63">
        <v>0.203969191439652</v>
      </c>
      <c r="CV536" s="63">
        <v>0.19840936917896099</v>
      </c>
      <c r="CW536" s="63">
        <v>0.200062859132628</v>
      </c>
      <c r="CX536" s="63">
        <v>0.199765235641674</v>
      </c>
      <c r="CY536" s="63">
        <v>0.198901056091908</v>
      </c>
      <c r="CZ536" s="63">
        <v>0.199309901238473</v>
      </c>
      <c r="DA536" s="63">
        <v>0.20229895521594099</v>
      </c>
      <c r="DB536" s="63">
        <v>0.19835531326809699</v>
      </c>
      <c r="DC536" s="63">
        <v>0.19577792809806199</v>
      </c>
      <c r="DD536" s="63">
        <v>0.198276073593043</v>
      </c>
      <c r="DE536" s="63">
        <v>0.20070992326488399</v>
      </c>
      <c r="DF536" s="63">
        <v>0.186802384361691</v>
      </c>
      <c r="DG536" s="63">
        <v>0.19068686340171401</v>
      </c>
      <c r="DH536" s="63">
        <v>0.18393231772239399</v>
      </c>
      <c r="DI536" s="63">
        <v>0.18285786647235699</v>
      </c>
      <c r="DJ536" s="63">
        <v>0.184575280344072</v>
      </c>
      <c r="DK536" s="63">
        <v>0.17722812065508101</v>
      </c>
      <c r="DL536" s="63">
        <v>0.17747650250084701</v>
      </c>
      <c r="DM536" s="63">
        <v>0.17472649731619999</v>
      </c>
      <c r="DN536" s="63">
        <v>0.177100063700495</v>
      </c>
      <c r="DO536" s="63">
        <v>0.17366304236383301</v>
      </c>
      <c r="DP536" s="63">
        <v>0.16789391740880699</v>
      </c>
      <c r="DQ536" s="63">
        <v>0.17501042219589599</v>
      </c>
      <c r="DR536" s="63">
        <v>0.166577237965532</v>
      </c>
      <c r="DS536" s="63">
        <v>0.169556001368075</v>
      </c>
      <c r="DT536" s="63">
        <v>0.162775973686696</v>
      </c>
      <c r="DU536" s="63">
        <v>0.15543066547367901</v>
      </c>
      <c r="DV536" s="63">
        <v>0.16945912969156701</v>
      </c>
      <c r="DW536" s="63">
        <v>0.15774142565451499</v>
      </c>
      <c r="DX536" s="63">
        <v>0.157149622249384</v>
      </c>
      <c r="DY536" s="63">
        <v>0.157331801478612</v>
      </c>
      <c r="DZ536" s="63">
        <v>0.15608574935969199</v>
      </c>
      <c r="EA536" s="63">
        <v>0.15500574336340101</v>
      </c>
      <c r="EB536" s="63">
        <v>0.15395317871765299</v>
      </c>
      <c r="EC536" s="63">
        <v>0.152880647215169</v>
      </c>
      <c r="ED536" s="63">
        <v>0.15184751301893001</v>
      </c>
      <c r="EE536" s="63">
        <v>0.15086948443597101</v>
      </c>
      <c r="EF536" s="63">
        <v>0.14982351960815801</v>
      </c>
      <c r="EG536" s="63">
        <v>0.14870866125242599</v>
      </c>
      <c r="EH536" s="63">
        <v>0.14751974662373599</v>
      </c>
      <c r="EI536" s="63">
        <v>0.14617453981869</v>
      </c>
      <c r="EJ536" s="63">
        <v>0.14485230892777601</v>
      </c>
      <c r="EK536" s="63">
        <v>0.14359474761123001</v>
      </c>
      <c r="EL536" s="63">
        <v>0.14222048500009901</v>
      </c>
      <c r="EM536" s="63">
        <v>0.14087909838818299</v>
      </c>
      <c r="EN536" s="63">
        <v>0.13965615748031099</v>
      </c>
      <c r="EO536" s="63">
        <v>0.13842490397042401</v>
      </c>
      <c r="EP536" s="63">
        <v>0.13732927739949899</v>
      </c>
      <c r="EQ536" s="63">
        <v>0.13614901723519901</v>
      </c>
      <c r="ER536" s="63">
        <v>0.134970463513818</v>
      </c>
      <c r="ES536" s="63">
        <v>0.13387230743286899</v>
      </c>
      <c r="ET536" s="63">
        <v>0.132688635479287</v>
      </c>
      <c r="EU536" s="63">
        <v>0.131624628638212</v>
      </c>
      <c r="EV536" s="63">
        <v>0.130565450830537</v>
      </c>
      <c r="EW536" s="63">
        <v>0.12949857270255299</v>
      </c>
      <c r="EX536" s="63">
        <v>0.128485498126892</v>
      </c>
      <c r="EY536" s="63">
        <v>0.12741441488577299</v>
      </c>
      <c r="EZ536" s="63">
        <v>0.12641360552643199</v>
      </c>
      <c r="FA536" s="63">
        <v>0.12539364966403199</v>
      </c>
      <c r="FB536" s="63">
        <v>0.12445881163829201</v>
      </c>
      <c r="FC536" s="63">
        <v>0.123417622363486</v>
      </c>
      <c r="FD536" s="63">
        <v>0.122467700384827</v>
      </c>
      <c r="FE536" s="63">
        <v>0.121460651317971</v>
      </c>
      <c r="FF536" s="63">
        <v>0.12046655238585199</v>
      </c>
      <c r="FG536" s="63">
        <v>0.11938300121053599</v>
      </c>
      <c r="FH536" s="63">
        <v>0.118412992912159</v>
      </c>
      <c r="FI536" s="63">
        <v>0.117317024357096</v>
      </c>
      <c r="FJ536" s="63">
        <v>0.116215634016635</v>
      </c>
      <c r="FK536" s="63">
        <v>0.11515359962911099</v>
      </c>
      <c r="FL536" s="63">
        <v>0.114076033545948</v>
      </c>
      <c r="FM536" s="63">
        <v>0.11293484796450801</v>
      </c>
      <c r="FN536" s="63">
        <v>0.111806414012608</v>
      </c>
      <c r="FO536" s="63">
        <v>0.110721794008538</v>
      </c>
      <c r="FP536" s="63">
        <v>0.10966449160679501</v>
      </c>
      <c r="FQ536" s="63">
        <v>0.108642584908216</v>
      </c>
      <c r="FR536" s="63">
        <v>0.107567714360981</v>
      </c>
      <c r="FS536" s="63">
        <v>0.106556315355402</v>
      </c>
      <c r="FT536" s="63">
        <v>0.105595889306676</v>
      </c>
      <c r="FU536" s="63">
        <v>0.104560246420303</v>
      </c>
      <c r="FV536" s="63">
        <v>0.10360139067295999</v>
      </c>
      <c r="FW536" s="63">
        <v>0.102594725231011</v>
      </c>
      <c r="FX536" s="63">
        <v>0.101635921034697</v>
      </c>
      <c r="FY536" s="63">
        <v>0.10067867522589299</v>
      </c>
      <c r="FZ536" s="63">
        <v>9.9694518584807101E-2</v>
      </c>
      <c r="GA536" s="63">
        <v>9.8743548273148393E-2</v>
      </c>
      <c r="GB536" s="63">
        <v>9.7752996932869193E-2</v>
      </c>
      <c r="GC536" s="63">
        <v>9.6799810872749803E-2</v>
      </c>
      <c r="GD536" s="63">
        <v>9.5853307926198797E-2</v>
      </c>
      <c r="GE536" s="63">
        <v>9.4861346225593807E-2</v>
      </c>
      <c r="GF536" s="63">
        <v>9.3962086283463295E-2</v>
      </c>
      <c r="GG536" s="63">
        <v>9.2959178463164094E-2</v>
      </c>
      <c r="GH536" s="63">
        <v>9.2023277543513193E-2</v>
      </c>
      <c r="GI536" s="63">
        <v>9.1032170541484797E-2</v>
      </c>
      <c r="GJ536" s="63">
        <v>9.0005024503892805E-2</v>
      </c>
      <c r="GK536" s="63">
        <v>8.9045629043423405E-2</v>
      </c>
      <c r="GL536" s="63">
        <v>8.8053122910911996E-2</v>
      </c>
      <c r="GM536" s="63">
        <v>8.7031233000869401E-2</v>
      </c>
      <c r="GN536" s="63">
        <v>8.60363456285623E-2</v>
      </c>
      <c r="GO536" s="63">
        <v>8.50173842786347E-2</v>
      </c>
      <c r="GP536" s="63">
        <v>8.4061163833466304E-2</v>
      </c>
      <c r="GQ536" s="63">
        <v>8.3042101834518905E-2</v>
      </c>
      <c r="GR536" s="63">
        <v>8.2017912713847702E-2</v>
      </c>
      <c r="GS536" s="63">
        <v>8.1061150629335998E-2</v>
      </c>
      <c r="GT536" s="63">
        <v>8.0098652259692302E-2</v>
      </c>
      <c r="GU536" s="63">
        <v>7.9127357316368802E-2</v>
      </c>
      <c r="GV536" s="63">
        <v>7.8189480781383394E-2</v>
      </c>
      <c r="GW536" s="63">
        <v>7.7183137310200295E-2</v>
      </c>
      <c r="GX536" s="63">
        <v>7.6211897760309705E-2</v>
      </c>
    </row>
    <row r="537" spans="1:206" customFormat="1">
      <c r="A537" s="181" t="s">
        <v>224</v>
      </c>
      <c r="B537" t="s">
        <v>3547</v>
      </c>
      <c r="C537" t="s">
        <v>3533</v>
      </c>
      <c r="D537" s="187" t="s">
        <v>3562</v>
      </c>
      <c r="E537" t="s">
        <v>1261</v>
      </c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>
        <v>0.38339969561564002</v>
      </c>
      <c r="BE537" s="63">
        <v>0.39564743824024101</v>
      </c>
      <c r="BF537" s="63">
        <v>0.37084592873005401</v>
      </c>
      <c r="BG537" s="63">
        <v>0.37887235771053901</v>
      </c>
      <c r="BH537" s="63">
        <v>0.36867924410145297</v>
      </c>
      <c r="BI537" s="63">
        <v>0.37371740550534199</v>
      </c>
      <c r="BJ537" s="63">
        <v>0.384286613705977</v>
      </c>
      <c r="BK537" s="63">
        <v>0.37768173541564398</v>
      </c>
      <c r="BL537" s="63">
        <v>0.37208897406571201</v>
      </c>
      <c r="BM537" s="63">
        <v>0.3749658291438</v>
      </c>
      <c r="BN537" s="63">
        <v>0.38147067206046098</v>
      </c>
      <c r="BO537" s="63">
        <v>0.36574442585679401</v>
      </c>
      <c r="BP537" s="63">
        <v>0.37893485511591801</v>
      </c>
      <c r="BQ537" s="63">
        <v>0.38567489497854701</v>
      </c>
      <c r="BR537" s="63">
        <v>0.35880426025080298</v>
      </c>
      <c r="BS537" s="63">
        <v>0.36391763785465098</v>
      </c>
      <c r="BT537" s="63">
        <v>0.36410098811214497</v>
      </c>
      <c r="BU537" s="63">
        <v>0.35784798785578698</v>
      </c>
      <c r="BV537" s="63">
        <v>0.37477109293993599</v>
      </c>
      <c r="BW537" s="63">
        <v>0.36029981630715302</v>
      </c>
      <c r="BX537" s="63">
        <v>0.35220060333733899</v>
      </c>
      <c r="BY537" s="63">
        <v>0.35547393272449102</v>
      </c>
      <c r="BZ537" s="63">
        <v>0.35138723413732798</v>
      </c>
      <c r="CA537" s="63">
        <v>0.35705849749258201</v>
      </c>
      <c r="CB537" s="63">
        <v>0.35171953915793502</v>
      </c>
      <c r="CC537" s="63">
        <v>0.33954728988574701</v>
      </c>
      <c r="CD537" s="63">
        <v>0.3470634813206</v>
      </c>
      <c r="CE537" s="63">
        <v>0.32892098321699698</v>
      </c>
      <c r="CF537" s="63">
        <v>0.329173330202223</v>
      </c>
      <c r="CG537" s="63">
        <v>0.31992852066154198</v>
      </c>
      <c r="CH537" s="63">
        <v>0.32637775332859897</v>
      </c>
      <c r="CI537" s="63">
        <v>0.321098072102875</v>
      </c>
      <c r="CJ537" s="63">
        <v>0.31225795358730901</v>
      </c>
      <c r="CK537" s="63">
        <v>0.319979173771407</v>
      </c>
      <c r="CL537" s="63">
        <v>0.31003888680605102</v>
      </c>
      <c r="CM537" s="63">
        <v>0.31919013762819498</v>
      </c>
      <c r="CN537" s="63">
        <v>0.31462435614004802</v>
      </c>
      <c r="CO537" s="63">
        <v>0.311398056422516</v>
      </c>
      <c r="CP537" s="63">
        <v>0.31488756357790698</v>
      </c>
      <c r="CQ537" s="63">
        <v>0.31503063192187297</v>
      </c>
      <c r="CR537" s="63">
        <v>0.310615262263155</v>
      </c>
      <c r="CS537" s="63">
        <v>0.308732130671728</v>
      </c>
      <c r="CT537" s="63">
        <v>0.30092298328855199</v>
      </c>
      <c r="CU537" s="63">
        <v>0.313905895957999</v>
      </c>
      <c r="CV537" s="63">
        <v>0.30626219889487399</v>
      </c>
      <c r="CW537" s="63">
        <v>0.31108501554305501</v>
      </c>
      <c r="CX537" s="63">
        <v>0.31089902011550002</v>
      </c>
      <c r="CY537" s="63">
        <v>0.31239136172169502</v>
      </c>
      <c r="CZ537" s="63">
        <v>0.31416822507825198</v>
      </c>
      <c r="DA537" s="63">
        <v>0.32126535991694399</v>
      </c>
      <c r="DB537" s="63">
        <v>0.31506103023906801</v>
      </c>
      <c r="DC537" s="63">
        <v>0.313775152359131</v>
      </c>
      <c r="DD537" s="63">
        <v>0.31948447398402202</v>
      </c>
      <c r="DE537" s="63">
        <v>0.324694644492665</v>
      </c>
      <c r="DF537" s="63">
        <v>0.30464877245809702</v>
      </c>
      <c r="DG537" s="63">
        <v>0.31008931680009699</v>
      </c>
      <c r="DH537" s="63">
        <v>0.30122535604607298</v>
      </c>
      <c r="DI537" s="63">
        <v>0.300454505528715</v>
      </c>
      <c r="DJ537" s="63">
        <v>0.30644223992858799</v>
      </c>
      <c r="DK537" s="63">
        <v>0.29669254800559097</v>
      </c>
      <c r="DL537" s="63">
        <v>0.29625716059916501</v>
      </c>
      <c r="DM537" s="63">
        <v>0.29276704475543602</v>
      </c>
      <c r="DN537" s="63">
        <v>0.29690886328395</v>
      </c>
      <c r="DO537" s="63">
        <v>0.29123456755205801</v>
      </c>
      <c r="DP537" s="63">
        <v>0.28428951115144502</v>
      </c>
      <c r="DQ537" s="63">
        <v>0.29477343751267099</v>
      </c>
      <c r="DR537" s="63">
        <v>0.28124636636043499</v>
      </c>
      <c r="DS537" s="63">
        <v>0.287472356047764</v>
      </c>
      <c r="DT537" s="63">
        <v>0.27770090265986702</v>
      </c>
      <c r="DU537" s="63">
        <v>0.26483930529314798</v>
      </c>
      <c r="DV537" s="63">
        <v>0.28104969510379002</v>
      </c>
      <c r="DW537" s="63">
        <v>0.26793285932737099</v>
      </c>
      <c r="DX537" s="63">
        <v>0.27083634193113099</v>
      </c>
      <c r="DY537" s="63">
        <v>0.27410292720924301</v>
      </c>
      <c r="DZ537" s="63">
        <v>0.27262104344890697</v>
      </c>
      <c r="EA537" s="63">
        <v>0.27103312336025998</v>
      </c>
      <c r="EB537" s="63">
        <v>0.269517578304104</v>
      </c>
      <c r="EC537" s="63">
        <v>0.26792581074889799</v>
      </c>
      <c r="ED537" s="63">
        <v>0.26638628461553399</v>
      </c>
      <c r="EE537" s="63">
        <v>0.26509497876583898</v>
      </c>
      <c r="EF537" s="63">
        <v>0.26404638882493497</v>
      </c>
      <c r="EG537" s="63">
        <v>0.26299886846717602</v>
      </c>
      <c r="EH537" s="63">
        <v>0.26198118875568699</v>
      </c>
      <c r="EI537" s="63">
        <v>0.260901122316954</v>
      </c>
      <c r="EJ537" s="63">
        <v>0.25981721917586698</v>
      </c>
      <c r="EK537" s="63">
        <v>0.25876503713428001</v>
      </c>
      <c r="EL537" s="63">
        <v>0.25754296185715903</v>
      </c>
      <c r="EM537" s="63">
        <v>0.25601621616793702</v>
      </c>
      <c r="EN537" s="63">
        <v>0.25438225289063199</v>
      </c>
      <c r="EO537" s="63">
        <v>0.25279312961346601</v>
      </c>
      <c r="EP537" s="63">
        <v>0.251289381403759</v>
      </c>
      <c r="EQ537" s="63">
        <v>0.24956854021576999</v>
      </c>
      <c r="ER537" s="63">
        <v>0.24792528194053501</v>
      </c>
      <c r="ES537" s="63">
        <v>0.246532643045906</v>
      </c>
      <c r="ET537" s="63">
        <v>0.245219412066427</v>
      </c>
      <c r="EU537" s="63">
        <v>0.24411037698427901</v>
      </c>
      <c r="EV537" s="63">
        <v>0.24268617464301501</v>
      </c>
      <c r="EW537" s="63">
        <v>0.241231774016434</v>
      </c>
      <c r="EX537" s="63">
        <v>0.240009406342096</v>
      </c>
      <c r="EY537" s="63">
        <v>0.23862815176223101</v>
      </c>
      <c r="EZ537" s="63">
        <v>0.237333085863115</v>
      </c>
      <c r="FA537" s="63">
        <v>0.23612782922439299</v>
      </c>
      <c r="FB537" s="63">
        <v>0.235066810432422</v>
      </c>
      <c r="FC537" s="63">
        <v>0.233872249548782</v>
      </c>
      <c r="FD537" s="63">
        <v>0.23281093754868001</v>
      </c>
      <c r="FE537" s="63">
        <v>0.2317146303</v>
      </c>
      <c r="FF537" s="63">
        <v>0.230658102328721</v>
      </c>
      <c r="FG537" s="63">
        <v>0.22954534451533601</v>
      </c>
      <c r="FH537" s="63">
        <v>0.22858850560476501</v>
      </c>
      <c r="FI537" s="63">
        <v>0.227498283203594</v>
      </c>
      <c r="FJ537" s="63">
        <v>0.22642805098677099</v>
      </c>
      <c r="FK537" s="63">
        <v>0.225424277453871</v>
      </c>
      <c r="FL537" s="63">
        <v>0.224392286659132</v>
      </c>
      <c r="FM537" s="63">
        <v>0.223241811389326</v>
      </c>
      <c r="FN537" s="63">
        <v>0.22200709279400899</v>
      </c>
      <c r="FO537" s="63">
        <v>0.22069693369615301</v>
      </c>
      <c r="FP537" s="63">
        <v>0.21935131223479601</v>
      </c>
      <c r="FQ537" s="63">
        <v>0.21804579199339699</v>
      </c>
      <c r="FR537" s="63">
        <v>0.21666430951430099</v>
      </c>
      <c r="FS537" s="63">
        <v>0.21534790230304801</v>
      </c>
      <c r="FT537" s="63">
        <v>0.21411415103270801</v>
      </c>
      <c r="FU537" s="63">
        <v>0.21280272571055101</v>
      </c>
      <c r="FV537" s="63">
        <v>0.21157467314182499</v>
      </c>
      <c r="FW537" s="63">
        <v>0.21025178919191101</v>
      </c>
      <c r="FX537" s="63">
        <v>0.20896932209844299</v>
      </c>
      <c r="FY537" s="63">
        <v>0.20767574501343999</v>
      </c>
      <c r="FZ537" s="63">
        <v>0.20634575938545099</v>
      </c>
      <c r="GA537" s="63">
        <v>0.20506179938011301</v>
      </c>
      <c r="GB537" s="63">
        <v>0.20374785351048599</v>
      </c>
      <c r="GC537" s="63">
        <v>0.20248556478920199</v>
      </c>
      <c r="GD537" s="63">
        <v>0.20124872619755399</v>
      </c>
      <c r="GE537" s="63">
        <v>0.19995031947269701</v>
      </c>
      <c r="GF537" s="63">
        <v>0.198787299834051</v>
      </c>
      <c r="GG537" s="63">
        <v>0.19750187643335601</v>
      </c>
      <c r="GH537" s="63">
        <v>0.19629111612040701</v>
      </c>
      <c r="GI537" s="63">
        <v>0.19503652706991001</v>
      </c>
      <c r="GJ537" s="63">
        <v>0.19374476795434001</v>
      </c>
      <c r="GK537" s="63">
        <v>0.19252433099593</v>
      </c>
      <c r="GL537" s="63">
        <v>0.19126240761316199</v>
      </c>
      <c r="GM537" s="63">
        <v>0.18996117871232199</v>
      </c>
      <c r="GN537" s="63">
        <v>0.18866064525076501</v>
      </c>
      <c r="GO537" s="63">
        <v>0.18731320675910401</v>
      </c>
      <c r="GP537" s="63">
        <v>0.18604532057001699</v>
      </c>
      <c r="GQ537" s="63">
        <v>0.18468201220075101</v>
      </c>
      <c r="GR537" s="63">
        <v>0.18328875921598001</v>
      </c>
      <c r="GS537" s="63">
        <v>0.18196648034291199</v>
      </c>
      <c r="GT537" s="63">
        <v>0.18062770353700799</v>
      </c>
      <c r="GU537" s="63">
        <v>0.17928317411928699</v>
      </c>
      <c r="GV537" s="63">
        <v>0.177980901668708</v>
      </c>
      <c r="GW537" s="63">
        <v>0.17660944130589401</v>
      </c>
      <c r="GX537" s="63">
        <v>0.17529269961739999</v>
      </c>
    </row>
    <row r="538" spans="1:206" customFormat="1">
      <c r="A538" s="181" t="s">
        <v>224</v>
      </c>
      <c r="B538" t="s">
        <v>3547</v>
      </c>
      <c r="C538" t="s">
        <v>3533</v>
      </c>
      <c r="D538" s="187" t="s">
        <v>3562</v>
      </c>
      <c r="E538" t="s">
        <v>1262</v>
      </c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>
        <v>0.488559090021286</v>
      </c>
      <c r="BE538" s="63">
        <v>0.50058467301738097</v>
      </c>
      <c r="BF538" s="63">
        <v>0.47885357156623598</v>
      </c>
      <c r="BG538" s="63">
        <v>0.48850801990646397</v>
      </c>
      <c r="BH538" s="63">
        <v>0.48266902340061002</v>
      </c>
      <c r="BI538" s="63">
        <v>0.48429836175361901</v>
      </c>
      <c r="BJ538" s="63">
        <v>0.49553668845483001</v>
      </c>
      <c r="BK538" s="63">
        <v>0.493338665876839</v>
      </c>
      <c r="BL538" s="63">
        <v>0.49218372762645901</v>
      </c>
      <c r="BM538" s="63">
        <v>0.49747012935847901</v>
      </c>
      <c r="BN538" s="63">
        <v>0.50316509811098797</v>
      </c>
      <c r="BO538" s="63">
        <v>0.48509013518156902</v>
      </c>
      <c r="BP538" s="63">
        <v>0.49947220125050801</v>
      </c>
      <c r="BQ538" s="63">
        <v>0.51015719039542196</v>
      </c>
      <c r="BR538" s="63">
        <v>0.48458115250113798</v>
      </c>
      <c r="BS538" s="63">
        <v>0.48688035498598797</v>
      </c>
      <c r="BT538" s="63">
        <v>0.49024646653415899</v>
      </c>
      <c r="BU538" s="63">
        <v>0.48352880019157302</v>
      </c>
      <c r="BV538" s="63">
        <v>0.501063729439721</v>
      </c>
      <c r="BW538" s="63">
        <v>0.48528174630291199</v>
      </c>
      <c r="BX538" s="63">
        <v>0.47413228441191402</v>
      </c>
      <c r="BY538" s="63">
        <v>0.47961833632191397</v>
      </c>
      <c r="BZ538" s="63">
        <v>0.47609162791485998</v>
      </c>
      <c r="CA538" s="63">
        <v>0.484582756383239</v>
      </c>
      <c r="CB538" s="63">
        <v>0.47921512362173602</v>
      </c>
      <c r="CC538" s="63">
        <v>0.46225212109019997</v>
      </c>
      <c r="CD538" s="63">
        <v>0.47435666570746998</v>
      </c>
      <c r="CE538" s="63">
        <v>0.45526363332745801</v>
      </c>
      <c r="CF538" s="63">
        <v>0.45640634929560803</v>
      </c>
      <c r="CG538" s="63">
        <v>0.445296303416648</v>
      </c>
      <c r="CH538" s="63">
        <v>0.45590003518142003</v>
      </c>
      <c r="CI538" s="63">
        <v>0.44755273628640502</v>
      </c>
      <c r="CJ538" s="63">
        <v>0.43745352653788</v>
      </c>
      <c r="CK538" s="63">
        <v>0.44859507876046001</v>
      </c>
      <c r="CL538" s="63">
        <v>0.43962548179740402</v>
      </c>
      <c r="CM538" s="63">
        <v>0.45116227351039101</v>
      </c>
      <c r="CN538" s="63">
        <v>0.44596116784527401</v>
      </c>
      <c r="CO538" s="63">
        <v>0.44750726411701303</v>
      </c>
      <c r="CP538" s="63">
        <v>0.45287728602314897</v>
      </c>
      <c r="CQ538" s="63">
        <v>0.45248866353938999</v>
      </c>
      <c r="CR538" s="63">
        <v>0.44609170595262598</v>
      </c>
      <c r="CS538" s="63">
        <v>0.44627070339553698</v>
      </c>
      <c r="CT538" s="63">
        <v>0.43638013911076901</v>
      </c>
      <c r="CU538" s="63">
        <v>0.455634738164716</v>
      </c>
      <c r="CV538" s="63">
        <v>0.44760267671867798</v>
      </c>
      <c r="CW538" s="63">
        <v>0.45419215940726498</v>
      </c>
      <c r="CX538" s="63">
        <v>0.45403039126986799</v>
      </c>
      <c r="CY538" s="63">
        <v>0.45944228475605298</v>
      </c>
      <c r="CZ538" s="63">
        <v>0.462445304792932</v>
      </c>
      <c r="DA538" s="63">
        <v>0.47370671128379999</v>
      </c>
      <c r="DB538" s="63">
        <v>0.46834446799942803</v>
      </c>
      <c r="DC538" s="63">
        <v>0.46867845238273798</v>
      </c>
      <c r="DD538" s="63">
        <v>0.47749225529161798</v>
      </c>
      <c r="DE538" s="63">
        <v>0.48410228409238099</v>
      </c>
      <c r="DF538" s="63">
        <v>0.462039626491624</v>
      </c>
      <c r="DG538" s="63">
        <v>0.46890320140526598</v>
      </c>
      <c r="DH538" s="63">
        <v>0.46043580349861901</v>
      </c>
      <c r="DI538" s="63">
        <v>0.46003367174432203</v>
      </c>
      <c r="DJ538" s="63">
        <v>0.47007397521175298</v>
      </c>
      <c r="DK538" s="63">
        <v>0.45703144555040098</v>
      </c>
      <c r="DL538" s="63">
        <v>0.45933015743819799</v>
      </c>
      <c r="DM538" s="63">
        <v>0.45637676443562197</v>
      </c>
      <c r="DN538" s="63">
        <v>0.46330604255075603</v>
      </c>
      <c r="DO538" s="63">
        <v>0.45730770740003202</v>
      </c>
      <c r="DP538" s="63">
        <v>0.44971226244155599</v>
      </c>
      <c r="DQ538" s="63">
        <v>0.46321575667598203</v>
      </c>
      <c r="DR538" s="63">
        <v>0.44265173423689402</v>
      </c>
      <c r="DS538" s="63">
        <v>0.44806983042117099</v>
      </c>
      <c r="DT538" s="63">
        <v>0.43487550611493597</v>
      </c>
      <c r="DU538" s="63">
        <v>0.41605056245151401</v>
      </c>
      <c r="DV538" s="63">
        <v>0.43477125004454298</v>
      </c>
      <c r="DW538" s="63">
        <v>0.42205511860109601</v>
      </c>
      <c r="DX538" s="63">
        <v>0.41472164429952102</v>
      </c>
      <c r="DY538" s="63">
        <v>0.43731274295044098</v>
      </c>
      <c r="DZ538" s="63">
        <v>0.436494258126846</v>
      </c>
      <c r="EA538" s="63">
        <v>0.43629424100320102</v>
      </c>
      <c r="EB538" s="63">
        <v>0.43555643215479001</v>
      </c>
      <c r="EC538" s="63">
        <v>0.43443380367794898</v>
      </c>
      <c r="ED538" s="63">
        <v>0.43352405071043998</v>
      </c>
      <c r="EE538" s="63">
        <v>0.43227175460442202</v>
      </c>
      <c r="EF538" s="63">
        <v>0.43090995209178701</v>
      </c>
      <c r="EG538" s="63">
        <v>0.42961227907954103</v>
      </c>
      <c r="EH538" s="63">
        <v>0.428242897403527</v>
      </c>
      <c r="EI538" s="63">
        <v>0.42694192924448099</v>
      </c>
      <c r="EJ538" s="63">
        <v>0.42588252058292397</v>
      </c>
      <c r="EK538" s="63">
        <v>0.42526871155586299</v>
      </c>
      <c r="EL538" s="63">
        <v>0.42460649119107202</v>
      </c>
      <c r="EM538" s="63">
        <v>0.42380454152604902</v>
      </c>
      <c r="EN538" s="63">
        <v>0.42300423861284803</v>
      </c>
      <c r="EO538" s="63">
        <v>0.42212947987300697</v>
      </c>
      <c r="EP538" s="63">
        <v>0.42137912384295301</v>
      </c>
      <c r="EQ538" s="63">
        <v>0.42034104199223499</v>
      </c>
      <c r="ER538" s="63">
        <v>0.41886247590339698</v>
      </c>
      <c r="ES538" s="63">
        <v>0.41731855862739498</v>
      </c>
      <c r="ET538" s="63">
        <v>0.41601074597332199</v>
      </c>
      <c r="EU538" s="63">
        <v>0.41477688852637701</v>
      </c>
      <c r="EV538" s="63">
        <v>0.41325041422690501</v>
      </c>
      <c r="EW538" s="63">
        <v>0.41179750254172498</v>
      </c>
      <c r="EX538" s="63">
        <v>0.410743565350911</v>
      </c>
      <c r="EY538" s="63">
        <v>0.40993490399282501</v>
      </c>
      <c r="EZ538" s="63">
        <v>0.40920457485522599</v>
      </c>
      <c r="FA538" s="63">
        <v>0.40777970981494299</v>
      </c>
      <c r="FB538" s="63">
        <v>0.40644061179089302</v>
      </c>
      <c r="FC538" s="63">
        <v>0.40542485383346</v>
      </c>
      <c r="FD538" s="63">
        <v>0.40439711313805599</v>
      </c>
      <c r="FE538" s="63">
        <v>0.40337491863748298</v>
      </c>
      <c r="FF538" s="63">
        <v>0.40245973397978702</v>
      </c>
      <c r="FG538" s="63">
        <v>0.40160371374446102</v>
      </c>
      <c r="FH538" s="63">
        <v>0.40087489632596202</v>
      </c>
      <c r="FI538" s="63">
        <v>0.40005281693882599</v>
      </c>
      <c r="FJ538" s="63">
        <v>0.399277300604784</v>
      </c>
      <c r="FK538" s="63">
        <v>0.39859236759560202</v>
      </c>
      <c r="FL538" s="63">
        <v>0.39797349964930301</v>
      </c>
      <c r="FM538" s="63">
        <v>0.39734174401088002</v>
      </c>
      <c r="FN538" s="63">
        <v>0.39670630358963899</v>
      </c>
      <c r="FO538" s="63">
        <v>0.39608261831557401</v>
      </c>
      <c r="FP538" s="63">
        <v>0.395443827401115</v>
      </c>
      <c r="FQ538" s="63">
        <v>0.39480512485436398</v>
      </c>
      <c r="FR538" s="63">
        <v>0.39397117897050499</v>
      </c>
      <c r="FS538" s="63">
        <v>0.39300137064983298</v>
      </c>
      <c r="FT538" s="63">
        <v>0.39191312462350902</v>
      </c>
      <c r="FU538" s="63">
        <v>0.39073417057048399</v>
      </c>
      <c r="FV538" s="63">
        <v>0.38978152219506901</v>
      </c>
      <c r="FW538" s="63">
        <v>0.38879297627495502</v>
      </c>
      <c r="FX538" s="63">
        <v>0.38783205559053502</v>
      </c>
      <c r="FY538" s="63">
        <v>0.386858166799317</v>
      </c>
      <c r="FZ538" s="63">
        <v>0.38583800966807003</v>
      </c>
      <c r="GA538" s="63">
        <v>0.38481084351471301</v>
      </c>
      <c r="GB538" s="63">
        <v>0.38369768626026401</v>
      </c>
      <c r="GC538" s="63">
        <v>0.38253296028330303</v>
      </c>
      <c r="GD538" s="63">
        <v>0.38135635788184802</v>
      </c>
      <c r="GE538" s="63">
        <v>0.38015938299881602</v>
      </c>
      <c r="GF538" s="63">
        <v>0.37910149899233903</v>
      </c>
      <c r="GG538" s="63">
        <v>0.37794439337163699</v>
      </c>
      <c r="GH538" s="63">
        <v>0.37684082283113401</v>
      </c>
      <c r="GI538" s="63">
        <v>0.37571395659275397</v>
      </c>
      <c r="GJ538" s="63">
        <v>0.37457402424158698</v>
      </c>
      <c r="GK538" s="63">
        <v>0.37352827145873402</v>
      </c>
      <c r="GL538" s="63">
        <v>0.37246515524323898</v>
      </c>
      <c r="GM538" s="63">
        <v>0.37136240929675501</v>
      </c>
      <c r="GN538" s="63">
        <v>0.37027521896002702</v>
      </c>
      <c r="GO538" s="63">
        <v>0.36916555839867599</v>
      </c>
      <c r="GP538" s="63">
        <v>0.36811476745812199</v>
      </c>
      <c r="GQ538" s="63">
        <v>0.367007835267609</v>
      </c>
      <c r="GR538" s="63">
        <v>0.36586864217898402</v>
      </c>
      <c r="GS538" s="63">
        <v>0.36475907315578698</v>
      </c>
      <c r="GT538" s="63">
        <v>0.363638580825558</v>
      </c>
      <c r="GU538" s="63">
        <v>0.362543289981062</v>
      </c>
      <c r="GV538" s="63">
        <v>0.361460469419846</v>
      </c>
      <c r="GW538" s="63">
        <v>0.36030411191427097</v>
      </c>
      <c r="GX538" s="63">
        <v>0.35919692797754399</v>
      </c>
    </row>
    <row r="539" spans="1:206" customFormat="1">
      <c r="A539" s="181" t="s">
        <v>224</v>
      </c>
      <c r="B539" t="s">
        <v>3547</v>
      </c>
      <c r="C539" t="s">
        <v>3533</v>
      </c>
      <c r="D539" s="187" t="s">
        <v>3562</v>
      </c>
      <c r="E539" t="s">
        <v>1263</v>
      </c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>
        <v>2.6881149799403699E-3</v>
      </c>
      <c r="BE539" s="63">
        <v>2.6436058821174501E-3</v>
      </c>
      <c r="BF539" s="63">
        <v>2.4900207590490002E-3</v>
      </c>
      <c r="BG539" s="63">
        <v>2.23974822175873E-3</v>
      </c>
      <c r="BH539" s="63">
        <v>1.9683019945391498E-3</v>
      </c>
      <c r="BI539" s="63">
        <v>1.9010745893885601E-3</v>
      </c>
      <c r="BJ539" s="63">
        <v>1.7540455708431599E-3</v>
      </c>
      <c r="BK539" s="63">
        <v>1.79355570080922E-3</v>
      </c>
      <c r="BL539" s="63">
        <v>1.6320465090026101E-3</v>
      </c>
      <c r="BM539" s="63">
        <v>1.61067729435329E-3</v>
      </c>
      <c r="BN539" s="63">
        <v>1.4897291966254401E-3</v>
      </c>
      <c r="BO539" s="63">
        <v>1.47204940086298E-3</v>
      </c>
      <c r="BP539" s="63">
        <v>1.3678245933993801E-3</v>
      </c>
      <c r="BQ539" s="63">
        <v>1.34874516445051E-3</v>
      </c>
      <c r="BR539" s="63">
        <v>1.25113958149029E-3</v>
      </c>
      <c r="BS539" s="63">
        <v>1.19734659867429E-3</v>
      </c>
      <c r="BT539" s="63">
        <v>1.1643392554724699E-3</v>
      </c>
      <c r="BU539" s="63">
        <v>1.09429705987442E-3</v>
      </c>
      <c r="BV539" s="63">
        <v>1.08320038766109E-3</v>
      </c>
      <c r="BW539" s="63">
        <v>1.0597221184284E-3</v>
      </c>
      <c r="BX539" s="63">
        <v>1.0165497970391301E-3</v>
      </c>
      <c r="BY539" s="63">
        <v>9.8138633930146811E-4</v>
      </c>
      <c r="BZ539" s="63">
        <v>9.4032662927516497E-4</v>
      </c>
      <c r="CA539" s="63">
        <v>9.1557763785531001E-4</v>
      </c>
      <c r="CB539" s="63">
        <v>8.5970791337106295E-4</v>
      </c>
      <c r="CC539" s="63">
        <v>8.1975538169915105E-4</v>
      </c>
      <c r="CD539" s="63">
        <v>7.7146339187052703E-4</v>
      </c>
      <c r="CE539" s="63">
        <v>7.4360938134545402E-4</v>
      </c>
      <c r="CF539" s="63">
        <v>7.4522254385005996E-4</v>
      </c>
      <c r="CG539" s="63">
        <v>6.9079678250446403E-4</v>
      </c>
      <c r="CH539" s="63">
        <v>6.8448514500673901E-4</v>
      </c>
      <c r="CI539" s="63">
        <v>6.4699502071458904E-4</v>
      </c>
      <c r="CJ539" s="63">
        <v>6.0704777841729101E-4</v>
      </c>
      <c r="CK539" s="63">
        <v>5.9780724478419097E-4</v>
      </c>
      <c r="CL539" s="63">
        <v>5.5159921748338899E-4</v>
      </c>
      <c r="CM539" s="63">
        <v>5.4650307444674602E-4</v>
      </c>
      <c r="CN539" s="63">
        <v>5.3077716528173596E-4</v>
      </c>
      <c r="CO539" s="63">
        <v>5.1465753369322E-4</v>
      </c>
      <c r="CP539" s="63">
        <v>5.1102728570236004E-4</v>
      </c>
      <c r="CQ539" s="63">
        <v>4.9295100014195496E-4</v>
      </c>
      <c r="CR539" s="63">
        <v>4.79388103085008E-4</v>
      </c>
      <c r="CS539" s="63">
        <v>4.5999426081939101E-4</v>
      </c>
      <c r="CT539" s="63">
        <v>4.2892568771246302E-4</v>
      </c>
      <c r="CU539" s="63">
        <v>4.33860050971926E-4</v>
      </c>
      <c r="CV539" s="63">
        <v>4.0770709747604697E-4</v>
      </c>
      <c r="CW539" s="63">
        <v>3.86590802658342E-4</v>
      </c>
      <c r="CX539" s="63">
        <v>3.6912555889955602E-4</v>
      </c>
      <c r="CY539" s="63">
        <v>3.5476631647184901E-4</v>
      </c>
      <c r="CZ539" s="63">
        <v>3.3188069816955402E-4</v>
      </c>
      <c r="DA539" s="63">
        <v>3.2865142982518999E-4</v>
      </c>
      <c r="DB539" s="63">
        <v>3.0924419018731199E-4</v>
      </c>
      <c r="DC539" s="63">
        <v>3.1524995786598703E-4</v>
      </c>
      <c r="DD539" s="63">
        <v>3.03035351820815E-4</v>
      </c>
      <c r="DE539" s="63">
        <v>2.9788498732758302E-4</v>
      </c>
      <c r="DF539" s="63">
        <v>2.7517627312306E-4</v>
      </c>
      <c r="DG539" s="63">
        <v>2.8182923413733998E-4</v>
      </c>
      <c r="DH539" s="63">
        <v>2.5857181265568399E-4</v>
      </c>
      <c r="DI539" s="63">
        <v>2.64248667610086E-4</v>
      </c>
      <c r="DJ539" s="63">
        <v>2.5661981290672103E-4</v>
      </c>
      <c r="DK539" s="63">
        <v>2.4309409531634701E-4</v>
      </c>
      <c r="DL539" s="63">
        <v>2.3496437190295301E-4</v>
      </c>
      <c r="DM539" s="63">
        <v>2.2968035065487201E-4</v>
      </c>
      <c r="DN539" s="63">
        <v>2.2727420406997901E-4</v>
      </c>
      <c r="DO539" s="63">
        <v>2.23755163019045E-4</v>
      </c>
      <c r="DP539" s="63">
        <v>2.0654988839592E-4</v>
      </c>
      <c r="DQ539" s="63">
        <v>2.18555344360718E-4</v>
      </c>
      <c r="DR539" s="63">
        <v>2.10272726529386E-4</v>
      </c>
      <c r="DS539" s="63">
        <v>2.0772691278341801E-4</v>
      </c>
      <c r="DT539" s="63">
        <v>2.08923790442163E-4</v>
      </c>
      <c r="DU539" s="63">
        <v>1.9771243949404601E-4</v>
      </c>
      <c r="DV539" s="63">
        <v>1.9421657597458599E-4</v>
      </c>
      <c r="DW539" s="63">
        <v>1.90637226227541E-4</v>
      </c>
      <c r="DX539" s="63">
        <v>1.88213067135408E-4</v>
      </c>
      <c r="DY539" s="63">
        <v>1.9503790865343801E-4</v>
      </c>
      <c r="DZ539" s="63">
        <v>1.8951546278881499E-4</v>
      </c>
      <c r="EA539" s="63">
        <v>1.84469331530123E-4</v>
      </c>
      <c r="EB539" s="63">
        <v>1.7976859930694399E-4</v>
      </c>
      <c r="EC539" s="63">
        <v>1.7491561193785601E-4</v>
      </c>
      <c r="ED539" s="63">
        <v>1.7059496222785299E-4</v>
      </c>
      <c r="EE539" s="63">
        <v>1.6611417326501101E-4</v>
      </c>
      <c r="EF539" s="63">
        <v>1.6223761150882399E-4</v>
      </c>
      <c r="EG539" s="63">
        <v>1.5812096368967299E-4</v>
      </c>
      <c r="EH539" s="63">
        <v>1.5426718884204701E-4</v>
      </c>
      <c r="EI539" s="63">
        <v>1.50803345521978E-4</v>
      </c>
      <c r="EJ539" s="63">
        <v>1.47170850844043E-4</v>
      </c>
      <c r="EK539" s="63">
        <v>1.4369837324765199E-4</v>
      </c>
      <c r="EL539" s="63">
        <v>1.4031387981787701E-4</v>
      </c>
      <c r="EM539" s="63">
        <v>1.3706016049098101E-4</v>
      </c>
      <c r="EN539" s="63">
        <v>1.33894732321468E-4</v>
      </c>
      <c r="EO539" s="63">
        <v>1.30817346702991E-4</v>
      </c>
      <c r="EP539" s="63">
        <v>1.27803760593096E-4</v>
      </c>
      <c r="EQ539" s="63">
        <v>1.2491212142390199E-4</v>
      </c>
      <c r="ER539" s="63">
        <v>1.2212690938997301E-4</v>
      </c>
      <c r="ES539" s="63">
        <v>1.1961968376752601E-4</v>
      </c>
      <c r="ET539" s="63">
        <v>1.1701068443623601E-4</v>
      </c>
      <c r="EU539" s="63">
        <v>1.14651929657051E-4</v>
      </c>
      <c r="EV539" s="63">
        <v>1.12225542969956E-4</v>
      </c>
      <c r="EW539" s="63">
        <v>1.10059574327668E-4</v>
      </c>
      <c r="EX539" s="63">
        <v>1.0778277697866099E-4</v>
      </c>
      <c r="EY539" s="63">
        <v>1.05729906392778E-4</v>
      </c>
      <c r="EZ539" s="63">
        <v>1.03947090922584E-4</v>
      </c>
      <c r="FA539" s="63">
        <v>1.02054694846818E-4</v>
      </c>
      <c r="FB539" s="63">
        <v>1.00230046827158E-4</v>
      </c>
      <c r="FC539" s="63">
        <v>9.8441128371924203E-5</v>
      </c>
      <c r="FD539" s="63">
        <v>9.6856529245983893E-5</v>
      </c>
      <c r="FE539" s="63">
        <v>9.5368272945799194E-5</v>
      </c>
      <c r="FF539" s="63">
        <v>9.3745794092074097E-5</v>
      </c>
      <c r="FG539" s="63">
        <v>9.2314295530590706E-5</v>
      </c>
      <c r="FH539" s="63">
        <v>9.0966157010652997E-5</v>
      </c>
      <c r="FI539" s="63">
        <v>8.9595058023155506E-5</v>
      </c>
      <c r="FJ539" s="63">
        <v>8.82642430713408E-5</v>
      </c>
      <c r="FK539" s="63">
        <v>8.6970835913167396E-5</v>
      </c>
      <c r="FL539" s="63">
        <v>8.5701775656822393E-5</v>
      </c>
      <c r="FM539" s="63">
        <v>8.4455601302636796E-5</v>
      </c>
      <c r="FN539" s="63">
        <v>8.3225992255099595E-5</v>
      </c>
      <c r="FO539" s="63">
        <v>8.2019811882671798E-5</v>
      </c>
      <c r="FP539" s="63">
        <v>8.08778954441059E-5</v>
      </c>
      <c r="FQ539" s="63">
        <v>7.9845235219326295E-5</v>
      </c>
      <c r="FR539" s="63">
        <v>7.87126736853694E-5</v>
      </c>
      <c r="FS539" s="63">
        <v>7.7591323403666202E-5</v>
      </c>
      <c r="FT539" s="63">
        <v>7.6479807769851195E-5</v>
      </c>
      <c r="FU539" s="63">
        <v>7.5400848048778896E-5</v>
      </c>
      <c r="FV539" s="63">
        <v>7.4334143107586596E-5</v>
      </c>
      <c r="FW539" s="63">
        <v>7.3386427555973595E-5</v>
      </c>
      <c r="FX539" s="63">
        <v>7.2358217374023404E-5</v>
      </c>
      <c r="FY539" s="63">
        <v>7.1448183000037498E-5</v>
      </c>
      <c r="FZ539" s="63">
        <v>7.0342404834163695E-5</v>
      </c>
      <c r="GA539" s="63">
        <v>6.9364880315811494E-5</v>
      </c>
      <c r="GB539" s="63">
        <v>6.8403279618731803E-5</v>
      </c>
      <c r="GC539" s="63">
        <v>6.7556036606663205E-5</v>
      </c>
      <c r="GD539" s="63">
        <v>6.6625901377319498E-5</v>
      </c>
      <c r="GE539" s="63">
        <v>6.5728387451840595E-5</v>
      </c>
      <c r="GF539" s="63">
        <v>6.4767199425345295E-5</v>
      </c>
      <c r="GG539" s="63">
        <v>6.4015052627946505E-5</v>
      </c>
      <c r="GH539" s="63">
        <v>6.3160203407217703E-5</v>
      </c>
      <c r="GI539" s="63">
        <v>6.2344089233154406E-5</v>
      </c>
      <c r="GJ539" s="63">
        <v>6.1570095675247396E-5</v>
      </c>
      <c r="GK539" s="63">
        <v>6.0767134539470198E-5</v>
      </c>
      <c r="GL539" s="63">
        <v>6.0023638269190699E-5</v>
      </c>
      <c r="GM539" s="63">
        <v>5.9247001789037103E-5</v>
      </c>
      <c r="GN539" s="63">
        <v>5.8614871133342801E-5</v>
      </c>
      <c r="GO539" s="63">
        <v>5.7816579966160197E-5</v>
      </c>
      <c r="GP539" s="63">
        <v>5.7079581749915202E-5</v>
      </c>
      <c r="GQ539" s="63">
        <v>5.6395555103745499E-5</v>
      </c>
      <c r="GR539" s="63">
        <v>5.5703180932624601E-5</v>
      </c>
      <c r="GS539" s="63">
        <v>5.5041045095349903E-5</v>
      </c>
      <c r="GT539" s="63">
        <v>5.4282729656105697E-5</v>
      </c>
      <c r="GU539" s="63">
        <v>5.3566333836498303E-5</v>
      </c>
      <c r="GV539" s="63">
        <v>5.2880686396916297E-5</v>
      </c>
      <c r="GW539" s="63">
        <v>5.22464992561657E-5</v>
      </c>
      <c r="GX539" s="63">
        <v>5.1581786948006901E-5</v>
      </c>
    </row>
    <row r="540" spans="1:206" customFormat="1">
      <c r="A540" s="181" t="s">
        <v>224</v>
      </c>
      <c r="B540" t="s">
        <v>3547</v>
      </c>
      <c r="C540" t="s">
        <v>3533</v>
      </c>
      <c r="D540" s="187" t="s">
        <v>3562</v>
      </c>
      <c r="E540" t="s">
        <v>1264</v>
      </c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>
        <v>9.0155203455785497E-4</v>
      </c>
      <c r="BE540" s="63">
        <v>8.6886997277572898E-4</v>
      </c>
      <c r="BF540" s="63">
        <v>8.1633194594689297E-4</v>
      </c>
      <c r="BG540" s="63">
        <v>7.68359159575338E-4</v>
      </c>
      <c r="BH540" s="63">
        <v>6.90043372077795E-4</v>
      </c>
      <c r="BI540" s="63">
        <v>6.7429364524691597E-4</v>
      </c>
      <c r="BJ540" s="63">
        <v>6.4555499141628696E-4</v>
      </c>
      <c r="BK540" s="63">
        <v>6.6840378381795101E-4</v>
      </c>
      <c r="BL540" s="63">
        <v>6.1318441125472604E-4</v>
      </c>
      <c r="BM540" s="63">
        <v>6.2719087734842895E-4</v>
      </c>
      <c r="BN540" s="63">
        <v>5.9733197967031199E-4</v>
      </c>
      <c r="BO540" s="63">
        <v>5.7912437473752203E-4</v>
      </c>
      <c r="BP540" s="63">
        <v>5.7183766555122801E-4</v>
      </c>
      <c r="BQ540" s="63">
        <v>5.72302088968133E-4</v>
      </c>
      <c r="BR540" s="63">
        <v>5.5288495075952397E-4</v>
      </c>
      <c r="BS540" s="63">
        <v>5.4418385398359798E-4</v>
      </c>
      <c r="BT540" s="63">
        <v>5.3318420672915996E-4</v>
      </c>
      <c r="BU540" s="63">
        <v>5.2957384940590605E-4</v>
      </c>
      <c r="BV540" s="63">
        <v>5.3437123726983405E-4</v>
      </c>
      <c r="BW540" s="63">
        <v>5.2871663604535097E-4</v>
      </c>
      <c r="BX540" s="63">
        <v>5.2514805013927004E-4</v>
      </c>
      <c r="BY540" s="63">
        <v>5.1487462877336401E-4</v>
      </c>
      <c r="BZ540" s="63">
        <v>4.9560389037236596E-4</v>
      </c>
      <c r="CA540" s="63">
        <v>4.9011364072984497E-4</v>
      </c>
      <c r="CB540" s="63">
        <v>4.48067350718773E-4</v>
      </c>
      <c r="CC540" s="63">
        <v>4.3332000612619201E-4</v>
      </c>
      <c r="CD540" s="63">
        <v>4.1390229132524698E-4</v>
      </c>
      <c r="CE540" s="63">
        <v>4.0735826057497802E-4</v>
      </c>
      <c r="CF540" s="63">
        <v>3.9464046119294102E-4</v>
      </c>
      <c r="CG540" s="63">
        <v>3.7356774047365298E-4</v>
      </c>
      <c r="CH540" s="63">
        <v>3.7174433256131499E-4</v>
      </c>
      <c r="CI540" s="63">
        <v>3.3542264282153899E-4</v>
      </c>
      <c r="CJ540" s="63">
        <v>3.2149981143427502E-4</v>
      </c>
      <c r="CK540" s="63">
        <v>3.09641727707025E-4</v>
      </c>
      <c r="CL540" s="63">
        <v>2.9013442160317598E-4</v>
      </c>
      <c r="CM540" s="63">
        <v>2.7831584832139198E-4</v>
      </c>
      <c r="CN540" s="63">
        <v>2.6691986727159803E-4</v>
      </c>
      <c r="CO540" s="63">
        <v>2.6515289066430403E-4</v>
      </c>
      <c r="CP540" s="63">
        <v>2.6574708787781E-4</v>
      </c>
      <c r="CQ540" s="63">
        <v>2.5043704326043901E-4</v>
      </c>
      <c r="CR540" s="63">
        <v>2.4066994454605801E-4</v>
      </c>
      <c r="CS540" s="63">
        <v>2.3355605176524999E-4</v>
      </c>
      <c r="CT540" s="63">
        <v>2.1803405899884499E-4</v>
      </c>
      <c r="CU540" s="63">
        <v>2.1221786728382199E-4</v>
      </c>
      <c r="CV540" s="63">
        <v>2.0354247965337401E-4</v>
      </c>
      <c r="CW540" s="63">
        <v>1.9891712560745299E-4</v>
      </c>
      <c r="CX540" s="63">
        <v>1.8772862194993699E-4</v>
      </c>
      <c r="CY540" s="63">
        <v>1.81657378354738E-4</v>
      </c>
      <c r="CZ540" s="63">
        <v>1.7168884572168E-4</v>
      </c>
      <c r="DA540" s="63">
        <v>1.65985268605983E-4</v>
      </c>
      <c r="DB540" s="63">
        <v>1.5865226188600999E-4</v>
      </c>
      <c r="DC540" s="63">
        <v>1.48460875395684E-4</v>
      </c>
      <c r="DD540" s="63">
        <v>1.50260357856882E-4</v>
      </c>
      <c r="DE540" s="63">
        <v>1.43844911465308E-4</v>
      </c>
      <c r="DF540" s="63">
        <v>1.3634315206003099E-4</v>
      </c>
      <c r="DG540" s="63">
        <v>1.3563596914756699E-4</v>
      </c>
      <c r="DH540" s="63">
        <v>1.31869860630628E-4</v>
      </c>
      <c r="DI540" s="63">
        <v>1.2441797227725899E-4</v>
      </c>
      <c r="DJ540" s="63">
        <v>1.17984330410223E-4</v>
      </c>
      <c r="DK540" s="63">
        <v>1.1436773999438499E-4</v>
      </c>
      <c r="DL540" s="63">
        <v>1.0776747654567E-4</v>
      </c>
      <c r="DM540" s="63">
        <v>1.12628003319755E-4</v>
      </c>
      <c r="DN540" s="63">
        <v>1.0567364012768501E-4</v>
      </c>
      <c r="DO540" s="63">
        <v>1.0784193424236201E-4</v>
      </c>
      <c r="DP540" s="63">
        <v>1.04971807981917E-4</v>
      </c>
      <c r="DQ540" s="63">
        <v>1.04054269730894E-4</v>
      </c>
      <c r="DR540" s="63">
        <v>1.03646839176075E-4</v>
      </c>
      <c r="DS540" s="63">
        <v>9.95048676236251E-5</v>
      </c>
      <c r="DT540" s="63">
        <v>9.7334323895685405E-5</v>
      </c>
      <c r="DU540" s="63">
        <v>9.5736198146466106E-5</v>
      </c>
      <c r="DV540" s="63">
        <v>9.4446306969269106E-5</v>
      </c>
      <c r="DW540" s="63">
        <v>9.1692424992275898E-5</v>
      </c>
      <c r="DX540" s="63">
        <v>8.6659768789504007E-5</v>
      </c>
      <c r="DY540" s="63">
        <v>8.2567360950387401E-5</v>
      </c>
      <c r="DZ540" s="63">
        <v>8.0060193242222194E-5</v>
      </c>
      <c r="EA540" s="63">
        <v>7.7756762579856499E-5</v>
      </c>
      <c r="EB540" s="63">
        <v>7.5608193527938302E-5</v>
      </c>
      <c r="EC540" s="63">
        <v>7.3419466350276805E-5</v>
      </c>
      <c r="ED540" s="63">
        <v>7.1470591810663997E-5</v>
      </c>
      <c r="EE540" s="63">
        <v>6.9460162124362399E-5</v>
      </c>
      <c r="EF540" s="63">
        <v>6.7731083098803194E-5</v>
      </c>
      <c r="EG540" s="63">
        <v>6.5912299362275598E-5</v>
      </c>
      <c r="EH540" s="63">
        <v>6.4213544073341803E-5</v>
      </c>
      <c r="EI540" s="63">
        <v>6.2688376844834696E-5</v>
      </c>
      <c r="EJ540" s="63">
        <v>6.1098803460152404E-5</v>
      </c>
      <c r="EK540" s="63">
        <v>5.9589499258764201E-5</v>
      </c>
      <c r="EL540" s="63">
        <v>5.8125485878243899E-5</v>
      </c>
      <c r="EM540" s="63">
        <v>5.6726499117132199E-5</v>
      </c>
      <c r="EN540" s="63">
        <v>5.5390117078503701E-5</v>
      </c>
      <c r="EO540" s="63">
        <v>5.4096167514234402E-5</v>
      </c>
      <c r="EP540" s="63">
        <v>5.2833037092588299E-5</v>
      </c>
      <c r="EQ540" s="63">
        <v>5.1628506236577703E-5</v>
      </c>
      <c r="ER540" s="63">
        <v>5.0457798529005202E-5</v>
      </c>
      <c r="ES540" s="63">
        <v>4.9402051699336102E-5</v>
      </c>
      <c r="ET540" s="63">
        <v>4.8284659193377402E-5</v>
      </c>
      <c r="EU540" s="63">
        <v>4.7277831114188303E-5</v>
      </c>
      <c r="EV540" s="63">
        <v>4.6237476383184898E-5</v>
      </c>
      <c r="EW540" s="63">
        <v>4.53045347998496E-5</v>
      </c>
      <c r="EX540" s="63">
        <v>4.4330974484240403E-5</v>
      </c>
      <c r="EY540" s="63">
        <v>4.3452003926047398E-5</v>
      </c>
      <c r="EZ540" s="63">
        <v>4.26844429058078E-5</v>
      </c>
      <c r="FA540" s="63">
        <v>4.1866791385939198E-5</v>
      </c>
      <c r="FB540" s="63">
        <v>4.1075419986827998E-5</v>
      </c>
      <c r="FC540" s="63">
        <v>4.0300563019187502E-5</v>
      </c>
      <c r="FD540" s="63">
        <v>3.9611429932342898E-5</v>
      </c>
      <c r="FE540" s="63">
        <v>3.8966354656808999E-5</v>
      </c>
      <c r="FF540" s="63">
        <v>3.8258101749251797E-5</v>
      </c>
      <c r="FG540" s="63">
        <v>3.7629284956568401E-5</v>
      </c>
      <c r="FH540" s="63">
        <v>3.7043615284783197E-5</v>
      </c>
      <c r="FI540" s="63">
        <v>3.6449998312921401E-5</v>
      </c>
      <c r="FJ540" s="63">
        <v>3.5881415593403398E-5</v>
      </c>
      <c r="FK540" s="63">
        <v>3.5336340210975902E-5</v>
      </c>
      <c r="FL540" s="63">
        <v>3.4803034413615497E-5</v>
      </c>
      <c r="FM540" s="63">
        <v>3.4280090867961197E-5</v>
      </c>
      <c r="FN540" s="63">
        <v>3.3766959918310802E-5</v>
      </c>
      <c r="FO540" s="63">
        <v>3.3260117676009701E-5</v>
      </c>
      <c r="FP540" s="63">
        <v>3.2787137577821798E-5</v>
      </c>
      <c r="FQ540" s="63">
        <v>3.23568034010567E-5</v>
      </c>
      <c r="FR540" s="63">
        <v>3.1891648686574898E-5</v>
      </c>
      <c r="FS540" s="63">
        <v>3.14362225165491E-5</v>
      </c>
      <c r="FT540" s="63">
        <v>3.0984999667838499E-5</v>
      </c>
      <c r="FU540" s="63">
        <v>3.0549109515412799E-5</v>
      </c>
      <c r="FV540" s="63">
        <v>3.0124167345728398E-5</v>
      </c>
      <c r="FW540" s="63">
        <v>2.97423103578086E-5</v>
      </c>
      <c r="FX540" s="63">
        <v>2.9325216123720701E-5</v>
      </c>
      <c r="FY540" s="63">
        <v>2.8952260050573801E-5</v>
      </c>
      <c r="FZ540" s="63">
        <v>2.85086980161354E-5</v>
      </c>
      <c r="GA540" s="63">
        <v>2.8112714488681399E-5</v>
      </c>
      <c r="GB540" s="63">
        <v>2.7720938037066699E-5</v>
      </c>
      <c r="GC540" s="63">
        <v>2.7374257322473201E-5</v>
      </c>
      <c r="GD540" s="63">
        <v>2.6995786230847901E-5</v>
      </c>
      <c r="GE540" s="63">
        <v>2.6624766415251699E-5</v>
      </c>
      <c r="GF540" s="63">
        <v>2.6226279601192601E-5</v>
      </c>
      <c r="GG540" s="63">
        <v>2.59222305266101E-5</v>
      </c>
      <c r="GH540" s="63">
        <v>2.5564785377631E-5</v>
      </c>
      <c r="GI540" s="63">
        <v>2.5221718721008399E-5</v>
      </c>
      <c r="GJ540" s="63">
        <v>2.4896867978391601E-5</v>
      </c>
      <c r="GK540" s="63">
        <v>2.4564176943350401E-5</v>
      </c>
      <c r="GL540" s="63">
        <v>2.4251443213845601E-5</v>
      </c>
      <c r="GM540" s="63">
        <v>2.39270300729259E-5</v>
      </c>
      <c r="GN540" s="63">
        <v>2.36675757252885E-5</v>
      </c>
      <c r="GO540" s="63">
        <v>2.3344601252200898E-5</v>
      </c>
      <c r="GP540" s="63">
        <v>2.3044039084775199E-5</v>
      </c>
      <c r="GQ540" s="63">
        <v>2.2767489776268002E-5</v>
      </c>
      <c r="GR540" s="63">
        <v>2.2489165362372501E-5</v>
      </c>
      <c r="GS540" s="63">
        <v>2.22210551162026E-5</v>
      </c>
      <c r="GT540" s="63">
        <v>2.19136835688046E-5</v>
      </c>
      <c r="GU540" s="63">
        <v>2.16283529748647E-5</v>
      </c>
      <c r="GV540" s="63">
        <v>2.1354918479120399E-5</v>
      </c>
      <c r="GW540" s="63">
        <v>2.1105585269600601E-5</v>
      </c>
      <c r="GX540" s="63">
        <v>2.08470319267978E-5</v>
      </c>
    </row>
    <row r="541" spans="1:206" customFormat="1">
      <c r="A541" s="181" t="s">
        <v>224</v>
      </c>
      <c r="B541" t="s">
        <v>3547</v>
      </c>
      <c r="C541" t="s">
        <v>3533</v>
      </c>
      <c r="D541" s="187" t="s">
        <v>3562</v>
      </c>
      <c r="E541" t="s">
        <v>1265</v>
      </c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>
        <v>7.5753728284044298E-4</v>
      </c>
      <c r="BE541" s="63">
        <v>7.4077737132010896E-4</v>
      </c>
      <c r="BF541" s="63">
        <v>6.8471314418155405E-4</v>
      </c>
      <c r="BG541" s="63">
        <v>6.69022487172234E-4</v>
      </c>
      <c r="BH541" s="63">
        <v>6.0584527976795298E-4</v>
      </c>
      <c r="BI541" s="63">
        <v>6.0001733313426995E-4</v>
      </c>
      <c r="BJ541" s="63">
        <v>5.7142822354199602E-4</v>
      </c>
      <c r="BK541" s="63">
        <v>6.0136412482292702E-4</v>
      </c>
      <c r="BL541" s="63">
        <v>5.4056441285715005E-4</v>
      </c>
      <c r="BM541" s="63">
        <v>5.5443753046413797E-4</v>
      </c>
      <c r="BN541" s="63">
        <v>5.17328409843756E-4</v>
      </c>
      <c r="BO541" s="63">
        <v>5.0940639860528204E-4</v>
      </c>
      <c r="BP541" s="63">
        <v>5.0755825307044402E-4</v>
      </c>
      <c r="BQ541" s="63">
        <v>4.9185180472803103E-4</v>
      </c>
      <c r="BR541" s="63">
        <v>5.0539367782564699E-4</v>
      </c>
      <c r="BS541" s="63">
        <v>4.89678133629265E-4</v>
      </c>
      <c r="BT541" s="63">
        <v>4.9611980455998596E-4</v>
      </c>
      <c r="BU541" s="63">
        <v>4.9463780584851501E-4</v>
      </c>
      <c r="BV541" s="63">
        <v>4.9792034956145596E-4</v>
      </c>
      <c r="BW541" s="63">
        <v>4.9025976116567004E-4</v>
      </c>
      <c r="BX541" s="63">
        <v>4.8470676382382602E-4</v>
      </c>
      <c r="BY541" s="63">
        <v>4.7894423483865202E-4</v>
      </c>
      <c r="BZ541" s="63">
        <v>4.70029988949276E-4</v>
      </c>
      <c r="CA541" s="63">
        <v>4.6422972788047299E-4</v>
      </c>
      <c r="CB541" s="63">
        <v>4.39801080593021E-4</v>
      </c>
      <c r="CC541" s="63">
        <v>4.2547016117428199E-4</v>
      </c>
      <c r="CD541" s="63">
        <v>4.0439039856180901E-4</v>
      </c>
      <c r="CE541" s="63">
        <v>3.9642962649260401E-4</v>
      </c>
      <c r="CF541" s="63">
        <v>3.94209270124072E-4</v>
      </c>
      <c r="CG541" s="63">
        <v>3.7462410167405898E-4</v>
      </c>
      <c r="CH541" s="63">
        <v>3.5970917157307698E-4</v>
      </c>
      <c r="CI541" s="63">
        <v>3.51193248607496E-4</v>
      </c>
      <c r="CJ541" s="63">
        <v>3.3035243140256402E-4</v>
      </c>
      <c r="CK541" s="63">
        <v>3.2266242145041302E-4</v>
      </c>
      <c r="CL541" s="63">
        <v>3.1388505986723202E-4</v>
      </c>
      <c r="CM541" s="63">
        <v>3.1504962430575501E-4</v>
      </c>
      <c r="CN541" s="63">
        <v>3.1043555195074403E-4</v>
      </c>
      <c r="CO541" s="63">
        <v>2.9939198103246998E-4</v>
      </c>
      <c r="CP541" s="63">
        <v>2.92705354665868E-4</v>
      </c>
      <c r="CQ541" s="63">
        <v>2.8816842824360399E-4</v>
      </c>
      <c r="CR541" s="63">
        <v>2.7667757572754303E-4</v>
      </c>
      <c r="CS541" s="63">
        <v>2.7984062413953699E-4</v>
      </c>
      <c r="CT541" s="63">
        <v>2.6263427738886902E-4</v>
      </c>
      <c r="CU541" s="63">
        <v>2.6499082403876002E-4</v>
      </c>
      <c r="CV541" s="63">
        <v>2.5909484495424901E-4</v>
      </c>
      <c r="CW541" s="63">
        <v>2.5421809871579803E-4</v>
      </c>
      <c r="CX541" s="63">
        <v>2.4212201361605701E-4</v>
      </c>
      <c r="CY541" s="63">
        <v>2.2943241522333099E-4</v>
      </c>
      <c r="CZ541" s="63">
        <v>2.2074344198550001E-4</v>
      </c>
      <c r="DA541" s="63">
        <v>2.0948056146566599E-4</v>
      </c>
      <c r="DB541" s="63">
        <v>2.05107839245519E-4</v>
      </c>
      <c r="DC541" s="63">
        <v>1.9546304704901401E-4</v>
      </c>
      <c r="DD541" s="63">
        <v>1.9182279523714501E-4</v>
      </c>
      <c r="DE541" s="63">
        <v>1.9063078117743801E-4</v>
      </c>
      <c r="DF541" s="63">
        <v>1.7428407959667601E-4</v>
      </c>
      <c r="DG541" s="63">
        <v>1.7110018741651399E-4</v>
      </c>
      <c r="DH541" s="63">
        <v>1.6058955788429699E-4</v>
      </c>
      <c r="DI541" s="63">
        <v>1.5767513497070499E-4</v>
      </c>
      <c r="DJ541" s="63">
        <v>1.4681437114234E-4</v>
      </c>
      <c r="DK541" s="63">
        <v>1.44309750500243E-4</v>
      </c>
      <c r="DL541" s="63">
        <v>1.3511661834685401E-4</v>
      </c>
      <c r="DM541" s="63">
        <v>1.37675867385177E-4</v>
      </c>
      <c r="DN541" s="63">
        <v>1.3198649769274699E-4</v>
      </c>
      <c r="DO541" s="63">
        <v>1.24440947838035E-4</v>
      </c>
      <c r="DP541" s="63">
        <v>1.29580161843833E-4</v>
      </c>
      <c r="DQ541" s="63">
        <v>1.30362759854411E-4</v>
      </c>
      <c r="DR541" s="63">
        <v>1.28705646411738E-4</v>
      </c>
      <c r="DS541" s="63">
        <v>1.37486152850395E-4</v>
      </c>
      <c r="DT541" s="63">
        <v>1.30907242142963E-4</v>
      </c>
      <c r="DU541" s="63">
        <v>1.30799718774289E-4</v>
      </c>
      <c r="DV541" s="63">
        <v>1.3388022714094899E-4</v>
      </c>
      <c r="DW541" s="63">
        <v>1.18971962482154E-4</v>
      </c>
      <c r="DX541" s="63">
        <v>1.15492935926679E-4</v>
      </c>
      <c r="DY541" s="63">
        <v>1.12526748329552E-4</v>
      </c>
      <c r="DZ541" s="63">
        <v>1.09711800890916E-4</v>
      </c>
      <c r="EA541" s="63">
        <v>1.07189013242008E-4</v>
      </c>
      <c r="EB541" s="63">
        <v>1.04820695508565E-4</v>
      </c>
      <c r="EC541" s="63">
        <v>1.02340223488738E-4</v>
      </c>
      <c r="ED541" s="63">
        <v>1.00079275899717E-4</v>
      </c>
      <c r="EE541" s="63">
        <v>9.7704622582183898E-5</v>
      </c>
      <c r="EF541" s="63">
        <v>9.5623977299082795E-5</v>
      </c>
      <c r="EG541" s="63">
        <v>9.3452395488660496E-5</v>
      </c>
      <c r="EH541" s="63">
        <v>9.1452534529434595E-5</v>
      </c>
      <c r="EI541" s="63">
        <v>8.9646751974400204E-5</v>
      </c>
      <c r="EJ541" s="63">
        <v>8.7764188481232895E-5</v>
      </c>
      <c r="EK541" s="63">
        <v>8.5979813493002898E-5</v>
      </c>
      <c r="EL541" s="63">
        <v>8.4253685896993398E-5</v>
      </c>
      <c r="EM541" s="63">
        <v>8.2583493902528202E-5</v>
      </c>
      <c r="EN541" s="63">
        <v>8.0978630600433602E-5</v>
      </c>
      <c r="EO541" s="63">
        <v>7.9417540612266801E-5</v>
      </c>
      <c r="EP541" s="63">
        <v>7.7884201381728799E-5</v>
      </c>
      <c r="EQ541" s="63">
        <v>7.6415292463353997E-5</v>
      </c>
      <c r="ER541" s="63">
        <v>7.49820073647616E-5</v>
      </c>
      <c r="ES541" s="63">
        <v>7.36890522135551E-5</v>
      </c>
      <c r="ET541" s="63">
        <v>7.2320515342851697E-5</v>
      </c>
      <c r="EU541" s="63">
        <v>7.1070509160443403E-5</v>
      </c>
      <c r="EV541" s="63">
        <v>6.9766607514188094E-5</v>
      </c>
      <c r="EW541" s="63">
        <v>6.8581610165129197E-5</v>
      </c>
      <c r="EX541" s="63">
        <v>6.7306296066656999E-5</v>
      </c>
      <c r="EY541" s="63">
        <v>6.6136128726599494E-5</v>
      </c>
      <c r="EZ541" s="63">
        <v>6.5090039908843796E-5</v>
      </c>
      <c r="FA541" s="63">
        <v>6.3963397668033496E-5</v>
      </c>
      <c r="FB541" s="63">
        <v>6.2866080000024703E-5</v>
      </c>
      <c r="FC541" s="63">
        <v>6.1787509321844502E-5</v>
      </c>
      <c r="FD541" s="63">
        <v>6.0811217523718701E-5</v>
      </c>
      <c r="FE541" s="63">
        <v>5.9882150502554301E-5</v>
      </c>
      <c r="FF541" s="63">
        <v>5.8867752241178498E-5</v>
      </c>
      <c r="FG541" s="63">
        <v>5.7952598906435103E-5</v>
      </c>
      <c r="FH541" s="63">
        <v>5.7094587837392897E-5</v>
      </c>
      <c r="FI541" s="63">
        <v>5.6216125085848199E-5</v>
      </c>
      <c r="FJ541" s="63">
        <v>5.53785229990523E-5</v>
      </c>
      <c r="FK541" s="63">
        <v>5.4565241382228303E-5</v>
      </c>
      <c r="FL541" s="63">
        <v>5.3771979508427199E-5</v>
      </c>
      <c r="FM541" s="63">
        <v>5.2997494557781102E-5</v>
      </c>
      <c r="FN541" s="63">
        <v>5.2239237803598298E-5</v>
      </c>
      <c r="FO541" s="63">
        <v>5.15001599226996E-5</v>
      </c>
      <c r="FP541" s="63">
        <v>5.0809238328764297E-5</v>
      </c>
      <c r="FQ541" s="63">
        <v>5.01905610095023E-5</v>
      </c>
      <c r="FR541" s="63">
        <v>4.9517326470043498E-5</v>
      </c>
      <c r="FS541" s="63">
        <v>4.8851588457318E-5</v>
      </c>
      <c r="FT541" s="63">
        <v>4.8198487370614598E-5</v>
      </c>
      <c r="FU541" s="63">
        <v>4.7561143526760302E-5</v>
      </c>
      <c r="FV541" s="63">
        <v>4.6930229772574698E-5</v>
      </c>
      <c r="FW541" s="63">
        <v>4.6367834526820998E-5</v>
      </c>
      <c r="FX541" s="63">
        <v>4.5760354428513701E-5</v>
      </c>
      <c r="FY541" s="63">
        <v>4.52139984668706E-5</v>
      </c>
      <c r="FZ541" s="63">
        <v>4.4557151577802597E-5</v>
      </c>
      <c r="GA541" s="63">
        <v>4.3970360034365603E-5</v>
      </c>
      <c r="GB541" s="63">
        <v>4.3387014220212698E-5</v>
      </c>
      <c r="GC541" s="63">
        <v>4.2858446131509199E-5</v>
      </c>
      <c r="GD541" s="63">
        <v>4.2272852036585401E-5</v>
      </c>
      <c r="GE541" s="63">
        <v>4.1703877549649298E-5</v>
      </c>
      <c r="GF541" s="63">
        <v>4.1091707055335501E-5</v>
      </c>
      <c r="GG541" s="63">
        <v>4.0596531377812102E-5</v>
      </c>
      <c r="GH541" s="63">
        <v>4.0030220332369999E-5</v>
      </c>
      <c r="GI541" s="63">
        <v>3.94855360146622E-5</v>
      </c>
      <c r="GJ541" s="63">
        <v>3.8956395567682503E-5</v>
      </c>
      <c r="GK541" s="63">
        <v>3.8410017604604901E-5</v>
      </c>
      <c r="GL541" s="63">
        <v>3.78946670391568E-5</v>
      </c>
      <c r="GM541" s="63">
        <v>3.7366875418553201E-5</v>
      </c>
      <c r="GN541" s="63">
        <v>3.6921683561243098E-5</v>
      </c>
      <c r="GO541" s="63">
        <v>3.6383248456942703E-5</v>
      </c>
      <c r="GP541" s="63">
        <v>3.5880042444519398E-5</v>
      </c>
      <c r="GQ541" s="63">
        <v>3.5413185028456798E-5</v>
      </c>
      <c r="GR541" s="63">
        <v>3.4949781745243199E-5</v>
      </c>
      <c r="GS541" s="63">
        <v>3.4502539760392899E-5</v>
      </c>
      <c r="GT541" s="63">
        <v>3.4008062784242903E-5</v>
      </c>
      <c r="GU541" s="63">
        <v>3.35435026759517E-5</v>
      </c>
      <c r="GV541" s="63">
        <v>3.3097729656977103E-5</v>
      </c>
      <c r="GW541" s="63">
        <v>3.2689891384086503E-5</v>
      </c>
      <c r="GX541" s="63">
        <v>3.22691682114358E-5</v>
      </c>
    </row>
    <row r="542" spans="1:206" customFormat="1">
      <c r="A542" s="181" t="s">
        <v>224</v>
      </c>
      <c r="B542" t="s">
        <v>3547</v>
      </c>
      <c r="C542" t="s">
        <v>3533</v>
      </c>
      <c r="D542" s="187" t="s">
        <v>3562</v>
      </c>
      <c r="E542" t="s">
        <v>1266</v>
      </c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>
        <v>1.4106547160295799E-3</v>
      </c>
      <c r="BE542" s="63">
        <v>1.3473895917297601E-3</v>
      </c>
      <c r="BF542" s="63">
        <v>1.30263995127232E-3</v>
      </c>
      <c r="BG542" s="63">
        <v>1.24773277927717E-3</v>
      </c>
      <c r="BH542" s="63">
        <v>1.17688798618891E-3</v>
      </c>
      <c r="BI542" s="63">
        <v>1.20958694354521E-3</v>
      </c>
      <c r="BJ542" s="63">
        <v>1.1821916185901799E-3</v>
      </c>
      <c r="BK542" s="63">
        <v>1.24845466349234E-3</v>
      </c>
      <c r="BL542" s="63">
        <v>1.15875061281158E-3</v>
      </c>
      <c r="BM542" s="63">
        <v>1.1888391545951001E-3</v>
      </c>
      <c r="BN542" s="63">
        <v>1.15388005966137E-3</v>
      </c>
      <c r="BO542" s="63">
        <v>1.13905574447141E-3</v>
      </c>
      <c r="BP542" s="63">
        <v>1.13014886872337E-3</v>
      </c>
      <c r="BQ542" s="63">
        <v>1.1486879440449399E-3</v>
      </c>
      <c r="BR542" s="63">
        <v>1.1805730721055499E-3</v>
      </c>
      <c r="BS542" s="63">
        <v>1.17072353817075E-3</v>
      </c>
      <c r="BT542" s="63">
        <v>1.22902484508365E-3</v>
      </c>
      <c r="BU542" s="63">
        <v>1.22689013226953E-3</v>
      </c>
      <c r="BV542" s="63">
        <v>1.27198696325054E-3</v>
      </c>
      <c r="BW542" s="63">
        <v>1.3390191904206199E-3</v>
      </c>
      <c r="BX542" s="63">
        <v>1.33642821498792E-3</v>
      </c>
      <c r="BY542" s="63">
        <v>1.35941083365147E-3</v>
      </c>
      <c r="BZ542" s="63">
        <v>1.37735123422494E-3</v>
      </c>
      <c r="CA542" s="63">
        <v>1.3805504655284801E-3</v>
      </c>
      <c r="CB542" s="63">
        <v>1.3304638761796499E-3</v>
      </c>
      <c r="CC542" s="63">
        <v>1.29201218296639E-3</v>
      </c>
      <c r="CD542" s="63">
        <v>1.2478071381714099E-3</v>
      </c>
      <c r="CE542" s="63">
        <v>1.25713039875745E-3</v>
      </c>
      <c r="CF542" s="63">
        <v>1.23786987113294E-3</v>
      </c>
      <c r="CG542" s="63">
        <v>1.2303719874279201E-3</v>
      </c>
      <c r="CH542" s="63">
        <v>1.20004052430751E-3</v>
      </c>
      <c r="CI542" s="63">
        <v>1.1261523653005E-3</v>
      </c>
      <c r="CJ542" s="63">
        <v>1.06765624987995E-3</v>
      </c>
      <c r="CK542" s="63">
        <v>1.01148095508822E-3</v>
      </c>
      <c r="CL542" s="63">
        <v>9.6779296864337404E-4</v>
      </c>
      <c r="CM542" s="63">
        <v>9.5385173852185004E-4</v>
      </c>
      <c r="CN542" s="63">
        <v>9.8677671076168494E-4</v>
      </c>
      <c r="CO542" s="63">
        <v>9.6625271632195696E-4</v>
      </c>
      <c r="CP542" s="63">
        <v>9.7654870497127498E-4</v>
      </c>
      <c r="CQ542" s="63">
        <v>9.7437748142811299E-4</v>
      </c>
      <c r="CR542" s="63">
        <v>9.9960465560424393E-4</v>
      </c>
      <c r="CS542" s="63">
        <v>9.9542362967161699E-4</v>
      </c>
      <c r="CT542" s="63">
        <v>9.3881345113312905E-4</v>
      </c>
      <c r="CU542" s="63">
        <v>9.4160051777436896E-4</v>
      </c>
      <c r="CV542" s="63">
        <v>9.2907640560104996E-4</v>
      </c>
      <c r="CW542" s="63">
        <v>9.0804344215060701E-4</v>
      </c>
      <c r="CX542" s="63">
        <v>8.6033273473129295E-4</v>
      </c>
      <c r="CY542" s="63">
        <v>8.3630506702461597E-4</v>
      </c>
      <c r="CZ542" s="63">
        <v>7.9132978180426804E-4</v>
      </c>
      <c r="DA542" s="63">
        <v>7.7857384726481296E-4</v>
      </c>
      <c r="DB542" s="63">
        <v>7.5783088538622595E-4</v>
      </c>
      <c r="DC542" s="63">
        <v>7.5196773292537998E-4</v>
      </c>
      <c r="DD542" s="63">
        <v>7.3069987791939497E-4</v>
      </c>
      <c r="DE542" s="63">
        <v>7.0776806315930299E-4</v>
      </c>
      <c r="DF542" s="63">
        <v>6.8165763690563404E-4</v>
      </c>
      <c r="DG542" s="63">
        <v>6.74535372399061E-4</v>
      </c>
      <c r="DH542" s="63">
        <v>6.6473062674871303E-4</v>
      </c>
      <c r="DI542" s="63">
        <v>6.3824527240487704E-4</v>
      </c>
      <c r="DJ542" s="63">
        <v>5.9637783032817702E-4</v>
      </c>
      <c r="DK542" s="63">
        <v>5.5286457957962997E-4</v>
      </c>
      <c r="DL542" s="63">
        <v>5.21972775751273E-4</v>
      </c>
      <c r="DM542" s="63">
        <v>5.0586066315659703E-4</v>
      </c>
      <c r="DN542" s="63">
        <v>4.8282321848664198E-4</v>
      </c>
      <c r="DO542" s="63">
        <v>4.4996186802252601E-4</v>
      </c>
      <c r="DP542" s="63">
        <v>4.5278158859377601E-4</v>
      </c>
      <c r="DQ542" s="63">
        <v>4.7180054289191201E-4</v>
      </c>
      <c r="DR542" s="63">
        <v>4.8347168030185502E-4</v>
      </c>
      <c r="DS542" s="63">
        <v>4.9311268018337098E-4</v>
      </c>
      <c r="DT542" s="63">
        <v>4.7586754723058001E-4</v>
      </c>
      <c r="DU542" s="63">
        <v>4.7259120407569299E-4</v>
      </c>
      <c r="DV542" s="63">
        <v>5.1187822795369401E-4</v>
      </c>
      <c r="DW542" s="63">
        <v>5.2601570923296902E-4</v>
      </c>
      <c r="DX542" s="63">
        <v>4.8480075491140999E-4</v>
      </c>
      <c r="DY542" s="63">
        <v>4.2924704355952698E-4</v>
      </c>
      <c r="DZ542" s="63">
        <v>4.2069450099699101E-4</v>
      </c>
      <c r="EA542" s="63">
        <v>4.1222460466004701E-4</v>
      </c>
      <c r="EB542" s="63">
        <v>4.0364875938661202E-4</v>
      </c>
      <c r="EC542" s="63">
        <v>3.946596399432E-4</v>
      </c>
      <c r="ED542" s="63">
        <v>3.8687586640936402E-4</v>
      </c>
      <c r="EE542" s="63">
        <v>3.7939750129588698E-4</v>
      </c>
      <c r="EF542" s="63">
        <v>3.73131164890788E-4</v>
      </c>
      <c r="EG542" s="63">
        <v>3.6656020716977497E-4</v>
      </c>
      <c r="EH542" s="63">
        <v>3.6021312214116498E-4</v>
      </c>
      <c r="EI542" s="63">
        <v>3.5425546360865899E-4</v>
      </c>
      <c r="EJ542" s="63">
        <v>3.4789367413916701E-4</v>
      </c>
      <c r="EK542" s="63">
        <v>3.41789860492581E-4</v>
      </c>
      <c r="EL542" s="63">
        <v>3.3593149543669398E-4</v>
      </c>
      <c r="EM542" s="63">
        <v>3.3043059624291002E-4</v>
      </c>
      <c r="EN542" s="63">
        <v>3.2513155670767702E-4</v>
      </c>
      <c r="EO542" s="63">
        <v>3.1994890628676099E-4</v>
      </c>
      <c r="EP542" s="63">
        <v>3.14908817694817E-4</v>
      </c>
      <c r="EQ542" s="63">
        <v>3.1007378747385903E-4</v>
      </c>
      <c r="ER542" s="63">
        <v>3.0533563499497999E-4</v>
      </c>
      <c r="ES542" s="63">
        <v>3.0104833911261499E-4</v>
      </c>
      <c r="ET542" s="63">
        <v>2.9648954025252901E-4</v>
      </c>
      <c r="EU542" s="63">
        <v>2.92310925299681E-4</v>
      </c>
      <c r="EV542" s="63">
        <v>2.8790592766377298E-4</v>
      </c>
      <c r="EW542" s="63">
        <v>2.8390953894282998E-4</v>
      </c>
      <c r="EX542" s="63">
        <v>2.7962109674445899E-4</v>
      </c>
      <c r="EY542" s="63">
        <v>2.7568501685694299E-4</v>
      </c>
      <c r="EZ542" s="63">
        <v>2.7216388349379799E-4</v>
      </c>
      <c r="FA542" s="63">
        <v>2.6831538368497098E-4</v>
      </c>
      <c r="FB542" s="63">
        <v>2.6449293190961498E-4</v>
      </c>
      <c r="FC542" s="63">
        <v>2.6059304946480502E-4</v>
      </c>
      <c r="FD542" s="63">
        <v>2.5697546246084701E-4</v>
      </c>
      <c r="FE542" s="63">
        <v>2.5345172948215803E-4</v>
      </c>
      <c r="FF542" s="63">
        <v>2.4954606335712099E-4</v>
      </c>
      <c r="FG542" s="63">
        <v>2.45979223772661E-4</v>
      </c>
      <c r="FH542" s="63">
        <v>2.42589221217734E-4</v>
      </c>
      <c r="FI542" s="63">
        <v>2.39128100479899E-4</v>
      </c>
      <c r="FJ542" s="63">
        <v>2.35762261170809E-4</v>
      </c>
      <c r="FK542" s="63">
        <v>2.3247116560986999E-4</v>
      </c>
      <c r="FL542" s="63">
        <v>2.2920966764631399E-4</v>
      </c>
      <c r="FM542" s="63">
        <v>2.26008725839677E-4</v>
      </c>
      <c r="FN542" s="63">
        <v>2.22867077572955E-4</v>
      </c>
      <c r="FO542" s="63">
        <v>2.1980546186704499E-4</v>
      </c>
      <c r="FP542" s="63">
        <v>2.16879114373342E-4</v>
      </c>
      <c r="FQ542" s="63">
        <v>2.1424296206149499E-4</v>
      </c>
      <c r="FR542" s="63">
        <v>2.1141709528986E-4</v>
      </c>
      <c r="FS542" s="63">
        <v>2.08659600155278E-4</v>
      </c>
      <c r="FT542" s="63">
        <v>2.06007079478338E-4</v>
      </c>
      <c r="FU542" s="63">
        <v>2.0346050837934199E-4</v>
      </c>
      <c r="FV542" s="63">
        <v>2.0095329823603301E-4</v>
      </c>
      <c r="FW542" s="63">
        <v>1.9872239076539999E-4</v>
      </c>
      <c r="FX542" s="63">
        <v>1.96323522618462E-4</v>
      </c>
      <c r="FY542" s="63">
        <v>1.94134666375275E-4</v>
      </c>
      <c r="FZ542" s="63">
        <v>1.9147625934645801E-4</v>
      </c>
      <c r="GA542" s="63">
        <v>1.8908975658072299E-4</v>
      </c>
      <c r="GB542" s="63">
        <v>1.86739730602578E-4</v>
      </c>
      <c r="GC542" s="63">
        <v>1.84623377856605E-4</v>
      </c>
      <c r="GD542" s="63">
        <v>1.8228124506592601E-4</v>
      </c>
      <c r="GE542" s="63">
        <v>1.7998988150412401E-4</v>
      </c>
      <c r="GF542" s="63">
        <v>1.77506843527947E-4</v>
      </c>
      <c r="GG542" s="63">
        <v>1.7547278421418101E-4</v>
      </c>
      <c r="GH542" s="63">
        <v>1.7312980324276701E-4</v>
      </c>
      <c r="GI542" s="63">
        <v>1.7081570663030499E-4</v>
      </c>
      <c r="GJ542" s="63">
        <v>1.68570627479184E-4</v>
      </c>
      <c r="GK542" s="63">
        <v>1.6627291638638699E-4</v>
      </c>
      <c r="GL542" s="63">
        <v>1.6402486958517801E-4</v>
      </c>
      <c r="GM542" s="63">
        <v>1.61743553310346E-4</v>
      </c>
      <c r="GN542" s="63">
        <v>1.59778563814843E-4</v>
      </c>
      <c r="GO542" s="63">
        <v>1.5737422622290299E-4</v>
      </c>
      <c r="GP542" s="63">
        <v>1.55107223105252E-4</v>
      </c>
      <c r="GQ542" s="63">
        <v>1.5298724935694001E-4</v>
      </c>
      <c r="GR542" s="63">
        <v>1.50865643361797E-4</v>
      </c>
      <c r="GS542" s="63">
        <v>1.4879120872291699E-4</v>
      </c>
      <c r="GT542" s="63">
        <v>1.46535474973743E-4</v>
      </c>
      <c r="GU542" s="63">
        <v>1.4438519968229801E-4</v>
      </c>
      <c r="GV542" s="63">
        <v>1.4236038995359799E-4</v>
      </c>
      <c r="GW542" s="63">
        <v>1.4047481466966801E-4</v>
      </c>
      <c r="GX542" s="63">
        <v>1.3858451109333199E-4</v>
      </c>
    </row>
    <row r="543" spans="1:206" customFormat="1">
      <c r="A543" s="181" t="s">
        <v>224</v>
      </c>
      <c r="B543" t="s">
        <v>3547</v>
      </c>
      <c r="C543" t="s">
        <v>3533</v>
      </c>
      <c r="D543" s="187" t="s">
        <v>3562</v>
      </c>
      <c r="E543" t="s">
        <v>1267</v>
      </c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>
        <v>2.05948928958258E-3</v>
      </c>
      <c r="BE543" s="63">
        <v>1.9816716440077499E-3</v>
      </c>
      <c r="BF543" s="63">
        <v>1.86476591176642E-3</v>
      </c>
      <c r="BG543" s="63">
        <v>1.8021470432743999E-3</v>
      </c>
      <c r="BH543" s="63">
        <v>1.7053260961422899E-3</v>
      </c>
      <c r="BI543" s="63">
        <v>1.7263921749021099E-3</v>
      </c>
      <c r="BJ543" s="63">
        <v>1.6869028712774401E-3</v>
      </c>
      <c r="BK543" s="63">
        <v>1.7085397443753301E-3</v>
      </c>
      <c r="BL543" s="63">
        <v>1.5846765562976899E-3</v>
      </c>
      <c r="BM543" s="63">
        <v>1.59857293001141E-3</v>
      </c>
      <c r="BN543" s="63">
        <v>1.5412430108300301E-3</v>
      </c>
      <c r="BO543" s="63">
        <v>1.5544280559298799E-3</v>
      </c>
      <c r="BP543" s="63">
        <v>1.5502759420143301E-3</v>
      </c>
      <c r="BQ543" s="63">
        <v>1.5631054976247699E-3</v>
      </c>
      <c r="BR543" s="63">
        <v>1.5857773329739299E-3</v>
      </c>
      <c r="BS543" s="63">
        <v>1.5356901000653201E-3</v>
      </c>
      <c r="BT543" s="63">
        <v>1.5872124853827799E-3</v>
      </c>
      <c r="BU543" s="63">
        <v>1.6085221950687899E-3</v>
      </c>
      <c r="BV543" s="63">
        <v>1.63375999840602E-3</v>
      </c>
      <c r="BW543" s="63">
        <v>1.6735829289922699E-3</v>
      </c>
      <c r="BX543" s="63">
        <v>1.6790643997977701E-3</v>
      </c>
      <c r="BY543" s="63">
        <v>1.7033929550208E-3</v>
      </c>
      <c r="BZ543" s="63">
        <v>1.736083601751E-3</v>
      </c>
      <c r="CA543" s="63">
        <v>1.7291644188337299E-3</v>
      </c>
      <c r="CB543" s="63">
        <v>1.65205012321006E-3</v>
      </c>
      <c r="CC543" s="63">
        <v>1.6772590934844699E-3</v>
      </c>
      <c r="CD543" s="63">
        <v>1.6226128809481901E-3</v>
      </c>
      <c r="CE543" s="63">
        <v>1.64268980567471E-3</v>
      </c>
      <c r="CF543" s="63">
        <v>1.6414204930069801E-3</v>
      </c>
      <c r="CG543" s="63">
        <v>1.6388707334039599E-3</v>
      </c>
      <c r="CH543" s="63">
        <v>1.62989946275733E-3</v>
      </c>
      <c r="CI543" s="63">
        <v>1.5383727598897001E-3</v>
      </c>
      <c r="CJ543" s="63">
        <v>1.4575408277714E-3</v>
      </c>
      <c r="CK543" s="63">
        <v>1.4066108606524E-3</v>
      </c>
      <c r="CL543" s="63">
        <v>1.3880322206612701E-3</v>
      </c>
      <c r="CM543" s="63">
        <v>1.3524716213555699E-3</v>
      </c>
      <c r="CN543" s="63">
        <v>1.37244595563632E-3</v>
      </c>
      <c r="CO543" s="63">
        <v>1.3507136512057199E-3</v>
      </c>
      <c r="CP543" s="63">
        <v>1.3799085659699599E-3</v>
      </c>
      <c r="CQ543" s="63">
        <v>1.3521249786520599E-3</v>
      </c>
      <c r="CR543" s="63">
        <v>1.3814403697941101E-3</v>
      </c>
      <c r="CS543" s="63">
        <v>1.38715005930273E-3</v>
      </c>
      <c r="CT543" s="63">
        <v>1.3283640754940299E-3</v>
      </c>
      <c r="CU543" s="63">
        <v>1.3056930067644099E-3</v>
      </c>
      <c r="CV543" s="63">
        <v>1.2827274768688101E-3</v>
      </c>
      <c r="CW543" s="63">
        <v>1.2695925215258799E-3</v>
      </c>
      <c r="CX543" s="63">
        <v>1.2096042625252101E-3</v>
      </c>
      <c r="CY543" s="63">
        <v>1.1669878401532E-3</v>
      </c>
      <c r="CZ543" s="63">
        <v>1.1481661719687499E-3</v>
      </c>
      <c r="DA543" s="63">
        <v>1.1199387155218601E-3</v>
      </c>
      <c r="DB543" s="63">
        <v>1.1195850184613199E-3</v>
      </c>
      <c r="DC543" s="63">
        <v>1.11502380641286E-3</v>
      </c>
      <c r="DD543" s="63">
        <v>1.0993803894453001E-3</v>
      </c>
      <c r="DE543" s="63">
        <v>1.0800225652950099E-3</v>
      </c>
      <c r="DF543" s="63">
        <v>1.0446459147056199E-3</v>
      </c>
      <c r="DG543" s="63">
        <v>1.0521648072234599E-3</v>
      </c>
      <c r="DH543" s="63">
        <v>1.05240503501506E-3</v>
      </c>
      <c r="DI543" s="63">
        <v>1.0320221822165999E-3</v>
      </c>
      <c r="DJ543" s="63">
        <v>9.8478317218542795E-4</v>
      </c>
      <c r="DK543" s="63">
        <v>9.15341693367625E-4</v>
      </c>
      <c r="DL543" s="63">
        <v>8.8563825750939803E-4</v>
      </c>
      <c r="DM543" s="63">
        <v>8.88605906103847E-4</v>
      </c>
      <c r="DN543" s="63">
        <v>8.4948691755708304E-4</v>
      </c>
      <c r="DO543" s="63">
        <v>8.1508274324031897E-4</v>
      </c>
      <c r="DP543" s="63">
        <v>8.19455211780845E-4</v>
      </c>
      <c r="DQ543" s="63">
        <v>8.5950568584584604E-4</v>
      </c>
      <c r="DR543" s="63">
        <v>9.0274455789692302E-4</v>
      </c>
      <c r="DS543" s="63">
        <v>8.85969309003088E-4</v>
      </c>
      <c r="DT543" s="63">
        <v>8.5341328077003095E-4</v>
      </c>
      <c r="DU543" s="63">
        <v>8.4871352891557797E-4</v>
      </c>
      <c r="DV543" s="63">
        <v>9.2979169952538197E-4</v>
      </c>
      <c r="DW543" s="63">
        <v>1.00894611580888E-3</v>
      </c>
      <c r="DX543" s="63">
        <v>9.1697801368455201E-4</v>
      </c>
      <c r="DY543" s="63">
        <v>8.1277231422699503E-4</v>
      </c>
      <c r="DZ543" s="63">
        <v>8.06440653150263E-4</v>
      </c>
      <c r="EA543" s="63">
        <v>7.9983569003893695E-4</v>
      </c>
      <c r="EB543" s="63">
        <v>7.9267755648063901E-4</v>
      </c>
      <c r="EC543" s="63">
        <v>7.84282659203792E-4</v>
      </c>
      <c r="ED543" s="63">
        <v>7.7524320110050398E-4</v>
      </c>
      <c r="EE543" s="63">
        <v>7.6446240048123296E-4</v>
      </c>
      <c r="EF543" s="63">
        <v>7.5364693915110905E-4</v>
      </c>
      <c r="EG543" s="63">
        <v>7.4130132777293996E-4</v>
      </c>
      <c r="EH543" s="63">
        <v>7.2908309320819295E-4</v>
      </c>
      <c r="EI543" s="63">
        <v>7.1846151122723502E-4</v>
      </c>
      <c r="EJ543" s="63">
        <v>7.0879265778935399E-4</v>
      </c>
      <c r="EK543" s="63">
        <v>7.0010921666993002E-4</v>
      </c>
      <c r="EL543" s="63">
        <v>6.9167599078401505E-4</v>
      </c>
      <c r="EM543" s="63">
        <v>6.8319052726236503E-4</v>
      </c>
      <c r="EN543" s="63">
        <v>6.7455306353588602E-4</v>
      </c>
      <c r="EO543" s="63">
        <v>6.6573049895632104E-4</v>
      </c>
      <c r="EP543" s="63">
        <v>6.5708624394232096E-4</v>
      </c>
      <c r="EQ543" s="63">
        <v>6.4892649924533602E-4</v>
      </c>
      <c r="ER543" s="63">
        <v>6.4130098844188002E-4</v>
      </c>
      <c r="ES543" s="63">
        <v>6.3428268770158796E-4</v>
      </c>
      <c r="ET543" s="63">
        <v>6.2689445245103705E-4</v>
      </c>
      <c r="EU543" s="63">
        <v>6.2014697554511205E-4</v>
      </c>
      <c r="EV543" s="63">
        <v>6.1318931605252799E-4</v>
      </c>
      <c r="EW543" s="63">
        <v>6.0674063739529804E-4</v>
      </c>
      <c r="EX543" s="63">
        <v>5.9986024320679901E-4</v>
      </c>
      <c r="EY543" s="63">
        <v>5.9347970807088995E-4</v>
      </c>
      <c r="EZ543" s="63">
        <v>5.8771976941484195E-4</v>
      </c>
      <c r="FA543" s="63">
        <v>5.8142181290938297E-4</v>
      </c>
      <c r="FB543" s="63">
        <v>5.7515815789558505E-4</v>
      </c>
      <c r="FC543" s="63">
        <v>5.6889278544184404E-4</v>
      </c>
      <c r="FD543" s="63">
        <v>5.6298083027833397E-4</v>
      </c>
      <c r="FE543" s="63">
        <v>5.5722344278713804E-4</v>
      </c>
      <c r="FF543" s="63">
        <v>5.5080066568129497E-4</v>
      </c>
      <c r="FG543" s="63">
        <v>5.4465492341428101E-4</v>
      </c>
      <c r="FH543" s="63">
        <v>5.3848616406888404E-4</v>
      </c>
      <c r="FI543" s="63">
        <v>5.31928015422095E-4</v>
      </c>
      <c r="FJ543" s="63">
        <v>5.2538161134848302E-4</v>
      </c>
      <c r="FK543" s="63">
        <v>5.1872221070411496E-4</v>
      </c>
      <c r="FL543" s="63">
        <v>5.1208459691158895E-4</v>
      </c>
      <c r="FM543" s="63">
        <v>5.0551492218011904E-4</v>
      </c>
      <c r="FN543" s="63">
        <v>4.9894204047119101E-4</v>
      </c>
      <c r="FO543" s="63">
        <v>4.9243225121745201E-4</v>
      </c>
      <c r="FP543" s="63">
        <v>4.8605067531946102E-4</v>
      </c>
      <c r="FQ543" s="63">
        <v>4.80137144387556E-4</v>
      </c>
      <c r="FR543" s="63">
        <v>4.7379257461393402E-4</v>
      </c>
      <c r="FS543" s="63">
        <v>4.6759626031839398E-4</v>
      </c>
      <c r="FT543" s="63">
        <v>4.6164208361789799E-4</v>
      </c>
      <c r="FU543" s="63">
        <v>4.5578486717356899E-4</v>
      </c>
      <c r="FV543" s="63">
        <v>4.49984864773587E-4</v>
      </c>
      <c r="FW543" s="63">
        <v>4.4482067825319098E-4</v>
      </c>
      <c r="FX543" s="63">
        <v>4.3945923515217801E-4</v>
      </c>
      <c r="FY543" s="63">
        <v>4.3457529768370302E-4</v>
      </c>
      <c r="FZ543" s="63">
        <v>4.2906056460390799E-4</v>
      </c>
      <c r="GA543" s="63">
        <v>4.2400987805988298E-4</v>
      </c>
      <c r="GB543" s="63">
        <v>4.1904155719148402E-4</v>
      </c>
      <c r="GC543" s="63">
        <v>4.14599215252943E-4</v>
      </c>
      <c r="GD543" s="63">
        <v>4.0967346614271199E-4</v>
      </c>
      <c r="GE543" s="63">
        <v>4.0470326684615299E-4</v>
      </c>
      <c r="GF543" s="63">
        <v>3.9948100942899999E-4</v>
      </c>
      <c r="GG543" s="63">
        <v>3.9511389071202703E-4</v>
      </c>
      <c r="GH543" s="63">
        <v>3.9019170005895402E-4</v>
      </c>
      <c r="GI543" s="63">
        <v>3.8535725724701901E-4</v>
      </c>
      <c r="GJ543" s="63">
        <v>3.80606322197985E-4</v>
      </c>
      <c r="GK543" s="63">
        <v>3.7576120094008001E-4</v>
      </c>
      <c r="GL543" s="63">
        <v>3.70894554402964E-4</v>
      </c>
      <c r="GM543" s="63">
        <v>3.6596767915788702E-4</v>
      </c>
      <c r="GN543" s="63">
        <v>3.6149258359272101E-4</v>
      </c>
      <c r="GO543" s="63">
        <v>3.5615477926893098E-4</v>
      </c>
      <c r="GP543" s="63">
        <v>3.5110768085093598E-4</v>
      </c>
      <c r="GQ543" s="63">
        <v>3.4621729390273901E-4</v>
      </c>
      <c r="GR543" s="63">
        <v>3.4126323259451999E-4</v>
      </c>
      <c r="GS543" s="63">
        <v>3.3636504802269301E-4</v>
      </c>
      <c r="GT543" s="63">
        <v>3.3103698765782E-4</v>
      </c>
      <c r="GU543" s="63">
        <v>3.2579331271921001E-4</v>
      </c>
      <c r="GV543" s="63">
        <v>3.2093674160965798E-4</v>
      </c>
      <c r="GW543" s="63">
        <v>3.1629300874409398E-4</v>
      </c>
      <c r="GX543" s="63">
        <v>3.1160479995518499E-4</v>
      </c>
    </row>
    <row r="544" spans="1:206" customFormat="1">
      <c r="A544" s="181" t="s">
        <v>224</v>
      </c>
      <c r="B544" t="s">
        <v>3547</v>
      </c>
      <c r="C544" t="s">
        <v>3533</v>
      </c>
      <c r="D544" s="187" t="s">
        <v>3562</v>
      </c>
      <c r="E544" t="s">
        <v>1268</v>
      </c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>
        <v>2.1492756906878298E-3</v>
      </c>
      <c r="BE544" s="63">
        <v>2.0858967476973102E-3</v>
      </c>
      <c r="BF544" s="63">
        <v>1.9167029738640499E-3</v>
      </c>
      <c r="BG544" s="63">
        <v>1.8070731722264399E-3</v>
      </c>
      <c r="BH544" s="63">
        <v>1.74772551479455E-3</v>
      </c>
      <c r="BI544" s="63">
        <v>1.73647221771322E-3</v>
      </c>
      <c r="BJ544" s="63">
        <v>1.7070204497277701E-3</v>
      </c>
      <c r="BK544" s="63">
        <v>1.7315627405278999E-3</v>
      </c>
      <c r="BL544" s="63">
        <v>1.62261950545927E-3</v>
      </c>
      <c r="BM544" s="63">
        <v>1.61148220834717E-3</v>
      </c>
      <c r="BN544" s="63">
        <v>1.5936647390489801E-3</v>
      </c>
      <c r="BO544" s="63">
        <v>1.5633169206594E-3</v>
      </c>
      <c r="BP544" s="63">
        <v>1.54154226284047E-3</v>
      </c>
      <c r="BQ544" s="63">
        <v>1.5528889384234599E-3</v>
      </c>
      <c r="BR544" s="63">
        <v>1.55459542281456E-3</v>
      </c>
      <c r="BS544" s="63">
        <v>1.5289331287186101E-3</v>
      </c>
      <c r="BT544" s="63">
        <v>1.53924375426256E-3</v>
      </c>
      <c r="BU544" s="63">
        <v>1.5511973845785099E-3</v>
      </c>
      <c r="BV544" s="63">
        <v>1.5602806512427501E-3</v>
      </c>
      <c r="BW544" s="63">
        <v>1.6041919509299401E-3</v>
      </c>
      <c r="BX544" s="63">
        <v>1.5741681406619601E-3</v>
      </c>
      <c r="BY544" s="63">
        <v>1.57877814069166E-3</v>
      </c>
      <c r="BZ544" s="63">
        <v>1.55511938765486E-3</v>
      </c>
      <c r="CA544" s="63">
        <v>1.55433338000325E-3</v>
      </c>
      <c r="CB544" s="63">
        <v>1.46929781023417E-3</v>
      </c>
      <c r="CC544" s="63">
        <v>1.4779660438444899E-3</v>
      </c>
      <c r="CD544" s="63">
        <v>1.4412473772175401E-3</v>
      </c>
      <c r="CE544" s="63">
        <v>1.46807914020719E-3</v>
      </c>
      <c r="CF544" s="63">
        <v>1.4617135241383301E-3</v>
      </c>
      <c r="CG544" s="63">
        <v>1.5159081237189E-3</v>
      </c>
      <c r="CH544" s="63">
        <v>1.5256313477748E-3</v>
      </c>
      <c r="CI544" s="63">
        <v>1.4856216432085601E-3</v>
      </c>
      <c r="CJ544" s="63">
        <v>1.4320660227189401E-3</v>
      </c>
      <c r="CK544" s="63">
        <v>1.3948302434834501E-3</v>
      </c>
      <c r="CL544" s="63">
        <v>1.3595122287391301E-3</v>
      </c>
      <c r="CM544" s="63">
        <v>1.36404617854509E-3</v>
      </c>
      <c r="CN544" s="63">
        <v>1.39874843439345E-3</v>
      </c>
      <c r="CO544" s="63">
        <v>1.40100880780493E-3</v>
      </c>
      <c r="CP544" s="63">
        <v>1.43023885631446E-3</v>
      </c>
      <c r="CQ544" s="63">
        <v>1.4735769420579699E-3</v>
      </c>
      <c r="CR544" s="63">
        <v>1.5031278190905399E-3</v>
      </c>
      <c r="CS544" s="63">
        <v>1.51314178094493E-3</v>
      </c>
      <c r="CT544" s="63">
        <v>1.45536252264876E-3</v>
      </c>
      <c r="CU544" s="63">
        <v>1.4146043622965199E-3</v>
      </c>
      <c r="CV544" s="63">
        <v>1.38782873572809E-3</v>
      </c>
      <c r="CW544" s="63">
        <v>1.3624962483783599E-3</v>
      </c>
      <c r="CX544" s="63">
        <v>1.26343952629179E-3</v>
      </c>
      <c r="CY544" s="63">
        <v>1.17316149929608E-3</v>
      </c>
      <c r="CZ544" s="63">
        <v>1.1283118216136199E-3</v>
      </c>
      <c r="DA544" s="63">
        <v>1.1081215566183899E-3</v>
      </c>
      <c r="DB544" s="63">
        <v>1.1066892801296401E-3</v>
      </c>
      <c r="DC544" s="63">
        <v>1.0950523483445401E-3</v>
      </c>
      <c r="DD544" s="63">
        <v>1.0862508734570901E-3</v>
      </c>
      <c r="DE544" s="63">
        <v>1.0522147861933601E-3</v>
      </c>
      <c r="DF544" s="63">
        <v>1.0418392673788399E-3</v>
      </c>
      <c r="DG544" s="63">
        <v>1.04073243789599E-3</v>
      </c>
      <c r="DH544" s="63">
        <v>1.0466087777007099E-3</v>
      </c>
      <c r="DI544" s="63">
        <v>1.0402499377926899E-3</v>
      </c>
      <c r="DJ544" s="63">
        <v>1.00984183769712E-3</v>
      </c>
      <c r="DK544" s="63">
        <v>9.8071773870616599E-4</v>
      </c>
      <c r="DL544" s="63">
        <v>9.4605053877349005E-4</v>
      </c>
      <c r="DM544" s="63">
        <v>9.4377534286784598E-4</v>
      </c>
      <c r="DN544" s="63">
        <v>9.3626491732873697E-4</v>
      </c>
      <c r="DO544" s="63">
        <v>9.2285070560969298E-4</v>
      </c>
      <c r="DP544" s="63">
        <v>9.3149921386125804E-4</v>
      </c>
      <c r="DQ544" s="63">
        <v>9.8298812105682902E-4</v>
      </c>
      <c r="DR544" s="63">
        <v>1.05157174891334E-3</v>
      </c>
      <c r="DS544" s="63">
        <v>1.0733191271374101E-3</v>
      </c>
      <c r="DT544" s="63">
        <v>1.03881636690406E-3</v>
      </c>
      <c r="DU544" s="63">
        <v>1.0316267801594599E-3</v>
      </c>
      <c r="DV544" s="63">
        <v>1.1419893905117401E-3</v>
      </c>
      <c r="DW544" s="63">
        <v>1.2324998036891801E-3</v>
      </c>
      <c r="DX544" s="63">
        <v>1.11853038818625E-3</v>
      </c>
      <c r="DY544" s="63">
        <v>9.8076061943663611E-4</v>
      </c>
      <c r="DZ544" s="63">
        <v>9.7277476603152297E-4</v>
      </c>
      <c r="EA544" s="63">
        <v>9.6632489719214497E-4</v>
      </c>
      <c r="EB544" s="63">
        <v>9.6149265940044895E-4</v>
      </c>
      <c r="EC544" s="63">
        <v>9.5762071689273599E-4</v>
      </c>
      <c r="ED544" s="63">
        <v>9.5446494216536496E-4</v>
      </c>
      <c r="EE544" s="63">
        <v>9.50282786291097E-4</v>
      </c>
      <c r="EF544" s="63">
        <v>9.4587858311703495E-4</v>
      </c>
      <c r="EG544" s="63">
        <v>9.4007608013241695E-4</v>
      </c>
      <c r="EH544" s="63">
        <v>9.3352849363005305E-4</v>
      </c>
      <c r="EI544" s="63">
        <v>9.2551320838617798E-4</v>
      </c>
      <c r="EJ544" s="63">
        <v>9.1556181805076001E-4</v>
      </c>
      <c r="EK544" s="63">
        <v>9.0443795289460005E-4</v>
      </c>
      <c r="EL544" s="63">
        <v>8.9200606958506697E-4</v>
      </c>
      <c r="EM544" s="63">
        <v>8.7934018089395004E-4</v>
      </c>
      <c r="EN544" s="63">
        <v>8.6808424324668601E-4</v>
      </c>
      <c r="EO544" s="63">
        <v>8.5844645373066904E-4</v>
      </c>
      <c r="EP544" s="63">
        <v>8.4985734052221099E-4</v>
      </c>
      <c r="EQ544" s="63">
        <v>8.4164068920461303E-4</v>
      </c>
      <c r="ER544" s="63">
        <v>8.3322690813757204E-4</v>
      </c>
      <c r="ES544" s="63">
        <v>8.2481880486582303E-4</v>
      </c>
      <c r="ET544" s="63">
        <v>8.1574963205368798E-4</v>
      </c>
      <c r="EU544" s="63">
        <v>8.0718358004957397E-4</v>
      </c>
      <c r="EV544" s="63">
        <v>7.9872491713921798E-4</v>
      </c>
      <c r="EW544" s="63">
        <v>7.91189683778368E-4</v>
      </c>
      <c r="EX544" s="63">
        <v>7.83281766409761E-4</v>
      </c>
      <c r="EY544" s="63">
        <v>7.7582010957991001E-4</v>
      </c>
      <c r="EZ544" s="63">
        <v>7.6911812064247296E-4</v>
      </c>
      <c r="FA544" s="63">
        <v>7.6211365543796402E-4</v>
      </c>
      <c r="FB544" s="63">
        <v>7.5512641305697703E-4</v>
      </c>
      <c r="FC544" s="63">
        <v>7.4820048839808995E-4</v>
      </c>
      <c r="FD544" s="63">
        <v>7.4156325781163401E-4</v>
      </c>
      <c r="FE544" s="63">
        <v>7.3523330503543003E-4</v>
      </c>
      <c r="FF544" s="63">
        <v>7.2823245786087301E-4</v>
      </c>
      <c r="FG544" s="63">
        <v>7.2147470789876602E-4</v>
      </c>
      <c r="FH544" s="63">
        <v>7.1500227830856105E-4</v>
      </c>
      <c r="FI544" s="63">
        <v>7.08097917562698E-4</v>
      </c>
      <c r="FJ544" s="63">
        <v>7.0124793922121198E-4</v>
      </c>
      <c r="FK544" s="63">
        <v>6.9423931683214399E-4</v>
      </c>
      <c r="FL544" s="63">
        <v>6.8702692178881995E-4</v>
      </c>
      <c r="FM544" s="63">
        <v>6.7945719632162298E-4</v>
      </c>
      <c r="FN544" s="63">
        <v>6.7158445124061998E-4</v>
      </c>
      <c r="FO544" s="63">
        <v>6.63535205001172E-4</v>
      </c>
      <c r="FP544" s="63">
        <v>6.5534464298247096E-4</v>
      </c>
      <c r="FQ544" s="63">
        <v>6.4764463607384296E-4</v>
      </c>
      <c r="FR544" s="63">
        <v>6.3937309127308603E-4</v>
      </c>
      <c r="FS544" s="63">
        <v>6.31174276511763E-4</v>
      </c>
      <c r="FT544" s="63">
        <v>6.2315892541688403E-4</v>
      </c>
      <c r="FU544" s="63">
        <v>6.1513685965681802E-4</v>
      </c>
      <c r="FV544" s="63">
        <v>6.07045236894024E-4</v>
      </c>
      <c r="FW544" s="63">
        <v>5.9958846026512698E-4</v>
      </c>
      <c r="FX544" s="63">
        <v>5.9199190745307096E-4</v>
      </c>
      <c r="FY544" s="63">
        <v>5.8484389710764103E-4</v>
      </c>
      <c r="FZ544" s="63">
        <v>5.76904461318963E-4</v>
      </c>
      <c r="GA544" s="63">
        <v>5.6943080713032102E-4</v>
      </c>
      <c r="GB544" s="63">
        <v>5.6223729997508995E-4</v>
      </c>
      <c r="GC544" s="63">
        <v>5.5575444380940805E-4</v>
      </c>
      <c r="GD544" s="63">
        <v>5.4894468119362396E-4</v>
      </c>
      <c r="GE544" s="63">
        <v>5.4233568856737501E-4</v>
      </c>
      <c r="GF544" s="63">
        <v>5.3557416732321803E-4</v>
      </c>
      <c r="GG544" s="63">
        <v>5.2971305555695803E-4</v>
      </c>
      <c r="GH544" s="63">
        <v>5.2327356416233901E-4</v>
      </c>
      <c r="GI544" s="63">
        <v>5.16928160828056E-4</v>
      </c>
      <c r="GJ544" s="63">
        <v>5.1055495385529095E-4</v>
      </c>
      <c r="GK544" s="63">
        <v>5.0418471067114202E-4</v>
      </c>
      <c r="GL544" s="63">
        <v>4.9781631405128801E-4</v>
      </c>
      <c r="GM544" s="63">
        <v>4.9153111876327604E-4</v>
      </c>
      <c r="GN544" s="63">
        <v>4.8583578332236102E-4</v>
      </c>
      <c r="GO544" s="63">
        <v>4.7900445982800699E-4</v>
      </c>
      <c r="GP544" s="63">
        <v>4.72492152584577E-4</v>
      </c>
      <c r="GQ544" s="63">
        <v>4.6619098345147001E-4</v>
      </c>
      <c r="GR544" s="63">
        <v>4.5965291028489798E-4</v>
      </c>
      <c r="GS544" s="63">
        <v>4.52999049705308E-4</v>
      </c>
      <c r="GT544" s="63">
        <v>4.4599424196462202E-4</v>
      </c>
      <c r="GU544" s="63">
        <v>4.3904826694859001E-4</v>
      </c>
      <c r="GV544" s="63">
        <v>4.3244242619546098E-4</v>
      </c>
      <c r="GW544" s="63">
        <v>4.2602128921302398E-4</v>
      </c>
      <c r="GX544" s="63">
        <v>4.1952960569353398E-4</v>
      </c>
    </row>
    <row r="545" spans="1:206" customFormat="1">
      <c r="A545" s="181" t="s">
        <v>224</v>
      </c>
      <c r="B545" t="s">
        <v>3547</v>
      </c>
      <c r="C545" t="s">
        <v>3533</v>
      </c>
      <c r="D545" s="187" t="s">
        <v>3562</v>
      </c>
      <c r="E545" t="s">
        <v>1269</v>
      </c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>
        <v>2.3812460071517601E-3</v>
      </c>
      <c r="BE545" s="63">
        <v>2.3455541255182899E-3</v>
      </c>
      <c r="BF545" s="63">
        <v>2.1688732135432499E-3</v>
      </c>
      <c r="BG545" s="63">
        <v>2.0776808644084399E-3</v>
      </c>
      <c r="BH545" s="63">
        <v>1.99219181758075E-3</v>
      </c>
      <c r="BI545" s="63">
        <v>1.9609577099576302E-3</v>
      </c>
      <c r="BJ545" s="63">
        <v>1.96451919634578E-3</v>
      </c>
      <c r="BK545" s="63">
        <v>1.9782640032059199E-3</v>
      </c>
      <c r="BL545" s="63">
        <v>1.8781687317949399E-3</v>
      </c>
      <c r="BM545" s="63">
        <v>1.8956462558471999E-3</v>
      </c>
      <c r="BN545" s="63">
        <v>1.8430245867674601E-3</v>
      </c>
      <c r="BO545" s="63">
        <v>1.84522850580193E-3</v>
      </c>
      <c r="BP545" s="63">
        <v>1.8428989678421601E-3</v>
      </c>
      <c r="BQ545" s="63">
        <v>1.8478089297005501E-3</v>
      </c>
      <c r="BR545" s="63">
        <v>1.8392333038918199E-3</v>
      </c>
      <c r="BS545" s="63">
        <v>1.8199072281940901E-3</v>
      </c>
      <c r="BT545" s="63">
        <v>1.81009118731477E-3</v>
      </c>
      <c r="BU545" s="63">
        <v>1.79151786648873E-3</v>
      </c>
      <c r="BV545" s="63">
        <v>1.7950033655274901E-3</v>
      </c>
      <c r="BW545" s="63">
        <v>1.8176951327815399E-3</v>
      </c>
      <c r="BX545" s="63">
        <v>1.81414177591183E-3</v>
      </c>
      <c r="BY545" s="63">
        <v>1.7674886890145999E-3</v>
      </c>
      <c r="BZ545" s="63">
        <v>1.78635458989354E-3</v>
      </c>
      <c r="CA545" s="63">
        <v>1.7556237664559399E-3</v>
      </c>
      <c r="CB545" s="63">
        <v>1.6976547031628099E-3</v>
      </c>
      <c r="CC545" s="63">
        <v>1.6554429363564199E-3</v>
      </c>
      <c r="CD545" s="63">
        <v>1.6112422575833599E-3</v>
      </c>
      <c r="CE545" s="63">
        <v>1.5822358721314001E-3</v>
      </c>
      <c r="CF545" s="63">
        <v>1.5652827370389599E-3</v>
      </c>
      <c r="CG545" s="63">
        <v>1.5652286753285801E-3</v>
      </c>
      <c r="CH545" s="63">
        <v>1.5559717138227899E-3</v>
      </c>
      <c r="CI545" s="63">
        <v>1.5354835688289399E-3</v>
      </c>
      <c r="CJ545" s="63">
        <v>1.51694162609022E-3</v>
      </c>
      <c r="CK545" s="63">
        <v>1.5144711861046201E-3</v>
      </c>
      <c r="CL545" s="63">
        <v>1.52034075009938E-3</v>
      </c>
      <c r="CM545" s="63">
        <v>1.5486442213840199E-3</v>
      </c>
      <c r="CN545" s="63">
        <v>1.63348052544538E-3</v>
      </c>
      <c r="CO545" s="63">
        <v>1.6552821753399701E-3</v>
      </c>
      <c r="CP545" s="63">
        <v>1.7011640030535401E-3</v>
      </c>
      <c r="CQ545" s="63">
        <v>1.74577789348867E-3</v>
      </c>
      <c r="CR545" s="63">
        <v>1.7655810506887601E-3</v>
      </c>
      <c r="CS545" s="63">
        <v>1.8034134986965101E-3</v>
      </c>
      <c r="CT545" s="63">
        <v>1.80829289682938E-3</v>
      </c>
      <c r="CU545" s="63">
        <v>1.8199011230109099E-3</v>
      </c>
      <c r="CV545" s="63">
        <v>1.82799981602734E-3</v>
      </c>
      <c r="CW545" s="63">
        <v>1.79937061814689E-3</v>
      </c>
      <c r="CX545" s="63">
        <v>1.6245303066285399E-3</v>
      </c>
      <c r="CY545" s="63">
        <v>1.41244955043609E-3</v>
      </c>
      <c r="CZ545" s="63">
        <v>1.3242196274661801E-3</v>
      </c>
      <c r="DA545" s="63">
        <v>1.2814054439724699E-3</v>
      </c>
      <c r="DB545" s="63">
        <v>1.2452767969605E-3</v>
      </c>
      <c r="DC545" s="63">
        <v>1.2492506035608E-3</v>
      </c>
      <c r="DD545" s="63">
        <v>1.2267480809813E-3</v>
      </c>
      <c r="DE545" s="63">
        <v>1.19323803958557E-3</v>
      </c>
      <c r="DF545" s="63">
        <v>1.13941011867017E-3</v>
      </c>
      <c r="DG545" s="63">
        <v>1.1479038896655099E-3</v>
      </c>
      <c r="DH545" s="63">
        <v>1.1389518318050799E-3</v>
      </c>
      <c r="DI545" s="63">
        <v>1.11132681647004E-3</v>
      </c>
      <c r="DJ545" s="63">
        <v>1.09674291412921E-3</v>
      </c>
      <c r="DK545" s="63">
        <v>1.07310804795343E-3</v>
      </c>
      <c r="DL545" s="63">
        <v>1.0534674000671101E-3</v>
      </c>
      <c r="DM545" s="63">
        <v>1.0528617473258401E-3</v>
      </c>
      <c r="DN545" s="63">
        <v>1.0423609176250901E-3</v>
      </c>
      <c r="DO545" s="63">
        <v>1.04936826519099E-3</v>
      </c>
      <c r="DP545" s="63">
        <v>1.0760979621260601E-3</v>
      </c>
      <c r="DQ545" s="63">
        <v>1.1341895404601201E-3</v>
      </c>
      <c r="DR545" s="63">
        <v>1.20954277260039E-3</v>
      </c>
      <c r="DS545" s="63">
        <v>1.24623367604139E-3</v>
      </c>
      <c r="DT545" s="63">
        <v>1.2141038977923401E-3</v>
      </c>
      <c r="DU545" s="63">
        <v>1.22110666684108E-3</v>
      </c>
      <c r="DV545" s="63">
        <v>1.40941774269645E-3</v>
      </c>
      <c r="DW545" s="63">
        <v>1.46304063174096E-3</v>
      </c>
      <c r="DX545" s="63">
        <v>1.3296073992841401E-3</v>
      </c>
      <c r="DY545" s="63">
        <v>1.1561194490815501E-3</v>
      </c>
      <c r="DZ545" s="63">
        <v>1.1488239851471301E-3</v>
      </c>
      <c r="EA545" s="63">
        <v>1.14054743148178E-3</v>
      </c>
      <c r="EB545" s="63">
        <v>1.13088201453024E-3</v>
      </c>
      <c r="EC545" s="63">
        <v>1.1200142940473801E-3</v>
      </c>
      <c r="ED545" s="63">
        <v>1.1098953953290001E-3</v>
      </c>
      <c r="EE545" s="63">
        <v>1.1001046418673401E-3</v>
      </c>
      <c r="EF545" s="63">
        <v>1.0924583233576401E-3</v>
      </c>
      <c r="EG545" s="63">
        <v>1.08598757025489E-3</v>
      </c>
      <c r="EH545" s="63">
        <v>1.08114388287998E-3</v>
      </c>
      <c r="EI545" s="63">
        <v>1.0768590216006799E-3</v>
      </c>
      <c r="EJ545" s="63">
        <v>1.07156513068268E-3</v>
      </c>
      <c r="EK545" s="63">
        <v>1.0654620915810701E-3</v>
      </c>
      <c r="EL545" s="63">
        <v>1.05827859620638E-3</v>
      </c>
      <c r="EM545" s="63">
        <v>1.0501281201007199E-3</v>
      </c>
      <c r="EN545" s="63">
        <v>1.04028020067082E-3</v>
      </c>
      <c r="EO545" s="63">
        <v>1.0286324252757901E-3</v>
      </c>
      <c r="EP545" s="63">
        <v>1.01568302853507E-3</v>
      </c>
      <c r="EQ545" s="63">
        <v>1.0016194507036799E-3</v>
      </c>
      <c r="ER545" s="63">
        <v>9.8734265619077402E-4</v>
      </c>
      <c r="ES545" s="63">
        <v>9.7487392256404601E-4</v>
      </c>
      <c r="ET545" s="63">
        <v>9.6377986618319895E-4</v>
      </c>
      <c r="EU545" s="63">
        <v>9.5417882408090798E-4</v>
      </c>
      <c r="EV545" s="63">
        <v>9.4458083913734803E-4</v>
      </c>
      <c r="EW545" s="63">
        <v>9.3517990873821896E-4</v>
      </c>
      <c r="EX545" s="63">
        <v>9.2486434058650796E-4</v>
      </c>
      <c r="EY545" s="63">
        <v>9.1470740686922295E-4</v>
      </c>
      <c r="EZ545" s="63">
        <v>9.0532623795749E-4</v>
      </c>
      <c r="FA545" s="63">
        <v>8.9577950490852501E-4</v>
      </c>
      <c r="FB545" s="63">
        <v>8.8683586576789595E-4</v>
      </c>
      <c r="FC545" s="63">
        <v>8.7798205907565802E-4</v>
      </c>
      <c r="FD545" s="63">
        <v>8.69499492442348E-4</v>
      </c>
      <c r="FE545" s="63">
        <v>8.61651375209828E-4</v>
      </c>
      <c r="FF545" s="63">
        <v>8.5333147507129505E-4</v>
      </c>
      <c r="FG545" s="63">
        <v>8.4532316039656705E-4</v>
      </c>
      <c r="FH545" s="63">
        <v>8.3775201042136005E-4</v>
      </c>
      <c r="FI545" s="63">
        <v>8.2980998343472703E-4</v>
      </c>
      <c r="FJ545" s="63">
        <v>8.2206128652721603E-4</v>
      </c>
      <c r="FK545" s="63">
        <v>8.1422023604630397E-4</v>
      </c>
      <c r="FL545" s="63">
        <v>8.0632561584303097E-4</v>
      </c>
      <c r="FM545" s="63">
        <v>7.9843752722643096E-4</v>
      </c>
      <c r="FN545" s="63">
        <v>7.90346334594354E-4</v>
      </c>
      <c r="FO545" s="63">
        <v>7.8212741362154302E-4</v>
      </c>
      <c r="FP545" s="63">
        <v>7.73870597701514E-4</v>
      </c>
      <c r="FQ545" s="63">
        <v>7.65947845425299E-4</v>
      </c>
      <c r="FR545" s="63">
        <v>7.5694027581017396E-4</v>
      </c>
      <c r="FS545" s="63">
        <v>7.4775332055156401E-4</v>
      </c>
      <c r="FT545" s="63">
        <v>7.3854881407444696E-4</v>
      </c>
      <c r="FU545" s="63">
        <v>7.2910717211108905E-4</v>
      </c>
      <c r="FV545" s="63">
        <v>7.1957536159301797E-4</v>
      </c>
      <c r="FW545" s="63">
        <v>7.10711524404196E-4</v>
      </c>
      <c r="FX545" s="63">
        <v>7.01575447159551E-4</v>
      </c>
      <c r="FY545" s="63">
        <v>6.9276670612701497E-4</v>
      </c>
      <c r="FZ545" s="63">
        <v>6.8299837904923697E-4</v>
      </c>
      <c r="GA545" s="63">
        <v>6.7362370831851E-4</v>
      </c>
      <c r="GB545" s="63">
        <v>6.6444987133064805E-4</v>
      </c>
      <c r="GC545" s="63">
        <v>6.56092415313173E-4</v>
      </c>
      <c r="GD545" s="63">
        <v>6.4732746466305603E-4</v>
      </c>
      <c r="GE545" s="63">
        <v>6.3864068994645598E-4</v>
      </c>
      <c r="GF545" s="63">
        <v>6.2981723977687497E-4</v>
      </c>
      <c r="GG545" s="63">
        <v>6.2215209080114802E-4</v>
      </c>
      <c r="GH545" s="63">
        <v>6.13919460311422E-4</v>
      </c>
      <c r="GI545" s="63">
        <v>6.0606834707347605E-4</v>
      </c>
      <c r="GJ545" s="63">
        <v>5.9852122614674605E-4</v>
      </c>
      <c r="GK545" s="63">
        <v>5.9102034330122603E-4</v>
      </c>
      <c r="GL545" s="63">
        <v>5.8352421458074302E-4</v>
      </c>
      <c r="GM545" s="63">
        <v>5.7621227820266196E-4</v>
      </c>
      <c r="GN545" s="63">
        <v>5.6956593585830802E-4</v>
      </c>
      <c r="GO545" s="63">
        <v>5.6153250975524095E-4</v>
      </c>
      <c r="GP545" s="63">
        <v>5.5393748834808702E-4</v>
      </c>
      <c r="GQ545" s="63">
        <v>5.4674490859328302E-4</v>
      </c>
      <c r="GR545" s="63">
        <v>5.3938314585810299E-4</v>
      </c>
      <c r="GS545" s="63">
        <v>5.3199445482276099E-4</v>
      </c>
      <c r="GT545" s="63">
        <v>5.2415241260850103E-4</v>
      </c>
      <c r="GU545" s="63">
        <v>5.1636229718994098E-4</v>
      </c>
      <c r="GV545" s="63">
        <v>5.0897306308570801E-4</v>
      </c>
      <c r="GW545" s="63">
        <v>5.0167983440326501E-4</v>
      </c>
      <c r="GX545" s="63">
        <v>4.9414537813852004E-4</v>
      </c>
    </row>
    <row r="546" spans="1:206" customFormat="1">
      <c r="A546" s="181" t="s">
        <v>224</v>
      </c>
      <c r="B546" t="s">
        <v>3547</v>
      </c>
      <c r="C546" t="s">
        <v>3533</v>
      </c>
      <c r="D546" s="187" t="s">
        <v>3562</v>
      </c>
      <c r="E546" t="s">
        <v>1270</v>
      </c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>
        <v>3.1144742725715598E-3</v>
      </c>
      <c r="BE546" s="63">
        <v>3.0613091374562802E-3</v>
      </c>
      <c r="BF546" s="63">
        <v>2.8915131110512E-3</v>
      </c>
      <c r="BG546" s="63">
        <v>2.7498207747239599E-3</v>
      </c>
      <c r="BH546" s="63">
        <v>2.6453754815713802E-3</v>
      </c>
      <c r="BI546" s="63">
        <v>2.6234834957655599E-3</v>
      </c>
      <c r="BJ546" s="63">
        <v>2.6065002959318301E-3</v>
      </c>
      <c r="BK546" s="63">
        <v>2.66198757766031E-3</v>
      </c>
      <c r="BL546" s="63">
        <v>2.5244781098872002E-3</v>
      </c>
      <c r="BM546" s="63">
        <v>2.5271674793963198E-3</v>
      </c>
      <c r="BN546" s="63">
        <v>2.5181886141060102E-3</v>
      </c>
      <c r="BO546" s="63">
        <v>2.5031555900896E-3</v>
      </c>
      <c r="BP546" s="63">
        <v>2.5611619177067298E-3</v>
      </c>
      <c r="BQ546" s="63">
        <v>2.57875924920291E-3</v>
      </c>
      <c r="BR546" s="63">
        <v>2.5607693255134201E-3</v>
      </c>
      <c r="BS546" s="63">
        <v>2.5938089017814702E-3</v>
      </c>
      <c r="BT546" s="63">
        <v>2.5614203058253399E-3</v>
      </c>
      <c r="BU546" s="63">
        <v>2.5415158665292501E-3</v>
      </c>
      <c r="BV546" s="63">
        <v>2.5785154664792502E-3</v>
      </c>
      <c r="BW546" s="63">
        <v>2.6082149664376098E-3</v>
      </c>
      <c r="BX546" s="63">
        <v>2.5301883562819701E-3</v>
      </c>
      <c r="BY546" s="63">
        <v>2.50351623924347E-3</v>
      </c>
      <c r="BZ546" s="63">
        <v>2.4753445060737402E-3</v>
      </c>
      <c r="CA546" s="63">
        <v>2.42458067988818E-3</v>
      </c>
      <c r="CB546" s="63">
        <v>2.34018784732045E-3</v>
      </c>
      <c r="CC546" s="63">
        <v>2.3027311445879299E-3</v>
      </c>
      <c r="CD546" s="63">
        <v>2.2360230762122498E-3</v>
      </c>
      <c r="CE546" s="63">
        <v>2.1913270963421498E-3</v>
      </c>
      <c r="CF546" s="63">
        <v>2.1754519160423801E-3</v>
      </c>
      <c r="CG546" s="63">
        <v>2.11025174680339E-3</v>
      </c>
      <c r="CH546" s="63">
        <v>2.07672875580896E-3</v>
      </c>
      <c r="CI546" s="63">
        <v>2.0200128404943198E-3</v>
      </c>
      <c r="CJ546" s="63">
        <v>1.9632485543208799E-3</v>
      </c>
      <c r="CK546" s="63">
        <v>1.9221004031045499E-3</v>
      </c>
      <c r="CL546" s="63">
        <v>1.92070304921845E-3</v>
      </c>
      <c r="CM546" s="63">
        <v>1.9395487474273699E-3</v>
      </c>
      <c r="CN546" s="63">
        <v>2.0083043401207899E-3</v>
      </c>
      <c r="CO546" s="63">
        <v>2.0463641396409799E-3</v>
      </c>
      <c r="CP546" s="63">
        <v>2.0976750185201201E-3</v>
      </c>
      <c r="CQ546" s="63">
        <v>2.1520038209994498E-3</v>
      </c>
      <c r="CR546" s="63">
        <v>2.2125979407892201E-3</v>
      </c>
      <c r="CS546" s="63">
        <v>2.24994674947581E-3</v>
      </c>
      <c r="CT546" s="63">
        <v>2.2587422722827699E-3</v>
      </c>
      <c r="CU546" s="63">
        <v>2.2868660913322601E-3</v>
      </c>
      <c r="CV546" s="63">
        <v>2.2932108334155002E-3</v>
      </c>
      <c r="CW546" s="63">
        <v>2.2898027956530301E-3</v>
      </c>
      <c r="CX546" s="63">
        <v>2.0993465033959701E-3</v>
      </c>
      <c r="CY546" s="63">
        <v>1.86802216952352E-3</v>
      </c>
      <c r="CZ546" s="63">
        <v>1.7795248129604899E-3</v>
      </c>
      <c r="DA546" s="63">
        <v>1.74373477998269E-3</v>
      </c>
      <c r="DB546" s="63">
        <v>1.70862529752103E-3</v>
      </c>
      <c r="DC546" s="63">
        <v>1.71814012698445E-3</v>
      </c>
      <c r="DD546" s="63">
        <v>1.6521169264047399E-3</v>
      </c>
      <c r="DE546" s="63">
        <v>1.6144075460061201E-3</v>
      </c>
      <c r="DF546" s="63">
        <v>1.54489806397571E-3</v>
      </c>
      <c r="DG546" s="63">
        <v>1.4953367849892801E-3</v>
      </c>
      <c r="DH546" s="63">
        <v>1.4836737188555101E-3</v>
      </c>
      <c r="DI546" s="63">
        <v>1.4509099137524201E-3</v>
      </c>
      <c r="DJ546" s="63">
        <v>1.4051462254260701E-3</v>
      </c>
      <c r="DK546" s="63">
        <v>1.39567736879664E-3</v>
      </c>
      <c r="DL546" s="63">
        <v>1.3331127546309001E-3</v>
      </c>
      <c r="DM546" s="63">
        <v>1.3073441262553701E-3</v>
      </c>
      <c r="DN546" s="63">
        <v>1.2854378911278999E-3</v>
      </c>
      <c r="DO546" s="63">
        <v>1.28385932953785E-3</v>
      </c>
      <c r="DP546" s="63">
        <v>1.3045563793722299E-3</v>
      </c>
      <c r="DQ546" s="63">
        <v>1.36609126455394E-3</v>
      </c>
      <c r="DR546" s="63">
        <v>1.44438678194837E-3</v>
      </c>
      <c r="DS546" s="63">
        <v>1.5011541817779701E-3</v>
      </c>
      <c r="DT546" s="63">
        <v>1.50656391137254E-3</v>
      </c>
      <c r="DU546" s="63">
        <v>1.5159023477062199E-3</v>
      </c>
      <c r="DV546" s="63">
        <v>1.7506531991632701E-3</v>
      </c>
      <c r="DW546" s="63">
        <v>1.7417873177666401E-3</v>
      </c>
      <c r="DX546" s="63">
        <v>1.5892210841748999E-3</v>
      </c>
      <c r="DY546" s="63">
        <v>1.3958788680448601E-3</v>
      </c>
      <c r="DZ546" s="63">
        <v>1.3825429912081499E-3</v>
      </c>
      <c r="EA546" s="63">
        <v>1.3698213295408399E-3</v>
      </c>
      <c r="EB546" s="63">
        <v>1.35710676560237E-3</v>
      </c>
      <c r="EC546" s="63">
        <v>1.3441311995880899E-3</v>
      </c>
      <c r="ED546" s="63">
        <v>1.33228363031076E-3</v>
      </c>
      <c r="EE546" s="63">
        <v>1.3190299922783101E-3</v>
      </c>
      <c r="EF546" s="63">
        <v>1.30600441683954E-3</v>
      </c>
      <c r="EG546" s="63">
        <v>1.2908373889725E-3</v>
      </c>
      <c r="EH546" s="63">
        <v>1.2754508163938701E-3</v>
      </c>
      <c r="EI546" s="63">
        <v>1.26104961788034E-3</v>
      </c>
      <c r="EJ546" s="63">
        <v>1.24677491643359E-3</v>
      </c>
      <c r="EK546" s="63">
        <v>1.23403710529118E-3</v>
      </c>
      <c r="EL546" s="63">
        <v>1.2229023684258401E-3</v>
      </c>
      <c r="EM546" s="63">
        <v>1.2132809777469101E-3</v>
      </c>
      <c r="EN546" s="63">
        <v>1.20416963401745E-3</v>
      </c>
      <c r="EO546" s="63">
        <v>1.1944345338001201E-3</v>
      </c>
      <c r="EP546" s="63">
        <v>1.18390468777237E-3</v>
      </c>
      <c r="EQ546" s="63">
        <v>1.1727639491580901E-3</v>
      </c>
      <c r="ER546" s="63">
        <v>1.16078257484777E-3</v>
      </c>
      <c r="ES546" s="63">
        <v>1.1479223930818999E-3</v>
      </c>
      <c r="ET546" s="63">
        <v>1.1328613662156899E-3</v>
      </c>
      <c r="EU546" s="63">
        <v>1.1173586996973399E-3</v>
      </c>
      <c r="EV546" s="63">
        <v>1.10033671759459E-3</v>
      </c>
      <c r="EW546" s="63">
        <v>1.0839244065600499E-3</v>
      </c>
      <c r="EX546" s="63">
        <v>1.0681385526966601E-3</v>
      </c>
      <c r="EY546" s="63">
        <v>1.0547904648354699E-3</v>
      </c>
      <c r="EZ546" s="63">
        <v>1.0434258276172999E-3</v>
      </c>
      <c r="FA546" s="63">
        <v>1.03162504927973E-3</v>
      </c>
      <c r="FB546" s="63">
        <v>1.01975255352826E-3</v>
      </c>
      <c r="FC546" s="63">
        <v>1.0075596198534E-3</v>
      </c>
      <c r="FD546" s="63">
        <v>9.9568357030261896E-4</v>
      </c>
      <c r="FE546" s="63">
        <v>9.8441267226196294E-4</v>
      </c>
      <c r="FF546" s="63">
        <v>9.7253480802676805E-4</v>
      </c>
      <c r="FG546" s="63">
        <v>9.61706005674072E-4</v>
      </c>
      <c r="FH546" s="63">
        <v>9.5146296747856496E-4</v>
      </c>
      <c r="FI546" s="63">
        <v>9.4088639924877005E-4</v>
      </c>
      <c r="FJ546" s="63">
        <v>9.30807458113675E-4</v>
      </c>
      <c r="FK546" s="63">
        <v>9.21049412539841E-4</v>
      </c>
      <c r="FL546" s="63">
        <v>9.1132268061253096E-4</v>
      </c>
      <c r="FM546" s="63">
        <v>9.0171778978669298E-4</v>
      </c>
      <c r="FN546" s="63">
        <v>8.9205278721517396E-4</v>
      </c>
      <c r="FO546" s="63">
        <v>8.8241510596481895E-4</v>
      </c>
      <c r="FP546" s="63">
        <v>8.7293238510246401E-4</v>
      </c>
      <c r="FQ546" s="63">
        <v>8.6408130636049898E-4</v>
      </c>
      <c r="FR546" s="63">
        <v>8.5441915875533899E-4</v>
      </c>
      <c r="FS546" s="63">
        <v>8.4473970455695505E-4</v>
      </c>
      <c r="FT546" s="63">
        <v>8.3513414739172401E-4</v>
      </c>
      <c r="FU546" s="63">
        <v>8.2543822760216602E-4</v>
      </c>
      <c r="FV546" s="63">
        <v>8.1550748865545598E-4</v>
      </c>
      <c r="FW546" s="63">
        <v>8.0599505990860195E-4</v>
      </c>
      <c r="FX546" s="63">
        <v>7.9586174145066598E-4</v>
      </c>
      <c r="FY546" s="63">
        <v>7.8603931225849205E-4</v>
      </c>
      <c r="FZ546" s="63">
        <v>7.7478322562236305E-4</v>
      </c>
      <c r="GA546" s="63">
        <v>7.64111283643187E-4</v>
      </c>
      <c r="GB546" s="63">
        <v>7.5360914700672204E-4</v>
      </c>
      <c r="GC546" s="63">
        <v>7.4395529086766895E-4</v>
      </c>
      <c r="GD546" s="63">
        <v>7.3361595677990602E-4</v>
      </c>
      <c r="GE546" s="63">
        <v>7.2336284917926203E-4</v>
      </c>
      <c r="GF546" s="63">
        <v>7.1275757354323304E-4</v>
      </c>
      <c r="GG546" s="63">
        <v>7.0349086165431103E-4</v>
      </c>
      <c r="GH546" s="63">
        <v>6.9350562798929302E-4</v>
      </c>
      <c r="GI546" s="63">
        <v>6.8392950078280997E-4</v>
      </c>
      <c r="GJ546" s="63">
        <v>6.7455756219588804E-4</v>
      </c>
      <c r="GK546" s="63">
        <v>6.65206886513526E-4</v>
      </c>
      <c r="GL546" s="63">
        <v>6.5608957333215996E-4</v>
      </c>
      <c r="GM546" s="63">
        <v>6.4715438283876995E-4</v>
      </c>
      <c r="GN546" s="63">
        <v>6.3933421863597497E-4</v>
      </c>
      <c r="GO546" s="63">
        <v>6.3025110126675396E-4</v>
      </c>
      <c r="GP546" s="63">
        <v>6.2170807832495297E-4</v>
      </c>
      <c r="GQ546" s="63">
        <v>6.1364396085057096E-4</v>
      </c>
      <c r="GR546" s="63">
        <v>6.0550303388617096E-4</v>
      </c>
      <c r="GS546" s="63">
        <v>5.9734687887830304E-4</v>
      </c>
      <c r="GT546" s="63">
        <v>5.8854495986994599E-4</v>
      </c>
      <c r="GU546" s="63">
        <v>5.7995511964802895E-4</v>
      </c>
      <c r="GV546" s="63">
        <v>5.7189914748663701E-4</v>
      </c>
      <c r="GW546" s="63">
        <v>5.6413274894529105E-4</v>
      </c>
      <c r="GX546" s="63">
        <v>5.5617848214925005E-4</v>
      </c>
    </row>
    <row r="547" spans="1:206" customFormat="1">
      <c r="A547" s="181" t="s">
        <v>224</v>
      </c>
      <c r="B547" t="s">
        <v>3547</v>
      </c>
      <c r="C547" t="s">
        <v>3533</v>
      </c>
      <c r="D547" s="187" t="s">
        <v>3562</v>
      </c>
      <c r="E547" t="s">
        <v>1271</v>
      </c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>
        <v>4.5973541932009801E-3</v>
      </c>
      <c r="BE547" s="63">
        <v>4.6098905645675101E-3</v>
      </c>
      <c r="BF547" s="63">
        <v>4.3198576789390403E-3</v>
      </c>
      <c r="BG547" s="63">
        <v>4.2468209715362804E-3</v>
      </c>
      <c r="BH547" s="63">
        <v>4.0497029632761703E-3</v>
      </c>
      <c r="BI547" s="63">
        <v>4.0000252525881101E-3</v>
      </c>
      <c r="BJ547" s="63">
        <v>4.0413491960890101E-3</v>
      </c>
      <c r="BK547" s="63">
        <v>4.0403491145532501E-3</v>
      </c>
      <c r="BL547" s="63">
        <v>3.88031262639108E-3</v>
      </c>
      <c r="BM547" s="63">
        <v>3.8402570771682298E-3</v>
      </c>
      <c r="BN547" s="63">
        <v>3.8767081817905201E-3</v>
      </c>
      <c r="BO547" s="63">
        <v>3.8507860004319099E-3</v>
      </c>
      <c r="BP547" s="63">
        <v>3.8512129802193299E-3</v>
      </c>
      <c r="BQ547" s="63">
        <v>3.89954757699917E-3</v>
      </c>
      <c r="BR547" s="63">
        <v>3.9320920212972503E-3</v>
      </c>
      <c r="BS547" s="63">
        <v>3.9349639032543E-3</v>
      </c>
      <c r="BT547" s="63">
        <v>3.9054922299076099E-3</v>
      </c>
      <c r="BU547" s="63">
        <v>3.9309903714699196E-3</v>
      </c>
      <c r="BV547" s="63">
        <v>3.9705041552998404E-3</v>
      </c>
      <c r="BW547" s="63">
        <v>4.0431251949453401E-3</v>
      </c>
      <c r="BX547" s="63">
        <v>3.9750126202810904E-3</v>
      </c>
      <c r="BY547" s="63">
        <v>3.9456451686233403E-3</v>
      </c>
      <c r="BZ547" s="63">
        <v>3.88745493627366E-3</v>
      </c>
      <c r="CA547" s="63">
        <v>3.8220306636462201E-3</v>
      </c>
      <c r="CB547" s="63">
        <v>3.7069858107419999E-3</v>
      </c>
      <c r="CC547" s="63">
        <v>3.6707362074268799E-3</v>
      </c>
      <c r="CD547" s="63">
        <v>3.5677616642429198E-3</v>
      </c>
      <c r="CE547" s="63">
        <v>3.4625993429850399E-3</v>
      </c>
      <c r="CF547" s="63">
        <v>3.3952973773067399E-3</v>
      </c>
      <c r="CG547" s="63">
        <v>3.2976763845794302E-3</v>
      </c>
      <c r="CH547" s="63">
        <v>3.2426238062101898E-3</v>
      </c>
      <c r="CI547" s="63">
        <v>3.1599036515624198E-3</v>
      </c>
      <c r="CJ547" s="63">
        <v>3.0434708173341899E-3</v>
      </c>
      <c r="CK547" s="63">
        <v>2.97329031549169E-3</v>
      </c>
      <c r="CL547" s="63">
        <v>2.92056496537227E-3</v>
      </c>
      <c r="CM547" s="63">
        <v>2.9192382805755799E-3</v>
      </c>
      <c r="CN547" s="63">
        <v>2.9104592990740999E-3</v>
      </c>
      <c r="CO547" s="63">
        <v>2.8514149013269298E-3</v>
      </c>
      <c r="CP547" s="63">
        <v>2.8685173526356699E-3</v>
      </c>
      <c r="CQ547" s="63">
        <v>2.8569825589131299E-3</v>
      </c>
      <c r="CR547" s="63">
        <v>2.8743738644466301E-3</v>
      </c>
      <c r="CS547" s="63">
        <v>2.9128504125915302E-3</v>
      </c>
      <c r="CT547" s="63">
        <v>2.9632724671414998E-3</v>
      </c>
      <c r="CU547" s="63">
        <v>3.00196819955379E-3</v>
      </c>
      <c r="CV547" s="63">
        <v>3.0610827452568498E-3</v>
      </c>
      <c r="CW547" s="63">
        <v>3.0628405367147098E-3</v>
      </c>
      <c r="CX547" s="63">
        <v>2.8981722974398402E-3</v>
      </c>
      <c r="CY547" s="63">
        <v>2.7077713008571099E-3</v>
      </c>
      <c r="CZ547" s="63">
        <v>2.6508724316643699E-3</v>
      </c>
      <c r="DA547" s="63">
        <v>2.6064248080024501E-3</v>
      </c>
      <c r="DB547" s="63">
        <v>2.5891977428010799E-3</v>
      </c>
      <c r="DC547" s="63">
        <v>2.5367219813449398E-3</v>
      </c>
      <c r="DD547" s="63">
        <v>2.5246267621246501E-3</v>
      </c>
      <c r="DE547" s="63">
        <v>2.4712915069568199E-3</v>
      </c>
      <c r="DF547" s="63">
        <v>2.35968123210241E-3</v>
      </c>
      <c r="DG547" s="63">
        <v>2.32552665911193E-3</v>
      </c>
      <c r="DH547" s="63">
        <v>2.2525787162481201E-3</v>
      </c>
      <c r="DI547" s="63">
        <v>2.1732440287008802E-3</v>
      </c>
      <c r="DJ547" s="63">
        <v>2.0983873415104698E-3</v>
      </c>
      <c r="DK547" s="63">
        <v>2.0688855152776798E-3</v>
      </c>
      <c r="DL547" s="63">
        <v>1.9589246584109802E-3</v>
      </c>
      <c r="DM547" s="63">
        <v>1.9234234672544099E-3</v>
      </c>
      <c r="DN547" s="63">
        <v>1.8908923306956999E-3</v>
      </c>
      <c r="DO547" s="63">
        <v>1.8629117535631701E-3</v>
      </c>
      <c r="DP547" s="63">
        <v>1.83981807369303E-3</v>
      </c>
      <c r="DQ547" s="63">
        <v>1.8726139167008101E-3</v>
      </c>
      <c r="DR547" s="63">
        <v>1.9234833700853501E-3</v>
      </c>
      <c r="DS547" s="63">
        <v>1.9233810974875901E-3</v>
      </c>
      <c r="DT547" s="63">
        <v>1.9286342159779001E-3</v>
      </c>
      <c r="DU547" s="63">
        <v>1.9412294635526299E-3</v>
      </c>
      <c r="DV547" s="63">
        <v>2.2248132050739799E-3</v>
      </c>
      <c r="DW547" s="63">
        <v>2.1792246859008101E-3</v>
      </c>
      <c r="DX547" s="63">
        <v>2.02411994154481E-3</v>
      </c>
      <c r="DY547" s="63">
        <v>1.7977934884099E-3</v>
      </c>
      <c r="DZ547" s="63">
        <v>1.7766373480075099E-3</v>
      </c>
      <c r="EA547" s="63">
        <v>1.7560746173004901E-3</v>
      </c>
      <c r="EB547" s="63">
        <v>1.73581847370219E-3</v>
      </c>
      <c r="EC547" s="63">
        <v>1.71395714009713E-3</v>
      </c>
      <c r="ED547" s="63">
        <v>1.69290796698035E-3</v>
      </c>
      <c r="EE547" s="63">
        <v>1.6702068881475399E-3</v>
      </c>
      <c r="EF547" s="63">
        <v>1.6499621340691701E-3</v>
      </c>
      <c r="EG547" s="63">
        <v>1.6281500814049399E-3</v>
      </c>
      <c r="EH547" s="63">
        <v>1.6076100308444201E-3</v>
      </c>
      <c r="EI547" s="63">
        <v>1.5885570423565499E-3</v>
      </c>
      <c r="EJ547" s="63">
        <v>1.5679375222094399E-3</v>
      </c>
      <c r="EK547" s="63">
        <v>1.5469182443864199E-3</v>
      </c>
      <c r="EL547" s="63">
        <v>1.5249785502819699E-3</v>
      </c>
      <c r="EM547" s="63">
        <v>1.5029649939540799E-3</v>
      </c>
      <c r="EN547" s="63">
        <v>1.4817946420576801E-3</v>
      </c>
      <c r="EO547" s="63">
        <v>1.4614111858459601E-3</v>
      </c>
      <c r="EP547" s="63">
        <v>1.4422014749063299E-3</v>
      </c>
      <c r="EQ547" s="63">
        <v>1.4250133450095801E-3</v>
      </c>
      <c r="ER547" s="63">
        <v>1.4091326109544799E-3</v>
      </c>
      <c r="ES547" s="63">
        <v>1.3948056660574701E-3</v>
      </c>
      <c r="ET547" s="63">
        <v>1.37904925052204E-3</v>
      </c>
      <c r="EU547" s="63">
        <v>1.3638243840569299E-3</v>
      </c>
      <c r="EV547" s="63">
        <v>1.34723022244343E-3</v>
      </c>
      <c r="EW547" s="63">
        <v>1.3311732311319299E-3</v>
      </c>
      <c r="EX547" s="63">
        <v>1.3127589523714901E-3</v>
      </c>
      <c r="EY547" s="63">
        <v>1.2943005429247E-3</v>
      </c>
      <c r="EZ547" s="63">
        <v>1.276456853149E-3</v>
      </c>
      <c r="FA547" s="63">
        <v>1.2567918729137701E-3</v>
      </c>
      <c r="FB547" s="63">
        <v>1.23731365492337E-3</v>
      </c>
      <c r="FC547" s="63">
        <v>1.21907939104689E-3</v>
      </c>
      <c r="FD547" s="63">
        <v>1.2032108957267099E-3</v>
      </c>
      <c r="FE547" s="63">
        <v>1.1888742605008699E-3</v>
      </c>
      <c r="FF547" s="63">
        <v>1.17353761026394E-3</v>
      </c>
      <c r="FG547" s="63">
        <v>1.15897901222309E-3</v>
      </c>
      <c r="FH547" s="63">
        <v>1.1448655043432799E-3</v>
      </c>
      <c r="FI547" s="63">
        <v>1.1301177122370601E-3</v>
      </c>
      <c r="FJ547" s="63">
        <v>1.11574144962705E-3</v>
      </c>
      <c r="FK547" s="63">
        <v>1.1017138029597699E-3</v>
      </c>
      <c r="FL547" s="63">
        <v>1.0881090005445599E-3</v>
      </c>
      <c r="FM547" s="63">
        <v>1.07470027843248E-3</v>
      </c>
      <c r="FN547" s="63">
        <v>1.06130723808238E-3</v>
      </c>
      <c r="FO547" s="63">
        <v>1.0482591088416E-3</v>
      </c>
      <c r="FP547" s="63">
        <v>1.035938732516E-3</v>
      </c>
      <c r="FQ547" s="63">
        <v>1.0245201555803001E-3</v>
      </c>
      <c r="FR547" s="63">
        <v>1.01218269309582E-3</v>
      </c>
      <c r="FS547" s="63">
        <v>9.9999450851453097E-4</v>
      </c>
      <c r="FT547" s="63">
        <v>9.8802857121389905E-4</v>
      </c>
      <c r="FU547" s="63">
        <v>9.7612405958923804E-4</v>
      </c>
      <c r="FV547" s="63">
        <v>9.6423030473607497E-4</v>
      </c>
      <c r="FW547" s="63">
        <v>9.5327964544040297E-4</v>
      </c>
      <c r="FX547" s="63">
        <v>9.4173839910464204E-4</v>
      </c>
      <c r="FY547" s="63">
        <v>9.3080157789293097E-4</v>
      </c>
      <c r="FZ547" s="63">
        <v>9.1817057011715699E-4</v>
      </c>
      <c r="GA547" s="63">
        <v>9.0622753156609302E-4</v>
      </c>
      <c r="GB547" s="63">
        <v>8.94148088507421E-4</v>
      </c>
      <c r="GC547" s="63">
        <v>8.8291839426947797E-4</v>
      </c>
      <c r="GD547" s="63">
        <v>8.7067807461666501E-4</v>
      </c>
      <c r="GE547" s="63">
        <v>8.5846555299034697E-4</v>
      </c>
      <c r="GF547" s="63">
        <v>8.4575547137301897E-4</v>
      </c>
      <c r="GG547" s="63">
        <v>8.3479049717098198E-4</v>
      </c>
      <c r="GH547" s="63">
        <v>8.2274616610801998E-4</v>
      </c>
      <c r="GI547" s="63">
        <v>8.1108431201413805E-4</v>
      </c>
      <c r="GJ547" s="63">
        <v>7.9962995817045904E-4</v>
      </c>
      <c r="GK547" s="63">
        <v>7.8800243817876497E-4</v>
      </c>
      <c r="GL547" s="63">
        <v>7.7669727947555904E-4</v>
      </c>
      <c r="GM547" s="63">
        <v>7.6542534145898503E-4</v>
      </c>
      <c r="GN547" s="63">
        <v>7.5558112665573198E-4</v>
      </c>
      <c r="GO547" s="63">
        <v>7.4407456462867796E-4</v>
      </c>
      <c r="GP547" s="63">
        <v>7.3319797944267897E-4</v>
      </c>
      <c r="GQ547" s="63">
        <v>7.2302369567976905E-4</v>
      </c>
      <c r="GR547" s="63">
        <v>7.1284976573046904E-4</v>
      </c>
      <c r="GS547" s="63">
        <v>7.0291548252313801E-4</v>
      </c>
      <c r="GT547" s="63">
        <v>6.9241315195316903E-4</v>
      </c>
      <c r="GU547" s="63">
        <v>6.8232133112785902E-4</v>
      </c>
      <c r="GV547" s="63">
        <v>6.7271799337738499E-4</v>
      </c>
      <c r="GW547" s="63">
        <v>6.63651593620567E-4</v>
      </c>
      <c r="GX547" s="63">
        <v>6.54332868017235E-4</v>
      </c>
    </row>
    <row r="548" spans="1:206" customFormat="1">
      <c r="A548" s="181" t="s">
        <v>224</v>
      </c>
      <c r="B548" t="s">
        <v>3547</v>
      </c>
      <c r="C548" t="s">
        <v>3533</v>
      </c>
      <c r="D548" s="187" t="s">
        <v>3562</v>
      </c>
      <c r="E548" t="s">
        <v>1272</v>
      </c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>
        <v>7.2110420634147604E-3</v>
      </c>
      <c r="BE548" s="63">
        <v>7.1980810158590799E-3</v>
      </c>
      <c r="BF548" s="63">
        <v>6.9079687676630499E-3</v>
      </c>
      <c r="BG548" s="63">
        <v>6.8086671800821801E-3</v>
      </c>
      <c r="BH548" s="63">
        <v>6.5343087158339797E-3</v>
      </c>
      <c r="BI548" s="63">
        <v>6.4897893268254297E-3</v>
      </c>
      <c r="BJ548" s="63">
        <v>6.5234909040703098E-3</v>
      </c>
      <c r="BK548" s="63">
        <v>6.5230766344996404E-3</v>
      </c>
      <c r="BL548" s="63">
        <v>6.1510073587574196E-3</v>
      </c>
      <c r="BM548" s="63">
        <v>6.18524940023413E-3</v>
      </c>
      <c r="BN548" s="63">
        <v>6.2759095356468399E-3</v>
      </c>
      <c r="BO548" s="63">
        <v>6.1422042778903696E-3</v>
      </c>
      <c r="BP548" s="63">
        <v>6.2568533197263198E-3</v>
      </c>
      <c r="BQ548" s="63">
        <v>6.3323948151699002E-3</v>
      </c>
      <c r="BR548" s="63">
        <v>6.26360137949835E-3</v>
      </c>
      <c r="BS548" s="63">
        <v>6.2817284854562502E-3</v>
      </c>
      <c r="BT548" s="63">
        <v>6.3205249380375401E-3</v>
      </c>
      <c r="BU548" s="63">
        <v>6.2866132681619596E-3</v>
      </c>
      <c r="BV548" s="63">
        <v>6.3682665083025199E-3</v>
      </c>
      <c r="BW548" s="63">
        <v>6.4576627981694397E-3</v>
      </c>
      <c r="BX548" s="63">
        <v>6.2546372333200399E-3</v>
      </c>
      <c r="BY548" s="63">
        <v>6.2209381084878798E-3</v>
      </c>
      <c r="BZ548" s="63">
        <v>6.2546825579150103E-3</v>
      </c>
      <c r="CA548" s="63">
        <v>6.1983342123803596E-3</v>
      </c>
      <c r="CB548" s="63">
        <v>6.08841692100989E-3</v>
      </c>
      <c r="CC548" s="63">
        <v>5.9939343972351096E-3</v>
      </c>
      <c r="CD548" s="63">
        <v>5.8997954918835298E-3</v>
      </c>
      <c r="CE548" s="63">
        <v>5.7294122034854799E-3</v>
      </c>
      <c r="CF548" s="63">
        <v>5.6464755832270497E-3</v>
      </c>
      <c r="CG548" s="63">
        <v>5.4951415293044903E-3</v>
      </c>
      <c r="CH548" s="63">
        <v>5.3604377713197199E-3</v>
      </c>
      <c r="CI548" s="63">
        <v>5.2546510441781498E-3</v>
      </c>
      <c r="CJ548" s="63">
        <v>5.0349936853025801E-3</v>
      </c>
      <c r="CK548" s="63">
        <v>4.8944054958204499E-3</v>
      </c>
      <c r="CL548" s="63">
        <v>4.7718341768843804E-3</v>
      </c>
      <c r="CM548" s="63">
        <v>4.7079086577463498E-3</v>
      </c>
      <c r="CN548" s="63">
        <v>4.6000981090266501E-3</v>
      </c>
      <c r="CO548" s="63">
        <v>4.4833866363153301E-3</v>
      </c>
      <c r="CP548" s="63">
        <v>4.4487985646885402E-3</v>
      </c>
      <c r="CQ548" s="63">
        <v>4.3902821319833502E-3</v>
      </c>
      <c r="CR548" s="63">
        <v>4.3385460843040798E-3</v>
      </c>
      <c r="CS548" s="63">
        <v>4.3441108072274004E-3</v>
      </c>
      <c r="CT548" s="63">
        <v>4.2722635292550904E-3</v>
      </c>
      <c r="CU548" s="63">
        <v>4.2441124300299504E-3</v>
      </c>
      <c r="CV548" s="63">
        <v>4.1913379642877302E-3</v>
      </c>
      <c r="CW548" s="63">
        <v>4.1950690948964102E-3</v>
      </c>
      <c r="CX548" s="63">
        <v>4.0751006093544297E-3</v>
      </c>
      <c r="CY548" s="63">
        <v>3.9526949447071897E-3</v>
      </c>
      <c r="CZ548" s="63">
        <v>3.90440013906076E-3</v>
      </c>
      <c r="DA548" s="63">
        <v>3.9188577127910896E-3</v>
      </c>
      <c r="DB548" s="63">
        <v>3.9316805060350801E-3</v>
      </c>
      <c r="DC548" s="63">
        <v>3.9400474756552603E-3</v>
      </c>
      <c r="DD548" s="63">
        <v>3.90469302022531E-3</v>
      </c>
      <c r="DE548" s="63">
        <v>3.88599593718684E-3</v>
      </c>
      <c r="DF548" s="63">
        <v>3.7296183006384101E-3</v>
      </c>
      <c r="DG548" s="63">
        <v>3.6836711280015099E-3</v>
      </c>
      <c r="DH548" s="63">
        <v>3.5911734233641402E-3</v>
      </c>
      <c r="DI548" s="63">
        <v>3.4831515890395102E-3</v>
      </c>
      <c r="DJ548" s="63">
        <v>3.4104948201519399E-3</v>
      </c>
      <c r="DK548" s="63">
        <v>3.3134275215052499E-3</v>
      </c>
      <c r="DL548" s="63">
        <v>3.20975362543172E-3</v>
      </c>
      <c r="DM548" s="63">
        <v>3.11069530621711E-3</v>
      </c>
      <c r="DN548" s="63">
        <v>3.0185949984033898E-3</v>
      </c>
      <c r="DO548" s="63">
        <v>2.9855919406281098E-3</v>
      </c>
      <c r="DP548" s="63">
        <v>2.9165680022938101E-3</v>
      </c>
      <c r="DQ548" s="63">
        <v>2.9139225973249402E-3</v>
      </c>
      <c r="DR548" s="63">
        <v>2.8993693148875802E-3</v>
      </c>
      <c r="DS548" s="63">
        <v>2.9116279517197598E-3</v>
      </c>
      <c r="DT548" s="63">
        <v>2.8856400879072801E-3</v>
      </c>
      <c r="DU548" s="63">
        <v>2.86244634038327E-3</v>
      </c>
      <c r="DV548" s="63">
        <v>3.1503753545120698E-3</v>
      </c>
      <c r="DW548" s="63">
        <v>3.1339188017078501E-3</v>
      </c>
      <c r="DX548" s="63">
        <v>2.9231178637248501E-3</v>
      </c>
      <c r="DY548" s="63">
        <v>2.64796478618158E-3</v>
      </c>
      <c r="DZ548" s="63">
        <v>2.61463118818851E-3</v>
      </c>
      <c r="EA548" s="63">
        <v>2.5847176468888201E-3</v>
      </c>
      <c r="EB548" s="63">
        <v>2.5559911938551399E-3</v>
      </c>
      <c r="EC548" s="63">
        <v>2.5241195958616899E-3</v>
      </c>
      <c r="ED548" s="63">
        <v>2.4931661042277898E-3</v>
      </c>
      <c r="EE548" s="63">
        <v>2.4589847465477702E-3</v>
      </c>
      <c r="EF548" s="63">
        <v>2.4278496824312098E-3</v>
      </c>
      <c r="EG548" s="63">
        <v>2.3942576153801998E-3</v>
      </c>
      <c r="EH548" s="63">
        <v>2.3617609121261E-3</v>
      </c>
      <c r="EI548" s="63">
        <v>2.3304416074566999E-3</v>
      </c>
      <c r="EJ548" s="63">
        <v>2.297190977551E-3</v>
      </c>
      <c r="EK548" s="63">
        <v>2.2649952923463799E-3</v>
      </c>
      <c r="EL548" s="63">
        <v>2.23278151913561E-3</v>
      </c>
      <c r="EM548" s="63">
        <v>2.2017659667774099E-3</v>
      </c>
      <c r="EN548" s="63">
        <v>2.1717368026836501E-3</v>
      </c>
      <c r="EO548" s="63">
        <v>2.1414055179566601E-3</v>
      </c>
      <c r="EP548" s="63">
        <v>2.1103743813010501E-3</v>
      </c>
      <c r="EQ548" s="63">
        <v>2.0795536710340001E-3</v>
      </c>
      <c r="ER548" s="63">
        <v>2.04865724556464E-3</v>
      </c>
      <c r="ES548" s="63">
        <v>2.0203384185794198E-3</v>
      </c>
      <c r="ET548" s="63">
        <v>1.9915267359060301E-3</v>
      </c>
      <c r="EU548" s="63">
        <v>1.9657386257466501E-3</v>
      </c>
      <c r="EV548" s="63">
        <v>1.94065866818074E-3</v>
      </c>
      <c r="EW548" s="63">
        <v>1.9186462663884601E-3</v>
      </c>
      <c r="EX548" s="63">
        <v>1.89544086610259E-3</v>
      </c>
      <c r="EY548" s="63">
        <v>1.87329829676851E-3</v>
      </c>
      <c r="EZ548" s="63">
        <v>1.8526640956133501E-3</v>
      </c>
      <c r="FA548" s="63">
        <v>1.8297124273381901E-3</v>
      </c>
      <c r="FB548" s="63">
        <v>1.8062769896108101E-3</v>
      </c>
      <c r="FC548" s="63">
        <v>1.78159299110353E-3</v>
      </c>
      <c r="FD548" s="63">
        <v>1.75714331972853E-3</v>
      </c>
      <c r="FE548" s="63">
        <v>1.73273696154199E-3</v>
      </c>
      <c r="FF548" s="63">
        <v>1.70575828805906E-3</v>
      </c>
      <c r="FG548" s="63">
        <v>1.68019487879146E-3</v>
      </c>
      <c r="FH548" s="63">
        <v>1.65697850981837E-3</v>
      </c>
      <c r="FI548" s="63">
        <v>1.63465555428574E-3</v>
      </c>
      <c r="FJ548" s="63">
        <v>1.61386340101619E-3</v>
      </c>
      <c r="FK548" s="63">
        <v>1.5936644894013201E-3</v>
      </c>
      <c r="FL548" s="63">
        <v>1.57345250441E-3</v>
      </c>
      <c r="FM548" s="63">
        <v>1.55316400515998E-3</v>
      </c>
      <c r="FN548" s="63">
        <v>1.53268512601479E-3</v>
      </c>
      <c r="FO548" s="63">
        <v>1.5123256154117601E-3</v>
      </c>
      <c r="FP548" s="63">
        <v>1.4927383623412401E-3</v>
      </c>
      <c r="FQ548" s="63">
        <v>1.47468972346759E-3</v>
      </c>
      <c r="FR548" s="63">
        <v>1.4554389532087501E-3</v>
      </c>
      <c r="FS548" s="63">
        <v>1.43638123497441E-3</v>
      </c>
      <c r="FT548" s="63">
        <v>1.4180049979439599E-3</v>
      </c>
      <c r="FU548" s="63">
        <v>1.4002456935095001E-3</v>
      </c>
      <c r="FV548" s="63">
        <v>1.3826282052606699E-3</v>
      </c>
      <c r="FW548" s="63">
        <v>1.36638220376441E-3</v>
      </c>
      <c r="FX548" s="63">
        <v>1.34947272985303E-3</v>
      </c>
      <c r="FY548" s="63">
        <v>1.3336084654610801E-3</v>
      </c>
      <c r="FZ548" s="63">
        <v>1.31546700940664E-3</v>
      </c>
      <c r="GA548" s="63">
        <v>1.2985342949531E-3</v>
      </c>
      <c r="GB548" s="63">
        <v>1.2818370736236099E-3</v>
      </c>
      <c r="GC548" s="63">
        <v>1.2664953378304701E-3</v>
      </c>
      <c r="GD548" s="63">
        <v>1.2498070249049901E-3</v>
      </c>
      <c r="GE548" s="63">
        <v>1.2333126516117501E-3</v>
      </c>
      <c r="GF548" s="63">
        <v>1.21589074941782E-3</v>
      </c>
      <c r="GG548" s="63">
        <v>1.2006030240379599E-3</v>
      </c>
      <c r="GH548" s="63">
        <v>1.18354608348085E-3</v>
      </c>
      <c r="GI548" s="63">
        <v>1.1668950360533201E-3</v>
      </c>
      <c r="GJ548" s="63">
        <v>1.1503873189514101E-3</v>
      </c>
      <c r="GK548" s="63">
        <v>1.13362338271883E-3</v>
      </c>
      <c r="GL548" s="63">
        <v>1.11735439532279E-3</v>
      </c>
      <c r="GM548" s="63">
        <v>1.1008968239784101E-3</v>
      </c>
      <c r="GN548" s="63">
        <v>1.08641841629671E-3</v>
      </c>
      <c r="GO548" s="63">
        <v>1.06949713045279E-3</v>
      </c>
      <c r="GP548" s="63">
        <v>1.05335196283636E-3</v>
      </c>
      <c r="GQ548" s="63">
        <v>1.0381320099181099E-3</v>
      </c>
      <c r="GR548" s="63">
        <v>1.0229184600151499E-3</v>
      </c>
      <c r="GS548" s="63">
        <v>1.0080248850567999E-3</v>
      </c>
      <c r="GT548" s="63">
        <v>9.9215392557136994E-4</v>
      </c>
      <c r="GU548" s="63">
        <v>9.7694147594894394E-4</v>
      </c>
      <c r="GV548" s="63">
        <v>9.6241553816199402E-4</v>
      </c>
      <c r="GW548" s="63">
        <v>9.4878998586890996E-4</v>
      </c>
      <c r="GX548" s="63">
        <v>9.3501274537240099E-4</v>
      </c>
    </row>
    <row r="549" spans="1:206" customFormat="1">
      <c r="A549" s="181" t="s">
        <v>224</v>
      </c>
      <c r="B549" t="s">
        <v>3547</v>
      </c>
      <c r="C549" t="s">
        <v>3533</v>
      </c>
      <c r="D549" s="187" t="s">
        <v>3562</v>
      </c>
      <c r="E549" t="s">
        <v>1273</v>
      </c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>
        <v>1.15047912769274E-2</v>
      </c>
      <c r="BE549" s="63">
        <v>1.1710336661878601E-2</v>
      </c>
      <c r="BF549" s="63">
        <v>1.12643421828177E-2</v>
      </c>
      <c r="BG549" s="63">
        <v>1.1141258164362801E-2</v>
      </c>
      <c r="BH549" s="63">
        <v>1.08089686122182E-2</v>
      </c>
      <c r="BI549" s="63">
        <v>1.06969738221634E-2</v>
      </c>
      <c r="BJ549" s="63">
        <v>1.07042211995532E-2</v>
      </c>
      <c r="BK549" s="63">
        <v>1.08791370547434E-2</v>
      </c>
      <c r="BL549" s="63">
        <v>1.0404576448599399E-2</v>
      </c>
      <c r="BM549" s="63">
        <v>1.02905451976338E-2</v>
      </c>
      <c r="BN549" s="63">
        <v>1.04258655133778E-2</v>
      </c>
      <c r="BO549" s="63">
        <v>1.0150242422390199E-2</v>
      </c>
      <c r="BP549" s="63">
        <v>1.0303641222297899E-2</v>
      </c>
      <c r="BQ549" s="63">
        <v>1.0357988694157799E-2</v>
      </c>
      <c r="BR549" s="63">
        <v>1.01199933117463E-2</v>
      </c>
      <c r="BS549" s="63">
        <v>1.0260795406898299E-2</v>
      </c>
      <c r="BT549" s="63">
        <v>1.01988140755909E-2</v>
      </c>
      <c r="BU549" s="63">
        <v>1.0082757016146599E-2</v>
      </c>
      <c r="BV549" s="63">
        <v>1.0228616732229001E-2</v>
      </c>
      <c r="BW549" s="63">
        <v>1.0258883203794899E-2</v>
      </c>
      <c r="BX549" s="63">
        <v>1.00611219185968E-2</v>
      </c>
      <c r="BY549" s="63">
        <v>9.9487072716786806E-3</v>
      </c>
      <c r="BZ549" s="63">
        <v>9.9385434476700098E-3</v>
      </c>
      <c r="CA549" s="63">
        <v>9.7193503957067398E-3</v>
      </c>
      <c r="CB549" s="63">
        <v>9.6409208266065496E-3</v>
      </c>
      <c r="CC549" s="63">
        <v>9.5383242438582296E-3</v>
      </c>
      <c r="CD549" s="63">
        <v>9.4258329388558406E-3</v>
      </c>
      <c r="CE549" s="63">
        <v>9.2070554844017501E-3</v>
      </c>
      <c r="CF549" s="63">
        <v>9.1130649166406494E-3</v>
      </c>
      <c r="CG549" s="63">
        <v>8.9461078053577302E-3</v>
      </c>
      <c r="CH549" s="63">
        <v>8.8353241676294506E-3</v>
      </c>
      <c r="CI549" s="63">
        <v>8.6135846146770199E-3</v>
      </c>
      <c r="CJ549" s="63">
        <v>8.3575145254575992E-3</v>
      </c>
      <c r="CK549" s="63">
        <v>8.2159272743737993E-3</v>
      </c>
      <c r="CL549" s="63">
        <v>7.9517288176542897E-3</v>
      </c>
      <c r="CM549" s="63">
        <v>7.8623390386576304E-3</v>
      </c>
      <c r="CN549" s="63">
        <v>7.6538891874647396E-3</v>
      </c>
      <c r="CO549" s="63">
        <v>7.47358239289169E-3</v>
      </c>
      <c r="CP549" s="63">
        <v>7.2458531019050296E-3</v>
      </c>
      <c r="CQ549" s="63">
        <v>7.0629639749183798E-3</v>
      </c>
      <c r="CR549" s="63">
        <v>6.8955331442813001E-3</v>
      </c>
      <c r="CS549" s="63">
        <v>6.7571691005681202E-3</v>
      </c>
      <c r="CT549" s="63">
        <v>6.6161208128217904E-3</v>
      </c>
      <c r="CU549" s="63">
        <v>6.5866227291587797E-3</v>
      </c>
      <c r="CV549" s="63">
        <v>6.4832836843544701E-3</v>
      </c>
      <c r="CW549" s="63">
        <v>6.3669745194079898E-3</v>
      </c>
      <c r="CX549" s="63">
        <v>6.2182610618094396E-3</v>
      </c>
      <c r="CY549" s="63">
        <v>6.0016729200074396E-3</v>
      </c>
      <c r="CZ549" s="63">
        <v>5.8517613739854299E-3</v>
      </c>
      <c r="DA549" s="63">
        <v>5.7957491101175099E-3</v>
      </c>
      <c r="DB549" s="63">
        <v>5.7236013181939096E-3</v>
      </c>
      <c r="DC549" s="63">
        <v>5.6718096232256298E-3</v>
      </c>
      <c r="DD549" s="63">
        <v>5.7304275305956496E-3</v>
      </c>
      <c r="DE549" s="63">
        <v>5.7383321800878297E-3</v>
      </c>
      <c r="DF549" s="63">
        <v>5.6609123237175898E-3</v>
      </c>
      <c r="DG549" s="63">
        <v>5.6672259120288896E-3</v>
      </c>
      <c r="DH549" s="63">
        <v>5.6009338413987603E-3</v>
      </c>
      <c r="DI549" s="63">
        <v>5.48635135780074E-3</v>
      </c>
      <c r="DJ549" s="63">
        <v>5.4155597225069496E-3</v>
      </c>
      <c r="DK549" s="63">
        <v>5.3299138700211197E-3</v>
      </c>
      <c r="DL549" s="63">
        <v>5.1632394131052202E-3</v>
      </c>
      <c r="DM549" s="63">
        <v>5.0849473410099696E-3</v>
      </c>
      <c r="DN549" s="63">
        <v>4.9823189459292302E-3</v>
      </c>
      <c r="DO549" s="63">
        <v>4.9037058945414899E-3</v>
      </c>
      <c r="DP549" s="63">
        <v>4.8056451495496798E-3</v>
      </c>
      <c r="DQ549" s="63">
        <v>4.7823413886914296E-3</v>
      </c>
      <c r="DR549" s="63">
        <v>4.6977801031468898E-3</v>
      </c>
      <c r="DS549" s="63">
        <v>4.61531152980885E-3</v>
      </c>
      <c r="DT549" s="63">
        <v>4.5442474623902098E-3</v>
      </c>
      <c r="DU549" s="63">
        <v>4.4556154449281503E-3</v>
      </c>
      <c r="DV549" s="63">
        <v>4.9063872408374298E-3</v>
      </c>
      <c r="DW549" s="63">
        <v>5.1531142739636004E-3</v>
      </c>
      <c r="DX549" s="63">
        <v>4.7451090017082203E-3</v>
      </c>
      <c r="DY549" s="63">
        <v>4.2229715086892104E-3</v>
      </c>
      <c r="DZ549" s="63">
        <v>4.1566590471686198E-3</v>
      </c>
      <c r="EA549" s="63">
        <v>4.0907556546624898E-3</v>
      </c>
      <c r="EB549" s="63">
        <v>4.0274037378515001E-3</v>
      </c>
      <c r="EC549" s="63">
        <v>3.9687068937972799E-3</v>
      </c>
      <c r="ED549" s="63">
        <v>3.9193029312278201E-3</v>
      </c>
      <c r="EE549" s="63">
        <v>3.86912317675084E-3</v>
      </c>
      <c r="EF549" s="63">
        <v>3.8256758542929599E-3</v>
      </c>
      <c r="EG549" s="63">
        <v>3.7787122014139298E-3</v>
      </c>
      <c r="EH549" s="63">
        <v>3.7317024543467399E-3</v>
      </c>
      <c r="EI549" s="63">
        <v>3.6850420420367499E-3</v>
      </c>
      <c r="EJ549" s="63">
        <v>3.6343020308021701E-3</v>
      </c>
      <c r="EK549" s="63">
        <v>3.5844113199295E-3</v>
      </c>
      <c r="EL549" s="63">
        <v>3.53432887685801E-3</v>
      </c>
      <c r="EM549" s="63">
        <v>3.4852341663679899E-3</v>
      </c>
      <c r="EN549" s="63">
        <v>3.43654230499792E-3</v>
      </c>
      <c r="EO549" s="63">
        <v>3.38787918967413E-3</v>
      </c>
      <c r="EP549" s="63">
        <v>3.3394825356130998E-3</v>
      </c>
      <c r="EQ549" s="63">
        <v>3.2924175053845898E-3</v>
      </c>
      <c r="ER549" s="63">
        <v>3.2462419111676101E-3</v>
      </c>
      <c r="ES549" s="63">
        <v>3.2032690452679698E-3</v>
      </c>
      <c r="ET549" s="63">
        <v>3.15757435758808E-3</v>
      </c>
      <c r="EU549" s="63">
        <v>3.1136615013676E-3</v>
      </c>
      <c r="EV549" s="63">
        <v>3.0679305098661202E-3</v>
      </c>
      <c r="EW549" s="63">
        <v>3.0251210514774399E-3</v>
      </c>
      <c r="EX549" s="63">
        <v>2.9813414405280201E-3</v>
      </c>
      <c r="EY549" s="63">
        <v>2.9413824311666898E-3</v>
      </c>
      <c r="EZ549" s="63">
        <v>2.9071314235076702E-3</v>
      </c>
      <c r="FA549" s="63">
        <v>2.8728298350843102E-3</v>
      </c>
      <c r="FB549" s="63">
        <v>2.84040651795611E-3</v>
      </c>
      <c r="FC549" s="63">
        <v>2.8081538808669101E-3</v>
      </c>
      <c r="FD549" s="63">
        <v>2.7771720796359602E-3</v>
      </c>
      <c r="FE549" s="63">
        <v>2.7461802161578498E-3</v>
      </c>
      <c r="FF549" s="63">
        <v>2.7109285895947702E-3</v>
      </c>
      <c r="FG549" s="63">
        <v>2.6767237720133801E-3</v>
      </c>
      <c r="FH549" s="63">
        <v>2.6423745182002798E-3</v>
      </c>
      <c r="FI549" s="63">
        <v>2.6051677943733798E-3</v>
      </c>
      <c r="FJ549" s="63">
        <v>2.5676342822031702E-3</v>
      </c>
      <c r="FK549" s="63">
        <v>2.5295932117942199E-3</v>
      </c>
      <c r="FL549" s="63">
        <v>2.4917520723097102E-3</v>
      </c>
      <c r="FM549" s="63">
        <v>2.4558190284185702E-3</v>
      </c>
      <c r="FN549" s="63">
        <v>2.42241506684646E-3</v>
      </c>
      <c r="FO549" s="63">
        <v>2.3909596205841802E-3</v>
      </c>
      <c r="FP549" s="63">
        <v>2.3611284527294499E-3</v>
      </c>
      <c r="FQ549" s="63">
        <v>2.3330990772421302E-3</v>
      </c>
      <c r="FR549" s="63">
        <v>2.30290006716849E-3</v>
      </c>
      <c r="FS549" s="63">
        <v>2.2725322218329199E-3</v>
      </c>
      <c r="FT549" s="63">
        <v>2.24251212732646E-3</v>
      </c>
      <c r="FU549" s="63">
        <v>2.2128193393188798E-3</v>
      </c>
      <c r="FV549" s="63">
        <v>2.1837086974383899E-3</v>
      </c>
      <c r="FW549" s="63">
        <v>2.1566753251612602E-3</v>
      </c>
      <c r="FX549" s="63">
        <v>2.1285087684155498E-3</v>
      </c>
      <c r="FY549" s="63">
        <v>2.1024296820309298E-3</v>
      </c>
      <c r="FZ549" s="63">
        <v>2.0734509353693602E-3</v>
      </c>
      <c r="GA549" s="63">
        <v>2.04634882909432E-3</v>
      </c>
      <c r="GB549" s="63">
        <v>2.0197395965248499E-3</v>
      </c>
      <c r="GC549" s="63">
        <v>1.9954254684920502E-3</v>
      </c>
      <c r="GD549" s="63">
        <v>1.9692787239445901E-3</v>
      </c>
      <c r="GE549" s="63">
        <v>1.9436122696616599E-3</v>
      </c>
      <c r="GF549" s="63">
        <v>1.91684549702168E-3</v>
      </c>
      <c r="GG549" s="63">
        <v>1.89378108392233E-3</v>
      </c>
      <c r="GH549" s="63">
        <v>1.86816446698294E-3</v>
      </c>
      <c r="GI549" s="63">
        <v>1.8432398739445699E-3</v>
      </c>
      <c r="GJ549" s="63">
        <v>1.8186211871828401E-3</v>
      </c>
      <c r="GK549" s="63">
        <v>1.7933212455662E-3</v>
      </c>
      <c r="GL549" s="63">
        <v>1.76831136906243E-3</v>
      </c>
      <c r="GM549" s="63">
        <v>1.74262446370571E-3</v>
      </c>
      <c r="GN549" s="63">
        <v>1.7198682736223501E-3</v>
      </c>
      <c r="GO549" s="63">
        <v>1.6929660993332801E-3</v>
      </c>
      <c r="GP549" s="63">
        <v>1.6672889059674799E-3</v>
      </c>
      <c r="GQ549" s="63">
        <v>1.6430282236711299E-3</v>
      </c>
      <c r="GR549" s="63">
        <v>1.6186506617038401E-3</v>
      </c>
      <c r="GS549" s="63">
        <v>1.59462943731559E-3</v>
      </c>
      <c r="GT549" s="63">
        <v>1.5690298377608199E-3</v>
      </c>
      <c r="GU549" s="63">
        <v>1.5443575360791701E-3</v>
      </c>
      <c r="GV549" s="63">
        <v>1.52064827128542E-3</v>
      </c>
      <c r="GW549" s="63">
        <v>1.4983728543519501E-3</v>
      </c>
      <c r="GX549" s="63">
        <v>1.47585349844687E-3</v>
      </c>
    </row>
    <row r="550" spans="1:206" customFormat="1">
      <c r="A550" s="181" t="s">
        <v>224</v>
      </c>
      <c r="B550" t="s">
        <v>3547</v>
      </c>
      <c r="C550" t="s">
        <v>3533</v>
      </c>
      <c r="D550" s="187" t="s">
        <v>3562</v>
      </c>
      <c r="E550" t="s">
        <v>1274</v>
      </c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>
        <v>1.77515552314482E-2</v>
      </c>
      <c r="BE550" s="63">
        <v>1.8123045093840998E-2</v>
      </c>
      <c r="BF550" s="63">
        <v>1.7622734468188E-2</v>
      </c>
      <c r="BG550" s="63">
        <v>1.7507208673151298E-2</v>
      </c>
      <c r="BH550" s="63">
        <v>1.68692154169858E-2</v>
      </c>
      <c r="BI550" s="63">
        <v>1.6894228441400198E-2</v>
      </c>
      <c r="BJ550" s="63">
        <v>1.7258597519271401E-2</v>
      </c>
      <c r="BK550" s="63">
        <v>1.74317813653166E-2</v>
      </c>
      <c r="BL550" s="63">
        <v>1.65935413518596E-2</v>
      </c>
      <c r="BM550" s="63">
        <v>1.66031551281152E-2</v>
      </c>
      <c r="BN550" s="63">
        <v>1.6683777504977799E-2</v>
      </c>
      <c r="BO550" s="63">
        <v>1.62697145785866E-2</v>
      </c>
      <c r="BP550" s="63">
        <v>1.6637165022244899E-2</v>
      </c>
      <c r="BQ550" s="63">
        <v>1.68134282828818E-2</v>
      </c>
      <c r="BR550" s="63">
        <v>1.6304135131053499E-2</v>
      </c>
      <c r="BS550" s="63">
        <v>1.6346533121797801E-2</v>
      </c>
      <c r="BT550" s="63">
        <v>1.6310404774024199E-2</v>
      </c>
      <c r="BU550" s="63">
        <v>1.61416510878769E-2</v>
      </c>
      <c r="BV550" s="63">
        <v>1.6312787484884201E-2</v>
      </c>
      <c r="BW550" s="63">
        <v>1.6414547384828199E-2</v>
      </c>
      <c r="BX550" s="63">
        <v>1.6007109421826399E-2</v>
      </c>
      <c r="BY550" s="63">
        <v>1.5732026011112201E-2</v>
      </c>
      <c r="BZ550" s="63">
        <v>1.56864263758211E-2</v>
      </c>
      <c r="CA550" s="63">
        <v>1.5559863533585599E-2</v>
      </c>
      <c r="CB550" s="63">
        <v>1.5131939880215901E-2</v>
      </c>
      <c r="CC550" s="63">
        <v>1.49135407476457E-2</v>
      </c>
      <c r="CD550" s="63">
        <v>1.4773896031648401E-2</v>
      </c>
      <c r="CE550" s="63">
        <v>1.43162036558457E-2</v>
      </c>
      <c r="CF550" s="63">
        <v>1.4164034914104499E-2</v>
      </c>
      <c r="CG550" s="63">
        <v>1.39679187675039E-2</v>
      </c>
      <c r="CH550" s="63">
        <v>1.38494208358501E-2</v>
      </c>
      <c r="CI550" s="63">
        <v>1.3580493533855299E-2</v>
      </c>
      <c r="CJ550" s="63">
        <v>1.32926955694068E-2</v>
      </c>
      <c r="CK550" s="63">
        <v>1.32202684888239E-2</v>
      </c>
      <c r="CL550" s="63">
        <v>1.2920259571831801E-2</v>
      </c>
      <c r="CM550" s="63">
        <v>1.28251323167943E-2</v>
      </c>
      <c r="CN550" s="63">
        <v>1.24655594159544E-2</v>
      </c>
      <c r="CO550" s="63">
        <v>1.21819057382617E-2</v>
      </c>
      <c r="CP550" s="63">
        <v>1.1884925663496901E-2</v>
      </c>
      <c r="CQ550" s="63">
        <v>1.1610700296282601E-2</v>
      </c>
      <c r="CR550" s="63">
        <v>1.12950286434564E-2</v>
      </c>
      <c r="CS550" s="63">
        <v>1.1049522086928E-2</v>
      </c>
      <c r="CT550" s="63">
        <v>1.07145379015984E-2</v>
      </c>
      <c r="CU550" s="63">
        <v>1.05712436680604E-2</v>
      </c>
      <c r="CV550" s="63">
        <v>1.0204496853974E-2</v>
      </c>
      <c r="CW550" s="63">
        <v>1.00304073250592E-2</v>
      </c>
      <c r="CX550" s="63">
        <v>9.7762401684091203E-3</v>
      </c>
      <c r="CY550" s="63">
        <v>9.4550708913056503E-3</v>
      </c>
      <c r="CZ550" s="63">
        <v>9.2475633457106306E-3</v>
      </c>
      <c r="DA550" s="63">
        <v>9.1528934426395696E-3</v>
      </c>
      <c r="DB550" s="63">
        <v>8.9242336632752804E-3</v>
      </c>
      <c r="DC550" s="63">
        <v>8.7647565542865406E-3</v>
      </c>
      <c r="DD550" s="63">
        <v>8.6241220628506705E-3</v>
      </c>
      <c r="DE550" s="63">
        <v>8.5513736560462305E-3</v>
      </c>
      <c r="DF550" s="63">
        <v>8.1630522017253002E-3</v>
      </c>
      <c r="DG550" s="63">
        <v>8.1686526867956692E-3</v>
      </c>
      <c r="DH550" s="63">
        <v>8.0597134002052696E-3</v>
      </c>
      <c r="DI550" s="63">
        <v>8.0149493908748502E-3</v>
      </c>
      <c r="DJ550" s="63">
        <v>7.9610851091083106E-3</v>
      </c>
      <c r="DK550" s="63">
        <v>7.9683586057401994E-3</v>
      </c>
      <c r="DL550" s="63">
        <v>7.8918692551447605E-3</v>
      </c>
      <c r="DM550" s="63">
        <v>7.8213515493051004E-3</v>
      </c>
      <c r="DN550" s="63">
        <v>7.7439961839936896E-3</v>
      </c>
      <c r="DO550" s="63">
        <v>7.7147823745062601E-3</v>
      </c>
      <c r="DP550" s="63">
        <v>7.5845932595368102E-3</v>
      </c>
      <c r="DQ550" s="63">
        <v>7.6112755015054004E-3</v>
      </c>
      <c r="DR550" s="63">
        <v>7.5267476797742502E-3</v>
      </c>
      <c r="DS550" s="63">
        <v>7.4019782935479299E-3</v>
      </c>
      <c r="DT550" s="63">
        <v>7.35786217086152E-3</v>
      </c>
      <c r="DU550" s="63">
        <v>7.1728380268018003E-3</v>
      </c>
      <c r="DV550" s="63">
        <v>7.7597055149300001E-3</v>
      </c>
      <c r="DW550" s="63">
        <v>8.4698180258549298E-3</v>
      </c>
      <c r="DX550" s="63">
        <v>7.6996093299237303E-3</v>
      </c>
      <c r="DY550" s="63">
        <v>6.6957920521892702E-3</v>
      </c>
      <c r="DZ550" s="63">
        <v>6.5893325407155399E-3</v>
      </c>
      <c r="EA550" s="63">
        <v>6.4964620780138902E-3</v>
      </c>
      <c r="EB550" s="63">
        <v>6.4098978711374602E-3</v>
      </c>
      <c r="EC550" s="63">
        <v>6.31556008246059E-3</v>
      </c>
      <c r="ED550" s="63">
        <v>6.2229610987967997E-3</v>
      </c>
      <c r="EE550" s="63">
        <v>6.1241907781295199E-3</v>
      </c>
      <c r="EF550" s="63">
        <v>6.03118923261327E-3</v>
      </c>
      <c r="EG550" s="63">
        <v>5.9354831750210698E-3</v>
      </c>
      <c r="EH550" s="63">
        <v>5.8535009005633099E-3</v>
      </c>
      <c r="EI550" s="63">
        <v>5.7829043486288699E-3</v>
      </c>
      <c r="EJ550" s="63">
        <v>5.7113407715317201E-3</v>
      </c>
      <c r="EK550" s="63">
        <v>5.6441922015486E-3</v>
      </c>
      <c r="EL550" s="63">
        <v>5.5762879463771902E-3</v>
      </c>
      <c r="EM550" s="63">
        <v>5.5069228393069504E-3</v>
      </c>
      <c r="EN550" s="63">
        <v>5.4357401409138202E-3</v>
      </c>
      <c r="EO550" s="63">
        <v>5.3627708734761397E-3</v>
      </c>
      <c r="EP550" s="63">
        <v>5.2889309423436899E-3</v>
      </c>
      <c r="EQ550" s="63">
        <v>5.2174068420656403E-3</v>
      </c>
      <c r="ER550" s="63">
        <v>5.14666972975118E-3</v>
      </c>
      <c r="ES550" s="63">
        <v>5.0792980446839999E-3</v>
      </c>
      <c r="ET550" s="63">
        <v>5.0086790647088904E-3</v>
      </c>
      <c r="EU550" s="63">
        <v>4.9417773778072703E-3</v>
      </c>
      <c r="EV550" s="63">
        <v>4.8722749613071296E-3</v>
      </c>
      <c r="EW550" s="63">
        <v>4.8069957890302297E-3</v>
      </c>
      <c r="EX550" s="63">
        <v>4.73888123944116E-3</v>
      </c>
      <c r="EY550" s="63">
        <v>4.6732955412829499E-3</v>
      </c>
      <c r="EZ550" s="63">
        <v>4.6124599091157499E-3</v>
      </c>
      <c r="FA550" s="63">
        <v>4.5481173471668404E-3</v>
      </c>
      <c r="FB550" s="63">
        <v>4.4854268425696397E-3</v>
      </c>
      <c r="FC550" s="63">
        <v>4.4245716967699304E-3</v>
      </c>
      <c r="FD550" s="63">
        <v>4.3690629998947503E-3</v>
      </c>
      <c r="FE550" s="63">
        <v>4.3189471897560096E-3</v>
      </c>
      <c r="FF550" s="63">
        <v>4.2673184595703002E-3</v>
      </c>
      <c r="FG550" s="63">
        <v>4.2203391660675998E-3</v>
      </c>
      <c r="FH550" s="63">
        <v>4.1758124496894602E-3</v>
      </c>
      <c r="FI550" s="63">
        <v>4.1276578448392999E-3</v>
      </c>
      <c r="FJ550" s="63">
        <v>4.0788063873500799E-3</v>
      </c>
      <c r="FK550" s="63">
        <v>4.02843884007779E-3</v>
      </c>
      <c r="FL550" s="63">
        <v>3.9768041352439901E-3</v>
      </c>
      <c r="FM550" s="63">
        <v>3.9230764802388497E-3</v>
      </c>
      <c r="FN550" s="63">
        <v>3.8673646394836599E-3</v>
      </c>
      <c r="FO550" s="63">
        <v>3.8106356036161498E-3</v>
      </c>
      <c r="FP550" s="63">
        <v>3.75450056808057E-3</v>
      </c>
      <c r="FQ550" s="63">
        <v>3.7011538642808101E-3</v>
      </c>
      <c r="FR550" s="63">
        <v>3.6475375803141602E-3</v>
      </c>
      <c r="FS550" s="63">
        <v>3.5978507002114102E-3</v>
      </c>
      <c r="FT550" s="63">
        <v>3.55157401736334E-3</v>
      </c>
      <c r="FU550" s="63">
        <v>3.5066928986014299E-3</v>
      </c>
      <c r="FV550" s="63">
        <v>3.4623186446385199E-3</v>
      </c>
      <c r="FW550" s="63">
        <v>3.4205504401598899E-3</v>
      </c>
      <c r="FX550" s="63">
        <v>3.3764822453738299E-3</v>
      </c>
      <c r="FY550" s="63">
        <v>3.3343966225855498E-3</v>
      </c>
      <c r="FZ550" s="63">
        <v>3.2869429597573801E-3</v>
      </c>
      <c r="GA550" s="63">
        <v>3.2425299956239302E-3</v>
      </c>
      <c r="GB550" s="63">
        <v>3.1987259599837699E-3</v>
      </c>
      <c r="GC550" s="63">
        <v>3.1580453215739801E-3</v>
      </c>
      <c r="GD550" s="63">
        <v>3.11515468004351E-3</v>
      </c>
      <c r="GE550" s="63">
        <v>3.0737861420366301E-3</v>
      </c>
      <c r="GF550" s="63">
        <v>3.0308979197126501E-3</v>
      </c>
      <c r="GG550" s="63">
        <v>2.99359231423921E-3</v>
      </c>
      <c r="GH550" s="63">
        <v>2.9527609216092798E-3</v>
      </c>
      <c r="GI550" s="63">
        <v>2.91333549174334E-3</v>
      </c>
      <c r="GJ550" s="63">
        <v>2.8746836861194198E-3</v>
      </c>
      <c r="GK550" s="63">
        <v>2.8353946675578798E-3</v>
      </c>
      <c r="GL550" s="63">
        <v>2.7973231482370299E-3</v>
      </c>
      <c r="GM550" s="63">
        <v>2.7582339923949901E-3</v>
      </c>
      <c r="GN550" s="63">
        <v>2.72392835772956E-3</v>
      </c>
      <c r="GO550" s="63">
        <v>2.6832732441985402E-3</v>
      </c>
      <c r="GP550" s="63">
        <v>2.64391232922385E-3</v>
      </c>
      <c r="GQ550" s="63">
        <v>2.6061918429814801E-3</v>
      </c>
      <c r="GR550" s="63">
        <v>2.5678668703135702E-3</v>
      </c>
      <c r="GS550" s="63">
        <v>2.5297315077544898E-3</v>
      </c>
      <c r="GT550" s="63">
        <v>2.4887707358417798E-3</v>
      </c>
      <c r="GU550" s="63">
        <v>2.4493016434651701E-3</v>
      </c>
      <c r="GV550" s="63">
        <v>2.4111994110294602E-3</v>
      </c>
      <c r="GW550" s="63">
        <v>2.3752134307344201E-3</v>
      </c>
      <c r="GX550" s="63">
        <v>2.3386924003253799E-3</v>
      </c>
    </row>
    <row r="551" spans="1:206" customFormat="1">
      <c r="A551" s="181" t="s">
        <v>224</v>
      </c>
      <c r="B551" t="s">
        <v>3547</v>
      </c>
      <c r="C551" t="s">
        <v>3533</v>
      </c>
      <c r="D551" s="187" t="s">
        <v>3562</v>
      </c>
      <c r="E551" t="s">
        <v>1275</v>
      </c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>
        <v>2.67447163901725E-2</v>
      </c>
      <c r="BE551" s="63">
        <v>2.7188227012653901E-2</v>
      </c>
      <c r="BF551" s="63">
        <v>2.63518400512361E-2</v>
      </c>
      <c r="BG551" s="63">
        <v>2.65325704217532E-2</v>
      </c>
      <c r="BH551" s="63">
        <v>2.5722860305509701E-2</v>
      </c>
      <c r="BI551" s="63">
        <v>2.5729360578669001E-2</v>
      </c>
      <c r="BJ551" s="63">
        <v>2.63018022126397E-2</v>
      </c>
      <c r="BK551" s="63">
        <v>2.6918967240280599E-2</v>
      </c>
      <c r="BL551" s="63">
        <v>2.5698451681955701E-2</v>
      </c>
      <c r="BM551" s="63">
        <v>2.5775813309865201E-2</v>
      </c>
      <c r="BN551" s="63">
        <v>2.6453484184414001E-2</v>
      </c>
      <c r="BO551" s="63">
        <v>2.60037001359084E-2</v>
      </c>
      <c r="BP551" s="63">
        <v>2.6574967044849199E-2</v>
      </c>
      <c r="BQ551" s="63">
        <v>2.7010282435430698E-2</v>
      </c>
      <c r="BR551" s="63">
        <v>2.63828133718116E-2</v>
      </c>
      <c r="BS551" s="63">
        <v>2.65178918570152E-2</v>
      </c>
      <c r="BT551" s="63">
        <v>2.6240801471698601E-2</v>
      </c>
      <c r="BU551" s="63">
        <v>2.57754675637164E-2</v>
      </c>
      <c r="BV551" s="63">
        <v>2.6278056231111398E-2</v>
      </c>
      <c r="BW551" s="63">
        <v>2.6492143788859099E-2</v>
      </c>
      <c r="BX551" s="63">
        <v>2.5476815908305198E-2</v>
      </c>
      <c r="BY551" s="63">
        <v>2.4938358147857099E-2</v>
      </c>
      <c r="BZ551" s="63">
        <v>2.4775689245391901E-2</v>
      </c>
      <c r="CA551" s="63">
        <v>2.43429188531296E-2</v>
      </c>
      <c r="CB551" s="63">
        <v>2.37478619483322E-2</v>
      </c>
      <c r="CC551" s="63">
        <v>2.3569975791139699E-2</v>
      </c>
      <c r="CD551" s="63">
        <v>2.3298815555874201E-2</v>
      </c>
      <c r="CE551" s="63">
        <v>2.2540012541787901E-2</v>
      </c>
      <c r="CF551" s="63">
        <v>2.2464881730570301E-2</v>
      </c>
      <c r="CG551" s="63">
        <v>2.1771398867791801E-2</v>
      </c>
      <c r="CH551" s="63">
        <v>2.1541077850055199E-2</v>
      </c>
      <c r="CI551" s="63">
        <v>2.1090503598602602E-2</v>
      </c>
      <c r="CJ551" s="63">
        <v>2.0662124568008498E-2</v>
      </c>
      <c r="CK551" s="63">
        <v>2.0613039343917498E-2</v>
      </c>
      <c r="CL551" s="63">
        <v>2.0339757499254301E-2</v>
      </c>
      <c r="CM551" s="63">
        <v>2.0108606763127999E-2</v>
      </c>
      <c r="CN551" s="63">
        <v>1.9679883001488901E-2</v>
      </c>
      <c r="CO551" s="63">
        <v>1.9202533247650699E-2</v>
      </c>
      <c r="CP551" s="63">
        <v>1.8986652151668899E-2</v>
      </c>
      <c r="CQ551" s="63">
        <v>1.8470399869968401E-2</v>
      </c>
      <c r="CR551" s="63">
        <v>1.80893215266065E-2</v>
      </c>
      <c r="CS551" s="63">
        <v>1.78214148766308E-2</v>
      </c>
      <c r="CT551" s="63">
        <v>1.73615826771953E-2</v>
      </c>
      <c r="CU551" s="63">
        <v>1.7127886000430699E-2</v>
      </c>
      <c r="CV551" s="63">
        <v>1.66197656776387E-2</v>
      </c>
      <c r="CW551" s="63">
        <v>1.62994597671226E-2</v>
      </c>
      <c r="CX551" s="63">
        <v>1.5918211607156198E-2</v>
      </c>
      <c r="CY551" s="63">
        <v>1.52916528952133E-2</v>
      </c>
      <c r="CZ551" s="63">
        <v>1.49275384601186E-2</v>
      </c>
      <c r="DA551" s="63">
        <v>1.4458542422497001E-2</v>
      </c>
      <c r="DB551" s="63">
        <v>1.3991724392935501E-2</v>
      </c>
      <c r="DC551" s="63">
        <v>1.35993308457255E-2</v>
      </c>
      <c r="DD551" s="63">
        <v>1.33852952118441E-2</v>
      </c>
      <c r="DE551" s="63">
        <v>1.32042058935958E-2</v>
      </c>
      <c r="DF551" s="63">
        <v>1.2679077997300101E-2</v>
      </c>
      <c r="DG551" s="63">
        <v>1.25034434087731E-2</v>
      </c>
      <c r="DH551" s="63">
        <v>1.21556302934744E-2</v>
      </c>
      <c r="DI551" s="63">
        <v>1.1950159455596601E-2</v>
      </c>
      <c r="DJ551" s="63">
        <v>1.18204674414538E-2</v>
      </c>
      <c r="DK551" s="63">
        <v>1.1526337104433199E-2</v>
      </c>
      <c r="DL551" s="63">
        <v>1.1335359640429201E-2</v>
      </c>
      <c r="DM551" s="63">
        <v>1.1185315379615099E-2</v>
      </c>
      <c r="DN551" s="63">
        <v>1.12674203975571E-2</v>
      </c>
      <c r="DO551" s="63">
        <v>1.12930899305962E-2</v>
      </c>
      <c r="DP551" s="63">
        <v>1.1298690254251899E-2</v>
      </c>
      <c r="DQ551" s="63">
        <v>1.1474054503156E-2</v>
      </c>
      <c r="DR551" s="63">
        <v>1.13957491411823E-2</v>
      </c>
      <c r="DS551" s="63">
        <v>1.13009946260226E-2</v>
      </c>
      <c r="DT551" s="63">
        <v>1.1302630777595E-2</v>
      </c>
      <c r="DU551" s="63">
        <v>1.1063653183302401E-2</v>
      </c>
      <c r="DV551" s="63">
        <v>1.21708236798681E-2</v>
      </c>
      <c r="DW551" s="63">
        <v>1.28881254677462E-2</v>
      </c>
      <c r="DX551" s="63">
        <v>1.16573091572541E-2</v>
      </c>
      <c r="DY551" s="63">
        <v>1.02465343060431E-2</v>
      </c>
      <c r="DZ551" s="63">
        <v>1.00599612665375E-2</v>
      </c>
      <c r="EA551" s="63">
        <v>9.8791931680639392E-3</v>
      </c>
      <c r="EB551" s="63">
        <v>9.70264353865323E-3</v>
      </c>
      <c r="EC551" s="63">
        <v>9.5246151794888805E-3</v>
      </c>
      <c r="ED551" s="63">
        <v>9.3633295906699592E-3</v>
      </c>
      <c r="EE551" s="63">
        <v>9.2032598181050595E-3</v>
      </c>
      <c r="EF551" s="63">
        <v>9.0670953488813499E-3</v>
      </c>
      <c r="EG551" s="63">
        <v>8.9267100776855603E-3</v>
      </c>
      <c r="EH551" s="63">
        <v>8.7873887861009692E-3</v>
      </c>
      <c r="EI551" s="63">
        <v>8.6497376953856894E-3</v>
      </c>
      <c r="EJ551" s="63">
        <v>8.5046686484550604E-3</v>
      </c>
      <c r="EK551" s="63">
        <v>8.3630532420077997E-3</v>
      </c>
      <c r="EL551" s="63">
        <v>8.2242959966720795E-3</v>
      </c>
      <c r="EM551" s="63">
        <v>8.1011436319473693E-3</v>
      </c>
      <c r="EN551" s="63">
        <v>7.9902458664700693E-3</v>
      </c>
      <c r="EO551" s="63">
        <v>7.8835705088915794E-3</v>
      </c>
      <c r="EP551" s="63">
        <v>7.7791550707940801E-3</v>
      </c>
      <c r="EQ551" s="63">
        <v>7.6788857278769999E-3</v>
      </c>
      <c r="ER551" s="63">
        <v>7.5758822746852198E-3</v>
      </c>
      <c r="ES551" s="63">
        <v>7.47456302714717E-3</v>
      </c>
      <c r="ET551" s="63">
        <v>7.3663405841877501E-3</v>
      </c>
      <c r="EU551" s="63">
        <v>7.2627075995908199E-3</v>
      </c>
      <c r="EV551" s="63">
        <v>7.1568057389996597E-3</v>
      </c>
      <c r="EW551" s="63">
        <v>7.0581752211050898E-3</v>
      </c>
      <c r="EX551" s="63">
        <v>6.9550021312272201E-3</v>
      </c>
      <c r="EY551" s="63">
        <v>6.85653489490791E-3</v>
      </c>
      <c r="EZ551" s="63">
        <v>6.7666076226009699E-3</v>
      </c>
      <c r="FA551" s="63">
        <v>6.6699804714579498E-3</v>
      </c>
      <c r="FB551" s="63">
        <v>6.57390321239991E-3</v>
      </c>
      <c r="FC551" s="63">
        <v>6.4778756020187501E-3</v>
      </c>
      <c r="FD551" s="63">
        <v>6.3862049656740402E-3</v>
      </c>
      <c r="FE551" s="63">
        <v>6.29793710422727E-3</v>
      </c>
      <c r="FF551" s="63">
        <v>6.2040818668537097E-3</v>
      </c>
      <c r="FG551" s="63">
        <v>6.1169343951899104E-3</v>
      </c>
      <c r="FH551" s="63">
        <v>6.0361429290588398E-3</v>
      </c>
      <c r="FI551" s="63">
        <v>5.9541985361337901E-3</v>
      </c>
      <c r="FJ551" s="63">
        <v>5.8778959295802298E-3</v>
      </c>
      <c r="FK551" s="63">
        <v>5.8052502484615401E-3</v>
      </c>
      <c r="FL551" s="63">
        <v>5.73419730373046E-3</v>
      </c>
      <c r="FM551" s="63">
        <v>5.66283721892041E-3</v>
      </c>
      <c r="FN551" s="63">
        <v>5.5898430148146501E-3</v>
      </c>
      <c r="FO551" s="63">
        <v>5.5151745145597302E-3</v>
      </c>
      <c r="FP551" s="63">
        <v>5.4409692223962997E-3</v>
      </c>
      <c r="FQ551" s="63">
        <v>5.3690369752542703E-3</v>
      </c>
      <c r="FR551" s="63">
        <v>5.2910090366009299E-3</v>
      </c>
      <c r="FS551" s="63">
        <v>5.2115593957139097E-3</v>
      </c>
      <c r="FT551" s="63">
        <v>5.1324122547137E-3</v>
      </c>
      <c r="FU551" s="63">
        <v>5.0532065427037901E-3</v>
      </c>
      <c r="FV551" s="63">
        <v>4.9751011700059399E-3</v>
      </c>
      <c r="FW551" s="63">
        <v>4.9043286339295004E-3</v>
      </c>
      <c r="FX551" s="63">
        <v>4.8356995020993098E-3</v>
      </c>
      <c r="FY551" s="63">
        <v>4.7733716448076502E-3</v>
      </c>
      <c r="FZ551" s="63">
        <v>4.7049568501359197E-3</v>
      </c>
      <c r="GA551" s="63">
        <v>4.64099887725581E-3</v>
      </c>
      <c r="GB551" s="63">
        <v>4.5776788393260704E-3</v>
      </c>
      <c r="GC551" s="63">
        <v>4.5181070078097801E-3</v>
      </c>
      <c r="GD551" s="63">
        <v>4.45388256467418E-3</v>
      </c>
      <c r="GE551" s="63">
        <v>4.3903220920190802E-3</v>
      </c>
      <c r="GF551" s="63">
        <v>4.3247459714849199E-3</v>
      </c>
      <c r="GG551" s="63">
        <v>4.2667628145575502E-3</v>
      </c>
      <c r="GH551" s="63">
        <v>4.20308763034329E-3</v>
      </c>
      <c r="GI551" s="63">
        <v>4.1422709958649304E-3</v>
      </c>
      <c r="GJ551" s="63">
        <v>4.0835529844103899E-3</v>
      </c>
      <c r="GK551" s="63">
        <v>4.0238221159402702E-3</v>
      </c>
      <c r="GL551" s="63">
        <v>3.9663659805405701E-3</v>
      </c>
      <c r="GM551" s="63">
        <v>3.9075867668222899E-3</v>
      </c>
      <c r="GN551" s="63">
        <v>3.8564746789919598E-3</v>
      </c>
      <c r="GO551" s="63">
        <v>3.7966811160578301E-3</v>
      </c>
      <c r="GP551" s="63">
        <v>3.7389629111465E-3</v>
      </c>
      <c r="GQ551" s="63">
        <v>3.68488271621076E-3</v>
      </c>
      <c r="GR551" s="63">
        <v>3.6301884735055502E-3</v>
      </c>
      <c r="GS551" s="63">
        <v>3.5759922528170798E-3</v>
      </c>
      <c r="GT551" s="63">
        <v>3.5178921144651001E-3</v>
      </c>
      <c r="GU551" s="63">
        <v>3.46162823661591E-3</v>
      </c>
      <c r="GV551" s="63">
        <v>3.4062342013864702E-3</v>
      </c>
      <c r="GW551" s="63">
        <v>3.3537428459103099E-3</v>
      </c>
      <c r="GX551" s="63">
        <v>3.30001931768509E-3</v>
      </c>
    </row>
    <row r="552" spans="1:206" customFormat="1">
      <c r="A552" s="181" t="s">
        <v>224</v>
      </c>
      <c r="B552" t="s">
        <v>3547</v>
      </c>
      <c r="C552" t="s">
        <v>3533</v>
      </c>
      <c r="D552" s="187" t="s">
        <v>3562</v>
      </c>
      <c r="E552" t="s">
        <v>1276</v>
      </c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>
        <v>3.9747665105155601E-2</v>
      </c>
      <c r="BE552" s="63">
        <v>4.0879369858740702E-2</v>
      </c>
      <c r="BF552" s="63">
        <v>3.9436975052641703E-2</v>
      </c>
      <c r="BG552" s="63">
        <v>3.9788384492117898E-2</v>
      </c>
      <c r="BH552" s="63">
        <v>3.86623543615967E-2</v>
      </c>
      <c r="BI552" s="63">
        <v>3.8903670414611402E-2</v>
      </c>
      <c r="BJ552" s="63">
        <v>3.96604387608714E-2</v>
      </c>
      <c r="BK552" s="63">
        <v>4.0655797600546002E-2</v>
      </c>
      <c r="BL552" s="63">
        <v>3.8795238416905797E-2</v>
      </c>
      <c r="BM552" s="63">
        <v>3.8649837270563203E-2</v>
      </c>
      <c r="BN552" s="63">
        <v>3.95364669564299E-2</v>
      </c>
      <c r="BO552" s="63">
        <v>3.8861491948481097E-2</v>
      </c>
      <c r="BP552" s="63">
        <v>4.0104219426198399E-2</v>
      </c>
      <c r="BQ552" s="63">
        <v>4.0787187127544797E-2</v>
      </c>
      <c r="BR552" s="63">
        <v>3.93538361057372E-2</v>
      </c>
      <c r="BS552" s="63">
        <v>4.0342313955149603E-2</v>
      </c>
      <c r="BT552" s="63">
        <v>4.0279036081796303E-2</v>
      </c>
      <c r="BU552" s="63">
        <v>3.9904198890105803E-2</v>
      </c>
      <c r="BV552" s="63">
        <v>4.093943851838E-2</v>
      </c>
      <c r="BW552" s="63">
        <v>4.1753766242615398E-2</v>
      </c>
      <c r="BX552" s="63">
        <v>3.99454433914418E-2</v>
      </c>
      <c r="BY552" s="63">
        <v>3.8900830753156E-2</v>
      </c>
      <c r="BZ552" s="63">
        <v>3.8860819549804797E-2</v>
      </c>
      <c r="CA552" s="63">
        <v>3.8298140271448199E-2</v>
      </c>
      <c r="CB552" s="63">
        <v>3.7463056276253001E-2</v>
      </c>
      <c r="CC552" s="63">
        <v>3.7098675053345402E-2</v>
      </c>
      <c r="CD552" s="63">
        <v>3.6446247175307499E-2</v>
      </c>
      <c r="CE552" s="63">
        <v>3.5092350074642002E-2</v>
      </c>
      <c r="CF552" s="63">
        <v>3.4714562115724899E-2</v>
      </c>
      <c r="CG552" s="63">
        <v>3.3755055090107497E-2</v>
      </c>
      <c r="CH552" s="63">
        <v>3.3640182495801203E-2</v>
      </c>
      <c r="CI552" s="63">
        <v>3.2826438202691502E-2</v>
      </c>
      <c r="CJ552" s="63">
        <v>3.2181627390820498E-2</v>
      </c>
      <c r="CK552" s="63">
        <v>3.1951274964520403E-2</v>
      </c>
      <c r="CL552" s="63">
        <v>3.0999992378725399E-2</v>
      </c>
      <c r="CM552" s="63">
        <v>3.0988184581048801E-2</v>
      </c>
      <c r="CN552" s="63">
        <v>3.04113837324211E-2</v>
      </c>
      <c r="CO552" s="63">
        <v>2.9657828547978798E-2</v>
      </c>
      <c r="CP552" s="63">
        <v>2.9237088009663199E-2</v>
      </c>
      <c r="CQ552" s="63">
        <v>2.86904793896708E-2</v>
      </c>
      <c r="CR552" s="63">
        <v>2.8073668482267701E-2</v>
      </c>
      <c r="CS552" s="63">
        <v>2.7591022921197202E-2</v>
      </c>
      <c r="CT552" s="63">
        <v>2.6932385295274999E-2</v>
      </c>
      <c r="CU552" s="63">
        <v>2.69778894639418E-2</v>
      </c>
      <c r="CV552" s="63">
        <v>2.6112889695558798E-2</v>
      </c>
      <c r="CW552" s="63">
        <v>2.5816038823596701E-2</v>
      </c>
      <c r="CX552" s="63">
        <v>2.51904032111499E-2</v>
      </c>
      <c r="CY552" s="63">
        <v>2.4462573678114601E-2</v>
      </c>
      <c r="CZ552" s="63">
        <v>2.3920417162404801E-2</v>
      </c>
      <c r="DA552" s="63">
        <v>2.3346345450487301E-2</v>
      </c>
      <c r="DB552" s="63">
        <v>2.2418574363499599E-2</v>
      </c>
      <c r="DC552" s="63">
        <v>2.1598289517503502E-2</v>
      </c>
      <c r="DD552" s="63">
        <v>2.11076065209094E-2</v>
      </c>
      <c r="DE552" s="63">
        <v>2.0619309965618799E-2</v>
      </c>
      <c r="DF552" s="63">
        <v>1.9586233322468501E-2</v>
      </c>
      <c r="DG552" s="63">
        <v>1.91217853014643E-2</v>
      </c>
      <c r="DH552" s="63">
        <v>1.8439127650803501E-2</v>
      </c>
      <c r="DI552" s="63">
        <v>1.81380021503002E-2</v>
      </c>
      <c r="DJ552" s="63">
        <v>1.7795288845633101E-2</v>
      </c>
      <c r="DK552" s="63">
        <v>1.74592752504142E-2</v>
      </c>
      <c r="DL552" s="63">
        <v>1.7122267150656099E-2</v>
      </c>
      <c r="DM552" s="63">
        <v>1.6697789992507001E-2</v>
      </c>
      <c r="DN552" s="63">
        <v>1.65622473742408E-2</v>
      </c>
      <c r="DO552" s="63">
        <v>1.6467763742139301E-2</v>
      </c>
      <c r="DP552" s="63">
        <v>1.6128786591811099E-2</v>
      </c>
      <c r="DQ552" s="63">
        <v>1.6298946335544E-2</v>
      </c>
      <c r="DR552" s="63">
        <v>1.6244560560284099E-2</v>
      </c>
      <c r="DS552" s="63">
        <v>1.6211944306889998E-2</v>
      </c>
      <c r="DT552" s="63">
        <v>1.6280262934556901E-2</v>
      </c>
      <c r="DU552" s="63">
        <v>1.6125971545924E-2</v>
      </c>
      <c r="DV552" s="63">
        <v>1.79395849634995E-2</v>
      </c>
      <c r="DW552" s="63">
        <v>1.80930589565786E-2</v>
      </c>
      <c r="DX552" s="63">
        <v>1.6393765202492801E-2</v>
      </c>
      <c r="DY552" s="63">
        <v>1.47327727302776E-2</v>
      </c>
      <c r="DZ552" s="63">
        <v>1.4468244053723101E-2</v>
      </c>
      <c r="EA552" s="63">
        <v>1.42124312400005E-2</v>
      </c>
      <c r="EB552" s="63">
        <v>1.39623573048221E-2</v>
      </c>
      <c r="EC552" s="63">
        <v>1.37003676746343E-2</v>
      </c>
      <c r="ED552" s="63">
        <v>1.3451765909319201E-2</v>
      </c>
      <c r="EE552" s="63">
        <v>1.3191843992745899E-2</v>
      </c>
      <c r="EF552" s="63">
        <v>1.2953577076998599E-2</v>
      </c>
      <c r="EG552" s="63">
        <v>1.27042135988436E-2</v>
      </c>
      <c r="EH552" s="63">
        <v>1.24692925099655E-2</v>
      </c>
      <c r="EI552" s="63">
        <v>1.2250635436620401E-2</v>
      </c>
      <c r="EJ552" s="63">
        <v>1.2030353382036601E-2</v>
      </c>
      <c r="EK552" s="63">
        <v>1.1827884516376E-2</v>
      </c>
      <c r="EL552" s="63">
        <v>1.16257576437234E-2</v>
      </c>
      <c r="EM552" s="63">
        <v>1.14241111800094E-2</v>
      </c>
      <c r="EN552" s="63">
        <v>1.12230397791415E-2</v>
      </c>
      <c r="EO552" s="63">
        <v>1.10225090953214E-2</v>
      </c>
      <c r="EP552" s="63">
        <v>1.0822549623640799E-2</v>
      </c>
      <c r="EQ552" s="63">
        <v>1.0635316574672E-2</v>
      </c>
      <c r="ER552" s="63">
        <v>1.0463526740295799E-2</v>
      </c>
      <c r="ES552" s="63">
        <v>1.0309480697510601E-2</v>
      </c>
      <c r="ET552" s="63">
        <v>1.0153219413805399E-2</v>
      </c>
      <c r="EU552" s="63">
        <v>1.0007398139637601E-2</v>
      </c>
      <c r="EV552" s="63">
        <v>9.8590215373825906E-3</v>
      </c>
      <c r="EW552" s="63">
        <v>9.7164203356997995E-3</v>
      </c>
      <c r="EX552" s="63">
        <v>9.56425661987775E-3</v>
      </c>
      <c r="EY552" s="63">
        <v>9.4162965841032495E-3</v>
      </c>
      <c r="EZ552" s="63">
        <v>9.2801462503110596E-3</v>
      </c>
      <c r="FA552" s="63">
        <v>9.13781747662115E-3</v>
      </c>
      <c r="FB552" s="63">
        <v>8.9986209962809593E-3</v>
      </c>
      <c r="FC552" s="63">
        <v>8.8602235062558501E-3</v>
      </c>
      <c r="FD552" s="63">
        <v>8.7289153916188193E-3</v>
      </c>
      <c r="FE552" s="63">
        <v>8.6035498483881308E-3</v>
      </c>
      <c r="FF552" s="63">
        <v>8.46722445297865E-3</v>
      </c>
      <c r="FG552" s="63">
        <v>8.3364201616087895E-3</v>
      </c>
      <c r="FH552" s="63">
        <v>8.2119370497140305E-3</v>
      </c>
      <c r="FI552" s="63">
        <v>8.0819651711011905E-3</v>
      </c>
      <c r="FJ552" s="63">
        <v>7.9557570412063794E-3</v>
      </c>
      <c r="FK552" s="63">
        <v>7.8325965568437003E-3</v>
      </c>
      <c r="FL552" s="63">
        <v>7.7129167128978902E-3</v>
      </c>
      <c r="FM552" s="63">
        <v>7.5956051708379602E-3</v>
      </c>
      <c r="FN552" s="63">
        <v>7.4801773676461299E-3</v>
      </c>
      <c r="FO552" s="63">
        <v>7.3689510329424798E-3</v>
      </c>
      <c r="FP552" s="63">
        <v>7.26472103884848E-3</v>
      </c>
      <c r="FQ552" s="63">
        <v>7.1658889862912601E-3</v>
      </c>
      <c r="FR552" s="63">
        <v>7.0612643958402801E-3</v>
      </c>
      <c r="FS552" s="63">
        <v>6.9560093070339104E-3</v>
      </c>
      <c r="FT552" s="63">
        <v>6.8510094161380103E-3</v>
      </c>
      <c r="FU552" s="63">
        <v>6.7450855944985802E-3</v>
      </c>
      <c r="FV552" s="63">
        <v>6.6391150174926498E-3</v>
      </c>
      <c r="FW552" s="63">
        <v>6.5375815543475702E-3</v>
      </c>
      <c r="FX552" s="63">
        <v>6.4316246687130202E-3</v>
      </c>
      <c r="FY552" s="63">
        <v>6.3297398875220897E-3</v>
      </c>
      <c r="FZ552" s="63">
        <v>6.2171396639661303E-3</v>
      </c>
      <c r="GA552" s="63">
        <v>6.1109138880816099E-3</v>
      </c>
      <c r="GB552" s="63">
        <v>6.0096991153198703E-3</v>
      </c>
      <c r="GC552" s="63">
        <v>5.9192900123736202E-3</v>
      </c>
      <c r="GD552" s="63">
        <v>5.8267376580529197E-3</v>
      </c>
      <c r="GE552" s="63">
        <v>5.7374914042321798E-3</v>
      </c>
      <c r="GF552" s="63">
        <v>5.6466356943352201E-3</v>
      </c>
      <c r="GG552" s="63">
        <v>5.5659809580618901E-3</v>
      </c>
      <c r="GH552" s="63">
        <v>5.47660710147668E-3</v>
      </c>
      <c r="GI552" s="63">
        <v>5.3902012335244002E-3</v>
      </c>
      <c r="GJ552" s="63">
        <v>5.3045885932637704E-3</v>
      </c>
      <c r="GK552" s="63">
        <v>5.2171912889364203E-3</v>
      </c>
      <c r="GL552" s="63">
        <v>5.1327036721708404E-3</v>
      </c>
      <c r="GM552" s="63">
        <v>5.0458451429300404E-3</v>
      </c>
      <c r="GN552" s="63">
        <v>4.9704528023056501E-3</v>
      </c>
      <c r="GO552" s="63">
        <v>4.8842767073040598E-3</v>
      </c>
      <c r="GP552" s="63">
        <v>4.8005455015364702E-3</v>
      </c>
      <c r="GQ552" s="63">
        <v>4.7227112094326996E-3</v>
      </c>
      <c r="GR552" s="63">
        <v>4.64442854200339E-3</v>
      </c>
      <c r="GS552" s="63">
        <v>4.5673357036595296E-3</v>
      </c>
      <c r="GT552" s="63">
        <v>4.4855964298529602E-3</v>
      </c>
      <c r="GU552" s="63">
        <v>4.4072055681725602E-3</v>
      </c>
      <c r="GV552" s="63">
        <v>4.3303507054930999E-3</v>
      </c>
      <c r="GW552" s="63">
        <v>4.2582788102746702E-3</v>
      </c>
      <c r="GX552" s="63">
        <v>4.1846171627896202E-3</v>
      </c>
    </row>
    <row r="553" spans="1:206" customFormat="1">
      <c r="A553" s="181" t="s">
        <v>224</v>
      </c>
      <c r="B553" t="s">
        <v>3547</v>
      </c>
      <c r="C553" t="s">
        <v>3533</v>
      </c>
      <c r="D553" s="187" t="s">
        <v>3562</v>
      </c>
      <c r="E553" t="s">
        <v>1277</v>
      </c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>
        <v>6.1475085676914898E-2</v>
      </c>
      <c r="BE553" s="63">
        <v>6.3351692330282997E-2</v>
      </c>
      <c r="BF553" s="63">
        <v>6.0373574813206897E-2</v>
      </c>
      <c r="BG553" s="63">
        <v>6.1071494882681397E-2</v>
      </c>
      <c r="BH553" s="63">
        <v>5.9167326446537098E-2</v>
      </c>
      <c r="BI553" s="63">
        <v>5.9528452917834901E-2</v>
      </c>
      <c r="BJ553" s="63">
        <v>6.0751907663130197E-2</v>
      </c>
      <c r="BK553" s="63">
        <v>6.1088096309261299E-2</v>
      </c>
      <c r="BL553" s="63">
        <v>5.8470417973321601E-2</v>
      </c>
      <c r="BM553" s="63">
        <v>5.8422245803383302E-2</v>
      </c>
      <c r="BN553" s="63">
        <v>5.9717657571798102E-2</v>
      </c>
      <c r="BO553" s="63">
        <v>5.75648170308352E-2</v>
      </c>
      <c r="BP553" s="63">
        <v>5.9466759027508302E-2</v>
      </c>
      <c r="BQ553" s="63">
        <v>6.07112970593622E-2</v>
      </c>
      <c r="BR553" s="63">
        <v>5.84561174667158E-2</v>
      </c>
      <c r="BS553" s="63">
        <v>5.96579999498928E-2</v>
      </c>
      <c r="BT553" s="63">
        <v>5.9690112359794698E-2</v>
      </c>
      <c r="BU553" s="63">
        <v>5.95326755618662E-2</v>
      </c>
      <c r="BV553" s="63">
        <v>6.1830606288218702E-2</v>
      </c>
      <c r="BW553" s="63">
        <v>6.3059200736246601E-2</v>
      </c>
      <c r="BX553" s="63">
        <v>6.0715988627749698E-2</v>
      </c>
      <c r="BY553" s="63">
        <v>6.0133411910776702E-2</v>
      </c>
      <c r="BZ553" s="63">
        <v>6.0314202134770602E-2</v>
      </c>
      <c r="CA553" s="63">
        <v>5.9725247501209798E-2</v>
      </c>
      <c r="CB553" s="63">
        <v>5.88216321683784E-2</v>
      </c>
      <c r="CC553" s="63">
        <v>5.8307611370438599E-2</v>
      </c>
      <c r="CD553" s="63">
        <v>5.7627222586623998E-2</v>
      </c>
      <c r="CE553" s="63">
        <v>5.5667310637118703E-2</v>
      </c>
      <c r="CF553" s="63">
        <v>5.5353239662288799E-2</v>
      </c>
      <c r="CG553" s="63">
        <v>5.3715411195884903E-2</v>
      </c>
      <c r="CH553" s="63">
        <v>5.3268750033607599E-2</v>
      </c>
      <c r="CI553" s="63">
        <v>5.2140409912741902E-2</v>
      </c>
      <c r="CJ553" s="63">
        <v>5.0866518403338598E-2</v>
      </c>
      <c r="CK553" s="63">
        <v>5.0632502067938401E-2</v>
      </c>
      <c r="CL553" s="63">
        <v>4.9216260536979299E-2</v>
      </c>
      <c r="CM553" s="63">
        <v>4.9182778969280201E-2</v>
      </c>
      <c r="CN553" s="63">
        <v>4.8120131024633597E-2</v>
      </c>
      <c r="CO553" s="63">
        <v>4.6708502433605401E-2</v>
      </c>
      <c r="CP553" s="63">
        <v>4.5880954236768301E-2</v>
      </c>
      <c r="CQ553" s="63">
        <v>4.4480424229682403E-2</v>
      </c>
      <c r="CR553" s="63">
        <v>4.37896434680944E-2</v>
      </c>
      <c r="CS553" s="63">
        <v>4.2933756805666197E-2</v>
      </c>
      <c r="CT553" s="63">
        <v>4.1938532920653103E-2</v>
      </c>
      <c r="CU553" s="63">
        <v>4.1896977132521003E-2</v>
      </c>
      <c r="CV553" s="63">
        <v>4.0760740110732899E-2</v>
      </c>
      <c r="CW553" s="63">
        <v>4.03265605144012E-2</v>
      </c>
      <c r="CX553" s="63">
        <v>3.9639435822905099E-2</v>
      </c>
      <c r="CY553" s="63">
        <v>3.8643915724186101E-2</v>
      </c>
      <c r="CZ553" s="63">
        <v>3.8169560406828E-2</v>
      </c>
      <c r="DA553" s="63">
        <v>3.7375908765082497E-2</v>
      </c>
      <c r="DB553" s="63">
        <v>3.6003818948989401E-2</v>
      </c>
      <c r="DC553" s="63">
        <v>3.4808734507814403E-2</v>
      </c>
      <c r="DD553" s="63">
        <v>3.4109247860283201E-2</v>
      </c>
      <c r="DE553" s="63">
        <v>3.3213534316235402E-2</v>
      </c>
      <c r="DF553" s="63">
        <v>3.1376817796910698E-2</v>
      </c>
      <c r="DG553" s="63">
        <v>3.0863083127775699E-2</v>
      </c>
      <c r="DH553" s="63">
        <v>2.9371234779208399E-2</v>
      </c>
      <c r="DI553" s="63">
        <v>2.86331222275341E-2</v>
      </c>
      <c r="DJ553" s="63">
        <v>2.8066675063394299E-2</v>
      </c>
      <c r="DK553" s="63">
        <v>2.7177138276262398E-2</v>
      </c>
      <c r="DL553" s="63">
        <v>2.6604054687445099E-2</v>
      </c>
      <c r="DM553" s="63">
        <v>2.59888821637742E-2</v>
      </c>
      <c r="DN553" s="63">
        <v>2.5679223350293101E-2</v>
      </c>
      <c r="DO553" s="63">
        <v>2.5430944219724399E-2</v>
      </c>
      <c r="DP553" s="63">
        <v>2.4967590036445601E-2</v>
      </c>
      <c r="DQ553" s="63">
        <v>2.5236012950974999E-2</v>
      </c>
      <c r="DR553" s="63">
        <v>2.4686881177676801E-2</v>
      </c>
      <c r="DS553" s="63">
        <v>2.4543440510061399E-2</v>
      </c>
      <c r="DT553" s="63">
        <v>2.43029246599471E-2</v>
      </c>
      <c r="DU553" s="63">
        <v>2.3718258677162801E-2</v>
      </c>
      <c r="DV553" s="63">
        <v>2.67640367608343E-2</v>
      </c>
      <c r="DW553" s="63">
        <v>2.7223776147684599E-2</v>
      </c>
      <c r="DX553" s="63">
        <v>2.45080491491954E-2</v>
      </c>
      <c r="DY553" s="63">
        <v>2.20113570797572E-2</v>
      </c>
      <c r="DZ553" s="63">
        <v>2.1652678033481101E-2</v>
      </c>
      <c r="EA553" s="63">
        <v>2.13176674801198E-2</v>
      </c>
      <c r="EB553" s="63">
        <v>2.0956456550696299E-2</v>
      </c>
      <c r="EC553" s="63">
        <v>2.0563137250689301E-2</v>
      </c>
      <c r="ED553" s="63">
        <v>2.0207696692072501E-2</v>
      </c>
      <c r="EE553" s="63">
        <v>1.9830099848367401E-2</v>
      </c>
      <c r="EF553" s="63">
        <v>1.9484115261306799E-2</v>
      </c>
      <c r="EG553" s="63">
        <v>1.9119680277193199E-2</v>
      </c>
      <c r="EH553" s="63">
        <v>1.8767703851408E-2</v>
      </c>
      <c r="EI553" s="63">
        <v>1.84283136484143E-2</v>
      </c>
      <c r="EJ553" s="63">
        <v>1.8074759268928198E-2</v>
      </c>
      <c r="EK553" s="63">
        <v>1.7735376792544302E-2</v>
      </c>
      <c r="EL553" s="63">
        <v>1.7393834522421998E-2</v>
      </c>
      <c r="EM553" s="63">
        <v>1.70676656563583E-2</v>
      </c>
      <c r="EN553" s="63">
        <v>1.6759099757327801E-2</v>
      </c>
      <c r="EO553" s="63">
        <v>1.64606950909853E-2</v>
      </c>
      <c r="EP553" s="63">
        <v>1.6172607050153099E-2</v>
      </c>
      <c r="EQ553" s="63">
        <v>1.59001238049137E-2</v>
      </c>
      <c r="ER553" s="63">
        <v>1.5624431767910099E-2</v>
      </c>
      <c r="ES553" s="63">
        <v>1.53549919989097E-2</v>
      </c>
      <c r="ET553" s="63">
        <v>1.5076856068433E-2</v>
      </c>
      <c r="EU553" s="63">
        <v>1.4811311732426899E-2</v>
      </c>
      <c r="EV553" s="63">
        <v>1.45502509377009E-2</v>
      </c>
      <c r="EW553" s="63">
        <v>1.4317242949658301E-2</v>
      </c>
      <c r="EX553" s="63">
        <v>1.40875535395102E-2</v>
      </c>
      <c r="EY553" s="63">
        <v>1.3870995965808401E-2</v>
      </c>
      <c r="EZ553" s="63">
        <v>1.36755924336288E-2</v>
      </c>
      <c r="FA553" s="63">
        <v>1.3472352849232301E-2</v>
      </c>
      <c r="FB553" s="63">
        <v>1.32679090433245E-2</v>
      </c>
      <c r="FC553" s="63">
        <v>1.3062370641196201E-2</v>
      </c>
      <c r="FD553" s="63">
        <v>1.2864191510782001E-2</v>
      </c>
      <c r="FE553" s="63">
        <v>1.26747390403503E-2</v>
      </c>
      <c r="FF553" s="63">
        <v>1.2473099619797199E-2</v>
      </c>
      <c r="FG553" s="63">
        <v>1.2281486130411899E-2</v>
      </c>
      <c r="FH553" s="63">
        <v>1.20999903652791E-2</v>
      </c>
      <c r="FI553" s="63">
        <v>1.19102750228125E-2</v>
      </c>
      <c r="FJ553" s="63">
        <v>1.17276700041038E-2</v>
      </c>
      <c r="FK553" s="63">
        <v>1.1546395020804699E-2</v>
      </c>
      <c r="FL553" s="63">
        <v>1.13664984695271E-2</v>
      </c>
      <c r="FM553" s="63">
        <v>1.11871582205807E-2</v>
      </c>
      <c r="FN553" s="63">
        <v>1.10076128421366E-2</v>
      </c>
      <c r="FO553" s="63">
        <v>1.0828878968428201E-2</v>
      </c>
      <c r="FP553" s="63">
        <v>1.06579751371667E-2</v>
      </c>
      <c r="FQ553" s="63">
        <v>1.04956326909385E-2</v>
      </c>
      <c r="FR553" s="63">
        <v>1.03269456244543E-2</v>
      </c>
      <c r="FS553" s="63">
        <v>1.0161725385779301E-2</v>
      </c>
      <c r="FT553" s="63">
        <v>1.0003945288731801E-2</v>
      </c>
      <c r="FU553" s="63">
        <v>9.8511279526734899E-3</v>
      </c>
      <c r="FV553" s="63">
        <v>9.7022760265656795E-3</v>
      </c>
      <c r="FW553" s="63">
        <v>9.5621407079808096E-3</v>
      </c>
      <c r="FX553" s="63">
        <v>9.4176946864394408E-3</v>
      </c>
      <c r="FY553" s="63">
        <v>9.2781871929619401E-3</v>
      </c>
      <c r="FZ553" s="63">
        <v>9.1213498495552395E-3</v>
      </c>
      <c r="GA553" s="63">
        <v>8.9717101034622292E-3</v>
      </c>
      <c r="GB553" s="63">
        <v>8.8217510394624395E-3</v>
      </c>
      <c r="GC553" s="63">
        <v>8.6781106053203504E-3</v>
      </c>
      <c r="GD553" s="63">
        <v>8.5251929284777695E-3</v>
      </c>
      <c r="GE553" s="63">
        <v>8.3735121445017695E-3</v>
      </c>
      <c r="GF553" s="63">
        <v>8.2193049564329001E-3</v>
      </c>
      <c r="GG553" s="63">
        <v>8.0854821992327498E-3</v>
      </c>
      <c r="GH553" s="63">
        <v>7.9455954305665301E-3</v>
      </c>
      <c r="GI553" s="63">
        <v>7.8159000457658102E-3</v>
      </c>
      <c r="GJ553" s="63">
        <v>7.6904235337168598E-3</v>
      </c>
      <c r="GK553" s="63">
        <v>7.56282849931248E-3</v>
      </c>
      <c r="GL553" s="63">
        <v>7.4389697420058501E-3</v>
      </c>
      <c r="GM553" s="63">
        <v>7.3112953599571099E-3</v>
      </c>
      <c r="GN553" s="63">
        <v>7.1992016554010101E-3</v>
      </c>
      <c r="GO553" s="63">
        <v>7.0700554973318801E-3</v>
      </c>
      <c r="GP553" s="63">
        <v>6.9440175114552699E-3</v>
      </c>
      <c r="GQ553" s="63">
        <v>6.8267531360607196E-3</v>
      </c>
      <c r="GR553" s="63">
        <v>6.7082873858786097E-3</v>
      </c>
      <c r="GS553" s="63">
        <v>6.5921627140318297E-3</v>
      </c>
      <c r="GT553" s="63">
        <v>6.4705641379898798E-3</v>
      </c>
      <c r="GU553" s="63">
        <v>6.3543388850737402E-3</v>
      </c>
      <c r="GV553" s="63">
        <v>6.2402376902759502E-3</v>
      </c>
      <c r="GW553" s="63">
        <v>6.1339736058747402E-3</v>
      </c>
      <c r="GX553" s="63">
        <v>6.0255455932464496E-3</v>
      </c>
    </row>
    <row r="554" spans="1:206" customFormat="1">
      <c r="A554" s="181" t="s">
        <v>224</v>
      </c>
      <c r="B554" t="s">
        <v>3547</v>
      </c>
      <c r="C554" t="s">
        <v>3533</v>
      </c>
      <c r="D554" s="187" t="s">
        <v>3562</v>
      </c>
      <c r="E554" t="s">
        <v>1278</v>
      </c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>
        <v>9.5931992393393006E-2</v>
      </c>
      <c r="BE554" s="63">
        <v>0.10005032694303</v>
      </c>
      <c r="BF554" s="63">
        <v>9.5045783840148002E-2</v>
      </c>
      <c r="BG554" s="63">
        <v>9.6064874791509006E-2</v>
      </c>
      <c r="BH554" s="63">
        <v>9.2449161653003403E-2</v>
      </c>
      <c r="BI554" s="63">
        <v>9.3958067192467604E-2</v>
      </c>
      <c r="BJ554" s="63">
        <v>9.6387383794743098E-2</v>
      </c>
      <c r="BK554" s="63">
        <v>9.4301054279716606E-2</v>
      </c>
      <c r="BL554" s="63">
        <v>9.1287315187424806E-2</v>
      </c>
      <c r="BM554" s="63">
        <v>9.0415037778946605E-2</v>
      </c>
      <c r="BN554" s="63">
        <v>9.2193949142477805E-2</v>
      </c>
      <c r="BO554" s="63">
        <v>8.91949150481266E-2</v>
      </c>
      <c r="BP554" s="63">
        <v>9.2111255142838702E-2</v>
      </c>
      <c r="BQ554" s="63">
        <v>9.3624300656904802E-2</v>
      </c>
      <c r="BR554" s="63">
        <v>8.8997947377359193E-2</v>
      </c>
      <c r="BS554" s="63">
        <v>9.1253459614512797E-2</v>
      </c>
      <c r="BT554" s="63">
        <v>9.0342066511726896E-2</v>
      </c>
      <c r="BU554" s="63">
        <v>8.9161346039625694E-2</v>
      </c>
      <c r="BV554" s="63">
        <v>9.2930103588391794E-2</v>
      </c>
      <c r="BW554" s="63">
        <v>9.2644011179393998E-2</v>
      </c>
      <c r="BX554" s="63">
        <v>9.0429686439293999E-2</v>
      </c>
      <c r="BY554" s="63">
        <v>9.0302712506110994E-2</v>
      </c>
      <c r="BZ554" s="63">
        <v>9.0519031416569001E-2</v>
      </c>
      <c r="CA554" s="63">
        <v>9.04250073503087E-2</v>
      </c>
      <c r="CB554" s="63">
        <v>8.8132380015715994E-2</v>
      </c>
      <c r="CC554" s="63">
        <v>8.8439496884809302E-2</v>
      </c>
      <c r="CD554" s="63">
        <v>8.7860696247330602E-2</v>
      </c>
      <c r="CE554" s="63">
        <v>8.4496768081615506E-2</v>
      </c>
      <c r="CF554" s="63">
        <v>8.4534683891058393E-2</v>
      </c>
      <c r="CG554" s="63">
        <v>8.2735836530574397E-2</v>
      </c>
      <c r="CH554" s="63">
        <v>8.2678311742948596E-2</v>
      </c>
      <c r="CI554" s="63">
        <v>8.1307493790319194E-2</v>
      </c>
      <c r="CJ554" s="63">
        <v>7.9825804645200102E-2</v>
      </c>
      <c r="CK554" s="63">
        <v>8.0106720040605497E-2</v>
      </c>
      <c r="CL554" s="63">
        <v>7.7549258842808402E-2</v>
      </c>
      <c r="CM554" s="63">
        <v>7.8162449541206797E-2</v>
      </c>
      <c r="CN554" s="63">
        <v>7.59230838464202E-2</v>
      </c>
      <c r="CO554" s="63">
        <v>7.3401146677796597E-2</v>
      </c>
      <c r="CP554" s="63">
        <v>7.2180795666600406E-2</v>
      </c>
      <c r="CQ554" s="63">
        <v>7.0501684777933199E-2</v>
      </c>
      <c r="CR554" s="63">
        <v>6.9209000291934206E-2</v>
      </c>
      <c r="CS554" s="63">
        <v>6.7696266162774799E-2</v>
      </c>
      <c r="CT554" s="63">
        <v>6.6010590418616205E-2</v>
      </c>
      <c r="CU554" s="63">
        <v>6.6300495676030705E-2</v>
      </c>
      <c r="CV554" s="63">
        <v>6.3642003221016999E-2</v>
      </c>
      <c r="CW554" s="63">
        <v>6.3677822781705307E-2</v>
      </c>
      <c r="CX554" s="63">
        <v>6.2535370543699606E-2</v>
      </c>
      <c r="CY554" s="63">
        <v>6.1074040805347098E-2</v>
      </c>
      <c r="CZ554" s="63">
        <v>6.0489332076524398E-2</v>
      </c>
      <c r="DA554" s="63">
        <v>5.9919665753962299E-2</v>
      </c>
      <c r="DB554" s="63">
        <v>5.7723629181543397E-2</v>
      </c>
      <c r="DC554" s="63">
        <v>5.6113707127064802E-2</v>
      </c>
      <c r="DD554" s="63">
        <v>5.5302190976325098E-2</v>
      </c>
      <c r="DE554" s="63">
        <v>5.4536826764758399E-2</v>
      </c>
      <c r="DF554" s="63">
        <v>5.1586492845571798E-2</v>
      </c>
      <c r="DG554" s="63">
        <v>5.0880486336656303E-2</v>
      </c>
      <c r="DH554" s="63">
        <v>4.8760269644544198E-2</v>
      </c>
      <c r="DI554" s="63">
        <v>4.7724919744527299E-2</v>
      </c>
      <c r="DJ554" s="63">
        <v>4.6834139876406798E-2</v>
      </c>
      <c r="DK554" s="63">
        <v>4.5285264885861799E-2</v>
      </c>
      <c r="DL554" s="63">
        <v>4.4163799864225299E-2</v>
      </c>
      <c r="DM554" s="63">
        <v>4.3038837641433E-2</v>
      </c>
      <c r="DN554" s="63">
        <v>4.2388859429336199E-2</v>
      </c>
      <c r="DO554" s="63">
        <v>4.1521979346469298E-2</v>
      </c>
      <c r="DP554" s="63">
        <v>4.0349015166692197E-2</v>
      </c>
      <c r="DQ554" s="63">
        <v>4.0883264696523897E-2</v>
      </c>
      <c r="DR554" s="63">
        <v>3.9777939354017897E-2</v>
      </c>
      <c r="DS554" s="63">
        <v>3.9616275307849801E-2</v>
      </c>
      <c r="DT554" s="63">
        <v>3.9190420325297598E-2</v>
      </c>
      <c r="DU554" s="63">
        <v>3.82395977236029E-2</v>
      </c>
      <c r="DV554" s="63">
        <v>4.3046064298573501E-2</v>
      </c>
      <c r="DW554" s="63">
        <v>4.1702087986921703E-2</v>
      </c>
      <c r="DX554" s="63">
        <v>3.7577979941288898E-2</v>
      </c>
      <c r="DY554" s="63">
        <v>3.5293932973958199E-2</v>
      </c>
      <c r="DZ554" s="63">
        <v>3.4631820983202999E-2</v>
      </c>
      <c r="EA554" s="63">
        <v>3.4003096656584401E-2</v>
      </c>
      <c r="EB554" s="63">
        <v>3.3443022265895003E-2</v>
      </c>
      <c r="EC554" s="63">
        <v>3.2887320437219002E-2</v>
      </c>
      <c r="ED554" s="63">
        <v>3.2355392574304399E-2</v>
      </c>
      <c r="EE554" s="63">
        <v>3.1824780928197703E-2</v>
      </c>
      <c r="EF554" s="63">
        <v>3.1356417205391403E-2</v>
      </c>
      <c r="EG554" s="63">
        <v>3.0817429998116999E-2</v>
      </c>
      <c r="EH554" s="63">
        <v>3.02804105606795E-2</v>
      </c>
      <c r="EI554" s="63">
        <v>2.9782340150597199E-2</v>
      </c>
      <c r="EJ554" s="63">
        <v>2.92561513670926E-2</v>
      </c>
      <c r="EK554" s="63">
        <v>2.8748736343869701E-2</v>
      </c>
      <c r="EL554" s="63">
        <v>2.8236302494695699E-2</v>
      </c>
      <c r="EM554" s="63">
        <v>2.77353809184261E-2</v>
      </c>
      <c r="EN554" s="63">
        <v>2.7245204574490599E-2</v>
      </c>
      <c r="EO554" s="63">
        <v>2.6756789481815799E-2</v>
      </c>
      <c r="EP554" s="63">
        <v>2.62687204393336E-2</v>
      </c>
      <c r="EQ554" s="63">
        <v>2.5802580602699202E-2</v>
      </c>
      <c r="ER554" s="63">
        <v>2.53488279478911E-2</v>
      </c>
      <c r="ES554" s="63">
        <v>2.49230426075094E-2</v>
      </c>
      <c r="ET554" s="63">
        <v>2.44981456790354E-2</v>
      </c>
      <c r="EU554" s="63">
        <v>2.4103573800465902E-2</v>
      </c>
      <c r="EV554" s="63">
        <v>2.37137378411439E-2</v>
      </c>
      <c r="EW554" s="63">
        <v>2.3335620977172799E-2</v>
      </c>
      <c r="EX554" s="63">
        <v>2.29406666496118E-2</v>
      </c>
      <c r="EY554" s="63">
        <v>2.25575899063882E-2</v>
      </c>
      <c r="EZ554" s="63">
        <v>2.2202361857762001E-2</v>
      </c>
      <c r="FA554" s="63">
        <v>2.1843388088540801E-2</v>
      </c>
      <c r="FB554" s="63">
        <v>2.1502871102010501E-2</v>
      </c>
      <c r="FC554" s="63">
        <v>2.1178641016210802E-2</v>
      </c>
      <c r="FD554" s="63">
        <v>2.0872960185681199E-2</v>
      </c>
      <c r="FE554" s="63">
        <v>2.0585368749044101E-2</v>
      </c>
      <c r="FF554" s="63">
        <v>2.0277766892857499E-2</v>
      </c>
      <c r="FG554" s="63">
        <v>1.9978342636609098E-2</v>
      </c>
      <c r="FH554" s="63">
        <v>1.9694889037115099E-2</v>
      </c>
      <c r="FI554" s="63">
        <v>1.9394209086022001E-2</v>
      </c>
      <c r="FJ554" s="63">
        <v>1.9104241945093501E-2</v>
      </c>
      <c r="FK554" s="63">
        <v>1.8819900064468899E-2</v>
      </c>
      <c r="FL554" s="63">
        <v>1.8538669888309298E-2</v>
      </c>
      <c r="FM554" s="63">
        <v>1.8255689404985901E-2</v>
      </c>
      <c r="FN554" s="63">
        <v>1.7973763995140099E-2</v>
      </c>
      <c r="FO554" s="63">
        <v>1.7695894650475399E-2</v>
      </c>
      <c r="FP554" s="63">
        <v>1.7431223977300399E-2</v>
      </c>
      <c r="FQ554" s="63">
        <v>1.7177516369324901E-2</v>
      </c>
      <c r="FR554" s="63">
        <v>1.6912789576500602E-2</v>
      </c>
      <c r="FS554" s="63">
        <v>1.66495815998066E-2</v>
      </c>
      <c r="FT554" s="63">
        <v>1.63904609109345E-2</v>
      </c>
      <c r="FU554" s="63">
        <v>1.6131412730540098E-2</v>
      </c>
      <c r="FV554" s="63">
        <v>1.58768404570469E-2</v>
      </c>
      <c r="FW554" s="63">
        <v>1.5635209531035799E-2</v>
      </c>
      <c r="FX554" s="63">
        <v>1.53929272450039E-2</v>
      </c>
      <c r="FY554" s="63">
        <v>1.5165019170629099E-2</v>
      </c>
      <c r="FZ554" s="63">
        <v>1.4921459652618201E-2</v>
      </c>
      <c r="GA554" s="63">
        <v>1.4695210334873299E-2</v>
      </c>
      <c r="GB554" s="63">
        <v>1.44748692780835E-2</v>
      </c>
      <c r="GC554" s="63">
        <v>1.42676863171767E-2</v>
      </c>
      <c r="GD554" s="63">
        <v>1.4047178272947301E-2</v>
      </c>
      <c r="GE554" s="63">
        <v>1.3827855011886599E-2</v>
      </c>
      <c r="GF554" s="63">
        <v>1.36011690568862E-2</v>
      </c>
      <c r="GG554" s="63">
        <v>1.3394327204891801E-2</v>
      </c>
      <c r="GH554" s="63">
        <v>1.31624631615474E-2</v>
      </c>
      <c r="GI554" s="63">
        <v>1.2938076303865899E-2</v>
      </c>
      <c r="GJ554" s="63">
        <v>1.27146398672699E-2</v>
      </c>
      <c r="GK554" s="63">
        <v>1.24866840845986E-2</v>
      </c>
      <c r="GL554" s="63">
        <v>1.2271104123173599E-2</v>
      </c>
      <c r="GM554" s="63">
        <v>1.2058697637667501E-2</v>
      </c>
      <c r="GN554" s="63">
        <v>1.18760943366319E-2</v>
      </c>
      <c r="GO554" s="63">
        <v>1.16707340306034E-2</v>
      </c>
      <c r="GP554" s="63">
        <v>1.1468811438229899E-2</v>
      </c>
      <c r="GQ554" s="63">
        <v>1.1279646891254399E-2</v>
      </c>
      <c r="GR554" s="63">
        <v>1.10879649305702E-2</v>
      </c>
      <c r="GS554" s="63">
        <v>1.0898266498002599E-2</v>
      </c>
      <c r="GT554" s="63">
        <v>1.06983872349123E-2</v>
      </c>
      <c r="GU554" s="63">
        <v>1.05079244472674E-2</v>
      </c>
      <c r="GV554" s="63">
        <v>1.03200331669522E-2</v>
      </c>
      <c r="GW554" s="63">
        <v>1.0144686144469299E-2</v>
      </c>
      <c r="GX554" s="63">
        <v>9.9662419109144609E-3</v>
      </c>
    </row>
    <row r="555" spans="1:206" customFormat="1">
      <c r="A555" s="181" t="s">
        <v>224</v>
      </c>
      <c r="B555" t="s">
        <v>3547</v>
      </c>
      <c r="C555" t="s">
        <v>3533</v>
      </c>
      <c r="D555" s="187" t="s">
        <v>3562</v>
      </c>
      <c r="E555" t="s">
        <v>1279</v>
      </c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>
        <v>0.14855754503374399</v>
      </c>
      <c r="BE555" s="63">
        <v>0.153646749412987</v>
      </c>
      <c r="BF555" s="63">
        <v>0.14660479569604201</v>
      </c>
      <c r="BG555" s="63">
        <v>0.148769790279282</v>
      </c>
      <c r="BH555" s="63">
        <v>0.143204311103594</v>
      </c>
      <c r="BI555" s="63">
        <v>0.14489011191117801</v>
      </c>
      <c r="BJ555" s="63">
        <v>0.15025435775233001</v>
      </c>
      <c r="BK555" s="63">
        <v>0.14511866812093499</v>
      </c>
      <c r="BL555" s="63">
        <v>0.14237874157836</v>
      </c>
      <c r="BM555" s="63">
        <v>0.14071053087436999</v>
      </c>
      <c r="BN555" s="63">
        <v>0.14386113155205199</v>
      </c>
      <c r="BO555" s="63">
        <v>0.13874510707700799</v>
      </c>
      <c r="BP555" s="63">
        <v>0.14393789927008899</v>
      </c>
      <c r="BQ555" s="63">
        <v>0.14524505904764001</v>
      </c>
      <c r="BR555" s="63">
        <v>0.13662492325405601</v>
      </c>
      <c r="BS555" s="63">
        <v>0.13968908832336199</v>
      </c>
      <c r="BT555" s="63">
        <v>0.13836189943754601</v>
      </c>
      <c r="BU555" s="63">
        <v>0.13590596953220299</v>
      </c>
      <c r="BV555" s="63">
        <v>0.14137224860311801</v>
      </c>
      <c r="BW555" s="63">
        <v>0.13813765012668</v>
      </c>
      <c r="BX555" s="63">
        <v>0.13473163948579001</v>
      </c>
      <c r="BY555" s="63">
        <v>0.13541933594538899</v>
      </c>
      <c r="BZ555" s="63">
        <v>0.13449546435572399</v>
      </c>
      <c r="CA555" s="63">
        <v>0.13632420198766301</v>
      </c>
      <c r="CB555" s="63">
        <v>0.13308680104641299</v>
      </c>
      <c r="CC555" s="63">
        <v>0.13322114319970299</v>
      </c>
      <c r="CD555" s="63">
        <v>0.13213846830641299</v>
      </c>
      <c r="CE555" s="63">
        <v>0.12738743801195601</v>
      </c>
      <c r="CF555" s="63">
        <v>0.12844778293480499</v>
      </c>
      <c r="CG555" s="63">
        <v>0.125877847191051</v>
      </c>
      <c r="CH555" s="63">
        <v>0.12703238051319499</v>
      </c>
      <c r="CI555" s="63">
        <v>0.12616689749447901</v>
      </c>
      <c r="CJ555" s="63">
        <v>0.123476457603868</v>
      </c>
      <c r="CK555" s="63">
        <v>0.12486388412923299</v>
      </c>
      <c r="CL555" s="63">
        <v>0.121067240219211</v>
      </c>
      <c r="CM555" s="63">
        <v>0.12288538148620801</v>
      </c>
      <c r="CN555" s="63">
        <v>0.120014002803636</v>
      </c>
      <c r="CO555" s="63">
        <v>0.116481447803989</v>
      </c>
      <c r="CP555" s="63">
        <v>0.11603535360351901</v>
      </c>
      <c r="CQ555" s="63">
        <v>0.113682784527128</v>
      </c>
      <c r="CR555" s="63">
        <v>0.11213411014274</v>
      </c>
      <c r="CS555" s="63">
        <v>0.110579924781118</v>
      </c>
      <c r="CT555" s="63">
        <v>0.107111060139692</v>
      </c>
      <c r="CU555" s="63">
        <v>0.108504661767553</v>
      </c>
      <c r="CV555" s="63">
        <v>0.105093715361669</v>
      </c>
      <c r="CW555" s="63">
        <v>0.104703779995521</v>
      </c>
      <c r="CX555" s="63">
        <v>0.103443136264238</v>
      </c>
      <c r="CY555" s="63">
        <v>0.101353710573894</v>
      </c>
      <c r="CZ555" s="63">
        <v>0.100754757178803</v>
      </c>
      <c r="DA555" s="63">
        <v>9.9770767072895006E-2</v>
      </c>
      <c r="DB555" s="63">
        <v>9.7022743003793793E-2</v>
      </c>
      <c r="DC555" s="63">
        <v>9.4346400063355707E-2</v>
      </c>
      <c r="DD555" s="63">
        <v>9.3231539500973806E-2</v>
      </c>
      <c r="DE555" s="63">
        <v>9.2531852240825205E-2</v>
      </c>
      <c r="DF555" s="63">
        <v>8.7553471194641505E-2</v>
      </c>
      <c r="DG555" s="63">
        <v>8.6647119714394497E-2</v>
      </c>
      <c r="DH555" s="63">
        <v>8.3232488597738796E-2</v>
      </c>
      <c r="DI555" s="63">
        <v>8.1779910466358297E-2</v>
      </c>
      <c r="DJ555" s="63">
        <v>8.0406123312562999E-2</v>
      </c>
      <c r="DK555" s="63">
        <v>7.7663128407332194E-2</v>
      </c>
      <c r="DL555" s="63">
        <v>7.5874676888206802E-2</v>
      </c>
      <c r="DM555" s="63">
        <v>7.4005975116875095E-2</v>
      </c>
      <c r="DN555" s="63">
        <v>7.3606085895572701E-2</v>
      </c>
      <c r="DO555" s="63">
        <v>7.2190906846167593E-2</v>
      </c>
      <c r="DP555" s="63">
        <v>6.9990766804910495E-2</v>
      </c>
      <c r="DQ555" s="63">
        <v>7.1318520499871099E-2</v>
      </c>
      <c r="DR555" s="63">
        <v>6.8592482981047601E-2</v>
      </c>
      <c r="DS555" s="63">
        <v>6.8718352465602706E-2</v>
      </c>
      <c r="DT555" s="63">
        <v>6.7293611398258596E-2</v>
      </c>
      <c r="DU555" s="63">
        <v>6.5539172516407299E-2</v>
      </c>
      <c r="DV555" s="63">
        <v>7.3869810719544904E-2</v>
      </c>
      <c r="DW555" s="63">
        <v>7.1401184564138007E-2</v>
      </c>
      <c r="DX555" s="63">
        <v>6.6327985212632903E-2</v>
      </c>
      <c r="DY555" s="63">
        <v>6.1937029170215298E-2</v>
      </c>
      <c r="DZ555" s="63">
        <v>6.0915272298054997E-2</v>
      </c>
      <c r="EA555" s="63">
        <v>5.9913038182521798E-2</v>
      </c>
      <c r="EB555" s="63">
        <v>5.8944340649635503E-2</v>
      </c>
      <c r="EC555" s="63">
        <v>5.7966624566147602E-2</v>
      </c>
      <c r="ED555" s="63">
        <v>5.7043866607368598E-2</v>
      </c>
      <c r="EE555" s="63">
        <v>5.6103181114808803E-2</v>
      </c>
      <c r="EF555" s="63">
        <v>5.5253054980822003E-2</v>
      </c>
      <c r="EG555" s="63">
        <v>5.44159884098891E-2</v>
      </c>
      <c r="EH555" s="63">
        <v>5.3635663946348902E-2</v>
      </c>
      <c r="EI555" s="63">
        <v>5.2875911222354098E-2</v>
      </c>
      <c r="EJ555" s="63">
        <v>5.2104553875475697E-2</v>
      </c>
      <c r="EK555" s="63">
        <v>5.1372506501726499E-2</v>
      </c>
      <c r="EL555" s="63">
        <v>5.0606620743403198E-2</v>
      </c>
      <c r="EM555" s="63">
        <v>4.9851471749723701E-2</v>
      </c>
      <c r="EN555" s="63">
        <v>4.9126725266221E-2</v>
      </c>
      <c r="EO555" s="63">
        <v>4.84019975065429E-2</v>
      </c>
      <c r="EP555" s="63">
        <v>4.7676270278301902E-2</v>
      </c>
      <c r="EQ555" s="63">
        <v>4.6981325417552199E-2</v>
      </c>
      <c r="ER555" s="63">
        <v>4.6293733365117003E-2</v>
      </c>
      <c r="ES555" s="63">
        <v>4.5629840355202803E-2</v>
      </c>
      <c r="ET555" s="63">
        <v>4.4948042596306699E-2</v>
      </c>
      <c r="EU555" s="63">
        <v>4.4291752478734403E-2</v>
      </c>
      <c r="EV555" s="63">
        <v>4.36365833143353E-2</v>
      </c>
      <c r="EW555" s="63">
        <v>4.3014909244732197E-2</v>
      </c>
      <c r="EX555" s="63">
        <v>4.2384904379763597E-2</v>
      </c>
      <c r="EY555" s="63">
        <v>4.1773919550368598E-2</v>
      </c>
      <c r="EZ555" s="63">
        <v>4.1212965839883299E-2</v>
      </c>
      <c r="FA555" s="63">
        <v>4.0633533430730097E-2</v>
      </c>
      <c r="FB555" s="63">
        <v>4.0051905926778097E-2</v>
      </c>
      <c r="FC555" s="63">
        <v>3.9470333290666001E-2</v>
      </c>
      <c r="FD555" s="63">
        <v>3.8909221820040099E-2</v>
      </c>
      <c r="FE555" s="63">
        <v>3.8379474967643101E-2</v>
      </c>
      <c r="FF555" s="63">
        <v>3.7833091617728201E-2</v>
      </c>
      <c r="FG555" s="63">
        <v>3.73132656113331E-2</v>
      </c>
      <c r="FH555" s="63">
        <v>3.6837652660595598E-2</v>
      </c>
      <c r="FI555" s="63">
        <v>3.6337744904457701E-2</v>
      </c>
      <c r="FJ555" s="63">
        <v>3.58615798143243E-2</v>
      </c>
      <c r="FK555" s="63">
        <v>3.5387968925638301E-2</v>
      </c>
      <c r="FL555" s="63">
        <v>3.4915964273344702E-2</v>
      </c>
      <c r="FM555" s="63">
        <v>3.4442240112160703E-2</v>
      </c>
      <c r="FN555" s="63">
        <v>3.3969755929659597E-2</v>
      </c>
      <c r="FO555" s="63">
        <v>3.3500031424681803E-2</v>
      </c>
      <c r="FP555" s="63">
        <v>3.3054291711188101E-2</v>
      </c>
      <c r="FQ555" s="63">
        <v>3.2622276002802701E-2</v>
      </c>
      <c r="FR555" s="63">
        <v>3.21717789737824E-2</v>
      </c>
      <c r="FS555" s="63">
        <v>3.1723531347571103E-2</v>
      </c>
      <c r="FT555" s="63">
        <v>3.1287917035632697E-2</v>
      </c>
      <c r="FU555" s="63">
        <v>3.0854800445013399E-2</v>
      </c>
      <c r="FV555" s="63">
        <v>3.0428831248217499E-2</v>
      </c>
      <c r="FW555" s="63">
        <v>3.00194718807942E-2</v>
      </c>
      <c r="FX555" s="63">
        <v>2.96060558513478E-2</v>
      </c>
      <c r="FY555" s="63">
        <v>2.9204350017457099E-2</v>
      </c>
      <c r="FZ555" s="63">
        <v>2.8768212060697702E-2</v>
      </c>
      <c r="GA555" s="63">
        <v>2.8354229337355999E-2</v>
      </c>
      <c r="GB555" s="63">
        <v>2.79469196035061E-2</v>
      </c>
      <c r="GC555" s="63">
        <v>2.7559976124205E-2</v>
      </c>
      <c r="GD555" s="63">
        <v>2.7160013092610898E-2</v>
      </c>
      <c r="GE555" s="63">
        <v>2.6771266123118202E-2</v>
      </c>
      <c r="GF555" s="63">
        <v>2.6380904758504999E-2</v>
      </c>
      <c r="GG555" s="63">
        <v>2.6030321806037801E-2</v>
      </c>
      <c r="GH555" s="63">
        <v>2.56477684572648E-2</v>
      </c>
      <c r="GI555" s="63">
        <v>2.5283124220493901E-2</v>
      </c>
      <c r="GJ555" s="63">
        <v>2.4922889600292399E-2</v>
      </c>
      <c r="GK555" s="63">
        <v>2.4551946117423701E-2</v>
      </c>
      <c r="GL555" s="63">
        <v>2.4188383797753302E-2</v>
      </c>
      <c r="GM555" s="63">
        <v>2.3809090108975198E-2</v>
      </c>
      <c r="GN555" s="63">
        <v>2.3468929570326199E-2</v>
      </c>
      <c r="GO555" s="63">
        <v>2.30851786545925E-2</v>
      </c>
      <c r="GP555" s="63">
        <v>2.27045964184046E-2</v>
      </c>
      <c r="GQ555" s="63">
        <v>2.2354379629104901E-2</v>
      </c>
      <c r="GR555" s="63">
        <v>2.20084172281452E-2</v>
      </c>
      <c r="GS555" s="63">
        <v>2.1671361009962298E-2</v>
      </c>
      <c r="GT555" s="63">
        <v>2.13220882789402E-2</v>
      </c>
      <c r="GU555" s="63">
        <v>2.0986616333288698E-2</v>
      </c>
      <c r="GV555" s="63">
        <v>2.0649933163257E-2</v>
      </c>
      <c r="GW555" s="63">
        <v>2.0334479798118098E-2</v>
      </c>
      <c r="GX555" s="63">
        <v>2.0009288397293899E-2</v>
      </c>
    </row>
    <row r="556" spans="1:206" customFormat="1">
      <c r="A556" s="181" t="s">
        <v>224</v>
      </c>
      <c r="B556" t="s">
        <v>3547</v>
      </c>
      <c r="C556" t="s">
        <v>3533</v>
      </c>
      <c r="D556" s="187" t="s">
        <v>3562</v>
      </c>
      <c r="E556" t="s">
        <v>1280</v>
      </c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>
        <v>0.226694881377865</v>
      </c>
      <c r="BE556" s="63">
        <v>0.23573598212492899</v>
      </c>
      <c r="BF556" s="63">
        <v>0.223830999209329</v>
      </c>
      <c r="BG556" s="63">
        <v>0.22702723337212599</v>
      </c>
      <c r="BH556" s="63">
        <v>0.217174708605641</v>
      </c>
      <c r="BI556" s="63">
        <v>0.22205045321012201</v>
      </c>
      <c r="BJ556" s="63">
        <v>0.22911420896830201</v>
      </c>
      <c r="BK556" s="63">
        <v>0.222555195903019</v>
      </c>
      <c r="BL556" s="63">
        <v>0.21675491225181601</v>
      </c>
      <c r="BM556" s="63">
        <v>0.21389159752404299</v>
      </c>
      <c r="BN556" s="63">
        <v>0.21890447253519399</v>
      </c>
      <c r="BO556" s="63">
        <v>0.21188052006820701</v>
      </c>
      <c r="BP556" s="63">
        <v>0.221890375890471</v>
      </c>
      <c r="BQ556" s="63">
        <v>0.22453971322772001</v>
      </c>
      <c r="BR556" s="63">
        <v>0.20690693074503999</v>
      </c>
      <c r="BS556" s="63">
        <v>0.214061048397402</v>
      </c>
      <c r="BT556" s="63">
        <v>0.20962755812606301</v>
      </c>
      <c r="BU556" s="63">
        <v>0.20513696199774401</v>
      </c>
      <c r="BV556" s="63">
        <v>0.21442211617829099</v>
      </c>
      <c r="BW556" s="63">
        <v>0.20679549304808201</v>
      </c>
      <c r="BX556" s="63">
        <v>0.20160110033565301</v>
      </c>
      <c r="BY556" s="63">
        <v>0.20378394300958999</v>
      </c>
      <c r="BZ556" s="63">
        <v>0.200235113086973</v>
      </c>
      <c r="CA556" s="63">
        <v>0.203723728674752</v>
      </c>
      <c r="CB556" s="63">
        <v>0.19934810016480001</v>
      </c>
      <c r="CC556" s="63">
        <v>0.197561608791257</v>
      </c>
      <c r="CD556" s="63">
        <v>0.198112775619186</v>
      </c>
      <c r="CE556" s="63">
        <v>0.18917344371835401</v>
      </c>
      <c r="CF556" s="63">
        <v>0.19001131865439799</v>
      </c>
      <c r="CG556" s="63">
        <v>0.185377892206159</v>
      </c>
      <c r="CH556" s="63">
        <v>0.18809855325032401</v>
      </c>
      <c r="CI556" s="63">
        <v>0.18671218714451601</v>
      </c>
      <c r="CJ556" s="63">
        <v>0.182195800232235</v>
      </c>
      <c r="CK556" s="63">
        <v>0.18542226889990701</v>
      </c>
      <c r="CL556" s="63">
        <v>0.180282764486658</v>
      </c>
      <c r="CM556" s="63">
        <v>0.18540383249238401</v>
      </c>
      <c r="CN556" s="63">
        <v>0.18183849852426401</v>
      </c>
      <c r="CO556" s="63">
        <v>0.176856326579166</v>
      </c>
      <c r="CP556" s="63">
        <v>0.17743992501144501</v>
      </c>
      <c r="CQ556" s="63">
        <v>0.175890534824168</v>
      </c>
      <c r="CR556" s="63">
        <v>0.17376853750253499</v>
      </c>
      <c r="CS556" s="63">
        <v>0.17179708379340999</v>
      </c>
      <c r="CT556" s="63">
        <v>0.16763773316861</v>
      </c>
      <c r="CU556" s="63">
        <v>0.17213629982887699</v>
      </c>
      <c r="CV556" s="63">
        <v>0.16654652711404699</v>
      </c>
      <c r="CW556" s="63">
        <v>0.167491063663464</v>
      </c>
      <c r="CX556" s="63">
        <v>0.16605737868676301</v>
      </c>
      <c r="CY556" s="63">
        <v>0.16367552285189901</v>
      </c>
      <c r="CZ556" s="63">
        <v>0.16296720814269999</v>
      </c>
      <c r="DA556" s="63">
        <v>0.16329370859562101</v>
      </c>
      <c r="DB556" s="63">
        <v>0.158976765679327</v>
      </c>
      <c r="DC556" s="63">
        <v>0.15585377000609699</v>
      </c>
      <c r="DD556" s="63">
        <v>0.156071959768049</v>
      </c>
      <c r="DE556" s="63">
        <v>0.15515246069458299</v>
      </c>
      <c r="DF556" s="63">
        <v>0.14622615827836</v>
      </c>
      <c r="DG556" s="63">
        <v>0.14720450710058999</v>
      </c>
      <c r="DH556" s="63">
        <v>0.14125334118073099</v>
      </c>
      <c r="DI556" s="63">
        <v>0.139810199652424</v>
      </c>
      <c r="DJ556" s="63">
        <v>0.13893200261827601</v>
      </c>
      <c r="DK556" s="63">
        <v>0.135439273568212</v>
      </c>
      <c r="DL556" s="63">
        <v>0.13240631660722699</v>
      </c>
      <c r="DM556" s="63">
        <v>0.129560577300595</v>
      </c>
      <c r="DN556" s="63">
        <v>0.129519154153767</v>
      </c>
      <c r="DO556" s="63">
        <v>0.12669555002567801</v>
      </c>
      <c r="DP556" s="63">
        <v>0.122031663804417</v>
      </c>
      <c r="DQ556" s="63">
        <v>0.124612458710277</v>
      </c>
      <c r="DR556" s="63">
        <v>0.120274121323105</v>
      </c>
      <c r="DS556" s="63">
        <v>0.121387288260212</v>
      </c>
      <c r="DT556" s="63">
        <v>0.11743597032174199</v>
      </c>
      <c r="DU556" s="63">
        <v>0.113224505631736</v>
      </c>
      <c r="DV556" s="63">
        <v>0.129743075723012</v>
      </c>
      <c r="DW556" s="63">
        <v>0.12156629451386</v>
      </c>
      <c r="DX556" s="63">
        <v>0.115732565649848</v>
      </c>
      <c r="DY556" s="63">
        <v>0.110852504262773</v>
      </c>
      <c r="DZ556" s="63">
        <v>0.109497939894135</v>
      </c>
      <c r="EA556" s="63">
        <v>0.10814922106258799</v>
      </c>
      <c r="EB556" s="63">
        <v>0.106833168948277</v>
      </c>
      <c r="EC556" s="63">
        <v>0.10542779211787801</v>
      </c>
      <c r="ED556" s="63">
        <v>0.104031498593026</v>
      </c>
      <c r="EE556" s="63">
        <v>0.102621753582889</v>
      </c>
      <c r="EF556" s="63">
        <v>0.10133581549029599</v>
      </c>
      <c r="EG556" s="63">
        <v>9.9957012082552699E-2</v>
      </c>
      <c r="EH556" s="63">
        <v>9.8656671360051698E-2</v>
      </c>
      <c r="EI556" s="63">
        <v>9.74487074342021E-2</v>
      </c>
      <c r="EJ556" s="63">
        <v>9.6220813588933196E-2</v>
      </c>
      <c r="EK556" s="63">
        <v>9.5061331210964994E-2</v>
      </c>
      <c r="EL556" s="63">
        <v>9.3853839433970507E-2</v>
      </c>
      <c r="EM556" s="63">
        <v>9.2665968102242494E-2</v>
      </c>
      <c r="EN556" s="63">
        <v>9.1528564747424698E-2</v>
      </c>
      <c r="EO556" s="63">
        <v>9.03765664822479E-2</v>
      </c>
      <c r="EP556" s="63">
        <v>8.9221264148058005E-2</v>
      </c>
      <c r="EQ556" s="63">
        <v>8.8160389866984101E-2</v>
      </c>
      <c r="ER556" s="63">
        <v>8.7144108060299999E-2</v>
      </c>
      <c r="ES556" s="63">
        <v>8.6149555658225005E-2</v>
      </c>
      <c r="ET556" s="63">
        <v>8.51431848625816E-2</v>
      </c>
      <c r="EU556" s="63">
        <v>8.4184989961484796E-2</v>
      </c>
      <c r="EV556" s="63">
        <v>8.3227984551091302E-2</v>
      </c>
      <c r="EW556" s="63">
        <v>8.2330320691449493E-2</v>
      </c>
      <c r="EX556" s="63">
        <v>8.1416901242748099E-2</v>
      </c>
      <c r="EY556" s="63">
        <v>8.0531151820596794E-2</v>
      </c>
      <c r="EZ556" s="63">
        <v>7.9722949223867495E-2</v>
      </c>
      <c r="FA556" s="63">
        <v>7.8888401843428699E-2</v>
      </c>
      <c r="FB556" s="63">
        <v>7.8056680540161794E-2</v>
      </c>
      <c r="FC556" s="63">
        <v>7.7211345633770898E-2</v>
      </c>
      <c r="FD556" s="63">
        <v>7.6366325896620096E-2</v>
      </c>
      <c r="FE556" s="63">
        <v>7.5533052992208194E-2</v>
      </c>
      <c r="FF556" s="63">
        <v>7.4642743423326496E-2</v>
      </c>
      <c r="FG556" s="63">
        <v>7.3782241627460804E-2</v>
      </c>
      <c r="FH556" s="63">
        <v>7.2988796094344804E-2</v>
      </c>
      <c r="FI556" s="63">
        <v>7.2150421679835403E-2</v>
      </c>
      <c r="FJ556" s="63">
        <v>7.1361402772468899E-2</v>
      </c>
      <c r="FK556" s="63">
        <v>7.0584669640814598E-2</v>
      </c>
      <c r="FL556" s="63">
        <v>6.9796674405126102E-2</v>
      </c>
      <c r="FM556" s="63">
        <v>6.8988418493732107E-2</v>
      </c>
      <c r="FN556" s="63">
        <v>6.8178926347375907E-2</v>
      </c>
      <c r="FO556" s="63">
        <v>6.7367602477257899E-2</v>
      </c>
      <c r="FP556" s="63">
        <v>6.6589684966014695E-2</v>
      </c>
      <c r="FQ556" s="63">
        <v>6.5831016285987795E-2</v>
      </c>
      <c r="FR556" s="63">
        <v>6.50584927401619E-2</v>
      </c>
      <c r="FS556" s="63">
        <v>6.4289377186382196E-2</v>
      </c>
      <c r="FT556" s="63">
        <v>6.35414380836756E-2</v>
      </c>
      <c r="FU556" s="63">
        <v>6.2798891804225404E-2</v>
      </c>
      <c r="FV556" s="63">
        <v>6.2073647845530898E-2</v>
      </c>
      <c r="FW556" s="63">
        <v>6.1377372350093398E-2</v>
      </c>
      <c r="FX556" s="63">
        <v>6.0677840405973398E-2</v>
      </c>
      <c r="FY556" s="63">
        <v>5.9998808111967103E-2</v>
      </c>
      <c r="FZ556" s="63">
        <v>5.9271355401618403E-2</v>
      </c>
      <c r="GA556" s="63">
        <v>5.8573118956237201E-2</v>
      </c>
      <c r="GB556" s="63">
        <v>5.7883997923701101E-2</v>
      </c>
      <c r="GC556" s="63">
        <v>5.7226806339715497E-2</v>
      </c>
      <c r="GD556" s="63">
        <v>5.6544270058053799E-2</v>
      </c>
      <c r="GE556" s="63">
        <v>5.5872429881754497E-2</v>
      </c>
      <c r="GF556" s="63">
        <v>5.5197671980969198E-2</v>
      </c>
      <c r="GG556" s="63">
        <v>5.4575242374499698E-2</v>
      </c>
      <c r="GH556" s="63">
        <v>5.3893918597287399E-2</v>
      </c>
      <c r="GI556" s="63">
        <v>5.3241865052670499E-2</v>
      </c>
      <c r="GJ556" s="63">
        <v>5.2597203539029101E-2</v>
      </c>
      <c r="GK556" s="63">
        <v>5.1933196772498601E-2</v>
      </c>
      <c r="GL556" s="63">
        <v>5.1294016777424997E-2</v>
      </c>
      <c r="GM556" s="63">
        <v>5.0635332800779899E-2</v>
      </c>
      <c r="GN556" s="63">
        <v>5.00534812800787E-2</v>
      </c>
      <c r="GO556" s="63">
        <v>4.94029323754119E-2</v>
      </c>
      <c r="GP556" s="63">
        <v>4.8753275016834401E-2</v>
      </c>
      <c r="GQ556" s="63">
        <v>4.81519884100809E-2</v>
      </c>
      <c r="GR556" s="63">
        <v>4.7545264129486203E-2</v>
      </c>
      <c r="GS556" s="63">
        <v>4.6943046097888602E-2</v>
      </c>
      <c r="GT556" s="63">
        <v>4.6316374559931102E-2</v>
      </c>
      <c r="GU556" s="63">
        <v>4.5710491600896602E-2</v>
      </c>
      <c r="GV556" s="63">
        <v>4.5095461615768599E-2</v>
      </c>
      <c r="GW556" s="63">
        <v>4.4514168406963303E-2</v>
      </c>
      <c r="GX556" s="63">
        <v>4.3915084744333498E-2</v>
      </c>
    </row>
    <row r="557" spans="1:206" customFormat="1">
      <c r="A557" s="181" t="s">
        <v>224</v>
      </c>
      <c r="B557" t="s">
        <v>3547</v>
      </c>
      <c r="C557" t="s">
        <v>3533</v>
      </c>
      <c r="D557" s="187" t="s">
        <v>3562</v>
      </c>
      <c r="E557" t="s">
        <v>1281</v>
      </c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>
        <v>0.32270282226828101</v>
      </c>
      <c r="BE557" s="63">
        <v>0.33155948812914698</v>
      </c>
      <c r="BF557" s="63">
        <v>0.31407083999873803</v>
      </c>
      <c r="BG557" s="63">
        <v>0.31720037115286098</v>
      </c>
      <c r="BH557" s="63">
        <v>0.30713743990946302</v>
      </c>
      <c r="BI557" s="63">
        <v>0.31111760616579998</v>
      </c>
      <c r="BJ557" s="63">
        <v>0.32172816487434502</v>
      </c>
      <c r="BK557" s="63">
        <v>0.31555580694820501</v>
      </c>
      <c r="BL557" s="63">
        <v>0.30939722755226201</v>
      </c>
      <c r="BM557" s="63">
        <v>0.30254401087536897</v>
      </c>
      <c r="BN557" s="63">
        <v>0.31377431275679701</v>
      </c>
      <c r="BO557" s="63">
        <v>0.299228067757835</v>
      </c>
      <c r="BP557" s="63">
        <v>0.31453085219668098</v>
      </c>
      <c r="BQ557" s="63">
        <v>0.31910784609376902</v>
      </c>
      <c r="BR557" s="63">
        <v>0.29426527265276098</v>
      </c>
      <c r="BS557" s="63">
        <v>0.30725946348151401</v>
      </c>
      <c r="BT557" s="63">
        <v>0.30361179113857301</v>
      </c>
      <c r="BU557" s="63">
        <v>0.30015772897724402</v>
      </c>
      <c r="BV557" s="63">
        <v>0.31152631141906301</v>
      </c>
      <c r="BW557" s="63">
        <v>0.30056330785461499</v>
      </c>
      <c r="BX557" s="63">
        <v>0.29121063648054502</v>
      </c>
      <c r="BY557" s="63">
        <v>0.29326977154190598</v>
      </c>
      <c r="BZ557" s="63">
        <v>0.28976613752849301</v>
      </c>
      <c r="CA557" s="63">
        <v>0.294027087841499</v>
      </c>
      <c r="CB557" s="63">
        <v>0.28864203815717898</v>
      </c>
      <c r="CC557" s="63">
        <v>0.28426247212667599</v>
      </c>
      <c r="CD557" s="63">
        <v>0.28780043328177701</v>
      </c>
      <c r="CE557" s="63">
        <v>0.27381169335423</v>
      </c>
      <c r="CF557" s="63">
        <v>0.27519631978157399</v>
      </c>
      <c r="CG557" s="63">
        <v>0.26980375847141203</v>
      </c>
      <c r="CH557" s="63">
        <v>0.27300699755663499</v>
      </c>
      <c r="CI557" s="63">
        <v>0.26776243932296601</v>
      </c>
      <c r="CJ557" s="63">
        <v>0.26071213277325</v>
      </c>
      <c r="CK557" s="63">
        <v>0.26841389928905102</v>
      </c>
      <c r="CL557" s="63">
        <v>0.26177412492594399</v>
      </c>
      <c r="CM557" s="63">
        <v>0.27103154000430801</v>
      </c>
      <c r="CN557" s="63">
        <v>0.26508662571118002</v>
      </c>
      <c r="CO557" s="63">
        <v>0.25881584852967399</v>
      </c>
      <c r="CP557" s="63">
        <v>0.261909382435148</v>
      </c>
      <c r="CQ557" s="63">
        <v>0.258934471743335</v>
      </c>
      <c r="CR557" s="63">
        <v>0.25811325805145802</v>
      </c>
      <c r="CS557" s="63">
        <v>0.25673111284502897</v>
      </c>
      <c r="CT557" s="63">
        <v>0.25373623484879898</v>
      </c>
      <c r="CU557" s="63">
        <v>0.26066043792757698</v>
      </c>
      <c r="CV557" s="63">
        <v>0.25517068222455203</v>
      </c>
      <c r="CW557" s="63">
        <v>0.25830452028137701</v>
      </c>
      <c r="CX557" s="63">
        <v>0.25731203599901398</v>
      </c>
      <c r="CY557" s="63">
        <v>0.25606889974939301</v>
      </c>
      <c r="CZ557" s="63">
        <v>0.25554421817575301</v>
      </c>
      <c r="DA557" s="63">
        <v>0.25728875087964198</v>
      </c>
      <c r="DB557" s="63">
        <v>0.25318732235056102</v>
      </c>
      <c r="DC557" s="63">
        <v>0.24937956293935601</v>
      </c>
      <c r="DD557" s="63">
        <v>0.251322447173564</v>
      </c>
      <c r="DE557" s="63">
        <v>0.25300778486676101</v>
      </c>
      <c r="DF557" s="63">
        <v>0.237959616105272</v>
      </c>
      <c r="DG557" s="63">
        <v>0.242269810317085</v>
      </c>
      <c r="DH557" s="63">
        <v>0.234764441210108</v>
      </c>
      <c r="DI557" s="63">
        <v>0.23251726784968599</v>
      </c>
      <c r="DJ557" s="63">
        <v>0.23347325894943799</v>
      </c>
      <c r="DK557" s="63">
        <v>0.22565572713096299</v>
      </c>
      <c r="DL557" s="63">
        <v>0.22538611791046001</v>
      </c>
      <c r="DM557" s="63">
        <v>0.22114169245180401</v>
      </c>
      <c r="DN557" s="63">
        <v>0.22267965325717001</v>
      </c>
      <c r="DO557" s="63">
        <v>0.21839508929644899</v>
      </c>
      <c r="DP557" s="63">
        <v>0.21188456419241</v>
      </c>
      <c r="DQ557" s="63">
        <v>0.21693066158953</v>
      </c>
      <c r="DR557" s="63">
        <v>0.20826509609608401</v>
      </c>
      <c r="DS557" s="63">
        <v>0.20911906566048899</v>
      </c>
      <c r="DT557" s="63">
        <v>0.199915082033256</v>
      </c>
      <c r="DU557" s="63">
        <v>0.18808158574435699</v>
      </c>
      <c r="DV557" s="63">
        <v>0.20680919838708001</v>
      </c>
      <c r="DW557" s="63">
        <v>0.19564663053338599</v>
      </c>
      <c r="DX557" s="63">
        <v>0.19341109988494301</v>
      </c>
      <c r="DY557" s="63">
        <v>0.19358012008463199</v>
      </c>
      <c r="DZ557" s="63">
        <v>0.191983393839498</v>
      </c>
      <c r="EA557" s="63">
        <v>0.19058410600040299</v>
      </c>
      <c r="EB557" s="63">
        <v>0.18910563266647401</v>
      </c>
      <c r="EC557" s="63">
        <v>0.187523436785724</v>
      </c>
      <c r="ED557" s="63">
        <v>0.18605054293406201</v>
      </c>
      <c r="EE557" s="63">
        <v>0.18449176880405599</v>
      </c>
      <c r="EF557" s="63">
        <v>0.18300588518187</v>
      </c>
      <c r="EG557" s="63">
        <v>0.18143956491690999</v>
      </c>
      <c r="EH557" s="63">
        <v>0.179846574665776</v>
      </c>
      <c r="EI557" s="63">
        <v>0.17819722356553699</v>
      </c>
      <c r="EJ557" s="63">
        <v>0.17657747411187499</v>
      </c>
      <c r="EK557" s="63">
        <v>0.17507147396172601</v>
      </c>
      <c r="EL557" s="63">
        <v>0.17343224636259599</v>
      </c>
      <c r="EM557" s="63">
        <v>0.17185298342804101</v>
      </c>
      <c r="EN557" s="63">
        <v>0.17041228262161001</v>
      </c>
      <c r="EO557" s="63">
        <v>0.16900249543919599</v>
      </c>
      <c r="EP557" s="63">
        <v>0.167619381446791</v>
      </c>
      <c r="EQ557" s="63">
        <v>0.16609588194826</v>
      </c>
      <c r="ER557" s="63">
        <v>0.164544950286209</v>
      </c>
      <c r="ES557" s="63">
        <v>0.16313120198133699</v>
      </c>
      <c r="ET557" s="63">
        <v>0.161635080125175</v>
      </c>
      <c r="EU557" s="63">
        <v>0.16019457567143</v>
      </c>
      <c r="EV557" s="63">
        <v>0.158873558681177</v>
      </c>
      <c r="EW557" s="63">
        <v>0.15768326692628601</v>
      </c>
      <c r="EX557" s="63">
        <v>0.15642541503763299</v>
      </c>
      <c r="EY557" s="63">
        <v>0.155223439781176</v>
      </c>
      <c r="EZ557" s="63">
        <v>0.15413459928289899</v>
      </c>
      <c r="FA557" s="63">
        <v>0.15301373211795399</v>
      </c>
      <c r="FB557" s="63">
        <v>0.15193767118276799</v>
      </c>
      <c r="FC557" s="63">
        <v>0.15088762051263199</v>
      </c>
      <c r="FD557" s="63">
        <v>0.14988081757969601</v>
      </c>
      <c r="FE557" s="63">
        <v>0.14893757370479699</v>
      </c>
      <c r="FF557" s="63">
        <v>0.14793106845040499</v>
      </c>
      <c r="FG557" s="63">
        <v>0.146930537438029</v>
      </c>
      <c r="FH557" s="63">
        <v>0.145947092541341</v>
      </c>
      <c r="FI557" s="63">
        <v>0.14482976763904701</v>
      </c>
      <c r="FJ557" s="63">
        <v>0.14369507696629299</v>
      </c>
      <c r="FK557" s="63">
        <v>0.14254930457739001</v>
      </c>
      <c r="FL557" s="63">
        <v>0.141458051445009</v>
      </c>
      <c r="FM557" s="63">
        <v>0.140389322831772</v>
      </c>
      <c r="FN557" s="63">
        <v>0.13932358066634501</v>
      </c>
      <c r="FO557" s="63">
        <v>0.13827085438033199</v>
      </c>
      <c r="FP557" s="63">
        <v>0.137257629181886</v>
      </c>
      <c r="FQ557" s="63">
        <v>0.13620855882291</v>
      </c>
      <c r="FR557" s="63">
        <v>0.13509491404704199</v>
      </c>
      <c r="FS557" s="63">
        <v>0.13394789060818599</v>
      </c>
      <c r="FT557" s="63">
        <v>0.13281637349185099</v>
      </c>
      <c r="FU557" s="63">
        <v>0.13168894382586699</v>
      </c>
      <c r="FV557" s="63">
        <v>0.13059604339874401</v>
      </c>
      <c r="FW557" s="63">
        <v>0.129546351282843</v>
      </c>
      <c r="FX557" s="63">
        <v>0.12849940696043799</v>
      </c>
      <c r="FY557" s="63">
        <v>0.127484502643671</v>
      </c>
      <c r="FZ557" s="63">
        <v>0.12640525414266399</v>
      </c>
      <c r="GA557" s="63">
        <v>0.12537430486589099</v>
      </c>
      <c r="GB557" s="63">
        <v>0.12436958253887</v>
      </c>
      <c r="GC557" s="63">
        <v>0.123404938950406</v>
      </c>
      <c r="GD557" s="63">
        <v>0.122399931534193</v>
      </c>
      <c r="GE557" s="63">
        <v>0.121413708695677</v>
      </c>
      <c r="GF557" s="63">
        <v>0.120418581883748</v>
      </c>
      <c r="GG557" s="63">
        <v>0.11949951664090799</v>
      </c>
      <c r="GH557" s="63">
        <v>0.118500086367643</v>
      </c>
      <c r="GI557" s="63">
        <v>0.117543718174107</v>
      </c>
      <c r="GJ557" s="63">
        <v>0.116600178743966</v>
      </c>
      <c r="GK557" s="63">
        <v>0.11562316255979301</v>
      </c>
      <c r="GL557" s="63">
        <v>0.114673485951299</v>
      </c>
      <c r="GM557" s="63">
        <v>0.113680451172057</v>
      </c>
      <c r="GN557" s="63">
        <v>0.112794643238929</v>
      </c>
      <c r="GO557" s="63">
        <v>0.111792852040587</v>
      </c>
      <c r="GP557" s="63">
        <v>0.11077831786775499</v>
      </c>
      <c r="GQ557" s="63">
        <v>0.109834432683885</v>
      </c>
      <c r="GR557" s="63">
        <v>0.108878040409128</v>
      </c>
      <c r="GS557" s="63">
        <v>0.107929528164197</v>
      </c>
      <c r="GT557" s="63">
        <v>0.10693991950080201</v>
      </c>
      <c r="GU557" s="63">
        <v>0.105979205571757</v>
      </c>
      <c r="GV557" s="63">
        <v>0.105020594495304</v>
      </c>
      <c r="GW557" s="63">
        <v>0.10412698682728901</v>
      </c>
      <c r="GX557" s="63">
        <v>0.103203412419415</v>
      </c>
    </row>
    <row r="558" spans="1:206" customFormat="1">
      <c r="A558" s="181" t="s">
        <v>224</v>
      </c>
      <c r="B558" t="s">
        <v>3547</v>
      </c>
      <c r="C558" t="s">
        <v>3533</v>
      </c>
      <c r="D558" s="187" t="s">
        <v>3562</v>
      </c>
      <c r="E558" t="s">
        <v>1282</v>
      </c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>
        <v>0.42939183369828998</v>
      </c>
      <c r="BE558" s="63">
        <v>0.43220911332555301</v>
      </c>
      <c r="BF558" s="63">
        <v>0.40706847154652698</v>
      </c>
      <c r="BG558" s="63">
        <v>0.41391270642787698</v>
      </c>
      <c r="BH558" s="63">
        <v>0.405501541288456</v>
      </c>
      <c r="BI558" s="63">
        <v>0.41066957870505699</v>
      </c>
      <c r="BJ558" s="63">
        <v>0.42006834702684898</v>
      </c>
      <c r="BK558" s="63">
        <v>0.41877168256009301</v>
      </c>
      <c r="BL558" s="63">
        <v>0.41330476265113397</v>
      </c>
      <c r="BM558" s="63">
        <v>0.40522134107185698</v>
      </c>
      <c r="BN558" s="63">
        <v>0.41582985876240303</v>
      </c>
      <c r="BO558" s="63">
        <v>0.40224219669266198</v>
      </c>
      <c r="BP558" s="63">
        <v>0.42012994433469802</v>
      </c>
      <c r="BQ558" s="63">
        <v>0.42434806842306799</v>
      </c>
      <c r="BR558" s="63">
        <v>0.39510181442479803</v>
      </c>
      <c r="BS558" s="63">
        <v>0.40921152238823399</v>
      </c>
      <c r="BT558" s="63">
        <v>0.40630293037023102</v>
      </c>
      <c r="BU558" s="63">
        <v>0.40417364074463502</v>
      </c>
      <c r="BV558" s="63">
        <v>0.41768112931374601</v>
      </c>
      <c r="BW558" s="63">
        <v>0.40627643501230998</v>
      </c>
      <c r="BX558" s="63">
        <v>0.39129608723454701</v>
      </c>
      <c r="BY558" s="63">
        <v>0.39504859623313199</v>
      </c>
      <c r="BZ558" s="63">
        <v>0.39606958456379698</v>
      </c>
      <c r="CA558" s="63">
        <v>0.39990825196652102</v>
      </c>
      <c r="CB558" s="63">
        <v>0.39363292046896697</v>
      </c>
      <c r="CC558" s="63">
        <v>0.38637591585497899</v>
      </c>
      <c r="CD558" s="63">
        <v>0.39354160867742399</v>
      </c>
      <c r="CE558" s="63">
        <v>0.37287038265114097</v>
      </c>
      <c r="CF558" s="63">
        <v>0.37456543062894998</v>
      </c>
      <c r="CG558" s="63">
        <v>0.36703140264723999</v>
      </c>
      <c r="CH558" s="63">
        <v>0.37331972223715099</v>
      </c>
      <c r="CI558" s="63">
        <v>0.36593149156009303</v>
      </c>
      <c r="CJ558" s="63">
        <v>0.35793367475407101</v>
      </c>
      <c r="CK558" s="63">
        <v>0.36749079773639698</v>
      </c>
      <c r="CL558" s="63">
        <v>0.36048801169612898</v>
      </c>
      <c r="CM558" s="63">
        <v>0.37453864414133298</v>
      </c>
      <c r="CN558" s="63">
        <v>0.36481219099812301</v>
      </c>
      <c r="CO558" s="63">
        <v>0.35942694114462498</v>
      </c>
      <c r="CP558" s="63">
        <v>0.36613743447677799</v>
      </c>
      <c r="CQ558" s="63">
        <v>0.36270412422841503</v>
      </c>
      <c r="CR558" s="63">
        <v>0.36128478292140198</v>
      </c>
      <c r="CS558" s="63">
        <v>0.35994847286584303</v>
      </c>
      <c r="CT558" s="63">
        <v>0.35930406206058502</v>
      </c>
      <c r="CU558" s="63">
        <v>0.37111473972900799</v>
      </c>
      <c r="CV558" s="63">
        <v>0.36474382947093897</v>
      </c>
      <c r="CW558" s="63">
        <v>0.37164398220245198</v>
      </c>
      <c r="CX558" s="63">
        <v>0.371664355731192</v>
      </c>
      <c r="CY558" s="63">
        <v>0.37287300318334399</v>
      </c>
      <c r="CZ558" s="63">
        <v>0.37320206115583499</v>
      </c>
      <c r="DA558" s="63">
        <v>0.37793527972455498</v>
      </c>
      <c r="DB558" s="63">
        <v>0.37422907483976398</v>
      </c>
      <c r="DC558" s="63">
        <v>0.37090565133468301</v>
      </c>
      <c r="DD558" s="63">
        <v>0.376403518898069</v>
      </c>
      <c r="DE558" s="63">
        <v>0.37929814024822101</v>
      </c>
      <c r="DF558" s="63">
        <v>0.361388455154317</v>
      </c>
      <c r="DG558" s="63">
        <v>0.36807639829160099</v>
      </c>
      <c r="DH558" s="63">
        <v>0.35876342996091798</v>
      </c>
      <c r="DI558" s="63">
        <v>0.35640875602828298</v>
      </c>
      <c r="DJ558" s="63">
        <v>0.36160558476828297</v>
      </c>
      <c r="DK558" s="63">
        <v>0.353525955058904</v>
      </c>
      <c r="DL558" s="63">
        <v>0.352105741460634</v>
      </c>
      <c r="DM558" s="63">
        <v>0.347402549551865</v>
      </c>
      <c r="DN558" s="63">
        <v>0.35091767414261099</v>
      </c>
      <c r="DO558" s="63">
        <v>0.34393782233605602</v>
      </c>
      <c r="DP558" s="63">
        <v>0.33805155257359099</v>
      </c>
      <c r="DQ558" s="63">
        <v>0.34306717273446002</v>
      </c>
      <c r="DR558" s="63">
        <v>0.32986909830836503</v>
      </c>
      <c r="DS558" s="63">
        <v>0.32974064341451897</v>
      </c>
      <c r="DT558" s="63">
        <v>0.31533128734160598</v>
      </c>
      <c r="DU558" s="63">
        <v>0.29486315507170302</v>
      </c>
      <c r="DV558" s="63">
        <v>0.31586293609930099</v>
      </c>
      <c r="DW558" s="63">
        <v>0.30313206027182898</v>
      </c>
      <c r="DX558" s="63">
        <v>0.30708456418860303</v>
      </c>
      <c r="DY558" s="63">
        <v>0.31315958895426099</v>
      </c>
      <c r="DZ558" s="63">
        <v>0.31123895757709802</v>
      </c>
      <c r="EA558" s="63">
        <v>0.30928569231446101</v>
      </c>
      <c r="EB558" s="63">
        <v>0.307666687744372</v>
      </c>
      <c r="EC558" s="63">
        <v>0.30612739313200399</v>
      </c>
      <c r="ED558" s="63">
        <v>0.30461923066968399</v>
      </c>
      <c r="EE558" s="63">
        <v>0.30319816825018697</v>
      </c>
      <c r="EF558" s="63">
        <v>0.302146673035941</v>
      </c>
      <c r="EG558" s="63">
        <v>0.30071188684928601</v>
      </c>
      <c r="EH558" s="63">
        <v>0.29924499097301399</v>
      </c>
      <c r="EI558" s="63">
        <v>0.29788554477533502</v>
      </c>
      <c r="EJ558" s="63">
        <v>0.29641456650800402</v>
      </c>
      <c r="EK558" s="63">
        <v>0.29493972702718302</v>
      </c>
      <c r="EL558" s="63">
        <v>0.293386691425223</v>
      </c>
      <c r="EM558" s="63">
        <v>0.29169051593533402</v>
      </c>
      <c r="EN558" s="63">
        <v>0.28988359377136802</v>
      </c>
      <c r="EO558" s="63">
        <v>0.288257169602185</v>
      </c>
      <c r="EP558" s="63">
        <v>0.28671188887980298</v>
      </c>
      <c r="EQ558" s="63">
        <v>0.28497047247431001</v>
      </c>
      <c r="ER558" s="63">
        <v>0.283294025008894</v>
      </c>
      <c r="ES558" s="63">
        <v>0.281875406801948</v>
      </c>
      <c r="ET558" s="63">
        <v>0.28048235298615598</v>
      </c>
      <c r="EU558" s="63">
        <v>0.27918694297215702</v>
      </c>
      <c r="EV558" s="63">
        <v>0.27739658041527099</v>
      </c>
      <c r="EW558" s="63">
        <v>0.27559312828538202</v>
      </c>
      <c r="EX558" s="63">
        <v>0.27403605875479198</v>
      </c>
      <c r="EY558" s="63">
        <v>0.27241813576782498</v>
      </c>
      <c r="EZ558" s="63">
        <v>0.27094977569094503</v>
      </c>
      <c r="FA558" s="63">
        <v>0.26962612438105099</v>
      </c>
      <c r="FB558" s="63">
        <v>0.268428740179042</v>
      </c>
      <c r="FC558" s="63">
        <v>0.26719437740995799</v>
      </c>
      <c r="FD558" s="63">
        <v>0.26601947804534898</v>
      </c>
      <c r="FE558" s="63">
        <v>0.26492982754072097</v>
      </c>
      <c r="FF558" s="63">
        <v>0.26379083998312602</v>
      </c>
      <c r="FG558" s="63">
        <v>0.262767261886174</v>
      </c>
      <c r="FH558" s="63">
        <v>0.26185147233677197</v>
      </c>
      <c r="FI558" s="63">
        <v>0.26087784433703198</v>
      </c>
      <c r="FJ558" s="63">
        <v>0.259958727045076</v>
      </c>
      <c r="FK558" s="63">
        <v>0.25903737764131801</v>
      </c>
      <c r="FL558" s="63">
        <v>0.25808197271858302</v>
      </c>
      <c r="FM558" s="63">
        <v>0.25700110675019699</v>
      </c>
      <c r="FN558" s="63">
        <v>0.2557864090343</v>
      </c>
      <c r="FO558" s="63">
        <v>0.25445684283014097</v>
      </c>
      <c r="FP558" s="63">
        <v>0.25317763611341898</v>
      </c>
      <c r="FQ558" s="63">
        <v>0.252039836598349</v>
      </c>
      <c r="FR558" s="63">
        <v>0.25092675772995698</v>
      </c>
      <c r="FS558" s="63">
        <v>0.24978135994218301</v>
      </c>
      <c r="FT558" s="63">
        <v>0.24865947330086499</v>
      </c>
      <c r="FU558" s="63">
        <v>0.24749776263915799</v>
      </c>
      <c r="FV558" s="63">
        <v>0.24626976498285399</v>
      </c>
      <c r="FW558" s="63">
        <v>0.24501170266662101</v>
      </c>
      <c r="FX558" s="63">
        <v>0.243680707963777</v>
      </c>
      <c r="FY558" s="63">
        <v>0.24234999340890101</v>
      </c>
      <c r="FZ558" s="63">
        <v>0.24097084318227199</v>
      </c>
      <c r="GA558" s="63">
        <v>0.23966455553850199</v>
      </c>
      <c r="GB558" s="63">
        <v>0.238386070311186</v>
      </c>
      <c r="GC558" s="63">
        <v>0.23716690591547401</v>
      </c>
      <c r="GD558" s="63">
        <v>0.235922837322845</v>
      </c>
      <c r="GE558" s="63">
        <v>0.234706271537163</v>
      </c>
      <c r="GF558" s="63">
        <v>0.23349920167014099</v>
      </c>
      <c r="GG558" s="63">
        <v>0.23241361657415399</v>
      </c>
      <c r="GH558" s="63">
        <v>0.231226828367984</v>
      </c>
      <c r="GI558" s="63">
        <v>0.23008158498582701</v>
      </c>
      <c r="GJ558" s="63">
        <v>0.228964053823484</v>
      </c>
      <c r="GK558" s="63">
        <v>0.227810694165656</v>
      </c>
      <c r="GL558" s="63">
        <v>0.22668900486831201</v>
      </c>
      <c r="GM558" s="63">
        <v>0.22551355843688101</v>
      </c>
      <c r="GN558" s="63">
        <v>0.22447622905449699</v>
      </c>
      <c r="GO558" s="63">
        <v>0.22329643531273399</v>
      </c>
      <c r="GP558" s="63">
        <v>0.22211015257276501</v>
      </c>
      <c r="GQ558" s="63">
        <v>0.22100558787730201</v>
      </c>
      <c r="GR558" s="63">
        <v>0.21987450370292799</v>
      </c>
      <c r="GS558" s="63">
        <v>0.218742834763787</v>
      </c>
      <c r="GT558" s="63">
        <v>0.21753470916906301</v>
      </c>
      <c r="GU558" s="63">
        <v>0.21634263438444801</v>
      </c>
      <c r="GV558" s="63">
        <v>0.21512980341966001</v>
      </c>
      <c r="GW558" s="63">
        <v>0.21399759599462401</v>
      </c>
      <c r="GX558" s="63">
        <v>0.21283716921158399</v>
      </c>
    </row>
    <row r="559" spans="1:206" customFormat="1">
      <c r="A559" s="181" t="s">
        <v>224</v>
      </c>
      <c r="B559" t="s">
        <v>3547</v>
      </c>
      <c r="C559" t="s">
        <v>3533</v>
      </c>
      <c r="D559" s="187" t="s">
        <v>3562</v>
      </c>
      <c r="E559" t="s">
        <v>1283</v>
      </c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>
        <v>0.52422013065458894</v>
      </c>
      <c r="BE559" s="63">
        <v>0.52461745559645001</v>
      </c>
      <c r="BF559" s="63">
        <v>0.50063850630289497</v>
      </c>
      <c r="BG559" s="63">
        <v>0.51173894924478402</v>
      </c>
      <c r="BH559" s="63">
        <v>0.50531604402496999</v>
      </c>
      <c r="BI559" s="63">
        <v>0.508433917650709</v>
      </c>
      <c r="BJ559" s="63">
        <v>0.51208367398235299</v>
      </c>
      <c r="BK559" s="63">
        <v>0.52322838963518603</v>
      </c>
      <c r="BL559" s="63">
        <v>0.51959989372106397</v>
      </c>
      <c r="BM559" s="63">
        <v>0.51214778400929195</v>
      </c>
      <c r="BN559" s="63">
        <v>0.518518819140248</v>
      </c>
      <c r="BO559" s="63">
        <v>0.50926930742918297</v>
      </c>
      <c r="BP559" s="63">
        <v>0.52625015328203895</v>
      </c>
      <c r="BQ559" s="63">
        <v>0.53147587221873505</v>
      </c>
      <c r="BR559" s="63">
        <v>0.50400051549180303</v>
      </c>
      <c r="BS559" s="63">
        <v>0.518266767698215</v>
      </c>
      <c r="BT559" s="63">
        <v>0.51725171900475797</v>
      </c>
      <c r="BU559" s="63">
        <v>0.51932374098950496</v>
      </c>
      <c r="BV559" s="63">
        <v>0.53066044970725501</v>
      </c>
      <c r="BW559" s="63">
        <v>0.51878926765794797</v>
      </c>
      <c r="BX559" s="63">
        <v>0.49577627689144999</v>
      </c>
      <c r="BY559" s="63">
        <v>0.50214290255491301</v>
      </c>
      <c r="BZ559" s="63">
        <v>0.50836745192951605</v>
      </c>
      <c r="CA559" s="63">
        <v>0.50968307394729995</v>
      </c>
      <c r="CB559" s="63">
        <v>0.50477296398556104</v>
      </c>
      <c r="CC559" s="63">
        <v>0.49480970342074299</v>
      </c>
      <c r="CD559" s="63">
        <v>0.50850692890494698</v>
      </c>
      <c r="CE559" s="63">
        <v>0.48518281286424703</v>
      </c>
      <c r="CF559" s="63">
        <v>0.48871024064063701</v>
      </c>
      <c r="CG559" s="63">
        <v>0.480581620364533</v>
      </c>
      <c r="CH559" s="63">
        <v>0.49021593615574499</v>
      </c>
      <c r="CI559" s="63">
        <v>0.47884405428878601</v>
      </c>
      <c r="CJ559" s="63">
        <v>0.47009563631961598</v>
      </c>
      <c r="CK559" s="63">
        <v>0.48143707601630698</v>
      </c>
      <c r="CL559" s="63">
        <v>0.47812017060874301</v>
      </c>
      <c r="CM559" s="63">
        <v>0.49553841094293399</v>
      </c>
      <c r="CN559" s="63">
        <v>0.48404714806451599</v>
      </c>
      <c r="CO559" s="63">
        <v>0.47980851373151501</v>
      </c>
      <c r="CP559" s="63">
        <v>0.49084410634431003</v>
      </c>
      <c r="CQ559" s="63">
        <v>0.48552610377805999</v>
      </c>
      <c r="CR559" s="63">
        <v>0.48519735030717798</v>
      </c>
      <c r="CS559" s="63">
        <v>0.48346796516020302</v>
      </c>
      <c r="CT559" s="63">
        <v>0.48681622768796701</v>
      </c>
      <c r="CU559" s="63">
        <v>0.50045605316783304</v>
      </c>
      <c r="CV559" s="63">
        <v>0.49563798753354499</v>
      </c>
      <c r="CW559" s="63">
        <v>0.50389497418865303</v>
      </c>
      <c r="CX559" s="63">
        <v>0.505268104052505</v>
      </c>
      <c r="CY559" s="63">
        <v>0.50980346176345803</v>
      </c>
      <c r="CZ559" s="63">
        <v>0.51192594280893799</v>
      </c>
      <c r="DA559" s="63">
        <v>0.51887877447049402</v>
      </c>
      <c r="DB559" s="63">
        <v>0.51918972889835202</v>
      </c>
      <c r="DC559" s="63">
        <v>0.51694608703102396</v>
      </c>
      <c r="DD559" s="63">
        <v>0.52618793216149295</v>
      </c>
      <c r="DE559" s="63">
        <v>0.53027509054523403</v>
      </c>
      <c r="DF559" s="63">
        <v>0.51273213024254605</v>
      </c>
      <c r="DG559" s="63">
        <v>0.52195921167056503</v>
      </c>
      <c r="DH559" s="63">
        <v>0.51305553864445996</v>
      </c>
      <c r="DI559" s="63">
        <v>0.51029788430492895</v>
      </c>
      <c r="DJ559" s="63">
        <v>0.51917381711177102</v>
      </c>
      <c r="DK559" s="63">
        <v>0.51006117192004596</v>
      </c>
      <c r="DL559" s="63">
        <v>0.51043699776132301</v>
      </c>
      <c r="DM559" s="63">
        <v>0.50652439838320895</v>
      </c>
      <c r="DN559" s="63">
        <v>0.51318234724281497</v>
      </c>
      <c r="DO559" s="63">
        <v>0.50549012083397904</v>
      </c>
      <c r="DP559" s="63">
        <v>0.50083148260084798</v>
      </c>
      <c r="DQ559" s="63">
        <v>0.50746057777318798</v>
      </c>
      <c r="DR559" s="63">
        <v>0.48783204197061503</v>
      </c>
      <c r="DS559" s="63">
        <v>0.48092931948630002</v>
      </c>
      <c r="DT559" s="63">
        <v>0.45988592778952297</v>
      </c>
      <c r="DU559" s="63">
        <v>0.429171573230894</v>
      </c>
      <c r="DV559" s="63">
        <v>0.45072132693850497</v>
      </c>
      <c r="DW559" s="63">
        <v>0.43900456377473901</v>
      </c>
      <c r="DX559" s="63">
        <v>0.45132006162899402</v>
      </c>
      <c r="DY559" s="63">
        <v>0.46555254865700801</v>
      </c>
      <c r="DZ559" s="63">
        <v>0.464787588869504</v>
      </c>
      <c r="EA559" s="63">
        <v>0.46489228371243901</v>
      </c>
      <c r="EB559" s="63">
        <v>0.46443855140073798</v>
      </c>
      <c r="EC559" s="63">
        <v>0.46339413271096902</v>
      </c>
      <c r="ED559" s="63">
        <v>0.46241366365740899</v>
      </c>
      <c r="EE559" s="63">
        <v>0.46081059358745002</v>
      </c>
      <c r="EF559" s="63">
        <v>0.45940692786514298</v>
      </c>
      <c r="EG559" s="63">
        <v>0.45834845995886703</v>
      </c>
      <c r="EH559" s="63">
        <v>0.45747816632744798</v>
      </c>
      <c r="EI559" s="63">
        <v>0.45654061516540201</v>
      </c>
      <c r="EJ559" s="63">
        <v>0.45568818300198599</v>
      </c>
      <c r="EK559" s="63">
        <v>0.45521401605968098</v>
      </c>
      <c r="EL559" s="63">
        <v>0.45424353987751798</v>
      </c>
      <c r="EM559" s="63">
        <v>0.45317723000781202</v>
      </c>
      <c r="EN559" s="63">
        <v>0.45225079968569898</v>
      </c>
      <c r="EO559" s="63">
        <v>0.45123743935794602</v>
      </c>
      <c r="EP559" s="63">
        <v>0.45019374219917802</v>
      </c>
      <c r="EQ559" s="63">
        <v>0.44902319431690002</v>
      </c>
      <c r="ER559" s="63">
        <v>0.447602637632454</v>
      </c>
      <c r="ES559" s="63">
        <v>0.44609478292841298</v>
      </c>
      <c r="ET559" s="63">
        <v>0.44487984197930402</v>
      </c>
      <c r="EU559" s="63">
        <v>0.443774861496672</v>
      </c>
      <c r="EV559" s="63">
        <v>0.442278355061477</v>
      </c>
      <c r="EW559" s="63">
        <v>0.44094971415358702</v>
      </c>
      <c r="EX559" s="63">
        <v>0.43991377833374101</v>
      </c>
      <c r="EY559" s="63">
        <v>0.438995977084149</v>
      </c>
      <c r="EZ559" s="63">
        <v>0.43820873691687401</v>
      </c>
      <c r="FA559" s="63">
        <v>0.43651307985446203</v>
      </c>
      <c r="FB559" s="63">
        <v>0.43481402404520703</v>
      </c>
      <c r="FC559" s="63">
        <v>0.43366525573770598</v>
      </c>
      <c r="FD559" s="63">
        <v>0.43243703017806401</v>
      </c>
      <c r="FE559" s="63">
        <v>0.43134452869234802</v>
      </c>
      <c r="FF559" s="63">
        <v>0.43032901774072202</v>
      </c>
      <c r="FG559" s="63">
        <v>0.429484554955122</v>
      </c>
      <c r="FH559" s="63">
        <v>0.428694791355826</v>
      </c>
      <c r="FI559" s="63">
        <v>0.427837445996333</v>
      </c>
      <c r="FJ559" s="63">
        <v>0.42703842385538199</v>
      </c>
      <c r="FK559" s="63">
        <v>0.42630010211327901</v>
      </c>
      <c r="FL559" s="63">
        <v>0.42568559017685798</v>
      </c>
      <c r="FM559" s="63">
        <v>0.42511512347500402</v>
      </c>
      <c r="FN559" s="63">
        <v>0.42453682175496599</v>
      </c>
      <c r="FO559" s="63">
        <v>0.423945595534098</v>
      </c>
      <c r="FP559" s="63">
        <v>0.42335372948566602</v>
      </c>
      <c r="FQ559" s="63">
        <v>0.42273802976330099</v>
      </c>
      <c r="FR559" s="63">
        <v>0.42191787690459398</v>
      </c>
      <c r="FS559" s="63">
        <v>0.42092178611380998</v>
      </c>
      <c r="FT559" s="63">
        <v>0.41981842175740702</v>
      </c>
      <c r="FU559" s="63">
        <v>0.41875403134038602</v>
      </c>
      <c r="FV559" s="63">
        <v>0.41791852716047301</v>
      </c>
      <c r="FW559" s="63">
        <v>0.41714766470831899</v>
      </c>
      <c r="FX559" s="63">
        <v>0.41628253900962597</v>
      </c>
      <c r="FY559" s="63">
        <v>0.415369263434549</v>
      </c>
      <c r="FZ559" s="63">
        <v>0.414351145695109</v>
      </c>
      <c r="GA559" s="63">
        <v>0.413303526911245</v>
      </c>
      <c r="GB559" s="63">
        <v>0.41223948347996298</v>
      </c>
      <c r="GC559" s="63">
        <v>0.41112322749778102</v>
      </c>
      <c r="GD559" s="63">
        <v>0.40994366626263001</v>
      </c>
      <c r="GE559" s="63">
        <v>0.408836598858422</v>
      </c>
      <c r="GF559" s="63">
        <v>0.407755150207811</v>
      </c>
      <c r="GG559" s="63">
        <v>0.40671896722490802</v>
      </c>
      <c r="GH559" s="63">
        <v>0.40559960717714799</v>
      </c>
      <c r="GI559" s="63">
        <v>0.40455010544732301</v>
      </c>
      <c r="GJ559" s="63">
        <v>0.40354645520572502</v>
      </c>
      <c r="GK559" s="63">
        <v>0.402560768965254</v>
      </c>
      <c r="GL559" s="63">
        <v>0.40163803034765799</v>
      </c>
      <c r="GM559" s="63">
        <v>0.40065636167628799</v>
      </c>
      <c r="GN559" s="63">
        <v>0.39979061638982899</v>
      </c>
      <c r="GO559" s="63">
        <v>0.39880362720561302</v>
      </c>
      <c r="GP559" s="63">
        <v>0.39783386745862498</v>
      </c>
      <c r="GQ559" s="63">
        <v>0.39690651484442102</v>
      </c>
      <c r="GR559" s="63">
        <v>0.39594933667034099</v>
      </c>
      <c r="GS559" s="63">
        <v>0.39500479972289698</v>
      </c>
      <c r="GT559" s="63">
        <v>0.39401684223786998</v>
      </c>
      <c r="GU559" s="63">
        <v>0.39307133836562602</v>
      </c>
      <c r="GV559" s="63">
        <v>0.39211686671679602</v>
      </c>
      <c r="GW559" s="63">
        <v>0.39124032460172897</v>
      </c>
      <c r="GX559" s="63">
        <v>0.39032678921102099</v>
      </c>
    </row>
    <row r="560" spans="1:206" customFormat="1">
      <c r="A560" s="181" t="s">
        <v>224</v>
      </c>
      <c r="B560" t="s">
        <v>3547</v>
      </c>
      <c r="C560" t="s">
        <v>3533</v>
      </c>
      <c r="D560" s="187" t="s">
        <v>3562</v>
      </c>
      <c r="E560" t="s">
        <v>1284</v>
      </c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>
        <v>2.4528210000000002E-2</v>
      </c>
      <c r="BE560" s="63">
        <v>2.3550629999999999E-2</v>
      </c>
      <c r="BF560" s="63">
        <v>2.250806E-2</v>
      </c>
      <c r="BG560" s="63">
        <v>2.1662870000000001E-2</v>
      </c>
      <c r="BH560" s="63">
        <v>2.096781E-2</v>
      </c>
      <c r="BI560" s="63">
        <v>2.0280400000000001E-2</v>
      </c>
      <c r="BJ560" s="63">
        <v>1.9611079999999999E-2</v>
      </c>
      <c r="BK560" s="63">
        <v>1.9191139999999999E-2</v>
      </c>
      <c r="BL560" s="63">
        <v>1.8539079999999999E-2</v>
      </c>
      <c r="BM560" s="63">
        <v>2.236995E-2</v>
      </c>
      <c r="BN560" s="63">
        <v>2.5263520000000001E-2</v>
      </c>
      <c r="BO560" s="63">
        <v>2.0777190000000001E-2</v>
      </c>
      <c r="BP560" s="63">
        <v>1.670949E-2</v>
      </c>
      <c r="BQ560" s="63">
        <v>1.6193740000000002E-2</v>
      </c>
      <c r="BR560" s="63">
        <v>1.552187E-2</v>
      </c>
      <c r="BS560" s="63">
        <v>1.5746670000000001E-2</v>
      </c>
      <c r="BT560" s="63">
        <v>1.521727E-2</v>
      </c>
      <c r="BU560" s="63">
        <v>1.4863970000000001E-2</v>
      </c>
      <c r="BV560" s="63">
        <v>1.4239999999999999E-2</v>
      </c>
      <c r="BW560" s="63">
        <v>1.39156E-2</v>
      </c>
      <c r="BX560" s="63">
        <v>1.3745189999999999E-2</v>
      </c>
      <c r="BY560" s="63">
        <v>1.3813789999999999E-2</v>
      </c>
      <c r="BZ560" s="63">
        <v>1.2814509999999999E-2</v>
      </c>
      <c r="CA560" s="63">
        <v>1.2410559999999999E-2</v>
      </c>
      <c r="CB560" s="63">
        <v>1.2135999999999999E-2</v>
      </c>
      <c r="CC560" s="63">
        <v>1.189722E-2</v>
      </c>
      <c r="CD560" s="63">
        <v>1.1446929999999999E-2</v>
      </c>
      <c r="CE560" s="63">
        <v>1.10694E-2</v>
      </c>
      <c r="CF560" s="63">
        <v>1.0786250000000001E-2</v>
      </c>
      <c r="CG560" s="63">
        <v>1.045915E-2</v>
      </c>
      <c r="CH560" s="63">
        <v>1.0131609999999999E-2</v>
      </c>
      <c r="CI560" s="63">
        <v>9.7760899999999994E-3</v>
      </c>
      <c r="CJ560" s="63">
        <v>9.4537600000000003E-3</v>
      </c>
      <c r="CK560" s="63">
        <v>9.3473099999999993E-3</v>
      </c>
      <c r="CL560" s="63">
        <v>9.09306E-3</v>
      </c>
      <c r="CM560" s="63">
        <v>8.8590600000000002E-3</v>
      </c>
      <c r="CN560" s="63">
        <v>8.5233700000000006E-3</v>
      </c>
      <c r="CO560" s="63">
        <v>8.1820299999999999E-3</v>
      </c>
      <c r="CP560" s="63">
        <v>8.1545599999999999E-3</v>
      </c>
      <c r="CQ560" s="63">
        <v>7.6905000000000003E-3</v>
      </c>
      <c r="CR560" s="63">
        <v>7.5193400000000002E-3</v>
      </c>
      <c r="CS560" s="63">
        <v>7.4726599999999999E-3</v>
      </c>
      <c r="CT560" s="63">
        <v>7.2802400000000003E-3</v>
      </c>
      <c r="CU560" s="63">
        <v>7.0988400000000004E-3</v>
      </c>
      <c r="CV560" s="63">
        <v>6.9604000000000003E-3</v>
      </c>
      <c r="CW560" s="63">
        <v>6.8467600000000003E-3</v>
      </c>
      <c r="CX560" s="63">
        <v>6.7121000000000004E-3</v>
      </c>
      <c r="CY560" s="63">
        <v>6.5398899999999996E-3</v>
      </c>
      <c r="CZ560" s="63">
        <v>6.4528099999999998E-3</v>
      </c>
      <c r="DA560" s="63">
        <v>6.0977499999999999E-3</v>
      </c>
      <c r="DB560" s="63">
        <v>5.8491899999999998E-3</v>
      </c>
      <c r="DC560" s="63">
        <v>5.5914099999999998E-3</v>
      </c>
      <c r="DD560" s="63">
        <v>5.3344100000000004E-3</v>
      </c>
      <c r="DE560" s="63">
        <v>5.0679100000000001E-3</v>
      </c>
      <c r="DF560" s="63">
        <v>4.8797700000000003E-3</v>
      </c>
      <c r="DG560" s="63">
        <v>4.5959800000000004E-3</v>
      </c>
      <c r="DH560" s="63">
        <v>4.33373E-3</v>
      </c>
      <c r="DI560" s="63">
        <v>4.1089100000000003E-3</v>
      </c>
      <c r="DJ560" s="63">
        <v>3.9456500000000002E-3</v>
      </c>
      <c r="DK560" s="63">
        <v>3.68864E-3</v>
      </c>
      <c r="DL560" s="63">
        <v>3.5247E-3</v>
      </c>
      <c r="DM560" s="63">
        <v>3.3256000000000002E-3</v>
      </c>
      <c r="DN560" s="63">
        <v>3.1717799999999999E-3</v>
      </c>
      <c r="DO560" s="63">
        <v>3.03412E-3</v>
      </c>
      <c r="DP560" s="63">
        <v>2.8994799999999999E-3</v>
      </c>
      <c r="DQ560" s="63">
        <v>2.7755000000000002E-3</v>
      </c>
      <c r="DR560" s="63">
        <v>2.6563400000000001E-3</v>
      </c>
      <c r="DS560" s="63">
        <v>2.5393299999999998E-3</v>
      </c>
      <c r="DT560" s="63">
        <v>2.4420599999999998E-3</v>
      </c>
      <c r="DU560" s="63">
        <v>2.36688E-3</v>
      </c>
      <c r="DV560" s="63">
        <v>2.29321E-3</v>
      </c>
      <c r="DW560" s="63">
        <v>2.2495200000000001E-3</v>
      </c>
      <c r="DX560" s="63">
        <v>2.2741699999999998E-3</v>
      </c>
      <c r="DY560" s="63">
        <v>2.2804700000000002E-3</v>
      </c>
      <c r="DZ560" s="63">
        <v>2.2740500000000001E-3</v>
      </c>
      <c r="EA560" s="63">
        <v>2.2907000000000001E-3</v>
      </c>
      <c r="EB560" s="63">
        <v>2.2581099999999998E-3</v>
      </c>
      <c r="EC560" s="63">
        <v>2.2240200000000002E-3</v>
      </c>
      <c r="ED560" s="63">
        <v>2.1912099999999999E-3</v>
      </c>
      <c r="EE560" s="63">
        <v>2.1588200000000001E-3</v>
      </c>
      <c r="EF560" s="63">
        <v>2.1266499999999999E-3</v>
      </c>
      <c r="EG560" s="63">
        <v>2.0951500000000001E-3</v>
      </c>
      <c r="EH560" s="63">
        <v>2.0641499999999998E-3</v>
      </c>
      <c r="EI560" s="63">
        <v>2.0329699999999998E-3</v>
      </c>
      <c r="EJ560" s="63">
        <v>2.0007499999999999E-3</v>
      </c>
      <c r="EK560" s="63">
        <v>1.9690599999999999E-3</v>
      </c>
      <c r="EL560" s="63">
        <v>1.93647E-3</v>
      </c>
      <c r="EM560" s="63">
        <v>1.9045799999999999E-3</v>
      </c>
      <c r="EN560" s="63">
        <v>1.8717199999999999E-3</v>
      </c>
      <c r="EO560" s="63">
        <v>1.8387799999999999E-3</v>
      </c>
      <c r="EP560" s="63">
        <v>1.80671E-3</v>
      </c>
      <c r="EQ560" s="63">
        <v>1.77447E-3</v>
      </c>
      <c r="ER560" s="63">
        <v>1.7435700000000001E-3</v>
      </c>
      <c r="ES560" s="63">
        <v>1.71334E-3</v>
      </c>
      <c r="ET560" s="63">
        <v>1.68373E-3</v>
      </c>
      <c r="EU560" s="63">
        <v>1.65547E-3</v>
      </c>
      <c r="EV560" s="63">
        <v>1.62704E-3</v>
      </c>
      <c r="EW560" s="63">
        <v>1.6005699999999999E-3</v>
      </c>
      <c r="EX560" s="63">
        <v>1.57598E-3</v>
      </c>
      <c r="EY560" s="63">
        <v>1.55178E-3</v>
      </c>
      <c r="EZ560" s="63">
        <v>1.5281400000000001E-3</v>
      </c>
      <c r="FA560" s="63">
        <v>1.5061499999999999E-3</v>
      </c>
      <c r="FB560" s="63">
        <v>1.4838399999999999E-3</v>
      </c>
      <c r="FC560" s="63">
        <v>1.46232E-3</v>
      </c>
      <c r="FD560" s="63">
        <v>1.44064E-3</v>
      </c>
      <c r="FE560" s="63">
        <v>1.4181199999999999E-3</v>
      </c>
      <c r="FF560" s="63">
        <v>1.3965900000000001E-3</v>
      </c>
      <c r="FG560" s="63">
        <v>1.3748E-3</v>
      </c>
      <c r="FH560" s="63">
        <v>1.3534599999999999E-3</v>
      </c>
      <c r="FI560" s="63">
        <v>1.3319899999999999E-3</v>
      </c>
      <c r="FJ560" s="63">
        <v>1.30985E-3</v>
      </c>
      <c r="FK560" s="63">
        <v>1.2882099999999999E-3</v>
      </c>
      <c r="FL560" s="63">
        <v>1.2661599999999999E-3</v>
      </c>
      <c r="FM560" s="63">
        <v>1.2444400000000001E-3</v>
      </c>
      <c r="FN560" s="63">
        <v>1.22349E-3</v>
      </c>
      <c r="FO560" s="63">
        <v>1.20232E-3</v>
      </c>
      <c r="FP560" s="63">
        <v>1.18066E-3</v>
      </c>
      <c r="FQ560" s="63">
        <v>1.15909E-3</v>
      </c>
      <c r="FR560" s="63">
        <v>1.1374600000000001E-3</v>
      </c>
      <c r="FS560" s="63">
        <v>1.11725E-3</v>
      </c>
      <c r="FT560" s="63">
        <v>1.0959100000000001E-3</v>
      </c>
      <c r="FU560" s="63">
        <v>1.0755700000000001E-3</v>
      </c>
      <c r="FV560" s="63">
        <v>1.05499E-3</v>
      </c>
      <c r="FW560" s="63">
        <v>1.0357599999999999E-3</v>
      </c>
      <c r="FX560" s="63">
        <v>1.0174299999999999E-3</v>
      </c>
      <c r="FY560" s="63">
        <v>9.9868999999999999E-4</v>
      </c>
      <c r="FZ560" s="63">
        <v>9.8116000000000002E-4</v>
      </c>
      <c r="GA560" s="63">
        <v>9.6352999999999999E-4</v>
      </c>
      <c r="GB560" s="63">
        <v>9.4538000000000001E-4</v>
      </c>
      <c r="GC560" s="63">
        <v>9.2834999999999999E-4</v>
      </c>
      <c r="GD560" s="63">
        <v>9.1191999999999998E-4</v>
      </c>
      <c r="GE560" s="63">
        <v>8.9592000000000003E-4</v>
      </c>
      <c r="GF560" s="63">
        <v>8.8139000000000002E-4</v>
      </c>
      <c r="GG560" s="63">
        <v>8.6536999999999996E-4</v>
      </c>
      <c r="GH560" s="63">
        <v>8.5136000000000001E-4</v>
      </c>
      <c r="GI560" s="63">
        <v>8.3759000000000004E-4</v>
      </c>
      <c r="GJ560" s="63">
        <v>8.2357999999999997E-4</v>
      </c>
      <c r="GK560" s="63">
        <v>8.1028999999999997E-4</v>
      </c>
      <c r="GL560" s="63">
        <v>7.9746999999999999E-4</v>
      </c>
      <c r="GM560" s="63">
        <v>7.8494999999999997E-4</v>
      </c>
      <c r="GN560" s="63">
        <v>7.7181000000000005E-4</v>
      </c>
      <c r="GO560" s="63">
        <v>7.5918999999999997E-4</v>
      </c>
      <c r="GP560" s="63">
        <v>7.4711000000000005E-4</v>
      </c>
      <c r="GQ560" s="63">
        <v>7.3472000000000001E-4</v>
      </c>
      <c r="GR560" s="63">
        <v>7.2249E-4</v>
      </c>
      <c r="GS560" s="63">
        <v>7.1038999999999998E-4</v>
      </c>
      <c r="GT560" s="63">
        <v>6.9850000000000001E-4</v>
      </c>
      <c r="GU560" s="63">
        <v>6.8709999999999995E-4</v>
      </c>
      <c r="GV560" s="63">
        <v>6.7504999999999996E-4</v>
      </c>
      <c r="GW560" s="63">
        <v>6.6266999999999997E-4</v>
      </c>
      <c r="GX560" s="63">
        <v>6.5147999999999996E-4</v>
      </c>
    </row>
    <row r="561" spans="1:206" customFormat="1">
      <c r="A561" s="181" t="s">
        <v>224</v>
      </c>
      <c r="B561" t="s">
        <v>3547</v>
      </c>
      <c r="C561" t="s">
        <v>3533</v>
      </c>
      <c r="D561" s="187" t="s">
        <v>3562</v>
      </c>
      <c r="E561" t="s">
        <v>1285</v>
      </c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>
        <v>6.14856E-3</v>
      </c>
      <c r="BE561" s="63">
        <v>6.0360300000000004E-3</v>
      </c>
      <c r="BF561" s="63">
        <v>5.63007E-3</v>
      </c>
      <c r="BG561" s="63">
        <v>5.8168600000000001E-3</v>
      </c>
      <c r="BH561" s="63">
        <v>5.2306899999999996E-3</v>
      </c>
      <c r="BI561" s="63">
        <v>5.0271999999999999E-3</v>
      </c>
      <c r="BJ561" s="63">
        <v>4.8857299999999996E-3</v>
      </c>
      <c r="BK561" s="63">
        <v>4.8286099999999997E-3</v>
      </c>
      <c r="BL561" s="63">
        <v>4.76633E-3</v>
      </c>
      <c r="BM561" s="63">
        <v>5.7605699999999996E-3</v>
      </c>
      <c r="BN561" s="63">
        <v>6.8226600000000004E-3</v>
      </c>
      <c r="BO561" s="63">
        <v>5.5737099999999999E-3</v>
      </c>
      <c r="BP561" s="63">
        <v>4.2317099999999996E-3</v>
      </c>
      <c r="BQ561" s="63">
        <v>4.1325600000000004E-3</v>
      </c>
      <c r="BR561" s="63">
        <v>3.9747699999999999E-3</v>
      </c>
      <c r="BS561" s="63">
        <v>4.09903E-3</v>
      </c>
      <c r="BT561" s="63">
        <v>3.9495299999999997E-3</v>
      </c>
      <c r="BU561" s="63">
        <v>3.8439400000000001E-3</v>
      </c>
      <c r="BV561" s="63">
        <v>3.6955400000000002E-3</v>
      </c>
      <c r="BW561" s="63">
        <v>3.6622899999999999E-3</v>
      </c>
      <c r="BX561" s="63">
        <v>3.7725900000000001E-3</v>
      </c>
      <c r="BY561" s="63">
        <v>3.8141E-3</v>
      </c>
      <c r="BZ561" s="63">
        <v>3.5263099999999999E-3</v>
      </c>
      <c r="CA561" s="63">
        <v>3.4039299999999999E-3</v>
      </c>
      <c r="CB561" s="63">
        <v>3.3143199999999999E-3</v>
      </c>
      <c r="CC561" s="63">
        <v>3.2415899999999999E-3</v>
      </c>
      <c r="CD561" s="63">
        <v>3.1479500000000001E-3</v>
      </c>
      <c r="CE561" s="63">
        <v>2.9844699999999999E-3</v>
      </c>
      <c r="CF561" s="63">
        <v>2.8899300000000002E-3</v>
      </c>
      <c r="CG561" s="63">
        <v>2.8105700000000001E-3</v>
      </c>
      <c r="CH561" s="63">
        <v>2.74114E-3</v>
      </c>
      <c r="CI561" s="63">
        <v>2.70667E-3</v>
      </c>
      <c r="CJ561" s="63">
        <v>2.6766799999999999E-3</v>
      </c>
      <c r="CK561" s="63">
        <v>2.6864599999999999E-3</v>
      </c>
      <c r="CL561" s="63">
        <v>2.6550300000000001E-3</v>
      </c>
      <c r="CM561" s="63">
        <v>2.6156999999999999E-3</v>
      </c>
      <c r="CN561" s="63">
        <v>2.5281600000000002E-3</v>
      </c>
      <c r="CO561" s="63">
        <v>2.4462899999999998E-3</v>
      </c>
      <c r="CP561" s="63">
        <v>2.4199199999999999E-3</v>
      </c>
      <c r="CQ561" s="63">
        <v>2.2961000000000001E-3</v>
      </c>
      <c r="CR561" s="63">
        <v>2.2413300000000001E-3</v>
      </c>
      <c r="CS561" s="63">
        <v>2.26143E-3</v>
      </c>
      <c r="CT561" s="63">
        <v>2.1885699999999999E-3</v>
      </c>
      <c r="CU561" s="63">
        <v>2.1271300000000001E-3</v>
      </c>
      <c r="CV561" s="63">
        <v>2.11006E-3</v>
      </c>
      <c r="CW561" s="63">
        <v>2.0651100000000002E-3</v>
      </c>
      <c r="CX561" s="63">
        <v>2.0542999999999998E-3</v>
      </c>
      <c r="CY561" s="63">
        <v>2.0233400000000002E-3</v>
      </c>
      <c r="CZ561" s="63">
        <v>2.02352E-3</v>
      </c>
      <c r="DA561" s="63">
        <v>1.9331699999999999E-3</v>
      </c>
      <c r="DB561" s="63">
        <v>1.8701499999999999E-3</v>
      </c>
      <c r="DC561" s="63">
        <v>1.8323899999999999E-3</v>
      </c>
      <c r="DD561" s="63">
        <v>1.8059199999999999E-3</v>
      </c>
      <c r="DE561" s="63">
        <v>1.7460100000000001E-3</v>
      </c>
      <c r="DF561" s="63">
        <v>1.74771E-3</v>
      </c>
      <c r="DG561" s="63">
        <v>1.67453E-3</v>
      </c>
      <c r="DH561" s="63">
        <v>1.60407E-3</v>
      </c>
      <c r="DI561" s="63">
        <v>1.5570200000000001E-3</v>
      </c>
      <c r="DJ561" s="63">
        <v>1.55416E-3</v>
      </c>
      <c r="DK561" s="63">
        <v>1.45006E-3</v>
      </c>
      <c r="DL561" s="63">
        <v>1.42665E-3</v>
      </c>
      <c r="DM561" s="63">
        <v>1.35085E-3</v>
      </c>
      <c r="DN561" s="63">
        <v>1.31415E-3</v>
      </c>
      <c r="DO561" s="63">
        <v>1.2648099999999999E-3</v>
      </c>
      <c r="DP561" s="63">
        <v>1.23247E-3</v>
      </c>
      <c r="DQ561" s="63">
        <v>1.2050699999999999E-3</v>
      </c>
      <c r="DR561" s="63">
        <v>1.1723899999999999E-3</v>
      </c>
      <c r="DS561" s="63">
        <v>1.14112E-3</v>
      </c>
      <c r="DT561" s="63">
        <v>1.11826E-3</v>
      </c>
      <c r="DU561" s="63">
        <v>1.08943E-3</v>
      </c>
      <c r="DV561" s="63">
        <v>1.0617700000000001E-3</v>
      </c>
      <c r="DW561" s="63">
        <v>1.0385399999999999E-3</v>
      </c>
      <c r="DX561" s="63">
        <v>1.03337E-3</v>
      </c>
      <c r="DY561" s="63">
        <v>1.0196700000000001E-3</v>
      </c>
      <c r="DZ561" s="63">
        <v>1.01651E-3</v>
      </c>
      <c r="EA561" s="63">
        <v>1.0277400000000001E-3</v>
      </c>
      <c r="EB561" s="63">
        <v>1.02648E-3</v>
      </c>
      <c r="EC561" s="63">
        <v>1.02454E-3</v>
      </c>
      <c r="ED561" s="63">
        <v>1.0196999999999999E-3</v>
      </c>
      <c r="EE561" s="63">
        <v>1.01179E-3</v>
      </c>
      <c r="EF561" s="63">
        <v>1.0014500000000001E-3</v>
      </c>
      <c r="EG561" s="63">
        <v>9.8912999999999996E-4</v>
      </c>
      <c r="EH561" s="63">
        <v>9.7652000000000004E-4</v>
      </c>
      <c r="EI561" s="63">
        <v>9.6369999999999995E-4</v>
      </c>
      <c r="EJ561" s="63">
        <v>9.5069999999999996E-4</v>
      </c>
      <c r="EK561" s="63">
        <v>9.3784999999999995E-4</v>
      </c>
      <c r="EL561" s="63">
        <v>9.2449000000000003E-4</v>
      </c>
      <c r="EM561" s="63">
        <v>9.1129000000000004E-4</v>
      </c>
      <c r="EN561" s="63">
        <v>8.9751000000000002E-4</v>
      </c>
      <c r="EO561" s="63">
        <v>8.8345000000000003E-4</v>
      </c>
      <c r="EP561" s="63">
        <v>8.6932999999999997E-4</v>
      </c>
      <c r="EQ561" s="63">
        <v>8.5435000000000003E-4</v>
      </c>
      <c r="ER561" s="63">
        <v>8.3956999999999999E-4</v>
      </c>
      <c r="ES561" s="63">
        <v>8.2505999999999996E-4</v>
      </c>
      <c r="ET561" s="63">
        <v>8.1083999999999995E-4</v>
      </c>
      <c r="EU561" s="63">
        <v>7.9679999999999996E-4</v>
      </c>
      <c r="EV561" s="63">
        <v>7.8268000000000001E-4</v>
      </c>
      <c r="EW561" s="63">
        <v>7.6906000000000001E-4</v>
      </c>
      <c r="EX561" s="63">
        <v>7.5584999999999997E-4</v>
      </c>
      <c r="EY561" s="63">
        <v>7.4286000000000003E-4</v>
      </c>
      <c r="EZ561" s="63">
        <v>7.2988999999999997E-4</v>
      </c>
      <c r="FA561" s="63">
        <v>7.1748999999999999E-4</v>
      </c>
      <c r="FB561" s="63">
        <v>7.0502E-4</v>
      </c>
      <c r="FC561" s="63">
        <v>6.9359000000000001E-4</v>
      </c>
      <c r="FD561" s="63">
        <v>6.8254999999999998E-4</v>
      </c>
      <c r="FE561" s="63">
        <v>6.7142000000000005E-4</v>
      </c>
      <c r="FF561" s="63">
        <v>6.6124E-4</v>
      </c>
      <c r="FG561" s="63">
        <v>6.5063999999999996E-4</v>
      </c>
      <c r="FH561" s="63">
        <v>6.4013000000000004E-4</v>
      </c>
      <c r="FI561" s="63">
        <v>6.2964E-4</v>
      </c>
      <c r="FJ561" s="63">
        <v>6.1899999999999998E-4</v>
      </c>
      <c r="FK561" s="63">
        <v>6.0873000000000003E-4</v>
      </c>
      <c r="FL561" s="63">
        <v>5.9854000000000005E-4</v>
      </c>
      <c r="FM561" s="63">
        <v>5.8830999999999998E-4</v>
      </c>
      <c r="FN561" s="63">
        <v>5.7828000000000003E-4</v>
      </c>
      <c r="FO561" s="63">
        <v>5.6809000000000004E-4</v>
      </c>
      <c r="FP561" s="63">
        <v>5.5791E-4</v>
      </c>
      <c r="FQ561" s="63">
        <v>5.4827000000000001E-4</v>
      </c>
      <c r="FR561" s="63">
        <v>5.3801000000000001E-4</v>
      </c>
      <c r="FS561" s="63">
        <v>5.2851000000000005E-4</v>
      </c>
      <c r="FT561" s="63">
        <v>5.1833999999999995E-4</v>
      </c>
      <c r="FU561" s="63">
        <v>5.0825000000000002E-4</v>
      </c>
      <c r="FV561" s="63">
        <v>4.9815000000000005E-4</v>
      </c>
      <c r="FW561" s="63">
        <v>4.8844999999999997E-4</v>
      </c>
      <c r="FX561" s="63">
        <v>4.7875000000000001E-4</v>
      </c>
      <c r="FY561" s="63">
        <v>4.6884999999999999E-4</v>
      </c>
      <c r="FZ561" s="63">
        <v>4.5943999999999998E-4</v>
      </c>
      <c r="GA561" s="63">
        <v>4.5012999999999997E-4</v>
      </c>
      <c r="GB561" s="63">
        <v>4.4086E-4</v>
      </c>
      <c r="GC561" s="63">
        <v>4.3208999999999999E-4</v>
      </c>
      <c r="GD561" s="63">
        <v>4.2347000000000001E-4</v>
      </c>
      <c r="GE561" s="63">
        <v>4.1507000000000002E-4</v>
      </c>
      <c r="GF561" s="63">
        <v>4.0727E-4</v>
      </c>
      <c r="GG561" s="63">
        <v>3.9858E-4</v>
      </c>
      <c r="GH561" s="63">
        <v>3.9106999999999998E-4</v>
      </c>
      <c r="GI561" s="63">
        <v>3.8385999999999997E-4</v>
      </c>
      <c r="GJ561" s="63">
        <v>3.7657000000000001E-4</v>
      </c>
      <c r="GK561" s="63">
        <v>3.6974000000000002E-4</v>
      </c>
      <c r="GL561" s="63">
        <v>3.6307000000000001E-4</v>
      </c>
      <c r="GM561" s="63">
        <v>3.5654000000000003E-4</v>
      </c>
      <c r="GN561" s="63">
        <v>3.4995000000000002E-4</v>
      </c>
      <c r="GO561" s="63">
        <v>3.4332999999999998E-4</v>
      </c>
      <c r="GP561" s="63">
        <v>3.3731000000000001E-4</v>
      </c>
      <c r="GQ561" s="63">
        <v>3.3083E-4</v>
      </c>
      <c r="GR561" s="63">
        <v>3.2464000000000001E-4</v>
      </c>
      <c r="GS561" s="63">
        <v>3.1825000000000001E-4</v>
      </c>
      <c r="GT561" s="63">
        <v>3.1229000000000001E-4</v>
      </c>
      <c r="GU561" s="63">
        <v>3.0665999999999999E-4</v>
      </c>
      <c r="GV561" s="63">
        <v>3.0060999999999998E-4</v>
      </c>
      <c r="GW561" s="63">
        <v>2.9453999999999998E-4</v>
      </c>
      <c r="GX561" s="63">
        <v>2.8905000000000001E-4</v>
      </c>
    </row>
    <row r="562" spans="1:206" customFormat="1">
      <c r="A562" s="181" t="s">
        <v>224</v>
      </c>
      <c r="B562" t="s">
        <v>3547</v>
      </c>
      <c r="C562" t="s">
        <v>3533</v>
      </c>
      <c r="D562" s="187" t="s">
        <v>3562</v>
      </c>
      <c r="E562" t="s">
        <v>1286</v>
      </c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>
        <v>3.5811599999999999E-3</v>
      </c>
      <c r="BE562" s="63">
        <v>3.4716E-3</v>
      </c>
      <c r="BF562" s="63">
        <v>3.3319000000000001E-3</v>
      </c>
      <c r="BG562" s="63">
        <v>3.2468499999999999E-3</v>
      </c>
      <c r="BH562" s="63">
        <v>3.127E-3</v>
      </c>
      <c r="BI562" s="63">
        <v>3.0569099999999999E-3</v>
      </c>
      <c r="BJ562" s="63">
        <v>2.98278E-3</v>
      </c>
      <c r="BK562" s="63">
        <v>2.9406300000000001E-3</v>
      </c>
      <c r="BL562" s="63">
        <v>2.8497800000000001E-3</v>
      </c>
      <c r="BM562" s="63">
        <v>3.3521800000000002E-3</v>
      </c>
      <c r="BN562" s="63">
        <v>3.8480400000000001E-3</v>
      </c>
      <c r="BO562" s="63">
        <v>3.2220399999999998E-3</v>
      </c>
      <c r="BP562" s="63">
        <v>2.5286000000000002E-3</v>
      </c>
      <c r="BQ562" s="63">
        <v>2.48606E-3</v>
      </c>
      <c r="BR562" s="63">
        <v>2.4067300000000002E-3</v>
      </c>
      <c r="BS562" s="63">
        <v>2.4585900000000001E-3</v>
      </c>
      <c r="BT562" s="63">
        <v>2.39134E-3</v>
      </c>
      <c r="BU562" s="63">
        <v>2.2879699999999998E-3</v>
      </c>
      <c r="BV562" s="63">
        <v>2.1578299999999999E-3</v>
      </c>
      <c r="BW562" s="63">
        <v>2.0843400000000001E-3</v>
      </c>
      <c r="BX562" s="63">
        <v>2.10808E-3</v>
      </c>
      <c r="BY562" s="63">
        <v>2.0570599999999999E-3</v>
      </c>
      <c r="BZ562" s="63">
        <v>1.93859E-3</v>
      </c>
      <c r="CA562" s="63">
        <v>1.8785500000000001E-3</v>
      </c>
      <c r="CB562" s="63">
        <v>1.8419199999999999E-3</v>
      </c>
      <c r="CC562" s="63">
        <v>1.80814E-3</v>
      </c>
      <c r="CD562" s="63">
        <v>1.81537E-3</v>
      </c>
      <c r="CE562" s="63">
        <v>1.66781E-3</v>
      </c>
      <c r="CF562" s="63">
        <v>1.5982500000000001E-3</v>
      </c>
      <c r="CG562" s="63">
        <v>1.53644E-3</v>
      </c>
      <c r="CH562" s="63">
        <v>1.4875000000000001E-3</v>
      </c>
      <c r="CI562" s="63">
        <v>1.4379200000000001E-3</v>
      </c>
      <c r="CJ562" s="63">
        <v>1.3947300000000001E-3</v>
      </c>
      <c r="CK562" s="63">
        <v>1.38583E-3</v>
      </c>
      <c r="CL562" s="63">
        <v>1.36071E-3</v>
      </c>
      <c r="CM562" s="63">
        <v>1.34505E-3</v>
      </c>
      <c r="CN562" s="63">
        <v>1.3089600000000001E-3</v>
      </c>
      <c r="CO562" s="63">
        <v>1.2895999999999999E-3</v>
      </c>
      <c r="CP562" s="63">
        <v>1.2892400000000001E-3</v>
      </c>
      <c r="CQ562" s="63">
        <v>1.2456500000000001E-3</v>
      </c>
      <c r="CR562" s="63">
        <v>1.2387699999999999E-3</v>
      </c>
      <c r="CS562" s="63">
        <v>1.25684E-3</v>
      </c>
      <c r="CT562" s="63">
        <v>1.2153800000000001E-3</v>
      </c>
      <c r="CU562" s="63">
        <v>1.1880300000000001E-3</v>
      </c>
      <c r="CV562" s="63">
        <v>1.1959799999999999E-3</v>
      </c>
      <c r="CW562" s="63">
        <v>1.14617E-3</v>
      </c>
      <c r="CX562" s="63">
        <v>1.1342100000000001E-3</v>
      </c>
      <c r="CY562" s="63">
        <v>1.1084199999999999E-3</v>
      </c>
      <c r="CZ562" s="63">
        <v>1.1068E-3</v>
      </c>
      <c r="DA562" s="63">
        <v>1.0603100000000001E-3</v>
      </c>
      <c r="DB562" s="63">
        <v>1.03308E-3</v>
      </c>
      <c r="DC562" s="63">
        <v>1.0105100000000001E-3</v>
      </c>
      <c r="DD562" s="63">
        <v>9.9668000000000001E-4</v>
      </c>
      <c r="DE562" s="63">
        <v>9.7634000000000002E-4</v>
      </c>
      <c r="DF562" s="63">
        <v>9.8838000000000007E-4</v>
      </c>
      <c r="DG562" s="63">
        <v>9.5750999999999996E-4</v>
      </c>
      <c r="DH562" s="63">
        <v>9.1925999999999998E-4</v>
      </c>
      <c r="DI562" s="63">
        <v>8.9806E-4</v>
      </c>
      <c r="DJ562" s="63">
        <v>9.0618000000000003E-4</v>
      </c>
      <c r="DK562" s="63">
        <v>8.5596000000000001E-4</v>
      </c>
      <c r="DL562" s="63">
        <v>8.4975999999999997E-4</v>
      </c>
      <c r="DM562" s="63">
        <v>8.0838999999999998E-4</v>
      </c>
      <c r="DN562" s="63">
        <v>7.8925999999999996E-4</v>
      </c>
      <c r="DO562" s="63">
        <v>7.6464999999999997E-4</v>
      </c>
      <c r="DP562" s="63">
        <v>7.4724000000000004E-4</v>
      </c>
      <c r="DQ562" s="63">
        <v>7.3433000000000005E-4</v>
      </c>
      <c r="DR562" s="63">
        <v>7.1454000000000005E-4</v>
      </c>
      <c r="DS562" s="63">
        <v>6.9746999999999995E-4</v>
      </c>
      <c r="DT562" s="63">
        <v>6.8272000000000005E-4</v>
      </c>
      <c r="DU562" s="63">
        <v>6.6741999999999995E-4</v>
      </c>
      <c r="DV562" s="63">
        <v>6.5127999999999996E-4</v>
      </c>
      <c r="DW562" s="63">
        <v>6.4900999999999999E-4</v>
      </c>
      <c r="DX562" s="63">
        <v>6.4086999999999998E-4</v>
      </c>
      <c r="DY562" s="63">
        <v>6.1967999999999995E-4</v>
      </c>
      <c r="DZ562" s="63">
        <v>6.1114000000000003E-4</v>
      </c>
      <c r="EA562" s="63">
        <v>6.1025999999999995E-4</v>
      </c>
      <c r="EB562" s="63">
        <v>6.0156999999999995E-4</v>
      </c>
      <c r="EC562" s="63">
        <v>5.9373E-4</v>
      </c>
      <c r="ED562" s="63">
        <v>5.8799999999999998E-4</v>
      </c>
      <c r="EE562" s="63">
        <v>5.8392000000000003E-4</v>
      </c>
      <c r="EF562" s="63">
        <v>5.8124999999999995E-4</v>
      </c>
      <c r="EG562" s="63">
        <v>5.7952000000000004E-4</v>
      </c>
      <c r="EH562" s="63">
        <v>5.7830999999999996E-4</v>
      </c>
      <c r="EI562" s="63">
        <v>5.7594000000000005E-4</v>
      </c>
      <c r="EJ562" s="63">
        <v>5.7209000000000003E-4</v>
      </c>
      <c r="EK562" s="63">
        <v>5.6703999999999999E-4</v>
      </c>
      <c r="EL562" s="63">
        <v>5.6043E-4</v>
      </c>
      <c r="EM562" s="63">
        <v>5.5356999999999997E-4</v>
      </c>
      <c r="EN562" s="63">
        <v>5.4664000000000004E-4</v>
      </c>
      <c r="EO562" s="63">
        <v>5.3967000000000002E-4</v>
      </c>
      <c r="EP562" s="63">
        <v>5.3273000000000003E-4</v>
      </c>
      <c r="EQ562" s="63">
        <v>5.2547E-4</v>
      </c>
      <c r="ER562" s="63">
        <v>5.1825000000000005E-4</v>
      </c>
      <c r="ES562" s="63">
        <v>5.1095000000000003E-4</v>
      </c>
      <c r="ET562" s="63">
        <v>5.0365999999999996E-4</v>
      </c>
      <c r="EU562" s="63">
        <v>4.9633000000000001E-4</v>
      </c>
      <c r="EV562" s="63">
        <v>4.8859999999999995E-4</v>
      </c>
      <c r="EW562" s="63">
        <v>4.8104000000000002E-4</v>
      </c>
      <c r="EX562" s="63">
        <v>4.7370000000000002E-4</v>
      </c>
      <c r="EY562" s="63">
        <v>4.6629000000000001E-4</v>
      </c>
      <c r="EZ562" s="63">
        <v>4.5877E-4</v>
      </c>
      <c r="FA562" s="63">
        <v>4.5156999999999999E-4</v>
      </c>
      <c r="FB562" s="63">
        <v>4.4417000000000002E-4</v>
      </c>
      <c r="FC562" s="63">
        <v>4.3706000000000002E-4</v>
      </c>
      <c r="FD562" s="63">
        <v>4.3017000000000001E-4</v>
      </c>
      <c r="FE562" s="63">
        <v>4.2318999999999999E-4</v>
      </c>
      <c r="FF562" s="63">
        <v>4.1660999999999998E-4</v>
      </c>
      <c r="FG562" s="63">
        <v>4.1007000000000001E-4</v>
      </c>
      <c r="FH562" s="63">
        <v>4.0389000000000001E-4</v>
      </c>
      <c r="FI562" s="63">
        <v>3.9795E-4</v>
      </c>
      <c r="FJ562" s="63">
        <v>3.9211999999999998E-4</v>
      </c>
      <c r="FK562" s="63">
        <v>3.8657999999999997E-4</v>
      </c>
      <c r="FL562" s="63">
        <v>3.8107000000000001E-4</v>
      </c>
      <c r="FM562" s="63">
        <v>3.7554999999999999E-4</v>
      </c>
      <c r="FN562" s="63">
        <v>3.7022999999999998E-4</v>
      </c>
      <c r="FO562" s="63">
        <v>3.6486E-4</v>
      </c>
      <c r="FP562" s="63">
        <v>3.5951000000000001E-4</v>
      </c>
      <c r="FQ562" s="63">
        <v>3.5441999999999998E-4</v>
      </c>
      <c r="FR562" s="63">
        <v>3.4906999999999999E-4</v>
      </c>
      <c r="FS562" s="63">
        <v>3.4411000000000001E-4</v>
      </c>
      <c r="FT562" s="63">
        <v>3.3879E-4</v>
      </c>
      <c r="FU562" s="63">
        <v>3.3363000000000002E-4</v>
      </c>
      <c r="FV562" s="63">
        <v>3.2846999999999998E-4</v>
      </c>
      <c r="FW562" s="63">
        <v>3.2336000000000002E-4</v>
      </c>
      <c r="FX562" s="63">
        <v>3.1823000000000002E-4</v>
      </c>
      <c r="FY562" s="63">
        <v>3.1296999999999998E-4</v>
      </c>
      <c r="FZ562" s="63">
        <v>3.078E-4</v>
      </c>
      <c r="GA562" s="63">
        <v>3.0255000000000001E-4</v>
      </c>
      <c r="GB562" s="63">
        <v>2.9726999999999998E-4</v>
      </c>
      <c r="GC562" s="63">
        <v>2.9215000000000003E-4</v>
      </c>
      <c r="GD562" s="63">
        <v>2.8703000000000002E-4</v>
      </c>
      <c r="GE562" s="63">
        <v>2.8204E-4</v>
      </c>
      <c r="GF562" s="63">
        <v>2.7743000000000001E-4</v>
      </c>
      <c r="GG562" s="63">
        <v>2.7231999999999999E-4</v>
      </c>
      <c r="GH562" s="63">
        <v>2.6788000000000002E-4</v>
      </c>
      <c r="GI562" s="63">
        <v>2.6357000000000003E-4</v>
      </c>
      <c r="GJ562" s="63">
        <v>2.5918000000000002E-4</v>
      </c>
      <c r="GK562" s="63">
        <v>2.5503E-4</v>
      </c>
      <c r="GL562" s="63">
        <v>2.5096999999999999E-4</v>
      </c>
      <c r="GM562" s="63">
        <v>2.4701999999999998E-4</v>
      </c>
      <c r="GN562" s="63">
        <v>2.4308000000000001E-4</v>
      </c>
      <c r="GO562" s="63">
        <v>2.3923999999999999E-4</v>
      </c>
      <c r="GP562" s="63">
        <v>2.3578E-4</v>
      </c>
      <c r="GQ562" s="63">
        <v>2.3203000000000001E-4</v>
      </c>
      <c r="GR562" s="63">
        <v>2.2848000000000001E-4</v>
      </c>
      <c r="GS562" s="63">
        <v>2.2488E-4</v>
      </c>
      <c r="GT562" s="63">
        <v>2.2139999999999999E-4</v>
      </c>
      <c r="GU562" s="63">
        <v>2.1811000000000001E-4</v>
      </c>
      <c r="GV562" s="63">
        <v>2.1463999999999999E-4</v>
      </c>
      <c r="GW562" s="63">
        <v>2.1115000000000001E-4</v>
      </c>
      <c r="GX562" s="63">
        <v>2.0799999999999999E-4</v>
      </c>
    </row>
    <row r="563" spans="1:206" customFormat="1">
      <c r="A563" s="181" t="s">
        <v>224</v>
      </c>
      <c r="B563" t="s">
        <v>3547</v>
      </c>
      <c r="C563" t="s">
        <v>3533</v>
      </c>
      <c r="D563" s="187" t="s">
        <v>3562</v>
      </c>
      <c r="E563" t="s">
        <v>1287</v>
      </c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>
        <v>4.2385699999999997E-3</v>
      </c>
      <c r="BE563" s="63">
        <v>4.1120799999999997E-3</v>
      </c>
      <c r="BF563" s="63">
        <v>3.9372900000000004E-3</v>
      </c>
      <c r="BG563" s="63">
        <v>3.8187300000000002E-3</v>
      </c>
      <c r="BH563" s="63">
        <v>3.6650900000000002E-3</v>
      </c>
      <c r="BI563" s="63">
        <v>3.5676900000000001E-3</v>
      </c>
      <c r="BJ563" s="63">
        <v>3.4756399999999999E-3</v>
      </c>
      <c r="BK563" s="63">
        <v>3.4367E-3</v>
      </c>
      <c r="BL563" s="63">
        <v>3.3538600000000002E-3</v>
      </c>
      <c r="BM563" s="63">
        <v>3.5982200000000001E-3</v>
      </c>
      <c r="BN563" s="63">
        <v>3.8578100000000001E-3</v>
      </c>
      <c r="BO563" s="63">
        <v>3.5170000000000002E-3</v>
      </c>
      <c r="BP563" s="63">
        <v>3.1266599999999999E-3</v>
      </c>
      <c r="BQ563" s="63">
        <v>3.0509700000000001E-3</v>
      </c>
      <c r="BR563" s="63">
        <v>2.9451600000000001E-3</v>
      </c>
      <c r="BS563" s="63">
        <v>2.91325E-3</v>
      </c>
      <c r="BT563" s="63">
        <v>2.81708E-3</v>
      </c>
      <c r="BU563" s="63">
        <v>2.68819E-3</v>
      </c>
      <c r="BV563" s="63">
        <v>2.5740300000000002E-3</v>
      </c>
      <c r="BW563" s="63">
        <v>2.4922199999999999E-3</v>
      </c>
      <c r="BX563" s="63">
        <v>2.4799599999999998E-3</v>
      </c>
      <c r="BY563" s="63">
        <v>2.4414100000000002E-3</v>
      </c>
      <c r="BZ563" s="63">
        <v>2.3451499999999998E-3</v>
      </c>
      <c r="CA563" s="63">
        <v>2.2824199999999998E-3</v>
      </c>
      <c r="CB563" s="63">
        <v>2.2452000000000001E-3</v>
      </c>
      <c r="CC563" s="63">
        <v>2.22522E-3</v>
      </c>
      <c r="CD563" s="63">
        <v>2.2647499999999998E-3</v>
      </c>
      <c r="CE563" s="63">
        <v>2.1117699999999998E-3</v>
      </c>
      <c r="CF563" s="63">
        <v>2.0269099999999998E-3</v>
      </c>
      <c r="CG563" s="63">
        <v>1.94122E-3</v>
      </c>
      <c r="CH563" s="63">
        <v>1.86404E-3</v>
      </c>
      <c r="CI563" s="63">
        <v>1.78915E-3</v>
      </c>
      <c r="CJ563" s="63">
        <v>1.7323099999999999E-3</v>
      </c>
      <c r="CK563" s="63">
        <v>1.70455E-3</v>
      </c>
      <c r="CL563" s="63">
        <v>1.67449E-3</v>
      </c>
      <c r="CM563" s="63">
        <v>1.6516E-3</v>
      </c>
      <c r="CN563" s="63">
        <v>1.61396E-3</v>
      </c>
      <c r="CO563" s="63">
        <v>1.59654E-3</v>
      </c>
      <c r="CP563" s="63">
        <v>1.57979E-3</v>
      </c>
      <c r="CQ563" s="63">
        <v>1.5538399999999999E-3</v>
      </c>
      <c r="CR563" s="63">
        <v>1.5518999999999999E-3</v>
      </c>
      <c r="CS563" s="63">
        <v>1.5653100000000001E-3</v>
      </c>
      <c r="CT563" s="63">
        <v>1.5474E-3</v>
      </c>
      <c r="CU563" s="63">
        <v>1.5395599999999999E-3</v>
      </c>
      <c r="CV563" s="63">
        <v>1.6031400000000001E-3</v>
      </c>
      <c r="CW563" s="63">
        <v>1.5116400000000001E-3</v>
      </c>
      <c r="CX563" s="63">
        <v>1.5059800000000001E-3</v>
      </c>
      <c r="CY563" s="63">
        <v>1.4746E-3</v>
      </c>
      <c r="CZ563" s="63">
        <v>1.4653699999999999E-3</v>
      </c>
      <c r="DA563" s="63">
        <v>1.42195E-3</v>
      </c>
      <c r="DB563" s="63">
        <v>1.3997E-3</v>
      </c>
      <c r="DC563" s="63">
        <v>1.37334E-3</v>
      </c>
      <c r="DD563" s="63">
        <v>1.34906E-3</v>
      </c>
      <c r="DE563" s="63">
        <v>1.3139899999999999E-3</v>
      </c>
      <c r="DF563" s="63">
        <v>1.30511E-3</v>
      </c>
      <c r="DG563" s="63">
        <v>1.2523199999999999E-3</v>
      </c>
      <c r="DH563" s="63">
        <v>1.20261E-3</v>
      </c>
      <c r="DI563" s="63">
        <v>1.17691E-3</v>
      </c>
      <c r="DJ563" s="63">
        <v>1.18213E-3</v>
      </c>
      <c r="DK563" s="63">
        <v>1.13338E-3</v>
      </c>
      <c r="DL563" s="63">
        <v>1.12757E-3</v>
      </c>
      <c r="DM563" s="63">
        <v>1.08602E-3</v>
      </c>
      <c r="DN563" s="63">
        <v>1.0584699999999999E-3</v>
      </c>
      <c r="DO563" s="63">
        <v>1.0217799999999999E-3</v>
      </c>
      <c r="DP563" s="63">
        <v>9.9956999999999997E-4</v>
      </c>
      <c r="DQ563" s="63">
        <v>9.8032999999999996E-4</v>
      </c>
      <c r="DR563" s="63">
        <v>9.5728999999999996E-4</v>
      </c>
      <c r="DS563" s="63">
        <v>9.4068000000000005E-4</v>
      </c>
      <c r="DT563" s="63">
        <v>9.2595000000000004E-4</v>
      </c>
      <c r="DU563" s="63">
        <v>9.1281000000000001E-4</v>
      </c>
      <c r="DV563" s="63">
        <v>8.8416999999999999E-4</v>
      </c>
      <c r="DW563" s="63">
        <v>9.5733000000000005E-4</v>
      </c>
      <c r="DX563" s="63">
        <v>9.2597000000000003E-4</v>
      </c>
      <c r="DY563" s="63">
        <v>8.5908999999999996E-4</v>
      </c>
      <c r="DZ563" s="63">
        <v>8.4294000000000003E-4</v>
      </c>
      <c r="EA563" s="63">
        <v>8.3843999999999998E-4</v>
      </c>
      <c r="EB563" s="63">
        <v>8.2574999999999999E-4</v>
      </c>
      <c r="EC563" s="63">
        <v>8.1327999999999999E-4</v>
      </c>
      <c r="ED563" s="63">
        <v>8.0228000000000005E-4</v>
      </c>
      <c r="EE563" s="63">
        <v>7.9179999999999995E-4</v>
      </c>
      <c r="EF563" s="63">
        <v>7.8131999999999995E-4</v>
      </c>
      <c r="EG563" s="63">
        <v>7.7043000000000001E-4</v>
      </c>
      <c r="EH563" s="63">
        <v>7.6062000000000005E-4</v>
      </c>
      <c r="EI563" s="63">
        <v>7.5279999999999998E-4</v>
      </c>
      <c r="EJ563" s="63">
        <v>7.4688E-4</v>
      </c>
      <c r="EK563" s="63">
        <v>7.4295999999999997E-4</v>
      </c>
      <c r="EL563" s="63">
        <v>7.4076000000000003E-4</v>
      </c>
      <c r="EM563" s="63">
        <v>7.3974000000000002E-4</v>
      </c>
      <c r="EN563" s="63">
        <v>7.3744999999999995E-4</v>
      </c>
      <c r="EO563" s="63">
        <v>7.3320000000000004E-4</v>
      </c>
      <c r="EP563" s="63">
        <v>7.2711E-4</v>
      </c>
      <c r="EQ563" s="63">
        <v>7.1876000000000004E-4</v>
      </c>
      <c r="ER563" s="63">
        <v>7.1000000000000002E-4</v>
      </c>
      <c r="ES563" s="63">
        <v>7.0133000000000001E-4</v>
      </c>
      <c r="ET563" s="63">
        <v>6.9282000000000002E-4</v>
      </c>
      <c r="EU563" s="63">
        <v>6.8435000000000002E-4</v>
      </c>
      <c r="EV563" s="63">
        <v>6.7555000000000002E-4</v>
      </c>
      <c r="EW563" s="63">
        <v>6.6697000000000002E-4</v>
      </c>
      <c r="EX563" s="63">
        <v>6.5837999999999997E-4</v>
      </c>
      <c r="EY563" s="63">
        <v>6.4959999999999996E-4</v>
      </c>
      <c r="EZ563" s="63">
        <v>6.4055000000000004E-4</v>
      </c>
      <c r="FA563" s="63">
        <v>6.3150000000000001E-4</v>
      </c>
      <c r="FB563" s="63">
        <v>6.2202999999999998E-4</v>
      </c>
      <c r="FC563" s="63">
        <v>6.1286000000000001E-4</v>
      </c>
      <c r="FD563" s="63">
        <v>6.0373999999999996E-4</v>
      </c>
      <c r="FE563" s="63">
        <v>5.9444000000000001E-4</v>
      </c>
      <c r="FF563" s="63">
        <v>5.8567999999999999E-4</v>
      </c>
      <c r="FG563" s="63">
        <v>5.7673000000000002E-4</v>
      </c>
      <c r="FH563" s="63">
        <v>5.6798000000000005E-4</v>
      </c>
      <c r="FI563" s="63">
        <v>5.5960000000000005E-4</v>
      </c>
      <c r="FJ563" s="63">
        <v>5.5122999999999999E-4</v>
      </c>
      <c r="FK563" s="63">
        <v>5.4314000000000001E-4</v>
      </c>
      <c r="FL563" s="63">
        <v>5.354E-4</v>
      </c>
      <c r="FM563" s="63">
        <v>5.2795999999999995E-4</v>
      </c>
      <c r="FN563" s="63">
        <v>5.2094999999999995E-4</v>
      </c>
      <c r="FO563" s="63">
        <v>5.1411999999999996E-4</v>
      </c>
      <c r="FP563" s="63">
        <v>5.0750999999999997E-4</v>
      </c>
      <c r="FQ563" s="63">
        <v>5.0126000000000001E-4</v>
      </c>
      <c r="FR563" s="63">
        <v>4.9476000000000001E-4</v>
      </c>
      <c r="FS563" s="63">
        <v>4.8881E-4</v>
      </c>
      <c r="FT563" s="63">
        <v>4.8246999999999998E-4</v>
      </c>
      <c r="FU563" s="63">
        <v>4.7634000000000001E-4</v>
      </c>
      <c r="FV563" s="63">
        <v>4.7029999999999999E-4</v>
      </c>
      <c r="FW563" s="63">
        <v>4.6432E-4</v>
      </c>
      <c r="FX563" s="63">
        <v>4.5826999999999999E-4</v>
      </c>
      <c r="FY563" s="63">
        <v>4.5206000000000001E-4</v>
      </c>
      <c r="FZ563" s="63">
        <v>4.4599E-4</v>
      </c>
      <c r="GA563" s="63">
        <v>4.3982E-4</v>
      </c>
      <c r="GB563" s="63">
        <v>4.3353E-4</v>
      </c>
      <c r="GC563" s="63">
        <v>4.2744000000000001E-4</v>
      </c>
      <c r="GD563" s="63">
        <v>4.2124000000000003E-4</v>
      </c>
      <c r="GE563" s="63">
        <v>4.1503999999999998E-4</v>
      </c>
      <c r="GF563" s="63">
        <v>4.0910000000000002E-4</v>
      </c>
      <c r="GG563" s="63">
        <v>4.0252000000000002E-4</v>
      </c>
      <c r="GH563" s="63">
        <v>3.9660999999999999E-4</v>
      </c>
      <c r="GI563" s="63">
        <v>3.9072999999999999E-4</v>
      </c>
      <c r="GJ563" s="63">
        <v>3.8472000000000002E-4</v>
      </c>
      <c r="GK563" s="63">
        <v>3.7903999999999998E-4</v>
      </c>
      <c r="GL563" s="63">
        <v>3.7346999999999999E-4</v>
      </c>
      <c r="GM563" s="63">
        <v>3.6807000000000002E-4</v>
      </c>
      <c r="GN563" s="63">
        <v>3.6268999999999999E-4</v>
      </c>
      <c r="GO563" s="63">
        <v>3.5741000000000001E-4</v>
      </c>
      <c r="GP563" s="63">
        <v>3.5254999999999998E-4</v>
      </c>
      <c r="GQ563" s="63">
        <v>3.4731999999999997E-4</v>
      </c>
      <c r="GR563" s="63">
        <v>3.4239999999999997E-4</v>
      </c>
      <c r="GS563" s="63">
        <v>3.3747999999999997E-4</v>
      </c>
      <c r="GT563" s="63">
        <v>3.3283999999999999E-4</v>
      </c>
      <c r="GU563" s="63">
        <v>3.2852000000000001E-4</v>
      </c>
      <c r="GV563" s="63">
        <v>3.2394999999999999E-4</v>
      </c>
      <c r="GW563" s="63">
        <v>3.1945999999999998E-4</v>
      </c>
      <c r="GX563" s="63">
        <v>3.1545999999999999E-4</v>
      </c>
    </row>
    <row r="564" spans="1:206" customFormat="1">
      <c r="A564" s="181" t="s">
        <v>224</v>
      </c>
      <c r="B564" t="s">
        <v>3547</v>
      </c>
      <c r="C564" t="s">
        <v>3533</v>
      </c>
      <c r="D564" s="187" t="s">
        <v>3562</v>
      </c>
      <c r="E564" t="s">
        <v>1288</v>
      </c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>
        <v>5.0323800000000004E-3</v>
      </c>
      <c r="BE564" s="63">
        <v>4.8984299999999996E-3</v>
      </c>
      <c r="BF564" s="63">
        <v>4.7254799999999998E-3</v>
      </c>
      <c r="BG564" s="63">
        <v>4.6282900000000002E-3</v>
      </c>
      <c r="BH564" s="63">
        <v>4.4892300000000003E-3</v>
      </c>
      <c r="BI564" s="63">
        <v>4.3918200000000003E-3</v>
      </c>
      <c r="BJ564" s="63">
        <v>4.2819499999999996E-3</v>
      </c>
      <c r="BK564" s="63">
        <v>4.2099599999999996E-3</v>
      </c>
      <c r="BL564" s="63">
        <v>4.0796900000000004E-3</v>
      </c>
      <c r="BM564" s="63">
        <v>4.3020000000000003E-3</v>
      </c>
      <c r="BN564" s="63">
        <v>4.49015E-3</v>
      </c>
      <c r="BO564" s="63">
        <v>4.1201099999999997E-3</v>
      </c>
      <c r="BP564" s="63">
        <v>3.7549800000000002E-3</v>
      </c>
      <c r="BQ564" s="63">
        <v>3.6988199999999998E-3</v>
      </c>
      <c r="BR564" s="63">
        <v>3.6149799999999998E-3</v>
      </c>
      <c r="BS564" s="63">
        <v>3.63481E-3</v>
      </c>
      <c r="BT564" s="63">
        <v>3.5474700000000001E-3</v>
      </c>
      <c r="BU564" s="63">
        <v>3.39077E-3</v>
      </c>
      <c r="BV564" s="63">
        <v>3.2331999999999999E-3</v>
      </c>
      <c r="BW564" s="63">
        <v>3.1255100000000002E-3</v>
      </c>
      <c r="BX564" s="63">
        <v>3.06552E-3</v>
      </c>
      <c r="BY564" s="63">
        <v>3.0059100000000001E-3</v>
      </c>
      <c r="BZ564" s="63">
        <v>2.8715400000000001E-3</v>
      </c>
      <c r="CA564" s="63">
        <v>2.7933599999999999E-3</v>
      </c>
      <c r="CB564" s="63">
        <v>2.73004E-3</v>
      </c>
      <c r="CC564" s="63">
        <v>2.6938600000000002E-3</v>
      </c>
      <c r="CD564" s="63">
        <v>2.6953900000000002E-3</v>
      </c>
      <c r="CE564" s="63">
        <v>2.5309E-3</v>
      </c>
      <c r="CF564" s="63">
        <v>2.43932E-3</v>
      </c>
      <c r="CG564" s="63">
        <v>2.3565999999999999E-3</v>
      </c>
      <c r="CH564" s="63">
        <v>2.2898100000000002E-3</v>
      </c>
      <c r="CI564" s="63">
        <v>2.2212899999999999E-3</v>
      </c>
      <c r="CJ564" s="63">
        <v>2.1583599999999998E-3</v>
      </c>
      <c r="CK564" s="63">
        <v>2.1033699999999998E-3</v>
      </c>
      <c r="CL564" s="63">
        <v>2.0407899999999998E-3</v>
      </c>
      <c r="CM564" s="63">
        <v>1.9899900000000001E-3</v>
      </c>
      <c r="CN564" s="63">
        <v>1.92669E-3</v>
      </c>
      <c r="CO564" s="63">
        <v>1.8975699999999999E-3</v>
      </c>
      <c r="CP564" s="63">
        <v>1.8732E-3</v>
      </c>
      <c r="CQ564" s="63">
        <v>1.8344500000000001E-3</v>
      </c>
      <c r="CR564" s="63">
        <v>1.8202800000000001E-3</v>
      </c>
      <c r="CS564" s="63">
        <v>1.8242899999999999E-3</v>
      </c>
      <c r="CT564" s="63">
        <v>1.80035E-3</v>
      </c>
      <c r="CU564" s="63">
        <v>1.79244E-3</v>
      </c>
      <c r="CV564" s="63">
        <v>1.8828199999999999E-3</v>
      </c>
      <c r="CW564" s="63">
        <v>1.7994899999999999E-3</v>
      </c>
      <c r="CX564" s="63">
        <v>1.8227300000000001E-3</v>
      </c>
      <c r="CY564" s="63">
        <v>1.8146600000000001E-3</v>
      </c>
      <c r="CZ564" s="63">
        <v>1.8247199999999999E-3</v>
      </c>
      <c r="DA564" s="63">
        <v>1.79378E-3</v>
      </c>
      <c r="DB564" s="63">
        <v>1.7826599999999999E-3</v>
      </c>
      <c r="DC564" s="63">
        <v>1.75479E-3</v>
      </c>
      <c r="DD564" s="63">
        <v>1.7204799999999999E-3</v>
      </c>
      <c r="DE564" s="63">
        <v>1.6825099999999999E-3</v>
      </c>
      <c r="DF564" s="63">
        <v>1.66764E-3</v>
      </c>
      <c r="DG564" s="63">
        <v>1.6037499999999999E-3</v>
      </c>
      <c r="DH564" s="63">
        <v>1.5426400000000001E-3</v>
      </c>
      <c r="DI564" s="63">
        <v>1.50403E-3</v>
      </c>
      <c r="DJ564" s="63">
        <v>1.4903200000000001E-3</v>
      </c>
      <c r="DK564" s="63">
        <v>1.41814E-3</v>
      </c>
      <c r="DL564" s="63">
        <v>1.38226E-3</v>
      </c>
      <c r="DM564" s="63">
        <v>1.3143600000000001E-3</v>
      </c>
      <c r="DN564" s="63">
        <v>1.2707700000000001E-3</v>
      </c>
      <c r="DO564" s="63">
        <v>1.22189E-3</v>
      </c>
      <c r="DP564" s="63">
        <v>1.1875799999999999E-3</v>
      </c>
      <c r="DQ564" s="63">
        <v>1.16423E-3</v>
      </c>
      <c r="DR564" s="63">
        <v>1.14039E-3</v>
      </c>
      <c r="DS564" s="63">
        <v>1.12068E-3</v>
      </c>
      <c r="DT564" s="63">
        <v>1.10468E-3</v>
      </c>
      <c r="DU564" s="63">
        <v>1.0966400000000001E-3</v>
      </c>
      <c r="DV564" s="63">
        <v>1.06295E-3</v>
      </c>
      <c r="DW564" s="63">
        <v>1.17022E-3</v>
      </c>
      <c r="DX564" s="63">
        <v>1.1416499999999999E-3</v>
      </c>
      <c r="DY564" s="63">
        <v>1.05368E-3</v>
      </c>
      <c r="DZ564" s="63">
        <v>1.0387199999999999E-3</v>
      </c>
      <c r="EA564" s="63">
        <v>1.0379300000000001E-3</v>
      </c>
      <c r="EB564" s="63">
        <v>1.0273299999999999E-3</v>
      </c>
      <c r="EC564" s="63">
        <v>1.0154000000000001E-3</v>
      </c>
      <c r="ED564" s="63">
        <v>1.0041099999999999E-3</v>
      </c>
      <c r="EE564" s="63">
        <v>9.9277000000000002E-4</v>
      </c>
      <c r="EF564" s="63">
        <v>9.8138000000000001E-4</v>
      </c>
      <c r="EG564" s="63">
        <v>9.6953000000000002E-4</v>
      </c>
      <c r="EH564" s="63">
        <v>9.5754E-4</v>
      </c>
      <c r="EI564" s="63">
        <v>9.458E-4</v>
      </c>
      <c r="EJ564" s="63">
        <v>9.345E-4</v>
      </c>
      <c r="EK564" s="63">
        <v>9.2352999999999999E-4</v>
      </c>
      <c r="EL564" s="63">
        <v>9.1259000000000002E-4</v>
      </c>
      <c r="EM564" s="63">
        <v>9.0271999999999998E-4</v>
      </c>
      <c r="EN564" s="63">
        <v>8.9503E-4</v>
      </c>
      <c r="EO564" s="63">
        <v>8.8959E-4</v>
      </c>
      <c r="EP564" s="63">
        <v>8.8630999999999996E-4</v>
      </c>
      <c r="EQ564" s="63">
        <v>8.8471000000000003E-4</v>
      </c>
      <c r="ER564" s="63">
        <v>8.8425000000000005E-4</v>
      </c>
      <c r="ES564" s="63">
        <v>8.8221000000000003E-4</v>
      </c>
      <c r="ET564" s="63">
        <v>8.7808000000000005E-4</v>
      </c>
      <c r="EU564" s="63">
        <v>8.7184999999999997E-4</v>
      </c>
      <c r="EV564" s="63">
        <v>8.6311999999999999E-4</v>
      </c>
      <c r="EW564" s="63">
        <v>8.5413000000000004E-4</v>
      </c>
      <c r="EX564" s="63">
        <v>8.4528999999999995E-4</v>
      </c>
      <c r="EY564" s="63">
        <v>8.3642000000000005E-4</v>
      </c>
      <c r="EZ564" s="63">
        <v>8.2731999999999999E-4</v>
      </c>
      <c r="FA564" s="63">
        <v>8.1828999999999995E-4</v>
      </c>
      <c r="FB564" s="63">
        <v>8.0871999999999997E-4</v>
      </c>
      <c r="FC564" s="63">
        <v>7.9922999999999995E-4</v>
      </c>
      <c r="FD564" s="63">
        <v>7.8969000000000001E-4</v>
      </c>
      <c r="FE564" s="63">
        <v>7.7977999999999999E-4</v>
      </c>
      <c r="FF564" s="63">
        <v>7.7001999999999995E-4</v>
      </c>
      <c r="FG564" s="63">
        <v>7.5977E-4</v>
      </c>
      <c r="FH564" s="63">
        <v>7.4963000000000004E-4</v>
      </c>
      <c r="FI564" s="63">
        <v>7.3972000000000003E-4</v>
      </c>
      <c r="FJ564" s="63">
        <v>7.2957000000000002E-4</v>
      </c>
      <c r="FK564" s="63">
        <v>7.1975999999999995E-4</v>
      </c>
      <c r="FL564" s="63">
        <v>7.1013000000000001E-4</v>
      </c>
      <c r="FM564" s="63">
        <v>7.0052999999999999E-4</v>
      </c>
      <c r="FN564" s="63">
        <v>6.9138999999999995E-4</v>
      </c>
      <c r="FO564" s="63">
        <v>6.8227999999999995E-4</v>
      </c>
      <c r="FP564" s="63">
        <v>6.7329E-4</v>
      </c>
      <c r="FQ564" s="63">
        <v>6.6494000000000004E-4</v>
      </c>
      <c r="FR564" s="63">
        <v>6.5667999999999998E-4</v>
      </c>
      <c r="FS564" s="63">
        <v>6.4928999999999996E-4</v>
      </c>
      <c r="FT564" s="63">
        <v>6.4174999999999996E-4</v>
      </c>
      <c r="FU564" s="63">
        <v>6.3467999999999999E-4</v>
      </c>
      <c r="FV564" s="63">
        <v>6.2779999999999997E-4</v>
      </c>
      <c r="FW564" s="63">
        <v>6.2095E-4</v>
      </c>
      <c r="FX564" s="63">
        <v>6.1408000000000003E-4</v>
      </c>
      <c r="FY564" s="63">
        <v>6.0714999999999999E-4</v>
      </c>
      <c r="FZ564" s="63">
        <v>6.0046000000000003E-4</v>
      </c>
      <c r="GA564" s="63">
        <v>5.9371000000000001E-4</v>
      </c>
      <c r="GB564" s="63">
        <v>5.8681E-4</v>
      </c>
      <c r="GC564" s="63">
        <v>5.8005999999999997E-4</v>
      </c>
      <c r="GD564" s="63">
        <v>5.7308999999999995E-4</v>
      </c>
      <c r="GE564" s="63">
        <v>5.6618E-4</v>
      </c>
      <c r="GF564" s="63">
        <v>5.5957000000000001E-4</v>
      </c>
      <c r="GG564" s="63">
        <v>5.5203000000000001E-4</v>
      </c>
      <c r="GH564" s="63">
        <v>5.4522999999999996E-4</v>
      </c>
      <c r="GI564" s="63">
        <v>5.3837999999999998E-4</v>
      </c>
      <c r="GJ564" s="63">
        <v>5.3111E-4</v>
      </c>
      <c r="GK564" s="63">
        <v>5.2415000000000003E-4</v>
      </c>
      <c r="GL564" s="63">
        <v>5.1725999999999996E-4</v>
      </c>
      <c r="GM564" s="63">
        <v>5.1035000000000002E-4</v>
      </c>
      <c r="GN564" s="63">
        <v>5.0332999999999997E-4</v>
      </c>
      <c r="GO564" s="63">
        <v>4.9636000000000005E-4</v>
      </c>
      <c r="GP564" s="63">
        <v>4.8992999999999997E-4</v>
      </c>
      <c r="GQ564" s="63">
        <v>4.8308999999999998E-4</v>
      </c>
      <c r="GR564" s="63">
        <v>4.7665000000000001E-4</v>
      </c>
      <c r="GS564" s="63">
        <v>4.7017000000000001E-4</v>
      </c>
      <c r="GT564" s="63">
        <v>4.6398000000000001E-4</v>
      </c>
      <c r="GU564" s="63">
        <v>4.5810000000000002E-4</v>
      </c>
      <c r="GV564" s="63">
        <v>4.5192000000000002E-4</v>
      </c>
      <c r="GW564" s="63">
        <v>4.4593999999999998E-4</v>
      </c>
      <c r="GX564" s="63">
        <v>4.4064000000000001E-4</v>
      </c>
    </row>
    <row r="565" spans="1:206" customFormat="1">
      <c r="A565" s="181" t="s">
        <v>224</v>
      </c>
      <c r="B565" t="s">
        <v>3547</v>
      </c>
      <c r="C565" t="s">
        <v>3533</v>
      </c>
      <c r="D565" s="187" t="s">
        <v>3562</v>
      </c>
      <c r="E565" t="s">
        <v>1289</v>
      </c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>
        <v>5.61006E-3</v>
      </c>
      <c r="BE565" s="63">
        <v>5.4365899999999998E-3</v>
      </c>
      <c r="BF565" s="63">
        <v>5.2010800000000003E-3</v>
      </c>
      <c r="BG565" s="63">
        <v>5.0644699999999997E-3</v>
      </c>
      <c r="BH565" s="63">
        <v>4.8889199999999997E-3</v>
      </c>
      <c r="BI565" s="63">
        <v>4.7721899999999999E-3</v>
      </c>
      <c r="BJ565" s="63">
        <v>4.6647700000000004E-3</v>
      </c>
      <c r="BK565" s="63">
        <v>4.6338100000000004E-3</v>
      </c>
      <c r="BL565" s="63">
        <v>4.5426599999999996E-3</v>
      </c>
      <c r="BM565" s="63">
        <v>4.8169399999999996E-3</v>
      </c>
      <c r="BN565" s="63">
        <v>5.0794799999999999E-3</v>
      </c>
      <c r="BO565" s="63">
        <v>4.6945199999999998E-3</v>
      </c>
      <c r="BP565" s="63">
        <v>4.2823100000000001E-3</v>
      </c>
      <c r="BQ565" s="63">
        <v>4.1979299999999999E-3</v>
      </c>
      <c r="BR565" s="63">
        <v>4.06662E-3</v>
      </c>
      <c r="BS565" s="63">
        <v>4.05478E-3</v>
      </c>
      <c r="BT565" s="63">
        <v>3.9382200000000001E-3</v>
      </c>
      <c r="BU565" s="63">
        <v>3.7858499999999999E-3</v>
      </c>
      <c r="BV565" s="63">
        <v>3.6507000000000002E-3</v>
      </c>
      <c r="BW565" s="63">
        <v>3.5631299999999999E-3</v>
      </c>
      <c r="BX565" s="63">
        <v>3.5457700000000002E-3</v>
      </c>
      <c r="BY565" s="63">
        <v>3.5105700000000002E-3</v>
      </c>
      <c r="BZ565" s="63">
        <v>3.3180200000000001E-3</v>
      </c>
      <c r="CA565" s="63">
        <v>3.1850699999999999E-3</v>
      </c>
      <c r="CB565" s="63">
        <v>3.0905799999999999E-3</v>
      </c>
      <c r="CC565" s="63">
        <v>3.0037200000000001E-3</v>
      </c>
      <c r="CD565" s="63">
        <v>2.9668300000000002E-3</v>
      </c>
      <c r="CE565" s="63">
        <v>2.7724300000000002E-3</v>
      </c>
      <c r="CF565" s="63">
        <v>2.6667800000000001E-3</v>
      </c>
      <c r="CG565" s="63">
        <v>2.56121E-3</v>
      </c>
      <c r="CH565" s="63">
        <v>2.4765199999999998E-3</v>
      </c>
      <c r="CI565" s="63">
        <v>2.3938499999999999E-3</v>
      </c>
      <c r="CJ565" s="63">
        <v>2.3212599999999999E-3</v>
      </c>
      <c r="CK565" s="63">
        <v>2.2685499999999998E-3</v>
      </c>
      <c r="CL565" s="63">
        <v>2.2220600000000001E-3</v>
      </c>
      <c r="CM565" s="63">
        <v>2.1922999999999999E-3</v>
      </c>
      <c r="CN565" s="63">
        <v>2.1492099999999999E-3</v>
      </c>
      <c r="CO565" s="63">
        <v>2.1380800000000001E-3</v>
      </c>
      <c r="CP565" s="63">
        <v>2.1088399999999998E-3</v>
      </c>
      <c r="CQ565" s="63">
        <v>2.05207E-3</v>
      </c>
      <c r="CR565" s="63">
        <v>2.0262800000000001E-3</v>
      </c>
      <c r="CS565" s="63">
        <v>2.0211399999999998E-3</v>
      </c>
      <c r="CT565" s="63">
        <v>1.99139E-3</v>
      </c>
      <c r="CU565" s="63">
        <v>1.98227E-3</v>
      </c>
      <c r="CV565" s="63">
        <v>2.0699999999999998E-3</v>
      </c>
      <c r="CW565" s="63">
        <v>1.9667E-3</v>
      </c>
      <c r="CX565" s="63">
        <v>1.97773E-3</v>
      </c>
      <c r="CY565" s="63">
        <v>1.9517499999999999E-3</v>
      </c>
      <c r="CZ565" s="63">
        <v>1.9531800000000001E-3</v>
      </c>
      <c r="DA565" s="63">
        <v>1.9301399999999999E-3</v>
      </c>
      <c r="DB565" s="63">
        <v>1.9325E-3</v>
      </c>
      <c r="DC565" s="63">
        <v>1.93129E-3</v>
      </c>
      <c r="DD565" s="63">
        <v>1.9166400000000001E-3</v>
      </c>
      <c r="DE565" s="63">
        <v>1.9047000000000001E-3</v>
      </c>
      <c r="DF565" s="63">
        <v>1.8996E-3</v>
      </c>
      <c r="DG565" s="63">
        <v>1.83475E-3</v>
      </c>
      <c r="DH565" s="63">
        <v>1.77092E-3</v>
      </c>
      <c r="DI565" s="63">
        <v>1.7254799999999999E-3</v>
      </c>
      <c r="DJ565" s="63">
        <v>1.7044E-3</v>
      </c>
      <c r="DK565" s="63">
        <v>1.6281500000000001E-3</v>
      </c>
      <c r="DL565" s="63">
        <v>1.5804599999999999E-3</v>
      </c>
      <c r="DM565" s="63">
        <v>1.5021800000000001E-3</v>
      </c>
      <c r="DN565" s="63">
        <v>1.4460499999999999E-3</v>
      </c>
      <c r="DO565" s="63">
        <v>1.38192E-3</v>
      </c>
      <c r="DP565" s="63">
        <v>1.33607E-3</v>
      </c>
      <c r="DQ565" s="63">
        <v>1.29677E-3</v>
      </c>
      <c r="DR565" s="63">
        <v>1.26592E-3</v>
      </c>
      <c r="DS565" s="63">
        <v>1.2422500000000001E-3</v>
      </c>
      <c r="DT565" s="63">
        <v>1.22656E-3</v>
      </c>
      <c r="DU565" s="63">
        <v>1.21788E-3</v>
      </c>
      <c r="DV565" s="63">
        <v>1.20535E-3</v>
      </c>
      <c r="DW565" s="63">
        <v>1.3226399999999999E-3</v>
      </c>
      <c r="DX565" s="63">
        <v>1.3020099999999999E-3</v>
      </c>
      <c r="DY565" s="63">
        <v>1.20057E-3</v>
      </c>
      <c r="DZ565" s="63">
        <v>1.18541E-3</v>
      </c>
      <c r="EA565" s="63">
        <v>1.1860600000000001E-3</v>
      </c>
      <c r="EB565" s="63">
        <v>1.17709E-3</v>
      </c>
      <c r="EC565" s="63">
        <v>1.16891E-3</v>
      </c>
      <c r="ED565" s="63">
        <v>1.1628000000000001E-3</v>
      </c>
      <c r="EE565" s="63">
        <v>1.1561399999999999E-3</v>
      </c>
      <c r="EF565" s="63">
        <v>1.14897E-3</v>
      </c>
      <c r="EG565" s="63">
        <v>1.14051E-3</v>
      </c>
      <c r="EH565" s="63">
        <v>1.13032E-3</v>
      </c>
      <c r="EI565" s="63">
        <v>1.1190499999999999E-3</v>
      </c>
      <c r="EJ565" s="63">
        <v>1.1074399999999999E-3</v>
      </c>
      <c r="EK565" s="63">
        <v>1.09599E-3</v>
      </c>
      <c r="EL565" s="63">
        <v>1.0846E-3</v>
      </c>
      <c r="EM565" s="63">
        <v>1.0729299999999999E-3</v>
      </c>
      <c r="EN565" s="63">
        <v>1.0612200000000001E-3</v>
      </c>
      <c r="EO565" s="63">
        <v>1.0498700000000001E-3</v>
      </c>
      <c r="EP565" s="63">
        <v>1.0387300000000001E-3</v>
      </c>
      <c r="EQ565" s="63">
        <v>1.02728E-3</v>
      </c>
      <c r="ER565" s="63">
        <v>1.0170999999999999E-3</v>
      </c>
      <c r="ES565" s="63">
        <v>1.00938E-3</v>
      </c>
      <c r="ET565" s="63">
        <v>1.00432E-3</v>
      </c>
      <c r="EU565" s="63">
        <v>1.0015200000000001E-3</v>
      </c>
      <c r="EV565" s="63">
        <v>1.00066E-3</v>
      </c>
      <c r="EW565" s="63">
        <v>1.0014100000000001E-3</v>
      </c>
      <c r="EX565" s="63">
        <v>1.0004300000000001E-3</v>
      </c>
      <c r="EY565" s="63">
        <v>9.968799999999999E-4</v>
      </c>
      <c r="EZ565" s="63">
        <v>9.9065999999999998E-4</v>
      </c>
      <c r="FA565" s="63">
        <v>9.8218000000000003E-4</v>
      </c>
      <c r="FB565" s="63">
        <v>9.7247999999999996E-4</v>
      </c>
      <c r="FC565" s="63">
        <v>9.6307000000000001E-4</v>
      </c>
      <c r="FD565" s="63">
        <v>9.5377999999999999E-4</v>
      </c>
      <c r="FE565" s="63">
        <v>9.4421000000000001E-4</v>
      </c>
      <c r="FF565" s="63">
        <v>9.3490999999999995E-4</v>
      </c>
      <c r="FG565" s="63">
        <v>9.2500000000000004E-4</v>
      </c>
      <c r="FH565" s="63">
        <v>9.1493E-4</v>
      </c>
      <c r="FI565" s="63">
        <v>9.0501000000000004E-4</v>
      </c>
      <c r="FJ565" s="63">
        <v>8.9455999999999997E-4</v>
      </c>
      <c r="FK565" s="63">
        <v>8.8405999999999999E-4</v>
      </c>
      <c r="FL565" s="63">
        <v>8.7345999999999995E-4</v>
      </c>
      <c r="FM565" s="63">
        <v>8.6271000000000004E-4</v>
      </c>
      <c r="FN565" s="63">
        <v>8.5212000000000005E-4</v>
      </c>
      <c r="FO565" s="63">
        <v>8.4132E-4</v>
      </c>
      <c r="FP565" s="63">
        <v>8.3060000000000002E-4</v>
      </c>
      <c r="FQ565" s="63">
        <v>8.2032000000000003E-4</v>
      </c>
      <c r="FR565" s="63">
        <v>8.0981E-4</v>
      </c>
      <c r="FS565" s="63">
        <v>8.0020000000000004E-4</v>
      </c>
      <c r="FT565" s="63">
        <v>7.9025000000000005E-4</v>
      </c>
      <c r="FU565" s="63">
        <v>7.8065000000000003E-4</v>
      </c>
      <c r="FV565" s="63">
        <v>7.716E-4</v>
      </c>
      <c r="FW565" s="63">
        <v>7.6292999999999999E-4</v>
      </c>
      <c r="FX565" s="63">
        <v>7.5447999999999997E-4</v>
      </c>
      <c r="FY565" s="63">
        <v>7.4631999999999997E-4</v>
      </c>
      <c r="FZ565" s="63">
        <v>7.3868000000000002E-4</v>
      </c>
      <c r="GA565" s="63">
        <v>7.3103000000000003E-4</v>
      </c>
      <c r="GB565" s="63">
        <v>7.2325999999999998E-4</v>
      </c>
      <c r="GC565" s="63">
        <v>7.1580999999999999E-4</v>
      </c>
      <c r="GD565" s="63">
        <v>7.0814999999999995E-4</v>
      </c>
      <c r="GE565" s="63">
        <v>7.0069000000000002E-4</v>
      </c>
      <c r="GF565" s="63">
        <v>6.9362999999999998E-4</v>
      </c>
      <c r="GG565" s="63">
        <v>6.8548999999999997E-4</v>
      </c>
      <c r="GH565" s="63">
        <v>6.7812999999999999E-4</v>
      </c>
      <c r="GI565" s="63">
        <v>6.7062000000000003E-4</v>
      </c>
      <c r="GJ565" s="63">
        <v>6.6266000000000003E-4</v>
      </c>
      <c r="GK565" s="63">
        <v>6.5503999999999996E-4</v>
      </c>
      <c r="GL565" s="63">
        <v>6.4731000000000001E-4</v>
      </c>
      <c r="GM565" s="63">
        <v>6.3951000000000004E-4</v>
      </c>
      <c r="GN565" s="63">
        <v>6.3152E-4</v>
      </c>
      <c r="GO565" s="63">
        <v>6.2330000000000003E-4</v>
      </c>
      <c r="GP565" s="63">
        <v>6.1556999999999996E-4</v>
      </c>
      <c r="GQ565" s="63">
        <v>6.0729000000000002E-4</v>
      </c>
      <c r="GR565" s="63">
        <v>5.9926000000000001E-4</v>
      </c>
      <c r="GS565" s="63">
        <v>5.9100999999999999E-4</v>
      </c>
      <c r="GT565" s="63">
        <v>5.8303000000000001E-4</v>
      </c>
      <c r="GU565" s="63">
        <v>5.7545999999999997E-4</v>
      </c>
      <c r="GV565" s="63">
        <v>5.6755E-4</v>
      </c>
      <c r="GW565" s="63">
        <v>5.5991999999999999E-4</v>
      </c>
      <c r="GX565" s="63">
        <v>5.5305999999999997E-4</v>
      </c>
    </row>
    <row r="566" spans="1:206" customFormat="1">
      <c r="A566" s="181" t="s">
        <v>224</v>
      </c>
      <c r="B566" t="s">
        <v>3547</v>
      </c>
      <c r="C566" t="s">
        <v>3533</v>
      </c>
      <c r="D566" s="187" t="s">
        <v>3562</v>
      </c>
      <c r="E566" t="s">
        <v>1290</v>
      </c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>
        <v>6.4480300000000004E-3</v>
      </c>
      <c r="BE566" s="63">
        <v>6.2490699999999998E-3</v>
      </c>
      <c r="BF566" s="63">
        <v>5.9538999999999998E-3</v>
      </c>
      <c r="BG566" s="63">
        <v>5.7227900000000002E-3</v>
      </c>
      <c r="BH566" s="63">
        <v>5.4608699999999996E-3</v>
      </c>
      <c r="BI566" s="63">
        <v>5.2995200000000003E-3</v>
      </c>
      <c r="BJ566" s="63">
        <v>5.1566700000000004E-3</v>
      </c>
      <c r="BK566" s="63">
        <v>5.0757800000000002E-3</v>
      </c>
      <c r="BL566" s="63">
        <v>4.9350000000000002E-3</v>
      </c>
      <c r="BM566" s="63">
        <v>5.2143500000000004E-3</v>
      </c>
      <c r="BN566" s="63">
        <v>5.4591199999999996E-3</v>
      </c>
      <c r="BO566" s="63">
        <v>5.0714599999999999E-3</v>
      </c>
      <c r="BP566" s="63">
        <v>4.6773400000000003E-3</v>
      </c>
      <c r="BQ566" s="63">
        <v>4.6281500000000001E-3</v>
      </c>
      <c r="BR566" s="63">
        <v>4.5472799999999999E-3</v>
      </c>
      <c r="BS566" s="63">
        <v>4.5756599999999996E-3</v>
      </c>
      <c r="BT566" s="63">
        <v>4.4725600000000004E-3</v>
      </c>
      <c r="BU566" s="63">
        <v>4.3014000000000004E-3</v>
      </c>
      <c r="BV566" s="63">
        <v>4.1326100000000001E-3</v>
      </c>
      <c r="BW566" s="63">
        <v>4.0057499999999998E-3</v>
      </c>
      <c r="BX566" s="63">
        <v>3.9429000000000001E-3</v>
      </c>
      <c r="BY566" s="63">
        <v>3.8682299999999998E-3</v>
      </c>
      <c r="BZ566" s="63">
        <v>3.68337E-3</v>
      </c>
      <c r="CA566" s="63">
        <v>3.5613099999999998E-3</v>
      </c>
      <c r="CB566" s="63">
        <v>3.4748399999999999E-3</v>
      </c>
      <c r="CC566" s="63">
        <v>3.40859E-3</v>
      </c>
      <c r="CD566" s="63">
        <v>3.37821E-3</v>
      </c>
      <c r="CE566" s="63">
        <v>3.14964E-3</v>
      </c>
      <c r="CF566" s="63">
        <v>3.0076199999999999E-3</v>
      </c>
      <c r="CG566" s="63">
        <v>2.8812E-3</v>
      </c>
      <c r="CH566" s="63">
        <v>2.7661600000000001E-3</v>
      </c>
      <c r="CI566" s="63">
        <v>2.6557500000000001E-3</v>
      </c>
      <c r="CJ566" s="63">
        <v>2.57318E-3</v>
      </c>
      <c r="CK566" s="63">
        <v>2.5174099999999999E-3</v>
      </c>
      <c r="CL566" s="63">
        <v>2.46094E-3</v>
      </c>
      <c r="CM566" s="63">
        <v>2.4202999999999998E-3</v>
      </c>
      <c r="CN566" s="63">
        <v>2.3618900000000002E-3</v>
      </c>
      <c r="CO566" s="63">
        <v>2.34249E-3</v>
      </c>
      <c r="CP566" s="63">
        <v>2.3164100000000001E-3</v>
      </c>
      <c r="CQ566" s="63">
        <v>2.2784099999999998E-3</v>
      </c>
      <c r="CR566" s="63">
        <v>2.2764700000000001E-3</v>
      </c>
      <c r="CS566" s="63">
        <v>2.3027E-3</v>
      </c>
      <c r="CT566" s="63">
        <v>2.2791899999999999E-3</v>
      </c>
      <c r="CU566" s="63">
        <v>2.2634999999999999E-3</v>
      </c>
      <c r="CV566" s="63">
        <v>2.3509999999999998E-3</v>
      </c>
      <c r="CW566" s="63">
        <v>2.2009400000000002E-3</v>
      </c>
      <c r="CX566" s="63">
        <v>2.1837800000000002E-3</v>
      </c>
      <c r="CY566" s="63">
        <v>2.1451700000000001E-3</v>
      </c>
      <c r="CZ566" s="63">
        <v>2.14409E-3</v>
      </c>
      <c r="DA566" s="63">
        <v>2.1242100000000001E-3</v>
      </c>
      <c r="DB566" s="63">
        <v>2.1157099999999998E-3</v>
      </c>
      <c r="DC566" s="63">
        <v>2.0994099999999999E-3</v>
      </c>
      <c r="DD566" s="63">
        <v>2.0783899999999998E-3</v>
      </c>
      <c r="DE566" s="63">
        <v>2.06843E-3</v>
      </c>
      <c r="DF566" s="63">
        <v>2.0702799999999999E-3</v>
      </c>
      <c r="DG566" s="63">
        <v>2.0150400000000001E-3</v>
      </c>
      <c r="DH566" s="63">
        <v>1.9596800000000001E-3</v>
      </c>
      <c r="DI566" s="63">
        <v>1.92874E-3</v>
      </c>
      <c r="DJ566" s="63">
        <v>1.9232800000000001E-3</v>
      </c>
      <c r="DK566" s="63">
        <v>1.84005E-3</v>
      </c>
      <c r="DL566" s="63">
        <v>1.7899700000000001E-3</v>
      </c>
      <c r="DM566" s="63">
        <v>1.71112E-3</v>
      </c>
      <c r="DN566" s="63">
        <v>1.64891E-3</v>
      </c>
      <c r="DO566" s="63">
        <v>1.5796499999999999E-3</v>
      </c>
      <c r="DP566" s="63">
        <v>1.53605E-3</v>
      </c>
      <c r="DQ566" s="63">
        <v>1.5009299999999999E-3</v>
      </c>
      <c r="DR566" s="63">
        <v>1.4680299999999999E-3</v>
      </c>
      <c r="DS566" s="63">
        <v>1.43592E-3</v>
      </c>
      <c r="DT566" s="63">
        <v>1.4044699999999999E-3</v>
      </c>
      <c r="DU566" s="63">
        <v>1.3803299999999999E-3</v>
      </c>
      <c r="DV566" s="63">
        <v>1.3813199999999999E-3</v>
      </c>
      <c r="DW566" s="63">
        <v>1.51396E-3</v>
      </c>
      <c r="DX566" s="63">
        <v>1.47317E-3</v>
      </c>
      <c r="DY566" s="63">
        <v>1.3401800000000001E-3</v>
      </c>
      <c r="DZ566" s="63">
        <v>1.32453E-3</v>
      </c>
      <c r="EA566" s="63">
        <v>1.3312199999999999E-3</v>
      </c>
      <c r="EB566" s="63">
        <v>1.3296200000000001E-3</v>
      </c>
      <c r="EC566" s="63">
        <v>1.3243300000000001E-3</v>
      </c>
      <c r="ED566" s="63">
        <v>1.31952E-3</v>
      </c>
      <c r="EE566" s="63">
        <v>1.3147600000000001E-3</v>
      </c>
      <c r="EF566" s="63">
        <v>1.30887E-3</v>
      </c>
      <c r="EG566" s="63">
        <v>1.30174E-3</v>
      </c>
      <c r="EH566" s="63">
        <v>1.29524E-3</v>
      </c>
      <c r="EI566" s="63">
        <v>1.289E-3</v>
      </c>
      <c r="EJ566" s="63">
        <v>1.2819299999999999E-3</v>
      </c>
      <c r="EK566" s="63">
        <v>1.2748600000000001E-3</v>
      </c>
      <c r="EL566" s="63">
        <v>1.2671200000000001E-3</v>
      </c>
      <c r="EM566" s="63">
        <v>1.25741E-3</v>
      </c>
      <c r="EN566" s="63">
        <v>1.24632E-3</v>
      </c>
      <c r="EO566" s="63">
        <v>1.2347E-3</v>
      </c>
      <c r="EP566" s="63">
        <v>1.2229700000000001E-3</v>
      </c>
      <c r="EQ566" s="63">
        <v>1.21094E-3</v>
      </c>
      <c r="ER566" s="63">
        <v>1.1987199999999999E-3</v>
      </c>
      <c r="ES566" s="63">
        <v>1.1864099999999999E-3</v>
      </c>
      <c r="ET566" s="63">
        <v>1.1747400000000001E-3</v>
      </c>
      <c r="EU566" s="63">
        <v>1.1631199999999999E-3</v>
      </c>
      <c r="EV566" s="63">
        <v>1.15109E-3</v>
      </c>
      <c r="EW566" s="63">
        <v>1.1406299999999999E-3</v>
      </c>
      <c r="EX566" s="63">
        <v>1.1329199999999999E-3</v>
      </c>
      <c r="EY566" s="63">
        <v>1.1279899999999999E-3</v>
      </c>
      <c r="EZ566" s="63">
        <v>1.12546E-3</v>
      </c>
      <c r="FA566" s="63">
        <v>1.12576E-3</v>
      </c>
      <c r="FB566" s="63">
        <v>1.1269699999999999E-3</v>
      </c>
      <c r="FC566" s="63">
        <v>1.1263499999999999E-3</v>
      </c>
      <c r="FD566" s="63">
        <v>1.12291E-3</v>
      </c>
      <c r="FE566" s="63">
        <v>1.1164599999999999E-3</v>
      </c>
      <c r="FF566" s="63">
        <v>1.1076199999999999E-3</v>
      </c>
      <c r="FG566" s="63">
        <v>1.09738E-3</v>
      </c>
      <c r="FH566" s="63">
        <v>1.08719E-3</v>
      </c>
      <c r="FI566" s="63">
        <v>1.07741E-3</v>
      </c>
      <c r="FJ566" s="63">
        <v>1.06722E-3</v>
      </c>
      <c r="FK566" s="63">
        <v>1.05711E-3</v>
      </c>
      <c r="FL566" s="63">
        <v>1.04682E-3</v>
      </c>
      <c r="FM566" s="63">
        <v>1.0361000000000001E-3</v>
      </c>
      <c r="FN566" s="63">
        <v>1.02541E-3</v>
      </c>
      <c r="FO566" s="63">
        <v>1.01425E-3</v>
      </c>
      <c r="FP566" s="63">
        <v>1.0026600000000001E-3</v>
      </c>
      <c r="FQ566" s="63">
        <v>9.9124E-4</v>
      </c>
      <c r="FR566" s="63">
        <v>9.7937999999999996E-4</v>
      </c>
      <c r="FS566" s="63">
        <v>9.6809000000000001E-4</v>
      </c>
      <c r="FT566" s="63">
        <v>9.5617E-4</v>
      </c>
      <c r="FU566" s="63">
        <v>9.4454000000000001E-4</v>
      </c>
      <c r="FV566" s="63">
        <v>9.3329999999999997E-4</v>
      </c>
      <c r="FW566" s="63">
        <v>9.2208000000000004E-4</v>
      </c>
      <c r="FX566" s="63">
        <v>9.1102000000000002E-4</v>
      </c>
      <c r="FY566" s="63">
        <v>9.0010000000000003E-4</v>
      </c>
      <c r="FZ566" s="63">
        <v>8.8962000000000004E-4</v>
      </c>
      <c r="GA566" s="63">
        <v>8.7940999999999996E-4</v>
      </c>
      <c r="GB566" s="63">
        <v>8.6943000000000003E-4</v>
      </c>
      <c r="GC566" s="63">
        <v>8.6012000000000003E-4</v>
      </c>
      <c r="GD566" s="63">
        <v>8.5092999999999996E-4</v>
      </c>
      <c r="GE566" s="63">
        <v>8.4228999999999999E-4</v>
      </c>
      <c r="GF566" s="63">
        <v>8.3410999999999999E-4</v>
      </c>
      <c r="GG566" s="63">
        <v>8.2485999999999996E-4</v>
      </c>
      <c r="GH566" s="63">
        <v>8.1658000000000002E-4</v>
      </c>
      <c r="GI566" s="63">
        <v>8.0824E-4</v>
      </c>
      <c r="GJ566" s="63">
        <v>7.9955E-4</v>
      </c>
      <c r="GK566" s="63">
        <v>7.9133999999999997E-4</v>
      </c>
      <c r="GL566" s="63">
        <v>7.8295999999999997E-4</v>
      </c>
      <c r="GM566" s="63">
        <v>7.7441000000000001E-4</v>
      </c>
      <c r="GN566" s="63">
        <v>7.6557000000000003E-4</v>
      </c>
      <c r="GO566" s="63">
        <v>7.5646999999999997E-4</v>
      </c>
      <c r="GP566" s="63">
        <v>7.4788999999999997E-4</v>
      </c>
      <c r="GQ566" s="63">
        <v>7.3848999999999996E-4</v>
      </c>
      <c r="GR566" s="63">
        <v>7.2931000000000005E-4</v>
      </c>
      <c r="GS566" s="63">
        <v>7.1978999999999999E-4</v>
      </c>
      <c r="GT566" s="63">
        <v>7.1031000000000002E-4</v>
      </c>
      <c r="GU566" s="63">
        <v>7.0114999999999999E-4</v>
      </c>
      <c r="GV566" s="63">
        <v>6.9154000000000004E-4</v>
      </c>
      <c r="GW566" s="63">
        <v>6.8207000000000001E-4</v>
      </c>
      <c r="GX566" s="63">
        <v>6.7323000000000003E-4</v>
      </c>
    </row>
    <row r="567" spans="1:206" customFormat="1">
      <c r="A567" s="181" t="s">
        <v>224</v>
      </c>
      <c r="B567" t="s">
        <v>3547</v>
      </c>
      <c r="C567" t="s">
        <v>3533</v>
      </c>
      <c r="D567" s="187" t="s">
        <v>3562</v>
      </c>
      <c r="E567" t="s">
        <v>1291</v>
      </c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>
        <v>7.02631E-3</v>
      </c>
      <c r="BE567" s="63">
        <v>6.9277499999999999E-3</v>
      </c>
      <c r="BF567" s="63">
        <v>6.7717899999999998E-3</v>
      </c>
      <c r="BG567" s="63">
        <v>6.7120299999999999E-3</v>
      </c>
      <c r="BH567" s="63">
        <v>6.5584299999999996E-3</v>
      </c>
      <c r="BI567" s="63">
        <v>6.4169800000000001E-3</v>
      </c>
      <c r="BJ567" s="63">
        <v>6.22493E-3</v>
      </c>
      <c r="BK567" s="63">
        <v>6.0819100000000003E-3</v>
      </c>
      <c r="BL567" s="63">
        <v>5.8298200000000003E-3</v>
      </c>
      <c r="BM567" s="63">
        <v>6.1121500000000002E-3</v>
      </c>
      <c r="BN567" s="63">
        <v>6.3829300000000002E-3</v>
      </c>
      <c r="BO567" s="63">
        <v>5.8622099999999996E-3</v>
      </c>
      <c r="BP567" s="63">
        <v>5.352E-3</v>
      </c>
      <c r="BQ567" s="63">
        <v>5.2783800000000001E-3</v>
      </c>
      <c r="BR567" s="63">
        <v>5.15965E-3</v>
      </c>
      <c r="BS567" s="63">
        <v>5.1748000000000002E-3</v>
      </c>
      <c r="BT567" s="63">
        <v>5.0676300000000001E-3</v>
      </c>
      <c r="BU567" s="63">
        <v>4.9219299999999997E-3</v>
      </c>
      <c r="BV567" s="63">
        <v>4.7816500000000001E-3</v>
      </c>
      <c r="BW567" s="63">
        <v>4.6910600000000004E-3</v>
      </c>
      <c r="BX567" s="63">
        <v>4.6510800000000001E-3</v>
      </c>
      <c r="BY567" s="63">
        <v>4.5735200000000002E-3</v>
      </c>
      <c r="BZ567" s="63">
        <v>4.35009E-3</v>
      </c>
      <c r="CA567" s="63">
        <v>4.1926300000000001E-3</v>
      </c>
      <c r="CB567" s="63">
        <v>4.0618399999999997E-3</v>
      </c>
      <c r="CC567" s="63">
        <v>3.9678500000000002E-3</v>
      </c>
      <c r="CD567" s="63">
        <v>3.9190800000000001E-3</v>
      </c>
      <c r="CE567" s="63">
        <v>3.69879E-3</v>
      </c>
      <c r="CF567" s="63">
        <v>3.5749200000000001E-3</v>
      </c>
      <c r="CG567" s="63">
        <v>3.4639599999999999E-3</v>
      </c>
      <c r="CH567" s="63">
        <v>3.3720099999999999E-3</v>
      </c>
      <c r="CI567" s="63">
        <v>3.2673300000000001E-3</v>
      </c>
      <c r="CJ567" s="63">
        <v>3.1643299999999999E-3</v>
      </c>
      <c r="CK567" s="63">
        <v>3.0837600000000001E-3</v>
      </c>
      <c r="CL567" s="63">
        <v>3.0078599999999998E-3</v>
      </c>
      <c r="CM567" s="63">
        <v>2.9313799999999999E-3</v>
      </c>
      <c r="CN567" s="63">
        <v>2.83593E-3</v>
      </c>
      <c r="CO567" s="63">
        <v>2.7899800000000001E-3</v>
      </c>
      <c r="CP567" s="63">
        <v>2.7484900000000001E-3</v>
      </c>
      <c r="CQ567" s="63">
        <v>2.6791699999999998E-3</v>
      </c>
      <c r="CR567" s="63">
        <v>2.66037E-3</v>
      </c>
      <c r="CS567" s="63">
        <v>2.6696799999999998E-3</v>
      </c>
      <c r="CT567" s="63">
        <v>2.6296000000000002E-3</v>
      </c>
      <c r="CU567" s="63">
        <v>2.61524E-3</v>
      </c>
      <c r="CV567" s="63">
        <v>2.7285899999999999E-3</v>
      </c>
      <c r="CW567" s="63">
        <v>2.6033699999999998E-3</v>
      </c>
      <c r="CX567" s="63">
        <v>2.6177800000000001E-3</v>
      </c>
      <c r="CY567" s="63">
        <v>2.5898900000000001E-3</v>
      </c>
      <c r="CZ567" s="63">
        <v>2.5760499999999999E-3</v>
      </c>
      <c r="DA567" s="63">
        <v>2.5264599999999999E-3</v>
      </c>
      <c r="DB567" s="63">
        <v>2.4836099999999998E-3</v>
      </c>
      <c r="DC567" s="63">
        <v>2.4330599999999999E-3</v>
      </c>
      <c r="DD567" s="63">
        <v>2.40317E-3</v>
      </c>
      <c r="DE567" s="63">
        <v>2.38471E-3</v>
      </c>
      <c r="DF567" s="63">
        <v>2.3842300000000002E-3</v>
      </c>
      <c r="DG567" s="63">
        <v>2.3075700000000001E-3</v>
      </c>
      <c r="DH567" s="63">
        <v>2.23266E-3</v>
      </c>
      <c r="DI567" s="63">
        <v>2.1768400000000002E-3</v>
      </c>
      <c r="DJ567" s="63">
        <v>2.1682099999999998E-3</v>
      </c>
      <c r="DK567" s="63">
        <v>2.0796999999999999E-3</v>
      </c>
      <c r="DL567" s="63">
        <v>2.0400700000000002E-3</v>
      </c>
      <c r="DM567" s="63">
        <v>1.98278E-3</v>
      </c>
      <c r="DN567" s="63">
        <v>1.9461599999999999E-3</v>
      </c>
      <c r="DO567" s="63">
        <v>1.90639E-3</v>
      </c>
      <c r="DP567" s="63">
        <v>1.88273E-3</v>
      </c>
      <c r="DQ567" s="63">
        <v>1.85801E-3</v>
      </c>
      <c r="DR567" s="63">
        <v>1.82934E-3</v>
      </c>
      <c r="DS567" s="63">
        <v>1.7897200000000001E-3</v>
      </c>
      <c r="DT567" s="63">
        <v>1.7527899999999999E-3</v>
      </c>
      <c r="DU567" s="63">
        <v>1.72554E-3</v>
      </c>
      <c r="DV567" s="63">
        <v>1.78641E-3</v>
      </c>
      <c r="DW567" s="63">
        <v>1.9604100000000001E-3</v>
      </c>
      <c r="DX567" s="63">
        <v>1.8855300000000001E-3</v>
      </c>
      <c r="DY567" s="63">
        <v>1.65865E-3</v>
      </c>
      <c r="DZ567" s="63">
        <v>1.6148600000000001E-3</v>
      </c>
      <c r="EA567" s="63">
        <v>1.5967399999999999E-3</v>
      </c>
      <c r="EB567" s="63">
        <v>1.5800499999999999E-3</v>
      </c>
      <c r="EC567" s="63">
        <v>1.5715900000000001E-3</v>
      </c>
      <c r="ED567" s="63">
        <v>1.5682000000000001E-3</v>
      </c>
      <c r="EE567" s="63">
        <v>1.5669600000000001E-3</v>
      </c>
      <c r="EF567" s="63">
        <v>1.56909E-3</v>
      </c>
      <c r="EG567" s="63">
        <v>1.5696499999999999E-3</v>
      </c>
      <c r="EH567" s="63">
        <v>1.5655000000000001E-3</v>
      </c>
      <c r="EI567" s="63">
        <v>1.55999E-3</v>
      </c>
      <c r="EJ567" s="63">
        <v>1.55426E-3</v>
      </c>
      <c r="EK567" s="63">
        <v>1.5476800000000001E-3</v>
      </c>
      <c r="EL567" s="63">
        <v>1.5400699999999999E-3</v>
      </c>
      <c r="EM567" s="63">
        <v>1.53301E-3</v>
      </c>
      <c r="EN567" s="63">
        <v>1.52597E-3</v>
      </c>
      <c r="EO567" s="63">
        <v>1.518E-3</v>
      </c>
      <c r="EP567" s="63">
        <v>1.50993E-3</v>
      </c>
      <c r="EQ567" s="63">
        <v>1.50073E-3</v>
      </c>
      <c r="ER567" s="63">
        <v>1.48953E-3</v>
      </c>
      <c r="ES567" s="63">
        <v>1.4767000000000001E-3</v>
      </c>
      <c r="ET567" s="63">
        <v>1.4634100000000001E-3</v>
      </c>
      <c r="EU567" s="63">
        <v>1.4496999999999999E-3</v>
      </c>
      <c r="EV567" s="63">
        <v>1.4356900000000001E-3</v>
      </c>
      <c r="EW567" s="63">
        <v>1.4218099999999999E-3</v>
      </c>
      <c r="EX567" s="63">
        <v>1.40788E-3</v>
      </c>
      <c r="EY567" s="63">
        <v>1.39438E-3</v>
      </c>
      <c r="EZ567" s="63">
        <v>1.38093E-3</v>
      </c>
      <c r="FA567" s="63">
        <v>1.3676999999999999E-3</v>
      </c>
      <c r="FB567" s="63">
        <v>1.3551500000000001E-3</v>
      </c>
      <c r="FC567" s="63">
        <v>1.34593E-3</v>
      </c>
      <c r="FD567" s="63">
        <v>1.3401800000000001E-3</v>
      </c>
      <c r="FE567" s="63">
        <v>1.33734E-3</v>
      </c>
      <c r="FF567" s="63">
        <v>1.3380899999999999E-3</v>
      </c>
      <c r="FG567" s="63">
        <v>1.34016E-3</v>
      </c>
      <c r="FH567" s="63">
        <v>1.3399E-3</v>
      </c>
      <c r="FI567" s="63">
        <v>1.33662E-3</v>
      </c>
      <c r="FJ567" s="63">
        <v>1.32963E-3</v>
      </c>
      <c r="FK567" s="63">
        <v>1.31945E-3</v>
      </c>
      <c r="FL567" s="63">
        <v>1.3082E-3</v>
      </c>
      <c r="FM567" s="63">
        <v>1.29671E-3</v>
      </c>
      <c r="FN567" s="63">
        <v>1.2855200000000001E-3</v>
      </c>
      <c r="FO567" s="63">
        <v>1.2739800000000001E-3</v>
      </c>
      <c r="FP567" s="63">
        <v>1.2621100000000001E-3</v>
      </c>
      <c r="FQ567" s="63">
        <v>1.2503799999999999E-3</v>
      </c>
      <c r="FR567" s="63">
        <v>1.2379400000000001E-3</v>
      </c>
      <c r="FS567" s="63">
        <v>1.2259300000000001E-3</v>
      </c>
      <c r="FT567" s="63">
        <v>1.21301E-3</v>
      </c>
      <c r="FU567" s="63">
        <v>1.19984E-3</v>
      </c>
      <c r="FV567" s="63">
        <v>1.1869199999999999E-3</v>
      </c>
      <c r="FW567" s="63">
        <v>1.1737099999999999E-3</v>
      </c>
      <c r="FX567" s="63">
        <v>1.1602100000000001E-3</v>
      </c>
      <c r="FY567" s="63">
        <v>1.1465900000000001E-3</v>
      </c>
      <c r="FZ567" s="63">
        <v>1.1333700000000001E-3</v>
      </c>
      <c r="GA567" s="63">
        <v>1.1200699999999999E-3</v>
      </c>
      <c r="GB567" s="63">
        <v>1.10666E-3</v>
      </c>
      <c r="GC567" s="63">
        <v>1.0939700000000001E-3</v>
      </c>
      <c r="GD567" s="63">
        <v>1.08114E-3</v>
      </c>
      <c r="GE567" s="63">
        <v>1.0688500000000001E-3</v>
      </c>
      <c r="GF567" s="63">
        <v>1.0573500000000001E-3</v>
      </c>
      <c r="GG567" s="63">
        <v>1.0451099999999999E-3</v>
      </c>
      <c r="GH567" s="63">
        <v>1.03429E-3</v>
      </c>
      <c r="GI567" s="63">
        <v>1.0237899999999999E-3</v>
      </c>
      <c r="GJ567" s="63">
        <v>1.01329E-3</v>
      </c>
      <c r="GK567" s="63">
        <v>1.00347E-3</v>
      </c>
      <c r="GL567" s="63">
        <v>9.935600000000001E-4</v>
      </c>
      <c r="GM567" s="63">
        <v>9.8360000000000006E-4</v>
      </c>
      <c r="GN567" s="63">
        <v>9.7347999999999998E-4</v>
      </c>
      <c r="GO567" s="63">
        <v>9.6318E-4</v>
      </c>
      <c r="GP567" s="63">
        <v>9.5359000000000004E-4</v>
      </c>
      <c r="GQ567" s="63">
        <v>9.4302999999999998E-4</v>
      </c>
      <c r="GR567" s="63">
        <v>9.3263000000000005E-4</v>
      </c>
      <c r="GS567" s="63">
        <v>9.2173000000000005E-4</v>
      </c>
      <c r="GT567" s="63">
        <v>9.1085999999999999E-4</v>
      </c>
      <c r="GU567" s="63">
        <v>9.0025999999999995E-4</v>
      </c>
      <c r="GV567" s="63">
        <v>8.8887999999999999E-4</v>
      </c>
      <c r="GW567" s="63">
        <v>8.7766999999999999E-4</v>
      </c>
      <c r="GX567" s="63">
        <v>8.6702999999999997E-4</v>
      </c>
    </row>
    <row r="568" spans="1:206" customFormat="1">
      <c r="A568" s="181" t="s">
        <v>224</v>
      </c>
      <c r="B568" t="s">
        <v>3547</v>
      </c>
      <c r="C568" t="s">
        <v>3533</v>
      </c>
      <c r="D568" s="187" t="s">
        <v>3562</v>
      </c>
      <c r="E568" t="s">
        <v>1292</v>
      </c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>
        <v>8.3240199999999997E-3</v>
      </c>
      <c r="BE568" s="63">
        <v>8.1269900000000006E-3</v>
      </c>
      <c r="BF568" s="63">
        <v>7.8191200000000006E-3</v>
      </c>
      <c r="BG568" s="63">
        <v>7.6328799999999999E-3</v>
      </c>
      <c r="BH568" s="63">
        <v>7.3973800000000003E-3</v>
      </c>
      <c r="BI568" s="63">
        <v>7.2642599999999998E-3</v>
      </c>
      <c r="BJ568" s="63">
        <v>7.1593400000000001E-3</v>
      </c>
      <c r="BK568" s="63">
        <v>7.1781600000000003E-3</v>
      </c>
      <c r="BL568" s="63">
        <v>7.09276E-3</v>
      </c>
      <c r="BM568" s="63">
        <v>7.6246600000000001E-3</v>
      </c>
      <c r="BN568" s="63">
        <v>8.04267E-3</v>
      </c>
      <c r="BO568" s="63">
        <v>7.3448000000000003E-3</v>
      </c>
      <c r="BP568" s="63">
        <v>6.6222099999999999E-3</v>
      </c>
      <c r="BQ568" s="63">
        <v>6.45541E-3</v>
      </c>
      <c r="BR568" s="63">
        <v>6.2354200000000002E-3</v>
      </c>
      <c r="BS568" s="63">
        <v>6.2123300000000003E-3</v>
      </c>
      <c r="BT568" s="63">
        <v>6.0324699999999998E-3</v>
      </c>
      <c r="BU568" s="63">
        <v>5.82972E-3</v>
      </c>
      <c r="BV568" s="63">
        <v>5.6550899999999998E-3</v>
      </c>
      <c r="BW568" s="63">
        <v>5.5381700000000002E-3</v>
      </c>
      <c r="BX568" s="63">
        <v>5.47717E-3</v>
      </c>
      <c r="BY568" s="63">
        <v>5.4471199999999997E-3</v>
      </c>
      <c r="BZ568" s="63">
        <v>5.2204800000000004E-3</v>
      </c>
      <c r="CA568" s="63">
        <v>5.0911300000000001E-3</v>
      </c>
      <c r="CB568" s="63">
        <v>4.9996099999999998E-3</v>
      </c>
      <c r="CC568" s="63">
        <v>4.9325200000000001E-3</v>
      </c>
      <c r="CD568" s="63">
        <v>4.8668299999999999E-3</v>
      </c>
      <c r="CE568" s="63">
        <v>4.62627E-3</v>
      </c>
      <c r="CF568" s="63">
        <v>4.47614E-3</v>
      </c>
      <c r="CG568" s="63">
        <v>4.3303700000000001E-3</v>
      </c>
      <c r="CH568" s="63">
        <v>4.2075899999999998E-3</v>
      </c>
      <c r="CI568" s="63">
        <v>4.0730899999999997E-3</v>
      </c>
      <c r="CJ568" s="63">
        <v>3.9687699999999999E-3</v>
      </c>
      <c r="CK568" s="63">
        <v>3.8991400000000002E-3</v>
      </c>
      <c r="CL568" s="63">
        <v>3.8342099999999998E-3</v>
      </c>
      <c r="CM568" s="63">
        <v>3.7731800000000001E-3</v>
      </c>
      <c r="CN568" s="63">
        <v>3.6891200000000002E-3</v>
      </c>
      <c r="CO568" s="63">
        <v>3.62349E-3</v>
      </c>
      <c r="CP568" s="63">
        <v>3.5587100000000001E-3</v>
      </c>
      <c r="CQ568" s="63">
        <v>3.47234E-3</v>
      </c>
      <c r="CR568" s="63">
        <v>3.4134899999999999E-3</v>
      </c>
      <c r="CS568" s="63">
        <v>3.3976399999999999E-3</v>
      </c>
      <c r="CT568" s="63">
        <v>3.3289299999999999E-3</v>
      </c>
      <c r="CU568" s="63">
        <v>3.30379E-3</v>
      </c>
      <c r="CV568" s="63">
        <v>3.3873000000000002E-3</v>
      </c>
      <c r="CW568" s="63">
        <v>3.2329500000000001E-3</v>
      </c>
      <c r="CX568" s="63">
        <v>3.2155399999999998E-3</v>
      </c>
      <c r="CY568" s="63">
        <v>3.1696699999999999E-3</v>
      </c>
      <c r="CZ568" s="63">
        <v>3.1504300000000001E-3</v>
      </c>
      <c r="DA568" s="63">
        <v>3.13328E-3</v>
      </c>
      <c r="DB568" s="63">
        <v>3.1097400000000002E-3</v>
      </c>
      <c r="DC568" s="63">
        <v>3.0776200000000001E-3</v>
      </c>
      <c r="DD568" s="63">
        <v>3.0447299999999998E-3</v>
      </c>
      <c r="DE568" s="63">
        <v>2.9870700000000001E-3</v>
      </c>
      <c r="DF568" s="63">
        <v>2.9407999999999999E-3</v>
      </c>
      <c r="DG568" s="63">
        <v>2.8224000000000001E-3</v>
      </c>
      <c r="DH568" s="63">
        <v>2.7185E-3</v>
      </c>
      <c r="DI568" s="63">
        <v>2.6591800000000001E-3</v>
      </c>
      <c r="DJ568" s="63">
        <v>2.6615900000000001E-3</v>
      </c>
      <c r="DK568" s="63">
        <v>2.5765900000000001E-3</v>
      </c>
      <c r="DL568" s="63">
        <v>2.52915E-3</v>
      </c>
      <c r="DM568" s="63">
        <v>2.4649400000000001E-3</v>
      </c>
      <c r="DN568" s="63">
        <v>2.4077500000000002E-3</v>
      </c>
      <c r="DO568" s="63">
        <v>2.35922E-3</v>
      </c>
      <c r="DP568" s="63">
        <v>2.3309099999999998E-3</v>
      </c>
      <c r="DQ568" s="63">
        <v>2.3120699999999998E-3</v>
      </c>
      <c r="DR568" s="63">
        <v>2.29321E-3</v>
      </c>
      <c r="DS568" s="63">
        <v>2.27421E-3</v>
      </c>
      <c r="DT568" s="63">
        <v>2.2561399999999998E-3</v>
      </c>
      <c r="DU568" s="63">
        <v>2.2426500000000001E-3</v>
      </c>
      <c r="DV568" s="63">
        <v>2.3912999999999998E-3</v>
      </c>
      <c r="DW568" s="63">
        <v>2.6478000000000001E-3</v>
      </c>
      <c r="DX568" s="63">
        <v>2.5217099999999999E-3</v>
      </c>
      <c r="DY568" s="63">
        <v>2.18024E-3</v>
      </c>
      <c r="DZ568" s="63">
        <v>2.1260200000000002E-3</v>
      </c>
      <c r="EA568" s="63">
        <v>2.10392E-3</v>
      </c>
      <c r="EB568" s="63">
        <v>2.0795700000000002E-3</v>
      </c>
      <c r="EC568" s="63">
        <v>2.0546499999999999E-3</v>
      </c>
      <c r="ED568" s="63">
        <v>2.0302300000000001E-3</v>
      </c>
      <c r="EE568" s="63">
        <v>2.0049899999999999E-3</v>
      </c>
      <c r="EF568" s="63">
        <v>1.98037E-3</v>
      </c>
      <c r="EG568" s="63">
        <v>1.96247E-3</v>
      </c>
      <c r="EH568" s="63">
        <v>1.9543E-3</v>
      </c>
      <c r="EI568" s="63">
        <v>1.94995E-3</v>
      </c>
      <c r="EJ568" s="63">
        <v>1.9475199999999999E-3</v>
      </c>
      <c r="EK568" s="63">
        <v>1.94937E-3</v>
      </c>
      <c r="EL568" s="63">
        <v>1.94948E-3</v>
      </c>
      <c r="EM568" s="63">
        <v>1.94432E-3</v>
      </c>
      <c r="EN568" s="63">
        <v>1.93753E-3</v>
      </c>
      <c r="EO568" s="63">
        <v>1.9304999999999999E-3</v>
      </c>
      <c r="EP568" s="63">
        <v>1.92212E-3</v>
      </c>
      <c r="EQ568" s="63">
        <v>1.9123899999999999E-3</v>
      </c>
      <c r="ER568" s="63">
        <v>1.9039199999999999E-3</v>
      </c>
      <c r="ES568" s="63">
        <v>1.8952800000000001E-3</v>
      </c>
      <c r="ET568" s="63">
        <v>1.88568E-3</v>
      </c>
      <c r="EU568" s="63">
        <v>1.87572E-3</v>
      </c>
      <c r="EV568" s="63">
        <v>1.8644899999999999E-3</v>
      </c>
      <c r="EW568" s="63">
        <v>1.8515199999999999E-3</v>
      </c>
      <c r="EX568" s="63">
        <v>1.8368600000000001E-3</v>
      </c>
      <c r="EY568" s="63">
        <v>1.82139E-3</v>
      </c>
      <c r="EZ568" s="63">
        <v>1.80572E-3</v>
      </c>
      <c r="FA568" s="63">
        <v>1.7908900000000001E-3</v>
      </c>
      <c r="FB568" s="63">
        <v>1.77484E-3</v>
      </c>
      <c r="FC568" s="63">
        <v>1.75877E-3</v>
      </c>
      <c r="FD568" s="63">
        <v>1.74343E-3</v>
      </c>
      <c r="FE568" s="63">
        <v>1.7282599999999999E-3</v>
      </c>
      <c r="FF568" s="63">
        <v>1.71346E-3</v>
      </c>
      <c r="FG568" s="63">
        <v>1.69929E-3</v>
      </c>
      <c r="FH568" s="63">
        <v>1.68907E-3</v>
      </c>
      <c r="FI568" s="63">
        <v>1.6835299999999999E-3</v>
      </c>
      <c r="FJ568" s="63">
        <v>1.6814099999999999E-3</v>
      </c>
      <c r="FK568" s="63">
        <v>1.6833499999999999E-3</v>
      </c>
      <c r="FL568" s="63">
        <v>1.6876E-3</v>
      </c>
      <c r="FM568" s="63">
        <v>1.6886E-3</v>
      </c>
      <c r="FN568" s="63">
        <v>1.6856200000000001E-3</v>
      </c>
      <c r="FO568" s="63">
        <v>1.6781999999999999E-3</v>
      </c>
      <c r="FP568" s="63">
        <v>1.66651E-3</v>
      </c>
      <c r="FQ568" s="63">
        <v>1.6538499999999999E-3</v>
      </c>
      <c r="FR568" s="63">
        <v>1.6407800000000001E-3</v>
      </c>
      <c r="FS568" s="63">
        <v>1.6284299999999999E-3</v>
      </c>
      <c r="FT568" s="63">
        <v>1.61535E-3</v>
      </c>
      <c r="FU568" s="63">
        <v>1.6021200000000001E-3</v>
      </c>
      <c r="FV568" s="63">
        <v>1.58935E-3</v>
      </c>
      <c r="FW568" s="63">
        <v>1.57584E-3</v>
      </c>
      <c r="FX568" s="63">
        <v>1.56185E-3</v>
      </c>
      <c r="FY568" s="63">
        <v>1.54758E-3</v>
      </c>
      <c r="FZ568" s="63">
        <v>1.53313E-3</v>
      </c>
      <c r="GA568" s="63">
        <v>1.51812E-3</v>
      </c>
      <c r="GB568" s="63">
        <v>1.5027E-3</v>
      </c>
      <c r="GC568" s="63">
        <v>1.48752E-3</v>
      </c>
      <c r="GD568" s="63">
        <v>1.47174E-3</v>
      </c>
      <c r="GE568" s="63">
        <v>1.4564599999999999E-3</v>
      </c>
      <c r="GF568" s="63">
        <v>1.4415999999999999E-3</v>
      </c>
      <c r="GG568" s="63">
        <v>1.42549E-3</v>
      </c>
      <c r="GH568" s="63">
        <v>1.4108599999999999E-3</v>
      </c>
      <c r="GI568" s="63">
        <v>1.39627E-3</v>
      </c>
      <c r="GJ568" s="63">
        <v>1.38156E-3</v>
      </c>
      <c r="GK568" s="63">
        <v>1.3680700000000001E-3</v>
      </c>
      <c r="GL568" s="63">
        <v>1.35491E-3</v>
      </c>
      <c r="GM568" s="63">
        <v>1.3420699999999999E-3</v>
      </c>
      <c r="GN568" s="63">
        <v>1.32964E-3</v>
      </c>
      <c r="GO568" s="63">
        <v>1.3174199999999999E-3</v>
      </c>
      <c r="GP568" s="63">
        <v>1.3061800000000001E-3</v>
      </c>
      <c r="GQ568" s="63">
        <v>1.29397E-3</v>
      </c>
      <c r="GR568" s="63">
        <v>1.2821E-3</v>
      </c>
      <c r="GS568" s="63">
        <v>1.26987E-3</v>
      </c>
      <c r="GT568" s="63">
        <v>1.25781E-3</v>
      </c>
      <c r="GU568" s="63">
        <v>1.24624E-3</v>
      </c>
      <c r="GV568" s="63">
        <v>1.2336999999999999E-3</v>
      </c>
      <c r="GW568" s="63">
        <v>1.2211500000000001E-3</v>
      </c>
      <c r="GX568" s="63">
        <v>1.20915E-3</v>
      </c>
    </row>
    <row r="569" spans="1:206" customFormat="1">
      <c r="A569" s="181" t="s">
        <v>224</v>
      </c>
      <c r="B569" t="s">
        <v>3547</v>
      </c>
      <c r="C569" t="s">
        <v>3533</v>
      </c>
      <c r="D569" s="187" t="s">
        <v>3562</v>
      </c>
      <c r="E569" t="s">
        <v>1293</v>
      </c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>
        <v>9.9849499999999994E-3</v>
      </c>
      <c r="BE569" s="63">
        <v>9.8024199999999992E-3</v>
      </c>
      <c r="BF569" s="63">
        <v>9.4857599999999993E-3</v>
      </c>
      <c r="BG569" s="63">
        <v>9.2990499999999997E-3</v>
      </c>
      <c r="BH569" s="63">
        <v>9.0351900000000002E-3</v>
      </c>
      <c r="BI569" s="63">
        <v>8.8447400000000002E-3</v>
      </c>
      <c r="BJ569" s="63">
        <v>8.6574600000000005E-3</v>
      </c>
      <c r="BK569" s="63">
        <v>8.5659399999999993E-3</v>
      </c>
      <c r="BL569" s="63">
        <v>8.3303700000000001E-3</v>
      </c>
      <c r="BM569" s="63">
        <v>8.9068800000000007E-3</v>
      </c>
      <c r="BN569" s="63">
        <v>9.4463399999999993E-3</v>
      </c>
      <c r="BO569" s="63">
        <v>8.7669199999999992E-3</v>
      </c>
      <c r="BP569" s="63">
        <v>8.0968399999999992E-3</v>
      </c>
      <c r="BQ569" s="63">
        <v>8.0991099999999996E-3</v>
      </c>
      <c r="BR569" s="63">
        <v>7.9773299999999995E-3</v>
      </c>
      <c r="BS569" s="63">
        <v>8.03392E-3</v>
      </c>
      <c r="BT569" s="63">
        <v>7.7941699999999996E-3</v>
      </c>
      <c r="BU569" s="63">
        <v>7.5342999999999999E-3</v>
      </c>
      <c r="BV569" s="63">
        <v>7.2558199999999996E-3</v>
      </c>
      <c r="BW569" s="63">
        <v>7.0811399999999997E-3</v>
      </c>
      <c r="BX569" s="63">
        <v>6.9708299999999999E-3</v>
      </c>
      <c r="BY569" s="63">
        <v>6.9093999999999996E-3</v>
      </c>
      <c r="BZ569" s="63">
        <v>6.58758E-3</v>
      </c>
      <c r="CA569" s="63">
        <v>6.4137200000000004E-3</v>
      </c>
      <c r="CB569" s="63">
        <v>6.2685099999999997E-3</v>
      </c>
      <c r="CC569" s="63">
        <v>6.1731099999999999E-3</v>
      </c>
      <c r="CD569" s="63">
        <v>6.0887700000000003E-3</v>
      </c>
      <c r="CE569" s="63">
        <v>5.8462799999999997E-3</v>
      </c>
      <c r="CF569" s="63">
        <v>5.7141400000000004E-3</v>
      </c>
      <c r="CG569" s="63">
        <v>5.5766399999999999E-3</v>
      </c>
      <c r="CH569" s="63">
        <v>5.4694899999999996E-3</v>
      </c>
      <c r="CI569" s="63">
        <v>5.3381799999999997E-3</v>
      </c>
      <c r="CJ569" s="63">
        <v>5.2171199999999996E-3</v>
      </c>
      <c r="CK569" s="63">
        <v>5.1319E-3</v>
      </c>
      <c r="CL569" s="63">
        <v>5.0486899999999998E-3</v>
      </c>
      <c r="CM569" s="63">
        <v>4.9681500000000002E-3</v>
      </c>
      <c r="CN569" s="63">
        <v>4.8341E-3</v>
      </c>
      <c r="CO569" s="63">
        <v>4.7653000000000001E-3</v>
      </c>
      <c r="CP569" s="63">
        <v>4.7086999999999997E-3</v>
      </c>
      <c r="CQ569" s="63">
        <v>4.6074799999999997E-3</v>
      </c>
      <c r="CR569" s="63">
        <v>4.5750599999999997E-3</v>
      </c>
      <c r="CS569" s="63">
        <v>4.5851099999999999E-3</v>
      </c>
      <c r="CT569" s="63">
        <v>4.4997800000000001E-3</v>
      </c>
      <c r="CU569" s="63">
        <v>4.4535499999999997E-3</v>
      </c>
      <c r="CV569" s="63">
        <v>4.5335200000000001E-3</v>
      </c>
      <c r="CW569" s="63">
        <v>4.3707399999999997E-3</v>
      </c>
      <c r="CX569" s="63">
        <v>4.3215800000000002E-3</v>
      </c>
      <c r="CY569" s="63">
        <v>4.2275100000000003E-3</v>
      </c>
      <c r="CZ569" s="63">
        <v>4.1557599999999997E-3</v>
      </c>
      <c r="DA569" s="63">
        <v>4.0948E-3</v>
      </c>
      <c r="DB569" s="63">
        <v>4.0213799999999997E-3</v>
      </c>
      <c r="DC569" s="63">
        <v>3.9415500000000003E-3</v>
      </c>
      <c r="DD569" s="63">
        <v>3.9108700000000003E-3</v>
      </c>
      <c r="DE569" s="63">
        <v>3.88048E-3</v>
      </c>
      <c r="DF569" s="63">
        <v>3.8882500000000002E-3</v>
      </c>
      <c r="DG569" s="63">
        <v>3.8259700000000002E-3</v>
      </c>
      <c r="DH569" s="63">
        <v>3.7637899999999999E-3</v>
      </c>
      <c r="DI569" s="63">
        <v>3.7147500000000002E-3</v>
      </c>
      <c r="DJ569" s="63">
        <v>3.6767700000000002E-3</v>
      </c>
      <c r="DK569" s="63">
        <v>3.5294499999999999E-3</v>
      </c>
      <c r="DL569" s="63">
        <v>3.4178300000000002E-3</v>
      </c>
      <c r="DM569" s="63">
        <v>3.2958200000000001E-3</v>
      </c>
      <c r="DN569" s="63">
        <v>3.2108499999999999E-3</v>
      </c>
      <c r="DO569" s="63">
        <v>3.1537399999999999E-3</v>
      </c>
      <c r="DP569" s="63">
        <v>3.1140199999999999E-3</v>
      </c>
      <c r="DQ569" s="63">
        <v>3.0858499999999998E-3</v>
      </c>
      <c r="DR569" s="63">
        <v>3.0409299999999998E-3</v>
      </c>
      <c r="DS569" s="63">
        <v>2.9850499999999999E-3</v>
      </c>
      <c r="DT569" s="63">
        <v>2.9350700000000001E-3</v>
      </c>
      <c r="DU569" s="63">
        <v>2.9050299999999999E-3</v>
      </c>
      <c r="DV569" s="63">
        <v>3.1486600000000002E-3</v>
      </c>
      <c r="DW569" s="63">
        <v>3.5821899999999999E-3</v>
      </c>
      <c r="DX569" s="63">
        <v>3.3980199999999999E-3</v>
      </c>
      <c r="DY569" s="63">
        <v>2.9171900000000001E-3</v>
      </c>
      <c r="DZ569" s="63">
        <v>2.8596099999999998E-3</v>
      </c>
      <c r="EA569" s="63">
        <v>2.8383900000000001E-3</v>
      </c>
      <c r="EB569" s="63">
        <v>2.81497E-3</v>
      </c>
      <c r="EC569" s="63">
        <v>2.7844699999999998E-3</v>
      </c>
      <c r="ED569" s="63">
        <v>2.7534500000000002E-3</v>
      </c>
      <c r="EE569" s="63">
        <v>2.72594E-3</v>
      </c>
      <c r="EF569" s="63">
        <v>2.69813E-3</v>
      </c>
      <c r="EG569" s="63">
        <v>2.6694700000000002E-3</v>
      </c>
      <c r="EH569" s="63">
        <v>2.6412100000000002E-3</v>
      </c>
      <c r="EI569" s="63">
        <v>2.61122E-3</v>
      </c>
      <c r="EJ569" s="63">
        <v>2.5787399999999999E-3</v>
      </c>
      <c r="EK569" s="63">
        <v>2.5481200000000001E-3</v>
      </c>
      <c r="EL569" s="63">
        <v>2.52506E-3</v>
      </c>
      <c r="EM569" s="63">
        <v>2.5135700000000001E-3</v>
      </c>
      <c r="EN569" s="63">
        <v>2.50666E-3</v>
      </c>
      <c r="EO569" s="63">
        <v>2.5026200000000001E-3</v>
      </c>
      <c r="EP569" s="63">
        <v>2.5043800000000001E-3</v>
      </c>
      <c r="EQ569" s="63">
        <v>2.5039699999999999E-3</v>
      </c>
      <c r="ER569" s="63">
        <v>2.49702E-3</v>
      </c>
      <c r="ES569" s="63">
        <v>2.48766E-3</v>
      </c>
      <c r="ET569" s="63">
        <v>2.4781E-3</v>
      </c>
      <c r="EU569" s="63">
        <v>2.4668200000000002E-3</v>
      </c>
      <c r="EV569" s="63">
        <v>2.4536100000000002E-3</v>
      </c>
      <c r="EW569" s="63">
        <v>2.4421999999999998E-3</v>
      </c>
      <c r="EX569" s="63">
        <v>2.4304999999999999E-3</v>
      </c>
      <c r="EY569" s="63">
        <v>2.41713E-3</v>
      </c>
      <c r="EZ569" s="63">
        <v>2.4039199999999999E-3</v>
      </c>
      <c r="FA569" s="63">
        <v>2.3908200000000001E-3</v>
      </c>
      <c r="FB569" s="63">
        <v>2.3737799999999998E-3</v>
      </c>
      <c r="FC569" s="63">
        <v>2.3546800000000001E-3</v>
      </c>
      <c r="FD569" s="63">
        <v>2.3349299999999998E-3</v>
      </c>
      <c r="FE569" s="63">
        <v>2.3150900000000001E-3</v>
      </c>
      <c r="FF569" s="63">
        <v>2.2962099999999999E-3</v>
      </c>
      <c r="FG569" s="63">
        <v>2.2758000000000001E-3</v>
      </c>
      <c r="FH569" s="63">
        <v>2.2555700000000001E-3</v>
      </c>
      <c r="FI569" s="63">
        <v>2.2367899999999998E-3</v>
      </c>
      <c r="FJ569" s="63">
        <v>2.2177099999999999E-3</v>
      </c>
      <c r="FK569" s="63">
        <v>2.1982999999999998E-3</v>
      </c>
      <c r="FL569" s="63">
        <v>2.1808999999999999E-3</v>
      </c>
      <c r="FM569" s="63">
        <v>2.1676400000000002E-3</v>
      </c>
      <c r="FN569" s="63">
        <v>2.1598099999999999E-3</v>
      </c>
      <c r="FO569" s="63">
        <v>2.1564000000000002E-3</v>
      </c>
      <c r="FP569" s="63">
        <v>2.1576999999999998E-3</v>
      </c>
      <c r="FQ569" s="63">
        <v>2.1625400000000001E-3</v>
      </c>
      <c r="FR569" s="63">
        <v>2.1636400000000001E-3</v>
      </c>
      <c r="FS569" s="63">
        <v>2.1601900000000002E-3</v>
      </c>
      <c r="FT569" s="63">
        <v>2.1510399999999999E-3</v>
      </c>
      <c r="FU569" s="63">
        <v>2.1365199999999998E-3</v>
      </c>
      <c r="FV569" s="63">
        <v>2.1213099999999999E-3</v>
      </c>
      <c r="FW569" s="63">
        <v>2.10553E-3</v>
      </c>
      <c r="FX569" s="63">
        <v>2.0896399999999998E-3</v>
      </c>
      <c r="FY569" s="63">
        <v>2.0738000000000002E-3</v>
      </c>
      <c r="FZ569" s="63">
        <v>2.05799E-3</v>
      </c>
      <c r="GA569" s="63">
        <v>2.0415099999999999E-3</v>
      </c>
      <c r="GB569" s="63">
        <v>2.0243399999999999E-3</v>
      </c>
      <c r="GC569" s="63">
        <v>2.0073000000000001E-3</v>
      </c>
      <c r="GD569" s="63">
        <v>1.9892500000000001E-3</v>
      </c>
      <c r="GE569" s="63">
        <v>1.9711799999999999E-3</v>
      </c>
      <c r="GF569" s="63">
        <v>1.9529700000000001E-3</v>
      </c>
      <c r="GG569" s="63">
        <v>1.9329499999999999E-3</v>
      </c>
      <c r="GH569" s="63">
        <v>1.9138499999999999E-3</v>
      </c>
      <c r="GI569" s="63">
        <v>1.8942399999999999E-3</v>
      </c>
      <c r="GJ569" s="63">
        <v>1.8742100000000001E-3</v>
      </c>
      <c r="GK569" s="63">
        <v>1.8551399999999999E-3</v>
      </c>
      <c r="GL569" s="63">
        <v>1.8358999999999999E-3</v>
      </c>
      <c r="GM569" s="63">
        <v>1.8169200000000001E-3</v>
      </c>
      <c r="GN569" s="63">
        <v>1.7981900000000001E-3</v>
      </c>
      <c r="GO569" s="63">
        <v>1.77958E-3</v>
      </c>
      <c r="GP569" s="63">
        <v>1.7625900000000001E-3</v>
      </c>
      <c r="GQ569" s="63">
        <v>1.74504E-3</v>
      </c>
      <c r="GR569" s="63">
        <v>1.7284500000000001E-3</v>
      </c>
      <c r="GS569" s="63">
        <v>1.7121899999999999E-3</v>
      </c>
      <c r="GT569" s="63">
        <v>1.69663E-3</v>
      </c>
      <c r="GU569" s="63">
        <v>1.68199E-3</v>
      </c>
      <c r="GV569" s="63">
        <v>1.66651E-3</v>
      </c>
      <c r="GW569" s="63">
        <v>1.65135E-3</v>
      </c>
      <c r="GX569" s="63">
        <v>1.637E-3</v>
      </c>
    </row>
    <row r="570" spans="1:206" customFormat="1">
      <c r="A570" s="181" t="s">
        <v>224</v>
      </c>
      <c r="B570" t="s">
        <v>3547</v>
      </c>
      <c r="C570" t="s">
        <v>3533</v>
      </c>
      <c r="D570" s="187" t="s">
        <v>3562</v>
      </c>
      <c r="E570" t="s">
        <v>1294</v>
      </c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>
        <v>1.350256E-2</v>
      </c>
      <c r="BE570" s="63">
        <v>1.325074E-2</v>
      </c>
      <c r="BF570" s="63">
        <v>1.2783640000000001E-2</v>
      </c>
      <c r="BG570" s="63">
        <v>1.2487130000000001E-2</v>
      </c>
      <c r="BH570" s="63">
        <v>1.2151520000000001E-2</v>
      </c>
      <c r="BI570" s="63">
        <v>1.189497E-2</v>
      </c>
      <c r="BJ570" s="63">
        <v>1.1676870000000001E-2</v>
      </c>
      <c r="BK570" s="63">
        <v>1.163605E-2</v>
      </c>
      <c r="BL570" s="63">
        <v>1.138368E-2</v>
      </c>
      <c r="BM570" s="63">
        <v>1.222611E-2</v>
      </c>
      <c r="BN570" s="63">
        <v>1.286176E-2</v>
      </c>
      <c r="BO570" s="63">
        <v>1.1797139999999999E-2</v>
      </c>
      <c r="BP570" s="63">
        <v>1.0760759999999999E-2</v>
      </c>
      <c r="BQ570" s="63">
        <v>1.059593E-2</v>
      </c>
      <c r="BR570" s="63">
        <v>1.038327E-2</v>
      </c>
      <c r="BS570" s="63">
        <v>1.0462020000000001E-2</v>
      </c>
      <c r="BT570" s="63">
        <v>1.035458E-2</v>
      </c>
      <c r="BU570" s="63">
        <v>1.027922E-2</v>
      </c>
      <c r="BV570" s="63">
        <v>1.020517E-2</v>
      </c>
      <c r="BW570" s="63">
        <v>1.0157289999999999E-2</v>
      </c>
      <c r="BX570" s="63">
        <v>1.0078760000000001E-2</v>
      </c>
      <c r="BY570" s="63">
        <v>9.9759500000000008E-3</v>
      </c>
      <c r="BZ570" s="63">
        <v>9.4812100000000003E-3</v>
      </c>
      <c r="CA570" s="63">
        <v>9.1224800000000005E-3</v>
      </c>
      <c r="CB570" s="63">
        <v>8.8486799999999994E-3</v>
      </c>
      <c r="CC570" s="63">
        <v>8.6628799999999995E-3</v>
      </c>
      <c r="CD570" s="63">
        <v>8.5026500000000005E-3</v>
      </c>
      <c r="CE570" s="63">
        <v>8.1913200000000002E-3</v>
      </c>
      <c r="CF570" s="63">
        <v>8.0259300000000006E-3</v>
      </c>
      <c r="CG570" s="63">
        <v>7.8634299999999994E-3</v>
      </c>
      <c r="CH570" s="63">
        <v>7.7292999999999997E-3</v>
      </c>
      <c r="CI570" s="63">
        <v>7.5744100000000002E-3</v>
      </c>
      <c r="CJ570" s="63">
        <v>7.4457300000000002E-3</v>
      </c>
      <c r="CK570" s="63">
        <v>7.3799499999999997E-3</v>
      </c>
      <c r="CL570" s="63">
        <v>7.2750000000000002E-3</v>
      </c>
      <c r="CM570" s="63">
        <v>7.1952800000000001E-3</v>
      </c>
      <c r="CN570" s="63">
        <v>7.0205299999999997E-3</v>
      </c>
      <c r="CO570" s="63">
        <v>6.9179999999999997E-3</v>
      </c>
      <c r="CP570" s="63">
        <v>6.8263300000000002E-3</v>
      </c>
      <c r="CQ570" s="63">
        <v>6.6831499999999997E-3</v>
      </c>
      <c r="CR570" s="63">
        <v>6.6196199999999997E-3</v>
      </c>
      <c r="CS570" s="63">
        <v>6.6168399999999997E-3</v>
      </c>
      <c r="CT570" s="63">
        <v>6.51236E-3</v>
      </c>
      <c r="CU570" s="63">
        <v>6.4757800000000004E-3</v>
      </c>
      <c r="CV570" s="63">
        <v>6.5328000000000001E-3</v>
      </c>
      <c r="CW570" s="63">
        <v>6.3951199999999998E-3</v>
      </c>
      <c r="CX570" s="63">
        <v>6.3546699999999998E-3</v>
      </c>
      <c r="CY570" s="63">
        <v>6.2249899999999997E-3</v>
      </c>
      <c r="CZ570" s="63">
        <v>6.1115700000000002E-3</v>
      </c>
      <c r="DA570" s="63">
        <v>6.0278299999999996E-3</v>
      </c>
      <c r="DB570" s="63">
        <v>5.9031099999999996E-3</v>
      </c>
      <c r="DC570" s="63">
        <v>5.7358900000000004E-3</v>
      </c>
      <c r="DD570" s="63">
        <v>5.6301500000000004E-3</v>
      </c>
      <c r="DE570" s="63">
        <v>5.5387700000000002E-3</v>
      </c>
      <c r="DF570" s="63">
        <v>5.4419200000000003E-3</v>
      </c>
      <c r="DG570" s="63">
        <v>5.3025399999999997E-3</v>
      </c>
      <c r="DH570" s="63">
        <v>5.1651300000000004E-3</v>
      </c>
      <c r="DI570" s="63">
        <v>5.0796900000000004E-3</v>
      </c>
      <c r="DJ570" s="63">
        <v>5.0618299999999998E-3</v>
      </c>
      <c r="DK570" s="63">
        <v>4.9598400000000001E-3</v>
      </c>
      <c r="DL570" s="63">
        <v>4.9280299999999999E-3</v>
      </c>
      <c r="DM570" s="63">
        <v>4.8895199999999996E-3</v>
      </c>
      <c r="DN570" s="63">
        <v>4.8632800000000002E-3</v>
      </c>
      <c r="DO570" s="63">
        <v>4.8302700000000002E-3</v>
      </c>
      <c r="DP570" s="63">
        <v>4.7905400000000002E-3</v>
      </c>
      <c r="DQ570" s="63">
        <v>4.7528300000000004E-3</v>
      </c>
      <c r="DR570" s="63">
        <v>4.6702499999999999E-3</v>
      </c>
      <c r="DS570" s="63">
        <v>4.5802600000000001E-3</v>
      </c>
      <c r="DT570" s="63">
        <v>4.5000200000000004E-3</v>
      </c>
      <c r="DU570" s="63">
        <v>4.4283200000000003E-3</v>
      </c>
      <c r="DV570" s="63">
        <v>4.8304300000000001E-3</v>
      </c>
      <c r="DW570" s="63">
        <v>5.4512500000000004E-3</v>
      </c>
      <c r="DX570" s="63">
        <v>5.1271700000000003E-3</v>
      </c>
      <c r="DY570" s="63">
        <v>4.3244800000000003E-3</v>
      </c>
      <c r="DZ570" s="63">
        <v>4.2202000000000003E-3</v>
      </c>
      <c r="EA570" s="63">
        <v>4.1880600000000004E-3</v>
      </c>
      <c r="EB570" s="63">
        <v>4.1737099999999997E-3</v>
      </c>
      <c r="EC570" s="63">
        <v>4.1602499999999999E-3</v>
      </c>
      <c r="ED570" s="63">
        <v>4.1487499999999997E-3</v>
      </c>
      <c r="EE570" s="63">
        <v>4.1331099999999997E-3</v>
      </c>
      <c r="EF570" s="63">
        <v>4.1061800000000001E-3</v>
      </c>
      <c r="EG570" s="63">
        <v>4.0704699999999996E-3</v>
      </c>
      <c r="EH570" s="63">
        <v>4.0260599999999997E-3</v>
      </c>
      <c r="EI570" s="63">
        <v>3.9798100000000003E-3</v>
      </c>
      <c r="EJ570" s="63">
        <v>3.9381199999999998E-3</v>
      </c>
      <c r="EK570" s="63">
        <v>3.8979700000000002E-3</v>
      </c>
      <c r="EL570" s="63">
        <v>3.8559499999999999E-3</v>
      </c>
      <c r="EM570" s="63">
        <v>3.81453E-3</v>
      </c>
      <c r="EN570" s="63">
        <v>3.7710899999999999E-3</v>
      </c>
      <c r="EO570" s="63">
        <v>3.7244000000000001E-3</v>
      </c>
      <c r="EP570" s="63">
        <v>3.6790299999999998E-3</v>
      </c>
      <c r="EQ570" s="63">
        <v>3.6440999999999999E-3</v>
      </c>
      <c r="ER570" s="63">
        <v>3.62634E-3</v>
      </c>
      <c r="ES570" s="63">
        <v>3.6143400000000002E-3</v>
      </c>
      <c r="ET570" s="63">
        <v>3.6063200000000001E-3</v>
      </c>
      <c r="EU570" s="63">
        <v>3.6064199999999999E-3</v>
      </c>
      <c r="EV570" s="63">
        <v>3.6026500000000002E-3</v>
      </c>
      <c r="EW570" s="63">
        <v>3.59071E-3</v>
      </c>
      <c r="EX570" s="63">
        <v>3.5756999999999998E-3</v>
      </c>
      <c r="EY570" s="63">
        <v>3.5590999999999999E-3</v>
      </c>
      <c r="EZ570" s="63">
        <v>3.5405100000000002E-3</v>
      </c>
      <c r="FA570" s="63">
        <v>3.5217400000000002E-3</v>
      </c>
      <c r="FB570" s="63">
        <v>3.5031300000000001E-3</v>
      </c>
      <c r="FC570" s="63">
        <v>3.4838999999999998E-3</v>
      </c>
      <c r="FD570" s="63">
        <v>3.4630500000000001E-3</v>
      </c>
      <c r="FE570" s="63">
        <v>3.4421899999999999E-3</v>
      </c>
      <c r="FF570" s="63">
        <v>3.4207899999999999E-3</v>
      </c>
      <c r="FG570" s="63">
        <v>3.3935100000000002E-3</v>
      </c>
      <c r="FH570" s="63">
        <v>3.3635700000000002E-3</v>
      </c>
      <c r="FI570" s="63">
        <v>3.3338600000000001E-3</v>
      </c>
      <c r="FJ570" s="63">
        <v>3.3038899999999999E-3</v>
      </c>
      <c r="FK570" s="63">
        <v>3.27466E-3</v>
      </c>
      <c r="FL570" s="63">
        <v>3.2456400000000002E-3</v>
      </c>
      <c r="FM570" s="63">
        <v>3.2161099999999999E-3</v>
      </c>
      <c r="FN570" s="63">
        <v>3.1884600000000002E-3</v>
      </c>
      <c r="FO570" s="63">
        <v>3.1604200000000002E-3</v>
      </c>
      <c r="FP570" s="63">
        <v>3.1320200000000001E-3</v>
      </c>
      <c r="FQ570" s="63">
        <v>3.1061399999999999E-3</v>
      </c>
      <c r="FR570" s="63">
        <v>3.08632E-3</v>
      </c>
      <c r="FS570" s="63">
        <v>3.0744399999999999E-3</v>
      </c>
      <c r="FT570" s="63">
        <v>3.0685899999999999E-3</v>
      </c>
      <c r="FU570" s="63">
        <v>3.06945E-3</v>
      </c>
      <c r="FV570" s="63">
        <v>3.0769E-3</v>
      </c>
      <c r="FW570" s="63">
        <v>3.0790800000000001E-3</v>
      </c>
      <c r="FX570" s="63">
        <v>3.0736600000000002E-3</v>
      </c>
      <c r="FY570" s="63">
        <v>3.0615600000000001E-3</v>
      </c>
      <c r="FZ570" s="63">
        <v>3.0423300000000002E-3</v>
      </c>
      <c r="GA570" s="63">
        <v>3.0199300000000001E-3</v>
      </c>
      <c r="GB570" s="63">
        <v>2.9973199999999999E-3</v>
      </c>
      <c r="GC570" s="63">
        <v>2.97547E-3</v>
      </c>
      <c r="GD570" s="63">
        <v>2.95261E-3</v>
      </c>
      <c r="GE570" s="63">
        <v>2.9302899999999999E-3</v>
      </c>
      <c r="GF570" s="63">
        <v>2.9076800000000002E-3</v>
      </c>
      <c r="GG570" s="63">
        <v>2.8824499999999999E-3</v>
      </c>
      <c r="GH570" s="63">
        <v>2.8584399999999999E-3</v>
      </c>
      <c r="GI570" s="63">
        <v>2.8331699999999999E-3</v>
      </c>
      <c r="GJ570" s="63">
        <v>2.8066100000000002E-3</v>
      </c>
      <c r="GK570" s="63">
        <v>2.7806699999999998E-3</v>
      </c>
      <c r="GL570" s="63">
        <v>2.7536800000000001E-3</v>
      </c>
      <c r="GM570" s="63">
        <v>2.7260100000000001E-3</v>
      </c>
      <c r="GN570" s="63">
        <v>2.6981900000000001E-3</v>
      </c>
      <c r="GO570" s="63">
        <v>2.6699200000000001E-3</v>
      </c>
      <c r="GP570" s="63">
        <v>2.64321E-3</v>
      </c>
      <c r="GQ570" s="63">
        <v>2.6150399999999999E-3</v>
      </c>
      <c r="GR570" s="63">
        <v>2.5880600000000001E-3</v>
      </c>
      <c r="GS570" s="63">
        <v>2.5611100000000001E-3</v>
      </c>
      <c r="GT570" s="63">
        <v>2.5350199999999998E-3</v>
      </c>
      <c r="GU570" s="63">
        <v>2.51075E-3</v>
      </c>
      <c r="GV570" s="63">
        <v>2.4862199999999999E-3</v>
      </c>
      <c r="GW570" s="63">
        <v>2.4628499999999999E-3</v>
      </c>
      <c r="GX570" s="63">
        <v>2.4416199999999998E-3</v>
      </c>
    </row>
    <row r="571" spans="1:206" customFormat="1">
      <c r="A571" s="181" t="s">
        <v>224</v>
      </c>
      <c r="B571" t="s">
        <v>3547</v>
      </c>
      <c r="C571" t="s">
        <v>3533</v>
      </c>
      <c r="D571" s="187" t="s">
        <v>3562</v>
      </c>
      <c r="E571" t="s">
        <v>1295</v>
      </c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>
        <v>1.832752E-2</v>
      </c>
      <c r="BE571" s="63">
        <v>1.804178E-2</v>
      </c>
      <c r="BF571" s="63">
        <v>1.7422360000000001E-2</v>
      </c>
      <c r="BG571" s="63">
        <v>1.7007009999999999E-2</v>
      </c>
      <c r="BH571" s="63">
        <v>1.6470579999999999E-2</v>
      </c>
      <c r="BI571" s="63">
        <v>1.6135300000000002E-2</v>
      </c>
      <c r="BJ571" s="63">
        <v>1.5842820000000001E-2</v>
      </c>
      <c r="BK571" s="63">
        <v>1.5720689999999999E-2</v>
      </c>
      <c r="BL571" s="63">
        <v>1.526806E-2</v>
      </c>
      <c r="BM571" s="63">
        <v>1.6415510000000001E-2</v>
      </c>
      <c r="BN571" s="63">
        <v>1.7342840000000002E-2</v>
      </c>
      <c r="BO571" s="63">
        <v>1.5904430000000001E-2</v>
      </c>
      <c r="BP571" s="63">
        <v>1.453019E-2</v>
      </c>
      <c r="BQ571" s="63">
        <v>1.436135E-2</v>
      </c>
      <c r="BR571" s="63">
        <v>1.404891E-2</v>
      </c>
      <c r="BS571" s="63">
        <v>1.413856E-2</v>
      </c>
      <c r="BT571" s="63">
        <v>1.388288E-2</v>
      </c>
      <c r="BU571" s="63">
        <v>1.370831E-2</v>
      </c>
      <c r="BV571" s="63">
        <v>1.354179E-2</v>
      </c>
      <c r="BW571" s="63">
        <v>1.3479140000000001E-2</v>
      </c>
      <c r="BX571" s="63">
        <v>1.3401039999999999E-2</v>
      </c>
      <c r="BY571" s="63">
        <v>1.343046E-2</v>
      </c>
      <c r="BZ571" s="63">
        <v>1.311065E-2</v>
      </c>
      <c r="CA571" s="63">
        <v>1.292041E-2</v>
      </c>
      <c r="CB571" s="63">
        <v>1.270133E-2</v>
      </c>
      <c r="CC571" s="63">
        <v>1.253953E-2</v>
      </c>
      <c r="CD571" s="63">
        <v>1.225909E-2</v>
      </c>
      <c r="CE571" s="63">
        <v>1.1801239999999999E-2</v>
      </c>
      <c r="CF571" s="63">
        <v>1.1482569999999999E-2</v>
      </c>
      <c r="CG571" s="63">
        <v>1.119378E-2</v>
      </c>
      <c r="CH571" s="63">
        <v>1.100869E-2</v>
      </c>
      <c r="CI571" s="63">
        <v>1.0766370000000001E-2</v>
      </c>
      <c r="CJ571" s="63">
        <v>1.056646E-2</v>
      </c>
      <c r="CK571" s="63">
        <v>1.04604E-2</v>
      </c>
      <c r="CL571" s="63">
        <v>1.032599E-2</v>
      </c>
      <c r="CM571" s="63">
        <v>1.021235E-2</v>
      </c>
      <c r="CN571" s="63">
        <v>9.9621499999999995E-3</v>
      </c>
      <c r="CO571" s="63">
        <v>9.8570600000000008E-3</v>
      </c>
      <c r="CP571" s="63">
        <v>9.7937200000000006E-3</v>
      </c>
      <c r="CQ571" s="63">
        <v>9.6524899999999997E-3</v>
      </c>
      <c r="CR571" s="63">
        <v>9.6085700000000003E-3</v>
      </c>
      <c r="CS571" s="63">
        <v>9.5984399999999997E-3</v>
      </c>
      <c r="CT571" s="63">
        <v>9.4446800000000004E-3</v>
      </c>
      <c r="CU571" s="63">
        <v>9.3724299999999993E-3</v>
      </c>
      <c r="CV571" s="63">
        <v>9.4042799999999992E-3</v>
      </c>
      <c r="CW571" s="63">
        <v>9.2353399999999999E-3</v>
      </c>
      <c r="CX571" s="63">
        <v>9.1505900000000001E-3</v>
      </c>
      <c r="CY571" s="63">
        <v>8.9967699999999994E-3</v>
      </c>
      <c r="CZ571" s="63">
        <v>8.8447000000000005E-3</v>
      </c>
      <c r="DA571" s="63">
        <v>8.7602600000000006E-3</v>
      </c>
      <c r="DB571" s="63">
        <v>8.6281499999999994E-3</v>
      </c>
      <c r="DC571" s="63">
        <v>8.4130100000000003E-3</v>
      </c>
      <c r="DD571" s="63">
        <v>8.2648600000000006E-3</v>
      </c>
      <c r="DE571" s="63">
        <v>8.0966700000000003E-3</v>
      </c>
      <c r="DF571" s="63">
        <v>7.9666700000000003E-3</v>
      </c>
      <c r="DG571" s="63">
        <v>7.7414800000000002E-3</v>
      </c>
      <c r="DH571" s="63">
        <v>7.5229800000000003E-3</v>
      </c>
      <c r="DI571" s="63">
        <v>7.3711100000000002E-3</v>
      </c>
      <c r="DJ571" s="63">
        <v>7.3046400000000003E-3</v>
      </c>
      <c r="DK571" s="63">
        <v>7.0962999999999998E-3</v>
      </c>
      <c r="DL571" s="63">
        <v>7.0016899999999997E-3</v>
      </c>
      <c r="DM571" s="63">
        <v>6.9036100000000001E-3</v>
      </c>
      <c r="DN571" s="63">
        <v>6.8373000000000001E-3</v>
      </c>
      <c r="DO571" s="63">
        <v>6.8042600000000003E-3</v>
      </c>
      <c r="DP571" s="63">
        <v>6.8037699999999998E-3</v>
      </c>
      <c r="DQ571" s="63">
        <v>6.8369099999999999E-3</v>
      </c>
      <c r="DR571" s="63">
        <v>6.8422200000000004E-3</v>
      </c>
      <c r="DS571" s="63">
        <v>6.7935499999999998E-3</v>
      </c>
      <c r="DT571" s="63">
        <v>6.6961800000000004E-3</v>
      </c>
      <c r="DU571" s="63">
        <v>6.5527099999999998E-3</v>
      </c>
      <c r="DV571" s="63">
        <v>7.2127800000000002E-3</v>
      </c>
      <c r="DW571" s="63">
        <v>8.00119E-3</v>
      </c>
      <c r="DX571" s="63">
        <v>7.4316199999999999E-3</v>
      </c>
      <c r="DY571" s="63">
        <v>6.2172E-3</v>
      </c>
      <c r="DZ571" s="63">
        <v>6.0418599999999996E-3</v>
      </c>
      <c r="EA571" s="63">
        <v>5.9563899999999998E-3</v>
      </c>
      <c r="EB571" s="63">
        <v>5.8869500000000002E-3</v>
      </c>
      <c r="EC571" s="63">
        <v>5.8156700000000002E-3</v>
      </c>
      <c r="ED571" s="63">
        <v>5.7590699999999998E-3</v>
      </c>
      <c r="EE571" s="63">
        <v>5.7196699999999996E-3</v>
      </c>
      <c r="EF571" s="63">
        <v>5.6917499999999998E-3</v>
      </c>
      <c r="EG571" s="63">
        <v>5.6748299999999996E-3</v>
      </c>
      <c r="EH571" s="63">
        <v>5.6605700000000002E-3</v>
      </c>
      <c r="EI571" s="63">
        <v>5.6474200000000002E-3</v>
      </c>
      <c r="EJ571" s="63">
        <v>5.6266199999999997E-3</v>
      </c>
      <c r="EK571" s="63">
        <v>5.5923199999999996E-3</v>
      </c>
      <c r="EL571" s="63">
        <v>5.5441500000000003E-3</v>
      </c>
      <c r="EM571" s="63">
        <v>5.4834300000000001E-3</v>
      </c>
      <c r="EN571" s="63">
        <v>5.4213200000000003E-3</v>
      </c>
      <c r="EO571" s="63">
        <v>5.3669299999999998E-3</v>
      </c>
      <c r="EP571" s="63">
        <v>5.3132099999999996E-3</v>
      </c>
      <c r="EQ571" s="63">
        <v>5.2571299999999996E-3</v>
      </c>
      <c r="ER571" s="63">
        <v>5.2028100000000004E-3</v>
      </c>
      <c r="ES571" s="63">
        <v>5.1434699999999998E-3</v>
      </c>
      <c r="ET571" s="63">
        <v>5.0797200000000002E-3</v>
      </c>
      <c r="EU571" s="63">
        <v>5.0181999999999996E-3</v>
      </c>
      <c r="EV571" s="63">
        <v>4.9703400000000002E-3</v>
      </c>
      <c r="EW571" s="63">
        <v>4.9479399999999996E-3</v>
      </c>
      <c r="EX571" s="63">
        <v>4.9336099999999997E-3</v>
      </c>
      <c r="EY571" s="63">
        <v>4.9225900000000001E-3</v>
      </c>
      <c r="EZ571" s="63">
        <v>4.9227100000000003E-3</v>
      </c>
      <c r="FA571" s="63">
        <v>4.9204499999999998E-3</v>
      </c>
      <c r="FB571" s="63">
        <v>4.90363E-3</v>
      </c>
      <c r="FC571" s="63">
        <v>4.8826900000000003E-3</v>
      </c>
      <c r="FD571" s="63">
        <v>4.8614399999999999E-3</v>
      </c>
      <c r="FE571" s="63">
        <v>4.83718E-3</v>
      </c>
      <c r="FF571" s="63">
        <v>4.8122399999999997E-3</v>
      </c>
      <c r="FG571" s="63">
        <v>4.7870500000000002E-3</v>
      </c>
      <c r="FH571" s="63">
        <v>4.7613300000000002E-3</v>
      </c>
      <c r="FI571" s="63">
        <v>4.7339799999999996E-3</v>
      </c>
      <c r="FJ571" s="63">
        <v>4.7056600000000004E-3</v>
      </c>
      <c r="FK571" s="63">
        <v>4.6749399999999998E-3</v>
      </c>
      <c r="FL571" s="63">
        <v>4.6392400000000002E-3</v>
      </c>
      <c r="FM571" s="63">
        <v>4.5985799999999997E-3</v>
      </c>
      <c r="FN571" s="63">
        <v>4.5580799999999999E-3</v>
      </c>
      <c r="FO571" s="63">
        <v>4.5177300000000002E-3</v>
      </c>
      <c r="FP571" s="63">
        <v>4.4786599999999998E-3</v>
      </c>
      <c r="FQ571" s="63">
        <v>4.4385700000000002E-3</v>
      </c>
      <c r="FR571" s="63">
        <v>4.3984000000000002E-3</v>
      </c>
      <c r="FS571" s="63">
        <v>4.3608500000000003E-3</v>
      </c>
      <c r="FT571" s="63">
        <v>4.3227099999999996E-3</v>
      </c>
      <c r="FU571" s="63">
        <v>4.2834099999999996E-3</v>
      </c>
      <c r="FV571" s="63">
        <v>4.2496799999999996E-3</v>
      </c>
      <c r="FW571" s="63">
        <v>4.2237400000000001E-3</v>
      </c>
      <c r="FX571" s="63">
        <v>4.2070900000000001E-3</v>
      </c>
      <c r="FY571" s="63">
        <v>4.2000800000000001E-3</v>
      </c>
      <c r="FZ571" s="63">
        <v>4.2033299999999999E-3</v>
      </c>
      <c r="GA571" s="63">
        <v>4.2126000000000004E-3</v>
      </c>
      <c r="GB571" s="63">
        <v>4.2155700000000001E-3</v>
      </c>
      <c r="GC571" s="63">
        <v>4.2093199999999999E-3</v>
      </c>
      <c r="GD571" s="63">
        <v>4.1918700000000003E-3</v>
      </c>
      <c r="GE571" s="63">
        <v>4.1648800000000001E-3</v>
      </c>
      <c r="GF571" s="63">
        <v>4.1344900000000002E-3</v>
      </c>
      <c r="GG571" s="63">
        <v>4.1015100000000001E-3</v>
      </c>
      <c r="GH571" s="63">
        <v>4.07085E-3</v>
      </c>
      <c r="GI571" s="63">
        <v>4.0391300000000002E-3</v>
      </c>
      <c r="GJ571" s="63">
        <v>4.0061000000000003E-3</v>
      </c>
      <c r="GK571" s="63">
        <v>3.9741300000000002E-3</v>
      </c>
      <c r="GL571" s="63">
        <v>3.9403600000000004E-3</v>
      </c>
      <c r="GM571" s="63">
        <v>3.9057100000000002E-3</v>
      </c>
      <c r="GN571" s="63">
        <v>3.8704799999999999E-3</v>
      </c>
      <c r="GO571" s="63">
        <v>3.8335299999999999E-3</v>
      </c>
      <c r="GP571" s="63">
        <v>3.7976400000000001E-3</v>
      </c>
      <c r="GQ571" s="63">
        <v>3.7587300000000001E-3</v>
      </c>
      <c r="GR571" s="63">
        <v>3.7200200000000001E-3</v>
      </c>
      <c r="GS571" s="63">
        <v>3.6804099999999998E-3</v>
      </c>
      <c r="GT571" s="63">
        <v>3.6409900000000002E-3</v>
      </c>
      <c r="GU571" s="63">
        <v>3.60297E-3</v>
      </c>
      <c r="GV571" s="63">
        <v>3.5636800000000001E-3</v>
      </c>
      <c r="GW571" s="63">
        <v>3.52564E-3</v>
      </c>
      <c r="GX571" s="63">
        <v>3.48971E-3</v>
      </c>
    </row>
    <row r="572" spans="1:206" customFormat="1">
      <c r="A572" s="181" t="s">
        <v>224</v>
      </c>
      <c r="B572" t="s">
        <v>3547</v>
      </c>
      <c r="C572" t="s">
        <v>3533</v>
      </c>
      <c r="D572" s="187" t="s">
        <v>3562</v>
      </c>
      <c r="E572" t="s">
        <v>1296</v>
      </c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>
        <v>2.8594930000000001E-2</v>
      </c>
      <c r="BE572" s="63">
        <v>2.816128E-2</v>
      </c>
      <c r="BF572" s="63">
        <v>2.7144140000000001E-2</v>
      </c>
      <c r="BG572" s="63">
        <v>2.6468200000000001E-2</v>
      </c>
      <c r="BH572" s="63">
        <v>2.5660220000000001E-2</v>
      </c>
      <c r="BI572" s="63">
        <v>2.5159250000000001E-2</v>
      </c>
      <c r="BJ572" s="63">
        <v>2.4742170000000001E-2</v>
      </c>
      <c r="BK572" s="63">
        <v>2.4619439999999999E-2</v>
      </c>
      <c r="BL572" s="63">
        <v>2.3872210000000001E-2</v>
      </c>
      <c r="BM572" s="63">
        <v>2.5341039999999999E-2</v>
      </c>
      <c r="BN572" s="63">
        <v>2.6453839999999999E-2</v>
      </c>
      <c r="BO572" s="63">
        <v>2.4348290000000002E-2</v>
      </c>
      <c r="BP572" s="63">
        <v>2.242837E-2</v>
      </c>
      <c r="BQ572" s="63">
        <v>2.2076450000000001E-2</v>
      </c>
      <c r="BR572" s="63">
        <v>2.15757E-2</v>
      </c>
      <c r="BS572" s="63">
        <v>2.1684720000000001E-2</v>
      </c>
      <c r="BT572" s="63">
        <v>2.1307340000000001E-2</v>
      </c>
      <c r="BU572" s="63">
        <v>2.1143789999999999E-2</v>
      </c>
      <c r="BV572" s="63">
        <v>2.0951279999999999E-2</v>
      </c>
      <c r="BW572" s="63">
        <v>2.0878649999999999E-2</v>
      </c>
      <c r="BX572" s="63">
        <v>2.0651639999999999E-2</v>
      </c>
      <c r="BY572" s="63">
        <v>2.0525709999999999E-2</v>
      </c>
      <c r="BZ572" s="63">
        <v>1.9826389999999999E-2</v>
      </c>
      <c r="CA572" s="63">
        <v>1.9321040000000001E-2</v>
      </c>
      <c r="CB572" s="63">
        <v>1.8924010000000002E-2</v>
      </c>
      <c r="CC572" s="63">
        <v>1.8683970000000001E-2</v>
      </c>
      <c r="CD572" s="63">
        <v>1.8490050000000001E-2</v>
      </c>
      <c r="CE572" s="63">
        <v>1.822727E-2</v>
      </c>
      <c r="CF572" s="63">
        <v>1.815899E-2</v>
      </c>
      <c r="CG572" s="63">
        <v>1.799454E-2</v>
      </c>
      <c r="CH572" s="63">
        <v>1.7856110000000001E-2</v>
      </c>
      <c r="CI572" s="63">
        <v>1.7494800000000001E-2</v>
      </c>
      <c r="CJ572" s="63">
        <v>1.712671E-2</v>
      </c>
      <c r="CK572" s="63">
        <v>1.6811019999999999E-2</v>
      </c>
      <c r="CL572" s="63">
        <v>1.6491800000000001E-2</v>
      </c>
      <c r="CM572" s="63">
        <v>1.624167E-2</v>
      </c>
      <c r="CN572" s="63">
        <v>1.5841049999999999E-2</v>
      </c>
      <c r="CO572" s="63">
        <v>1.55891E-2</v>
      </c>
      <c r="CP572" s="63">
        <v>1.546049E-2</v>
      </c>
      <c r="CQ572" s="63">
        <v>1.5180809999999999E-2</v>
      </c>
      <c r="CR572" s="63">
        <v>1.5110699999999999E-2</v>
      </c>
      <c r="CS572" s="63">
        <v>1.5114229999999999E-2</v>
      </c>
      <c r="CT572" s="63">
        <v>1.491989E-2</v>
      </c>
      <c r="CU572" s="63">
        <v>1.487629E-2</v>
      </c>
      <c r="CV572" s="63">
        <v>1.489351E-2</v>
      </c>
      <c r="CW572" s="63">
        <v>1.465552E-2</v>
      </c>
      <c r="CX572" s="63">
        <v>1.4526560000000001E-2</v>
      </c>
      <c r="CY572" s="63">
        <v>1.4240869999999999E-2</v>
      </c>
      <c r="CZ572" s="63">
        <v>1.3937450000000001E-2</v>
      </c>
      <c r="DA572" s="63">
        <v>1.3834910000000001E-2</v>
      </c>
      <c r="DB572" s="63">
        <v>1.3591600000000001E-2</v>
      </c>
      <c r="DC572" s="63">
        <v>1.322156E-2</v>
      </c>
      <c r="DD572" s="63">
        <v>1.3068110000000001E-2</v>
      </c>
      <c r="DE572" s="63">
        <v>1.2876429999999999E-2</v>
      </c>
      <c r="DF572" s="63">
        <v>1.267971E-2</v>
      </c>
      <c r="DG572" s="63">
        <v>1.2463180000000001E-2</v>
      </c>
      <c r="DH572" s="63">
        <v>1.221203E-2</v>
      </c>
      <c r="DI572" s="63">
        <v>1.2013859999999999E-2</v>
      </c>
      <c r="DJ572" s="63">
        <v>1.188551E-2</v>
      </c>
      <c r="DK572" s="63">
        <v>1.159751E-2</v>
      </c>
      <c r="DL572" s="63">
        <v>1.1370369999999999E-2</v>
      </c>
      <c r="DM572" s="63">
        <v>1.1128870000000001E-2</v>
      </c>
      <c r="DN572" s="63">
        <v>1.090956E-2</v>
      </c>
      <c r="DO572" s="63">
        <v>1.075751E-2</v>
      </c>
      <c r="DP572" s="63">
        <v>1.058722E-2</v>
      </c>
      <c r="DQ572" s="63">
        <v>1.048439E-2</v>
      </c>
      <c r="DR572" s="63">
        <v>1.033939E-2</v>
      </c>
      <c r="DS572" s="63">
        <v>1.02033E-2</v>
      </c>
      <c r="DT572" s="63">
        <v>1.009407E-2</v>
      </c>
      <c r="DU572" s="63">
        <v>1.00073E-2</v>
      </c>
      <c r="DV572" s="63">
        <v>1.120081E-2</v>
      </c>
      <c r="DW572" s="63">
        <v>1.278173E-2</v>
      </c>
      <c r="DX572" s="63">
        <v>1.195966E-2</v>
      </c>
      <c r="DY572" s="63">
        <v>9.8714200000000005E-3</v>
      </c>
      <c r="DZ572" s="63">
        <v>9.4982399999999998E-3</v>
      </c>
      <c r="EA572" s="63">
        <v>9.2775300000000008E-3</v>
      </c>
      <c r="EB572" s="63">
        <v>9.0884199999999998E-3</v>
      </c>
      <c r="EC572" s="63">
        <v>8.9390300000000006E-3</v>
      </c>
      <c r="ED572" s="63">
        <v>8.8398799999999996E-3</v>
      </c>
      <c r="EE572" s="63">
        <v>8.7479099999999994E-3</v>
      </c>
      <c r="EF572" s="63">
        <v>8.6468599999999993E-3</v>
      </c>
      <c r="EG572" s="63">
        <v>8.5434800000000009E-3</v>
      </c>
      <c r="EH572" s="63">
        <v>8.4398100000000007E-3</v>
      </c>
      <c r="EI572" s="63">
        <v>8.3561699999999996E-3</v>
      </c>
      <c r="EJ572" s="63">
        <v>8.2932400000000003E-3</v>
      </c>
      <c r="EK572" s="63">
        <v>8.2504299999999996E-3</v>
      </c>
      <c r="EL572" s="63">
        <v>8.2203899999999993E-3</v>
      </c>
      <c r="EM572" s="63">
        <v>8.1938600000000007E-3</v>
      </c>
      <c r="EN572" s="63">
        <v>8.1708000000000006E-3</v>
      </c>
      <c r="EO572" s="63">
        <v>8.1404100000000007E-3</v>
      </c>
      <c r="EP572" s="63">
        <v>8.0896100000000006E-3</v>
      </c>
      <c r="EQ572" s="63">
        <v>8.0204100000000004E-3</v>
      </c>
      <c r="ER572" s="63">
        <v>7.9367099999999996E-3</v>
      </c>
      <c r="ES572" s="63">
        <v>7.8488700000000008E-3</v>
      </c>
      <c r="ET572" s="63">
        <v>7.7716E-3</v>
      </c>
      <c r="EU572" s="63">
        <v>7.6962799999999998E-3</v>
      </c>
      <c r="EV572" s="63">
        <v>7.6160200000000003E-3</v>
      </c>
      <c r="EW572" s="63">
        <v>7.5406700000000002E-3</v>
      </c>
      <c r="EX572" s="63">
        <v>7.4586899999999996E-3</v>
      </c>
      <c r="EY572" s="63">
        <v>7.3672800000000004E-3</v>
      </c>
      <c r="EZ572" s="63">
        <v>7.2790299999999997E-3</v>
      </c>
      <c r="FA572" s="63">
        <v>7.2125599999999998E-3</v>
      </c>
      <c r="FB572" s="63">
        <v>7.1758899999999999E-3</v>
      </c>
      <c r="FC572" s="63">
        <v>7.1501500000000001E-3</v>
      </c>
      <c r="FD572" s="63">
        <v>7.13191E-3</v>
      </c>
      <c r="FE572" s="63">
        <v>7.1301200000000002E-3</v>
      </c>
      <c r="FF572" s="63">
        <v>7.1259599999999998E-3</v>
      </c>
      <c r="FG572" s="63">
        <v>7.1011099999999999E-3</v>
      </c>
      <c r="FH572" s="63">
        <v>7.0717200000000001E-3</v>
      </c>
      <c r="FI572" s="63">
        <v>7.0435799999999998E-3</v>
      </c>
      <c r="FJ572" s="63">
        <v>7.0098299999999999E-3</v>
      </c>
      <c r="FK572" s="63">
        <v>6.9726199999999997E-3</v>
      </c>
      <c r="FL572" s="63">
        <v>6.9398999999999997E-3</v>
      </c>
      <c r="FM572" s="63">
        <v>6.9047300000000004E-3</v>
      </c>
      <c r="FN572" s="63">
        <v>6.86756E-3</v>
      </c>
      <c r="FO572" s="63">
        <v>6.8299399999999996E-3</v>
      </c>
      <c r="FP572" s="63">
        <v>6.7901699999999999E-3</v>
      </c>
      <c r="FQ572" s="63">
        <v>6.7412699999999997E-3</v>
      </c>
      <c r="FR572" s="63">
        <v>6.6858799999999999E-3</v>
      </c>
      <c r="FS572" s="63">
        <v>6.6304900000000002E-3</v>
      </c>
      <c r="FT572" s="63">
        <v>6.5750599999999998E-3</v>
      </c>
      <c r="FU572" s="63">
        <v>6.5200700000000002E-3</v>
      </c>
      <c r="FV572" s="63">
        <v>6.4676999999999998E-3</v>
      </c>
      <c r="FW572" s="63">
        <v>6.4144800000000002E-3</v>
      </c>
      <c r="FX572" s="63">
        <v>6.3629999999999997E-3</v>
      </c>
      <c r="FY572" s="63">
        <v>6.3123900000000002E-3</v>
      </c>
      <c r="FZ572" s="63">
        <v>6.2609500000000004E-3</v>
      </c>
      <c r="GA572" s="63">
        <v>6.2120999999999999E-3</v>
      </c>
      <c r="GB572" s="63">
        <v>6.1758300000000002E-3</v>
      </c>
      <c r="GC572" s="63">
        <v>6.1545000000000002E-3</v>
      </c>
      <c r="GD572" s="63">
        <v>6.1449E-3</v>
      </c>
      <c r="GE572" s="63">
        <v>6.1516699999999997E-3</v>
      </c>
      <c r="GF572" s="63">
        <v>6.1695300000000003E-3</v>
      </c>
      <c r="GG572" s="63">
        <v>6.1753399999999996E-3</v>
      </c>
      <c r="GH572" s="63">
        <v>6.1690800000000004E-3</v>
      </c>
      <c r="GI572" s="63">
        <v>6.14637E-3</v>
      </c>
      <c r="GJ572" s="63">
        <v>6.1060899999999998E-3</v>
      </c>
      <c r="GK572" s="63">
        <v>6.0629600000000001E-3</v>
      </c>
      <c r="GL572" s="63">
        <v>6.0183299999999997E-3</v>
      </c>
      <c r="GM572" s="63">
        <v>5.9739299999999997E-3</v>
      </c>
      <c r="GN572" s="63">
        <v>5.9295299999999997E-3</v>
      </c>
      <c r="GO572" s="63">
        <v>5.8836000000000001E-3</v>
      </c>
      <c r="GP572" s="63">
        <v>5.83922E-3</v>
      </c>
      <c r="GQ572" s="63">
        <v>5.7902600000000002E-3</v>
      </c>
      <c r="GR572" s="63">
        <v>5.7413500000000001E-3</v>
      </c>
      <c r="GS572" s="63">
        <v>5.6907800000000003E-3</v>
      </c>
      <c r="GT572" s="63">
        <v>5.6386600000000002E-3</v>
      </c>
      <c r="GU572" s="63">
        <v>5.5870499999999997E-3</v>
      </c>
      <c r="GV572" s="63">
        <v>5.5318600000000004E-3</v>
      </c>
      <c r="GW572" s="63">
        <v>5.4762500000000002E-3</v>
      </c>
      <c r="GX572" s="63">
        <v>5.4220300000000004E-3</v>
      </c>
    </row>
    <row r="573" spans="1:206" customFormat="1">
      <c r="A573" s="181" t="s">
        <v>224</v>
      </c>
      <c r="B573" t="s">
        <v>3547</v>
      </c>
      <c r="C573" t="s">
        <v>3533</v>
      </c>
      <c r="D573" s="187" t="s">
        <v>3562</v>
      </c>
      <c r="E573" t="s">
        <v>1297</v>
      </c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>
        <v>4.3042770000000001E-2</v>
      </c>
      <c r="BE573" s="63">
        <v>4.2511069999999998E-2</v>
      </c>
      <c r="BF573" s="63">
        <v>4.1050410000000002E-2</v>
      </c>
      <c r="BG573" s="63">
        <v>4.0332769999999997E-2</v>
      </c>
      <c r="BH573" s="63">
        <v>3.9287160000000002E-2</v>
      </c>
      <c r="BI573" s="63">
        <v>3.8592630000000003E-2</v>
      </c>
      <c r="BJ573" s="63">
        <v>3.7939769999999998E-2</v>
      </c>
      <c r="BK573" s="63">
        <v>3.7733599999999999E-2</v>
      </c>
      <c r="BL573" s="63">
        <v>3.6437980000000002E-2</v>
      </c>
      <c r="BM573" s="63">
        <v>3.8542409999999999E-2</v>
      </c>
      <c r="BN573" s="63">
        <v>4.0043960000000003E-2</v>
      </c>
      <c r="BO573" s="63">
        <v>3.6977500000000003E-2</v>
      </c>
      <c r="BP573" s="63">
        <v>3.430921E-2</v>
      </c>
      <c r="BQ573" s="63">
        <v>3.3799570000000001E-2</v>
      </c>
      <c r="BR573" s="63">
        <v>3.2870450000000002E-2</v>
      </c>
      <c r="BS573" s="63">
        <v>3.3039850000000003E-2</v>
      </c>
      <c r="BT573" s="63">
        <v>3.2418559999999999E-2</v>
      </c>
      <c r="BU573" s="63">
        <v>3.2042029999999999E-2</v>
      </c>
      <c r="BV573" s="63">
        <v>3.1771420000000002E-2</v>
      </c>
      <c r="BW573" s="63">
        <v>3.1794210000000003E-2</v>
      </c>
      <c r="BX573" s="63">
        <v>3.1281580000000003E-2</v>
      </c>
      <c r="BY573" s="63">
        <v>3.1066440000000001E-2</v>
      </c>
      <c r="BZ573" s="63">
        <v>3.0151589999999999E-2</v>
      </c>
      <c r="CA573" s="63">
        <v>2.942374E-2</v>
      </c>
      <c r="CB573" s="63">
        <v>2.87543E-2</v>
      </c>
      <c r="CC573" s="63">
        <v>2.833049E-2</v>
      </c>
      <c r="CD573" s="63">
        <v>2.7818369999999999E-2</v>
      </c>
      <c r="CE573" s="63">
        <v>2.7142369999999999E-2</v>
      </c>
      <c r="CF573" s="63">
        <v>2.6833579999999999E-2</v>
      </c>
      <c r="CG573" s="63">
        <v>2.651131E-2</v>
      </c>
      <c r="CH573" s="63">
        <v>2.647387E-2</v>
      </c>
      <c r="CI573" s="63">
        <v>2.6204620000000001E-2</v>
      </c>
      <c r="CJ573" s="63">
        <v>2.605594E-2</v>
      </c>
      <c r="CK573" s="63">
        <v>2.6064790000000001E-2</v>
      </c>
      <c r="CL573" s="63">
        <v>2.5901540000000001E-2</v>
      </c>
      <c r="CM573" s="63">
        <v>2.563795E-2</v>
      </c>
      <c r="CN573" s="63">
        <v>2.5007939999999999E-2</v>
      </c>
      <c r="CO573" s="63">
        <v>2.4466000000000002E-2</v>
      </c>
      <c r="CP573" s="63">
        <v>2.4065059999999999E-2</v>
      </c>
      <c r="CQ573" s="63">
        <v>2.3522250000000001E-2</v>
      </c>
      <c r="CR573" s="63">
        <v>2.3287390000000002E-2</v>
      </c>
      <c r="CS573" s="63">
        <v>2.3244109999999998E-2</v>
      </c>
      <c r="CT573" s="63">
        <v>2.287838E-2</v>
      </c>
      <c r="CU573" s="63">
        <v>2.2875759999999998E-2</v>
      </c>
      <c r="CV573" s="63">
        <v>2.2873170000000002E-2</v>
      </c>
      <c r="CW573" s="63">
        <v>2.2593439999999999E-2</v>
      </c>
      <c r="CX573" s="63">
        <v>2.24408E-2</v>
      </c>
      <c r="CY573" s="63">
        <v>2.2090100000000001E-2</v>
      </c>
      <c r="CZ573" s="63">
        <v>2.1720779999999999E-2</v>
      </c>
      <c r="DA573" s="63">
        <v>2.1684249999999999E-2</v>
      </c>
      <c r="DB573" s="63">
        <v>2.135254E-2</v>
      </c>
      <c r="DC573" s="63">
        <v>2.0759690000000001E-2</v>
      </c>
      <c r="DD573" s="63">
        <v>2.0515269999999999E-2</v>
      </c>
      <c r="DE573" s="63">
        <v>2.0222159999999999E-2</v>
      </c>
      <c r="DF573" s="63">
        <v>1.9897270000000002E-2</v>
      </c>
      <c r="DG573" s="63">
        <v>1.9559489999999999E-2</v>
      </c>
      <c r="DH573" s="63">
        <v>1.911181E-2</v>
      </c>
      <c r="DI573" s="63">
        <v>1.884388E-2</v>
      </c>
      <c r="DJ573" s="63">
        <v>1.866276E-2</v>
      </c>
      <c r="DK573" s="63">
        <v>1.829103E-2</v>
      </c>
      <c r="DL573" s="63">
        <v>1.8103250000000001E-2</v>
      </c>
      <c r="DM573" s="63">
        <v>1.7839830000000001E-2</v>
      </c>
      <c r="DN573" s="63">
        <v>1.753584E-2</v>
      </c>
      <c r="DO573" s="63">
        <v>1.7221E-2</v>
      </c>
      <c r="DP573" s="63">
        <v>1.6933030000000002E-2</v>
      </c>
      <c r="DQ573" s="63">
        <v>1.6654619999999998E-2</v>
      </c>
      <c r="DR573" s="63">
        <v>1.631645E-2</v>
      </c>
      <c r="DS573" s="63">
        <v>1.605415E-2</v>
      </c>
      <c r="DT573" s="63">
        <v>1.5880229999999999E-2</v>
      </c>
      <c r="DU573" s="63">
        <v>1.56607E-2</v>
      </c>
      <c r="DV573" s="63">
        <v>1.722191E-2</v>
      </c>
      <c r="DW573" s="63">
        <v>1.9165720000000001E-2</v>
      </c>
      <c r="DX573" s="63">
        <v>1.800359E-2</v>
      </c>
      <c r="DY573" s="63">
        <v>1.5211219999999999E-2</v>
      </c>
      <c r="DZ573" s="63">
        <v>1.480917E-2</v>
      </c>
      <c r="EA573" s="63">
        <v>1.467602E-2</v>
      </c>
      <c r="EB573" s="63">
        <v>1.4597229999999999E-2</v>
      </c>
      <c r="EC573" s="63">
        <v>1.448121E-2</v>
      </c>
      <c r="ED573" s="63">
        <v>1.42843E-2</v>
      </c>
      <c r="EE573" s="63">
        <v>1.4027039999999999E-2</v>
      </c>
      <c r="EF573" s="63">
        <v>1.3744579999999999E-2</v>
      </c>
      <c r="EG573" s="63">
        <v>1.345906E-2</v>
      </c>
      <c r="EH573" s="63">
        <v>1.3240740000000001E-2</v>
      </c>
      <c r="EI573" s="63">
        <v>1.3103119999999999E-2</v>
      </c>
      <c r="EJ573" s="63">
        <v>1.2973409999999999E-2</v>
      </c>
      <c r="EK573" s="63">
        <v>1.2836200000000001E-2</v>
      </c>
      <c r="EL573" s="63">
        <v>1.268977E-2</v>
      </c>
      <c r="EM573" s="63">
        <v>1.2542970000000001E-2</v>
      </c>
      <c r="EN573" s="63">
        <v>1.242971E-2</v>
      </c>
      <c r="EO573" s="63">
        <v>1.235088E-2</v>
      </c>
      <c r="EP573" s="63">
        <v>1.2297310000000001E-2</v>
      </c>
      <c r="EQ573" s="63">
        <v>1.2263710000000001E-2</v>
      </c>
      <c r="ER573" s="63">
        <v>1.223728E-2</v>
      </c>
      <c r="ES573" s="63">
        <v>1.221122E-2</v>
      </c>
      <c r="ET573" s="63">
        <v>1.217385E-2</v>
      </c>
      <c r="EU573" s="63">
        <v>1.210848E-2</v>
      </c>
      <c r="EV573" s="63">
        <v>1.2011839999999999E-2</v>
      </c>
      <c r="EW573" s="63">
        <v>1.1896540000000001E-2</v>
      </c>
      <c r="EX573" s="63">
        <v>1.177575E-2</v>
      </c>
      <c r="EY573" s="63">
        <v>1.1666599999999999E-2</v>
      </c>
      <c r="EZ573" s="63">
        <v>1.1561180000000001E-2</v>
      </c>
      <c r="FA573" s="63">
        <v>1.145432E-2</v>
      </c>
      <c r="FB573" s="63">
        <v>1.1346820000000001E-2</v>
      </c>
      <c r="FC573" s="63">
        <v>1.122769E-2</v>
      </c>
      <c r="FD573" s="63">
        <v>1.109653E-2</v>
      </c>
      <c r="FE573" s="63">
        <v>1.096974E-2</v>
      </c>
      <c r="FF573" s="63">
        <v>1.0875910000000001E-2</v>
      </c>
      <c r="FG573" s="63">
        <v>1.082461E-2</v>
      </c>
      <c r="FH573" s="63">
        <v>1.0791520000000001E-2</v>
      </c>
      <c r="FI573" s="63">
        <v>1.0773720000000001E-2</v>
      </c>
      <c r="FJ573" s="63">
        <v>1.0779260000000001E-2</v>
      </c>
      <c r="FK573" s="63">
        <v>1.0776890000000001E-2</v>
      </c>
      <c r="FL573" s="63">
        <v>1.07498E-2</v>
      </c>
      <c r="FM573" s="63">
        <v>1.071195E-2</v>
      </c>
      <c r="FN573" s="63">
        <v>1.067535E-2</v>
      </c>
      <c r="FO573" s="63">
        <v>1.063072E-2</v>
      </c>
      <c r="FP573" s="63">
        <v>1.05828E-2</v>
      </c>
      <c r="FQ573" s="63">
        <v>1.0538230000000001E-2</v>
      </c>
      <c r="FR573" s="63">
        <v>1.049165E-2</v>
      </c>
      <c r="FS573" s="63">
        <v>1.044177E-2</v>
      </c>
      <c r="FT573" s="63">
        <v>1.039087E-2</v>
      </c>
      <c r="FU573" s="63">
        <v>1.0332340000000001E-2</v>
      </c>
      <c r="FV573" s="63">
        <v>1.026579E-2</v>
      </c>
      <c r="FW573" s="63">
        <v>1.018813E-2</v>
      </c>
      <c r="FX573" s="63">
        <v>1.010745E-2</v>
      </c>
      <c r="FY573" s="63">
        <v>1.00304E-2</v>
      </c>
      <c r="FZ573" s="63">
        <v>9.9577299999999997E-3</v>
      </c>
      <c r="GA573" s="63">
        <v>9.8808999999999998E-3</v>
      </c>
      <c r="GB573" s="63">
        <v>9.8064199999999997E-3</v>
      </c>
      <c r="GC573" s="63">
        <v>9.7369499999999994E-3</v>
      </c>
      <c r="GD573" s="63">
        <v>9.6642700000000008E-3</v>
      </c>
      <c r="GE573" s="63">
        <v>9.5912099999999993E-3</v>
      </c>
      <c r="GF573" s="63">
        <v>9.5241500000000003E-3</v>
      </c>
      <c r="GG573" s="63">
        <v>9.4716399999999999E-3</v>
      </c>
      <c r="GH573" s="63">
        <v>9.4444400000000001E-3</v>
      </c>
      <c r="GI573" s="63">
        <v>9.4370200000000008E-3</v>
      </c>
      <c r="GJ573" s="63">
        <v>9.4511100000000004E-3</v>
      </c>
      <c r="GK573" s="63">
        <v>9.4857899999999992E-3</v>
      </c>
      <c r="GL573" s="63">
        <v>9.5047199999999995E-3</v>
      </c>
      <c r="GM573" s="63">
        <v>9.5004100000000008E-3</v>
      </c>
      <c r="GN573" s="63">
        <v>9.4719699999999997E-3</v>
      </c>
      <c r="GO573" s="63">
        <v>9.4170599999999997E-3</v>
      </c>
      <c r="GP573" s="63">
        <v>9.3572800000000008E-3</v>
      </c>
      <c r="GQ573" s="63">
        <v>9.2927900000000004E-3</v>
      </c>
      <c r="GR573" s="63">
        <v>9.2302900000000004E-3</v>
      </c>
      <c r="GS573" s="63">
        <v>9.1670499999999995E-3</v>
      </c>
      <c r="GT573" s="63">
        <v>9.1023400000000004E-3</v>
      </c>
      <c r="GU573" s="63">
        <v>9.0386900000000003E-3</v>
      </c>
      <c r="GV573" s="63">
        <v>8.9689599999999998E-3</v>
      </c>
      <c r="GW573" s="63">
        <v>8.8985100000000001E-3</v>
      </c>
      <c r="GX573" s="63">
        <v>8.8293199999999999E-3</v>
      </c>
    </row>
    <row r="574" spans="1:206" customFormat="1">
      <c r="A574" s="181" t="s">
        <v>224</v>
      </c>
      <c r="B574" t="s">
        <v>3547</v>
      </c>
      <c r="C574" t="s">
        <v>3533</v>
      </c>
      <c r="D574" s="187" t="s">
        <v>3562</v>
      </c>
      <c r="E574" t="s">
        <v>1298</v>
      </c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>
        <v>6.6475729999999997E-2</v>
      </c>
      <c r="BE574" s="63">
        <v>6.6153989999999996E-2</v>
      </c>
      <c r="BF574" s="63">
        <v>6.4012840000000001E-2</v>
      </c>
      <c r="BG574" s="63">
        <v>6.3217910000000002E-2</v>
      </c>
      <c r="BH574" s="63">
        <v>6.1423180000000001E-2</v>
      </c>
      <c r="BI574" s="63">
        <v>6.0410819999999997E-2</v>
      </c>
      <c r="BJ574" s="63">
        <v>5.9690050000000001E-2</v>
      </c>
      <c r="BK574" s="63">
        <v>5.9391659999999999E-2</v>
      </c>
      <c r="BL574" s="63">
        <v>5.7448390000000002E-2</v>
      </c>
      <c r="BM574" s="63">
        <v>6.0123040000000003E-2</v>
      </c>
      <c r="BN574" s="63">
        <v>6.1844509999999998E-2</v>
      </c>
      <c r="BO574" s="63">
        <v>5.7554840000000003E-2</v>
      </c>
      <c r="BP574" s="63">
        <v>5.4327819999999999E-2</v>
      </c>
      <c r="BQ574" s="63">
        <v>5.3446309999999997E-2</v>
      </c>
      <c r="BR574" s="63">
        <v>5.1918110000000003E-2</v>
      </c>
      <c r="BS574" s="63">
        <v>5.2061639999999999E-2</v>
      </c>
      <c r="BT574" s="63">
        <v>5.1229799999999999E-2</v>
      </c>
      <c r="BU574" s="63">
        <v>5.0695629999999998E-2</v>
      </c>
      <c r="BV574" s="63">
        <v>5.0539359999999998E-2</v>
      </c>
      <c r="BW574" s="63">
        <v>5.0496840000000001E-2</v>
      </c>
      <c r="BX574" s="63">
        <v>4.971561E-2</v>
      </c>
      <c r="BY574" s="63">
        <v>4.919304E-2</v>
      </c>
      <c r="BZ574" s="63">
        <v>4.7600389999999999E-2</v>
      </c>
      <c r="CA574" s="63">
        <v>4.6438390000000003E-2</v>
      </c>
      <c r="CB574" s="63">
        <v>4.5397159999999999E-2</v>
      </c>
      <c r="CC574" s="63">
        <v>4.4703390000000003E-2</v>
      </c>
      <c r="CD574" s="63">
        <v>4.3908599999999999E-2</v>
      </c>
      <c r="CE574" s="63">
        <v>4.294866E-2</v>
      </c>
      <c r="CF574" s="63">
        <v>4.2555339999999997E-2</v>
      </c>
      <c r="CG574" s="63">
        <v>4.1961470000000001E-2</v>
      </c>
      <c r="CH574" s="63">
        <v>4.1830199999999998E-2</v>
      </c>
      <c r="CI574" s="63">
        <v>4.1112900000000001E-2</v>
      </c>
      <c r="CJ574" s="63">
        <v>4.051515E-2</v>
      </c>
      <c r="CK574" s="63">
        <v>4.0321950000000002E-2</v>
      </c>
      <c r="CL574" s="63">
        <v>3.9848849999999998E-2</v>
      </c>
      <c r="CM574" s="63">
        <v>3.967379E-2</v>
      </c>
      <c r="CN574" s="63">
        <v>3.89165E-2</v>
      </c>
      <c r="CO574" s="63">
        <v>3.8500989999999999E-2</v>
      </c>
      <c r="CP574" s="63">
        <v>3.8425689999999998E-2</v>
      </c>
      <c r="CQ574" s="63">
        <v>3.7987390000000003E-2</v>
      </c>
      <c r="CR574" s="63">
        <v>3.7786760000000003E-2</v>
      </c>
      <c r="CS574" s="63">
        <v>3.761167E-2</v>
      </c>
      <c r="CT574" s="63">
        <v>3.6823969999999998E-2</v>
      </c>
      <c r="CU574" s="63">
        <v>3.6475199999999999E-2</v>
      </c>
      <c r="CV574" s="63">
        <v>3.6156969999999997E-2</v>
      </c>
      <c r="CW574" s="63">
        <v>3.566809E-2</v>
      </c>
      <c r="CX574" s="63">
        <v>3.5412699999999998E-2</v>
      </c>
      <c r="CY574" s="63">
        <v>3.481538E-2</v>
      </c>
      <c r="CZ574" s="63">
        <v>3.4286940000000002E-2</v>
      </c>
      <c r="DA574" s="63">
        <v>3.4246609999999997E-2</v>
      </c>
      <c r="DB574" s="63">
        <v>3.3726359999999997E-2</v>
      </c>
      <c r="DC574" s="63">
        <v>3.291169E-2</v>
      </c>
      <c r="DD574" s="63">
        <v>3.2707359999999998E-2</v>
      </c>
      <c r="DE574" s="63">
        <v>3.2420379999999999E-2</v>
      </c>
      <c r="DF574" s="63">
        <v>3.1845760000000001E-2</v>
      </c>
      <c r="DG574" s="63">
        <v>3.1482799999999998E-2</v>
      </c>
      <c r="DH574" s="63">
        <v>3.0873270000000001E-2</v>
      </c>
      <c r="DI574" s="63">
        <v>3.045666E-2</v>
      </c>
      <c r="DJ574" s="63">
        <v>3.0218269999999998E-2</v>
      </c>
      <c r="DK574" s="63">
        <v>2.9648500000000001E-2</v>
      </c>
      <c r="DL574" s="63">
        <v>2.926026E-2</v>
      </c>
      <c r="DM574" s="63">
        <v>2.8650800000000001E-2</v>
      </c>
      <c r="DN574" s="63">
        <v>2.8103280000000001E-2</v>
      </c>
      <c r="DO574" s="63">
        <v>2.75549E-2</v>
      </c>
      <c r="DP574" s="63">
        <v>2.7024360000000001E-2</v>
      </c>
      <c r="DQ574" s="63">
        <v>2.674346E-2</v>
      </c>
      <c r="DR574" s="63">
        <v>2.6302160000000002E-2</v>
      </c>
      <c r="DS574" s="63">
        <v>2.5928860000000001E-2</v>
      </c>
      <c r="DT574" s="63">
        <v>2.558289E-2</v>
      </c>
      <c r="DU574" s="63">
        <v>2.5334189999999999E-2</v>
      </c>
      <c r="DV574" s="63">
        <v>2.7329280000000001E-2</v>
      </c>
      <c r="DW574" s="63">
        <v>2.995712E-2</v>
      </c>
      <c r="DX574" s="63">
        <v>2.8308659999999999E-2</v>
      </c>
      <c r="DY574" s="63">
        <v>2.4215469999999999E-2</v>
      </c>
      <c r="DZ574" s="63">
        <v>2.3550950000000001E-2</v>
      </c>
      <c r="EA574" s="63">
        <v>2.3263659999999999E-2</v>
      </c>
      <c r="EB574" s="63">
        <v>2.304558E-2</v>
      </c>
      <c r="EC574" s="63">
        <v>2.2830309999999999E-2</v>
      </c>
      <c r="ED574" s="63">
        <v>2.2609819999999999E-2</v>
      </c>
      <c r="EE574" s="63">
        <v>2.2425319999999999E-2</v>
      </c>
      <c r="EF574" s="63">
        <v>2.2272429999999999E-2</v>
      </c>
      <c r="EG574" s="63">
        <v>2.2131660000000001E-2</v>
      </c>
      <c r="EH574" s="63">
        <v>2.1945949999999999E-2</v>
      </c>
      <c r="EI574" s="63">
        <v>2.1666359999999999E-2</v>
      </c>
      <c r="EJ574" s="63">
        <v>2.1316359999999999E-2</v>
      </c>
      <c r="EK574" s="63">
        <v>2.0953719999999999E-2</v>
      </c>
      <c r="EL574" s="63">
        <v>2.0585590000000001E-2</v>
      </c>
      <c r="EM574" s="63">
        <v>2.0295710000000002E-2</v>
      </c>
      <c r="EN574" s="63">
        <v>2.0100420000000001E-2</v>
      </c>
      <c r="EO574" s="63">
        <v>1.9920070000000002E-2</v>
      </c>
      <c r="EP574" s="63">
        <v>1.9724680000000001E-2</v>
      </c>
      <c r="EQ574" s="63">
        <v>1.9515589999999999E-2</v>
      </c>
      <c r="ER574" s="63">
        <v>1.9311729999999999E-2</v>
      </c>
      <c r="ES574" s="63">
        <v>1.9146710000000001E-2</v>
      </c>
      <c r="ET574" s="63">
        <v>1.9024719999999998E-2</v>
      </c>
      <c r="EU574" s="63">
        <v>1.89427E-2</v>
      </c>
      <c r="EV574" s="63">
        <v>1.888281E-2</v>
      </c>
      <c r="EW574" s="63">
        <v>1.8840570000000001E-2</v>
      </c>
      <c r="EX574" s="63">
        <v>1.8798769999999999E-2</v>
      </c>
      <c r="EY574" s="63">
        <v>1.8736550000000001E-2</v>
      </c>
      <c r="EZ574" s="63">
        <v>1.8636679999999999E-2</v>
      </c>
      <c r="FA574" s="63">
        <v>1.8501219999999999E-2</v>
      </c>
      <c r="FB574" s="63">
        <v>1.833133E-2</v>
      </c>
      <c r="FC574" s="63">
        <v>1.815665E-2</v>
      </c>
      <c r="FD574" s="63">
        <v>1.8003080000000001E-2</v>
      </c>
      <c r="FE574" s="63">
        <v>1.7855200000000002E-2</v>
      </c>
      <c r="FF574" s="63">
        <v>1.7707210000000001E-2</v>
      </c>
      <c r="FG574" s="63">
        <v>1.7553920000000001E-2</v>
      </c>
      <c r="FH574" s="63">
        <v>1.7385560000000001E-2</v>
      </c>
      <c r="FI574" s="63">
        <v>1.7205129999999999E-2</v>
      </c>
      <c r="FJ574" s="63">
        <v>1.702538E-2</v>
      </c>
      <c r="FK574" s="63">
        <v>1.6887349999999999E-2</v>
      </c>
      <c r="FL574" s="63">
        <v>1.6820080000000001E-2</v>
      </c>
      <c r="FM574" s="63">
        <v>1.677418E-2</v>
      </c>
      <c r="FN574" s="63">
        <v>1.6751749999999999E-2</v>
      </c>
      <c r="FO574" s="63">
        <v>1.6763199999999999E-2</v>
      </c>
      <c r="FP574" s="63">
        <v>1.676675E-2</v>
      </c>
      <c r="FQ574" s="63">
        <v>1.6728860000000002E-2</v>
      </c>
      <c r="FR574" s="63">
        <v>1.667706E-2</v>
      </c>
      <c r="FS574" s="63">
        <v>1.6626680000000001E-2</v>
      </c>
      <c r="FT574" s="63">
        <v>1.6563540000000002E-2</v>
      </c>
      <c r="FU574" s="63">
        <v>1.648867E-2</v>
      </c>
      <c r="FV574" s="63">
        <v>1.6431350000000001E-2</v>
      </c>
      <c r="FW574" s="63">
        <v>1.6368690000000002E-2</v>
      </c>
      <c r="FX574" s="63">
        <v>1.6294699999999999E-2</v>
      </c>
      <c r="FY574" s="63">
        <v>1.6224160000000001E-2</v>
      </c>
      <c r="FZ574" s="63">
        <v>1.614846E-2</v>
      </c>
      <c r="GA574" s="63">
        <v>1.6044840000000001E-2</v>
      </c>
      <c r="GB574" s="63">
        <v>1.5929519999999999E-2</v>
      </c>
      <c r="GC574" s="63">
        <v>1.5814379999999999E-2</v>
      </c>
      <c r="GD574" s="63">
        <v>1.5699290000000001E-2</v>
      </c>
      <c r="GE574" s="63">
        <v>1.559368E-2</v>
      </c>
      <c r="GF574" s="63">
        <v>1.5485820000000001E-2</v>
      </c>
      <c r="GG574" s="63">
        <v>1.537549E-2</v>
      </c>
      <c r="GH574" s="63">
        <v>1.527571E-2</v>
      </c>
      <c r="GI574" s="63">
        <v>1.51722E-2</v>
      </c>
      <c r="GJ574" s="63">
        <v>1.506153E-2</v>
      </c>
      <c r="GK574" s="63">
        <v>1.4964470000000001E-2</v>
      </c>
      <c r="GL574" s="63">
        <v>1.4894040000000001E-2</v>
      </c>
      <c r="GM574" s="63">
        <v>1.485861E-2</v>
      </c>
      <c r="GN574" s="63">
        <v>1.485564E-2</v>
      </c>
      <c r="GO574" s="63">
        <v>1.488837E-2</v>
      </c>
      <c r="GP574" s="63">
        <v>1.495134E-2</v>
      </c>
      <c r="GQ574" s="63">
        <v>1.498594E-2</v>
      </c>
      <c r="GR574" s="63">
        <v>1.498567E-2</v>
      </c>
      <c r="GS574" s="63">
        <v>1.4948009999999999E-2</v>
      </c>
      <c r="GT574" s="63">
        <v>1.4870349999999999E-2</v>
      </c>
      <c r="GU574" s="63">
        <v>1.4783360000000001E-2</v>
      </c>
      <c r="GV574" s="63">
        <v>1.4690450000000001E-2</v>
      </c>
      <c r="GW574" s="63">
        <v>1.459919E-2</v>
      </c>
      <c r="GX574" s="63">
        <v>1.451237E-2</v>
      </c>
    </row>
    <row r="575" spans="1:206" customFormat="1">
      <c r="A575" s="181" t="s">
        <v>224</v>
      </c>
      <c r="B575" t="s">
        <v>3547</v>
      </c>
      <c r="C575" t="s">
        <v>3533</v>
      </c>
      <c r="D575" s="187" t="s">
        <v>3562</v>
      </c>
      <c r="E575" t="s">
        <v>1299</v>
      </c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>
        <v>0.10346637</v>
      </c>
      <c r="BE575" s="63">
        <v>0.10347435000000001</v>
      </c>
      <c r="BF575" s="63">
        <v>9.9627599999999997E-2</v>
      </c>
      <c r="BG575" s="63">
        <v>9.8623769999999999E-2</v>
      </c>
      <c r="BH575" s="63">
        <v>9.5547599999999996E-2</v>
      </c>
      <c r="BI575" s="63">
        <v>9.4231280000000001E-2</v>
      </c>
      <c r="BJ575" s="63">
        <v>9.3782379999999999E-2</v>
      </c>
      <c r="BK575" s="63">
        <v>9.2925499999999994E-2</v>
      </c>
      <c r="BL575" s="63">
        <v>9.000263E-2</v>
      </c>
      <c r="BM575" s="63">
        <v>9.3609399999999995E-2</v>
      </c>
      <c r="BN575" s="63">
        <v>9.5676200000000003E-2</v>
      </c>
      <c r="BO575" s="63">
        <v>8.9638170000000003E-2</v>
      </c>
      <c r="BP575" s="63">
        <v>8.6399050000000005E-2</v>
      </c>
      <c r="BQ575" s="63">
        <v>8.5104089999999993E-2</v>
      </c>
      <c r="BR575" s="63">
        <v>8.2320199999999996E-2</v>
      </c>
      <c r="BS575" s="63">
        <v>8.2937140000000006E-2</v>
      </c>
      <c r="BT575" s="63">
        <v>8.1399550000000001E-2</v>
      </c>
      <c r="BU575" s="63">
        <v>8.0384659999999997E-2</v>
      </c>
      <c r="BV575" s="63">
        <v>8.0432980000000001E-2</v>
      </c>
      <c r="BW575" s="63">
        <v>7.9936869999999993E-2</v>
      </c>
      <c r="BX575" s="63">
        <v>7.8663700000000003E-2</v>
      </c>
      <c r="BY575" s="63">
        <v>7.7898090000000003E-2</v>
      </c>
      <c r="BZ575" s="63">
        <v>7.5782070000000007E-2</v>
      </c>
      <c r="CA575" s="63">
        <v>7.4391890000000002E-2</v>
      </c>
      <c r="CB575" s="63">
        <v>7.241525E-2</v>
      </c>
      <c r="CC575" s="63">
        <v>7.1476880000000007E-2</v>
      </c>
      <c r="CD575" s="63">
        <v>7.0205600000000007E-2</v>
      </c>
      <c r="CE575" s="63">
        <v>6.8165699999999996E-2</v>
      </c>
      <c r="CF575" s="63">
        <v>6.7458450000000003E-2</v>
      </c>
      <c r="CG575" s="63">
        <v>6.6590479999999994E-2</v>
      </c>
      <c r="CH575" s="63">
        <v>6.6487790000000005E-2</v>
      </c>
      <c r="CI575" s="63">
        <v>6.5367789999999995E-2</v>
      </c>
      <c r="CJ575" s="63">
        <v>6.4662449999999996E-2</v>
      </c>
      <c r="CK575" s="63">
        <v>6.4492690000000005E-2</v>
      </c>
      <c r="CL575" s="63">
        <v>6.3608239999999996E-2</v>
      </c>
      <c r="CM575" s="63">
        <v>6.3340809999999997E-2</v>
      </c>
      <c r="CN575" s="63">
        <v>6.1689019999999997E-2</v>
      </c>
      <c r="CO575" s="63">
        <v>6.0564699999999999E-2</v>
      </c>
      <c r="CP575" s="63">
        <v>6.0056470000000001E-2</v>
      </c>
      <c r="CQ575" s="63">
        <v>5.9152259999999998E-2</v>
      </c>
      <c r="CR575" s="63">
        <v>5.9027789999999997E-2</v>
      </c>
      <c r="CS575" s="63">
        <v>5.9068320000000001E-2</v>
      </c>
      <c r="CT575" s="63">
        <v>5.8432270000000001E-2</v>
      </c>
      <c r="CU575" s="63">
        <v>5.8758280000000003E-2</v>
      </c>
      <c r="CV575" s="63">
        <v>5.8530169999999999E-2</v>
      </c>
      <c r="CW575" s="63">
        <v>5.776734E-2</v>
      </c>
      <c r="CX575" s="63">
        <v>5.6998769999999997E-2</v>
      </c>
      <c r="CY575" s="63">
        <v>5.5721880000000001E-2</v>
      </c>
      <c r="CZ575" s="63">
        <v>5.4366230000000001E-2</v>
      </c>
      <c r="DA575" s="63">
        <v>5.4220839999999999E-2</v>
      </c>
      <c r="DB575" s="63">
        <v>5.316924E-2</v>
      </c>
      <c r="DC575" s="63">
        <v>5.1854190000000001E-2</v>
      </c>
      <c r="DD575" s="63">
        <v>5.1601950000000001E-2</v>
      </c>
      <c r="DE575" s="63">
        <v>5.140045E-2</v>
      </c>
      <c r="DF575" s="63">
        <v>5.0316300000000001E-2</v>
      </c>
      <c r="DG575" s="63">
        <v>4.9954980000000003E-2</v>
      </c>
      <c r="DH575" s="63">
        <v>4.899883E-2</v>
      </c>
      <c r="DI575" s="63">
        <v>4.83945E-2</v>
      </c>
      <c r="DJ575" s="63">
        <v>4.8002320000000001E-2</v>
      </c>
      <c r="DK575" s="63">
        <v>4.7082390000000002E-2</v>
      </c>
      <c r="DL575" s="63">
        <v>4.664306E-2</v>
      </c>
      <c r="DM575" s="63">
        <v>4.585844E-2</v>
      </c>
      <c r="DN575" s="63">
        <v>4.5227379999999998E-2</v>
      </c>
      <c r="DO575" s="63">
        <v>4.453812E-2</v>
      </c>
      <c r="DP575" s="63">
        <v>4.3833240000000002E-2</v>
      </c>
      <c r="DQ575" s="63">
        <v>4.3380040000000002E-2</v>
      </c>
      <c r="DR575" s="63">
        <v>4.2505840000000003E-2</v>
      </c>
      <c r="DS575" s="63">
        <v>4.191247E-2</v>
      </c>
      <c r="DT575" s="63">
        <v>4.1365989999999998E-2</v>
      </c>
      <c r="DU575" s="63">
        <v>4.0767669999999999E-2</v>
      </c>
      <c r="DV575" s="63">
        <v>4.3242870000000003E-2</v>
      </c>
      <c r="DW575" s="63">
        <v>4.7173109999999997E-2</v>
      </c>
      <c r="DX575" s="63">
        <v>4.4706490000000002E-2</v>
      </c>
      <c r="DY575" s="63">
        <v>3.9067520000000001E-2</v>
      </c>
      <c r="DZ575" s="63">
        <v>3.7973300000000001E-2</v>
      </c>
      <c r="EA575" s="63">
        <v>3.7377359999999998E-2</v>
      </c>
      <c r="EB575" s="63">
        <v>3.6884769999999997E-2</v>
      </c>
      <c r="EC575" s="63">
        <v>3.6521820000000003E-2</v>
      </c>
      <c r="ED575" s="63">
        <v>3.6247170000000002E-2</v>
      </c>
      <c r="EE575" s="63">
        <v>3.597939E-2</v>
      </c>
      <c r="EF575" s="63">
        <v>3.5656159999999999E-2</v>
      </c>
      <c r="EG575" s="63">
        <v>3.5354129999999998E-2</v>
      </c>
      <c r="EH575" s="63">
        <v>3.5060250000000001E-2</v>
      </c>
      <c r="EI575" s="63">
        <v>3.475839E-2</v>
      </c>
      <c r="EJ575" s="63">
        <v>3.4496029999999997E-2</v>
      </c>
      <c r="EK575" s="63">
        <v>3.4290090000000002E-2</v>
      </c>
      <c r="EL575" s="63">
        <v>3.4085339999999999E-2</v>
      </c>
      <c r="EM575" s="63">
        <v>3.3803949999999999E-2</v>
      </c>
      <c r="EN575" s="63">
        <v>3.3391230000000001E-2</v>
      </c>
      <c r="EO575" s="63">
        <v>3.2900980000000003E-2</v>
      </c>
      <c r="EP575" s="63">
        <v>3.2405759999999999E-2</v>
      </c>
      <c r="EQ575" s="63">
        <v>3.1928459999999999E-2</v>
      </c>
      <c r="ER575" s="63">
        <v>3.15579E-2</v>
      </c>
      <c r="ES575" s="63">
        <v>3.127721E-2</v>
      </c>
      <c r="ET575" s="63">
        <v>3.100839E-2</v>
      </c>
      <c r="EU575" s="63">
        <v>3.073184E-2</v>
      </c>
      <c r="EV575" s="63">
        <v>3.0425629999999999E-2</v>
      </c>
      <c r="EW575" s="63">
        <v>3.0147319999999998E-2</v>
      </c>
      <c r="EX575" s="63">
        <v>2.9922710000000002E-2</v>
      </c>
      <c r="EY575" s="63">
        <v>2.974454E-2</v>
      </c>
      <c r="EZ575" s="63">
        <v>2.9621370000000001E-2</v>
      </c>
      <c r="FA575" s="63">
        <v>2.9541749999999999E-2</v>
      </c>
      <c r="FB575" s="63">
        <v>2.947116E-2</v>
      </c>
      <c r="FC575" s="63">
        <v>2.939978E-2</v>
      </c>
      <c r="FD575" s="63">
        <v>2.9302689999999999E-2</v>
      </c>
      <c r="FE575" s="63">
        <v>2.915212E-2</v>
      </c>
      <c r="FF575" s="63">
        <v>2.895729E-2</v>
      </c>
      <c r="FG575" s="63">
        <v>2.8711739999999999E-2</v>
      </c>
      <c r="FH575" s="63">
        <v>2.846359E-2</v>
      </c>
      <c r="FI575" s="63">
        <v>2.825629E-2</v>
      </c>
      <c r="FJ575" s="63">
        <v>2.8047929999999999E-2</v>
      </c>
      <c r="FK575" s="63">
        <v>2.7829619999999999E-2</v>
      </c>
      <c r="FL575" s="63">
        <v>2.7613370000000002E-2</v>
      </c>
      <c r="FM575" s="63">
        <v>2.7366140000000001E-2</v>
      </c>
      <c r="FN575" s="63">
        <v>2.7105979999999998E-2</v>
      </c>
      <c r="FO575" s="63">
        <v>2.6846890000000002E-2</v>
      </c>
      <c r="FP575" s="63">
        <v>2.665209E-2</v>
      </c>
      <c r="FQ575" s="63">
        <v>2.654844E-2</v>
      </c>
      <c r="FR575" s="63">
        <v>2.648213E-2</v>
      </c>
      <c r="FS575" s="63">
        <v>2.6447999999999999E-2</v>
      </c>
      <c r="FT575" s="63">
        <v>2.6455860000000001E-2</v>
      </c>
      <c r="FU575" s="63">
        <v>2.6439239999999999E-2</v>
      </c>
      <c r="FV575" s="63">
        <v>2.6387339999999999E-2</v>
      </c>
      <c r="FW575" s="63">
        <v>2.631141E-2</v>
      </c>
      <c r="FX575" s="63">
        <v>2.6225109999999999E-2</v>
      </c>
      <c r="FY575" s="63">
        <v>2.6128889999999998E-2</v>
      </c>
      <c r="FZ575" s="63">
        <v>2.6029839999999999E-2</v>
      </c>
      <c r="GA575" s="63">
        <v>2.593181E-2</v>
      </c>
      <c r="GB575" s="63">
        <v>2.583498E-2</v>
      </c>
      <c r="GC575" s="63">
        <v>2.5730469999999998E-2</v>
      </c>
      <c r="GD575" s="63">
        <v>2.5620159999999999E-2</v>
      </c>
      <c r="GE575" s="63">
        <v>2.5502170000000001E-2</v>
      </c>
      <c r="GF575" s="63">
        <v>2.5347359999999999E-2</v>
      </c>
      <c r="GG575" s="63">
        <v>2.5165960000000001E-2</v>
      </c>
      <c r="GH575" s="63">
        <v>2.4990109999999999E-2</v>
      </c>
      <c r="GI575" s="63">
        <v>2.481759E-2</v>
      </c>
      <c r="GJ575" s="63">
        <v>2.4652360000000002E-2</v>
      </c>
      <c r="GK575" s="63">
        <v>2.4490890000000001E-2</v>
      </c>
      <c r="GL575" s="63">
        <v>2.4331169999999999E-2</v>
      </c>
      <c r="GM575" s="63">
        <v>2.418236E-2</v>
      </c>
      <c r="GN575" s="63">
        <v>2.4027819999999998E-2</v>
      </c>
      <c r="GO575" s="63">
        <v>2.3866660000000001E-2</v>
      </c>
      <c r="GP575" s="63">
        <v>2.3724229999999999E-2</v>
      </c>
      <c r="GQ575" s="63">
        <v>2.3616479999999999E-2</v>
      </c>
      <c r="GR575" s="63">
        <v>2.356486E-2</v>
      </c>
      <c r="GS575" s="63">
        <v>2.3567520000000002E-2</v>
      </c>
      <c r="GT575" s="63">
        <v>2.362527E-2</v>
      </c>
      <c r="GU575" s="63">
        <v>2.3723210000000002E-2</v>
      </c>
      <c r="GV575" s="63">
        <v>2.37793E-2</v>
      </c>
      <c r="GW575" s="63">
        <v>2.377833E-2</v>
      </c>
      <c r="GX575" s="63">
        <v>2.3729099999999999E-2</v>
      </c>
    </row>
    <row r="576" spans="1:206" customFormat="1">
      <c r="A576" s="181" t="s">
        <v>224</v>
      </c>
      <c r="B576" t="s">
        <v>3547</v>
      </c>
      <c r="C576" t="s">
        <v>3533</v>
      </c>
      <c r="D576" s="187" t="s">
        <v>3562</v>
      </c>
      <c r="E576" t="s">
        <v>1300</v>
      </c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>
        <v>0.15890905</v>
      </c>
      <c r="BE576" s="63">
        <v>0.15913960999999999</v>
      </c>
      <c r="BF576" s="63">
        <v>0.15362023999999999</v>
      </c>
      <c r="BG576" s="63">
        <v>0.15290463000000001</v>
      </c>
      <c r="BH576" s="63">
        <v>0.14870966999999999</v>
      </c>
      <c r="BI576" s="63">
        <v>0.14683841</v>
      </c>
      <c r="BJ576" s="63">
        <v>0.14661026999999999</v>
      </c>
      <c r="BK576" s="63">
        <v>0.14411827999999999</v>
      </c>
      <c r="BL576" s="63">
        <v>0.13980780000000001</v>
      </c>
      <c r="BM576" s="63">
        <v>0.14230761</v>
      </c>
      <c r="BN576" s="63">
        <v>0.14351064999999999</v>
      </c>
      <c r="BO576" s="63">
        <v>0.13749376999999999</v>
      </c>
      <c r="BP576" s="63">
        <v>0.13585480999999999</v>
      </c>
      <c r="BQ576" s="63">
        <v>0.13393666000000001</v>
      </c>
      <c r="BR576" s="63">
        <v>0.12932469999999999</v>
      </c>
      <c r="BS576" s="63">
        <v>0.13014452000000001</v>
      </c>
      <c r="BT576" s="63">
        <v>0.12794643999999999</v>
      </c>
      <c r="BU576" s="63">
        <v>0.12674249000000001</v>
      </c>
      <c r="BV576" s="63">
        <v>0.12766026</v>
      </c>
      <c r="BW576" s="63">
        <v>0.12608791</v>
      </c>
      <c r="BX576" s="63">
        <v>0.12418986999999999</v>
      </c>
      <c r="BY576" s="63">
        <v>0.12263335</v>
      </c>
      <c r="BZ576" s="63">
        <v>0.11975829</v>
      </c>
      <c r="CA576" s="63">
        <v>0.11843698</v>
      </c>
      <c r="CB576" s="63">
        <v>0.11576833</v>
      </c>
      <c r="CC576" s="63">
        <v>0.11433541999999999</v>
      </c>
      <c r="CD576" s="63">
        <v>0.11280294</v>
      </c>
      <c r="CE576" s="63">
        <v>0.1097465</v>
      </c>
      <c r="CF576" s="63">
        <v>0.10916658999999999</v>
      </c>
      <c r="CG576" s="63">
        <v>0.10756876999999999</v>
      </c>
      <c r="CH576" s="63">
        <v>0.10790423</v>
      </c>
      <c r="CI576" s="63">
        <v>0.10620425</v>
      </c>
      <c r="CJ576" s="63">
        <v>0.10439432999999999</v>
      </c>
      <c r="CK576" s="63">
        <v>0.10434545000000001</v>
      </c>
      <c r="CL576" s="63">
        <v>0.10273507</v>
      </c>
      <c r="CM576" s="63">
        <v>0.10246008</v>
      </c>
      <c r="CN576" s="63">
        <v>9.9877659999999993E-2</v>
      </c>
      <c r="CO576" s="63">
        <v>9.8118839999999999E-2</v>
      </c>
      <c r="CP576" s="63">
        <v>9.7625340000000005E-2</v>
      </c>
      <c r="CQ576" s="63">
        <v>9.6137959999999995E-2</v>
      </c>
      <c r="CR576" s="63">
        <v>9.5781379999999999E-2</v>
      </c>
      <c r="CS576" s="63">
        <v>9.540527E-2</v>
      </c>
      <c r="CT576" s="63">
        <v>9.3800339999999996E-2</v>
      </c>
      <c r="CU576" s="63">
        <v>9.4358440000000002E-2</v>
      </c>
      <c r="CV576" s="63">
        <v>9.3838690000000002E-2</v>
      </c>
      <c r="CW576" s="63">
        <v>9.2945280000000005E-2</v>
      </c>
      <c r="CX576" s="63">
        <v>9.2191620000000002E-2</v>
      </c>
      <c r="CY576" s="63">
        <v>9.0935970000000005E-2</v>
      </c>
      <c r="CZ576" s="63">
        <v>8.9742299999999997E-2</v>
      </c>
      <c r="DA576" s="63">
        <v>9.0396340000000006E-2</v>
      </c>
      <c r="DB576" s="63">
        <v>8.8648770000000002E-2</v>
      </c>
      <c r="DC576" s="63">
        <v>8.5897100000000004E-2</v>
      </c>
      <c r="DD576" s="63">
        <v>8.5144940000000002E-2</v>
      </c>
      <c r="DE576" s="63">
        <v>8.4477469999999999E-2</v>
      </c>
      <c r="DF576" s="63">
        <v>8.2187280000000001E-2</v>
      </c>
      <c r="DG576" s="63">
        <v>8.1682210000000005E-2</v>
      </c>
      <c r="DH576" s="63">
        <v>8.0150250000000006E-2</v>
      </c>
      <c r="DI576" s="63">
        <v>7.9399789999999998E-2</v>
      </c>
      <c r="DJ576" s="63">
        <v>7.9070130000000002E-2</v>
      </c>
      <c r="DK576" s="63">
        <v>7.7741859999999996E-2</v>
      </c>
      <c r="DL576" s="63">
        <v>7.7049980000000004E-2</v>
      </c>
      <c r="DM576" s="63">
        <v>7.5727489999999995E-2</v>
      </c>
      <c r="DN576" s="63">
        <v>7.4801099999999995E-2</v>
      </c>
      <c r="DO576" s="63">
        <v>7.3485400000000006E-2</v>
      </c>
      <c r="DP576" s="63">
        <v>7.1993489999999993E-2</v>
      </c>
      <c r="DQ576" s="63">
        <v>7.1551749999999997E-2</v>
      </c>
      <c r="DR576" s="63">
        <v>6.9905850000000005E-2</v>
      </c>
      <c r="DS576" s="63">
        <v>6.9272479999999997E-2</v>
      </c>
      <c r="DT576" s="63">
        <v>6.855965E-2</v>
      </c>
      <c r="DU576" s="63">
        <v>6.7924880000000007E-2</v>
      </c>
      <c r="DV576" s="63">
        <v>7.1909680000000004E-2</v>
      </c>
      <c r="DW576" s="63">
        <v>7.7833169999999993E-2</v>
      </c>
      <c r="DX576" s="63">
        <v>7.4521110000000002E-2</v>
      </c>
      <c r="DY576" s="63">
        <v>6.5649570000000004E-2</v>
      </c>
      <c r="DZ576" s="63">
        <v>6.4030790000000004E-2</v>
      </c>
      <c r="EA576" s="63">
        <v>6.3337130000000005E-2</v>
      </c>
      <c r="EB576" s="63">
        <v>6.2738290000000002E-2</v>
      </c>
      <c r="EC576" s="63">
        <v>6.2005339999999999E-2</v>
      </c>
      <c r="ED576" s="63">
        <v>6.124156E-2</v>
      </c>
      <c r="EE576" s="63">
        <v>6.0537800000000003E-2</v>
      </c>
      <c r="EF576" s="63">
        <v>5.9803460000000003E-2</v>
      </c>
      <c r="EG576" s="63">
        <v>5.9145160000000002E-2</v>
      </c>
      <c r="EH576" s="63">
        <v>5.8694759999999999E-2</v>
      </c>
      <c r="EI576" s="63">
        <v>5.8386439999999998E-2</v>
      </c>
      <c r="EJ576" s="63">
        <v>5.8053399999999998E-2</v>
      </c>
      <c r="EK576" s="63">
        <v>5.764271E-2</v>
      </c>
      <c r="EL576" s="63">
        <v>5.7217940000000002E-2</v>
      </c>
      <c r="EM576" s="63">
        <v>5.6786469999999999E-2</v>
      </c>
      <c r="EN576" s="63">
        <v>5.6339559999999997E-2</v>
      </c>
      <c r="EO576" s="63">
        <v>5.5927480000000002E-2</v>
      </c>
      <c r="EP576" s="63">
        <v>5.5548979999999998E-2</v>
      </c>
      <c r="EQ576" s="63">
        <v>5.5159970000000003E-2</v>
      </c>
      <c r="ER576" s="63">
        <v>5.4684789999999997E-2</v>
      </c>
      <c r="ES576" s="63">
        <v>5.4068749999999999E-2</v>
      </c>
      <c r="ET576" s="63">
        <v>5.3415169999999998E-2</v>
      </c>
      <c r="EU576" s="63">
        <v>5.2805419999999999E-2</v>
      </c>
      <c r="EV576" s="63">
        <v>5.2223199999999997E-2</v>
      </c>
      <c r="EW576" s="63">
        <v>5.1749169999999997E-2</v>
      </c>
      <c r="EX576" s="63">
        <v>5.131372E-2</v>
      </c>
      <c r="EY576" s="63">
        <v>5.0873109999999999E-2</v>
      </c>
      <c r="EZ576" s="63">
        <v>5.0435849999999997E-2</v>
      </c>
      <c r="FA576" s="63">
        <v>4.9976359999999997E-2</v>
      </c>
      <c r="FB576" s="63">
        <v>4.9541969999999998E-2</v>
      </c>
      <c r="FC576" s="63">
        <v>4.917829E-2</v>
      </c>
      <c r="FD576" s="63">
        <v>4.8868620000000002E-2</v>
      </c>
      <c r="FE576" s="63">
        <v>4.862934E-2</v>
      </c>
      <c r="FF576" s="63">
        <v>4.8461530000000003E-2</v>
      </c>
      <c r="FG576" s="63">
        <v>4.8296360000000003E-2</v>
      </c>
      <c r="FH576" s="63">
        <v>4.8124849999999997E-2</v>
      </c>
      <c r="FI576" s="63">
        <v>4.7938550000000003E-2</v>
      </c>
      <c r="FJ576" s="63">
        <v>4.7676780000000002E-2</v>
      </c>
      <c r="FK576" s="63">
        <v>4.7356589999999997E-2</v>
      </c>
      <c r="FL576" s="63">
        <v>4.700066E-2</v>
      </c>
      <c r="FM576" s="63">
        <v>4.6633210000000001E-2</v>
      </c>
      <c r="FN576" s="63">
        <v>4.6328800000000003E-2</v>
      </c>
      <c r="FO576" s="63">
        <v>4.6019490000000003E-2</v>
      </c>
      <c r="FP576" s="63">
        <v>4.5700669999999999E-2</v>
      </c>
      <c r="FQ576" s="63">
        <v>4.53555E-2</v>
      </c>
      <c r="FR576" s="63">
        <v>4.4985110000000002E-2</v>
      </c>
      <c r="FS576" s="63">
        <v>4.459743E-2</v>
      </c>
      <c r="FT576" s="63">
        <v>4.4199670000000003E-2</v>
      </c>
      <c r="FU576" s="63">
        <v>4.38647E-2</v>
      </c>
      <c r="FV576" s="63">
        <v>4.3687570000000002E-2</v>
      </c>
      <c r="FW576" s="63">
        <v>4.3545239999999999E-2</v>
      </c>
      <c r="FX576" s="63">
        <v>4.3422009999999997E-2</v>
      </c>
      <c r="FY576" s="63">
        <v>4.3365880000000002E-2</v>
      </c>
      <c r="FZ576" s="63">
        <v>4.3302E-2</v>
      </c>
      <c r="GA576" s="63">
        <v>4.315509E-2</v>
      </c>
      <c r="GB576" s="63">
        <v>4.2995400000000003E-2</v>
      </c>
      <c r="GC576" s="63">
        <v>4.2843199999999998E-2</v>
      </c>
      <c r="GD576" s="63">
        <v>4.266172E-2</v>
      </c>
      <c r="GE576" s="63">
        <v>4.2483640000000003E-2</v>
      </c>
      <c r="GF576" s="63">
        <v>4.2319990000000002E-2</v>
      </c>
      <c r="GG576" s="63">
        <v>4.2146459999999997E-2</v>
      </c>
      <c r="GH576" s="63">
        <v>4.1968569999999997E-2</v>
      </c>
      <c r="GI576" s="63">
        <v>4.1779129999999998E-2</v>
      </c>
      <c r="GJ576" s="63">
        <v>4.156518E-2</v>
      </c>
      <c r="GK576" s="63">
        <v>4.1306089999999997E-2</v>
      </c>
      <c r="GL576" s="63">
        <v>4.1015910000000003E-2</v>
      </c>
      <c r="GM576" s="63">
        <v>4.0729370000000001E-2</v>
      </c>
      <c r="GN576" s="63">
        <v>4.044996E-2</v>
      </c>
      <c r="GO576" s="63">
        <v>4.0189000000000002E-2</v>
      </c>
      <c r="GP576" s="63">
        <v>3.9938899999999999E-2</v>
      </c>
      <c r="GQ576" s="63">
        <v>3.9683160000000002E-2</v>
      </c>
      <c r="GR576" s="63">
        <v>3.9440959999999997E-2</v>
      </c>
      <c r="GS576" s="63">
        <v>3.9200140000000001E-2</v>
      </c>
      <c r="GT576" s="63">
        <v>3.8951239999999998E-2</v>
      </c>
      <c r="GU576" s="63">
        <v>3.8715140000000002E-2</v>
      </c>
      <c r="GV576" s="63">
        <v>3.8541150000000003E-2</v>
      </c>
      <c r="GW576" s="63">
        <v>3.8442150000000001E-2</v>
      </c>
      <c r="GX576" s="63">
        <v>3.8440920000000003E-2</v>
      </c>
    </row>
    <row r="577" spans="1:206" customFormat="1">
      <c r="A577" s="181" t="s">
        <v>224</v>
      </c>
      <c r="B577" t="s">
        <v>3547</v>
      </c>
      <c r="C577" t="s">
        <v>3533</v>
      </c>
      <c r="D577" s="187" t="s">
        <v>3562</v>
      </c>
      <c r="E577" t="s">
        <v>1301</v>
      </c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>
        <v>0.23384452999999999</v>
      </c>
      <c r="BE577" s="63">
        <v>0.23554889000000001</v>
      </c>
      <c r="BF577" s="63">
        <v>0.22801171000000001</v>
      </c>
      <c r="BG577" s="63">
        <v>0.22817787</v>
      </c>
      <c r="BH577" s="63">
        <v>0.22130014000000001</v>
      </c>
      <c r="BI577" s="63">
        <v>0.22004330999999999</v>
      </c>
      <c r="BJ577" s="63">
        <v>0.21969683000000001</v>
      </c>
      <c r="BK577" s="63">
        <v>0.21696794999999999</v>
      </c>
      <c r="BL577" s="63">
        <v>0.20987343</v>
      </c>
      <c r="BM577" s="63">
        <v>0.21138688</v>
      </c>
      <c r="BN577" s="63">
        <v>0.21173252000000001</v>
      </c>
      <c r="BO577" s="63">
        <v>0.20416666999999999</v>
      </c>
      <c r="BP577" s="63">
        <v>0.20566862</v>
      </c>
      <c r="BQ577" s="63">
        <v>0.20320529000000001</v>
      </c>
      <c r="BR577" s="63">
        <v>0.1946881</v>
      </c>
      <c r="BS577" s="63">
        <v>0.19703396000000001</v>
      </c>
      <c r="BT577" s="63">
        <v>0.19417039</v>
      </c>
      <c r="BU577" s="63">
        <v>0.19204352999999999</v>
      </c>
      <c r="BV577" s="63">
        <v>0.19473009999999999</v>
      </c>
      <c r="BW577" s="63">
        <v>0.19147634999999999</v>
      </c>
      <c r="BX577" s="63">
        <v>0.18802360000000001</v>
      </c>
      <c r="BY577" s="63">
        <v>0.18682215999999999</v>
      </c>
      <c r="BZ577" s="63">
        <v>0.18375359999999999</v>
      </c>
      <c r="CA577" s="63">
        <v>0.18342148999999999</v>
      </c>
      <c r="CB577" s="63">
        <v>0.17935343000000001</v>
      </c>
      <c r="CC577" s="63">
        <v>0.17669188</v>
      </c>
      <c r="CD577" s="63">
        <v>0.17605680000000001</v>
      </c>
      <c r="CE577" s="63">
        <v>0.17015722</v>
      </c>
      <c r="CF577" s="63">
        <v>0.16928684999999999</v>
      </c>
      <c r="CG577" s="63">
        <v>0.16707992999999999</v>
      </c>
      <c r="CH577" s="63">
        <v>0.16799289000000001</v>
      </c>
      <c r="CI577" s="63">
        <v>0.16603101000000001</v>
      </c>
      <c r="CJ577" s="63">
        <v>0.16271427999999999</v>
      </c>
      <c r="CK577" s="63">
        <v>0.16360498000000001</v>
      </c>
      <c r="CL577" s="63">
        <v>0.16058919999999999</v>
      </c>
      <c r="CM577" s="63">
        <v>0.16173860000000001</v>
      </c>
      <c r="CN577" s="63">
        <v>0.15769894000000001</v>
      </c>
      <c r="CO577" s="63">
        <v>0.15437076</v>
      </c>
      <c r="CP577" s="63">
        <v>0.15371093</v>
      </c>
      <c r="CQ577" s="63">
        <v>0.15179987</v>
      </c>
      <c r="CR577" s="63">
        <v>0.15121377999999999</v>
      </c>
      <c r="CS577" s="63">
        <v>0.15052320999999999</v>
      </c>
      <c r="CT577" s="63">
        <v>0.14821139999999999</v>
      </c>
      <c r="CU577" s="63">
        <v>0.15001713999999999</v>
      </c>
      <c r="CV577" s="63">
        <v>0.14861384999999999</v>
      </c>
      <c r="CW577" s="63">
        <v>0.14784737000000001</v>
      </c>
      <c r="CX577" s="63">
        <v>0.14621820999999999</v>
      </c>
      <c r="CY577" s="63">
        <v>0.14410248000000001</v>
      </c>
      <c r="CZ577" s="63">
        <v>0.14205545999999999</v>
      </c>
      <c r="DA577" s="63">
        <v>0.14356394</v>
      </c>
      <c r="DB577" s="63">
        <v>0.14114273999999999</v>
      </c>
      <c r="DC577" s="63">
        <v>0.13778188999999999</v>
      </c>
      <c r="DD577" s="63">
        <v>0.13746583000000001</v>
      </c>
      <c r="DE577" s="63">
        <v>0.13795122000000001</v>
      </c>
      <c r="DF577" s="63">
        <v>0.13386355</v>
      </c>
      <c r="DG577" s="63">
        <v>0.13360506999999999</v>
      </c>
      <c r="DH577" s="63">
        <v>0.13025225000000001</v>
      </c>
      <c r="DI577" s="63">
        <v>0.12889759000000001</v>
      </c>
      <c r="DJ577" s="63">
        <v>0.12793062999999999</v>
      </c>
      <c r="DK577" s="63">
        <v>0.1255271</v>
      </c>
      <c r="DL577" s="63">
        <v>0.1242496</v>
      </c>
      <c r="DM577" s="63">
        <v>0.12239011</v>
      </c>
      <c r="DN577" s="63">
        <v>0.12135952999999999</v>
      </c>
      <c r="DO577" s="63">
        <v>0.11949116999999999</v>
      </c>
      <c r="DP577" s="63">
        <v>0.11666087</v>
      </c>
      <c r="DQ577" s="63">
        <v>0.11675509000000001</v>
      </c>
      <c r="DR577" s="63">
        <v>0.11390586</v>
      </c>
      <c r="DS577" s="63">
        <v>0.11333746</v>
      </c>
      <c r="DT577" s="63">
        <v>0.11171970000000001</v>
      </c>
      <c r="DU577" s="63">
        <v>0.11011619</v>
      </c>
      <c r="DV577" s="63">
        <v>0.11715324000000001</v>
      </c>
      <c r="DW577" s="63">
        <v>0.12370761</v>
      </c>
      <c r="DX577" s="63">
        <v>0.11942503</v>
      </c>
      <c r="DY577" s="63">
        <v>0.10822703</v>
      </c>
      <c r="DZ577" s="63">
        <v>0.10631909</v>
      </c>
      <c r="EA577" s="63">
        <v>0.10547134</v>
      </c>
      <c r="EB577" s="63">
        <v>0.10459515</v>
      </c>
      <c r="EC577" s="63">
        <v>0.10361140000000001</v>
      </c>
      <c r="ED577" s="63">
        <v>0.10247302</v>
      </c>
      <c r="EE577" s="63">
        <v>0.10137143999999999</v>
      </c>
      <c r="EF577" s="63">
        <v>0.10046790999999999</v>
      </c>
      <c r="EG577" s="63">
        <v>9.9643990000000002E-2</v>
      </c>
      <c r="EH577" s="63">
        <v>9.8639370000000004E-2</v>
      </c>
      <c r="EI577" s="63">
        <v>9.7598740000000003E-2</v>
      </c>
      <c r="EJ577" s="63">
        <v>9.6656500000000006E-2</v>
      </c>
      <c r="EK577" s="63">
        <v>9.5807199999999995E-2</v>
      </c>
      <c r="EL577" s="63">
        <v>9.5012139999999995E-2</v>
      </c>
      <c r="EM577" s="63">
        <v>9.4450720000000002E-2</v>
      </c>
      <c r="EN577" s="63">
        <v>9.4083929999999996E-2</v>
      </c>
      <c r="EO577" s="63">
        <v>9.3649350000000006E-2</v>
      </c>
      <c r="EP577" s="63">
        <v>9.3072719999999998E-2</v>
      </c>
      <c r="EQ577" s="63">
        <v>9.2445260000000001E-2</v>
      </c>
      <c r="ER577" s="63">
        <v>9.1814240000000005E-2</v>
      </c>
      <c r="ES577" s="63">
        <v>9.1125419999999999E-2</v>
      </c>
      <c r="ET577" s="63">
        <v>9.0441170000000001E-2</v>
      </c>
      <c r="EU577" s="63">
        <v>8.9787989999999998E-2</v>
      </c>
      <c r="EV577" s="63">
        <v>8.9114380000000007E-2</v>
      </c>
      <c r="EW577" s="63">
        <v>8.8406239999999997E-2</v>
      </c>
      <c r="EX577" s="63">
        <v>8.7576840000000003E-2</v>
      </c>
      <c r="EY577" s="63">
        <v>8.6692679999999994E-2</v>
      </c>
      <c r="EZ577" s="63">
        <v>8.5854070000000005E-2</v>
      </c>
      <c r="FA577" s="63">
        <v>8.5095879999999999E-2</v>
      </c>
      <c r="FB577" s="63">
        <v>8.4408780000000003E-2</v>
      </c>
      <c r="FC577" s="63">
        <v>8.3720509999999998E-2</v>
      </c>
      <c r="FD577" s="63">
        <v>8.3036670000000007E-2</v>
      </c>
      <c r="FE577" s="63">
        <v>8.2350770000000004E-2</v>
      </c>
      <c r="FF577" s="63">
        <v>8.1658700000000001E-2</v>
      </c>
      <c r="FG577" s="63">
        <v>8.0981200000000003E-2</v>
      </c>
      <c r="FH577" s="63">
        <v>8.0383830000000003E-2</v>
      </c>
      <c r="FI577" s="63">
        <v>7.9870919999999998E-2</v>
      </c>
      <c r="FJ577" s="63">
        <v>7.9437339999999995E-2</v>
      </c>
      <c r="FK577" s="63">
        <v>7.9082780000000005E-2</v>
      </c>
      <c r="FL577" s="63">
        <v>7.8773350000000006E-2</v>
      </c>
      <c r="FM577" s="63">
        <v>7.8419000000000003E-2</v>
      </c>
      <c r="FN577" s="63">
        <v>7.8066250000000004E-2</v>
      </c>
      <c r="FO577" s="63">
        <v>7.7616809999999994E-2</v>
      </c>
      <c r="FP577" s="63">
        <v>7.7112840000000002E-2</v>
      </c>
      <c r="FQ577" s="63">
        <v>7.6520530000000003E-2</v>
      </c>
      <c r="FR577" s="63">
        <v>7.5956960000000004E-2</v>
      </c>
      <c r="FS577" s="63">
        <v>7.5456620000000002E-2</v>
      </c>
      <c r="FT577" s="63">
        <v>7.4939939999999997E-2</v>
      </c>
      <c r="FU577" s="63">
        <v>7.4379310000000004E-2</v>
      </c>
      <c r="FV577" s="63">
        <v>7.3850289999999999E-2</v>
      </c>
      <c r="FW577" s="63">
        <v>7.3257279999999994E-2</v>
      </c>
      <c r="FX577" s="63">
        <v>7.2609679999999996E-2</v>
      </c>
      <c r="FY577" s="63">
        <v>7.1969779999999997E-2</v>
      </c>
      <c r="FZ577" s="63">
        <v>7.1437399999999998E-2</v>
      </c>
      <c r="GA577" s="63">
        <v>7.1019139999999994E-2</v>
      </c>
      <c r="GB577" s="63">
        <v>7.067793E-2</v>
      </c>
      <c r="GC577" s="63">
        <v>7.0396719999999996E-2</v>
      </c>
      <c r="GD577" s="63">
        <v>7.0161929999999997E-2</v>
      </c>
      <c r="GE577" s="63">
        <v>6.9921540000000004E-2</v>
      </c>
      <c r="GF577" s="63">
        <v>6.9594840000000005E-2</v>
      </c>
      <c r="GG577" s="63">
        <v>6.9241800000000006E-2</v>
      </c>
      <c r="GH577" s="63">
        <v>6.8911429999999996E-2</v>
      </c>
      <c r="GI577" s="63">
        <v>6.8534880000000006E-2</v>
      </c>
      <c r="GJ577" s="63">
        <v>6.8156809999999998E-2</v>
      </c>
      <c r="GK577" s="63">
        <v>6.7810200000000001E-2</v>
      </c>
      <c r="GL577" s="63">
        <v>6.7458279999999995E-2</v>
      </c>
      <c r="GM577" s="63">
        <v>6.7090179999999999E-2</v>
      </c>
      <c r="GN577" s="63">
        <v>6.6713809999999998E-2</v>
      </c>
      <c r="GO577" s="63">
        <v>6.6298960000000004E-2</v>
      </c>
      <c r="GP577" s="63">
        <v>6.5839490000000001E-2</v>
      </c>
      <c r="GQ577" s="63">
        <v>6.5324690000000005E-2</v>
      </c>
      <c r="GR577" s="63">
        <v>6.4811629999999995E-2</v>
      </c>
      <c r="GS577" s="63">
        <v>6.4329330000000004E-2</v>
      </c>
      <c r="GT577" s="63">
        <v>6.3882350000000004E-2</v>
      </c>
      <c r="GU577" s="63">
        <v>6.3424939999999999E-2</v>
      </c>
      <c r="GV577" s="63">
        <v>6.2982109999999994E-2</v>
      </c>
      <c r="GW577" s="63">
        <v>6.2531619999999996E-2</v>
      </c>
      <c r="GX577" s="63">
        <v>6.2110760000000001E-2</v>
      </c>
    </row>
    <row r="578" spans="1:206" customFormat="1">
      <c r="A578" s="181" t="s">
        <v>224</v>
      </c>
      <c r="B578" t="s">
        <v>3547</v>
      </c>
      <c r="C578" t="s">
        <v>3533</v>
      </c>
      <c r="D578" s="187" t="s">
        <v>3562</v>
      </c>
      <c r="E578" t="s">
        <v>1302</v>
      </c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>
        <v>0.32756194</v>
      </c>
      <c r="BE578" s="63">
        <v>0.32893327999999999</v>
      </c>
      <c r="BF578" s="63">
        <v>0.31825049</v>
      </c>
      <c r="BG578" s="63">
        <v>0.31934371</v>
      </c>
      <c r="BH578" s="63">
        <v>0.31284350999999999</v>
      </c>
      <c r="BI578" s="63">
        <v>0.31064391000000002</v>
      </c>
      <c r="BJ578" s="63">
        <v>0.31307218999999997</v>
      </c>
      <c r="BK578" s="63">
        <v>0.30924536000000002</v>
      </c>
      <c r="BL578" s="63">
        <v>0.29971932000000001</v>
      </c>
      <c r="BM578" s="63">
        <v>0.30036441000000003</v>
      </c>
      <c r="BN578" s="63">
        <v>0.29993375</v>
      </c>
      <c r="BO578" s="63">
        <v>0.28960014000000001</v>
      </c>
      <c r="BP578" s="63">
        <v>0.29267965000000001</v>
      </c>
      <c r="BQ578" s="63">
        <v>0.28986582</v>
      </c>
      <c r="BR578" s="63">
        <v>0.27716830999999997</v>
      </c>
      <c r="BS578" s="63">
        <v>0.28128581000000002</v>
      </c>
      <c r="BT578" s="63">
        <v>0.27786337</v>
      </c>
      <c r="BU578" s="63">
        <v>0.27591668000000003</v>
      </c>
      <c r="BV578" s="63">
        <v>0.28157412999999998</v>
      </c>
      <c r="BW578" s="63">
        <v>0.27609087999999998</v>
      </c>
      <c r="BX578" s="63">
        <v>0.27271988000000003</v>
      </c>
      <c r="BY578" s="63">
        <v>0.27042227000000002</v>
      </c>
      <c r="BZ578" s="63">
        <v>0.26710851000000002</v>
      </c>
      <c r="CA578" s="63">
        <v>0.26799225999999998</v>
      </c>
      <c r="CB578" s="63">
        <v>0.26351845000000002</v>
      </c>
      <c r="CC578" s="63">
        <v>0.25926974000000003</v>
      </c>
      <c r="CD578" s="63">
        <v>0.26011098999999999</v>
      </c>
      <c r="CE578" s="63">
        <v>0.25179572</v>
      </c>
      <c r="CF578" s="63">
        <v>0.25168784999999999</v>
      </c>
      <c r="CG578" s="63">
        <v>0.24699270000000001</v>
      </c>
      <c r="CH578" s="63">
        <v>0.25043400999999998</v>
      </c>
      <c r="CI578" s="63">
        <v>0.24599214999999999</v>
      </c>
      <c r="CJ578" s="63">
        <v>0.24051148</v>
      </c>
      <c r="CK578" s="63">
        <v>0.24317473000000001</v>
      </c>
      <c r="CL578" s="63">
        <v>0.23921584000000001</v>
      </c>
      <c r="CM578" s="63">
        <v>0.24181747000000001</v>
      </c>
      <c r="CN578" s="63">
        <v>0.23610856999999999</v>
      </c>
      <c r="CO578" s="63">
        <v>0.23177317</v>
      </c>
      <c r="CP578" s="63">
        <v>0.23229188000000001</v>
      </c>
      <c r="CQ578" s="63">
        <v>0.2297469</v>
      </c>
      <c r="CR578" s="63">
        <v>0.22986881000000001</v>
      </c>
      <c r="CS578" s="63">
        <v>0.22914297</v>
      </c>
      <c r="CT578" s="63">
        <v>0.22484871000000001</v>
      </c>
      <c r="CU578" s="63">
        <v>0.22896105999999999</v>
      </c>
      <c r="CV578" s="63">
        <v>0.22655323999999999</v>
      </c>
      <c r="CW578" s="63">
        <v>0.22605797999999999</v>
      </c>
      <c r="CX578" s="63">
        <v>0.22401906999999999</v>
      </c>
      <c r="CY578" s="63">
        <v>0.22226757999999999</v>
      </c>
      <c r="CZ578" s="63">
        <v>0.2201274</v>
      </c>
      <c r="DA578" s="63">
        <v>0.22338036</v>
      </c>
      <c r="DB578" s="63">
        <v>0.21943919000000001</v>
      </c>
      <c r="DC578" s="63">
        <v>0.21493752999999999</v>
      </c>
      <c r="DD578" s="63">
        <v>0.21528838</v>
      </c>
      <c r="DE578" s="63">
        <v>0.21656702999999999</v>
      </c>
      <c r="DF578" s="63">
        <v>0.20822672</v>
      </c>
      <c r="DG578" s="63">
        <v>0.20994837</v>
      </c>
      <c r="DH578" s="63">
        <v>0.20501153</v>
      </c>
      <c r="DI578" s="63">
        <v>0.20383308</v>
      </c>
      <c r="DJ578" s="63">
        <v>0.20417263999999999</v>
      </c>
      <c r="DK578" s="63">
        <v>0.19983239999999999</v>
      </c>
      <c r="DL578" s="63">
        <v>0.19936235999999999</v>
      </c>
      <c r="DM578" s="63">
        <v>0.1963867</v>
      </c>
      <c r="DN578" s="63">
        <v>0.19525965000000001</v>
      </c>
      <c r="DO578" s="63">
        <v>0.19170327000000001</v>
      </c>
      <c r="DP578" s="63">
        <v>0.18720787999999999</v>
      </c>
      <c r="DQ578" s="63">
        <v>0.18862993</v>
      </c>
      <c r="DR578" s="63">
        <v>0.18323249999999999</v>
      </c>
      <c r="DS578" s="63">
        <v>0.18330019</v>
      </c>
      <c r="DT578" s="63">
        <v>0.18013670000000001</v>
      </c>
      <c r="DU578" s="63">
        <v>0.17679233999999999</v>
      </c>
      <c r="DV578" s="63">
        <v>0.18424051999999999</v>
      </c>
      <c r="DW578" s="63">
        <v>0.18823512000000001</v>
      </c>
      <c r="DX578" s="63">
        <v>0.18510555000000001</v>
      </c>
      <c r="DY578" s="63">
        <v>0.17499372999999999</v>
      </c>
      <c r="DZ578" s="63">
        <v>0.17259611</v>
      </c>
      <c r="EA578" s="63">
        <v>0.17144290000000001</v>
      </c>
      <c r="EB578" s="63">
        <v>0.17041691</v>
      </c>
      <c r="EC578" s="63">
        <v>0.16952829999999999</v>
      </c>
      <c r="ED578" s="63">
        <v>0.16865512999999999</v>
      </c>
      <c r="EE578" s="63">
        <v>0.16775375000000001</v>
      </c>
      <c r="EF578" s="63">
        <v>0.16662483</v>
      </c>
      <c r="EG578" s="63">
        <v>0.16538984000000001</v>
      </c>
      <c r="EH578" s="63">
        <v>0.16403166999999999</v>
      </c>
      <c r="EI578" s="63">
        <v>0.16254193</v>
      </c>
      <c r="EJ578" s="63">
        <v>0.16116895000000001</v>
      </c>
      <c r="EK578" s="63">
        <v>0.16017493999999999</v>
      </c>
      <c r="EL578" s="63">
        <v>0.15922739999999999</v>
      </c>
      <c r="EM578" s="63">
        <v>0.15800455999999999</v>
      </c>
      <c r="EN578" s="63">
        <v>0.15675285999999999</v>
      </c>
      <c r="EO578" s="63">
        <v>0.15561552000000001</v>
      </c>
      <c r="EP578" s="63">
        <v>0.15462825999999999</v>
      </c>
      <c r="EQ578" s="63">
        <v>0.15365372999999999</v>
      </c>
      <c r="ER578" s="63">
        <v>0.15295901000000001</v>
      </c>
      <c r="ES578" s="63">
        <v>0.15249942999999999</v>
      </c>
      <c r="ET578" s="63">
        <v>0.15196067999999999</v>
      </c>
      <c r="EU578" s="63">
        <v>0.15121644000000001</v>
      </c>
      <c r="EV578" s="63">
        <v>0.15033357999999999</v>
      </c>
      <c r="EW578" s="63">
        <v>0.14944123000000001</v>
      </c>
      <c r="EX578" s="63">
        <v>0.14842553</v>
      </c>
      <c r="EY578" s="63">
        <v>0.14730879</v>
      </c>
      <c r="EZ578" s="63">
        <v>0.14620014000000001</v>
      </c>
      <c r="FA578" s="63">
        <v>0.14510041000000001</v>
      </c>
      <c r="FB578" s="63">
        <v>0.14392286000000001</v>
      </c>
      <c r="FC578" s="63">
        <v>0.14267922</v>
      </c>
      <c r="FD578" s="63">
        <v>0.14156367</v>
      </c>
      <c r="FE578" s="63">
        <v>0.14061924000000001</v>
      </c>
      <c r="FF578" s="63">
        <v>0.13992009999999999</v>
      </c>
      <c r="FG578" s="63">
        <v>0.13911364000000001</v>
      </c>
      <c r="FH578" s="63">
        <v>0.13806225</v>
      </c>
      <c r="FI578" s="63">
        <v>0.13700496000000001</v>
      </c>
      <c r="FJ578" s="63">
        <v>0.13597102999999999</v>
      </c>
      <c r="FK578" s="63">
        <v>0.13491597999999999</v>
      </c>
      <c r="FL578" s="63">
        <v>0.13399746000000001</v>
      </c>
      <c r="FM578" s="63">
        <v>0.13305955999999999</v>
      </c>
      <c r="FN578" s="63">
        <v>0.13221898000000001</v>
      </c>
      <c r="FO578" s="63">
        <v>0.1314236</v>
      </c>
      <c r="FP578" s="63">
        <v>0.13076185000000001</v>
      </c>
      <c r="FQ578" s="63">
        <v>0.13002881999999999</v>
      </c>
      <c r="FR578" s="63">
        <v>0.12934471</v>
      </c>
      <c r="FS578" s="63">
        <v>0.12860157</v>
      </c>
      <c r="FT578" s="63">
        <v>0.12776612000000001</v>
      </c>
      <c r="FU578" s="63">
        <v>0.12686312999999999</v>
      </c>
      <c r="FV578" s="63">
        <v>0.12600626000000001</v>
      </c>
      <c r="FW578" s="63">
        <v>0.12514810000000001</v>
      </c>
      <c r="FX578" s="63">
        <v>0.1243413</v>
      </c>
      <c r="FY578" s="63">
        <v>0.12353</v>
      </c>
      <c r="FZ578" s="63">
        <v>0.12270494999999999</v>
      </c>
      <c r="GA578" s="63">
        <v>0.12175621</v>
      </c>
      <c r="GB578" s="63">
        <v>0.12082133</v>
      </c>
      <c r="GC578" s="63">
        <v>0.11989849</v>
      </c>
      <c r="GD578" s="63">
        <v>0.1189235</v>
      </c>
      <c r="GE578" s="63">
        <v>0.11807544</v>
      </c>
      <c r="GF578" s="63">
        <v>0.11736169</v>
      </c>
      <c r="GG578" s="63">
        <v>0.1166925</v>
      </c>
      <c r="GH578" s="63">
        <v>0.11608327</v>
      </c>
      <c r="GI578" s="63">
        <v>0.11544538</v>
      </c>
      <c r="GJ578" s="63">
        <v>0.11478215</v>
      </c>
      <c r="GK578" s="63">
        <v>0.11405684000000001</v>
      </c>
      <c r="GL578" s="63">
        <v>0.11333134</v>
      </c>
      <c r="GM578" s="63">
        <v>0.11262442</v>
      </c>
      <c r="GN578" s="63">
        <v>0.11190774000000001</v>
      </c>
      <c r="GO578" s="63">
        <v>0.11117753</v>
      </c>
      <c r="GP578" s="63">
        <v>0.11054872</v>
      </c>
      <c r="GQ578" s="63">
        <v>0.10988501000000001</v>
      </c>
      <c r="GR578" s="63">
        <v>0.10918745000000001</v>
      </c>
      <c r="GS578" s="63">
        <v>0.10849341999999999</v>
      </c>
      <c r="GT578" s="63">
        <v>0.10777372</v>
      </c>
      <c r="GU578" s="63">
        <v>0.10694193</v>
      </c>
      <c r="GV578" s="63">
        <v>0.10609964</v>
      </c>
      <c r="GW578" s="63">
        <v>0.10519708999999999</v>
      </c>
      <c r="GX578" s="63">
        <v>0.10437559</v>
      </c>
    </row>
    <row r="579" spans="1:206" customFormat="1">
      <c r="A579" s="181" t="s">
        <v>224</v>
      </c>
      <c r="B579" t="s">
        <v>3547</v>
      </c>
      <c r="C579" t="s">
        <v>3533</v>
      </c>
      <c r="D579" s="187" t="s">
        <v>3562</v>
      </c>
      <c r="E579" t="s">
        <v>1303</v>
      </c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>
        <v>0.44643424999999998</v>
      </c>
      <c r="BE579" s="63">
        <v>0.44164604000000002</v>
      </c>
      <c r="BF579" s="63">
        <v>0.42465385</v>
      </c>
      <c r="BG579" s="63">
        <v>0.42474103000000002</v>
      </c>
      <c r="BH579" s="63">
        <v>0.41688536999999998</v>
      </c>
      <c r="BI579" s="63">
        <v>0.41326689</v>
      </c>
      <c r="BJ579" s="63">
        <v>0.41623869000000002</v>
      </c>
      <c r="BK579" s="63">
        <v>0.41255040999999998</v>
      </c>
      <c r="BL579" s="63">
        <v>0.40227713999999998</v>
      </c>
      <c r="BM579" s="63">
        <v>0.39920459000000003</v>
      </c>
      <c r="BN579" s="63">
        <v>0.39642333000000002</v>
      </c>
      <c r="BO579" s="63">
        <v>0.38588063</v>
      </c>
      <c r="BP579" s="63">
        <v>0.39466188000000002</v>
      </c>
      <c r="BQ579" s="63">
        <v>0.39155658999999998</v>
      </c>
      <c r="BR579" s="63">
        <v>0.37519440999999998</v>
      </c>
      <c r="BS579" s="63">
        <v>0.37932454999999998</v>
      </c>
      <c r="BT579" s="63">
        <v>0.37807114000000003</v>
      </c>
      <c r="BU579" s="63">
        <v>0.37502717000000002</v>
      </c>
      <c r="BV579" s="63">
        <v>0.38189654000000001</v>
      </c>
      <c r="BW579" s="63">
        <v>0.37662416999999998</v>
      </c>
      <c r="BX579" s="63">
        <v>0.37218561999999999</v>
      </c>
      <c r="BY579" s="63">
        <v>0.37192019999999998</v>
      </c>
      <c r="BZ579" s="63">
        <v>0.37000452</v>
      </c>
      <c r="CA579" s="63">
        <v>0.37428705000000001</v>
      </c>
      <c r="CB579" s="63">
        <v>0.36932809999999999</v>
      </c>
      <c r="CC579" s="63">
        <v>0.36302965999999998</v>
      </c>
      <c r="CD579" s="63">
        <v>0.36646060000000003</v>
      </c>
      <c r="CE579" s="63">
        <v>0.35528609999999999</v>
      </c>
      <c r="CF579" s="63">
        <v>0.35467387</v>
      </c>
      <c r="CG579" s="63">
        <v>0.34831888999999999</v>
      </c>
      <c r="CH579" s="63">
        <v>0.35364210000000001</v>
      </c>
      <c r="CI579" s="63">
        <v>0.34747563999999997</v>
      </c>
      <c r="CJ579" s="63">
        <v>0.34018389999999998</v>
      </c>
      <c r="CK579" s="63">
        <v>0.34591181999999998</v>
      </c>
      <c r="CL579" s="63">
        <v>0.33996059000000001</v>
      </c>
      <c r="CM579" s="63">
        <v>0.34381497</v>
      </c>
      <c r="CN579" s="63">
        <v>0.33461211000000002</v>
      </c>
      <c r="CO579" s="63">
        <v>0.33167214</v>
      </c>
      <c r="CP579" s="63">
        <v>0.33415138999999999</v>
      </c>
      <c r="CQ579" s="63">
        <v>0.33174183000000002</v>
      </c>
      <c r="CR579" s="63">
        <v>0.33083433000000001</v>
      </c>
      <c r="CS579" s="63">
        <v>0.32916953999999998</v>
      </c>
      <c r="CT579" s="63">
        <v>0.32347904999999999</v>
      </c>
      <c r="CU579" s="63">
        <v>0.33172711999999999</v>
      </c>
      <c r="CV579" s="63">
        <v>0.32662474000000002</v>
      </c>
      <c r="CW579" s="63">
        <v>0.32767090999999998</v>
      </c>
      <c r="CX579" s="63">
        <v>0.32412097000000001</v>
      </c>
      <c r="CY579" s="63">
        <v>0.32343830000000001</v>
      </c>
      <c r="CZ579" s="63">
        <v>0.32258748999999998</v>
      </c>
      <c r="DA579" s="63">
        <v>0.32923142</v>
      </c>
      <c r="DB579" s="63">
        <v>0.32370405000000002</v>
      </c>
      <c r="DC579" s="63">
        <v>0.32017044</v>
      </c>
      <c r="DD579" s="63">
        <v>0.32218606</v>
      </c>
      <c r="DE579" s="63">
        <v>0.32507698000000002</v>
      </c>
      <c r="DF579" s="63">
        <v>0.31219349000000002</v>
      </c>
      <c r="DG579" s="63">
        <v>0.31552034000000001</v>
      </c>
      <c r="DH579" s="63">
        <v>0.30823655</v>
      </c>
      <c r="DI579" s="63">
        <v>0.30678427000000003</v>
      </c>
      <c r="DJ579" s="63">
        <v>0.30907667999999999</v>
      </c>
      <c r="DK579" s="63">
        <v>0.30282442999999998</v>
      </c>
      <c r="DL579" s="63">
        <v>0.30320406</v>
      </c>
      <c r="DM579" s="63">
        <v>0.30048390000000003</v>
      </c>
      <c r="DN579" s="63">
        <v>0.30076310000000001</v>
      </c>
      <c r="DO579" s="63">
        <v>0.29578613999999998</v>
      </c>
      <c r="DP579" s="63">
        <v>0.29051409</v>
      </c>
      <c r="DQ579" s="63">
        <v>0.29248322999999998</v>
      </c>
      <c r="DR579" s="63">
        <v>0.28471900999999999</v>
      </c>
      <c r="DS579" s="63">
        <v>0.28632221000000002</v>
      </c>
      <c r="DT579" s="63">
        <v>0.2817751</v>
      </c>
      <c r="DU579" s="63">
        <v>0.27634578999999998</v>
      </c>
      <c r="DV579" s="63">
        <v>0.28294835000000002</v>
      </c>
      <c r="DW579" s="63">
        <v>0.28540758999999999</v>
      </c>
      <c r="DX579" s="63">
        <v>0.28489423000000003</v>
      </c>
      <c r="DY579" s="63">
        <v>0.27731072000000001</v>
      </c>
      <c r="DZ579" s="63">
        <v>0.27479608</v>
      </c>
      <c r="EA579" s="63">
        <v>0.27333591000000002</v>
      </c>
      <c r="EB579" s="63">
        <v>0.27188575999999998</v>
      </c>
      <c r="EC579" s="63">
        <v>0.27048647999999997</v>
      </c>
      <c r="ED579" s="63">
        <v>0.26912339000000002</v>
      </c>
      <c r="EE579" s="63">
        <v>0.26786222999999998</v>
      </c>
      <c r="EF579" s="63">
        <v>0.26658806000000002</v>
      </c>
      <c r="EG579" s="63">
        <v>0.26542347999999999</v>
      </c>
      <c r="EH579" s="63">
        <v>0.26432149999999999</v>
      </c>
      <c r="EI579" s="63">
        <v>0.26326083</v>
      </c>
      <c r="EJ579" s="63">
        <v>0.26216894000000002</v>
      </c>
      <c r="EK579" s="63">
        <v>0.26093781999999999</v>
      </c>
      <c r="EL579" s="63">
        <v>0.25951845000000001</v>
      </c>
      <c r="EM579" s="63">
        <v>0.25792458000000001</v>
      </c>
      <c r="EN579" s="63">
        <v>0.25638792999999999</v>
      </c>
      <c r="EO579" s="63">
        <v>0.25507533999999998</v>
      </c>
      <c r="EP579" s="63">
        <v>0.25421431</v>
      </c>
      <c r="EQ579" s="63">
        <v>0.25334965999999998</v>
      </c>
      <c r="ER579" s="63">
        <v>0.25201889999999999</v>
      </c>
      <c r="ES579" s="63">
        <v>0.25050993999999999</v>
      </c>
      <c r="ET579" s="63">
        <v>0.24924449000000001</v>
      </c>
      <c r="EU579" s="63">
        <v>0.24833653999999999</v>
      </c>
      <c r="EV579" s="63">
        <v>0.24755028000000001</v>
      </c>
      <c r="EW579" s="63">
        <v>0.24695992</v>
      </c>
      <c r="EX579" s="63">
        <v>0.24644737999999999</v>
      </c>
      <c r="EY579" s="63">
        <v>0.24565682999999999</v>
      </c>
      <c r="EZ579" s="63">
        <v>0.24464786999999999</v>
      </c>
      <c r="FA579" s="63">
        <v>0.24350463999999999</v>
      </c>
      <c r="FB579" s="63">
        <v>0.24227687000000001</v>
      </c>
      <c r="FC579" s="63">
        <v>0.24089493000000001</v>
      </c>
      <c r="FD579" s="63">
        <v>0.23926346000000001</v>
      </c>
      <c r="FE579" s="63">
        <v>0.23750429000000001</v>
      </c>
      <c r="FF579" s="63">
        <v>0.2359214</v>
      </c>
      <c r="FG579" s="63">
        <v>0.23456108000000001</v>
      </c>
      <c r="FH579" s="63">
        <v>0.23351388000000001</v>
      </c>
      <c r="FI579" s="63">
        <v>0.23264290000000001</v>
      </c>
      <c r="FJ579" s="63">
        <v>0.23182148999999999</v>
      </c>
      <c r="FK579" s="63">
        <v>0.23111798</v>
      </c>
      <c r="FL579" s="63">
        <v>0.23027111</v>
      </c>
      <c r="FM579" s="63">
        <v>0.22886387999999999</v>
      </c>
      <c r="FN579" s="63">
        <v>0.22758053</v>
      </c>
      <c r="FO579" s="63">
        <v>0.22623667</v>
      </c>
      <c r="FP579" s="63">
        <v>0.22495238000000001</v>
      </c>
      <c r="FQ579" s="63">
        <v>0.22349894000000001</v>
      </c>
      <c r="FR579" s="63">
        <v>0.22225997</v>
      </c>
      <c r="FS579" s="63">
        <v>0.22089627000000001</v>
      </c>
      <c r="FT579" s="63">
        <v>0.21960761000000001</v>
      </c>
      <c r="FU579" s="63">
        <v>0.21843441999999999</v>
      </c>
      <c r="FV579" s="63">
        <v>0.21736464999999999</v>
      </c>
      <c r="FW579" s="63">
        <v>0.21620185</v>
      </c>
      <c r="FX579" s="63">
        <v>0.21502425999999999</v>
      </c>
      <c r="FY579" s="63">
        <v>0.21380457</v>
      </c>
      <c r="FZ579" s="63">
        <v>0.21265065</v>
      </c>
      <c r="GA579" s="63">
        <v>0.21134047</v>
      </c>
      <c r="GB579" s="63">
        <v>0.21014554999999999</v>
      </c>
      <c r="GC579" s="63">
        <v>0.20901971</v>
      </c>
      <c r="GD579" s="63">
        <v>0.20786632999999999</v>
      </c>
      <c r="GE579" s="63">
        <v>0.20672402000000001</v>
      </c>
      <c r="GF579" s="63">
        <v>0.20546723</v>
      </c>
      <c r="GG579" s="63">
        <v>0.20417795999999999</v>
      </c>
      <c r="GH579" s="63">
        <v>0.20295126999999999</v>
      </c>
      <c r="GI579" s="63">
        <v>0.20155893</v>
      </c>
      <c r="GJ579" s="63">
        <v>0.20020957</v>
      </c>
      <c r="GK579" s="63">
        <v>0.19894980000000001</v>
      </c>
      <c r="GL579" s="63">
        <v>0.19770995</v>
      </c>
      <c r="GM579" s="63">
        <v>0.19644827000000001</v>
      </c>
      <c r="GN579" s="63">
        <v>0.19524266000000001</v>
      </c>
      <c r="GO579" s="63">
        <v>0.19390999</v>
      </c>
      <c r="GP579" s="63">
        <v>0.19267197</v>
      </c>
      <c r="GQ579" s="63">
        <v>0.19142806000000001</v>
      </c>
      <c r="GR579" s="63">
        <v>0.19021486000000001</v>
      </c>
      <c r="GS579" s="63">
        <v>0.18904605999999999</v>
      </c>
      <c r="GT579" s="63">
        <v>0.18796203</v>
      </c>
      <c r="GU579" s="63">
        <v>0.18685407000000001</v>
      </c>
      <c r="GV579" s="63">
        <v>0.18584719</v>
      </c>
      <c r="GW579" s="63">
        <v>0.18464154999999999</v>
      </c>
      <c r="GX579" s="63">
        <v>0.18350725000000001</v>
      </c>
    </row>
    <row r="580" spans="1:206" customFormat="1">
      <c r="A580" s="181" t="s">
        <v>224</v>
      </c>
      <c r="B580" t="s">
        <v>3547</v>
      </c>
      <c r="C580" t="s">
        <v>3533</v>
      </c>
      <c r="D580" s="187" t="s">
        <v>3562</v>
      </c>
      <c r="E580" t="s">
        <v>1304</v>
      </c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>
        <v>0.55088163000000001</v>
      </c>
      <c r="BE580" s="63">
        <v>0.55585010999999995</v>
      </c>
      <c r="BF580" s="63">
        <v>0.54038266999999995</v>
      </c>
      <c r="BG580" s="63">
        <v>0.53885680999999996</v>
      </c>
      <c r="BH580" s="63">
        <v>0.53206555</v>
      </c>
      <c r="BI580" s="63">
        <v>0.52276665</v>
      </c>
      <c r="BJ580" s="63">
        <v>0.52579721999999995</v>
      </c>
      <c r="BK580" s="63">
        <v>0.52122287</v>
      </c>
      <c r="BL580" s="63">
        <v>0.51122709</v>
      </c>
      <c r="BM580" s="63">
        <v>0.51138634999999999</v>
      </c>
      <c r="BN580" s="63">
        <v>0.50278113000000002</v>
      </c>
      <c r="BO580" s="63">
        <v>0.49162719999999999</v>
      </c>
      <c r="BP580" s="63">
        <v>0.51073774000000005</v>
      </c>
      <c r="BQ580" s="63">
        <v>0.50250848999999997</v>
      </c>
      <c r="BR580" s="63">
        <v>0.48592818999999998</v>
      </c>
      <c r="BS580" s="63">
        <v>0.49296404999999999</v>
      </c>
      <c r="BT580" s="63">
        <v>0.49987069000000001</v>
      </c>
      <c r="BU580" s="63">
        <v>0.49618663000000002</v>
      </c>
      <c r="BV580" s="63">
        <v>0.50135726999999997</v>
      </c>
      <c r="BW580" s="63">
        <v>0.49983996000000003</v>
      </c>
      <c r="BX580" s="63">
        <v>0.49339038000000002</v>
      </c>
      <c r="BY580" s="63">
        <v>0.49569381000000001</v>
      </c>
      <c r="BZ580" s="63">
        <v>0.49493433999999997</v>
      </c>
      <c r="CA580" s="63">
        <v>0.50360919000000004</v>
      </c>
      <c r="CB580" s="63">
        <v>0.49150750999999998</v>
      </c>
      <c r="CC580" s="63">
        <v>0.48394134999999999</v>
      </c>
      <c r="CD580" s="63">
        <v>0.49048477000000001</v>
      </c>
      <c r="CE580" s="63">
        <v>0.47967658000000002</v>
      </c>
      <c r="CF580" s="63">
        <v>0.47937391000000001</v>
      </c>
      <c r="CG580" s="63">
        <v>0.47262694</v>
      </c>
      <c r="CH580" s="63">
        <v>0.48011291</v>
      </c>
      <c r="CI580" s="63">
        <v>0.47132432000000002</v>
      </c>
      <c r="CJ580" s="63">
        <v>0.46177072000000002</v>
      </c>
      <c r="CK580" s="63">
        <v>0.47160303999999997</v>
      </c>
      <c r="CL580" s="63">
        <v>0.46361162</v>
      </c>
      <c r="CM580" s="63">
        <v>0.46801589999999998</v>
      </c>
      <c r="CN580" s="63">
        <v>0.45534239999999998</v>
      </c>
      <c r="CO580" s="63">
        <v>0.45529215000000001</v>
      </c>
      <c r="CP580" s="63">
        <v>0.45799893000000003</v>
      </c>
      <c r="CQ580" s="63">
        <v>0.45485766999999999</v>
      </c>
      <c r="CR580" s="63">
        <v>0.45300757000000003</v>
      </c>
      <c r="CS580" s="63">
        <v>0.45240513999999998</v>
      </c>
      <c r="CT580" s="63">
        <v>0.44509083999999999</v>
      </c>
      <c r="CU580" s="63">
        <v>0.45931035999999997</v>
      </c>
      <c r="CV580" s="63">
        <v>0.45154925000000001</v>
      </c>
      <c r="CW580" s="63">
        <v>0.44993295</v>
      </c>
      <c r="CX580" s="63">
        <v>0.44514065000000003</v>
      </c>
      <c r="CY580" s="63">
        <v>0.44611894000000002</v>
      </c>
      <c r="CZ580" s="63">
        <v>0.44620925</v>
      </c>
      <c r="DA580" s="63">
        <v>0.45521949</v>
      </c>
      <c r="DB580" s="63">
        <v>0.44969712000000001</v>
      </c>
      <c r="DC580" s="63">
        <v>0.44831711000000002</v>
      </c>
      <c r="DD580" s="63">
        <v>0.45203200999999998</v>
      </c>
      <c r="DE580" s="63">
        <v>0.45836991999999999</v>
      </c>
      <c r="DF580" s="63">
        <v>0.44580330000000001</v>
      </c>
      <c r="DG580" s="63">
        <v>0.45421856999999999</v>
      </c>
      <c r="DH580" s="63">
        <v>0.44676492000000001</v>
      </c>
      <c r="DI580" s="63">
        <v>0.44603135999999999</v>
      </c>
      <c r="DJ580" s="63">
        <v>0.45059641</v>
      </c>
      <c r="DK580" s="63">
        <v>0.44299812999999999</v>
      </c>
      <c r="DL580" s="63">
        <v>0.44491907000000003</v>
      </c>
      <c r="DM580" s="63">
        <v>0.44255811</v>
      </c>
      <c r="DN580" s="63">
        <v>0.44377375000000002</v>
      </c>
      <c r="DO580" s="63">
        <v>0.43798540000000002</v>
      </c>
      <c r="DP580" s="63">
        <v>0.43218831000000002</v>
      </c>
      <c r="DQ580" s="63">
        <v>0.43544228000000001</v>
      </c>
      <c r="DR580" s="63">
        <v>0.42584735000000001</v>
      </c>
      <c r="DS580" s="63">
        <v>0.42632565</v>
      </c>
      <c r="DT580" s="63">
        <v>0.42004665000000002</v>
      </c>
      <c r="DU580" s="63">
        <v>0.41319765000000003</v>
      </c>
      <c r="DV580" s="63">
        <v>0.41588040999999998</v>
      </c>
      <c r="DW580" s="63">
        <v>0.42125594</v>
      </c>
      <c r="DX580" s="63">
        <v>0.40870814999999999</v>
      </c>
      <c r="DY580" s="63">
        <v>0.40987618999999997</v>
      </c>
      <c r="DZ580" s="63">
        <v>0.40720086</v>
      </c>
      <c r="EA580" s="63">
        <v>0.40538867000000001</v>
      </c>
      <c r="EB580" s="63">
        <v>0.40318092999999999</v>
      </c>
      <c r="EC580" s="63">
        <v>0.40088528000000001</v>
      </c>
      <c r="ED580" s="63">
        <v>0.39875606000000002</v>
      </c>
      <c r="EE580" s="63">
        <v>0.39678985</v>
      </c>
      <c r="EF580" s="63">
        <v>0.39488157000000002</v>
      </c>
      <c r="EG580" s="63">
        <v>0.39313244000000003</v>
      </c>
      <c r="EH580" s="63">
        <v>0.39140317000000002</v>
      </c>
      <c r="EI580" s="63">
        <v>0.38985817</v>
      </c>
      <c r="EJ580" s="63">
        <v>0.38848767000000001</v>
      </c>
      <c r="EK580" s="63">
        <v>0.38722127000000001</v>
      </c>
      <c r="EL580" s="63">
        <v>0.38593789000000001</v>
      </c>
      <c r="EM580" s="63">
        <v>0.38459291000000001</v>
      </c>
      <c r="EN580" s="63">
        <v>0.38341536999999998</v>
      </c>
      <c r="EO580" s="63">
        <v>0.38214118000000002</v>
      </c>
      <c r="EP580" s="63">
        <v>0.38086819</v>
      </c>
      <c r="EQ580" s="63">
        <v>0.37960839000000002</v>
      </c>
      <c r="ER580" s="63">
        <v>0.37838959999999999</v>
      </c>
      <c r="ES580" s="63">
        <v>0.37750753999999997</v>
      </c>
      <c r="ET580" s="63">
        <v>0.37696850999999998</v>
      </c>
      <c r="EU580" s="63">
        <v>0.37640747000000002</v>
      </c>
      <c r="EV580" s="63">
        <v>0.37582006000000001</v>
      </c>
      <c r="EW580" s="63">
        <v>0.37485106000000001</v>
      </c>
      <c r="EX580" s="63">
        <v>0.37362309999999999</v>
      </c>
      <c r="EY580" s="63">
        <v>0.37247707000000002</v>
      </c>
      <c r="EZ580" s="63">
        <v>0.37162621000000001</v>
      </c>
      <c r="FA580" s="63">
        <v>0.37092407999999999</v>
      </c>
      <c r="FB580" s="63">
        <v>0.37011318999999998</v>
      </c>
      <c r="FC580" s="63">
        <v>0.36919162999999999</v>
      </c>
      <c r="FD580" s="63">
        <v>0.36804777999999999</v>
      </c>
      <c r="FE580" s="63">
        <v>0.36667661000000001</v>
      </c>
      <c r="FF580" s="63">
        <v>0.36526492999999999</v>
      </c>
      <c r="FG580" s="63">
        <v>0.36383743000000002</v>
      </c>
      <c r="FH580" s="63">
        <v>0.36224908</v>
      </c>
      <c r="FI580" s="63">
        <v>0.36034878999999997</v>
      </c>
      <c r="FJ580" s="63">
        <v>0.35837193000000001</v>
      </c>
      <c r="FK580" s="63">
        <v>0.35654039999999998</v>
      </c>
      <c r="FL580" s="63">
        <v>0.35557190999999999</v>
      </c>
      <c r="FM580" s="63">
        <v>0.35510498000000001</v>
      </c>
      <c r="FN580" s="63">
        <v>0.35477466000000002</v>
      </c>
      <c r="FO580" s="63">
        <v>0.35409463000000002</v>
      </c>
      <c r="FP580" s="63">
        <v>0.35348902999999998</v>
      </c>
      <c r="FQ580" s="63">
        <v>0.35236579000000001</v>
      </c>
      <c r="FR580" s="63">
        <v>0.35129236000000003</v>
      </c>
      <c r="FS580" s="63">
        <v>0.35007495999999999</v>
      </c>
      <c r="FT580" s="63">
        <v>0.34880465999999999</v>
      </c>
      <c r="FU580" s="63">
        <v>0.34758292000000002</v>
      </c>
      <c r="FV580" s="63">
        <v>0.34642451000000002</v>
      </c>
      <c r="FW580" s="63">
        <v>0.3450976</v>
      </c>
      <c r="FX580" s="63">
        <v>0.34376932999999998</v>
      </c>
      <c r="FY580" s="63">
        <v>0.34249559000000002</v>
      </c>
      <c r="FZ580" s="63">
        <v>0.34142652000000001</v>
      </c>
      <c r="GA580" s="63">
        <v>0.34009018000000002</v>
      </c>
      <c r="GB580" s="63">
        <v>0.33883611000000002</v>
      </c>
      <c r="GC580" s="63">
        <v>0.33754226999999998</v>
      </c>
      <c r="GD580" s="63">
        <v>0.33619702000000001</v>
      </c>
      <c r="GE580" s="63">
        <v>0.33495686000000002</v>
      </c>
      <c r="GF580" s="63">
        <v>0.33358690000000002</v>
      </c>
      <c r="GG580" s="63">
        <v>0.33222652000000003</v>
      </c>
      <c r="GH580" s="63">
        <v>0.33104371999999999</v>
      </c>
      <c r="GI580" s="63">
        <v>0.32975685999999998</v>
      </c>
      <c r="GJ580" s="63">
        <v>0.32846746999999998</v>
      </c>
      <c r="GK580" s="63">
        <v>0.32709971999999998</v>
      </c>
      <c r="GL580" s="63">
        <v>0.32568958999999997</v>
      </c>
      <c r="GM580" s="63">
        <v>0.32425141000000002</v>
      </c>
      <c r="GN580" s="63">
        <v>0.32291597999999999</v>
      </c>
      <c r="GO580" s="63">
        <v>0.32136303999999999</v>
      </c>
      <c r="GP580" s="63">
        <v>0.32005241000000001</v>
      </c>
      <c r="GQ580" s="63">
        <v>0.31866822</v>
      </c>
      <c r="GR580" s="63">
        <v>0.31717424999999999</v>
      </c>
      <c r="GS580" s="63">
        <v>0.31570324</v>
      </c>
      <c r="GT580" s="63">
        <v>0.31428880999999997</v>
      </c>
      <c r="GU580" s="63">
        <v>0.31273441000000002</v>
      </c>
      <c r="GV580" s="63">
        <v>0.31149812999999998</v>
      </c>
      <c r="GW580" s="63">
        <v>0.31008880999999999</v>
      </c>
      <c r="GX580" s="63">
        <v>0.30886058999999999</v>
      </c>
    </row>
    <row r="581" spans="1:206" customFormat="1">
      <c r="A581" s="181" t="s">
        <v>224</v>
      </c>
      <c r="B581" t="s">
        <v>3547</v>
      </c>
      <c r="C581" t="s">
        <v>3533</v>
      </c>
      <c r="D581" s="187" t="s">
        <v>3562</v>
      </c>
      <c r="E581" t="s">
        <v>1305</v>
      </c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>
        <v>2.5508650000000001E-2</v>
      </c>
      <c r="BE581" s="63">
        <v>2.450227E-2</v>
      </c>
      <c r="BF581" s="63">
        <v>2.341909E-2</v>
      </c>
      <c r="BG581" s="63">
        <v>2.2539400000000001E-2</v>
      </c>
      <c r="BH581" s="63">
        <v>2.1800400000000001E-2</v>
      </c>
      <c r="BI581" s="63">
        <v>2.1095180000000002E-2</v>
      </c>
      <c r="BJ581" s="63">
        <v>2.0397519999999999E-2</v>
      </c>
      <c r="BK581" s="63">
        <v>1.993373E-2</v>
      </c>
      <c r="BL581" s="63">
        <v>1.9264320000000001E-2</v>
      </c>
      <c r="BM581" s="63">
        <v>2.278635E-2</v>
      </c>
      <c r="BN581" s="63">
        <v>2.5402439999999998E-2</v>
      </c>
      <c r="BO581" s="63">
        <v>2.1164120000000002E-2</v>
      </c>
      <c r="BP581" s="63">
        <v>1.732995E-2</v>
      </c>
      <c r="BQ581" s="63">
        <v>1.6820620000000001E-2</v>
      </c>
      <c r="BR581" s="63">
        <v>1.615426E-2</v>
      </c>
      <c r="BS581" s="63">
        <v>1.6352579999999999E-2</v>
      </c>
      <c r="BT581" s="63">
        <v>1.5807930000000001E-2</v>
      </c>
      <c r="BU581" s="63">
        <v>1.544337E-2</v>
      </c>
      <c r="BV581" s="63">
        <v>1.482404E-2</v>
      </c>
      <c r="BW581" s="63">
        <v>1.447995E-2</v>
      </c>
      <c r="BX581" s="63">
        <v>1.426994E-2</v>
      </c>
      <c r="BY581" s="63">
        <v>1.427989E-2</v>
      </c>
      <c r="BZ581" s="63">
        <v>1.3275179999999999E-2</v>
      </c>
      <c r="CA581" s="63">
        <v>1.2845830000000001E-2</v>
      </c>
      <c r="CB581" s="63">
        <v>1.255129E-2</v>
      </c>
      <c r="CC581" s="63">
        <v>1.231113E-2</v>
      </c>
      <c r="CD581" s="63">
        <v>1.1896489999999999E-2</v>
      </c>
      <c r="CE581" s="63">
        <v>1.148854E-2</v>
      </c>
      <c r="CF581" s="63">
        <v>1.118574E-2</v>
      </c>
      <c r="CG581" s="63">
        <v>1.084296E-2</v>
      </c>
      <c r="CH581" s="63">
        <v>1.0505850000000001E-2</v>
      </c>
      <c r="CI581" s="63">
        <v>1.0140730000000001E-2</v>
      </c>
      <c r="CJ581" s="63">
        <v>9.8157799999999996E-3</v>
      </c>
      <c r="CK581" s="63">
        <v>9.6987099999999993E-3</v>
      </c>
      <c r="CL581" s="63">
        <v>9.4388200000000005E-3</v>
      </c>
      <c r="CM581" s="63">
        <v>9.2013500000000005E-3</v>
      </c>
      <c r="CN581" s="63">
        <v>8.8603299999999996E-3</v>
      </c>
      <c r="CO581" s="63">
        <v>8.5255399999999999E-3</v>
      </c>
      <c r="CP581" s="63">
        <v>8.4774499999999992E-3</v>
      </c>
      <c r="CQ581" s="63">
        <v>8.0318999999999998E-3</v>
      </c>
      <c r="CR581" s="63">
        <v>7.8585700000000005E-3</v>
      </c>
      <c r="CS581" s="63">
        <v>7.7885000000000003E-3</v>
      </c>
      <c r="CT581" s="63">
        <v>7.5874100000000002E-3</v>
      </c>
      <c r="CU581" s="63">
        <v>7.4025799999999998E-3</v>
      </c>
      <c r="CV581" s="63">
        <v>7.24262E-3</v>
      </c>
      <c r="CW581" s="63">
        <v>7.1156700000000002E-3</v>
      </c>
      <c r="CX581" s="63">
        <v>6.9706000000000004E-3</v>
      </c>
      <c r="CY581" s="63">
        <v>6.7855700000000003E-3</v>
      </c>
      <c r="CZ581" s="63">
        <v>6.68893E-3</v>
      </c>
      <c r="DA581" s="63">
        <v>6.3535800000000002E-3</v>
      </c>
      <c r="DB581" s="63">
        <v>6.0888699999999997E-3</v>
      </c>
      <c r="DC581" s="63">
        <v>5.8292300000000003E-3</v>
      </c>
      <c r="DD581" s="63">
        <v>5.5687499999999999E-3</v>
      </c>
      <c r="DE581" s="63">
        <v>5.2960699999999999E-3</v>
      </c>
      <c r="DF581" s="63">
        <v>5.1217199999999997E-3</v>
      </c>
      <c r="DG581" s="63">
        <v>4.8489700000000002E-3</v>
      </c>
      <c r="DH581" s="63">
        <v>4.5891300000000003E-3</v>
      </c>
      <c r="DI581" s="63">
        <v>4.3605900000000001E-3</v>
      </c>
      <c r="DJ581" s="63">
        <v>4.1938499999999998E-3</v>
      </c>
      <c r="DK581" s="63">
        <v>3.93341E-3</v>
      </c>
      <c r="DL581" s="63">
        <v>3.7676400000000001E-3</v>
      </c>
      <c r="DM581" s="63">
        <v>3.56983E-3</v>
      </c>
      <c r="DN581" s="63">
        <v>3.4213799999999999E-3</v>
      </c>
      <c r="DO581" s="63">
        <v>3.2855599999999999E-3</v>
      </c>
      <c r="DP581" s="63">
        <v>3.14956E-3</v>
      </c>
      <c r="DQ581" s="63">
        <v>3.0224000000000002E-3</v>
      </c>
      <c r="DR581" s="63">
        <v>2.8944399999999999E-3</v>
      </c>
      <c r="DS581" s="63">
        <v>2.7789099999999999E-3</v>
      </c>
      <c r="DT581" s="63">
        <v>2.6829800000000002E-3</v>
      </c>
      <c r="DU581" s="63">
        <v>2.60808E-3</v>
      </c>
      <c r="DV581" s="63">
        <v>2.5374199999999999E-3</v>
      </c>
      <c r="DW581" s="63">
        <v>2.49541E-3</v>
      </c>
      <c r="DX581" s="63">
        <v>2.5446900000000001E-3</v>
      </c>
      <c r="DY581" s="63">
        <v>2.5845E-3</v>
      </c>
      <c r="DZ581" s="63">
        <v>2.5999399999999998E-3</v>
      </c>
      <c r="EA581" s="63">
        <v>2.64051E-3</v>
      </c>
      <c r="EB581" s="63">
        <v>2.6201900000000001E-3</v>
      </c>
      <c r="EC581" s="63">
        <v>2.5978400000000001E-3</v>
      </c>
      <c r="ED581" s="63">
        <v>2.5769199999999999E-3</v>
      </c>
      <c r="EE581" s="63">
        <v>2.5545400000000001E-3</v>
      </c>
      <c r="EF581" s="63">
        <v>2.5321200000000001E-3</v>
      </c>
      <c r="EG581" s="63">
        <v>2.5100600000000002E-3</v>
      </c>
      <c r="EH581" s="63">
        <v>2.4876899999999999E-3</v>
      </c>
      <c r="EI581" s="63">
        <v>2.4640600000000001E-3</v>
      </c>
      <c r="EJ581" s="63">
        <v>2.4397300000000002E-3</v>
      </c>
      <c r="EK581" s="63">
        <v>2.4148300000000002E-3</v>
      </c>
      <c r="EL581" s="63">
        <v>2.3893E-3</v>
      </c>
      <c r="EM581" s="63">
        <v>2.3629300000000001E-3</v>
      </c>
      <c r="EN581" s="63">
        <v>2.3352099999999999E-3</v>
      </c>
      <c r="EO581" s="63">
        <v>2.3079699999999999E-3</v>
      </c>
      <c r="EP581" s="63">
        <v>2.27976E-3</v>
      </c>
      <c r="EQ581" s="63">
        <v>2.2520000000000001E-3</v>
      </c>
      <c r="ER581" s="63">
        <v>2.2250500000000001E-3</v>
      </c>
      <c r="ES581" s="63">
        <v>2.1980099999999998E-3</v>
      </c>
      <c r="ET581" s="63">
        <v>2.1720799999999998E-3</v>
      </c>
      <c r="EU581" s="63">
        <v>2.14635E-3</v>
      </c>
      <c r="EV581" s="63">
        <v>2.1217699999999998E-3</v>
      </c>
      <c r="EW581" s="63">
        <v>2.09867E-3</v>
      </c>
      <c r="EX581" s="63">
        <v>2.07551E-3</v>
      </c>
      <c r="EY581" s="63">
        <v>2.0547899999999999E-3</v>
      </c>
      <c r="EZ581" s="63">
        <v>2.03441E-3</v>
      </c>
      <c r="FA581" s="63">
        <v>2.01643E-3</v>
      </c>
      <c r="FB581" s="63">
        <v>1.9977100000000002E-3</v>
      </c>
      <c r="FC581" s="63">
        <v>1.9780599999999998E-3</v>
      </c>
      <c r="FD581" s="63">
        <v>1.9592899999999998E-3</v>
      </c>
      <c r="FE581" s="63">
        <v>1.93958E-3</v>
      </c>
      <c r="FF581" s="63">
        <v>1.9204599999999999E-3</v>
      </c>
      <c r="FG581" s="63">
        <v>1.89974E-3</v>
      </c>
      <c r="FH581" s="63">
        <v>1.8798899999999999E-3</v>
      </c>
      <c r="FI581" s="63">
        <v>1.85994E-3</v>
      </c>
      <c r="FJ581" s="63">
        <v>1.83782E-3</v>
      </c>
      <c r="FK581" s="63">
        <v>1.8158899999999999E-3</v>
      </c>
      <c r="FL581" s="63">
        <v>1.7936300000000001E-3</v>
      </c>
      <c r="FM581" s="63">
        <v>1.7713500000000001E-3</v>
      </c>
      <c r="FN581" s="63">
        <v>1.74873E-3</v>
      </c>
      <c r="FO581" s="63">
        <v>1.72409E-3</v>
      </c>
      <c r="FP581" s="63">
        <v>1.7009E-3</v>
      </c>
      <c r="FQ581" s="63">
        <v>1.6771500000000001E-3</v>
      </c>
      <c r="FR581" s="63">
        <v>1.65456E-3</v>
      </c>
      <c r="FS581" s="63">
        <v>1.6311800000000001E-3</v>
      </c>
      <c r="FT581" s="63">
        <v>1.6082E-3</v>
      </c>
      <c r="FU581" s="63">
        <v>1.5842300000000001E-3</v>
      </c>
      <c r="FV581" s="63">
        <v>1.5614800000000001E-3</v>
      </c>
      <c r="FW581" s="63">
        <v>1.5376299999999999E-3</v>
      </c>
      <c r="FX581" s="63">
        <v>1.5158999999999999E-3</v>
      </c>
      <c r="FY581" s="63">
        <v>1.4940000000000001E-3</v>
      </c>
      <c r="FZ581" s="63">
        <v>1.4725700000000001E-3</v>
      </c>
      <c r="GA581" s="63">
        <v>1.4517200000000001E-3</v>
      </c>
      <c r="GB581" s="63">
        <v>1.42968E-3</v>
      </c>
      <c r="GC581" s="63">
        <v>1.4088600000000001E-3</v>
      </c>
      <c r="GD581" s="63">
        <v>1.3890599999999999E-3</v>
      </c>
      <c r="GE581" s="63">
        <v>1.3694200000000001E-3</v>
      </c>
      <c r="GF581" s="63">
        <v>1.34932E-3</v>
      </c>
      <c r="GG581" s="63">
        <v>1.3311900000000001E-3</v>
      </c>
      <c r="GH581" s="63">
        <v>1.3113599999999999E-3</v>
      </c>
      <c r="GI581" s="63">
        <v>1.29268E-3</v>
      </c>
      <c r="GJ581" s="63">
        <v>1.27417E-3</v>
      </c>
      <c r="GK581" s="63">
        <v>1.2565899999999999E-3</v>
      </c>
      <c r="GL581" s="63">
        <v>1.2377899999999999E-3</v>
      </c>
      <c r="GM581" s="63">
        <v>1.21955E-3</v>
      </c>
      <c r="GN581" s="63">
        <v>1.2010600000000001E-3</v>
      </c>
      <c r="GO581" s="63">
        <v>1.1823000000000001E-3</v>
      </c>
      <c r="GP581" s="63">
        <v>1.16507E-3</v>
      </c>
      <c r="GQ581" s="63">
        <v>1.1469799999999999E-3</v>
      </c>
      <c r="GR581" s="63">
        <v>1.1279700000000001E-3</v>
      </c>
      <c r="GS581" s="63">
        <v>1.1100800000000001E-3</v>
      </c>
      <c r="GT581" s="63">
        <v>1.09249E-3</v>
      </c>
      <c r="GU581" s="63">
        <v>1.0745900000000001E-3</v>
      </c>
      <c r="GV581" s="63">
        <v>1.0568000000000001E-3</v>
      </c>
      <c r="GW581" s="63">
        <v>1.0391E-3</v>
      </c>
      <c r="GX581" s="63">
        <v>1.02133E-3</v>
      </c>
    </row>
    <row r="582" spans="1:206" customFormat="1">
      <c r="A582" s="181" t="s">
        <v>224</v>
      </c>
      <c r="B582" t="s">
        <v>3547</v>
      </c>
      <c r="C582" t="s">
        <v>3533</v>
      </c>
      <c r="D582" s="187" t="s">
        <v>3562</v>
      </c>
      <c r="E582" t="s">
        <v>1306</v>
      </c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>
        <v>5.8258399999999997E-3</v>
      </c>
      <c r="BE582" s="63">
        <v>5.6641199999999999E-3</v>
      </c>
      <c r="BF582" s="63">
        <v>5.2668999999999997E-3</v>
      </c>
      <c r="BG582" s="63">
        <v>5.3452999999999999E-3</v>
      </c>
      <c r="BH582" s="63">
        <v>4.9200199999999998E-3</v>
      </c>
      <c r="BI582" s="63">
        <v>4.77043E-3</v>
      </c>
      <c r="BJ582" s="63">
        <v>4.6420000000000003E-3</v>
      </c>
      <c r="BK582" s="63">
        <v>4.6250800000000002E-3</v>
      </c>
      <c r="BL582" s="63">
        <v>4.5945500000000002E-3</v>
      </c>
      <c r="BM582" s="63">
        <v>5.6650700000000003E-3</v>
      </c>
      <c r="BN582" s="63">
        <v>6.7510799999999996E-3</v>
      </c>
      <c r="BO582" s="63">
        <v>5.4986200000000001E-3</v>
      </c>
      <c r="BP582" s="63">
        <v>4.1413999999999999E-3</v>
      </c>
      <c r="BQ582" s="63">
        <v>4.0460100000000001E-3</v>
      </c>
      <c r="BR582" s="63">
        <v>3.8888799999999999E-3</v>
      </c>
      <c r="BS582" s="63">
        <v>4.0195300000000003E-3</v>
      </c>
      <c r="BT582" s="63">
        <v>3.8865000000000002E-3</v>
      </c>
      <c r="BU582" s="63">
        <v>3.7752300000000001E-3</v>
      </c>
      <c r="BV582" s="63">
        <v>3.6204700000000002E-3</v>
      </c>
      <c r="BW582" s="63">
        <v>3.5742600000000001E-3</v>
      </c>
      <c r="BX582" s="63">
        <v>3.6868700000000001E-3</v>
      </c>
      <c r="BY582" s="63">
        <v>3.7081200000000001E-3</v>
      </c>
      <c r="BZ582" s="63">
        <v>3.46066E-3</v>
      </c>
      <c r="CA582" s="63">
        <v>3.3451000000000002E-3</v>
      </c>
      <c r="CB582" s="63">
        <v>3.2554200000000002E-3</v>
      </c>
      <c r="CC582" s="63">
        <v>3.2094100000000002E-3</v>
      </c>
      <c r="CD582" s="63">
        <v>3.1482699999999999E-3</v>
      </c>
      <c r="CE582" s="63">
        <v>2.9862199999999999E-3</v>
      </c>
      <c r="CF582" s="63">
        <v>2.89113E-3</v>
      </c>
      <c r="CG582" s="63">
        <v>2.8075399999999999E-3</v>
      </c>
      <c r="CH582" s="63">
        <v>2.7555700000000002E-3</v>
      </c>
      <c r="CI582" s="63">
        <v>2.6985199999999998E-3</v>
      </c>
      <c r="CJ582" s="63">
        <v>2.66666E-3</v>
      </c>
      <c r="CK582" s="63">
        <v>2.6704699999999999E-3</v>
      </c>
      <c r="CL582" s="63">
        <v>2.6297299999999998E-3</v>
      </c>
      <c r="CM582" s="63">
        <v>2.5816699999999999E-3</v>
      </c>
      <c r="CN582" s="63">
        <v>2.4890799999999999E-3</v>
      </c>
      <c r="CO582" s="63">
        <v>2.4200699999999999E-3</v>
      </c>
      <c r="CP582" s="63">
        <v>2.4120299999999999E-3</v>
      </c>
      <c r="CQ582" s="63">
        <v>2.2964999999999999E-3</v>
      </c>
      <c r="CR582" s="63">
        <v>2.2603300000000001E-3</v>
      </c>
      <c r="CS582" s="63">
        <v>2.2732E-3</v>
      </c>
      <c r="CT582" s="63">
        <v>2.1912099999999999E-3</v>
      </c>
      <c r="CU582" s="63">
        <v>2.1319199999999998E-3</v>
      </c>
      <c r="CV582" s="63">
        <v>2.0949100000000002E-3</v>
      </c>
      <c r="CW582" s="63">
        <v>2.0540699999999999E-3</v>
      </c>
      <c r="CX582" s="63">
        <v>2.0269699999999999E-3</v>
      </c>
      <c r="CY582" s="63">
        <v>1.9962700000000001E-3</v>
      </c>
      <c r="CZ582" s="63">
        <v>1.99796E-3</v>
      </c>
      <c r="DA582" s="63">
        <v>1.9039700000000001E-3</v>
      </c>
      <c r="DB582" s="63">
        <v>1.85002E-3</v>
      </c>
      <c r="DC582" s="63">
        <v>1.81814E-3</v>
      </c>
      <c r="DD582" s="63">
        <v>1.7850100000000001E-3</v>
      </c>
      <c r="DE582" s="63">
        <v>1.75103E-3</v>
      </c>
      <c r="DF582" s="63">
        <v>1.7501000000000001E-3</v>
      </c>
      <c r="DG582" s="63">
        <v>1.69144E-3</v>
      </c>
      <c r="DH582" s="63">
        <v>1.6285500000000001E-3</v>
      </c>
      <c r="DI582" s="63">
        <v>1.58925E-3</v>
      </c>
      <c r="DJ582" s="63">
        <v>1.58359E-3</v>
      </c>
      <c r="DK582" s="63">
        <v>1.48427E-3</v>
      </c>
      <c r="DL582" s="63">
        <v>1.44608E-3</v>
      </c>
      <c r="DM582" s="63">
        <v>1.37297E-3</v>
      </c>
      <c r="DN582" s="63">
        <v>1.3293999999999999E-3</v>
      </c>
      <c r="DO582" s="63">
        <v>1.2840099999999999E-3</v>
      </c>
      <c r="DP582" s="63">
        <v>1.24026E-3</v>
      </c>
      <c r="DQ582" s="63">
        <v>1.2065400000000001E-3</v>
      </c>
      <c r="DR582" s="63">
        <v>1.1643999999999999E-3</v>
      </c>
      <c r="DS582" s="63">
        <v>1.12901E-3</v>
      </c>
      <c r="DT582" s="63">
        <v>1.10348E-3</v>
      </c>
      <c r="DU582" s="63">
        <v>1.08197E-3</v>
      </c>
      <c r="DV582" s="63">
        <v>1.0618100000000001E-3</v>
      </c>
      <c r="DW582" s="63">
        <v>1.0443200000000001E-3</v>
      </c>
      <c r="DX582" s="63">
        <v>1.04163E-3</v>
      </c>
      <c r="DY582" s="63">
        <v>1.03597E-3</v>
      </c>
      <c r="DZ582" s="63">
        <v>1.0393799999999999E-3</v>
      </c>
      <c r="EA582" s="63">
        <v>1.0600799999999999E-3</v>
      </c>
      <c r="EB582" s="63">
        <v>1.0655700000000001E-3</v>
      </c>
      <c r="EC582" s="63">
        <v>1.0702699999999999E-3</v>
      </c>
      <c r="ED582" s="63">
        <v>1.0719600000000001E-3</v>
      </c>
      <c r="EE582" s="63">
        <v>1.0697E-3</v>
      </c>
      <c r="EF582" s="63">
        <v>1.06459E-3</v>
      </c>
      <c r="EG582" s="63">
        <v>1.0574E-3</v>
      </c>
      <c r="EH582" s="63">
        <v>1.0499000000000001E-3</v>
      </c>
      <c r="EI582" s="63">
        <v>1.0419400000000001E-3</v>
      </c>
      <c r="EJ582" s="63">
        <v>1.03418E-3</v>
      </c>
      <c r="EK582" s="63">
        <v>1.0262800000000001E-3</v>
      </c>
      <c r="EL582" s="63">
        <v>1.018E-3</v>
      </c>
      <c r="EM582" s="63">
        <v>1.00946E-3</v>
      </c>
      <c r="EN582" s="63">
        <v>1.0001400000000001E-3</v>
      </c>
      <c r="EO582" s="63">
        <v>9.9083000000000005E-4</v>
      </c>
      <c r="EP582" s="63">
        <v>9.8083000000000003E-4</v>
      </c>
      <c r="EQ582" s="63">
        <v>9.7037999999999996E-4</v>
      </c>
      <c r="ER582" s="63">
        <v>9.5984E-4</v>
      </c>
      <c r="ES582" s="63">
        <v>9.4914000000000001E-4</v>
      </c>
      <c r="ET582" s="63">
        <v>9.3869000000000005E-4</v>
      </c>
      <c r="EU582" s="63">
        <v>9.2791E-4</v>
      </c>
      <c r="EV582" s="63">
        <v>9.1759999999999997E-4</v>
      </c>
      <c r="EW582" s="63">
        <v>9.0748999999999995E-4</v>
      </c>
      <c r="EX582" s="63">
        <v>8.9711999999999995E-4</v>
      </c>
      <c r="EY582" s="63">
        <v>8.8758999999999995E-4</v>
      </c>
      <c r="EZ582" s="63">
        <v>8.7799000000000004E-4</v>
      </c>
      <c r="FA582" s="63">
        <v>8.6910000000000004E-4</v>
      </c>
      <c r="FB582" s="63">
        <v>8.6027E-4</v>
      </c>
      <c r="FC582" s="63">
        <v>8.518E-4</v>
      </c>
      <c r="FD582" s="63">
        <v>8.4404E-4</v>
      </c>
      <c r="FE582" s="63">
        <v>8.3637000000000002E-4</v>
      </c>
      <c r="FF582" s="63">
        <v>8.2919000000000005E-4</v>
      </c>
      <c r="FG582" s="63">
        <v>8.2123999999999999E-4</v>
      </c>
      <c r="FH582" s="63">
        <v>8.1362000000000003E-4</v>
      </c>
      <c r="FI582" s="63">
        <v>8.0628999999999998E-4</v>
      </c>
      <c r="FJ582" s="63">
        <v>7.9832000000000004E-4</v>
      </c>
      <c r="FK582" s="63">
        <v>7.9062000000000002E-4</v>
      </c>
      <c r="FL582" s="63">
        <v>7.8284999999999997E-4</v>
      </c>
      <c r="FM582" s="63">
        <v>7.7481999999999996E-4</v>
      </c>
      <c r="FN582" s="63">
        <v>7.6654999999999996E-4</v>
      </c>
      <c r="FO582" s="63">
        <v>7.5754999999999996E-4</v>
      </c>
      <c r="FP582" s="63">
        <v>7.4909E-4</v>
      </c>
      <c r="FQ582" s="63">
        <v>7.4071E-4</v>
      </c>
      <c r="FR582" s="63">
        <v>7.3231999999999995E-4</v>
      </c>
      <c r="FS582" s="63">
        <v>7.2353000000000001E-4</v>
      </c>
      <c r="FT582" s="63">
        <v>7.1487000000000005E-4</v>
      </c>
      <c r="FU582" s="63">
        <v>7.0565000000000005E-4</v>
      </c>
      <c r="FV582" s="63">
        <v>6.9696999999999999E-4</v>
      </c>
      <c r="FW582" s="63">
        <v>6.8754999999999999E-4</v>
      </c>
      <c r="FX582" s="63">
        <v>6.7847999999999997E-4</v>
      </c>
      <c r="FY582" s="63">
        <v>6.6916000000000002E-4</v>
      </c>
      <c r="FZ582" s="63">
        <v>6.5990999999999999E-4</v>
      </c>
      <c r="GA582" s="63">
        <v>6.5127000000000002E-4</v>
      </c>
      <c r="GB582" s="63">
        <v>6.4238000000000001E-4</v>
      </c>
      <c r="GC582" s="63">
        <v>6.3385000000000004E-4</v>
      </c>
      <c r="GD582" s="63">
        <v>6.2555E-4</v>
      </c>
      <c r="GE582" s="63">
        <v>6.1706E-4</v>
      </c>
      <c r="GF582" s="63">
        <v>6.0838000000000005E-4</v>
      </c>
      <c r="GG582" s="63">
        <v>6.0055999999999998E-4</v>
      </c>
      <c r="GH582" s="63">
        <v>5.9232000000000002E-4</v>
      </c>
      <c r="GI582" s="63">
        <v>5.8454999999999998E-4</v>
      </c>
      <c r="GJ582" s="63">
        <v>5.7711999999999998E-4</v>
      </c>
      <c r="GK582" s="63">
        <v>5.7008999999999998E-4</v>
      </c>
      <c r="GL582" s="63">
        <v>5.6267000000000003E-4</v>
      </c>
      <c r="GM582" s="63">
        <v>5.553E-4</v>
      </c>
      <c r="GN582" s="63">
        <v>5.4814000000000002E-4</v>
      </c>
      <c r="GO582" s="63">
        <v>5.4087999999999998E-4</v>
      </c>
      <c r="GP582" s="63">
        <v>5.3406000000000005E-4</v>
      </c>
      <c r="GQ582" s="63">
        <v>5.2691000000000001E-4</v>
      </c>
      <c r="GR582" s="63">
        <v>5.1928E-4</v>
      </c>
      <c r="GS582" s="63">
        <v>5.1201000000000003E-4</v>
      </c>
      <c r="GT582" s="63">
        <v>5.0504E-4</v>
      </c>
      <c r="GU582" s="63">
        <v>4.9806999999999998E-4</v>
      </c>
      <c r="GV582" s="63">
        <v>4.9103999999999999E-4</v>
      </c>
      <c r="GW582" s="63">
        <v>4.8418000000000002E-4</v>
      </c>
      <c r="GX582" s="63">
        <v>4.7704000000000003E-4</v>
      </c>
    </row>
    <row r="583" spans="1:206" customFormat="1">
      <c r="A583" s="181" t="s">
        <v>224</v>
      </c>
      <c r="B583" t="s">
        <v>3547</v>
      </c>
      <c r="C583" t="s">
        <v>3533</v>
      </c>
      <c r="D583" s="187" t="s">
        <v>3562</v>
      </c>
      <c r="E583" t="s">
        <v>1307</v>
      </c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>
        <v>3.6062199999999998E-3</v>
      </c>
      <c r="BE583" s="63">
        <v>3.47474E-3</v>
      </c>
      <c r="BF583" s="63">
        <v>3.3092099999999999E-3</v>
      </c>
      <c r="BG583" s="63">
        <v>3.1972799999999998E-3</v>
      </c>
      <c r="BH583" s="63">
        <v>3.0666199999999999E-3</v>
      </c>
      <c r="BI583" s="63">
        <v>3.0154800000000001E-3</v>
      </c>
      <c r="BJ583" s="63">
        <v>2.9444200000000001E-3</v>
      </c>
      <c r="BK583" s="63">
        <v>2.9129E-3</v>
      </c>
      <c r="BL583" s="63">
        <v>2.8513800000000001E-3</v>
      </c>
      <c r="BM583" s="63">
        <v>3.43707E-3</v>
      </c>
      <c r="BN583" s="63">
        <v>3.9963799999999999E-3</v>
      </c>
      <c r="BO583" s="63">
        <v>3.3405000000000002E-3</v>
      </c>
      <c r="BP583" s="63">
        <v>2.6232899999999999E-3</v>
      </c>
      <c r="BQ583" s="63">
        <v>2.59516E-3</v>
      </c>
      <c r="BR583" s="63">
        <v>2.5278800000000001E-3</v>
      </c>
      <c r="BS583" s="63">
        <v>2.6092699999999999E-3</v>
      </c>
      <c r="BT583" s="63">
        <v>2.5452399999999998E-3</v>
      </c>
      <c r="BU583" s="63">
        <v>2.4387200000000001E-3</v>
      </c>
      <c r="BV583" s="63">
        <v>2.3046999999999998E-3</v>
      </c>
      <c r="BW583" s="63">
        <v>2.2274500000000002E-3</v>
      </c>
      <c r="BX583" s="63">
        <v>2.23237E-3</v>
      </c>
      <c r="BY583" s="63">
        <v>2.2160299999999999E-3</v>
      </c>
      <c r="BZ583" s="63">
        <v>2.0549499999999998E-3</v>
      </c>
      <c r="CA583" s="63">
        <v>1.9991499999999999E-3</v>
      </c>
      <c r="CB583" s="63">
        <v>1.9823100000000001E-3</v>
      </c>
      <c r="CC583" s="63">
        <v>1.9851399999999998E-3</v>
      </c>
      <c r="CD583" s="63">
        <v>2.03893E-3</v>
      </c>
      <c r="CE583" s="63">
        <v>1.8894599999999999E-3</v>
      </c>
      <c r="CF583" s="63">
        <v>1.8236999999999999E-3</v>
      </c>
      <c r="CG583" s="63">
        <v>1.7731999999999999E-3</v>
      </c>
      <c r="CH583" s="63">
        <v>1.72974E-3</v>
      </c>
      <c r="CI583" s="63">
        <v>1.68001E-3</v>
      </c>
      <c r="CJ583" s="63">
        <v>1.63222E-3</v>
      </c>
      <c r="CK583" s="63">
        <v>1.61549E-3</v>
      </c>
      <c r="CL583" s="63">
        <v>1.5765499999999999E-3</v>
      </c>
      <c r="CM583" s="63">
        <v>1.5410700000000001E-3</v>
      </c>
      <c r="CN583" s="63">
        <v>1.48784E-3</v>
      </c>
      <c r="CO583" s="63">
        <v>1.46587E-3</v>
      </c>
      <c r="CP583" s="63">
        <v>1.45645E-3</v>
      </c>
      <c r="CQ583" s="63">
        <v>1.4012499999999999E-3</v>
      </c>
      <c r="CR583" s="63">
        <v>1.3886899999999999E-3</v>
      </c>
      <c r="CS583" s="63">
        <v>1.3942799999999999E-3</v>
      </c>
      <c r="CT583" s="63">
        <v>1.3539100000000001E-3</v>
      </c>
      <c r="CU583" s="63">
        <v>1.3262199999999999E-3</v>
      </c>
      <c r="CV583" s="63">
        <v>1.3173E-3</v>
      </c>
      <c r="CW583" s="63">
        <v>1.26542E-3</v>
      </c>
      <c r="CX583" s="63">
        <v>1.2450300000000001E-3</v>
      </c>
      <c r="CY583" s="63">
        <v>1.2248599999999999E-3</v>
      </c>
      <c r="CZ583" s="63">
        <v>1.23204E-3</v>
      </c>
      <c r="DA583" s="63">
        <v>1.17676E-3</v>
      </c>
      <c r="DB583" s="63">
        <v>1.155E-3</v>
      </c>
      <c r="DC583" s="63">
        <v>1.1416499999999999E-3</v>
      </c>
      <c r="DD583" s="63">
        <v>1.1249299999999999E-3</v>
      </c>
      <c r="DE583" s="63">
        <v>1.103E-3</v>
      </c>
      <c r="DF583" s="63">
        <v>1.10198E-3</v>
      </c>
      <c r="DG583" s="63">
        <v>1.06781E-3</v>
      </c>
      <c r="DH583" s="63">
        <v>1.02877E-3</v>
      </c>
      <c r="DI583" s="63">
        <v>1.0083399999999999E-3</v>
      </c>
      <c r="DJ583" s="63">
        <v>1.00983E-3</v>
      </c>
      <c r="DK583" s="63">
        <v>9.6584000000000004E-4</v>
      </c>
      <c r="DL583" s="63">
        <v>9.5195000000000002E-4</v>
      </c>
      <c r="DM583" s="63">
        <v>9.1483000000000005E-4</v>
      </c>
      <c r="DN583" s="63">
        <v>8.9661000000000005E-4</v>
      </c>
      <c r="DO583" s="63">
        <v>8.7538999999999998E-4</v>
      </c>
      <c r="DP583" s="63">
        <v>8.5139999999999999E-4</v>
      </c>
      <c r="DQ583" s="63">
        <v>8.3264999999999999E-4</v>
      </c>
      <c r="DR583" s="63">
        <v>8.0842999999999996E-4</v>
      </c>
      <c r="DS583" s="63">
        <v>7.8898E-4</v>
      </c>
      <c r="DT583" s="63">
        <v>7.6940000000000005E-4</v>
      </c>
      <c r="DU583" s="63">
        <v>7.5310999999999998E-4</v>
      </c>
      <c r="DV583" s="63">
        <v>7.3477999999999998E-4</v>
      </c>
      <c r="DW583" s="63">
        <v>7.3408000000000002E-4</v>
      </c>
      <c r="DX583" s="63">
        <v>7.3092999999999997E-4</v>
      </c>
      <c r="DY583" s="63">
        <v>7.1122999999999998E-4</v>
      </c>
      <c r="DZ583" s="63">
        <v>7.0361000000000002E-4</v>
      </c>
      <c r="EA583" s="63">
        <v>7.0522E-4</v>
      </c>
      <c r="EB583" s="63">
        <v>6.9791999999999999E-4</v>
      </c>
      <c r="EC583" s="63">
        <v>6.9160999999999995E-4</v>
      </c>
      <c r="ED583" s="63">
        <v>6.8771000000000001E-4</v>
      </c>
      <c r="EE583" s="63">
        <v>6.8532E-4</v>
      </c>
      <c r="EF583" s="63">
        <v>6.845E-4</v>
      </c>
      <c r="EG583" s="63">
        <v>6.8493000000000004E-4</v>
      </c>
      <c r="EH583" s="63">
        <v>6.8605000000000001E-4</v>
      </c>
      <c r="EI583" s="63">
        <v>6.8577000000000004E-4</v>
      </c>
      <c r="EJ583" s="63">
        <v>6.8406000000000001E-4</v>
      </c>
      <c r="EK583" s="63">
        <v>6.8073000000000005E-4</v>
      </c>
      <c r="EL583" s="63">
        <v>6.7571000000000005E-4</v>
      </c>
      <c r="EM583" s="63">
        <v>6.7022999999999996E-4</v>
      </c>
      <c r="EN583" s="63">
        <v>6.6458999999999995E-4</v>
      </c>
      <c r="EO583" s="63">
        <v>6.5910999999999997E-4</v>
      </c>
      <c r="EP583" s="63">
        <v>6.5340999999999999E-4</v>
      </c>
      <c r="EQ583" s="63">
        <v>6.4756000000000004E-4</v>
      </c>
      <c r="ER583" s="63">
        <v>6.4159999999999998E-4</v>
      </c>
      <c r="ES583" s="63">
        <v>6.3544000000000003E-4</v>
      </c>
      <c r="ET583" s="63">
        <v>6.2925999999999998E-4</v>
      </c>
      <c r="EU583" s="63">
        <v>6.2273000000000005E-4</v>
      </c>
      <c r="EV583" s="63">
        <v>6.1618000000000003E-4</v>
      </c>
      <c r="EW583" s="63">
        <v>6.0961999999999995E-4</v>
      </c>
      <c r="EX583" s="63">
        <v>6.0282000000000001E-4</v>
      </c>
      <c r="EY583" s="63">
        <v>5.9626999999999998E-4</v>
      </c>
      <c r="EZ583" s="63">
        <v>5.8960000000000002E-4</v>
      </c>
      <c r="FA583" s="63">
        <v>5.8325E-4</v>
      </c>
      <c r="FB583" s="63">
        <v>5.7671999999999997E-4</v>
      </c>
      <c r="FC583" s="63">
        <v>5.7023000000000002E-4</v>
      </c>
      <c r="FD583" s="63">
        <v>5.6411000000000005E-4</v>
      </c>
      <c r="FE583" s="63">
        <v>5.5796000000000003E-4</v>
      </c>
      <c r="FF583" s="63">
        <v>5.5210000000000003E-4</v>
      </c>
      <c r="FG583" s="63">
        <v>5.4609000000000005E-4</v>
      </c>
      <c r="FH583" s="63">
        <v>5.4062000000000001E-4</v>
      </c>
      <c r="FI583" s="63">
        <v>5.3556999999999997E-4</v>
      </c>
      <c r="FJ583" s="63">
        <v>5.3045000000000002E-4</v>
      </c>
      <c r="FK583" s="63">
        <v>5.2565000000000001E-4</v>
      </c>
      <c r="FL583" s="63">
        <v>5.2088000000000004E-4</v>
      </c>
      <c r="FM583" s="63">
        <v>5.1606999999999998E-4</v>
      </c>
      <c r="FN583" s="63">
        <v>5.1130999999999995E-4</v>
      </c>
      <c r="FO583" s="63">
        <v>5.0620000000000005E-4</v>
      </c>
      <c r="FP583" s="63">
        <v>5.0139E-4</v>
      </c>
      <c r="FQ583" s="63">
        <v>4.9667999999999999E-4</v>
      </c>
      <c r="FR583" s="63">
        <v>4.9198999999999998E-4</v>
      </c>
      <c r="FS583" s="63">
        <v>4.8704999999999999E-4</v>
      </c>
      <c r="FT583" s="63">
        <v>4.8218000000000002E-4</v>
      </c>
      <c r="FU583" s="63">
        <v>4.7705000000000002E-4</v>
      </c>
      <c r="FV583" s="63">
        <v>4.7212000000000003E-4</v>
      </c>
      <c r="FW583" s="63">
        <v>4.6662E-4</v>
      </c>
      <c r="FX583" s="63">
        <v>4.6135000000000002E-4</v>
      </c>
      <c r="FY583" s="63">
        <v>4.5595E-4</v>
      </c>
      <c r="FZ583" s="63">
        <v>4.5036000000000002E-4</v>
      </c>
      <c r="GA583" s="63">
        <v>4.4498999999999998E-4</v>
      </c>
      <c r="GB583" s="63">
        <v>4.3939000000000001E-4</v>
      </c>
      <c r="GC583" s="63">
        <v>4.3388999999999998E-4</v>
      </c>
      <c r="GD583" s="63">
        <v>4.2839000000000001E-4</v>
      </c>
      <c r="GE583" s="63">
        <v>4.2276E-4</v>
      </c>
      <c r="GF583" s="63">
        <v>4.1711E-4</v>
      </c>
      <c r="GG583" s="63">
        <v>4.1192000000000003E-4</v>
      </c>
      <c r="GH583" s="63">
        <v>4.0650000000000001E-4</v>
      </c>
      <c r="GI583" s="63">
        <v>4.0137000000000001E-4</v>
      </c>
      <c r="GJ583" s="63">
        <v>3.9641999999999998E-4</v>
      </c>
      <c r="GK583" s="63">
        <v>3.9157999999999999E-4</v>
      </c>
      <c r="GL583" s="63">
        <v>3.8665999999999999E-4</v>
      </c>
      <c r="GM583" s="63">
        <v>3.8182999999999999E-4</v>
      </c>
      <c r="GN583" s="63">
        <v>3.7718000000000002E-4</v>
      </c>
      <c r="GO583" s="63">
        <v>3.7268000000000002E-4</v>
      </c>
      <c r="GP583" s="63">
        <v>3.6843999999999999E-4</v>
      </c>
      <c r="GQ583" s="63">
        <v>3.6403E-4</v>
      </c>
      <c r="GR583" s="63">
        <v>3.5942E-4</v>
      </c>
      <c r="GS583" s="63">
        <v>3.5505999999999998E-4</v>
      </c>
      <c r="GT583" s="63">
        <v>3.5078000000000003E-4</v>
      </c>
      <c r="GU583" s="63">
        <v>3.4647999999999998E-4</v>
      </c>
      <c r="GV583" s="63">
        <v>3.4220000000000002E-4</v>
      </c>
      <c r="GW583" s="63">
        <v>3.3796E-4</v>
      </c>
      <c r="GX583" s="63">
        <v>3.3358999999999998E-4</v>
      </c>
    </row>
    <row r="584" spans="1:206" customFormat="1">
      <c r="A584" s="181" t="s">
        <v>224</v>
      </c>
      <c r="B584" t="s">
        <v>3547</v>
      </c>
      <c r="C584" t="s">
        <v>3533</v>
      </c>
      <c r="D584" s="187" t="s">
        <v>3562</v>
      </c>
      <c r="E584" t="s">
        <v>1308</v>
      </c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>
        <v>4.9226000000000001E-3</v>
      </c>
      <c r="BE584" s="63">
        <v>4.6419900000000004E-3</v>
      </c>
      <c r="BF584" s="63">
        <v>4.2222500000000003E-3</v>
      </c>
      <c r="BG584" s="63">
        <v>4.0546699999999998E-3</v>
      </c>
      <c r="BH584" s="63">
        <v>3.85039E-3</v>
      </c>
      <c r="BI584" s="63">
        <v>3.7712399999999999E-3</v>
      </c>
      <c r="BJ584" s="63">
        <v>3.68666E-3</v>
      </c>
      <c r="BK584" s="63">
        <v>3.6542699999999998E-3</v>
      </c>
      <c r="BL584" s="63">
        <v>3.5858999999999999E-3</v>
      </c>
      <c r="BM584" s="63">
        <v>3.9294899999999999E-3</v>
      </c>
      <c r="BN584" s="63">
        <v>4.2438600000000003E-3</v>
      </c>
      <c r="BO584" s="63">
        <v>3.8390899999999999E-3</v>
      </c>
      <c r="BP584" s="63">
        <v>3.36331E-3</v>
      </c>
      <c r="BQ584" s="63">
        <v>3.3021999999999999E-3</v>
      </c>
      <c r="BR584" s="63">
        <v>3.2223299999999998E-3</v>
      </c>
      <c r="BS584" s="63">
        <v>3.3369599999999999E-3</v>
      </c>
      <c r="BT584" s="63">
        <v>3.1781800000000001E-3</v>
      </c>
      <c r="BU584" s="63">
        <v>3.0795200000000001E-3</v>
      </c>
      <c r="BV584" s="63">
        <v>2.99307E-3</v>
      </c>
      <c r="BW584" s="63">
        <v>2.9230100000000002E-3</v>
      </c>
      <c r="BX584" s="63">
        <v>2.8985399999999998E-3</v>
      </c>
      <c r="BY584" s="63">
        <v>3.1969699999999999E-3</v>
      </c>
      <c r="BZ584" s="63">
        <v>2.7717200000000001E-3</v>
      </c>
      <c r="CA584" s="63">
        <v>2.6891300000000001E-3</v>
      </c>
      <c r="CB584" s="63">
        <v>2.63818E-3</v>
      </c>
      <c r="CC584" s="63">
        <v>2.6924399999999999E-3</v>
      </c>
      <c r="CD584" s="63">
        <v>2.6522500000000001E-3</v>
      </c>
      <c r="CE584" s="63">
        <v>2.48416E-3</v>
      </c>
      <c r="CF584" s="63">
        <v>2.44458E-3</v>
      </c>
      <c r="CG584" s="63">
        <v>2.3785799999999999E-3</v>
      </c>
      <c r="CH584" s="63">
        <v>2.31541E-3</v>
      </c>
      <c r="CI584" s="63">
        <v>2.2624799999999999E-3</v>
      </c>
      <c r="CJ584" s="63">
        <v>2.2147999999999998E-3</v>
      </c>
      <c r="CK584" s="63">
        <v>2.17593E-3</v>
      </c>
      <c r="CL584" s="63">
        <v>2.1433200000000002E-3</v>
      </c>
      <c r="CM584" s="63">
        <v>2.0989899999999998E-3</v>
      </c>
      <c r="CN584" s="63">
        <v>2.0459599999999999E-3</v>
      </c>
      <c r="CO584" s="63">
        <v>2.0298999999999998E-3</v>
      </c>
      <c r="CP584" s="63">
        <v>2.0183000000000002E-3</v>
      </c>
      <c r="CQ584" s="63">
        <v>1.9361000000000001E-3</v>
      </c>
      <c r="CR584" s="63">
        <v>1.93877E-3</v>
      </c>
      <c r="CS584" s="63">
        <v>1.9173899999999999E-3</v>
      </c>
      <c r="CT584" s="63">
        <v>1.91427E-3</v>
      </c>
      <c r="CU584" s="63">
        <v>1.9111600000000001E-3</v>
      </c>
      <c r="CV584" s="63">
        <v>2.0063199999999998E-3</v>
      </c>
      <c r="CW584" s="63">
        <v>1.85333E-3</v>
      </c>
      <c r="CX584" s="63">
        <v>1.82533E-3</v>
      </c>
      <c r="CY584" s="63">
        <v>1.79112E-3</v>
      </c>
      <c r="CZ584" s="63">
        <v>1.8012200000000001E-3</v>
      </c>
      <c r="DA584" s="63">
        <v>1.7348000000000001E-3</v>
      </c>
      <c r="DB584" s="63">
        <v>1.67822E-3</v>
      </c>
      <c r="DC584" s="63">
        <v>1.6533800000000001E-3</v>
      </c>
      <c r="DD584" s="63">
        <v>1.6229300000000001E-3</v>
      </c>
      <c r="DE584" s="63">
        <v>1.5944500000000001E-3</v>
      </c>
      <c r="DF584" s="63">
        <v>1.57964E-3</v>
      </c>
      <c r="DG584" s="63">
        <v>1.53703E-3</v>
      </c>
      <c r="DH584" s="63">
        <v>1.49602E-3</v>
      </c>
      <c r="DI584" s="63">
        <v>1.47529E-3</v>
      </c>
      <c r="DJ584" s="63">
        <v>1.4695800000000001E-3</v>
      </c>
      <c r="DK584" s="63">
        <v>1.4223300000000001E-3</v>
      </c>
      <c r="DL584" s="63">
        <v>1.40711E-3</v>
      </c>
      <c r="DM584" s="63">
        <v>1.3716900000000001E-3</v>
      </c>
      <c r="DN584" s="63">
        <v>1.35297E-3</v>
      </c>
      <c r="DO584" s="63">
        <v>1.3301299999999999E-3</v>
      </c>
      <c r="DP584" s="63">
        <v>1.3062900000000001E-3</v>
      </c>
      <c r="DQ584" s="63">
        <v>1.28977E-3</v>
      </c>
      <c r="DR584" s="63">
        <v>1.2728100000000001E-3</v>
      </c>
      <c r="DS584" s="63">
        <v>1.2583E-3</v>
      </c>
      <c r="DT584" s="63">
        <v>1.2347899999999999E-3</v>
      </c>
      <c r="DU584" s="63">
        <v>1.2120500000000001E-3</v>
      </c>
      <c r="DV584" s="63">
        <v>1.18465E-3</v>
      </c>
      <c r="DW584" s="63">
        <v>1.2790499999999999E-3</v>
      </c>
      <c r="DX584" s="63">
        <v>1.2422500000000001E-3</v>
      </c>
      <c r="DY584" s="63">
        <v>1.16182E-3</v>
      </c>
      <c r="DZ584" s="63">
        <v>1.1444199999999999E-3</v>
      </c>
      <c r="EA584" s="63">
        <v>1.1421300000000001E-3</v>
      </c>
      <c r="EB584" s="63">
        <v>1.1289900000000001E-3</v>
      </c>
      <c r="EC584" s="63">
        <v>1.11604E-3</v>
      </c>
      <c r="ED584" s="63">
        <v>1.1047299999999999E-3</v>
      </c>
      <c r="EE584" s="63">
        <v>1.09399E-3</v>
      </c>
      <c r="EF584" s="63">
        <v>1.0834600000000001E-3</v>
      </c>
      <c r="EG584" s="63">
        <v>1.0727499999999999E-3</v>
      </c>
      <c r="EH584" s="63">
        <v>1.0634799999999999E-3</v>
      </c>
      <c r="EI584" s="63">
        <v>1.0564400000000001E-3</v>
      </c>
      <c r="EJ584" s="63">
        <v>1.0520900000000001E-3</v>
      </c>
      <c r="EK584" s="63">
        <v>1.05003E-3</v>
      </c>
      <c r="EL584" s="63">
        <v>1.05075E-3</v>
      </c>
      <c r="EM584" s="63">
        <v>1.0537400000000001E-3</v>
      </c>
      <c r="EN584" s="63">
        <v>1.0552300000000001E-3</v>
      </c>
      <c r="EO584" s="63">
        <v>1.05419E-3</v>
      </c>
      <c r="EP584" s="63">
        <v>1.05007E-3</v>
      </c>
      <c r="EQ584" s="63">
        <v>1.04269E-3</v>
      </c>
      <c r="ER584" s="63">
        <v>1.0344200000000001E-3</v>
      </c>
      <c r="ES584" s="63">
        <v>1.0262299999999999E-3</v>
      </c>
      <c r="ET584" s="63">
        <v>1.01823E-3</v>
      </c>
      <c r="EU584" s="63">
        <v>1.0099900000000001E-3</v>
      </c>
      <c r="EV584" s="63">
        <v>1.00186E-3</v>
      </c>
      <c r="EW584" s="63">
        <v>9.9372000000000002E-4</v>
      </c>
      <c r="EX584" s="63">
        <v>9.8500999999999992E-4</v>
      </c>
      <c r="EY584" s="63">
        <v>9.7645999999999996E-4</v>
      </c>
      <c r="EZ584" s="63">
        <v>9.6759000000000005E-4</v>
      </c>
      <c r="FA584" s="63">
        <v>9.5863999999999997E-4</v>
      </c>
      <c r="FB584" s="63">
        <v>9.4925000000000001E-4</v>
      </c>
      <c r="FC584" s="63">
        <v>9.3979000000000003E-4</v>
      </c>
      <c r="FD584" s="63">
        <v>9.3042000000000005E-4</v>
      </c>
      <c r="FE584" s="63">
        <v>9.2086999999999996E-4</v>
      </c>
      <c r="FF584" s="63">
        <v>9.1169999999999999E-4</v>
      </c>
      <c r="FG584" s="63">
        <v>9.0207999999999998E-4</v>
      </c>
      <c r="FH584" s="63">
        <v>8.9296000000000004E-4</v>
      </c>
      <c r="FI584" s="63">
        <v>8.8446E-4</v>
      </c>
      <c r="FJ584" s="63">
        <v>8.7584000000000002E-4</v>
      </c>
      <c r="FK584" s="63">
        <v>8.6766000000000002E-4</v>
      </c>
      <c r="FL584" s="63">
        <v>8.5981000000000002E-4</v>
      </c>
      <c r="FM584" s="63">
        <v>8.5229000000000001E-4</v>
      </c>
      <c r="FN584" s="63">
        <v>8.4522000000000004E-4</v>
      </c>
      <c r="FO584" s="63">
        <v>8.3816999999999995E-4</v>
      </c>
      <c r="FP584" s="63">
        <v>8.3171000000000004E-4</v>
      </c>
      <c r="FQ584" s="63">
        <v>8.2562E-4</v>
      </c>
      <c r="FR584" s="63">
        <v>8.1974000000000001E-4</v>
      </c>
      <c r="FS584" s="63">
        <v>8.1371999999999998E-4</v>
      </c>
      <c r="FT584" s="63">
        <v>8.0787999999999997E-4</v>
      </c>
      <c r="FU584" s="63">
        <v>8.0179999999999997E-4</v>
      </c>
      <c r="FV584" s="63">
        <v>7.9600000000000005E-4</v>
      </c>
      <c r="FW584" s="63">
        <v>7.8950000000000005E-4</v>
      </c>
      <c r="FX584" s="63">
        <v>7.8317999999999997E-4</v>
      </c>
      <c r="FY584" s="63">
        <v>7.7669999999999996E-4</v>
      </c>
      <c r="FZ584" s="63">
        <v>7.6977999999999997E-4</v>
      </c>
      <c r="GA584" s="63">
        <v>7.6300000000000001E-4</v>
      </c>
      <c r="GB584" s="63">
        <v>7.5582000000000004E-4</v>
      </c>
      <c r="GC584" s="63">
        <v>7.4879000000000005E-4</v>
      </c>
      <c r="GD584" s="63">
        <v>7.4160000000000003E-4</v>
      </c>
      <c r="GE584" s="63">
        <v>7.3393999999999998E-4</v>
      </c>
      <c r="GF584" s="63">
        <v>7.2621000000000003E-4</v>
      </c>
      <c r="GG584" s="63">
        <v>7.1896000000000004E-4</v>
      </c>
      <c r="GH584" s="63">
        <v>7.1122999999999998E-4</v>
      </c>
      <c r="GI584" s="63">
        <v>7.0372000000000002E-4</v>
      </c>
      <c r="GJ584" s="63">
        <v>6.9638999999999996E-4</v>
      </c>
      <c r="GK584" s="63">
        <v>6.8915999999999997E-4</v>
      </c>
      <c r="GL584" s="63">
        <v>6.8194999999999996E-4</v>
      </c>
      <c r="GM584" s="63">
        <v>6.7480999999999997E-4</v>
      </c>
      <c r="GN584" s="63">
        <v>6.6794000000000001E-4</v>
      </c>
      <c r="GO584" s="63">
        <v>6.6129000000000003E-4</v>
      </c>
      <c r="GP584" s="63">
        <v>6.5468999999999998E-4</v>
      </c>
      <c r="GQ584" s="63">
        <v>6.4791999999999996E-4</v>
      </c>
      <c r="GR584" s="63">
        <v>6.4108999999999998E-4</v>
      </c>
      <c r="GS584" s="63">
        <v>6.3464000000000001E-4</v>
      </c>
      <c r="GT584" s="63">
        <v>6.2854999999999996E-4</v>
      </c>
      <c r="GU584" s="63">
        <v>6.2255999999999998E-4</v>
      </c>
      <c r="GV584" s="63">
        <v>6.1653000000000001E-4</v>
      </c>
      <c r="GW584" s="63">
        <v>6.1065000000000002E-4</v>
      </c>
      <c r="GX584" s="63">
        <v>6.0464999999999998E-4</v>
      </c>
    </row>
    <row r="585" spans="1:206" customFormat="1">
      <c r="A585" s="181" t="s">
        <v>224</v>
      </c>
      <c r="B585" t="s">
        <v>3547</v>
      </c>
      <c r="C585" t="s">
        <v>3533</v>
      </c>
      <c r="D585" s="187" t="s">
        <v>3562</v>
      </c>
      <c r="E585" t="s">
        <v>1309</v>
      </c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>
        <v>6.9942399999999997E-3</v>
      </c>
      <c r="BE585" s="63">
        <v>6.4197899999999999E-3</v>
      </c>
      <c r="BF585" s="63">
        <v>5.7041599999999998E-3</v>
      </c>
      <c r="BG585" s="63">
        <v>5.4953500000000004E-3</v>
      </c>
      <c r="BH585" s="63">
        <v>5.2363599999999998E-3</v>
      </c>
      <c r="BI585" s="63">
        <v>5.1337600000000002E-3</v>
      </c>
      <c r="BJ585" s="63">
        <v>5.0227900000000001E-3</v>
      </c>
      <c r="BK585" s="63">
        <v>4.9415800000000001E-3</v>
      </c>
      <c r="BL585" s="63">
        <v>4.8379199999999999E-3</v>
      </c>
      <c r="BM585" s="63">
        <v>5.2113899999999998E-3</v>
      </c>
      <c r="BN585" s="63">
        <v>5.4891899999999997E-3</v>
      </c>
      <c r="BO585" s="63">
        <v>5.0449900000000001E-3</v>
      </c>
      <c r="BP585" s="63">
        <v>4.53018E-3</v>
      </c>
      <c r="BQ585" s="63">
        <v>4.4691100000000001E-3</v>
      </c>
      <c r="BR585" s="63">
        <v>4.3815499999999997E-3</v>
      </c>
      <c r="BS585" s="63">
        <v>4.6742299999999997E-3</v>
      </c>
      <c r="BT585" s="63">
        <v>4.32761E-3</v>
      </c>
      <c r="BU585" s="63">
        <v>4.1992899999999996E-3</v>
      </c>
      <c r="BV585" s="63">
        <v>4.0512600000000001E-3</v>
      </c>
      <c r="BW585" s="63">
        <v>3.9353900000000004E-3</v>
      </c>
      <c r="BX585" s="63">
        <v>3.8564200000000002E-3</v>
      </c>
      <c r="BY585" s="63">
        <v>4.5529999999999998E-3</v>
      </c>
      <c r="BZ585" s="63">
        <v>3.7041700000000001E-3</v>
      </c>
      <c r="CA585" s="63">
        <v>3.6055200000000001E-3</v>
      </c>
      <c r="CB585" s="63">
        <v>3.5277400000000001E-3</v>
      </c>
      <c r="CC585" s="63">
        <v>3.63475E-3</v>
      </c>
      <c r="CD585" s="63">
        <v>3.4437600000000001E-3</v>
      </c>
      <c r="CE585" s="63">
        <v>3.2613E-3</v>
      </c>
      <c r="CF585" s="63">
        <v>3.2415299999999998E-3</v>
      </c>
      <c r="CG585" s="63">
        <v>3.1705000000000001E-3</v>
      </c>
      <c r="CH585" s="63">
        <v>3.1300099999999999E-3</v>
      </c>
      <c r="CI585" s="63">
        <v>3.1295699999999999E-3</v>
      </c>
      <c r="CJ585" s="63">
        <v>3.1055399999999999E-3</v>
      </c>
      <c r="CK585" s="63">
        <v>3.0399699999999999E-3</v>
      </c>
      <c r="CL585" s="63">
        <v>2.9865999999999998E-3</v>
      </c>
      <c r="CM585" s="63">
        <v>2.9003200000000001E-3</v>
      </c>
      <c r="CN585" s="63">
        <v>2.8138199999999999E-3</v>
      </c>
      <c r="CO585" s="63">
        <v>2.7925900000000002E-3</v>
      </c>
      <c r="CP585" s="63">
        <v>2.7930699999999999E-3</v>
      </c>
      <c r="CQ585" s="63">
        <v>2.64906E-3</v>
      </c>
      <c r="CR585" s="63">
        <v>2.6513000000000001E-3</v>
      </c>
      <c r="CS585" s="63">
        <v>2.5826299999999998E-3</v>
      </c>
      <c r="CT585" s="63">
        <v>2.5822499999999999E-3</v>
      </c>
      <c r="CU585" s="63">
        <v>2.5686200000000002E-3</v>
      </c>
      <c r="CV585" s="63">
        <v>2.6787400000000002E-3</v>
      </c>
      <c r="CW585" s="63">
        <v>2.5078499999999998E-3</v>
      </c>
      <c r="CX585" s="63">
        <v>2.49198E-3</v>
      </c>
      <c r="CY585" s="63">
        <v>2.4718299999999999E-3</v>
      </c>
      <c r="CZ585" s="63">
        <v>2.53958E-3</v>
      </c>
      <c r="DA585" s="63">
        <v>2.4912699999999999E-3</v>
      </c>
      <c r="DB585" s="63">
        <v>2.4098800000000001E-3</v>
      </c>
      <c r="DC585" s="63">
        <v>2.3789100000000001E-3</v>
      </c>
      <c r="DD585" s="63">
        <v>2.3346199999999999E-3</v>
      </c>
      <c r="DE585" s="63">
        <v>2.2979599999999999E-3</v>
      </c>
      <c r="DF585" s="63">
        <v>2.2774900000000001E-3</v>
      </c>
      <c r="DG585" s="63">
        <v>2.2197300000000001E-3</v>
      </c>
      <c r="DH585" s="63">
        <v>2.1657E-3</v>
      </c>
      <c r="DI585" s="63">
        <v>2.1289299999999998E-3</v>
      </c>
      <c r="DJ585" s="63">
        <v>2.0950500000000002E-3</v>
      </c>
      <c r="DK585" s="63">
        <v>2.0196699999999999E-3</v>
      </c>
      <c r="DL585" s="63">
        <v>1.97554E-3</v>
      </c>
      <c r="DM585" s="63">
        <v>1.92049E-3</v>
      </c>
      <c r="DN585" s="63">
        <v>1.8954499999999999E-3</v>
      </c>
      <c r="DO585" s="63">
        <v>1.86447E-3</v>
      </c>
      <c r="DP585" s="63">
        <v>1.83113E-3</v>
      </c>
      <c r="DQ585" s="63">
        <v>1.81156E-3</v>
      </c>
      <c r="DR585" s="63">
        <v>1.80141E-3</v>
      </c>
      <c r="DS585" s="63">
        <v>1.7875199999999999E-3</v>
      </c>
      <c r="DT585" s="63">
        <v>1.76085E-3</v>
      </c>
      <c r="DU585" s="63">
        <v>1.73778E-3</v>
      </c>
      <c r="DV585" s="63">
        <v>1.7020099999999999E-3</v>
      </c>
      <c r="DW585" s="63">
        <v>1.84066E-3</v>
      </c>
      <c r="DX585" s="63">
        <v>1.80748E-3</v>
      </c>
      <c r="DY585" s="63">
        <v>1.68687E-3</v>
      </c>
      <c r="DZ585" s="63">
        <v>1.66865E-3</v>
      </c>
      <c r="EA585" s="63">
        <v>1.6715199999999999E-3</v>
      </c>
      <c r="EB585" s="63">
        <v>1.65985E-3</v>
      </c>
      <c r="EC585" s="63">
        <v>1.64595E-3</v>
      </c>
      <c r="ED585" s="63">
        <v>1.63182E-3</v>
      </c>
      <c r="EE585" s="63">
        <v>1.6166399999999999E-3</v>
      </c>
      <c r="EF585" s="63">
        <v>1.60122E-3</v>
      </c>
      <c r="EG585" s="63">
        <v>1.5856900000000001E-3</v>
      </c>
      <c r="EH585" s="63">
        <v>1.5698999999999999E-3</v>
      </c>
      <c r="EI585" s="63">
        <v>1.55427E-3</v>
      </c>
      <c r="EJ585" s="63">
        <v>1.54042E-3</v>
      </c>
      <c r="EK585" s="63">
        <v>1.52713E-3</v>
      </c>
      <c r="EL585" s="63">
        <v>1.5140399999999999E-3</v>
      </c>
      <c r="EM585" s="63">
        <v>1.5024000000000001E-3</v>
      </c>
      <c r="EN585" s="63">
        <v>1.4942499999999999E-3</v>
      </c>
      <c r="EO585" s="63">
        <v>1.49008E-3</v>
      </c>
      <c r="EP585" s="63">
        <v>1.4895399999999999E-3</v>
      </c>
      <c r="EQ585" s="63">
        <v>1.4926099999999999E-3</v>
      </c>
      <c r="ER585" s="63">
        <v>1.49788E-3</v>
      </c>
      <c r="ES585" s="63">
        <v>1.50051E-3</v>
      </c>
      <c r="ET585" s="63">
        <v>1.49916E-3</v>
      </c>
      <c r="EU585" s="63">
        <v>1.4934499999999999E-3</v>
      </c>
      <c r="EV585" s="63">
        <v>1.48423E-3</v>
      </c>
      <c r="EW585" s="63">
        <v>1.4741000000000001E-3</v>
      </c>
      <c r="EX585" s="63">
        <v>1.46353E-3</v>
      </c>
      <c r="EY585" s="63">
        <v>1.45353E-3</v>
      </c>
      <c r="EZ585" s="63">
        <v>1.44333E-3</v>
      </c>
      <c r="FA585" s="63">
        <v>1.43301E-3</v>
      </c>
      <c r="FB585" s="63">
        <v>1.4220000000000001E-3</v>
      </c>
      <c r="FC585" s="63">
        <v>1.4105700000000001E-3</v>
      </c>
      <c r="FD585" s="63">
        <v>1.39905E-3</v>
      </c>
      <c r="FE585" s="63">
        <v>1.3869799999999999E-3</v>
      </c>
      <c r="FF585" s="63">
        <v>1.37484E-3</v>
      </c>
      <c r="FG585" s="63">
        <v>1.36162E-3</v>
      </c>
      <c r="FH585" s="63">
        <v>1.34866E-3</v>
      </c>
      <c r="FI585" s="63">
        <v>1.33607E-3</v>
      </c>
      <c r="FJ585" s="63">
        <v>1.3230099999999999E-3</v>
      </c>
      <c r="FK585" s="63">
        <v>1.31036E-3</v>
      </c>
      <c r="FL585" s="63">
        <v>1.2977100000000001E-3</v>
      </c>
      <c r="FM585" s="63">
        <v>1.2851799999999999E-3</v>
      </c>
      <c r="FN585" s="63">
        <v>1.27322E-3</v>
      </c>
      <c r="FO585" s="63">
        <v>1.2610399999999999E-3</v>
      </c>
      <c r="FP585" s="63">
        <v>1.2495799999999999E-3</v>
      </c>
      <c r="FQ585" s="63">
        <v>1.23898E-3</v>
      </c>
      <c r="FR585" s="63">
        <v>1.2291100000000001E-3</v>
      </c>
      <c r="FS585" s="63">
        <v>1.2194700000000001E-3</v>
      </c>
      <c r="FT585" s="63">
        <v>1.2106700000000001E-3</v>
      </c>
      <c r="FU585" s="63">
        <v>1.2020500000000001E-3</v>
      </c>
      <c r="FV585" s="63">
        <v>1.1940099999999999E-3</v>
      </c>
      <c r="FW585" s="63">
        <v>1.18523E-3</v>
      </c>
      <c r="FX585" s="63">
        <v>1.17687E-3</v>
      </c>
      <c r="FY585" s="63">
        <v>1.1684600000000001E-3</v>
      </c>
      <c r="FZ585" s="63">
        <v>1.1596E-3</v>
      </c>
      <c r="GA585" s="63">
        <v>1.1511500000000001E-3</v>
      </c>
      <c r="GB585" s="63">
        <v>1.1420899999999999E-3</v>
      </c>
      <c r="GC585" s="63">
        <v>1.13309E-3</v>
      </c>
      <c r="GD585" s="63">
        <v>1.1237300000000001E-3</v>
      </c>
      <c r="GE585" s="63">
        <v>1.1135800000000001E-3</v>
      </c>
      <c r="GF585" s="63">
        <v>1.1031999999999999E-3</v>
      </c>
      <c r="GG585" s="63">
        <v>1.0931999999999999E-3</v>
      </c>
      <c r="GH585" s="63">
        <v>1.08248E-3</v>
      </c>
      <c r="GI585" s="63">
        <v>1.07193E-3</v>
      </c>
      <c r="GJ585" s="63">
        <v>1.06135E-3</v>
      </c>
      <c r="GK585" s="63">
        <v>1.05079E-3</v>
      </c>
      <c r="GL585" s="63">
        <v>1.04024E-3</v>
      </c>
      <c r="GM585" s="63">
        <v>1.0293800000000001E-3</v>
      </c>
      <c r="GN585" s="63">
        <v>1.0185699999999999E-3</v>
      </c>
      <c r="GO585" s="63">
        <v>1.00789E-3</v>
      </c>
      <c r="GP585" s="63">
        <v>9.9736000000000009E-4</v>
      </c>
      <c r="GQ585" s="63">
        <v>9.8667999999999998E-4</v>
      </c>
      <c r="GR585" s="63">
        <v>9.7588000000000004E-4</v>
      </c>
      <c r="GS585" s="63">
        <v>9.6555999999999996E-4</v>
      </c>
      <c r="GT585" s="63">
        <v>9.5562000000000002E-4</v>
      </c>
      <c r="GU585" s="63">
        <v>9.4558000000000001E-4</v>
      </c>
      <c r="GV585" s="63">
        <v>9.3557000000000004E-4</v>
      </c>
      <c r="GW585" s="63">
        <v>9.2606999999999997E-4</v>
      </c>
      <c r="GX585" s="63">
        <v>9.1655000000000003E-4</v>
      </c>
    </row>
    <row r="586" spans="1:206" customFormat="1">
      <c r="A586" s="181" t="s">
        <v>224</v>
      </c>
      <c r="B586" t="s">
        <v>3547</v>
      </c>
      <c r="C586" t="s">
        <v>3533</v>
      </c>
      <c r="D586" s="187" t="s">
        <v>3562</v>
      </c>
      <c r="E586" t="s">
        <v>1310</v>
      </c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>
        <v>7.7040199999999998E-3</v>
      </c>
      <c r="BE586" s="63">
        <v>7.0056500000000004E-3</v>
      </c>
      <c r="BF586" s="63">
        <v>6.19602E-3</v>
      </c>
      <c r="BG586" s="63">
        <v>5.9182000000000002E-3</v>
      </c>
      <c r="BH586" s="63">
        <v>5.6253600000000003E-3</v>
      </c>
      <c r="BI586" s="63">
        <v>5.4811499999999997E-3</v>
      </c>
      <c r="BJ586" s="63">
        <v>5.3469900000000002E-3</v>
      </c>
      <c r="BK586" s="63">
        <v>5.2910300000000004E-3</v>
      </c>
      <c r="BL586" s="63">
        <v>5.2044700000000001E-3</v>
      </c>
      <c r="BM586" s="63">
        <v>5.6386700000000001E-3</v>
      </c>
      <c r="BN586" s="63">
        <v>6.0188999999999998E-3</v>
      </c>
      <c r="BO586" s="63">
        <v>5.5290699999999996E-3</v>
      </c>
      <c r="BP586" s="63">
        <v>4.9392500000000001E-3</v>
      </c>
      <c r="BQ586" s="63">
        <v>4.85951E-3</v>
      </c>
      <c r="BR586" s="63">
        <v>4.7395299999999996E-3</v>
      </c>
      <c r="BS586" s="63">
        <v>5.0156100000000002E-3</v>
      </c>
      <c r="BT586" s="63">
        <v>4.6604400000000001E-3</v>
      </c>
      <c r="BU586" s="63">
        <v>4.5340500000000004E-3</v>
      </c>
      <c r="BV586" s="63">
        <v>4.3874400000000003E-3</v>
      </c>
      <c r="BW586" s="63">
        <v>4.2683299999999999E-3</v>
      </c>
      <c r="BX586" s="63">
        <v>4.1814299999999999E-3</v>
      </c>
      <c r="BY586" s="63">
        <v>5.0020500000000001E-3</v>
      </c>
      <c r="BZ586" s="63">
        <v>3.96043E-3</v>
      </c>
      <c r="CA586" s="63">
        <v>3.8255400000000001E-3</v>
      </c>
      <c r="CB586" s="63">
        <v>3.7363700000000001E-3</v>
      </c>
      <c r="CC586" s="63">
        <v>3.81664E-3</v>
      </c>
      <c r="CD586" s="63">
        <v>3.6492199999999999E-3</v>
      </c>
      <c r="CE586" s="63">
        <v>3.4824600000000002E-3</v>
      </c>
      <c r="CF586" s="63">
        <v>3.4656000000000001E-3</v>
      </c>
      <c r="CG586" s="63">
        <v>3.3962799999999998E-3</v>
      </c>
      <c r="CH586" s="63">
        <v>3.3485099999999999E-3</v>
      </c>
      <c r="CI586" s="63">
        <v>3.32789E-3</v>
      </c>
      <c r="CJ586" s="63">
        <v>3.2864299999999999E-3</v>
      </c>
      <c r="CK586" s="63">
        <v>3.22566E-3</v>
      </c>
      <c r="CL586" s="63">
        <v>3.1853699999999999E-3</v>
      </c>
      <c r="CM586" s="63">
        <v>3.1258599999999998E-3</v>
      </c>
      <c r="CN586" s="63">
        <v>3.0577199999999999E-3</v>
      </c>
      <c r="CO586" s="63">
        <v>3.0581200000000001E-3</v>
      </c>
      <c r="CP586" s="63">
        <v>3.0492000000000002E-3</v>
      </c>
      <c r="CQ586" s="63">
        <v>2.90413E-3</v>
      </c>
      <c r="CR586" s="63">
        <v>2.89844E-3</v>
      </c>
      <c r="CS586" s="63">
        <v>2.82563E-3</v>
      </c>
      <c r="CT586" s="63">
        <v>2.8328699999999999E-3</v>
      </c>
      <c r="CU586" s="63">
        <v>2.8309300000000002E-3</v>
      </c>
      <c r="CV586" s="63">
        <v>2.9371599999999999E-3</v>
      </c>
      <c r="CW586" s="63">
        <v>2.7588399999999998E-3</v>
      </c>
      <c r="CX586" s="63">
        <v>2.7269299999999998E-3</v>
      </c>
      <c r="CY586" s="63">
        <v>2.6855099999999999E-3</v>
      </c>
      <c r="CZ586" s="63">
        <v>2.7309700000000001E-3</v>
      </c>
      <c r="DA586" s="63">
        <v>2.6948599999999999E-3</v>
      </c>
      <c r="DB586" s="63">
        <v>2.6393800000000002E-3</v>
      </c>
      <c r="DC586" s="63">
        <v>2.6323800000000001E-3</v>
      </c>
      <c r="DD586" s="63">
        <v>2.61495E-3</v>
      </c>
      <c r="DE586" s="63">
        <v>2.6002299999999998E-3</v>
      </c>
      <c r="DF586" s="63">
        <v>2.58895E-3</v>
      </c>
      <c r="DG586" s="63">
        <v>2.5327499999999998E-3</v>
      </c>
      <c r="DH586" s="63">
        <v>2.4735600000000001E-3</v>
      </c>
      <c r="DI586" s="63">
        <v>2.42487E-3</v>
      </c>
      <c r="DJ586" s="63">
        <v>2.3808000000000002E-3</v>
      </c>
      <c r="DK586" s="63">
        <v>2.30175E-3</v>
      </c>
      <c r="DL586" s="63">
        <v>2.2446699999999998E-3</v>
      </c>
      <c r="DM586" s="63">
        <v>2.1693699999999999E-3</v>
      </c>
      <c r="DN586" s="63">
        <v>2.12407E-3</v>
      </c>
      <c r="DO586" s="63">
        <v>2.06529E-3</v>
      </c>
      <c r="DP586" s="63">
        <v>2.0019899999999999E-3</v>
      </c>
      <c r="DQ586" s="63">
        <v>1.9593599999999998E-3</v>
      </c>
      <c r="DR586" s="63">
        <v>1.93508E-3</v>
      </c>
      <c r="DS586" s="63">
        <v>1.92267E-3</v>
      </c>
      <c r="DT586" s="63">
        <v>1.90015E-3</v>
      </c>
      <c r="DU586" s="63">
        <v>1.8829700000000001E-3</v>
      </c>
      <c r="DV586" s="63">
        <v>1.8519400000000001E-3</v>
      </c>
      <c r="DW586" s="63">
        <v>2.0348800000000002E-3</v>
      </c>
      <c r="DX586" s="63">
        <v>1.99876E-3</v>
      </c>
      <c r="DY586" s="63">
        <v>1.84895E-3</v>
      </c>
      <c r="DZ586" s="63">
        <v>1.8241500000000001E-3</v>
      </c>
      <c r="EA586" s="63">
        <v>1.8233100000000001E-3</v>
      </c>
      <c r="EB586" s="63">
        <v>1.8107100000000001E-3</v>
      </c>
      <c r="EC586" s="63">
        <v>1.7998199999999999E-3</v>
      </c>
      <c r="ED586" s="63">
        <v>1.79144E-3</v>
      </c>
      <c r="EE586" s="63">
        <v>1.78188E-3</v>
      </c>
      <c r="EF586" s="63">
        <v>1.7718499999999999E-3</v>
      </c>
      <c r="EG586" s="63">
        <v>1.7606399999999999E-3</v>
      </c>
      <c r="EH586" s="63">
        <v>1.7468099999999999E-3</v>
      </c>
      <c r="EI586" s="63">
        <v>1.7307100000000001E-3</v>
      </c>
      <c r="EJ586" s="63">
        <v>1.71455E-3</v>
      </c>
      <c r="EK586" s="63">
        <v>1.6982200000000001E-3</v>
      </c>
      <c r="EL586" s="63">
        <v>1.6822899999999999E-3</v>
      </c>
      <c r="EM586" s="63">
        <v>1.66592E-3</v>
      </c>
      <c r="EN586" s="63">
        <v>1.64964E-3</v>
      </c>
      <c r="EO586" s="63">
        <v>1.63452E-3</v>
      </c>
      <c r="EP586" s="63">
        <v>1.62024E-3</v>
      </c>
      <c r="EQ586" s="63">
        <v>1.6058999999999999E-3</v>
      </c>
      <c r="ER586" s="63">
        <v>1.59296E-3</v>
      </c>
      <c r="ES586" s="63">
        <v>1.5841500000000001E-3</v>
      </c>
      <c r="ET586" s="63">
        <v>1.5794800000000001E-3</v>
      </c>
      <c r="EU586" s="63">
        <v>1.5779500000000001E-3</v>
      </c>
      <c r="EV586" s="63">
        <v>1.5806100000000001E-3</v>
      </c>
      <c r="EW586" s="63">
        <v>1.5854700000000001E-3</v>
      </c>
      <c r="EX586" s="63">
        <v>1.5870400000000001E-3</v>
      </c>
      <c r="EY586" s="63">
        <v>1.58501E-3</v>
      </c>
      <c r="EZ586" s="63">
        <v>1.5790800000000001E-3</v>
      </c>
      <c r="FA586" s="63">
        <v>1.56941E-3</v>
      </c>
      <c r="FB586" s="63">
        <v>1.5581900000000001E-3</v>
      </c>
      <c r="FC586" s="63">
        <v>1.5470600000000001E-3</v>
      </c>
      <c r="FD586" s="63">
        <v>1.5362100000000001E-3</v>
      </c>
      <c r="FE586" s="63">
        <v>1.5251100000000001E-3</v>
      </c>
      <c r="FF586" s="63">
        <v>1.51403E-3</v>
      </c>
      <c r="FG586" s="63">
        <v>1.5018500000000001E-3</v>
      </c>
      <c r="FH586" s="63">
        <v>1.48968E-3</v>
      </c>
      <c r="FI586" s="63">
        <v>1.4775700000000001E-3</v>
      </c>
      <c r="FJ586" s="63">
        <v>1.4647799999999999E-3</v>
      </c>
      <c r="FK586" s="63">
        <v>1.4518599999999999E-3</v>
      </c>
      <c r="FL586" s="63">
        <v>1.43844E-3</v>
      </c>
      <c r="FM586" s="63">
        <v>1.42471E-3</v>
      </c>
      <c r="FN586" s="63">
        <v>1.4110100000000001E-3</v>
      </c>
      <c r="FO586" s="63">
        <v>1.3967199999999999E-3</v>
      </c>
      <c r="FP586" s="63">
        <v>1.38294E-3</v>
      </c>
      <c r="FQ586" s="63">
        <v>1.3695999999999999E-3</v>
      </c>
      <c r="FR586" s="63">
        <v>1.35666E-3</v>
      </c>
      <c r="FS586" s="63">
        <v>1.3439000000000001E-3</v>
      </c>
      <c r="FT586" s="63">
        <v>1.3317800000000001E-3</v>
      </c>
      <c r="FU586" s="63">
        <v>1.3197E-3</v>
      </c>
      <c r="FV586" s="63">
        <v>1.3085499999999999E-3</v>
      </c>
      <c r="FW586" s="63">
        <v>1.29721E-3</v>
      </c>
      <c r="FX586" s="63">
        <v>1.28678E-3</v>
      </c>
      <c r="FY586" s="63">
        <v>1.27692E-3</v>
      </c>
      <c r="FZ586" s="63">
        <v>1.2670100000000001E-3</v>
      </c>
      <c r="GA586" s="63">
        <v>1.2578000000000001E-3</v>
      </c>
      <c r="GB586" s="63">
        <v>1.24825E-3</v>
      </c>
      <c r="GC586" s="63">
        <v>1.23905E-3</v>
      </c>
      <c r="GD586" s="63">
        <v>1.2296500000000001E-3</v>
      </c>
      <c r="GE586" s="63">
        <v>1.2196500000000001E-3</v>
      </c>
      <c r="GF586" s="63">
        <v>1.2096699999999999E-3</v>
      </c>
      <c r="GG586" s="63">
        <v>1.1999700000000001E-3</v>
      </c>
      <c r="GH586" s="63">
        <v>1.1894399999999999E-3</v>
      </c>
      <c r="GI586" s="63">
        <v>1.17891E-3</v>
      </c>
      <c r="GJ586" s="63">
        <v>1.16832E-3</v>
      </c>
      <c r="GK586" s="63">
        <v>1.15759E-3</v>
      </c>
      <c r="GL586" s="63">
        <v>1.14656E-3</v>
      </c>
      <c r="GM586" s="63">
        <v>1.1351600000000001E-3</v>
      </c>
      <c r="GN586" s="63">
        <v>1.12378E-3</v>
      </c>
      <c r="GO586" s="63">
        <v>1.1121799999999999E-3</v>
      </c>
      <c r="GP586" s="63">
        <v>1.1006200000000001E-3</v>
      </c>
      <c r="GQ586" s="63">
        <v>1.08884E-3</v>
      </c>
      <c r="GR586" s="63">
        <v>1.0765499999999999E-3</v>
      </c>
      <c r="GS586" s="63">
        <v>1.06437E-3</v>
      </c>
      <c r="GT586" s="63">
        <v>1.05255E-3</v>
      </c>
      <c r="GU586" s="63">
        <v>1.04071E-3</v>
      </c>
      <c r="GV586" s="63">
        <v>1.0289100000000001E-3</v>
      </c>
      <c r="GW586" s="63">
        <v>1.01757E-3</v>
      </c>
      <c r="GX586" s="63">
        <v>1.0061899999999999E-3</v>
      </c>
    </row>
    <row r="587" spans="1:206" customFormat="1">
      <c r="A587" s="181" t="s">
        <v>224</v>
      </c>
      <c r="B587" t="s">
        <v>3547</v>
      </c>
      <c r="C587" t="s">
        <v>3533</v>
      </c>
      <c r="D587" s="187" t="s">
        <v>3562</v>
      </c>
      <c r="E587" t="s">
        <v>1311</v>
      </c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>
        <v>8.3529799999999994E-3</v>
      </c>
      <c r="BE587" s="63">
        <v>7.7103199999999997E-3</v>
      </c>
      <c r="BF587" s="63">
        <v>6.9171500000000004E-3</v>
      </c>
      <c r="BG587" s="63">
        <v>6.57691E-3</v>
      </c>
      <c r="BH587" s="63">
        <v>6.2270299999999997E-3</v>
      </c>
      <c r="BI587" s="63">
        <v>6.0723900000000004E-3</v>
      </c>
      <c r="BJ587" s="63">
        <v>5.9187700000000003E-3</v>
      </c>
      <c r="BK587" s="63">
        <v>5.8251900000000001E-3</v>
      </c>
      <c r="BL587" s="63">
        <v>5.6959899999999997E-3</v>
      </c>
      <c r="BM587" s="63">
        <v>6.1677499999999996E-3</v>
      </c>
      <c r="BN587" s="63">
        <v>6.5337199999999998E-3</v>
      </c>
      <c r="BO587" s="63">
        <v>5.9791599999999999E-3</v>
      </c>
      <c r="BP587" s="63">
        <v>5.3607999999999998E-3</v>
      </c>
      <c r="BQ587" s="63">
        <v>5.2966999999999997E-3</v>
      </c>
      <c r="BR587" s="63">
        <v>5.1947299999999998E-3</v>
      </c>
      <c r="BS587" s="63">
        <v>5.4599799999999997E-3</v>
      </c>
      <c r="BT587" s="63">
        <v>5.15425E-3</v>
      </c>
      <c r="BU587" s="63">
        <v>5.0071600000000001E-3</v>
      </c>
      <c r="BV587" s="63">
        <v>4.8444300000000003E-3</v>
      </c>
      <c r="BW587" s="63">
        <v>4.7274700000000001E-3</v>
      </c>
      <c r="BX587" s="63">
        <v>4.6286599999999997E-3</v>
      </c>
      <c r="BY587" s="63">
        <v>5.2441400000000004E-3</v>
      </c>
      <c r="BZ587" s="63">
        <v>4.4006399999999999E-3</v>
      </c>
      <c r="CA587" s="63">
        <v>4.2534699999999996E-3</v>
      </c>
      <c r="CB587" s="63">
        <v>4.1448700000000002E-3</v>
      </c>
      <c r="CC587" s="63">
        <v>4.1881899999999996E-3</v>
      </c>
      <c r="CD587" s="63">
        <v>4.0272199999999998E-3</v>
      </c>
      <c r="CE587" s="63">
        <v>3.8290500000000001E-3</v>
      </c>
      <c r="CF587" s="63">
        <v>3.7818999999999999E-3</v>
      </c>
      <c r="CG587" s="63">
        <v>3.7148900000000002E-3</v>
      </c>
      <c r="CH587" s="63">
        <v>3.6724499999999998E-3</v>
      </c>
      <c r="CI587" s="63">
        <v>3.6487199999999998E-3</v>
      </c>
      <c r="CJ587" s="63">
        <v>3.6106900000000002E-3</v>
      </c>
      <c r="CK587" s="63">
        <v>3.5818E-3</v>
      </c>
      <c r="CL587" s="63">
        <v>3.53988E-3</v>
      </c>
      <c r="CM587" s="63">
        <v>3.4650599999999998E-3</v>
      </c>
      <c r="CN587" s="63">
        <v>3.3754800000000001E-3</v>
      </c>
      <c r="CO587" s="63">
        <v>3.3648100000000002E-3</v>
      </c>
      <c r="CP587" s="63">
        <v>3.3665700000000002E-3</v>
      </c>
      <c r="CQ587" s="63">
        <v>3.2591199999999999E-3</v>
      </c>
      <c r="CR587" s="63">
        <v>3.28481E-3</v>
      </c>
      <c r="CS587" s="63">
        <v>3.2682200000000001E-3</v>
      </c>
      <c r="CT587" s="63">
        <v>3.3151000000000001E-3</v>
      </c>
      <c r="CU587" s="63">
        <v>3.3344400000000001E-3</v>
      </c>
      <c r="CV587" s="63">
        <v>3.45328E-3</v>
      </c>
      <c r="CW587" s="63">
        <v>3.2166199999999999E-3</v>
      </c>
      <c r="CX587" s="63">
        <v>3.13284E-3</v>
      </c>
      <c r="CY587" s="63">
        <v>3.0532300000000001E-3</v>
      </c>
      <c r="CZ587" s="63">
        <v>3.0768900000000001E-3</v>
      </c>
      <c r="DA587" s="63">
        <v>3.0430800000000001E-3</v>
      </c>
      <c r="DB587" s="63">
        <v>2.9943499999999998E-3</v>
      </c>
      <c r="DC587" s="63">
        <v>2.9776E-3</v>
      </c>
      <c r="DD587" s="63">
        <v>2.9457900000000002E-3</v>
      </c>
      <c r="DE587" s="63">
        <v>2.9322300000000001E-3</v>
      </c>
      <c r="DF587" s="63">
        <v>2.9209399999999999E-3</v>
      </c>
      <c r="DG587" s="63">
        <v>2.8823999999999998E-3</v>
      </c>
      <c r="DH587" s="63">
        <v>2.8405800000000001E-3</v>
      </c>
      <c r="DI587" s="63">
        <v>2.8155799999999998E-3</v>
      </c>
      <c r="DJ587" s="63">
        <v>2.7913500000000002E-3</v>
      </c>
      <c r="DK587" s="63">
        <v>2.7141299999999999E-3</v>
      </c>
      <c r="DL587" s="63">
        <v>2.6494499999999998E-3</v>
      </c>
      <c r="DM587" s="63">
        <v>2.5644700000000001E-3</v>
      </c>
      <c r="DN587" s="63">
        <v>2.4951399999999999E-3</v>
      </c>
      <c r="DO587" s="63">
        <v>2.4243400000000001E-3</v>
      </c>
      <c r="DP587" s="63">
        <v>2.3566899999999998E-3</v>
      </c>
      <c r="DQ587" s="63">
        <v>2.3025200000000002E-3</v>
      </c>
      <c r="DR587" s="63">
        <v>2.2672399999999998E-3</v>
      </c>
      <c r="DS587" s="63">
        <v>2.2358399999999998E-3</v>
      </c>
      <c r="DT587" s="63">
        <v>2.1901500000000001E-3</v>
      </c>
      <c r="DU587" s="63">
        <v>2.1543999999999999E-3</v>
      </c>
      <c r="DV587" s="63">
        <v>2.1551500000000002E-3</v>
      </c>
      <c r="DW587" s="63">
        <v>2.3622600000000001E-3</v>
      </c>
      <c r="DX587" s="63">
        <v>2.3022199999999998E-3</v>
      </c>
      <c r="DY587" s="63">
        <v>2.08595E-3</v>
      </c>
      <c r="DZ587" s="63">
        <v>2.0579800000000001E-3</v>
      </c>
      <c r="EA587" s="63">
        <v>2.0617500000000002E-3</v>
      </c>
      <c r="EB587" s="63">
        <v>2.0555600000000001E-3</v>
      </c>
      <c r="EC587" s="63">
        <v>2.0438499999999998E-3</v>
      </c>
      <c r="ED587" s="63">
        <v>2.0332800000000002E-3</v>
      </c>
      <c r="EE587" s="63">
        <v>2.0228500000000001E-3</v>
      </c>
      <c r="EF587" s="63">
        <v>2.0113800000000001E-3</v>
      </c>
      <c r="EG587" s="63">
        <v>1.9995E-3</v>
      </c>
      <c r="EH587" s="63">
        <v>1.98891E-3</v>
      </c>
      <c r="EI587" s="63">
        <v>1.97832E-3</v>
      </c>
      <c r="EJ587" s="63">
        <v>1.9676099999999998E-3</v>
      </c>
      <c r="EK587" s="63">
        <v>1.9566499999999999E-3</v>
      </c>
      <c r="EL587" s="63">
        <v>1.94472E-3</v>
      </c>
      <c r="EM587" s="63">
        <v>1.92979E-3</v>
      </c>
      <c r="EN587" s="63">
        <v>1.9125500000000001E-3</v>
      </c>
      <c r="EO587" s="63">
        <v>1.8943600000000001E-3</v>
      </c>
      <c r="EP587" s="63">
        <v>1.8761400000000001E-3</v>
      </c>
      <c r="EQ587" s="63">
        <v>1.8580599999999999E-3</v>
      </c>
      <c r="ER587" s="63">
        <v>1.83982E-3</v>
      </c>
      <c r="ES587" s="63">
        <v>1.8221299999999999E-3</v>
      </c>
      <c r="ET587" s="63">
        <v>1.8055E-3</v>
      </c>
      <c r="EU587" s="63">
        <v>1.78897E-3</v>
      </c>
      <c r="EV587" s="63">
        <v>1.77312E-3</v>
      </c>
      <c r="EW587" s="63">
        <v>1.7588199999999999E-3</v>
      </c>
      <c r="EX587" s="63">
        <v>1.74825E-3</v>
      </c>
      <c r="EY587" s="63">
        <v>1.7426399999999999E-3</v>
      </c>
      <c r="EZ587" s="63">
        <v>1.7412300000000001E-3</v>
      </c>
      <c r="FA587" s="63">
        <v>1.7441100000000001E-3</v>
      </c>
      <c r="FB587" s="63">
        <v>1.7493599999999999E-3</v>
      </c>
      <c r="FC587" s="63">
        <v>1.7518200000000001E-3</v>
      </c>
      <c r="FD587" s="63">
        <v>1.7498399999999999E-3</v>
      </c>
      <c r="FE587" s="63">
        <v>1.74336E-3</v>
      </c>
      <c r="FF587" s="63">
        <v>1.7326399999999999E-3</v>
      </c>
      <c r="FG587" s="63">
        <v>1.7198199999999999E-3</v>
      </c>
      <c r="FH587" s="63">
        <v>1.70743E-3</v>
      </c>
      <c r="FI587" s="63">
        <v>1.6954299999999999E-3</v>
      </c>
      <c r="FJ587" s="63">
        <v>1.6831299999999999E-3</v>
      </c>
      <c r="FK587" s="63">
        <v>1.6709100000000001E-3</v>
      </c>
      <c r="FL587" s="63">
        <v>1.65803E-3</v>
      </c>
      <c r="FM587" s="63">
        <v>1.6446200000000001E-3</v>
      </c>
      <c r="FN587" s="63">
        <v>1.63105E-3</v>
      </c>
      <c r="FO587" s="63">
        <v>1.61651E-3</v>
      </c>
      <c r="FP587" s="63">
        <v>1.60191E-3</v>
      </c>
      <c r="FQ587" s="63">
        <v>1.5873700000000001E-3</v>
      </c>
      <c r="FR587" s="63">
        <v>1.57274E-3</v>
      </c>
      <c r="FS587" s="63">
        <v>1.5577200000000001E-3</v>
      </c>
      <c r="FT587" s="63">
        <v>1.54305E-3</v>
      </c>
      <c r="FU587" s="63">
        <v>1.5280700000000001E-3</v>
      </c>
      <c r="FV587" s="63">
        <v>1.5136100000000001E-3</v>
      </c>
      <c r="FW587" s="63">
        <v>1.49866E-3</v>
      </c>
      <c r="FX587" s="63">
        <v>1.4846200000000001E-3</v>
      </c>
      <c r="FY587" s="63">
        <v>1.47094E-3</v>
      </c>
      <c r="FZ587" s="63">
        <v>1.45711E-3</v>
      </c>
      <c r="GA587" s="63">
        <v>1.44439E-3</v>
      </c>
      <c r="GB587" s="63">
        <v>1.43195E-3</v>
      </c>
      <c r="GC587" s="63">
        <v>1.4204E-3</v>
      </c>
      <c r="GD587" s="63">
        <v>1.40917E-3</v>
      </c>
      <c r="GE587" s="63">
        <v>1.39781E-3</v>
      </c>
      <c r="GF587" s="63">
        <v>1.3868299999999999E-3</v>
      </c>
      <c r="GG587" s="63">
        <v>1.37633E-3</v>
      </c>
      <c r="GH587" s="63">
        <v>1.3653300000000001E-3</v>
      </c>
      <c r="GI587" s="63">
        <v>1.3544799999999999E-3</v>
      </c>
      <c r="GJ587" s="63">
        <v>1.34381E-3</v>
      </c>
      <c r="GK587" s="63">
        <v>1.3331899999999999E-3</v>
      </c>
      <c r="GL587" s="63">
        <v>1.3222900000000001E-3</v>
      </c>
      <c r="GM587" s="63">
        <v>1.3106999999999999E-3</v>
      </c>
      <c r="GN587" s="63">
        <v>1.2990600000000001E-3</v>
      </c>
      <c r="GO587" s="63">
        <v>1.28706E-3</v>
      </c>
      <c r="GP587" s="63">
        <v>1.2747800000000001E-3</v>
      </c>
      <c r="GQ587" s="63">
        <v>1.26201E-3</v>
      </c>
      <c r="GR587" s="63">
        <v>1.24872E-3</v>
      </c>
      <c r="GS587" s="63">
        <v>1.2353799999999999E-3</v>
      </c>
      <c r="GT587" s="63">
        <v>1.22215E-3</v>
      </c>
      <c r="GU587" s="63">
        <v>1.20878E-3</v>
      </c>
      <c r="GV587" s="63">
        <v>1.1953700000000001E-3</v>
      </c>
      <c r="GW587" s="63">
        <v>1.18201E-3</v>
      </c>
      <c r="GX587" s="63">
        <v>1.16836E-3</v>
      </c>
    </row>
    <row r="588" spans="1:206" customFormat="1">
      <c r="A588" s="181" t="s">
        <v>224</v>
      </c>
      <c r="B588" t="s">
        <v>3547</v>
      </c>
      <c r="C588" t="s">
        <v>3533</v>
      </c>
      <c r="D588" s="187" t="s">
        <v>3562</v>
      </c>
      <c r="E588" t="s">
        <v>1312</v>
      </c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>
        <v>9.1909799999999996E-3</v>
      </c>
      <c r="BE588" s="63">
        <v>8.70953E-3</v>
      </c>
      <c r="BF588" s="63">
        <v>8.0885599999999998E-3</v>
      </c>
      <c r="BG588" s="63">
        <v>7.8674599999999997E-3</v>
      </c>
      <c r="BH588" s="63">
        <v>7.58569E-3</v>
      </c>
      <c r="BI588" s="63">
        <v>7.4332699999999996E-3</v>
      </c>
      <c r="BJ588" s="63">
        <v>7.2427999999999998E-3</v>
      </c>
      <c r="BK588" s="63">
        <v>7.1096900000000001E-3</v>
      </c>
      <c r="BL588" s="63">
        <v>6.8933199999999997E-3</v>
      </c>
      <c r="BM588" s="63">
        <v>7.45293E-3</v>
      </c>
      <c r="BN588" s="63">
        <v>7.9519599999999992E-3</v>
      </c>
      <c r="BO588" s="63">
        <v>7.2055699999999997E-3</v>
      </c>
      <c r="BP588" s="63">
        <v>6.4147400000000004E-3</v>
      </c>
      <c r="BQ588" s="63">
        <v>6.3230200000000004E-3</v>
      </c>
      <c r="BR588" s="63">
        <v>6.1683399999999996E-3</v>
      </c>
      <c r="BS588" s="63">
        <v>6.3899400000000002E-3</v>
      </c>
      <c r="BT588" s="63">
        <v>6.0974899999999997E-3</v>
      </c>
      <c r="BU588" s="63">
        <v>5.9473199999999999E-3</v>
      </c>
      <c r="BV588" s="63">
        <v>5.7897499999999998E-3</v>
      </c>
      <c r="BW588" s="63">
        <v>5.6809499999999997E-3</v>
      </c>
      <c r="BX588" s="63">
        <v>5.5741499999999999E-3</v>
      </c>
      <c r="BY588" s="63">
        <v>6.1206300000000002E-3</v>
      </c>
      <c r="BZ588" s="63">
        <v>5.3149900000000003E-3</v>
      </c>
      <c r="CA588" s="63">
        <v>5.1564499999999999E-3</v>
      </c>
      <c r="CB588" s="63">
        <v>5.0571899999999996E-3</v>
      </c>
      <c r="CC588" s="63">
        <v>5.0880600000000002E-3</v>
      </c>
      <c r="CD588" s="63">
        <v>4.9479099999999998E-3</v>
      </c>
      <c r="CE588" s="63">
        <v>4.7517699999999998E-3</v>
      </c>
      <c r="CF588" s="63">
        <v>4.6755700000000004E-3</v>
      </c>
      <c r="CG588" s="63">
        <v>4.5571400000000003E-3</v>
      </c>
      <c r="CH588" s="63">
        <v>4.48023E-3</v>
      </c>
      <c r="CI588" s="63">
        <v>4.4016699999999999E-3</v>
      </c>
      <c r="CJ588" s="63">
        <v>4.3221099999999997E-3</v>
      </c>
      <c r="CK588" s="63">
        <v>4.2674799999999997E-3</v>
      </c>
      <c r="CL588" s="63">
        <v>4.2404699999999997E-3</v>
      </c>
      <c r="CM588" s="63">
        <v>4.1681899999999996E-3</v>
      </c>
      <c r="CN588" s="63">
        <v>4.06545E-3</v>
      </c>
      <c r="CO588" s="63">
        <v>4.0556000000000004E-3</v>
      </c>
      <c r="CP588" s="63">
        <v>4.0716700000000003E-3</v>
      </c>
      <c r="CQ588" s="63">
        <v>3.9516500000000001E-3</v>
      </c>
      <c r="CR588" s="63">
        <v>3.9604000000000002E-3</v>
      </c>
      <c r="CS588" s="63">
        <v>3.9232399999999997E-3</v>
      </c>
      <c r="CT588" s="63">
        <v>3.9452699999999999E-3</v>
      </c>
      <c r="CU588" s="63">
        <v>3.9869900000000002E-3</v>
      </c>
      <c r="CV588" s="63">
        <v>4.1486800000000001E-3</v>
      </c>
      <c r="CW588" s="63">
        <v>3.9676299999999998E-3</v>
      </c>
      <c r="CX588" s="63">
        <v>3.9241199999999997E-3</v>
      </c>
      <c r="CY588" s="63">
        <v>3.8539099999999999E-3</v>
      </c>
      <c r="CZ588" s="63">
        <v>3.8529900000000001E-3</v>
      </c>
      <c r="DA588" s="63">
        <v>3.7930899999999998E-3</v>
      </c>
      <c r="DB588" s="63">
        <v>3.7046900000000001E-3</v>
      </c>
      <c r="DC588" s="63">
        <v>3.6479199999999998E-3</v>
      </c>
      <c r="DD588" s="63">
        <v>3.5921299999999998E-3</v>
      </c>
      <c r="DE588" s="63">
        <v>3.5591099999999999E-3</v>
      </c>
      <c r="DF588" s="63">
        <v>3.5257700000000001E-3</v>
      </c>
      <c r="DG588" s="63">
        <v>3.4497899999999999E-3</v>
      </c>
      <c r="DH588" s="63">
        <v>3.37075E-3</v>
      </c>
      <c r="DI588" s="63">
        <v>3.3159700000000001E-3</v>
      </c>
      <c r="DJ588" s="63">
        <v>3.2896000000000002E-3</v>
      </c>
      <c r="DK588" s="63">
        <v>3.2230900000000001E-3</v>
      </c>
      <c r="DL588" s="63">
        <v>3.1705399999999999E-3</v>
      </c>
      <c r="DM588" s="63">
        <v>3.1109100000000002E-3</v>
      </c>
      <c r="DN588" s="63">
        <v>3.06683E-3</v>
      </c>
      <c r="DO588" s="63">
        <v>3.0095199999999999E-3</v>
      </c>
      <c r="DP588" s="63">
        <v>2.9427199999999998E-3</v>
      </c>
      <c r="DQ588" s="63">
        <v>2.8859699999999999E-3</v>
      </c>
      <c r="DR588" s="63">
        <v>2.8405100000000001E-3</v>
      </c>
      <c r="DS588" s="63">
        <v>2.7947200000000001E-3</v>
      </c>
      <c r="DT588" s="63">
        <v>2.7439700000000001E-3</v>
      </c>
      <c r="DU588" s="63">
        <v>2.7076100000000001E-3</v>
      </c>
      <c r="DV588" s="63">
        <v>2.8032899999999999E-3</v>
      </c>
      <c r="DW588" s="63">
        <v>3.0965200000000002E-3</v>
      </c>
      <c r="DX588" s="63">
        <v>2.9816899999999999E-3</v>
      </c>
      <c r="DY588" s="63">
        <v>2.6060100000000002E-3</v>
      </c>
      <c r="DZ588" s="63">
        <v>2.5386900000000001E-3</v>
      </c>
      <c r="EA588" s="63">
        <v>2.50651E-3</v>
      </c>
      <c r="EB588" s="63">
        <v>2.47781E-3</v>
      </c>
      <c r="EC588" s="63">
        <v>2.4604700000000002E-3</v>
      </c>
      <c r="ED588" s="63">
        <v>2.4498900000000001E-3</v>
      </c>
      <c r="EE588" s="63">
        <v>2.4416099999999999E-3</v>
      </c>
      <c r="EF588" s="63">
        <v>2.4379499999999999E-3</v>
      </c>
      <c r="EG588" s="63">
        <v>2.4321199999999999E-3</v>
      </c>
      <c r="EH588" s="63">
        <v>2.4195000000000002E-3</v>
      </c>
      <c r="EI588" s="63">
        <v>2.40537E-3</v>
      </c>
      <c r="EJ588" s="63">
        <v>2.3925800000000001E-3</v>
      </c>
      <c r="EK588" s="63">
        <v>2.3783400000000001E-3</v>
      </c>
      <c r="EL588" s="63">
        <v>2.3638999999999999E-3</v>
      </c>
      <c r="EM588" s="63">
        <v>2.3512699999999999E-3</v>
      </c>
      <c r="EN588" s="63">
        <v>2.3386399999999999E-3</v>
      </c>
      <c r="EO588" s="63">
        <v>2.3249099999999999E-3</v>
      </c>
      <c r="EP588" s="63">
        <v>2.3113000000000001E-3</v>
      </c>
      <c r="EQ588" s="63">
        <v>2.2958900000000001E-3</v>
      </c>
      <c r="ER588" s="63">
        <v>2.27728E-3</v>
      </c>
      <c r="ES588" s="63">
        <v>2.2569000000000001E-3</v>
      </c>
      <c r="ET588" s="63">
        <v>2.2353999999999998E-3</v>
      </c>
      <c r="EU588" s="63">
        <v>2.21287E-3</v>
      </c>
      <c r="EV588" s="63">
        <v>2.1918599999999999E-3</v>
      </c>
      <c r="EW588" s="63">
        <v>2.1706099999999999E-3</v>
      </c>
      <c r="EX588" s="63">
        <v>2.1490900000000002E-3</v>
      </c>
      <c r="EY588" s="63">
        <v>2.1292199999999998E-3</v>
      </c>
      <c r="EZ588" s="63">
        <v>2.11072E-3</v>
      </c>
      <c r="FA588" s="63">
        <v>2.0923999999999999E-3</v>
      </c>
      <c r="FB588" s="63">
        <v>2.07486E-3</v>
      </c>
      <c r="FC588" s="63">
        <v>2.0623199999999999E-3</v>
      </c>
      <c r="FD588" s="63">
        <v>2.0552299999999999E-3</v>
      </c>
      <c r="FE588" s="63">
        <v>2.0527800000000001E-3</v>
      </c>
      <c r="FF588" s="63">
        <v>2.0556699999999999E-3</v>
      </c>
      <c r="FG588" s="63">
        <v>2.0613699999999999E-3</v>
      </c>
      <c r="FH588" s="63">
        <v>2.0640200000000002E-3</v>
      </c>
      <c r="FI588" s="63">
        <v>2.0613699999999999E-3</v>
      </c>
      <c r="FJ588" s="63">
        <v>2.0534099999999999E-3</v>
      </c>
      <c r="FK588" s="63">
        <v>2.0405000000000002E-3</v>
      </c>
      <c r="FL588" s="63">
        <v>2.0253900000000002E-3</v>
      </c>
      <c r="FM588" s="63">
        <v>2.0102900000000001E-3</v>
      </c>
      <c r="FN588" s="63">
        <v>1.9955400000000001E-3</v>
      </c>
      <c r="FO588" s="63">
        <v>1.9800199999999999E-3</v>
      </c>
      <c r="FP588" s="63">
        <v>1.9646099999999999E-3</v>
      </c>
      <c r="FQ588" s="63">
        <v>1.9492699999999999E-3</v>
      </c>
      <c r="FR588" s="63">
        <v>1.93355E-3</v>
      </c>
      <c r="FS588" s="63">
        <v>1.91724E-3</v>
      </c>
      <c r="FT588" s="63">
        <v>1.9010800000000001E-3</v>
      </c>
      <c r="FU588" s="63">
        <v>1.88382E-3</v>
      </c>
      <c r="FV588" s="63">
        <v>1.8666799999999999E-3</v>
      </c>
      <c r="FW588" s="63">
        <v>1.8485299999999999E-3</v>
      </c>
      <c r="FX588" s="63">
        <v>1.83073E-3</v>
      </c>
      <c r="FY588" s="63">
        <v>1.81291E-3</v>
      </c>
      <c r="FZ588" s="63">
        <v>1.7945599999999999E-3</v>
      </c>
      <c r="GA588" s="63">
        <v>1.7768300000000001E-3</v>
      </c>
      <c r="GB588" s="63">
        <v>1.7591900000000001E-3</v>
      </c>
      <c r="GC588" s="63">
        <v>1.7424300000000001E-3</v>
      </c>
      <c r="GD588" s="63">
        <v>1.7256400000000001E-3</v>
      </c>
      <c r="GE588" s="63">
        <v>1.70874E-3</v>
      </c>
      <c r="GF588" s="63">
        <v>1.69272E-3</v>
      </c>
      <c r="GG588" s="63">
        <v>1.6777000000000001E-3</v>
      </c>
      <c r="GH588" s="63">
        <v>1.6628299999999999E-3</v>
      </c>
      <c r="GI588" s="63">
        <v>1.6486999999999999E-3</v>
      </c>
      <c r="GJ588" s="63">
        <v>1.63535E-3</v>
      </c>
      <c r="GK588" s="63">
        <v>1.62239E-3</v>
      </c>
      <c r="GL588" s="63">
        <v>1.6095199999999999E-3</v>
      </c>
      <c r="GM588" s="63">
        <v>1.5961E-3</v>
      </c>
      <c r="GN588" s="63">
        <v>1.5829800000000001E-3</v>
      </c>
      <c r="GO588" s="63">
        <v>1.5697199999999999E-3</v>
      </c>
      <c r="GP588" s="63">
        <v>1.5562799999999999E-3</v>
      </c>
      <c r="GQ588" s="63">
        <v>1.54236E-3</v>
      </c>
      <c r="GR588" s="63">
        <v>1.52764E-3</v>
      </c>
      <c r="GS588" s="63">
        <v>1.5126300000000001E-3</v>
      </c>
      <c r="GT588" s="63">
        <v>1.4976499999999999E-3</v>
      </c>
      <c r="GU588" s="63">
        <v>1.48222E-3</v>
      </c>
      <c r="GV588" s="63">
        <v>1.4664000000000001E-3</v>
      </c>
      <c r="GW588" s="63">
        <v>1.45053E-3</v>
      </c>
      <c r="GX588" s="63">
        <v>1.4343699999999999E-3</v>
      </c>
    </row>
    <row r="589" spans="1:206" customFormat="1">
      <c r="A589" s="181" t="s">
        <v>224</v>
      </c>
      <c r="B589" t="s">
        <v>3547</v>
      </c>
      <c r="C589" t="s">
        <v>3533</v>
      </c>
      <c r="D589" s="187" t="s">
        <v>3562</v>
      </c>
      <c r="E589" t="s">
        <v>1313</v>
      </c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>
        <v>1.147243E-2</v>
      </c>
      <c r="BE589" s="63">
        <v>1.0963270000000001E-2</v>
      </c>
      <c r="BF589" s="63">
        <v>1.0235899999999999E-2</v>
      </c>
      <c r="BG589" s="63">
        <v>9.9089699999999996E-3</v>
      </c>
      <c r="BH589" s="63">
        <v>9.5458599999999998E-3</v>
      </c>
      <c r="BI589" s="63">
        <v>9.4107099999999992E-3</v>
      </c>
      <c r="BJ589" s="63">
        <v>9.2845800000000006E-3</v>
      </c>
      <c r="BK589" s="63">
        <v>9.2766700000000007E-3</v>
      </c>
      <c r="BL589" s="63">
        <v>9.1751599999999999E-3</v>
      </c>
      <c r="BM589" s="63">
        <v>1.0029629999999999E-2</v>
      </c>
      <c r="BN589" s="63">
        <v>1.071008E-2</v>
      </c>
      <c r="BO589" s="63">
        <v>9.691E-3</v>
      </c>
      <c r="BP589" s="63">
        <v>8.6003799999999995E-3</v>
      </c>
      <c r="BQ589" s="63">
        <v>8.4027400000000006E-3</v>
      </c>
      <c r="BR589" s="63">
        <v>8.1784200000000005E-3</v>
      </c>
      <c r="BS589" s="63">
        <v>8.34734E-3</v>
      </c>
      <c r="BT589" s="63">
        <v>8.00704E-3</v>
      </c>
      <c r="BU589" s="63">
        <v>7.8258200000000007E-3</v>
      </c>
      <c r="BV589" s="63">
        <v>7.6233799999999999E-3</v>
      </c>
      <c r="BW589" s="63">
        <v>7.4978299999999996E-3</v>
      </c>
      <c r="BX589" s="63">
        <v>7.3490099999999996E-3</v>
      </c>
      <c r="BY589" s="63">
        <v>7.7877600000000003E-3</v>
      </c>
      <c r="BZ589" s="63">
        <v>7.0398300000000004E-3</v>
      </c>
      <c r="CA589" s="63">
        <v>6.84536E-3</v>
      </c>
      <c r="CB589" s="63">
        <v>6.7217600000000002E-3</v>
      </c>
      <c r="CC589" s="63">
        <v>6.7283999999999998E-3</v>
      </c>
      <c r="CD589" s="63">
        <v>6.5662200000000002E-3</v>
      </c>
      <c r="CE589" s="63">
        <v>6.3741199999999996E-3</v>
      </c>
      <c r="CF589" s="63">
        <v>6.3163100000000003E-3</v>
      </c>
      <c r="CG589" s="63">
        <v>6.2276600000000003E-3</v>
      </c>
      <c r="CH589" s="63">
        <v>6.1626500000000004E-3</v>
      </c>
      <c r="CI589" s="63">
        <v>6.0562599999999999E-3</v>
      </c>
      <c r="CJ589" s="63">
        <v>5.9365399999999997E-3</v>
      </c>
      <c r="CK589" s="63">
        <v>5.8378299999999996E-3</v>
      </c>
      <c r="CL589" s="63">
        <v>5.7238699999999998E-3</v>
      </c>
      <c r="CM589" s="63">
        <v>5.57955E-3</v>
      </c>
      <c r="CN589" s="63">
        <v>5.4108400000000001E-3</v>
      </c>
      <c r="CO589" s="63">
        <v>5.33651E-3</v>
      </c>
      <c r="CP589" s="63">
        <v>5.3207300000000001E-3</v>
      </c>
      <c r="CQ589" s="63">
        <v>5.2074199999999999E-3</v>
      </c>
      <c r="CR589" s="63">
        <v>5.2238500000000004E-3</v>
      </c>
      <c r="CS589" s="63">
        <v>5.2157499999999999E-3</v>
      </c>
      <c r="CT589" s="63">
        <v>5.2547599999999998E-3</v>
      </c>
      <c r="CU589" s="63">
        <v>5.3416399999999999E-3</v>
      </c>
      <c r="CV589" s="63">
        <v>5.4912600000000004E-3</v>
      </c>
      <c r="CW589" s="63">
        <v>5.2798300000000001E-3</v>
      </c>
      <c r="CX589" s="63">
        <v>5.1745200000000002E-3</v>
      </c>
      <c r="CY589" s="63">
        <v>5.0681600000000004E-3</v>
      </c>
      <c r="CZ589" s="63">
        <v>5.0522900000000001E-3</v>
      </c>
      <c r="DA589" s="63">
        <v>5.0216100000000001E-3</v>
      </c>
      <c r="DB589" s="63">
        <v>4.9863800000000003E-3</v>
      </c>
      <c r="DC589" s="63">
        <v>4.9602300000000004E-3</v>
      </c>
      <c r="DD589" s="63">
        <v>4.9060299999999996E-3</v>
      </c>
      <c r="DE589" s="63">
        <v>4.8176599999999997E-3</v>
      </c>
      <c r="DF589" s="63">
        <v>4.6966899999999999E-3</v>
      </c>
      <c r="DG589" s="63">
        <v>4.55968E-3</v>
      </c>
      <c r="DH589" s="63">
        <v>4.4043399999999996E-3</v>
      </c>
      <c r="DI589" s="63">
        <v>4.3248799999999997E-3</v>
      </c>
      <c r="DJ589" s="63">
        <v>4.2975899999999996E-3</v>
      </c>
      <c r="DK589" s="63">
        <v>4.2297300000000001E-3</v>
      </c>
      <c r="DL589" s="63">
        <v>4.1639600000000004E-3</v>
      </c>
      <c r="DM589" s="63">
        <v>4.0761800000000004E-3</v>
      </c>
      <c r="DN589" s="63">
        <v>3.99724E-3</v>
      </c>
      <c r="DO589" s="63">
        <v>3.9115900000000004E-3</v>
      </c>
      <c r="DP589" s="63">
        <v>3.82117E-3</v>
      </c>
      <c r="DQ589" s="63">
        <v>3.7568699999999998E-3</v>
      </c>
      <c r="DR589" s="63">
        <v>3.7163700000000001E-3</v>
      </c>
      <c r="DS589" s="63">
        <v>3.6937799999999998E-3</v>
      </c>
      <c r="DT589" s="63">
        <v>3.65957E-3</v>
      </c>
      <c r="DU589" s="63">
        <v>3.6379799999999999E-3</v>
      </c>
      <c r="DV589" s="63">
        <v>3.8623500000000001E-3</v>
      </c>
      <c r="DW589" s="63">
        <v>4.26509E-3</v>
      </c>
      <c r="DX589" s="63">
        <v>4.0842600000000001E-3</v>
      </c>
      <c r="DY589" s="63">
        <v>3.5300900000000001E-3</v>
      </c>
      <c r="DZ589" s="63">
        <v>3.4488100000000001E-3</v>
      </c>
      <c r="EA589" s="63">
        <v>3.41005E-3</v>
      </c>
      <c r="EB589" s="63">
        <v>3.3711000000000001E-3</v>
      </c>
      <c r="EC589" s="63">
        <v>3.3318200000000001E-3</v>
      </c>
      <c r="ED589" s="63">
        <v>3.2913899999999999E-3</v>
      </c>
      <c r="EE589" s="63">
        <v>3.2470099999999998E-3</v>
      </c>
      <c r="EF589" s="63">
        <v>3.2027399999999999E-3</v>
      </c>
      <c r="EG589" s="63">
        <v>3.1671400000000001E-3</v>
      </c>
      <c r="EH589" s="63">
        <v>3.1438999999999998E-3</v>
      </c>
      <c r="EI589" s="63">
        <v>3.12495E-3</v>
      </c>
      <c r="EJ589" s="63">
        <v>3.1102399999999998E-3</v>
      </c>
      <c r="EK589" s="63">
        <v>3.1016099999999999E-3</v>
      </c>
      <c r="EL589" s="63">
        <v>3.0911599999999999E-3</v>
      </c>
      <c r="EM589" s="63">
        <v>3.07355E-3</v>
      </c>
      <c r="EN589" s="63">
        <v>3.0543599999999999E-3</v>
      </c>
      <c r="EO589" s="63">
        <v>3.0358799999999999E-3</v>
      </c>
      <c r="EP589" s="63">
        <v>3.01644E-3</v>
      </c>
      <c r="EQ589" s="63">
        <v>2.99629E-3</v>
      </c>
      <c r="ER589" s="63">
        <v>2.9786700000000001E-3</v>
      </c>
      <c r="ES589" s="63">
        <v>2.96226E-3</v>
      </c>
      <c r="ET589" s="63">
        <v>2.94429E-3</v>
      </c>
      <c r="EU589" s="63">
        <v>2.92508E-3</v>
      </c>
      <c r="EV589" s="63">
        <v>2.9055499999999998E-3</v>
      </c>
      <c r="EW589" s="63">
        <v>2.8823199999999998E-3</v>
      </c>
      <c r="EX589" s="63">
        <v>2.8561699999999999E-3</v>
      </c>
      <c r="EY589" s="63">
        <v>2.8295899999999999E-3</v>
      </c>
      <c r="EZ589" s="63">
        <v>2.8036799999999998E-3</v>
      </c>
      <c r="FA589" s="63">
        <v>2.7788800000000001E-3</v>
      </c>
      <c r="FB589" s="63">
        <v>2.7531500000000002E-3</v>
      </c>
      <c r="FC589" s="63">
        <v>2.72777E-3</v>
      </c>
      <c r="FD589" s="63">
        <v>2.7037799999999998E-3</v>
      </c>
      <c r="FE589" s="63">
        <v>2.68089E-3</v>
      </c>
      <c r="FF589" s="63">
        <v>2.6581399999999998E-3</v>
      </c>
      <c r="FG589" s="63">
        <v>2.63612E-3</v>
      </c>
      <c r="FH589" s="63">
        <v>2.6202600000000001E-3</v>
      </c>
      <c r="FI589" s="63">
        <v>2.6109800000000002E-3</v>
      </c>
      <c r="FJ589" s="63">
        <v>2.6075400000000002E-3</v>
      </c>
      <c r="FK589" s="63">
        <v>2.6109800000000002E-3</v>
      </c>
      <c r="FL589" s="63">
        <v>2.61787E-3</v>
      </c>
      <c r="FM589" s="63">
        <v>2.62065E-3</v>
      </c>
      <c r="FN589" s="63">
        <v>2.6170099999999999E-3</v>
      </c>
      <c r="FO589" s="63">
        <v>2.6060800000000002E-3</v>
      </c>
      <c r="FP589" s="63">
        <v>2.5889900000000002E-3</v>
      </c>
      <c r="FQ589" s="63">
        <v>2.57033E-3</v>
      </c>
      <c r="FR589" s="63">
        <v>2.5517999999999999E-3</v>
      </c>
      <c r="FS589" s="63">
        <v>2.53317E-3</v>
      </c>
      <c r="FT589" s="63">
        <v>2.5152E-3</v>
      </c>
      <c r="FU589" s="63">
        <v>2.4961200000000001E-3</v>
      </c>
      <c r="FV589" s="63">
        <v>2.4771200000000002E-3</v>
      </c>
      <c r="FW589" s="63">
        <v>2.4567600000000001E-3</v>
      </c>
      <c r="FX589" s="63">
        <v>2.4367099999999999E-3</v>
      </c>
      <c r="FY589" s="63">
        <v>2.4163000000000001E-3</v>
      </c>
      <c r="FZ589" s="63">
        <v>2.3945400000000001E-3</v>
      </c>
      <c r="GA589" s="63">
        <v>2.3728099999999999E-3</v>
      </c>
      <c r="GB589" s="63">
        <v>2.3507599999999999E-3</v>
      </c>
      <c r="GC589" s="63">
        <v>2.32876E-3</v>
      </c>
      <c r="GD589" s="63">
        <v>2.30612E-3</v>
      </c>
      <c r="GE589" s="63">
        <v>2.2829700000000001E-3</v>
      </c>
      <c r="GF589" s="63">
        <v>2.2601600000000002E-3</v>
      </c>
      <c r="GG589" s="63">
        <v>2.2379399999999999E-3</v>
      </c>
      <c r="GH589" s="63">
        <v>2.21587E-3</v>
      </c>
      <c r="GI589" s="63">
        <v>2.1943000000000002E-3</v>
      </c>
      <c r="GJ589" s="63">
        <v>2.1735999999999999E-3</v>
      </c>
      <c r="GK589" s="63">
        <v>2.1538199999999999E-3</v>
      </c>
      <c r="GL589" s="63">
        <v>2.1349400000000001E-3</v>
      </c>
      <c r="GM589" s="63">
        <v>2.1158499999999998E-3</v>
      </c>
      <c r="GN589" s="63">
        <v>2.0980399999999998E-3</v>
      </c>
      <c r="GO589" s="63">
        <v>2.0807400000000002E-3</v>
      </c>
      <c r="GP589" s="63">
        <v>2.0634799999999999E-3</v>
      </c>
      <c r="GQ589" s="63">
        <v>2.0462100000000001E-3</v>
      </c>
      <c r="GR589" s="63">
        <v>2.0284399999999998E-3</v>
      </c>
      <c r="GS589" s="63">
        <v>2.0105499999999998E-3</v>
      </c>
      <c r="GT589" s="63">
        <v>1.9930400000000002E-3</v>
      </c>
      <c r="GU589" s="63">
        <v>1.9753000000000001E-3</v>
      </c>
      <c r="GV589" s="63">
        <v>1.9570199999999999E-3</v>
      </c>
      <c r="GW589" s="63">
        <v>1.9383E-3</v>
      </c>
      <c r="GX589" s="63">
        <v>1.9190699999999999E-3</v>
      </c>
    </row>
    <row r="590" spans="1:206" customFormat="1">
      <c r="A590" s="181" t="s">
        <v>224</v>
      </c>
      <c r="B590" t="s">
        <v>3547</v>
      </c>
      <c r="C590" t="s">
        <v>3533</v>
      </c>
      <c r="D590" s="187" t="s">
        <v>3562</v>
      </c>
      <c r="E590" t="s">
        <v>1314</v>
      </c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>
        <v>1.469614E-2</v>
      </c>
      <c r="BE590" s="63">
        <v>1.4203220000000001E-2</v>
      </c>
      <c r="BF590" s="63">
        <v>1.348507E-2</v>
      </c>
      <c r="BG590" s="63">
        <v>1.3083559999999999E-2</v>
      </c>
      <c r="BH590" s="63">
        <v>1.26211E-2</v>
      </c>
      <c r="BI590" s="63">
        <v>1.242656E-2</v>
      </c>
      <c r="BJ590" s="63">
        <v>1.2170210000000001E-2</v>
      </c>
      <c r="BK590" s="63">
        <v>1.2072960000000001E-2</v>
      </c>
      <c r="BL590" s="63">
        <v>1.1785749999999999E-2</v>
      </c>
      <c r="BM590" s="63">
        <v>1.279111E-2</v>
      </c>
      <c r="BN590" s="63">
        <v>1.3681570000000001E-2</v>
      </c>
      <c r="BO590" s="63">
        <v>1.257842E-2</v>
      </c>
      <c r="BP590" s="63">
        <v>1.14442E-2</v>
      </c>
      <c r="BQ590" s="63">
        <v>1.138043E-2</v>
      </c>
      <c r="BR590" s="63">
        <v>1.11819E-2</v>
      </c>
      <c r="BS590" s="63">
        <v>1.139654E-2</v>
      </c>
      <c r="BT590" s="63">
        <v>1.099017E-2</v>
      </c>
      <c r="BU590" s="63">
        <v>1.073062E-2</v>
      </c>
      <c r="BV590" s="63">
        <v>1.042233E-2</v>
      </c>
      <c r="BW590" s="63">
        <v>1.023393E-2</v>
      </c>
      <c r="BX590" s="63">
        <v>1.001985E-2</v>
      </c>
      <c r="BY590" s="63">
        <v>1.0428079999999999E-2</v>
      </c>
      <c r="BZ590" s="63">
        <v>9.6040899999999992E-3</v>
      </c>
      <c r="CA590" s="63">
        <v>9.3622099999999993E-3</v>
      </c>
      <c r="CB590" s="63">
        <v>9.2049999999999996E-3</v>
      </c>
      <c r="CC590" s="63">
        <v>9.1818200000000003E-3</v>
      </c>
      <c r="CD590" s="63">
        <v>8.9979199999999995E-3</v>
      </c>
      <c r="CE590" s="63">
        <v>8.8003100000000004E-3</v>
      </c>
      <c r="CF590" s="63">
        <v>8.7127400000000001E-3</v>
      </c>
      <c r="CG590" s="63">
        <v>8.5921399999999998E-3</v>
      </c>
      <c r="CH590" s="63">
        <v>8.5067600000000004E-3</v>
      </c>
      <c r="CI590" s="63">
        <v>8.3711399999999991E-3</v>
      </c>
      <c r="CJ590" s="63">
        <v>8.2396799999999992E-3</v>
      </c>
      <c r="CK590" s="63">
        <v>8.1739199999999995E-3</v>
      </c>
      <c r="CL590" s="63">
        <v>8.0998600000000004E-3</v>
      </c>
      <c r="CM590" s="63">
        <v>7.9516599999999993E-3</v>
      </c>
      <c r="CN590" s="63">
        <v>7.7065600000000003E-3</v>
      </c>
      <c r="CO590" s="63">
        <v>7.6056500000000003E-3</v>
      </c>
      <c r="CP590" s="63">
        <v>7.5394600000000004E-3</v>
      </c>
      <c r="CQ590" s="63">
        <v>7.3479599999999997E-3</v>
      </c>
      <c r="CR590" s="63">
        <v>7.2946399999999998E-3</v>
      </c>
      <c r="CS590" s="63">
        <v>7.2235700000000003E-3</v>
      </c>
      <c r="CT590" s="63">
        <v>7.17689E-3</v>
      </c>
      <c r="CU590" s="63">
        <v>7.2062999999999997E-3</v>
      </c>
      <c r="CV590" s="63">
        <v>7.3465300000000004E-3</v>
      </c>
      <c r="CW590" s="63">
        <v>7.2378800000000004E-3</v>
      </c>
      <c r="CX590" s="63">
        <v>7.1441400000000002E-3</v>
      </c>
      <c r="CY590" s="63">
        <v>7.0080100000000003E-3</v>
      </c>
      <c r="CZ590" s="63">
        <v>6.9627600000000001E-3</v>
      </c>
      <c r="DA590" s="63">
        <v>6.8891100000000004E-3</v>
      </c>
      <c r="DB590" s="63">
        <v>6.8100299999999999E-3</v>
      </c>
      <c r="DC590" s="63">
        <v>6.74224E-3</v>
      </c>
      <c r="DD590" s="63">
        <v>6.6908000000000002E-3</v>
      </c>
      <c r="DE590" s="63">
        <v>6.6669099999999999E-3</v>
      </c>
      <c r="DF590" s="63">
        <v>6.6179400000000001E-3</v>
      </c>
      <c r="DG590" s="63">
        <v>6.5784399999999996E-3</v>
      </c>
      <c r="DH590" s="63">
        <v>6.4788199999999997E-3</v>
      </c>
      <c r="DI590" s="63">
        <v>6.3963099999999997E-3</v>
      </c>
      <c r="DJ590" s="63">
        <v>6.3033999999999998E-3</v>
      </c>
      <c r="DK590" s="63">
        <v>6.0939799999999997E-3</v>
      </c>
      <c r="DL590" s="63">
        <v>5.9059400000000001E-3</v>
      </c>
      <c r="DM590" s="63">
        <v>5.6903800000000001E-3</v>
      </c>
      <c r="DN590" s="63">
        <v>5.54522E-3</v>
      </c>
      <c r="DO590" s="63">
        <v>5.4454600000000001E-3</v>
      </c>
      <c r="DP590" s="63">
        <v>5.3272600000000003E-3</v>
      </c>
      <c r="DQ590" s="63">
        <v>5.2370699999999999E-3</v>
      </c>
      <c r="DR590" s="63">
        <v>5.1510100000000001E-3</v>
      </c>
      <c r="DS590" s="63">
        <v>5.0834599999999997E-3</v>
      </c>
      <c r="DT590" s="63">
        <v>4.9784599999999997E-3</v>
      </c>
      <c r="DU590" s="63">
        <v>4.9233699999999998E-3</v>
      </c>
      <c r="DV590" s="63">
        <v>5.29709E-3</v>
      </c>
      <c r="DW590" s="63">
        <v>5.9385899999999997E-3</v>
      </c>
      <c r="DX590" s="63">
        <v>5.6896999999999998E-3</v>
      </c>
      <c r="DY590" s="63">
        <v>4.9154000000000003E-3</v>
      </c>
      <c r="DZ590" s="63">
        <v>4.8194600000000002E-3</v>
      </c>
      <c r="EA590" s="63">
        <v>4.77598E-3</v>
      </c>
      <c r="EB590" s="63">
        <v>4.7326699999999996E-3</v>
      </c>
      <c r="EC590" s="63">
        <v>4.6801200000000003E-3</v>
      </c>
      <c r="ED590" s="63">
        <v>4.6287999999999998E-3</v>
      </c>
      <c r="EE590" s="63">
        <v>4.5818899999999999E-3</v>
      </c>
      <c r="EF590" s="63">
        <v>4.5336100000000004E-3</v>
      </c>
      <c r="EG590" s="63">
        <v>4.4843299999999999E-3</v>
      </c>
      <c r="EH590" s="63">
        <v>4.4344600000000003E-3</v>
      </c>
      <c r="EI590" s="63">
        <v>4.3789700000000003E-3</v>
      </c>
      <c r="EJ590" s="63">
        <v>4.3201899999999998E-3</v>
      </c>
      <c r="EK590" s="63">
        <v>4.2616199999999998E-3</v>
      </c>
      <c r="EL590" s="63">
        <v>4.2136500000000002E-3</v>
      </c>
      <c r="EM590" s="63">
        <v>4.1819600000000002E-3</v>
      </c>
      <c r="EN590" s="63">
        <v>4.1557499999999997E-3</v>
      </c>
      <c r="EO590" s="63">
        <v>4.1343500000000002E-3</v>
      </c>
      <c r="EP590" s="63">
        <v>4.1220299999999996E-3</v>
      </c>
      <c r="EQ590" s="63">
        <v>4.1065399999999997E-3</v>
      </c>
      <c r="ER590" s="63">
        <v>4.0820500000000003E-3</v>
      </c>
      <c r="ES590" s="63">
        <v>4.0571000000000001E-3</v>
      </c>
      <c r="ET590" s="63">
        <v>4.03215E-3</v>
      </c>
      <c r="EU590" s="63">
        <v>4.0040099999999997E-3</v>
      </c>
      <c r="EV590" s="63">
        <v>3.9770300000000003E-3</v>
      </c>
      <c r="EW590" s="63">
        <v>3.9530900000000002E-3</v>
      </c>
      <c r="EX590" s="63">
        <v>3.9291200000000004E-3</v>
      </c>
      <c r="EY590" s="63">
        <v>3.9041499999999999E-3</v>
      </c>
      <c r="EZ590" s="63">
        <v>3.8805599999999999E-3</v>
      </c>
      <c r="FA590" s="63">
        <v>3.85542E-3</v>
      </c>
      <c r="FB590" s="63">
        <v>3.82505E-3</v>
      </c>
      <c r="FC590" s="63">
        <v>3.7919799999999999E-3</v>
      </c>
      <c r="FD590" s="63">
        <v>3.7579900000000001E-3</v>
      </c>
      <c r="FE590" s="63">
        <v>3.7244000000000001E-3</v>
      </c>
      <c r="FF590" s="63">
        <v>3.6922000000000001E-3</v>
      </c>
      <c r="FG590" s="63">
        <v>3.6586600000000002E-3</v>
      </c>
      <c r="FH590" s="63">
        <v>3.6259199999999999E-3</v>
      </c>
      <c r="FI590" s="63">
        <v>3.5947700000000002E-3</v>
      </c>
      <c r="FJ590" s="63">
        <v>3.5649700000000002E-3</v>
      </c>
      <c r="FK590" s="63">
        <v>3.5358E-3</v>
      </c>
      <c r="FL590" s="63">
        <v>3.5073299999999999E-3</v>
      </c>
      <c r="FM590" s="63">
        <v>3.4863199999999998E-3</v>
      </c>
      <c r="FN590" s="63">
        <v>3.47379E-3</v>
      </c>
      <c r="FO590" s="63">
        <v>3.4676899999999998E-3</v>
      </c>
      <c r="FP590" s="63">
        <v>3.4702800000000001E-3</v>
      </c>
      <c r="FQ590" s="63">
        <v>3.4792E-3</v>
      </c>
      <c r="FR590" s="63">
        <v>3.4830600000000001E-3</v>
      </c>
      <c r="FS590" s="63">
        <v>3.4779099999999999E-3</v>
      </c>
      <c r="FT590" s="63">
        <v>3.4651899999999999E-3</v>
      </c>
      <c r="FU590" s="63">
        <v>3.44269E-3</v>
      </c>
      <c r="FV590" s="63">
        <v>3.4179700000000002E-3</v>
      </c>
      <c r="FW590" s="63">
        <v>3.3924699999999999E-3</v>
      </c>
      <c r="FX590" s="63">
        <v>3.3682299999999998E-3</v>
      </c>
      <c r="FY590" s="63">
        <v>3.3440200000000001E-3</v>
      </c>
      <c r="FZ590" s="63">
        <v>3.31855E-3</v>
      </c>
      <c r="GA590" s="63">
        <v>3.2928900000000001E-3</v>
      </c>
      <c r="GB590" s="63">
        <v>3.2669299999999999E-3</v>
      </c>
      <c r="GC590" s="63">
        <v>3.2406900000000001E-3</v>
      </c>
      <c r="GD590" s="63">
        <v>3.2133299999999999E-3</v>
      </c>
      <c r="GE590" s="63">
        <v>3.1846600000000002E-3</v>
      </c>
      <c r="GF590" s="63">
        <v>3.1555799999999998E-3</v>
      </c>
      <c r="GG590" s="63">
        <v>3.1262400000000002E-3</v>
      </c>
      <c r="GH590" s="63">
        <v>3.0960499999999999E-3</v>
      </c>
      <c r="GI590" s="63">
        <v>3.0656899999999998E-3</v>
      </c>
      <c r="GJ590" s="63">
        <v>3.0357000000000001E-3</v>
      </c>
      <c r="GK590" s="63">
        <v>3.0058200000000002E-3</v>
      </c>
      <c r="GL590" s="63">
        <v>2.9768799999999999E-3</v>
      </c>
      <c r="GM590" s="63">
        <v>2.94728E-3</v>
      </c>
      <c r="GN590" s="63">
        <v>2.91903E-3</v>
      </c>
      <c r="GO590" s="63">
        <v>2.89149E-3</v>
      </c>
      <c r="GP590" s="63">
        <v>2.8643499999999999E-3</v>
      </c>
      <c r="GQ590" s="63">
        <v>2.8383100000000001E-3</v>
      </c>
      <c r="GR590" s="63">
        <v>2.8125099999999998E-3</v>
      </c>
      <c r="GS590" s="63">
        <v>2.7875700000000001E-3</v>
      </c>
      <c r="GT590" s="63">
        <v>2.7639000000000001E-3</v>
      </c>
      <c r="GU590" s="63">
        <v>2.74062E-3</v>
      </c>
      <c r="GV590" s="63">
        <v>2.7172199999999998E-3</v>
      </c>
      <c r="GW590" s="63">
        <v>2.6937300000000001E-3</v>
      </c>
      <c r="GX590" s="63">
        <v>2.67009E-3</v>
      </c>
    </row>
    <row r="591" spans="1:206" customFormat="1">
      <c r="A591" s="181" t="s">
        <v>224</v>
      </c>
      <c r="B591" t="s">
        <v>3547</v>
      </c>
      <c r="C591" t="s">
        <v>3533</v>
      </c>
      <c r="D591" s="187" t="s">
        <v>3562</v>
      </c>
      <c r="E591" t="s">
        <v>1315</v>
      </c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>
        <v>2.0525620000000001E-2</v>
      </c>
      <c r="BE591" s="63">
        <v>1.9902799999999998E-2</v>
      </c>
      <c r="BF591" s="63">
        <v>1.898385E-2</v>
      </c>
      <c r="BG591" s="63">
        <v>1.847596E-2</v>
      </c>
      <c r="BH591" s="63">
        <v>1.7952119999999998E-2</v>
      </c>
      <c r="BI591" s="63">
        <v>1.7733269999999999E-2</v>
      </c>
      <c r="BJ591" s="63">
        <v>1.7446980000000001E-2</v>
      </c>
      <c r="BK591" s="63">
        <v>1.7399069999999999E-2</v>
      </c>
      <c r="BL591" s="63">
        <v>1.6995619999999999E-2</v>
      </c>
      <c r="BM591" s="63">
        <v>1.8175420000000001E-2</v>
      </c>
      <c r="BN591" s="63">
        <v>1.9141680000000001E-2</v>
      </c>
      <c r="BO591" s="63">
        <v>1.756605E-2</v>
      </c>
      <c r="BP591" s="63">
        <v>1.6099370000000002E-2</v>
      </c>
      <c r="BQ591" s="63">
        <v>1.586013E-2</v>
      </c>
      <c r="BR591" s="63">
        <v>1.553183E-2</v>
      </c>
      <c r="BS591" s="63">
        <v>1.5828559999999998E-2</v>
      </c>
      <c r="BT591" s="63">
        <v>1.5474389999999999E-2</v>
      </c>
      <c r="BU591" s="63">
        <v>1.534956E-2</v>
      </c>
      <c r="BV591" s="63">
        <v>1.519186E-2</v>
      </c>
      <c r="BW591" s="63">
        <v>1.5076590000000001E-2</v>
      </c>
      <c r="BX591" s="63">
        <v>1.483074E-2</v>
      </c>
      <c r="BY591" s="63">
        <v>1.5170370000000001E-2</v>
      </c>
      <c r="BZ591" s="63">
        <v>1.412308E-2</v>
      </c>
      <c r="CA591" s="63">
        <v>1.3661929999999999E-2</v>
      </c>
      <c r="CB591" s="63">
        <v>1.339547E-2</v>
      </c>
      <c r="CC591" s="63">
        <v>1.3273729999999999E-2</v>
      </c>
      <c r="CD591" s="63">
        <v>1.301106E-2</v>
      </c>
      <c r="CE591" s="63">
        <v>1.2762620000000001E-2</v>
      </c>
      <c r="CF591" s="63">
        <v>1.267829E-2</v>
      </c>
      <c r="CG591" s="63">
        <v>1.254831E-2</v>
      </c>
      <c r="CH591" s="63">
        <v>1.2468659999999999E-2</v>
      </c>
      <c r="CI591" s="63">
        <v>1.228108E-2</v>
      </c>
      <c r="CJ591" s="63">
        <v>1.2096849999999999E-2</v>
      </c>
      <c r="CK591" s="63">
        <v>1.1982990000000001E-2</v>
      </c>
      <c r="CL591" s="63">
        <v>1.18143E-2</v>
      </c>
      <c r="CM591" s="63">
        <v>1.16011E-2</v>
      </c>
      <c r="CN591" s="63">
        <v>1.128755E-2</v>
      </c>
      <c r="CO591" s="63">
        <v>1.114922E-2</v>
      </c>
      <c r="CP591" s="63">
        <v>1.10817E-2</v>
      </c>
      <c r="CQ591" s="63">
        <v>1.0923209999999999E-2</v>
      </c>
      <c r="CR591" s="63">
        <v>1.088629E-2</v>
      </c>
      <c r="CS591" s="63">
        <v>1.081092E-2</v>
      </c>
      <c r="CT591" s="63">
        <v>1.0752619999999999E-2</v>
      </c>
      <c r="CU591" s="63">
        <v>1.075518E-2</v>
      </c>
      <c r="CV591" s="63">
        <v>1.070568E-2</v>
      </c>
      <c r="CW591" s="63">
        <v>1.040165E-2</v>
      </c>
      <c r="CX591" s="63">
        <v>1.019261E-2</v>
      </c>
      <c r="CY591" s="63">
        <v>9.9853700000000004E-3</v>
      </c>
      <c r="CZ591" s="63">
        <v>9.8888399999999994E-3</v>
      </c>
      <c r="DA591" s="63">
        <v>9.8540999999999993E-3</v>
      </c>
      <c r="DB591" s="63">
        <v>9.8462199999999993E-3</v>
      </c>
      <c r="DC591" s="63">
        <v>9.8143699999999993E-3</v>
      </c>
      <c r="DD591" s="63">
        <v>9.7824599999999998E-3</v>
      </c>
      <c r="DE591" s="63">
        <v>9.7606399999999992E-3</v>
      </c>
      <c r="DF591" s="63">
        <v>9.6207099999999993E-3</v>
      </c>
      <c r="DG591" s="63">
        <v>9.4711499999999994E-3</v>
      </c>
      <c r="DH591" s="63">
        <v>9.2438099999999999E-3</v>
      </c>
      <c r="DI591" s="63">
        <v>9.1024799999999996E-3</v>
      </c>
      <c r="DJ591" s="63">
        <v>9.0150300000000003E-3</v>
      </c>
      <c r="DK591" s="63">
        <v>8.8444800000000001E-3</v>
      </c>
      <c r="DL591" s="63">
        <v>8.7358000000000002E-3</v>
      </c>
      <c r="DM591" s="63">
        <v>8.6095300000000007E-3</v>
      </c>
      <c r="DN591" s="63">
        <v>8.4821400000000009E-3</v>
      </c>
      <c r="DO591" s="63">
        <v>8.32923E-3</v>
      </c>
      <c r="DP591" s="63">
        <v>8.1241300000000002E-3</v>
      </c>
      <c r="DQ591" s="63">
        <v>7.9457299999999998E-3</v>
      </c>
      <c r="DR591" s="63">
        <v>7.7655500000000004E-3</v>
      </c>
      <c r="DS591" s="63">
        <v>7.6542600000000004E-3</v>
      </c>
      <c r="DT591" s="63">
        <v>7.4960000000000001E-3</v>
      </c>
      <c r="DU591" s="63">
        <v>7.39889E-3</v>
      </c>
      <c r="DV591" s="63">
        <v>8.0250700000000005E-3</v>
      </c>
      <c r="DW591" s="63">
        <v>8.9188900000000005E-3</v>
      </c>
      <c r="DX591" s="63">
        <v>8.3811100000000006E-3</v>
      </c>
      <c r="DY591" s="63">
        <v>7.2068899999999997E-3</v>
      </c>
      <c r="DZ591" s="63">
        <v>7.0407999999999998E-3</v>
      </c>
      <c r="EA591" s="63">
        <v>6.9730499999999997E-3</v>
      </c>
      <c r="EB591" s="63">
        <v>6.9325899999999998E-3</v>
      </c>
      <c r="EC591" s="63">
        <v>6.8949500000000004E-3</v>
      </c>
      <c r="ED591" s="63">
        <v>6.8619199999999997E-3</v>
      </c>
      <c r="EE591" s="63">
        <v>6.8236399999999997E-3</v>
      </c>
      <c r="EF591" s="63">
        <v>6.7723999999999996E-3</v>
      </c>
      <c r="EG591" s="63">
        <v>6.7103600000000003E-3</v>
      </c>
      <c r="EH591" s="63">
        <v>6.6362900000000004E-3</v>
      </c>
      <c r="EI591" s="63">
        <v>6.5594800000000003E-3</v>
      </c>
      <c r="EJ591" s="63">
        <v>6.4909299999999998E-3</v>
      </c>
      <c r="EK591" s="63">
        <v>6.4206999999999997E-3</v>
      </c>
      <c r="EL591" s="63">
        <v>6.3489699999999998E-3</v>
      </c>
      <c r="EM591" s="63">
        <v>6.2787399999999997E-3</v>
      </c>
      <c r="EN591" s="63">
        <v>6.2014100000000001E-3</v>
      </c>
      <c r="EO591" s="63">
        <v>6.1176099999999999E-3</v>
      </c>
      <c r="EP591" s="63">
        <v>6.0351299999999997E-3</v>
      </c>
      <c r="EQ591" s="63">
        <v>5.9652999999999998E-3</v>
      </c>
      <c r="ER591" s="63">
        <v>5.91736E-3</v>
      </c>
      <c r="ES591" s="63">
        <v>5.8791800000000003E-3</v>
      </c>
      <c r="ET591" s="63">
        <v>5.8461499999999996E-3</v>
      </c>
      <c r="EU591" s="63">
        <v>5.8245800000000002E-3</v>
      </c>
      <c r="EV591" s="63">
        <v>5.8021100000000001E-3</v>
      </c>
      <c r="EW591" s="63">
        <v>5.7673999999999998E-3</v>
      </c>
      <c r="EX591" s="63">
        <v>5.7299899999999999E-3</v>
      </c>
      <c r="EY591" s="63">
        <v>5.6940999999999997E-3</v>
      </c>
      <c r="EZ591" s="63">
        <v>5.65812E-3</v>
      </c>
      <c r="FA591" s="63">
        <v>5.6216299999999999E-3</v>
      </c>
      <c r="FB591" s="63">
        <v>5.5884899999999998E-3</v>
      </c>
      <c r="FC591" s="63">
        <v>5.5562900000000002E-3</v>
      </c>
      <c r="FD591" s="63">
        <v>5.52214E-3</v>
      </c>
      <c r="FE591" s="63">
        <v>5.4895200000000003E-3</v>
      </c>
      <c r="FF591" s="63">
        <v>5.4553199999999996E-3</v>
      </c>
      <c r="FG591" s="63">
        <v>5.4133599999999999E-3</v>
      </c>
      <c r="FH591" s="63">
        <v>5.3687199999999996E-3</v>
      </c>
      <c r="FI591" s="63">
        <v>5.3222199999999999E-3</v>
      </c>
      <c r="FJ591" s="63">
        <v>5.2764600000000002E-3</v>
      </c>
      <c r="FK591" s="63">
        <v>5.2336199999999996E-3</v>
      </c>
      <c r="FL591" s="63">
        <v>5.1882400000000002E-3</v>
      </c>
      <c r="FM591" s="63">
        <v>5.1439900000000002E-3</v>
      </c>
      <c r="FN591" s="63">
        <v>5.1028999999999996E-3</v>
      </c>
      <c r="FO591" s="63">
        <v>5.0619799999999998E-3</v>
      </c>
      <c r="FP591" s="63">
        <v>5.0206599999999997E-3</v>
      </c>
      <c r="FQ591" s="63">
        <v>4.9824300000000004E-3</v>
      </c>
      <c r="FR591" s="63">
        <v>4.9540900000000004E-3</v>
      </c>
      <c r="FS591" s="63">
        <v>4.93619E-3</v>
      </c>
      <c r="FT591" s="63">
        <v>4.9301700000000002E-3</v>
      </c>
      <c r="FU591" s="63">
        <v>4.9344899999999997E-3</v>
      </c>
      <c r="FV591" s="63">
        <v>4.9477699999999998E-3</v>
      </c>
      <c r="FW591" s="63">
        <v>4.9532200000000004E-3</v>
      </c>
      <c r="FX591" s="63">
        <v>4.9479700000000003E-3</v>
      </c>
      <c r="FY591" s="63">
        <v>4.9308199999999998E-3</v>
      </c>
      <c r="FZ591" s="63">
        <v>4.9002200000000003E-3</v>
      </c>
      <c r="GA591" s="63">
        <v>4.8659799999999998E-3</v>
      </c>
      <c r="GB591" s="63">
        <v>4.8329499999999999E-3</v>
      </c>
      <c r="GC591" s="63">
        <v>4.8003300000000002E-3</v>
      </c>
      <c r="GD591" s="63">
        <v>4.7671900000000001E-3</v>
      </c>
      <c r="GE591" s="63">
        <v>4.7329199999999998E-3</v>
      </c>
      <c r="GF591" s="63">
        <v>4.6980900000000003E-3</v>
      </c>
      <c r="GG591" s="63">
        <v>4.6624500000000003E-3</v>
      </c>
      <c r="GH591" s="63">
        <v>4.6256500000000002E-3</v>
      </c>
      <c r="GI591" s="63">
        <v>4.58831E-3</v>
      </c>
      <c r="GJ591" s="63">
        <v>4.55033E-3</v>
      </c>
      <c r="GK591" s="63">
        <v>4.51133E-3</v>
      </c>
      <c r="GL591" s="63">
        <v>4.4727100000000004E-3</v>
      </c>
      <c r="GM591" s="63">
        <v>4.4312700000000002E-3</v>
      </c>
      <c r="GN591" s="63">
        <v>4.3906700000000002E-3</v>
      </c>
      <c r="GO591" s="63">
        <v>4.3501900000000003E-3</v>
      </c>
      <c r="GP591" s="63">
        <v>4.3084400000000002E-3</v>
      </c>
      <c r="GQ591" s="63">
        <v>4.2679299999999996E-3</v>
      </c>
      <c r="GR591" s="63">
        <v>4.2277499999999997E-3</v>
      </c>
      <c r="GS591" s="63">
        <v>4.1880399999999996E-3</v>
      </c>
      <c r="GT591" s="63">
        <v>4.1498799999999999E-3</v>
      </c>
      <c r="GU591" s="63">
        <v>4.1132199999999999E-3</v>
      </c>
      <c r="GV591" s="63">
        <v>4.0773900000000002E-3</v>
      </c>
      <c r="GW591" s="63">
        <v>4.0424399999999996E-3</v>
      </c>
      <c r="GX591" s="63">
        <v>4.0087899999999999E-3</v>
      </c>
    </row>
    <row r="592" spans="1:206" customFormat="1">
      <c r="A592" s="181" t="s">
        <v>224</v>
      </c>
      <c r="B592" t="s">
        <v>3547</v>
      </c>
      <c r="C592" t="s">
        <v>3533</v>
      </c>
      <c r="D592" s="187" t="s">
        <v>3562</v>
      </c>
      <c r="E592" t="s">
        <v>1316</v>
      </c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>
        <v>2.8429759999999998E-2</v>
      </c>
      <c r="BE592" s="63">
        <v>2.7739929999999999E-2</v>
      </c>
      <c r="BF592" s="63">
        <v>2.6642760000000001E-2</v>
      </c>
      <c r="BG592" s="63">
        <v>2.5925179999999999E-2</v>
      </c>
      <c r="BH592" s="63">
        <v>2.5064280000000001E-2</v>
      </c>
      <c r="BI592" s="63">
        <v>2.473713E-2</v>
      </c>
      <c r="BJ592" s="63">
        <v>2.4422570000000001E-2</v>
      </c>
      <c r="BK592" s="63">
        <v>2.4376829999999999E-2</v>
      </c>
      <c r="BL592" s="63">
        <v>2.3760369999999999E-2</v>
      </c>
      <c r="BM592" s="63">
        <v>2.5427640000000001E-2</v>
      </c>
      <c r="BN592" s="63">
        <v>2.6692230000000001E-2</v>
      </c>
      <c r="BO592" s="63">
        <v>2.46778E-2</v>
      </c>
      <c r="BP592" s="63">
        <v>2.2865610000000001E-2</v>
      </c>
      <c r="BQ592" s="63">
        <v>2.255105E-2</v>
      </c>
      <c r="BR592" s="63">
        <v>2.2008150000000001E-2</v>
      </c>
      <c r="BS592" s="63">
        <v>2.223234E-2</v>
      </c>
      <c r="BT592" s="63">
        <v>2.170176E-2</v>
      </c>
      <c r="BU592" s="63">
        <v>2.145087E-2</v>
      </c>
      <c r="BV592" s="63">
        <v>2.12088E-2</v>
      </c>
      <c r="BW592" s="63">
        <v>2.1115229999999999E-2</v>
      </c>
      <c r="BX592" s="63">
        <v>2.0842630000000001E-2</v>
      </c>
      <c r="BY592" s="63">
        <v>2.1248469999999998E-2</v>
      </c>
      <c r="BZ592" s="63">
        <v>2.0197429999999999E-2</v>
      </c>
      <c r="CA592" s="63">
        <v>1.9820040000000001E-2</v>
      </c>
      <c r="CB592" s="63">
        <v>1.9513869999999999E-2</v>
      </c>
      <c r="CC592" s="63">
        <v>1.933791E-2</v>
      </c>
      <c r="CD592" s="63">
        <v>1.8938190000000001E-2</v>
      </c>
      <c r="CE592" s="63">
        <v>1.853877E-2</v>
      </c>
      <c r="CF592" s="63">
        <v>1.8334090000000001E-2</v>
      </c>
      <c r="CG592" s="63">
        <v>1.8091670000000001E-2</v>
      </c>
      <c r="CH592" s="63">
        <v>1.7959280000000001E-2</v>
      </c>
      <c r="CI592" s="63">
        <v>1.7700230000000001E-2</v>
      </c>
      <c r="CJ592" s="63">
        <v>1.744654E-2</v>
      </c>
      <c r="CK592" s="63">
        <v>1.7349690000000001E-2</v>
      </c>
      <c r="CL592" s="63">
        <v>1.7147630000000001E-2</v>
      </c>
      <c r="CM592" s="63">
        <v>1.687903E-2</v>
      </c>
      <c r="CN592" s="63">
        <v>1.6422909999999999E-2</v>
      </c>
      <c r="CO592" s="63">
        <v>1.6256280000000001E-2</v>
      </c>
      <c r="CP592" s="63">
        <v>1.616194E-2</v>
      </c>
      <c r="CQ592" s="63">
        <v>1.5924850000000001E-2</v>
      </c>
      <c r="CR592" s="63">
        <v>1.5838830000000002E-2</v>
      </c>
      <c r="CS592" s="63">
        <v>1.569827E-2</v>
      </c>
      <c r="CT592" s="63">
        <v>1.558933E-2</v>
      </c>
      <c r="CU592" s="63">
        <v>1.5684719999999999E-2</v>
      </c>
      <c r="CV592" s="63">
        <v>1.5777800000000002E-2</v>
      </c>
      <c r="CW592" s="63">
        <v>1.554176E-2</v>
      </c>
      <c r="CX592" s="63">
        <v>1.524583E-2</v>
      </c>
      <c r="CY592" s="63">
        <v>1.49006E-2</v>
      </c>
      <c r="CZ592" s="63">
        <v>1.4606060000000001E-2</v>
      </c>
      <c r="DA592" s="63">
        <v>1.436757E-2</v>
      </c>
      <c r="DB592" s="63">
        <v>1.412745E-2</v>
      </c>
      <c r="DC592" s="63">
        <v>1.38773E-2</v>
      </c>
      <c r="DD592" s="63">
        <v>1.364541E-2</v>
      </c>
      <c r="DE592" s="63">
        <v>1.349538E-2</v>
      </c>
      <c r="DF592" s="63">
        <v>1.333312E-2</v>
      </c>
      <c r="DG592" s="63">
        <v>1.323593E-2</v>
      </c>
      <c r="DH592" s="63">
        <v>1.299228E-2</v>
      </c>
      <c r="DI592" s="63">
        <v>1.2886150000000001E-2</v>
      </c>
      <c r="DJ592" s="63">
        <v>1.286341E-2</v>
      </c>
      <c r="DK592" s="63">
        <v>1.2666439999999999E-2</v>
      </c>
      <c r="DL592" s="63">
        <v>1.2559310000000001E-2</v>
      </c>
      <c r="DM592" s="63">
        <v>1.2390760000000001E-2</v>
      </c>
      <c r="DN592" s="63">
        <v>1.226621E-2</v>
      </c>
      <c r="DO592" s="63">
        <v>1.2135709999999999E-2</v>
      </c>
      <c r="DP592" s="63">
        <v>1.197029E-2</v>
      </c>
      <c r="DQ592" s="63">
        <v>1.1878659999999999E-2</v>
      </c>
      <c r="DR592" s="63">
        <v>1.179696E-2</v>
      </c>
      <c r="DS592" s="63">
        <v>1.170685E-2</v>
      </c>
      <c r="DT592" s="63">
        <v>1.1514409999999999E-2</v>
      </c>
      <c r="DU592" s="63">
        <v>1.131339E-2</v>
      </c>
      <c r="DV592" s="63">
        <v>1.242063E-2</v>
      </c>
      <c r="DW592" s="63">
        <v>1.3597679999999999E-2</v>
      </c>
      <c r="DX592" s="63">
        <v>1.261576E-2</v>
      </c>
      <c r="DY592" s="63">
        <v>1.0717269999999999E-2</v>
      </c>
      <c r="DZ592" s="63">
        <v>1.044428E-2</v>
      </c>
      <c r="EA592" s="63">
        <v>1.029656E-2</v>
      </c>
      <c r="EB592" s="63">
        <v>1.017469E-2</v>
      </c>
      <c r="EC592" s="63">
        <v>1.005224E-2</v>
      </c>
      <c r="ED592" s="63">
        <v>9.9501899999999994E-3</v>
      </c>
      <c r="EE592" s="63">
        <v>9.8683599999999996E-3</v>
      </c>
      <c r="EF592" s="63">
        <v>9.80374E-3</v>
      </c>
      <c r="EG592" s="63">
        <v>9.7553199999999996E-3</v>
      </c>
      <c r="EH592" s="63">
        <v>9.71056E-3</v>
      </c>
      <c r="EI592" s="63">
        <v>9.6657300000000008E-3</v>
      </c>
      <c r="EJ592" s="63">
        <v>9.6152800000000004E-3</v>
      </c>
      <c r="EK592" s="63">
        <v>9.5430500000000008E-3</v>
      </c>
      <c r="EL592" s="63">
        <v>9.4520799999999999E-3</v>
      </c>
      <c r="EM592" s="63">
        <v>9.3439000000000005E-3</v>
      </c>
      <c r="EN592" s="63">
        <v>9.2317300000000005E-3</v>
      </c>
      <c r="EO592" s="63">
        <v>9.1317199999999994E-3</v>
      </c>
      <c r="EP592" s="63">
        <v>9.0326199999999999E-3</v>
      </c>
      <c r="EQ592" s="63">
        <v>8.9297400000000002E-3</v>
      </c>
      <c r="ER592" s="63">
        <v>8.8283200000000006E-3</v>
      </c>
      <c r="ES592" s="63">
        <v>8.7197200000000002E-3</v>
      </c>
      <c r="ET592" s="63">
        <v>8.5992599999999992E-3</v>
      </c>
      <c r="EU592" s="63">
        <v>8.4781100000000005E-3</v>
      </c>
      <c r="EV592" s="63">
        <v>8.38035E-3</v>
      </c>
      <c r="EW592" s="63">
        <v>8.3171600000000005E-3</v>
      </c>
      <c r="EX592" s="63">
        <v>8.2658300000000001E-3</v>
      </c>
      <c r="EY592" s="63">
        <v>8.2239199999999991E-3</v>
      </c>
      <c r="EZ592" s="63">
        <v>8.2030100000000002E-3</v>
      </c>
      <c r="FA592" s="63">
        <v>8.17529E-3</v>
      </c>
      <c r="FB592" s="63">
        <v>8.1283199999999996E-3</v>
      </c>
      <c r="FC592" s="63">
        <v>8.0784299999999993E-3</v>
      </c>
      <c r="FD592" s="63">
        <v>8.0290899999999991E-3</v>
      </c>
      <c r="FE592" s="63">
        <v>7.9778399999999999E-3</v>
      </c>
      <c r="FF592" s="63">
        <v>7.9263000000000007E-3</v>
      </c>
      <c r="FG592" s="63">
        <v>7.8769100000000009E-3</v>
      </c>
      <c r="FH592" s="63">
        <v>7.8301599999999992E-3</v>
      </c>
      <c r="FI592" s="63">
        <v>7.7782800000000003E-3</v>
      </c>
      <c r="FJ592" s="63">
        <v>7.7282699999999998E-3</v>
      </c>
      <c r="FK592" s="63">
        <v>7.6767399999999996E-3</v>
      </c>
      <c r="FL592" s="63">
        <v>7.6124599999999997E-3</v>
      </c>
      <c r="FM592" s="63">
        <v>7.5443300000000001E-3</v>
      </c>
      <c r="FN592" s="63">
        <v>7.4758000000000003E-3</v>
      </c>
      <c r="FO592" s="63">
        <v>7.40678E-3</v>
      </c>
      <c r="FP592" s="63">
        <v>7.34091E-3</v>
      </c>
      <c r="FQ592" s="63">
        <v>7.2749099999999999E-3</v>
      </c>
      <c r="FR592" s="63">
        <v>7.2100599999999999E-3</v>
      </c>
      <c r="FS592" s="63">
        <v>7.1475999999999996E-3</v>
      </c>
      <c r="FT592" s="63">
        <v>7.0888499999999998E-3</v>
      </c>
      <c r="FU592" s="63">
        <v>7.0273799999999997E-3</v>
      </c>
      <c r="FV592" s="63">
        <v>6.9698900000000003E-3</v>
      </c>
      <c r="FW592" s="63">
        <v>6.9254800000000004E-3</v>
      </c>
      <c r="FX592" s="63">
        <v>6.8990099999999997E-3</v>
      </c>
      <c r="FY592" s="63">
        <v>6.8865799999999998E-3</v>
      </c>
      <c r="FZ592" s="63">
        <v>6.8896000000000001E-3</v>
      </c>
      <c r="GA592" s="63">
        <v>6.9045599999999997E-3</v>
      </c>
      <c r="GB592" s="63">
        <v>6.9118199999999999E-3</v>
      </c>
      <c r="GC592" s="63">
        <v>6.90173E-3</v>
      </c>
      <c r="GD592" s="63">
        <v>6.87472E-3</v>
      </c>
      <c r="GE592" s="63">
        <v>6.8298500000000002E-3</v>
      </c>
      <c r="GF592" s="63">
        <v>6.7793200000000001E-3</v>
      </c>
      <c r="GG592" s="63">
        <v>6.7294E-3</v>
      </c>
      <c r="GH592" s="63">
        <v>6.6796800000000003E-3</v>
      </c>
      <c r="GI592" s="63">
        <v>6.6303400000000002E-3</v>
      </c>
      <c r="GJ592" s="63">
        <v>6.5804699999999997E-3</v>
      </c>
      <c r="GK592" s="63">
        <v>6.5295400000000003E-3</v>
      </c>
      <c r="GL592" s="63">
        <v>6.4793899999999998E-3</v>
      </c>
      <c r="GM592" s="63">
        <v>6.4251200000000003E-3</v>
      </c>
      <c r="GN592" s="63">
        <v>6.3718799999999999E-3</v>
      </c>
      <c r="GO592" s="63">
        <v>6.3178599999999998E-3</v>
      </c>
      <c r="GP592" s="63">
        <v>6.2601899999999997E-3</v>
      </c>
      <c r="GQ592" s="63">
        <v>6.2025500000000003E-3</v>
      </c>
      <c r="GR592" s="63">
        <v>6.1434200000000001E-3</v>
      </c>
      <c r="GS592" s="63">
        <v>6.0834299999999999E-3</v>
      </c>
      <c r="GT592" s="63">
        <v>6.0236600000000001E-3</v>
      </c>
      <c r="GU592" s="63">
        <v>5.9644099999999999E-3</v>
      </c>
      <c r="GV592" s="63">
        <v>5.9055799999999997E-3</v>
      </c>
      <c r="GW592" s="63">
        <v>5.84754E-3</v>
      </c>
      <c r="GX592" s="63">
        <v>5.7904499999999999E-3</v>
      </c>
    </row>
    <row r="593" spans="1:206" customFormat="1">
      <c r="A593" s="181" t="s">
        <v>224</v>
      </c>
      <c r="B593" t="s">
        <v>3547</v>
      </c>
      <c r="C593" t="s">
        <v>3533</v>
      </c>
      <c r="D593" s="187" t="s">
        <v>3562</v>
      </c>
      <c r="E593" t="s">
        <v>1317</v>
      </c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>
        <v>4.2129359999999998E-2</v>
      </c>
      <c r="BE593" s="63">
        <v>4.132388E-2</v>
      </c>
      <c r="BF593" s="63">
        <v>3.992329E-2</v>
      </c>
      <c r="BG593" s="63">
        <v>3.9150110000000002E-2</v>
      </c>
      <c r="BH593" s="63">
        <v>3.8100380000000003E-2</v>
      </c>
      <c r="BI593" s="63">
        <v>3.7854819999999997E-2</v>
      </c>
      <c r="BJ593" s="63">
        <v>3.751558E-2</v>
      </c>
      <c r="BK593" s="63">
        <v>3.7550769999999997E-2</v>
      </c>
      <c r="BL593" s="63">
        <v>3.6517340000000002E-2</v>
      </c>
      <c r="BM593" s="63">
        <v>3.8455049999999998E-2</v>
      </c>
      <c r="BN593" s="63">
        <v>3.9940929999999999E-2</v>
      </c>
      <c r="BO593" s="63">
        <v>3.724218E-2</v>
      </c>
      <c r="BP593" s="63">
        <v>3.5006179999999998E-2</v>
      </c>
      <c r="BQ593" s="63">
        <v>3.461819E-2</v>
      </c>
      <c r="BR593" s="63">
        <v>3.3983050000000001E-2</v>
      </c>
      <c r="BS593" s="63">
        <v>3.4290830000000001E-2</v>
      </c>
      <c r="BT593" s="63">
        <v>3.3546449999999998E-2</v>
      </c>
      <c r="BU593" s="63">
        <v>3.3152689999999999E-2</v>
      </c>
      <c r="BV593" s="63">
        <v>3.2861979999999999E-2</v>
      </c>
      <c r="BW593" s="63">
        <v>3.2738570000000002E-2</v>
      </c>
      <c r="BX593" s="63">
        <v>3.2122640000000001E-2</v>
      </c>
      <c r="BY593" s="63">
        <v>3.2282720000000001E-2</v>
      </c>
      <c r="BZ593" s="63">
        <v>3.0866859999999999E-2</v>
      </c>
      <c r="CA593" s="63">
        <v>3.0168790000000001E-2</v>
      </c>
      <c r="CB593" s="63">
        <v>2.9694580000000002E-2</v>
      </c>
      <c r="CC593" s="63">
        <v>2.9497010000000001E-2</v>
      </c>
      <c r="CD593" s="63">
        <v>2.9087829999999999E-2</v>
      </c>
      <c r="CE593" s="63">
        <v>2.8703099999999999E-2</v>
      </c>
      <c r="CF593" s="63">
        <v>2.8630719999999998E-2</v>
      </c>
      <c r="CG593" s="63">
        <v>2.8333210000000001E-2</v>
      </c>
      <c r="CH593" s="63">
        <v>2.8145E-2</v>
      </c>
      <c r="CI593" s="63">
        <v>2.76993E-2</v>
      </c>
      <c r="CJ593" s="63">
        <v>2.7268000000000001E-2</v>
      </c>
      <c r="CK593" s="63">
        <v>2.6992189999999999E-2</v>
      </c>
      <c r="CL593" s="63">
        <v>2.6612690000000001E-2</v>
      </c>
      <c r="CM593" s="63">
        <v>2.6196839999999999E-2</v>
      </c>
      <c r="CN593" s="63">
        <v>2.5592429999999999E-2</v>
      </c>
      <c r="CO593" s="63">
        <v>2.5253009999999999E-2</v>
      </c>
      <c r="CP593" s="63">
        <v>2.511907E-2</v>
      </c>
      <c r="CQ593" s="63">
        <v>2.4728219999999999E-2</v>
      </c>
      <c r="CR593" s="63">
        <v>2.461934E-2</v>
      </c>
      <c r="CS593" s="63">
        <v>2.4463479999999999E-2</v>
      </c>
      <c r="CT593" s="63">
        <v>2.432161E-2</v>
      </c>
      <c r="CU593" s="63">
        <v>2.4412989999999999E-2</v>
      </c>
      <c r="CV593" s="63">
        <v>2.430647E-2</v>
      </c>
      <c r="CW593" s="63">
        <v>2.3861520000000001E-2</v>
      </c>
      <c r="CX593" s="63">
        <v>2.3427190000000001E-2</v>
      </c>
      <c r="CY593" s="63">
        <v>2.2939669999999999E-2</v>
      </c>
      <c r="CZ593" s="63">
        <v>2.2616069999999999E-2</v>
      </c>
      <c r="DA593" s="63">
        <v>2.244838E-2</v>
      </c>
      <c r="DB593" s="63">
        <v>2.228109E-2</v>
      </c>
      <c r="DC593" s="63">
        <v>2.1973920000000001E-2</v>
      </c>
      <c r="DD593" s="63">
        <v>2.1702430000000002E-2</v>
      </c>
      <c r="DE593" s="63">
        <v>2.1318610000000002E-2</v>
      </c>
      <c r="DF593" s="63">
        <v>2.0790260000000001E-2</v>
      </c>
      <c r="DG593" s="63">
        <v>2.0396270000000001E-2</v>
      </c>
      <c r="DH593" s="63">
        <v>1.9902340000000001E-2</v>
      </c>
      <c r="DI593" s="63">
        <v>1.9670460000000001E-2</v>
      </c>
      <c r="DJ593" s="63">
        <v>1.951056E-2</v>
      </c>
      <c r="DK593" s="63">
        <v>1.926313E-2</v>
      </c>
      <c r="DL593" s="63">
        <v>1.9093140000000001E-2</v>
      </c>
      <c r="DM593" s="63">
        <v>1.8849399999999999E-2</v>
      </c>
      <c r="DN593" s="63">
        <v>1.8664839999999999E-2</v>
      </c>
      <c r="DO593" s="63">
        <v>1.8507630000000001E-2</v>
      </c>
      <c r="DP593" s="63">
        <v>1.8211450000000001E-2</v>
      </c>
      <c r="DQ593" s="63">
        <v>1.801577E-2</v>
      </c>
      <c r="DR593" s="63">
        <v>1.7801959999999999E-2</v>
      </c>
      <c r="DS593" s="63">
        <v>1.770911E-2</v>
      </c>
      <c r="DT593" s="63">
        <v>1.743691E-2</v>
      </c>
      <c r="DU593" s="63">
        <v>1.7274129999999999E-2</v>
      </c>
      <c r="DV593" s="63">
        <v>1.9240859999999999E-2</v>
      </c>
      <c r="DW593" s="63">
        <v>2.1342630000000001E-2</v>
      </c>
      <c r="DX593" s="63">
        <v>1.9933670000000001E-2</v>
      </c>
      <c r="DY593" s="63">
        <v>1.674658E-2</v>
      </c>
      <c r="DZ593" s="63">
        <v>1.62004E-2</v>
      </c>
      <c r="EA593" s="63">
        <v>1.5865239999999999E-2</v>
      </c>
      <c r="EB593" s="63">
        <v>1.557855E-2</v>
      </c>
      <c r="EC593" s="63">
        <v>1.533782E-2</v>
      </c>
      <c r="ED593" s="63">
        <v>1.514768E-2</v>
      </c>
      <c r="EE593" s="63">
        <v>1.4963499999999999E-2</v>
      </c>
      <c r="EF593" s="63">
        <v>1.47782E-2</v>
      </c>
      <c r="EG593" s="63">
        <v>1.4594620000000001E-2</v>
      </c>
      <c r="EH593" s="63">
        <v>1.4413489999999999E-2</v>
      </c>
      <c r="EI593" s="63">
        <v>1.425206E-2</v>
      </c>
      <c r="EJ593" s="63">
        <v>1.412153E-2</v>
      </c>
      <c r="EK593" s="63">
        <v>1.401261E-2</v>
      </c>
      <c r="EL593" s="63">
        <v>1.3923079999999999E-2</v>
      </c>
      <c r="EM593" s="63">
        <v>1.384033E-2</v>
      </c>
      <c r="EN593" s="63">
        <v>1.375842E-2</v>
      </c>
      <c r="EO593" s="63">
        <v>1.366819E-2</v>
      </c>
      <c r="EP593" s="63">
        <v>1.355437E-2</v>
      </c>
      <c r="EQ593" s="63">
        <v>1.341557E-2</v>
      </c>
      <c r="ER593" s="63">
        <v>1.3256820000000001E-2</v>
      </c>
      <c r="ES593" s="63">
        <v>1.310179E-2</v>
      </c>
      <c r="ET593" s="63">
        <v>1.2959389999999999E-2</v>
      </c>
      <c r="EU593" s="63">
        <v>1.281298E-2</v>
      </c>
      <c r="EV593" s="63">
        <v>1.266491E-2</v>
      </c>
      <c r="EW593" s="63">
        <v>1.2520170000000001E-2</v>
      </c>
      <c r="EX593" s="63">
        <v>1.236338E-2</v>
      </c>
      <c r="EY593" s="63">
        <v>1.2195859999999999E-2</v>
      </c>
      <c r="EZ593" s="63">
        <v>1.2034909999999999E-2</v>
      </c>
      <c r="FA593" s="63">
        <v>1.1900040000000001E-2</v>
      </c>
      <c r="FB593" s="63">
        <v>1.1810630000000001E-2</v>
      </c>
      <c r="FC593" s="63">
        <v>1.1737879999999999E-2</v>
      </c>
      <c r="FD593" s="63">
        <v>1.1675420000000001E-2</v>
      </c>
      <c r="FE593" s="63">
        <v>1.1638570000000001E-2</v>
      </c>
      <c r="FF593" s="63">
        <v>1.1596820000000001E-2</v>
      </c>
      <c r="FG593" s="63">
        <v>1.152799E-2</v>
      </c>
      <c r="FH593" s="63">
        <v>1.1459169999999999E-2</v>
      </c>
      <c r="FI593" s="63">
        <v>1.1388860000000001E-2</v>
      </c>
      <c r="FJ593" s="63">
        <v>1.131595E-2</v>
      </c>
      <c r="FK593" s="63">
        <v>1.124501E-2</v>
      </c>
      <c r="FL593" s="63">
        <v>1.1175640000000001E-2</v>
      </c>
      <c r="FM593" s="63">
        <v>1.1109620000000001E-2</v>
      </c>
      <c r="FN593" s="63">
        <v>1.104109E-2</v>
      </c>
      <c r="FO593" s="63">
        <v>1.09716E-2</v>
      </c>
      <c r="FP593" s="63">
        <v>1.0898339999999999E-2</v>
      </c>
      <c r="FQ593" s="63">
        <v>1.081383E-2</v>
      </c>
      <c r="FR593" s="63">
        <v>1.0722799999999999E-2</v>
      </c>
      <c r="FS593" s="63">
        <v>1.062802E-2</v>
      </c>
      <c r="FT593" s="63">
        <v>1.053812E-2</v>
      </c>
      <c r="FU593" s="63">
        <v>1.044958E-2</v>
      </c>
      <c r="FV593" s="63">
        <v>1.035986E-2</v>
      </c>
      <c r="FW593" s="63">
        <v>1.027049E-2</v>
      </c>
      <c r="FX593" s="63">
        <v>1.018954E-2</v>
      </c>
      <c r="FY593" s="63">
        <v>1.010925E-2</v>
      </c>
      <c r="FZ593" s="63">
        <v>1.0025910000000001E-2</v>
      </c>
      <c r="GA593" s="63">
        <v>9.9467800000000006E-3</v>
      </c>
      <c r="GB593" s="63">
        <v>9.8905499999999997E-3</v>
      </c>
      <c r="GC593" s="63">
        <v>9.8548799999999999E-3</v>
      </c>
      <c r="GD593" s="63">
        <v>9.8407500000000005E-3</v>
      </c>
      <c r="GE593" s="63">
        <v>9.8503199999999992E-3</v>
      </c>
      <c r="GF593" s="63">
        <v>9.8756899999999995E-3</v>
      </c>
      <c r="GG593" s="63">
        <v>9.8879799999999993E-3</v>
      </c>
      <c r="GH593" s="63">
        <v>9.8756299999999998E-3</v>
      </c>
      <c r="GI593" s="63">
        <v>9.8398800000000005E-3</v>
      </c>
      <c r="GJ593" s="63">
        <v>9.7791400000000004E-3</v>
      </c>
      <c r="GK593" s="63">
        <v>9.7102300000000003E-3</v>
      </c>
      <c r="GL593" s="63">
        <v>9.6453500000000005E-3</v>
      </c>
      <c r="GM593" s="63">
        <v>9.5767999999999999E-3</v>
      </c>
      <c r="GN593" s="63">
        <v>9.5114499999999994E-3</v>
      </c>
      <c r="GO593" s="63">
        <v>9.4464500000000003E-3</v>
      </c>
      <c r="GP593" s="63">
        <v>9.3760300000000005E-3</v>
      </c>
      <c r="GQ593" s="63">
        <v>9.3057999999999995E-3</v>
      </c>
      <c r="GR593" s="63">
        <v>9.2336799999999993E-3</v>
      </c>
      <c r="GS593" s="63">
        <v>9.1599000000000003E-3</v>
      </c>
      <c r="GT593" s="63">
        <v>9.0841700000000008E-3</v>
      </c>
      <c r="GU593" s="63">
        <v>9.00719E-3</v>
      </c>
      <c r="GV593" s="63">
        <v>8.9277699999999998E-3</v>
      </c>
      <c r="GW593" s="63">
        <v>8.8462499999999999E-3</v>
      </c>
      <c r="GX593" s="63">
        <v>8.7632000000000005E-3</v>
      </c>
    </row>
    <row r="594" spans="1:206" customFormat="1">
      <c r="A594" s="181" t="s">
        <v>224</v>
      </c>
      <c r="B594" t="s">
        <v>3547</v>
      </c>
      <c r="C594" t="s">
        <v>3533</v>
      </c>
      <c r="D594" s="187" t="s">
        <v>3562</v>
      </c>
      <c r="E594" t="s">
        <v>1318</v>
      </c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>
        <v>5.9371109999999998E-2</v>
      </c>
      <c r="BE594" s="63">
        <v>5.857764E-2</v>
      </c>
      <c r="BF594" s="63">
        <v>5.6704270000000001E-2</v>
      </c>
      <c r="BG594" s="63">
        <v>5.5743349999999997E-2</v>
      </c>
      <c r="BH594" s="63">
        <v>5.4416649999999997E-2</v>
      </c>
      <c r="BI594" s="63">
        <v>5.4124289999999999E-2</v>
      </c>
      <c r="BJ594" s="63">
        <v>5.3695720000000002E-2</v>
      </c>
      <c r="BK594" s="63">
        <v>5.401007E-2</v>
      </c>
      <c r="BL594" s="63">
        <v>5.2661630000000001E-2</v>
      </c>
      <c r="BM594" s="63">
        <v>5.5443770000000003E-2</v>
      </c>
      <c r="BN594" s="63">
        <v>5.760763E-2</v>
      </c>
      <c r="BO594" s="63">
        <v>5.4022899999999999E-2</v>
      </c>
      <c r="BP594" s="63">
        <v>5.1263690000000001E-2</v>
      </c>
      <c r="BQ594" s="63">
        <v>5.063463E-2</v>
      </c>
      <c r="BR594" s="63">
        <v>4.94029E-2</v>
      </c>
      <c r="BS594" s="63">
        <v>4.9944330000000002E-2</v>
      </c>
      <c r="BT594" s="63">
        <v>4.9038100000000001E-2</v>
      </c>
      <c r="BU594" s="63">
        <v>4.8650310000000002E-2</v>
      </c>
      <c r="BV594" s="63">
        <v>4.8462190000000002E-2</v>
      </c>
      <c r="BW594" s="63">
        <v>4.865005E-2</v>
      </c>
      <c r="BX594" s="63">
        <v>4.7724080000000002E-2</v>
      </c>
      <c r="BY594" s="63">
        <v>4.768638E-2</v>
      </c>
      <c r="BZ594" s="63">
        <v>4.5898660000000001E-2</v>
      </c>
      <c r="CA594" s="63">
        <v>4.4917770000000003E-2</v>
      </c>
      <c r="CB594" s="63">
        <v>4.4116200000000001E-2</v>
      </c>
      <c r="CC594" s="63">
        <v>4.3632799999999999E-2</v>
      </c>
      <c r="CD594" s="63">
        <v>4.2882110000000001E-2</v>
      </c>
      <c r="CE594" s="63">
        <v>4.2099930000000001E-2</v>
      </c>
      <c r="CF594" s="63">
        <v>4.1823539999999999E-2</v>
      </c>
      <c r="CG594" s="63">
        <v>4.1388679999999997E-2</v>
      </c>
      <c r="CH594" s="63">
        <v>4.1378190000000002E-2</v>
      </c>
      <c r="CI594" s="63">
        <v>4.0859470000000002E-2</v>
      </c>
      <c r="CJ594" s="63">
        <v>4.0512350000000003E-2</v>
      </c>
      <c r="CK594" s="63">
        <v>4.0427770000000002E-2</v>
      </c>
      <c r="CL594" s="63">
        <v>3.9967759999999998E-2</v>
      </c>
      <c r="CM594" s="63">
        <v>3.9541600000000003E-2</v>
      </c>
      <c r="CN594" s="63">
        <v>3.8739280000000001E-2</v>
      </c>
      <c r="CO594" s="63">
        <v>3.815669E-2</v>
      </c>
      <c r="CP594" s="63">
        <v>3.7764239999999998E-2</v>
      </c>
      <c r="CQ594" s="63">
        <v>3.7125529999999997E-2</v>
      </c>
      <c r="CR594" s="63">
        <v>3.6770619999999997E-2</v>
      </c>
      <c r="CS594" s="63">
        <v>3.6411560000000003E-2</v>
      </c>
      <c r="CT594" s="63">
        <v>3.6076219999999999E-2</v>
      </c>
      <c r="CU594" s="63">
        <v>3.6295870000000001E-2</v>
      </c>
      <c r="CV594" s="63">
        <v>3.6169880000000001E-2</v>
      </c>
      <c r="CW594" s="63">
        <v>3.5725710000000001E-2</v>
      </c>
      <c r="CX594" s="63">
        <v>3.511011E-2</v>
      </c>
      <c r="CY594" s="63">
        <v>3.4442140000000003E-2</v>
      </c>
      <c r="CZ594" s="63">
        <v>3.3869160000000002E-2</v>
      </c>
      <c r="DA594" s="63">
        <v>3.3468400000000002E-2</v>
      </c>
      <c r="DB594" s="63">
        <v>3.3101579999999999E-2</v>
      </c>
      <c r="DC594" s="63">
        <v>3.2611210000000002E-2</v>
      </c>
      <c r="DD594" s="63">
        <v>3.2307629999999997E-2</v>
      </c>
      <c r="DE594" s="63">
        <v>3.2075409999999999E-2</v>
      </c>
      <c r="DF594" s="63">
        <v>3.1659989999999999E-2</v>
      </c>
      <c r="DG594" s="63">
        <v>3.1308469999999998E-2</v>
      </c>
      <c r="DH594" s="63">
        <v>3.0563739999999999E-2</v>
      </c>
      <c r="DI594" s="63">
        <v>3.0165330000000001E-2</v>
      </c>
      <c r="DJ594" s="63">
        <v>2.967055E-2</v>
      </c>
      <c r="DK594" s="63">
        <v>2.896866E-2</v>
      </c>
      <c r="DL594" s="63">
        <v>2.8473829999999999E-2</v>
      </c>
      <c r="DM594" s="63">
        <v>2.7917170000000002E-2</v>
      </c>
      <c r="DN594" s="63">
        <v>2.7455480000000001E-2</v>
      </c>
      <c r="DO594" s="63">
        <v>2.7017780000000002E-2</v>
      </c>
      <c r="DP594" s="63">
        <v>2.661154E-2</v>
      </c>
      <c r="DQ594" s="63">
        <v>2.6322350000000001E-2</v>
      </c>
      <c r="DR594" s="63">
        <v>2.6091400000000001E-2</v>
      </c>
      <c r="DS594" s="63">
        <v>2.6074070000000001E-2</v>
      </c>
      <c r="DT594" s="63">
        <v>2.5872630000000001E-2</v>
      </c>
      <c r="DU594" s="63">
        <v>2.5685429999999999E-2</v>
      </c>
      <c r="DV594" s="63">
        <v>2.8503379999999998E-2</v>
      </c>
      <c r="DW594" s="63">
        <v>3.102976E-2</v>
      </c>
      <c r="DX594" s="63">
        <v>2.8918289999999999E-2</v>
      </c>
      <c r="DY594" s="63">
        <v>2.4610239999999999E-2</v>
      </c>
      <c r="DZ594" s="63">
        <v>2.3970269999999998E-2</v>
      </c>
      <c r="EA594" s="63">
        <v>2.36776E-2</v>
      </c>
      <c r="EB594" s="63">
        <v>2.3467060000000001E-2</v>
      </c>
      <c r="EC594" s="63">
        <v>2.3221929999999998E-2</v>
      </c>
      <c r="ED594" s="63">
        <v>2.2905189999999999E-2</v>
      </c>
      <c r="EE594" s="63">
        <v>2.2523370000000001E-2</v>
      </c>
      <c r="EF594" s="63">
        <v>2.211509E-2</v>
      </c>
      <c r="EG594" s="63">
        <v>2.1706039999999999E-2</v>
      </c>
      <c r="EH594" s="63">
        <v>2.1364850000000001E-2</v>
      </c>
      <c r="EI594" s="63">
        <v>2.1100540000000001E-2</v>
      </c>
      <c r="EJ594" s="63">
        <v>2.0860110000000001E-2</v>
      </c>
      <c r="EK594" s="63">
        <v>2.0611910000000001E-2</v>
      </c>
      <c r="EL594" s="63">
        <v>2.0357110000000001E-2</v>
      </c>
      <c r="EM594" s="63">
        <v>2.0104509999999999E-2</v>
      </c>
      <c r="EN594" s="63">
        <v>1.9885420000000001E-2</v>
      </c>
      <c r="EO594" s="63">
        <v>1.970833E-2</v>
      </c>
      <c r="EP594" s="63">
        <v>1.9568680000000001E-2</v>
      </c>
      <c r="EQ594" s="63">
        <v>1.945419E-2</v>
      </c>
      <c r="ER594" s="63">
        <v>1.9349390000000001E-2</v>
      </c>
      <c r="ES594" s="63">
        <v>1.9256019999999999E-2</v>
      </c>
      <c r="ET594" s="63">
        <v>1.9144850000000001E-2</v>
      </c>
      <c r="EU594" s="63">
        <v>1.899381E-2</v>
      </c>
      <c r="EV594" s="63">
        <v>1.8810319999999998E-2</v>
      </c>
      <c r="EW594" s="63">
        <v>1.859939E-2</v>
      </c>
      <c r="EX594" s="63">
        <v>1.8384709999999999E-2</v>
      </c>
      <c r="EY594" s="63">
        <v>1.8191100000000002E-2</v>
      </c>
      <c r="EZ594" s="63">
        <v>1.8005500000000001E-2</v>
      </c>
      <c r="FA594" s="63">
        <v>1.7809729999999999E-2</v>
      </c>
      <c r="FB594" s="63">
        <v>1.7616960000000001E-2</v>
      </c>
      <c r="FC594" s="63">
        <v>1.7409129999999998E-2</v>
      </c>
      <c r="FD594" s="63">
        <v>1.718109E-2</v>
      </c>
      <c r="FE594" s="63">
        <v>1.696077E-2</v>
      </c>
      <c r="FF594" s="63">
        <v>1.6782999999999999E-2</v>
      </c>
      <c r="FG594" s="63">
        <v>1.666337E-2</v>
      </c>
      <c r="FH594" s="63">
        <v>1.6573540000000001E-2</v>
      </c>
      <c r="FI594" s="63">
        <v>1.6497439999999999E-2</v>
      </c>
      <c r="FJ594" s="63">
        <v>1.6458960000000002E-2</v>
      </c>
      <c r="FK594" s="63">
        <v>1.6416750000000001E-2</v>
      </c>
      <c r="FL594" s="63">
        <v>1.6331180000000001E-2</v>
      </c>
      <c r="FM594" s="63">
        <v>1.6242619999999999E-2</v>
      </c>
      <c r="FN594" s="63">
        <v>1.6157109999999999E-2</v>
      </c>
      <c r="FO594" s="63">
        <v>1.6063009999999999E-2</v>
      </c>
      <c r="FP594" s="63">
        <v>1.5967060000000002E-2</v>
      </c>
      <c r="FQ594" s="63">
        <v>1.58814E-2</v>
      </c>
      <c r="FR594" s="63">
        <v>1.5797950000000002E-2</v>
      </c>
      <c r="FS594" s="63">
        <v>1.570558E-2</v>
      </c>
      <c r="FT594" s="63">
        <v>1.5620240000000001E-2</v>
      </c>
      <c r="FU594" s="63">
        <v>1.5524080000000001E-2</v>
      </c>
      <c r="FV594" s="63">
        <v>1.5409290000000001E-2</v>
      </c>
      <c r="FW594" s="63">
        <v>1.528303E-2</v>
      </c>
      <c r="FX594" s="63">
        <v>1.5159509999999999E-2</v>
      </c>
      <c r="FY594" s="63">
        <v>1.503557E-2</v>
      </c>
      <c r="FZ594" s="63">
        <v>1.4916779999999999E-2</v>
      </c>
      <c r="GA594" s="63">
        <v>1.479629E-2</v>
      </c>
      <c r="GB594" s="63">
        <v>1.4684539999999999E-2</v>
      </c>
      <c r="GC594" s="63">
        <v>1.4577079999999999E-2</v>
      </c>
      <c r="GD594" s="63">
        <v>1.447293E-2</v>
      </c>
      <c r="GE594" s="63">
        <v>1.436523E-2</v>
      </c>
      <c r="GF594" s="63">
        <v>1.4261279999999999E-2</v>
      </c>
      <c r="GG594" s="63">
        <v>1.418612E-2</v>
      </c>
      <c r="GH594" s="63">
        <v>1.414296E-2</v>
      </c>
      <c r="GI594" s="63">
        <v>1.4132219999999999E-2</v>
      </c>
      <c r="GJ594" s="63">
        <v>1.415684E-2</v>
      </c>
      <c r="GK594" s="63">
        <v>1.4204329999999999E-2</v>
      </c>
      <c r="GL594" s="63">
        <v>1.423695E-2</v>
      </c>
      <c r="GM594" s="63">
        <v>1.422766E-2</v>
      </c>
      <c r="GN594" s="63">
        <v>1.418698E-2</v>
      </c>
      <c r="GO594" s="63">
        <v>1.411251E-2</v>
      </c>
      <c r="GP594" s="63">
        <v>1.40208E-2</v>
      </c>
      <c r="GQ594" s="63">
        <v>1.393281E-2</v>
      </c>
      <c r="GR594" s="63">
        <v>1.384608E-2</v>
      </c>
      <c r="GS594" s="63">
        <v>1.375973E-2</v>
      </c>
      <c r="GT594" s="63">
        <v>1.3671289999999999E-2</v>
      </c>
      <c r="GU594" s="63">
        <v>1.3582260000000001E-2</v>
      </c>
      <c r="GV594" s="63">
        <v>1.348895E-2</v>
      </c>
      <c r="GW594" s="63">
        <v>1.339277E-2</v>
      </c>
      <c r="GX594" s="63">
        <v>1.3293309999999999E-2</v>
      </c>
    </row>
    <row r="595" spans="1:206" customFormat="1">
      <c r="A595" s="181" t="s">
        <v>224</v>
      </c>
      <c r="B595" t="s">
        <v>3547</v>
      </c>
      <c r="C595" t="s">
        <v>3533</v>
      </c>
      <c r="D595" s="187" t="s">
        <v>3562</v>
      </c>
      <c r="E595" t="s">
        <v>1319</v>
      </c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>
        <v>8.4298049999999999E-2</v>
      </c>
      <c r="BE595" s="63">
        <v>8.3948770000000006E-2</v>
      </c>
      <c r="BF595" s="63">
        <v>8.1700729999999999E-2</v>
      </c>
      <c r="BG595" s="63">
        <v>8.1173700000000001E-2</v>
      </c>
      <c r="BH595" s="63">
        <v>7.9482289999999997E-2</v>
      </c>
      <c r="BI595" s="63">
        <v>7.9264100000000004E-2</v>
      </c>
      <c r="BJ595" s="63">
        <v>7.8889000000000001E-2</v>
      </c>
      <c r="BK595" s="63">
        <v>7.9027890000000003E-2</v>
      </c>
      <c r="BL595" s="63">
        <v>7.6915049999999999E-2</v>
      </c>
      <c r="BM595" s="63">
        <v>8.0396190000000006E-2</v>
      </c>
      <c r="BN595" s="63">
        <v>8.3015560000000002E-2</v>
      </c>
      <c r="BO595" s="63">
        <v>7.7999299999999994E-2</v>
      </c>
      <c r="BP595" s="63">
        <v>7.5088530000000001E-2</v>
      </c>
      <c r="BQ595" s="63">
        <v>7.4529960000000006E-2</v>
      </c>
      <c r="BR595" s="63">
        <v>7.3021269999999999E-2</v>
      </c>
      <c r="BS595" s="63">
        <v>7.3896539999999997E-2</v>
      </c>
      <c r="BT595" s="63">
        <v>7.2810689999999997E-2</v>
      </c>
      <c r="BU595" s="63">
        <v>7.241206E-2</v>
      </c>
      <c r="BV595" s="63">
        <v>7.2468389999999994E-2</v>
      </c>
      <c r="BW595" s="63">
        <v>7.2655570000000003E-2</v>
      </c>
      <c r="BX595" s="63">
        <v>7.1282239999999997E-2</v>
      </c>
      <c r="BY595" s="63">
        <v>7.1294720000000006E-2</v>
      </c>
      <c r="BZ595" s="63">
        <v>6.9008089999999994E-2</v>
      </c>
      <c r="CA595" s="63">
        <v>6.7777740000000003E-2</v>
      </c>
      <c r="CB595" s="63">
        <v>6.6884589999999994E-2</v>
      </c>
      <c r="CC595" s="63">
        <v>6.6239279999999998E-2</v>
      </c>
      <c r="CD595" s="63">
        <v>6.531969E-2</v>
      </c>
      <c r="CE595" s="63">
        <v>6.4238970000000006E-2</v>
      </c>
      <c r="CF595" s="63">
        <v>6.390788E-2</v>
      </c>
      <c r="CG595" s="63">
        <v>6.3095490000000004E-2</v>
      </c>
      <c r="CH595" s="63">
        <v>6.29802E-2</v>
      </c>
      <c r="CI595" s="63">
        <v>6.2142610000000001E-2</v>
      </c>
      <c r="CJ595" s="63">
        <v>6.1376609999999998E-2</v>
      </c>
      <c r="CK595" s="63">
        <v>6.1256140000000001E-2</v>
      </c>
      <c r="CL595" s="63">
        <v>6.0555449999999997E-2</v>
      </c>
      <c r="CM595" s="63">
        <v>6.0153190000000002E-2</v>
      </c>
      <c r="CN595" s="63">
        <v>5.9019559999999999E-2</v>
      </c>
      <c r="CO595" s="63">
        <v>5.8404070000000002E-2</v>
      </c>
      <c r="CP595" s="63">
        <v>5.8196400000000002E-2</v>
      </c>
      <c r="CQ595" s="63">
        <v>5.7369360000000001E-2</v>
      </c>
      <c r="CR595" s="63">
        <v>5.6951839999999997E-2</v>
      </c>
      <c r="CS595" s="63">
        <v>5.621748E-2</v>
      </c>
      <c r="CT595" s="63">
        <v>5.5358230000000001E-2</v>
      </c>
      <c r="CU595" s="63">
        <v>5.505728E-2</v>
      </c>
      <c r="CV595" s="63">
        <v>5.432012E-2</v>
      </c>
      <c r="CW595" s="63">
        <v>5.3646550000000001E-2</v>
      </c>
      <c r="CX595" s="63">
        <v>5.2862890000000003E-2</v>
      </c>
      <c r="CY595" s="63">
        <v>5.1820860000000003E-2</v>
      </c>
      <c r="CZ595" s="63">
        <v>5.1105989999999997E-2</v>
      </c>
      <c r="DA595" s="63">
        <v>5.053001E-2</v>
      </c>
      <c r="DB595" s="63">
        <v>5.0051279999999997E-2</v>
      </c>
      <c r="DC595" s="63">
        <v>4.938824E-2</v>
      </c>
      <c r="DD595" s="63">
        <v>4.901577E-2</v>
      </c>
      <c r="DE595" s="63">
        <v>4.8528099999999998E-2</v>
      </c>
      <c r="DF595" s="63">
        <v>4.7651760000000001E-2</v>
      </c>
      <c r="DG595" s="63">
        <v>4.7245410000000002E-2</v>
      </c>
      <c r="DH595" s="63">
        <v>4.6221659999999998E-2</v>
      </c>
      <c r="DI595" s="63">
        <v>4.5895030000000003E-2</v>
      </c>
      <c r="DJ595" s="63">
        <v>4.5534770000000002E-2</v>
      </c>
      <c r="DK595" s="63">
        <v>4.4796280000000001E-2</v>
      </c>
      <c r="DL595" s="63">
        <v>4.4214299999999998E-2</v>
      </c>
      <c r="DM595" s="63">
        <v>4.3404850000000002E-2</v>
      </c>
      <c r="DN595" s="63">
        <v>4.269618E-2</v>
      </c>
      <c r="DO595" s="63">
        <v>4.1855070000000001E-2</v>
      </c>
      <c r="DP595" s="63">
        <v>4.091583E-2</v>
      </c>
      <c r="DQ595" s="63">
        <v>4.0330159999999997E-2</v>
      </c>
      <c r="DR595" s="63">
        <v>3.9709630000000003E-2</v>
      </c>
      <c r="DS595" s="63">
        <v>3.9507220000000003E-2</v>
      </c>
      <c r="DT595" s="63">
        <v>3.8859949999999997E-2</v>
      </c>
      <c r="DU595" s="63">
        <v>3.8633439999999998E-2</v>
      </c>
      <c r="DV595" s="63">
        <v>4.2584780000000003E-2</v>
      </c>
      <c r="DW595" s="63">
        <v>4.6274389999999999E-2</v>
      </c>
      <c r="DX595" s="63">
        <v>4.3024920000000001E-2</v>
      </c>
      <c r="DY595" s="63">
        <v>3.7109339999999998E-2</v>
      </c>
      <c r="DZ595" s="63">
        <v>3.6201169999999998E-2</v>
      </c>
      <c r="EA595" s="63">
        <v>3.5724199999999998E-2</v>
      </c>
      <c r="EB595" s="63">
        <v>3.5339759999999998E-2</v>
      </c>
      <c r="EC595" s="63">
        <v>3.4958879999999998E-2</v>
      </c>
      <c r="ED595" s="63">
        <v>3.456907E-2</v>
      </c>
      <c r="EE595" s="63">
        <v>3.4204180000000001E-2</v>
      </c>
      <c r="EF595" s="63">
        <v>3.3877480000000001E-2</v>
      </c>
      <c r="EG595" s="63">
        <v>3.3570879999999997E-2</v>
      </c>
      <c r="EH595" s="63">
        <v>3.3217749999999997E-2</v>
      </c>
      <c r="EI595" s="63">
        <v>3.276275E-2</v>
      </c>
      <c r="EJ595" s="63">
        <v>3.2251059999999998E-2</v>
      </c>
      <c r="EK595" s="63">
        <v>3.1716479999999998E-2</v>
      </c>
      <c r="EL595" s="63">
        <v>3.1186390000000001E-2</v>
      </c>
      <c r="EM595" s="63">
        <v>3.074383E-2</v>
      </c>
      <c r="EN595" s="63">
        <v>3.039124E-2</v>
      </c>
      <c r="EO595" s="63">
        <v>3.005913E-2</v>
      </c>
      <c r="EP595" s="63">
        <v>2.9722700000000001E-2</v>
      </c>
      <c r="EQ595" s="63">
        <v>2.9368729999999999E-2</v>
      </c>
      <c r="ER595" s="63">
        <v>2.902223E-2</v>
      </c>
      <c r="ES595" s="63">
        <v>2.873966E-2</v>
      </c>
      <c r="ET595" s="63">
        <v>2.8503790000000001E-2</v>
      </c>
      <c r="EU595" s="63">
        <v>2.8312380000000002E-2</v>
      </c>
      <c r="EV595" s="63">
        <v>2.8162320000000001E-2</v>
      </c>
      <c r="EW595" s="63">
        <v>2.8031159999999999E-2</v>
      </c>
      <c r="EX595" s="63">
        <v>2.79013E-2</v>
      </c>
      <c r="EY595" s="63">
        <v>2.7749030000000001E-2</v>
      </c>
      <c r="EZ595" s="63">
        <v>2.7556219999999999E-2</v>
      </c>
      <c r="FA595" s="63">
        <v>2.7305090000000001E-2</v>
      </c>
      <c r="FB595" s="63">
        <v>2.7014590000000002E-2</v>
      </c>
      <c r="FC595" s="63">
        <v>2.6726750000000001E-2</v>
      </c>
      <c r="FD595" s="63">
        <v>2.6464970000000001E-2</v>
      </c>
      <c r="FE595" s="63">
        <v>2.6212280000000001E-2</v>
      </c>
      <c r="FF595" s="63">
        <v>2.5952260000000001E-2</v>
      </c>
      <c r="FG595" s="63">
        <v>2.568353E-2</v>
      </c>
      <c r="FH595" s="63">
        <v>2.5401969999999999E-2</v>
      </c>
      <c r="FI595" s="63">
        <v>2.5089110000000001E-2</v>
      </c>
      <c r="FJ595" s="63">
        <v>2.4783510000000002E-2</v>
      </c>
      <c r="FK595" s="63">
        <v>2.454609E-2</v>
      </c>
      <c r="FL595" s="63">
        <v>2.4387740000000002E-2</v>
      </c>
      <c r="FM595" s="63">
        <v>2.4271000000000001E-2</v>
      </c>
      <c r="FN595" s="63">
        <v>2.418126E-2</v>
      </c>
      <c r="FO595" s="63">
        <v>2.4135480000000001E-2</v>
      </c>
      <c r="FP595" s="63">
        <v>2.4076529999999999E-2</v>
      </c>
      <c r="FQ595" s="63">
        <v>2.3970439999999999E-2</v>
      </c>
      <c r="FR595" s="63">
        <v>2.3854469999999999E-2</v>
      </c>
      <c r="FS595" s="63">
        <v>2.3732759999999999E-2</v>
      </c>
      <c r="FT595" s="63">
        <v>2.3610249999999999E-2</v>
      </c>
      <c r="FU595" s="63">
        <v>2.3476400000000001E-2</v>
      </c>
      <c r="FV595" s="63">
        <v>2.3354280000000002E-2</v>
      </c>
      <c r="FW595" s="63">
        <v>2.323238E-2</v>
      </c>
      <c r="FX595" s="63">
        <v>2.3109979999999999E-2</v>
      </c>
      <c r="FY595" s="63">
        <v>2.2982969999999998E-2</v>
      </c>
      <c r="FZ595" s="63">
        <v>2.2843789999999999E-2</v>
      </c>
      <c r="GA595" s="63">
        <v>2.267541E-2</v>
      </c>
      <c r="GB595" s="63">
        <v>2.2500840000000001E-2</v>
      </c>
      <c r="GC595" s="63">
        <v>2.2318770000000002E-2</v>
      </c>
      <c r="GD595" s="63">
        <v>2.2145359999999999E-2</v>
      </c>
      <c r="GE595" s="63">
        <v>2.1983200000000001E-2</v>
      </c>
      <c r="GF595" s="63">
        <v>2.1815230000000001E-2</v>
      </c>
      <c r="GG595" s="63">
        <v>2.1653789999999999E-2</v>
      </c>
      <c r="GH595" s="63">
        <v>2.1502830000000001E-2</v>
      </c>
      <c r="GI595" s="63">
        <v>2.1353819999999999E-2</v>
      </c>
      <c r="GJ595" s="63">
        <v>2.1200839999999999E-2</v>
      </c>
      <c r="GK595" s="63">
        <v>2.105694E-2</v>
      </c>
      <c r="GL595" s="63">
        <v>2.0962769999999999E-2</v>
      </c>
      <c r="GM595" s="63">
        <v>2.090618E-2</v>
      </c>
      <c r="GN595" s="63">
        <v>2.0901139999999999E-2</v>
      </c>
      <c r="GO595" s="63">
        <v>2.0951919999999999E-2</v>
      </c>
      <c r="GP595" s="63">
        <v>2.1027000000000001E-2</v>
      </c>
      <c r="GQ595" s="63">
        <v>2.10755E-2</v>
      </c>
      <c r="GR595" s="63">
        <v>2.1073049999999999E-2</v>
      </c>
      <c r="GS595" s="63">
        <v>2.102006E-2</v>
      </c>
      <c r="GT595" s="63">
        <v>2.0913029999999999E-2</v>
      </c>
      <c r="GU595" s="63">
        <v>2.079392E-2</v>
      </c>
      <c r="GV595" s="63">
        <v>2.0672929999999999E-2</v>
      </c>
      <c r="GW595" s="63">
        <v>2.0552669999999999E-2</v>
      </c>
      <c r="GX595" s="63">
        <v>2.0431410000000001E-2</v>
      </c>
    </row>
    <row r="596" spans="1:206" customFormat="1">
      <c r="A596" s="181" t="s">
        <v>224</v>
      </c>
      <c r="B596" t="s">
        <v>3547</v>
      </c>
      <c r="C596" t="s">
        <v>3533</v>
      </c>
      <c r="D596" s="187" t="s">
        <v>3562</v>
      </c>
      <c r="E596" t="s">
        <v>1320</v>
      </c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>
        <v>0.12309823</v>
      </c>
      <c r="BE596" s="63">
        <v>0.12283434999999999</v>
      </c>
      <c r="BF596" s="63">
        <v>0.11893092</v>
      </c>
      <c r="BG596" s="63">
        <v>0.1178761</v>
      </c>
      <c r="BH596" s="63">
        <v>0.11476971</v>
      </c>
      <c r="BI596" s="63">
        <v>0.11467023</v>
      </c>
      <c r="BJ596" s="63">
        <v>0.11516305</v>
      </c>
      <c r="BK596" s="63">
        <v>0.11484100999999999</v>
      </c>
      <c r="BL596" s="63">
        <v>0.11228568999999999</v>
      </c>
      <c r="BM596" s="63">
        <v>0.11638823</v>
      </c>
      <c r="BN596" s="63">
        <v>0.11943287</v>
      </c>
      <c r="BO596" s="63">
        <v>0.1130751</v>
      </c>
      <c r="BP596" s="63">
        <v>0.11053534</v>
      </c>
      <c r="BQ596" s="63">
        <v>0.10969822</v>
      </c>
      <c r="BR596" s="63">
        <v>0.10703372</v>
      </c>
      <c r="BS596" s="63">
        <v>0.10871452</v>
      </c>
      <c r="BT596" s="63">
        <v>0.1070086</v>
      </c>
      <c r="BU596" s="63">
        <v>0.10625055</v>
      </c>
      <c r="BV596" s="63">
        <v>0.10689604</v>
      </c>
      <c r="BW596" s="63">
        <v>0.10676848999999999</v>
      </c>
      <c r="BX596" s="63">
        <v>0.10526429</v>
      </c>
      <c r="BY596" s="63">
        <v>0.10543609</v>
      </c>
      <c r="BZ596" s="63">
        <v>0.10257028</v>
      </c>
      <c r="CA596" s="63">
        <v>0.10131336000000001</v>
      </c>
      <c r="CB596" s="63">
        <v>9.9475400000000005E-2</v>
      </c>
      <c r="CC596" s="63">
        <v>9.8890030000000004E-2</v>
      </c>
      <c r="CD596" s="63">
        <v>9.783683E-2</v>
      </c>
      <c r="CE596" s="63">
        <v>9.6146739999999994E-2</v>
      </c>
      <c r="CF596" s="63">
        <v>9.6024159999999997E-2</v>
      </c>
      <c r="CG596" s="63">
        <v>9.5280959999999998E-2</v>
      </c>
      <c r="CH596" s="63">
        <v>9.5574099999999995E-2</v>
      </c>
      <c r="CI596" s="63">
        <v>9.4463729999999996E-2</v>
      </c>
      <c r="CJ596" s="63">
        <v>9.3586329999999995E-2</v>
      </c>
      <c r="CK596" s="63">
        <v>9.3696370000000001E-2</v>
      </c>
      <c r="CL596" s="63">
        <v>9.2395580000000005E-2</v>
      </c>
      <c r="CM596" s="63">
        <v>9.1945849999999996E-2</v>
      </c>
      <c r="CN596" s="63">
        <v>8.978593E-2</v>
      </c>
      <c r="CO596" s="63">
        <v>8.8411199999999995E-2</v>
      </c>
      <c r="CP596" s="63">
        <v>8.7740769999999996E-2</v>
      </c>
      <c r="CQ596" s="63">
        <v>8.6502819999999994E-2</v>
      </c>
      <c r="CR596" s="63">
        <v>8.6047020000000002E-2</v>
      </c>
      <c r="CS596" s="63">
        <v>8.5203580000000001E-2</v>
      </c>
      <c r="CT596" s="63">
        <v>8.4240170000000003E-2</v>
      </c>
      <c r="CU596" s="63">
        <v>8.4449999999999997E-2</v>
      </c>
      <c r="CV596" s="63">
        <v>8.3167920000000006E-2</v>
      </c>
      <c r="CW596" s="63">
        <v>8.2224599999999995E-2</v>
      </c>
      <c r="CX596" s="63">
        <v>8.063526E-2</v>
      </c>
      <c r="CY596" s="63">
        <v>7.8872150000000002E-2</v>
      </c>
      <c r="CZ596" s="63">
        <v>7.742309E-2</v>
      </c>
      <c r="DA596" s="63">
        <v>7.6349630000000002E-2</v>
      </c>
      <c r="DB596" s="63">
        <v>7.5323200000000007E-2</v>
      </c>
      <c r="DC596" s="63">
        <v>7.4356870000000005E-2</v>
      </c>
      <c r="DD596" s="63">
        <v>7.3926309999999995E-2</v>
      </c>
      <c r="DE596" s="63">
        <v>7.3739280000000004E-2</v>
      </c>
      <c r="DF596" s="63">
        <v>7.2555099999999997E-2</v>
      </c>
      <c r="DG596" s="63">
        <v>7.2130890000000003E-2</v>
      </c>
      <c r="DH596" s="63">
        <v>7.0579749999999997E-2</v>
      </c>
      <c r="DI596" s="63">
        <v>6.9954119999999995E-2</v>
      </c>
      <c r="DJ596" s="63">
        <v>6.9149989999999995E-2</v>
      </c>
      <c r="DK596" s="63">
        <v>6.7817169999999996E-2</v>
      </c>
      <c r="DL596" s="63">
        <v>6.6943710000000003E-2</v>
      </c>
      <c r="DM596" s="63">
        <v>6.5882460000000004E-2</v>
      </c>
      <c r="DN596" s="63">
        <v>6.5066239999999997E-2</v>
      </c>
      <c r="DO596" s="63">
        <v>6.4135789999999998E-2</v>
      </c>
      <c r="DP596" s="63">
        <v>6.3071489999999994E-2</v>
      </c>
      <c r="DQ596" s="63">
        <v>6.233905E-2</v>
      </c>
      <c r="DR596" s="63">
        <v>6.1375859999999997E-2</v>
      </c>
      <c r="DS596" s="63">
        <v>6.0982880000000003E-2</v>
      </c>
      <c r="DT596" s="63">
        <v>5.965649E-2</v>
      </c>
      <c r="DU596" s="63">
        <v>5.8713269999999998E-2</v>
      </c>
      <c r="DV596" s="63">
        <v>6.3847589999999996E-2</v>
      </c>
      <c r="DW596" s="63">
        <v>6.8484920000000005E-2</v>
      </c>
      <c r="DX596" s="63">
        <v>6.3715030000000006E-2</v>
      </c>
      <c r="DY596" s="63">
        <v>5.606481E-2</v>
      </c>
      <c r="DZ596" s="63">
        <v>5.4708180000000002E-2</v>
      </c>
      <c r="EA596" s="63">
        <v>5.3934070000000001E-2</v>
      </c>
      <c r="EB596" s="63">
        <v>5.3311240000000003E-2</v>
      </c>
      <c r="EC596" s="63">
        <v>5.2822969999999997E-2</v>
      </c>
      <c r="ED596" s="63">
        <v>5.2419489999999999E-2</v>
      </c>
      <c r="EE596" s="63">
        <v>5.1977080000000002E-2</v>
      </c>
      <c r="EF596" s="63">
        <v>5.1449269999999998E-2</v>
      </c>
      <c r="EG596" s="63">
        <v>5.0937839999999998E-2</v>
      </c>
      <c r="EH596" s="63">
        <v>5.0430429999999998E-2</v>
      </c>
      <c r="EI596" s="63">
        <v>4.9887849999999997E-2</v>
      </c>
      <c r="EJ596" s="63">
        <v>4.9401390000000003E-2</v>
      </c>
      <c r="EK596" s="63">
        <v>4.8959549999999998E-2</v>
      </c>
      <c r="EL596" s="63">
        <v>4.8529210000000003E-2</v>
      </c>
      <c r="EM596" s="63">
        <v>4.8029080000000002E-2</v>
      </c>
      <c r="EN596" s="63">
        <v>4.7386560000000001E-2</v>
      </c>
      <c r="EO596" s="63">
        <v>4.6674920000000002E-2</v>
      </c>
      <c r="EP596" s="63">
        <v>4.5972569999999997E-2</v>
      </c>
      <c r="EQ596" s="63">
        <v>4.5289210000000003E-2</v>
      </c>
      <c r="ER596" s="63">
        <v>4.4716480000000003E-2</v>
      </c>
      <c r="ES596" s="63">
        <v>4.4257560000000001E-2</v>
      </c>
      <c r="ET596" s="63">
        <v>4.3803729999999999E-2</v>
      </c>
      <c r="EU596" s="63">
        <v>4.333745E-2</v>
      </c>
      <c r="EV596" s="63">
        <v>4.2858250000000001E-2</v>
      </c>
      <c r="EW596" s="63">
        <v>4.241267E-2</v>
      </c>
      <c r="EX596" s="63">
        <v>4.2035099999999999E-2</v>
      </c>
      <c r="EY596" s="63">
        <v>4.1726520000000003E-2</v>
      </c>
      <c r="EZ596" s="63">
        <v>4.1500450000000001E-2</v>
      </c>
      <c r="FA596" s="63">
        <v>4.1312349999999998E-2</v>
      </c>
      <c r="FB596" s="63">
        <v>4.1139670000000003E-2</v>
      </c>
      <c r="FC596" s="63">
        <v>4.0972969999999997E-2</v>
      </c>
      <c r="FD596" s="63">
        <v>4.0760280000000003E-2</v>
      </c>
      <c r="FE596" s="63">
        <v>4.0490190000000002E-2</v>
      </c>
      <c r="FF596" s="63">
        <v>4.0154040000000002E-2</v>
      </c>
      <c r="FG596" s="63">
        <v>3.9754379999999999E-2</v>
      </c>
      <c r="FH596" s="63">
        <v>3.9371080000000003E-2</v>
      </c>
      <c r="FI596" s="63">
        <v>3.9018829999999997E-2</v>
      </c>
      <c r="FJ596" s="63">
        <v>3.8669009999999997E-2</v>
      </c>
      <c r="FK596" s="63">
        <v>3.8317089999999998E-2</v>
      </c>
      <c r="FL596" s="63">
        <v>3.7939399999999998E-2</v>
      </c>
      <c r="FM596" s="63">
        <v>3.7544429999999997E-2</v>
      </c>
      <c r="FN596" s="63">
        <v>3.7124560000000001E-2</v>
      </c>
      <c r="FO596" s="63">
        <v>3.670793E-2</v>
      </c>
      <c r="FP596" s="63">
        <v>3.6376810000000002E-2</v>
      </c>
      <c r="FQ596" s="63">
        <v>3.6173139999999999E-2</v>
      </c>
      <c r="FR596" s="63">
        <v>3.602139E-2</v>
      </c>
      <c r="FS596" s="63">
        <v>3.5889829999999998E-2</v>
      </c>
      <c r="FT596" s="63">
        <v>3.5830889999999997E-2</v>
      </c>
      <c r="FU596" s="63">
        <v>3.5737570000000003E-2</v>
      </c>
      <c r="FV596" s="63">
        <v>3.5577129999999998E-2</v>
      </c>
      <c r="FW596" s="63">
        <v>3.5402219999999998E-2</v>
      </c>
      <c r="FX596" s="63">
        <v>3.5238749999999999E-2</v>
      </c>
      <c r="FY596" s="63">
        <v>3.5051779999999998E-2</v>
      </c>
      <c r="FZ596" s="63">
        <v>3.4859689999999999E-2</v>
      </c>
      <c r="GA596" s="63">
        <v>3.4688539999999997E-2</v>
      </c>
      <c r="GB596" s="63">
        <v>3.4532100000000003E-2</v>
      </c>
      <c r="GC596" s="63">
        <v>3.4356610000000003E-2</v>
      </c>
      <c r="GD596" s="63">
        <v>3.4186319999999999E-2</v>
      </c>
      <c r="GE596" s="63">
        <v>3.4000019999999999E-2</v>
      </c>
      <c r="GF596" s="63">
        <v>3.376444E-2</v>
      </c>
      <c r="GG596" s="63">
        <v>3.3508789999999997E-2</v>
      </c>
      <c r="GH596" s="63">
        <v>3.3251910000000003E-2</v>
      </c>
      <c r="GI596" s="63">
        <v>3.3003520000000001E-2</v>
      </c>
      <c r="GJ596" s="63">
        <v>3.277298E-2</v>
      </c>
      <c r="GK596" s="63">
        <v>3.2540529999999998E-2</v>
      </c>
      <c r="GL596" s="63">
        <v>3.2329089999999998E-2</v>
      </c>
      <c r="GM596" s="63">
        <v>3.2115749999999998E-2</v>
      </c>
      <c r="GN596" s="63">
        <v>3.1911410000000001E-2</v>
      </c>
      <c r="GO596" s="63">
        <v>3.1708939999999998E-2</v>
      </c>
      <c r="GP596" s="63">
        <v>3.1505610000000003E-2</v>
      </c>
      <c r="GQ596" s="63">
        <v>3.136705E-2</v>
      </c>
      <c r="GR596" s="63">
        <v>3.1299199999999999E-2</v>
      </c>
      <c r="GS596" s="63">
        <v>3.1301910000000002E-2</v>
      </c>
      <c r="GT596" s="63">
        <v>3.1375559999999997E-2</v>
      </c>
      <c r="GU596" s="63">
        <v>3.1500930000000003E-2</v>
      </c>
      <c r="GV596" s="63">
        <v>3.1573959999999998E-2</v>
      </c>
      <c r="GW596" s="63">
        <v>3.1571679999999998E-2</v>
      </c>
      <c r="GX596" s="63">
        <v>3.1495750000000003E-2</v>
      </c>
    </row>
    <row r="597" spans="1:206" customFormat="1">
      <c r="A597" s="181" t="s">
        <v>224</v>
      </c>
      <c r="B597" t="s">
        <v>3547</v>
      </c>
      <c r="C597" t="s">
        <v>3533</v>
      </c>
      <c r="D597" s="187" t="s">
        <v>3562</v>
      </c>
      <c r="E597" t="s">
        <v>1321</v>
      </c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>
        <v>0.18113370000000001</v>
      </c>
      <c r="BE597" s="63">
        <v>0.18072585999999999</v>
      </c>
      <c r="BF597" s="63">
        <v>0.17570627</v>
      </c>
      <c r="BG597" s="63">
        <v>0.17525705999999999</v>
      </c>
      <c r="BH597" s="63">
        <v>0.17087490999999999</v>
      </c>
      <c r="BI597" s="63">
        <v>0.17017514</v>
      </c>
      <c r="BJ597" s="63">
        <v>0.17131178</v>
      </c>
      <c r="BK597" s="63">
        <v>0.16897783999999999</v>
      </c>
      <c r="BL597" s="63">
        <v>0.16526658999999999</v>
      </c>
      <c r="BM597" s="63">
        <v>0.16772618</v>
      </c>
      <c r="BN597" s="63">
        <v>0.17031908000000001</v>
      </c>
      <c r="BO597" s="63">
        <v>0.16408128</v>
      </c>
      <c r="BP597" s="63">
        <v>0.16413396999999999</v>
      </c>
      <c r="BQ597" s="63">
        <v>0.16282592000000001</v>
      </c>
      <c r="BR597" s="63">
        <v>0.15805881999999999</v>
      </c>
      <c r="BS597" s="63">
        <v>0.16016991</v>
      </c>
      <c r="BT597" s="63">
        <v>0.15774355000000001</v>
      </c>
      <c r="BU597" s="63">
        <v>0.15672459</v>
      </c>
      <c r="BV597" s="63">
        <v>0.15834479000000001</v>
      </c>
      <c r="BW597" s="63">
        <v>0.15685782000000001</v>
      </c>
      <c r="BX597" s="63">
        <v>0.15438410999999999</v>
      </c>
      <c r="BY597" s="63">
        <v>0.15423634</v>
      </c>
      <c r="BZ597" s="63">
        <v>0.15099467</v>
      </c>
      <c r="CA597" s="63">
        <v>0.15050431</v>
      </c>
      <c r="CB597" s="63">
        <v>0.14820866999999999</v>
      </c>
      <c r="CC597" s="63">
        <v>0.14769414</v>
      </c>
      <c r="CD597" s="63">
        <v>0.14650703000000001</v>
      </c>
      <c r="CE597" s="63">
        <v>0.14402844000000001</v>
      </c>
      <c r="CF597" s="63">
        <v>0.14430518000000001</v>
      </c>
      <c r="CG597" s="63">
        <v>0.14311236999999999</v>
      </c>
      <c r="CH597" s="63">
        <v>0.14434751000000001</v>
      </c>
      <c r="CI597" s="63">
        <v>0.14315326</v>
      </c>
      <c r="CJ597" s="63">
        <v>0.14171589000000001</v>
      </c>
      <c r="CK597" s="63">
        <v>0.14233559000000001</v>
      </c>
      <c r="CL597" s="63">
        <v>0.14072129</v>
      </c>
      <c r="CM597" s="63">
        <v>0.14067771000000001</v>
      </c>
      <c r="CN597" s="63">
        <v>0.13788972999999999</v>
      </c>
      <c r="CO597" s="63">
        <v>0.1361378</v>
      </c>
      <c r="CP597" s="63">
        <v>0.13579192000000001</v>
      </c>
      <c r="CQ597" s="63">
        <v>0.13407590999999999</v>
      </c>
      <c r="CR597" s="63">
        <v>0.13338831000000001</v>
      </c>
      <c r="CS597" s="63">
        <v>0.13221040000000001</v>
      </c>
      <c r="CT597" s="63">
        <v>0.13019380999999999</v>
      </c>
      <c r="CU597" s="63">
        <v>0.13073644000000001</v>
      </c>
      <c r="CV597" s="63">
        <v>0.12885378</v>
      </c>
      <c r="CW597" s="63">
        <v>0.12777002000000001</v>
      </c>
      <c r="CX597" s="63">
        <v>0.12549879</v>
      </c>
      <c r="CY597" s="63">
        <v>0.12332285</v>
      </c>
      <c r="CZ597" s="63">
        <v>0.12174427</v>
      </c>
      <c r="DA597" s="63">
        <v>0.12063720999999999</v>
      </c>
      <c r="DB597" s="63">
        <v>0.11922531</v>
      </c>
      <c r="DC597" s="63">
        <v>0.11718654000000001</v>
      </c>
      <c r="DD597" s="63">
        <v>0.1161509</v>
      </c>
      <c r="DE597" s="63">
        <v>0.1154147</v>
      </c>
      <c r="DF597" s="63">
        <v>0.11302888</v>
      </c>
      <c r="DG597" s="63">
        <v>0.11245316</v>
      </c>
      <c r="DH597" s="63">
        <v>0.11020039</v>
      </c>
      <c r="DI597" s="63">
        <v>0.10950488</v>
      </c>
      <c r="DJ597" s="63">
        <v>0.10851846</v>
      </c>
      <c r="DK597" s="63">
        <v>0.10643376</v>
      </c>
      <c r="DL597" s="63">
        <v>0.10503132</v>
      </c>
      <c r="DM597" s="63">
        <v>0.10324741</v>
      </c>
      <c r="DN597" s="63">
        <v>0.10209952999999999</v>
      </c>
      <c r="DO597" s="63">
        <v>0.10039339999999999</v>
      </c>
      <c r="DP597" s="63">
        <v>9.8444080000000003E-2</v>
      </c>
      <c r="DQ597" s="63">
        <v>9.7763649999999994E-2</v>
      </c>
      <c r="DR597" s="63">
        <v>9.6118670000000003E-2</v>
      </c>
      <c r="DS597" s="63">
        <v>9.6062229999999998E-2</v>
      </c>
      <c r="DT597" s="63">
        <v>9.4181260000000003E-2</v>
      </c>
      <c r="DU597" s="63">
        <v>9.3072470000000004E-2</v>
      </c>
      <c r="DV597" s="63">
        <v>0.10201</v>
      </c>
      <c r="DW597" s="63">
        <v>0.10835945</v>
      </c>
      <c r="DX597" s="63">
        <v>0.1013271</v>
      </c>
      <c r="DY597" s="63">
        <v>8.9314389999999994E-2</v>
      </c>
      <c r="DZ597" s="63">
        <v>8.7253440000000002E-2</v>
      </c>
      <c r="EA597" s="63">
        <v>8.6229799999999995E-2</v>
      </c>
      <c r="EB597" s="63">
        <v>8.532178E-2</v>
      </c>
      <c r="EC597" s="63">
        <v>8.425436E-2</v>
      </c>
      <c r="ED597" s="63">
        <v>8.3213789999999996E-2</v>
      </c>
      <c r="EE597" s="63">
        <v>8.2246479999999997E-2</v>
      </c>
      <c r="EF597" s="63">
        <v>8.1312170000000003E-2</v>
      </c>
      <c r="EG597" s="63">
        <v>8.0477629999999994E-2</v>
      </c>
      <c r="EH597" s="63">
        <v>7.9839179999999996E-2</v>
      </c>
      <c r="EI597" s="63">
        <v>7.929638E-2</v>
      </c>
      <c r="EJ597" s="63">
        <v>7.8717759999999998E-2</v>
      </c>
      <c r="EK597" s="63">
        <v>7.8008999999999995E-2</v>
      </c>
      <c r="EL597" s="63">
        <v>7.7293130000000002E-2</v>
      </c>
      <c r="EM597" s="63">
        <v>7.6587340000000004E-2</v>
      </c>
      <c r="EN597" s="63">
        <v>7.5826400000000002E-2</v>
      </c>
      <c r="EO597" s="63">
        <v>7.5099029999999997E-2</v>
      </c>
      <c r="EP597" s="63">
        <v>7.4425610000000003E-2</v>
      </c>
      <c r="EQ597" s="63">
        <v>7.3739139999999995E-2</v>
      </c>
      <c r="ER597" s="63">
        <v>7.2971679999999997E-2</v>
      </c>
      <c r="ES597" s="63">
        <v>7.2096720000000003E-2</v>
      </c>
      <c r="ET597" s="63">
        <v>7.1183919999999998E-2</v>
      </c>
      <c r="EU597" s="63">
        <v>7.0316379999999998E-2</v>
      </c>
      <c r="EV597" s="63">
        <v>6.9508340000000002E-2</v>
      </c>
      <c r="EW597" s="63">
        <v>6.8814009999999995E-2</v>
      </c>
      <c r="EX597" s="63">
        <v>6.8154619999999999E-2</v>
      </c>
      <c r="EY597" s="63">
        <v>6.7510310000000004E-2</v>
      </c>
      <c r="EZ597" s="63">
        <v>6.6883219999999993E-2</v>
      </c>
      <c r="FA597" s="63">
        <v>6.6219910000000007E-2</v>
      </c>
      <c r="FB597" s="63">
        <v>6.5600409999999998E-2</v>
      </c>
      <c r="FC597" s="63">
        <v>6.5081819999999999E-2</v>
      </c>
      <c r="FD597" s="63">
        <v>6.4607319999999996E-2</v>
      </c>
      <c r="FE597" s="63">
        <v>6.4246449999999997E-2</v>
      </c>
      <c r="FF597" s="63">
        <v>6.3938159999999994E-2</v>
      </c>
      <c r="FG597" s="63">
        <v>6.3628030000000002E-2</v>
      </c>
      <c r="FH597" s="63">
        <v>6.3323119999999997E-2</v>
      </c>
      <c r="FI597" s="63">
        <v>6.2955150000000001E-2</v>
      </c>
      <c r="FJ597" s="63">
        <v>6.2509889999999999E-2</v>
      </c>
      <c r="FK597" s="63">
        <v>6.2016950000000001E-2</v>
      </c>
      <c r="FL597" s="63">
        <v>6.1444289999999999E-2</v>
      </c>
      <c r="FM597" s="63">
        <v>6.0903069999999997E-2</v>
      </c>
      <c r="FN597" s="63">
        <v>6.0413849999999998E-2</v>
      </c>
      <c r="FO597" s="63">
        <v>5.9914889999999998E-2</v>
      </c>
      <c r="FP597" s="63">
        <v>5.9402719999999999E-2</v>
      </c>
      <c r="FQ597" s="63">
        <v>5.8872960000000002E-2</v>
      </c>
      <c r="FR597" s="63">
        <v>5.8318670000000003E-2</v>
      </c>
      <c r="FS597" s="63">
        <v>5.7723200000000002E-2</v>
      </c>
      <c r="FT597" s="63">
        <v>5.7158489999999999E-2</v>
      </c>
      <c r="FU597" s="63">
        <v>5.6662659999999997E-2</v>
      </c>
      <c r="FV597" s="63">
        <v>5.631067E-2</v>
      </c>
      <c r="FW597" s="63">
        <v>5.602447E-2</v>
      </c>
      <c r="FX597" s="63">
        <v>5.5786080000000002E-2</v>
      </c>
      <c r="FY597" s="63">
        <v>5.5593200000000002E-2</v>
      </c>
      <c r="FZ597" s="63">
        <v>5.5372860000000003E-2</v>
      </c>
      <c r="GA597" s="63">
        <v>5.5097989999999999E-2</v>
      </c>
      <c r="GB597" s="63">
        <v>5.4821969999999998E-2</v>
      </c>
      <c r="GC597" s="63">
        <v>5.4538290000000003E-2</v>
      </c>
      <c r="GD597" s="63">
        <v>5.4246120000000002E-2</v>
      </c>
      <c r="GE597" s="63">
        <v>5.3960859999999999E-2</v>
      </c>
      <c r="GF597" s="63">
        <v>5.3691040000000002E-2</v>
      </c>
      <c r="GG597" s="63">
        <v>5.3421709999999997E-2</v>
      </c>
      <c r="GH597" s="63">
        <v>5.314257E-2</v>
      </c>
      <c r="GI597" s="63">
        <v>5.2857059999999997E-2</v>
      </c>
      <c r="GJ597" s="63">
        <v>5.2548709999999998E-2</v>
      </c>
      <c r="GK597" s="63">
        <v>5.2188529999999997E-2</v>
      </c>
      <c r="GL597" s="63">
        <v>5.1821119999999998E-2</v>
      </c>
      <c r="GM597" s="63">
        <v>5.1425289999999999E-2</v>
      </c>
      <c r="GN597" s="63">
        <v>5.1055620000000003E-2</v>
      </c>
      <c r="GO597" s="63">
        <v>5.0720210000000002E-2</v>
      </c>
      <c r="GP597" s="63">
        <v>5.0366279999999999E-2</v>
      </c>
      <c r="GQ597" s="63">
        <v>5.0033550000000003E-2</v>
      </c>
      <c r="GR597" s="63">
        <v>4.971561E-2</v>
      </c>
      <c r="GS597" s="63">
        <v>4.94058E-2</v>
      </c>
      <c r="GT597" s="63">
        <v>4.9088039999999999E-2</v>
      </c>
      <c r="GU597" s="63">
        <v>4.8797420000000001E-2</v>
      </c>
      <c r="GV597" s="63">
        <v>4.8574300000000001E-2</v>
      </c>
      <c r="GW597" s="63">
        <v>4.8451090000000002E-2</v>
      </c>
      <c r="GX597" s="63">
        <v>4.8421640000000002E-2</v>
      </c>
    </row>
    <row r="598" spans="1:206" customFormat="1">
      <c r="A598" s="181" t="s">
        <v>224</v>
      </c>
      <c r="B598" t="s">
        <v>3547</v>
      </c>
      <c r="C598" t="s">
        <v>3533</v>
      </c>
      <c r="D598" s="187" t="s">
        <v>3562</v>
      </c>
      <c r="E598" t="s">
        <v>1322</v>
      </c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>
        <v>0.26251861999999998</v>
      </c>
      <c r="BE598" s="63">
        <v>0.26344887</v>
      </c>
      <c r="BF598" s="63">
        <v>0.255963</v>
      </c>
      <c r="BG598" s="63">
        <v>0.25621143000000002</v>
      </c>
      <c r="BH598" s="63">
        <v>0.24935568999999999</v>
      </c>
      <c r="BI598" s="63">
        <v>0.24925712999999999</v>
      </c>
      <c r="BJ598" s="63">
        <v>0.25119829999999999</v>
      </c>
      <c r="BK598" s="63">
        <v>0.24822311999999999</v>
      </c>
      <c r="BL598" s="63">
        <v>0.24180517000000001</v>
      </c>
      <c r="BM598" s="63">
        <v>0.24294017000000001</v>
      </c>
      <c r="BN598" s="63">
        <v>0.24473146000000001</v>
      </c>
      <c r="BO598" s="63">
        <v>0.23713414999999999</v>
      </c>
      <c r="BP598" s="63">
        <v>0.24031179999999999</v>
      </c>
      <c r="BQ598" s="63">
        <v>0.23873816</v>
      </c>
      <c r="BR598" s="63">
        <v>0.22898504</v>
      </c>
      <c r="BS598" s="63">
        <v>0.23359281000000001</v>
      </c>
      <c r="BT598" s="63">
        <v>0.22942477999999999</v>
      </c>
      <c r="BU598" s="63">
        <v>0.22735942000000001</v>
      </c>
      <c r="BV598" s="63">
        <v>0.23124454999999999</v>
      </c>
      <c r="BW598" s="63">
        <v>0.22742960000000001</v>
      </c>
      <c r="BX598" s="63">
        <v>0.22381925999999999</v>
      </c>
      <c r="BY598" s="63">
        <v>0.22354977000000001</v>
      </c>
      <c r="BZ598" s="63">
        <v>0.21940046999999999</v>
      </c>
      <c r="CA598" s="63">
        <v>0.21951838000000001</v>
      </c>
      <c r="CB598" s="63">
        <v>0.21634933000000001</v>
      </c>
      <c r="CC598" s="63">
        <v>0.21487417</v>
      </c>
      <c r="CD598" s="63">
        <v>0.21447556000000001</v>
      </c>
      <c r="CE598" s="63">
        <v>0.20998026</v>
      </c>
      <c r="CF598" s="63">
        <v>0.21059928</v>
      </c>
      <c r="CG598" s="63">
        <v>0.20888762</v>
      </c>
      <c r="CH598" s="63">
        <v>0.21149488999999999</v>
      </c>
      <c r="CI598" s="63">
        <v>0.21005380000000001</v>
      </c>
      <c r="CJ598" s="63">
        <v>0.20736953999999999</v>
      </c>
      <c r="CK598" s="63">
        <v>0.20946223</v>
      </c>
      <c r="CL598" s="63">
        <v>0.20690594000000001</v>
      </c>
      <c r="CM598" s="63">
        <v>0.20851293000000001</v>
      </c>
      <c r="CN598" s="63">
        <v>0.20482052000000001</v>
      </c>
      <c r="CO598" s="63">
        <v>0.20237315</v>
      </c>
      <c r="CP598" s="63">
        <v>0.20267038000000001</v>
      </c>
      <c r="CQ598" s="63">
        <v>0.20130442000000001</v>
      </c>
      <c r="CR598" s="63">
        <v>0.20055746999999999</v>
      </c>
      <c r="CS598" s="63">
        <v>0.19921359999999999</v>
      </c>
      <c r="CT598" s="63">
        <v>0.19697669000000001</v>
      </c>
      <c r="CU598" s="63">
        <v>0.19894397999999999</v>
      </c>
      <c r="CV598" s="63">
        <v>0.19552794000000001</v>
      </c>
      <c r="CW598" s="63">
        <v>0.19474669999999999</v>
      </c>
      <c r="CX598" s="63">
        <v>0.19130551000000001</v>
      </c>
      <c r="CY598" s="63">
        <v>0.18801946</v>
      </c>
      <c r="CZ598" s="63">
        <v>0.18547136</v>
      </c>
      <c r="DA598" s="63">
        <v>0.18473137000000001</v>
      </c>
      <c r="DB598" s="63">
        <v>0.18239818999999999</v>
      </c>
      <c r="DC598" s="63">
        <v>0.18022489</v>
      </c>
      <c r="DD598" s="63">
        <v>0.18002013</v>
      </c>
      <c r="DE598" s="63">
        <v>0.17996676</v>
      </c>
      <c r="DF598" s="63">
        <v>0.17629749</v>
      </c>
      <c r="DG598" s="63">
        <v>0.17650564999999999</v>
      </c>
      <c r="DH598" s="63">
        <v>0.17243847000000001</v>
      </c>
      <c r="DI598" s="63">
        <v>0.17124271999999999</v>
      </c>
      <c r="DJ598" s="63">
        <v>0.16934815</v>
      </c>
      <c r="DK598" s="63">
        <v>0.16620387</v>
      </c>
      <c r="DL598" s="63">
        <v>0.16398096000000001</v>
      </c>
      <c r="DM598" s="63">
        <v>0.16133027</v>
      </c>
      <c r="DN598" s="63">
        <v>0.15972431000000001</v>
      </c>
      <c r="DO598" s="63">
        <v>0.15695803</v>
      </c>
      <c r="DP598" s="63">
        <v>0.15337751999999999</v>
      </c>
      <c r="DQ598" s="63">
        <v>0.15268588999999999</v>
      </c>
      <c r="DR598" s="63">
        <v>0.15002118</v>
      </c>
      <c r="DS598" s="63">
        <v>0.15052586000000001</v>
      </c>
      <c r="DT598" s="63">
        <v>0.14718157000000001</v>
      </c>
      <c r="DU598" s="63">
        <v>0.14494546</v>
      </c>
      <c r="DV598" s="63">
        <v>0.1607044</v>
      </c>
      <c r="DW598" s="63">
        <v>0.16783744</v>
      </c>
      <c r="DX598" s="63">
        <v>0.15715535999999999</v>
      </c>
      <c r="DY598" s="63">
        <v>0.14159637</v>
      </c>
      <c r="DZ598" s="63">
        <v>0.13903535</v>
      </c>
      <c r="EA598" s="63">
        <v>0.13755695000000001</v>
      </c>
      <c r="EB598" s="63">
        <v>0.13627259</v>
      </c>
      <c r="EC598" s="63">
        <v>0.13496138999999999</v>
      </c>
      <c r="ED598" s="63">
        <v>0.13354567000000001</v>
      </c>
      <c r="EE598" s="63">
        <v>0.13219494000000001</v>
      </c>
      <c r="EF598" s="63">
        <v>0.13107113000000001</v>
      </c>
      <c r="EG598" s="63">
        <v>0.12986365999999999</v>
      </c>
      <c r="EH598" s="63">
        <v>0.12843108</v>
      </c>
      <c r="EI598" s="63">
        <v>0.12702034000000001</v>
      </c>
      <c r="EJ598" s="63">
        <v>0.12575749999999999</v>
      </c>
      <c r="EK598" s="63">
        <v>0.12462917</v>
      </c>
      <c r="EL598" s="63">
        <v>0.12359253000000001</v>
      </c>
      <c r="EM598" s="63">
        <v>0.12277639</v>
      </c>
      <c r="EN598" s="63">
        <v>0.12208738</v>
      </c>
      <c r="EO598" s="63">
        <v>0.12128861000000001</v>
      </c>
      <c r="EP598" s="63">
        <v>0.12033228999999999</v>
      </c>
      <c r="EQ598" s="63">
        <v>0.11934662</v>
      </c>
      <c r="ER598" s="63">
        <v>0.11836772</v>
      </c>
      <c r="ES598" s="63">
        <v>0.11732960000000001</v>
      </c>
      <c r="ET598" s="63">
        <v>0.11627782</v>
      </c>
      <c r="EU598" s="63">
        <v>0.11523794</v>
      </c>
      <c r="EV598" s="63">
        <v>0.11421178</v>
      </c>
      <c r="EW598" s="63">
        <v>0.11317267</v>
      </c>
      <c r="EX598" s="63">
        <v>0.11204252000000001</v>
      </c>
      <c r="EY598" s="63">
        <v>0.11097050999999999</v>
      </c>
      <c r="EZ598" s="63">
        <v>0.11001039999999999</v>
      </c>
      <c r="FA598" s="63">
        <v>0.10913747</v>
      </c>
      <c r="FB598" s="63">
        <v>0.10831454</v>
      </c>
      <c r="FC598" s="63">
        <v>0.10747194</v>
      </c>
      <c r="FD598" s="63">
        <v>0.10656341</v>
      </c>
      <c r="FE598" s="63">
        <v>0.10571216999999999</v>
      </c>
      <c r="FF598" s="63">
        <v>0.10480459</v>
      </c>
      <c r="FG598" s="63">
        <v>0.10395317</v>
      </c>
      <c r="FH598" s="63">
        <v>0.10320176</v>
      </c>
      <c r="FI598" s="63">
        <v>0.1024854</v>
      </c>
      <c r="FJ598" s="63">
        <v>0.10186391</v>
      </c>
      <c r="FK598" s="63">
        <v>0.10134000999999999</v>
      </c>
      <c r="FL598" s="63">
        <v>0.10078252</v>
      </c>
      <c r="FM598" s="63">
        <v>0.10021391</v>
      </c>
      <c r="FN598" s="63">
        <v>9.9580100000000005E-2</v>
      </c>
      <c r="FO598" s="63">
        <v>9.8860299999999998E-2</v>
      </c>
      <c r="FP598" s="63">
        <v>9.8108580000000001E-2</v>
      </c>
      <c r="FQ598" s="63">
        <v>9.7309389999999996E-2</v>
      </c>
      <c r="FR598" s="63">
        <v>9.6538310000000002E-2</v>
      </c>
      <c r="FS598" s="63">
        <v>9.5805979999999999E-2</v>
      </c>
      <c r="FT598" s="63">
        <v>9.5109070000000004E-2</v>
      </c>
      <c r="FU598" s="63">
        <v>9.4315720000000006E-2</v>
      </c>
      <c r="FV598" s="63">
        <v>9.3479359999999997E-2</v>
      </c>
      <c r="FW598" s="63">
        <v>9.2639360000000004E-2</v>
      </c>
      <c r="FX598" s="63">
        <v>9.1790339999999998E-2</v>
      </c>
      <c r="FY598" s="63">
        <v>9.0918589999999994E-2</v>
      </c>
      <c r="FZ598" s="63">
        <v>9.0130150000000006E-2</v>
      </c>
      <c r="GA598" s="63">
        <v>8.9547989999999994E-2</v>
      </c>
      <c r="GB598" s="63">
        <v>8.9039320000000005E-2</v>
      </c>
      <c r="GC598" s="63">
        <v>8.8561210000000001E-2</v>
      </c>
      <c r="GD598" s="63">
        <v>8.8146459999999996E-2</v>
      </c>
      <c r="GE598" s="63">
        <v>8.7727040000000006E-2</v>
      </c>
      <c r="GF598" s="63">
        <v>8.7229360000000006E-2</v>
      </c>
      <c r="GG598" s="63">
        <v>8.6703829999999996E-2</v>
      </c>
      <c r="GH598" s="63">
        <v>8.6201630000000001E-2</v>
      </c>
      <c r="GI598" s="63">
        <v>8.5667400000000005E-2</v>
      </c>
      <c r="GJ598" s="63">
        <v>8.5151089999999999E-2</v>
      </c>
      <c r="GK598" s="63">
        <v>8.4676639999999997E-2</v>
      </c>
      <c r="GL598" s="63">
        <v>8.4228730000000002E-2</v>
      </c>
      <c r="GM598" s="63">
        <v>8.371787E-2</v>
      </c>
      <c r="GN598" s="63">
        <v>8.322396E-2</v>
      </c>
      <c r="GO598" s="63">
        <v>8.2700510000000005E-2</v>
      </c>
      <c r="GP598" s="63">
        <v>8.2089910000000002E-2</v>
      </c>
      <c r="GQ598" s="63">
        <v>8.1471279999999993E-2</v>
      </c>
      <c r="GR598" s="63">
        <v>8.0836930000000001E-2</v>
      </c>
      <c r="GS598" s="63">
        <v>8.0232349999999994E-2</v>
      </c>
      <c r="GT598" s="63">
        <v>7.9667109999999999E-2</v>
      </c>
      <c r="GU598" s="63">
        <v>7.9129770000000002E-2</v>
      </c>
      <c r="GV598" s="63">
        <v>7.8577019999999997E-2</v>
      </c>
      <c r="GW598" s="63">
        <v>7.8051560000000006E-2</v>
      </c>
      <c r="GX598" s="63">
        <v>7.7530559999999998E-2</v>
      </c>
    </row>
    <row r="599" spans="1:206" customFormat="1">
      <c r="A599" s="181" t="s">
        <v>224</v>
      </c>
      <c r="B599" t="s">
        <v>3547</v>
      </c>
      <c r="C599" t="s">
        <v>3533</v>
      </c>
      <c r="D599" s="187" t="s">
        <v>3562</v>
      </c>
      <c r="E599" t="s">
        <v>1323</v>
      </c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>
        <v>0.36737346999999998</v>
      </c>
      <c r="BE599" s="63">
        <v>0.36684261000000001</v>
      </c>
      <c r="BF599" s="63">
        <v>0.35589590999999998</v>
      </c>
      <c r="BG599" s="63">
        <v>0.35573876999999998</v>
      </c>
      <c r="BH599" s="63">
        <v>0.34861602000000003</v>
      </c>
      <c r="BI599" s="63">
        <v>0.34762922000000002</v>
      </c>
      <c r="BJ599" s="63">
        <v>0.35060332999999999</v>
      </c>
      <c r="BK599" s="63">
        <v>0.34786710999999998</v>
      </c>
      <c r="BL599" s="63">
        <v>0.33937376000000002</v>
      </c>
      <c r="BM599" s="63">
        <v>0.33689762000000001</v>
      </c>
      <c r="BN599" s="63">
        <v>0.33898465999999999</v>
      </c>
      <c r="BO599" s="63">
        <v>0.32718802000000002</v>
      </c>
      <c r="BP599" s="63">
        <v>0.33377232000000001</v>
      </c>
      <c r="BQ599" s="63">
        <v>0.33183426999999999</v>
      </c>
      <c r="BR599" s="63">
        <v>0.31728599000000002</v>
      </c>
      <c r="BS599" s="63">
        <v>0.32525791999999998</v>
      </c>
      <c r="BT599" s="63">
        <v>0.32093307999999998</v>
      </c>
      <c r="BU599" s="63">
        <v>0.31944396000000003</v>
      </c>
      <c r="BV599" s="63">
        <v>0.32522999000000002</v>
      </c>
      <c r="BW599" s="63">
        <v>0.31978349</v>
      </c>
      <c r="BX599" s="63">
        <v>0.31353291</v>
      </c>
      <c r="BY599" s="63">
        <v>0.31257079999999998</v>
      </c>
      <c r="BZ599" s="63">
        <v>0.30831659</v>
      </c>
      <c r="CA599" s="63">
        <v>0.30994106999999999</v>
      </c>
      <c r="CB599" s="63">
        <v>0.30566379999999999</v>
      </c>
      <c r="CC599" s="63">
        <v>0.30262002999999998</v>
      </c>
      <c r="CD599" s="63">
        <v>0.30386291999999998</v>
      </c>
      <c r="CE599" s="63">
        <v>0.29591381999999999</v>
      </c>
      <c r="CF599" s="63">
        <v>0.29683789999999999</v>
      </c>
      <c r="CG599" s="63">
        <v>0.29422145999999999</v>
      </c>
      <c r="CH599" s="63">
        <v>0.29844165</v>
      </c>
      <c r="CI599" s="63">
        <v>0.29482417</v>
      </c>
      <c r="CJ599" s="63">
        <v>0.29017212999999997</v>
      </c>
      <c r="CK599" s="63">
        <v>0.29524809000000002</v>
      </c>
      <c r="CL599" s="63">
        <v>0.29198557000000003</v>
      </c>
      <c r="CM599" s="63">
        <v>0.29555927999999998</v>
      </c>
      <c r="CN599" s="63">
        <v>0.28992164999999998</v>
      </c>
      <c r="CO599" s="63">
        <v>0.28644614000000002</v>
      </c>
      <c r="CP599" s="63">
        <v>0.28889167999999998</v>
      </c>
      <c r="CQ599" s="63">
        <v>0.28645546999999999</v>
      </c>
      <c r="CR599" s="63">
        <v>0.28720582</v>
      </c>
      <c r="CS599" s="63">
        <v>0.28608731999999998</v>
      </c>
      <c r="CT599" s="63">
        <v>0.28417498000000002</v>
      </c>
      <c r="CU599" s="63">
        <v>0.28761590999999997</v>
      </c>
      <c r="CV599" s="63">
        <v>0.28479331000000002</v>
      </c>
      <c r="CW599" s="63">
        <v>0.28547419000000002</v>
      </c>
      <c r="CX599" s="63">
        <v>0.28086254999999999</v>
      </c>
      <c r="CY599" s="63">
        <v>0.27766585999999999</v>
      </c>
      <c r="CZ599" s="63">
        <v>0.27436503000000001</v>
      </c>
      <c r="DA599" s="63">
        <v>0.27407874999999998</v>
      </c>
      <c r="DB599" s="63">
        <v>0.27117755999999998</v>
      </c>
      <c r="DC599" s="63">
        <v>0.26844667</v>
      </c>
      <c r="DD599" s="63">
        <v>0.26877448999999998</v>
      </c>
      <c r="DE599" s="63">
        <v>0.27034298000000001</v>
      </c>
      <c r="DF599" s="63">
        <v>0.26343585000000003</v>
      </c>
      <c r="DG599" s="63">
        <v>0.26603768</v>
      </c>
      <c r="DH599" s="63">
        <v>0.26114482</v>
      </c>
      <c r="DI599" s="63">
        <v>0.26039037999999998</v>
      </c>
      <c r="DJ599" s="63">
        <v>0.26026221999999999</v>
      </c>
      <c r="DK599" s="63">
        <v>0.25516952999999998</v>
      </c>
      <c r="DL599" s="63">
        <v>0.25404040999999999</v>
      </c>
      <c r="DM599" s="63">
        <v>0.24994452</v>
      </c>
      <c r="DN599" s="63">
        <v>0.24836382000000001</v>
      </c>
      <c r="DO599" s="63">
        <v>0.24356084</v>
      </c>
      <c r="DP599" s="63">
        <v>0.23831910000000001</v>
      </c>
      <c r="DQ599" s="63">
        <v>0.23883575000000001</v>
      </c>
      <c r="DR599" s="63">
        <v>0.23359571000000001</v>
      </c>
      <c r="DS599" s="63">
        <v>0.23390163</v>
      </c>
      <c r="DT599" s="63">
        <v>0.22752221</v>
      </c>
      <c r="DU599" s="63">
        <v>0.22152873000000001</v>
      </c>
      <c r="DV599" s="63">
        <v>0.23769626999999999</v>
      </c>
      <c r="DW599" s="63">
        <v>0.24299936999999999</v>
      </c>
      <c r="DX599" s="63">
        <v>0.23421047</v>
      </c>
      <c r="DY599" s="63">
        <v>0.22048860000000001</v>
      </c>
      <c r="DZ599" s="63">
        <v>0.21786522999999999</v>
      </c>
      <c r="EA599" s="63">
        <v>0.21648725999999999</v>
      </c>
      <c r="EB599" s="63">
        <v>0.21508695999999999</v>
      </c>
      <c r="EC599" s="63">
        <v>0.21365972999999999</v>
      </c>
      <c r="ED599" s="63">
        <v>0.21225284999999999</v>
      </c>
      <c r="EE599" s="63">
        <v>0.21073778000000001</v>
      </c>
      <c r="EF599" s="63">
        <v>0.20907049</v>
      </c>
      <c r="EG599" s="63">
        <v>0.20749902000000001</v>
      </c>
      <c r="EH599" s="63">
        <v>0.20599607</v>
      </c>
      <c r="EI599" s="63">
        <v>0.20433235</v>
      </c>
      <c r="EJ599" s="63">
        <v>0.20282022999999999</v>
      </c>
      <c r="EK599" s="63">
        <v>0.20166290000000001</v>
      </c>
      <c r="EL599" s="63">
        <v>0.20025047000000001</v>
      </c>
      <c r="EM599" s="63">
        <v>0.19855313999999999</v>
      </c>
      <c r="EN599" s="63">
        <v>0.19695797000000001</v>
      </c>
      <c r="EO599" s="63">
        <v>0.19552739999999999</v>
      </c>
      <c r="EP599" s="63">
        <v>0.19439411000000001</v>
      </c>
      <c r="EQ599" s="63">
        <v>0.19319089</v>
      </c>
      <c r="ER599" s="63">
        <v>0.19216052</v>
      </c>
      <c r="ES599" s="63">
        <v>0.19135922999999999</v>
      </c>
      <c r="ET599" s="63">
        <v>0.19039919</v>
      </c>
      <c r="EU599" s="63">
        <v>0.18922726000000001</v>
      </c>
      <c r="EV599" s="63">
        <v>0.18799716999999999</v>
      </c>
      <c r="EW599" s="63">
        <v>0.18679535</v>
      </c>
      <c r="EX599" s="63">
        <v>0.18539805000000001</v>
      </c>
      <c r="EY599" s="63">
        <v>0.18395358000000001</v>
      </c>
      <c r="EZ599" s="63">
        <v>0.18244089999999999</v>
      </c>
      <c r="FA599" s="63">
        <v>0.18091093999999999</v>
      </c>
      <c r="FB599" s="63">
        <v>0.17950002000000001</v>
      </c>
      <c r="FC599" s="63">
        <v>0.17831131</v>
      </c>
      <c r="FD599" s="63">
        <v>0.17727103999999999</v>
      </c>
      <c r="FE599" s="63">
        <v>0.17653448999999999</v>
      </c>
      <c r="FF599" s="63">
        <v>0.17590099000000001</v>
      </c>
      <c r="FG599" s="63">
        <v>0.17511386000000001</v>
      </c>
      <c r="FH599" s="63">
        <v>0.17396856999999999</v>
      </c>
      <c r="FI599" s="63">
        <v>0.17272097</v>
      </c>
      <c r="FJ599" s="63">
        <v>0.17151180999999999</v>
      </c>
      <c r="FK599" s="63">
        <v>0.1703162</v>
      </c>
      <c r="FL599" s="63">
        <v>0.16919997000000001</v>
      </c>
      <c r="FM599" s="63">
        <v>0.16814339</v>
      </c>
      <c r="FN599" s="63">
        <v>0.16702048</v>
      </c>
      <c r="FO599" s="63">
        <v>0.16592224</v>
      </c>
      <c r="FP599" s="63">
        <v>0.16494110000000001</v>
      </c>
      <c r="FQ599" s="63">
        <v>0.16391492999999999</v>
      </c>
      <c r="FR599" s="63">
        <v>0.16280655999999999</v>
      </c>
      <c r="FS599" s="63">
        <v>0.16163496999999999</v>
      </c>
      <c r="FT599" s="63">
        <v>0.16051542999999999</v>
      </c>
      <c r="FU599" s="63">
        <v>0.15926905</v>
      </c>
      <c r="FV599" s="63">
        <v>0.15804786000000001</v>
      </c>
      <c r="FW599" s="63">
        <v>0.15694380999999999</v>
      </c>
      <c r="FX599" s="63">
        <v>0.15586965999999999</v>
      </c>
      <c r="FY599" s="63">
        <v>0.15475628</v>
      </c>
      <c r="FZ599" s="63">
        <v>0.15353591</v>
      </c>
      <c r="GA599" s="63">
        <v>0.15236388000000001</v>
      </c>
      <c r="GB599" s="63">
        <v>0.15119179999999999</v>
      </c>
      <c r="GC599" s="63">
        <v>0.15004298999999999</v>
      </c>
      <c r="GD599" s="63">
        <v>0.14886657</v>
      </c>
      <c r="GE599" s="63">
        <v>0.14780122000000001</v>
      </c>
      <c r="GF599" s="63">
        <v>0.14684177000000001</v>
      </c>
      <c r="GG599" s="63">
        <v>0.14585881000000001</v>
      </c>
      <c r="GH599" s="63">
        <v>0.14495499000000001</v>
      </c>
      <c r="GI599" s="63">
        <v>0.14401428999999999</v>
      </c>
      <c r="GJ599" s="63">
        <v>0.14308650000000001</v>
      </c>
      <c r="GK599" s="63">
        <v>0.14217525</v>
      </c>
      <c r="GL599" s="63">
        <v>0.14128565000000001</v>
      </c>
      <c r="GM599" s="63">
        <v>0.14034098</v>
      </c>
      <c r="GN599" s="63">
        <v>0.13943269999999999</v>
      </c>
      <c r="GO599" s="63">
        <v>0.13854208000000001</v>
      </c>
      <c r="GP599" s="63">
        <v>0.13766824</v>
      </c>
      <c r="GQ599" s="63">
        <v>0.13684697000000001</v>
      </c>
      <c r="GR599" s="63">
        <v>0.13595339000000001</v>
      </c>
      <c r="GS599" s="63">
        <v>0.13505223999999999</v>
      </c>
      <c r="GT599" s="63">
        <v>0.1341318</v>
      </c>
      <c r="GU599" s="63">
        <v>0.13319600000000001</v>
      </c>
      <c r="GV599" s="63">
        <v>0.13217944000000001</v>
      </c>
      <c r="GW599" s="63">
        <v>0.13118795999999999</v>
      </c>
      <c r="GX599" s="63">
        <v>0.13022096999999999</v>
      </c>
    </row>
    <row r="600" spans="1:206" customFormat="1">
      <c r="A600" s="181" t="s">
        <v>224</v>
      </c>
      <c r="B600" t="s">
        <v>3547</v>
      </c>
      <c r="C600" t="s">
        <v>3533</v>
      </c>
      <c r="D600" s="187" t="s">
        <v>3562</v>
      </c>
      <c r="E600" t="s">
        <v>1324</v>
      </c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>
        <v>0.49422898999999998</v>
      </c>
      <c r="BE600" s="63">
        <v>0.48630870999999998</v>
      </c>
      <c r="BF600" s="63">
        <v>0.46732485000000001</v>
      </c>
      <c r="BG600" s="63">
        <v>0.46677165999999998</v>
      </c>
      <c r="BH600" s="63">
        <v>0.45850454000000002</v>
      </c>
      <c r="BI600" s="63">
        <v>0.45375430999999999</v>
      </c>
      <c r="BJ600" s="63">
        <v>0.45529238</v>
      </c>
      <c r="BK600" s="63">
        <v>0.45430496999999997</v>
      </c>
      <c r="BL600" s="63">
        <v>0.44382558</v>
      </c>
      <c r="BM600" s="63">
        <v>0.43345790000000001</v>
      </c>
      <c r="BN600" s="63">
        <v>0.43080380000000001</v>
      </c>
      <c r="BO600" s="63">
        <v>0.42013722999999997</v>
      </c>
      <c r="BP600" s="63">
        <v>0.42995146000000001</v>
      </c>
      <c r="BQ600" s="63">
        <v>0.42697911</v>
      </c>
      <c r="BR600" s="63">
        <v>0.40816394</v>
      </c>
      <c r="BS600" s="63">
        <v>0.41667536999999999</v>
      </c>
      <c r="BT600" s="63">
        <v>0.41240839000000001</v>
      </c>
      <c r="BU600" s="63">
        <v>0.41283682999999999</v>
      </c>
      <c r="BV600" s="63">
        <v>0.42018936000000001</v>
      </c>
      <c r="BW600" s="63">
        <v>0.41681232000000001</v>
      </c>
      <c r="BX600" s="63">
        <v>0.40811372000000001</v>
      </c>
      <c r="BY600" s="63">
        <v>0.40827928000000002</v>
      </c>
      <c r="BZ600" s="63">
        <v>0.40820429000000003</v>
      </c>
      <c r="CA600" s="63">
        <v>0.41066791000000002</v>
      </c>
      <c r="CB600" s="63">
        <v>0.40679090000000001</v>
      </c>
      <c r="CC600" s="63">
        <v>0.40366323999999998</v>
      </c>
      <c r="CD600" s="63">
        <v>0.40841026000000002</v>
      </c>
      <c r="CE600" s="63">
        <v>0.39608303</v>
      </c>
      <c r="CF600" s="63">
        <v>0.39667877000000001</v>
      </c>
      <c r="CG600" s="63">
        <v>0.39259031</v>
      </c>
      <c r="CH600" s="63">
        <v>0.39802995000000002</v>
      </c>
      <c r="CI600" s="63">
        <v>0.39269610999999999</v>
      </c>
      <c r="CJ600" s="63">
        <v>0.38639050000000003</v>
      </c>
      <c r="CK600" s="63">
        <v>0.39258402999999997</v>
      </c>
      <c r="CL600" s="63">
        <v>0.38915565000000002</v>
      </c>
      <c r="CM600" s="63">
        <v>0.39463237000000001</v>
      </c>
      <c r="CN600" s="63">
        <v>0.38459418000000001</v>
      </c>
      <c r="CO600" s="63">
        <v>0.3802392</v>
      </c>
      <c r="CP600" s="63">
        <v>0.38544794999999998</v>
      </c>
      <c r="CQ600" s="63">
        <v>0.38309229</v>
      </c>
      <c r="CR600" s="63">
        <v>0.38400208000000002</v>
      </c>
      <c r="CS600" s="63">
        <v>0.38348863999999999</v>
      </c>
      <c r="CT600" s="63">
        <v>0.38407580000000002</v>
      </c>
      <c r="CU600" s="63">
        <v>0.38909374000000002</v>
      </c>
      <c r="CV600" s="63">
        <v>0.38577108999999998</v>
      </c>
      <c r="CW600" s="63">
        <v>0.38896777999999999</v>
      </c>
      <c r="CX600" s="63">
        <v>0.38243207000000001</v>
      </c>
      <c r="CY600" s="63">
        <v>0.37936140000000002</v>
      </c>
      <c r="CZ600" s="63">
        <v>0.37673943999999998</v>
      </c>
      <c r="DA600" s="63">
        <v>0.37843555000000001</v>
      </c>
      <c r="DB600" s="63">
        <v>0.37421031999999999</v>
      </c>
      <c r="DC600" s="63">
        <v>0.37198071999999999</v>
      </c>
      <c r="DD600" s="63">
        <v>0.37398166999999999</v>
      </c>
      <c r="DE600" s="63">
        <v>0.37700569</v>
      </c>
      <c r="DF600" s="63">
        <v>0.36975255000000001</v>
      </c>
      <c r="DG600" s="63">
        <v>0.37427390999999999</v>
      </c>
      <c r="DH600" s="63">
        <v>0.36815361000000002</v>
      </c>
      <c r="DI600" s="63">
        <v>0.36765763000000001</v>
      </c>
      <c r="DJ600" s="63">
        <v>0.37064781000000002</v>
      </c>
      <c r="DK600" s="63">
        <v>0.36451291000000002</v>
      </c>
      <c r="DL600" s="63">
        <v>0.36405163000000001</v>
      </c>
      <c r="DM600" s="63">
        <v>0.36087042000000003</v>
      </c>
      <c r="DN600" s="63">
        <v>0.36081625000000001</v>
      </c>
      <c r="DO600" s="63">
        <v>0.35449481999999999</v>
      </c>
      <c r="DP600" s="63">
        <v>0.34940739999999998</v>
      </c>
      <c r="DQ600" s="63">
        <v>0.35030879999999998</v>
      </c>
      <c r="DR600" s="63">
        <v>0.34330946000000001</v>
      </c>
      <c r="DS600" s="63">
        <v>0.34436271000000002</v>
      </c>
      <c r="DT600" s="63">
        <v>0.33526749</v>
      </c>
      <c r="DU600" s="63">
        <v>0.32524587999999999</v>
      </c>
      <c r="DV600" s="63">
        <v>0.34127555999999998</v>
      </c>
      <c r="DW600" s="63">
        <v>0.34735494</v>
      </c>
      <c r="DX600" s="63">
        <v>0.34252072</v>
      </c>
      <c r="DY600" s="63">
        <v>0.33036512000000001</v>
      </c>
      <c r="DZ600" s="63">
        <v>0.326988</v>
      </c>
      <c r="EA600" s="63">
        <v>0.32508909000000002</v>
      </c>
      <c r="EB600" s="63">
        <v>0.32357952000000001</v>
      </c>
      <c r="EC600" s="63">
        <v>0.32231048000000001</v>
      </c>
      <c r="ED600" s="63">
        <v>0.32129242000000002</v>
      </c>
      <c r="EE600" s="63">
        <v>0.32039640000000003</v>
      </c>
      <c r="EF600" s="63">
        <v>0.31936787999999999</v>
      </c>
      <c r="EG600" s="63">
        <v>0.31808937999999998</v>
      </c>
      <c r="EH600" s="63">
        <v>0.3167644</v>
      </c>
      <c r="EI600" s="63">
        <v>0.31537977</v>
      </c>
      <c r="EJ600" s="63">
        <v>0.31384709</v>
      </c>
      <c r="EK600" s="63">
        <v>0.31229880999999998</v>
      </c>
      <c r="EL600" s="63">
        <v>0.31091702999999998</v>
      </c>
      <c r="EM600" s="63">
        <v>0.30969353999999999</v>
      </c>
      <c r="EN600" s="63">
        <v>0.30840094000000001</v>
      </c>
      <c r="EO600" s="63">
        <v>0.30723555000000002</v>
      </c>
      <c r="EP600" s="63">
        <v>0.30649179999999998</v>
      </c>
      <c r="EQ600" s="63">
        <v>0.30535143999999997</v>
      </c>
      <c r="ER600" s="63">
        <v>0.30383173000000002</v>
      </c>
      <c r="ES600" s="63">
        <v>0.30242256000000001</v>
      </c>
      <c r="ET600" s="63">
        <v>0.30120689</v>
      </c>
      <c r="EU600" s="63">
        <v>0.30046231000000001</v>
      </c>
      <c r="EV600" s="63">
        <v>0.29971040999999998</v>
      </c>
      <c r="EW600" s="63">
        <v>0.29915006999999999</v>
      </c>
      <c r="EX600" s="63">
        <v>0.29868391</v>
      </c>
      <c r="EY600" s="63">
        <v>0.29806370999999998</v>
      </c>
      <c r="EZ600" s="63">
        <v>0.29718593999999998</v>
      </c>
      <c r="FA600" s="63">
        <v>0.29607686</v>
      </c>
      <c r="FB600" s="63">
        <v>0.29492393</v>
      </c>
      <c r="FC600" s="63">
        <v>0.29358844000000001</v>
      </c>
      <c r="FD600" s="63">
        <v>0.29152322000000003</v>
      </c>
      <c r="FE600" s="63">
        <v>0.28931083000000002</v>
      </c>
      <c r="FF600" s="63">
        <v>0.28702892000000002</v>
      </c>
      <c r="FG600" s="63">
        <v>0.28564666999999999</v>
      </c>
      <c r="FH600" s="63">
        <v>0.28542685000000001</v>
      </c>
      <c r="FI600" s="63">
        <v>0.28567980999999998</v>
      </c>
      <c r="FJ600" s="63">
        <v>0.28600025000000001</v>
      </c>
      <c r="FK600" s="63">
        <v>0.28631580000000001</v>
      </c>
      <c r="FL600" s="63">
        <v>0.28585064999999998</v>
      </c>
      <c r="FM600" s="63">
        <v>0.28461905999999998</v>
      </c>
      <c r="FN600" s="63">
        <v>0.28331408000000002</v>
      </c>
      <c r="FO600" s="63">
        <v>0.28202430000000001</v>
      </c>
      <c r="FP600" s="63">
        <v>0.28082001000000001</v>
      </c>
      <c r="FQ600" s="63">
        <v>0.27959307</v>
      </c>
      <c r="FR600" s="63">
        <v>0.27814863000000001</v>
      </c>
      <c r="FS600" s="63">
        <v>0.27650225</v>
      </c>
      <c r="FT600" s="63">
        <v>0.27484792000000002</v>
      </c>
      <c r="FU600" s="63">
        <v>0.27281548</v>
      </c>
      <c r="FV600" s="63">
        <v>0.27075849000000002</v>
      </c>
      <c r="FW600" s="63">
        <v>0.26874068000000001</v>
      </c>
      <c r="FX600" s="63">
        <v>0.26671479999999997</v>
      </c>
      <c r="FY600" s="63">
        <v>0.26489394999999999</v>
      </c>
      <c r="FZ600" s="63">
        <v>0.26313491999999999</v>
      </c>
      <c r="GA600" s="63">
        <v>0.26179080999999998</v>
      </c>
      <c r="GB600" s="63">
        <v>0.26044921999999998</v>
      </c>
      <c r="GC600" s="63">
        <v>0.25911178000000001</v>
      </c>
      <c r="GD600" s="63">
        <v>0.25770399999999999</v>
      </c>
      <c r="GE600" s="63">
        <v>0.25634234</v>
      </c>
      <c r="GF600" s="63">
        <v>0.25497501</v>
      </c>
      <c r="GG600" s="63">
        <v>0.25350676999999999</v>
      </c>
      <c r="GH600" s="63">
        <v>0.25224180000000002</v>
      </c>
      <c r="GI600" s="63">
        <v>0.25084047999999998</v>
      </c>
      <c r="GJ600" s="63">
        <v>0.24932019</v>
      </c>
      <c r="GK600" s="63">
        <v>0.24773496</v>
      </c>
      <c r="GL600" s="63">
        <v>0.24603706</v>
      </c>
      <c r="GM600" s="63">
        <v>0.24418782</v>
      </c>
      <c r="GN600" s="63">
        <v>0.24230294999999999</v>
      </c>
      <c r="GO600" s="63">
        <v>0.24045520000000001</v>
      </c>
      <c r="GP600" s="63">
        <v>0.23872552</v>
      </c>
      <c r="GQ600" s="63">
        <v>0.23719530999999999</v>
      </c>
      <c r="GR600" s="63">
        <v>0.23558256999999999</v>
      </c>
      <c r="GS600" s="63">
        <v>0.23402496</v>
      </c>
      <c r="GT600" s="63">
        <v>0.23261778</v>
      </c>
      <c r="GU600" s="63">
        <v>0.23130783999999999</v>
      </c>
      <c r="GV600" s="63">
        <v>0.22989746999999999</v>
      </c>
      <c r="GW600" s="63">
        <v>0.22854097000000001</v>
      </c>
      <c r="GX600" s="63">
        <v>0.22713896</v>
      </c>
    </row>
    <row r="601" spans="1:206" customFormat="1">
      <c r="A601" s="181" t="s">
        <v>224</v>
      </c>
      <c r="B601" t="s">
        <v>3547</v>
      </c>
      <c r="C601" t="s">
        <v>3533</v>
      </c>
      <c r="D601" s="187" t="s">
        <v>3562</v>
      </c>
      <c r="E601" t="s">
        <v>1325</v>
      </c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>
        <v>0.59598742999999998</v>
      </c>
      <c r="BE601" s="63">
        <v>0.59251465000000003</v>
      </c>
      <c r="BF601" s="63">
        <v>0.57221268999999997</v>
      </c>
      <c r="BG601" s="63">
        <v>0.57660060000000002</v>
      </c>
      <c r="BH601" s="63">
        <v>0.56695751999999999</v>
      </c>
      <c r="BI601" s="63">
        <v>0.55725446999999995</v>
      </c>
      <c r="BJ601" s="63">
        <v>0.55621746000000005</v>
      </c>
      <c r="BK601" s="63">
        <v>0.55627165000000001</v>
      </c>
      <c r="BL601" s="63">
        <v>0.55015453000000003</v>
      </c>
      <c r="BM601" s="63">
        <v>0.53537933999999998</v>
      </c>
      <c r="BN601" s="63">
        <v>0.52310864999999995</v>
      </c>
      <c r="BO601" s="63">
        <v>0.50861213999999999</v>
      </c>
      <c r="BP601" s="63">
        <v>0.52123476999999996</v>
      </c>
      <c r="BQ601" s="63">
        <v>0.51812210999999997</v>
      </c>
      <c r="BR601" s="63">
        <v>0.49426956</v>
      </c>
      <c r="BS601" s="63">
        <v>0.50947944999999994</v>
      </c>
      <c r="BT601" s="63">
        <v>0.50485974</v>
      </c>
      <c r="BU601" s="63">
        <v>0.51151113999999998</v>
      </c>
      <c r="BV601" s="63">
        <v>0.51731539999999998</v>
      </c>
      <c r="BW601" s="63">
        <v>0.51973013000000001</v>
      </c>
      <c r="BX601" s="63">
        <v>0.50870559000000004</v>
      </c>
      <c r="BY601" s="63">
        <v>0.51262302000000004</v>
      </c>
      <c r="BZ601" s="63">
        <v>0.51464591999999998</v>
      </c>
      <c r="CA601" s="63">
        <v>0.51598290000000002</v>
      </c>
      <c r="CB601" s="63">
        <v>0.51534044999999995</v>
      </c>
      <c r="CC601" s="63">
        <v>0.51582565999999996</v>
      </c>
      <c r="CD601" s="63">
        <v>0.53075229000000002</v>
      </c>
      <c r="CE601" s="63">
        <v>0.51255123000000002</v>
      </c>
      <c r="CF601" s="63">
        <v>0.51343494000000001</v>
      </c>
      <c r="CG601" s="63">
        <v>0.50971244000000004</v>
      </c>
      <c r="CH601" s="63">
        <v>0.51877119999999999</v>
      </c>
      <c r="CI601" s="63">
        <v>0.51060558</v>
      </c>
      <c r="CJ601" s="63">
        <v>0.50235861999999998</v>
      </c>
      <c r="CK601" s="63">
        <v>0.50863943</v>
      </c>
      <c r="CL601" s="63">
        <v>0.50908785999999995</v>
      </c>
      <c r="CM601" s="63">
        <v>0.51307469000000006</v>
      </c>
      <c r="CN601" s="63">
        <v>0.49837830999999999</v>
      </c>
      <c r="CO601" s="63">
        <v>0.49114872999999998</v>
      </c>
      <c r="CP601" s="63">
        <v>0.49913498000000001</v>
      </c>
      <c r="CQ601" s="63">
        <v>0.49601748000000001</v>
      </c>
      <c r="CR601" s="63">
        <v>0.49796392</v>
      </c>
      <c r="CS601" s="63">
        <v>0.50419552999999995</v>
      </c>
      <c r="CT601" s="63">
        <v>0.50810462000000001</v>
      </c>
      <c r="CU601" s="63">
        <v>0.50858621999999998</v>
      </c>
      <c r="CV601" s="63">
        <v>0.50642513</v>
      </c>
      <c r="CW601" s="63">
        <v>0.50729248000000005</v>
      </c>
      <c r="CX601" s="63">
        <v>0.50150773999999998</v>
      </c>
      <c r="CY601" s="63">
        <v>0.49624499</v>
      </c>
      <c r="CZ601" s="63">
        <v>0.49200707999999999</v>
      </c>
      <c r="DA601" s="63">
        <v>0.49236426999999999</v>
      </c>
      <c r="DB601" s="63">
        <v>0.48684174000000002</v>
      </c>
      <c r="DC601" s="63">
        <v>0.48191258999999997</v>
      </c>
      <c r="DD601" s="63">
        <v>0.48546273000000001</v>
      </c>
      <c r="DE601" s="63">
        <v>0.49084939999999999</v>
      </c>
      <c r="DF601" s="63">
        <v>0.48582230999999998</v>
      </c>
      <c r="DG601" s="63">
        <v>0.49386797999999998</v>
      </c>
      <c r="DH601" s="63">
        <v>0.48814453000000002</v>
      </c>
      <c r="DI601" s="63">
        <v>0.48841175999999997</v>
      </c>
      <c r="DJ601" s="63">
        <v>0.49437341000000001</v>
      </c>
      <c r="DK601" s="63">
        <v>0.48786232000000002</v>
      </c>
      <c r="DL601" s="63">
        <v>0.48823475</v>
      </c>
      <c r="DM601" s="63">
        <v>0.48407677999999998</v>
      </c>
      <c r="DN601" s="63">
        <v>0.48473168</v>
      </c>
      <c r="DO601" s="63">
        <v>0.47746971999999999</v>
      </c>
      <c r="DP601" s="63">
        <v>0.47382204</v>
      </c>
      <c r="DQ601" s="63">
        <v>0.47569423999999999</v>
      </c>
      <c r="DR601" s="63">
        <v>0.46779573000000002</v>
      </c>
      <c r="DS601" s="63">
        <v>0.46705584999999999</v>
      </c>
      <c r="DT601" s="63">
        <v>0.45594557000000002</v>
      </c>
      <c r="DU601" s="63">
        <v>0.43988304</v>
      </c>
      <c r="DV601" s="63">
        <v>0.45257180000000002</v>
      </c>
      <c r="DW601" s="63">
        <v>0.46584977999999999</v>
      </c>
      <c r="DX601" s="63">
        <v>0.46299298999999999</v>
      </c>
      <c r="DY601" s="63">
        <v>0.45009512000000002</v>
      </c>
      <c r="DZ601" s="63">
        <v>0.44707131</v>
      </c>
      <c r="EA601" s="63">
        <v>0.44602124999999998</v>
      </c>
      <c r="EB601" s="63">
        <v>0.44467255</v>
      </c>
      <c r="EC601" s="63">
        <v>0.44315528999999998</v>
      </c>
      <c r="ED601" s="63">
        <v>0.44182782999999998</v>
      </c>
      <c r="EE601" s="63">
        <v>0.44050518999999999</v>
      </c>
      <c r="EF601" s="63">
        <v>0.43928026999999997</v>
      </c>
      <c r="EG601" s="63">
        <v>0.43830174999999999</v>
      </c>
      <c r="EH601" s="63">
        <v>0.43741676000000002</v>
      </c>
      <c r="EI601" s="63">
        <v>0.43649465999999998</v>
      </c>
      <c r="EJ601" s="63">
        <v>0.43569959000000003</v>
      </c>
      <c r="EK601" s="63">
        <v>0.43497133999999998</v>
      </c>
      <c r="EL601" s="63">
        <v>0.43410537999999999</v>
      </c>
      <c r="EM601" s="63">
        <v>0.4332705</v>
      </c>
      <c r="EN601" s="63">
        <v>0.4325021</v>
      </c>
      <c r="EO601" s="63">
        <v>0.431529</v>
      </c>
      <c r="EP601" s="63">
        <v>0.43070320000000001</v>
      </c>
      <c r="EQ601" s="63">
        <v>0.43000441</v>
      </c>
      <c r="ER601" s="63">
        <v>0.42946962</v>
      </c>
      <c r="ES601" s="63">
        <v>0.42896033</v>
      </c>
      <c r="ET601" s="63">
        <v>0.42843607</v>
      </c>
      <c r="EU601" s="63">
        <v>0.42784995999999997</v>
      </c>
      <c r="EV601" s="63">
        <v>0.42710573000000002</v>
      </c>
      <c r="EW601" s="63">
        <v>0.42634631000000001</v>
      </c>
      <c r="EX601" s="63">
        <v>0.42560462999999998</v>
      </c>
      <c r="EY601" s="63">
        <v>0.42487299000000001</v>
      </c>
      <c r="EZ601" s="63">
        <v>0.42431781000000002</v>
      </c>
      <c r="FA601" s="63">
        <v>0.42340043999999999</v>
      </c>
      <c r="FB601" s="63">
        <v>0.42256452999999999</v>
      </c>
      <c r="FC601" s="63">
        <v>0.42197407999999997</v>
      </c>
      <c r="FD601" s="63">
        <v>0.42107791</v>
      </c>
      <c r="FE601" s="63">
        <v>0.42036092000000003</v>
      </c>
      <c r="FF601" s="63">
        <v>0.41938744</v>
      </c>
      <c r="FG601" s="63">
        <v>0.41856577</v>
      </c>
      <c r="FH601" s="63">
        <v>0.41762840000000001</v>
      </c>
      <c r="FI601" s="63">
        <v>0.41619252000000001</v>
      </c>
      <c r="FJ601" s="63">
        <v>0.41475286</v>
      </c>
      <c r="FK601" s="63">
        <v>0.41355491999999999</v>
      </c>
      <c r="FL601" s="63">
        <v>0.41307405000000003</v>
      </c>
      <c r="FM601" s="63">
        <v>0.41344155999999999</v>
      </c>
      <c r="FN601" s="63">
        <v>0.41353321999999998</v>
      </c>
      <c r="FO601" s="63">
        <v>0.41317372000000002</v>
      </c>
      <c r="FP601" s="63">
        <v>0.41286233999999999</v>
      </c>
      <c r="FQ601" s="63">
        <v>0.41220020000000002</v>
      </c>
      <c r="FR601" s="63">
        <v>0.41140246000000003</v>
      </c>
      <c r="FS601" s="63">
        <v>0.41064603999999999</v>
      </c>
      <c r="FT601" s="63">
        <v>0.40990929999999998</v>
      </c>
      <c r="FU601" s="63">
        <v>0.40871287000000001</v>
      </c>
      <c r="FV601" s="63">
        <v>0.40749182</v>
      </c>
      <c r="FW601" s="63">
        <v>0.40632277999999999</v>
      </c>
      <c r="FX601" s="63">
        <v>0.40494411000000002</v>
      </c>
      <c r="FY601" s="63">
        <v>0.40348434</v>
      </c>
      <c r="FZ601" s="63">
        <v>0.40183222000000002</v>
      </c>
      <c r="GA601" s="63">
        <v>0.40037845</v>
      </c>
      <c r="GB601" s="63">
        <v>0.39879766</v>
      </c>
      <c r="GC601" s="63">
        <v>0.39734019999999998</v>
      </c>
      <c r="GD601" s="63">
        <v>0.39586558999999999</v>
      </c>
      <c r="GE601" s="63">
        <v>0.39445839999999999</v>
      </c>
      <c r="GF601" s="63">
        <v>0.39319187</v>
      </c>
      <c r="GG601" s="63">
        <v>0.39165472000000001</v>
      </c>
      <c r="GH601" s="63">
        <v>0.39023770000000002</v>
      </c>
      <c r="GI601" s="63">
        <v>0.38876535000000001</v>
      </c>
      <c r="GJ601" s="63">
        <v>0.38734290999999998</v>
      </c>
      <c r="GK601" s="63">
        <v>0.38608826000000002</v>
      </c>
      <c r="GL601" s="63">
        <v>0.38471703000000002</v>
      </c>
      <c r="GM601" s="63">
        <v>0.38315825999999997</v>
      </c>
      <c r="GN601" s="63">
        <v>0.38175411999999997</v>
      </c>
      <c r="GO601" s="63">
        <v>0.38020443999999998</v>
      </c>
      <c r="GP601" s="63">
        <v>0.37847824000000002</v>
      </c>
      <c r="GQ601" s="63">
        <v>0.37697973000000001</v>
      </c>
      <c r="GR601" s="63">
        <v>0.37525441999999998</v>
      </c>
      <c r="GS601" s="63">
        <v>0.37351055999999999</v>
      </c>
      <c r="GT601" s="63">
        <v>0.37195211</v>
      </c>
      <c r="GU601" s="63">
        <v>0.37048152000000001</v>
      </c>
      <c r="GV601" s="63">
        <v>0.36893266000000002</v>
      </c>
      <c r="GW601" s="63">
        <v>0.36751319999999998</v>
      </c>
      <c r="GX601" s="63">
        <v>0.36614595</v>
      </c>
    </row>
    <row r="602" spans="1:206" customFormat="1">
      <c r="A602" s="181" t="s">
        <v>224</v>
      </c>
      <c r="B602" t="s">
        <v>3547</v>
      </c>
      <c r="C602" t="s">
        <v>3533</v>
      </c>
      <c r="D602" s="187" t="s">
        <v>3562</v>
      </c>
      <c r="E602" t="s">
        <v>1326</v>
      </c>
      <c r="BD602">
        <v>10949117</v>
      </c>
      <c r="BE602">
        <v>11200481</v>
      </c>
      <c r="BF602">
        <v>11448324</v>
      </c>
      <c r="BG602">
        <v>11708347</v>
      </c>
      <c r="BH602">
        <v>11941297</v>
      </c>
      <c r="BI602">
        <v>12190188</v>
      </c>
      <c r="BJ602">
        <v>12452733</v>
      </c>
      <c r="BK602">
        <v>12716803</v>
      </c>
      <c r="BL602">
        <v>12982382</v>
      </c>
      <c r="BM602">
        <v>13243850</v>
      </c>
      <c r="BN602">
        <v>13537719</v>
      </c>
      <c r="BO602">
        <v>13863632</v>
      </c>
      <c r="BP602">
        <v>14204590</v>
      </c>
      <c r="BQ602">
        <v>14531456</v>
      </c>
      <c r="BR602">
        <v>14863738</v>
      </c>
      <c r="BS602">
        <v>15201638</v>
      </c>
      <c r="BT602">
        <v>15559453</v>
      </c>
      <c r="BU602">
        <v>15920240</v>
      </c>
      <c r="BV602">
        <v>16291829</v>
      </c>
      <c r="BW602">
        <v>16689225</v>
      </c>
      <c r="BX602">
        <v>17086274</v>
      </c>
      <c r="BY602">
        <v>17528004</v>
      </c>
      <c r="BZ602">
        <v>17938848</v>
      </c>
      <c r="CA602">
        <v>18341064</v>
      </c>
      <c r="CB602">
        <v>18817423</v>
      </c>
      <c r="CC602">
        <v>19323948</v>
      </c>
      <c r="CD602">
        <v>19818048</v>
      </c>
      <c r="CE602">
        <v>20339630</v>
      </c>
      <c r="CF602">
        <v>20860824</v>
      </c>
      <c r="CG602">
        <v>21447524</v>
      </c>
      <c r="CH602">
        <v>21983903</v>
      </c>
      <c r="CI602">
        <v>22490282</v>
      </c>
      <c r="CJ602">
        <v>23060010</v>
      </c>
      <c r="CK602">
        <v>23656131</v>
      </c>
      <c r="CL602">
        <v>24152568</v>
      </c>
      <c r="CM602">
        <v>24672863</v>
      </c>
      <c r="CN602">
        <v>25161215</v>
      </c>
      <c r="CO602">
        <v>25632090</v>
      </c>
      <c r="CP602">
        <v>26012738</v>
      </c>
      <c r="CQ602">
        <v>26405366</v>
      </c>
      <c r="CR602">
        <v>26758177</v>
      </c>
      <c r="CS602">
        <v>27202084</v>
      </c>
      <c r="CT602">
        <v>27648705</v>
      </c>
      <c r="CU602">
        <v>28062924</v>
      </c>
      <c r="CV602">
        <v>28448879</v>
      </c>
      <c r="CW602">
        <v>28952993</v>
      </c>
      <c r="CX602">
        <v>29394952</v>
      </c>
      <c r="CY602">
        <v>29763972</v>
      </c>
      <c r="CZ602">
        <v>30211690</v>
      </c>
      <c r="DA602">
        <v>30849084</v>
      </c>
      <c r="DB602">
        <v>31447740</v>
      </c>
      <c r="DC602">
        <v>32119227</v>
      </c>
      <c r="DD602">
        <v>32749885</v>
      </c>
      <c r="DE602">
        <v>33422310</v>
      </c>
      <c r="DF602">
        <v>34129684</v>
      </c>
      <c r="DG602">
        <v>34950130</v>
      </c>
      <c r="DH602">
        <v>35734934</v>
      </c>
      <c r="DI602">
        <v>36540190</v>
      </c>
      <c r="DJ602">
        <v>37411101</v>
      </c>
      <c r="DK602">
        <v>38121706</v>
      </c>
      <c r="DL602">
        <v>38920418</v>
      </c>
      <c r="DM602">
        <v>39651462</v>
      </c>
      <c r="DN602">
        <v>40261502</v>
      </c>
      <c r="DO602">
        <v>40881661</v>
      </c>
      <c r="DP602">
        <v>41516552</v>
      </c>
      <c r="DQ602">
        <v>42127968</v>
      </c>
      <c r="DR602">
        <v>42514802</v>
      </c>
      <c r="DS602">
        <v>43102421</v>
      </c>
      <c r="DT602">
        <v>43713385</v>
      </c>
      <c r="DU602">
        <v>44294733</v>
      </c>
      <c r="DV602">
        <v>44807257</v>
      </c>
      <c r="DW602">
        <v>45368652</v>
      </c>
      <c r="DX602">
        <v>45839088</v>
      </c>
      <c r="DY602">
        <v>46363351</v>
      </c>
    </row>
    <row r="603" spans="1:206" customFormat="1">
      <c r="A603" s="181" t="s">
        <v>224</v>
      </c>
      <c r="B603" t="s">
        <v>3547</v>
      </c>
      <c r="C603" t="s">
        <v>3533</v>
      </c>
      <c r="D603" s="187" t="s">
        <v>3562</v>
      </c>
      <c r="E603" t="s">
        <v>1327</v>
      </c>
      <c r="BD603">
        <v>57301700</v>
      </c>
      <c r="BE603">
        <v>57484914</v>
      </c>
      <c r="BF603">
        <v>61695700</v>
      </c>
      <c r="BG603">
        <v>61135329</v>
      </c>
      <c r="BH603">
        <v>63345474</v>
      </c>
      <c r="BI603">
        <v>64327996</v>
      </c>
      <c r="BJ603">
        <v>63760894</v>
      </c>
      <c r="BK603">
        <v>67267705</v>
      </c>
      <c r="BL603">
        <v>65435718</v>
      </c>
      <c r="BM603">
        <v>62278244</v>
      </c>
      <c r="BN603">
        <v>62191091</v>
      </c>
      <c r="BO603">
        <v>60471338</v>
      </c>
      <c r="BP603">
        <v>71291845</v>
      </c>
      <c r="BQ603">
        <v>78738917</v>
      </c>
      <c r="BR603">
        <v>76126014</v>
      </c>
      <c r="BS603">
        <v>76839721</v>
      </c>
      <c r="BT603">
        <v>76004049</v>
      </c>
      <c r="BU603">
        <v>75303172</v>
      </c>
      <c r="BV603">
        <v>79920143</v>
      </c>
      <c r="BW603">
        <v>79815011</v>
      </c>
      <c r="BX603">
        <v>81231349</v>
      </c>
      <c r="BY603">
        <v>80276155</v>
      </c>
      <c r="BZ603">
        <v>79830901</v>
      </c>
      <c r="CA603">
        <v>79602247</v>
      </c>
      <c r="CB603">
        <v>78102576</v>
      </c>
      <c r="CC603">
        <v>75672541</v>
      </c>
      <c r="CD603">
        <v>75213974</v>
      </c>
      <c r="CE603">
        <v>73880403</v>
      </c>
      <c r="CF603">
        <v>74510256</v>
      </c>
      <c r="CG603">
        <v>76585475</v>
      </c>
      <c r="CH603">
        <v>78326043</v>
      </c>
      <c r="CI603">
        <v>80149029</v>
      </c>
      <c r="CJ603">
        <v>82726133</v>
      </c>
      <c r="CK603">
        <v>80565825</v>
      </c>
      <c r="CL603">
        <v>82418661</v>
      </c>
      <c r="CM603">
        <v>83858127</v>
      </c>
      <c r="CN603">
        <v>86323028</v>
      </c>
      <c r="CO603">
        <v>87928049</v>
      </c>
      <c r="CP603">
        <v>87007774</v>
      </c>
      <c r="CQ603">
        <v>87975665</v>
      </c>
      <c r="CR603">
        <v>89038734</v>
      </c>
      <c r="CS603">
        <v>83978787</v>
      </c>
      <c r="CT603">
        <v>82370895</v>
      </c>
      <c r="CU603">
        <v>81365135</v>
      </c>
      <c r="CV603">
        <v>80794636</v>
      </c>
      <c r="CW603">
        <v>80124898</v>
      </c>
      <c r="CX603">
        <v>79244482</v>
      </c>
      <c r="CY603">
        <v>78615896</v>
      </c>
      <c r="CZ603">
        <v>77980115</v>
      </c>
      <c r="DA603">
        <v>77561828</v>
      </c>
      <c r="DB603">
        <v>78570361</v>
      </c>
      <c r="DC603">
        <v>77959158</v>
      </c>
      <c r="DD603">
        <v>77549793</v>
      </c>
      <c r="DE603">
        <v>77119451</v>
      </c>
      <c r="DF603">
        <v>77221738</v>
      </c>
      <c r="DG603">
        <v>76953228</v>
      </c>
      <c r="DH603">
        <v>77096609</v>
      </c>
      <c r="DI603">
        <v>77737460</v>
      </c>
      <c r="DJ603">
        <v>78268963</v>
      </c>
      <c r="DK603">
        <v>78663667</v>
      </c>
      <c r="DL603">
        <v>78408619</v>
      </c>
      <c r="DM603">
        <v>78321827</v>
      </c>
      <c r="DN603">
        <v>79784342</v>
      </c>
      <c r="DO603">
        <v>78610036</v>
      </c>
      <c r="DP603">
        <v>78186964</v>
      </c>
      <c r="DQ603">
        <v>76644556</v>
      </c>
      <c r="DR603">
        <v>77203006</v>
      </c>
      <c r="DS603">
        <v>76498266</v>
      </c>
      <c r="DT603">
        <v>73316714</v>
      </c>
      <c r="DU603">
        <v>71633595</v>
      </c>
      <c r="DV603">
        <v>68739360</v>
      </c>
      <c r="DW603">
        <v>67172013</v>
      </c>
      <c r="DX603">
        <v>66863566</v>
      </c>
      <c r="DY603">
        <v>66693604</v>
      </c>
    </row>
    <row r="604" spans="1:206" customFormat="1">
      <c r="A604" s="181" t="s">
        <v>224</v>
      </c>
      <c r="B604" t="s">
        <v>3547</v>
      </c>
      <c r="C604" t="s">
        <v>3533</v>
      </c>
      <c r="D604" s="187" t="s">
        <v>3562</v>
      </c>
      <c r="E604" t="s">
        <v>1328</v>
      </c>
      <c r="BD604">
        <v>6724446</v>
      </c>
      <c r="BE604">
        <v>6783393</v>
      </c>
      <c r="BF604">
        <v>6834484</v>
      </c>
      <c r="BG604">
        <v>6857411</v>
      </c>
      <c r="BH604">
        <v>6886215</v>
      </c>
      <c r="BI604">
        <v>6845970</v>
      </c>
      <c r="BJ604">
        <v>6777260</v>
      </c>
      <c r="BK604">
        <v>6732373</v>
      </c>
      <c r="BL604">
        <v>6689167</v>
      </c>
      <c r="BM604">
        <v>6584617</v>
      </c>
      <c r="BN604">
        <v>6462848</v>
      </c>
      <c r="BO604">
        <v>6251492</v>
      </c>
      <c r="BP604">
        <v>5993769</v>
      </c>
      <c r="BQ604">
        <v>5744529</v>
      </c>
      <c r="BR604">
        <v>5429686</v>
      </c>
      <c r="BS604">
        <v>5207568</v>
      </c>
      <c r="BT604">
        <v>5070554</v>
      </c>
      <c r="BU604">
        <v>5195570</v>
      </c>
      <c r="BV604">
        <v>5166513</v>
      </c>
      <c r="BW604">
        <v>5143067</v>
      </c>
      <c r="BX604">
        <v>5176515</v>
      </c>
      <c r="BY604">
        <v>5288515</v>
      </c>
      <c r="BZ604">
        <v>5354260</v>
      </c>
      <c r="CA604">
        <v>5406900</v>
      </c>
      <c r="CB604">
        <v>5601360</v>
      </c>
      <c r="CC604">
        <v>5666643</v>
      </c>
      <c r="CD604">
        <v>5714056</v>
      </c>
      <c r="CE604">
        <v>5713710</v>
      </c>
      <c r="CF604">
        <v>5730685</v>
      </c>
      <c r="CG604">
        <v>5752646</v>
      </c>
      <c r="CH604">
        <v>5722356</v>
      </c>
      <c r="CI604">
        <v>5718412</v>
      </c>
      <c r="CJ604">
        <v>5831826</v>
      </c>
      <c r="CK604">
        <v>5953269</v>
      </c>
      <c r="CL604">
        <v>5966141</v>
      </c>
      <c r="CM604">
        <v>5905187</v>
      </c>
      <c r="CN604">
        <v>5912315</v>
      </c>
      <c r="CO604">
        <v>5878265</v>
      </c>
      <c r="CP604">
        <v>5689022</v>
      </c>
      <c r="CQ604">
        <v>5366786</v>
      </c>
      <c r="CR604">
        <v>5064644</v>
      </c>
      <c r="CS604">
        <v>4780966</v>
      </c>
      <c r="CT604">
        <v>4449351</v>
      </c>
      <c r="CU604">
        <v>4150189</v>
      </c>
      <c r="CV604">
        <v>3992330</v>
      </c>
      <c r="CW604">
        <v>3766516</v>
      </c>
      <c r="CX604">
        <v>3635474</v>
      </c>
      <c r="CY604">
        <v>3508838</v>
      </c>
      <c r="CZ604">
        <v>3403927</v>
      </c>
      <c r="DA604">
        <v>3298704</v>
      </c>
      <c r="DB604">
        <v>3329825</v>
      </c>
      <c r="DC604">
        <v>3341352</v>
      </c>
      <c r="DD604">
        <v>3407882</v>
      </c>
      <c r="DE604">
        <v>3486244</v>
      </c>
      <c r="DF604">
        <v>3549243</v>
      </c>
      <c r="DG604">
        <v>3564502</v>
      </c>
      <c r="DH604">
        <v>3642752</v>
      </c>
      <c r="DI604">
        <v>3795598</v>
      </c>
      <c r="DJ604">
        <v>3993556</v>
      </c>
      <c r="DK604">
        <v>4084689</v>
      </c>
      <c r="DL604">
        <v>4075182</v>
      </c>
      <c r="DM604">
        <v>4057837</v>
      </c>
      <c r="DN604">
        <v>4144686</v>
      </c>
      <c r="DO604">
        <v>4110074</v>
      </c>
      <c r="DP604">
        <v>4132030</v>
      </c>
      <c r="DQ604">
        <v>4088398</v>
      </c>
      <c r="DR604">
        <v>4013027</v>
      </c>
      <c r="DS604">
        <v>3739029</v>
      </c>
      <c r="DT604">
        <v>3579473</v>
      </c>
      <c r="DU604">
        <v>3389798</v>
      </c>
      <c r="DV604">
        <v>3277133</v>
      </c>
      <c r="DW604">
        <v>3201898</v>
      </c>
      <c r="DX604">
        <v>3141391</v>
      </c>
      <c r="DY604">
        <v>3109501</v>
      </c>
    </row>
    <row r="605" spans="1:206" customFormat="1">
      <c r="A605" s="181" t="s">
        <v>224</v>
      </c>
      <c r="B605" t="s">
        <v>3547</v>
      </c>
      <c r="C605" t="s">
        <v>3533</v>
      </c>
      <c r="D605" s="187" t="s">
        <v>3562</v>
      </c>
      <c r="E605" t="s">
        <v>1329</v>
      </c>
      <c r="BD605">
        <v>7345600</v>
      </c>
      <c r="BE605">
        <v>7537874</v>
      </c>
      <c r="BF605">
        <v>7722658</v>
      </c>
      <c r="BG605">
        <v>7910601</v>
      </c>
      <c r="BH605">
        <v>8100819</v>
      </c>
      <c r="BI605">
        <v>8286069</v>
      </c>
      <c r="BJ605">
        <v>8480058</v>
      </c>
      <c r="BK605">
        <v>8677852</v>
      </c>
      <c r="BL605">
        <v>8863781</v>
      </c>
      <c r="BM605">
        <v>9047446</v>
      </c>
      <c r="BN605">
        <v>9243503</v>
      </c>
      <c r="BO605">
        <v>9438786</v>
      </c>
      <c r="BP605">
        <v>9633491</v>
      </c>
      <c r="BQ605">
        <v>9816509</v>
      </c>
      <c r="BR605">
        <v>9950758</v>
      </c>
      <c r="BS605">
        <v>10051114</v>
      </c>
      <c r="BT605">
        <v>10142844</v>
      </c>
      <c r="BU605">
        <v>10214024</v>
      </c>
      <c r="BV605">
        <v>10285757</v>
      </c>
      <c r="BW605">
        <v>10391623</v>
      </c>
      <c r="BX605">
        <v>10503772</v>
      </c>
      <c r="BY605">
        <v>10618745</v>
      </c>
      <c r="BZ605">
        <v>10746454</v>
      </c>
      <c r="CA605">
        <v>10876543</v>
      </c>
      <c r="CB605">
        <v>10970139</v>
      </c>
      <c r="CC605">
        <v>11087029</v>
      </c>
      <c r="CD605">
        <v>11227047</v>
      </c>
      <c r="CE605">
        <v>11354069</v>
      </c>
      <c r="CF605">
        <v>11490295</v>
      </c>
      <c r="CG605">
        <v>11591784</v>
      </c>
      <c r="CH605">
        <v>11681707</v>
      </c>
      <c r="CI605">
        <v>11782874</v>
      </c>
      <c r="CJ605">
        <v>11866167</v>
      </c>
      <c r="CK605">
        <v>11920475</v>
      </c>
      <c r="CL605">
        <v>11965297</v>
      </c>
      <c r="CM605">
        <v>12010424</v>
      </c>
      <c r="CN605">
        <v>12037433</v>
      </c>
      <c r="CO605">
        <v>12043016</v>
      </c>
      <c r="CP605">
        <v>12024289</v>
      </c>
      <c r="CQ605">
        <v>12036791</v>
      </c>
      <c r="CR605">
        <v>12020339</v>
      </c>
      <c r="CS605">
        <v>12004315</v>
      </c>
      <c r="CT605">
        <v>11962025</v>
      </c>
      <c r="CU605">
        <v>11976205</v>
      </c>
      <c r="CV605">
        <v>11951249</v>
      </c>
      <c r="CW605">
        <v>11926902</v>
      </c>
      <c r="CX605">
        <v>11855982</v>
      </c>
      <c r="CY605">
        <v>11804534</v>
      </c>
      <c r="CZ605">
        <v>11751676</v>
      </c>
      <c r="DA605">
        <v>11694202</v>
      </c>
      <c r="DB605">
        <v>11600070</v>
      </c>
      <c r="DC605">
        <v>11486301</v>
      </c>
      <c r="DD605">
        <v>11357250</v>
      </c>
      <c r="DE605">
        <v>11210328</v>
      </c>
      <c r="DF605">
        <v>11170991</v>
      </c>
      <c r="DG605">
        <v>11123733</v>
      </c>
      <c r="DH605">
        <v>11032286</v>
      </c>
      <c r="DI605">
        <v>10952828</v>
      </c>
      <c r="DJ605">
        <v>10893213</v>
      </c>
      <c r="DK605">
        <v>10883136</v>
      </c>
      <c r="DL605">
        <v>10857923</v>
      </c>
      <c r="DM605">
        <v>10855891</v>
      </c>
      <c r="DN605">
        <v>10780870</v>
      </c>
      <c r="DO605">
        <v>10721910</v>
      </c>
      <c r="DP605">
        <v>10694531</v>
      </c>
      <c r="DQ605">
        <v>10631279</v>
      </c>
      <c r="DR605">
        <v>10418910</v>
      </c>
      <c r="DS605">
        <v>10369771</v>
      </c>
      <c r="DT605">
        <v>10263508</v>
      </c>
      <c r="DU605">
        <v>10039017</v>
      </c>
      <c r="DV605">
        <v>9854193</v>
      </c>
      <c r="DW605">
        <v>9708710</v>
      </c>
      <c r="DX605">
        <v>9625620</v>
      </c>
      <c r="DY605">
        <v>9582218</v>
      </c>
    </row>
    <row r="606" spans="1:206" customFormat="1">
      <c r="A606" s="181" t="s">
        <v>224</v>
      </c>
      <c r="B606" t="s">
        <v>3547</v>
      </c>
      <c r="C606" t="s">
        <v>3533</v>
      </c>
      <c r="D606" s="187" t="s">
        <v>3562</v>
      </c>
      <c r="E606" t="s">
        <v>1330</v>
      </c>
      <c r="BD606">
        <v>9728185</v>
      </c>
      <c r="BE606">
        <v>9795120</v>
      </c>
      <c r="BF606">
        <v>9869429</v>
      </c>
      <c r="BG606">
        <v>9907167</v>
      </c>
      <c r="BH606">
        <v>10036746</v>
      </c>
      <c r="BI606">
        <v>10119076</v>
      </c>
      <c r="BJ606">
        <v>10317710</v>
      </c>
      <c r="BK606">
        <v>10544221</v>
      </c>
      <c r="BL606">
        <v>10546972</v>
      </c>
      <c r="BM606">
        <v>10727355</v>
      </c>
      <c r="BN606">
        <v>10786404</v>
      </c>
      <c r="BO606">
        <v>10922923</v>
      </c>
      <c r="BP606">
        <v>10887174</v>
      </c>
      <c r="BQ606">
        <v>10944145</v>
      </c>
      <c r="BR606">
        <v>10979943</v>
      </c>
      <c r="BS606">
        <v>10589253</v>
      </c>
      <c r="BT606">
        <v>10362704</v>
      </c>
      <c r="BU606">
        <v>10162783</v>
      </c>
      <c r="BV606">
        <v>10040933</v>
      </c>
      <c r="BW606">
        <v>10037204</v>
      </c>
      <c r="BX606">
        <v>10073716</v>
      </c>
      <c r="BY606">
        <v>9887941</v>
      </c>
      <c r="BZ606">
        <v>9355538</v>
      </c>
      <c r="CA606">
        <v>8993979</v>
      </c>
      <c r="CB606">
        <v>8895119</v>
      </c>
      <c r="CC606">
        <v>8690957</v>
      </c>
      <c r="CD606">
        <v>8623357</v>
      </c>
      <c r="CE606">
        <v>8702398</v>
      </c>
      <c r="CF606">
        <v>8696075</v>
      </c>
      <c r="CG606">
        <v>8861768</v>
      </c>
      <c r="CH606">
        <v>9025357</v>
      </c>
      <c r="CI606">
        <v>8961038</v>
      </c>
      <c r="CJ606">
        <v>8973413</v>
      </c>
      <c r="CK606">
        <v>8830751</v>
      </c>
      <c r="CL606">
        <v>8837235</v>
      </c>
      <c r="CM606">
        <v>8917729</v>
      </c>
      <c r="CN606">
        <v>8930682</v>
      </c>
      <c r="CO606">
        <v>9012538</v>
      </c>
      <c r="CP606">
        <v>9204023</v>
      </c>
      <c r="CQ606">
        <v>9339264</v>
      </c>
      <c r="CR606">
        <v>9514692</v>
      </c>
      <c r="CS606">
        <v>9372683</v>
      </c>
      <c r="CT606">
        <v>9277530</v>
      </c>
      <c r="CU606">
        <v>9094156</v>
      </c>
      <c r="CV606">
        <v>8954744</v>
      </c>
      <c r="CW606">
        <v>8857061</v>
      </c>
      <c r="CX606">
        <v>8876125</v>
      </c>
      <c r="CY606">
        <v>8857832</v>
      </c>
      <c r="CZ606">
        <v>8891469</v>
      </c>
      <c r="DA606">
        <v>8922750</v>
      </c>
      <c r="DB606">
        <v>9034373</v>
      </c>
      <c r="DC606">
        <v>8939927</v>
      </c>
      <c r="DD606">
        <v>8924264</v>
      </c>
      <c r="DE606">
        <v>9034544</v>
      </c>
      <c r="DF606">
        <v>9123624</v>
      </c>
      <c r="DG606">
        <v>9172710</v>
      </c>
      <c r="DH606">
        <v>9369034</v>
      </c>
      <c r="DI606">
        <v>9502607</v>
      </c>
      <c r="DJ606">
        <v>9561371</v>
      </c>
      <c r="DK606">
        <v>9411384</v>
      </c>
      <c r="DL606">
        <v>9335232</v>
      </c>
      <c r="DM606">
        <v>9218540</v>
      </c>
      <c r="DN606">
        <v>9192824</v>
      </c>
      <c r="DO606">
        <v>9066744</v>
      </c>
      <c r="DP606">
        <v>9113794</v>
      </c>
      <c r="DQ606">
        <v>9091838</v>
      </c>
      <c r="DR606">
        <v>9066462</v>
      </c>
      <c r="DS606">
        <v>8892572</v>
      </c>
      <c r="DT606">
        <v>8734747</v>
      </c>
      <c r="DU606">
        <v>8607612</v>
      </c>
      <c r="DV606">
        <v>8435894</v>
      </c>
      <c r="DW606">
        <v>8504818</v>
      </c>
      <c r="DX606">
        <v>8502535</v>
      </c>
      <c r="DY606">
        <v>8512387</v>
      </c>
    </row>
    <row r="607" spans="1:206" customFormat="1">
      <c r="A607" s="181" t="s">
        <v>224</v>
      </c>
      <c r="B607" t="s">
        <v>3547</v>
      </c>
      <c r="C607" t="s">
        <v>3533</v>
      </c>
      <c r="D607" s="187" t="s">
        <v>3562</v>
      </c>
      <c r="E607" t="s">
        <v>1331</v>
      </c>
      <c r="BD607">
        <v>92083258</v>
      </c>
      <c r="BE607">
        <v>92836900</v>
      </c>
      <c r="BF607">
        <v>97606684</v>
      </c>
      <c r="BG607">
        <v>97555839</v>
      </c>
      <c r="BH607">
        <v>100348054</v>
      </c>
      <c r="BI607">
        <v>101807356</v>
      </c>
      <c r="BJ607">
        <v>101827191</v>
      </c>
      <c r="BK607">
        <v>105977909</v>
      </c>
      <c r="BL607">
        <v>104557392</v>
      </c>
      <c r="BM607">
        <v>101921643</v>
      </c>
      <c r="BN607">
        <v>102262439</v>
      </c>
      <c r="BO607">
        <v>100989852</v>
      </c>
      <c r="BP607">
        <v>112053316</v>
      </c>
      <c r="BQ607">
        <v>119818714</v>
      </c>
      <c r="BR607">
        <v>117393293</v>
      </c>
      <c r="BS607">
        <v>117932234</v>
      </c>
      <c r="BT607">
        <v>117182361</v>
      </c>
      <c r="BU607">
        <v>116839776</v>
      </c>
      <c r="BV607">
        <v>121750025</v>
      </c>
      <c r="BW607">
        <v>122122848</v>
      </c>
      <c r="BX607">
        <v>124117185</v>
      </c>
      <c r="BY607">
        <v>123647417</v>
      </c>
      <c r="BZ607">
        <v>123275037</v>
      </c>
      <c r="CA607">
        <v>123269476</v>
      </c>
      <c r="CB607">
        <v>122436994</v>
      </c>
      <c r="CC607">
        <v>120491005</v>
      </c>
      <c r="CD607">
        <v>120647815</v>
      </c>
      <c r="CE607">
        <v>120040242</v>
      </c>
      <c r="CF607">
        <v>121337099</v>
      </c>
      <c r="CG607">
        <v>124287659</v>
      </c>
      <c r="CH607">
        <v>126793222</v>
      </c>
      <c r="CI607">
        <v>129152540</v>
      </c>
      <c r="CJ607">
        <v>132513060</v>
      </c>
      <c r="CK607">
        <v>130982626</v>
      </c>
      <c r="CL607">
        <v>133397031</v>
      </c>
      <c r="CM607">
        <v>135419518</v>
      </c>
      <c r="CN607">
        <v>138419612</v>
      </c>
      <c r="CO607">
        <v>140544952</v>
      </c>
      <c r="CP607">
        <v>139993375</v>
      </c>
      <c r="CQ607">
        <v>141176680</v>
      </c>
      <c r="CR607">
        <v>142451012</v>
      </c>
      <c r="CS607">
        <v>137391599</v>
      </c>
      <c r="CT607">
        <v>135753655</v>
      </c>
      <c r="CU607">
        <v>134692831</v>
      </c>
      <c r="CV607">
        <v>134185338</v>
      </c>
      <c r="CW607">
        <v>133673134</v>
      </c>
      <c r="CX607">
        <v>133052993</v>
      </c>
      <c r="CY607">
        <v>132597541</v>
      </c>
      <c r="CZ607">
        <v>132286772</v>
      </c>
      <c r="DA607">
        <v>132364211</v>
      </c>
      <c r="DB607">
        <v>134014028</v>
      </c>
      <c r="DC607">
        <v>133877730</v>
      </c>
      <c r="DD607">
        <v>134020459</v>
      </c>
      <c r="DE607">
        <v>134302047</v>
      </c>
      <c r="DF607">
        <v>135228145</v>
      </c>
      <c r="DG607">
        <v>135800237</v>
      </c>
      <c r="DH607">
        <v>136909897</v>
      </c>
      <c r="DI607">
        <v>138562817</v>
      </c>
      <c r="DJ607">
        <v>140164401</v>
      </c>
      <c r="DK607">
        <v>141200888</v>
      </c>
      <c r="DL607">
        <v>141633320</v>
      </c>
      <c r="DM607">
        <v>142134919</v>
      </c>
      <c r="DN607">
        <v>144194060</v>
      </c>
      <c r="DO607">
        <v>143421589</v>
      </c>
      <c r="DP607">
        <v>143670855</v>
      </c>
      <c r="DQ607">
        <v>142608081</v>
      </c>
      <c r="DR607">
        <v>143238900</v>
      </c>
      <c r="DS607">
        <v>142624116</v>
      </c>
      <c r="DT607">
        <v>139628713</v>
      </c>
      <c r="DU607">
        <v>137984248</v>
      </c>
      <c r="DV607">
        <v>135132602</v>
      </c>
      <c r="DW607">
        <v>133974696</v>
      </c>
      <c r="DX607">
        <v>133990599</v>
      </c>
      <c r="DY607">
        <v>134279612</v>
      </c>
    </row>
    <row r="608" spans="1:206" customFormat="1">
      <c r="A608" s="181" t="s">
        <v>224</v>
      </c>
      <c r="B608" t="s">
        <v>3547</v>
      </c>
      <c r="C608" t="s">
        <v>3533</v>
      </c>
      <c r="D608" s="187" t="s">
        <v>3562</v>
      </c>
      <c r="E608" t="s">
        <v>1332</v>
      </c>
      <c r="BD608">
        <v>10949117</v>
      </c>
      <c r="BE608">
        <v>11200481</v>
      </c>
      <c r="BF608">
        <v>11448324</v>
      </c>
      <c r="BG608">
        <v>11708347</v>
      </c>
      <c r="BH608">
        <v>11941297</v>
      </c>
      <c r="BI608">
        <v>12190188</v>
      </c>
      <c r="BJ608">
        <v>12452733</v>
      </c>
      <c r="BK608">
        <v>12716803</v>
      </c>
      <c r="BL608">
        <v>12982382</v>
      </c>
      <c r="BM608">
        <v>13243850</v>
      </c>
      <c r="BN608">
        <v>13537719</v>
      </c>
      <c r="BO608">
        <v>13863632</v>
      </c>
      <c r="BP608">
        <v>14204590</v>
      </c>
      <c r="BQ608">
        <v>14531456</v>
      </c>
      <c r="BR608">
        <v>14863738</v>
      </c>
      <c r="BS608">
        <v>15201638</v>
      </c>
      <c r="BT608">
        <v>15559453</v>
      </c>
      <c r="BU608">
        <v>15920240</v>
      </c>
      <c r="BV608">
        <v>16291829</v>
      </c>
      <c r="BW608">
        <v>16689225</v>
      </c>
      <c r="BX608">
        <v>17086274</v>
      </c>
      <c r="BY608">
        <v>17528004</v>
      </c>
      <c r="BZ608">
        <v>17938848</v>
      </c>
      <c r="CA608">
        <v>18341064</v>
      </c>
      <c r="CB608">
        <v>18817423</v>
      </c>
      <c r="CC608">
        <v>19323948</v>
      </c>
      <c r="CD608">
        <v>19818048</v>
      </c>
      <c r="CE608">
        <v>20339630</v>
      </c>
      <c r="CF608">
        <v>20860824</v>
      </c>
      <c r="CG608">
        <v>21447524</v>
      </c>
      <c r="CH608">
        <v>21983903</v>
      </c>
      <c r="CI608">
        <v>22490282</v>
      </c>
      <c r="CJ608">
        <v>23060010</v>
      </c>
      <c r="CK608">
        <v>23656131</v>
      </c>
      <c r="CL608">
        <v>24152568</v>
      </c>
      <c r="CM608">
        <v>24672863</v>
      </c>
      <c r="CN608">
        <v>25161215</v>
      </c>
      <c r="CO608">
        <v>25632090</v>
      </c>
      <c r="CP608">
        <v>26012738</v>
      </c>
      <c r="CQ608">
        <v>26405366</v>
      </c>
      <c r="CR608">
        <v>26758177</v>
      </c>
      <c r="CS608">
        <v>27202084</v>
      </c>
      <c r="CT608">
        <v>27648705</v>
      </c>
      <c r="CU608">
        <v>28062924</v>
      </c>
      <c r="CV608">
        <v>28448879</v>
      </c>
      <c r="CW608">
        <v>28952993</v>
      </c>
      <c r="CX608">
        <v>29394952</v>
      </c>
      <c r="CY608">
        <v>29763972</v>
      </c>
      <c r="CZ608">
        <v>30211690</v>
      </c>
      <c r="DA608">
        <v>30849084</v>
      </c>
      <c r="DB608">
        <v>31447740</v>
      </c>
      <c r="DC608">
        <v>32119227</v>
      </c>
      <c r="DD608">
        <v>32749885</v>
      </c>
      <c r="DE608">
        <v>33422310</v>
      </c>
      <c r="DF608">
        <v>34129684</v>
      </c>
      <c r="DG608">
        <v>34950130</v>
      </c>
      <c r="DH608">
        <v>35734934</v>
      </c>
      <c r="DI608">
        <v>36540190</v>
      </c>
      <c r="DJ608">
        <v>37411101</v>
      </c>
      <c r="DK608">
        <v>38121706</v>
      </c>
      <c r="DL608">
        <v>38920418</v>
      </c>
      <c r="DM608">
        <v>39651462</v>
      </c>
      <c r="DN608">
        <v>40261502</v>
      </c>
      <c r="DO608">
        <v>40881661</v>
      </c>
      <c r="DP608">
        <v>41516552</v>
      </c>
      <c r="DQ608">
        <v>42127968</v>
      </c>
      <c r="DR608">
        <v>42514802</v>
      </c>
      <c r="DS608">
        <v>43102421</v>
      </c>
      <c r="DT608">
        <v>43713385</v>
      </c>
      <c r="DU608">
        <v>44294733</v>
      </c>
      <c r="DV608">
        <v>44807257</v>
      </c>
      <c r="DW608">
        <v>45368652</v>
      </c>
      <c r="DX608">
        <v>45839088</v>
      </c>
      <c r="DY608">
        <v>46363351</v>
      </c>
      <c r="DZ608">
        <v>46868877</v>
      </c>
      <c r="EA608">
        <v>47382562</v>
      </c>
      <c r="EB608">
        <v>47928933</v>
      </c>
      <c r="EC608">
        <v>48480197</v>
      </c>
      <c r="ED608">
        <v>49019448</v>
      </c>
      <c r="EE608">
        <v>49577003</v>
      </c>
      <c r="EF608">
        <v>50052426</v>
      </c>
      <c r="EG608">
        <v>50577210</v>
      </c>
      <c r="EH608">
        <v>51110703</v>
      </c>
      <c r="EI608">
        <v>51617294</v>
      </c>
      <c r="EJ608">
        <v>52150824</v>
      </c>
      <c r="EK608">
        <v>52582845</v>
      </c>
      <c r="EL608">
        <v>52986903</v>
      </c>
      <c r="EM608">
        <v>53437107</v>
      </c>
      <c r="EN608">
        <v>53847979</v>
      </c>
      <c r="EO608">
        <v>54213366</v>
      </c>
      <c r="EP608">
        <v>54570288</v>
      </c>
      <c r="EQ608">
        <v>54938008</v>
      </c>
      <c r="ER608">
        <v>55192422</v>
      </c>
      <c r="ES608">
        <v>55539818</v>
      </c>
      <c r="ET608">
        <v>55782799</v>
      </c>
      <c r="EU608">
        <v>56038869</v>
      </c>
      <c r="EV608">
        <v>56262424</v>
      </c>
      <c r="EW608">
        <v>56525053</v>
      </c>
      <c r="EX608">
        <v>56699264</v>
      </c>
      <c r="EY608">
        <v>56872332</v>
      </c>
      <c r="EZ608">
        <v>57020942</v>
      </c>
      <c r="FA608">
        <v>57083018</v>
      </c>
      <c r="FB608">
        <v>57277147</v>
      </c>
      <c r="FC608">
        <v>57369694</v>
      </c>
      <c r="FD608">
        <v>57444643</v>
      </c>
      <c r="FE608">
        <v>57553643</v>
      </c>
      <c r="FF608">
        <v>57662079</v>
      </c>
      <c r="FG608">
        <v>57762613</v>
      </c>
      <c r="FH608">
        <v>57762311</v>
      </c>
      <c r="FI608">
        <v>57779707</v>
      </c>
      <c r="FJ608">
        <v>57869025</v>
      </c>
      <c r="FK608">
        <v>57976152</v>
      </c>
      <c r="FL608">
        <v>58085735</v>
      </c>
      <c r="FM608">
        <v>58042731</v>
      </c>
      <c r="FN608">
        <v>58168349</v>
      </c>
      <c r="FO608">
        <v>58079002</v>
      </c>
      <c r="FP608">
        <v>58116566</v>
      </c>
      <c r="FQ608">
        <v>58202628</v>
      </c>
      <c r="FR608">
        <v>58159462</v>
      </c>
      <c r="FS608">
        <v>58115348</v>
      </c>
      <c r="FT608">
        <v>58040447</v>
      </c>
      <c r="FU608">
        <v>58000020</v>
      </c>
      <c r="FV608">
        <v>58020948</v>
      </c>
      <c r="FW608">
        <v>57933544</v>
      </c>
      <c r="FX608">
        <v>57825450</v>
      </c>
      <c r="FY608">
        <v>57715648</v>
      </c>
      <c r="FZ608">
        <v>57573420</v>
      </c>
      <c r="GA608">
        <v>57409127</v>
      </c>
      <c r="GB608">
        <v>57383593</v>
      </c>
      <c r="GC608">
        <v>57280858</v>
      </c>
      <c r="GD608">
        <v>57188860</v>
      </c>
      <c r="GE608">
        <v>57089302</v>
      </c>
      <c r="GF608">
        <v>56983772</v>
      </c>
      <c r="GG608">
        <v>56832992</v>
      </c>
      <c r="GH608">
        <v>56715222</v>
      </c>
      <c r="GI608">
        <v>56564643</v>
      </c>
      <c r="GJ608">
        <v>56354453</v>
      </c>
      <c r="GK608">
        <v>56212563</v>
      </c>
      <c r="GL608">
        <v>56095065</v>
      </c>
      <c r="GM608">
        <v>55840729</v>
      </c>
      <c r="GN608">
        <v>55696532</v>
      </c>
      <c r="GO608">
        <v>55502092</v>
      </c>
      <c r="GP608">
        <v>55389157</v>
      </c>
      <c r="GQ608">
        <v>55208556</v>
      </c>
      <c r="GR608">
        <v>55093321</v>
      </c>
      <c r="GS608">
        <v>54846408</v>
      </c>
      <c r="GT608">
        <v>54684458</v>
      </c>
      <c r="GU608">
        <v>54446319</v>
      </c>
      <c r="GV608">
        <v>54319231</v>
      </c>
      <c r="GW608">
        <v>54132418</v>
      </c>
      <c r="GX608">
        <v>53943772</v>
      </c>
    </row>
    <row r="609" spans="1:206" customFormat="1">
      <c r="A609" s="181" t="s">
        <v>224</v>
      </c>
      <c r="B609" t="s">
        <v>3547</v>
      </c>
      <c r="C609" t="s">
        <v>3533</v>
      </c>
      <c r="D609" s="187" t="s">
        <v>3562</v>
      </c>
      <c r="E609" t="s">
        <v>1333</v>
      </c>
      <c r="BD609">
        <v>57301700</v>
      </c>
      <c r="BE609">
        <v>57484914</v>
      </c>
      <c r="BF609">
        <v>61695700</v>
      </c>
      <c r="BG609">
        <v>61135329</v>
      </c>
      <c r="BH609">
        <v>63345474</v>
      </c>
      <c r="BI609">
        <v>64327996</v>
      </c>
      <c r="BJ609">
        <v>63760894</v>
      </c>
      <c r="BK609">
        <v>67267705</v>
      </c>
      <c r="BL609">
        <v>65435718</v>
      </c>
      <c r="BM609">
        <v>62278244</v>
      </c>
      <c r="BN609">
        <v>62191091</v>
      </c>
      <c r="BO609">
        <v>60471338</v>
      </c>
      <c r="BP609">
        <v>71291845</v>
      </c>
      <c r="BQ609">
        <v>78738917</v>
      </c>
      <c r="BR609">
        <v>76126014</v>
      </c>
      <c r="BS609">
        <v>76839721</v>
      </c>
      <c r="BT609">
        <v>76004049</v>
      </c>
      <c r="BU609">
        <v>75303172</v>
      </c>
      <c r="BV609">
        <v>79920143</v>
      </c>
      <c r="BW609">
        <v>79815011</v>
      </c>
      <c r="BX609">
        <v>81231349</v>
      </c>
      <c r="BY609">
        <v>80276155</v>
      </c>
      <c r="BZ609">
        <v>79830901</v>
      </c>
      <c r="CA609">
        <v>79602247</v>
      </c>
      <c r="CB609">
        <v>78102576</v>
      </c>
      <c r="CC609">
        <v>75672541</v>
      </c>
      <c r="CD609">
        <v>75213974</v>
      </c>
      <c r="CE609">
        <v>73880403</v>
      </c>
      <c r="CF609">
        <v>74510256</v>
      </c>
      <c r="CG609">
        <v>76585475</v>
      </c>
      <c r="CH609">
        <v>78326043</v>
      </c>
      <c r="CI609">
        <v>80149029</v>
      </c>
      <c r="CJ609">
        <v>82726133</v>
      </c>
      <c r="CK609">
        <v>80565825</v>
      </c>
      <c r="CL609">
        <v>82418661</v>
      </c>
      <c r="CM609">
        <v>83858127</v>
      </c>
      <c r="CN609">
        <v>86323028</v>
      </c>
      <c r="CO609">
        <v>87928049</v>
      </c>
      <c r="CP609">
        <v>87007774</v>
      </c>
      <c r="CQ609">
        <v>87975665</v>
      </c>
      <c r="CR609">
        <v>89038734</v>
      </c>
      <c r="CS609">
        <v>83978787</v>
      </c>
      <c r="CT609">
        <v>82370895</v>
      </c>
      <c r="CU609">
        <v>81365135</v>
      </c>
      <c r="CV609">
        <v>80794636</v>
      </c>
      <c r="CW609">
        <v>80124898</v>
      </c>
      <c r="CX609">
        <v>79244482</v>
      </c>
      <c r="CY609">
        <v>78615896</v>
      </c>
      <c r="CZ609">
        <v>77980115</v>
      </c>
      <c r="DA609">
        <v>77561828</v>
      </c>
      <c r="DB609">
        <v>78570361</v>
      </c>
      <c r="DC609">
        <v>77959158</v>
      </c>
      <c r="DD609">
        <v>77549793</v>
      </c>
      <c r="DE609">
        <v>77119451</v>
      </c>
      <c r="DF609">
        <v>77221738</v>
      </c>
      <c r="DG609">
        <v>76953228</v>
      </c>
      <c r="DH609">
        <v>77096609</v>
      </c>
      <c r="DI609">
        <v>77737460</v>
      </c>
      <c r="DJ609">
        <v>78268963</v>
      </c>
      <c r="DK609">
        <v>78663667</v>
      </c>
      <c r="DL609">
        <v>78408619</v>
      </c>
      <c r="DM609">
        <v>78321827</v>
      </c>
      <c r="DN609">
        <v>79784342</v>
      </c>
      <c r="DO609">
        <v>78610036</v>
      </c>
      <c r="DP609">
        <v>78186964</v>
      </c>
      <c r="DQ609">
        <v>76644556</v>
      </c>
      <c r="DR609">
        <v>77203006</v>
      </c>
      <c r="DS609">
        <v>76498266</v>
      </c>
      <c r="DT609">
        <v>73316714</v>
      </c>
      <c r="DU609">
        <v>71633595</v>
      </c>
      <c r="DV609">
        <v>68739360</v>
      </c>
      <c r="DW609">
        <v>67172013</v>
      </c>
      <c r="DX609">
        <v>66863566</v>
      </c>
      <c r="DY609">
        <v>66693604</v>
      </c>
      <c r="DZ609">
        <v>66485750</v>
      </c>
      <c r="EA609">
        <v>66283328</v>
      </c>
      <c r="EB609">
        <v>65990174</v>
      </c>
      <c r="EC609">
        <v>65825487</v>
      </c>
      <c r="ED609">
        <v>65599803</v>
      </c>
      <c r="EE609">
        <v>65400921</v>
      </c>
      <c r="EF609">
        <v>65235438</v>
      </c>
      <c r="EG609">
        <v>65005168</v>
      </c>
      <c r="EH609">
        <v>64912590</v>
      </c>
      <c r="EI609">
        <v>64697571</v>
      </c>
      <c r="EJ609">
        <v>64503072</v>
      </c>
      <c r="EK609">
        <v>64377333</v>
      </c>
      <c r="EL609">
        <v>64204764</v>
      </c>
      <c r="EM609">
        <v>64126027</v>
      </c>
      <c r="EN609">
        <v>64080718</v>
      </c>
      <c r="EO609">
        <v>63843867</v>
      </c>
      <c r="EP609">
        <v>63672096</v>
      </c>
      <c r="EQ609">
        <v>63457996</v>
      </c>
      <c r="ER609">
        <v>63300889</v>
      </c>
      <c r="ES609">
        <v>62973924</v>
      </c>
      <c r="ET609">
        <v>62655104</v>
      </c>
      <c r="EU609">
        <v>62257956</v>
      </c>
      <c r="EV609">
        <v>61844833</v>
      </c>
      <c r="EW609">
        <v>61331522</v>
      </c>
      <c r="EX609">
        <v>60826024</v>
      </c>
      <c r="EY609">
        <v>60166103</v>
      </c>
      <c r="EZ609">
        <v>59593661</v>
      </c>
      <c r="FA609">
        <v>58951602</v>
      </c>
      <c r="FB609">
        <v>58445341</v>
      </c>
      <c r="FC609">
        <v>57795169</v>
      </c>
      <c r="FD609">
        <v>57293714</v>
      </c>
      <c r="FE609">
        <v>56778045</v>
      </c>
      <c r="FF609">
        <v>56333313</v>
      </c>
      <c r="FG609">
        <v>55896757</v>
      </c>
      <c r="FH609">
        <v>55576265</v>
      </c>
      <c r="FI609">
        <v>55126442</v>
      </c>
      <c r="FJ609">
        <v>54842980</v>
      </c>
      <c r="FK609">
        <v>54566003</v>
      </c>
      <c r="FL609">
        <v>54356094</v>
      </c>
      <c r="FM609">
        <v>54124330</v>
      </c>
      <c r="FN609">
        <v>53870292</v>
      </c>
      <c r="FO609">
        <v>53585433</v>
      </c>
      <c r="FP609">
        <v>53329765</v>
      </c>
      <c r="FQ609">
        <v>53121882</v>
      </c>
      <c r="FR609">
        <v>52833418</v>
      </c>
      <c r="FS609">
        <v>52618341</v>
      </c>
      <c r="FT609">
        <v>52327000</v>
      </c>
      <c r="FU609">
        <v>52026779</v>
      </c>
      <c r="FV609">
        <v>51770934</v>
      </c>
      <c r="FW609">
        <v>51524981</v>
      </c>
      <c r="FX609">
        <v>51200831</v>
      </c>
      <c r="FY609">
        <v>50857131</v>
      </c>
      <c r="FZ609">
        <v>50472265</v>
      </c>
      <c r="GA609">
        <v>50077845</v>
      </c>
      <c r="GB609">
        <v>49640476</v>
      </c>
      <c r="GC609">
        <v>49313523</v>
      </c>
      <c r="GD609">
        <v>48880142</v>
      </c>
      <c r="GE609">
        <v>48463330</v>
      </c>
      <c r="GF609">
        <v>48171506</v>
      </c>
      <c r="GG609">
        <v>47790342</v>
      </c>
      <c r="GH609">
        <v>47396703</v>
      </c>
      <c r="GI609">
        <v>46955754</v>
      </c>
      <c r="GJ609">
        <v>46540597</v>
      </c>
      <c r="GK609">
        <v>46183086</v>
      </c>
      <c r="GL609">
        <v>45892913</v>
      </c>
      <c r="GM609">
        <v>45555076</v>
      </c>
      <c r="GN609">
        <v>45208584</v>
      </c>
      <c r="GO609">
        <v>44813622</v>
      </c>
      <c r="GP609">
        <v>44525189</v>
      </c>
      <c r="GQ609">
        <v>44162786</v>
      </c>
      <c r="GR609">
        <v>43956131</v>
      </c>
      <c r="GS609">
        <v>43687400</v>
      </c>
      <c r="GT609">
        <v>43376559</v>
      </c>
      <c r="GU609">
        <v>43116533</v>
      </c>
      <c r="GV609">
        <v>42832538</v>
      </c>
      <c r="GW609">
        <v>42627009</v>
      </c>
      <c r="GX609">
        <v>42321438</v>
      </c>
    </row>
    <row r="610" spans="1:206" customFormat="1">
      <c r="A610" s="181" t="s">
        <v>224</v>
      </c>
      <c r="B610" t="s">
        <v>3547</v>
      </c>
      <c r="C610" t="s">
        <v>3533</v>
      </c>
      <c r="D610" s="187" t="s">
        <v>3562</v>
      </c>
      <c r="E610" t="s">
        <v>1334</v>
      </c>
      <c r="BD610">
        <v>6724446</v>
      </c>
      <c r="BE610">
        <v>6783393</v>
      </c>
      <c r="BF610">
        <v>6834484</v>
      </c>
      <c r="BG610">
        <v>6857411</v>
      </c>
      <c r="BH610">
        <v>6886215</v>
      </c>
      <c r="BI610">
        <v>6845970</v>
      </c>
      <c r="BJ610">
        <v>6777260</v>
      </c>
      <c r="BK610">
        <v>6732373</v>
      </c>
      <c r="BL610">
        <v>6689167</v>
      </c>
      <c r="BM610">
        <v>6584617</v>
      </c>
      <c r="BN610">
        <v>6462848</v>
      </c>
      <c r="BO610">
        <v>6251492</v>
      </c>
      <c r="BP610">
        <v>5993769</v>
      </c>
      <c r="BQ610">
        <v>5744529</v>
      </c>
      <c r="BR610">
        <v>5429686</v>
      </c>
      <c r="BS610">
        <v>5207568</v>
      </c>
      <c r="BT610">
        <v>5070554</v>
      </c>
      <c r="BU610">
        <v>5195570</v>
      </c>
      <c r="BV610">
        <v>5166513</v>
      </c>
      <c r="BW610">
        <v>5143067</v>
      </c>
      <c r="BX610">
        <v>5176515</v>
      </c>
      <c r="BY610">
        <v>5288515</v>
      </c>
      <c r="BZ610">
        <v>5354260</v>
      </c>
      <c r="CA610">
        <v>5406900</v>
      </c>
      <c r="CB610">
        <v>5601360</v>
      </c>
      <c r="CC610">
        <v>5666643</v>
      </c>
      <c r="CD610">
        <v>5714056</v>
      </c>
      <c r="CE610">
        <v>5713710</v>
      </c>
      <c r="CF610">
        <v>5730685</v>
      </c>
      <c r="CG610">
        <v>5752646</v>
      </c>
      <c r="CH610">
        <v>5722356</v>
      </c>
      <c r="CI610">
        <v>5718412</v>
      </c>
      <c r="CJ610">
        <v>5831826</v>
      </c>
      <c r="CK610">
        <v>5953269</v>
      </c>
      <c r="CL610">
        <v>5966141</v>
      </c>
      <c r="CM610">
        <v>5905187</v>
      </c>
      <c r="CN610">
        <v>5912315</v>
      </c>
      <c r="CO610">
        <v>5878265</v>
      </c>
      <c r="CP610">
        <v>5689022</v>
      </c>
      <c r="CQ610">
        <v>5366786</v>
      </c>
      <c r="CR610">
        <v>5064644</v>
      </c>
      <c r="CS610">
        <v>4780966</v>
      </c>
      <c r="CT610">
        <v>4449351</v>
      </c>
      <c r="CU610">
        <v>4150189</v>
      </c>
      <c r="CV610">
        <v>3992330</v>
      </c>
      <c r="CW610">
        <v>3766516</v>
      </c>
      <c r="CX610">
        <v>3635474</v>
      </c>
      <c r="CY610">
        <v>3508838</v>
      </c>
      <c r="CZ610">
        <v>3403927</v>
      </c>
      <c r="DA610">
        <v>3298704</v>
      </c>
      <c r="DB610">
        <v>3329825</v>
      </c>
      <c r="DC610">
        <v>3341352</v>
      </c>
      <c r="DD610">
        <v>3407882</v>
      </c>
      <c r="DE610">
        <v>3486244</v>
      </c>
      <c r="DF610">
        <v>3549243</v>
      </c>
      <c r="DG610">
        <v>3564502</v>
      </c>
      <c r="DH610">
        <v>3642752</v>
      </c>
      <c r="DI610">
        <v>3795598</v>
      </c>
      <c r="DJ610">
        <v>3993556</v>
      </c>
      <c r="DK610">
        <v>4084689</v>
      </c>
      <c r="DL610">
        <v>4075182</v>
      </c>
      <c r="DM610">
        <v>4057837</v>
      </c>
      <c r="DN610">
        <v>4144686</v>
      </c>
      <c r="DO610">
        <v>4110074</v>
      </c>
      <c r="DP610">
        <v>4132030</v>
      </c>
      <c r="DQ610">
        <v>4088398</v>
      </c>
      <c r="DR610">
        <v>4013027</v>
      </c>
      <c r="DS610">
        <v>3739029</v>
      </c>
      <c r="DT610">
        <v>3579473</v>
      </c>
      <c r="DU610">
        <v>3389798</v>
      </c>
      <c r="DV610">
        <v>3277133</v>
      </c>
      <c r="DW610">
        <v>3201898</v>
      </c>
      <c r="DX610">
        <v>3141391</v>
      </c>
      <c r="DY610">
        <v>3109501</v>
      </c>
      <c r="DZ610">
        <v>3053507</v>
      </c>
      <c r="EA610">
        <v>2999873</v>
      </c>
      <c r="EB610">
        <v>2951053</v>
      </c>
      <c r="EC610">
        <v>2913223</v>
      </c>
      <c r="ED610">
        <v>2883228</v>
      </c>
      <c r="EE610">
        <v>2855976</v>
      </c>
      <c r="EF610">
        <v>2838504</v>
      </c>
      <c r="EG610">
        <v>2826497</v>
      </c>
      <c r="EH610">
        <v>2820818</v>
      </c>
      <c r="EI610">
        <v>2823183</v>
      </c>
      <c r="EJ610">
        <v>2832173</v>
      </c>
      <c r="EK610">
        <v>2848427</v>
      </c>
      <c r="EL610">
        <v>2865508</v>
      </c>
      <c r="EM610">
        <v>2885141</v>
      </c>
      <c r="EN610">
        <v>2902683</v>
      </c>
      <c r="EO610">
        <v>2910972</v>
      </c>
      <c r="EP610">
        <v>2927665</v>
      </c>
      <c r="EQ610">
        <v>2942398</v>
      </c>
      <c r="ER610">
        <v>2954998</v>
      </c>
      <c r="ES610">
        <v>2961116</v>
      </c>
      <c r="ET610">
        <v>2957314</v>
      </c>
      <c r="EU610">
        <v>2942876</v>
      </c>
      <c r="EV610">
        <v>2927316</v>
      </c>
      <c r="EW610">
        <v>2909866</v>
      </c>
      <c r="EX610">
        <v>2871570</v>
      </c>
      <c r="EY610">
        <v>2833248</v>
      </c>
      <c r="EZ610">
        <v>2797190</v>
      </c>
      <c r="FA610">
        <v>2747252</v>
      </c>
      <c r="FB610">
        <v>2704277</v>
      </c>
      <c r="FC610">
        <v>2661798</v>
      </c>
      <c r="FD610">
        <v>2620256</v>
      </c>
      <c r="FE610">
        <v>2577150</v>
      </c>
      <c r="FF610">
        <v>2539720</v>
      </c>
      <c r="FG610">
        <v>2502726</v>
      </c>
      <c r="FH610">
        <v>2472546</v>
      </c>
      <c r="FI610">
        <v>2444252</v>
      </c>
      <c r="FJ610">
        <v>2421224</v>
      </c>
      <c r="FK610">
        <v>2406185</v>
      </c>
      <c r="FL610">
        <v>2392531</v>
      </c>
      <c r="FM610">
        <v>2388217</v>
      </c>
      <c r="FN610">
        <v>2379579</v>
      </c>
      <c r="FO610">
        <v>2374386</v>
      </c>
      <c r="FP610">
        <v>2375752</v>
      </c>
      <c r="FQ610">
        <v>2378524</v>
      </c>
      <c r="FR610">
        <v>2390076</v>
      </c>
      <c r="FS610">
        <v>2389300</v>
      </c>
      <c r="FT610">
        <v>2393415</v>
      </c>
      <c r="FU610">
        <v>2398422</v>
      </c>
      <c r="FV610">
        <v>2402159</v>
      </c>
      <c r="FW610">
        <v>2398101</v>
      </c>
      <c r="FX610">
        <v>2393542</v>
      </c>
      <c r="FY610">
        <v>2391103</v>
      </c>
      <c r="FZ610">
        <v>2381565</v>
      </c>
      <c r="GA610">
        <v>2370581</v>
      </c>
      <c r="GB610">
        <v>2357916</v>
      </c>
      <c r="GC610">
        <v>2342632</v>
      </c>
      <c r="GD610">
        <v>2326469</v>
      </c>
      <c r="GE610">
        <v>2303829</v>
      </c>
      <c r="GF610">
        <v>2280975</v>
      </c>
      <c r="GG610">
        <v>2259315</v>
      </c>
      <c r="GH610">
        <v>2237603</v>
      </c>
      <c r="GI610">
        <v>2212815</v>
      </c>
      <c r="GJ610">
        <v>2188303</v>
      </c>
      <c r="GK610">
        <v>2166458</v>
      </c>
      <c r="GL610">
        <v>2143855</v>
      </c>
      <c r="GM610">
        <v>2123430</v>
      </c>
      <c r="GN610">
        <v>2103284</v>
      </c>
      <c r="GO610">
        <v>2091965</v>
      </c>
      <c r="GP610">
        <v>2077069</v>
      </c>
      <c r="GQ610">
        <v>2063210</v>
      </c>
      <c r="GR610">
        <v>2049782</v>
      </c>
      <c r="GS610">
        <v>2041020</v>
      </c>
      <c r="GT610">
        <v>2032083</v>
      </c>
      <c r="GU610">
        <v>2027549</v>
      </c>
      <c r="GV610">
        <v>2024758</v>
      </c>
      <c r="GW610">
        <v>2023653</v>
      </c>
      <c r="GX610">
        <v>2022961</v>
      </c>
    </row>
    <row r="611" spans="1:206" customFormat="1">
      <c r="A611" s="181" t="s">
        <v>224</v>
      </c>
      <c r="B611" t="s">
        <v>3547</v>
      </c>
      <c r="C611" t="s">
        <v>3533</v>
      </c>
      <c r="D611" s="187" t="s">
        <v>3562</v>
      </c>
      <c r="E611" t="s">
        <v>1335</v>
      </c>
      <c r="BD611">
        <v>7345600</v>
      </c>
      <c r="BE611">
        <v>7537874</v>
      </c>
      <c r="BF611">
        <v>7722658</v>
      </c>
      <c r="BG611">
        <v>7910601</v>
      </c>
      <c r="BH611">
        <v>8100819</v>
      </c>
      <c r="BI611">
        <v>8286069</v>
      </c>
      <c r="BJ611">
        <v>8480058</v>
      </c>
      <c r="BK611">
        <v>8677852</v>
      </c>
      <c r="BL611">
        <v>8863781</v>
      </c>
      <c r="BM611">
        <v>9047446</v>
      </c>
      <c r="BN611">
        <v>9243503</v>
      </c>
      <c r="BO611">
        <v>9438786</v>
      </c>
      <c r="BP611">
        <v>9633491</v>
      </c>
      <c r="BQ611">
        <v>9816509</v>
      </c>
      <c r="BR611">
        <v>9950758</v>
      </c>
      <c r="BS611">
        <v>10051114</v>
      </c>
      <c r="BT611">
        <v>10142844</v>
      </c>
      <c r="BU611">
        <v>10214024</v>
      </c>
      <c r="BV611">
        <v>10285757</v>
      </c>
      <c r="BW611">
        <v>10391623</v>
      </c>
      <c r="BX611">
        <v>10503772</v>
      </c>
      <c r="BY611">
        <v>10618745</v>
      </c>
      <c r="BZ611">
        <v>10746454</v>
      </c>
      <c r="CA611">
        <v>10876543</v>
      </c>
      <c r="CB611">
        <v>10970139</v>
      </c>
      <c r="CC611">
        <v>11087029</v>
      </c>
      <c r="CD611">
        <v>11227047</v>
      </c>
      <c r="CE611">
        <v>11354069</v>
      </c>
      <c r="CF611">
        <v>11490295</v>
      </c>
      <c r="CG611">
        <v>11591784</v>
      </c>
      <c r="CH611">
        <v>11681707</v>
      </c>
      <c r="CI611">
        <v>11782874</v>
      </c>
      <c r="CJ611">
        <v>11866167</v>
      </c>
      <c r="CK611">
        <v>11920475</v>
      </c>
      <c r="CL611">
        <v>11965297</v>
      </c>
      <c r="CM611">
        <v>12010424</v>
      </c>
      <c r="CN611">
        <v>12037433</v>
      </c>
      <c r="CO611">
        <v>12043016</v>
      </c>
      <c r="CP611">
        <v>12024289</v>
      </c>
      <c r="CQ611">
        <v>12036791</v>
      </c>
      <c r="CR611">
        <v>12020339</v>
      </c>
      <c r="CS611">
        <v>12004315</v>
      </c>
      <c r="CT611">
        <v>11962025</v>
      </c>
      <c r="CU611">
        <v>11976205</v>
      </c>
      <c r="CV611">
        <v>11951249</v>
      </c>
      <c r="CW611">
        <v>11926902</v>
      </c>
      <c r="CX611">
        <v>11855982</v>
      </c>
      <c r="CY611">
        <v>11804534</v>
      </c>
      <c r="CZ611">
        <v>11751676</v>
      </c>
      <c r="DA611">
        <v>11694202</v>
      </c>
      <c r="DB611">
        <v>11600070</v>
      </c>
      <c r="DC611">
        <v>11486301</v>
      </c>
      <c r="DD611">
        <v>11357250</v>
      </c>
      <c r="DE611">
        <v>11210328</v>
      </c>
      <c r="DF611">
        <v>11170991</v>
      </c>
      <c r="DG611">
        <v>11123733</v>
      </c>
      <c r="DH611">
        <v>11032286</v>
      </c>
      <c r="DI611">
        <v>10952828</v>
      </c>
      <c r="DJ611">
        <v>10893213</v>
      </c>
      <c r="DK611">
        <v>10883136</v>
      </c>
      <c r="DL611">
        <v>10857923</v>
      </c>
      <c r="DM611">
        <v>10855891</v>
      </c>
      <c r="DN611">
        <v>10780870</v>
      </c>
      <c r="DO611">
        <v>10721910</v>
      </c>
      <c r="DP611">
        <v>10694531</v>
      </c>
      <c r="DQ611">
        <v>10631279</v>
      </c>
      <c r="DR611">
        <v>10418910</v>
      </c>
      <c r="DS611">
        <v>10369771</v>
      </c>
      <c r="DT611">
        <v>10263508</v>
      </c>
      <c r="DU611">
        <v>10039017</v>
      </c>
      <c r="DV611">
        <v>9854193</v>
      </c>
      <c r="DW611">
        <v>9708710</v>
      </c>
      <c r="DX611">
        <v>9625620</v>
      </c>
      <c r="DY611">
        <v>9582218</v>
      </c>
      <c r="DZ611">
        <v>9539606</v>
      </c>
      <c r="EA611">
        <v>9502126</v>
      </c>
      <c r="EB611">
        <v>9480952</v>
      </c>
      <c r="EC611">
        <v>9420582</v>
      </c>
      <c r="ED611">
        <v>9381036</v>
      </c>
      <c r="EE611">
        <v>9342531</v>
      </c>
      <c r="EF611">
        <v>9309648</v>
      </c>
      <c r="EG611">
        <v>9255297</v>
      </c>
      <c r="EH611">
        <v>9202986</v>
      </c>
      <c r="EI611">
        <v>9148805</v>
      </c>
      <c r="EJ611">
        <v>9100658</v>
      </c>
      <c r="EK611">
        <v>9036752</v>
      </c>
      <c r="EL611">
        <v>8985291</v>
      </c>
      <c r="EM611">
        <v>8915875</v>
      </c>
      <c r="EN611">
        <v>8838119</v>
      </c>
      <c r="EO611">
        <v>8766737</v>
      </c>
      <c r="EP611">
        <v>8698971</v>
      </c>
      <c r="EQ611">
        <v>8613242</v>
      </c>
      <c r="ER611">
        <v>8538769</v>
      </c>
      <c r="ES611">
        <v>8461074</v>
      </c>
      <c r="ET611">
        <v>8406185</v>
      </c>
      <c r="EU611">
        <v>8349780</v>
      </c>
      <c r="EV611">
        <v>8286839</v>
      </c>
      <c r="EW611">
        <v>8228636</v>
      </c>
      <c r="EX611">
        <v>8154127</v>
      </c>
      <c r="EY611">
        <v>8083055</v>
      </c>
      <c r="EZ611">
        <v>8015007</v>
      </c>
      <c r="FA611">
        <v>7950210</v>
      </c>
      <c r="FB611">
        <v>7894605</v>
      </c>
      <c r="FC611">
        <v>7838604</v>
      </c>
      <c r="FD611">
        <v>7774382</v>
      </c>
      <c r="FE611">
        <v>7709739</v>
      </c>
      <c r="FF611">
        <v>7645714</v>
      </c>
      <c r="FG611">
        <v>7597559</v>
      </c>
      <c r="FH611">
        <v>7544894</v>
      </c>
      <c r="FI611">
        <v>7477600</v>
      </c>
      <c r="FJ611">
        <v>7437700</v>
      </c>
      <c r="FK611">
        <v>7382875</v>
      </c>
      <c r="FL611">
        <v>7335833</v>
      </c>
      <c r="FM611">
        <v>7282994</v>
      </c>
      <c r="FN611">
        <v>7232009</v>
      </c>
      <c r="FO611">
        <v>7175180</v>
      </c>
      <c r="FP611">
        <v>7112204</v>
      </c>
      <c r="FQ611">
        <v>7064440</v>
      </c>
      <c r="FR611">
        <v>7009664</v>
      </c>
      <c r="FS611">
        <v>6961079</v>
      </c>
      <c r="FT611">
        <v>6911979</v>
      </c>
      <c r="FU611">
        <v>6863559</v>
      </c>
      <c r="FV611">
        <v>6799570</v>
      </c>
      <c r="FW611">
        <v>6737233</v>
      </c>
      <c r="FX611">
        <v>6685446</v>
      </c>
      <c r="FY611">
        <v>6626069</v>
      </c>
      <c r="FZ611">
        <v>6582439</v>
      </c>
      <c r="GA611">
        <v>6528184</v>
      </c>
      <c r="GB611">
        <v>6478054</v>
      </c>
      <c r="GC611">
        <v>6431494</v>
      </c>
      <c r="GD611">
        <v>6373578</v>
      </c>
      <c r="GE611">
        <v>6323797</v>
      </c>
      <c r="GF611">
        <v>6270469</v>
      </c>
      <c r="GG611">
        <v>6235461</v>
      </c>
      <c r="GH611">
        <v>6186222</v>
      </c>
      <c r="GI611">
        <v>6136121</v>
      </c>
      <c r="GJ611">
        <v>6095079</v>
      </c>
      <c r="GK611">
        <v>6047122</v>
      </c>
      <c r="GL611">
        <v>6008502</v>
      </c>
      <c r="GM611">
        <v>5963656</v>
      </c>
      <c r="GN611">
        <v>5915329</v>
      </c>
      <c r="GO611">
        <v>5864906</v>
      </c>
      <c r="GP611">
        <v>5822606</v>
      </c>
      <c r="GQ611">
        <v>5782125</v>
      </c>
      <c r="GR611">
        <v>5733367</v>
      </c>
      <c r="GS611">
        <v>5689780</v>
      </c>
      <c r="GT611">
        <v>5656144</v>
      </c>
      <c r="GU611">
        <v>5612475</v>
      </c>
      <c r="GV611">
        <v>5565679</v>
      </c>
      <c r="GW611">
        <v>5526501</v>
      </c>
      <c r="GX611">
        <v>5478045</v>
      </c>
    </row>
    <row r="612" spans="1:206" customFormat="1">
      <c r="A612" s="181" t="s">
        <v>224</v>
      </c>
      <c r="B612" t="s">
        <v>3547</v>
      </c>
      <c r="C612" t="s">
        <v>3533</v>
      </c>
      <c r="D612" s="187" t="s">
        <v>3562</v>
      </c>
      <c r="E612" t="s">
        <v>1336</v>
      </c>
      <c r="BD612">
        <v>9728185</v>
      </c>
      <c r="BE612">
        <v>9795120</v>
      </c>
      <c r="BF612">
        <v>9869429</v>
      </c>
      <c r="BG612">
        <v>9907167</v>
      </c>
      <c r="BH612">
        <v>10036746</v>
      </c>
      <c r="BI612">
        <v>10119076</v>
      </c>
      <c r="BJ612">
        <v>10317710</v>
      </c>
      <c r="BK612">
        <v>10544221</v>
      </c>
      <c r="BL612">
        <v>10546972</v>
      </c>
      <c r="BM612">
        <v>10727355</v>
      </c>
      <c r="BN612">
        <v>10786404</v>
      </c>
      <c r="BO612">
        <v>10922923</v>
      </c>
      <c r="BP612">
        <v>10887174</v>
      </c>
      <c r="BQ612">
        <v>10944145</v>
      </c>
      <c r="BR612">
        <v>10979943</v>
      </c>
      <c r="BS612">
        <v>10589253</v>
      </c>
      <c r="BT612">
        <v>10362704</v>
      </c>
      <c r="BU612">
        <v>10162783</v>
      </c>
      <c r="BV612">
        <v>10040933</v>
      </c>
      <c r="BW612">
        <v>10037204</v>
      </c>
      <c r="BX612">
        <v>10073716</v>
      </c>
      <c r="BY612">
        <v>9887941</v>
      </c>
      <c r="BZ612">
        <v>9355538</v>
      </c>
      <c r="CA612">
        <v>8993979</v>
      </c>
      <c r="CB612">
        <v>8895119</v>
      </c>
      <c r="CC612">
        <v>8690957</v>
      </c>
      <c r="CD612">
        <v>8623357</v>
      </c>
      <c r="CE612">
        <v>8702398</v>
      </c>
      <c r="CF612">
        <v>8696075</v>
      </c>
      <c r="CG612">
        <v>8861768</v>
      </c>
      <c r="CH612">
        <v>9025357</v>
      </c>
      <c r="CI612">
        <v>8961038</v>
      </c>
      <c r="CJ612">
        <v>8973413</v>
      </c>
      <c r="CK612">
        <v>8830751</v>
      </c>
      <c r="CL612">
        <v>8837235</v>
      </c>
      <c r="CM612">
        <v>8917729</v>
      </c>
      <c r="CN612">
        <v>8930682</v>
      </c>
      <c r="CO612">
        <v>9012538</v>
      </c>
      <c r="CP612">
        <v>9204023</v>
      </c>
      <c r="CQ612">
        <v>9339264</v>
      </c>
      <c r="CR612">
        <v>9514692</v>
      </c>
      <c r="CS612">
        <v>9372683</v>
      </c>
      <c r="CT612">
        <v>9277530</v>
      </c>
      <c r="CU612">
        <v>9094156</v>
      </c>
      <c r="CV612">
        <v>8954744</v>
      </c>
      <c r="CW612">
        <v>8857061</v>
      </c>
      <c r="CX612">
        <v>8876125</v>
      </c>
      <c r="CY612">
        <v>8857832</v>
      </c>
      <c r="CZ612">
        <v>8891469</v>
      </c>
      <c r="DA612">
        <v>8922750</v>
      </c>
      <c r="DB612">
        <v>9034373</v>
      </c>
      <c r="DC612">
        <v>8939927</v>
      </c>
      <c r="DD612">
        <v>8924264</v>
      </c>
      <c r="DE612">
        <v>9034544</v>
      </c>
      <c r="DF612">
        <v>9123624</v>
      </c>
      <c r="DG612">
        <v>9172710</v>
      </c>
      <c r="DH612">
        <v>9369034</v>
      </c>
      <c r="DI612">
        <v>9502607</v>
      </c>
      <c r="DJ612">
        <v>9561371</v>
      </c>
      <c r="DK612">
        <v>9411384</v>
      </c>
      <c r="DL612">
        <v>9335232</v>
      </c>
      <c r="DM612">
        <v>9218540</v>
      </c>
      <c r="DN612">
        <v>9192824</v>
      </c>
      <c r="DO612">
        <v>9066744</v>
      </c>
      <c r="DP612">
        <v>9113794</v>
      </c>
      <c r="DQ612">
        <v>9091838</v>
      </c>
      <c r="DR612">
        <v>9066462</v>
      </c>
      <c r="DS612">
        <v>8892572</v>
      </c>
      <c r="DT612">
        <v>8734747</v>
      </c>
      <c r="DU612">
        <v>8607612</v>
      </c>
      <c r="DV612">
        <v>8435894</v>
      </c>
      <c r="DW612">
        <v>8504818</v>
      </c>
      <c r="DX612">
        <v>8502535</v>
      </c>
      <c r="DY612">
        <v>8512387</v>
      </c>
      <c r="DZ612">
        <v>8518020</v>
      </c>
      <c r="EA612">
        <v>8525289</v>
      </c>
      <c r="EB612">
        <v>8536742</v>
      </c>
      <c r="EC612">
        <v>8539458</v>
      </c>
      <c r="ED612">
        <v>8552429</v>
      </c>
      <c r="EE612">
        <v>8550653</v>
      </c>
      <c r="EF612">
        <v>8553002</v>
      </c>
      <c r="EG612">
        <v>8569441</v>
      </c>
      <c r="EH612">
        <v>8581825</v>
      </c>
      <c r="EI612">
        <v>8604231</v>
      </c>
      <c r="EJ612">
        <v>8597663</v>
      </c>
      <c r="EK612">
        <v>8605551</v>
      </c>
      <c r="EL612">
        <v>8609935</v>
      </c>
      <c r="EM612">
        <v>8619849</v>
      </c>
      <c r="EN612">
        <v>8605987</v>
      </c>
      <c r="EO612">
        <v>8613201</v>
      </c>
      <c r="EP612">
        <v>8586453</v>
      </c>
      <c r="EQ612">
        <v>8587438</v>
      </c>
      <c r="ER612">
        <v>8574250</v>
      </c>
      <c r="ES612">
        <v>8547860</v>
      </c>
      <c r="ET612">
        <v>8522431</v>
      </c>
      <c r="EU612">
        <v>8481500</v>
      </c>
      <c r="EV612">
        <v>8443844</v>
      </c>
      <c r="EW612">
        <v>8402457</v>
      </c>
      <c r="EX612">
        <v>8344907</v>
      </c>
      <c r="EY612">
        <v>8307827</v>
      </c>
      <c r="EZ612">
        <v>8247463</v>
      </c>
      <c r="FA612">
        <v>8199973</v>
      </c>
      <c r="FB612">
        <v>8170526</v>
      </c>
      <c r="FC612">
        <v>8129606</v>
      </c>
      <c r="FD612">
        <v>8118589</v>
      </c>
      <c r="FE612">
        <v>8083758</v>
      </c>
      <c r="FF612">
        <v>8073668</v>
      </c>
      <c r="FG612">
        <v>8058930</v>
      </c>
      <c r="FH612">
        <v>8049431</v>
      </c>
      <c r="FI612">
        <v>8035154</v>
      </c>
      <c r="FJ612">
        <v>8032777</v>
      </c>
      <c r="FK612">
        <v>8039159</v>
      </c>
      <c r="FL612">
        <v>8046669</v>
      </c>
      <c r="FM612">
        <v>8065610</v>
      </c>
      <c r="FN612">
        <v>8068248</v>
      </c>
      <c r="FO612">
        <v>8071719</v>
      </c>
      <c r="FP612">
        <v>8069476</v>
      </c>
      <c r="FQ612">
        <v>8072342</v>
      </c>
      <c r="FR612">
        <v>8077538</v>
      </c>
      <c r="FS612">
        <v>8061072</v>
      </c>
      <c r="FT612">
        <v>8050298</v>
      </c>
      <c r="FU612">
        <v>8067375</v>
      </c>
      <c r="FV612">
        <v>8053715</v>
      </c>
      <c r="FW612">
        <v>8043782</v>
      </c>
      <c r="FX612">
        <v>8023529</v>
      </c>
      <c r="FY612">
        <v>8010949</v>
      </c>
      <c r="FZ612">
        <v>7983399</v>
      </c>
      <c r="GA612">
        <v>7970807</v>
      </c>
      <c r="GB612">
        <v>7946310</v>
      </c>
      <c r="GC612">
        <v>7926629</v>
      </c>
      <c r="GD612">
        <v>7898615</v>
      </c>
      <c r="GE612">
        <v>7873679</v>
      </c>
      <c r="GF612">
        <v>7849778</v>
      </c>
      <c r="GG612">
        <v>7842377</v>
      </c>
      <c r="GH612">
        <v>7822583</v>
      </c>
      <c r="GI612">
        <v>7802004</v>
      </c>
      <c r="GJ612">
        <v>7789565</v>
      </c>
      <c r="GK612">
        <v>7768385</v>
      </c>
      <c r="GL612">
        <v>7760223</v>
      </c>
      <c r="GM612">
        <v>7752169</v>
      </c>
      <c r="GN612">
        <v>7737355</v>
      </c>
      <c r="GO612">
        <v>7734488</v>
      </c>
      <c r="GP612">
        <v>7727742</v>
      </c>
      <c r="GQ612">
        <v>7728177</v>
      </c>
      <c r="GR612">
        <v>7722047</v>
      </c>
      <c r="GS612">
        <v>7724010</v>
      </c>
      <c r="GT612">
        <v>7737179</v>
      </c>
      <c r="GU612">
        <v>7708735</v>
      </c>
      <c r="GV612">
        <v>7708728</v>
      </c>
      <c r="GW612">
        <v>7688726</v>
      </c>
      <c r="GX612">
        <v>7681618</v>
      </c>
    </row>
    <row r="613" spans="1:206" customFormat="1">
      <c r="A613" s="181" t="s">
        <v>224</v>
      </c>
      <c r="B613" t="s">
        <v>3547</v>
      </c>
      <c r="C613" t="s">
        <v>3533</v>
      </c>
      <c r="D613" s="187" t="s">
        <v>3562</v>
      </c>
      <c r="E613" t="s">
        <v>1337</v>
      </c>
      <c r="BD613">
        <v>92083258</v>
      </c>
      <c r="BE613">
        <v>92836900</v>
      </c>
      <c r="BF613">
        <v>97606684</v>
      </c>
      <c r="BG613">
        <v>97555839</v>
      </c>
      <c r="BH613">
        <v>100348054</v>
      </c>
      <c r="BI613">
        <v>101807356</v>
      </c>
      <c r="BJ613">
        <v>101827191</v>
      </c>
      <c r="BK613">
        <v>105977909</v>
      </c>
      <c r="BL613">
        <v>104557392</v>
      </c>
      <c r="BM613">
        <v>101921643</v>
      </c>
      <c r="BN613">
        <v>102262439</v>
      </c>
      <c r="BO613">
        <v>100989852</v>
      </c>
      <c r="BP613">
        <v>112053316</v>
      </c>
      <c r="BQ613">
        <v>119818714</v>
      </c>
      <c r="BR613">
        <v>117393293</v>
      </c>
      <c r="BS613">
        <v>117932234</v>
      </c>
      <c r="BT613">
        <v>117182361</v>
      </c>
      <c r="BU613">
        <v>116839776</v>
      </c>
      <c r="BV613">
        <v>121750025</v>
      </c>
      <c r="BW613">
        <v>122122848</v>
      </c>
      <c r="BX613">
        <v>124117185</v>
      </c>
      <c r="BY613">
        <v>123647417</v>
      </c>
      <c r="BZ613">
        <v>123275037</v>
      </c>
      <c r="CA613">
        <v>123269476</v>
      </c>
      <c r="CB613">
        <v>122436994</v>
      </c>
      <c r="CC613">
        <v>120491005</v>
      </c>
      <c r="CD613">
        <v>120647815</v>
      </c>
      <c r="CE613">
        <v>120040242</v>
      </c>
      <c r="CF613">
        <v>121337099</v>
      </c>
      <c r="CG613">
        <v>124287659</v>
      </c>
      <c r="CH613">
        <v>126793222</v>
      </c>
      <c r="CI613">
        <v>129152540</v>
      </c>
      <c r="CJ613">
        <v>132513060</v>
      </c>
      <c r="CK613">
        <v>130982626</v>
      </c>
      <c r="CL613">
        <v>133397031</v>
      </c>
      <c r="CM613">
        <v>135419518</v>
      </c>
      <c r="CN613">
        <v>138419612</v>
      </c>
      <c r="CO613">
        <v>140544952</v>
      </c>
      <c r="CP613">
        <v>139993375</v>
      </c>
      <c r="CQ613">
        <v>141176680</v>
      </c>
      <c r="CR613">
        <v>142451012</v>
      </c>
      <c r="CS613">
        <v>137391599</v>
      </c>
      <c r="CT613">
        <v>135753655</v>
      </c>
      <c r="CU613">
        <v>134692831</v>
      </c>
      <c r="CV613">
        <v>134185338</v>
      </c>
      <c r="CW613">
        <v>133673134</v>
      </c>
      <c r="CX613">
        <v>133052993</v>
      </c>
      <c r="CY613">
        <v>132597541</v>
      </c>
      <c r="CZ613">
        <v>132286772</v>
      </c>
      <c r="DA613">
        <v>132364211</v>
      </c>
      <c r="DB613">
        <v>134014028</v>
      </c>
      <c r="DC613">
        <v>133877730</v>
      </c>
      <c r="DD613">
        <v>134020459</v>
      </c>
      <c r="DE613">
        <v>134302047</v>
      </c>
      <c r="DF613">
        <v>135228145</v>
      </c>
      <c r="DG613">
        <v>135800237</v>
      </c>
      <c r="DH613">
        <v>136909897</v>
      </c>
      <c r="DI613">
        <v>138562817</v>
      </c>
      <c r="DJ613">
        <v>140164401</v>
      </c>
      <c r="DK613">
        <v>141200888</v>
      </c>
      <c r="DL613">
        <v>141633320</v>
      </c>
      <c r="DM613">
        <v>142134919</v>
      </c>
      <c r="DN613">
        <v>144194060</v>
      </c>
      <c r="DO613">
        <v>143421589</v>
      </c>
      <c r="DP613">
        <v>143670855</v>
      </c>
      <c r="DQ613">
        <v>142608081</v>
      </c>
      <c r="DR613">
        <v>143238900</v>
      </c>
      <c r="DS613">
        <v>142624116</v>
      </c>
      <c r="DT613">
        <v>139628713</v>
      </c>
      <c r="DU613">
        <v>137984248</v>
      </c>
      <c r="DV613">
        <v>135132602</v>
      </c>
      <c r="DW613">
        <v>133974696</v>
      </c>
      <c r="DX613">
        <v>133990599</v>
      </c>
      <c r="DY613">
        <v>134279612</v>
      </c>
      <c r="DZ613">
        <v>134484559</v>
      </c>
      <c r="EA613">
        <v>134712128</v>
      </c>
      <c r="EB613">
        <v>134907058</v>
      </c>
      <c r="EC613">
        <v>135198381</v>
      </c>
      <c r="ED613">
        <v>135455608</v>
      </c>
      <c r="EE613">
        <v>135746893</v>
      </c>
      <c r="EF613">
        <v>136008957</v>
      </c>
      <c r="EG613">
        <v>136253581</v>
      </c>
      <c r="EH613">
        <v>136648882</v>
      </c>
      <c r="EI613">
        <v>136911076</v>
      </c>
      <c r="EJ613">
        <v>137204269</v>
      </c>
      <c r="EK613">
        <v>137470556</v>
      </c>
      <c r="EL613">
        <v>137671818</v>
      </c>
      <c r="EM613">
        <v>138003121</v>
      </c>
      <c r="EN613">
        <v>138294359</v>
      </c>
      <c r="EO613">
        <v>138366561</v>
      </c>
      <c r="EP613">
        <v>138473449</v>
      </c>
      <c r="EQ613">
        <v>138556575</v>
      </c>
      <c r="ER613">
        <v>138578249</v>
      </c>
      <c r="ES613">
        <v>138500159</v>
      </c>
      <c r="ET613">
        <v>138339673</v>
      </c>
      <c r="EU613">
        <v>138086249</v>
      </c>
      <c r="EV613">
        <v>137779995</v>
      </c>
      <c r="EW613">
        <v>137411816</v>
      </c>
      <c r="EX613">
        <v>136909723</v>
      </c>
      <c r="EY613">
        <v>136276046</v>
      </c>
      <c r="EZ613">
        <v>135687397</v>
      </c>
      <c r="FA613">
        <v>134944954</v>
      </c>
      <c r="FB613">
        <v>134504577</v>
      </c>
      <c r="FC613">
        <v>133807372</v>
      </c>
      <c r="FD613">
        <v>133263988</v>
      </c>
      <c r="FE613">
        <v>132714688</v>
      </c>
      <c r="FF613">
        <v>132266791</v>
      </c>
      <c r="FG613">
        <v>131830892</v>
      </c>
      <c r="FH613">
        <v>131417752</v>
      </c>
      <c r="FI613">
        <v>130875447</v>
      </c>
      <c r="FJ613">
        <v>130616046</v>
      </c>
      <c r="FK613">
        <v>130382676</v>
      </c>
      <c r="FL613">
        <v>130229106</v>
      </c>
      <c r="FM613">
        <v>129916034</v>
      </c>
      <c r="FN613">
        <v>129730585</v>
      </c>
      <c r="FO613">
        <v>129297695</v>
      </c>
      <c r="FP613">
        <v>129015560</v>
      </c>
      <c r="FQ613">
        <v>128851429</v>
      </c>
      <c r="FR613">
        <v>128481564</v>
      </c>
      <c r="FS613">
        <v>128156285</v>
      </c>
      <c r="FT613">
        <v>127734032</v>
      </c>
      <c r="FU613">
        <v>127366760</v>
      </c>
      <c r="FV613">
        <v>127057663</v>
      </c>
      <c r="FW613">
        <v>126647678</v>
      </c>
      <c r="FX613">
        <v>126138555</v>
      </c>
      <c r="FY613">
        <v>125610364</v>
      </c>
      <c r="FZ613">
        <v>125002277</v>
      </c>
      <c r="GA613">
        <v>124365479</v>
      </c>
      <c r="GB613">
        <v>123814989</v>
      </c>
      <c r="GC613">
        <v>123303522</v>
      </c>
      <c r="GD613">
        <v>122675812</v>
      </c>
      <c r="GE613">
        <v>122061916</v>
      </c>
      <c r="GF613">
        <v>121564290</v>
      </c>
      <c r="GG613">
        <v>120968156</v>
      </c>
      <c r="GH613">
        <v>120365885</v>
      </c>
      <c r="GI613">
        <v>119678778</v>
      </c>
      <c r="GJ613">
        <v>118975344</v>
      </c>
      <c r="GK613">
        <v>118384844</v>
      </c>
      <c r="GL613">
        <v>117907734</v>
      </c>
      <c r="GM613">
        <v>117242146</v>
      </c>
      <c r="GN613">
        <v>116668119</v>
      </c>
      <c r="GO613">
        <v>116014029</v>
      </c>
      <c r="GP613">
        <v>115548650</v>
      </c>
      <c r="GQ613">
        <v>114951659</v>
      </c>
      <c r="GR613">
        <v>114561354</v>
      </c>
      <c r="GS613">
        <v>113995198</v>
      </c>
      <c r="GT613">
        <v>113492904</v>
      </c>
      <c r="GU613">
        <v>112917957</v>
      </c>
      <c r="GV613">
        <v>112457152</v>
      </c>
      <c r="GW613">
        <v>112004380</v>
      </c>
      <c r="GX613">
        <v>111453746</v>
      </c>
    </row>
    <row r="614" spans="1:206" customFormat="1">
      <c r="A614" s="181" t="s">
        <v>224</v>
      </c>
      <c r="B614" t="s">
        <v>3547</v>
      </c>
      <c r="C614" t="s">
        <v>3533</v>
      </c>
      <c r="D614" s="187" t="s">
        <v>3562</v>
      </c>
      <c r="E614" t="s">
        <v>1338</v>
      </c>
      <c r="BD614">
        <v>6063050</v>
      </c>
      <c r="BE614">
        <v>6132525</v>
      </c>
      <c r="BF614">
        <v>6154910</v>
      </c>
      <c r="BG614">
        <v>6188064</v>
      </c>
      <c r="BH614">
        <v>6233527</v>
      </c>
      <c r="BI614">
        <v>6257701</v>
      </c>
      <c r="BJ614">
        <v>6311856</v>
      </c>
      <c r="BK614">
        <v>6490079</v>
      </c>
      <c r="BL614">
        <v>6555591</v>
      </c>
      <c r="BM614">
        <v>6459046</v>
      </c>
      <c r="BN614">
        <v>6552836</v>
      </c>
      <c r="BO614">
        <v>6612353</v>
      </c>
      <c r="BP614">
        <v>6669941</v>
      </c>
      <c r="BQ614">
        <v>6723686</v>
      </c>
      <c r="BR614">
        <v>6773369</v>
      </c>
      <c r="BS614">
        <v>6887058</v>
      </c>
      <c r="BT614">
        <v>7054352</v>
      </c>
      <c r="BU614">
        <v>7156445</v>
      </c>
      <c r="BV614">
        <v>7210106</v>
      </c>
      <c r="BW614">
        <v>7328000</v>
      </c>
      <c r="BX614">
        <v>7384301</v>
      </c>
      <c r="BY614">
        <v>7423213</v>
      </c>
      <c r="BZ614">
        <v>7572212</v>
      </c>
      <c r="CA614">
        <v>7547310</v>
      </c>
      <c r="CB614">
        <v>7657626</v>
      </c>
      <c r="CC614">
        <v>7723881</v>
      </c>
      <c r="CD614">
        <v>7709576</v>
      </c>
      <c r="CE614">
        <v>7763596</v>
      </c>
      <c r="CF614">
        <v>7841401</v>
      </c>
      <c r="CG614">
        <v>7901120</v>
      </c>
      <c r="CH614">
        <v>7985986</v>
      </c>
      <c r="CI614">
        <v>8055272</v>
      </c>
      <c r="CJ614">
        <v>8146459</v>
      </c>
      <c r="CK614">
        <v>8632821</v>
      </c>
      <c r="CL614">
        <v>8773806</v>
      </c>
      <c r="CM614">
        <v>8849923</v>
      </c>
      <c r="CN614">
        <v>8891358</v>
      </c>
      <c r="CO614">
        <v>8943507</v>
      </c>
      <c r="CP614">
        <v>9359662</v>
      </c>
      <c r="CQ614">
        <v>9072364</v>
      </c>
      <c r="CR614">
        <v>9278004</v>
      </c>
      <c r="CS614">
        <v>9556219</v>
      </c>
      <c r="CT614">
        <v>9850266</v>
      </c>
      <c r="CU614">
        <v>9906537</v>
      </c>
      <c r="CV614">
        <v>10475683</v>
      </c>
      <c r="CW614">
        <v>10080132</v>
      </c>
      <c r="CX614">
        <v>10281955</v>
      </c>
      <c r="CY614">
        <v>10413267</v>
      </c>
      <c r="CZ614">
        <v>10805969</v>
      </c>
      <c r="DA614">
        <v>10633414</v>
      </c>
      <c r="DB614">
        <v>10614288</v>
      </c>
      <c r="DC614">
        <v>10727631</v>
      </c>
      <c r="DD614">
        <v>10799223</v>
      </c>
      <c r="DE614">
        <v>10848615</v>
      </c>
      <c r="DF614">
        <v>10875652</v>
      </c>
      <c r="DG614">
        <v>10866029</v>
      </c>
      <c r="DH614">
        <v>10806729</v>
      </c>
      <c r="DI614">
        <v>10784126</v>
      </c>
      <c r="DJ614">
        <v>10769405</v>
      </c>
      <c r="DK614">
        <v>10679223</v>
      </c>
      <c r="DL614">
        <v>10652323</v>
      </c>
      <c r="DM614">
        <v>10594140</v>
      </c>
      <c r="DN614">
        <v>10561983</v>
      </c>
      <c r="DO614">
        <v>10568981</v>
      </c>
      <c r="DP614">
        <v>10590006</v>
      </c>
      <c r="DQ614">
        <v>10646559</v>
      </c>
      <c r="DR614">
        <v>10651833</v>
      </c>
      <c r="DS614">
        <v>10694837</v>
      </c>
      <c r="DT614">
        <v>10763455</v>
      </c>
      <c r="DU614">
        <v>10840677</v>
      </c>
      <c r="DV614">
        <v>11390397</v>
      </c>
      <c r="DW614">
        <v>12038084</v>
      </c>
      <c r="DX614">
        <v>11962502</v>
      </c>
      <c r="DY614">
        <v>11673270</v>
      </c>
      <c r="DZ614">
        <v>11481040</v>
      </c>
      <c r="EA614">
        <v>11680237</v>
      </c>
      <c r="EB614">
        <v>11867955</v>
      </c>
      <c r="EC614">
        <v>12062591</v>
      </c>
      <c r="ED614">
        <v>12261828</v>
      </c>
      <c r="EE614">
        <v>12465585</v>
      </c>
      <c r="EF614">
        <v>12672370</v>
      </c>
      <c r="EG614">
        <v>12887806</v>
      </c>
      <c r="EH614">
        <v>13107280</v>
      </c>
      <c r="EI614">
        <v>13330038</v>
      </c>
      <c r="EJ614">
        <v>13559400</v>
      </c>
      <c r="EK614">
        <v>13790760</v>
      </c>
      <c r="EL614">
        <v>14025445</v>
      </c>
      <c r="EM614">
        <v>14268748</v>
      </c>
      <c r="EN614">
        <v>14515127</v>
      </c>
      <c r="EO614">
        <v>14765647</v>
      </c>
      <c r="EP614">
        <v>15022414</v>
      </c>
      <c r="EQ614">
        <v>15282286</v>
      </c>
      <c r="ER614">
        <v>15546621</v>
      </c>
      <c r="ES614">
        <v>15817813</v>
      </c>
      <c r="ET614">
        <v>16095899</v>
      </c>
      <c r="EU614">
        <v>16377519</v>
      </c>
      <c r="EV614">
        <v>16663172</v>
      </c>
      <c r="EW614">
        <v>16955271</v>
      </c>
      <c r="EX614">
        <v>17253811</v>
      </c>
      <c r="EY614">
        <v>17558415</v>
      </c>
      <c r="EZ614">
        <v>17867326</v>
      </c>
      <c r="FA614">
        <v>18184343</v>
      </c>
      <c r="FB614">
        <v>18505626</v>
      </c>
      <c r="FC614">
        <v>18830558</v>
      </c>
      <c r="FD614">
        <v>19162863</v>
      </c>
      <c r="FE614">
        <v>19502419</v>
      </c>
      <c r="FF614">
        <v>19848094</v>
      </c>
      <c r="FG614">
        <v>20198745</v>
      </c>
      <c r="FH614">
        <v>20551197</v>
      </c>
      <c r="FI614">
        <v>20915363</v>
      </c>
      <c r="FJ614">
        <v>21282425</v>
      </c>
      <c r="FK614">
        <v>21657163</v>
      </c>
      <c r="FL614">
        <v>22037792</v>
      </c>
      <c r="FM614">
        <v>22422127</v>
      </c>
      <c r="FN614">
        <v>22815160</v>
      </c>
      <c r="FO614">
        <v>23205671</v>
      </c>
      <c r="FP614">
        <v>23604414</v>
      </c>
      <c r="FQ614">
        <v>24013328</v>
      </c>
      <c r="FR614">
        <v>24423006</v>
      </c>
      <c r="FS614">
        <v>24836878</v>
      </c>
      <c r="FT614">
        <v>25256902</v>
      </c>
      <c r="FU614">
        <v>25674960</v>
      </c>
      <c r="FV614">
        <v>26108700</v>
      </c>
      <c r="FW614">
        <v>26534585</v>
      </c>
      <c r="FX614">
        <v>26966425</v>
      </c>
      <c r="FY614">
        <v>27405863</v>
      </c>
      <c r="FZ614">
        <v>27846615</v>
      </c>
      <c r="GA614">
        <v>28291063</v>
      </c>
      <c r="GB614">
        <v>28738765</v>
      </c>
      <c r="GC614">
        <v>29189954</v>
      </c>
      <c r="GD614">
        <v>29643619</v>
      </c>
      <c r="GE614">
        <v>30097084</v>
      </c>
      <c r="GF614">
        <v>30563235</v>
      </c>
      <c r="GG614">
        <v>31019157</v>
      </c>
      <c r="GH614">
        <v>31482149</v>
      </c>
      <c r="GI614">
        <v>31944234</v>
      </c>
      <c r="GJ614">
        <v>32411830</v>
      </c>
      <c r="GK614">
        <v>32884290</v>
      </c>
      <c r="GL614">
        <v>33358299</v>
      </c>
      <c r="GM614">
        <v>33824858</v>
      </c>
      <c r="GN614">
        <v>34295893</v>
      </c>
      <c r="GO614">
        <v>34767749</v>
      </c>
      <c r="GP614">
        <v>35238616</v>
      </c>
      <c r="GQ614">
        <v>35705789</v>
      </c>
      <c r="GR614">
        <v>36171083</v>
      </c>
      <c r="GS614">
        <v>36631982</v>
      </c>
      <c r="GT614">
        <v>37092596</v>
      </c>
      <c r="GU614">
        <v>37548672</v>
      </c>
      <c r="GV614">
        <v>37990433</v>
      </c>
      <c r="GW614">
        <v>38429230</v>
      </c>
      <c r="GX614">
        <v>38864213</v>
      </c>
    </row>
    <row r="615" spans="1:206" customFormat="1">
      <c r="A615" s="181" t="s">
        <v>224</v>
      </c>
      <c r="B615" t="s">
        <v>3547</v>
      </c>
      <c r="C615" t="s">
        <v>3533</v>
      </c>
      <c r="D615" s="187" t="s">
        <v>3562</v>
      </c>
      <c r="E615" t="s">
        <v>1339</v>
      </c>
      <c r="BD615">
        <v>31541574</v>
      </c>
      <c r="BE615">
        <v>31010524</v>
      </c>
      <c r="BF615">
        <v>30460756</v>
      </c>
      <c r="BG615">
        <v>30307548</v>
      </c>
      <c r="BH615">
        <v>29961191</v>
      </c>
      <c r="BI615">
        <v>29930370</v>
      </c>
      <c r="BJ615">
        <v>29767839</v>
      </c>
      <c r="BK615">
        <v>29907755</v>
      </c>
      <c r="BL615">
        <v>29673998</v>
      </c>
      <c r="BM615">
        <v>34114638</v>
      </c>
      <c r="BN615">
        <v>37650062</v>
      </c>
      <c r="BO615">
        <v>32661447</v>
      </c>
      <c r="BP615">
        <v>28661240</v>
      </c>
      <c r="BQ615">
        <v>29394480</v>
      </c>
      <c r="BR615">
        <v>29328108</v>
      </c>
      <c r="BS615">
        <v>30354525</v>
      </c>
      <c r="BT615">
        <v>29706105</v>
      </c>
      <c r="BU615">
        <v>29350256</v>
      </c>
      <c r="BV615">
        <v>29009842</v>
      </c>
      <c r="BW615">
        <v>28947125</v>
      </c>
      <c r="BX615">
        <v>29169872</v>
      </c>
      <c r="BY615">
        <v>30271229</v>
      </c>
      <c r="BZ615">
        <v>28317706</v>
      </c>
      <c r="CA615">
        <v>27943246</v>
      </c>
      <c r="CB615">
        <v>27660573</v>
      </c>
      <c r="CC615">
        <v>27559246</v>
      </c>
      <c r="CD615">
        <v>27244706</v>
      </c>
      <c r="CE615">
        <v>26603808</v>
      </c>
      <c r="CF615">
        <v>26444868</v>
      </c>
      <c r="CG615">
        <v>26338275</v>
      </c>
      <c r="CH615">
        <v>26407779</v>
      </c>
      <c r="CI615">
        <v>26446089</v>
      </c>
      <c r="CJ615">
        <v>26535322</v>
      </c>
      <c r="CK615">
        <v>26422443</v>
      </c>
      <c r="CL615">
        <v>26439989</v>
      </c>
      <c r="CM615">
        <v>26521009</v>
      </c>
      <c r="CN615">
        <v>26574989</v>
      </c>
      <c r="CO615">
        <v>26669877</v>
      </c>
      <c r="CP615">
        <v>26764250</v>
      </c>
      <c r="CQ615">
        <v>26803328</v>
      </c>
      <c r="CR615">
        <v>26985615</v>
      </c>
      <c r="CS615">
        <v>27021332</v>
      </c>
      <c r="CT615">
        <v>26658748</v>
      </c>
      <c r="CU615">
        <v>26601220</v>
      </c>
      <c r="CV615">
        <v>26682231</v>
      </c>
      <c r="CW615">
        <v>26794070</v>
      </c>
      <c r="CX615">
        <v>26899250</v>
      </c>
      <c r="CY615">
        <v>26842575</v>
      </c>
      <c r="CZ615">
        <v>26742903</v>
      </c>
      <c r="DA615">
        <v>26878117</v>
      </c>
      <c r="DB615">
        <v>26971484</v>
      </c>
      <c r="DC615">
        <v>26842810</v>
      </c>
      <c r="DD615">
        <v>26946408</v>
      </c>
      <c r="DE615">
        <v>27074167</v>
      </c>
      <c r="DF615">
        <v>27454972</v>
      </c>
      <c r="DG615">
        <v>27537832</v>
      </c>
      <c r="DH615">
        <v>27622870</v>
      </c>
      <c r="DI615">
        <v>27984623</v>
      </c>
      <c r="DJ615">
        <v>28533073</v>
      </c>
      <c r="DK615">
        <v>28571599</v>
      </c>
      <c r="DL615">
        <v>28791775</v>
      </c>
      <c r="DM615">
        <v>29065763</v>
      </c>
      <c r="DN615">
        <v>29284267</v>
      </c>
      <c r="DO615">
        <v>29467112</v>
      </c>
      <c r="DP615">
        <v>29612814</v>
      </c>
      <c r="DQ615">
        <v>29825420</v>
      </c>
      <c r="DR615">
        <v>30141159</v>
      </c>
      <c r="DS615">
        <v>30665400</v>
      </c>
      <c r="DT615">
        <v>30844243</v>
      </c>
      <c r="DU615">
        <v>31371730</v>
      </c>
      <c r="DV615">
        <v>33612657</v>
      </c>
      <c r="DW615">
        <v>38001829</v>
      </c>
      <c r="DX615">
        <v>36785567</v>
      </c>
      <c r="DY615">
        <v>32800449</v>
      </c>
      <c r="DZ615">
        <v>33296805</v>
      </c>
      <c r="EA615">
        <v>33903194</v>
      </c>
      <c r="EB615">
        <v>34527276</v>
      </c>
      <c r="EC615">
        <v>35172205</v>
      </c>
      <c r="ED615">
        <v>35835803</v>
      </c>
      <c r="EE615">
        <v>36516348</v>
      </c>
      <c r="EF615">
        <v>37197652</v>
      </c>
      <c r="EG615">
        <v>37907698</v>
      </c>
      <c r="EH615">
        <v>38641035</v>
      </c>
      <c r="EI615">
        <v>39387636</v>
      </c>
      <c r="EJ615">
        <v>40155163</v>
      </c>
      <c r="EK615">
        <v>40933455</v>
      </c>
      <c r="EL615">
        <v>41713429</v>
      </c>
      <c r="EM615">
        <v>42497235</v>
      </c>
      <c r="EN615">
        <v>43285463</v>
      </c>
      <c r="EO615">
        <v>44072769</v>
      </c>
      <c r="EP615">
        <v>44857843</v>
      </c>
      <c r="EQ615">
        <v>45621874</v>
      </c>
      <c r="ER615">
        <v>46392193</v>
      </c>
      <c r="ES615">
        <v>47162344</v>
      </c>
      <c r="ET615">
        <v>47921676</v>
      </c>
      <c r="EU615">
        <v>48660843</v>
      </c>
      <c r="EV615">
        <v>49384945</v>
      </c>
      <c r="EW615">
        <v>50129247</v>
      </c>
      <c r="EX615">
        <v>50847150</v>
      </c>
      <c r="EY615">
        <v>51544724</v>
      </c>
      <c r="EZ615">
        <v>52242196</v>
      </c>
      <c r="FA615">
        <v>52923578</v>
      </c>
      <c r="FB615">
        <v>53596055</v>
      </c>
      <c r="FC615">
        <v>54267509</v>
      </c>
      <c r="FD615">
        <v>54912215</v>
      </c>
      <c r="FE615">
        <v>55560693</v>
      </c>
      <c r="FF615">
        <v>56207343</v>
      </c>
      <c r="FG615">
        <v>56811953</v>
      </c>
      <c r="FH615">
        <v>57387153</v>
      </c>
      <c r="FI615">
        <v>57938961</v>
      </c>
      <c r="FJ615">
        <v>58458006</v>
      </c>
      <c r="FK615">
        <v>58949234</v>
      </c>
      <c r="FL615">
        <v>59397084</v>
      </c>
      <c r="FM615">
        <v>59786351</v>
      </c>
      <c r="FN615">
        <v>60167028</v>
      </c>
      <c r="FO615">
        <v>60508134</v>
      </c>
      <c r="FP615">
        <v>60844038</v>
      </c>
      <c r="FQ615">
        <v>61141130</v>
      </c>
      <c r="FR615">
        <v>61434411</v>
      </c>
      <c r="FS615">
        <v>61703409</v>
      </c>
      <c r="FT615">
        <v>61975017</v>
      </c>
      <c r="FU615">
        <v>62212136</v>
      </c>
      <c r="FV615">
        <v>62472334</v>
      </c>
      <c r="FW615">
        <v>62722891</v>
      </c>
      <c r="FX615">
        <v>62960491</v>
      </c>
      <c r="FY615">
        <v>63185996</v>
      </c>
      <c r="FZ615">
        <v>63405344</v>
      </c>
      <c r="GA615">
        <v>63589860</v>
      </c>
      <c r="GB615">
        <v>63773941</v>
      </c>
      <c r="GC615">
        <v>63921006</v>
      </c>
      <c r="GD615">
        <v>64028141</v>
      </c>
      <c r="GE615">
        <v>64113264</v>
      </c>
      <c r="GF615">
        <v>64126845</v>
      </c>
      <c r="GG615">
        <v>64091149</v>
      </c>
      <c r="GH615">
        <v>64045905</v>
      </c>
      <c r="GI615">
        <v>63945131</v>
      </c>
      <c r="GJ615">
        <v>63799362</v>
      </c>
      <c r="GK615">
        <v>63635002</v>
      </c>
      <c r="GL615">
        <v>63462785</v>
      </c>
      <c r="GM615">
        <v>63264365</v>
      </c>
      <c r="GN615">
        <v>63075089</v>
      </c>
      <c r="GO615">
        <v>62894286</v>
      </c>
      <c r="GP615">
        <v>62734577</v>
      </c>
      <c r="GQ615">
        <v>62581464</v>
      </c>
      <c r="GR615">
        <v>62441355</v>
      </c>
      <c r="GS615">
        <v>62311010</v>
      </c>
      <c r="GT615">
        <v>62200161</v>
      </c>
      <c r="GU615">
        <v>62105673</v>
      </c>
      <c r="GV615">
        <v>61997172</v>
      </c>
      <c r="GW615">
        <v>61874506</v>
      </c>
      <c r="GX615">
        <v>61764857</v>
      </c>
    </row>
    <row r="616" spans="1:206" customFormat="1">
      <c r="A616" s="181" t="s">
        <v>224</v>
      </c>
      <c r="B616" t="s">
        <v>3547</v>
      </c>
      <c r="C616" t="s">
        <v>3533</v>
      </c>
      <c r="D616" s="187" t="s">
        <v>3562</v>
      </c>
      <c r="E616" t="s">
        <v>1340</v>
      </c>
      <c r="BD616">
        <v>3225495</v>
      </c>
      <c r="BE616">
        <v>3226109</v>
      </c>
      <c r="BF616">
        <v>3060331</v>
      </c>
      <c r="BG616">
        <v>2959634</v>
      </c>
      <c r="BH616">
        <v>2884340</v>
      </c>
      <c r="BI616">
        <v>2737198</v>
      </c>
      <c r="BJ616">
        <v>2529560</v>
      </c>
      <c r="BK616">
        <v>2594441</v>
      </c>
      <c r="BL616">
        <v>2404274</v>
      </c>
      <c r="BM616">
        <v>2533361</v>
      </c>
      <c r="BN616">
        <v>2402244</v>
      </c>
      <c r="BO616">
        <v>2419268</v>
      </c>
      <c r="BP616">
        <v>2538126</v>
      </c>
      <c r="BQ616">
        <v>2472331</v>
      </c>
      <c r="BR616">
        <v>2441612</v>
      </c>
      <c r="BS616">
        <v>2530791</v>
      </c>
      <c r="BT616">
        <v>2550156</v>
      </c>
      <c r="BU616">
        <v>2669621</v>
      </c>
      <c r="BV616">
        <v>2730035</v>
      </c>
      <c r="BW616">
        <v>2880338</v>
      </c>
      <c r="BX616">
        <v>2924906</v>
      </c>
      <c r="BY616">
        <v>2972961</v>
      </c>
      <c r="BZ616">
        <v>2998769</v>
      </c>
      <c r="CA616">
        <v>3069164</v>
      </c>
      <c r="CB616">
        <v>3103944</v>
      </c>
      <c r="CC616">
        <v>3226221</v>
      </c>
      <c r="CD616">
        <v>3301011</v>
      </c>
      <c r="CE616">
        <v>3375545</v>
      </c>
      <c r="CF616">
        <v>3464250</v>
      </c>
      <c r="CG616">
        <v>3574631</v>
      </c>
      <c r="CH616">
        <v>3705767</v>
      </c>
      <c r="CI616">
        <v>3683320</v>
      </c>
      <c r="CJ616">
        <v>3696465</v>
      </c>
      <c r="CK616">
        <v>3815038</v>
      </c>
      <c r="CL616">
        <v>3936733</v>
      </c>
      <c r="CM616">
        <v>3962521</v>
      </c>
      <c r="CN616">
        <v>3714486</v>
      </c>
      <c r="CO616">
        <v>3782786</v>
      </c>
      <c r="CP616">
        <v>3855023</v>
      </c>
      <c r="CQ616">
        <v>3867337</v>
      </c>
      <c r="CR616">
        <v>3991206</v>
      </c>
      <c r="CS616">
        <v>4102841</v>
      </c>
      <c r="CT616">
        <v>4299267</v>
      </c>
      <c r="CU616">
        <v>4692709</v>
      </c>
      <c r="CV616">
        <v>4851205</v>
      </c>
      <c r="CW616">
        <v>4850064</v>
      </c>
      <c r="CX616">
        <v>4689972</v>
      </c>
      <c r="CY616">
        <v>4571984</v>
      </c>
      <c r="CZ616">
        <v>4495628</v>
      </c>
      <c r="DA616">
        <v>4686507</v>
      </c>
      <c r="DB616">
        <v>4750229</v>
      </c>
      <c r="DC616">
        <v>4743910</v>
      </c>
      <c r="DD616">
        <v>4853236</v>
      </c>
      <c r="DE616">
        <v>4913731</v>
      </c>
      <c r="DF616">
        <v>4830727</v>
      </c>
      <c r="DG616">
        <v>4869705</v>
      </c>
      <c r="DH616">
        <v>4674423</v>
      </c>
      <c r="DI616">
        <v>4580630</v>
      </c>
      <c r="DJ616">
        <v>4544318</v>
      </c>
      <c r="DK616">
        <v>4440612</v>
      </c>
      <c r="DL616">
        <v>4465078</v>
      </c>
      <c r="DM616">
        <v>4309615</v>
      </c>
      <c r="DN616">
        <v>4309011</v>
      </c>
      <c r="DO616">
        <v>4264624</v>
      </c>
      <c r="DP616">
        <v>4232263</v>
      </c>
      <c r="DQ616">
        <v>4220484</v>
      </c>
      <c r="DR616">
        <v>4117976</v>
      </c>
      <c r="DS616">
        <v>4074636</v>
      </c>
      <c r="DT616">
        <v>4133767</v>
      </c>
      <c r="DU616">
        <v>4109506</v>
      </c>
      <c r="DV616">
        <v>4786703</v>
      </c>
      <c r="DW616">
        <v>5368262</v>
      </c>
      <c r="DX616">
        <v>5356305</v>
      </c>
      <c r="DY616">
        <v>4192677</v>
      </c>
      <c r="DZ616">
        <v>3957594</v>
      </c>
      <c r="EA616">
        <v>3976197</v>
      </c>
      <c r="EB616">
        <v>3992023</v>
      </c>
      <c r="EC616">
        <v>4007189</v>
      </c>
      <c r="ED616">
        <v>4023939</v>
      </c>
      <c r="EE616">
        <v>4038976</v>
      </c>
      <c r="EF616">
        <v>4057529</v>
      </c>
      <c r="EG616">
        <v>4077770</v>
      </c>
      <c r="EH616">
        <v>4099974</v>
      </c>
      <c r="EI616">
        <v>4122711</v>
      </c>
      <c r="EJ616">
        <v>4149199</v>
      </c>
      <c r="EK616">
        <v>4175032</v>
      </c>
      <c r="EL616">
        <v>4200200</v>
      </c>
      <c r="EM616">
        <v>4225622</v>
      </c>
      <c r="EN616">
        <v>4249086</v>
      </c>
      <c r="EO616">
        <v>4271369</v>
      </c>
      <c r="EP616">
        <v>4291016</v>
      </c>
      <c r="EQ616">
        <v>4307767</v>
      </c>
      <c r="ER616">
        <v>4321282</v>
      </c>
      <c r="ES616">
        <v>4331652</v>
      </c>
      <c r="ET616">
        <v>4338407</v>
      </c>
      <c r="EU616">
        <v>4339493</v>
      </c>
      <c r="EV616">
        <v>4338806</v>
      </c>
      <c r="EW616">
        <v>4332060</v>
      </c>
      <c r="EX616">
        <v>4322721</v>
      </c>
      <c r="EY616">
        <v>4310545</v>
      </c>
      <c r="EZ616">
        <v>4296221</v>
      </c>
      <c r="FA616">
        <v>4279612</v>
      </c>
      <c r="FB616">
        <v>4263336</v>
      </c>
      <c r="FC616">
        <v>4246598</v>
      </c>
      <c r="FD616">
        <v>4228991</v>
      </c>
      <c r="FE616">
        <v>4213106</v>
      </c>
      <c r="FF616">
        <v>4198236</v>
      </c>
      <c r="FG616">
        <v>4185360</v>
      </c>
      <c r="FH616">
        <v>4172836</v>
      </c>
      <c r="FI616">
        <v>4163875</v>
      </c>
      <c r="FJ616">
        <v>4157190</v>
      </c>
      <c r="FK616">
        <v>4152276</v>
      </c>
      <c r="FL616">
        <v>4149195</v>
      </c>
      <c r="FM616">
        <v>4146261</v>
      </c>
      <c r="FN616">
        <v>4143415</v>
      </c>
      <c r="FO616">
        <v>4141428</v>
      </c>
      <c r="FP616">
        <v>4139114</v>
      </c>
      <c r="FQ616">
        <v>4134410</v>
      </c>
      <c r="FR616">
        <v>4128479</v>
      </c>
      <c r="FS616">
        <v>4119767</v>
      </c>
      <c r="FT616">
        <v>4107855</v>
      </c>
      <c r="FU616">
        <v>4093133</v>
      </c>
      <c r="FV616">
        <v>4072768</v>
      </c>
      <c r="FW616">
        <v>4046716</v>
      </c>
      <c r="FX616">
        <v>4019093</v>
      </c>
      <c r="FY616">
        <v>3985799</v>
      </c>
      <c r="FZ616">
        <v>3948986</v>
      </c>
      <c r="GA616">
        <v>3907753</v>
      </c>
      <c r="GB616">
        <v>3863144</v>
      </c>
      <c r="GC616">
        <v>3815132</v>
      </c>
      <c r="GD616">
        <v>3763314</v>
      </c>
      <c r="GE616">
        <v>3711123</v>
      </c>
      <c r="GF616">
        <v>3656554</v>
      </c>
      <c r="GG616">
        <v>3600706</v>
      </c>
      <c r="GH616">
        <v>3546071</v>
      </c>
      <c r="GI616">
        <v>3490720</v>
      </c>
      <c r="GJ616">
        <v>3438312</v>
      </c>
      <c r="GK616">
        <v>3388283</v>
      </c>
      <c r="GL616">
        <v>3342788</v>
      </c>
      <c r="GM616">
        <v>3300998</v>
      </c>
      <c r="GN616">
        <v>3263940</v>
      </c>
      <c r="GO616">
        <v>3232862</v>
      </c>
      <c r="GP616">
        <v>3205083</v>
      </c>
      <c r="GQ616">
        <v>3183922</v>
      </c>
      <c r="GR616">
        <v>3166905</v>
      </c>
      <c r="GS616">
        <v>3154128</v>
      </c>
      <c r="GT616">
        <v>3145683</v>
      </c>
      <c r="GU616">
        <v>3137901</v>
      </c>
      <c r="GV616">
        <v>3134680</v>
      </c>
      <c r="GW616">
        <v>3131139</v>
      </c>
      <c r="GX616">
        <v>3128039</v>
      </c>
    </row>
    <row r="617" spans="1:206" customFormat="1">
      <c r="A617" s="181" t="s">
        <v>224</v>
      </c>
      <c r="B617" t="s">
        <v>3547</v>
      </c>
      <c r="C617" t="s">
        <v>3533</v>
      </c>
      <c r="D617" s="187" t="s">
        <v>3562</v>
      </c>
      <c r="E617" t="s">
        <v>1341</v>
      </c>
      <c r="BD617">
        <v>2925694</v>
      </c>
      <c r="BE617">
        <v>2938341</v>
      </c>
      <c r="BF617">
        <v>2925285</v>
      </c>
      <c r="BG617">
        <v>2924955</v>
      </c>
      <c r="BH617">
        <v>2915023</v>
      </c>
      <c r="BI617">
        <v>2921170</v>
      </c>
      <c r="BJ617">
        <v>2912948</v>
      </c>
      <c r="BK617">
        <v>2922496</v>
      </c>
      <c r="BL617">
        <v>2912512</v>
      </c>
      <c r="BM617">
        <v>2919043</v>
      </c>
      <c r="BN617">
        <v>2918733</v>
      </c>
      <c r="BO617">
        <v>2917835</v>
      </c>
      <c r="BP617">
        <v>2928610</v>
      </c>
      <c r="BQ617">
        <v>2945736</v>
      </c>
      <c r="BR617">
        <v>2945514</v>
      </c>
      <c r="BS617">
        <v>2955660</v>
      </c>
      <c r="BT617">
        <v>2962298</v>
      </c>
      <c r="BU617">
        <v>2969459</v>
      </c>
      <c r="BV617">
        <v>2978237</v>
      </c>
      <c r="BW617">
        <v>2992051</v>
      </c>
      <c r="BX617">
        <v>3053257</v>
      </c>
      <c r="BY617">
        <v>2990413</v>
      </c>
      <c r="BZ617">
        <v>3007005</v>
      </c>
      <c r="CA617">
        <v>2996001</v>
      </c>
      <c r="CB617">
        <v>3004393</v>
      </c>
      <c r="CC617">
        <v>2994039</v>
      </c>
      <c r="CD617">
        <v>3038293</v>
      </c>
      <c r="CE617">
        <v>3020329</v>
      </c>
      <c r="CF617">
        <v>3040442</v>
      </c>
      <c r="CG617">
        <v>3063286</v>
      </c>
      <c r="CH617">
        <v>3075126</v>
      </c>
      <c r="CI617">
        <v>3065573</v>
      </c>
      <c r="CJ617">
        <v>3080663</v>
      </c>
      <c r="CK617">
        <v>3049338</v>
      </c>
      <c r="CL617">
        <v>3045823</v>
      </c>
      <c r="CM617">
        <v>3052475</v>
      </c>
      <c r="CN617">
        <v>3015852</v>
      </c>
      <c r="CO617">
        <v>3006360</v>
      </c>
      <c r="CP617">
        <v>2999768</v>
      </c>
      <c r="CQ617">
        <v>3007796</v>
      </c>
      <c r="CR617">
        <v>3027107</v>
      </c>
      <c r="CS617">
        <v>3030885</v>
      </c>
      <c r="CT617">
        <v>3040870</v>
      </c>
      <c r="CU617">
        <v>3054316</v>
      </c>
      <c r="CV617">
        <v>3058020</v>
      </c>
      <c r="CW617">
        <v>3083749</v>
      </c>
      <c r="CX617">
        <v>3093091</v>
      </c>
      <c r="CY617">
        <v>3109206</v>
      </c>
      <c r="CZ617">
        <v>3145138</v>
      </c>
      <c r="DA617">
        <v>3148813</v>
      </c>
      <c r="DB617">
        <v>3172408</v>
      </c>
      <c r="DC617">
        <v>3205915</v>
      </c>
      <c r="DD617">
        <v>3222779</v>
      </c>
      <c r="DE617">
        <v>3282026</v>
      </c>
      <c r="DF617">
        <v>3299957</v>
      </c>
      <c r="DG617">
        <v>3308424</v>
      </c>
      <c r="DH617">
        <v>3359744</v>
      </c>
      <c r="DI617">
        <v>3434236</v>
      </c>
      <c r="DJ617">
        <v>3478856</v>
      </c>
      <c r="DK617">
        <v>3535337</v>
      </c>
      <c r="DL617">
        <v>3694814</v>
      </c>
      <c r="DM617">
        <v>3653297</v>
      </c>
      <c r="DN617">
        <v>3707851</v>
      </c>
      <c r="DO617">
        <v>3750578</v>
      </c>
      <c r="DP617">
        <v>3806452</v>
      </c>
      <c r="DQ617">
        <v>3906214</v>
      </c>
      <c r="DR617">
        <v>4038609</v>
      </c>
      <c r="DS617">
        <v>4104210</v>
      </c>
      <c r="DT617">
        <v>4191007</v>
      </c>
      <c r="DU617">
        <v>4257410</v>
      </c>
      <c r="DV617">
        <v>5066268</v>
      </c>
      <c r="DW617">
        <v>5534852</v>
      </c>
      <c r="DX617">
        <v>5007884</v>
      </c>
      <c r="DY617">
        <v>4406535</v>
      </c>
      <c r="DZ617">
        <v>4449997</v>
      </c>
      <c r="EA617">
        <v>4522730</v>
      </c>
      <c r="EB617">
        <v>4598671</v>
      </c>
      <c r="EC617">
        <v>4677714</v>
      </c>
      <c r="ED617">
        <v>4758034</v>
      </c>
      <c r="EE617">
        <v>4841635</v>
      </c>
      <c r="EF617">
        <v>4928374</v>
      </c>
      <c r="EG617">
        <v>5017450</v>
      </c>
      <c r="EH617">
        <v>5108193</v>
      </c>
      <c r="EI617">
        <v>5202114</v>
      </c>
      <c r="EJ617">
        <v>5297306</v>
      </c>
      <c r="EK617">
        <v>5394391</v>
      </c>
      <c r="EL617">
        <v>5493518</v>
      </c>
      <c r="EM617">
        <v>5594479</v>
      </c>
      <c r="EN617">
        <v>5696914</v>
      </c>
      <c r="EO617">
        <v>5800089</v>
      </c>
      <c r="EP617">
        <v>5903111</v>
      </c>
      <c r="EQ617">
        <v>6006799</v>
      </c>
      <c r="ER617">
        <v>6109847</v>
      </c>
      <c r="ES617">
        <v>6214132</v>
      </c>
      <c r="ET617">
        <v>6317168</v>
      </c>
      <c r="EU617">
        <v>6421335</v>
      </c>
      <c r="EV617">
        <v>6521741</v>
      </c>
      <c r="EW617">
        <v>6622005</v>
      </c>
      <c r="EX617">
        <v>6719614</v>
      </c>
      <c r="EY617">
        <v>6816656</v>
      </c>
      <c r="EZ617">
        <v>6912035</v>
      </c>
      <c r="FA617">
        <v>7007201</v>
      </c>
      <c r="FB617">
        <v>7098447</v>
      </c>
      <c r="FC617">
        <v>7189865</v>
      </c>
      <c r="FD617">
        <v>7279094</v>
      </c>
      <c r="FE617">
        <v>7367176</v>
      </c>
      <c r="FF617">
        <v>7455750</v>
      </c>
      <c r="FG617">
        <v>7542580</v>
      </c>
      <c r="FH617">
        <v>7628553</v>
      </c>
      <c r="FI617">
        <v>7712594</v>
      </c>
      <c r="FJ617">
        <v>7796803</v>
      </c>
      <c r="FK617">
        <v>7880334</v>
      </c>
      <c r="FL617">
        <v>7962544</v>
      </c>
      <c r="FM617">
        <v>8045792</v>
      </c>
      <c r="FN617">
        <v>8127831</v>
      </c>
      <c r="FO617">
        <v>8207595</v>
      </c>
      <c r="FP617">
        <v>8287392</v>
      </c>
      <c r="FQ617">
        <v>8365791</v>
      </c>
      <c r="FR617">
        <v>8440391</v>
      </c>
      <c r="FS617">
        <v>8513249</v>
      </c>
      <c r="FT617">
        <v>8582186</v>
      </c>
      <c r="FU617">
        <v>8649921</v>
      </c>
      <c r="FV617">
        <v>8712502</v>
      </c>
      <c r="FW617">
        <v>8771368</v>
      </c>
      <c r="FX617">
        <v>8827430</v>
      </c>
      <c r="FY617">
        <v>8877446</v>
      </c>
      <c r="FZ617">
        <v>8924158</v>
      </c>
      <c r="GA617">
        <v>8967569</v>
      </c>
      <c r="GB617">
        <v>9003491</v>
      </c>
      <c r="GC617">
        <v>9039604</v>
      </c>
      <c r="GD617">
        <v>9068934</v>
      </c>
      <c r="GE617">
        <v>9093545</v>
      </c>
      <c r="GF617">
        <v>9111606</v>
      </c>
      <c r="GG617">
        <v>9127846</v>
      </c>
      <c r="GH617">
        <v>9141531</v>
      </c>
      <c r="GI617">
        <v>9147324</v>
      </c>
      <c r="GJ617">
        <v>9152322</v>
      </c>
      <c r="GK617">
        <v>9151268</v>
      </c>
      <c r="GL617">
        <v>9146178</v>
      </c>
      <c r="GM617">
        <v>9139766</v>
      </c>
      <c r="GN617">
        <v>9125848</v>
      </c>
      <c r="GO617">
        <v>9108262</v>
      </c>
      <c r="GP617">
        <v>9089715</v>
      </c>
      <c r="GQ617">
        <v>9069171</v>
      </c>
      <c r="GR617">
        <v>9039588</v>
      </c>
      <c r="GS617">
        <v>9013687</v>
      </c>
      <c r="GT617">
        <v>8984899</v>
      </c>
      <c r="GU617">
        <v>8948714</v>
      </c>
      <c r="GV617">
        <v>8915672</v>
      </c>
      <c r="GW617">
        <v>8875821</v>
      </c>
      <c r="GX617">
        <v>8837342</v>
      </c>
    </row>
    <row r="618" spans="1:206" customFormat="1">
      <c r="A618" s="181" t="s">
        <v>224</v>
      </c>
      <c r="B618" t="s">
        <v>3547</v>
      </c>
      <c r="C618" t="s">
        <v>3533</v>
      </c>
      <c r="D618" s="187" t="s">
        <v>3562</v>
      </c>
      <c r="E618" t="s">
        <v>1342</v>
      </c>
      <c r="BD618">
        <v>5022292</v>
      </c>
      <c r="BE618">
        <v>5196766</v>
      </c>
      <c r="BF618">
        <v>5035119</v>
      </c>
      <c r="BG618">
        <v>5108616</v>
      </c>
      <c r="BH618">
        <v>4998475</v>
      </c>
      <c r="BI618">
        <v>5109481</v>
      </c>
      <c r="BJ618">
        <v>5274206</v>
      </c>
      <c r="BK618">
        <v>5344139</v>
      </c>
      <c r="BL618">
        <v>5226326</v>
      </c>
      <c r="BM618">
        <v>5290921</v>
      </c>
      <c r="BN618">
        <v>5439737</v>
      </c>
      <c r="BO618">
        <v>5382272</v>
      </c>
      <c r="BP618">
        <v>5598567</v>
      </c>
      <c r="BQ618">
        <v>5733313</v>
      </c>
      <c r="BR618">
        <v>5566719</v>
      </c>
      <c r="BS618">
        <v>5721804</v>
      </c>
      <c r="BT618">
        <v>5760701</v>
      </c>
      <c r="BU618">
        <v>5759958</v>
      </c>
      <c r="BV618">
        <v>6009902</v>
      </c>
      <c r="BW618">
        <v>6077407</v>
      </c>
      <c r="BX618">
        <v>5991764</v>
      </c>
      <c r="BY618">
        <v>6016156</v>
      </c>
      <c r="BZ618">
        <v>6056163</v>
      </c>
      <c r="CA618">
        <v>6114683</v>
      </c>
      <c r="CB618">
        <v>6057375</v>
      </c>
      <c r="CC618">
        <v>6079346</v>
      </c>
      <c r="CD618">
        <v>6104032</v>
      </c>
      <c r="CE618">
        <v>5972672</v>
      </c>
      <c r="CF618">
        <v>6059061</v>
      </c>
      <c r="CG618">
        <v>6026445</v>
      </c>
      <c r="CH618">
        <v>6131739</v>
      </c>
      <c r="CI618">
        <v>6127902</v>
      </c>
      <c r="CJ618">
        <v>6092861</v>
      </c>
      <c r="CK618">
        <v>6204149</v>
      </c>
      <c r="CL618">
        <v>6134623</v>
      </c>
      <c r="CM618">
        <v>6289265</v>
      </c>
      <c r="CN618">
        <v>6280244</v>
      </c>
      <c r="CO618">
        <v>6221564</v>
      </c>
      <c r="CP618">
        <v>6295359</v>
      </c>
      <c r="CQ618">
        <v>6303393</v>
      </c>
      <c r="CR618">
        <v>6327494</v>
      </c>
      <c r="CS618">
        <v>6360646</v>
      </c>
      <c r="CT618">
        <v>6322538</v>
      </c>
      <c r="CU618">
        <v>6504290</v>
      </c>
      <c r="CV618">
        <v>6442108</v>
      </c>
      <c r="CW618">
        <v>6537258</v>
      </c>
      <c r="CX618">
        <v>6544353</v>
      </c>
      <c r="CY618">
        <v>6512053</v>
      </c>
      <c r="CZ618">
        <v>6560089</v>
      </c>
      <c r="DA618">
        <v>6637651</v>
      </c>
      <c r="DB618">
        <v>6582691</v>
      </c>
      <c r="DC618">
        <v>6566196</v>
      </c>
      <c r="DD618">
        <v>6650836</v>
      </c>
      <c r="DE618">
        <v>6730995</v>
      </c>
      <c r="DF618">
        <v>6494745</v>
      </c>
      <c r="DG618">
        <v>6622411</v>
      </c>
      <c r="DH618">
        <v>6542935</v>
      </c>
      <c r="DI618">
        <v>6599696</v>
      </c>
      <c r="DJ618">
        <v>6704031</v>
      </c>
      <c r="DK618">
        <v>6675471</v>
      </c>
      <c r="DL618">
        <v>6717258</v>
      </c>
      <c r="DM618">
        <v>6762931</v>
      </c>
      <c r="DN618">
        <v>6918779</v>
      </c>
      <c r="DO618">
        <v>6975161</v>
      </c>
      <c r="DP618">
        <v>6968169</v>
      </c>
      <c r="DQ618">
        <v>7286133</v>
      </c>
      <c r="DR618">
        <v>7242649</v>
      </c>
      <c r="DS618">
        <v>7418022</v>
      </c>
      <c r="DT618">
        <v>7410083</v>
      </c>
      <c r="DU618">
        <v>7350201</v>
      </c>
      <c r="DV618">
        <v>8306027</v>
      </c>
      <c r="DW618">
        <v>8293481</v>
      </c>
      <c r="DX618">
        <v>7975289</v>
      </c>
      <c r="DY618">
        <v>7678011</v>
      </c>
      <c r="DZ618">
        <v>7759132</v>
      </c>
      <c r="EA618">
        <v>7844952</v>
      </c>
      <c r="EB618">
        <v>7933382</v>
      </c>
      <c r="EC618">
        <v>8019255</v>
      </c>
      <c r="ED618">
        <v>8111916</v>
      </c>
      <c r="EE618">
        <v>8205630</v>
      </c>
      <c r="EF618">
        <v>8305885</v>
      </c>
      <c r="EG618">
        <v>8404667</v>
      </c>
      <c r="EH618">
        <v>8509085</v>
      </c>
      <c r="EI618">
        <v>8615323</v>
      </c>
      <c r="EJ618">
        <v>8719497</v>
      </c>
      <c r="EK618">
        <v>8831849</v>
      </c>
      <c r="EL618">
        <v>8940835</v>
      </c>
      <c r="EM618">
        <v>9050927</v>
      </c>
      <c r="EN618">
        <v>9162893</v>
      </c>
      <c r="EO618">
        <v>9270930</v>
      </c>
      <c r="EP618">
        <v>9379644</v>
      </c>
      <c r="EQ618">
        <v>9484592</v>
      </c>
      <c r="ER618">
        <v>9586814</v>
      </c>
      <c r="ES618">
        <v>9688531</v>
      </c>
      <c r="ET618">
        <v>9779764</v>
      </c>
      <c r="EU618">
        <v>9874508</v>
      </c>
      <c r="EV618">
        <v>9959944</v>
      </c>
      <c r="EW618">
        <v>10040514</v>
      </c>
      <c r="EX618">
        <v>10115470</v>
      </c>
      <c r="EY618">
        <v>10182322</v>
      </c>
      <c r="EZ618">
        <v>10250220</v>
      </c>
      <c r="FA618">
        <v>10307401</v>
      </c>
      <c r="FB618">
        <v>10361365</v>
      </c>
      <c r="FC618">
        <v>10401398</v>
      </c>
      <c r="FD618">
        <v>10440055</v>
      </c>
      <c r="FE618">
        <v>10469814</v>
      </c>
      <c r="FF618">
        <v>10487842</v>
      </c>
      <c r="FG618">
        <v>10493315</v>
      </c>
      <c r="FH618">
        <v>10502126</v>
      </c>
      <c r="FI618">
        <v>10493501</v>
      </c>
      <c r="FJ618">
        <v>10481597</v>
      </c>
      <c r="FK618">
        <v>10468965</v>
      </c>
      <c r="FL618">
        <v>10451582</v>
      </c>
      <c r="FM618">
        <v>10426844</v>
      </c>
      <c r="FN618">
        <v>10399416</v>
      </c>
      <c r="FO618">
        <v>10372875</v>
      </c>
      <c r="FP618">
        <v>10348927</v>
      </c>
      <c r="FQ618">
        <v>10329421</v>
      </c>
      <c r="FR618">
        <v>10306090</v>
      </c>
      <c r="FS618">
        <v>10290015</v>
      </c>
      <c r="FT618">
        <v>10282844</v>
      </c>
      <c r="FU618">
        <v>10275974</v>
      </c>
      <c r="FV618">
        <v>10278099</v>
      </c>
      <c r="FW618">
        <v>10283104</v>
      </c>
      <c r="FX618">
        <v>10292472</v>
      </c>
      <c r="FY618">
        <v>10305830</v>
      </c>
      <c r="FZ618">
        <v>10314786</v>
      </c>
      <c r="GA618">
        <v>10328830</v>
      </c>
      <c r="GB618">
        <v>10340963</v>
      </c>
      <c r="GC618">
        <v>10358476</v>
      </c>
      <c r="GD618">
        <v>10370719</v>
      </c>
      <c r="GE618">
        <v>10379287</v>
      </c>
      <c r="GF618">
        <v>10390669</v>
      </c>
      <c r="GG618">
        <v>10397395</v>
      </c>
      <c r="GH618">
        <v>10399833</v>
      </c>
      <c r="GI618">
        <v>10397946</v>
      </c>
      <c r="GJ618">
        <v>10391902</v>
      </c>
      <c r="GK618">
        <v>10384369</v>
      </c>
      <c r="GL618">
        <v>10372703</v>
      </c>
      <c r="GM618">
        <v>10355238</v>
      </c>
      <c r="GN618">
        <v>10343687</v>
      </c>
      <c r="GO618">
        <v>10321726</v>
      </c>
      <c r="GP618">
        <v>10303844</v>
      </c>
      <c r="GQ618">
        <v>10285210</v>
      </c>
      <c r="GR618">
        <v>10266212</v>
      </c>
      <c r="GS618">
        <v>10253204</v>
      </c>
      <c r="GT618">
        <v>10238330</v>
      </c>
      <c r="GU618">
        <v>10225950</v>
      </c>
      <c r="GV618">
        <v>10217649</v>
      </c>
      <c r="GW618">
        <v>10208286</v>
      </c>
      <c r="GX618">
        <v>10198896</v>
      </c>
    </row>
    <row r="619" spans="1:206" customFormat="1">
      <c r="A619" s="181" t="s">
        <v>224</v>
      </c>
      <c r="B619" t="s">
        <v>3547</v>
      </c>
      <c r="C619" t="s">
        <v>3533</v>
      </c>
      <c r="D619" s="187" t="s">
        <v>3562</v>
      </c>
      <c r="E619" t="s">
        <v>1343</v>
      </c>
      <c r="BD619">
        <v>48788536</v>
      </c>
      <c r="BE619">
        <v>48514552</v>
      </c>
      <c r="BF619">
        <v>47646612</v>
      </c>
      <c r="BG619">
        <v>47499083</v>
      </c>
      <c r="BH619">
        <v>47002805</v>
      </c>
      <c r="BI619">
        <v>46966099</v>
      </c>
      <c r="BJ619">
        <v>46806573</v>
      </c>
      <c r="BK619">
        <v>47269070</v>
      </c>
      <c r="BL619">
        <v>46782736</v>
      </c>
      <c r="BM619">
        <v>51327051</v>
      </c>
      <c r="BN619">
        <v>54973677</v>
      </c>
      <c r="BO619">
        <v>50003182</v>
      </c>
      <c r="BP619">
        <v>46406404</v>
      </c>
      <c r="BQ619">
        <v>47279567</v>
      </c>
      <c r="BR619">
        <v>47065427</v>
      </c>
      <c r="BS619">
        <v>48459854</v>
      </c>
      <c r="BT619">
        <v>48043572</v>
      </c>
      <c r="BU619">
        <v>47915489</v>
      </c>
      <c r="BV619">
        <v>47947975</v>
      </c>
      <c r="BW619">
        <v>48234879</v>
      </c>
      <c r="BX619">
        <v>48534128</v>
      </c>
      <c r="BY619">
        <v>49683953</v>
      </c>
      <c r="BZ619">
        <v>47961807</v>
      </c>
      <c r="CA619">
        <v>47680360</v>
      </c>
      <c r="CB619">
        <v>47493921</v>
      </c>
      <c r="CC619">
        <v>47592762</v>
      </c>
      <c r="CD619">
        <v>47407648</v>
      </c>
      <c r="CE619">
        <v>46745923</v>
      </c>
      <c r="CF619">
        <v>46859945</v>
      </c>
      <c r="CG619">
        <v>46913597</v>
      </c>
      <c r="CH619">
        <v>47316613</v>
      </c>
      <c r="CI619">
        <v>47388185</v>
      </c>
      <c r="CJ619">
        <v>47561960</v>
      </c>
      <c r="CK619">
        <v>48133880</v>
      </c>
      <c r="CL619">
        <v>48341286</v>
      </c>
      <c r="CM619">
        <v>48685438</v>
      </c>
      <c r="CN619">
        <v>48487102</v>
      </c>
      <c r="CO619">
        <v>48634087</v>
      </c>
      <c r="CP619">
        <v>49284175</v>
      </c>
      <c r="CQ619">
        <v>49064192</v>
      </c>
      <c r="CR619">
        <v>49619695</v>
      </c>
      <c r="CS619">
        <v>50082059</v>
      </c>
      <c r="CT619">
        <v>50181618</v>
      </c>
      <c r="CU619">
        <v>50769036</v>
      </c>
      <c r="CV619">
        <v>51519238</v>
      </c>
      <c r="CW619">
        <v>51355462</v>
      </c>
      <c r="CX619">
        <v>51518770</v>
      </c>
      <c r="CY619">
        <v>51459177</v>
      </c>
      <c r="CZ619">
        <v>51761764</v>
      </c>
      <c r="DA619">
        <v>51996609</v>
      </c>
      <c r="DB619">
        <v>52099819</v>
      </c>
      <c r="DC619">
        <v>52095282</v>
      </c>
      <c r="DD619">
        <v>52481447</v>
      </c>
      <c r="DE619">
        <v>52858472</v>
      </c>
      <c r="DF619">
        <v>52965047</v>
      </c>
      <c r="DG619">
        <v>53213356</v>
      </c>
      <c r="DH619">
        <v>53015851</v>
      </c>
      <c r="DI619">
        <v>53391816</v>
      </c>
      <c r="DJ619">
        <v>54037662</v>
      </c>
      <c r="DK619">
        <v>53910189</v>
      </c>
      <c r="DL619">
        <v>54329194</v>
      </c>
      <c r="DM619">
        <v>54393800</v>
      </c>
      <c r="DN619">
        <v>54789783</v>
      </c>
      <c r="DO619">
        <v>55034447</v>
      </c>
      <c r="DP619">
        <v>55217575</v>
      </c>
      <c r="DQ619">
        <v>55893034</v>
      </c>
      <c r="DR619">
        <v>56200615</v>
      </c>
      <c r="DS619">
        <v>56965958</v>
      </c>
      <c r="DT619">
        <v>57351675</v>
      </c>
      <c r="DU619">
        <v>57938525</v>
      </c>
      <c r="DV619">
        <v>63174308</v>
      </c>
      <c r="DW619">
        <v>69248154</v>
      </c>
      <c r="DX619">
        <v>67096567</v>
      </c>
      <c r="DY619">
        <v>60760150</v>
      </c>
      <c r="DZ619">
        <v>60953905</v>
      </c>
      <c r="EA619">
        <v>61936810</v>
      </c>
      <c r="EB619">
        <v>62928943</v>
      </c>
      <c r="EC619">
        <v>63948977</v>
      </c>
      <c r="ED619">
        <v>65001672</v>
      </c>
      <c r="EE619">
        <v>66078551</v>
      </c>
      <c r="EF619">
        <v>67172551</v>
      </c>
      <c r="EG619">
        <v>68306259</v>
      </c>
      <c r="EH619">
        <v>69476761</v>
      </c>
      <c r="EI619">
        <v>70669149</v>
      </c>
      <c r="EJ619">
        <v>71892114</v>
      </c>
      <c r="EK619">
        <v>73137320</v>
      </c>
      <c r="EL619">
        <v>74385605</v>
      </c>
      <c r="EM619">
        <v>75649206</v>
      </c>
      <c r="EN619">
        <v>76921971</v>
      </c>
      <c r="EO619">
        <v>78193560</v>
      </c>
      <c r="EP619">
        <v>79467005</v>
      </c>
      <c r="EQ619">
        <v>80716509</v>
      </c>
      <c r="ER619">
        <v>81970112</v>
      </c>
      <c r="ES619">
        <v>83228148</v>
      </c>
      <c r="ET619">
        <v>84466901</v>
      </c>
      <c r="EU619">
        <v>85687878</v>
      </c>
      <c r="EV619">
        <v>86882943</v>
      </c>
      <c r="EW619">
        <v>88093659</v>
      </c>
      <c r="EX619">
        <v>89273647</v>
      </c>
      <c r="EY619">
        <v>90427752</v>
      </c>
      <c r="EZ619">
        <v>91583402</v>
      </c>
      <c r="FA619">
        <v>92717677</v>
      </c>
      <c r="FB619">
        <v>93840429</v>
      </c>
      <c r="FC619">
        <v>94951856</v>
      </c>
      <c r="FD619">
        <v>96039357</v>
      </c>
      <c r="FE619">
        <v>97129644</v>
      </c>
      <c r="FF619">
        <v>98213906</v>
      </c>
      <c r="FG619">
        <v>99248795</v>
      </c>
      <c r="FH619">
        <v>100258834</v>
      </c>
      <c r="FI619">
        <v>101241326</v>
      </c>
      <c r="FJ619">
        <v>102193334</v>
      </c>
      <c r="FK619">
        <v>103125536</v>
      </c>
      <c r="FL619">
        <v>104015831</v>
      </c>
      <c r="FM619">
        <v>104845180</v>
      </c>
      <c r="FN619">
        <v>105670744</v>
      </c>
      <c r="FO619">
        <v>106453857</v>
      </c>
      <c r="FP619">
        <v>107242103</v>
      </c>
      <c r="FQ619">
        <v>108002440</v>
      </c>
      <c r="FR619">
        <v>108750967</v>
      </c>
      <c r="FS619">
        <v>109481878</v>
      </c>
      <c r="FT619">
        <v>110223478</v>
      </c>
      <c r="FU619">
        <v>110924889</v>
      </c>
      <c r="FV619">
        <v>111663282</v>
      </c>
      <c r="FW619">
        <v>112377617</v>
      </c>
      <c r="FX619">
        <v>113084917</v>
      </c>
      <c r="FY619">
        <v>113780019</v>
      </c>
      <c r="FZ619">
        <v>114458990</v>
      </c>
      <c r="GA619">
        <v>115104268</v>
      </c>
      <c r="GB619">
        <v>115739561</v>
      </c>
      <c r="GC619">
        <v>116343492</v>
      </c>
      <c r="GD619">
        <v>116894086</v>
      </c>
      <c r="GE619">
        <v>117413693</v>
      </c>
      <c r="GF619">
        <v>117868319</v>
      </c>
      <c r="GG619">
        <v>118255825</v>
      </c>
      <c r="GH619">
        <v>118635078</v>
      </c>
      <c r="GI619">
        <v>118945001</v>
      </c>
      <c r="GJ619">
        <v>119213383</v>
      </c>
      <c r="GK619">
        <v>119462815</v>
      </c>
      <c r="GL619">
        <v>119702443</v>
      </c>
      <c r="GM619">
        <v>119904922</v>
      </c>
      <c r="GN619">
        <v>120124125</v>
      </c>
      <c r="GO619">
        <v>120344590</v>
      </c>
      <c r="GP619">
        <v>120591501</v>
      </c>
      <c r="GQ619">
        <v>120845107</v>
      </c>
      <c r="GR619">
        <v>121104541</v>
      </c>
      <c r="GS619">
        <v>121383339</v>
      </c>
      <c r="GT619">
        <v>121680892</v>
      </c>
      <c r="GU619">
        <v>121985853</v>
      </c>
      <c r="GV619">
        <v>122274465</v>
      </c>
      <c r="GW619">
        <v>122537595</v>
      </c>
      <c r="GX619">
        <v>122811672</v>
      </c>
    </row>
    <row r="620" spans="1:206">
      <c r="A620" s="176" t="s">
        <v>3534</v>
      </c>
      <c r="B620" s="178" t="s">
        <v>3548</v>
      </c>
      <c r="C620" t="s">
        <v>3533</v>
      </c>
      <c r="D620" s="187" t="s">
        <v>3563</v>
      </c>
      <c r="E620" s="116" t="s">
        <v>1344</v>
      </c>
      <c r="F620" s="59">
        <f t="shared" ref="F620:BQ620" si="36">G620/POWER($DX$620/$CW$620,1/(2022-1995))</f>
        <v>22790147319.677303</v>
      </c>
      <c r="G620" s="59">
        <f t="shared" si="36"/>
        <v>23710744998.46254</v>
      </c>
      <c r="H620" s="59">
        <f t="shared" si="36"/>
        <v>24668529803.521988</v>
      </c>
      <c r="I620" s="59">
        <f t="shared" si="36"/>
        <v>25665003891.978573</v>
      </c>
      <c r="J620" s="59">
        <f t="shared" si="36"/>
        <v>26701730099.911839</v>
      </c>
      <c r="K620" s="59">
        <f t="shared" si="36"/>
        <v>27780334393.456913</v>
      </c>
      <c r="L620" s="59">
        <f t="shared" si="36"/>
        <v>28902508418.914516</v>
      </c>
      <c r="M620" s="59">
        <f t="shared" si="36"/>
        <v>30070012155.871498</v>
      </c>
      <c r="N620" s="59">
        <f t="shared" si="36"/>
        <v>31284676677.492989</v>
      </c>
      <c r="O620" s="59">
        <f t="shared" si="36"/>
        <v>32548407022.315281</v>
      </c>
      <c r="P620" s="59">
        <f t="shared" si="36"/>
        <v>33863185182.043507</v>
      </c>
      <c r="Q620" s="59">
        <f t="shared" si="36"/>
        <v>35231073210.040039</v>
      </c>
      <c r="R620" s="59">
        <f t="shared" si="36"/>
        <v>36654216455.378868</v>
      </c>
      <c r="S620" s="59">
        <f t="shared" si="36"/>
        <v>38134846927.538147</v>
      </c>
      <c r="T620" s="59">
        <f t="shared" si="36"/>
        <v>39675286797.007973</v>
      </c>
      <c r="U620" s="59">
        <f t="shared" si="36"/>
        <v>41277952037.303627</v>
      </c>
      <c r="V620" s="59">
        <f t="shared" si="36"/>
        <v>42945356214.096291</v>
      </c>
      <c r="W620" s="59">
        <f t="shared" si="36"/>
        <v>44680114427.403969</v>
      </c>
      <c r="X620" s="59">
        <f t="shared" si="36"/>
        <v>46484947413.025459</v>
      </c>
      <c r="Y620" s="59">
        <f t="shared" si="36"/>
        <v>48362685809.649872</v>
      </c>
      <c r="Z620" s="59">
        <f t="shared" si="36"/>
        <v>50316274598.334091</v>
      </c>
      <c r="AA620" s="59">
        <f t="shared" si="36"/>
        <v>52348777721.310951</v>
      </c>
      <c r="AB620" s="59">
        <f t="shared" si="36"/>
        <v>54463382887.372047</v>
      </c>
      <c r="AC620" s="59">
        <f t="shared" si="36"/>
        <v>56663406571.361824</v>
      </c>
      <c r="AD620" s="59">
        <f t="shared" si="36"/>
        <v>58952299215.623955</v>
      </c>
      <c r="AE620" s="59">
        <f t="shared" si="36"/>
        <v>61333650641.557808</v>
      </c>
      <c r="AF620" s="59">
        <f t="shared" si="36"/>
        <v>63811195679.772247</v>
      </c>
      <c r="AG620" s="59">
        <f t="shared" si="36"/>
        <v>66388820027.667007</v>
      </c>
      <c r="AH620" s="59">
        <f t="shared" si="36"/>
        <v>69070566343.628357</v>
      </c>
      <c r="AI620" s="59">
        <f t="shared" si="36"/>
        <v>71860640587.397049</v>
      </c>
      <c r="AJ620" s="59">
        <f t="shared" si="36"/>
        <v>74763418616.552612</v>
      </c>
      <c r="AK620" s="59">
        <f t="shared" si="36"/>
        <v>77783453049.459549</v>
      </c>
      <c r="AL620" s="59">
        <f t="shared" si="36"/>
        <v>80925480405.439209</v>
      </c>
      <c r="AM620" s="59">
        <f t="shared" si="36"/>
        <v>84194428533.365677</v>
      </c>
      <c r="AN620" s="59">
        <f t="shared" si="36"/>
        <v>87595424340.336319</v>
      </c>
      <c r="AO620" s="59">
        <f t="shared" si="36"/>
        <v>91133801832.538651</v>
      </c>
      <c r="AP620" s="59">
        <f t="shared" si="36"/>
        <v>94815110480.924194</v>
      </c>
      <c r="AQ620" s="59">
        <f t="shared" si="36"/>
        <v>98645123924.810104</v>
      </c>
      <c r="AR620" s="59">
        <f t="shared" si="36"/>
        <v>102629849027.05872</v>
      </c>
      <c r="AS620" s="59">
        <f t="shared" si="36"/>
        <v>106775535295.03705</v>
      </c>
      <c r="AT620" s="59">
        <f t="shared" si="36"/>
        <v>111088684682.13165</v>
      </c>
      <c r="AU620" s="59">
        <f t="shared" si="36"/>
        <v>115576061785.19127</v>
      </c>
      <c r="AV620" s="59">
        <f t="shared" si="36"/>
        <v>120244704453.89046</v>
      </c>
      <c r="AW620" s="59">
        <f t="shared" si="36"/>
        <v>125101934828.65381</v>
      </c>
      <c r="AX620" s="59">
        <f t="shared" si="36"/>
        <v>130155370824.45198</v>
      </c>
      <c r="AY620" s="59">
        <f t="shared" si="36"/>
        <v>135412938078.48053</v>
      </c>
      <c r="AZ620" s="59">
        <f t="shared" si="36"/>
        <v>140882882380.45984</v>
      </c>
      <c r="BA620" s="59">
        <f t="shared" si="36"/>
        <v>146573782605.05133</v>
      </c>
      <c r="BB620" s="59">
        <f t="shared" si="36"/>
        <v>152494564166.67279</v>
      </c>
      <c r="BC620" s="59">
        <f t="shared" si="36"/>
        <v>158654513017.81488</v>
      </c>
      <c r="BD620" s="59">
        <f t="shared" si="36"/>
        <v>165063290212.81329</v>
      </c>
      <c r="BE620" s="59">
        <f t="shared" si="36"/>
        <v>171730947059.91791</v>
      </c>
      <c r="BF620" s="59">
        <f t="shared" si="36"/>
        <v>178667940885.42291</v>
      </c>
      <c r="BG620" s="59">
        <f t="shared" si="36"/>
        <v>185885151434.5817</v>
      </c>
      <c r="BH620" s="59">
        <f t="shared" si="36"/>
        <v>193393897935.02954</v>
      </c>
      <c r="BI620" s="59">
        <f t="shared" si="36"/>
        <v>201205956849.47528</v>
      </c>
      <c r="BJ620" s="59">
        <f t="shared" si="36"/>
        <v>209333580345.50507</v>
      </c>
      <c r="BK620" s="59">
        <f t="shared" si="36"/>
        <v>217789515511.46533</v>
      </c>
      <c r="BL620" s="59">
        <f t="shared" si="36"/>
        <v>226587024348.56287</v>
      </c>
      <c r="BM620" s="59">
        <f t="shared" si="36"/>
        <v>235739904570.53653</v>
      </c>
      <c r="BN620" s="59">
        <f t="shared" si="36"/>
        <v>245262511243.52234</v>
      </c>
      <c r="BO620" s="59">
        <f t="shared" si="36"/>
        <v>255169779300.05115</v>
      </c>
      <c r="BP620" s="59">
        <f t="shared" si="36"/>
        <v>265477246962.48898</v>
      </c>
      <c r="BQ620" s="59">
        <f t="shared" si="36"/>
        <v>276201080112.65674</v>
      </c>
      <c r="BR620" s="59">
        <f t="shared" ref="BR620:CU620" si="37">BS620/POWER($DX$620/$CW$620,1/(2022-1995))</f>
        <v>287358097645.84955</v>
      </c>
      <c r="BS620" s="59">
        <f t="shared" si="37"/>
        <v>298965797849.02032</v>
      </c>
      <c r="BT620" s="59">
        <f t="shared" si="37"/>
        <v>311042385844.49805</v>
      </c>
      <c r="BU620" s="59">
        <f t="shared" si="37"/>
        <v>323606802142.28271</v>
      </c>
      <c r="BV620" s="59">
        <f t="shared" si="37"/>
        <v>336678752345.69702</v>
      </c>
      <c r="BW620" s="59">
        <f t="shared" si="37"/>
        <v>350278738056.98492</v>
      </c>
      <c r="BX620" s="59">
        <f t="shared" si="37"/>
        <v>364428089031.32727</v>
      </c>
      <c r="BY620" s="59">
        <f t="shared" si="37"/>
        <v>379148996629.70471</v>
      </c>
      <c r="BZ620" s="59">
        <f t="shared" si="37"/>
        <v>394464548623.07373</v>
      </c>
      <c r="CA620" s="59">
        <f t="shared" si="37"/>
        <v>410398765402.44159</v>
      </c>
      <c r="CB620" s="59">
        <f t="shared" si="37"/>
        <v>426976637651.63086</v>
      </c>
      <c r="CC620" s="59">
        <f t="shared" si="37"/>
        <v>444224165541.81836</v>
      </c>
      <c r="CD620" s="59">
        <f t="shared" si="37"/>
        <v>462168399509.3194</v>
      </c>
      <c r="CE620" s="59">
        <f t="shared" si="37"/>
        <v>480837482680.57251</v>
      </c>
      <c r="CF620" s="59">
        <f t="shared" si="37"/>
        <v>500260695010.862</v>
      </c>
      <c r="CG620" s="59">
        <f t="shared" si="37"/>
        <v>520468499206.00439</v>
      </c>
      <c r="CH620" s="59">
        <f t="shared" si="37"/>
        <v>541492588499.02032</v>
      </c>
      <c r="CI620" s="59">
        <f t="shared" si="37"/>
        <v>563365936356.72363</v>
      </c>
      <c r="CJ620" s="59">
        <f t="shared" si="37"/>
        <v>586122848194.18579</v>
      </c>
      <c r="CK620" s="59">
        <f t="shared" si="37"/>
        <v>609799015178.18225</v>
      </c>
      <c r="CL620" s="59">
        <f t="shared" si="37"/>
        <v>634431570204.005</v>
      </c>
      <c r="CM620" s="59">
        <f t="shared" si="37"/>
        <v>660059146133.43298</v>
      </c>
      <c r="CN620" s="59">
        <f t="shared" si="37"/>
        <v>686721936385.19897</v>
      </c>
      <c r="CO620" s="59">
        <f t="shared" si="37"/>
        <v>714461757972.98096</v>
      </c>
      <c r="CP620" s="59">
        <f t="shared" si="37"/>
        <v>743322117089.78455</v>
      </c>
      <c r="CQ620" s="59">
        <f t="shared" si="37"/>
        <v>773348277341.57666</v>
      </c>
      <c r="CR620" s="59">
        <f t="shared" si="37"/>
        <v>804587330737.18665</v>
      </c>
      <c r="CS620" s="59">
        <f t="shared" si="37"/>
        <v>837088271545.81104</v>
      </c>
      <c r="CT620" s="59">
        <f t="shared" si="37"/>
        <v>870902073137.96021</v>
      </c>
      <c r="CU620" s="59">
        <f t="shared" si="37"/>
        <v>906081767930.35913</v>
      </c>
      <c r="CV620" s="59">
        <f>CW620/POWER($DX$620/$CW$620,1/(2022-1995))</f>
        <v>942682530560.18677</v>
      </c>
      <c r="CW620" s="121">
        <v>980761764419.10095</v>
      </c>
      <c r="CX620" s="121">
        <v>1033932801732.05</v>
      </c>
      <c r="CY620" s="121">
        <v>1075100989808.12</v>
      </c>
      <c r="CZ620" s="121">
        <v>1111960484882</v>
      </c>
      <c r="DA620" s="121">
        <v>1199134463799.26</v>
      </c>
      <c r="DB620" s="121">
        <v>1247639952711.8101</v>
      </c>
      <c r="DC620" s="121">
        <v>1296283613982.1001</v>
      </c>
      <c r="DD620" s="121">
        <v>1362919110983.4199</v>
      </c>
      <c r="DE620" s="121">
        <v>1427204960005.1599</v>
      </c>
      <c r="DF620" s="121">
        <v>1510890362467.8999</v>
      </c>
      <c r="DG620" s="121">
        <v>1599614038413.0901</v>
      </c>
      <c r="DH620" s="121">
        <v>1694287006034.05</v>
      </c>
      <c r="DI620" s="121">
        <v>1795624181611.8799</v>
      </c>
      <c r="DJ620" s="121">
        <v>1884934885024</v>
      </c>
      <c r="DK620" s="121">
        <v>1937883428808.6699</v>
      </c>
      <c r="DL620" s="121">
        <v>2044247102311.5801</v>
      </c>
      <c r="DM620" s="121">
        <v>2075186585097.6899</v>
      </c>
      <c r="DN620" s="121">
        <v>2177392554063.75</v>
      </c>
      <c r="DO620" s="121">
        <v>2262099815971.8799</v>
      </c>
      <c r="DP620" s="121">
        <v>2344340002119.4702</v>
      </c>
      <c r="DQ620" s="121">
        <v>2417762107262.6602</v>
      </c>
      <c r="DR620" s="121">
        <v>2462335368698.5601</v>
      </c>
      <c r="DS620" s="121">
        <v>2544893247367.7998</v>
      </c>
      <c r="DT620" s="121">
        <v>2624203434201.1201</v>
      </c>
      <c r="DU620" s="121">
        <v>2691418288555.52</v>
      </c>
      <c r="DV620" s="121">
        <v>2627991842552.25</v>
      </c>
      <c r="DW620" s="121">
        <v>2749646815738.8101</v>
      </c>
      <c r="DX620" s="121">
        <v>2857007256456.77</v>
      </c>
      <c r="DY620" s="121"/>
      <c r="DZ620" s="121"/>
      <c r="EA620" s="121">
        <v>3006077737053.5898</v>
      </c>
      <c r="EB620" s="121"/>
      <c r="EC620" s="121"/>
      <c r="ED620" s="121"/>
      <c r="EE620" s="121"/>
      <c r="EF620" s="121">
        <v>3444695097996.2212</v>
      </c>
      <c r="EG620" s="121"/>
      <c r="EH620" s="121"/>
      <c r="EI620" s="121"/>
      <c r="EJ620" s="121"/>
      <c r="EK620" s="121">
        <v>4283552428650.5425</v>
      </c>
      <c r="EL620" s="121"/>
      <c r="EM620" s="121"/>
      <c r="EN620" s="121"/>
      <c r="EO620" s="121"/>
      <c r="EP620" s="121">
        <v>5313697649295.7686</v>
      </c>
      <c r="EQ620" s="121"/>
      <c r="ER620" s="121"/>
      <c r="ES620" s="121"/>
      <c r="ET620" s="121"/>
      <c r="EU620" s="121">
        <v>6527134473890.0332</v>
      </c>
      <c r="EV620" s="121"/>
      <c r="EW620" s="121"/>
      <c r="EX620" s="121"/>
      <c r="EY620" s="121"/>
      <c r="EZ620" s="121">
        <v>7959238131474.4619</v>
      </c>
      <c r="FA620" s="121"/>
      <c r="FB620" s="121"/>
      <c r="FC620" s="121"/>
      <c r="FD620" s="121"/>
      <c r="FE620" s="121">
        <v>9620336036623.209</v>
      </c>
      <c r="FF620" s="121"/>
      <c r="FG620" s="121"/>
      <c r="FH620" s="121"/>
      <c r="FI620" s="121"/>
      <c r="FJ620" s="121">
        <v>11508426084840.721</v>
      </c>
      <c r="FK620" s="121"/>
      <c r="FL620" s="121"/>
      <c r="FM620" s="121"/>
      <c r="FN620" s="121"/>
      <c r="FO620" s="121">
        <v>13596776657425.639</v>
      </c>
      <c r="FP620" s="121"/>
      <c r="FQ620" s="121"/>
      <c r="FR620" s="121"/>
      <c r="FS620" s="121"/>
      <c r="FT620" s="121">
        <v>15887580121183.328</v>
      </c>
      <c r="FU620" s="121"/>
      <c r="FV620" s="121"/>
      <c r="FW620" s="121"/>
      <c r="FX620" s="121"/>
      <c r="FY620" s="121">
        <v>18374902409835.625</v>
      </c>
      <c r="FZ620" s="121"/>
      <c r="GA620" s="121"/>
      <c r="GB620" s="121"/>
      <c r="GC620" s="121"/>
      <c r="GD620" s="121">
        <v>21045619996914.281</v>
      </c>
      <c r="GE620" s="121"/>
      <c r="GF620" s="121"/>
      <c r="GG620" s="121"/>
      <c r="GH620" s="121"/>
      <c r="GI620" s="121">
        <v>23879473629614.766</v>
      </c>
      <c r="GJ620" s="121"/>
      <c r="GK620" s="121"/>
      <c r="GL620" s="121"/>
      <c r="GM620" s="121"/>
      <c r="GN620" s="121">
        <v>26894725055745.668</v>
      </c>
      <c r="GO620" s="121"/>
      <c r="GP620" s="121"/>
      <c r="GQ620" s="121"/>
      <c r="GR620" s="121"/>
      <c r="GS620" s="121">
        <v>30060003954306.324</v>
      </c>
      <c r="GT620" s="121"/>
      <c r="GU620" s="121"/>
      <c r="GV620" s="121"/>
      <c r="GW620" s="121"/>
      <c r="GX620" s="121">
        <v>33313990319768.648</v>
      </c>
    </row>
    <row r="621" spans="1:206">
      <c r="A621" s="176" t="s">
        <v>3534</v>
      </c>
      <c r="B621" s="178" t="s">
        <v>3548</v>
      </c>
      <c r="C621" t="s">
        <v>3533</v>
      </c>
      <c r="D621" s="187" t="s">
        <v>3563</v>
      </c>
      <c r="E621" s="116" t="s">
        <v>1345</v>
      </c>
      <c r="F621" s="59">
        <f t="shared" ref="F621:BQ621" si="38">G621/POWER($DX$621/$CW$621,1/(2022-1995))</f>
        <v>118589958262.22882</v>
      </c>
      <c r="G621" s="59">
        <f t="shared" si="38"/>
        <v>124232228831.30078</v>
      </c>
      <c r="H621" s="59">
        <f t="shared" si="38"/>
        <v>130142947232.22223</v>
      </c>
      <c r="I621" s="59">
        <f t="shared" si="38"/>
        <v>136334885670.35667</v>
      </c>
      <c r="J621" s="59">
        <f t="shared" si="38"/>
        <v>142821424026.78891</v>
      </c>
      <c r="K621" s="59">
        <f t="shared" si="38"/>
        <v>149616578770.30786</v>
      </c>
      <c r="L621" s="59">
        <f t="shared" si="38"/>
        <v>156735033244.96313</v>
      </c>
      <c r="M621" s="59">
        <f t="shared" si="38"/>
        <v>164192169398.6423</v>
      </c>
      <c r="N621" s="59">
        <f t="shared" si="38"/>
        <v>172004101021.22983</v>
      </c>
      <c r="O621" s="59">
        <f t="shared" si="38"/>
        <v>180187708564.17026</v>
      </c>
      <c r="P621" s="59">
        <f t="shared" si="38"/>
        <v>188760675616.67615</v>
      </c>
      <c r="Q621" s="59">
        <f t="shared" si="38"/>
        <v>197741527117.39996</v>
      </c>
      <c r="R621" s="59">
        <f t="shared" si="38"/>
        <v>207149669384.14035</v>
      </c>
      <c r="S621" s="59">
        <f t="shared" si="38"/>
        <v>217005432048.08072</v>
      </c>
      <c r="T621" s="59">
        <f t="shared" si="38"/>
        <v>227330111983.17441</v>
      </c>
      <c r="U621" s="59">
        <f t="shared" si="38"/>
        <v>238146019325.60095</v>
      </c>
      <c r="V621" s="59">
        <f t="shared" si="38"/>
        <v>249476525682.73532</v>
      </c>
      <c r="W621" s="59">
        <f t="shared" si="38"/>
        <v>261346114635.80228</v>
      </c>
      <c r="X621" s="59">
        <f t="shared" si="38"/>
        <v>273780434645.34525</v>
      </c>
      <c r="Y621" s="59">
        <f t="shared" si="38"/>
        <v>286806354473.83014</v>
      </c>
      <c r="Z621" s="59">
        <f t="shared" si="38"/>
        <v>300452021245.14502</v>
      </c>
      <c r="AA621" s="59">
        <f t="shared" si="38"/>
        <v>314746921266.45319</v>
      </c>
      <c r="AB621" s="59">
        <f t="shared" si="38"/>
        <v>329721943743.82715</v>
      </c>
      <c r="AC621" s="59">
        <f t="shared" si="38"/>
        <v>345409447529.34399</v>
      </c>
      <c r="AD621" s="59">
        <f t="shared" si="38"/>
        <v>361843331043.87213</v>
      </c>
      <c r="AE621" s="59">
        <f t="shared" si="38"/>
        <v>379059105526.64355</v>
      </c>
      <c r="AF621" s="59">
        <f t="shared" si="38"/>
        <v>397093971769.89209</v>
      </c>
      <c r="AG621" s="59">
        <f t="shared" si="38"/>
        <v>415986900504.37134</v>
      </c>
      <c r="AH621" s="59">
        <f t="shared" si="38"/>
        <v>435778716609.45251</v>
      </c>
      <c r="AI621" s="59">
        <f t="shared" si="38"/>
        <v>456512187329.76892</v>
      </c>
      <c r="AJ621" s="59">
        <f t="shared" si="38"/>
        <v>478232114689.03009</v>
      </c>
      <c r="AK621" s="59">
        <f t="shared" si="38"/>
        <v>500985432300.69824</v>
      </c>
      <c r="AL621" s="59">
        <f t="shared" si="38"/>
        <v>524821306784.72137</v>
      </c>
      <c r="AM621" s="59">
        <f t="shared" si="38"/>
        <v>549791244009.46924</v>
      </c>
      <c r="AN621" s="59">
        <f t="shared" si="38"/>
        <v>575949200388.44629</v>
      </c>
      <c r="AO621" s="59">
        <f t="shared" si="38"/>
        <v>603351699472.2771</v>
      </c>
      <c r="AP621" s="59">
        <f t="shared" si="38"/>
        <v>632057954087.90295</v>
      </c>
      <c r="AQ621" s="59">
        <f t="shared" si="38"/>
        <v>662129994288.91443</v>
      </c>
      <c r="AR621" s="59">
        <f t="shared" si="38"/>
        <v>693632801393.50244</v>
      </c>
      <c r="AS621" s="59">
        <f t="shared" si="38"/>
        <v>726634448399.66394</v>
      </c>
      <c r="AT621" s="59">
        <f t="shared" si="38"/>
        <v>761206247081.07959</v>
      </c>
      <c r="AU621" s="59">
        <f t="shared" si="38"/>
        <v>797422902081.51599</v>
      </c>
      <c r="AV621" s="59">
        <f t="shared" si="38"/>
        <v>835362672340.72791</v>
      </c>
      <c r="AW621" s="59">
        <f t="shared" si="38"/>
        <v>875107540200.67896</v>
      </c>
      <c r="AX621" s="59">
        <f t="shared" si="38"/>
        <v>916743388557.49463</v>
      </c>
      <c r="AY621" s="59">
        <f t="shared" si="38"/>
        <v>960360186441.9469</v>
      </c>
      <c r="AZ621" s="59">
        <f t="shared" si="38"/>
        <v>1006052183429.4836</v>
      </c>
      <c r="BA621" s="59">
        <f t="shared" si="38"/>
        <v>1053918113299.8943</v>
      </c>
      <c r="BB621" s="59">
        <f t="shared" si="38"/>
        <v>1104061407386.6907</v>
      </c>
      <c r="BC621" s="59">
        <f t="shared" si="38"/>
        <v>1156590418077.2205</v>
      </c>
      <c r="BD621" s="59">
        <f t="shared" si="38"/>
        <v>1211618652946.4641</v>
      </c>
      <c r="BE621" s="59">
        <f t="shared" si="38"/>
        <v>1269265020030.4453</v>
      </c>
      <c r="BF621" s="59">
        <f t="shared" si="38"/>
        <v>1329654084769.2537</v>
      </c>
      <c r="BG621" s="59">
        <f t="shared" si="38"/>
        <v>1392916339174.8982</v>
      </c>
      <c r="BH621" s="59">
        <f t="shared" si="38"/>
        <v>1459188483805.6226</v>
      </c>
      <c r="BI621" s="59">
        <f t="shared" si="38"/>
        <v>1528613723155.989</v>
      </c>
      <c r="BJ621" s="59">
        <f t="shared" si="38"/>
        <v>1601342075101.0254</v>
      </c>
      <c r="BK621" s="59">
        <f t="shared" si="38"/>
        <v>1677530695063.0991</v>
      </c>
      <c r="BL621" s="59">
        <f t="shared" si="38"/>
        <v>1757344215601.9963</v>
      </c>
      <c r="BM621" s="59">
        <f t="shared" si="38"/>
        <v>1840955102162.0103</v>
      </c>
      <c r="BN621" s="59">
        <f t="shared" si="38"/>
        <v>1928544025744.7578</v>
      </c>
      <c r="BO621" s="59">
        <f t="shared" si="38"/>
        <v>2020300253313.0151</v>
      </c>
      <c r="BP621" s="59">
        <f t="shared" si="38"/>
        <v>2116422056769.1792</v>
      </c>
      <c r="BQ621" s="59">
        <f t="shared" si="38"/>
        <v>2217117141392.0977</v>
      </c>
      <c r="BR621" s="59">
        <f t="shared" ref="BR621:CU621" si="39">BS621/POWER($DX$621/$CW$621,1/(2022-1995))</f>
        <v>2322603094658.0576</v>
      </c>
      <c r="BS621" s="59">
        <f t="shared" si="39"/>
        <v>2433107856415.77</v>
      </c>
      <c r="BT621" s="59">
        <f t="shared" si="39"/>
        <v>2548870211431.3291</v>
      </c>
      <c r="BU621" s="59">
        <f t="shared" si="39"/>
        <v>2670140305367.4678</v>
      </c>
      <c r="BV621" s="59">
        <f t="shared" si="39"/>
        <v>2797180185312.0596</v>
      </c>
      <c r="BW621" s="59">
        <f t="shared" si="39"/>
        <v>2930264366023.8784</v>
      </c>
      <c r="BX621" s="59">
        <f t="shared" si="39"/>
        <v>3069680423119.1846</v>
      </c>
      <c r="BY621" s="59">
        <f t="shared" si="39"/>
        <v>3215729614480.9307</v>
      </c>
      <c r="BZ621" s="59">
        <f t="shared" si="39"/>
        <v>3368727531233.3628</v>
      </c>
      <c r="CA621" s="59">
        <f t="shared" si="39"/>
        <v>3529004779688.6758</v>
      </c>
      <c r="CB621" s="59">
        <f t="shared" si="39"/>
        <v>3696907695739.314</v>
      </c>
      <c r="CC621" s="59">
        <f t="shared" si="39"/>
        <v>3872799093239.6133</v>
      </c>
      <c r="CD621" s="59">
        <f t="shared" si="39"/>
        <v>4057059047993.9287</v>
      </c>
      <c r="CE621" s="59">
        <f t="shared" si="39"/>
        <v>4250085719045.3354</v>
      </c>
      <c r="CF621" s="59">
        <f t="shared" si="39"/>
        <v>4452296209039.582</v>
      </c>
      <c r="CG621" s="59">
        <f t="shared" si="39"/>
        <v>4664127465523.4277</v>
      </c>
      <c r="CH621" s="59">
        <f t="shared" si="39"/>
        <v>4886037225124.9277</v>
      </c>
      <c r="CI621" s="59">
        <f t="shared" si="39"/>
        <v>5118505002655.9111</v>
      </c>
      <c r="CJ621" s="59">
        <f t="shared" si="39"/>
        <v>5362033127273.958</v>
      </c>
      <c r="CK621" s="59">
        <f t="shared" si="39"/>
        <v>5617147827942.8662</v>
      </c>
      <c r="CL621" s="59">
        <f t="shared" si="39"/>
        <v>5884400370537.1328</v>
      </c>
      <c r="CM621" s="59">
        <f t="shared" si="39"/>
        <v>6164368249047.5732</v>
      </c>
      <c r="CN621" s="59">
        <f t="shared" si="39"/>
        <v>6457656433462.0938</v>
      </c>
      <c r="CO621" s="59">
        <f t="shared" si="39"/>
        <v>6764898677018.1094</v>
      </c>
      <c r="CP621" s="59">
        <f t="shared" si="39"/>
        <v>7086758885651.3916</v>
      </c>
      <c r="CQ621" s="59">
        <f t="shared" si="39"/>
        <v>7423932552600.5225</v>
      </c>
      <c r="CR621" s="59">
        <f t="shared" si="39"/>
        <v>7777148261266.9336</v>
      </c>
      <c r="CS621" s="59">
        <f t="shared" si="39"/>
        <v>8147169259577.9834</v>
      </c>
      <c r="CT621" s="59">
        <f t="shared" si="39"/>
        <v>8534795109255.0537</v>
      </c>
      <c r="CU621" s="59">
        <f t="shared" si="39"/>
        <v>8940863413550.4844</v>
      </c>
      <c r="CV621" s="59">
        <f>CW621/POWER($DX$621/$CW$621,1/(2022-1995))</f>
        <v>9366251627186.7441</v>
      </c>
      <c r="CW621" s="121">
        <v>9811878952408.8496</v>
      </c>
      <c r="CX621" s="121">
        <v>10379725599767.199</v>
      </c>
      <c r="CY621" s="121">
        <v>10804133579661.4</v>
      </c>
      <c r="CZ621" s="121">
        <v>10906391733482.301</v>
      </c>
      <c r="DA621" s="121">
        <v>11262353439176.5</v>
      </c>
      <c r="DB621" s="121">
        <v>11923913420555.801</v>
      </c>
      <c r="DC621" s="121">
        <v>12297156281710.301</v>
      </c>
      <c r="DD621" s="121">
        <v>12809013475906.199</v>
      </c>
      <c r="DE621" s="121">
        <v>13502148940649.9</v>
      </c>
      <c r="DF621" s="121">
        <v>14402926527161.9</v>
      </c>
      <c r="DG621" s="121">
        <v>15317351407375.9</v>
      </c>
      <c r="DH621" s="121">
        <v>16372396368007.199</v>
      </c>
      <c r="DI621" s="121">
        <v>17590937840314.301</v>
      </c>
      <c r="DJ621" s="121">
        <v>18361451471837.801</v>
      </c>
      <c r="DK621" s="121">
        <v>18850274912654.102</v>
      </c>
      <c r="DL621" s="121">
        <v>20308850229586.898</v>
      </c>
      <c r="DM621" s="121">
        <v>21518387000353.398</v>
      </c>
      <c r="DN621" s="121">
        <v>22618852246968</v>
      </c>
      <c r="DO621" s="121">
        <v>23843713374353.301</v>
      </c>
      <c r="DP621" s="121">
        <v>25036951462974.699</v>
      </c>
      <c r="DQ621" s="121">
        <v>26292369234249.199</v>
      </c>
      <c r="DR621" s="121">
        <v>27634554412412.199</v>
      </c>
      <c r="DS621" s="121">
        <v>29034452046297.699</v>
      </c>
      <c r="DT621" s="121">
        <v>30408682480917.5</v>
      </c>
      <c r="DU621" s="121">
        <v>31511461617469.5</v>
      </c>
      <c r="DV621" s="121">
        <v>31224925738610.602</v>
      </c>
      <c r="DW621" s="121">
        <v>33269274866997.102</v>
      </c>
      <c r="DX621" s="121">
        <v>34417864491623.199</v>
      </c>
      <c r="DY621" s="121"/>
      <c r="DZ621" s="121"/>
      <c r="EA621" s="121">
        <v>35270417867289.883</v>
      </c>
      <c r="EB621" s="121"/>
      <c r="EC621" s="121"/>
      <c r="ED621" s="121"/>
      <c r="EE621" s="121"/>
      <c r="EF621" s="121">
        <v>38307178618080.797</v>
      </c>
      <c r="EG621" s="121"/>
      <c r="EH621" s="121"/>
      <c r="EI621" s="121"/>
      <c r="EJ621" s="121"/>
      <c r="EK621" s="121">
        <v>42925333480758.109</v>
      </c>
      <c r="EL621" s="121"/>
      <c r="EM621" s="121"/>
      <c r="EN621" s="121"/>
      <c r="EO621" s="121"/>
      <c r="EP621" s="121">
        <v>47811216529365.859</v>
      </c>
      <c r="EQ621" s="121"/>
      <c r="ER621" s="121"/>
      <c r="ES621" s="121"/>
      <c r="ET621" s="121"/>
      <c r="EU621" s="121">
        <v>54314110109040.102</v>
      </c>
      <c r="EV621" s="121"/>
      <c r="EW621" s="121"/>
      <c r="EX621" s="121"/>
      <c r="EY621" s="121"/>
      <c r="EZ621" s="121">
        <v>61189278468949.664</v>
      </c>
      <c r="FA621" s="121"/>
      <c r="FB621" s="121"/>
      <c r="FC621" s="121"/>
      <c r="FD621" s="121"/>
      <c r="FE621" s="121">
        <v>68003754298595.219</v>
      </c>
      <c r="FF621" s="121"/>
      <c r="FG621" s="121"/>
      <c r="FH621" s="121"/>
      <c r="FI621" s="121"/>
      <c r="FJ621" s="121">
        <v>74210493087103.563</v>
      </c>
      <c r="FK621" s="121"/>
      <c r="FL621" s="121"/>
      <c r="FM621" s="121"/>
      <c r="FN621" s="121"/>
      <c r="FO621" s="121">
        <v>81441574860673.266</v>
      </c>
      <c r="FP621" s="121"/>
      <c r="FQ621" s="121"/>
      <c r="FR621" s="121"/>
      <c r="FS621" s="121"/>
      <c r="FT621" s="121">
        <v>88611660872494.25</v>
      </c>
      <c r="FU621" s="121"/>
      <c r="FV621" s="121"/>
      <c r="FW621" s="121"/>
      <c r="FX621" s="121"/>
      <c r="FY621" s="121">
        <v>95219391686420.984</v>
      </c>
      <c r="FZ621" s="121"/>
      <c r="GA621" s="121"/>
      <c r="GB621" s="121"/>
      <c r="GC621" s="121"/>
      <c r="GD621" s="121">
        <v>101076331460601.44</v>
      </c>
      <c r="GE621" s="121"/>
      <c r="GF621" s="121"/>
      <c r="GG621" s="121"/>
      <c r="GH621" s="121"/>
      <c r="GI621" s="121">
        <v>106356831182658.86</v>
      </c>
      <c r="GJ621" s="121"/>
      <c r="GK621" s="121"/>
      <c r="GL621" s="121"/>
      <c r="GM621" s="121"/>
      <c r="GN621" s="121">
        <v>111437618019550.33</v>
      </c>
      <c r="GO621" s="121"/>
      <c r="GP621" s="121"/>
      <c r="GQ621" s="121"/>
      <c r="GR621" s="121"/>
      <c r="GS621" s="121">
        <v>116596586474351.77</v>
      </c>
      <c r="GT621" s="121"/>
      <c r="GU621" s="121"/>
      <c r="GV621" s="121"/>
      <c r="GW621" s="121"/>
      <c r="GX621" s="121">
        <v>121091188091335.19</v>
      </c>
    </row>
    <row r="622" spans="1:206">
      <c r="A622" s="176" t="s">
        <v>3534</v>
      </c>
      <c r="B622" s="178" t="s">
        <v>3548</v>
      </c>
      <c r="C622" t="s">
        <v>3533</v>
      </c>
      <c r="D622" s="187" t="s">
        <v>3563</v>
      </c>
      <c r="E622" s="116" t="s">
        <v>1346</v>
      </c>
      <c r="F622" s="59">
        <f t="shared" ref="F622:BQ622" si="40">G622/POWER($DX$622/$CW$622,1/(2022-1995))</f>
        <v>98980896879.688049</v>
      </c>
      <c r="G622" s="59">
        <f t="shared" si="40"/>
        <v>101913457736.47195</v>
      </c>
      <c r="H622" s="59">
        <f t="shared" si="40"/>
        <v>104932903168.46025</v>
      </c>
      <c r="I622" s="59">
        <f t="shared" si="40"/>
        <v>108041807352.20956</v>
      </c>
      <c r="J622" s="59">
        <f t="shared" si="40"/>
        <v>111242820730.80521</v>
      </c>
      <c r="K622" s="59">
        <f t="shared" si="40"/>
        <v>114538672273.45105</v>
      </c>
      <c r="L622" s="59">
        <f t="shared" si="40"/>
        <v>117932171802.00554</v>
      </c>
      <c r="M622" s="59">
        <f t="shared" si="40"/>
        <v>121426212386.44731</v>
      </c>
      <c r="N622" s="59">
        <f t="shared" si="40"/>
        <v>125023772811.31247</v>
      </c>
      <c r="O622" s="59">
        <f t="shared" si="40"/>
        <v>128727920115.20639</v>
      </c>
      <c r="P622" s="59">
        <f t="shared" si="40"/>
        <v>132541812205.55505</v>
      </c>
      <c r="Q622" s="59">
        <f t="shared" si="40"/>
        <v>136468700550.825</v>
      </c>
      <c r="R622" s="59">
        <f t="shared" si="40"/>
        <v>140511932952.50714</v>
      </c>
      <c r="S622" s="59">
        <f t="shared" si="40"/>
        <v>144674956399.22766</v>
      </c>
      <c r="T622" s="59">
        <f t="shared" si="40"/>
        <v>148961320005.41922</v>
      </c>
      <c r="U622" s="59">
        <f t="shared" si="40"/>
        <v>153374678037.05771</v>
      </c>
      <c r="V622" s="59">
        <f t="shared" si="40"/>
        <v>157918793027.04431</v>
      </c>
      <c r="W622" s="59">
        <f t="shared" si="40"/>
        <v>162597538982.88849</v>
      </c>
      <c r="X622" s="59">
        <f t="shared" si="40"/>
        <v>167414904689.42679</v>
      </c>
      <c r="Y622" s="59">
        <f t="shared" si="40"/>
        <v>172374997109.39322</v>
      </c>
      <c r="Z622" s="59">
        <f t="shared" si="40"/>
        <v>177482044884.74005</v>
      </c>
      <c r="AA622" s="59">
        <f t="shared" si="40"/>
        <v>182740401941.69415</v>
      </c>
      <c r="AB622" s="59">
        <f t="shared" si="40"/>
        <v>188154551202.62231</v>
      </c>
      <c r="AC622" s="59">
        <f t="shared" si="40"/>
        <v>193729108407.87009</v>
      </c>
      <c r="AD622" s="59">
        <f t="shared" si="40"/>
        <v>199468826050.83228</v>
      </c>
      <c r="AE622" s="59">
        <f t="shared" si="40"/>
        <v>205378597429.60977</v>
      </c>
      <c r="AF622" s="59">
        <f t="shared" si="40"/>
        <v>211463460818.70731</v>
      </c>
      <c r="AG622" s="59">
        <f t="shared" si="40"/>
        <v>217728603764.32809</v>
      </c>
      <c r="AH622" s="59">
        <f t="shared" si="40"/>
        <v>224179367506.9277</v>
      </c>
      <c r="AI622" s="59">
        <f t="shared" si="40"/>
        <v>230821251534.79712</v>
      </c>
      <c r="AJ622" s="59">
        <f t="shared" si="40"/>
        <v>237659918272.55756</v>
      </c>
      <c r="AK622" s="59">
        <f t="shared" si="40"/>
        <v>244701197908.56363</v>
      </c>
      <c r="AL622" s="59">
        <f t="shared" si="40"/>
        <v>251951093365.33075</v>
      </c>
      <c r="AM622" s="59">
        <f t="shared" si="40"/>
        <v>259415785417.22403</v>
      </c>
      <c r="AN622" s="59">
        <f t="shared" si="40"/>
        <v>267101637959.77176</v>
      </c>
      <c r="AO622" s="59">
        <f t="shared" si="40"/>
        <v>275015203435.09564</v>
      </c>
      <c r="AP622" s="59">
        <f t="shared" si="40"/>
        <v>283163228418.08331</v>
      </c>
      <c r="AQ622" s="59">
        <f t="shared" si="40"/>
        <v>291552659368.06531</v>
      </c>
      <c r="AR622" s="59">
        <f t="shared" si="40"/>
        <v>300190648550.90021</v>
      </c>
      <c r="AS622" s="59">
        <f t="shared" si="40"/>
        <v>309084560136.51642</v>
      </c>
      <c r="AT622" s="59">
        <f t="shared" si="40"/>
        <v>318241976477.10956</v>
      </c>
      <c r="AU622" s="59">
        <f t="shared" si="40"/>
        <v>327670704571.3468</v>
      </c>
      <c r="AV622" s="59">
        <f t="shared" si="40"/>
        <v>337378782720.09033</v>
      </c>
      <c r="AW622" s="59">
        <f t="shared" si="40"/>
        <v>347374487379.31305</v>
      </c>
      <c r="AX622" s="59">
        <f t="shared" si="40"/>
        <v>357666340216.04962</v>
      </c>
      <c r="AY622" s="59">
        <f t="shared" si="40"/>
        <v>368263115373.39801</v>
      </c>
      <c r="AZ622" s="59">
        <f t="shared" si="40"/>
        <v>379173846950.76501</v>
      </c>
      <c r="BA622" s="59">
        <f t="shared" si="40"/>
        <v>390407836705.73328</v>
      </c>
      <c r="BB622" s="59">
        <f t="shared" si="40"/>
        <v>401974661984.11548</v>
      </c>
      <c r="BC622" s="59">
        <f t="shared" si="40"/>
        <v>413884183884.95679</v>
      </c>
      <c r="BD622" s="59">
        <f t="shared" si="40"/>
        <v>426146555667.44617</v>
      </c>
      <c r="BE622" s="59">
        <f t="shared" si="40"/>
        <v>438772231406.90381</v>
      </c>
      <c r="BF622" s="59">
        <f t="shared" si="40"/>
        <v>451771974907.2243</v>
      </c>
      <c r="BG622" s="59">
        <f t="shared" si="40"/>
        <v>465156868877.37341</v>
      </c>
      <c r="BH622" s="59">
        <f t="shared" si="40"/>
        <v>478938324379.76215</v>
      </c>
      <c r="BI622" s="59">
        <f t="shared" si="40"/>
        <v>493128090558.5528</v>
      </c>
      <c r="BJ622" s="59">
        <f t="shared" si="40"/>
        <v>507738264656.19086</v>
      </c>
      <c r="BK622" s="59">
        <f t="shared" si="40"/>
        <v>522781302326.70209</v>
      </c>
      <c r="BL622" s="59">
        <f t="shared" si="40"/>
        <v>538270028254.5473</v>
      </c>
      <c r="BM622" s="59">
        <f t="shared" si="40"/>
        <v>554217647088.08789</v>
      </c>
      <c r="BN622" s="59">
        <f t="shared" si="40"/>
        <v>570637754696.98279</v>
      </c>
      <c r="BO622" s="59">
        <f t="shared" si="40"/>
        <v>587544349763.1145</v>
      </c>
      <c r="BP622" s="59">
        <f t="shared" si="40"/>
        <v>604951845714.92615</v>
      </c>
      <c r="BQ622" s="59">
        <f t="shared" si="40"/>
        <v>622875083015.34326</v>
      </c>
      <c r="BR622" s="59">
        <f t="shared" ref="BR622:CU622" si="41">BS622/POWER($DX$622/$CW$622,1/(2022-1995))</f>
        <v>641329341813.75659</v>
      </c>
      <c r="BS622" s="59">
        <f t="shared" si="41"/>
        <v>660330354972.85193</v>
      </c>
      <c r="BT622" s="59">
        <f t="shared" si="41"/>
        <v>679894321481.39331</v>
      </c>
      <c r="BU622" s="59">
        <f t="shared" si="41"/>
        <v>700037920264.3938</v>
      </c>
      <c r="BV622" s="59">
        <f t="shared" si="41"/>
        <v>720778324402.44775</v>
      </c>
      <c r="BW622" s="59">
        <f t="shared" si="41"/>
        <v>742133215772.34668</v>
      </c>
      <c r="BX622" s="59">
        <f t="shared" si="41"/>
        <v>764120800121.46118</v>
      </c>
      <c r="BY622" s="59">
        <f t="shared" si="41"/>
        <v>786759822588.73926</v>
      </c>
      <c r="BZ622" s="59">
        <f t="shared" si="41"/>
        <v>810069583685.55396</v>
      </c>
      <c r="CA622" s="59">
        <f t="shared" si="41"/>
        <v>834069955750.02429</v>
      </c>
      <c r="CB622" s="59">
        <f t="shared" si="41"/>
        <v>858781399888.83716</v>
      </c>
      <c r="CC622" s="59">
        <f t="shared" si="41"/>
        <v>884224983421.01367</v>
      </c>
      <c r="CD622" s="59">
        <f t="shared" si="41"/>
        <v>910422397838.49182</v>
      </c>
      <c r="CE622" s="59">
        <f t="shared" si="41"/>
        <v>937395977298.83704</v>
      </c>
      <c r="CF622" s="59">
        <f t="shared" si="41"/>
        <v>965168717665.84595</v>
      </c>
      <c r="CG622" s="59">
        <f t="shared" si="41"/>
        <v>993764296114.27686</v>
      </c>
      <c r="CH622" s="59">
        <f t="shared" si="41"/>
        <v>1023207091315.4202</v>
      </c>
      <c r="CI622" s="59">
        <f t="shared" si="41"/>
        <v>1053522204220.7173</v>
      </c>
      <c r="CJ622" s="59">
        <f t="shared" si="41"/>
        <v>1084735479461.1478</v>
      </c>
      <c r="CK622" s="59">
        <f t="shared" si="41"/>
        <v>1116873527380.6274</v>
      </c>
      <c r="CL622" s="59">
        <f t="shared" si="41"/>
        <v>1149963746722.2014</v>
      </c>
      <c r="CM622" s="59">
        <f t="shared" si="41"/>
        <v>1184034347986.3745</v>
      </c>
      <c r="CN622" s="59">
        <f t="shared" si="41"/>
        <v>1219114377481.4905</v>
      </c>
      <c r="CO622" s="59">
        <f t="shared" si="41"/>
        <v>1255233742086.6655</v>
      </c>
      <c r="CP622" s="59">
        <f t="shared" si="41"/>
        <v>1292423234748.3867</v>
      </c>
      <c r="CQ622" s="59">
        <f t="shared" si="41"/>
        <v>1330714560732.5112</v>
      </c>
      <c r="CR622" s="59">
        <f t="shared" si="41"/>
        <v>1370140364654.0491</v>
      </c>
      <c r="CS622" s="59">
        <f t="shared" si="41"/>
        <v>1410734258307.7712</v>
      </c>
      <c r="CT622" s="59">
        <f t="shared" si="41"/>
        <v>1452530849323.3696</v>
      </c>
      <c r="CU622" s="59">
        <f t="shared" si="41"/>
        <v>1495565770669.6008</v>
      </c>
      <c r="CV622" s="59">
        <f>CW622/POWER($DX$622/$CW$622,1/(2022-1995))</f>
        <v>1539875711032.5635</v>
      </c>
      <c r="CW622" s="121">
        <v>1585498446094.01</v>
      </c>
      <c r="CX622" s="121">
        <v>1587914746483.1201</v>
      </c>
      <c r="CY622" s="121">
        <v>1622079209958.3101</v>
      </c>
      <c r="CZ622" s="121">
        <v>1608896199650.8101</v>
      </c>
      <c r="DA622" s="121">
        <v>1665844082121.27</v>
      </c>
      <c r="DB622" s="121">
        <v>1777779543622.03</v>
      </c>
      <c r="DC622" s="121">
        <v>1854565501522.8401</v>
      </c>
      <c r="DD622" s="121">
        <v>1934635905070.6101</v>
      </c>
      <c r="DE622" s="121">
        <v>2049019596024.1399</v>
      </c>
      <c r="DF622" s="121">
        <v>2190478690553.9199</v>
      </c>
      <c r="DG622" s="121">
        <v>2319108585113.6802</v>
      </c>
      <c r="DH622" s="121">
        <v>2497490260232.1201</v>
      </c>
      <c r="DI622" s="121">
        <v>2691700247435.4102</v>
      </c>
      <c r="DJ622" s="121">
        <v>2822764505838.2002</v>
      </c>
      <c r="DK622" s="121">
        <v>2660807905664.8301</v>
      </c>
      <c r="DL622" s="121">
        <v>2745894613343.75</v>
      </c>
      <c r="DM622" s="121">
        <v>2853386970874.1499</v>
      </c>
      <c r="DN622" s="121">
        <v>2919188651085.2598</v>
      </c>
      <c r="DO622" s="121">
        <v>2958173056063.9199</v>
      </c>
      <c r="DP622" s="121">
        <v>3000636409977.3398</v>
      </c>
      <c r="DQ622" s="121">
        <v>3014446531758.8901</v>
      </c>
      <c r="DR622" s="121">
        <v>3056180293700.6299</v>
      </c>
      <c r="DS622" s="121">
        <v>3158136976224.9199</v>
      </c>
      <c r="DT622" s="121">
        <v>3278828213475.4502</v>
      </c>
      <c r="DU622" s="121">
        <v>3381267011932.48</v>
      </c>
      <c r="DV622" s="121">
        <v>3277939594478.9199</v>
      </c>
      <c r="DW622" s="121">
        <v>3474594357657.29</v>
      </c>
      <c r="DX622" s="121">
        <v>3487626136164.0801</v>
      </c>
      <c r="DY622" s="121"/>
      <c r="DZ622" s="121"/>
      <c r="EA622" s="121">
        <v>3608656639879.4482</v>
      </c>
      <c r="EB622" s="121"/>
      <c r="EC622" s="121"/>
      <c r="ED622" s="121"/>
      <c r="EE622" s="121"/>
      <c r="EF622" s="121">
        <v>3597155261635.8647</v>
      </c>
      <c r="EG622" s="121"/>
      <c r="EH622" s="121"/>
      <c r="EI622" s="121"/>
      <c r="EJ622" s="121"/>
      <c r="EK622" s="121">
        <v>3727989481197.0552</v>
      </c>
      <c r="EL622" s="121"/>
      <c r="EM622" s="121"/>
      <c r="EN622" s="121"/>
      <c r="EO622" s="121"/>
      <c r="EP622" s="121">
        <v>3845129037875.5576</v>
      </c>
      <c r="EQ622" s="121"/>
      <c r="ER622" s="121"/>
      <c r="ES622" s="121"/>
      <c r="ET622" s="121"/>
      <c r="EU622" s="121">
        <v>4050533542188.6587</v>
      </c>
      <c r="EV622" s="121"/>
      <c r="EW622" s="121"/>
      <c r="EX622" s="121"/>
      <c r="EY622" s="121"/>
      <c r="EZ622" s="121">
        <v>4235527919361.8813</v>
      </c>
      <c r="FA622" s="121"/>
      <c r="FB622" s="121"/>
      <c r="FC622" s="121"/>
      <c r="FD622" s="121"/>
      <c r="FE622" s="121">
        <v>4427868699797.3418</v>
      </c>
      <c r="FF622" s="121"/>
      <c r="FG622" s="121"/>
      <c r="FH622" s="121"/>
      <c r="FI622" s="121"/>
      <c r="FJ622" s="121">
        <v>4581125288440.1748</v>
      </c>
      <c r="FK622" s="121"/>
      <c r="FL622" s="121"/>
      <c r="FM622" s="121"/>
      <c r="FN622" s="121"/>
      <c r="FO622" s="121">
        <v>4790132177796.8535</v>
      </c>
      <c r="FP622" s="121"/>
      <c r="FQ622" s="121"/>
      <c r="FR622" s="121"/>
      <c r="FS622" s="121"/>
      <c r="FT622" s="121">
        <v>4972902488368.6016</v>
      </c>
      <c r="FU622" s="121"/>
      <c r="FV622" s="121"/>
      <c r="FW622" s="121"/>
      <c r="FX622" s="121"/>
      <c r="FY622" s="121">
        <v>5109962696020.0967</v>
      </c>
      <c r="FZ622" s="121"/>
      <c r="GA622" s="121"/>
      <c r="GB622" s="121"/>
      <c r="GC622" s="121"/>
      <c r="GD622" s="121">
        <v>5229469789251.0898</v>
      </c>
      <c r="GE622" s="121"/>
      <c r="GF622" s="121"/>
      <c r="GG622" s="121"/>
      <c r="GH622" s="121"/>
      <c r="GI622" s="121">
        <v>5354714091023.0791</v>
      </c>
      <c r="GJ622" s="121"/>
      <c r="GK622" s="121"/>
      <c r="GL622" s="121"/>
      <c r="GM622" s="121"/>
      <c r="GN622" s="121">
        <v>5492077566378.2949</v>
      </c>
      <c r="GO622" s="121"/>
      <c r="GP622" s="121"/>
      <c r="GQ622" s="121"/>
      <c r="GR622" s="121"/>
      <c r="GS622" s="121">
        <v>5636091320937.9131</v>
      </c>
      <c r="GT622" s="121"/>
      <c r="GU622" s="121"/>
      <c r="GV622" s="121"/>
      <c r="GW622" s="121"/>
      <c r="GX622" s="121">
        <v>5767764407116.6719</v>
      </c>
    </row>
    <row r="623" spans="1:206">
      <c r="A623" s="176" t="s">
        <v>3534</v>
      </c>
      <c r="B623" s="178" t="s">
        <v>3548</v>
      </c>
      <c r="C623" t="s">
        <v>3533</v>
      </c>
      <c r="D623" s="187" t="s">
        <v>3563</v>
      </c>
      <c r="E623" s="116" t="s">
        <v>1347</v>
      </c>
      <c r="F623" s="59">
        <f t="shared" ref="F623:BQ623" si="42">G623/POWER($DX$623/$CW$623,1/(2022-1995))</f>
        <v>294127947996.82397</v>
      </c>
      <c r="G623" s="59">
        <f t="shared" si="42"/>
        <v>301333051802.19208</v>
      </c>
      <c r="H623" s="59">
        <f t="shared" si="42"/>
        <v>308714655396.8515</v>
      </c>
      <c r="I623" s="59">
        <f t="shared" si="42"/>
        <v>316277082407.00684</v>
      </c>
      <c r="J623" s="59">
        <f t="shared" si="42"/>
        <v>324024762372.55042</v>
      </c>
      <c r="K623" s="59">
        <f t="shared" si="42"/>
        <v>331962233341.57629</v>
      </c>
      <c r="L623" s="59">
        <f t="shared" si="42"/>
        <v>340094144528.45099</v>
      </c>
      <c r="M623" s="59">
        <f t="shared" si="42"/>
        <v>348425259036.99744</v>
      </c>
      <c r="N623" s="59">
        <f t="shared" si="42"/>
        <v>356960456650.38757</v>
      </c>
      <c r="O623" s="59">
        <f t="shared" si="42"/>
        <v>365704736689.37732</v>
      </c>
      <c r="P623" s="59">
        <f t="shared" si="42"/>
        <v>374663220940.55841</v>
      </c>
      <c r="Q623" s="59">
        <f t="shared" si="42"/>
        <v>383841156656.34229</v>
      </c>
      <c r="R623" s="59">
        <f t="shared" si="42"/>
        <v>393243919628.4328</v>
      </c>
      <c r="S623" s="59">
        <f t="shared" si="42"/>
        <v>402877017336.58826</v>
      </c>
      <c r="T623" s="59">
        <f t="shared" si="42"/>
        <v>412746092174.5174</v>
      </c>
      <c r="U623" s="59">
        <f t="shared" si="42"/>
        <v>422856924754.79816</v>
      </c>
      <c r="V623" s="59">
        <f t="shared" si="42"/>
        <v>433215437294.75555</v>
      </c>
      <c r="W623" s="59">
        <f t="shared" si="42"/>
        <v>443827697085.28162</v>
      </c>
      <c r="X623" s="59">
        <f t="shared" si="42"/>
        <v>454699920044.62939</v>
      </c>
      <c r="Y623" s="59">
        <f t="shared" si="42"/>
        <v>465838474359.26221</v>
      </c>
      <c r="Z623" s="59">
        <f t="shared" si="42"/>
        <v>477249884213.89124</v>
      </c>
      <c r="AA623" s="59">
        <f t="shared" si="42"/>
        <v>488940833612.8858</v>
      </c>
      <c r="AB623" s="59">
        <f t="shared" si="42"/>
        <v>500918170295.2948</v>
      </c>
      <c r="AC623" s="59">
        <f t="shared" si="42"/>
        <v>513188909745.77234</v>
      </c>
      <c r="AD623" s="59">
        <f t="shared" si="42"/>
        <v>525760239303.75739</v>
      </c>
      <c r="AE623" s="59">
        <f t="shared" si="42"/>
        <v>538639522373.31335</v>
      </c>
      <c r="AF623" s="59">
        <f t="shared" si="42"/>
        <v>551834302736.09448</v>
      </c>
      <c r="AG623" s="59">
        <f t="shared" si="42"/>
        <v>565352308969.96448</v>
      </c>
      <c r="AH623" s="59">
        <f t="shared" si="42"/>
        <v>579201458975.8562</v>
      </c>
      <c r="AI623" s="59">
        <f t="shared" si="42"/>
        <v>593389864615.52271</v>
      </c>
      <c r="AJ623" s="59">
        <f t="shared" si="42"/>
        <v>607925836462.89819</v>
      </c>
      <c r="AK623" s="59">
        <f t="shared" si="42"/>
        <v>622817888671.84949</v>
      </c>
      <c r="AL623" s="59">
        <f t="shared" si="42"/>
        <v>638074743963.1709</v>
      </c>
      <c r="AM623" s="59">
        <f t="shared" si="42"/>
        <v>653705338733.74316</v>
      </c>
      <c r="AN623" s="59">
        <f t="shared" si="42"/>
        <v>669718828290.84839</v>
      </c>
      <c r="AO623" s="59">
        <f t="shared" si="42"/>
        <v>686124592214.70764</v>
      </c>
      <c r="AP623" s="59">
        <f t="shared" si="42"/>
        <v>702932239852.38196</v>
      </c>
      <c r="AQ623" s="59">
        <f t="shared" si="42"/>
        <v>720151615946.25452</v>
      </c>
      <c r="AR623" s="59">
        <f t="shared" si="42"/>
        <v>737792806400.39099</v>
      </c>
      <c r="AS623" s="59">
        <f t="shared" si="42"/>
        <v>755866144188.15552</v>
      </c>
      <c r="AT623" s="59">
        <f t="shared" si="42"/>
        <v>774382215404.5426</v>
      </c>
      <c r="AU623" s="59">
        <f t="shared" si="42"/>
        <v>793351865466.76953</v>
      </c>
      <c r="AV623" s="59">
        <f t="shared" si="42"/>
        <v>812786205466.76233</v>
      </c>
      <c r="AW623" s="59">
        <f t="shared" si="42"/>
        <v>832696618679.25476</v>
      </c>
      <c r="AX623" s="59">
        <f t="shared" si="42"/>
        <v>853094767229.31299</v>
      </c>
      <c r="AY623" s="59">
        <f t="shared" si="42"/>
        <v>873992598923.19165</v>
      </c>
      <c r="AZ623" s="59">
        <f t="shared" si="42"/>
        <v>895402354246.52124</v>
      </c>
      <c r="BA623" s="59">
        <f t="shared" si="42"/>
        <v>917336573533.92749</v>
      </c>
      <c r="BB623" s="59">
        <f t="shared" si="42"/>
        <v>939808104314.28015</v>
      </c>
      <c r="BC623" s="59">
        <f t="shared" si="42"/>
        <v>962830108835.87598</v>
      </c>
      <c r="BD623" s="59">
        <f t="shared" si="42"/>
        <v>986416071775.96094</v>
      </c>
      <c r="BE623" s="59">
        <f t="shared" si="42"/>
        <v>1010579808139.1097</v>
      </c>
      <c r="BF623" s="59">
        <f t="shared" si="42"/>
        <v>1035335471349.0875</v>
      </c>
      <c r="BG623" s="59">
        <f t="shared" si="42"/>
        <v>1060697561538.9338</v>
      </c>
      <c r="BH623" s="59">
        <f t="shared" si="42"/>
        <v>1086680934044.1244</v>
      </c>
      <c r="BI623" s="59">
        <f t="shared" si="42"/>
        <v>1113300808103.7864</v>
      </c>
      <c r="BJ623" s="59">
        <f t="shared" si="42"/>
        <v>1140572775775.0618</v>
      </c>
      <c r="BK623" s="59">
        <f t="shared" si="42"/>
        <v>1168512811065.8423</v>
      </c>
      <c r="BL623" s="59">
        <f t="shared" si="42"/>
        <v>1197137279291.2241</v>
      </c>
      <c r="BM623" s="59">
        <f t="shared" si="42"/>
        <v>1226462946659.1626</v>
      </c>
      <c r="BN623" s="59">
        <f t="shared" si="42"/>
        <v>1256506990090.9424</v>
      </c>
      <c r="BO623" s="59">
        <f t="shared" si="42"/>
        <v>1287287007282.2146</v>
      </c>
      <c r="BP623" s="59">
        <f t="shared" si="42"/>
        <v>1318821027010.4932</v>
      </c>
      <c r="BQ623" s="59">
        <f t="shared" si="42"/>
        <v>1351127519695.1506</v>
      </c>
      <c r="BR623" s="59">
        <f t="shared" ref="BR623:CU623" si="43">BS623/POWER($DX$623/$CW$623,1/(2022-1995))</f>
        <v>1384225408216.0952</v>
      </c>
      <c r="BS623" s="59">
        <f t="shared" si="43"/>
        <v>1418134078997.4678</v>
      </c>
      <c r="BT623" s="59">
        <f t="shared" si="43"/>
        <v>1452873393362.8511</v>
      </c>
      <c r="BU623" s="59">
        <f t="shared" si="43"/>
        <v>1488463699168.6418</v>
      </c>
      <c r="BV623" s="59">
        <f t="shared" si="43"/>
        <v>1524925842722.3989</v>
      </c>
      <c r="BW623" s="59">
        <f t="shared" si="43"/>
        <v>1562281180993.1501</v>
      </c>
      <c r="BX623" s="59">
        <f t="shared" si="43"/>
        <v>1600551594120.8079</v>
      </c>
      <c r="BY623" s="59">
        <f t="shared" si="43"/>
        <v>1639759498232.0225</v>
      </c>
      <c r="BZ623" s="59">
        <f t="shared" si="43"/>
        <v>1679927858569.9785</v>
      </c>
      <c r="CA623" s="59">
        <f t="shared" si="43"/>
        <v>1721080202945.8252</v>
      </c>
      <c r="CB623" s="59">
        <f t="shared" si="43"/>
        <v>1763240635519.6196</v>
      </c>
      <c r="CC623" s="59">
        <f t="shared" si="43"/>
        <v>1806433850918.8555</v>
      </c>
      <c r="CD623" s="59">
        <f t="shared" si="43"/>
        <v>1850685148702.8447</v>
      </c>
      <c r="CE623" s="59">
        <f t="shared" si="43"/>
        <v>1896020448181.4275</v>
      </c>
      <c r="CF623" s="59">
        <f t="shared" si="43"/>
        <v>1942466303596.6877</v>
      </c>
      <c r="CG623" s="59">
        <f t="shared" si="43"/>
        <v>1990049919676.5676</v>
      </c>
      <c r="CH623" s="59">
        <f t="shared" si="43"/>
        <v>2038799167569.491</v>
      </c>
      <c r="CI623" s="59">
        <f t="shared" si="43"/>
        <v>2088742601169.3296</v>
      </c>
      <c r="CJ623" s="59">
        <f t="shared" si="43"/>
        <v>2139909473840.2737</v>
      </c>
      <c r="CK623" s="59">
        <f t="shared" si="43"/>
        <v>2192329755551.4023</v>
      </c>
      <c r="CL623" s="59">
        <f t="shared" si="43"/>
        <v>2246034150430.9927</v>
      </c>
      <c r="CM623" s="59">
        <f t="shared" si="43"/>
        <v>2301054114750.8462</v>
      </c>
      <c r="CN623" s="59">
        <f t="shared" si="43"/>
        <v>2357421875351.1689</v>
      </c>
      <c r="CO623" s="59">
        <f t="shared" si="43"/>
        <v>2415170448516.7969</v>
      </c>
      <c r="CP623" s="59">
        <f t="shared" si="43"/>
        <v>2474333659315.8223</v>
      </c>
      <c r="CQ623" s="59">
        <f t="shared" si="43"/>
        <v>2534946161411.9482</v>
      </c>
      <c r="CR623" s="59">
        <f t="shared" si="43"/>
        <v>2597043457362.1777</v>
      </c>
      <c r="CS623" s="59">
        <f t="shared" si="43"/>
        <v>2660661919411.7227</v>
      </c>
      <c r="CT623" s="59">
        <f t="shared" si="43"/>
        <v>2725838810798.3184</v>
      </c>
      <c r="CU623" s="59">
        <f t="shared" si="43"/>
        <v>2792612307578.417</v>
      </c>
      <c r="CV623" s="59">
        <f>CW623/POWER($DX$623/$CW$623,1/(2022-1995))</f>
        <v>2861021520988.0459</v>
      </c>
      <c r="CW623" s="121">
        <v>2931106520351.4302</v>
      </c>
      <c r="CX623" s="121">
        <v>3047777957747.02</v>
      </c>
      <c r="CY623" s="121">
        <v>3212173575040.7998</v>
      </c>
      <c r="CZ623" s="121">
        <v>3308237363478.5</v>
      </c>
      <c r="DA623" s="121">
        <v>3327148758235.6499</v>
      </c>
      <c r="DB623" s="121">
        <v>3447508412255.2402</v>
      </c>
      <c r="DC623" s="121">
        <v>3462357616828.2402</v>
      </c>
      <c r="DD623" s="121">
        <v>3478216552435.27</v>
      </c>
      <c r="DE623" s="121">
        <v>3563935396672.2202</v>
      </c>
      <c r="DF623" s="121">
        <v>3759273532253.6401</v>
      </c>
      <c r="DG623" s="121">
        <v>3907443686879.7998</v>
      </c>
      <c r="DH623" s="121">
        <v>4112590528679.0498</v>
      </c>
      <c r="DI623" s="121">
        <v>4326474168216.9399</v>
      </c>
      <c r="DJ623" s="121">
        <v>4483370467904.1699</v>
      </c>
      <c r="DK623" s="121">
        <v>4382421503001.3701</v>
      </c>
      <c r="DL623" s="121">
        <v>4663874702131.3203</v>
      </c>
      <c r="DM623" s="121">
        <v>4869879269934.21</v>
      </c>
      <c r="DN623" s="121">
        <v>4994750552314.4404</v>
      </c>
      <c r="DO623" s="121">
        <v>5130452385484.5498</v>
      </c>
      <c r="DP623" s="121">
        <v>5199319684853.9102</v>
      </c>
      <c r="DQ623" s="121">
        <v>5219365066227.5</v>
      </c>
      <c r="DR623" s="121">
        <v>5201418451332.2002</v>
      </c>
      <c r="DS623" s="121">
        <v>5296139160455.96</v>
      </c>
      <c r="DT623" s="121">
        <v>5379319583225.0498</v>
      </c>
      <c r="DU623" s="121">
        <v>5420243245750.8896</v>
      </c>
      <c r="DV623" s="121">
        <v>5063372874650.0703</v>
      </c>
      <c r="DW623" s="121">
        <v>5419136295313.9199</v>
      </c>
      <c r="DX623" s="121">
        <v>5633969333425.9199</v>
      </c>
      <c r="DY623" s="121"/>
      <c r="DZ623" s="121"/>
      <c r="EA623" s="121">
        <v>5709718717581.2275</v>
      </c>
      <c r="EB623" s="121"/>
      <c r="EC623" s="121"/>
      <c r="ED623" s="121"/>
      <c r="EE623" s="121"/>
      <c r="EF623" s="121">
        <v>6297488185194.918</v>
      </c>
      <c r="EG623" s="121"/>
      <c r="EH623" s="121"/>
      <c r="EI623" s="121"/>
      <c r="EJ623" s="121"/>
      <c r="EK623" s="121">
        <v>7134947051942.2031</v>
      </c>
      <c r="EL623" s="121"/>
      <c r="EM623" s="121"/>
      <c r="EN623" s="121"/>
      <c r="EO623" s="121"/>
      <c r="EP623" s="121">
        <v>8041865403928.5947</v>
      </c>
      <c r="EQ623" s="121"/>
      <c r="ER623" s="121"/>
      <c r="ES623" s="121"/>
      <c r="ET623" s="121"/>
      <c r="EU623" s="121">
        <v>8986891068383.7969</v>
      </c>
      <c r="EV623" s="121"/>
      <c r="EW623" s="121"/>
      <c r="EX623" s="121"/>
      <c r="EY623" s="121"/>
      <c r="EZ623" s="121">
        <v>9961823236484.8359</v>
      </c>
      <c r="FA623" s="121"/>
      <c r="FB623" s="121"/>
      <c r="FC623" s="121"/>
      <c r="FD623" s="121"/>
      <c r="FE623" s="121">
        <v>10953757782892.359</v>
      </c>
      <c r="FF623" s="121"/>
      <c r="FG623" s="121"/>
      <c r="FH623" s="121"/>
      <c r="FI623" s="121"/>
      <c r="FJ623" s="121">
        <v>11926212388164.1</v>
      </c>
      <c r="FK623" s="121"/>
      <c r="FL623" s="121"/>
      <c r="FM623" s="121"/>
      <c r="FN623" s="121"/>
      <c r="FO623" s="121">
        <v>12881128937209.16</v>
      </c>
      <c r="FP623" s="121"/>
      <c r="FQ623" s="121"/>
      <c r="FR623" s="121"/>
      <c r="FS623" s="121"/>
      <c r="FT623" s="121">
        <v>13793551998825.525</v>
      </c>
      <c r="FU623" s="121"/>
      <c r="FV623" s="121"/>
      <c r="FW623" s="121"/>
      <c r="FX623" s="121"/>
      <c r="FY623" s="121">
        <v>14666139530577.574</v>
      </c>
      <c r="FZ623" s="121"/>
      <c r="GA623" s="121"/>
      <c r="GB623" s="121"/>
      <c r="GC623" s="121"/>
      <c r="GD623" s="121">
        <v>15469817727603.229</v>
      </c>
      <c r="GE623" s="121"/>
      <c r="GF623" s="121"/>
      <c r="GG623" s="121"/>
      <c r="GH623" s="121"/>
      <c r="GI623" s="121">
        <v>16189073274589.947</v>
      </c>
      <c r="GJ623" s="121"/>
      <c r="GK623" s="121"/>
      <c r="GL623" s="121"/>
      <c r="GM623" s="121"/>
      <c r="GN623" s="121">
        <v>16838752758445.816</v>
      </c>
      <c r="GO623" s="121"/>
      <c r="GP623" s="121"/>
      <c r="GQ623" s="121"/>
      <c r="GR623" s="121"/>
      <c r="GS623" s="121">
        <v>17431746649119.281</v>
      </c>
      <c r="GT623" s="121"/>
      <c r="GU623" s="121"/>
      <c r="GV623" s="121"/>
      <c r="GW623" s="121"/>
      <c r="GX623" s="121">
        <v>17955395425727.664</v>
      </c>
    </row>
    <row r="624" spans="1:206">
      <c r="A624" s="176" t="s">
        <v>3534</v>
      </c>
      <c r="B624" s="178" t="s">
        <v>3548</v>
      </c>
      <c r="C624" t="s">
        <v>3533</v>
      </c>
      <c r="D624" s="187" t="s">
        <v>3563</v>
      </c>
      <c r="E624" s="116" t="s">
        <v>1348</v>
      </c>
      <c r="F624" s="59">
        <f t="shared" ref="F624:BQ624" si="44">G624/POWER($DX$624/$CW$624,1/(2022-1995))</f>
        <v>3612889709191.0708</v>
      </c>
      <c r="G624" s="59">
        <f t="shared" si="44"/>
        <v>3687378916940.1729</v>
      </c>
      <c r="H624" s="59">
        <f t="shared" si="44"/>
        <v>3763403915293.9458</v>
      </c>
      <c r="I624" s="59">
        <f t="shared" si="44"/>
        <v>3840996368608.2432</v>
      </c>
      <c r="J624" s="59">
        <f t="shared" si="44"/>
        <v>3920188594082.7559</v>
      </c>
      <c r="K624" s="59">
        <f t="shared" si="44"/>
        <v>4001013575221.1011</v>
      </c>
      <c r="L624" s="59">
        <f t="shared" si="44"/>
        <v>4083504975568.4292</v>
      </c>
      <c r="M624" s="59">
        <f t="shared" si="44"/>
        <v>4167697152732.2632</v>
      </c>
      <c r="N624" s="59">
        <f t="shared" si="44"/>
        <v>4253625172692.4194</v>
      </c>
      <c r="O624" s="59">
        <f t="shared" si="44"/>
        <v>4341324824405.9609</v>
      </c>
      <c r="P624" s="59">
        <f t="shared" si="44"/>
        <v>4430832634713.2715</v>
      </c>
      <c r="Q624" s="59">
        <f t="shared" si="44"/>
        <v>4522185883551.459</v>
      </c>
      <c r="R624" s="59">
        <f t="shared" si="44"/>
        <v>4615422619481.4199</v>
      </c>
      <c r="S624" s="59">
        <f t="shared" si="44"/>
        <v>4710581675535.0391</v>
      </c>
      <c r="T624" s="59">
        <f t="shared" si="44"/>
        <v>4807702685389.1172</v>
      </c>
      <c r="U624" s="59">
        <f t="shared" si="44"/>
        <v>4906826099872.7686</v>
      </c>
      <c r="V624" s="59">
        <f t="shared" si="44"/>
        <v>5007993203815.1621</v>
      </c>
      <c r="W624" s="59">
        <f t="shared" si="44"/>
        <v>5111246133240.623</v>
      </c>
      <c r="X624" s="59">
        <f t="shared" si="44"/>
        <v>5216627892918.2529</v>
      </c>
      <c r="Y624" s="59">
        <f t="shared" si="44"/>
        <v>5324182374273.3867</v>
      </c>
      <c r="Z624" s="59">
        <f t="shared" si="44"/>
        <v>5433954373668.3408</v>
      </c>
      <c r="AA624" s="59">
        <f t="shared" si="44"/>
        <v>5545989611060.0605</v>
      </c>
      <c r="AB624" s="59">
        <f t="shared" si="44"/>
        <v>5660334749042.4512</v>
      </c>
      <c r="AC624" s="59">
        <f t="shared" si="44"/>
        <v>5777037412281.3154</v>
      </c>
      <c r="AD624" s="59">
        <f t="shared" si="44"/>
        <v>5896146207349.9883</v>
      </c>
      <c r="AE624" s="59">
        <f t="shared" si="44"/>
        <v>6017710742973.9414</v>
      </c>
      <c r="AF624" s="59">
        <f t="shared" si="44"/>
        <v>6141781650692.7803</v>
      </c>
      <c r="AG624" s="59">
        <f t="shared" si="44"/>
        <v>6268410605948.2422</v>
      </c>
      <c r="AH624" s="59">
        <f t="shared" si="44"/>
        <v>6397650349606.9814</v>
      </c>
      <c r="AI624" s="59">
        <f t="shared" si="44"/>
        <v>6529554709927.1006</v>
      </c>
      <c r="AJ624" s="59">
        <f t="shared" si="44"/>
        <v>6664178624977.5791</v>
      </c>
      <c r="AK624" s="59">
        <f t="shared" si="44"/>
        <v>6801578165519.9404</v>
      </c>
      <c r="AL624" s="59">
        <f t="shared" si="44"/>
        <v>6941810558361.6826</v>
      </c>
      <c r="AM624" s="59">
        <f t="shared" si="44"/>
        <v>7084934210191.2012</v>
      </c>
      <c r="AN624" s="59">
        <f t="shared" si="44"/>
        <v>7231008731904.1309</v>
      </c>
      <c r="AO624" s="59">
        <f t="shared" si="44"/>
        <v>7380094963431.2422</v>
      </c>
      <c r="AP624" s="59">
        <f t="shared" si="44"/>
        <v>7532254999078.2246</v>
      </c>
      <c r="AQ624" s="59">
        <f t="shared" si="44"/>
        <v>7687552213387.9229</v>
      </c>
      <c r="AR624" s="59">
        <f t="shared" si="44"/>
        <v>7846051287535.7842</v>
      </c>
      <c r="AS624" s="59">
        <f t="shared" si="44"/>
        <v>8007818236269.5225</v>
      </c>
      <c r="AT624" s="59">
        <f t="shared" si="44"/>
        <v>8172920435404.21</v>
      </c>
      <c r="AU624" s="59">
        <f t="shared" si="44"/>
        <v>8341426649884.2568</v>
      </c>
      <c r="AV624" s="59">
        <f t="shared" si="44"/>
        <v>8513407062423.959</v>
      </c>
      <c r="AW624" s="59">
        <f t="shared" si="44"/>
        <v>8688933302738.5459</v>
      </c>
      <c r="AX624" s="59">
        <f t="shared" si="44"/>
        <v>8868078477377.9063</v>
      </c>
      <c r="AY624" s="59">
        <f t="shared" si="44"/>
        <v>9050917200175.4102</v>
      </c>
      <c r="AZ624" s="59">
        <f t="shared" si="44"/>
        <v>9237525623324.5176</v>
      </c>
      <c r="BA624" s="59">
        <f t="shared" si="44"/>
        <v>9427981469096.1113</v>
      </c>
      <c r="BB624" s="59">
        <f t="shared" si="44"/>
        <v>9622364062209.7617</v>
      </c>
      <c r="BC624" s="59">
        <f t="shared" si="44"/>
        <v>9820754362872.418</v>
      </c>
      <c r="BD624" s="59">
        <f t="shared" si="44"/>
        <v>10023235000498.273</v>
      </c>
      <c r="BE624" s="59">
        <f t="shared" si="44"/>
        <v>10229890308123.857</v>
      </c>
      <c r="BF624" s="59">
        <f t="shared" si="44"/>
        <v>10440806357532.678</v>
      </c>
      <c r="BG624" s="59">
        <f t="shared" si="44"/>
        <v>10656070995104.061</v>
      </c>
      <c r="BH624" s="59">
        <f t="shared" si="44"/>
        <v>10875773878401.102</v>
      </c>
      <c r="BI624" s="59">
        <f t="shared" si="44"/>
        <v>11100006513512.973</v>
      </c>
      <c r="BJ624" s="59">
        <f t="shared" si="44"/>
        <v>11328862293167.143</v>
      </c>
      <c r="BK624" s="59">
        <f t="shared" si="44"/>
        <v>11562436535627.381</v>
      </c>
      <c r="BL624" s="59">
        <f t="shared" si="44"/>
        <v>11800826524393.74</v>
      </c>
      <c r="BM624" s="59">
        <f t="shared" si="44"/>
        <v>12044131548721.066</v>
      </c>
      <c r="BN624" s="59">
        <f t="shared" si="44"/>
        <v>12292452944972.896</v>
      </c>
      <c r="BO624" s="59">
        <f t="shared" si="44"/>
        <v>12545894138827.984</v>
      </c>
      <c r="BP624" s="59">
        <f t="shared" si="44"/>
        <v>12804560688357.016</v>
      </c>
      <c r="BQ624" s="59">
        <f t="shared" si="44"/>
        <v>13068560327987.467</v>
      </c>
      <c r="BR624" s="59">
        <f t="shared" ref="BR624:CU624" si="45">BS624/POWER($DX$624/$CW$624,1/(2022-1995))</f>
        <v>13338003013374.918</v>
      </c>
      <c r="BS624" s="59">
        <f t="shared" si="45"/>
        <v>13613000967199.5</v>
      </c>
      <c r="BT624" s="59">
        <f t="shared" si="45"/>
        <v>13893668725906.557</v>
      </c>
      <c r="BU624" s="59">
        <f t="shared" si="45"/>
        <v>14180123187410.994</v>
      </c>
      <c r="BV624" s="59">
        <f t="shared" si="45"/>
        <v>14472483659785.174</v>
      </c>
      <c r="BW624" s="59">
        <f t="shared" si="45"/>
        <v>14770871910950.637</v>
      </c>
      <c r="BX624" s="59">
        <f t="shared" si="45"/>
        <v>15075412219394.354</v>
      </c>
      <c r="BY624" s="59">
        <f t="shared" si="45"/>
        <v>15386231425930.621</v>
      </c>
      <c r="BZ624" s="59">
        <f t="shared" si="45"/>
        <v>15703458986530.172</v>
      </c>
      <c r="CA624" s="59">
        <f t="shared" si="45"/>
        <v>16027227026238.49</v>
      </c>
      <c r="CB624" s="59">
        <f t="shared" si="45"/>
        <v>16357670394205.791</v>
      </c>
      <c r="CC624" s="59">
        <f t="shared" si="45"/>
        <v>16694926719851.598</v>
      </c>
      <c r="CD624" s="59">
        <f t="shared" si="45"/>
        <v>17039136470187.293</v>
      </c>
      <c r="CE624" s="59">
        <f t="shared" si="45"/>
        <v>17390443008320.521</v>
      </c>
      <c r="CF624" s="59">
        <f t="shared" si="45"/>
        <v>17748992653165.824</v>
      </c>
      <c r="CG624" s="59">
        <f t="shared" si="45"/>
        <v>18114934740386.355</v>
      </c>
      <c r="CH624" s="59">
        <f t="shared" si="45"/>
        <v>18488421684592.074</v>
      </c>
      <c r="CI624" s="59">
        <f t="shared" si="45"/>
        <v>18869609042820.324</v>
      </c>
      <c r="CJ624" s="59">
        <f t="shared" si="45"/>
        <v>19258655579325.223</v>
      </c>
      <c r="CK624" s="59">
        <f t="shared" si="45"/>
        <v>19655723331702.852</v>
      </c>
      <c r="CL624" s="59">
        <f t="shared" si="45"/>
        <v>20060977678379.797</v>
      </c>
      <c r="CM624" s="59">
        <f t="shared" si="45"/>
        <v>20474587407493.148</v>
      </c>
      <c r="CN624" s="59">
        <f t="shared" si="45"/>
        <v>20896724787190.625</v>
      </c>
      <c r="CO624" s="59">
        <f t="shared" si="45"/>
        <v>21327565637380.145</v>
      </c>
      <c r="CP624" s="59">
        <f t="shared" si="45"/>
        <v>21767289402958.676</v>
      </c>
      <c r="CQ624" s="59">
        <f t="shared" si="45"/>
        <v>22216079228550.902</v>
      </c>
      <c r="CR624" s="59">
        <f t="shared" si="45"/>
        <v>22674122034788.836</v>
      </c>
      <c r="CS624" s="59">
        <f t="shared" si="45"/>
        <v>23141608596164.117</v>
      </c>
      <c r="CT624" s="59">
        <f t="shared" si="45"/>
        <v>23618733620485.445</v>
      </c>
      <c r="CU624" s="59">
        <f t="shared" si="45"/>
        <v>24105695829974.246</v>
      </c>
      <c r="CV624" s="59">
        <f>CW624/POWER($DX$624/$CW$624,1/(2022-1995))</f>
        <v>24602698044032.324</v>
      </c>
      <c r="CW624" s="121">
        <v>25109947263716</v>
      </c>
      <c r="CX624" s="121">
        <v>25815436804972.398</v>
      </c>
      <c r="CY624" s="121">
        <v>26792831479652.5</v>
      </c>
      <c r="CZ624" s="121">
        <v>27813736551412.801</v>
      </c>
      <c r="DA624" s="121">
        <v>28885686828763.5</v>
      </c>
      <c r="DB624" s="121">
        <v>30042526188750.801</v>
      </c>
      <c r="DC624" s="121">
        <v>30510115362025.199</v>
      </c>
      <c r="DD624" s="121">
        <v>30971952164204.102</v>
      </c>
      <c r="DE624" s="121">
        <v>31584462207042.398</v>
      </c>
      <c r="DF624" s="121">
        <v>32593984964896.801</v>
      </c>
      <c r="DG624" s="121">
        <v>33495897700461.5</v>
      </c>
      <c r="DH624" s="121">
        <v>34477488850496.398</v>
      </c>
      <c r="DI624" s="121">
        <v>35338080569184.297</v>
      </c>
      <c r="DJ624" s="121">
        <v>35464609248684.5</v>
      </c>
      <c r="DK624" s="121">
        <v>34325609775705.5</v>
      </c>
      <c r="DL624" s="121">
        <v>35208471983825.602</v>
      </c>
      <c r="DM624" s="121">
        <v>35809709102407.398</v>
      </c>
      <c r="DN624" s="121">
        <v>36227319446066.602</v>
      </c>
      <c r="DO624" s="121">
        <v>36673158738952.5</v>
      </c>
      <c r="DP624" s="121">
        <v>37459813294238.898</v>
      </c>
      <c r="DQ624" s="121">
        <v>38339327612327.297</v>
      </c>
      <c r="DR624" s="121">
        <v>39026163205598.102</v>
      </c>
      <c r="DS624" s="121">
        <v>39975018571503.5</v>
      </c>
      <c r="DT624" s="121">
        <v>40939472914121.297</v>
      </c>
      <c r="DU624" s="121">
        <v>41766557419051.5</v>
      </c>
      <c r="DV624" s="121">
        <v>39977948129272.898</v>
      </c>
      <c r="DW624" s="121">
        <v>42355979705189.5</v>
      </c>
      <c r="DX624" s="121">
        <v>43566084882762.898</v>
      </c>
      <c r="DY624" s="121"/>
      <c r="DZ624" s="121"/>
      <c r="EA624" s="121">
        <v>44661462759443.617</v>
      </c>
      <c r="EB624" s="121"/>
      <c r="EC624" s="121"/>
      <c r="ED624" s="121"/>
      <c r="EE624" s="121"/>
      <c r="EF624" s="121">
        <v>47589641694632.148</v>
      </c>
      <c r="EG624" s="121"/>
      <c r="EH624" s="121"/>
      <c r="EI624" s="121"/>
      <c r="EJ624" s="121"/>
      <c r="EK624" s="121">
        <v>50639430302305.82</v>
      </c>
      <c r="EL624" s="121"/>
      <c r="EM624" s="121"/>
      <c r="EN624" s="121"/>
      <c r="EO624" s="121"/>
      <c r="EP624" s="121">
        <v>53723122176864.336</v>
      </c>
      <c r="EQ624" s="121"/>
      <c r="ER624" s="121"/>
      <c r="ES624" s="121"/>
      <c r="ET624" s="121"/>
      <c r="EU624" s="121">
        <v>56915514228643.32</v>
      </c>
      <c r="EV624" s="121"/>
      <c r="EW624" s="121"/>
      <c r="EX624" s="121"/>
      <c r="EY624" s="121"/>
      <c r="EZ624" s="121">
        <v>60373519513549.156</v>
      </c>
      <c r="FA624" s="121"/>
      <c r="FB624" s="121"/>
      <c r="FC624" s="121"/>
      <c r="FD624" s="121"/>
      <c r="FE624" s="121">
        <v>64053446259038.695</v>
      </c>
      <c r="FF624" s="121"/>
      <c r="FG624" s="121"/>
      <c r="FH624" s="121"/>
      <c r="FI624" s="121"/>
      <c r="FJ624" s="121">
        <v>67706070054313.672</v>
      </c>
      <c r="FK624" s="121"/>
      <c r="FL624" s="121"/>
      <c r="FM624" s="121"/>
      <c r="FN624" s="121"/>
      <c r="FO624" s="121">
        <v>71776786209097.609</v>
      </c>
      <c r="FP624" s="121"/>
      <c r="FQ624" s="121"/>
      <c r="FR624" s="121"/>
      <c r="FS624" s="121"/>
      <c r="FT624" s="121">
        <v>75937574584084.25</v>
      </c>
      <c r="FU624" s="121"/>
      <c r="FV624" s="121"/>
      <c r="FW624" s="121"/>
      <c r="FX624" s="121"/>
      <c r="FY624" s="121">
        <v>79981527767744.813</v>
      </c>
      <c r="FZ624" s="121"/>
      <c r="GA624" s="121"/>
      <c r="GB624" s="121"/>
      <c r="GC624" s="121"/>
      <c r="GD624" s="121">
        <v>84110137520955.688</v>
      </c>
      <c r="GE624" s="121"/>
      <c r="GF624" s="121"/>
      <c r="GG624" s="121"/>
      <c r="GH624" s="121"/>
      <c r="GI624" s="121">
        <v>88481538028200.313</v>
      </c>
      <c r="GJ624" s="121"/>
      <c r="GK624" s="121"/>
      <c r="GL624" s="121"/>
      <c r="GM624" s="121"/>
      <c r="GN624" s="121">
        <v>92939035556887.453</v>
      </c>
      <c r="GO624" s="121"/>
      <c r="GP624" s="121"/>
      <c r="GQ624" s="121"/>
      <c r="GR624" s="121"/>
      <c r="GS624" s="121">
        <v>97366090873245.297</v>
      </c>
      <c r="GT624" s="121"/>
      <c r="GU624" s="121"/>
      <c r="GV624" s="121"/>
      <c r="GW624" s="121"/>
      <c r="GX624" s="121">
        <v>101542575390878.7</v>
      </c>
    </row>
    <row r="625" spans="1:206" customFormat="1">
      <c r="A625" s="176" t="s">
        <v>3534</v>
      </c>
      <c r="B625" s="178" t="s">
        <v>3548</v>
      </c>
      <c r="C625" t="s">
        <v>3533</v>
      </c>
      <c r="D625" s="187" t="s">
        <v>3563</v>
      </c>
      <c r="E625" t="s">
        <v>1349</v>
      </c>
      <c r="F625" s="65">
        <f t="shared" ref="F625:BQ625" si="46">SUM(F620:F624)</f>
        <v>4147378659649.4888</v>
      </c>
      <c r="G625" s="65">
        <f t="shared" si="46"/>
        <v>4238568400308.6001</v>
      </c>
      <c r="H625" s="65">
        <f t="shared" si="46"/>
        <v>4331862950895.002</v>
      </c>
      <c r="I625" s="65">
        <f t="shared" si="46"/>
        <v>4427315147929.7949</v>
      </c>
      <c r="J625" s="65">
        <f t="shared" si="46"/>
        <v>4524979331312.8125</v>
      </c>
      <c r="K625" s="65">
        <f t="shared" si="46"/>
        <v>4624911393999.8936</v>
      </c>
      <c r="L625" s="65">
        <f t="shared" si="46"/>
        <v>4727168833562.7637</v>
      </c>
      <c r="M625" s="65">
        <f t="shared" si="46"/>
        <v>4831810805710.2217</v>
      </c>
      <c r="N625" s="65">
        <f t="shared" si="46"/>
        <v>4938898179852.8418</v>
      </c>
      <c r="O625" s="65">
        <f t="shared" si="46"/>
        <v>5048493596797.0303</v>
      </c>
      <c r="P625" s="65">
        <f t="shared" si="46"/>
        <v>5160661528658.1045</v>
      </c>
      <c r="Q625" s="65">
        <f t="shared" si="46"/>
        <v>5275468341086.0664</v>
      </c>
      <c r="R625" s="65">
        <f t="shared" si="46"/>
        <v>5392982357901.8789</v>
      </c>
      <c r="S625" s="65">
        <f t="shared" si="46"/>
        <v>5513273928246.4736</v>
      </c>
      <c r="T625" s="65">
        <f t="shared" si="46"/>
        <v>5636415496349.2363</v>
      </c>
      <c r="U625" s="65">
        <f t="shared" si="46"/>
        <v>5762481674027.5293</v>
      </c>
      <c r="V625" s="65">
        <f t="shared" si="46"/>
        <v>5891549316033.7939</v>
      </c>
      <c r="W625" s="65">
        <f t="shared" si="46"/>
        <v>6023697598371.999</v>
      </c>
      <c r="X625" s="65">
        <f t="shared" si="46"/>
        <v>6159008099710.6797</v>
      </c>
      <c r="Y625" s="65">
        <f t="shared" si="46"/>
        <v>6297564886025.5225</v>
      </c>
      <c r="Z625" s="65">
        <f t="shared" si="46"/>
        <v>6439454598610.4512</v>
      </c>
      <c r="AA625" s="65">
        <f t="shared" si="46"/>
        <v>6584766545602.4043</v>
      </c>
      <c r="AB625" s="65">
        <f t="shared" si="46"/>
        <v>6733592797171.5674</v>
      </c>
      <c r="AC625" s="65">
        <f t="shared" si="46"/>
        <v>6886028284535.6641</v>
      </c>
      <c r="AD625" s="65">
        <f t="shared" si="46"/>
        <v>7042170902964.0742</v>
      </c>
      <c r="AE625" s="65">
        <f t="shared" si="46"/>
        <v>7202121618945.0664</v>
      </c>
      <c r="AF625" s="65">
        <f t="shared" si="46"/>
        <v>7365984581697.2461</v>
      </c>
      <c r="AG625" s="65">
        <f t="shared" si="46"/>
        <v>7533867239214.5732</v>
      </c>
      <c r="AH625" s="65">
        <f t="shared" si="46"/>
        <v>7705880459042.8457</v>
      </c>
      <c r="AI625" s="65">
        <f t="shared" si="46"/>
        <v>7882138653994.5859</v>
      </c>
      <c r="AJ625" s="65">
        <f t="shared" si="46"/>
        <v>8062759913018.6172</v>
      </c>
      <c r="AK625" s="65">
        <f t="shared" si="46"/>
        <v>8247866137450.5117</v>
      </c>
      <c r="AL625" s="65">
        <f t="shared" si="46"/>
        <v>8437583182880.3447</v>
      </c>
      <c r="AM625" s="65">
        <f t="shared" si="46"/>
        <v>8632041006885.0039</v>
      </c>
      <c r="AN625" s="65">
        <f t="shared" si="46"/>
        <v>8831373822883.5332</v>
      </c>
      <c r="AO625" s="65">
        <f t="shared" si="46"/>
        <v>9035720260385.8613</v>
      </c>
      <c r="AP625" s="65">
        <f t="shared" si="46"/>
        <v>9245223531917.5176</v>
      </c>
      <c r="AQ625" s="65">
        <f t="shared" si="46"/>
        <v>9460031606915.9668</v>
      </c>
      <c r="AR625" s="65">
        <f t="shared" si="46"/>
        <v>9680297392907.6367</v>
      </c>
      <c r="AS625" s="65">
        <f t="shared" si="46"/>
        <v>9906178924288.8945</v>
      </c>
      <c r="AT625" s="65">
        <f t="shared" si="46"/>
        <v>10137839559049.074</v>
      </c>
      <c r="AU625" s="65">
        <f t="shared" si="46"/>
        <v>10375448183789.08</v>
      </c>
      <c r="AV625" s="65">
        <f t="shared" si="46"/>
        <v>10619179427405.43</v>
      </c>
      <c r="AW625" s="65">
        <f t="shared" si="46"/>
        <v>10869213883826.445</v>
      </c>
      <c r="AX625" s="65">
        <f t="shared" si="46"/>
        <v>11125738344205.215</v>
      </c>
      <c r="AY625" s="65">
        <f t="shared" si="46"/>
        <v>11388946038992.428</v>
      </c>
      <c r="AZ625" s="65">
        <f t="shared" si="46"/>
        <v>11659036890331.746</v>
      </c>
      <c r="BA625" s="65">
        <f t="shared" si="46"/>
        <v>11936217775240.719</v>
      </c>
      <c r="BB625" s="65">
        <f t="shared" si="46"/>
        <v>12220702800061.521</v>
      </c>
      <c r="BC625" s="65">
        <f t="shared" si="46"/>
        <v>12512713586688.285</v>
      </c>
      <c r="BD625" s="65">
        <f t="shared" si="46"/>
        <v>12812479571100.957</v>
      </c>
      <c r="BE625" s="65">
        <f t="shared" si="46"/>
        <v>13120238314760.234</v>
      </c>
      <c r="BF625" s="65">
        <f t="shared" si="46"/>
        <v>13436235829443.666</v>
      </c>
      <c r="BG625" s="65">
        <f t="shared" si="46"/>
        <v>13760726916129.848</v>
      </c>
      <c r="BH625" s="65">
        <f t="shared" si="46"/>
        <v>14093975518565.641</v>
      </c>
      <c r="BI625" s="65">
        <f t="shared" si="46"/>
        <v>14436255092180.777</v>
      </c>
      <c r="BJ625" s="65">
        <f t="shared" si="46"/>
        <v>14787848989044.926</v>
      </c>
      <c r="BK625" s="65">
        <f t="shared" si="46"/>
        <v>15149050859594.49</v>
      </c>
      <c r="BL625" s="65">
        <f t="shared" si="46"/>
        <v>15520165071890.07</v>
      </c>
      <c r="BM625" s="65">
        <f t="shared" si="46"/>
        <v>15901507149200.863</v>
      </c>
      <c r="BN625" s="65">
        <f t="shared" si="46"/>
        <v>16293404226749.102</v>
      </c>
      <c r="BO625" s="65">
        <f t="shared" si="46"/>
        <v>16696195528486.379</v>
      </c>
      <c r="BP625" s="65">
        <f t="shared" si="46"/>
        <v>17110232864814.104</v>
      </c>
      <c r="BQ625" s="65">
        <f t="shared" si="46"/>
        <v>17535881152202.715</v>
      </c>
      <c r="BR625" s="65">
        <f t="shared" ref="BR625:CU625" si="47">SUM(BR620:BR624)</f>
        <v>17973518955708.68</v>
      </c>
      <c r="BS625" s="65">
        <f t="shared" si="47"/>
        <v>18423539055434.609</v>
      </c>
      <c r="BT625" s="65">
        <f t="shared" si="47"/>
        <v>18886349038026.629</v>
      </c>
      <c r="BU625" s="65">
        <f t="shared" si="47"/>
        <v>19362371914353.781</v>
      </c>
      <c r="BV625" s="65">
        <f t="shared" si="47"/>
        <v>19852046764567.777</v>
      </c>
      <c r="BW625" s="65">
        <f t="shared" si="47"/>
        <v>20355829411796.996</v>
      </c>
      <c r="BX625" s="65">
        <f t="shared" si="47"/>
        <v>20874193125787.133</v>
      </c>
      <c r="BY625" s="65">
        <f t="shared" si="47"/>
        <v>21407629357862.016</v>
      </c>
      <c r="BZ625" s="65">
        <f t="shared" si="47"/>
        <v>21956648508642.141</v>
      </c>
      <c r="CA625" s="65">
        <f t="shared" si="47"/>
        <v>22521780730025.457</v>
      </c>
      <c r="CB625" s="65">
        <f t="shared" si="47"/>
        <v>23103576763005.195</v>
      </c>
      <c r="CC625" s="65">
        <f t="shared" si="47"/>
        <v>23702608812972.898</v>
      </c>
      <c r="CD625" s="65">
        <f t="shared" si="47"/>
        <v>24319471464231.879</v>
      </c>
      <c r="CE625" s="65">
        <f t="shared" si="47"/>
        <v>24954782635526.695</v>
      </c>
      <c r="CF625" s="65">
        <f t="shared" si="47"/>
        <v>25609184578478.801</v>
      </c>
      <c r="CG625" s="65">
        <f t="shared" si="47"/>
        <v>26283344920906.633</v>
      </c>
      <c r="CH625" s="65">
        <f t="shared" si="47"/>
        <v>26977957757100.934</v>
      </c>
      <c r="CI625" s="65">
        <f t="shared" si="47"/>
        <v>27693744787223.008</v>
      </c>
      <c r="CJ625" s="65">
        <f t="shared" si="47"/>
        <v>28431456508094.789</v>
      </c>
      <c r="CK625" s="65">
        <f t="shared" si="47"/>
        <v>29191873457755.93</v>
      </c>
      <c r="CL625" s="65">
        <f t="shared" si="47"/>
        <v>29975807516274.129</v>
      </c>
      <c r="CM625" s="65">
        <f t="shared" si="47"/>
        <v>30784103265411.375</v>
      </c>
      <c r="CN625" s="65">
        <f t="shared" si="47"/>
        <v>31617639409870.578</v>
      </c>
      <c r="CO625" s="65">
        <f t="shared" si="47"/>
        <v>32477330262974.695</v>
      </c>
      <c r="CP625" s="65">
        <f t="shared" si="47"/>
        <v>33364127299764.063</v>
      </c>
      <c r="CQ625" s="65">
        <f t="shared" si="47"/>
        <v>34279020780637.461</v>
      </c>
      <c r="CR625" s="65">
        <f t="shared" si="47"/>
        <v>35223041448809.188</v>
      </c>
      <c r="CS625" s="65">
        <f t="shared" si="47"/>
        <v>36197262305007.406</v>
      </c>
      <c r="CT625" s="65">
        <f t="shared" si="47"/>
        <v>37202800463000.148</v>
      </c>
      <c r="CU625" s="65">
        <f t="shared" si="47"/>
        <v>38240819089703.109</v>
      </c>
      <c r="CV625" s="65">
        <f>SUM(CV620:CV624)</f>
        <v>39312529433799.867</v>
      </c>
      <c r="CW625" s="64">
        <v>40419192946989.398</v>
      </c>
      <c r="CX625" s="64">
        <v>41864787910701.898</v>
      </c>
      <c r="CY625" s="64">
        <v>43506318834121.203</v>
      </c>
      <c r="CZ625" s="64">
        <v>44749222332906.5</v>
      </c>
      <c r="DA625" s="64">
        <v>46340167572096.297</v>
      </c>
      <c r="DB625" s="64">
        <v>48439367517895.797</v>
      </c>
      <c r="DC625" s="64">
        <v>49420478376068.797</v>
      </c>
      <c r="DD625" s="64">
        <v>50556737208599.703</v>
      </c>
      <c r="DE625" s="64">
        <v>52126771100393.898</v>
      </c>
      <c r="DF625" s="64">
        <v>54457554077334.203</v>
      </c>
      <c r="DG625" s="64">
        <v>56639415418244</v>
      </c>
      <c r="DH625" s="64">
        <v>59154253013448.898</v>
      </c>
      <c r="DI625" s="64">
        <v>61742817006762.898</v>
      </c>
      <c r="DJ625" s="64">
        <v>63017130579288.797</v>
      </c>
      <c r="DK625" s="64">
        <v>62156997525834.602</v>
      </c>
      <c r="DL625" s="64">
        <v>64971338631199.297</v>
      </c>
      <c r="DM625" s="64">
        <v>67126548928667</v>
      </c>
      <c r="DN625" s="64">
        <v>68937503450498.203</v>
      </c>
      <c r="DO625" s="64">
        <v>70867597370826.203</v>
      </c>
      <c r="DP625" s="64">
        <v>73041060854164.5</v>
      </c>
      <c r="DQ625" s="64">
        <v>75283270551825.594</v>
      </c>
      <c r="DR625" s="64">
        <v>77380651731741.797</v>
      </c>
      <c r="DS625" s="64">
        <v>80008640001850</v>
      </c>
      <c r="DT625" s="64">
        <v>82630506625940.594</v>
      </c>
      <c r="DU625" s="64">
        <v>84770947582759.906</v>
      </c>
      <c r="DV625" s="64">
        <v>82172178179564.906</v>
      </c>
      <c r="DW625" s="64">
        <v>87268632040896.797</v>
      </c>
      <c r="DX625" s="64">
        <v>89962552100432.906</v>
      </c>
      <c r="DY625" s="64"/>
      <c r="DZ625" s="64"/>
      <c r="EA625" s="64">
        <v>92256333721247.75</v>
      </c>
      <c r="EB625" s="64"/>
      <c r="EC625" s="64"/>
      <c r="ED625" s="64"/>
      <c r="EE625" s="64"/>
      <c r="EF625" s="64">
        <v>99236158857539.938</v>
      </c>
      <c r="EG625" s="64"/>
      <c r="EH625" s="64"/>
      <c r="EI625" s="64"/>
      <c r="EJ625" s="64"/>
      <c r="EK625" s="64">
        <v>108711252744853.72</v>
      </c>
      <c r="EL625" s="64"/>
      <c r="EM625" s="64"/>
      <c r="EN625" s="64"/>
      <c r="EO625" s="64"/>
      <c r="EP625" s="64">
        <v>118735030797330.11</v>
      </c>
      <c r="EQ625" s="64"/>
      <c r="ER625" s="64"/>
      <c r="ES625" s="64"/>
      <c r="ET625" s="64"/>
      <c r="EU625" s="64">
        <v>130794183422145.91</v>
      </c>
      <c r="EV625" s="64"/>
      <c r="EW625" s="64"/>
      <c r="EX625" s="64"/>
      <c r="EY625" s="64"/>
      <c r="EZ625" s="64">
        <v>143719387269820</v>
      </c>
      <c r="FA625" s="64"/>
      <c r="FB625" s="64"/>
      <c r="FC625" s="64"/>
      <c r="FD625" s="64"/>
      <c r="FE625" s="64">
        <v>157059163076946.81</v>
      </c>
      <c r="FF625" s="64"/>
      <c r="FG625" s="64"/>
      <c r="FH625" s="64"/>
      <c r="FI625" s="64"/>
      <c r="FJ625" s="64">
        <v>169932326902862.22</v>
      </c>
      <c r="FK625" s="64"/>
      <c r="FL625" s="64"/>
      <c r="FM625" s="64"/>
      <c r="FN625" s="64"/>
      <c r="FO625" s="64">
        <v>184486398842202.53</v>
      </c>
      <c r="FP625" s="64"/>
      <c r="FQ625" s="64"/>
      <c r="FR625" s="64"/>
      <c r="FS625" s="64"/>
      <c r="FT625" s="64">
        <v>199203270064955.97</v>
      </c>
      <c r="FU625" s="64"/>
      <c r="FV625" s="64"/>
      <c r="FW625" s="64"/>
      <c r="FX625" s="64"/>
      <c r="FY625" s="64">
        <v>213351924090599.09</v>
      </c>
      <c r="FZ625" s="64"/>
      <c r="GA625" s="64"/>
      <c r="GB625" s="64"/>
      <c r="GC625" s="64"/>
      <c r="GD625" s="64">
        <v>226931376495325.72</v>
      </c>
      <c r="GE625" s="64"/>
      <c r="GF625" s="64"/>
      <c r="GG625" s="64"/>
      <c r="GH625" s="64"/>
      <c r="GI625" s="64">
        <v>240261630206086.97</v>
      </c>
      <c r="GJ625" s="64"/>
      <c r="GK625" s="64"/>
      <c r="GL625" s="64"/>
      <c r="GM625" s="64"/>
      <c r="GN625" s="64">
        <v>253602208957007.56</v>
      </c>
      <c r="GO625" s="64"/>
      <c r="GP625" s="64"/>
      <c r="GQ625" s="64"/>
      <c r="GR625" s="64"/>
      <c r="GS625" s="64">
        <v>267090519271960.56</v>
      </c>
      <c r="GT625" s="64"/>
      <c r="GU625" s="64"/>
      <c r="GV625" s="64"/>
      <c r="GW625" s="64"/>
      <c r="GX625" s="64">
        <v>279670913634826.88</v>
      </c>
    </row>
    <row r="626" spans="1:206">
      <c r="A626" s="176" t="s">
        <v>3534</v>
      </c>
      <c r="B626" s="178" t="s">
        <v>3548</v>
      </c>
      <c r="C626" t="s">
        <v>3533</v>
      </c>
      <c r="D626" s="187" t="s">
        <v>3563</v>
      </c>
      <c r="E626" s="116" t="s">
        <v>1350</v>
      </c>
      <c r="F626" s="59">
        <f t="shared" ref="F626:BQ626" si="48">G626/POWER($DX$626/$CW$626,1/(2022-1995))</f>
        <v>19048757204.647846</v>
      </c>
      <c r="G626" s="59">
        <f t="shared" si="48"/>
        <v>19818223124.299946</v>
      </c>
      <c r="H626" s="59">
        <f t="shared" si="48"/>
        <v>20618771271.2672</v>
      </c>
      <c r="I626" s="59">
        <f t="shared" si="48"/>
        <v>21451657198.044132</v>
      </c>
      <c r="J626" s="59">
        <f t="shared" si="48"/>
        <v>22318187174.599617</v>
      </c>
      <c r="K626" s="59">
        <f t="shared" si="48"/>
        <v>23219720237.086277</v>
      </c>
      <c r="L626" s="59">
        <f t="shared" si="48"/>
        <v>24157670319.306583</v>
      </c>
      <c r="M626" s="59">
        <f t="shared" si="48"/>
        <v>25133508470.278549</v>
      </c>
      <c r="N626" s="59">
        <f t="shared" si="48"/>
        <v>26148765161.379005</v>
      </c>
      <c r="O626" s="59">
        <f t="shared" si="48"/>
        <v>27205032686.682858</v>
      </c>
      <c r="P626" s="59">
        <f t="shared" si="48"/>
        <v>28303967660.262981</v>
      </c>
      <c r="Q626" s="59">
        <f t="shared" si="48"/>
        <v>29447293614.367405</v>
      </c>
      <c r="R626" s="59">
        <f t="shared" si="48"/>
        <v>30636803702.548695</v>
      </c>
      <c r="S626" s="59">
        <f t="shared" si="48"/>
        <v>31874363511.985004</v>
      </c>
      <c r="T626" s="59">
        <f t="shared" si="48"/>
        <v>33161913989.40358</v>
      </c>
      <c r="U626" s="59">
        <f t="shared" si="48"/>
        <v>34501474485.195618</v>
      </c>
      <c r="V626" s="59">
        <f t="shared" si="48"/>
        <v>35895145920.496758</v>
      </c>
      <c r="W626" s="59">
        <f t="shared" si="48"/>
        <v>37345114082.200356</v>
      </c>
      <c r="X626" s="59">
        <f t="shared" si="48"/>
        <v>38853653051.071327</v>
      </c>
      <c r="Y626" s="59">
        <f t="shared" si="48"/>
        <v>40423128768.337097</v>
      </c>
      <c r="Z626" s="59">
        <f t="shared" si="48"/>
        <v>42056002746.349396</v>
      </c>
      <c r="AA626" s="59">
        <f t="shared" si="48"/>
        <v>43754835929.136513</v>
      </c>
      <c r="AB626" s="59">
        <f t="shared" si="48"/>
        <v>45522292708.900856</v>
      </c>
      <c r="AC626" s="59">
        <f t="shared" si="48"/>
        <v>47361145104.761086</v>
      </c>
      <c r="AD626" s="59">
        <f t="shared" si="48"/>
        <v>49274277110.292641</v>
      </c>
      <c r="AE626" s="59">
        <f t="shared" si="48"/>
        <v>51264689216.685211</v>
      </c>
      <c r="AF626" s="59">
        <f t="shared" si="48"/>
        <v>53335503118.611107</v>
      </c>
      <c r="AG626" s="59">
        <f t="shared" si="48"/>
        <v>55489966610.185028</v>
      </c>
      <c r="AH626" s="59">
        <f t="shared" si="48"/>
        <v>57731458678.693947</v>
      </c>
      <c r="AI626" s="59">
        <f t="shared" si="48"/>
        <v>60063494804.085869</v>
      </c>
      <c r="AJ626" s="59">
        <f t="shared" si="48"/>
        <v>62489732472.529053</v>
      </c>
      <c r="AK626" s="59">
        <f t="shared" si="48"/>
        <v>65013976912.688957</v>
      </c>
      <c r="AL626" s="59">
        <f t="shared" si="48"/>
        <v>67640187063.719513</v>
      </c>
      <c r="AM626" s="59">
        <f t="shared" si="48"/>
        <v>70372481784.328674</v>
      </c>
      <c r="AN626" s="59">
        <f t="shared" si="48"/>
        <v>73215146312.656372</v>
      </c>
      <c r="AO626" s="59">
        <f t="shared" si="48"/>
        <v>76172638987.096313</v>
      </c>
      <c r="AP626" s="59">
        <f t="shared" si="48"/>
        <v>79249598238.602356</v>
      </c>
      <c r="AQ626" s="59">
        <f t="shared" si="48"/>
        <v>82450849865.445847</v>
      </c>
      <c r="AR626" s="59">
        <f t="shared" si="48"/>
        <v>85781414601.833618</v>
      </c>
      <c r="AS626" s="59">
        <f t="shared" si="48"/>
        <v>89246515992.25676</v>
      </c>
      <c r="AT626" s="59">
        <f t="shared" si="48"/>
        <v>92851588583.920212</v>
      </c>
      <c r="AU626" s="59">
        <f t="shared" si="48"/>
        <v>96602286450.101837</v>
      </c>
      <c r="AV626" s="59">
        <f t="shared" si="48"/>
        <v>100504492057.80869</v>
      </c>
      <c r="AW626" s="59">
        <f t="shared" si="48"/>
        <v>104564325493.63826</v>
      </c>
      <c r="AX626" s="59">
        <f t="shared" si="48"/>
        <v>108788154062.31424</v>
      </c>
      <c r="AY626" s="59">
        <f t="shared" si="48"/>
        <v>113182602272.95068</v>
      </c>
      <c r="AZ626" s="59">
        <f t="shared" si="48"/>
        <v>117754562228.70695</v>
      </c>
      <c r="BA626" s="59">
        <f t="shared" si="48"/>
        <v>122511204436.12793</v>
      </c>
      <c r="BB626" s="59">
        <f t="shared" si="48"/>
        <v>127459989051.12268</v>
      </c>
      <c r="BC626" s="59">
        <f t="shared" si="48"/>
        <v>132608677579.21933</v>
      </c>
      <c r="BD626" s="59">
        <f t="shared" si="48"/>
        <v>137965345048.44644</v>
      </c>
      <c r="BE626" s="59">
        <f t="shared" si="48"/>
        <v>143538392673.93243</v>
      </c>
      <c r="BF626" s="59">
        <f t="shared" si="48"/>
        <v>149336561034.08575</v>
      </c>
      <c r="BG626" s="59">
        <f t="shared" si="48"/>
        <v>155368943779.02078</v>
      </c>
      <c r="BH626" s="59">
        <f t="shared" si="48"/>
        <v>161645001892.72961</v>
      </c>
      <c r="BI626" s="59">
        <f t="shared" si="48"/>
        <v>168174578531.36755</v>
      </c>
      <c r="BJ626" s="59">
        <f t="shared" si="48"/>
        <v>174967914460.92462</v>
      </c>
      <c r="BK626" s="59">
        <f t="shared" si="48"/>
        <v>182035664118.49469</v>
      </c>
      <c r="BL626" s="59">
        <f t="shared" si="48"/>
        <v>189388912322.33246</v>
      </c>
      <c r="BM626" s="59">
        <f t="shared" si="48"/>
        <v>197039191656.90536</v>
      </c>
      <c r="BN626" s="59">
        <f t="shared" si="48"/>
        <v>204998500560.20712</v>
      </c>
      <c r="BO626" s="59">
        <f t="shared" si="48"/>
        <v>213279322141.69977</v>
      </c>
      <c r="BP626" s="59">
        <f t="shared" si="48"/>
        <v>221894643760.39816</v>
      </c>
      <c r="BQ626" s="59">
        <f t="shared" si="48"/>
        <v>230857977393.80231</v>
      </c>
      <c r="BR626" s="59">
        <f t="shared" ref="BR626:CU626" si="49">BS626/POWER($DX$626/$CW$626,1/(2022-1995))</f>
        <v>240183380829.62344</v>
      </c>
      <c r="BS626" s="59">
        <f t="shared" si="49"/>
        <v>249885479713.54028</v>
      </c>
      <c r="BT626" s="59">
        <f t="shared" si="49"/>
        <v>259979490487.56442</v>
      </c>
      <c r="BU626" s="59">
        <f t="shared" si="49"/>
        <v>270481244254.99066</v>
      </c>
      <c r="BV626" s="59">
        <f t="shared" si="49"/>
        <v>281407211609.36108</v>
      </c>
      <c r="BW626" s="59">
        <f t="shared" si="49"/>
        <v>292774528466.38397</v>
      </c>
      <c r="BX626" s="59">
        <f t="shared" si="49"/>
        <v>304601022939.32147</v>
      </c>
      <c r="BY626" s="59">
        <f t="shared" si="49"/>
        <v>316905243299.99609</v>
      </c>
      <c r="BZ626" s="59">
        <f t="shared" si="49"/>
        <v>329706487069.26971</v>
      </c>
      <c r="CA626" s="59">
        <f t="shared" si="49"/>
        <v>343024831282.61908</v>
      </c>
      <c r="CB626" s="59">
        <f t="shared" si="49"/>
        <v>356881163978.2757</v>
      </c>
      <c r="CC626" s="59">
        <f t="shared" si="49"/>
        <v>371297216957.31476</v>
      </c>
      <c r="CD626" s="59">
        <f t="shared" si="49"/>
        <v>386295599867.07306</v>
      </c>
      <c r="CE626" s="59">
        <f t="shared" si="49"/>
        <v>401899835661.35107</v>
      </c>
      <c r="CF626" s="59">
        <f t="shared" si="49"/>
        <v>418134397493.01398</v>
      </c>
      <c r="CG626" s="59">
        <f t="shared" si="49"/>
        <v>435024747096.85242</v>
      </c>
      <c r="CH626" s="59">
        <f t="shared" si="49"/>
        <v>452597374722.90179</v>
      </c>
      <c r="CI626" s="59">
        <f t="shared" si="49"/>
        <v>470879840682.84955</v>
      </c>
      <c r="CJ626" s="59">
        <f t="shared" si="49"/>
        <v>489900818574.69104</v>
      </c>
      <c r="CK626" s="59">
        <f t="shared" si="49"/>
        <v>509690140253.42572</v>
      </c>
      <c r="CL626" s="59">
        <f t="shared" si="49"/>
        <v>530278842618.32422</v>
      </c>
      <c r="CM626" s="59">
        <f t="shared" si="49"/>
        <v>551699216290.14575</v>
      </c>
      <c r="CN626" s="59">
        <f t="shared" si="49"/>
        <v>573984856254.65002</v>
      </c>
      <c r="CO626" s="59">
        <f t="shared" si="49"/>
        <v>597170714551.83057</v>
      </c>
      <c r="CP626" s="59">
        <f t="shared" si="49"/>
        <v>621293155093.50586</v>
      </c>
      <c r="CQ626" s="59">
        <f t="shared" si="49"/>
        <v>646390010695.24207</v>
      </c>
      <c r="CR626" s="59">
        <f t="shared" si="49"/>
        <v>672500642412.05493</v>
      </c>
      <c r="CS626" s="59">
        <f t="shared" si="49"/>
        <v>699666001270.94995</v>
      </c>
      <c r="CT626" s="59">
        <f t="shared" si="49"/>
        <v>727928692497.12073</v>
      </c>
      <c r="CU626" s="59">
        <f t="shared" si="49"/>
        <v>757333042334.53589</v>
      </c>
      <c r="CV626" s="59">
        <f>CW626/POWER($DX$626/$CW$626,1/(2022-1995))</f>
        <v>787925167565.71265</v>
      </c>
      <c r="CW626" s="121">
        <v>819753047839.71045</v>
      </c>
      <c r="CX626" s="121">
        <v>864195155470.10461</v>
      </c>
      <c r="CY626" s="121">
        <v>898604885614.29041</v>
      </c>
      <c r="CZ626" s="121">
        <v>929413267960.37671</v>
      </c>
      <c r="DA626" s="121">
        <v>1002276156280.7269</v>
      </c>
      <c r="DB626" s="121">
        <v>1042818644594.9703</v>
      </c>
      <c r="DC626" s="121">
        <v>1083476621925.5007</v>
      </c>
      <c r="DD626" s="121">
        <v>1139172769290.605</v>
      </c>
      <c r="DE626" s="121">
        <v>1192905003335.9929</v>
      </c>
      <c r="DF626" s="121">
        <v>1262852024332.6323</v>
      </c>
      <c r="DG626" s="121">
        <v>1337010200568.9285</v>
      </c>
      <c r="DH626" s="121">
        <v>1416140991114.4583</v>
      </c>
      <c r="DI626" s="121">
        <v>1500841946589.2024</v>
      </c>
      <c r="DJ626" s="121">
        <v>1575490779754.2651</v>
      </c>
      <c r="DK626" s="121">
        <v>1619746919951.437</v>
      </c>
      <c r="DL626" s="121">
        <v>1708649188266.395</v>
      </c>
      <c r="DM626" s="121">
        <v>1734509428981.9575</v>
      </c>
      <c r="DN626" s="121">
        <v>1819936550640.7664</v>
      </c>
      <c r="DO626" s="121">
        <v>1890737675483.2244</v>
      </c>
      <c r="DP626" s="121">
        <v>1959476736991.5232</v>
      </c>
      <c r="DQ626" s="121">
        <v>2020845355399.6711</v>
      </c>
      <c r="DR626" s="121">
        <v>2058101158225.4236</v>
      </c>
      <c r="DS626" s="121">
        <v>2127105757627.1704</v>
      </c>
      <c r="DT626" s="121">
        <v>2193395829018.625</v>
      </c>
      <c r="DU626" s="121">
        <v>2249576222378.2261</v>
      </c>
      <c r="DV626" s="121">
        <v>2196562305735.9749</v>
      </c>
      <c r="DW626" s="121">
        <v>2298245546939.417</v>
      </c>
      <c r="DX626" s="121">
        <v>2387980946186.0317</v>
      </c>
      <c r="DY626" s="121"/>
      <c r="DZ626" s="121"/>
      <c r="EA626" s="121">
        <v>2512578973194.7134</v>
      </c>
      <c r="EB626" s="121"/>
      <c r="EC626" s="121"/>
      <c r="ED626" s="121"/>
      <c r="EE626" s="121"/>
      <c r="EF626" s="121">
        <v>2879189837843.4756</v>
      </c>
      <c r="EG626" s="121"/>
      <c r="EH626" s="121"/>
      <c r="EI626" s="121"/>
      <c r="EJ626" s="121"/>
      <c r="EK626" s="121">
        <v>3580334477096.269</v>
      </c>
      <c r="EL626" s="121"/>
      <c r="EM626" s="121"/>
      <c r="EN626" s="121"/>
      <c r="EO626" s="121"/>
      <c r="EP626" s="121">
        <v>4441363847303.8301</v>
      </c>
      <c r="EQ626" s="121"/>
      <c r="ER626" s="121"/>
      <c r="ES626" s="121"/>
      <c r="ET626" s="121"/>
      <c r="EU626" s="121">
        <v>5455594388714.9287</v>
      </c>
      <c r="EV626" s="121"/>
      <c r="EW626" s="121"/>
      <c r="EX626" s="121"/>
      <c r="EY626" s="121"/>
      <c r="EZ626" s="121">
        <v>6652593885144.6943</v>
      </c>
      <c r="FA626" s="121"/>
      <c r="FB626" s="121"/>
      <c r="FC626" s="121"/>
      <c r="FD626" s="121"/>
      <c r="FE626" s="121">
        <v>8040994330498.8867</v>
      </c>
      <c r="FF626" s="121"/>
      <c r="FG626" s="121"/>
      <c r="FH626" s="121"/>
      <c r="FI626" s="121"/>
      <c r="FJ626" s="121">
        <v>9619122299770.6738</v>
      </c>
      <c r="FK626" s="121"/>
      <c r="FL626" s="121"/>
      <c r="FM626" s="121"/>
      <c r="FN626" s="121"/>
      <c r="FO626" s="121">
        <v>11364634623906.045</v>
      </c>
      <c r="FP626" s="121"/>
      <c r="FQ626" s="121"/>
      <c r="FR626" s="121"/>
      <c r="FS626" s="121"/>
      <c r="FT626" s="121">
        <v>13279363755429.025</v>
      </c>
      <c r="FU626" s="121"/>
      <c r="FV626" s="121"/>
      <c r="FW626" s="121"/>
      <c r="FX626" s="121"/>
      <c r="FY626" s="121">
        <v>15358349805920.141</v>
      </c>
      <c r="FZ626" s="121"/>
      <c r="GA626" s="121"/>
      <c r="GB626" s="121"/>
      <c r="GC626" s="121"/>
      <c r="GD626" s="121">
        <v>17590623698880.855</v>
      </c>
      <c r="GE626" s="121"/>
      <c r="GF626" s="121"/>
      <c r="GG626" s="121"/>
      <c r="GH626" s="121"/>
      <c r="GI626" s="121">
        <v>19959252082261.801</v>
      </c>
      <c r="GJ626" s="121"/>
      <c r="GK626" s="121"/>
      <c r="GL626" s="121"/>
      <c r="GM626" s="121"/>
      <c r="GN626" s="121">
        <v>22479498727519.07</v>
      </c>
      <c r="GO626" s="121"/>
      <c r="GP626" s="121"/>
      <c r="GQ626" s="121"/>
      <c r="GR626" s="121"/>
      <c r="GS626" s="121">
        <v>25125143285139.719</v>
      </c>
      <c r="GT626" s="121"/>
      <c r="GU626" s="121"/>
      <c r="GV626" s="121"/>
      <c r="GW626" s="121"/>
      <c r="GX626" s="121">
        <v>27844932470943.191</v>
      </c>
    </row>
    <row r="627" spans="1:206">
      <c r="A627" s="176" t="s">
        <v>3534</v>
      </c>
      <c r="B627" s="178" t="s">
        <v>3548</v>
      </c>
      <c r="C627" t="s">
        <v>3533</v>
      </c>
      <c r="D627" s="187" t="s">
        <v>3563</v>
      </c>
      <c r="E627" s="116" t="s">
        <v>1351</v>
      </c>
      <c r="F627" s="59">
        <f t="shared" ref="F627:BQ627" si="50">G627/POWER($DX$627/$CW$627,1/(2022-1995))</f>
        <v>99121400584.193558</v>
      </c>
      <c r="G627" s="59">
        <f t="shared" si="50"/>
        <v>103837396520.75269</v>
      </c>
      <c r="H627" s="59">
        <f t="shared" si="50"/>
        <v>108777770013.95006</v>
      </c>
      <c r="I627" s="59">
        <f t="shared" si="50"/>
        <v>113953196494.51128</v>
      </c>
      <c r="J627" s="59">
        <f t="shared" si="50"/>
        <v>119374859308.5831</v>
      </c>
      <c r="K627" s="59">
        <f t="shared" si="50"/>
        <v>125054473883.32278</v>
      </c>
      <c r="L627" s="59">
        <f t="shared" si="50"/>
        <v>131004313042.23734</v>
      </c>
      <c r="M627" s="59">
        <f t="shared" si="50"/>
        <v>137237233524.97546</v>
      </c>
      <c r="N627" s="59">
        <f t="shared" si="50"/>
        <v>143766703768.87766</v>
      </c>
      <c r="O627" s="59">
        <f t="shared" si="50"/>
        <v>150606833012.31619</v>
      </c>
      <c r="P627" s="59">
        <f t="shared" si="50"/>
        <v>157772401782.71335</v>
      </c>
      <c r="Q627" s="59">
        <f t="shared" si="50"/>
        <v>165278893835.11783</v>
      </c>
      <c r="R627" s="59">
        <f t="shared" si="50"/>
        <v>173142529610.35425</v>
      </c>
      <c r="S627" s="59">
        <f t="shared" si="50"/>
        <v>181380301285.04352</v>
      </c>
      <c r="T627" s="59">
        <f t="shared" si="50"/>
        <v>190010009489.2327</v>
      </c>
      <c r="U627" s="59">
        <f t="shared" si="50"/>
        <v>199050301770.97513</v>
      </c>
      <c r="V627" s="59">
        <f t="shared" si="50"/>
        <v>208520712890.97781</v>
      </c>
      <c r="W627" s="59">
        <f t="shared" si="50"/>
        <v>218441707034.38663</v>
      </c>
      <c r="X627" s="59">
        <f t="shared" si="50"/>
        <v>228834722030.92294</v>
      </c>
      <c r="Y627" s="59">
        <f t="shared" si="50"/>
        <v>239722215678.92496</v>
      </c>
      <c r="Z627" s="59">
        <f t="shared" si="50"/>
        <v>251127714273.39337</v>
      </c>
      <c r="AA627" s="59">
        <f t="shared" si="50"/>
        <v>263075863442.90344</v>
      </c>
      <c r="AB627" s="59">
        <f t="shared" si="50"/>
        <v>275592481405.23438</v>
      </c>
      <c r="AC627" s="59">
        <f t="shared" si="50"/>
        <v>288704614756.79425</v>
      </c>
      <c r="AD627" s="59">
        <f t="shared" si="50"/>
        <v>302440596916.39288</v>
      </c>
      <c r="AE627" s="59">
        <f t="shared" si="50"/>
        <v>316830109349.65118</v>
      </c>
      <c r="AF627" s="59">
        <f t="shared" si="50"/>
        <v>331904245706.34436</v>
      </c>
      <c r="AG627" s="59">
        <f t="shared" si="50"/>
        <v>347695579009.27032</v>
      </c>
      <c r="AH627" s="59">
        <f t="shared" si="50"/>
        <v>364238232039.82861</v>
      </c>
      <c r="AI627" s="59">
        <f t="shared" si="50"/>
        <v>381567951072.40283</v>
      </c>
      <c r="AJ627" s="59">
        <f t="shared" si="50"/>
        <v>399722183116.87616</v>
      </c>
      <c r="AK627" s="59">
        <f t="shared" si="50"/>
        <v>418740156836.18958</v>
      </c>
      <c r="AL627" s="59">
        <f t="shared" si="50"/>
        <v>438662967313.79407</v>
      </c>
      <c r="AM627" s="59">
        <f t="shared" si="50"/>
        <v>459533664854.16675</v>
      </c>
      <c r="AN627" s="59">
        <f t="shared" si="50"/>
        <v>481397348008.27631</v>
      </c>
      <c r="AO627" s="59">
        <f t="shared" si="50"/>
        <v>504301261025.0119</v>
      </c>
      <c r="AP627" s="59">
        <f t="shared" si="50"/>
        <v>528294895939.1543</v>
      </c>
      <c r="AQ627" s="59">
        <f t="shared" si="50"/>
        <v>553430099516.48633</v>
      </c>
      <c r="AR627" s="59">
        <f t="shared" si="50"/>
        <v>579761185287.13538</v>
      </c>
      <c r="AS627" s="59">
        <f t="shared" si="50"/>
        <v>607345050909.23633</v>
      </c>
      <c r="AT627" s="59">
        <f t="shared" si="50"/>
        <v>636241301116.52002</v>
      </c>
      <c r="AU627" s="59">
        <f t="shared" si="50"/>
        <v>666512376515.49976</v>
      </c>
      <c r="AV627" s="59">
        <f t="shared" si="50"/>
        <v>698223688510.56763</v>
      </c>
      <c r="AW627" s="59">
        <f t="shared" si="50"/>
        <v>731443760648.55408</v>
      </c>
      <c r="AX627" s="59">
        <f t="shared" si="50"/>
        <v>766244376688.17639</v>
      </c>
      <c r="AY627" s="59">
        <f t="shared" si="50"/>
        <v>802700735714.33179</v>
      </c>
      <c r="AZ627" s="59">
        <f t="shared" si="50"/>
        <v>840891614632.41553</v>
      </c>
      <c r="BA627" s="59">
        <f t="shared" si="50"/>
        <v>880899538393.79041</v>
      </c>
      <c r="BB627" s="59">
        <f t="shared" si="50"/>
        <v>922810958320.23962</v>
      </c>
      <c r="BC627" s="59">
        <f t="shared" si="50"/>
        <v>966716438912.73718</v>
      </c>
      <c r="BD627" s="59">
        <f t="shared" si="50"/>
        <v>1012710853548.2018</v>
      </c>
      <c r="BE627" s="59">
        <f t="shared" si="50"/>
        <v>1060893589487.1071</v>
      </c>
      <c r="BF627" s="59">
        <f t="shared" si="50"/>
        <v>1111368762634.9395</v>
      </c>
      <c r="BG627" s="59">
        <f t="shared" si="50"/>
        <v>1164245442521.5725</v>
      </c>
      <c r="BH627" s="59">
        <f t="shared" si="50"/>
        <v>1219637887984.7048</v>
      </c>
      <c r="BI627" s="59">
        <f t="shared" si="50"/>
        <v>1277665794066.6396</v>
      </c>
      <c r="BJ627" s="59">
        <f t="shared" si="50"/>
        <v>1338454550657.9153</v>
      </c>
      <c r="BK627" s="59">
        <f t="shared" si="50"/>
        <v>1402135513446.6753</v>
      </c>
      <c r="BL627" s="59">
        <f t="shared" si="50"/>
        <v>1468846287759.2634</v>
      </c>
      <c r="BM627" s="59">
        <f t="shared" si="50"/>
        <v>1538731025905.3796</v>
      </c>
      <c r="BN627" s="59">
        <f t="shared" si="50"/>
        <v>1611940738670.3184</v>
      </c>
      <c r="BO627" s="59">
        <f t="shared" si="50"/>
        <v>1688633621627.3777</v>
      </c>
      <c r="BP627" s="59">
        <f t="shared" si="50"/>
        <v>1768975396975.5537</v>
      </c>
      <c r="BQ627" s="59">
        <f t="shared" si="50"/>
        <v>1853139671641.1816</v>
      </c>
      <c r="BR627" s="59">
        <f t="shared" ref="BR627:CU627" si="51">BS627/POWER($DX$627/$CW$627,1/(2022-1995))</f>
        <v>1941308312417.3286</v>
      </c>
      <c r="BS627" s="59">
        <f t="shared" si="51"/>
        <v>2033671838951.5625</v>
      </c>
      <c r="BT627" s="59">
        <f t="shared" si="51"/>
        <v>2130429835431.2825</v>
      </c>
      <c r="BU627" s="59">
        <f t="shared" si="51"/>
        <v>2231791381856.207</v>
      </c>
      <c r="BV627" s="59">
        <f t="shared" si="51"/>
        <v>2337975505829.9351</v>
      </c>
      <c r="BW627" s="59">
        <f t="shared" si="51"/>
        <v>2449211655846.8369</v>
      </c>
      <c r="BX627" s="59">
        <f t="shared" si="51"/>
        <v>2565740197096.978</v>
      </c>
      <c r="BY627" s="59">
        <f t="shared" si="51"/>
        <v>2687812930860.4404</v>
      </c>
      <c r="BZ627" s="59">
        <f t="shared" si="51"/>
        <v>2815693638613.376</v>
      </c>
      <c r="CA627" s="59">
        <f t="shared" si="51"/>
        <v>2949658652021.5259</v>
      </c>
      <c r="CB627" s="59">
        <f t="shared" si="51"/>
        <v>3089997450052.8789</v>
      </c>
      <c r="CC627" s="59">
        <f t="shared" si="51"/>
        <v>3237013284499.7466</v>
      </c>
      <c r="CD627" s="59">
        <f t="shared" si="51"/>
        <v>3391023835261.9106</v>
      </c>
      <c r="CE627" s="59">
        <f t="shared" si="51"/>
        <v>3552361896806.8208</v>
      </c>
      <c r="CF627" s="59">
        <f t="shared" si="51"/>
        <v>3721376097290.1821</v>
      </c>
      <c r="CG627" s="59">
        <f t="shared" si="51"/>
        <v>3898431651890.8442</v>
      </c>
      <c r="CH627" s="59">
        <f t="shared" si="51"/>
        <v>4083911151987.8442</v>
      </c>
      <c r="CI627" s="59">
        <f t="shared" si="51"/>
        <v>4278215391884.8989</v>
      </c>
      <c r="CJ627" s="59">
        <f t="shared" si="51"/>
        <v>4481764234868.7754</v>
      </c>
      <c r="CK627" s="59">
        <f t="shared" si="51"/>
        <v>4694997520472.9707</v>
      </c>
      <c r="CL627" s="59">
        <f t="shared" si="51"/>
        <v>4918376014907.1641</v>
      </c>
      <c r="CM627" s="59">
        <f t="shared" si="51"/>
        <v>5152382406706.1807</v>
      </c>
      <c r="CN627" s="59">
        <f t="shared" si="51"/>
        <v>5397522349749.9219</v>
      </c>
      <c r="CO627" s="59">
        <f t="shared" si="51"/>
        <v>5654325555908.0771</v>
      </c>
      <c r="CP627" s="59">
        <f t="shared" si="51"/>
        <v>5923346939670.6592</v>
      </c>
      <c r="CQ627" s="59">
        <f t="shared" si="51"/>
        <v>6205167817237.752</v>
      </c>
      <c r="CR627" s="59">
        <f t="shared" si="51"/>
        <v>6500397162659.5244</v>
      </c>
      <c r="CS627" s="59">
        <f t="shared" si="51"/>
        <v>6809672923740.8438</v>
      </c>
      <c r="CT627" s="59">
        <f t="shared" si="51"/>
        <v>7133663400553.9785</v>
      </c>
      <c r="CU627" s="59">
        <f t="shared" si="51"/>
        <v>7473068689538.1416</v>
      </c>
      <c r="CV627" s="59">
        <f>CW627/POWER($DX$627/$CW$627,1/(2022-1995))</f>
        <v>7828622196306.3779</v>
      </c>
      <c r="CW627" s="121">
        <v>8201092220428.7461</v>
      </c>
      <c r="CX627" s="121">
        <v>8675717187230.2178</v>
      </c>
      <c r="CY627" s="121">
        <v>9030451382289.127</v>
      </c>
      <c r="CZ627" s="121">
        <v>9115922121771.7129</v>
      </c>
      <c r="DA627" s="121">
        <v>9413446662127.2129</v>
      </c>
      <c r="DB627" s="121">
        <v>9966400326043.418</v>
      </c>
      <c r="DC627" s="121">
        <v>10278369026410.766</v>
      </c>
      <c r="DD627" s="121">
        <v>10706196160607.107</v>
      </c>
      <c r="DE627" s="121">
        <v>11285541655510.229</v>
      </c>
      <c r="DF627" s="121">
        <v>12038441287977.313</v>
      </c>
      <c r="DG627" s="121">
        <v>12802747778881.223</v>
      </c>
      <c r="DH627" s="121">
        <v>13684589173460.563</v>
      </c>
      <c r="DI627" s="121">
        <v>14703086347883.424</v>
      </c>
      <c r="DJ627" s="121">
        <v>15347107068060.605</v>
      </c>
      <c r="DK627" s="121">
        <v>15755681831068.416</v>
      </c>
      <c r="DL627" s="121">
        <v>16974807213946.307</v>
      </c>
      <c r="DM627" s="121">
        <v>17985777961666.383</v>
      </c>
      <c r="DN627" s="121">
        <v>18905583130140.004</v>
      </c>
      <c r="DO627" s="121">
        <v>19929362480825.844</v>
      </c>
      <c r="DP627" s="121">
        <v>20926710252152.531</v>
      </c>
      <c r="DQ627" s="121">
        <v>21976029854170.211</v>
      </c>
      <c r="DR627" s="121">
        <v>23097872518189.727</v>
      </c>
      <c r="DS627" s="121">
        <v>24267953157213.145</v>
      </c>
      <c r="DT627" s="121">
        <v>25416580304072.719</v>
      </c>
      <c r="DU627" s="121">
        <v>26338319498114.387</v>
      </c>
      <c r="DV627" s="121">
        <v>26098823354880.117</v>
      </c>
      <c r="DW627" s="121">
        <v>27807557819906.789</v>
      </c>
      <c r="DX627" s="121">
        <v>28767586931626.895</v>
      </c>
      <c r="DY627" s="121"/>
      <c r="DZ627" s="121"/>
      <c r="EA627" s="121">
        <v>29480179177270.508</v>
      </c>
      <c r="EB627" s="121"/>
      <c r="EC627" s="121"/>
      <c r="ED627" s="121"/>
      <c r="EE627" s="121"/>
      <c r="EF627" s="121">
        <v>32018404025886.328</v>
      </c>
      <c r="EG627" s="121"/>
      <c r="EH627" s="121"/>
      <c r="EI627" s="121"/>
      <c r="EJ627" s="121"/>
      <c r="EK627" s="121">
        <v>35878410259222.492</v>
      </c>
      <c r="EL627" s="121"/>
      <c r="EM627" s="121"/>
      <c r="EN627" s="121"/>
      <c r="EO627" s="121"/>
      <c r="EP627" s="121">
        <v>39962192545389.453</v>
      </c>
      <c r="EQ627" s="121"/>
      <c r="ER627" s="121"/>
      <c r="ES627" s="121"/>
      <c r="ET627" s="121"/>
      <c r="EU627" s="121">
        <v>45397525594769.32</v>
      </c>
      <c r="EV627" s="121"/>
      <c r="EW627" s="121"/>
      <c r="EX627" s="121"/>
      <c r="EY627" s="121"/>
      <c r="EZ627" s="121">
        <v>51144018190537.609</v>
      </c>
      <c r="FA627" s="121"/>
      <c r="FB627" s="121"/>
      <c r="FC627" s="121"/>
      <c r="FD627" s="121"/>
      <c r="FE627" s="121">
        <v>56839781966657.742</v>
      </c>
      <c r="FF627" s="121"/>
      <c r="FG627" s="121"/>
      <c r="FH627" s="121"/>
      <c r="FI627" s="121"/>
      <c r="FJ627" s="121">
        <v>62027579068473.039</v>
      </c>
      <c r="FK627" s="121"/>
      <c r="FL627" s="121"/>
      <c r="FM627" s="121"/>
      <c r="FN627" s="121"/>
      <c r="FO627" s="121">
        <v>68071555840521.125</v>
      </c>
      <c r="FP627" s="121"/>
      <c r="FQ627" s="121"/>
      <c r="FR627" s="121"/>
      <c r="FS627" s="121"/>
      <c r="FT627" s="121">
        <v>74064550342039.484</v>
      </c>
      <c r="FU627" s="121"/>
      <c r="FV627" s="121"/>
      <c r="FW627" s="121"/>
      <c r="FX627" s="121"/>
      <c r="FY627" s="121">
        <v>79587509811436.313</v>
      </c>
      <c r="FZ627" s="121"/>
      <c r="GA627" s="121"/>
      <c r="GB627" s="121"/>
      <c r="GC627" s="121"/>
      <c r="GD627" s="121">
        <v>84482933353708.891</v>
      </c>
      <c r="GE627" s="121"/>
      <c r="GF627" s="121"/>
      <c r="GG627" s="121"/>
      <c r="GH627" s="121"/>
      <c r="GI627" s="121">
        <v>88896549277895.313</v>
      </c>
      <c r="GJ627" s="121"/>
      <c r="GK627" s="121"/>
      <c r="GL627" s="121"/>
      <c r="GM627" s="121"/>
      <c r="GN627" s="121">
        <v>93143238582134.813</v>
      </c>
      <c r="GO627" s="121"/>
      <c r="GP627" s="121"/>
      <c r="GQ627" s="121"/>
      <c r="GR627" s="121"/>
      <c r="GS627" s="121">
        <v>97455274662616.859</v>
      </c>
      <c r="GT627" s="121"/>
      <c r="GU627" s="121"/>
      <c r="GV627" s="121"/>
      <c r="GW627" s="121"/>
      <c r="GX627" s="121">
        <v>101212011015944.97</v>
      </c>
    </row>
    <row r="628" spans="1:206">
      <c r="A628" s="176" t="s">
        <v>3534</v>
      </c>
      <c r="B628" s="178" t="s">
        <v>3548</v>
      </c>
      <c r="C628" t="s">
        <v>3533</v>
      </c>
      <c r="D628" s="187" t="s">
        <v>3563</v>
      </c>
      <c r="E628" s="116" t="s">
        <v>1352</v>
      </c>
      <c r="F628" s="59">
        <f t="shared" ref="F628:BQ628" si="52">G628/POWER($DX$628/$CW$628,1/(2022-1995))</f>
        <v>82731499981.640259</v>
      </c>
      <c r="G628" s="59">
        <f t="shared" si="52"/>
        <v>85182631120.24852</v>
      </c>
      <c r="H628" s="59">
        <f t="shared" si="52"/>
        <v>87706383254.003586</v>
      </c>
      <c r="I628" s="59">
        <f t="shared" si="52"/>
        <v>90304907964.619324</v>
      </c>
      <c r="J628" s="59">
        <f t="shared" si="52"/>
        <v>92980420579.891052</v>
      </c>
      <c r="K628" s="59">
        <f t="shared" si="52"/>
        <v>95735202062.335342</v>
      </c>
      <c r="L628" s="59">
        <f t="shared" si="52"/>
        <v>98571600953.785629</v>
      </c>
      <c r="M628" s="59">
        <f t="shared" si="52"/>
        <v>101492035377.60135</v>
      </c>
      <c r="N628" s="59">
        <f t="shared" si="52"/>
        <v>104498995100.19766</v>
      </c>
      <c r="O628" s="59">
        <f t="shared" si="52"/>
        <v>107595043653.65323</v>
      </c>
      <c r="P628" s="59">
        <f t="shared" si="52"/>
        <v>110782820521.20563</v>
      </c>
      <c r="Q628" s="59">
        <f t="shared" si="52"/>
        <v>114065043387.49765</v>
      </c>
      <c r="R628" s="59">
        <f t="shared" si="52"/>
        <v>117444510455.49284</v>
      </c>
      <c r="S628" s="59">
        <f t="shared" si="52"/>
        <v>120924102832.03558</v>
      </c>
      <c r="T628" s="59">
        <f t="shared" si="52"/>
        <v>124506786984.08948</v>
      </c>
      <c r="U628" s="59">
        <f t="shared" si="52"/>
        <v>128195617267.74799</v>
      </c>
      <c r="V628" s="59">
        <f t="shared" si="52"/>
        <v>131993738532.17346</v>
      </c>
      <c r="W628" s="59">
        <f t="shared" si="52"/>
        <v>135904388800.68456</v>
      </c>
      <c r="X628" s="59">
        <f t="shared" si="52"/>
        <v>139930902031.27759</v>
      </c>
      <c r="Y628" s="59">
        <f t="shared" si="52"/>
        <v>144076710958.93539</v>
      </c>
      <c r="Z628" s="59">
        <f t="shared" si="52"/>
        <v>148345350022.14685</v>
      </c>
      <c r="AA628" s="59">
        <f t="shared" si="52"/>
        <v>152740458376.13196</v>
      </c>
      <c r="AB628" s="59">
        <f t="shared" si="52"/>
        <v>157265782995.34134</v>
      </c>
      <c r="AC628" s="59">
        <f t="shared" si="52"/>
        <v>161925181867.87521</v>
      </c>
      <c r="AD628" s="59">
        <f t="shared" si="52"/>
        <v>166722627284.54523</v>
      </c>
      <c r="AE628" s="59">
        <f t="shared" si="52"/>
        <v>171662209225.38297</v>
      </c>
      <c r="AF628" s="59">
        <f t="shared" si="52"/>
        <v>176748138846.48254</v>
      </c>
      <c r="AG628" s="59">
        <f t="shared" si="52"/>
        <v>181984752070.14963</v>
      </c>
      <c r="AH628" s="59">
        <f t="shared" si="52"/>
        <v>187376513281.41788</v>
      </c>
      <c r="AI628" s="59">
        <f t="shared" si="52"/>
        <v>192928019134.08405</v>
      </c>
      <c r="AJ628" s="59">
        <f t="shared" si="52"/>
        <v>198644002469.50656</v>
      </c>
      <c r="AK628" s="59">
        <f t="shared" si="52"/>
        <v>204529336351.50842</v>
      </c>
      <c r="AL628" s="59">
        <f t="shared" si="52"/>
        <v>210589038220.82446</v>
      </c>
      <c r="AM628" s="59">
        <f t="shared" si="52"/>
        <v>216828274172.63458</v>
      </c>
      <c r="AN628" s="59">
        <f t="shared" si="52"/>
        <v>223252363360.82986</v>
      </c>
      <c r="AO628" s="59">
        <f t="shared" si="52"/>
        <v>229866782532.76624</v>
      </c>
      <c r="AP628" s="59">
        <f t="shared" si="52"/>
        <v>236677170698.37177</v>
      </c>
      <c r="AQ628" s="59">
        <f t="shared" si="52"/>
        <v>243689333937.58807</v>
      </c>
      <c r="AR628" s="59">
        <f t="shared" si="52"/>
        <v>250909250350.24451</v>
      </c>
      <c r="AS628" s="59">
        <f t="shared" si="52"/>
        <v>258343075152.58487</v>
      </c>
      <c r="AT628" s="59">
        <f t="shared" si="52"/>
        <v>265997145924.79184</v>
      </c>
      <c r="AU628" s="59">
        <f t="shared" si="52"/>
        <v>273877988013.98245</v>
      </c>
      <c r="AV628" s="59">
        <f t="shared" si="52"/>
        <v>281992320097.28119</v>
      </c>
      <c r="AW628" s="59">
        <f t="shared" si="52"/>
        <v>290347059909.71326</v>
      </c>
      <c r="AX628" s="59">
        <f t="shared" si="52"/>
        <v>298949330141.80127</v>
      </c>
      <c r="AY628" s="59">
        <f t="shared" si="52"/>
        <v>307806464511.89325</v>
      </c>
      <c r="AZ628" s="59">
        <f t="shared" si="52"/>
        <v>316926014018.39868</v>
      </c>
      <c r="BA628" s="59">
        <f t="shared" si="52"/>
        <v>326315753377.26306</v>
      </c>
      <c r="BB628" s="59">
        <f t="shared" si="52"/>
        <v>335983687650.16907</v>
      </c>
      <c r="BC628" s="59">
        <f t="shared" si="52"/>
        <v>345938059069.11493</v>
      </c>
      <c r="BD628" s="59">
        <f t="shared" si="52"/>
        <v>356187354063.18835</v>
      </c>
      <c r="BE628" s="59">
        <f t="shared" si="52"/>
        <v>366740310493.52643</v>
      </c>
      <c r="BF628" s="59">
        <f t="shared" si="52"/>
        <v>377605925102.62976</v>
      </c>
      <c r="BG628" s="59">
        <f t="shared" si="52"/>
        <v>388793461184.38141</v>
      </c>
      <c r="BH628" s="59">
        <f t="shared" si="52"/>
        <v>400312456481.30951</v>
      </c>
      <c r="BI628" s="59">
        <f t="shared" si="52"/>
        <v>412172731315.82666</v>
      </c>
      <c r="BJ628" s="59">
        <f t="shared" si="52"/>
        <v>424384396962.37775</v>
      </c>
      <c r="BK628" s="59">
        <f t="shared" si="52"/>
        <v>436957864267.63416</v>
      </c>
      <c r="BL628" s="59">
        <f t="shared" si="52"/>
        <v>449903852526.08282</v>
      </c>
      <c r="BM628" s="59">
        <f t="shared" si="52"/>
        <v>463233398618.57758</v>
      </c>
      <c r="BN628" s="59">
        <f t="shared" si="52"/>
        <v>476957866421.64301</v>
      </c>
      <c r="BO628" s="59">
        <f t="shared" si="52"/>
        <v>491088956495.5531</v>
      </c>
      <c r="BP628" s="59">
        <f t="shared" si="52"/>
        <v>505638716059.44373</v>
      </c>
      <c r="BQ628" s="59">
        <f t="shared" si="52"/>
        <v>520619549261.96332</v>
      </c>
      <c r="BR628" s="59">
        <f t="shared" ref="BR628:CU628" si="53">BS628/POWER($DX$628/$CW$628,1/(2022-1995))</f>
        <v>536044227756.21747</v>
      </c>
      <c r="BS628" s="59">
        <f t="shared" si="53"/>
        <v>551925901588.02356</v>
      </c>
      <c r="BT628" s="59">
        <f t="shared" si="53"/>
        <v>568278110406.7572</v>
      </c>
      <c r="BU628" s="59">
        <f t="shared" si="53"/>
        <v>585114795008.34888</v>
      </c>
      <c r="BV628" s="59">
        <f t="shared" si="53"/>
        <v>602450309220.27087</v>
      </c>
      <c r="BW628" s="59">
        <f t="shared" si="53"/>
        <v>620299432138.64758</v>
      </c>
      <c r="BX628" s="59">
        <f t="shared" si="53"/>
        <v>638677380727.92102</v>
      </c>
      <c r="BY628" s="59">
        <f t="shared" si="53"/>
        <v>657599822793.81348</v>
      </c>
      <c r="BZ628" s="59">
        <f t="shared" si="53"/>
        <v>677082890340.64746</v>
      </c>
      <c r="CA628" s="59">
        <f t="shared" si="53"/>
        <v>697143193324.40991</v>
      </c>
      <c r="CB628" s="59">
        <f t="shared" si="53"/>
        <v>717797833813.28625</v>
      </c>
      <c r="CC628" s="59">
        <f t="shared" si="53"/>
        <v>739064420567.73596</v>
      </c>
      <c r="CD628" s="59">
        <f t="shared" si="53"/>
        <v>760961084052.54004</v>
      </c>
      <c r="CE628" s="59">
        <f t="shared" si="53"/>
        <v>783506491893.61877</v>
      </c>
      <c r="CF628" s="59">
        <f t="shared" si="53"/>
        <v>806719864792.797</v>
      </c>
      <c r="CG628" s="59">
        <f t="shared" si="53"/>
        <v>830620992914.08435</v>
      </c>
      <c r="CH628" s="59">
        <f t="shared" si="53"/>
        <v>855230252755.44153</v>
      </c>
      <c r="CI628" s="59">
        <f t="shared" si="53"/>
        <v>880568624520.41479</v>
      </c>
      <c r="CJ628" s="59">
        <f t="shared" si="53"/>
        <v>906657710004.44958</v>
      </c>
      <c r="CK628" s="59">
        <f t="shared" si="53"/>
        <v>933519751011.13196</v>
      </c>
      <c r="CL628" s="59">
        <f t="shared" si="53"/>
        <v>961177648314.05774</v>
      </c>
      <c r="CM628" s="59">
        <f t="shared" si="53"/>
        <v>989654981180.49536</v>
      </c>
      <c r="CN628" s="59">
        <f t="shared" si="53"/>
        <v>1018976027473.4867</v>
      </c>
      <c r="CO628" s="59">
        <f t="shared" si="53"/>
        <v>1049165784349.524</v>
      </c>
      <c r="CP628" s="59">
        <f t="shared" si="53"/>
        <v>1080249989569.4485</v>
      </c>
      <c r="CQ628" s="59">
        <f t="shared" si="53"/>
        <v>1112255143440.7373</v>
      </c>
      <c r="CR628" s="59">
        <f t="shared" si="53"/>
        <v>1145208531409.8882</v>
      </c>
      <c r="CS628" s="59">
        <f t="shared" si="53"/>
        <v>1179138247324.1597</v>
      </c>
      <c r="CT628" s="59">
        <f t="shared" si="53"/>
        <v>1214073217382.5002</v>
      </c>
      <c r="CU628" s="59">
        <f t="shared" si="53"/>
        <v>1250043224796.0847</v>
      </c>
      <c r="CV628" s="59">
        <f>CW628/POWER($DX$628/$CW$628,1/(2022-1995))</f>
        <v>1287078935179.4807</v>
      </c>
      <c r="CW628" s="121">
        <v>1325211922694.0947</v>
      </c>
      <c r="CX628" s="121">
        <v>1327231546297.2258</v>
      </c>
      <c r="CY628" s="121">
        <v>1355787332297.0842</v>
      </c>
      <c r="CZ628" s="121">
        <v>1344768537242.7356</v>
      </c>
      <c r="DA628" s="121">
        <v>1392367456691.6675</v>
      </c>
      <c r="DB628" s="121">
        <v>1485926809284.2324</v>
      </c>
      <c r="DC628" s="121">
        <v>1550107046834.3401</v>
      </c>
      <c r="DD628" s="121">
        <v>1617032532442.8833</v>
      </c>
      <c r="DE628" s="121">
        <v>1712638196003.645</v>
      </c>
      <c r="DF628" s="121">
        <v>1830874375361.7546</v>
      </c>
      <c r="DG628" s="121">
        <v>1938387486021.3228</v>
      </c>
      <c r="DH628" s="121">
        <v>2087484776680.5938</v>
      </c>
      <c r="DI628" s="121">
        <v>2249811892914.6812</v>
      </c>
      <c r="DJ628" s="121">
        <v>2359359725208.2607</v>
      </c>
      <c r="DK628" s="121">
        <v>2223991054215.5522</v>
      </c>
      <c r="DL628" s="121">
        <v>2295109332354.9468</v>
      </c>
      <c r="DM628" s="121">
        <v>2384954992026.6533</v>
      </c>
      <c r="DN628" s="121">
        <v>2439954207802.5459</v>
      </c>
      <c r="DO628" s="121">
        <v>2472538659969.0747</v>
      </c>
      <c r="DP628" s="121">
        <v>2508030932460.5898</v>
      </c>
      <c r="DQ628" s="121">
        <v>2519573887979.6284</v>
      </c>
      <c r="DR628" s="121">
        <v>2554456343424.6787</v>
      </c>
      <c r="DS628" s="121">
        <v>2639675103249.0034</v>
      </c>
      <c r="DT628" s="121">
        <v>2740552822153.8262</v>
      </c>
      <c r="DU628" s="121">
        <v>2826174550384.5605</v>
      </c>
      <c r="DV628" s="121">
        <v>2739810085072.0991</v>
      </c>
      <c r="DW628" s="121">
        <v>2904180625743.7661</v>
      </c>
      <c r="DX628" s="121">
        <v>2915073016268.4316</v>
      </c>
      <c r="DY628" s="121"/>
      <c r="DZ628" s="121"/>
      <c r="EA628" s="121">
        <v>3016234305280.3589</v>
      </c>
      <c r="EB628" s="121"/>
      <c r="EC628" s="121"/>
      <c r="ED628" s="121"/>
      <c r="EE628" s="121"/>
      <c r="EF628" s="121">
        <v>3006621073798.8901</v>
      </c>
      <c r="EG628" s="121"/>
      <c r="EH628" s="121"/>
      <c r="EI628" s="121"/>
      <c r="EJ628" s="121"/>
      <c r="EK628" s="121">
        <v>3115976632037.3784</v>
      </c>
      <c r="EL628" s="121"/>
      <c r="EM628" s="121"/>
      <c r="EN628" s="121"/>
      <c r="EO628" s="121"/>
      <c r="EP628" s="121">
        <v>3213885739114.6411</v>
      </c>
      <c r="EQ628" s="121"/>
      <c r="ER628" s="121"/>
      <c r="ES628" s="121"/>
      <c r="ET628" s="121"/>
      <c r="EU628" s="121">
        <v>3385569602168.1733</v>
      </c>
      <c r="EV628" s="121"/>
      <c r="EW628" s="121"/>
      <c r="EX628" s="121"/>
      <c r="EY628" s="121"/>
      <c r="EZ628" s="121">
        <v>3540194007423.9995</v>
      </c>
      <c r="FA628" s="121"/>
      <c r="FB628" s="121"/>
      <c r="FC628" s="121"/>
      <c r="FD628" s="121"/>
      <c r="FE628" s="121">
        <v>3700958778957.7119</v>
      </c>
      <c r="FF628" s="121"/>
      <c r="FG628" s="121"/>
      <c r="FH628" s="121"/>
      <c r="FI628" s="121"/>
      <c r="FJ628" s="121">
        <v>3829055693212.8169</v>
      </c>
      <c r="FK628" s="121"/>
      <c r="FL628" s="121"/>
      <c r="FM628" s="121"/>
      <c r="FN628" s="121"/>
      <c r="FO628" s="121">
        <v>4003750548564.4775</v>
      </c>
      <c r="FP628" s="121"/>
      <c r="FQ628" s="121"/>
      <c r="FR628" s="121"/>
      <c r="FS628" s="121"/>
      <c r="FT628" s="121">
        <v>4156516005560.5938</v>
      </c>
      <c r="FU628" s="121"/>
      <c r="FV628" s="121"/>
      <c r="FW628" s="121"/>
      <c r="FX628" s="121"/>
      <c r="FY628" s="121">
        <v>4271075450102.5659</v>
      </c>
      <c r="FZ628" s="121"/>
      <c r="GA628" s="121"/>
      <c r="GB628" s="121"/>
      <c r="GC628" s="121"/>
      <c r="GD628" s="121">
        <v>4370963422359.1064</v>
      </c>
      <c r="GE628" s="121"/>
      <c r="GF628" s="121"/>
      <c r="GG628" s="121"/>
      <c r="GH628" s="121"/>
      <c r="GI628" s="121">
        <v>4475646742842.0938</v>
      </c>
      <c r="GJ628" s="121"/>
      <c r="GK628" s="121"/>
      <c r="GL628" s="121"/>
      <c r="GM628" s="121"/>
      <c r="GN628" s="121">
        <v>4590459668538.6699</v>
      </c>
      <c r="GO628" s="121"/>
      <c r="GP628" s="121"/>
      <c r="GQ628" s="121"/>
      <c r="GR628" s="121"/>
      <c r="GS628" s="121">
        <v>4710831117053.499</v>
      </c>
      <c r="GT628" s="121"/>
      <c r="GU628" s="121"/>
      <c r="GV628" s="121"/>
      <c r="GW628" s="121"/>
      <c r="GX628" s="121">
        <v>4820887827693.5498</v>
      </c>
    </row>
    <row r="629" spans="1:206">
      <c r="A629" s="176" t="s">
        <v>3534</v>
      </c>
      <c r="B629" s="178" t="s">
        <v>3548</v>
      </c>
      <c r="C629" t="s">
        <v>3533</v>
      </c>
      <c r="D629" s="187" t="s">
        <v>3563</v>
      </c>
      <c r="E629" s="116" t="s">
        <v>1353</v>
      </c>
      <c r="F629" s="59">
        <f t="shared" ref="F629:BQ629" si="54">G629/POWER($DX$629/$CW$629,1/(2022-1995))</f>
        <v>245841845158.0293</v>
      </c>
      <c r="G629" s="59">
        <f t="shared" si="54"/>
        <v>251864108686.98151</v>
      </c>
      <c r="H629" s="59">
        <f t="shared" si="54"/>
        <v>258033896564.31647</v>
      </c>
      <c r="I629" s="59">
        <f t="shared" si="54"/>
        <v>264354822619.49564</v>
      </c>
      <c r="J629" s="59">
        <f t="shared" si="54"/>
        <v>270830589208.13583</v>
      </c>
      <c r="K629" s="59">
        <f t="shared" si="54"/>
        <v>277464989380.58966</v>
      </c>
      <c r="L629" s="59">
        <f t="shared" si="54"/>
        <v>284261909103.64868</v>
      </c>
      <c r="M629" s="59">
        <f t="shared" si="54"/>
        <v>291225329536.67059</v>
      </c>
      <c r="N629" s="59">
        <f t="shared" si="54"/>
        <v>298359329363.46332</v>
      </c>
      <c r="O629" s="59">
        <f t="shared" si="54"/>
        <v>305668087181.29224</v>
      </c>
      <c r="P629" s="59">
        <f t="shared" si="54"/>
        <v>313155883948.40967</v>
      </c>
      <c r="Q629" s="59">
        <f t="shared" si="54"/>
        <v>320827105491.54047</v>
      </c>
      <c r="R629" s="59">
        <f t="shared" si="54"/>
        <v>328686245074.79175</v>
      </c>
      <c r="S629" s="59">
        <f t="shared" si="54"/>
        <v>336737906031.49243</v>
      </c>
      <c r="T629" s="59">
        <f t="shared" si="54"/>
        <v>344986804460.5033</v>
      </c>
      <c r="U629" s="59">
        <f t="shared" si="54"/>
        <v>353437771988.57709</v>
      </c>
      <c r="V629" s="59">
        <f t="shared" si="54"/>
        <v>362095758600.38727</v>
      </c>
      <c r="W629" s="59">
        <f t="shared" si="54"/>
        <v>370965835537.88202</v>
      </c>
      <c r="X629" s="59">
        <f t="shared" si="54"/>
        <v>380053198270.66254</v>
      </c>
      <c r="Y629" s="59">
        <f t="shared" si="54"/>
        <v>389363169539.125</v>
      </c>
      <c r="Z629" s="59">
        <f t="shared" si="54"/>
        <v>398901202472.14917</v>
      </c>
      <c r="AA629" s="59">
        <f t="shared" si="54"/>
        <v>408672883781.159</v>
      </c>
      <c r="AB629" s="59">
        <f t="shared" si="54"/>
        <v>418683937032.42694</v>
      </c>
      <c r="AC629" s="59">
        <f t="shared" si="54"/>
        <v>428940225999.53796</v>
      </c>
      <c r="AD629" s="59">
        <f t="shared" si="54"/>
        <v>439447758097.97723</v>
      </c>
      <c r="AE629" s="59">
        <f t="shared" si="54"/>
        <v>450212687903.85339</v>
      </c>
      <c r="AF629" s="59">
        <f t="shared" si="54"/>
        <v>461241320758.81781</v>
      </c>
      <c r="AG629" s="59">
        <f t="shared" si="54"/>
        <v>472540116463.29211</v>
      </c>
      <c r="AH629" s="59">
        <f t="shared" si="54"/>
        <v>484115693060.16656</v>
      </c>
      <c r="AI629" s="59">
        <f t="shared" si="54"/>
        <v>495974830711.18597</v>
      </c>
      <c r="AJ629" s="59">
        <f t="shared" si="54"/>
        <v>508124475668.29333</v>
      </c>
      <c r="AK629" s="59">
        <f t="shared" si="54"/>
        <v>520571744342.25769</v>
      </c>
      <c r="AL629" s="59">
        <f t="shared" si="54"/>
        <v>533323927470.96875</v>
      </c>
      <c r="AM629" s="59">
        <f t="shared" si="54"/>
        <v>546388494389.84045</v>
      </c>
      <c r="AN629" s="59">
        <f t="shared" si="54"/>
        <v>559773097406.82434</v>
      </c>
      <c r="AO629" s="59">
        <f t="shared" si="54"/>
        <v>573485576284.59534</v>
      </c>
      <c r="AP629" s="59">
        <f t="shared" si="54"/>
        <v>587533962832.53552</v>
      </c>
      <c r="AQ629" s="59">
        <f t="shared" si="54"/>
        <v>601926485611.20532</v>
      </c>
      <c r="AR629" s="59">
        <f t="shared" si="54"/>
        <v>616671574752.05762</v>
      </c>
      <c r="AS629" s="59">
        <f t="shared" si="54"/>
        <v>631777866895.21826</v>
      </c>
      <c r="AT629" s="59">
        <f t="shared" si="54"/>
        <v>647254210248.22473</v>
      </c>
      <c r="AU629" s="59">
        <f t="shared" si="54"/>
        <v>663109669768.68604</v>
      </c>
      <c r="AV629" s="59">
        <f t="shared" si="54"/>
        <v>679353532473.90002</v>
      </c>
      <c r="AW629" s="59">
        <f t="shared" si="54"/>
        <v>695995312880.53723</v>
      </c>
      <c r="AX629" s="59">
        <f t="shared" si="54"/>
        <v>713044758577.57813</v>
      </c>
      <c r="AY629" s="59">
        <f t="shared" si="54"/>
        <v>730511855935.76782</v>
      </c>
      <c r="AZ629" s="59">
        <f t="shared" si="54"/>
        <v>748406835956.93237</v>
      </c>
      <c r="BA629" s="59">
        <f t="shared" si="54"/>
        <v>766740180266.58301</v>
      </c>
      <c r="BB629" s="59">
        <f t="shared" si="54"/>
        <v>785522627253.3175</v>
      </c>
      <c r="BC629" s="59">
        <f t="shared" si="54"/>
        <v>804765178358.61646</v>
      </c>
      <c r="BD629" s="59">
        <f t="shared" si="54"/>
        <v>824479104520.71643</v>
      </c>
      <c r="BE629" s="59">
        <f t="shared" si="54"/>
        <v>844675952776.33618</v>
      </c>
      <c r="BF629" s="59">
        <f t="shared" si="54"/>
        <v>865367553024.12158</v>
      </c>
      <c r="BG629" s="59">
        <f t="shared" si="54"/>
        <v>886566024953.77136</v>
      </c>
      <c r="BH629" s="59">
        <f t="shared" si="54"/>
        <v>908283785144.90234</v>
      </c>
      <c r="BI629" s="59">
        <f t="shared" si="54"/>
        <v>930533554339.81177</v>
      </c>
      <c r="BJ629" s="59">
        <f t="shared" si="54"/>
        <v>953328364894.39685</v>
      </c>
      <c r="BK629" s="59">
        <f t="shared" si="54"/>
        <v>976681568411.59583</v>
      </c>
      <c r="BL629" s="59">
        <f t="shared" si="54"/>
        <v>1000606843561.8214</v>
      </c>
      <c r="BM629" s="59">
        <f t="shared" si="54"/>
        <v>1025118204094.9675</v>
      </c>
      <c r="BN629" s="59">
        <f t="shared" si="54"/>
        <v>1050230007048.6824</v>
      </c>
      <c r="BO629" s="59">
        <f t="shared" si="54"/>
        <v>1075956961157.715</v>
      </c>
      <c r="BP629" s="59">
        <f t="shared" si="54"/>
        <v>1102314135469.2612</v>
      </c>
      <c r="BQ629" s="59">
        <f t="shared" si="54"/>
        <v>1129316968169.3567</v>
      </c>
      <c r="BR629" s="59">
        <f t="shared" ref="BR629:CU629" si="55">BS629/POWER($DX$629/$CW$629,1/(2022-1995))</f>
        <v>1156981275625.4834</v>
      </c>
      <c r="BS629" s="59">
        <f t="shared" si="55"/>
        <v>1185323261650.6904</v>
      </c>
      <c r="BT629" s="59">
        <f t="shared" si="55"/>
        <v>1214359526994.6519</v>
      </c>
      <c r="BU629" s="59">
        <f t="shared" si="55"/>
        <v>1244107079067.2234</v>
      </c>
      <c r="BV629" s="59">
        <f t="shared" si="55"/>
        <v>1274583341900.1909</v>
      </c>
      <c r="BW629" s="59">
        <f t="shared" si="55"/>
        <v>1305806166353.0476</v>
      </c>
      <c r="BX629" s="59">
        <f t="shared" si="55"/>
        <v>1337793840568.7771</v>
      </c>
      <c r="BY629" s="59">
        <f t="shared" si="55"/>
        <v>1370565100685.7659</v>
      </c>
      <c r="BZ629" s="59">
        <f t="shared" si="55"/>
        <v>1404139141812.1206</v>
      </c>
      <c r="CA629" s="59">
        <f t="shared" si="55"/>
        <v>1438535629268.8176</v>
      </c>
      <c r="CB629" s="59">
        <f t="shared" si="55"/>
        <v>1473774710108.27</v>
      </c>
      <c r="CC629" s="59">
        <f t="shared" si="55"/>
        <v>1509877024915.0593</v>
      </c>
      <c r="CD629" s="59">
        <f t="shared" si="55"/>
        <v>1546863719895.7444</v>
      </c>
      <c r="CE629" s="59">
        <f t="shared" si="55"/>
        <v>1584756459264.8267</v>
      </c>
      <c r="CF629" s="59">
        <f t="shared" si="55"/>
        <v>1623577437934.1299</v>
      </c>
      <c r="CG629" s="59">
        <f t="shared" si="55"/>
        <v>1663349394513.0242</v>
      </c>
      <c r="CH629" s="59">
        <f t="shared" si="55"/>
        <v>1704095624627.1101</v>
      </c>
      <c r="CI629" s="59">
        <f t="shared" si="55"/>
        <v>1745839994563.1641</v>
      </c>
      <c r="CJ629" s="59">
        <f t="shared" si="55"/>
        <v>1788606955248.3372</v>
      </c>
      <c r="CK629" s="59">
        <f t="shared" si="55"/>
        <v>1832421556571.7952</v>
      </c>
      <c r="CL629" s="59">
        <f t="shared" si="55"/>
        <v>1877309462057.1877</v>
      </c>
      <c r="CM629" s="59">
        <f t="shared" si="55"/>
        <v>1923296963894.5439</v>
      </c>
      <c r="CN629" s="59">
        <f t="shared" si="55"/>
        <v>1970410998340.3936</v>
      </c>
      <c r="CO629" s="59">
        <f t="shared" si="55"/>
        <v>2018679161495.1399</v>
      </c>
      <c r="CP629" s="59">
        <f t="shared" si="55"/>
        <v>2068129725466.9216</v>
      </c>
      <c r="CQ629" s="59">
        <f t="shared" si="55"/>
        <v>2118791654931.4329</v>
      </c>
      <c r="CR629" s="59">
        <f t="shared" si="55"/>
        <v>2170694624097.4009</v>
      </c>
      <c r="CS629" s="59">
        <f t="shared" si="55"/>
        <v>2223869034087.6582</v>
      </c>
      <c r="CT629" s="59">
        <f t="shared" si="55"/>
        <v>2278346030745.9907</v>
      </c>
      <c r="CU629" s="59">
        <f t="shared" si="55"/>
        <v>2334157522880.1909</v>
      </c>
      <c r="CV629" s="59">
        <f>CW629/POWER($DX$629/$CW$629,1/(2022-1995))</f>
        <v>2391336200952.0015</v>
      </c>
      <c r="CW629" s="121">
        <v>2449915556224.897</v>
      </c>
      <c r="CX629" s="121">
        <v>2547433393757.5649</v>
      </c>
      <c r="CY629" s="121">
        <v>2684840675747.0771</v>
      </c>
      <c r="CZ629" s="121">
        <v>2765133960228.3252</v>
      </c>
      <c r="DA629" s="121">
        <v>2780940728042.3779</v>
      </c>
      <c r="DB629" s="121">
        <v>2881541298740.5342</v>
      </c>
      <c r="DC629" s="121">
        <v>2893952753946.3989</v>
      </c>
      <c r="DD629" s="121">
        <v>2907208175671.6294</v>
      </c>
      <c r="DE629" s="121">
        <v>2978854814406.7319</v>
      </c>
      <c r="DF629" s="121">
        <v>3142124874284.1567</v>
      </c>
      <c r="DG629" s="121">
        <v>3265970379135.8037</v>
      </c>
      <c r="DH629" s="121">
        <v>3437438879357.3965</v>
      </c>
      <c r="DI629" s="121">
        <v>3616209883443.2695</v>
      </c>
      <c r="DJ629" s="121">
        <v>3747348988299.7461</v>
      </c>
      <c r="DK629" s="121">
        <v>3662972512118.1445</v>
      </c>
      <c r="DL629" s="121">
        <v>3898220383906.5278</v>
      </c>
      <c r="DM629" s="121">
        <v>4070405799826.9209</v>
      </c>
      <c r="DN629" s="121">
        <v>4174777338392.6357</v>
      </c>
      <c r="DO629" s="121">
        <v>4288201408716.708</v>
      </c>
      <c r="DP629" s="121">
        <v>4345762970150.4985</v>
      </c>
      <c r="DQ629" s="121">
        <v>4362517561400.1304</v>
      </c>
      <c r="DR629" s="121">
        <v>4347517188432.3472</v>
      </c>
      <c r="DS629" s="121">
        <v>4426687882901.3867</v>
      </c>
      <c r="DT629" s="121">
        <v>4496212825205.7432</v>
      </c>
      <c r="DU629" s="121">
        <v>4530418172825.7031</v>
      </c>
      <c r="DV629" s="121">
        <v>4232134139937.3926</v>
      </c>
      <c r="DW629" s="121">
        <v>4529492947121.1201</v>
      </c>
      <c r="DX629" s="121">
        <v>4709057489865.3867</v>
      </c>
      <c r="DY629" s="121"/>
      <c r="DZ629" s="121"/>
      <c r="EA629" s="121">
        <v>4772371324872.0703</v>
      </c>
      <c r="EB629" s="121"/>
      <c r="EC629" s="121"/>
      <c r="ED629" s="121"/>
      <c r="EE629" s="121"/>
      <c r="EF629" s="121">
        <v>5263648442296.0244</v>
      </c>
      <c r="EG629" s="121"/>
      <c r="EH629" s="121"/>
      <c r="EI629" s="121"/>
      <c r="EJ629" s="121"/>
      <c r="EK629" s="121">
        <v>5963624199266.0078</v>
      </c>
      <c r="EL629" s="121"/>
      <c r="EM629" s="121"/>
      <c r="EN629" s="121"/>
      <c r="EO629" s="121"/>
      <c r="EP629" s="121">
        <v>6721656486161.8496</v>
      </c>
      <c r="EQ629" s="121"/>
      <c r="ER629" s="121"/>
      <c r="ES629" s="121"/>
      <c r="ET629" s="121"/>
      <c r="EU629" s="121">
        <v>7511540122360.4346</v>
      </c>
      <c r="EV629" s="121"/>
      <c r="EW629" s="121"/>
      <c r="EX629" s="121"/>
      <c r="EY629" s="121"/>
      <c r="EZ629" s="121">
        <v>8326420601220.8301</v>
      </c>
      <c r="FA629" s="121"/>
      <c r="FB629" s="121"/>
      <c r="FC629" s="121"/>
      <c r="FD629" s="121"/>
      <c r="FE629" s="121">
        <v>9155512228948.2695</v>
      </c>
      <c r="FF629" s="121"/>
      <c r="FG629" s="121"/>
      <c r="FH629" s="121"/>
      <c r="FI629" s="121"/>
      <c r="FJ629" s="121">
        <v>9968321879036.3652</v>
      </c>
      <c r="FK629" s="121"/>
      <c r="FL629" s="121"/>
      <c r="FM629" s="121"/>
      <c r="FN629" s="121"/>
      <c r="FO629" s="121">
        <v>10766472642974.344</v>
      </c>
      <c r="FP629" s="121"/>
      <c r="FQ629" s="121"/>
      <c r="FR629" s="121"/>
      <c r="FS629" s="121"/>
      <c r="FT629" s="121">
        <v>11529105947834.336</v>
      </c>
      <c r="FU629" s="121"/>
      <c r="FV629" s="121"/>
      <c r="FW629" s="121"/>
      <c r="FX629" s="121"/>
      <c r="FY629" s="121">
        <v>12258443402261.246</v>
      </c>
      <c r="FZ629" s="121"/>
      <c r="GA629" s="121"/>
      <c r="GB629" s="121"/>
      <c r="GC629" s="121"/>
      <c r="GD629" s="121">
        <v>12930184160715.791</v>
      </c>
      <c r="GE629" s="121"/>
      <c r="GF629" s="121"/>
      <c r="GG629" s="121"/>
      <c r="GH629" s="121"/>
      <c r="GI629" s="121">
        <v>13531361682320.34</v>
      </c>
      <c r="GJ629" s="121"/>
      <c r="GK629" s="121"/>
      <c r="GL629" s="121"/>
      <c r="GM629" s="121"/>
      <c r="GN629" s="121">
        <v>14074385234350.043</v>
      </c>
      <c r="GO629" s="121"/>
      <c r="GP629" s="121"/>
      <c r="GQ629" s="121"/>
      <c r="GR629" s="121"/>
      <c r="GS629" s="121">
        <v>14570029096973.316</v>
      </c>
      <c r="GT629" s="121"/>
      <c r="GU629" s="121"/>
      <c r="GV629" s="121"/>
      <c r="GW629" s="121"/>
      <c r="GX629" s="121">
        <v>15007712024872.232</v>
      </c>
    </row>
    <row r="630" spans="1:206">
      <c r="A630" s="176" t="s">
        <v>3534</v>
      </c>
      <c r="B630" s="178" t="s">
        <v>3548</v>
      </c>
      <c r="C630" t="s">
        <v>3533</v>
      </c>
      <c r="D630" s="187" t="s">
        <v>3563</v>
      </c>
      <c r="E630" s="116" t="s">
        <v>1354</v>
      </c>
      <c r="F630" s="59">
        <f t="shared" ref="F630:BQ630" si="56">G630/POWER($DX$630/$CW$630,1/(2022-1995))</f>
        <v>3019772444302.3013</v>
      </c>
      <c r="G630" s="59">
        <f t="shared" si="56"/>
        <v>3082032982282.8564</v>
      </c>
      <c r="H630" s="59">
        <f t="shared" si="56"/>
        <v>3145577184731.8857</v>
      </c>
      <c r="I630" s="59">
        <f t="shared" si="56"/>
        <v>3210431517762.9351</v>
      </c>
      <c r="J630" s="59">
        <f t="shared" si="56"/>
        <v>3276622993157.9731</v>
      </c>
      <c r="K630" s="59">
        <f t="shared" si="56"/>
        <v>3344179179617.7798</v>
      </c>
      <c r="L630" s="59">
        <f t="shared" si="56"/>
        <v>3413128214244.2881</v>
      </c>
      <c r="M630" s="59">
        <f t="shared" si="56"/>
        <v>3483498814259.667</v>
      </c>
      <c r="N630" s="59">
        <f t="shared" si="56"/>
        <v>3555320288967.0244</v>
      </c>
      <c r="O630" s="59">
        <f t="shared" si="56"/>
        <v>3628622551957.709</v>
      </c>
      <c r="P630" s="59">
        <f t="shared" si="56"/>
        <v>3703436133570.2993</v>
      </c>
      <c r="Q630" s="59">
        <f t="shared" si="56"/>
        <v>3779792193606.4678</v>
      </c>
      <c r="R630" s="59">
        <f t="shared" si="56"/>
        <v>3857722534309.0146</v>
      </c>
      <c r="S630" s="59">
        <f t="shared" si="56"/>
        <v>3937259613607.479</v>
      </c>
      <c r="T630" s="59">
        <f t="shared" si="56"/>
        <v>4018436558636.8423</v>
      </c>
      <c r="U630" s="59">
        <f t="shared" si="56"/>
        <v>4101287179534.9561</v>
      </c>
      <c r="V630" s="59">
        <f t="shared" si="56"/>
        <v>4185845983524.439</v>
      </c>
      <c r="W630" s="59">
        <f t="shared" si="56"/>
        <v>4272148189284.9097</v>
      </c>
      <c r="X630" s="59">
        <f t="shared" si="56"/>
        <v>4360229741621.542</v>
      </c>
      <c r="Y630" s="59">
        <f t="shared" si="56"/>
        <v>4450127326436.0479</v>
      </c>
      <c r="Z630" s="59">
        <f t="shared" si="56"/>
        <v>4541878386006.3301</v>
      </c>
      <c r="AA630" s="59">
        <f t="shared" si="56"/>
        <v>4635521134581.1631</v>
      </c>
      <c r="AB630" s="59">
        <f t="shared" si="56"/>
        <v>4731094574296.3994</v>
      </c>
      <c r="AC630" s="59">
        <f t="shared" si="56"/>
        <v>4828638511419.3291</v>
      </c>
      <c r="AD630" s="59">
        <f t="shared" si="56"/>
        <v>4928193572927.9629</v>
      </c>
      <c r="AE630" s="59">
        <f t="shared" si="56"/>
        <v>5029801223432.1387</v>
      </c>
      <c r="AF630" s="59">
        <f t="shared" si="56"/>
        <v>5133503782443.499</v>
      </c>
      <c r="AG630" s="59">
        <f t="shared" si="56"/>
        <v>5239344442001.5381</v>
      </c>
      <c r="AH630" s="59">
        <f t="shared" si="56"/>
        <v>5347367284663.0537</v>
      </c>
      <c r="AI630" s="59">
        <f t="shared" si="56"/>
        <v>5457617301862.5</v>
      </c>
      <c r="AJ630" s="59">
        <f t="shared" si="56"/>
        <v>5570140412650.8867</v>
      </c>
      <c r="AK630" s="59">
        <f t="shared" si="56"/>
        <v>5684983482821.0303</v>
      </c>
      <c r="AL630" s="59">
        <f t="shared" si="56"/>
        <v>5802194344427.1221</v>
      </c>
      <c r="AM630" s="59">
        <f t="shared" si="56"/>
        <v>5921821815706.7441</v>
      </c>
      <c r="AN630" s="59">
        <f t="shared" si="56"/>
        <v>6043915721413.627</v>
      </c>
      <c r="AO630" s="59">
        <f t="shared" si="56"/>
        <v>6168526913569.627</v>
      </c>
      <c r="AP630" s="59">
        <f t="shared" si="56"/>
        <v>6295707292644.5518</v>
      </c>
      <c r="AQ630" s="59">
        <f t="shared" si="56"/>
        <v>6425509829172.6699</v>
      </c>
      <c r="AR630" s="59">
        <f t="shared" si="56"/>
        <v>6557988585814.8994</v>
      </c>
      <c r="AS630" s="59">
        <f t="shared" si="56"/>
        <v>6693198739875.8662</v>
      </c>
      <c r="AT630" s="59">
        <f t="shared" si="56"/>
        <v>6831196606285.21</v>
      </c>
      <c r="AU630" s="59">
        <f t="shared" si="56"/>
        <v>6972039661052.7109</v>
      </c>
      <c r="AV630" s="59">
        <f t="shared" si="56"/>
        <v>7115786565207.0078</v>
      </c>
      <c r="AW630" s="59">
        <f t="shared" si="56"/>
        <v>7262497189227.8701</v>
      </c>
      <c r="AX630" s="59">
        <f t="shared" si="56"/>
        <v>7412232637982.2109</v>
      </c>
      <c r="AY630" s="59">
        <f t="shared" si="56"/>
        <v>7565055276174.2178</v>
      </c>
      <c r="AZ630" s="59">
        <f t="shared" si="56"/>
        <v>7721028754320.2061</v>
      </c>
      <c r="BA630" s="59">
        <f t="shared" si="56"/>
        <v>7880218035259.0146</v>
      </c>
      <c r="BB630" s="59">
        <f t="shared" si="56"/>
        <v>8042689421208.9766</v>
      </c>
      <c r="BC630" s="59">
        <f t="shared" si="56"/>
        <v>8208510581382.7471</v>
      </c>
      <c r="BD630" s="59">
        <f t="shared" si="56"/>
        <v>8377750580171.4795</v>
      </c>
      <c r="BE630" s="59">
        <f t="shared" si="56"/>
        <v>8550479905910.0938</v>
      </c>
      <c r="BF630" s="59">
        <f t="shared" si="56"/>
        <v>8726770500235.6162</v>
      </c>
      <c r="BG630" s="59">
        <f t="shared" si="56"/>
        <v>8906695788050.8184</v>
      </c>
      <c r="BH630" s="59">
        <f t="shared" si="56"/>
        <v>9090330708105.6348</v>
      </c>
      <c r="BI630" s="59">
        <f t="shared" si="56"/>
        <v>9277751744209.0957</v>
      </c>
      <c r="BJ630" s="59">
        <f t="shared" si="56"/>
        <v>9469036957084.7793</v>
      </c>
      <c r="BK630" s="59">
        <f t="shared" si="56"/>
        <v>9664266016883.0469</v>
      </c>
      <c r="BL630" s="59">
        <f t="shared" si="56"/>
        <v>9863520236363.5996</v>
      </c>
      <c r="BM630" s="59">
        <f t="shared" si="56"/>
        <v>10066882604762.182</v>
      </c>
      <c r="BN630" s="59">
        <f t="shared" si="56"/>
        <v>10274437822355.537</v>
      </c>
      <c r="BO630" s="59">
        <f t="shared" si="56"/>
        <v>10486272335739.018</v>
      </c>
      <c r="BP630" s="59">
        <f t="shared" si="56"/>
        <v>10702474373831.516</v>
      </c>
      <c r="BQ630" s="59">
        <f t="shared" si="56"/>
        <v>10923133984622.754</v>
      </c>
      <c r="BR630" s="59">
        <f t="shared" ref="BR630:CU630" si="57">BS630/POWER($DX$630/$CW$630,1/(2022-1995))</f>
        <v>11148343072678.203</v>
      </c>
      <c r="BS630" s="59">
        <f t="shared" si="57"/>
        <v>11378195437417.264</v>
      </c>
      <c r="BT630" s="59">
        <f t="shared" si="57"/>
        <v>11612786812180.66</v>
      </c>
      <c r="BU630" s="59">
        <f t="shared" si="57"/>
        <v>11852214904103.299</v>
      </c>
      <c r="BV630" s="59">
        <f t="shared" si="57"/>
        <v>12096579434809.227</v>
      </c>
      <c r="BW630" s="59">
        <f t="shared" si="57"/>
        <v>12345982181945.609</v>
      </c>
      <c r="BX630" s="59">
        <f t="shared" si="57"/>
        <v>12600527021573.047</v>
      </c>
      <c r="BY630" s="59">
        <f t="shared" si="57"/>
        <v>12860319971429.875</v>
      </c>
      <c r="BZ630" s="59">
        <f t="shared" si="57"/>
        <v>13125469235088.48</v>
      </c>
      <c r="CA630" s="59">
        <f t="shared" si="57"/>
        <v>13396085247022.004</v>
      </c>
      <c r="CB630" s="59">
        <f t="shared" si="57"/>
        <v>13672280718600.217</v>
      </c>
      <c r="CC630" s="59">
        <f t="shared" si="57"/>
        <v>13954170685033.729</v>
      </c>
      <c r="CD630" s="59">
        <f t="shared" si="57"/>
        <v>14241872553286.063</v>
      </c>
      <c r="CE630" s="59">
        <f t="shared" si="57"/>
        <v>14535506150973.572</v>
      </c>
      <c r="CF630" s="59">
        <f t="shared" si="57"/>
        <v>14835193776273.555</v>
      </c>
      <c r="CG630" s="59">
        <f t="shared" si="57"/>
        <v>15141060248861.352</v>
      </c>
      <c r="CH630" s="59">
        <f t="shared" si="57"/>
        <v>15453232961897.65</v>
      </c>
      <c r="CI630" s="59">
        <f t="shared" si="57"/>
        <v>15771841935087.645</v>
      </c>
      <c r="CJ630" s="59">
        <f t="shared" si="57"/>
        <v>16097019868834.143</v>
      </c>
      <c r="CK630" s="59">
        <f t="shared" si="57"/>
        <v>16428902199507.191</v>
      </c>
      <c r="CL630" s="59">
        <f t="shared" si="57"/>
        <v>16767627155853.223</v>
      </c>
      <c r="CM630" s="59">
        <f t="shared" si="57"/>
        <v>17113335816567.221</v>
      </c>
      <c r="CN630" s="59">
        <f t="shared" si="57"/>
        <v>17466172169051.902</v>
      </c>
      <c r="CO630" s="59">
        <f t="shared" si="57"/>
        <v>17826283169388.359</v>
      </c>
      <c r="CP630" s="59">
        <f t="shared" si="57"/>
        <v>18193818803543.16</v>
      </c>
      <c r="CQ630" s="59">
        <f t="shared" si="57"/>
        <v>18568932149837.387</v>
      </c>
      <c r="CR630" s="59">
        <f t="shared" si="57"/>
        <v>18951779442703.66</v>
      </c>
      <c r="CS630" s="59">
        <f t="shared" si="57"/>
        <v>19342520137757.645</v>
      </c>
      <c r="CT630" s="59">
        <f t="shared" si="57"/>
        <v>19741316978211.215</v>
      </c>
      <c r="CU630" s="59">
        <f t="shared" si="57"/>
        <v>20148336062654.867</v>
      </c>
      <c r="CV630" s="59">
        <f>CW630/POWER($DX$630/$CW$630,1/(2022-1995))</f>
        <v>20563746914237.672</v>
      </c>
      <c r="CW630" s="121">
        <v>20987722551273.535</v>
      </c>
      <c r="CX630" s="121">
        <v>21577393991010.496</v>
      </c>
      <c r="CY630" s="121">
        <v>22394332714132.391</v>
      </c>
      <c r="CZ630" s="121">
        <v>23247638862977.016</v>
      </c>
      <c r="DA630" s="121">
        <v>24143610279145.883</v>
      </c>
      <c r="DB630" s="121">
        <v>25110534791922.148</v>
      </c>
      <c r="DC630" s="121">
        <v>25501361253387.609</v>
      </c>
      <c r="DD630" s="121">
        <v>25887379693263.207</v>
      </c>
      <c r="DE630" s="121">
        <v>26399335799898.871</v>
      </c>
      <c r="DF630" s="121">
        <v>27243128235164.59</v>
      </c>
      <c r="DG630" s="121">
        <v>27996976662669.84</v>
      </c>
      <c r="DH630" s="121">
        <v>28817422938376.957</v>
      </c>
      <c r="DI630" s="121">
        <v>29536733896383.02</v>
      </c>
      <c r="DJ630" s="121">
        <v>29642490742155.715</v>
      </c>
      <c r="DK630" s="121">
        <v>28690477395657.258</v>
      </c>
      <c r="DL630" s="121">
        <v>29428402763656.906</v>
      </c>
      <c r="DM630" s="121">
        <v>29930936588192.484</v>
      </c>
      <c r="DN630" s="121">
        <v>30279989094564.188</v>
      </c>
      <c r="DO630" s="121">
        <v>30652636288254.887</v>
      </c>
      <c r="DP630" s="121">
        <v>31310148125163.582</v>
      </c>
      <c r="DQ630" s="121">
        <v>32045275216194.363</v>
      </c>
      <c r="DR630" s="121">
        <v>32619355070624.68</v>
      </c>
      <c r="DS630" s="121">
        <v>33412439697675.488</v>
      </c>
      <c r="DT630" s="121">
        <v>34218562464228.746</v>
      </c>
      <c r="DU630" s="121">
        <v>34909866987238.074</v>
      </c>
      <c r="DV630" s="121">
        <v>33414888318734.555</v>
      </c>
      <c r="DW630" s="121">
        <v>35402525584927.656</v>
      </c>
      <c r="DX630" s="121">
        <v>36413971425814.367</v>
      </c>
      <c r="DY630" s="121"/>
      <c r="DZ630" s="121"/>
      <c r="EA630" s="121">
        <v>37329524402614.039</v>
      </c>
      <c r="EB630" s="121"/>
      <c r="EC630" s="121"/>
      <c r="ED630" s="121"/>
      <c r="EE630" s="121"/>
      <c r="EF630" s="121">
        <v>39776992986549.477</v>
      </c>
      <c r="EG630" s="121"/>
      <c r="EH630" s="121"/>
      <c r="EI630" s="121"/>
      <c r="EJ630" s="121"/>
      <c r="EK630" s="121">
        <v>42326106947867.18</v>
      </c>
      <c r="EL630" s="121"/>
      <c r="EM630" s="121"/>
      <c r="EN630" s="121"/>
      <c r="EO630" s="121"/>
      <c r="EP630" s="121">
        <v>44903558378455.055</v>
      </c>
      <c r="EQ630" s="121"/>
      <c r="ER630" s="121"/>
      <c r="ES630" s="121"/>
      <c r="ET630" s="121"/>
      <c r="EU630" s="121">
        <v>47571865004269.633</v>
      </c>
      <c r="EV630" s="121"/>
      <c r="EW630" s="121"/>
      <c r="EX630" s="121"/>
      <c r="EY630" s="121"/>
      <c r="EZ630" s="121">
        <v>50462179935568.336</v>
      </c>
      <c r="FA630" s="121"/>
      <c r="FB630" s="121"/>
      <c r="FC630" s="121"/>
      <c r="FD630" s="121"/>
      <c r="FE630" s="121">
        <v>53537984147031.094</v>
      </c>
      <c r="FF630" s="121"/>
      <c r="FG630" s="121"/>
      <c r="FH630" s="121"/>
      <c r="FI630" s="121"/>
      <c r="FJ630" s="121">
        <v>56590967651707.164</v>
      </c>
      <c r="FK630" s="121"/>
      <c r="FL630" s="121"/>
      <c r="FM630" s="121"/>
      <c r="FN630" s="121"/>
      <c r="FO630" s="121">
        <v>59993406547508.688</v>
      </c>
      <c r="FP630" s="121"/>
      <c r="FQ630" s="121"/>
      <c r="FR630" s="121"/>
      <c r="FS630" s="121"/>
      <c r="FT630" s="121">
        <v>63471130777338.898</v>
      </c>
      <c r="FU630" s="121"/>
      <c r="FV630" s="121"/>
      <c r="FW630" s="121"/>
      <c r="FX630" s="121"/>
      <c r="FY630" s="121">
        <v>66851200298697.453</v>
      </c>
      <c r="FZ630" s="121"/>
      <c r="GA630" s="121"/>
      <c r="GB630" s="121"/>
      <c r="GC630" s="121"/>
      <c r="GD630" s="121">
        <v>70302028574552.961</v>
      </c>
      <c r="GE630" s="121"/>
      <c r="GF630" s="121"/>
      <c r="GG630" s="121"/>
      <c r="GH630" s="121"/>
      <c r="GI630" s="121">
        <v>73955789374724.75</v>
      </c>
      <c r="GJ630" s="121"/>
      <c r="GK630" s="121"/>
      <c r="GL630" s="121"/>
      <c r="GM630" s="121"/>
      <c r="GN630" s="121">
        <v>77681512906619.922</v>
      </c>
      <c r="GO630" s="121"/>
      <c r="GP630" s="121"/>
      <c r="GQ630" s="121"/>
      <c r="GR630" s="121"/>
      <c r="GS630" s="121">
        <v>81381791832857.234</v>
      </c>
      <c r="GT630" s="121"/>
      <c r="GU630" s="121"/>
      <c r="GV630" s="121"/>
      <c r="GW630" s="121"/>
      <c r="GX630" s="121">
        <v>84872635416684.328</v>
      </c>
    </row>
    <row r="631" spans="1:206">
      <c r="A631" s="176" t="s">
        <v>3534</v>
      </c>
      <c r="B631" s="178" t="s">
        <v>3548</v>
      </c>
      <c r="C631" t="s">
        <v>3533</v>
      </c>
      <c r="D631" s="187" t="s">
        <v>3563</v>
      </c>
      <c r="E631" s="116" t="s">
        <v>1355</v>
      </c>
      <c r="F631" s="65">
        <f>SUM(F626:F630)</f>
        <v>3466515947230.8125</v>
      </c>
      <c r="G631" s="65">
        <f>SUM(G626:G630)</f>
        <v>3542735341735.1392</v>
      </c>
      <c r="H631" s="65">
        <f>SUM(H626:H630)</f>
        <v>3620714005835.4229</v>
      </c>
      <c r="I631" s="65">
        <f>SUM(I626:I630)</f>
        <v>3700496102039.6055</v>
      </c>
      <c r="J631" s="65">
        <f>SUM(J626:J630)</f>
        <v>3782127049429.1826</v>
      </c>
      <c r="K631" s="65">
        <f>SUM(K626:K630)</f>
        <v>3865653565181.1138</v>
      </c>
      <c r="L631" s="65">
        <f>SUM(L626:L630)</f>
        <v>3951123707663.2661</v>
      </c>
      <c r="M631" s="65">
        <f>SUM(M626:M630)</f>
        <v>4038586921169.1929</v>
      </c>
      <c r="N631" s="65">
        <f>SUM(N626:N630)</f>
        <v>4128094082360.9419</v>
      </c>
      <c r="O631" s="65">
        <f>SUM(O626:O630)</f>
        <v>4219697548491.6533</v>
      </c>
      <c r="P631" s="65">
        <f>SUM(P626:P630)</f>
        <v>4313451207482.8906</v>
      </c>
      <c r="Q631" s="65">
        <f>SUM(Q626:Q630)</f>
        <v>4409410529934.9912</v>
      </c>
      <c r="R631" s="65">
        <f>SUM(R626:R630)</f>
        <v>4507632623152.2021</v>
      </c>
      <c r="S631" s="65">
        <f>SUM(S626:S630)</f>
        <v>4608176287268.0352</v>
      </c>
      <c r="T631" s="65">
        <f>SUM(T626:T630)</f>
        <v>4711102073560.0713</v>
      </c>
      <c r="U631" s="65">
        <f>SUM(U626:U630)</f>
        <v>4816472345047.4521</v>
      </c>
      <c r="V631" s="65">
        <f>SUM(V626:V630)</f>
        <v>4924351339468.4746</v>
      </c>
      <c r="W631" s="65">
        <f>SUM(W626:W630)</f>
        <v>5034805234740.0635</v>
      </c>
      <c r="X631" s="65">
        <f>SUM(X626:X630)</f>
        <v>5147902217005.4766</v>
      </c>
      <c r="Y631" s="65">
        <f>SUM(Y626:Y630)</f>
        <v>5263712551381.3701</v>
      </c>
      <c r="Z631" s="65">
        <f>SUM(Z626:Z630)</f>
        <v>5382308655520.3691</v>
      </c>
      <c r="AA631" s="65">
        <f>SUM(AA626:AA630)</f>
        <v>5503765176110.4941</v>
      </c>
      <c r="AB631" s="65">
        <f>SUM(AB626:AB630)</f>
        <v>5628159068438.3027</v>
      </c>
      <c r="AC631" s="65">
        <f>SUM(AC626:AC630)</f>
        <v>5755569679148.2979</v>
      </c>
      <c r="AD631" s="65">
        <f>SUM(AD626:AD630)</f>
        <v>5886078832337.1709</v>
      </c>
      <c r="AE631" s="65">
        <f>SUM(AE626:AE630)</f>
        <v>6019770919127.7109</v>
      </c>
      <c r="AF631" s="65">
        <f>SUM(AF626:AF630)</f>
        <v>6156732990873.7549</v>
      </c>
      <c r="AG631" s="65">
        <f>SUM(AG626:AG630)</f>
        <v>6297054856154.4355</v>
      </c>
      <c r="AH631" s="65">
        <f>SUM(AH626:AH630)</f>
        <v>6440829181723.1602</v>
      </c>
      <c r="AI631" s="65">
        <f>SUM(AI626:AI630)</f>
        <v>6588151597584.2588</v>
      </c>
      <c r="AJ631" s="65">
        <f>SUM(AJ626:AJ630)</f>
        <v>6739120806378.0918</v>
      </c>
      <c r="AK631" s="65">
        <f>SUM(AK626:AK630)</f>
        <v>6893838697263.6748</v>
      </c>
      <c r="AL631" s="65">
        <f>SUM(AL626:AL630)</f>
        <v>7052410464496.4287</v>
      </c>
      <c r="AM631" s="65">
        <f>SUM(AM626:AM630)</f>
        <v>7214944730907.7148</v>
      </c>
      <c r="AN631" s="65">
        <f>SUM(AN626:AN630)</f>
        <v>7381553676502.2139</v>
      </c>
      <c r="AO631" s="65">
        <f>SUM(AO626:AO630)</f>
        <v>7552353172399.0967</v>
      </c>
      <c r="AP631" s="65">
        <f>SUM(AP626:AP630)</f>
        <v>7727462920353.2158</v>
      </c>
      <c r="AQ631" s="65">
        <f>SUM(AQ626:AQ630)</f>
        <v>7907006598103.3955</v>
      </c>
      <c r="AR631" s="65">
        <f>SUM(AR626:AR630)</f>
        <v>8091112010806.1699</v>
      </c>
      <c r="AS631" s="65">
        <f>SUM(AS626:AS630)</f>
        <v>8279911248825.1621</v>
      </c>
      <c r="AT631" s="65">
        <f>SUM(AT626:AT630)</f>
        <v>8473540852158.667</v>
      </c>
      <c r="AU631" s="65">
        <f>SUM(AU626:AU630)</f>
        <v>8672141981800.9805</v>
      </c>
      <c r="AV631" s="65">
        <f>SUM(AV626:AV630)</f>
        <v>8875860598346.5664</v>
      </c>
      <c r="AW631" s="65">
        <f>SUM(AW626:AW630)</f>
        <v>9084847648160.3125</v>
      </c>
      <c r="AX631" s="65">
        <f>SUM(AX626:AX630)</f>
        <v>9299259257452.082</v>
      </c>
      <c r="AY631" s="65">
        <f>SUM(AY626:AY630)</f>
        <v>9519256934609.1621</v>
      </c>
      <c r="AZ631" s="65">
        <f>SUM(AZ626:AZ630)</f>
        <v>9745007781156.6602</v>
      </c>
      <c r="BA631" s="65">
        <f>SUM(BA626:BA630)</f>
        <v>9976684711732.7793</v>
      </c>
      <c r="BB631" s="65">
        <f>SUM(BB626:BB630)</f>
        <v>10214466683483.824</v>
      </c>
      <c r="BC631" s="65">
        <f>SUM(BC626:BC630)</f>
        <v>10458538935302.436</v>
      </c>
      <c r="BD631" s="65">
        <f>SUM(BD626:BD630)</f>
        <v>10709093237352.031</v>
      </c>
      <c r="BE631" s="65">
        <f>SUM(BE626:BE630)</f>
        <v>10966328151340.996</v>
      </c>
      <c r="BF631" s="65">
        <f>SUM(BF626:BF630)</f>
        <v>11230449302031.393</v>
      </c>
      <c r="BG631" s="65">
        <f>SUM(BG626:BG630)</f>
        <v>11501669660489.564</v>
      </c>
      <c r="BH631" s="65">
        <f>SUM(BH626:BH630)</f>
        <v>11780209839609.281</v>
      </c>
      <c r="BI631" s="65">
        <f>SUM(BI626:BI630)</f>
        <v>12066298402462.742</v>
      </c>
      <c r="BJ631" s="65">
        <f>SUM(BJ626:BJ630)</f>
        <v>12360172184060.395</v>
      </c>
      <c r="BK631" s="65">
        <f>SUM(BK626:BK630)</f>
        <v>12662076627127.447</v>
      </c>
      <c r="BL631" s="65">
        <f>SUM(BL626:BL630)</f>
        <v>12972266132533.1</v>
      </c>
      <c r="BM631" s="65">
        <f>SUM(BM626:BM630)</f>
        <v>13291004425038.012</v>
      </c>
      <c r="BN631" s="65">
        <f>SUM(BN626:BN630)</f>
        <v>13618564935056.387</v>
      </c>
      <c r="BO631" s="65">
        <f>SUM(BO626:BO630)</f>
        <v>13955231197161.363</v>
      </c>
      <c r="BP631" s="65">
        <f>SUM(BP626:BP630)</f>
        <v>14301297266096.172</v>
      </c>
      <c r="BQ631" s="65">
        <f>SUM(BQ626:BQ630)</f>
        <v>14657068151089.059</v>
      </c>
      <c r="BR631" s="65">
        <f>SUM(BR626:BR630)</f>
        <v>15022860269306.855</v>
      </c>
      <c r="BS631" s="65">
        <f>SUM(BS626:BS630)</f>
        <v>15399001919321.08</v>
      </c>
      <c r="BT631" s="65">
        <f>SUM(BT626:BT630)</f>
        <v>15785833775500.916</v>
      </c>
      <c r="BU631" s="65">
        <f>SUM(BU626:BU630)</f>
        <v>16183709404290.07</v>
      </c>
      <c r="BV631" s="65">
        <f>SUM(BV626:BV630)</f>
        <v>16592995803368.984</v>
      </c>
      <c r="BW631" s="65">
        <f>SUM(BW626:BW630)</f>
        <v>17014073964750.525</v>
      </c>
      <c r="BX631" s="65">
        <f>SUM(BX626:BX630)</f>
        <v>17447339462906.043</v>
      </c>
      <c r="BY631" s="65">
        <f>SUM(BY626:BY630)</f>
        <v>17893203069069.891</v>
      </c>
      <c r="BZ631" s="65">
        <f>SUM(BZ626:BZ630)</f>
        <v>18352091392923.895</v>
      </c>
      <c r="CA631" s="65">
        <f>SUM(CA626:CA630)</f>
        <v>18824447552919.375</v>
      </c>
      <c r="CB631" s="65">
        <f>SUM(CB626:CB630)</f>
        <v>19310731876552.93</v>
      </c>
      <c r="CC631" s="65">
        <f>SUM(CC626:CC630)</f>
        <v>19811422631973.586</v>
      </c>
      <c r="CD631" s="65">
        <f>SUM(CD626:CD630)</f>
        <v>20327016792363.328</v>
      </c>
      <c r="CE631" s="65">
        <f>SUM(CE626:CE630)</f>
        <v>20858030834600.188</v>
      </c>
      <c r="CF631" s="65">
        <f>SUM(CF626:CF630)</f>
        <v>21405001573783.68</v>
      </c>
      <c r="CG631" s="65">
        <f>SUM(CG626:CG630)</f>
        <v>21968487035276.156</v>
      </c>
      <c r="CH631" s="65">
        <f>SUM(CH626:CH630)</f>
        <v>22549067365990.949</v>
      </c>
      <c r="CI631" s="65">
        <f>SUM(CI626:CI630)</f>
        <v>23147345786738.973</v>
      </c>
      <c r="CJ631" s="65">
        <f>SUM(CJ626:CJ630)</f>
        <v>23763949587530.395</v>
      </c>
      <c r="CK631" s="65">
        <f>SUM(CK626:CK630)</f>
        <v>24399531167816.516</v>
      </c>
      <c r="CL631" s="65">
        <f>SUM(CL626:CL630)</f>
        <v>25054769123749.957</v>
      </c>
      <c r="CM631" s="65">
        <f>SUM(CM626:CM630)</f>
        <v>25730369384638.586</v>
      </c>
      <c r="CN631" s="65">
        <f>SUM(CN626:CN630)</f>
        <v>26427066400870.355</v>
      </c>
      <c r="CO631" s="65">
        <f>SUM(CO626:CO630)</f>
        <v>27145624385692.93</v>
      </c>
      <c r="CP631" s="65">
        <f>SUM(CP626:CP630)</f>
        <v>27886838613343.695</v>
      </c>
      <c r="CQ631" s="65">
        <f>SUM(CQ626:CQ630)</f>
        <v>28651536776142.551</v>
      </c>
      <c r="CR631" s="65">
        <f>SUM(CR626:CR630)</f>
        <v>29440580403282.527</v>
      </c>
      <c r="CS631" s="65">
        <f>SUM(CS626:CS630)</f>
        <v>30254866344181.258</v>
      </c>
      <c r="CT631" s="65">
        <f>SUM(CT626:CT630)</f>
        <v>31095328319390.805</v>
      </c>
      <c r="CU631" s="65">
        <f>SUM(CU626:CU630)</f>
        <v>31962938542203.82</v>
      </c>
      <c r="CV631" s="65">
        <f>SUM(CV626:CV630)</f>
        <v>32858709414241.246</v>
      </c>
      <c r="CW631" s="121">
        <v>33783695298460.992</v>
      </c>
      <c r="CX631" s="121">
        <v>34991971273765.703</v>
      </c>
      <c r="CY631" s="121">
        <v>36364016990080.031</v>
      </c>
      <c r="CZ631" s="121">
        <v>37402876750180.242</v>
      </c>
      <c r="DA631" s="121">
        <v>38732641282287.969</v>
      </c>
      <c r="DB631" s="121">
        <v>40487221870585.398</v>
      </c>
      <c r="DC631" s="121">
        <v>41307266702504.711</v>
      </c>
      <c r="DD631" s="121">
        <v>42256989331275.516</v>
      </c>
      <c r="DE631" s="121">
        <v>43569275469155.539</v>
      </c>
      <c r="DF631" s="121">
        <v>45517420797120.484</v>
      </c>
      <c r="DG631" s="121">
        <v>47341092507277.141</v>
      </c>
      <c r="DH631" s="121">
        <v>49443076758990.039</v>
      </c>
      <c r="DI631" s="121">
        <v>51606683967213.656</v>
      </c>
      <c r="DJ631" s="121">
        <v>52671797303478.695</v>
      </c>
      <c r="DK631" s="121">
        <v>51952869713010.914</v>
      </c>
      <c r="DL631" s="121">
        <v>54305188882131.203</v>
      </c>
      <c r="DM631" s="121">
        <v>56106584770694.531</v>
      </c>
      <c r="DN631" s="121">
        <v>57620240321540.266</v>
      </c>
      <c r="DO631" s="121">
        <v>59233476513249.781</v>
      </c>
      <c r="DP631" s="121">
        <v>61050129016918.883</v>
      </c>
      <c r="DQ631" s="121">
        <v>62924241875144.047</v>
      </c>
      <c r="DR631" s="121">
        <v>64677302278896.945</v>
      </c>
      <c r="DS631" s="121">
        <v>66873861598666.297</v>
      </c>
      <c r="DT631" s="121">
        <v>69065304244679.805</v>
      </c>
      <c r="DU631" s="121">
        <v>70854355430940.969</v>
      </c>
      <c r="DV631" s="121">
        <v>68682218204360.281</v>
      </c>
      <c r="DW631" s="121">
        <v>72942002524638.891</v>
      </c>
      <c r="DX631" s="121">
        <v>75193669809761.141</v>
      </c>
      <c r="DY631" s="121"/>
      <c r="DZ631" s="121"/>
      <c r="EA631" s="64">
        <v>77110888183231.688</v>
      </c>
      <c r="EB631" s="64"/>
      <c r="EC631" s="64"/>
      <c r="ED631" s="64"/>
      <c r="EE631" s="64"/>
      <c r="EF631" s="64">
        <v>82944856366374.188</v>
      </c>
      <c r="EG631" s="64"/>
      <c r="EH631" s="64"/>
      <c r="EI631" s="64"/>
      <c r="EJ631" s="64"/>
      <c r="EK631" s="64">
        <v>90864452515489.313</v>
      </c>
      <c r="EL631" s="64"/>
      <c r="EM631" s="64"/>
      <c r="EN631" s="64"/>
      <c r="EO631" s="64"/>
      <c r="EP631" s="64">
        <v>99242656996424.828</v>
      </c>
      <c r="EQ631" s="64"/>
      <c r="ER631" s="64"/>
      <c r="ES631" s="64"/>
      <c r="ET631" s="64"/>
      <c r="EU631" s="64">
        <v>109322094712282.5</v>
      </c>
      <c r="EV631" s="64"/>
      <c r="EW631" s="64"/>
      <c r="EX631" s="64"/>
      <c r="EY631" s="64"/>
      <c r="EZ631" s="64">
        <v>120125406619895.47</v>
      </c>
      <c r="FA631" s="64"/>
      <c r="FB631" s="64"/>
      <c r="FC631" s="64"/>
      <c r="FD631" s="64"/>
      <c r="FE631" s="64">
        <v>131275231452093.7</v>
      </c>
      <c r="FF631" s="64"/>
      <c r="FG631" s="64"/>
      <c r="FH631" s="64"/>
      <c r="FI631" s="64"/>
      <c r="FJ631" s="64">
        <v>142035046592200.06</v>
      </c>
      <c r="FK631" s="64"/>
      <c r="FL631" s="64"/>
      <c r="FM631" s="64"/>
      <c r="FN631" s="64"/>
      <c r="FO631" s="64">
        <v>154199820203474.69</v>
      </c>
      <c r="FP631" s="64"/>
      <c r="FQ631" s="64"/>
      <c r="FR631" s="64"/>
      <c r="FS631" s="64"/>
      <c r="FT631" s="64">
        <v>166500666828202.34</v>
      </c>
      <c r="FU631" s="64"/>
      <c r="FV631" s="64"/>
      <c r="FW631" s="64"/>
      <c r="FX631" s="64"/>
      <c r="FY631" s="64">
        <v>178326578768417.72</v>
      </c>
      <c r="FZ631" s="64"/>
      <c r="GA631" s="64"/>
      <c r="GB631" s="64"/>
      <c r="GC631" s="64"/>
      <c r="GD631" s="64">
        <v>189676733210217.63</v>
      </c>
      <c r="GE631" s="64"/>
      <c r="GF631" s="64"/>
      <c r="GG631" s="64"/>
      <c r="GH631" s="64"/>
      <c r="GI631" s="64">
        <v>200818599160044.31</v>
      </c>
      <c r="GJ631" s="64"/>
      <c r="GK631" s="64"/>
      <c r="GL631" s="64"/>
      <c r="GM631" s="64"/>
      <c r="GN631" s="64">
        <v>211969095119162.5</v>
      </c>
      <c r="GO631" s="64"/>
      <c r="GP631" s="64"/>
      <c r="GQ631" s="64"/>
      <c r="GR631" s="64"/>
      <c r="GS631" s="64">
        <v>223243069994640.63</v>
      </c>
      <c r="GT631" s="64"/>
      <c r="GU631" s="64"/>
      <c r="GV631" s="64"/>
      <c r="GW631" s="64"/>
      <c r="GX631" s="64">
        <v>233758178756138.25</v>
      </c>
    </row>
    <row r="632" spans="1:206">
      <c r="A632" s="176" t="s">
        <v>3534</v>
      </c>
      <c r="B632" s="178" t="s">
        <v>3548</v>
      </c>
      <c r="C632" t="s">
        <v>3533</v>
      </c>
      <c r="D632" s="187" t="s">
        <v>3563</v>
      </c>
      <c r="E632" s="116" t="s">
        <v>1356</v>
      </c>
      <c r="F632" s="81">
        <v>189370000000</v>
      </c>
      <c r="G632" s="81">
        <v>200921000000</v>
      </c>
      <c r="H632" s="81">
        <v>211688000000</v>
      </c>
      <c r="I632" s="81">
        <v>221755000000</v>
      </c>
      <c r="J632" s="81">
        <v>231109000000</v>
      </c>
      <c r="K632" s="81">
        <v>239823000000</v>
      </c>
      <c r="L632" s="81">
        <v>248016000000</v>
      </c>
      <c r="M632" s="81">
        <v>255803000000</v>
      </c>
      <c r="N632" s="81">
        <v>263281000000</v>
      </c>
      <c r="O632" s="81">
        <v>270539000000</v>
      </c>
      <c r="P632" s="81">
        <v>277647000000</v>
      </c>
      <c r="Q632" s="81">
        <v>284665000000</v>
      </c>
      <c r="R632" s="81">
        <v>291643000000</v>
      </c>
      <c r="S632" s="81">
        <v>298621000000</v>
      </c>
      <c r="T632" s="81">
        <v>305631000000</v>
      </c>
      <c r="U632" s="81">
        <v>312700000000</v>
      </c>
      <c r="V632" s="81">
        <v>319851000000</v>
      </c>
      <c r="W632" s="81">
        <v>327107000000</v>
      </c>
      <c r="X632" s="81">
        <v>334492000000</v>
      </c>
      <c r="Y632" s="81">
        <v>342032000000</v>
      </c>
      <c r="Z632" s="81">
        <v>349752000000</v>
      </c>
      <c r="AA632" s="81">
        <v>357673000000</v>
      </c>
      <c r="AB632" s="81">
        <v>365826000000</v>
      </c>
      <c r="AC632" s="81">
        <v>374234000000</v>
      </c>
      <c r="AD632" s="81">
        <v>382923000000</v>
      </c>
      <c r="AE632" s="81">
        <v>391908000000</v>
      </c>
      <c r="AF632" s="81">
        <v>401212000000</v>
      </c>
      <c r="AG632" s="81">
        <v>410841000000</v>
      </c>
      <c r="AH632" s="81">
        <v>420813000000</v>
      </c>
      <c r="AI632" s="81">
        <v>431134000000</v>
      </c>
      <c r="AJ632" s="81">
        <v>441812000000</v>
      </c>
      <c r="AK632" s="81">
        <v>452861000000</v>
      </c>
      <c r="AL632" s="81">
        <v>464286000000</v>
      </c>
      <c r="AM632" s="81">
        <v>476101000000</v>
      </c>
      <c r="AN632" s="81">
        <v>488313000000</v>
      </c>
      <c r="AO632" s="81">
        <v>500936000000</v>
      </c>
      <c r="AP632" s="81">
        <v>513979000000.00006</v>
      </c>
      <c r="AQ632" s="81">
        <v>527455000000.00006</v>
      </c>
      <c r="AR632" s="81">
        <v>541378000000.00006</v>
      </c>
      <c r="AS632" s="81">
        <v>555757000000</v>
      </c>
      <c r="AT632" s="81">
        <v>570607000000</v>
      </c>
      <c r="AU632" s="81">
        <v>585927000000</v>
      </c>
      <c r="AV632" s="81">
        <v>601729000000</v>
      </c>
      <c r="AW632" s="81">
        <v>618020000000</v>
      </c>
      <c r="AX632" s="81">
        <v>634805000000</v>
      </c>
      <c r="AY632" s="81">
        <v>652092000000</v>
      </c>
      <c r="AZ632" s="81">
        <v>669890000000</v>
      </c>
      <c r="BA632" s="81">
        <v>688206000000</v>
      </c>
      <c r="BB632" s="81">
        <v>707045000000</v>
      </c>
      <c r="BC632" s="81">
        <v>726423000000</v>
      </c>
      <c r="BD632" s="81">
        <v>746339000000</v>
      </c>
      <c r="BE632" s="81">
        <v>764459000000</v>
      </c>
      <c r="BF632" s="81">
        <v>790674000000</v>
      </c>
      <c r="BG632" s="81">
        <v>804038000000</v>
      </c>
      <c r="BH632" s="81">
        <v>825641000000</v>
      </c>
      <c r="BI632" s="81">
        <v>847779000000</v>
      </c>
      <c r="BJ632" s="81">
        <v>870469000000</v>
      </c>
      <c r="BK632" s="81">
        <v>893715000000</v>
      </c>
      <c r="BL632" s="81">
        <v>917527000000</v>
      </c>
      <c r="BM632" s="81">
        <v>941926000000</v>
      </c>
      <c r="BN632" s="81">
        <v>966921000000</v>
      </c>
      <c r="BO632" s="81">
        <v>1001720000000</v>
      </c>
      <c r="BP632" s="81">
        <v>1026980000000</v>
      </c>
      <c r="BQ632" s="81">
        <v>1052270000000</v>
      </c>
      <c r="BR632" s="81">
        <v>1078050000000</v>
      </c>
      <c r="BS632" s="81">
        <v>1111440000000</v>
      </c>
      <c r="BT632" s="81">
        <v>1145660000000</v>
      </c>
      <c r="BU632" s="81">
        <v>1180720000000</v>
      </c>
      <c r="BV632" s="81">
        <v>1206640000000</v>
      </c>
      <c r="BW632" s="81">
        <v>1232750000000</v>
      </c>
      <c r="BX632" s="81">
        <v>1259020000000</v>
      </c>
      <c r="BY632" s="81">
        <v>1319540000000</v>
      </c>
      <c r="BZ632" s="81">
        <v>1334990000000</v>
      </c>
      <c r="CA632" s="81">
        <v>1366540000000</v>
      </c>
      <c r="CB632" s="81">
        <v>1413860000000</v>
      </c>
      <c r="CC632" s="81">
        <v>1450690000000</v>
      </c>
      <c r="CD632" s="81">
        <v>1488470000000</v>
      </c>
      <c r="CE632" s="81">
        <v>1522110000000</v>
      </c>
      <c r="CF632" s="81">
        <v>1560660000000</v>
      </c>
      <c r="CG632" s="81">
        <v>1606400000000</v>
      </c>
      <c r="CH632" s="81">
        <v>1651550000000</v>
      </c>
      <c r="CI632" s="81">
        <v>1697900000000</v>
      </c>
      <c r="CJ632" s="81">
        <v>1744230000000</v>
      </c>
      <c r="CK632" s="81">
        <v>1776810000000</v>
      </c>
      <c r="CL632" s="81">
        <v>1834000000000</v>
      </c>
      <c r="CM632" s="81">
        <v>1879290000000</v>
      </c>
      <c r="CN632" s="81">
        <v>1942430000000</v>
      </c>
      <c r="CO632" s="81">
        <v>1987200000000</v>
      </c>
      <c r="CP632" s="81">
        <v>2050560000000</v>
      </c>
      <c r="CQ632" s="81">
        <v>2121400000000</v>
      </c>
      <c r="CR632" s="81">
        <v>2179679999999.9998</v>
      </c>
      <c r="CS632" s="81">
        <v>2253440000000</v>
      </c>
      <c r="CT632" s="81">
        <v>2337870000000</v>
      </c>
      <c r="CU632" s="81">
        <v>2382460000000</v>
      </c>
      <c r="CV632" s="81">
        <v>2472810000000</v>
      </c>
      <c r="CW632" s="81">
        <v>2557540000000</v>
      </c>
      <c r="CX632" s="81">
        <v>2630500000000</v>
      </c>
      <c r="CY632" s="81">
        <v>2722880000000</v>
      </c>
      <c r="CZ632" s="81">
        <v>2807240000000</v>
      </c>
      <c r="DA632" s="81">
        <v>2888300000000</v>
      </c>
      <c r="DB632" s="81">
        <v>2969510000000</v>
      </c>
      <c r="DC632" s="81">
        <v>3054500000000</v>
      </c>
      <c r="DD632" s="81">
        <v>3135000000000</v>
      </c>
      <c r="DE632" s="81">
        <v>3214280000000</v>
      </c>
      <c r="DF632" s="81">
        <v>3297430000000</v>
      </c>
      <c r="DG632" s="81">
        <v>3387830000000</v>
      </c>
      <c r="DH632" s="81">
        <v>3480540000000</v>
      </c>
      <c r="DI632" s="81">
        <v>3577820000000</v>
      </c>
      <c r="DJ632" s="81">
        <v>3692930000000</v>
      </c>
      <c r="DK632" s="81">
        <v>3802130000000</v>
      </c>
      <c r="DL632" s="81">
        <v>3897310000000</v>
      </c>
      <c r="DM632" s="81">
        <v>3998490000000</v>
      </c>
      <c r="DN632" s="81">
        <v>4095189999999.9995</v>
      </c>
      <c r="DO632" s="81">
        <v>4191700000000</v>
      </c>
      <c r="DP632" s="81">
        <v>4287820000000</v>
      </c>
      <c r="DQ632" s="81">
        <v>4379540000000.0005</v>
      </c>
      <c r="DR632" s="81">
        <v>4464610000000</v>
      </c>
      <c r="DS632" s="81">
        <v>4545340000000</v>
      </c>
      <c r="DT632" s="81">
        <v>4623870000000</v>
      </c>
      <c r="DU632" s="81">
        <v>4707780000000</v>
      </c>
      <c r="DV632" s="81">
        <v>4749040000000</v>
      </c>
      <c r="DW632" s="81">
        <v>4852830000000</v>
      </c>
      <c r="DX632" s="81">
        <v>4966100000000</v>
      </c>
      <c r="DY632" s="81">
        <v>5076390000000</v>
      </c>
      <c r="DZ632" s="81">
        <v>5187150000000</v>
      </c>
      <c r="EA632" s="81">
        <v>5300910000000</v>
      </c>
      <c r="EB632" s="81">
        <v>5418070000000</v>
      </c>
      <c r="EC632" s="81">
        <v>5538370000000</v>
      </c>
      <c r="ED632" s="81">
        <v>5661620000000</v>
      </c>
      <c r="EE632" s="81">
        <v>5787540000000</v>
      </c>
      <c r="EF632" s="81">
        <v>5915850000000</v>
      </c>
      <c r="EG632" s="81">
        <v>6046210000000</v>
      </c>
      <c r="EH632" s="81">
        <v>6178330000000</v>
      </c>
      <c r="EI632" s="81">
        <v>6311920000000</v>
      </c>
      <c r="EJ632" s="81">
        <v>6446730000000</v>
      </c>
      <c r="EK632" s="81">
        <v>6582580000000</v>
      </c>
      <c r="EL632" s="81">
        <v>6719260000000</v>
      </c>
      <c r="EM632" s="81">
        <v>6856660000000</v>
      </c>
      <c r="EN632" s="81">
        <v>6994680000000</v>
      </c>
      <c r="EO632" s="81">
        <v>7133180000000</v>
      </c>
      <c r="EP632" s="81">
        <v>7272110000000</v>
      </c>
      <c r="EQ632" s="81">
        <v>7411400000000</v>
      </c>
      <c r="ER632" s="81">
        <v>7550980000000</v>
      </c>
      <c r="ES632" s="81">
        <v>7690790000000</v>
      </c>
      <c r="ET632" s="81">
        <v>7830800000000</v>
      </c>
      <c r="EU632" s="81">
        <v>7970970000000</v>
      </c>
      <c r="EV632" s="81">
        <v>8111219999999.999</v>
      </c>
      <c r="EW632" s="81">
        <v>8251540000000</v>
      </c>
      <c r="EX632" s="81">
        <v>8391859999999.999</v>
      </c>
      <c r="EY632" s="81">
        <v>8532170000000.001</v>
      </c>
      <c r="EZ632" s="81">
        <v>8672430000000</v>
      </c>
      <c r="FA632" s="81">
        <v>8812580000000</v>
      </c>
      <c r="FB632" s="81">
        <v>8952600000000</v>
      </c>
      <c r="FC632" s="81">
        <v>9092470000000</v>
      </c>
      <c r="FD632" s="81">
        <v>9232130000000</v>
      </c>
      <c r="FE632" s="81">
        <v>9371580000000</v>
      </c>
      <c r="FF632" s="81">
        <v>9510800000000</v>
      </c>
      <c r="FG632" s="81">
        <v>9649740000000</v>
      </c>
      <c r="FH632" s="81">
        <v>9788420000000</v>
      </c>
      <c r="FI632" s="81">
        <v>9926790000000</v>
      </c>
      <c r="FJ632" s="81">
        <v>10064800000000</v>
      </c>
      <c r="FK632" s="81">
        <v>10202600000000</v>
      </c>
      <c r="FL632" s="81">
        <v>10340000000000</v>
      </c>
      <c r="FM632" s="81">
        <v>10477100000000</v>
      </c>
      <c r="FN632" s="81">
        <v>10613800000000</v>
      </c>
      <c r="FO632" s="81">
        <v>10750100000000</v>
      </c>
      <c r="FP632" s="81">
        <v>10886100000000</v>
      </c>
      <c r="FQ632" s="81">
        <v>11021800000000</v>
      </c>
      <c r="FR632" s="81">
        <v>11157100000000</v>
      </c>
      <c r="FS632" s="81">
        <v>11292000000000</v>
      </c>
      <c r="FT632" s="81">
        <v>11426600000000</v>
      </c>
      <c r="FU632" s="81">
        <v>11558700000000</v>
      </c>
      <c r="FV632" s="81">
        <v>11690500000000</v>
      </c>
      <c r="FW632" s="81">
        <v>11822100000000</v>
      </c>
      <c r="FX632" s="81">
        <v>11953400000000</v>
      </c>
      <c r="FY632" s="81">
        <v>12084500000000</v>
      </c>
      <c r="FZ632" s="81">
        <v>12215400000000</v>
      </c>
      <c r="GA632" s="81">
        <v>12346100000000</v>
      </c>
      <c r="GB632" s="81">
        <v>12476700000000</v>
      </c>
      <c r="GC632" s="81">
        <v>12607000000000</v>
      </c>
      <c r="GD632" s="81">
        <v>12737200000000</v>
      </c>
      <c r="GE632" s="81">
        <v>12867200000000</v>
      </c>
      <c r="GF632" s="81">
        <v>12997100000000</v>
      </c>
      <c r="GG632" s="81">
        <v>13126800000000</v>
      </c>
      <c r="GH632" s="81">
        <v>13256400000000</v>
      </c>
      <c r="GI632" s="81">
        <v>13385900000000</v>
      </c>
      <c r="GJ632" s="81">
        <v>13515200000000</v>
      </c>
      <c r="GK632" s="81">
        <v>13644500000000</v>
      </c>
      <c r="GL632" s="81">
        <v>13773600000000</v>
      </c>
      <c r="GM632" s="81">
        <v>13902500000000</v>
      </c>
      <c r="GN632" s="81">
        <v>14031400000000</v>
      </c>
      <c r="GO632" s="81">
        <v>14160100000000</v>
      </c>
      <c r="GP632" s="81">
        <v>14288800000000</v>
      </c>
      <c r="GQ632" s="81">
        <v>14417300000000</v>
      </c>
      <c r="GR632" s="81">
        <v>14545700000000</v>
      </c>
      <c r="GS632" s="81">
        <v>14674000000000</v>
      </c>
      <c r="GT632" s="81">
        <v>14802200000000</v>
      </c>
      <c r="GU632" s="81">
        <v>14930300000000</v>
      </c>
      <c r="GV632" s="81">
        <v>15058300000000</v>
      </c>
      <c r="GW632" s="81">
        <v>15186200000000</v>
      </c>
      <c r="GX632" s="81">
        <v>15314100000000</v>
      </c>
    </row>
    <row r="633" spans="1:206" s="60" customFormat="1">
      <c r="A633" s="176" t="s">
        <v>3534</v>
      </c>
      <c r="B633" s="178" t="s">
        <v>3548</v>
      </c>
      <c r="C633" t="s">
        <v>3533</v>
      </c>
      <c r="D633" s="187" t="s">
        <v>3563</v>
      </c>
      <c r="E633" s="76" t="s">
        <v>1357</v>
      </c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  <c r="AO633" s="76"/>
      <c r="AP633" s="76"/>
      <c r="AQ633" s="76"/>
      <c r="AR633" s="76"/>
      <c r="AS633" s="76"/>
      <c r="AT633" s="76"/>
      <c r="AU633" s="76"/>
      <c r="AV633" s="76"/>
      <c r="AW633" s="76"/>
      <c r="AX633" s="76"/>
      <c r="AY633" s="76"/>
      <c r="AZ633" s="76"/>
      <c r="BA633" s="76"/>
      <c r="BB633" s="76"/>
      <c r="BC633" s="76"/>
      <c r="BD633" s="76"/>
      <c r="BE633" s="76"/>
      <c r="BF633" s="76"/>
      <c r="BG633" s="76"/>
      <c r="BH633" s="76"/>
      <c r="BI633" s="76"/>
      <c r="BJ633" s="76"/>
      <c r="BK633" s="76"/>
      <c r="BL633" s="76"/>
      <c r="BM633" s="76"/>
      <c r="BN633" s="76">
        <v>0.1880169987708849</v>
      </c>
      <c r="BO633" s="76">
        <v>0.19055551760572503</v>
      </c>
      <c r="BP633" s="76">
        <v>0.19292723772347997</v>
      </c>
      <c r="BQ633" s="76">
        <v>0.19502703079098166</v>
      </c>
      <c r="BR633" s="76">
        <v>0.19796011969184549</v>
      </c>
      <c r="BS633" s="76">
        <v>0.20176060916566596</v>
      </c>
      <c r="BT633" s="76">
        <v>0.20760920239560646</v>
      </c>
      <c r="BU633" s="76">
        <v>0.21415154835169117</v>
      </c>
      <c r="BV633" s="76">
        <v>0.22350394958823377</v>
      </c>
      <c r="BW633" s="76">
        <v>0.23458636711291053</v>
      </c>
      <c r="BX633" s="76">
        <v>0.24757139084773025</v>
      </c>
      <c r="BY633" s="76">
        <v>0.26012119933763045</v>
      </c>
      <c r="BZ633" s="76">
        <v>0.27136559220598755</v>
      </c>
      <c r="CA633" s="76">
        <v>0.28623610296878932</v>
      </c>
      <c r="CB633" s="76">
        <v>0.31199361575102624</v>
      </c>
      <c r="CC633" s="76">
        <v>0.34089237402511269</v>
      </c>
      <c r="CD633" s="76">
        <v>0.35965299859527422</v>
      </c>
      <c r="CE633" s="76">
        <v>0.38199955816197484</v>
      </c>
      <c r="CF633" s="76">
        <v>0.40886876065228062</v>
      </c>
      <c r="CG633" s="76">
        <v>0.44279079080718603</v>
      </c>
      <c r="CH633" s="76">
        <v>0.48278842345704842</v>
      </c>
      <c r="CI633" s="76">
        <v>0.52847056330414688</v>
      </c>
      <c r="CJ633" s="76">
        <v>0.56112088835766105</v>
      </c>
      <c r="CK633" s="76">
        <v>0.58309879946746701</v>
      </c>
      <c r="CL633" s="76">
        <v>0.60413528641398195</v>
      </c>
      <c r="CM633" s="76">
        <v>0.62324073354621612</v>
      </c>
      <c r="CN633" s="76">
        <v>0.63579218796900683</v>
      </c>
      <c r="CO633" s="76">
        <v>0.651514120830055</v>
      </c>
      <c r="CP633" s="76">
        <v>0.67449576972796754</v>
      </c>
      <c r="CQ633" s="76">
        <v>0.70093835239543301</v>
      </c>
      <c r="CR633" s="76">
        <v>0.72717678619623394</v>
      </c>
      <c r="CS633" s="76">
        <v>0.75176817120705131</v>
      </c>
      <c r="CT633" s="76">
        <v>0.76890029365827095</v>
      </c>
      <c r="CU633" s="76">
        <v>0.78712584174406619</v>
      </c>
      <c r="CV633" s="76">
        <v>0.80393431359869694</v>
      </c>
      <c r="CW633" s="60">
        <v>0.82079201807746127</v>
      </c>
      <c r="CX633" s="60">
        <v>0.83582045620055745</v>
      </c>
      <c r="CY633" s="60">
        <v>0.85023360587565711</v>
      </c>
      <c r="CZ633" s="60">
        <v>0.85980326657260164</v>
      </c>
      <c r="DA633" s="60">
        <v>0.87191989584645446</v>
      </c>
      <c r="DB633" s="60">
        <v>0.89167365673525645</v>
      </c>
      <c r="DC633" s="60">
        <v>0.91176263941729974</v>
      </c>
      <c r="DD633" s="60">
        <v>0.92597274634651261</v>
      </c>
      <c r="DE633" s="60">
        <v>0.944247738142867</v>
      </c>
      <c r="DF633" s="60">
        <v>0.96959520035742819</v>
      </c>
      <c r="DG633" s="60">
        <v>1</v>
      </c>
      <c r="DH633" s="60">
        <v>1.0308383673352868</v>
      </c>
      <c r="DI633" s="60">
        <v>1.0587664432853123</v>
      </c>
      <c r="DJ633" s="60">
        <v>1.0791657990377985</v>
      </c>
      <c r="DK633" s="60">
        <v>1.0858218855704964</v>
      </c>
      <c r="DL633" s="60">
        <v>1.0990177343346585</v>
      </c>
      <c r="DM633" s="60">
        <v>1.1216916733483895</v>
      </c>
      <c r="DN633" s="60">
        <v>1.1425794222912118</v>
      </c>
      <c r="DO633" s="60">
        <v>1.1620247570842694</v>
      </c>
      <c r="DP633" s="60">
        <v>1.1822627900291962</v>
      </c>
      <c r="DQ633" s="60">
        <v>1.1932346946671639</v>
      </c>
      <c r="DR633" s="60">
        <v>1.2045742722003483</v>
      </c>
      <c r="DS633" s="60">
        <v>1.2261458278317166</v>
      </c>
      <c r="DT633" s="60">
        <v>1.2542354833602647</v>
      </c>
      <c r="DU633" s="60">
        <v>1.2752879247113265</v>
      </c>
      <c r="DV633" s="60">
        <v>1.2921296116383474</v>
      </c>
      <c r="DW633" s="60">
        <v>1.3513704640388702</v>
      </c>
      <c r="DX633" s="60">
        <v>1.4465208090019723</v>
      </c>
      <c r="DY633" s="60">
        <v>1.4992464237762828</v>
      </c>
      <c r="EA633" s="76"/>
      <c r="EB633" s="76"/>
      <c r="EC633" s="76"/>
      <c r="ED633" s="76"/>
      <c r="EE633" s="76"/>
      <c r="EF633" s="76"/>
      <c r="EG633" s="76"/>
      <c r="EH633" s="76"/>
      <c r="EI633" s="76"/>
      <c r="EJ633" s="76"/>
      <c r="EK633" s="76"/>
      <c r="EL633" s="76"/>
      <c r="EM633" s="76"/>
      <c r="EN633" s="76"/>
      <c r="EO633" s="76"/>
      <c r="EP633" s="76"/>
      <c r="EQ633" s="76"/>
      <c r="ER633" s="76"/>
      <c r="ES633" s="76"/>
      <c r="ET633" s="76"/>
      <c r="EU633" s="76"/>
      <c r="EV633" s="76"/>
      <c r="EW633" s="76"/>
      <c r="EX633" s="76"/>
      <c r="EY633" s="76"/>
      <c r="EZ633" s="76"/>
      <c r="FA633" s="76"/>
      <c r="FB633" s="76"/>
      <c r="FC633" s="76"/>
      <c r="FD633" s="76"/>
      <c r="FE633" s="76"/>
      <c r="FF633" s="76"/>
      <c r="FG633" s="76"/>
      <c r="FH633" s="76"/>
      <c r="FI633" s="76"/>
      <c r="FJ633" s="76"/>
      <c r="FK633" s="76"/>
      <c r="FL633" s="76"/>
      <c r="FM633" s="76"/>
      <c r="FN633" s="76"/>
      <c r="FO633" s="76"/>
      <c r="FP633" s="76"/>
      <c r="FQ633" s="76"/>
      <c r="FR633" s="76"/>
      <c r="FS633" s="76"/>
      <c r="FT633" s="76"/>
      <c r="FU633" s="76"/>
      <c r="FV633" s="76"/>
      <c r="FW633" s="76"/>
      <c r="FX633" s="76"/>
      <c r="FY633" s="76"/>
      <c r="FZ633" s="76"/>
      <c r="GA633" s="76"/>
      <c r="GB633" s="76"/>
      <c r="GC633" s="76"/>
      <c r="GD633" s="76"/>
      <c r="GE633" s="76"/>
      <c r="GF633" s="76"/>
      <c r="GG633" s="76"/>
      <c r="GH633" s="76"/>
      <c r="GI633" s="76"/>
      <c r="GJ633" s="76"/>
      <c r="GK633" s="76"/>
      <c r="GL633" s="76"/>
      <c r="GM633" s="76"/>
      <c r="GN633" s="76"/>
      <c r="GO633" s="76"/>
      <c r="GP633" s="76"/>
      <c r="GQ633" s="76"/>
      <c r="GR633" s="76"/>
      <c r="GS633" s="76"/>
      <c r="GT633" s="76"/>
      <c r="GU633" s="76"/>
      <c r="GV633" s="76"/>
      <c r="GW633" s="76"/>
      <c r="GX633" s="76"/>
    </row>
    <row r="634" spans="1:206" s="69" customFormat="1">
      <c r="A634" s="182" t="s">
        <v>224</v>
      </c>
      <c r="B634" s="67" t="s">
        <v>3547</v>
      </c>
      <c r="C634" s="67" t="s">
        <v>3533</v>
      </c>
      <c r="D634" s="188" t="s">
        <v>3563</v>
      </c>
      <c r="E634" s="122" t="s">
        <v>1358</v>
      </c>
      <c r="F634" s="66">
        <v>82467800</v>
      </c>
      <c r="G634" s="66">
        <v>83848800</v>
      </c>
      <c r="H634" s="66">
        <v>85277100</v>
      </c>
      <c r="I634" s="66">
        <v>86750400</v>
      </c>
      <c r="J634" s="66">
        <v>88267400</v>
      </c>
      <c r="K634" s="66">
        <v>89827600</v>
      </c>
      <c r="L634" s="66">
        <v>91431300</v>
      </c>
      <c r="M634" s="66">
        <v>93078700</v>
      </c>
      <c r="N634" s="66">
        <v>94770600</v>
      </c>
      <c r="O634" s="66">
        <v>96507800</v>
      </c>
      <c r="P634" s="66">
        <v>98291100</v>
      </c>
      <c r="Q634" s="66">
        <v>100122000</v>
      </c>
      <c r="R634" s="66">
        <v>102000000</v>
      </c>
      <c r="S634" s="66">
        <v>103927000</v>
      </c>
      <c r="T634" s="66">
        <v>105904000</v>
      </c>
      <c r="U634" s="66">
        <v>107932000</v>
      </c>
      <c r="V634" s="66">
        <v>110012000</v>
      </c>
      <c r="W634" s="66">
        <v>112144000</v>
      </c>
      <c r="X634" s="66">
        <v>114330000</v>
      </c>
      <c r="Y634" s="66">
        <v>116572000</v>
      </c>
      <c r="Z634" s="66">
        <v>118869000</v>
      </c>
      <c r="AA634" s="66">
        <v>121225000</v>
      </c>
      <c r="AB634" s="66">
        <v>123640000</v>
      </c>
      <c r="AC634" s="66">
        <v>126115000</v>
      </c>
      <c r="AD634" s="66">
        <v>128653000</v>
      </c>
      <c r="AE634" s="66">
        <v>131255000</v>
      </c>
      <c r="AF634" s="66">
        <v>133924000</v>
      </c>
      <c r="AG634" s="66">
        <v>136661000</v>
      </c>
      <c r="AH634" s="66">
        <v>139469000</v>
      </c>
      <c r="AI634" s="66">
        <v>142350000</v>
      </c>
      <c r="AJ634" s="66">
        <v>145306000</v>
      </c>
      <c r="AK634" s="66">
        <v>148340000</v>
      </c>
      <c r="AL634" s="66">
        <v>151455000</v>
      </c>
      <c r="AM634" s="66">
        <v>154654000</v>
      </c>
      <c r="AN634" s="66">
        <v>157940000</v>
      </c>
      <c r="AO634" s="66">
        <v>161316000</v>
      </c>
      <c r="AP634" s="66">
        <v>164785000</v>
      </c>
      <c r="AQ634" s="66">
        <v>168350000</v>
      </c>
      <c r="AR634" s="66">
        <v>172016000</v>
      </c>
      <c r="AS634" s="66">
        <v>175787000</v>
      </c>
      <c r="AT634" s="66">
        <v>179665000</v>
      </c>
      <c r="AU634" s="66">
        <v>183655000</v>
      </c>
      <c r="AV634" s="66">
        <v>187761000</v>
      </c>
      <c r="AW634" s="66">
        <v>191989000</v>
      </c>
      <c r="AX634" s="66">
        <v>196341000</v>
      </c>
      <c r="AY634" s="66">
        <v>200824000</v>
      </c>
      <c r="AZ634" s="66">
        <v>205442000</v>
      </c>
      <c r="BA634" s="66">
        <v>210199000</v>
      </c>
      <c r="BB634" s="66">
        <v>215103000</v>
      </c>
      <c r="BC634" s="66">
        <v>220158000</v>
      </c>
      <c r="BD634" s="67">
        <v>225369000</v>
      </c>
      <c r="BE634" s="67">
        <v>230731000</v>
      </c>
      <c r="BF634" s="67">
        <v>236242000</v>
      </c>
      <c r="BG634" s="67">
        <v>241926000</v>
      </c>
      <c r="BH634" s="67">
        <v>247781000</v>
      </c>
      <c r="BI634" s="67">
        <v>253820000</v>
      </c>
      <c r="BJ634" s="67">
        <v>260047000</v>
      </c>
      <c r="BK634" s="67">
        <v>266430000</v>
      </c>
      <c r="BL634" s="67">
        <v>272962000</v>
      </c>
      <c r="BM634" s="67">
        <v>279721000</v>
      </c>
      <c r="BN634" s="67">
        <v>286723000</v>
      </c>
      <c r="BO634" s="67">
        <v>293929000</v>
      </c>
      <c r="BP634" s="67">
        <v>301359000</v>
      </c>
      <c r="BQ634" s="67">
        <v>309025000</v>
      </c>
      <c r="BR634" s="67">
        <v>316938000</v>
      </c>
      <c r="BS634" s="67">
        <v>325091000</v>
      </c>
      <c r="BT634" s="67">
        <v>333451000</v>
      </c>
      <c r="BU634" s="67">
        <v>342023000</v>
      </c>
      <c r="BV634" s="67">
        <v>350852000</v>
      </c>
      <c r="BW634" s="67">
        <v>359945000</v>
      </c>
      <c r="BX634" s="67">
        <v>369310000</v>
      </c>
      <c r="BY634" s="67">
        <v>378982000</v>
      </c>
      <c r="BZ634" s="67">
        <v>388942000</v>
      </c>
      <c r="CA634" s="67">
        <v>399202000</v>
      </c>
      <c r="CB634" s="67">
        <v>409795000</v>
      </c>
      <c r="CC634" s="67">
        <v>420703000</v>
      </c>
      <c r="CD634" s="67">
        <v>431974000</v>
      </c>
      <c r="CE634" s="67">
        <v>443634000</v>
      </c>
      <c r="CF634" s="67">
        <v>455655000</v>
      </c>
      <c r="CG634" s="67">
        <v>468047000</v>
      </c>
      <c r="CH634" s="67">
        <v>480824000</v>
      </c>
      <c r="CI634" s="67">
        <v>493984000</v>
      </c>
      <c r="CJ634" s="67">
        <v>507528000</v>
      </c>
      <c r="CK634" s="67">
        <v>521348000</v>
      </c>
      <c r="CL634" s="67">
        <v>535400000</v>
      </c>
      <c r="CM634" s="67">
        <v>549809000</v>
      </c>
      <c r="CN634" s="67">
        <v>564617000</v>
      </c>
      <c r="CO634" s="67">
        <v>579832000</v>
      </c>
      <c r="CP634" s="67">
        <v>595379000</v>
      </c>
      <c r="CQ634" s="67">
        <v>611283000</v>
      </c>
      <c r="CR634" s="67">
        <v>627590000</v>
      </c>
      <c r="CS634" s="67">
        <v>644170000</v>
      </c>
      <c r="CT634" s="67">
        <v>661033000</v>
      </c>
      <c r="CU634" s="67">
        <v>678220000</v>
      </c>
      <c r="CV634" s="67">
        <v>695802000</v>
      </c>
      <c r="CW634" s="68">
        <v>713768000</v>
      </c>
      <c r="CX634" s="67">
        <v>732071000</v>
      </c>
      <c r="CY634" s="67">
        <v>750720000</v>
      </c>
      <c r="CZ634" s="67">
        <v>769684000</v>
      </c>
      <c r="DA634" s="67">
        <v>788973000</v>
      </c>
      <c r="DB634" s="67">
        <v>808741000</v>
      </c>
      <c r="DC634" s="67">
        <v>828919000</v>
      </c>
      <c r="DD634" s="67">
        <v>849502000</v>
      </c>
      <c r="DE634" s="67">
        <v>870540000</v>
      </c>
      <c r="DF634" s="67">
        <v>892037000</v>
      </c>
      <c r="DG634" s="67">
        <v>914084000</v>
      </c>
      <c r="DH634" s="67">
        <v>936908000</v>
      </c>
      <c r="DI634" s="67">
        <v>959891000</v>
      </c>
      <c r="DJ634" s="67">
        <v>983316000</v>
      </c>
      <c r="DK634" s="67">
        <v>1007210000</v>
      </c>
      <c r="DL634" s="67">
        <v>1031670000</v>
      </c>
      <c r="DM634" s="67">
        <v>1057180000</v>
      </c>
      <c r="DN634" s="67">
        <v>1082880000</v>
      </c>
      <c r="DO634" s="67">
        <v>1109330000</v>
      </c>
      <c r="DP634" s="67">
        <v>1137020000</v>
      </c>
      <c r="DQ634" s="67">
        <v>1164980000</v>
      </c>
      <c r="DR634" s="67">
        <v>1193110000</v>
      </c>
      <c r="DS634" s="68">
        <v>1221280000</v>
      </c>
      <c r="DT634" s="67">
        <v>1249720000</v>
      </c>
      <c r="DU634" s="67">
        <v>1278750000</v>
      </c>
      <c r="DV634" s="67">
        <v>1307870000</v>
      </c>
      <c r="DW634" s="67">
        <v>1336770000</v>
      </c>
      <c r="DX634" s="67">
        <v>1365690000</v>
      </c>
      <c r="DY634" s="67">
        <v>1395050000</v>
      </c>
      <c r="DZ634" s="67">
        <v>1424890000</v>
      </c>
      <c r="EA634" s="68">
        <v>1455120000</v>
      </c>
      <c r="EB634" s="68">
        <v>1485550000</v>
      </c>
      <c r="EC634" s="68">
        <v>1516180000</v>
      </c>
      <c r="ED634" s="68">
        <v>1546960000</v>
      </c>
      <c r="EE634" s="68">
        <v>1577880000</v>
      </c>
      <c r="EF634" s="68">
        <v>1608910000</v>
      </c>
      <c r="EG634" s="68">
        <v>1640010000</v>
      </c>
      <c r="EH634" s="68">
        <v>1671170000</v>
      </c>
      <c r="EI634" s="68">
        <v>1702390000</v>
      </c>
      <c r="EJ634" s="68">
        <v>1733640000</v>
      </c>
      <c r="EK634" s="68">
        <v>1764940000</v>
      </c>
      <c r="EL634" s="68">
        <v>1796280000</v>
      </c>
      <c r="EM634" s="68">
        <v>1827650000</v>
      </c>
      <c r="EN634" s="68">
        <v>1859060000</v>
      </c>
      <c r="EO634" s="68">
        <v>1890500000</v>
      </c>
      <c r="EP634" s="68">
        <v>1921980000</v>
      </c>
      <c r="EQ634" s="68">
        <v>1953510000</v>
      </c>
      <c r="ER634" s="68">
        <v>1985060000</v>
      </c>
      <c r="ES634" s="68">
        <v>2016670000</v>
      </c>
      <c r="ET634" s="68">
        <v>2048320000</v>
      </c>
      <c r="EU634" s="68">
        <v>2080020000</v>
      </c>
      <c r="EV634" s="68">
        <v>2111780000</v>
      </c>
      <c r="EW634" s="68">
        <v>2143610000</v>
      </c>
      <c r="EX634" s="68">
        <v>2175520000</v>
      </c>
      <c r="EY634" s="68">
        <v>2207510000</v>
      </c>
      <c r="EZ634" s="68">
        <v>2239600000</v>
      </c>
      <c r="FA634" s="68">
        <v>2271780000</v>
      </c>
      <c r="FB634" s="68">
        <v>2303930000</v>
      </c>
      <c r="FC634" s="68">
        <v>2336010000</v>
      </c>
      <c r="FD634" s="68">
        <v>2368000000</v>
      </c>
      <c r="FE634" s="68">
        <v>2399910000</v>
      </c>
      <c r="FF634" s="68">
        <v>2431730000</v>
      </c>
      <c r="FG634" s="68">
        <v>2463470000</v>
      </c>
      <c r="FH634" s="68">
        <v>2495150000</v>
      </c>
      <c r="FI634" s="68">
        <v>2526760000</v>
      </c>
      <c r="FJ634" s="68">
        <v>2558320000</v>
      </c>
      <c r="FK634" s="68">
        <v>2589810000</v>
      </c>
      <c r="FL634" s="68">
        <v>2621140000</v>
      </c>
      <c r="FM634" s="68">
        <v>2652230000</v>
      </c>
      <c r="FN634" s="68">
        <v>2683080000</v>
      </c>
      <c r="FO634" s="68">
        <v>2713690000</v>
      </c>
      <c r="FP634" s="68">
        <v>2744070000</v>
      </c>
      <c r="FQ634" s="68">
        <v>2774230000</v>
      </c>
      <c r="FR634" s="68">
        <v>2804170000</v>
      </c>
      <c r="FS634" s="68">
        <v>2833890000</v>
      </c>
      <c r="FT634" s="68">
        <v>2863410000</v>
      </c>
      <c r="FU634" s="68">
        <v>2892730000</v>
      </c>
      <c r="FV634" s="68">
        <v>2921860000</v>
      </c>
      <c r="FW634" s="68">
        <v>2950800000</v>
      </c>
      <c r="FX634" s="68">
        <v>2979570000</v>
      </c>
      <c r="FY634" s="68">
        <v>3008170000</v>
      </c>
      <c r="FZ634" s="68">
        <v>3036600000</v>
      </c>
      <c r="GA634" s="68">
        <v>3064870000</v>
      </c>
      <c r="GB634" s="68">
        <v>3092960000</v>
      </c>
      <c r="GC634" s="68">
        <v>3120910000</v>
      </c>
      <c r="GD634" s="68">
        <v>3148710000</v>
      </c>
      <c r="GE634" s="68">
        <v>3176350000</v>
      </c>
      <c r="GF634" s="68">
        <v>3203840000</v>
      </c>
      <c r="GG634" s="68">
        <v>3231200000</v>
      </c>
      <c r="GH634" s="68">
        <v>3258420000</v>
      </c>
      <c r="GI634" s="68">
        <v>3285510000</v>
      </c>
      <c r="GJ634" s="68">
        <v>3312480000</v>
      </c>
      <c r="GK634" s="68">
        <v>3339320000</v>
      </c>
      <c r="GL634" s="68">
        <v>3366030000</v>
      </c>
      <c r="GM634" s="68">
        <v>3392610000</v>
      </c>
      <c r="GN634" s="68">
        <v>3419090000</v>
      </c>
      <c r="GO634" s="68">
        <v>3445470000</v>
      </c>
      <c r="GP634" s="68">
        <v>3471730000</v>
      </c>
      <c r="GQ634" s="68">
        <v>3497890000</v>
      </c>
      <c r="GR634" s="68">
        <v>3523960000</v>
      </c>
      <c r="GS634" s="68">
        <v>3549940000</v>
      </c>
      <c r="GT634" s="68">
        <v>3575840000</v>
      </c>
      <c r="GU634" s="68">
        <v>3601670000</v>
      </c>
      <c r="GV634" s="68">
        <v>3627410000</v>
      </c>
      <c r="GW634" s="68">
        <v>3653090000</v>
      </c>
      <c r="GX634" s="68">
        <v>3678710000</v>
      </c>
    </row>
    <row r="635" spans="1:206" s="69" customFormat="1">
      <c r="A635" s="182" t="s">
        <v>224</v>
      </c>
      <c r="B635" s="67" t="s">
        <v>3547</v>
      </c>
      <c r="C635" s="67" t="s">
        <v>3533</v>
      </c>
      <c r="D635" s="188" t="s">
        <v>3563</v>
      </c>
      <c r="E635" s="122" t="s">
        <v>1359</v>
      </c>
      <c r="F635" s="66">
        <v>692475000</v>
      </c>
      <c r="G635" s="66">
        <v>697097000</v>
      </c>
      <c r="H635" s="66">
        <v>702372000</v>
      </c>
      <c r="I635" s="66">
        <v>708307000</v>
      </c>
      <c r="J635" s="66">
        <v>714870000</v>
      </c>
      <c r="K635" s="66">
        <v>722028000</v>
      </c>
      <c r="L635" s="66">
        <v>729751000</v>
      </c>
      <c r="M635" s="66">
        <v>738012000</v>
      </c>
      <c r="N635" s="66">
        <v>746790000</v>
      </c>
      <c r="O635" s="66">
        <v>756066000</v>
      </c>
      <c r="P635" s="66">
        <v>765825000</v>
      </c>
      <c r="Q635" s="66">
        <v>776052000</v>
      </c>
      <c r="R635" s="66">
        <v>786737000</v>
      </c>
      <c r="S635" s="66">
        <v>797869000</v>
      </c>
      <c r="T635" s="66">
        <v>809440000</v>
      </c>
      <c r="U635" s="66">
        <v>821444000</v>
      </c>
      <c r="V635" s="66">
        <v>833874000</v>
      </c>
      <c r="W635" s="66">
        <v>846725000</v>
      </c>
      <c r="X635" s="66">
        <v>859994000</v>
      </c>
      <c r="Y635" s="66">
        <v>873676000</v>
      </c>
      <c r="Z635" s="66">
        <v>887768000</v>
      </c>
      <c r="AA635" s="66">
        <v>902265000</v>
      </c>
      <c r="AB635" s="66">
        <v>917163000</v>
      </c>
      <c r="AC635" s="66">
        <v>932455000</v>
      </c>
      <c r="AD635" s="66">
        <v>948131000</v>
      </c>
      <c r="AE635" s="66">
        <v>964180000</v>
      </c>
      <c r="AF635" s="66">
        <v>980584000</v>
      </c>
      <c r="AG635" s="66">
        <v>997321000</v>
      </c>
      <c r="AH635" s="66">
        <v>1014360000</v>
      </c>
      <c r="AI635" s="66">
        <v>1031660000</v>
      </c>
      <c r="AJ635" s="66">
        <v>1049160000</v>
      </c>
      <c r="AK635" s="66">
        <v>1066800000</v>
      </c>
      <c r="AL635" s="66">
        <v>1084480000</v>
      </c>
      <c r="AM635" s="66">
        <v>1102150000</v>
      </c>
      <c r="AN635" s="66">
        <v>1120400000</v>
      </c>
      <c r="AO635" s="66">
        <v>1139350000</v>
      </c>
      <c r="AP635" s="66">
        <v>1158980000</v>
      </c>
      <c r="AQ635" s="66">
        <v>1179310000</v>
      </c>
      <c r="AR635" s="66">
        <v>1200340000</v>
      </c>
      <c r="AS635" s="66">
        <v>1222080000</v>
      </c>
      <c r="AT635" s="66">
        <v>1244530000</v>
      </c>
      <c r="AU635" s="66">
        <v>1267690000</v>
      </c>
      <c r="AV635" s="66">
        <v>1291590000</v>
      </c>
      <c r="AW635" s="66">
        <v>1316220000</v>
      </c>
      <c r="AX635" s="66">
        <v>1341590000</v>
      </c>
      <c r="AY635" s="66">
        <v>1367730000</v>
      </c>
      <c r="AZ635" s="66">
        <v>1394630000</v>
      </c>
      <c r="BA635" s="66">
        <v>1422320000</v>
      </c>
      <c r="BB635" s="66">
        <v>1450810000</v>
      </c>
      <c r="BC635" s="66">
        <v>1480110000</v>
      </c>
      <c r="BD635" s="67">
        <v>1510240000</v>
      </c>
      <c r="BE635" s="67">
        <v>1541310000</v>
      </c>
      <c r="BF635" s="67">
        <v>1573570000</v>
      </c>
      <c r="BG635" s="67">
        <v>1607020000</v>
      </c>
      <c r="BH635" s="67">
        <v>1641620000</v>
      </c>
      <c r="BI635" s="67">
        <v>1677480000</v>
      </c>
      <c r="BJ635" s="67">
        <v>1714410000</v>
      </c>
      <c r="BK635" s="67">
        <v>1752350000</v>
      </c>
      <c r="BL635" s="67">
        <v>1791340000</v>
      </c>
      <c r="BM635" s="67">
        <v>1829780000</v>
      </c>
      <c r="BN635" s="67">
        <v>1865820000</v>
      </c>
      <c r="BO635" s="67">
        <v>1902570000</v>
      </c>
      <c r="BP635" s="67">
        <v>1943830000</v>
      </c>
      <c r="BQ635" s="67">
        <v>1988420000</v>
      </c>
      <c r="BR635" s="67">
        <v>2034150000</v>
      </c>
      <c r="BS635" s="67">
        <v>2080680000</v>
      </c>
      <c r="BT635" s="67">
        <v>2128010000</v>
      </c>
      <c r="BU635" s="67">
        <v>2176710000</v>
      </c>
      <c r="BV635" s="67">
        <v>2226680000</v>
      </c>
      <c r="BW635" s="67">
        <v>2277820000</v>
      </c>
      <c r="BX635" s="67">
        <v>2329790000</v>
      </c>
      <c r="BY635" s="67">
        <v>2382170000</v>
      </c>
      <c r="BZ635" s="67">
        <v>2435240000</v>
      </c>
      <c r="CA635" s="67">
        <v>2489320000</v>
      </c>
      <c r="CB635" s="67">
        <v>2543720000</v>
      </c>
      <c r="CC635" s="67">
        <v>2598160000</v>
      </c>
      <c r="CD635" s="67">
        <v>2652430000</v>
      </c>
      <c r="CE635" s="67">
        <v>2706260000</v>
      </c>
      <c r="CF635" s="67">
        <v>2759380000</v>
      </c>
      <c r="CG635" s="67">
        <v>2811590000</v>
      </c>
      <c r="CH635" s="67">
        <v>2862770000</v>
      </c>
      <c r="CI635" s="67">
        <v>2912910000</v>
      </c>
      <c r="CJ635" s="67">
        <v>2962280000</v>
      </c>
      <c r="CK635" s="67">
        <v>3011100000</v>
      </c>
      <c r="CL635" s="67">
        <v>3059510000</v>
      </c>
      <c r="CM635" s="67">
        <v>3107550000</v>
      </c>
      <c r="CN635" s="67">
        <v>3155250000</v>
      </c>
      <c r="CO635" s="67">
        <v>3202660000</v>
      </c>
      <c r="CP635" s="67">
        <v>3249760000</v>
      </c>
      <c r="CQ635" s="67">
        <v>3296600000</v>
      </c>
      <c r="CR635" s="67">
        <v>3343190000</v>
      </c>
      <c r="CS635" s="67">
        <v>3389470000</v>
      </c>
      <c r="CT635" s="67">
        <v>3435570000</v>
      </c>
      <c r="CU635" s="67">
        <v>3481610000</v>
      </c>
      <c r="CV635" s="67">
        <v>3527420000</v>
      </c>
      <c r="CW635" s="68">
        <v>3572950000</v>
      </c>
      <c r="CX635" s="67">
        <v>3618180000</v>
      </c>
      <c r="CY635" s="67">
        <v>3663130000</v>
      </c>
      <c r="CZ635" s="67">
        <v>3707930000</v>
      </c>
      <c r="DA635" s="67">
        <v>3752540000</v>
      </c>
      <c r="DB635" s="67">
        <v>3796900000</v>
      </c>
      <c r="DC635" s="67">
        <v>3841060000</v>
      </c>
      <c r="DD635" s="67">
        <v>3884940000</v>
      </c>
      <c r="DE635" s="67">
        <v>3928400000</v>
      </c>
      <c r="DF635" s="67">
        <v>3971260000</v>
      </c>
      <c r="DG635" s="67">
        <v>4013480000</v>
      </c>
      <c r="DH635" s="67">
        <v>4055180000</v>
      </c>
      <c r="DI635" s="67">
        <v>4096190000</v>
      </c>
      <c r="DJ635" s="67">
        <v>4136240000</v>
      </c>
      <c r="DK635" s="67">
        <v>4175400000</v>
      </c>
      <c r="DL635" s="67">
        <v>4213860000</v>
      </c>
      <c r="DM635" s="67">
        <v>4251470000</v>
      </c>
      <c r="DN635" s="67">
        <v>4288190000</v>
      </c>
      <c r="DO635" s="67">
        <v>4324020000</v>
      </c>
      <c r="DP635" s="67">
        <v>4358950000</v>
      </c>
      <c r="DQ635" s="67">
        <v>4393000000</v>
      </c>
      <c r="DR635" s="67">
        <v>4426110000</v>
      </c>
      <c r="DS635" s="68">
        <v>4458220000</v>
      </c>
      <c r="DT635" s="67">
        <v>4489330000</v>
      </c>
      <c r="DU635" s="67">
        <v>4519460000</v>
      </c>
      <c r="DV635" s="67">
        <v>4547900000</v>
      </c>
      <c r="DW635" s="67">
        <v>4573330000</v>
      </c>
      <c r="DX635" s="123">
        <v>4596630000</v>
      </c>
      <c r="DY635" s="67">
        <v>4620920000</v>
      </c>
      <c r="DZ635" s="67">
        <v>4646080000</v>
      </c>
      <c r="EA635" s="68">
        <v>4670240000</v>
      </c>
      <c r="EB635" s="68">
        <v>4693390000</v>
      </c>
      <c r="EC635" s="68">
        <v>4715540000</v>
      </c>
      <c r="ED635" s="68">
        <v>4736700000</v>
      </c>
      <c r="EE635" s="68">
        <v>4756900000</v>
      </c>
      <c r="EF635" s="68">
        <v>4776150000</v>
      </c>
      <c r="EG635" s="68">
        <v>4794480000</v>
      </c>
      <c r="EH635" s="68">
        <v>4811920000</v>
      </c>
      <c r="EI635" s="68">
        <v>4828460000</v>
      </c>
      <c r="EJ635" s="68">
        <v>4844130000</v>
      </c>
      <c r="EK635" s="68">
        <v>4858950000</v>
      </c>
      <c r="EL635" s="68">
        <v>4872910000</v>
      </c>
      <c r="EM635" s="68">
        <v>4886010000</v>
      </c>
      <c r="EN635" s="68">
        <v>4898270000</v>
      </c>
      <c r="EO635" s="68">
        <v>4909720000</v>
      </c>
      <c r="EP635" s="68">
        <v>4920360000</v>
      </c>
      <c r="EQ635" s="68">
        <v>4930180000</v>
      </c>
      <c r="ER635" s="68">
        <v>4939220000</v>
      </c>
      <c r="ES635" s="68">
        <v>4947470000</v>
      </c>
      <c r="ET635" s="68">
        <v>4954940000</v>
      </c>
      <c r="EU635" s="68">
        <v>4961640000</v>
      </c>
      <c r="EV635" s="68">
        <v>4967610000</v>
      </c>
      <c r="EW635" s="68">
        <v>4972840000</v>
      </c>
      <c r="EX635" s="68">
        <v>4977340000</v>
      </c>
      <c r="EY635" s="68">
        <v>4981140000</v>
      </c>
      <c r="EZ635" s="68">
        <v>4984230000</v>
      </c>
      <c r="FA635" s="68">
        <v>4986630000</v>
      </c>
      <c r="FB635" s="68">
        <v>4988360000</v>
      </c>
      <c r="FC635" s="68">
        <v>4989400000</v>
      </c>
      <c r="FD635" s="68">
        <v>4989770000</v>
      </c>
      <c r="FE635" s="68">
        <v>4989500000</v>
      </c>
      <c r="FF635" s="68">
        <v>4988590000</v>
      </c>
      <c r="FG635" s="68">
        <v>4987070000</v>
      </c>
      <c r="FH635" s="68">
        <v>4984970000</v>
      </c>
      <c r="FI635" s="68">
        <v>4982280000</v>
      </c>
      <c r="FJ635" s="68">
        <v>4979030000</v>
      </c>
      <c r="FK635" s="68">
        <v>4975240000</v>
      </c>
      <c r="FL635" s="68">
        <v>4970920000</v>
      </c>
      <c r="FM635" s="68">
        <v>4966080000</v>
      </c>
      <c r="FN635" s="68">
        <v>4960740000</v>
      </c>
      <c r="FO635" s="68">
        <v>4954930000</v>
      </c>
      <c r="FP635" s="68">
        <v>4948680000</v>
      </c>
      <c r="FQ635" s="68">
        <v>4941980000</v>
      </c>
      <c r="FR635" s="68">
        <v>4934850000</v>
      </c>
      <c r="FS635" s="68">
        <v>4927320000</v>
      </c>
      <c r="FT635" s="68">
        <v>4919380000</v>
      </c>
      <c r="FU635" s="68">
        <v>4911090000</v>
      </c>
      <c r="FV635" s="68">
        <v>4902450000</v>
      </c>
      <c r="FW635" s="68">
        <v>4893450000</v>
      </c>
      <c r="FX635" s="68">
        <v>4884130000</v>
      </c>
      <c r="FY635" s="68">
        <v>4874490000</v>
      </c>
      <c r="FZ635" s="68">
        <v>4864560000</v>
      </c>
      <c r="GA635" s="68">
        <v>4854340000</v>
      </c>
      <c r="GB635" s="68">
        <v>4843850000</v>
      </c>
      <c r="GC635" s="68">
        <v>4833090000</v>
      </c>
      <c r="GD635" s="68">
        <v>4822090000</v>
      </c>
      <c r="GE635" s="68">
        <v>4810850000</v>
      </c>
      <c r="GF635" s="68">
        <v>4799390000</v>
      </c>
      <c r="GG635" s="68">
        <v>4787700000</v>
      </c>
      <c r="GH635" s="68">
        <v>4775790000</v>
      </c>
      <c r="GI635" s="68">
        <v>4763700000</v>
      </c>
      <c r="GJ635" s="68">
        <v>4751410000</v>
      </c>
      <c r="GK635" s="68">
        <v>4738960000</v>
      </c>
      <c r="GL635" s="68">
        <v>4726340000</v>
      </c>
      <c r="GM635" s="68">
        <v>4713570000</v>
      </c>
      <c r="GN635" s="68">
        <v>4700650000</v>
      </c>
      <c r="GO635" s="68">
        <v>4687610000</v>
      </c>
      <c r="GP635" s="68">
        <v>4674430000</v>
      </c>
      <c r="GQ635" s="68">
        <v>4661110000</v>
      </c>
      <c r="GR635" s="68">
        <v>4647690000</v>
      </c>
      <c r="GS635" s="68">
        <v>4634180000</v>
      </c>
      <c r="GT635" s="68">
        <v>4620590000</v>
      </c>
      <c r="GU635" s="68">
        <v>4606920000</v>
      </c>
      <c r="GV635" s="68">
        <v>4593160000</v>
      </c>
      <c r="GW635" s="68">
        <v>4579320000</v>
      </c>
      <c r="GX635" s="68">
        <v>4565430000</v>
      </c>
    </row>
    <row r="636" spans="1:206" s="69" customFormat="1">
      <c r="A636" s="182" t="s">
        <v>224</v>
      </c>
      <c r="B636" s="67" t="s">
        <v>3547</v>
      </c>
      <c r="C636" s="67" t="s">
        <v>3533</v>
      </c>
      <c r="D636" s="188" t="s">
        <v>3563</v>
      </c>
      <c r="E636" s="122" t="s">
        <v>1360</v>
      </c>
      <c r="F636" s="66">
        <v>143050000</v>
      </c>
      <c r="G636" s="66">
        <v>145406000</v>
      </c>
      <c r="H636" s="66">
        <v>147801000</v>
      </c>
      <c r="I636" s="66">
        <v>150213000</v>
      </c>
      <c r="J636" s="66">
        <v>152629000</v>
      </c>
      <c r="K636" s="66">
        <v>155036000</v>
      </c>
      <c r="L636" s="66">
        <v>157426000</v>
      </c>
      <c r="M636" s="66">
        <v>159792000</v>
      </c>
      <c r="N636" s="66">
        <v>162131000</v>
      </c>
      <c r="O636" s="66">
        <v>164442000</v>
      </c>
      <c r="P636" s="66">
        <v>166725000</v>
      </c>
      <c r="Q636" s="66">
        <v>168982000</v>
      </c>
      <c r="R636" s="66">
        <v>171216000</v>
      </c>
      <c r="S636" s="66">
        <v>173433000</v>
      </c>
      <c r="T636" s="66">
        <v>175638000</v>
      </c>
      <c r="U636" s="66">
        <v>177834000</v>
      </c>
      <c r="V636" s="66">
        <v>180029000</v>
      </c>
      <c r="W636" s="66">
        <v>182225000</v>
      </c>
      <c r="X636" s="66">
        <v>184429000</v>
      </c>
      <c r="Y636" s="66">
        <v>186644000</v>
      </c>
      <c r="Z636" s="66">
        <v>188874000</v>
      </c>
      <c r="AA636" s="66">
        <v>191122000</v>
      </c>
      <c r="AB636" s="66">
        <v>193390000</v>
      </c>
      <c r="AC636" s="66">
        <v>195681000</v>
      </c>
      <c r="AD636" s="66">
        <v>197996000</v>
      </c>
      <c r="AE636" s="66">
        <v>200336000</v>
      </c>
      <c r="AF636" s="66">
        <v>202703000</v>
      </c>
      <c r="AG636" s="66">
        <v>205096000</v>
      </c>
      <c r="AH636" s="66">
        <v>207517000</v>
      </c>
      <c r="AI636" s="66">
        <v>209964000</v>
      </c>
      <c r="AJ636" s="66">
        <v>212438000</v>
      </c>
      <c r="AK636" s="66">
        <v>214938000</v>
      </c>
      <c r="AL636" s="66">
        <v>217465000</v>
      </c>
      <c r="AM636" s="66">
        <v>220018000</v>
      </c>
      <c r="AN636" s="66">
        <v>222595000</v>
      </c>
      <c r="AO636" s="66">
        <v>225197000</v>
      </c>
      <c r="AP636" s="66">
        <v>227823000</v>
      </c>
      <c r="AQ636" s="66">
        <v>230471000</v>
      </c>
      <c r="AR636" s="66">
        <v>233142000</v>
      </c>
      <c r="AS636" s="66">
        <v>235834000</v>
      </c>
      <c r="AT636" s="66">
        <v>238546000</v>
      </c>
      <c r="AU636" s="66">
        <v>241277000</v>
      </c>
      <c r="AV636" s="66">
        <v>244025000</v>
      </c>
      <c r="AW636" s="66">
        <v>246788000</v>
      </c>
      <c r="AX636" s="66">
        <v>249564000</v>
      </c>
      <c r="AY636" s="66">
        <v>252349000</v>
      </c>
      <c r="AZ636" s="66">
        <v>255138000</v>
      </c>
      <c r="BA636" s="66">
        <v>257927000</v>
      </c>
      <c r="BB636" s="66">
        <v>260708000</v>
      </c>
      <c r="BC636" s="66">
        <v>263473000</v>
      </c>
      <c r="BD636" s="67">
        <v>266212000</v>
      </c>
      <c r="BE636" s="67">
        <v>268910000</v>
      </c>
      <c r="BF636" s="67">
        <v>271590000</v>
      </c>
      <c r="BG636" s="67">
        <v>274288000</v>
      </c>
      <c r="BH636" s="67">
        <v>276991000</v>
      </c>
      <c r="BI636" s="67">
        <v>279705000</v>
      </c>
      <c r="BJ636" s="67">
        <v>282470000</v>
      </c>
      <c r="BK636" s="67">
        <v>285245000</v>
      </c>
      <c r="BL636" s="67">
        <v>288003000</v>
      </c>
      <c r="BM636" s="67">
        <v>290757000</v>
      </c>
      <c r="BN636" s="67">
        <v>293467000</v>
      </c>
      <c r="BO636" s="67">
        <v>296186000</v>
      </c>
      <c r="BP636" s="67">
        <v>298824000</v>
      </c>
      <c r="BQ636" s="67">
        <v>301399000</v>
      </c>
      <c r="BR636" s="67">
        <v>303972000</v>
      </c>
      <c r="BS636" s="67">
        <v>306502000</v>
      </c>
      <c r="BT636" s="67">
        <v>308965000</v>
      </c>
      <c r="BU636" s="67">
        <v>311362000</v>
      </c>
      <c r="BV636" s="67">
        <v>313677000</v>
      </c>
      <c r="BW636" s="67">
        <v>315904000</v>
      </c>
      <c r="BX636" s="67">
        <v>318042000</v>
      </c>
      <c r="BY636" s="67">
        <v>320133000</v>
      </c>
      <c r="BZ636" s="67">
        <v>322185000</v>
      </c>
      <c r="CA636" s="67">
        <v>324193000</v>
      </c>
      <c r="CB636" s="67">
        <v>326149000</v>
      </c>
      <c r="CC636" s="67">
        <v>328040000</v>
      </c>
      <c r="CD636" s="67">
        <v>329846000</v>
      </c>
      <c r="CE636" s="67">
        <v>331583000</v>
      </c>
      <c r="CF636" s="67">
        <v>333243000</v>
      </c>
      <c r="CG636" s="67">
        <v>334821000</v>
      </c>
      <c r="CH636" s="67">
        <v>336302000</v>
      </c>
      <c r="CI636" s="67">
        <v>337709000</v>
      </c>
      <c r="CJ636" s="67">
        <v>339089000</v>
      </c>
      <c r="CK636" s="67">
        <v>340408000</v>
      </c>
      <c r="CL636" s="67">
        <v>341626000</v>
      </c>
      <c r="CM636" s="67">
        <v>342763000</v>
      </c>
      <c r="CN636" s="67">
        <v>343920000</v>
      </c>
      <c r="CO636" s="67">
        <v>345094000</v>
      </c>
      <c r="CP636" s="67">
        <v>346166000</v>
      </c>
      <c r="CQ636" s="67">
        <v>347205000</v>
      </c>
      <c r="CR636" s="67">
        <v>348165000</v>
      </c>
      <c r="CS636" s="67">
        <v>348959000</v>
      </c>
      <c r="CT636" s="67">
        <v>349666000</v>
      </c>
      <c r="CU636" s="67">
        <v>350125000</v>
      </c>
      <c r="CV636" s="67">
        <v>350348000</v>
      </c>
      <c r="CW636" s="68">
        <v>350437000</v>
      </c>
      <c r="CX636" s="67">
        <v>350457000</v>
      </c>
      <c r="CY636" s="67">
        <v>350428000</v>
      </c>
      <c r="CZ636" s="67">
        <v>350332000</v>
      </c>
      <c r="DA636" s="67">
        <v>350115000</v>
      </c>
      <c r="DB636" s="67">
        <v>349745000</v>
      </c>
      <c r="DC636" s="67">
        <v>349282000</v>
      </c>
      <c r="DD636" s="67">
        <v>348720000</v>
      </c>
      <c r="DE636" s="67">
        <v>348056000</v>
      </c>
      <c r="DF636" s="67">
        <v>347337000</v>
      </c>
      <c r="DG636" s="67">
        <v>346579000</v>
      </c>
      <c r="DH636" s="67">
        <v>345809000</v>
      </c>
      <c r="DI636" s="67">
        <v>345079000</v>
      </c>
      <c r="DJ636" s="67">
        <v>344364000</v>
      </c>
      <c r="DK636" s="67">
        <v>343665000</v>
      </c>
      <c r="DL636" s="67">
        <v>342970000</v>
      </c>
      <c r="DM636" s="67">
        <v>342290000</v>
      </c>
      <c r="DN636" s="67">
        <v>341645000</v>
      </c>
      <c r="DO636" s="67">
        <v>341001000</v>
      </c>
      <c r="DP636" s="67">
        <v>340372000</v>
      </c>
      <c r="DQ636" s="67">
        <v>339757000</v>
      </c>
      <c r="DR636" s="67">
        <v>339186000</v>
      </c>
      <c r="DS636" s="68">
        <v>338676000</v>
      </c>
      <c r="DT636" s="67">
        <v>338198000</v>
      </c>
      <c r="DU636" s="67">
        <v>337732000</v>
      </c>
      <c r="DV636" s="67">
        <v>336999000</v>
      </c>
      <c r="DW636" s="67">
        <v>335831000</v>
      </c>
      <c r="DX636" s="67">
        <v>334590000</v>
      </c>
      <c r="DY636" s="67">
        <v>333659000</v>
      </c>
      <c r="DZ636" s="67">
        <v>333112000</v>
      </c>
      <c r="EA636" s="68">
        <v>332627000</v>
      </c>
      <c r="EB636" s="68">
        <v>332113000</v>
      </c>
      <c r="EC636" s="68">
        <v>331577000</v>
      </c>
      <c r="ED636" s="68">
        <v>331020000</v>
      </c>
      <c r="EE636" s="68">
        <v>330444000</v>
      </c>
      <c r="EF636" s="68">
        <v>329853000</v>
      </c>
      <c r="EG636" s="68">
        <v>329247000</v>
      </c>
      <c r="EH636" s="68">
        <v>328627000</v>
      </c>
      <c r="EI636" s="68">
        <v>327993000</v>
      </c>
      <c r="EJ636" s="68">
        <v>327346000</v>
      </c>
      <c r="EK636" s="68">
        <v>326686000</v>
      </c>
      <c r="EL636" s="68">
        <v>326012000</v>
      </c>
      <c r="EM636" s="68">
        <v>325327000</v>
      </c>
      <c r="EN636" s="68">
        <v>324630000</v>
      </c>
      <c r="EO636" s="68">
        <v>323920000</v>
      </c>
      <c r="EP636" s="68">
        <v>323200000</v>
      </c>
      <c r="EQ636" s="68">
        <v>322468000</v>
      </c>
      <c r="ER636" s="68">
        <v>321726000</v>
      </c>
      <c r="ES636" s="68">
        <v>320974000</v>
      </c>
      <c r="ET636" s="68">
        <v>320211000</v>
      </c>
      <c r="EU636" s="68">
        <v>319441000</v>
      </c>
      <c r="EV636" s="68">
        <v>318664000</v>
      </c>
      <c r="EW636" s="68">
        <v>317880000</v>
      </c>
      <c r="EX636" s="68">
        <v>317090000</v>
      </c>
      <c r="EY636" s="68">
        <v>316297000</v>
      </c>
      <c r="EZ636" s="68">
        <v>315498000</v>
      </c>
      <c r="FA636" s="68">
        <v>314696000</v>
      </c>
      <c r="FB636" s="68">
        <v>313899000</v>
      </c>
      <c r="FC636" s="68">
        <v>313110000</v>
      </c>
      <c r="FD636" s="68">
        <v>312331000</v>
      </c>
      <c r="FE636" s="68">
        <v>311564000</v>
      </c>
      <c r="FF636" s="68">
        <v>310810000</v>
      </c>
      <c r="FG636" s="68">
        <v>310067000</v>
      </c>
      <c r="FH636" s="68">
        <v>309335000</v>
      </c>
      <c r="FI636" s="68">
        <v>308614000</v>
      </c>
      <c r="FJ636" s="68">
        <v>307905000</v>
      </c>
      <c r="FK636" s="68">
        <v>307207000</v>
      </c>
      <c r="FL636" s="68">
        <v>306518000</v>
      </c>
      <c r="FM636" s="68">
        <v>305837000</v>
      </c>
      <c r="FN636" s="68">
        <v>305167000</v>
      </c>
      <c r="FO636" s="68">
        <v>304508000</v>
      </c>
      <c r="FP636" s="68">
        <v>303858000</v>
      </c>
      <c r="FQ636" s="68">
        <v>303217000</v>
      </c>
      <c r="FR636" s="68">
        <v>302586000</v>
      </c>
      <c r="FS636" s="68">
        <v>301964000</v>
      </c>
      <c r="FT636" s="68">
        <v>301351000</v>
      </c>
      <c r="FU636" s="68">
        <v>300747000</v>
      </c>
      <c r="FV636" s="68">
        <v>300152000</v>
      </c>
      <c r="FW636" s="68">
        <v>299566000</v>
      </c>
      <c r="FX636" s="68">
        <v>298989000</v>
      </c>
      <c r="FY636" s="68">
        <v>298420000</v>
      </c>
      <c r="FZ636" s="68">
        <v>297861000</v>
      </c>
      <c r="GA636" s="68">
        <v>297310000</v>
      </c>
      <c r="GB636" s="68">
        <v>296769000</v>
      </c>
      <c r="GC636" s="68">
        <v>296237000</v>
      </c>
      <c r="GD636" s="68">
        <v>295712000</v>
      </c>
      <c r="GE636" s="68">
        <v>295197000</v>
      </c>
      <c r="GF636" s="68">
        <v>294690000</v>
      </c>
      <c r="GG636" s="68">
        <v>294192000</v>
      </c>
      <c r="GH636" s="68">
        <v>293703000</v>
      </c>
      <c r="GI636" s="68">
        <v>293220000</v>
      </c>
      <c r="GJ636" s="68">
        <v>292748000</v>
      </c>
      <c r="GK636" s="68">
        <v>292284000</v>
      </c>
      <c r="GL636" s="68">
        <v>291829000</v>
      </c>
      <c r="GM636" s="68">
        <v>291383000</v>
      </c>
      <c r="GN636" s="68">
        <v>290944000</v>
      </c>
      <c r="GO636" s="68">
        <v>290514000</v>
      </c>
      <c r="GP636" s="68">
        <v>290092000</v>
      </c>
      <c r="GQ636" s="68">
        <v>289678000</v>
      </c>
      <c r="GR636" s="68">
        <v>289270000</v>
      </c>
      <c r="GS636" s="68">
        <v>288870000</v>
      </c>
      <c r="GT636" s="68">
        <v>288476000</v>
      </c>
      <c r="GU636" s="68">
        <v>288089000</v>
      </c>
      <c r="GV636" s="68">
        <v>287709000</v>
      </c>
      <c r="GW636" s="68">
        <v>287334000</v>
      </c>
      <c r="GX636" s="68">
        <v>286965000</v>
      </c>
    </row>
    <row r="637" spans="1:206" s="67" customFormat="1">
      <c r="A637" s="182" t="s">
        <v>224</v>
      </c>
      <c r="B637" s="67" t="s">
        <v>3547</v>
      </c>
      <c r="C637" s="67" t="s">
        <v>3533</v>
      </c>
      <c r="D637" s="188" t="s">
        <v>3563</v>
      </c>
      <c r="E637" s="67" t="s">
        <v>1361</v>
      </c>
      <c r="F637" s="74">
        <v>50298000</v>
      </c>
      <c r="G637" s="74">
        <v>51257900</v>
      </c>
      <c r="H637" s="74">
        <v>52257300</v>
      </c>
      <c r="I637" s="74">
        <v>53295700</v>
      </c>
      <c r="J637" s="74">
        <v>54371900</v>
      </c>
      <c r="K637" s="74">
        <v>55484800</v>
      </c>
      <c r="L637" s="74">
        <v>56633700</v>
      </c>
      <c r="M637" s="74">
        <v>57818300</v>
      </c>
      <c r="N637" s="74">
        <v>59038400</v>
      </c>
      <c r="O637" s="74">
        <v>60294200</v>
      </c>
      <c r="P637" s="74">
        <v>61585600</v>
      </c>
      <c r="Q637" s="74">
        <v>62913000</v>
      </c>
      <c r="R637" s="74">
        <v>64276500</v>
      </c>
      <c r="S637" s="74">
        <v>65676300</v>
      </c>
      <c r="T637" s="74">
        <v>67112800</v>
      </c>
      <c r="U637" s="74">
        <v>68586300</v>
      </c>
      <c r="V637" s="74">
        <v>70097100</v>
      </c>
      <c r="W637" s="74">
        <v>71645600</v>
      </c>
      <c r="X637" s="74">
        <v>73232400</v>
      </c>
      <c r="Y637" s="74">
        <v>74879600</v>
      </c>
      <c r="Z637" s="74">
        <v>76614800</v>
      </c>
      <c r="AA637" s="74">
        <v>78432400</v>
      </c>
      <c r="AB637" s="74">
        <v>80326800</v>
      </c>
      <c r="AC637" s="74">
        <v>82293100</v>
      </c>
      <c r="AD637" s="74">
        <v>84327500</v>
      </c>
      <c r="AE637" s="74">
        <v>86427200</v>
      </c>
      <c r="AF637" s="74">
        <v>88590400</v>
      </c>
      <c r="AG637" s="74">
        <v>90816500</v>
      </c>
      <c r="AH637" s="74">
        <v>93105300</v>
      </c>
      <c r="AI637" s="74">
        <v>95457800</v>
      </c>
      <c r="AJ637" s="74">
        <v>97875200</v>
      </c>
      <c r="AK637" s="74">
        <v>100360000</v>
      </c>
      <c r="AL637" s="74">
        <v>102913000</v>
      </c>
      <c r="AM637" s="74">
        <v>105538000</v>
      </c>
      <c r="AN637" s="74">
        <v>108238000</v>
      </c>
      <c r="AO637" s="74">
        <v>111016000</v>
      </c>
      <c r="AP637" s="74">
        <v>113874000</v>
      </c>
      <c r="AQ637" s="74">
        <v>116817000</v>
      </c>
      <c r="AR637" s="74">
        <v>119849000</v>
      </c>
      <c r="AS637" s="74">
        <v>122971000</v>
      </c>
      <c r="AT637" s="74">
        <v>126190000</v>
      </c>
      <c r="AU637" s="74">
        <v>129507000</v>
      </c>
      <c r="AV637" s="74">
        <v>132928000</v>
      </c>
      <c r="AW637" s="74">
        <v>136456000</v>
      </c>
      <c r="AX637" s="74">
        <v>140095000</v>
      </c>
      <c r="AY637" s="74">
        <v>143849000</v>
      </c>
      <c r="AZ637" s="74">
        <v>147723000</v>
      </c>
      <c r="BA637" s="74">
        <v>151721000</v>
      </c>
      <c r="BB637" s="74">
        <v>155846000</v>
      </c>
      <c r="BC637" s="74">
        <v>160105000</v>
      </c>
      <c r="BD637" s="74">
        <v>164500000</v>
      </c>
      <c r="BE637" s="74">
        <v>169036000</v>
      </c>
      <c r="BF637" s="74">
        <v>173721000</v>
      </c>
      <c r="BG637" s="74">
        <v>178563000</v>
      </c>
      <c r="BH637" s="74">
        <v>183567000</v>
      </c>
      <c r="BI637" s="74">
        <v>188737000</v>
      </c>
      <c r="BJ637" s="74">
        <v>194076000</v>
      </c>
      <c r="BK637" s="74">
        <v>199586000</v>
      </c>
      <c r="BL637" s="74">
        <v>205272000</v>
      </c>
      <c r="BM637" s="74">
        <v>211139000</v>
      </c>
      <c r="BN637" s="74">
        <v>217187000</v>
      </c>
      <c r="BO637" s="74">
        <v>223420000</v>
      </c>
      <c r="BP637" s="74">
        <v>229836000</v>
      </c>
      <c r="BQ637" s="74">
        <v>236431000</v>
      </c>
      <c r="BR637" s="74">
        <v>243207000</v>
      </c>
      <c r="BS637" s="74">
        <v>250166000</v>
      </c>
      <c r="BT637" s="74">
        <v>257302000</v>
      </c>
      <c r="BU637" s="74">
        <v>264612000</v>
      </c>
      <c r="BV637" s="74">
        <v>272094000</v>
      </c>
      <c r="BW637" s="74">
        <v>279743000</v>
      </c>
      <c r="BX637" s="74">
        <v>287537000</v>
      </c>
      <c r="BY637" s="74">
        <v>295487000</v>
      </c>
      <c r="BZ637" s="74">
        <v>303613000</v>
      </c>
      <c r="CA637" s="74">
        <v>311887000</v>
      </c>
      <c r="CB637" s="74">
        <v>320299000</v>
      </c>
      <c r="CC637" s="74">
        <v>328842000</v>
      </c>
      <c r="CD637" s="74">
        <v>337491000</v>
      </c>
      <c r="CE637" s="74">
        <v>346224000</v>
      </c>
      <c r="CF637" s="74">
        <v>355038000</v>
      </c>
      <c r="CG637" s="74">
        <v>363904000</v>
      </c>
      <c r="CH637" s="74">
        <v>372799000</v>
      </c>
      <c r="CI637" s="74">
        <v>381719000</v>
      </c>
      <c r="CJ637" s="74">
        <v>390643000</v>
      </c>
      <c r="CK637" s="74">
        <v>399549000</v>
      </c>
      <c r="CL637" s="74">
        <v>408430000</v>
      </c>
      <c r="CM637" s="74">
        <v>417261000</v>
      </c>
      <c r="CN637" s="74">
        <v>426036000</v>
      </c>
      <c r="CO637" s="74">
        <v>434759000</v>
      </c>
      <c r="CP637" s="74">
        <v>443417000</v>
      </c>
      <c r="CQ637" s="74">
        <v>451987000</v>
      </c>
      <c r="CR637" s="74">
        <v>460453000</v>
      </c>
      <c r="CS637" s="74">
        <v>468842000</v>
      </c>
      <c r="CT637" s="74">
        <v>477186000</v>
      </c>
      <c r="CU637" s="74">
        <v>485522000</v>
      </c>
      <c r="CV637" s="74">
        <v>493860000</v>
      </c>
      <c r="CW637" s="74">
        <v>502145000</v>
      </c>
      <c r="CX637" s="74">
        <v>510379000</v>
      </c>
      <c r="CY637" s="74">
        <v>518560000</v>
      </c>
      <c r="CZ637" s="74">
        <v>526662000</v>
      </c>
      <c r="DA637" s="74">
        <v>534686000</v>
      </c>
      <c r="DB637" s="74">
        <v>542659000</v>
      </c>
      <c r="DC637" s="74">
        <v>550552000</v>
      </c>
      <c r="DD637" s="74">
        <v>558338000</v>
      </c>
      <c r="DE637" s="74">
        <v>566040000</v>
      </c>
      <c r="DF637" s="74">
        <v>573650000</v>
      </c>
      <c r="DG637" s="74">
        <v>581162000</v>
      </c>
      <c r="DH637" s="74">
        <v>588557000</v>
      </c>
      <c r="DI637" s="74">
        <v>595791000</v>
      </c>
      <c r="DJ637" s="74">
        <v>602838000</v>
      </c>
      <c r="DK637" s="74">
        <v>609689000</v>
      </c>
      <c r="DL637" s="74">
        <v>616353000</v>
      </c>
      <c r="DM637" s="74">
        <v>622844000</v>
      </c>
      <c r="DN637" s="74">
        <v>629175000</v>
      </c>
      <c r="DO637" s="74">
        <v>635345000</v>
      </c>
      <c r="DP637" s="74">
        <v>641353000</v>
      </c>
      <c r="DQ637" s="74">
        <v>647185000</v>
      </c>
      <c r="DR637" s="74">
        <v>652822000</v>
      </c>
      <c r="DS637" s="74">
        <v>658291000</v>
      </c>
      <c r="DT637" s="74">
        <v>663614000</v>
      </c>
      <c r="DU637" s="74">
        <v>668788000</v>
      </c>
      <c r="DV637" s="74">
        <v>673596000</v>
      </c>
      <c r="DW637" s="74">
        <v>677830000</v>
      </c>
      <c r="DX637" s="74">
        <v>681898000</v>
      </c>
      <c r="DY637" s="74">
        <v>686251000</v>
      </c>
      <c r="DZ637" s="74">
        <v>690748000</v>
      </c>
      <c r="EA637" s="74">
        <v>695099000</v>
      </c>
      <c r="EB637" s="74">
        <v>699289000</v>
      </c>
      <c r="EC637" s="74">
        <v>703322000</v>
      </c>
      <c r="ED637" s="74">
        <v>707200000</v>
      </c>
      <c r="EE637" s="74">
        <v>710927000</v>
      </c>
      <c r="EF637" s="74">
        <v>714506000</v>
      </c>
      <c r="EG637" s="74">
        <v>717942000</v>
      </c>
      <c r="EH637" s="74">
        <v>721237000</v>
      </c>
      <c r="EI637" s="74">
        <v>724394000</v>
      </c>
      <c r="EJ637" s="74">
        <v>727413000</v>
      </c>
      <c r="EK637" s="74">
        <v>730297000</v>
      </c>
      <c r="EL637" s="74">
        <v>733046000</v>
      </c>
      <c r="EM637" s="74">
        <v>735663000</v>
      </c>
      <c r="EN637" s="74">
        <v>738148000</v>
      </c>
      <c r="EO637" s="74">
        <v>740501000</v>
      </c>
      <c r="EP637" s="74">
        <v>742724000</v>
      </c>
      <c r="EQ637" s="74">
        <v>744817000</v>
      </c>
      <c r="ER637" s="74">
        <v>746782000</v>
      </c>
      <c r="ES637" s="74">
        <v>748621000</v>
      </c>
      <c r="ET637" s="74">
        <v>750335000</v>
      </c>
      <c r="EU637" s="74">
        <v>751924000</v>
      </c>
      <c r="EV637" s="74">
        <v>753390000</v>
      </c>
      <c r="EW637" s="74">
        <v>754737000</v>
      </c>
      <c r="EX637" s="74">
        <v>755965000</v>
      </c>
      <c r="EY637" s="74">
        <v>757076000</v>
      </c>
      <c r="EZ637" s="74">
        <v>758073000</v>
      </c>
      <c r="FA637" s="74">
        <v>758956000</v>
      </c>
      <c r="FB637" s="74">
        <v>759727000</v>
      </c>
      <c r="FC637" s="74">
        <v>760389000</v>
      </c>
      <c r="FD637" s="74">
        <v>760946000</v>
      </c>
      <c r="FE637" s="74">
        <v>761399000</v>
      </c>
      <c r="FF637" s="74">
        <v>761750000</v>
      </c>
      <c r="FG637" s="74">
        <v>761999000</v>
      </c>
      <c r="FH637" s="74">
        <v>762148000</v>
      </c>
      <c r="FI637" s="74">
        <v>762205000</v>
      </c>
      <c r="FJ637" s="74">
        <v>762169000</v>
      </c>
      <c r="FK637" s="74">
        <v>762040000</v>
      </c>
      <c r="FL637" s="74">
        <v>761825000</v>
      </c>
      <c r="FM637" s="74">
        <v>761525000</v>
      </c>
      <c r="FN637" s="74">
        <v>761141000</v>
      </c>
      <c r="FO637" s="74">
        <v>760679000</v>
      </c>
      <c r="FP637" s="74">
        <v>760138000</v>
      </c>
      <c r="FQ637" s="74">
        <v>759521000</v>
      </c>
      <c r="FR637" s="74">
        <v>758831000</v>
      </c>
      <c r="FS637" s="74">
        <v>758070000</v>
      </c>
      <c r="FT637" s="74">
        <v>757239000</v>
      </c>
      <c r="FU637" s="74">
        <v>756342000</v>
      </c>
      <c r="FV637" s="74">
        <v>755383000</v>
      </c>
      <c r="FW637" s="74">
        <v>754365000</v>
      </c>
      <c r="FX637" s="74">
        <v>753286000</v>
      </c>
      <c r="FY637" s="74">
        <v>752151000</v>
      </c>
      <c r="FZ637" s="74">
        <v>750963000</v>
      </c>
      <c r="GA637" s="74">
        <v>749723000</v>
      </c>
      <c r="GB637" s="74">
        <v>748437000</v>
      </c>
      <c r="GC637" s="74">
        <v>747102000</v>
      </c>
      <c r="GD637" s="74">
        <v>745718000</v>
      </c>
      <c r="GE637" s="74">
        <v>744291000</v>
      </c>
      <c r="GF637" s="74">
        <v>742828000</v>
      </c>
      <c r="GG637" s="74">
        <v>741331000</v>
      </c>
      <c r="GH637" s="74">
        <v>739797000</v>
      </c>
      <c r="GI637" s="74">
        <v>738232000</v>
      </c>
      <c r="GJ637" s="74">
        <v>736639000</v>
      </c>
      <c r="GK637" s="74">
        <v>735017000</v>
      </c>
      <c r="GL637" s="74">
        <v>733367000</v>
      </c>
      <c r="GM637" s="74">
        <v>731693000</v>
      </c>
      <c r="GN637" s="74">
        <v>729996000</v>
      </c>
      <c r="GO637" s="74">
        <v>728278000</v>
      </c>
      <c r="GP637" s="74">
        <v>726541000</v>
      </c>
      <c r="GQ637" s="74">
        <v>724788000</v>
      </c>
      <c r="GR637" s="74">
        <v>723019000</v>
      </c>
      <c r="GS637" s="74">
        <v>721234000</v>
      </c>
      <c r="GT637" s="74">
        <v>719433000</v>
      </c>
      <c r="GU637" s="74">
        <v>717622000</v>
      </c>
      <c r="GV637" s="74">
        <v>715803000</v>
      </c>
      <c r="GW637" s="74">
        <v>713977000</v>
      </c>
      <c r="GX637" s="74">
        <v>712142000</v>
      </c>
    </row>
    <row r="638" spans="1:206" s="69" customFormat="1">
      <c r="A638" s="182" t="s">
        <v>224</v>
      </c>
      <c r="B638" s="67" t="s">
        <v>3547</v>
      </c>
      <c r="C638" s="67" t="s">
        <v>3533</v>
      </c>
      <c r="D638" s="188" t="s">
        <v>3563</v>
      </c>
      <c r="E638" s="122" t="s">
        <v>1362</v>
      </c>
      <c r="F638" s="66">
        <v>357608000</v>
      </c>
      <c r="G638" s="66">
        <v>357085000</v>
      </c>
      <c r="H638" s="66">
        <v>356966000</v>
      </c>
      <c r="I638" s="66">
        <v>357156000</v>
      </c>
      <c r="J638" s="66">
        <v>357598000</v>
      </c>
      <c r="K638" s="66">
        <v>358256000</v>
      </c>
      <c r="L638" s="66">
        <v>359105000</v>
      </c>
      <c r="M638" s="66">
        <v>360128000</v>
      </c>
      <c r="N638" s="66">
        <v>361313000</v>
      </c>
      <c r="O638" s="66">
        <v>362649000</v>
      </c>
      <c r="P638" s="66">
        <v>364126000</v>
      </c>
      <c r="Q638" s="66">
        <v>365737000</v>
      </c>
      <c r="R638" s="66">
        <v>367473000</v>
      </c>
      <c r="S638" s="66">
        <v>369325000</v>
      </c>
      <c r="T638" s="66">
        <v>371287000</v>
      </c>
      <c r="U638" s="66">
        <v>373349000</v>
      </c>
      <c r="V638" s="66">
        <v>375501000</v>
      </c>
      <c r="W638" s="66">
        <v>377735000</v>
      </c>
      <c r="X638" s="66">
        <v>380039000</v>
      </c>
      <c r="Y638" s="66">
        <v>382400000</v>
      </c>
      <c r="Z638" s="66">
        <v>384802000</v>
      </c>
      <c r="AA638" s="66">
        <v>387227000</v>
      </c>
      <c r="AB638" s="66">
        <v>389671000</v>
      </c>
      <c r="AC638" s="66">
        <v>392125000</v>
      </c>
      <c r="AD638" s="66">
        <v>394566000</v>
      </c>
      <c r="AE638" s="66">
        <v>396965000</v>
      </c>
      <c r="AF638" s="66">
        <v>399278000</v>
      </c>
      <c r="AG638" s="66">
        <v>401510000</v>
      </c>
      <c r="AH638" s="66">
        <v>403837000</v>
      </c>
      <c r="AI638" s="66">
        <v>406276000</v>
      </c>
      <c r="AJ638" s="66">
        <v>408827000</v>
      </c>
      <c r="AK638" s="66">
        <v>411489000</v>
      </c>
      <c r="AL638" s="66">
        <v>414264000</v>
      </c>
      <c r="AM638" s="66">
        <v>417153000</v>
      </c>
      <c r="AN638" s="66">
        <v>420158000</v>
      </c>
      <c r="AO638" s="66">
        <v>423280000</v>
      </c>
      <c r="AP638" s="66">
        <v>426520000</v>
      </c>
      <c r="AQ638" s="66">
        <v>429877000</v>
      </c>
      <c r="AR638" s="66">
        <v>433348000</v>
      </c>
      <c r="AS638" s="66">
        <v>436926000</v>
      </c>
      <c r="AT638" s="66">
        <v>440597000</v>
      </c>
      <c r="AU638" s="66">
        <v>444340000</v>
      </c>
      <c r="AV638" s="66">
        <v>448145000</v>
      </c>
      <c r="AW638" s="66">
        <v>452008000</v>
      </c>
      <c r="AX638" s="66">
        <v>455923000</v>
      </c>
      <c r="AY638" s="66">
        <v>459886000</v>
      </c>
      <c r="AZ638" s="66">
        <v>463895000</v>
      </c>
      <c r="BA638" s="66">
        <v>467952000</v>
      </c>
      <c r="BB638" s="66">
        <v>472066000</v>
      </c>
      <c r="BC638" s="66">
        <v>476246000</v>
      </c>
      <c r="BD638" s="67">
        <v>480506000</v>
      </c>
      <c r="BE638" s="67">
        <v>484829000</v>
      </c>
      <c r="BF638" s="67">
        <v>489254000</v>
      </c>
      <c r="BG638" s="67">
        <v>493845000</v>
      </c>
      <c r="BH638" s="67">
        <v>498594000</v>
      </c>
      <c r="BI638" s="67">
        <v>503497000</v>
      </c>
      <c r="BJ638" s="67">
        <v>508484000</v>
      </c>
      <c r="BK638" s="67">
        <v>513541000</v>
      </c>
      <c r="BL638" s="67">
        <v>518734000</v>
      </c>
      <c r="BM638" s="67">
        <v>524094000</v>
      </c>
      <c r="BN638" s="67">
        <v>529541000</v>
      </c>
      <c r="BO638" s="67">
        <v>535094000</v>
      </c>
      <c r="BP638" s="67">
        <v>540737000</v>
      </c>
      <c r="BQ638" s="67">
        <v>546407000</v>
      </c>
      <c r="BR638" s="67">
        <v>552165000</v>
      </c>
      <c r="BS638" s="67">
        <v>558016000</v>
      </c>
      <c r="BT638" s="67">
        <v>563881000</v>
      </c>
      <c r="BU638" s="67">
        <v>569754000</v>
      </c>
      <c r="BV638" s="67">
        <v>575553000</v>
      </c>
      <c r="BW638" s="67">
        <v>581175000</v>
      </c>
      <c r="BX638" s="67">
        <v>586626000</v>
      </c>
      <c r="BY638" s="67">
        <v>591927000</v>
      </c>
      <c r="BZ638" s="67">
        <v>597195000</v>
      </c>
      <c r="CA638" s="67">
        <v>602549000</v>
      </c>
      <c r="CB638" s="67">
        <v>607846000</v>
      </c>
      <c r="CC638" s="67">
        <v>612975000</v>
      </c>
      <c r="CD638" s="67">
        <v>617917000</v>
      </c>
      <c r="CE638" s="67">
        <v>622754000</v>
      </c>
      <c r="CF638" s="67">
        <v>627537000</v>
      </c>
      <c r="CG638" s="67">
        <v>632285000</v>
      </c>
      <c r="CH638" s="67">
        <v>637034000</v>
      </c>
      <c r="CI638" s="67">
        <v>641795000</v>
      </c>
      <c r="CJ638" s="67">
        <v>646631000</v>
      </c>
      <c r="CK638" s="67">
        <v>651523000</v>
      </c>
      <c r="CL638" s="67">
        <v>656474000</v>
      </c>
      <c r="CM638" s="67">
        <v>661482000</v>
      </c>
      <c r="CN638" s="67">
        <v>666516000</v>
      </c>
      <c r="CO638" s="67">
        <v>671627000</v>
      </c>
      <c r="CP638" s="67">
        <v>676797000</v>
      </c>
      <c r="CQ638" s="67">
        <v>681997000</v>
      </c>
      <c r="CR638" s="67">
        <v>687242000</v>
      </c>
      <c r="CS638" s="67">
        <v>692504000</v>
      </c>
      <c r="CT638" s="67">
        <v>697785000</v>
      </c>
      <c r="CU638" s="67">
        <v>703039000</v>
      </c>
      <c r="CV638" s="67">
        <v>708228000</v>
      </c>
      <c r="CW638" s="67">
        <v>713379000</v>
      </c>
      <c r="CX638" s="67">
        <v>718462000</v>
      </c>
      <c r="CY638" s="67">
        <v>723521000</v>
      </c>
      <c r="CZ638" s="67">
        <v>728538000</v>
      </c>
      <c r="DA638" s="67">
        <v>733452000</v>
      </c>
      <c r="DB638" s="67">
        <v>738278000</v>
      </c>
      <c r="DC638" s="67">
        <v>743057000</v>
      </c>
      <c r="DD638" s="67">
        <v>747772000</v>
      </c>
      <c r="DE638" s="67">
        <v>752400000</v>
      </c>
      <c r="DF638" s="67">
        <v>757046000</v>
      </c>
      <c r="DG638" s="67">
        <v>761723000</v>
      </c>
      <c r="DH638" s="67">
        <v>766357000</v>
      </c>
      <c r="DI638" s="67">
        <v>770994000</v>
      </c>
      <c r="DJ638" s="67">
        <v>775576000</v>
      </c>
      <c r="DK638" s="67">
        <v>780133000</v>
      </c>
      <c r="DL638" s="67">
        <v>784699000</v>
      </c>
      <c r="DM638" s="67">
        <v>789240000</v>
      </c>
      <c r="DN638" s="67">
        <v>793708000</v>
      </c>
      <c r="DO638" s="67">
        <v>798089000</v>
      </c>
      <c r="DP638" s="67">
        <v>802411000</v>
      </c>
      <c r="DQ638" s="67">
        <v>806571000</v>
      </c>
      <c r="DR638" s="67">
        <v>810496000</v>
      </c>
      <c r="DS638" s="68">
        <v>814256000</v>
      </c>
      <c r="DT638" s="67">
        <v>817890000</v>
      </c>
      <c r="DU638" s="67">
        <v>821494000</v>
      </c>
      <c r="DV638" s="67">
        <v>824721000</v>
      </c>
      <c r="DW638" s="67">
        <v>827425000</v>
      </c>
      <c r="DX638" s="67">
        <v>830271000</v>
      </c>
      <c r="DY638" s="67">
        <v>833538000</v>
      </c>
      <c r="DZ638" s="67">
        <v>837004000</v>
      </c>
      <c r="EA638" s="68">
        <v>840406000</v>
      </c>
      <c r="EB638" s="68">
        <v>843742000</v>
      </c>
      <c r="EC638" s="68">
        <v>847012000</v>
      </c>
      <c r="ED638" s="68">
        <v>850217000</v>
      </c>
      <c r="EE638" s="68">
        <v>853354000</v>
      </c>
      <c r="EF638" s="68">
        <v>856424000</v>
      </c>
      <c r="EG638" s="68">
        <v>859428000</v>
      </c>
      <c r="EH638" s="68">
        <v>862366000</v>
      </c>
      <c r="EI638" s="68">
        <v>865241000</v>
      </c>
      <c r="EJ638" s="68">
        <v>868052000</v>
      </c>
      <c r="EK638" s="68">
        <v>870797000</v>
      </c>
      <c r="EL638" s="68">
        <v>873476000</v>
      </c>
      <c r="EM638" s="68">
        <v>876090000</v>
      </c>
      <c r="EN638" s="68">
        <v>878641000</v>
      </c>
      <c r="EO638" s="68">
        <v>881129000</v>
      </c>
      <c r="EP638" s="68">
        <v>883554000</v>
      </c>
      <c r="EQ638" s="68">
        <v>885919000</v>
      </c>
      <c r="ER638" s="68">
        <v>888219000</v>
      </c>
      <c r="ES638" s="68">
        <v>890457000</v>
      </c>
      <c r="ET638" s="68">
        <v>892632000</v>
      </c>
      <c r="EU638" s="68">
        <v>894745000</v>
      </c>
      <c r="EV638" s="68">
        <v>896799000</v>
      </c>
      <c r="EW638" s="68">
        <v>898790000</v>
      </c>
      <c r="EX638" s="68">
        <v>900719000</v>
      </c>
      <c r="EY638" s="68">
        <v>902591000</v>
      </c>
      <c r="EZ638" s="68">
        <v>904404000</v>
      </c>
      <c r="FA638" s="68">
        <v>906155000</v>
      </c>
      <c r="FB638" s="68">
        <v>907845000</v>
      </c>
      <c r="FC638" s="68">
        <v>909479000</v>
      </c>
      <c r="FD638" s="68">
        <v>911059000</v>
      </c>
      <c r="FE638" s="68">
        <v>912578000</v>
      </c>
      <c r="FF638" s="68">
        <v>914041000</v>
      </c>
      <c r="FG638" s="68">
        <v>915454000</v>
      </c>
      <c r="FH638" s="68">
        <v>916810000</v>
      </c>
      <c r="FI638" s="68">
        <v>918111000</v>
      </c>
      <c r="FJ638" s="68">
        <v>919360000</v>
      </c>
      <c r="FK638" s="68">
        <v>920561000</v>
      </c>
      <c r="FL638" s="68">
        <v>921710000</v>
      </c>
      <c r="FM638" s="68">
        <v>922808000</v>
      </c>
      <c r="FN638" s="68">
        <v>923861000</v>
      </c>
      <c r="FO638" s="68">
        <v>924866000</v>
      </c>
      <c r="FP638" s="68">
        <v>925824000</v>
      </c>
      <c r="FQ638" s="68">
        <v>926736000</v>
      </c>
      <c r="FR638" s="68">
        <v>927603000</v>
      </c>
      <c r="FS638" s="68">
        <v>928428000</v>
      </c>
      <c r="FT638" s="68">
        <v>929209000</v>
      </c>
      <c r="FU638" s="68">
        <v>929950000</v>
      </c>
      <c r="FV638" s="68">
        <v>930650000</v>
      </c>
      <c r="FW638" s="68">
        <v>931312000</v>
      </c>
      <c r="FX638" s="68">
        <v>931932000</v>
      </c>
      <c r="FY638" s="68">
        <v>932511000</v>
      </c>
      <c r="FZ638" s="68">
        <v>933055000</v>
      </c>
      <c r="GA638" s="68">
        <v>933567000</v>
      </c>
      <c r="GB638" s="68">
        <v>934046000</v>
      </c>
      <c r="GC638" s="68">
        <v>934488000</v>
      </c>
      <c r="GD638" s="68">
        <v>934897000</v>
      </c>
      <c r="GE638" s="68">
        <v>935276000</v>
      </c>
      <c r="GF638" s="68">
        <v>935624000</v>
      </c>
      <c r="GG638" s="68">
        <v>935942000</v>
      </c>
      <c r="GH638" s="68">
        <v>936228000</v>
      </c>
      <c r="GI638" s="68">
        <v>936486000</v>
      </c>
      <c r="GJ638" s="68">
        <v>936717000</v>
      </c>
      <c r="GK638" s="68">
        <v>936919000</v>
      </c>
      <c r="GL638" s="68">
        <v>937094000</v>
      </c>
      <c r="GM638" s="68">
        <v>937246000</v>
      </c>
      <c r="GN638" s="68">
        <v>937369000</v>
      </c>
      <c r="GO638" s="68">
        <v>937470000</v>
      </c>
      <c r="GP638" s="68">
        <v>937548000</v>
      </c>
      <c r="GQ638" s="68">
        <v>937602000</v>
      </c>
      <c r="GR638" s="68">
        <v>937633000</v>
      </c>
      <c r="GS638" s="68">
        <v>937645000</v>
      </c>
      <c r="GT638" s="68">
        <v>937637000</v>
      </c>
      <c r="GU638" s="68">
        <v>937610000</v>
      </c>
      <c r="GV638" s="68">
        <v>937560000</v>
      </c>
      <c r="GW638" s="68">
        <v>937493000</v>
      </c>
      <c r="GX638" s="68">
        <v>937408000</v>
      </c>
    </row>
    <row r="639" spans="1:206" s="67" customFormat="1">
      <c r="A639" s="182" t="s">
        <v>224</v>
      </c>
      <c r="B639" s="67" t="s">
        <v>3547</v>
      </c>
      <c r="C639" s="67" t="s">
        <v>3533</v>
      </c>
      <c r="D639" s="188" t="s">
        <v>3563</v>
      </c>
      <c r="E639" s="122" t="s">
        <v>1363</v>
      </c>
      <c r="F639" s="70">
        <f t="shared" ref="F639:AK639" si="58">SUM(F634:F638)</f>
        <v>1325898800</v>
      </c>
      <c r="G639" s="70">
        <f t="shared" si="58"/>
        <v>1334694700</v>
      </c>
      <c r="H639" s="70">
        <f t="shared" si="58"/>
        <v>1344673400</v>
      </c>
      <c r="I639" s="70">
        <f t="shared" si="58"/>
        <v>1355722100</v>
      </c>
      <c r="J639" s="70">
        <f t="shared" si="58"/>
        <v>1367736300</v>
      </c>
      <c r="K639" s="70">
        <f t="shared" si="58"/>
        <v>1380632400</v>
      </c>
      <c r="L639" s="70">
        <f t="shared" si="58"/>
        <v>1394347000</v>
      </c>
      <c r="M639" s="70">
        <f t="shared" si="58"/>
        <v>1408829000</v>
      </c>
      <c r="N639" s="70">
        <f t="shared" si="58"/>
        <v>1424043000</v>
      </c>
      <c r="O639" s="70">
        <f t="shared" si="58"/>
        <v>1439959000</v>
      </c>
      <c r="P639" s="70">
        <f t="shared" si="58"/>
        <v>1456552700</v>
      </c>
      <c r="Q639" s="70">
        <f t="shared" si="58"/>
        <v>1473806000</v>
      </c>
      <c r="R639" s="70">
        <f t="shared" si="58"/>
        <v>1491702500</v>
      </c>
      <c r="S639" s="70">
        <f t="shared" si="58"/>
        <v>1510230300</v>
      </c>
      <c r="T639" s="70">
        <f t="shared" si="58"/>
        <v>1529381800</v>
      </c>
      <c r="U639" s="70">
        <f t="shared" si="58"/>
        <v>1549145300</v>
      </c>
      <c r="V639" s="70">
        <f t="shared" si="58"/>
        <v>1569513100</v>
      </c>
      <c r="W639" s="70">
        <f t="shared" si="58"/>
        <v>1590474600</v>
      </c>
      <c r="X639" s="70">
        <f t="shared" si="58"/>
        <v>1612024400</v>
      </c>
      <c r="Y639" s="70">
        <f t="shared" si="58"/>
        <v>1634171600</v>
      </c>
      <c r="Z639" s="70">
        <f t="shared" si="58"/>
        <v>1656927800</v>
      </c>
      <c r="AA639" s="70">
        <f t="shared" si="58"/>
        <v>1680271400</v>
      </c>
      <c r="AB639" s="70">
        <f t="shared" si="58"/>
        <v>1704190800</v>
      </c>
      <c r="AC639" s="70">
        <f t="shared" si="58"/>
        <v>1728669100</v>
      </c>
      <c r="AD639" s="70">
        <f t="shared" si="58"/>
        <v>1753673500</v>
      </c>
      <c r="AE639" s="70">
        <f t="shared" si="58"/>
        <v>1779163200</v>
      </c>
      <c r="AF639" s="70">
        <f t="shared" si="58"/>
        <v>1805079400</v>
      </c>
      <c r="AG639" s="70">
        <f t="shared" si="58"/>
        <v>1831404500</v>
      </c>
      <c r="AH639" s="70">
        <f t="shared" si="58"/>
        <v>1858288300</v>
      </c>
      <c r="AI639" s="70">
        <f t="shared" si="58"/>
        <v>1885707800</v>
      </c>
      <c r="AJ639" s="70">
        <f t="shared" si="58"/>
        <v>1913606200</v>
      </c>
      <c r="AK639" s="70">
        <f t="shared" si="58"/>
        <v>1941927000</v>
      </c>
      <c r="AL639" s="70">
        <f t="shared" ref="AL639:BC639" si="59">SUM(AL634:AL638)</f>
        <v>1970577000</v>
      </c>
      <c r="AM639" s="70">
        <f t="shared" si="59"/>
        <v>1999513000</v>
      </c>
      <c r="AN639" s="70">
        <f t="shared" si="59"/>
        <v>2029331000</v>
      </c>
      <c r="AO639" s="70">
        <f t="shared" si="59"/>
        <v>2060159000</v>
      </c>
      <c r="AP639" s="70">
        <f t="shared" si="59"/>
        <v>2091982000</v>
      </c>
      <c r="AQ639" s="70">
        <f t="shared" si="59"/>
        <v>2124825000</v>
      </c>
      <c r="AR639" s="70">
        <f t="shared" si="59"/>
        <v>2158695000</v>
      </c>
      <c r="AS639" s="70">
        <f t="shared" si="59"/>
        <v>2193598000</v>
      </c>
      <c r="AT639" s="70">
        <f t="shared" si="59"/>
        <v>2229528000</v>
      </c>
      <c r="AU639" s="70">
        <f t="shared" si="59"/>
        <v>2266469000</v>
      </c>
      <c r="AV639" s="70">
        <f t="shared" si="59"/>
        <v>2304449000</v>
      </c>
      <c r="AW639" s="70">
        <f t="shared" si="59"/>
        <v>2343461000</v>
      </c>
      <c r="AX639" s="70">
        <f t="shared" si="59"/>
        <v>2383513000</v>
      </c>
      <c r="AY639" s="70">
        <f t="shared" si="59"/>
        <v>2424638000</v>
      </c>
      <c r="AZ639" s="70">
        <f t="shared" si="59"/>
        <v>2466828000</v>
      </c>
      <c r="BA639" s="70">
        <f t="shared" si="59"/>
        <v>2510119000</v>
      </c>
      <c r="BB639" s="70">
        <f t="shared" si="59"/>
        <v>2554533000</v>
      </c>
      <c r="BC639" s="70">
        <f t="shared" si="59"/>
        <v>2600092000</v>
      </c>
      <c r="BD639" s="68">
        <v>2499322157</v>
      </c>
      <c r="BE639" s="68">
        <v>2543130381</v>
      </c>
      <c r="BF639" s="68">
        <v>2590270899</v>
      </c>
      <c r="BG639" s="68">
        <v>2640278797</v>
      </c>
      <c r="BH639" s="68">
        <v>2691979339</v>
      </c>
      <c r="BI639" s="68">
        <v>2746072141</v>
      </c>
      <c r="BJ639" s="68">
        <v>2801002631</v>
      </c>
      <c r="BK639" s="68">
        <v>2857866857</v>
      </c>
      <c r="BL639" s="68">
        <v>2916108097</v>
      </c>
      <c r="BM639" s="68">
        <v>2970292188</v>
      </c>
      <c r="BN639" s="68">
        <v>3019233434</v>
      </c>
      <c r="BO639" s="68">
        <v>3068370610</v>
      </c>
      <c r="BP639" s="68">
        <v>3126686743</v>
      </c>
      <c r="BQ639" s="68">
        <v>3195779247</v>
      </c>
      <c r="BR639" s="68">
        <v>3267212338</v>
      </c>
      <c r="BS639" s="68">
        <v>3337111983</v>
      </c>
      <c r="BT639" s="68">
        <v>3406417036</v>
      </c>
      <c r="BU639" s="68">
        <v>3475448166</v>
      </c>
      <c r="BV639" s="68">
        <v>3546810808</v>
      </c>
      <c r="BW639" s="68">
        <v>3620655275</v>
      </c>
      <c r="BX639" s="68">
        <v>3695390336</v>
      </c>
      <c r="BY639" s="68">
        <v>3770163092</v>
      </c>
      <c r="BZ639" s="68">
        <v>3844800885</v>
      </c>
      <c r="CA639" s="68">
        <v>3920251504</v>
      </c>
      <c r="CB639" s="68">
        <v>3995517077</v>
      </c>
      <c r="CC639" s="68">
        <v>4069437231</v>
      </c>
      <c r="CD639" s="68">
        <v>4142505883</v>
      </c>
      <c r="CE639" s="68">
        <v>4215772490</v>
      </c>
      <c r="CF639" s="68">
        <v>4289657708</v>
      </c>
      <c r="CG639" s="68">
        <v>4365582871</v>
      </c>
      <c r="CH639" s="68">
        <v>4444007706</v>
      </c>
      <c r="CI639" s="68">
        <v>4524627659</v>
      </c>
      <c r="CJ639" s="68">
        <v>4607984871</v>
      </c>
      <c r="CK639" s="68">
        <v>4691884238</v>
      </c>
      <c r="CL639" s="68">
        <v>4775836074</v>
      </c>
      <c r="CM639" s="68">
        <v>4861730613</v>
      </c>
      <c r="CN639" s="68">
        <v>4950063340</v>
      </c>
      <c r="CO639" s="68">
        <v>5040984495</v>
      </c>
      <c r="CP639" s="68">
        <v>5132293974</v>
      </c>
      <c r="CQ639" s="68">
        <v>5223704308</v>
      </c>
      <c r="CR639" s="68">
        <v>5316175862</v>
      </c>
      <c r="CS639" s="68">
        <v>5406245868</v>
      </c>
      <c r="CT639" s="68">
        <v>5492686093</v>
      </c>
      <c r="CU639" s="68">
        <v>5577433523</v>
      </c>
      <c r="CV639" s="68">
        <v>5660727993</v>
      </c>
      <c r="CW639" s="68">
        <v>5743219454</v>
      </c>
      <c r="CX639" s="68">
        <v>5825145298</v>
      </c>
      <c r="CY639" s="68">
        <v>5906481261</v>
      </c>
      <c r="CZ639" s="68">
        <v>5987312480</v>
      </c>
      <c r="DA639" s="68">
        <v>6067758458</v>
      </c>
      <c r="DB639" s="68">
        <v>6148898975</v>
      </c>
      <c r="DC639" s="68">
        <v>6230746983</v>
      </c>
      <c r="DD639" s="68">
        <v>6312407360</v>
      </c>
      <c r="DE639" s="68">
        <v>6393898365</v>
      </c>
      <c r="DF639" s="68">
        <v>6475751478</v>
      </c>
      <c r="DG639" s="68">
        <v>6558176119</v>
      </c>
      <c r="DH639" s="68">
        <v>6641416218</v>
      </c>
      <c r="DI639" s="68">
        <v>6725948545</v>
      </c>
      <c r="DJ639" s="68">
        <v>6811597272</v>
      </c>
      <c r="DK639" s="68">
        <v>6898305908</v>
      </c>
      <c r="DL639" s="68">
        <v>6985603105</v>
      </c>
      <c r="DM639" s="68">
        <v>7073125425</v>
      </c>
      <c r="DN639" s="68">
        <v>7161697921</v>
      </c>
      <c r="DO639" s="68">
        <v>7250593370</v>
      </c>
      <c r="DP639" s="68">
        <v>7339013419</v>
      </c>
      <c r="DQ639" s="68">
        <v>7426597537</v>
      </c>
      <c r="DR639" s="68">
        <v>7513474238</v>
      </c>
      <c r="DS639" s="68">
        <v>7599822404</v>
      </c>
      <c r="DT639" s="68">
        <v>7683789828</v>
      </c>
      <c r="DU639" s="68">
        <v>7764951033</v>
      </c>
      <c r="DV639" s="68">
        <v>7840952880</v>
      </c>
      <c r="DW639" s="68">
        <v>7909295152</v>
      </c>
      <c r="DX639" s="68"/>
      <c r="DY639" s="68"/>
      <c r="DZ639" s="68"/>
      <c r="EA639" s="68">
        <v>8151590740</v>
      </c>
      <c r="EB639" s="68"/>
      <c r="EC639" s="68"/>
      <c r="ED639" s="68"/>
      <c r="EE639" s="68"/>
      <c r="EF639" s="68">
        <v>8496458425</v>
      </c>
      <c r="EG639" s="68"/>
      <c r="EH639" s="68"/>
      <c r="EI639" s="68"/>
      <c r="EJ639" s="68"/>
      <c r="EK639" s="68">
        <v>8816730537</v>
      </c>
      <c r="EL639" s="68"/>
      <c r="EM639" s="68"/>
      <c r="EN639" s="68"/>
      <c r="EO639" s="68"/>
      <c r="EP639" s="68">
        <v>9110169871</v>
      </c>
      <c r="EQ639" s="68"/>
      <c r="ER639" s="68"/>
      <c r="ES639" s="68"/>
      <c r="ET639" s="68"/>
      <c r="EU639" s="68">
        <v>9370675935</v>
      </c>
      <c r="EV639" s="68"/>
      <c r="EW639" s="68"/>
      <c r="EX639" s="68"/>
      <c r="EY639" s="68"/>
      <c r="EZ639" s="68">
        <v>9593244381</v>
      </c>
      <c r="FA639" s="68"/>
      <c r="FB639" s="68"/>
      <c r="FC639" s="68"/>
      <c r="FD639" s="68"/>
      <c r="FE639" s="68">
        <v>9773543283</v>
      </c>
      <c r="FF639" s="68"/>
      <c r="FG639" s="68"/>
      <c r="FH639" s="68"/>
      <c r="FI639" s="68"/>
      <c r="FJ639" s="68">
        <v>9914502133</v>
      </c>
      <c r="FK639" s="68"/>
      <c r="FL639" s="68"/>
      <c r="FM639" s="68"/>
      <c r="FN639" s="68"/>
      <c r="FO639" s="68">
        <v>10017140017</v>
      </c>
      <c r="FP639" s="68"/>
      <c r="FQ639" s="68"/>
      <c r="FR639" s="68"/>
      <c r="FS639" s="68"/>
      <c r="FT639" s="68">
        <v>10086779814</v>
      </c>
      <c r="FU639" s="68"/>
      <c r="FV639" s="68"/>
      <c r="FW639" s="68"/>
      <c r="FX639" s="68"/>
      <c r="FY639" s="68">
        <v>10123808272</v>
      </c>
      <c r="FZ639" s="68"/>
      <c r="GA639" s="68"/>
      <c r="GB639" s="68"/>
      <c r="GC639" s="68"/>
      <c r="GD639" s="68">
        <v>10127396533</v>
      </c>
      <c r="GE639" s="68"/>
      <c r="GF639" s="68"/>
      <c r="GG639" s="68"/>
      <c r="GH639" s="68"/>
      <c r="GI639" s="68">
        <v>10100544882</v>
      </c>
      <c r="GJ639" s="68"/>
      <c r="GK639" s="68"/>
      <c r="GL639" s="68"/>
      <c r="GM639" s="68"/>
      <c r="GN639" s="68">
        <v>10048375216</v>
      </c>
      <c r="GO639" s="68"/>
      <c r="GP639" s="68"/>
      <c r="GQ639" s="68"/>
      <c r="GR639" s="68"/>
      <c r="GS639" s="68">
        <v>9973761071</v>
      </c>
      <c r="GT639" s="68"/>
      <c r="GU639" s="68"/>
      <c r="GV639" s="68"/>
      <c r="GW639" s="68"/>
      <c r="GX639" s="68">
        <v>9877916618</v>
      </c>
    </row>
    <row r="640" spans="1:206">
      <c r="A640" s="176" t="s">
        <v>3534</v>
      </c>
      <c r="B640" s="178" t="s">
        <v>3548</v>
      </c>
      <c r="C640" t="s">
        <v>3533</v>
      </c>
      <c r="D640" s="187" t="s">
        <v>3563</v>
      </c>
      <c r="E640" s="116" t="s">
        <v>1364</v>
      </c>
      <c r="F640" s="49">
        <f>F626/F634</f>
        <v>230.98418054862438</v>
      </c>
      <c r="G640" s="49">
        <f>G626/G634</f>
        <v>236.35666967565362</v>
      </c>
      <c r="H640" s="49">
        <f>H626/H634</f>
        <v>241.78555874047314</v>
      </c>
      <c r="I640" s="49">
        <f>I626/I634</f>
        <v>247.28021078916214</v>
      </c>
      <c r="J640" s="49">
        <f>J626/J634</f>
        <v>252.84745188596941</v>
      </c>
      <c r="K640" s="49">
        <f>K626/K634</f>
        <v>258.49204740064607</v>
      </c>
      <c r="L640" s="49">
        <f>L626/L634</f>
        <v>264.21663390224774</v>
      </c>
      <c r="M640" s="49">
        <f>M626/M634</f>
        <v>270.02427483708465</v>
      </c>
      <c r="N640" s="49">
        <f>N626/N634</f>
        <v>275.91642515061636</v>
      </c>
      <c r="O640" s="49">
        <f>O626/O634</f>
        <v>281.89465190049776</v>
      </c>
      <c r="P640" s="49">
        <f>P626/P634</f>
        <v>287.9606359096905</v>
      </c>
      <c r="Q640" s="49">
        <f>Q626/Q634</f>
        <v>294.11411692103042</v>
      </c>
      <c r="R640" s="49">
        <f>R626/R634</f>
        <v>300.36082061322247</v>
      </c>
      <c r="S640" s="49">
        <f>S626/S634</f>
        <v>306.69954402595096</v>
      </c>
      <c r="T640" s="49">
        <f>T626/T634</f>
        <v>313.13183628006101</v>
      </c>
      <c r="U640" s="49">
        <f>U626/U634</f>
        <v>319.65936409216562</v>
      </c>
      <c r="V640" s="49">
        <f>V626/V634</f>
        <v>326.28391375937861</v>
      </c>
      <c r="W640" s="49">
        <f>W626/W634</f>
        <v>333.0103624108321</v>
      </c>
      <c r="X640" s="49">
        <f>X626/X634</f>
        <v>339.83777705826401</v>
      </c>
      <c r="Y640" s="49">
        <f>Y626/Y634</f>
        <v>346.76533617281251</v>
      </c>
      <c r="Z640" s="49">
        <f>Z626/Z634</f>
        <v>353.80126648957588</v>
      </c>
      <c r="AA640" s="49">
        <f>AA626/AA634</f>
        <v>360.93904664167053</v>
      </c>
      <c r="AB640" s="49">
        <f>AB626/AB634</f>
        <v>368.18418561065073</v>
      </c>
      <c r="AC640" s="49">
        <f>AC626/AC634</f>
        <v>375.53934983753783</v>
      </c>
      <c r="AD640" s="49">
        <f>AD626/AD634</f>
        <v>383.00138442393603</v>
      </c>
      <c r="AE640" s="49">
        <f>AE626/AE634</f>
        <v>390.57322933743637</v>
      </c>
      <c r="AF640" s="49">
        <f>AF626/AF634</f>
        <v>398.25201695447498</v>
      </c>
      <c r="AG640" s="49">
        <f>AG626/AG634</f>
        <v>406.04098177376886</v>
      </c>
      <c r="AH640" s="49">
        <f>AH626/AH634</f>
        <v>413.93756805235535</v>
      </c>
      <c r="AI640" s="49">
        <f>AI626/AI634</f>
        <v>421.94235900306194</v>
      </c>
      <c r="AJ640" s="49">
        <f>AJ626/AJ634</f>
        <v>430.05610554642652</v>
      </c>
      <c r="AK640" s="49">
        <f>AK626/AK634</f>
        <v>438.27677573607224</v>
      </c>
      <c r="AL640" s="49">
        <f>AL626/AL634</f>
        <v>446.60253582727222</v>
      </c>
      <c r="AM640" s="49">
        <f>AM626/AM634</f>
        <v>455.03175982728334</v>
      </c>
      <c r="AN640" s="49">
        <f>AN626/AN634</f>
        <v>463.56303857576529</v>
      </c>
      <c r="AO640" s="49">
        <f>AO626/AO634</f>
        <v>472.19518824602835</v>
      </c>
      <c r="AP640" s="49">
        <f>AP626/AP634</f>
        <v>480.92725817642599</v>
      </c>
      <c r="AQ640" s="49">
        <f>AQ626/AQ634</f>
        <v>489.75853795928629</v>
      </c>
      <c r="AR640" s="49">
        <f>AR626/AR634</f>
        <v>498.68276556735196</v>
      </c>
      <c r="AS640" s="49">
        <f>AS626/AS634</f>
        <v>507.6969058704953</v>
      </c>
      <c r="AT640" s="49">
        <f>AT626/AT634</f>
        <v>516.80398844471779</v>
      </c>
      <c r="AU640" s="49">
        <f>AU626/AU634</f>
        <v>525.99867387276049</v>
      </c>
      <c r="AV640" s="49">
        <f>AV626/AV634</f>
        <v>535.2788494831658</v>
      </c>
      <c r="AW640" s="49">
        <f>AW626/AW634</f>
        <v>544.63706511122132</v>
      </c>
      <c r="AX640" s="49">
        <f>AX626/AX634</f>
        <v>554.07762037635666</v>
      </c>
      <c r="AY640" s="49">
        <f>AY626/AY634</f>
        <v>563.59101637727906</v>
      </c>
      <c r="AZ640" s="49">
        <f>AZ626/AZ634</f>
        <v>573.17667384812728</v>
      </c>
      <c r="BA640" s="49">
        <f>BA626/BA634</f>
        <v>582.83438282831003</v>
      </c>
      <c r="BB640" s="49">
        <f>BB626/BB634</f>
        <v>592.55328401334566</v>
      </c>
      <c r="BC640" s="49">
        <f>BC626/BC634</f>
        <v>602.33413084793347</v>
      </c>
      <c r="BD640" s="49">
        <f>BD626/BD634</f>
        <v>612.17534376265792</v>
      </c>
      <c r="BE640" s="49">
        <f>BE626/BE634</f>
        <v>622.102763278157</v>
      </c>
      <c r="BF640" s="49">
        <f>BF626/BF634</f>
        <v>632.1338332476264</v>
      </c>
      <c r="BG640" s="49">
        <f>BG626/BG634</f>
        <v>642.21680918553932</v>
      </c>
      <c r="BH640" s="49">
        <f>BH626/BH634</f>
        <v>652.3704476643876</v>
      </c>
      <c r="BI640" s="49">
        <f>BI626/BI634</f>
        <v>662.57418064521141</v>
      </c>
      <c r="BJ640" s="49">
        <f>BJ626/BJ634</f>
        <v>672.83188985423646</v>
      </c>
      <c r="BK640" s="49">
        <f>BK626/BK634</f>
        <v>683.2401160473471</v>
      </c>
      <c r="BL640" s="49">
        <f>BL626/BL634</f>
        <v>693.82885647940907</v>
      </c>
      <c r="BM640" s="49">
        <f>BM626/BM634</f>
        <v>704.4132963091987</v>
      </c>
      <c r="BN640" s="49">
        <f>BN626/BN634</f>
        <v>714.97054843945944</v>
      </c>
      <c r="BO640" s="49">
        <f>BO626/BO634</f>
        <v>725.61510481000437</v>
      </c>
      <c r="BP640" s="49">
        <f>BP626/BP634</f>
        <v>736.31331322574795</v>
      </c>
      <c r="BQ640" s="49">
        <f>BQ626/BQ634</f>
        <v>747.0527542878483</v>
      </c>
      <c r="BR640" s="49">
        <f>BR626/BR634</f>
        <v>757.82449826030154</v>
      </c>
      <c r="BS640" s="49">
        <f>BS626/BS634</f>
        <v>768.66317343002504</v>
      </c>
      <c r="BT640" s="49">
        <f>BT626/BT634</f>
        <v>779.66325033532485</v>
      </c>
      <c r="BU640" s="49">
        <f>BU626/BU634</f>
        <v>790.82764683951268</v>
      </c>
      <c r="BV640" s="49">
        <f>BV626/BV634</f>
        <v>802.06814157924453</v>
      </c>
      <c r="BW640" s="49">
        <f>BW626/BW634</f>
        <v>813.38684650817197</v>
      </c>
      <c r="BX640" s="49">
        <f>BX626/BX634</f>
        <v>824.78411886848846</v>
      </c>
      <c r="BY640" s="49">
        <f>BY626/BY634</f>
        <v>836.20130586675907</v>
      </c>
      <c r="BZ640" s="49">
        <f>BZ626/BZ634</f>
        <v>847.70090931107904</v>
      </c>
      <c r="CA640" s="49">
        <f>CA626/CA634</f>
        <v>859.27633449386292</v>
      </c>
      <c r="CB640" s="49">
        <f>CB626/CB634</f>
        <v>870.87730201265435</v>
      </c>
      <c r="CC640" s="49">
        <f>CC626/CC634</f>
        <v>882.56374914682033</v>
      </c>
      <c r="CD640" s="49">
        <f>CD626/CD634</f>
        <v>894.25659846905842</v>
      </c>
      <c r="CE640" s="49">
        <f>CE626/CE634</f>
        <v>905.92658737010936</v>
      </c>
      <c r="CF640" s="49">
        <f>CF626/CF634</f>
        <v>917.65567697712959</v>
      </c>
      <c r="CG640" s="49">
        <f>CG626/CG634</f>
        <v>929.44671602820324</v>
      </c>
      <c r="CH640" s="49">
        <f>CH626/CH634</f>
        <v>941.29530706225523</v>
      </c>
      <c r="CI640" s="49">
        <f>CI626/CI634</f>
        <v>953.22893187400712</v>
      </c>
      <c r="CJ640" s="49">
        <f>CJ626/CJ634</f>
        <v>965.26855380331926</v>
      </c>
      <c r="CK640" s="49">
        <f>CK626/CK634</f>
        <v>977.63900552687596</v>
      </c>
      <c r="CL640" s="49">
        <f>CL626/CL634</f>
        <v>990.43489469242479</v>
      </c>
      <c r="CM640" s="49">
        <f>CM626/CM634</f>
        <v>1003.4379507977238</v>
      </c>
      <c r="CN640" s="49">
        <f>CN626/CN634</f>
        <v>1016.5915235542855</v>
      </c>
      <c r="CO640" s="49">
        <f>CO626/CO634</f>
        <v>1029.90299699194</v>
      </c>
      <c r="CP640" s="49">
        <f>CP626/CP634</f>
        <v>1043.5254772061255</v>
      </c>
      <c r="CQ640" s="49">
        <f>CQ626/CQ634</f>
        <v>1057.4316817173749</v>
      </c>
      <c r="CR640" s="49">
        <f>CR626/CR634</f>
        <v>1071.5604812250911</v>
      </c>
      <c r="CS640" s="49">
        <f>CS626/CS634</f>
        <v>1086.1511732476674</v>
      </c>
      <c r="CT640" s="49">
        <f>CT626/CT634</f>
        <v>1101.1987185165049</v>
      </c>
      <c r="CU640" s="49">
        <f>CU626/CU634</f>
        <v>1116.6480527476865</v>
      </c>
      <c r="CV640" s="49">
        <f>CV626/CV634</f>
        <v>1132.3985380405813</v>
      </c>
      <c r="CW640" s="52">
        <v>1131.7371334042462</v>
      </c>
      <c r="CX640" s="52">
        <v>1163.4843438613279</v>
      </c>
      <c r="CY640" s="52">
        <v>1180.4729770531258</v>
      </c>
      <c r="CZ640" s="52">
        <v>1191.6959772832404</v>
      </c>
      <c r="DA640" s="52">
        <v>1254.2572703261844</v>
      </c>
      <c r="DB640" s="60">
        <v>1273.35737871524</v>
      </c>
      <c r="DC640" s="52">
        <v>1290.6768943311686</v>
      </c>
      <c r="DD640" s="52">
        <v>1323.6783615513177</v>
      </c>
      <c r="DE640" s="52">
        <v>1351.964640346705</v>
      </c>
      <c r="DF640" s="52">
        <v>1395.753841819286</v>
      </c>
      <c r="DG640" s="52">
        <v>1440.9019695680781</v>
      </c>
      <c r="DH640" s="52">
        <v>1487.9490061742736</v>
      </c>
      <c r="DI640" s="52">
        <v>1537.0212071145668</v>
      </c>
      <c r="DJ640" s="52">
        <v>1572.3754621262881</v>
      </c>
      <c r="DK640" s="52">
        <v>1575.3223852345707</v>
      </c>
      <c r="DL640" s="52">
        <v>1619.214472479774</v>
      </c>
      <c r="DM640" s="52">
        <v>1602.0580012788025</v>
      </c>
      <c r="DN640" s="52">
        <v>1638.4057278277003</v>
      </c>
      <c r="DO640" s="52">
        <v>1658.2791433644875</v>
      </c>
      <c r="DP640" s="52">
        <v>1674.3385217321111</v>
      </c>
      <c r="DQ640" s="52">
        <v>1682.4843884750255</v>
      </c>
      <c r="DR640" s="52">
        <v>1670.385338778626</v>
      </c>
      <c r="DS640" s="62">
        <v>1683.7243414501388</v>
      </c>
      <c r="DT640" s="52">
        <v>1693.3953639156869</v>
      </c>
      <c r="DU640" s="52">
        <v>1694.3392723217989</v>
      </c>
      <c r="DV640" s="52">
        <v>1614.3154721041501</v>
      </c>
      <c r="DW640" s="52">
        <v>1649.052444585493</v>
      </c>
      <c r="DX640" s="52"/>
      <c r="DY640" s="124"/>
      <c r="DZ640" s="124"/>
      <c r="EA640" s="120">
        <f>EA626/EA634</f>
        <v>1726.7159912548198</v>
      </c>
      <c r="EB640" s="124"/>
      <c r="EC640" s="124"/>
      <c r="ED640" s="124"/>
      <c r="EE640" s="124"/>
      <c r="EF640" s="120">
        <f>EF626/EF634</f>
        <v>1789.5282134137246</v>
      </c>
      <c r="EG640" s="124"/>
      <c r="EH640" s="124"/>
      <c r="EI640" s="124"/>
      <c r="EJ640" s="124"/>
      <c r="EK640" s="120">
        <f>EK626/EK634</f>
        <v>2028.5870778022306</v>
      </c>
      <c r="EL640" s="124"/>
      <c r="EM640" s="124"/>
      <c r="EN640" s="124"/>
      <c r="EO640" s="124"/>
      <c r="EP640" s="120">
        <f>EP626/EP634</f>
        <v>2310.8272964879084</v>
      </c>
      <c r="EQ640" s="124"/>
      <c r="ER640" s="124"/>
      <c r="ES640" s="124"/>
      <c r="ET640" s="124"/>
      <c r="EU640" s="120">
        <f>EU626/EU634</f>
        <v>2622.856697875467</v>
      </c>
      <c r="EV640" s="124"/>
      <c r="EW640" s="124"/>
      <c r="EX640" s="124"/>
      <c r="EY640" s="124"/>
      <c r="EZ640" s="120">
        <f>EZ626/EZ634</f>
        <v>2970.4384198717157</v>
      </c>
      <c r="FA640" s="124"/>
      <c r="FB640" s="124"/>
      <c r="FC640" s="124"/>
      <c r="FD640" s="124"/>
      <c r="FE640" s="120">
        <f>FE626/FE634</f>
        <v>3350.5399496226469</v>
      </c>
      <c r="FF640" s="124"/>
      <c r="FG640" s="124"/>
      <c r="FH640" s="124"/>
      <c r="FI640" s="124"/>
      <c r="FJ640" s="120">
        <f>FJ626/FJ634</f>
        <v>3759.9371070744369</v>
      </c>
      <c r="FK640" s="124"/>
      <c r="FL640" s="124"/>
      <c r="FM640" s="124"/>
      <c r="FN640" s="124"/>
      <c r="FO640" s="120">
        <f>FO626/FO634</f>
        <v>4187.8897825123886</v>
      </c>
      <c r="FP640" s="124"/>
      <c r="FQ640" s="124"/>
      <c r="FR640" s="124"/>
      <c r="FS640" s="124"/>
      <c r="FT640" s="120">
        <f>FT626/FT634</f>
        <v>4637.6047284283513</v>
      </c>
      <c r="FU640" s="124"/>
      <c r="FV640" s="124"/>
      <c r="FW640" s="124"/>
      <c r="FX640" s="124"/>
      <c r="FY640" s="120">
        <f>FY626/FY634</f>
        <v>5105.5458321571386</v>
      </c>
      <c r="FZ640" s="124"/>
      <c r="GA640" s="124"/>
      <c r="GB640" s="124"/>
      <c r="GC640" s="124"/>
      <c r="GD640" s="120">
        <f>GD626/GD634</f>
        <v>5586.6128347421181</v>
      </c>
      <c r="GE640" s="124"/>
      <c r="GF640" s="124"/>
      <c r="GG640" s="124"/>
      <c r="GH640" s="124"/>
      <c r="GI640" s="120">
        <f>GI626/GI634</f>
        <v>6074.9326838943725</v>
      </c>
      <c r="GJ640" s="124"/>
      <c r="GK640" s="124"/>
      <c r="GL640" s="124"/>
      <c r="GM640" s="124"/>
      <c r="GN640" s="120">
        <f>GN626/GN634</f>
        <v>6574.7022533829386</v>
      </c>
      <c r="GO640" s="124"/>
      <c r="GP640" s="124"/>
      <c r="GQ640" s="124"/>
      <c r="GR640" s="124"/>
      <c r="GS640" s="120">
        <f>GS626/GS634</f>
        <v>7077.6247725707244</v>
      </c>
      <c r="GT640" s="124"/>
      <c r="GU640" s="124"/>
      <c r="GV640" s="124"/>
      <c r="GW640" s="124"/>
      <c r="GX640" s="120">
        <f>GX626/GX634</f>
        <v>7569.2110742470031</v>
      </c>
    </row>
    <row r="641" spans="1:206">
      <c r="A641" s="176" t="s">
        <v>3534</v>
      </c>
      <c r="B641" s="178" t="s">
        <v>3548</v>
      </c>
      <c r="C641" t="s">
        <v>3533</v>
      </c>
      <c r="D641" s="187" t="s">
        <v>3563</v>
      </c>
      <c r="E641" s="116" t="s">
        <v>1365</v>
      </c>
      <c r="F641" s="49">
        <f t="shared" ref="F641:AK641" si="60">F627/F635</f>
        <v>143.14076404807906</v>
      </c>
      <c r="G641" s="49">
        <f t="shared" si="60"/>
        <v>148.95688336164505</v>
      </c>
      <c r="H641" s="49">
        <f t="shared" si="60"/>
        <v>154.87201940559996</v>
      </c>
      <c r="I641" s="49">
        <f t="shared" si="60"/>
        <v>160.88108192423803</v>
      </c>
      <c r="J641" s="49">
        <f t="shared" si="60"/>
        <v>166.98820667895296</v>
      </c>
      <c r="K641" s="49">
        <f t="shared" si="60"/>
        <v>173.19892564183493</v>
      </c>
      <c r="L641" s="49">
        <f t="shared" si="60"/>
        <v>179.5191963316766</v>
      </c>
      <c r="M641" s="49">
        <f t="shared" si="60"/>
        <v>185.95528734624295</v>
      </c>
      <c r="N641" s="49">
        <f t="shared" si="60"/>
        <v>192.512893542867</v>
      </c>
      <c r="O641" s="49">
        <f t="shared" si="60"/>
        <v>199.1979972810789</v>
      </c>
      <c r="P641" s="49">
        <f t="shared" si="60"/>
        <v>206.01625930560292</v>
      </c>
      <c r="Q641" s="49">
        <f t="shared" si="60"/>
        <v>212.97399379824785</v>
      </c>
      <c r="R641" s="49">
        <f t="shared" si="60"/>
        <v>220.07675959101232</v>
      </c>
      <c r="S641" s="49">
        <f t="shared" si="60"/>
        <v>227.33092936941216</v>
      </c>
      <c r="T641" s="49">
        <f t="shared" si="60"/>
        <v>234.74254977420526</v>
      </c>
      <c r="U641" s="49">
        <f t="shared" si="60"/>
        <v>242.31755514797737</v>
      </c>
      <c r="V641" s="49">
        <f t="shared" si="60"/>
        <v>250.06261484466216</v>
      </c>
      <c r="W641" s="49">
        <f t="shared" si="60"/>
        <v>257.98424167750642</v>
      </c>
      <c r="X641" s="49">
        <f t="shared" si="60"/>
        <v>266.08874251555585</v>
      </c>
      <c r="Y641" s="49">
        <f t="shared" si="60"/>
        <v>274.38342781411524</v>
      </c>
      <c r="Z641" s="49">
        <f t="shared" si="60"/>
        <v>282.87538441731778</v>
      </c>
      <c r="AA641" s="49">
        <f t="shared" si="60"/>
        <v>291.57272358221081</v>
      </c>
      <c r="AB641" s="49">
        <f t="shared" si="60"/>
        <v>300.48364511568212</v>
      </c>
      <c r="AC641" s="49">
        <f t="shared" si="60"/>
        <v>309.61774536765233</v>
      </c>
      <c r="AD641" s="49">
        <f t="shared" si="60"/>
        <v>318.98608622267693</v>
      </c>
      <c r="AE641" s="49">
        <f t="shared" si="60"/>
        <v>328.60058220420586</v>
      </c>
      <c r="AF641" s="49">
        <f t="shared" si="60"/>
        <v>338.47609761768939</v>
      </c>
      <c r="AG641" s="49">
        <f t="shared" si="60"/>
        <v>348.62955759406481</v>
      </c>
      <c r="AH641" s="49">
        <f t="shared" si="60"/>
        <v>359.08181714561755</v>
      </c>
      <c r="AI641" s="49">
        <f t="shared" si="60"/>
        <v>369.85823921873759</v>
      </c>
      <c r="AJ641" s="49">
        <f t="shared" si="60"/>
        <v>380.99258751465567</v>
      </c>
      <c r="AK641" s="49">
        <f t="shared" si="60"/>
        <v>392.51983205492087</v>
      </c>
      <c r="AL641" s="49">
        <f t="shared" ref="AL641:BQ641" si="61">AL627/AL635</f>
        <v>404.49152341564076</v>
      </c>
      <c r="AM641" s="49">
        <f t="shared" si="61"/>
        <v>416.94294320570407</v>
      </c>
      <c r="AN641" s="49">
        <f t="shared" si="61"/>
        <v>429.66560871856149</v>
      </c>
      <c r="AO641" s="49">
        <f t="shared" si="61"/>
        <v>442.62189935051731</v>
      </c>
      <c r="AP641" s="49">
        <f t="shared" si="61"/>
        <v>455.82744822098249</v>
      </c>
      <c r="AQ641" s="49">
        <f t="shared" si="61"/>
        <v>469.2829701405791</v>
      </c>
      <c r="AR641" s="49">
        <f t="shared" si="61"/>
        <v>482.99747178893927</v>
      </c>
      <c r="AS641" s="49">
        <f t="shared" si="61"/>
        <v>496.97650801030727</v>
      </c>
      <c r="AT641" s="49">
        <f t="shared" si="61"/>
        <v>511.23018417918411</v>
      </c>
      <c r="AU641" s="49">
        <f t="shared" si="61"/>
        <v>525.76921527778859</v>
      </c>
      <c r="AV641" s="49">
        <f t="shared" si="61"/>
        <v>540.59236174836258</v>
      </c>
      <c r="AW641" s="49">
        <f t="shared" si="61"/>
        <v>555.71542800485793</v>
      </c>
      <c r="AX641" s="49">
        <f t="shared" si="61"/>
        <v>571.14645807450597</v>
      </c>
      <c r="AY641" s="49">
        <f t="shared" si="61"/>
        <v>586.88537629088478</v>
      </c>
      <c r="AZ641" s="49">
        <f t="shared" si="61"/>
        <v>602.94961002733021</v>
      </c>
      <c r="BA641" s="49">
        <f t="shared" si="61"/>
        <v>619.33990831443725</v>
      </c>
      <c r="BB641" s="49">
        <f t="shared" si="61"/>
        <v>636.06603092082332</v>
      </c>
      <c r="BC641" s="49">
        <f t="shared" si="61"/>
        <v>653.13823899084332</v>
      </c>
      <c r="BD641" s="49">
        <f t="shared" si="61"/>
        <v>670.56285990849256</v>
      </c>
      <c r="BE641" s="49">
        <f t="shared" si="61"/>
        <v>688.30643380443064</v>
      </c>
      <c r="BF641" s="49">
        <f t="shared" si="61"/>
        <v>706.27221072779696</v>
      </c>
      <c r="BG641" s="49">
        <f t="shared" si="61"/>
        <v>724.47476852906152</v>
      </c>
      <c r="BH641" s="49">
        <f t="shared" si="61"/>
        <v>742.94775160189624</v>
      </c>
      <c r="BI641" s="49">
        <f t="shared" si="61"/>
        <v>761.65784037165247</v>
      </c>
      <c r="BJ641" s="49">
        <f t="shared" si="61"/>
        <v>780.70855318034501</v>
      </c>
      <c r="BK641" s="49">
        <f t="shared" si="61"/>
        <v>800.14581187929082</v>
      </c>
      <c r="BL641" s="49">
        <f t="shared" si="61"/>
        <v>819.97068549759592</v>
      </c>
      <c r="BM641" s="49">
        <f t="shared" si="61"/>
        <v>840.937722516029</v>
      </c>
      <c r="BN641" s="49">
        <f t="shared" si="61"/>
        <v>863.93153609154069</v>
      </c>
      <c r="BO641" s="49">
        <f t="shared" si="61"/>
        <v>887.55400412461972</v>
      </c>
      <c r="BP641" s="49">
        <f t="shared" si="61"/>
        <v>910.04635023410162</v>
      </c>
      <c r="BQ641" s="49">
        <f t="shared" si="61"/>
        <v>931.96591848864</v>
      </c>
      <c r="BR641" s="49">
        <f t="shared" ref="BR641:CV641" si="62">BR627/BR635</f>
        <v>954.35848507599178</v>
      </c>
      <c r="BS641" s="49">
        <f t="shared" si="62"/>
        <v>977.4073086450403</v>
      </c>
      <c r="BT641" s="49">
        <f t="shared" si="62"/>
        <v>1001.1371353665079</v>
      </c>
      <c r="BU641" s="49">
        <f t="shared" si="62"/>
        <v>1025.3048783973093</v>
      </c>
      <c r="BV641" s="49">
        <f t="shared" si="62"/>
        <v>1049.9827123025918</v>
      </c>
      <c r="BW641" s="49">
        <f t="shared" si="62"/>
        <v>1075.2437224393661</v>
      </c>
      <c r="BX641" s="49">
        <f t="shared" si="62"/>
        <v>1101.2753068289323</v>
      </c>
      <c r="BY641" s="49">
        <f t="shared" si="62"/>
        <v>1128.3044160830002</v>
      </c>
      <c r="BZ641" s="49">
        <f t="shared" si="62"/>
        <v>1156.2283958104235</v>
      </c>
      <c r="CA641" s="49">
        <f t="shared" si="62"/>
        <v>1184.9254623839145</v>
      </c>
      <c r="CB641" s="49">
        <f t="shared" si="62"/>
        <v>1214.7553386586885</v>
      </c>
      <c r="CC641" s="49">
        <f t="shared" si="62"/>
        <v>1245.8868139374583</v>
      </c>
      <c r="CD641" s="49">
        <f t="shared" si="62"/>
        <v>1278.4593128798538</v>
      </c>
      <c r="CE641" s="49">
        <f t="shared" si="62"/>
        <v>1312.6461968941717</v>
      </c>
      <c r="CF641" s="49">
        <f t="shared" si="62"/>
        <v>1348.6276255137684</v>
      </c>
      <c r="CG641" s="49">
        <f t="shared" si="62"/>
        <v>1386.5576602174729</v>
      </c>
      <c r="CH641" s="49">
        <f t="shared" si="62"/>
        <v>1426.5592946649031</v>
      </c>
      <c r="CI641" s="49">
        <f t="shared" si="62"/>
        <v>1468.7084022111562</v>
      </c>
      <c r="CJ641" s="49">
        <f t="shared" si="62"/>
        <v>1512.9441628977597</v>
      </c>
      <c r="CK641" s="49">
        <f t="shared" si="62"/>
        <v>1559.2300224080802</v>
      </c>
      <c r="CL641" s="49">
        <f t="shared" si="62"/>
        <v>1607.5698444872428</v>
      </c>
      <c r="CM641" s="49">
        <f t="shared" si="62"/>
        <v>1658.0207580589793</v>
      </c>
      <c r="CN641" s="49">
        <f t="shared" si="62"/>
        <v>1710.6480785199024</v>
      </c>
      <c r="CO641" s="49">
        <f t="shared" si="62"/>
        <v>1765.5091567347383</v>
      </c>
      <c r="CP641" s="49">
        <f t="shared" si="62"/>
        <v>1822.7028887273705</v>
      </c>
      <c r="CQ641" s="49">
        <f t="shared" si="62"/>
        <v>1882.2932164162326</v>
      </c>
      <c r="CR641" s="49">
        <f t="shared" si="62"/>
        <v>1944.3696477494623</v>
      </c>
      <c r="CS641" s="49">
        <f t="shared" si="62"/>
        <v>2009.0671767978013</v>
      </c>
      <c r="CT641" s="49">
        <f t="shared" si="62"/>
        <v>2076.4133464182009</v>
      </c>
      <c r="CU641" s="49">
        <f t="shared" si="62"/>
        <v>2146.4404943512172</v>
      </c>
      <c r="CV641" s="49">
        <f t="shared" si="62"/>
        <v>2219.3620822885787</v>
      </c>
      <c r="CW641" s="52">
        <v>2363.5370181674161</v>
      </c>
      <c r="CX641" s="52">
        <v>2463.82407968385</v>
      </c>
      <c r="CY641" s="52">
        <v>2528.0503869559657</v>
      </c>
      <c r="CZ641" s="52">
        <v>2516.4203487449231</v>
      </c>
      <c r="DA641" s="52">
        <v>2563.1651515845429</v>
      </c>
      <c r="DB641" s="60">
        <v>2677.2352928026698</v>
      </c>
      <c r="DC641" s="52">
        <v>2724.2196132815684</v>
      </c>
      <c r="DD641" s="52">
        <v>2800.7774911103552</v>
      </c>
      <c r="DE641" s="52">
        <v>2915.1751166139079</v>
      </c>
      <c r="DF641" s="52">
        <v>3071.4334866442373</v>
      </c>
      <c r="DG641" s="52">
        <v>3226.9090777362621</v>
      </c>
      <c r="DH641" s="52">
        <v>3407.9077680668861</v>
      </c>
      <c r="DI641" s="52">
        <v>3618.4891029164269</v>
      </c>
      <c r="DJ641" s="52">
        <v>3733.0153733042212</v>
      </c>
      <c r="DK641" s="52">
        <v>3787.6091936986791</v>
      </c>
      <c r="DL641" s="52">
        <v>4033.4007938020623</v>
      </c>
      <c r="DM641" s="52">
        <v>4224.9428928216012</v>
      </c>
      <c r="DN641" s="52">
        <v>4390.7561722222326</v>
      </c>
      <c r="DO641" s="52">
        <v>4577.3375994478083</v>
      </c>
      <c r="DP641" s="52">
        <v>4754.8292258609317</v>
      </c>
      <c r="DQ641" s="52">
        <v>4941.8664054422952</v>
      </c>
      <c r="DR641" s="52">
        <v>5142.4387740657758</v>
      </c>
      <c r="DS641" s="62">
        <v>5350.3383664615503</v>
      </c>
      <c r="DT641" s="52">
        <v>5552.4715479206552</v>
      </c>
      <c r="DU641" s="52">
        <v>5705.2605106994406</v>
      </c>
      <c r="DV641" s="52">
        <v>5610.3428784558319</v>
      </c>
      <c r="DW641" s="52">
        <v>5938.9241737478114</v>
      </c>
      <c r="DX641" s="52"/>
      <c r="DY641" s="124"/>
      <c r="DZ641" s="124"/>
      <c r="EA641" s="120">
        <f t="shared" ref="EA641:EA645" si="63">EA627/EA635</f>
        <v>6312.3477973873951</v>
      </c>
      <c r="EB641" s="124"/>
      <c r="EC641" s="124"/>
      <c r="ED641" s="124"/>
      <c r="EE641" s="124"/>
      <c r="EF641" s="120">
        <f t="shared" ref="EF641:EF645" si="64">EF627/EF635</f>
        <v>6703.8103966345961</v>
      </c>
      <c r="EG641" s="124"/>
      <c r="EH641" s="124"/>
      <c r="EI641" s="124"/>
      <c r="EJ641" s="124"/>
      <c r="EK641" s="120">
        <f t="shared" ref="EK641:EK645" si="65">EK627/EK635</f>
        <v>7383.9842474655006</v>
      </c>
      <c r="EL641" s="124"/>
      <c r="EM641" s="124"/>
      <c r="EN641" s="124"/>
      <c r="EO641" s="124"/>
      <c r="EP641" s="120">
        <f t="shared" ref="EP641:EP645" si="66">EP627/EP635</f>
        <v>8121.8025805813913</v>
      </c>
      <c r="EQ641" s="124"/>
      <c r="ER641" s="124"/>
      <c r="ES641" s="124"/>
      <c r="ET641" s="124"/>
      <c r="EU641" s="120">
        <f t="shared" ref="EU641:EU645" si="67">EU627/EU635</f>
        <v>9149.7016298581366</v>
      </c>
      <c r="EV641" s="124"/>
      <c r="EW641" s="124"/>
      <c r="EX641" s="124"/>
      <c r="EY641" s="124"/>
      <c r="EZ641" s="120">
        <f t="shared" ref="EZ641:EZ645" si="68">EZ627/EZ635</f>
        <v>10261.167359960838</v>
      </c>
      <c r="FA641" s="124"/>
      <c r="FB641" s="124"/>
      <c r="FC641" s="124"/>
      <c r="FD641" s="124"/>
      <c r="FE641" s="120">
        <f t="shared" ref="FE641:FE645" si="69">FE627/FE635</f>
        <v>11391.879339945433</v>
      </c>
      <c r="FF641" s="124"/>
      <c r="FG641" s="124"/>
      <c r="FH641" s="124"/>
      <c r="FI641" s="124"/>
      <c r="FJ641" s="120">
        <f t="shared" ref="FJ641:FJ645" si="70">FJ627/FJ635</f>
        <v>12457.763674545653</v>
      </c>
      <c r="FK641" s="124"/>
      <c r="FL641" s="124"/>
      <c r="FM641" s="124"/>
      <c r="FN641" s="124"/>
      <c r="FO641" s="120">
        <f t="shared" ref="FO641:FO645" si="71">FO627/FO635</f>
        <v>13738.146823571902</v>
      </c>
      <c r="FP641" s="124"/>
      <c r="FQ641" s="124"/>
      <c r="FR641" s="124"/>
      <c r="FS641" s="124"/>
      <c r="FT641" s="120">
        <f t="shared" ref="FT641:FT645" si="72">FT627/FT635</f>
        <v>15055.667653655437</v>
      </c>
      <c r="FU641" s="124"/>
      <c r="FV641" s="124"/>
      <c r="FW641" s="124"/>
      <c r="FX641" s="124"/>
      <c r="FY641" s="120">
        <f t="shared" ref="FY641:FY645" si="73">FY627/FY635</f>
        <v>16327.3511303616</v>
      </c>
      <c r="FZ641" s="124"/>
      <c r="GA641" s="124"/>
      <c r="GB641" s="124"/>
      <c r="GC641" s="124"/>
      <c r="GD641" s="120">
        <f t="shared" ref="GD641:GD645" si="74">GD627/GD635</f>
        <v>17519.982694995095</v>
      </c>
      <c r="GE641" s="124"/>
      <c r="GF641" s="124"/>
      <c r="GG641" s="124"/>
      <c r="GH641" s="124"/>
      <c r="GI641" s="120">
        <f t="shared" ref="GI641:GI645" si="75">GI627/GI635</f>
        <v>18661.240060855074</v>
      </c>
      <c r="GJ641" s="124"/>
      <c r="GK641" s="124"/>
      <c r="GL641" s="124"/>
      <c r="GM641" s="124"/>
      <c r="GN641" s="120">
        <f t="shared" ref="GN641:GN645" si="76">GN627/GN635</f>
        <v>19814.969968437304</v>
      </c>
      <c r="GO641" s="124"/>
      <c r="GP641" s="124"/>
      <c r="GQ641" s="124"/>
      <c r="GR641" s="124"/>
      <c r="GS641" s="120">
        <f t="shared" ref="GS641:GS645" si="77">GS627/GS635</f>
        <v>21029.66968538487</v>
      </c>
      <c r="GT641" s="124"/>
      <c r="GU641" s="124"/>
      <c r="GV641" s="124"/>
      <c r="GW641" s="124"/>
      <c r="GX641" s="120">
        <f t="shared" ref="GX641:GX645" si="78">GX627/GX635</f>
        <v>22169.217579931126</v>
      </c>
    </row>
    <row r="642" spans="1:206">
      <c r="A642" s="176" t="s">
        <v>3534</v>
      </c>
      <c r="B642" s="178" t="s">
        <v>3548</v>
      </c>
      <c r="C642" t="s">
        <v>3533</v>
      </c>
      <c r="D642" s="187" t="s">
        <v>3563</v>
      </c>
      <c r="E642" s="116" t="s">
        <v>1366</v>
      </c>
      <c r="F642" s="49">
        <f t="shared" ref="F642:AK642" si="79">F628/F636</f>
        <v>578.33974122083373</v>
      </c>
      <c r="G642" s="49">
        <f t="shared" si="79"/>
        <v>585.82610841539224</v>
      </c>
      <c r="H642" s="49">
        <f t="shared" si="79"/>
        <v>593.40859164690085</v>
      </c>
      <c r="I642" s="49">
        <f t="shared" si="79"/>
        <v>601.17904551949118</v>
      </c>
      <c r="J642" s="49">
        <f t="shared" si="79"/>
        <v>609.19235911845749</v>
      </c>
      <c r="K642" s="49">
        <f t="shared" si="79"/>
        <v>617.50304485626145</v>
      </c>
      <c r="L642" s="49">
        <f t="shared" si="79"/>
        <v>626.14562368214672</v>
      </c>
      <c r="M642" s="49">
        <f t="shared" si="79"/>
        <v>635.15091730250174</v>
      </c>
      <c r="N642" s="49">
        <f t="shared" si="79"/>
        <v>644.53432779787738</v>
      </c>
      <c r="O642" s="49">
        <f t="shared" si="79"/>
        <v>654.30391051953416</v>
      </c>
      <c r="P642" s="49">
        <f t="shared" si="79"/>
        <v>664.46436060102337</v>
      </c>
      <c r="Q642" s="49">
        <f t="shared" si="79"/>
        <v>675.01298000673239</v>
      </c>
      <c r="R642" s="49">
        <f t="shared" si="79"/>
        <v>685.94354765613525</v>
      </c>
      <c r="S642" s="49">
        <f t="shared" si="79"/>
        <v>697.23814286805612</v>
      </c>
      <c r="T642" s="49">
        <f t="shared" si="79"/>
        <v>708.88296942626016</v>
      </c>
      <c r="U642" s="49">
        <f t="shared" si="79"/>
        <v>720.87237124367664</v>
      </c>
      <c r="V642" s="49">
        <f t="shared" si="79"/>
        <v>733.18042388822607</v>
      </c>
      <c r="W642" s="49">
        <f t="shared" si="79"/>
        <v>745.80539882389655</v>
      </c>
      <c r="X642" s="49">
        <f t="shared" si="79"/>
        <v>758.72504883330487</v>
      </c>
      <c r="Y642" s="49">
        <f t="shared" si="79"/>
        <v>771.93325774702316</v>
      </c>
      <c r="Z642" s="49">
        <f t="shared" si="79"/>
        <v>785.41964495985076</v>
      </c>
      <c r="AA642" s="49">
        <f t="shared" si="79"/>
        <v>799.17779416358121</v>
      </c>
      <c r="AB642" s="49">
        <f t="shared" si="79"/>
        <v>813.20535185553206</v>
      </c>
      <c r="AC642" s="49">
        <f t="shared" si="79"/>
        <v>827.49567851694962</v>
      </c>
      <c r="AD642" s="49">
        <f t="shared" si="79"/>
        <v>842.05048225492044</v>
      </c>
      <c r="AE642" s="49">
        <f t="shared" si="79"/>
        <v>856.87150200354881</v>
      </c>
      <c r="AF642" s="49">
        <f t="shared" si="79"/>
        <v>871.95620610687831</v>
      </c>
      <c r="AG642" s="49">
        <f t="shared" si="79"/>
        <v>887.31497479302197</v>
      </c>
      <c r="AH642" s="49">
        <f t="shared" si="79"/>
        <v>902.94536486850654</v>
      </c>
      <c r="AI642" s="49">
        <f t="shared" si="79"/>
        <v>918.86237228326786</v>
      </c>
      <c r="AJ642" s="49">
        <f t="shared" si="79"/>
        <v>935.06812561550453</v>
      </c>
      <c r="AK642" s="49">
        <f t="shared" si="79"/>
        <v>951.57364612822494</v>
      </c>
      <c r="AL642" s="49">
        <f t="shared" ref="AL642:BQ642" si="80">AL628/AL636</f>
        <v>968.38129455693775</v>
      </c>
      <c r="AM642" s="49">
        <f t="shared" si="80"/>
        <v>985.50243240386965</v>
      </c>
      <c r="AN642" s="49">
        <f t="shared" si="80"/>
        <v>1002.9531811623345</v>
      </c>
      <c r="AO642" s="49">
        <f t="shared" si="80"/>
        <v>1020.7364331352826</v>
      </c>
      <c r="AP642" s="49">
        <f t="shared" si="80"/>
        <v>1038.8642529436088</v>
      </c>
      <c r="AQ642" s="49">
        <f t="shared" si="80"/>
        <v>1057.3535669892874</v>
      </c>
      <c r="AR642" s="49">
        <f t="shared" si="80"/>
        <v>1076.2078490801507</v>
      </c>
      <c r="AS642" s="49">
        <f t="shared" si="80"/>
        <v>1095.4445718284253</v>
      </c>
      <c r="AT642" s="49">
        <f t="shared" si="80"/>
        <v>1115.0769492038928</v>
      </c>
      <c r="AU642" s="49">
        <f t="shared" si="80"/>
        <v>1135.1185070022525</v>
      </c>
      <c r="AV642" s="49">
        <f t="shared" si="80"/>
        <v>1155.5878295145219</v>
      </c>
      <c r="AW642" s="49">
        <f t="shared" si="80"/>
        <v>1176.5039625496916</v>
      </c>
      <c r="AX642" s="49">
        <f t="shared" si="80"/>
        <v>1197.8864345089887</v>
      </c>
      <c r="AY642" s="49">
        <f t="shared" si="80"/>
        <v>1219.7649466092325</v>
      </c>
      <c r="AZ642" s="49">
        <f t="shared" si="80"/>
        <v>1242.1748779813227</v>
      </c>
      <c r="BA642" s="49">
        <f t="shared" si="80"/>
        <v>1265.1477099228196</v>
      </c>
      <c r="BB642" s="49">
        <f t="shared" si="80"/>
        <v>1288.7356262568433</v>
      </c>
      <c r="BC642" s="49">
        <f t="shared" si="80"/>
        <v>1312.9924473062322</v>
      </c>
      <c r="BD642" s="49">
        <f t="shared" si="80"/>
        <v>1337.9838401844709</v>
      </c>
      <c r="BE642" s="49">
        <f t="shared" si="80"/>
        <v>1363.8031701815717</v>
      </c>
      <c r="BF642" s="49">
        <f t="shared" si="80"/>
        <v>1390.3528300107873</v>
      </c>
      <c r="BG642" s="49">
        <f t="shared" si="80"/>
        <v>1417.4643483651541</v>
      </c>
      <c r="BH642" s="49">
        <f t="shared" si="80"/>
        <v>1445.2182795878189</v>
      </c>
      <c r="BI642" s="49">
        <f t="shared" si="80"/>
        <v>1473.5980097453626</v>
      </c>
      <c r="BJ642" s="49">
        <f t="shared" si="80"/>
        <v>1502.4052004190808</v>
      </c>
      <c r="BK642" s="49">
        <f t="shared" si="80"/>
        <v>1531.868619143663</v>
      </c>
      <c r="BL642" s="49">
        <f t="shared" si="80"/>
        <v>1562.1498822098479</v>
      </c>
      <c r="BM642" s="49">
        <f t="shared" si="80"/>
        <v>1593.1977514507907</v>
      </c>
      <c r="BN642" s="49">
        <f t="shared" si="80"/>
        <v>1625.2521285924583</v>
      </c>
      <c r="BO642" s="49">
        <f t="shared" si="80"/>
        <v>1658.0424344687226</v>
      </c>
      <c r="BP642" s="49">
        <f t="shared" si="80"/>
        <v>1692.09540083609</v>
      </c>
      <c r="BQ642" s="49">
        <f t="shared" si="80"/>
        <v>1727.343319858272</v>
      </c>
      <c r="BR642" s="49">
        <f t="shared" ref="BR642:CV642" si="81">BR628/BR636</f>
        <v>1763.4658052590944</v>
      </c>
      <c r="BS642" s="49">
        <f t="shared" si="81"/>
        <v>1800.7252859296957</v>
      </c>
      <c r="BT642" s="49">
        <f t="shared" si="81"/>
        <v>1839.2960704505597</v>
      </c>
      <c r="BU642" s="49">
        <f t="shared" si="81"/>
        <v>1879.2106776303751</v>
      </c>
      <c r="BV642" s="49">
        <f t="shared" si="81"/>
        <v>1920.6072144922034</v>
      </c>
      <c r="BW642" s="49">
        <f t="shared" si="81"/>
        <v>1963.5694139315981</v>
      </c>
      <c r="BX642" s="49">
        <f t="shared" si="81"/>
        <v>2008.1542083370152</v>
      </c>
      <c r="BY642" s="49">
        <f t="shared" si="81"/>
        <v>2054.1456919274597</v>
      </c>
      <c r="BZ642" s="49">
        <f t="shared" si="81"/>
        <v>2101.5344921105807</v>
      </c>
      <c r="CA642" s="49">
        <f t="shared" si="81"/>
        <v>2150.3955770926882</v>
      </c>
      <c r="CB642" s="49">
        <f t="shared" si="81"/>
        <v>2200.8279461635211</v>
      </c>
      <c r="CC642" s="49">
        <f t="shared" si="81"/>
        <v>2252.9704321660042</v>
      </c>
      <c r="CD642" s="49">
        <f t="shared" si="81"/>
        <v>2307.0192879481333</v>
      </c>
      <c r="CE642" s="49">
        <f t="shared" si="81"/>
        <v>2362.9272064418828</v>
      </c>
      <c r="CF642" s="49">
        <f t="shared" si="81"/>
        <v>2420.8156354155885</v>
      </c>
      <c r="CG642" s="49">
        <f t="shared" si="81"/>
        <v>2480.7912075828108</v>
      </c>
      <c r="CH642" s="49">
        <f t="shared" si="81"/>
        <v>2543.0424224519675</v>
      </c>
      <c r="CI642" s="49">
        <f t="shared" si="81"/>
        <v>2607.4775162060082</v>
      </c>
      <c r="CJ642" s="49">
        <f t="shared" si="81"/>
        <v>2673.8045469019921</v>
      </c>
      <c r="CK642" s="49">
        <f t="shared" si="81"/>
        <v>2742.355499903445</v>
      </c>
      <c r="CL642" s="49">
        <f t="shared" si="81"/>
        <v>2813.5377527297624</v>
      </c>
      <c r="CM642" s="49">
        <f t="shared" si="81"/>
        <v>2887.2864958600999</v>
      </c>
      <c r="CN642" s="49">
        <f t="shared" si="81"/>
        <v>2962.8286446658722</v>
      </c>
      <c r="CO642" s="49">
        <f t="shared" si="81"/>
        <v>3040.231891454282</v>
      </c>
      <c r="CP642" s="49">
        <f t="shared" si="81"/>
        <v>3120.6126239129449</v>
      </c>
      <c r="CQ642" s="49">
        <f t="shared" si="81"/>
        <v>3203.4537044130625</v>
      </c>
      <c r="CR642" s="49">
        <f t="shared" si="81"/>
        <v>3289.2695457897498</v>
      </c>
      <c r="CS642" s="49">
        <f t="shared" si="81"/>
        <v>3379.0165816733761</v>
      </c>
      <c r="CT642" s="49">
        <f t="shared" si="81"/>
        <v>3472.0939907869229</v>
      </c>
      <c r="CU642" s="49">
        <f t="shared" si="81"/>
        <v>3570.2769719274106</v>
      </c>
      <c r="CV642" s="49">
        <f t="shared" si="81"/>
        <v>3673.7156632247957</v>
      </c>
      <c r="CW642" s="52">
        <v>3699.2833315590401</v>
      </c>
      <c r="CX642" s="52">
        <v>3716.1913514999546</v>
      </c>
      <c r="CY642" s="52">
        <v>3808.342484167385</v>
      </c>
      <c r="CZ642" s="52">
        <v>3790.553477157946</v>
      </c>
      <c r="DA642" s="52">
        <v>3939.7531528553277</v>
      </c>
      <c r="DB642" s="60">
        <v>4220.4045664488403</v>
      </c>
      <c r="DC642" s="52">
        <v>4420.783081778387</v>
      </c>
      <c r="DD642" s="52">
        <v>4632.8383713352114</v>
      </c>
      <c r="DE642" s="52">
        <v>4928.5903758640179</v>
      </c>
      <c r="DF642" s="52">
        <v>5291.2382414568356</v>
      </c>
      <c r="DG642" s="52">
        <v>5625.1607998357122</v>
      </c>
      <c r="DH642" s="52">
        <v>6080.4894064484979</v>
      </c>
      <c r="DI642" s="52">
        <v>6571.8497964571943</v>
      </c>
      <c r="DJ642" s="52">
        <v>6905.4435158656388</v>
      </c>
      <c r="DK642" s="52">
        <v>6517.4667778210414</v>
      </c>
      <c r="DL642" s="52">
        <v>6733.8917808604911</v>
      </c>
      <c r="DM642" s="52">
        <v>7005.4232384706074</v>
      </c>
      <c r="DN642" s="52">
        <v>7170.7312617474236</v>
      </c>
      <c r="DO642" s="52">
        <v>7268.5636981337484</v>
      </c>
      <c r="DP642" s="52">
        <v>7375.610047285546</v>
      </c>
      <c r="DQ642" s="52">
        <v>7411.0039400401574</v>
      </c>
      <c r="DR642" s="52">
        <v>7513.6682186890221</v>
      </c>
      <c r="DS642" s="62">
        <v>7766.8634795714552</v>
      </c>
      <c r="DT642" s="52">
        <v>8070.9501153563369</v>
      </c>
      <c r="DU642" s="52">
        <v>8334.1062165910771</v>
      </c>
      <c r="DV642" s="52">
        <v>8100.3272753801093</v>
      </c>
      <c r="DW642" s="52">
        <v>8626.7437304721425</v>
      </c>
      <c r="DX642" s="52"/>
      <c r="DY642" s="124"/>
      <c r="DZ642" s="124"/>
      <c r="EA642" s="120">
        <f t="shared" si="63"/>
        <v>9067.9178337307512</v>
      </c>
      <c r="EB642" s="124"/>
      <c r="EC642" s="124"/>
      <c r="ED642" s="124"/>
      <c r="EE642" s="124"/>
      <c r="EF642" s="120">
        <f t="shared" si="64"/>
        <v>9115.0332839140174</v>
      </c>
      <c r="EG642" s="124"/>
      <c r="EH642" s="124"/>
      <c r="EI642" s="124"/>
      <c r="EJ642" s="124"/>
      <c r="EK642" s="120">
        <f t="shared" si="65"/>
        <v>9538.1394734925234</v>
      </c>
      <c r="EL642" s="124"/>
      <c r="EM642" s="124"/>
      <c r="EN642" s="124"/>
      <c r="EO642" s="124"/>
      <c r="EP642" s="120">
        <f t="shared" si="66"/>
        <v>9943.9534007259936</v>
      </c>
      <c r="EQ642" s="124"/>
      <c r="ER642" s="124"/>
      <c r="ES642" s="124"/>
      <c r="ET642" s="124"/>
      <c r="EU642" s="120">
        <f t="shared" si="67"/>
        <v>10598.419120176099</v>
      </c>
      <c r="EV642" s="124"/>
      <c r="EW642" s="124"/>
      <c r="EX642" s="124"/>
      <c r="EY642" s="124"/>
      <c r="EZ642" s="120">
        <f t="shared" si="68"/>
        <v>11220.9713133649</v>
      </c>
      <c r="FA642" s="124"/>
      <c r="FB642" s="124"/>
      <c r="FC642" s="124"/>
      <c r="FD642" s="124"/>
      <c r="FE642" s="120">
        <f t="shared" si="69"/>
        <v>11878.647016207624</v>
      </c>
      <c r="FF642" s="124"/>
      <c r="FG642" s="124"/>
      <c r="FH642" s="124"/>
      <c r="FI642" s="124"/>
      <c r="FJ642" s="120">
        <f t="shared" si="70"/>
        <v>12435.834732183033</v>
      </c>
      <c r="FK642" s="124"/>
      <c r="FL642" s="124"/>
      <c r="FM642" s="124"/>
      <c r="FN642" s="124"/>
      <c r="FO642" s="120">
        <f t="shared" si="71"/>
        <v>13148.260632116324</v>
      </c>
      <c r="FP642" s="124"/>
      <c r="FQ642" s="124"/>
      <c r="FR642" s="124"/>
      <c r="FS642" s="124"/>
      <c r="FT642" s="120">
        <f t="shared" si="72"/>
        <v>13792.939149233265</v>
      </c>
      <c r="FU642" s="124"/>
      <c r="FV642" s="124"/>
      <c r="FW642" s="124"/>
      <c r="FX642" s="124"/>
      <c r="FY642" s="120">
        <f t="shared" si="73"/>
        <v>14312.296260647965</v>
      </c>
      <c r="FZ642" s="124"/>
      <c r="GA642" s="124"/>
      <c r="GB642" s="124"/>
      <c r="GC642" s="124"/>
      <c r="GD642" s="120">
        <f t="shared" si="74"/>
        <v>14781.149978219033</v>
      </c>
      <c r="GE642" s="124"/>
      <c r="GF642" s="124"/>
      <c r="GG642" s="124"/>
      <c r="GH642" s="124"/>
      <c r="GI642" s="120">
        <f t="shared" si="75"/>
        <v>15263.783994414071</v>
      </c>
      <c r="GJ642" s="124"/>
      <c r="GK642" s="124"/>
      <c r="GL642" s="124"/>
      <c r="GM642" s="124"/>
      <c r="GN642" s="120">
        <f t="shared" si="76"/>
        <v>15777.811773188896</v>
      </c>
      <c r="GO642" s="124"/>
      <c r="GP642" s="124"/>
      <c r="GQ642" s="124"/>
      <c r="GR642" s="124"/>
      <c r="GS642" s="120">
        <f t="shared" si="77"/>
        <v>16307.789376029006</v>
      </c>
      <c r="GT642" s="124"/>
      <c r="GU642" s="124"/>
      <c r="GV642" s="124"/>
      <c r="GW642" s="124"/>
      <c r="GX642" s="120">
        <f t="shared" si="78"/>
        <v>16799.567291110587</v>
      </c>
    </row>
    <row r="643" spans="1:206">
      <c r="A643" s="176" t="s">
        <v>3534</v>
      </c>
      <c r="B643" s="178" t="s">
        <v>3548</v>
      </c>
      <c r="C643" t="s">
        <v>3533</v>
      </c>
      <c r="D643" s="187" t="s">
        <v>3563</v>
      </c>
      <c r="E643" s="116" t="s">
        <v>1367</v>
      </c>
      <c r="F643" s="82">
        <v>1637.6962337666259</v>
      </c>
      <c r="G643" s="82">
        <v>1657.2856840819065</v>
      </c>
      <c r="H643" s="82">
        <v>1677.1094553632752</v>
      </c>
      <c r="I643" s="82">
        <v>1697.1703504619738</v>
      </c>
      <c r="J643" s="82">
        <v>1717.4712057558013</v>
      </c>
      <c r="K643" s="82">
        <v>1738.0148915501431</v>
      </c>
      <c r="L643" s="82">
        <v>1758.8043124838005</v>
      </c>
      <c r="M643" s="82">
        <v>1779.8424079396716</v>
      </c>
      <c r="N643" s="82">
        <v>1801.132152460347</v>
      </c>
      <c r="O643" s="82">
        <v>1822.676556168675</v>
      </c>
      <c r="P643" s="82">
        <v>1844.4786651933582</v>
      </c>
      <c r="Q643" s="82">
        <v>1866.5415620996409</v>
      </c>
      <c r="R643" s="82">
        <v>1888.8683663251477</v>
      </c>
      <c r="S643" s="82">
        <v>1911.4622346209362</v>
      </c>
      <c r="T643" s="82">
        <v>1934.3263614978246</v>
      </c>
      <c r="U643" s="82">
        <v>1957.4639796780584</v>
      </c>
      <c r="V643" s="82">
        <v>1980.8783605523806</v>
      </c>
      <c r="W643" s="82">
        <v>2004.5728146425677</v>
      </c>
      <c r="X643" s="82">
        <v>2028.5506920694988</v>
      </c>
      <c r="Y643" s="82">
        <v>2052.8153830268247</v>
      </c>
      <c r="Z643" s="82">
        <v>2077.3703182603012</v>
      </c>
      <c r="AA643" s="82">
        <v>2102.2189695528573</v>
      </c>
      <c r="AB643" s="82">
        <v>2127.3648502154642</v>
      </c>
      <c r="AC643" s="82">
        <v>2152.8115155838777</v>
      </c>
      <c r="AD643" s="82">
        <v>2178.562563521321</v>
      </c>
      <c r="AE643" s="82">
        <v>2204.6216349271804</v>
      </c>
      <c r="AF643" s="82">
        <v>2230.9924142517871</v>
      </c>
      <c r="AG643" s="82">
        <v>2257.6786300173544</v>
      </c>
      <c r="AH643" s="82">
        <v>2284.6840553451493</v>
      </c>
      <c r="AI643" s="82">
        <v>2312.0125084889669</v>
      </c>
      <c r="AJ643" s="82">
        <v>2339.6678533749869</v>
      </c>
      <c r="AK643" s="82">
        <v>2367.6540001480885</v>
      </c>
      <c r="AL643" s="82">
        <v>2395.9749057247</v>
      </c>
      <c r="AM643" s="82">
        <v>2424.6345743522593</v>
      </c>
      <c r="AN643" s="82">
        <v>2453.6370581753695</v>
      </c>
      <c r="AO643" s="82">
        <v>2482.9864578087249</v>
      </c>
      <c r="AP643" s="82">
        <v>2512.6869229168897</v>
      </c>
      <c r="AQ643" s="82">
        <v>2542.7426528010133</v>
      </c>
      <c r="AR643" s="82">
        <v>2573.1578969925613</v>
      </c>
      <c r="AS643" s="82">
        <v>2603.9369558541516</v>
      </c>
      <c r="AT643" s="82">
        <v>2635.0841811875753</v>
      </c>
      <c r="AU643" s="82">
        <v>2666.60397684909</v>
      </c>
      <c r="AV643" s="82">
        <v>2698.5007993720751</v>
      </c>
      <c r="AW643" s="82">
        <v>2730.7791585971336</v>
      </c>
      <c r="AX643" s="82">
        <v>2763.4436183097309</v>
      </c>
      <c r="AY643" s="82">
        <v>2796.4987968854621</v>
      </c>
      <c r="AZ643" s="82">
        <v>2829.9493679430348</v>
      </c>
      <c r="BA643" s="82">
        <v>2863.8000610050667</v>
      </c>
      <c r="BB643" s="82">
        <v>2898.0556621667843</v>
      </c>
      <c r="BC643" s="82">
        <v>2932.7210147727205</v>
      </c>
      <c r="BD643" s="82">
        <v>2967.801020101509</v>
      </c>
      <c r="BE643" s="82">
        <v>3003.3006380588663</v>
      </c>
      <c r="BF643" s="82">
        <v>3039.224887878866</v>
      </c>
      <c r="BG643" s="82">
        <v>3075.5788488336002</v>
      </c>
      <c r="BH643" s="82">
        <v>3112.36766095133</v>
      </c>
      <c r="BI643" s="82">
        <v>3149.5965257432244</v>
      </c>
      <c r="BJ643" s="82">
        <v>3187.2707069387952</v>
      </c>
      <c r="BK643" s="82">
        <v>3225.3955312301264</v>
      </c>
      <c r="BL643" s="82">
        <v>3263.9763890250065</v>
      </c>
      <c r="BM643" s="82">
        <v>3303.0187352090707</v>
      </c>
      <c r="BN643" s="82">
        <v>3342.5280899170571</v>
      </c>
      <c r="BO643" s="82">
        <v>3382.5100393132911</v>
      </c>
      <c r="BP643" s="82">
        <v>3422.9702363815027</v>
      </c>
      <c r="BQ643" s="82">
        <v>3463.9144017240942</v>
      </c>
      <c r="BR643" s="82">
        <v>3505.3483243709657</v>
      </c>
      <c r="BS643" s="82">
        <v>3547.2778625980181</v>
      </c>
      <c r="BT643" s="82">
        <v>3589.708944755444</v>
      </c>
      <c r="BU643" s="82">
        <v>3632.6475701059289</v>
      </c>
      <c r="BV643" s="82">
        <v>3676.0998096728763</v>
      </c>
      <c r="BW643" s="82">
        <v>3720.0718070987809</v>
      </c>
      <c r="BX643" s="82">
        <v>3764.5697795138672</v>
      </c>
      <c r="BY643" s="82">
        <v>3809.6000184151208</v>
      </c>
      <c r="BZ643" s="82">
        <v>3855.1688905558317</v>
      </c>
      <c r="CA643" s="82">
        <v>3901.282838845781</v>
      </c>
      <c r="CB643" s="82">
        <v>3947.9483832621927</v>
      </c>
      <c r="CC643" s="82">
        <v>3995.1721217715822</v>
      </c>
      <c r="CD643" s="82">
        <v>4042.9607312626335</v>
      </c>
      <c r="CE643" s="82">
        <v>4091.3209684902331</v>
      </c>
      <c r="CF643" s="82">
        <v>4140.2596710307962</v>
      </c>
      <c r="CG643" s="82">
        <v>4189.783758249022</v>
      </c>
      <c r="CH643" s="82">
        <v>4239.9002322762099</v>
      </c>
      <c r="CI643" s="82">
        <v>4290.6161790002825</v>
      </c>
      <c r="CJ643" s="82">
        <v>4341.9387690676431</v>
      </c>
      <c r="CK643" s="82">
        <v>4393.8752588970274</v>
      </c>
      <c r="CL643" s="82">
        <v>4446.4329917054729</v>
      </c>
      <c r="CM643" s="82">
        <v>4499.619398546567</v>
      </c>
      <c r="CN643" s="82">
        <v>4553.44199936111</v>
      </c>
      <c r="CO643" s="82">
        <v>4607.9084040403477</v>
      </c>
      <c r="CP643" s="82">
        <v>4663.0263135019231</v>
      </c>
      <c r="CQ643" s="82">
        <v>4718.803520778697</v>
      </c>
      <c r="CR643" s="82">
        <v>4775.2479121205888</v>
      </c>
      <c r="CS643" s="82">
        <v>4832.3674681096054</v>
      </c>
      <c r="CT643" s="82">
        <v>4890.1702647881993</v>
      </c>
      <c r="CU643" s="82">
        <v>4948.6644748011304</v>
      </c>
      <c r="CV643" s="82">
        <v>5007.8583685509802</v>
      </c>
      <c r="CW643" s="52">
        <v>5067.7603153674936</v>
      </c>
      <c r="CX643" s="52">
        <v>5183.7791067155513</v>
      </c>
      <c r="CY643" s="52">
        <v>5376.6976139017415</v>
      </c>
      <c r="CZ643" s="52">
        <v>5451.7689246432701</v>
      </c>
      <c r="DA643" s="52">
        <v>5400.54505991313</v>
      </c>
      <c r="DB643" s="60">
        <v>5514.7835491216902</v>
      </c>
      <c r="DC643" s="52">
        <v>5461.1878684135663</v>
      </c>
      <c r="DD643" s="52">
        <v>5412.1881159444065</v>
      </c>
      <c r="DE643" s="52">
        <v>5473.8031669018601</v>
      </c>
      <c r="DF643" s="52">
        <v>5701.3223753097709</v>
      </c>
      <c r="DG643" s="52">
        <v>5853.3709327872402</v>
      </c>
      <c r="DH643" s="52">
        <v>6087.574834395843</v>
      </c>
      <c r="DI643" s="52">
        <v>6330.383328456548</v>
      </c>
      <c r="DJ643" s="52">
        <v>6486.7523366017867</v>
      </c>
      <c r="DK643" s="52">
        <v>6271.4362939251814</v>
      </c>
      <c r="DL643" s="52">
        <v>6601.033106752041</v>
      </c>
      <c r="DM643" s="52">
        <v>6816.0468816141338</v>
      </c>
      <c r="DN643" s="52">
        <v>6913.9572549950781</v>
      </c>
      <c r="DO643" s="52">
        <v>7026.1136881016209</v>
      </c>
      <c r="DP643" s="52">
        <v>7046.4131228194292</v>
      </c>
      <c r="DQ643" s="52">
        <v>7001.576283841624</v>
      </c>
      <c r="DR643" s="52">
        <v>6908.0468771523683</v>
      </c>
      <c r="DS643" s="62">
        <v>6966.2450635386322</v>
      </c>
      <c r="DT643" s="52">
        <v>7011.0504599492069</v>
      </c>
      <c r="DU643" s="52">
        <v>7003.8507997461111</v>
      </c>
      <c r="DV643" s="52">
        <v>6492.6351890386804</v>
      </c>
      <c r="DW643" s="52">
        <v>6903.6824947857149</v>
      </c>
      <c r="DX643" s="52"/>
      <c r="DY643" s="124"/>
      <c r="DZ643" s="124"/>
      <c r="EA643" s="120">
        <f t="shared" si="63"/>
        <v>6865.7433327800363</v>
      </c>
      <c r="EB643" s="124"/>
      <c r="EC643" s="124"/>
      <c r="ED643" s="124"/>
      <c r="EE643" s="124"/>
      <c r="EF643" s="120">
        <f t="shared" si="64"/>
        <v>7366.8358870268748</v>
      </c>
      <c r="EG643" s="124"/>
      <c r="EH643" s="124"/>
      <c r="EI643" s="124"/>
      <c r="EJ643" s="124"/>
      <c r="EK643" s="120">
        <f t="shared" si="65"/>
        <v>8166.0258761380746</v>
      </c>
      <c r="EL643" s="124"/>
      <c r="EM643" s="124"/>
      <c r="EN643" s="124"/>
      <c r="EO643" s="124"/>
      <c r="EP643" s="120">
        <f t="shared" si="66"/>
        <v>9050.0057708675758</v>
      </c>
      <c r="EQ643" s="124"/>
      <c r="ER643" s="124"/>
      <c r="ES643" s="124"/>
      <c r="ET643" s="124"/>
      <c r="EU643" s="120">
        <f t="shared" si="67"/>
        <v>9989.7597660939591</v>
      </c>
      <c r="EV643" s="124"/>
      <c r="EW643" s="124"/>
      <c r="EX643" s="124"/>
      <c r="EY643" s="124"/>
      <c r="EZ643" s="120">
        <f t="shared" si="68"/>
        <v>10983.665954625518</v>
      </c>
      <c r="FA643" s="124"/>
      <c r="FB643" s="124"/>
      <c r="FC643" s="124"/>
      <c r="FD643" s="124"/>
      <c r="FE643" s="120">
        <f t="shared" si="69"/>
        <v>12024.591874888552</v>
      </c>
      <c r="FF643" s="124"/>
      <c r="FG643" s="124"/>
      <c r="FH643" s="124"/>
      <c r="FI643" s="124"/>
      <c r="FJ643" s="120">
        <f t="shared" si="70"/>
        <v>13078.886544895378</v>
      </c>
      <c r="FK643" s="124"/>
      <c r="FL643" s="124"/>
      <c r="FM643" s="124"/>
      <c r="FN643" s="124"/>
      <c r="FO643" s="120">
        <f t="shared" si="71"/>
        <v>14153.766099727143</v>
      </c>
      <c r="FP643" s="124"/>
      <c r="FQ643" s="124"/>
      <c r="FR643" s="124"/>
      <c r="FS643" s="124"/>
      <c r="FT643" s="120">
        <f t="shared" si="72"/>
        <v>15225.187751600664</v>
      </c>
      <c r="FU643" s="124"/>
      <c r="FV643" s="124"/>
      <c r="FW643" s="124"/>
      <c r="FX643" s="124"/>
      <c r="FY643" s="120">
        <f t="shared" si="73"/>
        <v>16297.848972162832</v>
      </c>
      <c r="FZ643" s="124"/>
      <c r="GA643" s="124"/>
      <c r="GB643" s="124"/>
      <c r="GC643" s="124"/>
      <c r="GD643" s="120">
        <f t="shared" si="74"/>
        <v>17339.241054548489</v>
      </c>
      <c r="GE643" s="124"/>
      <c r="GF643" s="124"/>
      <c r="GG643" s="124"/>
      <c r="GH643" s="124"/>
      <c r="GI643" s="120">
        <f t="shared" si="75"/>
        <v>18329.416338387309</v>
      </c>
      <c r="GJ643" s="124"/>
      <c r="GK643" s="124"/>
      <c r="GL643" s="124"/>
      <c r="GM643" s="124"/>
      <c r="GN643" s="120">
        <f t="shared" si="76"/>
        <v>19280.085417385908</v>
      </c>
      <c r="GO643" s="124"/>
      <c r="GP643" s="124"/>
      <c r="GQ643" s="124"/>
      <c r="GR643" s="124"/>
      <c r="GS643" s="120">
        <f t="shared" si="77"/>
        <v>20201.528348598815</v>
      </c>
      <c r="GT643" s="124"/>
      <c r="GU643" s="124"/>
      <c r="GV643" s="124"/>
      <c r="GW643" s="124"/>
      <c r="GX643" s="120">
        <f t="shared" si="78"/>
        <v>21074.044256443565</v>
      </c>
    </row>
    <row r="644" spans="1:206">
      <c r="A644" s="176" t="s">
        <v>3534</v>
      </c>
      <c r="B644" s="178" t="s">
        <v>3548</v>
      </c>
      <c r="C644" t="s">
        <v>3533</v>
      </c>
      <c r="D644" s="187" t="s">
        <v>3563</v>
      </c>
      <c r="E644" s="116" t="s">
        <v>1368</v>
      </c>
      <c r="F644" s="49">
        <f t="shared" ref="F644:AK644" si="82">F630/F638</f>
        <v>8444.3649031965197</v>
      </c>
      <c r="G644" s="49">
        <f t="shared" si="82"/>
        <v>8631.0905870671031</v>
      </c>
      <c r="H644" s="49">
        <f t="shared" si="82"/>
        <v>8811.9798096510185</v>
      </c>
      <c r="I644" s="49">
        <f t="shared" si="82"/>
        <v>8988.8774590457251</v>
      </c>
      <c r="J644" s="49">
        <f t="shared" si="82"/>
        <v>9162.8672228535197</v>
      </c>
      <c r="K644" s="49">
        <f t="shared" si="82"/>
        <v>9334.6075979684356</v>
      </c>
      <c r="L644" s="49">
        <f t="shared" si="82"/>
        <v>9504.5410513479019</v>
      </c>
      <c r="M644" s="49">
        <f t="shared" si="82"/>
        <v>9672.9463253611684</v>
      </c>
      <c r="N644" s="49">
        <f t="shared" si="82"/>
        <v>9840.0010211839162</v>
      </c>
      <c r="O644" s="49">
        <f t="shared" si="82"/>
        <v>10005.880484870244</v>
      </c>
      <c r="P644" s="49">
        <f t="shared" si="82"/>
        <v>10170.754446456171</v>
      </c>
      <c r="Q644" s="49">
        <f t="shared" si="82"/>
        <v>10334.727395933329</v>
      </c>
      <c r="R644" s="49">
        <f t="shared" si="82"/>
        <v>10497.975454819849</v>
      </c>
      <c r="S644" s="49">
        <f t="shared" si="82"/>
        <v>10660.690756400132</v>
      </c>
      <c r="T644" s="49">
        <f t="shared" si="82"/>
        <v>10822.992883232761</v>
      </c>
      <c r="U644" s="49">
        <f t="shared" si="82"/>
        <v>10985.129676348286</v>
      </c>
      <c r="V644" s="49">
        <f t="shared" si="82"/>
        <v>11147.363078991637</v>
      </c>
      <c r="W644" s="49">
        <f t="shared" si="82"/>
        <v>11309.908240657895</v>
      </c>
      <c r="X644" s="49">
        <f t="shared" si="82"/>
        <v>11473.111290213747</v>
      </c>
      <c r="Y644" s="49">
        <f t="shared" si="82"/>
        <v>11637.362255324393</v>
      </c>
      <c r="Z644" s="49">
        <f t="shared" si="82"/>
        <v>11803.156911882812</v>
      </c>
      <c r="AA644" s="49">
        <f t="shared" si="82"/>
        <v>11971.068997206194</v>
      </c>
      <c r="AB644" s="49">
        <f t="shared" si="82"/>
        <v>12141.253966285403</v>
      </c>
      <c r="AC644" s="49">
        <f t="shared" si="82"/>
        <v>12314.028718952704</v>
      </c>
      <c r="AD644" s="49">
        <f t="shared" si="82"/>
        <v>12490.162793874695</v>
      </c>
      <c r="AE644" s="49">
        <f t="shared" si="82"/>
        <v>12670.641551351224</v>
      </c>
      <c r="AF644" s="49">
        <f t="shared" si="82"/>
        <v>12856.966280244589</v>
      </c>
      <c r="AG644" s="49">
        <f t="shared" si="82"/>
        <v>13049.100749673826</v>
      </c>
      <c r="AH644" s="49">
        <f t="shared" si="82"/>
        <v>13241.400081377025</v>
      </c>
      <c r="AI644" s="49">
        <f t="shared" si="82"/>
        <v>13433.275167281601</v>
      </c>
      <c r="AJ644" s="49">
        <f t="shared" si="82"/>
        <v>13624.688224238827</v>
      </c>
      <c r="AK644" s="49">
        <f t="shared" si="82"/>
        <v>13815.639015431834</v>
      </c>
      <c r="AL644" s="49">
        <f t="shared" ref="AL644:BQ644" si="83">AL630/AL638</f>
        <v>14006.030802645468</v>
      </c>
      <c r="AM644" s="49">
        <f t="shared" si="83"/>
        <v>14195.803016415426</v>
      </c>
      <c r="AN644" s="49">
        <f t="shared" si="83"/>
        <v>14384.864078307748</v>
      </c>
      <c r="AO644" s="49">
        <f t="shared" si="83"/>
        <v>14573.15940646765</v>
      </c>
      <c r="AP644" s="49">
        <f t="shared" si="83"/>
        <v>14760.637936426314</v>
      </c>
      <c r="AQ644" s="49">
        <f t="shared" si="83"/>
        <v>14947.321743597982</v>
      </c>
      <c r="AR644" s="49">
        <f t="shared" si="83"/>
        <v>15133.307609161458</v>
      </c>
      <c r="AS644" s="49">
        <f t="shared" si="83"/>
        <v>15318.838292699143</v>
      </c>
      <c r="AT644" s="49">
        <f t="shared" si="83"/>
        <v>15504.410166853633</v>
      </c>
      <c r="AU644" s="49">
        <f t="shared" si="83"/>
        <v>15690.776569862517</v>
      </c>
      <c r="AV644" s="49">
        <f t="shared" si="83"/>
        <v>15878.312968362936</v>
      </c>
      <c r="AW644" s="49">
        <f t="shared" si="83"/>
        <v>16067.187282587631</v>
      </c>
      <c r="AX644" s="49">
        <f t="shared" si="83"/>
        <v>16257.641395547518</v>
      </c>
      <c r="AY644" s="49">
        <f t="shared" si="83"/>
        <v>16449.849041228081</v>
      </c>
      <c r="AZ644" s="49">
        <f t="shared" si="83"/>
        <v>16643.914580498185</v>
      </c>
      <c r="BA644" s="49">
        <f t="shared" si="83"/>
        <v>16839.799883874872</v>
      </c>
      <c r="BB644" s="49">
        <f t="shared" si="83"/>
        <v>17037.213909091053</v>
      </c>
      <c r="BC644" s="49">
        <f t="shared" si="83"/>
        <v>17235.862519334016</v>
      </c>
      <c r="BD644" s="49">
        <f t="shared" si="83"/>
        <v>17435.267364344003</v>
      </c>
      <c r="BE644" s="49">
        <f t="shared" si="83"/>
        <v>17636.073555645587</v>
      </c>
      <c r="BF644" s="49">
        <f t="shared" si="83"/>
        <v>17836.891471987179</v>
      </c>
      <c r="BG644" s="49">
        <f t="shared" si="83"/>
        <v>18035.407441709074</v>
      </c>
      <c r="BH644" s="49">
        <f t="shared" si="83"/>
        <v>18231.929602252803</v>
      </c>
      <c r="BI644" s="49">
        <f t="shared" si="83"/>
        <v>18426.627654601907</v>
      </c>
      <c r="BJ644" s="49">
        <f t="shared" si="83"/>
        <v>18622.094219453866</v>
      </c>
      <c r="BK644" s="49">
        <f t="shared" si="83"/>
        <v>18818.879148662028</v>
      </c>
      <c r="BL644" s="49">
        <f t="shared" si="83"/>
        <v>19014.601387924446</v>
      </c>
      <c r="BM644" s="49">
        <f t="shared" si="83"/>
        <v>19208.162285319391</v>
      </c>
      <c r="BN644" s="49">
        <f t="shared" si="83"/>
        <v>19402.535067833345</v>
      </c>
      <c r="BO644" s="49">
        <f t="shared" si="83"/>
        <v>19597.065815985636</v>
      </c>
      <c r="BP644" s="49">
        <f t="shared" si="83"/>
        <v>19792.384049605476</v>
      </c>
      <c r="BQ644" s="49">
        <f t="shared" si="83"/>
        <v>19990.83830299164</v>
      </c>
      <c r="BR644" s="49">
        <f t="shared" ref="BR644:CV644" si="84">BR630/BR638</f>
        <v>20190.238556732504</v>
      </c>
      <c r="BS644" s="49">
        <f t="shared" si="84"/>
        <v>20390.446577548428</v>
      </c>
      <c r="BT644" s="49">
        <f t="shared" si="84"/>
        <v>20594.392810150828</v>
      </c>
      <c r="BU644" s="49">
        <f t="shared" si="84"/>
        <v>20802.337331731411</v>
      </c>
      <c r="BV644" s="49">
        <f t="shared" si="84"/>
        <v>21017.316276362431</v>
      </c>
      <c r="BW644" s="49">
        <f t="shared" si="84"/>
        <v>21243.140503197159</v>
      </c>
      <c r="BX644" s="49">
        <f t="shared" si="84"/>
        <v>21479.659990476124</v>
      </c>
      <c r="BY644" s="49">
        <f t="shared" si="84"/>
        <v>21726.192539671065</v>
      </c>
      <c r="BZ644" s="49">
        <f t="shared" si="84"/>
        <v>21978.531694150955</v>
      </c>
      <c r="CA644" s="49">
        <f t="shared" si="84"/>
        <v>22232.358276292889</v>
      </c>
      <c r="CB644" s="49">
        <f t="shared" si="84"/>
        <v>22493.001053885717</v>
      </c>
      <c r="CC644" s="49">
        <f t="shared" si="84"/>
        <v>22764.665255571155</v>
      </c>
      <c r="CD644" s="49">
        <f t="shared" si="84"/>
        <v>23048.1966886913</v>
      </c>
      <c r="CE644" s="49">
        <f t="shared" si="84"/>
        <v>23340.686934124184</v>
      </c>
      <c r="CF644" s="49">
        <f t="shared" si="84"/>
        <v>23640.3491368215</v>
      </c>
      <c r="CG644" s="49">
        <f t="shared" si="84"/>
        <v>23946.575118595811</v>
      </c>
      <c r="CH644" s="49">
        <f t="shared" si="84"/>
        <v>24258.097624141963</v>
      </c>
      <c r="CI644" s="49">
        <f t="shared" si="84"/>
        <v>24574.579009010111</v>
      </c>
      <c r="CJ644" s="49">
        <f t="shared" si="84"/>
        <v>24893.671767722462</v>
      </c>
      <c r="CK644" s="49">
        <f t="shared" si="84"/>
        <v>25216.150772124991</v>
      </c>
      <c r="CL644" s="49">
        <f t="shared" si="84"/>
        <v>25541.951632285851</v>
      </c>
      <c r="CM644" s="49">
        <f t="shared" si="84"/>
        <v>25871.204078973005</v>
      </c>
      <c r="CN644" s="49">
        <f t="shared" si="84"/>
        <v>26205.180624398967</v>
      </c>
      <c r="CO644" s="49">
        <f t="shared" si="84"/>
        <v>26541.93945357819</v>
      </c>
      <c r="CP644" s="49">
        <f t="shared" si="84"/>
        <v>26882.239140455942</v>
      </c>
      <c r="CQ644" s="49">
        <f t="shared" si="84"/>
        <v>27227.293008381836</v>
      </c>
      <c r="CR644" s="49">
        <f t="shared" si="84"/>
        <v>27576.573379833684</v>
      </c>
      <c r="CS644" s="49">
        <f t="shared" si="84"/>
        <v>27931.275686144261</v>
      </c>
      <c r="CT644" s="49">
        <f t="shared" si="84"/>
        <v>28291.403481317619</v>
      </c>
      <c r="CU644" s="49">
        <f t="shared" si="84"/>
        <v>28658.916593040882</v>
      </c>
      <c r="CV644" s="49">
        <f t="shared" si="84"/>
        <v>29035.489862357423</v>
      </c>
      <c r="CW644" s="52">
        <v>29759.662396631622</v>
      </c>
      <c r="CX644" s="52">
        <v>30373.869493888957</v>
      </c>
      <c r="CY644" s="52">
        <v>31294.564590985879</v>
      </c>
      <c r="CZ644" s="52">
        <v>32253.883091094762</v>
      </c>
      <c r="DA644" s="52">
        <v>33263.401078169569</v>
      </c>
      <c r="DB644" s="60">
        <v>34356.442913073799</v>
      </c>
      <c r="DC644" s="52">
        <v>34651.901117585105</v>
      </c>
      <c r="DD644" s="52">
        <v>34927.636132835913</v>
      </c>
      <c r="DE644" s="52">
        <v>35354.285608586004</v>
      </c>
      <c r="DF644" s="52">
        <v>36203.065042154107</v>
      </c>
      <c r="DG644" s="52">
        <v>36915.830809974039</v>
      </c>
      <c r="DH644" s="52">
        <v>37702.140648919871</v>
      </c>
      <c r="DI644" s="52">
        <v>38321.225411270301</v>
      </c>
      <c r="DJ644" s="52">
        <v>38136.654633361912</v>
      </c>
      <c r="DK644" s="52">
        <v>36632.206425870747</v>
      </c>
      <c r="DL644" s="52">
        <v>37315.35885795144</v>
      </c>
      <c r="DM644" s="52">
        <v>37697.374080753863</v>
      </c>
      <c r="DN644" s="52">
        <v>37886.221958509675</v>
      </c>
      <c r="DO644" s="52">
        <v>38115.963227621673</v>
      </c>
      <c r="DP644" s="52">
        <v>38701.832831286447</v>
      </c>
      <c r="DQ644" s="52">
        <v>39378.927568761988</v>
      </c>
      <c r="DR644" s="52">
        <v>39843.9682902614</v>
      </c>
      <c r="DS644" s="62">
        <v>40565.549673053509</v>
      </c>
      <c r="DT644" s="52">
        <v>41305.446813950606</v>
      </c>
      <c r="DU644" s="52">
        <v>41903.122012508866</v>
      </c>
      <c r="DV644" s="52">
        <v>39940.27150441987</v>
      </c>
      <c r="DW644" s="52">
        <v>42198.386389972125</v>
      </c>
      <c r="DX644" s="52"/>
      <c r="DY644" s="124"/>
      <c r="DZ644" s="124"/>
      <c r="EA644" s="120">
        <f t="shared" si="63"/>
        <v>44418.441089918488</v>
      </c>
      <c r="EB644" s="124"/>
      <c r="EC644" s="124"/>
      <c r="ED644" s="124"/>
      <c r="EE644" s="124"/>
      <c r="EF644" s="120">
        <f t="shared" si="64"/>
        <v>46445.44406339556</v>
      </c>
      <c r="EG644" s="124"/>
      <c r="EH644" s="124"/>
      <c r="EI644" s="124"/>
      <c r="EJ644" s="124"/>
      <c r="EK644" s="120">
        <f t="shared" si="65"/>
        <v>48606.169920047018</v>
      </c>
      <c r="EL644" s="124"/>
      <c r="EM644" s="124"/>
      <c r="EN644" s="124"/>
      <c r="EO644" s="124"/>
      <c r="EP644" s="120">
        <f t="shared" si="66"/>
        <v>50821.521240869326</v>
      </c>
      <c r="EQ644" s="124"/>
      <c r="ER644" s="124"/>
      <c r="ES644" s="124"/>
      <c r="ET644" s="124"/>
      <c r="EU644" s="120">
        <f t="shared" si="67"/>
        <v>53168.070237072723</v>
      </c>
      <c r="EV644" s="124"/>
      <c r="EW644" s="124"/>
      <c r="EX644" s="124"/>
      <c r="EY644" s="124"/>
      <c r="EZ644" s="120">
        <f t="shared" si="68"/>
        <v>55796.060096558991</v>
      </c>
      <c r="FA644" s="124"/>
      <c r="FB644" s="124"/>
      <c r="FC644" s="124"/>
      <c r="FD644" s="124"/>
      <c r="FE644" s="120">
        <f t="shared" si="69"/>
        <v>58666.748647272994</v>
      </c>
      <c r="FF644" s="124"/>
      <c r="FG644" s="124"/>
      <c r="FH644" s="124"/>
      <c r="FI644" s="124"/>
      <c r="FJ644" s="120">
        <f t="shared" si="70"/>
        <v>61554.742050673471</v>
      </c>
      <c r="FK644" s="124"/>
      <c r="FL644" s="124"/>
      <c r="FM644" s="124"/>
      <c r="FN644" s="124"/>
      <c r="FO644" s="120">
        <f t="shared" si="71"/>
        <v>64867.133776686234</v>
      </c>
      <c r="FP644" s="124"/>
      <c r="FQ644" s="124"/>
      <c r="FR644" s="124"/>
      <c r="FS644" s="124"/>
      <c r="FT644" s="120">
        <f t="shared" si="72"/>
        <v>68306.62507287263</v>
      </c>
      <c r="FU644" s="124"/>
      <c r="FV644" s="124"/>
      <c r="FW644" s="124"/>
      <c r="FX644" s="124"/>
      <c r="FY644" s="120">
        <f t="shared" si="73"/>
        <v>71689.449560056077</v>
      </c>
      <c r="FZ644" s="124"/>
      <c r="GA644" s="124"/>
      <c r="GB644" s="124"/>
      <c r="GC644" s="124"/>
      <c r="GD644" s="120">
        <f t="shared" si="74"/>
        <v>75197.619175751941</v>
      </c>
      <c r="GE644" s="124"/>
      <c r="GF644" s="124"/>
      <c r="GG644" s="124"/>
      <c r="GH644" s="124"/>
      <c r="GI644" s="120">
        <f t="shared" si="75"/>
        <v>78971.591005871684</v>
      </c>
      <c r="GJ644" s="124"/>
      <c r="GK644" s="124"/>
      <c r="GL644" s="124"/>
      <c r="GM644" s="124"/>
      <c r="GN644" s="120">
        <f t="shared" si="76"/>
        <v>82871.860395020442</v>
      </c>
      <c r="GO644" s="124"/>
      <c r="GP644" s="124"/>
      <c r="GQ644" s="124"/>
      <c r="GR644" s="124"/>
      <c r="GS644" s="120">
        <f t="shared" si="77"/>
        <v>86793.820510808713</v>
      </c>
      <c r="GT644" s="124"/>
      <c r="GU644" s="124"/>
      <c r="GV644" s="124"/>
      <c r="GW644" s="124"/>
      <c r="GX644" s="120">
        <f t="shared" si="78"/>
        <v>90539.696073304614</v>
      </c>
    </row>
    <row r="645" spans="1:206">
      <c r="A645" s="176" t="s">
        <v>3534</v>
      </c>
      <c r="B645" s="178" t="s">
        <v>3548</v>
      </c>
      <c r="C645" t="s">
        <v>3533</v>
      </c>
      <c r="D645" s="187" t="s">
        <v>3563</v>
      </c>
      <c r="E645" s="116" t="s">
        <v>1369</v>
      </c>
      <c r="F645" s="49">
        <f t="shared" ref="F645:AK645" si="85">F631/F639</f>
        <v>2614.4649555688657</v>
      </c>
      <c r="G645" s="49">
        <f t="shared" si="85"/>
        <v>2654.3413574168976</v>
      </c>
      <c r="H645" s="49">
        <f t="shared" si="85"/>
        <v>2692.6345132099905</v>
      </c>
      <c r="I645" s="49">
        <f t="shared" si="85"/>
        <v>2729.5388207064011</v>
      </c>
      <c r="J645" s="49">
        <f t="shared" si="85"/>
        <v>2765.2457929420916</v>
      </c>
      <c r="K645" s="49">
        <f t="shared" si="85"/>
        <v>2799.9151440898486</v>
      </c>
      <c r="L645" s="49">
        <f t="shared" si="85"/>
        <v>2833.6731872792543</v>
      </c>
      <c r="M645" s="49">
        <f t="shared" si="85"/>
        <v>2866.6267667468464</v>
      </c>
      <c r="N645" s="49">
        <f t="shared" si="85"/>
        <v>2898.8549379203732</v>
      </c>
      <c r="O645" s="49">
        <f t="shared" si="85"/>
        <v>2930.4289556103008</v>
      </c>
      <c r="P645" s="49">
        <f t="shared" si="85"/>
        <v>2961.4110134723519</v>
      </c>
      <c r="Q645" s="49">
        <f t="shared" si="85"/>
        <v>2991.8527471967077</v>
      </c>
      <c r="R645" s="49">
        <f t="shared" si="85"/>
        <v>3021.8040280499645</v>
      </c>
      <c r="S645" s="49">
        <f t="shared" si="85"/>
        <v>3051.3070008382397</v>
      </c>
      <c r="T645" s="49">
        <f t="shared" si="85"/>
        <v>3080.3963232464721</v>
      </c>
      <c r="U645" s="49">
        <f t="shared" si="85"/>
        <v>3109.1159396393946</v>
      </c>
      <c r="V645" s="49">
        <f t="shared" si="85"/>
        <v>3137.502541054595</v>
      </c>
      <c r="W645" s="49">
        <f t="shared" si="85"/>
        <v>3165.5992712741613</v>
      </c>
      <c r="X645" s="49">
        <f t="shared" si="85"/>
        <v>3193.43939025084</v>
      </c>
      <c r="Y645" s="49">
        <f t="shared" si="85"/>
        <v>3221.0280434327524</v>
      </c>
      <c r="Z645" s="49">
        <f t="shared" si="85"/>
        <v>3248.3664378860499</v>
      </c>
      <c r="AA645" s="49">
        <f t="shared" si="85"/>
        <v>3275.5215473586554</v>
      </c>
      <c r="AB645" s="49">
        <f t="shared" si="85"/>
        <v>3302.5404599287253</v>
      </c>
      <c r="AC645" s="49">
        <f t="shared" si="85"/>
        <v>3329.4802800306306</v>
      </c>
      <c r="AD645" s="49">
        <f t="shared" si="85"/>
        <v>3356.4279966237564</v>
      </c>
      <c r="AE645" s="49">
        <f t="shared" si="85"/>
        <v>3383.484392622167</v>
      </c>
      <c r="AF645" s="49">
        <f t="shared" si="85"/>
        <v>3410.7823682846056</v>
      </c>
      <c r="AG645" s="49">
        <f t="shared" si="85"/>
        <v>3438.3746770057819</v>
      </c>
      <c r="AH645" s="49">
        <f t="shared" si="85"/>
        <v>3466.0010407013597</v>
      </c>
      <c r="AI645" s="49">
        <f t="shared" si="85"/>
        <v>3493.7287726042491</v>
      </c>
      <c r="AJ645" s="49">
        <f t="shared" si="85"/>
        <v>3521.6863356620038</v>
      </c>
      <c r="AK645" s="49">
        <f t="shared" si="85"/>
        <v>3549.9988914432288</v>
      </c>
      <c r="AL645" s="49">
        <f t="shared" ref="AL645:BQ645" si="86">AL631/AL639</f>
        <v>3578.8555659060412</v>
      </c>
      <c r="AM645" s="49">
        <f t="shared" si="86"/>
        <v>3608.3509989220947</v>
      </c>
      <c r="AN645" s="49">
        <f t="shared" si="86"/>
        <v>3637.4320781095907</v>
      </c>
      <c r="AO645" s="49">
        <f t="shared" si="86"/>
        <v>3665.9079092434595</v>
      </c>
      <c r="AP645" s="49">
        <f t="shared" si="86"/>
        <v>3693.8477101395783</v>
      </c>
      <c r="AQ645" s="49">
        <f t="shared" si="86"/>
        <v>3721.2507374035017</v>
      </c>
      <c r="AR645" s="49">
        <f t="shared" si="86"/>
        <v>3748.1496972968253</v>
      </c>
      <c r="AS645" s="49">
        <f t="shared" si="86"/>
        <v>3774.5800501391604</v>
      </c>
      <c r="AT645" s="49">
        <f t="shared" si="86"/>
        <v>3800.5985357253494</v>
      </c>
      <c r="AU645" s="49">
        <f t="shared" si="86"/>
        <v>3826.2786659782155</v>
      </c>
      <c r="AV645" s="49">
        <f t="shared" si="86"/>
        <v>3851.6194536509884</v>
      </c>
      <c r="AW645" s="49">
        <f t="shared" si="86"/>
        <v>3876.6796836645935</v>
      </c>
      <c r="AX645" s="49">
        <f t="shared" si="86"/>
        <v>3901.4929884804833</v>
      </c>
      <c r="AY645" s="49">
        <f t="shared" si="86"/>
        <v>3926.0528518521783</v>
      </c>
      <c r="AZ645" s="49">
        <f t="shared" si="86"/>
        <v>3950.4204513475038</v>
      </c>
      <c r="BA645" s="49">
        <f t="shared" si="86"/>
        <v>3974.5863489869521</v>
      </c>
      <c r="BB645" s="49">
        <f t="shared" si="86"/>
        <v>3998.5651715925474</v>
      </c>
      <c r="BC645" s="49">
        <f t="shared" si="86"/>
        <v>4022.3726450073441</v>
      </c>
      <c r="BD645" s="49">
        <f t="shared" si="86"/>
        <v>4284.7990633614145</v>
      </c>
      <c r="BE645" s="49">
        <f t="shared" si="86"/>
        <v>4312.1376053982958</v>
      </c>
      <c r="BF645" s="49">
        <f t="shared" si="86"/>
        <v>4335.6273300862158</v>
      </c>
      <c r="BG645" s="49">
        <f t="shared" si="86"/>
        <v>4356.2330135583652</v>
      </c>
      <c r="BH645" s="49">
        <f t="shared" si="86"/>
        <v>4376.0402128440264</v>
      </c>
      <c r="BI645" s="49">
        <f t="shared" si="86"/>
        <v>4394.0209080118057</v>
      </c>
      <c r="BJ645" s="49">
        <f t="shared" si="86"/>
        <v>4412.7670739272489</v>
      </c>
      <c r="BK645" s="49">
        <f t="shared" si="86"/>
        <v>4430.6041046360224</v>
      </c>
      <c r="BL645" s="49">
        <f t="shared" si="86"/>
        <v>4448.4860303630576</v>
      </c>
      <c r="BM645" s="49">
        <f t="shared" si="86"/>
        <v>4474.6454502805336</v>
      </c>
      <c r="BN645" s="49">
        <f t="shared" si="86"/>
        <v>4510.6035133606656</v>
      </c>
      <c r="BO645" s="49">
        <f t="shared" si="86"/>
        <v>4548.0917955870273</v>
      </c>
      <c r="BP645" s="49">
        <f t="shared" si="86"/>
        <v>4573.9463021403717</v>
      </c>
      <c r="BQ645" s="49">
        <f t="shared" si="86"/>
        <v>4586.383169253073</v>
      </c>
      <c r="BR645" s="49">
        <f t="shared" ref="BR645:CV645" si="87">BR631/BR639</f>
        <v>4598.0667049338426</v>
      </c>
      <c r="BS645" s="49">
        <f t="shared" si="87"/>
        <v>4614.4696365501259</v>
      </c>
      <c r="BT645" s="49">
        <f t="shared" si="87"/>
        <v>4634.1459688205114</v>
      </c>
      <c r="BU645" s="49">
        <f t="shared" si="87"/>
        <v>4656.5820093689954</v>
      </c>
      <c r="BV645" s="49">
        <f t="shared" si="87"/>
        <v>4678.2861284686214</v>
      </c>
      <c r="BW645" s="49">
        <f t="shared" si="87"/>
        <v>4699.1698111194873</v>
      </c>
      <c r="BX645" s="49">
        <f t="shared" si="87"/>
        <v>4721.3793067910547</v>
      </c>
      <c r="BY645" s="49">
        <f t="shared" si="87"/>
        <v>4746.002396298958</v>
      </c>
      <c r="BZ645" s="49">
        <f t="shared" si="87"/>
        <v>4773.2228382807125</v>
      </c>
      <c r="CA645" s="49">
        <f t="shared" si="87"/>
        <v>4801.8469054120606</v>
      </c>
      <c r="CB645" s="49">
        <f t="shared" si="87"/>
        <v>4833.0995724468858</v>
      </c>
      <c r="CC645" s="49">
        <f t="shared" si="87"/>
        <v>4868.3445664316687</v>
      </c>
      <c r="CD645" s="49">
        <f t="shared" si="87"/>
        <v>4906.9373385276922</v>
      </c>
      <c r="CE645" s="49">
        <f t="shared" si="87"/>
        <v>4947.6177578549041</v>
      </c>
      <c r="CF645" s="49">
        <f t="shared" si="87"/>
        <v>4989.9089929400216</v>
      </c>
      <c r="CG645" s="49">
        <f t="shared" si="87"/>
        <v>5032.200208867861</v>
      </c>
      <c r="CH645" s="49">
        <f t="shared" si="87"/>
        <v>5074.0387636022133</v>
      </c>
      <c r="CI645" s="49">
        <f t="shared" si="87"/>
        <v>5115.8564927870393</v>
      </c>
      <c r="CJ645" s="49">
        <f t="shared" si="87"/>
        <v>5157.1240472352656</v>
      </c>
      <c r="CK645" s="49">
        <f t="shared" si="87"/>
        <v>5200.3693889551832</v>
      </c>
      <c r="CL645" s="49">
        <f t="shared" si="87"/>
        <v>5246.1534976357225</v>
      </c>
      <c r="CM645" s="49">
        <f t="shared" si="87"/>
        <v>5292.4300897785233</v>
      </c>
      <c r="CN645" s="49">
        <f t="shared" si="87"/>
        <v>5338.7329788936304</v>
      </c>
      <c r="CO645" s="49">
        <f t="shared" si="87"/>
        <v>5384.9847014244642</v>
      </c>
      <c r="CP645" s="49">
        <f t="shared" si="87"/>
        <v>5433.6011839184048</v>
      </c>
      <c r="CQ645" s="49">
        <f t="shared" si="87"/>
        <v>5484.9078521277106</v>
      </c>
      <c r="CR645" s="49">
        <f t="shared" si="87"/>
        <v>5537.9244719354856</v>
      </c>
      <c r="CS645" s="49">
        <f t="shared" si="87"/>
        <v>5596.28013281124</v>
      </c>
      <c r="CT645" s="49">
        <f t="shared" si="87"/>
        <v>5661.2243614320823</v>
      </c>
      <c r="CU645" s="49">
        <f t="shared" si="87"/>
        <v>5730.761005110382</v>
      </c>
      <c r="CV645" s="49">
        <f t="shared" si="87"/>
        <v>5804.6790898403879</v>
      </c>
      <c r="CW645" s="52">
        <v>5882.3618998106622</v>
      </c>
      <c r="CX645" s="52">
        <v>6007.0555297186856</v>
      </c>
      <c r="CY645" s="52">
        <v>6156.6295368087567</v>
      </c>
      <c r="CZ645" s="52">
        <v>6247.0226625252471</v>
      </c>
      <c r="DA645" s="52">
        <v>6383.3525263717693</v>
      </c>
      <c r="DB645" s="52">
        <v>6584.4669159791165</v>
      </c>
      <c r="DC645" s="52">
        <v>6629.5849944168258</v>
      </c>
      <c r="DD645" s="52">
        <v>6694.2747705172687</v>
      </c>
      <c r="DE645" s="52">
        <v>6814.1958132541477</v>
      </c>
      <c r="DF645" s="52">
        <v>7028.9017346876763</v>
      </c>
      <c r="DG645" s="52">
        <v>7218.6369576326315</v>
      </c>
      <c r="DH645" s="52">
        <v>7444.6586595470681</v>
      </c>
      <c r="DI645" s="52">
        <v>7672.7741257517537</v>
      </c>
      <c r="DJ645" s="52">
        <v>7732.6646306576731</v>
      </c>
      <c r="DK645" s="52">
        <v>7531.2504846676793</v>
      </c>
      <c r="DL645" s="52">
        <v>7773.8726443335781</v>
      </c>
      <c r="DM645" s="52">
        <v>7932.3610708761789</v>
      </c>
      <c r="DN645" s="52">
        <v>8045.6116632038365</v>
      </c>
      <c r="DO645" s="52">
        <v>8169.4660685749886</v>
      </c>
      <c r="DP645" s="52">
        <v>8318.574382064211</v>
      </c>
      <c r="DQ645" s="52">
        <v>8472.8223875939984</v>
      </c>
      <c r="DR645" s="52">
        <v>8608.1751570779725</v>
      </c>
      <c r="DS645" s="52">
        <v>8799.3979390187724</v>
      </c>
      <c r="DT645" s="52">
        <v>8988.4426553422127</v>
      </c>
      <c r="DU645" s="52">
        <v>9124.8940437382626</v>
      </c>
      <c r="DV645" s="52">
        <v>8759.4223885146312</v>
      </c>
      <c r="DW645" s="52">
        <v>9222.3138880073602</v>
      </c>
      <c r="DX645" s="52"/>
      <c r="DY645" s="124"/>
      <c r="DZ645" s="124"/>
      <c r="EA645" s="54">
        <f t="shared" si="63"/>
        <v>9459.6123189609116</v>
      </c>
      <c r="EB645" s="124"/>
      <c r="EC645" s="124"/>
      <c r="ED645" s="124"/>
      <c r="EE645" s="124"/>
      <c r="EF645" s="54">
        <f t="shared" si="64"/>
        <v>9762.2859098935896</v>
      </c>
      <c r="EG645" s="124"/>
      <c r="EH645" s="124"/>
      <c r="EI645" s="124"/>
      <c r="EJ645" s="124"/>
      <c r="EK645" s="54">
        <f t="shared" si="65"/>
        <v>10305.912393961748</v>
      </c>
      <c r="EL645" s="124"/>
      <c r="EM645" s="124"/>
      <c r="EN645" s="124"/>
      <c r="EO645" s="124"/>
      <c r="EP645" s="54">
        <f t="shared" si="66"/>
        <v>10893.612128171131</v>
      </c>
      <c r="EQ645" s="124"/>
      <c r="ER645" s="124"/>
      <c r="ES645" s="124"/>
      <c r="ET645" s="124"/>
      <c r="EU645" s="54">
        <f t="shared" si="67"/>
        <v>11666.404373665122</v>
      </c>
      <c r="EV645" s="124"/>
      <c r="EW645" s="124"/>
      <c r="EX645" s="124"/>
      <c r="EY645" s="124"/>
      <c r="EZ645" s="54">
        <f t="shared" si="68"/>
        <v>12521.87496211512</v>
      </c>
      <c r="FA645" s="124"/>
      <c r="FB645" s="124"/>
      <c r="FC645" s="124"/>
      <c r="FD645" s="124"/>
      <c r="FE645" s="54">
        <f t="shared" si="69"/>
        <v>13431.692851908936</v>
      </c>
      <c r="FF645" s="124"/>
      <c r="FG645" s="124"/>
      <c r="FH645" s="124"/>
      <c r="FI645" s="124"/>
      <c r="FJ645" s="54">
        <f t="shared" si="70"/>
        <v>14325.988807793226</v>
      </c>
      <c r="FK645" s="124"/>
      <c r="FL645" s="124"/>
      <c r="FM645" s="124"/>
      <c r="FN645" s="124"/>
      <c r="FO645" s="54">
        <f t="shared" si="71"/>
        <v>15393.597368289105</v>
      </c>
      <c r="FP645" s="124"/>
      <c r="FQ645" s="124"/>
      <c r="FR645" s="124"/>
      <c r="FS645" s="124"/>
      <c r="FT645" s="54">
        <f t="shared" si="72"/>
        <v>16506.82079895378</v>
      </c>
      <c r="FU645" s="124"/>
      <c r="FV645" s="124"/>
      <c r="FW645" s="124"/>
      <c r="FX645" s="124"/>
      <c r="FY645" s="54">
        <f t="shared" si="73"/>
        <v>17614.574869184929</v>
      </c>
      <c r="FZ645" s="124"/>
      <c r="GA645" s="124"/>
      <c r="GB645" s="124"/>
      <c r="GC645" s="124"/>
      <c r="GD645" s="54">
        <f t="shared" si="74"/>
        <v>18729.071444191828</v>
      </c>
      <c r="GE645" s="124"/>
      <c r="GF645" s="124"/>
      <c r="GG645" s="124"/>
      <c r="GH645" s="124"/>
      <c r="GI645" s="54">
        <f t="shared" si="75"/>
        <v>19881.957013816111</v>
      </c>
      <c r="GJ645" s="124"/>
      <c r="GK645" s="124"/>
      <c r="GL645" s="124"/>
      <c r="GM645" s="124"/>
      <c r="GN645" s="54">
        <f t="shared" si="76"/>
        <v>21094.862658158374</v>
      </c>
      <c r="GO645" s="124"/>
      <c r="GP645" s="124"/>
      <c r="GQ645" s="124"/>
      <c r="GR645" s="124"/>
      <c r="GS645" s="54">
        <f t="shared" si="77"/>
        <v>22383.037693147544</v>
      </c>
      <c r="GT645" s="124"/>
      <c r="GU645" s="124"/>
      <c r="GV645" s="124"/>
      <c r="GW645" s="124"/>
      <c r="GX645" s="54">
        <f t="shared" si="78"/>
        <v>23664.724839868886</v>
      </c>
    </row>
    <row r="646" spans="1:206" s="69" customFormat="1">
      <c r="A646" s="176" t="s">
        <v>3534</v>
      </c>
      <c r="B646" s="178" t="s">
        <v>3548</v>
      </c>
      <c r="C646" t="s">
        <v>3533</v>
      </c>
      <c r="D646" s="187" t="s">
        <v>3563</v>
      </c>
      <c r="E646" s="82" t="s">
        <v>1370</v>
      </c>
      <c r="F646" s="82">
        <v>358.66699999999997</v>
      </c>
      <c r="G646" s="82">
        <v>382.423</v>
      </c>
      <c r="H646" s="82">
        <v>404.45699999999999</v>
      </c>
      <c r="I646" s="82">
        <v>424.685</v>
      </c>
      <c r="J646" s="82">
        <v>443.04399999999998</v>
      </c>
      <c r="K646" s="82">
        <v>459.589</v>
      </c>
      <c r="L646" s="82">
        <v>474.44499999999999</v>
      </c>
      <c r="M646" s="82">
        <v>487.78300000000002</v>
      </c>
      <c r="N646" s="82">
        <v>499.77699999999999</v>
      </c>
      <c r="O646" s="82">
        <v>510.61200000000002</v>
      </c>
      <c r="P646" s="82">
        <v>520.44500000000005</v>
      </c>
      <c r="Q646" s="82">
        <v>529.42200000000003</v>
      </c>
      <c r="R646" s="82">
        <v>537.67399999999998</v>
      </c>
      <c r="S646" s="82">
        <v>545.30899999999997</v>
      </c>
      <c r="T646" s="82">
        <v>552.42700000000002</v>
      </c>
      <c r="U646" s="82">
        <v>559.10199999999998</v>
      </c>
      <c r="V646" s="82">
        <v>565.41499999999996</v>
      </c>
      <c r="W646" s="82">
        <v>571.43200000000002</v>
      </c>
      <c r="X646" s="82">
        <v>577.21199999999999</v>
      </c>
      <c r="Y646" s="82">
        <v>582.83399999999995</v>
      </c>
      <c r="Z646" s="82">
        <v>588.34799999999996</v>
      </c>
      <c r="AA646" s="82">
        <v>593.81200000000001</v>
      </c>
      <c r="AB646" s="82">
        <v>599.27800000000002</v>
      </c>
      <c r="AC646" s="82">
        <v>604.79100000000005</v>
      </c>
      <c r="AD646" s="82">
        <v>610.40499999999997</v>
      </c>
      <c r="AE646" s="82">
        <v>616.13800000000003</v>
      </c>
      <c r="AF646" s="82">
        <v>622.01400000000001</v>
      </c>
      <c r="AG646" s="82">
        <v>628.048</v>
      </c>
      <c r="AH646" s="82">
        <v>634.25199999999995</v>
      </c>
      <c r="AI646" s="82">
        <v>640.62800000000004</v>
      </c>
      <c r="AJ646" s="82">
        <v>647.17499999999995</v>
      </c>
      <c r="AK646" s="82">
        <v>653.89700000000005</v>
      </c>
      <c r="AL646" s="82">
        <v>660.78800000000001</v>
      </c>
      <c r="AM646" s="82">
        <v>667.846</v>
      </c>
      <c r="AN646" s="82">
        <v>675.06</v>
      </c>
      <c r="AO646" s="82">
        <v>682.44100000000003</v>
      </c>
      <c r="AP646" s="82">
        <v>689.97</v>
      </c>
      <c r="AQ646" s="82">
        <v>697.65499999999997</v>
      </c>
      <c r="AR646" s="82">
        <v>705.476</v>
      </c>
      <c r="AS646" s="82">
        <v>713.42399999999998</v>
      </c>
      <c r="AT646" s="82">
        <v>721.50699999999995</v>
      </c>
      <c r="AU646" s="82">
        <v>729.68799999999999</v>
      </c>
      <c r="AV646" s="82">
        <v>737.96199999999999</v>
      </c>
      <c r="AW646" s="82">
        <v>746.30700000000002</v>
      </c>
      <c r="AX646" s="82">
        <v>754.71400000000006</v>
      </c>
      <c r="AY646" s="82">
        <v>763.15700000000004</v>
      </c>
      <c r="AZ646" s="82">
        <v>771.63</v>
      </c>
      <c r="BA646" s="82">
        <v>780.12</v>
      </c>
      <c r="BB646" s="82">
        <v>788.596</v>
      </c>
      <c r="BC646" s="82">
        <v>797.06899999999996</v>
      </c>
      <c r="BD646" s="82">
        <v>805.50800000000004</v>
      </c>
      <c r="BE646" s="82">
        <v>816.62</v>
      </c>
      <c r="BF646" s="82">
        <v>827.803</v>
      </c>
      <c r="BG646" s="82">
        <v>838.995</v>
      </c>
      <c r="BH646" s="82">
        <v>850.21299999999997</v>
      </c>
      <c r="BI646" s="82">
        <v>861.42499999999995</v>
      </c>
      <c r="BJ646" s="82">
        <v>872.64300000000003</v>
      </c>
      <c r="BK646" s="82">
        <v>868.95</v>
      </c>
      <c r="BL646" s="82">
        <v>864.79100000000005</v>
      </c>
      <c r="BM646" s="82">
        <v>860.00900000000001</v>
      </c>
      <c r="BN646" s="82">
        <v>854.58</v>
      </c>
      <c r="BO646" s="82">
        <v>787.70399999999995</v>
      </c>
      <c r="BP646" s="82">
        <v>964.40099999999995</v>
      </c>
      <c r="BQ646" s="82">
        <v>983.63900000000001</v>
      </c>
      <c r="BR646" s="82">
        <v>877.71199999999999</v>
      </c>
      <c r="BS646" s="82">
        <v>863.42200000000003</v>
      </c>
      <c r="BT646" s="82">
        <v>847.58699999999999</v>
      </c>
      <c r="BU646" s="82">
        <v>757.39499999999998</v>
      </c>
      <c r="BV646" s="82">
        <v>863.54499999999996</v>
      </c>
      <c r="BW646" s="82">
        <v>964.66700000000003</v>
      </c>
      <c r="BX646" s="82">
        <v>1063.0999999999999</v>
      </c>
      <c r="BY646" s="82">
        <v>901.44200000000001</v>
      </c>
      <c r="BZ646" s="82">
        <v>930.84199999999998</v>
      </c>
      <c r="CA646" s="82">
        <v>960.59199999999998</v>
      </c>
      <c r="CB646" s="82">
        <v>996.83299999999997</v>
      </c>
      <c r="CC646" s="82">
        <v>1041.53</v>
      </c>
      <c r="CD646" s="82">
        <v>962.67</v>
      </c>
      <c r="CE646" s="82">
        <v>891.53300000000002</v>
      </c>
      <c r="CF646" s="82">
        <v>1207.3499999999999</v>
      </c>
      <c r="CG646" s="82">
        <v>1232.3499999999999</v>
      </c>
      <c r="CH646" s="82">
        <v>1063.8</v>
      </c>
      <c r="CI646" s="82">
        <v>1137.43</v>
      </c>
      <c r="CJ646" s="82">
        <v>1091.54</v>
      </c>
      <c r="CK646" s="82">
        <v>1226.51</v>
      </c>
      <c r="CL646" s="82">
        <v>1070.3</v>
      </c>
      <c r="CM646" s="82">
        <v>1079.4000000000001</v>
      </c>
      <c r="CN646" s="82">
        <v>1158.1199999999999</v>
      </c>
      <c r="CO646" s="82">
        <v>1104.9000000000001</v>
      </c>
      <c r="CP646" s="82">
        <v>1197.74</v>
      </c>
      <c r="CQ646" s="82">
        <v>988.75300000000004</v>
      </c>
      <c r="CR646" s="82">
        <v>1244.73</v>
      </c>
      <c r="CS646" s="82">
        <v>1320.41</v>
      </c>
      <c r="CT646" s="82">
        <v>1304.57</v>
      </c>
      <c r="CU646" s="82">
        <v>1206.1500000000001</v>
      </c>
      <c r="CV646" s="82">
        <v>1235.1300000000001</v>
      </c>
      <c r="CW646" s="82">
        <v>1141.3599999999999</v>
      </c>
      <c r="CX646" s="82">
        <v>1083.7</v>
      </c>
      <c r="CY646" s="82">
        <v>1400.18</v>
      </c>
      <c r="CZ646" s="82">
        <v>1341.92</v>
      </c>
      <c r="DA646" s="82">
        <v>1316.83</v>
      </c>
      <c r="DB646" s="82">
        <v>1218.06</v>
      </c>
      <c r="DC646" s="82">
        <v>1302.31</v>
      </c>
      <c r="DD646" s="82">
        <v>1226.18</v>
      </c>
      <c r="DE646" s="82">
        <v>1369.09</v>
      </c>
      <c r="DF646" s="82">
        <v>1408.43</v>
      </c>
      <c r="DG646" s="82">
        <v>1485.2</v>
      </c>
      <c r="DH646" s="82">
        <v>1366</v>
      </c>
      <c r="DI646" s="82">
        <v>1268.21</v>
      </c>
      <c r="DJ646" s="82">
        <v>1385.15</v>
      </c>
      <c r="DK646" s="82">
        <v>1269.1400000000001</v>
      </c>
      <c r="DL646" s="82">
        <v>1479.76</v>
      </c>
      <c r="DM646" s="82">
        <v>1578.41</v>
      </c>
      <c r="DN646" s="82">
        <v>1386.82</v>
      </c>
      <c r="DO646" s="82">
        <v>1631.53</v>
      </c>
      <c r="DP646" s="82">
        <v>1573.18</v>
      </c>
      <c r="DQ646" s="82">
        <v>1563.65</v>
      </c>
      <c r="DR646" s="82">
        <v>1564.88</v>
      </c>
      <c r="DS646" s="82">
        <v>1536.45</v>
      </c>
      <c r="DT646" s="82">
        <v>1654.94</v>
      </c>
      <c r="DU646" s="82">
        <v>1823.34</v>
      </c>
      <c r="DV646" s="82">
        <v>1727.18</v>
      </c>
      <c r="DW646" s="82">
        <v>1875.03</v>
      </c>
      <c r="DX646" s="82">
        <v>1945.29</v>
      </c>
      <c r="DY646" s="82">
        <v>1722.78</v>
      </c>
      <c r="DZ646" s="82">
        <v>1754.77</v>
      </c>
      <c r="EA646" s="82">
        <v>1788.15</v>
      </c>
      <c r="EB646" s="82">
        <v>1823.01</v>
      </c>
      <c r="EC646" s="82">
        <v>1859.37</v>
      </c>
      <c r="ED646" s="82">
        <v>1897.21</v>
      </c>
      <c r="EE646" s="82">
        <v>1936.49</v>
      </c>
      <c r="EF646" s="82">
        <v>1977.17</v>
      </c>
      <c r="EG646" s="82">
        <v>2019.19</v>
      </c>
      <c r="EH646" s="82">
        <v>2062.5300000000002</v>
      </c>
      <c r="EI646" s="82">
        <v>2107.13</v>
      </c>
      <c r="EJ646" s="82">
        <v>2152.96</v>
      </c>
      <c r="EK646" s="82">
        <v>2199.98</v>
      </c>
      <c r="EL646" s="82">
        <v>2248.21</v>
      </c>
      <c r="EM646" s="82">
        <v>2297.63</v>
      </c>
      <c r="EN646" s="82">
        <v>2348.2399999999998</v>
      </c>
      <c r="EO646" s="82">
        <v>2400.0300000000002</v>
      </c>
      <c r="EP646" s="82">
        <v>2453.04</v>
      </c>
      <c r="EQ646" s="82">
        <v>2507.2399999999998</v>
      </c>
      <c r="ER646" s="82">
        <v>2562.69</v>
      </c>
      <c r="ES646" s="82">
        <v>2619.38</v>
      </c>
      <c r="ET646" s="82">
        <v>2677.34</v>
      </c>
      <c r="EU646" s="82">
        <v>2736.57</v>
      </c>
      <c r="EV646" s="82">
        <v>2797.07</v>
      </c>
      <c r="EW646" s="82">
        <v>2858.88</v>
      </c>
      <c r="EX646" s="82">
        <v>2922</v>
      </c>
      <c r="EY646" s="82">
        <v>2986.42</v>
      </c>
      <c r="EZ646" s="82">
        <v>3052.14</v>
      </c>
      <c r="FA646" s="82">
        <v>3119.24</v>
      </c>
      <c r="FB646" s="82">
        <v>3187.78</v>
      </c>
      <c r="FC646" s="82">
        <v>3257.81</v>
      </c>
      <c r="FD646" s="82">
        <v>3329.26</v>
      </c>
      <c r="FE646" s="82">
        <v>3402.19</v>
      </c>
      <c r="FF646" s="82">
        <v>3476.57</v>
      </c>
      <c r="FG646" s="82">
        <v>3552.4</v>
      </c>
      <c r="FH646" s="82">
        <v>3629.62</v>
      </c>
      <c r="FI646" s="82">
        <v>3708.13</v>
      </c>
      <c r="FJ646" s="82">
        <v>3787.89</v>
      </c>
      <c r="FK646" s="82">
        <v>3868.89</v>
      </c>
      <c r="FL646" s="82">
        <v>3951.08</v>
      </c>
      <c r="FM646" s="82">
        <v>4034.31</v>
      </c>
      <c r="FN646" s="82">
        <v>4118.54</v>
      </c>
      <c r="FO646" s="82">
        <v>4203.71</v>
      </c>
      <c r="FP646" s="82">
        <v>4289.7299999999996</v>
      </c>
      <c r="FQ646" s="82">
        <v>4376.53</v>
      </c>
      <c r="FR646" s="82">
        <v>4463.91</v>
      </c>
      <c r="FS646" s="82">
        <v>4551.9399999999996</v>
      </c>
      <c r="FT646" s="82">
        <v>4640.34</v>
      </c>
      <c r="FU646" s="82">
        <v>4728.29</v>
      </c>
      <c r="FV646" s="82">
        <v>4816.5</v>
      </c>
      <c r="FW646" s="82">
        <v>4904.78</v>
      </c>
      <c r="FX646" s="82">
        <v>4993.1400000000003</v>
      </c>
      <c r="FY646" s="82">
        <v>5081.3999999999996</v>
      </c>
      <c r="FZ646" s="82">
        <v>5171.41</v>
      </c>
      <c r="GA646" s="82">
        <v>5261.67</v>
      </c>
      <c r="GB646" s="82">
        <v>5351.39</v>
      </c>
      <c r="GC646" s="82">
        <v>5440.5</v>
      </c>
      <c r="GD646" s="82">
        <v>5529.01</v>
      </c>
      <c r="GE646" s="82">
        <v>5618.26</v>
      </c>
      <c r="GF646" s="82">
        <v>5706.48</v>
      </c>
      <c r="GG646" s="82">
        <v>5793.44</v>
      </c>
      <c r="GH646" s="82">
        <v>5879.09</v>
      </c>
      <c r="GI646" s="82">
        <v>5964.31</v>
      </c>
      <c r="GJ646" s="82">
        <v>6047.97</v>
      </c>
      <c r="GK646" s="82">
        <v>6129.78</v>
      </c>
      <c r="GL646" s="82">
        <v>6209.6</v>
      </c>
      <c r="GM646" s="82">
        <v>6287.31</v>
      </c>
      <c r="GN646" s="82">
        <v>6363.33</v>
      </c>
      <c r="GO646" s="82">
        <v>6437.08</v>
      </c>
      <c r="GP646" s="82">
        <v>6508.26</v>
      </c>
      <c r="GQ646" s="82">
        <v>6576.73</v>
      </c>
      <c r="GR646" s="82">
        <v>6642.28</v>
      </c>
      <c r="GS646" s="82">
        <v>6704.84</v>
      </c>
      <c r="GT646" s="82">
        <v>6764.28</v>
      </c>
      <c r="GU646" s="82">
        <v>6820.42</v>
      </c>
      <c r="GV646" s="82">
        <v>6873.21</v>
      </c>
      <c r="GW646" s="82">
        <v>6922.5</v>
      </c>
      <c r="GX646" s="82">
        <v>6968.13</v>
      </c>
    </row>
    <row r="647" spans="1:206" s="69" customFormat="1">
      <c r="A647" s="193" t="s">
        <v>3534</v>
      </c>
      <c r="B647" s="179" t="s">
        <v>3548</v>
      </c>
      <c r="C647" s="67" t="s">
        <v>3533</v>
      </c>
      <c r="D647" s="188" t="s">
        <v>3563</v>
      </c>
      <c r="E647" s="122" t="s">
        <v>1371</v>
      </c>
      <c r="F647" s="72">
        <f t="shared" ref="F647:AK647" si="88">F641</f>
        <v>143.14076404807906</v>
      </c>
      <c r="G647" s="72">
        <f t="shared" si="88"/>
        <v>148.95688336164505</v>
      </c>
      <c r="H647" s="72">
        <f t="shared" si="88"/>
        <v>154.87201940559996</v>
      </c>
      <c r="I647" s="72">
        <f t="shared" si="88"/>
        <v>160.88108192423803</v>
      </c>
      <c r="J647" s="72">
        <f t="shared" si="88"/>
        <v>166.98820667895296</v>
      </c>
      <c r="K647" s="72">
        <f t="shared" si="88"/>
        <v>173.19892564183493</v>
      </c>
      <c r="L647" s="72">
        <f t="shared" si="88"/>
        <v>179.5191963316766</v>
      </c>
      <c r="M647" s="72">
        <f t="shared" si="88"/>
        <v>185.95528734624295</v>
      </c>
      <c r="N647" s="72">
        <f t="shared" si="88"/>
        <v>192.512893542867</v>
      </c>
      <c r="O647" s="72">
        <f t="shared" si="88"/>
        <v>199.1979972810789</v>
      </c>
      <c r="P647" s="72">
        <f t="shared" si="88"/>
        <v>206.01625930560292</v>
      </c>
      <c r="Q647" s="72">
        <f t="shared" si="88"/>
        <v>212.97399379824785</v>
      </c>
      <c r="R647" s="72">
        <f t="shared" si="88"/>
        <v>220.07675959101232</v>
      </c>
      <c r="S647" s="72">
        <f t="shared" si="88"/>
        <v>227.33092936941216</v>
      </c>
      <c r="T647" s="72">
        <f t="shared" si="88"/>
        <v>234.74254977420526</v>
      </c>
      <c r="U647" s="72">
        <f t="shared" si="88"/>
        <v>242.31755514797737</v>
      </c>
      <c r="V647" s="72">
        <f t="shared" si="88"/>
        <v>250.06261484466216</v>
      </c>
      <c r="W647" s="72">
        <f t="shared" si="88"/>
        <v>257.98424167750642</v>
      </c>
      <c r="X647" s="72">
        <f t="shared" si="88"/>
        <v>266.08874251555585</v>
      </c>
      <c r="Y647" s="72">
        <f t="shared" si="88"/>
        <v>274.38342781411524</v>
      </c>
      <c r="Z647" s="72">
        <f t="shared" si="88"/>
        <v>282.87538441731778</v>
      </c>
      <c r="AA647" s="72">
        <f t="shared" si="88"/>
        <v>291.57272358221081</v>
      </c>
      <c r="AB647" s="72">
        <f t="shared" si="88"/>
        <v>300.48364511568212</v>
      </c>
      <c r="AC647" s="72">
        <f t="shared" si="88"/>
        <v>309.61774536765233</v>
      </c>
      <c r="AD647" s="72">
        <f t="shared" si="88"/>
        <v>318.98608622267693</v>
      </c>
      <c r="AE647" s="72">
        <f t="shared" si="88"/>
        <v>328.60058220420586</v>
      </c>
      <c r="AF647" s="72">
        <f t="shared" si="88"/>
        <v>338.47609761768939</v>
      </c>
      <c r="AG647" s="72">
        <f t="shared" si="88"/>
        <v>348.62955759406481</v>
      </c>
      <c r="AH647" s="72">
        <f t="shared" si="88"/>
        <v>359.08181714561755</v>
      </c>
      <c r="AI647" s="72">
        <f t="shared" si="88"/>
        <v>369.85823921873759</v>
      </c>
      <c r="AJ647" s="72">
        <f t="shared" si="88"/>
        <v>380.99258751465567</v>
      </c>
      <c r="AK647" s="72">
        <f t="shared" si="88"/>
        <v>392.51983205492087</v>
      </c>
      <c r="AL647" s="72">
        <f t="shared" ref="AL647:BQ647" si="89">AL641</f>
        <v>404.49152341564076</v>
      </c>
      <c r="AM647" s="72">
        <f t="shared" si="89"/>
        <v>416.94294320570407</v>
      </c>
      <c r="AN647" s="72">
        <f t="shared" si="89"/>
        <v>429.66560871856149</v>
      </c>
      <c r="AO647" s="72">
        <f t="shared" si="89"/>
        <v>442.62189935051731</v>
      </c>
      <c r="AP647" s="72">
        <f t="shared" si="89"/>
        <v>455.82744822098249</v>
      </c>
      <c r="AQ647" s="72">
        <f t="shared" si="89"/>
        <v>469.2829701405791</v>
      </c>
      <c r="AR647" s="72">
        <f t="shared" si="89"/>
        <v>482.99747178893927</v>
      </c>
      <c r="AS647" s="72">
        <f t="shared" si="89"/>
        <v>496.97650801030727</v>
      </c>
      <c r="AT647" s="72">
        <f t="shared" si="89"/>
        <v>511.23018417918411</v>
      </c>
      <c r="AU647" s="72">
        <f t="shared" si="89"/>
        <v>525.76921527778859</v>
      </c>
      <c r="AV647" s="72">
        <f t="shared" si="89"/>
        <v>540.59236174836258</v>
      </c>
      <c r="AW647" s="72">
        <f t="shared" si="89"/>
        <v>555.71542800485793</v>
      </c>
      <c r="AX647" s="72">
        <f t="shared" si="89"/>
        <v>571.14645807450597</v>
      </c>
      <c r="AY647" s="72">
        <f t="shared" si="89"/>
        <v>586.88537629088478</v>
      </c>
      <c r="AZ647" s="72">
        <f t="shared" si="89"/>
        <v>602.94961002733021</v>
      </c>
      <c r="BA647" s="72">
        <f t="shared" si="89"/>
        <v>619.33990831443725</v>
      </c>
      <c r="BB647" s="72">
        <f t="shared" si="89"/>
        <v>636.06603092082332</v>
      </c>
      <c r="BC647" s="72">
        <f t="shared" si="89"/>
        <v>653.13823899084332</v>
      </c>
      <c r="BD647" s="72">
        <f t="shared" si="89"/>
        <v>670.56285990849256</v>
      </c>
      <c r="BE647" s="72">
        <f t="shared" si="89"/>
        <v>688.30643380443064</v>
      </c>
      <c r="BF647" s="72">
        <f t="shared" si="89"/>
        <v>706.27221072779696</v>
      </c>
      <c r="BG647" s="72">
        <f t="shared" si="89"/>
        <v>724.47476852906152</v>
      </c>
      <c r="BH647" s="72">
        <f t="shared" si="89"/>
        <v>742.94775160189624</v>
      </c>
      <c r="BI647" s="72">
        <f t="shared" si="89"/>
        <v>761.65784037165247</v>
      </c>
      <c r="BJ647" s="72">
        <f t="shared" si="89"/>
        <v>780.70855318034501</v>
      </c>
      <c r="BK647" s="72">
        <f t="shared" si="89"/>
        <v>800.14581187929082</v>
      </c>
      <c r="BL647" s="72">
        <f t="shared" si="89"/>
        <v>819.97068549759592</v>
      </c>
      <c r="BM647" s="72">
        <f t="shared" si="89"/>
        <v>840.937722516029</v>
      </c>
      <c r="BN647" s="72">
        <f t="shared" si="89"/>
        <v>863.93153609154069</v>
      </c>
      <c r="BO647" s="72">
        <f t="shared" si="89"/>
        <v>887.55400412461972</v>
      </c>
      <c r="BP647" s="72">
        <f t="shared" si="89"/>
        <v>910.04635023410162</v>
      </c>
      <c r="BQ647" s="72">
        <f t="shared" si="89"/>
        <v>931.96591848864</v>
      </c>
      <c r="BR647" s="72">
        <f t="shared" ref="BR647:CW647" si="90">BR641</f>
        <v>954.35848507599178</v>
      </c>
      <c r="BS647" s="72">
        <f t="shared" si="90"/>
        <v>977.4073086450403</v>
      </c>
      <c r="BT647" s="72">
        <f t="shared" si="90"/>
        <v>1001.1371353665079</v>
      </c>
      <c r="BU647" s="72">
        <f t="shared" si="90"/>
        <v>1025.3048783973093</v>
      </c>
      <c r="BV647" s="72">
        <f t="shared" si="90"/>
        <v>1049.9827123025918</v>
      </c>
      <c r="BW647" s="72">
        <f t="shared" si="90"/>
        <v>1075.2437224393661</v>
      </c>
      <c r="BX647" s="72">
        <f t="shared" si="90"/>
        <v>1101.2753068289323</v>
      </c>
      <c r="BY647" s="72">
        <f t="shared" si="90"/>
        <v>1128.3044160830002</v>
      </c>
      <c r="BZ647" s="72">
        <f t="shared" si="90"/>
        <v>1156.2283958104235</v>
      </c>
      <c r="CA647" s="72">
        <f t="shared" si="90"/>
        <v>1184.9254623839145</v>
      </c>
      <c r="CB647" s="72">
        <f t="shared" si="90"/>
        <v>1214.7553386586885</v>
      </c>
      <c r="CC647" s="72">
        <f t="shared" si="90"/>
        <v>1245.8868139374583</v>
      </c>
      <c r="CD647" s="72">
        <f t="shared" si="90"/>
        <v>1278.4593128798538</v>
      </c>
      <c r="CE647" s="72">
        <f t="shared" si="90"/>
        <v>1312.6461968941717</v>
      </c>
      <c r="CF647" s="72">
        <f t="shared" si="90"/>
        <v>1348.6276255137684</v>
      </c>
      <c r="CG647" s="72">
        <f t="shared" si="90"/>
        <v>1386.5576602174729</v>
      </c>
      <c r="CH647" s="72">
        <f t="shared" si="90"/>
        <v>1426.5592946649031</v>
      </c>
      <c r="CI647" s="72">
        <f t="shared" si="90"/>
        <v>1468.7084022111562</v>
      </c>
      <c r="CJ647" s="72">
        <f t="shared" si="90"/>
        <v>1512.9441628977597</v>
      </c>
      <c r="CK647" s="72">
        <f t="shared" si="90"/>
        <v>1559.2300224080802</v>
      </c>
      <c r="CL647" s="72">
        <f t="shared" si="90"/>
        <v>1607.5698444872428</v>
      </c>
      <c r="CM647" s="72">
        <f t="shared" si="90"/>
        <v>1658.0207580589793</v>
      </c>
      <c r="CN647" s="72">
        <f t="shared" si="90"/>
        <v>1710.6480785199024</v>
      </c>
      <c r="CO647" s="72">
        <f t="shared" si="90"/>
        <v>1765.5091567347383</v>
      </c>
      <c r="CP647" s="72">
        <f t="shared" si="90"/>
        <v>1822.7028887273705</v>
      </c>
      <c r="CQ647" s="72">
        <f t="shared" si="90"/>
        <v>1882.2932164162326</v>
      </c>
      <c r="CR647" s="72">
        <f t="shared" si="90"/>
        <v>1944.3696477494623</v>
      </c>
      <c r="CS647" s="72">
        <f t="shared" si="90"/>
        <v>2009.0671767978013</v>
      </c>
      <c r="CT647" s="72">
        <f t="shared" si="90"/>
        <v>2076.4133464182009</v>
      </c>
      <c r="CU647" s="72">
        <f t="shared" si="90"/>
        <v>2146.4404943512172</v>
      </c>
      <c r="CV647" s="72">
        <f t="shared" si="90"/>
        <v>2219.3620822885787</v>
      </c>
      <c r="CW647" s="72">
        <f t="shared" si="90"/>
        <v>2363.5370181674161</v>
      </c>
      <c r="CX647" s="72">
        <f t="shared" ref="CX647:DW647" si="91">CX641</f>
        <v>2463.82407968385</v>
      </c>
      <c r="CY647" s="72">
        <f t="shared" si="91"/>
        <v>2528.0503869559657</v>
      </c>
      <c r="CZ647" s="72">
        <f t="shared" si="91"/>
        <v>2516.4203487449231</v>
      </c>
      <c r="DA647" s="72">
        <f t="shared" si="91"/>
        <v>2563.1651515845429</v>
      </c>
      <c r="DB647" s="72">
        <f t="shared" si="91"/>
        <v>2677.2352928026698</v>
      </c>
      <c r="DC647" s="72">
        <f t="shared" si="91"/>
        <v>2724.2196132815684</v>
      </c>
      <c r="DD647" s="72">
        <f t="shared" si="91"/>
        <v>2800.7774911103552</v>
      </c>
      <c r="DE647" s="72">
        <f t="shared" si="91"/>
        <v>2915.1751166139079</v>
      </c>
      <c r="DF647" s="72">
        <f t="shared" si="91"/>
        <v>3071.4334866442373</v>
      </c>
      <c r="DG647" s="72">
        <f t="shared" si="91"/>
        <v>3226.9090777362621</v>
      </c>
      <c r="DH647" s="72">
        <f t="shared" si="91"/>
        <v>3407.9077680668861</v>
      </c>
      <c r="DI647" s="72">
        <f t="shared" si="91"/>
        <v>3618.4891029164269</v>
      </c>
      <c r="DJ647" s="72">
        <f t="shared" si="91"/>
        <v>3733.0153733042212</v>
      </c>
      <c r="DK647" s="72">
        <f t="shared" si="91"/>
        <v>3787.6091936986791</v>
      </c>
      <c r="DL647" s="72">
        <f t="shared" si="91"/>
        <v>4033.4007938020623</v>
      </c>
      <c r="DM647" s="72">
        <f t="shared" si="91"/>
        <v>4224.9428928216012</v>
      </c>
      <c r="DN647" s="72">
        <f t="shared" si="91"/>
        <v>4390.7561722222326</v>
      </c>
      <c r="DO647" s="72">
        <f t="shared" si="91"/>
        <v>4577.3375994478083</v>
      </c>
      <c r="DP647" s="72">
        <f t="shared" si="91"/>
        <v>4754.8292258609317</v>
      </c>
      <c r="DQ647" s="72">
        <f t="shared" si="91"/>
        <v>4941.8664054422952</v>
      </c>
      <c r="DR647" s="72">
        <f t="shared" si="91"/>
        <v>5142.4387740657758</v>
      </c>
      <c r="DS647" s="72">
        <f t="shared" si="91"/>
        <v>5350.3383664615503</v>
      </c>
      <c r="DT647" s="72">
        <f t="shared" si="91"/>
        <v>5552.4715479206552</v>
      </c>
      <c r="DU647" s="72">
        <f t="shared" si="91"/>
        <v>5705.2605106994406</v>
      </c>
      <c r="DV647" s="72">
        <f t="shared" si="91"/>
        <v>5610.3428784558319</v>
      </c>
      <c r="DW647" s="72">
        <f t="shared" si="91"/>
        <v>5938.9241737478114</v>
      </c>
      <c r="DX647" s="72"/>
      <c r="DY647" s="72"/>
      <c r="DZ647" s="72"/>
      <c r="EA647" s="72">
        <f>EA641</f>
        <v>6312.3477973873951</v>
      </c>
      <c r="EB647" s="72"/>
      <c r="EC647" s="72"/>
      <c r="ED647" s="72"/>
      <c r="EE647" s="72"/>
      <c r="EF647" s="72">
        <f>EF641</f>
        <v>6703.8103966345961</v>
      </c>
      <c r="EG647" s="72"/>
      <c r="EH647" s="72"/>
      <c r="EI647" s="72"/>
      <c r="EJ647" s="72"/>
      <c r="EK647" s="72">
        <f>EK641</f>
        <v>7383.9842474655006</v>
      </c>
      <c r="EL647" s="72"/>
      <c r="EM647" s="72"/>
      <c r="EN647" s="72"/>
      <c r="EO647" s="72"/>
      <c r="EP647" s="72">
        <f>EP641</f>
        <v>8121.8025805813913</v>
      </c>
      <c r="EQ647" s="72"/>
      <c r="ER647" s="72"/>
      <c r="ES647" s="72"/>
      <c r="ET647" s="72"/>
      <c r="EU647" s="72">
        <f>EU641</f>
        <v>9149.7016298581366</v>
      </c>
      <c r="EV647" s="72"/>
      <c r="EW647" s="72"/>
      <c r="EX647" s="72"/>
      <c r="EY647" s="72"/>
      <c r="EZ647" s="72">
        <f>EZ641</f>
        <v>10261.167359960838</v>
      </c>
      <c r="FA647" s="72"/>
      <c r="FB647" s="72"/>
      <c r="FC647" s="72"/>
      <c r="FD647" s="72"/>
      <c r="FE647" s="72">
        <f>FE641</f>
        <v>11391.879339945433</v>
      </c>
      <c r="FF647" s="72"/>
      <c r="FG647" s="72"/>
      <c r="FH647" s="72"/>
      <c r="FI647" s="72"/>
      <c r="FJ647" s="72">
        <f>FJ641</f>
        <v>12457.763674545653</v>
      </c>
      <c r="FK647" s="72"/>
      <c r="FL647" s="72"/>
      <c r="FM647" s="72"/>
      <c r="FN647" s="72"/>
      <c r="FO647" s="72">
        <f>FO641</f>
        <v>13738.146823571902</v>
      </c>
      <c r="FP647" s="72"/>
      <c r="FQ647" s="72"/>
      <c r="FR647" s="72"/>
      <c r="FS647" s="72"/>
      <c r="FT647" s="72">
        <f>FT641</f>
        <v>15055.667653655437</v>
      </c>
      <c r="FU647" s="72"/>
      <c r="FV647" s="72"/>
      <c r="FW647" s="72"/>
      <c r="FX647" s="72"/>
      <c r="FY647" s="72">
        <f>FY641</f>
        <v>16327.3511303616</v>
      </c>
      <c r="FZ647" s="72"/>
      <c r="GA647" s="72"/>
      <c r="GB647" s="72"/>
      <c r="GC647" s="72"/>
      <c r="GD647" s="72">
        <f>GD641</f>
        <v>17519.982694995095</v>
      </c>
      <c r="GE647" s="72"/>
      <c r="GF647" s="72"/>
      <c r="GG647" s="72"/>
      <c r="GH647" s="72"/>
      <c r="GI647" s="72">
        <f>GI641</f>
        <v>18661.240060855074</v>
      </c>
      <c r="GJ647" s="72"/>
      <c r="GK647" s="72"/>
      <c r="GL647" s="72"/>
      <c r="GM647" s="72"/>
      <c r="GN647" s="72">
        <f>GN641</f>
        <v>19814.969968437304</v>
      </c>
      <c r="GO647" s="72"/>
      <c r="GP647" s="72"/>
      <c r="GQ647" s="72"/>
      <c r="GR647" s="72"/>
      <c r="GS647" s="72">
        <f>GS641</f>
        <v>21029.66968538487</v>
      </c>
      <c r="GT647" s="72"/>
      <c r="GU647" s="72"/>
      <c r="GV647" s="72"/>
      <c r="GW647" s="72"/>
      <c r="GX647" s="72">
        <f>GX641</f>
        <v>22169.217579931126</v>
      </c>
    </row>
    <row r="648" spans="1:206" s="69" customFormat="1">
      <c r="A648" s="193" t="s">
        <v>3534</v>
      </c>
      <c r="B648" s="179" t="s">
        <v>3548</v>
      </c>
      <c r="C648" s="67" t="s">
        <v>3533</v>
      </c>
      <c r="D648" s="188" t="s">
        <v>3563</v>
      </c>
      <c r="E648" s="122" t="s">
        <v>1372</v>
      </c>
      <c r="F648" s="72">
        <f t="shared" ref="F648:AK648" si="92">F642</f>
        <v>578.33974122083373</v>
      </c>
      <c r="G648" s="72">
        <f t="shared" si="92"/>
        <v>585.82610841539224</v>
      </c>
      <c r="H648" s="72">
        <f t="shared" si="92"/>
        <v>593.40859164690085</v>
      </c>
      <c r="I648" s="72">
        <f t="shared" si="92"/>
        <v>601.17904551949118</v>
      </c>
      <c r="J648" s="72">
        <f t="shared" si="92"/>
        <v>609.19235911845749</v>
      </c>
      <c r="K648" s="72">
        <f t="shared" si="92"/>
        <v>617.50304485626145</v>
      </c>
      <c r="L648" s="72">
        <f t="shared" si="92"/>
        <v>626.14562368214672</v>
      </c>
      <c r="M648" s="72">
        <f t="shared" si="92"/>
        <v>635.15091730250174</v>
      </c>
      <c r="N648" s="72">
        <f t="shared" si="92"/>
        <v>644.53432779787738</v>
      </c>
      <c r="O648" s="72">
        <f t="shared" si="92"/>
        <v>654.30391051953416</v>
      </c>
      <c r="P648" s="72">
        <f t="shared" si="92"/>
        <v>664.46436060102337</v>
      </c>
      <c r="Q648" s="72">
        <f t="shared" si="92"/>
        <v>675.01298000673239</v>
      </c>
      <c r="R648" s="72">
        <f t="shared" si="92"/>
        <v>685.94354765613525</v>
      </c>
      <c r="S648" s="72">
        <f t="shared" si="92"/>
        <v>697.23814286805612</v>
      </c>
      <c r="T648" s="72">
        <f t="shared" si="92"/>
        <v>708.88296942626016</v>
      </c>
      <c r="U648" s="72">
        <f t="shared" si="92"/>
        <v>720.87237124367664</v>
      </c>
      <c r="V648" s="72">
        <f t="shared" si="92"/>
        <v>733.18042388822607</v>
      </c>
      <c r="W648" s="72">
        <f t="shared" si="92"/>
        <v>745.80539882389655</v>
      </c>
      <c r="X648" s="72">
        <f t="shared" si="92"/>
        <v>758.72504883330487</v>
      </c>
      <c r="Y648" s="72">
        <f t="shared" si="92"/>
        <v>771.93325774702316</v>
      </c>
      <c r="Z648" s="72">
        <f t="shared" si="92"/>
        <v>785.41964495985076</v>
      </c>
      <c r="AA648" s="72">
        <f t="shared" si="92"/>
        <v>799.17779416358121</v>
      </c>
      <c r="AB648" s="72">
        <f t="shared" si="92"/>
        <v>813.20535185553206</v>
      </c>
      <c r="AC648" s="72">
        <f t="shared" si="92"/>
        <v>827.49567851694962</v>
      </c>
      <c r="AD648" s="72">
        <f t="shared" si="92"/>
        <v>842.05048225492044</v>
      </c>
      <c r="AE648" s="72">
        <f t="shared" si="92"/>
        <v>856.87150200354881</v>
      </c>
      <c r="AF648" s="72">
        <f t="shared" si="92"/>
        <v>871.95620610687831</v>
      </c>
      <c r="AG648" s="72">
        <f t="shared" si="92"/>
        <v>887.31497479302197</v>
      </c>
      <c r="AH648" s="72">
        <f t="shared" si="92"/>
        <v>902.94536486850654</v>
      </c>
      <c r="AI648" s="72">
        <f t="shared" si="92"/>
        <v>918.86237228326786</v>
      </c>
      <c r="AJ648" s="72">
        <f t="shared" si="92"/>
        <v>935.06812561550453</v>
      </c>
      <c r="AK648" s="72">
        <f t="shared" si="92"/>
        <v>951.57364612822494</v>
      </c>
      <c r="AL648" s="72">
        <f t="shared" ref="AL648:BQ648" si="93">AL642</f>
        <v>968.38129455693775</v>
      </c>
      <c r="AM648" s="72">
        <f t="shared" si="93"/>
        <v>985.50243240386965</v>
      </c>
      <c r="AN648" s="72">
        <f t="shared" si="93"/>
        <v>1002.9531811623345</v>
      </c>
      <c r="AO648" s="72">
        <f t="shared" si="93"/>
        <v>1020.7364331352826</v>
      </c>
      <c r="AP648" s="72">
        <f t="shared" si="93"/>
        <v>1038.8642529436088</v>
      </c>
      <c r="AQ648" s="72">
        <f t="shared" si="93"/>
        <v>1057.3535669892874</v>
      </c>
      <c r="AR648" s="72">
        <f t="shared" si="93"/>
        <v>1076.2078490801507</v>
      </c>
      <c r="AS648" s="72">
        <f t="shared" si="93"/>
        <v>1095.4445718284253</v>
      </c>
      <c r="AT648" s="72">
        <f t="shared" si="93"/>
        <v>1115.0769492038928</v>
      </c>
      <c r="AU648" s="72">
        <f t="shared" si="93"/>
        <v>1135.1185070022525</v>
      </c>
      <c r="AV648" s="72">
        <f t="shared" si="93"/>
        <v>1155.5878295145219</v>
      </c>
      <c r="AW648" s="72">
        <f t="shared" si="93"/>
        <v>1176.5039625496916</v>
      </c>
      <c r="AX648" s="72">
        <f t="shared" si="93"/>
        <v>1197.8864345089887</v>
      </c>
      <c r="AY648" s="72">
        <f t="shared" si="93"/>
        <v>1219.7649466092325</v>
      </c>
      <c r="AZ648" s="72">
        <f t="shared" si="93"/>
        <v>1242.1748779813227</v>
      </c>
      <c r="BA648" s="72">
        <f t="shared" si="93"/>
        <v>1265.1477099228196</v>
      </c>
      <c r="BB648" s="72">
        <f t="shared" si="93"/>
        <v>1288.7356262568433</v>
      </c>
      <c r="BC648" s="72">
        <f t="shared" si="93"/>
        <v>1312.9924473062322</v>
      </c>
      <c r="BD648" s="72">
        <f t="shared" si="93"/>
        <v>1337.9838401844709</v>
      </c>
      <c r="BE648" s="72">
        <f t="shared" si="93"/>
        <v>1363.8031701815717</v>
      </c>
      <c r="BF648" s="72">
        <f t="shared" si="93"/>
        <v>1390.3528300107873</v>
      </c>
      <c r="BG648" s="72">
        <f t="shared" si="93"/>
        <v>1417.4643483651541</v>
      </c>
      <c r="BH648" s="72">
        <f t="shared" si="93"/>
        <v>1445.2182795878189</v>
      </c>
      <c r="BI648" s="72">
        <f t="shared" si="93"/>
        <v>1473.5980097453626</v>
      </c>
      <c r="BJ648" s="72">
        <f t="shared" si="93"/>
        <v>1502.4052004190808</v>
      </c>
      <c r="BK648" s="72">
        <f t="shared" si="93"/>
        <v>1531.868619143663</v>
      </c>
      <c r="BL648" s="72">
        <f t="shared" si="93"/>
        <v>1562.1498822098479</v>
      </c>
      <c r="BM648" s="72">
        <f t="shared" si="93"/>
        <v>1593.1977514507907</v>
      </c>
      <c r="BN648" s="72">
        <f t="shared" si="93"/>
        <v>1625.2521285924583</v>
      </c>
      <c r="BO648" s="72">
        <f t="shared" si="93"/>
        <v>1658.0424344687226</v>
      </c>
      <c r="BP648" s="72">
        <f t="shared" si="93"/>
        <v>1692.09540083609</v>
      </c>
      <c r="BQ648" s="72">
        <f t="shared" si="93"/>
        <v>1727.343319858272</v>
      </c>
      <c r="BR648" s="72">
        <f t="shared" ref="BR648:CW648" si="94">BR642</f>
        <v>1763.4658052590944</v>
      </c>
      <c r="BS648" s="72">
        <f t="shared" si="94"/>
        <v>1800.7252859296957</v>
      </c>
      <c r="BT648" s="72">
        <f t="shared" si="94"/>
        <v>1839.2960704505597</v>
      </c>
      <c r="BU648" s="72">
        <f t="shared" si="94"/>
        <v>1879.2106776303751</v>
      </c>
      <c r="BV648" s="72">
        <f t="shared" si="94"/>
        <v>1920.6072144922034</v>
      </c>
      <c r="BW648" s="72">
        <f t="shared" si="94"/>
        <v>1963.5694139315981</v>
      </c>
      <c r="BX648" s="72">
        <f t="shared" si="94"/>
        <v>2008.1542083370152</v>
      </c>
      <c r="BY648" s="72">
        <f t="shared" si="94"/>
        <v>2054.1456919274597</v>
      </c>
      <c r="BZ648" s="72">
        <f t="shared" si="94"/>
        <v>2101.5344921105807</v>
      </c>
      <c r="CA648" s="72">
        <f t="shared" si="94"/>
        <v>2150.3955770926882</v>
      </c>
      <c r="CB648" s="72">
        <f t="shared" si="94"/>
        <v>2200.8279461635211</v>
      </c>
      <c r="CC648" s="72">
        <f t="shared" si="94"/>
        <v>2252.9704321660042</v>
      </c>
      <c r="CD648" s="72">
        <f t="shared" si="94"/>
        <v>2307.0192879481333</v>
      </c>
      <c r="CE648" s="72">
        <f t="shared" si="94"/>
        <v>2362.9272064418828</v>
      </c>
      <c r="CF648" s="72">
        <f t="shared" si="94"/>
        <v>2420.8156354155885</v>
      </c>
      <c r="CG648" s="72">
        <f t="shared" si="94"/>
        <v>2480.7912075828108</v>
      </c>
      <c r="CH648" s="72">
        <f t="shared" si="94"/>
        <v>2543.0424224519675</v>
      </c>
      <c r="CI648" s="72">
        <f t="shared" si="94"/>
        <v>2607.4775162060082</v>
      </c>
      <c r="CJ648" s="72">
        <f t="shared" si="94"/>
        <v>2673.8045469019921</v>
      </c>
      <c r="CK648" s="72">
        <f t="shared" si="94"/>
        <v>2742.355499903445</v>
      </c>
      <c r="CL648" s="72">
        <f t="shared" si="94"/>
        <v>2813.5377527297624</v>
      </c>
      <c r="CM648" s="72">
        <f t="shared" si="94"/>
        <v>2887.2864958600999</v>
      </c>
      <c r="CN648" s="72">
        <f t="shared" si="94"/>
        <v>2962.8286446658722</v>
      </c>
      <c r="CO648" s="72">
        <f t="shared" si="94"/>
        <v>3040.231891454282</v>
      </c>
      <c r="CP648" s="72">
        <f t="shared" si="94"/>
        <v>3120.6126239129449</v>
      </c>
      <c r="CQ648" s="72">
        <f t="shared" si="94"/>
        <v>3203.4537044130625</v>
      </c>
      <c r="CR648" s="72">
        <f t="shared" si="94"/>
        <v>3289.2695457897498</v>
      </c>
      <c r="CS648" s="72">
        <f t="shared" si="94"/>
        <v>3379.0165816733761</v>
      </c>
      <c r="CT648" s="72">
        <f t="shared" si="94"/>
        <v>3472.0939907869229</v>
      </c>
      <c r="CU648" s="72">
        <f t="shared" si="94"/>
        <v>3570.2769719274106</v>
      </c>
      <c r="CV648" s="72">
        <f t="shared" si="94"/>
        <v>3673.7156632247957</v>
      </c>
      <c r="CW648" s="72">
        <f t="shared" si="94"/>
        <v>3699.2833315590401</v>
      </c>
      <c r="CX648" s="72">
        <f t="shared" ref="CX648:DW648" si="95">CX642</f>
        <v>3716.1913514999546</v>
      </c>
      <c r="CY648" s="72">
        <f t="shared" si="95"/>
        <v>3808.342484167385</v>
      </c>
      <c r="CZ648" s="72">
        <f t="shared" si="95"/>
        <v>3790.553477157946</v>
      </c>
      <c r="DA648" s="72">
        <f t="shared" si="95"/>
        <v>3939.7531528553277</v>
      </c>
      <c r="DB648" s="72">
        <f t="shared" si="95"/>
        <v>4220.4045664488403</v>
      </c>
      <c r="DC648" s="72">
        <f t="shared" si="95"/>
        <v>4420.783081778387</v>
      </c>
      <c r="DD648" s="72">
        <f t="shared" si="95"/>
        <v>4632.8383713352114</v>
      </c>
      <c r="DE648" s="72">
        <f t="shared" si="95"/>
        <v>4928.5903758640179</v>
      </c>
      <c r="DF648" s="72">
        <f t="shared" si="95"/>
        <v>5291.2382414568356</v>
      </c>
      <c r="DG648" s="72">
        <f t="shared" si="95"/>
        <v>5625.1607998357122</v>
      </c>
      <c r="DH648" s="72">
        <f t="shared" si="95"/>
        <v>6080.4894064484979</v>
      </c>
      <c r="DI648" s="72">
        <f t="shared" si="95"/>
        <v>6571.8497964571943</v>
      </c>
      <c r="DJ648" s="72">
        <f t="shared" si="95"/>
        <v>6905.4435158656388</v>
      </c>
      <c r="DK648" s="72">
        <f t="shared" si="95"/>
        <v>6517.4667778210414</v>
      </c>
      <c r="DL648" s="72">
        <f t="shared" si="95"/>
        <v>6733.8917808604911</v>
      </c>
      <c r="DM648" s="72">
        <f t="shared" si="95"/>
        <v>7005.4232384706074</v>
      </c>
      <c r="DN648" s="72">
        <f t="shared" si="95"/>
        <v>7170.7312617474236</v>
      </c>
      <c r="DO648" s="72">
        <f t="shared" si="95"/>
        <v>7268.5636981337484</v>
      </c>
      <c r="DP648" s="72">
        <f t="shared" si="95"/>
        <v>7375.610047285546</v>
      </c>
      <c r="DQ648" s="72">
        <f t="shared" si="95"/>
        <v>7411.0039400401574</v>
      </c>
      <c r="DR648" s="72">
        <f t="shared" si="95"/>
        <v>7513.6682186890221</v>
      </c>
      <c r="DS648" s="72">
        <f t="shared" si="95"/>
        <v>7766.8634795714552</v>
      </c>
      <c r="DT648" s="72">
        <f t="shared" si="95"/>
        <v>8070.9501153563369</v>
      </c>
      <c r="DU648" s="72">
        <f t="shared" si="95"/>
        <v>8334.1062165910771</v>
      </c>
      <c r="DV648" s="72">
        <f t="shared" si="95"/>
        <v>8100.3272753801093</v>
      </c>
      <c r="DW648" s="72">
        <f t="shared" si="95"/>
        <v>8626.7437304721425</v>
      </c>
      <c r="DX648" s="72"/>
      <c r="DY648" s="72"/>
      <c r="DZ648" s="72"/>
      <c r="EA648" s="72">
        <f>EA642</f>
        <v>9067.9178337307512</v>
      </c>
      <c r="EB648" s="72"/>
      <c r="EC648" s="72"/>
      <c r="ED648" s="72"/>
      <c r="EE648" s="72"/>
      <c r="EF648" s="72">
        <f>EF642</f>
        <v>9115.0332839140174</v>
      </c>
      <c r="EG648" s="72"/>
      <c r="EH648" s="72"/>
      <c r="EI648" s="72"/>
      <c r="EJ648" s="72"/>
      <c r="EK648" s="72">
        <f>EK642</f>
        <v>9538.1394734925234</v>
      </c>
      <c r="EL648" s="72"/>
      <c r="EM648" s="72"/>
      <c r="EN648" s="72"/>
      <c r="EO648" s="72"/>
      <c r="EP648" s="72">
        <f>EP642</f>
        <v>9943.9534007259936</v>
      </c>
      <c r="EQ648" s="72"/>
      <c r="ER648" s="72"/>
      <c r="ES648" s="72"/>
      <c r="ET648" s="72"/>
      <c r="EU648" s="72">
        <f>EU642</f>
        <v>10598.419120176099</v>
      </c>
      <c r="EV648" s="72"/>
      <c r="EW648" s="72"/>
      <c r="EX648" s="72"/>
      <c r="EY648" s="72"/>
      <c r="EZ648" s="72">
        <f>EZ642</f>
        <v>11220.9713133649</v>
      </c>
      <c r="FA648" s="72"/>
      <c r="FB648" s="72"/>
      <c r="FC648" s="72"/>
      <c r="FD648" s="72"/>
      <c r="FE648" s="72">
        <f>FE642</f>
        <v>11878.647016207624</v>
      </c>
      <c r="FF648" s="72"/>
      <c r="FG648" s="72"/>
      <c r="FH648" s="72"/>
      <c r="FI648" s="72"/>
      <c r="FJ648" s="72">
        <f>FJ642</f>
        <v>12435.834732183033</v>
      </c>
      <c r="FK648" s="72"/>
      <c r="FL648" s="72"/>
      <c r="FM648" s="72"/>
      <c r="FN648" s="72"/>
      <c r="FO648" s="72">
        <f>FO642</f>
        <v>13148.260632116324</v>
      </c>
      <c r="FP648" s="72"/>
      <c r="FQ648" s="72"/>
      <c r="FR648" s="72"/>
      <c r="FS648" s="72"/>
      <c r="FT648" s="72">
        <f>FT642</f>
        <v>13792.939149233265</v>
      </c>
      <c r="FU648" s="72"/>
      <c r="FV648" s="72"/>
      <c r="FW648" s="72"/>
      <c r="FX648" s="72"/>
      <c r="FY648" s="72">
        <f>FY642</f>
        <v>14312.296260647965</v>
      </c>
      <c r="FZ648" s="72"/>
      <c r="GA648" s="72"/>
      <c r="GB648" s="72"/>
      <c r="GC648" s="72"/>
      <c r="GD648" s="72">
        <f>GD642</f>
        <v>14781.149978219033</v>
      </c>
      <c r="GE648" s="72"/>
      <c r="GF648" s="72"/>
      <c r="GG648" s="72"/>
      <c r="GH648" s="72"/>
      <c r="GI648" s="72">
        <f>GI642</f>
        <v>15263.783994414071</v>
      </c>
      <c r="GJ648" s="72"/>
      <c r="GK648" s="72"/>
      <c r="GL648" s="72"/>
      <c r="GM648" s="72"/>
      <c r="GN648" s="72">
        <f>GN642</f>
        <v>15777.811773188896</v>
      </c>
      <c r="GO648" s="72"/>
      <c r="GP648" s="72"/>
      <c r="GQ648" s="72"/>
      <c r="GR648" s="72"/>
      <c r="GS648" s="72">
        <f>GS642</f>
        <v>16307.789376029006</v>
      </c>
      <c r="GT648" s="72"/>
      <c r="GU648" s="72"/>
      <c r="GV648" s="72"/>
      <c r="GW648" s="72"/>
      <c r="GX648" s="72">
        <f>GX642</f>
        <v>16799.567291110587</v>
      </c>
    </row>
    <row r="649" spans="1:206" s="69" customFormat="1">
      <c r="A649" s="193" t="s">
        <v>3534</v>
      </c>
      <c r="B649" s="179" t="s">
        <v>3548</v>
      </c>
      <c r="C649" s="67" t="s">
        <v>3533</v>
      </c>
      <c r="D649" s="188" t="s">
        <v>3563</v>
      </c>
      <c r="E649" s="122" t="s">
        <v>1373</v>
      </c>
      <c r="F649" s="196">
        <v>1637.7</v>
      </c>
      <c r="G649" s="196">
        <v>1657.29</v>
      </c>
      <c r="H649" s="196">
        <v>1677.11</v>
      </c>
      <c r="I649" s="196">
        <v>1697.17</v>
      </c>
      <c r="J649" s="196">
        <v>1717.47</v>
      </c>
      <c r="K649" s="196">
        <v>1738.01</v>
      </c>
      <c r="L649" s="196">
        <v>1758.8</v>
      </c>
      <c r="M649" s="196">
        <v>1779.84</v>
      </c>
      <c r="N649" s="196">
        <v>1801.13</v>
      </c>
      <c r="O649" s="196">
        <v>1822.68</v>
      </c>
      <c r="P649" s="196">
        <v>1844.48</v>
      </c>
      <c r="Q649" s="196">
        <v>1866.54</v>
      </c>
      <c r="R649" s="196">
        <v>1888.87</v>
      </c>
      <c r="S649" s="196">
        <v>1911.46</v>
      </c>
      <c r="T649" s="196">
        <v>1934.33</v>
      </c>
      <c r="U649" s="196">
        <v>1957.46</v>
      </c>
      <c r="V649" s="196">
        <v>1980.88</v>
      </c>
      <c r="W649" s="196">
        <v>2004.57</v>
      </c>
      <c r="X649" s="196">
        <v>2028.55</v>
      </c>
      <c r="Y649" s="196">
        <v>2052.8200000000002</v>
      </c>
      <c r="Z649" s="197">
        <v>2077.37</v>
      </c>
      <c r="AA649" s="196">
        <v>2102.2199999999998</v>
      </c>
      <c r="AB649" s="196">
        <v>2127.36</v>
      </c>
      <c r="AC649" s="196">
        <v>2152.81</v>
      </c>
      <c r="AD649" s="196">
        <v>2178.56</v>
      </c>
      <c r="AE649" s="196">
        <v>2204.62</v>
      </c>
      <c r="AF649" s="196">
        <v>2230.9899999999998</v>
      </c>
      <c r="AG649" s="196">
        <v>2257.6799999999998</v>
      </c>
      <c r="AH649" s="196">
        <v>2284.6799999999998</v>
      </c>
      <c r="AI649" s="196">
        <v>2312.0100000000002</v>
      </c>
      <c r="AJ649" s="196">
        <v>2339.67</v>
      </c>
      <c r="AK649" s="196">
        <v>2367.65</v>
      </c>
      <c r="AL649" s="196">
        <v>2395.9699999999998</v>
      </c>
      <c r="AM649" s="196">
        <v>2424.63</v>
      </c>
      <c r="AN649" s="196">
        <v>2453.64</v>
      </c>
      <c r="AO649" s="196">
        <v>2482.9899999999998</v>
      </c>
      <c r="AP649" s="196">
        <v>2512.69</v>
      </c>
      <c r="AQ649" s="196">
        <v>2542.7399999999998</v>
      </c>
      <c r="AR649" s="196">
        <v>2573.16</v>
      </c>
      <c r="AS649" s="196">
        <v>2603.94</v>
      </c>
      <c r="AT649" s="196">
        <v>2635.08</v>
      </c>
      <c r="AU649" s="196">
        <v>2666.6</v>
      </c>
      <c r="AV649" s="196">
        <v>2698.5</v>
      </c>
      <c r="AW649" s="196">
        <v>2730.78</v>
      </c>
      <c r="AX649" s="196">
        <v>2763.44</v>
      </c>
      <c r="AY649" s="196">
        <v>2796.5</v>
      </c>
      <c r="AZ649" s="196">
        <v>2829.95</v>
      </c>
      <c r="BA649" s="196">
        <v>2863.8</v>
      </c>
      <c r="BB649" s="196">
        <v>2898.06</v>
      </c>
      <c r="BC649" s="196">
        <v>2932.72</v>
      </c>
      <c r="BD649" s="196">
        <v>2967.8</v>
      </c>
      <c r="BE649" s="196">
        <v>3003.3</v>
      </c>
      <c r="BF649" s="196">
        <v>3039.22</v>
      </c>
      <c r="BG649" s="196">
        <v>3075.58</v>
      </c>
      <c r="BH649" s="196">
        <v>3112.37</v>
      </c>
      <c r="BI649" s="196">
        <v>3149.6</v>
      </c>
      <c r="BJ649" s="196">
        <v>3187.27</v>
      </c>
      <c r="BK649" s="196">
        <v>3225.4</v>
      </c>
      <c r="BL649" s="196">
        <v>3263.98</v>
      </c>
      <c r="BM649" s="196">
        <v>3303.02</v>
      </c>
      <c r="BN649" s="196">
        <v>3342.53</v>
      </c>
      <c r="BO649" s="196">
        <v>3382.51</v>
      </c>
      <c r="BP649" s="196">
        <v>3422.97</v>
      </c>
      <c r="BQ649" s="196">
        <v>3463.91</v>
      </c>
      <c r="BR649" s="196">
        <v>3505.35</v>
      </c>
      <c r="BS649" s="196">
        <v>3547.28</v>
      </c>
      <c r="BT649" s="196">
        <v>3589.71</v>
      </c>
      <c r="BU649" s="196">
        <v>3632.65</v>
      </c>
      <c r="BV649" s="196">
        <v>3676.1</v>
      </c>
      <c r="BW649" s="196">
        <v>3720.07</v>
      </c>
      <c r="BX649" s="196">
        <v>3764.57</v>
      </c>
      <c r="BY649" s="196">
        <v>3809.6</v>
      </c>
      <c r="BZ649" s="196">
        <v>3855.17</v>
      </c>
      <c r="CA649" s="196">
        <v>3901.28</v>
      </c>
      <c r="CB649" s="196">
        <v>3947.95</v>
      </c>
      <c r="CC649" s="196">
        <v>3995.17</v>
      </c>
      <c r="CD649" s="196">
        <v>4042.96</v>
      </c>
      <c r="CE649" s="196">
        <v>4091.32</v>
      </c>
      <c r="CF649" s="196">
        <v>4140.26</v>
      </c>
      <c r="CG649" s="196">
        <v>4189.78</v>
      </c>
      <c r="CH649" s="196">
        <v>4239.8999999999996</v>
      </c>
      <c r="CI649" s="196">
        <v>4290.62</v>
      </c>
      <c r="CJ649" s="196">
        <v>4341.9399999999996</v>
      </c>
      <c r="CK649" s="196">
        <v>4393.88</v>
      </c>
      <c r="CL649" s="196">
        <v>4446.43</v>
      </c>
      <c r="CM649" s="196">
        <v>4499.62</v>
      </c>
      <c r="CN649" s="196">
        <v>4553.4399999999996</v>
      </c>
      <c r="CO649" s="196">
        <v>4607.91</v>
      </c>
      <c r="CP649" s="196">
        <v>4663.03</v>
      </c>
      <c r="CQ649" s="196">
        <v>4718.8</v>
      </c>
      <c r="CR649" s="196">
        <v>4775.25</v>
      </c>
      <c r="CS649" s="196">
        <v>4832.37</v>
      </c>
      <c r="CT649" s="196">
        <v>4890.17</v>
      </c>
      <c r="CU649" s="196">
        <v>4948.66</v>
      </c>
      <c r="CV649" s="196">
        <v>5007.8599999999997</v>
      </c>
      <c r="CW649" s="196">
        <v>5067.76</v>
      </c>
      <c r="CX649" s="196">
        <v>5183.78</v>
      </c>
      <c r="CY649" s="196">
        <v>5376.7</v>
      </c>
      <c r="CZ649" s="196">
        <v>5451.77</v>
      </c>
      <c r="DA649" s="196">
        <v>5400.54</v>
      </c>
      <c r="DB649" s="196">
        <v>5514.78</v>
      </c>
      <c r="DC649" s="196">
        <v>5461.19</v>
      </c>
      <c r="DD649" s="196">
        <v>5412.19</v>
      </c>
      <c r="DE649" s="196">
        <v>5473.8</v>
      </c>
      <c r="DF649" s="196">
        <v>5701.32</v>
      </c>
      <c r="DG649" s="196">
        <v>5853.37</v>
      </c>
      <c r="DH649" s="196">
        <v>6087.57</v>
      </c>
      <c r="DI649" s="196">
        <v>6330.38</v>
      </c>
      <c r="DJ649" s="196">
        <v>6486.75</v>
      </c>
      <c r="DK649" s="196">
        <v>6271.44</v>
      </c>
      <c r="DL649" s="196">
        <v>6601.03</v>
      </c>
      <c r="DM649" s="196">
        <v>6816.05</v>
      </c>
      <c r="DN649" s="196">
        <v>6913.96</v>
      </c>
      <c r="DO649" s="196">
        <v>7026.11</v>
      </c>
      <c r="DP649" s="196">
        <v>7046.41</v>
      </c>
      <c r="DQ649" s="196">
        <v>7001.58</v>
      </c>
      <c r="DR649" s="196">
        <v>6908.05</v>
      </c>
      <c r="DS649" s="196">
        <v>6966.25</v>
      </c>
      <c r="DT649" s="196">
        <v>7011.05</v>
      </c>
      <c r="DU649" s="196">
        <v>7003.85</v>
      </c>
      <c r="DV649" s="196">
        <v>6492.64</v>
      </c>
      <c r="DW649" s="196">
        <v>6903.68</v>
      </c>
      <c r="DX649" s="196"/>
      <c r="DY649" s="196"/>
      <c r="DZ649" s="196"/>
      <c r="EA649" s="196">
        <v>7110.88</v>
      </c>
      <c r="EB649" s="196"/>
      <c r="EC649" s="196"/>
      <c r="ED649" s="196"/>
      <c r="EE649" s="196"/>
      <c r="EF649" s="196">
        <v>7590.82</v>
      </c>
      <c r="EG649" s="196"/>
      <c r="EH649" s="196"/>
      <c r="EI649" s="196"/>
      <c r="EJ649" s="196"/>
      <c r="EK649" s="196">
        <v>8374.2199999999993</v>
      </c>
      <c r="EL649" s="196"/>
      <c r="EM649" s="196"/>
      <c r="EN649" s="196"/>
      <c r="EO649" s="196"/>
      <c r="EP649" s="196">
        <v>9248.5300000000007</v>
      </c>
      <c r="EQ649" s="196"/>
      <c r="ER649" s="196"/>
      <c r="ES649" s="196"/>
      <c r="ET649" s="196"/>
      <c r="EU649" s="196">
        <v>10188.5</v>
      </c>
      <c r="EV649" s="196"/>
      <c r="EW649" s="196"/>
      <c r="EX649" s="196"/>
      <c r="EY649" s="196"/>
      <c r="EZ649" s="196">
        <v>11196.2</v>
      </c>
      <c r="FA649" s="196"/>
      <c r="FB649" s="196"/>
      <c r="FC649" s="196"/>
      <c r="FD649" s="196"/>
      <c r="FE649" s="196">
        <v>12262.9</v>
      </c>
      <c r="FF649" s="196"/>
      <c r="FG649" s="196"/>
      <c r="FH649" s="196"/>
      <c r="FI649" s="196"/>
      <c r="FJ649" s="196">
        <v>13357.5</v>
      </c>
      <c r="FK649" s="196"/>
      <c r="FL649" s="196"/>
      <c r="FM649" s="196"/>
      <c r="FN649" s="196"/>
      <c r="FO649" s="196">
        <v>14488.8</v>
      </c>
      <c r="FP649" s="196"/>
      <c r="FQ649" s="196"/>
      <c r="FR649" s="196"/>
      <c r="FS649" s="196"/>
      <c r="FT649" s="196">
        <v>15636.1</v>
      </c>
      <c r="FU649" s="196"/>
      <c r="FV649" s="196"/>
      <c r="FW649" s="196"/>
      <c r="FX649" s="196"/>
      <c r="FY649" s="196">
        <v>16809.900000000001</v>
      </c>
      <c r="FZ649" s="196"/>
      <c r="GA649" s="196"/>
      <c r="GB649" s="196"/>
      <c r="GC649" s="196"/>
      <c r="GD649" s="196">
        <v>17983.599999999999</v>
      </c>
      <c r="GE649" s="196"/>
      <c r="GF649" s="196"/>
      <c r="GG649" s="196"/>
      <c r="GH649" s="196"/>
      <c r="GI649" s="196">
        <v>19133.099999999999</v>
      </c>
      <c r="GJ649" s="196"/>
      <c r="GK649" s="196"/>
      <c r="GL649" s="196"/>
      <c r="GM649" s="196"/>
      <c r="GN649" s="196">
        <v>20269.400000000001</v>
      </c>
      <c r="GO649" s="196"/>
      <c r="GP649" s="196"/>
      <c r="GQ649" s="196"/>
      <c r="GR649" s="196"/>
      <c r="GS649" s="196">
        <v>21398.9</v>
      </c>
      <c r="GT649" s="196"/>
      <c r="GU649" s="196"/>
      <c r="GV649" s="196"/>
      <c r="GW649" s="196"/>
      <c r="GX649" s="196">
        <v>22498.3</v>
      </c>
    </row>
    <row r="650" spans="1:206" s="69" customFormat="1">
      <c r="A650" s="193" t="s">
        <v>3534</v>
      </c>
      <c r="B650" s="179" t="s">
        <v>3548</v>
      </c>
      <c r="C650" s="67" t="s">
        <v>3533</v>
      </c>
      <c r="D650" s="188" t="s">
        <v>3563</v>
      </c>
      <c r="E650" s="122" t="s">
        <v>1374</v>
      </c>
      <c r="F650" s="72">
        <f t="shared" ref="F650:AK650" si="96">F644</f>
        <v>8444.3649031965197</v>
      </c>
      <c r="G650" s="72">
        <f t="shared" si="96"/>
        <v>8631.0905870671031</v>
      </c>
      <c r="H650" s="72">
        <f t="shared" si="96"/>
        <v>8811.9798096510185</v>
      </c>
      <c r="I650" s="72">
        <f t="shared" si="96"/>
        <v>8988.8774590457251</v>
      </c>
      <c r="J650" s="72">
        <f t="shared" si="96"/>
        <v>9162.8672228535197</v>
      </c>
      <c r="K650" s="72">
        <f t="shared" si="96"/>
        <v>9334.6075979684356</v>
      </c>
      <c r="L650" s="72">
        <f t="shared" si="96"/>
        <v>9504.5410513479019</v>
      </c>
      <c r="M650" s="72">
        <f t="shared" si="96"/>
        <v>9672.9463253611684</v>
      </c>
      <c r="N650" s="72">
        <f t="shared" si="96"/>
        <v>9840.0010211839162</v>
      </c>
      <c r="O650" s="72">
        <f t="shared" si="96"/>
        <v>10005.880484870244</v>
      </c>
      <c r="P650" s="72">
        <f t="shared" si="96"/>
        <v>10170.754446456171</v>
      </c>
      <c r="Q650" s="72">
        <f t="shared" si="96"/>
        <v>10334.727395933329</v>
      </c>
      <c r="R650" s="72">
        <f t="shared" si="96"/>
        <v>10497.975454819849</v>
      </c>
      <c r="S650" s="72">
        <f t="shared" si="96"/>
        <v>10660.690756400132</v>
      </c>
      <c r="T650" s="72">
        <f t="shared" si="96"/>
        <v>10822.992883232761</v>
      </c>
      <c r="U650" s="72">
        <f t="shared" si="96"/>
        <v>10985.129676348286</v>
      </c>
      <c r="V650" s="72">
        <f t="shared" si="96"/>
        <v>11147.363078991637</v>
      </c>
      <c r="W650" s="72">
        <f t="shared" si="96"/>
        <v>11309.908240657895</v>
      </c>
      <c r="X650" s="72">
        <f t="shared" si="96"/>
        <v>11473.111290213747</v>
      </c>
      <c r="Y650" s="72">
        <f t="shared" si="96"/>
        <v>11637.362255324393</v>
      </c>
      <c r="Z650" s="72">
        <f t="shared" si="96"/>
        <v>11803.156911882812</v>
      </c>
      <c r="AA650" s="72">
        <f t="shared" si="96"/>
        <v>11971.068997206194</v>
      </c>
      <c r="AB650" s="72">
        <f t="shared" si="96"/>
        <v>12141.253966285403</v>
      </c>
      <c r="AC650" s="72">
        <f t="shared" si="96"/>
        <v>12314.028718952704</v>
      </c>
      <c r="AD650" s="72">
        <f t="shared" si="96"/>
        <v>12490.162793874695</v>
      </c>
      <c r="AE650" s="72">
        <f t="shared" si="96"/>
        <v>12670.641551351224</v>
      </c>
      <c r="AF650" s="72">
        <f t="shared" si="96"/>
        <v>12856.966280244589</v>
      </c>
      <c r="AG650" s="72">
        <f t="shared" si="96"/>
        <v>13049.100749673826</v>
      </c>
      <c r="AH650" s="72">
        <f t="shared" si="96"/>
        <v>13241.400081377025</v>
      </c>
      <c r="AI650" s="72">
        <f t="shared" si="96"/>
        <v>13433.275167281601</v>
      </c>
      <c r="AJ650" s="72">
        <f t="shared" si="96"/>
        <v>13624.688224238827</v>
      </c>
      <c r="AK650" s="72">
        <f t="shared" si="96"/>
        <v>13815.639015431834</v>
      </c>
      <c r="AL650" s="72">
        <f t="shared" ref="AL650:BQ650" si="97">AL644</f>
        <v>14006.030802645468</v>
      </c>
      <c r="AM650" s="72">
        <f t="shared" si="97"/>
        <v>14195.803016415426</v>
      </c>
      <c r="AN650" s="72">
        <f t="shared" si="97"/>
        <v>14384.864078307748</v>
      </c>
      <c r="AO650" s="72">
        <f t="shared" si="97"/>
        <v>14573.15940646765</v>
      </c>
      <c r="AP650" s="72">
        <f t="shared" si="97"/>
        <v>14760.637936426314</v>
      </c>
      <c r="AQ650" s="72">
        <f t="shared" si="97"/>
        <v>14947.321743597982</v>
      </c>
      <c r="AR650" s="72">
        <f t="shared" si="97"/>
        <v>15133.307609161458</v>
      </c>
      <c r="AS650" s="72">
        <f t="shared" si="97"/>
        <v>15318.838292699143</v>
      </c>
      <c r="AT650" s="72">
        <f t="shared" si="97"/>
        <v>15504.410166853633</v>
      </c>
      <c r="AU650" s="72">
        <f t="shared" si="97"/>
        <v>15690.776569862517</v>
      </c>
      <c r="AV650" s="72">
        <f t="shared" si="97"/>
        <v>15878.312968362936</v>
      </c>
      <c r="AW650" s="72">
        <f t="shared" si="97"/>
        <v>16067.187282587631</v>
      </c>
      <c r="AX650" s="72">
        <f t="shared" si="97"/>
        <v>16257.641395547518</v>
      </c>
      <c r="AY650" s="72">
        <f t="shared" si="97"/>
        <v>16449.849041228081</v>
      </c>
      <c r="AZ650" s="72">
        <f t="shared" si="97"/>
        <v>16643.914580498185</v>
      </c>
      <c r="BA650" s="72">
        <f t="shared" si="97"/>
        <v>16839.799883874872</v>
      </c>
      <c r="BB650" s="72">
        <f t="shared" si="97"/>
        <v>17037.213909091053</v>
      </c>
      <c r="BC650" s="72">
        <f t="shared" si="97"/>
        <v>17235.862519334016</v>
      </c>
      <c r="BD650" s="72">
        <f t="shared" si="97"/>
        <v>17435.267364344003</v>
      </c>
      <c r="BE650" s="72">
        <f t="shared" si="97"/>
        <v>17636.073555645587</v>
      </c>
      <c r="BF650" s="72">
        <f t="shared" si="97"/>
        <v>17836.891471987179</v>
      </c>
      <c r="BG650" s="72">
        <f t="shared" si="97"/>
        <v>18035.407441709074</v>
      </c>
      <c r="BH650" s="72">
        <f t="shared" si="97"/>
        <v>18231.929602252803</v>
      </c>
      <c r="BI650" s="72">
        <f t="shared" si="97"/>
        <v>18426.627654601907</v>
      </c>
      <c r="BJ650" s="72">
        <f t="shared" si="97"/>
        <v>18622.094219453866</v>
      </c>
      <c r="BK650" s="72">
        <f t="shared" si="97"/>
        <v>18818.879148662028</v>
      </c>
      <c r="BL650" s="72">
        <f t="shared" si="97"/>
        <v>19014.601387924446</v>
      </c>
      <c r="BM650" s="72">
        <f t="shared" si="97"/>
        <v>19208.162285319391</v>
      </c>
      <c r="BN650" s="72">
        <f t="shared" si="97"/>
        <v>19402.535067833345</v>
      </c>
      <c r="BO650" s="72">
        <f t="shared" si="97"/>
        <v>19597.065815985636</v>
      </c>
      <c r="BP650" s="72">
        <f t="shared" si="97"/>
        <v>19792.384049605476</v>
      </c>
      <c r="BQ650" s="72">
        <f t="shared" si="97"/>
        <v>19990.83830299164</v>
      </c>
      <c r="BR650" s="72">
        <f t="shared" ref="BR650:CW650" si="98">BR644</f>
        <v>20190.238556732504</v>
      </c>
      <c r="BS650" s="72">
        <f t="shared" si="98"/>
        <v>20390.446577548428</v>
      </c>
      <c r="BT650" s="72">
        <f t="shared" si="98"/>
        <v>20594.392810150828</v>
      </c>
      <c r="BU650" s="72">
        <f t="shared" si="98"/>
        <v>20802.337331731411</v>
      </c>
      <c r="BV650" s="72">
        <f t="shared" si="98"/>
        <v>21017.316276362431</v>
      </c>
      <c r="BW650" s="72">
        <f t="shared" si="98"/>
        <v>21243.140503197159</v>
      </c>
      <c r="BX650" s="72">
        <f t="shared" si="98"/>
        <v>21479.659990476124</v>
      </c>
      <c r="BY650" s="72">
        <f t="shared" si="98"/>
        <v>21726.192539671065</v>
      </c>
      <c r="BZ650" s="72">
        <f t="shared" si="98"/>
        <v>21978.531694150955</v>
      </c>
      <c r="CA650" s="72">
        <f t="shared" si="98"/>
        <v>22232.358276292889</v>
      </c>
      <c r="CB650" s="72">
        <f t="shared" si="98"/>
        <v>22493.001053885717</v>
      </c>
      <c r="CC650" s="72">
        <f t="shared" si="98"/>
        <v>22764.665255571155</v>
      </c>
      <c r="CD650" s="72">
        <f t="shared" si="98"/>
        <v>23048.1966886913</v>
      </c>
      <c r="CE650" s="72">
        <f t="shared" si="98"/>
        <v>23340.686934124184</v>
      </c>
      <c r="CF650" s="72">
        <f t="shared" si="98"/>
        <v>23640.3491368215</v>
      </c>
      <c r="CG650" s="72">
        <f t="shared" si="98"/>
        <v>23946.575118595811</v>
      </c>
      <c r="CH650" s="72">
        <f t="shared" si="98"/>
        <v>24258.097624141963</v>
      </c>
      <c r="CI650" s="72">
        <f t="shared" si="98"/>
        <v>24574.579009010111</v>
      </c>
      <c r="CJ650" s="72">
        <f t="shared" si="98"/>
        <v>24893.671767722462</v>
      </c>
      <c r="CK650" s="72">
        <f t="shared" si="98"/>
        <v>25216.150772124991</v>
      </c>
      <c r="CL650" s="72">
        <f t="shared" si="98"/>
        <v>25541.951632285851</v>
      </c>
      <c r="CM650" s="72">
        <f t="shared" si="98"/>
        <v>25871.204078973005</v>
      </c>
      <c r="CN650" s="72">
        <f t="shared" si="98"/>
        <v>26205.180624398967</v>
      </c>
      <c r="CO650" s="72">
        <f t="shared" si="98"/>
        <v>26541.93945357819</v>
      </c>
      <c r="CP650" s="72">
        <f t="shared" si="98"/>
        <v>26882.239140455942</v>
      </c>
      <c r="CQ650" s="72">
        <f t="shared" si="98"/>
        <v>27227.293008381836</v>
      </c>
      <c r="CR650" s="72">
        <f t="shared" si="98"/>
        <v>27576.573379833684</v>
      </c>
      <c r="CS650" s="72">
        <f t="shared" si="98"/>
        <v>27931.275686144261</v>
      </c>
      <c r="CT650" s="72">
        <f t="shared" si="98"/>
        <v>28291.403481317619</v>
      </c>
      <c r="CU650" s="72">
        <f t="shared" si="98"/>
        <v>28658.916593040882</v>
      </c>
      <c r="CV650" s="72">
        <f t="shared" si="98"/>
        <v>29035.489862357423</v>
      </c>
      <c r="CW650" s="72">
        <f t="shared" si="98"/>
        <v>29759.662396631622</v>
      </c>
      <c r="CX650" s="72">
        <f t="shared" ref="CX650:DW650" si="99">CX644</f>
        <v>30373.869493888957</v>
      </c>
      <c r="CY650" s="72">
        <f t="shared" si="99"/>
        <v>31294.564590985879</v>
      </c>
      <c r="CZ650" s="72">
        <f t="shared" si="99"/>
        <v>32253.883091094762</v>
      </c>
      <c r="DA650" s="72">
        <f t="shared" si="99"/>
        <v>33263.401078169569</v>
      </c>
      <c r="DB650" s="72">
        <f t="shared" si="99"/>
        <v>34356.442913073799</v>
      </c>
      <c r="DC650" s="72">
        <f t="shared" si="99"/>
        <v>34651.901117585105</v>
      </c>
      <c r="DD650" s="72">
        <f t="shared" si="99"/>
        <v>34927.636132835913</v>
      </c>
      <c r="DE650" s="72">
        <f t="shared" si="99"/>
        <v>35354.285608586004</v>
      </c>
      <c r="DF650" s="72">
        <f t="shared" si="99"/>
        <v>36203.065042154107</v>
      </c>
      <c r="DG650" s="72">
        <f t="shared" si="99"/>
        <v>36915.830809974039</v>
      </c>
      <c r="DH650" s="72">
        <f t="shared" si="99"/>
        <v>37702.140648919871</v>
      </c>
      <c r="DI650" s="72">
        <f t="shared" si="99"/>
        <v>38321.225411270301</v>
      </c>
      <c r="DJ650" s="72">
        <f t="shared" si="99"/>
        <v>38136.654633361912</v>
      </c>
      <c r="DK650" s="72">
        <f t="shared" si="99"/>
        <v>36632.206425870747</v>
      </c>
      <c r="DL650" s="72">
        <f t="shared" si="99"/>
        <v>37315.35885795144</v>
      </c>
      <c r="DM650" s="72">
        <f t="shared" si="99"/>
        <v>37697.374080753863</v>
      </c>
      <c r="DN650" s="72">
        <f t="shared" si="99"/>
        <v>37886.221958509675</v>
      </c>
      <c r="DO650" s="72">
        <f t="shared" si="99"/>
        <v>38115.963227621673</v>
      </c>
      <c r="DP650" s="72">
        <f t="shared" si="99"/>
        <v>38701.832831286447</v>
      </c>
      <c r="DQ650" s="72">
        <f t="shared" si="99"/>
        <v>39378.927568761988</v>
      </c>
      <c r="DR650" s="72">
        <f t="shared" si="99"/>
        <v>39843.9682902614</v>
      </c>
      <c r="DS650" s="72">
        <f t="shared" si="99"/>
        <v>40565.549673053509</v>
      </c>
      <c r="DT650" s="72">
        <f t="shared" si="99"/>
        <v>41305.446813950606</v>
      </c>
      <c r="DU650" s="72">
        <f t="shared" si="99"/>
        <v>41903.122012508866</v>
      </c>
      <c r="DV650" s="72">
        <f t="shared" si="99"/>
        <v>39940.27150441987</v>
      </c>
      <c r="DW650" s="72">
        <f t="shared" si="99"/>
        <v>42198.386389972125</v>
      </c>
      <c r="DX650" s="72"/>
      <c r="DY650" s="72"/>
      <c r="DZ650" s="72"/>
      <c r="EA650" s="72">
        <f>EA644</f>
        <v>44418.441089918488</v>
      </c>
      <c r="EB650" s="72"/>
      <c r="EC650" s="72"/>
      <c r="ED650" s="72"/>
      <c r="EE650" s="72"/>
      <c r="EF650" s="72">
        <f>EF644</f>
        <v>46445.44406339556</v>
      </c>
      <c r="EG650" s="72"/>
      <c r="EH650" s="72"/>
      <c r="EI650" s="72"/>
      <c r="EJ650" s="72"/>
      <c r="EK650" s="72">
        <f>EK644</f>
        <v>48606.169920047018</v>
      </c>
      <c r="EL650" s="72"/>
      <c r="EM650" s="72"/>
      <c r="EN650" s="72"/>
      <c r="EO650" s="72"/>
      <c r="EP650" s="72">
        <f>EP644</f>
        <v>50821.521240869326</v>
      </c>
      <c r="EQ650" s="72"/>
      <c r="ER650" s="72"/>
      <c r="ES650" s="72"/>
      <c r="ET650" s="72"/>
      <c r="EU650" s="72">
        <f>EU644</f>
        <v>53168.070237072723</v>
      </c>
      <c r="EV650" s="72"/>
      <c r="EW650" s="72"/>
      <c r="EX650" s="72"/>
      <c r="EY650" s="72"/>
      <c r="EZ650" s="72">
        <f>EZ644</f>
        <v>55796.060096558991</v>
      </c>
      <c r="FA650" s="72"/>
      <c r="FB650" s="72"/>
      <c r="FC650" s="72"/>
      <c r="FD650" s="72"/>
      <c r="FE650" s="72">
        <f>FE644</f>
        <v>58666.748647272994</v>
      </c>
      <c r="FF650" s="72"/>
      <c r="FG650" s="72"/>
      <c r="FH650" s="72"/>
      <c r="FI650" s="72"/>
      <c r="FJ650" s="72">
        <f>FJ644</f>
        <v>61554.742050673471</v>
      </c>
      <c r="FK650" s="72"/>
      <c r="FL650" s="72"/>
      <c r="FM650" s="72"/>
      <c r="FN650" s="72"/>
      <c r="FO650" s="72">
        <f>FO644</f>
        <v>64867.133776686234</v>
      </c>
      <c r="FP650" s="72"/>
      <c r="FQ650" s="72"/>
      <c r="FR650" s="72"/>
      <c r="FS650" s="72"/>
      <c r="FT650" s="72">
        <f>FT644</f>
        <v>68306.62507287263</v>
      </c>
      <c r="FU650" s="72"/>
      <c r="FV650" s="72"/>
      <c r="FW650" s="72"/>
      <c r="FX650" s="72"/>
      <c r="FY650" s="72">
        <f>FY644</f>
        <v>71689.449560056077</v>
      </c>
      <c r="FZ650" s="72"/>
      <c r="GA650" s="72"/>
      <c r="GB650" s="72"/>
      <c r="GC650" s="72"/>
      <c r="GD650" s="72">
        <f>GD644</f>
        <v>75197.619175751941</v>
      </c>
      <c r="GE650" s="72"/>
      <c r="GF650" s="72"/>
      <c r="GG650" s="72"/>
      <c r="GH650" s="72"/>
      <c r="GI650" s="72">
        <f>GI644</f>
        <v>78971.591005871684</v>
      </c>
      <c r="GJ650" s="72"/>
      <c r="GK650" s="72"/>
      <c r="GL650" s="72"/>
      <c r="GM650" s="72"/>
      <c r="GN650" s="72">
        <f>GN644</f>
        <v>82871.860395020442</v>
      </c>
      <c r="GO650" s="72"/>
      <c r="GP650" s="72"/>
      <c r="GQ650" s="72"/>
      <c r="GR650" s="72"/>
      <c r="GS650" s="72">
        <f>GS644</f>
        <v>86793.820510808713</v>
      </c>
      <c r="GT650" s="72"/>
      <c r="GU650" s="72"/>
      <c r="GV650" s="72"/>
      <c r="GW650" s="72"/>
      <c r="GX650" s="72">
        <f>GX644</f>
        <v>90539.696073304614</v>
      </c>
    </row>
    <row r="651" spans="1:206" s="69" customFormat="1">
      <c r="A651" s="193" t="s">
        <v>3534</v>
      </c>
      <c r="B651" s="179" t="s">
        <v>3548</v>
      </c>
      <c r="C651" s="67" t="s">
        <v>3533</v>
      </c>
      <c r="D651" s="188" t="s">
        <v>3563</v>
      </c>
      <c r="E651" s="122" t="s">
        <v>1375</v>
      </c>
      <c r="F651" s="72">
        <f t="shared" ref="F651:AK651" si="100">F645</f>
        <v>2614.4649555688657</v>
      </c>
      <c r="G651" s="72">
        <f t="shared" si="100"/>
        <v>2654.3413574168976</v>
      </c>
      <c r="H651" s="72">
        <f t="shared" si="100"/>
        <v>2692.6345132099905</v>
      </c>
      <c r="I651" s="72">
        <f t="shared" si="100"/>
        <v>2729.5388207064011</v>
      </c>
      <c r="J651" s="72">
        <f t="shared" si="100"/>
        <v>2765.2457929420916</v>
      </c>
      <c r="K651" s="72">
        <f t="shared" si="100"/>
        <v>2799.9151440898486</v>
      </c>
      <c r="L651" s="72">
        <f t="shared" si="100"/>
        <v>2833.6731872792543</v>
      </c>
      <c r="M651" s="72">
        <f t="shared" si="100"/>
        <v>2866.6267667468464</v>
      </c>
      <c r="N651" s="72">
        <f t="shared" si="100"/>
        <v>2898.8549379203732</v>
      </c>
      <c r="O651" s="72">
        <f t="shared" si="100"/>
        <v>2930.4289556103008</v>
      </c>
      <c r="P651" s="72">
        <f t="shared" si="100"/>
        <v>2961.4110134723519</v>
      </c>
      <c r="Q651" s="72">
        <f t="shared" si="100"/>
        <v>2991.8527471967077</v>
      </c>
      <c r="R651" s="72">
        <f t="shared" si="100"/>
        <v>3021.8040280499645</v>
      </c>
      <c r="S651" s="72">
        <f t="shared" si="100"/>
        <v>3051.3070008382397</v>
      </c>
      <c r="T651" s="72">
        <f t="shared" si="100"/>
        <v>3080.3963232464721</v>
      </c>
      <c r="U651" s="72">
        <f t="shared" si="100"/>
        <v>3109.1159396393946</v>
      </c>
      <c r="V651" s="72">
        <f t="shared" si="100"/>
        <v>3137.502541054595</v>
      </c>
      <c r="W651" s="72">
        <f t="shared" si="100"/>
        <v>3165.5992712741613</v>
      </c>
      <c r="X651" s="72">
        <f t="shared" si="100"/>
        <v>3193.43939025084</v>
      </c>
      <c r="Y651" s="72">
        <f t="shared" si="100"/>
        <v>3221.0280434327524</v>
      </c>
      <c r="Z651" s="72">
        <f t="shared" si="100"/>
        <v>3248.3664378860499</v>
      </c>
      <c r="AA651" s="72">
        <f t="shared" si="100"/>
        <v>3275.5215473586554</v>
      </c>
      <c r="AB651" s="72">
        <f t="shared" si="100"/>
        <v>3302.5404599287253</v>
      </c>
      <c r="AC651" s="72">
        <f t="shared" si="100"/>
        <v>3329.4802800306306</v>
      </c>
      <c r="AD651" s="72">
        <f t="shared" si="100"/>
        <v>3356.4279966237564</v>
      </c>
      <c r="AE651" s="72">
        <f t="shared" si="100"/>
        <v>3383.484392622167</v>
      </c>
      <c r="AF651" s="72">
        <f t="shared" si="100"/>
        <v>3410.7823682846056</v>
      </c>
      <c r="AG651" s="72">
        <f t="shared" si="100"/>
        <v>3438.3746770057819</v>
      </c>
      <c r="AH651" s="72">
        <f t="shared" si="100"/>
        <v>3466.0010407013597</v>
      </c>
      <c r="AI651" s="72">
        <f t="shared" si="100"/>
        <v>3493.7287726042491</v>
      </c>
      <c r="AJ651" s="72">
        <f t="shared" si="100"/>
        <v>3521.6863356620038</v>
      </c>
      <c r="AK651" s="72">
        <f t="shared" si="100"/>
        <v>3549.9988914432288</v>
      </c>
      <c r="AL651" s="72">
        <f t="shared" ref="AL651:BQ651" si="101">AL645</f>
        <v>3578.8555659060412</v>
      </c>
      <c r="AM651" s="72">
        <f t="shared" si="101"/>
        <v>3608.3509989220947</v>
      </c>
      <c r="AN651" s="72">
        <f t="shared" si="101"/>
        <v>3637.4320781095907</v>
      </c>
      <c r="AO651" s="72">
        <f t="shared" si="101"/>
        <v>3665.9079092434595</v>
      </c>
      <c r="AP651" s="72">
        <f t="shared" si="101"/>
        <v>3693.8477101395783</v>
      </c>
      <c r="AQ651" s="72">
        <f t="shared" si="101"/>
        <v>3721.2507374035017</v>
      </c>
      <c r="AR651" s="72">
        <f t="shared" si="101"/>
        <v>3748.1496972968253</v>
      </c>
      <c r="AS651" s="72">
        <f t="shared" si="101"/>
        <v>3774.5800501391604</v>
      </c>
      <c r="AT651" s="72">
        <f t="shared" si="101"/>
        <v>3800.5985357253494</v>
      </c>
      <c r="AU651" s="72">
        <f t="shared" si="101"/>
        <v>3826.2786659782155</v>
      </c>
      <c r="AV651" s="72">
        <f t="shared" si="101"/>
        <v>3851.6194536509884</v>
      </c>
      <c r="AW651" s="72">
        <f t="shared" si="101"/>
        <v>3876.6796836645935</v>
      </c>
      <c r="AX651" s="72">
        <f t="shared" si="101"/>
        <v>3901.4929884804833</v>
      </c>
      <c r="AY651" s="72">
        <f t="shared" si="101"/>
        <v>3926.0528518521783</v>
      </c>
      <c r="AZ651" s="72">
        <f t="shared" si="101"/>
        <v>3950.4204513475038</v>
      </c>
      <c r="BA651" s="72">
        <f t="shared" si="101"/>
        <v>3974.5863489869521</v>
      </c>
      <c r="BB651" s="72">
        <f t="shared" si="101"/>
        <v>3998.5651715925474</v>
      </c>
      <c r="BC651" s="72">
        <f t="shared" si="101"/>
        <v>4022.3726450073441</v>
      </c>
      <c r="BD651" s="72">
        <f t="shared" si="101"/>
        <v>4284.7990633614145</v>
      </c>
      <c r="BE651" s="72">
        <f t="shared" si="101"/>
        <v>4312.1376053982958</v>
      </c>
      <c r="BF651" s="72">
        <f t="shared" si="101"/>
        <v>4335.6273300862158</v>
      </c>
      <c r="BG651" s="72">
        <f t="shared" si="101"/>
        <v>4356.2330135583652</v>
      </c>
      <c r="BH651" s="72">
        <f t="shared" si="101"/>
        <v>4376.0402128440264</v>
      </c>
      <c r="BI651" s="72">
        <f t="shared" si="101"/>
        <v>4394.0209080118057</v>
      </c>
      <c r="BJ651" s="72">
        <f t="shared" si="101"/>
        <v>4412.7670739272489</v>
      </c>
      <c r="BK651" s="72">
        <f t="shared" si="101"/>
        <v>4430.6041046360224</v>
      </c>
      <c r="BL651" s="72">
        <f t="shared" si="101"/>
        <v>4448.4860303630576</v>
      </c>
      <c r="BM651" s="72">
        <f t="shared" si="101"/>
        <v>4474.6454502805336</v>
      </c>
      <c r="BN651" s="72">
        <f t="shared" si="101"/>
        <v>4510.6035133606656</v>
      </c>
      <c r="BO651" s="72">
        <f t="shared" si="101"/>
        <v>4548.0917955870273</v>
      </c>
      <c r="BP651" s="72">
        <f t="shared" si="101"/>
        <v>4573.9463021403717</v>
      </c>
      <c r="BQ651" s="72">
        <f t="shared" si="101"/>
        <v>4586.383169253073</v>
      </c>
      <c r="BR651" s="72">
        <f t="shared" ref="BR651:CW651" si="102">BR645</f>
        <v>4598.0667049338426</v>
      </c>
      <c r="BS651" s="72">
        <f t="shared" si="102"/>
        <v>4614.4696365501259</v>
      </c>
      <c r="BT651" s="72">
        <f t="shared" si="102"/>
        <v>4634.1459688205114</v>
      </c>
      <c r="BU651" s="72">
        <f t="shared" si="102"/>
        <v>4656.5820093689954</v>
      </c>
      <c r="BV651" s="72">
        <f t="shared" si="102"/>
        <v>4678.2861284686214</v>
      </c>
      <c r="BW651" s="72">
        <f t="shared" si="102"/>
        <v>4699.1698111194873</v>
      </c>
      <c r="BX651" s="72">
        <f t="shared" si="102"/>
        <v>4721.3793067910547</v>
      </c>
      <c r="BY651" s="72">
        <f t="shared" si="102"/>
        <v>4746.002396298958</v>
      </c>
      <c r="BZ651" s="72">
        <f t="shared" si="102"/>
        <v>4773.2228382807125</v>
      </c>
      <c r="CA651" s="72">
        <f t="shared" si="102"/>
        <v>4801.8469054120606</v>
      </c>
      <c r="CB651" s="72">
        <f t="shared" si="102"/>
        <v>4833.0995724468858</v>
      </c>
      <c r="CC651" s="72">
        <f t="shared" si="102"/>
        <v>4868.3445664316687</v>
      </c>
      <c r="CD651" s="72">
        <f t="shared" si="102"/>
        <v>4906.9373385276922</v>
      </c>
      <c r="CE651" s="72">
        <f t="shared" si="102"/>
        <v>4947.6177578549041</v>
      </c>
      <c r="CF651" s="72">
        <f t="shared" si="102"/>
        <v>4989.9089929400216</v>
      </c>
      <c r="CG651" s="72">
        <f t="shared" si="102"/>
        <v>5032.200208867861</v>
      </c>
      <c r="CH651" s="72">
        <f t="shared" si="102"/>
        <v>5074.0387636022133</v>
      </c>
      <c r="CI651" s="72">
        <f t="shared" si="102"/>
        <v>5115.8564927870393</v>
      </c>
      <c r="CJ651" s="72">
        <f t="shared" si="102"/>
        <v>5157.1240472352656</v>
      </c>
      <c r="CK651" s="72">
        <f t="shared" si="102"/>
        <v>5200.3693889551832</v>
      </c>
      <c r="CL651" s="72">
        <f t="shared" si="102"/>
        <v>5246.1534976357225</v>
      </c>
      <c r="CM651" s="72">
        <f t="shared" si="102"/>
        <v>5292.4300897785233</v>
      </c>
      <c r="CN651" s="72">
        <f t="shared" si="102"/>
        <v>5338.7329788936304</v>
      </c>
      <c r="CO651" s="72">
        <f t="shared" si="102"/>
        <v>5384.9847014244642</v>
      </c>
      <c r="CP651" s="72">
        <f t="shared" si="102"/>
        <v>5433.6011839184048</v>
      </c>
      <c r="CQ651" s="72">
        <f t="shared" si="102"/>
        <v>5484.9078521277106</v>
      </c>
      <c r="CR651" s="72">
        <f t="shared" si="102"/>
        <v>5537.9244719354856</v>
      </c>
      <c r="CS651" s="72">
        <f t="shared" si="102"/>
        <v>5596.28013281124</v>
      </c>
      <c r="CT651" s="72">
        <f t="shared" si="102"/>
        <v>5661.2243614320823</v>
      </c>
      <c r="CU651" s="72">
        <f t="shared" si="102"/>
        <v>5730.761005110382</v>
      </c>
      <c r="CV651" s="72">
        <f t="shared" si="102"/>
        <v>5804.6790898403879</v>
      </c>
      <c r="CW651" s="72">
        <f t="shared" si="102"/>
        <v>5882.3618998106622</v>
      </c>
      <c r="CX651" s="72">
        <f t="shared" ref="CX651:DW651" si="103">CX645</f>
        <v>6007.0555297186856</v>
      </c>
      <c r="CY651" s="72">
        <f t="shared" si="103"/>
        <v>6156.6295368087567</v>
      </c>
      <c r="CZ651" s="72">
        <f t="shared" si="103"/>
        <v>6247.0226625252471</v>
      </c>
      <c r="DA651" s="72">
        <f t="shared" si="103"/>
        <v>6383.3525263717693</v>
      </c>
      <c r="DB651" s="72">
        <f t="shared" si="103"/>
        <v>6584.4669159791165</v>
      </c>
      <c r="DC651" s="72">
        <f t="shared" si="103"/>
        <v>6629.5849944168258</v>
      </c>
      <c r="DD651" s="72">
        <f t="shared" si="103"/>
        <v>6694.2747705172687</v>
      </c>
      <c r="DE651" s="72">
        <f t="shared" si="103"/>
        <v>6814.1958132541477</v>
      </c>
      <c r="DF651" s="72">
        <f t="shared" si="103"/>
        <v>7028.9017346876763</v>
      </c>
      <c r="DG651" s="72">
        <f t="shared" si="103"/>
        <v>7218.6369576326315</v>
      </c>
      <c r="DH651" s="72">
        <f t="shared" si="103"/>
        <v>7444.6586595470681</v>
      </c>
      <c r="DI651" s="72">
        <f t="shared" si="103"/>
        <v>7672.7741257517537</v>
      </c>
      <c r="DJ651" s="72">
        <f t="shared" si="103"/>
        <v>7732.6646306576731</v>
      </c>
      <c r="DK651" s="72">
        <f t="shared" si="103"/>
        <v>7531.2504846676793</v>
      </c>
      <c r="DL651" s="72">
        <f t="shared" si="103"/>
        <v>7773.8726443335781</v>
      </c>
      <c r="DM651" s="72">
        <f t="shared" si="103"/>
        <v>7932.3610708761789</v>
      </c>
      <c r="DN651" s="72">
        <f t="shared" si="103"/>
        <v>8045.6116632038365</v>
      </c>
      <c r="DO651" s="72">
        <f t="shared" si="103"/>
        <v>8169.4660685749886</v>
      </c>
      <c r="DP651" s="72">
        <f t="shared" si="103"/>
        <v>8318.574382064211</v>
      </c>
      <c r="DQ651" s="72">
        <f t="shared" si="103"/>
        <v>8472.8223875939984</v>
      </c>
      <c r="DR651" s="72">
        <f t="shared" si="103"/>
        <v>8608.1751570779725</v>
      </c>
      <c r="DS651" s="72">
        <f t="shared" si="103"/>
        <v>8799.3979390187724</v>
      </c>
      <c r="DT651" s="72">
        <f t="shared" si="103"/>
        <v>8988.4426553422127</v>
      </c>
      <c r="DU651" s="72">
        <f t="shared" si="103"/>
        <v>9124.8940437382626</v>
      </c>
      <c r="DV651" s="72">
        <f t="shared" si="103"/>
        <v>8759.4223885146312</v>
      </c>
      <c r="DW651" s="72">
        <f t="shared" si="103"/>
        <v>9222.3138880073602</v>
      </c>
      <c r="DX651" s="72"/>
      <c r="DY651" s="72"/>
      <c r="DZ651" s="72"/>
      <c r="EA651" s="72">
        <f>EA645</f>
        <v>9459.6123189609116</v>
      </c>
      <c r="EB651" s="72"/>
      <c r="EC651" s="72"/>
      <c r="ED651" s="72"/>
      <c r="EE651" s="72"/>
      <c r="EF651" s="72">
        <f>EF645</f>
        <v>9762.2859098935896</v>
      </c>
      <c r="EG651" s="72"/>
      <c r="EH651" s="72"/>
      <c r="EI651" s="72"/>
      <c r="EJ651" s="72"/>
      <c r="EK651" s="72">
        <f>EK645</f>
        <v>10305.912393961748</v>
      </c>
      <c r="EL651" s="72"/>
      <c r="EM651" s="72"/>
      <c r="EN651" s="72"/>
      <c r="EO651" s="72"/>
      <c r="EP651" s="72">
        <f>EP645</f>
        <v>10893.612128171131</v>
      </c>
      <c r="EQ651" s="72"/>
      <c r="ER651" s="72"/>
      <c r="ES651" s="72"/>
      <c r="ET651" s="72"/>
      <c r="EU651" s="72">
        <f>EU645</f>
        <v>11666.404373665122</v>
      </c>
      <c r="EV651" s="72"/>
      <c r="EW651" s="72"/>
      <c r="EX651" s="72"/>
      <c r="EY651" s="72"/>
      <c r="EZ651" s="72">
        <f>EZ645</f>
        <v>12521.87496211512</v>
      </c>
      <c r="FA651" s="72"/>
      <c r="FB651" s="72"/>
      <c r="FC651" s="72"/>
      <c r="FD651" s="72"/>
      <c r="FE651" s="72">
        <f>FE645</f>
        <v>13431.692851908936</v>
      </c>
      <c r="FF651" s="72"/>
      <c r="FG651" s="72"/>
      <c r="FH651" s="72"/>
      <c r="FI651" s="72"/>
      <c r="FJ651" s="72">
        <f>FJ645</f>
        <v>14325.988807793226</v>
      </c>
      <c r="FK651" s="72"/>
      <c r="FL651" s="72"/>
      <c r="FM651" s="72"/>
      <c r="FN651" s="72"/>
      <c r="FO651" s="72">
        <f>FO645</f>
        <v>15393.597368289105</v>
      </c>
      <c r="FP651" s="72"/>
      <c r="FQ651" s="72"/>
      <c r="FR651" s="72"/>
      <c r="FS651" s="72"/>
      <c r="FT651" s="72">
        <f>FT645</f>
        <v>16506.82079895378</v>
      </c>
      <c r="FU651" s="72"/>
      <c r="FV651" s="72"/>
      <c r="FW651" s="72"/>
      <c r="FX651" s="72"/>
      <c r="FY651" s="72">
        <f>FY645</f>
        <v>17614.574869184929</v>
      </c>
      <c r="FZ651" s="72"/>
      <c r="GA651" s="72"/>
      <c r="GB651" s="72"/>
      <c r="GC651" s="72"/>
      <c r="GD651" s="72">
        <f>GD645</f>
        <v>18729.071444191828</v>
      </c>
      <c r="GE651" s="72"/>
      <c r="GF651" s="72"/>
      <c r="GG651" s="72"/>
      <c r="GH651" s="72"/>
      <c r="GI651" s="72">
        <f>GI645</f>
        <v>19881.957013816111</v>
      </c>
      <c r="GJ651" s="72"/>
      <c r="GK651" s="72"/>
      <c r="GL651" s="72"/>
      <c r="GM651" s="72"/>
      <c r="GN651" s="72">
        <f>GN645</f>
        <v>21094.862658158374</v>
      </c>
      <c r="GO651" s="72"/>
      <c r="GP651" s="72"/>
      <c r="GQ651" s="72"/>
      <c r="GR651" s="72"/>
      <c r="GS651" s="72">
        <f>GS645</f>
        <v>22383.037693147544</v>
      </c>
      <c r="GT651" s="72"/>
      <c r="GU651" s="72"/>
      <c r="GV651" s="72"/>
      <c r="GW651" s="72"/>
      <c r="GX651" s="72">
        <f>GX645</f>
        <v>23664.724839868886</v>
      </c>
    </row>
    <row r="652" spans="1:206" customFormat="1">
      <c r="A652" s="176" t="s">
        <v>3534</v>
      </c>
      <c r="B652" s="178" t="s">
        <v>3548</v>
      </c>
      <c r="C652" t="s">
        <v>3533</v>
      </c>
      <c r="D652" s="187" t="s">
        <v>3563</v>
      </c>
      <c r="E652" t="s">
        <v>1376</v>
      </c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>
        <v>654660450038.90906</v>
      </c>
      <c r="BY652" s="3">
        <v>705223308685.302</v>
      </c>
      <c r="BZ652" s="3">
        <v>756641441833.49597</v>
      </c>
      <c r="CA652" s="3">
        <v>806873220527.64795</v>
      </c>
      <c r="CB652" s="3">
        <v>867403598823.547</v>
      </c>
      <c r="CC652" s="3">
        <v>942279638626.09802</v>
      </c>
      <c r="CD652" s="3">
        <v>1002447030174.25</v>
      </c>
      <c r="CE652" s="3">
        <v>1087145020576.47</v>
      </c>
      <c r="CF652" s="3">
        <v>1178128157585.1399</v>
      </c>
      <c r="CG652" s="3">
        <v>1257642204162.5901</v>
      </c>
      <c r="CH652" s="3">
        <v>1336189263282.77</v>
      </c>
      <c r="CI652" s="3">
        <v>1399542029838.5601</v>
      </c>
      <c r="CJ652" s="3">
        <v>1456079599853.51</v>
      </c>
      <c r="CK652" s="3">
        <v>1435893903152.46</v>
      </c>
      <c r="CL652" s="3">
        <v>1445089002792.3501</v>
      </c>
      <c r="CM652" s="3">
        <v>1479629651145.9299</v>
      </c>
      <c r="CN652" s="3">
        <v>1457744910659.79</v>
      </c>
      <c r="CO652" s="3">
        <v>1455245331581.1101</v>
      </c>
      <c r="CP652" s="3">
        <v>1480389661926.26</v>
      </c>
      <c r="CQ652" s="3">
        <v>1515868333679.1899</v>
      </c>
      <c r="CR652" s="3">
        <v>1609619755813.5901</v>
      </c>
      <c r="CS652" s="3">
        <v>1651728744583.1299</v>
      </c>
      <c r="CT652" s="3">
        <v>1709893812622.0701</v>
      </c>
      <c r="CU652" s="3">
        <v>1821253412033.0801</v>
      </c>
      <c r="CV652" s="3">
        <v>1973627179397.5801</v>
      </c>
      <c r="CW652" s="3">
        <v>2191002794250.48</v>
      </c>
      <c r="CX652" s="3">
        <v>2492644788940.4199</v>
      </c>
      <c r="CY652" s="3">
        <v>2447501533325.1899</v>
      </c>
      <c r="CZ652" s="3">
        <v>2476962256164.5498</v>
      </c>
      <c r="DA652" s="3">
        <v>2512846589172.3599</v>
      </c>
      <c r="DB652" s="3">
        <v>2568555413146.9702</v>
      </c>
      <c r="DC652" s="3">
        <v>2656152588806.1499</v>
      </c>
      <c r="DD652" s="3">
        <v>2757784572814.9399</v>
      </c>
      <c r="DE652" s="3">
        <v>2891354103637.6899</v>
      </c>
      <c r="DF652" s="3">
        <v>3139670202392.5698</v>
      </c>
      <c r="DG652" s="3">
        <v>3530547502624.5098</v>
      </c>
      <c r="DH652" s="3">
        <v>3876738121948.2402</v>
      </c>
      <c r="DI652" s="3">
        <v>4125990407409.6602</v>
      </c>
      <c r="DJ652" s="3">
        <v>4403814766479.4902</v>
      </c>
      <c r="DK652" s="3"/>
      <c r="DL652" s="3"/>
      <c r="DM652" s="3"/>
    </row>
    <row r="653" spans="1:206" customFormat="1">
      <c r="A653" s="176" t="s">
        <v>3534</v>
      </c>
      <c r="B653" s="178" t="s">
        <v>3548</v>
      </c>
      <c r="C653" t="s">
        <v>3533</v>
      </c>
      <c r="D653" s="187" t="s">
        <v>3563</v>
      </c>
      <c r="E653" t="s">
        <v>1377</v>
      </c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>
        <v>22736463152465.801</v>
      </c>
      <c r="CS653" s="3">
        <v>24186307383300.699</v>
      </c>
      <c r="CT653" s="3">
        <v>25767194995239.199</v>
      </c>
      <c r="CU653" s="3">
        <v>28148367215576.102</v>
      </c>
      <c r="CV653" s="3">
        <v>30897055631103.5</v>
      </c>
      <c r="CW653" s="3">
        <v>34253264865844.699</v>
      </c>
      <c r="CX653" s="3">
        <v>36768445473388.602</v>
      </c>
      <c r="CY653" s="3">
        <v>38690061429931.602</v>
      </c>
      <c r="CZ653" s="3">
        <v>40496460943359.297</v>
      </c>
      <c r="DA653" s="3">
        <v>42448880877197.203</v>
      </c>
      <c r="DB653" s="3">
        <v>45013853343261.703</v>
      </c>
      <c r="DC653" s="3">
        <v>47708690521484.297</v>
      </c>
      <c r="DD653" s="3">
        <v>50335037501953.102</v>
      </c>
      <c r="DE653" s="3">
        <v>54423119476562.5</v>
      </c>
      <c r="DF653" s="3">
        <v>60343885729003.898</v>
      </c>
      <c r="DG653" s="3">
        <v>67984719157226.5</v>
      </c>
      <c r="DH653" s="3">
        <v>76572662769531.203</v>
      </c>
      <c r="DI653" s="3">
        <v>83032367957031.203</v>
      </c>
      <c r="DJ653" s="3">
        <v>89669687326171.797</v>
      </c>
      <c r="DK653" s="3">
        <v>93586009483398.406</v>
      </c>
      <c r="DL653" s="3">
        <v>99035257078125</v>
      </c>
      <c r="DM653" s="3">
        <v>107769624331054</v>
      </c>
    </row>
    <row r="654" spans="1:206" customFormat="1">
      <c r="A654" s="176" t="s">
        <v>3534</v>
      </c>
      <c r="B654" s="178" t="s">
        <v>3548</v>
      </c>
      <c r="C654" t="s">
        <v>3533</v>
      </c>
      <c r="D654" s="187" t="s">
        <v>3563</v>
      </c>
      <c r="E654" t="s">
        <v>1378</v>
      </c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>
        <v>14444532860351.5</v>
      </c>
      <c r="CS654" s="3">
        <v>14836854915039</v>
      </c>
      <c r="CT654" s="3">
        <v>14864928542968.699</v>
      </c>
      <c r="CU654" s="3">
        <v>15018561988281.199</v>
      </c>
      <c r="CV654" s="3">
        <v>15152339222656.199</v>
      </c>
      <c r="CW654" s="3">
        <v>15343607880859.301</v>
      </c>
      <c r="CX654" s="3">
        <v>14034500615234.301</v>
      </c>
      <c r="CY654" s="3">
        <v>14882171273437.5</v>
      </c>
      <c r="CZ654" s="3">
        <v>14004620440429.6</v>
      </c>
      <c r="DA654" s="3">
        <v>13249159587890.6</v>
      </c>
      <c r="DB654" s="3">
        <v>14107590154296.801</v>
      </c>
      <c r="DC654" s="3">
        <v>12909629225585.9</v>
      </c>
      <c r="DD654" s="3">
        <v>11711826133789</v>
      </c>
      <c r="DE654" s="3">
        <v>11946835731445.301</v>
      </c>
      <c r="DF654" s="3">
        <v>12527214239257.801</v>
      </c>
      <c r="DG654" s="3">
        <v>13244383121093.699</v>
      </c>
      <c r="DH654" s="3">
        <v>14254675388671.801</v>
      </c>
      <c r="DI654" s="3">
        <v>15029682718750</v>
      </c>
      <c r="DJ654" s="3">
        <v>16175077267578.1</v>
      </c>
      <c r="DK654" s="3">
        <v>15682090441406.199</v>
      </c>
      <c r="DL654" s="3">
        <v>15752554730468.699</v>
      </c>
      <c r="DM654" s="3">
        <v>16288019464843.699</v>
      </c>
    </row>
    <row r="655" spans="1:206" customFormat="1">
      <c r="A655" s="176" t="s">
        <v>3534</v>
      </c>
      <c r="B655" s="178" t="s">
        <v>3548</v>
      </c>
      <c r="C655" t="s">
        <v>3533</v>
      </c>
      <c r="D655" s="187" t="s">
        <v>3563</v>
      </c>
      <c r="E655" t="s">
        <v>1379</v>
      </c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>
        <v>1962783336471.55</v>
      </c>
      <c r="BY655" s="3">
        <v>2093075423339.8401</v>
      </c>
      <c r="BZ655" s="3">
        <v>2244428413085.9302</v>
      </c>
      <c r="CA655" s="3">
        <v>2426080825218.2002</v>
      </c>
      <c r="CB655" s="3">
        <v>2647825890884.3901</v>
      </c>
      <c r="CC655" s="3">
        <v>2871890436141.96</v>
      </c>
      <c r="CD655" s="3">
        <v>2943947143524.1699</v>
      </c>
      <c r="CE655" s="3">
        <v>3069811328887.9302</v>
      </c>
      <c r="CF655" s="3">
        <v>3248858563323.9702</v>
      </c>
      <c r="CG655" s="3">
        <v>3468151744125.3599</v>
      </c>
      <c r="CH655" s="3">
        <v>3684034628036.4902</v>
      </c>
      <c r="CI655" s="3">
        <v>4054071547973.6299</v>
      </c>
      <c r="CJ655" s="3">
        <v>4310922526733.3901</v>
      </c>
      <c r="CK655" s="3">
        <v>4276962816986.0801</v>
      </c>
      <c r="CL655" s="3">
        <v>4379212209716.79</v>
      </c>
      <c r="CM655" s="3">
        <v>4534323505630.4902</v>
      </c>
      <c r="CN655" s="3">
        <v>4827262710861.2002</v>
      </c>
      <c r="CO655" s="3">
        <v>5037033608627.3096</v>
      </c>
      <c r="CP655" s="3">
        <v>5267672186996.46</v>
      </c>
      <c r="CQ655" s="3">
        <v>5535415246765.1299</v>
      </c>
      <c r="CR655" s="3">
        <v>5846552383026.1201</v>
      </c>
      <c r="CS655" s="3">
        <v>6045055814880.3701</v>
      </c>
      <c r="CT655" s="3">
        <v>6328664570556.6396</v>
      </c>
      <c r="CU655" s="3">
        <v>6776596614959.71</v>
      </c>
      <c r="CV655" s="3">
        <v>7340564345458.9805</v>
      </c>
      <c r="CW655" s="3">
        <v>7994418892395.0195</v>
      </c>
      <c r="CX655" s="3">
        <v>8655242074981.6797</v>
      </c>
      <c r="CY655" s="3">
        <v>9045062826568.5996</v>
      </c>
      <c r="CZ655" s="3">
        <v>9259462594024.6504</v>
      </c>
      <c r="DA655" s="3">
        <v>9633509584228.5098</v>
      </c>
      <c r="DB655" s="3">
        <v>9912389719299.3105</v>
      </c>
      <c r="DC655" s="3">
        <v>10062329392303.4</v>
      </c>
      <c r="DD655" s="3">
        <v>10367352591552.699</v>
      </c>
      <c r="DE655" s="3">
        <v>11086567797607.4</v>
      </c>
      <c r="DF655" s="3">
        <v>12183776017456</v>
      </c>
      <c r="DG655" s="3">
        <v>13208668808563.199</v>
      </c>
      <c r="DH655" s="3">
        <v>14459453749725.301</v>
      </c>
      <c r="DI655" s="3">
        <v>15162196924804.6</v>
      </c>
      <c r="DJ655" s="3">
        <v>15862008043487.5</v>
      </c>
      <c r="DK655" s="3">
        <v>15942443417816.1</v>
      </c>
      <c r="DL655" s="3">
        <v>15991338274322.5</v>
      </c>
      <c r="DM655" s="3">
        <v>16817994115295.4</v>
      </c>
    </row>
    <row r="656" spans="1:206" customFormat="1">
      <c r="A656" s="176" t="s">
        <v>3534</v>
      </c>
      <c r="B656" s="178" t="s">
        <v>3548</v>
      </c>
      <c r="C656" t="s">
        <v>3533</v>
      </c>
      <c r="D656" s="187" t="s">
        <v>3563</v>
      </c>
      <c r="E656" t="s">
        <v>1380</v>
      </c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>
        <v>24479497641113.199</v>
      </c>
      <c r="BY656" s="3">
        <v>25569516449890.102</v>
      </c>
      <c r="BZ656" s="3">
        <v>26823126309020.898</v>
      </c>
      <c r="CA656" s="3">
        <v>28277373028686.5</v>
      </c>
      <c r="CB656" s="3">
        <v>29761797551574.699</v>
      </c>
      <c r="CC656" s="3">
        <v>31007963794250.398</v>
      </c>
      <c r="CD656" s="3">
        <v>32140680477905.199</v>
      </c>
      <c r="CE656" s="3">
        <v>34101635907348.602</v>
      </c>
      <c r="CF656" s="3">
        <v>36527551497070.297</v>
      </c>
      <c r="CG656" s="3">
        <v>38869366841430.602</v>
      </c>
      <c r="CH656" s="3">
        <v>40721744540039</v>
      </c>
      <c r="CI656" s="3">
        <v>42122233177124</v>
      </c>
      <c r="CJ656" s="3">
        <v>42883407061889.602</v>
      </c>
      <c r="CK656" s="3">
        <v>41612667496093.703</v>
      </c>
      <c r="CL656" s="3">
        <v>41480698214111.297</v>
      </c>
      <c r="CM656" s="3">
        <v>41929222747924.797</v>
      </c>
      <c r="CN656" s="3">
        <v>43620873080688.398</v>
      </c>
      <c r="CO656" s="3">
        <v>45047199993652.297</v>
      </c>
      <c r="CP656" s="3">
        <v>46881111472778.297</v>
      </c>
      <c r="CQ656" s="3">
        <v>48587971292724.602</v>
      </c>
      <c r="CR656" s="3">
        <v>50248136592163</v>
      </c>
      <c r="CS656" s="3">
        <v>51064521851074.203</v>
      </c>
      <c r="CT656" s="3">
        <v>51906389139648.398</v>
      </c>
      <c r="CU656" s="3">
        <v>53844807066772.398</v>
      </c>
      <c r="CV656" s="3">
        <v>56202938489013.602</v>
      </c>
      <c r="CW656" s="3">
        <v>59106536424560.5</v>
      </c>
      <c r="CX656" s="3">
        <v>60072527626708.898</v>
      </c>
      <c r="CY656" s="3">
        <v>61070287151123</v>
      </c>
      <c r="CZ656" s="3">
        <v>62401459869995.102</v>
      </c>
      <c r="DA656" s="3">
        <v>63634143761230.398</v>
      </c>
      <c r="DB656" s="3">
        <v>65688844669677.703</v>
      </c>
      <c r="DC656" s="3">
        <v>67082597969726.5</v>
      </c>
      <c r="DD656" s="3">
        <v>68081472437988.203</v>
      </c>
      <c r="DE656" s="3">
        <v>70427017353515.594</v>
      </c>
      <c r="DF656" s="3">
        <v>75549767972900.297</v>
      </c>
      <c r="DG656" s="3">
        <v>81802959115966.797</v>
      </c>
      <c r="DH656" s="3">
        <v>90044144216308.594</v>
      </c>
      <c r="DI656" s="3">
        <v>96266262262695.297</v>
      </c>
      <c r="DJ656" s="3">
        <v>100674116025634</v>
      </c>
      <c r="DK656" s="3">
        <v>100214803142333</v>
      </c>
      <c r="DL656" s="3">
        <v>100450735104248</v>
      </c>
      <c r="DM656" s="3">
        <v>102919955583007</v>
      </c>
    </row>
    <row r="657" spans="1:128" customFormat="1">
      <c r="A657" s="176" t="s">
        <v>3534</v>
      </c>
      <c r="B657" s="178" t="s">
        <v>3548</v>
      </c>
      <c r="C657" t="s">
        <v>3533</v>
      </c>
      <c r="D657" s="187" t="s">
        <v>3563</v>
      </c>
      <c r="E657" t="s">
        <v>1381</v>
      </c>
      <c r="BD657" s="3">
        <v>12102517043334.9</v>
      </c>
      <c r="BE657" s="3">
        <v>12995877475097.6</v>
      </c>
      <c r="BF657" s="3">
        <v>13880289717041</v>
      </c>
      <c r="BG657" s="3">
        <v>14480306995605.4</v>
      </c>
      <c r="BH657" s="3">
        <v>14915454053833</v>
      </c>
      <c r="BI657" s="3">
        <v>15775879117187.5</v>
      </c>
      <c r="BJ657" s="3">
        <v>16877469519165</v>
      </c>
      <c r="BK657" s="3">
        <v>17596874108642.5</v>
      </c>
      <c r="BL657" s="3">
        <v>17902956557250.898</v>
      </c>
      <c r="BM657" s="3">
        <v>18767861902954.102</v>
      </c>
      <c r="BN657" s="3">
        <v>20214070333190.898</v>
      </c>
      <c r="BO657" s="3">
        <v>20855427884540.5</v>
      </c>
      <c r="BP657" s="3">
        <v>21600466386398.301</v>
      </c>
      <c r="BQ657" s="3">
        <v>22440086100418</v>
      </c>
      <c r="BR657" s="3">
        <v>23534213896579.699</v>
      </c>
      <c r="BS657" s="3">
        <v>24918685516456.602</v>
      </c>
      <c r="BT657" s="3">
        <v>26319304652893</v>
      </c>
      <c r="BU657" s="3">
        <v>27632512692070</v>
      </c>
      <c r="BV657" s="3">
        <v>29217294538967.102</v>
      </c>
      <c r="BW657" s="3">
        <v>31100108120006.5</v>
      </c>
      <c r="BX657" s="3">
        <v>34350375242427.801</v>
      </c>
      <c r="BY657" s="3">
        <v>36143323065582.203</v>
      </c>
      <c r="BZ657" s="3">
        <v>38183669814468.297</v>
      </c>
      <c r="CA657" s="3">
        <v>40541361763427.703</v>
      </c>
      <c r="CB657" s="3">
        <v>43109920564613.297</v>
      </c>
      <c r="CC657" s="3">
        <v>45547652908981.297</v>
      </c>
      <c r="CD657" s="3">
        <v>47448066830497.703</v>
      </c>
      <c r="CE657" s="3">
        <v>50589390084358.203</v>
      </c>
      <c r="CF657" s="3">
        <v>54472767807487.398</v>
      </c>
      <c r="CG657" s="3">
        <v>58311861887924.102</v>
      </c>
      <c r="CH657" s="3">
        <v>61612850770896.898</v>
      </c>
      <c r="CI657" s="3">
        <v>63964177740470.797</v>
      </c>
      <c r="CJ657" s="3">
        <v>65457353051605.203</v>
      </c>
      <c r="CK657" s="3">
        <v>63790215265487.602</v>
      </c>
      <c r="CL657" s="3">
        <v>63792212186386.102</v>
      </c>
      <c r="CM657" s="3">
        <v>64733592402381.898</v>
      </c>
      <c r="CN657" s="3">
        <v>67848929615234.297</v>
      </c>
      <c r="CO657" s="3">
        <v>70654570684471.094</v>
      </c>
      <c r="CP657" s="3">
        <v>74194213629928.594</v>
      </c>
      <c r="CQ657" s="3">
        <v>77635492358886.703</v>
      </c>
      <c r="CR657" s="3">
        <v>94885304743820.094</v>
      </c>
      <c r="CS657" s="3">
        <v>97784468708877.5</v>
      </c>
      <c r="CT657" s="3">
        <v>100577071061035</v>
      </c>
      <c r="CU657" s="3">
        <v>105609586297622</v>
      </c>
      <c r="CV657" s="3">
        <v>111566524867630</v>
      </c>
      <c r="CW657" s="3">
        <v>118888830857910</v>
      </c>
      <c r="CX657" s="3">
        <v>122023360579254</v>
      </c>
      <c r="CY657" s="3">
        <v>126135084214385</v>
      </c>
      <c r="CZ657" s="3">
        <v>128638966103973</v>
      </c>
      <c r="DA657" s="3">
        <v>131478540399719</v>
      </c>
      <c r="DB657" s="3">
        <v>137291233299682</v>
      </c>
      <c r="DC657" s="3">
        <v>140419399697906</v>
      </c>
      <c r="DD657" s="3">
        <v>143253473238098</v>
      </c>
      <c r="DE657" s="3">
        <v>150774894462768</v>
      </c>
      <c r="DF657" s="3">
        <v>163744314161010</v>
      </c>
      <c r="DG657" s="3">
        <v>179771277705474</v>
      </c>
      <c r="DH657" s="3">
        <v>199207674246185</v>
      </c>
      <c r="DI657" s="3">
        <v>213616500270690</v>
      </c>
      <c r="DJ657" s="3">
        <v>226784703429351</v>
      </c>
      <c r="DK657" s="3"/>
      <c r="DL657" s="3"/>
      <c r="DM657" s="3"/>
    </row>
    <row r="658" spans="1:128" customFormat="1">
      <c r="A658" s="176" t="s">
        <v>3534</v>
      </c>
      <c r="B658" s="178" t="s">
        <v>3548</v>
      </c>
      <c r="C658" t="s">
        <v>3533</v>
      </c>
      <c r="D658" s="187" t="s">
        <v>3563</v>
      </c>
      <c r="E658" t="s">
        <v>1382</v>
      </c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4">
        <v>1.1540717074762199</v>
      </c>
      <c r="BY658" s="4">
        <v>1.1798766725501399</v>
      </c>
      <c r="BZ658" s="4">
        <v>1.22287361979394</v>
      </c>
      <c r="CA658" s="4">
        <v>1.2447917040535199</v>
      </c>
      <c r="CB658" s="4">
        <v>1.2535075763674099</v>
      </c>
      <c r="CC658" s="4">
        <v>1.34141030236764</v>
      </c>
      <c r="CD658" s="4">
        <v>1.3741097612306801</v>
      </c>
      <c r="CE658" s="4">
        <v>1.44533297103536</v>
      </c>
      <c r="CF658" s="4">
        <v>1.52728651227739</v>
      </c>
      <c r="CG658" s="4">
        <v>1.60634049601783</v>
      </c>
      <c r="CH658" s="4">
        <v>1.6438899562051399</v>
      </c>
      <c r="CI658" s="4">
        <v>1.6666221158604899</v>
      </c>
      <c r="CJ658" s="4">
        <v>1.6743324610141499</v>
      </c>
      <c r="CK658" s="4">
        <v>1.60306084969976</v>
      </c>
      <c r="CL658" s="4">
        <v>1.55310582861074</v>
      </c>
      <c r="CM658" s="4">
        <v>1.50156816908392</v>
      </c>
      <c r="CN658" s="4">
        <v>1.58451790685739</v>
      </c>
      <c r="CO658" s="4">
        <v>1.5948505387651799</v>
      </c>
      <c r="CP658" s="4">
        <v>1.55914093706667</v>
      </c>
      <c r="CQ658" s="4">
        <v>1.55104348351028</v>
      </c>
      <c r="CR658" s="4">
        <v>1.58459185817423</v>
      </c>
      <c r="CS658" s="4">
        <v>1.58830709037645</v>
      </c>
      <c r="CT658" s="4">
        <v>1.5944674604374101</v>
      </c>
      <c r="CU658" s="4">
        <v>1.69670034980185</v>
      </c>
      <c r="CV658" s="4">
        <v>1.75286257424989</v>
      </c>
      <c r="CW658" s="4">
        <v>1.8241740799009301</v>
      </c>
      <c r="CX658" s="4">
        <v>1.9041381538241999</v>
      </c>
      <c r="CY658" s="4">
        <v>1.82686157461265</v>
      </c>
      <c r="CZ658" s="4">
        <v>1.8346280825891399</v>
      </c>
      <c r="DA658" s="4">
        <v>1.7721004901555999</v>
      </c>
      <c r="DB658" s="4">
        <v>1.7352472964160099</v>
      </c>
      <c r="DC658" s="4">
        <v>1.72472267711439</v>
      </c>
      <c r="DD658" s="4">
        <v>1.71435841575305</v>
      </c>
      <c r="DE658" s="4">
        <v>1.7157678386778501</v>
      </c>
      <c r="DF658" s="4">
        <v>1.71262004042786</v>
      </c>
      <c r="DG658" s="4">
        <v>1.707302313829</v>
      </c>
      <c r="DH658" s="4">
        <v>1.77978498187312</v>
      </c>
      <c r="DI658" s="4">
        <v>1.74933661706998</v>
      </c>
      <c r="DJ658" s="4">
        <v>1.7608935381456701</v>
      </c>
      <c r="DK658" s="3"/>
      <c r="DL658" s="3"/>
      <c r="DM658" s="3"/>
    </row>
    <row r="659" spans="1:128" customFormat="1">
      <c r="A659" s="176" t="s">
        <v>3534</v>
      </c>
      <c r="B659" s="178" t="s">
        <v>3548</v>
      </c>
      <c r="C659" t="s">
        <v>3533</v>
      </c>
      <c r="D659" s="187" t="s">
        <v>3563</v>
      </c>
      <c r="E659" t="s">
        <v>1383</v>
      </c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>
        <v>2.1239639293119801</v>
      </c>
      <c r="CS659" s="4">
        <v>2.16683156257873</v>
      </c>
      <c r="CT659" s="4">
        <v>2.14569117158584</v>
      </c>
      <c r="CU659" s="4">
        <v>2.1957046489359802</v>
      </c>
      <c r="CV659" s="4">
        <v>2.3198904408147101</v>
      </c>
      <c r="CW659" s="4">
        <v>2.4116580981697902</v>
      </c>
      <c r="CX659" s="4">
        <v>2.4781672095948499</v>
      </c>
      <c r="CY659" s="4">
        <v>2.53393322940074</v>
      </c>
      <c r="CZ659" s="4">
        <v>2.7113757196786401</v>
      </c>
      <c r="DA659" s="4">
        <v>2.7233140237681699</v>
      </c>
      <c r="DB659" s="4">
        <v>2.6852297912238199</v>
      </c>
      <c r="DC659" s="4">
        <v>2.76788443149937</v>
      </c>
      <c r="DD659" s="4">
        <v>2.7352084716492699</v>
      </c>
      <c r="DE659" s="4">
        <v>2.8005078289734202</v>
      </c>
      <c r="DF659" s="4">
        <v>2.8674829162017001</v>
      </c>
      <c r="DG659" s="4">
        <v>2.9388213739484002</v>
      </c>
      <c r="DH659" s="4">
        <v>3.1001179502521801</v>
      </c>
      <c r="DI659" s="4">
        <v>3.1654276807143802</v>
      </c>
      <c r="DJ659" s="4">
        <v>3.3015827823353301</v>
      </c>
      <c r="DK659" s="4">
        <v>3.36365420938096</v>
      </c>
      <c r="DL659" s="4">
        <v>3.3028393459804399</v>
      </c>
      <c r="DM659" s="4">
        <v>3.41929526078086</v>
      </c>
    </row>
    <row r="660" spans="1:128" customFormat="1">
      <c r="A660" s="176" t="s">
        <v>3534</v>
      </c>
      <c r="B660" s="178" t="s">
        <v>3548</v>
      </c>
      <c r="C660" t="s">
        <v>3533</v>
      </c>
      <c r="D660" s="187" t="s">
        <v>3563</v>
      </c>
      <c r="E660" t="s">
        <v>1384</v>
      </c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>
        <v>3.28776172841398</v>
      </c>
      <c r="CS660" s="4">
        <v>3.3860116382905701</v>
      </c>
      <c r="CT660" s="4">
        <v>3.88801485665818</v>
      </c>
      <c r="CU660" s="4">
        <v>4.5023109878410104</v>
      </c>
      <c r="CV660" s="4">
        <v>5.0895221969484599</v>
      </c>
      <c r="CW660" s="4">
        <v>5.3331277862852096</v>
      </c>
      <c r="CX660" s="4">
        <v>5.4738581158185404</v>
      </c>
      <c r="CY660" s="4">
        <v>5.8273596977882702</v>
      </c>
      <c r="CZ660" s="4">
        <v>5.6435872990933396</v>
      </c>
      <c r="DA660" s="4">
        <v>5.3171759395740796</v>
      </c>
      <c r="DB660" s="4">
        <v>5.1929992883630396</v>
      </c>
      <c r="DC660" s="4">
        <v>4.5544837795082396</v>
      </c>
      <c r="DD660" s="4">
        <v>3.9903587593663401</v>
      </c>
      <c r="DE660" s="4">
        <v>3.8575549909667202</v>
      </c>
      <c r="DF660" s="4">
        <v>3.7295228890342398</v>
      </c>
      <c r="DG660" s="4">
        <v>3.5418101087642899</v>
      </c>
      <c r="DH660" s="4">
        <v>3.4178243277764899</v>
      </c>
      <c r="DI660" s="4">
        <v>3.2240494706751202</v>
      </c>
      <c r="DJ660" s="4">
        <v>3.2050152221444801</v>
      </c>
      <c r="DK660" s="4">
        <v>3.2904983802802401</v>
      </c>
      <c r="DL660" s="4">
        <v>3.1561022629593598</v>
      </c>
      <c r="DM660" s="4">
        <v>3.12886243762122</v>
      </c>
    </row>
    <row r="661" spans="1:128" customFormat="1">
      <c r="A661" s="176" t="s">
        <v>3534</v>
      </c>
      <c r="B661" s="178" t="s">
        <v>3548</v>
      </c>
      <c r="C661" t="s">
        <v>3533</v>
      </c>
      <c r="D661" s="187" t="s">
        <v>3563</v>
      </c>
      <c r="E661" t="s">
        <v>1385</v>
      </c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>
        <v>1.91890130805605</v>
      </c>
      <c r="BY661" s="4">
        <v>1.9064185122911701</v>
      </c>
      <c r="BZ661" s="4">
        <v>1.8947148079248699</v>
      </c>
      <c r="CA661" s="4">
        <v>1.88519594209684</v>
      </c>
      <c r="CB661" s="4">
        <v>1.9318460696553501</v>
      </c>
      <c r="CC661" s="4">
        <v>2.01791340715282</v>
      </c>
      <c r="CD661" s="4">
        <v>1.95330163896214</v>
      </c>
      <c r="CE661" s="4">
        <v>1.96489887681078</v>
      </c>
      <c r="CF661" s="4">
        <v>1.9712256314162699</v>
      </c>
      <c r="CG661" s="4">
        <v>1.95813316680273</v>
      </c>
      <c r="CH661" s="4">
        <v>1.97302119497703</v>
      </c>
      <c r="CI661" s="4">
        <v>2.0704564261015301</v>
      </c>
      <c r="CJ661" s="4">
        <v>2.19553275027687</v>
      </c>
      <c r="CK661" s="4">
        <v>2.2512169005079601</v>
      </c>
      <c r="CL661" s="4">
        <v>2.24053560300124</v>
      </c>
      <c r="CM661" s="4">
        <v>2.2473723762669402</v>
      </c>
      <c r="CN661" s="4">
        <v>2.2970231166236701</v>
      </c>
      <c r="CO661" s="4">
        <v>2.3303998489760098</v>
      </c>
      <c r="CP661" s="4">
        <v>2.40472100905501</v>
      </c>
      <c r="CQ661" s="4">
        <v>2.48949792954302</v>
      </c>
      <c r="CR661" s="4">
        <v>2.5496808350612001</v>
      </c>
      <c r="CS661" s="4">
        <v>2.5128074924815098</v>
      </c>
      <c r="CT661" s="4">
        <v>2.4923786150169298</v>
      </c>
      <c r="CU661" s="4">
        <v>2.5305940872043302</v>
      </c>
      <c r="CV661" s="4">
        <v>2.5278438831318599</v>
      </c>
      <c r="CW661" s="4">
        <v>2.6162625082676998</v>
      </c>
      <c r="CX661" s="4">
        <v>2.53704557716053</v>
      </c>
      <c r="CY661" s="4">
        <v>2.6042691266166602</v>
      </c>
      <c r="CZ661" s="4">
        <v>2.6644523873508499</v>
      </c>
      <c r="DA661" s="4">
        <v>2.8143292413623802</v>
      </c>
      <c r="DB661" s="4">
        <v>2.76400748534178</v>
      </c>
      <c r="DC661" s="4">
        <v>2.8058427804320401</v>
      </c>
      <c r="DD661" s="4">
        <v>2.8919162146074102</v>
      </c>
      <c r="DE661" s="4">
        <v>3.0282923438799898</v>
      </c>
      <c r="DF661" s="4">
        <v>3.1361384266768302</v>
      </c>
      <c r="DG661" s="4">
        <v>3.1504088339715599</v>
      </c>
      <c r="DH661" s="4">
        <v>3.2592956370925901</v>
      </c>
      <c r="DI661" s="4">
        <v>3.2606437705793199</v>
      </c>
      <c r="DJ661" s="4">
        <v>3.2512196981142498</v>
      </c>
      <c r="DK661" s="4">
        <v>3.3093727652537299</v>
      </c>
      <c r="DL661" s="4">
        <v>3.1328226941260202</v>
      </c>
      <c r="DM661" s="4">
        <v>3.1572087146167398</v>
      </c>
    </row>
    <row r="662" spans="1:128" customFormat="1">
      <c r="A662" s="176" t="s">
        <v>3534</v>
      </c>
      <c r="B662" s="178" t="s">
        <v>3548</v>
      </c>
      <c r="C662" t="s">
        <v>3533</v>
      </c>
      <c r="D662" s="187" t="s">
        <v>3563</v>
      </c>
      <c r="E662" t="s">
        <v>1386</v>
      </c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>
        <v>2.6441535728421002</v>
      </c>
      <c r="BY662" s="4">
        <v>2.66348237466226</v>
      </c>
      <c r="BZ662" s="4">
        <v>2.6547428518857599</v>
      </c>
      <c r="CA662" s="4">
        <v>2.6370741494529799</v>
      </c>
      <c r="CB662" s="4">
        <v>2.7536396029058601</v>
      </c>
      <c r="CC662" s="4">
        <v>2.8683063550269101</v>
      </c>
      <c r="CD662" s="4">
        <v>2.8216587195646001</v>
      </c>
      <c r="CE662" s="4">
        <v>2.8780268316070701</v>
      </c>
      <c r="CF662" s="4">
        <v>2.94132124493817</v>
      </c>
      <c r="CG662" s="4">
        <v>3.0144357746463499</v>
      </c>
      <c r="CH662" s="4">
        <v>3.1225691498986001</v>
      </c>
      <c r="CI662" s="4">
        <v>3.2220263500575901</v>
      </c>
      <c r="CJ662" s="4">
        <v>3.32119790201466</v>
      </c>
      <c r="CK662" s="4">
        <v>3.1474441406372802</v>
      </c>
      <c r="CL662" s="4">
        <v>3.02343150397405</v>
      </c>
      <c r="CM662" s="4">
        <v>2.96546094012617</v>
      </c>
      <c r="CN662" s="4">
        <v>2.95856036372161</v>
      </c>
      <c r="CO662" s="4">
        <v>2.9401963399738702</v>
      </c>
      <c r="CP662" s="4">
        <v>2.9250782067861398</v>
      </c>
      <c r="CQ662" s="4">
        <v>2.9236580565813601</v>
      </c>
      <c r="CR662" s="4">
        <v>2.9501721041996398</v>
      </c>
      <c r="CS662" s="4">
        <v>2.9722074727684702</v>
      </c>
      <c r="CT662" s="4">
        <v>2.9306064480280698</v>
      </c>
      <c r="CU662" s="4">
        <v>2.9913123180726302</v>
      </c>
      <c r="CV662" s="4">
        <v>2.9989658709622802</v>
      </c>
      <c r="CW662" s="4">
        <v>3.0565692998539302</v>
      </c>
      <c r="CX662" s="4">
        <v>3.02545317698908</v>
      </c>
      <c r="CY662" s="4">
        <v>2.92717709611739</v>
      </c>
      <c r="CZ662" s="4">
        <v>2.85008344498408</v>
      </c>
      <c r="DA662" s="4">
        <v>2.7712948604027101</v>
      </c>
      <c r="DB662" s="4">
        <v>2.7483107147494499</v>
      </c>
      <c r="DC662" s="4">
        <v>2.7325248362555601</v>
      </c>
      <c r="DD662" s="4">
        <v>2.7184294832752198</v>
      </c>
      <c r="DE662" s="4">
        <v>2.7787585234390799</v>
      </c>
      <c r="DF662" s="4">
        <v>2.8897305149163302</v>
      </c>
      <c r="DG662" s="4">
        <v>3.02049747420739</v>
      </c>
      <c r="DH662" s="4">
        <v>3.2336132766784198</v>
      </c>
      <c r="DI662" s="4">
        <v>3.3735215421357201</v>
      </c>
      <c r="DJ662" s="4">
        <v>3.52288489272925</v>
      </c>
      <c r="DK662" s="4">
        <v>3.6354924399680102</v>
      </c>
      <c r="DL662" s="4">
        <v>3.5438123569407201</v>
      </c>
      <c r="DM662" s="4">
        <v>3.5837959284582199</v>
      </c>
    </row>
    <row r="663" spans="1:128" customFormat="1">
      <c r="A663" s="176" t="s">
        <v>3534</v>
      </c>
      <c r="B663" s="178" t="s">
        <v>3548</v>
      </c>
      <c r="C663" t="s">
        <v>3533</v>
      </c>
      <c r="D663" s="187" t="s">
        <v>3563</v>
      </c>
      <c r="E663" t="s">
        <v>1387</v>
      </c>
      <c r="BD663" s="4">
        <v>2.4687375210771201</v>
      </c>
      <c r="BE663" s="4">
        <v>2.44788583321965</v>
      </c>
      <c r="BF663" s="4">
        <v>2.3341300555940299</v>
      </c>
      <c r="BG663" s="4">
        <v>2.2935307036244201</v>
      </c>
      <c r="BH663" s="4">
        <v>2.2937993008888999</v>
      </c>
      <c r="BI663" s="4">
        <v>2.2628211286140001</v>
      </c>
      <c r="BJ663" s="4">
        <v>2.3318129635907301</v>
      </c>
      <c r="BK663" s="4">
        <v>2.3359768860800201</v>
      </c>
      <c r="BL663" s="4">
        <v>2.2958005963698902</v>
      </c>
      <c r="BM663" s="4">
        <v>2.2537662045782101</v>
      </c>
      <c r="BN663" s="4">
        <v>2.2728832694626901</v>
      </c>
      <c r="BO663" s="4">
        <v>2.3140091569129302</v>
      </c>
      <c r="BP663" s="4">
        <v>2.2700143291673398</v>
      </c>
      <c r="BQ663" s="4">
        <v>2.2335127151231</v>
      </c>
      <c r="BR663" s="4">
        <v>2.1925366606572698</v>
      </c>
      <c r="BS663" s="4">
        <v>2.20411089323771</v>
      </c>
      <c r="BT663" s="4">
        <v>2.1999201131256001</v>
      </c>
      <c r="BU663" s="4">
        <v>2.2347449816568998</v>
      </c>
      <c r="BV663" s="4">
        <v>2.2403452417412</v>
      </c>
      <c r="BW663" s="4">
        <v>2.24518314016247</v>
      </c>
      <c r="BX663" s="4">
        <v>2.2743543269636599</v>
      </c>
      <c r="BY663" s="4">
        <v>2.2841568292969701</v>
      </c>
      <c r="BZ663" s="4">
        <v>2.2859131701399402</v>
      </c>
      <c r="CA663" s="4">
        <v>2.2726623409712401</v>
      </c>
      <c r="CB663" s="4">
        <v>2.3450553362734601</v>
      </c>
      <c r="CC663" s="4">
        <v>2.4297691549735001</v>
      </c>
      <c r="CD663" s="4">
        <v>2.4116794656827198</v>
      </c>
      <c r="CE663" s="4">
        <v>2.4804090272075401</v>
      </c>
      <c r="CF663" s="4">
        <v>2.54419425079602</v>
      </c>
      <c r="CG663" s="4">
        <v>2.6137066034886498</v>
      </c>
      <c r="CH663" s="4">
        <v>2.6996023672187901</v>
      </c>
      <c r="CI663" s="4">
        <v>2.7697110930050099</v>
      </c>
      <c r="CJ663" s="4">
        <v>2.8308596688202199</v>
      </c>
      <c r="CK663" s="4">
        <v>2.7033490017283701</v>
      </c>
      <c r="CL663" s="4">
        <v>2.5818635564285501</v>
      </c>
      <c r="CM663" s="4">
        <v>2.5162929164152299</v>
      </c>
      <c r="CN663" s="4">
        <v>2.5287622876949798</v>
      </c>
      <c r="CO663" s="4">
        <v>2.5216200560825701</v>
      </c>
      <c r="CP663" s="4">
        <v>2.5355262135806398</v>
      </c>
      <c r="CQ663" s="4">
        <v>2.5710994483759699</v>
      </c>
      <c r="CR663" s="4">
        <v>2.6774052867134301</v>
      </c>
      <c r="CS663" s="4">
        <v>2.7034561144197098</v>
      </c>
      <c r="CT663" s="4">
        <v>2.7069226806625402</v>
      </c>
      <c r="CU663" s="4">
        <v>2.7860062693615002</v>
      </c>
      <c r="CV663" s="4">
        <v>2.8558405397947499</v>
      </c>
      <c r="CW663" s="4">
        <v>2.9229301504531402</v>
      </c>
      <c r="CX663" s="4">
        <v>2.90689696552904</v>
      </c>
      <c r="CY663" s="4">
        <v>2.8997423475293602</v>
      </c>
      <c r="CZ663" s="4">
        <v>2.9145261160626998</v>
      </c>
      <c r="DA663" s="4">
        <v>2.8655869334103001</v>
      </c>
      <c r="DB663" s="4">
        <v>2.8337763166835299</v>
      </c>
      <c r="DC663" s="4">
        <v>2.8226744785924698</v>
      </c>
      <c r="DD663" s="4">
        <v>2.77754032912499</v>
      </c>
      <c r="DE663" s="4">
        <v>2.8329834244604699</v>
      </c>
      <c r="DF663" s="4">
        <v>2.91020419699628</v>
      </c>
      <c r="DG663" s="4">
        <v>2.98544173728467</v>
      </c>
      <c r="DH663" s="4">
        <v>3.1454764132595101</v>
      </c>
      <c r="DI663" s="4">
        <v>3.21531198876766</v>
      </c>
      <c r="DJ663" s="4">
        <v>3.3270806164158402</v>
      </c>
      <c r="DK663" s="4"/>
      <c r="DL663" s="4"/>
      <c r="DM663" s="4"/>
    </row>
    <row r="664" spans="1:128" s="67" customFormat="1">
      <c r="A664" s="193" t="s">
        <v>3534</v>
      </c>
      <c r="B664" s="179" t="s">
        <v>3548</v>
      </c>
      <c r="C664" s="67" t="s">
        <v>3533</v>
      </c>
      <c r="D664" s="188" t="s">
        <v>3563</v>
      </c>
      <c r="E664" s="122" t="s">
        <v>1388</v>
      </c>
      <c r="BD664" s="73"/>
      <c r="BE664" s="73"/>
      <c r="BF664" s="73"/>
      <c r="BG664" s="73"/>
      <c r="BH664" s="73"/>
      <c r="BI664" s="73"/>
      <c r="BJ664" s="73"/>
      <c r="BK664" s="73"/>
      <c r="BL664" s="73"/>
      <c r="BM664" s="73"/>
      <c r="BN664" s="73"/>
      <c r="BO664" s="73"/>
      <c r="BP664" s="73"/>
      <c r="BQ664" s="73"/>
      <c r="BR664" s="73"/>
      <c r="BS664" s="73"/>
      <c r="BT664" s="73"/>
      <c r="BU664" s="73"/>
      <c r="BV664" s="73"/>
      <c r="BW664" s="73"/>
      <c r="BX664" s="75">
        <f>BX658*BX626</f>
        <v>351531422642.58594</v>
      </c>
      <c r="BY664" s="75">
        <f>BY658*BY626</f>
        <v>373909103978.49194</v>
      </c>
      <c r="BZ664" s="75">
        <f>BZ658*BZ626</f>
        <v>403189365311.94177</v>
      </c>
      <c r="CA664" s="75">
        <f>CA658*CA626</f>
        <v>426994464264.96259</v>
      </c>
      <c r="CB664" s="75">
        <f>CB658*CB626</f>
        <v>447353242909.58856</v>
      </c>
      <c r="CC664" s="75">
        <f>CC658*CC626</f>
        <v>498061912066.97485</v>
      </c>
      <c r="CD664" s="75">
        <f>CD658*CD626</f>
        <v>530812554497.80609</v>
      </c>
      <c r="CE664" s="75">
        <f>CE658*CE626</f>
        <v>580879083535.04346</v>
      </c>
      <c r="CF664" s="75">
        <f>CF658*CF626</f>
        <v>638611025610.31311</v>
      </c>
      <c r="CG664" s="75">
        <f>CG658*CG626</f>
        <v>698797868031.58899</v>
      </c>
      <c r="CH664" s="75">
        <f>CH658*CH626</f>
        <v>744020278511.79236</v>
      </c>
      <c r="CI664" s="75">
        <f>CI658*CI626</f>
        <v>784778756394.90112</v>
      </c>
      <c r="CJ664" s="75">
        <f>CJ658*CJ626</f>
        <v>820256843217.00903</v>
      </c>
      <c r="CK664" s="75">
        <f>CK658*CK626</f>
        <v>817064309318.24646</v>
      </c>
      <c r="CL664" s="75">
        <f>CL658*CL626</f>
        <v>823579161259.47656</v>
      </c>
      <c r="CM664" s="75">
        <f>CM658*CM626</f>
        <v>828413982089.82776</v>
      </c>
      <c r="CN664" s="75">
        <f>CN658*CN626</f>
        <v>909489283000.45801</v>
      </c>
      <c r="CO664" s="75">
        <f>CO658*CO626</f>
        <v>952398035837.77441</v>
      </c>
      <c r="CP664" s="75">
        <f>CP658*CP626</f>
        <v>968683592025.59668</v>
      </c>
      <c r="CQ664" s="75">
        <f>CQ658*CQ626</f>
        <v>1002579013894.9954</v>
      </c>
      <c r="CR664" s="75">
        <f>CR658*CR626</f>
        <v>1065639042583.0815</v>
      </c>
      <c r="CS664" s="75">
        <f>CS658*CS626</f>
        <v>1111284470713.988</v>
      </c>
      <c r="CT664" s="75">
        <f>CT658*CT626</f>
        <v>1160658613705.4084</v>
      </c>
      <c r="CU664" s="75">
        <f>CU658*CU626</f>
        <v>1284967237845.5063</v>
      </c>
      <c r="CV664" s="75">
        <f>CV658*CV626</f>
        <v>1381124537535.511</v>
      </c>
      <c r="CW664" s="75">
        <f>CW658*CW626</f>
        <v>1495372261788.9868</v>
      </c>
      <c r="CX664" s="75">
        <f>CX658*CX626</f>
        <v>1645546967880.6624</v>
      </c>
      <c r="CY664" s="75">
        <f>CY658*CY626</f>
        <v>1641626736287.9429</v>
      </c>
      <c r="CZ664" s="75">
        <f>CZ658*CZ626</f>
        <v>1705127681731.0525</v>
      </c>
      <c r="DA664" s="75">
        <f>DA658*DA626</f>
        <v>1776134067816.3469</v>
      </c>
      <c r="DB664" s="75">
        <f>DB658*DB626</f>
        <v>1809548233685.6301</v>
      </c>
      <c r="DC664" s="75">
        <f>DC658*DC626</f>
        <v>1868696699958.2053</v>
      </c>
      <c r="DD664" s="75">
        <f>DD658*DD626</f>
        <v>1952950424030.0564</v>
      </c>
      <c r="DE664" s="75">
        <f>DE658*DE626</f>
        <v>2046748039321.79</v>
      </c>
      <c r="DF664" s="75">
        <f>DF658*DF626</f>
        <v>2162785684966.9575</v>
      </c>
      <c r="DG664" s="75">
        <f>DG658*DG626</f>
        <v>2282680609044.3071</v>
      </c>
      <c r="DH664" s="75">
        <f>DH658*DH626</f>
        <v>2520426468200.4282</v>
      </c>
      <c r="DI664" s="75">
        <f>DI658*DI626</f>
        <v>2625477773603.0791</v>
      </c>
      <c r="DJ664" s="75">
        <f>DJ658*DJ626</f>
        <v>2774271533477.3687</v>
      </c>
      <c r="DK664" s="73"/>
      <c r="DL664" s="73"/>
      <c r="DM664" s="74"/>
    </row>
    <row r="665" spans="1:128" s="67" customFormat="1">
      <c r="A665" s="193" t="s">
        <v>3534</v>
      </c>
      <c r="B665" s="179" t="s">
        <v>3548</v>
      </c>
      <c r="C665" s="67" t="s">
        <v>3533</v>
      </c>
      <c r="D665" s="188" t="s">
        <v>3563</v>
      </c>
      <c r="E665" s="122" t="s">
        <v>1389</v>
      </c>
      <c r="BD665" s="73"/>
      <c r="BE665" s="73"/>
      <c r="BF665" s="73"/>
      <c r="BG665" s="73"/>
      <c r="BH665" s="73"/>
      <c r="BI665" s="73"/>
      <c r="BJ665" s="73"/>
      <c r="BK665" s="73"/>
      <c r="BL665" s="73"/>
      <c r="BM665" s="73"/>
      <c r="BN665" s="73"/>
      <c r="BO665" s="73"/>
      <c r="BP665" s="73"/>
      <c r="BQ665" s="73"/>
      <c r="BR665" s="73"/>
      <c r="BS665" s="73"/>
      <c r="BT665" s="73"/>
      <c r="BU665" s="73"/>
      <c r="BV665" s="73"/>
      <c r="BW665" s="73"/>
      <c r="BX665" s="73"/>
      <c r="BY665" s="73"/>
      <c r="BZ665" s="73"/>
      <c r="CA665" s="73"/>
      <c r="CB665" s="73"/>
      <c r="CC665" s="73"/>
      <c r="CD665" s="73"/>
      <c r="CE665" s="73"/>
      <c r="CF665" s="73"/>
      <c r="CG665" s="73"/>
      <c r="CH665" s="73"/>
      <c r="CI665" s="73"/>
      <c r="CJ665" s="73"/>
      <c r="CK665" s="73"/>
      <c r="CL665" s="73"/>
      <c r="CM665" s="73"/>
      <c r="CN665" s="73"/>
      <c r="CO665" s="73"/>
      <c r="CP665" s="73"/>
      <c r="CQ665" s="73"/>
      <c r="CR665" s="75">
        <f t="shared" ref="CR665:DM665" si="104">CR659*CR627</f>
        <v>13806609099690.77</v>
      </c>
      <c r="CS665" s="75">
        <f t="shared" si="104"/>
        <v>14755414221999.441</v>
      </c>
      <c r="CT665" s="75">
        <f t="shared" si="104"/>
        <v>15306638579633.693</v>
      </c>
      <c r="CU665" s="75">
        <f t="shared" si="104"/>
        <v>16408651663436.811</v>
      </c>
      <c r="CV665" s="75">
        <f t="shared" si="104"/>
        <v>18161545797961.027</v>
      </c>
      <c r="CW665" s="75">
        <f t="shared" si="104"/>
        <v>19778230467234.25</v>
      </c>
      <c r="CX665" s="75">
        <f t="shared" si="104"/>
        <v>21499877853112.391</v>
      </c>
      <c r="CY665" s="75">
        <f t="shared" si="104"/>
        <v>22882560834070.262</v>
      </c>
      <c r="CZ665" s="75">
        <f t="shared" si="104"/>
        <v>24716689903453.215</v>
      </c>
      <c r="DA665" s="75">
        <f t="shared" si="104"/>
        <v>25635771306964.707</v>
      </c>
      <c r="DB665" s="75">
        <f t="shared" si="104"/>
        <v>26762075066754.578</v>
      </c>
      <c r="DC665" s="75">
        <f t="shared" si="104"/>
        <v>28449337609407.695</v>
      </c>
      <c r="DD665" s="75">
        <f t="shared" si="104"/>
        <v>29283678437631.449</v>
      </c>
      <c r="DE665" s="75">
        <f t="shared" si="104"/>
        <v>31605247760462.047</v>
      </c>
      <c r="DF665" s="75">
        <f t="shared" si="104"/>
        <v>34520024730972.137</v>
      </c>
      <c r="DG665" s="75">
        <f t="shared" si="104"/>
        <v>37624988817846.547</v>
      </c>
      <c r="DH665" s="75">
        <f t="shared" si="104"/>
        <v>42423840538471.734</v>
      </c>
      <c r="DI665" s="75">
        <f t="shared" si="104"/>
        <v>46541556517523.891</v>
      </c>
      <c r="DJ665" s="75">
        <f t="shared" si="104"/>
        <v>50669744454565.742</v>
      </c>
      <c r="DK665" s="75">
        <f t="shared" si="104"/>
        <v>52996665512740.391</v>
      </c>
      <c r="DL665" s="75">
        <f t="shared" si="104"/>
        <v>56065061156654.477</v>
      </c>
      <c r="DM665" s="75">
        <f t="shared" si="104"/>
        <v>61498685345782.695</v>
      </c>
    </row>
    <row r="666" spans="1:128" s="67" customFormat="1">
      <c r="A666" s="193" t="s">
        <v>3534</v>
      </c>
      <c r="B666" s="179" t="s">
        <v>3548</v>
      </c>
      <c r="C666" s="67" t="s">
        <v>3533</v>
      </c>
      <c r="D666" s="188" t="s">
        <v>3563</v>
      </c>
      <c r="E666" s="122" t="s">
        <v>1390</v>
      </c>
      <c r="BD666" s="73"/>
      <c r="BE666" s="73"/>
      <c r="BF666" s="73"/>
      <c r="BG666" s="73"/>
      <c r="BH666" s="73"/>
      <c r="BI666" s="73"/>
      <c r="BJ666" s="73"/>
      <c r="BK666" s="73"/>
      <c r="BL666" s="73"/>
      <c r="BM666" s="73"/>
      <c r="BN666" s="73"/>
      <c r="BO666" s="73"/>
      <c r="BP666" s="73"/>
      <c r="BQ666" s="73"/>
      <c r="BR666" s="73"/>
      <c r="BS666" s="73"/>
      <c r="BT666" s="73"/>
      <c r="BU666" s="73"/>
      <c r="BV666" s="73"/>
      <c r="BW666" s="73"/>
      <c r="BX666" s="73"/>
      <c r="BY666" s="73"/>
      <c r="BZ666" s="73"/>
      <c r="CA666" s="73"/>
      <c r="CB666" s="73"/>
      <c r="CC666" s="73"/>
      <c r="CD666" s="73"/>
      <c r="CE666" s="73"/>
      <c r="CF666" s="73"/>
      <c r="CG666" s="73"/>
      <c r="CH666" s="73"/>
      <c r="CI666" s="73"/>
      <c r="CJ666" s="73"/>
      <c r="CK666" s="73"/>
      <c r="CL666" s="73"/>
      <c r="CM666" s="73"/>
      <c r="CN666" s="73"/>
      <c r="CO666" s="73"/>
      <c r="CP666" s="73"/>
      <c r="CQ666" s="75"/>
      <c r="CR666" s="75">
        <f t="shared" ref="CR666:DM666" si="105">CR660*CR628</f>
        <v>3765172780622.6099</v>
      </c>
      <c r="CS666" s="75">
        <f t="shared" si="105"/>
        <v>3992575828593.1494</v>
      </c>
      <c r="CT666" s="75">
        <f t="shared" si="105"/>
        <v>4720334706253.957</v>
      </c>
      <c r="CU666" s="75">
        <f t="shared" si="105"/>
        <v>5628083346275.6221</v>
      </c>
      <c r="CV666" s="75">
        <f t="shared" si="105"/>
        <v>6550616809820.7549</v>
      </c>
      <c r="CW666" s="75">
        <f t="shared" si="105"/>
        <v>7067524527636.3232</v>
      </c>
      <c r="CX666" s="75">
        <f t="shared" si="105"/>
        <v>7265077171269.4609</v>
      </c>
      <c r="CY666" s="75">
        <f t="shared" si="105"/>
        <v>7900660458999.9023</v>
      </c>
      <c r="CZ666" s="75">
        <f t="shared" si="105"/>
        <v>7589318637003.4316</v>
      </c>
      <c r="DA666" s="75">
        <f t="shared" si="105"/>
        <v>7403462739766.8887</v>
      </c>
      <c r="DB666" s="75">
        <f t="shared" si="105"/>
        <v>7716416863172.5811</v>
      </c>
      <c r="DC666" s="75">
        <f t="shared" si="105"/>
        <v>7059937401308.4209</v>
      </c>
      <c r="DD666" s="75">
        <f t="shared" si="105"/>
        <v>6452539930013.7949</v>
      </c>
      <c r="DE666" s="75">
        <f t="shared" si="105"/>
        <v>6606596020714.1006</v>
      </c>
      <c r="DF666" s="75">
        <f t="shared" si="105"/>
        <v>6828287889857.9307</v>
      </c>
      <c r="DG666" s="75">
        <f t="shared" si="105"/>
        <v>6865400392692.5195</v>
      </c>
      <c r="DH666" s="75">
        <f t="shared" si="105"/>
        <v>7134656253602.0068</v>
      </c>
      <c r="DI666" s="75">
        <f t="shared" si="105"/>
        <v>7253504842470.168</v>
      </c>
      <c r="DJ666" s="75">
        <f t="shared" si="105"/>
        <v>7561783833807.0938</v>
      </c>
      <c r="DK666" s="75">
        <f t="shared" si="105"/>
        <v>7318038961654.0186</v>
      </c>
      <c r="DL666" s="75">
        <f t="shared" si="105"/>
        <v>7243599757584.5928</v>
      </c>
      <c r="DM666" s="75">
        <f t="shared" si="105"/>
        <v>7462196089969.4121</v>
      </c>
    </row>
    <row r="667" spans="1:128" s="67" customFormat="1">
      <c r="A667" s="193" t="s">
        <v>3534</v>
      </c>
      <c r="B667" s="179" t="s">
        <v>3548</v>
      </c>
      <c r="C667" s="67" t="s">
        <v>3533</v>
      </c>
      <c r="D667" s="188" t="s">
        <v>3563</v>
      </c>
      <c r="E667" s="122" t="s">
        <v>1391</v>
      </c>
      <c r="BD667" s="73"/>
      <c r="BE667" s="73"/>
      <c r="BF667" s="73"/>
      <c r="BG667" s="73"/>
      <c r="BH667" s="73"/>
      <c r="BI667" s="73"/>
      <c r="BJ667" s="73"/>
      <c r="BK667" s="73"/>
      <c r="BL667" s="73"/>
      <c r="BM667" s="73"/>
      <c r="BN667" s="73"/>
      <c r="BO667" s="73"/>
      <c r="BP667" s="73"/>
      <c r="BQ667" s="73"/>
      <c r="BR667" s="73"/>
      <c r="BS667" s="73"/>
      <c r="BT667" s="73"/>
      <c r="BU667" s="73"/>
      <c r="BV667" s="73"/>
      <c r="BW667" s="73"/>
      <c r="BX667" s="75">
        <f t="shared" ref="BX667:CQ667" si="106">BX661*BX629</f>
        <v>2567094350576.7529</v>
      </c>
      <c r="BY667" s="75">
        <f t="shared" si="106"/>
        <v>2612870680247.5557</v>
      </c>
      <c r="BZ667" s="75">
        <f t="shared" si="106"/>
        <v>2660443224378.3438</v>
      </c>
      <c r="CA667" s="75">
        <f t="shared" si="106"/>
        <v>2711921530859.2993</v>
      </c>
      <c r="CB667" s="75">
        <f t="shared" si="106"/>
        <v>2847105881280.1143</v>
      </c>
      <c r="CC667" s="75">
        <f t="shared" si="106"/>
        <v>3046801091728.1108</v>
      </c>
      <c r="CD667" s="75">
        <f t="shared" si="106"/>
        <v>3021491439323.4302</v>
      </c>
      <c r="CE667" s="75">
        <f t="shared" si="106"/>
        <v>3113886186828.0864</v>
      </c>
      <c r="CF667" s="75">
        <f t="shared" si="106"/>
        <v>3200437460244.915</v>
      </c>
      <c r="CG667" s="75">
        <f t="shared" si="106"/>
        <v>3257059617377.1914</v>
      </c>
      <c r="CH667" s="75">
        <f t="shared" si="106"/>
        <v>3362216785656.9092</v>
      </c>
      <c r="CI667" s="75">
        <f t="shared" si="106"/>
        <v>3614685635688.3633</v>
      </c>
      <c r="CJ667" s="75">
        <f t="shared" si="106"/>
        <v>3926945147620.7202</v>
      </c>
      <c r="CK667" s="75">
        <f t="shared" si="106"/>
        <v>4125178377009.5283</v>
      </c>
      <c r="CL667" s="75">
        <f t="shared" si="106"/>
        <v>4206178687590.2344</v>
      </c>
      <c r="CM667" s="75">
        <f t="shared" si="106"/>
        <v>4322364468014.6729</v>
      </c>
      <c r="CN667" s="75">
        <f t="shared" si="106"/>
        <v>4526079612437.4082</v>
      </c>
      <c r="CO667" s="75">
        <f t="shared" si="106"/>
        <v>4704329613079.292</v>
      </c>
      <c r="CP667" s="75">
        <f t="shared" si="106"/>
        <v>4973275000281.4766</v>
      </c>
      <c r="CQ667" s="75">
        <f t="shared" si="106"/>
        <v>5274727438084.8311</v>
      </c>
      <c r="CR667" s="75">
        <f t="shared" ref="CR667:DM667" si="107">CR661*CR629</f>
        <v>5534578481831.5186</v>
      </c>
      <c r="CS667" s="75">
        <f t="shared" si="107"/>
        <v>5588154771153.0859</v>
      </c>
      <c r="CT667" s="75">
        <f t="shared" si="107"/>
        <v>5678500924640.0117</v>
      </c>
      <c r="CU667" s="75">
        <f t="shared" si="107"/>
        <v>5906805226004.1172</v>
      </c>
      <c r="CV667" s="75">
        <f t="shared" si="107"/>
        <v>6044924588088.2969</v>
      </c>
      <c r="CW667" s="75">
        <f t="shared" si="107"/>
        <v>6409622218173.0059</v>
      </c>
      <c r="CX667" s="75">
        <f t="shared" si="107"/>
        <v>6462954624743.6689</v>
      </c>
      <c r="CY667" s="75">
        <f t="shared" si="107"/>
        <v>6992047681732.7246</v>
      </c>
      <c r="CZ667" s="75">
        <f t="shared" si="107"/>
        <v>7367567781675.2715</v>
      </c>
      <c r="DA667" s="75">
        <f t="shared" si="107"/>
        <v>7826482809425.251</v>
      </c>
      <c r="DB667" s="75">
        <f t="shared" si="107"/>
        <v>7964601719040.3105</v>
      </c>
      <c r="DC667" s="75">
        <f t="shared" si="107"/>
        <v>8119976441571.9238</v>
      </c>
      <c r="DD667" s="75">
        <f t="shared" si="107"/>
        <v>8407402462464.0137</v>
      </c>
      <c r="DE667" s="75">
        <f t="shared" si="107"/>
        <v>9020843227997.9551</v>
      </c>
      <c r="DF667" s="75">
        <f t="shared" si="107"/>
        <v>9854138559659.6484</v>
      </c>
      <c r="DG667" s="75">
        <f t="shared" si="107"/>
        <v>10289141933918.881</v>
      </c>
      <c r="DH667" s="75">
        <f t="shared" si="107"/>
        <v>11203629542262.004</v>
      </c>
      <c r="DI667" s="75">
        <f t="shared" si="107"/>
        <v>11791172229556.666</v>
      </c>
      <c r="DJ667" s="75">
        <f t="shared" si="107"/>
        <v>12183454846468.641</v>
      </c>
      <c r="DK667" s="75">
        <f t="shared" si="107"/>
        <v>12122141471476.826</v>
      </c>
      <c r="DL667" s="75">
        <f t="shared" si="107"/>
        <v>12212433285407.018</v>
      </c>
      <c r="DM667" s="75">
        <f t="shared" si="107"/>
        <v>12851120663240.076</v>
      </c>
    </row>
    <row r="668" spans="1:128" s="67" customFormat="1">
      <c r="A668" s="193" t="s">
        <v>3534</v>
      </c>
      <c r="B668" s="179" t="s">
        <v>3548</v>
      </c>
      <c r="C668" s="67" t="s">
        <v>3533</v>
      </c>
      <c r="D668" s="188" t="s">
        <v>3563</v>
      </c>
      <c r="E668" s="122" t="s">
        <v>1392</v>
      </c>
      <c r="BD668" s="73"/>
      <c r="BE668" s="73"/>
      <c r="BF668" s="73"/>
      <c r="BG668" s="73"/>
      <c r="BH668" s="73"/>
      <c r="BI668" s="73"/>
      <c r="BJ668" s="73"/>
      <c r="BK668" s="73"/>
      <c r="BL668" s="73"/>
      <c r="BM668" s="73"/>
      <c r="BN668" s="73"/>
      <c r="BO668" s="73"/>
      <c r="BP668" s="73"/>
      <c r="BQ668" s="73"/>
      <c r="BR668" s="73"/>
      <c r="BS668" s="73"/>
      <c r="BT668" s="73"/>
      <c r="BU668" s="73"/>
      <c r="BV668" s="73"/>
      <c r="BW668" s="73"/>
      <c r="BX668" s="75">
        <f t="shared" ref="BX668:CQ668" si="108">BX662*BX630</f>
        <v>33317728543785.801</v>
      </c>
      <c r="BY668" s="75">
        <f t="shared" si="108"/>
        <v>34253235576420.531</v>
      </c>
      <c r="BZ668" s="75">
        <f t="shared" si="108"/>
        <v>34844745629497.598</v>
      </c>
      <c r="CA668" s="75">
        <f t="shared" si="108"/>
        <v>35326470108790.164</v>
      </c>
      <c r="CB668" s="75">
        <f t="shared" si="108"/>
        <v>37648533648783.75</v>
      </c>
      <c r="CC668" s="75">
        <f t="shared" si="108"/>
        <v>40024836455012.453</v>
      </c>
      <c r="CD668" s="75">
        <f t="shared" si="108"/>
        <v>40185703872907.375</v>
      </c>
      <c r="CE668" s="75">
        <f t="shared" si="108"/>
        <v>41833576713491.547</v>
      </c>
      <c r="CF668" s="75">
        <f t="shared" si="108"/>
        <v>43635070626927.922</v>
      </c>
      <c r="CG668" s="75">
        <f t="shared" si="108"/>
        <v>45641753680243.422</v>
      </c>
      <c r="CH668" s="75">
        <f t="shared" si="108"/>
        <v>48253788513017.773</v>
      </c>
      <c r="CI668" s="75">
        <f t="shared" si="108"/>
        <v>50817290303795.68</v>
      </c>
      <c r="CJ668" s="75">
        <f t="shared" si="108"/>
        <v>53461388617060.25</v>
      </c>
      <c r="CK668" s="75">
        <f t="shared" si="108"/>
        <v>51709051964941.836</v>
      </c>
      <c r="CL668" s="75">
        <f t="shared" si="108"/>
        <v>50695772189897.43</v>
      </c>
      <c r="CM668" s="75">
        <f t="shared" si="108"/>
        <v>50748928919292.289</v>
      </c>
      <c r="CN668" s="75">
        <f t="shared" si="108"/>
        <v>51674724685294.461</v>
      </c>
      <c r="CO668" s="75">
        <f t="shared" si="108"/>
        <v>52412772529973.461</v>
      </c>
      <c r="CP668" s="75">
        <f t="shared" si="108"/>
        <v>53218342880459.977</v>
      </c>
      <c r="CQ668" s="75">
        <f t="shared" si="108"/>
        <v>54289208081984.711</v>
      </c>
      <c r="CR668" s="75">
        <f t="shared" ref="CR668:DM668" si="109">CR662*CR630</f>
        <v>55911011036808.531</v>
      </c>
      <c r="CS668" s="75">
        <f t="shared" si="109"/>
        <v>57489982895617.891</v>
      </c>
      <c r="CT668" s="75">
        <f t="shared" si="109"/>
        <v>57854030828911.797</v>
      </c>
      <c r="CU668" s="75">
        <f t="shared" si="109"/>
        <v>60269965852886.5</v>
      </c>
      <c r="CV668" s="75">
        <f t="shared" si="109"/>
        <v>61669975174904.68</v>
      </c>
      <c r="CW668" s="75">
        <f t="shared" si="109"/>
        <v>64150428424074.695</v>
      </c>
      <c r="CX668" s="75">
        <f t="shared" si="109"/>
        <v>65281395201247.789</v>
      </c>
      <c r="CY668" s="75">
        <f t="shared" si="109"/>
        <v>65552177803640.719</v>
      </c>
      <c r="CZ668" s="75">
        <f t="shared" si="109"/>
        <v>66257710658339.313</v>
      </c>
      <c r="DA668" s="75">
        <f t="shared" si="109"/>
        <v>66909063078163.023</v>
      </c>
      <c r="DB668" s="75">
        <f t="shared" si="109"/>
        <v>69011551821728.492</v>
      </c>
      <c r="DC668" s="75">
        <f t="shared" si="109"/>
        <v>69683102983206.859</v>
      </c>
      <c r="DD668" s="75">
        <f t="shared" si="109"/>
        <v>70373016202906.922</v>
      </c>
      <c r="DE668" s="75">
        <f t="shared" si="109"/>
        <v>73357379367099.422</v>
      </c>
      <c r="DF668" s="75">
        <f t="shared" si="109"/>
        <v>78725298982933.781</v>
      </c>
      <c r="DG668" s="75">
        <f t="shared" si="109"/>
        <v>84564797295037.5</v>
      </c>
      <c r="DH668" s="75">
        <f t="shared" si="109"/>
        <v>93184401413192.969</v>
      </c>
      <c r="DI668" s="75">
        <f t="shared" si="109"/>
        <v>99642808083778.438</v>
      </c>
      <c r="DJ668" s="75">
        <f t="shared" si="109"/>
        <v>104427082818407.02</v>
      </c>
      <c r="DK668" s="75">
        <f t="shared" si="109"/>
        <v>104304013670985.05</v>
      </c>
      <c r="DL668" s="75">
        <f t="shared" si="109"/>
        <v>104288737358875.78</v>
      </c>
      <c r="DM668" s="75">
        <f t="shared" si="109"/>
        <v>107266368679705.39</v>
      </c>
    </row>
    <row r="669" spans="1:128" s="67" customFormat="1">
      <c r="A669" s="193" t="s">
        <v>3534</v>
      </c>
      <c r="B669" s="179" t="s">
        <v>3548</v>
      </c>
      <c r="C669" s="67" t="s">
        <v>3533</v>
      </c>
      <c r="D669" s="188" t="s">
        <v>3563</v>
      </c>
      <c r="E669" s="122" t="s">
        <v>1393</v>
      </c>
      <c r="BD669" s="75">
        <f t="shared" ref="BD669:BW669" si="110">BD663*BD631</f>
        <v>26437940291764.203</v>
      </c>
      <c r="BE669" s="75">
        <f t="shared" si="110"/>
        <v>26844319324105.457</v>
      </c>
      <c r="BF669" s="75">
        <f t="shared" si="110"/>
        <v>26213329253696.469</v>
      </c>
      <c r="BG669" s="75">
        <f t="shared" si="110"/>
        <v>26379432509278.277</v>
      </c>
      <c r="BH669" s="75">
        <f t="shared" si="110"/>
        <v>27021437094420.309</v>
      </c>
      <c r="BI669" s="75">
        <f t="shared" si="110"/>
        <v>27303874969254.047</v>
      </c>
      <c r="BJ669" s="75">
        <f t="shared" si="110"/>
        <v>28821609731005.574</v>
      </c>
      <c r="BK669" s="75">
        <f t="shared" si="110"/>
        <v>29578318330743.777</v>
      </c>
      <c r="BL669" s="75">
        <f t="shared" si="110"/>
        <v>29781736323338.418</v>
      </c>
      <c r="BM669" s="75">
        <f t="shared" si="110"/>
        <v>29954816598050.113</v>
      </c>
      <c r="BN669" s="75">
        <f t="shared" si="110"/>
        <v>30953408394980.91</v>
      </c>
      <c r="BO669" s="75">
        <f t="shared" si="110"/>
        <v>32292532777068.387</v>
      </c>
      <c r="BP669" s="75">
        <f t="shared" si="110"/>
        <v>32464149719720.012</v>
      </c>
      <c r="BQ669" s="75">
        <f t="shared" si="110"/>
        <v>32736748081883.238</v>
      </c>
      <c r="BR669" s="75">
        <f t="shared" si="110"/>
        <v>32938171888386.824</v>
      </c>
      <c r="BS669" s="75">
        <f t="shared" si="110"/>
        <v>33941107875363.996</v>
      </c>
      <c r="BT669" s="75">
        <f t="shared" si="110"/>
        <v>34727573225181.895</v>
      </c>
      <c r="BU669" s="75">
        <f t="shared" si="110"/>
        <v>36166463375830.813</v>
      </c>
      <c r="BV669" s="75">
        <f t="shared" si="110"/>
        <v>37174039194309.406</v>
      </c>
      <c r="BW669" s="75">
        <f t="shared" si="110"/>
        <v>38199712011135.109</v>
      </c>
      <c r="BX669" s="75">
        <f t="shared" ref="BX669:CQ669" si="111">BX663*BX631</f>
        <v>39681432001464.18</v>
      </c>
      <c r="BY669" s="75">
        <f t="shared" si="111"/>
        <v>40870881988213.492</v>
      </c>
      <c r="BZ669" s="75">
        <f t="shared" si="111"/>
        <v>41951287414696.57</v>
      </c>
      <c r="CA669" s="75">
        <f t="shared" si="111"/>
        <v>42781613043108.078</v>
      </c>
      <c r="CB669" s="75">
        <f t="shared" si="111"/>
        <v>45284734834456.453</v>
      </c>
      <c r="CC669" s="75">
        <f t="shared" si="111"/>
        <v>48137183627313.336</v>
      </c>
      <c r="CD669" s="75">
        <f t="shared" si="111"/>
        <v>49022248996730.469</v>
      </c>
      <c r="CE669" s="75">
        <f t="shared" si="111"/>
        <v>51736447971915.523</v>
      </c>
      <c r="CF669" s="75">
        <f t="shared" si="111"/>
        <v>54458481942300.195</v>
      </c>
      <c r="CG669" s="75">
        <f t="shared" si="111"/>
        <v>57419179632756.078</v>
      </c>
      <c r="CH669" s="75">
        <f t="shared" si="111"/>
        <v>60873515639805.133</v>
      </c>
      <c r="CI669" s="75">
        <f t="shared" si="111"/>
        <v>64111460399153.711</v>
      </c>
      <c r="CJ669" s="75">
        <f t="shared" si="111"/>
        <v>67272406459216.695</v>
      </c>
      <c r="CK669" s="75">
        <f t="shared" si="111"/>
        <v>65960448225157.031</v>
      </c>
      <c r="CL669" s="75">
        <f t="shared" si="111"/>
        <v>64687995315341.297</v>
      </c>
      <c r="CM669" s="75">
        <f t="shared" si="111"/>
        <v>64745146219313.375</v>
      </c>
      <c r="CN669" s="75">
        <f t="shared" si="111"/>
        <v>66827768888932.055</v>
      </c>
      <c r="CO669" s="75">
        <f t="shared" si="111"/>
        <v>68450950885847.391</v>
      </c>
      <c r="CP669" s="75">
        <f t="shared" si="111"/>
        <v>70707810318025.719</v>
      </c>
      <c r="CQ669" s="75">
        <f t="shared" si="111"/>
        <v>73665950400263.922</v>
      </c>
      <c r="CR669" s="75">
        <f t="shared" ref="CR669:DJ669" si="112">CR663*CR631</f>
        <v>78824365615660.453</v>
      </c>
      <c r="CS669" s="75">
        <f t="shared" si="112"/>
        <v>81792703409127.906</v>
      </c>
      <c r="CT669" s="75">
        <f t="shared" si="112"/>
        <v>84172649490407.156</v>
      </c>
      <c r="CU669" s="75">
        <f t="shared" si="112"/>
        <v>89048947165796.172</v>
      </c>
      <c r="CV669" s="75">
        <f t="shared" si="112"/>
        <v>93839234430525.547</v>
      </c>
      <c r="CW669" s="75">
        <f t="shared" si="112"/>
        <v>98747381581593.641</v>
      </c>
      <c r="CX669" s="75">
        <f t="shared" si="112"/>
        <v>101718055113588.86</v>
      </c>
      <c r="CY669" s="75">
        <f t="shared" si="112"/>
        <v>105446279992412.2</v>
      </c>
      <c r="CZ669" s="75">
        <f t="shared" si="112"/>
        <v>109011661104274.67</v>
      </c>
      <c r="DA669" s="75">
        <f t="shared" si="112"/>
        <v>110991750754992.78</v>
      </c>
      <c r="DB669" s="75">
        <f t="shared" si="112"/>
        <v>114731730465176.34</v>
      </c>
      <c r="DC669" s="75">
        <f t="shared" si="112"/>
        <v>116596967501572.58</v>
      </c>
      <c r="DD669" s="75">
        <f t="shared" si="112"/>
        <v>117370492055022.19</v>
      </c>
      <c r="DE669" s="75">
        <f t="shared" si="112"/>
        <v>123431035219869.81</v>
      </c>
      <c r="DF669" s="75">
        <f t="shared" si="112"/>
        <v>132464989040225.8</v>
      </c>
      <c r="DG669" s="75">
        <f t="shared" si="112"/>
        <v>141334073459879.75</v>
      </c>
      <c r="DH669" s="75">
        <f t="shared" si="112"/>
        <v>155522031744382.63</v>
      </c>
      <c r="DI669" s="75">
        <f t="shared" si="112"/>
        <v>165931589660325.84</v>
      </c>
      <c r="DJ669" s="75">
        <f t="shared" si="112"/>
        <v>175243315840188.09</v>
      </c>
      <c r="DK669" s="73"/>
      <c r="DL669" s="73"/>
      <c r="DM669" s="73"/>
    </row>
    <row r="670" spans="1:128" s="79" customFormat="1">
      <c r="A670" s="176" t="s">
        <v>3534</v>
      </c>
      <c r="B670" s="178" t="s">
        <v>3548</v>
      </c>
      <c r="C670" t="s">
        <v>3533</v>
      </c>
      <c r="D670" s="187" t="s">
        <v>3563</v>
      </c>
      <c r="E670" s="78" t="s">
        <v>1394</v>
      </c>
      <c r="CH670" s="79">
        <v>89835970947.764389</v>
      </c>
      <c r="CI670" s="79">
        <v>125018545354.83087</v>
      </c>
      <c r="CJ670" s="79">
        <v>115944991748.69908</v>
      </c>
      <c r="CK670" s="79">
        <v>104614720854.12056</v>
      </c>
      <c r="CL670" s="79">
        <v>92827581738.194244</v>
      </c>
      <c r="CM670" s="79">
        <v>85549354679.46669</v>
      </c>
      <c r="CN670" s="79">
        <v>90327747805.775269</v>
      </c>
      <c r="CO670" s="79">
        <v>89993302276.841034</v>
      </c>
      <c r="CP670" s="79">
        <v>91274353744.98613</v>
      </c>
      <c r="CQ670" s="79">
        <v>94067662654.356171</v>
      </c>
      <c r="CR670" s="79">
        <v>108387899705.09184</v>
      </c>
      <c r="CS670" s="79">
        <v>103754840139.66461</v>
      </c>
      <c r="CT670" s="79">
        <v>101004088745.44914</v>
      </c>
      <c r="CU670" s="79">
        <v>101428994877.21321</v>
      </c>
      <c r="CV670" s="79">
        <v>105734959661.04225</v>
      </c>
      <c r="CW670" s="79">
        <v>123184666763.97354</v>
      </c>
      <c r="CX670" s="79">
        <v>138964570196.97888</v>
      </c>
      <c r="CY670" s="79">
        <v>145077709909.27252</v>
      </c>
      <c r="CZ670" s="79">
        <v>148724774252.84262</v>
      </c>
      <c r="DA670" s="79">
        <v>115190552732.03786</v>
      </c>
      <c r="DB670" s="79">
        <v>120166275512.57881</v>
      </c>
      <c r="DC670" s="79">
        <v>116784097247.04951</v>
      </c>
      <c r="DD670" s="79">
        <v>125495052813.11397</v>
      </c>
      <c r="DE670" s="79">
        <v>147946915841.44061</v>
      </c>
      <c r="DF670" s="79">
        <v>184504988373.36929</v>
      </c>
      <c r="DG670" s="79">
        <v>223346479459.2431</v>
      </c>
      <c r="DH670" s="79">
        <v>274969111379.08252</v>
      </c>
      <c r="DI670" s="79">
        <v>347272933934.5788</v>
      </c>
      <c r="DJ670" s="79">
        <v>438337228553.53394</v>
      </c>
      <c r="DK670" s="79">
        <v>432733818634.62793</v>
      </c>
      <c r="DL670" s="79">
        <v>475705128107.17365</v>
      </c>
      <c r="DM670" s="79">
        <v>515181210668.91522</v>
      </c>
      <c r="DN670" s="79">
        <v>539593524579.29608</v>
      </c>
      <c r="DO670" s="79">
        <v>575186293910.90515</v>
      </c>
      <c r="DP670" s="79">
        <v>616909220793.86926</v>
      </c>
      <c r="DQ670" s="79">
        <v>551967986341.14526</v>
      </c>
      <c r="DR670" s="79">
        <v>516078649024.93683</v>
      </c>
      <c r="DS670" s="79">
        <v>519050549433.28192</v>
      </c>
      <c r="DT670" s="79">
        <v>544687922996.5722</v>
      </c>
      <c r="DU670" s="79">
        <v>569871606243.28308</v>
      </c>
      <c r="DV670" s="79">
        <v>519847399956.66156</v>
      </c>
      <c r="DW670" s="79">
        <v>554917021699.16565</v>
      </c>
      <c r="DX670" s="79">
        <v>595548395607.73523</v>
      </c>
    </row>
    <row r="671" spans="1:128" customFormat="1">
      <c r="A671" s="176" t="s">
        <v>3534</v>
      </c>
      <c r="B671" s="178" t="s">
        <v>3548</v>
      </c>
      <c r="C671" t="s">
        <v>3533</v>
      </c>
      <c r="D671" s="187" t="s">
        <v>3563</v>
      </c>
      <c r="E671" s="80" t="s">
        <v>1395</v>
      </c>
      <c r="CR671">
        <v>1705201185098.3508</v>
      </c>
      <c r="CS671">
        <v>1851956286304.6052</v>
      </c>
      <c r="CT671">
        <v>1995758084758.2341</v>
      </c>
      <c r="CU671">
        <v>2245518420966.6431</v>
      </c>
      <c r="CV671">
        <v>2363215843117.6787</v>
      </c>
      <c r="CW671">
        <v>2696461787041.9355</v>
      </c>
      <c r="CX671">
        <v>2678006313835.0234</v>
      </c>
      <c r="CY671">
        <v>2493368271217.5796</v>
      </c>
      <c r="CZ671">
        <v>2179836503432.5002</v>
      </c>
      <c r="DA671">
        <v>2370933075740.9492</v>
      </c>
      <c r="DB671">
        <v>2549057523597.9395</v>
      </c>
      <c r="DC671">
        <v>2385521743991.2026</v>
      </c>
      <c r="DD671">
        <v>2377738754927.4263</v>
      </c>
      <c r="DE671">
        <v>2683633503491.2134</v>
      </c>
      <c r="DF671">
        <v>3083219268021.5557</v>
      </c>
      <c r="DG671">
        <v>3442889390888.1118</v>
      </c>
      <c r="DH671">
        <v>3783274834368.5767</v>
      </c>
      <c r="DI671">
        <v>4376331419049.792</v>
      </c>
      <c r="DJ671">
        <v>5128368299487.7695</v>
      </c>
      <c r="DK671">
        <v>5454465095910.4912</v>
      </c>
      <c r="DL671">
        <v>6362821255105.2158</v>
      </c>
      <c r="DM671">
        <v>7500972145977.1377</v>
      </c>
      <c r="DN671">
        <v>8124817199539.4697</v>
      </c>
      <c r="DO671">
        <v>8422945301275.7705</v>
      </c>
      <c r="DP671">
        <v>8807576323538.9238</v>
      </c>
      <c r="DQ671">
        <v>8659830378485.7363</v>
      </c>
      <c r="DR671">
        <v>8864369293819.7656</v>
      </c>
      <c r="DS671">
        <v>9598941427352.8555</v>
      </c>
      <c r="DT671">
        <v>10542354040513.33</v>
      </c>
      <c r="DU671">
        <v>10740869494084.248</v>
      </c>
      <c r="DV671">
        <v>10614950484866.559</v>
      </c>
      <c r="DW671">
        <v>12380888437438.602</v>
      </c>
      <c r="DX671">
        <v>12652563080382.58</v>
      </c>
    </row>
    <row r="672" spans="1:128" customFormat="1">
      <c r="A672" s="176" t="s">
        <v>3534</v>
      </c>
      <c r="B672" s="178" t="s">
        <v>3548</v>
      </c>
      <c r="C672" t="s">
        <v>3533</v>
      </c>
      <c r="D672" s="187" t="s">
        <v>3563</v>
      </c>
      <c r="E672" s="80" t="s">
        <v>1396</v>
      </c>
      <c r="CW672">
        <v>187248888558.45676</v>
      </c>
      <c r="CX672">
        <v>194350558253.35049</v>
      </c>
      <c r="CY672">
        <v>196114314535.26434</v>
      </c>
      <c r="CZ672">
        <v>176586718730.2999</v>
      </c>
      <c r="DA672">
        <v>152744025519.01535</v>
      </c>
      <c r="DB672">
        <v>165385486228.32718</v>
      </c>
      <c r="DC672">
        <v>187361109111.93518</v>
      </c>
      <c r="DD672">
        <v>204234278346.13818</v>
      </c>
      <c r="DE672">
        <v>254119438351.04282</v>
      </c>
      <c r="DF672">
        <v>324580255352.1781</v>
      </c>
      <c r="DG672">
        <v>394621282325.37793</v>
      </c>
      <c r="DH672">
        <v>495886619644.11713</v>
      </c>
      <c r="DI672">
        <v>707218398225.48914</v>
      </c>
      <c r="DJ672">
        <v>906044469365.75537</v>
      </c>
      <c r="DK672">
        <v>650002852725.05981</v>
      </c>
      <c r="DL672">
        <v>702243437131.36426</v>
      </c>
      <c r="DM672">
        <v>860588521351.31934</v>
      </c>
      <c r="DN672">
        <v>874821844367.46069</v>
      </c>
      <c r="DO672">
        <v>913620915210.1322</v>
      </c>
      <c r="DP672">
        <v>853949414536.56299</v>
      </c>
      <c r="DQ672">
        <v>638558013610.3894</v>
      </c>
      <c r="DR672">
        <v>612451183288.65247</v>
      </c>
      <c r="DS672">
        <v>717218294113.51355</v>
      </c>
      <c r="DT672">
        <v>777179791378.48206</v>
      </c>
      <c r="DU672">
        <v>813537905589.46143</v>
      </c>
      <c r="DV672">
        <v>765165311298.27515</v>
      </c>
      <c r="DW672">
        <v>858764447217.9613</v>
      </c>
      <c r="DX672">
        <v>969163982897.85352</v>
      </c>
    </row>
    <row r="673" spans="1:206" customFormat="1">
      <c r="A673" s="176" t="s">
        <v>3534</v>
      </c>
      <c r="B673" s="178" t="s">
        <v>3548</v>
      </c>
      <c r="C673" t="s">
        <v>3533</v>
      </c>
      <c r="D673" s="187" t="s">
        <v>3563</v>
      </c>
      <c r="E673" s="80" t="s">
        <v>1397</v>
      </c>
      <c r="CK673">
        <v>82846329260.627991</v>
      </c>
      <c r="CL673">
        <v>90136104369.402008</v>
      </c>
      <c r="CM673">
        <v>83615476327.192215</v>
      </c>
      <c r="CN673">
        <v>79066895856.075653</v>
      </c>
      <c r="CO673">
        <v>87888590455.543106</v>
      </c>
      <c r="CP673">
        <v>98844366226.67337</v>
      </c>
      <c r="CQ673">
        <v>210521115221.80017</v>
      </c>
      <c r="CR673">
        <v>211696924860.57892</v>
      </c>
      <c r="CS673">
        <v>210842543155.30606</v>
      </c>
      <c r="CT673">
        <v>238440787338.50964</v>
      </c>
      <c r="CU673">
        <v>302652201738.41638</v>
      </c>
      <c r="CV673">
        <v>361987491287.56818</v>
      </c>
      <c r="CW673">
        <v>354099105363.18304</v>
      </c>
      <c r="CX673">
        <v>380170189261.67236</v>
      </c>
      <c r="CY673">
        <v>433915490128.64502</v>
      </c>
      <c r="CZ673">
        <v>443671500701.89764</v>
      </c>
      <c r="DA673">
        <v>376258260446.00659</v>
      </c>
      <c r="DB673">
        <v>419143454357.55713</v>
      </c>
      <c r="DC673">
        <v>392081768240.22772</v>
      </c>
      <c r="DD673">
        <v>355800237478.40015</v>
      </c>
      <c r="DE673">
        <v>363944232250.21411</v>
      </c>
      <c r="DF673">
        <v>425947141172.98578</v>
      </c>
      <c r="DG673">
        <v>517726851834.62714</v>
      </c>
      <c r="DH673">
        <v>621840938962.55676</v>
      </c>
      <c r="DI673">
        <v>756043999806.19373</v>
      </c>
      <c r="DJ673">
        <v>911694723836.5459</v>
      </c>
      <c r="DK673">
        <v>803403331026.06396</v>
      </c>
      <c r="DL673">
        <v>1031953611949.0527</v>
      </c>
      <c r="DM673">
        <v>1222528911402.72</v>
      </c>
      <c r="DN673">
        <v>1233828642299.0327</v>
      </c>
      <c r="DO673">
        <v>1256282346154.0063</v>
      </c>
      <c r="DP673">
        <v>1228379299551.7417</v>
      </c>
      <c r="DQ673">
        <v>1027846530525.7546</v>
      </c>
      <c r="DR673">
        <v>942269602804.03467</v>
      </c>
      <c r="DS673">
        <v>1015145625249.5074</v>
      </c>
      <c r="DT673">
        <v>1015690253304.7673</v>
      </c>
      <c r="DU673">
        <v>991346528665.92786</v>
      </c>
      <c r="DV673">
        <v>816636898732.43152</v>
      </c>
      <c r="DW673">
        <v>1028431619214.3043</v>
      </c>
      <c r="DX673">
        <v>1192469280547.1321</v>
      </c>
    </row>
    <row r="674" spans="1:206" customFormat="1">
      <c r="A674" s="176" t="s">
        <v>3534</v>
      </c>
      <c r="B674" s="178" t="s">
        <v>3548</v>
      </c>
      <c r="C674" t="s">
        <v>3533</v>
      </c>
      <c r="D674" s="187" t="s">
        <v>3563</v>
      </c>
      <c r="E674" s="80" t="s">
        <v>1398</v>
      </c>
      <c r="BT674">
        <v>373676595133.77966</v>
      </c>
      <c r="BU674">
        <v>395540493452.54248</v>
      </c>
      <c r="BV674">
        <v>418016039750.56091</v>
      </c>
      <c r="BW674">
        <v>451989626252.83514</v>
      </c>
      <c r="BX674">
        <v>354917202790.52313</v>
      </c>
      <c r="BY674">
        <v>410300835668.23761</v>
      </c>
      <c r="BZ674">
        <v>621212325042.98169</v>
      </c>
      <c r="CA674">
        <v>749079253296.68542</v>
      </c>
      <c r="CB674">
        <v>823291900438.6178</v>
      </c>
      <c r="CC674">
        <v>891379186556.15991</v>
      </c>
      <c r="CD674">
        <v>958800172354.48743</v>
      </c>
      <c r="CE674">
        <v>1097226465559.2609</v>
      </c>
      <c r="CF674">
        <v>1306656973843.0857</v>
      </c>
      <c r="CG674">
        <v>1550699504383.0779</v>
      </c>
      <c r="CH674">
        <v>1761457589670.2708</v>
      </c>
      <c r="CI674">
        <v>1715427967430.147</v>
      </c>
      <c r="CJ674">
        <v>1662858044605.6443</v>
      </c>
      <c r="CK674">
        <v>1680070675610.1372</v>
      </c>
      <c r="CL674">
        <v>1777259987170.4734</v>
      </c>
      <c r="CM674">
        <v>1882015337096.8101</v>
      </c>
      <c r="CN674">
        <v>2208834895555.5156</v>
      </c>
      <c r="CO674">
        <v>2524424819836.8931</v>
      </c>
      <c r="CP674">
        <v>2813788926517.6865</v>
      </c>
      <c r="CQ674">
        <v>2982851838903.332</v>
      </c>
      <c r="CR674">
        <v>3369829243313.4419</v>
      </c>
      <c r="CS674">
        <v>3337617452853.189</v>
      </c>
      <c r="CT674">
        <v>3469287619810.7109</v>
      </c>
      <c r="CU674">
        <v>3265971901579.6792</v>
      </c>
      <c r="CV674">
        <v>3486093168275.707</v>
      </c>
      <c r="CW674">
        <v>3910356673315.7432</v>
      </c>
      <c r="CX674">
        <v>4080780563795.3232</v>
      </c>
      <c r="CY674">
        <v>4072692191744.7051</v>
      </c>
      <c r="CZ674">
        <v>4333509852263.3569</v>
      </c>
      <c r="DA674">
        <v>4555793223212.8545</v>
      </c>
      <c r="DB674">
        <v>4634327638806.8486</v>
      </c>
      <c r="DC674">
        <v>4613611412302.2148</v>
      </c>
      <c r="DD674">
        <v>4716490068931.2871</v>
      </c>
      <c r="DE674">
        <v>5325338872543.5498</v>
      </c>
      <c r="DF674">
        <v>6023069653618.5938</v>
      </c>
      <c r="DG674">
        <v>6538252185608.5078</v>
      </c>
      <c r="DH674">
        <v>7080987787486.9668</v>
      </c>
      <c r="DI674">
        <v>7784986477904.5244</v>
      </c>
      <c r="DJ674">
        <v>8020919256053.2236</v>
      </c>
      <c r="DK674">
        <v>6810153048022.373</v>
      </c>
      <c r="DL674">
        <v>6888736853269.1113</v>
      </c>
      <c r="DM674">
        <v>7465268658942.6816</v>
      </c>
      <c r="DN674">
        <v>7545404225535.1777</v>
      </c>
      <c r="DO674">
        <v>7805046579379.0088</v>
      </c>
      <c r="DP674">
        <v>8147707190318.9043</v>
      </c>
      <c r="DQ674">
        <v>7848982329411.415</v>
      </c>
      <c r="DR674">
        <v>7987739830079.4941</v>
      </c>
      <c r="DS674">
        <v>8481579949442.8643</v>
      </c>
      <c r="DT674">
        <v>9124482511525.0625</v>
      </c>
      <c r="DU674">
        <v>9395225013179.0703</v>
      </c>
      <c r="DV674">
        <v>9242363565177.3574</v>
      </c>
      <c r="DW674">
        <v>10331215727808.328</v>
      </c>
      <c r="DX674">
        <v>10805501334636.447</v>
      </c>
    </row>
    <row r="675" spans="1:206" s="5" customFormat="1">
      <c r="A675" s="176" t="s">
        <v>3534</v>
      </c>
      <c r="B675" s="178" t="s">
        <v>3548</v>
      </c>
      <c r="C675" t="s">
        <v>3533</v>
      </c>
      <c r="D675" s="187" t="s">
        <v>3563</v>
      </c>
      <c r="E675" s="125" t="s">
        <v>1399</v>
      </c>
      <c r="CW675" s="5">
        <v>7271351121043.2783</v>
      </c>
      <c r="CX675" s="5">
        <v>7472272195342.3506</v>
      </c>
      <c r="CY675" s="5">
        <v>7341167977535.4736</v>
      </c>
      <c r="CZ675" s="5">
        <v>7282329349380.917</v>
      </c>
      <c r="DA675" s="5">
        <v>7570919137650.8916</v>
      </c>
      <c r="DB675" s="5">
        <v>7888080378503.2578</v>
      </c>
      <c r="DC675" s="5">
        <v>7695360130892.6162</v>
      </c>
      <c r="DD675" s="5">
        <v>7779758392496.3936</v>
      </c>
      <c r="DE675" s="5">
        <v>8774982962477.4678</v>
      </c>
      <c r="DF675" s="5">
        <v>10041321306538.67</v>
      </c>
      <c r="DG675" s="5">
        <v>11116836190115.9</v>
      </c>
      <c r="DH675" s="5">
        <v>12256959291841.334</v>
      </c>
      <c r="DI675" s="5">
        <v>13971853228920.617</v>
      </c>
      <c r="DJ675" s="5">
        <v>15405363977296.85</v>
      </c>
      <c r="DK675" s="5">
        <v>14150758146318.65</v>
      </c>
      <c r="DL675" s="5">
        <v>15461460285561.971</v>
      </c>
      <c r="DM675" s="5">
        <v>17564539448342.764</v>
      </c>
      <c r="DN675" s="5">
        <v>18318465436320.457</v>
      </c>
      <c r="DO675" s="5">
        <v>18973081435929.879</v>
      </c>
      <c r="DP675" s="5">
        <v>19654521448740.004</v>
      </c>
      <c r="DQ675" s="5">
        <v>18727185238374.461</v>
      </c>
      <c r="DR675" s="5">
        <v>18922908559016.902</v>
      </c>
      <c r="DS675" s="5">
        <v>20331935845592.082</v>
      </c>
      <c r="DT675" s="5">
        <v>22004394519718.219</v>
      </c>
      <c r="DU675" s="5">
        <v>22510850547761.98</v>
      </c>
      <c r="DV675" s="5">
        <v>21958963660031.297</v>
      </c>
      <c r="DW675" s="5">
        <v>25154217253378.434</v>
      </c>
      <c r="DX675" s="5">
        <v>26215246074071.742</v>
      </c>
    </row>
    <row r="676" spans="1:206" customFormat="1">
      <c r="A676" s="176" t="s">
        <v>3534</v>
      </c>
      <c r="B676" s="178" t="s">
        <v>3548</v>
      </c>
      <c r="C676" t="s">
        <v>3533</v>
      </c>
      <c r="D676" s="187" t="s">
        <v>3563</v>
      </c>
      <c r="E676" t="s">
        <v>1400</v>
      </c>
      <c r="CH676">
        <v>33810591860.975399</v>
      </c>
      <c r="CI676">
        <v>44979575684.797798</v>
      </c>
      <c r="CJ676">
        <v>43032339494.4142</v>
      </c>
      <c r="CK676">
        <v>40240039600.000603</v>
      </c>
      <c r="CL676">
        <v>35739967965.865303</v>
      </c>
      <c r="CM676">
        <v>34812184637.757401</v>
      </c>
      <c r="CN676">
        <v>38596969692.162903</v>
      </c>
      <c r="CO676">
        <v>43313376553.793297</v>
      </c>
      <c r="CP676">
        <v>44084221215.921204</v>
      </c>
      <c r="CQ676">
        <v>42506067699.501801</v>
      </c>
      <c r="CR676">
        <v>51472613432.1119</v>
      </c>
      <c r="CS676">
        <v>52012225157.429298</v>
      </c>
      <c r="CT676">
        <v>52190988100.255402</v>
      </c>
      <c r="CU676">
        <v>51260736455.061302</v>
      </c>
      <c r="CV676">
        <v>50695164580.370399</v>
      </c>
      <c r="CW676">
        <v>56927630906.4077</v>
      </c>
      <c r="CX676">
        <v>59551104121.2939</v>
      </c>
      <c r="CY676">
        <v>61354812163.763603</v>
      </c>
      <c r="CZ676">
        <v>61324290613.0476</v>
      </c>
      <c r="DA676">
        <v>64219860541.392799</v>
      </c>
      <c r="DB676">
        <v>65376485613.445503</v>
      </c>
      <c r="DC676">
        <v>60458801501.626297</v>
      </c>
      <c r="DD676">
        <v>61083774006.794197</v>
      </c>
      <c r="DE676">
        <v>76464241012.693405</v>
      </c>
      <c r="DF676">
        <v>91877706948.314896</v>
      </c>
      <c r="DG676">
        <v>104413448390.813</v>
      </c>
      <c r="DH676">
        <v>121913667676.258</v>
      </c>
      <c r="DI676">
        <v>142283460879.75699</v>
      </c>
      <c r="DJ676">
        <v>163174458206.23599</v>
      </c>
      <c r="DK676">
        <v>162840848773.52701</v>
      </c>
      <c r="DL676">
        <v>194810325283.966</v>
      </c>
      <c r="DM676">
        <v>217923101060.63101</v>
      </c>
      <c r="DN676">
        <v>232532584211.633</v>
      </c>
      <c r="DO676">
        <v>243529844333.63699</v>
      </c>
      <c r="DP676">
        <v>254414350798.285</v>
      </c>
      <c r="DQ676">
        <v>231682613476.82199</v>
      </c>
      <c r="DR676">
        <v>220513249291.95001</v>
      </c>
      <c r="DS676">
        <v>229682407481.97501</v>
      </c>
      <c r="DT676">
        <v>238696737976.94601</v>
      </c>
      <c r="DU676">
        <v>246906395069.897</v>
      </c>
      <c r="DV676">
        <v>244282422683.97198</v>
      </c>
      <c r="DW676">
        <v>262270203026.92401</v>
      </c>
    </row>
    <row r="677" spans="1:206" customFormat="1">
      <c r="A677" s="176" t="s">
        <v>3534</v>
      </c>
      <c r="B677" s="178" t="s">
        <v>3548</v>
      </c>
      <c r="C677" t="s">
        <v>3533</v>
      </c>
      <c r="D677" s="187" t="s">
        <v>3563</v>
      </c>
      <c r="E677" t="s">
        <v>1401</v>
      </c>
      <c r="CJ677">
        <v>334551942680.39301</v>
      </c>
      <c r="CK677">
        <v>365951552827.20099</v>
      </c>
      <c r="CL677">
        <v>389710234824.55902</v>
      </c>
      <c r="CM677">
        <v>420059500765.75098</v>
      </c>
      <c r="CN677">
        <v>562502746460.16199</v>
      </c>
      <c r="CO677">
        <v>654910305927.19495</v>
      </c>
      <c r="CP677">
        <v>769153559889.11694</v>
      </c>
      <c r="CQ677">
        <v>805361573908.37097</v>
      </c>
      <c r="CR677">
        <v>890767024789.81702</v>
      </c>
      <c r="CS677">
        <v>951686257902.72095</v>
      </c>
      <c r="CT677">
        <v>1068829397787.84</v>
      </c>
      <c r="CU677">
        <v>1259082324996.26</v>
      </c>
      <c r="CV677">
        <v>1426274246215.3999</v>
      </c>
      <c r="CW677">
        <v>1597989770197</v>
      </c>
      <c r="CX677">
        <v>1501936904293.0801</v>
      </c>
      <c r="CY677">
        <v>1453865693518.96</v>
      </c>
      <c r="CZ677">
        <v>1393075161380.6299</v>
      </c>
      <c r="DA677">
        <v>1569621362532.0701</v>
      </c>
      <c r="DB677">
        <v>1676621985018.8799</v>
      </c>
      <c r="DC677">
        <v>1573916870386.0801</v>
      </c>
      <c r="DD677">
        <v>1584455328100.72</v>
      </c>
      <c r="DE677">
        <v>1740400826452.3999</v>
      </c>
      <c r="DF677">
        <v>1937599857269.5801</v>
      </c>
      <c r="DG677">
        <v>2072050237023.75</v>
      </c>
      <c r="DH677">
        <v>2220449168261.0698</v>
      </c>
      <c r="DI677">
        <v>2498004913647.6401</v>
      </c>
      <c r="DJ677">
        <v>2998504426135.75</v>
      </c>
      <c r="DK677">
        <v>3239631788678.1299</v>
      </c>
      <c r="DL677">
        <v>3690732475872.5601</v>
      </c>
      <c r="DM677">
        <v>4341953650040.77</v>
      </c>
      <c r="DN677">
        <v>4708891717194.0703</v>
      </c>
      <c r="DO677">
        <v>4816540298983.4404</v>
      </c>
      <c r="DP677">
        <v>5093920689140.1201</v>
      </c>
      <c r="DQ677">
        <v>5120226355387.7598</v>
      </c>
      <c r="DR677">
        <v>5302103901263.7197</v>
      </c>
      <c r="DS677">
        <v>5646414221792.4902</v>
      </c>
      <c r="DT677">
        <v>6272188209905.8604</v>
      </c>
      <c r="DU677">
        <v>6541868616467.8398</v>
      </c>
      <c r="DV677">
        <v>6827987514426.8496</v>
      </c>
      <c r="DW677">
        <v>7832414129341.7598</v>
      </c>
    </row>
    <row r="678" spans="1:206" customFormat="1">
      <c r="A678" s="176" t="s">
        <v>3534</v>
      </c>
      <c r="B678" s="178" t="s">
        <v>3548</v>
      </c>
      <c r="C678" t="s">
        <v>3533</v>
      </c>
      <c r="D678" s="187" t="s">
        <v>3563</v>
      </c>
      <c r="E678" t="s">
        <v>1402</v>
      </c>
      <c r="CW678">
        <v>280664095813.341</v>
      </c>
      <c r="CX678">
        <v>235313054359.60901</v>
      </c>
      <c r="CY678">
        <v>223863289704.41101</v>
      </c>
      <c r="CZ678">
        <v>179130339892.74799</v>
      </c>
      <c r="DA678">
        <v>132377899340.19901</v>
      </c>
      <c r="DB678">
        <v>130714055716.86</v>
      </c>
      <c r="DC678">
        <v>147001463212.17499</v>
      </c>
      <c r="DD678">
        <v>163650069740.62399</v>
      </c>
      <c r="DE678">
        <v>194236978788.54999</v>
      </c>
      <c r="DF678">
        <v>228870664653.42499</v>
      </c>
      <c r="DG678">
        <v>263141929293.09201</v>
      </c>
      <c r="DH678">
        <v>293679135100.72101</v>
      </c>
      <c r="DI678">
        <v>363520842394.94299</v>
      </c>
      <c r="DJ678">
        <v>444427559465.45398</v>
      </c>
      <c r="DK678">
        <v>391365622180.32001</v>
      </c>
      <c r="DL678">
        <v>412237983653.32202</v>
      </c>
      <c r="DM678">
        <v>473084060934.16302</v>
      </c>
      <c r="DN678">
        <v>491605694049.526</v>
      </c>
      <c r="DO678">
        <v>534960779370.01898</v>
      </c>
      <c r="DP678">
        <v>522010584592.09003</v>
      </c>
      <c r="DQ678">
        <v>415679605102.22302</v>
      </c>
      <c r="DR678">
        <v>419945410721.38898</v>
      </c>
      <c r="DS678">
        <v>479212199056.46198</v>
      </c>
      <c r="DT678">
        <v>505532356315.302</v>
      </c>
      <c r="DU678">
        <v>527592693047.92902</v>
      </c>
      <c r="DV678">
        <v>521147402509.78198</v>
      </c>
      <c r="DW678">
        <v>606054386953.11401</v>
      </c>
    </row>
    <row r="679" spans="1:206" customFormat="1">
      <c r="A679" s="176" t="s">
        <v>3534</v>
      </c>
      <c r="B679" s="178" t="s">
        <v>3548</v>
      </c>
      <c r="C679" t="s">
        <v>3533</v>
      </c>
      <c r="D679" s="187" t="s">
        <v>3563</v>
      </c>
      <c r="E679" t="s">
        <v>1403</v>
      </c>
      <c r="BX679">
        <v>13913355847.891199</v>
      </c>
      <c r="BY679">
        <v>15539129976.496201</v>
      </c>
      <c r="BZ679">
        <v>17838611446.541698</v>
      </c>
      <c r="CA679">
        <v>23470998536.626701</v>
      </c>
      <c r="CB679">
        <v>30349680130.466599</v>
      </c>
      <c r="CC679">
        <v>34516641240.428299</v>
      </c>
      <c r="CD679">
        <v>38812528850.392998</v>
      </c>
      <c r="CE679">
        <v>43532370003.200203</v>
      </c>
      <c r="CF679">
        <v>50412255346.552597</v>
      </c>
      <c r="CG679">
        <v>58456529463.775398</v>
      </c>
      <c r="CH679">
        <v>72337161804.294098</v>
      </c>
      <c r="CI679">
        <v>84849166705.128601</v>
      </c>
      <c r="CJ679">
        <v>81340742925.218704</v>
      </c>
      <c r="CK679">
        <v>74997053907.248398</v>
      </c>
      <c r="CL679">
        <v>75950864491.876205</v>
      </c>
      <c r="CM679">
        <v>75795511287.107498</v>
      </c>
      <c r="CN679">
        <v>74856136614.115097</v>
      </c>
      <c r="CO679">
        <v>80695370469.793198</v>
      </c>
      <c r="CP679">
        <v>90713741927.530502</v>
      </c>
      <c r="CQ679">
        <v>104067442162.633</v>
      </c>
      <c r="CR679">
        <v>124300854238.21899</v>
      </c>
      <c r="CS679">
        <v>127193828852.228</v>
      </c>
      <c r="CT679">
        <v>137193863680.14101</v>
      </c>
      <c r="CU679">
        <v>159127187290.25201</v>
      </c>
      <c r="CV679">
        <v>187865693138.87</v>
      </c>
      <c r="CW679">
        <v>211815265597.573</v>
      </c>
      <c r="CX679">
        <v>220126231793.871</v>
      </c>
      <c r="CY679">
        <v>248361359138.51901</v>
      </c>
      <c r="CZ679">
        <v>264098963741.35999</v>
      </c>
      <c r="DA679">
        <v>244043782950.211</v>
      </c>
      <c r="DB679">
        <v>266516943829.37</v>
      </c>
      <c r="DC679">
        <v>262889322973.74899</v>
      </c>
      <c r="DD679">
        <v>241903264133.978</v>
      </c>
      <c r="DE679">
        <v>255815924234.625</v>
      </c>
      <c r="DF679">
        <v>287420835524.508</v>
      </c>
      <c r="DG679">
        <v>343412781225.48401</v>
      </c>
      <c r="DH679">
        <v>393559729795.71997</v>
      </c>
      <c r="DI679">
        <v>461086456672.53601</v>
      </c>
      <c r="DJ679">
        <v>544877201912.49298</v>
      </c>
      <c r="DK679">
        <v>568985554023.03003</v>
      </c>
      <c r="DL679">
        <v>720414159332.90002</v>
      </c>
      <c r="DM679">
        <v>869764532073.69495</v>
      </c>
      <c r="DN679">
        <v>922751842129.97302</v>
      </c>
      <c r="DO679">
        <v>946832764490.71594</v>
      </c>
      <c r="DP679">
        <v>951669502348.422</v>
      </c>
      <c r="DQ679">
        <v>824226587498.13696</v>
      </c>
      <c r="DR679">
        <v>825662639713.98303</v>
      </c>
      <c r="DS679">
        <v>885054687259.82202</v>
      </c>
      <c r="DT679">
        <v>855287620042.16003</v>
      </c>
      <c r="DU679">
        <v>847477410747.86499</v>
      </c>
      <c r="DV679">
        <v>719907274989.66504</v>
      </c>
      <c r="DW679">
        <v>804482728397.32202</v>
      </c>
    </row>
    <row r="680" spans="1:206" customFormat="1">
      <c r="A680" s="176" t="s">
        <v>3534</v>
      </c>
      <c r="B680" s="178" t="s">
        <v>3548</v>
      </c>
      <c r="C680" t="s">
        <v>3533</v>
      </c>
      <c r="D680" s="187" t="s">
        <v>3563</v>
      </c>
      <c r="E680" t="s">
        <v>1404</v>
      </c>
      <c r="BX680">
        <v>260081873712.79999</v>
      </c>
      <c r="BY680">
        <v>291283009119.17603</v>
      </c>
      <c r="BZ680">
        <v>331231563354.966</v>
      </c>
      <c r="CA680">
        <v>393047887004.763</v>
      </c>
      <c r="CB680">
        <v>462755036039.35699</v>
      </c>
      <c r="CC680">
        <v>545150868357.349</v>
      </c>
      <c r="CD680">
        <v>580221691113.495</v>
      </c>
      <c r="CE680">
        <v>652778612082.43896</v>
      </c>
      <c r="CF680">
        <v>761526509530.06897</v>
      </c>
      <c r="CG680">
        <v>900910403960.29797</v>
      </c>
      <c r="CH680">
        <v>1078222078137.95</v>
      </c>
      <c r="CI680">
        <v>1098725713402.7</v>
      </c>
      <c r="CJ680">
        <v>1143305845380.3101</v>
      </c>
      <c r="CK680">
        <v>1153458274076.8899</v>
      </c>
      <c r="CL680">
        <v>1168819461598.1899</v>
      </c>
      <c r="CM680">
        <v>1225768498901.6499</v>
      </c>
      <c r="CN680">
        <v>1452686412345.2</v>
      </c>
      <c r="CO680">
        <v>1668711727324.23</v>
      </c>
      <c r="CP680">
        <v>1832064816632.76</v>
      </c>
      <c r="CQ680">
        <v>1918874514958.98</v>
      </c>
      <c r="CR680">
        <v>2213071498844.2202</v>
      </c>
      <c r="CS680">
        <v>2319173011950.6099</v>
      </c>
      <c r="CT680">
        <v>2458901229600.3501</v>
      </c>
      <c r="CU680">
        <v>2400569327413.4302</v>
      </c>
      <c r="CV680">
        <v>2517775087306.3599</v>
      </c>
      <c r="CW680">
        <v>2793933702111.5298</v>
      </c>
      <c r="CX680">
        <v>2878921490655.21</v>
      </c>
      <c r="CY680">
        <v>2846408720923.8799</v>
      </c>
      <c r="CZ680">
        <v>2945684675237.3198</v>
      </c>
      <c r="DA680">
        <v>3052675216521.9702</v>
      </c>
      <c r="DB680">
        <v>3084676318589.1099</v>
      </c>
      <c r="DC680">
        <v>3196856108592.5</v>
      </c>
      <c r="DD680">
        <v>3407094890797.5601</v>
      </c>
      <c r="DE680">
        <v>3837434251339.98</v>
      </c>
      <c r="DF680">
        <v>4260699324474.6299</v>
      </c>
      <c r="DG680">
        <v>4543873600499.8896</v>
      </c>
      <c r="DH680">
        <v>4872704786969.5303</v>
      </c>
      <c r="DI680">
        <v>5410279360695.8701</v>
      </c>
      <c r="DJ680">
        <v>5877092059538.3604</v>
      </c>
      <c r="DK680">
        <v>5730151741498.5898</v>
      </c>
      <c r="DL680">
        <v>5769694738397.5596</v>
      </c>
      <c r="DM680">
        <v>6167716898743.1602</v>
      </c>
      <c r="DN680">
        <v>6177443582267.3096</v>
      </c>
      <c r="DO680">
        <v>6433350545615.71</v>
      </c>
      <c r="DP680">
        <v>6639631481319.2803</v>
      </c>
      <c r="DQ680">
        <v>6314020614125.0195</v>
      </c>
      <c r="DR680">
        <v>6371934891696.75</v>
      </c>
      <c r="DS680">
        <v>6670775854002.7002</v>
      </c>
      <c r="DT680">
        <v>7102567776104.8301</v>
      </c>
      <c r="DU680">
        <v>7236914421855.3096</v>
      </c>
      <c r="DV680">
        <v>7527723174698.8799</v>
      </c>
      <c r="DW680">
        <v>8170426582427.4805</v>
      </c>
    </row>
    <row r="681" spans="1:206" customFormat="1">
      <c r="A681" s="176" t="s">
        <v>3534</v>
      </c>
      <c r="B681" s="178" t="s">
        <v>3548</v>
      </c>
      <c r="C681" t="s">
        <v>3533</v>
      </c>
      <c r="D681" s="187" t="s">
        <v>3563</v>
      </c>
      <c r="E681" t="s">
        <v>1405</v>
      </c>
      <c r="CW681">
        <v>4941330464625.8496</v>
      </c>
      <c r="CX681">
        <v>4895848785223.0801</v>
      </c>
      <c r="CY681">
        <v>4833853875449.54</v>
      </c>
      <c r="CZ681">
        <v>4843313430865.1201</v>
      </c>
      <c r="DA681">
        <v>5062938121885.8398</v>
      </c>
      <c r="DB681">
        <v>5223905788767.6797</v>
      </c>
      <c r="DC681">
        <v>5241122566666.1299</v>
      </c>
      <c r="DD681">
        <v>5458187326779.6797</v>
      </c>
      <c r="DE681">
        <v>6104352221828.25</v>
      </c>
      <c r="DF681">
        <v>6806468388870.46</v>
      </c>
      <c r="DG681">
        <v>7326891996433.04</v>
      </c>
      <c r="DH681">
        <v>7902306487803.3096</v>
      </c>
      <c r="DI681">
        <v>8875175034290.7598</v>
      </c>
      <c r="DJ681">
        <v>10028075705258.301</v>
      </c>
      <c r="DK681">
        <v>10092975555153.6</v>
      </c>
      <c r="DL681">
        <v>10787889682540.301</v>
      </c>
      <c r="DM681">
        <v>12070442242852.4</v>
      </c>
      <c r="DN681">
        <v>12533225419852.5</v>
      </c>
      <c r="DO681">
        <v>12975214232793.5</v>
      </c>
      <c r="DP681">
        <v>13461646608198.199</v>
      </c>
      <c r="DQ681">
        <v>12905835775589.9</v>
      </c>
      <c r="DR681">
        <v>13140160092687.801</v>
      </c>
      <c r="DS681">
        <v>13911139369593.4</v>
      </c>
      <c r="DT681">
        <v>14974272700345.1</v>
      </c>
      <c r="DU681">
        <v>15400759537188.801</v>
      </c>
      <c r="DV681">
        <v>15841047789309.1</v>
      </c>
      <c r="DW681">
        <v>17675648030146.602</v>
      </c>
    </row>
    <row r="682" spans="1:206" s="67" customFormat="1">
      <c r="A682" s="193" t="s">
        <v>3534</v>
      </c>
      <c r="B682" s="179" t="s">
        <v>3548</v>
      </c>
      <c r="C682" s="67" t="s">
        <v>3533</v>
      </c>
      <c r="D682" s="188" t="s">
        <v>3563</v>
      </c>
      <c r="E682" s="122" t="s">
        <v>1406</v>
      </c>
      <c r="BD682" s="75"/>
      <c r="BE682" s="75"/>
      <c r="BF682" s="75"/>
      <c r="BG682" s="75"/>
      <c r="BH682" s="75"/>
      <c r="BI682" s="75"/>
      <c r="BJ682" s="75"/>
      <c r="BK682" s="75"/>
      <c r="BL682" s="75"/>
      <c r="BM682" s="75"/>
      <c r="BN682" s="75"/>
      <c r="BO682" s="75"/>
      <c r="BP682" s="75"/>
      <c r="BQ682" s="75"/>
      <c r="BR682" s="75"/>
      <c r="BS682" s="75"/>
      <c r="BT682" s="75"/>
      <c r="BU682" s="75"/>
      <c r="BV682" s="75"/>
      <c r="BW682" s="75"/>
      <c r="BX682" s="77"/>
      <c r="BY682" s="77"/>
      <c r="BZ682" s="77"/>
      <c r="CA682" s="77"/>
      <c r="CB682" s="77"/>
      <c r="CC682" s="77"/>
      <c r="CD682" s="77"/>
      <c r="CE682" s="77"/>
      <c r="CF682" s="77"/>
      <c r="CG682" s="77"/>
      <c r="CH682" s="77">
        <f t="shared" ref="BX682:CH686" si="113">(CH670-CH676)/CH$633</f>
        <v>116045406983.0722</v>
      </c>
      <c r="CI682" s="77">
        <f t="shared" ref="CI682:CK682" si="114">(CI670-CI676)/CI$633</f>
        <v>151453979138.60498</v>
      </c>
      <c r="CJ682" s="77">
        <f t="shared" si="114"/>
        <v>129941076454.47342</v>
      </c>
      <c r="CK682" s="77">
        <f t="shared" si="114"/>
        <v>110400984040.63278</v>
      </c>
      <c r="CL682" s="77">
        <f t="shared" ref="CL682:CR683" si="115">(CL670-CL676)/CL$633</f>
        <v>94494751516.980286</v>
      </c>
      <c r="CM682" s="77">
        <f t="shared" si="115"/>
        <v>81408623202.493073</v>
      </c>
      <c r="CN682" s="77">
        <f t="shared" si="115"/>
        <v>81364287093.338913</v>
      </c>
      <c r="CO682" s="77">
        <f t="shared" si="115"/>
        <v>71648371432.956284</v>
      </c>
      <c r="CP682" s="77">
        <f t="shared" si="115"/>
        <v>69963570784.287186</v>
      </c>
      <c r="CQ682" s="77">
        <f t="shared" si="115"/>
        <v>73560812842.733414</v>
      </c>
      <c r="CR682" s="77">
        <f t="shared" si="115"/>
        <v>78268843771.397476</v>
      </c>
      <c r="CS682" s="77">
        <f t="shared" ref="CS682:CW682" si="116">(CS670-CS676)/CS$633</f>
        <v>68827887324.833832</v>
      </c>
      <c r="CT682" s="77">
        <f t="shared" si="116"/>
        <v>63484304854.340675</v>
      </c>
      <c r="CU682" s="77">
        <f t="shared" si="116"/>
        <v>63736007333.963387</v>
      </c>
      <c r="CV682" s="77">
        <f t="shared" si="116"/>
        <v>68463049965.23172</v>
      </c>
      <c r="CW682" s="77">
        <f t="shared" si="116"/>
        <v>80723294571.94223</v>
      </c>
      <c r="CX682" s="77">
        <f t="shared" ref="CX682:DA682" si="117">(CX670-CX676)/CX$633</f>
        <v>95012589709.373535</v>
      </c>
      <c r="CY682" s="77">
        <f t="shared" si="117"/>
        <v>98470464078.260651</v>
      </c>
      <c r="CZ682" s="77">
        <f t="shared" si="117"/>
        <v>101651723176.39122</v>
      </c>
      <c r="DA682" s="77">
        <f t="shared" si="117"/>
        <v>58457998760.497398</v>
      </c>
      <c r="DB682" s="77">
        <f t="shared" ref="DB682:DW682" si="118">(DB670-DB676)/DB$633</f>
        <v>61446011649.305397</v>
      </c>
      <c r="DC682" s="77">
        <f t="shared" si="118"/>
        <v>61776270830.114586</v>
      </c>
      <c r="DD682" s="77">
        <f t="shared" si="118"/>
        <v>69560663702.532043</v>
      </c>
      <c r="DE682" s="77">
        <f t="shared" si="118"/>
        <v>75703305331.012299</v>
      </c>
      <c r="DF682" s="77">
        <f t="shared" si="118"/>
        <v>95531910008.329865</v>
      </c>
      <c r="DG682" s="77">
        <f t="shared" si="118"/>
        <v>118933031068.4301</v>
      </c>
      <c r="DH682" s="77">
        <f t="shared" si="118"/>
        <v>148476665743.89569</v>
      </c>
      <c r="DI682" s="77">
        <f t="shared" si="118"/>
        <v>193611607503.11203</v>
      </c>
      <c r="DJ682" s="77">
        <f t="shared" si="118"/>
        <v>254977289488.45255</v>
      </c>
      <c r="DK682" s="77">
        <f t="shared" si="118"/>
        <v>248560996465.17786</v>
      </c>
      <c r="DL682" s="77">
        <f t="shared" si="118"/>
        <v>255587142998.4343</v>
      </c>
      <c r="DM682" s="77">
        <f t="shared" si="118"/>
        <v>265008751220.31677</v>
      </c>
      <c r="DN682" s="77">
        <f t="shared" si="118"/>
        <v>268743629000.34952</v>
      </c>
      <c r="DO682" s="77">
        <f t="shared" si="118"/>
        <v>285412550425.73645</v>
      </c>
      <c r="DP682" s="77">
        <f t="shared" si="118"/>
        <v>306611079239.52539</v>
      </c>
      <c r="DQ682" s="77">
        <f t="shared" si="118"/>
        <v>268417750754.10657</v>
      </c>
      <c r="DR682" s="77">
        <f t="shared" si="118"/>
        <v>245369178600.41055</v>
      </c>
      <c r="DS682" s="77">
        <f t="shared" si="118"/>
        <v>235998145883.68967</v>
      </c>
      <c r="DT682" s="77">
        <f t="shared" si="118"/>
        <v>243966295866.41489</v>
      </c>
      <c r="DU682" s="77">
        <f t="shared" si="118"/>
        <v>253248858485.42191</v>
      </c>
      <c r="DV682" s="77">
        <f t="shared" si="118"/>
        <v>213264191758.04565</v>
      </c>
      <c r="DW682" s="77">
        <f t="shared" si="118"/>
        <v>216555582987.65961</v>
      </c>
    </row>
    <row r="683" spans="1:206" s="67" customFormat="1">
      <c r="A683" s="193" t="s">
        <v>3534</v>
      </c>
      <c r="B683" s="179" t="s">
        <v>3548</v>
      </c>
      <c r="C683" s="67" t="s">
        <v>3533</v>
      </c>
      <c r="D683" s="188" t="s">
        <v>3563</v>
      </c>
      <c r="E683" s="122" t="s">
        <v>1407</v>
      </c>
      <c r="BD683" s="75"/>
      <c r="BE683" s="75"/>
      <c r="BF683" s="75"/>
      <c r="BG683" s="75"/>
      <c r="BH683" s="75"/>
      <c r="BI683" s="75"/>
      <c r="BJ683" s="75"/>
      <c r="BK683" s="75"/>
      <c r="BL683" s="75"/>
      <c r="BM683" s="75"/>
      <c r="BN683" s="75"/>
      <c r="BO683" s="75"/>
      <c r="BP683" s="75"/>
      <c r="BQ683" s="75"/>
      <c r="BR683" s="75"/>
      <c r="BS683" s="75"/>
      <c r="BT683" s="75"/>
      <c r="BU683" s="75"/>
      <c r="BV683" s="75"/>
      <c r="BW683" s="75"/>
      <c r="BX683" s="77"/>
      <c r="BY683" s="77"/>
      <c r="BZ683" s="77"/>
      <c r="CA683" s="77"/>
      <c r="CB683" s="77"/>
      <c r="CC683" s="77"/>
      <c r="CD683" s="77"/>
      <c r="CE683" s="77"/>
      <c r="CF683" s="77"/>
      <c r="CG683" s="77"/>
      <c r="CH683" s="77"/>
      <c r="CI683" s="77"/>
      <c r="CJ683" s="77"/>
      <c r="CK683" s="77"/>
      <c r="CL683" s="77"/>
      <c r="CM683" s="77"/>
      <c r="CN683" s="77"/>
      <c r="CO683" s="77"/>
      <c r="CP683" s="77"/>
      <c r="CQ683" s="77"/>
      <c r="CR683" s="77">
        <f t="shared" si="115"/>
        <v>1119994718985.3677</v>
      </c>
      <c r="CS683" s="77">
        <f t="shared" ref="CS683:CW683" si="119">(CS671-CS677)/CS$633</f>
        <v>1197536771151.665</v>
      </c>
      <c r="CT683" s="77">
        <f t="shared" si="119"/>
        <v>1205525208685.0642</v>
      </c>
      <c r="CU683" s="77">
        <f t="shared" si="119"/>
        <v>1253212693137.729</v>
      </c>
      <c r="CV683" s="77">
        <f t="shared" si="119"/>
        <v>1165445461219.5789</v>
      </c>
      <c r="CW683" s="77">
        <f t="shared" si="119"/>
        <v>1338307381957.5918</v>
      </c>
      <c r="CX683" s="77">
        <f t="shared" ref="CX683:DA683" si="120">(CX671-CX677)/CX$633</f>
        <v>1407083783146.5352</v>
      </c>
      <c r="CY683" s="77">
        <f t="shared" si="120"/>
        <v>1222608199105.5083</v>
      </c>
      <c r="CZ683" s="77">
        <f t="shared" si="120"/>
        <v>915048096046.55811</v>
      </c>
      <c r="DA683" s="77">
        <f t="shared" si="120"/>
        <v>919019874447.26294</v>
      </c>
      <c r="DB683" s="77">
        <f t="shared" ref="DB683:DW683" si="121">(DB671-DB677)/DB$633</f>
        <v>978424709521.37952</v>
      </c>
      <c r="DC683" s="77">
        <f t="shared" si="121"/>
        <v>890149298203.10779</v>
      </c>
      <c r="DD683" s="77">
        <f t="shared" si="121"/>
        <v>856702780893.56201</v>
      </c>
      <c r="DE683" s="77">
        <f t="shared" si="121"/>
        <v>998925005522.33264</v>
      </c>
      <c r="DF683" s="77">
        <f t="shared" si="121"/>
        <v>1181544019947.3538</v>
      </c>
      <c r="DG683" s="77">
        <f t="shared" si="121"/>
        <v>1370839153864.3618</v>
      </c>
      <c r="DH683" s="77">
        <f t="shared" si="121"/>
        <v>1516072466479.3037</v>
      </c>
      <c r="DI683" s="77">
        <f t="shared" si="121"/>
        <v>1774070681323.9902</v>
      </c>
      <c r="DJ683" s="77">
        <f t="shared" si="121"/>
        <v>1973620619974.2803</v>
      </c>
      <c r="DK683" s="77">
        <f t="shared" si="121"/>
        <v>2039775893878.4666</v>
      </c>
      <c r="DL683" s="77">
        <f t="shared" si="121"/>
        <v>2431342730652.4121</v>
      </c>
      <c r="DM683" s="77">
        <f t="shared" si="121"/>
        <v>2816298427629.6743</v>
      </c>
      <c r="DN683" s="77">
        <f t="shared" si="121"/>
        <v>2989661301177.1665</v>
      </c>
      <c r="DO683" s="77">
        <f t="shared" si="121"/>
        <v>3103552639740.1836</v>
      </c>
      <c r="DP683" s="77">
        <f t="shared" si="121"/>
        <v>3141142278788.1992</v>
      </c>
      <c r="DQ683" s="77">
        <f t="shared" si="121"/>
        <v>2966393819185.1685</v>
      </c>
      <c r="DR683" s="77">
        <f t="shared" si="121"/>
        <v>2957281651092.3784</v>
      </c>
      <c r="DS683" s="77">
        <f t="shared" si="121"/>
        <v>3223537621581.2017</v>
      </c>
      <c r="DT683" s="77">
        <f t="shared" si="121"/>
        <v>3404596574773.2827</v>
      </c>
      <c r="DU683" s="77">
        <f t="shared" si="121"/>
        <v>3292590478002.7554</v>
      </c>
      <c r="DV683" s="77">
        <f t="shared" si="121"/>
        <v>2930791877478.958</v>
      </c>
      <c r="DW683" s="77">
        <f t="shared" si="121"/>
        <v>3365823383843.0347</v>
      </c>
    </row>
    <row r="684" spans="1:206" s="67" customFormat="1">
      <c r="A684" s="193" t="s">
        <v>3534</v>
      </c>
      <c r="B684" s="179" t="s">
        <v>3548</v>
      </c>
      <c r="C684" s="67" t="s">
        <v>3533</v>
      </c>
      <c r="D684" s="188" t="s">
        <v>3563</v>
      </c>
      <c r="E684" s="122" t="s">
        <v>1408</v>
      </c>
      <c r="BD684" s="75"/>
      <c r="BE684" s="75"/>
      <c r="BF684" s="75"/>
      <c r="BG684" s="75"/>
      <c r="BH684" s="75"/>
      <c r="BI684" s="75"/>
      <c r="BJ684" s="75"/>
      <c r="BK684" s="75"/>
      <c r="BL684" s="75"/>
      <c r="BM684" s="75"/>
      <c r="BN684" s="75"/>
      <c r="BO684" s="75"/>
      <c r="BP684" s="75"/>
      <c r="BQ684" s="75"/>
      <c r="BR684" s="75"/>
      <c r="BS684" s="75"/>
      <c r="BT684" s="75"/>
      <c r="BU684" s="75"/>
      <c r="BV684" s="75"/>
      <c r="BW684" s="75"/>
      <c r="BX684" s="77"/>
      <c r="BY684" s="77"/>
      <c r="BZ684" s="77"/>
      <c r="CA684" s="77"/>
      <c r="CB684" s="77"/>
      <c r="CC684" s="77"/>
      <c r="CD684" s="77"/>
      <c r="CE684" s="77"/>
      <c r="CF684" s="77"/>
      <c r="CG684" s="77"/>
      <c r="CH684" s="77"/>
      <c r="CI684" s="77"/>
      <c r="CJ684" s="77"/>
      <c r="CK684" s="77"/>
      <c r="CL684" s="77"/>
      <c r="CM684" s="77"/>
      <c r="CN684" s="77"/>
      <c r="CO684" s="77"/>
      <c r="CP684" s="77"/>
      <c r="CQ684" s="77"/>
      <c r="CR684" s="77"/>
      <c r="CS684" s="77"/>
      <c r="CT684" s="77"/>
      <c r="CU684" s="77"/>
      <c r="CV684" s="77"/>
      <c r="CW684" s="77">
        <f t="shared" ref="CW684:CZ684" si="122">(CW672-CW678)/CW$633</f>
        <v>-113811057122.22983</v>
      </c>
      <c r="CX684" s="77">
        <f t="shared" si="122"/>
        <v>-49008726458.38839</v>
      </c>
      <c r="CY684" s="77">
        <f t="shared" si="122"/>
        <v>-32636883531.047855</v>
      </c>
      <c r="CZ684" s="77">
        <f t="shared" si="122"/>
        <v>-2958375783.5529304</v>
      </c>
      <c r="DA684" s="77">
        <f t="shared" ref="DA684:DW684" si="123">(DA672-DA678)/DA$633</f>
        <v>23357794994.510403</v>
      </c>
      <c r="DB684" s="77">
        <f t="shared" si="123"/>
        <v>38883542481.687721</v>
      </c>
      <c r="DC684" s="77">
        <f t="shared" si="123"/>
        <v>44265518408.994827</v>
      </c>
      <c r="DD684" s="77">
        <f t="shared" si="123"/>
        <v>43828729048.065292</v>
      </c>
      <c r="DE684" s="77">
        <f t="shared" si="123"/>
        <v>63418165745.642975</v>
      </c>
      <c r="DF684" s="77">
        <f t="shared" si="123"/>
        <v>98710875078.043976</v>
      </c>
      <c r="DG684" s="77">
        <f t="shared" si="123"/>
        <v>131479353032.28592</v>
      </c>
      <c r="DH684" s="77">
        <f t="shared" si="123"/>
        <v>196158283345.7215</v>
      </c>
      <c r="DI684" s="77">
        <f t="shared" si="123"/>
        <v>324620748995.46832</v>
      </c>
      <c r="DJ684" s="77">
        <f t="shared" si="123"/>
        <v>427753465048.5462</v>
      </c>
      <c r="DK684" s="77">
        <f t="shared" si="123"/>
        <v>238194895481.2699</v>
      </c>
      <c r="DL684" s="77">
        <f t="shared" si="123"/>
        <v>263876955228.21616</v>
      </c>
      <c r="DM684" s="77">
        <f t="shared" si="123"/>
        <v>345464328232.38062</v>
      </c>
      <c r="DN684" s="77">
        <f t="shared" si="123"/>
        <v>335395634510.44153</v>
      </c>
      <c r="DO684" s="77">
        <f t="shared" si="123"/>
        <v>325862365265.12573</v>
      </c>
      <c r="DP684" s="77">
        <f t="shared" si="123"/>
        <v>280765691641.42914</v>
      </c>
      <c r="DQ684" s="77">
        <f t="shared" si="123"/>
        <v>186785055366.10733</v>
      </c>
      <c r="DR684" s="77">
        <f t="shared" si="123"/>
        <v>159812289710.97049</v>
      </c>
      <c r="DS684" s="77">
        <f t="shared" si="123"/>
        <v>194109126055.53223</v>
      </c>
      <c r="DT684" s="77">
        <f t="shared" si="123"/>
        <v>216584077445.64859</v>
      </c>
      <c r="DU684" s="77">
        <f t="shared" si="123"/>
        <v>224220120806.25543</v>
      </c>
      <c r="DV684" s="77">
        <f t="shared" si="123"/>
        <v>188849405346.49014</v>
      </c>
      <c r="DW684" s="77">
        <f t="shared" si="123"/>
        <v>187002799742.69028</v>
      </c>
    </row>
    <row r="685" spans="1:206" s="67" customFormat="1">
      <c r="A685" s="193" t="s">
        <v>3534</v>
      </c>
      <c r="B685" s="179" t="s">
        <v>3548</v>
      </c>
      <c r="C685" s="67" t="s">
        <v>3533</v>
      </c>
      <c r="D685" s="188" t="s">
        <v>3563</v>
      </c>
      <c r="E685" s="122" t="s">
        <v>1409</v>
      </c>
      <c r="BD685" s="75"/>
      <c r="BE685" s="75"/>
      <c r="BF685" s="75"/>
      <c r="BG685" s="75"/>
      <c r="BH685" s="75"/>
      <c r="BI685" s="75"/>
      <c r="BJ685" s="75"/>
      <c r="BK685" s="75"/>
      <c r="BL685" s="75"/>
      <c r="BM685" s="75"/>
      <c r="BN685" s="75"/>
      <c r="BO685" s="75"/>
      <c r="BP685" s="75"/>
      <c r="BQ685" s="75"/>
      <c r="BR685" s="75"/>
      <c r="BS685" s="75"/>
      <c r="BT685" s="75"/>
      <c r="BU685" s="75"/>
      <c r="BV685" s="75"/>
      <c r="BW685" s="75"/>
      <c r="BX685" s="77"/>
      <c r="BY685" s="77"/>
      <c r="BZ685" s="77"/>
      <c r="CA685" s="77"/>
      <c r="CB685" s="77"/>
      <c r="CC685" s="77"/>
      <c r="CD685" s="77"/>
      <c r="CE685" s="77"/>
      <c r="CF685" s="77"/>
      <c r="CG685" s="77"/>
      <c r="CH685" s="77"/>
      <c r="CI685" s="77"/>
      <c r="CJ685" s="77"/>
      <c r="CK685" s="77">
        <f t="shared" ref="CI685:CK686" si="124">(CK673-CK679)/CK$633</f>
        <v>13461312835.060175</v>
      </c>
      <c r="CL685" s="77">
        <f t="shared" ref="CL685:CR685" si="125">(CL673-CL679)/CL$633</f>
        <v>23480237285.470207</v>
      </c>
      <c r="CM685" s="77">
        <f t="shared" si="125"/>
        <v>12547262428.739874</v>
      </c>
      <c r="CN685" s="77">
        <f t="shared" si="125"/>
        <v>6622854639.6764145</v>
      </c>
      <c r="CO685" s="77">
        <f t="shared" si="125"/>
        <v>11040773723.500359</v>
      </c>
      <c r="CP685" s="77">
        <f t="shared" si="125"/>
        <v>12054374043.6238</v>
      </c>
      <c r="CQ685" s="77">
        <f t="shared" si="125"/>
        <v>151873089402.74899</v>
      </c>
      <c r="CR685" s="77">
        <f t="shared" si="125"/>
        <v>120185451847.98495</v>
      </c>
      <c r="CS685" s="77">
        <f t="shared" ref="CS685:CW685" si="126">(CS673-CS679)/CS$633</f>
        <v>111269294852.9203</v>
      </c>
      <c r="CT685" s="77">
        <f t="shared" si="126"/>
        <v>131677571843.10127</v>
      </c>
      <c r="CU685" s="77">
        <f t="shared" si="126"/>
        <v>182340620567.29108</v>
      </c>
      <c r="CV685" s="77">
        <f t="shared" si="126"/>
        <v>216587095740.77869</v>
      </c>
      <c r="CW685" s="77">
        <f t="shared" si="126"/>
        <v>173349443746.88373</v>
      </c>
      <c r="CX685" s="77">
        <f t="shared" ref="CX685:DA685" si="127">(CX673-CX679)/CX$633</f>
        <v>191481264044.82062</v>
      </c>
      <c r="CY685" s="77">
        <f t="shared" si="127"/>
        <v>218238998914.91995</v>
      </c>
      <c r="CZ685" s="77">
        <f t="shared" si="127"/>
        <v>208853052717.93195</v>
      </c>
      <c r="DA685" s="77">
        <f t="shared" si="127"/>
        <v>151636036894.69958</v>
      </c>
      <c r="DB685" s="77">
        <f t="shared" ref="DB685:DW685" si="128">(DB673-DB679)/DB$633</f>
        <v>171168576502.53867</v>
      </c>
      <c r="DC685" s="77">
        <f t="shared" si="128"/>
        <v>141695261114.27927</v>
      </c>
      <c r="DD685" s="77">
        <f t="shared" si="128"/>
        <v>123002511460.31055</v>
      </c>
      <c r="DE685" s="77">
        <f t="shared" si="128"/>
        <v>114512647102.81894</v>
      </c>
      <c r="DF685" s="77">
        <f t="shared" si="128"/>
        <v>142870246879.74109</v>
      </c>
      <c r="DG685" s="77">
        <f t="shared" si="128"/>
        <v>174314070609.14313</v>
      </c>
      <c r="DH685" s="77">
        <f t="shared" si="128"/>
        <v>221451991311.63776</v>
      </c>
      <c r="DI685" s="77">
        <f t="shared" si="128"/>
        <v>278586032834.98065</v>
      </c>
      <c r="DJ685" s="77">
        <f t="shared" si="128"/>
        <v>339908401703.5318</v>
      </c>
      <c r="DK685" s="77">
        <f t="shared" si="128"/>
        <v>215889714619.14273</v>
      </c>
      <c r="DL685" s="77">
        <f t="shared" si="128"/>
        <v>283470814786.03943</v>
      </c>
      <c r="DM685" s="77">
        <f t="shared" si="128"/>
        <v>314493178215.34625</v>
      </c>
      <c r="DN685" s="77">
        <f t="shared" si="128"/>
        <v>272258360425.62198</v>
      </c>
      <c r="DO685" s="77">
        <f t="shared" si="128"/>
        <v>266302055766.65634</v>
      </c>
      <c r="DP685" s="77">
        <f t="shared" si="128"/>
        <v>234051007556.8616</v>
      </c>
      <c r="DQ685" s="77">
        <f t="shared" si="128"/>
        <v>170645342393.78165</v>
      </c>
      <c r="DR685" s="77">
        <f t="shared" si="128"/>
        <v>96803464743.647812</v>
      </c>
      <c r="DS685" s="77">
        <f t="shared" si="128"/>
        <v>106097443743.48584</v>
      </c>
      <c r="DT685" s="77">
        <f t="shared" si="128"/>
        <v>127888770004.23172</v>
      </c>
      <c r="DU685" s="77">
        <f t="shared" si="128"/>
        <v>112813048042.17369</v>
      </c>
      <c r="DV685" s="77">
        <f t="shared" si="128"/>
        <v>74860619918.863083</v>
      </c>
      <c r="DW685" s="77">
        <f t="shared" si="128"/>
        <v>165719835364.50946</v>
      </c>
    </row>
    <row r="686" spans="1:206" s="67" customFormat="1">
      <c r="A686" s="193" t="s">
        <v>3534</v>
      </c>
      <c r="B686" s="179" t="s">
        <v>3548</v>
      </c>
      <c r="C686" s="67" t="s">
        <v>3533</v>
      </c>
      <c r="D686" s="188" t="s">
        <v>3563</v>
      </c>
      <c r="E686" s="122" t="s">
        <v>1410</v>
      </c>
      <c r="BD686" s="75"/>
      <c r="BE686" s="75"/>
      <c r="BF686" s="75"/>
      <c r="BG686" s="75"/>
      <c r="BH686" s="75"/>
      <c r="BI686" s="75"/>
      <c r="BJ686" s="75"/>
      <c r="BK686" s="75"/>
      <c r="BL686" s="75"/>
      <c r="BM686" s="75"/>
      <c r="BN686" s="75"/>
      <c r="BO686" s="75"/>
      <c r="BP686" s="75"/>
      <c r="BQ686" s="75"/>
      <c r="BR686" s="75"/>
      <c r="BS686" s="75"/>
      <c r="BT686" s="75"/>
      <c r="BU686" s="75"/>
      <c r="BV686" s="75"/>
      <c r="BW686" s="75"/>
      <c r="BX686" s="77">
        <f t="shared" si="113"/>
        <v>383062553201.27832</v>
      </c>
      <c r="BY686" s="77">
        <f t="shared" si="113"/>
        <v>457547584941.66248</v>
      </c>
      <c r="BZ686" s="77">
        <f t="shared" si="113"/>
        <v>1068598120088.4812</v>
      </c>
      <c r="CA686" s="77">
        <f t="shared" si="113"/>
        <v>1243838085410.0137</v>
      </c>
      <c r="CB686" s="77">
        <f t="shared" si="113"/>
        <v>1155590519156.5603</v>
      </c>
      <c r="CC686" s="77">
        <f t="shared" si="113"/>
        <v>1015652870466.692</v>
      </c>
      <c r="CD686" s="77">
        <f t="shared" si="113"/>
        <v>1052621506617.8706</v>
      </c>
      <c r="CE686" s="77">
        <f t="shared" si="113"/>
        <v>1163477401951.2551</v>
      </c>
      <c r="CF686" s="77">
        <f t="shared" si="113"/>
        <v>1333265137310.4507</v>
      </c>
      <c r="CG686" s="77">
        <f t="shared" si="113"/>
        <v>1467485579901.6191</v>
      </c>
      <c r="CH686" s="77">
        <f t="shared" si="113"/>
        <v>1415186194068.1047</v>
      </c>
      <c r="CI686" s="77">
        <f t="shared" si="124"/>
        <v>1166956679993.0176</v>
      </c>
      <c r="CJ686" s="77">
        <f t="shared" si="124"/>
        <v>925918478540.34839</v>
      </c>
      <c r="CK686" s="77">
        <f t="shared" si="124"/>
        <v>903127226490.93494</v>
      </c>
      <c r="CL686" s="77">
        <f t="shared" ref="CL686:CR686" si="129">(CL674-CL680)/CL$633</f>
        <v>1007126283226.8191</v>
      </c>
      <c r="CM686" s="77">
        <f t="shared" si="129"/>
        <v>1052958837367.9309</v>
      </c>
      <c r="CN686" s="77">
        <f t="shared" si="129"/>
        <v>1189301311841.812</v>
      </c>
      <c r="CO686" s="77">
        <f t="shared" si="129"/>
        <v>1313422173294.4951</v>
      </c>
      <c r="CP686" s="77">
        <f t="shared" si="129"/>
        <v>1455493353621.5771</v>
      </c>
      <c r="CQ686" s="77">
        <f t="shared" si="129"/>
        <v>1517932811506.5266</v>
      </c>
      <c r="CR686" s="77">
        <f t="shared" si="129"/>
        <v>1590751748993.624</v>
      </c>
      <c r="CS686" s="77">
        <f t="shared" ref="CS686:CW686" si="130">(CS674-CS680)/CS$633</f>
        <v>1354732056915.03</v>
      </c>
      <c r="CT686" s="77">
        <f t="shared" si="130"/>
        <v>1314066854368.2671</v>
      </c>
      <c r="CU686" s="77">
        <f t="shared" si="130"/>
        <v>1099446274370.4894</v>
      </c>
      <c r="CV686" s="77">
        <f t="shared" si="130"/>
        <v>1204474127537.6216</v>
      </c>
      <c r="CW686" s="77">
        <f t="shared" si="130"/>
        <v>1360177665737.0618</v>
      </c>
      <c r="CX686" s="77">
        <f t="shared" ref="CX686:DA686" si="131">(CX674-CX680)/CX$633</f>
        <v>1437939289741.1018</v>
      </c>
      <c r="CY686" s="77">
        <f t="shared" si="131"/>
        <v>1442290051047.6455</v>
      </c>
      <c r="CZ686" s="77">
        <f t="shared" si="131"/>
        <v>1614119451485.998</v>
      </c>
      <c r="DA686" s="77">
        <f t="shared" si="131"/>
        <v>1723917545466.3374</v>
      </c>
      <c r="DB686" s="77">
        <f t="shared" ref="DB686:DW686" si="132">(DB674-DB680)/DB$633</f>
        <v>1737913090189.946</v>
      </c>
      <c r="DC686" s="77">
        <f t="shared" si="132"/>
        <v>1553864177430.1609</v>
      </c>
      <c r="DD686" s="77">
        <f t="shared" si="132"/>
        <v>1414075288176.7129</v>
      </c>
      <c r="DE686" s="77">
        <f t="shared" si="132"/>
        <v>1575756616722.1746</v>
      </c>
      <c r="DF686" s="77">
        <f t="shared" si="132"/>
        <v>1817635162069.9956</v>
      </c>
      <c r="DG686" s="77">
        <f t="shared" si="132"/>
        <v>1994378585108.6182</v>
      </c>
      <c r="DH686" s="77">
        <f t="shared" si="132"/>
        <v>2142220420283.5791</v>
      </c>
      <c r="DI686" s="77">
        <f t="shared" si="132"/>
        <v>2242899869247.8652</v>
      </c>
      <c r="DJ686" s="77">
        <f t="shared" si="132"/>
        <v>1986559617091.585</v>
      </c>
      <c r="DK686" s="77">
        <f t="shared" si="132"/>
        <v>994639471607.57861</v>
      </c>
      <c r="DL686" s="77">
        <f t="shared" si="132"/>
        <v>1018220252422.9656</v>
      </c>
      <c r="DM686" s="77">
        <f t="shared" si="132"/>
        <v>1156781128923.0378</v>
      </c>
      <c r="DN686" s="77">
        <f t="shared" si="132"/>
        <v>1197256502768.709</v>
      </c>
      <c r="DO686" s="77">
        <f t="shared" si="132"/>
        <v>1180436152845.0845</v>
      </c>
      <c r="DP686" s="77">
        <f t="shared" si="132"/>
        <v>1275584177831.0403</v>
      </c>
      <c r="DQ686" s="77">
        <f t="shared" si="132"/>
        <v>1286387097313.2839</v>
      </c>
      <c r="DR686" s="77">
        <f t="shared" si="132"/>
        <v>1341390876156.7827</v>
      </c>
      <c r="DS686" s="77">
        <f t="shared" si="132"/>
        <v>1476826046574.2004</v>
      </c>
      <c r="DT686" s="77">
        <f t="shared" si="132"/>
        <v>1612069473591.3962</v>
      </c>
      <c r="DU686" s="77">
        <f t="shared" si="132"/>
        <v>1692410434931.637</v>
      </c>
      <c r="DV686" s="77">
        <f t="shared" si="132"/>
        <v>1326987923683.9177</v>
      </c>
      <c r="DW686" s="77">
        <f t="shared" si="132"/>
        <v>1598961352849.7954</v>
      </c>
    </row>
    <row r="687" spans="1:206" s="67" customFormat="1">
      <c r="A687" s="193" t="s">
        <v>3534</v>
      </c>
      <c r="B687" s="179" t="s">
        <v>3548</v>
      </c>
      <c r="C687" s="67" t="s">
        <v>3533</v>
      </c>
      <c r="D687" s="188" t="s">
        <v>3563</v>
      </c>
      <c r="E687" s="122" t="s">
        <v>1411</v>
      </c>
      <c r="BD687" s="75"/>
      <c r="BE687" s="75"/>
      <c r="BF687" s="75"/>
      <c r="BG687" s="75"/>
      <c r="BH687" s="75"/>
      <c r="BI687" s="75"/>
      <c r="BJ687" s="75"/>
      <c r="BK687" s="75"/>
      <c r="BL687" s="75"/>
      <c r="BM687" s="75"/>
      <c r="BN687" s="75"/>
      <c r="BO687" s="75"/>
      <c r="BP687" s="75"/>
      <c r="BQ687" s="75"/>
      <c r="BR687" s="75"/>
      <c r="BS687" s="75"/>
      <c r="BT687" s="75"/>
      <c r="BU687" s="75"/>
      <c r="BV687" s="75"/>
      <c r="BW687" s="75"/>
      <c r="BX687" s="77"/>
      <c r="BY687" s="77"/>
      <c r="BZ687" s="77"/>
      <c r="CA687" s="77"/>
      <c r="CB687" s="77"/>
      <c r="CC687" s="77"/>
      <c r="CD687" s="77"/>
      <c r="CE687" s="77"/>
      <c r="CF687" s="77"/>
      <c r="CG687" s="77"/>
      <c r="CH687" s="77"/>
      <c r="CI687" s="77"/>
      <c r="CJ687" s="77"/>
      <c r="CK687" s="77"/>
      <c r="CL687" s="77"/>
      <c r="CM687" s="77"/>
      <c r="CN687" s="77"/>
      <c r="CO687" s="77"/>
      <c r="CP687" s="77"/>
      <c r="CQ687" s="77"/>
      <c r="CR687" s="77"/>
      <c r="CS687" s="77"/>
      <c r="CT687" s="77"/>
      <c r="CU687" s="77"/>
      <c r="CV687" s="77"/>
      <c r="CW687" s="77">
        <f t="shared" ref="CW687:CZ687" si="133">(CW675-CW681)/CW$633</f>
        <v>2838746728891.2354</v>
      </c>
      <c r="CX687" s="77">
        <f t="shared" si="133"/>
        <v>3082508200183.4263</v>
      </c>
      <c r="CY687" s="77">
        <f t="shared" si="133"/>
        <v>2948970829615.2871</v>
      </c>
      <c r="CZ687" s="77">
        <f t="shared" si="133"/>
        <v>2836713947643.332</v>
      </c>
      <c r="DA687" s="77">
        <f t="shared" ref="DA687:DW687" si="134">(DA675-DA681)/DA$633</f>
        <v>2876389250563.3438</v>
      </c>
      <c r="DB687" s="77">
        <f t="shared" si="134"/>
        <v>2987835930344.8486</v>
      </c>
      <c r="DC687" s="77">
        <f t="shared" si="134"/>
        <v>2691750525986.6431</v>
      </c>
      <c r="DD687" s="77">
        <f t="shared" si="134"/>
        <v>2507169973281.209</v>
      </c>
      <c r="DE687" s="77">
        <f t="shared" si="134"/>
        <v>2828315740423.9868</v>
      </c>
      <c r="DF687" s="77">
        <f t="shared" si="134"/>
        <v>3336292213983.4492</v>
      </c>
      <c r="DG687" s="77">
        <f t="shared" si="134"/>
        <v>3789944193682.8604</v>
      </c>
      <c r="DH687" s="77">
        <f t="shared" si="134"/>
        <v>4224379827164.1606</v>
      </c>
      <c r="DI687" s="77">
        <f t="shared" si="134"/>
        <v>4813788939905.4404</v>
      </c>
      <c r="DJ687" s="77">
        <f t="shared" si="134"/>
        <v>4982819393306.4082</v>
      </c>
      <c r="DK687" s="77">
        <f t="shared" si="134"/>
        <v>3737060972051.6646</v>
      </c>
      <c r="DL687" s="77">
        <f t="shared" si="134"/>
        <v>4252497896088.1221</v>
      </c>
      <c r="DM687" s="77">
        <f t="shared" si="134"/>
        <v>4898045814220.7637</v>
      </c>
      <c r="DN687" s="77">
        <f t="shared" si="134"/>
        <v>5063315427882.3164</v>
      </c>
      <c r="DO687" s="77">
        <f t="shared" si="134"/>
        <v>5161565764042.8535</v>
      </c>
      <c r="DP687" s="77">
        <f t="shared" si="134"/>
        <v>5238154235057.0557</v>
      </c>
      <c r="DQ687" s="77">
        <f t="shared" si="134"/>
        <v>4878629065012.5156</v>
      </c>
      <c r="DR687" s="77">
        <f t="shared" si="134"/>
        <v>4800657460304.1982</v>
      </c>
      <c r="DS687" s="77">
        <f t="shared" si="134"/>
        <v>5236568383838.1982</v>
      </c>
      <c r="DT687" s="77">
        <f t="shared" si="134"/>
        <v>5605105191680.9766</v>
      </c>
      <c r="DU687" s="77">
        <f t="shared" si="134"/>
        <v>5575282940268.2666</v>
      </c>
      <c r="DV687" s="77">
        <f t="shared" si="134"/>
        <v>4734754018186.3223</v>
      </c>
      <c r="DW687" s="77">
        <f t="shared" si="134"/>
        <v>5534062954787.7422</v>
      </c>
    </row>
    <row r="688" spans="1:206">
      <c r="A688" s="51" t="s">
        <v>224</v>
      </c>
      <c r="B688" s="178" t="s">
        <v>3547</v>
      </c>
      <c r="C688" t="s">
        <v>3533</v>
      </c>
      <c r="D688" s="187" t="s">
        <v>3563</v>
      </c>
      <c r="E688" s="116" t="s">
        <v>1412</v>
      </c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  <c r="AA688" s="124"/>
      <c r="AB688" s="124"/>
      <c r="AC688" s="124"/>
      <c r="AD688" s="124"/>
      <c r="AE688" s="124"/>
      <c r="AF688" s="124"/>
      <c r="AG688" s="124"/>
      <c r="AH688" s="124"/>
      <c r="AI688" s="124"/>
      <c r="AJ688" s="124"/>
      <c r="AK688" s="124"/>
      <c r="AL688" s="124"/>
      <c r="AM688" s="124"/>
      <c r="AN688" s="124"/>
      <c r="AO688" s="124"/>
      <c r="AP688" s="124"/>
      <c r="AQ688" s="124"/>
      <c r="AR688" s="124"/>
      <c r="AS688" s="124"/>
      <c r="AT688" s="124"/>
      <c r="AU688" s="124"/>
      <c r="AV688" s="124"/>
      <c r="AW688" s="124"/>
      <c r="AX688" s="124"/>
      <c r="AY688" s="124"/>
      <c r="AZ688" s="124"/>
      <c r="BA688" s="124"/>
      <c r="BB688" s="124"/>
      <c r="BC688" s="124"/>
      <c r="BD688" s="54">
        <v>37.957517316762598</v>
      </c>
      <c r="BE688" s="52">
        <v>38.203046296478902</v>
      </c>
      <c r="BF688" s="52">
        <v>38.690698869007001</v>
      </c>
      <c r="BG688" s="52">
        <v>39.152748243604599</v>
      </c>
      <c r="BH688" s="52">
        <v>39.551157660712903</v>
      </c>
      <c r="BI688" s="54">
        <v>40.065323514313903</v>
      </c>
      <c r="BJ688" s="52">
        <v>40.450020974694397</v>
      </c>
      <c r="BK688" s="52">
        <v>40.384189386058203</v>
      </c>
      <c r="BL688" s="52">
        <v>40.690707441397699</v>
      </c>
      <c r="BM688" s="52">
        <v>41.631849584022397</v>
      </c>
      <c r="BN688" s="52">
        <v>41.900170062246602</v>
      </c>
      <c r="BO688" s="52">
        <v>42.305012674694702</v>
      </c>
      <c r="BP688" s="52">
        <v>42.739646652526702</v>
      </c>
      <c r="BQ688" s="52">
        <v>43.194081809394497</v>
      </c>
      <c r="BR688" s="52">
        <v>43.673949278834698</v>
      </c>
      <c r="BS688" s="52">
        <v>43.895244731477497</v>
      </c>
      <c r="BT688" s="52">
        <v>43.936178085883199</v>
      </c>
      <c r="BU688" s="52">
        <v>44.197796891928</v>
      </c>
      <c r="BV688" s="52">
        <v>44.631666937300999</v>
      </c>
      <c r="BW688" s="52">
        <v>44.8642305634975</v>
      </c>
      <c r="BX688" s="52">
        <v>45.307813533664998</v>
      </c>
      <c r="BY688" s="52">
        <v>45.800443167783001</v>
      </c>
      <c r="BZ688" s="52">
        <v>45.999320058181702</v>
      </c>
      <c r="CA688" s="52">
        <v>46.6493907670677</v>
      </c>
      <c r="CB688" s="52">
        <v>46.987820797694603</v>
      </c>
      <c r="CC688" s="52">
        <v>47.447319653806296</v>
      </c>
      <c r="CD688" s="52">
        <v>48.156287015500098</v>
      </c>
      <c r="CE688" s="52">
        <v>48.699151067819301</v>
      </c>
      <c r="CF688" s="52">
        <v>49.119702623122798</v>
      </c>
      <c r="CG688" s="52">
        <v>49.665774013140002</v>
      </c>
      <c r="CH688" s="52">
        <v>50.1398888594886</v>
      </c>
      <c r="CI688" s="52">
        <v>50.608543983962598</v>
      </c>
      <c r="CJ688" s="52">
        <v>51.007495942067301</v>
      </c>
      <c r="CK688" s="52">
        <v>50.542431122460698</v>
      </c>
      <c r="CL688" s="52">
        <v>50.777117051442602</v>
      </c>
      <c r="CM688" s="52">
        <v>51.173496965147301</v>
      </c>
      <c r="CN688" s="52">
        <v>51.656688641281498</v>
      </c>
      <c r="CO688" s="52">
        <v>52.077731518727298</v>
      </c>
      <c r="CP688" s="52">
        <v>51.982764025856099</v>
      </c>
      <c r="CQ688" s="52">
        <v>52.738627245350102</v>
      </c>
      <c r="CR688" s="52">
        <v>52.778057792784999</v>
      </c>
      <c r="CS688" s="52">
        <v>52.751454309746798</v>
      </c>
      <c r="CT688" s="52">
        <v>52.613099760750103</v>
      </c>
      <c r="CU688" s="52">
        <v>52.850032246070299</v>
      </c>
      <c r="CV688" s="52">
        <v>53.110646138757403</v>
      </c>
      <c r="CW688" s="52">
        <v>53.254251205227703</v>
      </c>
      <c r="CX688" s="52">
        <v>53.291508513582798</v>
      </c>
      <c r="CY688" s="52">
        <v>53.480369700351602</v>
      </c>
      <c r="CZ688" s="52">
        <v>53.2897381852001</v>
      </c>
      <c r="DA688" s="52">
        <v>53.904921276510699</v>
      </c>
      <c r="DB688" s="52">
        <v>54.426017575278799</v>
      </c>
      <c r="DC688" s="52">
        <v>54.678111447629298</v>
      </c>
      <c r="DD688" s="52">
        <v>54.998152128154402</v>
      </c>
      <c r="DE688" s="52">
        <v>55.371558944207699</v>
      </c>
      <c r="DF688" s="52">
        <v>55.792346592157401</v>
      </c>
      <c r="DG688" s="52">
        <v>56.319107889675998</v>
      </c>
      <c r="DH688" s="52">
        <v>56.957930879270599</v>
      </c>
      <c r="DI688" s="52">
        <v>57.504016799922603</v>
      </c>
      <c r="DJ688" s="52">
        <v>58.027867987293703</v>
      </c>
      <c r="DK688" s="52">
        <v>58.700146439141697</v>
      </c>
      <c r="DL688" s="52">
        <v>59.239865365743498</v>
      </c>
      <c r="DM688" s="52">
        <v>59.844487223791198</v>
      </c>
      <c r="DN688" s="52">
        <v>60.356767436617098</v>
      </c>
      <c r="DO688" s="52">
        <v>60.814184213051199</v>
      </c>
      <c r="DP688" s="52">
        <v>61.254154681147298</v>
      </c>
      <c r="DQ688" s="52">
        <v>61.626307847294903</v>
      </c>
      <c r="DR688" s="52">
        <v>62.083086621071899</v>
      </c>
      <c r="DS688" s="62">
        <v>62.462609474876402</v>
      </c>
      <c r="DT688" s="52">
        <v>62.801110456507502</v>
      </c>
      <c r="DU688" s="52">
        <v>63.125302458375799</v>
      </c>
      <c r="DV688" s="52">
        <v>62.6751878214477</v>
      </c>
      <c r="DW688" s="52">
        <v>62.140254647152901</v>
      </c>
      <c r="DX688" s="52">
        <v>62.612332435555999</v>
      </c>
      <c r="DY688" s="52"/>
      <c r="DZ688" s="52"/>
      <c r="EA688" s="52"/>
      <c r="EB688" s="52"/>
      <c r="EC688" s="52"/>
      <c r="ED688" s="52"/>
      <c r="EE688" s="52"/>
      <c r="EF688" s="52"/>
      <c r="EG688" s="52"/>
      <c r="EH688" s="52"/>
      <c r="EI688" s="52"/>
      <c r="EJ688" s="52"/>
      <c r="EK688" s="52"/>
      <c r="EL688" s="52"/>
      <c r="EM688" s="52"/>
      <c r="EN688" s="52"/>
      <c r="EO688" s="52"/>
      <c r="EP688" s="52"/>
      <c r="EQ688" s="52"/>
      <c r="ER688" s="52"/>
      <c r="ES688" s="52"/>
      <c r="ET688" s="52"/>
      <c r="EU688" s="52"/>
      <c r="EV688" s="52"/>
      <c r="EW688" s="52"/>
      <c r="EX688" s="52"/>
      <c r="EY688" s="52"/>
      <c r="EZ688" s="52"/>
      <c r="FA688" s="52"/>
      <c r="FB688" s="52"/>
      <c r="FC688" s="52"/>
      <c r="FD688" s="52"/>
      <c r="FE688" s="52"/>
      <c r="FF688" s="52"/>
      <c r="FG688" s="52"/>
      <c r="FH688" s="52"/>
      <c r="FI688" s="52"/>
      <c r="FJ688" s="52"/>
      <c r="FK688" s="52"/>
      <c r="FL688" s="52"/>
      <c r="FM688" s="52"/>
      <c r="FN688" s="52"/>
      <c r="FO688" s="52"/>
      <c r="FP688" s="52"/>
      <c r="FQ688" s="52"/>
      <c r="FR688" s="52"/>
      <c r="FS688" s="52"/>
      <c r="FT688" s="52"/>
      <c r="FU688" s="52"/>
      <c r="FV688" s="52"/>
      <c r="FW688" s="52"/>
      <c r="FX688" s="52"/>
      <c r="FY688" s="52"/>
      <c r="FZ688" s="52"/>
      <c r="GA688" s="52"/>
      <c r="GB688" s="52"/>
      <c r="GC688" s="52"/>
      <c r="GD688" s="52"/>
      <c r="GE688" s="52"/>
      <c r="GF688" s="52"/>
      <c r="GG688" s="52"/>
      <c r="GH688" s="52"/>
      <c r="GI688" s="52"/>
      <c r="GJ688" s="52"/>
      <c r="GK688" s="52"/>
      <c r="GL688" s="52"/>
      <c r="GM688" s="52"/>
      <c r="GN688" s="52"/>
      <c r="GO688" s="52"/>
      <c r="GP688" s="52"/>
      <c r="GQ688" s="52"/>
      <c r="GR688" s="52"/>
      <c r="GS688" s="52"/>
      <c r="GT688" s="52"/>
      <c r="GU688" s="52"/>
      <c r="GV688" s="52"/>
      <c r="GW688" s="52"/>
      <c r="GX688" s="52"/>
    </row>
    <row r="689" spans="1:206">
      <c r="A689" s="51" t="s">
        <v>224</v>
      </c>
      <c r="B689" s="178" t="s">
        <v>3547</v>
      </c>
      <c r="C689" t="s">
        <v>3533</v>
      </c>
      <c r="D689" s="187" t="s">
        <v>3563</v>
      </c>
      <c r="E689" s="116" t="s">
        <v>1413</v>
      </c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  <c r="AA689" s="124"/>
      <c r="AB689" s="124"/>
      <c r="AC689" s="124"/>
      <c r="AD689" s="124"/>
      <c r="AE689" s="124"/>
      <c r="AF689" s="124"/>
      <c r="AG689" s="124"/>
      <c r="AH689" s="124"/>
      <c r="AI689" s="124"/>
      <c r="AJ689" s="124"/>
      <c r="AK689" s="124"/>
      <c r="AL689" s="124"/>
      <c r="AM689" s="124"/>
      <c r="AN689" s="124"/>
      <c r="AO689" s="124"/>
      <c r="AP689" s="124"/>
      <c r="AQ689" s="124"/>
      <c r="AR689" s="124"/>
      <c r="AS689" s="124"/>
      <c r="AT689" s="124"/>
      <c r="AU689" s="124"/>
      <c r="AV689" s="124"/>
      <c r="AW689" s="124"/>
      <c r="AX689" s="124"/>
      <c r="AY689" s="124"/>
      <c r="AZ689" s="124"/>
      <c r="BA689" s="124"/>
      <c r="BB689" s="124"/>
      <c r="BC689" s="124"/>
      <c r="BD689" s="54">
        <v>43.315304795544201</v>
      </c>
      <c r="BE689" s="52">
        <v>44.003850935584602</v>
      </c>
      <c r="BF689" s="52">
        <v>44.960452055152601</v>
      </c>
      <c r="BG689" s="52">
        <v>45.525289851738499</v>
      </c>
      <c r="BH689" s="52">
        <v>46.439277833626598</v>
      </c>
      <c r="BI689" s="54">
        <v>47.050338108693403</v>
      </c>
      <c r="BJ689" s="52">
        <v>47.565452328160802</v>
      </c>
      <c r="BK689" s="52">
        <v>48.032816507863799</v>
      </c>
      <c r="BL689" s="52">
        <v>48.588978883100502</v>
      </c>
      <c r="BM689" s="52">
        <v>45.379278667390103</v>
      </c>
      <c r="BN689" s="52">
        <v>43.213374661657703</v>
      </c>
      <c r="BO689" s="52">
        <v>46.321562817028301</v>
      </c>
      <c r="BP689" s="52">
        <v>50.515788520467503</v>
      </c>
      <c r="BQ689" s="52">
        <v>50.9868716605042</v>
      </c>
      <c r="BR689" s="52">
        <v>51.571735262142703</v>
      </c>
      <c r="BS689" s="52">
        <v>51.290789544070698</v>
      </c>
      <c r="BT689" s="52">
        <v>52.164643834304798</v>
      </c>
      <c r="BU689" s="52">
        <v>52.831222919877099</v>
      </c>
      <c r="BV689" s="52">
        <v>53.640960401059097</v>
      </c>
      <c r="BW689" s="52">
        <v>54.211513391375703</v>
      </c>
      <c r="BX689" s="52">
        <v>54.569100463010201</v>
      </c>
      <c r="BY689" s="52">
        <v>54.606882845727199</v>
      </c>
      <c r="BZ689" s="52">
        <v>55.929404773860398</v>
      </c>
      <c r="CA689" s="52">
        <v>56.617833336856002</v>
      </c>
      <c r="CB689" s="52">
        <v>57.191666721609799</v>
      </c>
      <c r="CC689" s="52">
        <v>57.841050965838299</v>
      </c>
      <c r="CD689" s="52">
        <v>58.472172808294196</v>
      </c>
      <c r="CE689" s="52">
        <v>59.098932566205001</v>
      </c>
      <c r="CF689" s="52">
        <v>59.637886492983299</v>
      </c>
      <c r="CG689" s="52">
        <v>60.213465485561102</v>
      </c>
      <c r="CH689" s="52">
        <v>60.664962870160601</v>
      </c>
      <c r="CI689" s="52">
        <v>61.1351922189437</v>
      </c>
      <c r="CJ689" s="52">
        <v>61.576432074567997</v>
      </c>
      <c r="CK689" s="52">
        <v>62.038465293883498</v>
      </c>
      <c r="CL689" s="52">
        <v>62.4882689368768</v>
      </c>
      <c r="CM689" s="52">
        <v>62.872098512360701</v>
      </c>
      <c r="CN689" s="52">
        <v>63.266739154933902</v>
      </c>
      <c r="CO689" s="52">
        <v>63.631314354795599</v>
      </c>
      <c r="CP689" s="52">
        <v>63.934068437788497</v>
      </c>
      <c r="CQ689" s="52">
        <v>64.298090940020202</v>
      </c>
      <c r="CR689" s="52">
        <v>64.575400750581807</v>
      </c>
      <c r="CS689" s="52">
        <v>64.819346859560596</v>
      </c>
      <c r="CT689" s="52">
        <v>65.326821713577502</v>
      </c>
      <c r="CU689" s="52">
        <v>65.687247903235999</v>
      </c>
      <c r="CV689" s="52">
        <v>65.972974224975104</v>
      </c>
      <c r="CW689" s="52">
        <v>66.247477190304906</v>
      </c>
      <c r="CX689" s="52">
        <v>66.533155024652999</v>
      </c>
      <c r="CY689" s="52">
        <v>66.930438126608095</v>
      </c>
      <c r="CZ689" s="52">
        <v>67.368334559352704</v>
      </c>
      <c r="DA689" s="52">
        <v>67.710654541955805</v>
      </c>
      <c r="DB689" s="52">
        <v>68.072365929424194</v>
      </c>
      <c r="DC689" s="52">
        <v>68.553221937036099</v>
      </c>
      <c r="DD689" s="52">
        <v>68.9212316156312</v>
      </c>
      <c r="DE689" s="52">
        <v>69.286660430721199</v>
      </c>
      <c r="DF689" s="52">
        <v>69.491774695946305</v>
      </c>
      <c r="DG689" s="52">
        <v>69.9023660107393</v>
      </c>
      <c r="DH689" s="52">
        <v>70.276008813085099</v>
      </c>
      <c r="DI689" s="52">
        <v>70.526518969177701</v>
      </c>
      <c r="DJ689" s="52">
        <v>70.654138549678095</v>
      </c>
      <c r="DK689" s="52">
        <v>71.0660302102483</v>
      </c>
      <c r="DL689" s="52">
        <v>71.387393044447094</v>
      </c>
      <c r="DM689" s="52">
        <v>71.675677986694396</v>
      </c>
      <c r="DN689" s="52">
        <v>71.993237536950801</v>
      </c>
      <c r="DO689" s="52">
        <v>72.324491946027294</v>
      </c>
      <c r="DP689" s="52">
        <v>72.668620708956496</v>
      </c>
      <c r="DQ689" s="52">
        <v>72.995229617195704</v>
      </c>
      <c r="DR689" s="52">
        <v>73.290136624684393</v>
      </c>
      <c r="DS689" s="62">
        <v>73.521485794460702</v>
      </c>
      <c r="DT689" s="52">
        <v>73.831836280648901</v>
      </c>
      <c r="DU689" s="52">
        <v>74.026799731863804</v>
      </c>
      <c r="DV689" s="52">
        <v>73.582488025942297</v>
      </c>
      <c r="DW689" s="52">
        <v>72.514489983708202</v>
      </c>
      <c r="DX689" s="52">
        <v>73.099737862547499</v>
      </c>
      <c r="DY689" s="52"/>
      <c r="DZ689" s="52"/>
      <c r="EA689" s="52"/>
      <c r="EB689" s="52"/>
      <c r="EC689" s="52"/>
      <c r="ED689" s="52"/>
      <c r="EE689" s="52"/>
      <c r="EF689" s="52"/>
      <c r="EG689" s="52"/>
      <c r="EH689" s="52"/>
      <c r="EI689" s="52"/>
      <c r="EJ689" s="52"/>
      <c r="EK689" s="52"/>
      <c r="EL689" s="52"/>
      <c r="EM689" s="52"/>
      <c r="EN689" s="52"/>
      <c r="EO689" s="52"/>
      <c r="EP689" s="52"/>
      <c r="EQ689" s="52"/>
      <c r="ER689" s="52"/>
      <c r="ES689" s="52"/>
      <c r="ET689" s="52"/>
      <c r="EU689" s="52"/>
      <c r="EV689" s="52"/>
      <c r="EW689" s="52"/>
      <c r="EX689" s="52"/>
      <c r="EY689" s="52"/>
      <c r="EZ689" s="52"/>
      <c r="FA689" s="52"/>
      <c r="FB689" s="52"/>
      <c r="FC689" s="52"/>
      <c r="FD689" s="52"/>
      <c r="FE689" s="52"/>
      <c r="FF689" s="52"/>
      <c r="FG689" s="52"/>
      <c r="FH689" s="52"/>
      <c r="FI689" s="52"/>
      <c r="FJ689" s="52"/>
      <c r="FK689" s="52"/>
      <c r="FL689" s="52"/>
      <c r="FM689" s="52"/>
      <c r="FN689" s="52"/>
      <c r="FO689" s="52"/>
      <c r="FP689" s="52"/>
      <c r="FQ689" s="52"/>
      <c r="FR689" s="52"/>
      <c r="FS689" s="52"/>
      <c r="FT689" s="52"/>
      <c r="FU689" s="52"/>
      <c r="FV689" s="52"/>
      <c r="FW689" s="52"/>
      <c r="FX689" s="52"/>
      <c r="FY689" s="52"/>
      <c r="FZ689" s="52"/>
      <c r="GA689" s="52"/>
      <c r="GB689" s="52"/>
      <c r="GC689" s="52"/>
      <c r="GD689" s="52"/>
      <c r="GE689" s="52"/>
      <c r="GF689" s="52"/>
      <c r="GG689" s="52"/>
      <c r="GH689" s="52"/>
      <c r="GI689" s="52"/>
      <c r="GJ689" s="52"/>
      <c r="GK689" s="52"/>
      <c r="GL689" s="52"/>
      <c r="GM689" s="52"/>
      <c r="GN689" s="52"/>
      <c r="GO689" s="52"/>
      <c r="GP689" s="52"/>
      <c r="GQ689" s="52"/>
      <c r="GR689" s="52"/>
      <c r="GS689" s="52"/>
      <c r="GT689" s="52"/>
      <c r="GU689" s="52"/>
      <c r="GV689" s="52"/>
      <c r="GW689" s="52"/>
      <c r="GX689" s="52"/>
    </row>
    <row r="690" spans="1:206">
      <c r="A690" s="51" t="s">
        <v>224</v>
      </c>
      <c r="B690" s="178" t="s">
        <v>3547</v>
      </c>
      <c r="C690" t="s">
        <v>3533</v>
      </c>
      <c r="D690" s="187" t="s">
        <v>3563</v>
      </c>
      <c r="E690" s="116" t="s">
        <v>1414</v>
      </c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  <c r="AA690" s="124"/>
      <c r="AB690" s="124"/>
      <c r="AC690" s="124"/>
      <c r="AD690" s="124"/>
      <c r="AE690" s="124"/>
      <c r="AF690" s="124"/>
      <c r="AG690" s="124"/>
      <c r="AH690" s="124"/>
      <c r="AI690" s="124"/>
      <c r="AJ690" s="124"/>
      <c r="AK690" s="124"/>
      <c r="AL690" s="124"/>
      <c r="AM690" s="124"/>
      <c r="AN690" s="124"/>
      <c r="AO690" s="124"/>
      <c r="AP690" s="124"/>
      <c r="AQ690" s="124"/>
      <c r="AR690" s="124"/>
      <c r="AS690" s="124"/>
      <c r="AT690" s="124"/>
      <c r="AU690" s="124"/>
      <c r="AV690" s="124"/>
      <c r="AW690" s="124"/>
      <c r="AX690" s="124"/>
      <c r="AY690" s="124"/>
      <c r="AZ690" s="124"/>
      <c r="BA690" s="124"/>
      <c r="BB690" s="124"/>
      <c r="BC690" s="124"/>
      <c r="BD690" s="54">
        <v>59.247398933741799</v>
      </c>
      <c r="BE690" s="52">
        <v>59.320191985449497</v>
      </c>
      <c r="BF690" s="52">
        <v>60.573916117659799</v>
      </c>
      <c r="BG690" s="52">
        <v>61.5378799378298</v>
      </c>
      <c r="BH690" s="52">
        <v>62.373789108338102</v>
      </c>
      <c r="BI690" s="54">
        <v>63.461407097038801</v>
      </c>
      <c r="BJ690" s="52">
        <v>65.311763211877306</v>
      </c>
      <c r="BK690" s="52">
        <v>65.170874708228197</v>
      </c>
      <c r="BL690" s="52">
        <v>66.758858347572897</v>
      </c>
      <c r="BM690" s="52">
        <v>66.449894636485396</v>
      </c>
      <c r="BN690" s="52">
        <v>67.642359212787795</v>
      </c>
      <c r="BO690" s="52">
        <v>67.870058345766594</v>
      </c>
      <c r="BP690" s="52">
        <v>67.550712171859203</v>
      </c>
      <c r="BQ690" s="52">
        <v>68.157700689716293</v>
      </c>
      <c r="BR690" s="52">
        <v>68.6744488924775</v>
      </c>
      <c r="BS690" s="52">
        <v>68.503881811568803</v>
      </c>
      <c r="BT690" s="52">
        <v>68.697618599841704</v>
      </c>
      <c r="BU690" s="52">
        <v>68.422739126400998</v>
      </c>
      <c r="BV690" s="52">
        <v>68.477063710988503</v>
      </c>
      <c r="BW690" s="52">
        <v>68.019523882642901</v>
      </c>
      <c r="BX690" s="52">
        <v>68.138439284698094</v>
      </c>
      <c r="BY690" s="52">
        <v>68.253932910064904</v>
      </c>
      <c r="BZ690" s="52">
        <v>68.457366136419694</v>
      </c>
      <c r="CA690" s="52">
        <v>68.489422626069597</v>
      </c>
      <c r="CB690" s="52">
        <v>68.653997804193807</v>
      </c>
      <c r="CC690" s="52">
        <v>68.441200642511603</v>
      </c>
      <c r="CD690" s="52">
        <v>68.414908274785603</v>
      </c>
      <c r="CE690" s="52">
        <v>68.398865772645394</v>
      </c>
      <c r="CF690" s="52">
        <v>68.362915061579898</v>
      </c>
      <c r="CG690" s="52">
        <v>68.226255598529704</v>
      </c>
      <c r="CH690" s="52">
        <v>68.059115824211005</v>
      </c>
      <c r="CI690" s="52">
        <v>68.387439394478093</v>
      </c>
      <c r="CJ690" s="52">
        <v>68.645097789637504</v>
      </c>
      <c r="CK690" s="52">
        <v>68.544338651474405</v>
      </c>
      <c r="CL690" s="52">
        <v>68.363228704967298</v>
      </c>
      <c r="CM690" s="52">
        <v>68.559329225178104</v>
      </c>
      <c r="CN690" s="52">
        <v>69.704360961051407</v>
      </c>
      <c r="CO690" s="52">
        <v>69.679639458236593</v>
      </c>
      <c r="CP690" s="52">
        <v>69.587871457845097</v>
      </c>
      <c r="CQ690" s="52">
        <v>69.781819166393106</v>
      </c>
      <c r="CR690" s="52">
        <v>69.583929080911005</v>
      </c>
      <c r="CS690" s="52">
        <v>69.412728490189807</v>
      </c>
      <c r="CT690" s="52">
        <v>68.868066203785105</v>
      </c>
      <c r="CU690" s="52">
        <v>67.899697578045505</v>
      </c>
      <c r="CV690" s="52">
        <v>67.700146408780299</v>
      </c>
      <c r="CW690" s="52">
        <v>67.788205422507303</v>
      </c>
      <c r="CX690" s="52">
        <v>68.415906404171906</v>
      </c>
      <c r="CY690" s="52">
        <v>68.904886641973107</v>
      </c>
      <c r="CZ690" s="52">
        <v>69.298192631583504</v>
      </c>
      <c r="DA690" s="52">
        <v>68.930421127900203</v>
      </c>
      <c r="DB690" s="52">
        <v>69.051669607382905</v>
      </c>
      <c r="DC690" s="52">
        <v>69.304317240791505</v>
      </c>
      <c r="DD690" s="52">
        <v>69.250216621112102</v>
      </c>
      <c r="DE690" s="52">
        <v>69.340977668553293</v>
      </c>
      <c r="DF690" s="52">
        <v>69.748793896097098</v>
      </c>
      <c r="DG690" s="52">
        <v>69.893099975715501</v>
      </c>
      <c r="DH690" s="52">
        <v>70.592955940166405</v>
      </c>
      <c r="DI690" s="52">
        <v>71.077166759198093</v>
      </c>
      <c r="DJ690" s="52">
        <v>71.439379374171395</v>
      </c>
      <c r="DK690" s="52">
        <v>71.968146985606893</v>
      </c>
      <c r="DL690" s="52">
        <v>72.192799575203907</v>
      </c>
      <c r="DM690" s="52">
        <v>72.838334394037005</v>
      </c>
      <c r="DN690" s="52">
        <v>73.081827680572303</v>
      </c>
      <c r="DO690" s="52">
        <v>73.4612761093166</v>
      </c>
      <c r="DP690" s="52">
        <v>73.795620467505799</v>
      </c>
      <c r="DQ690" s="52">
        <v>74.113094833369601</v>
      </c>
      <c r="DR690" s="52">
        <v>74.621732344132198</v>
      </c>
      <c r="DS690" s="62">
        <v>75.006367446869405</v>
      </c>
      <c r="DT690" s="52">
        <v>75.091737630099701</v>
      </c>
      <c r="DU690" s="52">
        <v>75.381042209707601</v>
      </c>
      <c r="DV690" s="52">
        <v>73.4482686474514</v>
      </c>
      <c r="DW690" s="52">
        <v>72.296254327801705</v>
      </c>
      <c r="DX690" s="52">
        <v>72.578951129758906</v>
      </c>
      <c r="DY690" s="52"/>
      <c r="DZ690" s="52"/>
      <c r="EA690" s="52"/>
      <c r="EB690" s="52"/>
      <c r="EC690" s="52"/>
      <c r="ED690" s="52"/>
      <c r="EE690" s="52"/>
      <c r="EF690" s="52"/>
      <c r="EG690" s="52"/>
      <c r="EH690" s="52"/>
      <c r="EI690" s="52"/>
      <c r="EJ690" s="52"/>
      <c r="EK690" s="52"/>
      <c r="EL690" s="52"/>
      <c r="EM690" s="52"/>
      <c r="EN690" s="52"/>
      <c r="EO690" s="52"/>
      <c r="EP690" s="52"/>
      <c r="EQ690" s="52"/>
      <c r="ER690" s="52"/>
      <c r="ES690" s="52"/>
      <c r="ET690" s="52"/>
      <c r="EU690" s="52"/>
      <c r="EV690" s="52"/>
      <c r="EW690" s="52"/>
      <c r="EX690" s="52"/>
      <c r="EY690" s="52"/>
      <c r="EZ690" s="52"/>
      <c r="FA690" s="52"/>
      <c r="FB690" s="52"/>
      <c r="FC690" s="52"/>
      <c r="FD690" s="52"/>
      <c r="FE690" s="52"/>
      <c r="FF690" s="52"/>
      <c r="FG690" s="52"/>
      <c r="FH690" s="52"/>
      <c r="FI690" s="52"/>
      <c r="FJ690" s="52"/>
      <c r="FK690" s="52"/>
      <c r="FL690" s="52"/>
      <c r="FM690" s="52"/>
      <c r="FN690" s="52"/>
      <c r="FO690" s="52"/>
      <c r="FP690" s="52"/>
      <c r="FQ690" s="52"/>
      <c r="FR690" s="52"/>
      <c r="FS690" s="52"/>
      <c r="FT690" s="52"/>
      <c r="FU690" s="52"/>
      <c r="FV690" s="52"/>
      <c r="FW690" s="52"/>
      <c r="FX690" s="52"/>
      <c r="FY690" s="52"/>
      <c r="FZ690" s="52"/>
      <c r="GA690" s="52"/>
      <c r="GB690" s="52"/>
      <c r="GC690" s="52"/>
      <c r="GD690" s="52"/>
      <c r="GE690" s="52"/>
      <c r="GF690" s="52"/>
      <c r="GG690" s="52"/>
      <c r="GH690" s="52"/>
      <c r="GI690" s="52"/>
      <c r="GJ690" s="52"/>
      <c r="GK690" s="52"/>
      <c r="GL690" s="52"/>
      <c r="GM690" s="52"/>
      <c r="GN690" s="52"/>
      <c r="GO690" s="52"/>
      <c r="GP690" s="52"/>
      <c r="GQ690" s="52"/>
      <c r="GR690" s="52"/>
      <c r="GS690" s="52"/>
      <c r="GT690" s="52"/>
      <c r="GU690" s="52"/>
      <c r="GV690" s="52"/>
      <c r="GW690" s="52"/>
      <c r="GX690" s="52"/>
    </row>
    <row r="691" spans="1:206">
      <c r="A691" s="51" t="s">
        <v>224</v>
      </c>
      <c r="B691" s="178" t="s">
        <v>3547</v>
      </c>
      <c r="C691" t="s">
        <v>3533</v>
      </c>
      <c r="D691" s="187" t="s">
        <v>3563</v>
      </c>
      <c r="E691" s="116" t="s">
        <v>1415</v>
      </c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  <c r="AA691" s="124"/>
      <c r="AB691" s="124"/>
      <c r="AC691" s="124"/>
      <c r="AD691" s="124"/>
      <c r="AE691" s="124"/>
      <c r="AF691" s="124"/>
      <c r="AG691" s="124"/>
      <c r="AH691" s="124"/>
      <c r="AI691" s="124"/>
      <c r="AJ691" s="124"/>
      <c r="AK691" s="124"/>
      <c r="AL691" s="124"/>
      <c r="AM691" s="124"/>
      <c r="AN691" s="124"/>
      <c r="AO691" s="124"/>
      <c r="AP691" s="124"/>
      <c r="AQ691" s="124"/>
      <c r="AR691" s="124"/>
      <c r="AS691" s="124"/>
      <c r="AT691" s="124"/>
      <c r="AU691" s="124"/>
      <c r="AV691" s="124"/>
      <c r="AW691" s="124"/>
      <c r="AX691" s="124"/>
      <c r="AY691" s="124"/>
      <c r="AZ691" s="124"/>
      <c r="BA691" s="124"/>
      <c r="BB691" s="124"/>
      <c r="BC691" s="124"/>
      <c r="BD691" s="54">
        <v>49.496224434876403</v>
      </c>
      <c r="BE691" s="52">
        <v>49.929628670996202</v>
      </c>
      <c r="BF691" s="52">
        <v>50.602879586967298</v>
      </c>
      <c r="BG691" s="52">
        <v>51.185317926777003</v>
      </c>
      <c r="BH691" s="52">
        <v>51.854064348749802</v>
      </c>
      <c r="BI691" s="54">
        <v>52.389057554816802</v>
      </c>
      <c r="BJ691" s="52">
        <v>53.033279684119201</v>
      </c>
      <c r="BK691" s="52">
        <v>53.540278847057202</v>
      </c>
      <c r="BL691" s="52">
        <v>54.183435150890297</v>
      </c>
      <c r="BM691" s="52">
        <v>54.696008924476097</v>
      </c>
      <c r="BN691" s="52">
        <v>55.256067951783301</v>
      </c>
      <c r="BO691" s="52">
        <v>55.798803650698098</v>
      </c>
      <c r="BP691" s="52">
        <v>56.246040566366702</v>
      </c>
      <c r="BQ691" s="52">
        <v>56.6655277687248</v>
      </c>
      <c r="BR691" s="52">
        <v>57.171894040527299</v>
      </c>
      <c r="BS691" s="52">
        <v>57.572293204420497</v>
      </c>
      <c r="BT691" s="52">
        <v>57.982821190383603</v>
      </c>
      <c r="BU691" s="52">
        <v>58.371215282766201</v>
      </c>
      <c r="BV691" s="52">
        <v>58.7494893509053</v>
      </c>
      <c r="BW691" s="52">
        <v>59.101193309178697</v>
      </c>
      <c r="BX691" s="52">
        <v>59.168967618407002</v>
      </c>
      <c r="BY691" s="52">
        <v>59.978388713359202</v>
      </c>
      <c r="BZ691" s="52">
        <v>60.347780183436697</v>
      </c>
      <c r="CA691" s="52">
        <v>60.893745621194199</v>
      </c>
      <c r="CB691" s="52">
        <v>61.312399931911997</v>
      </c>
      <c r="CC691" s="52">
        <v>61.846470452089498</v>
      </c>
      <c r="CD691" s="52">
        <v>62.0857453567493</v>
      </c>
      <c r="CE691" s="52">
        <v>62.658029822033797</v>
      </c>
      <c r="CF691" s="52">
        <v>63.032208319939798</v>
      </c>
      <c r="CG691" s="52">
        <v>63.386808667618197</v>
      </c>
      <c r="CH691" s="52">
        <v>63.809974689881699</v>
      </c>
      <c r="CI691" s="52">
        <v>64.307750010047499</v>
      </c>
      <c r="CJ691" s="52">
        <v>64.635416075773506</v>
      </c>
      <c r="CK691" s="52">
        <v>65.175668780770906</v>
      </c>
      <c r="CL691" s="52">
        <v>65.583533919576794</v>
      </c>
      <c r="CM691" s="52">
        <v>65.890153915799303</v>
      </c>
      <c r="CN691" s="52">
        <v>66.480556264236895</v>
      </c>
      <c r="CO691" s="52">
        <v>66.901182685825901</v>
      </c>
      <c r="CP691" s="52">
        <v>67.306146898517198</v>
      </c>
      <c r="CQ691" s="52">
        <v>67.650176871133297</v>
      </c>
      <c r="CR691" s="52">
        <v>67.942518074764905</v>
      </c>
      <c r="CS691" s="52">
        <v>68.293509985445198</v>
      </c>
      <c r="CT691" s="52">
        <v>68.621515751950895</v>
      </c>
      <c r="CU691" s="52">
        <v>68.946596021247402</v>
      </c>
      <c r="CV691" s="52">
        <v>69.3173205014606</v>
      </c>
      <c r="CW691" s="52">
        <v>69.628940037093997</v>
      </c>
      <c r="CX691" s="52">
        <v>69.999035789048705</v>
      </c>
      <c r="CY691" s="52">
        <v>70.357758294449198</v>
      </c>
      <c r="CZ691" s="52">
        <v>70.607142942195296</v>
      </c>
      <c r="DA691" s="52">
        <v>71.010074755316694</v>
      </c>
      <c r="DB691" s="52">
        <v>71.339387442458204</v>
      </c>
      <c r="DC691" s="52">
        <v>71.599612461316795</v>
      </c>
      <c r="DD691" s="52">
        <v>71.945340871455997</v>
      </c>
      <c r="DE691" s="52">
        <v>72.121794612339798</v>
      </c>
      <c r="DF691" s="52">
        <v>72.442311114960205</v>
      </c>
      <c r="DG691" s="52">
        <v>72.804943503122601</v>
      </c>
      <c r="DH691" s="52">
        <v>73.011718939751802</v>
      </c>
      <c r="DI691" s="52">
        <v>73.152608979718295</v>
      </c>
      <c r="DJ691" s="52">
        <v>73.370956016081905</v>
      </c>
      <c r="DK691" s="52">
        <v>73.570516648594904</v>
      </c>
      <c r="DL691" s="52">
        <v>73.467143617404304</v>
      </c>
      <c r="DM691" s="52">
        <v>73.948696936450901</v>
      </c>
      <c r="DN691" s="52">
        <v>74.177163959811793</v>
      </c>
      <c r="DO691" s="52">
        <v>74.419542800546907</v>
      </c>
      <c r="DP691" s="52">
        <v>74.619439548924007</v>
      </c>
      <c r="DQ691" s="52">
        <v>74.686262863210899</v>
      </c>
      <c r="DR691" s="52">
        <v>74.663848825306601</v>
      </c>
      <c r="DS691" s="62">
        <v>74.806497465334502</v>
      </c>
      <c r="DT691" s="52">
        <v>74.927994883959499</v>
      </c>
      <c r="DU691" s="52">
        <v>75.115503467462105</v>
      </c>
      <c r="DV691" s="52">
        <v>73.193023281199402</v>
      </c>
      <c r="DW691" s="52">
        <v>72.308608326900696</v>
      </c>
      <c r="DX691" s="52">
        <v>73.843074268036801</v>
      </c>
      <c r="DY691" s="52"/>
      <c r="DZ691" s="52"/>
      <c r="EA691" s="52"/>
      <c r="EB691" s="52"/>
      <c r="EC691" s="52"/>
      <c r="ED691" s="52"/>
      <c r="EE691" s="52"/>
      <c r="EF691" s="52"/>
      <c r="EG691" s="52"/>
      <c r="EH691" s="52"/>
      <c r="EI691" s="52"/>
      <c r="EJ691" s="52"/>
      <c r="EK691" s="52"/>
      <c r="EL691" s="52"/>
      <c r="EM691" s="52"/>
      <c r="EN691" s="52"/>
      <c r="EO691" s="52"/>
      <c r="EP691" s="52"/>
      <c r="EQ691" s="52"/>
      <c r="ER691" s="52"/>
      <c r="ES691" s="52"/>
      <c r="ET691" s="52"/>
      <c r="EU691" s="52"/>
      <c r="EV691" s="52"/>
      <c r="EW691" s="52"/>
      <c r="EX691" s="52"/>
      <c r="EY691" s="52"/>
      <c r="EZ691" s="52"/>
      <c r="FA691" s="52"/>
      <c r="FB691" s="52"/>
      <c r="FC691" s="52"/>
      <c r="FD691" s="52"/>
      <c r="FE691" s="52"/>
      <c r="FF691" s="52"/>
      <c r="FG691" s="52"/>
      <c r="FH691" s="52"/>
      <c r="FI691" s="52"/>
      <c r="FJ691" s="52"/>
      <c r="FK691" s="52"/>
      <c r="FL691" s="52"/>
      <c r="FM691" s="52"/>
      <c r="FN691" s="52"/>
      <c r="FO691" s="52"/>
      <c r="FP691" s="52"/>
      <c r="FQ691" s="52"/>
      <c r="FR691" s="52"/>
      <c r="FS691" s="52"/>
      <c r="FT691" s="52"/>
      <c r="FU691" s="52"/>
      <c r="FV691" s="52"/>
      <c r="FW691" s="52"/>
      <c r="FX691" s="52"/>
      <c r="FY691" s="52"/>
      <c r="FZ691" s="52"/>
      <c r="GA691" s="52"/>
      <c r="GB691" s="52"/>
      <c r="GC691" s="52"/>
      <c r="GD691" s="52"/>
      <c r="GE691" s="52"/>
      <c r="GF691" s="52"/>
      <c r="GG691" s="52"/>
      <c r="GH691" s="52"/>
      <c r="GI691" s="52"/>
      <c r="GJ691" s="52"/>
      <c r="GK691" s="52"/>
      <c r="GL691" s="52"/>
      <c r="GM691" s="52"/>
      <c r="GN691" s="52"/>
      <c r="GO691" s="52"/>
      <c r="GP691" s="52"/>
      <c r="GQ691" s="52"/>
      <c r="GR691" s="52"/>
      <c r="GS691" s="52"/>
      <c r="GT691" s="52"/>
      <c r="GU691" s="52"/>
      <c r="GV691" s="52"/>
      <c r="GW691" s="52"/>
      <c r="GX691" s="52"/>
    </row>
    <row r="692" spans="1:206">
      <c r="A692" s="51" t="s">
        <v>224</v>
      </c>
      <c r="B692" s="178" t="s">
        <v>3547</v>
      </c>
      <c r="C692" t="s">
        <v>3533</v>
      </c>
      <c r="D692" s="187" t="s">
        <v>3563</v>
      </c>
      <c r="E692" s="116" t="s">
        <v>1416</v>
      </c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  <c r="AA692" s="124"/>
      <c r="AB692" s="124"/>
      <c r="AC692" s="124"/>
      <c r="AD692" s="124"/>
      <c r="AE692" s="124"/>
      <c r="AF692" s="124"/>
      <c r="AG692" s="124"/>
      <c r="AH692" s="124"/>
      <c r="AI692" s="124"/>
      <c r="AJ692" s="124"/>
      <c r="AK692" s="124"/>
      <c r="AL692" s="124"/>
      <c r="AM692" s="124"/>
      <c r="AN692" s="124"/>
      <c r="AO692" s="124"/>
      <c r="AP692" s="124"/>
      <c r="AQ692" s="124"/>
      <c r="AR692" s="124"/>
      <c r="AS692" s="124"/>
      <c r="AT692" s="124"/>
      <c r="AU692" s="124"/>
      <c r="AV692" s="124"/>
      <c r="AW692" s="124"/>
      <c r="AX692" s="124"/>
      <c r="AY692" s="124"/>
      <c r="AZ692" s="124"/>
      <c r="BA692" s="124"/>
      <c r="BB692" s="124"/>
      <c r="BC692" s="124"/>
      <c r="BD692" s="54">
        <v>67.151554455244806</v>
      </c>
      <c r="BE692" s="52">
        <v>67.162389131645497</v>
      </c>
      <c r="BF692" s="52">
        <v>67.905680008762303</v>
      </c>
      <c r="BG692" s="52">
        <v>68.252318407701793</v>
      </c>
      <c r="BH692" s="52">
        <v>68.943855405909702</v>
      </c>
      <c r="BI692" s="54">
        <v>69.073304419721396</v>
      </c>
      <c r="BJ692" s="52">
        <v>69.130724444531893</v>
      </c>
      <c r="BK692" s="52">
        <v>69.129729129303996</v>
      </c>
      <c r="BL692" s="52">
        <v>69.807495773357999</v>
      </c>
      <c r="BM692" s="52">
        <v>69.958386624634201</v>
      </c>
      <c r="BN692" s="52">
        <v>70.032085947778299</v>
      </c>
      <c r="BO692" s="52">
        <v>70.404785458040095</v>
      </c>
      <c r="BP692" s="52">
        <v>70.299339176194593</v>
      </c>
      <c r="BQ692" s="52">
        <v>70.284537026120901</v>
      </c>
      <c r="BR692" s="52">
        <v>70.789336866890693</v>
      </c>
      <c r="BS692" s="52">
        <v>70.835101517845999</v>
      </c>
      <c r="BT692" s="52">
        <v>70.960079718665099</v>
      </c>
      <c r="BU692" s="52">
        <v>71.217449235116604</v>
      </c>
      <c r="BV692" s="52">
        <v>71.028188834311393</v>
      </c>
      <c r="BW692" s="52">
        <v>71.062467314683204</v>
      </c>
      <c r="BX692" s="52">
        <v>71.440388487790699</v>
      </c>
      <c r="BY692" s="52">
        <v>71.669352834047999</v>
      </c>
      <c r="BZ692" s="52">
        <v>71.872017840833493</v>
      </c>
      <c r="CA692" s="52">
        <v>72.030270672674206</v>
      </c>
      <c r="CB692" s="52">
        <v>72.421372172058994</v>
      </c>
      <c r="CC692" s="52">
        <v>72.697171245478998</v>
      </c>
      <c r="CD692" s="52">
        <v>72.961781320604004</v>
      </c>
      <c r="CE692" s="52">
        <v>73.4205440843986</v>
      </c>
      <c r="CF692" s="52">
        <v>73.569075889326299</v>
      </c>
      <c r="CG692" s="52">
        <v>73.921941769344997</v>
      </c>
      <c r="CH692" s="52">
        <v>74.005931242815393</v>
      </c>
      <c r="CI692" s="52">
        <v>74.318194878796305</v>
      </c>
      <c r="CJ692" s="52">
        <v>74.633911896656002</v>
      </c>
      <c r="CK692" s="52">
        <v>74.738879396220796</v>
      </c>
      <c r="CL692" s="52">
        <v>75.053651548265407</v>
      </c>
      <c r="CM692" s="52">
        <v>75.067511779955396</v>
      </c>
      <c r="CN692" s="52">
        <v>75.259153484024594</v>
      </c>
      <c r="CO692" s="52">
        <v>75.531600194672805</v>
      </c>
      <c r="CP692" s="52">
        <v>75.629248617606393</v>
      </c>
      <c r="CQ692" s="52">
        <v>75.844563424742006</v>
      </c>
      <c r="CR692" s="52">
        <v>76.037565580095801</v>
      </c>
      <c r="CS692" s="52">
        <v>76.194245806142405</v>
      </c>
      <c r="CT692" s="52">
        <v>76.488710415614307</v>
      </c>
      <c r="CU692" s="52">
        <v>76.462247755197694</v>
      </c>
      <c r="CV692" s="52">
        <v>76.741190581712004</v>
      </c>
      <c r="CW692" s="52">
        <v>76.841898197062903</v>
      </c>
      <c r="CX692" s="52">
        <v>77.093866460426597</v>
      </c>
      <c r="CY692" s="52">
        <v>77.413049518202996</v>
      </c>
      <c r="CZ692" s="52">
        <v>77.589181342601606</v>
      </c>
      <c r="DA692" s="52">
        <v>77.698824033984195</v>
      </c>
      <c r="DB692" s="52">
        <v>77.951364993050703</v>
      </c>
      <c r="DC692" s="52">
        <v>78.171556672392498</v>
      </c>
      <c r="DD692" s="52">
        <v>78.277906631338794</v>
      </c>
      <c r="DE692" s="52">
        <v>78.403462567284294</v>
      </c>
      <c r="DF692" s="52">
        <v>78.920039355678796</v>
      </c>
      <c r="DG692" s="52">
        <v>78.994202496671704</v>
      </c>
      <c r="DH692" s="52">
        <v>79.320785349036598</v>
      </c>
      <c r="DI692" s="52">
        <v>79.503122256868593</v>
      </c>
      <c r="DJ692" s="52">
        <v>79.641140071001502</v>
      </c>
      <c r="DK692" s="52">
        <v>79.926756987903005</v>
      </c>
      <c r="DL692" s="52">
        <v>80.166643554538297</v>
      </c>
      <c r="DM692" s="52">
        <v>80.336623679085605</v>
      </c>
      <c r="DN692" s="52">
        <v>80.422362231695999</v>
      </c>
      <c r="DO692" s="52">
        <v>80.555387940069394</v>
      </c>
      <c r="DP692" s="52">
        <v>80.749877270028804</v>
      </c>
      <c r="DQ692" s="52">
        <v>80.575217800430295</v>
      </c>
      <c r="DR692" s="52">
        <v>80.729584248202201</v>
      </c>
      <c r="DS692" s="62">
        <v>80.735361112666496</v>
      </c>
      <c r="DT692" s="52">
        <v>80.899724495451395</v>
      </c>
      <c r="DU692" s="52">
        <v>81.142126519111102</v>
      </c>
      <c r="DV692" s="52">
        <v>80.110100645338306</v>
      </c>
      <c r="DW692" s="52">
        <v>80.149345671652995</v>
      </c>
      <c r="DX692" s="52">
        <v>80.930407937976895</v>
      </c>
      <c r="DY692" s="52"/>
      <c r="DZ692" s="52"/>
      <c r="EA692" s="52"/>
      <c r="EB692" s="52"/>
      <c r="EC692" s="52"/>
      <c r="ED692" s="52"/>
      <c r="EE692" s="52"/>
      <c r="EF692" s="52"/>
      <c r="EG692" s="52"/>
      <c r="EH692" s="52"/>
      <c r="EI692" s="52"/>
      <c r="EJ692" s="52"/>
      <c r="EK692" s="52"/>
      <c r="EL692" s="52"/>
      <c r="EM692" s="52"/>
      <c r="EN692" s="52"/>
      <c r="EO692" s="52"/>
      <c r="EP692" s="52"/>
      <c r="EQ692" s="52"/>
      <c r="ER692" s="52"/>
      <c r="ES692" s="52"/>
      <c r="ET692" s="52"/>
      <c r="EU692" s="52"/>
      <c r="EV692" s="52"/>
      <c r="EW692" s="52"/>
      <c r="EX692" s="52"/>
      <c r="EY692" s="52"/>
      <c r="EZ692" s="52"/>
      <c r="FA692" s="52"/>
      <c r="FB692" s="52"/>
      <c r="FC692" s="52"/>
      <c r="FD692" s="52"/>
      <c r="FE692" s="52"/>
      <c r="FF692" s="52"/>
      <c r="FG692" s="52"/>
      <c r="FH692" s="52"/>
      <c r="FI692" s="52"/>
      <c r="FJ692" s="52"/>
      <c r="FK692" s="52"/>
      <c r="FL692" s="52"/>
      <c r="FM692" s="52"/>
      <c r="FN692" s="52"/>
      <c r="FO692" s="52"/>
      <c r="FP692" s="52"/>
      <c r="FQ692" s="52"/>
      <c r="FR692" s="52"/>
      <c r="FS692" s="52"/>
      <c r="FT692" s="52"/>
      <c r="FU692" s="52"/>
      <c r="FV692" s="52"/>
      <c r="FW692" s="52"/>
      <c r="FX692" s="52"/>
      <c r="FY692" s="52"/>
      <c r="FZ692" s="52"/>
      <c r="GA692" s="52"/>
      <c r="GB692" s="52"/>
      <c r="GC692" s="52"/>
      <c r="GD692" s="52"/>
      <c r="GE692" s="52"/>
      <c r="GF692" s="52"/>
      <c r="GG692" s="52"/>
      <c r="GH692" s="52"/>
      <c r="GI692" s="52"/>
      <c r="GJ692" s="52"/>
      <c r="GK692" s="52"/>
      <c r="GL692" s="52"/>
      <c r="GM692" s="52"/>
      <c r="GN692" s="52"/>
      <c r="GO692" s="52"/>
      <c r="GP692" s="52"/>
      <c r="GQ692" s="52"/>
      <c r="GR692" s="52"/>
      <c r="GS692" s="52"/>
      <c r="GT692" s="52"/>
      <c r="GU692" s="52"/>
      <c r="GV692" s="52"/>
      <c r="GW692" s="52"/>
      <c r="GX692" s="52"/>
    </row>
    <row r="693" spans="1:206" customFormat="1">
      <c r="A693" s="51" t="s">
        <v>224</v>
      </c>
      <c r="B693" s="178" t="s">
        <v>3547</v>
      </c>
      <c r="C693" t="s">
        <v>3533</v>
      </c>
      <c r="D693" s="187" t="s">
        <v>3563</v>
      </c>
      <c r="E693" t="s">
        <v>1417</v>
      </c>
      <c r="BD693" s="4">
        <v>46.524464871738203</v>
      </c>
      <c r="BE693" s="4">
        <v>47.189782862265197</v>
      </c>
      <c r="BF693" s="4">
        <v>48.262160955472801</v>
      </c>
      <c r="BG693" s="4">
        <v>48.8274741881878</v>
      </c>
      <c r="BH693" s="4">
        <v>49.613049518194501</v>
      </c>
      <c r="BI693" s="4">
        <v>50.145689570640101</v>
      </c>
      <c r="BJ693" s="4">
        <v>50.665065932461502</v>
      </c>
      <c r="BK693" s="4">
        <v>50.967677403222098</v>
      </c>
      <c r="BL693" s="4">
        <v>51.558893535506698</v>
      </c>
      <c r="BM693" s="4">
        <v>49.372383196866203</v>
      </c>
      <c r="BN693" s="4">
        <v>47.727850914145797</v>
      </c>
      <c r="BO693" s="4">
        <v>50.384424724865497</v>
      </c>
      <c r="BP693" s="4">
        <v>53.1445598352635</v>
      </c>
      <c r="BQ693" s="4">
        <v>53.594765826789903</v>
      </c>
      <c r="BR693" s="4">
        <v>54.180304667003398</v>
      </c>
      <c r="BS693" s="4">
        <v>53.918485752566198</v>
      </c>
      <c r="BT693" s="4">
        <v>54.488391626412501</v>
      </c>
      <c r="BU693" s="4">
        <v>54.936506437139599</v>
      </c>
      <c r="BV693" s="4">
        <v>55.501707179870998</v>
      </c>
      <c r="BW693" s="4">
        <v>55.843512874372699</v>
      </c>
      <c r="BX693" s="4">
        <v>56.121483392661602</v>
      </c>
      <c r="BY693" s="4">
        <v>55.9287185224401</v>
      </c>
      <c r="BZ693" s="4">
        <v>57.128291376121702</v>
      </c>
      <c r="CA693" s="4">
        <v>57.635399176193403</v>
      </c>
      <c r="CB693" s="4">
        <v>58.044953263174698</v>
      </c>
      <c r="CC693" s="4">
        <v>58.2849475428022</v>
      </c>
      <c r="CD693" s="4">
        <v>58.716155551343</v>
      </c>
      <c r="CE693" s="4">
        <v>59.3726730175688</v>
      </c>
      <c r="CF693" s="4">
        <v>59.752937032783002</v>
      </c>
      <c r="CG693" s="4">
        <v>60.218738293080399</v>
      </c>
      <c r="CH693" s="4">
        <v>60.571044453164198</v>
      </c>
      <c r="CI693" s="4">
        <v>61.0119652763671</v>
      </c>
      <c r="CJ693" s="4">
        <v>61.4381257275449</v>
      </c>
      <c r="CK693" s="4">
        <v>61.588162105941599</v>
      </c>
      <c r="CL693" s="4">
        <v>61.929828486375598</v>
      </c>
      <c r="CM693" s="4">
        <v>62.255711402046302</v>
      </c>
      <c r="CN693" s="4">
        <v>62.782748197877297</v>
      </c>
      <c r="CO693" s="4">
        <v>63.175638157167597</v>
      </c>
      <c r="CP693" s="4">
        <v>63.300654436729303</v>
      </c>
      <c r="CQ693" s="4">
        <v>63.809149001846798</v>
      </c>
      <c r="CR693" s="4">
        <v>64.007370846249501</v>
      </c>
      <c r="CS693" s="4">
        <v>64.073738044590598</v>
      </c>
      <c r="CT693" s="4">
        <v>64.322749510407903</v>
      </c>
      <c r="CU693" s="4">
        <v>64.462704437344001</v>
      </c>
      <c r="CV693" s="4">
        <v>64.485107384927403</v>
      </c>
      <c r="CW693" s="4">
        <v>64.900270879689998</v>
      </c>
      <c r="CX693" s="4">
        <v>65.1609314757562</v>
      </c>
      <c r="CY693" s="4">
        <v>65.515848523421298</v>
      </c>
      <c r="CZ693" s="4">
        <v>65.738738999417606</v>
      </c>
      <c r="DA693" s="4">
        <v>66.090041885353102</v>
      </c>
      <c r="DB693" s="4">
        <v>66.469709008507394</v>
      </c>
      <c r="DC693" s="4">
        <v>66.854915532910795</v>
      </c>
      <c r="DD693" s="4">
        <v>67.159156013929007</v>
      </c>
      <c r="DE693" s="4">
        <v>67.483870063321703</v>
      </c>
      <c r="DF693" s="4">
        <v>67.830359250793606</v>
      </c>
      <c r="DG693" s="4">
        <v>68.230466839843501</v>
      </c>
      <c r="DH693" s="4">
        <v>68.727132777646304</v>
      </c>
      <c r="DI693" s="4">
        <v>69.076992609761703</v>
      </c>
      <c r="DJ693" s="4">
        <v>69.326346008829603</v>
      </c>
      <c r="DK693" s="4">
        <v>69.821466072852402</v>
      </c>
      <c r="DL693" s="4">
        <v>70.132575538400104</v>
      </c>
      <c r="DM693" s="4">
        <v>70.553390460856306</v>
      </c>
      <c r="DN693" s="4">
        <v>70.896216733068201</v>
      </c>
      <c r="DO693" s="4">
        <v>71.230676460628501</v>
      </c>
      <c r="DP693" s="4">
        <v>71.585391696993497</v>
      </c>
      <c r="DQ693" s="4">
        <v>71.819746005582502</v>
      </c>
      <c r="DR693" s="4">
        <v>72.130381043962103</v>
      </c>
      <c r="DS693" s="4">
        <v>72.350793926384995</v>
      </c>
      <c r="DT693" s="4">
        <v>72.597434636272098</v>
      </c>
      <c r="DU693" s="4">
        <v>72.811826719771105</v>
      </c>
      <c r="DV693" s="4">
        <v>72.082873543989805</v>
      </c>
      <c r="DW693" s="4">
        <v>71.107163258844807</v>
      </c>
      <c r="DX693" s="4">
        <v>71.756450034063107</v>
      </c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</row>
    <row r="694" spans="1:206">
      <c r="A694" s="51" t="s">
        <v>224</v>
      </c>
      <c r="B694" s="178" t="s">
        <v>3547</v>
      </c>
      <c r="C694" t="s">
        <v>3533</v>
      </c>
      <c r="D694" s="187" t="s">
        <v>3563</v>
      </c>
      <c r="E694" s="116" t="s">
        <v>1418</v>
      </c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  <c r="AA694" s="124"/>
      <c r="AB694" s="124"/>
      <c r="AC694" s="124"/>
      <c r="AD694" s="124"/>
      <c r="AE694" s="124"/>
      <c r="AF694" s="124"/>
      <c r="AG694" s="124"/>
      <c r="AH694" s="124"/>
      <c r="AI694" s="124"/>
      <c r="AJ694" s="124"/>
      <c r="AK694" s="124"/>
      <c r="AL694" s="124"/>
      <c r="AM694" s="124"/>
      <c r="AN694" s="124"/>
      <c r="AO694" s="124"/>
      <c r="AP694" s="124"/>
      <c r="AQ694" s="124"/>
      <c r="AR694" s="124"/>
      <c r="AS694" s="124"/>
      <c r="AT694" s="124"/>
      <c r="AU694" s="124"/>
      <c r="AV694" s="124"/>
      <c r="AW694" s="124"/>
      <c r="AX694" s="124"/>
      <c r="AY694" s="124"/>
      <c r="AZ694" s="124"/>
      <c r="BA694" s="124"/>
      <c r="BB694" s="124"/>
      <c r="BC694" s="124"/>
      <c r="BD694" s="54">
        <v>37.957517316762598</v>
      </c>
      <c r="BE694" s="52">
        <v>38.203046296478902</v>
      </c>
      <c r="BF694" s="52">
        <v>38.690698869007001</v>
      </c>
      <c r="BG694" s="52">
        <v>39.152748243604599</v>
      </c>
      <c r="BH694" s="52">
        <v>39.551157660712903</v>
      </c>
      <c r="BI694" s="54">
        <v>40.065323514313903</v>
      </c>
      <c r="BJ694" s="52">
        <v>40.450020974694397</v>
      </c>
      <c r="BK694" s="52">
        <v>40.384189386058203</v>
      </c>
      <c r="BL694" s="52">
        <v>40.690707441397699</v>
      </c>
      <c r="BM694" s="52">
        <v>41.631849584022397</v>
      </c>
      <c r="BN694" s="52">
        <v>41.900170062246602</v>
      </c>
      <c r="BO694" s="52">
        <v>42.305012674694702</v>
      </c>
      <c r="BP694" s="52">
        <v>42.739646652526702</v>
      </c>
      <c r="BQ694" s="52">
        <v>43.194081809394497</v>
      </c>
      <c r="BR694" s="52">
        <v>43.673949278834698</v>
      </c>
      <c r="BS694" s="52">
        <v>43.895244731477497</v>
      </c>
      <c r="BT694" s="52">
        <v>43.936178085883199</v>
      </c>
      <c r="BU694" s="52">
        <v>44.197796891928</v>
      </c>
      <c r="BV694" s="52">
        <v>44.631666937300999</v>
      </c>
      <c r="BW694" s="52">
        <v>44.8642305634975</v>
      </c>
      <c r="BX694" s="52">
        <v>45.307813533664998</v>
      </c>
      <c r="BY694" s="52">
        <v>45.800443167783001</v>
      </c>
      <c r="BZ694" s="52">
        <v>45.999320058181702</v>
      </c>
      <c r="CA694" s="52">
        <v>46.6493907670677</v>
      </c>
      <c r="CB694" s="52">
        <v>46.987820797694603</v>
      </c>
      <c r="CC694" s="52">
        <v>47.447319653806296</v>
      </c>
      <c r="CD694" s="52">
        <v>48.156287015500098</v>
      </c>
      <c r="CE694" s="52">
        <v>48.699151067819301</v>
      </c>
      <c r="CF694" s="52">
        <v>49.119702623122798</v>
      </c>
      <c r="CG694" s="52">
        <v>49.665774013140002</v>
      </c>
      <c r="CH694" s="52">
        <v>50.1398888594886</v>
      </c>
      <c r="CI694" s="52">
        <v>50.608543983962598</v>
      </c>
      <c r="CJ694" s="52">
        <v>51.007495942067301</v>
      </c>
      <c r="CK694" s="52">
        <v>50.542431122460698</v>
      </c>
      <c r="CL694" s="52">
        <v>50.777117051442602</v>
      </c>
      <c r="CM694" s="52">
        <v>51.173496965147301</v>
      </c>
      <c r="CN694" s="52">
        <v>51.656688641281498</v>
      </c>
      <c r="CO694" s="52">
        <v>52.077731518727298</v>
      </c>
      <c r="CP694" s="52">
        <v>51.982764025856099</v>
      </c>
      <c r="CQ694" s="52">
        <v>52.738627245350102</v>
      </c>
      <c r="CR694" s="52">
        <v>52.778057792784999</v>
      </c>
      <c r="CS694" s="52">
        <v>52.751454309746798</v>
      </c>
      <c r="CT694" s="52">
        <v>52.613099760750103</v>
      </c>
      <c r="CU694" s="52">
        <v>52.850032246070299</v>
      </c>
      <c r="CV694" s="52">
        <v>53.110646138757403</v>
      </c>
      <c r="CW694" s="52">
        <v>53.254251205227703</v>
      </c>
      <c r="CX694" s="52">
        <v>53.291508513582798</v>
      </c>
      <c r="CY694" s="52">
        <v>53.480369700351602</v>
      </c>
      <c r="CZ694" s="52">
        <v>53.2897381852001</v>
      </c>
      <c r="DA694" s="52">
        <v>53.904921276510699</v>
      </c>
      <c r="DB694" s="52">
        <v>54.426017575278799</v>
      </c>
      <c r="DC694" s="52">
        <v>54.678111447629298</v>
      </c>
      <c r="DD694" s="52">
        <v>54.998152128154402</v>
      </c>
      <c r="DE694" s="52">
        <v>55.371558944207699</v>
      </c>
      <c r="DF694" s="52">
        <v>55.792346592157401</v>
      </c>
      <c r="DG694" s="52">
        <v>56.319107889675998</v>
      </c>
      <c r="DH694" s="52">
        <v>56.957930879270599</v>
      </c>
      <c r="DI694" s="52">
        <v>57.504016799922603</v>
      </c>
      <c r="DJ694" s="52">
        <v>58.027867987293703</v>
      </c>
      <c r="DK694" s="52">
        <v>58.700146439141697</v>
      </c>
      <c r="DL694" s="52">
        <v>59.239865365743498</v>
      </c>
      <c r="DM694" s="52">
        <v>59.844487223791198</v>
      </c>
      <c r="DN694" s="52">
        <v>60.356767436617098</v>
      </c>
      <c r="DO694" s="52">
        <v>60.814184213051199</v>
      </c>
      <c r="DP694" s="52">
        <v>61.254154681147298</v>
      </c>
      <c r="DQ694" s="52">
        <v>61.626307847294903</v>
      </c>
      <c r="DR694" s="52">
        <v>62.083086621071899</v>
      </c>
      <c r="DS694" s="62">
        <v>62.462609474876402</v>
      </c>
      <c r="DT694" s="52">
        <v>62.801110456507502</v>
      </c>
      <c r="DU694" s="52">
        <v>63.125302458375799</v>
      </c>
      <c r="DV694" s="52">
        <v>62.6751878214477</v>
      </c>
      <c r="DW694" s="52">
        <v>62.140254647152901</v>
      </c>
      <c r="DX694" s="52">
        <v>62.612332435555999</v>
      </c>
      <c r="DY694" s="52">
        <v>63.400078294955399</v>
      </c>
      <c r="DZ694" s="52">
        <v>64.106340558834404</v>
      </c>
      <c r="EA694" s="52">
        <v>64.303210738272895</v>
      </c>
      <c r="EB694" s="52">
        <v>64.487853581815898</v>
      </c>
      <c r="EC694" s="52">
        <v>64.668745008868001</v>
      </c>
      <c r="ED694" s="52">
        <v>64.847604775826994</v>
      </c>
      <c r="EE694" s="52">
        <v>65.026067808485095</v>
      </c>
      <c r="EF694" s="52">
        <v>65.201381144146097</v>
      </c>
      <c r="EG694" s="52">
        <v>65.372253491860604</v>
      </c>
      <c r="EH694" s="52">
        <v>65.542265988359503</v>
      </c>
      <c r="EI694" s="52">
        <v>65.711553268860101</v>
      </c>
      <c r="EJ694" s="52">
        <v>65.878335681220804</v>
      </c>
      <c r="EK694" s="52">
        <v>66.043829378394804</v>
      </c>
      <c r="EL694" s="52">
        <v>66.207882626376801</v>
      </c>
      <c r="EM694" s="52">
        <v>66.368940562359896</v>
      </c>
      <c r="EN694" s="52">
        <v>66.529904849678601</v>
      </c>
      <c r="EO694" s="52">
        <v>66.689758639683106</v>
      </c>
      <c r="EP694" s="52">
        <v>66.847283491882607</v>
      </c>
      <c r="EQ694" s="52">
        <v>67.005893343242903</v>
      </c>
      <c r="ER694" s="52">
        <v>67.161579262943206</v>
      </c>
      <c r="ES694" s="52">
        <v>67.316479464438999</v>
      </c>
      <c r="ET694" s="52">
        <v>67.468712694234895</v>
      </c>
      <c r="EU694" s="52">
        <v>67.620602205118203</v>
      </c>
      <c r="EV694" s="52">
        <v>67.772582400926893</v>
      </c>
      <c r="EW694" s="52">
        <v>67.924370563138794</v>
      </c>
      <c r="EX694" s="52">
        <v>68.073740669771695</v>
      </c>
      <c r="EY694" s="52">
        <v>68.220586951851402</v>
      </c>
      <c r="EZ694" s="52">
        <v>68.368854315224297</v>
      </c>
      <c r="FA694" s="52">
        <v>68.512097314711696</v>
      </c>
      <c r="FB694" s="52">
        <v>68.658075887175997</v>
      </c>
      <c r="FC694" s="52">
        <v>68.803259072228897</v>
      </c>
      <c r="FD694" s="52">
        <v>68.946104782640901</v>
      </c>
      <c r="FE694" s="52">
        <v>69.088917367585395</v>
      </c>
      <c r="FF694" s="52">
        <v>69.230555468366802</v>
      </c>
      <c r="FG694" s="52">
        <v>69.372713590453003</v>
      </c>
      <c r="FH694" s="52">
        <v>69.515101735695097</v>
      </c>
      <c r="FI694" s="52">
        <v>69.652874895688996</v>
      </c>
      <c r="FJ694" s="52">
        <v>69.793753507580604</v>
      </c>
      <c r="FK694" s="52">
        <v>69.932924128717403</v>
      </c>
      <c r="FL694" s="52">
        <v>70.071680824925906</v>
      </c>
      <c r="FM694" s="52">
        <v>70.208788166288699</v>
      </c>
      <c r="FN694" s="52">
        <v>70.344480007738198</v>
      </c>
      <c r="FO694" s="52">
        <v>70.482924702410401</v>
      </c>
      <c r="FP694" s="52">
        <v>70.620020741805703</v>
      </c>
      <c r="FQ694" s="52">
        <v>70.755081489772905</v>
      </c>
      <c r="FR694" s="52">
        <v>70.889506721972595</v>
      </c>
      <c r="FS694" s="52">
        <v>71.023722504874101</v>
      </c>
      <c r="FT694" s="52">
        <v>71.157115979790504</v>
      </c>
      <c r="FU694" s="52">
        <v>71.292923568818907</v>
      </c>
      <c r="FV694" s="52">
        <v>71.424538279696506</v>
      </c>
      <c r="FW694" s="52">
        <v>71.560184463154599</v>
      </c>
      <c r="FX694" s="52">
        <v>71.694257436214102</v>
      </c>
      <c r="FY694" s="52">
        <v>71.826651251007206</v>
      </c>
      <c r="FZ694" s="52">
        <v>71.959336522375494</v>
      </c>
      <c r="GA694" s="52">
        <v>72.090639845733904</v>
      </c>
      <c r="GB694" s="52">
        <v>72.224587412229198</v>
      </c>
      <c r="GC694" s="52">
        <v>72.357096771900103</v>
      </c>
      <c r="GD694" s="52">
        <v>72.489778801325002</v>
      </c>
      <c r="GE694" s="52">
        <v>72.623738864023196</v>
      </c>
      <c r="GF694" s="52">
        <v>72.753911303376398</v>
      </c>
      <c r="GG694" s="52">
        <v>72.889178849868898</v>
      </c>
      <c r="GH694" s="52">
        <v>73.022671572187505</v>
      </c>
      <c r="GI694" s="52">
        <v>73.156307227893507</v>
      </c>
      <c r="GJ694" s="52">
        <v>73.288720883645098</v>
      </c>
      <c r="GK694" s="52">
        <v>73.419306785142396</v>
      </c>
      <c r="GL694" s="52">
        <v>73.550264368250396</v>
      </c>
      <c r="GM694" s="52">
        <v>73.682932680611202</v>
      </c>
      <c r="GN694" s="52">
        <v>73.815755717993994</v>
      </c>
      <c r="GO694" s="52">
        <v>73.947816989430194</v>
      </c>
      <c r="GP694" s="52">
        <v>74.078416709885502</v>
      </c>
      <c r="GQ694" s="52">
        <v>74.211093819052707</v>
      </c>
      <c r="GR694" s="52">
        <v>74.344288121775406</v>
      </c>
      <c r="GS694" s="52">
        <v>74.476797706362902</v>
      </c>
      <c r="GT694" s="52">
        <v>74.607401851316098</v>
      </c>
      <c r="GU694" s="52">
        <v>74.737237452630893</v>
      </c>
      <c r="GV694" s="52">
        <v>74.871283355170206</v>
      </c>
      <c r="GW694" s="52">
        <v>75.003978275877202</v>
      </c>
      <c r="GX694" s="52">
        <v>75.135081060335096</v>
      </c>
    </row>
    <row r="695" spans="1:206">
      <c r="A695" s="51" t="s">
        <v>224</v>
      </c>
      <c r="B695" s="178" t="s">
        <v>3547</v>
      </c>
      <c r="C695" t="s">
        <v>3533</v>
      </c>
      <c r="D695" s="187" t="s">
        <v>3563</v>
      </c>
      <c r="E695" s="116" t="s">
        <v>1419</v>
      </c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  <c r="AA695" s="124"/>
      <c r="AB695" s="124"/>
      <c r="AC695" s="124"/>
      <c r="AD695" s="124"/>
      <c r="AE695" s="124"/>
      <c r="AF695" s="124"/>
      <c r="AG695" s="124"/>
      <c r="AH695" s="124"/>
      <c r="AI695" s="124"/>
      <c r="AJ695" s="124"/>
      <c r="AK695" s="124"/>
      <c r="AL695" s="124"/>
      <c r="AM695" s="124"/>
      <c r="AN695" s="124"/>
      <c r="AO695" s="124"/>
      <c r="AP695" s="124"/>
      <c r="AQ695" s="124"/>
      <c r="AR695" s="124"/>
      <c r="AS695" s="124"/>
      <c r="AT695" s="124"/>
      <c r="AU695" s="124"/>
      <c r="AV695" s="124"/>
      <c r="AW695" s="124"/>
      <c r="AX695" s="124"/>
      <c r="AY695" s="124"/>
      <c r="AZ695" s="124"/>
      <c r="BA695" s="124"/>
      <c r="BB695" s="124"/>
      <c r="BC695" s="124"/>
      <c r="BD695" s="54">
        <v>43.315304795544201</v>
      </c>
      <c r="BE695" s="52">
        <v>44.003850935584602</v>
      </c>
      <c r="BF695" s="52">
        <v>44.960452055152601</v>
      </c>
      <c r="BG695" s="52">
        <v>45.525289851738499</v>
      </c>
      <c r="BH695" s="52">
        <v>46.439277833626598</v>
      </c>
      <c r="BI695" s="54">
        <v>47.050338108693403</v>
      </c>
      <c r="BJ695" s="52">
        <v>47.565452328160802</v>
      </c>
      <c r="BK695" s="52">
        <v>48.032816507863799</v>
      </c>
      <c r="BL695" s="52">
        <v>48.588978883100502</v>
      </c>
      <c r="BM695" s="52">
        <v>45.379278667390103</v>
      </c>
      <c r="BN695" s="52">
        <v>43.213374661657703</v>
      </c>
      <c r="BO695" s="52">
        <v>46.321562817028301</v>
      </c>
      <c r="BP695" s="52">
        <v>50.515788520467503</v>
      </c>
      <c r="BQ695" s="52">
        <v>50.9868716605042</v>
      </c>
      <c r="BR695" s="52">
        <v>51.571735262142703</v>
      </c>
      <c r="BS695" s="52">
        <v>51.290789544070698</v>
      </c>
      <c r="BT695" s="52">
        <v>52.164643834304798</v>
      </c>
      <c r="BU695" s="52">
        <v>52.831222919877099</v>
      </c>
      <c r="BV695" s="52">
        <v>53.640960401059097</v>
      </c>
      <c r="BW695" s="52">
        <v>54.211513391375703</v>
      </c>
      <c r="BX695" s="52">
        <v>54.569100463010201</v>
      </c>
      <c r="BY695" s="52">
        <v>54.606882845727199</v>
      </c>
      <c r="BZ695" s="52">
        <v>55.929404773860398</v>
      </c>
      <c r="CA695" s="52">
        <v>56.617833336856002</v>
      </c>
      <c r="CB695" s="52">
        <v>57.191666721609799</v>
      </c>
      <c r="CC695" s="52">
        <v>57.841050965838299</v>
      </c>
      <c r="CD695" s="52">
        <v>58.472172808294196</v>
      </c>
      <c r="CE695" s="52">
        <v>59.098932566205001</v>
      </c>
      <c r="CF695" s="52">
        <v>59.637886492983299</v>
      </c>
      <c r="CG695" s="52">
        <v>60.213465485561102</v>
      </c>
      <c r="CH695" s="52">
        <v>60.664962870160601</v>
      </c>
      <c r="CI695" s="52">
        <v>61.1351922189437</v>
      </c>
      <c r="CJ695" s="52">
        <v>61.576432074567997</v>
      </c>
      <c r="CK695" s="52">
        <v>62.038465293883498</v>
      </c>
      <c r="CL695" s="52">
        <v>62.4882689368768</v>
      </c>
      <c r="CM695" s="52">
        <v>62.872098512360701</v>
      </c>
      <c r="CN695" s="52">
        <v>63.266739154933902</v>
      </c>
      <c r="CO695" s="52">
        <v>63.631314354795599</v>
      </c>
      <c r="CP695" s="52">
        <v>63.934068437788497</v>
      </c>
      <c r="CQ695" s="52">
        <v>64.298090940020202</v>
      </c>
      <c r="CR695" s="52">
        <v>64.575400750581807</v>
      </c>
      <c r="CS695" s="52">
        <v>64.819346859560596</v>
      </c>
      <c r="CT695" s="52">
        <v>65.326821713577502</v>
      </c>
      <c r="CU695" s="52">
        <v>65.687247903235999</v>
      </c>
      <c r="CV695" s="52">
        <v>65.972974224975104</v>
      </c>
      <c r="CW695" s="52">
        <v>66.247477190304906</v>
      </c>
      <c r="CX695" s="52">
        <v>66.533155024652999</v>
      </c>
      <c r="CY695" s="52">
        <v>66.930438126608095</v>
      </c>
      <c r="CZ695" s="52">
        <v>67.368334559352704</v>
      </c>
      <c r="DA695" s="52">
        <v>67.710654541955805</v>
      </c>
      <c r="DB695" s="52">
        <v>68.072365929424194</v>
      </c>
      <c r="DC695" s="52">
        <v>68.553221937036099</v>
      </c>
      <c r="DD695" s="52">
        <v>68.9212316156312</v>
      </c>
      <c r="DE695" s="52">
        <v>69.286660430721199</v>
      </c>
      <c r="DF695" s="52">
        <v>69.491774695946305</v>
      </c>
      <c r="DG695" s="52">
        <v>69.9023660107393</v>
      </c>
      <c r="DH695" s="52">
        <v>70.276008813085099</v>
      </c>
      <c r="DI695" s="52">
        <v>70.526518969177701</v>
      </c>
      <c r="DJ695" s="52">
        <v>70.654138549678095</v>
      </c>
      <c r="DK695" s="52">
        <v>71.0660302102483</v>
      </c>
      <c r="DL695" s="52">
        <v>71.387393044447094</v>
      </c>
      <c r="DM695" s="52">
        <v>71.675677986694396</v>
      </c>
      <c r="DN695" s="52">
        <v>71.993237536950801</v>
      </c>
      <c r="DO695" s="52">
        <v>72.324491946027294</v>
      </c>
      <c r="DP695" s="52">
        <v>72.668620708956496</v>
      </c>
      <c r="DQ695" s="52">
        <v>72.995229617195704</v>
      </c>
      <c r="DR695" s="52">
        <v>73.290136624684393</v>
      </c>
      <c r="DS695" s="62">
        <v>73.521485794460702</v>
      </c>
      <c r="DT695" s="52">
        <v>73.831836280648901</v>
      </c>
      <c r="DU695" s="52">
        <v>74.026799731863804</v>
      </c>
      <c r="DV695" s="52">
        <v>73.582488025942297</v>
      </c>
      <c r="DW695" s="52">
        <v>72.514489983708202</v>
      </c>
      <c r="DX695" s="52">
        <v>73.099737862547499</v>
      </c>
      <c r="DY695" s="52">
        <v>74.761068799711197</v>
      </c>
      <c r="DZ695" s="52">
        <v>74.978283259870295</v>
      </c>
      <c r="EA695" s="52">
        <v>75.158946565469705</v>
      </c>
      <c r="EB695" s="52">
        <v>75.335562107587904</v>
      </c>
      <c r="EC695" s="52">
        <v>75.511760650235402</v>
      </c>
      <c r="ED695" s="52">
        <v>75.682853490766803</v>
      </c>
      <c r="EE695" s="52">
        <v>75.852366967861201</v>
      </c>
      <c r="EF695" s="52">
        <v>76.024199228928794</v>
      </c>
      <c r="EG695" s="52">
        <v>76.191980276268893</v>
      </c>
      <c r="EH695" s="52">
        <v>76.358166371908496</v>
      </c>
      <c r="EI695" s="52">
        <v>76.523419908294898</v>
      </c>
      <c r="EJ695" s="52">
        <v>76.685615827012597</v>
      </c>
      <c r="EK695" s="52">
        <v>76.845802357937401</v>
      </c>
      <c r="EL695" s="52">
        <v>77.005471067188097</v>
      </c>
      <c r="EM695" s="52">
        <v>77.163794016182493</v>
      </c>
      <c r="EN695" s="52">
        <v>77.321147505501798</v>
      </c>
      <c r="EO695" s="52">
        <v>77.475171468541404</v>
      </c>
      <c r="EP695" s="52">
        <v>77.628669120892496</v>
      </c>
      <c r="EQ695" s="52">
        <v>77.783386417649993</v>
      </c>
      <c r="ER695" s="52">
        <v>77.935050525800193</v>
      </c>
      <c r="ES695" s="52">
        <v>78.084396535232401</v>
      </c>
      <c r="ET695" s="52">
        <v>78.233471297235994</v>
      </c>
      <c r="EU695" s="52">
        <v>78.384332398817094</v>
      </c>
      <c r="EV695" s="52">
        <v>78.533952670805505</v>
      </c>
      <c r="EW695" s="52">
        <v>78.674830923060597</v>
      </c>
      <c r="EX695" s="52">
        <v>78.817129236634003</v>
      </c>
      <c r="EY695" s="52">
        <v>78.960304134206794</v>
      </c>
      <c r="EZ695" s="52">
        <v>79.099768475862206</v>
      </c>
      <c r="FA695" s="52">
        <v>79.238380771186101</v>
      </c>
      <c r="FB695" s="52">
        <v>79.3769280804365</v>
      </c>
      <c r="FC695" s="52">
        <v>79.513582798004805</v>
      </c>
      <c r="FD695" s="52">
        <v>79.650472674819497</v>
      </c>
      <c r="FE695" s="52">
        <v>79.784532049875594</v>
      </c>
      <c r="FF695" s="52">
        <v>79.914447785612396</v>
      </c>
      <c r="FG695" s="52">
        <v>80.048326990677893</v>
      </c>
      <c r="FH695" s="52">
        <v>80.179922309521501</v>
      </c>
      <c r="FI695" s="52">
        <v>80.309870803853698</v>
      </c>
      <c r="FJ695" s="52">
        <v>80.439331414442606</v>
      </c>
      <c r="FK695" s="52">
        <v>80.566860710051898</v>
      </c>
      <c r="FL695" s="52">
        <v>80.695177619019802</v>
      </c>
      <c r="FM695" s="52">
        <v>80.824711219358406</v>
      </c>
      <c r="FN695" s="52">
        <v>80.950176210427898</v>
      </c>
      <c r="FO695" s="52">
        <v>81.078493775222896</v>
      </c>
      <c r="FP695" s="52">
        <v>81.205020423692801</v>
      </c>
      <c r="FQ695" s="52">
        <v>81.331329128181196</v>
      </c>
      <c r="FR695" s="52">
        <v>81.456988715716605</v>
      </c>
      <c r="FS695" s="52">
        <v>81.582779338520794</v>
      </c>
      <c r="FT695" s="52">
        <v>81.707873523901796</v>
      </c>
      <c r="FU695" s="52">
        <v>81.836498261361399</v>
      </c>
      <c r="FV695" s="52">
        <v>81.960761298488904</v>
      </c>
      <c r="FW695" s="52">
        <v>82.086146505812494</v>
      </c>
      <c r="FX695" s="52">
        <v>82.210696024317699</v>
      </c>
      <c r="FY695" s="52">
        <v>82.336736678288304</v>
      </c>
      <c r="FZ695" s="52">
        <v>82.461281854277999</v>
      </c>
      <c r="GA695" s="52">
        <v>82.5885049239821</v>
      </c>
      <c r="GB695" s="52">
        <v>82.710928330146302</v>
      </c>
      <c r="GC695" s="52">
        <v>82.833287687955405</v>
      </c>
      <c r="GD695" s="52">
        <v>82.955794474482204</v>
      </c>
      <c r="GE695" s="52">
        <v>83.075010176404504</v>
      </c>
      <c r="GF695" s="52">
        <v>83.198281388595106</v>
      </c>
      <c r="GG695" s="52">
        <v>83.321670675453802</v>
      </c>
      <c r="GH695" s="52">
        <v>83.441382433777704</v>
      </c>
      <c r="GI695" s="52">
        <v>83.560864920129404</v>
      </c>
      <c r="GJ695" s="52">
        <v>83.682651408517302</v>
      </c>
      <c r="GK695" s="52">
        <v>83.802690462972905</v>
      </c>
      <c r="GL695" s="52">
        <v>83.920423760489996</v>
      </c>
      <c r="GM695" s="52">
        <v>84.040611113210701</v>
      </c>
      <c r="GN695" s="52">
        <v>84.159154765423906</v>
      </c>
      <c r="GO695" s="52">
        <v>84.276637523171502</v>
      </c>
      <c r="GP695" s="52">
        <v>84.394751793086797</v>
      </c>
      <c r="GQ695" s="52">
        <v>84.514943661206999</v>
      </c>
      <c r="GR695" s="52">
        <v>84.633399548696403</v>
      </c>
      <c r="GS695" s="52">
        <v>84.753180925400898</v>
      </c>
      <c r="GT695" s="52">
        <v>84.871639049617897</v>
      </c>
      <c r="GU695" s="52">
        <v>84.9860279938231</v>
      </c>
      <c r="GV695" s="52">
        <v>85.103852765137503</v>
      </c>
      <c r="GW695" s="52">
        <v>85.222586387365396</v>
      </c>
      <c r="GX695" s="52">
        <v>85.337740484817601</v>
      </c>
    </row>
    <row r="696" spans="1:206">
      <c r="A696" s="51" t="s">
        <v>224</v>
      </c>
      <c r="B696" s="178" t="s">
        <v>3547</v>
      </c>
      <c r="C696" t="s">
        <v>3533</v>
      </c>
      <c r="D696" s="187" t="s">
        <v>3563</v>
      </c>
      <c r="E696" s="116" t="s">
        <v>1420</v>
      </c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  <c r="AA696" s="124"/>
      <c r="AB696" s="124"/>
      <c r="AC696" s="124"/>
      <c r="AD696" s="124"/>
      <c r="AE696" s="124"/>
      <c r="AF696" s="124"/>
      <c r="AG696" s="124"/>
      <c r="AH696" s="124"/>
      <c r="AI696" s="124"/>
      <c r="AJ696" s="124"/>
      <c r="AK696" s="124"/>
      <c r="AL696" s="124"/>
      <c r="AM696" s="124"/>
      <c r="AN696" s="124"/>
      <c r="AO696" s="124"/>
      <c r="AP696" s="124"/>
      <c r="AQ696" s="124"/>
      <c r="AR696" s="124"/>
      <c r="AS696" s="124"/>
      <c r="AT696" s="124"/>
      <c r="AU696" s="124"/>
      <c r="AV696" s="124"/>
      <c r="AW696" s="124"/>
      <c r="AX696" s="124"/>
      <c r="AY696" s="124"/>
      <c r="AZ696" s="124"/>
      <c r="BA696" s="124"/>
      <c r="BB696" s="124"/>
      <c r="BC696" s="124"/>
      <c r="BD696" s="54">
        <v>59.247398933741799</v>
      </c>
      <c r="BE696" s="52">
        <v>59.320191985449497</v>
      </c>
      <c r="BF696" s="52">
        <v>60.573916117659799</v>
      </c>
      <c r="BG696" s="52">
        <v>61.5378799378298</v>
      </c>
      <c r="BH696" s="52">
        <v>62.373789108338102</v>
      </c>
      <c r="BI696" s="54">
        <v>63.461407097038801</v>
      </c>
      <c r="BJ696" s="52">
        <v>65.311763211877306</v>
      </c>
      <c r="BK696" s="52">
        <v>65.170874708228197</v>
      </c>
      <c r="BL696" s="52">
        <v>66.758858347572897</v>
      </c>
      <c r="BM696" s="52">
        <v>66.449894636485396</v>
      </c>
      <c r="BN696" s="52">
        <v>67.642359212787795</v>
      </c>
      <c r="BO696" s="52">
        <v>67.870058345766594</v>
      </c>
      <c r="BP696" s="52">
        <v>67.550712171859203</v>
      </c>
      <c r="BQ696" s="52">
        <v>68.157700689716293</v>
      </c>
      <c r="BR696" s="52">
        <v>68.6744488924775</v>
      </c>
      <c r="BS696" s="52">
        <v>68.503881811568803</v>
      </c>
      <c r="BT696" s="52">
        <v>68.697618599841704</v>
      </c>
      <c r="BU696" s="52">
        <v>68.422739126400998</v>
      </c>
      <c r="BV696" s="52">
        <v>68.477063710988503</v>
      </c>
      <c r="BW696" s="52">
        <v>68.019523882642901</v>
      </c>
      <c r="BX696" s="52">
        <v>68.138439284698094</v>
      </c>
      <c r="BY696" s="52">
        <v>68.253932910064904</v>
      </c>
      <c r="BZ696" s="52">
        <v>68.457366136419694</v>
      </c>
      <c r="CA696" s="52">
        <v>68.489422626069597</v>
      </c>
      <c r="CB696" s="52">
        <v>68.653997804193807</v>
      </c>
      <c r="CC696" s="52">
        <v>68.441200642511603</v>
      </c>
      <c r="CD696" s="52">
        <v>68.414908274785603</v>
      </c>
      <c r="CE696" s="52">
        <v>68.398865772645394</v>
      </c>
      <c r="CF696" s="52">
        <v>68.362915061579898</v>
      </c>
      <c r="CG696" s="52">
        <v>68.226255598529704</v>
      </c>
      <c r="CH696" s="52">
        <v>68.059115824211005</v>
      </c>
      <c r="CI696" s="52">
        <v>68.387439394478093</v>
      </c>
      <c r="CJ696" s="52">
        <v>68.645097789637504</v>
      </c>
      <c r="CK696" s="52">
        <v>68.544338651474405</v>
      </c>
      <c r="CL696" s="52">
        <v>68.363228704967298</v>
      </c>
      <c r="CM696" s="52">
        <v>68.559329225178104</v>
      </c>
      <c r="CN696" s="52">
        <v>69.704360961051407</v>
      </c>
      <c r="CO696" s="52">
        <v>69.679639458236593</v>
      </c>
      <c r="CP696" s="52">
        <v>69.587871457845097</v>
      </c>
      <c r="CQ696" s="52">
        <v>69.781819166393106</v>
      </c>
      <c r="CR696" s="52">
        <v>69.583929080911005</v>
      </c>
      <c r="CS696" s="52">
        <v>69.412728490189807</v>
      </c>
      <c r="CT696" s="52">
        <v>68.868066203785105</v>
      </c>
      <c r="CU696" s="52">
        <v>67.899697578045505</v>
      </c>
      <c r="CV696" s="52">
        <v>67.700146408780299</v>
      </c>
      <c r="CW696" s="52">
        <v>67.788205422507303</v>
      </c>
      <c r="CX696" s="52">
        <v>68.415906404171906</v>
      </c>
      <c r="CY696" s="52">
        <v>68.904886641973107</v>
      </c>
      <c r="CZ696" s="52">
        <v>69.298192631583504</v>
      </c>
      <c r="DA696" s="52">
        <v>68.930421127900203</v>
      </c>
      <c r="DB696" s="52">
        <v>69.051669607382905</v>
      </c>
      <c r="DC696" s="52">
        <v>69.304317240791505</v>
      </c>
      <c r="DD696" s="52">
        <v>69.250216621112102</v>
      </c>
      <c r="DE696" s="52">
        <v>69.340977668553293</v>
      </c>
      <c r="DF696" s="52">
        <v>69.748793896097098</v>
      </c>
      <c r="DG696" s="52">
        <v>69.893099975715501</v>
      </c>
      <c r="DH696" s="52">
        <v>70.592955940166405</v>
      </c>
      <c r="DI696" s="52">
        <v>71.077166759198093</v>
      </c>
      <c r="DJ696" s="52">
        <v>71.439379374171395</v>
      </c>
      <c r="DK696" s="52">
        <v>71.968146985606893</v>
      </c>
      <c r="DL696" s="52">
        <v>72.192799575203907</v>
      </c>
      <c r="DM696" s="52">
        <v>72.838334394037005</v>
      </c>
      <c r="DN696" s="52">
        <v>73.081827680572303</v>
      </c>
      <c r="DO696" s="52">
        <v>73.4612761093166</v>
      </c>
      <c r="DP696" s="52">
        <v>73.795620467505799</v>
      </c>
      <c r="DQ696" s="52">
        <v>74.113094833369601</v>
      </c>
      <c r="DR696" s="52">
        <v>74.621732344132198</v>
      </c>
      <c r="DS696" s="62">
        <v>75.006367446869405</v>
      </c>
      <c r="DT696" s="52">
        <v>75.091737630099701</v>
      </c>
      <c r="DU696" s="52">
        <v>75.381042209707601</v>
      </c>
      <c r="DV696" s="52">
        <v>73.4482686474514</v>
      </c>
      <c r="DW696" s="52">
        <v>72.296254327801705</v>
      </c>
      <c r="DX696" s="52">
        <v>72.578951129758906</v>
      </c>
      <c r="DY696" s="52">
        <v>75.506308678279495</v>
      </c>
      <c r="DZ696" s="52">
        <v>76.197471012030604</v>
      </c>
      <c r="EA696" s="52">
        <v>76.346067455435104</v>
      </c>
      <c r="EB696" s="52">
        <v>76.499892484514604</v>
      </c>
      <c r="EC696" s="52">
        <v>76.657197559711605</v>
      </c>
      <c r="ED696" s="52">
        <v>76.812368303941696</v>
      </c>
      <c r="EE696" s="52">
        <v>76.973941261092307</v>
      </c>
      <c r="EF696" s="52">
        <v>77.130765515835407</v>
      </c>
      <c r="EG696" s="52">
        <v>77.287893557318398</v>
      </c>
      <c r="EH696" s="52">
        <v>77.444285993738305</v>
      </c>
      <c r="EI696" s="52">
        <v>77.603870963989706</v>
      </c>
      <c r="EJ696" s="52">
        <v>77.756544959762294</v>
      </c>
      <c r="EK696" s="52">
        <v>77.913132557469893</v>
      </c>
      <c r="EL696" s="52">
        <v>78.070569936512996</v>
      </c>
      <c r="EM696" s="52">
        <v>78.225903825831296</v>
      </c>
      <c r="EN696" s="52">
        <v>78.381470182140106</v>
      </c>
      <c r="EO696" s="52">
        <v>78.535991249184207</v>
      </c>
      <c r="EP696" s="52">
        <v>78.690400975784698</v>
      </c>
      <c r="EQ696" s="52">
        <v>78.845348218104903</v>
      </c>
      <c r="ER696" s="52">
        <v>78.999117157917695</v>
      </c>
      <c r="ES696" s="52">
        <v>79.152784593968804</v>
      </c>
      <c r="ET696" s="52">
        <v>79.304685979032996</v>
      </c>
      <c r="EU696" s="52">
        <v>79.460034261538894</v>
      </c>
      <c r="EV696" s="52">
        <v>79.609297379013995</v>
      </c>
      <c r="EW696" s="52">
        <v>79.763044834791202</v>
      </c>
      <c r="EX696" s="52">
        <v>79.9151526677866</v>
      </c>
      <c r="EY696" s="52">
        <v>80.065731775552905</v>
      </c>
      <c r="EZ696" s="52">
        <v>80.215379865582605</v>
      </c>
      <c r="FA696" s="52">
        <v>80.368435956703493</v>
      </c>
      <c r="FB696" s="52">
        <v>80.516247965001796</v>
      </c>
      <c r="FC696" s="52">
        <v>80.663947553416406</v>
      </c>
      <c r="FD696" s="52">
        <v>80.813478316350796</v>
      </c>
      <c r="FE696" s="52">
        <v>80.960456155138502</v>
      </c>
      <c r="FF696" s="52">
        <v>81.106812178679505</v>
      </c>
      <c r="FG696" s="52">
        <v>81.251803918059593</v>
      </c>
      <c r="FH696" s="52">
        <v>81.400264239379695</v>
      </c>
      <c r="FI696" s="52">
        <v>81.542922695139197</v>
      </c>
      <c r="FJ696" s="52">
        <v>81.6850041919718</v>
      </c>
      <c r="FK696" s="52">
        <v>81.825743765079096</v>
      </c>
      <c r="FL696" s="52">
        <v>81.964039199474001</v>
      </c>
      <c r="FM696" s="52">
        <v>82.104918792494104</v>
      </c>
      <c r="FN696" s="52">
        <v>82.243890163690395</v>
      </c>
      <c r="FO696" s="52">
        <v>82.379856935124593</v>
      </c>
      <c r="FP696" s="52">
        <v>82.514797757027793</v>
      </c>
      <c r="FQ696" s="52">
        <v>82.649761312804898</v>
      </c>
      <c r="FR696" s="52">
        <v>82.781235199122904</v>
      </c>
      <c r="FS696" s="52">
        <v>82.912287099007301</v>
      </c>
      <c r="FT696" s="52">
        <v>83.043301020925099</v>
      </c>
      <c r="FU696" s="52">
        <v>83.168583965241496</v>
      </c>
      <c r="FV696" s="52">
        <v>83.297730062807204</v>
      </c>
      <c r="FW696" s="52">
        <v>83.430422422000703</v>
      </c>
      <c r="FX696" s="52">
        <v>83.553611420265298</v>
      </c>
      <c r="FY696" s="52">
        <v>83.678887554904705</v>
      </c>
      <c r="FZ696" s="52">
        <v>83.802556901936796</v>
      </c>
      <c r="GA696" s="52">
        <v>83.926111186311005</v>
      </c>
      <c r="GB696" s="52">
        <v>84.047579903599399</v>
      </c>
      <c r="GC696" s="52">
        <v>84.168647904788699</v>
      </c>
      <c r="GD696" s="52">
        <v>84.292012123134398</v>
      </c>
      <c r="GE696" s="52">
        <v>84.408851043541702</v>
      </c>
      <c r="GF696" s="52">
        <v>84.529081213949993</v>
      </c>
      <c r="GG696" s="52">
        <v>84.647503150753195</v>
      </c>
      <c r="GH696" s="52">
        <v>84.763542843349597</v>
      </c>
      <c r="GI696" s="52">
        <v>84.884647970994493</v>
      </c>
      <c r="GJ696" s="52">
        <v>85.002514455559293</v>
      </c>
      <c r="GK696" s="52">
        <v>85.120964699221204</v>
      </c>
      <c r="GL696" s="52">
        <v>85.236865220827497</v>
      </c>
      <c r="GM696" s="52">
        <v>85.354217500786405</v>
      </c>
      <c r="GN696" s="52">
        <v>85.470123328248405</v>
      </c>
      <c r="GO696" s="52">
        <v>85.585337369090198</v>
      </c>
      <c r="GP696" s="52">
        <v>85.705339052400504</v>
      </c>
      <c r="GQ696" s="52">
        <v>85.819500633042793</v>
      </c>
      <c r="GR696" s="52">
        <v>85.936676986888102</v>
      </c>
      <c r="GS696" s="52">
        <v>86.052488468368594</v>
      </c>
      <c r="GT696" s="52">
        <v>86.166167062882494</v>
      </c>
      <c r="GU696" s="52">
        <v>86.286465852533297</v>
      </c>
      <c r="GV696" s="52">
        <v>86.397693453925996</v>
      </c>
      <c r="GW696" s="52">
        <v>86.515675906932103</v>
      </c>
      <c r="GX696" s="52">
        <v>86.631596197573003</v>
      </c>
    </row>
    <row r="697" spans="1:206">
      <c r="A697" s="51" t="s">
        <v>224</v>
      </c>
      <c r="B697" s="178" t="s">
        <v>3547</v>
      </c>
      <c r="C697" t="s">
        <v>3533</v>
      </c>
      <c r="D697" s="187" t="s">
        <v>3563</v>
      </c>
      <c r="E697" s="116" t="s">
        <v>1421</v>
      </c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  <c r="AA697" s="124"/>
      <c r="AB697" s="124"/>
      <c r="AC697" s="124"/>
      <c r="AD697" s="124"/>
      <c r="AE697" s="124"/>
      <c r="AF697" s="124"/>
      <c r="AG697" s="124"/>
      <c r="AH697" s="124"/>
      <c r="AI697" s="124"/>
      <c r="AJ697" s="124"/>
      <c r="AK697" s="124"/>
      <c r="AL697" s="124"/>
      <c r="AM697" s="124"/>
      <c r="AN697" s="124"/>
      <c r="AO697" s="124"/>
      <c r="AP697" s="124"/>
      <c r="AQ697" s="124"/>
      <c r="AR697" s="124"/>
      <c r="AS697" s="124"/>
      <c r="AT697" s="124"/>
      <c r="AU697" s="124"/>
      <c r="AV697" s="124"/>
      <c r="AW697" s="124"/>
      <c r="AX697" s="124"/>
      <c r="AY697" s="124"/>
      <c r="AZ697" s="124"/>
      <c r="BA697" s="124"/>
      <c r="BB697" s="124"/>
      <c r="BC697" s="124"/>
      <c r="BD697" s="54">
        <v>49.496224434876403</v>
      </c>
      <c r="BE697" s="52">
        <v>49.929628670996202</v>
      </c>
      <c r="BF697" s="52">
        <v>50.602879586967298</v>
      </c>
      <c r="BG697" s="52">
        <v>51.185317926777003</v>
      </c>
      <c r="BH697" s="52">
        <v>51.854064348749802</v>
      </c>
      <c r="BI697" s="54">
        <v>52.389057554816802</v>
      </c>
      <c r="BJ697" s="52">
        <v>53.033279684119201</v>
      </c>
      <c r="BK697" s="52">
        <v>53.540278847057202</v>
      </c>
      <c r="BL697" s="52">
        <v>54.183435150890297</v>
      </c>
      <c r="BM697" s="52">
        <v>54.696008924476097</v>
      </c>
      <c r="BN697" s="52">
        <v>55.256067951783301</v>
      </c>
      <c r="BO697" s="52">
        <v>55.798803650698098</v>
      </c>
      <c r="BP697" s="52">
        <v>56.246040566366702</v>
      </c>
      <c r="BQ697" s="52">
        <v>56.6655277687248</v>
      </c>
      <c r="BR697" s="52">
        <v>57.171894040527299</v>
      </c>
      <c r="BS697" s="52">
        <v>57.572293204420497</v>
      </c>
      <c r="BT697" s="52">
        <v>57.982821190383603</v>
      </c>
      <c r="BU697" s="52">
        <v>58.371215282766201</v>
      </c>
      <c r="BV697" s="52">
        <v>58.7494893509053</v>
      </c>
      <c r="BW697" s="52">
        <v>59.101193309178697</v>
      </c>
      <c r="BX697" s="52">
        <v>59.168967618407002</v>
      </c>
      <c r="BY697" s="52">
        <v>59.978388713359202</v>
      </c>
      <c r="BZ697" s="52">
        <v>60.347780183436697</v>
      </c>
      <c r="CA697" s="52">
        <v>60.893745621194199</v>
      </c>
      <c r="CB697" s="52">
        <v>61.312399931911997</v>
      </c>
      <c r="CC697" s="52">
        <v>61.846470452089498</v>
      </c>
      <c r="CD697" s="52">
        <v>62.0857453567493</v>
      </c>
      <c r="CE697" s="52">
        <v>62.658029822033797</v>
      </c>
      <c r="CF697" s="52">
        <v>63.032208319939798</v>
      </c>
      <c r="CG697" s="52">
        <v>63.386808667618197</v>
      </c>
      <c r="CH697" s="52">
        <v>63.809974689881699</v>
      </c>
      <c r="CI697" s="52">
        <v>64.307750010047499</v>
      </c>
      <c r="CJ697" s="52">
        <v>64.635416075773506</v>
      </c>
      <c r="CK697" s="52">
        <v>65.175668780770906</v>
      </c>
      <c r="CL697" s="52">
        <v>65.583533919576794</v>
      </c>
      <c r="CM697" s="52">
        <v>65.890153915799303</v>
      </c>
      <c r="CN697" s="52">
        <v>66.480556264236895</v>
      </c>
      <c r="CO697" s="52">
        <v>66.901182685825901</v>
      </c>
      <c r="CP697" s="52">
        <v>67.306146898517198</v>
      </c>
      <c r="CQ697" s="52">
        <v>67.650176871133297</v>
      </c>
      <c r="CR697" s="52">
        <v>67.942518074764905</v>
      </c>
      <c r="CS697" s="52">
        <v>68.293509985445198</v>
      </c>
      <c r="CT697" s="52">
        <v>68.621515751950895</v>
      </c>
      <c r="CU697" s="52">
        <v>68.946596021247402</v>
      </c>
      <c r="CV697" s="52">
        <v>69.3173205014606</v>
      </c>
      <c r="CW697" s="52">
        <v>69.628940037093997</v>
      </c>
      <c r="CX697" s="52">
        <v>69.999035789048705</v>
      </c>
      <c r="CY697" s="52">
        <v>70.357758294449198</v>
      </c>
      <c r="CZ697" s="52">
        <v>70.607142942195296</v>
      </c>
      <c r="DA697" s="52">
        <v>71.010074755316694</v>
      </c>
      <c r="DB697" s="52">
        <v>71.339387442458204</v>
      </c>
      <c r="DC697" s="52">
        <v>71.599612461316795</v>
      </c>
      <c r="DD697" s="52">
        <v>71.945340871455997</v>
      </c>
      <c r="DE697" s="52">
        <v>72.121794612339798</v>
      </c>
      <c r="DF697" s="52">
        <v>72.442311114960205</v>
      </c>
      <c r="DG697" s="52">
        <v>72.804943503122601</v>
      </c>
      <c r="DH697" s="52">
        <v>73.011718939751802</v>
      </c>
      <c r="DI697" s="52">
        <v>73.152608979718295</v>
      </c>
      <c r="DJ697" s="52">
        <v>73.370956016081905</v>
      </c>
      <c r="DK697" s="52">
        <v>73.570516648594904</v>
      </c>
      <c r="DL697" s="52">
        <v>73.467143617404304</v>
      </c>
      <c r="DM697" s="52">
        <v>73.948696936450901</v>
      </c>
      <c r="DN697" s="52">
        <v>74.177163959811793</v>
      </c>
      <c r="DO697" s="52">
        <v>74.419542800546907</v>
      </c>
      <c r="DP697" s="52">
        <v>74.619439548924007</v>
      </c>
      <c r="DQ697" s="52">
        <v>74.686262863210899</v>
      </c>
      <c r="DR697" s="52">
        <v>74.663848825306601</v>
      </c>
      <c r="DS697" s="62">
        <v>74.806497465334502</v>
      </c>
      <c r="DT697" s="52">
        <v>74.927994883959499</v>
      </c>
      <c r="DU697" s="52">
        <v>75.115503467462105</v>
      </c>
      <c r="DV697" s="52">
        <v>73.193023281199402</v>
      </c>
      <c r="DW697" s="52">
        <v>72.308608326900696</v>
      </c>
      <c r="DX697" s="52">
        <v>73.843074268036801</v>
      </c>
      <c r="DY697" s="52">
        <v>75.787111746928005</v>
      </c>
      <c r="DZ697" s="52">
        <v>76.076983920158597</v>
      </c>
      <c r="EA697" s="52">
        <v>76.261437052391898</v>
      </c>
      <c r="EB697" s="52">
        <v>76.446803599463607</v>
      </c>
      <c r="EC697" s="52">
        <v>76.627335145613003</v>
      </c>
      <c r="ED697" s="52">
        <v>76.8108076571514</v>
      </c>
      <c r="EE697" s="52">
        <v>76.992006268400303</v>
      </c>
      <c r="EF697" s="52">
        <v>77.170933052522003</v>
      </c>
      <c r="EG697" s="52">
        <v>77.349919130452903</v>
      </c>
      <c r="EH697" s="52">
        <v>77.529226439816796</v>
      </c>
      <c r="EI697" s="52">
        <v>77.705175798739603</v>
      </c>
      <c r="EJ697" s="52">
        <v>77.882346991380601</v>
      </c>
      <c r="EK697" s="52">
        <v>78.057849194034901</v>
      </c>
      <c r="EL697" s="52">
        <v>78.233124663361295</v>
      </c>
      <c r="EM697" s="52">
        <v>78.406927278788203</v>
      </c>
      <c r="EN697" s="52">
        <v>78.578453323237099</v>
      </c>
      <c r="EO697" s="52">
        <v>78.749325731717306</v>
      </c>
      <c r="EP697" s="52">
        <v>78.921085188934001</v>
      </c>
      <c r="EQ697" s="52">
        <v>79.091994650460194</v>
      </c>
      <c r="ER697" s="52">
        <v>79.262442525130297</v>
      </c>
      <c r="ES697" s="52">
        <v>79.430478517856699</v>
      </c>
      <c r="ET697" s="52">
        <v>79.5983439322154</v>
      </c>
      <c r="EU697" s="52">
        <v>79.763080722850802</v>
      </c>
      <c r="EV697" s="52">
        <v>79.931083329966597</v>
      </c>
      <c r="EW697" s="52">
        <v>80.096142255320103</v>
      </c>
      <c r="EX697" s="52">
        <v>80.263920903041907</v>
      </c>
      <c r="EY697" s="52">
        <v>80.427780865809794</v>
      </c>
      <c r="EZ697" s="52">
        <v>80.590983331233005</v>
      </c>
      <c r="FA697" s="52">
        <v>80.751273455961694</v>
      </c>
      <c r="FB697" s="52">
        <v>80.913126458103605</v>
      </c>
      <c r="FC697" s="52">
        <v>81.071586879954793</v>
      </c>
      <c r="FD697" s="52">
        <v>81.230229525520002</v>
      </c>
      <c r="FE697" s="52">
        <v>81.387251396111196</v>
      </c>
      <c r="FF697" s="52">
        <v>81.539594420076696</v>
      </c>
      <c r="FG697" s="52">
        <v>81.6924675814751</v>
      </c>
      <c r="FH697" s="52">
        <v>81.8430108149105</v>
      </c>
      <c r="FI697" s="52">
        <v>81.995570425397503</v>
      </c>
      <c r="FJ697" s="52">
        <v>82.144943397952403</v>
      </c>
      <c r="FK697" s="52">
        <v>82.292248290450303</v>
      </c>
      <c r="FL697" s="52">
        <v>82.439817584199602</v>
      </c>
      <c r="FM697" s="52">
        <v>82.583269690397898</v>
      </c>
      <c r="FN697" s="52">
        <v>82.725781949809502</v>
      </c>
      <c r="FO697" s="52">
        <v>82.868606953988206</v>
      </c>
      <c r="FP697" s="52">
        <v>83.0088274759906</v>
      </c>
      <c r="FQ697" s="52">
        <v>83.147889522664698</v>
      </c>
      <c r="FR697" s="52">
        <v>83.285908906409901</v>
      </c>
      <c r="FS697" s="52">
        <v>83.422403112747901</v>
      </c>
      <c r="FT697" s="52">
        <v>83.558930086953296</v>
      </c>
      <c r="FU697" s="52">
        <v>83.691899334963907</v>
      </c>
      <c r="FV697" s="52">
        <v>83.8254158350924</v>
      </c>
      <c r="FW697" s="52">
        <v>83.957462687545501</v>
      </c>
      <c r="FX697" s="52">
        <v>84.088153187483599</v>
      </c>
      <c r="FY697" s="52">
        <v>84.219323540511198</v>
      </c>
      <c r="FZ697" s="52">
        <v>84.348215293285406</v>
      </c>
      <c r="GA697" s="52">
        <v>84.475340996081201</v>
      </c>
      <c r="GB697" s="52">
        <v>84.605267519483704</v>
      </c>
      <c r="GC697" s="52">
        <v>84.729589830179705</v>
      </c>
      <c r="GD697" s="52">
        <v>84.854246615114803</v>
      </c>
      <c r="GE697" s="52">
        <v>84.980147130433707</v>
      </c>
      <c r="GF697" s="52">
        <v>85.106824141254506</v>
      </c>
      <c r="GG697" s="52">
        <v>85.230497582613495</v>
      </c>
      <c r="GH697" s="52">
        <v>85.3525197037103</v>
      </c>
      <c r="GI697" s="52">
        <v>85.476811977266607</v>
      </c>
      <c r="GJ697" s="52">
        <v>85.598189764074505</v>
      </c>
      <c r="GK697" s="52">
        <v>85.719830555102504</v>
      </c>
      <c r="GL697" s="52">
        <v>85.842041035307204</v>
      </c>
      <c r="GM697" s="52">
        <v>85.959629187095501</v>
      </c>
      <c r="GN697" s="52">
        <v>86.081425553509504</v>
      </c>
      <c r="GO697" s="52">
        <v>86.202014937302707</v>
      </c>
      <c r="GP697" s="52">
        <v>86.320841982375399</v>
      </c>
      <c r="GQ697" s="52">
        <v>86.437331288651194</v>
      </c>
      <c r="GR697" s="52">
        <v>86.559216393924402</v>
      </c>
      <c r="GS697" s="52">
        <v>86.674752517732998</v>
      </c>
      <c r="GT697" s="52">
        <v>86.791710224904307</v>
      </c>
      <c r="GU697" s="52">
        <v>86.910945202999699</v>
      </c>
      <c r="GV697" s="52">
        <v>87.025920028862998</v>
      </c>
      <c r="GW697" s="52">
        <v>87.145641939427506</v>
      </c>
      <c r="GX697" s="52">
        <v>87.260418062670794</v>
      </c>
    </row>
    <row r="698" spans="1:206">
      <c r="A698" s="51" t="s">
        <v>224</v>
      </c>
      <c r="B698" s="178" t="s">
        <v>3547</v>
      </c>
      <c r="C698" t="s">
        <v>3533</v>
      </c>
      <c r="D698" s="187" t="s">
        <v>3563</v>
      </c>
      <c r="E698" s="116" t="s">
        <v>1422</v>
      </c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  <c r="AA698" s="124"/>
      <c r="AB698" s="124"/>
      <c r="AC698" s="124"/>
      <c r="AD698" s="124"/>
      <c r="AE698" s="124"/>
      <c r="AF698" s="124"/>
      <c r="AG698" s="124"/>
      <c r="AH698" s="124"/>
      <c r="AI698" s="124"/>
      <c r="AJ698" s="124"/>
      <c r="AK698" s="124"/>
      <c r="AL698" s="124"/>
      <c r="AM698" s="124"/>
      <c r="AN698" s="124"/>
      <c r="AO698" s="124"/>
      <c r="AP698" s="124"/>
      <c r="AQ698" s="124"/>
      <c r="AR698" s="124"/>
      <c r="AS698" s="124"/>
      <c r="AT698" s="124"/>
      <c r="AU698" s="124"/>
      <c r="AV698" s="124"/>
      <c r="AW698" s="124"/>
      <c r="AX698" s="124"/>
      <c r="AY698" s="124"/>
      <c r="AZ698" s="124"/>
      <c r="BA698" s="124"/>
      <c r="BB698" s="124"/>
      <c r="BC698" s="124"/>
      <c r="BD698" s="54">
        <v>67.151554455244806</v>
      </c>
      <c r="BE698" s="52">
        <v>67.162389131645497</v>
      </c>
      <c r="BF698" s="52">
        <v>67.905680008762303</v>
      </c>
      <c r="BG698" s="52">
        <v>68.252318407701793</v>
      </c>
      <c r="BH698" s="52">
        <v>68.943855405909702</v>
      </c>
      <c r="BI698" s="54">
        <v>69.073304419721396</v>
      </c>
      <c r="BJ698" s="52">
        <v>69.130724444531893</v>
      </c>
      <c r="BK698" s="52">
        <v>69.129729129303996</v>
      </c>
      <c r="BL698" s="52">
        <v>69.807495773357999</v>
      </c>
      <c r="BM698" s="52">
        <v>69.958386624634201</v>
      </c>
      <c r="BN698" s="52">
        <v>70.032085947778299</v>
      </c>
      <c r="BO698" s="52">
        <v>70.404785458040095</v>
      </c>
      <c r="BP698" s="52">
        <v>70.299339176194593</v>
      </c>
      <c r="BQ698" s="52">
        <v>70.284537026120901</v>
      </c>
      <c r="BR698" s="52">
        <v>70.789336866890693</v>
      </c>
      <c r="BS698" s="52">
        <v>70.835101517845999</v>
      </c>
      <c r="BT698" s="52">
        <v>70.960079718665099</v>
      </c>
      <c r="BU698" s="52">
        <v>71.217449235116604</v>
      </c>
      <c r="BV698" s="52">
        <v>71.028188834311393</v>
      </c>
      <c r="BW698" s="52">
        <v>71.062467314683204</v>
      </c>
      <c r="BX698" s="52">
        <v>71.440388487790699</v>
      </c>
      <c r="BY698" s="52">
        <v>71.669352834047999</v>
      </c>
      <c r="BZ698" s="52">
        <v>71.872017840833493</v>
      </c>
      <c r="CA698" s="52">
        <v>72.030270672674206</v>
      </c>
      <c r="CB698" s="52">
        <v>72.421372172058994</v>
      </c>
      <c r="CC698" s="52">
        <v>72.697171245478998</v>
      </c>
      <c r="CD698" s="52">
        <v>72.961781320604004</v>
      </c>
      <c r="CE698" s="52">
        <v>73.4205440843986</v>
      </c>
      <c r="CF698" s="52">
        <v>73.569075889326299</v>
      </c>
      <c r="CG698" s="52">
        <v>73.921941769344997</v>
      </c>
      <c r="CH698" s="52">
        <v>74.005931242815393</v>
      </c>
      <c r="CI698" s="52">
        <v>74.318194878796305</v>
      </c>
      <c r="CJ698" s="52">
        <v>74.633911896656002</v>
      </c>
      <c r="CK698" s="52">
        <v>74.738879396220796</v>
      </c>
      <c r="CL698" s="52">
        <v>75.053651548265407</v>
      </c>
      <c r="CM698" s="52">
        <v>75.067511779955396</v>
      </c>
      <c r="CN698" s="52">
        <v>75.259153484024594</v>
      </c>
      <c r="CO698" s="52">
        <v>75.531600194672805</v>
      </c>
      <c r="CP698" s="52">
        <v>75.629248617606393</v>
      </c>
      <c r="CQ698" s="52">
        <v>75.844563424742006</v>
      </c>
      <c r="CR698" s="52">
        <v>76.037565580095801</v>
      </c>
      <c r="CS698" s="52">
        <v>76.194245806142405</v>
      </c>
      <c r="CT698" s="52">
        <v>76.488710415614307</v>
      </c>
      <c r="CU698" s="52">
        <v>76.462247755197694</v>
      </c>
      <c r="CV698" s="52">
        <v>76.741190581712004</v>
      </c>
      <c r="CW698" s="52">
        <v>76.841898197062903</v>
      </c>
      <c r="CX698" s="52">
        <v>77.093866460426597</v>
      </c>
      <c r="CY698" s="52">
        <v>77.413049518202996</v>
      </c>
      <c r="CZ698" s="52">
        <v>77.589181342601606</v>
      </c>
      <c r="DA698" s="52">
        <v>77.698824033984195</v>
      </c>
      <c r="DB698" s="52">
        <v>77.951364993050703</v>
      </c>
      <c r="DC698" s="52">
        <v>78.171556672392498</v>
      </c>
      <c r="DD698" s="52">
        <v>78.277906631338794</v>
      </c>
      <c r="DE698" s="52">
        <v>78.403462567284294</v>
      </c>
      <c r="DF698" s="52">
        <v>78.920039355678796</v>
      </c>
      <c r="DG698" s="52">
        <v>78.994202496671704</v>
      </c>
      <c r="DH698" s="52">
        <v>79.320785349036598</v>
      </c>
      <c r="DI698" s="52">
        <v>79.503122256868593</v>
      </c>
      <c r="DJ698" s="52">
        <v>79.641140071001502</v>
      </c>
      <c r="DK698" s="52">
        <v>79.926756987903005</v>
      </c>
      <c r="DL698" s="52">
        <v>80.166643554538297</v>
      </c>
      <c r="DM698" s="52">
        <v>80.336623679085605</v>
      </c>
      <c r="DN698" s="52">
        <v>80.422362231695999</v>
      </c>
      <c r="DO698" s="52">
        <v>80.555387940069394</v>
      </c>
      <c r="DP698" s="52">
        <v>80.749877270028804</v>
      </c>
      <c r="DQ698" s="52">
        <v>80.575217800430295</v>
      </c>
      <c r="DR698" s="52">
        <v>80.729584248202201</v>
      </c>
      <c r="DS698" s="62">
        <v>80.735361112666496</v>
      </c>
      <c r="DT698" s="52">
        <v>80.899724495451395</v>
      </c>
      <c r="DU698" s="52">
        <v>81.142126519111102</v>
      </c>
      <c r="DV698" s="52">
        <v>80.110100645338306</v>
      </c>
      <c r="DW698" s="52">
        <v>80.149345671652995</v>
      </c>
      <c r="DX698" s="52">
        <v>80.930407937976895</v>
      </c>
      <c r="DY698" s="52">
        <v>81.743298770361605</v>
      </c>
      <c r="DZ698" s="52">
        <v>81.892076959094496</v>
      </c>
      <c r="EA698" s="52">
        <v>82.035985354347105</v>
      </c>
      <c r="EB698" s="52">
        <v>82.178140736068102</v>
      </c>
      <c r="EC698" s="52">
        <v>82.327728670481903</v>
      </c>
      <c r="ED698" s="52">
        <v>82.469269322260899</v>
      </c>
      <c r="EE698" s="52">
        <v>82.612858676661901</v>
      </c>
      <c r="EF698" s="52">
        <v>82.749879460510698</v>
      </c>
      <c r="EG698" s="52">
        <v>82.892556310228699</v>
      </c>
      <c r="EH698" s="52">
        <v>83.030356078792394</v>
      </c>
      <c r="EI698" s="52">
        <v>83.166792424685696</v>
      </c>
      <c r="EJ698" s="52">
        <v>83.308780262011098</v>
      </c>
      <c r="EK698" s="52">
        <v>83.441119370235398</v>
      </c>
      <c r="EL698" s="52">
        <v>83.578145940253506</v>
      </c>
      <c r="EM698" s="52">
        <v>83.714009370195697</v>
      </c>
      <c r="EN698" s="52">
        <v>83.847194440463198</v>
      </c>
      <c r="EO698" s="52">
        <v>83.983096938947895</v>
      </c>
      <c r="EP698" s="52">
        <v>84.115122540915806</v>
      </c>
      <c r="EQ698" s="52">
        <v>84.247574126608995</v>
      </c>
      <c r="ER698" s="52">
        <v>84.379652082585096</v>
      </c>
      <c r="ES698" s="52">
        <v>84.506959942055801</v>
      </c>
      <c r="ET698" s="52">
        <v>84.642229487559504</v>
      </c>
      <c r="EU698" s="52">
        <v>84.766049173402195</v>
      </c>
      <c r="EV698" s="52">
        <v>84.895141800856393</v>
      </c>
      <c r="EW698" s="52">
        <v>85.021770583865404</v>
      </c>
      <c r="EX698" s="52">
        <v>85.149262454439693</v>
      </c>
      <c r="EY698" s="52">
        <v>85.277916358760706</v>
      </c>
      <c r="EZ698" s="52">
        <v>85.397770124762204</v>
      </c>
      <c r="FA698" s="52">
        <v>85.5222449504232</v>
      </c>
      <c r="FB698" s="52">
        <v>85.642935726178393</v>
      </c>
      <c r="FC698" s="52">
        <v>85.769343862401001</v>
      </c>
      <c r="FD698" s="52">
        <v>85.887497242024395</v>
      </c>
      <c r="FE698" s="52">
        <v>86.004679876546206</v>
      </c>
      <c r="FF698" s="52">
        <v>86.125579763317006</v>
      </c>
      <c r="FG698" s="52">
        <v>86.250704964487696</v>
      </c>
      <c r="FH698" s="52">
        <v>86.361670848363104</v>
      </c>
      <c r="FI698" s="52">
        <v>86.483230906604405</v>
      </c>
      <c r="FJ698" s="52">
        <v>86.602616921599704</v>
      </c>
      <c r="FK698" s="52">
        <v>86.716490984211504</v>
      </c>
      <c r="FL698" s="52">
        <v>86.831100255248899</v>
      </c>
      <c r="FM698" s="52">
        <v>86.948824360519694</v>
      </c>
      <c r="FN698" s="52">
        <v>87.066933342968497</v>
      </c>
      <c r="FO698" s="52">
        <v>87.182328304584203</v>
      </c>
      <c r="FP698" s="52">
        <v>87.296832051188005</v>
      </c>
      <c r="FQ698" s="52">
        <v>87.407437326894794</v>
      </c>
      <c r="FR698" s="52">
        <v>87.527458055219299</v>
      </c>
      <c r="FS698" s="52">
        <v>87.643894245567793</v>
      </c>
      <c r="FT698" s="52">
        <v>87.755706141256894</v>
      </c>
      <c r="FU698" s="52">
        <v>87.872942901853705</v>
      </c>
      <c r="FV698" s="52">
        <v>87.986375318232902</v>
      </c>
      <c r="FW698" s="52">
        <v>88.099566195840396</v>
      </c>
      <c r="FX698" s="52">
        <v>88.212567717787195</v>
      </c>
      <c r="FY698" s="52">
        <v>88.3235582635931</v>
      </c>
      <c r="FZ698" s="52">
        <v>88.442209588044406</v>
      </c>
      <c r="GA698" s="52">
        <v>88.556646575219702</v>
      </c>
      <c r="GB698" s="52">
        <v>88.673859956344003</v>
      </c>
      <c r="GC698" s="52">
        <v>88.782881283982505</v>
      </c>
      <c r="GD698" s="52">
        <v>88.898103465172795</v>
      </c>
      <c r="GE698" s="52">
        <v>89.014964321268906</v>
      </c>
      <c r="GF698" s="52">
        <v>89.126746653109095</v>
      </c>
      <c r="GG698" s="52">
        <v>89.239093339015895</v>
      </c>
      <c r="GH698" s="52">
        <v>89.352669460472299</v>
      </c>
      <c r="GI698" s="52">
        <v>89.467388967082798</v>
      </c>
      <c r="GJ698" s="52">
        <v>89.581802676693002</v>
      </c>
      <c r="GK698" s="52">
        <v>89.694085973804306</v>
      </c>
      <c r="GL698" s="52">
        <v>89.807260208022598</v>
      </c>
      <c r="GM698" s="52">
        <v>89.922955258556996</v>
      </c>
      <c r="GN698" s="52">
        <v>90.029874850851598</v>
      </c>
      <c r="GO698" s="52">
        <v>90.148186705930897</v>
      </c>
      <c r="GP698" s="52">
        <v>90.260471453204303</v>
      </c>
      <c r="GQ698" s="52">
        <v>90.3747585206428</v>
      </c>
      <c r="GR698" s="52">
        <v>90.490787774412198</v>
      </c>
      <c r="GS698" s="52">
        <v>90.601924319136103</v>
      </c>
      <c r="GT698" s="52">
        <v>90.717348589101405</v>
      </c>
      <c r="GU698" s="52">
        <v>90.832348358321099</v>
      </c>
      <c r="GV698" s="52">
        <v>90.943094206308004</v>
      </c>
      <c r="GW698" s="52">
        <v>91.055877359419696</v>
      </c>
      <c r="GX698" s="52">
        <v>91.168168401364994</v>
      </c>
    </row>
    <row r="699" spans="1:206" customFormat="1">
      <c r="A699" s="51" t="s">
        <v>224</v>
      </c>
      <c r="B699" s="178" t="s">
        <v>3547</v>
      </c>
      <c r="C699" t="s">
        <v>3533</v>
      </c>
      <c r="D699" s="187" t="s">
        <v>3563</v>
      </c>
      <c r="E699" t="s">
        <v>1423</v>
      </c>
      <c r="BD699" s="4">
        <v>46.524464871738203</v>
      </c>
      <c r="BE699" s="4">
        <v>47.189782862265197</v>
      </c>
      <c r="BF699" s="4">
        <v>48.262160955472801</v>
      </c>
      <c r="BG699" s="4">
        <v>48.8274741881878</v>
      </c>
      <c r="BH699" s="4">
        <v>49.613049518194501</v>
      </c>
      <c r="BI699" s="4">
        <v>50.145689570640101</v>
      </c>
      <c r="BJ699" s="4">
        <v>50.665065932461502</v>
      </c>
      <c r="BK699" s="4">
        <v>50.967677403222098</v>
      </c>
      <c r="BL699" s="4">
        <v>51.558893535506698</v>
      </c>
      <c r="BM699" s="4">
        <v>49.372383196866203</v>
      </c>
      <c r="BN699" s="4">
        <v>47.727850914145797</v>
      </c>
      <c r="BO699" s="4">
        <v>50.384424724865497</v>
      </c>
      <c r="BP699" s="4">
        <v>53.1445598352635</v>
      </c>
      <c r="BQ699" s="4">
        <v>53.594765826789903</v>
      </c>
      <c r="BR699" s="4">
        <v>54.180304667003398</v>
      </c>
      <c r="BS699" s="4">
        <v>53.918485752566198</v>
      </c>
      <c r="BT699" s="4">
        <v>54.488391626412501</v>
      </c>
      <c r="BU699" s="4">
        <v>54.936506437139599</v>
      </c>
      <c r="BV699" s="4">
        <v>55.501707179870998</v>
      </c>
      <c r="BW699" s="4">
        <v>55.843512874372699</v>
      </c>
      <c r="BX699" s="4">
        <v>56.121483392661602</v>
      </c>
      <c r="BY699" s="4">
        <v>55.9287185224401</v>
      </c>
      <c r="BZ699" s="4">
        <v>57.128291376121702</v>
      </c>
      <c r="CA699" s="4">
        <v>57.635399176193403</v>
      </c>
      <c r="CB699" s="4">
        <v>58.044953263174698</v>
      </c>
      <c r="CC699" s="4">
        <v>58.2849475428022</v>
      </c>
      <c r="CD699" s="4">
        <v>58.716155551343</v>
      </c>
      <c r="CE699" s="4">
        <v>59.3726730175688</v>
      </c>
      <c r="CF699" s="4">
        <v>59.752937032783002</v>
      </c>
      <c r="CG699" s="4">
        <v>60.218738293080399</v>
      </c>
      <c r="CH699" s="4">
        <v>60.571044453164198</v>
      </c>
      <c r="CI699" s="4">
        <v>61.0119652763671</v>
      </c>
      <c r="CJ699" s="4">
        <v>61.4381257275449</v>
      </c>
      <c r="CK699" s="4">
        <v>61.588162105941599</v>
      </c>
      <c r="CL699" s="4">
        <v>61.929828486375598</v>
      </c>
      <c r="CM699" s="4">
        <v>62.255711402046302</v>
      </c>
      <c r="CN699" s="4">
        <v>62.782748197877297</v>
      </c>
      <c r="CO699" s="4">
        <v>63.175638157167597</v>
      </c>
      <c r="CP699" s="4">
        <v>63.300654436729303</v>
      </c>
      <c r="CQ699" s="4">
        <v>63.809149001846798</v>
      </c>
      <c r="CR699" s="4">
        <v>64.007370846249501</v>
      </c>
      <c r="CS699" s="4">
        <v>64.073738044590598</v>
      </c>
      <c r="CT699" s="4">
        <v>64.322749510407903</v>
      </c>
      <c r="CU699" s="4">
        <v>64.462704437344001</v>
      </c>
      <c r="CV699" s="4">
        <v>64.485107384927403</v>
      </c>
      <c r="CW699" s="4">
        <v>64.900270879689998</v>
      </c>
      <c r="CX699" s="4">
        <v>65.1609314757562</v>
      </c>
      <c r="CY699" s="4">
        <v>65.515848523421298</v>
      </c>
      <c r="CZ699" s="4">
        <v>65.738738999417606</v>
      </c>
      <c r="DA699" s="4">
        <v>66.090041885353102</v>
      </c>
      <c r="DB699" s="4">
        <v>66.469709008507394</v>
      </c>
      <c r="DC699" s="4">
        <v>66.854915532910795</v>
      </c>
      <c r="DD699" s="4">
        <v>67.159156013929007</v>
      </c>
      <c r="DE699" s="4">
        <v>67.483870063321703</v>
      </c>
      <c r="DF699" s="4">
        <v>67.830359250793606</v>
      </c>
      <c r="DG699" s="4">
        <v>68.230466839843501</v>
      </c>
      <c r="DH699" s="4">
        <v>68.727132777646304</v>
      </c>
      <c r="DI699" s="4">
        <v>69.076992609761703</v>
      </c>
      <c r="DJ699" s="4">
        <v>69.326346008829603</v>
      </c>
      <c r="DK699" s="4">
        <v>69.821466072852402</v>
      </c>
      <c r="DL699" s="4">
        <v>70.132575538400104</v>
      </c>
      <c r="DM699" s="4">
        <v>70.553390460856306</v>
      </c>
      <c r="DN699" s="4">
        <v>70.896216733068201</v>
      </c>
      <c r="DO699" s="4">
        <v>71.230676460628501</v>
      </c>
      <c r="DP699" s="4">
        <v>71.585391696993497</v>
      </c>
      <c r="DQ699" s="4">
        <v>71.819746005582502</v>
      </c>
      <c r="DR699" s="4">
        <v>72.130381043962103</v>
      </c>
      <c r="DS699" s="4">
        <v>72.350793926384995</v>
      </c>
      <c r="DT699" s="4">
        <v>72.597434636272098</v>
      </c>
      <c r="DU699" s="4">
        <v>72.811826719771105</v>
      </c>
      <c r="DV699" s="4">
        <v>72.082873543989805</v>
      </c>
      <c r="DW699" s="4">
        <v>71.107163258844807</v>
      </c>
      <c r="DX699" s="4">
        <v>71.756450034063107</v>
      </c>
      <c r="DY699" s="4">
        <v>73.377471285974295</v>
      </c>
      <c r="DZ699" s="4">
        <v>73.688916446326502</v>
      </c>
      <c r="EA699" s="4">
        <v>73.810361181589798</v>
      </c>
      <c r="EB699" s="4">
        <v>73.969901565928296</v>
      </c>
      <c r="EC699" s="4">
        <v>74.128964319175594</v>
      </c>
      <c r="ED699" s="4">
        <v>74.284543330321696</v>
      </c>
      <c r="EE699" s="4">
        <v>74.4403028231783</v>
      </c>
      <c r="EF699" s="4">
        <v>74.597022304385504</v>
      </c>
      <c r="EG699" s="4">
        <v>74.749602092318796</v>
      </c>
      <c r="EH699" s="4">
        <v>74.899988454469906</v>
      </c>
      <c r="EI699" s="4">
        <v>75.049026220052099</v>
      </c>
      <c r="EJ699" s="4">
        <v>75.195100544659596</v>
      </c>
      <c r="EK699" s="4">
        <v>75.339570078186696</v>
      </c>
      <c r="EL699" s="4">
        <v>75.484471109488894</v>
      </c>
      <c r="EM699" s="4">
        <v>75.627355646267503</v>
      </c>
      <c r="EN699" s="4">
        <v>75.768920897566503</v>
      </c>
      <c r="EO699" s="4">
        <v>75.908059823822697</v>
      </c>
      <c r="EP699" s="4">
        <v>76.045273960041797</v>
      </c>
      <c r="EQ699" s="4">
        <v>76.183712845600397</v>
      </c>
      <c r="ER699" s="4">
        <v>76.318225857230701</v>
      </c>
      <c r="ES699" s="4">
        <v>76.448063217588498</v>
      </c>
      <c r="ET699" s="4">
        <v>76.576629926356802</v>
      </c>
      <c r="EU699" s="4">
        <v>76.704124369157199</v>
      </c>
      <c r="EV699" s="4">
        <v>76.830496250113399</v>
      </c>
      <c r="EW699" s="4">
        <v>76.949252300813498</v>
      </c>
      <c r="EX699" s="4">
        <v>77.066994019721307</v>
      </c>
      <c r="EY699" s="4">
        <v>77.183826699762093</v>
      </c>
      <c r="EZ699" s="4">
        <v>77.296856745185195</v>
      </c>
      <c r="FA699" s="4">
        <v>77.407634224207598</v>
      </c>
      <c r="FB699" s="4">
        <v>77.519359059008906</v>
      </c>
      <c r="FC699" s="4">
        <v>77.629583957564193</v>
      </c>
      <c r="FD699" s="4">
        <v>77.738908232581096</v>
      </c>
      <c r="FE699" s="4">
        <v>77.845881618162593</v>
      </c>
      <c r="FF699" s="4">
        <v>77.949348964620398</v>
      </c>
      <c r="FG699" s="4">
        <v>78.057108508288593</v>
      </c>
      <c r="FH699" s="4">
        <v>78.163314655919905</v>
      </c>
      <c r="FI699" s="4">
        <v>78.267211522760107</v>
      </c>
      <c r="FJ699" s="4">
        <v>78.371799817043197</v>
      </c>
      <c r="FK699" s="4">
        <v>78.473982605170903</v>
      </c>
      <c r="FL699" s="4">
        <v>78.576597804887598</v>
      </c>
      <c r="FM699" s="4">
        <v>78.681057314375593</v>
      </c>
      <c r="FN699" s="4">
        <v>78.781405630099101</v>
      </c>
      <c r="FO699" s="4">
        <v>78.884793925204207</v>
      </c>
      <c r="FP699" s="4">
        <v>78.985628669209305</v>
      </c>
      <c r="FQ699" s="4">
        <v>79.084214778881005</v>
      </c>
      <c r="FR699" s="4">
        <v>79.1836050151325</v>
      </c>
      <c r="FS699" s="4">
        <v>79.282286138309502</v>
      </c>
      <c r="FT699" s="4">
        <v>79.379581689571594</v>
      </c>
      <c r="FU699" s="4">
        <v>79.479176630978799</v>
      </c>
      <c r="FV699" s="4">
        <v>79.572215291762504</v>
      </c>
      <c r="FW699" s="4">
        <v>79.668601770601597</v>
      </c>
      <c r="FX699" s="4">
        <v>79.762700106436</v>
      </c>
      <c r="FY699" s="4">
        <v>79.857498617713901</v>
      </c>
      <c r="FZ699" s="4">
        <v>79.950638416193598</v>
      </c>
      <c r="GA699" s="4">
        <v>80.0446399356467</v>
      </c>
      <c r="GB699" s="4">
        <v>80.136199535946801</v>
      </c>
      <c r="GC699" s="4">
        <v>80.226454799109902</v>
      </c>
      <c r="GD699" s="4">
        <v>80.316916872729905</v>
      </c>
      <c r="GE699" s="4">
        <v>80.406422439664496</v>
      </c>
      <c r="GF699" s="4">
        <v>80.496370771775005</v>
      </c>
      <c r="GG699" s="4">
        <v>80.589385533196804</v>
      </c>
      <c r="GH699" s="4">
        <v>80.678632495213407</v>
      </c>
      <c r="GI699" s="4">
        <v>80.768837919165705</v>
      </c>
      <c r="GJ699" s="4">
        <v>80.860504347762003</v>
      </c>
      <c r="GK699" s="4">
        <v>80.949120156230705</v>
      </c>
      <c r="GL699" s="4">
        <v>81.037900050957901</v>
      </c>
      <c r="GM699" s="4">
        <v>81.129520849441406</v>
      </c>
      <c r="GN699" s="4">
        <v>81.219106513780204</v>
      </c>
      <c r="GO699" s="4">
        <v>81.308857496057996</v>
      </c>
      <c r="GP699" s="4">
        <v>81.397393465251298</v>
      </c>
      <c r="GQ699" s="4">
        <v>81.488352519131098</v>
      </c>
      <c r="GR699" s="4">
        <v>81.579205322318003</v>
      </c>
      <c r="GS699" s="4">
        <v>81.670263040506299</v>
      </c>
      <c r="GT699" s="4">
        <v>81.759421536916193</v>
      </c>
      <c r="GU699" s="4">
        <v>81.847378224669995</v>
      </c>
      <c r="GV699" s="4">
        <v>81.937735242330405</v>
      </c>
      <c r="GW699" s="4">
        <v>82.029342955910195</v>
      </c>
      <c r="GX699" s="4">
        <v>82.117868863426693</v>
      </c>
    </row>
    <row r="700" spans="1:206">
      <c r="A700" s="51" t="s">
        <v>224</v>
      </c>
      <c r="B700" s="178" t="s">
        <v>3547</v>
      </c>
      <c r="C700" t="s">
        <v>3533</v>
      </c>
      <c r="D700" s="187" t="s">
        <v>3563</v>
      </c>
      <c r="E700" t="s">
        <v>1424</v>
      </c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  <c r="AA700" s="124"/>
      <c r="AB700" s="124"/>
      <c r="AC700" s="124"/>
      <c r="AD700" s="124"/>
      <c r="AE700" s="124"/>
      <c r="AF700" s="124"/>
      <c r="AG700" s="124"/>
      <c r="AH700" s="124"/>
      <c r="AI700" s="124"/>
      <c r="AJ700" s="124"/>
      <c r="AK700" s="124"/>
      <c r="AL700" s="124"/>
      <c r="AM700" s="124"/>
      <c r="AN700" s="124"/>
      <c r="AO700" s="124"/>
      <c r="AP700" s="124"/>
      <c r="AQ700" s="124"/>
      <c r="AR700" s="124"/>
      <c r="AS700" s="124"/>
      <c r="AT700" s="124"/>
      <c r="AU700" s="124"/>
      <c r="AV700" s="124"/>
      <c r="AW700" s="124"/>
      <c r="AX700" s="124"/>
      <c r="AY700" s="124"/>
      <c r="AZ700" s="124"/>
      <c r="BA700" s="124"/>
      <c r="BB700" s="124"/>
      <c r="BC700" s="124"/>
      <c r="BD700" s="52">
        <v>39.141401697861902</v>
      </c>
      <c r="BE700" s="52">
        <v>39.393348629036502</v>
      </c>
      <c r="BF700" s="52">
        <v>39.901563677027298</v>
      </c>
      <c r="BG700" s="52">
        <v>40.370924998547601</v>
      </c>
      <c r="BH700" s="52">
        <v>40.904704049387497</v>
      </c>
      <c r="BI700" s="52">
        <v>41.442615530084602</v>
      </c>
      <c r="BJ700" s="52">
        <v>41.8741024713649</v>
      </c>
      <c r="BK700" s="52">
        <v>41.811362346525001</v>
      </c>
      <c r="BL700" s="52">
        <v>42.140428179319699</v>
      </c>
      <c r="BM700" s="52">
        <v>43.1176643589477</v>
      </c>
      <c r="BN700" s="52">
        <v>43.473264104944903</v>
      </c>
      <c r="BO700" s="52">
        <v>43.927949938581001</v>
      </c>
      <c r="BP700" s="52">
        <v>44.269616793429996</v>
      </c>
      <c r="BQ700" s="52">
        <v>44.6922806946611</v>
      </c>
      <c r="BR700" s="52">
        <v>45.200217745855397</v>
      </c>
      <c r="BS700" s="52">
        <v>45.428296228035698</v>
      </c>
      <c r="BT700" s="52">
        <v>45.440415891576599</v>
      </c>
      <c r="BU700" s="52">
        <v>45.854810514874998</v>
      </c>
      <c r="BV700" s="52">
        <v>46.266102766964998</v>
      </c>
      <c r="BW700" s="52">
        <v>46.518400955368001</v>
      </c>
      <c r="BX700" s="52">
        <v>46.879230895193899</v>
      </c>
      <c r="BY700" s="52">
        <v>47.373370296035198</v>
      </c>
      <c r="BZ700" s="52">
        <v>47.571835779866298</v>
      </c>
      <c r="CA700" s="52">
        <v>48.188154950490699</v>
      </c>
      <c r="CB700" s="52">
        <v>48.502644989403002</v>
      </c>
      <c r="CC700" s="52">
        <v>48.969409167963398</v>
      </c>
      <c r="CD700" s="52">
        <v>49.762780675452298</v>
      </c>
      <c r="CE700" s="52">
        <v>50.358780206746303</v>
      </c>
      <c r="CF700" s="52">
        <v>50.856222143526999</v>
      </c>
      <c r="CG700" s="52">
        <v>51.3844124321922</v>
      </c>
      <c r="CH700" s="52">
        <v>51.858536292678203</v>
      </c>
      <c r="CI700" s="52">
        <v>52.340223014002298</v>
      </c>
      <c r="CJ700" s="52">
        <v>52.777121923787298</v>
      </c>
      <c r="CK700" s="52">
        <v>52.312733722908597</v>
      </c>
      <c r="CL700" s="52">
        <v>52.603783031357601</v>
      </c>
      <c r="CM700" s="52">
        <v>53.008213457551904</v>
      </c>
      <c r="CN700" s="52">
        <v>53.506066131051099</v>
      </c>
      <c r="CO700" s="52">
        <v>54.020919916566598</v>
      </c>
      <c r="CP700" s="52">
        <v>53.939970310312901</v>
      </c>
      <c r="CQ700" s="52">
        <v>54.605607257659003</v>
      </c>
      <c r="CR700" s="52">
        <v>54.722073746549199</v>
      </c>
      <c r="CS700" s="52">
        <v>54.631267997064</v>
      </c>
      <c r="CT700" s="52">
        <v>54.517167693111702</v>
      </c>
      <c r="CU700" s="52">
        <v>54.767407845670199</v>
      </c>
      <c r="CV700" s="52">
        <v>54.907715314060702</v>
      </c>
      <c r="CW700" s="52">
        <v>55.090480041998298</v>
      </c>
      <c r="CX700" s="52">
        <v>55.090574290970501</v>
      </c>
      <c r="CY700" s="52">
        <v>55.241623786173399</v>
      </c>
      <c r="CZ700" s="52">
        <v>55.084893184906598</v>
      </c>
      <c r="DA700" s="52">
        <v>55.626522371026603</v>
      </c>
      <c r="DB700" s="52">
        <v>55.9319345143155</v>
      </c>
      <c r="DC700" s="52">
        <v>56.1125853534435</v>
      </c>
      <c r="DD700" s="52">
        <v>56.426743130671099</v>
      </c>
      <c r="DE700" s="52">
        <v>56.757348111187</v>
      </c>
      <c r="DF700" s="52">
        <v>57.171180934747198</v>
      </c>
      <c r="DG700" s="52">
        <v>57.720620961765903</v>
      </c>
      <c r="DH700" s="52">
        <v>58.365890691684697</v>
      </c>
      <c r="DI700" s="52">
        <v>58.957848482561303</v>
      </c>
      <c r="DJ700" s="52">
        <v>59.503598187700703</v>
      </c>
      <c r="DK700" s="52">
        <v>60.251232119241998</v>
      </c>
      <c r="DL700" s="52">
        <v>60.815668112159699</v>
      </c>
      <c r="DM700" s="52">
        <v>61.498355605386202</v>
      </c>
      <c r="DN700" s="52">
        <v>62.055989343135302</v>
      </c>
      <c r="DO700" s="52">
        <v>62.590983431529899</v>
      </c>
      <c r="DP700" s="52">
        <v>63.0833024527332</v>
      </c>
      <c r="DQ700" s="52">
        <v>63.459403735690998</v>
      </c>
      <c r="DR700" s="52">
        <v>63.933431557574501</v>
      </c>
      <c r="DS700" s="52">
        <v>64.321574326558903</v>
      </c>
      <c r="DT700" s="52">
        <v>64.686571998775193</v>
      </c>
      <c r="DU700" s="52">
        <v>65.027175015849295</v>
      </c>
      <c r="DV700" s="52">
        <v>64.658024089030405</v>
      </c>
      <c r="DW700" s="52">
        <v>64.153235590029198</v>
      </c>
      <c r="DX700" s="52">
        <v>64.594310468508198</v>
      </c>
      <c r="DY700" s="52">
        <v>65.375758613669802</v>
      </c>
      <c r="DZ700" s="52">
        <v>66.102362974586399</v>
      </c>
      <c r="EA700" s="52">
        <v>66.313406307856397</v>
      </c>
      <c r="EB700" s="52">
        <v>66.515019274836106</v>
      </c>
      <c r="EC700" s="52">
        <v>66.713936770814698</v>
      </c>
      <c r="ED700" s="52">
        <v>66.910604706294393</v>
      </c>
      <c r="EE700" s="52">
        <v>67.1060220658009</v>
      </c>
      <c r="EF700" s="52">
        <v>67.297395954144505</v>
      </c>
      <c r="EG700" s="52">
        <v>67.484613412962105</v>
      </c>
      <c r="EH700" s="52">
        <v>67.671321078349294</v>
      </c>
      <c r="EI700" s="52">
        <v>67.856284534198593</v>
      </c>
      <c r="EJ700" s="52">
        <v>68.039364184422098</v>
      </c>
      <c r="EK700" s="52">
        <v>68.220202697562897</v>
      </c>
      <c r="EL700" s="52">
        <v>68.401159868910398</v>
      </c>
      <c r="EM700" s="52">
        <v>68.577917715096106</v>
      </c>
      <c r="EN700" s="52">
        <v>68.754469926241796</v>
      </c>
      <c r="EO700" s="52">
        <v>68.929713518760394</v>
      </c>
      <c r="EP700" s="52">
        <v>69.101500489709096</v>
      </c>
      <c r="EQ700" s="52">
        <v>69.2747875536202</v>
      </c>
      <c r="ER700" s="52">
        <v>69.444711780817002</v>
      </c>
      <c r="ES700" s="52">
        <v>69.6140593878456</v>
      </c>
      <c r="ET700" s="52">
        <v>69.779171696026694</v>
      </c>
      <c r="EU700" s="52">
        <v>69.9444184366304</v>
      </c>
      <c r="EV700" s="52">
        <v>70.109721900893106</v>
      </c>
      <c r="EW700" s="52">
        <v>70.273930899218996</v>
      </c>
      <c r="EX700" s="52">
        <v>70.433458894025193</v>
      </c>
      <c r="EY700" s="52">
        <v>70.5925129614441</v>
      </c>
      <c r="EZ700" s="52">
        <v>70.754347775040998</v>
      </c>
      <c r="FA700" s="52">
        <v>70.909374640112105</v>
      </c>
      <c r="FB700" s="52">
        <v>71.068548018456795</v>
      </c>
      <c r="FC700" s="52">
        <v>71.223874563793601</v>
      </c>
      <c r="FD700" s="52">
        <v>71.377778914489994</v>
      </c>
      <c r="FE700" s="52">
        <v>71.531746274591896</v>
      </c>
      <c r="FF700" s="52">
        <v>71.682038011534502</v>
      </c>
      <c r="FG700" s="52">
        <v>71.833584004009197</v>
      </c>
      <c r="FH700" s="52">
        <v>71.984918313953102</v>
      </c>
      <c r="FI700" s="52">
        <v>72.132940406109299</v>
      </c>
      <c r="FJ700" s="52">
        <v>72.282447243018296</v>
      </c>
      <c r="FK700" s="52">
        <v>72.430482865274698</v>
      </c>
      <c r="FL700" s="52">
        <v>72.579066269703404</v>
      </c>
      <c r="FM700" s="52">
        <v>72.723112065816295</v>
      </c>
      <c r="FN700" s="52">
        <v>72.865627068082105</v>
      </c>
      <c r="FO700" s="52">
        <v>73.010660488062101</v>
      </c>
      <c r="FP700" s="52">
        <v>73.156080544785397</v>
      </c>
      <c r="FQ700" s="52">
        <v>73.296006473323999</v>
      </c>
      <c r="FR700" s="52">
        <v>73.439186263684107</v>
      </c>
      <c r="FS700" s="52">
        <v>73.579053999831899</v>
      </c>
      <c r="FT700" s="52">
        <v>73.720456108562203</v>
      </c>
      <c r="FU700" s="52">
        <v>73.861501275631099</v>
      </c>
      <c r="FV700" s="52">
        <v>73.998822954239003</v>
      </c>
      <c r="FW700" s="52">
        <v>74.138139826171297</v>
      </c>
      <c r="FX700" s="52">
        <v>74.276838690964297</v>
      </c>
      <c r="FY700" s="52">
        <v>74.413624317652804</v>
      </c>
      <c r="FZ700" s="52">
        <v>74.548799911624897</v>
      </c>
      <c r="GA700" s="52">
        <v>74.6837695901487</v>
      </c>
      <c r="GB700" s="52">
        <v>74.822207462952704</v>
      </c>
      <c r="GC700" s="52">
        <v>74.957430308356294</v>
      </c>
      <c r="GD700" s="52">
        <v>75.094037359419104</v>
      </c>
      <c r="GE700" s="52">
        <v>75.227758305319696</v>
      </c>
      <c r="GF700" s="52">
        <v>75.357023058634397</v>
      </c>
      <c r="GG700" s="52">
        <v>75.497461592541995</v>
      </c>
      <c r="GH700" s="52">
        <v>75.627922401448004</v>
      </c>
      <c r="GI700" s="52">
        <v>75.761120773817296</v>
      </c>
      <c r="GJ700" s="52">
        <v>75.895328926969398</v>
      </c>
      <c r="GK700" s="52">
        <v>76.0245646367148</v>
      </c>
      <c r="GL700" s="52">
        <v>76.154599308267294</v>
      </c>
      <c r="GM700" s="52">
        <v>76.285937322126202</v>
      </c>
      <c r="GN700" s="52">
        <v>76.416967380155</v>
      </c>
      <c r="GO700" s="52">
        <v>76.547734738855198</v>
      </c>
      <c r="GP700" s="52">
        <v>76.675381898654607</v>
      </c>
      <c r="GQ700" s="52">
        <v>76.806284260657705</v>
      </c>
      <c r="GR700" s="52">
        <v>76.936198710332405</v>
      </c>
      <c r="GS700" s="52">
        <v>77.067029314139603</v>
      </c>
      <c r="GT700" s="52">
        <v>77.193322144690796</v>
      </c>
      <c r="GU700" s="52">
        <v>77.317751943961198</v>
      </c>
      <c r="GV700" s="52">
        <v>77.449172240236706</v>
      </c>
      <c r="GW700" s="52">
        <v>77.579221444495303</v>
      </c>
      <c r="GX700" s="52">
        <v>77.701804444666493</v>
      </c>
    </row>
    <row r="701" spans="1:206">
      <c r="A701" s="51" t="s">
        <v>224</v>
      </c>
      <c r="B701" s="178" t="s">
        <v>3547</v>
      </c>
      <c r="C701" t="s">
        <v>3533</v>
      </c>
      <c r="D701" s="187" t="s">
        <v>3563</v>
      </c>
      <c r="E701" t="s">
        <v>1425</v>
      </c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  <c r="AA701" s="124"/>
      <c r="AB701" s="124"/>
      <c r="AC701" s="124"/>
      <c r="AD701" s="124"/>
      <c r="AE701" s="124"/>
      <c r="AF701" s="124"/>
      <c r="AG701" s="124"/>
      <c r="AH701" s="124"/>
      <c r="AI701" s="124"/>
      <c r="AJ701" s="124"/>
      <c r="AK701" s="124"/>
      <c r="AL701" s="124"/>
      <c r="AM701" s="124"/>
      <c r="AN701" s="124"/>
      <c r="AO701" s="124"/>
      <c r="AP701" s="124"/>
      <c r="AQ701" s="124"/>
      <c r="AR701" s="124"/>
      <c r="AS701" s="124"/>
      <c r="AT701" s="124"/>
      <c r="AU701" s="124"/>
      <c r="AV701" s="124"/>
      <c r="AW701" s="124"/>
      <c r="AX701" s="124"/>
      <c r="AY701" s="124"/>
      <c r="AZ701" s="124"/>
      <c r="BA701" s="124"/>
      <c r="BB701" s="124"/>
      <c r="BC701" s="124"/>
      <c r="BD701" s="52">
        <v>36.767363555711597</v>
      </c>
      <c r="BE701" s="52">
        <v>37.006028359881803</v>
      </c>
      <c r="BF701" s="52">
        <v>37.472668727619599</v>
      </c>
      <c r="BG701" s="52">
        <v>37.9271655184141</v>
      </c>
      <c r="BH701" s="52">
        <v>38.189176721172601</v>
      </c>
      <c r="BI701" s="52">
        <v>38.679189932540801</v>
      </c>
      <c r="BJ701" s="52">
        <v>39.0166086873217</v>
      </c>
      <c r="BK701" s="52">
        <v>38.947503307146398</v>
      </c>
      <c r="BL701" s="52">
        <v>39.231131903146299</v>
      </c>
      <c r="BM701" s="52">
        <v>40.1358061847572</v>
      </c>
      <c r="BN701" s="52">
        <v>40.316064825021002</v>
      </c>
      <c r="BO701" s="52">
        <v>40.670522914610103</v>
      </c>
      <c r="BP701" s="52">
        <v>41.198894571466603</v>
      </c>
      <c r="BQ701" s="52">
        <v>41.685593227158201</v>
      </c>
      <c r="BR701" s="52">
        <v>42.137526959127499</v>
      </c>
      <c r="BS701" s="52">
        <v>42.352382797159599</v>
      </c>
      <c r="BT701" s="52">
        <v>42.422452879095196</v>
      </c>
      <c r="BU701" s="52">
        <v>42.530123631253602</v>
      </c>
      <c r="BV701" s="52">
        <v>42.986484678102002</v>
      </c>
      <c r="BW701" s="52">
        <v>43.198977493486503</v>
      </c>
      <c r="BX701" s="52">
        <v>43.725600282484997</v>
      </c>
      <c r="BY701" s="52">
        <v>44.216825751299297</v>
      </c>
      <c r="BZ701" s="52">
        <v>44.416556928621397</v>
      </c>
      <c r="CA701" s="52">
        <v>45.101010475785401</v>
      </c>
      <c r="CB701" s="52">
        <v>45.464153704515603</v>
      </c>
      <c r="CC701" s="52">
        <v>45.917063682604997</v>
      </c>
      <c r="CD701" s="52">
        <v>46.541683485090402</v>
      </c>
      <c r="CE701" s="52">
        <v>47.031621794625899</v>
      </c>
      <c r="CF701" s="52">
        <v>47.375200460680503</v>
      </c>
      <c r="CG701" s="52">
        <v>47.939478218581399</v>
      </c>
      <c r="CH701" s="52">
        <v>48.415344624492597</v>
      </c>
      <c r="CI701" s="52">
        <v>48.871610971245303</v>
      </c>
      <c r="CJ701" s="52">
        <v>49.230708370588502</v>
      </c>
      <c r="CK701" s="52">
        <v>48.762357691218597</v>
      </c>
      <c r="CL701" s="52">
        <v>48.937040718572398</v>
      </c>
      <c r="CM701" s="52">
        <v>49.321468875398502</v>
      </c>
      <c r="CN701" s="52">
        <v>49.788089456130898</v>
      </c>
      <c r="CO701" s="52">
        <v>50.1150204281548</v>
      </c>
      <c r="CP701" s="52">
        <v>50.006134169586403</v>
      </c>
      <c r="CQ701" s="52">
        <v>50.853437072435199</v>
      </c>
      <c r="CR701" s="52">
        <v>50.815720238806598</v>
      </c>
      <c r="CS701" s="52">
        <v>50.854432842449597</v>
      </c>
      <c r="CT701" s="52">
        <v>50.6910314227718</v>
      </c>
      <c r="CU701" s="52">
        <v>50.913005229655496</v>
      </c>
      <c r="CV701" s="52">
        <v>51.2939593243781</v>
      </c>
      <c r="CW701" s="52">
        <v>51.396735976257197</v>
      </c>
      <c r="CX701" s="52">
        <v>51.470390353878699</v>
      </c>
      <c r="CY701" s="52">
        <v>51.697481804088198</v>
      </c>
      <c r="CZ701" s="52">
        <v>51.473134445319801</v>
      </c>
      <c r="DA701" s="52">
        <v>52.163073314937499</v>
      </c>
      <c r="DB701" s="52">
        <v>52.902874026556503</v>
      </c>
      <c r="DC701" s="52">
        <v>53.227768368929198</v>
      </c>
      <c r="DD701" s="52">
        <v>53.554384508732703</v>
      </c>
      <c r="DE701" s="52">
        <v>53.971793569618498</v>
      </c>
      <c r="DF701" s="52">
        <v>54.400304361787597</v>
      </c>
      <c r="DG701" s="52">
        <v>54.904789200893397</v>
      </c>
      <c r="DH701" s="52">
        <v>55.537817751198297</v>
      </c>
      <c r="DI701" s="52">
        <v>56.038472943818</v>
      </c>
      <c r="DJ701" s="52">
        <v>56.541024296396898</v>
      </c>
      <c r="DK701" s="52">
        <v>57.138056569085698</v>
      </c>
      <c r="DL701" s="52">
        <v>57.653571232601102</v>
      </c>
      <c r="DM701" s="52">
        <v>58.180434356877598</v>
      </c>
      <c r="DN701" s="52">
        <v>58.647871981536703</v>
      </c>
      <c r="DO701" s="52">
        <v>59.028012461989803</v>
      </c>
      <c r="DP701" s="52">
        <v>59.416179251753299</v>
      </c>
      <c r="DQ701" s="52">
        <v>59.7855305942795</v>
      </c>
      <c r="DR701" s="52">
        <v>60.225684194914798</v>
      </c>
      <c r="DS701" s="52">
        <v>60.596879988789702</v>
      </c>
      <c r="DT701" s="52">
        <v>60.909362932762797</v>
      </c>
      <c r="DU701" s="52">
        <v>61.217555430755603</v>
      </c>
      <c r="DV701" s="52">
        <v>60.686641430478197</v>
      </c>
      <c r="DW701" s="52">
        <v>60.121749421931597</v>
      </c>
      <c r="DX701" s="52">
        <v>60.625139583926199</v>
      </c>
      <c r="DY701" s="52">
        <v>61.419487809071299</v>
      </c>
      <c r="DZ701" s="52">
        <v>62.105655173157601</v>
      </c>
      <c r="EA701" s="52">
        <v>62.288567604936297</v>
      </c>
      <c r="EB701" s="52">
        <v>62.456392511834501</v>
      </c>
      <c r="EC701" s="52">
        <v>62.619354420043798</v>
      </c>
      <c r="ED701" s="52">
        <v>62.7804498343299</v>
      </c>
      <c r="EE701" s="52">
        <v>62.941951027811399</v>
      </c>
      <c r="EF701" s="52">
        <v>63.101147036581096</v>
      </c>
      <c r="EG701" s="52">
        <v>63.255566198268603</v>
      </c>
      <c r="EH701" s="52">
        <v>63.408724972293697</v>
      </c>
      <c r="EI701" s="52">
        <v>63.562134794255897</v>
      </c>
      <c r="EJ701" s="52">
        <v>63.712372660791303</v>
      </c>
      <c r="EK701" s="52">
        <v>63.862230110962898</v>
      </c>
      <c r="EL701" s="52">
        <v>64.009037900630702</v>
      </c>
      <c r="EM701" s="52">
        <v>64.154010776519002</v>
      </c>
      <c r="EN701" s="52">
        <v>64.298957691306896</v>
      </c>
      <c r="EO701" s="52">
        <v>64.442948664267107</v>
      </c>
      <c r="EP701" s="52">
        <v>64.585697105356104</v>
      </c>
      <c r="EQ701" s="52">
        <v>64.729070291368203</v>
      </c>
      <c r="ER701" s="52">
        <v>64.869916606758196</v>
      </c>
      <c r="ES701" s="52">
        <v>65.009723261129594</v>
      </c>
      <c r="ET701" s="52">
        <v>65.148393578977505</v>
      </c>
      <c r="EU701" s="52">
        <v>65.286196980727496</v>
      </c>
      <c r="EV701" s="52">
        <v>65.424082378451601</v>
      </c>
      <c r="EW701" s="52">
        <v>65.562640429363299</v>
      </c>
      <c r="EX701" s="52">
        <v>65.701018628658403</v>
      </c>
      <c r="EY701" s="52">
        <v>65.834774290534298</v>
      </c>
      <c r="EZ701" s="52">
        <v>65.968540254758096</v>
      </c>
      <c r="FA701" s="52">
        <v>66.099033305960702</v>
      </c>
      <c r="FB701" s="52">
        <v>66.230799018190396</v>
      </c>
      <c r="FC701" s="52">
        <v>66.364803626293806</v>
      </c>
      <c r="FD701" s="52">
        <v>66.495512949498107</v>
      </c>
      <c r="FE701" s="52">
        <v>66.626057519739206</v>
      </c>
      <c r="FF701" s="52">
        <v>66.757919916818807</v>
      </c>
      <c r="FG701" s="52">
        <v>66.889533887343404</v>
      </c>
      <c r="FH701" s="52">
        <v>67.021793392168505</v>
      </c>
      <c r="FI701" s="52">
        <v>67.148092780905003</v>
      </c>
      <c r="FJ701" s="52">
        <v>67.279108249208093</v>
      </c>
      <c r="FK701" s="52">
        <v>67.408154036781994</v>
      </c>
      <c r="FL701" s="52">
        <v>67.535790834391705</v>
      </c>
      <c r="FM701" s="52">
        <v>67.664678885174993</v>
      </c>
      <c r="FN701" s="52">
        <v>67.792253019652193</v>
      </c>
      <c r="FO701" s="52">
        <v>67.922801033933396</v>
      </c>
      <c r="FP701" s="52">
        <v>68.050223259695699</v>
      </c>
      <c r="FQ701" s="52">
        <v>68.179102061700803</v>
      </c>
      <c r="FR701" s="52">
        <v>68.303387713417393</v>
      </c>
      <c r="FS701" s="52">
        <v>68.430592825055101</v>
      </c>
      <c r="FT701" s="52">
        <v>68.554566938815896</v>
      </c>
      <c r="FU701" s="52">
        <v>68.683751766340507</v>
      </c>
      <c r="FV701" s="52">
        <v>68.8082546103645</v>
      </c>
      <c r="FW701" s="52">
        <v>68.938848184431393</v>
      </c>
      <c r="FX701" s="52">
        <v>69.066885654175096</v>
      </c>
      <c r="FY701" s="52">
        <v>69.193469759716507</v>
      </c>
      <c r="FZ701" s="52">
        <v>69.322271786335804</v>
      </c>
      <c r="GA701" s="52">
        <v>69.448483118058604</v>
      </c>
      <c r="GB701" s="52">
        <v>69.576485155483198</v>
      </c>
      <c r="GC701" s="52">
        <v>69.704849484032707</v>
      </c>
      <c r="GD701" s="52">
        <v>69.832139049343596</v>
      </c>
      <c r="GE701" s="52">
        <v>69.964950768281</v>
      </c>
      <c r="GF701" s="52">
        <v>70.094660451204007</v>
      </c>
      <c r="GG701" s="52">
        <v>70.223247323832496</v>
      </c>
      <c r="GH701" s="52">
        <v>70.358441962873698</v>
      </c>
      <c r="GI701" s="52">
        <v>70.491133790025501</v>
      </c>
      <c r="GJ701" s="52">
        <v>70.620316419836996</v>
      </c>
      <c r="GK701" s="52">
        <v>70.750892643748998</v>
      </c>
      <c r="GL701" s="52">
        <v>70.881412413317193</v>
      </c>
      <c r="GM701" s="52">
        <v>71.014067243802998</v>
      </c>
      <c r="GN701" s="52">
        <v>71.147360689009901</v>
      </c>
      <c r="GO701" s="52">
        <v>71.279390730653304</v>
      </c>
      <c r="GP701" s="52">
        <v>71.411677741928699</v>
      </c>
      <c r="GQ701" s="52">
        <v>71.5448531589672</v>
      </c>
      <c r="GR701" s="52">
        <v>71.680110225819405</v>
      </c>
      <c r="GS701" s="52">
        <v>71.813054204452101</v>
      </c>
      <c r="GT701" s="52">
        <v>71.9468221658056</v>
      </c>
      <c r="GU701" s="52">
        <v>72.080979222645695</v>
      </c>
      <c r="GV701" s="52">
        <v>72.216512911933904</v>
      </c>
      <c r="GW701" s="52">
        <v>72.350739480555205</v>
      </c>
      <c r="GX701" s="52">
        <v>72.489462361174901</v>
      </c>
    </row>
    <row r="702" spans="1:206">
      <c r="A702" s="51" t="s">
        <v>224</v>
      </c>
      <c r="B702" s="178" t="s">
        <v>3547</v>
      </c>
      <c r="C702" t="s">
        <v>3533</v>
      </c>
      <c r="D702" s="187" t="s">
        <v>3563</v>
      </c>
      <c r="E702" t="s">
        <v>1426</v>
      </c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  <c r="AA702" s="124"/>
      <c r="AB702" s="124"/>
      <c r="AC702" s="124"/>
      <c r="AD702" s="124"/>
      <c r="AE702" s="124"/>
      <c r="AF702" s="124"/>
      <c r="AG702" s="124"/>
      <c r="AH702" s="124"/>
      <c r="AI702" s="124"/>
      <c r="AJ702" s="124"/>
      <c r="AK702" s="124"/>
      <c r="AL702" s="124"/>
      <c r="AM702" s="124"/>
      <c r="AN702" s="124"/>
      <c r="AO702" s="124"/>
      <c r="AP702" s="124"/>
      <c r="AQ702" s="124"/>
      <c r="AR702" s="124"/>
      <c r="AS702" s="124"/>
      <c r="AT702" s="124"/>
      <c r="AU702" s="124"/>
      <c r="AV702" s="124"/>
      <c r="AW702" s="124"/>
      <c r="AX702" s="124"/>
      <c r="AY702" s="124"/>
      <c r="AZ702" s="124"/>
      <c r="BA702" s="124"/>
      <c r="BB702" s="124"/>
      <c r="BC702" s="124"/>
      <c r="BD702" s="52">
        <v>44.453179922257902</v>
      </c>
      <c r="BE702" s="52">
        <v>45.128244236377697</v>
      </c>
      <c r="BF702" s="52">
        <v>46.081055532911002</v>
      </c>
      <c r="BG702" s="52">
        <v>46.591782826010601</v>
      </c>
      <c r="BH702" s="52">
        <v>47.4906154762147</v>
      </c>
      <c r="BI702" s="52">
        <v>48.158223592199803</v>
      </c>
      <c r="BJ702" s="52">
        <v>48.6942629586962</v>
      </c>
      <c r="BK702" s="52">
        <v>49.176967121344902</v>
      </c>
      <c r="BL702" s="52">
        <v>49.791748051629902</v>
      </c>
      <c r="BM702" s="52">
        <v>46.469274713516199</v>
      </c>
      <c r="BN702" s="52">
        <v>44.182133227412002</v>
      </c>
      <c r="BO702" s="52">
        <v>47.413844371838799</v>
      </c>
      <c r="BP702" s="52">
        <v>51.7992539953324</v>
      </c>
      <c r="BQ702" s="52">
        <v>52.292983801386903</v>
      </c>
      <c r="BR702" s="52">
        <v>52.899920125644201</v>
      </c>
      <c r="BS702" s="52">
        <v>52.780276405354101</v>
      </c>
      <c r="BT702" s="52">
        <v>53.558772818428501</v>
      </c>
      <c r="BU702" s="52">
        <v>54.228342448097898</v>
      </c>
      <c r="BV702" s="52">
        <v>55.036398446753303</v>
      </c>
      <c r="BW702" s="52">
        <v>55.606181786812499</v>
      </c>
      <c r="BX702" s="52">
        <v>55.950863877679701</v>
      </c>
      <c r="BY702" s="52">
        <v>56.236891330262303</v>
      </c>
      <c r="BZ702" s="52">
        <v>57.321476413574302</v>
      </c>
      <c r="CA702" s="52">
        <v>58.036559341517297</v>
      </c>
      <c r="CB702" s="52">
        <v>58.661222325034998</v>
      </c>
      <c r="CC702" s="52">
        <v>59.313892515595803</v>
      </c>
      <c r="CD702" s="52">
        <v>59.954371730435298</v>
      </c>
      <c r="CE702" s="52">
        <v>60.654023217591202</v>
      </c>
      <c r="CF702" s="52">
        <v>61.268996121594803</v>
      </c>
      <c r="CG702" s="52">
        <v>61.908190448371897</v>
      </c>
      <c r="CH702" s="52">
        <v>62.433379082512602</v>
      </c>
      <c r="CI702" s="52">
        <v>62.989954452707799</v>
      </c>
      <c r="CJ702" s="52">
        <v>63.476978643990002</v>
      </c>
      <c r="CK702" s="52">
        <v>63.975184182885101</v>
      </c>
      <c r="CL702" s="52">
        <v>64.426844098234497</v>
      </c>
      <c r="CM702" s="52">
        <v>64.816035290511394</v>
      </c>
      <c r="CN702" s="52">
        <v>65.2352020500294</v>
      </c>
      <c r="CO702" s="52">
        <v>65.609398770439398</v>
      </c>
      <c r="CP702" s="52">
        <v>65.958627023664306</v>
      </c>
      <c r="CQ702" s="52">
        <v>66.295353943581702</v>
      </c>
      <c r="CR702" s="52">
        <v>66.554749440430101</v>
      </c>
      <c r="CS702" s="52">
        <v>66.708872419538906</v>
      </c>
      <c r="CT702" s="52">
        <v>67.240591498380795</v>
      </c>
      <c r="CU702" s="52">
        <v>67.631416079759205</v>
      </c>
      <c r="CV702" s="52">
        <v>67.867251248418697</v>
      </c>
      <c r="CW702" s="52">
        <v>68.152005781983604</v>
      </c>
      <c r="CX702" s="52">
        <v>68.409641842284501</v>
      </c>
      <c r="CY702" s="52">
        <v>68.838957234507504</v>
      </c>
      <c r="CZ702" s="52">
        <v>69.343877321500401</v>
      </c>
      <c r="DA702" s="52">
        <v>69.630595579003597</v>
      </c>
      <c r="DB702" s="52">
        <v>70.055060175369903</v>
      </c>
      <c r="DC702" s="52">
        <v>70.681327700754096</v>
      </c>
      <c r="DD702" s="52">
        <v>71.059905472182393</v>
      </c>
      <c r="DE702" s="52">
        <v>71.496821627089602</v>
      </c>
      <c r="DF702" s="52">
        <v>71.709696091921899</v>
      </c>
      <c r="DG702" s="52">
        <v>72.176110618406199</v>
      </c>
      <c r="DH702" s="52">
        <v>72.601346500738302</v>
      </c>
      <c r="DI702" s="52">
        <v>72.887561556084904</v>
      </c>
      <c r="DJ702" s="52">
        <v>73.001228683725699</v>
      </c>
      <c r="DK702" s="52">
        <v>73.451774511440703</v>
      </c>
      <c r="DL702" s="52">
        <v>73.777899230501603</v>
      </c>
      <c r="DM702" s="52">
        <v>74.064815164929101</v>
      </c>
      <c r="DN702" s="52">
        <v>74.412359984608301</v>
      </c>
      <c r="DO702" s="52">
        <v>74.753601924875497</v>
      </c>
      <c r="DP702" s="52">
        <v>75.042315533647098</v>
      </c>
      <c r="DQ702" s="52">
        <v>75.340653186852293</v>
      </c>
      <c r="DR702" s="52">
        <v>75.6470734719652</v>
      </c>
      <c r="DS702" s="52">
        <v>75.953623366244599</v>
      </c>
      <c r="DT702" s="52">
        <v>76.211436097819202</v>
      </c>
      <c r="DU702" s="52">
        <v>76.408164554127893</v>
      </c>
      <c r="DV702" s="52">
        <v>76.052244463419697</v>
      </c>
      <c r="DW702" s="52">
        <v>74.966120907286793</v>
      </c>
      <c r="DX702" s="52">
        <v>75.521477751888597</v>
      </c>
      <c r="DY702" s="52">
        <v>77.153610720225203</v>
      </c>
      <c r="DZ702" s="52">
        <v>77.373373957995994</v>
      </c>
      <c r="EA702" s="52">
        <v>77.555291637234504</v>
      </c>
      <c r="EB702" s="52">
        <v>77.732052841542099</v>
      </c>
      <c r="EC702" s="52">
        <v>77.908122427444795</v>
      </c>
      <c r="ED702" s="52">
        <v>78.080654168366905</v>
      </c>
      <c r="EE702" s="52">
        <v>78.248702020066403</v>
      </c>
      <c r="EF702" s="52">
        <v>78.418733723738796</v>
      </c>
      <c r="EG702" s="52">
        <v>78.5852575665335</v>
      </c>
      <c r="EH702" s="52">
        <v>78.747653575896805</v>
      </c>
      <c r="EI702" s="52">
        <v>78.9060228229622</v>
      </c>
      <c r="EJ702" s="52">
        <v>79.064787436397495</v>
      </c>
      <c r="EK702" s="52">
        <v>79.218841007534394</v>
      </c>
      <c r="EL702" s="52">
        <v>79.372252910899604</v>
      </c>
      <c r="EM702" s="52">
        <v>79.524405312285595</v>
      </c>
      <c r="EN702" s="52">
        <v>79.672204629210896</v>
      </c>
      <c r="EO702" s="52">
        <v>79.816559804286797</v>
      </c>
      <c r="EP702" s="52">
        <v>79.9620392635846</v>
      </c>
      <c r="EQ702" s="52">
        <v>80.107500739357206</v>
      </c>
      <c r="ER702" s="52">
        <v>80.248329600917501</v>
      </c>
      <c r="ES702" s="52">
        <v>80.389201667222807</v>
      </c>
      <c r="ET702" s="52">
        <v>80.527912174681205</v>
      </c>
      <c r="EU702" s="52">
        <v>80.665479800633406</v>
      </c>
      <c r="EV702" s="52">
        <v>80.806443785028705</v>
      </c>
      <c r="EW702" s="52">
        <v>80.935922866133694</v>
      </c>
      <c r="EX702" s="52">
        <v>81.067209501805294</v>
      </c>
      <c r="EY702" s="52">
        <v>81.201195089824395</v>
      </c>
      <c r="EZ702" s="52">
        <v>81.332585499592895</v>
      </c>
      <c r="FA702" s="52">
        <v>81.460451811120194</v>
      </c>
      <c r="FB702" s="52">
        <v>81.589161178772002</v>
      </c>
      <c r="FC702" s="52">
        <v>81.717680727731107</v>
      </c>
      <c r="FD702" s="52">
        <v>81.844920554271098</v>
      </c>
      <c r="FE702" s="52">
        <v>81.970583730335804</v>
      </c>
      <c r="FF702" s="52">
        <v>82.091105695575493</v>
      </c>
      <c r="FG702" s="52">
        <v>82.213808524472995</v>
      </c>
      <c r="FH702" s="52">
        <v>82.338066597719404</v>
      </c>
      <c r="FI702" s="52">
        <v>82.455226398727305</v>
      </c>
      <c r="FJ702" s="52">
        <v>82.574022809617702</v>
      </c>
      <c r="FK702" s="52">
        <v>82.694255430222498</v>
      </c>
      <c r="FL702" s="52">
        <v>82.807777300574003</v>
      </c>
      <c r="FM702" s="52">
        <v>82.928031747008703</v>
      </c>
      <c r="FN702" s="52">
        <v>83.041798670861596</v>
      </c>
      <c r="FO702" s="52">
        <v>83.157113089319907</v>
      </c>
      <c r="FP702" s="52">
        <v>83.269945378451794</v>
      </c>
      <c r="FQ702" s="52">
        <v>83.386507085433294</v>
      </c>
      <c r="FR702" s="52">
        <v>83.500792765086601</v>
      </c>
      <c r="FS702" s="52">
        <v>83.612453199885806</v>
      </c>
      <c r="FT702" s="52">
        <v>83.728044756119004</v>
      </c>
      <c r="FU702" s="52">
        <v>83.844621426549296</v>
      </c>
      <c r="FV702" s="52">
        <v>83.952998793801598</v>
      </c>
      <c r="FW702" s="52">
        <v>84.063019899521706</v>
      </c>
      <c r="FX702" s="52">
        <v>84.176667756655505</v>
      </c>
      <c r="FY702" s="52">
        <v>84.288449812539099</v>
      </c>
      <c r="FZ702" s="52">
        <v>84.396595493379905</v>
      </c>
      <c r="GA702" s="52">
        <v>84.511084289533301</v>
      </c>
      <c r="GB702" s="52">
        <v>84.621016116405102</v>
      </c>
      <c r="GC702" s="52">
        <v>84.729509348127394</v>
      </c>
      <c r="GD702" s="52">
        <v>84.839600802119705</v>
      </c>
      <c r="GE702" s="52">
        <v>84.946089775975906</v>
      </c>
      <c r="GF702" s="52">
        <v>85.055797142912198</v>
      </c>
      <c r="GG702" s="52">
        <v>85.166345043200593</v>
      </c>
      <c r="GH702" s="52">
        <v>85.273502040439695</v>
      </c>
      <c r="GI702" s="52">
        <v>85.381212918607105</v>
      </c>
      <c r="GJ702" s="52">
        <v>85.491458602396605</v>
      </c>
      <c r="GK702" s="52">
        <v>85.600759664724606</v>
      </c>
      <c r="GL702" s="52">
        <v>85.710778961622097</v>
      </c>
      <c r="GM702" s="52">
        <v>85.817987835964999</v>
      </c>
      <c r="GN702" s="52">
        <v>85.926350907395403</v>
      </c>
      <c r="GO702" s="52">
        <v>86.0365474366467</v>
      </c>
      <c r="GP702" s="52">
        <v>86.14166806291</v>
      </c>
      <c r="GQ702" s="52">
        <v>86.253016559768696</v>
      </c>
      <c r="GR702" s="52">
        <v>86.360394019405007</v>
      </c>
      <c r="GS702" s="52">
        <v>86.469104314825003</v>
      </c>
      <c r="GT702" s="52">
        <v>86.579433667134595</v>
      </c>
      <c r="GU702" s="52">
        <v>86.686327559618903</v>
      </c>
      <c r="GV702" s="52">
        <v>86.795693229422596</v>
      </c>
      <c r="GW702" s="52">
        <v>86.905811078807204</v>
      </c>
      <c r="GX702" s="52">
        <v>87.012511833717795</v>
      </c>
    </row>
    <row r="703" spans="1:206">
      <c r="A703" s="51" t="s">
        <v>224</v>
      </c>
      <c r="B703" s="178" t="s">
        <v>3547</v>
      </c>
      <c r="C703" t="s">
        <v>3533</v>
      </c>
      <c r="D703" s="187" t="s">
        <v>3563</v>
      </c>
      <c r="E703" t="s">
        <v>1427</v>
      </c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  <c r="AC703" s="124"/>
      <c r="AD703" s="124"/>
      <c r="AE703" s="124"/>
      <c r="AF703" s="124"/>
      <c r="AG703" s="124"/>
      <c r="AH703" s="124"/>
      <c r="AI703" s="124"/>
      <c r="AJ703" s="124"/>
      <c r="AK703" s="124"/>
      <c r="AL703" s="124"/>
      <c r="AM703" s="124"/>
      <c r="AN703" s="124"/>
      <c r="AO703" s="124"/>
      <c r="AP703" s="124"/>
      <c r="AQ703" s="124"/>
      <c r="AR703" s="124"/>
      <c r="AS703" s="124"/>
      <c r="AT703" s="124"/>
      <c r="AU703" s="124"/>
      <c r="AV703" s="124"/>
      <c r="AW703" s="124"/>
      <c r="AX703" s="124"/>
      <c r="AY703" s="124"/>
      <c r="AZ703" s="124"/>
      <c r="BA703" s="124"/>
      <c r="BB703" s="124"/>
      <c r="BC703" s="124"/>
      <c r="BD703" s="52">
        <v>42.226107606109601</v>
      </c>
      <c r="BE703" s="52">
        <v>42.926415575879901</v>
      </c>
      <c r="BF703" s="52">
        <v>43.885906286216198</v>
      </c>
      <c r="BG703" s="52">
        <v>44.502362418016503</v>
      </c>
      <c r="BH703" s="52">
        <v>45.430833933582903</v>
      </c>
      <c r="BI703" s="52">
        <v>45.987492956143697</v>
      </c>
      <c r="BJ703" s="52">
        <v>46.482286247153802</v>
      </c>
      <c r="BK703" s="52">
        <v>46.934668841123703</v>
      </c>
      <c r="BL703" s="52">
        <v>47.434279865059601</v>
      </c>
      <c r="BM703" s="52">
        <v>44.332483454464601</v>
      </c>
      <c r="BN703" s="52">
        <v>42.282591973109902</v>
      </c>
      <c r="BO703" s="52">
        <v>45.271629930660701</v>
      </c>
      <c r="BP703" s="52">
        <v>49.281691890870199</v>
      </c>
      <c r="BQ703" s="52">
        <v>49.730760051118402</v>
      </c>
      <c r="BR703" s="52">
        <v>50.294190739412997</v>
      </c>
      <c r="BS703" s="52">
        <v>49.857695993984997</v>
      </c>
      <c r="BT703" s="52">
        <v>50.822892520966001</v>
      </c>
      <c r="BU703" s="52">
        <v>51.486341241342501</v>
      </c>
      <c r="BV703" s="52">
        <v>52.297525104082297</v>
      </c>
      <c r="BW703" s="52">
        <v>52.8687524159944</v>
      </c>
      <c r="BX703" s="52">
        <v>53.238889614685199</v>
      </c>
      <c r="BY703" s="52">
        <v>53.037671661772599</v>
      </c>
      <c r="BZ703" s="52">
        <v>54.589382382037499</v>
      </c>
      <c r="CA703" s="52">
        <v>55.252658269133001</v>
      </c>
      <c r="CB703" s="52">
        <v>55.7780654531755</v>
      </c>
      <c r="CC703" s="52">
        <v>56.4245490813678</v>
      </c>
      <c r="CD703" s="52">
        <v>57.046607075720402</v>
      </c>
      <c r="CE703" s="52">
        <v>57.603123680755203</v>
      </c>
      <c r="CF703" s="52">
        <v>58.068827580263999</v>
      </c>
      <c r="CG703" s="52">
        <v>58.582891973627</v>
      </c>
      <c r="CH703" s="52">
        <v>58.963170616647403</v>
      </c>
      <c r="CI703" s="52">
        <v>59.350329644178998</v>
      </c>
      <c r="CJ703" s="52">
        <v>59.747486359611202</v>
      </c>
      <c r="CK703" s="52">
        <v>60.174434247563099</v>
      </c>
      <c r="CL703" s="52">
        <v>60.6222017828403</v>
      </c>
      <c r="CM703" s="52">
        <v>61.000703046949901</v>
      </c>
      <c r="CN703" s="52">
        <v>61.3716597922906</v>
      </c>
      <c r="CO703" s="52">
        <v>61.727008662462701</v>
      </c>
      <c r="CP703" s="52">
        <v>61.985119667295898</v>
      </c>
      <c r="CQ703" s="52">
        <v>62.3756931156543</v>
      </c>
      <c r="CR703" s="52">
        <v>62.670688707716202</v>
      </c>
      <c r="CS703" s="52">
        <v>63.001600615070103</v>
      </c>
      <c r="CT703" s="52">
        <v>63.486360214663598</v>
      </c>
      <c r="CU703" s="52">
        <v>63.818109854549498</v>
      </c>
      <c r="CV703" s="52">
        <v>64.152359160389196</v>
      </c>
      <c r="CW703" s="52">
        <v>64.417581244171402</v>
      </c>
      <c r="CX703" s="52">
        <v>64.730752239747105</v>
      </c>
      <c r="CY703" s="52">
        <v>65.097786494322904</v>
      </c>
      <c r="CZ703" s="52">
        <v>65.471735211728898</v>
      </c>
      <c r="DA703" s="52">
        <v>65.867808546866499</v>
      </c>
      <c r="DB703" s="52">
        <v>66.169777105556307</v>
      </c>
      <c r="DC703" s="52">
        <v>66.511449594289601</v>
      </c>
      <c r="DD703" s="52">
        <v>66.869391930516898</v>
      </c>
      <c r="DE703" s="52">
        <v>67.166228347752707</v>
      </c>
      <c r="DF703" s="52">
        <v>67.363833737371607</v>
      </c>
      <c r="DG703" s="52">
        <v>67.720889180834007</v>
      </c>
      <c r="DH703" s="52">
        <v>68.045253438805901</v>
      </c>
      <c r="DI703" s="52">
        <v>68.261851545155807</v>
      </c>
      <c r="DJ703" s="52">
        <v>68.403100647133698</v>
      </c>
      <c r="DK703" s="52">
        <v>68.777955902748602</v>
      </c>
      <c r="DL703" s="52">
        <v>69.094474799344795</v>
      </c>
      <c r="DM703" s="52">
        <v>69.383617540219007</v>
      </c>
      <c r="DN703" s="52">
        <v>69.672005682311394</v>
      </c>
      <c r="DO703" s="52">
        <v>69.993235795380102</v>
      </c>
      <c r="DP703" s="52">
        <v>70.390102613850601</v>
      </c>
      <c r="DQ703" s="52">
        <v>70.743321924278007</v>
      </c>
      <c r="DR703" s="52">
        <v>71.026337737651701</v>
      </c>
      <c r="DS703" s="52">
        <v>71.184236348248504</v>
      </c>
      <c r="DT703" s="52">
        <v>71.543672503684505</v>
      </c>
      <c r="DU703" s="52">
        <v>71.735345442294005</v>
      </c>
      <c r="DV703" s="52">
        <v>71.203805573223605</v>
      </c>
      <c r="DW703" s="52">
        <v>70.150909041469006</v>
      </c>
      <c r="DX703" s="52">
        <v>70.762954237182896</v>
      </c>
      <c r="DY703" s="52">
        <v>72.450723620153596</v>
      </c>
      <c r="DZ703" s="52">
        <v>72.6638313349995</v>
      </c>
      <c r="EA703" s="52">
        <v>72.841573474954501</v>
      </c>
      <c r="EB703" s="52">
        <v>73.016281378653204</v>
      </c>
      <c r="EC703" s="52">
        <v>73.190787714396507</v>
      </c>
      <c r="ED703" s="52">
        <v>73.358620644393</v>
      </c>
      <c r="EE703" s="52">
        <v>73.527648679029298</v>
      </c>
      <c r="EF703" s="52">
        <v>73.699295234021093</v>
      </c>
      <c r="EG703" s="52">
        <v>73.866346545551707</v>
      </c>
      <c r="EH703" s="52">
        <v>74.034262962526398</v>
      </c>
      <c r="EI703" s="52">
        <v>74.2042754941194</v>
      </c>
      <c r="EJ703" s="52">
        <v>74.367894015279902</v>
      </c>
      <c r="EK703" s="52">
        <v>74.532166709751294</v>
      </c>
      <c r="EL703" s="52">
        <v>74.696085919915504</v>
      </c>
      <c r="EM703" s="52">
        <v>74.858622855887305</v>
      </c>
      <c r="EN703" s="52">
        <v>75.023555032878605</v>
      </c>
      <c r="EO703" s="52">
        <v>75.185342056197797</v>
      </c>
      <c r="EP703" s="52">
        <v>75.345058275148503</v>
      </c>
      <c r="EQ703" s="52">
        <v>75.507275233548</v>
      </c>
      <c r="ER703" s="52">
        <v>75.668063992138102</v>
      </c>
      <c r="ES703" s="52">
        <v>75.824292297557506</v>
      </c>
      <c r="ET703" s="52">
        <v>75.982170684421206</v>
      </c>
      <c r="EU703" s="52">
        <v>76.144786533619595</v>
      </c>
      <c r="EV703" s="52">
        <v>76.301678929666394</v>
      </c>
      <c r="EW703" s="52">
        <v>76.452584215526301</v>
      </c>
      <c r="EX703" s="52">
        <v>76.604584967038704</v>
      </c>
      <c r="EY703" s="52">
        <v>76.755712634613602</v>
      </c>
      <c r="EZ703" s="52">
        <v>76.902061673176803</v>
      </c>
      <c r="FA703" s="52">
        <v>77.0502177337261</v>
      </c>
      <c r="FB703" s="52">
        <v>77.197444962129694</v>
      </c>
      <c r="FC703" s="52">
        <v>77.341123088892203</v>
      </c>
      <c r="FD703" s="52">
        <v>77.486551252563501</v>
      </c>
      <c r="FE703" s="52">
        <v>77.627938282543099</v>
      </c>
      <c r="FF703" s="52">
        <v>77.766197040150701</v>
      </c>
      <c r="FG703" s="52">
        <v>77.910221516548305</v>
      </c>
      <c r="FH703" s="52">
        <v>78.048208990306605</v>
      </c>
      <c r="FI703" s="52">
        <v>78.1899750479609</v>
      </c>
      <c r="FJ703" s="52">
        <v>78.329203012019207</v>
      </c>
      <c r="FK703" s="52">
        <v>78.463210552068801</v>
      </c>
      <c r="FL703" s="52">
        <v>78.605471363514397</v>
      </c>
      <c r="FM703" s="52">
        <v>78.7435435404429</v>
      </c>
      <c r="FN703" s="52">
        <v>78.879981336592706</v>
      </c>
      <c r="FO703" s="52">
        <v>79.020607024405706</v>
      </c>
      <c r="FP703" s="52">
        <v>79.160161428734895</v>
      </c>
      <c r="FQ703" s="52">
        <v>79.295608495020105</v>
      </c>
      <c r="FR703" s="52">
        <v>79.432030540183106</v>
      </c>
      <c r="FS703" s="52">
        <v>79.571334107872701</v>
      </c>
      <c r="FT703" s="52">
        <v>79.705361716941994</v>
      </c>
      <c r="FU703" s="52">
        <v>79.8454447276427</v>
      </c>
      <c r="FV703" s="52">
        <v>79.984993205609101</v>
      </c>
      <c r="FW703" s="52">
        <v>80.125170457010299</v>
      </c>
      <c r="FX703" s="52">
        <v>80.2600935718568</v>
      </c>
      <c r="FY703" s="52">
        <v>80.399847135701094</v>
      </c>
      <c r="FZ703" s="52">
        <v>80.540253468356397</v>
      </c>
      <c r="GA703" s="52">
        <v>80.679716456710494</v>
      </c>
      <c r="GB703" s="52">
        <v>80.814146044681806</v>
      </c>
      <c r="GC703" s="52">
        <v>80.949895096239104</v>
      </c>
      <c r="GD703" s="52">
        <v>81.084372242370407</v>
      </c>
      <c r="GE703" s="52">
        <v>81.215889412820601</v>
      </c>
      <c r="GF703" s="52">
        <v>81.352318501158905</v>
      </c>
      <c r="GG703" s="52">
        <v>81.488172616856104</v>
      </c>
      <c r="GH703" s="52">
        <v>81.620087373688605</v>
      </c>
      <c r="GI703" s="52">
        <v>81.751009526703101</v>
      </c>
      <c r="GJ703" s="52">
        <v>81.884014206806498</v>
      </c>
      <c r="GK703" s="52">
        <v>82.014474209867899</v>
      </c>
      <c r="GL703" s="52">
        <v>82.139612443486399</v>
      </c>
      <c r="GM703" s="52">
        <v>82.272435867427703</v>
      </c>
      <c r="GN703" s="52">
        <v>82.400830236838104</v>
      </c>
      <c r="GO703" s="52">
        <v>82.525264965185102</v>
      </c>
      <c r="GP703" s="52">
        <v>82.655993869344897</v>
      </c>
      <c r="GQ703" s="52">
        <v>82.784656662123197</v>
      </c>
      <c r="GR703" s="52">
        <v>82.913793520716993</v>
      </c>
      <c r="GS703" s="52">
        <v>83.044243179527697</v>
      </c>
      <c r="GT703" s="52">
        <v>83.170432853281</v>
      </c>
      <c r="GU703" s="52">
        <v>83.291908429967606</v>
      </c>
      <c r="GV703" s="52">
        <v>83.417776028165093</v>
      </c>
      <c r="GW703" s="52">
        <v>83.544712617898398</v>
      </c>
      <c r="GX703" s="52">
        <v>83.667914055215206</v>
      </c>
    </row>
    <row r="704" spans="1:206">
      <c r="A704" s="51" t="s">
        <v>224</v>
      </c>
      <c r="B704" s="178" t="s">
        <v>3547</v>
      </c>
      <c r="C704" t="s">
        <v>3533</v>
      </c>
      <c r="D704" s="187" t="s">
        <v>3563</v>
      </c>
      <c r="E704" t="s">
        <v>1428</v>
      </c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  <c r="AA704" s="124"/>
      <c r="AB704" s="124"/>
      <c r="AC704" s="124"/>
      <c r="AD704" s="124"/>
      <c r="AE704" s="124"/>
      <c r="AF704" s="124"/>
      <c r="AG704" s="124"/>
      <c r="AH704" s="124"/>
      <c r="AI704" s="124"/>
      <c r="AJ704" s="124"/>
      <c r="AK704" s="124"/>
      <c r="AL704" s="124"/>
      <c r="AM704" s="124"/>
      <c r="AN704" s="124"/>
      <c r="AO704" s="124"/>
      <c r="AP704" s="124"/>
      <c r="AQ704" s="124"/>
      <c r="AR704" s="124"/>
      <c r="AS704" s="124"/>
      <c r="AT704" s="124"/>
      <c r="AU704" s="124"/>
      <c r="AV704" s="124"/>
      <c r="AW704" s="124"/>
      <c r="AX704" s="124"/>
      <c r="AY704" s="124"/>
      <c r="AZ704" s="124"/>
      <c r="BA704" s="124"/>
      <c r="BB704" s="124"/>
      <c r="BC704" s="124"/>
      <c r="BD704" s="52">
        <v>62.406388340901799</v>
      </c>
      <c r="BE704" s="52">
        <v>62.4361040878713</v>
      </c>
      <c r="BF704" s="52">
        <v>63.631769433534302</v>
      </c>
      <c r="BG704" s="52">
        <v>64.650174829819093</v>
      </c>
      <c r="BH704" s="52">
        <v>65.397560943707603</v>
      </c>
      <c r="BI704" s="52">
        <v>66.487850316528807</v>
      </c>
      <c r="BJ704" s="52">
        <v>68.354534741154097</v>
      </c>
      <c r="BK704" s="52">
        <v>68.2873868005547</v>
      </c>
      <c r="BL704" s="52">
        <v>69.864146168865503</v>
      </c>
      <c r="BM704" s="52">
        <v>69.552712813123193</v>
      </c>
      <c r="BN704" s="52">
        <v>70.747474617432204</v>
      </c>
      <c r="BO704" s="52">
        <v>71.033570577567104</v>
      </c>
      <c r="BP704" s="52">
        <v>70.740000620680306</v>
      </c>
      <c r="BQ704" s="52">
        <v>71.3800760887964</v>
      </c>
      <c r="BR704" s="52">
        <v>71.889663345082397</v>
      </c>
      <c r="BS704" s="52">
        <v>71.7976951118562</v>
      </c>
      <c r="BT704" s="52">
        <v>72.086705527286</v>
      </c>
      <c r="BU704" s="52">
        <v>71.916443871667397</v>
      </c>
      <c r="BV704" s="52">
        <v>72.095343938173301</v>
      </c>
      <c r="BW704" s="52">
        <v>71.748514070557405</v>
      </c>
      <c r="BX704" s="52">
        <v>71.889426824303698</v>
      </c>
      <c r="BY704" s="52">
        <v>72.079232596112504</v>
      </c>
      <c r="BZ704" s="52">
        <v>72.256620355212902</v>
      </c>
      <c r="CA704" s="52">
        <v>72.288790209497904</v>
      </c>
      <c r="CB704" s="52">
        <v>72.540212441425098</v>
      </c>
      <c r="CC704" s="52">
        <v>72.460895382419807</v>
      </c>
      <c r="CD704" s="52">
        <v>72.485308751230093</v>
      </c>
      <c r="CE704" s="52">
        <v>72.622370523590504</v>
      </c>
      <c r="CF704" s="52">
        <v>72.653101567334005</v>
      </c>
      <c r="CG704" s="52">
        <v>72.588468890602897</v>
      </c>
      <c r="CH704" s="52">
        <v>72.463075326178696</v>
      </c>
      <c r="CI704" s="52">
        <v>72.785543529406297</v>
      </c>
      <c r="CJ704" s="52">
        <v>73.005854938007204</v>
      </c>
      <c r="CK704" s="52">
        <v>72.951057559111007</v>
      </c>
      <c r="CL704" s="52">
        <v>72.789616142744606</v>
      </c>
      <c r="CM704" s="52">
        <v>72.789206394731593</v>
      </c>
      <c r="CN704" s="52">
        <v>73.740517982919698</v>
      </c>
      <c r="CO704" s="52">
        <v>73.731811760739106</v>
      </c>
      <c r="CP704" s="52">
        <v>73.664699878589701</v>
      </c>
      <c r="CQ704" s="52">
        <v>74.102212016066304</v>
      </c>
      <c r="CR704" s="52">
        <v>74.031195541927801</v>
      </c>
      <c r="CS704" s="52">
        <v>73.991930977172302</v>
      </c>
      <c r="CT704" s="52">
        <v>73.776445951968995</v>
      </c>
      <c r="CU704" s="52">
        <v>73.060454317854195</v>
      </c>
      <c r="CV704" s="52">
        <v>72.993266483467494</v>
      </c>
      <c r="CW704" s="52">
        <v>73.097874380881905</v>
      </c>
      <c r="CX704" s="52">
        <v>73.458615141547298</v>
      </c>
      <c r="CY704" s="52">
        <v>73.7204505526703</v>
      </c>
      <c r="CZ704" s="52">
        <v>74.029915383245097</v>
      </c>
      <c r="DA704" s="52">
        <v>73.831849961805304</v>
      </c>
      <c r="DB704" s="52">
        <v>74.039646375330406</v>
      </c>
      <c r="DC704" s="52">
        <v>74.287279603774905</v>
      </c>
      <c r="DD704" s="52">
        <v>74.253132637136801</v>
      </c>
      <c r="DE704" s="52">
        <v>74.308103860194194</v>
      </c>
      <c r="DF704" s="52">
        <v>74.736765642392598</v>
      </c>
      <c r="DG704" s="52">
        <v>74.880399676902499</v>
      </c>
      <c r="DH704" s="52">
        <v>75.412030209013395</v>
      </c>
      <c r="DI704" s="52">
        <v>75.840028900309804</v>
      </c>
      <c r="DJ704" s="52">
        <v>76.170529734279697</v>
      </c>
      <c r="DK704" s="52">
        <v>76.566779604832504</v>
      </c>
      <c r="DL704" s="52">
        <v>76.703142230538603</v>
      </c>
      <c r="DM704" s="52">
        <v>77.294813715181107</v>
      </c>
      <c r="DN704" s="52">
        <v>77.453980804787903</v>
      </c>
      <c r="DO704" s="52">
        <v>77.753651275245105</v>
      </c>
      <c r="DP704" s="52">
        <v>78.133402522944394</v>
      </c>
      <c r="DQ704" s="52">
        <v>78.389702285977705</v>
      </c>
      <c r="DR704" s="52">
        <v>78.886602750742597</v>
      </c>
      <c r="DS704" s="52">
        <v>79.175552571477496</v>
      </c>
      <c r="DT704" s="52">
        <v>79.266751185033499</v>
      </c>
      <c r="DU704" s="52">
        <v>79.509192220147597</v>
      </c>
      <c r="DV704" s="52">
        <v>77.674725012744503</v>
      </c>
      <c r="DW704" s="52">
        <v>76.578656074291501</v>
      </c>
      <c r="DX704" s="52">
        <v>76.865407737636602</v>
      </c>
      <c r="DY704" s="52">
        <v>79.513349483968497</v>
      </c>
      <c r="DZ704" s="52">
        <v>80.181496429053396</v>
      </c>
      <c r="EA704" s="52">
        <v>80.308014199518098</v>
      </c>
      <c r="EB704" s="52">
        <v>80.437519596856703</v>
      </c>
      <c r="EC704" s="52">
        <v>80.568490276270396</v>
      </c>
      <c r="ED704" s="52">
        <v>80.697191439388703</v>
      </c>
      <c r="EE704" s="52">
        <v>80.830297397933805</v>
      </c>
      <c r="EF704" s="52">
        <v>80.958757035416397</v>
      </c>
      <c r="EG704" s="52">
        <v>81.086272528148797</v>
      </c>
      <c r="EH704" s="52">
        <v>81.213499804963007</v>
      </c>
      <c r="EI704" s="52">
        <v>81.341703201857399</v>
      </c>
      <c r="EJ704" s="52">
        <v>81.466087980145304</v>
      </c>
      <c r="EK704" s="52">
        <v>81.591055551461807</v>
      </c>
      <c r="EL704" s="52">
        <v>81.717880169718498</v>
      </c>
      <c r="EM704" s="52">
        <v>81.841142020362597</v>
      </c>
      <c r="EN704" s="52">
        <v>81.965256488688397</v>
      </c>
      <c r="EO704" s="52">
        <v>82.0886601252041</v>
      </c>
      <c r="EP704" s="52">
        <v>82.214217959455098</v>
      </c>
      <c r="EQ704" s="52">
        <v>82.338340632120094</v>
      </c>
      <c r="ER704" s="52">
        <v>82.461185911216901</v>
      </c>
      <c r="ES704" s="52">
        <v>82.584010666159401</v>
      </c>
      <c r="ET704" s="52">
        <v>82.705311327344901</v>
      </c>
      <c r="EU704" s="52">
        <v>82.828392864607395</v>
      </c>
      <c r="EV704" s="52">
        <v>82.947257020335996</v>
      </c>
      <c r="EW704" s="52">
        <v>83.069470947624296</v>
      </c>
      <c r="EX704" s="52">
        <v>83.190155975753299</v>
      </c>
      <c r="EY704" s="52">
        <v>83.313232784676899</v>
      </c>
      <c r="EZ704" s="52">
        <v>83.432344325122997</v>
      </c>
      <c r="FA704" s="52">
        <v>83.553581890068699</v>
      </c>
      <c r="FB704" s="52">
        <v>83.673483682204804</v>
      </c>
      <c r="FC704" s="52">
        <v>83.791679239697999</v>
      </c>
      <c r="FD704" s="52">
        <v>83.911869426186499</v>
      </c>
      <c r="FE704" s="52">
        <v>84.028685815762998</v>
      </c>
      <c r="FF704" s="52">
        <v>84.145268297256393</v>
      </c>
      <c r="FG704" s="52">
        <v>84.262693489705597</v>
      </c>
      <c r="FH704" s="52">
        <v>84.382678010913807</v>
      </c>
      <c r="FI704" s="52">
        <v>84.497958769533597</v>
      </c>
      <c r="FJ704" s="52">
        <v>84.612541008568499</v>
      </c>
      <c r="FK704" s="52">
        <v>84.727990440480397</v>
      </c>
      <c r="FL704" s="52">
        <v>84.839734507169894</v>
      </c>
      <c r="FM704" s="52">
        <v>84.955692286731704</v>
      </c>
      <c r="FN704" s="52">
        <v>85.070296884362506</v>
      </c>
      <c r="FO704" s="52">
        <v>85.187120042178293</v>
      </c>
      <c r="FP704" s="52">
        <v>85.299457319974806</v>
      </c>
      <c r="FQ704" s="52">
        <v>85.414231959741201</v>
      </c>
      <c r="FR704" s="52">
        <v>85.528663238442505</v>
      </c>
      <c r="FS704" s="52">
        <v>85.641952265617405</v>
      </c>
      <c r="FT704" s="52">
        <v>85.755256590309102</v>
      </c>
      <c r="FU704" s="52">
        <v>85.864642374611094</v>
      </c>
      <c r="FV704" s="52">
        <v>85.980695233097293</v>
      </c>
      <c r="FW704" s="52">
        <v>86.097302964608701</v>
      </c>
      <c r="FX704" s="52">
        <v>86.207521171203197</v>
      </c>
      <c r="FY704" s="52">
        <v>86.3213353494518</v>
      </c>
      <c r="FZ704" s="52">
        <v>86.433352294530096</v>
      </c>
      <c r="GA704" s="52">
        <v>86.546743706554494</v>
      </c>
      <c r="GB704" s="52">
        <v>86.6590975252508</v>
      </c>
      <c r="GC704" s="52">
        <v>86.773224473197601</v>
      </c>
      <c r="GD704" s="52">
        <v>86.888377008933503</v>
      </c>
      <c r="GE704" s="52">
        <v>86.995751375976297</v>
      </c>
      <c r="GF704" s="52">
        <v>87.108999637184596</v>
      </c>
      <c r="GG704" s="52">
        <v>87.220874893182497</v>
      </c>
      <c r="GH704" s="52">
        <v>87.332604491809306</v>
      </c>
      <c r="GI704" s="52">
        <v>87.447217925255998</v>
      </c>
      <c r="GJ704" s="52">
        <v>87.559287384287003</v>
      </c>
      <c r="GK704" s="52">
        <v>87.669644017311498</v>
      </c>
      <c r="GL704" s="52">
        <v>87.779507760170702</v>
      </c>
      <c r="GM704" s="52">
        <v>87.891112587480507</v>
      </c>
      <c r="GN704" s="52">
        <v>88.001176077926402</v>
      </c>
      <c r="GO704" s="52">
        <v>88.110737126385203</v>
      </c>
      <c r="GP704" s="52">
        <v>88.225897495129701</v>
      </c>
      <c r="GQ704" s="52">
        <v>88.335889837303498</v>
      </c>
      <c r="GR704" s="52">
        <v>88.449989310441694</v>
      </c>
      <c r="GS704" s="52">
        <v>88.560548168158405</v>
      </c>
      <c r="GT704" s="52">
        <v>88.671272369146607</v>
      </c>
      <c r="GU704" s="52">
        <v>88.7927572875723</v>
      </c>
      <c r="GV704" s="52">
        <v>88.897564651495202</v>
      </c>
      <c r="GW704" s="52">
        <v>89.011689308006794</v>
      </c>
      <c r="GX704" s="52">
        <v>89.128468390255406</v>
      </c>
    </row>
    <row r="705" spans="1:206">
      <c r="A705" s="51" t="s">
        <v>224</v>
      </c>
      <c r="B705" s="178" t="s">
        <v>3547</v>
      </c>
      <c r="C705" t="s">
        <v>3533</v>
      </c>
      <c r="D705" s="187" t="s">
        <v>3563</v>
      </c>
      <c r="E705" t="s">
        <v>1429</v>
      </c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  <c r="AA705" s="124"/>
      <c r="AB705" s="124"/>
      <c r="AC705" s="124"/>
      <c r="AD705" s="124"/>
      <c r="AE705" s="124"/>
      <c r="AF705" s="124"/>
      <c r="AG705" s="124"/>
      <c r="AH705" s="124"/>
      <c r="AI705" s="124"/>
      <c r="AJ705" s="124"/>
      <c r="AK705" s="124"/>
      <c r="AL705" s="124"/>
      <c r="AM705" s="124"/>
      <c r="AN705" s="124"/>
      <c r="AO705" s="124"/>
      <c r="AP705" s="124"/>
      <c r="AQ705" s="124"/>
      <c r="AR705" s="124"/>
      <c r="AS705" s="124"/>
      <c r="AT705" s="124"/>
      <c r="AU705" s="124"/>
      <c r="AV705" s="124"/>
      <c r="AW705" s="124"/>
      <c r="AX705" s="124"/>
      <c r="AY705" s="124"/>
      <c r="AZ705" s="124"/>
      <c r="BA705" s="124"/>
      <c r="BB705" s="124"/>
      <c r="BC705" s="124"/>
      <c r="BD705" s="52">
        <v>55.410378679586998</v>
      </c>
      <c r="BE705" s="52">
        <v>55.54911456776</v>
      </c>
      <c r="BF705" s="52">
        <v>56.887008611090501</v>
      </c>
      <c r="BG705" s="52">
        <v>57.799760015269896</v>
      </c>
      <c r="BH705" s="52">
        <v>58.755822121172798</v>
      </c>
      <c r="BI705" s="52">
        <v>59.853962927737903</v>
      </c>
      <c r="BJ705" s="52">
        <v>61.697763424570702</v>
      </c>
      <c r="BK705" s="52">
        <v>61.482398007343498</v>
      </c>
      <c r="BL705" s="52">
        <v>63.103480532139201</v>
      </c>
      <c r="BM705" s="52">
        <v>62.815912521667897</v>
      </c>
      <c r="BN705" s="52">
        <v>64.017728723843206</v>
      </c>
      <c r="BO705" s="52">
        <v>64.190053712375899</v>
      </c>
      <c r="BP705" s="52">
        <v>63.853074156595</v>
      </c>
      <c r="BQ705" s="52">
        <v>64.4335774439853</v>
      </c>
      <c r="BR705" s="52">
        <v>64.969405878005006</v>
      </c>
      <c r="BS705" s="52">
        <v>64.718045459684305</v>
      </c>
      <c r="BT705" s="52">
        <v>64.811023070135903</v>
      </c>
      <c r="BU705" s="52">
        <v>64.423630807096998</v>
      </c>
      <c r="BV705" s="52">
        <v>64.342708984533999</v>
      </c>
      <c r="BW705" s="52">
        <v>63.765491377504603</v>
      </c>
      <c r="BX705" s="52">
        <v>63.858558408292403</v>
      </c>
      <c r="BY705" s="52">
        <v>63.888886436407198</v>
      </c>
      <c r="BZ705" s="52">
        <v>64.129076009497396</v>
      </c>
      <c r="CA705" s="52">
        <v>64.168525910680401</v>
      </c>
      <c r="CB705" s="52">
        <v>64.241826056271805</v>
      </c>
      <c r="CC705" s="52">
        <v>63.8848393190585</v>
      </c>
      <c r="CD705" s="52">
        <v>63.808354821762997</v>
      </c>
      <c r="CE705" s="52">
        <v>63.627082093838602</v>
      </c>
      <c r="CF705" s="52">
        <v>63.523882555702102</v>
      </c>
      <c r="CG705" s="52">
        <v>63.313233973534402</v>
      </c>
      <c r="CH705" s="52">
        <v>63.106165478835301</v>
      </c>
      <c r="CI705" s="52">
        <v>63.448239719270703</v>
      </c>
      <c r="CJ705" s="52">
        <v>63.754932246859099</v>
      </c>
      <c r="CK705" s="52">
        <v>63.609783942004697</v>
      </c>
      <c r="CL705" s="52">
        <v>63.413623058292202</v>
      </c>
      <c r="CM705" s="52">
        <v>63.836235447438</v>
      </c>
      <c r="CN705" s="52">
        <v>65.205024891715397</v>
      </c>
      <c r="CO705" s="52">
        <v>65.170929151665405</v>
      </c>
      <c r="CP705" s="52">
        <v>65.060143448163799</v>
      </c>
      <c r="CQ705" s="52">
        <v>64.9912714195235</v>
      </c>
      <c r="CR705" s="52">
        <v>64.657741114551598</v>
      </c>
      <c r="CS705" s="52">
        <v>64.342559873254203</v>
      </c>
      <c r="CT705" s="52">
        <v>63.4326550542729</v>
      </c>
      <c r="CU705" s="52">
        <v>62.181059307480297</v>
      </c>
      <c r="CV705" s="52">
        <v>61.8290096408981</v>
      </c>
      <c r="CW705" s="52">
        <v>61.8911803644027</v>
      </c>
      <c r="CX705" s="52">
        <v>62.808468618495098</v>
      </c>
      <c r="CY705" s="52">
        <v>63.544925979892803</v>
      </c>
      <c r="CZ705" s="52">
        <v>64.027756111727399</v>
      </c>
      <c r="DA705" s="52">
        <v>63.4669634903629</v>
      </c>
      <c r="DB705" s="52">
        <v>63.4878675898659</v>
      </c>
      <c r="DC705" s="52">
        <v>63.7409702818128</v>
      </c>
      <c r="DD705" s="52">
        <v>63.657813200483801</v>
      </c>
      <c r="DE705" s="52">
        <v>63.781695348622002</v>
      </c>
      <c r="DF705" s="52">
        <v>64.158454877227697</v>
      </c>
      <c r="DG705" s="52">
        <v>64.295270703655007</v>
      </c>
      <c r="DH705" s="52">
        <v>65.177256568094705</v>
      </c>
      <c r="DI705" s="52">
        <v>65.7211378373419</v>
      </c>
      <c r="DJ705" s="52">
        <v>66.117808264927504</v>
      </c>
      <c r="DK705" s="52">
        <v>66.796109855881895</v>
      </c>
      <c r="DL705" s="52">
        <v>67.122208508183107</v>
      </c>
      <c r="DM705" s="52">
        <v>67.831641717741903</v>
      </c>
      <c r="DN705" s="52">
        <v>68.174052641136598</v>
      </c>
      <c r="DO705" s="52">
        <v>68.647372306279607</v>
      </c>
      <c r="DP705" s="52">
        <v>68.934785032003006</v>
      </c>
      <c r="DQ705" s="52">
        <v>69.324212333381496</v>
      </c>
      <c r="DR705" s="52">
        <v>69.848883076194795</v>
      </c>
      <c r="DS705" s="52">
        <v>70.343420323494797</v>
      </c>
      <c r="DT705" s="52">
        <v>70.425156102225699</v>
      </c>
      <c r="DU705" s="52">
        <v>70.768826650600204</v>
      </c>
      <c r="DV705" s="52">
        <v>68.725859741607707</v>
      </c>
      <c r="DW705" s="52">
        <v>67.5090679405006</v>
      </c>
      <c r="DX705" s="52">
        <v>67.784502913339097</v>
      </c>
      <c r="DY705" s="52">
        <v>71.023688303662396</v>
      </c>
      <c r="DZ705" s="52">
        <v>71.742046283920203</v>
      </c>
      <c r="EA705" s="52">
        <v>71.916887351920707</v>
      </c>
      <c r="EB705" s="52">
        <v>72.099437644605601</v>
      </c>
      <c r="EC705" s="52">
        <v>72.287725903318403</v>
      </c>
      <c r="ED705" s="52">
        <v>72.474072369847306</v>
      </c>
      <c r="EE705" s="52">
        <v>72.669118133510693</v>
      </c>
      <c r="EF705" s="52">
        <v>72.859395761070601</v>
      </c>
      <c r="EG705" s="52">
        <v>73.051505424765494</v>
      </c>
      <c r="EH705" s="52">
        <v>73.242547107613504</v>
      </c>
      <c r="EI705" s="52">
        <v>73.439454251548796</v>
      </c>
      <c r="EJ705" s="52">
        <v>73.626237885042201</v>
      </c>
      <c r="EK705" s="52">
        <v>73.820911307375198</v>
      </c>
      <c r="EL705" s="52">
        <v>74.015606568322497</v>
      </c>
      <c r="EM705" s="52">
        <v>74.210129681016298</v>
      </c>
      <c r="EN705" s="52">
        <v>74.404516672843897</v>
      </c>
      <c r="EO705" s="52">
        <v>74.597797354428593</v>
      </c>
      <c r="EP705" s="52">
        <v>74.788755289881294</v>
      </c>
      <c r="EQ705" s="52">
        <v>74.982728635007007</v>
      </c>
      <c r="ER705" s="52">
        <v>75.175905388657</v>
      </c>
      <c r="ES705" s="52">
        <v>75.3691252593337</v>
      </c>
      <c r="ET705" s="52">
        <v>75.560490707971098</v>
      </c>
      <c r="EU705" s="52">
        <v>75.757244438631005</v>
      </c>
      <c r="EV705" s="52">
        <v>75.945906214027005</v>
      </c>
      <c r="EW705" s="52">
        <v>76.140284022601193</v>
      </c>
      <c r="EX705" s="52">
        <v>76.332822899453504</v>
      </c>
      <c r="EY705" s="52">
        <v>76.519408585146707</v>
      </c>
      <c r="EZ705" s="52">
        <v>76.708212591780395</v>
      </c>
      <c r="FA705" s="52">
        <v>76.901643477008193</v>
      </c>
      <c r="FB705" s="52">
        <v>77.085374457764999</v>
      </c>
      <c r="FC705" s="52">
        <v>77.270513193822197</v>
      </c>
      <c r="FD705" s="52">
        <v>77.457097273615304</v>
      </c>
      <c r="FE705" s="52">
        <v>77.641818754142605</v>
      </c>
      <c r="FF705" s="52">
        <v>77.8253134115714</v>
      </c>
      <c r="FG705" s="52">
        <v>78.004890273261495</v>
      </c>
      <c r="FH705" s="52">
        <v>78.188770160932194</v>
      </c>
      <c r="FI705" s="52">
        <v>78.365543616003706</v>
      </c>
      <c r="FJ705" s="52">
        <v>78.541777912929604</v>
      </c>
      <c r="FK705" s="52">
        <v>78.714231892766307</v>
      </c>
      <c r="FL705" s="52">
        <v>78.885550679956395</v>
      </c>
      <c r="FM705" s="52">
        <v>79.057695283498902</v>
      </c>
      <c r="FN705" s="52">
        <v>79.227337829727801</v>
      </c>
      <c r="FO705" s="52">
        <v>79.388409668454202</v>
      </c>
      <c r="FP705" s="52">
        <v>79.552175267819806</v>
      </c>
      <c r="FQ705" s="52">
        <v>79.713435151874506</v>
      </c>
      <c r="FR705" s="52">
        <v>79.867905640759901</v>
      </c>
      <c r="FS705" s="52">
        <v>80.0227634418017</v>
      </c>
      <c r="FT705" s="52">
        <v>80.1775658832603</v>
      </c>
      <c r="FU705" s="52">
        <v>80.324752581602695</v>
      </c>
      <c r="FV705" s="52">
        <v>80.472854544627495</v>
      </c>
      <c r="FW705" s="52">
        <v>80.627640164310293</v>
      </c>
      <c r="FX705" s="52">
        <v>80.769615979893899</v>
      </c>
      <c r="FY705" s="52">
        <v>80.912039226368293</v>
      </c>
      <c r="FZ705" s="52">
        <v>81.052972539930195</v>
      </c>
      <c r="GA705" s="52">
        <v>81.1921257337507</v>
      </c>
      <c r="GB705" s="52">
        <v>81.327963478996693</v>
      </c>
      <c r="GC705" s="52">
        <v>81.460971153685804</v>
      </c>
      <c r="GD705" s="52">
        <v>81.597410697331597</v>
      </c>
      <c r="GE705" s="52">
        <v>81.728418090820597</v>
      </c>
      <c r="GF705" s="52">
        <v>81.860012691027606</v>
      </c>
      <c r="GG705" s="52">
        <v>81.989092884752395</v>
      </c>
      <c r="GH705" s="52">
        <v>82.113198362625894</v>
      </c>
      <c r="GI705" s="52">
        <v>82.244322640937995</v>
      </c>
      <c r="GJ705" s="52">
        <v>82.371192294097298</v>
      </c>
      <c r="GK705" s="52">
        <v>82.500710339300795</v>
      </c>
      <c r="GL705" s="52">
        <v>82.625272050729706</v>
      </c>
      <c r="GM705" s="52">
        <v>82.750704135645094</v>
      </c>
      <c r="GN705" s="52">
        <v>82.874519001502094</v>
      </c>
      <c r="GO705" s="52">
        <v>82.997211512287194</v>
      </c>
      <c r="GP705" s="52">
        <v>83.123650006073007</v>
      </c>
      <c r="GQ705" s="52">
        <v>83.243377365742404</v>
      </c>
      <c r="GR705" s="52">
        <v>83.364851043660593</v>
      </c>
      <c r="GS705" s="52">
        <v>83.487070843211498</v>
      </c>
      <c r="GT705" s="52">
        <v>83.604722409541296</v>
      </c>
      <c r="GU705" s="52">
        <v>83.724691033926803</v>
      </c>
      <c r="GV705" s="52">
        <v>83.843335223494407</v>
      </c>
      <c r="GW705" s="52">
        <v>83.966129254955902</v>
      </c>
      <c r="GX705" s="52">
        <v>84.082057762987503</v>
      </c>
    </row>
    <row r="706" spans="1:206">
      <c r="A706" s="51" t="s">
        <v>224</v>
      </c>
      <c r="B706" s="178" t="s">
        <v>3547</v>
      </c>
      <c r="C706" t="s">
        <v>3533</v>
      </c>
      <c r="D706" s="187" t="s">
        <v>3563</v>
      </c>
      <c r="E706" t="s">
        <v>1430</v>
      </c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  <c r="AA706" s="124"/>
      <c r="AB706" s="124"/>
      <c r="AC706" s="124"/>
      <c r="AD706" s="124"/>
      <c r="AE706" s="124"/>
      <c r="AF706" s="124"/>
      <c r="AG706" s="124"/>
      <c r="AH706" s="124"/>
      <c r="AI706" s="124"/>
      <c r="AJ706" s="124"/>
      <c r="AK706" s="124"/>
      <c r="AL706" s="124"/>
      <c r="AM706" s="124"/>
      <c r="AN706" s="124"/>
      <c r="AO706" s="124"/>
      <c r="AP706" s="124"/>
      <c r="AQ706" s="124"/>
      <c r="AR706" s="124"/>
      <c r="AS706" s="124"/>
      <c r="AT706" s="124"/>
      <c r="AU706" s="124"/>
      <c r="AV706" s="124"/>
      <c r="AW706" s="124"/>
      <c r="AX706" s="124"/>
      <c r="AY706" s="124"/>
      <c r="AZ706" s="124"/>
      <c r="BA706" s="124"/>
      <c r="BB706" s="124"/>
      <c r="BC706" s="124"/>
      <c r="BD706" s="52">
        <v>51.646815842557899</v>
      </c>
      <c r="BE706" s="52">
        <v>52.061264866799</v>
      </c>
      <c r="BF706" s="52">
        <v>52.737533616221803</v>
      </c>
      <c r="BG706" s="52">
        <v>53.321249514081103</v>
      </c>
      <c r="BH706" s="52">
        <v>53.990278903926303</v>
      </c>
      <c r="BI706" s="52">
        <v>54.550379492274899</v>
      </c>
      <c r="BJ706" s="52">
        <v>55.198644666487397</v>
      </c>
      <c r="BK706" s="52">
        <v>55.682799022097697</v>
      </c>
      <c r="BL706" s="52">
        <v>56.361281244487898</v>
      </c>
      <c r="BM706" s="52">
        <v>56.889352447021999</v>
      </c>
      <c r="BN706" s="52">
        <v>57.473318347363502</v>
      </c>
      <c r="BO706" s="52">
        <v>58.023574115050799</v>
      </c>
      <c r="BP706" s="52">
        <v>58.480481657241299</v>
      </c>
      <c r="BQ706" s="52">
        <v>58.904557455465003</v>
      </c>
      <c r="BR706" s="52">
        <v>59.430833542646504</v>
      </c>
      <c r="BS706" s="52">
        <v>59.8798172764157</v>
      </c>
      <c r="BT706" s="52">
        <v>60.277953477493703</v>
      </c>
      <c r="BU706" s="52">
        <v>60.683563817781099</v>
      </c>
      <c r="BV706" s="52">
        <v>61.087522864294101</v>
      </c>
      <c r="BW706" s="52">
        <v>61.452424764900599</v>
      </c>
      <c r="BX706" s="52">
        <v>61.490978352121402</v>
      </c>
      <c r="BY706" s="52">
        <v>62.367433269706297</v>
      </c>
      <c r="BZ706" s="52">
        <v>62.778178397344398</v>
      </c>
      <c r="CA706" s="52">
        <v>63.367802432470498</v>
      </c>
      <c r="CB706" s="52">
        <v>63.7893308707581</v>
      </c>
      <c r="CC706" s="52">
        <v>64.390918539974805</v>
      </c>
      <c r="CD706" s="52">
        <v>64.661773092352703</v>
      </c>
      <c r="CE706" s="52">
        <v>65.3420858963065</v>
      </c>
      <c r="CF706" s="52">
        <v>65.786444609507399</v>
      </c>
      <c r="CG706" s="52">
        <v>66.188973568898604</v>
      </c>
      <c r="CH706" s="52">
        <v>66.617726318813098</v>
      </c>
      <c r="CI706" s="52">
        <v>67.175174439494299</v>
      </c>
      <c r="CJ706" s="52">
        <v>67.532711857833604</v>
      </c>
      <c r="CK706" s="52">
        <v>68.042154859414694</v>
      </c>
      <c r="CL706" s="52">
        <v>68.461507319040507</v>
      </c>
      <c r="CM706" s="52">
        <v>68.7097807072481</v>
      </c>
      <c r="CN706" s="52">
        <v>69.3380386419242</v>
      </c>
      <c r="CO706" s="52">
        <v>69.794799842791505</v>
      </c>
      <c r="CP706" s="52">
        <v>70.212251123147098</v>
      </c>
      <c r="CQ706" s="52">
        <v>70.631407005072603</v>
      </c>
      <c r="CR706" s="52">
        <v>71.028746873395406</v>
      </c>
      <c r="CS706" s="52">
        <v>71.398086504254593</v>
      </c>
      <c r="CT706" s="52">
        <v>71.738632662823093</v>
      </c>
      <c r="CU706" s="52">
        <v>72.0795853654366</v>
      </c>
      <c r="CV706" s="52">
        <v>72.422335009654901</v>
      </c>
      <c r="CW706" s="52">
        <v>72.767831841225103</v>
      </c>
      <c r="CX706" s="52">
        <v>73.130346307546404</v>
      </c>
      <c r="CY706" s="52">
        <v>73.495693605469199</v>
      </c>
      <c r="CZ706" s="52">
        <v>73.713428506098396</v>
      </c>
      <c r="DA706" s="52">
        <v>74.126089413982498</v>
      </c>
      <c r="DB706" s="52">
        <v>74.574530888217595</v>
      </c>
      <c r="DC706" s="52">
        <v>74.852126416633197</v>
      </c>
      <c r="DD706" s="52">
        <v>75.177877108550106</v>
      </c>
      <c r="DE706" s="52">
        <v>75.276206402563204</v>
      </c>
      <c r="DF706" s="52">
        <v>75.607021641234397</v>
      </c>
      <c r="DG706" s="52">
        <v>75.935033622191</v>
      </c>
      <c r="DH706" s="52">
        <v>76.137916467452499</v>
      </c>
      <c r="DI706" s="52">
        <v>76.273921047441803</v>
      </c>
      <c r="DJ706" s="52">
        <v>76.476425020767607</v>
      </c>
      <c r="DK706" s="52">
        <v>76.652442852978197</v>
      </c>
      <c r="DL706" s="52">
        <v>76.533061287979095</v>
      </c>
      <c r="DM706" s="52">
        <v>77.011573923845106</v>
      </c>
      <c r="DN706" s="52">
        <v>77.260050375538597</v>
      </c>
      <c r="DO706" s="52">
        <v>77.449202202878396</v>
      </c>
      <c r="DP706" s="52">
        <v>77.613167820324094</v>
      </c>
      <c r="DQ706" s="52">
        <v>77.725349923087293</v>
      </c>
      <c r="DR706" s="52">
        <v>77.775711235806</v>
      </c>
      <c r="DS706" s="52">
        <v>77.839819840651501</v>
      </c>
      <c r="DT706" s="52">
        <v>77.985036462245304</v>
      </c>
      <c r="DU706" s="52">
        <v>78.184288503610503</v>
      </c>
      <c r="DV706" s="52">
        <v>76.607857120725001</v>
      </c>
      <c r="DW706" s="52">
        <v>75.706931010832406</v>
      </c>
      <c r="DX706" s="52">
        <v>76.936800407876106</v>
      </c>
      <c r="DY706" s="52">
        <v>78.819469437531893</v>
      </c>
      <c r="DZ706" s="52">
        <v>79.092731164415099</v>
      </c>
      <c r="EA706" s="52">
        <v>79.266915265541101</v>
      </c>
      <c r="EB706" s="52">
        <v>79.437240647011805</v>
      </c>
      <c r="EC706" s="52">
        <v>79.603728198103994</v>
      </c>
      <c r="ED706" s="52">
        <v>79.770360003632703</v>
      </c>
      <c r="EE706" s="52">
        <v>79.935675968731005</v>
      </c>
      <c r="EF706" s="52">
        <v>80.097667286987004</v>
      </c>
      <c r="EG706" s="52">
        <v>80.258515181085599</v>
      </c>
      <c r="EH706" s="52">
        <v>80.419065056235695</v>
      </c>
      <c r="EI706" s="52">
        <v>80.575563745628003</v>
      </c>
      <c r="EJ706" s="52">
        <v>80.731743183813805</v>
      </c>
      <c r="EK706" s="52">
        <v>80.885485207218693</v>
      </c>
      <c r="EL706" s="52">
        <v>81.039362349887199</v>
      </c>
      <c r="EM706" s="52">
        <v>81.190386801116205</v>
      </c>
      <c r="EN706" s="52">
        <v>81.338410492673503</v>
      </c>
      <c r="EO706" s="52">
        <v>81.486501926903202</v>
      </c>
      <c r="EP706" s="52">
        <v>81.631849218269707</v>
      </c>
      <c r="EQ706" s="52">
        <v>81.778160245883498</v>
      </c>
      <c r="ER706" s="52">
        <v>81.923202622971104</v>
      </c>
      <c r="ES706" s="52">
        <v>82.065159306458199</v>
      </c>
      <c r="ET706" s="52">
        <v>82.209013999689603</v>
      </c>
      <c r="EU706" s="52">
        <v>82.346240532695404</v>
      </c>
      <c r="EV706" s="52">
        <v>82.4881851234518</v>
      </c>
      <c r="EW706" s="52">
        <v>82.624583666807098</v>
      </c>
      <c r="EX706" s="52">
        <v>82.764520505289397</v>
      </c>
      <c r="EY706" s="52">
        <v>82.898946199810894</v>
      </c>
      <c r="EZ706" s="52">
        <v>83.034138408032703</v>
      </c>
      <c r="FA706" s="52">
        <v>83.167189581659699</v>
      </c>
      <c r="FB706" s="52">
        <v>83.300515766856293</v>
      </c>
      <c r="FC706" s="52">
        <v>83.430516683913396</v>
      </c>
      <c r="FD706" s="52">
        <v>83.563433630647594</v>
      </c>
      <c r="FE706" s="52">
        <v>83.692632581081497</v>
      </c>
      <c r="FF706" s="52">
        <v>83.819389154184606</v>
      </c>
      <c r="FG706" s="52">
        <v>83.945624515580803</v>
      </c>
      <c r="FH706" s="52">
        <v>84.073260249648897</v>
      </c>
      <c r="FI706" s="52">
        <v>84.2009473337842</v>
      </c>
      <c r="FJ706" s="52">
        <v>84.326527986431799</v>
      </c>
      <c r="FK706" s="52">
        <v>84.449410305563205</v>
      </c>
      <c r="FL706" s="52">
        <v>84.575124120375406</v>
      </c>
      <c r="FM706" s="52">
        <v>84.697468101092497</v>
      </c>
      <c r="FN706" s="52">
        <v>84.820976969294506</v>
      </c>
      <c r="FO706" s="52">
        <v>84.945242099968297</v>
      </c>
      <c r="FP706" s="52">
        <v>85.066546953579007</v>
      </c>
      <c r="FQ706" s="52">
        <v>85.188307997663998</v>
      </c>
      <c r="FR706" s="52">
        <v>85.309749706089605</v>
      </c>
      <c r="FS706" s="52">
        <v>85.428613415645202</v>
      </c>
      <c r="FT706" s="52">
        <v>85.551382509365297</v>
      </c>
      <c r="FU706" s="52">
        <v>85.672824715671595</v>
      </c>
      <c r="FV706" s="52">
        <v>85.792490215019299</v>
      </c>
      <c r="FW706" s="52">
        <v>85.910484942186798</v>
      </c>
      <c r="FX706" s="52">
        <v>86.029583764858202</v>
      </c>
      <c r="FY706" s="52">
        <v>86.150926995039896</v>
      </c>
      <c r="FZ706" s="52">
        <v>86.267271243348802</v>
      </c>
      <c r="GA706" s="52">
        <v>86.384330692192506</v>
      </c>
      <c r="GB706" s="52">
        <v>86.504405672661804</v>
      </c>
      <c r="GC706" s="52">
        <v>86.618725796301206</v>
      </c>
      <c r="GD706" s="52">
        <v>86.734547648931297</v>
      </c>
      <c r="GE706" s="52">
        <v>86.852636783788896</v>
      </c>
      <c r="GF706" s="52">
        <v>86.972992305332596</v>
      </c>
      <c r="GG706" s="52">
        <v>87.088299147008797</v>
      </c>
      <c r="GH706" s="52">
        <v>87.203716364370607</v>
      </c>
      <c r="GI706" s="52">
        <v>87.320725302804604</v>
      </c>
      <c r="GJ706" s="52">
        <v>87.435179961698907</v>
      </c>
      <c r="GK706" s="52">
        <v>87.551603244379095</v>
      </c>
      <c r="GL706" s="52">
        <v>87.667296028563101</v>
      </c>
      <c r="GM706" s="52">
        <v>87.780624261239794</v>
      </c>
      <c r="GN706" s="52">
        <v>87.898228253689894</v>
      </c>
      <c r="GO706" s="52">
        <v>88.012746267809305</v>
      </c>
      <c r="GP706" s="52">
        <v>88.127471211890807</v>
      </c>
      <c r="GQ706" s="52">
        <v>88.240129037638596</v>
      </c>
      <c r="GR706" s="52">
        <v>88.358143884513893</v>
      </c>
      <c r="GS706" s="52">
        <v>88.470605936926404</v>
      </c>
      <c r="GT706" s="52">
        <v>88.583231092309106</v>
      </c>
      <c r="GU706" s="52">
        <v>88.697848772012705</v>
      </c>
      <c r="GV706" s="52">
        <v>88.811706278586499</v>
      </c>
      <c r="GW706" s="52">
        <v>88.928237562039897</v>
      </c>
      <c r="GX706" s="52">
        <v>89.039394290858098</v>
      </c>
    </row>
    <row r="707" spans="1:206">
      <c r="A707" s="51" t="s">
        <v>224</v>
      </c>
      <c r="B707" s="178" t="s">
        <v>3547</v>
      </c>
      <c r="C707" t="s">
        <v>3533</v>
      </c>
      <c r="D707" s="187" t="s">
        <v>3563</v>
      </c>
      <c r="E707" t="s">
        <v>1431</v>
      </c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  <c r="AA707" s="124"/>
      <c r="AB707" s="124"/>
      <c r="AC707" s="124"/>
      <c r="AD707" s="124"/>
      <c r="AE707" s="124"/>
      <c r="AF707" s="124"/>
      <c r="AG707" s="124"/>
      <c r="AH707" s="124"/>
      <c r="AI707" s="124"/>
      <c r="AJ707" s="124"/>
      <c r="AK707" s="124"/>
      <c r="AL707" s="124"/>
      <c r="AM707" s="124"/>
      <c r="AN707" s="124"/>
      <c r="AO707" s="124"/>
      <c r="AP707" s="124"/>
      <c r="AQ707" s="124"/>
      <c r="AR707" s="124"/>
      <c r="AS707" s="124"/>
      <c r="AT707" s="124"/>
      <c r="AU707" s="124"/>
      <c r="AV707" s="124"/>
      <c r="AW707" s="124"/>
      <c r="AX707" s="124"/>
      <c r="AY707" s="124"/>
      <c r="AZ707" s="124"/>
      <c r="BA707" s="124"/>
      <c r="BB707" s="124"/>
      <c r="BC707" s="124"/>
      <c r="BD707" s="52">
        <v>47.367930980142098</v>
      </c>
      <c r="BE707" s="52">
        <v>47.8180273237693</v>
      </c>
      <c r="BF707" s="52">
        <v>48.486632239842798</v>
      </c>
      <c r="BG707" s="52">
        <v>49.066375787849097</v>
      </c>
      <c r="BH707" s="52">
        <v>49.733605563511198</v>
      </c>
      <c r="BI707" s="52">
        <v>50.2425458846784</v>
      </c>
      <c r="BJ707" s="52">
        <v>50.881746475800497</v>
      </c>
      <c r="BK707" s="52">
        <v>51.410635934959899</v>
      </c>
      <c r="BL707" s="52">
        <v>52.018004433142799</v>
      </c>
      <c r="BM707" s="52">
        <v>52.5144111402413</v>
      </c>
      <c r="BN707" s="52">
        <v>53.0495322865874</v>
      </c>
      <c r="BO707" s="52">
        <v>53.583379111281303</v>
      </c>
      <c r="BP707" s="52">
        <v>54.019671436403101</v>
      </c>
      <c r="BQ707" s="52">
        <v>54.4333936428988</v>
      </c>
      <c r="BR707" s="52">
        <v>54.9187665406779</v>
      </c>
      <c r="BS707" s="52">
        <v>55.269545512625903</v>
      </c>
      <c r="BT707" s="52">
        <v>55.691343837684599</v>
      </c>
      <c r="BU707" s="52">
        <v>56.061516975232998</v>
      </c>
      <c r="BV707" s="52">
        <v>56.413090979304897</v>
      </c>
      <c r="BW707" s="52">
        <v>56.750565994558002</v>
      </c>
      <c r="BX707" s="52">
        <v>56.846600336848098</v>
      </c>
      <c r="BY707" s="52">
        <v>57.587299762783502</v>
      </c>
      <c r="BZ707" s="52">
        <v>57.912940626031201</v>
      </c>
      <c r="CA707" s="52">
        <v>58.412870923323503</v>
      </c>
      <c r="CB707" s="52">
        <v>58.8263689749921</v>
      </c>
      <c r="CC707" s="52">
        <v>59.290442522957498</v>
      </c>
      <c r="CD707" s="52">
        <v>59.4957444373564</v>
      </c>
      <c r="CE707" s="52">
        <v>59.957355003548599</v>
      </c>
      <c r="CF707" s="52">
        <v>60.259114230642197</v>
      </c>
      <c r="CG707" s="52">
        <v>60.563521009559899</v>
      </c>
      <c r="CH707" s="52">
        <v>60.979197602771301</v>
      </c>
      <c r="CI707" s="52">
        <v>61.414907912179103</v>
      </c>
      <c r="CJ707" s="52">
        <v>61.7103616695642</v>
      </c>
      <c r="CK707" s="52">
        <v>62.279785916345197</v>
      </c>
      <c r="CL707" s="52">
        <v>62.674275257422302</v>
      </c>
      <c r="CM707" s="52">
        <v>63.0382900343904</v>
      </c>
      <c r="CN707" s="52">
        <v>63.588904787390497</v>
      </c>
      <c r="CO707" s="52">
        <v>63.9714366712291</v>
      </c>
      <c r="CP707" s="52">
        <v>64.362273662638799</v>
      </c>
      <c r="CQ707" s="52">
        <v>64.628651214905801</v>
      </c>
      <c r="CR707" s="52">
        <v>64.812890159302995</v>
      </c>
      <c r="CS707" s="52">
        <v>65.143464675096197</v>
      </c>
      <c r="CT707" s="52">
        <v>65.456882384633502</v>
      </c>
      <c r="CU707" s="52">
        <v>65.764071449745003</v>
      </c>
      <c r="CV707" s="52">
        <v>66.161747639888404</v>
      </c>
      <c r="CW707" s="52">
        <v>66.437599157500898</v>
      </c>
      <c r="CX707" s="52">
        <v>66.813954960778204</v>
      </c>
      <c r="CY707" s="52">
        <v>67.164475380025294</v>
      </c>
      <c r="CZ707" s="52">
        <v>67.444650948615703</v>
      </c>
      <c r="DA707" s="52">
        <v>67.836250589928696</v>
      </c>
      <c r="DB707" s="52">
        <v>68.042441476796398</v>
      </c>
      <c r="DC707" s="52">
        <v>68.2831733759445</v>
      </c>
      <c r="DD707" s="52">
        <v>68.647651481241297</v>
      </c>
      <c r="DE707" s="52">
        <v>68.9022625767482</v>
      </c>
      <c r="DF707" s="52">
        <v>69.210828779436298</v>
      </c>
      <c r="DG707" s="52">
        <v>69.607449305027401</v>
      </c>
      <c r="DH707" s="52">
        <v>69.816906895521001</v>
      </c>
      <c r="DI707" s="52">
        <v>69.961515959409397</v>
      </c>
      <c r="DJ707" s="52">
        <v>70.194435074555997</v>
      </c>
      <c r="DK707" s="52">
        <v>70.416175576862202</v>
      </c>
      <c r="DL707" s="52">
        <v>70.327496933330707</v>
      </c>
      <c r="DM707" s="52">
        <v>70.810762448736796</v>
      </c>
      <c r="DN707" s="52">
        <v>71.017423103919995</v>
      </c>
      <c r="DO707" s="52">
        <v>71.313072385745102</v>
      </c>
      <c r="DP707" s="52">
        <v>71.548703884421997</v>
      </c>
      <c r="DQ707" s="52">
        <v>71.567913942762402</v>
      </c>
      <c r="DR707" s="52">
        <v>71.4695805016148</v>
      </c>
      <c r="DS707" s="52">
        <v>71.691580220623607</v>
      </c>
      <c r="DT707" s="52">
        <v>71.787477563095393</v>
      </c>
      <c r="DU707" s="52">
        <v>71.961393346768801</v>
      </c>
      <c r="DV707" s="52">
        <v>69.6802860481734</v>
      </c>
      <c r="DW707" s="52">
        <v>68.808814442952396</v>
      </c>
      <c r="DX707" s="52">
        <v>70.654061611614196</v>
      </c>
      <c r="DY707" s="52">
        <v>72.659690847001897</v>
      </c>
      <c r="DZ707" s="52">
        <v>72.965317336677799</v>
      </c>
      <c r="EA707" s="52">
        <v>73.159008912882896</v>
      </c>
      <c r="EB707" s="52">
        <v>73.358559990333902</v>
      </c>
      <c r="EC707" s="52">
        <v>73.552274799068101</v>
      </c>
      <c r="ED707" s="52">
        <v>73.751848960772094</v>
      </c>
      <c r="EE707" s="52">
        <v>73.948194623380203</v>
      </c>
      <c r="EF707" s="52">
        <v>74.143397008069996</v>
      </c>
      <c r="EG707" s="52">
        <v>74.339943859539702</v>
      </c>
      <c r="EH707" s="52">
        <v>74.537501163864505</v>
      </c>
      <c r="EI707" s="52">
        <v>74.732477159843896</v>
      </c>
      <c r="EJ707" s="52">
        <v>74.930338767259101</v>
      </c>
      <c r="EK707" s="52">
        <v>75.127401314728999</v>
      </c>
      <c r="EL707" s="52">
        <v>75.323937792449897</v>
      </c>
      <c r="EM707" s="52">
        <v>75.520508343248295</v>
      </c>
      <c r="EN707" s="52">
        <v>75.715632747877905</v>
      </c>
      <c r="EO707" s="52">
        <v>75.909435852818604</v>
      </c>
      <c r="EP707" s="52">
        <v>76.107981304359797</v>
      </c>
      <c r="EQ707" s="52">
        <v>76.303882975208396</v>
      </c>
      <c r="ER707" s="52">
        <v>76.500242986911502</v>
      </c>
      <c r="ES707" s="52">
        <v>76.694976727385395</v>
      </c>
      <c r="ET707" s="52">
        <v>76.887476238526901</v>
      </c>
      <c r="EU707" s="52">
        <v>77.080568609081894</v>
      </c>
      <c r="EV707" s="52">
        <v>77.275507771147602</v>
      </c>
      <c r="EW707" s="52">
        <v>77.470292014007697</v>
      </c>
      <c r="EX707" s="52">
        <v>77.6670291155245</v>
      </c>
      <c r="EY707" s="52">
        <v>77.861579347544307</v>
      </c>
      <c r="EZ707" s="52">
        <v>78.054069212250994</v>
      </c>
      <c r="FA707" s="52">
        <v>78.2429138916049</v>
      </c>
      <c r="FB707" s="52">
        <v>78.434722492213396</v>
      </c>
      <c r="FC707" s="52">
        <v>78.623131433635507</v>
      </c>
      <c r="FD707" s="52">
        <v>78.808936374853502</v>
      </c>
      <c r="FE707" s="52">
        <v>78.9953427235547</v>
      </c>
      <c r="FF707" s="52">
        <v>79.174793186550204</v>
      </c>
      <c r="FG707" s="52">
        <v>79.355903399506602</v>
      </c>
      <c r="FH707" s="52">
        <v>79.530843716243993</v>
      </c>
      <c r="FI707" s="52">
        <v>79.709859583642995</v>
      </c>
      <c r="FJ707" s="52">
        <v>79.884595040560498</v>
      </c>
      <c r="FK707" s="52">
        <v>80.057936970045702</v>
      </c>
      <c r="FL707" s="52">
        <v>80.228897789133896</v>
      </c>
      <c r="FM707" s="52">
        <v>80.394974380772496</v>
      </c>
      <c r="FN707" s="52">
        <v>80.557936897525096</v>
      </c>
      <c r="FO707" s="52">
        <v>80.720754430555104</v>
      </c>
      <c r="FP707" s="52">
        <v>80.881336709634795</v>
      </c>
      <c r="FQ707" s="52">
        <v>81.039092894693198</v>
      </c>
      <c r="FR707" s="52">
        <v>81.195056674029999</v>
      </c>
      <c r="FS707" s="52">
        <v>81.350583571115806</v>
      </c>
      <c r="FT707" s="52">
        <v>81.502143753145205</v>
      </c>
      <c r="FU707" s="52">
        <v>81.647834732432599</v>
      </c>
      <c r="FV707" s="52">
        <v>81.796461137585695</v>
      </c>
      <c r="FW707" s="52">
        <v>81.9438198344493</v>
      </c>
      <c r="FX707" s="52">
        <v>82.087280091714604</v>
      </c>
      <c r="FY707" s="52">
        <v>82.229389771464795</v>
      </c>
      <c r="FZ707" s="52">
        <v>82.372015608072104</v>
      </c>
      <c r="GA707" s="52">
        <v>82.510312444010395</v>
      </c>
      <c r="GB707" s="52">
        <v>82.6511773284452</v>
      </c>
      <c r="GC707" s="52">
        <v>82.786585205124894</v>
      </c>
      <c r="GD707" s="52">
        <v>82.921114112366297</v>
      </c>
      <c r="GE707" s="52">
        <v>83.055816262382905</v>
      </c>
      <c r="GF707" s="52">
        <v>83.189741315752201</v>
      </c>
      <c r="GG707" s="52">
        <v>83.322745999539706</v>
      </c>
      <c r="GH707" s="52">
        <v>83.452277243947506</v>
      </c>
      <c r="GI707" s="52">
        <v>83.584759473443796</v>
      </c>
      <c r="GJ707" s="52">
        <v>83.713946685550596</v>
      </c>
      <c r="GK707" s="52">
        <v>83.841634706310003</v>
      </c>
      <c r="GL707" s="52">
        <v>83.971208733860195</v>
      </c>
      <c r="GM707" s="52">
        <v>84.093831620540399</v>
      </c>
      <c r="GN707" s="52">
        <v>84.220577314137302</v>
      </c>
      <c r="GO707" s="52">
        <v>84.348028225670703</v>
      </c>
      <c r="GP707" s="52">
        <v>84.471692454427298</v>
      </c>
      <c r="GQ707" s="52">
        <v>84.5927283028212</v>
      </c>
      <c r="GR707" s="52">
        <v>84.719183159547896</v>
      </c>
      <c r="GS707" s="52">
        <v>84.838456785989905</v>
      </c>
      <c r="GT707" s="52">
        <v>84.960425577498398</v>
      </c>
      <c r="GU707" s="52">
        <v>85.084954679952205</v>
      </c>
      <c r="GV707" s="52">
        <v>85.201628267355403</v>
      </c>
      <c r="GW707" s="52">
        <v>85.325146849029906</v>
      </c>
      <c r="GX707" s="52">
        <v>85.444144878258797</v>
      </c>
    </row>
    <row r="708" spans="1:206">
      <c r="A708" s="51" t="s">
        <v>224</v>
      </c>
      <c r="B708" s="178" t="s">
        <v>3547</v>
      </c>
      <c r="C708" t="s">
        <v>3533</v>
      </c>
      <c r="D708" s="187" t="s">
        <v>3563</v>
      </c>
      <c r="E708" t="s">
        <v>1432</v>
      </c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  <c r="AA708" s="124"/>
      <c r="AB708" s="124"/>
      <c r="AC708" s="124"/>
      <c r="AD708" s="124"/>
      <c r="AE708" s="124"/>
      <c r="AF708" s="124"/>
      <c r="AG708" s="124"/>
      <c r="AH708" s="124"/>
      <c r="AI708" s="124"/>
      <c r="AJ708" s="124"/>
      <c r="AK708" s="124"/>
      <c r="AL708" s="124"/>
      <c r="AM708" s="124"/>
      <c r="AN708" s="124"/>
      <c r="AO708" s="124"/>
      <c r="AP708" s="124"/>
      <c r="AQ708" s="124"/>
      <c r="AR708" s="124"/>
      <c r="AS708" s="124"/>
      <c r="AT708" s="124"/>
      <c r="AU708" s="124"/>
      <c r="AV708" s="124"/>
      <c r="AW708" s="124"/>
      <c r="AX708" s="124"/>
      <c r="AY708" s="124"/>
      <c r="AZ708" s="124"/>
      <c r="BA708" s="124"/>
      <c r="BB708" s="124"/>
      <c r="BC708" s="124"/>
      <c r="BD708" s="52">
        <v>69.513827735987803</v>
      </c>
      <c r="BE708" s="52">
        <v>69.576826490587095</v>
      </c>
      <c r="BF708" s="52">
        <v>70.369039910779705</v>
      </c>
      <c r="BG708" s="52">
        <v>70.757199542958503</v>
      </c>
      <c r="BH708" s="52">
        <v>71.485762074020997</v>
      </c>
      <c r="BI708" s="52">
        <v>71.664360536231996</v>
      </c>
      <c r="BJ708" s="52">
        <v>71.779313148998398</v>
      </c>
      <c r="BK708" s="52">
        <v>71.853516194663598</v>
      </c>
      <c r="BL708" s="52">
        <v>72.511790670238398</v>
      </c>
      <c r="BM708" s="52">
        <v>72.7191143675973</v>
      </c>
      <c r="BN708" s="52">
        <v>72.873342273274901</v>
      </c>
      <c r="BO708" s="52">
        <v>73.283122739148993</v>
      </c>
      <c r="BP708" s="52">
        <v>73.213663600180297</v>
      </c>
      <c r="BQ708" s="52">
        <v>73.253670413843096</v>
      </c>
      <c r="BR708" s="52">
        <v>73.832443822956506</v>
      </c>
      <c r="BS708" s="52">
        <v>73.913156375636802</v>
      </c>
      <c r="BT708" s="52">
        <v>74.080911492386804</v>
      </c>
      <c r="BU708" s="52">
        <v>74.3804305589195</v>
      </c>
      <c r="BV708" s="52">
        <v>74.216930334982905</v>
      </c>
      <c r="BW708" s="52">
        <v>74.317651394787205</v>
      </c>
      <c r="BX708" s="52">
        <v>74.696466489148605</v>
      </c>
      <c r="BY708" s="52">
        <v>74.948440378958594</v>
      </c>
      <c r="BZ708" s="52">
        <v>75.189508485154406</v>
      </c>
      <c r="CA708" s="52">
        <v>75.359584900389805</v>
      </c>
      <c r="CB708" s="52">
        <v>75.760438499929506</v>
      </c>
      <c r="CC708" s="52">
        <v>76.076362346646306</v>
      </c>
      <c r="CD708" s="52">
        <v>76.332400832118395</v>
      </c>
      <c r="CE708" s="52">
        <v>76.830966690325397</v>
      </c>
      <c r="CF708" s="52">
        <v>76.981629373999795</v>
      </c>
      <c r="CG708" s="52">
        <v>77.349911557979198</v>
      </c>
      <c r="CH708" s="52">
        <v>77.403952963901503</v>
      </c>
      <c r="CI708" s="52">
        <v>77.687149014774803</v>
      </c>
      <c r="CJ708" s="52">
        <v>77.967604172834598</v>
      </c>
      <c r="CK708" s="52">
        <v>78.037492305980905</v>
      </c>
      <c r="CL708" s="52">
        <v>78.354905806356101</v>
      </c>
      <c r="CM708" s="52">
        <v>78.361697561214001</v>
      </c>
      <c r="CN708" s="52">
        <v>78.550713512009594</v>
      </c>
      <c r="CO708" s="52">
        <v>78.821582636945806</v>
      </c>
      <c r="CP708" s="52">
        <v>78.906311730705397</v>
      </c>
      <c r="CQ708" s="52">
        <v>79.115227556171106</v>
      </c>
      <c r="CR708" s="52">
        <v>79.3262152861125</v>
      </c>
      <c r="CS708" s="52">
        <v>79.478374564491602</v>
      </c>
      <c r="CT708" s="52">
        <v>79.760703122918102</v>
      </c>
      <c r="CU708" s="52">
        <v>79.685389453372096</v>
      </c>
      <c r="CV708" s="52">
        <v>79.941340815544507</v>
      </c>
      <c r="CW708" s="52">
        <v>80.007996758167906</v>
      </c>
      <c r="CX708" s="52">
        <v>80.166908670858106</v>
      </c>
      <c r="CY708" s="52">
        <v>80.380691081001501</v>
      </c>
      <c r="CZ708" s="52">
        <v>80.503750681255198</v>
      </c>
      <c r="DA708" s="52">
        <v>80.549336016630804</v>
      </c>
      <c r="DB708" s="52">
        <v>80.755021156393099</v>
      </c>
      <c r="DC708" s="52">
        <v>80.945118246375998</v>
      </c>
      <c r="DD708" s="52">
        <v>81.007456769238999</v>
      </c>
      <c r="DE708" s="52">
        <v>81.081793746304001</v>
      </c>
      <c r="DF708" s="52">
        <v>81.583835112519594</v>
      </c>
      <c r="DG708" s="52">
        <v>81.629735973078994</v>
      </c>
      <c r="DH708" s="52">
        <v>81.935828059112296</v>
      </c>
      <c r="DI708" s="52">
        <v>82.087753519184602</v>
      </c>
      <c r="DJ708" s="52">
        <v>82.159671764958105</v>
      </c>
      <c r="DK708" s="52">
        <v>82.420336060957197</v>
      </c>
      <c r="DL708" s="52">
        <v>82.621036209266293</v>
      </c>
      <c r="DM708" s="52">
        <v>82.750963165613797</v>
      </c>
      <c r="DN708" s="52">
        <v>82.792742072251301</v>
      </c>
      <c r="DO708" s="52">
        <v>82.9194201557805</v>
      </c>
      <c r="DP708" s="52">
        <v>83.106122031930397</v>
      </c>
      <c r="DQ708" s="52">
        <v>82.918332714905802</v>
      </c>
      <c r="DR708" s="52">
        <v>83.096417547393798</v>
      </c>
      <c r="DS708" s="52">
        <v>83.090771694881994</v>
      </c>
      <c r="DT708" s="52">
        <v>83.262245930168305</v>
      </c>
      <c r="DU708" s="52">
        <v>83.498348877619605</v>
      </c>
      <c r="DV708" s="52">
        <v>82.617821972084798</v>
      </c>
      <c r="DW708" s="52">
        <v>82.720817708585301</v>
      </c>
      <c r="DX708" s="52">
        <v>83.333264736145495</v>
      </c>
      <c r="DY708" s="52">
        <v>83.993657061674796</v>
      </c>
      <c r="DZ708" s="52">
        <v>84.117693480888093</v>
      </c>
      <c r="EA708" s="52">
        <v>84.238570792551499</v>
      </c>
      <c r="EB708" s="52">
        <v>84.359471394072301</v>
      </c>
      <c r="EC708" s="52">
        <v>84.487751400564306</v>
      </c>
      <c r="ED708" s="52">
        <v>84.609416673382995</v>
      </c>
      <c r="EE708" s="52">
        <v>84.727530551680502</v>
      </c>
      <c r="EF708" s="52">
        <v>84.847256350188005</v>
      </c>
      <c r="EG708" s="52">
        <v>84.968451485597399</v>
      </c>
      <c r="EH708" s="52">
        <v>85.085836348766307</v>
      </c>
      <c r="EI708" s="52">
        <v>85.206811888806897</v>
      </c>
      <c r="EJ708" s="52">
        <v>85.331896454347699</v>
      </c>
      <c r="EK708" s="52">
        <v>85.442439983916003</v>
      </c>
      <c r="EL708" s="52">
        <v>85.560659712868301</v>
      </c>
      <c r="EM708" s="52">
        <v>85.679319496706597</v>
      </c>
      <c r="EN708" s="52">
        <v>85.795477530170501</v>
      </c>
      <c r="EO708" s="52">
        <v>85.916781651480093</v>
      </c>
      <c r="EP708" s="52">
        <v>86.029994410424706</v>
      </c>
      <c r="EQ708" s="52">
        <v>86.147962762560098</v>
      </c>
      <c r="ER708" s="52">
        <v>86.266010760067999</v>
      </c>
      <c r="ES708" s="52">
        <v>86.381029400782495</v>
      </c>
      <c r="ET708" s="52">
        <v>86.5057494536874</v>
      </c>
      <c r="EU708" s="52">
        <v>86.614055478539498</v>
      </c>
      <c r="EV708" s="52">
        <v>86.729495417912801</v>
      </c>
      <c r="EW708" s="52">
        <v>86.847237782377107</v>
      </c>
      <c r="EX708" s="52">
        <v>86.960538895389405</v>
      </c>
      <c r="EY708" s="52">
        <v>87.081483243914107</v>
      </c>
      <c r="EZ708" s="52">
        <v>87.195468545272504</v>
      </c>
      <c r="FA708" s="52">
        <v>87.3117874047973</v>
      </c>
      <c r="FB708" s="52">
        <v>87.421823392689305</v>
      </c>
      <c r="FC708" s="52">
        <v>87.542983395816606</v>
      </c>
      <c r="FD708" s="52">
        <v>87.653342274891301</v>
      </c>
      <c r="FE708" s="52">
        <v>87.767038664467904</v>
      </c>
      <c r="FF708" s="52">
        <v>87.878939694024098</v>
      </c>
      <c r="FG708" s="52">
        <v>88.004574718308405</v>
      </c>
      <c r="FH708" s="52">
        <v>88.108223368293594</v>
      </c>
      <c r="FI708" s="52">
        <v>88.226968567574104</v>
      </c>
      <c r="FJ708" s="52">
        <v>88.344637189004303</v>
      </c>
      <c r="FK708" s="52">
        <v>88.452392991235101</v>
      </c>
      <c r="FL708" s="52">
        <v>88.561698168123698</v>
      </c>
      <c r="FM708" s="52">
        <v>88.676918569334902</v>
      </c>
      <c r="FN708" s="52">
        <v>88.792142795446296</v>
      </c>
      <c r="FO708" s="52">
        <v>88.902372707288905</v>
      </c>
      <c r="FP708" s="52">
        <v>89.014623198457102</v>
      </c>
      <c r="FQ708" s="52">
        <v>89.123643522775097</v>
      </c>
      <c r="FR708" s="52">
        <v>89.2444425943971</v>
      </c>
      <c r="FS708" s="52">
        <v>89.357982319826505</v>
      </c>
      <c r="FT708" s="52">
        <v>89.464149365792295</v>
      </c>
      <c r="FU708" s="52">
        <v>89.581214610384507</v>
      </c>
      <c r="FV708" s="52">
        <v>89.690880663125597</v>
      </c>
      <c r="FW708" s="52">
        <v>89.805818644831007</v>
      </c>
      <c r="FX708" s="52">
        <v>89.916822732162601</v>
      </c>
      <c r="FY708" s="52">
        <v>90.028147565388707</v>
      </c>
      <c r="FZ708" s="52">
        <v>90.142344616410597</v>
      </c>
      <c r="GA708" s="52">
        <v>90.253732345206302</v>
      </c>
      <c r="GB708" s="52">
        <v>90.371510865219904</v>
      </c>
      <c r="GC708" s="52">
        <v>90.479661804392407</v>
      </c>
      <c r="GD708" s="52">
        <v>90.593131182938905</v>
      </c>
      <c r="GE708" s="52">
        <v>90.710933665309994</v>
      </c>
      <c r="GF708" s="52">
        <v>90.815013795065795</v>
      </c>
      <c r="GG708" s="52">
        <v>90.932551468925396</v>
      </c>
      <c r="GH708" s="52">
        <v>91.0417295694958</v>
      </c>
      <c r="GI708" s="52">
        <v>91.157233032296702</v>
      </c>
      <c r="GJ708" s="52">
        <v>91.273498920102597</v>
      </c>
      <c r="GK708" s="52">
        <v>91.3822744939811</v>
      </c>
      <c r="GL708" s="52">
        <v>91.495779468476002</v>
      </c>
      <c r="GM708" s="52">
        <v>91.6110654762862</v>
      </c>
      <c r="GN708" s="52">
        <v>91.721811067759702</v>
      </c>
      <c r="GO708" s="52">
        <v>91.839450254723999</v>
      </c>
      <c r="GP708" s="52">
        <v>91.946839216660607</v>
      </c>
      <c r="GQ708" s="52">
        <v>92.065080234390706</v>
      </c>
      <c r="GR708" s="52">
        <v>92.184660268231099</v>
      </c>
      <c r="GS708" s="52">
        <v>92.295041976598895</v>
      </c>
      <c r="GT708" s="52">
        <v>92.4068066457085</v>
      </c>
      <c r="GU708" s="52">
        <v>92.521374360462701</v>
      </c>
      <c r="GV708" s="52">
        <v>92.628236295565799</v>
      </c>
      <c r="GW708" s="52">
        <v>92.745379231274995</v>
      </c>
      <c r="GX708" s="52">
        <v>92.858114437203596</v>
      </c>
    </row>
    <row r="709" spans="1:206">
      <c r="A709" s="51" t="s">
        <v>224</v>
      </c>
      <c r="B709" s="178" t="s">
        <v>3547</v>
      </c>
      <c r="C709" t="s">
        <v>3533</v>
      </c>
      <c r="D709" s="187" t="s">
        <v>3563</v>
      </c>
      <c r="E709" t="s">
        <v>1433</v>
      </c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  <c r="AA709" s="124"/>
      <c r="AB709" s="124"/>
      <c r="AC709" s="124"/>
      <c r="AD709" s="124"/>
      <c r="AE709" s="124"/>
      <c r="AF709" s="124"/>
      <c r="AG709" s="124"/>
      <c r="AH709" s="124"/>
      <c r="AI709" s="124"/>
      <c r="AJ709" s="124"/>
      <c r="AK709" s="124"/>
      <c r="AL709" s="124"/>
      <c r="AM709" s="124"/>
      <c r="AN709" s="124"/>
      <c r="AO709" s="124"/>
      <c r="AP709" s="124"/>
      <c r="AQ709" s="124"/>
      <c r="AR709" s="124"/>
      <c r="AS709" s="124"/>
      <c r="AT709" s="124"/>
      <c r="AU709" s="124"/>
      <c r="AV709" s="124"/>
      <c r="AW709" s="124"/>
      <c r="AX709" s="124"/>
      <c r="AY709" s="124"/>
      <c r="AZ709" s="124"/>
      <c r="BA709" s="124"/>
      <c r="BB709" s="124"/>
      <c r="BC709" s="124"/>
      <c r="BD709" s="52">
        <v>64.641326387574495</v>
      </c>
      <c r="BE709" s="52">
        <v>64.6042501169443</v>
      </c>
      <c r="BF709" s="52">
        <v>65.302895107221005</v>
      </c>
      <c r="BG709" s="52">
        <v>65.606853529114503</v>
      </c>
      <c r="BH709" s="52">
        <v>66.262087311913007</v>
      </c>
      <c r="BI709" s="52">
        <v>66.343120021859093</v>
      </c>
      <c r="BJ709" s="52">
        <v>66.342447903482594</v>
      </c>
      <c r="BK709" s="52">
        <v>66.263832565375907</v>
      </c>
      <c r="BL709" s="52">
        <v>66.963950860579104</v>
      </c>
      <c r="BM709" s="52">
        <v>67.057262137372504</v>
      </c>
      <c r="BN709" s="52">
        <v>67.047131703091097</v>
      </c>
      <c r="BO709" s="52">
        <v>67.380981814775893</v>
      </c>
      <c r="BP709" s="52">
        <v>67.237485417571804</v>
      </c>
      <c r="BQ709" s="52">
        <v>67.164978033007003</v>
      </c>
      <c r="BR709" s="52">
        <v>67.591931002645097</v>
      </c>
      <c r="BS709" s="52">
        <v>67.599686002453396</v>
      </c>
      <c r="BT709" s="52">
        <v>67.676492174946304</v>
      </c>
      <c r="BU709" s="52">
        <v>67.885656149788502</v>
      </c>
      <c r="BV709" s="52">
        <v>67.666821594401895</v>
      </c>
      <c r="BW709" s="52">
        <v>67.6306901630917</v>
      </c>
      <c r="BX709" s="52">
        <v>68.009533548015298</v>
      </c>
      <c r="BY709" s="52">
        <v>68.217314233753697</v>
      </c>
      <c r="BZ709" s="52">
        <v>68.381630481781102</v>
      </c>
      <c r="CA709" s="52">
        <v>68.528099189190002</v>
      </c>
      <c r="CB709" s="52">
        <v>68.909045156431304</v>
      </c>
      <c r="CC709" s="52">
        <v>69.142192897469698</v>
      </c>
      <c r="CD709" s="52">
        <v>69.414835777445703</v>
      </c>
      <c r="CE709" s="52">
        <v>69.830523243468093</v>
      </c>
      <c r="CF709" s="52">
        <v>69.9753691985415</v>
      </c>
      <c r="CG709" s="52">
        <v>70.310863176557902</v>
      </c>
      <c r="CH709" s="52">
        <v>70.426731553438799</v>
      </c>
      <c r="CI709" s="52">
        <v>70.770621276232902</v>
      </c>
      <c r="CJ709" s="52">
        <v>71.124169524676603</v>
      </c>
      <c r="CK709" s="52">
        <v>71.267108210056094</v>
      </c>
      <c r="CL709" s="52">
        <v>71.580349746784094</v>
      </c>
      <c r="CM709" s="52">
        <v>71.603150521105803</v>
      </c>
      <c r="CN709" s="52">
        <v>71.799469837316707</v>
      </c>
      <c r="CO709" s="52">
        <v>72.075502422976498</v>
      </c>
      <c r="CP709" s="52">
        <v>72.188692737805098</v>
      </c>
      <c r="CQ709" s="52">
        <v>72.413146184513195</v>
      </c>
      <c r="CR709" s="52">
        <v>72.590075730520198</v>
      </c>
      <c r="CS709" s="52">
        <v>72.754507947936801</v>
      </c>
      <c r="CT709" s="52">
        <v>73.064649386649506</v>
      </c>
      <c r="CU709" s="52">
        <v>73.0918588367892</v>
      </c>
      <c r="CV709" s="52">
        <v>73.397103610857698</v>
      </c>
      <c r="CW709" s="52">
        <v>73.535471042821996</v>
      </c>
      <c r="CX709" s="52">
        <v>73.886496742680905</v>
      </c>
      <c r="CY709" s="52">
        <v>74.317446777620503</v>
      </c>
      <c r="CZ709" s="52">
        <v>74.550759516630293</v>
      </c>
      <c r="DA709" s="52">
        <v>74.729300365208701</v>
      </c>
      <c r="DB709" s="52">
        <v>75.032735904431107</v>
      </c>
      <c r="DC709" s="52">
        <v>75.285686213514794</v>
      </c>
      <c r="DD709" s="52">
        <v>75.438807275020693</v>
      </c>
      <c r="DE709" s="52">
        <v>75.618770388419506</v>
      </c>
      <c r="DF709" s="52">
        <v>76.152121642472295</v>
      </c>
      <c r="DG709" s="52">
        <v>76.257510704829897</v>
      </c>
      <c r="DH709" s="52">
        <v>76.606955631670104</v>
      </c>
      <c r="DI709" s="52">
        <v>76.8222417103146</v>
      </c>
      <c r="DJ709" s="52">
        <v>77.030061281652294</v>
      </c>
      <c r="DK709" s="52">
        <v>77.3423331337044</v>
      </c>
      <c r="DL709" s="52">
        <v>77.623322683665904</v>
      </c>
      <c r="DM709" s="52">
        <v>77.836407794667295</v>
      </c>
      <c r="DN709" s="52">
        <v>77.970394829839407</v>
      </c>
      <c r="DO709" s="52">
        <v>78.112662508558103</v>
      </c>
      <c r="DP709" s="52">
        <v>78.317630014680304</v>
      </c>
      <c r="DQ709" s="52">
        <v>78.158990615420194</v>
      </c>
      <c r="DR709" s="52">
        <v>78.291470780082093</v>
      </c>
      <c r="DS709" s="52">
        <v>78.311414377291101</v>
      </c>
      <c r="DT709" s="52">
        <v>78.470619931092799</v>
      </c>
      <c r="DU709" s="52">
        <v>78.721337152070802</v>
      </c>
      <c r="DV709" s="52">
        <v>77.534371092376404</v>
      </c>
      <c r="DW709" s="52">
        <v>77.507565224288996</v>
      </c>
      <c r="DX709" s="52">
        <v>78.461366342645405</v>
      </c>
      <c r="DY709" s="52">
        <v>79.430996657762705</v>
      </c>
      <c r="DZ709" s="52">
        <v>79.605501394407</v>
      </c>
      <c r="EA709" s="52">
        <v>79.773359667089693</v>
      </c>
      <c r="EB709" s="52">
        <v>79.937620234199898</v>
      </c>
      <c r="EC709" s="52">
        <v>80.109356196381896</v>
      </c>
      <c r="ED709" s="52">
        <v>80.271560745402695</v>
      </c>
      <c r="EE709" s="52">
        <v>80.441561624973303</v>
      </c>
      <c r="EF709" s="52">
        <v>80.596594658156704</v>
      </c>
      <c r="EG709" s="52">
        <v>80.761573845081301</v>
      </c>
      <c r="EH709" s="52">
        <v>80.920583067851595</v>
      </c>
      <c r="EI709" s="52">
        <v>81.073147321627999</v>
      </c>
      <c r="EJ709" s="52">
        <v>81.232750236606805</v>
      </c>
      <c r="EK709" s="52">
        <v>81.387748657912994</v>
      </c>
      <c r="EL709" s="52">
        <v>81.544399825311302</v>
      </c>
      <c r="EM709" s="52">
        <v>81.698269371958006</v>
      </c>
      <c r="EN709" s="52">
        <v>81.849307112189507</v>
      </c>
      <c r="EO709" s="52">
        <v>82.000603369596703</v>
      </c>
      <c r="EP709" s="52">
        <v>82.152381455534098</v>
      </c>
      <c r="EQ709" s="52">
        <v>82.300186455276105</v>
      </c>
      <c r="ER709" s="52">
        <v>82.447187492109094</v>
      </c>
      <c r="ES709" s="52">
        <v>82.587668214122104</v>
      </c>
      <c r="ET709" s="52">
        <v>82.734357124515896</v>
      </c>
      <c r="EU709" s="52">
        <v>82.874708510894095</v>
      </c>
      <c r="EV709" s="52">
        <v>83.018457377694602</v>
      </c>
      <c r="EW709" s="52">
        <v>83.154882955544807</v>
      </c>
      <c r="EX709" s="52">
        <v>83.297609577949103</v>
      </c>
      <c r="EY709" s="52">
        <v>83.434883418055094</v>
      </c>
      <c r="EZ709" s="52">
        <v>83.561475477251506</v>
      </c>
      <c r="FA709" s="52">
        <v>83.695023262183398</v>
      </c>
      <c r="FB709" s="52">
        <v>83.827346416763902</v>
      </c>
      <c r="FC709" s="52">
        <v>83.959872240235796</v>
      </c>
      <c r="FD709" s="52">
        <v>84.086742685078903</v>
      </c>
      <c r="FE709" s="52">
        <v>84.208250172816506</v>
      </c>
      <c r="FF709" s="52">
        <v>84.3390939728517</v>
      </c>
      <c r="FG709" s="52">
        <v>84.464470995564</v>
      </c>
      <c r="FH709" s="52">
        <v>84.583652389970098</v>
      </c>
      <c r="FI709" s="52">
        <v>84.7088375111842</v>
      </c>
      <c r="FJ709" s="52">
        <v>84.830715213678701</v>
      </c>
      <c r="FK709" s="52">
        <v>84.951542429265999</v>
      </c>
      <c r="FL709" s="52">
        <v>85.072262655009695</v>
      </c>
      <c r="FM709" s="52">
        <v>85.193229732888298</v>
      </c>
      <c r="FN709" s="52">
        <v>85.314940087198593</v>
      </c>
      <c r="FO709" s="52">
        <v>85.436222081664198</v>
      </c>
      <c r="FP709" s="52">
        <v>85.553625142489096</v>
      </c>
      <c r="FQ709" s="52">
        <v>85.666415072465298</v>
      </c>
      <c r="FR709" s="52">
        <v>85.786182088130303</v>
      </c>
      <c r="FS709" s="52">
        <v>85.906050563963305</v>
      </c>
      <c r="FT709" s="52">
        <v>86.024047687548801</v>
      </c>
      <c r="FU709" s="52">
        <v>86.141886825787694</v>
      </c>
      <c r="FV709" s="52">
        <v>86.259529031750205</v>
      </c>
      <c r="FW709" s="52">
        <v>86.371307033246595</v>
      </c>
      <c r="FX709" s="52">
        <v>86.486651853016895</v>
      </c>
      <c r="FY709" s="52">
        <v>86.597592471505394</v>
      </c>
      <c r="FZ709" s="52">
        <v>86.721015254168407</v>
      </c>
      <c r="GA709" s="52">
        <v>86.838780231220397</v>
      </c>
      <c r="GB709" s="52">
        <v>86.9556367679169</v>
      </c>
      <c r="GC709" s="52">
        <v>87.065726187109703</v>
      </c>
      <c r="GD709" s="52">
        <v>87.182887192878098</v>
      </c>
      <c r="GE709" s="52">
        <v>87.298936095574206</v>
      </c>
      <c r="GF709" s="52">
        <v>87.418637657145197</v>
      </c>
      <c r="GG709" s="52">
        <v>87.5258385006574</v>
      </c>
      <c r="GH709" s="52">
        <v>87.643947185262604</v>
      </c>
      <c r="GI709" s="52">
        <v>87.757942680885293</v>
      </c>
      <c r="GJ709" s="52">
        <v>87.870527731750798</v>
      </c>
      <c r="GK709" s="52">
        <v>87.986389492006296</v>
      </c>
      <c r="GL709" s="52">
        <v>88.099248676601505</v>
      </c>
      <c r="GM709" s="52">
        <v>88.215362479675093</v>
      </c>
      <c r="GN709" s="52">
        <v>88.318396456123807</v>
      </c>
      <c r="GO709" s="52">
        <v>88.437354268677296</v>
      </c>
      <c r="GP709" s="52">
        <v>88.554556262678901</v>
      </c>
      <c r="GQ709" s="52">
        <v>88.664802350789898</v>
      </c>
      <c r="GR709" s="52">
        <v>88.777180805897103</v>
      </c>
      <c r="GS709" s="52">
        <v>88.889016471155898</v>
      </c>
      <c r="GT709" s="52">
        <v>89.008089979521699</v>
      </c>
      <c r="GU709" s="52">
        <v>89.123486307675293</v>
      </c>
      <c r="GV709" s="52">
        <v>89.238137863302299</v>
      </c>
      <c r="GW709" s="52">
        <v>89.346498570833703</v>
      </c>
      <c r="GX709" s="52">
        <v>89.458337506664705</v>
      </c>
    </row>
    <row r="710" spans="1:206" customFormat="1">
      <c r="A710" s="51" t="s">
        <v>224</v>
      </c>
      <c r="B710" s="178" t="s">
        <v>3547</v>
      </c>
      <c r="C710" t="s">
        <v>3533</v>
      </c>
      <c r="D710" s="187" t="s">
        <v>3563</v>
      </c>
      <c r="E710" t="s">
        <v>1434</v>
      </c>
      <c r="BD710" s="4">
        <v>48.441099999999999</v>
      </c>
      <c r="BE710" s="4">
        <v>48.965499999999999</v>
      </c>
      <c r="BF710" s="4">
        <v>49.890799999999999</v>
      </c>
      <c r="BG710" s="4">
        <v>50.406700000000001</v>
      </c>
      <c r="BH710" s="4">
        <v>51.1893999999999</v>
      </c>
      <c r="BI710" s="4">
        <v>51.773099999999999</v>
      </c>
      <c r="BJ710" s="4">
        <v>52.3186999999999</v>
      </c>
      <c r="BK710" s="4">
        <v>52.647399999999998</v>
      </c>
      <c r="BL710" s="4">
        <v>53.283199999999901</v>
      </c>
      <c r="BM710" s="4">
        <v>51.081499999999899</v>
      </c>
      <c r="BN710" s="4">
        <v>49.417499999999897</v>
      </c>
      <c r="BO710" s="4">
        <v>52.152899999999903</v>
      </c>
      <c r="BP710" s="4">
        <v>54.970599999999997</v>
      </c>
      <c r="BQ710" s="4">
        <v>55.441699999999997</v>
      </c>
      <c r="BR710" s="4">
        <v>56.060499999999998</v>
      </c>
      <c r="BS710" s="4">
        <v>55.914199999999902</v>
      </c>
      <c r="BT710" s="4">
        <v>56.410800000000002</v>
      </c>
      <c r="BU710" s="4">
        <v>56.891399999999997</v>
      </c>
      <c r="BV710" s="4">
        <v>57.478000000000002</v>
      </c>
      <c r="BW710" s="4">
        <v>57.8323999999999</v>
      </c>
      <c r="BX710" s="4">
        <v>58.073999999999998</v>
      </c>
      <c r="BY710" s="4">
        <v>58.222299999999997</v>
      </c>
      <c r="BZ710" s="4">
        <v>59.127400000000002</v>
      </c>
      <c r="CA710" s="4">
        <v>59.643700000000003</v>
      </c>
      <c r="CB710" s="4">
        <v>60.087600000000002</v>
      </c>
      <c r="CC710" s="4">
        <v>60.429200000000002</v>
      </c>
      <c r="CD710" s="4">
        <v>60.828600000000002</v>
      </c>
      <c r="CE710" s="4">
        <v>61.5533</v>
      </c>
      <c r="CF710" s="4">
        <v>62.007199999999997</v>
      </c>
      <c r="CG710" s="4">
        <v>62.519599999999997</v>
      </c>
      <c r="CH710" s="4">
        <v>62.916499999999999</v>
      </c>
      <c r="CI710" s="4">
        <v>63.408499999999997</v>
      </c>
      <c r="CJ710" s="4">
        <v>63.871799999999901</v>
      </c>
      <c r="CK710" s="4">
        <v>64.032799999999995</v>
      </c>
      <c r="CL710" s="4">
        <v>64.389799999999994</v>
      </c>
      <c r="CM710" s="4">
        <v>64.688800000000001</v>
      </c>
      <c r="CN710" s="4">
        <v>65.2136</v>
      </c>
      <c r="CO710" s="4">
        <v>65.638999999999996</v>
      </c>
      <c r="CP710" s="4">
        <v>65.790300000000002</v>
      </c>
      <c r="CQ710" s="4">
        <v>66.283900000000003</v>
      </c>
      <c r="CR710" s="4">
        <v>66.501400000000004</v>
      </c>
      <c r="CS710" s="4">
        <v>66.508899999999997</v>
      </c>
      <c r="CT710" s="4">
        <v>66.813000000000002</v>
      </c>
      <c r="CU710" s="4">
        <v>66.985200000000006</v>
      </c>
      <c r="CV710" s="4">
        <v>66.996200000000002</v>
      </c>
      <c r="CW710" s="4">
        <v>67.382599999999996</v>
      </c>
      <c r="CX710" s="4">
        <v>67.579400000000007</v>
      </c>
      <c r="CY710" s="4">
        <v>67.914400000000001</v>
      </c>
      <c r="CZ710" s="4">
        <v>68.1678</v>
      </c>
      <c r="DA710" s="4">
        <v>68.4923</v>
      </c>
      <c r="DB710" s="4">
        <v>68.881500000000003</v>
      </c>
      <c r="DC710" s="4">
        <v>69.331900000000005</v>
      </c>
      <c r="DD710" s="4">
        <v>69.636300000000006</v>
      </c>
      <c r="DE710" s="4">
        <v>69.977400000000003</v>
      </c>
      <c r="DF710" s="4">
        <v>70.337599999999995</v>
      </c>
      <c r="DG710" s="4">
        <v>70.770099999999999</v>
      </c>
      <c r="DH710" s="4">
        <v>71.283500000000004</v>
      </c>
      <c r="DI710" s="4">
        <v>71.656300000000002</v>
      </c>
      <c r="DJ710" s="4">
        <v>71.885999999999996</v>
      </c>
      <c r="DK710" s="4">
        <v>72.408500000000004</v>
      </c>
      <c r="DL710" s="4">
        <v>72.706500000000005</v>
      </c>
      <c r="DM710" s="4">
        <v>73.139600000000002</v>
      </c>
      <c r="DN710" s="4">
        <v>73.494500000000002</v>
      </c>
      <c r="DO710" s="4">
        <v>73.8399</v>
      </c>
      <c r="DP710" s="4">
        <v>74.175899999999999</v>
      </c>
      <c r="DQ710" s="4">
        <v>74.386499999999998</v>
      </c>
      <c r="DR710" s="4">
        <v>74.718299999999999</v>
      </c>
      <c r="DS710" s="4">
        <v>74.974699999999999</v>
      </c>
      <c r="DT710" s="4">
        <v>75.199600000000004</v>
      </c>
      <c r="DU710" s="4">
        <v>75.4191</v>
      </c>
      <c r="DV710" s="4">
        <v>74.789100000000005</v>
      </c>
      <c r="DW710" s="4">
        <v>73.807000000000002</v>
      </c>
      <c r="DX710" s="4">
        <v>74.396799999999999</v>
      </c>
      <c r="DY710" s="4">
        <v>75.988100000000003</v>
      </c>
      <c r="DZ710" s="4">
        <v>76.308999999999997</v>
      </c>
      <c r="EA710" s="4">
        <v>76.4358</v>
      </c>
      <c r="EB710" s="4">
        <v>76.596699999999998</v>
      </c>
      <c r="EC710" s="4">
        <v>76.757099999999994</v>
      </c>
      <c r="ED710" s="4">
        <v>76.915199999999999</v>
      </c>
      <c r="EE710" s="4">
        <v>77.0702</v>
      </c>
      <c r="EF710" s="4">
        <v>77.226500000000001</v>
      </c>
      <c r="EG710" s="4">
        <v>77.378100000000003</v>
      </c>
      <c r="EH710" s="4">
        <v>77.5261</v>
      </c>
      <c r="EI710" s="4">
        <v>77.670500000000004</v>
      </c>
      <c r="EJ710" s="4">
        <v>77.813900000000004</v>
      </c>
      <c r="EK710" s="4">
        <v>77.952799999999996</v>
      </c>
      <c r="EL710" s="4">
        <v>78.0929</v>
      </c>
      <c r="EM710" s="4">
        <v>78.230400000000003</v>
      </c>
      <c r="EN710" s="4">
        <v>78.364999999999995</v>
      </c>
      <c r="EO710" s="4">
        <v>78.497699999999995</v>
      </c>
      <c r="EP710" s="4">
        <v>78.628299999999996</v>
      </c>
      <c r="EQ710" s="4">
        <v>78.760099999999994</v>
      </c>
      <c r="ER710" s="4">
        <v>78.887200000000007</v>
      </c>
      <c r="ES710" s="4">
        <v>79.011399999999995</v>
      </c>
      <c r="ET710" s="4">
        <v>79.133300000000006</v>
      </c>
      <c r="EU710" s="4">
        <v>79.251800000000003</v>
      </c>
      <c r="EV710" s="4">
        <v>79.372699999999995</v>
      </c>
      <c r="EW710" s="4">
        <v>79.484700000000004</v>
      </c>
      <c r="EX710" s="4">
        <v>79.594800000000006</v>
      </c>
      <c r="EY710" s="4">
        <v>79.7072</v>
      </c>
      <c r="EZ710" s="4">
        <v>79.817099999999996</v>
      </c>
      <c r="FA710" s="4">
        <v>79.923199999999994</v>
      </c>
      <c r="FB710" s="4">
        <v>80.030900000000003</v>
      </c>
      <c r="FC710" s="4">
        <v>80.137500000000003</v>
      </c>
      <c r="FD710" s="4">
        <v>80.242500000000007</v>
      </c>
      <c r="FE710" s="4">
        <v>80.346100000000007</v>
      </c>
      <c r="FF710" s="4">
        <v>80.444100000000006</v>
      </c>
      <c r="FG710" s="4">
        <v>80.546099999999996</v>
      </c>
      <c r="FH710" s="4">
        <v>80.648200000000003</v>
      </c>
      <c r="FI710" s="4">
        <v>80.745800000000003</v>
      </c>
      <c r="FJ710" s="4">
        <v>80.844499999999996</v>
      </c>
      <c r="FK710" s="4">
        <v>80.942099999999996</v>
      </c>
      <c r="FL710" s="4">
        <v>81.036100000000005</v>
      </c>
      <c r="FM710" s="4">
        <v>81.134799999999998</v>
      </c>
      <c r="FN710" s="4">
        <v>81.227599999999995</v>
      </c>
      <c r="FO710" s="4">
        <v>81.322599999999994</v>
      </c>
      <c r="FP710" s="4">
        <v>81.415999999999997</v>
      </c>
      <c r="FQ710" s="4">
        <v>81.508399999999995</v>
      </c>
      <c r="FR710" s="4">
        <v>81.602699999999999</v>
      </c>
      <c r="FS710" s="4">
        <v>81.692599999999999</v>
      </c>
      <c r="FT710" s="4">
        <v>81.785700000000006</v>
      </c>
      <c r="FU710" s="4">
        <v>81.878799999999998</v>
      </c>
      <c r="FV710" s="4">
        <v>81.963399999999993</v>
      </c>
      <c r="FW710" s="4">
        <v>82.051199999999994</v>
      </c>
      <c r="FX710" s="4">
        <v>82.139600000000002</v>
      </c>
      <c r="FY710" s="4">
        <v>82.227500000000006</v>
      </c>
      <c r="FZ710" s="4">
        <v>82.311400000000006</v>
      </c>
      <c r="GA710" s="4">
        <v>82.399500000000003</v>
      </c>
      <c r="GB710" s="4">
        <v>82.486000000000004</v>
      </c>
      <c r="GC710" s="4">
        <v>82.569500000000005</v>
      </c>
      <c r="GD710" s="4">
        <v>82.654899999999998</v>
      </c>
      <c r="GE710" s="4">
        <v>82.737499999999997</v>
      </c>
      <c r="GF710" s="4">
        <v>82.819199999999995</v>
      </c>
      <c r="GG710" s="4">
        <v>82.908199999999994</v>
      </c>
      <c r="GH710" s="4">
        <v>82.989199999999997</v>
      </c>
      <c r="GI710" s="4">
        <v>83.073099999999997</v>
      </c>
      <c r="GJ710" s="4">
        <v>83.16</v>
      </c>
      <c r="GK710" s="4">
        <v>83.242599999999996</v>
      </c>
      <c r="GL710" s="4">
        <v>83.326999999999998</v>
      </c>
      <c r="GM710" s="4">
        <v>83.411100000000005</v>
      </c>
      <c r="GN710" s="4">
        <v>83.4953</v>
      </c>
      <c r="GO710" s="4">
        <v>83.5809</v>
      </c>
      <c r="GP710" s="4">
        <v>83.661199999999994</v>
      </c>
      <c r="GQ710" s="4">
        <v>83.747500000000002</v>
      </c>
      <c r="GR710" s="4">
        <v>83.831500000000005</v>
      </c>
      <c r="GS710" s="4">
        <v>83.916300000000007</v>
      </c>
      <c r="GT710" s="4">
        <v>83.999399999999994</v>
      </c>
      <c r="GU710" s="4">
        <v>84.081000000000003</v>
      </c>
      <c r="GV710" s="4">
        <v>84.165499999999994</v>
      </c>
      <c r="GW710" s="4">
        <v>84.252099999999999</v>
      </c>
      <c r="GX710" s="4">
        <v>84.331800000000001</v>
      </c>
    </row>
    <row r="711" spans="1:206" customFormat="1">
      <c r="A711" s="51" t="s">
        <v>224</v>
      </c>
      <c r="B711" s="178" t="s">
        <v>3547</v>
      </c>
      <c r="C711" t="s">
        <v>3533</v>
      </c>
      <c r="D711" s="187" t="s">
        <v>3563</v>
      </c>
      <c r="E711" t="s">
        <v>1435</v>
      </c>
      <c r="BD711" s="4">
        <v>44.5946</v>
      </c>
      <c r="BE711" s="4">
        <v>45.4026</v>
      </c>
      <c r="BF711" s="4">
        <v>46.624099999999999</v>
      </c>
      <c r="BG711" s="4">
        <v>47.239899999999999</v>
      </c>
      <c r="BH711" s="4">
        <v>48.029499999999999</v>
      </c>
      <c r="BI711" s="4">
        <v>48.512</v>
      </c>
      <c r="BJ711" s="4">
        <v>49.006</v>
      </c>
      <c r="BK711" s="4">
        <v>49.283299999999898</v>
      </c>
      <c r="BL711" s="4">
        <v>49.831000000000003</v>
      </c>
      <c r="BM711" s="4">
        <v>47.660600000000002</v>
      </c>
      <c r="BN711" s="4">
        <v>46.035800000000002</v>
      </c>
      <c r="BO711" s="4">
        <v>48.613599999999998</v>
      </c>
      <c r="BP711" s="4">
        <v>51.316600000000001</v>
      </c>
      <c r="BQ711" s="4">
        <v>51.7468</v>
      </c>
      <c r="BR711" s="4">
        <v>52.3</v>
      </c>
      <c r="BS711" s="4">
        <v>51.923299999999998</v>
      </c>
      <c r="BT711" s="4">
        <v>52.566800000000001</v>
      </c>
      <c r="BU711" s="4">
        <v>52.982700000000001</v>
      </c>
      <c r="BV711" s="4">
        <v>53.527000000000001</v>
      </c>
      <c r="BW711" s="4">
        <v>53.856999999999999</v>
      </c>
      <c r="BX711" s="4">
        <v>54.1721</v>
      </c>
      <c r="BY711" s="4">
        <v>53.639699999999998</v>
      </c>
      <c r="BZ711" s="4">
        <v>55.1342</v>
      </c>
      <c r="CA711" s="4">
        <v>55.633400000000002</v>
      </c>
      <c r="CB711" s="4">
        <v>56.009900000000002</v>
      </c>
      <c r="CC711" s="4">
        <v>56.1496</v>
      </c>
      <c r="CD711" s="4">
        <v>56.613</v>
      </c>
      <c r="CE711" s="4">
        <v>57.202100000000002</v>
      </c>
      <c r="CF711" s="4">
        <v>57.509500000000003</v>
      </c>
      <c r="CG711" s="4">
        <v>57.929200000000002</v>
      </c>
      <c r="CH711" s="4">
        <v>58.2378</v>
      </c>
      <c r="CI711" s="4">
        <v>58.628799999999998</v>
      </c>
      <c r="CJ711" s="4">
        <v>59.018500000000003</v>
      </c>
      <c r="CK711" s="4">
        <v>59.157799999999902</v>
      </c>
      <c r="CL711" s="4">
        <v>59.484299999999998</v>
      </c>
      <c r="CM711" s="4">
        <v>59.837000000000003</v>
      </c>
      <c r="CN711" s="4">
        <v>60.366799999999998</v>
      </c>
      <c r="CO711" s="4">
        <v>60.728399999999901</v>
      </c>
      <c r="CP711" s="4">
        <v>60.828299999999999</v>
      </c>
      <c r="CQ711" s="4">
        <v>61.352699999999999</v>
      </c>
      <c r="CR711" s="4">
        <v>61.533000000000001</v>
      </c>
      <c r="CS711" s="4">
        <v>61.658900000000003</v>
      </c>
      <c r="CT711" s="4">
        <v>61.854199999999899</v>
      </c>
      <c r="CU711" s="4">
        <v>61.962800000000001</v>
      </c>
      <c r="CV711" s="4">
        <v>61.997100000000003</v>
      </c>
      <c r="CW711" s="4">
        <v>62.441299999999998</v>
      </c>
      <c r="CX711" s="4">
        <v>62.765699999999903</v>
      </c>
      <c r="CY711" s="4">
        <v>63.140999999999998</v>
      </c>
      <c r="CZ711" s="4">
        <v>63.334399999999903</v>
      </c>
      <c r="DA711" s="4">
        <v>63.712899999999898</v>
      </c>
      <c r="DB711" s="4">
        <v>64.0839</v>
      </c>
      <c r="DC711" s="4">
        <v>64.405199999999994</v>
      </c>
      <c r="DD711" s="4">
        <v>64.709599999999995</v>
      </c>
      <c r="DE711" s="4">
        <v>65.0184</v>
      </c>
      <c r="DF711" s="4">
        <v>65.351600000000005</v>
      </c>
      <c r="DG711" s="4">
        <v>65.72</v>
      </c>
      <c r="DH711" s="4">
        <v>66.200599999999994</v>
      </c>
      <c r="DI711" s="4">
        <v>66.528400000000005</v>
      </c>
      <c r="DJ711" s="4">
        <v>66.797700000000006</v>
      </c>
      <c r="DK711" s="4">
        <v>67.266099999999994</v>
      </c>
      <c r="DL711" s="4">
        <v>67.590299999999999</v>
      </c>
      <c r="DM711" s="4">
        <v>67.999200000000002</v>
      </c>
      <c r="DN711" s="4">
        <v>68.330500000000001</v>
      </c>
      <c r="DO711" s="4">
        <v>68.654499999999999</v>
      </c>
      <c r="DP711" s="4">
        <v>69.028000000000006</v>
      </c>
      <c r="DQ711" s="4">
        <v>69.286100000000005</v>
      </c>
      <c r="DR711" s="4">
        <v>69.575800000000001</v>
      </c>
      <c r="DS711" s="4">
        <v>69.760300000000001</v>
      </c>
      <c r="DT711" s="4">
        <v>70.027900000000002</v>
      </c>
      <c r="DU711" s="4">
        <v>70.236500000000007</v>
      </c>
      <c r="DV711" s="4">
        <v>69.4084</v>
      </c>
      <c r="DW711" s="4">
        <v>68.437200000000004</v>
      </c>
      <c r="DX711" s="4">
        <v>69.143799999999999</v>
      </c>
      <c r="DY711" s="4">
        <v>70.793099999999995</v>
      </c>
      <c r="DZ711" s="4">
        <v>71.094200000000001</v>
      </c>
      <c r="EA711" s="4">
        <v>71.209299999999999</v>
      </c>
      <c r="EB711" s="4">
        <v>71.366399999999999</v>
      </c>
      <c r="EC711" s="4">
        <v>71.522999999999996</v>
      </c>
      <c r="ED711" s="4">
        <v>71.674899999999994</v>
      </c>
      <c r="EE711" s="4">
        <v>71.830200000000005</v>
      </c>
      <c r="EF711" s="4">
        <v>71.986099999999993</v>
      </c>
      <c r="EG711" s="4">
        <v>72.138400000000004</v>
      </c>
      <c r="EH711" s="4">
        <v>72.289900000000003</v>
      </c>
      <c r="EI711" s="4">
        <v>72.442300000000003</v>
      </c>
      <c r="EJ711" s="4">
        <v>72.589799999999997</v>
      </c>
      <c r="EK711" s="4">
        <v>72.738600000000005</v>
      </c>
      <c r="EL711" s="4">
        <v>72.887100000000004</v>
      </c>
      <c r="EM711" s="4">
        <v>73.034199999999998</v>
      </c>
      <c r="EN711" s="4">
        <v>73.181600000000003</v>
      </c>
      <c r="EO711" s="4">
        <v>73.326099999999997</v>
      </c>
      <c r="EP711" s="4">
        <v>73.468900000000005</v>
      </c>
      <c r="EQ711" s="4">
        <v>73.613</v>
      </c>
      <c r="ER711" s="4">
        <v>73.754000000000005</v>
      </c>
      <c r="ES711" s="4">
        <v>73.888599999999997</v>
      </c>
      <c r="ET711" s="4">
        <v>74.022999999999996</v>
      </c>
      <c r="EU711" s="4">
        <v>74.158699999999996</v>
      </c>
      <c r="EV711" s="4">
        <v>74.2898</v>
      </c>
      <c r="EW711" s="4">
        <v>74.414599999999993</v>
      </c>
      <c r="EX711" s="4">
        <v>74.539299999999997</v>
      </c>
      <c r="EY711" s="4">
        <v>74.659899999999993</v>
      </c>
      <c r="EZ711" s="4">
        <v>74.775400000000005</v>
      </c>
      <c r="FA711" s="4">
        <v>74.890199999999993</v>
      </c>
      <c r="FB711" s="4">
        <v>75.005300000000005</v>
      </c>
      <c r="FC711" s="4">
        <v>75.118499999999997</v>
      </c>
      <c r="FD711" s="4">
        <v>75.231499999999997</v>
      </c>
      <c r="FE711" s="4">
        <v>75.341200000000001</v>
      </c>
      <c r="FF711" s="4">
        <v>75.4495</v>
      </c>
      <c r="FG711" s="4">
        <v>75.562399999999997</v>
      </c>
      <c r="FH711" s="4">
        <v>75.6721</v>
      </c>
      <c r="FI711" s="4">
        <v>75.781700000000001</v>
      </c>
      <c r="FJ711" s="4">
        <v>75.891599999999997</v>
      </c>
      <c r="FK711" s="4">
        <v>75.997799999999998</v>
      </c>
      <c r="FL711" s="4">
        <v>76.108500000000006</v>
      </c>
      <c r="FM711" s="4">
        <v>76.218199999999996</v>
      </c>
      <c r="FN711" s="4">
        <v>76.325599999999994</v>
      </c>
      <c r="FO711" s="4">
        <v>76.436899999999994</v>
      </c>
      <c r="FP711" s="4">
        <v>76.544700000000006</v>
      </c>
      <c r="FQ711" s="4">
        <v>76.649000000000001</v>
      </c>
      <c r="FR711" s="4">
        <v>76.753</v>
      </c>
      <c r="FS711" s="4">
        <v>76.86</v>
      </c>
      <c r="FT711" s="4">
        <v>76.960999999999999</v>
      </c>
      <c r="FU711" s="4">
        <v>77.066599999999994</v>
      </c>
      <c r="FV711" s="4">
        <v>77.167599999999993</v>
      </c>
      <c r="FW711" s="4">
        <v>77.272099999999995</v>
      </c>
      <c r="FX711" s="4">
        <v>77.371399999999994</v>
      </c>
      <c r="FY711" s="4">
        <v>77.4726</v>
      </c>
      <c r="FZ711" s="4">
        <v>77.5745</v>
      </c>
      <c r="GA711" s="4">
        <v>77.673900000000003</v>
      </c>
      <c r="GB711" s="4">
        <v>77.77</v>
      </c>
      <c r="GC711" s="4">
        <v>77.866500000000002</v>
      </c>
      <c r="GD711" s="4">
        <v>77.961500000000001</v>
      </c>
      <c r="GE711" s="4">
        <v>78.057400000000001</v>
      </c>
      <c r="GF711" s="4">
        <v>78.155100000000004</v>
      </c>
      <c r="GG711" s="4">
        <v>78.251599999999996</v>
      </c>
      <c r="GH711" s="4">
        <v>78.348600000000005</v>
      </c>
      <c r="GI711" s="4">
        <v>78.444599999999994</v>
      </c>
      <c r="GJ711" s="4">
        <v>78.540499999999994</v>
      </c>
      <c r="GK711" s="4">
        <v>78.634600000000006</v>
      </c>
      <c r="GL711" s="4">
        <v>78.727199999999996</v>
      </c>
      <c r="GM711" s="4">
        <v>78.825800000000001</v>
      </c>
      <c r="GN711" s="4">
        <v>78.920199999999994</v>
      </c>
      <c r="GO711" s="4">
        <v>79.013499999999993</v>
      </c>
      <c r="GP711" s="4">
        <v>79.109700000000004</v>
      </c>
      <c r="GQ711" s="4">
        <v>79.204700000000003</v>
      </c>
      <c r="GR711" s="4">
        <v>79.3018</v>
      </c>
      <c r="GS711" s="4">
        <v>79.398499999999999</v>
      </c>
      <c r="GT711" s="4">
        <v>79.493099999999998</v>
      </c>
      <c r="GU711" s="4">
        <v>79.586799999999997</v>
      </c>
      <c r="GV711" s="4">
        <v>79.682400000000001</v>
      </c>
      <c r="GW711" s="4">
        <v>79.778400000000005</v>
      </c>
      <c r="GX711" s="4">
        <v>79.875200000000007</v>
      </c>
    </row>
    <row r="712" spans="1:206" customFormat="1">
      <c r="A712" s="51" t="s">
        <v>224</v>
      </c>
      <c r="B712" t="s">
        <v>3549</v>
      </c>
      <c r="C712" t="s">
        <v>3533</v>
      </c>
      <c r="D712" s="187" t="s">
        <v>3564</v>
      </c>
      <c r="E712" t="s">
        <v>1436</v>
      </c>
      <c r="BD712" s="4">
        <v>1.2937899795275301</v>
      </c>
      <c r="BE712" s="4"/>
      <c r="BF712" s="4"/>
      <c r="BG712" s="4"/>
      <c r="BH712" s="4"/>
      <c r="BI712" s="4">
        <v>1.5434589794858899</v>
      </c>
      <c r="BJ712" s="4"/>
      <c r="BK712" s="4"/>
      <c r="BL712" s="4"/>
      <c r="BM712" s="4"/>
      <c r="BN712" s="4">
        <v>1.84577175446982</v>
      </c>
      <c r="BO712" s="4"/>
      <c r="BP712" s="4"/>
      <c r="BQ712" s="4"/>
      <c r="BR712" s="4"/>
      <c r="BS712" s="4">
        <v>2.2180690529221199</v>
      </c>
      <c r="BT712" s="4"/>
      <c r="BU712" s="4"/>
      <c r="BV712" s="4"/>
      <c r="BW712" s="4"/>
      <c r="BX712" s="4">
        <v>2.6546772924145001</v>
      </c>
      <c r="BY712" s="4"/>
      <c r="BZ712" s="4"/>
      <c r="CA712" s="4"/>
      <c r="CB712" s="4"/>
      <c r="CC712" s="4">
        <v>3.13559206829642</v>
      </c>
      <c r="CD712" s="4"/>
      <c r="CE712" s="4"/>
      <c r="CF712" s="4"/>
      <c r="CG712" s="4"/>
      <c r="CH712" s="4">
        <v>3.64959984597792</v>
      </c>
      <c r="CI712" s="4"/>
      <c r="CJ712" s="4"/>
      <c r="CK712" s="4"/>
      <c r="CL712" s="4"/>
      <c r="CM712" s="4">
        <v>4.1979154147460704</v>
      </c>
      <c r="CN712" s="4"/>
      <c r="CO712" s="4"/>
      <c r="CP712" s="4"/>
      <c r="CQ712" s="4"/>
      <c r="CR712" s="4">
        <v>4.7325679789815904</v>
      </c>
      <c r="CS712" s="4"/>
      <c r="CT712" s="4"/>
      <c r="CU712" s="4"/>
      <c r="CV712" s="4"/>
      <c r="CW712" s="4">
        <v>5.2025305790926701</v>
      </c>
      <c r="CX712" s="4"/>
      <c r="CY712" s="4"/>
      <c r="CZ712" s="4"/>
      <c r="DA712" s="4"/>
      <c r="DB712" s="4">
        <v>5.6229139461787101</v>
      </c>
      <c r="DC712" s="4"/>
      <c r="DD712" s="4"/>
      <c r="DE712" s="4"/>
      <c r="DF712" s="4"/>
      <c r="DG712" s="4">
        <v>6.0398651039184399</v>
      </c>
      <c r="DH712" s="4"/>
      <c r="DI712" s="4"/>
      <c r="DJ712" s="4"/>
      <c r="DK712" s="4"/>
      <c r="DL712" s="4">
        <v>6.4559302599544397</v>
      </c>
      <c r="DM712" s="4"/>
      <c r="DN712" s="4"/>
      <c r="DO712" s="4"/>
      <c r="DP712" s="4"/>
      <c r="DQ712" s="4">
        <v>6.94339685689721</v>
      </c>
      <c r="DR712" s="4"/>
      <c r="DS712" s="4"/>
      <c r="DT712" s="4"/>
      <c r="DU712" s="4"/>
      <c r="DV712" s="4">
        <v>7.4609373431467496</v>
      </c>
      <c r="DW712" s="4"/>
      <c r="DX712" s="4"/>
      <c r="DY712" s="4"/>
      <c r="DZ712" s="4"/>
      <c r="EA712" s="4">
        <v>7.9593101819523699</v>
      </c>
      <c r="EB712" s="4"/>
      <c r="EC712" s="4"/>
      <c r="ED712" s="4"/>
      <c r="EE712" s="4"/>
      <c r="EF712" s="4">
        <v>8.35180562906306</v>
      </c>
      <c r="EG712" s="4"/>
      <c r="EH712" s="4"/>
      <c r="EI712" s="4"/>
      <c r="EJ712" s="4"/>
      <c r="EK712" s="4">
        <v>8.7341205910454907</v>
      </c>
      <c r="EL712" s="4"/>
      <c r="EM712" s="4"/>
      <c r="EN712" s="4"/>
      <c r="EO712" s="4"/>
      <c r="EP712" s="4">
        <v>9.0940934603733297</v>
      </c>
      <c r="EQ712" s="4"/>
      <c r="ER712" s="4"/>
      <c r="ES712" s="4"/>
      <c r="ET712" s="4"/>
      <c r="EU712" s="4">
        <v>9.4330241200864702</v>
      </c>
      <c r="EV712" s="4"/>
      <c r="EW712" s="4"/>
      <c r="EX712" s="4"/>
      <c r="EY712" s="4"/>
      <c r="EZ712" s="4">
        <v>9.7580199596610697</v>
      </c>
      <c r="FA712" s="4"/>
      <c r="FB712" s="4"/>
      <c r="FC712" s="4"/>
      <c r="FD712" s="4"/>
      <c r="FE712" s="4">
        <v>10.073295435351399</v>
      </c>
      <c r="FF712" s="4"/>
      <c r="FG712" s="4"/>
      <c r="FH712" s="4"/>
      <c r="FI712" s="4"/>
      <c r="FJ712" s="4">
        <v>10.3791620457164</v>
      </c>
      <c r="FK712" s="4"/>
      <c r="FL712" s="4"/>
      <c r="FM712" s="4"/>
      <c r="FN712" s="4"/>
      <c r="FO712" s="4">
        <v>10.672705936829299</v>
      </c>
      <c r="FP712" s="4"/>
      <c r="FQ712" s="4"/>
      <c r="FR712" s="4"/>
      <c r="FS712" s="4"/>
      <c r="FT712" s="4">
        <v>10.9532289202689</v>
      </c>
      <c r="FU712" s="4"/>
      <c r="FV712" s="4"/>
      <c r="FW712" s="4"/>
      <c r="FX712" s="4"/>
      <c r="FY712" s="4">
        <v>11.221194712071901</v>
      </c>
      <c r="FZ712" s="4"/>
      <c r="GA712" s="4"/>
      <c r="GB712" s="4"/>
      <c r="GC712" s="4"/>
      <c r="GD712" s="4">
        <v>11.4767821597572</v>
      </c>
      <c r="GE712" s="4"/>
      <c r="GF712" s="4"/>
      <c r="GG712" s="4"/>
      <c r="GH712" s="4"/>
      <c r="GI712" s="4">
        <v>11.720388957109099</v>
      </c>
      <c r="GJ712" s="4"/>
      <c r="GK712" s="4"/>
      <c r="GL712" s="4"/>
      <c r="GM712" s="4"/>
      <c r="GN712" s="4">
        <v>11.9533338337258</v>
      </c>
      <c r="GO712" s="4"/>
      <c r="GP712" s="4"/>
      <c r="GQ712" s="4"/>
      <c r="GR712" s="4"/>
      <c r="GS712" s="4">
        <v>12.174965441868901</v>
      </c>
      <c r="GT712" s="4"/>
      <c r="GU712" s="4"/>
      <c r="GV712" s="4"/>
      <c r="GW712" s="4"/>
      <c r="GX712" s="4">
        <v>12.3850374033411</v>
      </c>
    </row>
    <row r="713" spans="1:206" customFormat="1">
      <c r="A713" s="51" t="s">
        <v>224</v>
      </c>
      <c r="B713" t="s">
        <v>3549</v>
      </c>
      <c r="C713" t="s">
        <v>3533</v>
      </c>
      <c r="D713" s="187" t="s">
        <v>3564</v>
      </c>
      <c r="E713" t="s">
        <v>1437</v>
      </c>
      <c r="BD713" s="4">
        <v>0.51328157280608899</v>
      </c>
      <c r="BE713" s="4"/>
      <c r="BF713" s="4"/>
      <c r="BG713" s="4"/>
      <c r="BH713" s="4"/>
      <c r="BI713" s="4">
        <v>0.62153326449808499</v>
      </c>
      <c r="BJ713" s="4"/>
      <c r="BK713" s="4"/>
      <c r="BL713" s="4"/>
      <c r="BM713" s="4"/>
      <c r="BN713" s="4">
        <v>0.765023077376074</v>
      </c>
      <c r="BO713" s="4"/>
      <c r="BP713" s="4"/>
      <c r="BQ713" s="4"/>
      <c r="BR713" s="4"/>
      <c r="BS713" s="4">
        <v>0.96361366517222402</v>
      </c>
      <c r="BT713" s="4"/>
      <c r="BU713" s="4"/>
      <c r="BV713" s="4"/>
      <c r="BW713" s="4"/>
      <c r="BX713" s="4">
        <v>1.2317824131424</v>
      </c>
      <c r="BY713" s="4"/>
      <c r="BZ713" s="4"/>
      <c r="CA713" s="4"/>
      <c r="CB713" s="4"/>
      <c r="CC713" s="4">
        <v>1.5666365020466</v>
      </c>
      <c r="CD713" s="4"/>
      <c r="CE713" s="4"/>
      <c r="CF713" s="4"/>
      <c r="CG713" s="4"/>
      <c r="CH713" s="4">
        <v>1.95087067639548</v>
      </c>
      <c r="CI713" s="4"/>
      <c r="CJ713" s="4"/>
      <c r="CK713" s="4"/>
      <c r="CL713" s="4"/>
      <c r="CM713" s="4">
        <v>2.4104144569521999</v>
      </c>
      <c r="CN713" s="4"/>
      <c r="CO713" s="4"/>
      <c r="CP713" s="4"/>
      <c r="CQ713" s="4"/>
      <c r="CR713" s="4">
        <v>2.9077503896182799</v>
      </c>
      <c r="CS713" s="4"/>
      <c r="CT713" s="4"/>
      <c r="CU713" s="4"/>
      <c r="CV713" s="4"/>
      <c r="CW713" s="4">
        <v>3.4046812650407898</v>
      </c>
      <c r="CX713" s="4"/>
      <c r="CY713" s="4"/>
      <c r="CZ713" s="4"/>
      <c r="DA713" s="4"/>
      <c r="DB713" s="4">
        <v>3.8942494626172599</v>
      </c>
      <c r="DC713" s="4"/>
      <c r="DD713" s="4"/>
      <c r="DE713" s="4"/>
      <c r="DF713" s="4"/>
      <c r="DG713" s="4">
        <v>4.3923097274587297</v>
      </c>
      <c r="DH713" s="4"/>
      <c r="DI713" s="4"/>
      <c r="DJ713" s="4"/>
      <c r="DK713" s="4"/>
      <c r="DL713" s="4">
        <v>4.9016544505425097</v>
      </c>
      <c r="DM713" s="4"/>
      <c r="DN713" s="4"/>
      <c r="DO713" s="4"/>
      <c r="DP713" s="4"/>
      <c r="DQ713" s="4">
        <v>5.4834735535586798</v>
      </c>
      <c r="DR713" s="4"/>
      <c r="DS713" s="4"/>
      <c r="DT713" s="4"/>
      <c r="DU713" s="4"/>
      <c r="DV713" s="4">
        <v>6.12427215639494</v>
      </c>
      <c r="DW713" s="4"/>
      <c r="DX713" s="4"/>
      <c r="DY713" s="4"/>
      <c r="DZ713" s="4"/>
      <c r="EA713" s="4">
        <v>6.75670434563001</v>
      </c>
      <c r="EB713" s="4"/>
      <c r="EC713" s="4"/>
      <c r="ED713" s="4"/>
      <c r="EE713" s="4"/>
      <c r="EF713" s="4">
        <v>7.2693886603329796</v>
      </c>
      <c r="EG713" s="4"/>
      <c r="EH713" s="4"/>
      <c r="EI713" s="4"/>
      <c r="EJ713" s="4"/>
      <c r="EK713" s="4">
        <v>7.7535076708196398</v>
      </c>
      <c r="EL713" s="4"/>
      <c r="EM713" s="4"/>
      <c r="EN713" s="4"/>
      <c r="EO713" s="4"/>
      <c r="EP713" s="4">
        <v>8.2021083513436395</v>
      </c>
      <c r="EQ713" s="4"/>
      <c r="ER713" s="4"/>
      <c r="ES713" s="4"/>
      <c r="ET713" s="4"/>
      <c r="EU713" s="4">
        <v>8.6180883824301908</v>
      </c>
      <c r="EV713" s="4"/>
      <c r="EW713" s="4"/>
      <c r="EX713" s="4"/>
      <c r="EY713" s="4"/>
      <c r="EZ713" s="4">
        <v>9.0107839840413497</v>
      </c>
      <c r="FA713" s="4"/>
      <c r="FB713" s="4"/>
      <c r="FC713" s="4"/>
      <c r="FD713" s="4"/>
      <c r="FE713" s="4">
        <v>9.3853093323272194</v>
      </c>
      <c r="FF713" s="4"/>
      <c r="FG713" s="4"/>
      <c r="FH713" s="4"/>
      <c r="FI713" s="4"/>
      <c r="FJ713" s="4">
        <v>9.7420139456896209</v>
      </c>
      <c r="FK713" s="4"/>
      <c r="FL713" s="4"/>
      <c r="FM713" s="4"/>
      <c r="FN713" s="4"/>
      <c r="FO713" s="4">
        <v>10.078964090519399</v>
      </c>
      <c r="FP713" s="4"/>
      <c r="FQ713" s="4"/>
      <c r="FR713" s="4"/>
      <c r="FS713" s="4"/>
      <c r="FT713" s="4">
        <v>10.3969239489234</v>
      </c>
      <c r="FU713" s="4"/>
      <c r="FV713" s="4"/>
      <c r="FW713" s="4"/>
      <c r="FX713" s="4"/>
      <c r="FY713" s="4">
        <v>10.694190697380099</v>
      </c>
      <c r="FZ713" s="4"/>
      <c r="GA713" s="4"/>
      <c r="GB713" s="4"/>
      <c r="GC713" s="4"/>
      <c r="GD713" s="4">
        <v>10.973185466535099</v>
      </c>
      <c r="GE713" s="4"/>
      <c r="GF713" s="4"/>
      <c r="GG713" s="4"/>
      <c r="GH713" s="4"/>
      <c r="GI713" s="4">
        <v>11.2358789221836</v>
      </c>
      <c r="GJ713" s="4"/>
      <c r="GK713" s="4"/>
      <c r="GL713" s="4"/>
      <c r="GM713" s="4"/>
      <c r="GN713" s="4">
        <v>11.4846310917429</v>
      </c>
      <c r="GO713" s="4"/>
      <c r="GP713" s="4"/>
      <c r="GQ713" s="4"/>
      <c r="GR713" s="4"/>
      <c r="GS713" s="4">
        <v>11.7192639147409</v>
      </c>
      <c r="GT713" s="4"/>
      <c r="GU713" s="4"/>
      <c r="GV713" s="4"/>
      <c r="GW713" s="4"/>
      <c r="GX713" s="4">
        <v>11.9409487923042</v>
      </c>
    </row>
    <row r="714" spans="1:206" customFormat="1">
      <c r="A714" s="51" t="s">
        <v>224</v>
      </c>
      <c r="B714" t="s">
        <v>3549</v>
      </c>
      <c r="C714" t="s">
        <v>3533</v>
      </c>
      <c r="D714" s="187" t="s">
        <v>3564</v>
      </c>
      <c r="E714" t="s">
        <v>1438</v>
      </c>
      <c r="BD714" s="4">
        <v>2.9209507054800401</v>
      </c>
      <c r="BE714" s="4"/>
      <c r="BF714" s="4"/>
      <c r="BG714" s="4"/>
      <c r="BH714" s="4"/>
      <c r="BI714" s="4">
        <v>3.3069363409344801</v>
      </c>
      <c r="BJ714" s="4"/>
      <c r="BK714" s="4"/>
      <c r="BL714" s="4"/>
      <c r="BM714" s="4"/>
      <c r="BN714" s="4">
        <v>3.7380854309194298</v>
      </c>
      <c r="BO714" s="4"/>
      <c r="BP714" s="4"/>
      <c r="BQ714" s="4"/>
      <c r="BR714" s="4"/>
      <c r="BS714" s="4">
        <v>4.2163168379622302</v>
      </c>
      <c r="BT714" s="4"/>
      <c r="BU714" s="4"/>
      <c r="BV714" s="4"/>
      <c r="BW714" s="4"/>
      <c r="BX714" s="4">
        <v>4.7191072619603203</v>
      </c>
      <c r="BY714" s="4"/>
      <c r="BZ714" s="4"/>
      <c r="CA714" s="4"/>
      <c r="CB714" s="4"/>
      <c r="CC714" s="4">
        <v>5.1924999937221203</v>
      </c>
      <c r="CD714" s="4"/>
      <c r="CE714" s="4"/>
      <c r="CF714" s="4"/>
      <c r="CG714" s="4"/>
      <c r="CH714" s="4">
        <v>5.7003285209361696</v>
      </c>
      <c r="CI714" s="4"/>
      <c r="CJ714" s="4"/>
      <c r="CK714" s="4"/>
      <c r="CL714" s="4"/>
      <c r="CM714" s="4">
        <v>6.1874578437380201</v>
      </c>
      <c r="CN714" s="4"/>
      <c r="CO714" s="4"/>
      <c r="CP714" s="4"/>
      <c r="CQ714" s="4"/>
      <c r="CR714" s="4">
        <v>6.6373080269119802</v>
      </c>
      <c r="CS714" s="4"/>
      <c r="CT714" s="4"/>
      <c r="CU714" s="4"/>
      <c r="CV714" s="4"/>
      <c r="CW714" s="4">
        <v>7.02239727746373</v>
      </c>
      <c r="CX714" s="4"/>
      <c r="CY714" s="4"/>
      <c r="CZ714" s="4"/>
      <c r="DA714" s="4"/>
      <c r="DB714" s="4">
        <v>7.3896084282704502</v>
      </c>
      <c r="DC714" s="4"/>
      <c r="DD714" s="4"/>
      <c r="DE714" s="4"/>
      <c r="DF714" s="4"/>
      <c r="DG714" s="4">
        <v>7.7629280331213799</v>
      </c>
      <c r="DH714" s="4"/>
      <c r="DI714" s="4"/>
      <c r="DJ714" s="4"/>
      <c r="DK714" s="4"/>
      <c r="DL714" s="4">
        <v>8.1616335674980398</v>
      </c>
      <c r="DM714" s="4"/>
      <c r="DN714" s="4"/>
      <c r="DO714" s="4"/>
      <c r="DP714" s="4"/>
      <c r="DQ714" s="4">
        <v>8.4969287807344802</v>
      </c>
      <c r="DR714" s="4"/>
      <c r="DS714" s="4"/>
      <c r="DT714" s="4"/>
      <c r="DU714" s="4"/>
      <c r="DV714" s="4">
        <v>8.8207496587872605</v>
      </c>
      <c r="DW714" s="4"/>
      <c r="DX714" s="4"/>
      <c r="DY714" s="4"/>
      <c r="DZ714" s="4"/>
      <c r="EA714" s="4">
        <v>9.1423562152280695</v>
      </c>
      <c r="EB714" s="4"/>
      <c r="EC714" s="4"/>
      <c r="ED714" s="4"/>
      <c r="EE714" s="4"/>
      <c r="EF714" s="4">
        <v>9.4656202360710395</v>
      </c>
      <c r="EG714" s="4"/>
      <c r="EH714" s="4"/>
      <c r="EI714" s="4"/>
      <c r="EJ714" s="4"/>
      <c r="EK714" s="4">
        <v>9.7851840895985696</v>
      </c>
      <c r="EL714" s="4"/>
      <c r="EM714" s="4"/>
      <c r="EN714" s="4"/>
      <c r="EO714" s="4"/>
      <c r="EP714" s="4">
        <v>10.093555744758</v>
      </c>
      <c r="EQ714" s="4"/>
      <c r="ER714" s="4"/>
      <c r="ES714" s="4"/>
      <c r="ET714" s="4"/>
      <c r="EU714" s="4">
        <v>10.3957025395288</v>
      </c>
      <c r="EV714" s="4"/>
      <c r="EW714" s="4"/>
      <c r="EX714" s="4"/>
      <c r="EY714" s="4"/>
      <c r="EZ714" s="4">
        <v>10.6873562898106</v>
      </c>
      <c r="FA714" s="4"/>
      <c r="FB714" s="4"/>
      <c r="FC714" s="4"/>
      <c r="FD714" s="4"/>
      <c r="FE714" s="4">
        <v>10.9736300966513</v>
      </c>
      <c r="FF714" s="4"/>
      <c r="FG714" s="4"/>
      <c r="FH714" s="4"/>
      <c r="FI714" s="4"/>
      <c r="FJ714" s="4">
        <v>11.252525391940599</v>
      </c>
      <c r="FK714" s="4"/>
      <c r="FL714" s="4"/>
      <c r="FM714" s="4"/>
      <c r="FN714" s="4"/>
      <c r="FO714" s="4">
        <v>11.524172303093099</v>
      </c>
      <c r="FP714" s="4"/>
      <c r="FQ714" s="4"/>
      <c r="FR714" s="4"/>
      <c r="FS714" s="4"/>
      <c r="FT714" s="4">
        <v>11.785261743814701</v>
      </c>
      <c r="FU714" s="4"/>
      <c r="FV714" s="4"/>
      <c r="FW714" s="4"/>
      <c r="FX714" s="4"/>
      <c r="FY714" s="4">
        <v>12.0357356005063</v>
      </c>
      <c r="FZ714" s="4"/>
      <c r="GA714" s="4"/>
      <c r="GB714" s="4"/>
      <c r="GC714" s="4"/>
      <c r="GD714" s="4">
        <v>12.2726851535721</v>
      </c>
      <c r="GE714" s="4"/>
      <c r="GF714" s="4"/>
      <c r="GG714" s="4"/>
      <c r="GH714" s="4"/>
      <c r="GI714" s="4">
        <v>12.4933125429672</v>
      </c>
      <c r="GJ714" s="4"/>
      <c r="GK714" s="4"/>
      <c r="GL714" s="4"/>
      <c r="GM714" s="4"/>
      <c r="GN714" s="4">
        <v>12.697629659082599</v>
      </c>
      <c r="GO714" s="4"/>
      <c r="GP714" s="4"/>
      <c r="GQ714" s="4"/>
      <c r="GR714" s="4"/>
      <c r="GS714" s="4">
        <v>12.887532267807</v>
      </c>
      <c r="GT714" s="4"/>
      <c r="GU714" s="4"/>
      <c r="GV714" s="4"/>
      <c r="GW714" s="4"/>
      <c r="GX714" s="4">
        <v>13.065573593724601</v>
      </c>
    </row>
    <row r="715" spans="1:206" customFormat="1">
      <c r="A715" s="51" t="s">
        <v>224</v>
      </c>
      <c r="B715" t="s">
        <v>3549</v>
      </c>
      <c r="C715" t="s">
        <v>3533</v>
      </c>
      <c r="D715" s="187" t="s">
        <v>3564</v>
      </c>
      <c r="E715" t="s">
        <v>1439</v>
      </c>
      <c r="BD715" s="4">
        <v>1.45691081101558</v>
      </c>
      <c r="BE715" s="4"/>
      <c r="BF715" s="4"/>
      <c r="BG715" s="4"/>
      <c r="BH715" s="4"/>
      <c r="BI715" s="4">
        <v>1.78198253289227</v>
      </c>
      <c r="BJ715" s="4"/>
      <c r="BK715" s="4"/>
      <c r="BL715" s="4"/>
      <c r="BM715" s="4"/>
      <c r="BN715" s="4">
        <v>2.1497594328843399</v>
      </c>
      <c r="BO715" s="4"/>
      <c r="BP715" s="4"/>
      <c r="BQ715" s="4"/>
      <c r="BR715" s="4"/>
      <c r="BS715" s="4">
        <v>2.5854562649727399</v>
      </c>
      <c r="BT715" s="4"/>
      <c r="BU715" s="4"/>
      <c r="BV715" s="4"/>
      <c r="BW715" s="4"/>
      <c r="BX715" s="4">
        <v>3.0644217640582001</v>
      </c>
      <c r="BY715" s="4"/>
      <c r="BZ715" s="4"/>
      <c r="CA715" s="4"/>
      <c r="CB715" s="4"/>
      <c r="CC715" s="4">
        <v>3.53602572320845</v>
      </c>
      <c r="CD715" s="4"/>
      <c r="CE715" s="4"/>
      <c r="CF715" s="4"/>
      <c r="CG715" s="4"/>
      <c r="CH715" s="4">
        <v>4.0556602102564296</v>
      </c>
      <c r="CI715" s="4"/>
      <c r="CJ715" s="4"/>
      <c r="CK715" s="4"/>
      <c r="CL715" s="4"/>
      <c r="CM715" s="4">
        <v>4.5905746229691502</v>
      </c>
      <c r="CN715" s="4"/>
      <c r="CO715" s="4"/>
      <c r="CP715" s="4"/>
      <c r="CQ715" s="4"/>
      <c r="CR715" s="4">
        <v>5.0943740729470601</v>
      </c>
      <c r="CS715" s="4"/>
      <c r="CT715" s="4"/>
      <c r="CU715" s="4"/>
      <c r="CV715" s="4"/>
      <c r="CW715" s="4">
        <v>5.5355965439284498</v>
      </c>
      <c r="CX715" s="4"/>
      <c r="CY715" s="4"/>
      <c r="CZ715" s="4"/>
      <c r="DA715" s="4"/>
      <c r="DB715" s="4">
        <v>5.9900263083109904</v>
      </c>
      <c r="DC715" s="4"/>
      <c r="DD715" s="4"/>
      <c r="DE715" s="4"/>
      <c r="DF715" s="4"/>
      <c r="DG715" s="4">
        <v>6.4866723291820403</v>
      </c>
      <c r="DH715" s="4"/>
      <c r="DI715" s="4"/>
      <c r="DJ715" s="4"/>
      <c r="DK715" s="4"/>
      <c r="DL715" s="4">
        <v>7.0099975465750397</v>
      </c>
      <c r="DM715" s="4"/>
      <c r="DN715" s="4"/>
      <c r="DO715" s="4"/>
      <c r="DP715" s="4"/>
      <c r="DQ715" s="4">
        <v>7.4415262092180603</v>
      </c>
      <c r="DR715" s="4"/>
      <c r="DS715" s="4"/>
      <c r="DT715" s="4"/>
      <c r="DU715" s="4"/>
      <c r="DV715" s="4">
        <v>7.8537733398174101</v>
      </c>
      <c r="DW715" s="4"/>
      <c r="DX715" s="4"/>
      <c r="DY715" s="4"/>
      <c r="DZ715" s="4"/>
      <c r="EA715" s="4">
        <v>8.2631390269697</v>
      </c>
      <c r="EB715" s="4"/>
      <c r="EC715" s="4"/>
      <c r="ED715" s="4"/>
      <c r="EE715" s="4"/>
      <c r="EF715" s="4">
        <v>8.6780983905027202</v>
      </c>
      <c r="EG715" s="4"/>
      <c r="EH715" s="4"/>
      <c r="EI715" s="4"/>
      <c r="EJ715" s="4"/>
      <c r="EK715" s="4">
        <v>9.0863606552163692</v>
      </c>
      <c r="EL715" s="4"/>
      <c r="EM715" s="4"/>
      <c r="EN715" s="4"/>
      <c r="EO715" s="4"/>
      <c r="EP715" s="4">
        <v>9.4824630540695001</v>
      </c>
      <c r="EQ715" s="4"/>
      <c r="ER715" s="4"/>
      <c r="ES715" s="4"/>
      <c r="ET715" s="4"/>
      <c r="EU715" s="4">
        <v>9.8678102038048596</v>
      </c>
      <c r="EV715" s="4"/>
      <c r="EW715" s="4"/>
      <c r="EX715" s="4"/>
      <c r="EY715" s="4"/>
      <c r="EZ715" s="4">
        <v>10.242122275704</v>
      </c>
      <c r="FA715" s="4"/>
      <c r="FB715" s="4"/>
      <c r="FC715" s="4"/>
      <c r="FD715" s="4"/>
      <c r="FE715" s="4">
        <v>10.604952195381699</v>
      </c>
      <c r="FF715" s="4"/>
      <c r="FG715" s="4"/>
      <c r="FH715" s="4"/>
      <c r="FI715" s="4"/>
      <c r="FJ715" s="4">
        <v>10.9587726003796</v>
      </c>
      <c r="FK715" s="4"/>
      <c r="FL715" s="4"/>
      <c r="FM715" s="4"/>
      <c r="FN715" s="4"/>
      <c r="FO715" s="4">
        <v>11.2994136517896</v>
      </c>
      <c r="FP715" s="4"/>
      <c r="FQ715" s="4"/>
      <c r="FR715" s="4"/>
      <c r="FS715" s="4"/>
      <c r="FT715" s="4">
        <v>11.625676166659099</v>
      </c>
      <c r="FU715" s="4"/>
      <c r="FV715" s="4"/>
      <c r="FW715" s="4"/>
      <c r="FX715" s="4"/>
      <c r="FY715" s="4">
        <v>11.933987400599101</v>
      </c>
      <c r="FZ715" s="4"/>
      <c r="GA715" s="4"/>
      <c r="GB715" s="4"/>
      <c r="GC715" s="4"/>
      <c r="GD715" s="4">
        <v>12.222247115721</v>
      </c>
      <c r="GE715" s="4"/>
      <c r="GF715" s="4"/>
      <c r="GG715" s="4"/>
      <c r="GH715" s="4"/>
      <c r="GI715" s="4">
        <v>12.4910133547138</v>
      </c>
      <c r="GJ715" s="4"/>
      <c r="GK715" s="4"/>
      <c r="GL715" s="4"/>
      <c r="GM715" s="4"/>
      <c r="GN715" s="4">
        <v>12.737554127156599</v>
      </c>
      <c r="GO715" s="4"/>
      <c r="GP715" s="4"/>
      <c r="GQ715" s="4"/>
      <c r="GR715" s="4"/>
      <c r="GS715" s="4">
        <v>12.963493722590099</v>
      </c>
      <c r="GT715" s="4"/>
      <c r="GU715" s="4"/>
      <c r="GV715" s="4"/>
      <c r="GW715" s="4"/>
      <c r="GX715" s="4">
        <v>13.170552196447099</v>
      </c>
    </row>
    <row r="716" spans="1:206" customFormat="1">
      <c r="A716" s="51" t="s">
        <v>224</v>
      </c>
      <c r="B716" t="s">
        <v>3549</v>
      </c>
      <c r="C716" t="s">
        <v>3533</v>
      </c>
      <c r="D716" s="187" t="s">
        <v>3564</v>
      </c>
      <c r="E716" t="s">
        <v>1440</v>
      </c>
      <c r="BD716" s="4">
        <v>5.5037668348807198</v>
      </c>
      <c r="BE716" s="4"/>
      <c r="BF716" s="4"/>
      <c r="BG716" s="4"/>
      <c r="BH716" s="4"/>
      <c r="BI716" s="4">
        <v>6.1072937078516096</v>
      </c>
      <c r="BJ716" s="4"/>
      <c r="BK716" s="4"/>
      <c r="BL716" s="4"/>
      <c r="BM716" s="4"/>
      <c r="BN716" s="4">
        <v>6.6696109653789097</v>
      </c>
      <c r="BO716" s="4"/>
      <c r="BP716" s="4"/>
      <c r="BQ716" s="4"/>
      <c r="BR716" s="4"/>
      <c r="BS716" s="4">
        <v>7.21065787610583</v>
      </c>
      <c r="BT716" s="4"/>
      <c r="BU716" s="4"/>
      <c r="BV716" s="4"/>
      <c r="BW716" s="4"/>
      <c r="BX716" s="4">
        <v>7.7658217622002699</v>
      </c>
      <c r="BY716" s="4"/>
      <c r="BZ716" s="4"/>
      <c r="CA716" s="4"/>
      <c r="CB716" s="4"/>
      <c r="CC716" s="4">
        <v>8.3063145195314991</v>
      </c>
      <c r="CD716" s="4"/>
      <c r="CE716" s="4"/>
      <c r="CF716" s="4"/>
      <c r="CG716" s="4"/>
      <c r="CH716" s="4">
        <v>8.8039313965860195</v>
      </c>
      <c r="CI716" s="4"/>
      <c r="CJ716" s="4"/>
      <c r="CK716" s="4"/>
      <c r="CL716" s="4"/>
      <c r="CM716" s="4">
        <v>9.2374595253279104</v>
      </c>
      <c r="CN716" s="4"/>
      <c r="CO716" s="4"/>
      <c r="CP716" s="4"/>
      <c r="CQ716" s="4"/>
      <c r="CR716" s="4">
        <v>9.5837994504556701</v>
      </c>
      <c r="CS716" s="4"/>
      <c r="CT716" s="4"/>
      <c r="CU716" s="4"/>
      <c r="CV716" s="4"/>
      <c r="CW716" s="4">
        <v>9.8942730529299308</v>
      </c>
      <c r="CX716" s="4"/>
      <c r="CY716" s="4"/>
      <c r="CZ716" s="4"/>
      <c r="DA716" s="4"/>
      <c r="DB716" s="4">
        <v>10.150538953301</v>
      </c>
      <c r="DC716" s="4"/>
      <c r="DD716" s="4"/>
      <c r="DE716" s="4"/>
      <c r="DF716" s="4"/>
      <c r="DG716" s="4">
        <v>10.4263779827766</v>
      </c>
      <c r="DH716" s="4"/>
      <c r="DI716" s="4"/>
      <c r="DJ716" s="4"/>
      <c r="DK716" s="4"/>
      <c r="DL716" s="4">
        <v>10.7250128402176</v>
      </c>
      <c r="DM716" s="4"/>
      <c r="DN716" s="4"/>
      <c r="DO716" s="4"/>
      <c r="DP716" s="4"/>
      <c r="DQ716" s="4">
        <v>10.993442555632701</v>
      </c>
      <c r="DR716" s="4"/>
      <c r="DS716" s="4"/>
      <c r="DT716" s="4"/>
      <c r="DU716" s="4"/>
      <c r="DV716" s="4">
        <v>11.2396041220676</v>
      </c>
      <c r="DW716" s="4"/>
      <c r="DX716" s="4"/>
      <c r="DY716" s="4"/>
      <c r="DZ716" s="4"/>
      <c r="EA716" s="4">
        <v>11.4442232411812</v>
      </c>
      <c r="EB716" s="4"/>
      <c r="EC716" s="4"/>
      <c r="ED716" s="4"/>
      <c r="EE716" s="4"/>
      <c r="EF716" s="4">
        <v>11.607614340897801</v>
      </c>
      <c r="EG716" s="4"/>
      <c r="EH716" s="4"/>
      <c r="EI716" s="4"/>
      <c r="EJ716" s="4"/>
      <c r="EK716" s="4">
        <v>11.7919632895475</v>
      </c>
      <c r="EL716" s="4"/>
      <c r="EM716" s="4"/>
      <c r="EN716" s="4"/>
      <c r="EO716" s="4"/>
      <c r="EP716" s="4">
        <v>11.9764918014695</v>
      </c>
      <c r="EQ716" s="4"/>
      <c r="ER716" s="4"/>
      <c r="ES716" s="4"/>
      <c r="ET716" s="4"/>
      <c r="EU716" s="4">
        <v>12.1507798253504</v>
      </c>
      <c r="EV716" s="4"/>
      <c r="EW716" s="4"/>
      <c r="EX716" s="4"/>
      <c r="EY716" s="4"/>
      <c r="EZ716" s="4">
        <v>12.309092265578601</v>
      </c>
      <c r="FA716" s="4"/>
      <c r="FB716" s="4"/>
      <c r="FC716" s="4"/>
      <c r="FD716" s="4"/>
      <c r="FE716" s="4">
        <v>12.448564772151</v>
      </c>
      <c r="FF716" s="4"/>
      <c r="FG716" s="4"/>
      <c r="FH716" s="4"/>
      <c r="FI716" s="4"/>
      <c r="FJ716" s="4">
        <v>12.5759513443353</v>
      </c>
      <c r="FK716" s="4"/>
      <c r="FL716" s="4"/>
      <c r="FM716" s="4"/>
      <c r="FN716" s="4"/>
      <c r="FO716" s="4">
        <v>12.6993431180725</v>
      </c>
      <c r="FP716" s="4"/>
      <c r="FQ716" s="4"/>
      <c r="FR716" s="4"/>
      <c r="FS716" s="4"/>
      <c r="FT716" s="4">
        <v>12.8194911298223</v>
      </c>
      <c r="FU716" s="4"/>
      <c r="FV716" s="4"/>
      <c r="FW716" s="4"/>
      <c r="FX716" s="4"/>
      <c r="FY716" s="4">
        <v>12.933297027086301</v>
      </c>
      <c r="FZ716" s="4"/>
      <c r="GA716" s="4"/>
      <c r="GB716" s="4"/>
      <c r="GC716" s="4"/>
      <c r="GD716" s="4">
        <v>13.0300521621557</v>
      </c>
      <c r="GE716" s="4"/>
      <c r="GF716" s="4"/>
      <c r="GG716" s="4"/>
      <c r="GH716" s="4"/>
      <c r="GI716" s="4">
        <v>13.1120777580173</v>
      </c>
      <c r="GJ716" s="4"/>
      <c r="GK716" s="4"/>
      <c r="GL716" s="4"/>
      <c r="GM716" s="4"/>
      <c r="GN716" s="4">
        <v>13.1844095759309</v>
      </c>
      <c r="GO716" s="4"/>
      <c r="GP716" s="4"/>
      <c r="GQ716" s="4"/>
      <c r="GR716" s="4"/>
      <c r="GS716" s="4">
        <v>13.2544029088093</v>
      </c>
      <c r="GT716" s="4"/>
      <c r="GU716" s="4"/>
      <c r="GV716" s="4"/>
      <c r="GW716" s="4"/>
      <c r="GX716" s="4">
        <v>13.3269662034474</v>
      </c>
    </row>
    <row r="717" spans="1:206" customFormat="1">
      <c r="A717" s="51" t="s">
        <v>224</v>
      </c>
      <c r="B717" t="s">
        <v>3549</v>
      </c>
      <c r="C717" t="s">
        <v>3533</v>
      </c>
      <c r="D717" s="187" t="s">
        <v>3564</v>
      </c>
      <c r="E717" t="s">
        <v>1441</v>
      </c>
      <c r="BD717" s="4">
        <v>4.1572502001542198</v>
      </c>
      <c r="BE717" s="4"/>
      <c r="BF717" s="4"/>
      <c r="BG717" s="4"/>
      <c r="BH717" s="4"/>
      <c r="BI717" s="4">
        <v>4.7140538734011397</v>
      </c>
      <c r="BJ717" s="4"/>
      <c r="BK717" s="4"/>
      <c r="BL717" s="4"/>
      <c r="BM717" s="4"/>
      <c r="BN717" s="4">
        <v>5.2142029457331498</v>
      </c>
      <c r="BO717" s="4"/>
      <c r="BP717" s="4"/>
      <c r="BQ717" s="4"/>
      <c r="BR717" s="4"/>
      <c r="BS717" s="4">
        <v>5.7636233413877198</v>
      </c>
      <c r="BT717" s="4"/>
      <c r="BU717" s="4"/>
      <c r="BV717" s="4"/>
      <c r="BW717" s="4"/>
      <c r="BX717" s="4">
        <v>6.36957960868616</v>
      </c>
      <c r="BY717" s="4"/>
      <c r="BZ717" s="4"/>
      <c r="CA717" s="4"/>
      <c r="CB717" s="4"/>
      <c r="CC717" s="4">
        <v>6.9875570071687596</v>
      </c>
      <c r="CD717" s="4"/>
      <c r="CE717" s="4"/>
      <c r="CF717" s="4"/>
      <c r="CG717" s="4"/>
      <c r="CH717" s="4">
        <v>7.5748096471826001</v>
      </c>
      <c r="CI717" s="4"/>
      <c r="CJ717" s="4"/>
      <c r="CK717" s="4"/>
      <c r="CL717" s="4"/>
      <c r="CM717" s="4">
        <v>8.1232132509321904</v>
      </c>
      <c r="CN717" s="4"/>
      <c r="CO717" s="4"/>
      <c r="CP717" s="4"/>
      <c r="CQ717" s="4"/>
      <c r="CR717" s="4">
        <v>8.6228530515010906</v>
      </c>
      <c r="CS717" s="4"/>
      <c r="CT717" s="4"/>
      <c r="CU717" s="4"/>
      <c r="CV717" s="4"/>
      <c r="CW717" s="4">
        <v>9.1086322284003707</v>
      </c>
      <c r="CX717" s="4"/>
      <c r="CY717" s="4"/>
      <c r="CZ717" s="4"/>
      <c r="DA717" s="4"/>
      <c r="DB717" s="4">
        <v>9.5680902466565705</v>
      </c>
      <c r="DC717" s="4"/>
      <c r="DD717" s="4"/>
      <c r="DE717" s="4"/>
      <c r="DF717" s="4"/>
      <c r="DG717" s="4">
        <v>10.0332309543378</v>
      </c>
      <c r="DH717" s="4"/>
      <c r="DI717" s="4"/>
      <c r="DJ717" s="4"/>
      <c r="DK717" s="4"/>
      <c r="DL717" s="4">
        <v>10.4869782158625</v>
      </c>
      <c r="DM717" s="4"/>
      <c r="DN717" s="4"/>
      <c r="DO717" s="4"/>
      <c r="DP717" s="4"/>
      <c r="DQ717" s="4">
        <v>10.8232382233357</v>
      </c>
      <c r="DR717" s="4"/>
      <c r="DS717" s="4"/>
      <c r="DT717" s="4"/>
      <c r="DU717" s="4"/>
      <c r="DV717" s="4">
        <v>11.1592284798015</v>
      </c>
      <c r="DW717" s="4"/>
      <c r="DX717" s="4"/>
      <c r="DY717" s="4"/>
      <c r="DZ717" s="4"/>
      <c r="EA717" s="4">
        <v>11.436839682174</v>
      </c>
      <c r="EB717" s="4"/>
      <c r="EC717" s="4"/>
      <c r="ED717" s="4"/>
      <c r="EE717" s="4"/>
      <c r="EF717" s="4">
        <v>11.664733082632999</v>
      </c>
      <c r="EG717" s="4"/>
      <c r="EH717" s="4"/>
      <c r="EI717" s="4"/>
      <c r="EJ717" s="4"/>
      <c r="EK717" s="4">
        <v>11.8992855996717</v>
      </c>
      <c r="EL717" s="4"/>
      <c r="EM717" s="4"/>
      <c r="EN717" s="4"/>
      <c r="EO717" s="4"/>
      <c r="EP717" s="4">
        <v>12.1306178820571</v>
      </c>
      <c r="EQ717" s="4"/>
      <c r="ER717" s="4"/>
      <c r="ES717" s="4"/>
      <c r="ET717" s="4"/>
      <c r="EU717" s="4">
        <v>12.3550263813217</v>
      </c>
      <c r="EV717" s="4"/>
      <c r="EW717" s="4"/>
      <c r="EX717" s="4"/>
      <c r="EY717" s="4"/>
      <c r="EZ717" s="4">
        <v>12.568100702800001</v>
      </c>
      <c r="FA717" s="4"/>
      <c r="FB717" s="4"/>
      <c r="FC717" s="4"/>
      <c r="FD717" s="4"/>
      <c r="FE717" s="4">
        <v>12.7657066343721</v>
      </c>
      <c r="FF717" s="4"/>
      <c r="FG717" s="4"/>
      <c r="FH717" s="4"/>
      <c r="FI717" s="4"/>
      <c r="FJ717" s="4">
        <v>12.9541373349902</v>
      </c>
      <c r="FK717" s="4"/>
      <c r="FL717" s="4"/>
      <c r="FM717" s="4"/>
      <c r="FN717" s="4"/>
      <c r="FO717" s="4">
        <v>13.1429669206582</v>
      </c>
      <c r="FP717" s="4"/>
      <c r="FQ717" s="4"/>
      <c r="FR717" s="4"/>
      <c r="FS717" s="4"/>
      <c r="FT717" s="4">
        <v>13.3341836404887</v>
      </c>
      <c r="FU717" s="4"/>
      <c r="FV717" s="4"/>
      <c r="FW717" s="4"/>
      <c r="FX717" s="4"/>
      <c r="FY717" s="4">
        <v>13.5138394990331</v>
      </c>
      <c r="FZ717" s="4"/>
      <c r="GA717" s="4"/>
      <c r="GB717" s="4"/>
      <c r="GC717" s="4"/>
      <c r="GD717" s="4">
        <v>13.6674013030864</v>
      </c>
      <c r="GE717" s="4"/>
      <c r="GF717" s="4"/>
      <c r="GG717" s="4"/>
      <c r="GH717" s="4"/>
      <c r="GI717" s="4">
        <v>13.792304065998801</v>
      </c>
      <c r="GJ717" s="4"/>
      <c r="GK717" s="4"/>
      <c r="GL717" s="4"/>
      <c r="GM717" s="4"/>
      <c r="GN717" s="4">
        <v>13.8987033444484</v>
      </c>
      <c r="GO717" s="4"/>
      <c r="GP717" s="4"/>
      <c r="GQ717" s="4"/>
      <c r="GR717" s="4"/>
      <c r="GS717" s="4">
        <v>13.9966148208122</v>
      </c>
      <c r="GT717" s="4"/>
      <c r="GU717" s="4"/>
      <c r="GV717" s="4"/>
      <c r="GW717" s="4"/>
      <c r="GX717" s="4">
        <v>14.0937578072266</v>
      </c>
    </row>
    <row r="718" spans="1:206" customFormat="1">
      <c r="A718" s="51" t="s">
        <v>224</v>
      </c>
      <c r="B718" t="s">
        <v>3549</v>
      </c>
      <c r="C718" t="s">
        <v>3533</v>
      </c>
      <c r="D718" s="187" t="s">
        <v>3564</v>
      </c>
      <c r="E718" t="s">
        <v>1442</v>
      </c>
      <c r="BD718" s="4">
        <v>3.20848005216431</v>
      </c>
      <c r="BE718" s="4"/>
      <c r="BF718" s="4"/>
      <c r="BG718" s="4"/>
      <c r="BH718" s="4"/>
      <c r="BI718" s="4">
        <v>3.4729815009324501</v>
      </c>
      <c r="BJ718" s="4"/>
      <c r="BK718" s="4"/>
      <c r="BL718" s="4"/>
      <c r="BM718" s="4"/>
      <c r="BN718" s="4">
        <v>3.78292829800841</v>
      </c>
      <c r="BO718" s="4"/>
      <c r="BP718" s="4"/>
      <c r="BQ718" s="4"/>
      <c r="BR718" s="4"/>
      <c r="BS718" s="4">
        <v>4.1494412599617299</v>
      </c>
      <c r="BT718" s="4"/>
      <c r="BU718" s="4"/>
      <c r="BV718" s="4"/>
      <c r="BW718" s="4"/>
      <c r="BX718" s="4">
        <v>4.5801493114520504</v>
      </c>
      <c r="BY718" s="4"/>
      <c r="BZ718" s="4"/>
      <c r="CA718" s="4"/>
      <c r="CB718" s="4"/>
      <c r="CC718" s="4">
        <v>5.0585100231568498</v>
      </c>
      <c r="CD718" s="4"/>
      <c r="CE718" s="4"/>
      <c r="CF718" s="4"/>
      <c r="CG718" s="4"/>
      <c r="CH718" s="4">
        <v>5.5555674415472103</v>
      </c>
      <c r="CI718" s="4"/>
      <c r="CJ718" s="4"/>
      <c r="CK718" s="4"/>
      <c r="CL718" s="4"/>
      <c r="CM718" s="4">
        <v>6.0461700544098198</v>
      </c>
      <c r="CN718" s="4"/>
      <c r="CO718" s="4"/>
      <c r="CP718" s="4"/>
      <c r="CQ718" s="4"/>
      <c r="CR718" s="4">
        <v>6.5001307187668402</v>
      </c>
      <c r="CS718" s="4"/>
      <c r="CT718" s="4"/>
      <c r="CU718" s="4"/>
      <c r="CV718" s="4"/>
      <c r="CW718" s="4">
        <v>6.9082135120946697</v>
      </c>
      <c r="CX718" s="4"/>
      <c r="CY718" s="4"/>
      <c r="CZ718" s="4"/>
      <c r="DA718" s="4"/>
      <c r="DB718" s="4">
        <v>7.2715722402087497</v>
      </c>
      <c r="DC718" s="4"/>
      <c r="DD718" s="4"/>
      <c r="DE718" s="4"/>
      <c r="DF718" s="4"/>
      <c r="DG718" s="4">
        <v>7.6288713595628899</v>
      </c>
      <c r="DH718" s="4"/>
      <c r="DI718" s="4"/>
      <c r="DJ718" s="4"/>
      <c r="DK718" s="4"/>
      <c r="DL718" s="4">
        <v>7.9849469684363301</v>
      </c>
      <c r="DM718" s="4"/>
      <c r="DN718" s="4"/>
      <c r="DO718" s="4"/>
      <c r="DP718" s="4"/>
      <c r="DQ718" s="4">
        <v>8.2642793607070093</v>
      </c>
      <c r="DR718" s="4"/>
      <c r="DS718" s="4"/>
      <c r="DT718" s="4"/>
      <c r="DU718" s="4"/>
      <c r="DV718" s="4">
        <v>8.6498763215056798</v>
      </c>
      <c r="DW718" s="4"/>
      <c r="DX718" s="4"/>
      <c r="DY718" s="4"/>
      <c r="DZ718" s="4"/>
      <c r="EA718" s="4">
        <v>9.0175680424110691</v>
      </c>
      <c r="EB718" s="4"/>
      <c r="EC718" s="4"/>
      <c r="ED718" s="4"/>
      <c r="EE718" s="4"/>
      <c r="EF718" s="4">
        <v>9.3141170910801403</v>
      </c>
      <c r="EG718" s="4"/>
      <c r="EH718" s="4"/>
      <c r="EI718" s="4"/>
      <c r="EJ718" s="4"/>
      <c r="EK718" s="4">
        <v>9.5958236201072005</v>
      </c>
      <c r="EL718" s="4"/>
      <c r="EM718" s="4"/>
      <c r="EN718" s="4"/>
      <c r="EO718" s="4"/>
      <c r="EP718" s="4">
        <v>9.8643657390067094</v>
      </c>
      <c r="EQ718" s="4"/>
      <c r="ER718" s="4"/>
      <c r="ES718" s="4"/>
      <c r="ET718" s="4"/>
      <c r="EU718" s="4">
        <v>10.1196397910599</v>
      </c>
      <c r="EV718" s="4"/>
      <c r="EW718" s="4"/>
      <c r="EX718" s="4"/>
      <c r="EY718" s="4"/>
      <c r="EZ718" s="4">
        <v>10.3605763508717</v>
      </c>
      <c r="FA718" s="4"/>
      <c r="FB718" s="4"/>
      <c r="FC718" s="4"/>
      <c r="FD718" s="4"/>
      <c r="FE718" s="4">
        <v>10.590468500676</v>
      </c>
      <c r="FF718" s="4"/>
      <c r="FG718" s="4"/>
      <c r="FH718" s="4"/>
      <c r="FI718" s="4"/>
      <c r="FJ718" s="4">
        <v>10.8084529323298</v>
      </c>
      <c r="FK718" s="4"/>
      <c r="FL718" s="4"/>
      <c r="FM718" s="4"/>
      <c r="FN718" s="4"/>
      <c r="FO718" s="4">
        <v>11.016630125537</v>
      </c>
      <c r="FP718" s="4"/>
      <c r="FQ718" s="4"/>
      <c r="FR718" s="4"/>
      <c r="FS718" s="4"/>
      <c r="FT718" s="4">
        <v>11.214434912945601</v>
      </c>
      <c r="FU718" s="4"/>
      <c r="FV718" s="4"/>
      <c r="FW718" s="4"/>
      <c r="FX718" s="4"/>
      <c r="FY718" s="4">
        <v>11.398404181876399</v>
      </c>
      <c r="FZ718" s="4"/>
      <c r="GA718" s="4"/>
      <c r="GB718" s="4"/>
      <c r="GC718" s="4"/>
      <c r="GD718" s="4">
        <v>11.568183197442499</v>
      </c>
      <c r="GE718" s="4"/>
      <c r="GF718" s="4"/>
      <c r="GG718" s="4"/>
      <c r="GH718" s="4"/>
      <c r="GI718" s="4">
        <v>11.722819330389299</v>
      </c>
      <c r="GJ718" s="4"/>
      <c r="GK718" s="4"/>
      <c r="GL718" s="4"/>
      <c r="GM718" s="4"/>
      <c r="GN718" s="4">
        <v>11.868495713618801</v>
      </c>
      <c r="GO718" s="4"/>
      <c r="GP718" s="4"/>
      <c r="GQ718" s="4"/>
      <c r="GR718" s="4"/>
      <c r="GS718" s="4">
        <v>12.0034820023625</v>
      </c>
      <c r="GT718" s="4"/>
      <c r="GU718" s="4"/>
      <c r="GV718" s="4"/>
      <c r="GW718" s="4"/>
      <c r="GX718" s="4">
        <v>12.1299248635334</v>
      </c>
    </row>
    <row r="719" spans="1:206" customFormat="1">
      <c r="A719" s="51" t="s">
        <v>224</v>
      </c>
      <c r="B719" t="s">
        <v>3549</v>
      </c>
      <c r="C719" t="s">
        <v>3533</v>
      </c>
      <c r="D719" s="187" t="s">
        <v>3564</v>
      </c>
      <c r="E719" t="s">
        <v>1443</v>
      </c>
      <c r="BD719" s="4">
        <v>2.9220872725263898</v>
      </c>
      <c r="BE719" s="4"/>
      <c r="BF719" s="4"/>
      <c r="BG719" s="4"/>
      <c r="BH719" s="4"/>
      <c r="BI719" s="4">
        <v>3.1802066180251898</v>
      </c>
      <c r="BJ719" s="4"/>
      <c r="BK719" s="4"/>
      <c r="BL719" s="4"/>
      <c r="BM719" s="4"/>
      <c r="BN719" s="4">
        <v>3.4739464619624001</v>
      </c>
      <c r="BO719" s="4"/>
      <c r="BP719" s="4"/>
      <c r="BQ719" s="4"/>
      <c r="BR719" s="4"/>
      <c r="BS719" s="4">
        <v>3.8280913014397999</v>
      </c>
      <c r="BT719" s="4"/>
      <c r="BU719" s="4"/>
      <c r="BV719" s="4"/>
      <c r="BW719" s="4"/>
      <c r="BX719" s="4">
        <v>4.2549495082485196</v>
      </c>
      <c r="BY719" s="4"/>
      <c r="BZ719" s="4"/>
      <c r="CA719" s="4"/>
      <c r="CB719" s="4"/>
      <c r="CC719" s="4">
        <v>4.7451319282280497</v>
      </c>
      <c r="CD719" s="4"/>
      <c r="CE719" s="4"/>
      <c r="CF719" s="4"/>
      <c r="CG719" s="4"/>
      <c r="CH719" s="4">
        <v>5.2710357402504098</v>
      </c>
      <c r="CI719" s="4"/>
      <c r="CJ719" s="4"/>
      <c r="CK719" s="4"/>
      <c r="CL719" s="4"/>
      <c r="CM719" s="4">
        <v>5.7998353326893302</v>
      </c>
      <c r="CN719" s="4"/>
      <c r="CO719" s="4"/>
      <c r="CP719" s="4"/>
      <c r="CQ719" s="4"/>
      <c r="CR719" s="4">
        <v>6.3147427445186901</v>
      </c>
      <c r="CS719" s="4"/>
      <c r="CT719" s="4"/>
      <c r="CU719" s="4"/>
      <c r="CV719" s="4"/>
      <c r="CW719" s="4">
        <v>6.7925657036164404</v>
      </c>
      <c r="CX719" s="4"/>
      <c r="CY719" s="4"/>
      <c r="CZ719" s="4"/>
      <c r="DA719" s="4"/>
      <c r="DB719" s="4">
        <v>7.2318802993690898</v>
      </c>
      <c r="DC719" s="4"/>
      <c r="DD719" s="4"/>
      <c r="DE719" s="4"/>
      <c r="DF719" s="4"/>
      <c r="DG719" s="4">
        <v>7.6547582640951601</v>
      </c>
      <c r="DH719" s="4"/>
      <c r="DI719" s="4"/>
      <c r="DJ719" s="4"/>
      <c r="DK719" s="4"/>
      <c r="DL719" s="4">
        <v>8.0644571486436494</v>
      </c>
      <c r="DM719" s="4"/>
      <c r="DN719" s="4"/>
      <c r="DO719" s="4"/>
      <c r="DP719" s="4"/>
      <c r="DQ719" s="4">
        <v>8.3155689404771707</v>
      </c>
      <c r="DR719" s="4"/>
      <c r="DS719" s="4"/>
      <c r="DT719" s="4"/>
      <c r="DU719" s="4"/>
      <c r="DV719" s="4">
        <v>8.7118380786912706</v>
      </c>
      <c r="DW719" s="4"/>
      <c r="DX719" s="4"/>
      <c r="DY719" s="4"/>
      <c r="DZ719" s="4"/>
      <c r="EA719" s="4">
        <v>9.0870977915905407</v>
      </c>
      <c r="EB719" s="4"/>
      <c r="EC719" s="4"/>
      <c r="ED719" s="4"/>
      <c r="EE719" s="4"/>
      <c r="EF719" s="4">
        <v>9.4120901886383592</v>
      </c>
      <c r="EG719" s="4"/>
      <c r="EH719" s="4"/>
      <c r="EI719" s="4"/>
      <c r="EJ719" s="4"/>
      <c r="EK719" s="4">
        <v>9.7219689252473707</v>
      </c>
      <c r="EL719" s="4"/>
      <c r="EM719" s="4"/>
      <c r="EN719" s="4"/>
      <c r="EO719" s="4"/>
      <c r="EP719" s="4">
        <v>10.0205339848577</v>
      </c>
      <c r="EQ719" s="4"/>
      <c r="ER719" s="4"/>
      <c r="ES719" s="4"/>
      <c r="ET719" s="4"/>
      <c r="EU719" s="4">
        <v>10.304508927361001</v>
      </c>
      <c r="EV719" s="4"/>
      <c r="EW719" s="4"/>
      <c r="EX719" s="4"/>
      <c r="EY719" s="4"/>
      <c r="EZ719" s="4">
        <v>10.5741657203868</v>
      </c>
      <c r="FA719" s="4"/>
      <c r="FB719" s="4"/>
      <c r="FC719" s="4"/>
      <c r="FD719" s="4"/>
      <c r="FE719" s="4">
        <v>10.8308382339275</v>
      </c>
      <c r="FF719" s="4"/>
      <c r="FG719" s="4"/>
      <c r="FH719" s="4"/>
      <c r="FI719" s="4"/>
      <c r="FJ719" s="4">
        <v>11.0763862202543</v>
      </c>
      <c r="FK719" s="4"/>
      <c r="FL719" s="4"/>
      <c r="FM719" s="4"/>
      <c r="FN719" s="4"/>
      <c r="FO719" s="4">
        <v>11.312185394377501</v>
      </c>
      <c r="FP719" s="4"/>
      <c r="FQ719" s="4"/>
      <c r="FR719" s="4"/>
      <c r="FS719" s="4"/>
      <c r="FT719" s="4">
        <v>11.536674670720799</v>
      </c>
      <c r="FU719" s="4"/>
      <c r="FV719" s="4"/>
      <c r="FW719" s="4"/>
      <c r="FX719" s="4"/>
      <c r="FY719" s="4">
        <v>11.747970233661199</v>
      </c>
      <c r="FZ719" s="4"/>
      <c r="GA719" s="4"/>
      <c r="GB719" s="4"/>
      <c r="GC719" s="4"/>
      <c r="GD719" s="4">
        <v>11.945424187951</v>
      </c>
      <c r="GE719" s="4"/>
      <c r="GF719" s="4"/>
      <c r="GG719" s="4"/>
      <c r="GH719" s="4"/>
      <c r="GI719" s="4">
        <v>12.128855191034701</v>
      </c>
      <c r="GJ719" s="4"/>
      <c r="GK719" s="4"/>
      <c r="GL719" s="4"/>
      <c r="GM719" s="4"/>
      <c r="GN719" s="4">
        <v>12.299936205387899</v>
      </c>
      <c r="GO719" s="4"/>
      <c r="GP719" s="4"/>
      <c r="GQ719" s="4"/>
      <c r="GR719" s="4"/>
      <c r="GS719" s="4">
        <v>12.460420308642499</v>
      </c>
      <c r="GT719" s="4"/>
      <c r="GU719" s="4"/>
      <c r="GV719" s="4"/>
      <c r="GW719" s="4"/>
      <c r="GX719" s="4">
        <v>12.6119503795212</v>
      </c>
    </row>
    <row r="720" spans="1:206" customFormat="1">
      <c r="A720" s="51" t="s">
        <v>224</v>
      </c>
      <c r="B720" t="s">
        <v>3549</v>
      </c>
      <c r="C720" t="s">
        <v>3533</v>
      </c>
      <c r="D720" s="187" t="s">
        <v>3564</v>
      </c>
      <c r="E720" t="s">
        <v>1444</v>
      </c>
      <c r="BD720" s="4">
        <v>8.2999240863564303</v>
      </c>
      <c r="BE720" s="4"/>
      <c r="BF720" s="4"/>
      <c r="BG720" s="4"/>
      <c r="BH720" s="4"/>
      <c r="BI720" s="4">
        <v>8.56596654473916</v>
      </c>
      <c r="BJ720" s="4"/>
      <c r="BK720" s="4"/>
      <c r="BL720" s="4"/>
      <c r="BM720" s="4"/>
      <c r="BN720" s="4">
        <v>8.8834050308573502</v>
      </c>
      <c r="BO720" s="4"/>
      <c r="BP720" s="4"/>
      <c r="BQ720" s="4"/>
      <c r="BR720" s="4"/>
      <c r="BS720" s="4">
        <v>9.2205773834838691</v>
      </c>
      <c r="BT720" s="4"/>
      <c r="BU720" s="4"/>
      <c r="BV720" s="4"/>
      <c r="BW720" s="4"/>
      <c r="BX720" s="4">
        <v>9.5768666469950308</v>
      </c>
      <c r="BY720" s="4"/>
      <c r="BZ720" s="4"/>
      <c r="CA720" s="4"/>
      <c r="CB720" s="4"/>
      <c r="CC720" s="4">
        <v>9.9370377634798501</v>
      </c>
      <c r="CD720" s="4"/>
      <c r="CE720" s="4"/>
      <c r="CF720" s="4"/>
      <c r="CG720" s="4"/>
      <c r="CH720" s="4">
        <v>10.276805141961701</v>
      </c>
      <c r="CI720" s="4"/>
      <c r="CJ720" s="4"/>
      <c r="CK720" s="4"/>
      <c r="CL720" s="4"/>
      <c r="CM720" s="4">
        <v>10.6173180175794</v>
      </c>
      <c r="CN720" s="4"/>
      <c r="CO720" s="4"/>
      <c r="CP720" s="4"/>
      <c r="CQ720" s="4"/>
      <c r="CR720" s="4">
        <v>10.925317230907099</v>
      </c>
      <c r="CS720" s="4"/>
      <c r="CT720" s="4"/>
      <c r="CU720" s="4"/>
      <c r="CV720" s="4"/>
      <c r="CW720" s="4">
        <v>11.1822330526558</v>
      </c>
      <c r="CX720" s="4"/>
      <c r="CY720" s="4"/>
      <c r="CZ720" s="4"/>
      <c r="DA720" s="4"/>
      <c r="DB720" s="4">
        <v>11.3949005175125</v>
      </c>
      <c r="DC720" s="4"/>
      <c r="DD720" s="4"/>
      <c r="DE720" s="4"/>
      <c r="DF720" s="4"/>
      <c r="DG720" s="4">
        <v>11.5902510499494</v>
      </c>
      <c r="DH720" s="4"/>
      <c r="DI720" s="4"/>
      <c r="DJ720" s="4"/>
      <c r="DK720" s="4"/>
      <c r="DL720" s="4">
        <v>11.778906878012</v>
      </c>
      <c r="DM720" s="4"/>
      <c r="DN720" s="4"/>
      <c r="DO720" s="4"/>
      <c r="DP720" s="4"/>
      <c r="DQ720" s="4">
        <v>12.2105394458818</v>
      </c>
      <c r="DR720" s="4"/>
      <c r="DS720" s="4"/>
      <c r="DT720" s="4"/>
      <c r="DU720" s="4"/>
      <c r="DV720" s="4">
        <v>12.380099748615301</v>
      </c>
      <c r="DW720" s="4"/>
      <c r="DX720" s="4"/>
      <c r="DY720" s="4"/>
      <c r="DZ720" s="4"/>
      <c r="EA720" s="4">
        <v>12.540966004106201</v>
      </c>
      <c r="EB720" s="4"/>
      <c r="EC720" s="4"/>
      <c r="ED720" s="4"/>
      <c r="EE720" s="4"/>
      <c r="EF720" s="4">
        <v>12.658564223049201</v>
      </c>
      <c r="EG720" s="4"/>
      <c r="EH720" s="4"/>
      <c r="EI720" s="4"/>
      <c r="EJ720" s="4"/>
      <c r="EK720" s="4">
        <v>12.7616302070491</v>
      </c>
      <c r="EL720" s="4"/>
      <c r="EM720" s="4"/>
      <c r="EN720" s="4"/>
      <c r="EO720" s="4"/>
      <c r="EP720" s="4">
        <v>12.864481414074801</v>
      </c>
      <c r="EQ720" s="4"/>
      <c r="ER720" s="4"/>
      <c r="ES720" s="4"/>
      <c r="ET720" s="4"/>
      <c r="EU720" s="4">
        <v>12.9660651468126</v>
      </c>
      <c r="EV720" s="4"/>
      <c r="EW720" s="4"/>
      <c r="EX720" s="4"/>
      <c r="EY720" s="4"/>
      <c r="EZ720" s="4">
        <v>13.068151444288199</v>
      </c>
      <c r="FA720" s="4"/>
      <c r="FB720" s="4"/>
      <c r="FC720" s="4"/>
      <c r="FD720" s="4"/>
      <c r="FE720" s="4">
        <v>13.169343521901499</v>
      </c>
      <c r="FF720" s="4"/>
      <c r="FG720" s="4"/>
      <c r="FH720" s="4"/>
      <c r="FI720" s="4"/>
      <c r="FJ720" s="4">
        <v>13.2714404398323</v>
      </c>
      <c r="FK720" s="4"/>
      <c r="FL720" s="4"/>
      <c r="FM720" s="4"/>
      <c r="FN720" s="4"/>
      <c r="FO720" s="4">
        <v>13.370935023384201</v>
      </c>
      <c r="FP720" s="4"/>
      <c r="FQ720" s="4"/>
      <c r="FR720" s="4"/>
      <c r="FS720" s="4"/>
      <c r="FT720" s="4">
        <v>13.471025837187501</v>
      </c>
      <c r="FU720" s="4"/>
      <c r="FV720" s="4"/>
      <c r="FW720" s="4"/>
      <c r="FX720" s="4"/>
      <c r="FY720" s="4">
        <v>13.569744366787299</v>
      </c>
      <c r="FZ720" s="4"/>
      <c r="GA720" s="4"/>
      <c r="GB720" s="4"/>
      <c r="GC720" s="4"/>
      <c r="GD720" s="4">
        <v>13.6660338305396</v>
      </c>
      <c r="GE720" s="4"/>
      <c r="GF720" s="4"/>
      <c r="GG720" s="4"/>
      <c r="GH720" s="4"/>
      <c r="GI720" s="4">
        <v>13.757357124030801</v>
      </c>
      <c r="GJ720" s="4"/>
      <c r="GK720" s="4"/>
      <c r="GL720" s="4"/>
      <c r="GM720" s="4"/>
      <c r="GN720" s="4">
        <v>13.843940036831</v>
      </c>
      <c r="GO720" s="4"/>
      <c r="GP720" s="4"/>
      <c r="GQ720" s="4"/>
      <c r="GR720" s="4"/>
      <c r="GS720" s="4">
        <v>13.9249412167272</v>
      </c>
      <c r="GT720" s="4"/>
      <c r="GU720" s="4"/>
      <c r="GV720" s="4"/>
      <c r="GW720" s="4"/>
      <c r="GX720" s="4">
        <v>14.0022828271153</v>
      </c>
    </row>
    <row r="721" spans="1:206" customFormat="1">
      <c r="A721" s="51" t="s">
        <v>224</v>
      </c>
      <c r="B721" t="s">
        <v>3549</v>
      </c>
      <c r="C721" t="s">
        <v>3533</v>
      </c>
      <c r="D721" s="187" t="s">
        <v>3564</v>
      </c>
      <c r="E721" t="s">
        <v>1445</v>
      </c>
      <c r="BD721" s="4">
        <v>7.7520650557571704</v>
      </c>
      <c r="BE721" s="4"/>
      <c r="BF721" s="4"/>
      <c r="BG721" s="4"/>
      <c r="BH721" s="4"/>
      <c r="BI721" s="4">
        <v>7.9885368608199601</v>
      </c>
      <c r="BJ721" s="4"/>
      <c r="BK721" s="4"/>
      <c r="BL721" s="4"/>
      <c r="BM721" s="4"/>
      <c r="BN721" s="4">
        <v>8.2725800604961801</v>
      </c>
      <c r="BO721" s="4"/>
      <c r="BP721" s="4"/>
      <c r="BQ721" s="4"/>
      <c r="BR721" s="4"/>
      <c r="BS721" s="4">
        <v>8.5808612018821702</v>
      </c>
      <c r="BT721" s="4"/>
      <c r="BU721" s="4"/>
      <c r="BV721" s="4"/>
      <c r="BW721" s="4"/>
      <c r="BX721" s="4">
        <v>8.9283657730875507</v>
      </c>
      <c r="BY721" s="4"/>
      <c r="BZ721" s="4"/>
      <c r="CA721" s="4"/>
      <c r="CB721" s="4"/>
      <c r="CC721" s="4">
        <v>9.2963311622285101</v>
      </c>
      <c r="CD721" s="4"/>
      <c r="CE721" s="4"/>
      <c r="CF721" s="4"/>
      <c r="CG721" s="4"/>
      <c r="CH721" s="4">
        <v>9.6762660709566202</v>
      </c>
      <c r="CI721" s="4"/>
      <c r="CJ721" s="4"/>
      <c r="CK721" s="4"/>
      <c r="CL721" s="4"/>
      <c r="CM721" s="4">
        <v>10.059981171629699</v>
      </c>
      <c r="CN721" s="4"/>
      <c r="CO721" s="4"/>
      <c r="CP721" s="4"/>
      <c r="CQ721" s="4"/>
      <c r="CR721" s="4">
        <v>10.4259600066963</v>
      </c>
      <c r="CS721" s="4"/>
      <c r="CT721" s="4"/>
      <c r="CU721" s="4"/>
      <c r="CV721" s="4"/>
      <c r="CW721" s="4">
        <v>10.760059965583901</v>
      </c>
      <c r="CX721" s="4"/>
      <c r="CY721" s="4"/>
      <c r="CZ721" s="4"/>
      <c r="DA721" s="4"/>
      <c r="DB721" s="4">
        <v>11.069135280761101</v>
      </c>
      <c r="DC721" s="4"/>
      <c r="DD721" s="4"/>
      <c r="DE721" s="4"/>
      <c r="DF721" s="4"/>
      <c r="DG721" s="4">
        <v>11.3644520941086</v>
      </c>
      <c r="DH721" s="4"/>
      <c r="DI721" s="4"/>
      <c r="DJ721" s="4"/>
      <c r="DK721" s="4"/>
      <c r="DL721" s="4">
        <v>11.646839846283999</v>
      </c>
      <c r="DM721" s="4"/>
      <c r="DN721" s="4"/>
      <c r="DO721" s="4"/>
      <c r="DP721" s="4"/>
      <c r="DQ721" s="4">
        <v>12.1062132189211</v>
      </c>
      <c r="DR721" s="4"/>
      <c r="DS721" s="4"/>
      <c r="DT721" s="4"/>
      <c r="DU721" s="4"/>
      <c r="DV721" s="4">
        <v>12.3368327999033</v>
      </c>
      <c r="DW721" s="4"/>
      <c r="DX721" s="4"/>
      <c r="DY721" s="4"/>
      <c r="DZ721" s="4"/>
      <c r="EA721" s="4">
        <v>12.555698374897201</v>
      </c>
      <c r="EB721" s="4"/>
      <c r="EC721" s="4"/>
      <c r="ED721" s="4"/>
      <c r="EE721" s="4"/>
      <c r="EF721" s="4">
        <v>12.734651116577499</v>
      </c>
      <c r="EG721" s="4"/>
      <c r="EH721" s="4"/>
      <c r="EI721" s="4"/>
      <c r="EJ721" s="4"/>
      <c r="EK721" s="4">
        <v>12.893466454233799</v>
      </c>
      <c r="EL721" s="4"/>
      <c r="EM721" s="4"/>
      <c r="EN721" s="4"/>
      <c r="EO721" s="4"/>
      <c r="EP721" s="4">
        <v>13.0415370213102</v>
      </c>
      <c r="EQ721" s="4"/>
      <c r="ER721" s="4"/>
      <c r="ES721" s="4"/>
      <c r="ET721" s="4"/>
      <c r="EU721" s="4">
        <v>13.1817982048972</v>
      </c>
      <c r="EV721" s="4"/>
      <c r="EW721" s="4"/>
      <c r="EX721" s="4"/>
      <c r="EY721" s="4"/>
      <c r="EZ721" s="4">
        <v>13.314870794025399</v>
      </c>
      <c r="FA721" s="4"/>
      <c r="FB721" s="4"/>
      <c r="FC721" s="4"/>
      <c r="FD721" s="4"/>
      <c r="FE721" s="4">
        <v>13.4420601371424</v>
      </c>
      <c r="FF721" s="4"/>
      <c r="FG721" s="4"/>
      <c r="FH721" s="4"/>
      <c r="FI721" s="4"/>
      <c r="FJ721" s="4">
        <v>13.562865550083099</v>
      </c>
      <c r="FK721" s="4"/>
      <c r="FL721" s="4"/>
      <c r="FM721" s="4"/>
      <c r="FN721" s="4"/>
      <c r="FO721" s="4">
        <v>13.677359793333</v>
      </c>
      <c r="FP721" s="4"/>
      <c r="FQ721" s="4"/>
      <c r="FR721" s="4"/>
      <c r="FS721" s="4"/>
      <c r="FT721" s="4">
        <v>13.786421027054701</v>
      </c>
      <c r="FU721" s="4"/>
      <c r="FV721" s="4"/>
      <c r="FW721" s="4"/>
      <c r="FX721" s="4"/>
      <c r="FY721" s="4">
        <v>13.890842165432799</v>
      </c>
      <c r="FZ721" s="4"/>
      <c r="GA721" s="4"/>
      <c r="GB721" s="4"/>
      <c r="GC721" s="4"/>
      <c r="GD721" s="4">
        <v>13.9918037708737</v>
      </c>
      <c r="GE721" s="4"/>
      <c r="GF721" s="4"/>
      <c r="GG721" s="4"/>
      <c r="GH721" s="4"/>
      <c r="GI721" s="4">
        <v>14.087612799571501</v>
      </c>
      <c r="GJ721" s="4"/>
      <c r="GK721" s="4"/>
      <c r="GL721" s="4"/>
      <c r="GM721" s="4"/>
      <c r="GN721" s="4">
        <v>14.1777385437363</v>
      </c>
      <c r="GO721" s="4"/>
      <c r="GP721" s="4"/>
      <c r="GQ721" s="4"/>
      <c r="GR721" s="4"/>
      <c r="GS721" s="4">
        <v>14.261952678132101</v>
      </c>
      <c r="GT721" s="4"/>
      <c r="GU721" s="4"/>
      <c r="GV721" s="4"/>
      <c r="GW721" s="4"/>
      <c r="GX721" s="4">
        <v>14.339731019215501</v>
      </c>
    </row>
    <row r="722" spans="1:206" customFormat="1">
      <c r="A722" s="51" t="s">
        <v>224</v>
      </c>
      <c r="B722" t="s">
        <v>3549</v>
      </c>
      <c r="C722" t="s">
        <v>3533</v>
      </c>
      <c r="D722" s="187" t="s">
        <v>3564</v>
      </c>
      <c r="E722" t="s">
        <v>1446</v>
      </c>
      <c r="BD722" s="4">
        <v>4.2069421147044102</v>
      </c>
      <c r="BE722" s="4"/>
      <c r="BF722" s="4"/>
      <c r="BG722" s="4"/>
      <c r="BH722" s="4"/>
      <c r="BI722" s="4">
        <v>4.5416771344279896</v>
      </c>
      <c r="BJ722" s="4"/>
      <c r="BK722" s="4"/>
      <c r="BL722" s="4"/>
      <c r="BM722" s="4"/>
      <c r="BN722" s="4">
        <v>4.9099903306648098</v>
      </c>
      <c r="BO722" s="4"/>
      <c r="BP722" s="4"/>
      <c r="BQ722" s="4"/>
      <c r="BR722" s="4"/>
      <c r="BS722" s="4">
        <v>5.3154734648097204</v>
      </c>
      <c r="BT722" s="4"/>
      <c r="BU722" s="4"/>
      <c r="BV722" s="4"/>
      <c r="BW722" s="4"/>
      <c r="BX722" s="4">
        <v>5.7214183567144703</v>
      </c>
      <c r="BY722" s="4"/>
      <c r="BZ722" s="4"/>
      <c r="CA722" s="4"/>
      <c r="CB722" s="4"/>
      <c r="CC722" s="4">
        <v>6.1260523805287397</v>
      </c>
      <c r="CD722" s="4"/>
      <c r="CE722" s="4"/>
      <c r="CF722" s="4"/>
      <c r="CG722" s="4"/>
      <c r="CH722" s="4">
        <v>6.5365856818436496</v>
      </c>
      <c r="CI722" s="4"/>
      <c r="CJ722" s="4"/>
      <c r="CK722" s="4"/>
      <c r="CL722" s="4"/>
      <c r="CM722" s="4">
        <v>6.9278567403017597</v>
      </c>
      <c r="CN722" s="4"/>
      <c r="CO722" s="4"/>
      <c r="CP722" s="4"/>
      <c r="CQ722" s="4"/>
      <c r="CR722" s="4">
        <v>7.2987506287005397</v>
      </c>
      <c r="CS722" s="4"/>
      <c r="CT722" s="4"/>
      <c r="CU722" s="4"/>
      <c r="CV722" s="4"/>
      <c r="CW722" s="4">
        <v>7.6137271259973902</v>
      </c>
      <c r="CX722" s="4"/>
      <c r="CY722" s="4"/>
      <c r="CZ722" s="4"/>
      <c r="DA722" s="4"/>
      <c r="DB722" s="4">
        <v>7.9076534117324098</v>
      </c>
      <c r="DC722" s="4"/>
      <c r="DD722" s="4"/>
      <c r="DE722" s="4"/>
      <c r="DF722" s="4"/>
      <c r="DG722" s="4">
        <v>8.2121639214347208</v>
      </c>
      <c r="DH722" s="4"/>
      <c r="DI722" s="4"/>
      <c r="DJ722" s="4"/>
      <c r="DK722" s="4"/>
      <c r="DL722" s="4">
        <v>8.5354483647157409</v>
      </c>
      <c r="DM722" s="4"/>
      <c r="DN722" s="4"/>
      <c r="DO722" s="4"/>
      <c r="DP722" s="4"/>
      <c r="DQ722" s="4">
        <v>8.8785624155596796</v>
      </c>
      <c r="DR722" s="4"/>
      <c r="DS722" s="4"/>
      <c r="DT722" s="4"/>
      <c r="DU722" s="4"/>
      <c r="DV722" s="4">
        <v>9.1662939764472195</v>
      </c>
      <c r="DW722" s="4"/>
      <c r="DX722" s="4"/>
      <c r="DY722" s="4"/>
      <c r="DZ722" s="4"/>
      <c r="EA722" s="4">
        <v>9.4540139241540508</v>
      </c>
      <c r="EB722" s="4"/>
      <c r="EC722" s="4"/>
      <c r="ED722" s="4"/>
      <c r="EE722" s="4"/>
      <c r="EF722" s="4">
        <v>9.7217689462970398</v>
      </c>
      <c r="EG722" s="4"/>
      <c r="EH722" s="4"/>
      <c r="EI722" s="4"/>
      <c r="EJ722" s="4"/>
      <c r="EK722" s="4">
        <v>9.99167558677693</v>
      </c>
      <c r="EL722" s="4"/>
      <c r="EM722" s="4"/>
      <c r="EN722" s="4"/>
      <c r="EO722" s="4"/>
      <c r="EP722" s="4">
        <v>10.2554395491926</v>
      </c>
      <c r="EQ722" s="4"/>
      <c r="ER722" s="4"/>
      <c r="ES722" s="4"/>
      <c r="ET722" s="4"/>
      <c r="EU722" s="4">
        <v>10.514011578464901</v>
      </c>
      <c r="EV722" s="4"/>
      <c r="EW722" s="4"/>
      <c r="EX722" s="4"/>
      <c r="EY722" s="4"/>
      <c r="EZ722" s="4">
        <v>10.765031991116899</v>
      </c>
      <c r="FA722" s="4"/>
      <c r="FB722" s="4"/>
      <c r="FC722" s="4"/>
      <c r="FD722" s="4"/>
      <c r="FE722" s="4">
        <v>11.0103290969383</v>
      </c>
      <c r="FF722" s="4"/>
      <c r="FG722" s="4"/>
      <c r="FH722" s="4"/>
      <c r="FI722" s="4"/>
      <c r="FJ722" s="4">
        <v>11.2562689696157</v>
      </c>
      <c r="FK722" s="4"/>
      <c r="FL722" s="4"/>
      <c r="FM722" s="4"/>
      <c r="FN722" s="4"/>
      <c r="FO722" s="4">
        <v>11.496621646695599</v>
      </c>
      <c r="FP722" s="4"/>
      <c r="FQ722" s="4"/>
      <c r="FR722" s="4"/>
      <c r="FS722" s="4"/>
      <c r="FT722" s="4">
        <v>11.728986472645699</v>
      </c>
      <c r="FU722" s="4"/>
      <c r="FV722" s="4"/>
      <c r="FW722" s="4"/>
      <c r="FX722" s="4"/>
      <c r="FY722" s="4">
        <v>11.9536674292825</v>
      </c>
      <c r="FZ722" s="4"/>
      <c r="GA722" s="4"/>
      <c r="GB722" s="4"/>
      <c r="GC722" s="4"/>
      <c r="GD722" s="4">
        <v>12.169021036297799</v>
      </c>
      <c r="GE722" s="4"/>
      <c r="GF722" s="4"/>
      <c r="GG722" s="4"/>
      <c r="GH722" s="4"/>
      <c r="GI722" s="4">
        <v>12.371732146723801</v>
      </c>
      <c r="GJ722" s="4"/>
      <c r="GK722" s="4"/>
      <c r="GL722" s="4"/>
      <c r="GM722" s="4"/>
      <c r="GN722" s="4">
        <v>12.560565092332</v>
      </c>
      <c r="GO722" s="4"/>
      <c r="GP722" s="4"/>
      <c r="GQ722" s="4"/>
      <c r="GR722" s="4"/>
      <c r="GS722" s="4">
        <v>12.7408990532691</v>
      </c>
      <c r="GT722" s="4"/>
      <c r="GU722" s="4"/>
      <c r="GV722" s="4"/>
      <c r="GW722" s="4"/>
      <c r="GX722" s="4">
        <v>12.9106673004715</v>
      </c>
    </row>
    <row r="723" spans="1:206" customFormat="1">
      <c r="A723" s="51" t="s">
        <v>224</v>
      </c>
      <c r="B723" t="s">
        <v>3549</v>
      </c>
      <c r="C723" t="s">
        <v>3533</v>
      </c>
      <c r="D723" s="187" t="s">
        <v>3564</v>
      </c>
      <c r="E723" t="s">
        <v>1447</v>
      </c>
      <c r="BD723" s="4">
        <v>3.21973882708112</v>
      </c>
      <c r="BE723" s="4"/>
      <c r="BF723" s="4"/>
      <c r="BG723" s="4"/>
      <c r="BH723" s="4"/>
      <c r="BI723" s="4">
        <v>3.4994033691491699</v>
      </c>
      <c r="BJ723" s="4"/>
      <c r="BK723" s="4"/>
      <c r="BL723" s="4"/>
      <c r="BM723" s="4"/>
      <c r="BN723" s="4">
        <v>3.8019913580251998</v>
      </c>
      <c r="BO723" s="4"/>
      <c r="BP723" s="4"/>
      <c r="BQ723" s="4"/>
      <c r="BR723" s="4"/>
      <c r="BS723" s="4">
        <v>4.1533211685964897</v>
      </c>
      <c r="BT723" s="4"/>
      <c r="BU723" s="4"/>
      <c r="BV723" s="4"/>
      <c r="BW723" s="4"/>
      <c r="BX723" s="4">
        <v>4.5173672370683802</v>
      </c>
      <c r="BY723" s="4"/>
      <c r="BZ723" s="4"/>
      <c r="CA723" s="4"/>
      <c r="CB723" s="4"/>
      <c r="CC723" s="4">
        <v>4.90407965345549</v>
      </c>
      <c r="CD723" s="4"/>
      <c r="CE723" s="4"/>
      <c r="CF723" s="4"/>
      <c r="CG723" s="4"/>
      <c r="CH723" s="4">
        <v>5.3115146230837</v>
      </c>
      <c r="CI723" s="4"/>
      <c r="CJ723" s="4"/>
      <c r="CK723" s="4"/>
      <c r="CL723" s="4"/>
      <c r="CM723" s="4">
        <v>5.7171942665018802</v>
      </c>
      <c r="CN723" s="4"/>
      <c r="CO723" s="4"/>
      <c r="CP723" s="4"/>
      <c r="CQ723" s="4"/>
      <c r="CR723" s="4">
        <v>6.1191522219583403</v>
      </c>
      <c r="CS723" s="4"/>
      <c r="CT723" s="4"/>
      <c r="CU723" s="4"/>
      <c r="CV723" s="4"/>
      <c r="CW723" s="4">
        <v>6.4817461693031397</v>
      </c>
      <c r="CX723" s="4"/>
      <c r="CY723" s="4"/>
      <c r="CZ723" s="4"/>
      <c r="DA723" s="4"/>
      <c r="DB723" s="4">
        <v>6.853419534306</v>
      </c>
      <c r="DC723" s="4"/>
      <c r="DD723" s="4"/>
      <c r="DE723" s="4"/>
      <c r="DF723" s="4"/>
      <c r="DG723" s="4">
        <v>7.24913339587276</v>
      </c>
      <c r="DH723" s="4"/>
      <c r="DI723" s="4"/>
      <c r="DJ723" s="4"/>
      <c r="DK723" s="4"/>
      <c r="DL723" s="4">
        <v>7.6725722158673797</v>
      </c>
      <c r="DM723" s="4"/>
      <c r="DN723" s="4"/>
      <c r="DO723" s="4"/>
      <c r="DP723" s="4"/>
      <c r="DQ723" s="4">
        <v>8.0808440430568798</v>
      </c>
      <c r="DR723" s="4"/>
      <c r="DS723" s="4"/>
      <c r="DT723" s="4"/>
      <c r="DU723" s="4"/>
      <c r="DV723" s="4">
        <v>8.4346190819841595</v>
      </c>
      <c r="DW723" s="4"/>
      <c r="DX723" s="4"/>
      <c r="DY723" s="4"/>
      <c r="DZ723" s="4"/>
      <c r="EA723" s="4">
        <v>8.7951267254136702</v>
      </c>
      <c r="EB723" s="4"/>
      <c r="EC723" s="4"/>
      <c r="ED723" s="4"/>
      <c r="EE723" s="4"/>
      <c r="EF723" s="4">
        <v>9.1344189346740396</v>
      </c>
      <c r="EG723" s="4"/>
      <c r="EH723" s="4"/>
      <c r="EI723" s="4"/>
      <c r="EJ723" s="4"/>
      <c r="EK723" s="4">
        <v>9.4724153116763699</v>
      </c>
      <c r="EL723" s="4"/>
      <c r="EM723" s="4"/>
      <c r="EN723" s="4"/>
      <c r="EO723" s="4"/>
      <c r="EP723" s="4">
        <v>9.7990499098384891</v>
      </c>
      <c r="EQ723" s="4"/>
      <c r="ER723" s="4"/>
      <c r="ES723" s="4"/>
      <c r="ET723" s="4"/>
      <c r="EU723" s="4">
        <v>10.119291561257899</v>
      </c>
      <c r="EV723" s="4"/>
      <c r="EW723" s="4"/>
      <c r="EX723" s="4"/>
      <c r="EY723" s="4"/>
      <c r="EZ723" s="4">
        <v>10.428426892687099</v>
      </c>
      <c r="FA723" s="4"/>
      <c r="FB723" s="4"/>
      <c r="FC723" s="4"/>
      <c r="FD723" s="4"/>
      <c r="FE723" s="4">
        <v>10.729599801695199</v>
      </c>
      <c r="FF723" s="4"/>
      <c r="FG723" s="4"/>
      <c r="FH723" s="4"/>
      <c r="FI723" s="4"/>
      <c r="FJ723" s="4">
        <v>11.022823446497201</v>
      </c>
      <c r="FK723" s="4"/>
      <c r="FL723" s="4"/>
      <c r="FM723" s="4"/>
      <c r="FN723" s="4"/>
      <c r="FO723" s="4">
        <v>11.307767372034601</v>
      </c>
      <c r="FP723" s="4"/>
      <c r="FQ723" s="4"/>
      <c r="FR723" s="4"/>
      <c r="FS723" s="4"/>
      <c r="FT723" s="4">
        <v>11.582868998214201</v>
      </c>
      <c r="FU723" s="4"/>
      <c r="FV723" s="4"/>
      <c r="FW723" s="4"/>
      <c r="FX723" s="4"/>
      <c r="FY723" s="4">
        <v>11.8422786320276</v>
      </c>
      <c r="FZ723" s="4"/>
      <c r="GA723" s="4"/>
      <c r="GB723" s="4"/>
      <c r="GC723" s="4"/>
      <c r="GD723" s="4">
        <v>12.0863481538432</v>
      </c>
      <c r="GE723" s="4"/>
      <c r="GF723" s="4"/>
      <c r="GG723" s="4"/>
      <c r="GH723" s="4"/>
      <c r="GI723" s="4">
        <v>12.317368224985699</v>
      </c>
      <c r="GJ723" s="4"/>
      <c r="GK723" s="4"/>
      <c r="GL723" s="4"/>
      <c r="GM723" s="4"/>
      <c r="GN723" s="4">
        <v>12.5319454064397</v>
      </c>
      <c r="GO723" s="4"/>
      <c r="GP723" s="4"/>
      <c r="GQ723" s="4"/>
      <c r="GR723" s="4"/>
      <c r="GS723" s="4">
        <v>12.730962893029201</v>
      </c>
      <c r="GT723" s="4"/>
      <c r="GU723" s="4"/>
      <c r="GV723" s="4"/>
      <c r="GW723" s="4"/>
      <c r="GX723" s="4">
        <v>12.9172649099092</v>
      </c>
    </row>
    <row r="724" spans="1:206">
      <c r="A724" s="51" t="s">
        <v>224</v>
      </c>
      <c r="B724" t="s">
        <v>3549</v>
      </c>
      <c r="C724" t="s">
        <v>3533</v>
      </c>
      <c r="D724" s="187" t="s">
        <v>3564</v>
      </c>
      <c r="E724" s="116" t="s">
        <v>1448</v>
      </c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  <c r="AA724" s="124"/>
      <c r="AB724" s="124"/>
      <c r="AC724" s="124"/>
      <c r="AD724" s="124"/>
      <c r="AE724" s="124"/>
      <c r="AF724" s="124"/>
      <c r="AG724" s="124"/>
      <c r="AH724" s="124"/>
      <c r="AI724" s="124"/>
      <c r="AJ724" s="124"/>
      <c r="AK724" s="124"/>
      <c r="AL724" s="124"/>
      <c r="AM724" s="124"/>
      <c r="AN724" s="124"/>
      <c r="AO724" s="124"/>
      <c r="AP724" s="124"/>
      <c r="AQ724" s="124"/>
      <c r="AR724" s="124"/>
      <c r="AS724" s="124"/>
      <c r="AT724" s="124"/>
      <c r="AU724" s="124"/>
      <c r="AV724" s="124"/>
      <c r="AW724" s="124"/>
      <c r="AX724" s="124"/>
      <c r="AY724" s="124"/>
      <c r="AZ724" s="124"/>
      <c r="BA724" s="124"/>
      <c r="BB724" s="124"/>
      <c r="BC724" s="124"/>
      <c r="BD724" s="126">
        <v>0.89772045065668504</v>
      </c>
      <c r="BE724" s="126"/>
      <c r="BF724" s="126"/>
      <c r="BG724" s="126"/>
      <c r="BH724" s="126"/>
      <c r="BI724" s="126">
        <v>1.07509779558097</v>
      </c>
      <c r="BJ724" s="126"/>
      <c r="BK724" s="126"/>
      <c r="BL724" s="126"/>
      <c r="BM724" s="126"/>
      <c r="BN724" s="126">
        <v>1.2964997901807001</v>
      </c>
      <c r="BO724" s="126"/>
      <c r="BP724" s="126"/>
      <c r="BQ724" s="126"/>
      <c r="BR724" s="126"/>
      <c r="BS724" s="126">
        <v>1.58036489763059</v>
      </c>
      <c r="BT724" s="126"/>
      <c r="BU724" s="126"/>
      <c r="BV724" s="126"/>
      <c r="BW724" s="126"/>
      <c r="BX724" s="126">
        <v>1.93212606788729</v>
      </c>
      <c r="BY724" s="126"/>
      <c r="BZ724" s="126"/>
      <c r="CA724" s="126"/>
      <c r="CB724" s="126"/>
      <c r="CC724" s="126">
        <v>2.3399788527832399</v>
      </c>
      <c r="CD724" s="126"/>
      <c r="CE724" s="126"/>
      <c r="CF724" s="126"/>
      <c r="CG724" s="126"/>
      <c r="CH724" s="126">
        <v>2.7890661032042101</v>
      </c>
      <c r="CI724" s="126"/>
      <c r="CJ724" s="126"/>
      <c r="CK724" s="126"/>
      <c r="CL724" s="126"/>
      <c r="CM724" s="126">
        <v>3.2922088982031901</v>
      </c>
      <c r="CN724" s="126"/>
      <c r="CO724" s="126"/>
      <c r="CP724" s="126"/>
      <c r="CQ724" s="126"/>
      <c r="CR724" s="126">
        <v>3.8079088791565998</v>
      </c>
      <c r="CS724" s="126"/>
      <c r="CT724" s="126"/>
      <c r="CU724" s="126"/>
      <c r="CV724" s="126"/>
      <c r="CW724" s="126">
        <v>4.2920587749950796</v>
      </c>
      <c r="CX724" s="126"/>
      <c r="CY724" s="126"/>
      <c r="CZ724" s="126"/>
      <c r="DA724" s="126"/>
      <c r="DB724" s="126">
        <v>4.7473515712270196</v>
      </c>
      <c r="DC724" s="126"/>
      <c r="DD724" s="126"/>
      <c r="DE724" s="126"/>
      <c r="DF724" s="126"/>
      <c r="DG724" s="126">
        <v>5.2061616478293997</v>
      </c>
      <c r="DH724" s="126"/>
      <c r="DI724" s="126"/>
      <c r="DJ724" s="126"/>
      <c r="DK724" s="126"/>
      <c r="DL724" s="126">
        <v>5.6702807753247004</v>
      </c>
      <c r="DM724" s="126"/>
      <c r="DN724" s="126"/>
      <c r="DO724" s="126"/>
      <c r="DP724" s="126"/>
      <c r="DQ724" s="126">
        <v>6.2048324015284502</v>
      </c>
      <c r="DR724" s="126"/>
      <c r="DS724" s="126"/>
      <c r="DT724" s="126"/>
      <c r="DU724" s="126"/>
      <c r="DV724" s="126">
        <v>6.7854446782069298</v>
      </c>
      <c r="DW724" s="124"/>
      <c r="DX724" s="124"/>
      <c r="DY724" s="124"/>
      <c r="DZ724" s="124"/>
      <c r="EA724" s="124">
        <v>6.8429440481940897</v>
      </c>
      <c r="EB724" s="124"/>
      <c r="EC724" s="124"/>
      <c r="ED724" s="124"/>
      <c r="EE724" s="124"/>
      <c r="EF724" s="124">
        <v>7.2597877845482</v>
      </c>
      <c r="EG724" s="124"/>
      <c r="EH724" s="124"/>
      <c r="EI724" s="124"/>
      <c r="EJ724" s="124"/>
      <c r="EK724" s="124">
        <v>7.6699029971491202</v>
      </c>
      <c r="EL724" s="124"/>
      <c r="EM724" s="124"/>
      <c r="EN724" s="124"/>
      <c r="EO724" s="124"/>
      <c r="EP724" s="124">
        <v>8.0653294302116301</v>
      </c>
      <c r="EQ724" s="124"/>
      <c r="ER724" s="124"/>
      <c r="ES724" s="124"/>
      <c r="ET724" s="124"/>
      <c r="EU724" s="124">
        <v>8.4408690364080297</v>
      </c>
      <c r="EV724" s="124"/>
      <c r="EW724" s="124"/>
      <c r="EX724" s="124"/>
      <c r="EY724" s="124"/>
      <c r="EZ724" s="124">
        <v>8.7996230285618697</v>
      </c>
      <c r="FA724" s="124"/>
      <c r="FB724" s="124"/>
      <c r="FC724" s="124"/>
      <c r="FD724" s="124"/>
      <c r="FE724" s="124">
        <v>9.1442396540818809</v>
      </c>
      <c r="FF724" s="124"/>
      <c r="FG724" s="124"/>
      <c r="FH724" s="124"/>
      <c r="FI724" s="124"/>
      <c r="FJ724" s="124">
        <v>9.4748555169170707</v>
      </c>
      <c r="FK724" s="124"/>
      <c r="FL724" s="124"/>
      <c r="FM724" s="124"/>
      <c r="FN724" s="124"/>
      <c r="FO724" s="124">
        <v>9.79151721477281</v>
      </c>
      <c r="FP724" s="124"/>
      <c r="FQ724" s="124"/>
      <c r="FR724" s="124"/>
      <c r="FS724" s="124"/>
      <c r="FT724" s="124">
        <v>10.0939967226074</v>
      </c>
      <c r="FU724" s="124"/>
      <c r="FV724" s="124"/>
      <c r="FW724" s="124"/>
      <c r="FX724" s="124"/>
      <c r="FY724" s="124">
        <v>10.378788378871301</v>
      </c>
      <c r="FZ724" s="124"/>
      <c r="GA724" s="124"/>
      <c r="GB724" s="124"/>
      <c r="GC724" s="124"/>
      <c r="GD724" s="124">
        <v>10.6481892305969</v>
      </c>
      <c r="GE724" s="124"/>
      <c r="GF724" s="124"/>
      <c r="GG724" s="124"/>
      <c r="GH724" s="124"/>
      <c r="GI724" s="124">
        <v>10.901194212409299</v>
      </c>
      <c r="GJ724" s="124"/>
      <c r="GK724" s="124"/>
      <c r="GL724" s="124"/>
      <c r="GM724" s="124"/>
      <c r="GN724" s="124">
        <v>11.1389867605</v>
      </c>
      <c r="GO724" s="124"/>
      <c r="GP724" s="124"/>
      <c r="GQ724" s="124"/>
      <c r="GR724" s="124"/>
      <c r="GS724" s="124">
        <v>11.3637225597903</v>
      </c>
      <c r="GT724" s="124"/>
      <c r="GU724" s="124"/>
      <c r="GV724" s="124"/>
      <c r="GW724" s="124"/>
      <c r="GX724" s="124">
        <v>11.5745375219047</v>
      </c>
    </row>
    <row r="725" spans="1:206">
      <c r="A725" s="51" t="s">
        <v>224</v>
      </c>
      <c r="B725" t="s">
        <v>3549</v>
      </c>
      <c r="C725" t="s">
        <v>3533</v>
      </c>
      <c r="D725" s="187" t="s">
        <v>3564</v>
      </c>
      <c r="E725" s="116" t="s">
        <v>1449</v>
      </c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  <c r="AA725" s="124"/>
      <c r="AB725" s="124"/>
      <c r="AC725" s="124"/>
      <c r="AD725" s="124"/>
      <c r="AE725" s="124"/>
      <c r="AF725" s="124"/>
      <c r="AG725" s="124"/>
      <c r="AH725" s="124"/>
      <c r="AI725" s="124"/>
      <c r="AJ725" s="124"/>
      <c r="AK725" s="124"/>
      <c r="AL725" s="124"/>
      <c r="AM725" s="124"/>
      <c r="AN725" s="124"/>
      <c r="AO725" s="124"/>
      <c r="AP725" s="124"/>
      <c r="AQ725" s="124"/>
      <c r="AR725" s="124"/>
      <c r="AS725" s="124"/>
      <c r="AT725" s="124"/>
      <c r="AU725" s="124"/>
      <c r="AV725" s="124"/>
      <c r="AW725" s="124"/>
      <c r="AX725" s="124"/>
      <c r="AY725" s="124"/>
      <c r="AZ725" s="124"/>
      <c r="BA725" s="124"/>
      <c r="BB725" s="124"/>
      <c r="BC725" s="124"/>
      <c r="BD725" s="126">
        <v>2.2045012483396502</v>
      </c>
      <c r="BE725" s="126"/>
      <c r="BF725" s="126"/>
      <c r="BG725" s="126"/>
      <c r="BH725" s="126"/>
      <c r="BI725" s="126">
        <v>2.5602985351766101</v>
      </c>
      <c r="BJ725" s="126"/>
      <c r="BK725" s="126"/>
      <c r="BL725" s="126"/>
      <c r="BM725" s="126"/>
      <c r="BN725" s="126">
        <v>2.95950755378973</v>
      </c>
      <c r="BO725" s="126"/>
      <c r="BP725" s="126"/>
      <c r="BQ725" s="126"/>
      <c r="BR725" s="126"/>
      <c r="BS725" s="126">
        <v>3.4152613616906198</v>
      </c>
      <c r="BT725" s="126"/>
      <c r="BU725" s="126"/>
      <c r="BV725" s="126"/>
      <c r="BW725" s="126"/>
      <c r="BX725" s="126">
        <v>3.9064877342672801</v>
      </c>
      <c r="BY725" s="126"/>
      <c r="BZ725" s="126"/>
      <c r="CA725" s="126"/>
      <c r="CB725" s="126"/>
      <c r="CC725" s="126">
        <v>4.3793022977842</v>
      </c>
      <c r="CD725" s="126"/>
      <c r="CE725" s="126"/>
      <c r="CF725" s="126"/>
      <c r="CG725" s="126"/>
      <c r="CH725" s="126">
        <v>4.8931204121115996</v>
      </c>
      <c r="CI725" s="126"/>
      <c r="CJ725" s="126"/>
      <c r="CK725" s="126"/>
      <c r="CL725" s="126"/>
      <c r="CM725" s="126">
        <v>5.4029532001418703</v>
      </c>
      <c r="CN725" s="126"/>
      <c r="CO725" s="126"/>
      <c r="CP725" s="126"/>
      <c r="CQ725" s="126"/>
      <c r="CR725" s="126">
        <v>5.8791480215589802</v>
      </c>
      <c r="CS725" s="126"/>
      <c r="CT725" s="126"/>
      <c r="CU725" s="126"/>
      <c r="CV725" s="126"/>
      <c r="CW725" s="126">
        <v>6.2910971471286601</v>
      </c>
      <c r="CX725" s="126"/>
      <c r="CY725" s="126"/>
      <c r="CZ725" s="126"/>
      <c r="DA725" s="126"/>
      <c r="DB725" s="126">
        <v>6.6999520237198196</v>
      </c>
      <c r="DC725" s="126"/>
      <c r="DD725" s="126"/>
      <c r="DE725" s="126"/>
      <c r="DF725" s="126"/>
      <c r="DG725" s="126">
        <v>7.1343727424682104</v>
      </c>
      <c r="DH725" s="126"/>
      <c r="DI725" s="126"/>
      <c r="DJ725" s="126"/>
      <c r="DK725" s="126"/>
      <c r="DL725" s="126">
        <v>7.5948588251046996</v>
      </c>
      <c r="DM725" s="126"/>
      <c r="DN725" s="126"/>
      <c r="DO725" s="126"/>
      <c r="DP725" s="126"/>
      <c r="DQ725" s="126">
        <v>7.9776543277569401</v>
      </c>
      <c r="DR725" s="126"/>
      <c r="DS725" s="126"/>
      <c r="DT725" s="126"/>
      <c r="DU725" s="126"/>
      <c r="DV725" s="126">
        <v>8.3450164085474494</v>
      </c>
      <c r="DW725" s="124"/>
      <c r="DX725" s="124"/>
      <c r="DY725" s="124"/>
      <c r="DZ725" s="124"/>
      <c r="EA725" s="124">
        <v>8.7461224927749104</v>
      </c>
      <c r="EB725" s="124"/>
      <c r="EC725" s="124"/>
      <c r="ED725" s="124"/>
      <c r="EE725" s="124"/>
      <c r="EF725" s="124">
        <v>9.1453042225144596</v>
      </c>
      <c r="EG725" s="124"/>
      <c r="EH725" s="124"/>
      <c r="EI725" s="124"/>
      <c r="EJ725" s="124"/>
      <c r="EK725" s="124">
        <v>9.5340617389597995</v>
      </c>
      <c r="EL725" s="124"/>
      <c r="EM725" s="124"/>
      <c r="EN725" s="124"/>
      <c r="EO725" s="124"/>
      <c r="EP725" s="124">
        <v>9.8981329649379504</v>
      </c>
      <c r="EQ725" s="124"/>
      <c r="ER725" s="124"/>
      <c r="ES725" s="124"/>
      <c r="ET725" s="124"/>
      <c r="EU725" s="124">
        <v>10.2430441193096</v>
      </c>
      <c r="EV725" s="124"/>
      <c r="EW725" s="124"/>
      <c r="EX725" s="124"/>
      <c r="EY725" s="124"/>
      <c r="EZ725" s="124">
        <v>10.577334379967301</v>
      </c>
      <c r="FA725" s="124"/>
      <c r="FB725" s="124"/>
      <c r="FC725" s="124"/>
      <c r="FD725" s="124"/>
      <c r="FE725" s="124">
        <v>10.903403817839999</v>
      </c>
      <c r="FF725" s="124"/>
      <c r="FG725" s="124"/>
      <c r="FH725" s="124"/>
      <c r="FI725" s="124"/>
      <c r="FJ725" s="124">
        <v>11.221363313602</v>
      </c>
      <c r="FK725" s="124"/>
      <c r="FL725" s="124"/>
      <c r="FM725" s="124"/>
      <c r="FN725" s="124"/>
      <c r="FO725" s="124">
        <v>11.5276844079865</v>
      </c>
      <c r="FP725" s="124"/>
      <c r="FQ725" s="124"/>
      <c r="FR725" s="124"/>
      <c r="FS725" s="124"/>
      <c r="FT725" s="124">
        <v>11.8176664664981</v>
      </c>
      <c r="FU725" s="124"/>
      <c r="FV725" s="124"/>
      <c r="FW725" s="124"/>
      <c r="FX725" s="124"/>
      <c r="FY725" s="124">
        <v>12.0896253263424</v>
      </c>
      <c r="FZ725" s="124"/>
      <c r="GA725" s="124"/>
      <c r="GB725" s="124"/>
      <c r="GC725" s="124"/>
      <c r="GD725" s="124">
        <v>12.3406197776394</v>
      </c>
      <c r="GE725" s="124"/>
      <c r="GF725" s="124"/>
      <c r="GG725" s="124"/>
      <c r="GH725" s="124"/>
      <c r="GI725" s="124">
        <v>12.5686669215173</v>
      </c>
      <c r="GJ725" s="124"/>
      <c r="GK725" s="124"/>
      <c r="GL725" s="124"/>
      <c r="GM725" s="124"/>
      <c r="GN725" s="124">
        <v>12.772548250457501</v>
      </c>
      <c r="GO725" s="124"/>
      <c r="GP725" s="124"/>
      <c r="GQ725" s="124"/>
      <c r="GR725" s="124"/>
      <c r="GS725" s="124">
        <v>12.9539813823203</v>
      </c>
      <c r="GT725" s="124"/>
      <c r="GU725" s="124"/>
      <c r="GV725" s="124"/>
      <c r="GW725" s="124"/>
      <c r="GX725" s="124">
        <v>13.1168837828476</v>
      </c>
    </row>
    <row r="726" spans="1:206">
      <c r="A726" s="51" t="s">
        <v>224</v>
      </c>
      <c r="B726" t="s">
        <v>3549</v>
      </c>
      <c r="C726" t="s">
        <v>3533</v>
      </c>
      <c r="D726" s="187" t="s">
        <v>3564</v>
      </c>
      <c r="E726" s="116" t="s">
        <v>1450</v>
      </c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4"/>
      <c r="AC726" s="124"/>
      <c r="AD726" s="124"/>
      <c r="AE726" s="124"/>
      <c r="AF726" s="124"/>
      <c r="AG726" s="124"/>
      <c r="AH726" s="124"/>
      <c r="AI726" s="124"/>
      <c r="AJ726" s="124"/>
      <c r="AK726" s="124"/>
      <c r="AL726" s="124"/>
      <c r="AM726" s="124"/>
      <c r="AN726" s="124"/>
      <c r="AO726" s="124"/>
      <c r="AP726" s="124"/>
      <c r="AQ726" s="124"/>
      <c r="AR726" s="124"/>
      <c r="AS726" s="124"/>
      <c r="AT726" s="124"/>
      <c r="AU726" s="124"/>
      <c r="AV726" s="124"/>
      <c r="AW726" s="124"/>
      <c r="AX726" s="124"/>
      <c r="AY726" s="124"/>
      <c r="AZ726" s="124"/>
      <c r="BA726" s="124"/>
      <c r="BB726" s="124"/>
      <c r="BC726" s="124"/>
      <c r="BD726" s="126">
        <v>4.7384312736880396</v>
      </c>
      <c r="BE726" s="126"/>
      <c r="BF726" s="126"/>
      <c r="BG726" s="126"/>
      <c r="BH726" s="126"/>
      <c r="BI726" s="126">
        <v>5.3262252944376298</v>
      </c>
      <c r="BJ726" s="126"/>
      <c r="BK726" s="126"/>
      <c r="BL726" s="126"/>
      <c r="BM726" s="126"/>
      <c r="BN726" s="126">
        <v>5.8585405212722499</v>
      </c>
      <c r="BO726" s="126"/>
      <c r="BP726" s="126"/>
      <c r="BQ726" s="126"/>
      <c r="BR726" s="126"/>
      <c r="BS726" s="126">
        <v>6.4123444445875499</v>
      </c>
      <c r="BT726" s="126"/>
      <c r="BU726" s="126"/>
      <c r="BV726" s="126"/>
      <c r="BW726" s="126"/>
      <c r="BX726" s="126">
        <v>7.0033568673487201</v>
      </c>
      <c r="BY726" s="126"/>
      <c r="BZ726" s="126"/>
      <c r="CA726" s="126"/>
      <c r="CB726" s="126"/>
      <c r="CC726" s="126">
        <v>7.5915849307011998</v>
      </c>
      <c r="CD726" s="126"/>
      <c r="CE726" s="126"/>
      <c r="CF726" s="126"/>
      <c r="CG726" s="126"/>
      <c r="CH726" s="126">
        <v>8.1416848117624099</v>
      </c>
      <c r="CI726" s="126"/>
      <c r="CJ726" s="126"/>
      <c r="CK726" s="126"/>
      <c r="CL726" s="126"/>
      <c r="CM726" s="126">
        <v>8.6390102462998595</v>
      </c>
      <c r="CN726" s="126"/>
      <c r="CO726" s="126"/>
      <c r="CP726" s="126"/>
      <c r="CQ726" s="126"/>
      <c r="CR726" s="126">
        <v>9.0701767663636197</v>
      </c>
      <c r="CS726" s="126"/>
      <c r="CT726" s="126"/>
      <c r="CU726" s="126"/>
      <c r="CV726" s="126"/>
      <c r="CW726" s="126">
        <v>9.4745564685217207</v>
      </c>
      <c r="CX726" s="126"/>
      <c r="CY726" s="126"/>
      <c r="CZ726" s="126"/>
      <c r="DA726" s="126"/>
      <c r="DB726" s="126">
        <v>9.8395560239373001</v>
      </c>
      <c r="DC726" s="126"/>
      <c r="DD726" s="126"/>
      <c r="DE726" s="126"/>
      <c r="DF726" s="126"/>
      <c r="DG726" s="126">
        <v>10.2163337034963</v>
      </c>
      <c r="DH726" s="126"/>
      <c r="DI726" s="126"/>
      <c r="DJ726" s="126"/>
      <c r="DK726" s="126"/>
      <c r="DL726" s="126">
        <v>10.5976976877272</v>
      </c>
      <c r="DM726" s="126"/>
      <c r="DN726" s="126"/>
      <c r="DO726" s="126"/>
      <c r="DP726" s="126"/>
      <c r="DQ726" s="126">
        <v>10.9023021253781</v>
      </c>
      <c r="DR726" s="126"/>
      <c r="DS726" s="126"/>
      <c r="DT726" s="126"/>
      <c r="DU726" s="126"/>
      <c r="DV726" s="126">
        <v>11.196540430633201</v>
      </c>
      <c r="DW726" s="124"/>
      <c r="DX726" s="124"/>
      <c r="DY726" s="124"/>
      <c r="DZ726" s="124"/>
      <c r="EA726" s="124">
        <v>11.176837548267899</v>
      </c>
      <c r="EB726" s="124"/>
      <c r="EC726" s="124"/>
      <c r="ED726" s="124"/>
      <c r="EE726" s="124"/>
      <c r="EF726" s="124">
        <v>11.320852630166399</v>
      </c>
      <c r="EG726" s="124"/>
      <c r="EH726" s="124"/>
      <c r="EI726" s="124"/>
      <c r="EJ726" s="124"/>
      <c r="EK726" s="124">
        <v>11.4597906174169</v>
      </c>
      <c r="EL726" s="124"/>
      <c r="EM726" s="124"/>
      <c r="EN726" s="124"/>
      <c r="EO726" s="124"/>
      <c r="EP726" s="124">
        <v>11.6029314660721</v>
      </c>
      <c r="EQ726" s="124"/>
      <c r="ER726" s="124"/>
      <c r="ES726" s="124"/>
      <c r="ET726" s="124"/>
      <c r="EU726" s="124">
        <v>11.7340757057739</v>
      </c>
      <c r="EV726" s="124"/>
      <c r="EW726" s="124"/>
      <c r="EX726" s="124"/>
      <c r="EY726" s="124"/>
      <c r="EZ726" s="124">
        <v>11.8472361703692</v>
      </c>
      <c r="FA726" s="124"/>
      <c r="FB726" s="124"/>
      <c r="FC726" s="124"/>
      <c r="FD726" s="124"/>
      <c r="FE726" s="124">
        <v>11.9469417653302</v>
      </c>
      <c r="FF726" s="124"/>
      <c r="FG726" s="124"/>
      <c r="FH726" s="124"/>
      <c r="FI726" s="124"/>
      <c r="FJ726" s="124">
        <v>12.0401440859731</v>
      </c>
      <c r="FK726" s="124"/>
      <c r="FL726" s="124"/>
      <c r="FM726" s="124"/>
      <c r="FN726" s="124"/>
      <c r="FO726" s="124">
        <v>12.1332979652825</v>
      </c>
      <c r="FP726" s="124"/>
      <c r="FQ726" s="124"/>
      <c r="FR726" s="124"/>
      <c r="FS726" s="124"/>
      <c r="FT726" s="124">
        <v>12.230844123534</v>
      </c>
      <c r="FU726" s="124"/>
      <c r="FV726" s="124"/>
      <c r="FW726" s="124"/>
      <c r="FX726" s="124"/>
      <c r="FY726" s="124">
        <v>12.323265498694299</v>
      </c>
      <c r="FZ726" s="124"/>
      <c r="GA726" s="124"/>
      <c r="GB726" s="124"/>
      <c r="GC726" s="124"/>
      <c r="GD726" s="124">
        <v>12.4014031747824</v>
      </c>
      <c r="GE726" s="124"/>
      <c r="GF726" s="124"/>
      <c r="GG726" s="124"/>
      <c r="GH726" s="124"/>
      <c r="GI726" s="124">
        <v>12.4628183432052</v>
      </c>
      <c r="GJ726" s="124"/>
      <c r="GK726" s="124"/>
      <c r="GL726" s="124"/>
      <c r="GM726" s="124"/>
      <c r="GN726" s="124">
        <v>12.513959750529599</v>
      </c>
      <c r="GO726" s="124"/>
      <c r="GP726" s="124"/>
      <c r="GQ726" s="124"/>
      <c r="GR726" s="124"/>
      <c r="GS726" s="124">
        <v>12.561392587537201</v>
      </c>
      <c r="GT726" s="124"/>
      <c r="GU726" s="124"/>
      <c r="GV726" s="124"/>
      <c r="GW726" s="124"/>
      <c r="GX726" s="124">
        <v>12.6123223353203</v>
      </c>
    </row>
    <row r="727" spans="1:206">
      <c r="A727" s="51" t="s">
        <v>224</v>
      </c>
      <c r="B727" t="s">
        <v>3549</v>
      </c>
      <c r="C727" t="s">
        <v>3533</v>
      </c>
      <c r="D727" s="187" t="s">
        <v>3564</v>
      </c>
      <c r="E727" s="116" t="s">
        <v>1451</v>
      </c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24"/>
      <c r="AC727" s="124"/>
      <c r="AD727" s="124"/>
      <c r="AE727" s="124"/>
      <c r="AF727" s="124"/>
      <c r="AG727" s="124"/>
      <c r="AH727" s="124"/>
      <c r="AI727" s="124"/>
      <c r="AJ727" s="124"/>
      <c r="AK727" s="124"/>
      <c r="AL727" s="124"/>
      <c r="AM727" s="124"/>
      <c r="AN727" s="124"/>
      <c r="AO727" s="124"/>
      <c r="AP727" s="124"/>
      <c r="AQ727" s="124"/>
      <c r="AR727" s="124"/>
      <c r="AS727" s="124"/>
      <c r="AT727" s="124"/>
      <c r="AU727" s="124"/>
      <c r="AV727" s="124"/>
      <c r="AW727" s="124"/>
      <c r="AX727" s="124"/>
      <c r="AY727" s="124"/>
      <c r="AZ727" s="124"/>
      <c r="BA727" s="124"/>
      <c r="BB727" s="124"/>
      <c r="BC727" s="124"/>
      <c r="BD727" s="126">
        <v>3.0640804558254899</v>
      </c>
      <c r="BE727" s="126"/>
      <c r="BF727" s="126"/>
      <c r="BG727" s="126"/>
      <c r="BH727" s="126"/>
      <c r="BI727" s="126">
        <v>3.32530651342692</v>
      </c>
      <c r="BJ727" s="126"/>
      <c r="BK727" s="126"/>
      <c r="BL727" s="126"/>
      <c r="BM727" s="126"/>
      <c r="BN727" s="126">
        <v>3.6270251889942999</v>
      </c>
      <c r="BO727" s="126"/>
      <c r="BP727" s="126"/>
      <c r="BQ727" s="126"/>
      <c r="BR727" s="126"/>
      <c r="BS727" s="126">
        <v>3.9872854850168098</v>
      </c>
      <c r="BT727" s="126"/>
      <c r="BU727" s="126"/>
      <c r="BV727" s="126"/>
      <c r="BW727" s="126"/>
      <c r="BX727" s="126">
        <v>4.4159985415474701</v>
      </c>
      <c r="BY727" s="126"/>
      <c r="BZ727" s="126"/>
      <c r="CA727" s="126"/>
      <c r="CB727" s="126"/>
      <c r="CC727" s="126">
        <v>4.90011090419942</v>
      </c>
      <c r="CD727" s="126"/>
      <c r="CE727" s="126"/>
      <c r="CF727" s="126"/>
      <c r="CG727" s="126"/>
      <c r="CH727" s="126">
        <v>5.41134429057636</v>
      </c>
      <c r="CI727" s="126"/>
      <c r="CJ727" s="126"/>
      <c r="CK727" s="126"/>
      <c r="CL727" s="126"/>
      <c r="CM727" s="126">
        <v>5.9209934068230199</v>
      </c>
      <c r="CN727" s="126"/>
      <c r="CO727" s="126"/>
      <c r="CP727" s="126"/>
      <c r="CQ727" s="126"/>
      <c r="CR727" s="126">
        <v>6.4056926497811197</v>
      </c>
      <c r="CS727" s="126"/>
      <c r="CT727" s="126"/>
      <c r="CU727" s="126"/>
      <c r="CV727" s="126"/>
      <c r="CW727" s="126">
        <v>6.8491790129617298</v>
      </c>
      <c r="CX727" s="126"/>
      <c r="CY727" s="126"/>
      <c r="CZ727" s="126"/>
      <c r="DA727" s="126"/>
      <c r="DB727" s="126">
        <v>7.25129247720748</v>
      </c>
      <c r="DC727" s="126"/>
      <c r="DD727" s="126"/>
      <c r="DE727" s="126"/>
      <c r="DF727" s="126"/>
      <c r="DG727" s="126">
        <v>7.6421026160688097</v>
      </c>
      <c r="DH727" s="126"/>
      <c r="DI727" s="126"/>
      <c r="DJ727" s="126"/>
      <c r="DK727" s="126"/>
      <c r="DL727" s="126">
        <v>8.0255904095451598</v>
      </c>
      <c r="DM727" s="126"/>
      <c r="DN727" s="126"/>
      <c r="DO727" s="126"/>
      <c r="DP727" s="126"/>
      <c r="DQ727" s="126">
        <v>8.2904961238201196</v>
      </c>
      <c r="DR727" s="126"/>
      <c r="DS727" s="126"/>
      <c r="DT727" s="126"/>
      <c r="DU727" s="126"/>
      <c r="DV727" s="126">
        <v>8.6815534072764997</v>
      </c>
      <c r="DW727" s="124"/>
      <c r="DX727" s="124"/>
      <c r="DY727" s="124"/>
      <c r="DZ727" s="124"/>
      <c r="EA727" s="124">
        <v>9.0576544840359201</v>
      </c>
      <c r="EB727" s="124"/>
      <c r="EC727" s="124"/>
      <c r="ED727" s="124"/>
      <c r="EE727" s="124"/>
      <c r="EF727" s="124">
        <v>9.3685925622577102</v>
      </c>
      <c r="EG727" s="124"/>
      <c r="EH727" s="124"/>
      <c r="EI727" s="124"/>
      <c r="EJ727" s="124"/>
      <c r="EK727" s="124">
        <v>9.6588097186063298</v>
      </c>
      <c r="EL727" s="124"/>
      <c r="EM727" s="124"/>
      <c r="EN727" s="124"/>
      <c r="EO727" s="124"/>
      <c r="EP727" s="124">
        <v>9.9327073030215107</v>
      </c>
      <c r="EQ727" s="124"/>
      <c r="ER727" s="124"/>
      <c r="ES727" s="124"/>
      <c r="ET727" s="124"/>
      <c r="EU727" s="124">
        <v>10.185028456029499</v>
      </c>
      <c r="EV727" s="124"/>
      <c r="EW727" s="124"/>
      <c r="EX727" s="124"/>
      <c r="EY727" s="124"/>
      <c r="EZ727" s="124">
        <v>10.4214229052363</v>
      </c>
      <c r="FA727" s="124"/>
      <c r="FB727" s="124"/>
      <c r="FC727" s="124"/>
      <c r="FD727" s="124"/>
      <c r="FE727" s="124">
        <v>10.6457062616791</v>
      </c>
      <c r="FF727" s="124"/>
      <c r="FG727" s="124"/>
      <c r="FH727" s="124"/>
      <c r="FI727" s="124"/>
      <c r="FJ727" s="124">
        <v>10.8573850077239</v>
      </c>
      <c r="FK727" s="124"/>
      <c r="FL727" s="124"/>
      <c r="FM727" s="124"/>
      <c r="FN727" s="124"/>
      <c r="FO727" s="124">
        <v>11.059591137431401</v>
      </c>
      <c r="FP727" s="124"/>
      <c r="FQ727" s="124"/>
      <c r="FR727" s="124"/>
      <c r="FS727" s="124"/>
      <c r="FT727" s="124">
        <v>11.249049138581199</v>
      </c>
      <c r="FU727" s="124"/>
      <c r="FV727" s="124"/>
      <c r="FW727" s="124"/>
      <c r="FX727" s="124"/>
      <c r="FY727" s="124">
        <v>11.4270346952101</v>
      </c>
      <c r="FZ727" s="124"/>
      <c r="GA727" s="124"/>
      <c r="GB727" s="124"/>
      <c r="GC727" s="124"/>
      <c r="GD727" s="124">
        <v>11.593924018671199</v>
      </c>
      <c r="GE727" s="124"/>
      <c r="GF727" s="124"/>
      <c r="GG727" s="124"/>
      <c r="GH727" s="124"/>
      <c r="GI727" s="124">
        <v>11.7491432829978</v>
      </c>
      <c r="GJ727" s="124"/>
      <c r="GK727" s="124"/>
      <c r="GL727" s="124"/>
      <c r="GM727" s="124"/>
      <c r="GN727" s="124">
        <v>11.8912609246656</v>
      </c>
      <c r="GO727" s="124"/>
      <c r="GP727" s="124"/>
      <c r="GQ727" s="124"/>
      <c r="GR727" s="124"/>
      <c r="GS727" s="124">
        <v>12.021451042382701</v>
      </c>
      <c r="GT727" s="124"/>
      <c r="GU727" s="124"/>
      <c r="GV727" s="124"/>
      <c r="GW727" s="124"/>
      <c r="GX727" s="124">
        <v>12.1400811583616</v>
      </c>
    </row>
    <row r="728" spans="1:206">
      <c r="A728" s="51" t="s">
        <v>224</v>
      </c>
      <c r="B728" t="s">
        <v>3549</v>
      </c>
      <c r="C728" t="s">
        <v>3533</v>
      </c>
      <c r="D728" s="187" t="s">
        <v>3564</v>
      </c>
      <c r="E728" s="116" t="s">
        <v>1452</v>
      </c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  <c r="AA728" s="124"/>
      <c r="AB728" s="124"/>
      <c r="AC728" s="124"/>
      <c r="AD728" s="124"/>
      <c r="AE728" s="124"/>
      <c r="AF728" s="124"/>
      <c r="AG728" s="124"/>
      <c r="AH728" s="124"/>
      <c r="AI728" s="124"/>
      <c r="AJ728" s="124"/>
      <c r="AK728" s="124"/>
      <c r="AL728" s="124"/>
      <c r="AM728" s="124"/>
      <c r="AN728" s="124"/>
      <c r="AO728" s="124"/>
      <c r="AP728" s="124"/>
      <c r="AQ728" s="124"/>
      <c r="AR728" s="124"/>
      <c r="AS728" s="124"/>
      <c r="AT728" s="124"/>
      <c r="AU728" s="124"/>
      <c r="AV728" s="124"/>
      <c r="AW728" s="124"/>
      <c r="AX728" s="124"/>
      <c r="AY728" s="124"/>
      <c r="AZ728" s="124"/>
      <c r="BA728" s="124"/>
      <c r="BB728" s="124"/>
      <c r="BC728" s="124"/>
      <c r="BD728" s="126">
        <v>8.0145661700961703</v>
      </c>
      <c r="BE728" s="126"/>
      <c r="BF728" s="126"/>
      <c r="BG728" s="126"/>
      <c r="BH728" s="126"/>
      <c r="BI728" s="126">
        <v>8.2650519429666307</v>
      </c>
      <c r="BJ728" s="126"/>
      <c r="BK728" s="126"/>
      <c r="BL728" s="126"/>
      <c r="BM728" s="126"/>
      <c r="BN728" s="126">
        <v>8.5652688085714495</v>
      </c>
      <c r="BO728" s="126"/>
      <c r="BP728" s="126"/>
      <c r="BQ728" s="126"/>
      <c r="BR728" s="126"/>
      <c r="BS728" s="126">
        <v>8.8882361093447102</v>
      </c>
      <c r="BT728" s="126"/>
      <c r="BU728" s="126"/>
      <c r="BV728" s="126"/>
      <c r="BW728" s="126"/>
      <c r="BX728" s="126">
        <v>9.2400813895555203</v>
      </c>
      <c r="BY728" s="126"/>
      <c r="BZ728" s="126"/>
      <c r="CA728" s="126"/>
      <c r="CB728" s="126"/>
      <c r="CC728" s="126">
        <v>9.6050301150872404</v>
      </c>
      <c r="CD728" s="126"/>
      <c r="CE728" s="126"/>
      <c r="CF728" s="126"/>
      <c r="CG728" s="126"/>
      <c r="CH728" s="126">
        <v>9.9652481701097297</v>
      </c>
      <c r="CI728" s="126"/>
      <c r="CJ728" s="126"/>
      <c r="CK728" s="126"/>
      <c r="CL728" s="126"/>
      <c r="CM728" s="126">
        <v>10.328801019211999</v>
      </c>
      <c r="CN728" s="126"/>
      <c r="CO728" s="126"/>
      <c r="CP728" s="126"/>
      <c r="CQ728" s="126"/>
      <c r="CR728" s="126">
        <v>10.667362100784301</v>
      </c>
      <c r="CS728" s="126"/>
      <c r="CT728" s="126"/>
      <c r="CU728" s="126"/>
      <c r="CV728" s="126"/>
      <c r="CW728" s="126">
        <v>10.964722054494199</v>
      </c>
      <c r="CX728" s="126"/>
      <c r="CY728" s="126"/>
      <c r="CZ728" s="126"/>
      <c r="DA728" s="126"/>
      <c r="DB728" s="126">
        <v>11.2274858177532</v>
      </c>
      <c r="DC728" s="126"/>
      <c r="DD728" s="126"/>
      <c r="DE728" s="126"/>
      <c r="DF728" s="126"/>
      <c r="DG728" s="126">
        <v>11.474534122019501</v>
      </c>
      <c r="DH728" s="126"/>
      <c r="DI728" s="126"/>
      <c r="DJ728" s="126"/>
      <c r="DK728" s="126"/>
      <c r="DL728" s="126">
        <v>11.711324605470599</v>
      </c>
      <c r="DM728" s="126"/>
      <c r="DN728" s="126"/>
      <c r="DO728" s="126"/>
      <c r="DP728" s="126"/>
      <c r="DQ728" s="126">
        <v>12.157242329298199</v>
      </c>
      <c r="DR728" s="126"/>
      <c r="DS728" s="126"/>
      <c r="DT728" s="126"/>
      <c r="DU728" s="126"/>
      <c r="DV728" s="126">
        <v>12.3580410733821</v>
      </c>
      <c r="DW728" s="124"/>
      <c r="DX728" s="124"/>
      <c r="DY728" s="124"/>
      <c r="DZ728" s="124"/>
      <c r="EA728" s="124">
        <v>12.0397431405567</v>
      </c>
      <c r="EB728" s="124"/>
      <c r="EC728" s="124"/>
      <c r="ED728" s="124"/>
      <c r="EE728" s="124"/>
      <c r="EF728" s="124">
        <v>12.1974931512555</v>
      </c>
      <c r="EG728" s="124"/>
      <c r="EH728" s="124"/>
      <c r="EI728" s="124"/>
      <c r="EJ728" s="124"/>
      <c r="EK728" s="124">
        <v>12.341737128654801</v>
      </c>
      <c r="EL728" s="124"/>
      <c r="EM728" s="124"/>
      <c r="EN728" s="124"/>
      <c r="EO728" s="124"/>
      <c r="EP728" s="124">
        <v>12.4788512869586</v>
      </c>
      <c r="EQ728" s="124"/>
      <c r="ER728" s="124"/>
      <c r="ES728" s="124"/>
      <c r="ET728" s="124"/>
      <c r="EU728" s="124">
        <v>12.591992807418301</v>
      </c>
      <c r="EV728" s="124"/>
      <c r="EW728" s="124"/>
      <c r="EX728" s="124"/>
      <c r="EY728" s="124"/>
      <c r="EZ728" s="124">
        <v>12.693783067976099</v>
      </c>
      <c r="FA728" s="124"/>
      <c r="FB728" s="124"/>
      <c r="FC728" s="124"/>
      <c r="FD728" s="124"/>
      <c r="FE728" s="124">
        <v>12.7878829210236</v>
      </c>
      <c r="FF728" s="124"/>
      <c r="FG728" s="124"/>
      <c r="FH728" s="124"/>
      <c r="FI728" s="124"/>
      <c r="FJ728" s="124">
        <v>12.877251420351</v>
      </c>
      <c r="FK728" s="124"/>
      <c r="FL728" s="124"/>
      <c r="FM728" s="124"/>
      <c r="FN728" s="124"/>
      <c r="FO728" s="124">
        <v>12.961762327325401</v>
      </c>
      <c r="FP728" s="124"/>
      <c r="FQ728" s="124"/>
      <c r="FR728" s="124"/>
      <c r="FS728" s="124"/>
      <c r="FT728" s="124">
        <v>13.047707328634401</v>
      </c>
      <c r="FU728" s="124"/>
      <c r="FV728" s="124"/>
      <c r="FW728" s="124"/>
      <c r="FX728" s="124"/>
      <c r="FY728" s="124">
        <v>13.1282182731156</v>
      </c>
      <c r="FZ728" s="124"/>
      <c r="GA728" s="124"/>
      <c r="GB728" s="124"/>
      <c r="GC728" s="124"/>
      <c r="GD728" s="124">
        <v>13.198587765399999</v>
      </c>
      <c r="GE728" s="124"/>
      <c r="GF728" s="124"/>
      <c r="GG728" s="124"/>
      <c r="GH728" s="124"/>
      <c r="GI728" s="124">
        <v>13.260215683652</v>
      </c>
      <c r="GJ728" s="124"/>
      <c r="GK728" s="124"/>
      <c r="GL728" s="124"/>
      <c r="GM728" s="124"/>
      <c r="GN728" s="124">
        <v>13.315926250424599</v>
      </c>
      <c r="GO728" s="124"/>
      <c r="GP728" s="124"/>
      <c r="GQ728" s="124"/>
      <c r="GR728" s="124"/>
      <c r="GS728" s="124">
        <v>13.3660981882895</v>
      </c>
      <c r="GT728" s="124"/>
      <c r="GU728" s="124"/>
      <c r="GV728" s="124"/>
      <c r="GW728" s="124"/>
      <c r="GX728" s="124">
        <v>13.414499945097701</v>
      </c>
    </row>
    <row r="729" spans="1:206" customFormat="1">
      <c r="A729" s="51" t="s">
        <v>224</v>
      </c>
      <c r="B729" t="s">
        <v>3549</v>
      </c>
      <c r="C729" t="s">
        <v>3533</v>
      </c>
      <c r="D729" s="187" t="s">
        <v>3564</v>
      </c>
      <c r="E729" t="s">
        <v>1453</v>
      </c>
      <c r="BD729" s="4">
        <v>3.7060517613763402</v>
      </c>
      <c r="BE729" s="4"/>
      <c r="BF729" s="4"/>
      <c r="BG729" s="4"/>
      <c r="BH729" s="4"/>
      <c r="BI729" s="4">
        <v>4.0134196916624703</v>
      </c>
      <c r="BJ729" s="4"/>
      <c r="BK729" s="4"/>
      <c r="BL729" s="4"/>
      <c r="BM729" s="4"/>
      <c r="BN729" s="4">
        <v>4.3488109670603396</v>
      </c>
      <c r="BO729" s="4"/>
      <c r="BP729" s="4"/>
      <c r="BQ729" s="4"/>
      <c r="BR729" s="4"/>
      <c r="BS729" s="4">
        <v>4.7273536679791297</v>
      </c>
      <c r="BT729" s="4"/>
      <c r="BU729" s="4"/>
      <c r="BV729" s="4"/>
      <c r="BW729" s="4"/>
      <c r="BX729" s="4">
        <v>5.1133899779997396</v>
      </c>
      <c r="BY729" s="4"/>
      <c r="BZ729" s="4"/>
      <c r="CA729" s="4"/>
      <c r="CB729" s="4"/>
      <c r="CC729" s="4">
        <v>5.5100891448732501</v>
      </c>
      <c r="CD729" s="4"/>
      <c r="CE729" s="4"/>
      <c r="CF729" s="4"/>
      <c r="CG729" s="4"/>
      <c r="CH729" s="4">
        <v>5.91989832256741</v>
      </c>
      <c r="CI729" s="4"/>
      <c r="CJ729" s="4"/>
      <c r="CK729" s="4"/>
      <c r="CL729" s="4"/>
      <c r="CM729" s="4">
        <v>6.31892327615759</v>
      </c>
      <c r="CN729" s="4"/>
      <c r="CO729" s="4"/>
      <c r="CP729" s="4"/>
      <c r="CQ729" s="4"/>
      <c r="CR729" s="4">
        <v>6.7072237948740998</v>
      </c>
      <c r="CS729" s="4"/>
      <c r="CT729" s="4"/>
      <c r="CU729" s="4"/>
      <c r="CV729" s="4"/>
      <c r="CW729" s="4">
        <v>7.0461900378249496</v>
      </c>
      <c r="CX729" s="4"/>
      <c r="CY729" s="4"/>
      <c r="CZ729" s="4"/>
      <c r="DA729" s="4"/>
      <c r="DB729" s="4">
        <v>7.3790620867724499</v>
      </c>
      <c r="DC729" s="4"/>
      <c r="DD729" s="4"/>
      <c r="DE729" s="4"/>
      <c r="DF729" s="4"/>
      <c r="DG729" s="4">
        <v>7.7298604174024401</v>
      </c>
      <c r="DH729" s="4"/>
      <c r="DI729" s="4"/>
      <c r="DJ729" s="4"/>
      <c r="DK729" s="4"/>
      <c r="DL729" s="4">
        <v>8.1037609012605198</v>
      </c>
      <c r="DM729" s="4"/>
      <c r="DN729" s="4"/>
      <c r="DO729" s="4"/>
      <c r="DP729" s="4"/>
      <c r="DQ729" s="4">
        <v>8.4796649852941304</v>
      </c>
      <c r="DR729" s="4"/>
      <c r="DS729" s="4"/>
      <c r="DT729" s="4"/>
      <c r="DU729" s="4"/>
      <c r="DV729" s="4">
        <v>8.8006466497924194</v>
      </c>
      <c r="DW729" s="4"/>
      <c r="DX729" s="4"/>
      <c r="DY729" s="4"/>
      <c r="DZ729" s="4"/>
      <c r="EA729" s="4">
        <v>9.1248236225535795</v>
      </c>
      <c r="EB729" s="4"/>
      <c r="EC729" s="4"/>
      <c r="ED729" s="4"/>
      <c r="EE729" s="4"/>
      <c r="EF729" s="4">
        <v>9.4282954942665</v>
      </c>
      <c r="EG729" s="4"/>
      <c r="EH729" s="4"/>
      <c r="EI729" s="4"/>
      <c r="EJ729" s="4"/>
      <c r="EK729" s="4">
        <v>9.7321054351821701</v>
      </c>
      <c r="EL729" s="4"/>
      <c r="EM729" s="4"/>
      <c r="EN729" s="4"/>
      <c r="EO729" s="4"/>
      <c r="EP729" s="4">
        <v>10.027167826390601</v>
      </c>
      <c r="EQ729" s="4"/>
      <c r="ER729" s="4"/>
      <c r="ES729" s="4"/>
      <c r="ET729" s="4"/>
      <c r="EU729" s="4">
        <v>10.316460399536799</v>
      </c>
      <c r="EV729" s="4"/>
      <c r="EW729" s="4"/>
      <c r="EX729" s="4"/>
      <c r="EY729" s="4"/>
      <c r="EZ729" s="4">
        <v>10.5964653880953</v>
      </c>
      <c r="FA729" s="4"/>
      <c r="FB729" s="4"/>
      <c r="FC729" s="4"/>
      <c r="FD729" s="4"/>
      <c r="FE729" s="4">
        <v>10.869663507243001</v>
      </c>
      <c r="FF729" s="4"/>
      <c r="FG729" s="4"/>
      <c r="FH729" s="4"/>
      <c r="FI729" s="4"/>
      <c r="FJ729" s="4">
        <v>11.1392298609588</v>
      </c>
      <c r="FK729" s="4"/>
      <c r="FL729" s="4"/>
      <c r="FM729" s="4"/>
      <c r="FN729" s="4"/>
      <c r="FO729" s="4">
        <v>11.401886934100499</v>
      </c>
      <c r="FP729" s="4"/>
      <c r="FQ729" s="4"/>
      <c r="FR729" s="4"/>
      <c r="FS729" s="4"/>
      <c r="FT729" s="4">
        <v>11.6556498557946</v>
      </c>
      <c r="FU729" s="4"/>
      <c r="FV729" s="4"/>
      <c r="FW729" s="4"/>
      <c r="FX729" s="4"/>
      <c r="FY729" s="4">
        <v>11.8977284939317</v>
      </c>
      <c r="FZ729" s="4"/>
      <c r="GA729" s="4"/>
      <c r="GB729" s="4"/>
      <c r="GC729" s="4"/>
      <c r="GD729" s="4">
        <v>12.1274796846143</v>
      </c>
      <c r="GE729" s="4"/>
      <c r="GF729" s="4"/>
      <c r="GG729" s="4"/>
      <c r="GH729" s="4"/>
      <c r="GI729" s="4">
        <v>12.344404691414599</v>
      </c>
      <c r="GJ729" s="4"/>
      <c r="GK729" s="4"/>
      <c r="GL729" s="4"/>
      <c r="GM729" s="4"/>
      <c r="GN729" s="4">
        <v>12.5461714623481</v>
      </c>
      <c r="GO729" s="4"/>
      <c r="GP729" s="4"/>
      <c r="GQ729" s="4"/>
      <c r="GR729" s="4"/>
      <c r="GS729" s="4">
        <v>12.735898452956199</v>
      </c>
      <c r="GT729" s="4"/>
      <c r="GU729" s="4"/>
      <c r="GV729" s="4"/>
      <c r="GW729" s="4"/>
      <c r="GX729" s="4">
        <v>12.9139906769294</v>
      </c>
    </row>
    <row r="730" spans="1:206" customFormat="1">
      <c r="A730" s="51" t="s">
        <v>224</v>
      </c>
      <c r="B730" t="s">
        <v>3549</v>
      </c>
      <c r="C730" t="s">
        <v>3533</v>
      </c>
      <c r="D730" s="187" t="s">
        <v>3564</v>
      </c>
      <c r="E730" t="s">
        <v>1454</v>
      </c>
      <c r="BD730">
        <v>216961100</v>
      </c>
      <c r="BI730">
        <v>238762200</v>
      </c>
      <c r="BN730">
        <v>264823800</v>
      </c>
      <c r="BS730">
        <v>294672700</v>
      </c>
      <c r="BX730">
        <v>327409800</v>
      </c>
      <c r="CC730">
        <v>363738700</v>
      </c>
      <c r="CH730">
        <v>405693600</v>
      </c>
      <c r="CM730">
        <v>452564200</v>
      </c>
      <c r="CR730">
        <v>502128500</v>
      </c>
      <c r="CW730">
        <v>551899800</v>
      </c>
      <c r="DB730">
        <v>601717300</v>
      </c>
      <c r="DG730">
        <v>657166200</v>
      </c>
      <c r="DL730">
        <v>722997200</v>
      </c>
      <c r="DQ730">
        <v>801058300</v>
      </c>
      <c r="DV730">
        <v>853403500</v>
      </c>
      <c r="EA730">
        <v>936082685</v>
      </c>
      <c r="EF730">
        <v>997611057</v>
      </c>
      <c r="EK730">
        <v>1052495079</v>
      </c>
      <c r="EP730">
        <v>1101513928</v>
      </c>
      <c r="EU730">
        <v>1141754095</v>
      </c>
      <c r="EZ730">
        <v>1170610174</v>
      </c>
      <c r="FE730">
        <v>1185157438</v>
      </c>
      <c r="FJ730">
        <v>1186696057</v>
      </c>
      <c r="FO730">
        <v>1175391753</v>
      </c>
      <c r="FT730">
        <v>1154535958</v>
      </c>
      <c r="FY730">
        <v>1124684789</v>
      </c>
      <c r="GD730">
        <v>1088111776</v>
      </c>
      <c r="GI730">
        <v>1045750944</v>
      </c>
      <c r="GN730">
        <v>999568108</v>
      </c>
      <c r="GS730">
        <v>951221116</v>
      </c>
      <c r="GX730">
        <v>902433809</v>
      </c>
    </row>
    <row r="731" spans="1:206" customFormat="1">
      <c r="A731" s="51" t="s">
        <v>224</v>
      </c>
      <c r="B731" t="s">
        <v>3549</v>
      </c>
      <c r="C731" t="s">
        <v>3533</v>
      </c>
      <c r="D731" s="187" t="s">
        <v>3564</v>
      </c>
      <c r="E731" t="s">
        <v>1455</v>
      </c>
      <c r="BD731">
        <v>105812800</v>
      </c>
      <c r="BI731">
        <v>115942800</v>
      </c>
      <c r="BN731">
        <v>128005000</v>
      </c>
      <c r="BS731">
        <v>141645100</v>
      </c>
      <c r="BX731">
        <v>156581600</v>
      </c>
      <c r="CC731">
        <v>173120700</v>
      </c>
      <c r="CH731">
        <v>192245800</v>
      </c>
      <c r="CM731">
        <v>213652100</v>
      </c>
      <c r="CR731">
        <v>236489500</v>
      </c>
      <c r="CW731">
        <v>259569900</v>
      </c>
      <c r="DB731">
        <v>282997400</v>
      </c>
      <c r="DG731">
        <v>309351900</v>
      </c>
      <c r="DL731">
        <v>341349900</v>
      </c>
      <c r="DQ731">
        <v>379159700</v>
      </c>
      <c r="DV731">
        <v>405294500</v>
      </c>
      <c r="EA731">
        <v>450436084</v>
      </c>
      <c r="EF731">
        <v>481713299</v>
      </c>
      <c r="EK731">
        <v>509795226</v>
      </c>
      <c r="EP731">
        <v>535083326</v>
      </c>
      <c r="EU731">
        <v>556114196</v>
      </c>
      <c r="EZ731">
        <v>571469480</v>
      </c>
      <c r="FE731">
        <v>579613773</v>
      </c>
      <c r="FJ731">
        <v>581205499</v>
      </c>
      <c r="FO731">
        <v>576325252</v>
      </c>
      <c r="FT731">
        <v>566619876</v>
      </c>
      <c r="FY731">
        <v>552305932</v>
      </c>
      <c r="GD731">
        <v>534515449</v>
      </c>
      <c r="GI731">
        <v>513737954.99999899</v>
      </c>
      <c r="GN731">
        <v>490994857</v>
      </c>
      <c r="GS731">
        <v>467104297</v>
      </c>
      <c r="GX731">
        <v>442976087</v>
      </c>
    </row>
    <row r="732" spans="1:206" customFormat="1">
      <c r="A732" s="51" t="s">
        <v>224</v>
      </c>
      <c r="B732" t="s">
        <v>3549</v>
      </c>
      <c r="C732" t="s">
        <v>3533</v>
      </c>
      <c r="D732" s="187" t="s">
        <v>3564</v>
      </c>
      <c r="E732" t="s">
        <v>1456</v>
      </c>
      <c r="BD732">
        <v>111148300</v>
      </c>
      <c r="BI732">
        <v>122819400</v>
      </c>
      <c r="BN732">
        <v>136818800</v>
      </c>
      <c r="BS732">
        <v>153027600</v>
      </c>
      <c r="BX732">
        <v>170828200</v>
      </c>
      <c r="CC732">
        <v>190618000</v>
      </c>
      <c r="CH732">
        <v>213447800</v>
      </c>
      <c r="CM732">
        <v>238912100</v>
      </c>
      <c r="CR732">
        <v>265639000</v>
      </c>
      <c r="CW732">
        <v>292329900</v>
      </c>
      <c r="DB732">
        <v>318719900</v>
      </c>
      <c r="DG732">
        <v>347814300</v>
      </c>
      <c r="DL732">
        <v>381647300</v>
      </c>
      <c r="DQ732">
        <v>421898600</v>
      </c>
      <c r="DV732">
        <v>448109000</v>
      </c>
      <c r="EA732">
        <v>485646601</v>
      </c>
      <c r="EF732">
        <v>515897758</v>
      </c>
      <c r="EK732">
        <v>542699853</v>
      </c>
      <c r="EP732">
        <v>566430602</v>
      </c>
      <c r="EU732">
        <v>585639899</v>
      </c>
      <c r="EZ732">
        <v>599140694</v>
      </c>
      <c r="FE732">
        <v>605543665</v>
      </c>
      <c r="FJ732">
        <v>605490558</v>
      </c>
      <c r="FO732">
        <v>599066501</v>
      </c>
      <c r="FT732">
        <v>587916082</v>
      </c>
      <c r="FY732">
        <v>572378857</v>
      </c>
      <c r="GD732">
        <v>553596327</v>
      </c>
      <c r="GI732">
        <v>532012989</v>
      </c>
      <c r="GN732">
        <v>508573251</v>
      </c>
      <c r="GS732">
        <v>484116819</v>
      </c>
      <c r="GX732">
        <v>459457722</v>
      </c>
    </row>
    <row r="733" spans="1:206" customFormat="1">
      <c r="A733" s="51" t="s">
        <v>224</v>
      </c>
      <c r="B733" t="s">
        <v>3549</v>
      </c>
      <c r="C733" t="s">
        <v>3533</v>
      </c>
      <c r="D733" s="187" t="s">
        <v>3564</v>
      </c>
      <c r="E733" t="s">
        <v>1457</v>
      </c>
      <c r="BD733">
        <v>19223600</v>
      </c>
      <c r="BI733">
        <v>22005400</v>
      </c>
      <c r="BN733">
        <v>25091600</v>
      </c>
      <c r="BS733">
        <v>28676800</v>
      </c>
      <c r="BX733">
        <v>32518600</v>
      </c>
      <c r="CC733">
        <v>37268399.999999903</v>
      </c>
      <c r="CH733">
        <v>43085600</v>
      </c>
      <c r="CM733">
        <v>49264600</v>
      </c>
      <c r="CR733">
        <v>54950300</v>
      </c>
      <c r="CW733">
        <v>59680400</v>
      </c>
      <c r="DB733">
        <v>66061000</v>
      </c>
      <c r="DG733">
        <v>74164300</v>
      </c>
      <c r="DL733">
        <v>83551600</v>
      </c>
      <c r="DQ733">
        <v>94938799.999999896</v>
      </c>
      <c r="DV733">
        <v>98760099.999999896</v>
      </c>
      <c r="EA733">
        <v>107453270</v>
      </c>
      <c r="EF733">
        <v>113885490</v>
      </c>
      <c r="EK733">
        <v>119868585</v>
      </c>
      <c r="EP733">
        <v>125061608</v>
      </c>
      <c r="EU733">
        <v>128836495</v>
      </c>
      <c r="EZ733">
        <v>131021109</v>
      </c>
      <c r="FE733">
        <v>131037508</v>
      </c>
      <c r="FJ733">
        <v>130362586.999999</v>
      </c>
      <c r="FO733">
        <v>128042086</v>
      </c>
      <c r="FT733">
        <v>125215228</v>
      </c>
      <c r="FY733">
        <v>121716290.999999</v>
      </c>
      <c r="GD733">
        <v>117542736</v>
      </c>
      <c r="GI733">
        <v>112999420</v>
      </c>
      <c r="GN733">
        <v>108500732</v>
      </c>
      <c r="GS733">
        <v>103810499</v>
      </c>
      <c r="GX733">
        <v>99365671.999999896</v>
      </c>
    </row>
    <row r="734" spans="1:206" customFormat="1">
      <c r="A734" s="51" t="s">
        <v>224</v>
      </c>
      <c r="B734" t="s">
        <v>3549</v>
      </c>
      <c r="C734" t="s">
        <v>3533</v>
      </c>
      <c r="D734" s="187" t="s">
        <v>3564</v>
      </c>
      <c r="E734" t="s">
        <v>1458</v>
      </c>
      <c r="BD734">
        <v>14736000</v>
      </c>
      <c r="BI734">
        <v>16850500</v>
      </c>
      <c r="BN734">
        <v>19593500</v>
      </c>
      <c r="BS734">
        <v>22620499.999999899</v>
      </c>
      <c r="BX734">
        <v>26082100</v>
      </c>
      <c r="CC734">
        <v>29805699.999999899</v>
      </c>
      <c r="CH734">
        <v>34501000</v>
      </c>
      <c r="CM734">
        <v>40214200</v>
      </c>
      <c r="CR734">
        <v>46320500</v>
      </c>
      <c r="CW734">
        <v>51783899.999999903</v>
      </c>
      <c r="DB734">
        <v>56635700</v>
      </c>
      <c r="DG734">
        <v>63132100</v>
      </c>
      <c r="DL734">
        <v>71454900</v>
      </c>
      <c r="DQ734">
        <v>82096800</v>
      </c>
      <c r="DV734">
        <v>92599400</v>
      </c>
      <c r="EA734">
        <v>98562959</v>
      </c>
      <c r="EF734">
        <v>105070203.999999</v>
      </c>
      <c r="EK734">
        <v>111469848</v>
      </c>
      <c r="EP734">
        <v>117498191</v>
      </c>
      <c r="EU734">
        <v>122768574</v>
      </c>
      <c r="EZ734">
        <v>126661872</v>
      </c>
      <c r="FE734">
        <v>128998531</v>
      </c>
      <c r="FJ734">
        <v>129197864</v>
      </c>
      <c r="FO734">
        <v>128732618</v>
      </c>
      <c r="FT734">
        <v>126629894</v>
      </c>
      <c r="FY734">
        <v>123988926.999999</v>
      </c>
      <c r="GD734">
        <v>120669171.999999</v>
      </c>
      <c r="GI734">
        <v>116662092.999999</v>
      </c>
      <c r="GN734">
        <v>112268335</v>
      </c>
      <c r="GS734">
        <v>107902906</v>
      </c>
      <c r="GX734">
        <v>103332269</v>
      </c>
    </row>
    <row r="735" spans="1:206" customFormat="1">
      <c r="A735" s="51" t="s">
        <v>224</v>
      </c>
      <c r="B735" t="s">
        <v>3549</v>
      </c>
      <c r="C735" t="s">
        <v>3533</v>
      </c>
      <c r="D735" s="187" t="s">
        <v>3564</v>
      </c>
      <c r="E735" t="s">
        <v>1459</v>
      </c>
      <c r="BD735">
        <v>12837800</v>
      </c>
      <c r="BI735">
        <v>14159900</v>
      </c>
      <c r="BN735">
        <v>16257599.999999899</v>
      </c>
      <c r="BS735">
        <v>18974899.999999899</v>
      </c>
      <c r="BX735">
        <v>21954100</v>
      </c>
      <c r="CC735">
        <v>25318400</v>
      </c>
      <c r="CH735">
        <v>28925500</v>
      </c>
      <c r="CM735">
        <v>33701700</v>
      </c>
      <c r="CR735">
        <v>39353000</v>
      </c>
      <c r="CW735">
        <v>45416799.999999903</v>
      </c>
      <c r="DB735">
        <v>50782000</v>
      </c>
      <c r="DG735">
        <v>55564800</v>
      </c>
      <c r="DL735">
        <v>62124700</v>
      </c>
      <c r="DQ735">
        <v>71318900</v>
      </c>
      <c r="DV735">
        <v>81041600</v>
      </c>
      <c r="EA735">
        <v>89392387.999999896</v>
      </c>
      <c r="EF735">
        <v>97497098</v>
      </c>
      <c r="EK735">
        <v>103965629.999999</v>
      </c>
      <c r="EP735">
        <v>110358502</v>
      </c>
      <c r="EU735">
        <v>116393579</v>
      </c>
      <c r="EZ735">
        <v>121687991</v>
      </c>
      <c r="FE735">
        <v>125626132.999999</v>
      </c>
      <c r="FJ735">
        <v>128021889.999999</v>
      </c>
      <c r="FO735">
        <v>128322555</v>
      </c>
      <c r="FT735">
        <v>127959366.999999</v>
      </c>
      <c r="FY735">
        <v>125955810</v>
      </c>
      <c r="GD735">
        <v>123415101.999999</v>
      </c>
      <c r="GI735">
        <v>120192940.999999</v>
      </c>
      <c r="GN735">
        <v>116277541</v>
      </c>
      <c r="GS735">
        <v>111968611</v>
      </c>
      <c r="GX735">
        <v>107679895</v>
      </c>
    </row>
    <row r="736" spans="1:206" customFormat="1">
      <c r="A736" s="51" t="s">
        <v>224</v>
      </c>
      <c r="B736" t="s">
        <v>3549</v>
      </c>
      <c r="C736" t="s">
        <v>3533</v>
      </c>
      <c r="D736" s="187" t="s">
        <v>3564</v>
      </c>
      <c r="E736" t="s">
        <v>1460</v>
      </c>
      <c r="BD736">
        <v>9572800</v>
      </c>
      <c r="BI736">
        <v>9790100</v>
      </c>
      <c r="BN736">
        <v>10032800</v>
      </c>
      <c r="BS736">
        <v>10527500</v>
      </c>
      <c r="BX736">
        <v>11046300</v>
      </c>
      <c r="CC736">
        <v>11495900</v>
      </c>
      <c r="CH736">
        <v>11674000</v>
      </c>
      <c r="CM736">
        <v>12219300</v>
      </c>
      <c r="CR736">
        <v>13235300</v>
      </c>
      <c r="CW736">
        <v>14815499.999999899</v>
      </c>
      <c r="DB736">
        <v>16490099.999999899</v>
      </c>
      <c r="DG736">
        <v>17623700</v>
      </c>
      <c r="DL736">
        <v>18905700</v>
      </c>
      <c r="DQ736">
        <v>19273199.999999899</v>
      </c>
      <c r="DV736">
        <v>17601100</v>
      </c>
      <c r="EA736">
        <v>20920948.999999899</v>
      </c>
      <c r="EF736">
        <v>20832036.999999899</v>
      </c>
      <c r="EK736">
        <v>20337720</v>
      </c>
      <c r="EP736">
        <v>19434100</v>
      </c>
      <c r="EU736">
        <v>18414705</v>
      </c>
      <c r="EZ736">
        <v>17193144</v>
      </c>
      <c r="FE736">
        <v>15837910</v>
      </c>
      <c r="FJ736">
        <v>14410411</v>
      </c>
      <c r="FO736">
        <v>12963286</v>
      </c>
      <c r="FT736">
        <v>11470654</v>
      </c>
      <c r="FY736">
        <v>10100297.999999899</v>
      </c>
      <c r="GD736">
        <v>8764389</v>
      </c>
      <c r="GI736">
        <v>7570170</v>
      </c>
      <c r="GN736">
        <v>6477487.9999999898</v>
      </c>
      <c r="GS736">
        <v>5521019.9999999898</v>
      </c>
      <c r="GX736">
        <v>4694864</v>
      </c>
    </row>
    <row r="737" spans="1:206" customFormat="1">
      <c r="A737" s="51" t="s">
        <v>224</v>
      </c>
      <c r="B737" t="s">
        <v>3549</v>
      </c>
      <c r="C737" t="s">
        <v>3533</v>
      </c>
      <c r="D737" s="187" t="s">
        <v>3564</v>
      </c>
      <c r="E737" t="s">
        <v>1461</v>
      </c>
      <c r="BD737">
        <v>8696200</v>
      </c>
      <c r="BI737">
        <v>9134700</v>
      </c>
      <c r="BN737">
        <v>9342800</v>
      </c>
      <c r="BS737">
        <v>9542599.9999999907</v>
      </c>
      <c r="BX737">
        <v>10067099.999999899</v>
      </c>
      <c r="CC737">
        <v>10510599.999999899</v>
      </c>
      <c r="CH737">
        <v>10894000</v>
      </c>
      <c r="CM737">
        <v>11175500</v>
      </c>
      <c r="CR737">
        <v>11603800</v>
      </c>
      <c r="CW737">
        <v>12675499.999999899</v>
      </c>
      <c r="DB737">
        <v>14192800</v>
      </c>
      <c r="DG737">
        <v>15571899.999999899</v>
      </c>
      <c r="DL737">
        <v>16079900</v>
      </c>
      <c r="DQ737">
        <v>15967300</v>
      </c>
      <c r="DV737">
        <v>15769400</v>
      </c>
      <c r="EA737">
        <v>19976650</v>
      </c>
      <c r="EF737">
        <v>20507126</v>
      </c>
      <c r="EK737">
        <v>20434386</v>
      </c>
      <c r="EP737">
        <v>19973573</v>
      </c>
      <c r="EU737">
        <v>19106735</v>
      </c>
      <c r="EZ737">
        <v>18119690.999999899</v>
      </c>
      <c r="FE737">
        <v>16930996.999999899</v>
      </c>
      <c r="FJ737">
        <v>15608678.999999899</v>
      </c>
      <c r="FO737">
        <v>14221023.999999899</v>
      </c>
      <c r="FT737">
        <v>12811981.999999899</v>
      </c>
      <c r="FY737">
        <v>11353614.999999899</v>
      </c>
      <c r="GD737">
        <v>10012006</v>
      </c>
      <c r="GI737">
        <v>8700883</v>
      </c>
      <c r="GN737">
        <v>7527353</v>
      </c>
      <c r="GS737">
        <v>6451823</v>
      </c>
      <c r="GX737">
        <v>5508802</v>
      </c>
    </row>
    <row r="738" spans="1:206" customFormat="1">
      <c r="A738" s="51" t="s">
        <v>224</v>
      </c>
      <c r="B738" t="s">
        <v>3549</v>
      </c>
      <c r="C738" t="s">
        <v>3533</v>
      </c>
      <c r="D738" s="187" t="s">
        <v>3564</v>
      </c>
      <c r="E738" t="s">
        <v>1462</v>
      </c>
      <c r="BD738">
        <v>7633700</v>
      </c>
      <c r="BI738">
        <v>8197600</v>
      </c>
      <c r="BN738">
        <v>8647000</v>
      </c>
      <c r="BS738">
        <v>8816700</v>
      </c>
      <c r="BX738">
        <v>9063000</v>
      </c>
      <c r="CC738">
        <v>9491499.9999999907</v>
      </c>
      <c r="CH738">
        <v>10087300</v>
      </c>
      <c r="CM738">
        <v>10394900</v>
      </c>
      <c r="CR738">
        <v>10722700</v>
      </c>
      <c r="CW738">
        <v>11084700</v>
      </c>
      <c r="DB738">
        <v>12125400</v>
      </c>
      <c r="DG738">
        <v>13470800</v>
      </c>
      <c r="DL738">
        <v>14560500</v>
      </c>
      <c r="DQ738">
        <v>14746700</v>
      </c>
      <c r="DV738">
        <v>14351399.999999899</v>
      </c>
      <c r="EA738">
        <v>18509624</v>
      </c>
      <c r="EF738">
        <v>19509964.999999899</v>
      </c>
      <c r="EK738">
        <v>20044722</v>
      </c>
      <c r="EP738">
        <v>19994631</v>
      </c>
      <c r="EU738">
        <v>19569391</v>
      </c>
      <c r="EZ738">
        <v>18741729.999999899</v>
      </c>
      <c r="FE738">
        <v>17789679</v>
      </c>
      <c r="FJ738">
        <v>16636789</v>
      </c>
      <c r="FO738">
        <v>15358733</v>
      </c>
      <c r="FT738">
        <v>14013372</v>
      </c>
      <c r="FY738">
        <v>12643631.999999899</v>
      </c>
      <c r="GD738">
        <v>11220394</v>
      </c>
      <c r="GI738">
        <v>9908251.9999999907</v>
      </c>
      <c r="GN738">
        <v>8622967</v>
      </c>
      <c r="GS738">
        <v>7471249.9999999898</v>
      </c>
      <c r="GX738">
        <v>6413920</v>
      </c>
    </row>
    <row r="739" spans="1:206" customFormat="1">
      <c r="A739" s="51" t="s">
        <v>224</v>
      </c>
      <c r="B739" t="s">
        <v>3549</v>
      </c>
      <c r="C739" t="s">
        <v>3533</v>
      </c>
      <c r="D739" s="187" t="s">
        <v>3564</v>
      </c>
      <c r="E739" t="s">
        <v>1463</v>
      </c>
      <c r="BD739">
        <v>6658800</v>
      </c>
      <c r="BI739">
        <v>7178800</v>
      </c>
      <c r="BN739">
        <v>7765000</v>
      </c>
      <c r="BS739">
        <v>8191400</v>
      </c>
      <c r="BX739">
        <v>8399700</v>
      </c>
      <c r="CC739">
        <v>8606100</v>
      </c>
      <c r="CH739">
        <v>9158699.9999999907</v>
      </c>
      <c r="CM739">
        <v>9605300</v>
      </c>
      <c r="CR739">
        <v>9972400</v>
      </c>
      <c r="CW739">
        <v>10267500</v>
      </c>
      <c r="DB739">
        <v>10546300</v>
      </c>
      <c r="DG739">
        <v>11482400</v>
      </c>
      <c r="DL739">
        <v>12772800</v>
      </c>
      <c r="DQ739">
        <v>13660700</v>
      </c>
      <c r="DV739">
        <v>13427300</v>
      </c>
      <c r="EA739">
        <v>16174819</v>
      </c>
      <c r="EF739">
        <v>18064996</v>
      </c>
      <c r="EK739">
        <v>19044992</v>
      </c>
      <c r="EP739">
        <v>19586961</v>
      </c>
      <c r="EU739">
        <v>19557333.999999899</v>
      </c>
      <c r="EZ739">
        <v>19164165</v>
      </c>
      <c r="FE739">
        <v>18372130</v>
      </c>
      <c r="FJ739">
        <v>17453021.999999899</v>
      </c>
      <c r="FO739">
        <v>16341892.999999899</v>
      </c>
      <c r="FT739">
        <v>15106208.999999899</v>
      </c>
      <c r="FY739">
        <v>13802111.999999899</v>
      </c>
      <c r="GD739">
        <v>12470648</v>
      </c>
      <c r="GI739">
        <v>11081768</v>
      </c>
      <c r="GN739">
        <v>9798779.9999999907</v>
      </c>
      <c r="GS739">
        <v>8539364.9999999907</v>
      </c>
      <c r="GX739">
        <v>7409484</v>
      </c>
    </row>
    <row r="740" spans="1:206" customFormat="1">
      <c r="A740" s="51" t="s">
        <v>224</v>
      </c>
      <c r="B740" t="s">
        <v>3549</v>
      </c>
      <c r="C740" t="s">
        <v>3533</v>
      </c>
      <c r="D740" s="187" t="s">
        <v>3564</v>
      </c>
      <c r="E740" t="s">
        <v>1464</v>
      </c>
      <c r="BD740">
        <v>5755900</v>
      </c>
      <c r="BI740">
        <v>6236800</v>
      </c>
      <c r="BN740">
        <v>6774800</v>
      </c>
      <c r="BS740">
        <v>7338400</v>
      </c>
      <c r="BX740">
        <v>7780900</v>
      </c>
      <c r="CC740">
        <v>8016699.9999999898</v>
      </c>
      <c r="CH740">
        <v>8284400</v>
      </c>
      <c r="CM740">
        <v>8750600</v>
      </c>
      <c r="CR740">
        <v>9167500</v>
      </c>
      <c r="CW740">
        <v>9623000</v>
      </c>
      <c r="DB740">
        <v>9789600</v>
      </c>
      <c r="DG740">
        <v>9933600</v>
      </c>
      <c r="DL740">
        <v>11061700</v>
      </c>
      <c r="DQ740">
        <v>12449599.999999899</v>
      </c>
      <c r="DV740">
        <v>13108699.999999899</v>
      </c>
      <c r="EA740">
        <v>14974952</v>
      </c>
      <c r="EF740">
        <v>15732693</v>
      </c>
      <c r="EK740">
        <v>17574992</v>
      </c>
      <c r="EP740">
        <v>18541479</v>
      </c>
      <c r="EU740">
        <v>19087341</v>
      </c>
      <c r="EZ740">
        <v>19080854</v>
      </c>
      <c r="FE740">
        <v>18722800</v>
      </c>
      <c r="FJ740">
        <v>17972141</v>
      </c>
      <c r="FO740">
        <v>17098415</v>
      </c>
      <c r="FT740">
        <v>16032909.999999899</v>
      </c>
      <c r="FY740">
        <v>14842980.999999899</v>
      </c>
      <c r="GD740">
        <v>13582487</v>
      </c>
      <c r="GI740">
        <v>12290595</v>
      </c>
      <c r="GN740">
        <v>10937240.999999899</v>
      </c>
      <c r="GS740">
        <v>9684173</v>
      </c>
      <c r="GX740">
        <v>8450487</v>
      </c>
    </row>
    <row r="741" spans="1:206" customFormat="1">
      <c r="A741" s="51" t="s">
        <v>224</v>
      </c>
      <c r="B741" t="s">
        <v>3549</v>
      </c>
      <c r="C741" t="s">
        <v>3533</v>
      </c>
      <c r="D741" s="187" t="s">
        <v>3564</v>
      </c>
      <c r="E741" t="s">
        <v>1465</v>
      </c>
      <c r="BD741">
        <v>4986800</v>
      </c>
      <c r="BI741">
        <v>5344300</v>
      </c>
      <c r="BN741">
        <v>5826900</v>
      </c>
      <c r="BS741">
        <v>6349800</v>
      </c>
      <c r="BX741">
        <v>6920199.9999999898</v>
      </c>
      <c r="CC741">
        <v>7382100</v>
      </c>
      <c r="CH741">
        <v>7657200</v>
      </c>
      <c r="CM741">
        <v>7872500</v>
      </c>
      <c r="CR741">
        <v>8298700</v>
      </c>
      <c r="CW741">
        <v>8795599.9999999907</v>
      </c>
      <c r="DB741">
        <v>9042200</v>
      </c>
      <c r="DG741">
        <v>9161699.9999999907</v>
      </c>
      <c r="DL741">
        <v>9497900</v>
      </c>
      <c r="DQ741">
        <v>10727200</v>
      </c>
      <c r="DV741">
        <v>11894400</v>
      </c>
      <c r="EA741">
        <v>13945223</v>
      </c>
      <c r="EF741">
        <v>14497928</v>
      </c>
      <c r="EK741">
        <v>15247561</v>
      </c>
      <c r="EP741">
        <v>17042905</v>
      </c>
      <c r="EU741">
        <v>17992588</v>
      </c>
      <c r="EZ741">
        <v>18546774</v>
      </c>
      <c r="FE741">
        <v>18565965</v>
      </c>
      <c r="FJ741">
        <v>18245032.999999899</v>
      </c>
      <c r="FO741">
        <v>17543357</v>
      </c>
      <c r="FT741">
        <v>16716864</v>
      </c>
      <c r="FY741">
        <v>15700682</v>
      </c>
      <c r="GD741">
        <v>14559595</v>
      </c>
      <c r="GI741">
        <v>13345132.999999899</v>
      </c>
      <c r="GN741">
        <v>12095082.999999899</v>
      </c>
      <c r="GS741">
        <v>10779835.999999899</v>
      </c>
      <c r="GX741">
        <v>9558709.9999999907</v>
      </c>
    </row>
    <row r="742" spans="1:206" customFormat="1">
      <c r="A742" s="51" t="s">
        <v>224</v>
      </c>
      <c r="B742" t="s">
        <v>3549</v>
      </c>
      <c r="C742" t="s">
        <v>3533</v>
      </c>
      <c r="D742" s="187" t="s">
        <v>3564</v>
      </c>
      <c r="E742" t="s">
        <v>1466</v>
      </c>
      <c r="BD742">
        <v>4197200</v>
      </c>
      <c r="BI742">
        <v>4576700</v>
      </c>
      <c r="BN742">
        <v>4936100</v>
      </c>
      <c r="BS742">
        <v>5404400</v>
      </c>
      <c r="BX742">
        <v>5921700</v>
      </c>
      <c r="CC742">
        <v>6504700</v>
      </c>
      <c r="CH742">
        <v>6980000</v>
      </c>
      <c r="CM742">
        <v>7200200</v>
      </c>
      <c r="CR742">
        <v>7410500</v>
      </c>
      <c r="CW742">
        <v>7876400</v>
      </c>
      <c r="DB742">
        <v>8161799.9999999898</v>
      </c>
      <c r="DG742">
        <v>8434500</v>
      </c>
      <c r="DL742">
        <v>8679000</v>
      </c>
      <c r="DQ742">
        <v>9164900</v>
      </c>
      <c r="DV742">
        <v>10181500</v>
      </c>
      <c r="EA742">
        <v>11924333</v>
      </c>
      <c r="EF742">
        <v>13398494.999999899</v>
      </c>
      <c r="EK742">
        <v>13952035.999999899</v>
      </c>
      <c r="EP742">
        <v>14692513.999999899</v>
      </c>
      <c r="EU742">
        <v>16431599.999999899</v>
      </c>
      <c r="EZ742">
        <v>17364965.999999899</v>
      </c>
      <c r="FE742">
        <v>17927031.999999899</v>
      </c>
      <c r="FJ742">
        <v>17974555</v>
      </c>
      <c r="FO742">
        <v>17698885</v>
      </c>
      <c r="FT742">
        <v>17049933</v>
      </c>
      <c r="FY742">
        <v>16277034.999999899</v>
      </c>
      <c r="GD742">
        <v>15316542.999999899</v>
      </c>
      <c r="GI742">
        <v>14230523</v>
      </c>
      <c r="GN742">
        <v>13068063.999999899</v>
      </c>
      <c r="GS742">
        <v>11865870</v>
      </c>
      <c r="GX742">
        <v>10594161</v>
      </c>
    </row>
    <row r="743" spans="1:206" customFormat="1">
      <c r="A743" s="51" t="s">
        <v>224</v>
      </c>
      <c r="B743" t="s">
        <v>3549</v>
      </c>
      <c r="C743" t="s">
        <v>3533</v>
      </c>
      <c r="D743" s="187" t="s">
        <v>3564</v>
      </c>
      <c r="E743" t="s">
        <v>1467</v>
      </c>
      <c r="BD743">
        <v>3465700</v>
      </c>
      <c r="BI743">
        <v>3780700</v>
      </c>
      <c r="BN743">
        <v>4149899.9999999902</v>
      </c>
      <c r="BS743">
        <v>4496600</v>
      </c>
      <c r="BX743">
        <v>4948700</v>
      </c>
      <c r="CC743">
        <v>5460599.9999999898</v>
      </c>
      <c r="CH743">
        <v>6022400</v>
      </c>
      <c r="CM743">
        <v>6460800</v>
      </c>
      <c r="CR743">
        <v>6674600</v>
      </c>
      <c r="CW743">
        <v>6932200</v>
      </c>
      <c r="DB743">
        <v>7149700</v>
      </c>
      <c r="DG743">
        <v>7530799.9999999898</v>
      </c>
      <c r="DL743">
        <v>7908400</v>
      </c>
      <c r="DQ743">
        <v>8257500</v>
      </c>
      <c r="DV743">
        <v>8595400</v>
      </c>
      <c r="EA743">
        <v>9753439</v>
      </c>
      <c r="EF743">
        <v>11300945</v>
      </c>
      <c r="EK743">
        <v>12731165.999999899</v>
      </c>
      <c r="EP743">
        <v>13281614</v>
      </c>
      <c r="EU743">
        <v>14005625</v>
      </c>
      <c r="EZ743">
        <v>15677774</v>
      </c>
      <c r="FE743">
        <v>16589127.999999899</v>
      </c>
      <c r="FJ743">
        <v>17157612</v>
      </c>
      <c r="FO743">
        <v>17241628</v>
      </c>
      <c r="FT743">
        <v>17016262</v>
      </c>
      <c r="FY743">
        <v>16430050</v>
      </c>
      <c r="GD743">
        <v>15721227</v>
      </c>
      <c r="GI743">
        <v>14828215</v>
      </c>
      <c r="GN743">
        <v>13809648</v>
      </c>
      <c r="GS743">
        <v>12711682</v>
      </c>
      <c r="GX743">
        <v>11568729</v>
      </c>
    </row>
    <row r="744" spans="1:206" customFormat="1">
      <c r="A744" s="51" t="s">
        <v>224</v>
      </c>
      <c r="B744" t="s">
        <v>3549</v>
      </c>
      <c r="C744" t="s">
        <v>3533</v>
      </c>
      <c r="D744" s="187" t="s">
        <v>3564</v>
      </c>
      <c r="E744" t="s">
        <v>1468</v>
      </c>
      <c r="BD744">
        <v>2762200</v>
      </c>
      <c r="BI744">
        <v>3029100</v>
      </c>
      <c r="BN744">
        <v>3330300</v>
      </c>
      <c r="BS744">
        <v>3687100</v>
      </c>
      <c r="BX744">
        <v>4003300</v>
      </c>
      <c r="CC744">
        <v>4431100</v>
      </c>
      <c r="CH744">
        <v>4938700</v>
      </c>
      <c r="CM744">
        <v>5442700</v>
      </c>
      <c r="CR744">
        <v>5876600</v>
      </c>
      <c r="CW744">
        <v>6100500</v>
      </c>
      <c r="DB744">
        <v>6237000</v>
      </c>
      <c r="DG744">
        <v>6518200</v>
      </c>
      <c r="DL744">
        <v>6931500</v>
      </c>
      <c r="DQ744">
        <v>7387000</v>
      </c>
      <c r="DV744">
        <v>7608500</v>
      </c>
      <c r="EA744">
        <v>8134479</v>
      </c>
      <c r="EF744">
        <v>9056658</v>
      </c>
      <c r="EK744">
        <v>10533218</v>
      </c>
      <c r="EP744">
        <v>11898912.999999899</v>
      </c>
      <c r="EU744">
        <v>12439443</v>
      </c>
      <c r="EZ744">
        <v>13141335.999999899</v>
      </c>
      <c r="FE744">
        <v>14727129</v>
      </c>
      <c r="FJ744">
        <v>15608622</v>
      </c>
      <c r="FO744">
        <v>16186409.999999899</v>
      </c>
      <c r="FT744">
        <v>16311478</v>
      </c>
      <c r="FY744">
        <v>16147265</v>
      </c>
      <c r="GD744">
        <v>15636891</v>
      </c>
      <c r="GI744">
        <v>15007503</v>
      </c>
      <c r="GN744">
        <v>14198920</v>
      </c>
      <c r="GS744">
        <v>13265173.999999899</v>
      </c>
      <c r="GX744">
        <v>12248026.999999899</v>
      </c>
    </row>
    <row r="745" spans="1:206" customFormat="1">
      <c r="A745" s="51" t="s">
        <v>224</v>
      </c>
      <c r="B745" t="s">
        <v>3549</v>
      </c>
      <c r="C745" t="s">
        <v>3533</v>
      </c>
      <c r="D745" s="187" t="s">
        <v>3564</v>
      </c>
      <c r="E745" t="s">
        <v>1469</v>
      </c>
      <c r="BD745">
        <v>2102400</v>
      </c>
      <c r="BI745">
        <v>2294700</v>
      </c>
      <c r="BN745">
        <v>2545100</v>
      </c>
      <c r="BS745">
        <v>2823700</v>
      </c>
      <c r="BX745">
        <v>3139900</v>
      </c>
      <c r="CC745">
        <v>3436200</v>
      </c>
      <c r="CH745">
        <v>3858400</v>
      </c>
      <c r="CM745">
        <v>4321299.9999999898</v>
      </c>
      <c r="CR745">
        <v>4793200</v>
      </c>
      <c r="CW745">
        <v>5240300</v>
      </c>
      <c r="DB745">
        <v>5354100</v>
      </c>
      <c r="DG745">
        <v>5494400</v>
      </c>
      <c r="DL745">
        <v>5796700</v>
      </c>
      <c r="DQ745">
        <v>6299900</v>
      </c>
      <c r="DV745">
        <v>6605199.9999999898</v>
      </c>
      <c r="EA745">
        <v>6793132.9999999898</v>
      </c>
      <c r="EF745">
        <v>7320266</v>
      </c>
      <c r="EK745">
        <v>8191140</v>
      </c>
      <c r="EP745">
        <v>9563122</v>
      </c>
      <c r="EU745">
        <v>10840163</v>
      </c>
      <c r="EZ745">
        <v>11364656</v>
      </c>
      <c r="FE745">
        <v>12034512</v>
      </c>
      <c r="FJ745">
        <v>13508318</v>
      </c>
      <c r="FO745">
        <v>14355526</v>
      </c>
      <c r="FT745">
        <v>14940999.999999899</v>
      </c>
      <c r="FY745">
        <v>15116891</v>
      </c>
      <c r="GD745">
        <v>15025913</v>
      </c>
      <c r="GI745">
        <v>14610624</v>
      </c>
      <c r="GN745">
        <v>14081201.999999899</v>
      </c>
      <c r="GS745">
        <v>13378879</v>
      </c>
      <c r="GX745">
        <v>12551709.999999899</v>
      </c>
    </row>
    <row r="746" spans="1:206" customFormat="1">
      <c r="A746" s="51" t="s">
        <v>224</v>
      </c>
      <c r="B746" t="s">
        <v>3549</v>
      </c>
      <c r="C746" t="s">
        <v>3533</v>
      </c>
      <c r="D746" s="187" t="s">
        <v>3564</v>
      </c>
      <c r="E746" t="s">
        <v>1470</v>
      </c>
      <c r="BD746">
        <v>1504500</v>
      </c>
      <c r="BI746">
        <v>1607999.99999999</v>
      </c>
      <c r="BN746">
        <v>1782100</v>
      </c>
      <c r="BS746">
        <v>2005099.99999999</v>
      </c>
      <c r="BX746">
        <v>2235300</v>
      </c>
      <c r="CC746">
        <v>2510700</v>
      </c>
      <c r="CH746">
        <v>2805600</v>
      </c>
      <c r="CM746">
        <v>3158400</v>
      </c>
      <c r="CR746">
        <v>3588200</v>
      </c>
      <c r="CW746">
        <v>4000699.9999999902</v>
      </c>
      <c r="DB746">
        <v>4398700</v>
      </c>
      <c r="DG746">
        <v>4490299.9999999898</v>
      </c>
      <c r="DL746">
        <v>4621700</v>
      </c>
      <c r="DQ746">
        <v>4983000</v>
      </c>
      <c r="DV746">
        <v>5351700</v>
      </c>
      <c r="EA746">
        <v>5396014</v>
      </c>
      <c r="EF746">
        <v>5807383</v>
      </c>
      <c r="EK746">
        <v>6300555.9999999898</v>
      </c>
      <c r="EP746">
        <v>7080676</v>
      </c>
      <c r="EU746">
        <v>8307170</v>
      </c>
      <c r="EZ746">
        <v>9461358.9999999907</v>
      </c>
      <c r="FE746">
        <v>9956608.9999999907</v>
      </c>
      <c r="FJ746">
        <v>10579244</v>
      </c>
      <c r="FO746">
        <v>11905793.999999899</v>
      </c>
      <c r="FT746">
        <v>12701893</v>
      </c>
      <c r="FY746">
        <v>13292584.999999899</v>
      </c>
      <c r="GD746">
        <v>13525504.999999899</v>
      </c>
      <c r="GI746">
        <v>13523765</v>
      </c>
      <c r="GN746">
        <v>13227634.999999899</v>
      </c>
      <c r="GS746">
        <v>12824005</v>
      </c>
      <c r="GX746">
        <v>12256521</v>
      </c>
    </row>
    <row r="747" spans="1:206" customFormat="1">
      <c r="A747" s="51" t="s">
        <v>224</v>
      </c>
      <c r="B747" t="s">
        <v>3549</v>
      </c>
      <c r="C747" t="s">
        <v>3533</v>
      </c>
      <c r="D747" s="187" t="s">
        <v>3564</v>
      </c>
      <c r="E747" t="s">
        <v>1471</v>
      </c>
      <c r="BD747">
        <v>945800</v>
      </c>
      <c r="BI747">
        <v>1004200</v>
      </c>
      <c r="BN747">
        <v>1099100</v>
      </c>
      <c r="BS747">
        <v>1242000</v>
      </c>
      <c r="BX747">
        <v>1410199.99999999</v>
      </c>
      <c r="CC747">
        <v>1599900</v>
      </c>
      <c r="CH747">
        <v>1839100</v>
      </c>
      <c r="CM747">
        <v>2077900</v>
      </c>
      <c r="CR747">
        <v>2396300</v>
      </c>
      <c r="CW747">
        <v>2742700</v>
      </c>
      <c r="DB747">
        <v>3061399.9999999902</v>
      </c>
      <c r="DG747">
        <v>3370000</v>
      </c>
      <c r="DL747">
        <v>3482200</v>
      </c>
      <c r="DQ747">
        <v>3651299.9999999902</v>
      </c>
      <c r="DV747">
        <v>3892000</v>
      </c>
      <c r="EA747">
        <v>4052559</v>
      </c>
      <c r="EF747">
        <v>4265385</v>
      </c>
      <c r="EK747">
        <v>4638859.9999999898</v>
      </c>
      <c r="EP747">
        <v>5056775.9999999898</v>
      </c>
      <c r="EU747">
        <v>5711639</v>
      </c>
      <c r="EZ747">
        <v>6744794</v>
      </c>
      <c r="FE747">
        <v>7735221</v>
      </c>
      <c r="FJ747">
        <v>8184899.9999999898</v>
      </c>
      <c r="FO747">
        <v>8747248</v>
      </c>
      <c r="FT747">
        <v>9875688</v>
      </c>
      <c r="FY747">
        <v>10600330</v>
      </c>
      <c r="GD747">
        <v>11182481.999999899</v>
      </c>
      <c r="GI747">
        <v>11475359</v>
      </c>
      <c r="GN747">
        <v>11572919.999999899</v>
      </c>
      <c r="GS747">
        <v>11414446</v>
      </c>
      <c r="GX747">
        <v>11158907</v>
      </c>
    </row>
    <row r="748" spans="1:206" customFormat="1">
      <c r="A748" s="51" t="s">
        <v>224</v>
      </c>
      <c r="B748" t="s">
        <v>3549</v>
      </c>
      <c r="C748" t="s">
        <v>3533</v>
      </c>
      <c r="D748" s="187" t="s">
        <v>3564</v>
      </c>
      <c r="E748" t="s">
        <v>1472</v>
      </c>
      <c r="BD748">
        <v>480500</v>
      </c>
      <c r="BI748">
        <v>506900</v>
      </c>
      <c r="BN748">
        <v>560600</v>
      </c>
      <c r="BS748">
        <v>632800</v>
      </c>
      <c r="BX748">
        <v>723900</v>
      </c>
      <c r="CC748">
        <v>845500</v>
      </c>
      <c r="CH748">
        <v>996500</v>
      </c>
      <c r="CM748">
        <v>1148100</v>
      </c>
      <c r="CR748">
        <v>1346899.99999999</v>
      </c>
      <c r="CW748">
        <v>1587899.99999999</v>
      </c>
      <c r="DB748">
        <v>1824800</v>
      </c>
      <c r="DG748">
        <v>2059800</v>
      </c>
      <c r="DL748">
        <v>2281700</v>
      </c>
      <c r="DQ748">
        <v>2386600</v>
      </c>
      <c r="DV748">
        <v>2493000</v>
      </c>
      <c r="EA748">
        <v>2558011.9999999902</v>
      </c>
      <c r="EF748">
        <v>2813784</v>
      </c>
      <c r="EK748">
        <v>3010875</v>
      </c>
      <c r="EP748">
        <v>3302205</v>
      </c>
      <c r="EU748">
        <v>3621891</v>
      </c>
      <c r="EZ748">
        <v>4116193</v>
      </c>
      <c r="FE748">
        <v>4906638</v>
      </c>
      <c r="FJ748">
        <v>5690512</v>
      </c>
      <c r="FO748">
        <v>6077254</v>
      </c>
      <c r="FT748">
        <v>6552698</v>
      </c>
      <c r="FY748">
        <v>7428457</v>
      </c>
      <c r="GD748">
        <v>8043969</v>
      </c>
      <c r="GI748">
        <v>8590990.9999999907</v>
      </c>
      <c r="GN748">
        <v>8927659.9999999907</v>
      </c>
      <c r="GS748">
        <v>9114758.9999999907</v>
      </c>
      <c r="GX748">
        <v>9097964</v>
      </c>
    </row>
    <row r="749" spans="1:206" customFormat="1">
      <c r="A749" s="51" t="s">
        <v>224</v>
      </c>
      <c r="B749" t="s">
        <v>3549</v>
      </c>
      <c r="C749" t="s">
        <v>3533</v>
      </c>
      <c r="D749" s="187" t="s">
        <v>3564</v>
      </c>
      <c r="E749" t="s">
        <v>1473</v>
      </c>
      <c r="BD749">
        <v>194499.99999999901</v>
      </c>
      <c r="BI749">
        <v>188200</v>
      </c>
      <c r="BN749">
        <v>210799.99999999901</v>
      </c>
      <c r="BS749">
        <v>244599.99999999901</v>
      </c>
      <c r="BX749">
        <v>280699.99999999901</v>
      </c>
      <c r="CC749">
        <v>332500</v>
      </c>
      <c r="CH749">
        <v>407200</v>
      </c>
      <c r="CM749">
        <v>481900</v>
      </c>
      <c r="CR749">
        <v>579800</v>
      </c>
      <c r="CW749">
        <v>701000</v>
      </c>
      <c r="DB749">
        <v>838800</v>
      </c>
      <c r="DG749">
        <v>962300</v>
      </c>
      <c r="DL749">
        <v>1173800</v>
      </c>
      <c r="DQ749">
        <v>1269600</v>
      </c>
      <c r="DV749">
        <v>1337000</v>
      </c>
      <c r="EA749">
        <v>1291298.99999999</v>
      </c>
      <c r="EF749">
        <v>1453215</v>
      </c>
      <c r="EK749">
        <v>1634389.99999999</v>
      </c>
      <c r="EP749">
        <v>1775191.99999999</v>
      </c>
      <c r="EU749">
        <v>1971295</v>
      </c>
      <c r="EZ749">
        <v>2179782</v>
      </c>
      <c r="FE749">
        <v>2498025</v>
      </c>
      <c r="FJ749">
        <v>3021363</v>
      </c>
      <c r="FO749">
        <v>3568611</v>
      </c>
      <c r="FT749">
        <v>3862097</v>
      </c>
      <c r="FY749">
        <v>4217133</v>
      </c>
      <c r="GD749">
        <v>4800210</v>
      </c>
      <c r="GI749">
        <v>5263235.9999999898</v>
      </c>
      <c r="GN749">
        <v>5721227</v>
      </c>
      <c r="GS749">
        <v>6050536.9999999898</v>
      </c>
      <c r="GX749">
        <v>6283246.9999999898</v>
      </c>
    </row>
    <row r="750" spans="1:206" customFormat="1">
      <c r="A750" s="51" t="s">
        <v>224</v>
      </c>
      <c r="B750" t="s">
        <v>3549</v>
      </c>
      <c r="C750" t="s">
        <v>3533</v>
      </c>
      <c r="D750" s="187" t="s">
        <v>3564</v>
      </c>
      <c r="E750" t="s">
        <v>1474</v>
      </c>
      <c r="BD750">
        <v>48700</v>
      </c>
      <c r="BI750">
        <v>48700</v>
      </c>
      <c r="BN750">
        <v>51300</v>
      </c>
      <c r="BS750">
        <v>61300</v>
      </c>
      <c r="BX750">
        <v>74600</v>
      </c>
      <c r="CC750">
        <v>89000</v>
      </c>
      <c r="CH750">
        <v>110399.999999999</v>
      </c>
      <c r="CM750">
        <v>137300</v>
      </c>
      <c r="CR750">
        <v>167200</v>
      </c>
      <c r="CW750">
        <v>206200</v>
      </c>
      <c r="DB750">
        <v>254700</v>
      </c>
      <c r="DG750">
        <v>317900</v>
      </c>
      <c r="DL750">
        <v>375100</v>
      </c>
      <c r="DQ750">
        <v>464400</v>
      </c>
      <c r="DV750">
        <v>528800</v>
      </c>
      <c r="EA750">
        <v>483558</v>
      </c>
      <c r="EF750">
        <v>543300</v>
      </c>
      <c r="EK750">
        <v>631884</v>
      </c>
      <c r="EP750">
        <v>723500</v>
      </c>
      <c r="EU750">
        <v>802815</v>
      </c>
      <c r="EZ750">
        <v>907675.99999999895</v>
      </c>
      <c r="FE750">
        <v>1016544.99999999</v>
      </c>
      <c r="FJ750">
        <v>1178886</v>
      </c>
      <c r="FO750">
        <v>1456817</v>
      </c>
      <c r="FT750">
        <v>1768809</v>
      </c>
      <c r="FY750">
        <v>1950262</v>
      </c>
      <c r="GD750">
        <v>2164763</v>
      </c>
      <c r="GI750">
        <v>2473427.9999999902</v>
      </c>
      <c r="GN750">
        <v>2756040</v>
      </c>
      <c r="GS750">
        <v>3069178</v>
      </c>
      <c r="GX750">
        <v>3327350</v>
      </c>
    </row>
    <row r="751" spans="1:206" customFormat="1">
      <c r="A751" s="51" t="s">
        <v>224</v>
      </c>
      <c r="B751" t="s">
        <v>3549</v>
      </c>
      <c r="C751" t="s">
        <v>3533</v>
      </c>
      <c r="D751" s="187" t="s">
        <v>3564</v>
      </c>
      <c r="E751" t="s">
        <v>1475</v>
      </c>
      <c r="BD751">
        <v>8899.9999999999909</v>
      </c>
      <c r="BI751">
        <v>7000</v>
      </c>
      <c r="BN751">
        <v>7399.99999999999</v>
      </c>
      <c r="BS751">
        <v>8500</v>
      </c>
      <c r="BX751">
        <v>10800</v>
      </c>
      <c r="CC751">
        <v>14200</v>
      </c>
      <c r="CH751">
        <v>18200</v>
      </c>
      <c r="CM751">
        <v>22799.999999999902</v>
      </c>
      <c r="CR751">
        <v>29600</v>
      </c>
      <c r="CW751">
        <v>36000</v>
      </c>
      <c r="DB751">
        <v>47100</v>
      </c>
      <c r="DG751">
        <v>61800</v>
      </c>
      <c r="DL751">
        <v>80800</v>
      </c>
      <c r="DQ751">
        <v>102100</v>
      </c>
      <c r="DV751">
        <v>129500</v>
      </c>
      <c r="EA751">
        <v>118596</v>
      </c>
      <c r="EF751">
        <v>134380.99999999901</v>
      </c>
      <c r="EK751">
        <v>156508.99999999901</v>
      </c>
      <c r="EP751">
        <v>185632</v>
      </c>
      <c r="EU751">
        <v>217851</v>
      </c>
      <c r="EZ751">
        <v>247961.99999999901</v>
      </c>
      <c r="FE751">
        <v>288047</v>
      </c>
      <c r="FJ751">
        <v>329230.99999999901</v>
      </c>
      <c r="FO751">
        <v>387724</v>
      </c>
      <c r="FT751">
        <v>493614</v>
      </c>
      <c r="FY751">
        <v>624396</v>
      </c>
      <c r="GD751">
        <v>704832</v>
      </c>
      <c r="GI751">
        <v>797967</v>
      </c>
      <c r="GN751">
        <v>911753.99999999895</v>
      </c>
      <c r="GS751">
        <v>1035976</v>
      </c>
      <c r="GX751">
        <v>1192909</v>
      </c>
    </row>
    <row r="752" spans="1:206" customFormat="1">
      <c r="A752" s="51" t="s">
        <v>224</v>
      </c>
      <c r="B752" t="s">
        <v>3549</v>
      </c>
      <c r="C752" t="s">
        <v>3533</v>
      </c>
      <c r="D752" s="187" t="s">
        <v>3564</v>
      </c>
      <c r="E752" t="s">
        <v>1476</v>
      </c>
      <c r="BD752">
        <v>799.99999999999898</v>
      </c>
      <c r="BI752">
        <v>500</v>
      </c>
      <c r="BN752">
        <v>300</v>
      </c>
      <c r="BS752">
        <v>400</v>
      </c>
      <c r="BX752">
        <v>500</v>
      </c>
      <c r="CC752">
        <v>900</v>
      </c>
      <c r="CH752">
        <v>1600</v>
      </c>
      <c r="CM752">
        <v>2100</v>
      </c>
      <c r="CR752">
        <v>2400</v>
      </c>
      <c r="CW752">
        <v>3100</v>
      </c>
      <c r="DB752">
        <v>4200</v>
      </c>
      <c r="DG752">
        <v>6400</v>
      </c>
      <c r="DL752">
        <v>9000</v>
      </c>
      <c r="DQ752">
        <v>13600</v>
      </c>
      <c r="DV752">
        <v>17400</v>
      </c>
      <c r="EA752">
        <v>18065</v>
      </c>
      <c r="EF752">
        <v>19982.999999999902</v>
      </c>
      <c r="EK752">
        <v>23973</v>
      </c>
      <c r="EP752">
        <v>28449.999999999902</v>
      </c>
      <c r="EU752">
        <v>34591</v>
      </c>
      <c r="EZ752">
        <v>41469</v>
      </c>
      <c r="FE752">
        <v>48225.999999999898</v>
      </c>
      <c r="FJ752">
        <v>58115</v>
      </c>
      <c r="FO752">
        <v>68234</v>
      </c>
      <c r="FT752">
        <v>81348</v>
      </c>
      <c r="FY752">
        <v>107090.999999999</v>
      </c>
      <c r="GD752">
        <v>143064</v>
      </c>
      <c r="GI752">
        <v>165962</v>
      </c>
      <c r="GN752">
        <v>191542</v>
      </c>
      <c r="GS752">
        <v>217468</v>
      </c>
      <c r="GX752">
        <v>252590.99999999901</v>
      </c>
    </row>
    <row r="753" spans="1:206" customFormat="1">
      <c r="A753" s="51" t="s">
        <v>224</v>
      </c>
      <c r="B753" t="s">
        <v>3549</v>
      </c>
      <c r="C753" t="s">
        <v>3533</v>
      </c>
      <c r="D753" s="187" t="s">
        <v>3564</v>
      </c>
      <c r="E753" t="s">
        <v>1477</v>
      </c>
      <c r="BD753">
        <v>0</v>
      </c>
      <c r="BI753">
        <v>0</v>
      </c>
      <c r="BN753">
        <v>0</v>
      </c>
      <c r="BS753">
        <v>0</v>
      </c>
      <c r="BX753">
        <v>0</v>
      </c>
      <c r="CC753">
        <v>0</v>
      </c>
      <c r="CH753">
        <v>0</v>
      </c>
      <c r="CM753">
        <v>0</v>
      </c>
      <c r="CR753">
        <v>0</v>
      </c>
      <c r="CW753">
        <v>0</v>
      </c>
      <c r="DB753">
        <v>0</v>
      </c>
      <c r="DG753">
        <v>200</v>
      </c>
      <c r="DL753">
        <v>300</v>
      </c>
      <c r="DQ753">
        <v>600</v>
      </c>
      <c r="DV753">
        <v>1100</v>
      </c>
      <c r="EA753">
        <v>1763</v>
      </c>
      <c r="EF753">
        <v>1967</v>
      </c>
      <c r="EK753">
        <v>2183</v>
      </c>
      <c r="EP753">
        <v>2782</v>
      </c>
      <c r="EU753">
        <v>3371</v>
      </c>
      <c r="EZ753">
        <v>4183</v>
      </c>
      <c r="FE753">
        <v>5008</v>
      </c>
      <c r="FJ753">
        <v>5724.99999999999</v>
      </c>
      <c r="FO753">
        <v>7154</v>
      </c>
      <c r="FT753">
        <v>8576</v>
      </c>
      <c r="FY753">
        <v>10088.9999999999</v>
      </c>
      <c r="GD753">
        <v>13520.9999999999</v>
      </c>
      <c r="GI753">
        <v>19127</v>
      </c>
      <c r="GN753">
        <v>22724.999999999902</v>
      </c>
      <c r="GS753">
        <v>26840</v>
      </c>
      <c r="GX753">
        <v>29867.999999999902</v>
      </c>
    </row>
    <row r="754" spans="1:206" customFormat="1">
      <c r="A754" s="51" t="s">
        <v>224</v>
      </c>
      <c r="B754" t="s">
        <v>3549</v>
      </c>
      <c r="C754" t="s">
        <v>3533</v>
      </c>
      <c r="D754" s="187" t="s">
        <v>3564</v>
      </c>
      <c r="E754" t="s">
        <v>1478</v>
      </c>
      <c r="BD754">
        <v>18955800</v>
      </c>
      <c r="BI754">
        <v>21711200</v>
      </c>
      <c r="BN754">
        <v>24703800</v>
      </c>
      <c r="BS754">
        <v>28171000</v>
      </c>
      <c r="BX754">
        <v>31902100</v>
      </c>
      <c r="CC754">
        <v>36531400</v>
      </c>
      <c r="CH754">
        <v>42177800</v>
      </c>
      <c r="CM754">
        <v>48180500</v>
      </c>
      <c r="CR754">
        <v>53697800</v>
      </c>
      <c r="CW754">
        <v>58335300</v>
      </c>
      <c r="DB754">
        <v>64481000</v>
      </c>
      <c r="DG754">
        <v>72337799.999999896</v>
      </c>
      <c r="DL754">
        <v>81245500</v>
      </c>
      <c r="DQ754">
        <v>92052200</v>
      </c>
      <c r="DV754">
        <v>95775000</v>
      </c>
      <c r="EA754">
        <v>104482732</v>
      </c>
      <c r="EF754">
        <v>110839948</v>
      </c>
      <c r="EK754">
        <v>116659589.999999</v>
      </c>
      <c r="EP754">
        <v>121694950</v>
      </c>
      <c r="EU754">
        <v>125363806</v>
      </c>
      <c r="EZ754">
        <v>127489440.999999</v>
      </c>
      <c r="FE754">
        <v>127498861</v>
      </c>
      <c r="FJ754">
        <v>126811528</v>
      </c>
      <c r="FO754">
        <v>124538878.999999</v>
      </c>
      <c r="FT754">
        <v>121783068</v>
      </c>
      <c r="FY754">
        <v>118395376</v>
      </c>
      <c r="GD754">
        <v>114321658</v>
      </c>
      <c r="GI754">
        <v>109895642</v>
      </c>
      <c r="GN754">
        <v>105480142</v>
      </c>
      <c r="GS754">
        <v>100906904</v>
      </c>
      <c r="GX754">
        <v>96561856</v>
      </c>
    </row>
    <row r="755" spans="1:206" customFormat="1">
      <c r="A755" s="51" t="s">
        <v>224</v>
      </c>
      <c r="B755" t="s">
        <v>3549</v>
      </c>
      <c r="C755" t="s">
        <v>3533</v>
      </c>
      <c r="D755" s="187" t="s">
        <v>3564</v>
      </c>
      <c r="E755" t="s">
        <v>1479</v>
      </c>
      <c r="BD755">
        <v>14679700</v>
      </c>
      <c r="BI755">
        <v>16643099.999999899</v>
      </c>
      <c r="BN755">
        <v>19371300</v>
      </c>
      <c r="BS755">
        <v>22313200</v>
      </c>
      <c r="BX755">
        <v>25673200</v>
      </c>
      <c r="CC755">
        <v>29311300</v>
      </c>
      <c r="CH755">
        <v>33842800</v>
      </c>
      <c r="CM755">
        <v>39490800</v>
      </c>
      <c r="CR755">
        <v>45412200</v>
      </c>
      <c r="CW755">
        <v>50746099.999999903</v>
      </c>
      <c r="DB755">
        <v>55512399.999999903</v>
      </c>
      <c r="DG755">
        <v>61793700</v>
      </c>
      <c r="DL755">
        <v>69900900</v>
      </c>
      <c r="DQ755">
        <v>80018900</v>
      </c>
      <c r="DV755">
        <v>90049400</v>
      </c>
      <c r="EA755">
        <v>96101841</v>
      </c>
      <c r="EF755">
        <v>102339811</v>
      </c>
      <c r="EK755">
        <v>108680208.999999</v>
      </c>
      <c r="EP755">
        <v>114559370</v>
      </c>
      <c r="EU755">
        <v>119693135</v>
      </c>
      <c r="EZ755">
        <v>123495087</v>
      </c>
      <c r="FE755">
        <v>125781150</v>
      </c>
      <c r="FJ755">
        <v>125975540</v>
      </c>
      <c r="FO755">
        <v>125496518.999999</v>
      </c>
      <c r="FT755">
        <v>123432394</v>
      </c>
      <c r="FY755">
        <v>120870668</v>
      </c>
      <c r="GD755">
        <v>117643788</v>
      </c>
      <c r="GI755">
        <v>113708581</v>
      </c>
      <c r="GN755">
        <v>109403225</v>
      </c>
      <c r="GS755">
        <v>105093313</v>
      </c>
      <c r="GX755">
        <v>100611709</v>
      </c>
    </row>
    <row r="756" spans="1:206" customFormat="1">
      <c r="A756" s="51" t="s">
        <v>224</v>
      </c>
      <c r="B756" t="s">
        <v>3549</v>
      </c>
      <c r="C756" t="s">
        <v>3533</v>
      </c>
      <c r="D756" s="187" t="s">
        <v>3564</v>
      </c>
      <c r="E756" t="s">
        <v>1480</v>
      </c>
      <c r="BD756">
        <v>12796099.999999899</v>
      </c>
      <c r="BI756">
        <v>14101900</v>
      </c>
      <c r="BN756">
        <v>16057400</v>
      </c>
      <c r="BS756">
        <v>18759600</v>
      </c>
      <c r="BX756">
        <v>21659800</v>
      </c>
      <c r="CC756">
        <v>24928300</v>
      </c>
      <c r="CH756">
        <v>28440200</v>
      </c>
      <c r="CM756">
        <v>33095600</v>
      </c>
      <c r="CR756">
        <v>38677200</v>
      </c>
      <c r="CW756">
        <v>44584100</v>
      </c>
      <c r="DB756">
        <v>49800600</v>
      </c>
      <c r="DG756">
        <v>54590799.999999903</v>
      </c>
      <c r="DL756">
        <v>60868000</v>
      </c>
      <c r="DQ756">
        <v>69840400</v>
      </c>
      <c r="DV756">
        <v>79116400</v>
      </c>
      <c r="EA756">
        <v>87298183.999999896</v>
      </c>
      <c r="EF756">
        <v>95063968</v>
      </c>
      <c r="EK756">
        <v>101281825</v>
      </c>
      <c r="EP756">
        <v>107624300.999999</v>
      </c>
      <c r="EU756">
        <v>113524057</v>
      </c>
      <c r="EZ756">
        <v>118695551.999999</v>
      </c>
      <c r="FE756">
        <v>122555647</v>
      </c>
      <c r="FJ756">
        <v>124912893</v>
      </c>
      <c r="FO756">
        <v>125219079.999999</v>
      </c>
      <c r="FT756">
        <v>124850096</v>
      </c>
      <c r="FY756">
        <v>122891431</v>
      </c>
      <c r="GD756">
        <v>120422232.999999</v>
      </c>
      <c r="GI756">
        <v>117282185</v>
      </c>
      <c r="GN756">
        <v>113427625</v>
      </c>
      <c r="GS756">
        <v>109195896</v>
      </c>
      <c r="GX756">
        <v>104950909</v>
      </c>
    </row>
    <row r="757" spans="1:206" customFormat="1">
      <c r="A757" s="51" t="s">
        <v>224</v>
      </c>
      <c r="B757" t="s">
        <v>3549</v>
      </c>
      <c r="C757" t="s">
        <v>3533</v>
      </c>
      <c r="D757" s="187" t="s">
        <v>3564</v>
      </c>
      <c r="E757" t="s">
        <v>1481</v>
      </c>
      <c r="BD757">
        <v>10660599.999999899</v>
      </c>
      <c r="BI757">
        <v>11348400</v>
      </c>
      <c r="BN757">
        <v>12131500</v>
      </c>
      <c r="BS757">
        <v>13164200</v>
      </c>
      <c r="BX757">
        <v>14286200</v>
      </c>
      <c r="CC757">
        <v>15346500</v>
      </c>
      <c r="CH757">
        <v>16111400</v>
      </c>
      <c r="CM757">
        <v>16749500</v>
      </c>
      <c r="CR757">
        <v>17805200</v>
      </c>
      <c r="CW757">
        <v>19380600</v>
      </c>
      <c r="DB757">
        <v>21022599.999999899</v>
      </c>
      <c r="DG757">
        <v>21850100</v>
      </c>
      <c r="DL757">
        <v>22269600</v>
      </c>
      <c r="DQ757">
        <v>22022499.999999899</v>
      </c>
      <c r="DV757">
        <v>20276999.999999899</v>
      </c>
      <c r="EA757">
        <v>22831558</v>
      </c>
      <c r="EF757">
        <v>22538570</v>
      </c>
      <c r="EK757">
        <v>21794996</v>
      </c>
      <c r="EP757">
        <v>20672977</v>
      </c>
      <c r="EU757">
        <v>19549196</v>
      </c>
      <c r="EZ757">
        <v>18281777.999999899</v>
      </c>
      <c r="FE757">
        <v>16946552</v>
      </c>
      <c r="FJ757">
        <v>15568557</v>
      </c>
      <c r="FO757">
        <v>14170334.999999899</v>
      </c>
      <c r="FT757">
        <v>12700105</v>
      </c>
      <c r="FY757">
        <v>11330753.999999899</v>
      </c>
      <c r="GD757">
        <v>10013466.999999899</v>
      </c>
      <c r="GI757">
        <v>8818912</v>
      </c>
      <c r="GN757">
        <v>7725541</v>
      </c>
      <c r="GS757">
        <v>6734590</v>
      </c>
      <c r="GX757">
        <v>5834300</v>
      </c>
    </row>
    <row r="758" spans="1:206" customFormat="1">
      <c r="A758" s="51" t="s">
        <v>224</v>
      </c>
      <c r="B758" t="s">
        <v>3549</v>
      </c>
      <c r="C758" t="s">
        <v>3533</v>
      </c>
      <c r="D758" s="187" t="s">
        <v>3564</v>
      </c>
      <c r="E758" t="s">
        <v>1482</v>
      </c>
      <c r="BD758">
        <v>9490300</v>
      </c>
      <c r="BI758">
        <v>10239800</v>
      </c>
      <c r="BN758">
        <v>10902700</v>
      </c>
      <c r="BS758">
        <v>11661000</v>
      </c>
      <c r="BX758">
        <v>12675800</v>
      </c>
      <c r="CC758">
        <v>13704600</v>
      </c>
      <c r="CH758">
        <v>14867000</v>
      </c>
      <c r="CM758">
        <v>15634200</v>
      </c>
      <c r="CR758">
        <v>16304400</v>
      </c>
      <c r="CW758">
        <v>17372500</v>
      </c>
      <c r="DB758">
        <v>18894199.999999899</v>
      </c>
      <c r="DG758">
        <v>20438400</v>
      </c>
      <c r="DL758">
        <v>20979500</v>
      </c>
      <c r="DQ758">
        <v>20684899.999999899</v>
      </c>
      <c r="DV758">
        <v>19460500</v>
      </c>
      <c r="EA758">
        <v>22099742</v>
      </c>
      <c r="EF758">
        <v>22489243</v>
      </c>
      <c r="EK758">
        <v>22212253</v>
      </c>
      <c r="EP758">
        <v>21498233</v>
      </c>
      <c r="EU758">
        <v>20408149.999999899</v>
      </c>
      <c r="EZ758">
        <v>19312463</v>
      </c>
      <c r="FE758">
        <v>18073677</v>
      </c>
      <c r="FJ758">
        <v>16766545</v>
      </c>
      <c r="FO758">
        <v>15422141</v>
      </c>
      <c r="FT758">
        <v>14055319</v>
      </c>
      <c r="FY758">
        <v>12612602</v>
      </c>
      <c r="GD758">
        <v>11266064</v>
      </c>
      <c r="GI758">
        <v>9968126</v>
      </c>
      <c r="GN758">
        <v>8789517.9999999907</v>
      </c>
      <c r="GS758">
        <v>7709080</v>
      </c>
      <c r="GX758">
        <v>6728381.9999999898</v>
      </c>
    </row>
    <row r="759" spans="1:206" customFormat="1">
      <c r="A759" s="51" t="s">
        <v>224</v>
      </c>
      <c r="B759" t="s">
        <v>3549</v>
      </c>
      <c r="C759" t="s">
        <v>3533</v>
      </c>
      <c r="D759" s="187" t="s">
        <v>3564</v>
      </c>
      <c r="E759" t="s">
        <v>1483</v>
      </c>
      <c r="BD759">
        <v>8231899.9999999898</v>
      </c>
      <c r="BI759">
        <v>9051099.9999999907</v>
      </c>
      <c r="BN759">
        <v>9795400</v>
      </c>
      <c r="BS759">
        <v>10455700</v>
      </c>
      <c r="BX759">
        <v>11191300</v>
      </c>
      <c r="CC759">
        <v>12104300</v>
      </c>
      <c r="CH759">
        <v>13271900</v>
      </c>
      <c r="CM759">
        <v>14361500</v>
      </c>
      <c r="CR759">
        <v>15121900</v>
      </c>
      <c r="CW759">
        <v>15890300</v>
      </c>
      <c r="DB759">
        <v>16743300</v>
      </c>
      <c r="DG759">
        <v>18207300</v>
      </c>
      <c r="DL759">
        <v>19551400</v>
      </c>
      <c r="DQ759">
        <v>19906100</v>
      </c>
      <c r="DV759">
        <v>18694400</v>
      </c>
      <c r="EA759">
        <v>20968459</v>
      </c>
      <c r="EF759">
        <v>21709489</v>
      </c>
      <c r="EK759">
        <v>22102248</v>
      </c>
      <c r="EP759">
        <v>21844416.999999899</v>
      </c>
      <c r="EU759">
        <v>21162718</v>
      </c>
      <c r="EZ759">
        <v>20107064</v>
      </c>
      <c r="FE759">
        <v>19041836.999999899</v>
      </c>
      <c r="FJ759">
        <v>17834400.999999899</v>
      </c>
      <c r="FO759">
        <v>16564253.999999899</v>
      </c>
      <c r="FT759">
        <v>15255048</v>
      </c>
      <c r="FY759">
        <v>13919873</v>
      </c>
      <c r="GD759">
        <v>12505339</v>
      </c>
      <c r="GI759">
        <v>11182847.999999899</v>
      </c>
      <c r="GN759">
        <v>9905529</v>
      </c>
      <c r="GS759">
        <v>8744143.9999999907</v>
      </c>
      <c r="GX759">
        <v>7677996.9999999898</v>
      </c>
    </row>
    <row r="760" spans="1:206" customFormat="1">
      <c r="A760" s="51" t="s">
        <v>224</v>
      </c>
      <c r="B760" t="s">
        <v>3549</v>
      </c>
      <c r="C760" t="s">
        <v>3533</v>
      </c>
      <c r="D760" s="187" t="s">
        <v>3564</v>
      </c>
      <c r="E760" t="s">
        <v>1484</v>
      </c>
      <c r="BD760">
        <v>7095099.9999999898</v>
      </c>
      <c r="BI760">
        <v>7807799.9999999898</v>
      </c>
      <c r="BN760">
        <v>8629700</v>
      </c>
      <c r="BS760">
        <v>9374800</v>
      </c>
      <c r="BX760">
        <v>10012200</v>
      </c>
      <c r="CC760">
        <v>10711200</v>
      </c>
      <c r="CH760">
        <v>11700400</v>
      </c>
      <c r="CM760">
        <v>12795800</v>
      </c>
      <c r="CR760">
        <v>13880900</v>
      </c>
      <c r="CW760">
        <v>14629599.999999899</v>
      </c>
      <c r="DB760">
        <v>15084499.999999899</v>
      </c>
      <c r="DG760">
        <v>15941800</v>
      </c>
      <c r="DL760">
        <v>17382900</v>
      </c>
      <c r="DQ760">
        <v>18744300</v>
      </c>
      <c r="DV760">
        <v>18226100</v>
      </c>
      <c r="EA760">
        <v>19921545</v>
      </c>
      <c r="EF760">
        <v>20563461</v>
      </c>
      <c r="EK760">
        <v>21291584</v>
      </c>
      <c r="EP760">
        <v>21690070.999999899</v>
      </c>
      <c r="EU760">
        <v>21452624.999999899</v>
      </c>
      <c r="EZ760">
        <v>20803101</v>
      </c>
      <c r="FE760">
        <v>19782037</v>
      </c>
      <c r="FJ760">
        <v>18748239</v>
      </c>
      <c r="FO760">
        <v>17578657</v>
      </c>
      <c r="FT760">
        <v>16346979.999999899</v>
      </c>
      <c r="FY760">
        <v>15073767</v>
      </c>
      <c r="GD760">
        <v>13771048</v>
      </c>
      <c r="GI760">
        <v>12386263</v>
      </c>
      <c r="GN760">
        <v>11089000</v>
      </c>
      <c r="GS760">
        <v>9833533</v>
      </c>
      <c r="GX760">
        <v>8690532</v>
      </c>
    </row>
    <row r="761" spans="1:206" customFormat="1">
      <c r="A761" s="51" t="s">
        <v>224</v>
      </c>
      <c r="B761" t="s">
        <v>3549</v>
      </c>
      <c r="C761" t="s">
        <v>3533</v>
      </c>
      <c r="D761" s="187" t="s">
        <v>3564</v>
      </c>
      <c r="E761" t="s">
        <v>1485</v>
      </c>
      <c r="BD761">
        <v>6069799.9999999898</v>
      </c>
      <c r="BI761">
        <v>6697599.9999999898</v>
      </c>
      <c r="BN761">
        <v>7406100</v>
      </c>
      <c r="BS761">
        <v>8222700</v>
      </c>
      <c r="BX761">
        <v>8951700</v>
      </c>
      <c r="CC761">
        <v>9575000</v>
      </c>
      <c r="CH761">
        <v>10325800</v>
      </c>
      <c r="CM761">
        <v>11296400</v>
      </c>
      <c r="CR761">
        <v>12368100</v>
      </c>
      <c r="CW761">
        <v>13445800</v>
      </c>
      <c r="DB761">
        <v>13915499.999999899</v>
      </c>
      <c r="DG761">
        <v>14362000</v>
      </c>
      <c r="DL761">
        <v>15431699.999999899</v>
      </c>
      <c r="DQ761">
        <v>17157600</v>
      </c>
      <c r="DV761">
        <v>18133200</v>
      </c>
      <c r="EA761">
        <v>19459986</v>
      </c>
      <c r="EF761">
        <v>19490915</v>
      </c>
      <c r="EK761">
        <v>20126157</v>
      </c>
      <c r="EP761">
        <v>20847543.999999899</v>
      </c>
      <c r="EU761">
        <v>21252298</v>
      </c>
      <c r="EZ761">
        <v>21039100</v>
      </c>
      <c r="FE761">
        <v>20424865.999999899</v>
      </c>
      <c r="FJ761">
        <v>19443173</v>
      </c>
      <c r="FO761">
        <v>18449831.999999899</v>
      </c>
      <c r="FT761">
        <v>17320777.999999899</v>
      </c>
      <c r="FY761">
        <v>16127995</v>
      </c>
      <c r="GD761">
        <v>14891979</v>
      </c>
      <c r="GI761">
        <v>13623830.999999899</v>
      </c>
      <c r="GN761">
        <v>12270024</v>
      </c>
      <c r="GS761">
        <v>10997634</v>
      </c>
      <c r="GX761">
        <v>9763076</v>
      </c>
    </row>
    <row r="762" spans="1:206" customFormat="1">
      <c r="A762" s="51" t="s">
        <v>224</v>
      </c>
      <c r="B762" t="s">
        <v>3549</v>
      </c>
      <c r="C762" t="s">
        <v>3533</v>
      </c>
      <c r="D762" s="187" t="s">
        <v>3564</v>
      </c>
      <c r="E762" t="s">
        <v>1486</v>
      </c>
      <c r="BD762">
        <v>5281400</v>
      </c>
      <c r="BI762">
        <v>5703500</v>
      </c>
      <c r="BN762">
        <v>6318999.9999999898</v>
      </c>
      <c r="BS762">
        <v>7016000</v>
      </c>
      <c r="BX762">
        <v>7823100</v>
      </c>
      <c r="CC762">
        <v>8538500</v>
      </c>
      <c r="CH762">
        <v>9163100</v>
      </c>
      <c r="CM762">
        <v>9908900</v>
      </c>
      <c r="CR762">
        <v>10908900</v>
      </c>
      <c r="CW762">
        <v>11904900</v>
      </c>
      <c r="DB762">
        <v>12769000</v>
      </c>
      <c r="DG762">
        <v>13195800</v>
      </c>
      <c r="DL762">
        <v>13846400</v>
      </c>
      <c r="DQ762">
        <v>15234900</v>
      </c>
      <c r="DV762">
        <v>16565800</v>
      </c>
      <c r="EA762">
        <v>18184645</v>
      </c>
      <c r="EF762">
        <v>18967486</v>
      </c>
      <c r="EK762">
        <v>19015318.999999899</v>
      </c>
      <c r="EP762">
        <v>19644448</v>
      </c>
      <c r="EU762">
        <v>20360312</v>
      </c>
      <c r="EZ762">
        <v>20774683.999999899</v>
      </c>
      <c r="FE762">
        <v>20588100</v>
      </c>
      <c r="FJ762">
        <v>20010741</v>
      </c>
      <c r="FO762">
        <v>19074488</v>
      </c>
      <c r="FT762">
        <v>18123254</v>
      </c>
      <c r="FY762">
        <v>17036530.999999899</v>
      </c>
      <c r="GD762">
        <v>15885292</v>
      </c>
      <c r="GI762">
        <v>14689415</v>
      </c>
      <c r="GN762">
        <v>13457989</v>
      </c>
      <c r="GS762">
        <v>12136921.999999899</v>
      </c>
      <c r="GX762">
        <v>10892309</v>
      </c>
    </row>
    <row r="763" spans="1:206" customFormat="1">
      <c r="A763" s="51" t="s">
        <v>224</v>
      </c>
      <c r="B763" t="s">
        <v>3549</v>
      </c>
      <c r="C763" t="s">
        <v>3533</v>
      </c>
      <c r="D763" s="187" t="s">
        <v>3564</v>
      </c>
      <c r="E763" t="s">
        <v>1487</v>
      </c>
      <c r="BD763">
        <v>4501500</v>
      </c>
      <c r="BI763">
        <v>4944800</v>
      </c>
      <c r="BN763">
        <v>5364099.9999999898</v>
      </c>
      <c r="BS763">
        <v>5958100</v>
      </c>
      <c r="BX763">
        <v>6646000</v>
      </c>
      <c r="CC763">
        <v>7433200</v>
      </c>
      <c r="CH763">
        <v>8175000</v>
      </c>
      <c r="CM763">
        <v>8760800</v>
      </c>
      <c r="CR763">
        <v>9501300</v>
      </c>
      <c r="CW763">
        <v>10490800</v>
      </c>
      <c r="DB763">
        <v>11314300</v>
      </c>
      <c r="DG763">
        <v>12119200</v>
      </c>
      <c r="DL763">
        <v>12693200</v>
      </c>
      <c r="DQ763">
        <v>13685400</v>
      </c>
      <c r="DV763">
        <v>14677900</v>
      </c>
      <c r="EA763">
        <v>15660440</v>
      </c>
      <c r="EF763">
        <v>17644034.999999899</v>
      </c>
      <c r="EK763">
        <v>18426467.999999899</v>
      </c>
      <c r="EP763">
        <v>18491217.999999899</v>
      </c>
      <c r="EU763">
        <v>19112918</v>
      </c>
      <c r="EZ763">
        <v>19823685.999999899</v>
      </c>
      <c r="FE763">
        <v>20247560</v>
      </c>
      <c r="FJ763">
        <v>20088246</v>
      </c>
      <c r="FO763">
        <v>19552229.999999899</v>
      </c>
      <c r="FT763">
        <v>18662817.999999899</v>
      </c>
      <c r="FY763">
        <v>17755514</v>
      </c>
      <c r="GD763">
        <v>16714636</v>
      </c>
      <c r="GI763">
        <v>15609000</v>
      </c>
      <c r="GN763">
        <v>14456686.999999899</v>
      </c>
      <c r="GS763">
        <v>13265524</v>
      </c>
      <c r="GX763">
        <v>11981774.999999899</v>
      </c>
    </row>
    <row r="764" spans="1:206" customFormat="1">
      <c r="A764" s="51" t="s">
        <v>224</v>
      </c>
      <c r="B764" t="s">
        <v>3549</v>
      </c>
      <c r="C764" t="s">
        <v>3533</v>
      </c>
      <c r="D764" s="187" t="s">
        <v>3564</v>
      </c>
      <c r="E764" t="s">
        <v>1488</v>
      </c>
      <c r="BD764">
        <v>3842000</v>
      </c>
      <c r="BI764">
        <v>4166200</v>
      </c>
      <c r="BN764">
        <v>4599200</v>
      </c>
      <c r="BS764">
        <v>4999000</v>
      </c>
      <c r="BX764">
        <v>5582599.9999999898</v>
      </c>
      <c r="CC764">
        <v>6244100</v>
      </c>
      <c r="CH764">
        <v>7000500</v>
      </c>
      <c r="CM764">
        <v>7748300</v>
      </c>
      <c r="CR764">
        <v>8309899.9999999898</v>
      </c>
      <c r="CW764">
        <v>9064800</v>
      </c>
      <c r="DB764">
        <v>9898800</v>
      </c>
      <c r="DG764">
        <v>10658700</v>
      </c>
      <c r="DL764">
        <v>11568400</v>
      </c>
      <c r="DQ764">
        <v>12411099.999999899</v>
      </c>
      <c r="DV764">
        <v>13106800</v>
      </c>
      <c r="EA764">
        <v>13419444</v>
      </c>
      <c r="EF764">
        <v>15068982</v>
      </c>
      <c r="EK764">
        <v>17005525</v>
      </c>
      <c r="EP764">
        <v>17783941</v>
      </c>
      <c r="EU764">
        <v>17865599</v>
      </c>
      <c r="EZ764">
        <v>18477755</v>
      </c>
      <c r="FE764">
        <v>19181397</v>
      </c>
      <c r="FJ764">
        <v>19614034</v>
      </c>
      <c r="FO764">
        <v>19487574</v>
      </c>
      <c r="FT764">
        <v>18996994</v>
      </c>
      <c r="FY764">
        <v>18160259</v>
      </c>
      <c r="GD764">
        <v>17304903</v>
      </c>
      <c r="GI764">
        <v>16318769</v>
      </c>
      <c r="GN764">
        <v>15267327</v>
      </c>
      <c r="GS764">
        <v>14167849</v>
      </c>
      <c r="GX764">
        <v>13025901.999999899</v>
      </c>
    </row>
    <row r="765" spans="1:206" customFormat="1">
      <c r="A765" s="51" t="s">
        <v>224</v>
      </c>
      <c r="B765" t="s">
        <v>3549</v>
      </c>
      <c r="C765" t="s">
        <v>3533</v>
      </c>
      <c r="D765" s="187" t="s">
        <v>3564</v>
      </c>
      <c r="E765" t="s">
        <v>1489</v>
      </c>
      <c r="BD765">
        <v>3117600</v>
      </c>
      <c r="BI765">
        <v>3467700</v>
      </c>
      <c r="BN765">
        <v>3783800</v>
      </c>
      <c r="BS765">
        <v>4198800</v>
      </c>
      <c r="BX765">
        <v>4582400</v>
      </c>
      <c r="CC765">
        <v>5132700</v>
      </c>
      <c r="CH765">
        <v>5794700</v>
      </c>
      <c r="CM765">
        <v>6509500</v>
      </c>
      <c r="CR765">
        <v>7209800</v>
      </c>
      <c r="CW765">
        <v>7787500</v>
      </c>
      <c r="DB765">
        <v>8429700</v>
      </c>
      <c r="DG765">
        <v>9184499.9999999907</v>
      </c>
      <c r="DL765">
        <v>10037800</v>
      </c>
      <c r="DQ765">
        <v>11105300</v>
      </c>
      <c r="DV765">
        <v>11747900</v>
      </c>
      <c r="EA765">
        <v>11964459</v>
      </c>
      <c r="EF765">
        <v>12735702.999999899</v>
      </c>
      <c r="EK765">
        <v>14334624</v>
      </c>
      <c r="EP765">
        <v>16205466.999999899</v>
      </c>
      <c r="EU765">
        <v>16972527</v>
      </c>
      <c r="EZ765">
        <v>17071779.999999899</v>
      </c>
      <c r="FE765">
        <v>17669427</v>
      </c>
      <c r="FJ765">
        <v>18361445</v>
      </c>
      <c r="FO765">
        <v>18804741</v>
      </c>
      <c r="FT765">
        <v>18716624</v>
      </c>
      <c r="FY765">
        <v>18280686.999999899</v>
      </c>
      <c r="GD765">
        <v>17510905</v>
      </c>
      <c r="GI765">
        <v>16721785</v>
      </c>
      <c r="GN765">
        <v>15805404.999999899</v>
      </c>
      <c r="GS765">
        <v>14824509</v>
      </c>
      <c r="GX765">
        <v>13792629</v>
      </c>
    </row>
    <row r="766" spans="1:206" customFormat="1">
      <c r="A766" s="51" t="s">
        <v>224</v>
      </c>
      <c r="B766" t="s">
        <v>3549</v>
      </c>
      <c r="C766" t="s">
        <v>3533</v>
      </c>
      <c r="D766" s="187" t="s">
        <v>3564</v>
      </c>
      <c r="E766" t="s">
        <v>1490</v>
      </c>
      <c r="BD766">
        <v>2443600</v>
      </c>
      <c r="BI766">
        <v>2684599.9999999902</v>
      </c>
      <c r="BN766">
        <v>3016000</v>
      </c>
      <c r="BS766">
        <v>3318799.9999999902</v>
      </c>
      <c r="BX766">
        <v>3700900</v>
      </c>
      <c r="CC766">
        <v>4058599.9999999902</v>
      </c>
      <c r="CH766">
        <v>4584299.9999999898</v>
      </c>
      <c r="CM766">
        <v>5225200</v>
      </c>
      <c r="CR766">
        <v>5888300</v>
      </c>
      <c r="CW766">
        <v>6569200</v>
      </c>
      <c r="DB766">
        <v>7052700</v>
      </c>
      <c r="DG766">
        <v>7631800</v>
      </c>
      <c r="DL766">
        <v>8423000</v>
      </c>
      <c r="DQ766">
        <v>9393300</v>
      </c>
      <c r="DV766">
        <v>10279400</v>
      </c>
      <c r="EA766">
        <v>10521021</v>
      </c>
      <c r="EF766">
        <v>11095243</v>
      </c>
      <c r="EK766">
        <v>11850811</v>
      </c>
      <c r="EP766">
        <v>13373324</v>
      </c>
      <c r="EU766">
        <v>15150794.999999899</v>
      </c>
      <c r="EZ766">
        <v>15896310.999999899</v>
      </c>
      <c r="FE766">
        <v>16016075.999999899</v>
      </c>
      <c r="FJ766">
        <v>16591749.999999899</v>
      </c>
      <c r="FO766">
        <v>17268236</v>
      </c>
      <c r="FT766">
        <v>17723096</v>
      </c>
      <c r="FY766">
        <v>17684597</v>
      </c>
      <c r="GD766">
        <v>17322021.999999899</v>
      </c>
      <c r="GI766">
        <v>16641498.999999899</v>
      </c>
      <c r="GN766">
        <v>15940765</v>
      </c>
      <c r="GS766">
        <v>15118734</v>
      </c>
      <c r="GX766">
        <v>14230713</v>
      </c>
    </row>
    <row r="767" spans="1:206" customFormat="1">
      <c r="A767" s="51" t="s">
        <v>224</v>
      </c>
      <c r="B767" t="s">
        <v>3549</v>
      </c>
      <c r="C767" t="s">
        <v>3533</v>
      </c>
      <c r="D767" s="187" t="s">
        <v>3564</v>
      </c>
      <c r="E767" t="s">
        <v>1491</v>
      </c>
      <c r="BD767">
        <v>1795199.99999999</v>
      </c>
      <c r="BI767">
        <v>1943999.99999999</v>
      </c>
      <c r="BN767">
        <v>2167899.9999999902</v>
      </c>
      <c r="BS767">
        <v>2466500</v>
      </c>
      <c r="BX767">
        <v>2735000</v>
      </c>
      <c r="CC767">
        <v>3078000</v>
      </c>
      <c r="CH767">
        <v>3432900</v>
      </c>
      <c r="CM767">
        <v>3907600</v>
      </c>
      <c r="CR767">
        <v>4486400</v>
      </c>
      <c r="CW767">
        <v>5076799.9999999898</v>
      </c>
      <c r="DB767">
        <v>5675999.9999999898</v>
      </c>
      <c r="DG767">
        <v>6114799.9999999898</v>
      </c>
      <c r="DL767">
        <v>6666699.9999999898</v>
      </c>
      <c r="DQ767">
        <v>7476000</v>
      </c>
      <c r="DV767">
        <v>8337600</v>
      </c>
      <c r="EA767">
        <v>8580496</v>
      </c>
      <c r="EF767">
        <v>9352015</v>
      </c>
      <c r="EK767">
        <v>9919259</v>
      </c>
      <c r="EP767">
        <v>10632005</v>
      </c>
      <c r="EU767">
        <v>12036374</v>
      </c>
      <c r="EZ767">
        <v>13673290</v>
      </c>
      <c r="FE767">
        <v>14380154.999999899</v>
      </c>
      <c r="FJ767">
        <v>14522988</v>
      </c>
      <c r="FO767">
        <v>15065493</v>
      </c>
      <c r="FT767">
        <v>15717234</v>
      </c>
      <c r="FY767">
        <v>16186571</v>
      </c>
      <c r="GD767">
        <v>16216653</v>
      </c>
      <c r="GI767">
        <v>15953707</v>
      </c>
      <c r="GN767">
        <v>15396011</v>
      </c>
      <c r="GS767">
        <v>14819351</v>
      </c>
      <c r="GX767">
        <v>14126738</v>
      </c>
    </row>
    <row r="768" spans="1:206" customFormat="1">
      <c r="A768" s="51" t="s">
        <v>224</v>
      </c>
      <c r="B768" t="s">
        <v>3549</v>
      </c>
      <c r="C768" t="s">
        <v>3533</v>
      </c>
      <c r="D768" s="187" t="s">
        <v>3564</v>
      </c>
      <c r="E768" t="s">
        <v>1492</v>
      </c>
      <c r="BD768">
        <v>1184400</v>
      </c>
      <c r="BI768">
        <v>1258000</v>
      </c>
      <c r="BN768">
        <v>1395600</v>
      </c>
      <c r="BS768">
        <v>1586300</v>
      </c>
      <c r="BX768">
        <v>1825600</v>
      </c>
      <c r="CC768">
        <v>2054099.99999999</v>
      </c>
      <c r="CH768">
        <v>2350500</v>
      </c>
      <c r="CM768">
        <v>2661399.9999999902</v>
      </c>
      <c r="CR768">
        <v>3057500</v>
      </c>
      <c r="CW768">
        <v>3541099.9999999902</v>
      </c>
      <c r="DB768">
        <v>4006899.9999999902</v>
      </c>
      <c r="DG768">
        <v>4551599.9999999898</v>
      </c>
      <c r="DL768">
        <v>4977299.9999999898</v>
      </c>
      <c r="DQ768">
        <v>5516600</v>
      </c>
      <c r="DV768">
        <v>6167600</v>
      </c>
      <c r="EA768">
        <v>6409266.9999999898</v>
      </c>
      <c r="EF768">
        <v>7119682.9999999898</v>
      </c>
      <c r="EK768">
        <v>7829526</v>
      </c>
      <c r="EP768">
        <v>8351246.9999999898</v>
      </c>
      <c r="EU768">
        <v>8984925.9999999907</v>
      </c>
      <c r="EZ768">
        <v>10212441</v>
      </c>
      <c r="FE768">
        <v>11646631</v>
      </c>
      <c r="FJ768">
        <v>12288950</v>
      </c>
      <c r="FO768">
        <v>12456230</v>
      </c>
      <c r="FT768">
        <v>12946519</v>
      </c>
      <c r="FY768">
        <v>13562601</v>
      </c>
      <c r="GD768">
        <v>14047488</v>
      </c>
      <c r="GI768">
        <v>14162490</v>
      </c>
      <c r="GN768">
        <v>14027589</v>
      </c>
      <c r="GS768">
        <v>13633846.999999899</v>
      </c>
      <c r="GX768">
        <v>13218700</v>
      </c>
    </row>
    <row r="769" spans="1:206" customFormat="1">
      <c r="A769" s="51" t="s">
        <v>224</v>
      </c>
      <c r="B769" t="s">
        <v>3549</v>
      </c>
      <c r="C769" t="s">
        <v>3533</v>
      </c>
      <c r="D769" s="187" t="s">
        <v>3564</v>
      </c>
      <c r="E769" t="s">
        <v>1493</v>
      </c>
      <c r="BD769">
        <v>643500</v>
      </c>
      <c r="BI769">
        <v>681700</v>
      </c>
      <c r="BN769">
        <v>754400</v>
      </c>
      <c r="BS769">
        <v>864399.99999999895</v>
      </c>
      <c r="BX769">
        <v>993800</v>
      </c>
      <c r="CC769">
        <v>1167700</v>
      </c>
      <c r="CH769">
        <v>1357900</v>
      </c>
      <c r="CM769">
        <v>1568200</v>
      </c>
      <c r="CR769">
        <v>1798000</v>
      </c>
      <c r="CW769">
        <v>2086999.99999999</v>
      </c>
      <c r="DB769">
        <v>2444600</v>
      </c>
      <c r="DG769">
        <v>2806700</v>
      </c>
      <c r="DL769">
        <v>3291399.9999999902</v>
      </c>
      <c r="DQ769">
        <v>3654600</v>
      </c>
      <c r="DV769">
        <v>4042700</v>
      </c>
      <c r="EA769">
        <v>4176366.9999999902</v>
      </c>
      <c r="EF769">
        <v>4761092</v>
      </c>
      <c r="EK769">
        <v>5354617</v>
      </c>
      <c r="EP769">
        <v>5943096</v>
      </c>
      <c r="EU769">
        <v>6382486</v>
      </c>
      <c r="EZ769">
        <v>6896875</v>
      </c>
      <c r="FE769">
        <v>7885949.9999999898</v>
      </c>
      <c r="FJ769">
        <v>9047873.9999999907</v>
      </c>
      <c r="FO769">
        <v>9595731</v>
      </c>
      <c r="FT769">
        <v>9781407.9999999907</v>
      </c>
      <c r="FY769">
        <v>10199290</v>
      </c>
      <c r="GD769">
        <v>10758184</v>
      </c>
      <c r="GI769">
        <v>11242502</v>
      </c>
      <c r="GN769">
        <v>11445052</v>
      </c>
      <c r="GS769">
        <v>11455912.999999899</v>
      </c>
      <c r="GX769">
        <v>11251498.999999899</v>
      </c>
    </row>
    <row r="770" spans="1:206" customFormat="1">
      <c r="A770" s="51" t="s">
        <v>224</v>
      </c>
      <c r="B770" t="s">
        <v>3549</v>
      </c>
      <c r="C770" t="s">
        <v>3533</v>
      </c>
      <c r="D770" s="187" t="s">
        <v>3564</v>
      </c>
      <c r="E770" t="s">
        <v>1494</v>
      </c>
      <c r="BD770">
        <v>263900</v>
      </c>
      <c r="BI770">
        <v>278200</v>
      </c>
      <c r="BN770">
        <v>316900</v>
      </c>
      <c r="BS770">
        <v>368599.99999999901</v>
      </c>
      <c r="BX770">
        <v>425900</v>
      </c>
      <c r="CC770">
        <v>503600</v>
      </c>
      <c r="CH770">
        <v>612200</v>
      </c>
      <c r="CM770">
        <v>721500</v>
      </c>
      <c r="CR770">
        <v>852000</v>
      </c>
      <c r="CW770">
        <v>986800</v>
      </c>
      <c r="DB770">
        <v>1155400</v>
      </c>
      <c r="DG770">
        <v>1399200</v>
      </c>
      <c r="DL770">
        <v>1731400</v>
      </c>
      <c r="DQ770">
        <v>1998300</v>
      </c>
      <c r="DV770">
        <v>2234599.9999999902</v>
      </c>
      <c r="EA770">
        <v>2261519</v>
      </c>
      <c r="EF770">
        <v>2618351</v>
      </c>
      <c r="EK770">
        <v>3033874</v>
      </c>
      <c r="EP770">
        <v>3456412</v>
      </c>
      <c r="EU770">
        <v>3883726</v>
      </c>
      <c r="EZ770">
        <v>4209434.9999999898</v>
      </c>
      <c r="FE770">
        <v>4578425</v>
      </c>
      <c r="FJ770">
        <v>5282883</v>
      </c>
      <c r="FO770">
        <v>6119735</v>
      </c>
      <c r="FT770">
        <v>6537366</v>
      </c>
      <c r="FY770">
        <v>6722578.9999999898</v>
      </c>
      <c r="GD770">
        <v>7038499.9999999898</v>
      </c>
      <c r="GI770">
        <v>7495346</v>
      </c>
      <c r="GN770">
        <v>7933590</v>
      </c>
      <c r="GS770">
        <v>8191469</v>
      </c>
      <c r="GX770">
        <v>8318017.9999999898</v>
      </c>
    </row>
    <row r="771" spans="1:206" customFormat="1">
      <c r="A771" s="51" t="s">
        <v>224</v>
      </c>
      <c r="B771" t="s">
        <v>3549</v>
      </c>
      <c r="C771" t="s">
        <v>3533</v>
      </c>
      <c r="D771" s="187" t="s">
        <v>3564</v>
      </c>
      <c r="E771" t="s">
        <v>1495</v>
      </c>
      <c r="BD771">
        <v>75700</v>
      </c>
      <c r="BI771">
        <v>74199.999999999898</v>
      </c>
      <c r="BN771">
        <v>88000</v>
      </c>
      <c r="BS771">
        <v>107699.999999999</v>
      </c>
      <c r="BX771">
        <v>132399.99999999901</v>
      </c>
      <c r="CC771">
        <v>158099.99999999901</v>
      </c>
      <c r="CH771">
        <v>192799.99999999901</v>
      </c>
      <c r="CM771">
        <v>238399.99999999901</v>
      </c>
      <c r="CR771">
        <v>286700</v>
      </c>
      <c r="CW771">
        <v>345100</v>
      </c>
      <c r="DB771">
        <v>405500</v>
      </c>
      <c r="DG771">
        <v>490400</v>
      </c>
      <c r="DL771">
        <v>611200</v>
      </c>
      <c r="DQ771">
        <v>767200</v>
      </c>
      <c r="DV771">
        <v>926700</v>
      </c>
      <c r="EA771">
        <v>954529</v>
      </c>
      <c r="EF771">
        <v>1095840</v>
      </c>
      <c r="EK771">
        <v>1304126</v>
      </c>
      <c r="EP771">
        <v>1537720</v>
      </c>
      <c r="EU771">
        <v>1782363</v>
      </c>
      <c r="EZ771">
        <v>2040696.99999999</v>
      </c>
      <c r="FE771">
        <v>2246428</v>
      </c>
      <c r="FJ771">
        <v>2471537</v>
      </c>
      <c r="FO771">
        <v>2894875</v>
      </c>
      <c r="FT771">
        <v>3403892.9999999902</v>
      </c>
      <c r="FY771">
        <v>3674444.9999999902</v>
      </c>
      <c r="GD771">
        <v>3824206.9999999902</v>
      </c>
      <c r="GI771">
        <v>4014565</v>
      </c>
      <c r="GN771">
        <v>4327999.9999999898</v>
      </c>
      <c r="GS771">
        <v>4664356</v>
      </c>
      <c r="GX771">
        <v>4909573</v>
      </c>
    </row>
    <row r="772" spans="1:206" customFormat="1">
      <c r="A772" s="51" t="s">
        <v>224</v>
      </c>
      <c r="B772" t="s">
        <v>3549</v>
      </c>
      <c r="C772" t="s">
        <v>3533</v>
      </c>
      <c r="D772" s="187" t="s">
        <v>3564</v>
      </c>
      <c r="E772" t="s">
        <v>1496</v>
      </c>
      <c r="BD772">
        <v>17700</v>
      </c>
      <c r="BI772">
        <v>14100</v>
      </c>
      <c r="BN772">
        <v>14600</v>
      </c>
      <c r="BS772">
        <v>19600</v>
      </c>
      <c r="BX772">
        <v>25700</v>
      </c>
      <c r="CC772">
        <v>33100</v>
      </c>
      <c r="CH772">
        <v>41200</v>
      </c>
      <c r="CM772">
        <v>50800</v>
      </c>
      <c r="CR772">
        <v>63700</v>
      </c>
      <c r="CW772">
        <v>79900</v>
      </c>
      <c r="DB772">
        <v>98100</v>
      </c>
      <c r="DG772">
        <v>119600</v>
      </c>
      <c r="DL772">
        <v>146700</v>
      </c>
      <c r="DQ772">
        <v>196100</v>
      </c>
      <c r="DV772">
        <v>246000</v>
      </c>
      <c r="EA772">
        <v>286697.99999999901</v>
      </c>
      <c r="EF772">
        <v>330460</v>
      </c>
      <c r="EK772">
        <v>390753</v>
      </c>
      <c r="EP772">
        <v>476447</v>
      </c>
      <c r="EU772">
        <v>573605</v>
      </c>
      <c r="EZ772">
        <v>681220</v>
      </c>
      <c r="FE772">
        <v>803587</v>
      </c>
      <c r="FJ772">
        <v>908175.99999999895</v>
      </c>
      <c r="FO772">
        <v>1020821</v>
      </c>
      <c r="FT772">
        <v>1226401</v>
      </c>
      <c r="FY772">
        <v>1474848</v>
      </c>
      <c r="GD772">
        <v>1614269.99999999</v>
      </c>
      <c r="GI772">
        <v>1701883.99999999</v>
      </c>
      <c r="GN772">
        <v>1783185</v>
      </c>
      <c r="GS772">
        <v>1951033</v>
      </c>
      <c r="GX772">
        <v>2150911.9999999902</v>
      </c>
    </row>
    <row r="773" spans="1:206" customFormat="1">
      <c r="A773" s="51" t="s">
        <v>224</v>
      </c>
      <c r="B773" t="s">
        <v>3549</v>
      </c>
      <c r="C773" t="s">
        <v>3533</v>
      </c>
      <c r="D773" s="187" t="s">
        <v>3564</v>
      </c>
      <c r="E773" t="s">
        <v>1497</v>
      </c>
      <c r="BD773">
        <v>2300</v>
      </c>
      <c r="BI773">
        <v>1500</v>
      </c>
      <c r="BN773">
        <v>1400</v>
      </c>
      <c r="BS773">
        <v>1600</v>
      </c>
      <c r="BX773">
        <v>2500</v>
      </c>
      <c r="CC773">
        <v>3500</v>
      </c>
      <c r="CH773">
        <v>5200</v>
      </c>
      <c r="CM773">
        <v>6900</v>
      </c>
      <c r="CR773">
        <v>8500</v>
      </c>
      <c r="CW773">
        <v>11100</v>
      </c>
      <c r="DB773">
        <v>13900</v>
      </c>
      <c r="DG773">
        <v>18500</v>
      </c>
      <c r="DL773">
        <v>22500</v>
      </c>
      <c r="DQ773">
        <v>30600</v>
      </c>
      <c r="DV773">
        <v>40400</v>
      </c>
      <c r="EA773">
        <v>57163</v>
      </c>
      <c r="EF773">
        <v>64911</v>
      </c>
      <c r="EK773">
        <v>76593.999999999898</v>
      </c>
      <c r="EP773">
        <v>92231</v>
      </c>
      <c r="EU773">
        <v>114857.999999999</v>
      </c>
      <c r="EZ773">
        <v>141854.99999999901</v>
      </c>
      <c r="FE773">
        <v>173848.99999999901</v>
      </c>
      <c r="FJ773">
        <v>214144</v>
      </c>
      <c r="FO773">
        <v>252015</v>
      </c>
      <c r="FT773">
        <v>293953.99999999901</v>
      </c>
      <c r="FY773">
        <v>366598.99999999901</v>
      </c>
      <c r="GD773">
        <v>455847</v>
      </c>
      <c r="GI773">
        <v>507368.99999999901</v>
      </c>
      <c r="GN773">
        <v>540875</v>
      </c>
      <c r="GS773">
        <v>563492</v>
      </c>
      <c r="GX773">
        <v>627432</v>
      </c>
    </row>
    <row r="774" spans="1:206" customFormat="1">
      <c r="A774" s="51" t="s">
        <v>224</v>
      </c>
      <c r="B774" t="s">
        <v>3549</v>
      </c>
      <c r="C774" t="s">
        <v>3533</v>
      </c>
      <c r="D774" s="187" t="s">
        <v>3564</v>
      </c>
      <c r="E774" t="s">
        <v>1498</v>
      </c>
      <c r="BD774">
        <v>200</v>
      </c>
      <c r="BI774">
        <v>0</v>
      </c>
      <c r="BN774">
        <v>0</v>
      </c>
      <c r="BS774">
        <v>0</v>
      </c>
      <c r="BX774">
        <v>0</v>
      </c>
      <c r="CC774">
        <v>200</v>
      </c>
      <c r="CH774">
        <v>200</v>
      </c>
      <c r="CM774">
        <v>300</v>
      </c>
      <c r="CR774">
        <v>300</v>
      </c>
      <c r="CW774">
        <v>600</v>
      </c>
      <c r="DB774">
        <v>900</v>
      </c>
      <c r="DG774">
        <v>1600</v>
      </c>
      <c r="DL774">
        <v>1800</v>
      </c>
      <c r="DQ774">
        <v>2300</v>
      </c>
      <c r="DV774">
        <v>3599.99999999999</v>
      </c>
      <c r="EA774">
        <v>6506</v>
      </c>
      <c r="EF774">
        <v>8552</v>
      </c>
      <c r="EK774">
        <v>9494.9999999999909</v>
      </c>
      <c r="EP774">
        <v>11183</v>
      </c>
      <c r="EU774">
        <v>13425</v>
      </c>
      <c r="EZ774">
        <v>17079</v>
      </c>
      <c r="FE774">
        <v>21453</v>
      </c>
      <c r="FJ774">
        <v>26914</v>
      </c>
      <c r="FO774">
        <v>34635</v>
      </c>
      <c r="FT774">
        <v>42733</v>
      </c>
      <c r="FY774">
        <v>51870</v>
      </c>
      <c r="GD774">
        <v>67844</v>
      </c>
      <c r="GI774">
        <v>88269.999999999898</v>
      </c>
      <c r="GN774">
        <v>100172</v>
      </c>
      <c r="GS774">
        <v>108726</v>
      </c>
      <c r="GX774">
        <v>112761</v>
      </c>
    </row>
    <row r="775" spans="1:206" customFormat="1">
      <c r="A775" s="51" t="s">
        <v>224</v>
      </c>
      <c r="B775" t="s">
        <v>3549</v>
      </c>
      <c r="C775" t="s">
        <v>3533</v>
      </c>
      <c r="D775" s="187" t="s">
        <v>3564</v>
      </c>
      <c r="E775" t="s">
        <v>1499</v>
      </c>
      <c r="BD775">
        <v>1157642100</v>
      </c>
      <c r="BI775">
        <v>1241145900</v>
      </c>
      <c r="BN775">
        <v>1325588100</v>
      </c>
      <c r="BS775">
        <v>1423638600</v>
      </c>
      <c r="BX775">
        <v>1536338600</v>
      </c>
      <c r="CC775">
        <v>1643607400</v>
      </c>
      <c r="CH775">
        <v>1705131700</v>
      </c>
      <c r="CM775">
        <v>1756292400</v>
      </c>
      <c r="CR775">
        <v>1830476800</v>
      </c>
      <c r="CW775">
        <v>1881193600</v>
      </c>
      <c r="DB775">
        <v>1877683000</v>
      </c>
      <c r="DG775">
        <v>1826899300</v>
      </c>
      <c r="DL775">
        <v>1791824700</v>
      </c>
      <c r="DQ775">
        <v>1787433100</v>
      </c>
      <c r="DV775">
        <v>1743075100</v>
      </c>
      <c r="EA775">
        <v>1729246913</v>
      </c>
      <c r="EF775">
        <v>1627886087</v>
      </c>
      <c r="EK775">
        <v>1528422078</v>
      </c>
      <c r="EP775">
        <v>1456651770</v>
      </c>
      <c r="EU775">
        <v>1385105179</v>
      </c>
      <c r="EZ775">
        <v>1307574418</v>
      </c>
      <c r="FE775">
        <v>1224318500</v>
      </c>
      <c r="FJ775">
        <v>1140459347</v>
      </c>
      <c r="FO775">
        <v>1059814901</v>
      </c>
      <c r="FT775">
        <v>985589832</v>
      </c>
      <c r="FY775">
        <v>917177192</v>
      </c>
      <c r="GD775">
        <v>855349766</v>
      </c>
      <c r="GI775">
        <v>798279772</v>
      </c>
      <c r="GN775">
        <v>747007074</v>
      </c>
      <c r="GS775">
        <v>701376042</v>
      </c>
      <c r="GX775">
        <v>661475374</v>
      </c>
    </row>
    <row r="776" spans="1:206" customFormat="1">
      <c r="A776" s="51" t="s">
        <v>224</v>
      </c>
      <c r="B776" t="s">
        <v>3549</v>
      </c>
      <c r="C776" t="s">
        <v>3533</v>
      </c>
      <c r="D776" s="187" t="s">
        <v>3564</v>
      </c>
      <c r="E776" t="s">
        <v>1500</v>
      </c>
      <c r="BD776">
        <v>555591200</v>
      </c>
      <c r="BI776">
        <v>593144200</v>
      </c>
      <c r="BN776">
        <v>631424000</v>
      </c>
      <c r="BS776">
        <v>677158900</v>
      </c>
      <c r="BX776">
        <v>728082000</v>
      </c>
      <c r="CC776">
        <v>777744600</v>
      </c>
      <c r="CH776">
        <v>804300400</v>
      </c>
      <c r="CM776">
        <v>826278700</v>
      </c>
      <c r="CR776">
        <v>861091500</v>
      </c>
      <c r="CW776">
        <v>885975200</v>
      </c>
      <c r="DB776">
        <v>884075100</v>
      </c>
      <c r="DG776">
        <v>861037900</v>
      </c>
      <c r="DL776">
        <v>847555400</v>
      </c>
      <c r="DQ776">
        <v>848291900</v>
      </c>
      <c r="DV776">
        <v>828471400</v>
      </c>
      <c r="EA776">
        <v>847826497</v>
      </c>
      <c r="EF776">
        <v>792583020</v>
      </c>
      <c r="EK776">
        <v>739588533</v>
      </c>
      <c r="EP776">
        <v>702734684</v>
      </c>
      <c r="EU776">
        <v>667438777</v>
      </c>
      <c r="EZ776">
        <v>630167147</v>
      </c>
      <c r="FE776">
        <v>590620601</v>
      </c>
      <c r="FJ776">
        <v>551178493</v>
      </c>
      <c r="FO776">
        <v>513619364</v>
      </c>
      <c r="FT776">
        <v>479370648</v>
      </c>
      <c r="FY776">
        <v>447945886</v>
      </c>
      <c r="GD776">
        <v>419558379</v>
      </c>
      <c r="GI776">
        <v>393156572</v>
      </c>
      <c r="GN776">
        <v>369280748.99999899</v>
      </c>
      <c r="GS776">
        <v>347927044</v>
      </c>
      <c r="GX776">
        <v>329213773</v>
      </c>
    </row>
    <row r="777" spans="1:206" customFormat="1">
      <c r="A777" s="51" t="s">
        <v>224</v>
      </c>
      <c r="B777" t="s">
        <v>3549</v>
      </c>
      <c r="C777" t="s">
        <v>3533</v>
      </c>
      <c r="D777" s="187" t="s">
        <v>3564</v>
      </c>
      <c r="E777" t="s">
        <v>1501</v>
      </c>
      <c r="BD777">
        <v>602050900</v>
      </c>
      <c r="BI777">
        <v>648001700</v>
      </c>
      <c r="BN777">
        <v>694164100</v>
      </c>
      <c r="BS777">
        <v>746479700</v>
      </c>
      <c r="BX777">
        <v>808256600</v>
      </c>
      <c r="CC777">
        <v>865862800</v>
      </c>
      <c r="CH777">
        <v>900831300</v>
      </c>
      <c r="CM777">
        <v>930013700</v>
      </c>
      <c r="CR777">
        <v>969385300</v>
      </c>
      <c r="CW777">
        <v>995218400</v>
      </c>
      <c r="DB777">
        <v>993607900</v>
      </c>
      <c r="DG777">
        <v>965861400</v>
      </c>
      <c r="DL777">
        <v>944269300</v>
      </c>
      <c r="DQ777">
        <v>939141200</v>
      </c>
      <c r="DV777">
        <v>914603700</v>
      </c>
      <c r="EA777">
        <v>881420416</v>
      </c>
      <c r="EF777">
        <v>835303067</v>
      </c>
      <c r="EK777">
        <v>788833545</v>
      </c>
      <c r="EP777">
        <v>753917086</v>
      </c>
      <c r="EU777">
        <v>717666402</v>
      </c>
      <c r="EZ777">
        <v>677407271</v>
      </c>
      <c r="FE777">
        <v>633697899</v>
      </c>
      <c r="FJ777">
        <v>589280854</v>
      </c>
      <c r="FO777">
        <v>546195537</v>
      </c>
      <c r="FT777">
        <v>506219184</v>
      </c>
      <c r="FY777">
        <v>469231306</v>
      </c>
      <c r="GD777">
        <v>435791386.99999899</v>
      </c>
      <c r="GI777">
        <v>405123200</v>
      </c>
      <c r="GN777">
        <v>377726325</v>
      </c>
      <c r="GS777">
        <v>353448998</v>
      </c>
      <c r="GX777">
        <v>332261601</v>
      </c>
    </row>
    <row r="778" spans="1:206" customFormat="1">
      <c r="A778" s="51" t="s">
        <v>224</v>
      </c>
      <c r="B778" t="s">
        <v>3549</v>
      </c>
      <c r="C778" t="s">
        <v>3533</v>
      </c>
      <c r="D778" s="187" t="s">
        <v>3564</v>
      </c>
      <c r="E778" t="s">
        <v>1502</v>
      </c>
      <c r="BD778">
        <v>101572500</v>
      </c>
      <c r="BI778">
        <v>126779300</v>
      </c>
      <c r="BN778">
        <v>132988099.999999</v>
      </c>
      <c r="BS778">
        <v>151988400</v>
      </c>
      <c r="BX778">
        <v>170765300</v>
      </c>
      <c r="CC778">
        <v>176037000</v>
      </c>
      <c r="CH778">
        <v>171507800</v>
      </c>
      <c r="CM778">
        <v>185991400</v>
      </c>
      <c r="CR778">
        <v>206547400</v>
      </c>
      <c r="CW778">
        <v>194699200</v>
      </c>
      <c r="DB778">
        <v>184751900</v>
      </c>
      <c r="DG778">
        <v>185339400</v>
      </c>
      <c r="DL778">
        <v>189139000</v>
      </c>
      <c r="DQ778">
        <v>192137100</v>
      </c>
      <c r="DV778">
        <v>181416700</v>
      </c>
      <c r="EA778">
        <v>169400447</v>
      </c>
      <c r="EF778">
        <v>162539678</v>
      </c>
      <c r="EK778">
        <v>158238247.99999899</v>
      </c>
      <c r="EP778">
        <v>154767211</v>
      </c>
      <c r="EU778">
        <v>149713007.99999899</v>
      </c>
      <c r="EZ778">
        <v>143054269.99999899</v>
      </c>
      <c r="FE778">
        <v>136587650</v>
      </c>
      <c r="FJ778">
        <v>130717596.999999</v>
      </c>
      <c r="FO778">
        <v>124755777</v>
      </c>
      <c r="FT778">
        <v>120057211</v>
      </c>
      <c r="FY778">
        <v>115234249</v>
      </c>
      <c r="GD778">
        <v>110413030.999999</v>
      </c>
      <c r="GI778">
        <v>105763244</v>
      </c>
      <c r="GN778">
        <v>101577654.999999</v>
      </c>
      <c r="GS778">
        <v>97547806</v>
      </c>
      <c r="GX778">
        <v>94051898.999999896</v>
      </c>
    </row>
    <row r="779" spans="1:206" customFormat="1">
      <c r="A779" s="51" t="s">
        <v>224</v>
      </c>
      <c r="B779" t="s">
        <v>3549</v>
      </c>
      <c r="C779" t="s">
        <v>3533</v>
      </c>
      <c r="D779" s="187" t="s">
        <v>3564</v>
      </c>
      <c r="E779" t="s">
        <v>1503</v>
      </c>
      <c r="BD779">
        <v>82023700</v>
      </c>
      <c r="BI779">
        <v>93825599.999999896</v>
      </c>
      <c r="BN779">
        <v>118442000</v>
      </c>
      <c r="BS779">
        <v>124687299.999999</v>
      </c>
      <c r="BX779">
        <v>144854800</v>
      </c>
      <c r="CC779">
        <v>164469599.99999899</v>
      </c>
      <c r="CH779">
        <v>170763900</v>
      </c>
      <c r="CM779">
        <v>167141100</v>
      </c>
      <c r="CR779">
        <v>181948800</v>
      </c>
      <c r="CW779">
        <v>202899199.99999899</v>
      </c>
      <c r="DB779">
        <v>191853500</v>
      </c>
      <c r="DG779">
        <v>183014099.99999899</v>
      </c>
      <c r="DL779">
        <v>183872500</v>
      </c>
      <c r="DQ779">
        <v>189901300</v>
      </c>
      <c r="DV779">
        <v>190917200</v>
      </c>
      <c r="EA779">
        <v>188973906</v>
      </c>
      <c r="EF779">
        <v>168533280</v>
      </c>
      <c r="EK779">
        <v>161780465</v>
      </c>
      <c r="EP779">
        <v>157582829</v>
      </c>
      <c r="EU779">
        <v>154198259</v>
      </c>
      <c r="EZ779">
        <v>149220498</v>
      </c>
      <c r="FE779">
        <v>142629538</v>
      </c>
      <c r="FJ779">
        <v>136215044</v>
      </c>
      <c r="FO779">
        <v>130399356</v>
      </c>
      <c r="FT779">
        <v>124487538</v>
      </c>
      <c r="FY779">
        <v>119828969</v>
      </c>
      <c r="GD779">
        <v>115043390</v>
      </c>
      <c r="GI779">
        <v>110253313</v>
      </c>
      <c r="GN779">
        <v>105628088.999999</v>
      </c>
      <c r="GS779">
        <v>101461802.999999</v>
      </c>
      <c r="GX779">
        <v>97449371</v>
      </c>
    </row>
    <row r="780" spans="1:206" customFormat="1">
      <c r="A780" s="51" t="s">
        <v>224</v>
      </c>
      <c r="B780" t="s">
        <v>3549</v>
      </c>
      <c r="C780" t="s">
        <v>3533</v>
      </c>
      <c r="D780" s="187" t="s">
        <v>3564</v>
      </c>
      <c r="E780" t="s">
        <v>1504</v>
      </c>
      <c r="BD780">
        <v>77247400</v>
      </c>
      <c r="BI780">
        <v>79325800</v>
      </c>
      <c r="BN780">
        <v>91331500</v>
      </c>
      <c r="BS780">
        <v>115432000</v>
      </c>
      <c r="BX780">
        <v>122848900</v>
      </c>
      <c r="CC780">
        <v>142905600</v>
      </c>
      <c r="CH780">
        <v>162713800</v>
      </c>
      <c r="CM780">
        <v>169200700</v>
      </c>
      <c r="CR780">
        <v>165935300</v>
      </c>
      <c r="CW780">
        <v>180730699.99999899</v>
      </c>
      <c r="DB780">
        <v>201578900</v>
      </c>
      <c r="DG780">
        <v>191151599.99999899</v>
      </c>
      <c r="DL780">
        <v>182092199.99999899</v>
      </c>
      <c r="DQ780">
        <v>184979599.99999899</v>
      </c>
      <c r="DV780">
        <v>189262499.99999899</v>
      </c>
      <c r="EA780">
        <v>196672869</v>
      </c>
      <c r="EF780">
        <v>188460468</v>
      </c>
      <c r="EK780">
        <v>168091367</v>
      </c>
      <c r="EP780">
        <v>161386577</v>
      </c>
      <c r="EU780">
        <v>157229132</v>
      </c>
      <c r="EZ780">
        <v>153879581</v>
      </c>
      <c r="FE780">
        <v>148936570</v>
      </c>
      <c r="FJ780">
        <v>142377450</v>
      </c>
      <c r="FO780">
        <v>136000723</v>
      </c>
      <c r="FT780">
        <v>130218331.999999</v>
      </c>
      <c r="FY780">
        <v>124338444</v>
      </c>
      <c r="GD780">
        <v>119707581.999999</v>
      </c>
      <c r="GI780">
        <v>114946153</v>
      </c>
      <c r="GN780">
        <v>110176157.999999</v>
      </c>
      <c r="GS780">
        <v>105566263.999999</v>
      </c>
      <c r="GX780">
        <v>101411466</v>
      </c>
    </row>
    <row r="781" spans="1:206" customFormat="1">
      <c r="A781" s="51" t="s">
        <v>224</v>
      </c>
      <c r="B781" t="s">
        <v>3549</v>
      </c>
      <c r="C781" t="s">
        <v>3533</v>
      </c>
      <c r="D781" s="187" t="s">
        <v>3564</v>
      </c>
      <c r="E781" t="s">
        <v>1505</v>
      </c>
      <c r="BD781">
        <v>34846100</v>
      </c>
      <c r="BI781">
        <v>32040000</v>
      </c>
      <c r="BN781">
        <v>27891600</v>
      </c>
      <c r="BS781">
        <v>27250900</v>
      </c>
      <c r="BX781">
        <v>29635400</v>
      </c>
      <c r="CC781">
        <v>29037699.999999899</v>
      </c>
      <c r="CH781">
        <v>29380699.999999899</v>
      </c>
      <c r="CM781">
        <v>30075300</v>
      </c>
      <c r="CR781">
        <v>29347899.999999899</v>
      </c>
      <c r="CW781">
        <v>28132600</v>
      </c>
      <c r="DB781">
        <v>27031900</v>
      </c>
      <c r="DG781">
        <v>24528600</v>
      </c>
      <c r="DL781">
        <v>21103500</v>
      </c>
      <c r="DQ781">
        <v>18185000</v>
      </c>
      <c r="DV781">
        <v>15226700</v>
      </c>
      <c r="EA781">
        <v>12114987</v>
      </c>
      <c r="EF781">
        <v>9666348</v>
      </c>
      <c r="EK781">
        <v>7507349.9999999898</v>
      </c>
      <c r="EP781">
        <v>5988096</v>
      </c>
      <c r="EU781">
        <v>4900236</v>
      </c>
      <c r="EZ781">
        <v>4015178</v>
      </c>
      <c r="FE781">
        <v>3282923</v>
      </c>
      <c r="FJ781">
        <v>2676110</v>
      </c>
      <c r="FO781">
        <v>2181930.9999999902</v>
      </c>
      <c r="FT781">
        <v>1784586</v>
      </c>
      <c r="FY781">
        <v>1461638</v>
      </c>
      <c r="GD781">
        <v>1193955.99999999</v>
      </c>
      <c r="GI781">
        <v>981312</v>
      </c>
      <c r="GN781">
        <v>812029</v>
      </c>
      <c r="GS781">
        <v>675752.99999999895</v>
      </c>
      <c r="GX781">
        <v>563880</v>
      </c>
    </row>
    <row r="782" spans="1:206" customFormat="1">
      <c r="A782" s="51" t="s">
        <v>224</v>
      </c>
      <c r="B782" t="s">
        <v>3549</v>
      </c>
      <c r="C782" t="s">
        <v>3533</v>
      </c>
      <c r="D782" s="187" t="s">
        <v>3564</v>
      </c>
      <c r="E782" t="s">
        <v>1506</v>
      </c>
      <c r="BD782">
        <v>34987500</v>
      </c>
      <c r="BI782">
        <v>33564300</v>
      </c>
      <c r="BN782">
        <v>30999300</v>
      </c>
      <c r="BS782">
        <v>27067800</v>
      </c>
      <c r="BX782">
        <v>26637800</v>
      </c>
      <c r="CC782">
        <v>28827199.999999899</v>
      </c>
      <c r="CH782">
        <v>28627800</v>
      </c>
      <c r="CM782">
        <v>28966799.999999899</v>
      </c>
      <c r="CR782">
        <v>29674999.999999899</v>
      </c>
      <c r="CW782">
        <v>28881999.999999899</v>
      </c>
      <c r="DB782">
        <v>27597900</v>
      </c>
      <c r="DG782">
        <v>26276300</v>
      </c>
      <c r="DL782">
        <v>23498899.999999899</v>
      </c>
      <c r="DQ782">
        <v>19781699.999999899</v>
      </c>
      <c r="DV782">
        <v>17041700</v>
      </c>
      <c r="EA782">
        <v>15148417.999999899</v>
      </c>
      <c r="EF782">
        <v>12029327.999999899</v>
      </c>
      <c r="EK782">
        <v>9609293.9999999907</v>
      </c>
      <c r="EP782">
        <v>7472074.9999999898</v>
      </c>
      <c r="EU782">
        <v>5964967.9999999898</v>
      </c>
      <c r="EZ782">
        <v>4887137</v>
      </c>
      <c r="FE782">
        <v>4009835.9999999902</v>
      </c>
      <c r="FJ782">
        <v>3283165.9999999902</v>
      </c>
      <c r="FO782">
        <v>2675591</v>
      </c>
      <c r="FT782">
        <v>2183453</v>
      </c>
      <c r="FY782">
        <v>1787002.99999999</v>
      </c>
      <c r="GD782">
        <v>1464365</v>
      </c>
      <c r="GI782">
        <v>1196626</v>
      </c>
      <c r="GN782">
        <v>983663</v>
      </c>
      <c r="GS782">
        <v>813933</v>
      </c>
      <c r="GX782">
        <v>677160</v>
      </c>
    </row>
    <row r="783" spans="1:206" customFormat="1">
      <c r="A783" s="51" t="s">
        <v>224</v>
      </c>
      <c r="B783" t="s">
        <v>3549</v>
      </c>
      <c r="C783" t="s">
        <v>3533</v>
      </c>
      <c r="D783" s="187" t="s">
        <v>3564</v>
      </c>
      <c r="E783" t="s">
        <v>1507</v>
      </c>
      <c r="BD783">
        <v>33871000</v>
      </c>
      <c r="BI783">
        <v>33506500</v>
      </c>
      <c r="BN783">
        <v>32367400</v>
      </c>
      <c r="BS783">
        <v>29990800</v>
      </c>
      <c r="BX783">
        <v>26356700</v>
      </c>
      <c r="CC783">
        <v>26102800</v>
      </c>
      <c r="CH783">
        <v>28398100</v>
      </c>
      <c r="CM783">
        <v>28283699.999999899</v>
      </c>
      <c r="CR783">
        <v>28530799.999999899</v>
      </c>
      <c r="CW783">
        <v>29222100</v>
      </c>
      <c r="DB783">
        <v>28381300</v>
      </c>
      <c r="DG783">
        <v>27053000</v>
      </c>
      <c r="DL783">
        <v>25717799.999999899</v>
      </c>
      <c r="DQ783">
        <v>22777100</v>
      </c>
      <c r="DV783">
        <v>18999699.999999899</v>
      </c>
      <c r="EA783">
        <v>18026164</v>
      </c>
      <c r="EF783">
        <v>14968020</v>
      </c>
      <c r="EK783">
        <v>11889987.999999899</v>
      </c>
      <c r="EP783">
        <v>9502360</v>
      </c>
      <c r="EU783">
        <v>7391435</v>
      </c>
      <c r="EZ783">
        <v>5901507</v>
      </c>
      <c r="FE783">
        <v>4837348</v>
      </c>
      <c r="FJ783">
        <v>3971330.9999999902</v>
      </c>
      <c r="FO783">
        <v>3248983.9999999902</v>
      </c>
      <c r="FT783">
        <v>2650710.9999999902</v>
      </c>
      <c r="FY783">
        <v>2165608</v>
      </c>
      <c r="GD783">
        <v>1774258</v>
      </c>
      <c r="GI783">
        <v>1455347.99999999</v>
      </c>
      <c r="GN783">
        <v>1190388</v>
      </c>
      <c r="GS783">
        <v>979421.99999999895</v>
      </c>
      <c r="GX783">
        <v>811105</v>
      </c>
    </row>
    <row r="784" spans="1:206" customFormat="1">
      <c r="A784" s="51" t="s">
        <v>224</v>
      </c>
      <c r="B784" t="s">
        <v>3549</v>
      </c>
      <c r="C784" t="s">
        <v>3533</v>
      </c>
      <c r="D784" s="187" t="s">
        <v>3564</v>
      </c>
      <c r="E784" t="s">
        <v>1508</v>
      </c>
      <c r="BD784">
        <v>33218199.999999899</v>
      </c>
      <c r="BI784">
        <v>32330400</v>
      </c>
      <c r="BN784">
        <v>32208300</v>
      </c>
      <c r="BS784">
        <v>31217300</v>
      </c>
      <c r="BX784">
        <v>29151100</v>
      </c>
      <c r="CC784">
        <v>25880100</v>
      </c>
      <c r="CH784">
        <v>25582899.999999899</v>
      </c>
      <c r="CM784">
        <v>28025500</v>
      </c>
      <c r="CR784">
        <v>27794000</v>
      </c>
      <c r="CW784">
        <v>28116600</v>
      </c>
      <c r="DB784">
        <v>28652299.999999899</v>
      </c>
      <c r="DG784">
        <v>27652000</v>
      </c>
      <c r="DL784">
        <v>26311000</v>
      </c>
      <c r="DQ784">
        <v>24771000</v>
      </c>
      <c r="DV784">
        <v>21823000</v>
      </c>
      <c r="EA784">
        <v>21770839</v>
      </c>
      <c r="EF784">
        <v>17784553.999999899</v>
      </c>
      <c r="EK784">
        <v>14761700</v>
      </c>
      <c r="EP784">
        <v>11726494</v>
      </c>
      <c r="EU784">
        <v>9371759</v>
      </c>
      <c r="EZ784">
        <v>7290844.9999999898</v>
      </c>
      <c r="FE784">
        <v>5820027</v>
      </c>
      <c r="FJ784">
        <v>4770799</v>
      </c>
      <c r="FO784">
        <v>3912982.9999999902</v>
      </c>
      <c r="FT784">
        <v>3205261</v>
      </c>
      <c r="FY784">
        <v>2618533</v>
      </c>
      <c r="GD784">
        <v>2142375</v>
      </c>
      <c r="GI784">
        <v>1757603.99999999</v>
      </c>
      <c r="GN784">
        <v>1443559</v>
      </c>
      <c r="GS784">
        <v>1182295.99999999</v>
      </c>
      <c r="GX784">
        <v>974021</v>
      </c>
    </row>
    <row r="785" spans="1:206" customFormat="1">
      <c r="A785" s="51" t="s">
        <v>224</v>
      </c>
      <c r="B785" t="s">
        <v>3549</v>
      </c>
      <c r="C785" t="s">
        <v>3533</v>
      </c>
      <c r="D785" s="187" t="s">
        <v>3564</v>
      </c>
      <c r="E785" t="s">
        <v>1509</v>
      </c>
      <c r="BD785">
        <v>30964400</v>
      </c>
      <c r="BI785">
        <v>31505900</v>
      </c>
      <c r="BN785">
        <v>30848100</v>
      </c>
      <c r="BS785">
        <v>30870899.999999899</v>
      </c>
      <c r="BX785">
        <v>30214900</v>
      </c>
      <c r="CC785">
        <v>28488100</v>
      </c>
      <c r="CH785">
        <v>25288900</v>
      </c>
      <c r="CM785">
        <v>25149200</v>
      </c>
      <c r="CR785">
        <v>27455500</v>
      </c>
      <c r="CW785">
        <v>27335800</v>
      </c>
      <c r="DB785">
        <v>27470200</v>
      </c>
      <c r="DG785">
        <v>28063000</v>
      </c>
      <c r="DL785">
        <v>27093700</v>
      </c>
      <c r="DQ785">
        <v>25711600</v>
      </c>
      <c r="DV785">
        <v>24281900</v>
      </c>
      <c r="EA785">
        <v>24056418</v>
      </c>
      <c r="EF785">
        <v>21496417</v>
      </c>
      <c r="EK785">
        <v>17585000</v>
      </c>
      <c r="EP785">
        <v>14617801</v>
      </c>
      <c r="EU785">
        <v>11634446</v>
      </c>
      <c r="EZ785">
        <v>9319023.9999999907</v>
      </c>
      <c r="FE785">
        <v>7266649</v>
      </c>
      <c r="FJ785">
        <v>5813085</v>
      </c>
      <c r="FO785">
        <v>4772779</v>
      </c>
      <c r="FT785">
        <v>3919995.9999999902</v>
      </c>
      <c r="FY785">
        <v>3214692</v>
      </c>
      <c r="GD785">
        <v>2628136.9999999902</v>
      </c>
      <c r="GI785">
        <v>2150894</v>
      </c>
      <c r="GN785">
        <v>1764359.99999999</v>
      </c>
      <c r="GS785">
        <v>1448554</v>
      </c>
      <c r="GX785">
        <v>1185609.99999999</v>
      </c>
    </row>
    <row r="786" spans="1:206" customFormat="1">
      <c r="A786" s="51" t="s">
        <v>224</v>
      </c>
      <c r="B786" t="s">
        <v>3549</v>
      </c>
      <c r="C786" t="s">
        <v>3533</v>
      </c>
      <c r="D786" s="187" t="s">
        <v>3564</v>
      </c>
      <c r="E786" t="s">
        <v>1510</v>
      </c>
      <c r="BD786">
        <v>28207900</v>
      </c>
      <c r="BI786">
        <v>28980999.999999899</v>
      </c>
      <c r="BN786">
        <v>29698000</v>
      </c>
      <c r="BS786">
        <v>29231500</v>
      </c>
      <c r="BX786">
        <v>29639699.999999899</v>
      </c>
      <c r="CC786">
        <v>29327799.999999899</v>
      </c>
      <c r="CH786">
        <v>27686100</v>
      </c>
      <c r="CM786">
        <v>24598199.999999899</v>
      </c>
      <c r="CR786">
        <v>24428899.999999899</v>
      </c>
      <c r="CW786">
        <v>26858199.999999899</v>
      </c>
      <c r="DB786">
        <v>26560000</v>
      </c>
      <c r="DG786">
        <v>26749600</v>
      </c>
      <c r="DL786">
        <v>27302500</v>
      </c>
      <c r="DQ786">
        <v>26360000</v>
      </c>
      <c r="DV786">
        <v>25085500</v>
      </c>
      <c r="EA786">
        <v>25977205</v>
      </c>
      <c r="EF786">
        <v>23649891.999999899</v>
      </c>
      <c r="EK786">
        <v>21157096.999999899</v>
      </c>
      <c r="EP786">
        <v>17327037</v>
      </c>
      <c r="EU786">
        <v>14425287</v>
      </c>
      <c r="EZ786">
        <v>11503116</v>
      </c>
      <c r="FE786">
        <v>9233842</v>
      </c>
      <c r="FJ786">
        <v>7215319</v>
      </c>
      <c r="FO786">
        <v>5781157</v>
      </c>
      <c r="FT786">
        <v>4753543</v>
      </c>
      <c r="FY786">
        <v>3909556.9999999902</v>
      </c>
      <c r="GD786">
        <v>3209632.9999999902</v>
      </c>
      <c r="GI786">
        <v>2625961</v>
      </c>
      <c r="GN786">
        <v>2149886.9999999902</v>
      </c>
      <c r="GS786">
        <v>1763526</v>
      </c>
      <c r="GX786">
        <v>1447574</v>
      </c>
    </row>
    <row r="787" spans="1:206" customFormat="1">
      <c r="A787" s="51" t="s">
        <v>224</v>
      </c>
      <c r="B787" t="s">
        <v>3549</v>
      </c>
      <c r="C787" t="s">
        <v>3533</v>
      </c>
      <c r="D787" s="187" t="s">
        <v>3564</v>
      </c>
      <c r="E787" t="s">
        <v>1511</v>
      </c>
      <c r="BD787">
        <v>25156300</v>
      </c>
      <c r="BI787">
        <v>25810800</v>
      </c>
      <c r="BN787">
        <v>26790800</v>
      </c>
      <c r="BS787">
        <v>27568700</v>
      </c>
      <c r="BX787">
        <v>27675100</v>
      </c>
      <c r="CC787">
        <v>28404900</v>
      </c>
      <c r="CH787">
        <v>28173100</v>
      </c>
      <c r="CM787">
        <v>26593800</v>
      </c>
      <c r="CR787">
        <v>23667299.999999899</v>
      </c>
      <c r="CW787">
        <v>23600800</v>
      </c>
      <c r="DB787">
        <v>25888900</v>
      </c>
      <c r="DG787">
        <v>25514500</v>
      </c>
      <c r="DL787">
        <v>25742199.999999899</v>
      </c>
      <c r="DQ787">
        <v>26377200</v>
      </c>
      <c r="DV787">
        <v>25517300</v>
      </c>
      <c r="EA787">
        <v>26819002</v>
      </c>
      <c r="EF787">
        <v>25355784.999999899</v>
      </c>
      <c r="EK787">
        <v>23111998.999999899</v>
      </c>
      <c r="EP787">
        <v>20697778</v>
      </c>
      <c r="EU787">
        <v>16975829</v>
      </c>
      <c r="EZ787">
        <v>14157927</v>
      </c>
      <c r="FE787">
        <v>11313834</v>
      </c>
      <c r="FJ787">
        <v>9102573</v>
      </c>
      <c r="FO787">
        <v>7126456</v>
      </c>
      <c r="FT787">
        <v>5719714</v>
      </c>
      <c r="FY787">
        <v>4711057.9999999898</v>
      </c>
      <c r="GD787">
        <v>3880540</v>
      </c>
      <c r="GI787">
        <v>3189946.9999999902</v>
      </c>
      <c r="GN787">
        <v>2612304</v>
      </c>
      <c r="GS787">
        <v>2139949</v>
      </c>
      <c r="GX787">
        <v>1755908.99999999</v>
      </c>
    </row>
    <row r="788" spans="1:206" customFormat="1">
      <c r="A788" s="51" t="s">
        <v>224</v>
      </c>
      <c r="B788" t="s">
        <v>3549</v>
      </c>
      <c r="C788" t="s">
        <v>3533</v>
      </c>
      <c r="D788" s="187" t="s">
        <v>3564</v>
      </c>
      <c r="E788" t="s">
        <v>1512</v>
      </c>
      <c r="BD788">
        <v>21217000</v>
      </c>
      <c r="BI788">
        <v>22401500</v>
      </c>
      <c r="BN788">
        <v>23174300</v>
      </c>
      <c r="BS788">
        <v>24174399.999999899</v>
      </c>
      <c r="BX788">
        <v>25583500</v>
      </c>
      <c r="CC788">
        <v>26001600</v>
      </c>
      <c r="CH788">
        <v>26848700</v>
      </c>
      <c r="CM788">
        <v>26655200</v>
      </c>
      <c r="CR788">
        <v>25229300</v>
      </c>
      <c r="CW788">
        <v>22502800</v>
      </c>
      <c r="DB788">
        <v>22407900</v>
      </c>
      <c r="DG788">
        <v>24612100</v>
      </c>
      <c r="DL788">
        <v>24241000</v>
      </c>
      <c r="DQ788">
        <v>24602399.999999899</v>
      </c>
      <c r="DV788">
        <v>25199300</v>
      </c>
      <c r="EA788">
        <v>27838753</v>
      </c>
      <c r="EF788">
        <v>25909228.999999899</v>
      </c>
      <c r="EK788">
        <v>24524876</v>
      </c>
      <c r="EP788">
        <v>22381673</v>
      </c>
      <c r="EU788">
        <v>20075506</v>
      </c>
      <c r="EZ788">
        <v>16496315.999999899</v>
      </c>
      <c r="FE788">
        <v>13786947.999999899</v>
      </c>
      <c r="FJ788">
        <v>11044611</v>
      </c>
      <c r="FO788">
        <v>8907888.9999999907</v>
      </c>
      <c r="FT788">
        <v>6989529</v>
      </c>
      <c r="FY788">
        <v>5622094</v>
      </c>
      <c r="GD788">
        <v>4640356</v>
      </c>
      <c r="GI788">
        <v>3829850</v>
      </c>
      <c r="GN788">
        <v>3153653</v>
      </c>
      <c r="GS788">
        <v>2585983.9999999902</v>
      </c>
      <c r="GX788">
        <v>2120558.9999999902</v>
      </c>
    </row>
    <row r="789" spans="1:206" customFormat="1">
      <c r="A789" s="51" t="s">
        <v>224</v>
      </c>
      <c r="B789" t="s">
        <v>3549</v>
      </c>
      <c r="C789" t="s">
        <v>3533</v>
      </c>
      <c r="D789" s="187" t="s">
        <v>3564</v>
      </c>
      <c r="E789" t="s">
        <v>1513</v>
      </c>
      <c r="BD789">
        <v>17570500</v>
      </c>
      <c r="BI789">
        <v>18190800</v>
      </c>
      <c r="BN789">
        <v>19223800</v>
      </c>
      <c r="BS789">
        <v>20010100</v>
      </c>
      <c r="BX789">
        <v>21788500</v>
      </c>
      <c r="CC789">
        <v>23329500</v>
      </c>
      <c r="CH789">
        <v>23946699.999999899</v>
      </c>
      <c r="CM789">
        <v>24772500</v>
      </c>
      <c r="CR789">
        <v>24745100</v>
      </c>
      <c r="CW789">
        <v>23446199.999999899</v>
      </c>
      <c r="DB789">
        <v>20863600</v>
      </c>
      <c r="DG789">
        <v>20985900</v>
      </c>
      <c r="DL789">
        <v>22906500</v>
      </c>
      <c r="DQ789">
        <v>22679000</v>
      </c>
      <c r="DV789">
        <v>23007000</v>
      </c>
      <c r="EA789">
        <v>27178348</v>
      </c>
      <c r="EF789">
        <v>26416927</v>
      </c>
      <c r="EK789">
        <v>24628659</v>
      </c>
      <c r="EP789">
        <v>23342557</v>
      </c>
      <c r="EU789">
        <v>21344521.999999899</v>
      </c>
      <c r="EZ789">
        <v>19193083</v>
      </c>
      <c r="FE789">
        <v>15812176.999999899</v>
      </c>
      <c r="FJ789">
        <v>13254858</v>
      </c>
      <c r="FO789">
        <v>10653420</v>
      </c>
      <c r="FT789">
        <v>8620965.9999999907</v>
      </c>
      <c r="FY789">
        <v>6785470.9999999898</v>
      </c>
      <c r="GD789">
        <v>5474332.9999999898</v>
      </c>
      <c r="GI789">
        <v>4531807</v>
      </c>
      <c r="GN789">
        <v>3750588</v>
      </c>
      <c r="GS789">
        <v>3095907</v>
      </c>
      <c r="GX789">
        <v>2543781</v>
      </c>
    </row>
    <row r="790" spans="1:206" customFormat="1">
      <c r="A790" s="51" t="s">
        <v>224</v>
      </c>
      <c r="B790" t="s">
        <v>3549</v>
      </c>
      <c r="C790" t="s">
        <v>3533</v>
      </c>
      <c r="D790" s="187" t="s">
        <v>3564</v>
      </c>
      <c r="E790" t="s">
        <v>1514</v>
      </c>
      <c r="BD790">
        <v>13988700</v>
      </c>
      <c r="BI790">
        <v>13970900</v>
      </c>
      <c r="BN790">
        <v>14519600</v>
      </c>
      <c r="BS790">
        <v>15507100</v>
      </c>
      <c r="BX790">
        <v>17078700</v>
      </c>
      <c r="CC790">
        <v>18900699.999999899</v>
      </c>
      <c r="CH790">
        <v>20583400</v>
      </c>
      <c r="CM790">
        <v>21190900</v>
      </c>
      <c r="CR790">
        <v>22105200</v>
      </c>
      <c r="CW790">
        <v>22188800</v>
      </c>
      <c r="DB790">
        <v>21021399.999999899</v>
      </c>
      <c r="DG790">
        <v>18831800</v>
      </c>
      <c r="DL790">
        <v>18773000</v>
      </c>
      <c r="DQ790">
        <v>20801299.999999899</v>
      </c>
      <c r="DV790">
        <v>20519300</v>
      </c>
      <c r="EA790">
        <v>24611310</v>
      </c>
      <c r="EF790">
        <v>25118546</v>
      </c>
      <c r="EK790">
        <v>24498842.999999899</v>
      </c>
      <c r="EP790">
        <v>22898517</v>
      </c>
      <c r="EU790">
        <v>21746550</v>
      </c>
      <c r="EZ790">
        <v>19944352</v>
      </c>
      <c r="FE790">
        <v>17994898</v>
      </c>
      <c r="FJ790">
        <v>14879136</v>
      </c>
      <c r="FO790">
        <v>12522949</v>
      </c>
      <c r="FT790">
        <v>10110272</v>
      </c>
      <c r="FY790">
        <v>8219191</v>
      </c>
      <c r="GD790">
        <v>6496147</v>
      </c>
      <c r="GI790">
        <v>5262956</v>
      </c>
      <c r="GN790">
        <v>4374760.9999999898</v>
      </c>
      <c r="GS790">
        <v>3634645</v>
      </c>
      <c r="GX790">
        <v>3010807.9999999902</v>
      </c>
    </row>
    <row r="791" spans="1:206" customFormat="1">
      <c r="A791" s="51" t="s">
        <v>224</v>
      </c>
      <c r="B791" t="s">
        <v>3549</v>
      </c>
      <c r="C791" t="s">
        <v>3533</v>
      </c>
      <c r="D791" s="187" t="s">
        <v>3564</v>
      </c>
      <c r="E791" t="s">
        <v>1515</v>
      </c>
      <c r="BD791">
        <v>9728500</v>
      </c>
      <c r="BI791">
        <v>10021500</v>
      </c>
      <c r="BN791">
        <v>10060599.999999899</v>
      </c>
      <c r="BS791">
        <v>10695900</v>
      </c>
      <c r="BX791">
        <v>12205099.999999899</v>
      </c>
      <c r="CC791">
        <v>13754300</v>
      </c>
      <c r="CH791">
        <v>15579800</v>
      </c>
      <c r="CM791">
        <v>17109900</v>
      </c>
      <c r="CR791">
        <v>17783500</v>
      </c>
      <c r="CW791">
        <v>18659000</v>
      </c>
      <c r="DB791">
        <v>18830500</v>
      </c>
      <c r="DG791">
        <v>17944600</v>
      </c>
      <c r="DL791">
        <v>15959599.999999899</v>
      </c>
      <c r="DQ791">
        <v>16170600</v>
      </c>
      <c r="DV791">
        <v>17890300</v>
      </c>
      <c r="EA791">
        <v>22539078</v>
      </c>
      <c r="EF791">
        <v>21893843.999999899</v>
      </c>
      <c r="EK791">
        <v>22470767</v>
      </c>
      <c r="EP791">
        <v>22038943.999999899</v>
      </c>
      <c r="EU791">
        <v>20678678</v>
      </c>
      <c r="EZ791">
        <v>19703781</v>
      </c>
      <c r="FE791">
        <v>18140931</v>
      </c>
      <c r="FJ791">
        <v>16442516</v>
      </c>
      <c r="FO791">
        <v>13661804</v>
      </c>
      <c r="FT791">
        <v>11557654</v>
      </c>
      <c r="FY791">
        <v>9385766</v>
      </c>
      <c r="GD791">
        <v>7675552.9999999898</v>
      </c>
      <c r="GI791">
        <v>6099613</v>
      </c>
      <c r="GN791">
        <v>4969417</v>
      </c>
      <c r="GS791">
        <v>4153856.9999999902</v>
      </c>
      <c r="GX791">
        <v>3469647</v>
      </c>
    </row>
    <row r="792" spans="1:206" customFormat="1">
      <c r="A792" s="51" t="s">
        <v>224</v>
      </c>
      <c r="B792" t="s">
        <v>3549</v>
      </c>
      <c r="C792" t="s">
        <v>3533</v>
      </c>
      <c r="D792" s="187" t="s">
        <v>3564</v>
      </c>
      <c r="E792" t="s">
        <v>1516</v>
      </c>
      <c r="BD792">
        <v>6064300</v>
      </c>
      <c r="BI792">
        <v>6084900</v>
      </c>
      <c r="BN792">
        <v>6280500</v>
      </c>
      <c r="BS792">
        <v>6432600</v>
      </c>
      <c r="BX792">
        <v>7588299.9999999898</v>
      </c>
      <c r="CC792">
        <v>8895500</v>
      </c>
      <c r="CH792">
        <v>10255300</v>
      </c>
      <c r="CM792">
        <v>11773300</v>
      </c>
      <c r="CR792">
        <v>13160200</v>
      </c>
      <c r="CW792">
        <v>13714600</v>
      </c>
      <c r="DB792">
        <v>14495599.999999899</v>
      </c>
      <c r="DG792">
        <v>14868300</v>
      </c>
      <c r="DL792">
        <v>14094099.999999899</v>
      </c>
      <c r="DQ792">
        <v>12680699.999999899</v>
      </c>
      <c r="DV792">
        <v>12819300</v>
      </c>
      <c r="EA792">
        <v>19584936</v>
      </c>
      <c r="EF792">
        <v>18889162.999999899</v>
      </c>
      <c r="EK792">
        <v>18407666</v>
      </c>
      <c r="EP792">
        <v>19073817</v>
      </c>
      <c r="EU792">
        <v>18857772</v>
      </c>
      <c r="EZ792">
        <v>17799090</v>
      </c>
      <c r="FE792">
        <v>17034979.999999899</v>
      </c>
      <c r="FJ792">
        <v>15772581</v>
      </c>
      <c r="FO792">
        <v>14389977</v>
      </c>
      <c r="FT792">
        <v>12037296</v>
      </c>
      <c r="FY792">
        <v>10258552</v>
      </c>
      <c r="GD792">
        <v>8400411</v>
      </c>
      <c r="GI792">
        <v>6927738</v>
      </c>
      <c r="GN792">
        <v>5548128.9999999898</v>
      </c>
      <c r="GS792">
        <v>4556588.9999999898</v>
      </c>
      <c r="GX792">
        <v>3839655</v>
      </c>
    </row>
    <row r="793" spans="1:206" customFormat="1">
      <c r="A793" s="51" t="s">
        <v>224</v>
      </c>
      <c r="B793" t="s">
        <v>3549</v>
      </c>
      <c r="C793" t="s">
        <v>3533</v>
      </c>
      <c r="D793" s="187" t="s">
        <v>3564</v>
      </c>
      <c r="E793" t="s">
        <v>1517</v>
      </c>
      <c r="BD793">
        <v>3309000</v>
      </c>
      <c r="BI793">
        <v>3112500</v>
      </c>
      <c r="BN793">
        <v>3012900</v>
      </c>
      <c r="BS793">
        <v>3348300</v>
      </c>
      <c r="BX793">
        <v>3918500</v>
      </c>
      <c r="CC793">
        <v>4744400</v>
      </c>
      <c r="CH793">
        <v>5701200</v>
      </c>
      <c r="CM793">
        <v>6686299.9999999898</v>
      </c>
      <c r="CR793">
        <v>7804799.9999999898</v>
      </c>
      <c r="CW793">
        <v>8861300</v>
      </c>
      <c r="DB793">
        <v>9344200</v>
      </c>
      <c r="DG793">
        <v>10043900</v>
      </c>
      <c r="DL793">
        <v>10299200</v>
      </c>
      <c r="DQ793">
        <v>9996900</v>
      </c>
      <c r="DV793">
        <v>8938200</v>
      </c>
      <c r="EA793">
        <v>13263107.999999899</v>
      </c>
      <c r="EF793">
        <v>15017349</v>
      </c>
      <c r="EK793">
        <v>14520830</v>
      </c>
      <c r="EP793">
        <v>14240793</v>
      </c>
      <c r="EU793">
        <v>14955179</v>
      </c>
      <c r="EZ793">
        <v>14966458.999999899</v>
      </c>
      <c r="FE793">
        <v>14242597.999999899</v>
      </c>
      <c r="FJ793">
        <v>13716896</v>
      </c>
      <c r="FO793">
        <v>12802576</v>
      </c>
      <c r="FT793">
        <v>11789287</v>
      </c>
      <c r="FY793">
        <v>9953816.9999999907</v>
      </c>
      <c r="GD793">
        <v>8571570.9999999907</v>
      </c>
      <c r="GI793">
        <v>7102165</v>
      </c>
      <c r="GN793">
        <v>5927747.9999999898</v>
      </c>
      <c r="GS793">
        <v>4799911</v>
      </c>
      <c r="GX793">
        <v>3987714</v>
      </c>
    </row>
    <row r="794" spans="1:206" customFormat="1">
      <c r="A794" s="51" t="s">
        <v>224</v>
      </c>
      <c r="B794" t="s">
        <v>3549</v>
      </c>
      <c r="C794" t="s">
        <v>3533</v>
      </c>
      <c r="D794" s="187" t="s">
        <v>3564</v>
      </c>
      <c r="E794" t="s">
        <v>1518</v>
      </c>
      <c r="BD794">
        <v>1211700</v>
      </c>
      <c r="BI794">
        <v>1275700</v>
      </c>
      <c r="BN794">
        <v>1171500</v>
      </c>
      <c r="BS794">
        <v>1238699.99999999</v>
      </c>
      <c r="BX794">
        <v>1614000</v>
      </c>
      <c r="CC794">
        <v>1943100</v>
      </c>
      <c r="CH794">
        <v>2396899.9999999902</v>
      </c>
      <c r="CM794">
        <v>2957200</v>
      </c>
      <c r="CR794">
        <v>3518000</v>
      </c>
      <c r="CW794">
        <v>4306400</v>
      </c>
      <c r="DB794">
        <v>4985200</v>
      </c>
      <c r="DG794">
        <v>5452000</v>
      </c>
      <c r="DL794">
        <v>5957500</v>
      </c>
      <c r="DQ794">
        <v>6272600</v>
      </c>
      <c r="DV794">
        <v>6074400</v>
      </c>
      <c r="EA794">
        <v>7918546</v>
      </c>
      <c r="EF794">
        <v>8788895</v>
      </c>
      <c r="EK794">
        <v>10114948.999999899</v>
      </c>
      <c r="EP794">
        <v>9849450</v>
      </c>
      <c r="EU794">
        <v>9750130.9999999907</v>
      </c>
      <c r="EZ794">
        <v>10441993</v>
      </c>
      <c r="FE794">
        <v>10625541.999999899</v>
      </c>
      <c r="FJ794">
        <v>10230065</v>
      </c>
      <c r="FO794">
        <v>9940453</v>
      </c>
      <c r="FT794">
        <v>9373934</v>
      </c>
      <c r="FY794">
        <v>8733913</v>
      </c>
      <c r="GD794">
        <v>7468076</v>
      </c>
      <c r="GI794">
        <v>6520024.9999999898</v>
      </c>
      <c r="GN794">
        <v>5491878.9999999898</v>
      </c>
      <c r="GS794">
        <v>4662368</v>
      </c>
      <c r="GX794">
        <v>3835461</v>
      </c>
    </row>
    <row r="795" spans="1:206" customFormat="1">
      <c r="A795" s="51" t="s">
        <v>224</v>
      </c>
      <c r="B795" t="s">
        <v>3549</v>
      </c>
      <c r="C795" t="s">
        <v>3533</v>
      </c>
      <c r="D795" s="187" t="s">
        <v>3564</v>
      </c>
      <c r="E795" t="s">
        <v>1519</v>
      </c>
      <c r="BD795">
        <v>329500</v>
      </c>
      <c r="BI795">
        <v>342100</v>
      </c>
      <c r="BN795">
        <v>341900</v>
      </c>
      <c r="BS795">
        <v>362000</v>
      </c>
      <c r="BX795">
        <v>429900</v>
      </c>
      <c r="CC795">
        <v>577700</v>
      </c>
      <c r="CH795">
        <v>703400</v>
      </c>
      <c r="CM795">
        <v>899899.99999999895</v>
      </c>
      <c r="CR795">
        <v>1139000</v>
      </c>
      <c r="CW795">
        <v>1448500</v>
      </c>
      <c r="DB795">
        <v>1852500</v>
      </c>
      <c r="DG795">
        <v>2261400</v>
      </c>
      <c r="DL795">
        <v>2540300</v>
      </c>
      <c r="DQ795">
        <v>2951900</v>
      </c>
      <c r="DV795">
        <v>3091500</v>
      </c>
      <c r="EA795">
        <v>4204124.9999999898</v>
      </c>
      <c r="EF795">
        <v>4159087.9999999902</v>
      </c>
      <c r="EK795">
        <v>4718309</v>
      </c>
      <c r="EP795">
        <v>5568258</v>
      </c>
      <c r="EU795">
        <v>5486327</v>
      </c>
      <c r="EZ795">
        <v>5524372</v>
      </c>
      <c r="FE795">
        <v>6072441</v>
      </c>
      <c r="FJ795">
        <v>6324159</v>
      </c>
      <c r="FO795">
        <v>6192859.9999999898</v>
      </c>
      <c r="FT795">
        <v>6098634</v>
      </c>
      <c r="FY795">
        <v>5824108</v>
      </c>
      <c r="GD795">
        <v>5505556.9999999898</v>
      </c>
      <c r="GI795">
        <v>4787029</v>
      </c>
      <c r="GN795">
        <v>4256620</v>
      </c>
      <c r="GS795">
        <v>3667331</v>
      </c>
      <c r="GX795">
        <v>3185600</v>
      </c>
    </row>
    <row r="796" spans="1:206" customFormat="1">
      <c r="A796" s="51" t="s">
        <v>224</v>
      </c>
      <c r="B796" t="s">
        <v>3549</v>
      </c>
      <c r="C796" t="s">
        <v>3533</v>
      </c>
      <c r="D796" s="187" t="s">
        <v>3564</v>
      </c>
      <c r="E796" t="s">
        <v>1520</v>
      </c>
      <c r="BD796">
        <v>67100</v>
      </c>
      <c r="BI796">
        <v>65500</v>
      </c>
      <c r="BN796">
        <v>65099.999999999898</v>
      </c>
      <c r="BS796">
        <v>74399.999999999898</v>
      </c>
      <c r="BX796">
        <v>84000</v>
      </c>
      <c r="CC796">
        <v>103100</v>
      </c>
      <c r="CH796">
        <v>144100</v>
      </c>
      <c r="CM796">
        <v>182299.99999999901</v>
      </c>
      <c r="CR796">
        <v>241200</v>
      </c>
      <c r="CW796">
        <v>322000</v>
      </c>
      <c r="DB796">
        <v>437299.99999999901</v>
      </c>
      <c r="DG796">
        <v>592300</v>
      </c>
      <c r="DL796">
        <v>760400</v>
      </c>
      <c r="DQ796">
        <v>937300</v>
      </c>
      <c r="DV796">
        <v>1081300</v>
      </c>
      <c r="EA796">
        <v>1435259</v>
      </c>
      <c r="EF796">
        <v>1558067.99999999</v>
      </c>
      <c r="EK796">
        <v>1575942</v>
      </c>
      <c r="EP796">
        <v>1850757</v>
      </c>
      <c r="EU796">
        <v>2236820</v>
      </c>
      <c r="EZ796">
        <v>2253217</v>
      </c>
      <c r="FE796">
        <v>2332086</v>
      </c>
      <c r="FJ796">
        <v>2650282</v>
      </c>
      <c r="FO796">
        <v>2848200</v>
      </c>
      <c r="FT796">
        <v>2861377.9999999902</v>
      </c>
      <c r="FY796">
        <v>2881457</v>
      </c>
      <c r="GD796">
        <v>2799016</v>
      </c>
      <c r="GI796">
        <v>2692618</v>
      </c>
      <c r="GN796">
        <v>2397633</v>
      </c>
      <c r="GS796">
        <v>2186962</v>
      </c>
      <c r="GX796">
        <v>1942707</v>
      </c>
    </row>
    <row r="797" spans="1:206" customFormat="1">
      <c r="A797" s="51" t="s">
        <v>224</v>
      </c>
      <c r="B797" t="s">
        <v>3549</v>
      </c>
      <c r="C797" t="s">
        <v>3533</v>
      </c>
      <c r="D797" s="187" t="s">
        <v>3564</v>
      </c>
      <c r="E797" t="s">
        <v>1521</v>
      </c>
      <c r="BD797">
        <v>9500</v>
      </c>
      <c r="BI797">
        <v>8400</v>
      </c>
      <c r="BN797">
        <v>8100</v>
      </c>
      <c r="BS797">
        <v>9100</v>
      </c>
      <c r="BX797">
        <v>10900</v>
      </c>
      <c r="CC797">
        <v>12700</v>
      </c>
      <c r="CH797">
        <v>16500</v>
      </c>
      <c r="CM797">
        <v>23900</v>
      </c>
      <c r="CR797">
        <v>31900</v>
      </c>
      <c r="CW797">
        <v>44700</v>
      </c>
      <c r="DB797">
        <v>64599.999999999898</v>
      </c>
      <c r="DG797">
        <v>94300</v>
      </c>
      <c r="DL797">
        <v>135799.99999999901</v>
      </c>
      <c r="DQ797">
        <v>193700</v>
      </c>
      <c r="DV797">
        <v>243100</v>
      </c>
      <c r="EA797">
        <v>268093.99999999901</v>
      </c>
      <c r="EF797">
        <v>312005</v>
      </c>
      <c r="EK797">
        <v>353725</v>
      </c>
      <c r="EP797">
        <v>372687</v>
      </c>
      <c r="EU797">
        <v>450485.99999999901</v>
      </c>
      <c r="EZ797">
        <v>551958</v>
      </c>
      <c r="FE797">
        <v>583468.99999999895</v>
      </c>
      <c r="FJ797">
        <v>634247.99999999895</v>
      </c>
      <c r="FO797">
        <v>744624</v>
      </c>
      <c r="FT797">
        <v>834470</v>
      </c>
      <c r="FY797">
        <v>874730</v>
      </c>
      <c r="GD797">
        <v>919053</v>
      </c>
      <c r="GI797">
        <v>914434.99999999895</v>
      </c>
      <c r="GN797">
        <v>900069.99999999895</v>
      </c>
      <c r="GS797">
        <v>830972</v>
      </c>
      <c r="GX797">
        <v>783805</v>
      </c>
    </row>
    <row r="798" spans="1:206" customFormat="1">
      <c r="A798" s="51" t="s">
        <v>224</v>
      </c>
      <c r="B798" t="s">
        <v>3549</v>
      </c>
      <c r="C798" t="s">
        <v>3533</v>
      </c>
      <c r="D798" s="187" t="s">
        <v>3564</v>
      </c>
      <c r="E798" t="s">
        <v>1522</v>
      </c>
      <c r="BD798">
        <v>400</v>
      </c>
      <c r="BI798">
        <v>800</v>
      </c>
      <c r="BN798">
        <v>600</v>
      </c>
      <c r="BS798">
        <v>700</v>
      </c>
      <c r="BX798">
        <v>900</v>
      </c>
      <c r="CC798">
        <v>1200</v>
      </c>
      <c r="CH798">
        <v>1300</v>
      </c>
      <c r="CM798">
        <v>1600</v>
      </c>
      <c r="CR798">
        <v>2400</v>
      </c>
      <c r="CW798">
        <v>3700</v>
      </c>
      <c r="DB798">
        <v>5500</v>
      </c>
      <c r="DG798">
        <v>9200</v>
      </c>
      <c r="DL798">
        <v>14700</v>
      </c>
      <c r="DQ798">
        <v>23900</v>
      </c>
      <c r="DV798">
        <v>35500</v>
      </c>
      <c r="EA798">
        <v>24685</v>
      </c>
      <c r="EF798">
        <v>36136</v>
      </c>
      <c r="EK798">
        <v>41459</v>
      </c>
      <c r="EP798">
        <v>48972.999999999898</v>
      </c>
      <c r="EU798">
        <v>52447</v>
      </c>
      <c r="EZ798">
        <v>63443</v>
      </c>
      <c r="FE798">
        <v>76314</v>
      </c>
      <c r="FJ798">
        <v>86667</v>
      </c>
      <c r="FO798">
        <v>98874.999999999898</v>
      </c>
      <c r="FT798">
        <v>116883</v>
      </c>
      <c r="FY798">
        <v>137036</v>
      </c>
      <c r="GD798">
        <v>151039</v>
      </c>
      <c r="GI798">
        <v>167934</v>
      </c>
      <c r="GN798">
        <v>172159</v>
      </c>
      <c r="GS798">
        <v>173212</v>
      </c>
      <c r="GX798">
        <v>166041</v>
      </c>
    </row>
    <row r="799" spans="1:206" customFormat="1">
      <c r="A799" s="51" t="s">
        <v>224</v>
      </c>
      <c r="B799" t="s">
        <v>3549</v>
      </c>
      <c r="C799" t="s">
        <v>3533</v>
      </c>
      <c r="D799" s="187" t="s">
        <v>3564</v>
      </c>
      <c r="E799" t="s">
        <v>1523</v>
      </c>
      <c r="BD799">
        <v>97376100</v>
      </c>
      <c r="BI799">
        <v>120691200</v>
      </c>
      <c r="BN799">
        <v>126661300</v>
      </c>
      <c r="BS799">
        <v>144303200</v>
      </c>
      <c r="BX799">
        <v>163264900</v>
      </c>
      <c r="CC799">
        <v>167121500</v>
      </c>
      <c r="CH799">
        <v>162854500</v>
      </c>
      <c r="CM799">
        <v>176162800</v>
      </c>
      <c r="CR799">
        <v>194268200</v>
      </c>
      <c r="CW799">
        <v>180160700</v>
      </c>
      <c r="DB799">
        <v>169722099.99999899</v>
      </c>
      <c r="DG799">
        <v>168843900</v>
      </c>
      <c r="DL799">
        <v>172036599.99999899</v>
      </c>
      <c r="DQ799">
        <v>175130800</v>
      </c>
      <c r="DV799">
        <v>166131300</v>
      </c>
      <c r="EA799">
        <v>157986274</v>
      </c>
      <c r="EF799">
        <v>152934812</v>
      </c>
      <c r="EK799">
        <v>149668617</v>
      </c>
      <c r="EP799">
        <v>146635312</v>
      </c>
      <c r="EU799">
        <v>141991229.99999899</v>
      </c>
      <c r="EZ799">
        <v>135743869</v>
      </c>
      <c r="FE799">
        <v>129596406</v>
      </c>
      <c r="FJ799">
        <v>124047212</v>
      </c>
      <c r="FO799">
        <v>118368539.999999</v>
      </c>
      <c r="FT799">
        <v>113895879</v>
      </c>
      <c r="FY799">
        <v>109290866</v>
      </c>
      <c r="GD799">
        <v>104702454.999999</v>
      </c>
      <c r="GI799">
        <v>100282998</v>
      </c>
      <c r="GN799">
        <v>96313151</v>
      </c>
      <c r="GS799">
        <v>92487910</v>
      </c>
      <c r="GX799">
        <v>89167932</v>
      </c>
    </row>
    <row r="800" spans="1:206" customFormat="1">
      <c r="A800" s="51" t="s">
        <v>224</v>
      </c>
      <c r="B800" t="s">
        <v>3549</v>
      </c>
      <c r="C800" t="s">
        <v>3533</v>
      </c>
      <c r="D800" s="187" t="s">
        <v>3564</v>
      </c>
      <c r="E800" t="s">
        <v>1524</v>
      </c>
      <c r="BD800">
        <v>76766100</v>
      </c>
      <c r="BI800">
        <v>89621400</v>
      </c>
      <c r="BN800">
        <v>112237100</v>
      </c>
      <c r="BS800">
        <v>118218200</v>
      </c>
      <c r="BX800">
        <v>137430200</v>
      </c>
      <c r="CC800">
        <v>156902800</v>
      </c>
      <c r="CH800">
        <v>161688400</v>
      </c>
      <c r="CM800">
        <v>158296599.99999899</v>
      </c>
      <c r="CR800">
        <v>171829400</v>
      </c>
      <c r="CW800">
        <v>190568400</v>
      </c>
      <c r="DB800">
        <v>177227400</v>
      </c>
      <c r="DG800">
        <v>167811900</v>
      </c>
      <c r="DL800">
        <v>167146300</v>
      </c>
      <c r="DQ800">
        <v>172825700</v>
      </c>
      <c r="DV800">
        <v>173913600</v>
      </c>
      <c r="EA800">
        <v>174221200</v>
      </c>
      <c r="EF800">
        <v>157254754</v>
      </c>
      <c r="EK800">
        <v>152305492.99999899</v>
      </c>
      <c r="EP800">
        <v>149120784</v>
      </c>
      <c r="EU800">
        <v>146161275</v>
      </c>
      <c r="EZ800">
        <v>141582926</v>
      </c>
      <c r="FE800">
        <v>135390177</v>
      </c>
      <c r="FJ800">
        <v>129284115</v>
      </c>
      <c r="FO800">
        <v>123779529.999999</v>
      </c>
      <c r="FT800">
        <v>118141899</v>
      </c>
      <c r="FY800">
        <v>113704302</v>
      </c>
      <c r="GD800">
        <v>109131977</v>
      </c>
      <c r="GI800">
        <v>104570259.999999</v>
      </c>
      <c r="GN800">
        <v>100171837</v>
      </c>
      <c r="GS800">
        <v>96218543</v>
      </c>
      <c r="GX800">
        <v>92408467</v>
      </c>
    </row>
    <row r="801" spans="1:206" customFormat="1">
      <c r="A801" s="51" t="s">
        <v>224</v>
      </c>
      <c r="B801" t="s">
        <v>3549</v>
      </c>
      <c r="C801" t="s">
        <v>3533</v>
      </c>
      <c r="D801" s="187" t="s">
        <v>3564</v>
      </c>
      <c r="E801" t="s">
        <v>1525</v>
      </c>
      <c r="BD801">
        <v>71811299.999999896</v>
      </c>
      <c r="BI801">
        <v>74333599.999999896</v>
      </c>
      <c r="BN801">
        <v>87226500</v>
      </c>
      <c r="BS801">
        <v>109364800</v>
      </c>
      <c r="BX801">
        <v>116417999.999999</v>
      </c>
      <c r="CC801">
        <v>135537200</v>
      </c>
      <c r="CH801">
        <v>155213900</v>
      </c>
      <c r="CM801">
        <v>160166700</v>
      </c>
      <c r="CR801">
        <v>157029000</v>
      </c>
      <c r="CW801">
        <v>170696800</v>
      </c>
      <c r="DB801">
        <v>189345099.99999899</v>
      </c>
      <c r="DG801">
        <v>176549000</v>
      </c>
      <c r="DL801">
        <v>166653000</v>
      </c>
      <c r="DQ801">
        <v>168189300</v>
      </c>
      <c r="DV801">
        <v>172236599.99999899</v>
      </c>
      <c r="EA801">
        <v>179886057</v>
      </c>
      <c r="EF801">
        <v>173830032</v>
      </c>
      <c r="EK801">
        <v>156917737</v>
      </c>
      <c r="EP801">
        <v>152000501.99999899</v>
      </c>
      <c r="EU801">
        <v>148845443</v>
      </c>
      <c r="EZ801">
        <v>145913860</v>
      </c>
      <c r="FE801">
        <v>141361966</v>
      </c>
      <c r="FJ801">
        <v>135193080</v>
      </c>
      <c r="FO801">
        <v>129117383</v>
      </c>
      <c r="FT801">
        <v>123639652</v>
      </c>
      <c r="FY801">
        <v>118028021</v>
      </c>
      <c r="GD801">
        <v>113613786.999999</v>
      </c>
      <c r="GI801">
        <v>109061146.999999</v>
      </c>
      <c r="GN801">
        <v>104515026</v>
      </c>
      <c r="GS801">
        <v>100128694.999999</v>
      </c>
      <c r="GX801">
        <v>96184440</v>
      </c>
    </row>
    <row r="802" spans="1:206" customFormat="1">
      <c r="A802" s="51" t="s">
        <v>224</v>
      </c>
      <c r="B802" t="s">
        <v>3549</v>
      </c>
      <c r="C802" t="s">
        <v>3533</v>
      </c>
      <c r="D802" s="187" t="s">
        <v>3564</v>
      </c>
      <c r="E802" t="s">
        <v>1526</v>
      </c>
      <c r="BD802">
        <v>45923599.999999903</v>
      </c>
      <c r="BI802">
        <v>43790900</v>
      </c>
      <c r="BN802">
        <v>40263700</v>
      </c>
      <c r="BS802">
        <v>41337900</v>
      </c>
      <c r="BX802">
        <v>45792899.999999903</v>
      </c>
      <c r="CC802">
        <v>43491000</v>
      </c>
      <c r="CH802">
        <v>43285600</v>
      </c>
      <c r="CM802">
        <v>43733100</v>
      </c>
      <c r="CR802">
        <v>42235999.999999903</v>
      </c>
      <c r="CW802">
        <v>39944600</v>
      </c>
      <c r="DB802">
        <v>36724200</v>
      </c>
      <c r="DG802">
        <v>31654700</v>
      </c>
      <c r="DL802">
        <v>23732399.999999899</v>
      </c>
      <c r="DQ802">
        <v>20571400</v>
      </c>
      <c r="DV802">
        <v>17654000</v>
      </c>
      <c r="EA802">
        <v>14940807</v>
      </c>
      <c r="EF802">
        <v>12399109</v>
      </c>
      <c r="EK802">
        <v>9928787.9999999907</v>
      </c>
      <c r="EP802">
        <v>8113807</v>
      </c>
      <c r="EU802">
        <v>6760675.9999999898</v>
      </c>
      <c r="EZ802">
        <v>5597684.9999999898</v>
      </c>
      <c r="FE802">
        <v>4599678.9999999898</v>
      </c>
      <c r="FJ802">
        <v>3749561</v>
      </c>
      <c r="FO802">
        <v>3055354</v>
      </c>
      <c r="FT802">
        <v>2488454</v>
      </c>
      <c r="FY802">
        <v>2031307</v>
      </c>
      <c r="GD802">
        <v>1637156</v>
      </c>
      <c r="GI802">
        <v>1324760</v>
      </c>
      <c r="GN802">
        <v>1077709</v>
      </c>
      <c r="GS802">
        <v>882163</v>
      </c>
      <c r="GX802">
        <v>728359.99999999895</v>
      </c>
    </row>
    <row r="803" spans="1:206" customFormat="1">
      <c r="A803" s="51" t="s">
        <v>224</v>
      </c>
      <c r="B803" t="s">
        <v>3549</v>
      </c>
      <c r="C803" t="s">
        <v>3533</v>
      </c>
      <c r="D803" s="187" t="s">
        <v>3564</v>
      </c>
      <c r="E803" t="s">
        <v>1527</v>
      </c>
      <c r="BD803">
        <v>43718800</v>
      </c>
      <c r="BI803">
        <v>44345000</v>
      </c>
      <c r="BN803">
        <v>42462500</v>
      </c>
      <c r="BS803">
        <v>39130600</v>
      </c>
      <c r="BX803">
        <v>40420500</v>
      </c>
      <c r="CC803">
        <v>44675399.999999903</v>
      </c>
      <c r="CH803">
        <v>42780700</v>
      </c>
      <c r="CM803">
        <v>42651300</v>
      </c>
      <c r="CR803">
        <v>43046400</v>
      </c>
      <c r="CW803">
        <v>41460000</v>
      </c>
      <c r="DB803">
        <v>39328000</v>
      </c>
      <c r="DG803">
        <v>36044600</v>
      </c>
      <c r="DL803">
        <v>30749500</v>
      </c>
      <c r="DQ803">
        <v>22644800</v>
      </c>
      <c r="DV803">
        <v>19545500</v>
      </c>
      <c r="EA803">
        <v>18075805</v>
      </c>
      <c r="EF803">
        <v>14853335</v>
      </c>
      <c r="EK803">
        <v>12332902</v>
      </c>
      <c r="EP803">
        <v>9879689</v>
      </c>
      <c r="EU803">
        <v>8075711</v>
      </c>
      <c r="EZ803">
        <v>6731896</v>
      </c>
      <c r="FE803">
        <v>5576661</v>
      </c>
      <c r="FJ803">
        <v>4584958</v>
      </c>
      <c r="FO803">
        <v>3736343</v>
      </c>
      <c r="FT803">
        <v>3046801</v>
      </c>
      <c r="FY803">
        <v>2483120</v>
      </c>
      <c r="GD803">
        <v>2028228</v>
      </c>
      <c r="GI803">
        <v>1635672</v>
      </c>
      <c r="GN803">
        <v>1324239.99999999</v>
      </c>
      <c r="GS803">
        <v>1077723</v>
      </c>
      <c r="GX803">
        <v>882422</v>
      </c>
    </row>
    <row r="804" spans="1:206" customFormat="1">
      <c r="A804" s="51" t="s">
        <v>224</v>
      </c>
      <c r="B804" t="s">
        <v>3549</v>
      </c>
      <c r="C804" t="s">
        <v>3533</v>
      </c>
      <c r="D804" s="187" t="s">
        <v>3564</v>
      </c>
      <c r="E804" t="s">
        <v>1528</v>
      </c>
      <c r="BD804">
        <v>41138300</v>
      </c>
      <c r="BI804">
        <v>41900900</v>
      </c>
      <c r="BN804">
        <v>42790100</v>
      </c>
      <c r="BS804">
        <v>41085900</v>
      </c>
      <c r="BX804">
        <v>38126300</v>
      </c>
      <c r="CC804">
        <v>39583400</v>
      </c>
      <c r="CH804">
        <v>43801700</v>
      </c>
      <c r="CM804">
        <v>42082700</v>
      </c>
      <c r="CR804">
        <v>41924799.999999903</v>
      </c>
      <c r="CW804">
        <v>42272600</v>
      </c>
      <c r="DB804">
        <v>40870600</v>
      </c>
      <c r="DG804">
        <v>38579300</v>
      </c>
      <c r="DL804">
        <v>35328799.999999903</v>
      </c>
      <c r="DQ804">
        <v>30007000</v>
      </c>
      <c r="DV804">
        <v>21763400</v>
      </c>
      <c r="EA804">
        <v>21122607</v>
      </c>
      <c r="EF804">
        <v>17910828</v>
      </c>
      <c r="EK804">
        <v>14717215</v>
      </c>
      <c r="EP804">
        <v>12217961</v>
      </c>
      <c r="EU804">
        <v>9786435</v>
      </c>
      <c r="EZ804">
        <v>7997020</v>
      </c>
      <c r="FE804">
        <v>6665465</v>
      </c>
      <c r="FJ804">
        <v>5521549</v>
      </c>
      <c r="FO804">
        <v>4536953</v>
      </c>
      <c r="FT804">
        <v>3700196</v>
      </c>
      <c r="FY804">
        <v>3020005</v>
      </c>
      <c r="GD804">
        <v>2463703</v>
      </c>
      <c r="GI804">
        <v>2014448</v>
      </c>
      <c r="GN804">
        <v>1626259.99999999</v>
      </c>
      <c r="GS804">
        <v>1318070</v>
      </c>
      <c r="GX804">
        <v>1073872.99999999</v>
      </c>
    </row>
    <row r="805" spans="1:206" customFormat="1">
      <c r="A805" s="51" t="s">
        <v>224</v>
      </c>
      <c r="B805" t="s">
        <v>3549</v>
      </c>
      <c r="C805" t="s">
        <v>3533</v>
      </c>
      <c r="D805" s="187" t="s">
        <v>3564</v>
      </c>
      <c r="E805" t="s">
        <v>1529</v>
      </c>
      <c r="BD805">
        <v>39230299.999999903</v>
      </c>
      <c r="BI805">
        <v>39141700</v>
      </c>
      <c r="BN805">
        <v>40138300</v>
      </c>
      <c r="BS805">
        <v>41127300</v>
      </c>
      <c r="BX805">
        <v>39896300</v>
      </c>
      <c r="CC805">
        <v>37326100</v>
      </c>
      <c r="CH805">
        <v>38707500</v>
      </c>
      <c r="CM805">
        <v>43073200</v>
      </c>
      <c r="CR805">
        <v>41362500</v>
      </c>
      <c r="CW805">
        <v>41285300</v>
      </c>
      <c r="DB805">
        <v>41698200</v>
      </c>
      <c r="DG805">
        <v>39962700</v>
      </c>
      <c r="DL805">
        <v>37758000</v>
      </c>
      <c r="DQ805">
        <v>34468200</v>
      </c>
      <c r="DV805">
        <v>29155000</v>
      </c>
      <c r="EA805">
        <v>26141057</v>
      </c>
      <c r="EF805">
        <v>20917007</v>
      </c>
      <c r="EK805">
        <v>17731413</v>
      </c>
      <c r="EP805">
        <v>14566783</v>
      </c>
      <c r="EU805">
        <v>12091036</v>
      </c>
      <c r="EZ805">
        <v>9683454</v>
      </c>
      <c r="FE805">
        <v>7909514</v>
      </c>
      <c r="FJ805">
        <v>6591085</v>
      </c>
      <c r="FO805">
        <v>5456867.9999999898</v>
      </c>
      <c r="FT805">
        <v>4487583</v>
      </c>
      <c r="FY805">
        <v>3663432</v>
      </c>
      <c r="GD805">
        <v>2993300</v>
      </c>
      <c r="GI805">
        <v>2444561</v>
      </c>
      <c r="GN805">
        <v>2001032</v>
      </c>
      <c r="GS805">
        <v>1617258</v>
      </c>
      <c r="GX805">
        <v>1312390</v>
      </c>
    </row>
    <row r="806" spans="1:206" customFormat="1">
      <c r="A806" s="51" t="s">
        <v>224</v>
      </c>
      <c r="B806" t="s">
        <v>3549</v>
      </c>
      <c r="C806" t="s">
        <v>3533</v>
      </c>
      <c r="D806" s="187" t="s">
        <v>3564</v>
      </c>
      <c r="E806" t="s">
        <v>1530</v>
      </c>
      <c r="BD806">
        <v>36184700</v>
      </c>
      <c r="BI806">
        <v>37090399.999999903</v>
      </c>
      <c r="BN806">
        <v>37211800</v>
      </c>
      <c r="BS806">
        <v>38287100</v>
      </c>
      <c r="BX806">
        <v>39755300</v>
      </c>
      <c r="CC806">
        <v>38922600</v>
      </c>
      <c r="CH806">
        <v>36488800</v>
      </c>
      <c r="CM806">
        <v>38065200</v>
      </c>
      <c r="CR806">
        <v>42307100</v>
      </c>
      <c r="CW806">
        <v>40763000</v>
      </c>
      <c r="DB806">
        <v>40664400</v>
      </c>
      <c r="DG806">
        <v>40920899.999999903</v>
      </c>
      <c r="DL806">
        <v>39340000</v>
      </c>
      <c r="DQ806">
        <v>37256200</v>
      </c>
      <c r="DV806">
        <v>34041200</v>
      </c>
      <c r="EA806">
        <v>31735583.999999899</v>
      </c>
      <c r="EF806">
        <v>25924124</v>
      </c>
      <c r="EK806">
        <v>20755716.999999899</v>
      </c>
      <c r="EP806">
        <v>17606816</v>
      </c>
      <c r="EU806">
        <v>14478003</v>
      </c>
      <c r="EZ806">
        <v>12029445</v>
      </c>
      <c r="FE806">
        <v>9643916</v>
      </c>
      <c r="FJ806">
        <v>7884487.9999999898</v>
      </c>
      <c r="FO806">
        <v>6574716</v>
      </c>
      <c r="FT806">
        <v>5446689.9999999898</v>
      </c>
      <c r="FY806">
        <v>4481486</v>
      </c>
      <c r="GD806">
        <v>3660141</v>
      </c>
      <c r="GI806">
        <v>2991402</v>
      </c>
      <c r="GN806">
        <v>2443411</v>
      </c>
      <c r="GS806">
        <v>2000077.99999999</v>
      </c>
      <c r="GX806">
        <v>1616260.99999999</v>
      </c>
    </row>
    <row r="807" spans="1:206" customFormat="1">
      <c r="A807" s="51" t="s">
        <v>224</v>
      </c>
      <c r="B807" t="s">
        <v>3549</v>
      </c>
      <c r="C807" t="s">
        <v>3533</v>
      </c>
      <c r="D807" s="187" t="s">
        <v>3564</v>
      </c>
      <c r="E807" t="s">
        <v>1531</v>
      </c>
      <c r="BD807">
        <v>32784100</v>
      </c>
      <c r="BI807">
        <v>33840300</v>
      </c>
      <c r="BN807">
        <v>34953900</v>
      </c>
      <c r="BS807">
        <v>35183100</v>
      </c>
      <c r="BX807">
        <v>36774000</v>
      </c>
      <c r="CC807">
        <v>38595200</v>
      </c>
      <c r="CH807">
        <v>37922100</v>
      </c>
      <c r="CM807">
        <v>35669000</v>
      </c>
      <c r="CR807">
        <v>37224300</v>
      </c>
      <c r="CW807">
        <v>41590700</v>
      </c>
      <c r="DB807">
        <v>39992700</v>
      </c>
      <c r="DG807">
        <v>39839399.999999903</v>
      </c>
      <c r="DL807">
        <v>40185600</v>
      </c>
      <c r="DQ807">
        <v>38742600</v>
      </c>
      <c r="DV807">
        <v>36734700</v>
      </c>
      <c r="EA807">
        <v>34407050.999999903</v>
      </c>
      <c r="EF807">
        <v>31377071</v>
      </c>
      <c r="EK807">
        <v>25644640</v>
      </c>
      <c r="EP807">
        <v>20543201.999999899</v>
      </c>
      <c r="EU807">
        <v>17441427</v>
      </c>
      <c r="EZ807">
        <v>14356315</v>
      </c>
      <c r="FE807">
        <v>11941214</v>
      </c>
      <c r="FJ807">
        <v>9582742.9999999907</v>
      </c>
      <c r="FO807">
        <v>7840543</v>
      </c>
      <c r="FT807">
        <v>6543055</v>
      </c>
      <c r="FY807">
        <v>5424218.9999999898</v>
      </c>
      <c r="GD807">
        <v>4466107.9999999898</v>
      </c>
      <c r="GI807">
        <v>3649520.9999999902</v>
      </c>
      <c r="GN807">
        <v>2984080.9999999902</v>
      </c>
      <c r="GS807">
        <v>2438112</v>
      </c>
      <c r="GX807">
        <v>1995963</v>
      </c>
    </row>
    <row r="808" spans="1:206" customFormat="1">
      <c r="A808" s="51" t="s">
        <v>224</v>
      </c>
      <c r="B808" t="s">
        <v>3549</v>
      </c>
      <c r="C808" t="s">
        <v>3533</v>
      </c>
      <c r="D808" s="187" t="s">
        <v>3564</v>
      </c>
      <c r="E808" t="s">
        <v>1532</v>
      </c>
      <c r="BD808">
        <v>28318100</v>
      </c>
      <c r="BI808">
        <v>30237900</v>
      </c>
      <c r="BN808">
        <v>31583900</v>
      </c>
      <c r="BS808">
        <v>32734600</v>
      </c>
      <c r="BX808">
        <v>33478100</v>
      </c>
      <c r="CC808">
        <v>35441900</v>
      </c>
      <c r="CH808">
        <v>37373800</v>
      </c>
      <c r="CM808">
        <v>36810400</v>
      </c>
      <c r="CR808">
        <v>34693700</v>
      </c>
      <c r="CW808">
        <v>36293800</v>
      </c>
      <c r="DB808">
        <v>40660200</v>
      </c>
      <c r="DG808">
        <v>38894899.999999903</v>
      </c>
      <c r="DL808">
        <v>38848500</v>
      </c>
      <c r="DQ808">
        <v>39465800</v>
      </c>
      <c r="DV808">
        <v>38061700</v>
      </c>
      <c r="EA808">
        <v>35371364</v>
      </c>
      <c r="EF808">
        <v>33893875</v>
      </c>
      <c r="EK808">
        <v>30925781</v>
      </c>
      <c r="EP808">
        <v>25288209</v>
      </c>
      <c r="EU808">
        <v>20270343.999999899</v>
      </c>
      <c r="EZ808">
        <v>17225195</v>
      </c>
      <c r="FE808">
        <v>14193547</v>
      </c>
      <c r="FJ808">
        <v>11819076</v>
      </c>
      <c r="FO808">
        <v>9493516</v>
      </c>
      <c r="FT808">
        <v>7774427.9999999898</v>
      </c>
      <c r="FY808">
        <v>6493627</v>
      </c>
      <c r="GD808">
        <v>5388377</v>
      </c>
      <c r="GI808">
        <v>4440263.9999999898</v>
      </c>
      <c r="GN808">
        <v>3631248.9999999902</v>
      </c>
      <c r="GS808">
        <v>2970980</v>
      </c>
      <c r="GX808">
        <v>2428465</v>
      </c>
    </row>
    <row r="809" spans="1:206" customFormat="1">
      <c r="A809" s="51" t="s">
        <v>224</v>
      </c>
      <c r="B809" t="s">
        <v>3549</v>
      </c>
      <c r="C809" t="s">
        <v>3533</v>
      </c>
      <c r="D809" s="187" t="s">
        <v>3564</v>
      </c>
      <c r="E809" t="s">
        <v>1533</v>
      </c>
      <c r="BD809">
        <v>23793400</v>
      </c>
      <c r="BI809">
        <v>25843199.999999899</v>
      </c>
      <c r="BN809">
        <v>27812200</v>
      </c>
      <c r="BS809">
        <v>29163500</v>
      </c>
      <c r="BX809">
        <v>30685800</v>
      </c>
      <c r="CC809">
        <v>31861600</v>
      </c>
      <c r="CH809">
        <v>33933200</v>
      </c>
      <c r="CM809">
        <v>35916399.999999903</v>
      </c>
      <c r="CR809">
        <v>35450200</v>
      </c>
      <c r="CW809">
        <v>33478600</v>
      </c>
      <c r="DB809">
        <v>35173000</v>
      </c>
      <c r="DG809">
        <v>39422800</v>
      </c>
      <c r="DL809">
        <v>37690800</v>
      </c>
      <c r="DQ809">
        <v>37986799.999999903</v>
      </c>
      <c r="DV809">
        <v>38497000</v>
      </c>
      <c r="EA809">
        <v>35956813</v>
      </c>
      <c r="EF809">
        <v>34535512.999999903</v>
      </c>
      <c r="EK809">
        <v>33118288.999999899</v>
      </c>
      <c r="EP809">
        <v>30246286</v>
      </c>
      <c r="EU809">
        <v>24757806</v>
      </c>
      <c r="EZ809">
        <v>19865722</v>
      </c>
      <c r="FE809">
        <v>16905330</v>
      </c>
      <c r="FJ809">
        <v>13952408</v>
      </c>
      <c r="FO809">
        <v>11636037</v>
      </c>
      <c r="FT809">
        <v>9359071.9999999907</v>
      </c>
      <c r="FY809">
        <v>7674430</v>
      </c>
      <c r="GD809">
        <v>6419130</v>
      </c>
      <c r="GI809">
        <v>5333520</v>
      </c>
      <c r="GN809">
        <v>4400800</v>
      </c>
      <c r="GS809">
        <v>3602995</v>
      </c>
      <c r="GX809">
        <v>2950529</v>
      </c>
    </row>
    <row r="810" spans="1:206" customFormat="1">
      <c r="A810" s="51" t="s">
        <v>224</v>
      </c>
      <c r="B810" t="s">
        <v>3549</v>
      </c>
      <c r="C810" t="s">
        <v>3533</v>
      </c>
      <c r="D810" s="187" t="s">
        <v>3564</v>
      </c>
      <c r="E810" t="s">
        <v>1534</v>
      </c>
      <c r="BD810">
        <v>20058700</v>
      </c>
      <c r="BI810">
        <v>21203200</v>
      </c>
      <c r="BN810">
        <v>23144100</v>
      </c>
      <c r="BS810">
        <v>25006900</v>
      </c>
      <c r="BX810">
        <v>26782100</v>
      </c>
      <c r="CC810">
        <v>28591000</v>
      </c>
      <c r="CH810">
        <v>29970500</v>
      </c>
      <c r="CM810">
        <v>32043000</v>
      </c>
      <c r="CR810">
        <v>34078600</v>
      </c>
      <c r="CW810">
        <v>33695100</v>
      </c>
      <c r="DB810">
        <v>31927400</v>
      </c>
      <c r="DG810">
        <v>33674600</v>
      </c>
      <c r="DL810">
        <v>37581200</v>
      </c>
      <c r="DQ810">
        <v>36358300</v>
      </c>
      <c r="DV810">
        <v>36584000</v>
      </c>
      <c r="EA810">
        <v>34025209.999999903</v>
      </c>
      <c r="EF810">
        <v>34644721</v>
      </c>
      <c r="EK810">
        <v>33316912</v>
      </c>
      <c r="EP810">
        <v>31992229</v>
      </c>
      <c r="EU810">
        <v>29265007</v>
      </c>
      <c r="EZ810">
        <v>23996143.999999899</v>
      </c>
      <c r="FE810">
        <v>19287399</v>
      </c>
      <c r="FJ810">
        <v>16449958</v>
      </c>
      <c r="FO810">
        <v>13608463.999999899</v>
      </c>
      <c r="FT810">
        <v>11375124</v>
      </c>
      <c r="FY810">
        <v>9166952</v>
      </c>
      <c r="GD810">
        <v>7532224.9999999898</v>
      </c>
      <c r="GI810">
        <v>6312492.9999999898</v>
      </c>
      <c r="GN810">
        <v>5255361</v>
      </c>
      <c r="GS810">
        <v>4344260.9999999898</v>
      </c>
      <c r="GX810">
        <v>3562252</v>
      </c>
    </row>
    <row r="811" spans="1:206" customFormat="1">
      <c r="A811" s="51" t="s">
        <v>224</v>
      </c>
      <c r="B811" t="s">
        <v>3549</v>
      </c>
      <c r="C811" t="s">
        <v>3533</v>
      </c>
      <c r="D811" s="187" t="s">
        <v>3564</v>
      </c>
      <c r="E811" t="s">
        <v>1535</v>
      </c>
      <c r="BD811">
        <v>16799900</v>
      </c>
      <c r="BI811">
        <v>16824200</v>
      </c>
      <c r="BN811">
        <v>17938399.999999899</v>
      </c>
      <c r="BS811">
        <v>19726199.999999899</v>
      </c>
      <c r="BX811">
        <v>22097200</v>
      </c>
      <c r="CC811">
        <v>24075000</v>
      </c>
      <c r="CH811">
        <v>26053400</v>
      </c>
      <c r="CM811">
        <v>27448499.999999899</v>
      </c>
      <c r="CR811">
        <v>29531000</v>
      </c>
      <c r="CW811">
        <v>31567199.999999899</v>
      </c>
      <c r="DB811">
        <v>31319199.999999899</v>
      </c>
      <c r="DG811">
        <v>29691700</v>
      </c>
      <c r="DL811">
        <v>31236699.999999899</v>
      </c>
      <c r="DQ811">
        <v>35554200</v>
      </c>
      <c r="DV811">
        <v>34204100</v>
      </c>
      <c r="EA811">
        <v>30686846</v>
      </c>
      <c r="EF811">
        <v>32233559</v>
      </c>
      <c r="EK811">
        <v>32901198</v>
      </c>
      <c r="EP811">
        <v>31704796</v>
      </c>
      <c r="EU811">
        <v>30502467</v>
      </c>
      <c r="EZ811">
        <v>27963173</v>
      </c>
      <c r="FE811">
        <v>22980980</v>
      </c>
      <c r="FJ811">
        <v>18515188</v>
      </c>
      <c r="FO811">
        <v>15837693</v>
      </c>
      <c r="FT811">
        <v>13143027</v>
      </c>
      <c r="FY811">
        <v>11019450</v>
      </c>
      <c r="GD811">
        <v>8903468.9999999907</v>
      </c>
      <c r="GI811">
        <v>7335433</v>
      </c>
      <c r="GN811">
        <v>6164731</v>
      </c>
      <c r="GS811">
        <v>5146392</v>
      </c>
      <c r="GX811">
        <v>4264863</v>
      </c>
    </row>
    <row r="812" spans="1:206" customFormat="1">
      <c r="A812" s="51" t="s">
        <v>224</v>
      </c>
      <c r="B812" t="s">
        <v>3549</v>
      </c>
      <c r="C812" t="s">
        <v>3533</v>
      </c>
      <c r="D812" s="187" t="s">
        <v>3564</v>
      </c>
      <c r="E812" t="s">
        <v>1536</v>
      </c>
      <c r="BD812">
        <v>12353400</v>
      </c>
      <c r="BI812">
        <v>12824199.999999899</v>
      </c>
      <c r="BN812">
        <v>12993800</v>
      </c>
      <c r="BS812">
        <v>14040300</v>
      </c>
      <c r="BX812">
        <v>16418500</v>
      </c>
      <c r="CC812">
        <v>18753400</v>
      </c>
      <c r="CH812">
        <v>20830500</v>
      </c>
      <c r="CM812">
        <v>22752400</v>
      </c>
      <c r="CR812">
        <v>24110600</v>
      </c>
      <c r="CW812">
        <v>26164600</v>
      </c>
      <c r="DB812">
        <v>28215499.999999899</v>
      </c>
      <c r="DG812">
        <v>27791000</v>
      </c>
      <c r="DL812">
        <v>26292400</v>
      </c>
      <c r="DQ812">
        <v>28336300</v>
      </c>
      <c r="DV812">
        <v>32211900</v>
      </c>
      <c r="EA812">
        <v>27539640</v>
      </c>
      <c r="EF812">
        <v>28151484</v>
      </c>
      <c r="EK812">
        <v>29708446</v>
      </c>
      <c r="EP812">
        <v>30454704.999999899</v>
      </c>
      <c r="EU812">
        <v>29438506.999999899</v>
      </c>
      <c r="EZ812">
        <v>28405051</v>
      </c>
      <c r="FE812">
        <v>26128954</v>
      </c>
      <c r="FJ812">
        <v>21549619</v>
      </c>
      <c r="FO812">
        <v>17422387</v>
      </c>
      <c r="FT812">
        <v>14967462.999999899</v>
      </c>
      <c r="FY812">
        <v>12477501</v>
      </c>
      <c r="GD812">
        <v>10507181</v>
      </c>
      <c r="GI812">
        <v>8520908</v>
      </c>
      <c r="GN812">
        <v>7048521</v>
      </c>
      <c r="GS812">
        <v>5947956</v>
      </c>
      <c r="GX812">
        <v>4985324.9999999898</v>
      </c>
    </row>
    <row r="813" spans="1:206" customFormat="1">
      <c r="A813" s="51" t="s">
        <v>224</v>
      </c>
      <c r="B813" t="s">
        <v>3549</v>
      </c>
      <c r="C813" t="s">
        <v>3533</v>
      </c>
      <c r="D813" s="187" t="s">
        <v>3564</v>
      </c>
      <c r="E813" t="s">
        <v>1537</v>
      </c>
      <c r="BD813">
        <v>8166500</v>
      </c>
      <c r="BI813">
        <v>8507399.9999999907</v>
      </c>
      <c r="BN813">
        <v>8886800</v>
      </c>
      <c r="BS813">
        <v>9112099.9999999907</v>
      </c>
      <c r="BX813">
        <v>10753400</v>
      </c>
      <c r="CC813">
        <v>12822800</v>
      </c>
      <c r="CH813">
        <v>14930899.999999899</v>
      </c>
      <c r="CM813">
        <v>16869400</v>
      </c>
      <c r="CR813">
        <v>18566600</v>
      </c>
      <c r="CW813">
        <v>19898900</v>
      </c>
      <c r="DB813">
        <v>21905100</v>
      </c>
      <c r="DG813">
        <v>23617500</v>
      </c>
      <c r="DL813">
        <v>23303000</v>
      </c>
      <c r="DQ813">
        <v>22358100</v>
      </c>
      <c r="DV813">
        <v>24105600</v>
      </c>
      <c r="EA813">
        <v>23554277</v>
      </c>
      <c r="EF813">
        <v>24082029</v>
      </c>
      <c r="EK813">
        <v>24690165.999999899</v>
      </c>
      <c r="EP813">
        <v>26263567</v>
      </c>
      <c r="EU813">
        <v>27094227</v>
      </c>
      <c r="EZ813">
        <v>26309583</v>
      </c>
      <c r="FE813">
        <v>25496824</v>
      </c>
      <c r="FJ813">
        <v>23574419</v>
      </c>
      <c r="FO813">
        <v>19537618</v>
      </c>
      <c r="FT813">
        <v>15873717</v>
      </c>
      <c r="FY813">
        <v>13721004</v>
      </c>
      <c r="GD813">
        <v>11511216</v>
      </c>
      <c r="GI813">
        <v>9754646</v>
      </c>
      <c r="GN813">
        <v>7953281.9999999898</v>
      </c>
      <c r="GS813">
        <v>6618263</v>
      </c>
      <c r="GX813">
        <v>5619350.9999999898</v>
      </c>
    </row>
    <row r="814" spans="1:206" customFormat="1">
      <c r="A814" s="51" t="s">
        <v>224</v>
      </c>
      <c r="B814" t="s">
        <v>3549</v>
      </c>
      <c r="C814" t="s">
        <v>3533</v>
      </c>
      <c r="D814" s="187" t="s">
        <v>3564</v>
      </c>
      <c r="E814" t="s">
        <v>1538</v>
      </c>
      <c r="BD814">
        <v>4771100</v>
      </c>
      <c r="BI814">
        <v>4736100</v>
      </c>
      <c r="BN814">
        <v>4874900</v>
      </c>
      <c r="BS814">
        <v>5355800</v>
      </c>
      <c r="BX814">
        <v>6078800</v>
      </c>
      <c r="CC814">
        <v>7311699.9999999898</v>
      </c>
      <c r="CH814">
        <v>8955100</v>
      </c>
      <c r="CM814">
        <v>10629700</v>
      </c>
      <c r="CR814">
        <v>12204600</v>
      </c>
      <c r="CW814">
        <v>13729900</v>
      </c>
      <c r="DB814">
        <v>14980900</v>
      </c>
      <c r="DG814">
        <v>16587200</v>
      </c>
      <c r="DL814">
        <v>17992300</v>
      </c>
      <c r="DQ814">
        <v>18163500</v>
      </c>
      <c r="DV814">
        <v>17323800</v>
      </c>
      <c r="EA814">
        <v>16219295</v>
      </c>
      <c r="EF814">
        <v>19116891</v>
      </c>
      <c r="EK814">
        <v>19585958</v>
      </c>
      <c r="EP814">
        <v>20191954</v>
      </c>
      <c r="EU814">
        <v>21731022</v>
      </c>
      <c r="EZ814">
        <v>22633118.999999899</v>
      </c>
      <c r="FE814">
        <v>22130225.999999899</v>
      </c>
      <c r="FJ814">
        <v>21588134</v>
      </c>
      <c r="FO814">
        <v>20108129</v>
      </c>
      <c r="FT814">
        <v>16779933</v>
      </c>
      <c r="FY814">
        <v>13729235.999999899</v>
      </c>
      <c r="GD814">
        <v>11969079</v>
      </c>
      <c r="GI814">
        <v>10136083</v>
      </c>
      <c r="GN814">
        <v>8668919</v>
      </c>
      <c r="GS814">
        <v>7124906</v>
      </c>
      <c r="GX814">
        <v>5982104</v>
      </c>
    </row>
    <row r="815" spans="1:206" customFormat="1">
      <c r="A815" s="51" t="s">
        <v>224</v>
      </c>
      <c r="B815" t="s">
        <v>3549</v>
      </c>
      <c r="C815" t="s">
        <v>3533</v>
      </c>
      <c r="D815" s="187" t="s">
        <v>3564</v>
      </c>
      <c r="E815" t="s">
        <v>1539</v>
      </c>
      <c r="BD815">
        <v>2048199.99999999</v>
      </c>
      <c r="BI815">
        <v>2157500</v>
      </c>
      <c r="BN815">
        <v>2078299.99999999</v>
      </c>
      <c r="BS815">
        <v>2301700</v>
      </c>
      <c r="BX815">
        <v>2874300</v>
      </c>
      <c r="CC815">
        <v>3342700</v>
      </c>
      <c r="CH815">
        <v>4184799.9999999902</v>
      </c>
      <c r="CM815">
        <v>5260199.9999999898</v>
      </c>
      <c r="CR815">
        <v>6400000</v>
      </c>
      <c r="CW815">
        <v>7614100</v>
      </c>
      <c r="DB815">
        <v>8775900</v>
      </c>
      <c r="DG815">
        <v>9750900</v>
      </c>
      <c r="DL815">
        <v>11027800</v>
      </c>
      <c r="DQ815">
        <v>12248700</v>
      </c>
      <c r="DV815">
        <v>12308200</v>
      </c>
      <c r="EA815">
        <v>10243893</v>
      </c>
      <c r="EF815">
        <v>11627258</v>
      </c>
      <c r="EK815">
        <v>13895967</v>
      </c>
      <c r="EP815">
        <v>14302783.999999899</v>
      </c>
      <c r="EU815">
        <v>14857242</v>
      </c>
      <c r="EZ815">
        <v>16262906</v>
      </c>
      <c r="FE815">
        <v>17181375</v>
      </c>
      <c r="FJ815">
        <v>16966471</v>
      </c>
      <c r="FO815">
        <v>16697586</v>
      </c>
      <c r="FT815">
        <v>15707572</v>
      </c>
      <c r="FY815">
        <v>13223690</v>
      </c>
      <c r="GD815">
        <v>10915811</v>
      </c>
      <c r="GI815">
        <v>9632889.9999999907</v>
      </c>
      <c r="GN815">
        <v>8266916</v>
      </c>
      <c r="GS815">
        <v>7167353</v>
      </c>
      <c r="GX815">
        <v>5962993</v>
      </c>
    </row>
    <row r="816" spans="1:206" customFormat="1">
      <c r="A816" s="51" t="s">
        <v>224</v>
      </c>
      <c r="B816" t="s">
        <v>3549</v>
      </c>
      <c r="C816" t="s">
        <v>3533</v>
      </c>
      <c r="D816" s="187" t="s">
        <v>3564</v>
      </c>
      <c r="E816" t="s">
        <v>1540</v>
      </c>
      <c r="BD816">
        <v>622800</v>
      </c>
      <c r="BI816">
        <v>713900</v>
      </c>
      <c r="BN816">
        <v>700500</v>
      </c>
      <c r="BS816">
        <v>768200</v>
      </c>
      <c r="BX816">
        <v>938099.99999999895</v>
      </c>
      <c r="CC816">
        <v>1188100</v>
      </c>
      <c r="CH816">
        <v>1432000</v>
      </c>
      <c r="CM816">
        <v>1854400</v>
      </c>
      <c r="CR816">
        <v>2406100</v>
      </c>
      <c r="CW816">
        <v>3052599.9999999902</v>
      </c>
      <c r="DB816">
        <v>3756400</v>
      </c>
      <c r="DG816">
        <v>4487400</v>
      </c>
      <c r="DL816">
        <v>5157800</v>
      </c>
      <c r="DQ816">
        <v>6047500</v>
      </c>
      <c r="DV816">
        <v>6785400</v>
      </c>
      <c r="EA816">
        <v>6040025</v>
      </c>
      <c r="EF816">
        <v>6039491</v>
      </c>
      <c r="EK816">
        <v>6984549</v>
      </c>
      <c r="EP816">
        <v>8525756</v>
      </c>
      <c r="EU816">
        <v>8838256</v>
      </c>
      <c r="EZ816">
        <v>9287108</v>
      </c>
      <c r="FE816">
        <v>10419426</v>
      </c>
      <c r="FJ816">
        <v>11234841.999999899</v>
      </c>
      <c r="FO816">
        <v>11249965</v>
      </c>
      <c r="FT816">
        <v>11206600</v>
      </c>
      <c r="FY816">
        <v>10681231</v>
      </c>
      <c r="GD816">
        <v>9089159.9999999907</v>
      </c>
      <c r="GI816">
        <v>7599288</v>
      </c>
      <c r="GN816">
        <v>6819848</v>
      </c>
      <c r="GS816">
        <v>5968211.9999999898</v>
      </c>
      <c r="GX816">
        <v>5279352.9999999898</v>
      </c>
    </row>
    <row r="817" spans="1:206" customFormat="1">
      <c r="A817" s="51" t="s">
        <v>224</v>
      </c>
      <c r="B817" t="s">
        <v>3549</v>
      </c>
      <c r="C817" t="s">
        <v>3533</v>
      </c>
      <c r="D817" s="187" t="s">
        <v>3564</v>
      </c>
      <c r="E817" t="s">
        <v>1541</v>
      </c>
      <c r="BD817">
        <v>154899.99999999901</v>
      </c>
      <c r="BI817">
        <v>165000</v>
      </c>
      <c r="BN817">
        <v>171400</v>
      </c>
      <c r="BS817">
        <v>194100</v>
      </c>
      <c r="BX817">
        <v>227000</v>
      </c>
      <c r="CC817">
        <v>269199.99999999901</v>
      </c>
      <c r="CH817">
        <v>361700</v>
      </c>
      <c r="CM817">
        <v>443800</v>
      </c>
      <c r="CR817">
        <v>605500</v>
      </c>
      <c r="CW817">
        <v>822599.99999999895</v>
      </c>
      <c r="DB817">
        <v>1092300</v>
      </c>
      <c r="DG817">
        <v>1415600</v>
      </c>
      <c r="DL817">
        <v>1765500</v>
      </c>
      <c r="DQ817">
        <v>2166900</v>
      </c>
      <c r="DV817">
        <v>2558800</v>
      </c>
      <c r="EA817">
        <v>2538221</v>
      </c>
      <c r="EF817">
        <v>2713612.9999999902</v>
      </c>
      <c r="EK817">
        <v>2748099</v>
      </c>
      <c r="EP817">
        <v>3262409</v>
      </c>
      <c r="EU817">
        <v>4085723</v>
      </c>
      <c r="EZ817">
        <v>4288495</v>
      </c>
      <c r="FE817">
        <v>4587539</v>
      </c>
      <c r="FJ817">
        <v>5318079</v>
      </c>
      <c r="FO817">
        <v>5898127</v>
      </c>
      <c r="FT817">
        <v>6024390</v>
      </c>
      <c r="FY817">
        <v>6101357</v>
      </c>
      <c r="GD817">
        <v>5914390</v>
      </c>
      <c r="GI817">
        <v>5114189</v>
      </c>
      <c r="GN817">
        <v>4353184.9999999898</v>
      </c>
      <c r="GS817">
        <v>4003498</v>
      </c>
      <c r="GX817">
        <v>3607927.9999999902</v>
      </c>
    </row>
    <row r="818" spans="1:206" customFormat="1">
      <c r="A818" s="51" t="s">
        <v>224</v>
      </c>
      <c r="B818" t="s">
        <v>3549</v>
      </c>
      <c r="C818" t="s">
        <v>3533</v>
      </c>
      <c r="D818" s="187" t="s">
        <v>3564</v>
      </c>
      <c r="E818" t="s">
        <v>1542</v>
      </c>
      <c r="BD818">
        <v>27300</v>
      </c>
      <c r="BI818">
        <v>29599.999999999902</v>
      </c>
      <c r="BN818">
        <v>30400</v>
      </c>
      <c r="BS818">
        <v>33800</v>
      </c>
      <c r="BX818">
        <v>40000</v>
      </c>
      <c r="CC818">
        <v>44699.999999999898</v>
      </c>
      <c r="CH818">
        <v>55400</v>
      </c>
      <c r="CM818">
        <v>77000</v>
      </c>
      <c r="CR818">
        <v>99100</v>
      </c>
      <c r="CW818">
        <v>142899.99999999901</v>
      </c>
      <c r="DB818">
        <v>204899.99999999901</v>
      </c>
      <c r="DG818">
        <v>283299.99999999901</v>
      </c>
      <c r="DL818">
        <v>386700</v>
      </c>
      <c r="DQ818">
        <v>530300</v>
      </c>
      <c r="DV818">
        <v>664900</v>
      </c>
      <c r="EA818">
        <v>648301</v>
      </c>
      <c r="EF818">
        <v>749065.99999999895</v>
      </c>
      <c r="EK818">
        <v>819669.99999999895</v>
      </c>
      <c r="EP818">
        <v>847798</v>
      </c>
      <c r="EU818">
        <v>1035914.99999999</v>
      </c>
      <c r="EZ818">
        <v>1336475.99999999</v>
      </c>
      <c r="FE818">
        <v>1439839</v>
      </c>
      <c r="FJ818">
        <v>1581330</v>
      </c>
      <c r="FO818">
        <v>1908127.99999999</v>
      </c>
      <c r="FT818">
        <v>2201030</v>
      </c>
      <c r="FY818">
        <v>2311418</v>
      </c>
      <c r="GD818">
        <v>2395348</v>
      </c>
      <c r="GI818">
        <v>2379483</v>
      </c>
      <c r="GN818">
        <v>2103329.9999999902</v>
      </c>
      <c r="GS818">
        <v>1837108</v>
      </c>
      <c r="GX818">
        <v>1751497</v>
      </c>
    </row>
    <row r="819" spans="1:206" customFormat="1">
      <c r="A819" s="51" t="s">
        <v>224</v>
      </c>
      <c r="B819" t="s">
        <v>3549</v>
      </c>
      <c r="C819" t="s">
        <v>3533</v>
      </c>
      <c r="D819" s="187" t="s">
        <v>3564</v>
      </c>
      <c r="E819" t="s">
        <v>1543</v>
      </c>
      <c r="BD819">
        <v>3300</v>
      </c>
      <c r="BI819">
        <v>4100</v>
      </c>
      <c r="BN819">
        <v>4200</v>
      </c>
      <c r="BS819">
        <v>4400</v>
      </c>
      <c r="BX819">
        <v>4900</v>
      </c>
      <c r="CC819">
        <v>5500</v>
      </c>
      <c r="CH819">
        <v>6800</v>
      </c>
      <c r="CM819">
        <v>7899.99999999999</v>
      </c>
      <c r="CR819">
        <v>11599.9999999999</v>
      </c>
      <c r="CW819">
        <v>16000</v>
      </c>
      <c r="DB819">
        <v>24400</v>
      </c>
      <c r="DG819">
        <v>38099.999999999898</v>
      </c>
      <c r="DL819">
        <v>56400</v>
      </c>
      <c r="DQ819">
        <v>88800</v>
      </c>
      <c r="DV819">
        <v>123000</v>
      </c>
      <c r="EA819">
        <v>80089</v>
      </c>
      <c r="EF819">
        <v>114495</v>
      </c>
      <c r="EK819">
        <v>135987.99999999901</v>
      </c>
      <c r="EP819">
        <v>151737</v>
      </c>
      <c r="EU819">
        <v>158650</v>
      </c>
      <c r="EZ819">
        <v>197829</v>
      </c>
      <c r="FE819">
        <v>261462</v>
      </c>
      <c r="FJ819">
        <v>292538.99999999901</v>
      </c>
      <c r="FO819">
        <v>331657</v>
      </c>
      <c r="FT819">
        <v>416618.99999999901</v>
      </c>
      <c r="FY819">
        <v>504652</v>
      </c>
      <c r="GD819">
        <v>549145.99999999895</v>
      </c>
      <c r="GI819">
        <v>589234</v>
      </c>
      <c r="GN819">
        <v>603436</v>
      </c>
      <c r="GS819">
        <v>548522</v>
      </c>
      <c r="GX819">
        <v>496832.99999999901</v>
      </c>
    </row>
    <row r="820" spans="1:206" customFormat="1">
      <c r="A820" s="51" t="s">
        <v>224</v>
      </c>
      <c r="B820" t="s">
        <v>3549</v>
      </c>
      <c r="C820" t="s">
        <v>3533</v>
      </c>
      <c r="D820" s="187" t="s">
        <v>3564</v>
      </c>
      <c r="E820" t="s">
        <v>1544</v>
      </c>
      <c r="BD820">
        <v>118827100</v>
      </c>
      <c r="BI820">
        <v>116947100</v>
      </c>
      <c r="BN820">
        <v>123859600</v>
      </c>
      <c r="BS820">
        <v>121976100</v>
      </c>
      <c r="BX820">
        <v>112775500</v>
      </c>
      <c r="CC820">
        <v>103828100</v>
      </c>
      <c r="CH820">
        <v>99351100</v>
      </c>
      <c r="CM820">
        <v>99039500</v>
      </c>
      <c r="CR820">
        <v>96449000</v>
      </c>
      <c r="CW820">
        <v>86712300</v>
      </c>
      <c r="DB820">
        <v>72827800</v>
      </c>
      <c r="DG820">
        <v>59916500</v>
      </c>
      <c r="DL820">
        <v>55687000</v>
      </c>
      <c r="DQ820">
        <v>57483000</v>
      </c>
      <c r="DV820">
        <v>58749700</v>
      </c>
      <c r="EA820">
        <v>55842197</v>
      </c>
      <c r="EF820">
        <v>50293561</v>
      </c>
      <c r="EK820">
        <v>45595733</v>
      </c>
      <c r="EP820">
        <v>43835492</v>
      </c>
      <c r="EU820">
        <v>44278372</v>
      </c>
      <c r="EZ820">
        <v>45275936</v>
      </c>
      <c r="FE820">
        <v>45139514</v>
      </c>
      <c r="FJ820">
        <v>43587580</v>
      </c>
      <c r="FO820">
        <v>41246840</v>
      </c>
      <c r="FT820">
        <v>39505885</v>
      </c>
      <c r="FY820">
        <v>38718898</v>
      </c>
      <c r="GD820">
        <v>38469370</v>
      </c>
      <c r="GI820">
        <v>38031676</v>
      </c>
      <c r="GN820">
        <v>36986172</v>
      </c>
      <c r="GS820">
        <v>35450820</v>
      </c>
      <c r="GX820">
        <v>33868250</v>
      </c>
    </row>
    <row r="821" spans="1:206" customFormat="1">
      <c r="A821" s="51" t="s">
        <v>224</v>
      </c>
      <c r="B821" t="s">
        <v>3549</v>
      </c>
      <c r="C821" t="s">
        <v>3533</v>
      </c>
      <c r="D821" s="187" t="s">
        <v>3564</v>
      </c>
      <c r="E821" t="s">
        <v>1545</v>
      </c>
      <c r="BD821">
        <v>50444200</v>
      </c>
      <c r="BI821">
        <v>50353400</v>
      </c>
      <c r="BN821">
        <v>54841000</v>
      </c>
      <c r="BS821">
        <v>54657100</v>
      </c>
      <c r="BX821">
        <v>50791800</v>
      </c>
      <c r="CC821">
        <v>46998700</v>
      </c>
      <c r="CH821">
        <v>45527500</v>
      </c>
      <c r="CM821">
        <v>46293400</v>
      </c>
      <c r="CR821">
        <v>45852600</v>
      </c>
      <c r="CW821">
        <v>41863800</v>
      </c>
      <c r="DB821">
        <v>35596800</v>
      </c>
      <c r="DG821">
        <v>29608900</v>
      </c>
      <c r="DL821">
        <v>27880900</v>
      </c>
      <c r="DQ821">
        <v>29109900</v>
      </c>
      <c r="DV821">
        <v>29903400</v>
      </c>
      <c r="EA821">
        <v>28528455</v>
      </c>
      <c r="EF821">
        <v>25713775</v>
      </c>
      <c r="EK821">
        <v>23309646</v>
      </c>
      <c r="EP821">
        <v>22403887</v>
      </c>
      <c r="EU821">
        <v>22628334</v>
      </c>
      <c r="EZ821">
        <v>23136732</v>
      </c>
      <c r="FE821">
        <v>23066076</v>
      </c>
      <c r="FJ821">
        <v>22269674</v>
      </c>
      <c r="FO821">
        <v>21066329</v>
      </c>
      <c r="FT821">
        <v>20172753</v>
      </c>
      <c r="FY821">
        <v>19772448</v>
      </c>
      <c r="GD821">
        <v>19657062</v>
      </c>
      <c r="GI821">
        <v>19445361</v>
      </c>
      <c r="GN821">
        <v>18921060</v>
      </c>
      <c r="GS821">
        <v>18142547</v>
      </c>
      <c r="GX821">
        <v>17339423</v>
      </c>
    </row>
    <row r="822" spans="1:206" customFormat="1">
      <c r="A822" s="51" t="s">
        <v>224</v>
      </c>
      <c r="B822" t="s">
        <v>3549</v>
      </c>
      <c r="C822" t="s">
        <v>3533</v>
      </c>
      <c r="D822" s="187" t="s">
        <v>3564</v>
      </c>
      <c r="E822" t="s">
        <v>1546</v>
      </c>
      <c r="BD822">
        <v>68382900</v>
      </c>
      <c r="BI822">
        <v>66593700</v>
      </c>
      <c r="BN822">
        <v>69018600</v>
      </c>
      <c r="BS822">
        <v>67319000</v>
      </c>
      <c r="BX822">
        <v>61983700</v>
      </c>
      <c r="CC822">
        <v>56829400</v>
      </c>
      <c r="CH822">
        <v>53823600</v>
      </c>
      <c r="CM822">
        <v>52746100</v>
      </c>
      <c r="CR822">
        <v>50596400</v>
      </c>
      <c r="CW822">
        <v>44848500</v>
      </c>
      <c r="DB822">
        <v>37231000</v>
      </c>
      <c r="DG822">
        <v>30307600</v>
      </c>
      <c r="DL822">
        <v>27806100</v>
      </c>
      <c r="DQ822">
        <v>28373100</v>
      </c>
      <c r="DV822">
        <v>28846300</v>
      </c>
      <c r="EA822">
        <v>27313742</v>
      </c>
      <c r="EF822">
        <v>24579786</v>
      </c>
      <c r="EK822">
        <v>22286087</v>
      </c>
      <c r="EP822">
        <v>21431605</v>
      </c>
      <c r="EU822">
        <v>21650038</v>
      </c>
      <c r="EZ822">
        <v>22139204</v>
      </c>
      <c r="FE822">
        <v>22073438</v>
      </c>
      <c r="FJ822">
        <v>21317906</v>
      </c>
      <c r="FO822">
        <v>20180511</v>
      </c>
      <c r="FT822">
        <v>19333132</v>
      </c>
      <c r="FY822">
        <v>18946450</v>
      </c>
      <c r="GD822">
        <v>18812308</v>
      </c>
      <c r="GI822">
        <v>18586315</v>
      </c>
      <c r="GN822">
        <v>18065112</v>
      </c>
      <c r="GS822">
        <v>17308273</v>
      </c>
      <c r="GX822">
        <v>16528827</v>
      </c>
    </row>
    <row r="823" spans="1:206" customFormat="1">
      <c r="A823" s="51" t="s">
        <v>224</v>
      </c>
      <c r="B823" t="s">
        <v>3549</v>
      </c>
      <c r="C823" t="s">
        <v>3533</v>
      </c>
      <c r="D823" s="187" t="s">
        <v>3564</v>
      </c>
      <c r="E823" t="s">
        <v>1547</v>
      </c>
      <c r="BD823">
        <v>13024199.999999899</v>
      </c>
      <c r="BI823">
        <v>15605600</v>
      </c>
      <c r="BN823">
        <v>15821199.999999899</v>
      </c>
      <c r="BS823">
        <v>14250100</v>
      </c>
      <c r="BX823">
        <v>12792700</v>
      </c>
      <c r="CC823">
        <v>13572199.999999899</v>
      </c>
      <c r="CH823">
        <v>14150100</v>
      </c>
      <c r="CM823">
        <v>14597200</v>
      </c>
      <c r="CR823">
        <v>14166900</v>
      </c>
      <c r="CW823">
        <v>10990700</v>
      </c>
      <c r="DB823">
        <v>8833000</v>
      </c>
      <c r="DG823">
        <v>8621300</v>
      </c>
      <c r="DL823">
        <v>9600300</v>
      </c>
      <c r="DQ823">
        <v>10300900</v>
      </c>
      <c r="DV823">
        <v>9317900</v>
      </c>
      <c r="EA823">
        <v>8151997</v>
      </c>
      <c r="EF823">
        <v>7273008.9999999898</v>
      </c>
      <c r="EK823">
        <v>7067005</v>
      </c>
      <c r="EP823">
        <v>7248764</v>
      </c>
      <c r="EU823">
        <v>7513705</v>
      </c>
      <c r="EZ823">
        <v>7598945</v>
      </c>
      <c r="FE823">
        <v>7206070</v>
      </c>
      <c r="FJ823">
        <v>6747331</v>
      </c>
      <c r="FO823">
        <v>6449436</v>
      </c>
      <c r="FT823">
        <v>6379135</v>
      </c>
      <c r="FY823">
        <v>6418903</v>
      </c>
      <c r="GD823">
        <v>6406256</v>
      </c>
      <c r="GI823">
        <v>6239317</v>
      </c>
      <c r="GN823">
        <v>5962361</v>
      </c>
      <c r="GS823">
        <v>5688295</v>
      </c>
      <c r="GX823">
        <v>5490697</v>
      </c>
    </row>
    <row r="824" spans="1:206" customFormat="1">
      <c r="A824" s="51" t="s">
        <v>224</v>
      </c>
      <c r="B824" t="s">
        <v>3549</v>
      </c>
      <c r="C824" t="s">
        <v>3533</v>
      </c>
      <c r="D824" s="187" t="s">
        <v>3564</v>
      </c>
      <c r="E824" t="s">
        <v>1548</v>
      </c>
      <c r="BD824">
        <v>9518500</v>
      </c>
      <c r="BI824">
        <v>12661500</v>
      </c>
      <c r="BN824">
        <v>15388500</v>
      </c>
      <c r="BS824">
        <v>15708800</v>
      </c>
      <c r="BX824">
        <v>14214400</v>
      </c>
      <c r="CC824">
        <v>12686199.999999899</v>
      </c>
      <c r="CH824">
        <v>13430500</v>
      </c>
      <c r="CM824">
        <v>14145800</v>
      </c>
      <c r="CR824">
        <v>14519900</v>
      </c>
      <c r="CW824">
        <v>14180700</v>
      </c>
      <c r="DB824">
        <v>10954500</v>
      </c>
      <c r="DG824">
        <v>8812000</v>
      </c>
      <c r="DL824">
        <v>8563300</v>
      </c>
      <c r="DQ824">
        <v>9531500</v>
      </c>
      <c r="DV824">
        <v>10274000</v>
      </c>
      <c r="EA824">
        <v>9535528.9999999907</v>
      </c>
      <c r="EF824">
        <v>8218074</v>
      </c>
      <c r="EK824">
        <v>7343030</v>
      </c>
      <c r="EP824">
        <v>7136777</v>
      </c>
      <c r="EU824">
        <v>7317430</v>
      </c>
      <c r="EZ824">
        <v>7581718</v>
      </c>
      <c r="FE824">
        <v>7667196</v>
      </c>
      <c r="FJ824">
        <v>7275698</v>
      </c>
      <c r="FO824">
        <v>6810759</v>
      </c>
      <c r="FT824">
        <v>6505131</v>
      </c>
      <c r="FY824">
        <v>6425941</v>
      </c>
      <c r="GD824">
        <v>6456977</v>
      </c>
      <c r="GI824">
        <v>6434648</v>
      </c>
      <c r="GN824">
        <v>6259233</v>
      </c>
      <c r="GS824">
        <v>5974857.9999999898</v>
      </c>
      <c r="GX824">
        <v>5693659.9999999898</v>
      </c>
    </row>
    <row r="825" spans="1:206" customFormat="1">
      <c r="A825" s="51" t="s">
        <v>224</v>
      </c>
      <c r="B825" t="s">
        <v>3549</v>
      </c>
      <c r="C825" t="s">
        <v>3533</v>
      </c>
      <c r="D825" s="187" t="s">
        <v>3564</v>
      </c>
      <c r="E825" t="s">
        <v>1549</v>
      </c>
      <c r="BD825">
        <v>13743599.999999899</v>
      </c>
      <c r="BI825">
        <v>9466900</v>
      </c>
      <c r="BN825">
        <v>12820300</v>
      </c>
      <c r="BS825">
        <v>15298800</v>
      </c>
      <c r="BX825">
        <v>15746399.999999899</v>
      </c>
      <c r="CC825">
        <v>14102900</v>
      </c>
      <c r="CH825">
        <v>12618500</v>
      </c>
      <c r="CM825">
        <v>13474599.999999899</v>
      </c>
      <c r="CR825">
        <v>14114800</v>
      </c>
      <c r="CW825">
        <v>14525400</v>
      </c>
      <c r="DB825">
        <v>14225700</v>
      </c>
      <c r="DG825">
        <v>10962699.999999899</v>
      </c>
      <c r="DL825">
        <v>8742000</v>
      </c>
      <c r="DQ825">
        <v>8526300</v>
      </c>
      <c r="DV825">
        <v>9513600</v>
      </c>
      <c r="EA825">
        <v>10218233.999999899</v>
      </c>
      <c r="EF825">
        <v>9610438</v>
      </c>
      <c r="EK825">
        <v>8294365</v>
      </c>
      <c r="EP825">
        <v>7424588</v>
      </c>
      <c r="EU825">
        <v>7220928</v>
      </c>
      <c r="EZ825">
        <v>7402746</v>
      </c>
      <c r="FE825">
        <v>7667091.9999999898</v>
      </c>
      <c r="FJ825">
        <v>7752745</v>
      </c>
      <c r="FO825">
        <v>7352657</v>
      </c>
      <c r="FT825">
        <v>6879384</v>
      </c>
      <c r="FY825">
        <v>6564267.9999999898</v>
      </c>
      <c r="GD825">
        <v>6474915</v>
      </c>
      <c r="GI825">
        <v>6494165</v>
      </c>
      <c r="GN825">
        <v>6460326.9999999898</v>
      </c>
      <c r="GS825">
        <v>6274715</v>
      </c>
      <c r="GX825">
        <v>5981642.9999999898</v>
      </c>
    </row>
    <row r="826" spans="1:206" customFormat="1">
      <c r="A826" s="51" t="s">
        <v>224</v>
      </c>
      <c r="B826" t="s">
        <v>3549</v>
      </c>
      <c r="C826" t="s">
        <v>3533</v>
      </c>
      <c r="D826" s="187" t="s">
        <v>3564</v>
      </c>
      <c r="E826" t="s">
        <v>1550</v>
      </c>
      <c r="BD826">
        <v>352100</v>
      </c>
      <c r="BI826">
        <v>213600</v>
      </c>
      <c r="BN826">
        <v>99300</v>
      </c>
      <c r="BS826">
        <v>78199.999999999898</v>
      </c>
      <c r="BX826">
        <v>73600</v>
      </c>
      <c r="CC826">
        <v>67600</v>
      </c>
      <c r="CH826">
        <v>60399.999999999898</v>
      </c>
      <c r="CM826">
        <v>59800</v>
      </c>
      <c r="CR826">
        <v>69800</v>
      </c>
      <c r="CW826">
        <v>83299.999999999898</v>
      </c>
      <c r="DB826">
        <v>90200</v>
      </c>
      <c r="DG826">
        <v>89300</v>
      </c>
      <c r="DL826">
        <v>79600</v>
      </c>
      <c r="DQ826">
        <v>46900</v>
      </c>
      <c r="DV826">
        <v>34800</v>
      </c>
      <c r="EA826">
        <v>33803</v>
      </c>
      <c r="EF826">
        <v>32127.999999999902</v>
      </c>
      <c r="EK826">
        <v>27828.999999999902</v>
      </c>
      <c r="EP826">
        <v>22383.999999999902</v>
      </c>
      <c r="EU826">
        <v>18838</v>
      </c>
      <c r="EZ826">
        <v>16709</v>
      </c>
      <c r="FE826">
        <v>15178.9999999999</v>
      </c>
      <c r="FJ826">
        <v>13881.9999999999</v>
      </c>
      <c r="FO826">
        <v>12283</v>
      </c>
      <c r="FT826">
        <v>10346.9999999999</v>
      </c>
      <c r="FY826">
        <v>8530.9999999999909</v>
      </c>
      <c r="GD826">
        <v>7394</v>
      </c>
      <c r="GI826">
        <v>6345</v>
      </c>
      <c r="GN826">
        <v>5633.99999999999</v>
      </c>
      <c r="GS826">
        <v>4998</v>
      </c>
      <c r="GX826">
        <v>4414</v>
      </c>
    </row>
    <row r="827" spans="1:206" customFormat="1">
      <c r="A827" s="51" t="s">
        <v>224</v>
      </c>
      <c r="B827" t="s">
        <v>3549</v>
      </c>
      <c r="C827" t="s">
        <v>3533</v>
      </c>
      <c r="D827" s="187" t="s">
        <v>3564</v>
      </c>
      <c r="E827" t="s">
        <v>1551</v>
      </c>
      <c r="BD827">
        <v>582699.99999999895</v>
      </c>
      <c r="BI827">
        <v>348800</v>
      </c>
      <c r="BN827">
        <v>210200</v>
      </c>
      <c r="BS827">
        <v>97500</v>
      </c>
      <c r="BX827">
        <v>76700</v>
      </c>
      <c r="CC827">
        <v>72000</v>
      </c>
      <c r="CH827">
        <v>67000</v>
      </c>
      <c r="CM827">
        <v>59400</v>
      </c>
      <c r="CR827">
        <v>58200</v>
      </c>
      <c r="CW827">
        <v>66600</v>
      </c>
      <c r="DB827">
        <v>79500</v>
      </c>
      <c r="DG827">
        <v>84899.999999999898</v>
      </c>
      <c r="DL827">
        <v>81300</v>
      </c>
      <c r="DQ827">
        <v>47600</v>
      </c>
      <c r="DV827">
        <v>40800</v>
      </c>
      <c r="EA827">
        <v>34275</v>
      </c>
      <c r="EF827">
        <v>32046</v>
      </c>
      <c r="EK827">
        <v>30520</v>
      </c>
      <c r="EP827">
        <v>26496</v>
      </c>
      <c r="EU827">
        <v>21259</v>
      </c>
      <c r="EZ827">
        <v>17872</v>
      </c>
      <c r="FE827">
        <v>15920</v>
      </c>
      <c r="FJ827">
        <v>14444</v>
      </c>
      <c r="FO827">
        <v>12676</v>
      </c>
      <c r="FT827">
        <v>11252</v>
      </c>
      <c r="FY827">
        <v>9476</v>
      </c>
      <c r="GD827">
        <v>7806</v>
      </c>
      <c r="GI827">
        <v>6741</v>
      </c>
      <c r="GN827">
        <v>5757</v>
      </c>
      <c r="GS827">
        <v>5059</v>
      </c>
      <c r="GX827">
        <v>4422</v>
      </c>
    </row>
    <row r="828" spans="1:206" customFormat="1">
      <c r="A828" s="51" t="s">
        <v>224</v>
      </c>
      <c r="B828" t="s">
        <v>3549</v>
      </c>
      <c r="C828" t="s">
        <v>3533</v>
      </c>
      <c r="D828" s="187" t="s">
        <v>3564</v>
      </c>
      <c r="E828" t="s">
        <v>1552</v>
      </c>
      <c r="BD828">
        <v>664800</v>
      </c>
      <c r="BI828">
        <v>577700</v>
      </c>
      <c r="BN828">
        <v>343099.99999999901</v>
      </c>
      <c r="BS828">
        <v>206300</v>
      </c>
      <c r="BX828">
        <v>94000</v>
      </c>
      <c r="CC828">
        <v>74500</v>
      </c>
      <c r="CH828">
        <v>70500</v>
      </c>
      <c r="CM828">
        <v>65800</v>
      </c>
      <c r="CR828">
        <v>58499.999999999898</v>
      </c>
      <c r="CW828">
        <v>55000</v>
      </c>
      <c r="DB828">
        <v>62800</v>
      </c>
      <c r="DG828">
        <v>73499.999999999898</v>
      </c>
      <c r="DL828">
        <v>74900</v>
      </c>
      <c r="DQ828">
        <v>62800</v>
      </c>
      <c r="DV828">
        <v>72300</v>
      </c>
      <c r="EA828">
        <v>35868</v>
      </c>
      <c r="EF828">
        <v>32088.999999999902</v>
      </c>
      <c r="EK828">
        <v>30134</v>
      </c>
      <c r="EP828">
        <v>28876</v>
      </c>
      <c r="EU828">
        <v>25138</v>
      </c>
      <c r="EZ828">
        <v>20139</v>
      </c>
      <c r="FE828">
        <v>16994</v>
      </c>
      <c r="FJ828">
        <v>15127</v>
      </c>
      <c r="FO828">
        <v>13233</v>
      </c>
      <c r="FT828">
        <v>11733</v>
      </c>
      <c r="FY828">
        <v>10511</v>
      </c>
      <c r="GD828">
        <v>8922</v>
      </c>
      <c r="GI828">
        <v>7382</v>
      </c>
      <c r="GN828">
        <v>6399</v>
      </c>
      <c r="GS828">
        <v>5472</v>
      </c>
      <c r="GX828">
        <v>4808</v>
      </c>
    </row>
    <row r="829" spans="1:206" customFormat="1">
      <c r="A829" s="51" t="s">
        <v>224</v>
      </c>
      <c r="B829" t="s">
        <v>3549</v>
      </c>
      <c r="C829" t="s">
        <v>3533</v>
      </c>
      <c r="D829" s="187" t="s">
        <v>3564</v>
      </c>
      <c r="E829" t="s">
        <v>1553</v>
      </c>
      <c r="BD829">
        <v>722200</v>
      </c>
      <c r="BI829">
        <v>658900</v>
      </c>
      <c r="BN829">
        <v>561200</v>
      </c>
      <c r="BS829">
        <v>335599.99999999901</v>
      </c>
      <c r="BX829">
        <v>200900</v>
      </c>
      <c r="CC829">
        <v>90899.999999999898</v>
      </c>
      <c r="CH829">
        <v>73399.999999999898</v>
      </c>
      <c r="CM829">
        <v>69500</v>
      </c>
      <c r="CR829">
        <v>64000</v>
      </c>
      <c r="CW829">
        <v>55199.999999999898</v>
      </c>
      <c r="DB829">
        <v>52700</v>
      </c>
      <c r="DG829">
        <v>57800</v>
      </c>
      <c r="DL829">
        <v>67800</v>
      </c>
      <c r="DQ829">
        <v>59700</v>
      </c>
      <c r="DV829">
        <v>95500</v>
      </c>
      <c r="EA829">
        <v>60816.999999999898</v>
      </c>
      <c r="EF829">
        <v>35236</v>
      </c>
      <c r="EK829">
        <v>31566</v>
      </c>
      <c r="EP829">
        <v>29741</v>
      </c>
      <c r="EU829">
        <v>28548.999999999902</v>
      </c>
      <c r="EZ829">
        <v>24914</v>
      </c>
      <c r="FE829">
        <v>20093</v>
      </c>
      <c r="FJ829">
        <v>16948</v>
      </c>
      <c r="FO829">
        <v>14573</v>
      </c>
      <c r="FT829">
        <v>12807</v>
      </c>
      <c r="FY829">
        <v>11386</v>
      </c>
      <c r="GD829">
        <v>10231</v>
      </c>
      <c r="GI829">
        <v>8705</v>
      </c>
      <c r="GN829">
        <v>7206</v>
      </c>
      <c r="GS829">
        <v>6229</v>
      </c>
      <c r="GX829">
        <v>5306</v>
      </c>
    </row>
    <row r="830" spans="1:206" customFormat="1">
      <c r="A830" s="51" t="s">
        <v>224</v>
      </c>
      <c r="B830" t="s">
        <v>3549</v>
      </c>
      <c r="C830" t="s">
        <v>3533</v>
      </c>
      <c r="D830" s="187" t="s">
        <v>3564</v>
      </c>
      <c r="E830" t="s">
        <v>1554</v>
      </c>
      <c r="BD830">
        <v>1430300</v>
      </c>
      <c r="BI830">
        <v>712200</v>
      </c>
      <c r="BN830">
        <v>658500</v>
      </c>
      <c r="BS830">
        <v>549000</v>
      </c>
      <c r="BX830">
        <v>326900</v>
      </c>
      <c r="CC830">
        <v>195700</v>
      </c>
      <c r="CH830">
        <v>88500</v>
      </c>
      <c r="CM830">
        <v>71500</v>
      </c>
      <c r="CR830">
        <v>67000</v>
      </c>
      <c r="CW830">
        <v>60600</v>
      </c>
      <c r="DB830">
        <v>52800</v>
      </c>
      <c r="DG830">
        <v>50800</v>
      </c>
      <c r="DL830">
        <v>55900</v>
      </c>
      <c r="DQ830">
        <v>66500</v>
      </c>
      <c r="DV830">
        <v>90999.999999999898</v>
      </c>
      <c r="EA830">
        <v>72115</v>
      </c>
      <c r="EF830">
        <v>66125.999999999898</v>
      </c>
      <c r="EK830">
        <v>40986</v>
      </c>
      <c r="EP830">
        <v>37066.999999999898</v>
      </c>
      <c r="EU830">
        <v>34692.999999999898</v>
      </c>
      <c r="EZ830">
        <v>32984.999999999898</v>
      </c>
      <c r="FE830">
        <v>28795</v>
      </c>
      <c r="FJ830">
        <v>23595</v>
      </c>
      <c r="FO830">
        <v>19554.999999999902</v>
      </c>
      <c r="FT830">
        <v>16428</v>
      </c>
      <c r="FY830">
        <v>14029</v>
      </c>
      <c r="GD830">
        <v>12072</v>
      </c>
      <c r="GI830">
        <v>10464</v>
      </c>
      <c r="GN830">
        <v>8667</v>
      </c>
      <c r="GS830">
        <v>6999</v>
      </c>
      <c r="GX830">
        <v>5841</v>
      </c>
    </row>
    <row r="831" spans="1:206" customFormat="1">
      <c r="A831" s="51" t="s">
        <v>224</v>
      </c>
      <c r="B831" t="s">
        <v>3549</v>
      </c>
      <c r="C831" t="s">
        <v>3533</v>
      </c>
      <c r="D831" s="187" t="s">
        <v>3564</v>
      </c>
      <c r="E831" t="s">
        <v>1555</v>
      </c>
      <c r="BD831">
        <v>1718100</v>
      </c>
      <c r="BI831">
        <v>1400800</v>
      </c>
      <c r="BN831">
        <v>715000</v>
      </c>
      <c r="BS831">
        <v>642600</v>
      </c>
      <c r="BX831">
        <v>544400</v>
      </c>
      <c r="CC831">
        <v>317600</v>
      </c>
      <c r="CH831">
        <v>188899.99999999901</v>
      </c>
      <c r="CM831">
        <v>85500</v>
      </c>
      <c r="CR831">
        <v>67900</v>
      </c>
      <c r="CW831">
        <v>62799.999999999898</v>
      </c>
      <c r="DB831">
        <v>58000</v>
      </c>
      <c r="DG831">
        <v>50400</v>
      </c>
      <c r="DL831">
        <v>48000</v>
      </c>
      <c r="DQ831">
        <v>54100</v>
      </c>
      <c r="DV831">
        <v>87399.999999999898</v>
      </c>
      <c r="EA831">
        <v>74237</v>
      </c>
      <c r="EF831">
        <v>76157</v>
      </c>
      <c r="EK831">
        <v>69999</v>
      </c>
      <c r="EP831">
        <v>45455</v>
      </c>
      <c r="EU831">
        <v>41415</v>
      </c>
      <c r="EZ831">
        <v>38631</v>
      </c>
      <c r="FE831">
        <v>36534</v>
      </c>
      <c r="FJ831">
        <v>31957</v>
      </c>
      <c r="FO831">
        <v>25946.999999999902</v>
      </c>
      <c r="FT831">
        <v>21290.999999999902</v>
      </c>
      <c r="FY831">
        <v>17635</v>
      </c>
      <c r="GD831">
        <v>14791</v>
      </c>
      <c r="GI831">
        <v>12465</v>
      </c>
      <c r="GN831">
        <v>10546</v>
      </c>
      <c r="GS831">
        <v>8572</v>
      </c>
      <c r="GX831">
        <v>6800</v>
      </c>
    </row>
    <row r="832" spans="1:206" customFormat="1">
      <c r="A832" s="51" t="s">
        <v>224</v>
      </c>
      <c r="B832" t="s">
        <v>3549</v>
      </c>
      <c r="C832" t="s">
        <v>3533</v>
      </c>
      <c r="D832" s="187" t="s">
        <v>3564</v>
      </c>
      <c r="E832" t="s">
        <v>1556</v>
      </c>
      <c r="BD832">
        <v>1689000</v>
      </c>
      <c r="BI832">
        <v>1660400</v>
      </c>
      <c r="BN832">
        <v>1268400</v>
      </c>
      <c r="BS832">
        <v>690800</v>
      </c>
      <c r="BX832">
        <v>624099.99999999895</v>
      </c>
      <c r="CC832">
        <v>526400</v>
      </c>
      <c r="CH832">
        <v>306800</v>
      </c>
      <c r="CM832">
        <v>180900</v>
      </c>
      <c r="CR832">
        <v>81600</v>
      </c>
      <c r="CW832">
        <v>62300</v>
      </c>
      <c r="DB832">
        <v>59199.999999999898</v>
      </c>
      <c r="DG832">
        <v>53700</v>
      </c>
      <c r="DL832">
        <v>47600</v>
      </c>
      <c r="DQ832">
        <v>44600</v>
      </c>
      <c r="DV832">
        <v>67200</v>
      </c>
      <c r="EA832">
        <v>63774</v>
      </c>
      <c r="EF832">
        <v>76903.999999999898</v>
      </c>
      <c r="EK832">
        <v>78198.999999999898</v>
      </c>
      <c r="EP832">
        <v>72166</v>
      </c>
      <c r="EU832">
        <v>48480.999999999898</v>
      </c>
      <c r="EZ832">
        <v>44469.999999999898</v>
      </c>
      <c r="FE832">
        <v>41472</v>
      </c>
      <c r="FJ832">
        <v>39134</v>
      </c>
      <c r="FO832">
        <v>33811</v>
      </c>
      <c r="FT832">
        <v>27320</v>
      </c>
      <c r="FY832">
        <v>22291</v>
      </c>
      <c r="GD832">
        <v>18300</v>
      </c>
      <c r="GI832">
        <v>15170</v>
      </c>
      <c r="GN832">
        <v>12598</v>
      </c>
      <c r="GS832">
        <v>10471.9999999999</v>
      </c>
      <c r="GX832">
        <v>8391.9999999999909</v>
      </c>
    </row>
    <row r="833" spans="1:206" customFormat="1">
      <c r="A833" s="51" t="s">
        <v>224</v>
      </c>
      <c r="B833" t="s">
        <v>3549</v>
      </c>
      <c r="C833" t="s">
        <v>3533</v>
      </c>
      <c r="D833" s="187" t="s">
        <v>3564</v>
      </c>
      <c r="E833" t="s">
        <v>1557</v>
      </c>
      <c r="BD833">
        <v>1497000</v>
      </c>
      <c r="BI833">
        <v>1598100</v>
      </c>
      <c r="BN833">
        <v>1534100</v>
      </c>
      <c r="BS833">
        <v>1211600</v>
      </c>
      <c r="BX833">
        <v>638699.99999999895</v>
      </c>
      <c r="CC833">
        <v>597700</v>
      </c>
      <c r="CH833">
        <v>503299.99999999901</v>
      </c>
      <c r="CM833">
        <v>289200</v>
      </c>
      <c r="CR833">
        <v>170399.99999999901</v>
      </c>
      <c r="CW833">
        <v>73800</v>
      </c>
      <c r="DB833">
        <v>57299.999999999898</v>
      </c>
      <c r="DG833">
        <v>54200</v>
      </c>
      <c r="DL833">
        <v>48800</v>
      </c>
      <c r="DQ833">
        <v>44400</v>
      </c>
      <c r="DV833">
        <v>51999.999999999898</v>
      </c>
      <c r="EA833">
        <v>49339</v>
      </c>
      <c r="EF833">
        <v>64947</v>
      </c>
      <c r="EK833">
        <v>77263</v>
      </c>
      <c r="EP833">
        <v>78269</v>
      </c>
      <c r="EU833">
        <v>72643</v>
      </c>
      <c r="EZ833">
        <v>50129</v>
      </c>
      <c r="FE833">
        <v>46302</v>
      </c>
      <c r="FJ833">
        <v>43261</v>
      </c>
      <c r="FO833">
        <v>40356</v>
      </c>
      <c r="FT833">
        <v>34634</v>
      </c>
      <c r="FY833">
        <v>27937.999999999902</v>
      </c>
      <c r="GD833">
        <v>22733</v>
      </c>
      <c r="GI833">
        <v>18569</v>
      </c>
      <c r="GN833">
        <v>15267.9999999999</v>
      </c>
      <c r="GS833">
        <v>12538</v>
      </c>
      <c r="GX833">
        <v>10275</v>
      </c>
    </row>
    <row r="834" spans="1:206" customFormat="1">
      <c r="A834" s="51" t="s">
        <v>224</v>
      </c>
      <c r="B834" t="s">
        <v>3549</v>
      </c>
      <c r="C834" t="s">
        <v>3533</v>
      </c>
      <c r="D834" s="187" t="s">
        <v>3564</v>
      </c>
      <c r="E834" t="s">
        <v>1558</v>
      </c>
      <c r="BD834">
        <v>1352699.99999999</v>
      </c>
      <c r="BI834">
        <v>1379200</v>
      </c>
      <c r="BN834">
        <v>1439000</v>
      </c>
      <c r="BS834">
        <v>1434300</v>
      </c>
      <c r="BX834">
        <v>1171200</v>
      </c>
      <c r="CC834">
        <v>599100</v>
      </c>
      <c r="CH834">
        <v>557700</v>
      </c>
      <c r="CM834">
        <v>463100</v>
      </c>
      <c r="CR834">
        <v>266200</v>
      </c>
      <c r="CW834">
        <v>150700</v>
      </c>
      <c r="DB834">
        <v>65999.999999999898</v>
      </c>
      <c r="DG834">
        <v>51400</v>
      </c>
      <c r="DL834">
        <v>48499.999999999898</v>
      </c>
      <c r="DQ834">
        <v>44200</v>
      </c>
      <c r="DV834">
        <v>46800</v>
      </c>
      <c r="EA834">
        <v>41535</v>
      </c>
      <c r="EF834">
        <v>49241.999999999898</v>
      </c>
      <c r="EK834">
        <v>63638.999999999898</v>
      </c>
      <c r="EP834">
        <v>75061</v>
      </c>
      <c r="EU834">
        <v>76077</v>
      </c>
      <c r="EZ834">
        <v>71112</v>
      </c>
      <c r="FE834">
        <v>50176</v>
      </c>
      <c r="FJ834">
        <v>46686</v>
      </c>
      <c r="FO834">
        <v>43328</v>
      </c>
      <c r="FT834">
        <v>40117</v>
      </c>
      <c r="FY834">
        <v>34284</v>
      </c>
      <c r="GD834">
        <v>27654</v>
      </c>
      <c r="GI834">
        <v>22480.999999999902</v>
      </c>
      <c r="GN834">
        <v>18279</v>
      </c>
      <c r="GS834">
        <v>14919.9999999999</v>
      </c>
      <c r="GX834">
        <v>12121</v>
      </c>
    </row>
    <row r="835" spans="1:206" customFormat="1">
      <c r="A835" s="51" t="s">
        <v>224</v>
      </c>
      <c r="B835" t="s">
        <v>3549</v>
      </c>
      <c r="C835" t="s">
        <v>3533</v>
      </c>
      <c r="D835" s="187" t="s">
        <v>3564</v>
      </c>
      <c r="E835" t="s">
        <v>1559</v>
      </c>
      <c r="BD835">
        <v>1281600</v>
      </c>
      <c r="BI835">
        <v>1194600</v>
      </c>
      <c r="BN835">
        <v>1216600</v>
      </c>
      <c r="BS835">
        <v>1295699.99999999</v>
      </c>
      <c r="BX835">
        <v>1309900</v>
      </c>
      <c r="CC835">
        <v>1061600</v>
      </c>
      <c r="CH835">
        <v>538900</v>
      </c>
      <c r="CM835">
        <v>495500</v>
      </c>
      <c r="CR835">
        <v>409300</v>
      </c>
      <c r="CW835">
        <v>226000</v>
      </c>
      <c r="DB835">
        <v>129000</v>
      </c>
      <c r="DG835">
        <v>56900</v>
      </c>
      <c r="DL835">
        <v>43800</v>
      </c>
      <c r="DQ835">
        <v>41800</v>
      </c>
      <c r="DV835">
        <v>42800</v>
      </c>
      <c r="EA835">
        <v>38044</v>
      </c>
      <c r="EF835">
        <v>40097</v>
      </c>
      <c r="EK835">
        <v>46935</v>
      </c>
      <c r="EP835">
        <v>59890</v>
      </c>
      <c r="EU835">
        <v>70138</v>
      </c>
      <c r="EZ835">
        <v>71373</v>
      </c>
      <c r="FE835">
        <v>67293.999999999898</v>
      </c>
      <c r="FJ835">
        <v>48433</v>
      </c>
      <c r="FO835">
        <v>45057</v>
      </c>
      <c r="FT835">
        <v>41677</v>
      </c>
      <c r="FY835">
        <v>38441</v>
      </c>
      <c r="GD835">
        <v>32834</v>
      </c>
      <c r="GI835">
        <v>26530</v>
      </c>
      <c r="GN835">
        <v>21557.999999999902</v>
      </c>
      <c r="GS835">
        <v>17464</v>
      </c>
      <c r="GX835">
        <v>14155</v>
      </c>
    </row>
    <row r="836" spans="1:206" customFormat="1">
      <c r="A836" s="51" t="s">
        <v>224</v>
      </c>
      <c r="B836" t="s">
        <v>3549</v>
      </c>
      <c r="C836" t="s">
        <v>3533</v>
      </c>
      <c r="D836" s="187" t="s">
        <v>3564</v>
      </c>
      <c r="E836" t="s">
        <v>1560</v>
      </c>
      <c r="BD836">
        <v>1095899.99999999</v>
      </c>
      <c r="BI836">
        <v>1065399.99999999</v>
      </c>
      <c r="BN836">
        <v>983899.99999999895</v>
      </c>
      <c r="BS836">
        <v>1038200</v>
      </c>
      <c r="BX836">
        <v>1126000</v>
      </c>
      <c r="CC836">
        <v>1104700</v>
      </c>
      <c r="CH836">
        <v>897400</v>
      </c>
      <c r="CM836">
        <v>449200</v>
      </c>
      <c r="CR836">
        <v>414000</v>
      </c>
      <c r="CW836">
        <v>328300</v>
      </c>
      <c r="DB836">
        <v>183100</v>
      </c>
      <c r="DG836">
        <v>104700</v>
      </c>
      <c r="DL836">
        <v>47300</v>
      </c>
      <c r="DQ836">
        <v>35200</v>
      </c>
      <c r="DV836">
        <v>37300</v>
      </c>
      <c r="EA836">
        <v>33741</v>
      </c>
      <c r="EF836">
        <v>34709</v>
      </c>
      <c r="EK836">
        <v>36779.999999999898</v>
      </c>
      <c r="EP836">
        <v>42837</v>
      </c>
      <c r="EU836">
        <v>54138</v>
      </c>
      <c r="EZ836">
        <v>62979</v>
      </c>
      <c r="FE836">
        <v>64249</v>
      </c>
      <c r="FJ836">
        <v>61121.999999999898</v>
      </c>
      <c r="FO836">
        <v>44460</v>
      </c>
      <c r="FT836">
        <v>41473</v>
      </c>
      <c r="FY836">
        <v>38404</v>
      </c>
      <c r="GD836">
        <v>35432</v>
      </c>
      <c r="GI836">
        <v>30342</v>
      </c>
      <c r="GN836">
        <v>24591</v>
      </c>
      <c r="GS836">
        <v>19991.999999999902</v>
      </c>
      <c r="GX836">
        <v>16135</v>
      </c>
    </row>
    <row r="837" spans="1:206" customFormat="1">
      <c r="A837" s="51" t="s">
        <v>224</v>
      </c>
      <c r="B837" t="s">
        <v>3549</v>
      </c>
      <c r="C837" t="s">
        <v>3533</v>
      </c>
      <c r="D837" s="187" t="s">
        <v>3564</v>
      </c>
      <c r="E837" t="s">
        <v>1561</v>
      </c>
      <c r="BD837">
        <v>826500</v>
      </c>
      <c r="BI837">
        <v>834200</v>
      </c>
      <c r="BN837">
        <v>813600</v>
      </c>
      <c r="BS837">
        <v>779000</v>
      </c>
      <c r="BX837">
        <v>811000</v>
      </c>
      <c r="CC837">
        <v>874300</v>
      </c>
      <c r="CH837">
        <v>865900</v>
      </c>
      <c r="CM837">
        <v>691800</v>
      </c>
      <c r="CR837">
        <v>348200</v>
      </c>
      <c r="CW837">
        <v>305000</v>
      </c>
      <c r="DB837">
        <v>242800</v>
      </c>
      <c r="DG837">
        <v>137600</v>
      </c>
      <c r="DL837">
        <v>80200</v>
      </c>
      <c r="DQ837">
        <v>36300</v>
      </c>
      <c r="DV837">
        <v>29000</v>
      </c>
      <c r="EA837">
        <v>26274</v>
      </c>
      <c r="EF837">
        <v>28558</v>
      </c>
      <c r="EK837">
        <v>29514</v>
      </c>
      <c r="EP837">
        <v>31668</v>
      </c>
      <c r="EU837">
        <v>36968.999999999898</v>
      </c>
      <c r="EZ837">
        <v>46659</v>
      </c>
      <c r="FE837">
        <v>54252.999999999898</v>
      </c>
      <c r="FJ837">
        <v>55716.999999999898</v>
      </c>
      <c r="FO837">
        <v>53238</v>
      </c>
      <c r="FT837">
        <v>39150</v>
      </c>
      <c r="FY837">
        <v>36763</v>
      </c>
      <c r="GD837">
        <v>34195</v>
      </c>
      <c r="GI837">
        <v>31641</v>
      </c>
      <c r="GN837">
        <v>27185</v>
      </c>
      <c r="GS837">
        <v>22105</v>
      </c>
      <c r="GX837">
        <v>17974</v>
      </c>
    </row>
    <row r="838" spans="1:206" customFormat="1">
      <c r="A838" s="51" t="s">
        <v>224</v>
      </c>
      <c r="B838" t="s">
        <v>3549</v>
      </c>
      <c r="C838" t="s">
        <v>3533</v>
      </c>
      <c r="D838" s="187" t="s">
        <v>3564</v>
      </c>
      <c r="E838" t="s">
        <v>1562</v>
      </c>
      <c r="BD838">
        <v>541099.99999999895</v>
      </c>
      <c r="BI838">
        <v>542700</v>
      </c>
      <c r="BN838">
        <v>545300</v>
      </c>
      <c r="BS838">
        <v>567900</v>
      </c>
      <c r="BX838">
        <v>538400</v>
      </c>
      <c r="CC838">
        <v>551000</v>
      </c>
      <c r="CH838">
        <v>601000</v>
      </c>
      <c r="CM838">
        <v>583400</v>
      </c>
      <c r="CR838">
        <v>471700</v>
      </c>
      <c r="CW838">
        <v>224300</v>
      </c>
      <c r="DB838">
        <v>199200</v>
      </c>
      <c r="DG838">
        <v>159300</v>
      </c>
      <c r="DL838">
        <v>94000</v>
      </c>
      <c r="DQ838">
        <v>55100</v>
      </c>
      <c r="DV838">
        <v>28199.999999999902</v>
      </c>
      <c r="EA838">
        <v>19212.999999999902</v>
      </c>
      <c r="EF838">
        <v>20011</v>
      </c>
      <c r="EK838">
        <v>21801</v>
      </c>
      <c r="EP838">
        <v>22805</v>
      </c>
      <c r="EU838">
        <v>24919.999999999902</v>
      </c>
      <c r="EZ838">
        <v>29328</v>
      </c>
      <c r="FE838">
        <v>37258</v>
      </c>
      <c r="FJ838">
        <v>43585</v>
      </c>
      <c r="FO838">
        <v>45188.999999999898</v>
      </c>
      <c r="FT838">
        <v>43642</v>
      </c>
      <c r="FY838">
        <v>32528</v>
      </c>
      <c r="GD838">
        <v>30877</v>
      </c>
      <c r="GI838">
        <v>28950.999999999902</v>
      </c>
      <c r="GN838">
        <v>26903.999999999902</v>
      </c>
      <c r="GS838">
        <v>23229</v>
      </c>
      <c r="GX838">
        <v>18968</v>
      </c>
    </row>
    <row r="839" spans="1:206" customFormat="1">
      <c r="A839" s="51" t="s">
        <v>224</v>
      </c>
      <c r="B839" t="s">
        <v>3549</v>
      </c>
      <c r="C839" t="s">
        <v>3533</v>
      </c>
      <c r="D839" s="187" t="s">
        <v>3564</v>
      </c>
      <c r="E839" t="s">
        <v>1563</v>
      </c>
      <c r="BD839">
        <v>258300</v>
      </c>
      <c r="BI839">
        <v>295800</v>
      </c>
      <c r="BN839">
        <v>270400</v>
      </c>
      <c r="BS839">
        <v>323400</v>
      </c>
      <c r="BX839">
        <v>331300</v>
      </c>
      <c r="CC839">
        <v>327400</v>
      </c>
      <c r="CH839">
        <v>331900</v>
      </c>
      <c r="CM839">
        <v>340600</v>
      </c>
      <c r="CR839">
        <v>319200</v>
      </c>
      <c r="CW839">
        <v>242400</v>
      </c>
      <c r="DB839">
        <v>118100</v>
      </c>
      <c r="DG839">
        <v>109800</v>
      </c>
      <c r="DL839">
        <v>92900</v>
      </c>
      <c r="DQ839">
        <v>54300</v>
      </c>
      <c r="DV839">
        <v>32400</v>
      </c>
      <c r="EA839">
        <v>15205</v>
      </c>
      <c r="EF839">
        <v>11212</v>
      </c>
      <c r="EK839">
        <v>11929</v>
      </c>
      <c r="EP839">
        <v>13299</v>
      </c>
      <c r="EU839">
        <v>14218</v>
      </c>
      <c r="EZ839">
        <v>16035</v>
      </c>
      <c r="FE839">
        <v>19385</v>
      </c>
      <c r="FJ839">
        <v>25245</v>
      </c>
      <c r="FO839">
        <v>30059</v>
      </c>
      <c r="FT839">
        <v>32088</v>
      </c>
      <c r="FY839">
        <v>31690</v>
      </c>
      <c r="GD839">
        <v>23807</v>
      </c>
      <c r="GI839">
        <v>23091.999999999902</v>
      </c>
      <c r="GN839">
        <v>22078.999999999902</v>
      </c>
      <c r="GS839">
        <v>20907</v>
      </c>
      <c r="GX839">
        <v>18393</v>
      </c>
    </row>
    <row r="840" spans="1:206" customFormat="1">
      <c r="A840" s="51" t="s">
        <v>224</v>
      </c>
      <c r="B840" t="s">
        <v>3549</v>
      </c>
      <c r="C840" t="s">
        <v>3533</v>
      </c>
      <c r="D840" s="187" t="s">
        <v>3564</v>
      </c>
      <c r="E840" t="s">
        <v>1564</v>
      </c>
      <c r="BD840">
        <v>105299.999999999</v>
      </c>
      <c r="BI840">
        <v>102699.999999999</v>
      </c>
      <c r="BN840">
        <v>118900</v>
      </c>
      <c r="BS840">
        <v>111100</v>
      </c>
      <c r="BX840">
        <v>133899.99999999901</v>
      </c>
      <c r="CC840">
        <v>134700</v>
      </c>
      <c r="CH840">
        <v>132799.99999999901</v>
      </c>
      <c r="CM840">
        <v>128699.999999999</v>
      </c>
      <c r="CR840">
        <v>141899.99999999901</v>
      </c>
      <c r="CW840">
        <v>126699.999999999</v>
      </c>
      <c r="DB840">
        <v>94699.999999999898</v>
      </c>
      <c r="DG840">
        <v>48200</v>
      </c>
      <c r="DL840">
        <v>46800</v>
      </c>
      <c r="DQ840">
        <v>40700</v>
      </c>
      <c r="DV840">
        <v>24800</v>
      </c>
      <c r="EA840">
        <v>14266</v>
      </c>
      <c r="EF840">
        <v>6776</v>
      </c>
      <c r="EK840">
        <v>5075</v>
      </c>
      <c r="EP840">
        <v>5617</v>
      </c>
      <c r="EU840">
        <v>6517</v>
      </c>
      <c r="EZ840">
        <v>7200</v>
      </c>
      <c r="FE840">
        <v>8497</v>
      </c>
      <c r="FJ840">
        <v>10638.9999999999</v>
      </c>
      <c r="FO840">
        <v>14307</v>
      </c>
      <c r="FT840">
        <v>17566</v>
      </c>
      <c r="FY840">
        <v>19465</v>
      </c>
      <c r="GD840">
        <v>19860</v>
      </c>
      <c r="GI840">
        <v>15036</v>
      </c>
      <c r="GN840">
        <v>14970.9999999999</v>
      </c>
      <c r="GS840">
        <v>14671</v>
      </c>
      <c r="GX840">
        <v>14244</v>
      </c>
    </row>
    <row r="841" spans="1:206" customFormat="1">
      <c r="A841" s="51" t="s">
        <v>224</v>
      </c>
      <c r="B841" t="s">
        <v>3549</v>
      </c>
      <c r="C841" t="s">
        <v>3533</v>
      </c>
      <c r="D841" s="187" t="s">
        <v>3564</v>
      </c>
      <c r="E841" t="s">
        <v>1565</v>
      </c>
      <c r="BD841">
        <v>31200</v>
      </c>
      <c r="BI841">
        <v>28300</v>
      </c>
      <c r="BN841">
        <v>28300</v>
      </c>
      <c r="BS841">
        <v>33300</v>
      </c>
      <c r="BX841">
        <v>31000</v>
      </c>
      <c r="CC841">
        <v>36200</v>
      </c>
      <c r="CH841">
        <v>36900</v>
      </c>
      <c r="CM841">
        <v>35100</v>
      </c>
      <c r="CR841">
        <v>36300</v>
      </c>
      <c r="CW841">
        <v>37500</v>
      </c>
      <c r="DB841">
        <v>32100</v>
      </c>
      <c r="DG841">
        <v>25299.999999999902</v>
      </c>
      <c r="DL841">
        <v>13600</v>
      </c>
      <c r="DQ841">
        <v>14100</v>
      </c>
      <c r="DV841">
        <v>13000</v>
      </c>
      <c r="EA841">
        <v>7539</v>
      </c>
      <c r="EF841">
        <v>4323</v>
      </c>
      <c r="EK841">
        <v>2102</v>
      </c>
      <c r="EP841">
        <v>1620.99999999999</v>
      </c>
      <c r="EU841">
        <v>1906.99999999999</v>
      </c>
      <c r="EZ841">
        <v>2336</v>
      </c>
      <c r="FE841">
        <v>2720</v>
      </c>
      <c r="FJ841">
        <v>3374</v>
      </c>
      <c r="FO841">
        <v>4419</v>
      </c>
      <c r="FT841">
        <v>6216.99999999999</v>
      </c>
      <c r="FY841">
        <v>7948</v>
      </c>
      <c r="GD841">
        <v>9248</v>
      </c>
      <c r="GI841">
        <v>9869</v>
      </c>
      <c r="GN841">
        <v>7529</v>
      </c>
      <c r="GS841">
        <v>7744.99999999999</v>
      </c>
      <c r="GX841">
        <v>7834</v>
      </c>
    </row>
    <row r="842" spans="1:206" customFormat="1">
      <c r="A842" s="51" t="s">
        <v>224</v>
      </c>
      <c r="B842" t="s">
        <v>3549</v>
      </c>
      <c r="C842" t="s">
        <v>3533</v>
      </c>
      <c r="D842" s="187" t="s">
        <v>3564</v>
      </c>
      <c r="E842" t="s">
        <v>1566</v>
      </c>
      <c r="BD842">
        <v>7800</v>
      </c>
      <c r="BI842">
        <v>5300</v>
      </c>
      <c r="BN842">
        <v>4899.99999999999</v>
      </c>
      <c r="BS842">
        <v>4600</v>
      </c>
      <c r="BX842">
        <v>5800</v>
      </c>
      <c r="CC842">
        <v>5400</v>
      </c>
      <c r="CH842">
        <v>6700</v>
      </c>
      <c r="CM842">
        <v>6199.99999999999</v>
      </c>
      <c r="CR842">
        <v>6399.99999999999</v>
      </c>
      <c r="CW842">
        <v>6100</v>
      </c>
      <c r="DB842">
        <v>5800</v>
      </c>
      <c r="DG842">
        <v>4800</v>
      </c>
      <c r="DL842">
        <v>3900</v>
      </c>
      <c r="DQ842">
        <v>2700</v>
      </c>
      <c r="DV842">
        <v>2400</v>
      </c>
      <c r="EA842">
        <v>2286</v>
      </c>
      <c r="EF842">
        <v>1432.99999999999</v>
      </c>
      <c r="EK842">
        <v>824</v>
      </c>
      <c r="EP842">
        <v>414.99999999999898</v>
      </c>
      <c r="EU842">
        <v>328</v>
      </c>
      <c r="EZ842">
        <v>418</v>
      </c>
      <c r="FE842">
        <v>548</v>
      </c>
      <c r="FJ842">
        <v>681</v>
      </c>
      <c r="FO842">
        <v>892</v>
      </c>
      <c r="FT842">
        <v>1230</v>
      </c>
      <c r="FY842">
        <v>1825.99999999999</v>
      </c>
      <c r="GD842">
        <v>2464</v>
      </c>
      <c r="GI842">
        <v>3032</v>
      </c>
      <c r="GN842">
        <v>3428.99999999999</v>
      </c>
      <c r="GS842">
        <v>2646.99999999999</v>
      </c>
      <c r="GX842">
        <v>2834</v>
      </c>
    </row>
    <row r="843" spans="1:206" customFormat="1">
      <c r="A843" s="51" t="s">
        <v>224</v>
      </c>
      <c r="B843" t="s">
        <v>3549</v>
      </c>
      <c r="C843" t="s">
        <v>3533</v>
      </c>
      <c r="D843" s="187" t="s">
        <v>3564</v>
      </c>
      <c r="E843" t="s">
        <v>1567</v>
      </c>
      <c r="BD843">
        <v>1300</v>
      </c>
      <c r="BI843">
        <v>700</v>
      </c>
      <c r="BN843">
        <v>300</v>
      </c>
      <c r="BS843">
        <v>300</v>
      </c>
      <c r="BX843">
        <v>500</v>
      </c>
      <c r="CC843">
        <v>600</v>
      </c>
      <c r="CH843">
        <v>400</v>
      </c>
      <c r="CM843">
        <v>600</v>
      </c>
      <c r="CR843">
        <v>400</v>
      </c>
      <c r="CW843">
        <v>400</v>
      </c>
      <c r="DB843">
        <v>300</v>
      </c>
      <c r="DG843">
        <v>300</v>
      </c>
      <c r="DL843">
        <v>400</v>
      </c>
      <c r="DQ843">
        <v>200</v>
      </c>
      <c r="DV843">
        <v>200</v>
      </c>
      <c r="EA843">
        <v>363.99999999999898</v>
      </c>
      <c r="EF843">
        <v>260</v>
      </c>
      <c r="EK843">
        <v>150.99999999999901</v>
      </c>
      <c r="EP843">
        <v>90.999999999999901</v>
      </c>
      <c r="EU843">
        <v>42.999999999999901</v>
      </c>
      <c r="EZ843">
        <v>33.999999999999901</v>
      </c>
      <c r="FE843">
        <v>49</v>
      </c>
      <c r="FJ843">
        <v>70</v>
      </c>
      <c r="FO843">
        <v>93.999999999999901</v>
      </c>
      <c r="FT843">
        <v>131</v>
      </c>
      <c r="FY843">
        <v>190</v>
      </c>
      <c r="GD843">
        <v>294</v>
      </c>
      <c r="GI843">
        <v>416</v>
      </c>
      <c r="GN843">
        <v>539</v>
      </c>
      <c r="GS843">
        <v>660</v>
      </c>
      <c r="GX843">
        <v>507</v>
      </c>
    </row>
    <row r="844" spans="1:206" customFormat="1">
      <c r="A844" s="51" t="s">
        <v>224</v>
      </c>
      <c r="B844" t="s">
        <v>3549</v>
      </c>
      <c r="C844" t="s">
        <v>3533</v>
      </c>
      <c r="D844" s="187" t="s">
        <v>3564</v>
      </c>
      <c r="E844" t="s">
        <v>1568</v>
      </c>
      <c r="BD844">
        <v>12663800</v>
      </c>
      <c r="BI844">
        <v>14981700</v>
      </c>
      <c r="BN844">
        <v>15159599.999999899</v>
      </c>
      <c r="BS844">
        <v>13615600</v>
      </c>
      <c r="BX844">
        <v>12306800</v>
      </c>
      <c r="CC844">
        <v>13050800</v>
      </c>
      <c r="CH844">
        <v>13615300</v>
      </c>
      <c r="CM844">
        <v>14008500</v>
      </c>
      <c r="CR844">
        <v>13515200</v>
      </c>
      <c r="CW844">
        <v>10433400</v>
      </c>
      <c r="DB844">
        <v>8350000</v>
      </c>
      <c r="DG844">
        <v>8129099.9999999898</v>
      </c>
      <c r="DL844">
        <v>9058700</v>
      </c>
      <c r="DQ844">
        <v>9697400</v>
      </c>
      <c r="DV844">
        <v>8806400</v>
      </c>
      <c r="EA844">
        <v>7687692</v>
      </c>
      <c r="EF844">
        <v>6868092</v>
      </c>
      <c r="EK844">
        <v>6676703</v>
      </c>
      <c r="EP844">
        <v>6854691</v>
      </c>
      <c r="EU844">
        <v>7107465</v>
      </c>
      <c r="EZ844">
        <v>7188117.9999999898</v>
      </c>
      <c r="FE844">
        <v>6812990</v>
      </c>
      <c r="FJ844">
        <v>6378904</v>
      </c>
      <c r="FO844">
        <v>6103452</v>
      </c>
      <c r="FT844">
        <v>6036517</v>
      </c>
      <c r="FY844">
        <v>6074331</v>
      </c>
      <c r="GD844">
        <v>6057731</v>
      </c>
      <c r="GI844">
        <v>5899948.9999999898</v>
      </c>
      <c r="GN844">
        <v>5637839</v>
      </c>
      <c r="GS844">
        <v>5378195</v>
      </c>
      <c r="GX844">
        <v>5191132</v>
      </c>
    </row>
    <row r="845" spans="1:206" customFormat="1">
      <c r="A845" s="51" t="s">
        <v>224</v>
      </c>
      <c r="B845" t="s">
        <v>3549</v>
      </c>
      <c r="C845" t="s">
        <v>3533</v>
      </c>
      <c r="D845" s="187" t="s">
        <v>3564</v>
      </c>
      <c r="E845" t="s">
        <v>1569</v>
      </c>
      <c r="BD845">
        <v>9484599.9999999907</v>
      </c>
      <c r="BI845">
        <v>12345599.999999899</v>
      </c>
      <c r="BN845">
        <v>14791400</v>
      </c>
      <c r="BS845">
        <v>15130599.999999899</v>
      </c>
      <c r="BX845">
        <v>13650300</v>
      </c>
      <c r="CC845">
        <v>12238300</v>
      </c>
      <c r="CH845">
        <v>12934500</v>
      </c>
      <c r="CM845">
        <v>13631699.999999899</v>
      </c>
      <c r="CR845">
        <v>13959599.999999899</v>
      </c>
      <c r="CW845">
        <v>13535700</v>
      </c>
      <c r="DB845">
        <v>10421800</v>
      </c>
      <c r="DG845">
        <v>8332299.9999999898</v>
      </c>
      <c r="DL845">
        <v>8077300</v>
      </c>
      <c r="DQ845">
        <v>9005900</v>
      </c>
      <c r="DV845">
        <v>9675500</v>
      </c>
      <c r="EA845">
        <v>8986328</v>
      </c>
      <c r="EF845">
        <v>7753801.9999999898</v>
      </c>
      <c r="EK845">
        <v>6937826</v>
      </c>
      <c r="EP845">
        <v>6746147</v>
      </c>
      <c r="EU845">
        <v>6922973</v>
      </c>
      <c r="EZ845">
        <v>7175012</v>
      </c>
      <c r="FE845">
        <v>7255792.9999999898</v>
      </c>
      <c r="FJ845">
        <v>6881800.9999999898</v>
      </c>
      <c r="FO845">
        <v>6442407</v>
      </c>
      <c r="FT845">
        <v>6159280</v>
      </c>
      <c r="FY845">
        <v>6083745</v>
      </c>
      <c r="GD845">
        <v>6112111</v>
      </c>
      <c r="GI845">
        <v>6086284</v>
      </c>
      <c r="GN845">
        <v>5920265</v>
      </c>
      <c r="GS845">
        <v>5650865</v>
      </c>
      <c r="GX845">
        <v>5384289</v>
      </c>
    </row>
    <row r="846" spans="1:206" customFormat="1">
      <c r="A846" s="51" t="s">
        <v>224</v>
      </c>
      <c r="B846" t="s">
        <v>3549</v>
      </c>
      <c r="C846" t="s">
        <v>3533</v>
      </c>
      <c r="D846" s="187" t="s">
        <v>3564</v>
      </c>
      <c r="E846" t="s">
        <v>1570</v>
      </c>
      <c r="BD846">
        <v>13715200</v>
      </c>
      <c r="BI846">
        <v>9447800</v>
      </c>
      <c r="BN846">
        <v>12408399.999999899</v>
      </c>
      <c r="BS846">
        <v>14669100</v>
      </c>
      <c r="BX846">
        <v>15052700</v>
      </c>
      <c r="CC846">
        <v>13515399.999999899</v>
      </c>
      <c r="CH846">
        <v>12181000</v>
      </c>
      <c r="CM846">
        <v>12931599.999999899</v>
      </c>
      <c r="CR846">
        <v>13626600</v>
      </c>
      <c r="CW846">
        <v>13962500</v>
      </c>
      <c r="DB846">
        <v>13584700</v>
      </c>
      <c r="DG846">
        <v>10435000</v>
      </c>
      <c r="DL846">
        <v>8270200</v>
      </c>
      <c r="DQ846">
        <v>8044599.9999999898</v>
      </c>
      <c r="DV846">
        <v>8992000</v>
      </c>
      <c r="EA846">
        <v>9633879</v>
      </c>
      <c r="EF846">
        <v>9061080.9999999907</v>
      </c>
      <c r="EK846">
        <v>7829643</v>
      </c>
      <c r="EP846">
        <v>7018641</v>
      </c>
      <c r="EU846">
        <v>6829409</v>
      </c>
      <c r="EZ846">
        <v>7007263</v>
      </c>
      <c r="FE846">
        <v>7259308</v>
      </c>
      <c r="FJ846">
        <v>7340187.9999999898</v>
      </c>
      <c r="FO846">
        <v>6958075</v>
      </c>
      <c r="FT846">
        <v>6510428</v>
      </c>
      <c r="FY846">
        <v>6217988</v>
      </c>
      <c r="GD846">
        <v>6132096</v>
      </c>
      <c r="GI846">
        <v>6149118</v>
      </c>
      <c r="GN846">
        <v>6112168</v>
      </c>
      <c r="GS846">
        <v>5936235</v>
      </c>
      <c r="GX846">
        <v>5658386.9999999898</v>
      </c>
    </row>
    <row r="847" spans="1:206" customFormat="1">
      <c r="A847" s="51" t="s">
        <v>224</v>
      </c>
      <c r="B847" t="s">
        <v>3549</v>
      </c>
      <c r="C847" t="s">
        <v>3533</v>
      </c>
      <c r="D847" s="187" t="s">
        <v>3564</v>
      </c>
      <c r="E847" t="s">
        <v>1571</v>
      </c>
      <c r="BD847">
        <v>784499.99999999895</v>
      </c>
      <c r="BI847">
        <v>452400</v>
      </c>
      <c r="BN847">
        <v>203200</v>
      </c>
      <c r="BS847">
        <v>147500</v>
      </c>
      <c r="BX847">
        <v>113999.999999999</v>
      </c>
      <c r="CC847">
        <v>88799.999999999898</v>
      </c>
      <c r="CH847">
        <v>70600</v>
      </c>
      <c r="CM847">
        <v>61700</v>
      </c>
      <c r="CR847">
        <v>66500</v>
      </c>
      <c r="CW847">
        <v>76300</v>
      </c>
      <c r="DB847">
        <v>79299.999999999898</v>
      </c>
      <c r="DG847">
        <v>76499.999999999898</v>
      </c>
      <c r="DL847">
        <v>65700</v>
      </c>
      <c r="DQ847">
        <v>38900</v>
      </c>
      <c r="DV847">
        <v>27700</v>
      </c>
      <c r="EA847">
        <v>37867</v>
      </c>
      <c r="EF847">
        <v>35517</v>
      </c>
      <c r="EK847">
        <v>30410</v>
      </c>
      <c r="EP847">
        <v>24584</v>
      </c>
      <c r="EU847">
        <v>20471</v>
      </c>
      <c r="EZ847">
        <v>17910</v>
      </c>
      <c r="FE847">
        <v>16277</v>
      </c>
      <c r="FJ847">
        <v>14764</v>
      </c>
      <c r="FO847">
        <v>12608</v>
      </c>
      <c r="FT847">
        <v>10460</v>
      </c>
      <c r="FY847">
        <v>8619</v>
      </c>
      <c r="GD847">
        <v>7206</v>
      </c>
      <c r="GI847">
        <v>6197</v>
      </c>
      <c r="GN847">
        <v>5423</v>
      </c>
      <c r="GS847">
        <v>4753</v>
      </c>
      <c r="GX847">
        <v>4126</v>
      </c>
    </row>
    <row r="848" spans="1:206" customFormat="1">
      <c r="A848" s="51" t="s">
        <v>224</v>
      </c>
      <c r="B848" t="s">
        <v>3549</v>
      </c>
      <c r="C848" t="s">
        <v>3533</v>
      </c>
      <c r="D848" s="187" t="s">
        <v>3564</v>
      </c>
      <c r="E848" t="s">
        <v>1572</v>
      </c>
      <c r="BD848">
        <v>1415700</v>
      </c>
      <c r="BI848">
        <v>778900</v>
      </c>
      <c r="BN848">
        <v>447799.99999999901</v>
      </c>
      <c r="BS848">
        <v>200000</v>
      </c>
      <c r="BX848">
        <v>143800</v>
      </c>
      <c r="CC848">
        <v>112000</v>
      </c>
      <c r="CH848">
        <v>87899.999999999898</v>
      </c>
      <c r="CM848">
        <v>69600</v>
      </c>
      <c r="CR848">
        <v>60400</v>
      </c>
      <c r="CW848">
        <v>63900</v>
      </c>
      <c r="DB848">
        <v>73100</v>
      </c>
      <c r="DG848">
        <v>73700</v>
      </c>
      <c r="DL848">
        <v>70200</v>
      </c>
      <c r="DQ848">
        <v>40400</v>
      </c>
      <c r="DV848">
        <v>36700</v>
      </c>
      <c r="EA848">
        <v>38491</v>
      </c>
      <c r="EF848">
        <v>36305</v>
      </c>
      <c r="EK848">
        <v>34216</v>
      </c>
      <c r="EP848">
        <v>29479</v>
      </c>
      <c r="EU848">
        <v>23926.999999999902</v>
      </c>
      <c r="EZ848">
        <v>19997</v>
      </c>
      <c r="FE848">
        <v>17655</v>
      </c>
      <c r="FJ848">
        <v>16075</v>
      </c>
      <c r="FO848">
        <v>13956</v>
      </c>
      <c r="FT848">
        <v>11977.9999999999</v>
      </c>
      <c r="FY848">
        <v>9961</v>
      </c>
      <c r="GD848">
        <v>8220</v>
      </c>
      <c r="GI848">
        <v>6865</v>
      </c>
      <c r="GN848">
        <v>5878</v>
      </c>
      <c r="GS848">
        <v>5105.99999999999</v>
      </c>
      <c r="GX848">
        <v>4428</v>
      </c>
    </row>
    <row r="849" spans="1:206" customFormat="1">
      <c r="A849" s="51" t="s">
        <v>224</v>
      </c>
      <c r="B849" t="s">
        <v>3549</v>
      </c>
      <c r="C849" t="s">
        <v>3533</v>
      </c>
      <c r="D849" s="187" t="s">
        <v>3564</v>
      </c>
      <c r="E849" t="s">
        <v>1573</v>
      </c>
      <c r="BD849">
        <v>1881700</v>
      </c>
      <c r="BI849">
        <v>1406700</v>
      </c>
      <c r="BN849">
        <v>770500</v>
      </c>
      <c r="BS849">
        <v>440700</v>
      </c>
      <c r="BX849">
        <v>192600</v>
      </c>
      <c r="CC849">
        <v>139700</v>
      </c>
      <c r="CH849">
        <v>109499.999999999</v>
      </c>
      <c r="CM849">
        <v>86500</v>
      </c>
      <c r="CR849">
        <v>68100</v>
      </c>
      <c r="CW849">
        <v>57500</v>
      </c>
      <c r="DB849">
        <v>61200</v>
      </c>
      <c r="DG849">
        <v>68100</v>
      </c>
      <c r="DL849">
        <v>67699.999999999898</v>
      </c>
      <c r="DQ849">
        <v>52200</v>
      </c>
      <c r="DV849">
        <v>75999.999999999898</v>
      </c>
      <c r="EA849">
        <v>40152</v>
      </c>
      <c r="EF849">
        <v>36032</v>
      </c>
      <c r="EK849">
        <v>34089.999999999898</v>
      </c>
      <c r="EP849">
        <v>32280.999999999902</v>
      </c>
      <c r="EU849">
        <v>27866</v>
      </c>
      <c r="EZ849">
        <v>22568</v>
      </c>
      <c r="FE849">
        <v>18933</v>
      </c>
      <c r="FJ849">
        <v>16697</v>
      </c>
      <c r="FO849">
        <v>14674</v>
      </c>
      <c r="FT849">
        <v>12920.9999999999</v>
      </c>
      <c r="FY849">
        <v>11221</v>
      </c>
      <c r="GD849">
        <v>9431</v>
      </c>
      <c r="GI849">
        <v>7848</v>
      </c>
      <c r="GN849">
        <v>6610</v>
      </c>
      <c r="GS849">
        <v>5705</v>
      </c>
      <c r="GX849">
        <v>4980</v>
      </c>
    </row>
    <row r="850" spans="1:206" customFormat="1">
      <c r="A850" s="51" t="s">
        <v>224</v>
      </c>
      <c r="B850" t="s">
        <v>3549</v>
      </c>
      <c r="C850" t="s">
        <v>3533</v>
      </c>
      <c r="D850" s="187" t="s">
        <v>3564</v>
      </c>
      <c r="E850" t="s">
        <v>1574</v>
      </c>
      <c r="BD850">
        <v>1838500</v>
      </c>
      <c r="BI850">
        <v>1872300</v>
      </c>
      <c r="BN850">
        <v>1392700</v>
      </c>
      <c r="BS850">
        <v>757600</v>
      </c>
      <c r="BX850">
        <v>431800</v>
      </c>
      <c r="CC850">
        <v>186200</v>
      </c>
      <c r="CH850">
        <v>137799.99999999901</v>
      </c>
      <c r="CM850">
        <v>107900</v>
      </c>
      <c r="CR850">
        <v>84300</v>
      </c>
      <c r="CW850">
        <v>64500</v>
      </c>
      <c r="DB850">
        <v>55800</v>
      </c>
      <c r="DG850">
        <v>58400</v>
      </c>
      <c r="DL850">
        <v>65500</v>
      </c>
      <c r="DQ850">
        <v>51900</v>
      </c>
      <c r="DV850">
        <v>92400</v>
      </c>
      <c r="EA850">
        <v>65437.999999999898</v>
      </c>
      <c r="EF850">
        <v>39399</v>
      </c>
      <c r="EK850">
        <v>35335.999999999898</v>
      </c>
      <c r="EP850">
        <v>33536</v>
      </c>
      <c r="EU850">
        <v>31808.999999999902</v>
      </c>
      <c r="EZ850">
        <v>27494</v>
      </c>
      <c r="FE850">
        <v>22397</v>
      </c>
      <c r="FJ850">
        <v>18769</v>
      </c>
      <c r="FO850">
        <v>16033</v>
      </c>
      <c r="FT850">
        <v>14193</v>
      </c>
      <c r="FY850">
        <v>12558.9999999999</v>
      </c>
      <c r="GD850">
        <v>10964</v>
      </c>
      <c r="GI850">
        <v>9248</v>
      </c>
      <c r="GN850">
        <v>7714.99999999999</v>
      </c>
      <c r="GS850">
        <v>6499</v>
      </c>
      <c r="GX850">
        <v>5598</v>
      </c>
    </row>
    <row r="851" spans="1:206" customFormat="1">
      <c r="A851" s="51" t="s">
        <v>224</v>
      </c>
      <c r="B851" t="s">
        <v>3549</v>
      </c>
      <c r="C851" t="s">
        <v>3533</v>
      </c>
      <c r="D851" s="187" t="s">
        <v>3564</v>
      </c>
      <c r="E851" t="s">
        <v>1575</v>
      </c>
      <c r="BD851">
        <v>3241000</v>
      </c>
      <c r="BI851">
        <v>1825100</v>
      </c>
      <c r="BN851">
        <v>1889300</v>
      </c>
      <c r="BS851">
        <v>1380100</v>
      </c>
      <c r="BX851">
        <v>743500</v>
      </c>
      <c r="CC851">
        <v>424599.99999999901</v>
      </c>
      <c r="CH851">
        <v>181500</v>
      </c>
      <c r="CM851">
        <v>134999.99999999901</v>
      </c>
      <c r="CR851">
        <v>105100</v>
      </c>
      <c r="CW851">
        <v>80600</v>
      </c>
      <c r="DB851">
        <v>63100</v>
      </c>
      <c r="DG851">
        <v>55100</v>
      </c>
      <c r="DL851">
        <v>57500</v>
      </c>
      <c r="DQ851">
        <v>65600</v>
      </c>
      <c r="DV851">
        <v>95199.999999999898</v>
      </c>
      <c r="EA851">
        <v>79378.999999999898</v>
      </c>
      <c r="EF851">
        <v>71126</v>
      </c>
      <c r="EK851">
        <v>45165</v>
      </c>
      <c r="EP851">
        <v>41000.999999999898</v>
      </c>
      <c r="EU851">
        <v>38857</v>
      </c>
      <c r="EZ851">
        <v>36760.999999999898</v>
      </c>
      <c r="FE851">
        <v>31966</v>
      </c>
      <c r="FJ851">
        <v>26485</v>
      </c>
      <c r="FO851">
        <v>21982</v>
      </c>
      <c r="FT851">
        <v>18478</v>
      </c>
      <c r="FY851">
        <v>15961</v>
      </c>
      <c r="GD851">
        <v>13762</v>
      </c>
      <c r="GI851">
        <v>11703</v>
      </c>
      <c r="GN851">
        <v>9644.9999999999909</v>
      </c>
      <c r="GS851">
        <v>7844</v>
      </c>
      <c r="GX851">
        <v>6422</v>
      </c>
    </row>
    <row r="852" spans="1:206" customFormat="1">
      <c r="A852" s="51" t="s">
        <v>224</v>
      </c>
      <c r="B852" t="s">
        <v>3549</v>
      </c>
      <c r="C852" t="s">
        <v>3533</v>
      </c>
      <c r="D852" s="187" t="s">
        <v>3564</v>
      </c>
      <c r="E852" t="s">
        <v>1576</v>
      </c>
      <c r="BD852">
        <v>3350200</v>
      </c>
      <c r="BI852">
        <v>3207300</v>
      </c>
      <c r="BN852">
        <v>1820399.99999999</v>
      </c>
      <c r="BS852">
        <v>1875000</v>
      </c>
      <c r="BX852">
        <v>1362000</v>
      </c>
      <c r="CC852">
        <v>732400</v>
      </c>
      <c r="CH852">
        <v>416099.99999999901</v>
      </c>
      <c r="CM852">
        <v>178700</v>
      </c>
      <c r="CR852">
        <v>130000</v>
      </c>
      <c r="CW852">
        <v>98400</v>
      </c>
      <c r="DB852">
        <v>78300</v>
      </c>
      <c r="DG852">
        <v>62200</v>
      </c>
      <c r="DL852">
        <v>53700</v>
      </c>
      <c r="DQ852">
        <v>56300</v>
      </c>
      <c r="DV852">
        <v>96400</v>
      </c>
      <c r="EA852">
        <v>81408</v>
      </c>
      <c r="EF852">
        <v>84629</v>
      </c>
      <c r="EK852">
        <v>76039</v>
      </c>
      <c r="EP852">
        <v>50248</v>
      </c>
      <c r="EU852">
        <v>46039</v>
      </c>
      <c r="EZ852">
        <v>43646.999999999898</v>
      </c>
      <c r="FE852">
        <v>41253</v>
      </c>
      <c r="FJ852">
        <v>36066</v>
      </c>
      <c r="FO852">
        <v>29750.999999999902</v>
      </c>
      <c r="FT852">
        <v>24575</v>
      </c>
      <c r="FY852">
        <v>20466</v>
      </c>
      <c r="GD852">
        <v>17410</v>
      </c>
      <c r="GI852">
        <v>14750</v>
      </c>
      <c r="GN852">
        <v>12318</v>
      </c>
      <c r="GS852">
        <v>9977</v>
      </c>
      <c r="GX852">
        <v>7963</v>
      </c>
    </row>
    <row r="853" spans="1:206" customFormat="1">
      <c r="A853" s="51" t="s">
        <v>224</v>
      </c>
      <c r="B853" t="s">
        <v>3549</v>
      </c>
      <c r="C853" t="s">
        <v>3533</v>
      </c>
      <c r="D853" s="187" t="s">
        <v>3564</v>
      </c>
      <c r="E853" t="s">
        <v>1577</v>
      </c>
      <c r="BD853">
        <v>3453200</v>
      </c>
      <c r="BI853">
        <v>3293300</v>
      </c>
      <c r="BN853">
        <v>3030000</v>
      </c>
      <c r="BS853">
        <v>1784000</v>
      </c>
      <c r="BX853">
        <v>1858600</v>
      </c>
      <c r="CC853">
        <v>1340000</v>
      </c>
      <c r="CH853">
        <v>721199.99999999895</v>
      </c>
      <c r="CM853">
        <v>407500</v>
      </c>
      <c r="CR853">
        <v>175399.99999999901</v>
      </c>
      <c r="CW853">
        <v>121100</v>
      </c>
      <c r="DB853">
        <v>95699.999999999898</v>
      </c>
      <c r="DG853">
        <v>76600</v>
      </c>
      <c r="DL853">
        <v>61100</v>
      </c>
      <c r="DQ853">
        <v>51900</v>
      </c>
      <c r="DV853">
        <v>77199.999999999898</v>
      </c>
      <c r="EA853">
        <v>72654</v>
      </c>
      <c r="EF853">
        <v>86322</v>
      </c>
      <c r="EK853">
        <v>89023.999999999898</v>
      </c>
      <c r="EP853">
        <v>80305.999999999898</v>
      </c>
      <c r="EU853">
        <v>54773</v>
      </c>
      <c r="EZ853">
        <v>50584.999999999898</v>
      </c>
      <c r="FE853">
        <v>48011</v>
      </c>
      <c r="FJ853">
        <v>45395.999999999898</v>
      </c>
      <c r="FO853">
        <v>39391.999999999898</v>
      </c>
      <c r="FT853">
        <v>32433</v>
      </c>
      <c r="FY853">
        <v>26725.999999999902</v>
      </c>
      <c r="GD853">
        <v>22132</v>
      </c>
      <c r="GI853">
        <v>18622</v>
      </c>
      <c r="GN853">
        <v>15574</v>
      </c>
      <c r="GS853">
        <v>12813</v>
      </c>
      <c r="GX853">
        <v>10220</v>
      </c>
    </row>
    <row r="854" spans="1:206" customFormat="1">
      <c r="A854" s="51" t="s">
        <v>224</v>
      </c>
      <c r="B854" t="s">
        <v>3549</v>
      </c>
      <c r="C854" t="s">
        <v>3533</v>
      </c>
      <c r="D854" s="187" t="s">
        <v>3564</v>
      </c>
      <c r="E854" t="s">
        <v>1578</v>
      </c>
      <c r="BD854">
        <v>3151000</v>
      </c>
      <c r="BI854">
        <v>3359700</v>
      </c>
      <c r="BN854">
        <v>3149600</v>
      </c>
      <c r="BS854">
        <v>3000100</v>
      </c>
      <c r="BX854">
        <v>1747900</v>
      </c>
      <c r="CC854">
        <v>1853800</v>
      </c>
      <c r="CH854">
        <v>1316400</v>
      </c>
      <c r="CM854">
        <v>704000</v>
      </c>
      <c r="CR854">
        <v>396000</v>
      </c>
      <c r="CW854">
        <v>163500</v>
      </c>
      <c r="DB854">
        <v>115700</v>
      </c>
      <c r="DG854">
        <v>92900</v>
      </c>
      <c r="DL854">
        <v>74500</v>
      </c>
      <c r="DQ854">
        <v>59100</v>
      </c>
      <c r="DV854">
        <v>65099.999999999898</v>
      </c>
      <c r="EA854">
        <v>60890.999999999898</v>
      </c>
      <c r="EF854">
        <v>76917</v>
      </c>
      <c r="EK854">
        <v>90349.999999999898</v>
      </c>
      <c r="EP854">
        <v>92759</v>
      </c>
      <c r="EU854">
        <v>84039</v>
      </c>
      <c r="EZ854">
        <v>58920</v>
      </c>
      <c r="FE854">
        <v>54822</v>
      </c>
      <c r="FJ854">
        <v>52130</v>
      </c>
      <c r="FO854">
        <v>48871.999999999898</v>
      </c>
      <c r="FT854">
        <v>42231</v>
      </c>
      <c r="FY854">
        <v>34756</v>
      </c>
      <c r="GD854">
        <v>28615.999999999902</v>
      </c>
      <c r="GI854">
        <v>23606</v>
      </c>
      <c r="GN854">
        <v>19696</v>
      </c>
      <c r="GS854">
        <v>16284.9999999999</v>
      </c>
      <c r="GX854">
        <v>13228</v>
      </c>
    </row>
    <row r="855" spans="1:206" customFormat="1">
      <c r="A855" s="51" t="s">
        <v>224</v>
      </c>
      <c r="B855" t="s">
        <v>3549</v>
      </c>
      <c r="C855" t="s">
        <v>3533</v>
      </c>
      <c r="D855" s="187" t="s">
        <v>3564</v>
      </c>
      <c r="E855" t="s">
        <v>1579</v>
      </c>
      <c r="BD855">
        <v>2995200</v>
      </c>
      <c r="BI855">
        <v>3019599.9999999902</v>
      </c>
      <c r="BN855">
        <v>3203400</v>
      </c>
      <c r="BS855">
        <v>3098500</v>
      </c>
      <c r="BX855">
        <v>2934800</v>
      </c>
      <c r="CC855">
        <v>1723500</v>
      </c>
      <c r="CH855">
        <v>1798800</v>
      </c>
      <c r="CM855">
        <v>1276200</v>
      </c>
      <c r="CR855">
        <v>679300</v>
      </c>
      <c r="CW855">
        <v>370300</v>
      </c>
      <c r="DB855">
        <v>153899.99999999901</v>
      </c>
      <c r="DG855">
        <v>111800</v>
      </c>
      <c r="DL855">
        <v>89800</v>
      </c>
      <c r="DQ855">
        <v>71100</v>
      </c>
      <c r="DV855">
        <v>67000</v>
      </c>
      <c r="EA855">
        <v>54585</v>
      </c>
      <c r="EF855">
        <v>64096</v>
      </c>
      <c r="EK855">
        <v>79793</v>
      </c>
      <c r="EP855">
        <v>93042</v>
      </c>
      <c r="EU855">
        <v>95267.999999999898</v>
      </c>
      <c r="EZ855">
        <v>86794</v>
      </c>
      <c r="FE855">
        <v>62255</v>
      </c>
      <c r="FJ855">
        <v>58312</v>
      </c>
      <c r="FO855">
        <v>55140</v>
      </c>
      <c r="FT855">
        <v>51391</v>
      </c>
      <c r="FY855">
        <v>44271</v>
      </c>
      <c r="GD855">
        <v>36424</v>
      </c>
      <c r="GI855">
        <v>29966</v>
      </c>
      <c r="GN855">
        <v>24617</v>
      </c>
      <c r="GS855">
        <v>20374</v>
      </c>
      <c r="GX855">
        <v>16666</v>
      </c>
    </row>
    <row r="856" spans="1:206" customFormat="1">
      <c r="A856" s="51" t="s">
        <v>224</v>
      </c>
      <c r="B856" t="s">
        <v>3549</v>
      </c>
      <c r="C856" t="s">
        <v>3533</v>
      </c>
      <c r="D856" s="187" t="s">
        <v>3564</v>
      </c>
      <c r="E856" t="s">
        <v>1580</v>
      </c>
      <c r="BD856">
        <v>3074099.9999999902</v>
      </c>
      <c r="BI856">
        <v>2797500</v>
      </c>
      <c r="BN856">
        <v>2889100</v>
      </c>
      <c r="BS856">
        <v>3040500</v>
      </c>
      <c r="BX856">
        <v>2964300</v>
      </c>
      <c r="CC856">
        <v>2775200</v>
      </c>
      <c r="CH856">
        <v>1653000</v>
      </c>
      <c r="CM856">
        <v>1697800</v>
      </c>
      <c r="CR856">
        <v>1206100</v>
      </c>
      <c r="CW856">
        <v>624999.99999999895</v>
      </c>
      <c r="DB856">
        <v>343200</v>
      </c>
      <c r="DG856">
        <v>144800</v>
      </c>
      <c r="DL856">
        <v>105200</v>
      </c>
      <c r="DQ856">
        <v>83900</v>
      </c>
      <c r="DV856">
        <v>73100</v>
      </c>
      <c r="EA856">
        <v>58825</v>
      </c>
      <c r="EF856">
        <v>56674</v>
      </c>
      <c r="EK856">
        <v>65976</v>
      </c>
      <c r="EP856">
        <v>81133</v>
      </c>
      <c r="EU856">
        <v>93985</v>
      </c>
      <c r="EZ856">
        <v>96244</v>
      </c>
      <c r="FE856">
        <v>88253</v>
      </c>
      <c r="FJ856">
        <v>64569</v>
      </c>
      <c r="FO856">
        <v>60487.999999999898</v>
      </c>
      <c r="FT856">
        <v>56998</v>
      </c>
      <c r="FY856">
        <v>52901.999999999898</v>
      </c>
      <c r="GD856">
        <v>45499</v>
      </c>
      <c r="GI856">
        <v>37431.999999999898</v>
      </c>
      <c r="GN856">
        <v>30755</v>
      </c>
      <c r="GS856">
        <v>25161</v>
      </c>
      <c r="GX856">
        <v>20641.999999999902</v>
      </c>
    </row>
    <row r="857" spans="1:206" customFormat="1">
      <c r="A857" s="51" t="s">
        <v>224</v>
      </c>
      <c r="B857" t="s">
        <v>3549</v>
      </c>
      <c r="C857" t="s">
        <v>3533</v>
      </c>
      <c r="D857" s="187" t="s">
        <v>3564</v>
      </c>
      <c r="E857" t="s">
        <v>1581</v>
      </c>
      <c r="BD857">
        <v>2711700</v>
      </c>
      <c r="BI857">
        <v>2749200</v>
      </c>
      <c r="BN857">
        <v>2575700</v>
      </c>
      <c r="BS857">
        <v>2629000</v>
      </c>
      <c r="BX857">
        <v>2790100</v>
      </c>
      <c r="CC857">
        <v>2724000</v>
      </c>
      <c r="CH857">
        <v>2543200</v>
      </c>
      <c r="CM857">
        <v>1506000</v>
      </c>
      <c r="CR857">
        <v>1545400</v>
      </c>
      <c r="CW857">
        <v>1077000</v>
      </c>
      <c r="DB857">
        <v>560700</v>
      </c>
      <c r="DG857">
        <v>311999.99999999901</v>
      </c>
      <c r="DL857">
        <v>134900</v>
      </c>
      <c r="DQ857">
        <v>92600</v>
      </c>
      <c r="DV857">
        <v>81600</v>
      </c>
      <c r="EA857">
        <v>64196</v>
      </c>
      <c r="EF857">
        <v>58705.999999999898</v>
      </c>
      <c r="EK857">
        <v>57058.999999999898</v>
      </c>
      <c r="EP857">
        <v>66122</v>
      </c>
      <c r="EU857">
        <v>80730.999999999898</v>
      </c>
      <c r="EZ857">
        <v>92850</v>
      </c>
      <c r="FE857">
        <v>95056.999999999898</v>
      </c>
      <c r="FJ857">
        <v>87766.999999999898</v>
      </c>
      <c r="FO857">
        <v>64993</v>
      </c>
      <c r="FT857">
        <v>61003.999999999898</v>
      </c>
      <c r="FY857">
        <v>57407</v>
      </c>
      <c r="GD857">
        <v>53160</v>
      </c>
      <c r="GI857">
        <v>45703</v>
      </c>
      <c r="GN857">
        <v>37600.999999999898</v>
      </c>
      <c r="GS857">
        <v>30857</v>
      </c>
      <c r="GX857">
        <v>25113</v>
      </c>
    </row>
    <row r="858" spans="1:206" customFormat="1">
      <c r="A858" s="51" t="s">
        <v>224</v>
      </c>
      <c r="B858" t="s">
        <v>3549</v>
      </c>
      <c r="C858" t="s">
        <v>3533</v>
      </c>
      <c r="D858" s="187" t="s">
        <v>3564</v>
      </c>
      <c r="E858" t="s">
        <v>1582</v>
      </c>
      <c r="BD858">
        <v>2081300</v>
      </c>
      <c r="BI858">
        <v>2250999.9999999902</v>
      </c>
      <c r="BN858">
        <v>2301200</v>
      </c>
      <c r="BS858">
        <v>2167000</v>
      </c>
      <c r="BX858">
        <v>2218300</v>
      </c>
      <c r="CC858">
        <v>2371700</v>
      </c>
      <c r="CH858">
        <v>2352100</v>
      </c>
      <c r="CM858">
        <v>2186500</v>
      </c>
      <c r="CR858">
        <v>1295900</v>
      </c>
      <c r="CW858">
        <v>1297800</v>
      </c>
      <c r="DB858">
        <v>903500</v>
      </c>
      <c r="DG858">
        <v>477900</v>
      </c>
      <c r="DL858">
        <v>270799.99999999901</v>
      </c>
      <c r="DQ858">
        <v>116600</v>
      </c>
      <c r="DV858">
        <v>83999.999999999898</v>
      </c>
      <c r="EA858">
        <v>63739.999999999898</v>
      </c>
      <c r="EF858">
        <v>60647.999999999898</v>
      </c>
      <c r="EK858">
        <v>55999.999999999898</v>
      </c>
      <c r="EP858">
        <v>55075</v>
      </c>
      <c r="EU858">
        <v>63875.999999999898</v>
      </c>
      <c r="EZ858">
        <v>77790</v>
      </c>
      <c r="FE858">
        <v>89180</v>
      </c>
      <c r="FJ858">
        <v>91498</v>
      </c>
      <c r="FO858">
        <v>84821.999999999898</v>
      </c>
      <c r="FT858">
        <v>63558</v>
      </c>
      <c r="FY858">
        <v>59861</v>
      </c>
      <c r="GD858">
        <v>56343</v>
      </c>
      <c r="GI858">
        <v>52126</v>
      </c>
      <c r="GN858">
        <v>44837.999999999898</v>
      </c>
      <c r="GS858">
        <v>36895</v>
      </c>
      <c r="GX858">
        <v>30215</v>
      </c>
    </row>
    <row r="859" spans="1:206" customFormat="1">
      <c r="A859" s="51" t="s">
        <v>224</v>
      </c>
      <c r="B859" t="s">
        <v>3549</v>
      </c>
      <c r="C859" t="s">
        <v>3533</v>
      </c>
      <c r="D859" s="187" t="s">
        <v>3564</v>
      </c>
      <c r="E859" t="s">
        <v>1583</v>
      </c>
      <c r="BD859">
        <v>1423399.99999999</v>
      </c>
      <c r="BI859">
        <v>1505500</v>
      </c>
      <c r="BN859">
        <v>1610000</v>
      </c>
      <c r="BS859">
        <v>1754500</v>
      </c>
      <c r="BX859">
        <v>1600000</v>
      </c>
      <c r="CC859">
        <v>1683100</v>
      </c>
      <c r="CH859">
        <v>1832000</v>
      </c>
      <c r="CM859">
        <v>1812800</v>
      </c>
      <c r="CR859">
        <v>1701400</v>
      </c>
      <c r="CW859">
        <v>976099.99999999895</v>
      </c>
      <c r="DB859">
        <v>975400</v>
      </c>
      <c r="DG859">
        <v>688100</v>
      </c>
      <c r="DL859">
        <v>371199.99999999901</v>
      </c>
      <c r="DQ859">
        <v>216300</v>
      </c>
      <c r="DV859">
        <v>97400</v>
      </c>
      <c r="EA859">
        <v>59290</v>
      </c>
      <c r="EF859">
        <v>55243.999999999898</v>
      </c>
      <c r="EK859">
        <v>53215.999999999898</v>
      </c>
      <c r="EP859">
        <v>49744</v>
      </c>
      <c r="EU859">
        <v>49741.999999999898</v>
      </c>
      <c r="EZ859">
        <v>58079</v>
      </c>
      <c r="FE859">
        <v>71043</v>
      </c>
      <c r="FJ859">
        <v>81688</v>
      </c>
      <c r="FO859">
        <v>84287.999999999898</v>
      </c>
      <c r="FT859">
        <v>78694</v>
      </c>
      <c r="FY859">
        <v>59668.999999999898</v>
      </c>
      <c r="GD859">
        <v>56486</v>
      </c>
      <c r="GI859">
        <v>53299.999999999898</v>
      </c>
      <c r="GN859">
        <v>49362</v>
      </c>
      <c r="GS859">
        <v>42547.999999999898</v>
      </c>
      <c r="GX859">
        <v>35021</v>
      </c>
    </row>
    <row r="860" spans="1:206" customFormat="1">
      <c r="A860" s="51" t="s">
        <v>224</v>
      </c>
      <c r="B860" t="s">
        <v>3549</v>
      </c>
      <c r="C860" t="s">
        <v>3533</v>
      </c>
      <c r="D860" s="187" t="s">
        <v>3564</v>
      </c>
      <c r="E860" t="s">
        <v>1584</v>
      </c>
      <c r="BD860">
        <v>673800</v>
      </c>
      <c r="BI860">
        <v>888700</v>
      </c>
      <c r="BN860">
        <v>857200</v>
      </c>
      <c r="BS860">
        <v>1079000</v>
      </c>
      <c r="BX860">
        <v>1192200</v>
      </c>
      <c r="CC860">
        <v>1071800</v>
      </c>
      <c r="CH860">
        <v>1079400</v>
      </c>
      <c r="CM860">
        <v>1175200</v>
      </c>
      <c r="CR860">
        <v>1169399.99999999</v>
      </c>
      <c r="CW860">
        <v>1054700</v>
      </c>
      <c r="DB860">
        <v>609600</v>
      </c>
      <c r="DG860">
        <v>627700</v>
      </c>
      <c r="DL860">
        <v>463299.99999999901</v>
      </c>
      <c r="DQ860">
        <v>251599.99999999901</v>
      </c>
      <c r="DV860">
        <v>149300</v>
      </c>
      <c r="EA860">
        <v>66124</v>
      </c>
      <c r="EF860">
        <v>42994</v>
      </c>
      <c r="EK860">
        <v>40792.999999999898</v>
      </c>
      <c r="EP860">
        <v>39875.999999999898</v>
      </c>
      <c r="EU860">
        <v>37784</v>
      </c>
      <c r="EZ860">
        <v>38544</v>
      </c>
      <c r="FE860">
        <v>45902.999999999898</v>
      </c>
      <c r="FJ860">
        <v>57243.999999999898</v>
      </c>
      <c r="FO860">
        <v>66730</v>
      </c>
      <c r="FT860">
        <v>69949.999999999898</v>
      </c>
      <c r="FY860">
        <v>66227</v>
      </c>
      <c r="GD860">
        <v>50421</v>
      </c>
      <c r="GI860">
        <v>48275</v>
      </c>
      <c r="GN860">
        <v>46075.999999999898</v>
      </c>
      <c r="GS860">
        <v>43151.999999999898</v>
      </c>
      <c r="GX860">
        <v>37663.999999999898</v>
      </c>
    </row>
    <row r="861" spans="1:206" customFormat="1">
      <c r="A861" s="51" t="s">
        <v>224</v>
      </c>
      <c r="B861" t="s">
        <v>3549</v>
      </c>
      <c r="C861" t="s">
        <v>3533</v>
      </c>
      <c r="D861" s="187" t="s">
        <v>3564</v>
      </c>
      <c r="E861" t="s">
        <v>1585</v>
      </c>
      <c r="BD861">
        <v>304300</v>
      </c>
      <c r="BI861">
        <v>298400</v>
      </c>
      <c r="BN861">
        <v>406799.99999999901</v>
      </c>
      <c r="BS861">
        <v>400700</v>
      </c>
      <c r="BX861">
        <v>517000</v>
      </c>
      <c r="CC861">
        <v>588200</v>
      </c>
      <c r="CH861">
        <v>533800</v>
      </c>
      <c r="CM861">
        <v>526399.99999999895</v>
      </c>
      <c r="CR861">
        <v>578600</v>
      </c>
      <c r="CW861">
        <v>559500</v>
      </c>
      <c r="DB861">
        <v>494600</v>
      </c>
      <c r="DG861">
        <v>293200</v>
      </c>
      <c r="DL861">
        <v>312200</v>
      </c>
      <c r="DQ861">
        <v>241600</v>
      </c>
      <c r="DV861">
        <v>135900</v>
      </c>
      <c r="EA861">
        <v>83027</v>
      </c>
      <c r="EF861">
        <v>38713</v>
      </c>
      <c r="EK861">
        <v>25710.999999999902</v>
      </c>
      <c r="EP861">
        <v>25062</v>
      </c>
      <c r="EU861">
        <v>25119</v>
      </c>
      <c r="EZ861">
        <v>24256.999999999902</v>
      </c>
      <c r="FE861">
        <v>25550</v>
      </c>
      <c r="FJ861">
        <v>31281</v>
      </c>
      <c r="FO861">
        <v>40152.999999999898</v>
      </c>
      <c r="FT861">
        <v>47813</v>
      </c>
      <c r="FY861">
        <v>51319</v>
      </c>
      <c r="GD861">
        <v>49549.999999999898</v>
      </c>
      <c r="GI861">
        <v>37928</v>
      </c>
      <c r="GN861">
        <v>36968</v>
      </c>
      <c r="GS861">
        <v>35920</v>
      </c>
      <c r="GX861">
        <v>34222</v>
      </c>
    </row>
    <row r="862" spans="1:206" customFormat="1">
      <c r="A862" s="51" t="s">
        <v>224</v>
      </c>
      <c r="B862" t="s">
        <v>3549</v>
      </c>
      <c r="C862" t="s">
        <v>3533</v>
      </c>
      <c r="D862" s="187" t="s">
        <v>3564</v>
      </c>
      <c r="E862" t="s">
        <v>1586</v>
      </c>
      <c r="BD862">
        <v>104000</v>
      </c>
      <c r="BI862">
        <v>90699.999999999898</v>
      </c>
      <c r="BN862">
        <v>93000</v>
      </c>
      <c r="BS862">
        <v>129399.999999999</v>
      </c>
      <c r="BX862">
        <v>133300</v>
      </c>
      <c r="CC862">
        <v>177700</v>
      </c>
      <c r="CH862">
        <v>212000</v>
      </c>
      <c r="CM862">
        <v>186500</v>
      </c>
      <c r="CR862">
        <v>183100</v>
      </c>
      <c r="CW862">
        <v>188600</v>
      </c>
      <c r="DB862">
        <v>172600</v>
      </c>
      <c r="DG862">
        <v>156399.99999999901</v>
      </c>
      <c r="DL862">
        <v>100500</v>
      </c>
      <c r="DQ862">
        <v>110800</v>
      </c>
      <c r="DV862">
        <v>90100</v>
      </c>
      <c r="EA862">
        <v>56310.999999999898</v>
      </c>
      <c r="EF862">
        <v>34717</v>
      </c>
      <c r="EK862">
        <v>16871</v>
      </c>
      <c r="EP862">
        <v>11530</v>
      </c>
      <c r="EU862">
        <v>11695</v>
      </c>
      <c r="EZ862">
        <v>12138.9999999999</v>
      </c>
      <c r="FE862">
        <v>12133</v>
      </c>
      <c r="FJ862">
        <v>13333</v>
      </c>
      <c r="FO862">
        <v>16995</v>
      </c>
      <c r="FT862">
        <v>22694.999999999902</v>
      </c>
      <c r="FY862">
        <v>27890.999999999902</v>
      </c>
      <c r="GD862">
        <v>30936</v>
      </c>
      <c r="GI862">
        <v>30855.999999999902</v>
      </c>
      <c r="GN862">
        <v>23777.999999999902</v>
      </c>
      <c r="GS862">
        <v>23811</v>
      </c>
      <c r="GX862">
        <v>23747.999999999902</v>
      </c>
    </row>
    <row r="863" spans="1:206" customFormat="1">
      <c r="A863" s="51" t="s">
        <v>224</v>
      </c>
      <c r="B863" t="s">
        <v>3549</v>
      </c>
      <c r="C863" t="s">
        <v>3533</v>
      </c>
      <c r="D863" s="187" t="s">
        <v>3564</v>
      </c>
      <c r="E863" t="s">
        <v>1587</v>
      </c>
      <c r="BD863">
        <v>28900</v>
      </c>
      <c r="BI863">
        <v>18800</v>
      </c>
      <c r="BN863">
        <v>17200</v>
      </c>
      <c r="BS863">
        <v>18200</v>
      </c>
      <c r="BX863">
        <v>27300</v>
      </c>
      <c r="CC863">
        <v>28800</v>
      </c>
      <c r="CH863">
        <v>43200</v>
      </c>
      <c r="CM863">
        <v>49800</v>
      </c>
      <c r="CR863">
        <v>42800</v>
      </c>
      <c r="CW863">
        <v>36899.999999999898</v>
      </c>
      <c r="DB863">
        <v>34800</v>
      </c>
      <c r="DG863">
        <v>32300</v>
      </c>
      <c r="DL863">
        <v>32599.999999999902</v>
      </c>
      <c r="DQ863">
        <v>20800</v>
      </c>
      <c r="DV863">
        <v>24400</v>
      </c>
      <c r="EA863">
        <v>19959</v>
      </c>
      <c r="EF863">
        <v>15241</v>
      </c>
      <c r="EK863">
        <v>9411</v>
      </c>
      <c r="EP863">
        <v>4830.99999999999</v>
      </c>
      <c r="EU863">
        <v>3400</v>
      </c>
      <c r="EZ863">
        <v>3641</v>
      </c>
      <c r="FE863">
        <v>3980.99999999999</v>
      </c>
      <c r="FJ863">
        <v>4162</v>
      </c>
      <c r="FO863">
        <v>4830</v>
      </c>
      <c r="FT863">
        <v>6465.99999999999</v>
      </c>
      <c r="FY863">
        <v>9060</v>
      </c>
      <c r="GD863">
        <v>11595</v>
      </c>
      <c r="GI863">
        <v>13543</v>
      </c>
      <c r="GN863">
        <v>14238</v>
      </c>
      <c r="GS863">
        <v>11035</v>
      </c>
      <c r="GX863">
        <v>11472</v>
      </c>
    </row>
    <row r="864" spans="1:206" customFormat="1">
      <c r="A864" s="51" t="s">
        <v>224</v>
      </c>
      <c r="B864" t="s">
        <v>3549</v>
      </c>
      <c r="C864" t="s">
        <v>3533</v>
      </c>
      <c r="D864" s="187" t="s">
        <v>3564</v>
      </c>
      <c r="E864" t="s">
        <v>1588</v>
      </c>
      <c r="BD864">
        <v>6800</v>
      </c>
      <c r="BI864">
        <v>3500</v>
      </c>
      <c r="BN864">
        <v>2099.99999999999</v>
      </c>
      <c r="BS864">
        <v>1900</v>
      </c>
      <c r="BX864">
        <v>2400</v>
      </c>
      <c r="CC864">
        <v>3400</v>
      </c>
      <c r="CH864">
        <v>4300</v>
      </c>
      <c r="CM864">
        <v>6200</v>
      </c>
      <c r="CR864">
        <v>7200</v>
      </c>
      <c r="CW864">
        <v>5200</v>
      </c>
      <c r="DB864">
        <v>4000</v>
      </c>
      <c r="DG864">
        <v>3500</v>
      </c>
      <c r="DL864">
        <v>3500</v>
      </c>
      <c r="DQ864">
        <v>3600</v>
      </c>
      <c r="DV864">
        <v>2900</v>
      </c>
      <c r="EA864">
        <v>3506</v>
      </c>
      <c r="EF864">
        <v>3531</v>
      </c>
      <c r="EK864">
        <v>2455</v>
      </c>
      <c r="EP864">
        <v>1517</v>
      </c>
      <c r="EU864">
        <v>810</v>
      </c>
      <c r="EZ864">
        <v>591</v>
      </c>
      <c r="FE864">
        <v>678</v>
      </c>
      <c r="FJ864">
        <v>777</v>
      </c>
      <c r="FO864">
        <v>870</v>
      </c>
      <c r="FT864">
        <v>1069</v>
      </c>
      <c r="FY864">
        <v>1510</v>
      </c>
      <c r="GD864">
        <v>2215</v>
      </c>
      <c r="GI864">
        <v>2996</v>
      </c>
      <c r="GN864">
        <v>3748</v>
      </c>
      <c r="GS864">
        <v>4242.99999999999</v>
      </c>
      <c r="GX864">
        <v>3291</v>
      </c>
    </row>
    <row r="865" spans="1:206" customFormat="1">
      <c r="A865" s="51" t="s">
        <v>224</v>
      </c>
      <c r="B865" t="s">
        <v>3549</v>
      </c>
      <c r="C865" t="s">
        <v>3533</v>
      </c>
      <c r="D865" s="187" t="s">
        <v>3564</v>
      </c>
      <c r="E865" t="s">
        <v>1589</v>
      </c>
      <c r="BD865">
        <v>137816900</v>
      </c>
      <c r="BI865">
        <v>155144500</v>
      </c>
      <c r="BN865">
        <v>174214900</v>
      </c>
      <c r="BS865">
        <v>194507200</v>
      </c>
      <c r="BX865">
        <v>212516100</v>
      </c>
      <c r="CC865">
        <v>228598800</v>
      </c>
      <c r="CH865">
        <v>242103000</v>
      </c>
      <c r="CM865">
        <v>253913800</v>
      </c>
      <c r="CR865">
        <v>262545300</v>
      </c>
      <c r="CW865">
        <v>267461800</v>
      </c>
      <c r="DB865">
        <v>268053200</v>
      </c>
      <c r="DG865">
        <v>264124700</v>
      </c>
      <c r="DL865">
        <v>257831800</v>
      </c>
      <c r="DQ865">
        <v>249863000</v>
      </c>
      <c r="DV865">
        <v>241489800</v>
      </c>
      <c r="EA865">
        <v>225920891</v>
      </c>
      <c r="EF865">
        <v>213993722</v>
      </c>
      <c r="EK865">
        <v>202040398</v>
      </c>
      <c r="EP865">
        <v>191176487</v>
      </c>
      <c r="EU865">
        <v>179775168</v>
      </c>
      <c r="EZ865">
        <v>168295849</v>
      </c>
      <c r="FE865">
        <v>157460994</v>
      </c>
      <c r="FJ865">
        <v>147409558</v>
      </c>
      <c r="FO865">
        <v>138183516</v>
      </c>
      <c r="FT865">
        <v>129695193</v>
      </c>
      <c r="FY865">
        <v>121915091</v>
      </c>
      <c r="GD865">
        <v>114770691</v>
      </c>
      <c r="GI865">
        <v>108183061</v>
      </c>
      <c r="GN865">
        <v>102211689</v>
      </c>
      <c r="GS865">
        <v>96895805</v>
      </c>
      <c r="GX865">
        <v>92063801</v>
      </c>
    </row>
    <row r="866" spans="1:206" customFormat="1">
      <c r="A866" s="51" t="s">
        <v>224</v>
      </c>
      <c r="B866" t="s">
        <v>3549</v>
      </c>
      <c r="C866" t="s">
        <v>3533</v>
      </c>
      <c r="D866" s="187" t="s">
        <v>3564</v>
      </c>
      <c r="E866" t="s">
        <v>1590</v>
      </c>
      <c r="BD866">
        <v>68751600</v>
      </c>
      <c r="BI866">
        <v>77328300</v>
      </c>
      <c r="BN866">
        <v>86739600</v>
      </c>
      <c r="BS866">
        <v>96715600</v>
      </c>
      <c r="BX866">
        <v>105535300</v>
      </c>
      <c r="CC866">
        <v>113384200</v>
      </c>
      <c r="CH866">
        <v>120056100</v>
      </c>
      <c r="CM866">
        <v>125992900</v>
      </c>
      <c r="CR866">
        <v>130402700</v>
      </c>
      <c r="CW866">
        <v>132983900</v>
      </c>
      <c r="DB866">
        <v>133424100</v>
      </c>
      <c r="DG866">
        <v>131701300</v>
      </c>
      <c r="DL866">
        <v>128682000</v>
      </c>
      <c r="DQ866">
        <v>124746800</v>
      </c>
      <c r="DV866">
        <v>120534100</v>
      </c>
      <c r="EA866">
        <v>109872933.999999</v>
      </c>
      <c r="EF866">
        <v>103987310</v>
      </c>
      <c r="EK866">
        <v>98169291</v>
      </c>
      <c r="EP866">
        <v>92956612</v>
      </c>
      <c r="EU866">
        <v>87544789</v>
      </c>
      <c r="EZ866">
        <v>82132543</v>
      </c>
      <c r="FE866">
        <v>77072215</v>
      </c>
      <c r="FJ866">
        <v>72410762</v>
      </c>
      <c r="FO866">
        <v>68159233</v>
      </c>
      <c r="FT866">
        <v>64254191</v>
      </c>
      <c r="FY866">
        <v>60673122</v>
      </c>
      <c r="GD866">
        <v>57371414</v>
      </c>
      <c r="GI866">
        <v>54295890</v>
      </c>
      <c r="GN866">
        <v>51479381</v>
      </c>
      <c r="GS866">
        <v>48948511</v>
      </c>
      <c r="GX866">
        <v>46625506</v>
      </c>
    </row>
    <row r="867" spans="1:206" customFormat="1">
      <c r="A867" s="51" t="s">
        <v>224</v>
      </c>
      <c r="B867" t="s">
        <v>3549</v>
      </c>
      <c r="C867" t="s">
        <v>3533</v>
      </c>
      <c r="D867" s="187" t="s">
        <v>3564</v>
      </c>
      <c r="E867" t="s">
        <v>1591</v>
      </c>
      <c r="BD867">
        <v>69065300</v>
      </c>
      <c r="BI867">
        <v>77816200</v>
      </c>
      <c r="BN867">
        <v>87475300</v>
      </c>
      <c r="BS867">
        <v>97791600</v>
      </c>
      <c r="BX867">
        <v>106980800</v>
      </c>
      <c r="CC867">
        <v>115214600</v>
      </c>
      <c r="CH867">
        <v>122046900</v>
      </c>
      <c r="CM867">
        <v>127920900</v>
      </c>
      <c r="CR867">
        <v>132142600</v>
      </c>
      <c r="CW867">
        <v>134477900</v>
      </c>
      <c r="DB867">
        <v>134629100</v>
      </c>
      <c r="DG867">
        <v>132423400</v>
      </c>
      <c r="DL867">
        <v>129149800</v>
      </c>
      <c r="DQ867">
        <v>125116200</v>
      </c>
      <c r="DV867">
        <v>120955700</v>
      </c>
      <c r="EA867">
        <v>116047957</v>
      </c>
      <c r="EF867">
        <v>110006412</v>
      </c>
      <c r="EK867">
        <v>103871107</v>
      </c>
      <c r="EP867">
        <v>98219875</v>
      </c>
      <c r="EU867">
        <v>92230379</v>
      </c>
      <c r="EZ867">
        <v>86163306</v>
      </c>
      <c r="FE867">
        <v>80388778.999999896</v>
      </c>
      <c r="FJ867">
        <v>74998796</v>
      </c>
      <c r="FO867">
        <v>70024283</v>
      </c>
      <c r="FT867">
        <v>65441002</v>
      </c>
      <c r="FY867">
        <v>61241969</v>
      </c>
      <c r="GD867">
        <v>57399277</v>
      </c>
      <c r="GI867">
        <v>53887171</v>
      </c>
      <c r="GN867">
        <v>50732308</v>
      </c>
      <c r="GS867">
        <v>47947294</v>
      </c>
      <c r="GX867">
        <v>45438295</v>
      </c>
    </row>
    <row r="868" spans="1:206" customFormat="1">
      <c r="A868" s="51" t="s">
        <v>224</v>
      </c>
      <c r="B868" t="s">
        <v>3549</v>
      </c>
      <c r="C868" t="s">
        <v>3533</v>
      </c>
      <c r="D868" s="187" t="s">
        <v>3564</v>
      </c>
      <c r="E868" t="s">
        <v>1592</v>
      </c>
      <c r="BD868">
        <v>13698200</v>
      </c>
      <c r="BI868">
        <v>16567700</v>
      </c>
      <c r="BN868">
        <v>18851400</v>
      </c>
      <c r="BS868">
        <v>21484000</v>
      </c>
      <c r="BX868">
        <v>23213699.999999899</v>
      </c>
      <c r="CC868">
        <v>24895499.999999899</v>
      </c>
      <c r="CH868">
        <v>26677200</v>
      </c>
      <c r="CM868">
        <v>28133300</v>
      </c>
      <c r="CR868">
        <v>28796199.999999899</v>
      </c>
      <c r="CW868">
        <v>29067100</v>
      </c>
      <c r="DB868">
        <v>29066800</v>
      </c>
      <c r="DG868">
        <v>28351699.999999899</v>
      </c>
      <c r="DL868">
        <v>27434800</v>
      </c>
      <c r="DQ868">
        <v>27299699.999999899</v>
      </c>
      <c r="DV868">
        <v>27140399.999999899</v>
      </c>
      <c r="EA868">
        <v>24304095.999999899</v>
      </c>
      <c r="EF868">
        <v>23586615.999999899</v>
      </c>
      <c r="EK868">
        <v>22717107</v>
      </c>
      <c r="EP868">
        <v>21683438</v>
      </c>
      <c r="EU868">
        <v>20648787</v>
      </c>
      <c r="EZ868">
        <v>19638754</v>
      </c>
      <c r="FE868">
        <v>18807443</v>
      </c>
      <c r="FJ868">
        <v>18013366</v>
      </c>
      <c r="FO868">
        <v>17243961</v>
      </c>
      <c r="FT868">
        <v>16579978</v>
      </c>
      <c r="FY868">
        <v>15933883.999999899</v>
      </c>
      <c r="GD868">
        <v>15279810</v>
      </c>
      <c r="GI868">
        <v>14695651</v>
      </c>
      <c r="GN868">
        <v>14179171.999999899</v>
      </c>
      <c r="GS868">
        <v>13693464</v>
      </c>
      <c r="GX868">
        <v>13208536</v>
      </c>
    </row>
    <row r="869" spans="1:206" customFormat="1">
      <c r="A869" s="51" t="s">
        <v>224</v>
      </c>
      <c r="B869" t="s">
        <v>3549</v>
      </c>
      <c r="C869" t="s">
        <v>3533</v>
      </c>
      <c r="D869" s="187" t="s">
        <v>3564</v>
      </c>
      <c r="E869" t="s">
        <v>1593</v>
      </c>
      <c r="BD869">
        <v>10994400</v>
      </c>
      <c r="BI869">
        <v>12944000</v>
      </c>
      <c r="BN869">
        <v>15775300</v>
      </c>
      <c r="BS869">
        <v>18045800</v>
      </c>
      <c r="BX869">
        <v>20690300</v>
      </c>
      <c r="CC869">
        <v>22490000</v>
      </c>
      <c r="CH869">
        <v>24273700</v>
      </c>
      <c r="CM869">
        <v>26153900</v>
      </c>
      <c r="CR869">
        <v>27655100</v>
      </c>
      <c r="CW869">
        <v>28417300</v>
      </c>
      <c r="DB869">
        <v>28713500</v>
      </c>
      <c r="DG869">
        <v>28750200</v>
      </c>
      <c r="DL869">
        <v>28120799.999999899</v>
      </c>
      <c r="DQ869">
        <v>27286700</v>
      </c>
      <c r="DV869">
        <v>27047800</v>
      </c>
      <c r="EA869">
        <v>25798986.999999899</v>
      </c>
      <c r="EF869">
        <v>24214091</v>
      </c>
      <c r="EK869">
        <v>23507287</v>
      </c>
      <c r="EP869">
        <v>22648129.999999899</v>
      </c>
      <c r="EU869">
        <v>21624433</v>
      </c>
      <c r="EZ869">
        <v>20598706.999999899</v>
      </c>
      <c r="FE869">
        <v>19596198</v>
      </c>
      <c r="FJ869">
        <v>18769671</v>
      </c>
      <c r="FO869">
        <v>17982730</v>
      </c>
      <c r="FT869">
        <v>17219183.999999899</v>
      </c>
      <c r="FY869">
        <v>16560341</v>
      </c>
      <c r="GD869">
        <v>15918616</v>
      </c>
      <c r="GI869">
        <v>15268306.999999899</v>
      </c>
      <c r="GN869">
        <v>14688108</v>
      </c>
      <c r="GS869">
        <v>14174185</v>
      </c>
      <c r="GX869">
        <v>13690773</v>
      </c>
    </row>
    <row r="870" spans="1:206" customFormat="1">
      <c r="A870" s="51" t="s">
        <v>224</v>
      </c>
      <c r="B870" t="s">
        <v>3549</v>
      </c>
      <c r="C870" t="s">
        <v>3533</v>
      </c>
      <c r="D870" s="187" t="s">
        <v>3564</v>
      </c>
      <c r="E870" t="s">
        <v>1594</v>
      </c>
      <c r="BD870">
        <v>9626000</v>
      </c>
      <c r="BI870">
        <v>10813100</v>
      </c>
      <c r="BN870">
        <v>12743600</v>
      </c>
      <c r="BS870">
        <v>15506100</v>
      </c>
      <c r="BX870">
        <v>17771100</v>
      </c>
      <c r="CC870">
        <v>20376200</v>
      </c>
      <c r="CH870">
        <v>22154199.999999899</v>
      </c>
      <c r="CM870">
        <v>23940000</v>
      </c>
      <c r="CR870">
        <v>25793000</v>
      </c>
      <c r="CW870">
        <v>27377699.999999899</v>
      </c>
      <c r="DB870">
        <v>28114699.999999899</v>
      </c>
      <c r="DG870">
        <v>28395699.999999899</v>
      </c>
      <c r="DL870">
        <v>28564300</v>
      </c>
      <c r="DQ870">
        <v>28006100</v>
      </c>
      <c r="DV870">
        <v>27139900</v>
      </c>
      <c r="EA870">
        <v>26613147</v>
      </c>
      <c r="EF870">
        <v>25721369.999999899</v>
      </c>
      <c r="EK870">
        <v>24143756</v>
      </c>
      <c r="EP870">
        <v>23442811.999999899</v>
      </c>
      <c r="EU870">
        <v>22589803.999999899</v>
      </c>
      <c r="EZ870">
        <v>21572947</v>
      </c>
      <c r="FE870">
        <v>20553797</v>
      </c>
      <c r="FJ870">
        <v>19556592</v>
      </c>
      <c r="FO870">
        <v>18736809</v>
      </c>
      <c r="FT870">
        <v>17955348</v>
      </c>
      <c r="FY870">
        <v>17196293</v>
      </c>
      <c r="GD870">
        <v>16541336.999999899</v>
      </c>
      <c r="GI870">
        <v>15902868</v>
      </c>
      <c r="GN870">
        <v>15256124.999999899</v>
      </c>
      <c r="GS870">
        <v>14678169</v>
      </c>
      <c r="GX870">
        <v>14166137</v>
      </c>
    </row>
    <row r="871" spans="1:206" customFormat="1">
      <c r="A871" s="51" t="s">
        <v>224</v>
      </c>
      <c r="B871" t="s">
        <v>3549</v>
      </c>
      <c r="C871" t="s">
        <v>3533</v>
      </c>
      <c r="D871" s="187" t="s">
        <v>3564</v>
      </c>
      <c r="E871" t="s">
        <v>1595</v>
      </c>
      <c r="BD871">
        <v>4949400</v>
      </c>
      <c r="BI871">
        <v>5130400</v>
      </c>
      <c r="BN871">
        <v>5100500</v>
      </c>
      <c r="BS871">
        <v>5161600</v>
      </c>
      <c r="BX871">
        <v>5276400</v>
      </c>
      <c r="CC871">
        <v>5089599.9999999898</v>
      </c>
      <c r="CH871">
        <v>4997299.9999999898</v>
      </c>
      <c r="CM871">
        <v>4726200</v>
      </c>
      <c r="CR871">
        <v>4446600</v>
      </c>
      <c r="CW871">
        <v>4143500</v>
      </c>
      <c r="DB871">
        <v>3535400</v>
      </c>
      <c r="DG871">
        <v>3026399.9999999902</v>
      </c>
      <c r="DL871">
        <v>2685200</v>
      </c>
      <c r="DQ871">
        <v>2191100</v>
      </c>
      <c r="DV871">
        <v>1591600</v>
      </c>
      <c r="EA871">
        <v>1346910.99999999</v>
      </c>
      <c r="EF871">
        <v>1156755</v>
      </c>
      <c r="EK871">
        <v>977650</v>
      </c>
      <c r="EP871">
        <v>805646</v>
      </c>
      <c r="EU871">
        <v>682960.99999999895</v>
      </c>
      <c r="EZ871">
        <v>574420</v>
      </c>
      <c r="FE871">
        <v>478969.99999999901</v>
      </c>
      <c r="FJ871">
        <v>398716</v>
      </c>
      <c r="FO871">
        <v>331438</v>
      </c>
      <c r="FT871">
        <v>276586</v>
      </c>
      <c r="FY871">
        <v>231342</v>
      </c>
      <c r="GD871">
        <v>194931</v>
      </c>
      <c r="GI871">
        <v>165189</v>
      </c>
      <c r="GN871">
        <v>140472</v>
      </c>
      <c r="GS871">
        <v>119188</v>
      </c>
      <c r="GX871">
        <v>101474</v>
      </c>
    </row>
    <row r="872" spans="1:206" customFormat="1">
      <c r="A872" s="51" t="s">
        <v>224</v>
      </c>
      <c r="B872" t="s">
        <v>3549</v>
      </c>
      <c r="C872" t="s">
        <v>3533</v>
      </c>
      <c r="D872" s="187" t="s">
        <v>3564</v>
      </c>
      <c r="E872" t="s">
        <v>1596</v>
      </c>
      <c r="BD872">
        <v>4711299.9999999898</v>
      </c>
      <c r="BI872">
        <v>4812099.9999999898</v>
      </c>
      <c r="BN872">
        <v>4969800</v>
      </c>
      <c r="BS872">
        <v>4949000</v>
      </c>
      <c r="BX872">
        <v>5003400</v>
      </c>
      <c r="CC872">
        <v>5115100</v>
      </c>
      <c r="CH872">
        <v>4909700</v>
      </c>
      <c r="CM872">
        <v>4821100</v>
      </c>
      <c r="CR872">
        <v>4556999.9999999898</v>
      </c>
      <c r="CW872">
        <v>4296200</v>
      </c>
      <c r="DB872">
        <v>3984799.9999999902</v>
      </c>
      <c r="DG872">
        <v>3376500</v>
      </c>
      <c r="DL872">
        <v>2792700</v>
      </c>
      <c r="DQ872">
        <v>2342899.9999999902</v>
      </c>
      <c r="DV872">
        <v>1857499.99999999</v>
      </c>
      <c r="EA872">
        <v>1568341</v>
      </c>
      <c r="EF872">
        <v>1331281.99999999</v>
      </c>
      <c r="EK872">
        <v>1144729</v>
      </c>
      <c r="EP872">
        <v>968591</v>
      </c>
      <c r="EU872">
        <v>799024</v>
      </c>
      <c r="EZ872">
        <v>678147</v>
      </c>
      <c r="FE872">
        <v>571070.99999999895</v>
      </c>
      <c r="FJ872">
        <v>476778</v>
      </c>
      <c r="FO872">
        <v>396615</v>
      </c>
      <c r="FT872">
        <v>330007.99999999901</v>
      </c>
      <c r="FY872">
        <v>275570</v>
      </c>
      <c r="GD872">
        <v>230599</v>
      </c>
      <c r="GI872">
        <v>194353</v>
      </c>
      <c r="GN872">
        <v>164712</v>
      </c>
      <c r="GS872">
        <v>140044.99999999901</v>
      </c>
      <c r="GX872">
        <v>118793</v>
      </c>
    </row>
    <row r="873" spans="1:206" customFormat="1">
      <c r="A873" s="51" t="s">
        <v>224</v>
      </c>
      <c r="B873" t="s">
        <v>3549</v>
      </c>
      <c r="C873" t="s">
        <v>3533</v>
      </c>
      <c r="D873" s="187" t="s">
        <v>3564</v>
      </c>
      <c r="E873" t="s">
        <v>1597</v>
      </c>
      <c r="BD873">
        <v>4214900</v>
      </c>
      <c r="BI873">
        <v>4566200</v>
      </c>
      <c r="BN873">
        <v>4643800</v>
      </c>
      <c r="BS873">
        <v>4808500</v>
      </c>
      <c r="BX873">
        <v>4778500</v>
      </c>
      <c r="CC873">
        <v>4835300</v>
      </c>
      <c r="CH873">
        <v>4918200</v>
      </c>
      <c r="CM873">
        <v>4721600</v>
      </c>
      <c r="CR873">
        <v>4650400</v>
      </c>
      <c r="CW873">
        <v>4391799.9999999898</v>
      </c>
      <c r="DB873">
        <v>4098999.9999999902</v>
      </c>
      <c r="DG873">
        <v>3815200</v>
      </c>
      <c r="DL873">
        <v>3250899.9999999902</v>
      </c>
      <c r="DQ873">
        <v>2656700</v>
      </c>
      <c r="DV873">
        <v>2185500</v>
      </c>
      <c r="EA873">
        <v>1764649</v>
      </c>
      <c r="EF873">
        <v>1542212</v>
      </c>
      <c r="EK873">
        <v>1310695.99999999</v>
      </c>
      <c r="EP873">
        <v>1128188</v>
      </c>
      <c r="EU873">
        <v>955452.99999999895</v>
      </c>
      <c r="EZ873">
        <v>788734</v>
      </c>
      <c r="FE873">
        <v>669960</v>
      </c>
      <c r="FJ873">
        <v>564676.99999999895</v>
      </c>
      <c r="FO873">
        <v>471056</v>
      </c>
      <c r="FT873">
        <v>392399</v>
      </c>
      <c r="FY873">
        <v>326938</v>
      </c>
      <c r="GD873">
        <v>273339</v>
      </c>
      <c r="GI873">
        <v>229001.99999999901</v>
      </c>
      <c r="GN873">
        <v>193215</v>
      </c>
      <c r="GS873">
        <v>163909</v>
      </c>
      <c r="GX873">
        <v>139493</v>
      </c>
    </row>
    <row r="874" spans="1:206" customFormat="1">
      <c r="A874" s="51" t="s">
        <v>224</v>
      </c>
      <c r="B874" t="s">
        <v>3549</v>
      </c>
      <c r="C874" t="s">
        <v>3533</v>
      </c>
      <c r="D874" s="187" t="s">
        <v>3564</v>
      </c>
      <c r="E874" t="s">
        <v>1598</v>
      </c>
      <c r="BD874">
        <v>3673899.9999999902</v>
      </c>
      <c r="BI874">
        <v>4082499.9999999902</v>
      </c>
      <c r="BN874">
        <v>4408599.9999999898</v>
      </c>
      <c r="BS874">
        <v>4495500</v>
      </c>
      <c r="BX874">
        <v>4650500</v>
      </c>
      <c r="CC874">
        <v>4624299.9999999898</v>
      </c>
      <c r="CH874">
        <v>4658600</v>
      </c>
      <c r="CM874">
        <v>4741500</v>
      </c>
      <c r="CR874">
        <v>4559500</v>
      </c>
      <c r="CW874">
        <v>4486099.9999999898</v>
      </c>
      <c r="DB874">
        <v>4256500</v>
      </c>
      <c r="DG874">
        <v>3937900</v>
      </c>
      <c r="DL874">
        <v>3694099.9999999902</v>
      </c>
      <c r="DQ874">
        <v>3139700</v>
      </c>
      <c r="DV874">
        <v>2536500</v>
      </c>
      <c r="EA874">
        <v>2007388.99999999</v>
      </c>
      <c r="EF874">
        <v>1732404</v>
      </c>
      <c r="EK874">
        <v>1515292.99999999</v>
      </c>
      <c r="EP874">
        <v>1289238</v>
      </c>
      <c r="EU874">
        <v>1110674</v>
      </c>
      <c r="EZ874">
        <v>941357</v>
      </c>
      <c r="FE874">
        <v>777472</v>
      </c>
      <c r="FJ874">
        <v>660822</v>
      </c>
      <c r="FO874">
        <v>556601</v>
      </c>
      <c r="FT874">
        <v>465033</v>
      </c>
      <c r="FY874">
        <v>387984</v>
      </c>
      <c r="GD874">
        <v>323770</v>
      </c>
      <c r="GI874">
        <v>271067</v>
      </c>
      <c r="GN874">
        <v>227389</v>
      </c>
      <c r="GS874">
        <v>192079</v>
      </c>
      <c r="GX874">
        <v>163138</v>
      </c>
    </row>
    <row r="875" spans="1:206" customFormat="1">
      <c r="A875" s="51" t="s">
        <v>224</v>
      </c>
      <c r="B875" t="s">
        <v>3549</v>
      </c>
      <c r="C875" t="s">
        <v>3533</v>
      </c>
      <c r="D875" s="187" t="s">
        <v>3564</v>
      </c>
      <c r="E875" t="s">
        <v>1599</v>
      </c>
      <c r="BD875">
        <v>3456400</v>
      </c>
      <c r="BI875">
        <v>3555900</v>
      </c>
      <c r="BN875">
        <v>3940200</v>
      </c>
      <c r="BS875">
        <v>4267300</v>
      </c>
      <c r="BX875">
        <v>4351300</v>
      </c>
      <c r="CC875">
        <v>4509700</v>
      </c>
      <c r="CH875">
        <v>4471800</v>
      </c>
      <c r="CM875">
        <v>4505400</v>
      </c>
      <c r="CR875">
        <v>4591700</v>
      </c>
      <c r="CW875">
        <v>4406300</v>
      </c>
      <c r="DB875">
        <v>4333900</v>
      </c>
      <c r="DG875">
        <v>4104800</v>
      </c>
      <c r="DL875">
        <v>3825100</v>
      </c>
      <c r="DQ875">
        <v>3608700</v>
      </c>
      <c r="DV875">
        <v>3052900</v>
      </c>
      <c r="EA875">
        <v>2164539</v>
      </c>
      <c r="EF875">
        <v>1977687</v>
      </c>
      <c r="EK875">
        <v>1709969</v>
      </c>
      <c r="EP875">
        <v>1499006</v>
      </c>
      <c r="EU875">
        <v>1278060</v>
      </c>
      <c r="EZ875">
        <v>1103086</v>
      </c>
      <c r="FE875">
        <v>936514</v>
      </c>
      <c r="FJ875">
        <v>775048.99999999895</v>
      </c>
      <c r="FO875">
        <v>659469.99999999895</v>
      </c>
      <c r="FT875">
        <v>555937.99999999895</v>
      </c>
      <c r="FY875">
        <v>464714</v>
      </c>
      <c r="GD875">
        <v>387761</v>
      </c>
      <c r="GI875">
        <v>323497.99999999901</v>
      </c>
      <c r="GN875">
        <v>270637</v>
      </c>
      <c r="GS875">
        <v>226782</v>
      </c>
      <c r="GX875">
        <v>191277</v>
      </c>
    </row>
    <row r="876" spans="1:206" customFormat="1">
      <c r="A876" s="51" t="s">
        <v>224</v>
      </c>
      <c r="B876" t="s">
        <v>3549</v>
      </c>
      <c r="C876" t="s">
        <v>3533</v>
      </c>
      <c r="D876" s="187" t="s">
        <v>3564</v>
      </c>
      <c r="E876" t="s">
        <v>1600</v>
      </c>
      <c r="BD876">
        <v>3058900</v>
      </c>
      <c r="BI876">
        <v>3309799.9999999902</v>
      </c>
      <c r="BN876">
        <v>3408600</v>
      </c>
      <c r="BS876">
        <v>3794000</v>
      </c>
      <c r="BX876">
        <v>4113800</v>
      </c>
      <c r="CC876">
        <v>4202800</v>
      </c>
      <c r="CH876">
        <v>4349900</v>
      </c>
      <c r="CM876">
        <v>4316800</v>
      </c>
      <c r="CR876">
        <v>4355999.9999999898</v>
      </c>
      <c r="CW876">
        <v>4432500</v>
      </c>
      <c r="DB876">
        <v>4254300</v>
      </c>
      <c r="DG876">
        <v>4176299.9999999902</v>
      </c>
      <c r="DL876">
        <v>3981899.9999999902</v>
      </c>
      <c r="DQ876">
        <v>3745900</v>
      </c>
      <c r="DV876">
        <v>3508000</v>
      </c>
      <c r="EA876">
        <v>2486539</v>
      </c>
      <c r="EF876">
        <v>2125142.9999999902</v>
      </c>
      <c r="EK876">
        <v>1944181</v>
      </c>
      <c r="EP876">
        <v>1684507</v>
      </c>
      <c r="EU876">
        <v>1479858</v>
      </c>
      <c r="EZ876">
        <v>1264363.99999999</v>
      </c>
      <c r="FE876">
        <v>1093279</v>
      </c>
      <c r="FJ876">
        <v>929750</v>
      </c>
      <c r="FO876">
        <v>770508</v>
      </c>
      <c r="FT876">
        <v>656328.99999999895</v>
      </c>
      <c r="FY876">
        <v>553782</v>
      </c>
      <c r="GD876">
        <v>463206</v>
      </c>
      <c r="GI876">
        <v>386619.99999999901</v>
      </c>
      <c r="GN876">
        <v>322544</v>
      </c>
      <c r="GS876">
        <v>269719.99999999901</v>
      </c>
      <c r="GX876">
        <v>225849</v>
      </c>
    </row>
    <row r="877" spans="1:206" customFormat="1">
      <c r="A877" s="51" t="s">
        <v>224</v>
      </c>
      <c r="B877" t="s">
        <v>3549</v>
      </c>
      <c r="C877" t="s">
        <v>3533</v>
      </c>
      <c r="D877" s="187" t="s">
        <v>3564</v>
      </c>
      <c r="E877" t="s">
        <v>1601</v>
      </c>
      <c r="BD877">
        <v>2666900</v>
      </c>
      <c r="BI877">
        <v>2904100</v>
      </c>
      <c r="BN877">
        <v>3152100</v>
      </c>
      <c r="BS877">
        <v>3256000</v>
      </c>
      <c r="BX877">
        <v>3628700</v>
      </c>
      <c r="CC877">
        <v>3943100</v>
      </c>
      <c r="CH877">
        <v>4025900</v>
      </c>
      <c r="CM877">
        <v>4169399.9999999902</v>
      </c>
      <c r="CR877">
        <v>4146400</v>
      </c>
      <c r="CW877">
        <v>4180800</v>
      </c>
      <c r="DB877">
        <v>4261500</v>
      </c>
      <c r="DG877">
        <v>4081299.9999999902</v>
      </c>
      <c r="DL877">
        <v>4027200</v>
      </c>
      <c r="DQ877">
        <v>3821800</v>
      </c>
      <c r="DV877">
        <v>3626399.9999999902</v>
      </c>
      <c r="EA877">
        <v>2858982</v>
      </c>
      <c r="EF877">
        <v>2428201.9999999902</v>
      </c>
      <c r="EK877">
        <v>2077723</v>
      </c>
      <c r="EP877">
        <v>1904317</v>
      </c>
      <c r="EU877">
        <v>1653493</v>
      </c>
      <c r="EZ877">
        <v>1455850</v>
      </c>
      <c r="FE877">
        <v>1246515</v>
      </c>
      <c r="FJ877">
        <v>1079932</v>
      </c>
      <c r="FO877">
        <v>919697</v>
      </c>
      <c r="FT877">
        <v>763290</v>
      </c>
      <c r="FY877">
        <v>650973.99999999895</v>
      </c>
      <c r="GD877">
        <v>549847</v>
      </c>
      <c r="GI877">
        <v>460302</v>
      </c>
      <c r="GN877">
        <v>384400.99999999901</v>
      </c>
      <c r="GS877">
        <v>320781</v>
      </c>
      <c r="GX877">
        <v>268217</v>
      </c>
    </row>
    <row r="878" spans="1:206" customFormat="1">
      <c r="A878" s="51" t="s">
        <v>224</v>
      </c>
      <c r="B878" t="s">
        <v>3549</v>
      </c>
      <c r="C878" t="s">
        <v>3533</v>
      </c>
      <c r="D878" s="187" t="s">
        <v>3564</v>
      </c>
      <c r="E878" t="s">
        <v>1602</v>
      </c>
      <c r="BD878">
        <v>2247900</v>
      </c>
      <c r="BI878">
        <v>2485200</v>
      </c>
      <c r="BN878">
        <v>2715400</v>
      </c>
      <c r="BS878">
        <v>2960500</v>
      </c>
      <c r="BX878">
        <v>3067599.9999999902</v>
      </c>
      <c r="CC878">
        <v>3427799.9999999902</v>
      </c>
      <c r="CH878">
        <v>3725800</v>
      </c>
      <c r="CM878">
        <v>3808100</v>
      </c>
      <c r="CR878">
        <v>3950100</v>
      </c>
      <c r="CW878">
        <v>3933400</v>
      </c>
      <c r="DB878">
        <v>3983500</v>
      </c>
      <c r="DG878">
        <v>4052499.9999999902</v>
      </c>
      <c r="DL878">
        <v>3897500</v>
      </c>
      <c r="DQ878">
        <v>3797600</v>
      </c>
      <c r="DV878">
        <v>3666600</v>
      </c>
      <c r="EA878">
        <v>2979770</v>
      </c>
      <c r="EF878">
        <v>2765307</v>
      </c>
      <c r="EK878">
        <v>2354219.9999999902</v>
      </c>
      <c r="EP878">
        <v>2017952</v>
      </c>
      <c r="EU878">
        <v>1853421</v>
      </c>
      <c r="EZ878">
        <v>1613310.99999999</v>
      </c>
      <c r="FE878">
        <v>1424070</v>
      </c>
      <c r="FJ878">
        <v>1222268</v>
      </c>
      <c r="FO878">
        <v>1061020.99999999</v>
      </c>
      <c r="FT878">
        <v>905164.99999999895</v>
      </c>
      <c r="FY878">
        <v>752562</v>
      </c>
      <c r="GD878">
        <v>642833</v>
      </c>
      <c r="GI878">
        <v>543740</v>
      </c>
      <c r="GN878">
        <v>455725</v>
      </c>
      <c r="GS878">
        <v>380927</v>
      </c>
      <c r="GX878">
        <v>318076.99999999901</v>
      </c>
    </row>
    <row r="879" spans="1:206" customFormat="1">
      <c r="A879" s="51" t="s">
        <v>224</v>
      </c>
      <c r="B879" t="s">
        <v>3549</v>
      </c>
      <c r="C879" t="s">
        <v>3533</v>
      </c>
      <c r="D879" s="187" t="s">
        <v>3564</v>
      </c>
      <c r="E879" t="s">
        <v>1603</v>
      </c>
      <c r="BD879">
        <v>1757700</v>
      </c>
      <c r="BI879">
        <v>2039500</v>
      </c>
      <c r="BN879">
        <v>2266800</v>
      </c>
      <c r="BS879">
        <v>2495000</v>
      </c>
      <c r="BX879">
        <v>2727600</v>
      </c>
      <c r="CC879">
        <v>2833400</v>
      </c>
      <c r="CH879">
        <v>3170200</v>
      </c>
      <c r="CM879">
        <v>3449700</v>
      </c>
      <c r="CR879">
        <v>3534200</v>
      </c>
      <c r="CW879">
        <v>3674500</v>
      </c>
      <c r="DB879">
        <v>3687399.9999999902</v>
      </c>
      <c r="DG879">
        <v>3711799.9999999902</v>
      </c>
      <c r="DL879">
        <v>3809500</v>
      </c>
      <c r="DQ879">
        <v>3636799.9999999902</v>
      </c>
      <c r="DV879">
        <v>3590600</v>
      </c>
      <c r="EA879">
        <v>3099001</v>
      </c>
      <c r="EF879">
        <v>2841247</v>
      </c>
      <c r="EK879">
        <v>2644438.9999999902</v>
      </c>
      <c r="EP879">
        <v>2258486</v>
      </c>
      <c r="EU879">
        <v>1939819</v>
      </c>
      <c r="EZ879">
        <v>1786341.99999999</v>
      </c>
      <c r="FE879">
        <v>1559739</v>
      </c>
      <c r="FJ879">
        <v>1381057</v>
      </c>
      <c r="FO879">
        <v>1188721.99999999</v>
      </c>
      <c r="FT879">
        <v>1034519</v>
      </c>
      <c r="FY879">
        <v>884575</v>
      </c>
      <c r="GD879">
        <v>737146</v>
      </c>
      <c r="GI879">
        <v>630998</v>
      </c>
      <c r="GN879">
        <v>534758</v>
      </c>
      <c r="GS879">
        <v>448957</v>
      </c>
      <c r="GX879">
        <v>375777</v>
      </c>
    </row>
    <row r="880" spans="1:206" customFormat="1">
      <c r="A880" s="51" t="s">
        <v>224</v>
      </c>
      <c r="B880" t="s">
        <v>3549</v>
      </c>
      <c r="C880" t="s">
        <v>3533</v>
      </c>
      <c r="D880" s="187" t="s">
        <v>3564</v>
      </c>
      <c r="E880" t="s">
        <v>1604</v>
      </c>
      <c r="BD880">
        <v>1377600</v>
      </c>
      <c r="BI880">
        <v>1536700</v>
      </c>
      <c r="BN880">
        <v>1796700</v>
      </c>
      <c r="BS880">
        <v>2010600</v>
      </c>
      <c r="BX880">
        <v>2222000</v>
      </c>
      <c r="CC880">
        <v>2435600</v>
      </c>
      <c r="CH880">
        <v>2534200</v>
      </c>
      <c r="CM880">
        <v>2838600</v>
      </c>
      <c r="CR880">
        <v>3096700</v>
      </c>
      <c r="CW880">
        <v>3190200</v>
      </c>
      <c r="DB880">
        <v>3347799.9999999902</v>
      </c>
      <c r="DG880">
        <v>3366800</v>
      </c>
      <c r="DL880">
        <v>3408000</v>
      </c>
      <c r="DQ880">
        <v>3490999.9999999902</v>
      </c>
      <c r="DV880">
        <v>3364099.9999999902</v>
      </c>
      <c r="EA880">
        <v>3103621.9999999902</v>
      </c>
      <c r="EF880">
        <v>2891481</v>
      </c>
      <c r="EK880">
        <v>2662966</v>
      </c>
      <c r="EP880">
        <v>2489238</v>
      </c>
      <c r="EU880">
        <v>2134447</v>
      </c>
      <c r="EZ880">
        <v>1837896</v>
      </c>
      <c r="FE880">
        <v>1698359.99999999</v>
      </c>
      <c r="FJ880">
        <v>1488951</v>
      </c>
      <c r="FO880">
        <v>1323694.99999999</v>
      </c>
      <c r="FT880">
        <v>1143611</v>
      </c>
      <c r="FY880">
        <v>998633</v>
      </c>
      <c r="GD880">
        <v>856514</v>
      </c>
      <c r="GI880">
        <v>715978.99999999895</v>
      </c>
      <c r="GN880">
        <v>614634</v>
      </c>
      <c r="GS880">
        <v>522261</v>
      </c>
      <c r="GX880">
        <v>439478</v>
      </c>
    </row>
    <row r="881" spans="1:206" customFormat="1">
      <c r="A881" s="51" t="s">
        <v>224</v>
      </c>
      <c r="B881" t="s">
        <v>3549</v>
      </c>
      <c r="C881" t="s">
        <v>3533</v>
      </c>
      <c r="D881" s="187" t="s">
        <v>3564</v>
      </c>
      <c r="E881" t="s">
        <v>1605</v>
      </c>
      <c r="BD881">
        <v>998500</v>
      </c>
      <c r="BI881">
        <v>1132600</v>
      </c>
      <c r="BN881">
        <v>1277500</v>
      </c>
      <c r="BS881">
        <v>1507600</v>
      </c>
      <c r="BX881">
        <v>1702400</v>
      </c>
      <c r="CC881">
        <v>1882700</v>
      </c>
      <c r="CH881">
        <v>2071300</v>
      </c>
      <c r="CM881">
        <v>2158000</v>
      </c>
      <c r="CR881">
        <v>2427799.9999999902</v>
      </c>
      <c r="CW881">
        <v>2666799.9999999902</v>
      </c>
      <c r="DB881">
        <v>2796800</v>
      </c>
      <c r="DG881">
        <v>2950099.9999999902</v>
      </c>
      <c r="DL881">
        <v>2984100</v>
      </c>
      <c r="DQ881">
        <v>3027200</v>
      </c>
      <c r="DV881">
        <v>3128000</v>
      </c>
      <c r="EA881">
        <v>2904573</v>
      </c>
      <c r="EF881">
        <v>2799031</v>
      </c>
      <c r="EK881">
        <v>2626630.9999999902</v>
      </c>
      <c r="EP881">
        <v>2433980</v>
      </c>
      <c r="EU881">
        <v>2288726</v>
      </c>
      <c r="EZ881">
        <v>1973194</v>
      </c>
      <c r="FE881">
        <v>1704827</v>
      </c>
      <c r="FJ881">
        <v>1582893</v>
      </c>
      <c r="FO881">
        <v>1395484</v>
      </c>
      <c r="FT881">
        <v>1247447</v>
      </c>
      <c r="FY881">
        <v>1083228</v>
      </c>
      <c r="GD881">
        <v>950241</v>
      </c>
      <c r="GI881">
        <v>818464</v>
      </c>
      <c r="GN881">
        <v>687045</v>
      </c>
      <c r="GS881">
        <v>592105.99999999895</v>
      </c>
      <c r="GX881">
        <v>504926</v>
      </c>
    </row>
    <row r="882" spans="1:206" customFormat="1">
      <c r="A882" s="51" t="s">
        <v>224</v>
      </c>
      <c r="B882" t="s">
        <v>3549</v>
      </c>
      <c r="C882" t="s">
        <v>3533</v>
      </c>
      <c r="D882" s="187" t="s">
        <v>3564</v>
      </c>
      <c r="E882" t="s">
        <v>1606</v>
      </c>
      <c r="BD882">
        <v>664699.99999999895</v>
      </c>
      <c r="BI882">
        <v>748100</v>
      </c>
      <c r="BN882">
        <v>865699.99999999895</v>
      </c>
      <c r="BS882">
        <v>987599.99999999895</v>
      </c>
      <c r="BX882">
        <v>1174000</v>
      </c>
      <c r="CC882">
        <v>1332700</v>
      </c>
      <c r="CH882">
        <v>1479300</v>
      </c>
      <c r="CM882">
        <v>1629899.99999999</v>
      </c>
      <c r="CR882">
        <v>1708100</v>
      </c>
      <c r="CW882">
        <v>1948800</v>
      </c>
      <c r="DB882">
        <v>2201000</v>
      </c>
      <c r="DG882">
        <v>2331200</v>
      </c>
      <c r="DL882">
        <v>2477299.9999999902</v>
      </c>
      <c r="DQ882">
        <v>2514200</v>
      </c>
      <c r="DV882">
        <v>2580200</v>
      </c>
      <c r="EA882">
        <v>2591677</v>
      </c>
      <c r="EF882">
        <v>2484767</v>
      </c>
      <c r="EK882">
        <v>2417887</v>
      </c>
      <c r="EP882">
        <v>2290222</v>
      </c>
      <c r="EU882">
        <v>2141291</v>
      </c>
      <c r="EZ882">
        <v>2030328</v>
      </c>
      <c r="FE882">
        <v>1763398</v>
      </c>
      <c r="FJ882">
        <v>1530646.99999999</v>
      </c>
      <c r="FO882">
        <v>1430521</v>
      </c>
      <c r="FT882">
        <v>1270762.99999999</v>
      </c>
      <c r="FY882">
        <v>1144523</v>
      </c>
      <c r="GD882">
        <v>1000707</v>
      </c>
      <c r="GI882">
        <v>883437</v>
      </c>
      <c r="GN882">
        <v>765360</v>
      </c>
      <c r="GS882">
        <v>646255</v>
      </c>
      <c r="GX882">
        <v>560036</v>
      </c>
    </row>
    <row r="883" spans="1:206" customFormat="1">
      <c r="A883" s="51" t="s">
        <v>224</v>
      </c>
      <c r="B883" t="s">
        <v>3549</v>
      </c>
      <c r="C883" t="s">
        <v>3533</v>
      </c>
      <c r="D883" s="187" t="s">
        <v>3564</v>
      </c>
      <c r="E883" t="s">
        <v>1607</v>
      </c>
      <c r="BD883">
        <v>376600</v>
      </c>
      <c r="BI883">
        <v>428400</v>
      </c>
      <c r="BN883">
        <v>499000</v>
      </c>
      <c r="BS883">
        <v>589400</v>
      </c>
      <c r="BX883">
        <v>679000</v>
      </c>
      <c r="CC883">
        <v>814600</v>
      </c>
      <c r="CH883">
        <v>935200</v>
      </c>
      <c r="CM883">
        <v>1043099.99999999</v>
      </c>
      <c r="CR883">
        <v>1158600</v>
      </c>
      <c r="CW883">
        <v>1237600</v>
      </c>
      <c r="DB883">
        <v>1472400</v>
      </c>
      <c r="DG883">
        <v>1689200</v>
      </c>
      <c r="DL883">
        <v>1804500</v>
      </c>
      <c r="DQ883">
        <v>1937199.99999999</v>
      </c>
      <c r="DV883">
        <v>1985500</v>
      </c>
      <c r="EA883">
        <v>2016395.99999999</v>
      </c>
      <c r="EF883">
        <v>2044340</v>
      </c>
      <c r="EK883">
        <v>1982708.99999999</v>
      </c>
      <c r="EP883">
        <v>1952832.99999999</v>
      </c>
      <c r="EU883">
        <v>1875183</v>
      </c>
      <c r="EZ883">
        <v>1775406</v>
      </c>
      <c r="FE883">
        <v>1703303</v>
      </c>
      <c r="FJ883">
        <v>1494701.99999999</v>
      </c>
      <c r="FO883">
        <v>1306421.99999999</v>
      </c>
      <c r="FT883">
        <v>1232063.99999999</v>
      </c>
      <c r="FY883">
        <v>1106089</v>
      </c>
      <c r="GD883">
        <v>1006690</v>
      </c>
      <c r="GI883">
        <v>888860</v>
      </c>
      <c r="GN883">
        <v>791744.99999999895</v>
      </c>
      <c r="GS883">
        <v>691595</v>
      </c>
      <c r="GX883">
        <v>588904</v>
      </c>
    </row>
    <row r="884" spans="1:206" customFormat="1">
      <c r="A884" s="51" t="s">
        <v>224</v>
      </c>
      <c r="B884" t="s">
        <v>3549</v>
      </c>
      <c r="C884" t="s">
        <v>3533</v>
      </c>
      <c r="D884" s="187" t="s">
        <v>3564</v>
      </c>
      <c r="E884" t="s">
        <v>1608</v>
      </c>
      <c r="BD884">
        <v>162399.99999999901</v>
      </c>
      <c r="BI884">
        <v>191400</v>
      </c>
      <c r="BN884">
        <v>229700</v>
      </c>
      <c r="BS884">
        <v>276600</v>
      </c>
      <c r="BX884">
        <v>332800</v>
      </c>
      <c r="CC884">
        <v>385300</v>
      </c>
      <c r="CH884">
        <v>477800</v>
      </c>
      <c r="CM884">
        <v>552599.99999999895</v>
      </c>
      <c r="CR884">
        <v>625400</v>
      </c>
      <c r="CW884">
        <v>715300</v>
      </c>
      <c r="DB884">
        <v>805500</v>
      </c>
      <c r="DG884">
        <v>980200</v>
      </c>
      <c r="DL884">
        <v>1152100</v>
      </c>
      <c r="DQ884">
        <v>1253800</v>
      </c>
      <c r="DV884">
        <v>1367799.99999999</v>
      </c>
      <c r="EA884">
        <v>1353369</v>
      </c>
      <c r="EF884">
        <v>1374414</v>
      </c>
      <c r="EK884">
        <v>1414613</v>
      </c>
      <c r="EP884">
        <v>1391259</v>
      </c>
      <c r="EU884">
        <v>1395227.99999999</v>
      </c>
      <c r="EZ884">
        <v>1367096</v>
      </c>
      <c r="FE884">
        <v>1319445</v>
      </c>
      <c r="FJ884">
        <v>1289467</v>
      </c>
      <c r="FO884">
        <v>1150180</v>
      </c>
      <c r="FT884">
        <v>1017836.99999999</v>
      </c>
      <c r="FY884">
        <v>973804</v>
      </c>
      <c r="GD884">
        <v>888439</v>
      </c>
      <c r="GI884">
        <v>821815</v>
      </c>
      <c r="GN884">
        <v>736583</v>
      </c>
      <c r="GS884">
        <v>665312</v>
      </c>
      <c r="GX884">
        <v>588797.99999999895</v>
      </c>
    </row>
    <row r="885" spans="1:206" customFormat="1">
      <c r="A885" s="51" t="s">
        <v>224</v>
      </c>
      <c r="B885" t="s">
        <v>3549</v>
      </c>
      <c r="C885" t="s">
        <v>3533</v>
      </c>
      <c r="D885" s="187" t="s">
        <v>3564</v>
      </c>
      <c r="E885" t="s">
        <v>1609</v>
      </c>
      <c r="BD885">
        <v>73400</v>
      </c>
      <c r="BI885">
        <v>58300</v>
      </c>
      <c r="BN885">
        <v>75500</v>
      </c>
      <c r="BS885">
        <v>95100</v>
      </c>
      <c r="BX885">
        <v>117600</v>
      </c>
      <c r="CC885">
        <v>145700</v>
      </c>
      <c r="CH885">
        <v>169100</v>
      </c>
      <c r="CM885">
        <v>215299.99999999901</v>
      </c>
      <c r="CR885">
        <v>258300</v>
      </c>
      <c r="CW885">
        <v>300599.99999999901</v>
      </c>
      <c r="DB885">
        <v>363599.99999999901</v>
      </c>
      <c r="DG885">
        <v>422600</v>
      </c>
      <c r="DL885">
        <v>545599.99999999895</v>
      </c>
      <c r="DQ885">
        <v>672099.99999999895</v>
      </c>
      <c r="DV885">
        <v>747900</v>
      </c>
      <c r="EA885">
        <v>653314</v>
      </c>
      <c r="EF885">
        <v>693056</v>
      </c>
      <c r="EK885">
        <v>717252</v>
      </c>
      <c r="EP885">
        <v>751417</v>
      </c>
      <c r="EU885">
        <v>755219</v>
      </c>
      <c r="EZ885">
        <v>778772</v>
      </c>
      <c r="FE885">
        <v>788958.99999999895</v>
      </c>
      <c r="FJ885">
        <v>788125.99999999895</v>
      </c>
      <c r="FO885">
        <v>797619</v>
      </c>
      <c r="FT885">
        <v>734020</v>
      </c>
      <c r="FY885">
        <v>667077</v>
      </c>
      <c r="GD885">
        <v>654813.99999999895</v>
      </c>
      <c r="GI885">
        <v>614554</v>
      </c>
      <c r="GN885">
        <v>583826</v>
      </c>
      <c r="GS885">
        <v>536463.99999999895</v>
      </c>
      <c r="GX885">
        <v>496158</v>
      </c>
    </row>
    <row r="886" spans="1:206" customFormat="1">
      <c r="A886" s="51" t="s">
        <v>224</v>
      </c>
      <c r="B886" t="s">
        <v>3549</v>
      </c>
      <c r="C886" t="s">
        <v>3533</v>
      </c>
      <c r="D886" s="187" t="s">
        <v>3564</v>
      </c>
      <c r="E886" t="s">
        <v>1610</v>
      </c>
      <c r="BD886">
        <v>28299.999999999902</v>
      </c>
      <c r="BI886">
        <v>17200</v>
      </c>
      <c r="BN886">
        <v>16400</v>
      </c>
      <c r="BS886">
        <v>21799.999999999902</v>
      </c>
      <c r="BX886">
        <v>29600</v>
      </c>
      <c r="CC886">
        <v>37700</v>
      </c>
      <c r="CH886">
        <v>47400</v>
      </c>
      <c r="CM886">
        <v>55800</v>
      </c>
      <c r="CR886">
        <v>75400</v>
      </c>
      <c r="CW886">
        <v>94200</v>
      </c>
      <c r="DB886">
        <v>115100</v>
      </c>
      <c r="DG886">
        <v>142600</v>
      </c>
      <c r="DL886">
        <v>177800</v>
      </c>
      <c r="DQ886">
        <v>249799.99999999901</v>
      </c>
      <c r="DV886">
        <v>316999.99999999901</v>
      </c>
      <c r="EA886">
        <v>210119</v>
      </c>
      <c r="EF886">
        <v>226351</v>
      </c>
      <c r="EK886">
        <v>244023</v>
      </c>
      <c r="EP886">
        <v>256354</v>
      </c>
      <c r="EU886">
        <v>274025</v>
      </c>
      <c r="EZ886">
        <v>283221</v>
      </c>
      <c r="FE886">
        <v>303359.99999999901</v>
      </c>
      <c r="FJ886">
        <v>322864.99999999901</v>
      </c>
      <c r="FO886">
        <v>340674</v>
      </c>
      <c r="FT886">
        <v>365100</v>
      </c>
      <c r="FY886">
        <v>353768.99999999901</v>
      </c>
      <c r="GD886">
        <v>336273</v>
      </c>
      <c r="GI886">
        <v>343733.99999999901</v>
      </c>
      <c r="GN886">
        <v>335779</v>
      </c>
      <c r="GS886">
        <v>332507.99999999901</v>
      </c>
      <c r="GX886">
        <v>317660</v>
      </c>
    </row>
    <row r="887" spans="1:206" customFormat="1">
      <c r="A887" s="51" t="s">
        <v>224</v>
      </c>
      <c r="B887" t="s">
        <v>3549</v>
      </c>
      <c r="C887" t="s">
        <v>3533</v>
      </c>
      <c r="D887" s="187" t="s">
        <v>3564</v>
      </c>
      <c r="E887" t="s">
        <v>1611</v>
      </c>
      <c r="BD887">
        <v>10300</v>
      </c>
      <c r="BI887">
        <v>4100</v>
      </c>
      <c r="BN887">
        <v>2800</v>
      </c>
      <c r="BS887">
        <v>3300</v>
      </c>
      <c r="BX887">
        <v>4600</v>
      </c>
      <c r="CC887">
        <v>6600</v>
      </c>
      <c r="CH887">
        <v>8500</v>
      </c>
      <c r="CM887">
        <v>11200</v>
      </c>
      <c r="CR887">
        <v>14100</v>
      </c>
      <c r="CW887">
        <v>20500</v>
      </c>
      <c r="DB887">
        <v>26600</v>
      </c>
      <c r="DG887">
        <v>32800</v>
      </c>
      <c r="DL887">
        <v>42100</v>
      </c>
      <c r="DQ887">
        <v>58699.999999999898</v>
      </c>
      <c r="DV887">
        <v>85600</v>
      </c>
      <c r="EA887">
        <v>42877</v>
      </c>
      <c r="EF887">
        <v>46210.999999999898</v>
      </c>
      <c r="EK887">
        <v>50340</v>
      </c>
      <c r="EP887">
        <v>54606</v>
      </c>
      <c r="EU887">
        <v>58068.999999999898</v>
      </c>
      <c r="EZ887">
        <v>63337.999999999898</v>
      </c>
      <c r="FE887">
        <v>67533</v>
      </c>
      <c r="FJ887">
        <v>75656.999999999898</v>
      </c>
      <c r="FO887">
        <v>85716</v>
      </c>
      <c r="FT887">
        <v>97106</v>
      </c>
      <c r="FY887">
        <v>111869</v>
      </c>
      <c r="GD887">
        <v>115809</v>
      </c>
      <c r="GI887">
        <v>116730.999999999</v>
      </c>
      <c r="GN887">
        <v>125043.999999999</v>
      </c>
      <c r="GS887">
        <v>128830</v>
      </c>
      <c r="GX887">
        <v>134830</v>
      </c>
    </row>
    <row r="888" spans="1:206" customFormat="1">
      <c r="A888" s="51" t="s">
        <v>224</v>
      </c>
      <c r="B888" t="s">
        <v>3549</v>
      </c>
      <c r="C888" t="s">
        <v>3533</v>
      </c>
      <c r="D888" s="187" t="s">
        <v>3564</v>
      </c>
      <c r="E888" t="s">
        <v>1612</v>
      </c>
      <c r="BD888">
        <v>3900</v>
      </c>
      <c r="BI888">
        <v>1000</v>
      </c>
      <c r="BN888">
        <v>200</v>
      </c>
      <c r="BS888">
        <v>300</v>
      </c>
      <c r="BX888">
        <v>400</v>
      </c>
      <c r="CC888">
        <v>500</v>
      </c>
      <c r="CH888">
        <v>800</v>
      </c>
      <c r="CM888">
        <v>1400</v>
      </c>
      <c r="CR888">
        <v>2100</v>
      </c>
      <c r="CW888">
        <v>2700</v>
      </c>
      <c r="DB888">
        <v>4000</v>
      </c>
      <c r="DG888">
        <v>5500</v>
      </c>
      <c r="DL888">
        <v>6499.99999999999</v>
      </c>
      <c r="DQ888">
        <v>9100</v>
      </c>
      <c r="DV888">
        <v>14299.9999999999</v>
      </c>
      <c r="EA888">
        <v>4635.99999999999</v>
      </c>
      <c r="EF888">
        <v>5343</v>
      </c>
      <c r="EK888">
        <v>5820</v>
      </c>
      <c r="EP888">
        <v>6392</v>
      </c>
      <c r="EU888">
        <v>6814</v>
      </c>
      <c r="EZ888">
        <v>7272.99999999999</v>
      </c>
      <c r="FE888">
        <v>8002</v>
      </c>
      <c r="FJ888">
        <v>8776</v>
      </c>
      <c r="FO888">
        <v>10294</v>
      </c>
      <c r="FT888">
        <v>12466</v>
      </c>
      <c r="FY888">
        <v>15171</v>
      </c>
      <c r="GD888">
        <v>18732</v>
      </c>
      <c r="GI888">
        <v>20721</v>
      </c>
      <c r="GN888">
        <v>22107</v>
      </c>
      <c r="GS888">
        <v>24974</v>
      </c>
      <c r="GX888">
        <v>27175</v>
      </c>
    </row>
    <row r="889" spans="1:206" customFormat="1">
      <c r="A889" s="51" t="s">
        <v>224</v>
      </c>
      <c r="B889" t="s">
        <v>3549</v>
      </c>
      <c r="C889" t="s">
        <v>3533</v>
      </c>
      <c r="D889" s="187" t="s">
        <v>3564</v>
      </c>
      <c r="E889" t="s">
        <v>1613</v>
      </c>
      <c r="BD889">
        <v>13308300</v>
      </c>
      <c r="BI889">
        <v>16167900</v>
      </c>
      <c r="BN889">
        <v>18385700</v>
      </c>
      <c r="BS889">
        <v>20949700</v>
      </c>
      <c r="BX889">
        <v>22619800</v>
      </c>
      <c r="CC889">
        <v>24227900</v>
      </c>
      <c r="CH889">
        <v>25877600</v>
      </c>
      <c r="CM889">
        <v>27189300</v>
      </c>
      <c r="CR889">
        <v>27746600</v>
      </c>
      <c r="CW889">
        <v>27983200</v>
      </c>
      <c r="DB889">
        <v>28029699.999999899</v>
      </c>
      <c r="DG889">
        <v>27181399.999999899</v>
      </c>
      <c r="DL889">
        <v>26303399.999999899</v>
      </c>
      <c r="DQ889">
        <v>26144700</v>
      </c>
      <c r="DV889">
        <v>25979300</v>
      </c>
      <c r="EA889">
        <v>23334315.999999899</v>
      </c>
      <c r="EF889">
        <v>22666611</v>
      </c>
      <c r="EK889">
        <v>21826565</v>
      </c>
      <c r="EP889">
        <v>20830731</v>
      </c>
      <c r="EU889">
        <v>19825789</v>
      </c>
      <c r="EZ889">
        <v>18856476.999999899</v>
      </c>
      <c r="FE889">
        <v>18050455.999999899</v>
      </c>
      <c r="FJ889">
        <v>17287863</v>
      </c>
      <c r="FO889">
        <v>16547674</v>
      </c>
      <c r="FT889">
        <v>15910168</v>
      </c>
      <c r="FY889">
        <v>15288990</v>
      </c>
      <c r="GD889">
        <v>14661895</v>
      </c>
      <c r="GI889">
        <v>14101652.999999899</v>
      </c>
      <c r="GN889">
        <v>13603841</v>
      </c>
      <c r="GS889">
        <v>13137715</v>
      </c>
      <c r="GX889">
        <v>12669917</v>
      </c>
    </row>
    <row r="890" spans="1:206" customFormat="1">
      <c r="A890" s="51" t="s">
        <v>224</v>
      </c>
      <c r="B890" t="s">
        <v>3549</v>
      </c>
      <c r="C890" t="s">
        <v>3533</v>
      </c>
      <c r="D890" s="187" t="s">
        <v>3564</v>
      </c>
      <c r="E890" t="s">
        <v>1614</v>
      </c>
      <c r="BD890">
        <v>10751000</v>
      </c>
      <c r="BI890">
        <v>12625200</v>
      </c>
      <c r="BN890">
        <v>15452500</v>
      </c>
      <c r="BS890">
        <v>17684200</v>
      </c>
      <c r="BX890">
        <v>20289999.999999899</v>
      </c>
      <c r="CC890">
        <v>22051600</v>
      </c>
      <c r="CH890">
        <v>23706400</v>
      </c>
      <c r="CM890">
        <v>25435299.999999899</v>
      </c>
      <c r="CR890">
        <v>26793100</v>
      </c>
      <c r="CW890">
        <v>27440400</v>
      </c>
      <c r="DB890">
        <v>27693100</v>
      </c>
      <c r="DG890">
        <v>27710700</v>
      </c>
      <c r="DL890">
        <v>26967300</v>
      </c>
      <c r="DQ890">
        <v>26178300</v>
      </c>
      <c r="DV890">
        <v>25932699.999999899</v>
      </c>
      <c r="EA890">
        <v>24823016.999999899</v>
      </c>
      <c r="EF890">
        <v>23260536</v>
      </c>
      <c r="EK890">
        <v>22601511</v>
      </c>
      <c r="EP890">
        <v>21770036</v>
      </c>
      <c r="EU890">
        <v>20782218</v>
      </c>
      <c r="EZ890">
        <v>19784567</v>
      </c>
      <c r="FE890">
        <v>18821256.999999899</v>
      </c>
      <c r="FJ890">
        <v>18018964.999999899</v>
      </c>
      <c r="FO890">
        <v>17262500</v>
      </c>
      <c r="FT890">
        <v>16527645.999999899</v>
      </c>
      <c r="FY890">
        <v>15894642.999999899</v>
      </c>
      <c r="GD890">
        <v>15277527</v>
      </c>
      <c r="GI890">
        <v>14654145.999999899</v>
      </c>
      <c r="GN890">
        <v>14096996</v>
      </c>
      <c r="GS890">
        <v>13601405</v>
      </c>
      <c r="GX890">
        <v>13136868.999999899</v>
      </c>
    </row>
    <row r="891" spans="1:206" customFormat="1">
      <c r="A891" s="51" t="s">
        <v>224</v>
      </c>
      <c r="B891" t="s">
        <v>3549</v>
      </c>
      <c r="C891" t="s">
        <v>3533</v>
      </c>
      <c r="D891" s="187" t="s">
        <v>3564</v>
      </c>
      <c r="E891" t="s">
        <v>1615</v>
      </c>
      <c r="BD891">
        <v>9446000</v>
      </c>
      <c r="BI891">
        <v>10591599.999999899</v>
      </c>
      <c r="BN891">
        <v>12450900</v>
      </c>
      <c r="BS891">
        <v>15243300</v>
      </c>
      <c r="BX891">
        <v>17480700</v>
      </c>
      <c r="CC891">
        <v>20074400</v>
      </c>
      <c r="CH891">
        <v>21791199.999999899</v>
      </c>
      <c r="CM891">
        <v>23479899.999999899</v>
      </c>
      <c r="CR891">
        <v>25197399.999999899</v>
      </c>
      <c r="CW891">
        <v>26581200</v>
      </c>
      <c r="DB891">
        <v>27172400</v>
      </c>
      <c r="DG891">
        <v>27373300</v>
      </c>
      <c r="DL891">
        <v>27534900</v>
      </c>
      <c r="DQ891">
        <v>26869000</v>
      </c>
      <c r="DV891">
        <v>26059000</v>
      </c>
      <c r="EA891">
        <v>25601275</v>
      </c>
      <c r="EF891">
        <v>24756423.999999899</v>
      </c>
      <c r="EK891">
        <v>23200632</v>
      </c>
      <c r="EP891">
        <v>22546579</v>
      </c>
      <c r="EU891">
        <v>21720317</v>
      </c>
      <c r="EZ891">
        <v>20738300</v>
      </c>
      <c r="FE891">
        <v>19746252.999999899</v>
      </c>
      <c r="FJ891">
        <v>18787399</v>
      </c>
      <c r="FO891">
        <v>17991042</v>
      </c>
      <c r="FT891">
        <v>17239376</v>
      </c>
      <c r="FY891">
        <v>16508431.999999899</v>
      </c>
      <c r="GD891">
        <v>15878895</v>
      </c>
      <c r="GI891">
        <v>15264925</v>
      </c>
      <c r="GN891">
        <v>14644424.999999899</v>
      </c>
      <c r="GS891">
        <v>14089161.999999899</v>
      </c>
      <c r="GX891">
        <v>13594944.999999899</v>
      </c>
    </row>
    <row r="892" spans="1:206" customFormat="1">
      <c r="A892" s="51" t="s">
        <v>224</v>
      </c>
      <c r="B892" t="s">
        <v>3549</v>
      </c>
      <c r="C892" t="s">
        <v>3533</v>
      </c>
      <c r="D892" s="187" t="s">
        <v>3564</v>
      </c>
      <c r="E892" t="s">
        <v>1616</v>
      </c>
      <c r="BD892">
        <v>5091200</v>
      </c>
      <c r="BI892">
        <v>5278200</v>
      </c>
      <c r="BN892">
        <v>5330100</v>
      </c>
      <c r="BS892">
        <v>5398800</v>
      </c>
      <c r="BX892">
        <v>5588699.9999999898</v>
      </c>
      <c r="CC892">
        <v>5307500</v>
      </c>
      <c r="CH892">
        <v>5021199.9999999898</v>
      </c>
      <c r="CM892">
        <v>4550099.9999999898</v>
      </c>
      <c r="CR892">
        <v>4084399.9999999902</v>
      </c>
      <c r="CW892">
        <v>3662700</v>
      </c>
      <c r="DB892">
        <v>3026199.9999999902</v>
      </c>
      <c r="DG892">
        <v>2420100</v>
      </c>
      <c r="DL892">
        <v>2097300</v>
      </c>
      <c r="DQ892">
        <v>1730399.99999999</v>
      </c>
      <c r="DV892">
        <v>1289999.99999999</v>
      </c>
      <c r="EA892">
        <v>1338682</v>
      </c>
      <c r="EF892">
        <v>1117886</v>
      </c>
      <c r="EK892">
        <v>921988</v>
      </c>
      <c r="EP892">
        <v>735255.99999999895</v>
      </c>
      <c r="EU892">
        <v>607068</v>
      </c>
      <c r="EZ892">
        <v>498753</v>
      </c>
      <c r="FE892">
        <v>407447</v>
      </c>
      <c r="FJ892">
        <v>332551</v>
      </c>
      <c r="FO892">
        <v>271211.99999999901</v>
      </c>
      <c r="FT892">
        <v>221881</v>
      </c>
      <c r="FY892">
        <v>181934</v>
      </c>
      <c r="GD892">
        <v>150483</v>
      </c>
      <c r="GI892">
        <v>125394</v>
      </c>
      <c r="GN892">
        <v>104889</v>
      </c>
      <c r="GS892">
        <v>87537</v>
      </c>
      <c r="GX892">
        <v>73291</v>
      </c>
    </row>
    <row r="893" spans="1:206" customFormat="1">
      <c r="A893" s="51" t="s">
        <v>224</v>
      </c>
      <c r="B893" t="s">
        <v>3549</v>
      </c>
      <c r="C893" t="s">
        <v>3533</v>
      </c>
      <c r="D893" s="187" t="s">
        <v>3564</v>
      </c>
      <c r="E893" t="s">
        <v>1617</v>
      </c>
      <c r="BD893">
        <v>4800200</v>
      </c>
      <c r="BI893">
        <v>4976900</v>
      </c>
      <c r="BN893">
        <v>5144200</v>
      </c>
      <c r="BS893">
        <v>5199200</v>
      </c>
      <c r="BX893">
        <v>5265200</v>
      </c>
      <c r="CC893">
        <v>5455500</v>
      </c>
      <c r="CH893">
        <v>5162600</v>
      </c>
      <c r="CM893">
        <v>4892700</v>
      </c>
      <c r="CR893">
        <v>4435200</v>
      </c>
      <c r="CW893">
        <v>3996299.9999999902</v>
      </c>
      <c r="DB893">
        <v>3580900</v>
      </c>
      <c r="DG893">
        <v>2928900</v>
      </c>
      <c r="DL893">
        <v>2324399.9999999902</v>
      </c>
      <c r="DQ893">
        <v>1937899.99999999</v>
      </c>
      <c r="DV893">
        <v>1564300</v>
      </c>
      <c r="EA893">
        <v>1630674</v>
      </c>
      <c r="EF893">
        <v>1330863.99999999</v>
      </c>
      <c r="EK893">
        <v>1112197</v>
      </c>
      <c r="EP893">
        <v>917909.99999999895</v>
      </c>
      <c r="EU893">
        <v>732564</v>
      </c>
      <c r="EZ893">
        <v>605393</v>
      </c>
      <c r="FE893">
        <v>497884</v>
      </c>
      <c r="FJ893">
        <v>407186</v>
      </c>
      <c r="FO893">
        <v>331960.99999999901</v>
      </c>
      <c r="FT893">
        <v>271002</v>
      </c>
      <c r="FY893">
        <v>221879</v>
      </c>
      <c r="GD893">
        <v>182063</v>
      </c>
      <c r="GI893">
        <v>150663</v>
      </c>
      <c r="GN893">
        <v>125596</v>
      </c>
      <c r="GS893">
        <v>105080</v>
      </c>
      <c r="GX893">
        <v>87715</v>
      </c>
    </row>
    <row r="894" spans="1:206" customFormat="1">
      <c r="A894" s="51" t="s">
        <v>224</v>
      </c>
      <c r="B894" t="s">
        <v>3549</v>
      </c>
      <c r="C894" t="s">
        <v>3533</v>
      </c>
      <c r="D894" s="187" t="s">
        <v>3564</v>
      </c>
      <c r="E894" t="s">
        <v>1618</v>
      </c>
      <c r="BD894">
        <v>4260700</v>
      </c>
      <c r="BI894">
        <v>4666800</v>
      </c>
      <c r="BN894">
        <v>4825000</v>
      </c>
      <c r="BS894">
        <v>4993900</v>
      </c>
      <c r="BX894">
        <v>5041400</v>
      </c>
      <c r="CC894">
        <v>5114300</v>
      </c>
      <c r="CH894">
        <v>5294200</v>
      </c>
      <c r="CM894">
        <v>5011400</v>
      </c>
      <c r="CR894">
        <v>4775600</v>
      </c>
      <c r="CW894">
        <v>4339300</v>
      </c>
      <c r="DB894">
        <v>3866199.9999999902</v>
      </c>
      <c r="DG894">
        <v>3469700</v>
      </c>
      <c r="DL894">
        <v>2869600</v>
      </c>
      <c r="DQ894">
        <v>2265299.9999999902</v>
      </c>
      <c r="DV894">
        <v>1852800</v>
      </c>
      <c r="EA894">
        <v>1941656.99999999</v>
      </c>
      <c r="EF894">
        <v>1614647.99999999</v>
      </c>
      <c r="EK894">
        <v>1318164</v>
      </c>
      <c r="EP894">
        <v>1101790</v>
      </c>
      <c r="EU894">
        <v>909381</v>
      </c>
      <c r="EZ894">
        <v>725680.99999999895</v>
      </c>
      <c r="FE894">
        <v>599791</v>
      </c>
      <c r="FJ894">
        <v>493396</v>
      </c>
      <c r="FO894">
        <v>402952</v>
      </c>
      <c r="FT894">
        <v>328900.99999999901</v>
      </c>
      <c r="FY894">
        <v>268850</v>
      </c>
      <c r="GD894">
        <v>220389</v>
      </c>
      <c r="GI894">
        <v>181068.99999999901</v>
      </c>
      <c r="GN894">
        <v>150037</v>
      </c>
      <c r="GS894">
        <v>125241</v>
      </c>
      <c r="GX894">
        <v>104919</v>
      </c>
    </row>
    <row r="895" spans="1:206" customFormat="1">
      <c r="A895" s="51" t="s">
        <v>224</v>
      </c>
      <c r="B895" t="s">
        <v>3549</v>
      </c>
      <c r="C895" t="s">
        <v>3533</v>
      </c>
      <c r="D895" s="187" t="s">
        <v>3564</v>
      </c>
      <c r="E895" t="s">
        <v>1619</v>
      </c>
      <c r="BD895">
        <v>3721200</v>
      </c>
      <c r="BI895">
        <v>4131600</v>
      </c>
      <c r="BN895">
        <v>4517100</v>
      </c>
      <c r="BS895">
        <v>4680900</v>
      </c>
      <c r="BX895">
        <v>4836800</v>
      </c>
      <c r="CC895">
        <v>4898400</v>
      </c>
      <c r="CH895">
        <v>4971800</v>
      </c>
      <c r="CM895">
        <v>5148099.9999999898</v>
      </c>
      <c r="CR895">
        <v>4901500</v>
      </c>
      <c r="CW895">
        <v>4677799.9999999898</v>
      </c>
      <c r="DB895">
        <v>4248700</v>
      </c>
      <c r="DG895">
        <v>3753700</v>
      </c>
      <c r="DL895">
        <v>3400299.9999999902</v>
      </c>
      <c r="DQ895">
        <v>2796300</v>
      </c>
      <c r="DV895">
        <v>2195900</v>
      </c>
      <c r="EA895">
        <v>2326374</v>
      </c>
      <c r="EF895">
        <v>1919926</v>
      </c>
      <c r="EK895">
        <v>1596420.99999999</v>
      </c>
      <c r="EP895">
        <v>1303472</v>
      </c>
      <c r="EU895">
        <v>1089527</v>
      </c>
      <c r="EZ895">
        <v>899187</v>
      </c>
      <c r="FE895">
        <v>717344</v>
      </c>
      <c r="FJ895">
        <v>592901.99999999895</v>
      </c>
      <c r="FO895">
        <v>487229</v>
      </c>
      <c r="FT895">
        <v>398422</v>
      </c>
      <c r="FY895">
        <v>325676.99999999901</v>
      </c>
      <c r="GD895">
        <v>266603</v>
      </c>
      <c r="GI895">
        <v>218837</v>
      </c>
      <c r="GN895">
        <v>180027.99999999901</v>
      </c>
      <c r="GS895">
        <v>149369</v>
      </c>
      <c r="GX895">
        <v>124837</v>
      </c>
    </row>
    <row r="896" spans="1:206" customFormat="1">
      <c r="A896" s="51" t="s">
        <v>224</v>
      </c>
      <c r="B896" t="s">
        <v>3549</v>
      </c>
      <c r="C896" t="s">
        <v>3533</v>
      </c>
      <c r="D896" s="187" t="s">
        <v>3564</v>
      </c>
      <c r="E896" t="s">
        <v>1620</v>
      </c>
      <c r="BD896">
        <v>3535500</v>
      </c>
      <c r="BI896">
        <v>3611700</v>
      </c>
      <c r="BN896">
        <v>3998400</v>
      </c>
      <c r="BS896">
        <v>4381400</v>
      </c>
      <c r="BX896">
        <v>4538300</v>
      </c>
      <c r="CC896">
        <v>4710900</v>
      </c>
      <c r="CH896">
        <v>4776299.9999999898</v>
      </c>
      <c r="CM896">
        <v>4846300</v>
      </c>
      <c r="CR896">
        <v>5039800</v>
      </c>
      <c r="CW896">
        <v>4805100</v>
      </c>
      <c r="DB896">
        <v>4576700</v>
      </c>
      <c r="DG896">
        <v>4141600</v>
      </c>
      <c r="DL896">
        <v>3691000</v>
      </c>
      <c r="DQ896">
        <v>3349900</v>
      </c>
      <c r="DV896">
        <v>2755200</v>
      </c>
      <c r="EA896">
        <v>2636607</v>
      </c>
      <c r="EF896">
        <v>2311312</v>
      </c>
      <c r="EK896">
        <v>1909686</v>
      </c>
      <c r="EP896">
        <v>1590194</v>
      </c>
      <c r="EU896">
        <v>1300452</v>
      </c>
      <c r="EZ896">
        <v>1088561.99999999</v>
      </c>
      <c r="FE896">
        <v>899551</v>
      </c>
      <c r="FJ896">
        <v>718921</v>
      </c>
      <c r="FO896">
        <v>594846</v>
      </c>
      <c r="FT896">
        <v>489270</v>
      </c>
      <c r="FY896">
        <v>400368.99999999901</v>
      </c>
      <c r="GD896">
        <v>327394</v>
      </c>
      <c r="GI896">
        <v>268035</v>
      </c>
      <c r="GN896">
        <v>219956</v>
      </c>
      <c r="GS896">
        <v>180855</v>
      </c>
      <c r="GX896">
        <v>149921</v>
      </c>
    </row>
    <row r="897" spans="1:206" customFormat="1">
      <c r="A897" s="51" t="s">
        <v>224</v>
      </c>
      <c r="B897" t="s">
        <v>3549</v>
      </c>
      <c r="C897" t="s">
        <v>3533</v>
      </c>
      <c r="D897" s="187" t="s">
        <v>3564</v>
      </c>
      <c r="E897" t="s">
        <v>1621</v>
      </c>
      <c r="BD897">
        <v>3125400</v>
      </c>
      <c r="BI897">
        <v>3401700</v>
      </c>
      <c r="BN897">
        <v>3471200</v>
      </c>
      <c r="BS897">
        <v>3862599.9999999902</v>
      </c>
      <c r="BX897">
        <v>4237599.9999999898</v>
      </c>
      <c r="CC897">
        <v>4412900</v>
      </c>
      <c r="CH897">
        <v>4590799.9999999898</v>
      </c>
      <c r="CM897">
        <v>4656200</v>
      </c>
      <c r="CR897">
        <v>4732700</v>
      </c>
      <c r="CW897">
        <v>4936099.9999999898</v>
      </c>
      <c r="DB897">
        <v>4693300</v>
      </c>
      <c r="DG897">
        <v>4461999.9999999898</v>
      </c>
      <c r="DL897">
        <v>4066200</v>
      </c>
      <c r="DQ897">
        <v>3660200</v>
      </c>
      <c r="DV897">
        <v>3299500</v>
      </c>
      <c r="EA897">
        <v>3084465.9999999902</v>
      </c>
      <c r="EF897">
        <v>2613893.9999999902</v>
      </c>
      <c r="EK897">
        <v>2292996</v>
      </c>
      <c r="EP897">
        <v>1896549</v>
      </c>
      <c r="EU897">
        <v>1581493</v>
      </c>
      <c r="EZ897">
        <v>1295250</v>
      </c>
      <c r="FE897">
        <v>1085671</v>
      </c>
      <c r="FJ897">
        <v>898272</v>
      </c>
      <c r="FO897">
        <v>718767</v>
      </c>
      <c r="FT897">
        <v>595321</v>
      </c>
      <c r="FY897">
        <v>490098.99999999901</v>
      </c>
      <c r="GD897">
        <v>401328</v>
      </c>
      <c r="GI897">
        <v>328334</v>
      </c>
      <c r="GN897">
        <v>268861</v>
      </c>
      <c r="GS897">
        <v>220623</v>
      </c>
      <c r="GX897">
        <v>181351</v>
      </c>
    </row>
    <row r="898" spans="1:206" customFormat="1">
      <c r="A898" s="51" t="s">
        <v>224</v>
      </c>
      <c r="B898" t="s">
        <v>3549</v>
      </c>
      <c r="C898" t="s">
        <v>3533</v>
      </c>
      <c r="D898" s="187" t="s">
        <v>3564</v>
      </c>
      <c r="E898" t="s">
        <v>1622</v>
      </c>
      <c r="BD898">
        <v>2684700</v>
      </c>
      <c r="BI898">
        <v>2997300</v>
      </c>
      <c r="BN898">
        <v>3262999.9999999902</v>
      </c>
      <c r="BS898">
        <v>3338100</v>
      </c>
      <c r="BX898">
        <v>3718800</v>
      </c>
      <c r="CC898">
        <v>4102000</v>
      </c>
      <c r="CH898">
        <v>4281200</v>
      </c>
      <c r="CM898">
        <v>4461000</v>
      </c>
      <c r="CR898">
        <v>4536200</v>
      </c>
      <c r="CW898">
        <v>4617900</v>
      </c>
      <c r="DB898">
        <v>4807200</v>
      </c>
      <c r="DG898">
        <v>4569800</v>
      </c>
      <c r="DL898">
        <v>4365599.9999999898</v>
      </c>
      <c r="DQ898">
        <v>3975099.9999999902</v>
      </c>
      <c r="DV898">
        <v>3595499.9999999902</v>
      </c>
      <c r="EA898">
        <v>3585381</v>
      </c>
      <c r="EF898">
        <v>3047623</v>
      </c>
      <c r="EK898">
        <v>2584836.9999999902</v>
      </c>
      <c r="EP898">
        <v>2269291</v>
      </c>
      <c r="EU898">
        <v>1879149</v>
      </c>
      <c r="EZ898">
        <v>1569177</v>
      </c>
      <c r="FE898">
        <v>1287051.99999999</v>
      </c>
      <c r="FJ898">
        <v>1080281</v>
      </c>
      <c r="FO898">
        <v>894720.99999999895</v>
      </c>
      <c r="FT898">
        <v>716793.99999999895</v>
      </c>
      <c r="FY898">
        <v>594329.99999999895</v>
      </c>
      <c r="GD898">
        <v>489753</v>
      </c>
      <c r="GI898">
        <v>401370</v>
      </c>
      <c r="GN898">
        <v>328561</v>
      </c>
      <c r="GS898">
        <v>269163</v>
      </c>
      <c r="GX898">
        <v>220893.99999999901</v>
      </c>
    </row>
    <row r="899" spans="1:206" customFormat="1">
      <c r="A899" s="51" t="s">
        <v>224</v>
      </c>
      <c r="B899" t="s">
        <v>3549</v>
      </c>
      <c r="C899" t="s">
        <v>3533</v>
      </c>
      <c r="D899" s="187" t="s">
        <v>3564</v>
      </c>
      <c r="E899" t="s">
        <v>1623</v>
      </c>
      <c r="BD899">
        <v>2310200</v>
      </c>
      <c r="BI899">
        <v>2539300</v>
      </c>
      <c r="BN899">
        <v>2836000</v>
      </c>
      <c r="BS899">
        <v>3102800</v>
      </c>
      <c r="BX899">
        <v>3185200</v>
      </c>
      <c r="CC899">
        <v>3567200</v>
      </c>
      <c r="CH899">
        <v>3948399.9999999902</v>
      </c>
      <c r="CM899">
        <v>4128500</v>
      </c>
      <c r="CR899">
        <v>4313300</v>
      </c>
      <c r="CW899">
        <v>4396000</v>
      </c>
      <c r="DB899">
        <v>4469100</v>
      </c>
      <c r="DG899">
        <v>4656600</v>
      </c>
      <c r="DL899">
        <v>4445800</v>
      </c>
      <c r="DQ899">
        <v>4195700</v>
      </c>
      <c r="DV899">
        <v>3882600</v>
      </c>
      <c r="EA899">
        <v>3789377.9999999902</v>
      </c>
      <c r="EF899">
        <v>3523301</v>
      </c>
      <c r="EK899">
        <v>2999135</v>
      </c>
      <c r="EP899">
        <v>2546218</v>
      </c>
      <c r="EU899">
        <v>2237828</v>
      </c>
      <c r="EZ899">
        <v>1855602</v>
      </c>
      <c r="FE899">
        <v>1551897</v>
      </c>
      <c r="FJ899">
        <v>1274935</v>
      </c>
      <c r="FO899">
        <v>1071567</v>
      </c>
      <c r="FT899">
        <v>888581.99999999895</v>
      </c>
      <c r="FY899">
        <v>712857</v>
      </c>
      <c r="GD899">
        <v>591824.99999999895</v>
      </c>
      <c r="GI899">
        <v>488251</v>
      </c>
      <c r="GN899">
        <v>400546</v>
      </c>
      <c r="GS899">
        <v>328160</v>
      </c>
      <c r="GX899">
        <v>268994</v>
      </c>
    </row>
    <row r="900" spans="1:206" customFormat="1">
      <c r="A900" s="51" t="s">
        <v>224</v>
      </c>
      <c r="B900" t="s">
        <v>3549</v>
      </c>
      <c r="C900" t="s">
        <v>3533</v>
      </c>
      <c r="D900" s="187" t="s">
        <v>3564</v>
      </c>
      <c r="E900" t="s">
        <v>1624</v>
      </c>
      <c r="BD900">
        <v>1834399.99999999</v>
      </c>
      <c r="BI900">
        <v>2141100</v>
      </c>
      <c r="BN900">
        <v>2361500</v>
      </c>
      <c r="BS900">
        <v>2658700</v>
      </c>
      <c r="BX900">
        <v>2919600</v>
      </c>
      <c r="CC900">
        <v>3012100</v>
      </c>
      <c r="CH900">
        <v>3387100</v>
      </c>
      <c r="CM900">
        <v>3760500</v>
      </c>
      <c r="CR900">
        <v>3945000</v>
      </c>
      <c r="CW900">
        <v>4128899.9999999902</v>
      </c>
      <c r="DB900">
        <v>4210900</v>
      </c>
      <c r="DG900">
        <v>4265799.9999999898</v>
      </c>
      <c r="DL900">
        <v>4486500</v>
      </c>
      <c r="DQ900">
        <v>4253800</v>
      </c>
      <c r="DV900">
        <v>4061300</v>
      </c>
      <c r="EA900">
        <v>3974477.9999999902</v>
      </c>
      <c r="EF900">
        <v>3693831</v>
      </c>
      <c r="EK900">
        <v>3440747</v>
      </c>
      <c r="EP900">
        <v>2934201</v>
      </c>
      <c r="EU900">
        <v>2494500</v>
      </c>
      <c r="EZ900">
        <v>2195686.9999999902</v>
      </c>
      <c r="FE900">
        <v>1823715</v>
      </c>
      <c r="FJ900">
        <v>1527989</v>
      </c>
      <c r="FO900">
        <v>1257546</v>
      </c>
      <c r="FT900">
        <v>1058701</v>
      </c>
      <c r="FY900">
        <v>879265</v>
      </c>
      <c r="GD900">
        <v>706540</v>
      </c>
      <c r="GI900">
        <v>587475</v>
      </c>
      <c r="GN900">
        <v>485361</v>
      </c>
      <c r="GS900">
        <v>398691</v>
      </c>
      <c r="GX900">
        <v>326985</v>
      </c>
    </row>
    <row r="901" spans="1:206" customFormat="1">
      <c r="A901" s="51" t="s">
        <v>224</v>
      </c>
      <c r="B901" t="s">
        <v>3549</v>
      </c>
      <c r="C901" t="s">
        <v>3533</v>
      </c>
      <c r="D901" s="187" t="s">
        <v>3564</v>
      </c>
      <c r="E901" t="s">
        <v>1625</v>
      </c>
      <c r="BD901">
        <v>1483000</v>
      </c>
      <c r="BI901">
        <v>1651400</v>
      </c>
      <c r="BN901">
        <v>1936500</v>
      </c>
      <c r="BS901">
        <v>2158000</v>
      </c>
      <c r="BX901">
        <v>2441700</v>
      </c>
      <c r="CC901">
        <v>2694399.9999999902</v>
      </c>
      <c r="CH901">
        <v>2797000</v>
      </c>
      <c r="CM901">
        <v>3158200</v>
      </c>
      <c r="CR901">
        <v>3519899.9999999902</v>
      </c>
      <c r="CW901">
        <v>3702700</v>
      </c>
      <c r="DB901">
        <v>3888200</v>
      </c>
      <c r="DG901">
        <v>3965099.9999999902</v>
      </c>
      <c r="DL901">
        <v>4045999.9999999902</v>
      </c>
      <c r="DQ901">
        <v>4253800</v>
      </c>
      <c r="DV901">
        <v>4058500</v>
      </c>
      <c r="EA901">
        <v>4017407</v>
      </c>
      <c r="EF901">
        <v>3824540</v>
      </c>
      <c r="EK901">
        <v>3566108.9999999902</v>
      </c>
      <c r="EP901">
        <v>3330894</v>
      </c>
      <c r="EU901">
        <v>2847842</v>
      </c>
      <c r="EZ901">
        <v>2425653</v>
      </c>
      <c r="FE901">
        <v>2139590</v>
      </c>
      <c r="FJ901">
        <v>1781068.99999999</v>
      </c>
      <c r="FO901">
        <v>1495600</v>
      </c>
      <c r="FT901">
        <v>1233643</v>
      </c>
      <c r="FY901">
        <v>1040821</v>
      </c>
      <c r="GD901">
        <v>866153</v>
      </c>
      <c r="GI901">
        <v>697386</v>
      </c>
      <c r="GN901">
        <v>581011</v>
      </c>
      <c r="GS901">
        <v>480895</v>
      </c>
      <c r="GX901">
        <v>395671</v>
      </c>
    </row>
    <row r="902" spans="1:206" customFormat="1">
      <c r="A902" s="51" t="s">
        <v>224</v>
      </c>
      <c r="B902" t="s">
        <v>3549</v>
      </c>
      <c r="C902" t="s">
        <v>3533</v>
      </c>
      <c r="D902" s="187" t="s">
        <v>3564</v>
      </c>
      <c r="E902" t="s">
        <v>1626</v>
      </c>
      <c r="BD902">
        <v>1102100</v>
      </c>
      <c r="BI902">
        <v>1267200</v>
      </c>
      <c r="BN902">
        <v>1424700</v>
      </c>
      <c r="BS902">
        <v>1691100</v>
      </c>
      <c r="BX902">
        <v>1900500</v>
      </c>
      <c r="CC902">
        <v>2164500</v>
      </c>
      <c r="CH902">
        <v>2413100</v>
      </c>
      <c r="CM902">
        <v>2519800</v>
      </c>
      <c r="CR902">
        <v>2859300</v>
      </c>
      <c r="CW902">
        <v>3200000</v>
      </c>
      <c r="DB902">
        <v>3394399.9999999902</v>
      </c>
      <c r="DG902">
        <v>3572400</v>
      </c>
      <c r="DL902">
        <v>3668500</v>
      </c>
      <c r="DQ902">
        <v>3766100</v>
      </c>
      <c r="DV902">
        <v>3967999.9999999902</v>
      </c>
      <c r="EA902">
        <v>3802655</v>
      </c>
      <c r="EF902">
        <v>3783742</v>
      </c>
      <c r="EK902">
        <v>3621604</v>
      </c>
      <c r="EP902">
        <v>3392763</v>
      </c>
      <c r="EU902">
        <v>3181497</v>
      </c>
      <c r="EZ902">
        <v>2730218</v>
      </c>
      <c r="FE902">
        <v>2331429.9999999902</v>
      </c>
      <c r="FJ902">
        <v>2062463</v>
      </c>
      <c r="FO902">
        <v>1721993.99999999</v>
      </c>
      <c r="FT902">
        <v>1450210</v>
      </c>
      <c r="FY902">
        <v>1199772</v>
      </c>
      <c r="GD902">
        <v>1015195</v>
      </c>
      <c r="GI902">
        <v>847101.99999999895</v>
      </c>
      <c r="GN902">
        <v>683872</v>
      </c>
      <c r="GS902">
        <v>571226</v>
      </c>
      <c r="GX902">
        <v>473967</v>
      </c>
    </row>
    <row r="903" spans="1:206" customFormat="1">
      <c r="A903" s="51" t="s">
        <v>224</v>
      </c>
      <c r="B903" t="s">
        <v>3549</v>
      </c>
      <c r="C903" t="s">
        <v>3533</v>
      </c>
      <c r="D903" s="187" t="s">
        <v>3564</v>
      </c>
      <c r="E903" t="s">
        <v>1627</v>
      </c>
      <c r="BD903">
        <v>769699.99999999895</v>
      </c>
      <c r="BI903">
        <v>865800</v>
      </c>
      <c r="BN903">
        <v>1012800</v>
      </c>
      <c r="BS903">
        <v>1161900</v>
      </c>
      <c r="BX903">
        <v>1386500</v>
      </c>
      <c r="CC903">
        <v>1576300</v>
      </c>
      <c r="CH903">
        <v>1817000</v>
      </c>
      <c r="CM903">
        <v>2045300</v>
      </c>
      <c r="CR903">
        <v>2151299.9999999902</v>
      </c>
      <c r="CW903">
        <v>2467200</v>
      </c>
      <c r="DB903">
        <v>2803600</v>
      </c>
      <c r="DG903">
        <v>3000999.9999999902</v>
      </c>
      <c r="DL903">
        <v>3177400</v>
      </c>
      <c r="DQ903">
        <v>3282100</v>
      </c>
      <c r="DV903">
        <v>3388999.9999999902</v>
      </c>
      <c r="EA903">
        <v>3493962</v>
      </c>
      <c r="EF903">
        <v>3452216.9999999902</v>
      </c>
      <c r="EK903">
        <v>3462312</v>
      </c>
      <c r="EP903">
        <v>3340382</v>
      </c>
      <c r="EU903">
        <v>3150564</v>
      </c>
      <c r="EZ903">
        <v>2971714</v>
      </c>
      <c r="FE903">
        <v>2563926</v>
      </c>
      <c r="FJ903">
        <v>2197180</v>
      </c>
      <c r="FO903">
        <v>1951570</v>
      </c>
      <c r="FT903">
        <v>1635965.99999999</v>
      </c>
      <c r="FY903">
        <v>1383404.99999999</v>
      </c>
      <c r="GD903">
        <v>1149381.99999999</v>
      </c>
      <c r="GI903">
        <v>976534</v>
      </c>
      <c r="GN903">
        <v>817986.99999999895</v>
      </c>
      <c r="GS903">
        <v>662787</v>
      </c>
      <c r="GX903">
        <v>555686</v>
      </c>
    </row>
    <row r="904" spans="1:206" customFormat="1">
      <c r="A904" s="51" t="s">
        <v>224</v>
      </c>
      <c r="B904" t="s">
        <v>3549</v>
      </c>
      <c r="C904" t="s">
        <v>3533</v>
      </c>
      <c r="D904" s="187" t="s">
        <v>3564</v>
      </c>
      <c r="E904" t="s">
        <v>1628</v>
      </c>
      <c r="BD904">
        <v>463799.99999999901</v>
      </c>
      <c r="BI904">
        <v>528099.99999999895</v>
      </c>
      <c r="BN904">
        <v>615800</v>
      </c>
      <c r="BS904">
        <v>737699.99999999895</v>
      </c>
      <c r="BX904">
        <v>853300</v>
      </c>
      <c r="CC904">
        <v>1033300</v>
      </c>
      <c r="CH904">
        <v>1196000</v>
      </c>
      <c r="CM904">
        <v>1404700</v>
      </c>
      <c r="CR904">
        <v>1600199.99999999</v>
      </c>
      <c r="CW904">
        <v>1712600</v>
      </c>
      <c r="DB904">
        <v>2015199.99999999</v>
      </c>
      <c r="DG904">
        <v>2349200</v>
      </c>
      <c r="DL904">
        <v>2503500</v>
      </c>
      <c r="DQ904">
        <v>2678799.9999999902</v>
      </c>
      <c r="DV904">
        <v>2787200</v>
      </c>
      <c r="EA904">
        <v>2847346</v>
      </c>
      <c r="EF904">
        <v>2991639</v>
      </c>
      <c r="EK904">
        <v>2987800</v>
      </c>
      <c r="EP904">
        <v>3030807</v>
      </c>
      <c r="EU904">
        <v>2957107</v>
      </c>
      <c r="EZ904">
        <v>2816303.9999999902</v>
      </c>
      <c r="FE904">
        <v>2678992</v>
      </c>
      <c r="FJ904">
        <v>2329155</v>
      </c>
      <c r="FO904">
        <v>2006050</v>
      </c>
      <c r="FT904">
        <v>1791745.99999999</v>
      </c>
      <c r="FY904">
        <v>1510634</v>
      </c>
      <c r="GD904">
        <v>1285300</v>
      </c>
      <c r="GI904">
        <v>1074381</v>
      </c>
      <c r="GN904">
        <v>918318</v>
      </c>
      <c r="GS904">
        <v>773423.99999999895</v>
      </c>
      <c r="GX904">
        <v>630060</v>
      </c>
    </row>
    <row r="905" spans="1:206" customFormat="1">
      <c r="A905" s="51" t="s">
        <v>224</v>
      </c>
      <c r="B905" t="s">
        <v>3549</v>
      </c>
      <c r="C905" t="s">
        <v>3533</v>
      </c>
      <c r="D905" s="187" t="s">
        <v>3564</v>
      </c>
      <c r="E905" t="s">
        <v>1629</v>
      </c>
      <c r="BD905">
        <v>208800</v>
      </c>
      <c r="BI905">
        <v>257300</v>
      </c>
      <c r="BN905">
        <v>307400</v>
      </c>
      <c r="BS905">
        <v>370500</v>
      </c>
      <c r="BX905">
        <v>452599.99999999901</v>
      </c>
      <c r="CC905">
        <v>527900</v>
      </c>
      <c r="CH905">
        <v>669000</v>
      </c>
      <c r="CM905">
        <v>784999.99999999895</v>
      </c>
      <c r="CR905">
        <v>941600</v>
      </c>
      <c r="CW905">
        <v>1105299.99999999</v>
      </c>
      <c r="DB905">
        <v>1227900</v>
      </c>
      <c r="DG905">
        <v>1480900</v>
      </c>
      <c r="DL905">
        <v>1765900</v>
      </c>
      <c r="DQ905">
        <v>1921299.99999999</v>
      </c>
      <c r="DV905">
        <v>2080699.99999999</v>
      </c>
      <c r="EA905">
        <v>2057350.99999999</v>
      </c>
      <c r="EF905">
        <v>2186000.9999999902</v>
      </c>
      <c r="EK905">
        <v>2332071</v>
      </c>
      <c r="EP905">
        <v>2364975.9999999902</v>
      </c>
      <c r="EU905">
        <v>2439622.9999999902</v>
      </c>
      <c r="EZ905">
        <v>2421174</v>
      </c>
      <c r="FE905">
        <v>2341120</v>
      </c>
      <c r="FJ905">
        <v>2256992</v>
      </c>
      <c r="FO905">
        <v>1986002</v>
      </c>
      <c r="FT905">
        <v>1725327</v>
      </c>
      <c r="FY905">
        <v>1555418</v>
      </c>
      <c r="GD905">
        <v>1323830</v>
      </c>
      <c r="GI905">
        <v>1137094</v>
      </c>
      <c r="GN905">
        <v>959446</v>
      </c>
      <c r="GS905">
        <v>827533.99999999895</v>
      </c>
      <c r="GX905">
        <v>702927</v>
      </c>
    </row>
    <row r="906" spans="1:206" customFormat="1">
      <c r="A906" s="51" t="s">
        <v>224</v>
      </c>
      <c r="B906" t="s">
        <v>3549</v>
      </c>
      <c r="C906" t="s">
        <v>3533</v>
      </c>
      <c r="D906" s="187" t="s">
        <v>3564</v>
      </c>
      <c r="E906" t="s">
        <v>1630</v>
      </c>
      <c r="BD906">
        <v>101700</v>
      </c>
      <c r="BI906">
        <v>81599.999999999898</v>
      </c>
      <c r="BN906">
        <v>111000</v>
      </c>
      <c r="BS906">
        <v>137700</v>
      </c>
      <c r="BX906">
        <v>170400</v>
      </c>
      <c r="CC906">
        <v>214100</v>
      </c>
      <c r="CH906">
        <v>254600</v>
      </c>
      <c r="CM906">
        <v>334500</v>
      </c>
      <c r="CR906">
        <v>409800</v>
      </c>
      <c r="CW906">
        <v>512100</v>
      </c>
      <c r="DB906">
        <v>637199.99999999895</v>
      </c>
      <c r="DG906">
        <v>738000</v>
      </c>
      <c r="DL906">
        <v>943800</v>
      </c>
      <c r="DQ906">
        <v>1171599.99999999</v>
      </c>
      <c r="DV906">
        <v>1298500</v>
      </c>
      <c r="EA906">
        <v>1155068</v>
      </c>
      <c r="EF906">
        <v>1251504</v>
      </c>
      <c r="EK906">
        <v>1362175</v>
      </c>
      <c r="EP906">
        <v>1490058</v>
      </c>
      <c r="EU906">
        <v>1550626</v>
      </c>
      <c r="EZ906">
        <v>1645217</v>
      </c>
      <c r="FE906">
        <v>1683540.99999999</v>
      </c>
      <c r="FJ906">
        <v>1674573</v>
      </c>
      <c r="FO906">
        <v>1657500</v>
      </c>
      <c r="FT906">
        <v>1494497</v>
      </c>
      <c r="FY906">
        <v>1324099</v>
      </c>
      <c r="GD906">
        <v>1214841</v>
      </c>
      <c r="GI906">
        <v>1051956</v>
      </c>
      <c r="GN906">
        <v>919277.99999999895</v>
      </c>
      <c r="GS906">
        <v>788389.99999999895</v>
      </c>
      <c r="GX906">
        <v>690871</v>
      </c>
    </row>
    <row r="907" spans="1:206" customFormat="1">
      <c r="A907" s="51" t="s">
        <v>224</v>
      </c>
      <c r="B907" t="s">
        <v>3549</v>
      </c>
      <c r="C907" t="s">
        <v>3533</v>
      </c>
      <c r="D907" s="187" t="s">
        <v>3564</v>
      </c>
      <c r="E907" t="s">
        <v>1631</v>
      </c>
      <c r="BD907">
        <v>43200</v>
      </c>
      <c r="BI907">
        <v>26400</v>
      </c>
      <c r="BN907">
        <v>25300</v>
      </c>
      <c r="BS907">
        <v>35200</v>
      </c>
      <c r="BX907">
        <v>45200</v>
      </c>
      <c r="CC907">
        <v>57800</v>
      </c>
      <c r="CH907">
        <v>75200</v>
      </c>
      <c r="CM907">
        <v>92299.999999999898</v>
      </c>
      <c r="CR907">
        <v>129900</v>
      </c>
      <c r="CW907">
        <v>168800</v>
      </c>
      <c r="DB907">
        <v>224800</v>
      </c>
      <c r="DG907">
        <v>294700</v>
      </c>
      <c r="DL907">
        <v>368600</v>
      </c>
      <c r="DQ907">
        <v>509500</v>
      </c>
      <c r="DV907">
        <v>647000</v>
      </c>
      <c r="EA907">
        <v>464882</v>
      </c>
      <c r="EF907">
        <v>503445</v>
      </c>
      <c r="EK907">
        <v>561692</v>
      </c>
      <c r="EP907">
        <v>631044</v>
      </c>
      <c r="EU907">
        <v>714349</v>
      </c>
      <c r="EZ907">
        <v>771389.99999999895</v>
      </c>
      <c r="FE907">
        <v>854422</v>
      </c>
      <c r="FJ907">
        <v>916505</v>
      </c>
      <c r="FO907">
        <v>955165</v>
      </c>
      <c r="FT907">
        <v>989549</v>
      </c>
      <c r="FY907">
        <v>929833</v>
      </c>
      <c r="GD907">
        <v>848770</v>
      </c>
      <c r="GI907">
        <v>802685</v>
      </c>
      <c r="GN907">
        <v>715026</v>
      </c>
      <c r="GS907">
        <v>643103</v>
      </c>
      <c r="GX907">
        <v>566507.99999999895</v>
      </c>
    </row>
    <row r="908" spans="1:206" customFormat="1">
      <c r="A908" s="51" t="s">
        <v>224</v>
      </c>
      <c r="B908" t="s">
        <v>3549</v>
      </c>
      <c r="C908" t="s">
        <v>3533</v>
      </c>
      <c r="D908" s="187" t="s">
        <v>3564</v>
      </c>
      <c r="E908" t="s">
        <v>1632</v>
      </c>
      <c r="BD908">
        <v>16700</v>
      </c>
      <c r="BI908">
        <v>6800</v>
      </c>
      <c r="BN908">
        <v>5199.99999999999</v>
      </c>
      <c r="BS908">
        <v>5200</v>
      </c>
      <c r="BX908">
        <v>7800</v>
      </c>
      <c r="CC908">
        <v>10600</v>
      </c>
      <c r="CH908">
        <v>14200</v>
      </c>
      <c r="CM908">
        <v>19200</v>
      </c>
      <c r="CR908">
        <v>26200</v>
      </c>
      <c r="CW908">
        <v>38800</v>
      </c>
      <c r="DB908">
        <v>54500</v>
      </c>
      <c r="DG908">
        <v>75399.999999999898</v>
      </c>
      <c r="DL908">
        <v>105999.999999999</v>
      </c>
      <c r="DQ908">
        <v>148700</v>
      </c>
      <c r="DV908">
        <v>210700</v>
      </c>
      <c r="EA908">
        <v>124918</v>
      </c>
      <c r="EF908">
        <v>134425</v>
      </c>
      <c r="EK908">
        <v>148599.99999999901</v>
      </c>
      <c r="EP908">
        <v>170179</v>
      </c>
      <c r="EU908">
        <v>197827</v>
      </c>
      <c r="EZ908">
        <v>232442</v>
      </c>
      <c r="FE908">
        <v>263185</v>
      </c>
      <c r="FJ908">
        <v>307827</v>
      </c>
      <c r="FO908">
        <v>352784.99999999901</v>
      </c>
      <c r="FT908">
        <v>392660.99999999901</v>
      </c>
      <c r="FY908">
        <v>432842</v>
      </c>
      <c r="GD908">
        <v>426364</v>
      </c>
      <c r="GI908">
        <v>408396</v>
      </c>
      <c r="GN908">
        <v>403863</v>
      </c>
      <c r="GS908">
        <v>375347</v>
      </c>
      <c r="GX908">
        <v>352359</v>
      </c>
    </row>
    <row r="909" spans="1:206" customFormat="1">
      <c r="A909" s="51" t="s">
        <v>224</v>
      </c>
      <c r="B909" t="s">
        <v>3549</v>
      </c>
      <c r="C909" t="s">
        <v>3533</v>
      </c>
      <c r="D909" s="187" t="s">
        <v>3564</v>
      </c>
      <c r="E909" t="s">
        <v>1633</v>
      </c>
      <c r="BD909">
        <v>7499.99999999999</v>
      </c>
      <c r="BI909">
        <v>2300</v>
      </c>
      <c r="BN909">
        <v>1000</v>
      </c>
      <c r="BS909">
        <v>700</v>
      </c>
      <c r="BX909">
        <v>700</v>
      </c>
      <c r="CC909">
        <v>1000</v>
      </c>
      <c r="CH909">
        <v>2000</v>
      </c>
      <c r="CM909">
        <v>2600</v>
      </c>
      <c r="CR909">
        <v>3600</v>
      </c>
      <c r="CW909">
        <v>5500</v>
      </c>
      <c r="DB909">
        <v>8899.9999999999909</v>
      </c>
      <c r="DG909">
        <v>13100</v>
      </c>
      <c r="DL909">
        <v>17800</v>
      </c>
      <c r="DQ909">
        <v>27699.999999999902</v>
      </c>
      <c r="DV909">
        <v>48000</v>
      </c>
      <c r="EA909">
        <v>18063</v>
      </c>
      <c r="EF909">
        <v>22043</v>
      </c>
      <c r="EK909">
        <v>23865</v>
      </c>
      <c r="EP909">
        <v>26545</v>
      </c>
      <c r="EU909">
        <v>30658</v>
      </c>
      <c r="EZ909">
        <v>36558</v>
      </c>
      <c r="FE909">
        <v>44254.999999999898</v>
      </c>
      <c r="FJ909">
        <v>52372</v>
      </c>
      <c r="FO909">
        <v>65600</v>
      </c>
      <c r="FT909">
        <v>81339</v>
      </c>
      <c r="FY909">
        <v>97819.999999999898</v>
      </c>
      <c r="GD909">
        <v>114747</v>
      </c>
      <c r="GI909">
        <v>121485</v>
      </c>
      <c r="GN909">
        <v>124410</v>
      </c>
      <c r="GS909">
        <v>131587</v>
      </c>
      <c r="GX909">
        <v>129608</v>
      </c>
    </row>
    <row r="910" spans="1:206" customFormat="1">
      <c r="A910" s="51" t="s">
        <v>224</v>
      </c>
      <c r="B910" t="s">
        <v>3549</v>
      </c>
      <c r="C910" t="s">
        <v>3533</v>
      </c>
      <c r="D910" s="187" t="s">
        <v>3564</v>
      </c>
      <c r="E910" t="s">
        <v>1634</v>
      </c>
      <c r="BD910">
        <v>181426900</v>
      </c>
      <c r="BI910">
        <v>189460900</v>
      </c>
      <c r="BN910">
        <v>198787100</v>
      </c>
      <c r="BS910">
        <v>202487600</v>
      </c>
      <c r="BX910">
        <v>200873900</v>
      </c>
      <c r="CC910">
        <v>191956000</v>
      </c>
      <c r="CH910">
        <v>178859700</v>
      </c>
      <c r="CM910">
        <v>168265300</v>
      </c>
      <c r="CR910">
        <v>164305600</v>
      </c>
      <c r="CW910">
        <v>164696100</v>
      </c>
      <c r="DB910">
        <v>162820000</v>
      </c>
      <c r="DG910">
        <v>159478900</v>
      </c>
      <c r="DL910">
        <v>158145700</v>
      </c>
      <c r="DQ910">
        <v>155487700</v>
      </c>
      <c r="DV910">
        <v>156653400</v>
      </c>
      <c r="EA910">
        <v>148072549</v>
      </c>
      <c r="EF910">
        <v>141162139</v>
      </c>
      <c r="EK910">
        <v>137481109</v>
      </c>
      <c r="EP910">
        <v>138563315</v>
      </c>
      <c r="EU910">
        <v>140415876</v>
      </c>
      <c r="EZ910">
        <v>142682203</v>
      </c>
      <c r="FE910">
        <v>142814166</v>
      </c>
      <c r="FJ910">
        <v>141228167</v>
      </c>
      <c r="FO910">
        <v>138486094</v>
      </c>
      <c r="FT910">
        <v>137307703</v>
      </c>
      <c r="FY910">
        <v>137247098</v>
      </c>
      <c r="GD910">
        <v>137132431</v>
      </c>
      <c r="GI910">
        <v>136025418</v>
      </c>
      <c r="GN910">
        <v>133643582</v>
      </c>
      <c r="GS910">
        <v>130433433</v>
      </c>
      <c r="GX910">
        <v>127155390</v>
      </c>
    </row>
    <row r="911" spans="1:206" customFormat="1">
      <c r="A911" s="51" t="s">
        <v>224</v>
      </c>
      <c r="B911" t="s">
        <v>3549</v>
      </c>
      <c r="C911" t="s">
        <v>3533</v>
      </c>
      <c r="D911" s="187" t="s">
        <v>3564</v>
      </c>
      <c r="E911" t="s">
        <v>1635</v>
      </c>
      <c r="BD911">
        <v>89632400</v>
      </c>
      <c r="BI911">
        <v>93690600</v>
      </c>
      <c r="BN911">
        <v>98389300</v>
      </c>
      <c r="BS911">
        <v>100295300</v>
      </c>
      <c r="BX911">
        <v>99589500</v>
      </c>
      <c r="CC911">
        <v>95153200</v>
      </c>
      <c r="CH911">
        <v>88961400</v>
      </c>
      <c r="CM911">
        <v>83583400</v>
      </c>
      <c r="CR911">
        <v>81633800</v>
      </c>
      <c r="CW911">
        <v>82095200</v>
      </c>
      <c r="DB911">
        <v>81457400</v>
      </c>
      <c r="DG911">
        <v>80027500</v>
      </c>
      <c r="DL911">
        <v>79549400</v>
      </c>
      <c r="DQ911">
        <v>78431100</v>
      </c>
      <c r="DV911">
        <v>79149300</v>
      </c>
      <c r="EA911">
        <v>74725223</v>
      </c>
      <c r="EF911">
        <v>71395715</v>
      </c>
      <c r="EK911">
        <v>69703933</v>
      </c>
      <c r="EP911">
        <v>70412159</v>
      </c>
      <c r="EU911">
        <v>71481377</v>
      </c>
      <c r="EZ911">
        <v>72731964</v>
      </c>
      <c r="FE911">
        <v>72866939</v>
      </c>
      <c r="FJ911">
        <v>72101647</v>
      </c>
      <c r="FO911">
        <v>70727571</v>
      </c>
      <c r="FT911">
        <v>70146655</v>
      </c>
      <c r="FY911">
        <v>70135412</v>
      </c>
      <c r="GD911">
        <v>70099745</v>
      </c>
      <c r="GI911">
        <v>69550176</v>
      </c>
      <c r="GN911">
        <v>68342821</v>
      </c>
      <c r="GS911">
        <v>66702457</v>
      </c>
      <c r="GX911">
        <v>65030281</v>
      </c>
    </row>
    <row r="912" spans="1:206" customFormat="1">
      <c r="A912" s="51" t="s">
        <v>224</v>
      </c>
      <c r="B912" t="s">
        <v>3549</v>
      </c>
      <c r="C912" t="s">
        <v>3533</v>
      </c>
      <c r="D912" s="187" t="s">
        <v>3564</v>
      </c>
      <c r="E912" t="s">
        <v>1636</v>
      </c>
      <c r="BD912">
        <v>91794500</v>
      </c>
      <c r="BI912">
        <v>95770300</v>
      </c>
      <c r="BN912">
        <v>100397800</v>
      </c>
      <c r="BS912">
        <v>102192300</v>
      </c>
      <c r="BX912">
        <v>101284400</v>
      </c>
      <c r="CC912">
        <v>96802800</v>
      </c>
      <c r="CH912">
        <v>89898300</v>
      </c>
      <c r="CM912">
        <v>84681900</v>
      </c>
      <c r="CR912">
        <v>82671800</v>
      </c>
      <c r="CW912">
        <v>82600900</v>
      </c>
      <c r="DB912">
        <v>81362600</v>
      </c>
      <c r="DG912">
        <v>79451400</v>
      </c>
      <c r="DL912">
        <v>78596300</v>
      </c>
      <c r="DQ912">
        <v>77056600</v>
      </c>
      <c r="DV912">
        <v>77504100</v>
      </c>
      <c r="EA912">
        <v>73347326</v>
      </c>
      <c r="EF912">
        <v>69766424</v>
      </c>
      <c r="EK912">
        <v>67777176</v>
      </c>
      <c r="EP912">
        <v>68151156</v>
      </c>
      <c r="EU912">
        <v>68934499</v>
      </c>
      <c r="EZ912">
        <v>69950239</v>
      </c>
      <c r="FE912">
        <v>69947227</v>
      </c>
      <c r="FJ912">
        <v>69126520</v>
      </c>
      <c r="FO912">
        <v>67758523</v>
      </c>
      <c r="FT912">
        <v>67161048</v>
      </c>
      <c r="FY912">
        <v>67111686</v>
      </c>
      <c r="GD912">
        <v>67032686</v>
      </c>
      <c r="GI912">
        <v>66475242</v>
      </c>
      <c r="GN912">
        <v>65300760.999999903</v>
      </c>
      <c r="GS912">
        <v>63730976</v>
      </c>
      <c r="GX912">
        <v>62125109</v>
      </c>
    </row>
    <row r="913" spans="1:206" customFormat="1">
      <c r="A913" s="51" t="s">
        <v>224</v>
      </c>
      <c r="B913" t="s">
        <v>3549</v>
      </c>
      <c r="C913" t="s">
        <v>3533</v>
      </c>
      <c r="D913" s="187" t="s">
        <v>3564</v>
      </c>
      <c r="E913" t="s">
        <v>1637</v>
      </c>
      <c r="BD913">
        <v>24019400</v>
      </c>
      <c r="BI913">
        <v>24992400</v>
      </c>
      <c r="BN913">
        <v>26715700</v>
      </c>
      <c r="BS913">
        <v>27573300</v>
      </c>
      <c r="BX913">
        <v>25954300</v>
      </c>
      <c r="CC913">
        <v>23855600</v>
      </c>
      <c r="CH913">
        <v>22446699.999999899</v>
      </c>
      <c r="CM913">
        <v>22592800</v>
      </c>
      <c r="CR913">
        <v>23254200</v>
      </c>
      <c r="CW913">
        <v>23468600</v>
      </c>
      <c r="DB913">
        <v>22778300</v>
      </c>
      <c r="DG913">
        <v>23202500</v>
      </c>
      <c r="DL913">
        <v>24099199.999999899</v>
      </c>
      <c r="DQ913">
        <v>23510000</v>
      </c>
      <c r="DV913">
        <v>24067399.999999899</v>
      </c>
      <c r="EA913">
        <v>21336827</v>
      </c>
      <c r="EF913">
        <v>21554482.999999899</v>
      </c>
      <c r="EK913">
        <v>21925305</v>
      </c>
      <c r="EP913">
        <v>22419991.999999899</v>
      </c>
      <c r="EU913">
        <v>22920857</v>
      </c>
      <c r="EZ913">
        <v>23439418</v>
      </c>
      <c r="FE913">
        <v>22802492</v>
      </c>
      <c r="FJ913">
        <v>22386556.999999899</v>
      </c>
      <c r="FO913">
        <v>22372076</v>
      </c>
      <c r="FT913">
        <v>22562119</v>
      </c>
      <c r="FY913">
        <v>22718376</v>
      </c>
      <c r="GD913">
        <v>22674148</v>
      </c>
      <c r="GI913">
        <v>22336832</v>
      </c>
      <c r="GN913">
        <v>21818354</v>
      </c>
      <c r="GS913">
        <v>21321195</v>
      </c>
      <c r="GX913">
        <v>20931263</v>
      </c>
    </row>
    <row r="914" spans="1:206" customFormat="1">
      <c r="A914" s="51" t="s">
        <v>224</v>
      </c>
      <c r="B914" t="s">
        <v>3549</v>
      </c>
      <c r="C914" t="s">
        <v>3533</v>
      </c>
      <c r="D914" s="187" t="s">
        <v>3564</v>
      </c>
      <c r="E914" t="s">
        <v>1638</v>
      </c>
      <c r="BD914">
        <v>20232800</v>
      </c>
      <c r="BI914">
        <v>23925000</v>
      </c>
      <c r="BN914">
        <v>25014200</v>
      </c>
      <c r="BS914">
        <v>26861400</v>
      </c>
      <c r="BX914">
        <v>27872800</v>
      </c>
      <c r="CC914">
        <v>26110400</v>
      </c>
      <c r="CH914">
        <v>24082800</v>
      </c>
      <c r="CM914">
        <v>22593500</v>
      </c>
      <c r="CR914">
        <v>22874900</v>
      </c>
      <c r="CW914">
        <v>23723299.999999899</v>
      </c>
      <c r="DB914">
        <v>24086199.999999899</v>
      </c>
      <c r="DG914">
        <v>23119299.999999899</v>
      </c>
      <c r="DL914">
        <v>23628600</v>
      </c>
      <c r="DQ914">
        <v>24361900</v>
      </c>
      <c r="DV914">
        <v>23861899.999999899</v>
      </c>
      <c r="EA914">
        <v>23334782.999999899</v>
      </c>
      <c r="EF914">
        <v>21527801.999999899</v>
      </c>
      <c r="EK914">
        <v>21757562</v>
      </c>
      <c r="EP914">
        <v>22140938.999999899</v>
      </c>
      <c r="EU914">
        <v>22646877</v>
      </c>
      <c r="EZ914">
        <v>23153369</v>
      </c>
      <c r="FE914">
        <v>23670299</v>
      </c>
      <c r="FJ914">
        <v>23032418</v>
      </c>
      <c r="FO914">
        <v>22581711</v>
      </c>
      <c r="FT914">
        <v>22530372.999999899</v>
      </c>
      <c r="FY914">
        <v>22683544</v>
      </c>
      <c r="GD914">
        <v>22802923.999999899</v>
      </c>
      <c r="GI914">
        <v>22724516</v>
      </c>
      <c r="GN914">
        <v>22355330</v>
      </c>
      <c r="GS914">
        <v>21808162.999999899</v>
      </c>
      <c r="GX914">
        <v>21284135</v>
      </c>
    </row>
    <row r="915" spans="1:206" customFormat="1">
      <c r="A915" s="51" t="s">
        <v>224</v>
      </c>
      <c r="B915" t="s">
        <v>3549</v>
      </c>
      <c r="C915" t="s">
        <v>3533</v>
      </c>
      <c r="D915" s="187" t="s">
        <v>3564</v>
      </c>
      <c r="E915" t="s">
        <v>1639</v>
      </c>
      <c r="BD915">
        <v>19318300</v>
      </c>
      <c r="BI915">
        <v>20314199.999999899</v>
      </c>
      <c r="BN915">
        <v>24078900</v>
      </c>
      <c r="BS915">
        <v>25180300</v>
      </c>
      <c r="BX915">
        <v>27050399.999999899</v>
      </c>
      <c r="CC915">
        <v>28107600</v>
      </c>
      <c r="CH915">
        <v>26881500</v>
      </c>
      <c r="CM915">
        <v>24401100</v>
      </c>
      <c r="CR915">
        <v>22982300</v>
      </c>
      <c r="CW915">
        <v>23664800</v>
      </c>
      <c r="DB915">
        <v>24523200</v>
      </c>
      <c r="DG915">
        <v>24743600</v>
      </c>
      <c r="DL915">
        <v>23943300</v>
      </c>
      <c r="DQ915">
        <v>23844800</v>
      </c>
      <c r="DV915">
        <v>24572600</v>
      </c>
      <c r="EA915">
        <v>24690960.999999899</v>
      </c>
      <c r="EF915">
        <v>23568268</v>
      </c>
      <c r="EK915">
        <v>21778194</v>
      </c>
      <c r="EP915">
        <v>22022204</v>
      </c>
      <c r="EU915">
        <v>22420662</v>
      </c>
      <c r="EZ915">
        <v>22936435</v>
      </c>
      <c r="FE915">
        <v>23444888</v>
      </c>
      <c r="FJ915">
        <v>23960040</v>
      </c>
      <c r="FO915">
        <v>23282388</v>
      </c>
      <c r="FT915">
        <v>22791751</v>
      </c>
      <c r="FY915">
        <v>22697344</v>
      </c>
      <c r="GD915">
        <v>22807572</v>
      </c>
      <c r="GI915">
        <v>22885586</v>
      </c>
      <c r="GN915">
        <v>22767595</v>
      </c>
      <c r="GS915">
        <v>22362742</v>
      </c>
      <c r="GX915">
        <v>21784137</v>
      </c>
    </row>
    <row r="916" spans="1:206" customFormat="1">
      <c r="A916" s="51" t="s">
        <v>224</v>
      </c>
      <c r="B916" t="s">
        <v>3549</v>
      </c>
      <c r="C916" t="s">
        <v>3533</v>
      </c>
      <c r="D916" s="187" t="s">
        <v>3564</v>
      </c>
      <c r="E916" t="s">
        <v>1640</v>
      </c>
      <c r="BD916">
        <v>1701400</v>
      </c>
      <c r="BI916">
        <v>1249800</v>
      </c>
      <c r="BN916">
        <v>957300</v>
      </c>
      <c r="BS916">
        <v>836400</v>
      </c>
      <c r="BX916">
        <v>708500</v>
      </c>
      <c r="CC916">
        <v>635300</v>
      </c>
      <c r="CH916">
        <v>562100</v>
      </c>
      <c r="CM916">
        <v>456700</v>
      </c>
      <c r="CR916">
        <v>386799.99999999901</v>
      </c>
      <c r="CW916">
        <v>337800</v>
      </c>
      <c r="DB916">
        <v>279000</v>
      </c>
      <c r="DG916">
        <v>212300</v>
      </c>
      <c r="DL916">
        <v>128300</v>
      </c>
      <c r="DQ916">
        <v>119499.999999999</v>
      </c>
      <c r="DV916">
        <v>126100</v>
      </c>
      <c r="EA916">
        <v>135963</v>
      </c>
      <c r="EF916">
        <v>117566</v>
      </c>
      <c r="EK916">
        <v>98475</v>
      </c>
      <c r="EP916">
        <v>81304.999999999898</v>
      </c>
      <c r="EU916">
        <v>71817</v>
      </c>
      <c r="EZ916">
        <v>64330</v>
      </c>
      <c r="FE916">
        <v>58134</v>
      </c>
      <c r="FJ916">
        <v>52531</v>
      </c>
      <c r="FO916">
        <v>45167</v>
      </c>
      <c r="FT916">
        <v>37317</v>
      </c>
      <c r="FY916">
        <v>31025</v>
      </c>
      <c r="GD916">
        <v>26194.999999999902</v>
      </c>
      <c r="GI916">
        <v>22805</v>
      </c>
      <c r="GN916">
        <v>19974</v>
      </c>
      <c r="GS916">
        <v>17646</v>
      </c>
      <c r="GX916">
        <v>15487.9999999999</v>
      </c>
    </row>
    <row r="917" spans="1:206" customFormat="1">
      <c r="A917" s="51" t="s">
        <v>224</v>
      </c>
      <c r="B917" t="s">
        <v>3549</v>
      </c>
      <c r="C917" t="s">
        <v>3533</v>
      </c>
      <c r="D917" s="187" t="s">
        <v>3564</v>
      </c>
      <c r="E917" t="s">
        <v>1641</v>
      </c>
      <c r="BD917">
        <v>1907100</v>
      </c>
      <c r="BI917">
        <v>1626500</v>
      </c>
      <c r="BN917">
        <v>1213100</v>
      </c>
      <c r="BS917">
        <v>907599.99999999895</v>
      </c>
      <c r="BX917">
        <v>771800</v>
      </c>
      <c r="CC917">
        <v>701900</v>
      </c>
      <c r="CH917">
        <v>631300</v>
      </c>
      <c r="CM917">
        <v>552700</v>
      </c>
      <c r="CR917">
        <v>448000</v>
      </c>
      <c r="CW917">
        <v>381300</v>
      </c>
      <c r="DB917">
        <v>340500</v>
      </c>
      <c r="DG917">
        <v>285100</v>
      </c>
      <c r="DL917">
        <v>214800</v>
      </c>
      <c r="DQ917">
        <v>105800</v>
      </c>
      <c r="DV917">
        <v>167100</v>
      </c>
      <c r="EA917">
        <v>138810</v>
      </c>
      <c r="EF917">
        <v>124674</v>
      </c>
      <c r="EK917">
        <v>108447.999999999</v>
      </c>
      <c r="EP917">
        <v>91726</v>
      </c>
      <c r="EU917">
        <v>76224</v>
      </c>
      <c r="EZ917">
        <v>67700</v>
      </c>
      <c r="FE917">
        <v>61004</v>
      </c>
      <c r="FJ917">
        <v>55453</v>
      </c>
      <c r="FO917">
        <v>48003</v>
      </c>
      <c r="FT917">
        <v>41666.999999999898</v>
      </c>
      <c r="FY917">
        <v>34589.999999999898</v>
      </c>
      <c r="GD917">
        <v>28814.999999999902</v>
      </c>
      <c r="GI917">
        <v>24333</v>
      </c>
      <c r="GN917">
        <v>21136</v>
      </c>
      <c r="GS917">
        <v>18423</v>
      </c>
      <c r="GX917">
        <v>16143.9999999999</v>
      </c>
    </row>
    <row r="918" spans="1:206" customFormat="1">
      <c r="A918" s="51" t="s">
        <v>224</v>
      </c>
      <c r="B918" t="s">
        <v>3549</v>
      </c>
      <c r="C918" t="s">
        <v>3533</v>
      </c>
      <c r="D918" s="187" t="s">
        <v>3564</v>
      </c>
      <c r="E918" t="s">
        <v>1642</v>
      </c>
      <c r="BD918">
        <v>1894800</v>
      </c>
      <c r="BI918">
        <v>1832600</v>
      </c>
      <c r="BN918">
        <v>1593800</v>
      </c>
      <c r="BS918">
        <v>1170300</v>
      </c>
      <c r="BX918">
        <v>859800</v>
      </c>
      <c r="CC918">
        <v>783300</v>
      </c>
      <c r="CH918">
        <v>694700</v>
      </c>
      <c r="CM918">
        <v>625300</v>
      </c>
      <c r="CR918">
        <v>537200</v>
      </c>
      <c r="CW918">
        <v>447200</v>
      </c>
      <c r="DB918">
        <v>389799.99999999901</v>
      </c>
      <c r="DG918">
        <v>345900</v>
      </c>
      <c r="DL918">
        <v>286800</v>
      </c>
      <c r="DQ918">
        <v>203400</v>
      </c>
      <c r="DV918">
        <v>287499.99999999901</v>
      </c>
      <c r="EA918">
        <v>136789</v>
      </c>
      <c r="EF918">
        <v>125713</v>
      </c>
      <c r="EK918">
        <v>113658</v>
      </c>
      <c r="EP918">
        <v>99230</v>
      </c>
      <c r="EU918">
        <v>84246</v>
      </c>
      <c r="EZ918">
        <v>69985.999999999898</v>
      </c>
      <c r="FE918">
        <v>62357</v>
      </c>
      <c r="FJ918">
        <v>56388.999999999898</v>
      </c>
      <c r="FO918">
        <v>49316</v>
      </c>
      <c r="FT918">
        <v>43291</v>
      </c>
      <c r="FY918">
        <v>38075</v>
      </c>
      <c r="GD918">
        <v>31873</v>
      </c>
      <c r="GI918">
        <v>26737</v>
      </c>
      <c r="GN918">
        <v>22717</v>
      </c>
      <c r="GS918">
        <v>19835</v>
      </c>
      <c r="GX918">
        <v>17348</v>
      </c>
    </row>
    <row r="919" spans="1:206" customFormat="1">
      <c r="A919" s="51" t="s">
        <v>224</v>
      </c>
      <c r="B919" t="s">
        <v>3549</v>
      </c>
      <c r="C919" t="s">
        <v>3533</v>
      </c>
      <c r="D919" s="187" t="s">
        <v>3564</v>
      </c>
      <c r="E919" t="s">
        <v>1643</v>
      </c>
      <c r="BD919">
        <v>1700500</v>
      </c>
      <c r="BI919">
        <v>1836700</v>
      </c>
      <c r="BN919">
        <v>1760800</v>
      </c>
      <c r="BS919">
        <v>1553200</v>
      </c>
      <c r="BX919">
        <v>1121899.99999999</v>
      </c>
      <c r="CC919">
        <v>871200</v>
      </c>
      <c r="CH919">
        <v>784000</v>
      </c>
      <c r="CM919">
        <v>694300</v>
      </c>
      <c r="CR919">
        <v>616900</v>
      </c>
      <c r="CW919">
        <v>548500</v>
      </c>
      <c r="DB919">
        <v>456300</v>
      </c>
      <c r="DG919">
        <v>400000</v>
      </c>
      <c r="DL919">
        <v>354300</v>
      </c>
      <c r="DQ919">
        <v>277200</v>
      </c>
      <c r="DV919">
        <v>392900</v>
      </c>
      <c r="EA919">
        <v>160305</v>
      </c>
      <c r="EF919">
        <v>134290</v>
      </c>
      <c r="EK919">
        <v>123431</v>
      </c>
      <c r="EP919">
        <v>112020</v>
      </c>
      <c r="EU919">
        <v>98159</v>
      </c>
      <c r="EZ919">
        <v>83552</v>
      </c>
      <c r="FE919">
        <v>69548</v>
      </c>
      <c r="FJ919">
        <v>61999</v>
      </c>
      <c r="FO919">
        <v>53922</v>
      </c>
      <c r="FT919">
        <v>47397</v>
      </c>
      <c r="FY919">
        <v>41810</v>
      </c>
      <c r="GD919">
        <v>36886</v>
      </c>
      <c r="GI919">
        <v>30935</v>
      </c>
      <c r="GN919">
        <v>25953</v>
      </c>
      <c r="GS919">
        <v>22015.999999999902</v>
      </c>
      <c r="GX919">
        <v>19159</v>
      </c>
    </row>
    <row r="920" spans="1:206" customFormat="1">
      <c r="A920" s="51" t="s">
        <v>224</v>
      </c>
      <c r="B920" t="s">
        <v>3549</v>
      </c>
      <c r="C920" t="s">
        <v>3533</v>
      </c>
      <c r="D920" s="187" t="s">
        <v>3564</v>
      </c>
      <c r="E920" t="s">
        <v>1644</v>
      </c>
      <c r="BD920">
        <v>2204500</v>
      </c>
      <c r="BI920">
        <v>1666000</v>
      </c>
      <c r="BN920">
        <v>1776300</v>
      </c>
      <c r="BS920">
        <v>1726300</v>
      </c>
      <c r="BX920">
        <v>1508800</v>
      </c>
      <c r="CC920">
        <v>1129100</v>
      </c>
      <c r="CH920">
        <v>860800</v>
      </c>
      <c r="CM920">
        <v>780000</v>
      </c>
      <c r="CR920">
        <v>688400</v>
      </c>
      <c r="CW920">
        <v>622000</v>
      </c>
      <c r="DB920">
        <v>554099.99999999895</v>
      </c>
      <c r="DG920">
        <v>464400</v>
      </c>
      <c r="DL920">
        <v>405200</v>
      </c>
      <c r="DQ920">
        <v>348500</v>
      </c>
      <c r="DV920">
        <v>431100</v>
      </c>
      <c r="EA920">
        <v>223374</v>
      </c>
      <c r="EF920">
        <v>192663</v>
      </c>
      <c r="EK920">
        <v>164422</v>
      </c>
      <c r="EP920">
        <v>151777</v>
      </c>
      <c r="EU920">
        <v>137629</v>
      </c>
      <c r="EZ920">
        <v>121402</v>
      </c>
      <c r="FE920">
        <v>103932</v>
      </c>
      <c r="FJ920">
        <v>87645</v>
      </c>
      <c r="FO920">
        <v>75804</v>
      </c>
      <c r="FT920">
        <v>64190</v>
      </c>
      <c r="FY920">
        <v>54722</v>
      </c>
      <c r="GD920">
        <v>46697</v>
      </c>
      <c r="GI920">
        <v>39817.999999999898</v>
      </c>
      <c r="GN920">
        <v>32418</v>
      </c>
      <c r="GS920">
        <v>26333</v>
      </c>
      <c r="GX920">
        <v>21553</v>
      </c>
    </row>
    <row r="921" spans="1:206" customFormat="1">
      <c r="A921" s="51" t="s">
        <v>224</v>
      </c>
      <c r="B921" t="s">
        <v>3549</v>
      </c>
      <c r="C921" t="s">
        <v>3533</v>
      </c>
      <c r="D921" s="187" t="s">
        <v>3564</v>
      </c>
      <c r="E921" t="s">
        <v>1645</v>
      </c>
      <c r="BD921">
        <v>2415200</v>
      </c>
      <c r="BI921">
        <v>2158900</v>
      </c>
      <c r="BN921">
        <v>1623400</v>
      </c>
      <c r="BS921">
        <v>1738100</v>
      </c>
      <c r="BX921">
        <v>1698800</v>
      </c>
      <c r="CC921">
        <v>1511600</v>
      </c>
      <c r="CH921">
        <v>1133600</v>
      </c>
      <c r="CM921">
        <v>857699.99999999895</v>
      </c>
      <c r="CR921">
        <v>782400</v>
      </c>
      <c r="CW921">
        <v>690900</v>
      </c>
      <c r="DB921">
        <v>623800</v>
      </c>
      <c r="DG921">
        <v>557400</v>
      </c>
      <c r="DL921">
        <v>463200</v>
      </c>
      <c r="DQ921">
        <v>398000</v>
      </c>
      <c r="DV921">
        <v>455100</v>
      </c>
      <c r="EA921">
        <v>294712</v>
      </c>
      <c r="EF921">
        <v>249725.99999999901</v>
      </c>
      <c r="EK921">
        <v>217722.99999999901</v>
      </c>
      <c r="EP921">
        <v>188093</v>
      </c>
      <c r="EU921">
        <v>174241</v>
      </c>
      <c r="EZ921">
        <v>158199</v>
      </c>
      <c r="FE921">
        <v>140209</v>
      </c>
      <c r="FJ921">
        <v>120553</v>
      </c>
      <c r="FO921">
        <v>100213</v>
      </c>
      <c r="FT921">
        <v>85190</v>
      </c>
      <c r="FY921">
        <v>70988</v>
      </c>
      <c r="GD921">
        <v>59375</v>
      </c>
      <c r="GI921">
        <v>49600.999999999898</v>
      </c>
      <c r="GN921">
        <v>41313</v>
      </c>
      <c r="GS921">
        <v>32908</v>
      </c>
      <c r="GX921">
        <v>26094</v>
      </c>
    </row>
    <row r="922" spans="1:206" customFormat="1">
      <c r="A922" s="51" t="s">
        <v>224</v>
      </c>
      <c r="B922" t="s">
        <v>3549</v>
      </c>
      <c r="C922" t="s">
        <v>3533</v>
      </c>
      <c r="D922" s="187" t="s">
        <v>3564</v>
      </c>
      <c r="E922" t="s">
        <v>1646</v>
      </c>
      <c r="BD922">
        <v>2333700</v>
      </c>
      <c r="BI922">
        <v>2323800</v>
      </c>
      <c r="BN922">
        <v>2099399.9999999902</v>
      </c>
      <c r="BS922">
        <v>1579800</v>
      </c>
      <c r="BX922">
        <v>1695800</v>
      </c>
      <c r="CC922">
        <v>1677000</v>
      </c>
      <c r="CH922">
        <v>1482400</v>
      </c>
      <c r="CM922">
        <v>1119699.99999999</v>
      </c>
      <c r="CR922">
        <v>845500</v>
      </c>
      <c r="CW922">
        <v>772800</v>
      </c>
      <c r="DB922">
        <v>689000</v>
      </c>
      <c r="DG922">
        <v>620099.99999999895</v>
      </c>
      <c r="DL922">
        <v>549600</v>
      </c>
      <c r="DQ922">
        <v>451900</v>
      </c>
      <c r="DV922">
        <v>465000</v>
      </c>
      <c r="EA922">
        <v>349065</v>
      </c>
      <c r="EF922">
        <v>315084</v>
      </c>
      <c r="EK922">
        <v>268723</v>
      </c>
      <c r="EP922">
        <v>236366</v>
      </c>
      <c r="EU922">
        <v>206114</v>
      </c>
      <c r="EZ922">
        <v>191675</v>
      </c>
      <c r="FE922">
        <v>174364</v>
      </c>
      <c r="FJ922">
        <v>155140</v>
      </c>
      <c r="FO922">
        <v>131811</v>
      </c>
      <c r="FT922">
        <v>108642</v>
      </c>
      <c r="FY922">
        <v>91385</v>
      </c>
      <c r="GD922">
        <v>75372</v>
      </c>
      <c r="GI922">
        <v>62238</v>
      </c>
      <c r="GN922">
        <v>51206</v>
      </c>
      <c r="GS922">
        <v>41924.999999999898</v>
      </c>
      <c r="GX922">
        <v>32833</v>
      </c>
    </row>
    <row r="923" spans="1:206" customFormat="1">
      <c r="A923" s="51" t="s">
        <v>224</v>
      </c>
      <c r="B923" t="s">
        <v>3549</v>
      </c>
      <c r="C923" t="s">
        <v>3533</v>
      </c>
      <c r="D923" s="187" t="s">
        <v>3564</v>
      </c>
      <c r="E923" t="s">
        <v>1647</v>
      </c>
      <c r="BD923">
        <v>2301899.9999999902</v>
      </c>
      <c r="BI923">
        <v>2303600</v>
      </c>
      <c r="BN923">
        <v>2264900</v>
      </c>
      <c r="BS923">
        <v>2021100</v>
      </c>
      <c r="BX923">
        <v>1518699.99999999</v>
      </c>
      <c r="CC923">
        <v>1650800</v>
      </c>
      <c r="CH923">
        <v>1628500</v>
      </c>
      <c r="CM923">
        <v>1443800</v>
      </c>
      <c r="CR923">
        <v>1088000</v>
      </c>
      <c r="CW923">
        <v>829300</v>
      </c>
      <c r="DB923">
        <v>764300</v>
      </c>
      <c r="DG923">
        <v>676400</v>
      </c>
      <c r="DL923">
        <v>605900</v>
      </c>
      <c r="DQ923">
        <v>530100</v>
      </c>
      <c r="DV923">
        <v>486900</v>
      </c>
      <c r="EA923">
        <v>394330</v>
      </c>
      <c r="EF923">
        <v>361647</v>
      </c>
      <c r="EK923">
        <v>328555</v>
      </c>
      <c r="EP923">
        <v>281912</v>
      </c>
      <c r="EU923">
        <v>250064.99999999901</v>
      </c>
      <c r="EZ923">
        <v>219826</v>
      </c>
      <c r="FE923">
        <v>205222</v>
      </c>
      <c r="FJ923">
        <v>187151.99999999901</v>
      </c>
      <c r="FO923">
        <v>165236</v>
      </c>
      <c r="FT923">
        <v>139392</v>
      </c>
      <c r="FY923">
        <v>114294</v>
      </c>
      <c r="GD923">
        <v>95469</v>
      </c>
      <c r="GI923">
        <v>78172</v>
      </c>
      <c r="GN923">
        <v>63921</v>
      </c>
      <c r="GS923">
        <v>51956.999999999898</v>
      </c>
      <c r="GX923">
        <v>41926</v>
      </c>
    </row>
    <row r="924" spans="1:206" customFormat="1">
      <c r="A924" s="51" t="s">
        <v>224</v>
      </c>
      <c r="B924" t="s">
        <v>3549</v>
      </c>
      <c r="C924" t="s">
        <v>3533</v>
      </c>
      <c r="D924" s="187" t="s">
        <v>3564</v>
      </c>
      <c r="E924" t="s">
        <v>1648</v>
      </c>
      <c r="BD924">
        <v>2212900</v>
      </c>
      <c r="BI924">
        <v>2147400</v>
      </c>
      <c r="BN924">
        <v>2155900</v>
      </c>
      <c r="BS924">
        <v>2146200</v>
      </c>
      <c r="BX924">
        <v>1904400</v>
      </c>
      <c r="CC924">
        <v>1443199.99999999</v>
      </c>
      <c r="CH924">
        <v>1572400</v>
      </c>
      <c r="CM924">
        <v>1553100</v>
      </c>
      <c r="CR924">
        <v>1372000</v>
      </c>
      <c r="CW924">
        <v>1046500</v>
      </c>
      <c r="DB924">
        <v>803200</v>
      </c>
      <c r="DG924">
        <v>740300</v>
      </c>
      <c r="DL924">
        <v>653500</v>
      </c>
      <c r="DQ924">
        <v>573200</v>
      </c>
      <c r="DV924">
        <v>537599.99999999895</v>
      </c>
      <c r="EA924">
        <v>435166</v>
      </c>
      <c r="EF924">
        <v>398207</v>
      </c>
      <c r="EK924">
        <v>367774.99999999901</v>
      </c>
      <c r="EP924">
        <v>336149.99999999901</v>
      </c>
      <c r="EU924">
        <v>290116</v>
      </c>
      <c r="EZ924">
        <v>259478</v>
      </c>
      <c r="FE924">
        <v>229723.99999999901</v>
      </c>
      <c r="FJ924">
        <v>215310.99999999901</v>
      </c>
      <c r="FO924">
        <v>195062</v>
      </c>
      <c r="FT924">
        <v>171298.99999999901</v>
      </c>
      <c r="FY924">
        <v>143775</v>
      </c>
      <c r="GD924">
        <v>117387.999999999</v>
      </c>
      <c r="GI924">
        <v>97467</v>
      </c>
      <c r="GN924">
        <v>79252</v>
      </c>
      <c r="GS924">
        <v>64193</v>
      </c>
      <c r="GX924">
        <v>51544.999999999898</v>
      </c>
    </row>
    <row r="925" spans="1:206" customFormat="1">
      <c r="A925" s="51" t="s">
        <v>224</v>
      </c>
      <c r="B925" t="s">
        <v>3549</v>
      </c>
      <c r="C925" t="s">
        <v>3533</v>
      </c>
      <c r="D925" s="187" t="s">
        <v>3564</v>
      </c>
      <c r="E925" t="s">
        <v>1649</v>
      </c>
      <c r="BD925">
        <v>2160600</v>
      </c>
      <c r="BI925">
        <v>2041300</v>
      </c>
      <c r="BN925">
        <v>1950100</v>
      </c>
      <c r="BS925">
        <v>1953100</v>
      </c>
      <c r="BX925">
        <v>1948800</v>
      </c>
      <c r="CC925">
        <v>1744800</v>
      </c>
      <c r="CH925">
        <v>1339300</v>
      </c>
      <c r="CM925">
        <v>1455600</v>
      </c>
      <c r="CR925">
        <v>1449300</v>
      </c>
      <c r="CW925">
        <v>1295500</v>
      </c>
      <c r="DB925">
        <v>995700</v>
      </c>
      <c r="DG925">
        <v>767300</v>
      </c>
      <c r="DL925">
        <v>709200</v>
      </c>
      <c r="DQ925">
        <v>607400</v>
      </c>
      <c r="DV925">
        <v>557400</v>
      </c>
      <c r="EA925">
        <v>495109</v>
      </c>
      <c r="EF925">
        <v>427782</v>
      </c>
      <c r="EK925">
        <v>394436</v>
      </c>
      <c r="EP925">
        <v>367152</v>
      </c>
      <c r="EU925">
        <v>337578.99999999901</v>
      </c>
      <c r="EZ925">
        <v>293425</v>
      </c>
      <c r="FE925">
        <v>264631</v>
      </c>
      <c r="FJ925">
        <v>235927.99999999901</v>
      </c>
      <c r="FO925">
        <v>220325</v>
      </c>
      <c r="FT925">
        <v>198762</v>
      </c>
      <c r="FY925">
        <v>173946.99999999901</v>
      </c>
      <c r="GD925">
        <v>145439</v>
      </c>
      <c r="GI925">
        <v>118289.999999999</v>
      </c>
      <c r="GN925">
        <v>97636</v>
      </c>
      <c r="GS925">
        <v>78807.999999999898</v>
      </c>
      <c r="GX925">
        <v>63179.999999999898</v>
      </c>
    </row>
    <row r="926" spans="1:206" customFormat="1">
      <c r="A926" s="51" t="s">
        <v>224</v>
      </c>
      <c r="B926" t="s">
        <v>3549</v>
      </c>
      <c r="C926" t="s">
        <v>3533</v>
      </c>
      <c r="D926" s="187" t="s">
        <v>3564</v>
      </c>
      <c r="E926" t="s">
        <v>1650</v>
      </c>
      <c r="BD926">
        <v>1928899.99999999</v>
      </c>
      <c r="BI926">
        <v>1870600</v>
      </c>
      <c r="BN926">
        <v>1750900</v>
      </c>
      <c r="BS926">
        <v>1683800</v>
      </c>
      <c r="BX926">
        <v>1706300</v>
      </c>
      <c r="CC926">
        <v>1695000</v>
      </c>
      <c r="CH926">
        <v>1559000</v>
      </c>
      <c r="CM926">
        <v>1199100</v>
      </c>
      <c r="CR926">
        <v>1303600</v>
      </c>
      <c r="CW926">
        <v>1311300</v>
      </c>
      <c r="DB926">
        <v>1192000</v>
      </c>
      <c r="DG926">
        <v>924199.99999999895</v>
      </c>
      <c r="DL926">
        <v>716200</v>
      </c>
      <c r="DQ926">
        <v>645900</v>
      </c>
      <c r="DV926">
        <v>569300</v>
      </c>
      <c r="EA926">
        <v>521153</v>
      </c>
      <c r="EF926">
        <v>470739</v>
      </c>
      <c r="EK926">
        <v>411321</v>
      </c>
      <c r="EP926">
        <v>382649</v>
      </c>
      <c r="EU926">
        <v>359359</v>
      </c>
      <c r="EZ926">
        <v>333305</v>
      </c>
      <c r="FE926">
        <v>291942</v>
      </c>
      <c r="FJ926">
        <v>265704</v>
      </c>
      <c r="FO926">
        <v>237095</v>
      </c>
      <c r="FT926">
        <v>221059</v>
      </c>
      <c r="FY926">
        <v>198986</v>
      </c>
      <c r="GD926">
        <v>173720</v>
      </c>
      <c r="GI926">
        <v>144789.99999999901</v>
      </c>
      <c r="GN926">
        <v>117251</v>
      </c>
      <c r="GS926">
        <v>96140</v>
      </c>
      <c r="GX926">
        <v>76914</v>
      </c>
    </row>
    <row r="927" spans="1:206" customFormat="1">
      <c r="A927" s="51" t="s">
        <v>224</v>
      </c>
      <c r="B927" t="s">
        <v>3549</v>
      </c>
      <c r="C927" t="s">
        <v>3533</v>
      </c>
      <c r="D927" s="187" t="s">
        <v>3564</v>
      </c>
      <c r="E927" t="s">
        <v>1651</v>
      </c>
      <c r="BD927">
        <v>1479000</v>
      </c>
      <c r="BI927">
        <v>1487300</v>
      </c>
      <c r="BN927">
        <v>1461800</v>
      </c>
      <c r="BS927">
        <v>1386600</v>
      </c>
      <c r="BX927">
        <v>1335200</v>
      </c>
      <c r="CC927">
        <v>1348600</v>
      </c>
      <c r="CH927">
        <v>1376199.99999999</v>
      </c>
      <c r="CM927">
        <v>1275200</v>
      </c>
      <c r="CR927">
        <v>989900</v>
      </c>
      <c r="CW927">
        <v>1103200</v>
      </c>
      <c r="DB927">
        <v>1130500</v>
      </c>
      <c r="DG927">
        <v>1044099.99999999</v>
      </c>
      <c r="DL927">
        <v>812700</v>
      </c>
      <c r="DQ927">
        <v>625300</v>
      </c>
      <c r="DV927">
        <v>578300</v>
      </c>
      <c r="EA927">
        <v>548986</v>
      </c>
      <c r="EF927">
        <v>474943</v>
      </c>
      <c r="EK927">
        <v>434718.99999999901</v>
      </c>
      <c r="EP927">
        <v>384969</v>
      </c>
      <c r="EU927">
        <v>362400</v>
      </c>
      <c r="EZ927">
        <v>344348</v>
      </c>
      <c r="FE927">
        <v>322658</v>
      </c>
      <c r="FJ927">
        <v>285143</v>
      </c>
      <c r="FO927">
        <v>260886</v>
      </c>
      <c r="FT927">
        <v>233399</v>
      </c>
      <c r="FY927">
        <v>217629</v>
      </c>
      <c r="GD927">
        <v>195707</v>
      </c>
      <c r="GI927">
        <v>170578</v>
      </c>
      <c r="GN927">
        <v>141711</v>
      </c>
      <c r="GS927">
        <v>114147</v>
      </c>
      <c r="GX927">
        <v>92834</v>
      </c>
    </row>
    <row r="928" spans="1:206" customFormat="1">
      <c r="A928" s="51" t="s">
        <v>224</v>
      </c>
      <c r="B928" t="s">
        <v>3549</v>
      </c>
      <c r="C928" t="s">
        <v>3533</v>
      </c>
      <c r="D928" s="187" t="s">
        <v>3564</v>
      </c>
      <c r="E928" t="s">
        <v>1652</v>
      </c>
      <c r="BD928">
        <v>993500</v>
      </c>
      <c r="BI928">
        <v>1038800</v>
      </c>
      <c r="BN928">
        <v>1057500</v>
      </c>
      <c r="BS928">
        <v>1041300</v>
      </c>
      <c r="BX928">
        <v>974400</v>
      </c>
      <c r="CC928">
        <v>940000</v>
      </c>
      <c r="CH928">
        <v>1005099.99999999</v>
      </c>
      <c r="CM928">
        <v>1004500</v>
      </c>
      <c r="CR928">
        <v>959600</v>
      </c>
      <c r="CW928">
        <v>762800</v>
      </c>
      <c r="DB928">
        <v>864600</v>
      </c>
      <c r="DG928">
        <v>900100</v>
      </c>
      <c r="DL928">
        <v>848200</v>
      </c>
      <c r="DQ928">
        <v>663099.99999999895</v>
      </c>
      <c r="DV928">
        <v>531300</v>
      </c>
      <c r="EA928">
        <v>532478.99999999895</v>
      </c>
      <c r="EF928">
        <v>469799</v>
      </c>
      <c r="EK928">
        <v>412977</v>
      </c>
      <c r="EP928">
        <v>384416</v>
      </c>
      <c r="EU928">
        <v>346751</v>
      </c>
      <c r="EZ928">
        <v>330836</v>
      </c>
      <c r="FE928">
        <v>319058</v>
      </c>
      <c r="FJ928">
        <v>302747.99999999901</v>
      </c>
      <c r="FO928">
        <v>269525</v>
      </c>
      <c r="FT928">
        <v>248741</v>
      </c>
      <c r="FY928">
        <v>223534</v>
      </c>
      <c r="GD928">
        <v>208780</v>
      </c>
      <c r="GI928">
        <v>187882</v>
      </c>
      <c r="GN928">
        <v>163604</v>
      </c>
      <c r="GS928">
        <v>135457</v>
      </c>
      <c r="GX928">
        <v>108374</v>
      </c>
    </row>
    <row r="929" spans="1:206" customFormat="1">
      <c r="A929" s="51" t="s">
        <v>224</v>
      </c>
      <c r="B929" t="s">
        <v>3549</v>
      </c>
      <c r="C929" t="s">
        <v>3533</v>
      </c>
      <c r="D929" s="187" t="s">
        <v>3564</v>
      </c>
      <c r="E929" t="s">
        <v>1653</v>
      </c>
      <c r="BD929">
        <v>524400</v>
      </c>
      <c r="BI929">
        <v>580900</v>
      </c>
      <c r="BN929">
        <v>595800</v>
      </c>
      <c r="BS929">
        <v>601200</v>
      </c>
      <c r="BX929">
        <v>611200</v>
      </c>
      <c r="CC929">
        <v>583400</v>
      </c>
      <c r="CH929">
        <v>547199.99999999895</v>
      </c>
      <c r="CM929">
        <v>608100</v>
      </c>
      <c r="CR929">
        <v>644300</v>
      </c>
      <c r="CW929">
        <v>628700</v>
      </c>
      <c r="DB929">
        <v>512900</v>
      </c>
      <c r="DG929">
        <v>592000</v>
      </c>
      <c r="DL929">
        <v>649400</v>
      </c>
      <c r="DQ929">
        <v>617000</v>
      </c>
      <c r="DV929">
        <v>487800</v>
      </c>
      <c r="EA929">
        <v>443969</v>
      </c>
      <c r="EF929">
        <v>406124.99999999901</v>
      </c>
      <c r="EK929">
        <v>364729</v>
      </c>
      <c r="EP929">
        <v>327406</v>
      </c>
      <c r="EU929">
        <v>312338</v>
      </c>
      <c r="EZ929">
        <v>286439</v>
      </c>
      <c r="FE929">
        <v>277715.99999999901</v>
      </c>
      <c r="FJ929">
        <v>272561</v>
      </c>
      <c r="FO929">
        <v>262706</v>
      </c>
      <c r="FT929">
        <v>237644</v>
      </c>
      <c r="FY929">
        <v>223137</v>
      </c>
      <c r="GD929">
        <v>202967.99999999901</v>
      </c>
      <c r="GI929">
        <v>191774</v>
      </c>
      <c r="GN929">
        <v>174532</v>
      </c>
      <c r="GS929">
        <v>153518</v>
      </c>
      <c r="GX929">
        <v>128265.999999999</v>
      </c>
    </row>
    <row r="930" spans="1:206" customFormat="1">
      <c r="A930" s="51" t="s">
        <v>224</v>
      </c>
      <c r="B930" t="s">
        <v>3549</v>
      </c>
      <c r="C930" t="s">
        <v>3533</v>
      </c>
      <c r="D930" s="187" t="s">
        <v>3564</v>
      </c>
      <c r="E930" t="s">
        <v>1654</v>
      </c>
      <c r="BD930">
        <v>225200</v>
      </c>
      <c r="BI930">
        <v>218400</v>
      </c>
      <c r="BN930">
        <v>245100</v>
      </c>
      <c r="BS930">
        <v>253400</v>
      </c>
      <c r="BX930">
        <v>260299.99999999901</v>
      </c>
      <c r="CC930">
        <v>270300</v>
      </c>
      <c r="CH930">
        <v>269000</v>
      </c>
      <c r="CM930">
        <v>258500</v>
      </c>
      <c r="CR930">
        <v>299400</v>
      </c>
      <c r="CW930">
        <v>330600</v>
      </c>
      <c r="DB930">
        <v>327700</v>
      </c>
      <c r="DG930">
        <v>278600</v>
      </c>
      <c r="DL930">
        <v>334600</v>
      </c>
      <c r="DQ930">
        <v>375700</v>
      </c>
      <c r="DV930">
        <v>370700</v>
      </c>
      <c r="EA930">
        <v>334568</v>
      </c>
      <c r="EF930">
        <v>277846</v>
      </c>
      <c r="EK930">
        <v>260930</v>
      </c>
      <c r="EP930">
        <v>240525</v>
      </c>
      <c r="EU930">
        <v>224482</v>
      </c>
      <c r="EZ930">
        <v>220122.99999999901</v>
      </c>
      <c r="FE930">
        <v>207391</v>
      </c>
      <c r="FJ930">
        <v>206218</v>
      </c>
      <c r="FO930">
        <v>208223</v>
      </c>
      <c r="FT930">
        <v>205747</v>
      </c>
      <c r="FY930">
        <v>190511.99999999901</v>
      </c>
      <c r="GD930">
        <v>183170</v>
      </c>
      <c r="GI930">
        <v>169927</v>
      </c>
      <c r="GN930">
        <v>163748</v>
      </c>
      <c r="GS930">
        <v>151886</v>
      </c>
      <c r="GX930">
        <v>135919</v>
      </c>
    </row>
    <row r="931" spans="1:206" customFormat="1">
      <c r="A931" s="51" t="s">
        <v>224</v>
      </c>
      <c r="B931" t="s">
        <v>3549</v>
      </c>
      <c r="C931" t="s">
        <v>3533</v>
      </c>
      <c r="D931" s="187" t="s">
        <v>3564</v>
      </c>
      <c r="E931" t="s">
        <v>1655</v>
      </c>
      <c r="BD931">
        <v>65200</v>
      </c>
      <c r="BI931">
        <v>63000</v>
      </c>
      <c r="BN931">
        <v>61499.999999999898</v>
      </c>
      <c r="BS931">
        <v>69800</v>
      </c>
      <c r="BX931">
        <v>73500</v>
      </c>
      <c r="CC931">
        <v>78800</v>
      </c>
      <c r="CH931">
        <v>86700</v>
      </c>
      <c r="CM931">
        <v>90400</v>
      </c>
      <c r="CR931">
        <v>88500</v>
      </c>
      <c r="CW931">
        <v>107199.999999999</v>
      </c>
      <c r="DB931">
        <v>119799.999999999</v>
      </c>
      <c r="DG931">
        <v>123300</v>
      </c>
      <c r="DL931">
        <v>111600</v>
      </c>
      <c r="DQ931">
        <v>140400</v>
      </c>
      <c r="DV931">
        <v>162399.99999999901</v>
      </c>
      <c r="EA931">
        <v>171769.99999999901</v>
      </c>
      <c r="EF931">
        <v>147974</v>
      </c>
      <c r="EK931">
        <v>126835</v>
      </c>
      <c r="EP931">
        <v>122810</v>
      </c>
      <c r="EU931">
        <v>119903</v>
      </c>
      <c r="EZ931">
        <v>115871</v>
      </c>
      <c r="FE931">
        <v>118367</v>
      </c>
      <c r="FJ931">
        <v>116052.999999999</v>
      </c>
      <c r="FO931">
        <v>120064</v>
      </c>
      <c r="FT931">
        <v>126525</v>
      </c>
      <c r="FY931">
        <v>129611</v>
      </c>
      <c r="GD931">
        <v>124112</v>
      </c>
      <c r="GI931">
        <v>123266.999999999</v>
      </c>
      <c r="GN931">
        <v>118129</v>
      </c>
      <c r="GS931">
        <v>117618</v>
      </c>
      <c r="GX931">
        <v>112732</v>
      </c>
    </row>
    <row r="932" spans="1:206" customFormat="1">
      <c r="A932" s="51" t="s">
        <v>224</v>
      </c>
      <c r="B932" t="s">
        <v>3549</v>
      </c>
      <c r="C932" t="s">
        <v>3533</v>
      </c>
      <c r="D932" s="187" t="s">
        <v>3564</v>
      </c>
      <c r="E932" t="s">
        <v>1656</v>
      </c>
      <c r="BD932">
        <v>12000</v>
      </c>
      <c r="BI932">
        <v>12000</v>
      </c>
      <c r="BN932">
        <v>11500</v>
      </c>
      <c r="BS932">
        <v>11000</v>
      </c>
      <c r="BX932">
        <v>12600</v>
      </c>
      <c r="CC932">
        <v>13899.9999999999</v>
      </c>
      <c r="CH932">
        <v>16400</v>
      </c>
      <c r="CM932">
        <v>19099.999999999902</v>
      </c>
      <c r="CR932">
        <v>20100</v>
      </c>
      <c r="CW932">
        <v>20099.999999999902</v>
      </c>
      <c r="DB932">
        <v>23900</v>
      </c>
      <c r="DG932">
        <v>27600</v>
      </c>
      <c r="DL932">
        <v>30799.999999999902</v>
      </c>
      <c r="DQ932">
        <v>28100</v>
      </c>
      <c r="DV932">
        <v>37100</v>
      </c>
      <c r="EA932">
        <v>41755</v>
      </c>
      <c r="EF932">
        <v>45154</v>
      </c>
      <c r="EK932">
        <v>39967</v>
      </c>
      <c r="EP932">
        <v>35359</v>
      </c>
      <c r="EU932">
        <v>36675.999999999898</v>
      </c>
      <c r="EZ932">
        <v>37035</v>
      </c>
      <c r="FE932">
        <v>37503</v>
      </c>
      <c r="FJ932">
        <v>40225</v>
      </c>
      <c r="FO932">
        <v>41448</v>
      </c>
      <c r="FT932">
        <v>45033</v>
      </c>
      <c r="FY932">
        <v>50029</v>
      </c>
      <c r="GD932">
        <v>53741</v>
      </c>
      <c r="GI932">
        <v>54086</v>
      </c>
      <c r="GN932">
        <v>56000</v>
      </c>
      <c r="GS932">
        <v>56218</v>
      </c>
      <c r="GX932">
        <v>58795</v>
      </c>
    </row>
    <row r="933" spans="1:206" customFormat="1">
      <c r="A933" s="51" t="s">
        <v>224</v>
      </c>
      <c r="B933" t="s">
        <v>3549</v>
      </c>
      <c r="C933" t="s">
        <v>3533</v>
      </c>
      <c r="D933" s="187" t="s">
        <v>3564</v>
      </c>
      <c r="E933" t="s">
        <v>1657</v>
      </c>
      <c r="BD933">
        <v>1100</v>
      </c>
      <c r="BI933">
        <v>1400</v>
      </c>
      <c r="BN933">
        <v>1400</v>
      </c>
      <c r="BS933">
        <v>1100</v>
      </c>
      <c r="BX933">
        <v>1200</v>
      </c>
      <c r="CC933">
        <v>1400</v>
      </c>
      <c r="CH933">
        <v>1700</v>
      </c>
      <c r="CM933">
        <v>2200</v>
      </c>
      <c r="CR933">
        <v>2500</v>
      </c>
      <c r="CW933">
        <v>2800</v>
      </c>
      <c r="DB933">
        <v>2600</v>
      </c>
      <c r="DG933">
        <v>3000</v>
      </c>
      <c r="DL933">
        <v>4000</v>
      </c>
      <c r="DQ933">
        <v>3900</v>
      </c>
      <c r="DV933">
        <v>3800</v>
      </c>
      <c r="EA933">
        <v>4349</v>
      </c>
      <c r="EF933">
        <v>5229.99999999999</v>
      </c>
      <c r="EK933">
        <v>5748</v>
      </c>
      <c r="EP933">
        <v>5159</v>
      </c>
      <c r="EU933">
        <v>4882</v>
      </c>
      <c r="EZ933">
        <v>5212</v>
      </c>
      <c r="FE933">
        <v>5500</v>
      </c>
      <c r="FJ933">
        <v>5879</v>
      </c>
      <c r="FO933">
        <v>6589.99999999999</v>
      </c>
      <c r="FT933">
        <v>7117</v>
      </c>
      <c r="FY933">
        <v>8098.99999999999</v>
      </c>
      <c r="GD933">
        <v>9394</v>
      </c>
      <c r="GI933">
        <v>10542</v>
      </c>
      <c r="GN933">
        <v>11041</v>
      </c>
      <c r="GS933">
        <v>11328.9999999999</v>
      </c>
      <c r="GX933">
        <v>11642</v>
      </c>
    </row>
    <row r="934" spans="1:206" customFormat="1">
      <c r="A934" s="51" t="s">
        <v>224</v>
      </c>
      <c r="B934" t="s">
        <v>3549</v>
      </c>
      <c r="C934" t="s">
        <v>3533</v>
      </c>
      <c r="D934" s="187" t="s">
        <v>3564</v>
      </c>
      <c r="E934" t="s">
        <v>1658</v>
      </c>
      <c r="BD934">
        <v>22932600</v>
      </c>
      <c r="BI934">
        <v>23873900</v>
      </c>
      <c r="BN934">
        <v>25531700</v>
      </c>
      <c r="BS934">
        <v>26335100</v>
      </c>
      <c r="BX934">
        <v>24757399.999999899</v>
      </c>
      <c r="CC934">
        <v>22695900</v>
      </c>
      <c r="CH934">
        <v>21216000</v>
      </c>
      <c r="CM934">
        <v>21488800</v>
      </c>
      <c r="CR934">
        <v>22141100</v>
      </c>
      <c r="CW934">
        <v>22339500</v>
      </c>
      <c r="DB934">
        <v>21679000</v>
      </c>
      <c r="DG934">
        <v>22087800</v>
      </c>
      <c r="DL934">
        <v>22936300</v>
      </c>
      <c r="DQ934">
        <v>22369600</v>
      </c>
      <c r="DV934">
        <v>22885899.999999899</v>
      </c>
      <c r="EA934">
        <v>20299538</v>
      </c>
      <c r="EF934">
        <v>20479037</v>
      </c>
      <c r="EK934">
        <v>20817264</v>
      </c>
      <c r="EP934">
        <v>21284266.999999899</v>
      </c>
      <c r="EU934">
        <v>21756781.999999899</v>
      </c>
      <c r="EZ934">
        <v>22246544</v>
      </c>
      <c r="FE934">
        <v>21640891</v>
      </c>
      <c r="FJ934">
        <v>21248320.999999899</v>
      </c>
      <c r="FO934">
        <v>21235822</v>
      </c>
      <c r="FT934">
        <v>21416109</v>
      </c>
      <c r="FY934">
        <v>21564693</v>
      </c>
      <c r="GD934">
        <v>21512004</v>
      </c>
      <c r="GI934">
        <v>21197038.999999899</v>
      </c>
      <c r="GN934">
        <v>20703424.999999899</v>
      </c>
      <c r="GS934">
        <v>20230570</v>
      </c>
      <c r="GX934">
        <v>19860875.999999899</v>
      </c>
    </row>
    <row r="935" spans="1:206" customFormat="1">
      <c r="A935" s="51" t="s">
        <v>224</v>
      </c>
      <c r="B935" t="s">
        <v>3549</v>
      </c>
      <c r="C935" t="s">
        <v>3533</v>
      </c>
      <c r="D935" s="187" t="s">
        <v>3564</v>
      </c>
      <c r="E935" t="s">
        <v>1659</v>
      </c>
      <c r="BD935">
        <v>19393600</v>
      </c>
      <c r="BI935">
        <v>22866000</v>
      </c>
      <c r="BN935">
        <v>23953200</v>
      </c>
      <c r="BS935">
        <v>25663300</v>
      </c>
      <c r="BX935">
        <v>26560700</v>
      </c>
      <c r="CC935">
        <v>24939399.999999899</v>
      </c>
      <c r="CH935">
        <v>22771100</v>
      </c>
      <c r="CM935">
        <v>21365699.999999899</v>
      </c>
      <c r="CR935">
        <v>21785800</v>
      </c>
      <c r="CW935">
        <v>22584700</v>
      </c>
      <c r="DB935">
        <v>22904700</v>
      </c>
      <c r="DG935">
        <v>22025300</v>
      </c>
      <c r="DL935">
        <v>22503000</v>
      </c>
      <c r="DQ935">
        <v>23198399.999999899</v>
      </c>
      <c r="DV935">
        <v>22743800</v>
      </c>
      <c r="EA935">
        <v>22231040</v>
      </c>
      <c r="EF935">
        <v>20485902.999999899</v>
      </c>
      <c r="EK935">
        <v>20677685</v>
      </c>
      <c r="EP935">
        <v>21028182</v>
      </c>
      <c r="EU935">
        <v>21505879.999999899</v>
      </c>
      <c r="EZ935">
        <v>21983759.999999899</v>
      </c>
      <c r="FE935">
        <v>22472050.999999899</v>
      </c>
      <c r="FJ935">
        <v>21865397</v>
      </c>
      <c r="FO935">
        <v>21439441</v>
      </c>
      <c r="FT935">
        <v>21391795</v>
      </c>
      <c r="FY935">
        <v>21536766</v>
      </c>
      <c r="GD935">
        <v>21649805.999999899</v>
      </c>
      <c r="GI935">
        <v>21563287</v>
      </c>
      <c r="GN935">
        <v>21217406.999999899</v>
      </c>
      <c r="GS935">
        <v>20696013</v>
      </c>
      <c r="GX935">
        <v>20197224</v>
      </c>
    </row>
    <row r="936" spans="1:206" customFormat="1">
      <c r="A936" s="51" t="s">
        <v>224</v>
      </c>
      <c r="B936" t="s">
        <v>3549</v>
      </c>
      <c r="C936" t="s">
        <v>3533</v>
      </c>
      <c r="D936" s="187" t="s">
        <v>3564</v>
      </c>
      <c r="E936" t="s">
        <v>1660</v>
      </c>
      <c r="BD936">
        <v>18708200</v>
      </c>
      <c r="BI936">
        <v>19488700</v>
      </c>
      <c r="BN936">
        <v>23021500</v>
      </c>
      <c r="BS936">
        <v>24086300</v>
      </c>
      <c r="BX936">
        <v>25803500</v>
      </c>
      <c r="CC936">
        <v>26797200</v>
      </c>
      <c r="CH936">
        <v>25249000</v>
      </c>
      <c r="CM936">
        <v>23083200</v>
      </c>
      <c r="CR936">
        <v>21895700</v>
      </c>
      <c r="CW936">
        <v>22555900</v>
      </c>
      <c r="DB936">
        <v>23339600</v>
      </c>
      <c r="DG936">
        <v>23509000</v>
      </c>
      <c r="DL936">
        <v>22793600</v>
      </c>
      <c r="DQ936">
        <v>22714100</v>
      </c>
      <c r="DV936">
        <v>23423600</v>
      </c>
      <c r="EA936">
        <v>23496323</v>
      </c>
      <c r="EF936">
        <v>22456765</v>
      </c>
      <c r="EK936">
        <v>20728583</v>
      </c>
      <c r="EP936">
        <v>20934998</v>
      </c>
      <c r="EU936">
        <v>21300383</v>
      </c>
      <c r="EZ936">
        <v>21787582</v>
      </c>
      <c r="FE936">
        <v>22267427</v>
      </c>
      <c r="FJ936">
        <v>22754126.999999899</v>
      </c>
      <c r="FO936">
        <v>22109159</v>
      </c>
      <c r="FT936">
        <v>21644928</v>
      </c>
      <c r="FY936">
        <v>21555881</v>
      </c>
      <c r="GD936">
        <v>21659428</v>
      </c>
      <c r="GI936">
        <v>21731982</v>
      </c>
      <c r="GN936">
        <v>21607267</v>
      </c>
      <c r="GS936">
        <v>21226933</v>
      </c>
      <c r="GX936">
        <v>20675247</v>
      </c>
    </row>
    <row r="937" spans="1:206" customFormat="1">
      <c r="A937" s="51" t="s">
        <v>224</v>
      </c>
      <c r="B937" t="s">
        <v>3549</v>
      </c>
      <c r="C937" t="s">
        <v>3533</v>
      </c>
      <c r="D937" s="187" t="s">
        <v>3564</v>
      </c>
      <c r="E937" t="s">
        <v>1661</v>
      </c>
      <c r="BD937">
        <v>2025000</v>
      </c>
      <c r="BI937">
        <v>1527100</v>
      </c>
      <c r="BN937">
        <v>1132000</v>
      </c>
      <c r="BS937">
        <v>934400</v>
      </c>
      <c r="BX937">
        <v>745800</v>
      </c>
      <c r="CC937">
        <v>600500</v>
      </c>
      <c r="CH937">
        <v>494400</v>
      </c>
      <c r="CM937">
        <v>383100</v>
      </c>
      <c r="CR937">
        <v>317800</v>
      </c>
      <c r="CW937">
        <v>258899.99999999901</v>
      </c>
      <c r="DB937">
        <v>205700</v>
      </c>
      <c r="DG937">
        <v>143500</v>
      </c>
      <c r="DL937">
        <v>92800</v>
      </c>
      <c r="DQ937">
        <v>82600</v>
      </c>
      <c r="DV937">
        <v>98199.999999999898</v>
      </c>
      <c r="EA937">
        <v>141915</v>
      </c>
      <c r="EF937">
        <v>122449</v>
      </c>
      <c r="EK937">
        <v>103075</v>
      </c>
      <c r="EP937">
        <v>84767</v>
      </c>
      <c r="EU937">
        <v>74225</v>
      </c>
      <c r="EZ937">
        <v>65772</v>
      </c>
      <c r="FE937">
        <v>58860</v>
      </c>
      <c r="FJ937">
        <v>52757</v>
      </c>
      <c r="FO937">
        <v>44891</v>
      </c>
      <c r="FT937">
        <v>36815</v>
      </c>
      <c r="FY937">
        <v>30364</v>
      </c>
      <c r="GD937">
        <v>25469</v>
      </c>
      <c r="GI937">
        <v>21885</v>
      </c>
      <c r="GN937">
        <v>19203</v>
      </c>
      <c r="GS937">
        <v>16880</v>
      </c>
      <c r="GX937">
        <v>14723</v>
      </c>
    </row>
    <row r="938" spans="1:206" customFormat="1">
      <c r="A938" s="51" t="s">
        <v>224</v>
      </c>
      <c r="B938" t="s">
        <v>3549</v>
      </c>
      <c r="C938" t="s">
        <v>3533</v>
      </c>
      <c r="D938" s="187" t="s">
        <v>3564</v>
      </c>
      <c r="E938" t="s">
        <v>1662</v>
      </c>
      <c r="BD938">
        <v>2195400</v>
      </c>
      <c r="BI938">
        <v>1981000</v>
      </c>
      <c r="BN938">
        <v>1513300</v>
      </c>
      <c r="BS938">
        <v>1095400</v>
      </c>
      <c r="BX938">
        <v>901599.99999999895</v>
      </c>
      <c r="CC938">
        <v>742000</v>
      </c>
      <c r="CH938">
        <v>602000</v>
      </c>
      <c r="CM938">
        <v>492599.99999999901</v>
      </c>
      <c r="CR938">
        <v>378900</v>
      </c>
      <c r="CW938">
        <v>315600</v>
      </c>
      <c r="DB938">
        <v>261600</v>
      </c>
      <c r="DG938">
        <v>211300</v>
      </c>
      <c r="DL938">
        <v>148400</v>
      </c>
      <c r="DQ938">
        <v>78000</v>
      </c>
      <c r="DV938">
        <v>143700</v>
      </c>
      <c r="EA938">
        <v>133047</v>
      </c>
      <c r="EF938">
        <v>121447</v>
      </c>
      <c r="EK938">
        <v>105664.999999999</v>
      </c>
      <c r="EP938">
        <v>90215.999999999898</v>
      </c>
      <c r="EU938">
        <v>74746</v>
      </c>
      <c r="EZ938">
        <v>66183</v>
      </c>
      <c r="FE938">
        <v>59423</v>
      </c>
      <c r="FJ938">
        <v>53880</v>
      </c>
      <c r="FO938">
        <v>46604</v>
      </c>
      <c r="FT938">
        <v>40441</v>
      </c>
      <c r="FY938">
        <v>33612</v>
      </c>
      <c r="GD938">
        <v>28011</v>
      </c>
      <c r="GI938">
        <v>23705</v>
      </c>
      <c r="GN938">
        <v>20492.999999999902</v>
      </c>
      <c r="GS938">
        <v>18035.999999999902</v>
      </c>
      <c r="GX938">
        <v>15840</v>
      </c>
    </row>
    <row r="939" spans="1:206" customFormat="1">
      <c r="A939" s="51" t="s">
        <v>224</v>
      </c>
      <c r="B939" t="s">
        <v>3549</v>
      </c>
      <c r="C939" t="s">
        <v>3533</v>
      </c>
      <c r="D939" s="187" t="s">
        <v>3564</v>
      </c>
      <c r="E939" t="s">
        <v>1663</v>
      </c>
      <c r="BD939">
        <v>2236100</v>
      </c>
      <c r="BI939">
        <v>2136000</v>
      </c>
      <c r="BN939">
        <v>1923600</v>
      </c>
      <c r="BS939">
        <v>1468700</v>
      </c>
      <c r="BX939">
        <v>1042400</v>
      </c>
      <c r="CC939">
        <v>902000</v>
      </c>
      <c r="CH939">
        <v>735800</v>
      </c>
      <c r="CM939">
        <v>601200</v>
      </c>
      <c r="CR939">
        <v>485500</v>
      </c>
      <c r="CW939">
        <v>384700</v>
      </c>
      <c r="DB939">
        <v>325599.99999999901</v>
      </c>
      <c r="DG939">
        <v>272600</v>
      </c>
      <c r="DL939">
        <v>219500</v>
      </c>
      <c r="DQ939">
        <v>139000</v>
      </c>
      <c r="DV939">
        <v>289000</v>
      </c>
      <c r="EA939">
        <v>130551</v>
      </c>
      <c r="EF939">
        <v>120018</v>
      </c>
      <c r="EK939">
        <v>110416</v>
      </c>
      <c r="EP939">
        <v>96333</v>
      </c>
      <c r="EU939">
        <v>82606</v>
      </c>
      <c r="EZ939">
        <v>68383</v>
      </c>
      <c r="FE939">
        <v>60786.999999999898</v>
      </c>
      <c r="FJ939">
        <v>54852</v>
      </c>
      <c r="FO939">
        <v>48182</v>
      </c>
      <c r="FT939">
        <v>42447</v>
      </c>
      <c r="FY939">
        <v>37450</v>
      </c>
      <c r="GD939">
        <v>31502</v>
      </c>
      <c r="GI939">
        <v>26533</v>
      </c>
      <c r="GN939">
        <v>22670</v>
      </c>
      <c r="GS939">
        <v>19759</v>
      </c>
      <c r="GX939">
        <v>17511</v>
      </c>
    </row>
    <row r="940" spans="1:206" customFormat="1">
      <c r="A940" s="51" t="s">
        <v>224</v>
      </c>
      <c r="B940" t="s">
        <v>3549</v>
      </c>
      <c r="C940" t="s">
        <v>3533</v>
      </c>
      <c r="D940" s="187" t="s">
        <v>3564</v>
      </c>
      <c r="E940" t="s">
        <v>1664</v>
      </c>
      <c r="BD940">
        <v>2035899.99999999</v>
      </c>
      <c r="BI940">
        <v>2179200</v>
      </c>
      <c r="BN940">
        <v>2068400</v>
      </c>
      <c r="BS940">
        <v>1885300</v>
      </c>
      <c r="BX940">
        <v>1412700</v>
      </c>
      <c r="CC940">
        <v>1054100</v>
      </c>
      <c r="CH940">
        <v>906000</v>
      </c>
      <c r="CM940">
        <v>740100</v>
      </c>
      <c r="CR940">
        <v>602100</v>
      </c>
      <c r="CW940">
        <v>499199.99999999901</v>
      </c>
      <c r="DB940">
        <v>395299.99999999901</v>
      </c>
      <c r="DG940">
        <v>338400</v>
      </c>
      <c r="DL940">
        <v>283799.99999999901</v>
      </c>
      <c r="DQ940">
        <v>210300</v>
      </c>
      <c r="DV940">
        <v>372900</v>
      </c>
      <c r="EA940">
        <v>153314</v>
      </c>
      <c r="EF940">
        <v>130537.999999999</v>
      </c>
      <c r="EK940">
        <v>120143</v>
      </c>
      <c r="EP940">
        <v>110956</v>
      </c>
      <c r="EU940">
        <v>97209</v>
      </c>
      <c r="EZ940">
        <v>83609</v>
      </c>
      <c r="FE940">
        <v>69411</v>
      </c>
      <c r="FJ940">
        <v>61775</v>
      </c>
      <c r="FO940">
        <v>53949</v>
      </c>
      <c r="FT940">
        <v>47647.999999999898</v>
      </c>
      <c r="FY940">
        <v>42160</v>
      </c>
      <c r="GD940">
        <v>37291</v>
      </c>
      <c r="GI940">
        <v>31431</v>
      </c>
      <c r="GN940">
        <v>26480.999999999902</v>
      </c>
      <c r="GS940">
        <v>22584</v>
      </c>
      <c r="GX940">
        <v>19604.999999999902</v>
      </c>
    </row>
    <row r="941" spans="1:206" customFormat="1">
      <c r="A941" s="51" t="s">
        <v>224</v>
      </c>
      <c r="B941" t="s">
        <v>3549</v>
      </c>
      <c r="C941" t="s">
        <v>3533</v>
      </c>
      <c r="D941" s="187" t="s">
        <v>3564</v>
      </c>
      <c r="E941" t="s">
        <v>1665</v>
      </c>
      <c r="BD941">
        <v>2654800</v>
      </c>
      <c r="BI941">
        <v>1995000</v>
      </c>
      <c r="BN941">
        <v>2113399.9999999902</v>
      </c>
      <c r="BS941">
        <v>2031700</v>
      </c>
      <c r="BX941">
        <v>1839299.99999999</v>
      </c>
      <c r="CC941">
        <v>1420200</v>
      </c>
      <c r="CH941">
        <v>1061700</v>
      </c>
      <c r="CM941">
        <v>906100</v>
      </c>
      <c r="CR941">
        <v>742500</v>
      </c>
      <c r="CW941">
        <v>611000</v>
      </c>
      <c r="DB941">
        <v>509200</v>
      </c>
      <c r="DG941">
        <v>405900</v>
      </c>
      <c r="DL941">
        <v>348200</v>
      </c>
      <c r="DQ941">
        <v>284000</v>
      </c>
      <c r="DV941">
        <v>402800</v>
      </c>
      <c r="EA941">
        <v>243433.99999999901</v>
      </c>
      <c r="EF941">
        <v>179149.99999999901</v>
      </c>
      <c r="EK941">
        <v>154456</v>
      </c>
      <c r="EP941">
        <v>143137</v>
      </c>
      <c r="EU941">
        <v>132370</v>
      </c>
      <c r="EZ941">
        <v>117050</v>
      </c>
      <c r="FE941">
        <v>101308</v>
      </c>
      <c r="FJ941">
        <v>85358.999999999898</v>
      </c>
      <c r="FO941">
        <v>74342.999999999898</v>
      </c>
      <c r="FT941">
        <v>63600</v>
      </c>
      <c r="FY941">
        <v>54811</v>
      </c>
      <c r="GD941">
        <v>47251.999999999898</v>
      </c>
      <c r="GI941">
        <v>40694</v>
      </c>
      <c r="GN941">
        <v>33534</v>
      </c>
      <c r="GS941">
        <v>27571</v>
      </c>
      <c r="GX941">
        <v>22868.999999999902</v>
      </c>
    </row>
    <row r="942" spans="1:206" customFormat="1">
      <c r="A942" s="51" t="s">
        <v>224</v>
      </c>
      <c r="B942" t="s">
        <v>3549</v>
      </c>
      <c r="C942" t="s">
        <v>3533</v>
      </c>
      <c r="D942" s="187" t="s">
        <v>3564</v>
      </c>
      <c r="E942" t="s">
        <v>1666</v>
      </c>
      <c r="BD942">
        <v>2774300</v>
      </c>
      <c r="BI942">
        <v>2600100</v>
      </c>
      <c r="BN942">
        <v>1940400</v>
      </c>
      <c r="BS942">
        <v>2076199.99999999</v>
      </c>
      <c r="BX942">
        <v>1993800</v>
      </c>
      <c r="CC942">
        <v>1840300</v>
      </c>
      <c r="CH942">
        <v>1433000</v>
      </c>
      <c r="CM942">
        <v>1061400</v>
      </c>
      <c r="CR942">
        <v>913599.99999999895</v>
      </c>
      <c r="CW942">
        <v>751700</v>
      </c>
      <c r="DB942">
        <v>618199.99999999895</v>
      </c>
      <c r="DG942">
        <v>516400</v>
      </c>
      <c r="DL942">
        <v>410800</v>
      </c>
      <c r="DQ942">
        <v>347300</v>
      </c>
      <c r="DV942">
        <v>420900</v>
      </c>
      <c r="EA942">
        <v>316528.99999999901</v>
      </c>
      <c r="EF942">
        <v>266069</v>
      </c>
      <c r="EK942">
        <v>200432</v>
      </c>
      <c r="EP942">
        <v>174553</v>
      </c>
      <c r="EU942">
        <v>162734</v>
      </c>
      <c r="EZ942">
        <v>150847.99999999901</v>
      </c>
      <c r="FE942">
        <v>134332</v>
      </c>
      <c r="FJ942">
        <v>116872</v>
      </c>
      <c r="FO942">
        <v>97801</v>
      </c>
      <c r="FT942">
        <v>84180</v>
      </c>
      <c r="FY942">
        <v>71178</v>
      </c>
      <c r="GD942">
        <v>60440</v>
      </c>
      <c r="GI942">
        <v>51240.999999999898</v>
      </c>
      <c r="GN942">
        <v>43326</v>
      </c>
      <c r="GS942">
        <v>35108</v>
      </c>
      <c r="GX942">
        <v>28329</v>
      </c>
    </row>
    <row r="943" spans="1:206" customFormat="1">
      <c r="A943" s="51" t="s">
        <v>224</v>
      </c>
      <c r="B943" t="s">
        <v>3549</v>
      </c>
      <c r="C943" t="s">
        <v>3533</v>
      </c>
      <c r="D943" s="187" t="s">
        <v>3564</v>
      </c>
      <c r="E943" t="s">
        <v>1667</v>
      </c>
      <c r="BD943">
        <v>2687600</v>
      </c>
      <c r="BI943">
        <v>2695400</v>
      </c>
      <c r="BN943">
        <v>2537899.9999999902</v>
      </c>
      <c r="BS943">
        <v>1901300</v>
      </c>
      <c r="BX943">
        <v>2035200</v>
      </c>
      <c r="CC943">
        <v>1978799.99999999</v>
      </c>
      <c r="CH943">
        <v>1843300</v>
      </c>
      <c r="CM943">
        <v>1424000</v>
      </c>
      <c r="CR943">
        <v>1050000</v>
      </c>
      <c r="CW943">
        <v>911300</v>
      </c>
      <c r="DB943">
        <v>755199.99999999895</v>
      </c>
      <c r="DG943">
        <v>619200</v>
      </c>
      <c r="DL943">
        <v>518599.99999999901</v>
      </c>
      <c r="DQ943">
        <v>406200</v>
      </c>
      <c r="DV943">
        <v>437599.99999999901</v>
      </c>
      <c r="EA943">
        <v>372708</v>
      </c>
      <c r="EF943">
        <v>335738</v>
      </c>
      <c r="EK943">
        <v>284582</v>
      </c>
      <c r="EP943">
        <v>218470</v>
      </c>
      <c r="EU943">
        <v>191917</v>
      </c>
      <c r="EZ943">
        <v>179886</v>
      </c>
      <c r="FE943">
        <v>167205</v>
      </c>
      <c r="FJ943">
        <v>149778</v>
      </c>
      <c r="FO943">
        <v>129364</v>
      </c>
      <c r="FT943">
        <v>107875.999999999</v>
      </c>
      <c r="FY943">
        <v>92204</v>
      </c>
      <c r="GD943">
        <v>77392</v>
      </c>
      <c r="GI943">
        <v>65053</v>
      </c>
      <c r="GN943">
        <v>54485</v>
      </c>
      <c r="GS943">
        <v>45416</v>
      </c>
      <c r="GX943">
        <v>36292</v>
      </c>
    </row>
    <row r="944" spans="1:206" customFormat="1">
      <c r="A944" s="51" t="s">
        <v>224</v>
      </c>
      <c r="B944" t="s">
        <v>3549</v>
      </c>
      <c r="C944" t="s">
        <v>3533</v>
      </c>
      <c r="D944" s="187" t="s">
        <v>3564</v>
      </c>
      <c r="E944" t="s">
        <v>1668</v>
      </c>
      <c r="BD944">
        <v>2678999.9999999902</v>
      </c>
      <c r="BI944">
        <v>2658900</v>
      </c>
      <c r="BN944">
        <v>2647300</v>
      </c>
      <c r="BS944">
        <v>2470500</v>
      </c>
      <c r="BX944">
        <v>1853400</v>
      </c>
      <c r="CC944">
        <v>2006700</v>
      </c>
      <c r="CH944">
        <v>1970800</v>
      </c>
      <c r="CM944">
        <v>1821399.99999999</v>
      </c>
      <c r="CR944">
        <v>1398400</v>
      </c>
      <c r="CW944">
        <v>1043800</v>
      </c>
      <c r="DB944">
        <v>910600</v>
      </c>
      <c r="DG944">
        <v>752599.99999999895</v>
      </c>
      <c r="DL944">
        <v>620400</v>
      </c>
      <c r="DQ944">
        <v>507300</v>
      </c>
      <c r="DV944">
        <v>462600</v>
      </c>
      <c r="EA944">
        <v>422606.99999999901</v>
      </c>
      <c r="EF944">
        <v>387694</v>
      </c>
      <c r="EK944">
        <v>351545.99999999901</v>
      </c>
      <c r="EP944">
        <v>300417</v>
      </c>
      <c r="EU944">
        <v>234475</v>
      </c>
      <c r="EZ944">
        <v>207600</v>
      </c>
      <c r="FE944">
        <v>195579</v>
      </c>
      <c r="FJ944">
        <v>182337</v>
      </c>
      <c r="FO944">
        <v>162750</v>
      </c>
      <c r="FT944">
        <v>140012</v>
      </c>
      <c r="FY944">
        <v>116551</v>
      </c>
      <c r="GD944">
        <v>99150</v>
      </c>
      <c r="GI944">
        <v>82785</v>
      </c>
      <c r="GN944">
        <v>69038.999999999898</v>
      </c>
      <c r="GS944">
        <v>57220</v>
      </c>
      <c r="GX944">
        <v>47075</v>
      </c>
    </row>
    <row r="945" spans="1:206" customFormat="1">
      <c r="A945" s="51" t="s">
        <v>224</v>
      </c>
      <c r="B945" t="s">
        <v>3549</v>
      </c>
      <c r="C945" t="s">
        <v>3533</v>
      </c>
      <c r="D945" s="187" t="s">
        <v>3564</v>
      </c>
      <c r="E945" t="s">
        <v>1669</v>
      </c>
      <c r="BD945">
        <v>2577900</v>
      </c>
      <c r="BI945">
        <v>2571899.9999999902</v>
      </c>
      <c r="BN945">
        <v>2562700</v>
      </c>
      <c r="BS945">
        <v>2572400</v>
      </c>
      <c r="BX945">
        <v>2392100</v>
      </c>
      <c r="CC945">
        <v>1808200</v>
      </c>
      <c r="CH945">
        <v>1975300</v>
      </c>
      <c r="CM945">
        <v>1923399.99999999</v>
      </c>
      <c r="CR945">
        <v>1765000</v>
      </c>
      <c r="CW945">
        <v>1378400</v>
      </c>
      <c r="DB945">
        <v>1033000</v>
      </c>
      <c r="DG945">
        <v>902700</v>
      </c>
      <c r="DL945">
        <v>749500</v>
      </c>
      <c r="DQ945">
        <v>605000</v>
      </c>
      <c r="DV945">
        <v>537199.99999999895</v>
      </c>
      <c r="EA945">
        <v>481465</v>
      </c>
      <c r="EF945">
        <v>432065.99999999901</v>
      </c>
      <c r="EK945">
        <v>398285</v>
      </c>
      <c r="EP945">
        <v>363600</v>
      </c>
      <c r="EU945">
        <v>313011</v>
      </c>
      <c r="EZ945">
        <v>247839</v>
      </c>
      <c r="FE945">
        <v>220908</v>
      </c>
      <c r="FJ945">
        <v>209045</v>
      </c>
      <c r="FO945">
        <v>194091</v>
      </c>
      <c r="FT945">
        <v>172879</v>
      </c>
      <c r="FY945">
        <v>148287</v>
      </c>
      <c r="GD945">
        <v>123222</v>
      </c>
      <c r="GI945">
        <v>104383</v>
      </c>
      <c r="GN945">
        <v>86690</v>
      </c>
      <c r="GS945">
        <v>71717</v>
      </c>
      <c r="GX945">
        <v>58801</v>
      </c>
    </row>
    <row r="946" spans="1:206" customFormat="1">
      <c r="A946" s="51" t="s">
        <v>224</v>
      </c>
      <c r="B946" t="s">
        <v>3549</v>
      </c>
      <c r="C946" t="s">
        <v>3533</v>
      </c>
      <c r="D946" s="187" t="s">
        <v>3564</v>
      </c>
      <c r="E946" t="s">
        <v>1670</v>
      </c>
      <c r="BD946">
        <v>2491800</v>
      </c>
      <c r="BI946">
        <v>2455000</v>
      </c>
      <c r="BN946">
        <v>2445500</v>
      </c>
      <c r="BS946">
        <v>2431700</v>
      </c>
      <c r="BX946">
        <v>2453300</v>
      </c>
      <c r="CC946">
        <v>2296899.9999999902</v>
      </c>
      <c r="CH946">
        <v>1756800</v>
      </c>
      <c r="CM946">
        <v>1901300</v>
      </c>
      <c r="CR946">
        <v>1869900</v>
      </c>
      <c r="CW946">
        <v>1730500</v>
      </c>
      <c r="DB946">
        <v>1356199.99999999</v>
      </c>
      <c r="DG946">
        <v>1020500</v>
      </c>
      <c r="DL946">
        <v>895899.99999999895</v>
      </c>
      <c r="DQ946">
        <v>726300</v>
      </c>
      <c r="DV946">
        <v>613700</v>
      </c>
      <c r="EA946">
        <v>580829</v>
      </c>
      <c r="EF946">
        <v>483940.99999999901</v>
      </c>
      <c r="EK946">
        <v>436624</v>
      </c>
      <c r="EP946">
        <v>405139</v>
      </c>
      <c r="EU946">
        <v>372271</v>
      </c>
      <c r="EZ946">
        <v>322784</v>
      </c>
      <c r="FE946">
        <v>258921</v>
      </c>
      <c r="FJ946">
        <v>232205</v>
      </c>
      <c r="FO946">
        <v>219442</v>
      </c>
      <c r="FT946">
        <v>203224</v>
      </c>
      <c r="FY946">
        <v>180775</v>
      </c>
      <c r="GD946">
        <v>154702.99999999901</v>
      </c>
      <c r="GI946">
        <v>128275</v>
      </c>
      <c r="GN946">
        <v>108163</v>
      </c>
      <c r="GS946">
        <v>89280</v>
      </c>
      <c r="GX946">
        <v>73184</v>
      </c>
    </row>
    <row r="947" spans="1:206" customFormat="1">
      <c r="A947" s="51" t="s">
        <v>224</v>
      </c>
      <c r="B947" t="s">
        <v>3549</v>
      </c>
      <c r="C947" t="s">
        <v>3533</v>
      </c>
      <c r="D947" s="187" t="s">
        <v>3564</v>
      </c>
      <c r="E947" t="s">
        <v>1671</v>
      </c>
      <c r="BD947">
        <v>2256600</v>
      </c>
      <c r="BI947">
        <v>2274700</v>
      </c>
      <c r="BN947">
        <v>2241000</v>
      </c>
      <c r="BS947">
        <v>2248600</v>
      </c>
      <c r="BX947">
        <v>2277900</v>
      </c>
      <c r="CC947">
        <v>2298000</v>
      </c>
      <c r="CH947">
        <v>2179800</v>
      </c>
      <c r="CM947">
        <v>1675199.99999999</v>
      </c>
      <c r="CR947">
        <v>1809900</v>
      </c>
      <c r="CW947">
        <v>1789600</v>
      </c>
      <c r="DB947">
        <v>1672300</v>
      </c>
      <c r="DG947">
        <v>1316100</v>
      </c>
      <c r="DL947">
        <v>997200</v>
      </c>
      <c r="DQ947">
        <v>858400</v>
      </c>
      <c r="DV947">
        <v>713400</v>
      </c>
      <c r="EA947">
        <v>656185</v>
      </c>
      <c r="EF947">
        <v>572106.99999999895</v>
      </c>
      <c r="EK947">
        <v>480564.99999999901</v>
      </c>
      <c r="EP947">
        <v>436899.99999999901</v>
      </c>
      <c r="EU947">
        <v>408206</v>
      </c>
      <c r="EZ947">
        <v>377681.99999999901</v>
      </c>
      <c r="FE947">
        <v>329862</v>
      </c>
      <c r="FJ947">
        <v>267831.99999999901</v>
      </c>
      <c r="FO947">
        <v>240560</v>
      </c>
      <c r="FT947">
        <v>227261</v>
      </c>
      <c r="FY947">
        <v>210128</v>
      </c>
      <c r="GD947">
        <v>186744</v>
      </c>
      <c r="GI947">
        <v>159437</v>
      </c>
      <c r="GN947">
        <v>131778</v>
      </c>
      <c r="GS947">
        <v>110481</v>
      </c>
      <c r="GX947">
        <v>90472</v>
      </c>
    </row>
    <row r="948" spans="1:206" customFormat="1">
      <c r="A948" s="51" t="s">
        <v>224</v>
      </c>
      <c r="B948" t="s">
        <v>3549</v>
      </c>
      <c r="C948" t="s">
        <v>3533</v>
      </c>
      <c r="D948" s="187" t="s">
        <v>3564</v>
      </c>
      <c r="E948" t="s">
        <v>1672</v>
      </c>
      <c r="BD948">
        <v>1744700</v>
      </c>
      <c r="BI948">
        <v>1875800</v>
      </c>
      <c r="BN948">
        <v>1928500</v>
      </c>
      <c r="BS948">
        <v>1938499.99999999</v>
      </c>
      <c r="BX948">
        <v>1979300</v>
      </c>
      <c r="CC948">
        <v>1992600</v>
      </c>
      <c r="CH948">
        <v>2059000</v>
      </c>
      <c r="CM948">
        <v>1954500</v>
      </c>
      <c r="CR948">
        <v>1505000</v>
      </c>
      <c r="CW948">
        <v>1662400</v>
      </c>
      <c r="DB948">
        <v>1662500</v>
      </c>
      <c r="DG948">
        <v>1570200</v>
      </c>
      <c r="DL948">
        <v>1238900</v>
      </c>
      <c r="DQ948">
        <v>932100</v>
      </c>
      <c r="DV948">
        <v>815900</v>
      </c>
      <c r="EA948">
        <v>737188</v>
      </c>
      <c r="EF948">
        <v>631483</v>
      </c>
      <c r="EK948">
        <v>554643</v>
      </c>
      <c r="EP948">
        <v>470378</v>
      </c>
      <c r="EU948">
        <v>431334</v>
      </c>
      <c r="EZ948">
        <v>406212</v>
      </c>
      <c r="FE948">
        <v>378714</v>
      </c>
      <c r="FJ948">
        <v>333337</v>
      </c>
      <c r="FO948">
        <v>273078</v>
      </c>
      <c r="FT948">
        <v>245812</v>
      </c>
      <c r="FY948">
        <v>232332.99999999901</v>
      </c>
      <c r="GD948">
        <v>214621.99999999901</v>
      </c>
      <c r="GI948">
        <v>190558</v>
      </c>
      <c r="GN948">
        <v>162214</v>
      </c>
      <c r="GS948">
        <v>133455</v>
      </c>
      <c r="GX948">
        <v>111015</v>
      </c>
    </row>
    <row r="949" spans="1:206" customFormat="1">
      <c r="A949" s="51" t="s">
        <v>224</v>
      </c>
      <c r="B949" t="s">
        <v>3549</v>
      </c>
      <c r="C949" t="s">
        <v>3533</v>
      </c>
      <c r="D949" s="187" t="s">
        <v>3564</v>
      </c>
      <c r="E949" t="s">
        <v>1673</v>
      </c>
      <c r="BD949">
        <v>1224300</v>
      </c>
      <c r="BI949">
        <v>1319100</v>
      </c>
      <c r="BN949">
        <v>1443500</v>
      </c>
      <c r="BS949">
        <v>1506800</v>
      </c>
      <c r="BX949">
        <v>1515500</v>
      </c>
      <c r="CC949">
        <v>1580700</v>
      </c>
      <c r="CH949">
        <v>1648400</v>
      </c>
      <c r="CM949">
        <v>1709199.99999999</v>
      </c>
      <c r="CR949">
        <v>1652600</v>
      </c>
      <c r="CW949">
        <v>1297700</v>
      </c>
      <c r="DB949">
        <v>1451300</v>
      </c>
      <c r="DG949">
        <v>1469500</v>
      </c>
      <c r="DL949">
        <v>1407199.99999999</v>
      </c>
      <c r="DQ949">
        <v>1109300</v>
      </c>
      <c r="DV949">
        <v>856100</v>
      </c>
      <c r="EA949">
        <v>797379</v>
      </c>
      <c r="EF949">
        <v>684921.99999999895</v>
      </c>
      <c r="EK949">
        <v>591900</v>
      </c>
      <c r="EP949">
        <v>524742</v>
      </c>
      <c r="EU949">
        <v>450091</v>
      </c>
      <c r="EZ949">
        <v>417056</v>
      </c>
      <c r="FE949">
        <v>396585</v>
      </c>
      <c r="FJ949">
        <v>373137</v>
      </c>
      <c r="FO949">
        <v>330649</v>
      </c>
      <c r="FT949">
        <v>273710</v>
      </c>
      <c r="FY949">
        <v>247183</v>
      </c>
      <c r="GD949">
        <v>233945</v>
      </c>
      <c r="GI949">
        <v>216024</v>
      </c>
      <c r="GN949">
        <v>191578</v>
      </c>
      <c r="GS949">
        <v>162478.99999999901</v>
      </c>
      <c r="GX949">
        <v>132753</v>
      </c>
    </row>
    <row r="950" spans="1:206" customFormat="1">
      <c r="A950" s="51" t="s">
        <v>224</v>
      </c>
      <c r="B950" t="s">
        <v>3549</v>
      </c>
      <c r="C950" t="s">
        <v>3533</v>
      </c>
      <c r="D950" s="187" t="s">
        <v>3564</v>
      </c>
      <c r="E950" t="s">
        <v>1674</v>
      </c>
      <c r="BD950">
        <v>681000</v>
      </c>
      <c r="BI950">
        <v>801400</v>
      </c>
      <c r="BN950">
        <v>866500</v>
      </c>
      <c r="BS950">
        <v>954000</v>
      </c>
      <c r="BX950">
        <v>1046900</v>
      </c>
      <c r="CC950">
        <v>1075400</v>
      </c>
      <c r="CH950">
        <v>1123500</v>
      </c>
      <c r="CM950">
        <v>1181600</v>
      </c>
      <c r="CR950">
        <v>1286300</v>
      </c>
      <c r="CW950">
        <v>1275000</v>
      </c>
      <c r="DB950">
        <v>1009899.99999999</v>
      </c>
      <c r="DG950">
        <v>1144300</v>
      </c>
      <c r="DL950">
        <v>1213199.99999999</v>
      </c>
      <c r="DQ950">
        <v>1161700</v>
      </c>
      <c r="DV950">
        <v>913099.99999999895</v>
      </c>
      <c r="EA950">
        <v>773318</v>
      </c>
      <c r="EF950">
        <v>690000.99999999895</v>
      </c>
      <c r="EK950">
        <v>599374</v>
      </c>
      <c r="EP950">
        <v>523294.99999999901</v>
      </c>
      <c r="EU950">
        <v>469549.99999999901</v>
      </c>
      <c r="EZ950">
        <v>407615</v>
      </c>
      <c r="FE950">
        <v>382093</v>
      </c>
      <c r="FJ950">
        <v>367579</v>
      </c>
      <c r="FO950">
        <v>349709</v>
      </c>
      <c r="FT950">
        <v>313039</v>
      </c>
      <c r="FY950">
        <v>262478</v>
      </c>
      <c r="GD950">
        <v>238900</v>
      </c>
      <c r="GI950">
        <v>227578.99999999901</v>
      </c>
      <c r="GN950">
        <v>211349</v>
      </c>
      <c r="GS950">
        <v>188309</v>
      </c>
      <c r="GX950">
        <v>160328</v>
      </c>
    </row>
    <row r="951" spans="1:206" customFormat="1">
      <c r="A951" s="51" t="s">
        <v>224</v>
      </c>
      <c r="B951" t="s">
        <v>3549</v>
      </c>
      <c r="C951" t="s">
        <v>3533</v>
      </c>
      <c r="D951" s="187" t="s">
        <v>3564</v>
      </c>
      <c r="E951" t="s">
        <v>1675</v>
      </c>
      <c r="BD951">
        <v>338700</v>
      </c>
      <c r="BI951">
        <v>326900</v>
      </c>
      <c r="BN951">
        <v>391799.99999999901</v>
      </c>
      <c r="BS951">
        <v>433000</v>
      </c>
      <c r="BX951">
        <v>489900</v>
      </c>
      <c r="CC951">
        <v>555900</v>
      </c>
      <c r="CH951">
        <v>604000</v>
      </c>
      <c r="CM951">
        <v>651900</v>
      </c>
      <c r="CR951">
        <v>714000</v>
      </c>
      <c r="CW951">
        <v>804600</v>
      </c>
      <c r="DB951">
        <v>807900</v>
      </c>
      <c r="DG951">
        <v>653800</v>
      </c>
      <c r="DL951">
        <v>768300</v>
      </c>
      <c r="DQ951">
        <v>817700</v>
      </c>
      <c r="DV951">
        <v>807400</v>
      </c>
      <c r="EA951">
        <v>728837</v>
      </c>
      <c r="EF951">
        <v>581502</v>
      </c>
      <c r="EK951">
        <v>532596</v>
      </c>
      <c r="EP951">
        <v>471240.99999999901</v>
      </c>
      <c r="EU951">
        <v>419856</v>
      </c>
      <c r="EZ951">
        <v>384883</v>
      </c>
      <c r="FE951">
        <v>341241</v>
      </c>
      <c r="FJ951">
        <v>326560</v>
      </c>
      <c r="FO951">
        <v>320959</v>
      </c>
      <c r="FT951">
        <v>310899</v>
      </c>
      <c r="FY951">
        <v>283126</v>
      </c>
      <c r="GD951">
        <v>242369</v>
      </c>
      <c r="GI951">
        <v>223617</v>
      </c>
      <c r="GN951">
        <v>215638.99999999901</v>
      </c>
      <c r="GS951">
        <v>202424</v>
      </c>
      <c r="GX951">
        <v>182011.99999999901</v>
      </c>
    </row>
    <row r="952" spans="1:206" customFormat="1">
      <c r="A952" s="51" t="s">
        <v>224</v>
      </c>
      <c r="B952" t="s">
        <v>3549</v>
      </c>
      <c r="C952" t="s">
        <v>3533</v>
      </c>
      <c r="D952" s="187" t="s">
        <v>3564</v>
      </c>
      <c r="E952" t="s">
        <v>1676</v>
      </c>
      <c r="BD952">
        <v>122200</v>
      </c>
      <c r="BI952">
        <v>112899.999999999</v>
      </c>
      <c r="BN952">
        <v>108000</v>
      </c>
      <c r="BS952">
        <v>133200</v>
      </c>
      <c r="BX952">
        <v>151600</v>
      </c>
      <c r="CC952">
        <v>179700</v>
      </c>
      <c r="CH952">
        <v>217700</v>
      </c>
      <c r="CM952">
        <v>251200</v>
      </c>
      <c r="CR952">
        <v>279300</v>
      </c>
      <c r="CW952">
        <v>316600</v>
      </c>
      <c r="DB952">
        <v>363900</v>
      </c>
      <c r="DG952">
        <v>375500</v>
      </c>
      <c r="DL952">
        <v>319000</v>
      </c>
      <c r="DQ952">
        <v>390000</v>
      </c>
      <c r="DV952">
        <v>422100</v>
      </c>
      <c r="EA952">
        <v>472442</v>
      </c>
      <c r="EF952">
        <v>412195</v>
      </c>
      <c r="EK952">
        <v>344080</v>
      </c>
      <c r="EP952">
        <v>325275</v>
      </c>
      <c r="EU952">
        <v>297158</v>
      </c>
      <c r="EZ952">
        <v>274332</v>
      </c>
      <c r="FE952">
        <v>260635</v>
      </c>
      <c r="FJ952">
        <v>239611</v>
      </c>
      <c r="FO952">
        <v>238019</v>
      </c>
      <c r="FT952">
        <v>242331</v>
      </c>
      <c r="FY952">
        <v>242532</v>
      </c>
      <c r="GD952">
        <v>227743</v>
      </c>
      <c r="GI952">
        <v>202094</v>
      </c>
      <c r="GN952">
        <v>191737.99999999901</v>
      </c>
      <c r="GS952">
        <v>189723</v>
      </c>
      <c r="GX952">
        <v>182596.99999999901</v>
      </c>
    </row>
    <row r="953" spans="1:206" customFormat="1">
      <c r="A953" s="51" t="s">
        <v>224</v>
      </c>
      <c r="B953" t="s">
        <v>3549</v>
      </c>
      <c r="C953" t="s">
        <v>3533</v>
      </c>
      <c r="D953" s="187" t="s">
        <v>3564</v>
      </c>
      <c r="E953" t="s">
        <v>1677</v>
      </c>
      <c r="BD953">
        <v>30200</v>
      </c>
      <c r="BI953">
        <v>26800</v>
      </c>
      <c r="BN953">
        <v>23799.999999999902</v>
      </c>
      <c r="BS953">
        <v>22699.999999999902</v>
      </c>
      <c r="BX953">
        <v>29300</v>
      </c>
      <c r="CC953">
        <v>34400</v>
      </c>
      <c r="CH953">
        <v>45400</v>
      </c>
      <c r="CM953">
        <v>58500</v>
      </c>
      <c r="CR953">
        <v>68800</v>
      </c>
      <c r="CW953">
        <v>78100</v>
      </c>
      <c r="DB953">
        <v>88199.999999999898</v>
      </c>
      <c r="DG953">
        <v>103100</v>
      </c>
      <c r="DL953">
        <v>114600</v>
      </c>
      <c r="DQ953">
        <v>100800</v>
      </c>
      <c r="DV953">
        <v>125899.999999999</v>
      </c>
      <c r="EA953">
        <v>156114</v>
      </c>
      <c r="EF953">
        <v>166102</v>
      </c>
      <c r="EK953">
        <v>153874</v>
      </c>
      <c r="EP953">
        <v>133832</v>
      </c>
      <c r="EU953">
        <v>132137</v>
      </c>
      <c r="EZ953">
        <v>126103</v>
      </c>
      <c r="FE953">
        <v>122258</v>
      </c>
      <c r="FJ953">
        <v>121997</v>
      </c>
      <c r="FO953">
        <v>118077</v>
      </c>
      <c r="FT953">
        <v>123400.999999999</v>
      </c>
      <c r="FY953">
        <v>132567</v>
      </c>
      <c r="GD953">
        <v>140054.99999999901</v>
      </c>
      <c r="GI953">
        <v>138601</v>
      </c>
      <c r="GN953">
        <v>131550</v>
      </c>
      <c r="GS953">
        <v>131696.99999999901</v>
      </c>
      <c r="GX953">
        <v>137793.99999999901</v>
      </c>
    </row>
    <row r="954" spans="1:206" customFormat="1">
      <c r="A954" s="51" t="s">
        <v>224</v>
      </c>
      <c r="B954" t="s">
        <v>3549</v>
      </c>
      <c r="C954" t="s">
        <v>3533</v>
      </c>
      <c r="D954" s="187" t="s">
        <v>3564</v>
      </c>
      <c r="E954" t="s">
        <v>1678</v>
      </c>
      <c r="BD954">
        <v>4600</v>
      </c>
      <c r="BI954">
        <v>4500</v>
      </c>
      <c r="BN954">
        <v>3800</v>
      </c>
      <c r="BS954">
        <v>3200</v>
      </c>
      <c r="BX954">
        <v>2800</v>
      </c>
      <c r="CC954">
        <v>3900</v>
      </c>
      <c r="CH954">
        <v>5300</v>
      </c>
      <c r="CM954">
        <v>7500</v>
      </c>
      <c r="CR954">
        <v>9600</v>
      </c>
      <c r="CW954">
        <v>11700</v>
      </c>
      <c r="DB954">
        <v>12700</v>
      </c>
      <c r="DG954">
        <v>13700</v>
      </c>
      <c r="DL954">
        <v>17100</v>
      </c>
      <c r="DQ954">
        <v>18500</v>
      </c>
      <c r="DV954">
        <v>18300</v>
      </c>
      <c r="EA954">
        <v>22563</v>
      </c>
      <c r="EF954">
        <v>27297</v>
      </c>
      <c r="EK954">
        <v>31388</v>
      </c>
      <c r="EP954">
        <v>30458</v>
      </c>
      <c r="EU954">
        <v>27558</v>
      </c>
      <c r="EZ954">
        <v>28516</v>
      </c>
      <c r="FE954">
        <v>28735.999999999902</v>
      </c>
      <c r="FJ954">
        <v>29762</v>
      </c>
      <c r="FO954">
        <v>31632.999999999902</v>
      </c>
      <c r="FT954">
        <v>32641</v>
      </c>
      <c r="FY954">
        <v>36607</v>
      </c>
      <c r="GD954">
        <v>42637.999999999898</v>
      </c>
      <c r="GI954">
        <v>49039</v>
      </c>
      <c r="GN954">
        <v>52732</v>
      </c>
      <c r="GS954">
        <v>55321</v>
      </c>
      <c r="GX954">
        <v>60562</v>
      </c>
    </row>
    <row r="955" spans="1:206" customFormat="1">
      <c r="A955" s="51" t="s">
        <v>224</v>
      </c>
      <c r="B955" t="s">
        <v>3549</v>
      </c>
      <c r="C955" t="s">
        <v>3533</v>
      </c>
      <c r="D955" s="187" t="s">
        <v>3564</v>
      </c>
      <c r="E955" t="s">
        <v>1679</v>
      </c>
      <c r="BD955">
        <v>1830378500</v>
      </c>
      <c r="BI955">
        <v>1960344300</v>
      </c>
      <c r="BN955">
        <v>2107850400</v>
      </c>
      <c r="BS955">
        <v>2260289700</v>
      </c>
      <c r="BX955">
        <v>2415737500</v>
      </c>
      <c r="CC955">
        <v>2559594500</v>
      </c>
      <c r="CH955">
        <v>2661249300</v>
      </c>
      <c r="CM955">
        <v>2762683600</v>
      </c>
      <c r="CR955">
        <v>2883303200</v>
      </c>
      <c r="CW955">
        <v>2980052000</v>
      </c>
      <c r="DB955">
        <v>3011542300</v>
      </c>
      <c r="DG955">
        <v>2995627000</v>
      </c>
      <c r="DL955">
        <v>3013545400</v>
      </c>
      <c r="DQ955">
        <v>3051728100</v>
      </c>
      <c r="DV955">
        <v>3054049900</v>
      </c>
      <c r="EA955">
        <v>3116980884</v>
      </c>
      <c r="EF955">
        <v>3053940461</v>
      </c>
      <c r="EK955">
        <v>2989928596</v>
      </c>
      <c r="EP955">
        <v>2956227744</v>
      </c>
      <c r="EU955">
        <v>2916128326</v>
      </c>
      <c r="EZ955">
        <v>2859235969</v>
      </c>
      <c r="FE955">
        <v>2779414639</v>
      </c>
      <c r="FJ955">
        <v>2683361187</v>
      </c>
      <c r="FO955">
        <v>2576356820</v>
      </c>
      <c r="FT955">
        <v>2468940785</v>
      </c>
      <c r="FY955">
        <v>2360963203</v>
      </c>
      <c r="GD955">
        <v>2253829296</v>
      </c>
      <c r="GI955">
        <v>2145051805</v>
      </c>
      <c r="GN955">
        <v>2037104722</v>
      </c>
      <c r="GS955">
        <v>1932119149</v>
      </c>
      <c r="GX955">
        <v>1832815707</v>
      </c>
    </row>
    <row r="956" spans="1:206" customFormat="1">
      <c r="A956" s="51" t="s">
        <v>224</v>
      </c>
      <c r="B956" t="s">
        <v>3549</v>
      </c>
      <c r="C956" t="s">
        <v>3533</v>
      </c>
      <c r="D956" s="187" t="s">
        <v>3564</v>
      </c>
      <c r="E956" t="s">
        <v>1680</v>
      </c>
      <c r="BD956">
        <v>878295500</v>
      </c>
      <c r="BI956">
        <v>939068600</v>
      </c>
      <c r="BN956">
        <v>1008778000</v>
      </c>
      <c r="BS956">
        <v>1080858900</v>
      </c>
      <c r="BX956">
        <v>1152157900</v>
      </c>
      <c r="CC956">
        <v>1218702700</v>
      </c>
      <c r="CH956">
        <v>1264404200</v>
      </c>
      <c r="CM956">
        <v>1310067000</v>
      </c>
      <c r="CR956">
        <v>1368335800</v>
      </c>
      <c r="CW956">
        <v>1415574100</v>
      </c>
      <c r="DB956">
        <v>1430840000</v>
      </c>
      <c r="DG956">
        <v>1424853300</v>
      </c>
      <c r="DL956">
        <v>1437717300</v>
      </c>
      <c r="DQ956">
        <v>1459947500</v>
      </c>
      <c r="DV956">
        <v>1463731000</v>
      </c>
      <c r="EA956">
        <v>1521507772</v>
      </c>
      <c r="EF956">
        <v>1485944572</v>
      </c>
      <c r="EK956">
        <v>1451407137</v>
      </c>
      <c r="EP956">
        <v>1434570524</v>
      </c>
      <c r="EU956">
        <v>1416201921</v>
      </c>
      <c r="EZ956">
        <v>1390506530</v>
      </c>
      <c r="FE956">
        <v>1353868098</v>
      </c>
      <c r="FJ956">
        <v>1309444057</v>
      </c>
      <c r="FO956">
        <v>1259751266</v>
      </c>
      <c r="FT956">
        <v>1209930406</v>
      </c>
      <c r="FY956">
        <v>1159656073</v>
      </c>
      <c r="GD956">
        <v>1109436061</v>
      </c>
      <c r="GI956">
        <v>1057858392</v>
      </c>
      <c r="GN956">
        <v>1006213563</v>
      </c>
      <c r="GS956">
        <v>955635682</v>
      </c>
      <c r="GX956">
        <v>907638060</v>
      </c>
    </row>
    <row r="957" spans="1:206" customFormat="1">
      <c r="A957" s="51" t="s">
        <v>224</v>
      </c>
      <c r="B957" t="s">
        <v>3549</v>
      </c>
      <c r="C957" t="s">
        <v>3533</v>
      </c>
      <c r="D957" s="187" t="s">
        <v>3564</v>
      </c>
      <c r="E957" t="s">
        <v>1681</v>
      </c>
      <c r="BD957">
        <v>952083000</v>
      </c>
      <c r="BI957">
        <v>1021275700</v>
      </c>
      <c r="BN957">
        <v>1099072400</v>
      </c>
      <c r="BS957">
        <v>1179430800</v>
      </c>
      <c r="BX957">
        <v>1263579600</v>
      </c>
      <c r="CC957">
        <v>1340891800</v>
      </c>
      <c r="CH957">
        <v>1396845100</v>
      </c>
      <c r="CM957">
        <v>1452616600</v>
      </c>
      <c r="CR957">
        <v>1514967400</v>
      </c>
      <c r="CW957">
        <v>1564477900</v>
      </c>
      <c r="DB957">
        <v>1580702300</v>
      </c>
      <c r="DG957">
        <v>1570773700</v>
      </c>
      <c r="DL957">
        <v>1575828100</v>
      </c>
      <c r="DQ957">
        <v>1591780600</v>
      </c>
      <c r="DV957">
        <v>1590318900</v>
      </c>
      <c r="EA957">
        <v>1595473112</v>
      </c>
      <c r="EF957">
        <v>1567995889</v>
      </c>
      <c r="EK957">
        <v>1538521459</v>
      </c>
      <c r="EP957">
        <v>1521657220</v>
      </c>
      <c r="EU957">
        <v>1499926405</v>
      </c>
      <c r="EZ957">
        <v>1468729439</v>
      </c>
      <c r="FE957">
        <v>1425546541</v>
      </c>
      <c r="FJ957">
        <v>1373917130</v>
      </c>
      <c r="FO957">
        <v>1316605554</v>
      </c>
      <c r="FT957">
        <v>1259010379</v>
      </c>
      <c r="FY957">
        <v>1201307130</v>
      </c>
      <c r="GD957">
        <v>1144393235</v>
      </c>
      <c r="GI957">
        <v>1087193413</v>
      </c>
      <c r="GN957">
        <v>1030891159</v>
      </c>
      <c r="GS957">
        <v>976483467</v>
      </c>
      <c r="GX957">
        <v>925177647</v>
      </c>
    </row>
    <row r="958" spans="1:206" customFormat="1">
      <c r="A958" s="51" t="s">
        <v>224</v>
      </c>
      <c r="B958" t="s">
        <v>3549</v>
      </c>
      <c r="C958" t="s">
        <v>3533</v>
      </c>
      <c r="D958" s="187" t="s">
        <v>3564</v>
      </c>
      <c r="E958" t="s">
        <v>1682</v>
      </c>
      <c r="BD958">
        <v>172361600</v>
      </c>
      <c r="BI958">
        <v>207082300</v>
      </c>
      <c r="BN958">
        <v>220851800</v>
      </c>
      <c r="BS958">
        <v>245624900</v>
      </c>
      <c r="BX958">
        <v>267076900</v>
      </c>
      <c r="CC958">
        <v>277684000</v>
      </c>
      <c r="CH958">
        <v>280193500</v>
      </c>
      <c r="CM958">
        <v>303218000</v>
      </c>
      <c r="CR958">
        <v>330661000</v>
      </c>
      <c r="CW958">
        <v>320931400</v>
      </c>
      <c r="DB958">
        <v>314356200</v>
      </c>
      <c r="DG958">
        <v>322527900</v>
      </c>
      <c r="DL958">
        <v>337002600</v>
      </c>
      <c r="DQ958">
        <v>348226500</v>
      </c>
      <c r="DV958">
        <v>340741800</v>
      </c>
      <c r="EA958">
        <v>332893022</v>
      </c>
      <c r="EF958">
        <v>331152152</v>
      </c>
      <c r="EK958">
        <v>332185774</v>
      </c>
      <c r="EP958">
        <v>333574875</v>
      </c>
      <c r="EU958">
        <v>332027580</v>
      </c>
      <c r="EZ958">
        <v>327116757</v>
      </c>
      <c r="FE958">
        <v>318763334</v>
      </c>
      <c r="FJ958">
        <v>310479217</v>
      </c>
      <c r="FO958">
        <v>301034126</v>
      </c>
      <c r="FT958">
        <v>292872132</v>
      </c>
      <c r="FY958">
        <v>283981186</v>
      </c>
      <c r="GD958">
        <v>274148259</v>
      </c>
      <c r="GI958">
        <v>263796814.99999899</v>
      </c>
      <c r="GN958">
        <v>253756157</v>
      </c>
      <c r="GS958">
        <v>243732701</v>
      </c>
      <c r="GX958">
        <v>234656771</v>
      </c>
    </row>
    <row r="959" spans="1:206" customFormat="1">
      <c r="A959" s="51" t="s">
        <v>224</v>
      </c>
      <c r="B959" t="s">
        <v>3549</v>
      </c>
      <c r="C959" t="s">
        <v>3533</v>
      </c>
      <c r="D959" s="187" t="s">
        <v>3564</v>
      </c>
      <c r="E959" t="s">
        <v>1683</v>
      </c>
      <c r="BD959">
        <v>138172600</v>
      </c>
      <c r="BI959">
        <v>160981600</v>
      </c>
      <c r="BN959">
        <v>195285800</v>
      </c>
      <c r="BS959">
        <v>209267500</v>
      </c>
      <c r="BX959">
        <v>235354800</v>
      </c>
      <c r="CC959">
        <v>257336200</v>
      </c>
      <c r="CH959">
        <v>269057900</v>
      </c>
      <c r="CM959">
        <v>272505900</v>
      </c>
      <c r="CR959">
        <v>295881000</v>
      </c>
      <c r="CW959">
        <v>323879800</v>
      </c>
      <c r="DB959">
        <v>315216100</v>
      </c>
      <c r="DG959">
        <v>309658000</v>
      </c>
      <c r="DL959">
        <v>318451700</v>
      </c>
      <c r="DQ959">
        <v>333217100</v>
      </c>
      <c r="DV959">
        <v>344739400</v>
      </c>
      <c r="EA959">
        <v>348286893</v>
      </c>
      <c r="EF959">
        <v>329761677</v>
      </c>
      <c r="EK959">
        <v>328124241</v>
      </c>
      <c r="EP959">
        <v>329331365</v>
      </c>
      <c r="EU959">
        <v>330906905</v>
      </c>
      <c r="EZ959">
        <v>329571160</v>
      </c>
      <c r="FE959">
        <v>324889735</v>
      </c>
      <c r="FJ959">
        <v>316780002</v>
      </c>
      <c r="FO959">
        <v>308731253</v>
      </c>
      <c r="FT959">
        <v>299519478</v>
      </c>
      <c r="FY959">
        <v>291546913</v>
      </c>
      <c r="GD959">
        <v>282835465</v>
      </c>
      <c r="GI959">
        <v>273164006</v>
      </c>
      <c r="GN959">
        <v>262953047</v>
      </c>
      <c r="GS959">
        <v>253033640</v>
      </c>
      <c r="GX959">
        <v>243117632</v>
      </c>
    </row>
    <row r="960" spans="1:206" customFormat="1">
      <c r="A960" s="51" t="s">
        <v>224</v>
      </c>
      <c r="B960" t="s">
        <v>3549</v>
      </c>
      <c r="C960" t="s">
        <v>3533</v>
      </c>
      <c r="D960" s="187" t="s">
        <v>3564</v>
      </c>
      <c r="E960" t="s">
        <v>1684</v>
      </c>
      <c r="BD960">
        <v>133433700</v>
      </c>
      <c r="BI960">
        <v>134741100</v>
      </c>
      <c r="BN960">
        <v>157996500</v>
      </c>
      <c r="BS960">
        <v>191435900</v>
      </c>
      <c r="BX960">
        <v>206751500</v>
      </c>
      <c r="CC960">
        <v>232438100</v>
      </c>
      <c r="CH960">
        <v>255065600</v>
      </c>
      <c r="CM960">
        <v>266702800</v>
      </c>
      <c r="CR960">
        <v>270418300</v>
      </c>
      <c r="CW960">
        <v>294246900</v>
      </c>
      <c r="DB960">
        <v>322080100</v>
      </c>
      <c r="DG960">
        <v>313777900</v>
      </c>
      <c r="DL960">
        <v>308281300</v>
      </c>
      <c r="DQ960">
        <v>316714600</v>
      </c>
      <c r="DV960">
        <v>331569300</v>
      </c>
      <c r="EA960">
        <v>349504191</v>
      </c>
      <c r="EF960">
        <v>346916895</v>
      </c>
      <c r="EK960">
        <v>328448620</v>
      </c>
      <c r="EP960">
        <v>326877651</v>
      </c>
      <c r="EU960">
        <v>328155428</v>
      </c>
      <c r="EZ960">
        <v>329808216</v>
      </c>
      <c r="FE960">
        <v>328561329</v>
      </c>
      <c r="FJ960">
        <v>323975615</v>
      </c>
      <c r="FO960">
        <v>315966110</v>
      </c>
      <c r="FT960">
        <v>308013116</v>
      </c>
      <c r="FY960">
        <v>298887582</v>
      </c>
      <c r="GD960">
        <v>290996967</v>
      </c>
      <c r="GI960">
        <v>282360631</v>
      </c>
      <c r="GN960">
        <v>272756467</v>
      </c>
      <c r="GS960">
        <v>262604249.99999899</v>
      </c>
      <c r="GX960">
        <v>252736601</v>
      </c>
    </row>
    <row r="961" spans="1:206" customFormat="1">
      <c r="A961" s="51" t="s">
        <v>224</v>
      </c>
      <c r="B961" t="s">
        <v>3549</v>
      </c>
      <c r="C961" t="s">
        <v>3533</v>
      </c>
      <c r="D961" s="187" t="s">
        <v>3564</v>
      </c>
      <c r="E961" t="s">
        <v>1685</v>
      </c>
      <c r="BD961">
        <v>51761299.999999903</v>
      </c>
      <c r="BI961">
        <v>48733900</v>
      </c>
      <c r="BN961">
        <v>44329800</v>
      </c>
      <c r="BS961">
        <v>44119000</v>
      </c>
      <c r="BX961">
        <v>47106600</v>
      </c>
      <c r="CC961">
        <v>46613600</v>
      </c>
      <c r="CH961">
        <v>47014400</v>
      </c>
      <c r="CM961">
        <v>47876300</v>
      </c>
      <c r="CR961">
        <v>47844000</v>
      </c>
      <c r="CW961">
        <v>47879000</v>
      </c>
      <c r="DB961">
        <v>47859200</v>
      </c>
      <c r="DG961">
        <v>45841100</v>
      </c>
      <c r="DL961">
        <v>43322500</v>
      </c>
      <c r="DQ961">
        <v>39850800</v>
      </c>
      <c r="DV961">
        <v>34690900</v>
      </c>
      <c r="EA961">
        <v>34990142</v>
      </c>
      <c r="EF961">
        <v>32194600</v>
      </c>
      <c r="EK961">
        <v>29294672</v>
      </c>
      <c r="EP961">
        <v>26633333</v>
      </c>
      <c r="EU961">
        <v>24346823</v>
      </c>
      <c r="EZ961">
        <v>22084069</v>
      </c>
      <c r="FE961">
        <v>19858658</v>
      </c>
      <c r="FJ961">
        <v>17706757</v>
      </c>
      <c r="FO961">
        <v>15662523</v>
      </c>
      <c r="FT961">
        <v>13685632</v>
      </c>
      <c r="FY961">
        <v>11919669</v>
      </c>
      <c r="GD961">
        <v>10257484</v>
      </c>
      <c r="GI961">
        <v>8802866</v>
      </c>
      <c r="GN961">
        <v>7501012</v>
      </c>
      <c r="GS961">
        <v>6374476</v>
      </c>
      <c r="GX961">
        <v>5409271</v>
      </c>
    </row>
    <row r="962" spans="1:206" customFormat="1">
      <c r="A962" s="51" t="s">
        <v>224</v>
      </c>
      <c r="B962" t="s">
        <v>3549</v>
      </c>
      <c r="C962" t="s">
        <v>3533</v>
      </c>
      <c r="D962" s="187" t="s">
        <v>3564</v>
      </c>
      <c r="E962" t="s">
        <v>1686</v>
      </c>
      <c r="BD962">
        <v>51471500</v>
      </c>
      <c r="BI962">
        <v>49819600</v>
      </c>
      <c r="BN962">
        <v>47063200</v>
      </c>
      <c r="BS962">
        <v>42834000</v>
      </c>
      <c r="BX962">
        <v>42833600</v>
      </c>
      <c r="CC962">
        <v>45580700</v>
      </c>
      <c r="CH962">
        <v>45435600</v>
      </c>
      <c r="CM962">
        <v>45925200</v>
      </c>
      <c r="CR962">
        <v>46671300</v>
      </c>
      <c r="CW962">
        <v>46637399.999999903</v>
      </c>
      <c r="DB962">
        <v>46600500</v>
      </c>
      <c r="DG962">
        <v>46011300</v>
      </c>
      <c r="DL962">
        <v>42975000</v>
      </c>
      <c r="DQ962">
        <v>38256500</v>
      </c>
      <c r="DV962">
        <v>34922200</v>
      </c>
      <c r="EA962">
        <v>37335496</v>
      </c>
      <c r="EF962">
        <v>34452497</v>
      </c>
      <c r="EK962">
        <v>31709083</v>
      </c>
      <c r="EP962">
        <v>28871127</v>
      </c>
      <c r="EU962">
        <v>26264058</v>
      </c>
      <c r="EZ962">
        <v>24023882</v>
      </c>
      <c r="FE962">
        <v>21805051</v>
      </c>
      <c r="FJ962">
        <v>19620745</v>
      </c>
      <c r="FO962">
        <v>17506636.999999899</v>
      </c>
      <c r="FT962">
        <v>15505177</v>
      </c>
      <c r="FY962">
        <v>13565388</v>
      </c>
      <c r="GD962">
        <v>11829846</v>
      </c>
      <c r="GI962">
        <v>10193325</v>
      </c>
      <c r="GN962">
        <v>8759697</v>
      </c>
      <c r="GS962">
        <v>7474908</v>
      </c>
      <c r="GX962">
        <v>6361527</v>
      </c>
    </row>
    <row r="963" spans="1:206" customFormat="1">
      <c r="A963" s="51" t="s">
        <v>224</v>
      </c>
      <c r="B963" t="s">
        <v>3549</v>
      </c>
      <c r="C963" t="s">
        <v>3533</v>
      </c>
      <c r="D963" s="187" t="s">
        <v>3564</v>
      </c>
      <c r="E963" t="s">
        <v>1687</v>
      </c>
      <c r="BD963">
        <v>49056200</v>
      </c>
      <c r="BI963">
        <v>49253100</v>
      </c>
      <c r="BN963">
        <v>47939100</v>
      </c>
      <c r="BS963">
        <v>45332300</v>
      </c>
      <c r="BX963">
        <v>41421800</v>
      </c>
      <c r="CC963">
        <v>41555399.999999903</v>
      </c>
      <c r="CH963">
        <v>44544300</v>
      </c>
      <c r="CM963">
        <v>44427600</v>
      </c>
      <c r="CR963">
        <v>44857600</v>
      </c>
      <c r="CW963">
        <v>45511300</v>
      </c>
      <c r="DB963">
        <v>45450000</v>
      </c>
      <c r="DG963">
        <v>45223200</v>
      </c>
      <c r="DL963">
        <v>44214100</v>
      </c>
      <c r="DQ963">
        <v>40454600</v>
      </c>
      <c r="DV963">
        <v>35921300</v>
      </c>
      <c r="EA963">
        <v>38941930</v>
      </c>
      <c r="EF963">
        <v>36633981</v>
      </c>
      <c r="EK963">
        <v>33805743</v>
      </c>
      <c r="EP963">
        <v>31125139</v>
      </c>
      <c r="EU963">
        <v>28355787</v>
      </c>
      <c r="EZ963">
        <v>25810622</v>
      </c>
      <c r="FE963">
        <v>23623556</v>
      </c>
      <c r="FJ963">
        <v>21455386</v>
      </c>
      <c r="FO963">
        <v>19319646</v>
      </c>
      <c r="FT963">
        <v>17261283</v>
      </c>
      <c r="FY963">
        <v>15309429.999999899</v>
      </c>
      <c r="GD963">
        <v>13412350</v>
      </c>
      <c r="GI963">
        <v>11711870</v>
      </c>
      <c r="GN963">
        <v>10105340</v>
      </c>
      <c r="GS963">
        <v>8696519</v>
      </c>
      <c r="GX963">
        <v>7432066</v>
      </c>
    </row>
    <row r="964" spans="1:206" customFormat="1">
      <c r="A964" s="51" t="s">
        <v>224</v>
      </c>
      <c r="B964" t="s">
        <v>3549</v>
      </c>
      <c r="C964" t="s">
        <v>3533</v>
      </c>
      <c r="D964" s="187" t="s">
        <v>3564</v>
      </c>
      <c r="E964" t="s">
        <v>1688</v>
      </c>
      <c r="BD964">
        <v>46778100</v>
      </c>
      <c r="BI964">
        <v>46831800</v>
      </c>
      <c r="BN964">
        <v>47257400</v>
      </c>
      <c r="BS964">
        <v>46104600</v>
      </c>
      <c r="BX964">
        <v>43843200</v>
      </c>
      <c r="CC964">
        <v>40323500</v>
      </c>
      <c r="CH964">
        <v>40541800</v>
      </c>
      <c r="CM964">
        <v>43513600</v>
      </c>
      <c r="CR964">
        <v>43336700</v>
      </c>
      <c r="CW964">
        <v>43807900</v>
      </c>
      <c r="DB964">
        <v>44294800</v>
      </c>
      <c r="DG964">
        <v>43969100</v>
      </c>
      <c r="DL964">
        <v>43559200</v>
      </c>
      <c r="DQ964">
        <v>41913100</v>
      </c>
      <c r="DV964">
        <v>38308399.999999903</v>
      </c>
      <c r="EA964">
        <v>40618976</v>
      </c>
      <c r="EF964">
        <v>38205394.999999903</v>
      </c>
      <c r="EK964">
        <v>35918516</v>
      </c>
      <c r="EP964">
        <v>33148095.999999899</v>
      </c>
      <c r="EU964">
        <v>30527146</v>
      </c>
      <c r="EZ964">
        <v>27825156.999999899</v>
      </c>
      <c r="FE964">
        <v>25339334</v>
      </c>
      <c r="FJ964">
        <v>23203652</v>
      </c>
      <c r="FO964">
        <v>21085397.999999899</v>
      </c>
      <c r="FT964">
        <v>19010619</v>
      </c>
      <c r="FY964">
        <v>17008237</v>
      </c>
      <c r="GD964">
        <v>15106017</v>
      </c>
      <c r="GI964">
        <v>13251719</v>
      </c>
      <c r="GN964">
        <v>11586647</v>
      </c>
      <c r="GS964">
        <v>10010646</v>
      </c>
      <c r="GX964">
        <v>8627077</v>
      </c>
    </row>
    <row r="965" spans="1:206" customFormat="1">
      <c r="A965" s="51" t="s">
        <v>224</v>
      </c>
      <c r="B965" t="s">
        <v>3549</v>
      </c>
      <c r="C965" t="s">
        <v>3533</v>
      </c>
      <c r="D965" s="187" t="s">
        <v>3564</v>
      </c>
      <c r="E965" t="s">
        <v>1689</v>
      </c>
      <c r="BD965">
        <v>44576399.999999903</v>
      </c>
      <c r="BI965">
        <v>44451500</v>
      </c>
      <c r="BN965">
        <v>44720000</v>
      </c>
      <c r="BS965">
        <v>45275000</v>
      </c>
      <c r="BX965">
        <v>44495300</v>
      </c>
      <c r="CC965">
        <v>42659600</v>
      </c>
      <c r="CH965">
        <v>39282900</v>
      </c>
      <c r="CM965">
        <v>39542700</v>
      </c>
      <c r="CR965">
        <v>42338100</v>
      </c>
      <c r="CW965">
        <v>42360300</v>
      </c>
      <c r="DB965">
        <v>42536700</v>
      </c>
      <c r="DG965">
        <v>42979600</v>
      </c>
      <c r="DL965">
        <v>42768900</v>
      </c>
      <c r="DQ965">
        <v>42187500</v>
      </c>
      <c r="DV965">
        <v>40974600</v>
      </c>
      <c r="EA965">
        <v>41898032</v>
      </c>
      <c r="EF965">
        <v>39894774</v>
      </c>
      <c r="EK965">
        <v>37513880</v>
      </c>
      <c r="EP965">
        <v>35274678</v>
      </c>
      <c r="EU965">
        <v>32563992.999999899</v>
      </c>
      <c r="EZ965">
        <v>30008422</v>
      </c>
      <c r="FE965">
        <v>27371142</v>
      </c>
      <c r="FJ965">
        <v>24945260</v>
      </c>
      <c r="FO965">
        <v>22861586</v>
      </c>
      <c r="FT965">
        <v>20791830</v>
      </c>
      <c r="FY965">
        <v>18763119</v>
      </c>
      <c r="GD965">
        <v>16802479</v>
      </c>
      <c r="GI965">
        <v>14936878</v>
      </c>
      <c r="GN965">
        <v>13114895</v>
      </c>
      <c r="GS965">
        <v>11476846</v>
      </c>
      <c r="GX965">
        <v>9923887</v>
      </c>
    </row>
    <row r="966" spans="1:206" customFormat="1">
      <c r="A966" s="51" t="s">
        <v>224</v>
      </c>
      <c r="B966" t="s">
        <v>3549</v>
      </c>
      <c r="C966" t="s">
        <v>3533</v>
      </c>
      <c r="D966" s="187" t="s">
        <v>3564</v>
      </c>
      <c r="E966" t="s">
        <v>1690</v>
      </c>
      <c r="BD966">
        <v>40688300</v>
      </c>
      <c r="BI966">
        <v>41941400</v>
      </c>
      <c r="BN966">
        <v>42024600</v>
      </c>
      <c r="BS966">
        <v>42467300</v>
      </c>
      <c r="BX966">
        <v>43462000</v>
      </c>
      <c r="CC966">
        <v>43051400</v>
      </c>
      <c r="CH966">
        <v>41356500</v>
      </c>
      <c r="CM966">
        <v>38020200</v>
      </c>
      <c r="CR966">
        <v>38217200</v>
      </c>
      <c r="CW966">
        <v>41182000</v>
      </c>
      <c r="DB966">
        <v>40845900</v>
      </c>
      <c r="DG966">
        <v>41038800</v>
      </c>
      <c r="DL966">
        <v>41575100</v>
      </c>
      <c r="DQ966">
        <v>41287500</v>
      </c>
      <c r="DV966">
        <v>41037700</v>
      </c>
      <c r="EA966">
        <v>43189505</v>
      </c>
      <c r="EF966">
        <v>40988483</v>
      </c>
      <c r="EK966">
        <v>39048486</v>
      </c>
      <c r="EP966">
        <v>36709723</v>
      </c>
      <c r="EU966">
        <v>34525650</v>
      </c>
      <c r="EZ966">
        <v>31889928</v>
      </c>
      <c r="FE966">
        <v>29410221</v>
      </c>
      <c r="FJ966">
        <v>26846247</v>
      </c>
      <c r="FO966">
        <v>24488174</v>
      </c>
      <c r="FT966">
        <v>22463889</v>
      </c>
      <c r="FY966">
        <v>20451593</v>
      </c>
      <c r="GD966">
        <v>18476275</v>
      </c>
      <c r="GI966">
        <v>16563640</v>
      </c>
      <c r="GN966">
        <v>14740168</v>
      </c>
      <c r="GS966">
        <v>12955781</v>
      </c>
      <c r="GX966">
        <v>11349009</v>
      </c>
    </row>
    <row r="967" spans="1:206" customFormat="1">
      <c r="A967" s="51" t="s">
        <v>224</v>
      </c>
      <c r="B967" t="s">
        <v>3549</v>
      </c>
      <c r="C967" t="s">
        <v>3533</v>
      </c>
      <c r="D967" s="187" t="s">
        <v>3564</v>
      </c>
      <c r="E967" t="s">
        <v>1691</v>
      </c>
      <c r="BD967">
        <v>36389200</v>
      </c>
      <c r="BI967">
        <v>37599600</v>
      </c>
      <c r="BN967">
        <v>38973600</v>
      </c>
      <c r="BS967">
        <v>39251800</v>
      </c>
      <c r="BX967">
        <v>40250400</v>
      </c>
      <c r="CC967">
        <v>41586800</v>
      </c>
      <c r="CH967">
        <v>41303400</v>
      </c>
      <c r="CM967">
        <v>39595399.999999903</v>
      </c>
      <c r="CR967">
        <v>36410800</v>
      </c>
      <c r="CW967">
        <v>36740400</v>
      </c>
      <c r="DB967">
        <v>39425200</v>
      </c>
      <c r="DG967">
        <v>38995000</v>
      </c>
      <c r="DL967">
        <v>39318399.999999903</v>
      </c>
      <c r="DQ967">
        <v>39863200</v>
      </c>
      <c r="DV967">
        <v>39863400</v>
      </c>
      <c r="EA967">
        <v>42371025</v>
      </c>
      <c r="EF967">
        <v>41964414</v>
      </c>
      <c r="EK967">
        <v>39859004</v>
      </c>
      <c r="EP967">
        <v>37995620</v>
      </c>
      <c r="EU967">
        <v>35718335.999999903</v>
      </c>
      <c r="EZ967">
        <v>33609804</v>
      </c>
      <c r="FE967">
        <v>31067183</v>
      </c>
      <c r="FJ967">
        <v>28679347</v>
      </c>
      <c r="FO967">
        <v>26204364</v>
      </c>
      <c r="FT967">
        <v>23928182</v>
      </c>
      <c r="FY967">
        <v>21977691</v>
      </c>
      <c r="GD967">
        <v>20035318</v>
      </c>
      <c r="GI967">
        <v>18124859</v>
      </c>
      <c r="GN967">
        <v>16270399</v>
      </c>
      <c r="GS967">
        <v>14498473</v>
      </c>
      <c r="GX967">
        <v>12759945</v>
      </c>
    </row>
    <row r="968" spans="1:206" customFormat="1">
      <c r="A968" s="51" t="s">
        <v>224</v>
      </c>
      <c r="B968" t="s">
        <v>3549</v>
      </c>
      <c r="C968" t="s">
        <v>3533</v>
      </c>
      <c r="D968" s="187" t="s">
        <v>3564</v>
      </c>
      <c r="E968" t="s">
        <v>1692</v>
      </c>
      <c r="BD968">
        <v>30985300</v>
      </c>
      <c r="BI968">
        <v>32937699.999999899</v>
      </c>
      <c r="BN968">
        <v>34195500</v>
      </c>
      <c r="BS968">
        <v>35580400</v>
      </c>
      <c r="BX968">
        <v>36512900</v>
      </c>
      <c r="CC968">
        <v>37843100</v>
      </c>
      <c r="CH968">
        <v>39280000</v>
      </c>
      <c r="CM968">
        <v>38997500</v>
      </c>
      <c r="CR968">
        <v>37433800</v>
      </c>
      <c r="CW968">
        <v>34494300</v>
      </c>
      <c r="DB968">
        <v>34663900</v>
      </c>
      <c r="DG968">
        <v>37233500</v>
      </c>
      <c r="DL968">
        <v>36911800</v>
      </c>
      <c r="DQ968">
        <v>37235300</v>
      </c>
      <c r="DV968">
        <v>38004200</v>
      </c>
      <c r="EA968">
        <v>41277443</v>
      </c>
      <c r="EF968">
        <v>40733448</v>
      </c>
      <c r="EK968">
        <v>40380527</v>
      </c>
      <c r="EP968">
        <v>38388859</v>
      </c>
      <c r="EU968">
        <v>36626591</v>
      </c>
      <c r="EZ968">
        <v>34437501</v>
      </c>
      <c r="FE968">
        <v>32425583</v>
      </c>
      <c r="FJ968">
        <v>30000636.999999899</v>
      </c>
      <c r="FO968">
        <v>27729069</v>
      </c>
      <c r="FT968">
        <v>25366391</v>
      </c>
      <c r="FY968">
        <v>23196454</v>
      </c>
      <c r="GD968">
        <v>21340020</v>
      </c>
      <c r="GI968">
        <v>19487510</v>
      </c>
      <c r="GN968">
        <v>17660625</v>
      </c>
      <c r="GS968">
        <v>15881806</v>
      </c>
      <c r="GX968">
        <v>14176874</v>
      </c>
    </row>
    <row r="969" spans="1:206" customFormat="1">
      <c r="A969" s="51" t="s">
        <v>224</v>
      </c>
      <c r="B969" t="s">
        <v>3549</v>
      </c>
      <c r="C969" t="s">
        <v>3533</v>
      </c>
      <c r="D969" s="187" t="s">
        <v>3564</v>
      </c>
      <c r="E969" t="s">
        <v>1693</v>
      </c>
      <c r="BD969">
        <v>25865700</v>
      </c>
      <c r="BI969">
        <v>27062800</v>
      </c>
      <c r="BN969">
        <v>28790500</v>
      </c>
      <c r="BS969">
        <v>30159500</v>
      </c>
      <c r="BX969">
        <v>32317699.999999899</v>
      </c>
      <c r="CC969">
        <v>33376300</v>
      </c>
      <c r="CH969">
        <v>34882100</v>
      </c>
      <c r="CM969">
        <v>36215900</v>
      </c>
      <c r="CR969">
        <v>36126700</v>
      </c>
      <c r="CW969">
        <v>34708000</v>
      </c>
      <c r="DB969">
        <v>31903700</v>
      </c>
      <c r="DG969">
        <v>32289000</v>
      </c>
      <c r="DL969">
        <v>34639500</v>
      </c>
      <c r="DQ969">
        <v>34322500</v>
      </c>
      <c r="DV969">
        <v>34794500</v>
      </c>
      <c r="EA969">
        <v>39086056</v>
      </c>
      <c r="EF969">
        <v>39000634</v>
      </c>
      <c r="EK969">
        <v>38540541</v>
      </c>
      <c r="EP969">
        <v>38245585</v>
      </c>
      <c r="EU969">
        <v>36410121</v>
      </c>
      <c r="EZ969">
        <v>34792884</v>
      </c>
      <c r="FE969">
        <v>32731690.999999899</v>
      </c>
      <c r="FJ969">
        <v>30854812</v>
      </c>
      <c r="FO969">
        <v>28590516</v>
      </c>
      <c r="FT969">
        <v>26472846</v>
      </c>
      <c r="FY969">
        <v>24261543</v>
      </c>
      <c r="GD969">
        <v>22230590</v>
      </c>
      <c r="GI969">
        <v>20497944</v>
      </c>
      <c r="GN969">
        <v>18763206</v>
      </c>
      <c r="GS969">
        <v>17045822</v>
      </c>
      <c r="GX969">
        <v>15365707</v>
      </c>
    </row>
    <row r="970" spans="1:206" customFormat="1">
      <c r="A970" s="51" t="s">
        <v>224</v>
      </c>
      <c r="B970" t="s">
        <v>3549</v>
      </c>
      <c r="C970" t="s">
        <v>3533</v>
      </c>
      <c r="D970" s="187" t="s">
        <v>3564</v>
      </c>
      <c r="E970" t="s">
        <v>1694</v>
      </c>
      <c r="BD970">
        <v>21091100</v>
      </c>
      <c r="BI970">
        <v>21291100</v>
      </c>
      <c r="BN970">
        <v>22324199.999999899</v>
      </c>
      <c r="BS970">
        <v>23989000</v>
      </c>
      <c r="BX970">
        <v>26120600</v>
      </c>
      <c r="CC970">
        <v>28257500</v>
      </c>
      <c r="CH970">
        <v>29588900</v>
      </c>
      <c r="CM970">
        <v>30971500</v>
      </c>
      <c r="CR970">
        <v>32360500</v>
      </c>
      <c r="CW970">
        <v>32453100</v>
      </c>
      <c r="DB970">
        <v>31116699.999999899</v>
      </c>
      <c r="DG970">
        <v>28754200</v>
      </c>
      <c r="DL970">
        <v>29014500</v>
      </c>
      <c r="DQ970">
        <v>31244800</v>
      </c>
      <c r="DV970">
        <v>31091900</v>
      </c>
      <c r="EA970">
        <v>35182564</v>
      </c>
      <c r="EF970">
        <v>35971751.999999903</v>
      </c>
      <c r="EK970">
        <v>36004746.999999903</v>
      </c>
      <c r="EP970">
        <v>35646390</v>
      </c>
      <c r="EU970">
        <v>35426861</v>
      </c>
      <c r="EZ970">
        <v>33798437</v>
      </c>
      <c r="FE970">
        <v>32366996</v>
      </c>
      <c r="FJ970">
        <v>30479663</v>
      </c>
      <c r="FO970">
        <v>28784278</v>
      </c>
      <c r="FT970">
        <v>26731506</v>
      </c>
      <c r="FY970">
        <v>24818480</v>
      </c>
      <c r="GD970">
        <v>22803646.999999899</v>
      </c>
      <c r="GI970">
        <v>20955634</v>
      </c>
      <c r="GN970">
        <v>19384755</v>
      </c>
      <c r="GS970">
        <v>17803407</v>
      </c>
      <c r="GX970">
        <v>16228220.999999899</v>
      </c>
    </row>
    <row r="971" spans="1:206" customFormat="1">
      <c r="A971" s="51" t="s">
        <v>224</v>
      </c>
      <c r="B971" t="s">
        <v>3549</v>
      </c>
      <c r="C971" t="s">
        <v>3533</v>
      </c>
      <c r="D971" s="187" t="s">
        <v>3564</v>
      </c>
      <c r="E971" t="s">
        <v>1695</v>
      </c>
      <c r="BD971">
        <v>15397800</v>
      </c>
      <c r="BI971">
        <v>15916400</v>
      </c>
      <c r="BN971">
        <v>16119900</v>
      </c>
      <c r="BS971">
        <v>17234600</v>
      </c>
      <c r="BX971">
        <v>19377500</v>
      </c>
      <c r="CC971">
        <v>21341699.999999899</v>
      </c>
      <c r="CH971">
        <v>23548000</v>
      </c>
      <c r="CM971">
        <v>24744199.999999899</v>
      </c>
      <c r="CR971">
        <v>26134600</v>
      </c>
      <c r="CW971">
        <v>27430200</v>
      </c>
      <c r="DB971">
        <v>27678199.999999899</v>
      </c>
      <c r="DG971">
        <v>26679600</v>
      </c>
      <c r="DL971">
        <v>24551300</v>
      </c>
      <c r="DQ971">
        <v>24864500</v>
      </c>
      <c r="DV971">
        <v>26979500</v>
      </c>
      <c r="EA971">
        <v>31498659</v>
      </c>
      <c r="EF971">
        <v>31123283</v>
      </c>
      <c r="EK971">
        <v>31991304.999999899</v>
      </c>
      <c r="EP971">
        <v>32155918</v>
      </c>
      <c r="EU971">
        <v>31914857</v>
      </c>
      <c r="EZ971">
        <v>31787866</v>
      </c>
      <c r="FE971">
        <v>30403810</v>
      </c>
      <c r="FJ971">
        <v>29196015</v>
      </c>
      <c r="FO971">
        <v>27521048</v>
      </c>
      <c r="FT971">
        <v>26046312</v>
      </c>
      <c r="FY971">
        <v>24259987</v>
      </c>
      <c r="GD971">
        <v>22601605</v>
      </c>
      <c r="GI971">
        <v>20838018</v>
      </c>
      <c r="GN971">
        <v>19225723</v>
      </c>
      <c r="GS971">
        <v>17863623</v>
      </c>
      <c r="GX971">
        <v>16481451</v>
      </c>
    </row>
    <row r="972" spans="1:206" customFormat="1">
      <c r="A972" s="51" t="s">
        <v>224</v>
      </c>
      <c r="B972" t="s">
        <v>3549</v>
      </c>
      <c r="C972" t="s">
        <v>3533</v>
      </c>
      <c r="D972" s="187" t="s">
        <v>3564</v>
      </c>
      <c r="E972" t="s">
        <v>1696</v>
      </c>
      <c r="BD972">
        <v>10081600</v>
      </c>
      <c r="BI972">
        <v>10286800</v>
      </c>
      <c r="BN972">
        <v>10677700</v>
      </c>
      <c r="BS972">
        <v>11026800</v>
      </c>
      <c r="BX972">
        <v>12576000</v>
      </c>
      <c r="CC972">
        <v>14378900</v>
      </c>
      <c r="CH972">
        <v>16148500</v>
      </c>
      <c r="CM972">
        <v>17954400</v>
      </c>
      <c r="CR972">
        <v>19154000</v>
      </c>
      <c r="CW972">
        <v>20314600</v>
      </c>
      <c r="DB972">
        <v>21485900</v>
      </c>
      <c r="DG972">
        <v>21984800</v>
      </c>
      <c r="DL972">
        <v>21161000</v>
      </c>
      <c r="DQ972">
        <v>19509800</v>
      </c>
      <c r="DV972">
        <v>19901500</v>
      </c>
      <c r="EA972">
        <v>26879819</v>
      </c>
      <c r="EF972">
        <v>26223328</v>
      </c>
      <c r="EK972">
        <v>26020220</v>
      </c>
      <c r="EP972">
        <v>26951081</v>
      </c>
      <c r="EU972">
        <v>27249050</v>
      </c>
      <c r="EZ972">
        <v>27144517.999999899</v>
      </c>
      <c r="FE972">
        <v>27112245</v>
      </c>
      <c r="FJ972">
        <v>26026024.999999899</v>
      </c>
      <c r="FO972">
        <v>25096337</v>
      </c>
      <c r="FT972">
        <v>23682630</v>
      </c>
      <c r="FY972">
        <v>22486798</v>
      </c>
      <c r="GD972">
        <v>21031719</v>
      </c>
      <c r="GI972">
        <v>19692484</v>
      </c>
      <c r="GN972">
        <v>18244029</v>
      </c>
      <c r="GS972">
        <v>16925927</v>
      </c>
      <c r="GX972">
        <v>15824269.999999899</v>
      </c>
    </row>
    <row r="973" spans="1:206" customFormat="1">
      <c r="A973" s="51" t="s">
        <v>224</v>
      </c>
      <c r="B973" t="s">
        <v>3549</v>
      </c>
      <c r="C973" t="s">
        <v>3533</v>
      </c>
      <c r="D973" s="187" t="s">
        <v>3564</v>
      </c>
      <c r="E973" t="s">
        <v>1697</v>
      </c>
      <c r="BD973">
        <v>5760700</v>
      </c>
      <c r="BI973">
        <v>5684299.9999999898</v>
      </c>
      <c r="BN973">
        <v>5730300</v>
      </c>
      <c r="BS973">
        <v>6260900</v>
      </c>
      <c r="BX973">
        <v>6958100</v>
      </c>
      <c r="CC973">
        <v>8049700</v>
      </c>
      <c r="CH973">
        <v>9459100</v>
      </c>
      <c r="CM973">
        <v>10669100</v>
      </c>
      <c r="CR973">
        <v>12062400</v>
      </c>
      <c r="CW973">
        <v>13041400</v>
      </c>
      <c r="DB973">
        <v>14003500</v>
      </c>
      <c r="DG973">
        <v>15076800</v>
      </c>
      <c r="DL973">
        <v>15487300</v>
      </c>
      <c r="DQ973">
        <v>15041300</v>
      </c>
      <c r="DV973">
        <v>13978900</v>
      </c>
      <c r="EA973">
        <v>18439170</v>
      </c>
      <c r="EF973">
        <v>20417823</v>
      </c>
      <c r="EK973">
        <v>20005640.999999899</v>
      </c>
      <c r="EP973">
        <v>19967499</v>
      </c>
      <c r="EU973">
        <v>20904190</v>
      </c>
      <c r="EZ973">
        <v>21316790</v>
      </c>
      <c r="FE973">
        <v>21336873</v>
      </c>
      <c r="FJ973">
        <v>21393914</v>
      </c>
      <c r="FO973">
        <v>20644632</v>
      </c>
      <c r="FT973">
        <v>20024945</v>
      </c>
      <c r="FY973">
        <v>18913780</v>
      </c>
      <c r="GD973">
        <v>18035519</v>
      </c>
      <c r="GI973">
        <v>16966531</v>
      </c>
      <c r="GN973">
        <v>15996431</v>
      </c>
      <c r="GS973">
        <v>14914078</v>
      </c>
      <c r="GX973">
        <v>13940086</v>
      </c>
    </row>
    <row r="974" spans="1:206" customFormat="1">
      <c r="A974" s="51" t="s">
        <v>224</v>
      </c>
      <c r="B974" t="s">
        <v>3549</v>
      </c>
      <c r="C974" t="s">
        <v>3533</v>
      </c>
      <c r="D974" s="187" t="s">
        <v>3564</v>
      </c>
      <c r="E974" t="s">
        <v>1698</v>
      </c>
      <c r="BD974">
        <v>3390700</v>
      </c>
      <c r="BI974">
        <v>3464300</v>
      </c>
      <c r="BN974">
        <v>3451700</v>
      </c>
      <c r="BS974">
        <v>3769200</v>
      </c>
      <c r="BX974">
        <v>4413200</v>
      </c>
      <c r="CC974">
        <v>5091400</v>
      </c>
      <c r="CH974">
        <v>5927300</v>
      </c>
      <c r="CM974">
        <v>7088200</v>
      </c>
      <c r="CR974">
        <v>5805200</v>
      </c>
      <c r="CW974">
        <v>6778000</v>
      </c>
      <c r="DB974">
        <v>7443300</v>
      </c>
      <c r="DG974">
        <v>8257100</v>
      </c>
      <c r="DL974">
        <v>9149000</v>
      </c>
      <c r="DQ974">
        <v>9469100</v>
      </c>
      <c r="DV974">
        <v>9299500</v>
      </c>
      <c r="EA974">
        <v>11052568</v>
      </c>
      <c r="EF974">
        <v>12063810</v>
      </c>
      <c r="EK974">
        <v>13572244.999999899</v>
      </c>
      <c r="EP974">
        <v>13390607</v>
      </c>
      <c r="EU974">
        <v>13482096</v>
      </c>
      <c r="EZ974">
        <v>14339851</v>
      </c>
      <c r="FE974">
        <v>14799894</v>
      </c>
      <c r="FJ974">
        <v>14917047</v>
      </c>
      <c r="FO974">
        <v>15041911</v>
      </c>
      <c r="FT974">
        <v>14613847</v>
      </c>
      <c r="FY974">
        <v>14280822</v>
      </c>
      <c r="GD974">
        <v>13493260</v>
      </c>
      <c r="GI974">
        <v>12934270.999999899</v>
      </c>
      <c r="GN974">
        <v>12258535</v>
      </c>
      <c r="GS974">
        <v>11660729</v>
      </c>
      <c r="GX974">
        <v>10957459</v>
      </c>
    </row>
    <row r="975" spans="1:206" customFormat="1">
      <c r="A975" s="51" t="s">
        <v>224</v>
      </c>
      <c r="B975" t="s">
        <v>3549</v>
      </c>
      <c r="C975" t="s">
        <v>3533</v>
      </c>
      <c r="D975" s="187" t="s">
        <v>3564</v>
      </c>
      <c r="E975" t="s">
        <v>1699</v>
      </c>
      <c r="BD975">
        <v>782100</v>
      </c>
      <c r="BI975">
        <v>770699.99999999895</v>
      </c>
      <c r="BN975">
        <v>833700</v>
      </c>
      <c r="BS975">
        <v>883700</v>
      </c>
      <c r="BX975">
        <v>1016599.99999999</v>
      </c>
      <c r="CC975">
        <v>1218300</v>
      </c>
      <c r="CH975">
        <v>1384900</v>
      </c>
      <c r="CM975">
        <v>1640399.99999999</v>
      </c>
      <c r="CR975">
        <v>2055800</v>
      </c>
      <c r="CW975">
        <v>2457300</v>
      </c>
      <c r="DB975">
        <v>2971100</v>
      </c>
      <c r="DG975">
        <v>3401399.9999999902</v>
      </c>
      <c r="DL975">
        <v>3913600</v>
      </c>
      <c r="DQ975">
        <v>4506900</v>
      </c>
      <c r="DV975">
        <v>4764500</v>
      </c>
      <c r="EA975">
        <v>5703982</v>
      </c>
      <c r="EF975">
        <v>5694446</v>
      </c>
      <c r="EK975">
        <v>6347806</v>
      </c>
      <c r="EP975">
        <v>7304432</v>
      </c>
      <c r="EU975">
        <v>7291541</v>
      </c>
      <c r="EZ975">
        <v>7456613</v>
      </c>
      <c r="FE975">
        <v>8116811</v>
      </c>
      <c r="FJ975">
        <v>8536361</v>
      </c>
      <c r="FO975">
        <v>8707150</v>
      </c>
      <c r="FT975">
        <v>8868415</v>
      </c>
      <c r="FY975">
        <v>8696045</v>
      </c>
      <c r="GD975">
        <v>8579237</v>
      </c>
      <c r="GI975">
        <v>8116468</v>
      </c>
      <c r="GN975">
        <v>7835266</v>
      </c>
      <c r="GS975">
        <v>7499765</v>
      </c>
      <c r="GX975">
        <v>7218569</v>
      </c>
    </row>
    <row r="976" spans="1:206" customFormat="1">
      <c r="A976" s="51" t="s">
        <v>224</v>
      </c>
      <c r="B976" t="s">
        <v>3549</v>
      </c>
      <c r="C976" t="s">
        <v>3533</v>
      </c>
      <c r="D976" s="187" t="s">
        <v>3564</v>
      </c>
      <c r="E976" t="s">
        <v>1700</v>
      </c>
      <c r="BD976">
        <v>202300</v>
      </c>
      <c r="BI976">
        <v>182600</v>
      </c>
      <c r="BN976">
        <v>179800</v>
      </c>
      <c r="BS976">
        <v>209200</v>
      </c>
      <c r="BX976">
        <v>230000</v>
      </c>
      <c r="CC976">
        <v>271500</v>
      </c>
      <c r="CH976">
        <v>333900</v>
      </c>
      <c r="CM976">
        <v>387500</v>
      </c>
      <c r="CR976">
        <v>480300</v>
      </c>
      <c r="CW976">
        <v>613200</v>
      </c>
      <c r="DB976">
        <v>765700</v>
      </c>
      <c r="DG976">
        <v>966100</v>
      </c>
      <c r="DL976">
        <v>1165600</v>
      </c>
      <c r="DQ976">
        <v>1444699.99999999</v>
      </c>
      <c r="DV976">
        <v>1704100</v>
      </c>
      <c r="EA976">
        <v>1948208</v>
      </c>
      <c r="EF976">
        <v>2076115.99999999</v>
      </c>
      <c r="EK976">
        <v>2110490.9999999902</v>
      </c>
      <c r="EP976">
        <v>2422239</v>
      </c>
      <c r="EU976">
        <v>2855812</v>
      </c>
      <c r="EZ976">
        <v>2908241</v>
      </c>
      <c r="FE976">
        <v>3050963</v>
      </c>
      <c r="FJ976">
        <v>3429628</v>
      </c>
      <c r="FO976">
        <v>3710582</v>
      </c>
      <c r="FT976">
        <v>3865466.9999999902</v>
      </c>
      <c r="FY976">
        <v>4012197</v>
      </c>
      <c r="GD976">
        <v>3989201.9999999902</v>
      </c>
      <c r="GI976">
        <v>3985921</v>
      </c>
      <c r="GN976">
        <v>3791702</v>
      </c>
      <c r="GS976">
        <v>3703550</v>
      </c>
      <c r="GX976">
        <v>3597264</v>
      </c>
    </row>
    <row r="977" spans="1:206" customFormat="1">
      <c r="A977" s="51" t="s">
        <v>224</v>
      </c>
      <c r="B977" t="s">
        <v>3549</v>
      </c>
      <c r="C977" t="s">
        <v>3533</v>
      </c>
      <c r="D977" s="187" t="s">
        <v>3564</v>
      </c>
      <c r="E977" t="s">
        <v>1701</v>
      </c>
      <c r="BD977">
        <v>41500</v>
      </c>
      <c r="BI977">
        <v>31500</v>
      </c>
      <c r="BN977">
        <v>29299.999999999902</v>
      </c>
      <c r="BS977">
        <v>29900</v>
      </c>
      <c r="BX977">
        <v>35800</v>
      </c>
      <c r="CC977">
        <v>40700</v>
      </c>
      <c r="CH977">
        <v>50300</v>
      </c>
      <c r="CM977">
        <v>63800</v>
      </c>
      <c r="CR977">
        <v>77500</v>
      </c>
      <c r="CW977">
        <v>96700</v>
      </c>
      <c r="DB977">
        <v>129199.999999999</v>
      </c>
      <c r="DG977">
        <v>169200</v>
      </c>
      <c r="DL977">
        <v>227500</v>
      </c>
      <c r="DQ977">
        <v>297600</v>
      </c>
      <c r="DV977">
        <v>387100</v>
      </c>
      <c r="EA977">
        <v>374164</v>
      </c>
      <c r="EF977">
        <v>425973.99999999901</v>
      </c>
      <c r="EK977">
        <v>470041.99999999901</v>
      </c>
      <c r="EP977">
        <v>492732</v>
      </c>
      <c r="EU977">
        <v>581359</v>
      </c>
      <c r="EZ977">
        <v>695479</v>
      </c>
      <c r="FE977">
        <v>738623</v>
      </c>
      <c r="FJ977">
        <v>810410</v>
      </c>
      <c r="FO977">
        <v>942690</v>
      </c>
      <c r="FT977">
        <v>1061287</v>
      </c>
      <c r="FY977">
        <v>1148304</v>
      </c>
      <c r="GD977">
        <v>1237468</v>
      </c>
      <c r="GI977">
        <v>1257830</v>
      </c>
      <c r="GN977">
        <v>1280428</v>
      </c>
      <c r="GS977">
        <v>1241148</v>
      </c>
      <c r="GX977">
        <v>1238468</v>
      </c>
    </row>
    <row r="978" spans="1:206" customFormat="1">
      <c r="A978" s="51" t="s">
        <v>224</v>
      </c>
      <c r="B978" t="s">
        <v>3549</v>
      </c>
      <c r="C978" t="s">
        <v>3533</v>
      </c>
      <c r="D978" s="187" t="s">
        <v>3564</v>
      </c>
      <c r="E978" t="s">
        <v>1702</v>
      </c>
      <c r="BD978">
        <v>7800</v>
      </c>
      <c r="BI978">
        <v>4500</v>
      </c>
      <c r="BN978">
        <v>3600</v>
      </c>
      <c r="BS978">
        <v>3400</v>
      </c>
      <c r="BX978">
        <v>3400</v>
      </c>
      <c r="CC978">
        <v>4300</v>
      </c>
      <c r="CH978">
        <v>5300</v>
      </c>
      <c r="CM978">
        <v>6800</v>
      </c>
      <c r="CR978">
        <v>9000</v>
      </c>
      <c r="CW978">
        <v>10900</v>
      </c>
      <c r="DB978">
        <v>14100</v>
      </c>
      <c r="DG978">
        <v>19700</v>
      </c>
      <c r="DL978">
        <v>27400</v>
      </c>
      <c r="DQ978">
        <v>39599.999999999898</v>
      </c>
      <c r="DV978">
        <v>56300</v>
      </c>
      <c r="EA978">
        <v>35927</v>
      </c>
      <c r="EF978">
        <v>49090</v>
      </c>
      <c r="EK978">
        <v>55553</v>
      </c>
      <c r="EP978">
        <v>63574.999999999898</v>
      </c>
      <c r="EU978">
        <v>67737</v>
      </c>
      <c r="EZ978">
        <v>80333</v>
      </c>
      <c r="FE978">
        <v>95066</v>
      </c>
      <c r="FJ978">
        <v>107317</v>
      </c>
      <c r="FO978">
        <v>123236</v>
      </c>
      <c r="FT978">
        <v>145422</v>
      </c>
      <c r="FY978">
        <v>170855</v>
      </c>
      <c r="GD978">
        <v>193334</v>
      </c>
      <c r="GI978">
        <v>219171.99999999901</v>
      </c>
      <c r="GN978">
        <v>229034</v>
      </c>
      <c r="GS978">
        <v>237587</v>
      </c>
      <c r="GX978">
        <v>235905</v>
      </c>
    </row>
    <row r="979" spans="1:206" customFormat="1">
      <c r="A979" s="51" t="s">
        <v>224</v>
      </c>
      <c r="B979" t="s">
        <v>3549</v>
      </c>
      <c r="C979" t="s">
        <v>3533</v>
      </c>
      <c r="D979" s="187" t="s">
        <v>3564</v>
      </c>
      <c r="E979" t="s">
        <v>1703</v>
      </c>
      <c r="BD979">
        <v>166025600</v>
      </c>
      <c r="BI979">
        <v>198529900</v>
      </c>
      <c r="BN979">
        <v>211791000</v>
      </c>
      <c r="BS979">
        <v>234976100</v>
      </c>
      <c r="BX979">
        <v>256623900</v>
      </c>
      <c r="CC979">
        <v>265618000</v>
      </c>
      <c r="CH979">
        <v>267985099.99999899</v>
      </c>
      <c r="CM979">
        <v>289574300</v>
      </c>
      <c r="CR979">
        <v>314206200</v>
      </c>
      <c r="CW979">
        <v>302129700</v>
      </c>
      <c r="DB979">
        <v>294992200</v>
      </c>
      <c r="DG979">
        <v>301292400</v>
      </c>
      <c r="DL979">
        <v>314599900</v>
      </c>
      <c r="DQ979">
        <v>325432100</v>
      </c>
      <c r="DV979">
        <v>319615600</v>
      </c>
      <c r="EA979">
        <v>315999832</v>
      </c>
      <c r="EF979">
        <v>316062715</v>
      </c>
      <c r="EK979">
        <v>317977325</v>
      </c>
      <c r="EP979">
        <v>319651260</v>
      </c>
      <c r="EU979">
        <v>318393877</v>
      </c>
      <c r="EZ979">
        <v>313842378</v>
      </c>
      <c r="FE979">
        <v>305877063</v>
      </c>
      <c r="FJ979">
        <v>297980673</v>
      </c>
      <c r="FO979">
        <v>288921418</v>
      </c>
      <c r="FT979">
        <v>281078330</v>
      </c>
      <c r="FY979">
        <v>272534482</v>
      </c>
      <c r="GD979">
        <v>263050685</v>
      </c>
      <c r="GI979">
        <v>253104685</v>
      </c>
      <c r="GN979">
        <v>243421561</v>
      </c>
      <c r="GS979">
        <v>233776627</v>
      </c>
      <c r="GX979">
        <v>225024787</v>
      </c>
    </row>
    <row r="980" spans="1:206" customFormat="1">
      <c r="A980" s="51" t="s">
        <v>224</v>
      </c>
      <c r="B980" t="s">
        <v>3549</v>
      </c>
      <c r="C980" t="s">
        <v>3533</v>
      </c>
      <c r="D980" s="187" t="s">
        <v>3564</v>
      </c>
      <c r="E980" t="s">
        <v>1704</v>
      </c>
      <c r="BD980">
        <v>131697500</v>
      </c>
      <c r="BI980">
        <v>154847600</v>
      </c>
      <c r="BN980">
        <v>186858800</v>
      </c>
      <c r="BS980">
        <v>200317900</v>
      </c>
      <c r="BX980">
        <v>225197500</v>
      </c>
      <c r="CC980">
        <v>247168500</v>
      </c>
      <c r="CH980">
        <v>256897400</v>
      </c>
      <c r="CM980">
        <v>260405800</v>
      </c>
      <c r="CR980">
        <v>282265300</v>
      </c>
      <c r="CW980">
        <v>307653900</v>
      </c>
      <c r="DB980">
        <v>296594800</v>
      </c>
      <c r="DG980">
        <v>290378000</v>
      </c>
      <c r="DL980">
        <v>297277900</v>
      </c>
      <c r="DQ980">
        <v>311264800</v>
      </c>
      <c r="DV980">
        <v>322351600</v>
      </c>
      <c r="EA980">
        <v>328420998</v>
      </c>
      <c r="EF980">
        <v>313265977</v>
      </c>
      <c r="EK980">
        <v>313439893</v>
      </c>
      <c r="EP980">
        <v>315517497</v>
      </c>
      <c r="EU980">
        <v>317383305</v>
      </c>
      <c r="EZ980">
        <v>316339105</v>
      </c>
      <c r="FE980">
        <v>312010170</v>
      </c>
      <c r="FJ980">
        <v>304277933</v>
      </c>
      <c r="FO980">
        <v>296606276</v>
      </c>
      <c r="FT980">
        <v>287763299</v>
      </c>
      <c r="FY980">
        <v>280113336</v>
      </c>
      <c r="GD980">
        <v>271725445</v>
      </c>
      <c r="GI980">
        <v>262370608</v>
      </c>
      <c r="GN980">
        <v>252532494</v>
      </c>
      <c r="GS980">
        <v>242940463</v>
      </c>
      <c r="GX980">
        <v>233372781</v>
      </c>
    </row>
    <row r="981" spans="1:206" customFormat="1">
      <c r="A981" s="51" t="s">
        <v>224</v>
      </c>
      <c r="B981" t="s">
        <v>3549</v>
      </c>
      <c r="C981" t="s">
        <v>3533</v>
      </c>
      <c r="D981" s="187" t="s">
        <v>3564</v>
      </c>
      <c r="E981" t="s">
        <v>1705</v>
      </c>
      <c r="BD981">
        <v>127153600</v>
      </c>
      <c r="BI981">
        <v>128581700</v>
      </c>
      <c r="BN981">
        <v>151903300</v>
      </c>
      <c r="BS981">
        <v>183159700</v>
      </c>
      <c r="BX981">
        <v>197753400</v>
      </c>
      <c r="CC981">
        <v>222438000</v>
      </c>
      <c r="CH981">
        <v>244601300</v>
      </c>
      <c r="CM981">
        <v>254691800</v>
      </c>
      <c r="CR981">
        <v>258596300</v>
      </c>
      <c r="CW981">
        <v>280839900</v>
      </c>
      <c r="DB981">
        <v>306007300</v>
      </c>
      <c r="DG981">
        <v>295284000</v>
      </c>
      <c r="DL981">
        <v>288810800</v>
      </c>
      <c r="DQ981">
        <v>295694200</v>
      </c>
      <c r="DV981">
        <v>309865200</v>
      </c>
      <c r="EA981">
        <v>327816765</v>
      </c>
      <c r="EF981">
        <v>327207166</v>
      </c>
      <c r="EK981">
        <v>312109624</v>
      </c>
      <c r="EP981">
        <v>312342043</v>
      </c>
      <c r="EU981">
        <v>314492439</v>
      </c>
      <c r="EZ981">
        <v>316440592</v>
      </c>
      <c r="FE981">
        <v>315489277</v>
      </c>
      <c r="FJ981">
        <v>311259456</v>
      </c>
      <c r="FO981">
        <v>303631464</v>
      </c>
      <c r="FT981">
        <v>296057834</v>
      </c>
      <c r="FY981">
        <v>287302223</v>
      </c>
      <c r="GD981">
        <v>279722723</v>
      </c>
      <c r="GI981">
        <v>271395587</v>
      </c>
      <c r="GN981">
        <v>262093319</v>
      </c>
      <c r="GS981">
        <v>252300379</v>
      </c>
      <c r="GX981">
        <v>242746554</v>
      </c>
    </row>
    <row r="982" spans="1:206" customFormat="1">
      <c r="A982" s="51" t="s">
        <v>224</v>
      </c>
      <c r="B982" t="s">
        <v>3549</v>
      </c>
      <c r="C982" t="s">
        <v>3533</v>
      </c>
      <c r="D982" s="187" t="s">
        <v>3564</v>
      </c>
      <c r="E982" t="s">
        <v>1706</v>
      </c>
      <c r="BD982">
        <v>64935000</v>
      </c>
      <c r="BI982">
        <v>62776800</v>
      </c>
      <c r="BN982">
        <v>59386900</v>
      </c>
      <c r="BS982">
        <v>61360799.999999903</v>
      </c>
      <c r="BX982">
        <v>67087100</v>
      </c>
      <c r="CC982">
        <v>65285200</v>
      </c>
      <c r="CH982">
        <v>65517000</v>
      </c>
      <c r="CM982">
        <v>65982000</v>
      </c>
      <c r="CR982">
        <v>65022799.999999903</v>
      </c>
      <c r="CW982">
        <v>63841600</v>
      </c>
      <c r="DB982">
        <v>61598700</v>
      </c>
      <c r="DG982">
        <v>56627600</v>
      </c>
      <c r="DL982">
        <v>48738500</v>
      </c>
      <c r="DQ982">
        <v>44477700</v>
      </c>
      <c r="DV982">
        <v>39431100</v>
      </c>
      <c r="EA982">
        <v>40079490</v>
      </c>
      <c r="EF982">
        <v>37000848</v>
      </c>
      <c r="EK982">
        <v>33542645</v>
      </c>
      <c r="EP982">
        <v>30353707</v>
      </c>
      <c r="EU982">
        <v>27675588</v>
      </c>
      <c r="EZ982">
        <v>25065150</v>
      </c>
      <c r="FE982">
        <v>22566202</v>
      </c>
      <c r="FJ982">
        <v>20189897</v>
      </c>
      <c r="FO982">
        <v>17962330</v>
      </c>
      <c r="FT982">
        <v>15808479</v>
      </c>
      <c r="FY982">
        <v>13879755</v>
      </c>
      <c r="GD982">
        <v>12082837.999999899</v>
      </c>
      <c r="GI982">
        <v>10504189</v>
      </c>
      <c r="GN982">
        <v>9101910</v>
      </c>
      <c r="GS982">
        <v>7862731</v>
      </c>
      <c r="GX982">
        <v>6768625</v>
      </c>
    </row>
    <row r="983" spans="1:206" customFormat="1">
      <c r="A983" s="51" t="s">
        <v>224</v>
      </c>
      <c r="B983" t="s">
        <v>3549</v>
      </c>
      <c r="C983" t="s">
        <v>3533</v>
      </c>
      <c r="D983" s="187" t="s">
        <v>3564</v>
      </c>
      <c r="E983" t="s">
        <v>1707</v>
      </c>
      <c r="BD983">
        <v>62101300</v>
      </c>
      <c r="BI983">
        <v>62759400</v>
      </c>
      <c r="BN983">
        <v>60859900</v>
      </c>
      <c r="BS983">
        <v>57627300</v>
      </c>
      <c r="BX983">
        <v>59783900</v>
      </c>
      <c r="CC983">
        <v>65249100</v>
      </c>
      <c r="CH983">
        <v>63945500</v>
      </c>
      <c r="CM983">
        <v>64284300</v>
      </c>
      <c r="CR983">
        <v>64730800</v>
      </c>
      <c r="CW983">
        <v>63707600</v>
      </c>
      <c r="DB983">
        <v>62659700</v>
      </c>
      <c r="DG983">
        <v>60247399.999999903</v>
      </c>
      <c r="DL983">
        <v>54678500</v>
      </c>
      <c r="DQ983">
        <v>45389400</v>
      </c>
      <c r="DV983">
        <v>40782200</v>
      </c>
      <c r="EA983">
        <v>42731354.999999903</v>
      </c>
      <c r="EF983">
        <v>39603284</v>
      </c>
      <c r="EK983">
        <v>36568760</v>
      </c>
      <c r="EP983">
        <v>33164116</v>
      </c>
      <c r="EU983">
        <v>30023916</v>
      </c>
      <c r="EZ983">
        <v>27388162</v>
      </c>
      <c r="FE983">
        <v>24818430</v>
      </c>
      <c r="FJ983">
        <v>22357459</v>
      </c>
      <c r="FO983">
        <v>20016002</v>
      </c>
      <c r="FT983">
        <v>17828502.999999899</v>
      </c>
      <c r="FY983">
        <v>15708399</v>
      </c>
      <c r="GD983">
        <v>13807055</v>
      </c>
      <c r="GI983">
        <v>12032761</v>
      </c>
      <c r="GN983">
        <v>10472213</v>
      </c>
      <c r="GS983">
        <v>9084211</v>
      </c>
      <c r="GX983">
        <v>7856056</v>
      </c>
    </row>
    <row r="984" spans="1:206" customFormat="1">
      <c r="A984" s="51" t="s">
        <v>224</v>
      </c>
      <c r="B984" t="s">
        <v>3549</v>
      </c>
      <c r="C984" t="s">
        <v>3533</v>
      </c>
      <c r="D984" s="187" t="s">
        <v>3564</v>
      </c>
      <c r="E984" t="s">
        <v>1708</v>
      </c>
      <c r="BD984">
        <v>58586600</v>
      </c>
      <c r="BI984">
        <v>59640900</v>
      </c>
      <c r="BN984">
        <v>60569900</v>
      </c>
      <c r="BS984">
        <v>58813100</v>
      </c>
      <c r="BX984">
        <v>55929100</v>
      </c>
      <c r="CC984">
        <v>58222300</v>
      </c>
      <c r="CH984">
        <v>63734400</v>
      </c>
      <c r="CM984">
        <v>62600200</v>
      </c>
      <c r="CR984">
        <v>62926400</v>
      </c>
      <c r="CW984">
        <v>63458000</v>
      </c>
      <c r="DB984">
        <v>62454500</v>
      </c>
      <c r="DG984">
        <v>61175800</v>
      </c>
      <c r="DL984">
        <v>58519100</v>
      </c>
      <c r="DQ984">
        <v>52373100</v>
      </c>
      <c r="DV984">
        <v>42684000</v>
      </c>
      <c r="EA984">
        <v>44893608</v>
      </c>
      <c r="EF984">
        <v>42123936</v>
      </c>
      <c r="EK984">
        <v>39033829.999999903</v>
      </c>
      <c r="EP984">
        <v>36044777.999999903</v>
      </c>
      <c r="EU984">
        <v>32699349.999999899</v>
      </c>
      <c r="EZ984">
        <v>29612893.999999899</v>
      </c>
      <c r="FE984">
        <v>27024404</v>
      </c>
      <c r="FJ984">
        <v>24501241</v>
      </c>
      <c r="FO984">
        <v>22085311</v>
      </c>
      <c r="FT984">
        <v>19796128</v>
      </c>
      <c r="FY984">
        <v>17653891</v>
      </c>
      <c r="GD984">
        <v>15572708</v>
      </c>
      <c r="GI984">
        <v>13703714</v>
      </c>
      <c r="GN984">
        <v>11956432</v>
      </c>
      <c r="GS984">
        <v>10417895</v>
      </c>
      <c r="GX984">
        <v>9047675</v>
      </c>
    </row>
    <row r="985" spans="1:206" customFormat="1">
      <c r="A985" s="51" t="s">
        <v>224</v>
      </c>
      <c r="B985" t="s">
        <v>3549</v>
      </c>
      <c r="C985" t="s">
        <v>3533</v>
      </c>
      <c r="D985" s="187" t="s">
        <v>3564</v>
      </c>
      <c r="E985" t="s">
        <v>1709</v>
      </c>
      <c r="BD985">
        <v>54924000</v>
      </c>
      <c r="BI985">
        <v>55954500</v>
      </c>
      <c r="BN985">
        <v>57224100</v>
      </c>
      <c r="BS985">
        <v>58291200</v>
      </c>
      <c r="BX985">
        <v>56967300</v>
      </c>
      <c r="CC985">
        <v>54508800</v>
      </c>
      <c r="CH985">
        <v>56789800</v>
      </c>
      <c r="CM985">
        <v>62406399.999999903</v>
      </c>
      <c r="CR985">
        <v>61296100</v>
      </c>
      <c r="CW985">
        <v>61729600</v>
      </c>
      <c r="DB985">
        <v>62087200</v>
      </c>
      <c r="DG985">
        <v>60747600</v>
      </c>
      <c r="DL985">
        <v>59402200</v>
      </c>
      <c r="DQ985">
        <v>56276700</v>
      </c>
      <c r="DV985">
        <v>50055000</v>
      </c>
      <c r="EA985">
        <v>49225629</v>
      </c>
      <c r="EF985">
        <v>44238361</v>
      </c>
      <c r="EK985">
        <v>41485194</v>
      </c>
      <c r="EP985">
        <v>38434371</v>
      </c>
      <c r="EU985">
        <v>35493162.999999903</v>
      </c>
      <c r="EZ985">
        <v>32207630</v>
      </c>
      <c r="FE985">
        <v>29175091</v>
      </c>
      <c r="FJ985">
        <v>26634743</v>
      </c>
      <c r="FO985">
        <v>24159830.999999899</v>
      </c>
      <c r="FT985">
        <v>21802238</v>
      </c>
      <c r="FY985">
        <v>19565502</v>
      </c>
      <c r="GD985">
        <v>17468921</v>
      </c>
      <c r="GI985">
        <v>15427458</v>
      </c>
      <c r="GN985">
        <v>13591356.999999899</v>
      </c>
      <c r="GS985">
        <v>11871773</v>
      </c>
      <c r="GX985">
        <v>10356049</v>
      </c>
    </row>
    <row r="986" spans="1:206" customFormat="1">
      <c r="A986" s="51" t="s">
        <v>224</v>
      </c>
      <c r="B986" t="s">
        <v>3549</v>
      </c>
      <c r="C986" t="s">
        <v>3533</v>
      </c>
      <c r="D986" s="187" t="s">
        <v>3564</v>
      </c>
      <c r="E986" t="s">
        <v>1710</v>
      </c>
      <c r="BD986">
        <v>52622100</v>
      </c>
      <c r="BI986">
        <v>52202200</v>
      </c>
      <c r="BN986">
        <v>53427500</v>
      </c>
      <c r="BS986">
        <v>54784800</v>
      </c>
      <c r="BX986">
        <v>56298300</v>
      </c>
      <c r="CC986">
        <v>55441100</v>
      </c>
      <c r="CH986">
        <v>53196700</v>
      </c>
      <c r="CM986">
        <v>55606600</v>
      </c>
      <c r="CR986">
        <v>61096300</v>
      </c>
      <c r="CW986">
        <v>60182200</v>
      </c>
      <c r="DB986">
        <v>60352799.999999903</v>
      </c>
      <c r="DG986">
        <v>60569100</v>
      </c>
      <c r="DL986">
        <v>59449600</v>
      </c>
      <c r="DQ986">
        <v>58115900</v>
      </c>
      <c r="DV986">
        <v>55436900</v>
      </c>
      <c r="EA986">
        <v>54692474</v>
      </c>
      <c r="EF986">
        <v>48571642</v>
      </c>
      <c r="EK986">
        <v>43635726</v>
      </c>
      <c r="EP986">
        <v>40915569</v>
      </c>
      <c r="EU986">
        <v>37909033</v>
      </c>
      <c r="EZ986">
        <v>35020948</v>
      </c>
      <c r="FE986">
        <v>31793451</v>
      </c>
      <c r="FJ986">
        <v>28816208</v>
      </c>
      <c r="FO986">
        <v>26323911</v>
      </c>
      <c r="FT986">
        <v>23894672</v>
      </c>
      <c r="FY986">
        <v>21579085</v>
      </c>
      <c r="GD986">
        <v>19381427</v>
      </c>
      <c r="GI986">
        <v>17319960</v>
      </c>
      <c r="GN986">
        <v>15309527</v>
      </c>
      <c r="GS986">
        <v>13497983.999999899</v>
      </c>
      <c r="GX986">
        <v>11798829.999999899</v>
      </c>
    </row>
    <row r="987" spans="1:206" customFormat="1">
      <c r="A987" s="51" t="s">
        <v>224</v>
      </c>
      <c r="B987" t="s">
        <v>3549</v>
      </c>
      <c r="C987" t="s">
        <v>3533</v>
      </c>
      <c r="D987" s="187" t="s">
        <v>3564</v>
      </c>
      <c r="E987" t="s">
        <v>1711</v>
      </c>
      <c r="BD987">
        <v>47659500</v>
      </c>
      <c r="BI987">
        <v>49668400</v>
      </c>
      <c r="BN987">
        <v>49452800</v>
      </c>
      <c r="BS987">
        <v>50832100</v>
      </c>
      <c r="BX987">
        <v>52720000</v>
      </c>
      <c r="CC987">
        <v>54607300</v>
      </c>
      <c r="CH987">
        <v>53933300</v>
      </c>
      <c r="CM987">
        <v>51840399.999999903</v>
      </c>
      <c r="CR987">
        <v>54273600</v>
      </c>
      <c r="CW987">
        <v>59809100</v>
      </c>
      <c r="DB987">
        <v>58623200</v>
      </c>
      <c r="DG987">
        <v>58679200</v>
      </c>
      <c r="DL987">
        <v>59118100</v>
      </c>
      <c r="DQ987">
        <v>58044500</v>
      </c>
      <c r="DV987">
        <v>57124000</v>
      </c>
      <c r="EA987">
        <v>56603062</v>
      </c>
      <c r="EF987">
        <v>53823405</v>
      </c>
      <c r="EK987">
        <v>47800079</v>
      </c>
      <c r="EP987">
        <v>42928686</v>
      </c>
      <c r="EU987">
        <v>40254198</v>
      </c>
      <c r="EZ987">
        <v>37304182.999999903</v>
      </c>
      <c r="FE987">
        <v>34478662</v>
      </c>
      <c r="FJ987">
        <v>31316814</v>
      </c>
      <c r="FO987">
        <v>28402124.999999899</v>
      </c>
      <c r="FT987">
        <v>25964466</v>
      </c>
      <c r="FY987">
        <v>23586852</v>
      </c>
      <c r="GD987">
        <v>21319883</v>
      </c>
      <c r="GI987">
        <v>19166932</v>
      </c>
      <c r="GN987">
        <v>17145286</v>
      </c>
      <c r="GS987">
        <v>15169446</v>
      </c>
      <c r="GX987">
        <v>13386761</v>
      </c>
    </row>
    <row r="988" spans="1:206" customFormat="1">
      <c r="A988" s="51" t="s">
        <v>224</v>
      </c>
      <c r="B988" t="s">
        <v>3549</v>
      </c>
      <c r="C988" t="s">
        <v>3533</v>
      </c>
      <c r="D988" s="187" t="s">
        <v>3564</v>
      </c>
      <c r="E988" t="s">
        <v>1712</v>
      </c>
      <c r="BD988">
        <v>42074200</v>
      </c>
      <c r="BI988">
        <v>44541200</v>
      </c>
      <c r="BN988">
        <v>46674399.999999903</v>
      </c>
      <c r="BS988">
        <v>46673000</v>
      </c>
      <c r="BX988">
        <v>48545700</v>
      </c>
      <c r="CC988">
        <v>50815400</v>
      </c>
      <c r="CH988">
        <v>52863500</v>
      </c>
      <c r="CM988">
        <v>52267400</v>
      </c>
      <c r="CR988">
        <v>50303300</v>
      </c>
      <c r="CW988">
        <v>52793600</v>
      </c>
      <c r="DB988">
        <v>58118700</v>
      </c>
      <c r="DG988">
        <v>56743000</v>
      </c>
      <c r="DL988">
        <v>57024399.999999903</v>
      </c>
      <c r="DQ988">
        <v>57588200</v>
      </c>
      <c r="DV988">
        <v>56855400</v>
      </c>
      <c r="EA988">
        <v>55531544</v>
      </c>
      <c r="EF988">
        <v>55509110</v>
      </c>
      <c r="EK988">
        <v>52800036</v>
      </c>
      <c r="EP988">
        <v>46892019</v>
      </c>
      <c r="EU988">
        <v>42102107</v>
      </c>
      <c r="EZ988">
        <v>39484139</v>
      </c>
      <c r="FE988">
        <v>36601310.999999903</v>
      </c>
      <c r="FJ988">
        <v>33847158</v>
      </c>
      <c r="FO988">
        <v>30760131</v>
      </c>
      <c r="FT988">
        <v>27916752</v>
      </c>
      <c r="FY988">
        <v>25541189</v>
      </c>
      <c r="GD988">
        <v>23224119</v>
      </c>
      <c r="GI988">
        <v>21013533</v>
      </c>
      <c r="GN988">
        <v>18912280</v>
      </c>
      <c r="GS988">
        <v>16936495</v>
      </c>
      <c r="GX988">
        <v>15001715</v>
      </c>
    </row>
    <row r="989" spans="1:206" customFormat="1">
      <c r="A989" s="51" t="s">
        <v>224</v>
      </c>
      <c r="B989" t="s">
        <v>3549</v>
      </c>
      <c r="C989" t="s">
        <v>3533</v>
      </c>
      <c r="D989" s="187" t="s">
        <v>3564</v>
      </c>
      <c r="E989" t="s">
        <v>1713</v>
      </c>
      <c r="BD989">
        <v>36081200</v>
      </c>
      <c r="BI989">
        <v>39009500</v>
      </c>
      <c r="BN989">
        <v>41421600</v>
      </c>
      <c r="BS989">
        <v>43634200</v>
      </c>
      <c r="BX989">
        <v>44010100</v>
      </c>
      <c r="CC989">
        <v>46360700</v>
      </c>
      <c r="CH989">
        <v>48697299.999999903</v>
      </c>
      <c r="CM989">
        <v>50799200</v>
      </c>
      <c r="CR989">
        <v>50278500</v>
      </c>
      <c r="CW989">
        <v>48485799.999999903</v>
      </c>
      <c r="DB989">
        <v>50901300</v>
      </c>
      <c r="DG989">
        <v>56014900</v>
      </c>
      <c r="DL989">
        <v>54776000</v>
      </c>
      <c r="DQ989">
        <v>55163899.999999903</v>
      </c>
      <c r="DV989">
        <v>56017500</v>
      </c>
      <c r="EA989">
        <v>53979065</v>
      </c>
      <c r="EF989">
        <v>54030908</v>
      </c>
      <c r="EK989">
        <v>54035711</v>
      </c>
      <c r="EP989">
        <v>51430886</v>
      </c>
      <c r="EU989">
        <v>45694724</v>
      </c>
      <c r="EZ989">
        <v>41028248</v>
      </c>
      <c r="FE989">
        <v>38494197</v>
      </c>
      <c r="FJ989">
        <v>35704448</v>
      </c>
      <c r="FO989">
        <v>33043833.999999899</v>
      </c>
      <c r="FT989">
        <v>30053198</v>
      </c>
      <c r="FY989">
        <v>27299912</v>
      </c>
      <c r="GD989">
        <v>25004564</v>
      </c>
      <c r="GI989">
        <v>22763992</v>
      </c>
      <c r="GN989">
        <v>20624739</v>
      </c>
      <c r="GS989">
        <v>18588875</v>
      </c>
      <c r="GX989">
        <v>16671130</v>
      </c>
    </row>
    <row r="990" spans="1:206" customFormat="1">
      <c r="A990" s="51" t="s">
        <v>224</v>
      </c>
      <c r="B990" t="s">
        <v>3549</v>
      </c>
      <c r="C990" t="s">
        <v>3533</v>
      </c>
      <c r="D990" s="187" t="s">
        <v>3564</v>
      </c>
      <c r="E990" t="s">
        <v>1714</v>
      </c>
      <c r="BD990">
        <v>30820600</v>
      </c>
      <c r="BI990">
        <v>32716400</v>
      </c>
      <c r="BN990">
        <v>35484000</v>
      </c>
      <c r="BS990">
        <v>37950700</v>
      </c>
      <c r="BX990">
        <v>40523500</v>
      </c>
      <c r="CC990">
        <v>41218299.999999903</v>
      </c>
      <c r="CH990">
        <v>43731100</v>
      </c>
      <c r="CM990">
        <v>46033799.999999903</v>
      </c>
      <c r="CR990">
        <v>48158800</v>
      </c>
      <c r="CW990">
        <v>47769600</v>
      </c>
      <c r="DB990">
        <v>46068900</v>
      </c>
      <c r="DG990">
        <v>48445000</v>
      </c>
      <c r="DL990">
        <v>53349000</v>
      </c>
      <c r="DQ990">
        <v>52396600</v>
      </c>
      <c r="DV990">
        <v>53001300</v>
      </c>
      <c r="EA990">
        <v>50738646</v>
      </c>
      <c r="EF990">
        <v>51873260</v>
      </c>
      <c r="EK990">
        <v>51974494</v>
      </c>
      <c r="EP990">
        <v>52024479</v>
      </c>
      <c r="EU990">
        <v>49569189</v>
      </c>
      <c r="EZ990">
        <v>44078789</v>
      </c>
      <c r="FE990">
        <v>39590768</v>
      </c>
      <c r="FJ990">
        <v>37175962.999999903</v>
      </c>
      <c r="FO990">
        <v>34513738</v>
      </c>
      <c r="FT990">
        <v>31979079</v>
      </c>
      <c r="FY990">
        <v>29116418</v>
      </c>
      <c r="GD990">
        <v>26484792</v>
      </c>
      <c r="GI990">
        <v>24295429</v>
      </c>
      <c r="GN990">
        <v>22156579</v>
      </c>
      <c r="GS990">
        <v>20112440</v>
      </c>
      <c r="GX990">
        <v>18162305</v>
      </c>
    </row>
    <row r="991" spans="1:206" customFormat="1">
      <c r="A991" s="51" t="s">
        <v>224</v>
      </c>
      <c r="B991" t="s">
        <v>3549</v>
      </c>
      <c r="C991" t="s">
        <v>3533</v>
      </c>
      <c r="D991" s="187" t="s">
        <v>3564</v>
      </c>
      <c r="E991" t="s">
        <v>1715</v>
      </c>
      <c r="BD991">
        <v>26492600</v>
      </c>
      <c r="BI991">
        <v>26684000</v>
      </c>
      <c r="BN991">
        <v>28535899.999999899</v>
      </c>
      <c r="BS991">
        <v>31139000</v>
      </c>
      <c r="BX991">
        <v>34107100</v>
      </c>
      <c r="CC991">
        <v>36770100</v>
      </c>
      <c r="CH991">
        <v>37781800</v>
      </c>
      <c r="CM991">
        <v>40219100</v>
      </c>
      <c r="CR991">
        <v>42537000</v>
      </c>
      <c r="CW991">
        <v>44677399.999999903</v>
      </c>
      <c r="DB991">
        <v>44337200</v>
      </c>
      <c r="DG991">
        <v>42739500</v>
      </c>
      <c r="DL991">
        <v>45042300</v>
      </c>
      <c r="DQ991">
        <v>50014700</v>
      </c>
      <c r="DV991">
        <v>49233299.999999903</v>
      </c>
      <c r="EA991">
        <v>46052495</v>
      </c>
      <c r="EF991">
        <v>47906572</v>
      </c>
      <c r="EK991">
        <v>49091926</v>
      </c>
      <c r="EP991">
        <v>49258869</v>
      </c>
      <c r="EU991">
        <v>49361550</v>
      </c>
      <c r="EZ991">
        <v>47093913</v>
      </c>
      <c r="FE991">
        <v>41922546</v>
      </c>
      <c r="FJ991">
        <v>37668283</v>
      </c>
      <c r="FO991">
        <v>35406484</v>
      </c>
      <c r="FT991">
        <v>32910831</v>
      </c>
      <c r="FY991">
        <v>30542814</v>
      </c>
      <c r="GD991">
        <v>27852544</v>
      </c>
      <c r="GI991">
        <v>25383578.999999899</v>
      </c>
      <c r="GN991">
        <v>23337639</v>
      </c>
      <c r="GS991">
        <v>21337011</v>
      </c>
      <c r="GX991">
        <v>19419628</v>
      </c>
    </row>
    <row r="992" spans="1:206" customFormat="1">
      <c r="A992" s="51" t="s">
        <v>224</v>
      </c>
      <c r="B992" t="s">
        <v>3549</v>
      </c>
      <c r="C992" t="s">
        <v>3533</v>
      </c>
      <c r="D992" s="187" t="s">
        <v>3564</v>
      </c>
      <c r="E992" t="s">
        <v>1716</v>
      </c>
      <c r="BD992">
        <v>20378800</v>
      </c>
      <c r="BI992">
        <v>21309100</v>
      </c>
      <c r="BN992">
        <v>21695200</v>
      </c>
      <c r="BS992">
        <v>23420399.999999899</v>
      </c>
      <c r="BX992">
        <v>26587600</v>
      </c>
      <c r="CC992">
        <v>29464700</v>
      </c>
      <c r="CH992">
        <v>32235000</v>
      </c>
      <c r="CM992">
        <v>33241400</v>
      </c>
      <c r="CR992">
        <v>35576000</v>
      </c>
      <c r="CW992">
        <v>37816500</v>
      </c>
      <c r="DB992">
        <v>39974700</v>
      </c>
      <c r="DG992">
        <v>39494500</v>
      </c>
      <c r="DL992">
        <v>38033100</v>
      </c>
      <c r="DQ992">
        <v>40532900</v>
      </c>
      <c r="DV992">
        <v>45315900</v>
      </c>
      <c r="EA992">
        <v>40785700</v>
      </c>
      <c r="EF992">
        <v>42077706</v>
      </c>
      <c r="EK992">
        <v>43968800</v>
      </c>
      <c r="EP992">
        <v>45215567</v>
      </c>
      <c r="EU992">
        <v>45459322</v>
      </c>
      <c r="EZ992">
        <v>45621543</v>
      </c>
      <c r="FE992">
        <v>43606155</v>
      </c>
      <c r="FJ992">
        <v>38876483</v>
      </c>
      <c r="FO992">
        <v>34943490</v>
      </c>
      <c r="FT992">
        <v>32891516</v>
      </c>
      <c r="FY992">
        <v>30626986</v>
      </c>
      <c r="GD992">
        <v>28490850</v>
      </c>
      <c r="GI992">
        <v>26039541.999999899</v>
      </c>
      <c r="GN992">
        <v>23798627</v>
      </c>
      <c r="GS992">
        <v>21955421</v>
      </c>
      <c r="GX992">
        <v>20147302</v>
      </c>
    </row>
    <row r="993" spans="1:206" customFormat="1">
      <c r="A993" s="51" t="s">
        <v>224</v>
      </c>
      <c r="B993" t="s">
        <v>3549</v>
      </c>
      <c r="C993" t="s">
        <v>3533</v>
      </c>
      <c r="D993" s="187" t="s">
        <v>3564</v>
      </c>
      <c r="E993" t="s">
        <v>1717</v>
      </c>
      <c r="BD993">
        <v>14059700</v>
      </c>
      <c r="BI993">
        <v>14909500</v>
      </c>
      <c r="BN993">
        <v>15722000</v>
      </c>
      <c r="BS993">
        <v>16221500</v>
      </c>
      <c r="BX993">
        <v>18463200</v>
      </c>
      <c r="CC993">
        <v>21232000</v>
      </c>
      <c r="CH993">
        <v>23913200</v>
      </c>
      <c r="CM993">
        <v>26422400</v>
      </c>
      <c r="CR993">
        <v>27344800</v>
      </c>
      <c r="CW993">
        <v>29530500</v>
      </c>
      <c r="DB993">
        <v>31721400</v>
      </c>
      <c r="DG993">
        <v>33605500</v>
      </c>
      <c r="DL993">
        <v>33292699.999999899</v>
      </c>
      <c r="DQ993">
        <v>32208900</v>
      </c>
      <c r="DV993">
        <v>34565000</v>
      </c>
      <c r="EA993">
        <v>34358065</v>
      </c>
      <c r="EF993">
        <v>35461112</v>
      </c>
      <c r="EK993">
        <v>36722027</v>
      </c>
      <c r="EP993">
        <v>38628639</v>
      </c>
      <c r="EU993">
        <v>39915338.999999903</v>
      </c>
      <c r="EZ993">
        <v>40235482</v>
      </c>
      <c r="FE993">
        <v>40458203</v>
      </c>
      <c r="FJ993">
        <v>38768797</v>
      </c>
      <c r="FO993">
        <v>34626739</v>
      </c>
      <c r="FT993">
        <v>31127423.999999899</v>
      </c>
      <c r="FY993">
        <v>29359301</v>
      </c>
      <c r="GD993">
        <v>27406988</v>
      </c>
      <c r="GI993">
        <v>25583146</v>
      </c>
      <c r="GN993">
        <v>23458081.999999899</v>
      </c>
      <c r="GS993">
        <v>21531544</v>
      </c>
      <c r="GX993">
        <v>19963092</v>
      </c>
    </row>
    <row r="994" spans="1:206" customFormat="1">
      <c r="A994" s="51" t="s">
        <v>224</v>
      </c>
      <c r="B994" t="s">
        <v>3549</v>
      </c>
      <c r="C994" t="s">
        <v>3533</v>
      </c>
      <c r="D994" s="187" t="s">
        <v>3564</v>
      </c>
      <c r="E994" t="s">
        <v>1718</v>
      </c>
      <c r="BD994">
        <v>8593600</v>
      </c>
      <c r="BI994">
        <v>8834900</v>
      </c>
      <c r="BN994">
        <v>9376900</v>
      </c>
      <c r="BS994">
        <v>10347200</v>
      </c>
      <c r="BX994">
        <v>11214200</v>
      </c>
      <c r="CC994">
        <v>12981300</v>
      </c>
      <c r="CH994">
        <v>15289600</v>
      </c>
      <c r="CM994">
        <v>17395300</v>
      </c>
      <c r="CR994">
        <v>19461600</v>
      </c>
      <c r="CW994">
        <v>20375100</v>
      </c>
      <c r="DB994">
        <v>22352500</v>
      </c>
      <c r="DG994">
        <v>24183600</v>
      </c>
      <c r="DL994">
        <v>25861700</v>
      </c>
      <c r="DQ994">
        <v>25825300</v>
      </c>
      <c r="DV994">
        <v>25110399.999999899</v>
      </c>
      <c r="EA994">
        <v>24163583</v>
      </c>
      <c r="EF994">
        <v>27685006</v>
      </c>
      <c r="EK994">
        <v>28660343</v>
      </c>
      <c r="EP994">
        <v>29838186.999999899</v>
      </c>
      <c r="EU994">
        <v>31682614</v>
      </c>
      <c r="EZ994">
        <v>32965998</v>
      </c>
      <c r="FE994">
        <v>33359202</v>
      </c>
      <c r="FJ994">
        <v>33636896</v>
      </c>
      <c r="FO994">
        <v>32344001</v>
      </c>
      <c r="FT994">
        <v>28957782</v>
      </c>
      <c r="FY994">
        <v>26031559</v>
      </c>
      <c r="GD994">
        <v>24623013.999999899</v>
      </c>
      <c r="GI994">
        <v>23069477</v>
      </c>
      <c r="GN994">
        <v>21640909</v>
      </c>
      <c r="GS994">
        <v>19936638</v>
      </c>
      <c r="GX994">
        <v>18409133</v>
      </c>
    </row>
    <row r="995" spans="1:206" customFormat="1">
      <c r="A995" s="51" t="s">
        <v>224</v>
      </c>
      <c r="B995" t="s">
        <v>3549</v>
      </c>
      <c r="C995" t="s">
        <v>3533</v>
      </c>
      <c r="D995" s="187" t="s">
        <v>3564</v>
      </c>
      <c r="E995" t="s">
        <v>1719</v>
      </c>
      <c r="BD995">
        <v>5860800</v>
      </c>
      <c r="BI995">
        <v>6304200</v>
      </c>
      <c r="BN995">
        <v>6483000</v>
      </c>
      <c r="BS995">
        <v>7427300</v>
      </c>
      <c r="BX995">
        <v>8816900</v>
      </c>
      <c r="CC995">
        <v>9949200</v>
      </c>
      <c r="CH995">
        <v>11623200</v>
      </c>
      <c r="CM995">
        <v>13976500</v>
      </c>
      <c r="CR995">
        <v>10838700</v>
      </c>
      <c r="CW995">
        <v>12348599.999999899</v>
      </c>
      <c r="DB995">
        <v>13163900</v>
      </c>
      <c r="DG995">
        <v>14697700</v>
      </c>
      <c r="DL995">
        <v>16376800</v>
      </c>
      <c r="DQ995">
        <v>17584400</v>
      </c>
      <c r="DV995">
        <v>17687700</v>
      </c>
      <c r="EA995">
        <v>15444059</v>
      </c>
      <c r="EF995">
        <v>17208686.999999899</v>
      </c>
      <c r="EK995">
        <v>19953412</v>
      </c>
      <c r="EP995">
        <v>20746359</v>
      </c>
      <c r="EU995">
        <v>21754241.999999899</v>
      </c>
      <c r="EZ995">
        <v>23415590</v>
      </c>
      <c r="FE995">
        <v>24626632</v>
      </c>
      <c r="FJ995">
        <v>25064087</v>
      </c>
      <c r="FO995">
        <v>25367510</v>
      </c>
      <c r="FT995">
        <v>24503667</v>
      </c>
      <c r="FY995">
        <v>22005785</v>
      </c>
      <c r="GD995">
        <v>19769171</v>
      </c>
      <c r="GI995">
        <v>18771490</v>
      </c>
      <c r="GN995">
        <v>17671974</v>
      </c>
      <c r="GS995">
        <v>16692575.999999899</v>
      </c>
      <c r="GX995">
        <v>15469266</v>
      </c>
    </row>
    <row r="996" spans="1:206" customFormat="1">
      <c r="A996" s="51" t="s">
        <v>224</v>
      </c>
      <c r="B996" t="s">
        <v>3549</v>
      </c>
      <c r="C996" t="s">
        <v>3533</v>
      </c>
      <c r="D996" s="187" t="s">
        <v>3564</v>
      </c>
      <c r="E996" t="s">
        <v>1720</v>
      </c>
      <c r="BD996">
        <v>1443500</v>
      </c>
      <c r="BI996">
        <v>1495800</v>
      </c>
      <c r="BN996">
        <v>1699800</v>
      </c>
      <c r="BS996">
        <v>1848199.99999999</v>
      </c>
      <c r="BX996">
        <v>2248300</v>
      </c>
      <c r="CC996">
        <v>2704500</v>
      </c>
      <c r="CH996">
        <v>3017600</v>
      </c>
      <c r="CM996">
        <v>3605900</v>
      </c>
      <c r="CR996">
        <v>4490600</v>
      </c>
      <c r="CW996">
        <v>5362000</v>
      </c>
      <c r="DB996">
        <v>6251200</v>
      </c>
      <c r="DG996">
        <v>6850600</v>
      </c>
      <c r="DL996">
        <v>7941700</v>
      </c>
      <c r="DQ996">
        <v>9047300</v>
      </c>
      <c r="DV996">
        <v>9956000</v>
      </c>
      <c r="EA996">
        <v>8986192</v>
      </c>
      <c r="EF996">
        <v>9031160</v>
      </c>
      <c r="EK996">
        <v>10234261</v>
      </c>
      <c r="EP996">
        <v>12078479</v>
      </c>
      <c r="EU996">
        <v>12648802</v>
      </c>
      <c r="EZ996">
        <v>13418496</v>
      </c>
      <c r="FE996">
        <v>14757533</v>
      </c>
      <c r="FJ996">
        <v>15791601</v>
      </c>
      <c r="FO996">
        <v>16235407</v>
      </c>
      <c r="FT996">
        <v>16544280</v>
      </c>
      <c r="FY996">
        <v>16097638</v>
      </c>
      <c r="GD996">
        <v>14519485</v>
      </c>
      <c r="GI996">
        <v>13044317</v>
      </c>
      <c r="GN996">
        <v>12456608</v>
      </c>
      <c r="GS996">
        <v>11814482</v>
      </c>
      <c r="GX996">
        <v>11267844</v>
      </c>
    </row>
    <row r="997" spans="1:206" customFormat="1">
      <c r="A997" s="51" t="s">
        <v>224</v>
      </c>
      <c r="B997" t="s">
        <v>3549</v>
      </c>
      <c r="C997" t="s">
        <v>3533</v>
      </c>
      <c r="D997" s="187" t="s">
        <v>3564</v>
      </c>
      <c r="E997" t="s">
        <v>1721</v>
      </c>
      <c r="BD997">
        <v>442500</v>
      </c>
      <c r="BI997">
        <v>410000</v>
      </c>
      <c r="BN997">
        <v>413700</v>
      </c>
      <c r="BS997">
        <v>512200</v>
      </c>
      <c r="BX997">
        <v>583200</v>
      </c>
      <c r="CC997">
        <v>718500</v>
      </c>
      <c r="CH997">
        <v>908400</v>
      </c>
      <c r="CM997">
        <v>1026000</v>
      </c>
      <c r="CR997">
        <v>1279000</v>
      </c>
      <c r="CW997">
        <v>1613899.99999999</v>
      </c>
      <c r="DB997">
        <v>1983500</v>
      </c>
      <c r="DG997">
        <v>2408100</v>
      </c>
      <c r="DL997">
        <v>2766200</v>
      </c>
      <c r="DQ997">
        <v>3374800</v>
      </c>
      <c r="DV997">
        <v>3965200</v>
      </c>
      <c r="EA997">
        <v>3829736.9999999902</v>
      </c>
      <c r="EF997">
        <v>4005434</v>
      </c>
      <c r="EK997">
        <v>4072063</v>
      </c>
      <c r="EP997">
        <v>4717562</v>
      </c>
      <c r="EU997">
        <v>5694525</v>
      </c>
      <c r="EZ997">
        <v>6040991</v>
      </c>
      <c r="FE997">
        <v>6533062</v>
      </c>
      <c r="FJ997">
        <v>7412267</v>
      </c>
      <c r="FO997">
        <v>8149954</v>
      </c>
      <c r="FT997">
        <v>8533593</v>
      </c>
      <c r="FY997">
        <v>8808675</v>
      </c>
      <c r="GD997">
        <v>8670321.9999999907</v>
      </c>
      <c r="GI997">
        <v>7893624</v>
      </c>
      <c r="GN997">
        <v>7117617</v>
      </c>
      <c r="GS997">
        <v>6872348</v>
      </c>
      <c r="GX997">
        <v>6603251.9999999898</v>
      </c>
    </row>
    <row r="998" spans="1:206" customFormat="1">
      <c r="A998" s="51" t="s">
        <v>224</v>
      </c>
      <c r="B998" t="s">
        <v>3549</v>
      </c>
      <c r="C998" t="s">
        <v>3533</v>
      </c>
      <c r="D998" s="187" t="s">
        <v>3564</v>
      </c>
      <c r="E998" t="s">
        <v>1722</v>
      </c>
      <c r="BD998">
        <v>107100</v>
      </c>
      <c r="BI998">
        <v>84900</v>
      </c>
      <c r="BN998">
        <v>79800</v>
      </c>
      <c r="BS998">
        <v>82800</v>
      </c>
      <c r="BX998">
        <v>107400</v>
      </c>
      <c r="CC998">
        <v>123600</v>
      </c>
      <c r="CH998">
        <v>164500</v>
      </c>
      <c r="CM998">
        <v>211900</v>
      </c>
      <c r="CR998">
        <v>250600</v>
      </c>
      <c r="CW998">
        <v>312200</v>
      </c>
      <c r="DB998">
        <v>406000</v>
      </c>
      <c r="DG998">
        <v>518299.99999999901</v>
      </c>
      <c r="DL998">
        <v>670600</v>
      </c>
      <c r="DQ998">
        <v>832699.99999999895</v>
      </c>
      <c r="DV998">
        <v>1068400</v>
      </c>
      <c r="EA998">
        <v>1009625.99999999</v>
      </c>
      <c r="EF998">
        <v>1133130</v>
      </c>
      <c r="EK998">
        <v>1211507</v>
      </c>
      <c r="EP998">
        <v>1252088</v>
      </c>
      <c r="EU998">
        <v>1487411</v>
      </c>
      <c r="EZ998">
        <v>1844004</v>
      </c>
      <c r="FE998">
        <v>2006952</v>
      </c>
      <c r="FJ998">
        <v>2233613.9999999902</v>
      </c>
      <c r="FO998">
        <v>2640412.9999999902</v>
      </c>
      <c r="FT998">
        <v>3023055</v>
      </c>
      <c r="FY998">
        <v>3259901</v>
      </c>
      <c r="GD998">
        <v>3437851</v>
      </c>
      <c r="GI998">
        <v>3456883</v>
      </c>
      <c r="GN998">
        <v>3205812</v>
      </c>
      <c r="GS998">
        <v>2933529</v>
      </c>
      <c r="GX998">
        <v>2899054.9999999902</v>
      </c>
    </row>
    <row r="999" spans="1:206" customFormat="1">
      <c r="A999" s="51" t="s">
        <v>224</v>
      </c>
      <c r="B999" t="s">
        <v>3549</v>
      </c>
      <c r="C999" t="s">
        <v>3533</v>
      </c>
      <c r="D999" s="187" t="s">
        <v>3564</v>
      </c>
      <c r="E999" t="s">
        <v>1723</v>
      </c>
      <c r="BD999">
        <v>23200</v>
      </c>
      <c r="BI999">
        <v>14800</v>
      </c>
      <c r="BN999">
        <v>11899.9999999999</v>
      </c>
      <c r="BS999">
        <v>11300</v>
      </c>
      <c r="BX999">
        <v>11900</v>
      </c>
      <c r="CC999">
        <v>15200</v>
      </c>
      <c r="CH999">
        <v>19400</v>
      </c>
      <c r="CM999">
        <v>25900</v>
      </c>
      <c r="CR999">
        <v>34700</v>
      </c>
      <c r="CW999">
        <v>41100</v>
      </c>
      <c r="DB999">
        <v>52600</v>
      </c>
      <c r="DG999">
        <v>71900</v>
      </c>
      <c r="DL999">
        <v>99000</v>
      </c>
      <c r="DQ999">
        <v>142500</v>
      </c>
      <c r="DV999">
        <v>197200</v>
      </c>
      <c r="EA999">
        <v>131187</v>
      </c>
      <c r="EF999">
        <v>176470</v>
      </c>
      <c r="EK999">
        <v>203803</v>
      </c>
      <c r="EP999">
        <v>222059</v>
      </c>
      <c r="EU999">
        <v>231711</v>
      </c>
      <c r="EZ999">
        <v>281204</v>
      </c>
      <c r="FE999">
        <v>357230</v>
      </c>
      <c r="FJ999">
        <v>403109</v>
      </c>
      <c r="FO999">
        <v>465184.99999999901</v>
      </c>
      <c r="FT999">
        <v>575253</v>
      </c>
      <c r="FY999">
        <v>693427</v>
      </c>
      <c r="GD999">
        <v>777849.99999999895</v>
      </c>
      <c r="GI999">
        <v>852507</v>
      </c>
      <c r="GN999">
        <v>886193.99999999895</v>
      </c>
      <c r="GS999">
        <v>850599</v>
      </c>
      <c r="GX999">
        <v>805806.99999999895</v>
      </c>
    </row>
    <row r="1000" spans="1:206" customFormat="1">
      <c r="A1000" s="51" t="s">
        <v>224</v>
      </c>
      <c r="B1000" t="s">
        <v>3549</v>
      </c>
      <c r="C1000" t="s">
        <v>3533</v>
      </c>
      <c r="D1000" s="187" t="s">
        <v>3564</v>
      </c>
      <c r="E1000" t="s">
        <v>1724</v>
      </c>
      <c r="BD1000">
        <v>5031600</v>
      </c>
      <c r="BI1000">
        <v>6785900</v>
      </c>
      <c r="BN1000">
        <v>9247900</v>
      </c>
      <c r="BS1000">
        <v>12773300</v>
      </c>
      <c r="BX1000">
        <v>17682600</v>
      </c>
      <c r="CC1000">
        <v>23977200</v>
      </c>
      <c r="CH1000">
        <v>32014800</v>
      </c>
      <c r="CM1000">
        <v>41510100</v>
      </c>
      <c r="CR1000">
        <v>52107100</v>
      </c>
      <c r="CW1000">
        <v>63690100</v>
      </c>
      <c r="DB1000">
        <v>75126700</v>
      </c>
      <c r="DG1000">
        <v>87842400</v>
      </c>
      <c r="DL1000">
        <v>102490700</v>
      </c>
      <c r="DQ1000">
        <v>119743600</v>
      </c>
      <c r="DV1000">
        <v>137468600</v>
      </c>
    </row>
    <row r="1001" spans="1:206" customFormat="1">
      <c r="A1001" s="51" t="s">
        <v>224</v>
      </c>
      <c r="B1001" t="s">
        <v>3549</v>
      </c>
      <c r="C1001" t="s">
        <v>3533</v>
      </c>
      <c r="D1001" s="187" t="s">
        <v>3564</v>
      </c>
      <c r="E1001" t="s">
        <v>1725</v>
      </c>
      <c r="BD1001">
        <v>5031600</v>
      </c>
      <c r="BI1001">
        <v>6785900</v>
      </c>
      <c r="BN1001">
        <v>9247900</v>
      </c>
      <c r="BS1001">
        <v>12773300</v>
      </c>
      <c r="BX1001">
        <v>17682600</v>
      </c>
      <c r="CC1001">
        <v>23977200</v>
      </c>
      <c r="CH1001">
        <v>32014800</v>
      </c>
      <c r="CM1001">
        <v>41510100</v>
      </c>
      <c r="CR1001">
        <v>52107100</v>
      </c>
      <c r="CW1001">
        <v>63690100</v>
      </c>
      <c r="DB1001">
        <v>75126700</v>
      </c>
      <c r="DG1001">
        <v>87842400</v>
      </c>
      <c r="DL1001">
        <v>102490700</v>
      </c>
      <c r="DQ1001">
        <v>119743600</v>
      </c>
      <c r="DV1001">
        <v>137468600</v>
      </c>
      <c r="EA1001">
        <v>161983272</v>
      </c>
      <c r="EF1001">
        <v>183809724.99999899</v>
      </c>
      <c r="EK1001">
        <v>204803959</v>
      </c>
      <c r="EP1001">
        <v>223992384</v>
      </c>
      <c r="EU1001">
        <v>241468556</v>
      </c>
      <c r="EZ1001">
        <v>256542456</v>
      </c>
      <c r="FE1001">
        <v>268706986</v>
      </c>
      <c r="FJ1001">
        <v>277455839</v>
      </c>
      <c r="FO1001">
        <v>282816447</v>
      </c>
      <c r="FT1001">
        <v>284211842</v>
      </c>
      <c r="FY1001">
        <v>282779467</v>
      </c>
      <c r="GD1001">
        <v>277752669</v>
      </c>
      <c r="GI1001">
        <v>270203684</v>
      </c>
      <c r="GN1001">
        <v>260204835</v>
      </c>
      <c r="GS1001">
        <v>248112077</v>
      </c>
      <c r="GX1001">
        <v>234909903</v>
      </c>
    </row>
    <row r="1002" spans="1:206" customFormat="1">
      <c r="A1002" s="51" t="s">
        <v>224</v>
      </c>
      <c r="B1002" t="s">
        <v>3549</v>
      </c>
      <c r="C1002" t="s">
        <v>3533</v>
      </c>
      <c r="D1002" s="187" t="s">
        <v>3564</v>
      </c>
      <c r="E1002" t="s">
        <v>1726</v>
      </c>
      <c r="BD1002">
        <v>3659400</v>
      </c>
      <c r="BI1002">
        <v>4870200</v>
      </c>
      <c r="BN1002">
        <v>6533200</v>
      </c>
      <c r="BS1002">
        <v>8796200</v>
      </c>
      <c r="BX1002">
        <v>11776400</v>
      </c>
      <c r="CC1002">
        <v>15491400</v>
      </c>
      <c r="CH1002">
        <v>20024300</v>
      </c>
      <c r="CM1002">
        <v>25089100</v>
      </c>
      <c r="CR1002">
        <v>30518900</v>
      </c>
      <c r="CW1002">
        <v>36345600</v>
      </c>
      <c r="DB1002">
        <v>42007100</v>
      </c>
      <c r="DG1002">
        <v>48354800</v>
      </c>
      <c r="DL1002">
        <v>55409600</v>
      </c>
      <c r="DQ1002">
        <v>63298300</v>
      </c>
      <c r="DV1002">
        <v>71318200</v>
      </c>
      <c r="EA1002">
        <v>82847107</v>
      </c>
      <c r="EF1002">
        <v>92557611</v>
      </c>
      <c r="EK1002">
        <v>101701532</v>
      </c>
      <c r="EP1002">
        <v>109856462</v>
      </c>
      <c r="EU1002">
        <v>117128240</v>
      </c>
      <c r="EZ1002">
        <v>123236732</v>
      </c>
      <c r="FE1002">
        <v>127957206</v>
      </c>
      <c r="FJ1002">
        <v>131067626</v>
      </c>
      <c r="FO1002">
        <v>132624829</v>
      </c>
      <c r="FT1002">
        <v>132358291</v>
      </c>
      <c r="FY1002">
        <v>130911516</v>
      </c>
      <c r="GD1002">
        <v>127888131</v>
      </c>
      <c r="GI1002">
        <v>123835291</v>
      </c>
      <c r="GN1002">
        <v>118772937</v>
      </c>
      <c r="GS1002">
        <v>112844532</v>
      </c>
      <c r="GX1002">
        <v>106503093</v>
      </c>
    </row>
    <row r="1003" spans="1:206" customFormat="1">
      <c r="A1003" s="51" t="s">
        <v>224</v>
      </c>
      <c r="B1003" t="s">
        <v>3549</v>
      </c>
      <c r="C1003" t="s">
        <v>3533</v>
      </c>
      <c r="D1003" s="187" t="s">
        <v>3564</v>
      </c>
      <c r="E1003" t="s">
        <v>1727</v>
      </c>
      <c r="BD1003">
        <v>1372200</v>
      </c>
      <c r="BI1003">
        <v>1915700</v>
      </c>
      <c r="BN1003">
        <v>2714700</v>
      </c>
      <c r="BS1003">
        <v>3977100</v>
      </c>
      <c r="BX1003">
        <v>5906200</v>
      </c>
      <c r="CC1003">
        <v>8485800</v>
      </c>
      <c r="CH1003">
        <v>11990500</v>
      </c>
      <c r="CM1003">
        <v>16421000</v>
      </c>
      <c r="CR1003">
        <v>21588200</v>
      </c>
      <c r="CW1003">
        <v>27344500</v>
      </c>
      <c r="DB1003">
        <v>33119600</v>
      </c>
      <c r="DG1003">
        <v>39487600</v>
      </c>
      <c r="DL1003">
        <v>47081100</v>
      </c>
      <c r="DQ1003">
        <v>56445300</v>
      </c>
      <c r="DV1003">
        <v>66150400</v>
      </c>
      <c r="EA1003">
        <v>79136165</v>
      </c>
      <c r="EF1003">
        <v>91252113.999999896</v>
      </c>
      <c r="EK1003">
        <v>103102427</v>
      </c>
      <c r="EP1003">
        <v>114135922</v>
      </c>
      <c r="EU1003">
        <v>124340316</v>
      </c>
      <c r="EZ1003">
        <v>133305724</v>
      </c>
      <c r="FE1003">
        <v>140749780</v>
      </c>
      <c r="FJ1003">
        <v>146388213</v>
      </c>
      <c r="FO1003">
        <v>150191618</v>
      </c>
      <c r="FT1003">
        <v>151853551</v>
      </c>
      <c r="FY1003">
        <v>151867951</v>
      </c>
      <c r="GD1003">
        <v>149864538</v>
      </c>
      <c r="GI1003">
        <v>146368393</v>
      </c>
      <c r="GN1003">
        <v>141431898</v>
      </c>
      <c r="GS1003">
        <v>135267545</v>
      </c>
      <c r="GX1003">
        <v>128406810</v>
      </c>
    </row>
    <row r="1004" spans="1:206" customFormat="1">
      <c r="A1004" s="51" t="s">
        <v>224</v>
      </c>
      <c r="B1004" t="s">
        <v>3549</v>
      </c>
      <c r="C1004" t="s">
        <v>3533</v>
      </c>
      <c r="D1004" s="187" t="s">
        <v>3564</v>
      </c>
      <c r="E1004" t="s">
        <v>1728</v>
      </c>
      <c r="BD1004">
        <v>0</v>
      </c>
      <c r="BI1004">
        <v>0</v>
      </c>
      <c r="BN1004">
        <v>0</v>
      </c>
      <c r="BS1004">
        <v>0</v>
      </c>
      <c r="BX1004">
        <v>0</v>
      </c>
      <c r="CC1004">
        <v>0</v>
      </c>
      <c r="CH1004">
        <v>0</v>
      </c>
      <c r="CM1004">
        <v>0</v>
      </c>
      <c r="CR1004">
        <v>0</v>
      </c>
      <c r="CW1004">
        <v>0</v>
      </c>
      <c r="DB1004">
        <v>0</v>
      </c>
      <c r="DG1004">
        <v>0</v>
      </c>
      <c r="DL1004">
        <v>0</v>
      </c>
      <c r="DQ1004">
        <v>0</v>
      </c>
      <c r="DV1004">
        <v>0</v>
      </c>
      <c r="EA1004">
        <v>0</v>
      </c>
      <c r="EF1004">
        <v>0</v>
      </c>
      <c r="EK1004">
        <v>0</v>
      </c>
      <c r="EP1004">
        <v>0</v>
      </c>
      <c r="EU1004">
        <v>0</v>
      </c>
      <c r="EZ1004">
        <v>0</v>
      </c>
      <c r="FE1004">
        <v>0</v>
      </c>
      <c r="FJ1004">
        <v>0</v>
      </c>
      <c r="FO1004">
        <v>0</v>
      </c>
      <c r="FT1004">
        <v>0</v>
      </c>
      <c r="FY1004">
        <v>0</v>
      </c>
      <c r="GD1004">
        <v>0</v>
      </c>
      <c r="GI1004">
        <v>0</v>
      </c>
      <c r="GN1004">
        <v>0</v>
      </c>
      <c r="GS1004">
        <v>0</v>
      </c>
      <c r="GX1004">
        <v>0</v>
      </c>
    </row>
    <row r="1005" spans="1:206" customFormat="1">
      <c r="A1005" s="51" t="s">
        <v>224</v>
      </c>
      <c r="B1005" t="s">
        <v>3549</v>
      </c>
      <c r="C1005" t="s">
        <v>3533</v>
      </c>
      <c r="D1005" s="187" t="s">
        <v>3564</v>
      </c>
      <c r="E1005" t="s">
        <v>1729</v>
      </c>
      <c r="BD1005">
        <v>0</v>
      </c>
      <c r="BI1005">
        <v>0</v>
      </c>
      <c r="BN1005">
        <v>0</v>
      </c>
      <c r="BS1005">
        <v>0</v>
      </c>
      <c r="BX1005">
        <v>0</v>
      </c>
      <c r="CC1005">
        <v>0</v>
      </c>
      <c r="CH1005">
        <v>0</v>
      </c>
      <c r="CM1005">
        <v>0</v>
      </c>
      <c r="CR1005">
        <v>0</v>
      </c>
      <c r="CW1005">
        <v>0</v>
      </c>
      <c r="DB1005">
        <v>0</v>
      </c>
      <c r="DG1005">
        <v>0</v>
      </c>
      <c r="DL1005">
        <v>0</v>
      </c>
      <c r="DQ1005">
        <v>0</v>
      </c>
      <c r="DV1005">
        <v>0</v>
      </c>
      <c r="EA1005">
        <v>0</v>
      </c>
      <c r="EF1005">
        <v>0</v>
      </c>
      <c r="EK1005">
        <v>0</v>
      </c>
      <c r="EP1005">
        <v>0</v>
      </c>
      <c r="EU1005">
        <v>0</v>
      </c>
      <c r="EZ1005">
        <v>0</v>
      </c>
      <c r="FE1005">
        <v>0</v>
      </c>
      <c r="FJ1005">
        <v>0</v>
      </c>
      <c r="FO1005">
        <v>0</v>
      </c>
      <c r="FT1005">
        <v>0</v>
      </c>
      <c r="FY1005">
        <v>0</v>
      </c>
      <c r="GD1005">
        <v>0</v>
      </c>
      <c r="GI1005">
        <v>0</v>
      </c>
      <c r="GN1005">
        <v>0</v>
      </c>
      <c r="GS1005">
        <v>0</v>
      </c>
      <c r="GX1005">
        <v>0</v>
      </c>
    </row>
    <row r="1006" spans="1:206" customFormat="1">
      <c r="A1006" s="51" t="s">
        <v>224</v>
      </c>
      <c r="B1006" t="s">
        <v>3549</v>
      </c>
      <c r="C1006" t="s">
        <v>3533</v>
      </c>
      <c r="D1006" s="187" t="s">
        <v>3564</v>
      </c>
      <c r="E1006" t="s">
        <v>1730</v>
      </c>
      <c r="BD1006">
        <v>0</v>
      </c>
      <c r="BI1006">
        <v>0</v>
      </c>
      <c r="BN1006">
        <v>0</v>
      </c>
      <c r="BS1006">
        <v>0</v>
      </c>
      <c r="BX1006">
        <v>0</v>
      </c>
      <c r="CC1006">
        <v>0</v>
      </c>
      <c r="CH1006">
        <v>0</v>
      </c>
      <c r="CM1006">
        <v>0</v>
      </c>
      <c r="CR1006">
        <v>0</v>
      </c>
      <c r="CW1006">
        <v>0</v>
      </c>
      <c r="DB1006">
        <v>0</v>
      </c>
      <c r="DG1006">
        <v>0</v>
      </c>
      <c r="DL1006">
        <v>0</v>
      </c>
      <c r="DQ1006">
        <v>0</v>
      </c>
      <c r="DV1006">
        <v>0</v>
      </c>
      <c r="EA1006">
        <v>0</v>
      </c>
      <c r="EF1006">
        <v>0</v>
      </c>
      <c r="EK1006">
        <v>0</v>
      </c>
      <c r="EP1006">
        <v>0</v>
      </c>
      <c r="EU1006">
        <v>0</v>
      </c>
      <c r="EZ1006">
        <v>0</v>
      </c>
      <c r="FE1006">
        <v>0</v>
      </c>
      <c r="FJ1006">
        <v>0</v>
      </c>
      <c r="FO1006">
        <v>0</v>
      </c>
      <c r="FT1006">
        <v>0</v>
      </c>
      <c r="FY1006">
        <v>0</v>
      </c>
      <c r="GD1006">
        <v>0</v>
      </c>
      <c r="GI1006">
        <v>0</v>
      </c>
      <c r="GN1006">
        <v>0</v>
      </c>
      <c r="GS1006">
        <v>0</v>
      </c>
      <c r="GX1006">
        <v>0</v>
      </c>
    </row>
    <row r="1007" spans="1:206" customFormat="1">
      <c r="A1007" s="51" t="s">
        <v>224</v>
      </c>
      <c r="B1007" t="s">
        <v>3549</v>
      </c>
      <c r="C1007" t="s">
        <v>3533</v>
      </c>
      <c r="D1007" s="187" t="s">
        <v>3564</v>
      </c>
      <c r="E1007" t="s">
        <v>1731</v>
      </c>
      <c r="BD1007">
        <v>1553800</v>
      </c>
      <c r="BI1007">
        <v>2088400</v>
      </c>
      <c r="BN1007">
        <v>2843600</v>
      </c>
      <c r="BS1007">
        <v>3837699.9999999902</v>
      </c>
      <c r="BX1007">
        <v>5066900</v>
      </c>
      <c r="CC1007">
        <v>6370499.9999999898</v>
      </c>
      <c r="CH1007">
        <v>7831599.9999999898</v>
      </c>
      <c r="CM1007">
        <v>9294000</v>
      </c>
      <c r="CR1007">
        <v>10694800</v>
      </c>
      <c r="CW1007">
        <v>11905000</v>
      </c>
      <c r="DB1007">
        <v>12778700</v>
      </c>
      <c r="DG1007">
        <v>14054699.999999899</v>
      </c>
      <c r="DL1007">
        <v>14791200</v>
      </c>
      <c r="DQ1007">
        <v>15002599.999999899</v>
      </c>
      <c r="DV1007">
        <v>14523100</v>
      </c>
      <c r="EA1007">
        <v>27541576</v>
      </c>
      <c r="EF1007">
        <v>31707331.999999899</v>
      </c>
      <c r="EK1007">
        <v>35686039</v>
      </c>
      <c r="EP1007">
        <v>39256236</v>
      </c>
      <c r="EU1007">
        <v>42764263</v>
      </c>
      <c r="EZ1007">
        <v>46025597.999999903</v>
      </c>
      <c r="FE1007">
        <v>48895945.999999903</v>
      </c>
      <c r="FJ1007">
        <v>51177483</v>
      </c>
      <c r="FO1007">
        <v>52885927</v>
      </c>
      <c r="FT1007">
        <v>53689779.999999903</v>
      </c>
      <c r="FY1007">
        <v>54177439</v>
      </c>
      <c r="GD1007">
        <v>53839159</v>
      </c>
      <c r="GI1007">
        <v>53149480.999999903</v>
      </c>
      <c r="GN1007">
        <v>52000666</v>
      </c>
      <c r="GS1007">
        <v>50422770</v>
      </c>
      <c r="GX1007">
        <v>48733311</v>
      </c>
    </row>
    <row r="1008" spans="1:206" customFormat="1">
      <c r="A1008" s="51" t="s">
        <v>224</v>
      </c>
      <c r="B1008" t="s">
        <v>3549</v>
      </c>
      <c r="C1008" t="s">
        <v>3533</v>
      </c>
      <c r="D1008" s="187" t="s">
        <v>3564</v>
      </c>
      <c r="E1008" t="s">
        <v>1732</v>
      </c>
      <c r="BD1008">
        <v>651699.99999999895</v>
      </c>
      <c r="BI1008">
        <v>831800</v>
      </c>
      <c r="BN1008">
        <v>1098800</v>
      </c>
      <c r="BS1008">
        <v>1509100</v>
      </c>
      <c r="BX1008">
        <v>2057500</v>
      </c>
      <c r="CC1008">
        <v>2822400</v>
      </c>
      <c r="CH1008">
        <v>3589100</v>
      </c>
      <c r="CM1008">
        <v>4294100</v>
      </c>
      <c r="CR1008">
        <v>4898200</v>
      </c>
      <c r="CW1008">
        <v>5723599.9999999898</v>
      </c>
      <c r="DB1008">
        <v>6603400</v>
      </c>
      <c r="DG1008">
        <v>7309700</v>
      </c>
      <c r="DL1008">
        <v>8612000</v>
      </c>
      <c r="DQ1008">
        <v>9729400</v>
      </c>
      <c r="DV1008">
        <v>10918100</v>
      </c>
      <c r="EA1008">
        <v>8427773</v>
      </c>
      <c r="EF1008">
        <v>8832914</v>
      </c>
      <c r="EK1008">
        <v>8916469</v>
      </c>
      <c r="EP1008">
        <v>8841979</v>
      </c>
      <c r="EU1008">
        <v>8540597</v>
      </c>
      <c r="EZ1008">
        <v>8127330</v>
      </c>
      <c r="FE1008">
        <v>7604244.9999999898</v>
      </c>
      <c r="FJ1008">
        <v>7002282.9999999898</v>
      </c>
      <c r="FO1008">
        <v>6351256.9999999898</v>
      </c>
      <c r="FT1008">
        <v>5699791</v>
      </c>
      <c r="FY1008">
        <v>5032038</v>
      </c>
      <c r="GD1008">
        <v>4410365</v>
      </c>
      <c r="GI1008">
        <v>3788422</v>
      </c>
      <c r="GN1008">
        <v>3232389</v>
      </c>
      <c r="GS1008">
        <v>2724771</v>
      </c>
      <c r="GX1008">
        <v>2279791</v>
      </c>
    </row>
    <row r="1009" spans="1:206" customFormat="1">
      <c r="A1009" s="51" t="s">
        <v>224</v>
      </c>
      <c r="B1009" t="s">
        <v>3549</v>
      </c>
      <c r="C1009" t="s">
        <v>3533</v>
      </c>
      <c r="D1009" s="187" t="s">
        <v>3564</v>
      </c>
      <c r="E1009" t="s">
        <v>1733</v>
      </c>
      <c r="BD1009">
        <v>464300</v>
      </c>
      <c r="BI1009">
        <v>613300</v>
      </c>
      <c r="BN1009">
        <v>786900</v>
      </c>
      <c r="BS1009">
        <v>1039099.99999999</v>
      </c>
      <c r="BX1009">
        <v>1436800</v>
      </c>
      <c r="CC1009">
        <v>1953500</v>
      </c>
      <c r="CH1009">
        <v>2667300</v>
      </c>
      <c r="CM1009">
        <v>3387600</v>
      </c>
      <c r="CR1009">
        <v>4069600</v>
      </c>
      <c r="CW1009">
        <v>4641300</v>
      </c>
      <c r="DB1009">
        <v>5376600</v>
      </c>
      <c r="DG1009">
        <v>6154000</v>
      </c>
      <c r="DL1009">
        <v>6865700</v>
      </c>
      <c r="DQ1009">
        <v>7917200</v>
      </c>
      <c r="DV1009">
        <v>9338599.9999999907</v>
      </c>
      <c r="EA1009">
        <v>7882385</v>
      </c>
      <c r="EF1009">
        <v>8251185.9999999898</v>
      </c>
      <c r="EK1009">
        <v>8654556.9999999907</v>
      </c>
      <c r="EP1009">
        <v>8745252</v>
      </c>
      <c r="EU1009">
        <v>8683470</v>
      </c>
      <c r="EZ1009">
        <v>8396894.9999999907</v>
      </c>
      <c r="FE1009">
        <v>7997481.9999999898</v>
      </c>
      <c r="FJ1009">
        <v>7488323</v>
      </c>
      <c r="FO1009">
        <v>6903984.9999999898</v>
      </c>
      <c r="FT1009">
        <v>6269904</v>
      </c>
      <c r="FY1009">
        <v>5633906</v>
      </c>
      <c r="GD1009">
        <v>4979693</v>
      </c>
      <c r="GI1009">
        <v>4369170</v>
      </c>
      <c r="GN1009">
        <v>3757149</v>
      </c>
      <c r="GS1009">
        <v>3209425</v>
      </c>
      <c r="GX1009">
        <v>2708658</v>
      </c>
    </row>
    <row r="1010" spans="1:206" customFormat="1">
      <c r="A1010" s="51" t="s">
        <v>224</v>
      </c>
      <c r="B1010" t="s">
        <v>3549</v>
      </c>
      <c r="C1010" t="s">
        <v>3533</v>
      </c>
      <c r="D1010" s="187" t="s">
        <v>3564</v>
      </c>
      <c r="E1010" t="s">
        <v>1734</v>
      </c>
      <c r="BD1010">
        <v>339000</v>
      </c>
      <c r="BI1010">
        <v>439200</v>
      </c>
      <c r="BN1010">
        <v>583300</v>
      </c>
      <c r="BS1010">
        <v>752000</v>
      </c>
      <c r="BX1010">
        <v>997400</v>
      </c>
      <c r="CC1010">
        <v>1372100</v>
      </c>
      <c r="CH1010">
        <v>1902299.99999999</v>
      </c>
      <c r="CM1010">
        <v>2580999.9999999902</v>
      </c>
      <c r="CR1010">
        <v>3285799.9999999902</v>
      </c>
      <c r="CW1010">
        <v>3930900</v>
      </c>
      <c r="DB1010">
        <v>4429600</v>
      </c>
      <c r="DG1010">
        <v>5083600</v>
      </c>
      <c r="DL1010">
        <v>5887900</v>
      </c>
      <c r="DQ1010">
        <v>6878099.9999999898</v>
      </c>
      <c r="DV1010">
        <v>8007200</v>
      </c>
      <c r="EA1010">
        <v>7596121</v>
      </c>
      <c r="EF1010">
        <v>7704560</v>
      </c>
      <c r="EK1010">
        <v>8069933</v>
      </c>
      <c r="EP1010">
        <v>8473864.9999999907</v>
      </c>
      <c r="EU1010">
        <v>8571307</v>
      </c>
      <c r="EZ1010">
        <v>8521150</v>
      </c>
      <c r="FE1010">
        <v>8248480</v>
      </c>
      <c r="FJ1010">
        <v>7862408</v>
      </c>
      <c r="FO1010">
        <v>7370286</v>
      </c>
      <c r="FT1010">
        <v>6803057</v>
      </c>
      <c r="FY1010">
        <v>6185651.9999999898</v>
      </c>
      <c r="GD1010">
        <v>5564815</v>
      </c>
      <c r="GI1010">
        <v>4923754.9999999898</v>
      </c>
      <c r="GN1010">
        <v>4324421</v>
      </c>
      <c r="GS1010">
        <v>3722464</v>
      </c>
      <c r="GX1010">
        <v>3183115</v>
      </c>
    </row>
    <row r="1011" spans="1:206" customFormat="1">
      <c r="A1011" s="51" t="s">
        <v>224</v>
      </c>
      <c r="B1011" t="s">
        <v>3549</v>
      </c>
      <c r="C1011" t="s">
        <v>3533</v>
      </c>
      <c r="D1011" s="187" t="s">
        <v>3564</v>
      </c>
      <c r="E1011" t="s">
        <v>1735</v>
      </c>
      <c r="BD1011">
        <v>227500</v>
      </c>
      <c r="BI1011">
        <v>319400</v>
      </c>
      <c r="BN1011">
        <v>415800</v>
      </c>
      <c r="BS1011">
        <v>554899.99999999895</v>
      </c>
      <c r="BX1011">
        <v>718800</v>
      </c>
      <c r="CC1011">
        <v>955000</v>
      </c>
      <c r="CH1011">
        <v>1323300</v>
      </c>
      <c r="CM1011">
        <v>1833100</v>
      </c>
      <c r="CR1011">
        <v>2485500</v>
      </c>
      <c r="CW1011">
        <v>3156200</v>
      </c>
      <c r="DB1011">
        <v>3713499.9999999902</v>
      </c>
      <c r="DG1011">
        <v>4145099.9999999902</v>
      </c>
      <c r="DL1011">
        <v>4848800</v>
      </c>
      <c r="DQ1011">
        <v>5818000</v>
      </c>
      <c r="DV1011">
        <v>6655600</v>
      </c>
      <c r="EA1011">
        <v>6841451.9999999898</v>
      </c>
      <c r="EF1011">
        <v>7397688</v>
      </c>
      <c r="EK1011">
        <v>7515368</v>
      </c>
      <c r="EP1011">
        <v>7879770</v>
      </c>
      <c r="EU1011">
        <v>8284688.9999999898</v>
      </c>
      <c r="EZ1011">
        <v>8389470.9999999907</v>
      </c>
      <c r="FE1011">
        <v>8351801</v>
      </c>
      <c r="FJ1011">
        <v>8094355.9999999898</v>
      </c>
      <c r="FO1011">
        <v>7725789</v>
      </c>
      <c r="FT1011">
        <v>7251634.9999999898</v>
      </c>
      <c r="FY1011">
        <v>6702341</v>
      </c>
      <c r="GD1011">
        <v>6102027</v>
      </c>
      <c r="GI1011">
        <v>5496271.9999999898</v>
      </c>
      <c r="GN1011">
        <v>4868718</v>
      </c>
      <c r="GS1011">
        <v>4280580</v>
      </c>
      <c r="GX1011">
        <v>3688339</v>
      </c>
    </row>
    <row r="1012" spans="1:206" customFormat="1">
      <c r="A1012" s="51" t="s">
        <v>224</v>
      </c>
      <c r="B1012" t="s">
        <v>3549</v>
      </c>
      <c r="C1012" t="s">
        <v>3533</v>
      </c>
      <c r="D1012" s="187" t="s">
        <v>3564</v>
      </c>
      <c r="E1012" t="s">
        <v>1736</v>
      </c>
      <c r="BD1012">
        <v>156799.99999999901</v>
      </c>
      <c r="BI1012">
        <v>212000</v>
      </c>
      <c r="BN1012">
        <v>299700</v>
      </c>
      <c r="BS1012">
        <v>391900</v>
      </c>
      <c r="BX1012">
        <v>526000</v>
      </c>
      <c r="CC1012">
        <v>684500</v>
      </c>
      <c r="CH1012">
        <v>916500</v>
      </c>
      <c r="CM1012">
        <v>1272300</v>
      </c>
      <c r="CR1012">
        <v>1758400</v>
      </c>
      <c r="CW1012">
        <v>2379400</v>
      </c>
      <c r="DB1012">
        <v>2945400</v>
      </c>
      <c r="DG1012">
        <v>3462000</v>
      </c>
      <c r="DL1012">
        <v>3926800</v>
      </c>
      <c r="DQ1012">
        <v>4753099.9999999898</v>
      </c>
      <c r="DV1012">
        <v>5603900</v>
      </c>
      <c r="EA1012">
        <v>5863067</v>
      </c>
      <c r="EF1012">
        <v>6625521.9999999898</v>
      </c>
      <c r="EK1012">
        <v>7174604</v>
      </c>
      <c r="EP1012">
        <v>7301037</v>
      </c>
      <c r="EU1012">
        <v>7667414.9999999898</v>
      </c>
      <c r="EZ1012">
        <v>8073075</v>
      </c>
      <c r="FE1012">
        <v>8186363.9999999898</v>
      </c>
      <c r="FJ1012">
        <v>8161800.9999999898</v>
      </c>
      <c r="FO1012">
        <v>7923086</v>
      </c>
      <c r="FT1012">
        <v>7573824.9999999898</v>
      </c>
      <c r="FY1012">
        <v>7119518</v>
      </c>
      <c r="GD1012">
        <v>6589834.9999999898</v>
      </c>
      <c r="GI1012">
        <v>6007866</v>
      </c>
      <c r="GN1012">
        <v>5418702</v>
      </c>
      <c r="GS1012">
        <v>4805862</v>
      </c>
      <c r="GX1012">
        <v>4230033</v>
      </c>
    </row>
    <row r="1013" spans="1:206" customFormat="1">
      <c r="A1013" s="51" t="s">
        <v>224</v>
      </c>
      <c r="B1013" t="s">
        <v>3549</v>
      </c>
      <c r="C1013" t="s">
        <v>3533</v>
      </c>
      <c r="D1013" s="187" t="s">
        <v>3564</v>
      </c>
      <c r="E1013" t="s">
        <v>1737</v>
      </c>
      <c r="BD1013">
        <v>103900</v>
      </c>
      <c r="BI1013">
        <v>143900</v>
      </c>
      <c r="BN1013">
        <v>196500</v>
      </c>
      <c r="BS1013">
        <v>279400</v>
      </c>
      <c r="BX1013">
        <v>366599.99999999901</v>
      </c>
      <c r="CC1013">
        <v>495200</v>
      </c>
      <c r="CH1013">
        <v>652100</v>
      </c>
      <c r="CM1013">
        <v>873100</v>
      </c>
      <c r="CR1013">
        <v>1209400</v>
      </c>
      <c r="CW1013">
        <v>1674600</v>
      </c>
      <c r="DB1013">
        <v>2192200</v>
      </c>
      <c r="DG1013">
        <v>2745700</v>
      </c>
      <c r="DL1013">
        <v>3264900</v>
      </c>
      <c r="DQ1013">
        <v>3798899.9999999902</v>
      </c>
      <c r="DV1013">
        <v>4549500</v>
      </c>
      <c r="EA1013">
        <v>5134293</v>
      </c>
      <c r="EF1013">
        <v>5628152.9999999898</v>
      </c>
      <c r="EK1013">
        <v>6373737.9999999898</v>
      </c>
      <c r="EP1013">
        <v>6912887</v>
      </c>
      <c r="EU1013">
        <v>7050407.9999999898</v>
      </c>
      <c r="EZ1013">
        <v>7417501</v>
      </c>
      <c r="FE1013">
        <v>7822952</v>
      </c>
      <c r="FJ1013">
        <v>7945315.9999999898</v>
      </c>
      <c r="FO1013">
        <v>7937193</v>
      </c>
      <c r="FT1013">
        <v>7719526.9999999898</v>
      </c>
      <c r="FY1013">
        <v>7392567</v>
      </c>
      <c r="GD1013">
        <v>6961219</v>
      </c>
      <c r="GI1013">
        <v>6454102</v>
      </c>
      <c r="GN1013">
        <v>5893725.9999999898</v>
      </c>
      <c r="GS1013">
        <v>5323935</v>
      </c>
      <c r="GX1013">
        <v>4728506.9999999898</v>
      </c>
    </row>
    <row r="1014" spans="1:206" customFormat="1">
      <c r="A1014" s="51" t="s">
        <v>224</v>
      </c>
      <c r="B1014" t="s">
        <v>3549</v>
      </c>
      <c r="C1014" t="s">
        <v>3533</v>
      </c>
      <c r="D1014" s="187" t="s">
        <v>3564</v>
      </c>
      <c r="E1014" t="s">
        <v>1738</v>
      </c>
      <c r="BD1014">
        <v>69399.999999999898</v>
      </c>
      <c r="BI1014">
        <v>93300</v>
      </c>
      <c r="BN1014">
        <v>130100</v>
      </c>
      <c r="BS1014">
        <v>178900</v>
      </c>
      <c r="BX1014">
        <v>256099.99999999901</v>
      </c>
      <c r="CC1014">
        <v>338900</v>
      </c>
      <c r="CH1014">
        <v>459900</v>
      </c>
      <c r="CM1014">
        <v>608100</v>
      </c>
      <c r="CR1014">
        <v>816900</v>
      </c>
      <c r="CW1014">
        <v>1139600</v>
      </c>
      <c r="DB1014">
        <v>1501500</v>
      </c>
      <c r="DG1014">
        <v>2027600</v>
      </c>
      <c r="DL1014">
        <v>2573300</v>
      </c>
      <c r="DQ1014">
        <v>3104099.9999999902</v>
      </c>
      <c r="DV1014">
        <v>3597700</v>
      </c>
      <c r="EA1014">
        <v>4254897</v>
      </c>
      <c r="EF1014">
        <v>4863893</v>
      </c>
      <c r="EK1014">
        <v>5341422</v>
      </c>
      <c r="EP1014">
        <v>6062294</v>
      </c>
      <c r="EU1014">
        <v>6588846</v>
      </c>
      <c r="EZ1014">
        <v>6736500.9999999898</v>
      </c>
      <c r="FE1014">
        <v>7101963</v>
      </c>
      <c r="FJ1014">
        <v>7504847</v>
      </c>
      <c r="FO1014">
        <v>7639316</v>
      </c>
      <c r="FT1014">
        <v>7649769</v>
      </c>
      <c r="FY1014">
        <v>7457195</v>
      </c>
      <c r="GD1014">
        <v>7157413.9999999898</v>
      </c>
      <c r="GI1014">
        <v>6754469.9999999898</v>
      </c>
      <c r="GN1014">
        <v>6275761.9999999898</v>
      </c>
      <c r="GS1014">
        <v>5742626</v>
      </c>
      <c r="GX1014">
        <v>5197511.9999999898</v>
      </c>
    </row>
    <row r="1015" spans="1:206" customFormat="1">
      <c r="A1015" s="51" t="s">
        <v>224</v>
      </c>
      <c r="B1015" t="s">
        <v>3549</v>
      </c>
      <c r="C1015" t="s">
        <v>3533</v>
      </c>
      <c r="D1015" s="187" t="s">
        <v>3564</v>
      </c>
      <c r="E1015" t="s">
        <v>1739</v>
      </c>
      <c r="BD1015">
        <v>43900</v>
      </c>
      <c r="BI1015">
        <v>60300</v>
      </c>
      <c r="BN1015">
        <v>81900</v>
      </c>
      <c r="BS1015">
        <v>115900</v>
      </c>
      <c r="BX1015">
        <v>158499.99999999901</v>
      </c>
      <c r="CC1015">
        <v>229200</v>
      </c>
      <c r="CH1015">
        <v>306599.99999999901</v>
      </c>
      <c r="CM1015">
        <v>418199.99999999901</v>
      </c>
      <c r="CR1015">
        <v>556199.99999999895</v>
      </c>
      <c r="CW1015">
        <v>753199.99999999895</v>
      </c>
      <c r="DB1015">
        <v>1016599.99999999</v>
      </c>
      <c r="DG1015">
        <v>1376899.99999999</v>
      </c>
      <c r="DL1015">
        <v>1870599.99999999</v>
      </c>
      <c r="DQ1015">
        <v>2417200</v>
      </c>
      <c r="DV1015">
        <v>2895500</v>
      </c>
      <c r="EA1015">
        <v>3315626</v>
      </c>
      <c r="EF1015">
        <v>3953891</v>
      </c>
      <c r="EK1015">
        <v>4533059</v>
      </c>
      <c r="EP1015">
        <v>4986448.9999999898</v>
      </c>
      <c r="EU1015">
        <v>5673944</v>
      </c>
      <c r="EZ1015">
        <v>6181616</v>
      </c>
      <c r="FE1015">
        <v>6338223.9999999898</v>
      </c>
      <c r="FJ1015">
        <v>6698982</v>
      </c>
      <c r="FO1015">
        <v>7098956.9999999898</v>
      </c>
      <c r="FT1015">
        <v>7246783</v>
      </c>
      <c r="FY1015">
        <v>7279007.9999999898</v>
      </c>
      <c r="GD1015">
        <v>7116876</v>
      </c>
      <c r="GI1015">
        <v>6851135</v>
      </c>
      <c r="GN1015">
        <v>6483938.9999999898</v>
      </c>
      <c r="GS1015">
        <v>6041239</v>
      </c>
      <c r="GX1015">
        <v>5542896</v>
      </c>
    </row>
    <row r="1016" spans="1:206" customFormat="1">
      <c r="A1016" s="51" t="s">
        <v>224</v>
      </c>
      <c r="B1016" t="s">
        <v>3549</v>
      </c>
      <c r="C1016" t="s">
        <v>3533</v>
      </c>
      <c r="D1016" s="187" t="s">
        <v>3564</v>
      </c>
      <c r="E1016" t="s">
        <v>1740</v>
      </c>
      <c r="BD1016">
        <v>26099.999999999902</v>
      </c>
      <c r="BI1016">
        <v>36000</v>
      </c>
      <c r="BN1016">
        <v>50099.999999999898</v>
      </c>
      <c r="BS1016">
        <v>69500</v>
      </c>
      <c r="BX1016">
        <v>97700</v>
      </c>
      <c r="CC1016">
        <v>135000</v>
      </c>
      <c r="CH1016">
        <v>188100</v>
      </c>
      <c r="CM1016">
        <v>259100</v>
      </c>
      <c r="CR1016">
        <v>359999.99999999901</v>
      </c>
      <c r="CW1016">
        <v>490100</v>
      </c>
      <c r="DB1016">
        <v>659000</v>
      </c>
      <c r="DG1016">
        <v>896999.99999999895</v>
      </c>
      <c r="DL1016">
        <v>1235200</v>
      </c>
      <c r="DQ1016">
        <v>1722300</v>
      </c>
      <c r="DV1016">
        <v>2198399.9999999902</v>
      </c>
      <c r="EA1016">
        <v>2452230</v>
      </c>
      <c r="EF1016">
        <v>2989914.9999999902</v>
      </c>
      <c r="EK1016">
        <v>3581430</v>
      </c>
      <c r="EP1016">
        <v>4118042.9999999902</v>
      </c>
      <c r="EU1016">
        <v>4538528</v>
      </c>
      <c r="EZ1016">
        <v>5180805</v>
      </c>
      <c r="FE1016">
        <v>5661458</v>
      </c>
      <c r="FJ1016">
        <v>5826787</v>
      </c>
      <c r="FO1016">
        <v>6182240</v>
      </c>
      <c r="FT1016">
        <v>6576194.9999999898</v>
      </c>
      <c r="FY1016">
        <v>6739574.9999999898</v>
      </c>
      <c r="GD1016">
        <v>6797765</v>
      </c>
      <c r="GI1016">
        <v>6673977</v>
      </c>
      <c r="GN1016">
        <v>6450805.9999999898</v>
      </c>
      <c r="GS1016">
        <v>6128794</v>
      </c>
      <c r="GX1016">
        <v>5731945</v>
      </c>
    </row>
    <row r="1017" spans="1:206" customFormat="1">
      <c r="A1017" s="51" t="s">
        <v>224</v>
      </c>
      <c r="B1017" t="s">
        <v>3549</v>
      </c>
      <c r="C1017" t="s">
        <v>3533</v>
      </c>
      <c r="D1017" s="187" t="s">
        <v>3564</v>
      </c>
      <c r="E1017" t="s">
        <v>1741</v>
      </c>
      <c r="BD1017">
        <v>13900</v>
      </c>
      <c r="BI1017">
        <v>19599.999999999902</v>
      </c>
      <c r="BN1017">
        <v>27400</v>
      </c>
      <c r="BS1017">
        <v>39199.999999999898</v>
      </c>
      <c r="BX1017">
        <v>53600</v>
      </c>
      <c r="CC1017">
        <v>76899.999999999898</v>
      </c>
      <c r="CH1017">
        <v>104700</v>
      </c>
      <c r="CM1017">
        <v>149299.99999999901</v>
      </c>
      <c r="CR1017">
        <v>209400</v>
      </c>
      <c r="CW1017">
        <v>296200</v>
      </c>
      <c r="DB1017">
        <v>410700</v>
      </c>
      <c r="DG1017">
        <v>553100</v>
      </c>
      <c r="DL1017">
        <v>758000</v>
      </c>
      <c r="DQ1017">
        <v>1080800</v>
      </c>
      <c r="DV1017">
        <v>1495600</v>
      </c>
      <c r="EA1017">
        <v>1697724</v>
      </c>
      <c r="EF1017">
        <v>2104060</v>
      </c>
      <c r="EK1017">
        <v>2584602.9999999902</v>
      </c>
      <c r="EP1017">
        <v>3108695</v>
      </c>
      <c r="EU1017">
        <v>3585168</v>
      </c>
      <c r="EZ1017">
        <v>3961289</v>
      </c>
      <c r="FE1017">
        <v>4541202</v>
      </c>
      <c r="FJ1017">
        <v>4983377.9999999898</v>
      </c>
      <c r="FO1017">
        <v>5158313</v>
      </c>
      <c r="FT1017">
        <v>5501329</v>
      </c>
      <c r="FY1017">
        <v>5883531</v>
      </c>
      <c r="GD1017">
        <v>6062962</v>
      </c>
      <c r="GI1017">
        <v>6152151</v>
      </c>
      <c r="GN1017">
        <v>6075056</v>
      </c>
      <c r="GS1017">
        <v>5905213</v>
      </c>
      <c r="GX1017">
        <v>5640911</v>
      </c>
    </row>
    <row r="1018" spans="1:206" customFormat="1">
      <c r="A1018" s="51" t="s">
        <v>224</v>
      </c>
      <c r="B1018" t="s">
        <v>3549</v>
      </c>
      <c r="C1018" t="s">
        <v>3533</v>
      </c>
      <c r="D1018" s="187" t="s">
        <v>3564</v>
      </c>
      <c r="E1018" t="s">
        <v>1742</v>
      </c>
      <c r="BD1018">
        <v>6600</v>
      </c>
      <c r="BI1018">
        <v>9000</v>
      </c>
      <c r="BN1018">
        <v>13000</v>
      </c>
      <c r="BS1018">
        <v>18900</v>
      </c>
      <c r="BX1018">
        <v>26600</v>
      </c>
      <c r="CC1018">
        <v>37599.999999999898</v>
      </c>
      <c r="CH1018">
        <v>53499.999999999898</v>
      </c>
      <c r="CM1018">
        <v>75100</v>
      </c>
      <c r="CR1018">
        <v>109300</v>
      </c>
      <c r="CW1018">
        <v>156700</v>
      </c>
      <c r="DB1018">
        <v>228700</v>
      </c>
      <c r="DG1018">
        <v>317100</v>
      </c>
      <c r="DL1018">
        <v>437400</v>
      </c>
      <c r="DQ1018">
        <v>611699.99999999895</v>
      </c>
      <c r="DV1018">
        <v>865200</v>
      </c>
      <c r="EA1018">
        <v>1035267</v>
      </c>
      <c r="EF1018">
        <v>1350517.99999999</v>
      </c>
      <c r="EK1018">
        <v>1692892</v>
      </c>
      <c r="EP1018">
        <v>2093687.99999999</v>
      </c>
      <c r="EU1018">
        <v>2527159</v>
      </c>
      <c r="EZ1018">
        <v>2927513</v>
      </c>
      <c r="FE1018">
        <v>3246358</v>
      </c>
      <c r="FJ1018">
        <v>3745173.9999999902</v>
      </c>
      <c r="FO1018">
        <v>4135530</v>
      </c>
      <c r="FT1018">
        <v>4314846.9999999898</v>
      </c>
      <c r="FY1018">
        <v>4635883.9999999898</v>
      </c>
      <c r="GD1018">
        <v>4995947.9999999898</v>
      </c>
      <c r="GI1018">
        <v>5190063.9999999898</v>
      </c>
      <c r="GN1018">
        <v>5310684</v>
      </c>
      <c r="GS1018">
        <v>5286299</v>
      </c>
      <c r="GX1018">
        <v>5179290.9999999898</v>
      </c>
    </row>
    <row r="1019" spans="1:206" customFormat="1">
      <c r="A1019" s="51" t="s">
        <v>224</v>
      </c>
      <c r="B1019" t="s">
        <v>3549</v>
      </c>
      <c r="C1019" t="s">
        <v>3533</v>
      </c>
      <c r="D1019" s="187" t="s">
        <v>3564</v>
      </c>
      <c r="E1019" t="s">
        <v>1743</v>
      </c>
      <c r="BD1019">
        <v>2100</v>
      </c>
      <c r="BI1019">
        <v>3100</v>
      </c>
      <c r="BN1019">
        <v>4700</v>
      </c>
      <c r="BS1019">
        <v>7400</v>
      </c>
      <c r="BX1019">
        <v>10400</v>
      </c>
      <c r="CC1019">
        <v>15299.9999999999</v>
      </c>
      <c r="CH1019">
        <v>21700</v>
      </c>
      <c r="CM1019">
        <v>32500</v>
      </c>
      <c r="CR1019">
        <v>46800</v>
      </c>
      <c r="CW1019">
        <v>70100</v>
      </c>
      <c r="DB1019">
        <v>104700</v>
      </c>
      <c r="DG1019">
        <v>158799.99999999901</v>
      </c>
      <c r="DL1019">
        <v>219100</v>
      </c>
      <c r="DQ1019">
        <v>302900</v>
      </c>
      <c r="DV1019">
        <v>430700</v>
      </c>
      <c r="EA1019">
        <v>522729</v>
      </c>
      <c r="EF1019">
        <v>732240</v>
      </c>
      <c r="EK1019">
        <v>967607</v>
      </c>
      <c r="EP1019">
        <v>1228222.99999999</v>
      </c>
      <c r="EU1019">
        <v>1529108</v>
      </c>
      <c r="EZ1019">
        <v>1853600</v>
      </c>
      <c r="FE1019">
        <v>2160617.9999999902</v>
      </c>
      <c r="FJ1019">
        <v>2410171</v>
      </c>
      <c r="FO1019">
        <v>2807471.9999999902</v>
      </c>
      <c r="FT1019">
        <v>3124246</v>
      </c>
      <c r="FY1019">
        <v>3296782</v>
      </c>
      <c r="GD1019">
        <v>3577941.9999999902</v>
      </c>
      <c r="GI1019">
        <v>3899170.9999999902</v>
      </c>
      <c r="GN1019">
        <v>4096260</v>
      </c>
      <c r="GS1019">
        <v>4240127.9999999898</v>
      </c>
      <c r="GX1019">
        <v>4267978</v>
      </c>
    </row>
    <row r="1020" spans="1:206" customFormat="1">
      <c r="A1020" s="51" t="s">
        <v>224</v>
      </c>
      <c r="B1020" t="s">
        <v>3549</v>
      </c>
      <c r="C1020" t="s">
        <v>3533</v>
      </c>
      <c r="D1020" s="187" t="s">
        <v>3564</v>
      </c>
      <c r="E1020" t="s">
        <v>1744</v>
      </c>
      <c r="BD1020">
        <v>400</v>
      </c>
      <c r="BI1020">
        <v>799.99999999999898</v>
      </c>
      <c r="BN1020">
        <v>1200</v>
      </c>
      <c r="BS1020">
        <v>2000</v>
      </c>
      <c r="BX1020">
        <v>3000</v>
      </c>
      <c r="CC1020">
        <v>4500</v>
      </c>
      <c r="CH1020">
        <v>6400</v>
      </c>
      <c r="CM1020">
        <v>9700</v>
      </c>
      <c r="CR1020">
        <v>15200</v>
      </c>
      <c r="CW1020">
        <v>23200</v>
      </c>
      <c r="DB1020">
        <v>38000</v>
      </c>
      <c r="DG1020">
        <v>54700</v>
      </c>
      <c r="DL1020">
        <v>94300</v>
      </c>
      <c r="DQ1020">
        <v>121800</v>
      </c>
      <c r="DV1020">
        <v>176100</v>
      </c>
      <c r="EA1020">
        <v>209045</v>
      </c>
      <c r="EF1020">
        <v>304515.99999999901</v>
      </c>
      <c r="EK1020">
        <v>439443</v>
      </c>
      <c r="EP1020">
        <v>589761</v>
      </c>
      <c r="EU1020">
        <v>760909.99999999895</v>
      </c>
      <c r="EZ1020">
        <v>956396.99999999895</v>
      </c>
      <c r="FE1020">
        <v>1165436.99999999</v>
      </c>
      <c r="FJ1020">
        <v>1372380.99999999</v>
      </c>
      <c r="FO1020">
        <v>1544194</v>
      </c>
      <c r="FT1020">
        <v>1820416</v>
      </c>
      <c r="FY1020">
        <v>2046371</v>
      </c>
      <c r="GD1020">
        <v>2190900.9999999902</v>
      </c>
      <c r="GI1020">
        <v>2409928</v>
      </c>
      <c r="GN1020">
        <v>2665465</v>
      </c>
      <c r="GS1020">
        <v>2842302</v>
      </c>
      <c r="GX1020">
        <v>2988606.9999999902</v>
      </c>
    </row>
    <row r="1021" spans="1:206" customFormat="1">
      <c r="A1021" s="51" t="s">
        <v>224</v>
      </c>
      <c r="B1021" t="s">
        <v>3549</v>
      </c>
      <c r="C1021" t="s">
        <v>3533</v>
      </c>
      <c r="D1021" s="187" t="s">
        <v>3564</v>
      </c>
      <c r="E1021" t="s">
        <v>1745</v>
      </c>
      <c r="BD1021">
        <v>0</v>
      </c>
      <c r="BI1021">
        <v>100</v>
      </c>
      <c r="BN1021">
        <v>200</v>
      </c>
      <c r="BS1021">
        <v>300</v>
      </c>
      <c r="BX1021">
        <v>500</v>
      </c>
      <c r="CC1021">
        <v>700</v>
      </c>
      <c r="CH1021">
        <v>1100</v>
      </c>
      <c r="CM1021">
        <v>1800</v>
      </c>
      <c r="CR1021">
        <v>3100</v>
      </c>
      <c r="CW1021">
        <v>4999.99999999999</v>
      </c>
      <c r="DB1021">
        <v>7699.99999999999</v>
      </c>
      <c r="DG1021">
        <v>13200</v>
      </c>
      <c r="DL1021">
        <v>20900</v>
      </c>
      <c r="DQ1021">
        <v>34700</v>
      </c>
      <c r="DV1021">
        <v>52600</v>
      </c>
      <c r="EA1021">
        <v>59542</v>
      </c>
      <c r="EF1021">
        <v>91071.999999999898</v>
      </c>
      <c r="EK1021">
        <v>138299.99999999901</v>
      </c>
      <c r="EP1021">
        <v>207087</v>
      </c>
      <c r="EU1021">
        <v>282643.99999999901</v>
      </c>
      <c r="EZ1021">
        <v>374331</v>
      </c>
      <c r="FE1021">
        <v>477060</v>
      </c>
      <c r="FJ1021">
        <v>585558.99999999895</v>
      </c>
      <c r="FO1021">
        <v>699654</v>
      </c>
      <c r="FT1021">
        <v>796270</v>
      </c>
      <c r="FY1021">
        <v>953165</v>
      </c>
      <c r="GD1021">
        <v>1085097</v>
      </c>
      <c r="GI1021">
        <v>1182014.99999999</v>
      </c>
      <c r="GN1021">
        <v>1320941.99999999</v>
      </c>
      <c r="GS1021">
        <v>1489282.99999999</v>
      </c>
      <c r="GX1021">
        <v>1620042</v>
      </c>
    </row>
    <row r="1022" spans="1:206" customFormat="1">
      <c r="A1022" s="51" t="s">
        <v>224</v>
      </c>
      <c r="B1022" t="s">
        <v>3549</v>
      </c>
      <c r="C1022" t="s">
        <v>3533</v>
      </c>
      <c r="D1022" s="187" t="s">
        <v>3564</v>
      </c>
      <c r="E1022" t="s">
        <v>1746</v>
      </c>
      <c r="BD1022">
        <v>0</v>
      </c>
      <c r="BI1022">
        <v>0</v>
      </c>
      <c r="BN1022">
        <v>0</v>
      </c>
      <c r="BS1022">
        <v>0</v>
      </c>
      <c r="BX1022">
        <v>0</v>
      </c>
      <c r="CC1022">
        <v>100</v>
      </c>
      <c r="CH1022">
        <v>100</v>
      </c>
      <c r="CM1022">
        <v>100</v>
      </c>
      <c r="CR1022">
        <v>300</v>
      </c>
      <c r="CW1022">
        <v>500</v>
      </c>
      <c r="DB1022">
        <v>800</v>
      </c>
      <c r="DG1022">
        <v>1600</v>
      </c>
      <c r="DL1022">
        <v>3400</v>
      </c>
      <c r="DQ1022">
        <v>5199.99999999999</v>
      </c>
      <c r="DV1022">
        <v>9800</v>
      </c>
      <c r="EA1022">
        <v>11573</v>
      </c>
      <c r="EF1022">
        <v>17651.999999999902</v>
      </c>
      <c r="EK1022">
        <v>28152</v>
      </c>
      <c r="EP1022">
        <v>44763</v>
      </c>
      <c r="EU1022">
        <v>69329.999999999898</v>
      </c>
      <c r="EZ1022">
        <v>97041</v>
      </c>
      <c r="FE1022">
        <v>133680</v>
      </c>
      <c r="FJ1022">
        <v>173849</v>
      </c>
      <c r="FO1022">
        <v>215084</v>
      </c>
      <c r="FT1022">
        <v>262253</v>
      </c>
      <c r="FY1022">
        <v>303048</v>
      </c>
      <c r="GD1022">
        <v>368420</v>
      </c>
      <c r="GI1022">
        <v>425296</v>
      </c>
      <c r="GN1022">
        <v>470738.99999999901</v>
      </c>
      <c r="GS1022">
        <v>534881</v>
      </c>
      <c r="GX1022">
        <v>617033</v>
      </c>
    </row>
    <row r="1023" spans="1:206" customFormat="1">
      <c r="A1023" s="51" t="s">
        <v>224</v>
      </c>
      <c r="B1023" t="s">
        <v>3549</v>
      </c>
      <c r="C1023" t="s">
        <v>3533</v>
      </c>
      <c r="D1023" s="187" t="s">
        <v>3564</v>
      </c>
      <c r="E1023" t="s">
        <v>1747</v>
      </c>
      <c r="BD1023">
        <v>0</v>
      </c>
      <c r="BI1023">
        <v>0</v>
      </c>
      <c r="BN1023">
        <v>0</v>
      </c>
      <c r="BS1023">
        <v>0</v>
      </c>
      <c r="BX1023">
        <v>0</v>
      </c>
      <c r="CC1023">
        <v>0</v>
      </c>
      <c r="CH1023">
        <v>0</v>
      </c>
      <c r="CM1023">
        <v>0</v>
      </c>
      <c r="CR1023">
        <v>0</v>
      </c>
      <c r="CW1023">
        <v>0</v>
      </c>
      <c r="DB1023">
        <v>0</v>
      </c>
      <c r="DG1023">
        <v>0</v>
      </c>
      <c r="DL1023">
        <v>100</v>
      </c>
      <c r="DQ1023">
        <v>300</v>
      </c>
      <c r="DV1023">
        <v>600</v>
      </c>
      <c r="EA1023">
        <v>1640</v>
      </c>
      <c r="EF1023">
        <v>2264.99999999999</v>
      </c>
      <c r="EK1023">
        <v>3588</v>
      </c>
      <c r="EP1023">
        <v>5907.99999999999</v>
      </c>
      <c r="EU1023">
        <v>9605.9999999999909</v>
      </c>
      <c r="EZ1023">
        <v>15258</v>
      </c>
      <c r="FE1023">
        <v>21829</v>
      </c>
      <c r="FJ1023">
        <v>31582</v>
      </c>
      <c r="FO1023">
        <v>42103.999999999898</v>
      </c>
      <c r="FT1023">
        <v>52609</v>
      </c>
      <c r="FY1023">
        <v>65938</v>
      </c>
      <c r="GD1023">
        <v>77937</v>
      </c>
      <c r="GI1023">
        <v>95981</v>
      </c>
      <c r="GN1023">
        <v>112456</v>
      </c>
      <c r="GS1023">
        <v>126073</v>
      </c>
      <c r="GX1023">
        <v>145037.99999999901</v>
      </c>
    </row>
    <row r="1024" spans="1:206" customFormat="1">
      <c r="A1024" s="51" t="s">
        <v>224</v>
      </c>
      <c r="B1024" t="s">
        <v>3549</v>
      </c>
      <c r="C1024" t="s">
        <v>3533</v>
      </c>
      <c r="D1024" s="187" t="s">
        <v>3564</v>
      </c>
      <c r="E1024" t="s">
        <v>1748</v>
      </c>
      <c r="BD1024">
        <v>0</v>
      </c>
      <c r="BI1024">
        <v>0</v>
      </c>
      <c r="BN1024">
        <v>0</v>
      </c>
      <c r="BS1024">
        <v>0</v>
      </c>
      <c r="BX1024">
        <v>0</v>
      </c>
      <c r="CC1024">
        <v>0</v>
      </c>
      <c r="CH1024">
        <v>0</v>
      </c>
      <c r="CM1024">
        <v>0</v>
      </c>
      <c r="CR1024">
        <v>0</v>
      </c>
      <c r="CW1024">
        <v>0</v>
      </c>
      <c r="DB1024">
        <v>0</v>
      </c>
      <c r="DG1024">
        <v>0</v>
      </c>
      <c r="DL1024">
        <v>0</v>
      </c>
      <c r="DQ1024">
        <v>0</v>
      </c>
      <c r="DV1024">
        <v>0</v>
      </c>
      <c r="EA1024">
        <v>167</v>
      </c>
      <c r="EF1024">
        <v>234</v>
      </c>
      <c r="EK1024">
        <v>328</v>
      </c>
      <c r="EP1024">
        <v>525</v>
      </c>
      <c r="EU1024">
        <v>848</v>
      </c>
      <c r="EZ1024">
        <v>1361</v>
      </c>
      <c r="FE1024">
        <v>2106.99999999999</v>
      </c>
      <c r="FJ1024">
        <v>2946</v>
      </c>
      <c r="FO1024">
        <v>4442</v>
      </c>
      <c r="FT1024">
        <v>6054.99999999999</v>
      </c>
      <c r="FY1024">
        <v>7558</v>
      </c>
      <c r="GD1024">
        <v>9755.9999999999909</v>
      </c>
      <c r="GI1024">
        <v>12034.9999999999</v>
      </c>
      <c r="GN1024">
        <v>15057</v>
      </c>
      <c r="GS1024">
        <v>17887</v>
      </c>
      <c r="GX1024">
        <v>20085.999999999902</v>
      </c>
    </row>
    <row r="1025" spans="1:206" customFormat="1">
      <c r="A1025" s="51" t="s">
        <v>224</v>
      </c>
      <c r="B1025" t="s">
        <v>3549</v>
      </c>
      <c r="C1025" t="s">
        <v>3533</v>
      </c>
      <c r="D1025" s="187" t="s">
        <v>3564</v>
      </c>
      <c r="E1025" t="s">
        <v>1749</v>
      </c>
      <c r="BD1025">
        <v>0</v>
      </c>
      <c r="BI1025">
        <v>0</v>
      </c>
      <c r="BN1025">
        <v>0</v>
      </c>
      <c r="BS1025">
        <v>0</v>
      </c>
      <c r="BX1025">
        <v>0</v>
      </c>
      <c r="CC1025">
        <v>0</v>
      </c>
      <c r="CH1025">
        <v>0</v>
      </c>
      <c r="CM1025">
        <v>0</v>
      </c>
      <c r="CR1025">
        <v>0</v>
      </c>
      <c r="CW1025">
        <v>0</v>
      </c>
      <c r="DB1025">
        <v>0</v>
      </c>
      <c r="DG1025">
        <v>0</v>
      </c>
      <c r="DL1025">
        <v>0</v>
      </c>
      <c r="DQ1025">
        <v>0</v>
      </c>
      <c r="DV1025">
        <v>0</v>
      </c>
      <c r="EA1025">
        <v>0</v>
      </c>
      <c r="EF1025">
        <v>0</v>
      </c>
      <c r="EK1025">
        <v>0</v>
      </c>
      <c r="EP1025">
        <v>0</v>
      </c>
      <c r="EU1025">
        <v>0</v>
      </c>
      <c r="EZ1025">
        <v>0</v>
      </c>
      <c r="FE1025">
        <v>0</v>
      </c>
      <c r="FJ1025">
        <v>0</v>
      </c>
      <c r="FO1025">
        <v>0</v>
      </c>
      <c r="FT1025">
        <v>0</v>
      </c>
      <c r="FY1025">
        <v>0</v>
      </c>
      <c r="GD1025">
        <v>0</v>
      </c>
      <c r="GI1025">
        <v>0</v>
      </c>
      <c r="GN1025">
        <v>0</v>
      </c>
      <c r="GS1025">
        <v>0</v>
      </c>
      <c r="GX1025">
        <v>0</v>
      </c>
    </row>
    <row r="1026" spans="1:206" customFormat="1">
      <c r="A1026" s="51" t="s">
        <v>224</v>
      </c>
      <c r="B1026" t="s">
        <v>3549</v>
      </c>
      <c r="C1026" t="s">
        <v>3533</v>
      </c>
      <c r="D1026" s="187" t="s">
        <v>3564</v>
      </c>
      <c r="E1026" t="s">
        <v>1750</v>
      </c>
      <c r="BD1026">
        <v>0</v>
      </c>
      <c r="BI1026">
        <v>0</v>
      </c>
      <c r="BN1026">
        <v>0</v>
      </c>
      <c r="BS1026">
        <v>0</v>
      </c>
      <c r="BX1026">
        <v>0</v>
      </c>
      <c r="CC1026">
        <v>0</v>
      </c>
      <c r="CH1026">
        <v>0</v>
      </c>
      <c r="CM1026">
        <v>0</v>
      </c>
      <c r="CR1026">
        <v>0</v>
      </c>
      <c r="CW1026">
        <v>0</v>
      </c>
      <c r="DB1026">
        <v>0</v>
      </c>
      <c r="DG1026">
        <v>0</v>
      </c>
      <c r="DL1026">
        <v>0</v>
      </c>
      <c r="DQ1026">
        <v>0</v>
      </c>
      <c r="DV1026">
        <v>0</v>
      </c>
      <c r="EA1026">
        <v>0</v>
      </c>
      <c r="EF1026">
        <v>0</v>
      </c>
      <c r="EK1026">
        <v>0</v>
      </c>
      <c r="EP1026">
        <v>0</v>
      </c>
      <c r="EU1026">
        <v>0</v>
      </c>
      <c r="EZ1026">
        <v>0</v>
      </c>
      <c r="FE1026">
        <v>0</v>
      </c>
      <c r="FJ1026">
        <v>0</v>
      </c>
      <c r="FO1026">
        <v>0</v>
      </c>
      <c r="FT1026">
        <v>0</v>
      </c>
      <c r="FY1026">
        <v>0</v>
      </c>
      <c r="GD1026">
        <v>0</v>
      </c>
      <c r="GI1026">
        <v>0</v>
      </c>
      <c r="GN1026">
        <v>0</v>
      </c>
      <c r="GS1026">
        <v>0</v>
      </c>
      <c r="GX1026">
        <v>0</v>
      </c>
    </row>
    <row r="1027" spans="1:206" customFormat="1">
      <c r="A1027" s="51" t="s">
        <v>224</v>
      </c>
      <c r="B1027" t="s">
        <v>3549</v>
      </c>
      <c r="C1027" t="s">
        <v>3533</v>
      </c>
      <c r="D1027" s="187" t="s">
        <v>3564</v>
      </c>
      <c r="E1027" t="s">
        <v>1751</v>
      </c>
      <c r="BD1027">
        <v>0</v>
      </c>
      <c r="BI1027">
        <v>0</v>
      </c>
      <c r="BN1027">
        <v>0</v>
      </c>
      <c r="BS1027">
        <v>0</v>
      </c>
      <c r="BX1027">
        <v>0</v>
      </c>
      <c r="CC1027">
        <v>0</v>
      </c>
      <c r="CH1027">
        <v>0</v>
      </c>
      <c r="CM1027">
        <v>0</v>
      </c>
      <c r="CR1027">
        <v>0</v>
      </c>
      <c r="CW1027">
        <v>0</v>
      </c>
      <c r="DB1027">
        <v>0</v>
      </c>
      <c r="DG1027">
        <v>0</v>
      </c>
      <c r="DL1027">
        <v>0</v>
      </c>
      <c r="DQ1027">
        <v>0</v>
      </c>
      <c r="DV1027">
        <v>0</v>
      </c>
      <c r="EA1027">
        <v>0</v>
      </c>
      <c r="EF1027">
        <v>0</v>
      </c>
      <c r="EK1027">
        <v>0</v>
      </c>
      <c r="EP1027">
        <v>0</v>
      </c>
      <c r="EU1027">
        <v>0</v>
      </c>
      <c r="EZ1027">
        <v>0</v>
      </c>
      <c r="FE1027">
        <v>0</v>
      </c>
      <c r="FJ1027">
        <v>0</v>
      </c>
      <c r="FO1027">
        <v>0</v>
      </c>
      <c r="FT1027">
        <v>0</v>
      </c>
      <c r="FY1027">
        <v>0</v>
      </c>
      <c r="GD1027">
        <v>0</v>
      </c>
      <c r="GI1027">
        <v>0</v>
      </c>
      <c r="GN1027">
        <v>0</v>
      </c>
      <c r="GS1027">
        <v>0</v>
      </c>
      <c r="GX1027">
        <v>0</v>
      </c>
    </row>
    <row r="1028" spans="1:206" customFormat="1">
      <c r="A1028" s="51" t="s">
        <v>224</v>
      </c>
      <c r="B1028" t="s">
        <v>3549</v>
      </c>
      <c r="C1028" t="s">
        <v>3533</v>
      </c>
      <c r="D1028" s="187" t="s">
        <v>3564</v>
      </c>
      <c r="E1028" t="s">
        <v>1752</v>
      </c>
      <c r="BD1028">
        <v>568500</v>
      </c>
      <c r="BI1028">
        <v>809900</v>
      </c>
      <c r="BN1028">
        <v>1188499.99999999</v>
      </c>
      <c r="BS1028">
        <v>1823800</v>
      </c>
      <c r="BX1028">
        <v>2776600</v>
      </c>
      <c r="CC1028">
        <v>3815400</v>
      </c>
      <c r="CH1028">
        <v>5174400</v>
      </c>
      <c r="CM1028">
        <v>6764000</v>
      </c>
      <c r="CR1028">
        <v>8305700</v>
      </c>
      <c r="CW1028">
        <v>9644300</v>
      </c>
      <c r="DB1028">
        <v>10630100</v>
      </c>
      <c r="DG1028">
        <v>11776400</v>
      </c>
      <c r="DL1028">
        <v>12888300</v>
      </c>
      <c r="DQ1028">
        <v>13858300</v>
      </c>
      <c r="DV1028">
        <v>14105699.999999899</v>
      </c>
      <c r="EA1028">
        <v>24794469</v>
      </c>
      <c r="EF1028">
        <v>28716587.999999899</v>
      </c>
      <c r="EK1028">
        <v>32372542</v>
      </c>
      <c r="EP1028">
        <v>35587088</v>
      </c>
      <c r="EU1028">
        <v>38699366</v>
      </c>
      <c r="EZ1028">
        <v>41467426</v>
      </c>
      <c r="FE1028">
        <v>43793196</v>
      </c>
      <c r="FJ1028">
        <v>45532976</v>
      </c>
      <c r="FO1028">
        <v>46749504</v>
      </c>
      <c r="FT1028">
        <v>47173292</v>
      </c>
      <c r="FY1028">
        <v>47325254</v>
      </c>
      <c r="GD1028">
        <v>46747401.999999903</v>
      </c>
      <c r="GI1028">
        <v>45892111</v>
      </c>
      <c r="GN1028">
        <v>44646343</v>
      </c>
      <c r="GS1028">
        <v>43048978</v>
      </c>
      <c r="GX1028">
        <v>41437121</v>
      </c>
    </row>
    <row r="1029" spans="1:206" customFormat="1">
      <c r="A1029" s="51" t="s">
        <v>224</v>
      </c>
      <c r="B1029" t="s">
        <v>3549</v>
      </c>
      <c r="C1029" t="s">
        <v>3533</v>
      </c>
      <c r="D1029" s="187" t="s">
        <v>3564</v>
      </c>
      <c r="E1029" t="s">
        <v>1753</v>
      </c>
      <c r="BD1029">
        <v>241200</v>
      </c>
      <c r="BI1029">
        <v>353300</v>
      </c>
      <c r="BN1029">
        <v>482200</v>
      </c>
      <c r="BS1029">
        <v>706800</v>
      </c>
      <c r="BX1029">
        <v>1090600</v>
      </c>
      <c r="CC1029">
        <v>1698000</v>
      </c>
      <c r="CH1029">
        <v>2368000</v>
      </c>
      <c r="CM1029">
        <v>3130600</v>
      </c>
      <c r="CR1029">
        <v>4007400</v>
      </c>
      <c r="CW1029">
        <v>4935099.9999999898</v>
      </c>
      <c r="DB1029">
        <v>5805099.9999999898</v>
      </c>
      <c r="DG1029">
        <v>6636600</v>
      </c>
      <c r="DL1029">
        <v>7966300</v>
      </c>
      <c r="DQ1029">
        <v>9334100</v>
      </c>
      <c r="DV1029">
        <v>10879400</v>
      </c>
      <c r="EA1029">
        <v>9698962</v>
      </c>
      <c r="EF1029">
        <v>10561748.999999899</v>
      </c>
      <c r="EK1029">
        <v>11025783.999999899</v>
      </c>
      <c r="EP1029">
        <v>11189962.999999899</v>
      </c>
      <c r="EU1029">
        <v>11057063.999999899</v>
      </c>
      <c r="EZ1029">
        <v>10762414</v>
      </c>
      <c r="FE1029">
        <v>10289763.999999899</v>
      </c>
      <c r="FJ1029">
        <v>9676521</v>
      </c>
      <c r="FO1029">
        <v>8948093</v>
      </c>
      <c r="FT1029">
        <v>8172753.9999999898</v>
      </c>
      <c r="FY1029">
        <v>7346257</v>
      </c>
      <c r="GD1029">
        <v>6555225</v>
      </c>
      <c r="GI1029">
        <v>5761087</v>
      </c>
      <c r="GN1029">
        <v>5029876.9999999898</v>
      </c>
      <c r="GS1029">
        <v>4349959.9999999898</v>
      </c>
      <c r="GX1029">
        <v>3726390</v>
      </c>
    </row>
    <row r="1030" spans="1:206" customFormat="1">
      <c r="A1030" s="51" t="s">
        <v>224</v>
      </c>
      <c r="B1030" t="s">
        <v>3549</v>
      </c>
      <c r="C1030" t="s">
        <v>3533</v>
      </c>
      <c r="D1030" s="187" t="s">
        <v>3564</v>
      </c>
      <c r="E1030" t="s">
        <v>1754</v>
      </c>
      <c r="BD1030">
        <v>164400</v>
      </c>
      <c r="BI1030">
        <v>231200</v>
      </c>
      <c r="BN1030">
        <v>338600</v>
      </c>
      <c r="BS1030">
        <v>464000</v>
      </c>
      <c r="BX1030">
        <v>680000</v>
      </c>
      <c r="CC1030">
        <v>1048399.99999999</v>
      </c>
      <c r="CH1030">
        <v>1618200</v>
      </c>
      <c r="CM1030">
        <v>2264500</v>
      </c>
      <c r="CR1030">
        <v>3003700</v>
      </c>
      <c r="CW1030">
        <v>3857700</v>
      </c>
      <c r="DB1030">
        <v>4677900</v>
      </c>
      <c r="DG1030">
        <v>5506000</v>
      </c>
      <c r="DL1030">
        <v>6294399.9999999898</v>
      </c>
      <c r="DQ1030">
        <v>7435500</v>
      </c>
      <c r="DV1030">
        <v>8964300</v>
      </c>
      <c r="EA1030">
        <v>8655518.9999999907</v>
      </c>
      <c r="EF1030">
        <v>9540732.9999999907</v>
      </c>
      <c r="EK1030">
        <v>10394882</v>
      </c>
      <c r="EP1030">
        <v>10858483</v>
      </c>
      <c r="EU1030">
        <v>11031216</v>
      </c>
      <c r="EZ1030">
        <v>10909644</v>
      </c>
      <c r="FE1030">
        <v>10625286</v>
      </c>
      <c r="FJ1030">
        <v>10164370</v>
      </c>
      <c r="FO1030">
        <v>9567649</v>
      </c>
      <c r="FT1030">
        <v>8856735</v>
      </c>
      <c r="FY1030">
        <v>8098063.9999999898</v>
      </c>
      <c r="GD1030">
        <v>7286414</v>
      </c>
      <c r="GI1030">
        <v>6508093</v>
      </c>
      <c r="GN1030">
        <v>5725133</v>
      </c>
      <c r="GS1030">
        <v>5003444</v>
      </c>
      <c r="GX1030">
        <v>4331718</v>
      </c>
    </row>
    <row r="1031" spans="1:206" customFormat="1">
      <c r="A1031" s="51" t="s">
        <v>224</v>
      </c>
      <c r="B1031" t="s">
        <v>3549</v>
      </c>
      <c r="C1031" t="s">
        <v>3533</v>
      </c>
      <c r="D1031" s="187" t="s">
        <v>3564</v>
      </c>
      <c r="E1031" t="s">
        <v>1755</v>
      </c>
      <c r="BD1031">
        <v>119000</v>
      </c>
      <c r="BI1031">
        <v>157100</v>
      </c>
      <c r="BN1031">
        <v>222100</v>
      </c>
      <c r="BS1031">
        <v>326699.99999999901</v>
      </c>
      <c r="BX1031">
        <v>447200</v>
      </c>
      <c r="CC1031">
        <v>655200</v>
      </c>
      <c r="CH1031">
        <v>1017400</v>
      </c>
      <c r="CM1031">
        <v>1575900</v>
      </c>
      <c r="CR1031">
        <v>2208200</v>
      </c>
      <c r="CW1031">
        <v>2917500</v>
      </c>
      <c r="DB1031">
        <v>3650500</v>
      </c>
      <c r="DG1031">
        <v>4425500</v>
      </c>
      <c r="DL1031">
        <v>5321300</v>
      </c>
      <c r="DQ1031">
        <v>6420600</v>
      </c>
      <c r="DV1031">
        <v>7635400</v>
      </c>
      <c r="EA1031">
        <v>7784072</v>
      </c>
      <c r="EF1031">
        <v>8494448</v>
      </c>
      <c r="EK1031">
        <v>9367099.9999999907</v>
      </c>
      <c r="EP1031">
        <v>10214782.999999899</v>
      </c>
      <c r="EU1031">
        <v>10678867.999999899</v>
      </c>
      <c r="EZ1031">
        <v>10860292</v>
      </c>
      <c r="FE1031">
        <v>10750272.999999899</v>
      </c>
      <c r="FJ1031">
        <v>10477033</v>
      </c>
      <c r="FO1031">
        <v>10031494</v>
      </c>
      <c r="FT1031">
        <v>9451669</v>
      </c>
      <c r="FY1031">
        <v>8758393</v>
      </c>
      <c r="GD1031">
        <v>8016636</v>
      </c>
      <c r="GI1031">
        <v>7220396</v>
      </c>
      <c r="GN1031">
        <v>6455075</v>
      </c>
      <c r="GS1031">
        <v>5683434.9999999898</v>
      </c>
      <c r="GX1031">
        <v>4971514</v>
      </c>
    </row>
    <row r="1032" spans="1:206" customFormat="1">
      <c r="A1032" s="51" t="s">
        <v>224</v>
      </c>
      <c r="B1032" t="s">
        <v>3549</v>
      </c>
      <c r="C1032" t="s">
        <v>3533</v>
      </c>
      <c r="D1032" s="187" t="s">
        <v>3564</v>
      </c>
      <c r="E1032" t="s">
        <v>1756</v>
      </c>
      <c r="BD1032">
        <v>82300</v>
      </c>
      <c r="BI1032">
        <v>113300</v>
      </c>
      <c r="BN1032">
        <v>150799.99999999901</v>
      </c>
      <c r="BS1032">
        <v>213200</v>
      </c>
      <c r="BX1032">
        <v>314100</v>
      </c>
      <c r="CC1032">
        <v>431200</v>
      </c>
      <c r="CH1032">
        <v>632400</v>
      </c>
      <c r="CM1032">
        <v>986300</v>
      </c>
      <c r="CR1032">
        <v>1529900</v>
      </c>
      <c r="CW1032">
        <v>2132900</v>
      </c>
      <c r="DB1032">
        <v>2744699.9999999902</v>
      </c>
      <c r="DG1032">
        <v>3400000</v>
      </c>
      <c r="DL1032">
        <v>4209800</v>
      </c>
      <c r="DQ1032">
        <v>5273099.9999999898</v>
      </c>
      <c r="DV1032">
        <v>6249000</v>
      </c>
      <c r="EA1032">
        <v>6496618</v>
      </c>
      <c r="EF1032">
        <v>7617032.9999999898</v>
      </c>
      <c r="EK1032">
        <v>8320619</v>
      </c>
      <c r="EP1032">
        <v>9182799</v>
      </c>
      <c r="EU1032">
        <v>10025030.999999899</v>
      </c>
      <c r="EZ1032">
        <v>10491511</v>
      </c>
      <c r="FE1032">
        <v>10683193</v>
      </c>
      <c r="FJ1032">
        <v>10587234</v>
      </c>
      <c r="FO1032">
        <v>10330173</v>
      </c>
      <c r="FT1032">
        <v>9902090</v>
      </c>
      <c r="FY1032">
        <v>9340023.9999999907</v>
      </c>
      <c r="GD1032">
        <v>8664880</v>
      </c>
      <c r="GI1032">
        <v>7940061</v>
      </c>
      <c r="GN1032">
        <v>7158695</v>
      </c>
      <c r="GS1032">
        <v>6405832.9999999898</v>
      </c>
      <c r="GX1032">
        <v>5644606</v>
      </c>
    </row>
    <row r="1033" spans="1:206" customFormat="1">
      <c r="A1033" s="51" t="s">
        <v>224</v>
      </c>
      <c r="B1033" t="s">
        <v>3549</v>
      </c>
      <c r="C1033" t="s">
        <v>3533</v>
      </c>
      <c r="D1033" s="187" t="s">
        <v>3564</v>
      </c>
      <c r="E1033" t="s">
        <v>1757</v>
      </c>
      <c r="BD1033">
        <v>62600</v>
      </c>
      <c r="BI1033">
        <v>77799.999999999898</v>
      </c>
      <c r="BN1033">
        <v>108499.999999999</v>
      </c>
      <c r="BS1033">
        <v>143900</v>
      </c>
      <c r="BX1033">
        <v>203799.99999999901</v>
      </c>
      <c r="CC1033">
        <v>301200</v>
      </c>
      <c r="CH1033">
        <v>415999.99999999901</v>
      </c>
      <c r="CM1033">
        <v>612700</v>
      </c>
      <c r="CR1033">
        <v>959199.99999999895</v>
      </c>
      <c r="CW1033">
        <v>1484299.99999999</v>
      </c>
      <c r="DB1033">
        <v>2028300</v>
      </c>
      <c r="DG1033">
        <v>2569700</v>
      </c>
      <c r="DL1033">
        <v>3225100</v>
      </c>
      <c r="DQ1033">
        <v>4200900</v>
      </c>
      <c r="DV1033">
        <v>5116500</v>
      </c>
      <c r="EA1033">
        <v>5333054</v>
      </c>
      <c r="EF1033">
        <v>6328489</v>
      </c>
      <c r="EK1033">
        <v>7429709</v>
      </c>
      <c r="EP1033">
        <v>8126288.9999999898</v>
      </c>
      <c r="EU1033">
        <v>8979142</v>
      </c>
      <c r="EZ1033">
        <v>9815256.9999999907</v>
      </c>
      <c r="FE1033">
        <v>10284137.999999899</v>
      </c>
      <c r="FJ1033">
        <v>10486301.999999899</v>
      </c>
      <c r="FO1033">
        <v>10406715</v>
      </c>
      <c r="FT1033">
        <v>10166806.999999899</v>
      </c>
      <c r="FY1033">
        <v>9757149</v>
      </c>
      <c r="GD1033">
        <v>9214681</v>
      </c>
      <c r="GI1033">
        <v>8559350</v>
      </c>
      <c r="GN1033">
        <v>7852781.9999999898</v>
      </c>
      <c r="GS1033">
        <v>7087919</v>
      </c>
      <c r="GX1033">
        <v>6348755</v>
      </c>
    </row>
    <row r="1034" spans="1:206" customFormat="1">
      <c r="A1034" s="51" t="s">
        <v>224</v>
      </c>
      <c r="B1034" t="s">
        <v>3549</v>
      </c>
      <c r="C1034" t="s">
        <v>3533</v>
      </c>
      <c r="D1034" s="187" t="s">
        <v>3564</v>
      </c>
      <c r="E1034" t="s">
        <v>1758</v>
      </c>
      <c r="BD1034">
        <v>44300</v>
      </c>
      <c r="BI1034">
        <v>58800</v>
      </c>
      <c r="BN1034">
        <v>73500</v>
      </c>
      <c r="BS1034">
        <v>102700</v>
      </c>
      <c r="BX1034">
        <v>136600</v>
      </c>
      <c r="CC1034">
        <v>194100</v>
      </c>
      <c r="CH1034">
        <v>289600</v>
      </c>
      <c r="CM1034">
        <v>401700</v>
      </c>
      <c r="CR1034">
        <v>592500</v>
      </c>
      <c r="CW1034">
        <v>932100</v>
      </c>
      <c r="DB1034">
        <v>1423600</v>
      </c>
      <c r="DG1034">
        <v>1917200</v>
      </c>
      <c r="DL1034">
        <v>2451499.9999999902</v>
      </c>
      <c r="DQ1034">
        <v>3230599.9999999902</v>
      </c>
      <c r="DV1034">
        <v>4064600</v>
      </c>
      <c r="EA1034">
        <v>4633437</v>
      </c>
      <c r="EF1034">
        <v>5163339</v>
      </c>
      <c r="EK1034">
        <v>6140819</v>
      </c>
      <c r="EP1034">
        <v>7219773</v>
      </c>
      <c r="EU1034">
        <v>7908906</v>
      </c>
      <c r="EZ1034">
        <v>8750505</v>
      </c>
      <c r="FE1034">
        <v>9578254</v>
      </c>
      <c r="FJ1034">
        <v>10048867.999999899</v>
      </c>
      <c r="FO1034">
        <v>10262531</v>
      </c>
      <c r="FT1034">
        <v>10199584.999999899</v>
      </c>
      <c r="FY1034">
        <v>9977863.9999999907</v>
      </c>
      <c r="GD1034">
        <v>9589131</v>
      </c>
      <c r="GI1034">
        <v>9068761</v>
      </c>
      <c r="GN1034">
        <v>8435691</v>
      </c>
      <c r="GS1034">
        <v>7749948</v>
      </c>
      <c r="GX1034">
        <v>7003828</v>
      </c>
    </row>
    <row r="1035" spans="1:206" customFormat="1">
      <c r="A1035" s="51" t="s">
        <v>224</v>
      </c>
      <c r="B1035" t="s">
        <v>3549</v>
      </c>
      <c r="C1035" t="s">
        <v>3533</v>
      </c>
      <c r="D1035" s="187" t="s">
        <v>3564</v>
      </c>
      <c r="E1035" t="s">
        <v>1759</v>
      </c>
      <c r="BD1035">
        <v>31600</v>
      </c>
      <c r="BI1035">
        <v>40900</v>
      </c>
      <c r="BN1035">
        <v>54800</v>
      </c>
      <c r="BS1035">
        <v>69000</v>
      </c>
      <c r="BX1035">
        <v>95899.999999999898</v>
      </c>
      <c r="CC1035">
        <v>127999.999999999</v>
      </c>
      <c r="CH1035">
        <v>183500</v>
      </c>
      <c r="CM1035">
        <v>275900</v>
      </c>
      <c r="CR1035">
        <v>383900</v>
      </c>
      <c r="CW1035">
        <v>572400</v>
      </c>
      <c r="DB1035">
        <v>894300</v>
      </c>
      <c r="DG1035">
        <v>1343899.99999999</v>
      </c>
      <c r="DL1035">
        <v>1819100</v>
      </c>
      <c r="DQ1035">
        <v>2421000</v>
      </c>
      <c r="DV1035">
        <v>3107800</v>
      </c>
      <c r="EA1035">
        <v>3770307</v>
      </c>
      <c r="EF1035">
        <v>4446632.9999999898</v>
      </c>
      <c r="EK1035">
        <v>4964901</v>
      </c>
      <c r="EP1035">
        <v>5917178</v>
      </c>
      <c r="EU1035">
        <v>6968597</v>
      </c>
      <c r="EZ1035">
        <v>7646839</v>
      </c>
      <c r="FE1035">
        <v>8472871</v>
      </c>
      <c r="FJ1035">
        <v>9288507</v>
      </c>
      <c r="FO1035">
        <v>9760731</v>
      </c>
      <c r="FT1035">
        <v>9985876.9999999907</v>
      </c>
      <c r="FY1035">
        <v>9941406</v>
      </c>
      <c r="GD1035">
        <v>9741873</v>
      </c>
      <c r="GI1035">
        <v>9378444</v>
      </c>
      <c r="GN1035">
        <v>8885164</v>
      </c>
      <c r="GS1035">
        <v>8279474</v>
      </c>
      <c r="GX1035">
        <v>7619187.9999999898</v>
      </c>
    </row>
    <row r="1036" spans="1:206" customFormat="1">
      <c r="A1036" s="51" t="s">
        <v>224</v>
      </c>
      <c r="B1036" t="s">
        <v>3549</v>
      </c>
      <c r="C1036" t="s">
        <v>3533</v>
      </c>
      <c r="D1036" s="187" t="s">
        <v>3564</v>
      </c>
      <c r="E1036" t="s">
        <v>1760</v>
      </c>
      <c r="BD1036">
        <v>22700</v>
      </c>
      <c r="BI1036">
        <v>28600</v>
      </c>
      <c r="BN1036">
        <v>37200</v>
      </c>
      <c r="BS1036">
        <v>50400</v>
      </c>
      <c r="BX1036">
        <v>62700</v>
      </c>
      <c r="CC1036">
        <v>87900</v>
      </c>
      <c r="CH1036">
        <v>120100</v>
      </c>
      <c r="CM1036">
        <v>172600</v>
      </c>
      <c r="CR1036">
        <v>259800</v>
      </c>
      <c r="CW1036">
        <v>365900</v>
      </c>
      <c r="DB1036">
        <v>541199.99999999895</v>
      </c>
      <c r="DG1036">
        <v>835200</v>
      </c>
      <c r="DL1036">
        <v>1261100</v>
      </c>
      <c r="DQ1036">
        <v>1759100</v>
      </c>
      <c r="DV1036">
        <v>2306100</v>
      </c>
      <c r="EA1036">
        <v>2937840.9999999902</v>
      </c>
      <c r="EF1036">
        <v>3568005</v>
      </c>
      <c r="EK1036">
        <v>4219879.9999999898</v>
      </c>
      <c r="EP1036">
        <v>4719274</v>
      </c>
      <c r="EU1036">
        <v>5637224.9999999898</v>
      </c>
      <c r="EZ1036">
        <v>6651965</v>
      </c>
      <c r="FE1036">
        <v>7313609</v>
      </c>
      <c r="FJ1036">
        <v>8117533</v>
      </c>
      <c r="FO1036">
        <v>8916578.9999999907</v>
      </c>
      <c r="FT1036">
        <v>9388860.9999999907</v>
      </c>
      <c r="FY1036">
        <v>9627032.9999999907</v>
      </c>
      <c r="GD1036">
        <v>9605895</v>
      </c>
      <c r="GI1036">
        <v>9434324</v>
      </c>
      <c r="GN1036">
        <v>9103642</v>
      </c>
      <c r="GS1036">
        <v>8645156.9999999907</v>
      </c>
      <c r="GX1036">
        <v>8074567.9999999898</v>
      </c>
    </row>
    <row r="1037" spans="1:206" customFormat="1">
      <c r="A1037" s="51" t="s">
        <v>224</v>
      </c>
      <c r="B1037" t="s">
        <v>3549</v>
      </c>
      <c r="C1037" t="s">
        <v>3533</v>
      </c>
      <c r="D1037" s="187" t="s">
        <v>3564</v>
      </c>
      <c r="E1037" t="s">
        <v>1761</v>
      </c>
      <c r="BD1037">
        <v>15800</v>
      </c>
      <c r="BI1037">
        <v>19700</v>
      </c>
      <c r="BN1037">
        <v>25100</v>
      </c>
      <c r="BS1037">
        <v>33000</v>
      </c>
      <c r="BX1037">
        <v>43600</v>
      </c>
      <c r="CC1037">
        <v>54600</v>
      </c>
      <c r="CH1037">
        <v>76400</v>
      </c>
      <c r="CM1037">
        <v>106899.999999999</v>
      </c>
      <c r="CR1037">
        <v>154799.99999999901</v>
      </c>
      <c r="CW1037">
        <v>237600</v>
      </c>
      <c r="DB1037">
        <v>332900</v>
      </c>
      <c r="DG1037">
        <v>490699.99999999901</v>
      </c>
      <c r="DL1037">
        <v>767999.99999999895</v>
      </c>
      <c r="DQ1037">
        <v>1188300</v>
      </c>
      <c r="DV1037">
        <v>1644800</v>
      </c>
      <c r="EA1037">
        <v>2085265</v>
      </c>
      <c r="EF1037">
        <v>2716316.9999999902</v>
      </c>
      <c r="EK1037">
        <v>3312987</v>
      </c>
      <c r="EP1037">
        <v>3927597.9999999902</v>
      </c>
      <c r="EU1037">
        <v>4399197</v>
      </c>
      <c r="EZ1037">
        <v>5270537</v>
      </c>
      <c r="FE1037">
        <v>6234373</v>
      </c>
      <c r="FJ1037">
        <v>6871349</v>
      </c>
      <c r="FO1037">
        <v>7644934</v>
      </c>
      <c r="FT1037">
        <v>8420223</v>
      </c>
      <c r="FY1037">
        <v>8891890</v>
      </c>
      <c r="GD1037">
        <v>9146792</v>
      </c>
      <c r="GI1037">
        <v>9155647</v>
      </c>
      <c r="GN1037">
        <v>9021325</v>
      </c>
      <c r="GS1037">
        <v>8733784</v>
      </c>
      <c r="GX1037">
        <v>8321407</v>
      </c>
    </row>
    <row r="1038" spans="1:206" customFormat="1">
      <c r="A1038" s="51" t="s">
        <v>224</v>
      </c>
      <c r="B1038" t="s">
        <v>3549</v>
      </c>
      <c r="C1038" t="s">
        <v>3533</v>
      </c>
      <c r="D1038" s="187" t="s">
        <v>3564</v>
      </c>
      <c r="E1038" t="s">
        <v>1762</v>
      </c>
      <c r="BD1038">
        <v>10100</v>
      </c>
      <c r="BI1038">
        <v>12900</v>
      </c>
      <c r="BN1038">
        <v>16400</v>
      </c>
      <c r="BS1038">
        <v>20900</v>
      </c>
      <c r="BX1038">
        <v>26700</v>
      </c>
      <c r="CC1038">
        <v>36400</v>
      </c>
      <c r="CH1038">
        <v>46000</v>
      </c>
      <c r="CM1038">
        <v>65399.999999999898</v>
      </c>
      <c r="CR1038">
        <v>92000</v>
      </c>
      <c r="CW1038">
        <v>134200</v>
      </c>
      <c r="DB1038">
        <v>203899.99999999901</v>
      </c>
      <c r="DG1038">
        <v>289900</v>
      </c>
      <c r="DL1038">
        <v>428299.99999999901</v>
      </c>
      <c r="DQ1038">
        <v>680199.99999999895</v>
      </c>
      <c r="DV1038">
        <v>1070500</v>
      </c>
      <c r="EA1038">
        <v>1414969</v>
      </c>
      <c r="EF1038">
        <v>1855831</v>
      </c>
      <c r="EK1038">
        <v>2428216</v>
      </c>
      <c r="EP1038">
        <v>2971405</v>
      </c>
      <c r="EU1038">
        <v>3529654</v>
      </c>
      <c r="EZ1038">
        <v>3962218</v>
      </c>
      <c r="FE1038">
        <v>4765505.9999999898</v>
      </c>
      <c r="FJ1038">
        <v>5654141</v>
      </c>
      <c r="FO1038">
        <v>6253295</v>
      </c>
      <c r="FT1038">
        <v>6980952</v>
      </c>
      <c r="FY1038">
        <v>7720137</v>
      </c>
      <c r="GD1038">
        <v>8187628.9999999898</v>
      </c>
      <c r="GI1038">
        <v>8461591</v>
      </c>
      <c r="GN1038">
        <v>8509894</v>
      </c>
      <c r="GS1038">
        <v>8425428</v>
      </c>
      <c r="GX1038">
        <v>8197184.9999999898</v>
      </c>
    </row>
    <row r="1039" spans="1:206" customFormat="1">
      <c r="A1039" s="51" t="s">
        <v>224</v>
      </c>
      <c r="B1039" t="s">
        <v>3549</v>
      </c>
      <c r="C1039" t="s">
        <v>3533</v>
      </c>
      <c r="D1039" s="187" t="s">
        <v>3564</v>
      </c>
      <c r="E1039" t="s">
        <v>1763</v>
      </c>
      <c r="BD1039">
        <v>5700</v>
      </c>
      <c r="BI1039">
        <v>7200</v>
      </c>
      <c r="BN1039">
        <v>9600</v>
      </c>
      <c r="BS1039">
        <v>12599.9999999999</v>
      </c>
      <c r="BX1039">
        <v>15700</v>
      </c>
      <c r="CC1039">
        <v>20200</v>
      </c>
      <c r="CH1039">
        <v>27600</v>
      </c>
      <c r="CM1039">
        <v>35600</v>
      </c>
      <c r="CR1039">
        <v>51599.999999999898</v>
      </c>
      <c r="CW1039">
        <v>73500</v>
      </c>
      <c r="DB1039">
        <v>107100</v>
      </c>
      <c r="DG1039">
        <v>168600</v>
      </c>
      <c r="DL1039">
        <v>240299.99999999901</v>
      </c>
      <c r="DQ1039">
        <v>357900</v>
      </c>
      <c r="DV1039">
        <v>573300</v>
      </c>
      <c r="EA1039">
        <v>855061</v>
      </c>
      <c r="EF1039">
        <v>1186668</v>
      </c>
      <c r="EK1039">
        <v>1567321</v>
      </c>
      <c r="EP1039">
        <v>2055128.99999999</v>
      </c>
      <c r="EU1039">
        <v>2519833</v>
      </c>
      <c r="EZ1039">
        <v>3002675.9999999902</v>
      </c>
      <c r="FE1039">
        <v>3380599</v>
      </c>
      <c r="FJ1039">
        <v>4084812.9999999902</v>
      </c>
      <c r="FO1039">
        <v>4865250</v>
      </c>
      <c r="FT1039">
        <v>5406801.9999999898</v>
      </c>
      <c r="FY1039">
        <v>6066800</v>
      </c>
      <c r="GD1039">
        <v>6749400</v>
      </c>
      <c r="GI1039">
        <v>7202245</v>
      </c>
      <c r="GN1039">
        <v>7494891.9999999898</v>
      </c>
      <c r="GS1039">
        <v>7590074</v>
      </c>
      <c r="GX1039">
        <v>7569373.9999999898</v>
      </c>
    </row>
    <row r="1040" spans="1:206" customFormat="1">
      <c r="A1040" s="51" t="s">
        <v>224</v>
      </c>
      <c r="B1040" t="s">
        <v>3549</v>
      </c>
      <c r="C1040" t="s">
        <v>3533</v>
      </c>
      <c r="D1040" s="187" t="s">
        <v>3564</v>
      </c>
      <c r="E1040" t="s">
        <v>1764</v>
      </c>
      <c r="BD1040">
        <v>2900</v>
      </c>
      <c r="BI1040">
        <v>3500</v>
      </c>
      <c r="BN1040">
        <v>4700</v>
      </c>
      <c r="BS1040">
        <v>6400</v>
      </c>
      <c r="BX1040">
        <v>8100</v>
      </c>
      <c r="CC1040">
        <v>9700</v>
      </c>
      <c r="CH1040">
        <v>13600</v>
      </c>
      <c r="CM1040">
        <v>19000</v>
      </c>
      <c r="CR1040">
        <v>25000</v>
      </c>
      <c r="CW1040">
        <v>36700</v>
      </c>
      <c r="DB1040">
        <v>51700</v>
      </c>
      <c r="DG1040">
        <v>84399.999999999898</v>
      </c>
      <c r="DL1040">
        <v>127400</v>
      </c>
      <c r="DQ1040">
        <v>176600</v>
      </c>
      <c r="DV1040">
        <v>272000</v>
      </c>
      <c r="EA1040">
        <v>428116</v>
      </c>
      <c r="EF1040">
        <v>654181</v>
      </c>
      <c r="EK1040">
        <v>917551</v>
      </c>
      <c r="EP1040">
        <v>1218272.99999999</v>
      </c>
      <c r="EU1040">
        <v>1595725</v>
      </c>
      <c r="EZ1040">
        <v>1962001</v>
      </c>
      <c r="FE1040">
        <v>2348450.9999999902</v>
      </c>
      <c r="FJ1040">
        <v>2653340</v>
      </c>
      <c r="FO1040">
        <v>3224865</v>
      </c>
      <c r="FT1040">
        <v>3858728</v>
      </c>
      <c r="FY1040">
        <v>4316888</v>
      </c>
      <c r="GD1040">
        <v>4877968</v>
      </c>
      <c r="GI1040">
        <v>5472254.9999999898</v>
      </c>
      <c r="GN1040">
        <v>5891068.9999999898</v>
      </c>
      <c r="GS1040">
        <v>6191451</v>
      </c>
      <c r="GX1040">
        <v>6334042.9999999898</v>
      </c>
    </row>
    <row r="1041" spans="1:206" customFormat="1">
      <c r="A1041" s="51" t="s">
        <v>224</v>
      </c>
      <c r="B1041" t="s">
        <v>3549</v>
      </c>
      <c r="C1041" t="s">
        <v>3533</v>
      </c>
      <c r="D1041" s="187" t="s">
        <v>3564</v>
      </c>
      <c r="E1041" t="s">
        <v>1765</v>
      </c>
      <c r="BD1041">
        <v>799.99999999999898</v>
      </c>
      <c r="BI1041">
        <v>1300</v>
      </c>
      <c r="BN1041">
        <v>2200</v>
      </c>
      <c r="BS1041">
        <v>2900</v>
      </c>
      <c r="BX1041">
        <v>3300</v>
      </c>
      <c r="CC1041">
        <v>3900</v>
      </c>
      <c r="CH1041">
        <v>5400</v>
      </c>
      <c r="CM1041">
        <v>7400</v>
      </c>
      <c r="CR1041">
        <v>10700</v>
      </c>
      <c r="CW1041">
        <v>14600</v>
      </c>
      <c r="DB1041">
        <v>20100</v>
      </c>
      <c r="DG1041">
        <v>32000</v>
      </c>
      <c r="DL1041">
        <v>61699.999999999898</v>
      </c>
      <c r="DQ1041">
        <v>77600</v>
      </c>
      <c r="DV1041">
        <v>112300</v>
      </c>
      <c r="EA1041">
        <v>169861</v>
      </c>
      <c r="EF1041">
        <v>282716</v>
      </c>
      <c r="EK1041">
        <v>440853</v>
      </c>
      <c r="EP1041">
        <v>625342</v>
      </c>
      <c r="EU1041">
        <v>833941</v>
      </c>
      <c r="EZ1041">
        <v>1091784</v>
      </c>
      <c r="FE1041">
        <v>1347661</v>
      </c>
      <c r="FJ1041">
        <v>1623505</v>
      </c>
      <c r="FO1041">
        <v>1843410</v>
      </c>
      <c r="FT1041">
        <v>2256626</v>
      </c>
      <c r="FY1041">
        <v>2713812.9999999902</v>
      </c>
      <c r="GD1041">
        <v>3059877</v>
      </c>
      <c r="GI1041">
        <v>3486646</v>
      </c>
      <c r="GN1041">
        <v>3954348.9999999902</v>
      </c>
      <c r="GS1041">
        <v>4306334</v>
      </c>
      <c r="GX1041">
        <v>4587034.9999999898</v>
      </c>
    </row>
    <row r="1042" spans="1:206" customFormat="1">
      <c r="A1042" s="51" t="s">
        <v>224</v>
      </c>
      <c r="B1042" t="s">
        <v>3549</v>
      </c>
      <c r="C1042" t="s">
        <v>3533</v>
      </c>
      <c r="D1042" s="187" t="s">
        <v>3564</v>
      </c>
      <c r="E1042" t="s">
        <v>1766</v>
      </c>
      <c r="BD1042">
        <v>300</v>
      </c>
      <c r="BI1042">
        <v>200</v>
      </c>
      <c r="BN1042">
        <v>400</v>
      </c>
      <c r="BS1042">
        <v>700</v>
      </c>
      <c r="BX1042">
        <v>1100</v>
      </c>
      <c r="CC1042">
        <v>1300</v>
      </c>
      <c r="CH1042">
        <v>1500</v>
      </c>
      <c r="CM1042">
        <v>2000</v>
      </c>
      <c r="CR1042">
        <v>3000</v>
      </c>
      <c r="CW1042">
        <v>4700</v>
      </c>
      <c r="DB1042">
        <v>6500</v>
      </c>
      <c r="DG1042">
        <v>9100</v>
      </c>
      <c r="DL1042">
        <v>14799.9999999999</v>
      </c>
      <c r="DQ1042">
        <v>25200</v>
      </c>
      <c r="DV1042">
        <v>38500</v>
      </c>
      <c r="EA1042">
        <v>58524</v>
      </c>
      <c r="EF1042">
        <v>90621</v>
      </c>
      <c r="EK1042">
        <v>154253.99999999901</v>
      </c>
      <c r="EP1042">
        <v>245650</v>
      </c>
      <c r="EU1042">
        <v>351886</v>
      </c>
      <c r="EZ1042">
        <v>474333</v>
      </c>
      <c r="FE1042">
        <v>621695</v>
      </c>
      <c r="FJ1042">
        <v>771812</v>
      </c>
      <c r="FO1042">
        <v>939225</v>
      </c>
      <c r="FT1042">
        <v>1073148</v>
      </c>
      <c r="FY1042">
        <v>1325707.99999999</v>
      </c>
      <c r="GD1042">
        <v>1604491</v>
      </c>
      <c r="GI1042">
        <v>1823664.99999999</v>
      </c>
      <c r="GN1042">
        <v>2096651</v>
      </c>
      <c r="GS1042">
        <v>2409549.9999999902</v>
      </c>
      <c r="GX1042">
        <v>2662772</v>
      </c>
    </row>
    <row r="1043" spans="1:206" customFormat="1">
      <c r="A1043" s="51" t="s">
        <v>224</v>
      </c>
      <c r="B1043" t="s">
        <v>3549</v>
      </c>
      <c r="C1043" t="s">
        <v>3533</v>
      </c>
      <c r="D1043" s="187" t="s">
        <v>3564</v>
      </c>
      <c r="E1043" t="s">
        <v>1767</v>
      </c>
      <c r="BD1043">
        <v>0</v>
      </c>
      <c r="BI1043">
        <v>0</v>
      </c>
      <c r="BN1043">
        <v>100</v>
      </c>
      <c r="BS1043">
        <v>100</v>
      </c>
      <c r="BX1043">
        <v>200</v>
      </c>
      <c r="CC1043">
        <v>300</v>
      </c>
      <c r="CH1043">
        <v>300</v>
      </c>
      <c r="CM1043">
        <v>400</v>
      </c>
      <c r="CR1043">
        <v>700</v>
      </c>
      <c r="CW1043">
        <v>900</v>
      </c>
      <c r="DB1043">
        <v>1500</v>
      </c>
      <c r="DG1043">
        <v>2000</v>
      </c>
      <c r="DL1043">
        <v>3200</v>
      </c>
      <c r="DQ1043">
        <v>5500</v>
      </c>
      <c r="DV1043">
        <v>8900</v>
      </c>
      <c r="EA1043">
        <v>16368</v>
      </c>
      <c r="EF1043">
        <v>23391.999999999902</v>
      </c>
      <c r="EK1043">
        <v>37432.999999999898</v>
      </c>
      <c r="EP1043">
        <v>64802</v>
      </c>
      <c r="EU1043">
        <v>104168</v>
      </c>
      <c r="EZ1043">
        <v>152404</v>
      </c>
      <c r="FE1043">
        <v>209543</v>
      </c>
      <c r="FJ1043">
        <v>276587</v>
      </c>
      <c r="FO1043">
        <v>347553</v>
      </c>
      <c r="FT1043">
        <v>430155</v>
      </c>
      <c r="FY1043">
        <v>495904</v>
      </c>
      <c r="GD1043">
        <v>619514</v>
      </c>
      <c r="GI1043">
        <v>756209</v>
      </c>
      <c r="GN1043">
        <v>864217</v>
      </c>
      <c r="GS1043">
        <v>1000213</v>
      </c>
      <c r="GX1043">
        <v>1165175.99999999</v>
      </c>
    </row>
    <row r="1044" spans="1:206" customFormat="1">
      <c r="A1044" s="51" t="s">
        <v>224</v>
      </c>
      <c r="B1044" t="s">
        <v>3549</v>
      </c>
      <c r="C1044" t="s">
        <v>3533</v>
      </c>
      <c r="D1044" s="187" t="s">
        <v>3564</v>
      </c>
      <c r="E1044" t="s">
        <v>1768</v>
      </c>
      <c r="BD1044">
        <v>0</v>
      </c>
      <c r="BI1044">
        <v>0</v>
      </c>
      <c r="BN1044">
        <v>0</v>
      </c>
      <c r="BS1044">
        <v>0</v>
      </c>
      <c r="BX1044">
        <v>0</v>
      </c>
      <c r="CC1044">
        <v>0</v>
      </c>
      <c r="CH1044">
        <v>100</v>
      </c>
      <c r="CM1044">
        <v>100</v>
      </c>
      <c r="CR1044">
        <v>100</v>
      </c>
      <c r="CW1044">
        <v>100</v>
      </c>
      <c r="DB1044">
        <v>200</v>
      </c>
      <c r="DG1044">
        <v>400</v>
      </c>
      <c r="DL1044">
        <v>500</v>
      </c>
      <c r="DQ1044">
        <v>700</v>
      </c>
      <c r="DV1044">
        <v>1200</v>
      </c>
      <c r="EA1044">
        <v>3343</v>
      </c>
      <c r="EF1044">
        <v>4678</v>
      </c>
      <c r="EK1044">
        <v>6647.99999999999</v>
      </c>
      <c r="EP1044">
        <v>10825</v>
      </c>
      <c r="EU1044">
        <v>18503</v>
      </c>
      <c r="EZ1044">
        <v>30482</v>
      </c>
      <c r="FE1044">
        <v>45726</v>
      </c>
      <c r="FJ1044">
        <v>64851.999999999898</v>
      </c>
      <c r="FO1044">
        <v>87214</v>
      </c>
      <c r="FT1044">
        <v>112125</v>
      </c>
      <c r="FY1044">
        <v>142754</v>
      </c>
      <c r="GD1044">
        <v>166849</v>
      </c>
      <c r="GI1044">
        <v>211434.99999999901</v>
      </c>
      <c r="GN1044">
        <v>260650</v>
      </c>
      <c r="GS1044">
        <v>298304</v>
      </c>
      <c r="GX1044">
        <v>345639</v>
      </c>
    </row>
    <row r="1045" spans="1:206" customFormat="1">
      <c r="A1045" s="51" t="s">
        <v>224</v>
      </c>
      <c r="B1045" t="s">
        <v>3549</v>
      </c>
      <c r="C1045" t="s">
        <v>3533</v>
      </c>
      <c r="D1045" s="187" t="s">
        <v>3564</v>
      </c>
      <c r="E1045" t="s">
        <v>1769</v>
      </c>
      <c r="BD1045">
        <v>0</v>
      </c>
      <c r="BI1045">
        <v>0</v>
      </c>
      <c r="BN1045">
        <v>0</v>
      </c>
      <c r="BS1045">
        <v>0</v>
      </c>
      <c r="BX1045">
        <v>0</v>
      </c>
      <c r="CC1045">
        <v>0</v>
      </c>
      <c r="CH1045">
        <v>0</v>
      </c>
      <c r="CM1045">
        <v>0</v>
      </c>
      <c r="CR1045">
        <v>0</v>
      </c>
      <c r="CW1045">
        <v>0</v>
      </c>
      <c r="DB1045">
        <v>0</v>
      </c>
      <c r="DG1045">
        <v>0</v>
      </c>
      <c r="DL1045">
        <v>0</v>
      </c>
      <c r="DQ1045">
        <v>100</v>
      </c>
      <c r="DV1045">
        <v>100</v>
      </c>
      <c r="EA1045">
        <v>379</v>
      </c>
      <c r="EF1045">
        <v>692.99999999999898</v>
      </c>
      <c r="EK1045">
        <v>927.99999999999898</v>
      </c>
      <c r="EP1045">
        <v>1268</v>
      </c>
      <c r="EU1045">
        <v>1994</v>
      </c>
      <c r="EZ1045">
        <v>3436</v>
      </c>
      <c r="FE1045">
        <v>5642</v>
      </c>
      <c r="FJ1045">
        <v>8470</v>
      </c>
      <c r="FO1045">
        <v>12402.9999999999</v>
      </c>
      <c r="FT1045">
        <v>17122</v>
      </c>
      <c r="FY1045">
        <v>22613</v>
      </c>
      <c r="GD1045">
        <v>29880.999999999902</v>
      </c>
      <c r="GI1045">
        <v>36073</v>
      </c>
      <c r="GN1045">
        <v>46448.999999999898</v>
      </c>
      <c r="GS1045">
        <v>58258.999999999898</v>
      </c>
      <c r="GX1045">
        <v>66491</v>
      </c>
    </row>
    <row r="1046" spans="1:206" customFormat="1">
      <c r="A1046" s="51" t="s">
        <v>224</v>
      </c>
      <c r="B1046" t="s">
        <v>3549</v>
      </c>
      <c r="C1046" t="s">
        <v>3533</v>
      </c>
      <c r="D1046" s="187" t="s">
        <v>3564</v>
      </c>
      <c r="E1046" t="s">
        <v>1770</v>
      </c>
      <c r="BD1046">
        <v>134196400</v>
      </c>
      <c r="BI1046">
        <v>161538800</v>
      </c>
      <c r="BN1046">
        <v>191733700</v>
      </c>
      <c r="BS1046">
        <v>227751500</v>
      </c>
      <c r="BX1046">
        <v>276330200</v>
      </c>
      <c r="CC1046">
        <v>321662800</v>
      </c>
      <c r="CH1046">
        <v>367958000</v>
      </c>
      <c r="CM1046">
        <v>410794000</v>
      </c>
      <c r="CR1046">
        <v>445136400</v>
      </c>
      <c r="CW1046">
        <v>470668400</v>
      </c>
      <c r="DB1046">
        <v>497641300</v>
      </c>
      <c r="DG1046">
        <v>517718100</v>
      </c>
      <c r="DL1046">
        <v>528466500</v>
      </c>
      <c r="DQ1046">
        <v>535881100</v>
      </c>
      <c r="DV1046">
        <v>529288500</v>
      </c>
    </row>
    <row r="1047" spans="1:206" customFormat="1">
      <c r="A1047" s="51" t="s">
        <v>224</v>
      </c>
      <c r="B1047" t="s">
        <v>3549</v>
      </c>
      <c r="C1047" t="s">
        <v>3533</v>
      </c>
      <c r="D1047" s="187" t="s">
        <v>3564</v>
      </c>
      <c r="E1047" t="s">
        <v>1771</v>
      </c>
      <c r="BD1047">
        <v>134196400</v>
      </c>
      <c r="BI1047">
        <v>161538800</v>
      </c>
      <c r="BN1047">
        <v>191733700</v>
      </c>
      <c r="BS1047">
        <v>227751500</v>
      </c>
      <c r="BX1047">
        <v>276330200</v>
      </c>
      <c r="CC1047">
        <v>321662800</v>
      </c>
      <c r="CH1047">
        <v>367958000</v>
      </c>
      <c r="CM1047">
        <v>410794000</v>
      </c>
      <c r="CR1047">
        <v>445136400</v>
      </c>
      <c r="CW1047">
        <v>470668400</v>
      </c>
      <c r="DB1047">
        <v>497641300</v>
      </c>
      <c r="DG1047">
        <v>517718100</v>
      </c>
      <c r="DL1047">
        <v>528466500</v>
      </c>
      <c r="DQ1047">
        <v>535881100</v>
      </c>
      <c r="DV1047">
        <v>529288500</v>
      </c>
      <c r="EA1047">
        <v>521701475</v>
      </c>
      <c r="EF1047">
        <v>501946555</v>
      </c>
      <c r="EK1047">
        <v>474618546</v>
      </c>
      <c r="EP1047">
        <v>441935430</v>
      </c>
      <c r="EU1047">
        <v>406734736</v>
      </c>
      <c r="EZ1047">
        <v>370290692</v>
      </c>
      <c r="FE1047">
        <v>333622400</v>
      </c>
      <c r="FJ1047">
        <v>297262464</v>
      </c>
      <c r="FO1047">
        <v>262050286</v>
      </c>
      <c r="FT1047">
        <v>228902464</v>
      </c>
      <c r="FY1047">
        <v>198288695</v>
      </c>
      <c r="GD1047">
        <v>170301260</v>
      </c>
      <c r="GI1047">
        <v>145472790</v>
      </c>
      <c r="GN1047">
        <v>124013568</v>
      </c>
      <c r="GS1047">
        <v>105730091</v>
      </c>
      <c r="GX1047">
        <v>90337242</v>
      </c>
    </row>
    <row r="1048" spans="1:206" customFormat="1">
      <c r="A1048" s="51" t="s">
        <v>224</v>
      </c>
      <c r="B1048" t="s">
        <v>3549</v>
      </c>
      <c r="C1048" t="s">
        <v>3533</v>
      </c>
      <c r="D1048" s="187" t="s">
        <v>3564</v>
      </c>
      <c r="E1048" t="s">
        <v>1772</v>
      </c>
      <c r="BD1048">
        <v>91974700</v>
      </c>
      <c r="BI1048">
        <v>106539400</v>
      </c>
      <c r="BN1048">
        <v>121372300</v>
      </c>
      <c r="BS1048">
        <v>138181500</v>
      </c>
      <c r="BX1048">
        <v>160696100</v>
      </c>
      <c r="CC1048">
        <v>180907900</v>
      </c>
      <c r="CH1048">
        <v>200362200</v>
      </c>
      <c r="CM1048">
        <v>217600300</v>
      </c>
      <c r="CR1048">
        <v>231233300</v>
      </c>
      <c r="CW1048">
        <v>241120000</v>
      </c>
      <c r="DB1048">
        <v>251661600</v>
      </c>
      <c r="DG1048">
        <v>259708300</v>
      </c>
      <c r="DL1048">
        <v>263274000</v>
      </c>
      <c r="DQ1048">
        <v>264012100</v>
      </c>
      <c r="DV1048">
        <v>258062400</v>
      </c>
      <c r="EA1048">
        <v>275561493</v>
      </c>
      <c r="EF1048">
        <v>263398546</v>
      </c>
      <c r="EK1048">
        <v>247216220</v>
      </c>
      <c r="EP1048">
        <v>228288404</v>
      </c>
      <c r="EU1048">
        <v>208179145</v>
      </c>
      <c r="EZ1048">
        <v>187617599</v>
      </c>
      <c r="FE1048">
        <v>167235274</v>
      </c>
      <c r="FJ1048">
        <v>147426912</v>
      </c>
      <c r="FO1048">
        <v>128751975</v>
      </c>
      <c r="FT1048">
        <v>111652569</v>
      </c>
      <c r="FY1048">
        <v>96199479</v>
      </c>
      <c r="GD1048">
        <v>82324589</v>
      </c>
      <c r="GI1048">
        <v>70256904</v>
      </c>
      <c r="GN1048">
        <v>59992546</v>
      </c>
      <c r="GS1048">
        <v>51326569</v>
      </c>
      <c r="GX1048">
        <v>44058729</v>
      </c>
    </row>
    <row r="1049" spans="1:206" customFormat="1">
      <c r="A1049" s="51" t="s">
        <v>224</v>
      </c>
      <c r="B1049" t="s">
        <v>3549</v>
      </c>
      <c r="C1049" t="s">
        <v>3533</v>
      </c>
      <c r="D1049" s="187" t="s">
        <v>3564</v>
      </c>
      <c r="E1049" t="s">
        <v>1773</v>
      </c>
      <c r="BD1049">
        <v>42221700</v>
      </c>
      <c r="BI1049">
        <v>54999400</v>
      </c>
      <c r="BN1049">
        <v>70361400</v>
      </c>
      <c r="BS1049">
        <v>89570000</v>
      </c>
      <c r="BX1049">
        <v>115634100</v>
      </c>
      <c r="CC1049">
        <v>140754900</v>
      </c>
      <c r="CH1049">
        <v>167595800</v>
      </c>
      <c r="CM1049">
        <v>193193700</v>
      </c>
      <c r="CR1049">
        <v>213903100</v>
      </c>
      <c r="CW1049">
        <v>229548400</v>
      </c>
      <c r="DB1049">
        <v>245979700</v>
      </c>
      <c r="DG1049">
        <v>258009800</v>
      </c>
      <c r="DL1049">
        <v>265192500</v>
      </c>
      <c r="DQ1049">
        <v>271869000</v>
      </c>
      <c r="DV1049">
        <v>271226100</v>
      </c>
      <c r="EA1049">
        <v>246139982</v>
      </c>
      <c r="EF1049">
        <v>238548009</v>
      </c>
      <c r="EK1049">
        <v>227402326</v>
      </c>
      <c r="EP1049">
        <v>213647026</v>
      </c>
      <c r="EU1049">
        <v>198555591</v>
      </c>
      <c r="EZ1049">
        <v>182673093</v>
      </c>
      <c r="FE1049">
        <v>166387126</v>
      </c>
      <c r="FJ1049">
        <v>149835552</v>
      </c>
      <c r="FO1049">
        <v>133298311</v>
      </c>
      <c r="FT1049">
        <v>117249895</v>
      </c>
      <c r="FY1049">
        <v>102089216</v>
      </c>
      <c r="GD1049">
        <v>87976671</v>
      </c>
      <c r="GI1049">
        <v>75215886</v>
      </c>
      <c r="GN1049">
        <v>64021022</v>
      </c>
      <c r="GS1049">
        <v>54403522</v>
      </c>
      <c r="GX1049">
        <v>46278513</v>
      </c>
    </row>
    <row r="1050" spans="1:206" customFormat="1">
      <c r="A1050" s="51" t="s">
        <v>224</v>
      </c>
      <c r="B1050" t="s">
        <v>3549</v>
      </c>
      <c r="C1050" t="s">
        <v>3533</v>
      </c>
      <c r="D1050" s="187" t="s">
        <v>3564</v>
      </c>
      <c r="E1050" t="s">
        <v>1774</v>
      </c>
      <c r="BD1050">
        <v>0</v>
      </c>
      <c r="BI1050">
        <v>0</v>
      </c>
      <c r="BN1050">
        <v>0</v>
      </c>
      <c r="BS1050">
        <v>0</v>
      </c>
      <c r="BX1050">
        <v>0</v>
      </c>
      <c r="CC1050">
        <v>0</v>
      </c>
      <c r="CH1050">
        <v>0</v>
      </c>
      <c r="CM1050">
        <v>0</v>
      </c>
      <c r="CR1050">
        <v>0</v>
      </c>
      <c r="CW1050">
        <v>0</v>
      </c>
      <c r="DB1050">
        <v>0</v>
      </c>
      <c r="DG1050">
        <v>0</v>
      </c>
      <c r="DL1050">
        <v>0</v>
      </c>
      <c r="DQ1050">
        <v>0</v>
      </c>
      <c r="DV1050">
        <v>0</v>
      </c>
      <c r="EA1050">
        <v>0</v>
      </c>
      <c r="EF1050">
        <v>0</v>
      </c>
      <c r="EK1050">
        <v>0</v>
      </c>
      <c r="EP1050">
        <v>0</v>
      </c>
      <c r="EU1050">
        <v>0</v>
      </c>
      <c r="EZ1050">
        <v>0</v>
      </c>
      <c r="FE1050">
        <v>0</v>
      </c>
      <c r="FJ1050">
        <v>0</v>
      </c>
      <c r="FO1050">
        <v>0</v>
      </c>
      <c r="FT1050">
        <v>0</v>
      </c>
      <c r="FY1050">
        <v>0</v>
      </c>
      <c r="GD1050">
        <v>0</v>
      </c>
      <c r="GI1050">
        <v>0</v>
      </c>
      <c r="GN1050">
        <v>0</v>
      </c>
      <c r="GS1050">
        <v>0</v>
      </c>
      <c r="GX1050">
        <v>0</v>
      </c>
    </row>
    <row r="1051" spans="1:206" customFormat="1">
      <c r="A1051" s="51" t="s">
        <v>224</v>
      </c>
      <c r="B1051" t="s">
        <v>3549</v>
      </c>
      <c r="C1051" t="s">
        <v>3533</v>
      </c>
      <c r="D1051" s="187" t="s">
        <v>3564</v>
      </c>
      <c r="E1051" t="s">
        <v>1775</v>
      </c>
      <c r="BD1051">
        <v>0</v>
      </c>
      <c r="BI1051">
        <v>0</v>
      </c>
      <c r="BN1051">
        <v>0</v>
      </c>
      <c r="BS1051">
        <v>0</v>
      </c>
      <c r="BX1051">
        <v>0</v>
      </c>
      <c r="CC1051">
        <v>0</v>
      </c>
      <c r="CH1051">
        <v>0</v>
      </c>
      <c r="CM1051">
        <v>0</v>
      </c>
      <c r="CR1051">
        <v>0</v>
      </c>
      <c r="CW1051">
        <v>0</v>
      </c>
      <c r="DB1051">
        <v>0</v>
      </c>
      <c r="DG1051">
        <v>0</v>
      </c>
      <c r="DL1051">
        <v>0</v>
      </c>
      <c r="DQ1051">
        <v>0</v>
      </c>
      <c r="DV1051">
        <v>0</v>
      </c>
      <c r="EA1051">
        <v>0</v>
      </c>
      <c r="EF1051">
        <v>0</v>
      </c>
      <c r="EK1051">
        <v>0</v>
      </c>
      <c r="EP1051">
        <v>0</v>
      </c>
      <c r="EU1051">
        <v>0</v>
      </c>
      <c r="EZ1051">
        <v>0</v>
      </c>
      <c r="FE1051">
        <v>0</v>
      </c>
      <c r="FJ1051">
        <v>0</v>
      </c>
      <c r="FO1051">
        <v>0</v>
      </c>
      <c r="FT1051">
        <v>0</v>
      </c>
      <c r="FY1051">
        <v>0</v>
      </c>
      <c r="GD1051">
        <v>0</v>
      </c>
      <c r="GI1051">
        <v>0</v>
      </c>
      <c r="GN1051">
        <v>0</v>
      </c>
      <c r="GS1051">
        <v>0</v>
      </c>
      <c r="GX1051">
        <v>0</v>
      </c>
    </row>
    <row r="1052" spans="1:206" customFormat="1">
      <c r="A1052" s="51" t="s">
        <v>224</v>
      </c>
      <c r="B1052" t="s">
        <v>3549</v>
      </c>
      <c r="C1052" t="s">
        <v>3533</v>
      </c>
      <c r="D1052" s="187" t="s">
        <v>3564</v>
      </c>
      <c r="E1052" t="s">
        <v>1776</v>
      </c>
      <c r="BD1052">
        <v>0</v>
      </c>
      <c r="BI1052">
        <v>0</v>
      </c>
      <c r="BN1052">
        <v>0</v>
      </c>
      <c r="BS1052">
        <v>0</v>
      </c>
      <c r="BX1052">
        <v>0</v>
      </c>
      <c r="CC1052">
        <v>0</v>
      </c>
      <c r="CH1052">
        <v>0</v>
      </c>
      <c r="CM1052">
        <v>0</v>
      </c>
      <c r="CR1052">
        <v>0</v>
      </c>
      <c r="CW1052">
        <v>0</v>
      </c>
      <c r="DB1052">
        <v>0</v>
      </c>
      <c r="DG1052">
        <v>0</v>
      </c>
      <c r="DL1052">
        <v>0</v>
      </c>
      <c r="DQ1052">
        <v>0</v>
      </c>
      <c r="DV1052">
        <v>0</v>
      </c>
      <c r="EA1052">
        <v>0</v>
      </c>
      <c r="EF1052">
        <v>0</v>
      </c>
      <c r="EK1052">
        <v>0</v>
      </c>
      <c r="EP1052">
        <v>0</v>
      </c>
      <c r="EU1052">
        <v>0</v>
      </c>
      <c r="EZ1052">
        <v>0</v>
      </c>
      <c r="FE1052">
        <v>0</v>
      </c>
      <c r="FJ1052">
        <v>0</v>
      </c>
      <c r="FO1052">
        <v>0</v>
      </c>
      <c r="FT1052">
        <v>0</v>
      </c>
      <c r="FY1052">
        <v>0</v>
      </c>
      <c r="GD1052">
        <v>0</v>
      </c>
      <c r="GI1052">
        <v>0</v>
      </c>
      <c r="GN1052">
        <v>0</v>
      </c>
      <c r="GS1052">
        <v>0</v>
      </c>
      <c r="GX1052">
        <v>0</v>
      </c>
    </row>
    <row r="1053" spans="1:206" customFormat="1">
      <c r="A1053" s="51" t="s">
        <v>224</v>
      </c>
      <c r="B1053" t="s">
        <v>3549</v>
      </c>
      <c r="C1053" t="s">
        <v>3533</v>
      </c>
      <c r="D1053" s="187" t="s">
        <v>3564</v>
      </c>
      <c r="E1053" t="s">
        <v>1777</v>
      </c>
      <c r="BD1053">
        <v>22882300</v>
      </c>
      <c r="BI1053">
        <v>25363000</v>
      </c>
      <c r="BN1053">
        <v>26766200</v>
      </c>
      <c r="BS1053">
        <v>30210900</v>
      </c>
      <c r="BX1053">
        <v>35608299.999999903</v>
      </c>
      <c r="CC1053">
        <v>35303400</v>
      </c>
      <c r="CH1053">
        <v>38281999.999999903</v>
      </c>
      <c r="CM1053">
        <v>39517800</v>
      </c>
      <c r="CR1053">
        <v>35837600</v>
      </c>
      <c r="CW1053">
        <v>31890200</v>
      </c>
      <c r="DB1053">
        <v>31774800</v>
      </c>
      <c r="DG1053">
        <v>31050800</v>
      </c>
      <c r="DL1053">
        <v>26971099.999999899</v>
      </c>
      <c r="DQ1053">
        <v>23089600</v>
      </c>
      <c r="DV1053">
        <v>18585300</v>
      </c>
      <c r="EA1053">
        <v>23776524</v>
      </c>
      <c r="EF1053">
        <v>22570867</v>
      </c>
      <c r="EK1053">
        <v>21054859</v>
      </c>
      <c r="EP1053">
        <v>19636616</v>
      </c>
      <c r="EU1053">
        <v>18740853</v>
      </c>
      <c r="EZ1053">
        <v>18023372</v>
      </c>
      <c r="FE1053">
        <v>17434742.999999899</v>
      </c>
      <c r="FJ1053">
        <v>16815359</v>
      </c>
      <c r="FO1053">
        <v>16181363.999999899</v>
      </c>
      <c r="FT1053">
        <v>15561433</v>
      </c>
      <c r="FY1053">
        <v>14942423</v>
      </c>
      <c r="GD1053">
        <v>14262018</v>
      </c>
      <c r="GI1053">
        <v>13635542.999999899</v>
      </c>
      <c r="GN1053">
        <v>13016831.999999899</v>
      </c>
      <c r="GS1053">
        <v>12401913</v>
      </c>
      <c r="GX1053">
        <v>11824204</v>
      </c>
    </row>
    <row r="1054" spans="1:206" customFormat="1">
      <c r="A1054" s="51" t="s">
        <v>224</v>
      </c>
      <c r="B1054" t="s">
        <v>3549</v>
      </c>
      <c r="C1054" t="s">
        <v>3533</v>
      </c>
      <c r="D1054" s="187" t="s">
        <v>3564</v>
      </c>
      <c r="E1054" t="s">
        <v>1778</v>
      </c>
      <c r="BD1054">
        <v>14871800</v>
      </c>
      <c r="BI1054">
        <v>17751600</v>
      </c>
      <c r="BN1054">
        <v>19641500</v>
      </c>
      <c r="BS1054">
        <v>20430899.999999899</v>
      </c>
      <c r="BX1054">
        <v>23348900</v>
      </c>
      <c r="CC1054">
        <v>26952399.999999899</v>
      </c>
      <c r="CH1054">
        <v>23669400</v>
      </c>
      <c r="CM1054">
        <v>23999800</v>
      </c>
      <c r="CR1054">
        <v>26503900</v>
      </c>
      <c r="CW1054">
        <v>25179199.999999899</v>
      </c>
      <c r="DB1054">
        <v>23160199.999999899</v>
      </c>
      <c r="DG1054">
        <v>23256099.999999899</v>
      </c>
      <c r="DL1054">
        <v>23471700</v>
      </c>
      <c r="DQ1054">
        <v>21587900</v>
      </c>
      <c r="DV1054">
        <v>18845100</v>
      </c>
      <c r="EA1054">
        <v>13664182</v>
      </c>
      <c r="EF1054">
        <v>11054051</v>
      </c>
      <c r="EK1054">
        <v>8895123.9999999907</v>
      </c>
      <c r="EP1054">
        <v>6990689</v>
      </c>
      <c r="EU1054">
        <v>5494212</v>
      </c>
      <c r="EZ1054">
        <v>4428160</v>
      </c>
      <c r="FE1054">
        <v>3578951</v>
      </c>
      <c r="FJ1054">
        <v>2903278</v>
      </c>
      <c r="FO1054">
        <v>2362394</v>
      </c>
      <c r="FT1054">
        <v>1936768</v>
      </c>
      <c r="FY1054">
        <v>1603249</v>
      </c>
      <c r="GD1054">
        <v>1331578.99999999</v>
      </c>
      <c r="GI1054">
        <v>1112444</v>
      </c>
      <c r="GN1054">
        <v>929282.99999999895</v>
      </c>
      <c r="GS1054">
        <v>776354</v>
      </c>
      <c r="GX1054">
        <v>643983</v>
      </c>
    </row>
    <row r="1055" spans="1:206" customFormat="1">
      <c r="A1055" s="51" t="s">
        <v>224</v>
      </c>
      <c r="B1055" t="s">
        <v>3549</v>
      </c>
      <c r="C1055" t="s">
        <v>3533</v>
      </c>
      <c r="D1055" s="187" t="s">
        <v>3564</v>
      </c>
      <c r="E1055" t="s">
        <v>1779</v>
      </c>
      <c r="BD1055">
        <v>11710500</v>
      </c>
      <c r="BI1055">
        <v>14309800</v>
      </c>
      <c r="BN1055">
        <v>17222700</v>
      </c>
      <c r="BS1055">
        <v>19058400</v>
      </c>
      <c r="BX1055">
        <v>19956200</v>
      </c>
      <c r="CC1055">
        <v>22945399.999999899</v>
      </c>
      <c r="CH1055">
        <v>26542299.999999899</v>
      </c>
      <c r="CM1055">
        <v>23300000</v>
      </c>
      <c r="CR1055">
        <v>23639399.999999899</v>
      </c>
      <c r="CW1055">
        <v>25964499.999999899</v>
      </c>
      <c r="DB1055">
        <v>24681000</v>
      </c>
      <c r="DG1055">
        <v>22387000</v>
      </c>
      <c r="DL1055">
        <v>22527000</v>
      </c>
      <c r="DQ1055">
        <v>22529700</v>
      </c>
      <c r="DV1055">
        <v>20711600</v>
      </c>
      <c r="EA1055">
        <v>16186562</v>
      </c>
      <c r="EF1055">
        <v>13522153</v>
      </c>
      <c r="EK1055">
        <v>10941607.999999899</v>
      </c>
      <c r="EP1055">
        <v>8806776.9999999907</v>
      </c>
      <c r="EU1055">
        <v>6919754</v>
      </c>
      <c r="EZ1055">
        <v>5436781</v>
      </c>
      <c r="FE1055">
        <v>4381734</v>
      </c>
      <c r="FJ1055">
        <v>3541735.9999999902</v>
      </c>
      <c r="FO1055">
        <v>2871949</v>
      </c>
      <c r="FT1055">
        <v>2337830.9999999902</v>
      </c>
      <c r="FY1055">
        <v>1917381</v>
      </c>
      <c r="GD1055">
        <v>1587876</v>
      </c>
      <c r="GI1055">
        <v>1319389</v>
      </c>
      <c r="GN1055">
        <v>1102839</v>
      </c>
      <c r="GS1055">
        <v>921876</v>
      </c>
      <c r="GX1055">
        <v>770734.99999999895</v>
      </c>
    </row>
    <row r="1056" spans="1:206" customFormat="1">
      <c r="A1056" s="51" t="s">
        <v>224</v>
      </c>
      <c r="B1056" t="s">
        <v>3549</v>
      </c>
      <c r="C1056" t="s">
        <v>3533</v>
      </c>
      <c r="D1056" s="187" t="s">
        <v>3564</v>
      </c>
      <c r="E1056" t="s">
        <v>1780</v>
      </c>
      <c r="BD1056">
        <v>10118400</v>
      </c>
      <c r="BI1056">
        <v>11250000</v>
      </c>
      <c r="BN1056">
        <v>13870300</v>
      </c>
      <c r="BS1056">
        <v>16699799.999999899</v>
      </c>
      <c r="BX1056">
        <v>18642099.999999899</v>
      </c>
      <c r="CC1056">
        <v>19653700</v>
      </c>
      <c r="CH1056">
        <v>22600999.999999899</v>
      </c>
      <c r="CM1056">
        <v>26238900</v>
      </c>
      <c r="CR1056">
        <v>23002700</v>
      </c>
      <c r="CW1056">
        <v>23260600</v>
      </c>
      <c r="DB1056">
        <v>25610400</v>
      </c>
      <c r="DG1056">
        <v>24326400</v>
      </c>
      <c r="DL1056">
        <v>22069600</v>
      </c>
      <c r="DQ1056">
        <v>22293500</v>
      </c>
      <c r="DV1056">
        <v>22354200</v>
      </c>
      <c r="EA1056">
        <v>19204742.999999899</v>
      </c>
      <c r="EF1056">
        <v>15999376</v>
      </c>
      <c r="EK1056">
        <v>13363815</v>
      </c>
      <c r="EP1056">
        <v>10814854</v>
      </c>
      <c r="EU1056">
        <v>8704813.9999999907</v>
      </c>
      <c r="EZ1056">
        <v>6837829.9999999898</v>
      </c>
      <c r="FE1056">
        <v>5369722</v>
      </c>
      <c r="FJ1056">
        <v>4326752</v>
      </c>
      <c r="FO1056">
        <v>3495481</v>
      </c>
      <c r="FT1056">
        <v>2835740</v>
      </c>
      <c r="FY1056">
        <v>2309520</v>
      </c>
      <c r="GD1056">
        <v>1895353</v>
      </c>
      <c r="GI1056">
        <v>1570520</v>
      </c>
      <c r="GN1056">
        <v>1305824.99999999</v>
      </c>
      <c r="GS1056">
        <v>1092351.99999999</v>
      </c>
      <c r="GX1056">
        <v>913975</v>
      </c>
    </row>
    <row r="1057" spans="1:206" customFormat="1">
      <c r="A1057" s="51" t="s">
        <v>224</v>
      </c>
      <c r="B1057" t="s">
        <v>3549</v>
      </c>
      <c r="C1057" t="s">
        <v>3533</v>
      </c>
      <c r="D1057" s="187" t="s">
        <v>3564</v>
      </c>
      <c r="E1057" t="s">
        <v>1781</v>
      </c>
      <c r="BD1057">
        <v>8624900</v>
      </c>
      <c r="BI1057">
        <v>9663900</v>
      </c>
      <c r="BN1057">
        <v>10815400</v>
      </c>
      <c r="BS1057">
        <v>13377199.999999899</v>
      </c>
      <c r="BX1057">
        <v>16273499.999999899</v>
      </c>
      <c r="CC1057">
        <v>18284300</v>
      </c>
      <c r="CH1057">
        <v>19296000</v>
      </c>
      <c r="CM1057">
        <v>22309600</v>
      </c>
      <c r="CR1057">
        <v>25868000</v>
      </c>
      <c r="CW1057">
        <v>22615800</v>
      </c>
      <c r="DB1057">
        <v>22940199.999999899</v>
      </c>
      <c r="DG1057">
        <v>25246600</v>
      </c>
      <c r="DL1057">
        <v>24084299.999999899</v>
      </c>
      <c r="DQ1057">
        <v>21749600</v>
      </c>
      <c r="DV1057">
        <v>21941100</v>
      </c>
      <c r="EA1057">
        <v>22988842</v>
      </c>
      <c r="EF1057">
        <v>18981291</v>
      </c>
      <c r="EK1057">
        <v>15818573</v>
      </c>
      <c r="EP1057">
        <v>13222597</v>
      </c>
      <c r="EU1057">
        <v>10710563</v>
      </c>
      <c r="EZ1057">
        <v>8630164</v>
      </c>
      <c r="FE1057">
        <v>6785021.9999999898</v>
      </c>
      <c r="FJ1057">
        <v>5332735</v>
      </c>
      <c r="FO1057">
        <v>4300124.9999999898</v>
      </c>
      <c r="FT1057">
        <v>3476358</v>
      </c>
      <c r="FY1057">
        <v>2821725</v>
      </c>
      <c r="GD1057">
        <v>2298892</v>
      </c>
      <c r="GI1057">
        <v>1886982.99999999</v>
      </c>
      <c r="GN1057">
        <v>1563511.99999999</v>
      </c>
      <c r="GS1057">
        <v>1299964</v>
      </c>
      <c r="GX1057">
        <v>1087340</v>
      </c>
    </row>
    <row r="1058" spans="1:206" customFormat="1">
      <c r="A1058" s="51" t="s">
        <v>224</v>
      </c>
      <c r="B1058" t="s">
        <v>3549</v>
      </c>
      <c r="C1058" t="s">
        <v>3533</v>
      </c>
      <c r="D1058" s="187" t="s">
        <v>3564</v>
      </c>
      <c r="E1058" t="s">
        <v>1782</v>
      </c>
      <c r="BD1058">
        <v>6955799.9999999898</v>
      </c>
      <c r="BI1058">
        <v>8134799.9999999898</v>
      </c>
      <c r="BN1058">
        <v>9175600</v>
      </c>
      <c r="BS1058">
        <v>10310800</v>
      </c>
      <c r="BX1058">
        <v>12940400</v>
      </c>
      <c r="CC1058">
        <v>15876600</v>
      </c>
      <c r="CH1058">
        <v>17866000</v>
      </c>
      <c r="CM1058">
        <v>18933999.999999899</v>
      </c>
      <c r="CR1058">
        <v>21894500</v>
      </c>
      <c r="CW1058">
        <v>25379300</v>
      </c>
      <c r="DB1058">
        <v>22295499.999999899</v>
      </c>
      <c r="DG1058">
        <v>22455100</v>
      </c>
      <c r="DL1058">
        <v>24917900</v>
      </c>
      <c r="DQ1058">
        <v>23658700</v>
      </c>
      <c r="DV1058">
        <v>21330800</v>
      </c>
      <c r="EA1058">
        <v>23121109.999999899</v>
      </c>
      <c r="EF1058">
        <v>22645466</v>
      </c>
      <c r="EK1058">
        <v>18701135</v>
      </c>
      <c r="EP1058">
        <v>15593804</v>
      </c>
      <c r="EU1058">
        <v>13045566.999999899</v>
      </c>
      <c r="EZ1058">
        <v>10578667</v>
      </c>
      <c r="FE1058">
        <v>8533164</v>
      </c>
      <c r="FJ1058">
        <v>6714823</v>
      </c>
      <c r="FO1058">
        <v>5281361.9999999898</v>
      </c>
      <c r="FT1058">
        <v>4261770.9999999898</v>
      </c>
      <c r="FY1058">
        <v>3447537</v>
      </c>
      <c r="GD1058">
        <v>2799730</v>
      </c>
      <c r="GI1058">
        <v>2281832</v>
      </c>
      <c r="GN1058">
        <v>1873354.99999999</v>
      </c>
      <c r="GS1058">
        <v>1552465</v>
      </c>
      <c r="GX1058">
        <v>1290955</v>
      </c>
    </row>
    <row r="1059" spans="1:206" customFormat="1">
      <c r="A1059" s="51" t="s">
        <v>224</v>
      </c>
      <c r="B1059" t="s">
        <v>3549</v>
      </c>
      <c r="C1059" t="s">
        <v>3533</v>
      </c>
      <c r="D1059" s="187" t="s">
        <v>3564</v>
      </c>
      <c r="E1059" t="s">
        <v>1783</v>
      </c>
      <c r="BD1059">
        <v>5233400</v>
      </c>
      <c r="BI1059">
        <v>6417000</v>
      </c>
      <c r="BN1059">
        <v>7572400</v>
      </c>
      <c r="BS1059">
        <v>8556400</v>
      </c>
      <c r="BX1059">
        <v>9839800</v>
      </c>
      <c r="CC1059">
        <v>12479000</v>
      </c>
      <c r="CH1059">
        <v>15369899.999999899</v>
      </c>
      <c r="CM1059">
        <v>17388500</v>
      </c>
      <c r="CR1059">
        <v>18459500</v>
      </c>
      <c r="CW1059">
        <v>21329999.999999899</v>
      </c>
      <c r="DB1059">
        <v>24869800</v>
      </c>
      <c r="DG1059">
        <v>21517299.999999899</v>
      </c>
      <c r="DL1059">
        <v>22014600</v>
      </c>
      <c r="DQ1059">
        <v>24408400</v>
      </c>
      <c r="DV1059">
        <v>23088800</v>
      </c>
      <c r="EA1059">
        <v>22773845.999999899</v>
      </c>
      <c r="EF1059">
        <v>22633323</v>
      </c>
      <c r="EK1059">
        <v>22182788</v>
      </c>
      <c r="EP1059">
        <v>18326857.999999899</v>
      </c>
      <c r="EU1059">
        <v>15293136</v>
      </c>
      <c r="EZ1059">
        <v>12808269</v>
      </c>
      <c r="FE1059">
        <v>10400372</v>
      </c>
      <c r="FJ1059">
        <v>8400331</v>
      </c>
      <c r="FO1059">
        <v>6616635</v>
      </c>
      <c r="FT1059">
        <v>5208470</v>
      </c>
      <c r="FY1059">
        <v>4206295.9999999898</v>
      </c>
      <c r="GD1059">
        <v>3404994.9999999902</v>
      </c>
      <c r="GI1059">
        <v>2766803.9999999902</v>
      </c>
      <c r="GN1059">
        <v>2255932</v>
      </c>
      <c r="GS1059">
        <v>1852798</v>
      </c>
      <c r="GX1059">
        <v>1535947.99999999</v>
      </c>
    </row>
    <row r="1060" spans="1:206" customFormat="1">
      <c r="A1060" s="51" t="s">
        <v>224</v>
      </c>
      <c r="B1060" t="s">
        <v>3549</v>
      </c>
      <c r="C1060" t="s">
        <v>3533</v>
      </c>
      <c r="D1060" s="187" t="s">
        <v>3564</v>
      </c>
      <c r="E1060" t="s">
        <v>1784</v>
      </c>
      <c r="BD1060">
        <v>3945500</v>
      </c>
      <c r="BI1060">
        <v>4719800</v>
      </c>
      <c r="BN1060">
        <v>5802599.9999999898</v>
      </c>
      <c r="BS1060">
        <v>6868500</v>
      </c>
      <c r="BX1060">
        <v>8013800</v>
      </c>
      <c r="CC1060">
        <v>9311900</v>
      </c>
      <c r="CH1060">
        <v>11903700</v>
      </c>
      <c r="CM1060">
        <v>14730100</v>
      </c>
      <c r="CR1060">
        <v>16742000</v>
      </c>
      <c r="CW1060">
        <v>17745200</v>
      </c>
      <c r="DB1060">
        <v>20596299.999999899</v>
      </c>
      <c r="DG1060">
        <v>23999300</v>
      </c>
      <c r="DL1060">
        <v>20948500</v>
      </c>
      <c r="DQ1060">
        <v>21452600</v>
      </c>
      <c r="DV1060">
        <v>23600000</v>
      </c>
      <c r="EA1060">
        <v>26179004</v>
      </c>
      <c r="EF1060">
        <v>22071970.999999899</v>
      </c>
      <c r="EK1060">
        <v>21961051</v>
      </c>
      <c r="EP1060">
        <v>21551326</v>
      </c>
      <c r="EU1060">
        <v>17817796</v>
      </c>
      <c r="EZ1060">
        <v>14884132.999999899</v>
      </c>
      <c r="FE1060">
        <v>12485161</v>
      </c>
      <c r="FJ1060">
        <v>10156052</v>
      </c>
      <c r="FO1060">
        <v>8215833</v>
      </c>
      <c r="FT1060">
        <v>6478850.9999999898</v>
      </c>
      <c r="FY1060">
        <v>5105246.9999999898</v>
      </c>
      <c r="GD1060">
        <v>4126829</v>
      </c>
      <c r="GI1060">
        <v>3343582</v>
      </c>
      <c r="GN1060">
        <v>2718797.9999999902</v>
      </c>
      <c r="GS1060">
        <v>2218186</v>
      </c>
      <c r="GX1060">
        <v>1822818</v>
      </c>
    </row>
    <row r="1061" spans="1:206" customFormat="1">
      <c r="A1061" s="51" t="s">
        <v>224</v>
      </c>
      <c r="B1061" t="s">
        <v>3549</v>
      </c>
      <c r="C1061" t="s">
        <v>3533</v>
      </c>
      <c r="D1061" s="187" t="s">
        <v>3564</v>
      </c>
      <c r="E1061" t="s">
        <v>1785</v>
      </c>
      <c r="BD1061">
        <v>2874200</v>
      </c>
      <c r="BI1061">
        <v>3448800</v>
      </c>
      <c r="BN1061">
        <v>4103300</v>
      </c>
      <c r="BS1061">
        <v>5041600</v>
      </c>
      <c r="BX1061">
        <v>6253300</v>
      </c>
      <c r="CC1061">
        <v>7376700</v>
      </c>
      <c r="CH1061">
        <v>8685300</v>
      </c>
      <c r="CM1061">
        <v>11154100</v>
      </c>
      <c r="CR1061">
        <v>13904300</v>
      </c>
      <c r="CW1061">
        <v>15775600</v>
      </c>
      <c r="DB1061">
        <v>16758300</v>
      </c>
      <c r="DG1061">
        <v>19749799.999999899</v>
      </c>
      <c r="DL1061">
        <v>22880700</v>
      </c>
      <c r="DQ1061">
        <v>19994500</v>
      </c>
      <c r="DV1061">
        <v>20383800</v>
      </c>
      <c r="EA1061">
        <v>27229196</v>
      </c>
      <c r="EF1061">
        <v>25012838</v>
      </c>
      <c r="EK1061">
        <v>21076624</v>
      </c>
      <c r="EP1061">
        <v>21011091</v>
      </c>
      <c r="EU1061">
        <v>20660086</v>
      </c>
      <c r="EZ1061">
        <v>17098539.999999899</v>
      </c>
      <c r="FE1061">
        <v>14306912.999999899</v>
      </c>
      <c r="FJ1061">
        <v>12029181</v>
      </c>
      <c r="FO1061">
        <v>9809729</v>
      </c>
      <c r="FT1061">
        <v>7952883</v>
      </c>
      <c r="FY1061">
        <v>6281839</v>
      </c>
      <c r="GD1061">
        <v>4956994.9999999898</v>
      </c>
      <c r="GI1061">
        <v>4012396</v>
      </c>
      <c r="GN1061">
        <v>3254655</v>
      </c>
      <c r="GS1061">
        <v>2649184.9999999902</v>
      </c>
      <c r="GX1061">
        <v>2163251</v>
      </c>
    </row>
    <row r="1062" spans="1:206" customFormat="1">
      <c r="A1062" s="51" t="s">
        <v>224</v>
      </c>
      <c r="B1062" t="s">
        <v>3549</v>
      </c>
      <c r="C1062" t="s">
        <v>3533</v>
      </c>
      <c r="D1062" s="187" t="s">
        <v>3564</v>
      </c>
      <c r="E1062" t="s">
        <v>1786</v>
      </c>
      <c r="BD1062">
        <v>2059900</v>
      </c>
      <c r="BI1062">
        <v>2355400</v>
      </c>
      <c r="BN1062">
        <v>2818399.9999999902</v>
      </c>
      <c r="BS1062">
        <v>3362300</v>
      </c>
      <c r="BX1062">
        <v>4358700</v>
      </c>
      <c r="CC1062">
        <v>5509400</v>
      </c>
      <c r="CH1062">
        <v>6613900</v>
      </c>
      <c r="CM1062">
        <v>7834100</v>
      </c>
      <c r="CR1062">
        <v>10166500</v>
      </c>
      <c r="CW1062">
        <v>12672500</v>
      </c>
      <c r="DB1062">
        <v>14449700</v>
      </c>
      <c r="DG1062">
        <v>15528100</v>
      </c>
      <c r="DL1062">
        <v>18150100</v>
      </c>
      <c r="DQ1062">
        <v>21396400</v>
      </c>
      <c r="DV1062">
        <v>18494600</v>
      </c>
      <c r="EA1062">
        <v>23026785.999999899</v>
      </c>
      <c r="EF1062">
        <v>25452970.999999899</v>
      </c>
      <c r="EK1062">
        <v>23413126</v>
      </c>
      <c r="EP1062">
        <v>19725174.999999899</v>
      </c>
      <c r="EU1062">
        <v>19722296</v>
      </c>
      <c r="EZ1062">
        <v>19450415</v>
      </c>
      <c r="FE1062">
        <v>16123060</v>
      </c>
      <c r="FJ1062">
        <v>13523017</v>
      </c>
      <c r="FO1062">
        <v>11407270.999999899</v>
      </c>
      <c r="FT1062">
        <v>9334889</v>
      </c>
      <c r="FY1062">
        <v>7590829</v>
      </c>
      <c r="GD1062">
        <v>6009039</v>
      </c>
      <c r="GI1062">
        <v>4751091</v>
      </c>
      <c r="GN1062">
        <v>3852725</v>
      </c>
      <c r="GS1062">
        <v>3130035</v>
      </c>
      <c r="GX1062">
        <v>2551089</v>
      </c>
    </row>
    <row r="1063" spans="1:206" customFormat="1">
      <c r="A1063" s="51" t="s">
        <v>224</v>
      </c>
      <c r="B1063" t="s">
        <v>3549</v>
      </c>
      <c r="C1063" t="s">
        <v>3533</v>
      </c>
      <c r="D1063" s="187" t="s">
        <v>3564</v>
      </c>
      <c r="E1063" t="s">
        <v>1787</v>
      </c>
      <c r="BD1063">
        <v>1298799.99999999</v>
      </c>
      <c r="BI1063">
        <v>1551300</v>
      </c>
      <c r="BN1063">
        <v>1771100</v>
      </c>
      <c r="BS1063">
        <v>2142800</v>
      </c>
      <c r="BX1063">
        <v>2706299.9999999902</v>
      </c>
      <c r="CC1063">
        <v>3588699.9999999902</v>
      </c>
      <c r="CH1063">
        <v>4642500</v>
      </c>
      <c r="CM1063">
        <v>5636100</v>
      </c>
      <c r="CR1063">
        <v>6761500</v>
      </c>
      <c r="CW1063">
        <v>8777099.9999999907</v>
      </c>
      <c r="DB1063">
        <v>11019300</v>
      </c>
      <c r="DG1063">
        <v>12673200</v>
      </c>
      <c r="DL1063">
        <v>13651700</v>
      </c>
      <c r="DQ1063">
        <v>16311300</v>
      </c>
      <c r="DV1063">
        <v>19008700</v>
      </c>
      <c r="EA1063">
        <v>19967234.999999899</v>
      </c>
      <c r="EF1063">
        <v>20722813.999999899</v>
      </c>
      <c r="EK1063">
        <v>23070819.999999899</v>
      </c>
      <c r="EP1063">
        <v>21288667</v>
      </c>
      <c r="EU1063">
        <v>17952640</v>
      </c>
      <c r="EZ1063">
        <v>18031764</v>
      </c>
      <c r="FE1063">
        <v>17864576</v>
      </c>
      <c r="FJ1063">
        <v>14845659</v>
      </c>
      <c r="FO1063">
        <v>12492776.999999899</v>
      </c>
      <c r="FT1063">
        <v>10584783</v>
      </c>
      <c r="FY1063">
        <v>8702554</v>
      </c>
      <c r="GD1063">
        <v>7104794</v>
      </c>
      <c r="GI1063">
        <v>5640647</v>
      </c>
      <c r="GN1063">
        <v>4471487</v>
      </c>
      <c r="GS1063">
        <v>3634512</v>
      </c>
      <c r="GX1063">
        <v>2958723</v>
      </c>
    </row>
    <row r="1064" spans="1:206" customFormat="1">
      <c r="A1064" s="51" t="s">
        <v>224</v>
      </c>
      <c r="B1064" t="s">
        <v>3549</v>
      </c>
      <c r="C1064" t="s">
        <v>3533</v>
      </c>
      <c r="D1064" s="187" t="s">
        <v>3564</v>
      </c>
      <c r="E1064" t="s">
        <v>1788</v>
      </c>
      <c r="BD1064">
        <v>800600</v>
      </c>
      <c r="BI1064">
        <v>877199.99999999895</v>
      </c>
      <c r="BN1064">
        <v>1045000</v>
      </c>
      <c r="BS1064">
        <v>1201900</v>
      </c>
      <c r="BX1064">
        <v>1575899.99999999</v>
      </c>
      <c r="CC1064">
        <v>2041100</v>
      </c>
      <c r="CH1064">
        <v>2762100</v>
      </c>
      <c r="CM1064">
        <v>3628900</v>
      </c>
      <c r="CR1064">
        <v>4484600</v>
      </c>
      <c r="CW1064">
        <v>5366600</v>
      </c>
      <c r="DB1064">
        <v>7022499.9999999898</v>
      </c>
      <c r="DG1064">
        <v>8973300</v>
      </c>
      <c r="DL1064">
        <v>10391100</v>
      </c>
      <c r="DQ1064">
        <v>11418900</v>
      </c>
      <c r="DV1064">
        <v>13485300</v>
      </c>
      <c r="EA1064">
        <v>17695025</v>
      </c>
      <c r="EF1064">
        <v>17043024</v>
      </c>
      <c r="EK1064">
        <v>17791710</v>
      </c>
      <c r="EP1064">
        <v>20015010.999999899</v>
      </c>
      <c r="EU1064">
        <v>18543830</v>
      </c>
      <c r="EZ1064">
        <v>15648972</v>
      </c>
      <c r="FE1064">
        <v>15813581.999999899</v>
      </c>
      <c r="FJ1064">
        <v>15763456.999999899</v>
      </c>
      <c r="FO1064">
        <v>13141614</v>
      </c>
      <c r="FT1064">
        <v>11109205.999999899</v>
      </c>
      <c r="FY1064">
        <v>9473106.9999999907</v>
      </c>
      <c r="GD1064">
        <v>7841640</v>
      </c>
      <c r="GI1064">
        <v>6439156</v>
      </c>
      <c r="GN1064">
        <v>5134147</v>
      </c>
      <c r="GS1064">
        <v>4085014.9999999902</v>
      </c>
      <c r="GX1064">
        <v>3331632</v>
      </c>
    </row>
    <row r="1065" spans="1:206" customFormat="1">
      <c r="A1065" s="51" t="s">
        <v>224</v>
      </c>
      <c r="B1065" t="s">
        <v>3549</v>
      </c>
      <c r="C1065" t="s">
        <v>3533</v>
      </c>
      <c r="D1065" s="187" t="s">
        <v>3564</v>
      </c>
      <c r="E1065" t="s">
        <v>1789</v>
      </c>
      <c r="BD1065">
        <v>406600</v>
      </c>
      <c r="BI1065">
        <v>459499.99999999901</v>
      </c>
      <c r="BN1065">
        <v>492100</v>
      </c>
      <c r="BS1065">
        <v>608800</v>
      </c>
      <c r="BX1065">
        <v>765500</v>
      </c>
      <c r="CC1065">
        <v>1034500</v>
      </c>
      <c r="CH1065">
        <v>1368100</v>
      </c>
      <c r="CM1065">
        <v>1883700</v>
      </c>
      <c r="CR1065">
        <v>2515399.9999999902</v>
      </c>
      <c r="CW1065">
        <v>3125699.9999999902</v>
      </c>
      <c r="DB1065">
        <v>3792500</v>
      </c>
      <c r="DG1065">
        <v>5053800</v>
      </c>
      <c r="DL1065">
        <v>6490700</v>
      </c>
      <c r="DQ1065">
        <v>7766299.9999999898</v>
      </c>
      <c r="DV1065">
        <v>8400099.9999999907</v>
      </c>
      <c r="EA1065">
        <v>10829689</v>
      </c>
      <c r="EF1065">
        <v>13969828</v>
      </c>
      <c r="EK1065">
        <v>13499215</v>
      </c>
      <c r="EP1065">
        <v>14212752</v>
      </c>
      <c r="EU1065">
        <v>16221638</v>
      </c>
      <c r="EZ1065">
        <v>15110254</v>
      </c>
      <c r="FE1065">
        <v>12761786</v>
      </c>
      <c r="FJ1065">
        <v>13004472</v>
      </c>
      <c r="FO1065">
        <v>13071063</v>
      </c>
      <c r="FT1065">
        <v>10942862</v>
      </c>
      <c r="FY1065">
        <v>9311231</v>
      </c>
      <c r="GD1065">
        <v>8013475</v>
      </c>
      <c r="GI1065">
        <v>6699422</v>
      </c>
      <c r="GN1065">
        <v>5549316</v>
      </c>
      <c r="GS1065">
        <v>4451545</v>
      </c>
      <c r="GX1065">
        <v>3561606</v>
      </c>
    </row>
    <row r="1066" spans="1:206" customFormat="1">
      <c r="A1066" s="51" t="s">
        <v>224</v>
      </c>
      <c r="B1066" t="s">
        <v>3549</v>
      </c>
      <c r="C1066" t="s">
        <v>3533</v>
      </c>
      <c r="D1066" s="187" t="s">
        <v>3564</v>
      </c>
      <c r="E1066" t="s">
        <v>1790</v>
      </c>
      <c r="BD1066">
        <v>145900</v>
      </c>
      <c r="BI1066">
        <v>182700</v>
      </c>
      <c r="BN1066">
        <v>205600</v>
      </c>
      <c r="BS1066">
        <v>227600</v>
      </c>
      <c r="BX1066">
        <v>313400</v>
      </c>
      <c r="CC1066">
        <v>407100</v>
      </c>
      <c r="CH1066">
        <v>560800</v>
      </c>
      <c r="CM1066">
        <v>758600</v>
      </c>
      <c r="CR1066">
        <v>1049300</v>
      </c>
      <c r="CW1066">
        <v>1455600</v>
      </c>
      <c r="DB1066">
        <v>1844300</v>
      </c>
      <c r="DG1066">
        <v>2325400</v>
      </c>
      <c r="DL1066">
        <v>3165100</v>
      </c>
      <c r="DQ1066">
        <v>4157199.9999999902</v>
      </c>
      <c r="DV1066">
        <v>4924400</v>
      </c>
      <c r="EA1066">
        <v>5686360</v>
      </c>
      <c r="EF1066">
        <v>7452904.9999999898</v>
      </c>
      <c r="EK1066">
        <v>9751261</v>
      </c>
      <c r="EP1066">
        <v>9479687</v>
      </c>
      <c r="EU1066">
        <v>10103569</v>
      </c>
      <c r="EZ1066">
        <v>11763304.999999899</v>
      </c>
      <c r="FE1066">
        <v>11053297.999999899</v>
      </c>
      <c r="FJ1066">
        <v>9365079.9999999907</v>
      </c>
      <c r="FO1066">
        <v>9661501</v>
      </c>
      <c r="FT1066">
        <v>9835740.9999999907</v>
      </c>
      <c r="FY1066">
        <v>8289139</v>
      </c>
      <c r="GD1066">
        <v>7117979</v>
      </c>
      <c r="GI1066">
        <v>6206189</v>
      </c>
      <c r="GN1066">
        <v>5265218</v>
      </c>
      <c r="GS1066">
        <v>4415226</v>
      </c>
      <c r="GX1066">
        <v>3574728</v>
      </c>
    </row>
    <row r="1067" spans="1:206" customFormat="1">
      <c r="A1067" s="51" t="s">
        <v>224</v>
      </c>
      <c r="B1067" t="s">
        <v>3549</v>
      </c>
      <c r="C1067" t="s">
        <v>3533</v>
      </c>
      <c r="D1067" s="187" t="s">
        <v>3564</v>
      </c>
      <c r="E1067" t="s">
        <v>1791</v>
      </c>
      <c r="BD1067">
        <v>38400</v>
      </c>
      <c r="BI1067">
        <v>46000</v>
      </c>
      <c r="BN1067">
        <v>59400</v>
      </c>
      <c r="BS1067">
        <v>69100</v>
      </c>
      <c r="BX1067">
        <v>82199.999999999898</v>
      </c>
      <c r="CC1067">
        <v>120300</v>
      </c>
      <c r="CH1067">
        <v>162600</v>
      </c>
      <c r="CM1067">
        <v>232800</v>
      </c>
      <c r="CR1067">
        <v>323200</v>
      </c>
      <c r="CW1067">
        <v>465099.99999999901</v>
      </c>
      <c r="DB1067">
        <v>669699.99999999895</v>
      </c>
      <c r="DG1067">
        <v>891400</v>
      </c>
      <c r="DL1067">
        <v>1154899.99999999</v>
      </c>
      <c r="DQ1067">
        <v>1655199.99999999</v>
      </c>
      <c r="DV1067">
        <v>2141800</v>
      </c>
      <c r="EA1067">
        <v>2434666.9999999902</v>
      </c>
      <c r="EF1067">
        <v>3122497</v>
      </c>
      <c r="EK1067">
        <v>4170738.9999999902</v>
      </c>
      <c r="EP1067">
        <v>5555208</v>
      </c>
      <c r="EU1067">
        <v>5459613.9999999898</v>
      </c>
      <c r="EZ1067">
        <v>5918327</v>
      </c>
      <c r="FE1067">
        <v>7075321</v>
      </c>
      <c r="FJ1067">
        <v>6749857.9999999898</v>
      </c>
      <c r="FO1067">
        <v>5775157</v>
      </c>
      <c r="FT1067">
        <v>6070439</v>
      </c>
      <c r="FY1067">
        <v>6305638</v>
      </c>
      <c r="GD1067">
        <v>5375135.9999999898</v>
      </c>
      <c r="GI1067">
        <v>4676388</v>
      </c>
      <c r="GN1067">
        <v>4157441.9999999902</v>
      </c>
      <c r="GS1067">
        <v>3599283</v>
      </c>
      <c r="GX1067">
        <v>3073764</v>
      </c>
    </row>
    <row r="1068" spans="1:206" customFormat="1">
      <c r="A1068" s="51" t="s">
        <v>224</v>
      </c>
      <c r="B1068" t="s">
        <v>3549</v>
      </c>
      <c r="C1068" t="s">
        <v>3533</v>
      </c>
      <c r="D1068" s="187" t="s">
        <v>3564</v>
      </c>
      <c r="E1068" t="s">
        <v>1792</v>
      </c>
      <c r="BD1068">
        <v>6800</v>
      </c>
      <c r="BI1068">
        <v>7800</v>
      </c>
      <c r="BN1068">
        <v>9700</v>
      </c>
      <c r="BS1068">
        <v>13200</v>
      </c>
      <c r="BX1068">
        <v>15900</v>
      </c>
      <c r="CC1068">
        <v>20900</v>
      </c>
      <c r="CH1068">
        <v>33000</v>
      </c>
      <c r="CM1068">
        <v>47200</v>
      </c>
      <c r="CR1068">
        <v>71000</v>
      </c>
      <c r="CW1068">
        <v>101300</v>
      </c>
      <c r="DB1068">
        <v>153399.99999999901</v>
      </c>
      <c r="DG1068">
        <v>235099.99999999901</v>
      </c>
      <c r="DL1068">
        <v>321900</v>
      </c>
      <c r="DQ1068">
        <v>448299.99999999901</v>
      </c>
      <c r="DV1068">
        <v>633600</v>
      </c>
      <c r="EA1068">
        <v>677152.99999999895</v>
      </c>
      <c r="EF1068">
        <v>957917</v>
      </c>
      <c r="EK1068">
        <v>1255095</v>
      </c>
      <c r="EP1068">
        <v>1701123</v>
      </c>
      <c r="EU1068">
        <v>2310730.9999999902</v>
      </c>
      <c r="EZ1068">
        <v>2315536</v>
      </c>
      <c r="FE1068">
        <v>2565015.9999999902</v>
      </c>
      <c r="FJ1068">
        <v>3160733.9999999902</v>
      </c>
      <c r="FO1068">
        <v>3088147.9999999902</v>
      </c>
      <c r="FT1068">
        <v>2710054</v>
      </c>
      <c r="FY1068">
        <v>2924305</v>
      </c>
      <c r="GD1068">
        <v>3126099.9999999902</v>
      </c>
      <c r="GI1068">
        <v>2716655</v>
      </c>
      <c r="GN1068">
        <v>2414627</v>
      </c>
      <c r="GS1068">
        <v>2204864.9999999902</v>
      </c>
      <c r="GX1068">
        <v>1966534.99999999</v>
      </c>
    </row>
    <row r="1069" spans="1:206" customFormat="1">
      <c r="A1069" s="51" t="s">
        <v>224</v>
      </c>
      <c r="B1069" t="s">
        <v>3549</v>
      </c>
      <c r="C1069" t="s">
        <v>3533</v>
      </c>
      <c r="D1069" s="187" t="s">
        <v>3564</v>
      </c>
      <c r="E1069" t="s">
        <v>1793</v>
      </c>
      <c r="BD1069">
        <v>899.99999999999898</v>
      </c>
      <c r="BI1069">
        <v>800</v>
      </c>
      <c r="BN1069">
        <v>1000</v>
      </c>
      <c r="BS1069">
        <v>1300</v>
      </c>
      <c r="BX1069">
        <v>1800</v>
      </c>
      <c r="CC1069">
        <v>2400</v>
      </c>
      <c r="CH1069">
        <v>3400</v>
      </c>
      <c r="CM1069">
        <v>5800</v>
      </c>
      <c r="CR1069">
        <v>9299.9999999999909</v>
      </c>
      <c r="CW1069">
        <v>14700</v>
      </c>
      <c r="DB1069">
        <v>21800</v>
      </c>
      <c r="DG1069">
        <v>36600</v>
      </c>
      <c r="DL1069">
        <v>57600</v>
      </c>
      <c r="DQ1069">
        <v>84500</v>
      </c>
      <c r="DV1069">
        <v>118800</v>
      </c>
      <c r="EA1069">
        <v>110558</v>
      </c>
      <c r="EF1069">
        <v>167274</v>
      </c>
      <c r="EK1069">
        <v>240835</v>
      </c>
      <c r="EP1069">
        <v>316424</v>
      </c>
      <c r="EU1069">
        <v>427364.99999999901</v>
      </c>
      <c r="EZ1069">
        <v>586838</v>
      </c>
      <c r="FE1069">
        <v>613971</v>
      </c>
      <c r="FJ1069">
        <v>695191</v>
      </c>
      <c r="FO1069">
        <v>868637</v>
      </c>
      <c r="FT1069">
        <v>883927</v>
      </c>
      <c r="FY1069">
        <v>830778</v>
      </c>
      <c r="GD1069">
        <v>929614</v>
      </c>
      <c r="GI1069">
        <v>1033601.99999999</v>
      </c>
      <c r="GN1069">
        <v>935185</v>
      </c>
      <c r="GS1069">
        <v>858378.99999999895</v>
      </c>
      <c r="GX1069">
        <v>813518</v>
      </c>
    </row>
    <row r="1070" spans="1:206" customFormat="1">
      <c r="A1070" s="51" t="s">
        <v>224</v>
      </c>
      <c r="B1070" t="s">
        <v>3549</v>
      </c>
      <c r="C1070" t="s">
        <v>3533</v>
      </c>
      <c r="D1070" s="187" t="s">
        <v>3564</v>
      </c>
      <c r="E1070" t="s">
        <v>1794</v>
      </c>
      <c r="BD1070">
        <v>0</v>
      </c>
      <c r="BI1070">
        <v>0</v>
      </c>
      <c r="BN1070">
        <v>0</v>
      </c>
      <c r="BS1070">
        <v>0</v>
      </c>
      <c r="BX1070">
        <v>100</v>
      </c>
      <c r="CC1070">
        <v>100</v>
      </c>
      <c r="CH1070">
        <v>200</v>
      </c>
      <c r="CM1070">
        <v>300</v>
      </c>
      <c r="CR1070">
        <v>600</v>
      </c>
      <c r="CW1070">
        <v>1000</v>
      </c>
      <c r="DB1070">
        <v>1900</v>
      </c>
      <c r="DG1070">
        <v>3000</v>
      </c>
      <c r="DL1070">
        <v>5500</v>
      </c>
      <c r="DQ1070">
        <v>9500</v>
      </c>
      <c r="DV1070">
        <v>14399.9999999999</v>
      </c>
      <c r="EA1070">
        <v>10011</v>
      </c>
      <c r="EF1070">
        <v>17980</v>
      </c>
      <c r="EK1070">
        <v>27842</v>
      </c>
      <c r="EP1070">
        <v>39745</v>
      </c>
      <c r="EU1070">
        <v>50681</v>
      </c>
      <c r="EZ1070">
        <v>66272</v>
      </c>
      <c r="FE1070">
        <v>88882</v>
      </c>
      <c r="FJ1070">
        <v>99197</v>
      </c>
      <c r="FO1070">
        <v>110935</v>
      </c>
      <c r="FT1070">
        <v>130563</v>
      </c>
      <c r="FY1070">
        <v>136681</v>
      </c>
      <c r="GD1070">
        <v>142545</v>
      </c>
      <c r="GI1070">
        <v>164260.99999999901</v>
      </c>
      <c r="GN1070">
        <v>191368</v>
      </c>
      <c r="GS1070">
        <v>182616</v>
      </c>
      <c r="GX1070">
        <v>173925</v>
      </c>
    </row>
    <row r="1071" spans="1:206" customFormat="1">
      <c r="A1071" s="51" t="s">
        <v>224</v>
      </c>
      <c r="B1071" t="s">
        <v>3549</v>
      </c>
      <c r="C1071" t="s">
        <v>3533</v>
      </c>
      <c r="D1071" s="187" t="s">
        <v>3564</v>
      </c>
      <c r="E1071" t="s">
        <v>1795</v>
      </c>
      <c r="BD1071">
        <v>0</v>
      </c>
      <c r="BI1071">
        <v>0</v>
      </c>
      <c r="BN1071">
        <v>0</v>
      </c>
      <c r="BS1071">
        <v>0</v>
      </c>
      <c r="BX1071">
        <v>0</v>
      </c>
      <c r="CC1071">
        <v>0</v>
      </c>
      <c r="CH1071">
        <v>0</v>
      </c>
      <c r="CM1071">
        <v>0</v>
      </c>
      <c r="CR1071">
        <v>0</v>
      </c>
      <c r="CW1071">
        <v>0</v>
      </c>
      <c r="DB1071">
        <v>0</v>
      </c>
      <c r="DG1071">
        <v>0</v>
      </c>
      <c r="DL1071">
        <v>0</v>
      </c>
      <c r="DQ1071">
        <v>0</v>
      </c>
      <c r="DV1071">
        <v>0</v>
      </c>
      <c r="EA1071">
        <v>0</v>
      </c>
      <c r="EF1071">
        <v>0</v>
      </c>
      <c r="EK1071">
        <v>0</v>
      </c>
      <c r="EP1071">
        <v>0</v>
      </c>
      <c r="EU1071">
        <v>0</v>
      </c>
      <c r="EZ1071">
        <v>0</v>
      </c>
      <c r="FE1071">
        <v>0</v>
      </c>
      <c r="FJ1071">
        <v>0</v>
      </c>
      <c r="FO1071">
        <v>0</v>
      </c>
      <c r="FT1071">
        <v>0</v>
      </c>
      <c r="FY1071">
        <v>0</v>
      </c>
      <c r="GD1071">
        <v>0</v>
      </c>
      <c r="GI1071">
        <v>0</v>
      </c>
      <c r="GN1071">
        <v>0</v>
      </c>
      <c r="GS1071">
        <v>0</v>
      </c>
      <c r="GX1071">
        <v>0</v>
      </c>
    </row>
    <row r="1072" spans="1:206" customFormat="1">
      <c r="A1072" s="51" t="s">
        <v>224</v>
      </c>
      <c r="B1072" t="s">
        <v>3549</v>
      </c>
      <c r="C1072" t="s">
        <v>3533</v>
      </c>
      <c r="D1072" s="187" t="s">
        <v>3564</v>
      </c>
      <c r="E1072" t="s">
        <v>1796</v>
      </c>
      <c r="BD1072">
        <v>0</v>
      </c>
      <c r="BI1072">
        <v>0</v>
      </c>
      <c r="BN1072">
        <v>0</v>
      </c>
      <c r="BS1072">
        <v>0</v>
      </c>
      <c r="BX1072">
        <v>0</v>
      </c>
      <c r="CC1072">
        <v>0</v>
      </c>
      <c r="CH1072">
        <v>0</v>
      </c>
      <c r="CM1072">
        <v>0</v>
      </c>
      <c r="CR1072">
        <v>0</v>
      </c>
      <c r="CW1072">
        <v>0</v>
      </c>
      <c r="DB1072">
        <v>0</v>
      </c>
      <c r="DG1072">
        <v>0</v>
      </c>
      <c r="DL1072">
        <v>0</v>
      </c>
      <c r="DQ1072">
        <v>0</v>
      </c>
      <c r="DV1072">
        <v>0</v>
      </c>
      <c r="EA1072">
        <v>0</v>
      </c>
      <c r="EF1072">
        <v>0</v>
      </c>
      <c r="EK1072">
        <v>0</v>
      </c>
      <c r="EP1072">
        <v>0</v>
      </c>
      <c r="EU1072">
        <v>0</v>
      </c>
      <c r="EZ1072">
        <v>0</v>
      </c>
      <c r="FE1072">
        <v>0</v>
      </c>
      <c r="FJ1072">
        <v>0</v>
      </c>
      <c r="FO1072">
        <v>0</v>
      </c>
      <c r="FT1072">
        <v>0</v>
      </c>
      <c r="FY1072">
        <v>0</v>
      </c>
      <c r="GD1072">
        <v>0</v>
      </c>
      <c r="GI1072">
        <v>0</v>
      </c>
      <c r="GN1072">
        <v>0</v>
      </c>
      <c r="GS1072">
        <v>0</v>
      </c>
      <c r="GX1072">
        <v>0</v>
      </c>
    </row>
    <row r="1073" spans="1:206" customFormat="1">
      <c r="A1073" s="51" t="s">
        <v>224</v>
      </c>
      <c r="B1073" t="s">
        <v>3549</v>
      </c>
      <c r="C1073" t="s">
        <v>3533</v>
      </c>
      <c r="D1073" s="187" t="s">
        <v>3564</v>
      </c>
      <c r="E1073" t="s">
        <v>1797</v>
      </c>
      <c r="BD1073">
        <v>0</v>
      </c>
      <c r="BI1073">
        <v>0</v>
      </c>
      <c r="BN1073">
        <v>0</v>
      </c>
      <c r="BS1073">
        <v>0</v>
      </c>
      <c r="BX1073">
        <v>0</v>
      </c>
      <c r="CC1073">
        <v>0</v>
      </c>
      <c r="CH1073">
        <v>0</v>
      </c>
      <c r="CM1073">
        <v>0</v>
      </c>
      <c r="CR1073">
        <v>0</v>
      </c>
      <c r="CW1073">
        <v>0</v>
      </c>
      <c r="DB1073">
        <v>0</v>
      </c>
      <c r="DG1073">
        <v>0</v>
      </c>
      <c r="DL1073">
        <v>0</v>
      </c>
      <c r="DQ1073">
        <v>0</v>
      </c>
      <c r="DV1073">
        <v>0</v>
      </c>
      <c r="EA1073">
        <v>0</v>
      </c>
      <c r="EF1073">
        <v>0</v>
      </c>
      <c r="EK1073">
        <v>0</v>
      </c>
      <c r="EP1073">
        <v>0</v>
      </c>
      <c r="EU1073">
        <v>0</v>
      </c>
      <c r="EZ1073">
        <v>0</v>
      </c>
      <c r="FE1073">
        <v>0</v>
      </c>
      <c r="FJ1073">
        <v>0</v>
      </c>
      <c r="FO1073">
        <v>0</v>
      </c>
      <c r="FT1073">
        <v>0</v>
      </c>
      <c r="FY1073">
        <v>0</v>
      </c>
      <c r="GD1073">
        <v>0</v>
      </c>
      <c r="GI1073">
        <v>0</v>
      </c>
      <c r="GN1073">
        <v>0</v>
      </c>
      <c r="GS1073">
        <v>0</v>
      </c>
      <c r="GX1073">
        <v>0</v>
      </c>
    </row>
    <row r="1074" spans="1:206" customFormat="1">
      <c r="A1074" s="51" t="s">
        <v>224</v>
      </c>
      <c r="B1074" t="s">
        <v>3549</v>
      </c>
      <c r="C1074" t="s">
        <v>3533</v>
      </c>
      <c r="D1074" s="187" t="s">
        <v>3564</v>
      </c>
      <c r="E1074" t="s">
        <v>1798</v>
      </c>
      <c r="BD1074">
        <v>13369500</v>
      </c>
      <c r="BI1074">
        <v>16476300</v>
      </c>
      <c r="BN1074">
        <v>19669699.999999899</v>
      </c>
      <c r="BS1074">
        <v>24984899.999999899</v>
      </c>
      <c r="BX1074">
        <v>32385800</v>
      </c>
      <c r="CC1074">
        <v>33123100</v>
      </c>
      <c r="CH1074">
        <v>37754200</v>
      </c>
      <c r="CM1074">
        <v>39741900</v>
      </c>
      <c r="CR1074">
        <v>34629700</v>
      </c>
      <c r="CW1074">
        <v>29266899.999999899</v>
      </c>
      <c r="DB1074">
        <v>29069699.999999899</v>
      </c>
      <c r="DG1074">
        <v>27636300</v>
      </c>
      <c r="DL1074">
        <v>23170200</v>
      </c>
      <c r="DQ1074">
        <v>19680800</v>
      </c>
      <c r="DV1074">
        <v>16173100</v>
      </c>
      <c r="EA1074">
        <v>19309948</v>
      </c>
      <c r="EF1074">
        <v>18213022</v>
      </c>
      <c r="EK1074">
        <v>16855361</v>
      </c>
      <c r="EP1074">
        <v>15635528</v>
      </c>
      <c r="EU1074">
        <v>14918999</v>
      </c>
      <c r="EZ1074">
        <v>14356204</v>
      </c>
      <c r="FE1074">
        <v>13856435.999999899</v>
      </c>
      <c r="FJ1074">
        <v>13362082</v>
      </c>
      <c r="FO1074">
        <v>12851309</v>
      </c>
      <c r="FT1074">
        <v>12312800</v>
      </c>
      <c r="FY1074">
        <v>11772331</v>
      </c>
      <c r="GD1074">
        <v>11205717</v>
      </c>
      <c r="GI1074">
        <v>10686829</v>
      </c>
      <c r="GN1074">
        <v>10189315</v>
      </c>
      <c r="GS1074">
        <v>9681514</v>
      </c>
      <c r="GX1074">
        <v>9197705</v>
      </c>
    </row>
    <row r="1075" spans="1:206" customFormat="1">
      <c r="A1075" s="51" t="s">
        <v>224</v>
      </c>
      <c r="B1075" t="s">
        <v>3549</v>
      </c>
      <c r="C1075" t="s">
        <v>3533</v>
      </c>
      <c r="D1075" s="187" t="s">
        <v>3564</v>
      </c>
      <c r="E1075" t="s">
        <v>1799</v>
      </c>
      <c r="BD1075">
        <v>8319600</v>
      </c>
      <c r="BI1075">
        <v>11437600</v>
      </c>
      <c r="BN1075">
        <v>14175400</v>
      </c>
      <c r="BS1075">
        <v>16498199.999999899</v>
      </c>
      <c r="BX1075">
        <v>21177300</v>
      </c>
      <c r="CC1075">
        <v>27037000</v>
      </c>
      <c r="CH1075">
        <v>25356500</v>
      </c>
      <c r="CM1075">
        <v>26909000</v>
      </c>
      <c r="CR1075">
        <v>29847799.999999899</v>
      </c>
      <c r="CW1075">
        <v>26767900</v>
      </c>
      <c r="DB1075">
        <v>22713400</v>
      </c>
      <c r="DG1075">
        <v>22239799.999999899</v>
      </c>
      <c r="DL1075">
        <v>21666299.999999899</v>
      </c>
      <c r="DQ1075">
        <v>19930499.999999899</v>
      </c>
      <c r="DV1075">
        <v>17176299.999999899</v>
      </c>
      <c r="EA1075">
        <v>12789667</v>
      </c>
      <c r="EF1075">
        <v>10435114</v>
      </c>
      <c r="EK1075">
        <v>8508068</v>
      </c>
      <c r="EP1075">
        <v>6774533.9999999898</v>
      </c>
      <c r="EU1075">
        <v>5420026.9999999898</v>
      </c>
      <c r="EZ1075">
        <v>4456069.9999999898</v>
      </c>
      <c r="FE1075">
        <v>3664840</v>
      </c>
      <c r="FJ1075">
        <v>2992072.9999999902</v>
      </c>
      <c r="FO1075">
        <v>2435522</v>
      </c>
      <c r="FT1075">
        <v>1991662</v>
      </c>
      <c r="FY1075">
        <v>1626806</v>
      </c>
      <c r="GD1075">
        <v>1324343</v>
      </c>
      <c r="GI1075">
        <v>1073213</v>
      </c>
      <c r="GN1075">
        <v>863958</v>
      </c>
      <c r="GS1075">
        <v>690986.99999999895</v>
      </c>
      <c r="GX1075">
        <v>548441</v>
      </c>
    </row>
    <row r="1076" spans="1:206" customFormat="1">
      <c r="A1076" s="51" t="s">
        <v>224</v>
      </c>
      <c r="B1076" t="s">
        <v>3549</v>
      </c>
      <c r="C1076" t="s">
        <v>3533</v>
      </c>
      <c r="D1076" s="187" t="s">
        <v>3564</v>
      </c>
      <c r="E1076" t="s">
        <v>1800</v>
      </c>
      <c r="BD1076">
        <v>5541599.9999999898</v>
      </c>
      <c r="BI1076">
        <v>8004000</v>
      </c>
      <c r="BN1076">
        <v>11114600</v>
      </c>
      <c r="BS1076">
        <v>13783999.999999899</v>
      </c>
      <c r="BX1076">
        <v>16201600</v>
      </c>
      <c r="CC1076">
        <v>20912600</v>
      </c>
      <c r="CH1076">
        <v>26718600</v>
      </c>
      <c r="CM1076">
        <v>25085199.999999899</v>
      </c>
      <c r="CR1076">
        <v>26597600</v>
      </c>
      <c r="CW1076">
        <v>29386600</v>
      </c>
      <c r="DB1076">
        <v>26429700</v>
      </c>
      <c r="DG1076">
        <v>22306500</v>
      </c>
      <c r="DL1076">
        <v>21853300</v>
      </c>
      <c r="DQ1076">
        <v>21352100</v>
      </c>
      <c r="DV1076">
        <v>19266700</v>
      </c>
      <c r="EA1076">
        <v>15068028</v>
      </c>
      <c r="EF1076">
        <v>12694901</v>
      </c>
      <c r="EK1076">
        <v>10358070</v>
      </c>
      <c r="EP1076">
        <v>8443698.9999999907</v>
      </c>
      <c r="EU1076">
        <v>6720816</v>
      </c>
      <c r="EZ1076">
        <v>5373909</v>
      </c>
      <c r="FE1076">
        <v>4416020</v>
      </c>
      <c r="FJ1076">
        <v>3630407</v>
      </c>
      <c r="FO1076">
        <v>2961296</v>
      </c>
      <c r="FT1076">
        <v>2410910</v>
      </c>
      <c r="FY1076">
        <v>1972092</v>
      </c>
      <c r="GD1076">
        <v>1611500</v>
      </c>
      <c r="GI1076">
        <v>1312571.99999999</v>
      </c>
      <c r="GN1076">
        <v>1064319</v>
      </c>
      <c r="GS1076">
        <v>857410</v>
      </c>
      <c r="GX1076">
        <v>686278</v>
      </c>
    </row>
    <row r="1077" spans="1:206" customFormat="1">
      <c r="A1077" s="51" t="s">
        <v>224</v>
      </c>
      <c r="B1077" t="s">
        <v>3549</v>
      </c>
      <c r="C1077" t="s">
        <v>3533</v>
      </c>
      <c r="D1077" s="187" t="s">
        <v>3564</v>
      </c>
      <c r="E1077" t="s">
        <v>1801</v>
      </c>
      <c r="BD1077">
        <v>3798000</v>
      </c>
      <c r="BI1077">
        <v>5325500</v>
      </c>
      <c r="BN1077">
        <v>7745700</v>
      </c>
      <c r="BS1077">
        <v>10749400</v>
      </c>
      <c r="BX1077">
        <v>13501999.999999899</v>
      </c>
      <c r="CC1077">
        <v>15962400</v>
      </c>
      <c r="CH1077">
        <v>20616600</v>
      </c>
      <c r="CM1077">
        <v>26471000</v>
      </c>
      <c r="CR1077">
        <v>24865200</v>
      </c>
      <c r="CW1077">
        <v>26252700</v>
      </c>
      <c r="DB1077">
        <v>29208600</v>
      </c>
      <c r="DG1077">
        <v>26057400</v>
      </c>
      <c r="DL1077">
        <v>21997499.999999899</v>
      </c>
      <c r="DQ1077">
        <v>21783399.999999899</v>
      </c>
      <c r="DV1077">
        <v>21392299.999999899</v>
      </c>
      <c r="EA1077">
        <v>17654778.999999899</v>
      </c>
      <c r="EF1077">
        <v>14945248</v>
      </c>
      <c r="EK1077">
        <v>12589195</v>
      </c>
      <c r="EP1077">
        <v>10270094</v>
      </c>
      <c r="EU1077">
        <v>8369945</v>
      </c>
      <c r="EZ1077">
        <v>6659190</v>
      </c>
      <c r="FE1077">
        <v>5320788</v>
      </c>
      <c r="FJ1077">
        <v>4369791.9999999898</v>
      </c>
      <c r="FO1077">
        <v>3589267.9999999902</v>
      </c>
      <c r="FT1077">
        <v>2928304</v>
      </c>
      <c r="FY1077">
        <v>2384940.9999999902</v>
      </c>
      <c r="GD1077">
        <v>1951884</v>
      </c>
      <c r="GI1077">
        <v>1595966</v>
      </c>
      <c r="GN1077">
        <v>1300862</v>
      </c>
      <c r="GS1077">
        <v>1055668</v>
      </c>
      <c r="GX1077">
        <v>851316</v>
      </c>
    </row>
    <row r="1078" spans="1:206" customFormat="1">
      <c r="A1078" s="51" t="s">
        <v>224</v>
      </c>
      <c r="B1078" t="s">
        <v>3549</v>
      </c>
      <c r="C1078" t="s">
        <v>3533</v>
      </c>
      <c r="D1078" s="187" t="s">
        <v>3564</v>
      </c>
      <c r="E1078" t="s">
        <v>1802</v>
      </c>
      <c r="BD1078">
        <v>2775200</v>
      </c>
      <c r="BI1078">
        <v>3642700</v>
      </c>
      <c r="BN1078">
        <v>5136300</v>
      </c>
      <c r="BS1078">
        <v>7456100</v>
      </c>
      <c r="BX1078">
        <v>10480300</v>
      </c>
      <c r="CC1078">
        <v>13260699.999999899</v>
      </c>
      <c r="CH1078">
        <v>15704699.999999899</v>
      </c>
      <c r="CM1078">
        <v>20448200</v>
      </c>
      <c r="CR1078">
        <v>26238499.999999899</v>
      </c>
      <c r="CW1078">
        <v>24537400</v>
      </c>
      <c r="DB1078">
        <v>26147200</v>
      </c>
      <c r="DG1078">
        <v>28762600</v>
      </c>
      <c r="DL1078">
        <v>25827700</v>
      </c>
      <c r="DQ1078">
        <v>21825900</v>
      </c>
      <c r="DV1078">
        <v>21563100</v>
      </c>
      <c r="EA1078">
        <v>20223206</v>
      </c>
      <c r="EF1078">
        <v>17521204</v>
      </c>
      <c r="EK1078">
        <v>14836735</v>
      </c>
      <c r="EP1078">
        <v>12505240</v>
      </c>
      <c r="EU1078">
        <v>10208948</v>
      </c>
      <c r="EZ1078">
        <v>8326613</v>
      </c>
      <c r="FE1078">
        <v>6629210</v>
      </c>
      <c r="FJ1078">
        <v>5300307.9999999898</v>
      </c>
      <c r="FO1078">
        <v>4355656</v>
      </c>
      <c r="FT1078">
        <v>3579775.9999999902</v>
      </c>
      <c r="FY1078">
        <v>2922119</v>
      </c>
      <c r="GD1078">
        <v>2380940</v>
      </c>
      <c r="GI1078">
        <v>1949197.99999999</v>
      </c>
      <c r="GN1078">
        <v>1594198</v>
      </c>
      <c r="GS1078">
        <v>1299707</v>
      </c>
      <c r="GX1078">
        <v>1054864</v>
      </c>
    </row>
    <row r="1079" spans="1:206" customFormat="1">
      <c r="A1079" s="51" t="s">
        <v>224</v>
      </c>
      <c r="B1079" t="s">
        <v>3549</v>
      </c>
      <c r="C1079" t="s">
        <v>3533</v>
      </c>
      <c r="D1079" s="187" t="s">
        <v>3564</v>
      </c>
      <c r="E1079" t="s">
        <v>1803</v>
      </c>
      <c r="BD1079">
        <v>2090299.99999999</v>
      </c>
      <c r="BI1079">
        <v>2654400</v>
      </c>
      <c r="BN1079">
        <v>3497700</v>
      </c>
      <c r="BS1079">
        <v>4918500</v>
      </c>
      <c r="BX1079">
        <v>7223600</v>
      </c>
      <c r="CC1079">
        <v>10231200</v>
      </c>
      <c r="CH1079">
        <v>13004100</v>
      </c>
      <c r="CM1079">
        <v>15510199.999999899</v>
      </c>
      <c r="CR1079">
        <v>20213700</v>
      </c>
      <c r="CW1079">
        <v>25857199.999999899</v>
      </c>
      <c r="DB1079">
        <v>24390900</v>
      </c>
      <c r="DG1079">
        <v>25676100</v>
      </c>
      <c r="DL1079">
        <v>28479200</v>
      </c>
      <c r="DQ1079">
        <v>25560600</v>
      </c>
      <c r="DV1079">
        <v>21574500</v>
      </c>
      <c r="EA1079">
        <v>19984784</v>
      </c>
      <c r="EF1079">
        <v>20023773.999999899</v>
      </c>
      <c r="EK1079">
        <v>17350237.999999899</v>
      </c>
      <c r="EP1079">
        <v>14697556</v>
      </c>
      <c r="EU1079">
        <v>12395381</v>
      </c>
      <c r="EZ1079">
        <v>10126779</v>
      </c>
      <c r="FE1079">
        <v>8266041</v>
      </c>
      <c r="FJ1079">
        <v>6585449</v>
      </c>
      <c r="FO1079">
        <v>5268143</v>
      </c>
      <c r="FT1079">
        <v>4331715</v>
      </c>
      <c r="FY1079">
        <v>3562045</v>
      </c>
      <c r="GD1079">
        <v>2909289.9999999902</v>
      </c>
      <c r="GI1079">
        <v>2371606</v>
      </c>
      <c r="GN1079">
        <v>1942341.99999999</v>
      </c>
      <c r="GS1079">
        <v>1589096</v>
      </c>
      <c r="GX1079">
        <v>1295927</v>
      </c>
    </row>
    <row r="1080" spans="1:206" customFormat="1">
      <c r="A1080" s="51" t="s">
        <v>224</v>
      </c>
      <c r="B1080" t="s">
        <v>3549</v>
      </c>
      <c r="C1080" t="s">
        <v>3533</v>
      </c>
      <c r="D1080" s="187" t="s">
        <v>3564</v>
      </c>
      <c r="E1080" t="s">
        <v>1804</v>
      </c>
      <c r="BD1080">
        <v>1629500</v>
      </c>
      <c r="BI1080">
        <v>1989300</v>
      </c>
      <c r="BN1080">
        <v>2540200</v>
      </c>
      <c r="BS1080">
        <v>3336700</v>
      </c>
      <c r="BX1080">
        <v>4742700</v>
      </c>
      <c r="CC1080">
        <v>7012900</v>
      </c>
      <c r="CH1080">
        <v>9986300</v>
      </c>
      <c r="CM1080">
        <v>12782800</v>
      </c>
      <c r="CR1080">
        <v>15282700</v>
      </c>
      <c r="CW1080">
        <v>19833900</v>
      </c>
      <c r="DB1080">
        <v>25526700</v>
      </c>
      <c r="DG1080">
        <v>23765899.999999899</v>
      </c>
      <c r="DL1080">
        <v>25317500</v>
      </c>
      <c r="DQ1080">
        <v>28259999.999999899</v>
      </c>
      <c r="DV1080">
        <v>25211400</v>
      </c>
      <c r="EA1080">
        <v>19611702</v>
      </c>
      <c r="EF1080">
        <v>19723023</v>
      </c>
      <c r="EK1080">
        <v>19772291</v>
      </c>
      <c r="EP1080">
        <v>17135224</v>
      </c>
      <c r="EU1080">
        <v>14521019</v>
      </c>
      <c r="EZ1080">
        <v>12254728</v>
      </c>
      <c r="FE1080">
        <v>10019890</v>
      </c>
      <c r="FJ1080">
        <v>8185392</v>
      </c>
      <c r="FO1080">
        <v>6525247</v>
      </c>
      <c r="FT1080">
        <v>5222703.9999999898</v>
      </c>
      <c r="FY1080">
        <v>4296680</v>
      </c>
      <c r="GD1080">
        <v>3535338.9999999902</v>
      </c>
      <c r="GI1080">
        <v>2889141</v>
      </c>
      <c r="GN1080">
        <v>2356451</v>
      </c>
      <c r="GS1080">
        <v>1930791.99999999</v>
      </c>
      <c r="GX1080">
        <v>1580282</v>
      </c>
    </row>
    <row r="1081" spans="1:206" customFormat="1">
      <c r="A1081" s="51" t="s">
        <v>224</v>
      </c>
      <c r="B1081" t="s">
        <v>3549</v>
      </c>
      <c r="C1081" t="s">
        <v>3533</v>
      </c>
      <c r="D1081" s="187" t="s">
        <v>3564</v>
      </c>
      <c r="E1081" t="s">
        <v>1805</v>
      </c>
      <c r="BD1081">
        <v>1323700</v>
      </c>
      <c r="BI1081">
        <v>1539000</v>
      </c>
      <c r="BN1081">
        <v>1887899.99999999</v>
      </c>
      <c r="BS1081">
        <v>2403600</v>
      </c>
      <c r="BX1081">
        <v>3181800</v>
      </c>
      <c r="CC1081">
        <v>4561600</v>
      </c>
      <c r="CH1081">
        <v>6775500</v>
      </c>
      <c r="CM1081">
        <v>9715600</v>
      </c>
      <c r="CR1081">
        <v>12492600</v>
      </c>
      <c r="CW1081">
        <v>14878800</v>
      </c>
      <c r="DB1081">
        <v>19382100</v>
      </c>
      <c r="DG1081">
        <v>25012899.999999899</v>
      </c>
      <c r="DL1081">
        <v>23363700</v>
      </c>
      <c r="DQ1081">
        <v>25197800</v>
      </c>
      <c r="DV1081">
        <v>27744700</v>
      </c>
      <c r="EA1081">
        <v>21474180</v>
      </c>
      <c r="EF1081">
        <v>19222980</v>
      </c>
      <c r="EK1081">
        <v>19341934</v>
      </c>
      <c r="EP1081">
        <v>19405118</v>
      </c>
      <c r="EU1081">
        <v>16819406</v>
      </c>
      <c r="EZ1081">
        <v>14261922.999999899</v>
      </c>
      <c r="FE1081">
        <v>12048730</v>
      </c>
      <c r="FJ1081">
        <v>9863657</v>
      </c>
      <c r="FO1081">
        <v>8066661</v>
      </c>
      <c r="FT1081">
        <v>6436266</v>
      </c>
      <c r="FY1081">
        <v>5155284.9999999898</v>
      </c>
      <c r="GD1081">
        <v>4244566.9999999898</v>
      </c>
      <c r="GI1081">
        <v>3495148</v>
      </c>
      <c r="GN1081">
        <v>2858518</v>
      </c>
      <c r="GS1081">
        <v>2333098</v>
      </c>
      <c r="GX1081">
        <v>1912844.99999999</v>
      </c>
    </row>
    <row r="1082" spans="1:206" customFormat="1">
      <c r="A1082" s="51" t="s">
        <v>224</v>
      </c>
      <c r="B1082" t="s">
        <v>3549</v>
      </c>
      <c r="C1082" t="s">
        <v>3533</v>
      </c>
      <c r="D1082" s="187" t="s">
        <v>3564</v>
      </c>
      <c r="E1082" t="s">
        <v>1806</v>
      </c>
      <c r="BD1082">
        <v>1026800</v>
      </c>
      <c r="BI1082">
        <v>1232100</v>
      </c>
      <c r="BN1082">
        <v>1441500</v>
      </c>
      <c r="BS1082">
        <v>1759700</v>
      </c>
      <c r="BX1082">
        <v>2257899.9999999902</v>
      </c>
      <c r="CC1082">
        <v>3010700</v>
      </c>
      <c r="CH1082">
        <v>4351299.9999999898</v>
      </c>
      <c r="CM1082">
        <v>6496900</v>
      </c>
      <c r="CR1082">
        <v>9370200</v>
      </c>
      <c r="CW1082">
        <v>12028700</v>
      </c>
      <c r="DB1082">
        <v>14358300</v>
      </c>
      <c r="DG1082">
        <v>18848800</v>
      </c>
      <c r="DL1082">
        <v>24089999.999999899</v>
      </c>
      <c r="DQ1082">
        <v>22884100</v>
      </c>
      <c r="DV1082">
        <v>24506200</v>
      </c>
      <c r="EA1082">
        <v>21416481</v>
      </c>
      <c r="EF1082">
        <v>20879806</v>
      </c>
      <c r="EK1082">
        <v>18675238</v>
      </c>
      <c r="EP1082">
        <v>18805390.999999899</v>
      </c>
      <c r="EU1082">
        <v>18886028</v>
      </c>
      <c r="EZ1082">
        <v>16372657</v>
      </c>
      <c r="FE1082">
        <v>13896527</v>
      </c>
      <c r="FJ1082">
        <v>11759285</v>
      </c>
      <c r="FO1082">
        <v>9644099</v>
      </c>
      <c r="FT1082">
        <v>7899615</v>
      </c>
      <c r="FY1082">
        <v>6310691.9999999898</v>
      </c>
      <c r="GD1082">
        <v>5060181</v>
      </c>
      <c r="GI1082">
        <v>4170630</v>
      </c>
      <c r="GN1082">
        <v>3437832</v>
      </c>
      <c r="GS1082">
        <v>2814496</v>
      </c>
      <c r="GX1082">
        <v>2299250</v>
      </c>
    </row>
    <row r="1083" spans="1:206" customFormat="1">
      <c r="A1083" s="51" t="s">
        <v>224</v>
      </c>
      <c r="B1083" t="s">
        <v>3549</v>
      </c>
      <c r="C1083" t="s">
        <v>3533</v>
      </c>
      <c r="D1083" s="187" t="s">
        <v>3564</v>
      </c>
      <c r="E1083" t="s">
        <v>1807</v>
      </c>
      <c r="BD1083">
        <v>879500</v>
      </c>
      <c r="BI1083">
        <v>925200</v>
      </c>
      <c r="BN1083">
        <v>1121300</v>
      </c>
      <c r="BS1083">
        <v>1307400</v>
      </c>
      <c r="BX1083">
        <v>1620200</v>
      </c>
      <c r="CC1083">
        <v>2098700</v>
      </c>
      <c r="CH1083">
        <v>2799900</v>
      </c>
      <c r="CM1083">
        <v>4066800</v>
      </c>
      <c r="CR1083">
        <v>6117600</v>
      </c>
      <c r="CW1083">
        <v>8819300</v>
      </c>
      <c r="DB1083">
        <v>11367600</v>
      </c>
      <c r="DG1083">
        <v>13645400</v>
      </c>
      <c r="DL1083">
        <v>17857400</v>
      </c>
      <c r="DQ1083">
        <v>23302300</v>
      </c>
      <c r="DV1083">
        <v>21887200</v>
      </c>
      <c r="EA1083">
        <v>18104128</v>
      </c>
      <c r="EF1083">
        <v>20587807</v>
      </c>
      <c r="EK1083">
        <v>20076356</v>
      </c>
      <c r="EP1083">
        <v>17943239</v>
      </c>
      <c r="EU1083">
        <v>18090598.999999899</v>
      </c>
      <c r="EZ1083">
        <v>18196849</v>
      </c>
      <c r="FE1083">
        <v>15781590</v>
      </c>
      <c r="FJ1083">
        <v>13413553.999999899</v>
      </c>
      <c r="FO1083">
        <v>11375412</v>
      </c>
      <c r="FT1083">
        <v>9351610</v>
      </c>
      <c r="FY1083">
        <v>7675466</v>
      </c>
      <c r="GD1083">
        <v>6140766</v>
      </c>
      <c r="GI1083">
        <v>4930210</v>
      </c>
      <c r="GN1083">
        <v>4068700</v>
      </c>
      <c r="GS1083">
        <v>3358098</v>
      </c>
      <c r="GX1083">
        <v>2752580.9999999902</v>
      </c>
    </row>
    <row r="1084" spans="1:206" customFormat="1">
      <c r="A1084" s="51" t="s">
        <v>224</v>
      </c>
      <c r="B1084" t="s">
        <v>3549</v>
      </c>
      <c r="C1084" t="s">
        <v>3533</v>
      </c>
      <c r="D1084" s="187" t="s">
        <v>3564</v>
      </c>
      <c r="E1084" t="s">
        <v>1808</v>
      </c>
      <c r="BD1084">
        <v>653400</v>
      </c>
      <c r="BI1084">
        <v>749100</v>
      </c>
      <c r="BN1084">
        <v>801400</v>
      </c>
      <c r="BS1084">
        <v>971099.99999999895</v>
      </c>
      <c r="BX1084">
        <v>1161400</v>
      </c>
      <c r="CC1084">
        <v>1452900</v>
      </c>
      <c r="CH1084">
        <v>1883699.99999999</v>
      </c>
      <c r="CM1084">
        <v>2525100</v>
      </c>
      <c r="CR1084">
        <v>3686200</v>
      </c>
      <c r="CW1084">
        <v>5552800</v>
      </c>
      <c r="DB1084">
        <v>8063000</v>
      </c>
      <c r="DG1084">
        <v>10374200</v>
      </c>
      <c r="DL1084">
        <v>12517000</v>
      </c>
      <c r="DQ1084">
        <v>16832400</v>
      </c>
      <c r="DV1084">
        <v>21689899.999999899</v>
      </c>
      <c r="EA1084">
        <v>16974549</v>
      </c>
      <c r="EF1084">
        <v>16979857</v>
      </c>
      <c r="EK1084">
        <v>19397899</v>
      </c>
      <c r="EP1084">
        <v>18930921</v>
      </c>
      <c r="EU1084">
        <v>16907183</v>
      </c>
      <c r="EZ1084">
        <v>17080247</v>
      </c>
      <c r="FE1084">
        <v>17223557.999999899</v>
      </c>
      <c r="FJ1084">
        <v>14948618</v>
      </c>
      <c r="FO1084">
        <v>12731266</v>
      </c>
      <c r="FT1084">
        <v>10831312</v>
      </c>
      <c r="FY1084">
        <v>8934927</v>
      </c>
      <c r="GD1084">
        <v>7353859</v>
      </c>
      <c r="GI1084">
        <v>5895212</v>
      </c>
      <c r="GN1084">
        <v>4741288</v>
      </c>
      <c r="GS1084">
        <v>3919791</v>
      </c>
      <c r="GX1084">
        <v>3240788</v>
      </c>
    </row>
    <row r="1085" spans="1:206" customFormat="1">
      <c r="A1085" s="51" t="s">
        <v>224</v>
      </c>
      <c r="B1085" t="s">
        <v>3549</v>
      </c>
      <c r="C1085" t="s">
        <v>3533</v>
      </c>
      <c r="D1085" s="187" t="s">
        <v>3564</v>
      </c>
      <c r="E1085" t="s">
        <v>1809</v>
      </c>
      <c r="BD1085">
        <v>462200</v>
      </c>
      <c r="BI1085">
        <v>521900</v>
      </c>
      <c r="BN1085">
        <v>603900</v>
      </c>
      <c r="BS1085">
        <v>651600</v>
      </c>
      <c r="BX1085">
        <v>815300</v>
      </c>
      <c r="CC1085">
        <v>983300</v>
      </c>
      <c r="CH1085">
        <v>1238200</v>
      </c>
      <c r="CM1085">
        <v>1619700</v>
      </c>
      <c r="CR1085">
        <v>2165399.9999999902</v>
      </c>
      <c r="CW1085">
        <v>3169299.9999999902</v>
      </c>
      <c r="DB1085">
        <v>4809900</v>
      </c>
      <c r="DG1085">
        <v>7008400</v>
      </c>
      <c r="DL1085">
        <v>9157000</v>
      </c>
      <c r="DQ1085">
        <v>11241400</v>
      </c>
      <c r="DV1085">
        <v>14911099.999999899</v>
      </c>
      <c r="EA1085">
        <v>17270837.999999899</v>
      </c>
      <c r="EF1085">
        <v>15366831.999999899</v>
      </c>
      <c r="EK1085">
        <v>15390620</v>
      </c>
      <c r="EP1085">
        <v>17710597.999999899</v>
      </c>
      <c r="EU1085">
        <v>17311602</v>
      </c>
      <c r="EZ1085">
        <v>15449628</v>
      </c>
      <c r="FE1085">
        <v>15657005</v>
      </c>
      <c r="FJ1085">
        <v>15848946.999999899</v>
      </c>
      <c r="FO1085">
        <v>13768583.999999899</v>
      </c>
      <c r="FT1085">
        <v>11759167.999999899</v>
      </c>
      <c r="FY1085">
        <v>10049592</v>
      </c>
      <c r="GD1085">
        <v>8329319.9999999898</v>
      </c>
      <c r="GI1085">
        <v>6881734</v>
      </c>
      <c r="GN1085">
        <v>5531651</v>
      </c>
      <c r="GS1085">
        <v>4459550.9999999898</v>
      </c>
      <c r="GX1085">
        <v>3695961.9999999902</v>
      </c>
    </row>
    <row r="1086" spans="1:206" customFormat="1">
      <c r="A1086" s="51" t="s">
        <v>224</v>
      </c>
      <c r="B1086" t="s">
        <v>3549</v>
      </c>
      <c r="C1086" t="s">
        <v>3533</v>
      </c>
      <c r="D1086" s="187" t="s">
        <v>3564</v>
      </c>
      <c r="E1086" t="s">
        <v>1810</v>
      </c>
      <c r="BD1086">
        <v>236600</v>
      </c>
      <c r="BI1086">
        <v>323800</v>
      </c>
      <c r="BN1086">
        <v>369500</v>
      </c>
      <c r="BS1086">
        <v>432900</v>
      </c>
      <c r="BX1086">
        <v>488500</v>
      </c>
      <c r="CC1086">
        <v>624000</v>
      </c>
      <c r="CH1086">
        <v>769000</v>
      </c>
      <c r="CM1086">
        <v>983900</v>
      </c>
      <c r="CR1086">
        <v>1290200</v>
      </c>
      <c r="CW1086">
        <v>1716900</v>
      </c>
      <c r="DB1086">
        <v>2528400</v>
      </c>
      <c r="DG1086">
        <v>3831900</v>
      </c>
      <c r="DL1086">
        <v>5656900</v>
      </c>
      <c r="DQ1086">
        <v>7589900</v>
      </c>
      <c r="DV1086">
        <v>9204600</v>
      </c>
      <c r="EA1086">
        <v>12208044</v>
      </c>
      <c r="EF1086">
        <v>14822454.999999899</v>
      </c>
      <c r="EK1086">
        <v>13137602</v>
      </c>
      <c r="EP1086">
        <v>13194263.999999899</v>
      </c>
      <c r="EU1086">
        <v>15359020.999999899</v>
      </c>
      <c r="EZ1086">
        <v>15057343.999999899</v>
      </c>
      <c r="FE1086">
        <v>13431476</v>
      </c>
      <c r="FJ1086">
        <v>13678823.999999899</v>
      </c>
      <c r="FO1086">
        <v>13925861</v>
      </c>
      <c r="FT1086">
        <v>12112911</v>
      </c>
      <c r="FY1086">
        <v>10385778.999999899</v>
      </c>
      <c r="GD1086">
        <v>8932102</v>
      </c>
      <c r="GI1086">
        <v>7454202</v>
      </c>
      <c r="GN1086">
        <v>6193244</v>
      </c>
      <c r="GS1086">
        <v>4997973.9999999898</v>
      </c>
      <c r="GX1086">
        <v>4043121</v>
      </c>
    </row>
    <row r="1087" spans="1:206" customFormat="1">
      <c r="A1087" s="51" t="s">
        <v>224</v>
      </c>
      <c r="B1087" t="s">
        <v>3549</v>
      </c>
      <c r="C1087" t="s">
        <v>3533</v>
      </c>
      <c r="D1087" s="187" t="s">
        <v>3564</v>
      </c>
      <c r="E1087" t="s">
        <v>1811</v>
      </c>
      <c r="BD1087">
        <v>88100</v>
      </c>
      <c r="BI1087">
        <v>135000</v>
      </c>
      <c r="BN1087">
        <v>186600</v>
      </c>
      <c r="BS1087">
        <v>215999.99999999901</v>
      </c>
      <c r="BX1087">
        <v>269700</v>
      </c>
      <c r="CC1087">
        <v>316800</v>
      </c>
      <c r="CH1087">
        <v>421700</v>
      </c>
      <c r="CM1087">
        <v>533700</v>
      </c>
      <c r="CR1087">
        <v>685100</v>
      </c>
      <c r="CW1087">
        <v>914800</v>
      </c>
      <c r="DB1087">
        <v>1204100</v>
      </c>
      <c r="DG1087">
        <v>1785700</v>
      </c>
      <c r="DL1087">
        <v>2739600</v>
      </c>
      <c r="DQ1087">
        <v>4135899.9999999902</v>
      </c>
      <c r="DV1087">
        <v>5491400</v>
      </c>
      <c r="EA1087">
        <v>7567827.9999999898</v>
      </c>
      <c r="EF1087">
        <v>9445189</v>
      </c>
      <c r="EK1087">
        <v>11572782</v>
      </c>
      <c r="EP1087">
        <v>10237889</v>
      </c>
      <c r="EU1087">
        <v>10345271</v>
      </c>
      <c r="EZ1087">
        <v>12246034</v>
      </c>
      <c r="FE1087">
        <v>12071812.999999899</v>
      </c>
      <c r="FJ1087">
        <v>10775229</v>
      </c>
      <c r="FO1087">
        <v>11054690</v>
      </c>
      <c r="FT1087">
        <v>11349547</v>
      </c>
      <c r="FY1087">
        <v>9888369</v>
      </c>
      <c r="GD1087">
        <v>8519379.9999999907</v>
      </c>
      <c r="GI1087">
        <v>7393567</v>
      </c>
      <c r="GN1087">
        <v>6232394</v>
      </c>
      <c r="GS1087">
        <v>5220708</v>
      </c>
      <c r="GX1087">
        <v>4237882</v>
      </c>
    </row>
    <row r="1088" spans="1:206" customFormat="1">
      <c r="A1088" s="51" t="s">
        <v>224</v>
      </c>
      <c r="B1088" t="s">
        <v>3549</v>
      </c>
      <c r="C1088" t="s">
        <v>3533</v>
      </c>
      <c r="D1088" s="187" t="s">
        <v>3564</v>
      </c>
      <c r="E1088" t="s">
        <v>1812</v>
      </c>
      <c r="BD1088">
        <v>23100</v>
      </c>
      <c r="BI1088">
        <v>36500</v>
      </c>
      <c r="BN1088">
        <v>58100</v>
      </c>
      <c r="BS1088">
        <v>81199.999999999898</v>
      </c>
      <c r="BX1088">
        <v>98299.999999999898</v>
      </c>
      <c r="CC1088">
        <v>130399.999999999</v>
      </c>
      <c r="CH1088">
        <v>162800</v>
      </c>
      <c r="CM1088">
        <v>230299.99999999901</v>
      </c>
      <c r="CR1088">
        <v>306700</v>
      </c>
      <c r="CW1088">
        <v>402099.99999999901</v>
      </c>
      <c r="DB1088">
        <v>546400</v>
      </c>
      <c r="DG1088">
        <v>714100</v>
      </c>
      <c r="DL1088">
        <v>1051800</v>
      </c>
      <c r="DQ1088">
        <v>1649400</v>
      </c>
      <c r="DV1088">
        <v>2469799.9999999902</v>
      </c>
      <c r="EA1088">
        <v>4246187</v>
      </c>
      <c r="EF1088">
        <v>4898907</v>
      </c>
      <c r="EK1088">
        <v>6208259.9999999898</v>
      </c>
      <c r="EP1088">
        <v>7726585.9999999898</v>
      </c>
      <c r="EU1088">
        <v>6870256</v>
      </c>
      <c r="EZ1088">
        <v>7023488</v>
      </c>
      <c r="FE1088">
        <v>8509670</v>
      </c>
      <c r="FJ1088">
        <v>8469979</v>
      </c>
      <c r="FO1088">
        <v>7589881</v>
      </c>
      <c r="FT1088">
        <v>7868136</v>
      </c>
      <c r="FY1088">
        <v>8176279</v>
      </c>
      <c r="GD1088">
        <v>7134829.9999999898</v>
      </c>
      <c r="GI1088">
        <v>6189261</v>
      </c>
      <c r="GN1088">
        <v>5443483.9999999898</v>
      </c>
      <c r="GS1088">
        <v>4656502</v>
      </c>
      <c r="GX1088">
        <v>3948591</v>
      </c>
    </row>
    <row r="1089" spans="1:206" customFormat="1">
      <c r="A1089" s="51" t="s">
        <v>224</v>
      </c>
      <c r="B1089" t="s">
        <v>3549</v>
      </c>
      <c r="C1089" t="s">
        <v>3533</v>
      </c>
      <c r="D1089" s="187" t="s">
        <v>3564</v>
      </c>
      <c r="E1089" t="s">
        <v>1813</v>
      </c>
      <c r="BD1089">
        <v>4100</v>
      </c>
      <c r="BI1089">
        <v>6300</v>
      </c>
      <c r="BN1089">
        <v>10500</v>
      </c>
      <c r="BS1089">
        <v>16700</v>
      </c>
      <c r="BX1089">
        <v>24400</v>
      </c>
      <c r="CC1089">
        <v>31500</v>
      </c>
      <c r="CH1089">
        <v>45500</v>
      </c>
      <c r="CM1089">
        <v>61900</v>
      </c>
      <c r="CR1089">
        <v>96199.999999999898</v>
      </c>
      <c r="CW1089">
        <v>133700</v>
      </c>
      <c r="DB1089">
        <v>187000</v>
      </c>
      <c r="DG1089">
        <v>268800</v>
      </c>
      <c r="DL1089">
        <v>339000</v>
      </c>
      <c r="DQ1089">
        <v>503400</v>
      </c>
      <c r="DV1089">
        <v>765100</v>
      </c>
      <c r="EA1089">
        <v>1730222.99999999</v>
      </c>
      <c r="EF1089">
        <v>2114266</v>
      </c>
      <c r="EK1089">
        <v>2482735</v>
      </c>
      <c r="EP1089">
        <v>3206833.9999999902</v>
      </c>
      <c r="EU1089">
        <v>4084195</v>
      </c>
      <c r="EZ1089">
        <v>3691011</v>
      </c>
      <c r="FE1089">
        <v>3848277</v>
      </c>
      <c r="FJ1089">
        <v>4796592</v>
      </c>
      <c r="FO1089">
        <v>4848215</v>
      </c>
      <c r="FT1089">
        <v>4388334</v>
      </c>
      <c r="FY1089">
        <v>4614630</v>
      </c>
      <c r="GD1089">
        <v>4869914</v>
      </c>
      <c r="GI1089">
        <v>4261951.9999999898</v>
      </c>
      <c r="GN1089">
        <v>3735071</v>
      </c>
      <c r="GS1089">
        <v>3347368</v>
      </c>
      <c r="GX1089">
        <v>2926208</v>
      </c>
    </row>
    <row r="1090" spans="1:206" customFormat="1">
      <c r="A1090" s="51" t="s">
        <v>224</v>
      </c>
      <c r="B1090" t="s">
        <v>3549</v>
      </c>
      <c r="C1090" t="s">
        <v>3533</v>
      </c>
      <c r="D1090" s="187" t="s">
        <v>3564</v>
      </c>
      <c r="E1090" t="s">
        <v>1814</v>
      </c>
      <c r="BD1090">
        <v>500</v>
      </c>
      <c r="BI1090">
        <v>700</v>
      </c>
      <c r="BN1090">
        <v>1100</v>
      </c>
      <c r="BS1090">
        <v>1800</v>
      </c>
      <c r="BX1090">
        <v>3100</v>
      </c>
      <c r="CC1090">
        <v>4700</v>
      </c>
      <c r="CH1090">
        <v>6600</v>
      </c>
      <c r="CM1090">
        <v>10600</v>
      </c>
      <c r="CR1090">
        <v>16100</v>
      </c>
      <c r="CW1090">
        <v>27000</v>
      </c>
      <c r="DB1090">
        <v>42100</v>
      </c>
      <c r="DG1090">
        <v>66399.999999999898</v>
      </c>
      <c r="DL1090">
        <v>94800</v>
      </c>
      <c r="DQ1090">
        <v>119500</v>
      </c>
      <c r="DV1090">
        <v>170400</v>
      </c>
      <c r="EA1090">
        <v>445488</v>
      </c>
      <c r="EF1090">
        <v>578240</v>
      </c>
      <c r="EK1090">
        <v>720354</v>
      </c>
      <c r="EP1090">
        <v>861692</v>
      </c>
      <c r="EU1090">
        <v>1132467.99999999</v>
      </c>
      <c r="EZ1090">
        <v>1484915</v>
      </c>
      <c r="FE1090">
        <v>1403479</v>
      </c>
      <c r="FJ1090">
        <v>1507070</v>
      </c>
      <c r="FO1090">
        <v>1923922</v>
      </c>
      <c r="FT1090">
        <v>1992041</v>
      </c>
      <c r="FY1090">
        <v>1852102</v>
      </c>
      <c r="GD1090">
        <v>1979018</v>
      </c>
      <c r="GI1090">
        <v>2131089</v>
      </c>
      <c r="GN1090">
        <v>1877979</v>
      </c>
      <c r="GS1090">
        <v>1667369</v>
      </c>
      <c r="GX1090">
        <v>1534037.99999999</v>
      </c>
    </row>
    <row r="1091" spans="1:206" customFormat="1">
      <c r="A1091" s="51" t="s">
        <v>224</v>
      </c>
      <c r="B1091" t="s">
        <v>3549</v>
      </c>
      <c r="C1091" t="s">
        <v>3533</v>
      </c>
      <c r="D1091" s="187" t="s">
        <v>3564</v>
      </c>
      <c r="E1091" t="s">
        <v>1815</v>
      </c>
      <c r="BD1091">
        <v>0</v>
      </c>
      <c r="BI1091">
        <v>0</v>
      </c>
      <c r="BN1091">
        <v>0</v>
      </c>
      <c r="BS1091">
        <v>200</v>
      </c>
      <c r="BX1091">
        <v>200</v>
      </c>
      <c r="CC1091">
        <v>400</v>
      </c>
      <c r="CH1091">
        <v>600</v>
      </c>
      <c r="CM1091">
        <v>900</v>
      </c>
      <c r="CR1091">
        <v>1600</v>
      </c>
      <c r="CW1091">
        <v>2400</v>
      </c>
      <c r="DB1091">
        <v>4600</v>
      </c>
      <c r="DG1091">
        <v>8600</v>
      </c>
      <c r="DL1091">
        <v>13600</v>
      </c>
      <c r="DQ1091">
        <v>19599.999999999902</v>
      </c>
      <c r="DV1091">
        <v>28300</v>
      </c>
      <c r="EA1091">
        <v>59922</v>
      </c>
      <c r="EF1091">
        <v>95384</v>
      </c>
      <c r="EK1091">
        <v>128588</v>
      </c>
      <c r="EP1091">
        <v>162619</v>
      </c>
      <c r="EU1091">
        <v>194427</v>
      </c>
      <c r="EZ1091">
        <v>255503.99999999901</v>
      </c>
      <c r="FE1091">
        <v>341776</v>
      </c>
      <c r="FJ1091">
        <v>348293.99999999901</v>
      </c>
      <c r="FO1091">
        <v>383279</v>
      </c>
      <c r="FT1091">
        <v>483083.99999999901</v>
      </c>
      <c r="FY1091">
        <v>509080.99999999901</v>
      </c>
      <c r="GD1091">
        <v>493720.99999999901</v>
      </c>
      <c r="GI1091">
        <v>534356</v>
      </c>
      <c r="GN1091">
        <v>589416</v>
      </c>
      <c r="GS1091">
        <v>523393</v>
      </c>
      <c r="GX1091">
        <v>472434</v>
      </c>
    </row>
    <row r="1092" spans="1:206" customFormat="1">
      <c r="A1092" s="51" t="s">
        <v>224</v>
      </c>
      <c r="B1092" t="s">
        <v>3549</v>
      </c>
      <c r="C1092" t="s">
        <v>3533</v>
      </c>
      <c r="D1092" s="187" t="s">
        <v>3564</v>
      </c>
      <c r="E1092" t="s">
        <v>1816</v>
      </c>
      <c r="BD1092">
        <v>79396800</v>
      </c>
      <c r="BI1092">
        <v>81515400</v>
      </c>
      <c r="BN1092">
        <v>78907200</v>
      </c>
      <c r="BS1092">
        <v>76584900</v>
      </c>
      <c r="BX1092">
        <v>72857000</v>
      </c>
      <c r="CC1092">
        <v>67665900</v>
      </c>
      <c r="CH1092">
        <v>60820900</v>
      </c>
      <c r="CM1092">
        <v>53142800</v>
      </c>
      <c r="CR1092">
        <v>45781700</v>
      </c>
      <c r="CW1092">
        <v>37737100</v>
      </c>
      <c r="DB1092">
        <v>29834000</v>
      </c>
      <c r="DG1092">
        <v>22660100</v>
      </c>
      <c r="DL1092">
        <v>16943200</v>
      </c>
      <c r="DQ1092">
        <v>11311000</v>
      </c>
      <c r="DV1092">
        <v>7413500</v>
      </c>
    </row>
    <row r="1093" spans="1:206" customFormat="1">
      <c r="A1093" s="51" t="s">
        <v>224</v>
      </c>
      <c r="B1093" t="s">
        <v>3549</v>
      </c>
      <c r="C1093" t="s">
        <v>3533</v>
      </c>
      <c r="D1093" s="187" t="s">
        <v>3564</v>
      </c>
      <c r="E1093" t="s">
        <v>1817</v>
      </c>
      <c r="BD1093">
        <v>79396800</v>
      </c>
      <c r="BI1093">
        <v>81515400</v>
      </c>
      <c r="BN1093">
        <v>78907200</v>
      </c>
      <c r="BS1093">
        <v>76584900</v>
      </c>
      <c r="BX1093">
        <v>72857000</v>
      </c>
      <c r="CC1093">
        <v>67665900</v>
      </c>
      <c r="CH1093">
        <v>60820900</v>
      </c>
      <c r="CM1093">
        <v>53142800</v>
      </c>
      <c r="CR1093">
        <v>45781700</v>
      </c>
      <c r="CW1093">
        <v>37737100</v>
      </c>
      <c r="DB1093">
        <v>29834000</v>
      </c>
      <c r="DG1093">
        <v>22660100</v>
      </c>
      <c r="DL1093">
        <v>16943200</v>
      </c>
      <c r="DQ1093">
        <v>11311000</v>
      </c>
      <c r="DV1093">
        <v>7413500</v>
      </c>
      <c r="EA1093">
        <v>6175611</v>
      </c>
      <c r="EF1093">
        <v>4962391</v>
      </c>
      <c r="EK1093">
        <v>4239972</v>
      </c>
      <c r="EP1093">
        <v>3675890</v>
      </c>
      <c r="EU1093">
        <v>3339720</v>
      </c>
      <c r="EZ1093">
        <v>3142309</v>
      </c>
      <c r="FE1093">
        <v>3046890</v>
      </c>
      <c r="FJ1093">
        <v>2965826</v>
      </c>
      <c r="FO1093">
        <v>2850366</v>
      </c>
      <c r="FT1093">
        <v>2646051</v>
      </c>
      <c r="FY1093">
        <v>2426823</v>
      </c>
      <c r="GD1093">
        <v>2238654</v>
      </c>
      <c r="GI1093">
        <v>2100218</v>
      </c>
      <c r="GN1093">
        <v>1998400</v>
      </c>
      <c r="GS1093">
        <v>1904061</v>
      </c>
      <c r="GX1093">
        <v>1795552</v>
      </c>
    </row>
    <row r="1094" spans="1:206" customFormat="1">
      <c r="A1094" s="51" t="s">
        <v>224</v>
      </c>
      <c r="B1094" t="s">
        <v>3549</v>
      </c>
      <c r="C1094" t="s">
        <v>3533</v>
      </c>
      <c r="D1094" s="187" t="s">
        <v>3564</v>
      </c>
      <c r="E1094" t="s">
        <v>1818</v>
      </c>
      <c r="BD1094">
        <v>35152100</v>
      </c>
      <c r="BI1094">
        <v>35744000</v>
      </c>
      <c r="BN1094">
        <v>34008600</v>
      </c>
      <c r="BS1094">
        <v>32567299.999999899</v>
      </c>
      <c r="BX1094">
        <v>30381900</v>
      </c>
      <c r="CC1094">
        <v>27545200</v>
      </c>
      <c r="CH1094">
        <v>24047000</v>
      </c>
      <c r="CM1094">
        <v>20341800</v>
      </c>
      <c r="CR1094">
        <v>17081100</v>
      </c>
      <c r="CW1094">
        <v>13649400</v>
      </c>
      <c r="DB1094">
        <v>10563100</v>
      </c>
      <c r="DG1094">
        <v>7897400</v>
      </c>
      <c r="DL1094">
        <v>5938800</v>
      </c>
      <c r="DQ1094">
        <v>3885900</v>
      </c>
      <c r="DV1094">
        <v>2600100</v>
      </c>
      <c r="EA1094">
        <v>2334129</v>
      </c>
      <c r="EF1094">
        <v>2013806</v>
      </c>
      <c r="EK1094">
        <v>1814686</v>
      </c>
      <c r="EP1094">
        <v>1615953</v>
      </c>
      <c r="EU1094">
        <v>1491552</v>
      </c>
      <c r="EZ1094">
        <v>1418164</v>
      </c>
      <c r="FE1094">
        <v>1387989</v>
      </c>
      <c r="FJ1094">
        <v>1362202</v>
      </c>
      <c r="FO1094">
        <v>1320229</v>
      </c>
      <c r="FT1094">
        <v>1234660</v>
      </c>
      <c r="FY1094">
        <v>1144035</v>
      </c>
      <c r="GD1094">
        <v>1070944.99999999</v>
      </c>
      <c r="GI1094">
        <v>1023006</v>
      </c>
      <c r="GN1094">
        <v>991062</v>
      </c>
      <c r="GS1094">
        <v>959669</v>
      </c>
      <c r="GX1094">
        <v>917876</v>
      </c>
    </row>
    <row r="1095" spans="1:206" customFormat="1">
      <c r="A1095" s="51" t="s">
        <v>224</v>
      </c>
      <c r="B1095" t="s">
        <v>3549</v>
      </c>
      <c r="C1095" t="s">
        <v>3533</v>
      </c>
      <c r="D1095" s="187" t="s">
        <v>3564</v>
      </c>
      <c r="E1095" t="s">
        <v>1819</v>
      </c>
      <c r="BD1095">
        <v>44244700</v>
      </c>
      <c r="BI1095">
        <v>45771400</v>
      </c>
      <c r="BN1095">
        <v>44898600</v>
      </c>
      <c r="BS1095">
        <v>44017600</v>
      </c>
      <c r="BX1095">
        <v>42475100</v>
      </c>
      <c r="CC1095">
        <v>40120700</v>
      </c>
      <c r="CH1095">
        <v>36773900</v>
      </c>
      <c r="CM1095">
        <v>32801000</v>
      </c>
      <c r="CR1095">
        <v>28700600</v>
      </c>
      <c r="CW1095">
        <v>24087700</v>
      </c>
      <c r="DB1095">
        <v>19270900</v>
      </c>
      <c r="DG1095">
        <v>14762700</v>
      </c>
      <c r="DL1095">
        <v>11004400</v>
      </c>
      <c r="DQ1095">
        <v>7425100</v>
      </c>
      <c r="DV1095">
        <v>4813400</v>
      </c>
      <c r="EA1095">
        <v>3841482</v>
      </c>
      <c r="EF1095">
        <v>2948585</v>
      </c>
      <c r="EK1095">
        <v>2425286</v>
      </c>
      <c r="EP1095">
        <v>2059937</v>
      </c>
      <c r="EU1095">
        <v>1848168</v>
      </c>
      <c r="EZ1095">
        <v>1724145</v>
      </c>
      <c r="FE1095">
        <v>1658900.99999999</v>
      </c>
      <c r="FJ1095">
        <v>1603624</v>
      </c>
      <c r="FO1095">
        <v>1530137</v>
      </c>
      <c r="FT1095">
        <v>1411391</v>
      </c>
      <c r="FY1095">
        <v>1282788</v>
      </c>
      <c r="GD1095">
        <v>1167709</v>
      </c>
      <c r="GI1095">
        <v>1077212</v>
      </c>
      <c r="GN1095">
        <v>1007337.99999999</v>
      </c>
      <c r="GS1095">
        <v>944392</v>
      </c>
      <c r="GX1095">
        <v>877676</v>
      </c>
    </row>
    <row r="1096" spans="1:206" customFormat="1">
      <c r="A1096" s="51" t="s">
        <v>224</v>
      </c>
      <c r="B1096" t="s">
        <v>3549</v>
      </c>
      <c r="C1096" t="s">
        <v>3533</v>
      </c>
      <c r="D1096" s="187" t="s">
        <v>3564</v>
      </c>
      <c r="E1096" t="s">
        <v>1820</v>
      </c>
      <c r="BD1096">
        <v>0</v>
      </c>
      <c r="BI1096">
        <v>0</v>
      </c>
      <c r="BN1096">
        <v>0</v>
      </c>
      <c r="BS1096">
        <v>0</v>
      </c>
      <c r="BX1096">
        <v>0</v>
      </c>
      <c r="CC1096">
        <v>0</v>
      </c>
      <c r="CH1096">
        <v>0</v>
      </c>
      <c r="CM1096">
        <v>0</v>
      </c>
      <c r="CR1096">
        <v>0</v>
      </c>
      <c r="CW1096">
        <v>0</v>
      </c>
      <c r="DB1096">
        <v>0</v>
      </c>
      <c r="DG1096">
        <v>0</v>
      </c>
      <c r="DL1096">
        <v>0</v>
      </c>
      <c r="DQ1096">
        <v>0</v>
      </c>
      <c r="DV1096">
        <v>0</v>
      </c>
      <c r="EA1096">
        <v>0</v>
      </c>
      <c r="EF1096">
        <v>0</v>
      </c>
      <c r="EK1096">
        <v>0</v>
      </c>
      <c r="EP1096">
        <v>0</v>
      </c>
      <c r="EU1096">
        <v>0</v>
      </c>
      <c r="EZ1096">
        <v>0</v>
      </c>
      <c r="FE1096">
        <v>0</v>
      </c>
      <c r="FJ1096">
        <v>0</v>
      </c>
      <c r="FO1096">
        <v>0</v>
      </c>
      <c r="FT1096">
        <v>0</v>
      </c>
      <c r="FY1096">
        <v>0</v>
      </c>
      <c r="GD1096">
        <v>0</v>
      </c>
      <c r="GI1096">
        <v>0</v>
      </c>
      <c r="GN1096">
        <v>0</v>
      </c>
      <c r="GS1096">
        <v>0</v>
      </c>
      <c r="GX1096">
        <v>0</v>
      </c>
    </row>
    <row r="1097" spans="1:206" customFormat="1">
      <c r="A1097" s="51" t="s">
        <v>224</v>
      </c>
      <c r="B1097" t="s">
        <v>3549</v>
      </c>
      <c r="C1097" t="s">
        <v>3533</v>
      </c>
      <c r="D1097" s="187" t="s">
        <v>3564</v>
      </c>
      <c r="E1097" t="s">
        <v>1821</v>
      </c>
      <c r="BD1097">
        <v>0</v>
      </c>
      <c r="BI1097">
        <v>0</v>
      </c>
      <c r="BN1097">
        <v>0</v>
      </c>
      <c r="BS1097">
        <v>0</v>
      </c>
      <c r="BX1097">
        <v>0</v>
      </c>
      <c r="CC1097">
        <v>0</v>
      </c>
      <c r="CH1097">
        <v>0</v>
      </c>
      <c r="CM1097">
        <v>0</v>
      </c>
      <c r="CR1097">
        <v>0</v>
      </c>
      <c r="CW1097">
        <v>0</v>
      </c>
      <c r="DB1097">
        <v>0</v>
      </c>
      <c r="DG1097">
        <v>0</v>
      </c>
      <c r="DL1097">
        <v>0</v>
      </c>
      <c r="DQ1097">
        <v>0</v>
      </c>
      <c r="DV1097">
        <v>0</v>
      </c>
      <c r="EA1097">
        <v>0</v>
      </c>
      <c r="EF1097">
        <v>0</v>
      </c>
      <c r="EK1097">
        <v>0</v>
      </c>
      <c r="EP1097">
        <v>0</v>
      </c>
      <c r="EU1097">
        <v>0</v>
      </c>
      <c r="EZ1097">
        <v>0</v>
      </c>
      <c r="FE1097">
        <v>0</v>
      </c>
      <c r="FJ1097">
        <v>0</v>
      </c>
      <c r="FO1097">
        <v>0</v>
      </c>
      <c r="FT1097">
        <v>0</v>
      </c>
      <c r="FY1097">
        <v>0</v>
      </c>
      <c r="GD1097">
        <v>0</v>
      </c>
      <c r="GI1097">
        <v>0</v>
      </c>
      <c r="GN1097">
        <v>0</v>
      </c>
      <c r="GS1097">
        <v>0</v>
      </c>
      <c r="GX1097">
        <v>0</v>
      </c>
    </row>
    <row r="1098" spans="1:206" customFormat="1">
      <c r="A1098" s="51" t="s">
        <v>224</v>
      </c>
      <c r="B1098" t="s">
        <v>3549</v>
      </c>
      <c r="C1098" t="s">
        <v>3533</v>
      </c>
      <c r="D1098" s="187" t="s">
        <v>3564</v>
      </c>
      <c r="E1098" t="s">
        <v>1822</v>
      </c>
      <c r="BD1098">
        <v>0</v>
      </c>
      <c r="BI1098">
        <v>0</v>
      </c>
      <c r="BN1098">
        <v>0</v>
      </c>
      <c r="BS1098">
        <v>0</v>
      </c>
      <c r="BX1098">
        <v>0</v>
      </c>
      <c r="CC1098">
        <v>0</v>
      </c>
      <c r="CH1098">
        <v>0</v>
      </c>
      <c r="CM1098">
        <v>0</v>
      </c>
      <c r="CR1098">
        <v>0</v>
      </c>
      <c r="CW1098">
        <v>0</v>
      </c>
      <c r="DB1098">
        <v>0</v>
      </c>
      <c r="DG1098">
        <v>0</v>
      </c>
      <c r="DL1098">
        <v>0</v>
      </c>
      <c r="DQ1098">
        <v>0</v>
      </c>
      <c r="DV1098">
        <v>0</v>
      </c>
      <c r="EA1098">
        <v>0</v>
      </c>
      <c r="EF1098">
        <v>0</v>
      </c>
      <c r="EK1098">
        <v>0</v>
      </c>
      <c r="EP1098">
        <v>0</v>
      </c>
      <c r="EU1098">
        <v>0</v>
      </c>
      <c r="EZ1098">
        <v>0</v>
      </c>
      <c r="FE1098">
        <v>0</v>
      </c>
      <c r="FJ1098">
        <v>0</v>
      </c>
      <c r="FO1098">
        <v>0</v>
      </c>
      <c r="FT1098">
        <v>0</v>
      </c>
      <c r="FY1098">
        <v>0</v>
      </c>
      <c r="GD1098">
        <v>0</v>
      </c>
      <c r="GI1098">
        <v>0</v>
      </c>
      <c r="GN1098">
        <v>0</v>
      </c>
      <c r="GS1098">
        <v>0</v>
      </c>
      <c r="GX1098">
        <v>0</v>
      </c>
    </row>
    <row r="1099" spans="1:206" customFormat="1">
      <c r="A1099" s="51" t="s">
        <v>224</v>
      </c>
      <c r="B1099" t="s">
        <v>3549</v>
      </c>
      <c r="C1099" t="s">
        <v>3533</v>
      </c>
      <c r="D1099" s="187" t="s">
        <v>3564</v>
      </c>
      <c r="E1099" t="s">
        <v>1823</v>
      </c>
      <c r="BD1099">
        <v>4224400</v>
      </c>
      <c r="BI1099">
        <v>3560900</v>
      </c>
      <c r="BN1099">
        <v>1695600</v>
      </c>
      <c r="BS1099">
        <v>1843899.99999999</v>
      </c>
      <c r="BX1099">
        <v>1977700</v>
      </c>
      <c r="CC1099">
        <v>1887300</v>
      </c>
      <c r="CH1099">
        <v>1522000</v>
      </c>
      <c r="CM1099">
        <v>1295899.99999999</v>
      </c>
      <c r="CR1099">
        <v>1337400</v>
      </c>
      <c r="CW1099">
        <v>1365800</v>
      </c>
      <c r="DB1099">
        <v>1399000</v>
      </c>
      <c r="DG1099">
        <v>1321800</v>
      </c>
      <c r="DL1099">
        <v>1015700</v>
      </c>
      <c r="DQ1099">
        <v>529399.99999999895</v>
      </c>
      <c r="DV1099">
        <v>262600</v>
      </c>
      <c r="EA1099">
        <v>769353</v>
      </c>
      <c r="EF1099">
        <v>816117.99999999895</v>
      </c>
      <c r="EK1099">
        <v>787098</v>
      </c>
      <c r="EP1099">
        <v>672888</v>
      </c>
      <c r="EU1099">
        <v>607640</v>
      </c>
      <c r="EZ1099">
        <v>585779</v>
      </c>
      <c r="FE1099">
        <v>603692</v>
      </c>
      <c r="FJ1099">
        <v>624999</v>
      </c>
      <c r="FO1099">
        <v>631142</v>
      </c>
      <c r="FT1099">
        <v>593128.99999999895</v>
      </c>
      <c r="FY1099">
        <v>549241</v>
      </c>
      <c r="GD1099">
        <v>519505.99999999901</v>
      </c>
      <c r="GI1099">
        <v>509422</v>
      </c>
      <c r="GN1099">
        <v>509524</v>
      </c>
      <c r="GS1099">
        <v>506117</v>
      </c>
      <c r="GX1099">
        <v>490110</v>
      </c>
    </row>
    <row r="1100" spans="1:206" customFormat="1">
      <c r="A1100" s="51" t="s">
        <v>224</v>
      </c>
      <c r="B1100" t="s">
        <v>3549</v>
      </c>
      <c r="C1100" t="s">
        <v>3533</v>
      </c>
      <c r="D1100" s="187" t="s">
        <v>3564</v>
      </c>
      <c r="E1100" t="s">
        <v>1824</v>
      </c>
      <c r="BD1100">
        <v>5322100</v>
      </c>
      <c r="BI1100">
        <v>3375200</v>
      </c>
      <c r="BN1100">
        <v>2496800</v>
      </c>
      <c r="BS1100">
        <v>883899.99999999895</v>
      </c>
      <c r="BX1100">
        <v>496099.99999999901</v>
      </c>
      <c r="CC1100">
        <v>312400</v>
      </c>
      <c r="CH1100">
        <v>218100</v>
      </c>
      <c r="CM1100">
        <v>129500</v>
      </c>
      <c r="CR1100">
        <v>113800</v>
      </c>
      <c r="CW1100">
        <v>145800</v>
      </c>
      <c r="DB1100">
        <v>187800</v>
      </c>
      <c r="DG1100">
        <v>188200</v>
      </c>
      <c r="DL1100">
        <v>368700</v>
      </c>
      <c r="DQ1100">
        <v>205000</v>
      </c>
      <c r="DV1100">
        <v>100299.999999999</v>
      </c>
      <c r="EA1100">
        <v>54644</v>
      </c>
      <c r="EF1100">
        <v>56953</v>
      </c>
      <c r="EK1100">
        <v>59111</v>
      </c>
      <c r="EP1100">
        <v>55039.999999999898</v>
      </c>
      <c r="EU1100">
        <v>45648</v>
      </c>
      <c r="EZ1100">
        <v>39776</v>
      </c>
      <c r="FE1100">
        <v>37494</v>
      </c>
      <c r="FJ1100">
        <v>37094</v>
      </c>
      <c r="FO1100">
        <v>36887.999999999898</v>
      </c>
      <c r="FT1100">
        <v>35870</v>
      </c>
      <c r="FY1100">
        <v>32690.999999999902</v>
      </c>
      <c r="GD1100">
        <v>29402</v>
      </c>
      <c r="GI1100">
        <v>27056</v>
      </c>
      <c r="GN1100">
        <v>25876</v>
      </c>
      <c r="GS1100">
        <v>25268</v>
      </c>
      <c r="GX1100">
        <v>24504</v>
      </c>
    </row>
    <row r="1101" spans="1:206" customFormat="1">
      <c r="A1101" s="51" t="s">
        <v>224</v>
      </c>
      <c r="B1101" t="s">
        <v>3549</v>
      </c>
      <c r="C1101" t="s">
        <v>3533</v>
      </c>
      <c r="D1101" s="187" t="s">
        <v>3564</v>
      </c>
      <c r="E1101" t="s">
        <v>1825</v>
      </c>
      <c r="BD1101">
        <v>4022900</v>
      </c>
      <c r="BI1101">
        <v>5251700</v>
      </c>
      <c r="BN1101">
        <v>3339500</v>
      </c>
      <c r="BS1101">
        <v>2454600</v>
      </c>
      <c r="BX1101">
        <v>861400</v>
      </c>
      <c r="CC1101">
        <v>485700</v>
      </c>
      <c r="CH1101">
        <v>308599.99999999901</v>
      </c>
      <c r="CM1101">
        <v>214500</v>
      </c>
      <c r="CR1101">
        <v>126300</v>
      </c>
      <c r="CW1101">
        <v>108799.999999999</v>
      </c>
      <c r="DB1101">
        <v>138700</v>
      </c>
      <c r="DG1101">
        <v>172800</v>
      </c>
      <c r="DL1101">
        <v>166099.99999999901</v>
      </c>
      <c r="DQ1101">
        <v>122099.999999999</v>
      </c>
      <c r="DV1101">
        <v>89299.999999999898</v>
      </c>
      <c r="EA1101">
        <v>56830.999999999898</v>
      </c>
      <c r="EF1101">
        <v>53358</v>
      </c>
      <c r="EK1101">
        <v>55849</v>
      </c>
      <c r="EP1101">
        <v>58196</v>
      </c>
      <c r="EU1101">
        <v>54358</v>
      </c>
      <c r="EZ1101">
        <v>45242</v>
      </c>
      <c r="FE1101">
        <v>39922</v>
      </c>
      <c r="FJ1101">
        <v>37424</v>
      </c>
      <c r="FO1101">
        <v>36812</v>
      </c>
      <c r="FT1101">
        <v>36652</v>
      </c>
      <c r="FY1101">
        <v>35674</v>
      </c>
      <c r="GD1101">
        <v>32554</v>
      </c>
      <c r="GI1101">
        <v>29319</v>
      </c>
      <c r="GN1101">
        <v>26992.999999999902</v>
      </c>
      <c r="GS1101">
        <v>25789</v>
      </c>
      <c r="GX1101">
        <v>25122</v>
      </c>
    </row>
    <row r="1102" spans="1:206" customFormat="1">
      <c r="A1102" s="51" t="s">
        <v>224</v>
      </c>
      <c r="B1102" t="s">
        <v>3549</v>
      </c>
      <c r="C1102" t="s">
        <v>3533</v>
      </c>
      <c r="D1102" s="187" t="s">
        <v>3564</v>
      </c>
      <c r="E1102" t="s">
        <v>1826</v>
      </c>
      <c r="BD1102">
        <v>3122199.9999999902</v>
      </c>
      <c r="BI1102">
        <v>3957899.9999999902</v>
      </c>
      <c r="BN1102">
        <v>5144700</v>
      </c>
      <c r="BS1102">
        <v>3260000</v>
      </c>
      <c r="BX1102">
        <v>2393399.9999999902</v>
      </c>
      <c r="CC1102">
        <v>843999.99999999895</v>
      </c>
      <c r="CH1102">
        <v>478200</v>
      </c>
      <c r="CM1102">
        <v>303400</v>
      </c>
      <c r="CR1102">
        <v>209900</v>
      </c>
      <c r="CW1102">
        <v>119899.999999999</v>
      </c>
      <c r="DB1102">
        <v>104799.999999999</v>
      </c>
      <c r="DG1102">
        <v>129400</v>
      </c>
      <c r="DL1102">
        <v>158700</v>
      </c>
      <c r="DQ1102">
        <v>114200</v>
      </c>
      <c r="DV1102">
        <v>111100</v>
      </c>
      <c r="EA1102">
        <v>77415</v>
      </c>
      <c r="EF1102">
        <v>56447</v>
      </c>
      <c r="EK1102">
        <v>53117</v>
      </c>
      <c r="EP1102">
        <v>55660.999999999898</v>
      </c>
      <c r="EU1102">
        <v>58033.999999999898</v>
      </c>
      <c r="EZ1102">
        <v>54305</v>
      </c>
      <c r="FE1102">
        <v>45734</v>
      </c>
      <c r="FJ1102">
        <v>40220.999999999898</v>
      </c>
      <c r="FO1102">
        <v>37515</v>
      </c>
      <c r="FT1102">
        <v>36895</v>
      </c>
      <c r="FY1102">
        <v>36703.999999999898</v>
      </c>
      <c r="GD1102">
        <v>35710</v>
      </c>
      <c r="GI1102">
        <v>32613</v>
      </c>
      <c r="GN1102">
        <v>29397</v>
      </c>
      <c r="GS1102">
        <v>27046</v>
      </c>
      <c r="GX1102">
        <v>25776.999999999902</v>
      </c>
    </row>
    <row r="1103" spans="1:206" customFormat="1">
      <c r="A1103" s="51" t="s">
        <v>224</v>
      </c>
      <c r="B1103" t="s">
        <v>3549</v>
      </c>
      <c r="C1103" t="s">
        <v>3533</v>
      </c>
      <c r="D1103" s="187" t="s">
        <v>3564</v>
      </c>
      <c r="E1103" t="s">
        <v>1827</v>
      </c>
      <c r="BD1103">
        <v>4107100</v>
      </c>
      <c r="BI1103">
        <v>3030199.9999999902</v>
      </c>
      <c r="BN1103">
        <v>3818000</v>
      </c>
      <c r="BS1103">
        <v>5015800</v>
      </c>
      <c r="BX1103">
        <v>3163700</v>
      </c>
      <c r="CC1103">
        <v>2334600</v>
      </c>
      <c r="CH1103">
        <v>820100</v>
      </c>
      <c r="CM1103">
        <v>465200</v>
      </c>
      <c r="CR1103">
        <v>295799.99999999901</v>
      </c>
      <c r="CW1103">
        <v>199700</v>
      </c>
      <c r="DB1103">
        <v>116200</v>
      </c>
      <c r="DG1103">
        <v>101300</v>
      </c>
      <c r="DL1103">
        <v>124800</v>
      </c>
      <c r="DQ1103">
        <v>154800</v>
      </c>
      <c r="DV1103">
        <v>131600</v>
      </c>
      <c r="EA1103">
        <v>160968</v>
      </c>
      <c r="EF1103">
        <v>80224</v>
      </c>
      <c r="EK1103">
        <v>59452</v>
      </c>
      <c r="EP1103">
        <v>55813.999999999898</v>
      </c>
      <c r="EU1103">
        <v>57851</v>
      </c>
      <c r="EZ1103">
        <v>59760</v>
      </c>
      <c r="FE1103">
        <v>55738</v>
      </c>
      <c r="FJ1103">
        <v>47062.999999999898</v>
      </c>
      <c r="FO1103">
        <v>41158</v>
      </c>
      <c r="FT1103">
        <v>38065.999999999898</v>
      </c>
      <c r="FY1103">
        <v>37054</v>
      </c>
      <c r="GD1103">
        <v>36519</v>
      </c>
      <c r="GI1103">
        <v>35295</v>
      </c>
      <c r="GN1103">
        <v>32104</v>
      </c>
      <c r="GS1103">
        <v>28845.999999999902</v>
      </c>
      <c r="GX1103">
        <v>26451</v>
      </c>
    </row>
    <row r="1104" spans="1:206" customFormat="1">
      <c r="A1104" s="51" t="s">
        <v>224</v>
      </c>
      <c r="B1104" t="s">
        <v>3549</v>
      </c>
      <c r="C1104" t="s">
        <v>3533</v>
      </c>
      <c r="D1104" s="187" t="s">
        <v>3564</v>
      </c>
      <c r="E1104" t="s">
        <v>1828</v>
      </c>
      <c r="BD1104">
        <v>3778600</v>
      </c>
      <c r="BI1104">
        <v>3986900</v>
      </c>
      <c r="BN1104">
        <v>2903600</v>
      </c>
      <c r="BS1104">
        <v>3704899.9999999902</v>
      </c>
      <c r="BX1104">
        <v>4893400</v>
      </c>
      <c r="CC1104">
        <v>3053399.9999999902</v>
      </c>
      <c r="CH1104">
        <v>2256800</v>
      </c>
      <c r="CM1104">
        <v>794400</v>
      </c>
      <c r="CR1104">
        <v>449599.99999999901</v>
      </c>
      <c r="CW1104">
        <v>279200</v>
      </c>
      <c r="DB1104">
        <v>189999.99999999901</v>
      </c>
      <c r="DG1104">
        <v>110900</v>
      </c>
      <c r="DL1104">
        <v>95799.999999999898</v>
      </c>
      <c r="DQ1104">
        <v>120699.999999999</v>
      </c>
      <c r="DV1104">
        <v>162300</v>
      </c>
      <c r="EA1104">
        <v>109998</v>
      </c>
      <c r="EF1104">
        <v>160162</v>
      </c>
      <c r="EK1104">
        <v>82109</v>
      </c>
      <c r="EP1104">
        <v>61729</v>
      </c>
      <c r="EU1104">
        <v>57878</v>
      </c>
      <c r="EZ1104">
        <v>59461.999999999898</v>
      </c>
      <c r="FE1104">
        <v>60986.999999999898</v>
      </c>
      <c r="FJ1104">
        <v>56747</v>
      </c>
      <c r="FO1104">
        <v>47818</v>
      </c>
      <c r="FT1104">
        <v>41678</v>
      </c>
      <c r="FY1104">
        <v>38312</v>
      </c>
      <c r="GD1104">
        <v>37021</v>
      </c>
      <c r="GI1104">
        <v>36254</v>
      </c>
      <c r="GN1104">
        <v>34878.999999999898</v>
      </c>
      <c r="GS1104">
        <v>31648</v>
      </c>
      <c r="GX1104">
        <v>28377</v>
      </c>
    </row>
    <row r="1105" spans="1:206" customFormat="1">
      <c r="A1105" s="51" t="s">
        <v>224</v>
      </c>
      <c r="B1105" t="s">
        <v>3549</v>
      </c>
      <c r="C1105" t="s">
        <v>3533</v>
      </c>
      <c r="D1105" s="187" t="s">
        <v>3564</v>
      </c>
      <c r="E1105" t="s">
        <v>1829</v>
      </c>
      <c r="BD1105">
        <v>2961700</v>
      </c>
      <c r="BI1105">
        <v>3608500</v>
      </c>
      <c r="BN1105">
        <v>3836100</v>
      </c>
      <c r="BS1105">
        <v>2784399.9999999902</v>
      </c>
      <c r="BX1105">
        <v>3569100</v>
      </c>
      <c r="CC1105">
        <v>4695800</v>
      </c>
      <c r="CH1105">
        <v>2914600</v>
      </c>
      <c r="CM1105">
        <v>2146299.9999999902</v>
      </c>
      <c r="CR1105">
        <v>761599.99999999895</v>
      </c>
      <c r="CW1105">
        <v>417500</v>
      </c>
      <c r="DB1105">
        <v>262499.99999999901</v>
      </c>
      <c r="DG1105">
        <v>177700</v>
      </c>
      <c r="DL1105">
        <v>106899.999999999</v>
      </c>
      <c r="DQ1105">
        <v>89600</v>
      </c>
      <c r="DV1105">
        <v>124100</v>
      </c>
      <c r="EA1105">
        <v>123515</v>
      </c>
      <c r="EF1105">
        <v>109602</v>
      </c>
      <c r="EK1105">
        <v>157328.99999999901</v>
      </c>
      <c r="EP1105">
        <v>82713.999999999898</v>
      </c>
      <c r="EU1105">
        <v>63000</v>
      </c>
      <c r="EZ1105">
        <v>59051</v>
      </c>
      <c r="FE1105">
        <v>60357</v>
      </c>
      <c r="FJ1105">
        <v>61564</v>
      </c>
      <c r="FO1105">
        <v>57018</v>
      </c>
      <c r="FT1105">
        <v>48020</v>
      </c>
      <c r="FY1105">
        <v>41772</v>
      </c>
      <c r="GD1105">
        <v>38251.999999999898</v>
      </c>
      <c r="GI1105">
        <v>36783</v>
      </c>
      <c r="GN1105">
        <v>35869</v>
      </c>
      <c r="GS1105">
        <v>34412</v>
      </c>
      <c r="GX1105">
        <v>31169</v>
      </c>
    </row>
    <row r="1106" spans="1:206" customFormat="1">
      <c r="A1106" s="51" t="s">
        <v>224</v>
      </c>
      <c r="B1106" t="s">
        <v>3549</v>
      </c>
      <c r="C1106" t="s">
        <v>3533</v>
      </c>
      <c r="D1106" s="187" t="s">
        <v>3564</v>
      </c>
      <c r="E1106" t="s">
        <v>1830</v>
      </c>
      <c r="BD1106">
        <v>2289099.9999999902</v>
      </c>
      <c r="BI1106">
        <v>2773000</v>
      </c>
      <c r="BN1106">
        <v>3398299.9999999902</v>
      </c>
      <c r="BS1106">
        <v>3649999.9999999902</v>
      </c>
      <c r="BX1106">
        <v>2613700</v>
      </c>
      <c r="CC1106">
        <v>3389400</v>
      </c>
      <c r="CH1106">
        <v>4417300</v>
      </c>
      <c r="CM1106">
        <v>2716999.9999999902</v>
      </c>
      <c r="CR1106">
        <v>2012800</v>
      </c>
      <c r="CW1106">
        <v>695199.99999999895</v>
      </c>
      <c r="DB1106">
        <v>381300</v>
      </c>
      <c r="DG1106">
        <v>239400</v>
      </c>
      <c r="DL1106">
        <v>163800</v>
      </c>
      <c r="DQ1106">
        <v>100000</v>
      </c>
      <c r="DV1106">
        <v>89300</v>
      </c>
      <c r="EA1106">
        <v>85341.999999999898</v>
      </c>
      <c r="EF1106">
        <v>119632.999999999</v>
      </c>
      <c r="EK1106">
        <v>107086</v>
      </c>
      <c r="EP1106">
        <v>152027</v>
      </c>
      <c r="EU1106">
        <v>81825</v>
      </c>
      <c r="EZ1106">
        <v>63094</v>
      </c>
      <c r="FE1106">
        <v>59261.999999999898</v>
      </c>
      <c r="FJ1106">
        <v>60356</v>
      </c>
      <c r="FO1106">
        <v>61171</v>
      </c>
      <c r="FT1106">
        <v>56509</v>
      </c>
      <c r="FY1106">
        <v>47634</v>
      </c>
      <c r="GD1106">
        <v>41428.999999999898</v>
      </c>
      <c r="GI1106">
        <v>37868</v>
      </c>
      <c r="GN1106">
        <v>36316.999999999898</v>
      </c>
      <c r="GS1106">
        <v>35320</v>
      </c>
      <c r="GX1106">
        <v>33819</v>
      </c>
    </row>
    <row r="1107" spans="1:206" customFormat="1">
      <c r="A1107" s="51" t="s">
        <v>224</v>
      </c>
      <c r="B1107" t="s">
        <v>3549</v>
      </c>
      <c r="C1107" t="s">
        <v>3533</v>
      </c>
      <c r="D1107" s="187" t="s">
        <v>3564</v>
      </c>
      <c r="E1107" t="s">
        <v>1831</v>
      </c>
      <c r="BD1107">
        <v>1811000</v>
      </c>
      <c r="BI1107">
        <v>2080100</v>
      </c>
      <c r="BN1107">
        <v>2535500</v>
      </c>
      <c r="BS1107">
        <v>3156599.9999999902</v>
      </c>
      <c r="BX1107">
        <v>3394299.9999999902</v>
      </c>
      <c r="CC1107">
        <v>2412700</v>
      </c>
      <c r="CH1107">
        <v>3113700</v>
      </c>
      <c r="CM1107">
        <v>4005299.9999999902</v>
      </c>
      <c r="CR1107">
        <v>2479700</v>
      </c>
      <c r="CW1107">
        <v>1791000</v>
      </c>
      <c r="DB1107">
        <v>615600</v>
      </c>
      <c r="DG1107">
        <v>338299.99999999901</v>
      </c>
      <c r="DL1107">
        <v>216600</v>
      </c>
      <c r="DQ1107">
        <v>147399.99999999901</v>
      </c>
      <c r="DV1107">
        <v>94000</v>
      </c>
      <c r="EA1107">
        <v>65770</v>
      </c>
      <c r="EF1107">
        <v>80921</v>
      </c>
      <c r="EK1107">
        <v>112509.999999999</v>
      </c>
      <c r="EP1107">
        <v>101836</v>
      </c>
      <c r="EU1107">
        <v>143430</v>
      </c>
      <c r="EZ1107">
        <v>78931</v>
      </c>
      <c r="FE1107">
        <v>61633</v>
      </c>
      <c r="FJ1107">
        <v>58045</v>
      </c>
      <c r="FO1107">
        <v>58880.999999999898</v>
      </c>
      <c r="FT1107">
        <v>59448</v>
      </c>
      <c r="FY1107">
        <v>54903</v>
      </c>
      <c r="GD1107">
        <v>46402.999999999898</v>
      </c>
      <c r="GI1107">
        <v>40439</v>
      </c>
      <c r="GN1107">
        <v>36977</v>
      </c>
      <c r="GS1107">
        <v>35432</v>
      </c>
      <c r="GX1107">
        <v>34412</v>
      </c>
    </row>
    <row r="1108" spans="1:206" customFormat="1">
      <c r="A1108" s="51" t="s">
        <v>224</v>
      </c>
      <c r="B1108" t="s">
        <v>3549</v>
      </c>
      <c r="C1108" t="s">
        <v>3533</v>
      </c>
      <c r="D1108" s="187" t="s">
        <v>3564</v>
      </c>
      <c r="E1108" t="s">
        <v>1832</v>
      </c>
      <c r="BD1108">
        <v>1400300</v>
      </c>
      <c r="BI1108">
        <v>1576800</v>
      </c>
      <c r="BN1108">
        <v>1832399.99999999</v>
      </c>
      <c r="BS1108">
        <v>2270600</v>
      </c>
      <c r="BX1108">
        <v>2809100</v>
      </c>
      <c r="CC1108">
        <v>3031499.9999999902</v>
      </c>
      <c r="CH1108">
        <v>2125500</v>
      </c>
      <c r="CM1108">
        <v>2722000</v>
      </c>
      <c r="CR1108">
        <v>3508500</v>
      </c>
      <c r="CW1108">
        <v>2117600</v>
      </c>
      <c r="DB1108">
        <v>1512600</v>
      </c>
      <c r="DG1108">
        <v>512600</v>
      </c>
      <c r="DL1108">
        <v>284099.99999999901</v>
      </c>
      <c r="DQ1108">
        <v>188100</v>
      </c>
      <c r="DV1108">
        <v>130600</v>
      </c>
      <c r="EA1108">
        <v>69048</v>
      </c>
      <c r="EF1108">
        <v>60551.999999999898</v>
      </c>
      <c r="EK1108">
        <v>73937</v>
      </c>
      <c r="EP1108">
        <v>102203</v>
      </c>
      <c r="EU1108">
        <v>93577.999999999898</v>
      </c>
      <c r="EZ1108">
        <v>131121</v>
      </c>
      <c r="FE1108">
        <v>73678</v>
      </c>
      <c r="FJ1108">
        <v>58314</v>
      </c>
      <c r="FO1108">
        <v>55020.999999999898</v>
      </c>
      <c r="FT1108">
        <v>55763.999999999898</v>
      </c>
      <c r="FY1108">
        <v>56267</v>
      </c>
      <c r="GD1108">
        <v>52110.999999999898</v>
      </c>
      <c r="GI1108">
        <v>44275.999999999898</v>
      </c>
      <c r="GN1108">
        <v>38742.999999999898</v>
      </c>
      <c r="GS1108">
        <v>35508</v>
      </c>
      <c r="GX1108">
        <v>34043</v>
      </c>
    </row>
    <row r="1109" spans="1:206" customFormat="1">
      <c r="A1109" s="51" t="s">
        <v>224</v>
      </c>
      <c r="B1109" t="s">
        <v>3549</v>
      </c>
      <c r="C1109" t="s">
        <v>3533</v>
      </c>
      <c r="D1109" s="187" t="s">
        <v>3564</v>
      </c>
      <c r="E1109" t="s">
        <v>1833</v>
      </c>
      <c r="BD1109">
        <v>1006900</v>
      </c>
      <c r="BI1109">
        <v>1149400</v>
      </c>
      <c r="BN1109">
        <v>1309299.99999999</v>
      </c>
      <c r="BS1109">
        <v>1532500</v>
      </c>
      <c r="BX1109">
        <v>1904900</v>
      </c>
      <c r="CC1109">
        <v>2337600</v>
      </c>
      <c r="CH1109">
        <v>2520000</v>
      </c>
      <c r="CM1109">
        <v>1746700</v>
      </c>
      <c r="CR1109">
        <v>2257399.9999999902</v>
      </c>
      <c r="CW1109">
        <v>2816999.9999999902</v>
      </c>
      <c r="DB1109">
        <v>1685399.99999999</v>
      </c>
      <c r="DG1109">
        <v>1195300</v>
      </c>
      <c r="DL1109">
        <v>430000</v>
      </c>
      <c r="DQ1109">
        <v>224700</v>
      </c>
      <c r="DV1109">
        <v>157799.99999999901</v>
      </c>
      <c r="EA1109">
        <v>99317</v>
      </c>
      <c r="EF1109">
        <v>60007</v>
      </c>
      <c r="EK1109">
        <v>53475</v>
      </c>
      <c r="EP1109">
        <v>65073.999999999898</v>
      </c>
      <c r="EU1109">
        <v>89442</v>
      </c>
      <c r="EZ1109">
        <v>82900</v>
      </c>
      <c r="FE1109">
        <v>115108.999999999</v>
      </c>
      <c r="FJ1109">
        <v>66020</v>
      </c>
      <c r="FO1109">
        <v>52929</v>
      </c>
      <c r="FT1109">
        <v>50161</v>
      </c>
      <c r="FY1109">
        <v>51018</v>
      </c>
      <c r="GD1109">
        <v>51633</v>
      </c>
      <c r="GI1109">
        <v>48111.999999999898</v>
      </c>
      <c r="GN1109">
        <v>41200.999999999898</v>
      </c>
      <c r="GS1109">
        <v>36279</v>
      </c>
      <c r="GX1109">
        <v>33381.999999999898</v>
      </c>
    </row>
    <row r="1110" spans="1:206" customFormat="1">
      <c r="A1110" s="51" t="s">
        <v>224</v>
      </c>
      <c r="B1110" t="s">
        <v>3549</v>
      </c>
      <c r="C1110" t="s">
        <v>3533</v>
      </c>
      <c r="D1110" s="187" t="s">
        <v>3564</v>
      </c>
      <c r="E1110" t="s">
        <v>1834</v>
      </c>
      <c r="BD1110">
        <v>599000</v>
      </c>
      <c r="BI1110">
        <v>758800</v>
      </c>
      <c r="BN1110">
        <v>872800</v>
      </c>
      <c r="BS1110">
        <v>1009199.99999999</v>
      </c>
      <c r="BX1110">
        <v>1165300</v>
      </c>
      <c r="CC1110">
        <v>1448699.99999999</v>
      </c>
      <c r="CH1110">
        <v>1784000</v>
      </c>
      <c r="CM1110">
        <v>1901800</v>
      </c>
      <c r="CR1110">
        <v>1329400</v>
      </c>
      <c r="CW1110">
        <v>1674399.99999999</v>
      </c>
      <c r="DB1110">
        <v>2055100</v>
      </c>
      <c r="DG1110">
        <v>1226399.99999999</v>
      </c>
      <c r="DL1110">
        <v>901399.99999999895</v>
      </c>
      <c r="DQ1110">
        <v>330400</v>
      </c>
      <c r="DV1110">
        <v>175200</v>
      </c>
      <c r="EA1110">
        <v>103522.999999999</v>
      </c>
      <c r="EF1110">
        <v>78685.999999999898</v>
      </c>
      <c r="EK1110">
        <v>49071</v>
      </c>
      <c r="EP1110">
        <v>44616</v>
      </c>
      <c r="EU1110">
        <v>54396</v>
      </c>
      <c r="EZ1110">
        <v>74889</v>
      </c>
      <c r="FE1110">
        <v>70637.999999999898</v>
      </c>
      <c r="FJ1110">
        <v>97534.999999999898</v>
      </c>
      <c r="FO1110">
        <v>57018</v>
      </c>
      <c r="FT1110">
        <v>46394</v>
      </c>
      <c r="FY1110">
        <v>44339</v>
      </c>
      <c r="GD1110">
        <v>45400</v>
      </c>
      <c r="GI1110">
        <v>46199</v>
      </c>
      <c r="GN1110">
        <v>43400</v>
      </c>
      <c r="GS1110">
        <v>37520</v>
      </c>
      <c r="GX1110">
        <v>33291</v>
      </c>
    </row>
    <row r="1111" spans="1:206" customFormat="1">
      <c r="A1111" s="51" t="s">
        <v>224</v>
      </c>
      <c r="B1111" t="s">
        <v>3549</v>
      </c>
      <c r="C1111" t="s">
        <v>3533</v>
      </c>
      <c r="D1111" s="187" t="s">
        <v>3564</v>
      </c>
      <c r="E1111" t="s">
        <v>1835</v>
      </c>
      <c r="BD1111">
        <v>321100</v>
      </c>
      <c r="BI1111">
        <v>389400</v>
      </c>
      <c r="BN1111">
        <v>509500</v>
      </c>
      <c r="BS1111">
        <v>591800</v>
      </c>
      <c r="BX1111">
        <v>666199.99999999895</v>
      </c>
      <c r="CC1111">
        <v>768000</v>
      </c>
      <c r="CH1111">
        <v>959600</v>
      </c>
      <c r="CM1111">
        <v>1173599.99999999</v>
      </c>
      <c r="CR1111">
        <v>1280999.99999999</v>
      </c>
      <c r="CW1111">
        <v>881600</v>
      </c>
      <c r="DB1111">
        <v>1085300</v>
      </c>
      <c r="DG1111">
        <v>1320500</v>
      </c>
      <c r="DL1111">
        <v>814999.99999999895</v>
      </c>
      <c r="DQ1111">
        <v>616599.99999999895</v>
      </c>
      <c r="DV1111">
        <v>229899.99999999901</v>
      </c>
      <c r="EA1111">
        <v>123998</v>
      </c>
      <c r="EF1111">
        <v>73360</v>
      </c>
      <c r="EK1111">
        <v>56794.999999999898</v>
      </c>
      <c r="EP1111">
        <v>36761</v>
      </c>
      <c r="EU1111">
        <v>34184.999999999898</v>
      </c>
      <c r="EZ1111">
        <v>41949.999999999898</v>
      </c>
      <c r="FE1111">
        <v>58301.999999999898</v>
      </c>
      <c r="FJ1111">
        <v>56343</v>
      </c>
      <c r="FO1111">
        <v>77751</v>
      </c>
      <c r="FT1111">
        <v>46523</v>
      </c>
      <c r="FY1111">
        <v>38594</v>
      </c>
      <c r="GD1111">
        <v>37341</v>
      </c>
      <c r="GI1111">
        <v>38626.999999999898</v>
      </c>
      <c r="GN1111">
        <v>39624</v>
      </c>
      <c r="GS1111">
        <v>37618</v>
      </c>
      <c r="GX1111">
        <v>32913</v>
      </c>
    </row>
    <row r="1112" spans="1:206" customFormat="1">
      <c r="A1112" s="51" t="s">
        <v>224</v>
      </c>
      <c r="B1112" t="s">
        <v>3549</v>
      </c>
      <c r="C1112" t="s">
        <v>3533</v>
      </c>
      <c r="D1112" s="187" t="s">
        <v>3564</v>
      </c>
      <c r="E1112" t="s">
        <v>1836</v>
      </c>
      <c r="BD1112">
        <v>131100</v>
      </c>
      <c r="BI1112">
        <v>184199.99999999901</v>
      </c>
      <c r="BN1112">
        <v>230600</v>
      </c>
      <c r="BS1112">
        <v>297400</v>
      </c>
      <c r="BX1112">
        <v>331799.99999999901</v>
      </c>
      <c r="CC1112">
        <v>381799.99999999901</v>
      </c>
      <c r="CH1112">
        <v>411600</v>
      </c>
      <c r="CM1112">
        <v>509700</v>
      </c>
      <c r="CR1112">
        <v>659400</v>
      </c>
      <c r="CW1112">
        <v>717000</v>
      </c>
      <c r="DB1112">
        <v>477900</v>
      </c>
      <c r="DG1112">
        <v>588199.99999999895</v>
      </c>
      <c r="DL1112">
        <v>773700</v>
      </c>
      <c r="DQ1112">
        <v>488200</v>
      </c>
      <c r="DV1112">
        <v>366100</v>
      </c>
      <c r="EA1112">
        <v>149284</v>
      </c>
      <c r="EF1112">
        <v>71232.999999999898</v>
      </c>
      <c r="EK1112">
        <v>44028</v>
      </c>
      <c r="EP1112">
        <v>34772</v>
      </c>
      <c r="EU1112">
        <v>23028</v>
      </c>
      <c r="EZ1112">
        <v>21933</v>
      </c>
      <c r="FE1112">
        <v>27627</v>
      </c>
      <c r="FJ1112">
        <v>39467</v>
      </c>
      <c r="FO1112">
        <v>39208</v>
      </c>
      <c r="FT1112">
        <v>54942</v>
      </c>
      <c r="FY1112">
        <v>33311</v>
      </c>
      <c r="GD1112">
        <v>28252</v>
      </c>
      <c r="GI1112">
        <v>27889</v>
      </c>
      <c r="GN1112">
        <v>29421.999999999902</v>
      </c>
      <c r="GS1112">
        <v>30697</v>
      </c>
      <c r="GX1112">
        <v>29689</v>
      </c>
    </row>
    <row r="1113" spans="1:206" customFormat="1">
      <c r="A1113" s="51" t="s">
        <v>224</v>
      </c>
      <c r="B1113" t="s">
        <v>3549</v>
      </c>
      <c r="C1113" t="s">
        <v>3533</v>
      </c>
      <c r="D1113" s="187" t="s">
        <v>3564</v>
      </c>
      <c r="E1113" t="s">
        <v>1837</v>
      </c>
      <c r="BD1113">
        <v>42800</v>
      </c>
      <c r="BI1113">
        <v>48900</v>
      </c>
      <c r="BN1113">
        <v>71300</v>
      </c>
      <c r="BS1113">
        <v>90999.999999999898</v>
      </c>
      <c r="BX1113">
        <v>115300</v>
      </c>
      <c r="CC1113">
        <v>128700</v>
      </c>
      <c r="CH1113">
        <v>154399.99999999901</v>
      </c>
      <c r="CM1113">
        <v>164499.99999999901</v>
      </c>
      <c r="CR1113">
        <v>205400</v>
      </c>
      <c r="CW1113">
        <v>258399.99999999901</v>
      </c>
      <c r="DB1113">
        <v>278800</v>
      </c>
      <c r="DG1113">
        <v>191700</v>
      </c>
      <c r="DL1113">
        <v>250500</v>
      </c>
      <c r="DQ1113">
        <v>359299.99999999901</v>
      </c>
      <c r="DV1113">
        <v>233200</v>
      </c>
      <c r="EA1113">
        <v>172813</v>
      </c>
      <c r="EF1113">
        <v>65504</v>
      </c>
      <c r="EK1113">
        <v>32098</v>
      </c>
      <c r="EP1113">
        <v>21131.999999999902</v>
      </c>
      <c r="EU1113">
        <v>17162</v>
      </c>
      <c r="EZ1113">
        <v>11734.9999999999</v>
      </c>
      <c r="FE1113">
        <v>11613</v>
      </c>
      <c r="FJ1113">
        <v>15089.9999999999</v>
      </c>
      <c r="FO1113">
        <v>22329.999999999902</v>
      </c>
      <c r="FT1113">
        <v>23094</v>
      </c>
      <c r="FY1113">
        <v>33039.999999999898</v>
      </c>
      <c r="GD1113">
        <v>20394.999999999902</v>
      </c>
      <c r="GI1113">
        <v>17790.999999999902</v>
      </c>
      <c r="GN1113">
        <v>17998</v>
      </c>
      <c r="GS1113">
        <v>19469.999999999902</v>
      </c>
      <c r="GX1113">
        <v>20778.999999999902</v>
      </c>
    </row>
    <row r="1114" spans="1:206" customFormat="1">
      <c r="A1114" s="51" t="s">
        <v>224</v>
      </c>
      <c r="B1114" t="s">
        <v>3549</v>
      </c>
      <c r="C1114" t="s">
        <v>3533</v>
      </c>
      <c r="D1114" s="187" t="s">
        <v>3564</v>
      </c>
      <c r="E1114" t="s">
        <v>1838</v>
      </c>
      <c r="BD1114">
        <v>9799.9999999999909</v>
      </c>
      <c r="BI1114">
        <v>10600</v>
      </c>
      <c r="BN1114">
        <v>12700</v>
      </c>
      <c r="BS1114">
        <v>18599.999999999902</v>
      </c>
      <c r="BX1114">
        <v>23400</v>
      </c>
      <c r="CC1114">
        <v>29900</v>
      </c>
      <c r="CH1114">
        <v>36600</v>
      </c>
      <c r="CM1114">
        <v>44500</v>
      </c>
      <c r="CR1114">
        <v>45000</v>
      </c>
      <c r="CW1114">
        <v>53000</v>
      </c>
      <c r="DB1114">
        <v>63999.999999999898</v>
      </c>
      <c r="DG1114">
        <v>72299.999999999898</v>
      </c>
      <c r="DL1114">
        <v>53500</v>
      </c>
      <c r="DQ1114">
        <v>82799.999999999898</v>
      </c>
      <c r="DV1114">
        <v>123000</v>
      </c>
      <c r="EA1114">
        <v>79136</v>
      </c>
      <c r="EF1114">
        <v>51682</v>
      </c>
      <c r="EK1114">
        <v>20219</v>
      </c>
      <c r="EP1114">
        <v>10423</v>
      </c>
      <c r="EU1114">
        <v>7430</v>
      </c>
      <c r="EZ1114">
        <v>6255</v>
      </c>
      <c r="FE1114">
        <v>4478</v>
      </c>
      <c r="FJ1114">
        <v>4595</v>
      </c>
      <c r="FO1114">
        <v>6215</v>
      </c>
      <c r="FT1114">
        <v>9643</v>
      </c>
      <c r="FY1114">
        <v>10462.9999999999</v>
      </c>
      <c r="GD1114">
        <v>15399</v>
      </c>
      <c r="GI1114">
        <v>9721</v>
      </c>
      <c r="GN1114">
        <v>8790</v>
      </c>
      <c r="GS1114">
        <v>9177</v>
      </c>
      <c r="GX1114">
        <v>10251.9999999999</v>
      </c>
    </row>
    <row r="1115" spans="1:206" customFormat="1">
      <c r="A1115" s="51" t="s">
        <v>224</v>
      </c>
      <c r="B1115" t="s">
        <v>3549</v>
      </c>
      <c r="C1115" t="s">
        <v>3533</v>
      </c>
      <c r="D1115" s="187" t="s">
        <v>3564</v>
      </c>
      <c r="E1115" t="s">
        <v>1839</v>
      </c>
      <c r="BD1115">
        <v>1700</v>
      </c>
      <c r="BI1115">
        <v>1400</v>
      </c>
      <c r="BN1115">
        <v>1700</v>
      </c>
      <c r="BS1115">
        <v>1900</v>
      </c>
      <c r="BX1115">
        <v>2900</v>
      </c>
      <c r="CC1115">
        <v>3500</v>
      </c>
      <c r="CH1115">
        <v>5500</v>
      </c>
      <c r="CM1115">
        <v>6900</v>
      </c>
      <c r="CR1115">
        <v>7500</v>
      </c>
      <c r="CW1115">
        <v>6799.99999999999</v>
      </c>
      <c r="DB1115">
        <v>7599.99999999999</v>
      </c>
      <c r="DG1115">
        <v>9999.9999999999909</v>
      </c>
      <c r="DL1115">
        <v>12500</v>
      </c>
      <c r="DQ1115">
        <v>11299.9999999999</v>
      </c>
      <c r="DV1115">
        <v>18300</v>
      </c>
      <c r="EA1115">
        <v>30060</v>
      </c>
      <c r="EF1115">
        <v>15576</v>
      </c>
      <c r="EK1115">
        <v>9695.9999999999909</v>
      </c>
      <c r="EP1115">
        <v>3999</v>
      </c>
      <c r="EU1115">
        <v>2209.99999999999</v>
      </c>
      <c r="EZ1115">
        <v>1715</v>
      </c>
      <c r="FE1115">
        <v>1504.99999999999</v>
      </c>
      <c r="FJ1115">
        <v>1123.99999999999</v>
      </c>
      <c r="FO1115">
        <v>1201</v>
      </c>
      <c r="FT1115">
        <v>1702</v>
      </c>
      <c r="FY1115">
        <v>2765</v>
      </c>
      <c r="GD1115">
        <v>3185.99999999999</v>
      </c>
      <c r="GI1115">
        <v>4823</v>
      </c>
      <c r="GN1115">
        <v>3149</v>
      </c>
      <c r="GS1115">
        <v>2980</v>
      </c>
      <c r="GX1115">
        <v>3245.99999999999</v>
      </c>
    </row>
    <row r="1116" spans="1:206" customFormat="1">
      <c r="A1116" s="51" t="s">
        <v>224</v>
      </c>
      <c r="B1116" t="s">
        <v>3549</v>
      </c>
      <c r="C1116" t="s">
        <v>3533</v>
      </c>
      <c r="D1116" s="187" t="s">
        <v>3564</v>
      </c>
      <c r="E1116" t="s">
        <v>1840</v>
      </c>
      <c r="BD1116">
        <v>300</v>
      </c>
      <c r="BI1116">
        <v>100</v>
      </c>
      <c r="BN1116">
        <v>200</v>
      </c>
      <c r="BS1116">
        <v>200</v>
      </c>
      <c r="BX1116">
        <v>200</v>
      </c>
      <c r="CC1116">
        <v>200</v>
      </c>
      <c r="CH1116">
        <v>400</v>
      </c>
      <c r="CM1116">
        <v>600</v>
      </c>
      <c r="CR1116">
        <v>600</v>
      </c>
      <c r="CW1116">
        <v>700</v>
      </c>
      <c r="DB1116">
        <v>500</v>
      </c>
      <c r="DG1116">
        <v>600</v>
      </c>
      <c r="DL1116">
        <v>1000</v>
      </c>
      <c r="DQ1116">
        <v>1300</v>
      </c>
      <c r="DV1116">
        <v>1400</v>
      </c>
      <c r="EA1116">
        <v>3114</v>
      </c>
      <c r="EF1116">
        <v>3788</v>
      </c>
      <c r="EK1116">
        <v>1706</v>
      </c>
      <c r="EP1116">
        <v>1068</v>
      </c>
      <c r="EU1116">
        <v>457</v>
      </c>
      <c r="EZ1116">
        <v>265.99999999999898</v>
      </c>
      <c r="FE1116">
        <v>220</v>
      </c>
      <c r="FJ1116">
        <v>200.99999999999901</v>
      </c>
      <c r="FO1116">
        <v>152.99999999999901</v>
      </c>
      <c r="FT1116">
        <v>170</v>
      </c>
      <c r="FY1116">
        <v>253</v>
      </c>
      <c r="GD1116">
        <v>432</v>
      </c>
      <c r="GI1116">
        <v>518.99999999999898</v>
      </c>
      <c r="GN1116">
        <v>799</v>
      </c>
      <c r="GS1116">
        <v>542</v>
      </c>
      <c r="GX1116">
        <v>540</v>
      </c>
    </row>
    <row r="1117" spans="1:206" customFormat="1">
      <c r="A1117" s="51" t="s">
        <v>224</v>
      </c>
      <c r="B1117" t="s">
        <v>3549</v>
      </c>
      <c r="C1117" t="s">
        <v>3533</v>
      </c>
      <c r="D1117" s="187" t="s">
        <v>3564</v>
      </c>
      <c r="E1117" t="s">
        <v>1841</v>
      </c>
      <c r="BD1117">
        <v>0</v>
      </c>
      <c r="BI1117">
        <v>0</v>
      </c>
      <c r="BN1117">
        <v>0</v>
      </c>
      <c r="BS1117">
        <v>0</v>
      </c>
      <c r="BX1117">
        <v>0</v>
      </c>
      <c r="CC1117">
        <v>0</v>
      </c>
      <c r="CH1117">
        <v>0</v>
      </c>
      <c r="CM1117">
        <v>0</v>
      </c>
      <c r="CR1117">
        <v>0</v>
      </c>
      <c r="CW1117">
        <v>0</v>
      </c>
      <c r="DB1117">
        <v>0</v>
      </c>
      <c r="DG1117">
        <v>0</v>
      </c>
      <c r="DL1117">
        <v>0</v>
      </c>
      <c r="DQ1117">
        <v>0</v>
      </c>
      <c r="DV1117">
        <v>0</v>
      </c>
      <c r="EA1117">
        <v>0</v>
      </c>
      <c r="EF1117">
        <v>0</v>
      </c>
      <c r="EK1117">
        <v>0</v>
      </c>
      <c r="EP1117">
        <v>0</v>
      </c>
      <c r="EU1117">
        <v>0</v>
      </c>
      <c r="EZ1117">
        <v>0</v>
      </c>
      <c r="FE1117">
        <v>0</v>
      </c>
      <c r="FJ1117">
        <v>0</v>
      </c>
      <c r="FO1117">
        <v>0</v>
      </c>
      <c r="FT1117">
        <v>0</v>
      </c>
      <c r="FY1117">
        <v>0</v>
      </c>
      <c r="GD1117">
        <v>0</v>
      </c>
      <c r="GI1117">
        <v>0</v>
      </c>
      <c r="GN1117">
        <v>0</v>
      </c>
      <c r="GS1117">
        <v>0</v>
      </c>
      <c r="GX1117">
        <v>0</v>
      </c>
    </row>
    <row r="1118" spans="1:206" customFormat="1">
      <c r="A1118" s="51" t="s">
        <v>224</v>
      </c>
      <c r="B1118" t="s">
        <v>3549</v>
      </c>
      <c r="C1118" t="s">
        <v>3533</v>
      </c>
      <c r="D1118" s="187" t="s">
        <v>3564</v>
      </c>
      <c r="E1118" t="s">
        <v>1842</v>
      </c>
      <c r="BD1118">
        <v>0</v>
      </c>
      <c r="BI1118">
        <v>0</v>
      </c>
      <c r="BN1118">
        <v>0</v>
      </c>
      <c r="BS1118">
        <v>0</v>
      </c>
      <c r="BX1118">
        <v>0</v>
      </c>
      <c r="CC1118">
        <v>0</v>
      </c>
      <c r="CH1118">
        <v>0</v>
      </c>
      <c r="CM1118">
        <v>0</v>
      </c>
      <c r="CR1118">
        <v>0</v>
      </c>
      <c r="CW1118">
        <v>0</v>
      </c>
      <c r="DB1118">
        <v>0</v>
      </c>
      <c r="DG1118">
        <v>0</v>
      </c>
      <c r="DL1118">
        <v>0</v>
      </c>
      <c r="DQ1118">
        <v>0</v>
      </c>
      <c r="DV1118">
        <v>0</v>
      </c>
      <c r="EA1118">
        <v>0</v>
      </c>
      <c r="EF1118">
        <v>0</v>
      </c>
      <c r="EK1118">
        <v>0</v>
      </c>
      <c r="EP1118">
        <v>0</v>
      </c>
      <c r="EU1118">
        <v>0</v>
      </c>
      <c r="EZ1118">
        <v>0</v>
      </c>
      <c r="FE1118">
        <v>0</v>
      </c>
      <c r="FJ1118">
        <v>0</v>
      </c>
      <c r="FO1118">
        <v>0</v>
      </c>
      <c r="FT1118">
        <v>0</v>
      </c>
      <c r="FY1118">
        <v>0</v>
      </c>
      <c r="GD1118">
        <v>0</v>
      </c>
      <c r="GI1118">
        <v>0</v>
      </c>
      <c r="GN1118">
        <v>0</v>
      </c>
      <c r="GS1118">
        <v>0</v>
      </c>
      <c r="GX1118">
        <v>0</v>
      </c>
    </row>
    <row r="1119" spans="1:206" customFormat="1">
      <c r="A1119" s="51" t="s">
        <v>224</v>
      </c>
      <c r="B1119" t="s">
        <v>3549</v>
      </c>
      <c r="C1119" t="s">
        <v>3533</v>
      </c>
      <c r="D1119" s="187" t="s">
        <v>3564</v>
      </c>
      <c r="E1119" t="s">
        <v>1843</v>
      </c>
      <c r="BD1119">
        <v>0</v>
      </c>
      <c r="BI1119">
        <v>0</v>
      </c>
      <c r="BN1119">
        <v>0</v>
      </c>
      <c r="BS1119">
        <v>0</v>
      </c>
      <c r="BX1119">
        <v>0</v>
      </c>
      <c r="CC1119">
        <v>0</v>
      </c>
      <c r="CH1119">
        <v>0</v>
      </c>
      <c r="CM1119">
        <v>0</v>
      </c>
      <c r="CR1119">
        <v>0</v>
      </c>
      <c r="CW1119">
        <v>0</v>
      </c>
      <c r="DB1119">
        <v>0</v>
      </c>
      <c r="DG1119">
        <v>0</v>
      </c>
      <c r="DL1119">
        <v>0</v>
      </c>
      <c r="DQ1119">
        <v>0</v>
      </c>
      <c r="DV1119">
        <v>0</v>
      </c>
      <c r="EA1119">
        <v>0</v>
      </c>
      <c r="EF1119">
        <v>0</v>
      </c>
      <c r="EK1119">
        <v>0</v>
      </c>
      <c r="EP1119">
        <v>0</v>
      </c>
      <c r="EU1119">
        <v>0</v>
      </c>
      <c r="EZ1119">
        <v>0</v>
      </c>
      <c r="FE1119">
        <v>0</v>
      </c>
      <c r="FJ1119">
        <v>0</v>
      </c>
      <c r="FO1119">
        <v>0</v>
      </c>
      <c r="FT1119">
        <v>0</v>
      </c>
      <c r="FY1119">
        <v>0</v>
      </c>
      <c r="GD1119">
        <v>0</v>
      </c>
      <c r="GI1119">
        <v>0</v>
      </c>
      <c r="GN1119">
        <v>0</v>
      </c>
      <c r="GS1119">
        <v>0</v>
      </c>
      <c r="GX1119">
        <v>0</v>
      </c>
    </row>
    <row r="1120" spans="1:206" customFormat="1">
      <c r="A1120" s="51" t="s">
        <v>224</v>
      </c>
      <c r="B1120" t="s">
        <v>3549</v>
      </c>
      <c r="C1120" t="s">
        <v>3533</v>
      </c>
      <c r="D1120" s="187" t="s">
        <v>3564</v>
      </c>
      <c r="E1120" t="s">
        <v>1844</v>
      </c>
      <c r="BD1120">
        <v>4844099.9999999898</v>
      </c>
      <c r="BI1120">
        <v>3882200</v>
      </c>
      <c r="BN1120">
        <v>1781399.99999999</v>
      </c>
      <c r="BS1120">
        <v>1712600</v>
      </c>
      <c r="BX1120">
        <v>1811200</v>
      </c>
      <c r="CC1120">
        <v>1714400</v>
      </c>
      <c r="CH1120">
        <v>1389399.99999999</v>
      </c>
      <c r="CM1120">
        <v>1175699.99999999</v>
      </c>
      <c r="CR1120">
        <v>1204199.99999999</v>
      </c>
      <c r="CW1120">
        <v>1234200</v>
      </c>
      <c r="DB1120">
        <v>1263100</v>
      </c>
      <c r="DG1120">
        <v>1184300</v>
      </c>
      <c r="DL1120">
        <v>875500</v>
      </c>
      <c r="DQ1120">
        <v>455000</v>
      </c>
      <c r="DV1120">
        <v>221700</v>
      </c>
      <c r="EA1120">
        <v>690525</v>
      </c>
      <c r="EF1120">
        <v>727491.99999999895</v>
      </c>
      <c r="EK1120">
        <v>697082</v>
      </c>
      <c r="EP1120">
        <v>591411</v>
      </c>
      <c r="EU1120">
        <v>533275.99999999895</v>
      </c>
      <c r="EZ1120">
        <v>513249</v>
      </c>
      <c r="FE1120">
        <v>528607.99999999895</v>
      </c>
      <c r="FJ1120">
        <v>546765</v>
      </c>
      <c r="FO1120">
        <v>551072</v>
      </c>
      <c r="FT1120">
        <v>516799.99999999901</v>
      </c>
      <c r="FY1120">
        <v>477876</v>
      </c>
      <c r="GD1120">
        <v>451935.99999999901</v>
      </c>
      <c r="GI1120">
        <v>442973</v>
      </c>
      <c r="GN1120">
        <v>442951.99999999901</v>
      </c>
      <c r="GS1120">
        <v>439617</v>
      </c>
      <c r="GX1120">
        <v>425621</v>
      </c>
    </row>
    <row r="1121" spans="1:206" customFormat="1">
      <c r="A1121" s="51" t="s">
        <v>224</v>
      </c>
      <c r="B1121" t="s">
        <v>3549</v>
      </c>
      <c r="C1121" t="s">
        <v>3533</v>
      </c>
      <c r="D1121" s="187" t="s">
        <v>3564</v>
      </c>
      <c r="E1121" t="s">
        <v>1845</v>
      </c>
      <c r="BD1121">
        <v>6789299.9999999898</v>
      </c>
      <c r="BI1121">
        <v>4121500</v>
      </c>
      <c r="BN1121">
        <v>2928100</v>
      </c>
      <c r="BS1121">
        <v>1019800</v>
      </c>
      <c r="BX1121">
        <v>564100</v>
      </c>
      <c r="CC1121">
        <v>350200</v>
      </c>
      <c r="CH1121">
        <v>223700</v>
      </c>
      <c r="CM1121">
        <v>139299.99999999901</v>
      </c>
      <c r="CR1121">
        <v>102899.999999999</v>
      </c>
      <c r="CW1121">
        <v>103600</v>
      </c>
      <c r="DB1121">
        <v>119800</v>
      </c>
      <c r="DG1121">
        <v>107400</v>
      </c>
      <c r="DL1121">
        <v>264900</v>
      </c>
      <c r="DQ1121">
        <v>148900</v>
      </c>
      <c r="DV1121">
        <v>71900</v>
      </c>
      <c r="EA1121">
        <v>63784</v>
      </c>
      <c r="EF1121">
        <v>61635</v>
      </c>
      <c r="EK1121">
        <v>59265</v>
      </c>
      <c r="EP1121">
        <v>50543</v>
      </c>
      <c r="EU1121">
        <v>39114</v>
      </c>
      <c r="EZ1121">
        <v>32250</v>
      </c>
      <c r="FE1121">
        <v>28540</v>
      </c>
      <c r="FJ1121">
        <v>26228</v>
      </c>
      <c r="FO1121">
        <v>23875.999999999902</v>
      </c>
      <c r="FT1121">
        <v>21425</v>
      </c>
      <c r="FY1121">
        <v>18304</v>
      </c>
      <c r="GD1121">
        <v>15543.9999999999</v>
      </c>
      <c r="GI1121">
        <v>13499</v>
      </c>
      <c r="GN1121">
        <v>12139</v>
      </c>
      <c r="GS1121">
        <v>11176</v>
      </c>
      <c r="GX1121">
        <v>10308</v>
      </c>
    </row>
    <row r="1122" spans="1:206" customFormat="1">
      <c r="A1122" s="51" t="s">
        <v>224</v>
      </c>
      <c r="B1122" t="s">
        <v>3549</v>
      </c>
      <c r="C1122" t="s">
        <v>3533</v>
      </c>
      <c r="D1122" s="187" t="s">
        <v>3564</v>
      </c>
      <c r="E1122" t="s">
        <v>1846</v>
      </c>
      <c r="BD1122">
        <v>5994900</v>
      </c>
      <c r="BI1122">
        <v>6640400</v>
      </c>
      <c r="BN1122">
        <v>4048000</v>
      </c>
      <c r="BS1122">
        <v>2897100</v>
      </c>
      <c r="BX1122">
        <v>1003400</v>
      </c>
      <c r="CC1122">
        <v>558000</v>
      </c>
      <c r="CH1122">
        <v>345200</v>
      </c>
      <c r="CM1122">
        <v>221900</v>
      </c>
      <c r="CR1122">
        <v>135000</v>
      </c>
      <c r="CW1122">
        <v>96700</v>
      </c>
      <c r="DB1122">
        <v>99300</v>
      </c>
      <c r="DG1122">
        <v>113000</v>
      </c>
      <c r="DL1122">
        <v>96600</v>
      </c>
      <c r="DQ1122">
        <v>67800</v>
      </c>
      <c r="DV1122">
        <v>68300</v>
      </c>
      <c r="EA1122">
        <v>70853</v>
      </c>
      <c r="EF1122">
        <v>62654.999999999898</v>
      </c>
      <c r="EK1122">
        <v>60559</v>
      </c>
      <c r="EP1122">
        <v>58290</v>
      </c>
      <c r="EU1122">
        <v>49717</v>
      </c>
      <c r="EZ1122">
        <v>38451</v>
      </c>
      <c r="FE1122">
        <v>31933</v>
      </c>
      <c r="FJ1122">
        <v>28058</v>
      </c>
      <c r="FO1122">
        <v>25434</v>
      </c>
      <c r="FT1122">
        <v>23268</v>
      </c>
      <c r="FY1122">
        <v>20970.999999999902</v>
      </c>
      <c r="GD1122">
        <v>17977</v>
      </c>
      <c r="GI1122">
        <v>15314</v>
      </c>
      <c r="GN1122">
        <v>13340</v>
      </c>
      <c r="GS1122">
        <v>12022</v>
      </c>
      <c r="GX1122">
        <v>11074</v>
      </c>
    </row>
    <row r="1123" spans="1:206" customFormat="1">
      <c r="A1123" s="51" t="s">
        <v>224</v>
      </c>
      <c r="B1123" t="s">
        <v>3549</v>
      </c>
      <c r="C1123" t="s">
        <v>3533</v>
      </c>
      <c r="D1123" s="187" t="s">
        <v>3564</v>
      </c>
      <c r="E1123" t="s">
        <v>1847</v>
      </c>
      <c r="BD1123">
        <v>4446400</v>
      </c>
      <c r="BI1123">
        <v>5880900</v>
      </c>
      <c r="BN1123">
        <v>6572000</v>
      </c>
      <c r="BS1123">
        <v>3972400</v>
      </c>
      <c r="BX1123">
        <v>2858500</v>
      </c>
      <c r="CC1123">
        <v>994800</v>
      </c>
      <c r="CH1123">
        <v>555100</v>
      </c>
      <c r="CM1123">
        <v>341800</v>
      </c>
      <c r="CR1123">
        <v>217200</v>
      </c>
      <c r="CW1123">
        <v>126100</v>
      </c>
      <c r="DB1123">
        <v>93899.999999999898</v>
      </c>
      <c r="DG1123">
        <v>97100</v>
      </c>
      <c r="DL1123">
        <v>107800</v>
      </c>
      <c r="DQ1123">
        <v>76600</v>
      </c>
      <c r="DV1123">
        <v>80299.999999999898</v>
      </c>
      <c r="EA1123">
        <v>101874.999999999</v>
      </c>
      <c r="EF1123">
        <v>70772</v>
      </c>
      <c r="EK1123">
        <v>62552</v>
      </c>
      <c r="EP1123">
        <v>60429.999999999898</v>
      </c>
      <c r="EU1123">
        <v>58117</v>
      </c>
      <c r="EZ1123">
        <v>49568.999999999898</v>
      </c>
      <c r="FE1123">
        <v>38660</v>
      </c>
      <c r="FJ1123">
        <v>31948</v>
      </c>
      <c r="FO1123">
        <v>27749</v>
      </c>
      <c r="FT1123">
        <v>25199</v>
      </c>
      <c r="FY1123">
        <v>23089</v>
      </c>
      <c r="GD1123">
        <v>20846.999999999902</v>
      </c>
      <c r="GI1123">
        <v>17913</v>
      </c>
      <c r="GN1123">
        <v>15294</v>
      </c>
      <c r="GS1123">
        <v>13340</v>
      </c>
      <c r="GX1123">
        <v>12018</v>
      </c>
    </row>
    <row r="1124" spans="1:206" customFormat="1">
      <c r="A1124" s="51" t="s">
        <v>224</v>
      </c>
      <c r="B1124" t="s">
        <v>3549</v>
      </c>
      <c r="C1124" t="s">
        <v>3533</v>
      </c>
      <c r="D1124" s="187" t="s">
        <v>3564</v>
      </c>
      <c r="E1124" t="s">
        <v>1848</v>
      </c>
      <c r="BD1124">
        <v>5629100</v>
      </c>
      <c r="BI1124">
        <v>4338099.9999999898</v>
      </c>
      <c r="BN1124">
        <v>5779200</v>
      </c>
      <c r="BS1124">
        <v>6486400</v>
      </c>
      <c r="BX1124">
        <v>3861000</v>
      </c>
      <c r="CC1124">
        <v>2837600</v>
      </c>
      <c r="CH1124">
        <v>978200</v>
      </c>
      <c r="CM1124">
        <v>548100</v>
      </c>
      <c r="CR1124">
        <v>336299.99999999901</v>
      </c>
      <c r="CW1124">
        <v>207000</v>
      </c>
      <c r="DB1124">
        <v>123500</v>
      </c>
      <c r="DG1124">
        <v>92900</v>
      </c>
      <c r="DL1124">
        <v>95600</v>
      </c>
      <c r="DQ1124">
        <v>106999.999999999</v>
      </c>
      <c r="DV1124">
        <v>95800</v>
      </c>
      <c r="EA1124">
        <v>176291.99999999901</v>
      </c>
      <c r="EF1124">
        <v>106466</v>
      </c>
      <c r="EK1124">
        <v>75391</v>
      </c>
      <c r="EP1124">
        <v>67000</v>
      </c>
      <c r="EU1124">
        <v>64569</v>
      </c>
      <c r="EZ1124">
        <v>61990.999999999898</v>
      </c>
      <c r="FE1124">
        <v>53078.999999999898</v>
      </c>
      <c r="FJ1124">
        <v>41903</v>
      </c>
      <c r="FO1124">
        <v>34675</v>
      </c>
      <c r="FT1124">
        <v>29993</v>
      </c>
      <c r="FY1124">
        <v>26981</v>
      </c>
      <c r="GD1124">
        <v>24455</v>
      </c>
      <c r="GI1124">
        <v>21872.999999999902</v>
      </c>
      <c r="GN1124">
        <v>18685</v>
      </c>
      <c r="GS1124">
        <v>15881</v>
      </c>
      <c r="GX1124">
        <v>13765</v>
      </c>
    </row>
    <row r="1125" spans="1:206" customFormat="1">
      <c r="A1125" s="51" t="s">
        <v>224</v>
      </c>
      <c r="B1125" t="s">
        <v>3549</v>
      </c>
      <c r="C1125" t="s">
        <v>3533</v>
      </c>
      <c r="D1125" s="187" t="s">
        <v>3564</v>
      </c>
      <c r="E1125" t="s">
        <v>1849</v>
      </c>
      <c r="BD1125">
        <v>4835099.9999999898</v>
      </c>
      <c r="BI1125">
        <v>5528300</v>
      </c>
      <c r="BN1125">
        <v>4177500</v>
      </c>
      <c r="BS1125">
        <v>5700500</v>
      </c>
      <c r="BX1125">
        <v>6340500</v>
      </c>
      <c r="CC1125">
        <v>3811499.9999999902</v>
      </c>
      <c r="CH1125">
        <v>2802900</v>
      </c>
      <c r="CM1125">
        <v>965100</v>
      </c>
      <c r="CR1125">
        <v>537200</v>
      </c>
      <c r="CW1125">
        <v>322299.99999999901</v>
      </c>
      <c r="DB1125">
        <v>201799.99999999901</v>
      </c>
      <c r="DG1125">
        <v>121500</v>
      </c>
      <c r="DL1125">
        <v>91000</v>
      </c>
      <c r="DQ1125">
        <v>93900</v>
      </c>
      <c r="DV1125">
        <v>119100</v>
      </c>
      <c r="EA1125">
        <v>134610</v>
      </c>
      <c r="EF1125">
        <v>179503</v>
      </c>
      <c r="EK1125">
        <v>110453</v>
      </c>
      <c r="EP1125">
        <v>79523</v>
      </c>
      <c r="EU1125">
        <v>71020</v>
      </c>
      <c r="EZ1125">
        <v>68336</v>
      </c>
      <c r="FE1125">
        <v>65532</v>
      </c>
      <c r="FJ1125">
        <v>56322</v>
      </c>
      <c r="FO1125">
        <v>44640</v>
      </c>
      <c r="FT1125">
        <v>37016</v>
      </c>
      <c r="FY1125">
        <v>31943.999999999902</v>
      </c>
      <c r="GD1125">
        <v>28557</v>
      </c>
      <c r="GI1125">
        <v>25686.999999999902</v>
      </c>
      <c r="GN1125">
        <v>22831.999999999902</v>
      </c>
      <c r="GS1125">
        <v>19433</v>
      </c>
      <c r="GX1125">
        <v>16458</v>
      </c>
    </row>
    <row r="1126" spans="1:206" customFormat="1">
      <c r="A1126" s="51" t="s">
        <v>224</v>
      </c>
      <c r="B1126" t="s">
        <v>3549</v>
      </c>
      <c r="C1126" t="s">
        <v>3533</v>
      </c>
      <c r="D1126" s="187" t="s">
        <v>3564</v>
      </c>
      <c r="E1126" t="s">
        <v>1850</v>
      </c>
      <c r="BD1126">
        <v>3923800</v>
      </c>
      <c r="BI1126">
        <v>4714900</v>
      </c>
      <c r="BN1126">
        <v>5483900</v>
      </c>
      <c r="BS1126">
        <v>4074400</v>
      </c>
      <c r="BX1126">
        <v>5692100</v>
      </c>
      <c r="CC1126">
        <v>6227900</v>
      </c>
      <c r="CH1126">
        <v>3751500</v>
      </c>
      <c r="CM1126">
        <v>2750800</v>
      </c>
      <c r="CR1126">
        <v>948899.99999999895</v>
      </c>
      <c r="CW1126">
        <v>517700</v>
      </c>
      <c r="DB1126">
        <v>313000</v>
      </c>
      <c r="DG1126">
        <v>197600</v>
      </c>
      <c r="DL1126">
        <v>120099.999999999</v>
      </c>
      <c r="DQ1126">
        <v>87600</v>
      </c>
      <c r="DV1126">
        <v>101100</v>
      </c>
      <c r="EA1126">
        <v>144526</v>
      </c>
      <c r="EF1126">
        <v>137583.99999999901</v>
      </c>
      <c r="EK1126">
        <v>181878.99999999901</v>
      </c>
      <c r="EP1126">
        <v>113874</v>
      </c>
      <c r="EU1126">
        <v>83209.999999999898</v>
      </c>
      <c r="EZ1126">
        <v>74658</v>
      </c>
      <c r="FE1126">
        <v>71769.999999999898</v>
      </c>
      <c r="FJ1126">
        <v>68786</v>
      </c>
      <c r="FO1126">
        <v>59074</v>
      </c>
      <c r="FT1126">
        <v>47016</v>
      </c>
      <c r="FY1126">
        <v>39073</v>
      </c>
      <c r="GD1126">
        <v>33692</v>
      </c>
      <c r="GI1126">
        <v>29989</v>
      </c>
      <c r="GN1126">
        <v>26839</v>
      </c>
      <c r="GS1126">
        <v>23744</v>
      </c>
      <c r="GX1126">
        <v>20152</v>
      </c>
    </row>
    <row r="1127" spans="1:206" customFormat="1">
      <c r="A1127" s="51" t="s">
        <v>224</v>
      </c>
      <c r="B1127" t="s">
        <v>3549</v>
      </c>
      <c r="C1127" t="s">
        <v>3533</v>
      </c>
      <c r="D1127" s="187" t="s">
        <v>3564</v>
      </c>
      <c r="E1127" t="s">
        <v>1851</v>
      </c>
      <c r="BD1127">
        <v>2785800</v>
      </c>
      <c r="BI1127">
        <v>3801600</v>
      </c>
      <c r="BN1127">
        <v>4577500</v>
      </c>
      <c r="BS1127">
        <v>5403499.9999999898</v>
      </c>
      <c r="BX1127">
        <v>3970299.9999999902</v>
      </c>
      <c r="CC1127">
        <v>5645700</v>
      </c>
      <c r="CH1127">
        <v>6093599.9999999898</v>
      </c>
      <c r="CM1127">
        <v>3660900</v>
      </c>
      <c r="CR1127">
        <v>2675099.9999999902</v>
      </c>
      <c r="CW1127">
        <v>916000</v>
      </c>
      <c r="DB1127">
        <v>496500</v>
      </c>
      <c r="DG1127">
        <v>304300</v>
      </c>
      <c r="DL1127">
        <v>192700</v>
      </c>
      <c r="DQ1127">
        <v>116499.999999999</v>
      </c>
      <c r="DV1127">
        <v>91100</v>
      </c>
      <c r="EA1127">
        <v>108519</v>
      </c>
      <c r="EF1127">
        <v>146182.99999999901</v>
      </c>
      <c r="EK1127">
        <v>139664</v>
      </c>
      <c r="EP1127">
        <v>183343</v>
      </c>
      <c r="EU1127">
        <v>116717.999999999</v>
      </c>
      <c r="EZ1127">
        <v>86541</v>
      </c>
      <c r="FE1127">
        <v>77998</v>
      </c>
      <c r="FJ1127">
        <v>74963.999999999898</v>
      </c>
      <c r="FO1127">
        <v>71588</v>
      </c>
      <c r="FT1127">
        <v>61504</v>
      </c>
      <c r="FY1127">
        <v>49172.999999999898</v>
      </c>
      <c r="GD1127">
        <v>40988</v>
      </c>
      <c r="GI1127">
        <v>35344.999999999898</v>
      </c>
      <c r="GN1127">
        <v>31378.999999999902</v>
      </c>
      <c r="GS1127">
        <v>27977.999999999902</v>
      </c>
      <c r="GX1127">
        <v>24661</v>
      </c>
    </row>
    <row r="1128" spans="1:206" customFormat="1">
      <c r="A1128" s="51" t="s">
        <v>224</v>
      </c>
      <c r="B1128" t="s">
        <v>3549</v>
      </c>
      <c r="C1128" t="s">
        <v>3533</v>
      </c>
      <c r="D1128" s="187" t="s">
        <v>3564</v>
      </c>
      <c r="E1128" t="s">
        <v>1852</v>
      </c>
      <c r="BD1128">
        <v>1907700</v>
      </c>
      <c r="BI1128">
        <v>2659900</v>
      </c>
      <c r="BN1128">
        <v>3661600</v>
      </c>
      <c r="BS1128">
        <v>4467500</v>
      </c>
      <c r="BX1128">
        <v>5293399.9999999898</v>
      </c>
      <c r="CC1128">
        <v>3882100</v>
      </c>
      <c r="CH1128">
        <v>5452300</v>
      </c>
      <c r="CM1128">
        <v>5890900</v>
      </c>
      <c r="CR1128">
        <v>3544700</v>
      </c>
      <c r="CW1128">
        <v>2563799.9999999902</v>
      </c>
      <c r="DB1128">
        <v>875700</v>
      </c>
      <c r="DG1128">
        <v>476300</v>
      </c>
      <c r="DL1128">
        <v>296300</v>
      </c>
      <c r="DQ1128">
        <v>183199.99999999901</v>
      </c>
      <c r="DV1128">
        <v>116199.999999999</v>
      </c>
      <c r="EA1128">
        <v>92497</v>
      </c>
      <c r="EF1128">
        <v>109330</v>
      </c>
      <c r="EK1128">
        <v>145828</v>
      </c>
      <c r="EP1128">
        <v>140120.99999999901</v>
      </c>
      <c r="EU1128">
        <v>182834</v>
      </c>
      <c r="EZ1128">
        <v>118329</v>
      </c>
      <c r="FE1128">
        <v>88918</v>
      </c>
      <c r="FJ1128">
        <v>80508</v>
      </c>
      <c r="FO1128">
        <v>77193.999999999898</v>
      </c>
      <c r="FT1128">
        <v>73561.999999999898</v>
      </c>
      <c r="FY1128">
        <v>63274</v>
      </c>
      <c r="GD1128">
        <v>50817.999999999898</v>
      </c>
      <c r="GI1128">
        <v>42500</v>
      </c>
      <c r="GN1128">
        <v>36688</v>
      </c>
      <c r="GS1128">
        <v>32526</v>
      </c>
      <c r="GX1128">
        <v>28919</v>
      </c>
    </row>
    <row r="1129" spans="1:206" customFormat="1">
      <c r="A1129" s="51" t="s">
        <v>224</v>
      </c>
      <c r="B1129" t="s">
        <v>3549</v>
      </c>
      <c r="C1129" t="s">
        <v>3533</v>
      </c>
      <c r="D1129" s="187" t="s">
        <v>3564</v>
      </c>
      <c r="E1129" t="s">
        <v>1853</v>
      </c>
      <c r="BD1129">
        <v>1341500</v>
      </c>
      <c r="BI1129">
        <v>1773200</v>
      </c>
      <c r="BN1129">
        <v>2490600</v>
      </c>
      <c r="BS1129">
        <v>3470499.9999999902</v>
      </c>
      <c r="BX1129">
        <v>4309599.9999999898</v>
      </c>
      <c r="CC1129">
        <v>4991099.9999999898</v>
      </c>
      <c r="CH1129">
        <v>3689600</v>
      </c>
      <c r="CM1129">
        <v>5147200</v>
      </c>
      <c r="CR1129">
        <v>5585100</v>
      </c>
      <c r="CW1129">
        <v>3339100</v>
      </c>
      <c r="DB1129">
        <v>2406399.9999999902</v>
      </c>
      <c r="DG1129">
        <v>818300</v>
      </c>
      <c r="DL1129">
        <v>441600</v>
      </c>
      <c r="DQ1129">
        <v>281400</v>
      </c>
      <c r="DV1129">
        <v>176600</v>
      </c>
      <c r="EA1129">
        <v>117286.999999999</v>
      </c>
      <c r="EF1129">
        <v>92371</v>
      </c>
      <c r="EK1129">
        <v>108524</v>
      </c>
      <c r="EP1129">
        <v>143265</v>
      </c>
      <c r="EU1129">
        <v>138262</v>
      </c>
      <c r="EZ1129">
        <v>179751</v>
      </c>
      <c r="FE1129">
        <v>118244</v>
      </c>
      <c r="FJ1129">
        <v>90018.999999999898</v>
      </c>
      <c r="FO1129">
        <v>81721.999999999898</v>
      </c>
      <c r="FT1129">
        <v>78319</v>
      </c>
      <c r="FY1129">
        <v>74583</v>
      </c>
      <c r="GD1129">
        <v>64301</v>
      </c>
      <c r="GI1129">
        <v>51905.999999999898</v>
      </c>
      <c r="GN1129">
        <v>43586.999999999898</v>
      </c>
      <c r="GS1129">
        <v>37695.999999999898</v>
      </c>
      <c r="GX1129">
        <v>33400</v>
      </c>
    </row>
    <row r="1130" spans="1:206" customFormat="1">
      <c r="A1130" s="51" t="s">
        <v>224</v>
      </c>
      <c r="B1130" t="s">
        <v>3549</v>
      </c>
      <c r="C1130" t="s">
        <v>3533</v>
      </c>
      <c r="D1130" s="187" t="s">
        <v>3564</v>
      </c>
      <c r="E1130" t="s">
        <v>1854</v>
      </c>
      <c r="BD1130">
        <v>838800</v>
      </c>
      <c r="BI1130">
        <v>1195400</v>
      </c>
      <c r="BN1130">
        <v>1596699.99999999</v>
      </c>
      <c r="BS1130">
        <v>2261399.9999999902</v>
      </c>
      <c r="BX1130">
        <v>3174500</v>
      </c>
      <c r="CC1130">
        <v>3973200</v>
      </c>
      <c r="CH1130">
        <v>4572400</v>
      </c>
      <c r="CM1130">
        <v>3369299.9999999902</v>
      </c>
      <c r="CR1130">
        <v>4694399.9999999898</v>
      </c>
      <c r="CW1130">
        <v>5085400</v>
      </c>
      <c r="DB1130">
        <v>3029400</v>
      </c>
      <c r="DG1130">
        <v>2193600</v>
      </c>
      <c r="DL1130">
        <v>780100</v>
      </c>
      <c r="DQ1130">
        <v>392899.99999999901</v>
      </c>
      <c r="DV1130">
        <v>262400</v>
      </c>
      <c r="EA1130">
        <v>185857</v>
      </c>
      <c r="EF1130">
        <v>112584</v>
      </c>
      <c r="EK1130">
        <v>90114</v>
      </c>
      <c r="EP1130">
        <v>105450</v>
      </c>
      <c r="EU1130">
        <v>138406</v>
      </c>
      <c r="EZ1130">
        <v>133802.99999999901</v>
      </c>
      <c r="FE1130">
        <v>172943</v>
      </c>
      <c r="FJ1130">
        <v>115513</v>
      </c>
      <c r="FO1130">
        <v>88961</v>
      </c>
      <c r="FT1130">
        <v>81124</v>
      </c>
      <c r="FY1130">
        <v>77887.999999999898</v>
      </c>
      <c r="GD1130">
        <v>74242</v>
      </c>
      <c r="GI1130">
        <v>64270.999999999898</v>
      </c>
      <c r="GN1130">
        <v>52223</v>
      </c>
      <c r="GS1130">
        <v>44088</v>
      </c>
      <c r="GX1130">
        <v>38240</v>
      </c>
    </row>
    <row r="1131" spans="1:206" customFormat="1">
      <c r="A1131" s="51" t="s">
        <v>224</v>
      </c>
      <c r="B1131" t="s">
        <v>3549</v>
      </c>
      <c r="C1131" t="s">
        <v>3533</v>
      </c>
      <c r="D1131" s="187" t="s">
        <v>3564</v>
      </c>
      <c r="E1131" t="s">
        <v>1855</v>
      </c>
      <c r="BD1131">
        <v>470700</v>
      </c>
      <c r="BI1131">
        <v>689100</v>
      </c>
      <c r="BN1131">
        <v>1001100</v>
      </c>
      <c r="BS1131">
        <v>1344400</v>
      </c>
      <c r="BX1131">
        <v>1912800</v>
      </c>
      <c r="CC1131">
        <v>2733600</v>
      </c>
      <c r="CH1131">
        <v>3443700</v>
      </c>
      <c r="CM1131">
        <v>3944700</v>
      </c>
      <c r="CR1131">
        <v>2897299.9999999902</v>
      </c>
      <c r="CW1131">
        <v>4008700</v>
      </c>
      <c r="DB1131">
        <v>4350300</v>
      </c>
      <c r="DG1131">
        <v>2582800</v>
      </c>
      <c r="DL1131">
        <v>1918400</v>
      </c>
      <c r="DQ1131">
        <v>694199.99999999895</v>
      </c>
      <c r="DV1131">
        <v>349000</v>
      </c>
      <c r="EA1131">
        <v>248129</v>
      </c>
      <c r="EF1131">
        <v>168434.99999999901</v>
      </c>
      <c r="EK1131">
        <v>103945</v>
      </c>
      <c r="EP1131">
        <v>84743.999999999898</v>
      </c>
      <c r="EU1131">
        <v>99153.999999999898</v>
      </c>
      <c r="EZ1131">
        <v>129882</v>
      </c>
      <c r="FE1131">
        <v>126197</v>
      </c>
      <c r="FJ1131">
        <v>162505.99999999901</v>
      </c>
      <c r="FO1131">
        <v>109989.999999999</v>
      </c>
      <c r="FT1131">
        <v>85849</v>
      </c>
      <c r="FY1131">
        <v>78770</v>
      </c>
      <c r="GD1131">
        <v>75882.999999999898</v>
      </c>
      <c r="GI1131">
        <v>72532</v>
      </c>
      <c r="GN1131">
        <v>63174.999999999898</v>
      </c>
      <c r="GS1131">
        <v>51737.999999999898</v>
      </c>
      <c r="GX1131">
        <v>43947</v>
      </c>
    </row>
    <row r="1132" spans="1:206" customFormat="1">
      <c r="A1132" s="51" t="s">
        <v>224</v>
      </c>
      <c r="B1132" t="s">
        <v>3549</v>
      </c>
      <c r="C1132" t="s">
        <v>3533</v>
      </c>
      <c r="D1132" s="187" t="s">
        <v>3564</v>
      </c>
      <c r="E1132" t="s">
        <v>1856</v>
      </c>
      <c r="BD1132">
        <v>257300</v>
      </c>
      <c r="BI1132">
        <v>334100</v>
      </c>
      <c r="BN1132">
        <v>510300</v>
      </c>
      <c r="BS1132">
        <v>761200</v>
      </c>
      <c r="BX1132">
        <v>987599.99999999895</v>
      </c>
      <c r="CC1132">
        <v>1443600</v>
      </c>
      <c r="CH1132">
        <v>2126100</v>
      </c>
      <c r="CM1132">
        <v>2677299.9999999902</v>
      </c>
      <c r="CR1132">
        <v>3113699.9999999902</v>
      </c>
      <c r="CW1132">
        <v>2276400</v>
      </c>
      <c r="DB1132">
        <v>3068700</v>
      </c>
      <c r="DG1132">
        <v>3354500</v>
      </c>
      <c r="DL1132">
        <v>2036200</v>
      </c>
      <c r="DQ1132">
        <v>1548100</v>
      </c>
      <c r="DV1132">
        <v>566700</v>
      </c>
      <c r="EA1132">
        <v>314736</v>
      </c>
      <c r="EF1132">
        <v>206254</v>
      </c>
      <c r="EK1132">
        <v>142808</v>
      </c>
      <c r="EP1132">
        <v>89928</v>
      </c>
      <c r="EU1132">
        <v>74957</v>
      </c>
      <c r="EZ1132">
        <v>88015</v>
      </c>
      <c r="FE1132">
        <v>115790.999999999</v>
      </c>
      <c r="FJ1132">
        <v>113756</v>
      </c>
      <c r="FO1132">
        <v>146671</v>
      </c>
      <c r="FT1132">
        <v>100779.999999999</v>
      </c>
      <c r="FY1132">
        <v>79895</v>
      </c>
      <c r="GD1132">
        <v>73864</v>
      </c>
      <c r="GI1132">
        <v>71608</v>
      </c>
      <c r="GN1132">
        <v>68827</v>
      </c>
      <c r="GS1132">
        <v>60491</v>
      </c>
      <c r="GX1132">
        <v>50022</v>
      </c>
    </row>
    <row r="1133" spans="1:206" customFormat="1">
      <c r="A1133" s="51" t="s">
        <v>224</v>
      </c>
      <c r="B1133" t="s">
        <v>3549</v>
      </c>
      <c r="C1133" t="s">
        <v>3533</v>
      </c>
      <c r="D1133" s="187" t="s">
        <v>3564</v>
      </c>
      <c r="E1133" t="s">
        <v>1857</v>
      </c>
      <c r="BD1133">
        <v>120200</v>
      </c>
      <c r="BI1133">
        <v>148000</v>
      </c>
      <c r="BN1133">
        <v>207400</v>
      </c>
      <c r="BS1133">
        <v>326600</v>
      </c>
      <c r="BX1133">
        <v>507400</v>
      </c>
      <c r="CC1133">
        <v>655500</v>
      </c>
      <c r="CH1133">
        <v>925600</v>
      </c>
      <c r="CM1133">
        <v>1373699.99999999</v>
      </c>
      <c r="CR1133">
        <v>1832600</v>
      </c>
      <c r="CW1133">
        <v>2110799.9999999902</v>
      </c>
      <c r="DB1133">
        <v>1456899.99999999</v>
      </c>
      <c r="DG1133">
        <v>2000399.99999999</v>
      </c>
      <c r="DL1133">
        <v>2321400</v>
      </c>
      <c r="DQ1133">
        <v>1459400</v>
      </c>
      <c r="DV1133">
        <v>1090600</v>
      </c>
      <c r="EA1133">
        <v>435994</v>
      </c>
      <c r="EF1133">
        <v>225477</v>
      </c>
      <c r="EK1133">
        <v>151354</v>
      </c>
      <c r="EP1133">
        <v>106917</v>
      </c>
      <c r="EU1133">
        <v>68039</v>
      </c>
      <c r="EZ1133">
        <v>57602.999999999898</v>
      </c>
      <c r="FE1133">
        <v>68597</v>
      </c>
      <c r="FJ1133">
        <v>92175</v>
      </c>
      <c r="FO1133">
        <v>92053</v>
      </c>
      <c r="FT1133">
        <v>120064.999999999</v>
      </c>
      <c r="FY1133">
        <v>83184</v>
      </c>
      <c r="GD1133">
        <v>66863</v>
      </c>
      <c r="GI1133">
        <v>62573</v>
      </c>
      <c r="GN1133">
        <v>61541</v>
      </c>
      <c r="GS1133">
        <v>59917</v>
      </c>
      <c r="GX1133">
        <v>53440</v>
      </c>
    </row>
    <row r="1134" spans="1:206" customFormat="1">
      <c r="A1134" s="51" t="s">
        <v>224</v>
      </c>
      <c r="B1134" t="s">
        <v>3549</v>
      </c>
      <c r="C1134" t="s">
        <v>3533</v>
      </c>
      <c r="D1134" s="187" t="s">
        <v>3564</v>
      </c>
      <c r="E1134" t="s">
        <v>1858</v>
      </c>
      <c r="BD1134">
        <v>46199.999999999898</v>
      </c>
      <c r="BI1134">
        <v>49300</v>
      </c>
      <c r="BN1134">
        <v>66200</v>
      </c>
      <c r="BS1134">
        <v>95800</v>
      </c>
      <c r="BX1134">
        <v>154000</v>
      </c>
      <c r="CC1134">
        <v>244600</v>
      </c>
      <c r="CH1134">
        <v>324400</v>
      </c>
      <c r="CM1134">
        <v>455500</v>
      </c>
      <c r="CR1134">
        <v>685400</v>
      </c>
      <c r="CW1134">
        <v>908400</v>
      </c>
      <c r="DB1134">
        <v>1027400</v>
      </c>
      <c r="DG1134">
        <v>716400</v>
      </c>
      <c r="DL1134">
        <v>1030699.99999999</v>
      </c>
      <c r="DQ1134">
        <v>1261100</v>
      </c>
      <c r="DV1134">
        <v>815300</v>
      </c>
      <c r="EA1134">
        <v>544976</v>
      </c>
      <c r="EF1134">
        <v>247338</v>
      </c>
      <c r="EK1134">
        <v>132449</v>
      </c>
      <c r="EP1134">
        <v>92213.999999999898</v>
      </c>
      <c r="EU1134">
        <v>67198</v>
      </c>
      <c r="EZ1134">
        <v>43351.999999999898</v>
      </c>
      <c r="FE1134">
        <v>37613</v>
      </c>
      <c r="FJ1134">
        <v>45655.999999999898</v>
      </c>
      <c r="FO1134">
        <v>63311</v>
      </c>
      <c r="FT1134">
        <v>64836</v>
      </c>
      <c r="FY1134">
        <v>86061</v>
      </c>
      <c r="GD1134">
        <v>60209.999999999898</v>
      </c>
      <c r="GI1134">
        <v>49464</v>
      </c>
      <c r="GN1134">
        <v>47173</v>
      </c>
      <c r="GS1134">
        <v>47474</v>
      </c>
      <c r="GX1134">
        <v>47143</v>
      </c>
    </row>
    <row r="1135" spans="1:206" customFormat="1">
      <c r="A1135" s="51" t="s">
        <v>224</v>
      </c>
      <c r="B1135" t="s">
        <v>3549</v>
      </c>
      <c r="C1135" t="s">
        <v>3533</v>
      </c>
      <c r="D1135" s="187" t="s">
        <v>3564</v>
      </c>
      <c r="E1135" t="s">
        <v>1859</v>
      </c>
      <c r="BD1135">
        <v>11900</v>
      </c>
      <c r="BI1135">
        <v>12400</v>
      </c>
      <c r="BN1135">
        <v>14799.9999999999</v>
      </c>
      <c r="BS1135">
        <v>20700</v>
      </c>
      <c r="BX1135">
        <v>30600</v>
      </c>
      <c r="CC1135">
        <v>50400</v>
      </c>
      <c r="CH1135">
        <v>87600</v>
      </c>
      <c r="CM1135">
        <v>116500</v>
      </c>
      <c r="CR1135">
        <v>161200</v>
      </c>
      <c r="CW1135">
        <v>234700</v>
      </c>
      <c r="DB1135">
        <v>296900</v>
      </c>
      <c r="DG1135">
        <v>340000</v>
      </c>
      <c r="DL1135">
        <v>255100</v>
      </c>
      <c r="DQ1135">
        <v>387000</v>
      </c>
      <c r="DV1135">
        <v>489600</v>
      </c>
      <c r="EA1135">
        <v>277553.99999999901</v>
      </c>
      <c r="EF1135">
        <v>209878.99999999901</v>
      </c>
      <c r="EK1135">
        <v>102969</v>
      </c>
      <c r="EP1135">
        <v>58012.999999999898</v>
      </c>
      <c r="EU1135">
        <v>42688</v>
      </c>
      <c r="EZ1135">
        <v>32391</v>
      </c>
      <c r="FE1135">
        <v>21456</v>
      </c>
      <c r="FJ1135">
        <v>19169</v>
      </c>
      <c r="FO1135">
        <v>23937</v>
      </c>
      <c r="FT1135">
        <v>34577</v>
      </c>
      <c r="FY1135">
        <v>36773</v>
      </c>
      <c r="GD1135">
        <v>50008</v>
      </c>
      <c r="GI1135">
        <v>35590</v>
      </c>
      <c r="GN1135">
        <v>30219</v>
      </c>
      <c r="GS1135">
        <v>29652</v>
      </c>
      <c r="GX1135">
        <v>30839</v>
      </c>
    </row>
    <row r="1136" spans="1:206" customFormat="1">
      <c r="A1136" s="51" t="s">
        <v>224</v>
      </c>
      <c r="B1136" t="s">
        <v>3549</v>
      </c>
      <c r="C1136" t="s">
        <v>3533</v>
      </c>
      <c r="D1136" s="187" t="s">
        <v>3564</v>
      </c>
      <c r="E1136" t="s">
        <v>1860</v>
      </c>
      <c r="BD1136">
        <v>1800</v>
      </c>
      <c r="BI1136">
        <v>2000</v>
      </c>
      <c r="BN1136">
        <v>2200</v>
      </c>
      <c r="BS1136">
        <v>2699.99999999999</v>
      </c>
      <c r="BX1136">
        <v>4000</v>
      </c>
      <c r="CC1136">
        <v>6100</v>
      </c>
      <c r="CH1136">
        <v>11700</v>
      </c>
      <c r="CM1136">
        <v>20700</v>
      </c>
      <c r="CR1136">
        <v>26600</v>
      </c>
      <c r="CW1136">
        <v>33599.999999999898</v>
      </c>
      <c r="DB1136">
        <v>44900</v>
      </c>
      <c r="DG1136">
        <v>57900</v>
      </c>
      <c r="DL1136">
        <v>73400</v>
      </c>
      <c r="DQ1136">
        <v>56099.999999999898</v>
      </c>
      <c r="DV1136">
        <v>89699.999999999898</v>
      </c>
      <c r="EA1136">
        <v>118911</v>
      </c>
      <c r="EF1136">
        <v>66732</v>
      </c>
      <c r="EK1136">
        <v>51026</v>
      </c>
      <c r="EP1136">
        <v>27438</v>
      </c>
      <c r="EU1136">
        <v>16519.999999999902</v>
      </c>
      <c r="EZ1136">
        <v>13165</v>
      </c>
      <c r="FE1136">
        <v>10564</v>
      </c>
      <c r="FJ1136">
        <v>7261</v>
      </c>
      <c r="FO1136">
        <v>6683</v>
      </c>
      <c r="FT1136">
        <v>8635</v>
      </c>
      <c r="FY1136">
        <v>13053</v>
      </c>
      <c r="GD1136">
        <v>14564</v>
      </c>
      <c r="GI1136">
        <v>20662</v>
      </c>
      <c r="GN1136">
        <v>15200</v>
      </c>
      <c r="GS1136">
        <v>13547</v>
      </c>
      <c r="GX1136">
        <v>13803</v>
      </c>
    </row>
    <row r="1137" spans="1:206" customFormat="1">
      <c r="A1137" s="51" t="s">
        <v>224</v>
      </c>
      <c r="B1137" t="s">
        <v>3549</v>
      </c>
      <c r="C1137" t="s">
        <v>3533</v>
      </c>
      <c r="D1137" s="187" t="s">
        <v>3564</v>
      </c>
      <c r="E1137" t="s">
        <v>1861</v>
      </c>
      <c r="BD1137">
        <v>100</v>
      </c>
      <c r="BI1137">
        <v>100</v>
      </c>
      <c r="BN1137">
        <v>100</v>
      </c>
      <c r="BS1137">
        <v>100</v>
      </c>
      <c r="BX1137">
        <v>100</v>
      </c>
      <c r="CC1137">
        <v>400</v>
      </c>
      <c r="CH1137">
        <v>900</v>
      </c>
      <c r="CM1137">
        <v>1600</v>
      </c>
      <c r="CR1137">
        <v>2800</v>
      </c>
      <c r="CW1137">
        <v>3199.99999999999</v>
      </c>
      <c r="DB1137">
        <v>3400</v>
      </c>
      <c r="DG1137">
        <v>4400</v>
      </c>
      <c r="DL1137">
        <v>7000</v>
      </c>
      <c r="DQ1137">
        <v>8399.9999999999909</v>
      </c>
      <c r="DV1137">
        <v>8000</v>
      </c>
      <c r="EA1137">
        <v>14557</v>
      </c>
      <c r="EF1137">
        <v>17894.999999999902</v>
      </c>
      <c r="EK1137">
        <v>9424</v>
      </c>
      <c r="EP1137">
        <v>7433</v>
      </c>
      <c r="EU1137">
        <v>4369</v>
      </c>
      <c r="EZ1137">
        <v>2809</v>
      </c>
      <c r="FE1137">
        <v>2458</v>
      </c>
      <c r="FJ1137">
        <v>2087</v>
      </c>
      <c r="FO1137">
        <v>1506.99999999999</v>
      </c>
      <c r="FT1137">
        <v>1423</v>
      </c>
      <c r="FY1137">
        <v>1896</v>
      </c>
      <c r="GD1137">
        <v>2960</v>
      </c>
      <c r="GI1137">
        <v>3513</v>
      </c>
      <c r="GN1137">
        <v>5245</v>
      </c>
      <c r="GS1137">
        <v>4072</v>
      </c>
      <c r="GX1137">
        <v>3866</v>
      </c>
    </row>
    <row r="1138" spans="1:206" customFormat="1">
      <c r="A1138" s="51" t="s">
        <v>224</v>
      </c>
      <c r="B1138" t="s">
        <v>3549</v>
      </c>
      <c r="C1138" t="s">
        <v>3533</v>
      </c>
      <c r="D1138" s="187" t="s">
        <v>3564</v>
      </c>
      <c r="E1138" t="s">
        <v>1862</v>
      </c>
      <c r="BD1138">
        <v>19596600</v>
      </c>
      <c r="BI1138">
        <v>23131400</v>
      </c>
      <c r="BN1138">
        <v>27306000</v>
      </c>
      <c r="BS1138">
        <v>32767200</v>
      </c>
      <c r="BX1138">
        <v>39648400</v>
      </c>
      <c r="CC1138">
        <v>47023200</v>
      </c>
      <c r="CH1138">
        <v>54554200</v>
      </c>
      <c r="CM1138">
        <v>61486400</v>
      </c>
      <c r="CR1138">
        <v>68648900</v>
      </c>
      <c r="CW1138">
        <v>76046700</v>
      </c>
      <c r="DB1138">
        <v>83213700</v>
      </c>
      <c r="DG1138">
        <v>88414700</v>
      </c>
      <c r="DL1138">
        <v>92335300</v>
      </c>
      <c r="DQ1138">
        <v>93443500</v>
      </c>
      <c r="DV1138">
        <v>92464400</v>
      </c>
    </row>
    <row r="1139" spans="1:206" customFormat="1">
      <c r="A1139" s="51" t="s">
        <v>224</v>
      </c>
      <c r="B1139" t="s">
        <v>3549</v>
      </c>
      <c r="C1139" t="s">
        <v>3533</v>
      </c>
      <c r="D1139" s="187" t="s">
        <v>3564</v>
      </c>
      <c r="E1139" t="s">
        <v>1863</v>
      </c>
      <c r="BD1139">
        <v>19596600</v>
      </c>
      <c r="BI1139">
        <v>23131400</v>
      </c>
      <c r="BN1139">
        <v>27306000</v>
      </c>
      <c r="BS1139">
        <v>32767200</v>
      </c>
      <c r="BX1139">
        <v>39648400</v>
      </c>
      <c r="CC1139">
        <v>47023200</v>
      </c>
      <c r="CH1139">
        <v>54554200</v>
      </c>
      <c r="CM1139">
        <v>61486400</v>
      </c>
      <c r="CR1139">
        <v>68648900</v>
      </c>
      <c r="CW1139">
        <v>76046700</v>
      </c>
      <c r="DB1139">
        <v>83213700</v>
      </c>
      <c r="DG1139">
        <v>88414700</v>
      </c>
      <c r="DL1139">
        <v>92335300</v>
      </c>
      <c r="DQ1139">
        <v>93443500</v>
      </c>
      <c r="DV1139">
        <v>92464400</v>
      </c>
      <c r="EA1139">
        <v>91204769</v>
      </c>
      <c r="EF1139">
        <v>88974390</v>
      </c>
      <c r="EK1139">
        <v>85630801</v>
      </c>
      <c r="EP1139">
        <v>80997437</v>
      </c>
      <c r="EU1139">
        <v>75929278</v>
      </c>
      <c r="EZ1139">
        <v>70269828</v>
      </c>
      <c r="FE1139">
        <v>64213502</v>
      </c>
      <c r="FJ1139">
        <v>57948309</v>
      </c>
      <c r="FO1139">
        <v>51634737</v>
      </c>
      <c r="FT1139">
        <v>45463782</v>
      </c>
      <c r="FY1139">
        <v>39551739</v>
      </c>
      <c r="GD1139">
        <v>34031871</v>
      </c>
      <c r="GI1139">
        <v>29064839</v>
      </c>
      <c r="GN1139">
        <v>24711066</v>
      </c>
      <c r="GS1139">
        <v>20979104</v>
      </c>
      <c r="GX1139">
        <v>17861221</v>
      </c>
    </row>
    <row r="1140" spans="1:206" customFormat="1">
      <c r="A1140" s="51" t="s">
        <v>224</v>
      </c>
      <c r="B1140" t="s">
        <v>3549</v>
      </c>
      <c r="C1140" t="s">
        <v>3533</v>
      </c>
      <c r="D1140" s="187" t="s">
        <v>3564</v>
      </c>
      <c r="E1140" t="s">
        <v>1864</v>
      </c>
      <c r="BD1140">
        <v>9634100</v>
      </c>
      <c r="BI1140">
        <v>11441200</v>
      </c>
      <c r="BN1140">
        <v>13563500</v>
      </c>
      <c r="BS1140">
        <v>16331700</v>
      </c>
      <c r="BX1140">
        <v>19826700</v>
      </c>
      <c r="CC1140">
        <v>23533300</v>
      </c>
      <c r="CH1140">
        <v>27258400</v>
      </c>
      <c r="CM1140">
        <v>30706700</v>
      </c>
      <c r="CR1140">
        <v>34334000</v>
      </c>
      <c r="CW1140">
        <v>38194300</v>
      </c>
      <c r="DB1140">
        <v>42034100</v>
      </c>
      <c r="DG1140">
        <v>44849500</v>
      </c>
      <c r="DL1140">
        <v>47050500</v>
      </c>
      <c r="DQ1140">
        <v>47518100</v>
      </c>
      <c r="DV1140">
        <v>46843900</v>
      </c>
      <c r="EA1140">
        <v>43059722</v>
      </c>
      <c r="EF1140">
        <v>42014185</v>
      </c>
      <c r="EK1140">
        <v>40433130</v>
      </c>
      <c r="EP1140">
        <v>38264473</v>
      </c>
      <c r="EU1140">
        <v>35886128</v>
      </c>
      <c r="EZ1140">
        <v>33249878</v>
      </c>
      <c r="FE1140">
        <v>30448570</v>
      </c>
      <c r="FJ1140">
        <v>27575551</v>
      </c>
      <c r="FO1140">
        <v>24707629</v>
      </c>
      <c r="FT1140">
        <v>21938189</v>
      </c>
      <c r="FY1140">
        <v>19317652</v>
      </c>
      <c r="GD1140">
        <v>16896038</v>
      </c>
      <c r="GI1140">
        <v>14709364</v>
      </c>
      <c r="GN1140">
        <v>12752312</v>
      </c>
      <c r="GS1140">
        <v>11023949</v>
      </c>
      <c r="GX1140">
        <v>9530459</v>
      </c>
    </row>
    <row r="1141" spans="1:206" customFormat="1">
      <c r="A1141" s="51" t="s">
        <v>224</v>
      </c>
      <c r="B1141" t="s">
        <v>3549</v>
      </c>
      <c r="C1141" t="s">
        <v>3533</v>
      </c>
      <c r="D1141" s="187" t="s">
        <v>3564</v>
      </c>
      <c r="E1141" t="s">
        <v>1865</v>
      </c>
      <c r="BD1141">
        <v>9962500</v>
      </c>
      <c r="BI1141">
        <v>11690200</v>
      </c>
      <c r="BN1141">
        <v>13742500</v>
      </c>
      <c r="BS1141">
        <v>16435500</v>
      </c>
      <c r="BX1141">
        <v>19821700</v>
      </c>
      <c r="CC1141">
        <v>23489900</v>
      </c>
      <c r="CH1141">
        <v>27295800</v>
      </c>
      <c r="CM1141">
        <v>30779700</v>
      </c>
      <c r="CR1141">
        <v>34314900</v>
      </c>
      <c r="CW1141">
        <v>37852400</v>
      </c>
      <c r="DB1141">
        <v>41179600</v>
      </c>
      <c r="DG1141">
        <v>43565200</v>
      </c>
      <c r="DL1141">
        <v>45284800</v>
      </c>
      <c r="DQ1141">
        <v>45925400</v>
      </c>
      <c r="DV1141">
        <v>45620500</v>
      </c>
      <c r="EA1141">
        <v>48145047</v>
      </c>
      <c r="EF1141">
        <v>46960205</v>
      </c>
      <c r="EK1141">
        <v>45197671</v>
      </c>
      <c r="EP1141">
        <v>42732964</v>
      </c>
      <c r="EU1141">
        <v>40043150</v>
      </c>
      <c r="EZ1141">
        <v>37019950</v>
      </c>
      <c r="FE1141">
        <v>33764932</v>
      </c>
      <c r="FJ1141">
        <v>30372758</v>
      </c>
      <c r="FO1141">
        <v>26927108</v>
      </c>
      <c r="FT1141">
        <v>23525593</v>
      </c>
      <c r="FY1141">
        <v>20234087</v>
      </c>
      <c r="GD1141">
        <v>17135833</v>
      </c>
      <c r="GI1141">
        <v>14355475</v>
      </c>
      <c r="GN1141">
        <v>11958754</v>
      </c>
      <c r="GS1141">
        <v>9955155</v>
      </c>
      <c r="GX1141">
        <v>8330762</v>
      </c>
    </row>
    <row r="1142" spans="1:206" customFormat="1">
      <c r="A1142" s="51" t="s">
        <v>224</v>
      </c>
      <c r="B1142" t="s">
        <v>3549</v>
      </c>
      <c r="C1142" t="s">
        <v>3533</v>
      </c>
      <c r="D1142" s="187" t="s">
        <v>3564</v>
      </c>
      <c r="E1142" t="s">
        <v>1866</v>
      </c>
      <c r="BD1142">
        <v>0</v>
      </c>
      <c r="BI1142">
        <v>0</v>
      </c>
      <c r="BN1142">
        <v>0</v>
      </c>
      <c r="BS1142">
        <v>0</v>
      </c>
      <c r="BX1142">
        <v>0</v>
      </c>
      <c r="CC1142">
        <v>0</v>
      </c>
      <c r="CH1142">
        <v>0</v>
      </c>
      <c r="CM1142">
        <v>0</v>
      </c>
      <c r="CR1142">
        <v>0</v>
      </c>
      <c r="CW1142">
        <v>0</v>
      </c>
      <c r="DB1142">
        <v>0</v>
      </c>
      <c r="DG1142">
        <v>0</v>
      </c>
      <c r="DL1142">
        <v>0</v>
      </c>
      <c r="DQ1142">
        <v>0</v>
      </c>
      <c r="DV1142">
        <v>0</v>
      </c>
      <c r="EA1142">
        <v>0</v>
      </c>
      <c r="EF1142">
        <v>0</v>
      </c>
      <c r="EK1142">
        <v>0</v>
      </c>
      <c r="EP1142">
        <v>0</v>
      </c>
      <c r="EU1142">
        <v>0</v>
      </c>
      <c r="EZ1142">
        <v>0</v>
      </c>
      <c r="FE1142">
        <v>0</v>
      </c>
      <c r="FJ1142">
        <v>0</v>
      </c>
      <c r="FO1142">
        <v>0</v>
      </c>
      <c r="FT1142">
        <v>0</v>
      </c>
      <c r="FY1142">
        <v>0</v>
      </c>
      <c r="GD1142">
        <v>0</v>
      </c>
      <c r="GI1142">
        <v>0</v>
      </c>
      <c r="GN1142">
        <v>0</v>
      </c>
      <c r="GS1142">
        <v>0</v>
      </c>
      <c r="GX1142">
        <v>0</v>
      </c>
    </row>
    <row r="1143" spans="1:206" customFormat="1">
      <c r="A1143" s="51" t="s">
        <v>224</v>
      </c>
      <c r="B1143" t="s">
        <v>3549</v>
      </c>
      <c r="C1143" t="s">
        <v>3533</v>
      </c>
      <c r="D1143" s="187" t="s">
        <v>3564</v>
      </c>
      <c r="E1143" t="s">
        <v>1867</v>
      </c>
      <c r="BD1143">
        <v>0</v>
      </c>
      <c r="BI1143">
        <v>0</v>
      </c>
      <c r="BN1143">
        <v>0</v>
      </c>
      <c r="BS1143">
        <v>0</v>
      </c>
      <c r="BX1143">
        <v>0</v>
      </c>
      <c r="CC1143">
        <v>0</v>
      </c>
      <c r="CH1143">
        <v>0</v>
      </c>
      <c r="CM1143">
        <v>0</v>
      </c>
      <c r="CR1143">
        <v>0</v>
      </c>
      <c r="CW1143">
        <v>0</v>
      </c>
      <c r="DB1143">
        <v>0</v>
      </c>
      <c r="DG1143">
        <v>0</v>
      </c>
      <c r="DL1143">
        <v>0</v>
      </c>
      <c r="DQ1143">
        <v>0</v>
      </c>
      <c r="DV1143">
        <v>0</v>
      </c>
      <c r="EA1143">
        <v>0</v>
      </c>
      <c r="EF1143">
        <v>0</v>
      </c>
      <c r="EK1143">
        <v>0</v>
      </c>
      <c r="EP1143">
        <v>0</v>
      </c>
      <c r="EU1143">
        <v>0</v>
      </c>
      <c r="EZ1143">
        <v>0</v>
      </c>
      <c r="FE1143">
        <v>0</v>
      </c>
      <c r="FJ1143">
        <v>0</v>
      </c>
      <c r="FO1143">
        <v>0</v>
      </c>
      <c r="FT1143">
        <v>0</v>
      </c>
      <c r="FY1143">
        <v>0</v>
      </c>
      <c r="GD1143">
        <v>0</v>
      </c>
      <c r="GI1143">
        <v>0</v>
      </c>
      <c r="GN1143">
        <v>0</v>
      </c>
      <c r="GS1143">
        <v>0</v>
      </c>
      <c r="GX1143">
        <v>0</v>
      </c>
    </row>
    <row r="1144" spans="1:206" customFormat="1">
      <c r="A1144" s="51" t="s">
        <v>224</v>
      </c>
      <c r="B1144" t="s">
        <v>3549</v>
      </c>
      <c r="C1144" t="s">
        <v>3533</v>
      </c>
      <c r="D1144" s="187" t="s">
        <v>3564</v>
      </c>
      <c r="E1144" t="s">
        <v>1868</v>
      </c>
      <c r="BD1144">
        <v>0</v>
      </c>
      <c r="BI1144">
        <v>0</v>
      </c>
      <c r="BN1144">
        <v>0</v>
      </c>
      <c r="BS1144">
        <v>0</v>
      </c>
      <c r="BX1144">
        <v>0</v>
      </c>
      <c r="CC1144">
        <v>0</v>
      </c>
      <c r="CH1144">
        <v>0</v>
      </c>
      <c r="CM1144">
        <v>0</v>
      </c>
      <c r="CR1144">
        <v>0</v>
      </c>
      <c r="CW1144">
        <v>0</v>
      </c>
      <c r="DB1144">
        <v>0</v>
      </c>
      <c r="DG1144">
        <v>0</v>
      </c>
      <c r="DL1144">
        <v>0</v>
      </c>
      <c r="DQ1144">
        <v>0</v>
      </c>
      <c r="DV1144">
        <v>0</v>
      </c>
      <c r="EA1144">
        <v>0</v>
      </c>
      <c r="EF1144">
        <v>0</v>
      </c>
      <c r="EK1144">
        <v>0</v>
      </c>
      <c r="EP1144">
        <v>0</v>
      </c>
      <c r="EU1144">
        <v>0</v>
      </c>
      <c r="EZ1144">
        <v>0</v>
      </c>
      <c r="FE1144">
        <v>0</v>
      </c>
      <c r="FJ1144">
        <v>0</v>
      </c>
      <c r="FO1144">
        <v>0</v>
      </c>
      <c r="FT1144">
        <v>0</v>
      </c>
      <c r="FY1144">
        <v>0</v>
      </c>
      <c r="GD1144">
        <v>0</v>
      </c>
      <c r="GI1144">
        <v>0</v>
      </c>
      <c r="GN1144">
        <v>0</v>
      </c>
      <c r="GS1144">
        <v>0</v>
      </c>
      <c r="GX1144">
        <v>0</v>
      </c>
    </row>
    <row r="1145" spans="1:206" customFormat="1">
      <c r="A1145" s="51" t="s">
        <v>224</v>
      </c>
      <c r="B1145" t="s">
        <v>3549</v>
      </c>
      <c r="C1145" t="s">
        <v>3533</v>
      </c>
      <c r="D1145" s="187" t="s">
        <v>3564</v>
      </c>
      <c r="E1145" t="s">
        <v>1869</v>
      </c>
      <c r="BD1145">
        <v>2402900</v>
      </c>
      <c r="BI1145">
        <v>2897500</v>
      </c>
      <c r="BN1145">
        <v>3530700</v>
      </c>
      <c r="BS1145">
        <v>4564200</v>
      </c>
      <c r="BX1145">
        <v>5929200</v>
      </c>
      <c r="CC1145">
        <v>6947900</v>
      </c>
      <c r="CH1145">
        <v>7721200</v>
      </c>
      <c r="CM1145">
        <v>7838700</v>
      </c>
      <c r="CR1145">
        <v>7976200</v>
      </c>
      <c r="CW1145">
        <v>8248600</v>
      </c>
      <c r="DB1145">
        <v>8575200</v>
      </c>
      <c r="DG1145">
        <v>8420700</v>
      </c>
      <c r="DL1145">
        <v>7698799.9999999898</v>
      </c>
      <c r="DQ1145">
        <v>6171900</v>
      </c>
      <c r="DV1145">
        <v>4378800</v>
      </c>
      <c r="EA1145">
        <v>5306840.9999999898</v>
      </c>
      <c r="EF1145">
        <v>5030286</v>
      </c>
      <c r="EK1145">
        <v>4721554.9999999898</v>
      </c>
      <c r="EP1145">
        <v>4282046</v>
      </c>
      <c r="EU1145">
        <v>4037945</v>
      </c>
      <c r="EZ1145">
        <v>3794409</v>
      </c>
      <c r="FE1145">
        <v>3556168</v>
      </c>
      <c r="FJ1145">
        <v>3331477.9999999902</v>
      </c>
      <c r="FO1145">
        <v>3118474</v>
      </c>
      <c r="FT1145">
        <v>2937373</v>
      </c>
      <c r="FY1145">
        <v>2775610</v>
      </c>
      <c r="GD1145">
        <v>2634522</v>
      </c>
      <c r="GI1145">
        <v>2515240.9999999902</v>
      </c>
      <c r="GN1145">
        <v>2403867.9999999902</v>
      </c>
      <c r="GS1145">
        <v>2290431</v>
      </c>
      <c r="GX1145">
        <v>2189915.9999999902</v>
      </c>
    </row>
    <row r="1146" spans="1:206" customFormat="1">
      <c r="A1146" s="51" t="s">
        <v>224</v>
      </c>
      <c r="B1146" t="s">
        <v>3549</v>
      </c>
      <c r="C1146" t="s">
        <v>3533</v>
      </c>
      <c r="D1146" s="187" t="s">
        <v>3564</v>
      </c>
      <c r="E1146" t="s">
        <v>1870</v>
      </c>
      <c r="BD1146">
        <v>1524700</v>
      </c>
      <c r="BI1146">
        <v>1726700</v>
      </c>
      <c r="BN1146">
        <v>2003499.99999999</v>
      </c>
      <c r="BS1146">
        <v>2328599.9999999902</v>
      </c>
      <c r="BX1146">
        <v>2843000</v>
      </c>
      <c r="CC1146">
        <v>3515399.9999999902</v>
      </c>
      <c r="CH1146">
        <v>3978700</v>
      </c>
      <c r="CM1146">
        <v>4500600</v>
      </c>
      <c r="CR1146">
        <v>4805599.9999999898</v>
      </c>
      <c r="CW1146">
        <v>5102700</v>
      </c>
      <c r="DB1146">
        <v>5202400</v>
      </c>
      <c r="DG1146">
        <v>4996599.9999999898</v>
      </c>
      <c r="DL1146">
        <v>5054099.9999999898</v>
      </c>
      <c r="DQ1146">
        <v>4534600</v>
      </c>
      <c r="DV1146">
        <v>3901000</v>
      </c>
      <c r="EA1146">
        <v>2538161</v>
      </c>
      <c r="EF1146">
        <v>2104133.9999999902</v>
      </c>
      <c r="EK1146">
        <v>1760030</v>
      </c>
      <c r="EP1146">
        <v>1444160</v>
      </c>
      <c r="EU1146">
        <v>1138328</v>
      </c>
      <c r="EZ1146">
        <v>926936</v>
      </c>
      <c r="FE1146">
        <v>747156.99999999895</v>
      </c>
      <c r="FJ1146">
        <v>596662</v>
      </c>
      <c r="FO1146">
        <v>473877</v>
      </c>
      <c r="FT1146">
        <v>375149</v>
      </c>
      <c r="FY1146">
        <v>298664.99999999901</v>
      </c>
      <c r="GD1146">
        <v>238153</v>
      </c>
      <c r="GI1146">
        <v>189857</v>
      </c>
      <c r="GN1146">
        <v>151774</v>
      </c>
      <c r="GS1146">
        <v>121154.999999999</v>
      </c>
      <c r="GX1146">
        <v>96548</v>
      </c>
    </row>
    <row r="1147" spans="1:206" customFormat="1">
      <c r="A1147" s="51" t="s">
        <v>224</v>
      </c>
      <c r="B1147" t="s">
        <v>3549</v>
      </c>
      <c r="C1147" t="s">
        <v>3533</v>
      </c>
      <c r="D1147" s="187" t="s">
        <v>3564</v>
      </c>
      <c r="E1147" t="s">
        <v>1871</v>
      </c>
      <c r="BD1147">
        <v>1247700</v>
      </c>
      <c r="BI1147">
        <v>1491600</v>
      </c>
      <c r="BN1147">
        <v>1673100</v>
      </c>
      <c r="BS1147">
        <v>1944199.99999999</v>
      </c>
      <c r="BX1147">
        <v>2252900</v>
      </c>
      <c r="CC1147">
        <v>2756700</v>
      </c>
      <c r="CH1147">
        <v>3386200</v>
      </c>
      <c r="CM1147">
        <v>3848900</v>
      </c>
      <c r="CR1147">
        <v>4371500</v>
      </c>
      <c r="CW1147">
        <v>4663799.9999999898</v>
      </c>
      <c r="DB1147">
        <v>4894299.9999999898</v>
      </c>
      <c r="DG1147">
        <v>4982900</v>
      </c>
      <c r="DL1147">
        <v>4745300</v>
      </c>
      <c r="DQ1147">
        <v>4599200</v>
      </c>
      <c r="DV1147">
        <v>4116500</v>
      </c>
      <c r="EA1147">
        <v>2992618</v>
      </c>
      <c r="EF1147">
        <v>2504799</v>
      </c>
      <c r="EK1147">
        <v>2078794.99999999</v>
      </c>
      <c r="EP1147">
        <v>1740538</v>
      </c>
      <c r="EU1147">
        <v>1429442</v>
      </c>
      <c r="EZ1147">
        <v>1127339</v>
      </c>
      <c r="FE1147">
        <v>918623.99999999895</v>
      </c>
      <c r="FJ1147">
        <v>740988.99999999895</v>
      </c>
      <c r="FO1147">
        <v>591898</v>
      </c>
      <c r="FT1147">
        <v>470588</v>
      </c>
      <c r="FY1147">
        <v>372910</v>
      </c>
      <c r="GD1147">
        <v>297115</v>
      </c>
      <c r="GI1147">
        <v>237089.99999999901</v>
      </c>
      <c r="GN1147">
        <v>189147.99999999901</v>
      </c>
      <c r="GS1147">
        <v>151319</v>
      </c>
      <c r="GX1147">
        <v>120885</v>
      </c>
    </row>
    <row r="1148" spans="1:206" customFormat="1">
      <c r="A1148" s="51" t="s">
        <v>224</v>
      </c>
      <c r="B1148" t="s">
        <v>3549</v>
      </c>
      <c r="C1148" t="s">
        <v>3533</v>
      </c>
      <c r="D1148" s="187" t="s">
        <v>3564</v>
      </c>
      <c r="E1148" t="s">
        <v>1872</v>
      </c>
      <c r="BD1148">
        <v>1005000</v>
      </c>
      <c r="BI1148">
        <v>1217499.99999999</v>
      </c>
      <c r="BN1148">
        <v>1446900</v>
      </c>
      <c r="BS1148">
        <v>1624500</v>
      </c>
      <c r="BX1148">
        <v>1885700</v>
      </c>
      <c r="CC1148">
        <v>2190200</v>
      </c>
      <c r="CH1148">
        <v>2664599.9999999902</v>
      </c>
      <c r="CM1148">
        <v>3284400</v>
      </c>
      <c r="CR1148">
        <v>3744100</v>
      </c>
      <c r="CW1148">
        <v>4247099.9999999898</v>
      </c>
      <c r="DB1148">
        <v>4560299.9999999898</v>
      </c>
      <c r="DG1148">
        <v>4720400</v>
      </c>
      <c r="DL1148">
        <v>4858000</v>
      </c>
      <c r="DQ1148">
        <v>4669400</v>
      </c>
      <c r="DV1148">
        <v>4497899.9999999898</v>
      </c>
      <c r="EA1148">
        <v>3361069</v>
      </c>
      <c r="EF1148">
        <v>2948064</v>
      </c>
      <c r="EK1148">
        <v>2469634</v>
      </c>
      <c r="EP1148">
        <v>2051839</v>
      </c>
      <c r="EU1148">
        <v>1719480</v>
      </c>
      <c r="EZ1148">
        <v>1413300</v>
      </c>
      <c r="FE1148">
        <v>1115050</v>
      </c>
      <c r="FJ1148">
        <v>909152.99999999895</v>
      </c>
      <c r="FO1148">
        <v>733581</v>
      </c>
      <c r="FT1148">
        <v>586668</v>
      </c>
      <c r="FY1148">
        <v>467001</v>
      </c>
      <c r="GD1148">
        <v>370494</v>
      </c>
      <c r="GI1148">
        <v>295463</v>
      </c>
      <c r="GN1148">
        <v>235987.99999999901</v>
      </c>
      <c r="GS1148">
        <v>188425.99999999901</v>
      </c>
      <c r="GX1148">
        <v>150891</v>
      </c>
    </row>
    <row r="1149" spans="1:206" customFormat="1">
      <c r="A1149" s="51" t="s">
        <v>224</v>
      </c>
      <c r="B1149" t="s">
        <v>3549</v>
      </c>
      <c r="C1149" t="s">
        <v>3533</v>
      </c>
      <c r="D1149" s="187" t="s">
        <v>3564</v>
      </c>
      <c r="E1149" t="s">
        <v>1873</v>
      </c>
      <c r="BD1149">
        <v>881899.99999999895</v>
      </c>
      <c r="BI1149">
        <v>979600</v>
      </c>
      <c r="BN1149">
        <v>1181000</v>
      </c>
      <c r="BS1149">
        <v>1405600</v>
      </c>
      <c r="BX1149">
        <v>1576399.99999999</v>
      </c>
      <c r="CC1149">
        <v>1835700</v>
      </c>
      <c r="CH1149">
        <v>2124500</v>
      </c>
      <c r="CM1149">
        <v>2590900</v>
      </c>
      <c r="CR1149">
        <v>3200299.9999999902</v>
      </c>
      <c r="CW1149">
        <v>3640699.9999999902</v>
      </c>
      <c r="DB1149">
        <v>4128000</v>
      </c>
      <c r="DG1149">
        <v>4421499.9999999898</v>
      </c>
      <c r="DL1149">
        <v>4612800</v>
      </c>
      <c r="DQ1149">
        <v>4775300</v>
      </c>
      <c r="DV1149">
        <v>4553599.9999999898</v>
      </c>
      <c r="EA1149">
        <v>3697848</v>
      </c>
      <c r="EF1149">
        <v>3307969</v>
      </c>
      <c r="EK1149">
        <v>2904473</v>
      </c>
      <c r="EP1149">
        <v>2436861</v>
      </c>
      <c r="EU1149">
        <v>2027530.99999999</v>
      </c>
      <c r="EZ1149">
        <v>1701380.99999999</v>
      </c>
      <c r="FE1149">
        <v>1400304.99999999</v>
      </c>
      <c r="FJ1149">
        <v>1106315</v>
      </c>
      <c r="FO1149">
        <v>903139</v>
      </c>
      <c r="FT1149">
        <v>729556.99999999895</v>
      </c>
      <c r="FY1149">
        <v>584055</v>
      </c>
      <c r="GD1149">
        <v>465322.99999999901</v>
      </c>
      <c r="GI1149">
        <v>369429</v>
      </c>
      <c r="GN1149">
        <v>294751</v>
      </c>
      <c r="GS1149">
        <v>235487</v>
      </c>
      <c r="GX1149">
        <v>188069</v>
      </c>
    </row>
    <row r="1150" spans="1:206" customFormat="1">
      <c r="A1150" s="51" t="s">
        <v>224</v>
      </c>
      <c r="B1150" t="s">
        <v>3549</v>
      </c>
      <c r="C1150" t="s">
        <v>3533</v>
      </c>
      <c r="D1150" s="187" t="s">
        <v>3564</v>
      </c>
      <c r="E1150" t="s">
        <v>1874</v>
      </c>
      <c r="BD1150">
        <v>725400</v>
      </c>
      <c r="BI1150">
        <v>846400</v>
      </c>
      <c r="BN1150">
        <v>941000</v>
      </c>
      <c r="BS1150">
        <v>1140400</v>
      </c>
      <c r="BX1150">
        <v>1357900</v>
      </c>
      <c r="CC1150">
        <v>1527899.99999999</v>
      </c>
      <c r="CH1150">
        <v>1775700</v>
      </c>
      <c r="CM1150">
        <v>2061400</v>
      </c>
      <c r="CR1150">
        <v>2519500</v>
      </c>
      <c r="CW1150">
        <v>3107800</v>
      </c>
      <c r="DB1150">
        <v>3536100</v>
      </c>
      <c r="DG1150">
        <v>4001499.9999999902</v>
      </c>
      <c r="DL1150">
        <v>4313600</v>
      </c>
      <c r="DQ1150">
        <v>4554399.9999999898</v>
      </c>
      <c r="DV1150">
        <v>4658099.9999999898</v>
      </c>
      <c r="EA1150">
        <v>3832704</v>
      </c>
      <c r="EF1150">
        <v>3628983</v>
      </c>
      <c r="EK1150">
        <v>3249815</v>
      </c>
      <c r="EP1150">
        <v>2857282</v>
      </c>
      <c r="EU1150">
        <v>2400990</v>
      </c>
      <c r="EZ1150">
        <v>2000733</v>
      </c>
      <c r="FE1150">
        <v>1681278</v>
      </c>
      <c r="FJ1150">
        <v>1385687</v>
      </c>
      <c r="FO1150">
        <v>1096256</v>
      </c>
      <c r="FT1150">
        <v>896033.99999999895</v>
      </c>
      <c r="FY1150">
        <v>724648.99999999895</v>
      </c>
      <c r="GD1150">
        <v>580734</v>
      </c>
      <c r="GI1150">
        <v>463114</v>
      </c>
      <c r="GN1150">
        <v>367966</v>
      </c>
      <c r="GS1150">
        <v>293755.99999999901</v>
      </c>
      <c r="GX1150">
        <v>234805</v>
      </c>
    </row>
    <row r="1151" spans="1:206" customFormat="1">
      <c r="A1151" s="51" t="s">
        <v>224</v>
      </c>
      <c r="B1151" t="s">
        <v>3549</v>
      </c>
      <c r="C1151" t="s">
        <v>3533</v>
      </c>
      <c r="D1151" s="187" t="s">
        <v>3564</v>
      </c>
      <c r="E1151" t="s">
        <v>1875</v>
      </c>
      <c r="BD1151">
        <v>574500</v>
      </c>
      <c r="BI1151">
        <v>692800</v>
      </c>
      <c r="BN1151">
        <v>810700</v>
      </c>
      <c r="BS1151">
        <v>901700</v>
      </c>
      <c r="BX1151">
        <v>1092600</v>
      </c>
      <c r="CC1151">
        <v>1305000</v>
      </c>
      <c r="CH1151">
        <v>1467399.99999999</v>
      </c>
      <c r="CM1151">
        <v>1709399.99999999</v>
      </c>
      <c r="CR1151">
        <v>1989000</v>
      </c>
      <c r="CW1151">
        <v>2431899.9999999902</v>
      </c>
      <c r="DB1151">
        <v>3004699.9999999902</v>
      </c>
      <c r="DG1151">
        <v>3411800</v>
      </c>
      <c r="DL1151">
        <v>3882299.9999999902</v>
      </c>
      <c r="DQ1151">
        <v>4157500</v>
      </c>
      <c r="DV1151">
        <v>4428200</v>
      </c>
      <c r="EA1151">
        <v>3978851.9999999902</v>
      </c>
      <c r="EF1151">
        <v>3742431</v>
      </c>
      <c r="EK1151">
        <v>3548904.9999999902</v>
      </c>
      <c r="EP1151">
        <v>3183316.9999999902</v>
      </c>
      <c r="EU1151">
        <v>2802950.9999999902</v>
      </c>
      <c r="EZ1151">
        <v>2359431</v>
      </c>
      <c r="FE1151">
        <v>1969455</v>
      </c>
      <c r="FJ1151">
        <v>1657625.99999999</v>
      </c>
      <c r="FO1151">
        <v>1368260</v>
      </c>
      <c r="FT1151">
        <v>1084089.99999999</v>
      </c>
      <c r="FY1151">
        <v>887282.99999999895</v>
      </c>
      <c r="GD1151">
        <v>718482.99999999895</v>
      </c>
      <c r="GI1151">
        <v>576474</v>
      </c>
      <c r="GN1151">
        <v>460217.99999999901</v>
      </c>
      <c r="GS1151">
        <v>366009</v>
      </c>
      <c r="GX1151">
        <v>292409</v>
      </c>
    </row>
    <row r="1152" spans="1:206" customFormat="1">
      <c r="A1152" s="51" t="s">
        <v>224</v>
      </c>
      <c r="B1152" t="s">
        <v>3549</v>
      </c>
      <c r="C1152" t="s">
        <v>3533</v>
      </c>
      <c r="D1152" s="187" t="s">
        <v>3564</v>
      </c>
      <c r="E1152" t="s">
        <v>1876</v>
      </c>
      <c r="BD1152">
        <v>439400</v>
      </c>
      <c r="BI1152">
        <v>537600</v>
      </c>
      <c r="BN1152">
        <v>649000</v>
      </c>
      <c r="BS1152">
        <v>762599.99999999895</v>
      </c>
      <c r="BX1152">
        <v>850600</v>
      </c>
      <c r="CC1152">
        <v>1033900</v>
      </c>
      <c r="CH1152">
        <v>1236399.99999999</v>
      </c>
      <c r="CM1152">
        <v>1393699.99999999</v>
      </c>
      <c r="CR1152">
        <v>1627100</v>
      </c>
      <c r="CW1152">
        <v>1899600</v>
      </c>
      <c r="DB1152">
        <v>2331500</v>
      </c>
      <c r="DG1152">
        <v>2878299.9999999902</v>
      </c>
      <c r="DL1152">
        <v>3281100</v>
      </c>
      <c r="DQ1152">
        <v>3695800</v>
      </c>
      <c r="DV1152">
        <v>4011400</v>
      </c>
      <c r="EA1152">
        <v>3847712</v>
      </c>
      <c r="EF1152">
        <v>3851223</v>
      </c>
      <c r="EK1152">
        <v>3630598</v>
      </c>
      <c r="EP1152">
        <v>3450466</v>
      </c>
      <c r="EU1152">
        <v>3101246</v>
      </c>
      <c r="EZ1152">
        <v>2735929</v>
      </c>
      <c r="FE1152">
        <v>2307967</v>
      </c>
      <c r="FJ1152">
        <v>1930537</v>
      </c>
      <c r="FO1152">
        <v>1628050</v>
      </c>
      <c r="FT1152">
        <v>1346304</v>
      </c>
      <c r="FY1152">
        <v>1068661</v>
      </c>
      <c r="GD1152">
        <v>876111</v>
      </c>
      <c r="GI1152">
        <v>710552</v>
      </c>
      <c r="GN1152">
        <v>570951</v>
      </c>
      <c r="GS1152">
        <v>456420</v>
      </c>
      <c r="GX1152">
        <v>363421.99999999901</v>
      </c>
    </row>
    <row r="1153" spans="1:206" customFormat="1">
      <c r="A1153" s="51" t="s">
        <v>224</v>
      </c>
      <c r="B1153" t="s">
        <v>3549</v>
      </c>
      <c r="C1153" t="s">
        <v>3533</v>
      </c>
      <c r="D1153" s="187" t="s">
        <v>3564</v>
      </c>
      <c r="E1153" t="s">
        <v>1877</v>
      </c>
      <c r="BD1153">
        <v>316499.99999999901</v>
      </c>
      <c r="BI1153">
        <v>400400</v>
      </c>
      <c r="BN1153">
        <v>491399.99999999901</v>
      </c>
      <c r="BS1153">
        <v>597800</v>
      </c>
      <c r="BX1153">
        <v>704200</v>
      </c>
      <c r="CC1153">
        <v>787500</v>
      </c>
      <c r="CH1153">
        <v>960300</v>
      </c>
      <c r="CM1153">
        <v>1149699.99999999</v>
      </c>
      <c r="CR1153">
        <v>1299000</v>
      </c>
      <c r="CW1153">
        <v>1522700</v>
      </c>
      <c r="DB1153">
        <v>1791300</v>
      </c>
      <c r="DG1153">
        <v>2194000</v>
      </c>
      <c r="DL1153">
        <v>2725800</v>
      </c>
      <c r="DQ1153">
        <v>3094200</v>
      </c>
      <c r="DV1153">
        <v>3518599.9999999902</v>
      </c>
      <c r="EA1153">
        <v>3536177</v>
      </c>
      <c r="EF1153">
        <v>3674511</v>
      </c>
      <c r="EK1153">
        <v>3688091.9999999902</v>
      </c>
      <c r="EP1153">
        <v>3488457</v>
      </c>
      <c r="EU1153">
        <v>3324752</v>
      </c>
      <c r="EZ1153">
        <v>2996412</v>
      </c>
      <c r="FE1153">
        <v>2650353</v>
      </c>
      <c r="FJ1153">
        <v>2242108.9999999902</v>
      </c>
      <c r="FO1153">
        <v>1880577</v>
      </c>
      <c r="FT1153">
        <v>1589937</v>
      </c>
      <c r="FY1153">
        <v>1317894</v>
      </c>
      <c r="GD1153">
        <v>1048638</v>
      </c>
      <c r="GI1153">
        <v>861567</v>
      </c>
      <c r="GN1153">
        <v>700194</v>
      </c>
      <c r="GS1153">
        <v>563698</v>
      </c>
      <c r="GX1153">
        <v>451395</v>
      </c>
    </row>
    <row r="1154" spans="1:206" customFormat="1">
      <c r="A1154" s="51" t="s">
        <v>224</v>
      </c>
      <c r="B1154" t="s">
        <v>3549</v>
      </c>
      <c r="C1154" t="s">
        <v>3533</v>
      </c>
      <c r="D1154" s="187" t="s">
        <v>3564</v>
      </c>
      <c r="E1154" t="s">
        <v>1878</v>
      </c>
      <c r="BD1154">
        <v>221200</v>
      </c>
      <c r="BI1154">
        <v>277700</v>
      </c>
      <c r="BN1154">
        <v>352900</v>
      </c>
      <c r="BS1154">
        <v>436199.99999999901</v>
      </c>
      <c r="BX1154">
        <v>533800</v>
      </c>
      <c r="CC1154">
        <v>629800</v>
      </c>
      <c r="CH1154">
        <v>708099.99999999895</v>
      </c>
      <c r="CM1154">
        <v>865000</v>
      </c>
      <c r="CR1154">
        <v>1037900</v>
      </c>
      <c r="CW1154">
        <v>1180299.99999999</v>
      </c>
      <c r="DB1154">
        <v>1397100</v>
      </c>
      <c r="DG1154">
        <v>1650199.99999999</v>
      </c>
      <c r="DL1154">
        <v>2034300</v>
      </c>
      <c r="DQ1154">
        <v>2529500</v>
      </c>
      <c r="DV1154">
        <v>2886700</v>
      </c>
      <c r="EA1154">
        <v>3133429</v>
      </c>
      <c r="EF1154">
        <v>3307051.9999999902</v>
      </c>
      <c r="EK1154">
        <v>3451249</v>
      </c>
      <c r="EP1154">
        <v>3478867</v>
      </c>
      <c r="EU1154">
        <v>3304741.9999999902</v>
      </c>
      <c r="EZ1154">
        <v>3162010.9999999902</v>
      </c>
      <c r="FE1154">
        <v>2860995.9999999902</v>
      </c>
      <c r="FJ1154">
        <v>2540046.9999999902</v>
      </c>
      <c r="FO1154">
        <v>2157138</v>
      </c>
      <c r="FT1154">
        <v>1815991</v>
      </c>
      <c r="FY1154">
        <v>1540603</v>
      </c>
      <c r="GD1154">
        <v>1281073</v>
      </c>
      <c r="GI1154">
        <v>1022646</v>
      </c>
      <c r="GN1154">
        <v>842668</v>
      </c>
      <c r="GS1154">
        <v>686705</v>
      </c>
      <c r="GX1154">
        <v>554226</v>
      </c>
    </row>
    <row r="1155" spans="1:206" customFormat="1">
      <c r="A1155" s="51" t="s">
        <v>224</v>
      </c>
      <c r="B1155" t="s">
        <v>3549</v>
      </c>
      <c r="C1155" t="s">
        <v>3533</v>
      </c>
      <c r="D1155" s="187" t="s">
        <v>3564</v>
      </c>
      <c r="E1155" t="s">
        <v>1879</v>
      </c>
      <c r="BD1155">
        <v>143799.99999999901</v>
      </c>
      <c r="BI1155">
        <v>182600</v>
      </c>
      <c r="BN1155">
        <v>231100</v>
      </c>
      <c r="BS1155">
        <v>296400</v>
      </c>
      <c r="BX1155">
        <v>370799.99999999901</v>
      </c>
      <c r="CC1155">
        <v>453299.99999999901</v>
      </c>
      <c r="CH1155">
        <v>540199.99999999895</v>
      </c>
      <c r="CM1155">
        <v>608699.99999999895</v>
      </c>
      <c r="CR1155">
        <v>745700</v>
      </c>
      <c r="CW1155">
        <v>901000</v>
      </c>
      <c r="DB1155">
        <v>1041800</v>
      </c>
      <c r="DG1155">
        <v>1242300</v>
      </c>
      <c r="DL1155">
        <v>1476999.99999999</v>
      </c>
      <c r="DQ1155">
        <v>1831000</v>
      </c>
      <c r="DV1155">
        <v>2288700</v>
      </c>
      <c r="EA1155">
        <v>2563092</v>
      </c>
      <c r="EF1155">
        <v>2836010</v>
      </c>
      <c r="EK1155">
        <v>3015096</v>
      </c>
      <c r="EP1155">
        <v>3165672.9999999902</v>
      </c>
      <c r="EU1155">
        <v>3209313</v>
      </c>
      <c r="EZ1155">
        <v>3067077.9999999902</v>
      </c>
      <c r="FE1155">
        <v>2950570</v>
      </c>
      <c r="FJ1155">
        <v>2684790.9999999902</v>
      </c>
      <c r="FO1155">
        <v>2396103</v>
      </c>
      <c r="FT1155">
        <v>2045735</v>
      </c>
      <c r="FY1155">
        <v>1730882</v>
      </c>
      <c r="GD1155">
        <v>1475307</v>
      </c>
      <c r="GI1155">
        <v>1232075</v>
      </c>
      <c r="GN1155">
        <v>987948</v>
      </c>
      <c r="GS1155">
        <v>817353</v>
      </c>
      <c r="GX1155">
        <v>668559.99999999895</v>
      </c>
    </row>
    <row r="1156" spans="1:206" customFormat="1">
      <c r="A1156" s="51" t="s">
        <v>224</v>
      </c>
      <c r="B1156" t="s">
        <v>3549</v>
      </c>
      <c r="C1156" t="s">
        <v>3533</v>
      </c>
      <c r="D1156" s="187" t="s">
        <v>3564</v>
      </c>
      <c r="E1156" t="s">
        <v>1880</v>
      </c>
      <c r="BD1156">
        <v>84000</v>
      </c>
      <c r="BI1156">
        <v>107800</v>
      </c>
      <c r="BN1156">
        <v>140299.99999999901</v>
      </c>
      <c r="BS1156">
        <v>179100</v>
      </c>
      <c r="BX1156">
        <v>231200</v>
      </c>
      <c r="CC1156">
        <v>290800</v>
      </c>
      <c r="CH1156">
        <v>358700</v>
      </c>
      <c r="CM1156">
        <v>428400</v>
      </c>
      <c r="CR1156">
        <v>486399.99999999901</v>
      </c>
      <c r="CW1156">
        <v>604499.99999999895</v>
      </c>
      <c r="DB1156">
        <v>749000</v>
      </c>
      <c r="DG1156">
        <v>875300</v>
      </c>
      <c r="DL1156">
        <v>1053400</v>
      </c>
      <c r="DQ1156">
        <v>1263499.99999999</v>
      </c>
      <c r="DV1156">
        <v>1578300</v>
      </c>
      <c r="EA1156">
        <v>1911425</v>
      </c>
      <c r="EF1156">
        <v>2204234</v>
      </c>
      <c r="EK1156">
        <v>2462447</v>
      </c>
      <c r="EP1156">
        <v>2642668</v>
      </c>
      <c r="EU1156">
        <v>2799545.9999999902</v>
      </c>
      <c r="EZ1156">
        <v>2860835.9999999902</v>
      </c>
      <c r="FE1156">
        <v>2756939.9999999902</v>
      </c>
      <c r="FJ1156">
        <v>2672233</v>
      </c>
      <c r="FO1156">
        <v>2450700</v>
      </c>
      <c r="FT1156">
        <v>2202886</v>
      </c>
      <c r="FY1156">
        <v>1894523</v>
      </c>
      <c r="GD1156">
        <v>1614087</v>
      </c>
      <c r="GI1156">
        <v>1384743</v>
      </c>
      <c r="GN1156">
        <v>1163527.99999999</v>
      </c>
      <c r="GS1156">
        <v>939038.99999999895</v>
      </c>
      <c r="GX1156">
        <v>781372</v>
      </c>
    </row>
    <row r="1157" spans="1:206" customFormat="1">
      <c r="A1157" s="51" t="s">
        <v>224</v>
      </c>
      <c r="B1157" t="s">
        <v>3549</v>
      </c>
      <c r="C1157" t="s">
        <v>3533</v>
      </c>
      <c r="D1157" s="187" t="s">
        <v>3564</v>
      </c>
      <c r="E1157" t="s">
        <v>1881</v>
      </c>
      <c r="BD1157">
        <v>42200</v>
      </c>
      <c r="BI1157">
        <v>54599.999999999898</v>
      </c>
      <c r="BN1157">
        <v>72399.999999999898</v>
      </c>
      <c r="BS1157">
        <v>95700</v>
      </c>
      <c r="BX1157">
        <v>123800</v>
      </c>
      <c r="CC1157">
        <v>160400</v>
      </c>
      <c r="CH1157">
        <v>204600</v>
      </c>
      <c r="CM1157">
        <v>254400</v>
      </c>
      <c r="CR1157">
        <v>307600</v>
      </c>
      <c r="CW1157">
        <v>356300</v>
      </c>
      <c r="DB1157">
        <v>459000</v>
      </c>
      <c r="DG1157">
        <v>577900</v>
      </c>
      <c r="DL1157">
        <v>683199.99999999895</v>
      </c>
      <c r="DQ1157">
        <v>834699.99999999895</v>
      </c>
      <c r="DV1157">
        <v>1008600</v>
      </c>
      <c r="EA1157">
        <v>1249638.99999999</v>
      </c>
      <c r="EF1157">
        <v>1516911</v>
      </c>
      <c r="EK1157">
        <v>1771526</v>
      </c>
      <c r="EP1157">
        <v>2003403</v>
      </c>
      <c r="EU1157">
        <v>2180277.9999999902</v>
      </c>
      <c r="EZ1157">
        <v>2338426</v>
      </c>
      <c r="FE1157">
        <v>2416429</v>
      </c>
      <c r="FJ1157">
        <v>2356338</v>
      </c>
      <c r="FO1157">
        <v>2307873.9999999902</v>
      </c>
      <c r="FT1157">
        <v>2139777.9999999902</v>
      </c>
      <c r="FY1157">
        <v>1942776</v>
      </c>
      <c r="GD1157">
        <v>1688141.99999999</v>
      </c>
      <c r="GI1157">
        <v>1452546</v>
      </c>
      <c r="GN1157">
        <v>1258001</v>
      </c>
      <c r="GS1157">
        <v>1066522</v>
      </c>
      <c r="GX1157">
        <v>868962.99999999895</v>
      </c>
    </row>
    <row r="1158" spans="1:206" customFormat="1">
      <c r="A1158" s="51" t="s">
        <v>224</v>
      </c>
      <c r="B1158" t="s">
        <v>3549</v>
      </c>
      <c r="C1158" t="s">
        <v>3533</v>
      </c>
      <c r="D1158" s="187" t="s">
        <v>3564</v>
      </c>
      <c r="E1158" t="s">
        <v>1882</v>
      </c>
      <c r="BD1158">
        <v>14499.9999999999</v>
      </c>
      <c r="BI1158">
        <v>21700</v>
      </c>
      <c r="BN1158">
        <v>29400</v>
      </c>
      <c r="BS1158">
        <v>40300</v>
      </c>
      <c r="BX1158">
        <v>53900</v>
      </c>
      <c r="CC1158">
        <v>70000</v>
      </c>
      <c r="CH1158">
        <v>94000</v>
      </c>
      <c r="CM1158">
        <v>120400</v>
      </c>
      <c r="CR1158">
        <v>152700</v>
      </c>
      <c r="CW1158">
        <v>191100</v>
      </c>
      <c r="DB1158">
        <v>233200</v>
      </c>
      <c r="DG1158">
        <v>305900</v>
      </c>
      <c r="DL1158">
        <v>396300</v>
      </c>
      <c r="DQ1158">
        <v>479400</v>
      </c>
      <c r="DV1158">
        <v>593800</v>
      </c>
      <c r="EA1158">
        <v>700864</v>
      </c>
      <c r="EF1158">
        <v>858927</v>
      </c>
      <c r="EK1158">
        <v>1059924</v>
      </c>
      <c r="EP1158">
        <v>1257592</v>
      </c>
      <c r="EU1158">
        <v>1448617</v>
      </c>
      <c r="EZ1158">
        <v>1609629.99999999</v>
      </c>
      <c r="FE1158">
        <v>1759013</v>
      </c>
      <c r="FJ1158">
        <v>1849213</v>
      </c>
      <c r="FO1158">
        <v>1835254</v>
      </c>
      <c r="FT1158">
        <v>1824822</v>
      </c>
      <c r="FY1158">
        <v>1720779.99999999</v>
      </c>
      <c r="GD1158">
        <v>1586366.99999999</v>
      </c>
      <c r="GI1158">
        <v>1400680</v>
      </c>
      <c r="GN1158">
        <v>1223575.99999999</v>
      </c>
      <c r="GS1158">
        <v>1075465</v>
      </c>
      <c r="GX1158">
        <v>924436</v>
      </c>
    </row>
    <row r="1159" spans="1:206" customFormat="1">
      <c r="A1159" s="51" t="s">
        <v>224</v>
      </c>
      <c r="B1159" t="s">
        <v>3549</v>
      </c>
      <c r="C1159" t="s">
        <v>3533</v>
      </c>
      <c r="D1159" s="187" t="s">
        <v>3564</v>
      </c>
      <c r="E1159" t="s">
        <v>1883</v>
      </c>
      <c r="BD1159">
        <v>6300</v>
      </c>
      <c r="BI1159">
        <v>5000</v>
      </c>
      <c r="BN1159">
        <v>8399.9999999999909</v>
      </c>
      <c r="BS1159">
        <v>11900</v>
      </c>
      <c r="BX1159">
        <v>16999.999999999902</v>
      </c>
      <c r="CC1159">
        <v>22900</v>
      </c>
      <c r="CH1159">
        <v>29800</v>
      </c>
      <c r="CM1159">
        <v>41400</v>
      </c>
      <c r="CR1159">
        <v>55300</v>
      </c>
      <c r="CW1159">
        <v>72799.999999999898</v>
      </c>
      <c r="DB1159">
        <v>97099.999999999898</v>
      </c>
      <c r="DG1159">
        <v>123300</v>
      </c>
      <c r="DL1159">
        <v>171100</v>
      </c>
      <c r="DQ1159">
        <v>232000</v>
      </c>
      <c r="DV1159">
        <v>286799.99999999901</v>
      </c>
      <c r="EA1159">
        <v>303690</v>
      </c>
      <c r="EF1159">
        <v>366155</v>
      </c>
      <c r="EK1159">
        <v>457459</v>
      </c>
      <c r="EP1159">
        <v>574824.99999999895</v>
      </c>
      <c r="EU1159">
        <v>697438</v>
      </c>
      <c r="EZ1159">
        <v>825966.99999999895</v>
      </c>
      <c r="FE1159">
        <v>949941</v>
      </c>
      <c r="FJ1159">
        <v>1072455</v>
      </c>
      <c r="FO1159">
        <v>1162537.99999999</v>
      </c>
      <c r="FT1159">
        <v>1188581</v>
      </c>
      <c r="FY1159">
        <v>1212118</v>
      </c>
      <c r="GD1159">
        <v>1177774</v>
      </c>
      <c r="GI1159">
        <v>1115035</v>
      </c>
      <c r="GN1159">
        <v>1009784.99999999</v>
      </c>
      <c r="GS1159">
        <v>904333.99999999895</v>
      </c>
      <c r="GX1159">
        <v>814754</v>
      </c>
    </row>
    <row r="1160" spans="1:206" customFormat="1">
      <c r="A1160" s="51" t="s">
        <v>224</v>
      </c>
      <c r="B1160" t="s">
        <v>3549</v>
      </c>
      <c r="C1160" t="s">
        <v>3533</v>
      </c>
      <c r="D1160" s="187" t="s">
        <v>3564</v>
      </c>
      <c r="E1160" t="s">
        <v>1884</v>
      </c>
      <c r="BD1160">
        <v>2600</v>
      </c>
      <c r="BI1160">
        <v>1300</v>
      </c>
      <c r="BN1160">
        <v>1500</v>
      </c>
      <c r="BS1160">
        <v>2300</v>
      </c>
      <c r="BX1160">
        <v>3400</v>
      </c>
      <c r="CC1160">
        <v>5100</v>
      </c>
      <c r="CH1160">
        <v>6900</v>
      </c>
      <c r="CM1160">
        <v>9200</v>
      </c>
      <c r="CR1160">
        <v>13800</v>
      </c>
      <c r="CW1160">
        <v>19800</v>
      </c>
      <c r="DB1160">
        <v>27400</v>
      </c>
      <c r="DG1160">
        <v>38400</v>
      </c>
      <c r="DL1160">
        <v>51300</v>
      </c>
      <c r="DQ1160">
        <v>77199.999999999898</v>
      </c>
      <c r="DV1160">
        <v>107699.999999999</v>
      </c>
      <c r="EA1160">
        <v>87386.999999999898</v>
      </c>
      <c r="EF1160">
        <v>109437</v>
      </c>
      <c r="EK1160">
        <v>134590</v>
      </c>
      <c r="EP1160">
        <v>170511</v>
      </c>
      <c r="EU1160">
        <v>218010</v>
      </c>
      <c r="EZ1160">
        <v>271554.99999999901</v>
      </c>
      <c r="FE1160">
        <v>333641.99999999901</v>
      </c>
      <c r="FJ1160">
        <v>403777.99999999901</v>
      </c>
      <c r="FO1160">
        <v>479320</v>
      </c>
      <c r="FT1160">
        <v>545428</v>
      </c>
      <c r="FY1160">
        <v>584015</v>
      </c>
      <c r="GD1160">
        <v>618262.99999999895</v>
      </c>
      <c r="GI1160">
        <v>629633</v>
      </c>
      <c r="GN1160">
        <v>617429</v>
      </c>
      <c r="GS1160">
        <v>581249</v>
      </c>
      <c r="GX1160">
        <v>541253</v>
      </c>
    </row>
    <row r="1161" spans="1:206" customFormat="1">
      <c r="A1161" s="51" t="s">
        <v>224</v>
      </c>
      <c r="B1161" t="s">
        <v>3549</v>
      </c>
      <c r="C1161" t="s">
        <v>3533</v>
      </c>
      <c r="D1161" s="187" t="s">
        <v>3564</v>
      </c>
      <c r="E1161" t="s">
        <v>1885</v>
      </c>
      <c r="BD1161">
        <v>1100</v>
      </c>
      <c r="BI1161">
        <v>300</v>
      </c>
      <c r="BN1161">
        <v>200</v>
      </c>
      <c r="BS1161">
        <v>200</v>
      </c>
      <c r="BX1161">
        <v>300</v>
      </c>
      <c r="CC1161">
        <v>799.99999999999898</v>
      </c>
      <c r="CH1161">
        <v>1000</v>
      </c>
      <c r="CM1161">
        <v>1400</v>
      </c>
      <c r="CR1161">
        <v>2200</v>
      </c>
      <c r="CW1161">
        <v>3300</v>
      </c>
      <c r="DB1161">
        <v>5199.99999999999</v>
      </c>
      <c r="DG1161">
        <v>7500</v>
      </c>
      <c r="DL1161">
        <v>10900</v>
      </c>
      <c r="DQ1161">
        <v>16300</v>
      </c>
      <c r="DV1161">
        <v>25599.999999999902</v>
      </c>
      <c r="EA1161">
        <v>16508</v>
      </c>
      <c r="EF1161">
        <v>20705.999999999902</v>
      </c>
      <c r="EK1161">
        <v>26038</v>
      </c>
      <c r="EP1161">
        <v>32344</v>
      </c>
      <c r="EU1161">
        <v>41080</v>
      </c>
      <c r="EZ1161">
        <v>52986</v>
      </c>
      <c r="FE1161">
        <v>67688</v>
      </c>
      <c r="FJ1161">
        <v>87063</v>
      </c>
      <c r="FO1161">
        <v>112278</v>
      </c>
      <c r="FT1161">
        <v>142259.99999999901</v>
      </c>
      <c r="FY1161">
        <v>172202</v>
      </c>
      <c r="GD1161">
        <v>195799</v>
      </c>
      <c r="GI1161">
        <v>217417</v>
      </c>
      <c r="GN1161">
        <v>233022.99999999901</v>
      </c>
      <c r="GS1161">
        <v>239562</v>
      </c>
      <c r="GX1161">
        <v>237670.99999999901</v>
      </c>
    </row>
    <row r="1162" spans="1:206" customFormat="1">
      <c r="A1162" s="51" t="s">
        <v>224</v>
      </c>
      <c r="B1162" t="s">
        <v>3549</v>
      </c>
      <c r="C1162" t="s">
        <v>3533</v>
      </c>
      <c r="D1162" s="187" t="s">
        <v>3564</v>
      </c>
      <c r="E1162" t="s">
        <v>1886</v>
      </c>
      <c r="BD1162">
        <v>400</v>
      </c>
      <c r="BI1162">
        <v>100</v>
      </c>
      <c r="BN1162">
        <v>0</v>
      </c>
      <c r="BS1162">
        <v>0</v>
      </c>
      <c r="BX1162">
        <v>0</v>
      </c>
      <c r="CC1162">
        <v>0</v>
      </c>
      <c r="CH1162">
        <v>100</v>
      </c>
      <c r="CM1162">
        <v>100</v>
      </c>
      <c r="CR1162">
        <v>100</v>
      </c>
      <c r="CW1162">
        <v>300</v>
      </c>
      <c r="DB1162">
        <v>500</v>
      </c>
      <c r="DG1162">
        <v>1000</v>
      </c>
      <c r="DL1162">
        <v>1200</v>
      </c>
      <c r="DQ1162">
        <v>2199.99999999999</v>
      </c>
      <c r="DV1162">
        <v>3600</v>
      </c>
      <c r="EA1162">
        <v>1705.99999999999</v>
      </c>
      <c r="EF1162">
        <v>2352.99999999999</v>
      </c>
      <c r="EK1162">
        <v>2904</v>
      </c>
      <c r="EP1162">
        <v>3624</v>
      </c>
      <c r="EU1162">
        <v>4438.99999999999</v>
      </c>
      <c r="EZ1162">
        <v>5519</v>
      </c>
      <c r="FE1162">
        <v>6994</v>
      </c>
      <c r="FJ1162">
        <v>9076.9999999999909</v>
      </c>
      <c r="FO1162">
        <v>12312</v>
      </c>
      <c r="FT1162">
        <v>17008</v>
      </c>
      <c r="FY1162">
        <v>23025</v>
      </c>
      <c r="GD1162">
        <v>29653</v>
      </c>
      <c r="GI1162">
        <v>35801.999999999898</v>
      </c>
      <c r="GN1162">
        <v>41496</v>
      </c>
      <c r="GS1162">
        <v>47019</v>
      </c>
      <c r="GX1162">
        <v>50884</v>
      </c>
    </row>
    <row r="1163" spans="1:206" customFormat="1">
      <c r="A1163" s="51" t="s">
        <v>224</v>
      </c>
      <c r="B1163" t="s">
        <v>3549</v>
      </c>
      <c r="C1163" t="s">
        <v>3533</v>
      </c>
      <c r="D1163" s="187" t="s">
        <v>3564</v>
      </c>
      <c r="E1163" t="s">
        <v>1887</v>
      </c>
      <c r="BD1163">
        <v>0</v>
      </c>
      <c r="BI1163">
        <v>0</v>
      </c>
      <c r="BN1163">
        <v>0</v>
      </c>
      <c r="BS1163">
        <v>0</v>
      </c>
      <c r="BX1163">
        <v>0</v>
      </c>
      <c r="CC1163">
        <v>0</v>
      </c>
      <c r="CH1163">
        <v>0</v>
      </c>
      <c r="CM1163">
        <v>0</v>
      </c>
      <c r="CR1163">
        <v>0</v>
      </c>
      <c r="CW1163">
        <v>0</v>
      </c>
      <c r="DB1163">
        <v>0</v>
      </c>
      <c r="DG1163">
        <v>0</v>
      </c>
      <c r="DL1163">
        <v>0</v>
      </c>
      <c r="DQ1163">
        <v>0</v>
      </c>
      <c r="DV1163">
        <v>0</v>
      </c>
      <c r="EA1163">
        <v>0</v>
      </c>
      <c r="EF1163">
        <v>0</v>
      </c>
      <c r="EK1163">
        <v>0</v>
      </c>
      <c r="EP1163">
        <v>0</v>
      </c>
      <c r="EU1163">
        <v>0</v>
      </c>
      <c r="EZ1163">
        <v>0</v>
      </c>
      <c r="FE1163">
        <v>0</v>
      </c>
      <c r="FJ1163">
        <v>0</v>
      </c>
      <c r="FO1163">
        <v>0</v>
      </c>
      <c r="FT1163">
        <v>0</v>
      </c>
      <c r="FY1163">
        <v>0</v>
      </c>
      <c r="GD1163">
        <v>0</v>
      </c>
      <c r="GI1163">
        <v>0</v>
      </c>
      <c r="GN1163">
        <v>0</v>
      </c>
      <c r="GS1163">
        <v>0</v>
      </c>
      <c r="GX1163">
        <v>0</v>
      </c>
    </row>
    <row r="1164" spans="1:206" customFormat="1">
      <c r="A1164" s="51" t="s">
        <v>224</v>
      </c>
      <c r="B1164" t="s">
        <v>3549</v>
      </c>
      <c r="C1164" t="s">
        <v>3533</v>
      </c>
      <c r="D1164" s="187" t="s">
        <v>3564</v>
      </c>
      <c r="E1164" t="s">
        <v>1888</v>
      </c>
      <c r="BD1164">
        <v>0</v>
      </c>
      <c r="BI1164">
        <v>0</v>
      </c>
      <c r="BN1164">
        <v>0</v>
      </c>
      <c r="BS1164">
        <v>0</v>
      </c>
      <c r="BX1164">
        <v>0</v>
      </c>
      <c r="CC1164">
        <v>0</v>
      </c>
      <c r="CH1164">
        <v>0</v>
      </c>
      <c r="CM1164">
        <v>0</v>
      </c>
      <c r="CR1164">
        <v>0</v>
      </c>
      <c r="CW1164">
        <v>0</v>
      </c>
      <c r="DB1164">
        <v>0</v>
      </c>
      <c r="DG1164">
        <v>0</v>
      </c>
      <c r="DL1164">
        <v>0</v>
      </c>
      <c r="DQ1164">
        <v>0</v>
      </c>
      <c r="DV1164">
        <v>0</v>
      </c>
      <c r="EA1164">
        <v>0</v>
      </c>
      <c r="EF1164">
        <v>0</v>
      </c>
      <c r="EK1164">
        <v>0</v>
      </c>
      <c r="EP1164">
        <v>0</v>
      </c>
      <c r="EU1164">
        <v>0</v>
      </c>
      <c r="EZ1164">
        <v>0</v>
      </c>
      <c r="FE1164">
        <v>0</v>
      </c>
      <c r="FJ1164">
        <v>0</v>
      </c>
      <c r="FO1164">
        <v>0</v>
      </c>
      <c r="FT1164">
        <v>0</v>
      </c>
      <c r="FY1164">
        <v>0</v>
      </c>
      <c r="GD1164">
        <v>0</v>
      </c>
      <c r="GI1164">
        <v>0</v>
      </c>
      <c r="GN1164">
        <v>0</v>
      </c>
      <c r="GS1164">
        <v>0</v>
      </c>
      <c r="GX1164">
        <v>0</v>
      </c>
    </row>
    <row r="1165" spans="1:206" customFormat="1">
      <c r="A1165" s="51" t="s">
        <v>224</v>
      </c>
      <c r="B1165" t="s">
        <v>3549</v>
      </c>
      <c r="C1165" t="s">
        <v>3533</v>
      </c>
      <c r="D1165" s="187" t="s">
        <v>3564</v>
      </c>
      <c r="E1165" t="s">
        <v>1889</v>
      </c>
      <c r="BD1165">
        <v>0</v>
      </c>
      <c r="BI1165">
        <v>0</v>
      </c>
      <c r="BN1165">
        <v>0</v>
      </c>
      <c r="BS1165">
        <v>0</v>
      </c>
      <c r="BX1165">
        <v>0</v>
      </c>
      <c r="CC1165">
        <v>0</v>
      </c>
      <c r="CH1165">
        <v>0</v>
      </c>
      <c r="CM1165">
        <v>0</v>
      </c>
      <c r="CR1165">
        <v>0</v>
      </c>
      <c r="CW1165">
        <v>0</v>
      </c>
      <c r="DB1165">
        <v>0</v>
      </c>
      <c r="DG1165">
        <v>0</v>
      </c>
      <c r="DL1165">
        <v>0</v>
      </c>
      <c r="DQ1165">
        <v>0</v>
      </c>
      <c r="DV1165">
        <v>0</v>
      </c>
      <c r="EA1165">
        <v>0</v>
      </c>
      <c r="EF1165">
        <v>0</v>
      </c>
      <c r="EK1165">
        <v>0</v>
      </c>
      <c r="EP1165">
        <v>0</v>
      </c>
      <c r="EU1165">
        <v>0</v>
      </c>
      <c r="EZ1165">
        <v>0</v>
      </c>
      <c r="FE1165">
        <v>0</v>
      </c>
      <c r="FJ1165">
        <v>0</v>
      </c>
      <c r="FO1165">
        <v>0</v>
      </c>
      <c r="FT1165">
        <v>0</v>
      </c>
      <c r="FY1165">
        <v>0</v>
      </c>
      <c r="GD1165">
        <v>0</v>
      </c>
      <c r="GI1165">
        <v>0</v>
      </c>
      <c r="GN1165">
        <v>0</v>
      </c>
      <c r="GS1165">
        <v>0</v>
      </c>
      <c r="GX1165">
        <v>0</v>
      </c>
    </row>
    <row r="1166" spans="1:206" customFormat="1">
      <c r="A1166" s="51" t="s">
        <v>224</v>
      </c>
      <c r="B1166" t="s">
        <v>3549</v>
      </c>
      <c r="C1166" t="s">
        <v>3533</v>
      </c>
      <c r="D1166" s="187" t="s">
        <v>3564</v>
      </c>
      <c r="E1166" t="s">
        <v>1890</v>
      </c>
      <c r="BD1166">
        <v>2262799.9999999902</v>
      </c>
      <c r="BI1166">
        <v>2602600</v>
      </c>
      <c r="BN1166">
        <v>3127799.9999999902</v>
      </c>
      <c r="BS1166">
        <v>4077400</v>
      </c>
      <c r="BX1166">
        <v>5351299.9999999898</v>
      </c>
      <c r="CC1166">
        <v>6333800</v>
      </c>
      <c r="CH1166">
        <v>7090199.9999999898</v>
      </c>
      <c r="CM1166">
        <v>7182000</v>
      </c>
      <c r="CR1166">
        <v>7213600</v>
      </c>
      <c r="CW1166">
        <v>7175299.9999999898</v>
      </c>
      <c r="DB1166">
        <v>7148499.9999999898</v>
      </c>
      <c r="DG1166">
        <v>6819299.9999999898</v>
      </c>
      <c r="DL1166">
        <v>6128000</v>
      </c>
      <c r="DQ1166">
        <v>4907400</v>
      </c>
      <c r="DV1166">
        <v>3475799.9999999902</v>
      </c>
      <c r="EA1166">
        <v>5465296</v>
      </c>
      <c r="EF1166">
        <v>5152164</v>
      </c>
      <c r="EK1166">
        <v>4870876</v>
      </c>
      <c r="EP1166">
        <v>4418756</v>
      </c>
      <c r="EU1166">
        <v>4198444</v>
      </c>
      <c r="EZ1166">
        <v>3978496</v>
      </c>
      <c r="FE1166">
        <v>3763634</v>
      </c>
      <c r="FJ1166">
        <v>3558448</v>
      </c>
      <c r="FO1166">
        <v>3359816</v>
      </c>
      <c r="FT1166">
        <v>3189348</v>
      </c>
      <c r="FY1166">
        <v>3033395</v>
      </c>
      <c r="GD1166">
        <v>2894216.9999999902</v>
      </c>
      <c r="GI1166">
        <v>2777155</v>
      </c>
      <c r="GN1166">
        <v>2665532.9999999902</v>
      </c>
      <c r="GS1166">
        <v>2549376</v>
      </c>
      <c r="GX1166">
        <v>2444491</v>
      </c>
    </row>
    <row r="1167" spans="1:206" customFormat="1">
      <c r="A1167" s="51" t="s">
        <v>224</v>
      </c>
      <c r="B1167" t="s">
        <v>3549</v>
      </c>
      <c r="C1167" t="s">
        <v>3533</v>
      </c>
      <c r="D1167" s="187" t="s">
        <v>3564</v>
      </c>
      <c r="E1167" t="s">
        <v>1891</v>
      </c>
      <c r="BD1167">
        <v>1609300</v>
      </c>
      <c r="BI1167">
        <v>1766800</v>
      </c>
      <c r="BN1167">
        <v>1999300</v>
      </c>
      <c r="BS1167">
        <v>2284499.9999999902</v>
      </c>
      <c r="BX1167">
        <v>2760800</v>
      </c>
      <c r="CC1167">
        <v>3399200</v>
      </c>
      <c r="CH1167">
        <v>3872499.9999999902</v>
      </c>
      <c r="CM1167">
        <v>4336800</v>
      </c>
      <c r="CR1167">
        <v>4522700</v>
      </c>
      <c r="CW1167">
        <v>4716200</v>
      </c>
      <c r="DB1167">
        <v>4711400</v>
      </c>
      <c r="DG1167">
        <v>4339600</v>
      </c>
      <c r="DL1167">
        <v>4090000</v>
      </c>
      <c r="DQ1167">
        <v>3701000</v>
      </c>
      <c r="DV1167">
        <v>3203499.9999999902</v>
      </c>
      <c r="EA1167">
        <v>2193879</v>
      </c>
      <c r="EF1167">
        <v>1643728</v>
      </c>
      <c r="EK1167">
        <v>1255163</v>
      </c>
      <c r="EP1167">
        <v>953585.99999999895</v>
      </c>
      <c r="EU1167">
        <v>709213.99999999895</v>
      </c>
      <c r="EZ1167">
        <v>544837.99999999895</v>
      </c>
      <c r="FE1167">
        <v>416297</v>
      </c>
      <c r="FJ1167">
        <v>317934</v>
      </c>
      <c r="FO1167">
        <v>242536</v>
      </c>
      <c r="FT1167">
        <v>185428.99999999901</v>
      </c>
      <c r="FY1167">
        <v>142818</v>
      </c>
      <c r="GD1167">
        <v>111715</v>
      </c>
      <c r="GI1167">
        <v>88000</v>
      </c>
      <c r="GN1167">
        <v>69667</v>
      </c>
      <c r="GS1167">
        <v>55227</v>
      </c>
      <c r="GX1167">
        <v>43710</v>
      </c>
    </row>
    <row r="1168" spans="1:206" customFormat="1">
      <c r="A1168" s="51" t="s">
        <v>224</v>
      </c>
      <c r="B1168" t="s">
        <v>3549</v>
      </c>
      <c r="C1168" t="s">
        <v>3533</v>
      </c>
      <c r="D1168" s="187" t="s">
        <v>3564</v>
      </c>
      <c r="E1168" t="s">
        <v>1892</v>
      </c>
      <c r="BD1168">
        <v>1328599.99999999</v>
      </c>
      <c r="BI1168">
        <v>1582699.99999999</v>
      </c>
      <c r="BN1168">
        <v>1725499.99999999</v>
      </c>
      <c r="BS1168">
        <v>1949300</v>
      </c>
      <c r="BX1168">
        <v>2220900</v>
      </c>
      <c r="CC1168">
        <v>2693200</v>
      </c>
      <c r="CH1168">
        <v>3313599.9999999902</v>
      </c>
      <c r="CM1168">
        <v>3782900</v>
      </c>
      <c r="CR1168">
        <v>4264500</v>
      </c>
      <c r="CW1168">
        <v>4456000</v>
      </c>
      <c r="DB1168">
        <v>4583200</v>
      </c>
      <c r="DG1168">
        <v>4559700</v>
      </c>
      <c r="DL1168">
        <v>4173700</v>
      </c>
      <c r="DQ1168">
        <v>3974600</v>
      </c>
      <c r="DV1168">
        <v>3592500</v>
      </c>
      <c r="EA1168">
        <v>2882247</v>
      </c>
      <c r="EF1168">
        <v>2176061</v>
      </c>
      <c r="EK1168">
        <v>1630118.99999999</v>
      </c>
      <c r="EP1168">
        <v>1244381</v>
      </c>
      <c r="EU1168">
        <v>944956</v>
      </c>
      <c r="EZ1168">
        <v>702253</v>
      </c>
      <c r="FE1168">
        <v>539142</v>
      </c>
      <c r="FJ1168">
        <v>411699</v>
      </c>
      <c r="FO1168">
        <v>313951.99999999901</v>
      </c>
      <c r="FT1168">
        <v>239649.99999999901</v>
      </c>
      <c r="FY1168">
        <v>183367.99999999901</v>
      </c>
      <c r="GD1168">
        <v>141366</v>
      </c>
      <c r="GI1168">
        <v>110706.999999999</v>
      </c>
      <c r="GN1168">
        <v>87331</v>
      </c>
      <c r="GS1168">
        <v>69256.999999999898</v>
      </c>
      <c r="GX1168">
        <v>55000</v>
      </c>
    </row>
    <row r="1169" spans="1:206" customFormat="1">
      <c r="A1169" s="51" t="s">
        <v>224</v>
      </c>
      <c r="B1169" t="s">
        <v>3549</v>
      </c>
      <c r="C1169" t="s">
        <v>3533</v>
      </c>
      <c r="D1169" s="187" t="s">
        <v>3564</v>
      </c>
      <c r="E1169" t="s">
        <v>1893</v>
      </c>
      <c r="BD1169">
        <v>1060500</v>
      </c>
      <c r="BI1169">
        <v>1301700</v>
      </c>
      <c r="BN1169">
        <v>1543300</v>
      </c>
      <c r="BS1169">
        <v>1681700</v>
      </c>
      <c r="BX1169">
        <v>1895100</v>
      </c>
      <c r="CC1169">
        <v>2169899.9999999902</v>
      </c>
      <c r="CH1169">
        <v>2631899.9999999902</v>
      </c>
      <c r="CM1169">
        <v>3242800</v>
      </c>
      <c r="CR1169">
        <v>3727299.9999999902</v>
      </c>
      <c r="CW1169">
        <v>4204500</v>
      </c>
      <c r="DB1169">
        <v>4394600</v>
      </c>
      <c r="DG1169">
        <v>4473100</v>
      </c>
      <c r="DL1169">
        <v>4495800</v>
      </c>
      <c r="DQ1169">
        <v>4118800</v>
      </c>
      <c r="DV1169">
        <v>3910400</v>
      </c>
      <c r="EA1169">
        <v>3465049.9999999902</v>
      </c>
      <c r="EF1169">
        <v>2855488</v>
      </c>
      <c r="EK1169">
        <v>2155007</v>
      </c>
      <c r="EP1169">
        <v>1613800</v>
      </c>
      <c r="EU1169">
        <v>1231201</v>
      </c>
      <c r="EZ1169">
        <v>934254</v>
      </c>
      <c r="FE1169">
        <v>693505</v>
      </c>
      <c r="FJ1169">
        <v>531897</v>
      </c>
      <c r="FO1169">
        <v>405583.99999999901</v>
      </c>
      <c r="FT1169">
        <v>309369.99999999901</v>
      </c>
      <c r="FY1169">
        <v>236270</v>
      </c>
      <c r="GD1169">
        <v>180937</v>
      </c>
      <c r="GI1169">
        <v>139621.99999999901</v>
      </c>
      <c r="GN1169">
        <v>109452</v>
      </c>
      <c r="GS1169">
        <v>86457</v>
      </c>
      <c r="GX1169">
        <v>68673</v>
      </c>
    </row>
    <row r="1170" spans="1:206" customFormat="1">
      <c r="A1170" s="51" t="s">
        <v>224</v>
      </c>
      <c r="B1170" t="s">
        <v>3549</v>
      </c>
      <c r="C1170" t="s">
        <v>3533</v>
      </c>
      <c r="D1170" s="187" t="s">
        <v>3564</v>
      </c>
      <c r="E1170" t="s">
        <v>1894</v>
      </c>
      <c r="BD1170">
        <v>907800</v>
      </c>
      <c r="BI1170">
        <v>1039099.99999999</v>
      </c>
      <c r="BN1170">
        <v>1268300</v>
      </c>
      <c r="BS1170">
        <v>1503600</v>
      </c>
      <c r="BX1170">
        <v>1636600</v>
      </c>
      <c r="CC1170">
        <v>1855500</v>
      </c>
      <c r="CH1170">
        <v>2126900</v>
      </c>
      <c r="CM1170">
        <v>2578999.9999999902</v>
      </c>
      <c r="CR1170">
        <v>3194400</v>
      </c>
      <c r="CW1170">
        <v>3675700</v>
      </c>
      <c r="DB1170">
        <v>4140800</v>
      </c>
      <c r="DG1170">
        <v>4313799.9999999898</v>
      </c>
      <c r="DL1170">
        <v>4421400</v>
      </c>
      <c r="DQ1170">
        <v>4443799.9999999898</v>
      </c>
      <c r="DV1170">
        <v>4060000</v>
      </c>
      <c r="EA1170">
        <v>4257354.9999999898</v>
      </c>
      <c r="EF1170">
        <v>3440538.9999999902</v>
      </c>
      <c r="EK1170">
        <v>2836729</v>
      </c>
      <c r="EP1170">
        <v>2143183</v>
      </c>
      <c r="EU1170">
        <v>1607018</v>
      </c>
      <c r="EZ1170">
        <v>1227831.99999999</v>
      </c>
      <c r="FE1170">
        <v>933061</v>
      </c>
      <c r="FJ1170">
        <v>693922</v>
      </c>
      <c r="FO1170">
        <v>533331</v>
      </c>
      <c r="FT1170">
        <v>407617</v>
      </c>
      <c r="FY1170">
        <v>311641</v>
      </c>
      <c r="GD1170">
        <v>238520</v>
      </c>
      <c r="GI1170">
        <v>183021</v>
      </c>
      <c r="GN1170">
        <v>141482</v>
      </c>
      <c r="GS1170">
        <v>111080</v>
      </c>
      <c r="GX1170">
        <v>87843.999999999898</v>
      </c>
    </row>
    <row r="1171" spans="1:206" customFormat="1">
      <c r="A1171" s="51" t="s">
        <v>224</v>
      </c>
      <c r="B1171" t="s">
        <v>3549</v>
      </c>
      <c r="C1171" t="s">
        <v>3533</v>
      </c>
      <c r="D1171" s="187" t="s">
        <v>3564</v>
      </c>
      <c r="E1171" t="s">
        <v>1895</v>
      </c>
      <c r="BD1171">
        <v>734099.99999999895</v>
      </c>
      <c r="BI1171">
        <v>877699.99999999895</v>
      </c>
      <c r="BN1171">
        <v>1002800</v>
      </c>
      <c r="BS1171">
        <v>1229700</v>
      </c>
      <c r="BX1171">
        <v>1459100</v>
      </c>
      <c r="CC1171">
        <v>1597699.99999999</v>
      </c>
      <c r="CH1171">
        <v>1815199.99999999</v>
      </c>
      <c r="CM1171">
        <v>2083800</v>
      </c>
      <c r="CR1171">
        <v>2532200</v>
      </c>
      <c r="CW1171">
        <v>3144200</v>
      </c>
      <c r="DB1171">
        <v>3611299.9999999902</v>
      </c>
      <c r="DG1171">
        <v>4065100</v>
      </c>
      <c r="DL1171">
        <v>4256800</v>
      </c>
      <c r="DQ1171">
        <v>4411299.9999999898</v>
      </c>
      <c r="DV1171">
        <v>4383000</v>
      </c>
      <c r="EA1171">
        <v>4302073</v>
      </c>
      <c r="EF1171">
        <v>4219593</v>
      </c>
      <c r="EK1171">
        <v>3411737</v>
      </c>
      <c r="EP1171">
        <v>2814880</v>
      </c>
      <c r="EU1171">
        <v>2128917.9999999902</v>
      </c>
      <c r="EZ1171">
        <v>1598237</v>
      </c>
      <c r="FE1171">
        <v>1222706</v>
      </c>
      <c r="FJ1171">
        <v>930390</v>
      </c>
      <c r="FO1171">
        <v>693030</v>
      </c>
      <c r="FT1171">
        <v>533574</v>
      </c>
      <c r="FY1171">
        <v>408582</v>
      </c>
      <c r="GD1171">
        <v>312986</v>
      </c>
      <c r="GI1171">
        <v>239991</v>
      </c>
      <c r="GN1171">
        <v>184468</v>
      </c>
      <c r="GS1171">
        <v>142827.99999999901</v>
      </c>
      <c r="GX1171">
        <v>112279</v>
      </c>
    </row>
    <row r="1172" spans="1:206" customFormat="1">
      <c r="A1172" s="51" t="s">
        <v>224</v>
      </c>
      <c r="B1172" t="s">
        <v>3549</v>
      </c>
      <c r="C1172" t="s">
        <v>3533</v>
      </c>
      <c r="D1172" s="187" t="s">
        <v>3564</v>
      </c>
      <c r="E1172" t="s">
        <v>1896</v>
      </c>
      <c r="BD1172">
        <v>590599.99999999895</v>
      </c>
      <c r="BI1172">
        <v>709500</v>
      </c>
      <c r="BN1172">
        <v>846200</v>
      </c>
      <c r="BS1172">
        <v>968600</v>
      </c>
      <c r="BX1172">
        <v>1188699.99999999</v>
      </c>
      <c r="CC1172">
        <v>1419100</v>
      </c>
      <c r="CH1172">
        <v>1556000</v>
      </c>
      <c r="CM1172">
        <v>1772199.99999999</v>
      </c>
      <c r="CR1172">
        <v>2039499.99999999</v>
      </c>
      <c r="CW1172">
        <v>2482800</v>
      </c>
      <c r="DB1172">
        <v>3078300</v>
      </c>
      <c r="DG1172">
        <v>3536299.9999999902</v>
      </c>
      <c r="DL1172">
        <v>3997299.9999999902</v>
      </c>
      <c r="DQ1172">
        <v>4176700</v>
      </c>
      <c r="DV1172">
        <v>4342699.9999999898</v>
      </c>
      <c r="EA1172">
        <v>4409147.9999999898</v>
      </c>
      <c r="EF1172">
        <v>4250811</v>
      </c>
      <c r="EK1172">
        <v>4173498.9999999902</v>
      </c>
      <c r="EP1172">
        <v>3376928.9999999902</v>
      </c>
      <c r="EU1172">
        <v>2788430</v>
      </c>
      <c r="EZ1172">
        <v>2111231</v>
      </c>
      <c r="FE1172">
        <v>1586839</v>
      </c>
      <c r="FJ1172">
        <v>1215508</v>
      </c>
      <c r="FO1172">
        <v>926108</v>
      </c>
      <c r="FT1172">
        <v>690848</v>
      </c>
      <c r="FY1172">
        <v>532739</v>
      </c>
      <c r="GD1172">
        <v>408669</v>
      </c>
      <c r="GI1172">
        <v>313599.99999999901</v>
      </c>
      <c r="GN1172">
        <v>240874.99999999901</v>
      </c>
      <c r="GS1172">
        <v>185450</v>
      </c>
      <c r="GX1172">
        <v>143795</v>
      </c>
    </row>
    <row r="1173" spans="1:206" customFormat="1">
      <c r="A1173" s="51" t="s">
        <v>224</v>
      </c>
      <c r="B1173" t="s">
        <v>3549</v>
      </c>
      <c r="C1173" t="s">
        <v>3533</v>
      </c>
      <c r="D1173" s="187" t="s">
        <v>3564</v>
      </c>
      <c r="E1173" t="s">
        <v>1897</v>
      </c>
      <c r="BD1173">
        <v>471799.99999999901</v>
      </c>
      <c r="BI1173">
        <v>562300</v>
      </c>
      <c r="BN1173">
        <v>674300</v>
      </c>
      <c r="BS1173">
        <v>808500</v>
      </c>
      <c r="BX1173">
        <v>928699.99999999895</v>
      </c>
      <c r="CC1173">
        <v>1144700</v>
      </c>
      <c r="CH1173">
        <v>1370600</v>
      </c>
      <c r="CM1173">
        <v>1507400</v>
      </c>
      <c r="CR1173">
        <v>1721200</v>
      </c>
      <c r="CW1173">
        <v>1986600</v>
      </c>
      <c r="DB1173">
        <v>2416300</v>
      </c>
      <c r="DG1173">
        <v>3000900</v>
      </c>
      <c r="DL1173">
        <v>3458700</v>
      </c>
      <c r="DQ1173">
        <v>3863400</v>
      </c>
      <c r="DV1173">
        <v>4091499.9999999902</v>
      </c>
      <c r="EA1173">
        <v>4288500</v>
      </c>
      <c r="EF1173">
        <v>4336089.9999999898</v>
      </c>
      <c r="EK1173">
        <v>4185671</v>
      </c>
      <c r="EP1173">
        <v>4115278</v>
      </c>
      <c r="EU1173">
        <v>3333055</v>
      </c>
      <c r="EZ1173">
        <v>2755103</v>
      </c>
      <c r="FE1173">
        <v>2088601</v>
      </c>
      <c r="FJ1173">
        <v>1571906</v>
      </c>
      <c r="FO1173">
        <v>1205745</v>
      </c>
      <c r="FT1173">
        <v>919925</v>
      </c>
      <c r="FY1173">
        <v>687302.99999999895</v>
      </c>
      <c r="GD1173">
        <v>530903</v>
      </c>
      <c r="GI1173">
        <v>407989</v>
      </c>
      <c r="GN1173">
        <v>313643</v>
      </c>
      <c r="GS1173">
        <v>241324</v>
      </c>
      <c r="GX1173">
        <v>186104</v>
      </c>
    </row>
    <row r="1174" spans="1:206" customFormat="1">
      <c r="A1174" s="51" t="s">
        <v>224</v>
      </c>
      <c r="B1174" t="s">
        <v>3549</v>
      </c>
      <c r="C1174" t="s">
        <v>3533</v>
      </c>
      <c r="D1174" s="187" t="s">
        <v>3564</v>
      </c>
      <c r="E1174" t="s">
        <v>1898</v>
      </c>
      <c r="BD1174">
        <v>348300</v>
      </c>
      <c r="BI1174">
        <v>439600</v>
      </c>
      <c r="BN1174">
        <v>526400</v>
      </c>
      <c r="BS1174">
        <v>636800</v>
      </c>
      <c r="BX1174">
        <v>765700</v>
      </c>
      <c r="CC1174">
        <v>883600</v>
      </c>
      <c r="CH1174">
        <v>1092700</v>
      </c>
      <c r="CM1174">
        <v>1312900</v>
      </c>
      <c r="CR1174">
        <v>1447700</v>
      </c>
      <c r="CW1174">
        <v>1657200</v>
      </c>
      <c r="DB1174">
        <v>1914100</v>
      </c>
      <c r="DG1174">
        <v>2327800</v>
      </c>
      <c r="DL1174">
        <v>2907400</v>
      </c>
      <c r="DQ1174">
        <v>3330800</v>
      </c>
      <c r="DV1174">
        <v>3754500</v>
      </c>
      <c r="EA1174">
        <v>4042549.9999999902</v>
      </c>
      <c r="EF1174">
        <v>4186709</v>
      </c>
      <c r="EK1174">
        <v>4241277</v>
      </c>
      <c r="EP1174">
        <v>4101708</v>
      </c>
      <c r="EU1174">
        <v>4040494</v>
      </c>
      <c r="EZ1174">
        <v>3276855</v>
      </c>
      <c r="FE1174">
        <v>2712409</v>
      </c>
      <c r="FJ1174">
        <v>2059416.99999999</v>
      </c>
      <c r="FO1174">
        <v>1552425</v>
      </c>
      <c r="FT1174">
        <v>1192696</v>
      </c>
      <c r="FY1174">
        <v>911436.99999999895</v>
      </c>
      <c r="GD1174">
        <v>682155</v>
      </c>
      <c r="GI1174">
        <v>527875</v>
      </c>
      <c r="GN1174">
        <v>406428.99999999901</v>
      </c>
      <c r="GS1174">
        <v>313027</v>
      </c>
      <c r="GX1174">
        <v>241280</v>
      </c>
    </row>
    <row r="1175" spans="1:206" customFormat="1">
      <c r="A1175" s="51" t="s">
        <v>224</v>
      </c>
      <c r="B1175" t="s">
        <v>3549</v>
      </c>
      <c r="C1175" t="s">
        <v>3533</v>
      </c>
      <c r="D1175" s="187" t="s">
        <v>3564</v>
      </c>
      <c r="E1175" t="s">
        <v>1899</v>
      </c>
      <c r="BD1175">
        <v>258799.99999999901</v>
      </c>
      <c r="BI1175">
        <v>316699.99999999901</v>
      </c>
      <c r="BN1175">
        <v>401099.99999999901</v>
      </c>
      <c r="BS1175">
        <v>485400</v>
      </c>
      <c r="BX1175">
        <v>590500</v>
      </c>
      <c r="CC1175">
        <v>712700</v>
      </c>
      <c r="CH1175">
        <v>826699.99999999895</v>
      </c>
      <c r="CM1175">
        <v>1027200</v>
      </c>
      <c r="CR1175">
        <v>1237100</v>
      </c>
      <c r="CW1175">
        <v>1368600</v>
      </c>
      <c r="DB1175">
        <v>1573300</v>
      </c>
      <c r="DG1175">
        <v>1819999.99999999</v>
      </c>
      <c r="DL1175">
        <v>2225000</v>
      </c>
      <c r="DQ1175">
        <v>2780699.9999999902</v>
      </c>
      <c r="DV1175">
        <v>3195000</v>
      </c>
      <c r="EA1175">
        <v>3694557</v>
      </c>
      <c r="EF1175">
        <v>3899890.9999999902</v>
      </c>
      <c r="EK1175">
        <v>4052428</v>
      </c>
      <c r="EP1175">
        <v>4116889.9999999902</v>
      </c>
      <c r="EU1175">
        <v>3992067</v>
      </c>
      <c r="EZ1175">
        <v>3943163</v>
      </c>
      <c r="FE1175">
        <v>3204120</v>
      </c>
      <c r="FJ1175">
        <v>2657468</v>
      </c>
      <c r="FO1175">
        <v>2021836</v>
      </c>
      <c r="FT1175">
        <v>1527156.99999999</v>
      </c>
      <c r="FY1175">
        <v>1175652</v>
      </c>
      <c r="GD1175">
        <v>900192</v>
      </c>
      <c r="GI1175">
        <v>675108.99999999895</v>
      </c>
      <c r="GN1175">
        <v>523502</v>
      </c>
      <c r="GS1175">
        <v>403906</v>
      </c>
      <c r="GX1175">
        <v>311720</v>
      </c>
    </row>
    <row r="1176" spans="1:206" customFormat="1">
      <c r="A1176" s="51" t="s">
        <v>224</v>
      </c>
      <c r="B1176" t="s">
        <v>3549</v>
      </c>
      <c r="C1176" t="s">
        <v>3533</v>
      </c>
      <c r="D1176" s="187" t="s">
        <v>3564</v>
      </c>
      <c r="E1176" t="s">
        <v>1900</v>
      </c>
      <c r="BD1176">
        <v>176100</v>
      </c>
      <c r="BI1176">
        <v>224000</v>
      </c>
      <c r="BN1176">
        <v>276099.99999999901</v>
      </c>
      <c r="BS1176">
        <v>354799.99999999901</v>
      </c>
      <c r="BX1176">
        <v>433299.99999999901</v>
      </c>
      <c r="CC1176">
        <v>529900</v>
      </c>
      <c r="CH1176">
        <v>646199.99999999895</v>
      </c>
      <c r="CM1176">
        <v>752900</v>
      </c>
      <c r="CR1176">
        <v>940300</v>
      </c>
      <c r="CW1176">
        <v>1135899.99999999</v>
      </c>
      <c r="DB1176">
        <v>1267800</v>
      </c>
      <c r="DG1176">
        <v>1461500</v>
      </c>
      <c r="DL1176">
        <v>1699500</v>
      </c>
      <c r="DQ1176">
        <v>2093900</v>
      </c>
      <c r="DV1176">
        <v>2613300</v>
      </c>
      <c r="EA1176">
        <v>3134776.9999999902</v>
      </c>
      <c r="EF1176">
        <v>3494792.9999999902</v>
      </c>
      <c r="EK1176">
        <v>3708999</v>
      </c>
      <c r="EP1176">
        <v>3872232.9999999902</v>
      </c>
      <c r="EU1176">
        <v>3949897</v>
      </c>
      <c r="EZ1176">
        <v>3844683</v>
      </c>
      <c r="FE1176">
        <v>3811540</v>
      </c>
      <c r="FJ1176">
        <v>3106087</v>
      </c>
      <c r="FO1176">
        <v>2583401</v>
      </c>
      <c r="FT1176">
        <v>1970727</v>
      </c>
      <c r="FY1176">
        <v>1492556</v>
      </c>
      <c r="GD1176">
        <v>1152100</v>
      </c>
      <c r="GI1176">
        <v>884384</v>
      </c>
      <c r="GN1176">
        <v>664962</v>
      </c>
      <c r="GS1176">
        <v>516945</v>
      </c>
      <c r="GX1176">
        <v>399867.99999999901</v>
      </c>
    </row>
    <row r="1177" spans="1:206" customFormat="1">
      <c r="A1177" s="51" t="s">
        <v>224</v>
      </c>
      <c r="B1177" t="s">
        <v>3549</v>
      </c>
      <c r="C1177" t="s">
        <v>3533</v>
      </c>
      <c r="D1177" s="187" t="s">
        <v>3564</v>
      </c>
      <c r="E1177" t="s">
        <v>1901</v>
      </c>
      <c r="BD1177">
        <v>110800</v>
      </c>
      <c r="BI1177">
        <v>141100</v>
      </c>
      <c r="BN1177">
        <v>182300</v>
      </c>
      <c r="BS1177">
        <v>229100</v>
      </c>
      <c r="BX1177">
        <v>295799.99999999901</v>
      </c>
      <c r="CC1177">
        <v>365000</v>
      </c>
      <c r="CH1177">
        <v>451500</v>
      </c>
      <c r="CM1177">
        <v>555700</v>
      </c>
      <c r="CR1177">
        <v>652600</v>
      </c>
      <c r="CW1177">
        <v>822100</v>
      </c>
      <c r="DB1177">
        <v>1008799.99999999</v>
      </c>
      <c r="DG1177">
        <v>1134800</v>
      </c>
      <c r="DL1177">
        <v>1317300</v>
      </c>
      <c r="DQ1177">
        <v>1543700</v>
      </c>
      <c r="DV1177">
        <v>1903500</v>
      </c>
      <c r="EA1177">
        <v>2452429.9999999902</v>
      </c>
      <c r="EF1177">
        <v>2865355</v>
      </c>
      <c r="EK1177">
        <v>3220227</v>
      </c>
      <c r="EP1177">
        <v>3444312</v>
      </c>
      <c r="EU1177">
        <v>3620202.9999999902</v>
      </c>
      <c r="EZ1177">
        <v>3714689</v>
      </c>
      <c r="FE1177">
        <v>3635366</v>
      </c>
      <c r="FJ1177">
        <v>3622479</v>
      </c>
      <c r="FO1177">
        <v>2964503</v>
      </c>
      <c r="FT1177">
        <v>2475275</v>
      </c>
      <c r="FY1177">
        <v>1895422</v>
      </c>
      <c r="GD1177">
        <v>1441128.99999999</v>
      </c>
      <c r="GI1177">
        <v>1116628</v>
      </c>
      <c r="GN1177">
        <v>860234</v>
      </c>
      <c r="GS1177">
        <v>649129</v>
      </c>
      <c r="GX1177">
        <v>506404.99999999901</v>
      </c>
    </row>
    <row r="1178" spans="1:206" customFormat="1">
      <c r="A1178" s="51" t="s">
        <v>224</v>
      </c>
      <c r="B1178" t="s">
        <v>3549</v>
      </c>
      <c r="C1178" t="s">
        <v>3533</v>
      </c>
      <c r="D1178" s="187" t="s">
        <v>3564</v>
      </c>
      <c r="E1178" t="s">
        <v>1902</v>
      </c>
      <c r="BD1178">
        <v>60300</v>
      </c>
      <c r="BI1178">
        <v>78199.999999999898</v>
      </c>
      <c r="BN1178">
        <v>102700</v>
      </c>
      <c r="BS1178">
        <v>135600</v>
      </c>
      <c r="BX1178">
        <v>171700</v>
      </c>
      <c r="CC1178">
        <v>224599.99999999901</v>
      </c>
      <c r="CH1178">
        <v>282399.99999999901</v>
      </c>
      <c r="CM1178">
        <v>356300</v>
      </c>
      <c r="CR1178">
        <v>443400</v>
      </c>
      <c r="CW1178">
        <v>528900</v>
      </c>
      <c r="DB1178">
        <v>682899.99999999895</v>
      </c>
      <c r="DG1178">
        <v>850200</v>
      </c>
      <c r="DL1178">
        <v>963700</v>
      </c>
      <c r="DQ1178">
        <v>1131300</v>
      </c>
      <c r="DV1178">
        <v>1329499.99999999</v>
      </c>
      <c r="EA1178">
        <v>1697879.99999999</v>
      </c>
      <c r="EF1178">
        <v>2121498</v>
      </c>
      <c r="EK1178">
        <v>2506717</v>
      </c>
      <c r="EP1178">
        <v>2849364</v>
      </c>
      <c r="EU1178">
        <v>3081227</v>
      </c>
      <c r="EZ1178">
        <v>3269591.9999999902</v>
      </c>
      <c r="FE1178">
        <v>3383256</v>
      </c>
      <c r="FJ1178">
        <v>3336661</v>
      </c>
      <c r="FO1178">
        <v>3348165.9999999902</v>
      </c>
      <c r="FT1178">
        <v>2756262</v>
      </c>
      <c r="FY1178">
        <v>2314597.9999999902</v>
      </c>
      <c r="GD1178">
        <v>1782557.99999999</v>
      </c>
      <c r="GI1178">
        <v>1363114.99999999</v>
      </c>
      <c r="GN1178">
        <v>1062134</v>
      </c>
      <c r="GS1178">
        <v>822514</v>
      </c>
      <c r="GX1178">
        <v>623945</v>
      </c>
    </row>
    <row r="1179" spans="1:206" customFormat="1">
      <c r="A1179" s="51" t="s">
        <v>224</v>
      </c>
      <c r="B1179" t="s">
        <v>3549</v>
      </c>
      <c r="C1179" t="s">
        <v>3533</v>
      </c>
      <c r="D1179" s="187" t="s">
        <v>3564</v>
      </c>
      <c r="E1179" t="s">
        <v>1903</v>
      </c>
      <c r="BD1179">
        <v>24700</v>
      </c>
      <c r="BI1179">
        <v>34200</v>
      </c>
      <c r="BN1179">
        <v>46900</v>
      </c>
      <c r="BS1179">
        <v>63500</v>
      </c>
      <c r="BX1179">
        <v>85799.999999999898</v>
      </c>
      <c r="CC1179">
        <v>108600</v>
      </c>
      <c r="CH1179">
        <v>149100</v>
      </c>
      <c r="CM1179">
        <v>189000</v>
      </c>
      <c r="CR1179">
        <v>243600</v>
      </c>
      <c r="CW1179">
        <v>312900</v>
      </c>
      <c r="DB1179">
        <v>387700</v>
      </c>
      <c r="DG1179">
        <v>512500</v>
      </c>
      <c r="DL1179">
        <v>654199.99999999895</v>
      </c>
      <c r="DQ1179">
        <v>757700</v>
      </c>
      <c r="DV1179">
        <v>895699.99999999895</v>
      </c>
      <c r="EA1179">
        <v>1047304</v>
      </c>
      <c r="EF1179">
        <v>1325451</v>
      </c>
      <c r="EK1179">
        <v>1681058</v>
      </c>
      <c r="EP1179">
        <v>2018373</v>
      </c>
      <c r="EU1179">
        <v>2333259</v>
      </c>
      <c r="EZ1179">
        <v>2565089.9999999902</v>
      </c>
      <c r="FE1179">
        <v>2762261</v>
      </c>
      <c r="FJ1179">
        <v>2896121.9999999902</v>
      </c>
      <c r="FO1179">
        <v>2889665</v>
      </c>
      <c r="FT1179">
        <v>2928896.9999999902</v>
      </c>
      <c r="FY1179">
        <v>2435134.9999999902</v>
      </c>
      <c r="GD1179">
        <v>2064445.99999999</v>
      </c>
      <c r="GI1179">
        <v>1604511</v>
      </c>
      <c r="GN1179">
        <v>1238280</v>
      </c>
      <c r="GS1179">
        <v>973434.99999999895</v>
      </c>
      <c r="GX1179">
        <v>759969</v>
      </c>
    </row>
    <row r="1180" spans="1:206" customFormat="1">
      <c r="A1180" s="51" t="s">
        <v>224</v>
      </c>
      <c r="B1180" t="s">
        <v>3549</v>
      </c>
      <c r="C1180" t="s">
        <v>3533</v>
      </c>
      <c r="D1180" s="187" t="s">
        <v>3564</v>
      </c>
      <c r="E1180" t="s">
        <v>1904</v>
      </c>
      <c r="BD1180">
        <v>11399.9999999999</v>
      </c>
      <c r="BI1180">
        <v>10100</v>
      </c>
      <c r="BN1180">
        <v>15600</v>
      </c>
      <c r="BS1180">
        <v>21600</v>
      </c>
      <c r="BX1180">
        <v>29400</v>
      </c>
      <c r="CC1180">
        <v>40900</v>
      </c>
      <c r="CH1180">
        <v>53199.999999999898</v>
      </c>
      <c r="CM1180">
        <v>75500</v>
      </c>
      <c r="CR1180">
        <v>99800</v>
      </c>
      <c r="CW1180">
        <v>134900</v>
      </c>
      <c r="DB1180">
        <v>185000</v>
      </c>
      <c r="DG1180">
        <v>239100</v>
      </c>
      <c r="DL1180">
        <v>336700</v>
      </c>
      <c r="DQ1180">
        <v>446499.99999999901</v>
      </c>
      <c r="DV1180">
        <v>524800</v>
      </c>
      <c r="EA1180">
        <v>544298</v>
      </c>
      <c r="EF1180">
        <v>660987</v>
      </c>
      <c r="EK1180">
        <v>854216.99999999895</v>
      </c>
      <c r="EP1180">
        <v>1106652</v>
      </c>
      <c r="EU1180">
        <v>1362611</v>
      </c>
      <c r="EZ1180">
        <v>1619992</v>
      </c>
      <c r="FE1180">
        <v>1834203</v>
      </c>
      <c r="FJ1180">
        <v>2028817.99999999</v>
      </c>
      <c r="FO1180">
        <v>2180398</v>
      </c>
      <c r="FT1180">
        <v>2222694</v>
      </c>
      <c r="FY1180">
        <v>2293678</v>
      </c>
      <c r="GD1180">
        <v>1942434</v>
      </c>
      <c r="GI1180">
        <v>1675473.99999999</v>
      </c>
      <c r="GN1180">
        <v>1324195</v>
      </c>
      <c r="GS1180">
        <v>1039207</v>
      </c>
      <c r="GX1180">
        <v>830215</v>
      </c>
    </row>
    <row r="1181" spans="1:206" customFormat="1">
      <c r="A1181" s="51" t="s">
        <v>224</v>
      </c>
      <c r="B1181" t="s">
        <v>3549</v>
      </c>
      <c r="C1181" t="s">
        <v>3533</v>
      </c>
      <c r="D1181" s="187" t="s">
        <v>3564</v>
      </c>
      <c r="E1181" t="s">
        <v>1905</v>
      </c>
      <c r="BD1181">
        <v>4399.99999999999</v>
      </c>
      <c r="BI1181">
        <v>3100</v>
      </c>
      <c r="BN1181">
        <v>3300</v>
      </c>
      <c r="BS1181">
        <v>4799.99999999999</v>
      </c>
      <c r="BX1181">
        <v>7199.99999999999</v>
      </c>
      <c r="CC1181">
        <v>9900</v>
      </c>
      <c r="CH1181">
        <v>14499.9999999999</v>
      </c>
      <c r="CM1181">
        <v>19400</v>
      </c>
      <c r="CR1181">
        <v>29099.999999999902</v>
      </c>
      <c r="CW1181">
        <v>41200</v>
      </c>
      <c r="DB1181">
        <v>60499.999999999898</v>
      </c>
      <c r="DG1181">
        <v>87900</v>
      </c>
      <c r="DL1181">
        <v>123100</v>
      </c>
      <c r="DQ1181">
        <v>186199.99999999901</v>
      </c>
      <c r="DV1181">
        <v>252299.99999999901</v>
      </c>
      <c r="EA1181">
        <v>205016.99999999901</v>
      </c>
      <c r="EF1181">
        <v>254091</v>
      </c>
      <c r="EK1181">
        <v>317259</v>
      </c>
      <c r="EP1181">
        <v>419365</v>
      </c>
      <c r="EU1181">
        <v>557203</v>
      </c>
      <c r="EZ1181">
        <v>709715.99999999895</v>
      </c>
      <c r="FE1181">
        <v>879798</v>
      </c>
      <c r="FJ1181">
        <v>1041913</v>
      </c>
      <c r="FO1181">
        <v>1204548</v>
      </c>
      <c r="FT1181">
        <v>1349399</v>
      </c>
      <c r="FY1181">
        <v>1423923</v>
      </c>
      <c r="GD1181">
        <v>1502130.99999999</v>
      </c>
      <c r="GI1181">
        <v>1312706</v>
      </c>
      <c r="GN1181">
        <v>1165397</v>
      </c>
      <c r="GS1181">
        <v>947798</v>
      </c>
      <c r="GX1181">
        <v>765012</v>
      </c>
    </row>
    <row r="1182" spans="1:206" customFormat="1">
      <c r="A1182" s="51" t="s">
        <v>224</v>
      </c>
      <c r="B1182" t="s">
        <v>3549</v>
      </c>
      <c r="C1182" t="s">
        <v>3533</v>
      </c>
      <c r="D1182" s="187" t="s">
        <v>3564</v>
      </c>
      <c r="E1182" t="s">
        <v>1906</v>
      </c>
      <c r="BD1182">
        <v>1600</v>
      </c>
      <c r="BI1182">
        <v>700</v>
      </c>
      <c r="BN1182">
        <v>600</v>
      </c>
      <c r="BS1182">
        <v>600</v>
      </c>
      <c r="BX1182">
        <v>1000</v>
      </c>
      <c r="CC1182">
        <v>1499.99999999999</v>
      </c>
      <c r="CH1182">
        <v>2500</v>
      </c>
      <c r="CM1182">
        <v>3600</v>
      </c>
      <c r="CR1182">
        <v>5200</v>
      </c>
      <c r="CW1182">
        <v>8400</v>
      </c>
      <c r="DB1182">
        <v>13200</v>
      </c>
      <c r="DG1182">
        <v>20599.999999999902</v>
      </c>
      <c r="DL1182">
        <v>31700</v>
      </c>
      <c r="DQ1182">
        <v>49699.999999999898</v>
      </c>
      <c r="DV1182">
        <v>77399.999999999898</v>
      </c>
      <c r="EA1182">
        <v>54775</v>
      </c>
      <c r="EF1182">
        <v>65659</v>
      </c>
      <c r="EK1182">
        <v>83114</v>
      </c>
      <c r="EP1182">
        <v>106116</v>
      </c>
      <c r="EU1182">
        <v>142826.99999999901</v>
      </c>
      <c r="EZ1182">
        <v>194175</v>
      </c>
      <c r="FE1182">
        <v>257464</v>
      </c>
      <c r="FJ1182">
        <v>336380</v>
      </c>
      <c r="FO1182">
        <v>424241.99999999901</v>
      </c>
      <c r="FT1182">
        <v>521293.99999999901</v>
      </c>
      <c r="FY1182">
        <v>616873</v>
      </c>
      <c r="GD1182">
        <v>676054</v>
      </c>
      <c r="GI1182">
        <v>735334</v>
      </c>
      <c r="GN1182">
        <v>674122.99999999895</v>
      </c>
      <c r="GS1182">
        <v>625462</v>
      </c>
      <c r="GX1182">
        <v>531203</v>
      </c>
    </row>
    <row r="1183" spans="1:206" customFormat="1">
      <c r="A1183" s="51" t="s">
        <v>224</v>
      </c>
      <c r="B1183" t="s">
        <v>3549</v>
      </c>
      <c r="C1183" t="s">
        <v>3533</v>
      </c>
      <c r="D1183" s="187" t="s">
        <v>3564</v>
      </c>
      <c r="E1183" t="s">
        <v>1907</v>
      </c>
      <c r="BD1183">
        <v>600</v>
      </c>
      <c r="BI1183">
        <v>100</v>
      </c>
      <c r="BN1183">
        <v>0</v>
      </c>
      <c r="BS1183">
        <v>0</v>
      </c>
      <c r="BX1183">
        <v>100</v>
      </c>
      <c r="CC1183">
        <v>100</v>
      </c>
      <c r="CH1183">
        <v>100</v>
      </c>
      <c r="CM1183">
        <v>300</v>
      </c>
      <c r="CR1183">
        <v>700</v>
      </c>
      <c r="CW1183">
        <v>1000</v>
      </c>
      <c r="DB1183">
        <v>1900</v>
      </c>
      <c r="DG1183">
        <v>3000</v>
      </c>
      <c r="DL1183">
        <v>4500</v>
      </c>
      <c r="DQ1183">
        <v>7900</v>
      </c>
      <c r="DV1183">
        <v>15100</v>
      </c>
      <c r="EA1183">
        <v>7911</v>
      </c>
      <c r="EF1183">
        <v>11297</v>
      </c>
      <c r="EK1183">
        <v>13573.9999999999</v>
      </c>
      <c r="EP1183">
        <v>17158</v>
      </c>
      <c r="EU1183">
        <v>22126</v>
      </c>
      <c r="EZ1183">
        <v>29751</v>
      </c>
      <c r="FE1183">
        <v>40729.999999999898</v>
      </c>
      <c r="FJ1183">
        <v>55708.999999999898</v>
      </c>
      <c r="FO1183">
        <v>77822</v>
      </c>
      <c r="FT1183">
        <v>105431</v>
      </c>
      <c r="FY1183">
        <v>138697</v>
      </c>
      <c r="GD1183">
        <v>173320.99999999901</v>
      </c>
      <c r="GI1183">
        <v>200254</v>
      </c>
      <c r="GN1183">
        <v>227046.99999999901</v>
      </c>
      <c r="GS1183">
        <v>222733</v>
      </c>
      <c r="GX1183">
        <v>219249</v>
      </c>
    </row>
    <row r="1184" spans="1:206" customFormat="1">
      <c r="A1184" s="51" t="s">
        <v>224</v>
      </c>
      <c r="B1184" t="s">
        <v>3549</v>
      </c>
      <c r="C1184" t="s">
        <v>3533</v>
      </c>
      <c r="D1184" s="187" t="s">
        <v>3564</v>
      </c>
      <c r="E1184" t="s">
        <v>1908</v>
      </c>
      <c r="BD1184">
        <v>108730200</v>
      </c>
      <c r="BI1184">
        <v>108610400</v>
      </c>
      <c r="BN1184">
        <v>106824200</v>
      </c>
      <c r="BS1184">
        <v>104933400</v>
      </c>
      <c r="BX1184">
        <v>100586700</v>
      </c>
      <c r="CC1184">
        <v>95696200</v>
      </c>
      <c r="CH1184">
        <v>90029200</v>
      </c>
      <c r="CM1184">
        <v>83051100</v>
      </c>
      <c r="CR1184">
        <v>75628200</v>
      </c>
      <c r="CW1184">
        <v>69106700</v>
      </c>
      <c r="DB1184">
        <v>63120700</v>
      </c>
      <c r="DG1184">
        <v>57586200</v>
      </c>
      <c r="DL1184">
        <v>52241500</v>
      </c>
      <c r="DQ1184">
        <v>45483800</v>
      </c>
      <c r="DV1184">
        <v>39057700</v>
      </c>
    </row>
    <row r="1185" spans="1:206" customFormat="1">
      <c r="A1185" s="51" t="s">
        <v>224</v>
      </c>
      <c r="B1185" t="s">
        <v>3549</v>
      </c>
      <c r="C1185" t="s">
        <v>3533</v>
      </c>
      <c r="D1185" s="187" t="s">
        <v>3564</v>
      </c>
      <c r="E1185" t="s">
        <v>1909</v>
      </c>
      <c r="BD1185">
        <v>108730200</v>
      </c>
      <c r="BI1185">
        <v>108610400</v>
      </c>
      <c r="BN1185">
        <v>106824200</v>
      </c>
      <c r="BS1185">
        <v>104933400</v>
      </c>
      <c r="BX1185">
        <v>100586700</v>
      </c>
      <c r="CC1185">
        <v>95696200</v>
      </c>
      <c r="CH1185">
        <v>90029200</v>
      </c>
      <c r="CM1185">
        <v>83051100</v>
      </c>
      <c r="CR1185">
        <v>75628200</v>
      </c>
      <c r="CW1185">
        <v>69106700</v>
      </c>
      <c r="DB1185">
        <v>63120700</v>
      </c>
      <c r="DG1185">
        <v>57586200</v>
      </c>
      <c r="DL1185">
        <v>52241500</v>
      </c>
      <c r="DQ1185">
        <v>45483800</v>
      </c>
      <c r="DV1185">
        <v>39057700</v>
      </c>
      <c r="EA1185">
        <v>38639964</v>
      </c>
      <c r="EF1185">
        <v>34233080</v>
      </c>
      <c r="EK1185">
        <v>30453529</v>
      </c>
      <c r="EP1185">
        <v>26878778</v>
      </c>
      <c r="EU1185">
        <v>24055101</v>
      </c>
      <c r="EZ1185">
        <v>21694714</v>
      </c>
      <c r="FE1185">
        <v>19750643</v>
      </c>
      <c r="FJ1185">
        <v>18114979</v>
      </c>
      <c r="FO1185">
        <v>16685041</v>
      </c>
      <c r="FT1185">
        <v>15265873</v>
      </c>
      <c r="FY1185">
        <v>13977135</v>
      </c>
      <c r="GD1185">
        <v>12843470</v>
      </c>
      <c r="GI1185">
        <v>11849827</v>
      </c>
      <c r="GN1185">
        <v>10982289</v>
      </c>
      <c r="GS1185">
        <v>10218878</v>
      </c>
      <c r="GX1185">
        <v>9526121</v>
      </c>
    </row>
    <row r="1186" spans="1:206" customFormat="1">
      <c r="A1186" s="51" t="s">
        <v>224</v>
      </c>
      <c r="B1186" t="s">
        <v>3549</v>
      </c>
      <c r="C1186" t="s">
        <v>3533</v>
      </c>
      <c r="D1186" s="187" t="s">
        <v>3564</v>
      </c>
      <c r="E1186" t="s">
        <v>1910</v>
      </c>
      <c r="BD1186">
        <v>51898300</v>
      </c>
      <c r="BI1186">
        <v>51668900</v>
      </c>
      <c r="BN1186">
        <v>50540700</v>
      </c>
      <c r="BS1186">
        <v>49307200</v>
      </c>
      <c r="BX1186">
        <v>46928600</v>
      </c>
      <c r="CC1186">
        <v>44299200</v>
      </c>
      <c r="CH1186">
        <v>41335400</v>
      </c>
      <c r="CM1186">
        <v>37871600</v>
      </c>
      <c r="CR1186">
        <v>34306700</v>
      </c>
      <c r="CW1186">
        <v>31308500</v>
      </c>
      <c r="DB1186">
        <v>28674400</v>
      </c>
      <c r="DG1186">
        <v>26329300</v>
      </c>
      <c r="DL1186">
        <v>24040900</v>
      </c>
      <c r="DQ1186">
        <v>20953800</v>
      </c>
      <c r="DV1186">
        <v>18047100</v>
      </c>
      <c r="EA1186">
        <v>17387825</v>
      </c>
      <c r="EF1186">
        <v>15457106</v>
      </c>
      <c r="EK1186">
        <v>13845529</v>
      </c>
      <c r="EP1186">
        <v>12337604</v>
      </c>
      <c r="EU1186">
        <v>11195476</v>
      </c>
      <c r="EZ1186">
        <v>10243079</v>
      </c>
      <c r="FE1186">
        <v>9446120</v>
      </c>
      <c r="FJ1186">
        <v>8757347</v>
      </c>
      <c r="FO1186">
        <v>8140340</v>
      </c>
      <c r="FT1186">
        <v>7505579</v>
      </c>
      <c r="FY1186">
        <v>6916058</v>
      </c>
      <c r="GD1186">
        <v>6389062</v>
      </c>
      <c r="GI1186">
        <v>5928272</v>
      </c>
      <c r="GN1186">
        <v>5532192</v>
      </c>
      <c r="GS1186">
        <v>5187460</v>
      </c>
      <c r="GX1186">
        <v>4864099</v>
      </c>
    </row>
    <row r="1187" spans="1:206" customFormat="1">
      <c r="A1187" s="51" t="s">
        <v>224</v>
      </c>
      <c r="B1187" t="s">
        <v>3549</v>
      </c>
      <c r="C1187" t="s">
        <v>3533</v>
      </c>
      <c r="D1187" s="187" t="s">
        <v>3564</v>
      </c>
      <c r="E1187" t="s">
        <v>1911</v>
      </c>
      <c r="BD1187">
        <v>56831900</v>
      </c>
      <c r="BI1187">
        <v>56941500</v>
      </c>
      <c r="BN1187">
        <v>56283500</v>
      </c>
      <c r="BS1187">
        <v>55626200</v>
      </c>
      <c r="BX1187">
        <v>53658100</v>
      </c>
      <c r="CC1187">
        <v>51397000</v>
      </c>
      <c r="CH1187">
        <v>48693800</v>
      </c>
      <c r="CM1187">
        <v>45179500</v>
      </c>
      <c r="CR1187">
        <v>41321500</v>
      </c>
      <c r="CW1187">
        <v>37798200</v>
      </c>
      <c r="DB1187">
        <v>34446300</v>
      </c>
      <c r="DG1187">
        <v>31256900</v>
      </c>
      <c r="DL1187">
        <v>28200600</v>
      </c>
      <c r="DQ1187">
        <v>24530000</v>
      </c>
      <c r="DV1187">
        <v>21010600</v>
      </c>
      <c r="EA1187">
        <v>21252139</v>
      </c>
      <c r="EF1187">
        <v>18775974</v>
      </c>
      <c r="EK1187">
        <v>16608000</v>
      </c>
      <c r="EP1187">
        <v>14541174</v>
      </c>
      <c r="EU1187">
        <v>12859625</v>
      </c>
      <c r="EZ1187">
        <v>11451635</v>
      </c>
      <c r="FE1187">
        <v>10304523</v>
      </c>
      <c r="FJ1187">
        <v>9357632</v>
      </c>
      <c r="FO1187">
        <v>8544701</v>
      </c>
      <c r="FT1187">
        <v>7760294</v>
      </c>
      <c r="FY1187">
        <v>7061077</v>
      </c>
      <c r="GD1187">
        <v>6454408</v>
      </c>
      <c r="GI1187">
        <v>5921555</v>
      </c>
      <c r="GN1187">
        <v>5450097</v>
      </c>
      <c r="GS1187">
        <v>5031418</v>
      </c>
      <c r="GX1187">
        <v>4662022</v>
      </c>
    </row>
    <row r="1188" spans="1:206" customFormat="1">
      <c r="A1188" s="51" t="s">
        <v>224</v>
      </c>
      <c r="B1188" t="s">
        <v>3549</v>
      </c>
      <c r="C1188" t="s">
        <v>3533</v>
      </c>
      <c r="D1188" s="187" t="s">
        <v>3564</v>
      </c>
      <c r="E1188" t="s">
        <v>1912</v>
      </c>
      <c r="BD1188">
        <v>0</v>
      </c>
      <c r="BI1188">
        <v>0</v>
      </c>
      <c r="BN1188">
        <v>0</v>
      </c>
      <c r="BS1188">
        <v>0</v>
      </c>
      <c r="BX1188">
        <v>0</v>
      </c>
      <c r="CC1188">
        <v>0</v>
      </c>
      <c r="CH1188">
        <v>0</v>
      </c>
      <c r="CM1188">
        <v>0</v>
      </c>
      <c r="CR1188">
        <v>0</v>
      </c>
      <c r="CW1188">
        <v>0</v>
      </c>
      <c r="DB1188">
        <v>0</v>
      </c>
      <c r="DG1188">
        <v>0</v>
      </c>
      <c r="DL1188">
        <v>0</v>
      </c>
      <c r="DQ1188">
        <v>0</v>
      </c>
      <c r="DV1188">
        <v>0</v>
      </c>
      <c r="EA1188">
        <v>0</v>
      </c>
      <c r="EF1188">
        <v>0</v>
      </c>
      <c r="EK1188">
        <v>0</v>
      </c>
      <c r="EP1188">
        <v>0</v>
      </c>
      <c r="EU1188">
        <v>0</v>
      </c>
      <c r="EZ1188">
        <v>0</v>
      </c>
      <c r="FE1188">
        <v>0</v>
      </c>
      <c r="FJ1188">
        <v>0</v>
      </c>
      <c r="FO1188">
        <v>0</v>
      </c>
      <c r="FT1188">
        <v>0</v>
      </c>
      <c r="FY1188">
        <v>0</v>
      </c>
      <c r="GD1188">
        <v>0</v>
      </c>
      <c r="GI1188">
        <v>0</v>
      </c>
      <c r="GN1188">
        <v>0</v>
      </c>
      <c r="GS1188">
        <v>0</v>
      </c>
      <c r="GX1188">
        <v>0</v>
      </c>
    </row>
    <row r="1189" spans="1:206" customFormat="1">
      <c r="A1189" s="51" t="s">
        <v>224</v>
      </c>
      <c r="B1189" t="s">
        <v>3549</v>
      </c>
      <c r="C1189" t="s">
        <v>3533</v>
      </c>
      <c r="D1189" s="187" t="s">
        <v>3564</v>
      </c>
      <c r="E1189" t="s">
        <v>1913</v>
      </c>
      <c r="BD1189">
        <v>0</v>
      </c>
      <c r="BI1189">
        <v>0</v>
      </c>
      <c r="BN1189">
        <v>0</v>
      </c>
      <c r="BS1189">
        <v>0</v>
      </c>
      <c r="BX1189">
        <v>0</v>
      </c>
      <c r="CC1189">
        <v>0</v>
      </c>
      <c r="CH1189">
        <v>0</v>
      </c>
      <c r="CM1189">
        <v>0</v>
      </c>
      <c r="CR1189">
        <v>0</v>
      </c>
      <c r="CW1189">
        <v>0</v>
      </c>
      <c r="DB1189">
        <v>0</v>
      </c>
      <c r="DG1189">
        <v>0</v>
      </c>
      <c r="DL1189">
        <v>0</v>
      </c>
      <c r="DQ1189">
        <v>0</v>
      </c>
      <c r="DV1189">
        <v>0</v>
      </c>
      <c r="EA1189">
        <v>0</v>
      </c>
      <c r="EF1189">
        <v>0</v>
      </c>
      <c r="EK1189">
        <v>0</v>
      </c>
      <c r="EP1189">
        <v>0</v>
      </c>
      <c r="EU1189">
        <v>0</v>
      </c>
      <c r="EZ1189">
        <v>0</v>
      </c>
      <c r="FE1189">
        <v>0</v>
      </c>
      <c r="FJ1189">
        <v>0</v>
      </c>
      <c r="FO1189">
        <v>0</v>
      </c>
      <c r="FT1189">
        <v>0</v>
      </c>
      <c r="FY1189">
        <v>0</v>
      </c>
      <c r="GD1189">
        <v>0</v>
      </c>
      <c r="GI1189">
        <v>0</v>
      </c>
      <c r="GN1189">
        <v>0</v>
      </c>
      <c r="GS1189">
        <v>0</v>
      </c>
      <c r="GX1189">
        <v>0</v>
      </c>
    </row>
    <row r="1190" spans="1:206" customFormat="1">
      <c r="A1190" s="51" t="s">
        <v>224</v>
      </c>
      <c r="B1190" t="s">
        <v>3549</v>
      </c>
      <c r="C1190" t="s">
        <v>3533</v>
      </c>
      <c r="D1190" s="187" t="s">
        <v>3564</v>
      </c>
      <c r="E1190" t="s">
        <v>1914</v>
      </c>
      <c r="BD1190">
        <v>0</v>
      </c>
      <c r="BI1190">
        <v>0</v>
      </c>
      <c r="BN1190">
        <v>0</v>
      </c>
      <c r="BS1190">
        <v>0</v>
      </c>
      <c r="BX1190">
        <v>0</v>
      </c>
      <c r="CC1190">
        <v>0</v>
      </c>
      <c r="CH1190">
        <v>0</v>
      </c>
      <c r="CM1190">
        <v>0</v>
      </c>
      <c r="CR1190">
        <v>0</v>
      </c>
      <c r="CW1190">
        <v>0</v>
      </c>
      <c r="DB1190">
        <v>0</v>
      </c>
      <c r="DG1190">
        <v>0</v>
      </c>
      <c r="DL1190">
        <v>0</v>
      </c>
      <c r="DQ1190">
        <v>0</v>
      </c>
      <c r="DV1190">
        <v>0</v>
      </c>
      <c r="EA1190">
        <v>0</v>
      </c>
      <c r="EF1190">
        <v>0</v>
      </c>
      <c r="EK1190">
        <v>0</v>
      </c>
      <c r="EP1190">
        <v>0</v>
      </c>
      <c r="EU1190">
        <v>0</v>
      </c>
      <c r="EZ1190">
        <v>0</v>
      </c>
      <c r="FE1190">
        <v>0</v>
      </c>
      <c r="FJ1190">
        <v>0</v>
      </c>
      <c r="FO1190">
        <v>0</v>
      </c>
      <c r="FT1190">
        <v>0</v>
      </c>
      <c r="FY1190">
        <v>0</v>
      </c>
      <c r="GD1190">
        <v>0</v>
      </c>
      <c r="GI1190">
        <v>0</v>
      </c>
      <c r="GN1190">
        <v>0</v>
      </c>
      <c r="GS1190">
        <v>0</v>
      </c>
      <c r="GX1190">
        <v>0</v>
      </c>
    </row>
    <row r="1191" spans="1:206" customFormat="1">
      <c r="A1191" s="51" t="s">
        <v>224</v>
      </c>
      <c r="B1191" t="s">
        <v>3549</v>
      </c>
      <c r="C1191" t="s">
        <v>3533</v>
      </c>
      <c r="D1191" s="187" t="s">
        <v>3564</v>
      </c>
      <c r="E1191" t="s">
        <v>1915</v>
      </c>
      <c r="BD1191">
        <v>5334200</v>
      </c>
      <c r="BI1191">
        <v>5099100</v>
      </c>
      <c r="BN1191">
        <v>4777500</v>
      </c>
      <c r="BS1191">
        <v>5106599.9999999898</v>
      </c>
      <c r="BX1191">
        <v>4788300</v>
      </c>
      <c r="CC1191">
        <v>4716700</v>
      </c>
      <c r="CH1191">
        <v>4567800</v>
      </c>
      <c r="CM1191">
        <v>4030099.9999999902</v>
      </c>
      <c r="CR1191">
        <v>3375400</v>
      </c>
      <c r="CW1191">
        <v>3091900</v>
      </c>
      <c r="DB1191">
        <v>3039100</v>
      </c>
      <c r="DG1191">
        <v>3005700</v>
      </c>
      <c r="DL1191">
        <v>2803899.9999999902</v>
      </c>
      <c r="DQ1191">
        <v>2156500</v>
      </c>
      <c r="DV1191">
        <v>1150300</v>
      </c>
      <c r="EA1191">
        <v>2676534</v>
      </c>
      <c r="EF1191">
        <v>2625380</v>
      </c>
      <c r="EK1191">
        <v>2587145.9999999902</v>
      </c>
      <c r="EP1191">
        <v>2406344</v>
      </c>
      <c r="EU1191">
        <v>2378282</v>
      </c>
      <c r="EZ1191">
        <v>2367785</v>
      </c>
      <c r="FE1191">
        <v>2385453</v>
      </c>
      <c r="FJ1191">
        <v>2415208</v>
      </c>
      <c r="FO1191">
        <v>2443957</v>
      </c>
      <c r="FT1191">
        <v>2387882</v>
      </c>
      <c r="FY1191">
        <v>2326945</v>
      </c>
      <c r="GD1191">
        <v>2284827</v>
      </c>
      <c r="GI1191">
        <v>2261466</v>
      </c>
      <c r="GN1191">
        <v>2244748</v>
      </c>
      <c r="GS1191">
        <v>2223225</v>
      </c>
      <c r="GX1191">
        <v>2185182</v>
      </c>
    </row>
    <row r="1192" spans="1:206" customFormat="1">
      <c r="A1192" s="51" t="s">
        <v>224</v>
      </c>
      <c r="B1192" t="s">
        <v>3549</v>
      </c>
      <c r="C1192" t="s">
        <v>3533</v>
      </c>
      <c r="D1192" s="187" t="s">
        <v>3564</v>
      </c>
      <c r="E1192" t="s">
        <v>1916</v>
      </c>
      <c r="BD1192">
        <v>4335400</v>
      </c>
      <c r="BI1192">
        <v>3664200</v>
      </c>
      <c r="BN1192">
        <v>3092900</v>
      </c>
      <c r="BS1192">
        <v>2541000</v>
      </c>
      <c r="BX1192">
        <v>2346600</v>
      </c>
      <c r="CC1192">
        <v>1825300</v>
      </c>
      <c r="CH1192">
        <v>1551199.99999999</v>
      </c>
      <c r="CM1192">
        <v>1416000</v>
      </c>
      <c r="CR1192">
        <v>1235199.99999999</v>
      </c>
      <c r="CW1192">
        <v>1093500</v>
      </c>
      <c r="DB1192">
        <v>985800</v>
      </c>
      <c r="DG1192">
        <v>879699.99999999895</v>
      </c>
      <c r="DL1192">
        <v>911400</v>
      </c>
      <c r="DQ1192">
        <v>846800</v>
      </c>
      <c r="DV1192">
        <v>597400</v>
      </c>
      <c r="EA1192">
        <v>400161</v>
      </c>
      <c r="EF1192">
        <v>358805</v>
      </c>
      <c r="EK1192">
        <v>309736</v>
      </c>
      <c r="EP1192">
        <v>259527</v>
      </c>
      <c r="EU1192">
        <v>213167.99999999901</v>
      </c>
      <c r="EZ1192">
        <v>190625</v>
      </c>
      <c r="FE1192">
        <v>174732</v>
      </c>
      <c r="FJ1192">
        <v>163792.99999999901</v>
      </c>
      <c r="FO1192">
        <v>152917</v>
      </c>
      <c r="FT1192">
        <v>142345.99999999901</v>
      </c>
      <c r="FY1192">
        <v>125427</v>
      </c>
      <c r="GD1192">
        <v>110783</v>
      </c>
      <c r="GI1192">
        <v>100000</v>
      </c>
      <c r="GN1192">
        <v>92343</v>
      </c>
      <c r="GS1192">
        <v>86229</v>
      </c>
      <c r="GX1192">
        <v>80419.999999999898</v>
      </c>
    </row>
    <row r="1193" spans="1:206" customFormat="1">
      <c r="A1193" s="51" t="s">
        <v>224</v>
      </c>
      <c r="B1193" t="s">
        <v>3549</v>
      </c>
      <c r="C1193" t="s">
        <v>3533</v>
      </c>
      <c r="D1193" s="187" t="s">
        <v>3564</v>
      </c>
      <c r="E1193" t="s">
        <v>1917</v>
      </c>
      <c r="BD1193">
        <v>4858700</v>
      </c>
      <c r="BI1193">
        <v>4269100</v>
      </c>
      <c r="BN1193">
        <v>3636500</v>
      </c>
      <c r="BS1193">
        <v>3085200</v>
      </c>
      <c r="BX1193">
        <v>2501000</v>
      </c>
      <c r="CC1193">
        <v>2370300</v>
      </c>
      <c r="CH1193">
        <v>1813500</v>
      </c>
      <c r="CM1193">
        <v>1541100</v>
      </c>
      <c r="CR1193">
        <v>1399100</v>
      </c>
      <c r="CW1193">
        <v>1245400</v>
      </c>
      <c r="DB1193">
        <v>1113300</v>
      </c>
      <c r="DG1193">
        <v>1008800</v>
      </c>
      <c r="DL1193">
        <v>897800</v>
      </c>
      <c r="DQ1193">
        <v>703200</v>
      </c>
      <c r="DV1193">
        <v>738200</v>
      </c>
      <c r="EA1193">
        <v>449297</v>
      </c>
      <c r="EF1193">
        <v>399369</v>
      </c>
      <c r="EK1193">
        <v>359063</v>
      </c>
      <c r="EP1193">
        <v>311050.99999999901</v>
      </c>
      <c r="EU1193">
        <v>261380.99999999901</v>
      </c>
      <c r="EZ1193">
        <v>215205</v>
      </c>
      <c r="FE1193">
        <v>192995.99999999901</v>
      </c>
      <c r="FJ1193">
        <v>176953</v>
      </c>
      <c r="FO1193">
        <v>164728</v>
      </c>
      <c r="FT1193">
        <v>153763</v>
      </c>
      <c r="FY1193">
        <v>142985</v>
      </c>
      <c r="GD1193">
        <v>125906.999999999</v>
      </c>
      <c r="GI1193">
        <v>111074</v>
      </c>
      <c r="GN1193">
        <v>100056</v>
      </c>
      <c r="GS1193">
        <v>92143</v>
      </c>
      <c r="GX1193">
        <v>85743</v>
      </c>
    </row>
    <row r="1194" spans="1:206" customFormat="1">
      <c r="A1194" s="51" t="s">
        <v>224</v>
      </c>
      <c r="B1194" t="s">
        <v>3549</v>
      </c>
      <c r="C1194" t="s">
        <v>3533</v>
      </c>
      <c r="D1194" s="187" t="s">
        <v>3564</v>
      </c>
      <c r="E1194" t="s">
        <v>1918</v>
      </c>
      <c r="BD1194">
        <v>4133899.9999999902</v>
      </c>
      <c r="BI1194">
        <v>4824200</v>
      </c>
      <c r="BN1194">
        <v>4217900</v>
      </c>
      <c r="BS1194">
        <v>3635799.9999999902</v>
      </c>
      <c r="BX1194">
        <v>3070899.9999999902</v>
      </c>
      <c r="CC1194">
        <v>2536700</v>
      </c>
      <c r="CH1194">
        <v>2372900</v>
      </c>
      <c r="CM1194">
        <v>1814400</v>
      </c>
      <c r="CR1194">
        <v>1546400</v>
      </c>
      <c r="CW1194">
        <v>1429700</v>
      </c>
      <c r="DB1194">
        <v>1264799.99999999</v>
      </c>
      <c r="DG1194">
        <v>1143000</v>
      </c>
      <c r="DL1194">
        <v>1033200</v>
      </c>
      <c r="DQ1194">
        <v>789900</v>
      </c>
      <c r="DV1194">
        <v>770700</v>
      </c>
      <c r="EA1194">
        <v>559526</v>
      </c>
      <c r="EF1194">
        <v>455027</v>
      </c>
      <c r="EK1194">
        <v>404642</v>
      </c>
      <c r="EP1194">
        <v>364832.99999999901</v>
      </c>
      <c r="EU1194">
        <v>317406</v>
      </c>
      <c r="EZ1194">
        <v>267730</v>
      </c>
      <c r="FE1194">
        <v>221470</v>
      </c>
      <c r="FJ1194">
        <v>198763</v>
      </c>
      <c r="FO1194">
        <v>181138</v>
      </c>
      <c r="FT1194">
        <v>168293</v>
      </c>
      <c r="FY1194">
        <v>156748.99999999901</v>
      </c>
      <c r="GD1194">
        <v>145336</v>
      </c>
      <c r="GI1194">
        <v>127766.999999999</v>
      </c>
      <c r="GN1194">
        <v>112472</v>
      </c>
      <c r="GS1194">
        <v>100978.999999999</v>
      </c>
      <c r="GX1194">
        <v>92587.999999999898</v>
      </c>
    </row>
    <row r="1195" spans="1:206" customFormat="1">
      <c r="A1195" s="51" t="s">
        <v>224</v>
      </c>
      <c r="B1195" t="s">
        <v>3549</v>
      </c>
      <c r="C1195" t="s">
        <v>3533</v>
      </c>
      <c r="D1195" s="187" t="s">
        <v>3564</v>
      </c>
      <c r="E1195" t="s">
        <v>1919</v>
      </c>
      <c r="BD1195">
        <v>5182199.9999999898</v>
      </c>
      <c r="BI1195">
        <v>4119700</v>
      </c>
      <c r="BN1195">
        <v>4784400</v>
      </c>
      <c r="BS1195">
        <v>4213800</v>
      </c>
      <c r="BX1195">
        <v>3632899.9999999902</v>
      </c>
      <c r="CC1195">
        <v>3082600</v>
      </c>
      <c r="CH1195">
        <v>2522600</v>
      </c>
      <c r="CM1195">
        <v>2362200</v>
      </c>
      <c r="CR1195">
        <v>1810800</v>
      </c>
      <c r="CW1195">
        <v>1559100</v>
      </c>
      <c r="DB1195">
        <v>1438000</v>
      </c>
      <c r="DG1195">
        <v>1289300</v>
      </c>
      <c r="DL1195">
        <v>1159100</v>
      </c>
      <c r="DQ1195">
        <v>1028400</v>
      </c>
      <c r="DV1195">
        <v>879199.99999999895</v>
      </c>
      <c r="EA1195">
        <v>774239</v>
      </c>
      <c r="EF1195">
        <v>579407</v>
      </c>
      <c r="EK1195">
        <v>473500.99999999901</v>
      </c>
      <c r="EP1195">
        <v>421473</v>
      </c>
      <c r="EU1195">
        <v>379621</v>
      </c>
      <c r="EZ1195">
        <v>330688</v>
      </c>
      <c r="FE1195">
        <v>279239</v>
      </c>
      <c r="FJ1195">
        <v>231492</v>
      </c>
      <c r="FO1195">
        <v>206186</v>
      </c>
      <c r="FT1195">
        <v>186421.99999999901</v>
      </c>
      <c r="FY1195">
        <v>171792</v>
      </c>
      <c r="GD1195">
        <v>158796</v>
      </c>
      <c r="GI1195">
        <v>146244</v>
      </c>
      <c r="GN1195">
        <v>127967</v>
      </c>
      <c r="GS1195">
        <v>112165</v>
      </c>
      <c r="GX1195">
        <v>100262.999999999</v>
      </c>
    </row>
    <row r="1196" spans="1:206" customFormat="1">
      <c r="A1196" s="51" t="s">
        <v>224</v>
      </c>
      <c r="B1196" t="s">
        <v>3549</v>
      </c>
      <c r="C1196" t="s">
        <v>3533</v>
      </c>
      <c r="D1196" s="187" t="s">
        <v>3564</v>
      </c>
      <c r="E1196" t="s">
        <v>1920</v>
      </c>
      <c r="BD1196">
        <v>5261700</v>
      </c>
      <c r="BI1196">
        <v>5121299.9999999898</v>
      </c>
      <c r="BN1196">
        <v>4072500</v>
      </c>
      <c r="BS1196">
        <v>4739700</v>
      </c>
      <c r="BX1196">
        <v>4205900</v>
      </c>
      <c r="CC1196">
        <v>3622800</v>
      </c>
      <c r="CH1196">
        <v>3070300</v>
      </c>
      <c r="CM1196">
        <v>2501800</v>
      </c>
      <c r="CR1196">
        <v>2349100</v>
      </c>
      <c r="CW1196">
        <v>1811600</v>
      </c>
      <c r="DB1196">
        <v>1556500</v>
      </c>
      <c r="DG1196">
        <v>1450700</v>
      </c>
      <c r="DL1196">
        <v>1293000</v>
      </c>
      <c r="DQ1196">
        <v>1157300</v>
      </c>
      <c r="DV1196">
        <v>1079200</v>
      </c>
      <c r="EA1196">
        <v>826352</v>
      </c>
      <c r="EF1196">
        <v>788342</v>
      </c>
      <c r="EK1196">
        <v>594160</v>
      </c>
      <c r="EP1196">
        <v>487666</v>
      </c>
      <c r="EU1196">
        <v>434537</v>
      </c>
      <c r="EZ1196">
        <v>391452</v>
      </c>
      <c r="FE1196">
        <v>341457</v>
      </c>
      <c r="FJ1196">
        <v>288702</v>
      </c>
      <c r="FO1196">
        <v>238739.99999999901</v>
      </c>
      <c r="FT1196">
        <v>211605</v>
      </c>
      <c r="FY1196">
        <v>190325</v>
      </c>
      <c r="GD1196">
        <v>174435</v>
      </c>
      <c r="GI1196">
        <v>160401</v>
      </c>
      <c r="GN1196">
        <v>147032</v>
      </c>
      <c r="GS1196">
        <v>128253</v>
      </c>
      <c r="GX1196">
        <v>112083.999999999</v>
      </c>
    </row>
    <row r="1197" spans="1:206" customFormat="1">
      <c r="A1197" s="51" t="s">
        <v>224</v>
      </c>
      <c r="B1197" t="s">
        <v>3549</v>
      </c>
      <c r="C1197" t="s">
        <v>3533</v>
      </c>
      <c r="D1197" s="187" t="s">
        <v>3564</v>
      </c>
      <c r="E1197" t="s">
        <v>1921</v>
      </c>
      <c r="BD1197">
        <v>4881200</v>
      </c>
      <c r="BI1197">
        <v>5073200</v>
      </c>
      <c r="BN1197">
        <v>5020000</v>
      </c>
      <c r="BS1197">
        <v>3994000</v>
      </c>
      <c r="BX1197">
        <v>4669600</v>
      </c>
      <c r="CC1197">
        <v>4125500</v>
      </c>
      <c r="CH1197">
        <v>3538300</v>
      </c>
      <c r="CM1197">
        <v>3026799.9999999902</v>
      </c>
      <c r="CR1197">
        <v>2461000</v>
      </c>
      <c r="CW1197">
        <v>2317400</v>
      </c>
      <c r="DB1197">
        <v>1792100</v>
      </c>
      <c r="DG1197">
        <v>1551000</v>
      </c>
      <c r="DL1197">
        <v>1442600</v>
      </c>
      <c r="DQ1197">
        <v>1278000</v>
      </c>
      <c r="DV1197">
        <v>1177300</v>
      </c>
      <c r="EA1197">
        <v>965920</v>
      </c>
      <c r="EF1197">
        <v>833164</v>
      </c>
      <c r="EK1197">
        <v>796307.99999999895</v>
      </c>
      <c r="EP1197">
        <v>603834.99999999895</v>
      </c>
      <c r="EU1197">
        <v>497653</v>
      </c>
      <c r="EZ1197">
        <v>444226</v>
      </c>
      <c r="FE1197">
        <v>400460.99999999901</v>
      </c>
      <c r="FJ1197">
        <v>349854</v>
      </c>
      <c r="FO1197">
        <v>295280</v>
      </c>
      <c r="FT1197">
        <v>243900</v>
      </c>
      <c r="FY1197">
        <v>215542</v>
      </c>
      <c r="GD1197">
        <v>193237</v>
      </c>
      <c r="GI1197">
        <v>176474</v>
      </c>
      <c r="GN1197">
        <v>161708</v>
      </c>
      <c r="GS1197">
        <v>147764</v>
      </c>
      <c r="GX1197">
        <v>128616</v>
      </c>
    </row>
    <row r="1198" spans="1:206" customFormat="1">
      <c r="A1198" s="51" t="s">
        <v>224</v>
      </c>
      <c r="B1198" t="s">
        <v>3549</v>
      </c>
      <c r="C1198" t="s">
        <v>3533</v>
      </c>
      <c r="D1198" s="187" t="s">
        <v>3564</v>
      </c>
      <c r="E1198" t="s">
        <v>1922</v>
      </c>
      <c r="BD1198">
        <v>4436100</v>
      </c>
      <c r="BI1198">
        <v>4830200</v>
      </c>
      <c r="BN1198">
        <v>4977500</v>
      </c>
      <c r="BS1198">
        <v>4852400</v>
      </c>
      <c r="BX1198">
        <v>3856700</v>
      </c>
      <c r="CC1198">
        <v>4504700</v>
      </c>
      <c r="CH1198">
        <v>3972200</v>
      </c>
      <c r="CM1198">
        <v>3433100</v>
      </c>
      <c r="CR1198">
        <v>2939000</v>
      </c>
      <c r="CW1198">
        <v>2403900</v>
      </c>
      <c r="DB1198">
        <v>2274400</v>
      </c>
      <c r="DG1198">
        <v>1759800</v>
      </c>
      <c r="DL1198">
        <v>1524900</v>
      </c>
      <c r="DQ1198">
        <v>1408700</v>
      </c>
      <c r="DV1198">
        <v>1269000</v>
      </c>
      <c r="EA1198">
        <v>1113362</v>
      </c>
      <c r="EF1198">
        <v>960613.99999999895</v>
      </c>
      <c r="EK1198">
        <v>832545</v>
      </c>
      <c r="EP1198">
        <v>797567</v>
      </c>
      <c r="EU1198">
        <v>608479</v>
      </c>
      <c r="EZ1198">
        <v>503611.99999999901</v>
      </c>
      <c r="FE1198">
        <v>450527</v>
      </c>
      <c r="FJ1198">
        <v>406649</v>
      </c>
      <c r="FO1198">
        <v>355071.99999999901</v>
      </c>
      <c r="FT1198">
        <v>299555</v>
      </c>
      <c r="FY1198">
        <v>247442</v>
      </c>
      <c r="GD1198">
        <v>218341.99999999901</v>
      </c>
      <c r="GI1198">
        <v>195385</v>
      </c>
      <c r="GN1198">
        <v>178039</v>
      </c>
      <c r="GS1198">
        <v>162777</v>
      </c>
      <c r="GX1198">
        <v>148414</v>
      </c>
    </row>
    <row r="1199" spans="1:206" customFormat="1">
      <c r="A1199" s="51" t="s">
        <v>224</v>
      </c>
      <c r="B1199" t="s">
        <v>3549</v>
      </c>
      <c r="C1199" t="s">
        <v>3533</v>
      </c>
      <c r="D1199" s="187" t="s">
        <v>3564</v>
      </c>
      <c r="E1199" t="s">
        <v>1923</v>
      </c>
      <c r="BD1199">
        <v>3748200</v>
      </c>
      <c r="BI1199">
        <v>4123200</v>
      </c>
      <c r="BN1199">
        <v>4523599.9999999898</v>
      </c>
      <c r="BS1199">
        <v>4714400</v>
      </c>
      <c r="BX1199">
        <v>4567300</v>
      </c>
      <c r="CC1199">
        <v>3633600</v>
      </c>
      <c r="CH1199">
        <v>4243400</v>
      </c>
      <c r="CM1199">
        <v>3770000</v>
      </c>
      <c r="CR1199">
        <v>3274500</v>
      </c>
      <c r="CW1199">
        <v>2826200</v>
      </c>
      <c r="DB1199">
        <v>2322400</v>
      </c>
      <c r="DG1199">
        <v>2206800</v>
      </c>
      <c r="DL1199">
        <v>1703100</v>
      </c>
      <c r="DQ1199">
        <v>1465600</v>
      </c>
      <c r="DV1199">
        <v>1369500</v>
      </c>
      <c r="EA1199">
        <v>1209611</v>
      </c>
      <c r="EF1199">
        <v>1090154</v>
      </c>
      <c r="EK1199">
        <v>944776</v>
      </c>
      <c r="EP1199">
        <v>822857</v>
      </c>
      <c r="EU1199">
        <v>790617</v>
      </c>
      <c r="EZ1199">
        <v>606840</v>
      </c>
      <c r="FE1199">
        <v>504451</v>
      </c>
      <c r="FJ1199">
        <v>452507</v>
      </c>
      <c r="FO1199">
        <v>408414</v>
      </c>
      <c r="FT1199">
        <v>356859</v>
      </c>
      <c r="FY1199">
        <v>301285</v>
      </c>
      <c r="GD1199">
        <v>249097</v>
      </c>
      <c r="GI1199">
        <v>219736</v>
      </c>
      <c r="GN1199">
        <v>196500</v>
      </c>
      <c r="GS1199">
        <v>178864</v>
      </c>
      <c r="GX1199">
        <v>163318</v>
      </c>
    </row>
    <row r="1200" spans="1:206" customFormat="1">
      <c r="A1200" s="51" t="s">
        <v>224</v>
      </c>
      <c r="B1200" t="s">
        <v>3549</v>
      </c>
      <c r="C1200" t="s">
        <v>3533</v>
      </c>
      <c r="D1200" s="187" t="s">
        <v>3564</v>
      </c>
      <c r="E1200" t="s">
        <v>1924</v>
      </c>
      <c r="BD1200">
        <v>3318100</v>
      </c>
      <c r="BI1200">
        <v>3436500</v>
      </c>
      <c r="BN1200">
        <v>3742100</v>
      </c>
      <c r="BS1200">
        <v>4071900</v>
      </c>
      <c r="BX1200">
        <v>4242500</v>
      </c>
      <c r="CC1200">
        <v>4150900</v>
      </c>
      <c r="CH1200">
        <v>3337800</v>
      </c>
      <c r="CM1200">
        <v>3907400</v>
      </c>
      <c r="CR1200">
        <v>3514700</v>
      </c>
      <c r="CW1200">
        <v>3078399.9999999902</v>
      </c>
      <c r="DB1200">
        <v>2677899.9999999902</v>
      </c>
      <c r="DG1200">
        <v>2220400</v>
      </c>
      <c r="DL1200">
        <v>2101300</v>
      </c>
      <c r="DQ1200">
        <v>1605800</v>
      </c>
      <c r="DV1200">
        <v>1395600</v>
      </c>
      <c r="EA1200">
        <v>1292745</v>
      </c>
      <c r="EF1200">
        <v>1162677</v>
      </c>
      <c r="EK1200">
        <v>1052144</v>
      </c>
      <c r="EP1200">
        <v>916620.99999999895</v>
      </c>
      <c r="EU1200">
        <v>802717</v>
      </c>
      <c r="EZ1200">
        <v>774732.99999999895</v>
      </c>
      <c r="FE1200">
        <v>598385</v>
      </c>
      <c r="FJ1200">
        <v>499880</v>
      </c>
      <c r="FO1200">
        <v>449264</v>
      </c>
      <c r="FT1200">
        <v>406100.99999999901</v>
      </c>
      <c r="FY1200">
        <v>355570</v>
      </c>
      <c r="GD1200">
        <v>300743</v>
      </c>
      <c r="GI1200">
        <v>249112</v>
      </c>
      <c r="GN1200">
        <v>219922</v>
      </c>
      <c r="GS1200">
        <v>196745</v>
      </c>
      <c r="GX1200">
        <v>179057</v>
      </c>
    </row>
    <row r="1201" spans="1:206" customFormat="1">
      <c r="A1201" s="51" t="s">
        <v>224</v>
      </c>
      <c r="B1201" t="s">
        <v>3549</v>
      </c>
      <c r="C1201" t="s">
        <v>3533</v>
      </c>
      <c r="D1201" s="187" t="s">
        <v>3564</v>
      </c>
      <c r="E1201" t="s">
        <v>1925</v>
      </c>
      <c r="BD1201">
        <v>2664200</v>
      </c>
      <c r="BI1201">
        <v>2854000</v>
      </c>
      <c r="BN1201">
        <v>2942900</v>
      </c>
      <c r="BS1201">
        <v>3218600</v>
      </c>
      <c r="BX1201">
        <v>3517299.9999999902</v>
      </c>
      <c r="CC1201">
        <v>3670700</v>
      </c>
      <c r="CH1201">
        <v>3684400</v>
      </c>
      <c r="CM1201">
        <v>2972200</v>
      </c>
      <c r="CR1201">
        <v>3490499.9999999902</v>
      </c>
      <c r="CW1201">
        <v>3170200</v>
      </c>
      <c r="DB1201">
        <v>2810500</v>
      </c>
      <c r="DG1201">
        <v>2480400</v>
      </c>
      <c r="DL1201">
        <v>2057200</v>
      </c>
      <c r="DQ1201">
        <v>1934000</v>
      </c>
      <c r="DV1201">
        <v>1492100</v>
      </c>
      <c r="EA1201">
        <v>1332919</v>
      </c>
      <c r="EF1201">
        <v>1211501.99999999</v>
      </c>
      <c r="EK1201">
        <v>1096838</v>
      </c>
      <c r="EP1201">
        <v>998422</v>
      </c>
      <c r="EU1201">
        <v>875482</v>
      </c>
      <c r="EZ1201">
        <v>772867.99999999895</v>
      </c>
      <c r="FE1201">
        <v>750439</v>
      </c>
      <c r="FJ1201">
        <v>583865</v>
      </c>
      <c r="FO1201">
        <v>490069</v>
      </c>
      <c r="FT1201">
        <v>442044</v>
      </c>
      <c r="FY1201">
        <v>400864</v>
      </c>
      <c r="GD1201">
        <v>352113.99999999901</v>
      </c>
      <c r="GI1201">
        <v>298661</v>
      </c>
      <c r="GN1201">
        <v>248039.99999999901</v>
      </c>
      <c r="GS1201">
        <v>219345</v>
      </c>
      <c r="GX1201">
        <v>196444</v>
      </c>
    </row>
    <row r="1202" spans="1:206" customFormat="1">
      <c r="A1202" s="51" t="s">
        <v>224</v>
      </c>
      <c r="B1202" t="s">
        <v>3549</v>
      </c>
      <c r="C1202" t="s">
        <v>3533</v>
      </c>
      <c r="D1202" s="187" t="s">
        <v>3564</v>
      </c>
      <c r="E1202" t="s">
        <v>1926</v>
      </c>
      <c r="BD1202">
        <v>1883300</v>
      </c>
      <c r="BI1202">
        <v>2045600</v>
      </c>
      <c r="BN1202">
        <v>2226600</v>
      </c>
      <c r="BS1202">
        <v>2330399.9999999902</v>
      </c>
      <c r="BX1202">
        <v>2523400</v>
      </c>
      <c r="CC1202">
        <v>2770400</v>
      </c>
      <c r="CH1202">
        <v>2955900</v>
      </c>
      <c r="CM1202">
        <v>3006900</v>
      </c>
      <c r="CR1202">
        <v>2455600</v>
      </c>
      <c r="CW1202">
        <v>2952500</v>
      </c>
      <c r="DB1202">
        <v>2725300</v>
      </c>
      <c r="DG1202">
        <v>2468000</v>
      </c>
      <c r="DL1202">
        <v>2199500</v>
      </c>
      <c r="DQ1202">
        <v>1823100</v>
      </c>
      <c r="DV1202">
        <v>1733800</v>
      </c>
      <c r="EA1202">
        <v>1452646</v>
      </c>
      <c r="EF1202">
        <v>1205412</v>
      </c>
      <c r="EK1202">
        <v>1105902.99999999</v>
      </c>
      <c r="EP1202">
        <v>1011185.99999999</v>
      </c>
      <c r="EU1202">
        <v>928696</v>
      </c>
      <c r="EZ1202">
        <v>821426</v>
      </c>
      <c r="FE1202">
        <v>733174.99999999895</v>
      </c>
      <c r="FJ1202">
        <v>717719.99999999895</v>
      </c>
      <c r="FO1202">
        <v>562778</v>
      </c>
      <c r="FT1202">
        <v>475430</v>
      </c>
      <c r="FY1202">
        <v>431159</v>
      </c>
      <c r="GD1202">
        <v>392852</v>
      </c>
      <c r="GI1202">
        <v>346621</v>
      </c>
      <c r="GN1202">
        <v>295141</v>
      </c>
      <c r="GS1202">
        <v>245965</v>
      </c>
      <c r="GX1202">
        <v>218049</v>
      </c>
    </row>
    <row r="1203" spans="1:206" customFormat="1">
      <c r="A1203" s="51" t="s">
        <v>224</v>
      </c>
      <c r="B1203" t="s">
        <v>3549</v>
      </c>
      <c r="C1203" t="s">
        <v>3533</v>
      </c>
      <c r="D1203" s="187" t="s">
        <v>3564</v>
      </c>
      <c r="E1203" t="s">
        <v>1927</v>
      </c>
      <c r="BD1203">
        <v>1128399.99999999</v>
      </c>
      <c r="BI1203">
        <v>1305700</v>
      </c>
      <c r="BN1203">
        <v>1450199.99999999</v>
      </c>
      <c r="BS1203">
        <v>1582500</v>
      </c>
      <c r="BX1203">
        <v>1628699.99999999</v>
      </c>
      <c r="CC1203">
        <v>1780500</v>
      </c>
      <c r="CH1203">
        <v>2071100</v>
      </c>
      <c r="CM1203">
        <v>2164900</v>
      </c>
      <c r="CR1203">
        <v>2268600</v>
      </c>
      <c r="CW1203">
        <v>1892800</v>
      </c>
      <c r="DB1203">
        <v>2320700</v>
      </c>
      <c r="DG1203">
        <v>2192700</v>
      </c>
      <c r="DL1203">
        <v>2028200</v>
      </c>
      <c r="DQ1203">
        <v>1826900</v>
      </c>
      <c r="DV1203">
        <v>1540300</v>
      </c>
      <c r="EA1203">
        <v>1590972</v>
      </c>
      <c r="EF1203">
        <v>1241604</v>
      </c>
      <c r="EK1203">
        <v>1043096.99999999</v>
      </c>
      <c r="EP1203">
        <v>970559</v>
      </c>
      <c r="EU1203">
        <v>900949</v>
      </c>
      <c r="EZ1203">
        <v>836514</v>
      </c>
      <c r="FE1203">
        <v>749495</v>
      </c>
      <c r="FJ1203">
        <v>678937.99999999895</v>
      </c>
      <c r="FO1203">
        <v>672169</v>
      </c>
      <c r="FT1203">
        <v>532119</v>
      </c>
      <c r="FY1203">
        <v>453394</v>
      </c>
      <c r="GD1203">
        <v>414324</v>
      </c>
      <c r="GI1203">
        <v>380175.99999999901</v>
      </c>
      <c r="GN1203">
        <v>337611</v>
      </c>
      <c r="GS1203">
        <v>289019</v>
      </c>
      <c r="GX1203">
        <v>241989.99999999901</v>
      </c>
    </row>
    <row r="1204" spans="1:206" customFormat="1">
      <c r="A1204" s="51" t="s">
        <v>224</v>
      </c>
      <c r="B1204" t="s">
        <v>3549</v>
      </c>
      <c r="C1204" t="s">
        <v>3533</v>
      </c>
      <c r="D1204" s="187" t="s">
        <v>3564</v>
      </c>
      <c r="E1204" t="s">
        <v>1928</v>
      </c>
      <c r="BD1204">
        <v>507900</v>
      </c>
      <c r="BI1204">
        <v>644400</v>
      </c>
      <c r="BN1204">
        <v>744800</v>
      </c>
      <c r="BS1204">
        <v>822500</v>
      </c>
      <c r="BX1204">
        <v>918599.99999999895</v>
      </c>
      <c r="CC1204">
        <v>971800</v>
      </c>
      <c r="CH1204">
        <v>1024099.99999999</v>
      </c>
      <c r="CM1204">
        <v>1254900</v>
      </c>
      <c r="CR1204">
        <v>1369399.99999999</v>
      </c>
      <c r="CW1204">
        <v>1470600</v>
      </c>
      <c r="DB1204">
        <v>1273500</v>
      </c>
      <c r="DG1204">
        <v>1616500</v>
      </c>
      <c r="DL1204">
        <v>1590300</v>
      </c>
      <c r="DQ1204">
        <v>1504399.99999999</v>
      </c>
      <c r="DV1204">
        <v>1380300</v>
      </c>
      <c r="EA1204">
        <v>1259270</v>
      </c>
      <c r="EF1204">
        <v>1222535</v>
      </c>
      <c r="EK1204">
        <v>971511</v>
      </c>
      <c r="EP1204">
        <v>832303</v>
      </c>
      <c r="EU1204">
        <v>791172.99999999895</v>
      </c>
      <c r="EZ1204">
        <v>747637</v>
      </c>
      <c r="FE1204">
        <v>705462</v>
      </c>
      <c r="FJ1204">
        <v>642613</v>
      </c>
      <c r="FO1204">
        <v>593731</v>
      </c>
      <c r="FT1204">
        <v>597751</v>
      </c>
      <c r="FY1204">
        <v>478440</v>
      </c>
      <c r="GD1204">
        <v>412560</v>
      </c>
      <c r="GI1204">
        <v>381703</v>
      </c>
      <c r="GN1204">
        <v>354406</v>
      </c>
      <c r="GS1204">
        <v>317864.99999999901</v>
      </c>
      <c r="GX1204">
        <v>274412</v>
      </c>
    </row>
    <row r="1205" spans="1:206" customFormat="1">
      <c r="A1205" s="51" t="s">
        <v>224</v>
      </c>
      <c r="B1205" t="s">
        <v>3549</v>
      </c>
      <c r="C1205" t="s">
        <v>3533</v>
      </c>
      <c r="D1205" s="187" t="s">
        <v>3564</v>
      </c>
      <c r="E1205" t="s">
        <v>1929</v>
      </c>
      <c r="BD1205">
        <v>179100</v>
      </c>
      <c r="BI1205">
        <v>204000</v>
      </c>
      <c r="BN1205">
        <v>267500</v>
      </c>
      <c r="BS1205">
        <v>314100</v>
      </c>
      <c r="BX1205">
        <v>355300</v>
      </c>
      <c r="CC1205">
        <v>410300</v>
      </c>
      <c r="CH1205">
        <v>452599.99999999901</v>
      </c>
      <c r="CM1205">
        <v>485100</v>
      </c>
      <c r="CR1205">
        <v>615200</v>
      </c>
      <c r="CW1205">
        <v>704099.99999999895</v>
      </c>
      <c r="DB1205">
        <v>773600</v>
      </c>
      <c r="DG1205">
        <v>703099.99999999895</v>
      </c>
      <c r="DL1205">
        <v>933599.99999999895</v>
      </c>
      <c r="DQ1205">
        <v>950699.99999999895</v>
      </c>
      <c r="DV1205">
        <v>935400</v>
      </c>
      <c r="EA1205">
        <v>909933</v>
      </c>
      <c r="EF1205">
        <v>790984.99999999895</v>
      </c>
      <c r="EK1205">
        <v>790195</v>
      </c>
      <c r="EP1205">
        <v>646001</v>
      </c>
      <c r="EU1205">
        <v>572052.99999999895</v>
      </c>
      <c r="EZ1205">
        <v>560542</v>
      </c>
      <c r="FE1205">
        <v>543793</v>
      </c>
      <c r="FJ1205">
        <v>525986</v>
      </c>
      <c r="FO1205">
        <v>492284</v>
      </c>
      <c r="FT1205">
        <v>468552</v>
      </c>
      <c r="FY1205">
        <v>483472.99999999901</v>
      </c>
      <c r="GD1205">
        <v>393660</v>
      </c>
      <c r="GI1205">
        <v>346248</v>
      </c>
      <c r="GN1205">
        <v>327169</v>
      </c>
      <c r="GS1205">
        <v>309833</v>
      </c>
      <c r="GX1205">
        <v>282612</v>
      </c>
    </row>
    <row r="1206" spans="1:206" customFormat="1">
      <c r="A1206" s="51" t="s">
        <v>224</v>
      </c>
      <c r="B1206" t="s">
        <v>3549</v>
      </c>
      <c r="C1206" t="s">
        <v>3533</v>
      </c>
      <c r="D1206" s="187" t="s">
        <v>3564</v>
      </c>
      <c r="E1206" t="s">
        <v>1930</v>
      </c>
      <c r="BD1206">
        <v>40100</v>
      </c>
      <c r="BI1206">
        <v>47100</v>
      </c>
      <c r="BN1206">
        <v>55099.999999999898</v>
      </c>
      <c r="BS1206">
        <v>74200</v>
      </c>
      <c r="BX1206">
        <v>89600</v>
      </c>
      <c r="CC1206">
        <v>108100</v>
      </c>
      <c r="CH1206">
        <v>132900</v>
      </c>
      <c r="CM1206">
        <v>152500</v>
      </c>
      <c r="CR1206">
        <v>164899.99999999901</v>
      </c>
      <c r="CW1206">
        <v>220000</v>
      </c>
      <c r="DB1206">
        <v>253400</v>
      </c>
      <c r="DG1206">
        <v>290700</v>
      </c>
      <c r="DL1206">
        <v>283200</v>
      </c>
      <c r="DQ1206">
        <v>394500</v>
      </c>
      <c r="DV1206">
        <v>422700</v>
      </c>
      <c r="EA1206">
        <v>447520</v>
      </c>
      <c r="EF1206">
        <v>402703</v>
      </c>
      <c r="EK1206">
        <v>361651</v>
      </c>
      <c r="EP1206">
        <v>373452</v>
      </c>
      <c r="EU1206">
        <v>320683.99999999901</v>
      </c>
      <c r="EZ1206">
        <v>297039</v>
      </c>
      <c r="FE1206">
        <v>303190</v>
      </c>
      <c r="FJ1206">
        <v>305385</v>
      </c>
      <c r="FO1206">
        <v>306864</v>
      </c>
      <c r="FT1206">
        <v>298928</v>
      </c>
      <c r="FY1206">
        <v>296311</v>
      </c>
      <c r="GD1206">
        <v>317199</v>
      </c>
      <c r="GI1206">
        <v>265386</v>
      </c>
      <c r="GN1206">
        <v>241646</v>
      </c>
      <c r="GS1206">
        <v>236332</v>
      </c>
      <c r="GX1206">
        <v>231501</v>
      </c>
    </row>
    <row r="1207" spans="1:206" customFormat="1">
      <c r="A1207" s="51" t="s">
        <v>224</v>
      </c>
      <c r="B1207" t="s">
        <v>3549</v>
      </c>
      <c r="C1207" t="s">
        <v>3533</v>
      </c>
      <c r="D1207" s="187" t="s">
        <v>3564</v>
      </c>
      <c r="E1207" t="s">
        <v>1931</v>
      </c>
      <c r="BD1207">
        <v>5199.99999999999</v>
      </c>
      <c r="BI1207">
        <v>6800</v>
      </c>
      <c r="BN1207">
        <v>7999.99999999999</v>
      </c>
      <c r="BS1207">
        <v>9300</v>
      </c>
      <c r="BX1207">
        <v>13100</v>
      </c>
      <c r="CC1207">
        <v>16900</v>
      </c>
      <c r="CH1207">
        <v>22400</v>
      </c>
      <c r="CM1207">
        <v>29200</v>
      </c>
      <c r="CR1207">
        <v>33400</v>
      </c>
      <c r="CW1207">
        <v>36700</v>
      </c>
      <c r="DB1207">
        <v>48400</v>
      </c>
      <c r="DG1207">
        <v>56900</v>
      </c>
      <c r="DL1207">
        <v>70899.999999999898</v>
      </c>
      <c r="DQ1207">
        <v>71100</v>
      </c>
      <c r="DV1207">
        <v>106199.999999999</v>
      </c>
      <c r="EA1207">
        <v>114735</v>
      </c>
      <c r="EF1207">
        <v>115627</v>
      </c>
      <c r="EK1207">
        <v>107953</v>
      </c>
      <c r="EP1207">
        <v>100104</v>
      </c>
      <c r="EU1207">
        <v>109066.999999999</v>
      </c>
      <c r="EZ1207">
        <v>98786</v>
      </c>
      <c r="FE1207">
        <v>96653</v>
      </c>
      <c r="FJ1207">
        <v>103775</v>
      </c>
      <c r="FO1207">
        <v>109656</v>
      </c>
      <c r="FT1207">
        <v>115292</v>
      </c>
      <c r="FY1207">
        <v>117917</v>
      </c>
      <c r="GD1207">
        <v>123147</v>
      </c>
      <c r="GI1207">
        <v>138549</v>
      </c>
      <c r="GN1207">
        <v>120757</v>
      </c>
      <c r="GS1207">
        <v>115901</v>
      </c>
      <c r="GX1207">
        <v>119386</v>
      </c>
    </row>
    <row r="1208" spans="1:206" customFormat="1">
      <c r="A1208" s="51" t="s">
        <v>224</v>
      </c>
      <c r="B1208" t="s">
        <v>3549</v>
      </c>
      <c r="C1208" t="s">
        <v>3533</v>
      </c>
      <c r="D1208" s="187" t="s">
        <v>3564</v>
      </c>
      <c r="E1208" t="s">
        <v>1932</v>
      </c>
      <c r="BD1208">
        <v>400</v>
      </c>
      <c r="BI1208">
        <v>600</v>
      </c>
      <c r="BN1208">
        <v>700</v>
      </c>
      <c r="BS1208">
        <v>800</v>
      </c>
      <c r="BX1208">
        <v>899.99999999999898</v>
      </c>
      <c r="CC1208">
        <v>1400</v>
      </c>
      <c r="CH1208">
        <v>2000</v>
      </c>
      <c r="CM1208">
        <v>3000</v>
      </c>
      <c r="CR1208">
        <v>3900</v>
      </c>
      <c r="CW1208">
        <v>4500</v>
      </c>
      <c r="DB1208">
        <v>4700</v>
      </c>
      <c r="DG1208">
        <v>5800</v>
      </c>
      <c r="DL1208">
        <v>7699.99999999999</v>
      </c>
      <c r="DQ1208">
        <v>8900</v>
      </c>
      <c r="DV1208">
        <v>9900</v>
      </c>
      <c r="EA1208">
        <v>12083</v>
      </c>
      <c r="EF1208">
        <v>13798.9999999999</v>
      </c>
      <c r="EK1208">
        <v>14360</v>
      </c>
      <c r="EP1208">
        <v>13803</v>
      </c>
      <c r="EU1208">
        <v>13511</v>
      </c>
      <c r="EZ1208">
        <v>15371</v>
      </c>
      <c r="FE1208">
        <v>14741.9999999999</v>
      </c>
      <c r="FJ1208">
        <v>15264</v>
      </c>
      <c r="FO1208">
        <v>17093</v>
      </c>
      <c r="FT1208">
        <v>18736.999999999902</v>
      </c>
      <c r="FY1208">
        <v>20438</v>
      </c>
      <c r="GD1208">
        <v>21703</v>
      </c>
      <c r="GI1208">
        <v>23269</v>
      </c>
      <c r="GN1208">
        <v>26635</v>
      </c>
      <c r="GS1208">
        <v>24056</v>
      </c>
      <c r="GX1208">
        <v>24020</v>
      </c>
    </row>
    <row r="1209" spans="1:206" customFormat="1">
      <c r="A1209" s="51" t="s">
        <v>224</v>
      </c>
      <c r="B1209" t="s">
        <v>3549</v>
      </c>
      <c r="C1209" t="s">
        <v>3533</v>
      </c>
      <c r="D1209" s="187" t="s">
        <v>3564</v>
      </c>
      <c r="E1209" t="s">
        <v>1933</v>
      </c>
      <c r="BD1209">
        <v>0</v>
      </c>
      <c r="BI1209">
        <v>0</v>
      </c>
      <c r="BN1209">
        <v>0</v>
      </c>
      <c r="BS1209">
        <v>0</v>
      </c>
      <c r="BX1209">
        <v>0</v>
      </c>
      <c r="CC1209">
        <v>0</v>
      </c>
      <c r="CH1209">
        <v>0</v>
      </c>
      <c r="CM1209">
        <v>0</v>
      </c>
      <c r="CR1209">
        <v>0</v>
      </c>
      <c r="CW1209">
        <v>0</v>
      </c>
      <c r="DB1209">
        <v>0</v>
      </c>
      <c r="DG1209">
        <v>0</v>
      </c>
      <c r="DL1209">
        <v>0</v>
      </c>
      <c r="DQ1209">
        <v>0</v>
      </c>
      <c r="DV1209">
        <v>0</v>
      </c>
      <c r="EA1209">
        <v>0</v>
      </c>
      <c r="EF1209">
        <v>0</v>
      </c>
      <c r="EK1209">
        <v>0</v>
      </c>
      <c r="EP1209">
        <v>0</v>
      </c>
      <c r="EU1209">
        <v>0</v>
      </c>
      <c r="EZ1209">
        <v>0</v>
      </c>
      <c r="FE1209">
        <v>0</v>
      </c>
      <c r="FJ1209">
        <v>0</v>
      </c>
      <c r="FO1209">
        <v>0</v>
      </c>
      <c r="FT1209">
        <v>0</v>
      </c>
      <c r="FY1209">
        <v>0</v>
      </c>
      <c r="GD1209">
        <v>0</v>
      </c>
      <c r="GI1209">
        <v>0</v>
      </c>
      <c r="GN1209">
        <v>0</v>
      </c>
      <c r="GS1209">
        <v>0</v>
      </c>
      <c r="GX1209">
        <v>0</v>
      </c>
    </row>
    <row r="1210" spans="1:206" customFormat="1">
      <c r="A1210" s="51" t="s">
        <v>224</v>
      </c>
      <c r="B1210" t="s">
        <v>3549</v>
      </c>
      <c r="C1210" t="s">
        <v>3533</v>
      </c>
      <c r="D1210" s="187" t="s">
        <v>3564</v>
      </c>
      <c r="E1210" t="s">
        <v>1934</v>
      </c>
      <c r="BD1210">
        <v>0</v>
      </c>
      <c r="BI1210">
        <v>0</v>
      </c>
      <c r="BN1210">
        <v>0</v>
      </c>
      <c r="BS1210">
        <v>0</v>
      </c>
      <c r="BX1210">
        <v>0</v>
      </c>
      <c r="CC1210">
        <v>0</v>
      </c>
      <c r="CH1210">
        <v>0</v>
      </c>
      <c r="CM1210">
        <v>0</v>
      </c>
      <c r="CR1210">
        <v>0</v>
      </c>
      <c r="CW1210">
        <v>0</v>
      </c>
      <c r="DB1210">
        <v>0</v>
      </c>
      <c r="DG1210">
        <v>0</v>
      </c>
      <c r="DL1210">
        <v>0</v>
      </c>
      <c r="DQ1210">
        <v>0</v>
      </c>
      <c r="DV1210">
        <v>0</v>
      </c>
      <c r="EA1210">
        <v>0</v>
      </c>
      <c r="EF1210">
        <v>0</v>
      </c>
      <c r="EK1210">
        <v>0</v>
      </c>
      <c r="EP1210">
        <v>0</v>
      </c>
      <c r="EU1210">
        <v>0</v>
      </c>
      <c r="EZ1210">
        <v>0</v>
      </c>
      <c r="FE1210">
        <v>0</v>
      </c>
      <c r="FJ1210">
        <v>0</v>
      </c>
      <c r="FO1210">
        <v>0</v>
      </c>
      <c r="FT1210">
        <v>0</v>
      </c>
      <c r="FY1210">
        <v>0</v>
      </c>
      <c r="GD1210">
        <v>0</v>
      </c>
      <c r="GI1210">
        <v>0</v>
      </c>
      <c r="GN1210">
        <v>0</v>
      </c>
      <c r="GS1210">
        <v>0</v>
      </c>
      <c r="GX1210">
        <v>0</v>
      </c>
    </row>
    <row r="1211" spans="1:206" customFormat="1">
      <c r="A1211" s="51" t="s">
        <v>224</v>
      </c>
      <c r="B1211" t="s">
        <v>3549</v>
      </c>
      <c r="C1211" t="s">
        <v>3533</v>
      </c>
      <c r="D1211" s="187" t="s">
        <v>3564</v>
      </c>
      <c r="E1211" t="s">
        <v>1935</v>
      </c>
      <c r="BD1211">
        <v>0</v>
      </c>
      <c r="BI1211">
        <v>0</v>
      </c>
      <c r="BN1211">
        <v>0</v>
      </c>
      <c r="BS1211">
        <v>0</v>
      </c>
      <c r="BX1211">
        <v>0</v>
      </c>
      <c r="CC1211">
        <v>0</v>
      </c>
      <c r="CH1211">
        <v>0</v>
      </c>
      <c r="CM1211">
        <v>0</v>
      </c>
      <c r="CR1211">
        <v>0</v>
      </c>
      <c r="CW1211">
        <v>0</v>
      </c>
      <c r="DB1211">
        <v>0</v>
      </c>
      <c r="DG1211">
        <v>0</v>
      </c>
      <c r="DL1211">
        <v>0</v>
      </c>
      <c r="DQ1211">
        <v>0</v>
      </c>
      <c r="DV1211">
        <v>0</v>
      </c>
      <c r="EA1211">
        <v>0</v>
      </c>
      <c r="EF1211">
        <v>0</v>
      </c>
      <c r="EK1211">
        <v>0</v>
      </c>
      <c r="EP1211">
        <v>0</v>
      </c>
      <c r="EU1211">
        <v>0</v>
      </c>
      <c r="EZ1211">
        <v>0</v>
      </c>
      <c r="FE1211">
        <v>0</v>
      </c>
      <c r="FJ1211">
        <v>0</v>
      </c>
      <c r="FO1211">
        <v>0</v>
      </c>
      <c r="FT1211">
        <v>0</v>
      </c>
      <c r="FY1211">
        <v>0</v>
      </c>
      <c r="GD1211">
        <v>0</v>
      </c>
      <c r="GI1211">
        <v>0</v>
      </c>
      <c r="GN1211">
        <v>0</v>
      </c>
      <c r="GS1211">
        <v>0</v>
      </c>
      <c r="GX1211">
        <v>0</v>
      </c>
    </row>
    <row r="1212" spans="1:206" customFormat="1">
      <c r="A1212" s="51" t="s">
        <v>224</v>
      </c>
      <c r="B1212" t="s">
        <v>3549</v>
      </c>
      <c r="C1212" t="s">
        <v>3533</v>
      </c>
      <c r="D1212" s="187" t="s">
        <v>3564</v>
      </c>
      <c r="E1212" t="s">
        <v>1936</v>
      </c>
      <c r="BD1212">
        <v>5238400</v>
      </c>
      <c r="BI1212">
        <v>4985100</v>
      </c>
      <c r="BN1212">
        <v>4541500</v>
      </c>
      <c r="BS1212">
        <v>4801700</v>
      </c>
      <c r="BX1212">
        <v>4330200</v>
      </c>
      <c r="CC1212">
        <v>4144299.9999999902</v>
      </c>
      <c r="CH1212">
        <v>3934300</v>
      </c>
      <c r="CM1212">
        <v>3422300</v>
      </c>
      <c r="CR1212">
        <v>2816600</v>
      </c>
      <c r="CW1212">
        <v>2502100</v>
      </c>
      <c r="DB1212">
        <v>2421800</v>
      </c>
      <c r="DG1212">
        <v>2384899.9999999902</v>
      </c>
      <c r="DL1212">
        <v>2200000</v>
      </c>
      <c r="DQ1212">
        <v>1708600</v>
      </c>
      <c r="DV1212">
        <v>897900</v>
      </c>
      <c r="EA1212">
        <v>2514972</v>
      </c>
      <c r="EF1212">
        <v>2454214</v>
      </c>
      <c r="EK1212">
        <v>2419775</v>
      </c>
      <c r="EP1212">
        <v>2247654</v>
      </c>
      <c r="EU1212">
        <v>2222822</v>
      </c>
      <c r="EZ1212">
        <v>2213111</v>
      </c>
      <c r="FE1212">
        <v>2226026</v>
      </c>
      <c r="FJ1212">
        <v>2249167</v>
      </c>
      <c r="FO1212">
        <v>2271889</v>
      </c>
      <c r="FT1212">
        <v>2219858</v>
      </c>
      <c r="FY1212">
        <v>2166700.9999999902</v>
      </c>
      <c r="GD1212">
        <v>2131358</v>
      </c>
      <c r="GI1212">
        <v>2110859.9999999902</v>
      </c>
      <c r="GN1212">
        <v>2095144</v>
      </c>
      <c r="GS1212">
        <v>2073323</v>
      </c>
      <c r="GX1212">
        <v>2037745</v>
      </c>
    </row>
    <row r="1213" spans="1:206" customFormat="1">
      <c r="A1213" s="51" t="s">
        <v>224</v>
      </c>
      <c r="B1213" t="s">
        <v>3549</v>
      </c>
      <c r="C1213" t="s">
        <v>3533</v>
      </c>
      <c r="D1213" s="187" t="s">
        <v>3564</v>
      </c>
      <c r="E1213" t="s">
        <v>1937</v>
      </c>
      <c r="BD1213">
        <v>4387400</v>
      </c>
      <c r="BI1213">
        <v>3876300</v>
      </c>
      <c r="BN1213">
        <v>3382799.9999999902</v>
      </c>
      <c r="BS1213">
        <v>2845100</v>
      </c>
      <c r="BX1213">
        <v>2707400</v>
      </c>
      <c r="CC1213">
        <v>2046100</v>
      </c>
      <c r="CH1213">
        <v>1599600</v>
      </c>
      <c r="CM1213">
        <v>1301800</v>
      </c>
      <c r="CR1213">
        <v>1063800</v>
      </c>
      <c r="CW1213">
        <v>898700</v>
      </c>
      <c r="DB1213">
        <v>748500</v>
      </c>
      <c r="DG1213">
        <v>614599.99999999895</v>
      </c>
      <c r="DL1213">
        <v>599700</v>
      </c>
      <c r="DQ1213">
        <v>580099.99999999895</v>
      </c>
      <c r="DV1213">
        <v>428100</v>
      </c>
      <c r="EA1213">
        <v>356932</v>
      </c>
      <c r="EF1213">
        <v>308643</v>
      </c>
      <c r="EK1213">
        <v>254297</v>
      </c>
      <c r="EP1213">
        <v>204452</v>
      </c>
      <c r="EU1213">
        <v>162755</v>
      </c>
      <c r="EZ1213">
        <v>141048</v>
      </c>
      <c r="FE1213">
        <v>125193.999999999</v>
      </c>
      <c r="FJ1213">
        <v>111696.999999999</v>
      </c>
      <c r="FO1213">
        <v>98650</v>
      </c>
      <c r="FT1213">
        <v>87272.999999999898</v>
      </c>
      <c r="FY1213">
        <v>73266</v>
      </c>
      <c r="GD1213">
        <v>61958</v>
      </c>
      <c r="GI1213">
        <v>53486.999999999898</v>
      </c>
      <c r="GN1213">
        <v>47063</v>
      </c>
      <c r="GS1213">
        <v>41811</v>
      </c>
      <c r="GX1213">
        <v>37100</v>
      </c>
    </row>
    <row r="1214" spans="1:206" customFormat="1">
      <c r="A1214" s="51" t="s">
        <v>224</v>
      </c>
      <c r="B1214" t="s">
        <v>3549</v>
      </c>
      <c r="C1214" t="s">
        <v>3533</v>
      </c>
      <c r="D1214" s="187" t="s">
        <v>3564</v>
      </c>
      <c r="E1214" t="s">
        <v>1938</v>
      </c>
      <c r="BD1214">
        <v>5054000</v>
      </c>
      <c r="BI1214">
        <v>4343700</v>
      </c>
      <c r="BN1214">
        <v>3819000</v>
      </c>
      <c r="BS1214">
        <v>3380099.9999999902</v>
      </c>
      <c r="BX1214">
        <v>2798399.9999999902</v>
      </c>
      <c r="CC1214">
        <v>2733900</v>
      </c>
      <c r="CH1214">
        <v>2055300</v>
      </c>
      <c r="CM1214">
        <v>1606800</v>
      </c>
      <c r="CR1214">
        <v>1306100</v>
      </c>
      <c r="CW1214">
        <v>1087000</v>
      </c>
      <c r="DB1214">
        <v>924499.99999999895</v>
      </c>
      <c r="DG1214">
        <v>779099.99999999895</v>
      </c>
      <c r="DL1214">
        <v>642200</v>
      </c>
      <c r="DQ1214">
        <v>474400</v>
      </c>
      <c r="DV1214">
        <v>546800</v>
      </c>
      <c r="EA1214">
        <v>416874</v>
      </c>
      <c r="EF1214">
        <v>356954</v>
      </c>
      <c r="EK1214">
        <v>309045</v>
      </c>
      <c r="EP1214">
        <v>255115</v>
      </c>
      <c r="EU1214">
        <v>205374</v>
      </c>
      <c r="EZ1214">
        <v>163495</v>
      </c>
      <c r="FE1214">
        <v>141758</v>
      </c>
      <c r="FJ1214">
        <v>125691</v>
      </c>
      <c r="FO1214">
        <v>110913.999999999</v>
      </c>
      <c r="FT1214">
        <v>98210</v>
      </c>
      <c r="FY1214">
        <v>87068</v>
      </c>
      <c r="GD1214">
        <v>73199.999999999898</v>
      </c>
      <c r="GI1214">
        <v>61947.999999999898</v>
      </c>
      <c r="GN1214">
        <v>53486</v>
      </c>
      <c r="GS1214">
        <v>47039</v>
      </c>
      <c r="GX1214">
        <v>41740</v>
      </c>
    </row>
    <row r="1215" spans="1:206" customFormat="1">
      <c r="A1215" s="51" t="s">
        <v>224</v>
      </c>
      <c r="B1215" t="s">
        <v>3549</v>
      </c>
      <c r="C1215" t="s">
        <v>3533</v>
      </c>
      <c r="D1215" s="187" t="s">
        <v>3564</v>
      </c>
      <c r="E1215" t="s">
        <v>1939</v>
      </c>
      <c r="BD1215">
        <v>4286700</v>
      </c>
      <c r="BI1215">
        <v>5025799.9999999898</v>
      </c>
      <c r="BN1215">
        <v>4306700</v>
      </c>
      <c r="BS1215">
        <v>3827299.9999999902</v>
      </c>
      <c r="BX1215">
        <v>3353700</v>
      </c>
      <c r="CC1215">
        <v>2831400</v>
      </c>
      <c r="CH1215">
        <v>2755900</v>
      </c>
      <c r="CM1215">
        <v>2070800</v>
      </c>
      <c r="CR1215">
        <v>1627600</v>
      </c>
      <c r="CW1215">
        <v>1341699.99999999</v>
      </c>
      <c r="DB1215">
        <v>1111000</v>
      </c>
      <c r="DG1215">
        <v>955800</v>
      </c>
      <c r="DL1215">
        <v>809300</v>
      </c>
      <c r="DQ1215">
        <v>596100</v>
      </c>
      <c r="DV1215">
        <v>553199.99999999895</v>
      </c>
      <c r="EA1215">
        <v>530923</v>
      </c>
      <c r="EF1215">
        <v>424958</v>
      </c>
      <c r="EK1215">
        <v>364003</v>
      </c>
      <c r="EP1215">
        <v>315880.99999999901</v>
      </c>
      <c r="EU1215">
        <v>261909.99999999901</v>
      </c>
      <c r="EZ1215">
        <v>211598</v>
      </c>
      <c r="FE1215">
        <v>169109</v>
      </c>
      <c r="FJ1215">
        <v>146609</v>
      </c>
      <c r="FO1215">
        <v>128860</v>
      </c>
      <c r="FT1215">
        <v>113583.999999999</v>
      </c>
      <c r="FY1215">
        <v>100479</v>
      </c>
      <c r="GD1215">
        <v>88943</v>
      </c>
      <c r="GI1215">
        <v>74733</v>
      </c>
      <c r="GN1215">
        <v>63161.999999999898</v>
      </c>
      <c r="GS1215">
        <v>54408</v>
      </c>
      <c r="GX1215">
        <v>47698</v>
      </c>
    </row>
    <row r="1216" spans="1:206" customFormat="1">
      <c r="A1216" s="51" t="s">
        <v>224</v>
      </c>
      <c r="B1216" t="s">
        <v>3549</v>
      </c>
      <c r="C1216" t="s">
        <v>3533</v>
      </c>
      <c r="D1216" s="187" t="s">
        <v>3564</v>
      </c>
      <c r="E1216" t="s">
        <v>1940</v>
      </c>
      <c r="BD1216">
        <v>5439300</v>
      </c>
      <c r="BI1216">
        <v>4263600</v>
      </c>
      <c r="BN1216">
        <v>4999400</v>
      </c>
      <c r="BS1216">
        <v>4309000</v>
      </c>
      <c r="BX1216">
        <v>3814400</v>
      </c>
      <c r="CC1216">
        <v>3368599.9999999902</v>
      </c>
      <c r="CH1216">
        <v>2848000</v>
      </c>
      <c r="CM1216">
        <v>2759300</v>
      </c>
      <c r="CR1216">
        <v>2081299.99999999</v>
      </c>
      <c r="CW1216">
        <v>1652700</v>
      </c>
      <c r="DB1216">
        <v>1359300</v>
      </c>
      <c r="DG1216">
        <v>1139199.99999999</v>
      </c>
      <c r="DL1216">
        <v>980000</v>
      </c>
      <c r="DQ1216">
        <v>816099.99999999895</v>
      </c>
      <c r="DV1216">
        <v>680400</v>
      </c>
      <c r="EA1216">
        <v>716572.99999999895</v>
      </c>
      <c r="EF1216">
        <v>548427</v>
      </c>
      <c r="EK1216">
        <v>441538</v>
      </c>
      <c r="EP1216">
        <v>380009.99999999901</v>
      </c>
      <c r="EU1216">
        <v>331049</v>
      </c>
      <c r="EZ1216">
        <v>276467</v>
      </c>
      <c r="FE1216">
        <v>224830.99999999901</v>
      </c>
      <c r="FJ1216">
        <v>181180</v>
      </c>
      <c r="FO1216">
        <v>156676</v>
      </c>
      <c r="FT1216">
        <v>137142</v>
      </c>
      <c r="FY1216">
        <v>120239</v>
      </c>
      <c r="GD1216">
        <v>105669</v>
      </c>
      <c r="GI1216">
        <v>92895</v>
      </c>
      <c r="GN1216">
        <v>77746</v>
      </c>
      <c r="GS1216">
        <v>65442</v>
      </c>
      <c r="GX1216">
        <v>56075</v>
      </c>
    </row>
    <row r="1217" spans="1:206" customFormat="1">
      <c r="A1217" s="51" t="s">
        <v>224</v>
      </c>
      <c r="B1217" t="s">
        <v>3549</v>
      </c>
      <c r="C1217" t="s">
        <v>3533</v>
      </c>
      <c r="D1217" s="187" t="s">
        <v>3564</v>
      </c>
      <c r="E1217" t="s">
        <v>1941</v>
      </c>
      <c r="BD1217">
        <v>5474200</v>
      </c>
      <c r="BI1217">
        <v>5375100</v>
      </c>
      <c r="BN1217">
        <v>4226900</v>
      </c>
      <c r="BS1217">
        <v>4971099.9999999898</v>
      </c>
      <c r="BX1217">
        <v>4291300</v>
      </c>
      <c r="CC1217">
        <v>3815399.9999999902</v>
      </c>
      <c r="CH1217">
        <v>3370700</v>
      </c>
      <c r="CM1217">
        <v>2845500</v>
      </c>
      <c r="CR1217">
        <v>2760400</v>
      </c>
      <c r="CW1217">
        <v>2099300</v>
      </c>
      <c r="DB1217">
        <v>1663500</v>
      </c>
      <c r="DG1217">
        <v>1381900</v>
      </c>
      <c r="DL1217">
        <v>1153600</v>
      </c>
      <c r="DQ1217">
        <v>987200</v>
      </c>
      <c r="DV1217">
        <v>867800</v>
      </c>
      <c r="EA1217">
        <v>770486</v>
      </c>
      <c r="EF1217">
        <v>730845</v>
      </c>
      <c r="EK1217">
        <v>562931</v>
      </c>
      <c r="EP1217">
        <v>455829.99999999901</v>
      </c>
      <c r="EU1217">
        <v>394015</v>
      </c>
      <c r="EZ1217">
        <v>344466</v>
      </c>
      <c r="FE1217">
        <v>289412</v>
      </c>
      <c r="FJ1217">
        <v>236697</v>
      </c>
      <c r="FO1217">
        <v>191126</v>
      </c>
      <c r="FT1217">
        <v>165098</v>
      </c>
      <c r="FY1217">
        <v>144178</v>
      </c>
      <c r="GD1217">
        <v>125988.999999999</v>
      </c>
      <c r="GI1217">
        <v>110242</v>
      </c>
      <c r="GN1217">
        <v>96466</v>
      </c>
      <c r="GS1217">
        <v>80532</v>
      </c>
      <c r="GX1217">
        <v>67593</v>
      </c>
    </row>
    <row r="1218" spans="1:206" customFormat="1">
      <c r="A1218" s="51" t="s">
        <v>224</v>
      </c>
      <c r="B1218" t="s">
        <v>3549</v>
      </c>
      <c r="C1218" t="s">
        <v>3533</v>
      </c>
      <c r="D1218" s="187" t="s">
        <v>3564</v>
      </c>
      <c r="E1218" t="s">
        <v>1942</v>
      </c>
      <c r="BD1218">
        <v>5038500</v>
      </c>
      <c r="BI1218">
        <v>5323900</v>
      </c>
      <c r="BN1218">
        <v>5316800</v>
      </c>
      <c r="BS1218">
        <v>4182500</v>
      </c>
      <c r="BX1218">
        <v>4919800</v>
      </c>
      <c r="CC1218">
        <v>4253100</v>
      </c>
      <c r="CH1218">
        <v>3790500</v>
      </c>
      <c r="CM1218">
        <v>3345999.9999999902</v>
      </c>
      <c r="CR1218">
        <v>2812900</v>
      </c>
      <c r="CW1218">
        <v>2751500</v>
      </c>
      <c r="DB1218">
        <v>2098600</v>
      </c>
      <c r="DG1218">
        <v>1671699.99999999</v>
      </c>
      <c r="DL1218">
        <v>1389800</v>
      </c>
      <c r="DQ1218">
        <v>1147600</v>
      </c>
      <c r="DV1218">
        <v>1014500</v>
      </c>
      <c r="EA1218">
        <v>941210</v>
      </c>
      <c r="EF1218">
        <v>780631.99999999895</v>
      </c>
      <c r="EK1218">
        <v>742178</v>
      </c>
      <c r="EP1218">
        <v>575276</v>
      </c>
      <c r="EU1218">
        <v>468352</v>
      </c>
      <c r="EZ1218">
        <v>406502</v>
      </c>
      <c r="FE1218">
        <v>356573</v>
      </c>
      <c r="FJ1218">
        <v>301195</v>
      </c>
      <c r="FO1218">
        <v>246753</v>
      </c>
      <c r="FT1218">
        <v>199732</v>
      </c>
      <c r="FY1218">
        <v>172502</v>
      </c>
      <c r="GD1218">
        <v>150456</v>
      </c>
      <c r="GI1218">
        <v>131214</v>
      </c>
      <c r="GN1218">
        <v>114484</v>
      </c>
      <c r="GS1218">
        <v>99839</v>
      </c>
      <c r="GX1218">
        <v>83201</v>
      </c>
    </row>
    <row r="1219" spans="1:206" customFormat="1">
      <c r="A1219" s="51" t="s">
        <v>224</v>
      </c>
      <c r="B1219" t="s">
        <v>3549</v>
      </c>
      <c r="C1219" t="s">
        <v>3533</v>
      </c>
      <c r="D1219" s="187" t="s">
        <v>3564</v>
      </c>
      <c r="E1219" t="s">
        <v>1943</v>
      </c>
      <c r="BD1219">
        <v>4922800</v>
      </c>
      <c r="BI1219">
        <v>5036700</v>
      </c>
      <c r="BN1219">
        <v>5327900</v>
      </c>
      <c r="BS1219">
        <v>5214800</v>
      </c>
      <c r="BX1219">
        <v>4094400</v>
      </c>
      <c r="CC1219">
        <v>4833300</v>
      </c>
      <c r="CH1219">
        <v>4202799.9999999898</v>
      </c>
      <c r="CM1219">
        <v>3736999.9999999902</v>
      </c>
      <c r="CR1219">
        <v>3296700</v>
      </c>
      <c r="CW1219">
        <v>2789399.9999999902</v>
      </c>
      <c r="DB1219">
        <v>2736800</v>
      </c>
      <c r="DG1219">
        <v>2090500</v>
      </c>
      <c r="DL1219">
        <v>1671200</v>
      </c>
      <c r="DQ1219">
        <v>1369100</v>
      </c>
      <c r="DV1219">
        <v>1155000</v>
      </c>
      <c r="EA1219">
        <v>1126213.99999999</v>
      </c>
      <c r="EF1219">
        <v>944873</v>
      </c>
      <c r="EK1219">
        <v>787668</v>
      </c>
      <c r="EP1219">
        <v>750939</v>
      </c>
      <c r="EU1219">
        <v>585695</v>
      </c>
      <c r="EZ1219">
        <v>479440</v>
      </c>
      <c r="FE1219">
        <v>417841.99999999901</v>
      </c>
      <c r="FJ1219">
        <v>367775</v>
      </c>
      <c r="FO1219">
        <v>311485</v>
      </c>
      <c r="FT1219">
        <v>255797.99999999901</v>
      </c>
      <c r="FY1219">
        <v>207633</v>
      </c>
      <c r="GD1219">
        <v>179424</v>
      </c>
      <c r="GI1219">
        <v>156437</v>
      </c>
      <c r="GN1219">
        <v>136272</v>
      </c>
      <c r="GS1219">
        <v>118655</v>
      </c>
      <c r="GX1219">
        <v>103207</v>
      </c>
    </row>
    <row r="1220" spans="1:206" customFormat="1">
      <c r="A1220" s="51" t="s">
        <v>224</v>
      </c>
      <c r="B1220" t="s">
        <v>3549</v>
      </c>
      <c r="C1220" t="s">
        <v>3533</v>
      </c>
      <c r="D1220" s="187" t="s">
        <v>3564</v>
      </c>
      <c r="E1220" t="s">
        <v>1944</v>
      </c>
      <c r="BD1220">
        <v>4426299.9999999898</v>
      </c>
      <c r="BI1220">
        <v>4726700</v>
      </c>
      <c r="BN1220">
        <v>4896400</v>
      </c>
      <c r="BS1220">
        <v>5211400</v>
      </c>
      <c r="BX1220">
        <v>5067000</v>
      </c>
      <c r="CC1220">
        <v>3978000</v>
      </c>
      <c r="CH1220">
        <v>4728799.9999999898</v>
      </c>
      <c r="CM1220">
        <v>4102900</v>
      </c>
      <c r="CR1220">
        <v>3653300</v>
      </c>
      <c r="CW1220">
        <v>3246999.9999999902</v>
      </c>
      <c r="DB1220">
        <v>2754200</v>
      </c>
      <c r="DG1220">
        <v>2711400</v>
      </c>
      <c r="DL1220">
        <v>2073000</v>
      </c>
      <c r="DQ1220">
        <v>1641400</v>
      </c>
      <c r="DV1220">
        <v>1357200</v>
      </c>
      <c r="EA1220">
        <v>1257656</v>
      </c>
      <c r="EF1220">
        <v>1120137</v>
      </c>
      <c r="EK1220">
        <v>942504</v>
      </c>
      <c r="EP1220">
        <v>790039</v>
      </c>
      <c r="EU1220">
        <v>755347</v>
      </c>
      <c r="EZ1220">
        <v>592660</v>
      </c>
      <c r="FE1220">
        <v>487721</v>
      </c>
      <c r="FJ1220">
        <v>426795.99999999901</v>
      </c>
      <c r="FO1220">
        <v>376256</v>
      </c>
      <c r="FT1220">
        <v>319627.99999999901</v>
      </c>
      <c r="FY1220">
        <v>263168</v>
      </c>
      <c r="GD1220">
        <v>214225</v>
      </c>
      <c r="GI1220">
        <v>185303</v>
      </c>
      <c r="GN1220">
        <v>161580</v>
      </c>
      <c r="GS1220">
        <v>140664.99999999901</v>
      </c>
      <c r="GX1220">
        <v>122302</v>
      </c>
    </row>
    <row r="1221" spans="1:206" customFormat="1">
      <c r="A1221" s="51" t="s">
        <v>224</v>
      </c>
      <c r="B1221" t="s">
        <v>3549</v>
      </c>
      <c r="C1221" t="s">
        <v>3533</v>
      </c>
      <c r="D1221" s="187" t="s">
        <v>3564</v>
      </c>
      <c r="E1221" t="s">
        <v>1945</v>
      </c>
      <c r="BD1221">
        <v>3977600</v>
      </c>
      <c r="BI1221">
        <v>4217900</v>
      </c>
      <c r="BN1221">
        <v>4520200</v>
      </c>
      <c r="BS1221">
        <v>4649800</v>
      </c>
      <c r="BX1221">
        <v>4948700</v>
      </c>
      <c r="CC1221">
        <v>4841200</v>
      </c>
      <c r="CH1221">
        <v>3842500</v>
      </c>
      <c r="CM1221">
        <v>4550800</v>
      </c>
      <c r="CR1221">
        <v>3983100</v>
      </c>
      <c r="CW1221">
        <v>3562799.9999999902</v>
      </c>
      <c r="DB1221">
        <v>3178200</v>
      </c>
      <c r="DG1221">
        <v>2711799.9999999902</v>
      </c>
      <c r="DL1221">
        <v>2667000</v>
      </c>
      <c r="DQ1221">
        <v>2023500</v>
      </c>
      <c r="DV1221">
        <v>1607600</v>
      </c>
      <c r="EA1221">
        <v>1456449.99999999</v>
      </c>
      <c r="EF1221">
        <v>1239102</v>
      </c>
      <c r="EK1221">
        <v>1105942</v>
      </c>
      <c r="EP1221">
        <v>934574.99999999895</v>
      </c>
      <c r="EU1221">
        <v>787820</v>
      </c>
      <c r="EZ1221">
        <v>755756</v>
      </c>
      <c r="FE1221">
        <v>596560</v>
      </c>
      <c r="FJ1221">
        <v>493593.99999999901</v>
      </c>
      <c r="FO1221">
        <v>433160</v>
      </c>
      <c r="FT1221">
        <v>382764</v>
      </c>
      <c r="FY1221">
        <v>326248</v>
      </c>
      <c r="GD1221">
        <v>269407</v>
      </c>
      <c r="GI1221">
        <v>219941</v>
      </c>
      <c r="GN1221">
        <v>190489</v>
      </c>
      <c r="GS1221">
        <v>166169.99999999901</v>
      </c>
      <c r="GX1221">
        <v>144612</v>
      </c>
    </row>
    <row r="1222" spans="1:206" customFormat="1">
      <c r="A1222" s="51" t="s">
        <v>224</v>
      </c>
      <c r="B1222" t="s">
        <v>3549</v>
      </c>
      <c r="C1222" t="s">
        <v>3533</v>
      </c>
      <c r="D1222" s="187" t="s">
        <v>3564</v>
      </c>
      <c r="E1222" t="s">
        <v>1946</v>
      </c>
      <c r="BD1222">
        <v>3367200</v>
      </c>
      <c r="BI1222">
        <v>3635300</v>
      </c>
      <c r="BN1222">
        <v>3859000</v>
      </c>
      <c r="BS1222">
        <v>4182599.9999999902</v>
      </c>
      <c r="BX1222">
        <v>4342599.9999999898</v>
      </c>
      <c r="CC1222">
        <v>4650000</v>
      </c>
      <c r="CH1222">
        <v>4590200</v>
      </c>
      <c r="CM1222">
        <v>3650099.9999999902</v>
      </c>
      <c r="CR1222">
        <v>4336500</v>
      </c>
      <c r="CW1222">
        <v>3811600</v>
      </c>
      <c r="DB1222">
        <v>3425300</v>
      </c>
      <c r="DG1222">
        <v>3076700</v>
      </c>
      <c r="DL1222">
        <v>2631100</v>
      </c>
      <c r="DQ1222">
        <v>2561899.9999999902</v>
      </c>
      <c r="DV1222">
        <v>1954500</v>
      </c>
      <c r="EA1222">
        <v>1689946</v>
      </c>
      <c r="EF1222">
        <v>1416593</v>
      </c>
      <c r="EK1222">
        <v>1210504</v>
      </c>
      <c r="EP1222">
        <v>1084757</v>
      </c>
      <c r="EU1222">
        <v>921103</v>
      </c>
      <c r="EZ1222">
        <v>781477</v>
      </c>
      <c r="FE1222">
        <v>752710.99999999895</v>
      </c>
      <c r="FJ1222">
        <v>597949</v>
      </c>
      <c r="FO1222">
        <v>497115</v>
      </c>
      <c r="FT1222">
        <v>437787</v>
      </c>
      <c r="FY1222">
        <v>387970</v>
      </c>
      <c r="GD1222">
        <v>331890</v>
      </c>
      <c r="GI1222">
        <v>274896</v>
      </c>
      <c r="GN1222">
        <v>225039</v>
      </c>
      <c r="GS1222">
        <v>195153</v>
      </c>
      <c r="GX1222">
        <v>170323</v>
      </c>
    </row>
    <row r="1223" spans="1:206" customFormat="1">
      <c r="A1223" s="51" t="s">
        <v>224</v>
      </c>
      <c r="B1223" t="s">
        <v>3549</v>
      </c>
      <c r="C1223" t="s">
        <v>3533</v>
      </c>
      <c r="D1223" s="187" t="s">
        <v>3564</v>
      </c>
      <c r="E1223" t="s">
        <v>1947</v>
      </c>
      <c r="BD1223">
        <v>2468000</v>
      </c>
      <c r="BI1223">
        <v>2805400</v>
      </c>
      <c r="BN1223">
        <v>3084500</v>
      </c>
      <c r="BS1223">
        <v>3383900</v>
      </c>
      <c r="BX1223">
        <v>3670300</v>
      </c>
      <c r="CC1223">
        <v>3806700</v>
      </c>
      <c r="CH1223">
        <v>4164600</v>
      </c>
      <c r="CM1223">
        <v>4140800</v>
      </c>
      <c r="CR1223">
        <v>3299400</v>
      </c>
      <c r="CW1223">
        <v>3984700</v>
      </c>
      <c r="DB1223">
        <v>3540200</v>
      </c>
      <c r="DG1223">
        <v>3219299.9999999902</v>
      </c>
      <c r="DL1223">
        <v>2907700</v>
      </c>
      <c r="DQ1223">
        <v>2470200</v>
      </c>
      <c r="DV1223">
        <v>2424500</v>
      </c>
      <c r="EA1223">
        <v>2020635</v>
      </c>
      <c r="EF1223">
        <v>1615091</v>
      </c>
      <c r="EK1223">
        <v>1360888</v>
      </c>
      <c r="EP1223">
        <v>1170275</v>
      </c>
      <c r="EU1223">
        <v>1054101</v>
      </c>
      <c r="EZ1223">
        <v>900327</v>
      </c>
      <c r="FE1223">
        <v>769712</v>
      </c>
      <c r="FJ1223">
        <v>745126</v>
      </c>
      <c r="FO1223">
        <v>595801</v>
      </c>
      <c r="FT1223">
        <v>498084</v>
      </c>
      <c r="FY1223">
        <v>440499</v>
      </c>
      <c r="GD1223">
        <v>391758.99999999901</v>
      </c>
      <c r="GI1223">
        <v>336439</v>
      </c>
      <c r="GN1223">
        <v>279525</v>
      </c>
      <c r="GS1223">
        <v>229432</v>
      </c>
      <c r="GX1223">
        <v>199226</v>
      </c>
    </row>
    <row r="1224" spans="1:206" customFormat="1">
      <c r="A1224" s="51" t="s">
        <v>224</v>
      </c>
      <c r="B1224" t="s">
        <v>3549</v>
      </c>
      <c r="C1224" t="s">
        <v>3533</v>
      </c>
      <c r="D1224" s="187" t="s">
        <v>3564</v>
      </c>
      <c r="E1224" t="s">
        <v>1948</v>
      </c>
      <c r="BD1224">
        <v>1570900</v>
      </c>
      <c r="BI1224">
        <v>1858699.99999999</v>
      </c>
      <c r="BN1224">
        <v>2176900</v>
      </c>
      <c r="BS1224">
        <v>2446400</v>
      </c>
      <c r="BX1224">
        <v>2678900</v>
      </c>
      <c r="CC1224">
        <v>2974200</v>
      </c>
      <c r="CH1224">
        <v>3185700</v>
      </c>
      <c r="CM1224">
        <v>3508700</v>
      </c>
      <c r="CR1224">
        <v>3538000</v>
      </c>
      <c r="CW1224">
        <v>2848300</v>
      </c>
      <c r="DB1224">
        <v>3498399.9999999902</v>
      </c>
      <c r="DG1224">
        <v>3152600</v>
      </c>
      <c r="DL1224">
        <v>2905200</v>
      </c>
      <c r="DQ1224">
        <v>2626700</v>
      </c>
      <c r="DV1224">
        <v>2247800</v>
      </c>
      <c r="EA1224">
        <v>2357376</v>
      </c>
      <c r="EF1224">
        <v>1874062</v>
      </c>
      <c r="EK1224">
        <v>1509749</v>
      </c>
      <c r="EP1224">
        <v>1282210</v>
      </c>
      <c r="EU1224">
        <v>1112132</v>
      </c>
      <c r="EZ1224">
        <v>1008747</v>
      </c>
      <c r="FE1224">
        <v>867997</v>
      </c>
      <c r="FJ1224">
        <v>749319</v>
      </c>
      <c r="FO1224">
        <v>730171</v>
      </c>
      <c r="FT1224">
        <v>588200</v>
      </c>
      <c r="FY1224">
        <v>495112.99999999901</v>
      </c>
      <c r="GD1224">
        <v>440238.99999999901</v>
      </c>
      <c r="GI1224">
        <v>393262</v>
      </c>
      <c r="GN1224">
        <v>339240</v>
      </c>
      <c r="GS1224">
        <v>282822</v>
      </c>
      <c r="GX1224">
        <v>232794</v>
      </c>
    </row>
    <row r="1225" spans="1:206" customFormat="1">
      <c r="A1225" s="51" t="s">
        <v>224</v>
      </c>
      <c r="B1225" t="s">
        <v>3549</v>
      </c>
      <c r="C1225" t="s">
        <v>3533</v>
      </c>
      <c r="D1225" s="187" t="s">
        <v>3564</v>
      </c>
      <c r="E1225" t="s">
        <v>1949</v>
      </c>
      <c r="BD1225">
        <v>760700</v>
      </c>
      <c r="BI1225">
        <v>997700</v>
      </c>
      <c r="BN1225">
        <v>1207800</v>
      </c>
      <c r="BS1225">
        <v>1433900</v>
      </c>
      <c r="BX1225">
        <v>1657800</v>
      </c>
      <c r="CC1225">
        <v>1900400</v>
      </c>
      <c r="CH1225">
        <v>2100300</v>
      </c>
      <c r="CM1225">
        <v>2329000</v>
      </c>
      <c r="CR1225">
        <v>2639800</v>
      </c>
      <c r="CW1225">
        <v>2710800</v>
      </c>
      <c r="DB1225">
        <v>2240100</v>
      </c>
      <c r="DG1225">
        <v>2801300</v>
      </c>
      <c r="DL1225">
        <v>2608000</v>
      </c>
      <c r="DQ1225">
        <v>2431100</v>
      </c>
      <c r="DV1225">
        <v>2200600</v>
      </c>
      <c r="EA1225">
        <v>2004139</v>
      </c>
      <c r="EF1225">
        <v>2052205</v>
      </c>
      <c r="EK1225">
        <v>1654334</v>
      </c>
      <c r="EP1225">
        <v>1348224</v>
      </c>
      <c r="EU1225">
        <v>1157846</v>
      </c>
      <c r="EZ1225">
        <v>1015629</v>
      </c>
      <c r="FE1225">
        <v>929999</v>
      </c>
      <c r="FJ1225">
        <v>807732</v>
      </c>
      <c r="FO1225">
        <v>705807</v>
      </c>
      <c r="FT1225">
        <v>693777</v>
      </c>
      <c r="FY1225">
        <v>563451</v>
      </c>
      <c r="GD1225">
        <v>478342</v>
      </c>
      <c r="GI1225">
        <v>428411</v>
      </c>
      <c r="GN1225">
        <v>385080</v>
      </c>
      <c r="GS1225">
        <v>333842</v>
      </c>
      <c r="GX1225">
        <v>279490</v>
      </c>
    </row>
    <row r="1226" spans="1:206" customFormat="1">
      <c r="A1226" s="51" t="s">
        <v>224</v>
      </c>
      <c r="B1226" t="s">
        <v>3549</v>
      </c>
      <c r="C1226" t="s">
        <v>3533</v>
      </c>
      <c r="D1226" s="187" t="s">
        <v>3564</v>
      </c>
      <c r="E1226" t="s">
        <v>1950</v>
      </c>
      <c r="BD1226">
        <v>318100</v>
      </c>
      <c r="BI1226">
        <v>351299.99999999901</v>
      </c>
      <c r="BN1226">
        <v>482700</v>
      </c>
      <c r="BS1226">
        <v>599800</v>
      </c>
      <c r="BX1226">
        <v>735900</v>
      </c>
      <c r="CC1226">
        <v>892900</v>
      </c>
      <c r="CH1226">
        <v>1084000</v>
      </c>
      <c r="CM1226">
        <v>1234500</v>
      </c>
      <c r="CR1226">
        <v>1418600</v>
      </c>
      <c r="CW1226">
        <v>1679400</v>
      </c>
      <c r="DB1226">
        <v>1750900</v>
      </c>
      <c r="DG1226">
        <v>1477000</v>
      </c>
      <c r="DL1226">
        <v>1926600</v>
      </c>
      <c r="DQ1226">
        <v>1826000</v>
      </c>
      <c r="DV1226">
        <v>1734800</v>
      </c>
      <c r="EA1226">
        <v>1679171</v>
      </c>
      <c r="EF1226">
        <v>1517540</v>
      </c>
      <c r="EK1226">
        <v>1599138.99999999</v>
      </c>
      <c r="EP1226">
        <v>1318902</v>
      </c>
      <c r="EU1226">
        <v>1097090</v>
      </c>
      <c r="EZ1226">
        <v>960388</v>
      </c>
      <c r="FE1226">
        <v>858860</v>
      </c>
      <c r="FJ1226">
        <v>800399.99999999895</v>
      </c>
      <c r="FO1226">
        <v>707870.99999999895</v>
      </c>
      <c r="FT1226">
        <v>630787</v>
      </c>
      <c r="FY1226">
        <v>630089.99999999895</v>
      </c>
      <c r="GD1226">
        <v>519333</v>
      </c>
      <c r="GI1226">
        <v>447364</v>
      </c>
      <c r="GN1226">
        <v>406051.99999999901</v>
      </c>
      <c r="GS1226">
        <v>369249.99999999901</v>
      </c>
      <c r="GX1226">
        <v>323642</v>
      </c>
    </row>
    <row r="1227" spans="1:206" customFormat="1">
      <c r="A1227" s="51" t="s">
        <v>224</v>
      </c>
      <c r="B1227" t="s">
        <v>3549</v>
      </c>
      <c r="C1227" t="s">
        <v>3533</v>
      </c>
      <c r="D1227" s="187" t="s">
        <v>3564</v>
      </c>
      <c r="E1227" t="s">
        <v>1951</v>
      </c>
      <c r="BD1227">
        <v>86300</v>
      </c>
      <c r="BI1227">
        <v>99100</v>
      </c>
      <c r="BN1227">
        <v>113000</v>
      </c>
      <c r="BS1227">
        <v>161500</v>
      </c>
      <c r="BX1227">
        <v>209100</v>
      </c>
      <c r="CC1227">
        <v>274300</v>
      </c>
      <c r="CH1227">
        <v>361400</v>
      </c>
      <c r="CM1227">
        <v>461100</v>
      </c>
      <c r="CR1227">
        <v>540000</v>
      </c>
      <c r="CW1227">
        <v>649499.99999999895</v>
      </c>
      <c r="DB1227">
        <v>780099.99999999895</v>
      </c>
      <c r="DG1227">
        <v>831100</v>
      </c>
      <c r="DL1227">
        <v>736800</v>
      </c>
      <c r="DQ1227">
        <v>992300</v>
      </c>
      <c r="DV1227">
        <v>969400</v>
      </c>
      <c r="EA1227">
        <v>1025674</v>
      </c>
      <c r="EF1227">
        <v>964375</v>
      </c>
      <c r="EK1227">
        <v>909115</v>
      </c>
      <c r="EP1227">
        <v>994939</v>
      </c>
      <c r="EU1227">
        <v>852031</v>
      </c>
      <c r="EZ1227">
        <v>733304</v>
      </c>
      <c r="FE1227">
        <v>662212.99999999895</v>
      </c>
      <c r="FJ1227">
        <v>611398</v>
      </c>
      <c r="FO1227">
        <v>588366</v>
      </c>
      <c r="FT1227">
        <v>536088</v>
      </c>
      <c r="FY1227">
        <v>494594</v>
      </c>
      <c r="GD1227">
        <v>509324</v>
      </c>
      <c r="GI1227">
        <v>431145</v>
      </c>
      <c r="GN1227">
        <v>382560</v>
      </c>
      <c r="GS1227">
        <v>356929.99999999901</v>
      </c>
      <c r="GX1227">
        <v>334752.99999999901</v>
      </c>
    </row>
    <row r="1228" spans="1:206" customFormat="1">
      <c r="A1228" s="51" t="s">
        <v>224</v>
      </c>
      <c r="B1228" t="s">
        <v>3549</v>
      </c>
      <c r="C1228" t="s">
        <v>3533</v>
      </c>
      <c r="D1228" s="187" t="s">
        <v>3564</v>
      </c>
      <c r="E1228" t="s">
        <v>1952</v>
      </c>
      <c r="BD1228">
        <v>14299.9999999999</v>
      </c>
      <c r="BI1228">
        <v>17400</v>
      </c>
      <c r="BN1228">
        <v>19900</v>
      </c>
      <c r="BS1228">
        <v>22900</v>
      </c>
      <c r="BX1228">
        <v>35200</v>
      </c>
      <c r="CC1228">
        <v>48600</v>
      </c>
      <c r="CH1228">
        <v>71600</v>
      </c>
      <c r="CM1228">
        <v>99999.999999999898</v>
      </c>
      <c r="CR1228">
        <v>130400</v>
      </c>
      <c r="CW1228">
        <v>158700</v>
      </c>
      <c r="DB1228">
        <v>188600</v>
      </c>
      <c r="DG1228">
        <v>227700</v>
      </c>
      <c r="DL1228">
        <v>260399.99999999901</v>
      </c>
      <c r="DQ1228">
        <v>234900</v>
      </c>
      <c r="DV1228">
        <v>327200</v>
      </c>
      <c r="EA1228">
        <v>339820</v>
      </c>
      <c r="EF1228">
        <v>366446.99999999901</v>
      </c>
      <c r="EK1228">
        <v>364140.99999999901</v>
      </c>
      <c r="EP1228">
        <v>358985</v>
      </c>
      <c r="EU1228">
        <v>414189</v>
      </c>
      <c r="EZ1228">
        <v>373930</v>
      </c>
      <c r="FE1228">
        <v>337951</v>
      </c>
      <c r="FJ1228">
        <v>318532</v>
      </c>
      <c r="FO1228">
        <v>307593</v>
      </c>
      <c r="FT1228">
        <v>308964</v>
      </c>
      <c r="FY1228">
        <v>294666</v>
      </c>
      <c r="GD1228">
        <v>287525</v>
      </c>
      <c r="GI1228">
        <v>311758</v>
      </c>
      <c r="GN1228">
        <v>277593</v>
      </c>
      <c r="GS1228">
        <v>260714.99999999901</v>
      </c>
      <c r="GX1228">
        <v>260494</v>
      </c>
    </row>
    <row r="1229" spans="1:206" customFormat="1">
      <c r="A1229" s="51" t="s">
        <v>224</v>
      </c>
      <c r="B1229" t="s">
        <v>3549</v>
      </c>
      <c r="C1229" t="s">
        <v>3533</v>
      </c>
      <c r="D1229" s="187" t="s">
        <v>3564</v>
      </c>
      <c r="E1229" t="s">
        <v>1953</v>
      </c>
      <c r="BD1229">
        <v>1200</v>
      </c>
      <c r="BI1229">
        <v>1800</v>
      </c>
      <c r="BN1229">
        <v>2100</v>
      </c>
      <c r="BS1229">
        <v>2400</v>
      </c>
      <c r="BX1229">
        <v>3000</v>
      </c>
      <c r="CC1229">
        <v>4600</v>
      </c>
      <c r="CH1229">
        <v>7600</v>
      </c>
      <c r="CM1229">
        <v>12100</v>
      </c>
      <c r="CR1229">
        <v>17000</v>
      </c>
      <c r="CW1229">
        <v>23000</v>
      </c>
      <c r="DB1229">
        <v>26300</v>
      </c>
      <c r="DG1229">
        <v>30299.999999999902</v>
      </c>
      <c r="DL1229">
        <v>38999.999999999898</v>
      </c>
      <c r="DQ1229">
        <v>42800</v>
      </c>
      <c r="DV1229">
        <v>43300</v>
      </c>
      <c r="EA1229">
        <v>47088</v>
      </c>
      <c r="EF1229">
        <v>60876</v>
      </c>
      <c r="EK1229">
        <v>70249</v>
      </c>
      <c r="EP1229">
        <v>73111</v>
      </c>
      <c r="EU1229">
        <v>75994</v>
      </c>
      <c r="EZ1229">
        <v>93290</v>
      </c>
      <c r="FE1229">
        <v>90054</v>
      </c>
      <c r="FJ1229">
        <v>86775</v>
      </c>
      <c r="FO1229">
        <v>86208</v>
      </c>
      <c r="FT1229">
        <v>87520</v>
      </c>
      <c r="FY1229">
        <v>93211.999999999898</v>
      </c>
      <c r="GD1229">
        <v>95367</v>
      </c>
      <c r="GI1229">
        <v>101220</v>
      </c>
      <c r="GN1229">
        <v>119116</v>
      </c>
      <c r="GS1229">
        <v>115389.999999999</v>
      </c>
      <c r="GX1229">
        <v>120027</v>
      </c>
    </row>
    <row r="1230" spans="1:206" customFormat="1">
      <c r="A1230" s="51" t="s">
        <v>224</v>
      </c>
      <c r="B1230" t="s">
        <v>3549</v>
      </c>
      <c r="C1230" t="s">
        <v>3533</v>
      </c>
      <c r="D1230" s="187" t="s">
        <v>3564</v>
      </c>
      <c r="E1230" t="s">
        <v>1954</v>
      </c>
      <c r="BD1230">
        <v>351587600</v>
      </c>
      <c r="BI1230">
        <v>386741300</v>
      </c>
      <c r="BN1230">
        <v>419863000</v>
      </c>
      <c r="BS1230">
        <v>461490800</v>
      </c>
      <c r="BX1230">
        <v>515122300</v>
      </c>
      <c r="CC1230">
        <v>564944200</v>
      </c>
      <c r="CH1230">
        <v>615829500</v>
      </c>
      <c r="CM1230">
        <v>661055600</v>
      </c>
      <c r="CR1230">
        <v>694500500</v>
      </c>
      <c r="CW1230">
        <v>724561500</v>
      </c>
      <c r="DB1230">
        <v>756804200</v>
      </c>
      <c r="DG1230">
        <v>782156700</v>
      </c>
      <c r="DL1230">
        <v>800370800</v>
      </c>
      <c r="DQ1230">
        <v>805880000</v>
      </c>
      <c r="DV1230">
        <v>805420800</v>
      </c>
      <c r="EA1230">
        <v>823353116</v>
      </c>
      <c r="EF1230">
        <v>817952617</v>
      </c>
      <c r="EK1230">
        <v>804110804</v>
      </c>
      <c r="EP1230">
        <v>782118232</v>
      </c>
      <c r="EU1230">
        <v>756351877</v>
      </c>
      <c r="EZ1230">
        <v>726886801</v>
      </c>
      <c r="FE1230">
        <v>694330900</v>
      </c>
      <c r="FJ1230">
        <v>658713995</v>
      </c>
      <c r="FO1230">
        <v>620915625</v>
      </c>
      <c r="FT1230">
        <v>581241874</v>
      </c>
      <c r="FY1230">
        <v>541595825</v>
      </c>
      <c r="GD1230">
        <v>501524975</v>
      </c>
      <c r="GI1230">
        <v>462802475</v>
      </c>
      <c r="GN1230">
        <v>425737042</v>
      </c>
      <c r="GS1230">
        <v>390471651</v>
      </c>
      <c r="GX1230">
        <v>357711301</v>
      </c>
    </row>
    <row r="1231" spans="1:206" customFormat="1">
      <c r="A1231" s="51" t="s">
        <v>224</v>
      </c>
      <c r="B1231" t="s">
        <v>3549</v>
      </c>
      <c r="C1231" t="s">
        <v>3533</v>
      </c>
      <c r="D1231" s="187" t="s">
        <v>3564</v>
      </c>
      <c r="E1231" t="s">
        <v>1955</v>
      </c>
      <c r="BD1231">
        <v>194901800</v>
      </c>
      <c r="BI1231">
        <v>213145400</v>
      </c>
      <c r="BN1231">
        <v>229234000</v>
      </c>
      <c r="BS1231">
        <v>248777700</v>
      </c>
      <c r="BX1231">
        <v>273788100</v>
      </c>
      <c r="CC1231">
        <v>296191600</v>
      </c>
      <c r="CH1231">
        <v>318068000</v>
      </c>
      <c r="CM1231">
        <v>336734800</v>
      </c>
      <c r="CR1231">
        <v>351404700</v>
      </c>
      <c r="CW1231">
        <v>364499500</v>
      </c>
      <c r="DB1231">
        <v>379108500</v>
      </c>
      <c r="DG1231">
        <v>391241500</v>
      </c>
      <c r="DL1231">
        <v>399766600</v>
      </c>
      <c r="DQ1231">
        <v>399670000</v>
      </c>
      <c r="DV1231">
        <v>396697600</v>
      </c>
      <c r="EA1231">
        <v>423183559</v>
      </c>
      <c r="EF1231">
        <v>417600406</v>
      </c>
      <c r="EK1231">
        <v>407303440</v>
      </c>
      <c r="EP1231">
        <v>392743187</v>
      </c>
      <c r="EU1231">
        <v>376294141</v>
      </c>
      <c r="EZ1231">
        <v>358177260</v>
      </c>
      <c r="FE1231">
        <v>338845072</v>
      </c>
      <c r="FJ1231">
        <v>318487786</v>
      </c>
      <c r="FO1231">
        <v>297744720</v>
      </c>
      <c r="FT1231">
        <v>276779361</v>
      </c>
      <c r="FY1231">
        <v>256451032</v>
      </c>
      <c r="GD1231">
        <v>236394326</v>
      </c>
      <c r="GI1231">
        <v>217436031</v>
      </c>
      <c r="GN1231">
        <v>199572207</v>
      </c>
      <c r="GS1231">
        <v>182724074</v>
      </c>
      <c r="GX1231">
        <v>167144758</v>
      </c>
    </row>
    <row r="1232" spans="1:206" customFormat="1">
      <c r="A1232" s="51" t="s">
        <v>224</v>
      </c>
      <c r="B1232" t="s">
        <v>3549</v>
      </c>
      <c r="C1232" t="s">
        <v>3533</v>
      </c>
      <c r="D1232" s="187" t="s">
        <v>3564</v>
      </c>
      <c r="E1232" t="s">
        <v>1956</v>
      </c>
      <c r="BD1232">
        <v>156685800</v>
      </c>
      <c r="BI1232">
        <v>173595900</v>
      </c>
      <c r="BN1232">
        <v>190629000</v>
      </c>
      <c r="BS1232">
        <v>212713100</v>
      </c>
      <c r="BX1232">
        <v>241334200</v>
      </c>
      <c r="CC1232">
        <v>268752600</v>
      </c>
      <c r="CH1232">
        <v>297761500</v>
      </c>
      <c r="CM1232">
        <v>324320800</v>
      </c>
      <c r="CR1232">
        <v>343095800</v>
      </c>
      <c r="CW1232">
        <v>360062000</v>
      </c>
      <c r="DB1232">
        <v>377695700</v>
      </c>
      <c r="DG1232">
        <v>390915200</v>
      </c>
      <c r="DL1232">
        <v>400604200</v>
      </c>
      <c r="DQ1232">
        <v>406210000</v>
      </c>
      <c r="DV1232">
        <v>408723200</v>
      </c>
      <c r="EA1232">
        <v>400169557</v>
      </c>
      <c r="EF1232">
        <v>400352211</v>
      </c>
      <c r="EK1232">
        <v>396807364</v>
      </c>
      <c r="EP1232">
        <v>389375045</v>
      </c>
      <c r="EU1232">
        <v>380057736</v>
      </c>
      <c r="EZ1232">
        <v>368709541</v>
      </c>
      <c r="FE1232">
        <v>355485828</v>
      </c>
      <c r="FJ1232">
        <v>340226209</v>
      </c>
      <c r="FO1232">
        <v>323170905</v>
      </c>
      <c r="FT1232">
        <v>304462513</v>
      </c>
      <c r="FY1232">
        <v>285144793</v>
      </c>
      <c r="GD1232">
        <v>265130649</v>
      </c>
      <c r="GI1232">
        <v>245366444</v>
      </c>
      <c r="GN1232">
        <v>226164835</v>
      </c>
      <c r="GS1232">
        <v>207747577</v>
      </c>
      <c r="GX1232">
        <v>190566543</v>
      </c>
    </row>
    <row r="1233" spans="1:206" customFormat="1">
      <c r="A1233" s="51" t="s">
        <v>224</v>
      </c>
      <c r="B1233" t="s">
        <v>3549</v>
      </c>
      <c r="C1233" t="s">
        <v>3533</v>
      </c>
      <c r="D1233" s="187" t="s">
        <v>3564</v>
      </c>
      <c r="E1233" t="s">
        <v>1957</v>
      </c>
      <c r="BD1233">
        <v>0</v>
      </c>
      <c r="BI1233">
        <v>0</v>
      </c>
      <c r="BN1233">
        <v>0</v>
      </c>
      <c r="BS1233">
        <v>0</v>
      </c>
      <c r="BX1233">
        <v>0</v>
      </c>
      <c r="CC1233">
        <v>0</v>
      </c>
      <c r="CH1233">
        <v>0</v>
      </c>
      <c r="CM1233">
        <v>0</v>
      </c>
      <c r="CR1233">
        <v>0</v>
      </c>
      <c r="CW1233">
        <v>0</v>
      </c>
      <c r="DB1233">
        <v>0</v>
      </c>
      <c r="DG1233">
        <v>0</v>
      </c>
      <c r="DL1233">
        <v>0</v>
      </c>
      <c r="DQ1233">
        <v>0</v>
      </c>
      <c r="DV1233">
        <v>0</v>
      </c>
      <c r="EA1233">
        <v>0</v>
      </c>
      <c r="EF1233">
        <v>0</v>
      </c>
      <c r="EK1233">
        <v>0</v>
      </c>
      <c r="EP1233">
        <v>0</v>
      </c>
      <c r="EU1233">
        <v>0</v>
      </c>
      <c r="EZ1233">
        <v>0</v>
      </c>
      <c r="FE1233">
        <v>0</v>
      </c>
      <c r="FJ1233">
        <v>0</v>
      </c>
      <c r="FO1233">
        <v>0</v>
      </c>
      <c r="FT1233">
        <v>0</v>
      </c>
      <c r="FY1233">
        <v>0</v>
      </c>
      <c r="GD1233">
        <v>0</v>
      </c>
      <c r="GI1233">
        <v>0</v>
      </c>
      <c r="GN1233">
        <v>0</v>
      </c>
      <c r="GS1233">
        <v>0</v>
      </c>
      <c r="GX1233">
        <v>0</v>
      </c>
    </row>
    <row r="1234" spans="1:206" customFormat="1">
      <c r="A1234" s="51" t="s">
        <v>224</v>
      </c>
      <c r="B1234" t="s">
        <v>3549</v>
      </c>
      <c r="C1234" t="s">
        <v>3533</v>
      </c>
      <c r="D1234" s="187" t="s">
        <v>3564</v>
      </c>
      <c r="E1234" t="s">
        <v>1958</v>
      </c>
      <c r="BD1234">
        <v>0</v>
      </c>
      <c r="BI1234">
        <v>0</v>
      </c>
      <c r="BN1234">
        <v>0</v>
      </c>
      <c r="BS1234">
        <v>0</v>
      </c>
      <c r="BX1234">
        <v>0</v>
      </c>
      <c r="CC1234">
        <v>0</v>
      </c>
      <c r="CH1234">
        <v>0</v>
      </c>
      <c r="CM1234">
        <v>0</v>
      </c>
      <c r="CR1234">
        <v>0</v>
      </c>
      <c r="CW1234">
        <v>0</v>
      </c>
      <c r="DB1234">
        <v>0</v>
      </c>
      <c r="DG1234">
        <v>0</v>
      </c>
      <c r="DL1234">
        <v>0</v>
      </c>
      <c r="DQ1234">
        <v>0</v>
      </c>
      <c r="DV1234">
        <v>0</v>
      </c>
      <c r="EA1234">
        <v>0</v>
      </c>
      <c r="EF1234">
        <v>0</v>
      </c>
      <c r="EK1234">
        <v>0</v>
      </c>
      <c r="EP1234">
        <v>0</v>
      </c>
      <c r="EU1234">
        <v>0</v>
      </c>
      <c r="EZ1234">
        <v>0</v>
      </c>
      <c r="FE1234">
        <v>0</v>
      </c>
      <c r="FJ1234">
        <v>0</v>
      </c>
      <c r="FO1234">
        <v>0</v>
      </c>
      <c r="FT1234">
        <v>0</v>
      </c>
      <c r="FY1234">
        <v>0</v>
      </c>
      <c r="GD1234">
        <v>0</v>
      </c>
      <c r="GI1234">
        <v>0</v>
      </c>
      <c r="GN1234">
        <v>0</v>
      </c>
      <c r="GS1234">
        <v>0</v>
      </c>
      <c r="GX1234">
        <v>0</v>
      </c>
    </row>
    <row r="1235" spans="1:206" customFormat="1">
      <c r="A1235" s="51" t="s">
        <v>224</v>
      </c>
      <c r="B1235" t="s">
        <v>3549</v>
      </c>
      <c r="C1235" t="s">
        <v>3533</v>
      </c>
      <c r="D1235" s="187" t="s">
        <v>3564</v>
      </c>
      <c r="E1235" t="s">
        <v>1959</v>
      </c>
      <c r="BD1235">
        <v>0</v>
      </c>
      <c r="BI1235">
        <v>0</v>
      </c>
      <c r="BN1235">
        <v>0</v>
      </c>
      <c r="BS1235">
        <v>0</v>
      </c>
      <c r="BX1235">
        <v>0</v>
      </c>
      <c r="CC1235">
        <v>0</v>
      </c>
      <c r="CH1235">
        <v>0</v>
      </c>
      <c r="CM1235">
        <v>0</v>
      </c>
      <c r="CR1235">
        <v>0</v>
      </c>
      <c r="CW1235">
        <v>0</v>
      </c>
      <c r="DB1235">
        <v>0</v>
      </c>
      <c r="DG1235">
        <v>0</v>
      </c>
      <c r="DL1235">
        <v>0</v>
      </c>
      <c r="DQ1235">
        <v>0</v>
      </c>
      <c r="DV1235">
        <v>0</v>
      </c>
      <c r="EA1235">
        <v>0</v>
      </c>
      <c r="EF1235">
        <v>0</v>
      </c>
      <c r="EK1235">
        <v>0</v>
      </c>
      <c r="EP1235">
        <v>0</v>
      </c>
      <c r="EU1235">
        <v>0</v>
      </c>
      <c r="EZ1235">
        <v>0</v>
      </c>
      <c r="FE1235">
        <v>0</v>
      </c>
      <c r="FJ1235">
        <v>0</v>
      </c>
      <c r="FO1235">
        <v>0</v>
      </c>
      <c r="FT1235">
        <v>0</v>
      </c>
      <c r="FY1235">
        <v>0</v>
      </c>
      <c r="GD1235">
        <v>0</v>
      </c>
      <c r="GI1235">
        <v>0</v>
      </c>
      <c r="GN1235">
        <v>0</v>
      </c>
      <c r="GS1235">
        <v>0</v>
      </c>
      <c r="GX1235">
        <v>0</v>
      </c>
    </row>
    <row r="1236" spans="1:206" customFormat="1">
      <c r="A1236" s="51" t="s">
        <v>224</v>
      </c>
      <c r="B1236" t="s">
        <v>3549</v>
      </c>
      <c r="C1236" t="s">
        <v>3533</v>
      </c>
      <c r="D1236" s="187" t="s">
        <v>3564</v>
      </c>
      <c r="E1236" t="s">
        <v>1960</v>
      </c>
      <c r="BD1236">
        <v>36690500</v>
      </c>
      <c r="BI1236">
        <v>39305700</v>
      </c>
      <c r="BN1236">
        <v>39872800</v>
      </c>
      <c r="BS1236">
        <v>45911100</v>
      </c>
      <c r="BX1236">
        <v>53925200</v>
      </c>
      <c r="CC1236">
        <v>55681000</v>
      </c>
      <c r="CH1236">
        <v>60654800</v>
      </c>
      <c r="CM1236">
        <v>62492300</v>
      </c>
      <c r="CR1236">
        <v>59706300</v>
      </c>
      <c r="CW1236">
        <v>57075000</v>
      </c>
      <c r="DB1236">
        <v>58307600</v>
      </c>
      <c r="DG1236">
        <v>58377600</v>
      </c>
      <c r="DL1236">
        <v>53916400</v>
      </c>
      <c r="DQ1236">
        <v>46923100</v>
      </c>
      <c r="DV1236">
        <v>38796800</v>
      </c>
      <c r="EA1236">
        <v>60811710</v>
      </c>
      <c r="EF1236">
        <v>63582459</v>
      </c>
      <c r="EK1236">
        <v>65757954.999999903</v>
      </c>
      <c r="EP1236">
        <v>67249493</v>
      </c>
      <c r="EU1236">
        <v>69573776</v>
      </c>
      <c r="EZ1236">
        <v>71884017</v>
      </c>
      <c r="FE1236">
        <v>73987924</v>
      </c>
      <c r="FJ1236">
        <v>75488640</v>
      </c>
      <c r="FO1236">
        <v>76381504</v>
      </c>
      <c r="FT1236">
        <v>76282010</v>
      </c>
      <c r="FY1236">
        <v>75861428</v>
      </c>
      <c r="GD1236">
        <v>74599654</v>
      </c>
      <c r="GI1236">
        <v>73093289</v>
      </c>
      <c r="GN1236">
        <v>71145577</v>
      </c>
      <c r="GS1236">
        <v>68756841</v>
      </c>
      <c r="GX1236">
        <v>66305307</v>
      </c>
    </row>
    <row r="1237" spans="1:206" customFormat="1">
      <c r="A1237" s="51" t="s">
        <v>224</v>
      </c>
      <c r="B1237" t="s">
        <v>3549</v>
      </c>
      <c r="C1237" t="s">
        <v>3533</v>
      </c>
      <c r="D1237" s="187" t="s">
        <v>3564</v>
      </c>
      <c r="E1237" t="s">
        <v>1961</v>
      </c>
      <c r="BD1237">
        <v>27071800</v>
      </c>
      <c r="BI1237">
        <v>27588700</v>
      </c>
      <c r="BN1237">
        <v>28608400</v>
      </c>
      <c r="BS1237">
        <v>27940300</v>
      </c>
      <c r="BX1237">
        <v>31398500</v>
      </c>
      <c r="CC1237">
        <v>35812500</v>
      </c>
      <c r="CH1237">
        <v>33241800</v>
      </c>
      <c r="CM1237">
        <v>34686200</v>
      </c>
      <c r="CR1237">
        <v>37788400</v>
      </c>
      <c r="CW1237">
        <v>37456100</v>
      </c>
      <c r="DB1237">
        <v>36441500</v>
      </c>
      <c r="DG1237">
        <v>36955600</v>
      </c>
      <c r="DL1237">
        <v>38779900</v>
      </c>
      <c r="DQ1237">
        <v>36898900</v>
      </c>
      <c r="DV1237">
        <v>34321400</v>
      </c>
      <c r="EA1237">
        <v>25263298</v>
      </c>
      <c r="EF1237">
        <v>22571938</v>
      </c>
      <c r="EK1237">
        <v>20084890</v>
      </c>
      <c r="EP1237">
        <v>17713979</v>
      </c>
      <c r="EU1237">
        <v>15532561</v>
      </c>
      <c r="EZ1237">
        <v>13792512</v>
      </c>
      <c r="FE1237">
        <v>12204849</v>
      </c>
      <c r="FJ1237">
        <v>10750846</v>
      </c>
      <c r="FO1237">
        <v>9413491</v>
      </c>
      <c r="FT1237">
        <v>8216989.9999999898</v>
      </c>
      <c r="FY1237">
        <v>7112202</v>
      </c>
      <c r="GD1237">
        <v>6135086</v>
      </c>
      <c r="GI1237">
        <v>5228636</v>
      </c>
      <c r="GN1237">
        <v>4439620</v>
      </c>
      <c r="GS1237">
        <v>3739580</v>
      </c>
      <c r="GX1237">
        <v>3129496</v>
      </c>
    </row>
    <row r="1238" spans="1:206" customFormat="1">
      <c r="A1238" s="51" t="s">
        <v>224</v>
      </c>
      <c r="B1238" t="s">
        <v>3549</v>
      </c>
      <c r="C1238" t="s">
        <v>3533</v>
      </c>
      <c r="D1238" s="187" t="s">
        <v>3564</v>
      </c>
      <c r="E1238" t="s">
        <v>1962</v>
      </c>
      <c r="BD1238">
        <v>22705000</v>
      </c>
      <c r="BI1238">
        <v>26299100</v>
      </c>
      <c r="BN1238">
        <v>26909600</v>
      </c>
      <c r="BS1238">
        <v>27867400</v>
      </c>
      <c r="BX1238">
        <v>27259000</v>
      </c>
      <c r="CC1238">
        <v>30795800</v>
      </c>
      <c r="CH1238">
        <v>35086800</v>
      </c>
      <c r="CM1238">
        <v>32546500</v>
      </c>
      <c r="CR1238">
        <v>33966700</v>
      </c>
      <c r="CW1238">
        <v>36849700</v>
      </c>
      <c r="DB1238">
        <v>36472000</v>
      </c>
      <c r="DG1238">
        <v>35044500</v>
      </c>
      <c r="DL1238">
        <v>35477600</v>
      </c>
      <c r="DQ1238">
        <v>35868400</v>
      </c>
      <c r="DV1238">
        <v>34974700</v>
      </c>
      <c r="EA1238">
        <v>27738209</v>
      </c>
      <c r="EF1238">
        <v>24904614</v>
      </c>
      <c r="EK1238">
        <v>22250832</v>
      </c>
      <c r="EP1238">
        <v>19802789</v>
      </c>
      <c r="EU1238">
        <v>17468148</v>
      </c>
      <c r="EZ1238">
        <v>15319772</v>
      </c>
      <c r="FE1238">
        <v>13608682</v>
      </c>
      <c r="FJ1238">
        <v>12046361</v>
      </c>
      <c r="FO1238">
        <v>10616161</v>
      </c>
      <c r="FT1238">
        <v>9304272</v>
      </c>
      <c r="FY1238">
        <v>8129498.9999999898</v>
      </c>
      <c r="GD1238">
        <v>7043001</v>
      </c>
      <c r="GI1238">
        <v>6080678</v>
      </c>
      <c r="GN1238">
        <v>5186923</v>
      </c>
      <c r="GS1238">
        <v>4408432</v>
      </c>
      <c r="GX1238">
        <v>3716895</v>
      </c>
    </row>
    <row r="1239" spans="1:206" customFormat="1">
      <c r="A1239" s="51" t="s">
        <v>224</v>
      </c>
      <c r="B1239" t="s">
        <v>3549</v>
      </c>
      <c r="C1239" t="s">
        <v>3533</v>
      </c>
      <c r="D1239" s="187" t="s">
        <v>3564</v>
      </c>
      <c r="E1239" t="s">
        <v>1963</v>
      </c>
      <c r="BD1239">
        <v>19083100</v>
      </c>
      <c r="BI1239">
        <v>22076900</v>
      </c>
      <c r="BN1239">
        <v>25612700</v>
      </c>
      <c r="BS1239">
        <v>26192800</v>
      </c>
      <c r="BX1239">
        <v>27256400</v>
      </c>
      <c r="CC1239">
        <v>26806600</v>
      </c>
      <c r="CH1239">
        <v>30299200</v>
      </c>
      <c r="CM1239">
        <v>34573000</v>
      </c>
      <c r="CR1239">
        <v>32040800</v>
      </c>
      <c r="CW1239">
        <v>33324500</v>
      </c>
      <c r="DB1239">
        <v>36215100</v>
      </c>
      <c r="DG1239">
        <v>35701800</v>
      </c>
      <c r="DL1239">
        <v>34304000</v>
      </c>
      <c r="DQ1239">
        <v>34746300</v>
      </c>
      <c r="DV1239">
        <v>35713100</v>
      </c>
      <c r="EA1239">
        <v>30953583</v>
      </c>
      <c r="EF1239">
        <v>27328857</v>
      </c>
      <c r="EK1239">
        <v>24529671</v>
      </c>
      <c r="EP1239">
        <v>21917283</v>
      </c>
      <c r="EU1239">
        <v>19508021</v>
      </c>
      <c r="EZ1239">
        <v>17210690</v>
      </c>
      <c r="FE1239">
        <v>15096028</v>
      </c>
      <c r="FJ1239">
        <v>13413080</v>
      </c>
      <c r="FO1239">
        <v>11877352</v>
      </c>
      <c r="FT1239">
        <v>10476340</v>
      </c>
      <c r="FY1239">
        <v>9190384</v>
      </c>
      <c r="GD1239">
        <v>8037813.9999999898</v>
      </c>
      <c r="GI1239">
        <v>6969605</v>
      </c>
      <c r="GN1239">
        <v>6022484</v>
      </c>
      <c r="GS1239">
        <v>5141833</v>
      </c>
      <c r="GX1239">
        <v>4374113</v>
      </c>
    </row>
    <row r="1240" spans="1:206" customFormat="1">
      <c r="A1240" s="51" t="s">
        <v>224</v>
      </c>
      <c r="B1240" t="s">
        <v>3549</v>
      </c>
      <c r="C1240" t="s">
        <v>3533</v>
      </c>
      <c r="D1240" s="187" t="s">
        <v>3564</v>
      </c>
      <c r="E1240" t="s">
        <v>1964</v>
      </c>
      <c r="BD1240">
        <v>19326600</v>
      </c>
      <c r="BI1240">
        <v>18472200</v>
      </c>
      <c r="BN1240">
        <v>21393300</v>
      </c>
      <c r="BS1240">
        <v>24897200</v>
      </c>
      <c r="BX1240">
        <v>25586500</v>
      </c>
      <c r="CC1240">
        <v>26756500</v>
      </c>
      <c r="CH1240">
        <v>26331100</v>
      </c>
      <c r="CM1240">
        <v>29833300</v>
      </c>
      <c r="CR1240">
        <v>34002800</v>
      </c>
      <c r="CW1240">
        <v>31407000</v>
      </c>
      <c r="DB1240">
        <v>32672100</v>
      </c>
      <c r="DG1240">
        <v>35467200</v>
      </c>
      <c r="DL1240">
        <v>35085600</v>
      </c>
      <c r="DQ1240">
        <v>33529300</v>
      </c>
      <c r="DV1240">
        <v>34156600</v>
      </c>
      <c r="EA1240">
        <v>34602747</v>
      </c>
      <c r="EF1240">
        <v>30496563</v>
      </c>
      <c r="EK1240">
        <v>26931834</v>
      </c>
      <c r="EP1240">
        <v>24180236</v>
      </c>
      <c r="EU1240">
        <v>21612335</v>
      </c>
      <c r="EZ1240">
        <v>19245147</v>
      </c>
      <c r="FE1240">
        <v>16985953</v>
      </c>
      <c r="FJ1240">
        <v>14905707</v>
      </c>
      <c r="FO1240">
        <v>13251056</v>
      </c>
      <c r="FT1240">
        <v>11740797</v>
      </c>
      <c r="FY1240">
        <v>10362443</v>
      </c>
      <c r="GD1240">
        <v>9096376</v>
      </c>
      <c r="GI1240">
        <v>7960550</v>
      </c>
      <c r="GN1240">
        <v>6906851</v>
      </c>
      <c r="GS1240">
        <v>5971779</v>
      </c>
      <c r="GX1240">
        <v>5101401</v>
      </c>
    </row>
    <row r="1241" spans="1:206" customFormat="1">
      <c r="A1241" s="51" t="s">
        <v>224</v>
      </c>
      <c r="B1241" t="s">
        <v>3549</v>
      </c>
      <c r="C1241" t="s">
        <v>3533</v>
      </c>
      <c r="D1241" s="187" t="s">
        <v>3564</v>
      </c>
      <c r="E1241" t="s">
        <v>1965</v>
      </c>
      <c r="BD1241">
        <v>16971200</v>
      </c>
      <c r="BI1241">
        <v>18605600</v>
      </c>
      <c r="BN1241">
        <v>17742100</v>
      </c>
      <c r="BS1241">
        <v>20662800</v>
      </c>
      <c r="BX1241">
        <v>24269200</v>
      </c>
      <c r="CC1241">
        <v>24984300</v>
      </c>
      <c r="CH1241">
        <v>26164900</v>
      </c>
      <c r="CM1241">
        <v>25812400</v>
      </c>
      <c r="CR1241">
        <v>29252100</v>
      </c>
      <c r="CW1241">
        <v>33288400</v>
      </c>
      <c r="DB1241">
        <v>30759200</v>
      </c>
      <c r="DG1241">
        <v>31838300</v>
      </c>
      <c r="DL1241">
        <v>34782100</v>
      </c>
      <c r="DQ1241">
        <v>34247600</v>
      </c>
      <c r="DV1241">
        <v>32834199.999999899</v>
      </c>
      <c r="EA1241">
        <v>33879108</v>
      </c>
      <c r="EF1241">
        <v>33982755</v>
      </c>
      <c r="EK1241">
        <v>29946488</v>
      </c>
      <c r="EP1241">
        <v>26456481</v>
      </c>
      <c r="EU1241">
        <v>23764745</v>
      </c>
      <c r="EZ1241">
        <v>21250819</v>
      </c>
      <c r="FE1241">
        <v>18933194</v>
      </c>
      <c r="FJ1241">
        <v>16718698</v>
      </c>
      <c r="FO1241">
        <v>14678928</v>
      </c>
      <c r="FT1241">
        <v>13058215</v>
      </c>
      <c r="FY1241">
        <v>11578295</v>
      </c>
      <c r="GD1241">
        <v>10226821</v>
      </c>
      <c r="GI1241">
        <v>8984147</v>
      </c>
      <c r="GN1241">
        <v>7868310</v>
      </c>
      <c r="GS1241">
        <v>6831934</v>
      </c>
      <c r="GX1241">
        <v>5911201</v>
      </c>
    </row>
    <row r="1242" spans="1:206" customFormat="1">
      <c r="A1242" s="51" t="s">
        <v>224</v>
      </c>
      <c r="B1242" t="s">
        <v>3549</v>
      </c>
      <c r="C1242" t="s">
        <v>3533</v>
      </c>
      <c r="D1242" s="187" t="s">
        <v>3564</v>
      </c>
      <c r="E1242" t="s">
        <v>1966</v>
      </c>
      <c r="BD1242">
        <v>13986800</v>
      </c>
      <c r="BI1242">
        <v>16041700</v>
      </c>
      <c r="BN1242">
        <v>17739700</v>
      </c>
      <c r="BS1242">
        <v>16866500</v>
      </c>
      <c r="BX1242">
        <v>19908900</v>
      </c>
      <c r="CC1242">
        <v>23436700</v>
      </c>
      <c r="CH1242">
        <v>24187300</v>
      </c>
      <c r="CM1242">
        <v>25417800</v>
      </c>
      <c r="CR1242">
        <v>25117200</v>
      </c>
      <c r="CW1242">
        <v>28433300</v>
      </c>
      <c r="DB1242">
        <v>32472700</v>
      </c>
      <c r="DG1242">
        <v>29661400</v>
      </c>
      <c r="DL1242">
        <v>31028500</v>
      </c>
      <c r="DQ1242">
        <v>33736500</v>
      </c>
      <c r="DV1242">
        <v>33368699.999999899</v>
      </c>
      <c r="EA1242">
        <v>33102021.999999899</v>
      </c>
      <c r="EF1242">
        <v>33066609</v>
      </c>
      <c r="EK1242">
        <v>33187402</v>
      </c>
      <c r="EP1242">
        <v>29248088</v>
      </c>
      <c r="EU1242">
        <v>25855731</v>
      </c>
      <c r="EZ1242">
        <v>23240651</v>
      </c>
      <c r="FE1242">
        <v>20795629</v>
      </c>
      <c r="FJ1242">
        <v>18540231</v>
      </c>
      <c r="FO1242">
        <v>16381927.999999899</v>
      </c>
      <c r="FT1242">
        <v>14393215</v>
      </c>
      <c r="FY1242">
        <v>12815087</v>
      </c>
      <c r="GD1242">
        <v>11373044</v>
      </c>
      <c r="GI1242">
        <v>10055056</v>
      </c>
      <c r="GN1242">
        <v>8841785</v>
      </c>
      <c r="GS1242">
        <v>7751161</v>
      </c>
      <c r="GX1242">
        <v>6736611</v>
      </c>
    </row>
    <row r="1243" spans="1:206" customFormat="1">
      <c r="A1243" s="51" t="s">
        <v>224</v>
      </c>
      <c r="B1243" t="s">
        <v>3549</v>
      </c>
      <c r="C1243" t="s">
        <v>3533</v>
      </c>
      <c r="D1243" s="187" t="s">
        <v>3564</v>
      </c>
      <c r="E1243" t="s">
        <v>1967</v>
      </c>
      <c r="BD1243">
        <v>11234700</v>
      </c>
      <c r="BI1243">
        <v>13186800</v>
      </c>
      <c r="BN1243">
        <v>15080900</v>
      </c>
      <c r="BS1243">
        <v>16613400</v>
      </c>
      <c r="BX1243">
        <v>15943900</v>
      </c>
      <c r="CC1243">
        <v>18949200</v>
      </c>
      <c r="CH1243">
        <v>22342400</v>
      </c>
      <c r="CM1243">
        <v>23135900</v>
      </c>
      <c r="CR1243">
        <v>24417300</v>
      </c>
      <c r="CW1243">
        <v>24114700</v>
      </c>
      <c r="DB1243">
        <v>27388500</v>
      </c>
      <c r="DG1243">
        <v>31227300</v>
      </c>
      <c r="DL1243">
        <v>28704800</v>
      </c>
      <c r="DQ1243">
        <v>29764700</v>
      </c>
      <c r="DV1243">
        <v>32570100</v>
      </c>
      <c r="EA1243">
        <v>35591368</v>
      </c>
      <c r="EF1243">
        <v>31984937</v>
      </c>
      <c r="EK1243">
        <v>31985480</v>
      </c>
      <c r="EP1243">
        <v>32134743</v>
      </c>
      <c r="EU1243">
        <v>28329085</v>
      </c>
      <c r="EZ1243">
        <v>25064046</v>
      </c>
      <c r="FE1243">
        <v>22549434</v>
      </c>
      <c r="FJ1243">
        <v>20193764</v>
      </c>
      <c r="FO1243">
        <v>18019507</v>
      </c>
      <c r="FT1243">
        <v>15934253</v>
      </c>
      <c r="FY1243">
        <v>14012184</v>
      </c>
      <c r="GD1243">
        <v>12489472</v>
      </c>
      <c r="GI1243">
        <v>11097151</v>
      </c>
      <c r="GN1243">
        <v>9823256</v>
      </c>
      <c r="GS1243">
        <v>8649021</v>
      </c>
      <c r="GX1243">
        <v>7591862</v>
      </c>
    </row>
    <row r="1244" spans="1:206" customFormat="1">
      <c r="A1244" s="51" t="s">
        <v>224</v>
      </c>
      <c r="B1244" t="s">
        <v>3549</v>
      </c>
      <c r="C1244" t="s">
        <v>3533</v>
      </c>
      <c r="D1244" s="187" t="s">
        <v>3564</v>
      </c>
      <c r="E1244" t="s">
        <v>1968</v>
      </c>
      <c r="BD1244">
        <v>8833100</v>
      </c>
      <c r="BI1244">
        <v>10176000</v>
      </c>
      <c r="BN1244">
        <v>11960300</v>
      </c>
      <c r="BS1244">
        <v>13765500</v>
      </c>
      <c r="BX1244">
        <v>15381400</v>
      </c>
      <c r="CC1244">
        <v>14786600</v>
      </c>
      <c r="CH1244">
        <v>17680400</v>
      </c>
      <c r="CM1244">
        <v>20843800</v>
      </c>
      <c r="CR1244">
        <v>21771100</v>
      </c>
      <c r="CW1244">
        <v>22944700</v>
      </c>
      <c r="DB1244">
        <v>22753500</v>
      </c>
      <c r="DG1244">
        <v>26179800</v>
      </c>
      <c r="DL1244">
        <v>29741500</v>
      </c>
      <c r="DQ1244">
        <v>27122300</v>
      </c>
      <c r="DV1244">
        <v>28263700</v>
      </c>
      <c r="EA1244">
        <v>35444374</v>
      </c>
      <c r="EF1244">
        <v>33914170</v>
      </c>
      <c r="EK1244">
        <v>30463234</v>
      </c>
      <c r="EP1244">
        <v>30514873</v>
      </c>
      <c r="EU1244">
        <v>30705080</v>
      </c>
      <c r="EZ1244">
        <v>27084011</v>
      </c>
      <c r="FE1244">
        <v>23992810</v>
      </c>
      <c r="FJ1244">
        <v>21616017</v>
      </c>
      <c r="FO1244">
        <v>19383656</v>
      </c>
      <c r="FT1244">
        <v>17319216</v>
      </c>
      <c r="FY1244">
        <v>15332840</v>
      </c>
      <c r="GD1244">
        <v>13499940</v>
      </c>
      <c r="GI1244">
        <v>12051663</v>
      </c>
      <c r="GN1244">
        <v>10725467</v>
      </c>
      <c r="GS1244">
        <v>9510393</v>
      </c>
      <c r="GX1244">
        <v>8388051</v>
      </c>
    </row>
    <row r="1245" spans="1:206" customFormat="1">
      <c r="A1245" s="51" t="s">
        <v>224</v>
      </c>
      <c r="B1245" t="s">
        <v>3549</v>
      </c>
      <c r="C1245" t="s">
        <v>3533</v>
      </c>
      <c r="D1245" s="187" t="s">
        <v>3564</v>
      </c>
      <c r="E1245" t="s">
        <v>1969</v>
      </c>
      <c r="BD1245">
        <v>7052900</v>
      </c>
      <c r="BI1245">
        <v>7733200</v>
      </c>
      <c r="BN1245">
        <v>8867800</v>
      </c>
      <c r="BS1245">
        <v>10436600</v>
      </c>
      <c r="BX1245">
        <v>12194800</v>
      </c>
      <c r="CC1245">
        <v>13746400</v>
      </c>
      <c r="CH1245">
        <v>13321200</v>
      </c>
      <c r="CM1245">
        <v>15946900</v>
      </c>
      <c r="CR1245">
        <v>18920600</v>
      </c>
      <c r="CW1245">
        <v>19793300</v>
      </c>
      <c r="DB1245">
        <v>20969300</v>
      </c>
      <c r="DG1245">
        <v>21054700</v>
      </c>
      <c r="DL1245">
        <v>24146500</v>
      </c>
      <c r="DQ1245">
        <v>27445200</v>
      </c>
      <c r="DV1245">
        <v>25108200</v>
      </c>
      <c r="EA1245">
        <v>30026101</v>
      </c>
      <c r="EF1245">
        <v>33051527.999999899</v>
      </c>
      <c r="EK1245">
        <v>31662627</v>
      </c>
      <c r="EP1245">
        <v>28437593</v>
      </c>
      <c r="EU1245">
        <v>28555467</v>
      </c>
      <c r="EZ1245">
        <v>28800431</v>
      </c>
      <c r="FE1245">
        <v>25427796</v>
      </c>
      <c r="FJ1245">
        <v>22567406</v>
      </c>
      <c r="FO1245">
        <v>20374529</v>
      </c>
      <c r="FT1245">
        <v>18305798</v>
      </c>
      <c r="FY1245">
        <v>16387639</v>
      </c>
      <c r="GD1245">
        <v>14531802</v>
      </c>
      <c r="GI1245">
        <v>12817760</v>
      </c>
      <c r="GN1245">
        <v>11467364</v>
      </c>
      <c r="GS1245">
        <v>10228188</v>
      </c>
      <c r="GX1245">
        <v>9090377</v>
      </c>
    </row>
    <row r="1246" spans="1:206" customFormat="1">
      <c r="A1246" s="51" t="s">
        <v>224</v>
      </c>
      <c r="B1246" t="s">
        <v>3549</v>
      </c>
      <c r="C1246" t="s">
        <v>3533</v>
      </c>
      <c r="D1246" s="187" t="s">
        <v>3564</v>
      </c>
      <c r="E1246" t="s">
        <v>1970</v>
      </c>
      <c r="BD1246">
        <v>5145000</v>
      </c>
      <c r="BI1246">
        <v>5796100</v>
      </c>
      <c r="BN1246">
        <v>6341000</v>
      </c>
      <c r="BS1246">
        <v>7311000</v>
      </c>
      <c r="BX1246">
        <v>8761600</v>
      </c>
      <c r="CC1246">
        <v>10273800</v>
      </c>
      <c r="CH1246">
        <v>11767000</v>
      </c>
      <c r="CM1246">
        <v>11435300</v>
      </c>
      <c r="CR1246">
        <v>13807000</v>
      </c>
      <c r="CW1246">
        <v>16277700</v>
      </c>
      <c r="DB1246">
        <v>17214600</v>
      </c>
      <c r="DG1246">
        <v>18433800</v>
      </c>
      <c r="DL1246">
        <v>18606900</v>
      </c>
      <c r="DQ1246">
        <v>21385400</v>
      </c>
      <c r="DV1246">
        <v>24445100</v>
      </c>
      <c r="EA1246">
        <v>25694198</v>
      </c>
      <c r="EF1246">
        <v>26978896</v>
      </c>
      <c r="EK1246">
        <v>29887539</v>
      </c>
      <c r="EP1246">
        <v>28703758</v>
      </c>
      <c r="EU1246">
        <v>25794607</v>
      </c>
      <c r="EZ1246">
        <v>25996358</v>
      </c>
      <c r="FE1246">
        <v>26309562</v>
      </c>
      <c r="FJ1246">
        <v>23259481</v>
      </c>
      <c r="FO1246">
        <v>20694530</v>
      </c>
      <c r="FT1246">
        <v>18732843</v>
      </c>
      <c r="FY1246">
        <v>16872450</v>
      </c>
      <c r="GD1246">
        <v>15140416</v>
      </c>
      <c r="GI1246">
        <v>13453607</v>
      </c>
      <c r="GN1246">
        <v>11893248</v>
      </c>
      <c r="GS1246">
        <v>10669851</v>
      </c>
      <c r="GX1246">
        <v>9544482</v>
      </c>
    </row>
    <row r="1247" spans="1:206" customFormat="1">
      <c r="A1247" s="51" t="s">
        <v>224</v>
      </c>
      <c r="B1247" t="s">
        <v>3549</v>
      </c>
      <c r="C1247" t="s">
        <v>3533</v>
      </c>
      <c r="D1247" s="187" t="s">
        <v>3564</v>
      </c>
      <c r="E1247" t="s">
        <v>1971</v>
      </c>
      <c r="BD1247">
        <v>3383700</v>
      </c>
      <c r="BI1247">
        <v>3820500</v>
      </c>
      <c r="BN1247">
        <v>4333200</v>
      </c>
      <c r="BS1247">
        <v>4790600</v>
      </c>
      <c r="BX1247">
        <v>5592900</v>
      </c>
      <c r="CC1247">
        <v>6761600</v>
      </c>
      <c r="CH1247">
        <v>8043400</v>
      </c>
      <c r="CM1247">
        <v>9269900</v>
      </c>
      <c r="CR1247">
        <v>9145800</v>
      </c>
      <c r="CW1247">
        <v>11044000</v>
      </c>
      <c r="DB1247">
        <v>13039500</v>
      </c>
      <c r="DG1247">
        <v>14073200</v>
      </c>
      <c r="DL1247">
        <v>15210500</v>
      </c>
      <c r="DQ1247">
        <v>15450000</v>
      </c>
      <c r="DV1247">
        <v>17840800</v>
      </c>
      <c r="EA1247">
        <v>22226767</v>
      </c>
      <c r="EF1247">
        <v>21909678</v>
      </c>
      <c r="EK1247">
        <v>23138192</v>
      </c>
      <c r="EP1247">
        <v>25860708</v>
      </c>
      <c r="EU1247">
        <v>24915481</v>
      </c>
      <c r="EZ1247">
        <v>22399959</v>
      </c>
      <c r="FE1247">
        <v>22685853</v>
      </c>
      <c r="FJ1247">
        <v>23067726</v>
      </c>
      <c r="FO1247">
        <v>20426338</v>
      </c>
      <c r="FT1247">
        <v>18235187</v>
      </c>
      <c r="FY1247">
        <v>16569911</v>
      </c>
      <c r="GD1247">
        <v>14977294</v>
      </c>
      <c r="GI1247">
        <v>13486491</v>
      </c>
      <c r="GN1247">
        <v>12017372</v>
      </c>
      <c r="GS1247">
        <v>10654216</v>
      </c>
      <c r="GX1247">
        <v>9593800</v>
      </c>
    </row>
    <row r="1248" spans="1:206" customFormat="1">
      <c r="A1248" s="51" t="s">
        <v>224</v>
      </c>
      <c r="B1248" t="s">
        <v>3549</v>
      </c>
      <c r="C1248" t="s">
        <v>3533</v>
      </c>
      <c r="D1248" s="187" t="s">
        <v>3564</v>
      </c>
      <c r="E1248" t="s">
        <v>1972</v>
      </c>
      <c r="BD1248">
        <v>1905400</v>
      </c>
      <c r="BI1248">
        <v>2220100</v>
      </c>
      <c r="BN1248">
        <v>2537800</v>
      </c>
      <c r="BS1248">
        <v>2905100</v>
      </c>
      <c r="BX1248">
        <v>3225700</v>
      </c>
      <c r="CC1248">
        <v>3803100</v>
      </c>
      <c r="CH1248">
        <v>4748900</v>
      </c>
      <c r="CM1248">
        <v>5592600</v>
      </c>
      <c r="CR1248">
        <v>6572100</v>
      </c>
      <c r="CW1248">
        <v>6526600</v>
      </c>
      <c r="DB1248">
        <v>7950000</v>
      </c>
      <c r="DG1248">
        <v>9475100</v>
      </c>
      <c r="DL1248">
        <v>10380900</v>
      </c>
      <c r="DQ1248">
        <v>11349900</v>
      </c>
      <c r="DV1248">
        <v>11611600</v>
      </c>
      <c r="EA1248">
        <v>14337270</v>
      </c>
      <c r="EF1248">
        <v>17555988</v>
      </c>
      <c r="EK1248">
        <v>17359421</v>
      </c>
      <c r="EP1248">
        <v>18478919</v>
      </c>
      <c r="EU1248">
        <v>20905607</v>
      </c>
      <c r="EZ1248">
        <v>20225996</v>
      </c>
      <c r="FE1248">
        <v>18195236</v>
      </c>
      <c r="FJ1248">
        <v>18554487</v>
      </c>
      <c r="FO1248">
        <v>18989948</v>
      </c>
      <c r="FT1248">
        <v>16844876</v>
      </c>
      <c r="FY1248">
        <v>15108577</v>
      </c>
      <c r="GD1248">
        <v>13801196</v>
      </c>
      <c r="GI1248">
        <v>12538004</v>
      </c>
      <c r="GN1248">
        <v>11343691</v>
      </c>
      <c r="GS1248">
        <v>10141148</v>
      </c>
      <c r="GX1248">
        <v>9022350</v>
      </c>
    </row>
    <row r="1249" spans="1:206" customFormat="1">
      <c r="A1249" s="51" t="s">
        <v>224</v>
      </c>
      <c r="B1249" t="s">
        <v>3549</v>
      </c>
      <c r="C1249" t="s">
        <v>3533</v>
      </c>
      <c r="D1249" s="187" t="s">
        <v>3564</v>
      </c>
      <c r="E1249" t="s">
        <v>1973</v>
      </c>
      <c r="BD1249">
        <v>1174900</v>
      </c>
      <c r="BI1249">
        <v>1440000</v>
      </c>
      <c r="BN1249">
        <v>1735400</v>
      </c>
      <c r="BS1249">
        <v>2007700</v>
      </c>
      <c r="BX1249">
        <v>2360400</v>
      </c>
      <c r="CC1249">
        <v>2723800</v>
      </c>
      <c r="CH1249">
        <v>3152400</v>
      </c>
      <c r="CM1249">
        <v>3920100</v>
      </c>
      <c r="CR1249">
        <v>3298700</v>
      </c>
      <c r="CW1249">
        <v>3958300</v>
      </c>
      <c r="DB1249">
        <v>3978000</v>
      </c>
      <c r="DG1249">
        <v>5002500</v>
      </c>
      <c r="DL1249">
        <v>6120500</v>
      </c>
      <c r="DQ1249">
        <v>6752900</v>
      </c>
      <c r="DV1249">
        <v>7443000</v>
      </c>
      <c r="EA1249">
        <v>8017116</v>
      </c>
      <c r="EF1249">
        <v>9924281</v>
      </c>
      <c r="EK1249">
        <v>12281178</v>
      </c>
      <c r="EP1249">
        <v>12208531</v>
      </c>
      <c r="EU1249">
        <v>13145532</v>
      </c>
      <c r="EZ1249">
        <v>15124466</v>
      </c>
      <c r="FE1249">
        <v>14739771</v>
      </c>
      <c r="FJ1249">
        <v>13299770</v>
      </c>
      <c r="FO1249">
        <v>13705017</v>
      </c>
      <c r="FT1249">
        <v>14168834</v>
      </c>
      <c r="FY1249">
        <v>12607204</v>
      </c>
      <c r="GD1249">
        <v>11379973</v>
      </c>
      <c r="GI1249">
        <v>10473717</v>
      </c>
      <c r="GN1249">
        <v>9584814</v>
      </c>
      <c r="GS1249">
        <v>8725388</v>
      </c>
      <c r="GX1249">
        <v>7831764</v>
      </c>
    </row>
    <row r="1250" spans="1:206" customFormat="1">
      <c r="A1250" s="51" t="s">
        <v>224</v>
      </c>
      <c r="B1250" t="s">
        <v>3549</v>
      </c>
      <c r="C1250" t="s">
        <v>3533</v>
      </c>
      <c r="D1250" s="187" t="s">
        <v>3564</v>
      </c>
      <c r="E1250" t="s">
        <v>1974</v>
      </c>
      <c r="BD1250">
        <v>266700</v>
      </c>
      <c r="BI1250">
        <v>304900</v>
      </c>
      <c r="BN1250">
        <v>407600</v>
      </c>
      <c r="BS1250">
        <v>486800</v>
      </c>
      <c r="BX1250">
        <v>570600</v>
      </c>
      <c r="CC1250">
        <v>683400</v>
      </c>
      <c r="CH1250">
        <v>800900</v>
      </c>
      <c r="CM1250">
        <v>926600</v>
      </c>
      <c r="CR1250">
        <v>1240000</v>
      </c>
      <c r="CW1250">
        <v>1529200</v>
      </c>
      <c r="DB1250">
        <v>1874100</v>
      </c>
      <c r="DG1250">
        <v>1972700</v>
      </c>
      <c r="DL1250">
        <v>2581900</v>
      </c>
      <c r="DQ1250">
        <v>3233200</v>
      </c>
      <c r="DV1250">
        <v>3651300</v>
      </c>
      <c r="EA1250">
        <v>3888156</v>
      </c>
      <c r="EF1250">
        <v>4443683</v>
      </c>
      <c r="EK1250">
        <v>5597167</v>
      </c>
      <c r="EP1250">
        <v>7012915</v>
      </c>
      <c r="EU1250">
        <v>7037271</v>
      </c>
      <c r="EZ1250">
        <v>7701270</v>
      </c>
      <c r="FE1250">
        <v>9071498</v>
      </c>
      <c r="FJ1250">
        <v>8964107</v>
      </c>
      <c r="FO1250">
        <v>8168042</v>
      </c>
      <c r="FT1250">
        <v>8563347</v>
      </c>
      <c r="FY1250">
        <v>9006369</v>
      </c>
      <c r="GD1250">
        <v>8073136</v>
      </c>
      <c r="GI1250">
        <v>7361355</v>
      </c>
      <c r="GN1250">
        <v>6859476</v>
      </c>
      <c r="GS1250">
        <v>6348472</v>
      </c>
      <c r="GX1250">
        <v>5837091</v>
      </c>
    </row>
    <row r="1251" spans="1:206" customFormat="1">
      <c r="A1251" s="51" t="s">
        <v>224</v>
      </c>
      <c r="B1251" t="s">
        <v>3549</v>
      </c>
      <c r="C1251" t="s">
        <v>3533</v>
      </c>
      <c r="D1251" s="187" t="s">
        <v>3564</v>
      </c>
      <c r="E1251" t="s">
        <v>1975</v>
      </c>
      <c r="BD1251">
        <v>59800</v>
      </c>
      <c r="BI1251">
        <v>67200</v>
      </c>
      <c r="BN1251">
        <v>79300</v>
      </c>
      <c r="BS1251">
        <v>108800</v>
      </c>
      <c r="BX1251">
        <v>133200</v>
      </c>
      <c r="CC1251">
        <v>164300</v>
      </c>
      <c r="CH1251">
        <v>209900</v>
      </c>
      <c r="CM1251">
        <v>253900</v>
      </c>
      <c r="CR1251">
        <v>298700</v>
      </c>
      <c r="CW1251">
        <v>407500</v>
      </c>
      <c r="DB1251">
        <v>507600</v>
      </c>
      <c r="DG1251">
        <v>652000</v>
      </c>
      <c r="DL1251">
        <v>728100</v>
      </c>
      <c r="DQ1251">
        <v>1009500</v>
      </c>
      <c r="DV1251">
        <v>1298200</v>
      </c>
      <c r="EA1251">
        <v>1306124</v>
      </c>
      <c r="EF1251">
        <v>1542803</v>
      </c>
      <c r="EK1251">
        <v>1803150</v>
      </c>
      <c r="EP1251">
        <v>2304077</v>
      </c>
      <c r="EU1251">
        <v>2930117</v>
      </c>
      <c r="EZ1251">
        <v>2991302</v>
      </c>
      <c r="FE1251">
        <v>3344746</v>
      </c>
      <c r="FJ1251">
        <v>4054202</v>
      </c>
      <c r="FO1251">
        <v>4101772</v>
      </c>
      <c r="FT1251">
        <v>3832685</v>
      </c>
      <c r="FY1251">
        <v>4124803</v>
      </c>
      <c r="GD1251">
        <v>4453256</v>
      </c>
      <c r="GI1251">
        <v>4055326</v>
      </c>
      <c r="GN1251">
        <v>3763070</v>
      </c>
      <c r="GS1251">
        <v>3577457</v>
      </c>
      <c r="GX1251">
        <v>3377810</v>
      </c>
    </row>
    <row r="1252" spans="1:206" customFormat="1">
      <c r="A1252" s="51" t="s">
        <v>224</v>
      </c>
      <c r="B1252" t="s">
        <v>3549</v>
      </c>
      <c r="C1252" t="s">
        <v>3533</v>
      </c>
      <c r="D1252" s="187" t="s">
        <v>3564</v>
      </c>
      <c r="E1252" t="s">
        <v>1976</v>
      </c>
      <c r="BD1252">
        <v>9300</v>
      </c>
      <c r="BI1252">
        <v>9700</v>
      </c>
      <c r="BN1252">
        <v>11100</v>
      </c>
      <c r="BS1252">
        <v>13000</v>
      </c>
      <c r="BX1252">
        <v>18500</v>
      </c>
      <c r="CC1252">
        <v>24000</v>
      </c>
      <c r="CH1252">
        <v>32600</v>
      </c>
      <c r="CM1252">
        <v>43900</v>
      </c>
      <c r="CR1252">
        <v>53200</v>
      </c>
      <c r="CW1252">
        <v>62400</v>
      </c>
      <c r="DB1252">
        <v>85100</v>
      </c>
      <c r="DG1252">
        <v>112700</v>
      </c>
      <c r="DL1252">
        <v>154900</v>
      </c>
      <c r="DQ1252">
        <v>184400</v>
      </c>
      <c r="DV1252">
        <v>270400</v>
      </c>
      <c r="EA1252">
        <v>274256</v>
      </c>
      <c r="EF1252">
        <v>322382</v>
      </c>
      <c r="EK1252">
        <v>389107</v>
      </c>
      <c r="EP1252">
        <v>459801</v>
      </c>
      <c r="EU1252">
        <v>590474</v>
      </c>
      <c r="EZ1252">
        <v>756828</v>
      </c>
      <c r="FE1252">
        <v>802930</v>
      </c>
      <c r="FJ1252">
        <v>920328</v>
      </c>
      <c r="FO1252">
        <v>1135711</v>
      </c>
      <c r="FT1252">
        <v>1197599</v>
      </c>
      <c r="FY1252">
        <v>1191435</v>
      </c>
      <c r="GD1252">
        <v>1331641</v>
      </c>
      <c r="GI1252">
        <v>1492768</v>
      </c>
      <c r="GN1252">
        <v>1407124</v>
      </c>
      <c r="GS1252">
        <v>1345813</v>
      </c>
      <c r="GX1252">
        <v>1322174</v>
      </c>
    </row>
    <row r="1253" spans="1:206" customFormat="1">
      <c r="A1253" s="51" t="s">
        <v>224</v>
      </c>
      <c r="B1253" t="s">
        <v>3549</v>
      </c>
      <c r="C1253" t="s">
        <v>3533</v>
      </c>
      <c r="D1253" s="187" t="s">
        <v>3564</v>
      </c>
      <c r="E1253" t="s">
        <v>1977</v>
      </c>
      <c r="BD1253">
        <v>1300</v>
      </c>
      <c r="BI1253">
        <v>1000</v>
      </c>
      <c r="BN1253">
        <v>1000</v>
      </c>
      <c r="BS1253">
        <v>1100</v>
      </c>
      <c r="BX1253">
        <v>1400</v>
      </c>
      <c r="CC1253">
        <v>2000</v>
      </c>
      <c r="CH1253">
        <v>3000</v>
      </c>
      <c r="CM1253">
        <v>4400</v>
      </c>
      <c r="CR1253">
        <v>5900</v>
      </c>
      <c r="CW1253">
        <v>7100</v>
      </c>
      <c r="DB1253">
        <v>8100</v>
      </c>
      <c r="DG1253">
        <v>11300</v>
      </c>
      <c r="DL1253">
        <v>16000</v>
      </c>
      <c r="DQ1253">
        <v>22400</v>
      </c>
      <c r="DV1253">
        <v>29700</v>
      </c>
      <c r="EA1253">
        <v>27152</v>
      </c>
      <c r="EF1253">
        <v>38265</v>
      </c>
      <c r="EK1253">
        <v>47273</v>
      </c>
      <c r="EP1253">
        <v>58920</v>
      </c>
      <c r="EU1253">
        <v>70103</v>
      </c>
      <c r="EZ1253">
        <v>88985</v>
      </c>
      <c r="FE1253">
        <v>113177</v>
      </c>
      <c r="FJ1253">
        <v>126934.999999999</v>
      </c>
      <c r="FO1253">
        <v>145250</v>
      </c>
      <c r="FT1253">
        <v>172884</v>
      </c>
      <c r="FY1253">
        <v>188282</v>
      </c>
      <c r="GD1253">
        <v>204404</v>
      </c>
      <c r="GI1253">
        <v>236228</v>
      </c>
      <c r="GN1253">
        <v>275775</v>
      </c>
      <c r="GS1253">
        <v>272567</v>
      </c>
      <c r="GX1253">
        <v>269973</v>
      </c>
    </row>
    <row r="1254" spans="1:206" customFormat="1">
      <c r="A1254" s="51" t="s">
        <v>224</v>
      </c>
      <c r="B1254" t="s">
        <v>3549</v>
      </c>
      <c r="C1254" t="s">
        <v>3533</v>
      </c>
      <c r="D1254" s="187" t="s">
        <v>3564</v>
      </c>
      <c r="E1254" t="s">
        <v>1978</v>
      </c>
      <c r="BD1254">
        <v>0</v>
      </c>
      <c r="BI1254">
        <v>0</v>
      </c>
      <c r="BN1254">
        <v>0</v>
      </c>
      <c r="BS1254">
        <v>0</v>
      </c>
      <c r="BX1254">
        <v>0</v>
      </c>
      <c r="CC1254">
        <v>0</v>
      </c>
      <c r="CH1254">
        <v>0</v>
      </c>
      <c r="CM1254">
        <v>0</v>
      </c>
      <c r="CR1254">
        <v>0</v>
      </c>
      <c r="CW1254">
        <v>0</v>
      </c>
      <c r="DB1254">
        <v>0</v>
      </c>
      <c r="DG1254">
        <v>0</v>
      </c>
      <c r="DL1254">
        <v>0</v>
      </c>
      <c r="DQ1254">
        <v>0</v>
      </c>
      <c r="DV1254">
        <v>0</v>
      </c>
      <c r="EA1254">
        <v>0</v>
      </c>
      <c r="EF1254">
        <v>0</v>
      </c>
      <c r="EK1254">
        <v>0</v>
      </c>
      <c r="EP1254">
        <v>0</v>
      </c>
      <c r="EU1254">
        <v>0</v>
      </c>
      <c r="EZ1254">
        <v>0</v>
      </c>
      <c r="FE1254">
        <v>0</v>
      </c>
      <c r="FJ1254">
        <v>0</v>
      </c>
      <c r="FO1254">
        <v>0</v>
      </c>
      <c r="FT1254">
        <v>0</v>
      </c>
      <c r="FY1254">
        <v>0</v>
      </c>
      <c r="GD1254">
        <v>0</v>
      </c>
      <c r="GI1254">
        <v>0</v>
      </c>
      <c r="GN1254">
        <v>0</v>
      </c>
      <c r="GS1254">
        <v>0</v>
      </c>
      <c r="GX1254">
        <v>0</v>
      </c>
    </row>
    <row r="1255" spans="1:206" customFormat="1">
      <c r="A1255" s="51" t="s">
        <v>224</v>
      </c>
      <c r="B1255" t="s">
        <v>3549</v>
      </c>
      <c r="C1255" t="s">
        <v>3533</v>
      </c>
      <c r="D1255" s="187" t="s">
        <v>3564</v>
      </c>
      <c r="E1255" t="s">
        <v>1979</v>
      </c>
      <c r="BD1255">
        <v>0</v>
      </c>
      <c r="BI1255">
        <v>0</v>
      </c>
      <c r="BN1255">
        <v>0</v>
      </c>
      <c r="BS1255">
        <v>0</v>
      </c>
      <c r="BX1255">
        <v>0</v>
      </c>
      <c r="CC1255">
        <v>0</v>
      </c>
      <c r="CH1255">
        <v>0</v>
      </c>
      <c r="CM1255">
        <v>0</v>
      </c>
      <c r="CR1255">
        <v>0</v>
      </c>
      <c r="CW1255">
        <v>0</v>
      </c>
      <c r="DB1255">
        <v>0</v>
      </c>
      <c r="DG1255">
        <v>0</v>
      </c>
      <c r="DL1255">
        <v>0</v>
      </c>
      <c r="DQ1255">
        <v>0</v>
      </c>
      <c r="DV1255">
        <v>0</v>
      </c>
      <c r="EA1255">
        <v>0</v>
      </c>
      <c r="EF1255">
        <v>0</v>
      </c>
      <c r="EK1255">
        <v>0</v>
      </c>
      <c r="EP1255">
        <v>0</v>
      </c>
      <c r="EU1255">
        <v>0</v>
      </c>
      <c r="EZ1255">
        <v>0</v>
      </c>
      <c r="FE1255">
        <v>0</v>
      </c>
      <c r="FJ1255">
        <v>0</v>
      </c>
      <c r="FO1255">
        <v>0</v>
      </c>
      <c r="FT1255">
        <v>0</v>
      </c>
      <c r="FY1255">
        <v>0</v>
      </c>
      <c r="GD1255">
        <v>0</v>
      </c>
      <c r="GI1255">
        <v>0</v>
      </c>
      <c r="GN1255">
        <v>0</v>
      </c>
      <c r="GS1255">
        <v>0</v>
      </c>
      <c r="GX1255">
        <v>0</v>
      </c>
    </row>
    <row r="1256" spans="1:206" customFormat="1">
      <c r="A1256" s="51" t="s">
        <v>224</v>
      </c>
      <c r="B1256" t="s">
        <v>3549</v>
      </c>
      <c r="C1256" t="s">
        <v>3533</v>
      </c>
      <c r="D1256" s="187" t="s">
        <v>3564</v>
      </c>
      <c r="E1256" t="s">
        <v>1980</v>
      </c>
      <c r="BD1256">
        <v>0</v>
      </c>
      <c r="BI1256">
        <v>0</v>
      </c>
      <c r="BN1256">
        <v>0</v>
      </c>
      <c r="BS1256">
        <v>0</v>
      </c>
      <c r="BX1256">
        <v>0</v>
      </c>
      <c r="CC1256">
        <v>0</v>
      </c>
      <c r="CH1256">
        <v>0</v>
      </c>
      <c r="CM1256">
        <v>0</v>
      </c>
      <c r="CR1256">
        <v>0</v>
      </c>
      <c r="CW1256">
        <v>0</v>
      </c>
      <c r="DB1256">
        <v>0</v>
      </c>
      <c r="DG1256">
        <v>0</v>
      </c>
      <c r="DL1256">
        <v>0</v>
      </c>
      <c r="DQ1256">
        <v>0</v>
      </c>
      <c r="DV1256">
        <v>0</v>
      </c>
      <c r="EA1256">
        <v>0</v>
      </c>
      <c r="EF1256">
        <v>0</v>
      </c>
      <c r="EK1256">
        <v>0</v>
      </c>
      <c r="EP1256">
        <v>0</v>
      </c>
      <c r="EU1256">
        <v>0</v>
      </c>
      <c r="EZ1256">
        <v>0</v>
      </c>
      <c r="FE1256">
        <v>0</v>
      </c>
      <c r="FJ1256">
        <v>0</v>
      </c>
      <c r="FO1256">
        <v>0</v>
      </c>
      <c r="FT1256">
        <v>0</v>
      </c>
      <c r="FY1256">
        <v>0</v>
      </c>
      <c r="GD1256">
        <v>0</v>
      </c>
      <c r="GI1256">
        <v>0</v>
      </c>
      <c r="GN1256">
        <v>0</v>
      </c>
      <c r="GS1256">
        <v>0</v>
      </c>
      <c r="GX1256">
        <v>0</v>
      </c>
    </row>
    <row r="1257" spans="1:206" customFormat="1">
      <c r="A1257" s="51" t="s">
        <v>224</v>
      </c>
      <c r="B1257" t="s">
        <v>3549</v>
      </c>
      <c r="C1257" t="s">
        <v>3533</v>
      </c>
      <c r="D1257" s="187" t="s">
        <v>3564</v>
      </c>
      <c r="E1257" t="s">
        <v>1981</v>
      </c>
      <c r="BD1257">
        <v>26538200</v>
      </c>
      <c r="BI1257">
        <v>28965300</v>
      </c>
      <c r="BN1257">
        <v>30491300</v>
      </c>
      <c r="BS1257">
        <v>37674600</v>
      </c>
      <c r="BX1257">
        <v>47153500</v>
      </c>
      <c r="CC1257">
        <v>49551000</v>
      </c>
      <c r="CH1257">
        <v>56073400</v>
      </c>
      <c r="CM1257">
        <v>58766000</v>
      </c>
      <c r="CR1257">
        <v>54599400</v>
      </c>
      <c r="CW1257">
        <v>50346000</v>
      </c>
      <c r="DB1257">
        <v>51163400</v>
      </c>
      <c r="DG1257">
        <v>50346000</v>
      </c>
      <c r="DL1257">
        <v>45844000</v>
      </c>
      <c r="DQ1257">
        <v>40585400</v>
      </c>
      <c r="DV1257">
        <v>34795900</v>
      </c>
      <c r="EA1257">
        <v>53290410</v>
      </c>
      <c r="EF1257">
        <v>55861031</v>
      </c>
      <c r="EK1257">
        <v>57889523</v>
      </c>
      <c r="EP1257">
        <v>59222804</v>
      </c>
      <c r="EU1257">
        <v>61367007</v>
      </c>
      <c r="EZ1257">
        <v>63368587</v>
      </c>
      <c r="FE1257">
        <v>65039936.999999903</v>
      </c>
      <c r="FJ1257">
        <v>66141729.999999903</v>
      </c>
      <c r="FO1257">
        <v>66683364.999999903</v>
      </c>
      <c r="FT1257">
        <v>66314618.999999903</v>
      </c>
      <c r="FY1257">
        <v>65666748</v>
      </c>
      <c r="GD1257">
        <v>64303870</v>
      </c>
      <c r="GI1257">
        <v>62757873</v>
      </c>
      <c r="GN1257">
        <v>60848630</v>
      </c>
      <c r="GS1257">
        <v>58557605</v>
      </c>
      <c r="GX1257">
        <v>56286123</v>
      </c>
    </row>
    <row r="1258" spans="1:206" customFormat="1">
      <c r="A1258" s="51" t="s">
        <v>224</v>
      </c>
      <c r="B1258" t="s">
        <v>3549</v>
      </c>
      <c r="C1258" t="s">
        <v>3533</v>
      </c>
      <c r="D1258" s="187" t="s">
        <v>3564</v>
      </c>
      <c r="E1258" t="s">
        <v>1982</v>
      </c>
      <c r="BD1258">
        <v>21518700</v>
      </c>
      <c r="BI1258">
        <v>21770300</v>
      </c>
      <c r="BN1258">
        <v>23157100</v>
      </c>
      <c r="BS1258">
        <v>23519800</v>
      </c>
      <c r="BX1258">
        <v>28520800</v>
      </c>
      <c r="CC1258">
        <v>34910100</v>
      </c>
      <c r="CH1258">
        <v>33647800</v>
      </c>
      <c r="CM1258">
        <v>36225200</v>
      </c>
      <c r="CR1258">
        <v>39782900</v>
      </c>
      <c r="CW1258">
        <v>37613800</v>
      </c>
      <c r="DB1258">
        <v>34347700</v>
      </c>
      <c r="DG1258">
        <v>34239200</v>
      </c>
      <c r="DL1258">
        <v>34893200</v>
      </c>
      <c r="DQ1258">
        <v>33696600</v>
      </c>
      <c r="DV1258">
        <v>31731600</v>
      </c>
      <c r="EA1258">
        <v>25294460</v>
      </c>
      <c r="EF1258">
        <v>23214994</v>
      </c>
      <c r="EK1258">
        <v>21313969</v>
      </c>
      <c r="EP1258">
        <v>19384213</v>
      </c>
      <c r="EU1258">
        <v>17592462</v>
      </c>
      <c r="EZ1258">
        <v>16127338</v>
      </c>
      <c r="FE1258">
        <v>14699434</v>
      </c>
      <c r="FJ1258">
        <v>13280587</v>
      </c>
      <c r="FO1258">
        <v>11885459</v>
      </c>
      <c r="FT1258">
        <v>10576118</v>
      </c>
      <c r="FY1258">
        <v>9307533</v>
      </c>
      <c r="GD1258">
        <v>8152367.9999999898</v>
      </c>
      <c r="GI1258">
        <v>7058356</v>
      </c>
      <c r="GN1258">
        <v>6079124</v>
      </c>
      <c r="GS1258">
        <v>5194376</v>
      </c>
      <c r="GX1258">
        <v>4401781</v>
      </c>
    </row>
    <row r="1259" spans="1:206" customFormat="1">
      <c r="A1259" s="51" t="s">
        <v>224</v>
      </c>
      <c r="B1259" t="s">
        <v>3549</v>
      </c>
      <c r="C1259" t="s">
        <v>3533</v>
      </c>
      <c r="D1259" s="187" t="s">
        <v>3564</v>
      </c>
      <c r="E1259" t="s">
        <v>1983</v>
      </c>
      <c r="BD1259">
        <v>18292200</v>
      </c>
      <c r="BI1259">
        <v>20977500</v>
      </c>
      <c r="BN1259">
        <v>21277500</v>
      </c>
      <c r="BS1259">
        <v>22651100</v>
      </c>
      <c r="BX1259">
        <v>23067800</v>
      </c>
      <c r="CC1259">
        <v>28172100</v>
      </c>
      <c r="CH1259">
        <v>34369600</v>
      </c>
      <c r="CM1259">
        <v>33179000</v>
      </c>
      <c r="CR1259">
        <v>35707300</v>
      </c>
      <c r="CW1259">
        <v>39131100</v>
      </c>
      <c r="DB1259">
        <v>36959900</v>
      </c>
      <c r="DG1259">
        <v>33525300</v>
      </c>
      <c r="DL1259">
        <v>33329199.999999899</v>
      </c>
      <c r="DQ1259">
        <v>33305500</v>
      </c>
      <c r="DV1259">
        <v>32435300</v>
      </c>
      <c r="EA1259">
        <v>27261030</v>
      </c>
      <c r="EF1259">
        <v>25017366</v>
      </c>
      <c r="EK1259">
        <v>22951469</v>
      </c>
      <c r="EP1259">
        <v>21066064</v>
      </c>
      <c r="EU1259">
        <v>19158100</v>
      </c>
      <c r="EZ1259">
        <v>17387246</v>
      </c>
      <c r="FE1259">
        <v>15940553</v>
      </c>
      <c r="FJ1259">
        <v>14531217</v>
      </c>
      <c r="FO1259">
        <v>13132186</v>
      </c>
      <c r="FT1259">
        <v>11763001</v>
      </c>
      <c r="FY1259">
        <v>10477168</v>
      </c>
      <c r="GD1259">
        <v>9229053</v>
      </c>
      <c r="GI1259">
        <v>8091153</v>
      </c>
      <c r="GN1259">
        <v>7011940</v>
      </c>
      <c r="GS1259">
        <v>6045118</v>
      </c>
      <c r="GX1259">
        <v>5170771</v>
      </c>
    </row>
    <row r="1260" spans="1:206" customFormat="1">
      <c r="A1260" s="51" t="s">
        <v>224</v>
      </c>
      <c r="B1260" t="s">
        <v>3549</v>
      </c>
      <c r="C1260" t="s">
        <v>3533</v>
      </c>
      <c r="D1260" s="187" t="s">
        <v>3564</v>
      </c>
      <c r="E1260" t="s">
        <v>1984</v>
      </c>
      <c r="BD1260">
        <v>13891900</v>
      </c>
      <c r="BI1260">
        <v>17901000</v>
      </c>
      <c r="BN1260">
        <v>20565400</v>
      </c>
      <c r="BS1260">
        <v>20787100</v>
      </c>
      <c r="BX1260">
        <v>22244600</v>
      </c>
      <c r="CC1260">
        <v>22778000</v>
      </c>
      <c r="CH1260">
        <v>27794800</v>
      </c>
      <c r="CM1260">
        <v>34033000</v>
      </c>
      <c r="CR1260">
        <v>32866100</v>
      </c>
      <c r="CW1260">
        <v>35249500</v>
      </c>
      <c r="DB1260">
        <v>38742400</v>
      </c>
      <c r="DG1260">
        <v>36301900</v>
      </c>
      <c r="DL1260">
        <v>32980300</v>
      </c>
      <c r="DQ1260">
        <v>32995199.999999899</v>
      </c>
      <c r="DV1260">
        <v>33563300</v>
      </c>
      <c r="EA1260">
        <v>29679800</v>
      </c>
      <c r="EF1260">
        <v>26953128</v>
      </c>
      <c r="EK1260">
        <v>24718232</v>
      </c>
      <c r="EP1260">
        <v>22667949</v>
      </c>
      <c r="EU1260">
        <v>20800368</v>
      </c>
      <c r="EZ1260">
        <v>18915366</v>
      </c>
      <c r="FE1260">
        <v>17166640</v>
      </c>
      <c r="FJ1260">
        <v>15739049</v>
      </c>
      <c r="FO1260">
        <v>14349902</v>
      </c>
      <c r="FT1260">
        <v>12977723</v>
      </c>
      <c r="FY1260">
        <v>11634715</v>
      </c>
      <c r="GD1260">
        <v>10372744</v>
      </c>
      <c r="GI1260">
        <v>9145599</v>
      </c>
      <c r="GN1260">
        <v>8025150.9999999898</v>
      </c>
      <c r="GS1260">
        <v>6960747</v>
      </c>
      <c r="GX1260">
        <v>6006554</v>
      </c>
    </row>
    <row r="1261" spans="1:206" customFormat="1">
      <c r="A1261" s="51" t="s">
        <v>224</v>
      </c>
      <c r="B1261" t="s">
        <v>3549</v>
      </c>
      <c r="C1261" t="s">
        <v>3533</v>
      </c>
      <c r="D1261" s="187" t="s">
        <v>3564</v>
      </c>
      <c r="E1261" t="s">
        <v>1985</v>
      </c>
      <c r="BD1261">
        <v>14965500</v>
      </c>
      <c r="BI1261">
        <v>13583100</v>
      </c>
      <c r="BN1261">
        <v>17542200</v>
      </c>
      <c r="BS1261">
        <v>20144800</v>
      </c>
      <c r="BX1261">
        <v>20338200</v>
      </c>
      <c r="CC1261">
        <v>21949800</v>
      </c>
      <c r="CH1261">
        <v>22481700</v>
      </c>
      <c r="CM1261">
        <v>27527500</v>
      </c>
      <c r="CR1261">
        <v>33704100</v>
      </c>
      <c r="CW1261">
        <v>32425100</v>
      </c>
      <c r="DB1261">
        <v>34927900</v>
      </c>
      <c r="DG1261">
        <v>38033300</v>
      </c>
      <c r="DL1261">
        <v>35798900</v>
      </c>
      <c r="DQ1261">
        <v>32468200</v>
      </c>
      <c r="DV1261">
        <v>32644100</v>
      </c>
      <c r="EA1261">
        <v>31988875</v>
      </c>
      <c r="EF1261">
        <v>29371966</v>
      </c>
      <c r="EK1261">
        <v>26668034</v>
      </c>
      <c r="EP1261">
        <v>24453153</v>
      </c>
      <c r="EU1261">
        <v>22424118</v>
      </c>
      <c r="EZ1261">
        <v>20579474</v>
      </c>
      <c r="FE1261">
        <v>18718968</v>
      </c>
      <c r="FJ1261">
        <v>16994497</v>
      </c>
      <c r="FO1261">
        <v>15588644</v>
      </c>
      <c r="FT1261">
        <v>14220608</v>
      </c>
      <c r="FY1261">
        <v>12868265</v>
      </c>
      <c r="GD1261">
        <v>11544191</v>
      </c>
      <c r="GI1261">
        <v>10299177</v>
      </c>
      <c r="GN1261">
        <v>9086759</v>
      </c>
      <c r="GS1261">
        <v>7978518</v>
      </c>
      <c r="GX1261">
        <v>6924095</v>
      </c>
    </row>
    <row r="1262" spans="1:206" customFormat="1">
      <c r="A1262" s="51" t="s">
        <v>224</v>
      </c>
      <c r="B1262" t="s">
        <v>3549</v>
      </c>
      <c r="C1262" t="s">
        <v>3533</v>
      </c>
      <c r="D1262" s="187" t="s">
        <v>3564</v>
      </c>
      <c r="E1262" t="s">
        <v>1986</v>
      </c>
      <c r="BD1262">
        <v>13265800</v>
      </c>
      <c r="BI1262">
        <v>14649800</v>
      </c>
      <c r="BN1262">
        <v>13190500</v>
      </c>
      <c r="BS1262">
        <v>17170800</v>
      </c>
      <c r="BX1262">
        <v>19709900</v>
      </c>
      <c r="CC1262">
        <v>19998500</v>
      </c>
      <c r="CH1262">
        <v>21621000</v>
      </c>
      <c r="CM1262">
        <v>22213200</v>
      </c>
      <c r="CR1262">
        <v>27225400</v>
      </c>
      <c r="CW1262">
        <v>33231300</v>
      </c>
      <c r="DB1262">
        <v>32117800</v>
      </c>
      <c r="DG1262">
        <v>34231200</v>
      </c>
      <c r="DL1262">
        <v>37474400</v>
      </c>
      <c r="DQ1262">
        <v>35256600</v>
      </c>
      <c r="DV1262">
        <v>32060200</v>
      </c>
      <c r="EA1262">
        <v>30633048</v>
      </c>
      <c r="EF1262">
        <v>31596338</v>
      </c>
      <c r="EK1262">
        <v>28998150</v>
      </c>
      <c r="EP1262">
        <v>26325480</v>
      </c>
      <c r="EU1262">
        <v>24137527</v>
      </c>
      <c r="EZ1262">
        <v>22134724</v>
      </c>
      <c r="FE1262">
        <v>20317258</v>
      </c>
      <c r="FJ1262">
        <v>18485545</v>
      </c>
      <c r="FO1262">
        <v>16789027</v>
      </c>
      <c r="FT1262">
        <v>15408470</v>
      </c>
      <c r="FY1262">
        <v>14064734</v>
      </c>
      <c r="GD1262">
        <v>12736229</v>
      </c>
      <c r="GI1262">
        <v>11434623</v>
      </c>
      <c r="GN1262">
        <v>10209499</v>
      </c>
      <c r="GS1262">
        <v>9014611</v>
      </c>
      <c r="GX1262">
        <v>7920761</v>
      </c>
    </row>
    <row r="1263" spans="1:206" customFormat="1">
      <c r="A1263" s="51" t="s">
        <v>224</v>
      </c>
      <c r="B1263" t="s">
        <v>3549</v>
      </c>
      <c r="C1263" t="s">
        <v>3533</v>
      </c>
      <c r="D1263" s="187" t="s">
        <v>3564</v>
      </c>
      <c r="E1263" t="s">
        <v>1987</v>
      </c>
      <c r="BD1263">
        <v>11514500</v>
      </c>
      <c r="BI1263">
        <v>12871400</v>
      </c>
      <c r="BN1263">
        <v>14395400</v>
      </c>
      <c r="BS1263">
        <v>12848900</v>
      </c>
      <c r="BX1263">
        <v>16885800</v>
      </c>
      <c r="CC1263">
        <v>19296100</v>
      </c>
      <c r="CH1263">
        <v>19610000</v>
      </c>
      <c r="CM1263">
        <v>21261000</v>
      </c>
      <c r="CR1263">
        <v>21874800</v>
      </c>
      <c r="CW1263">
        <v>26744400</v>
      </c>
      <c r="DB1263">
        <v>32764300</v>
      </c>
      <c r="DG1263">
        <v>31353700</v>
      </c>
      <c r="DL1263">
        <v>33671200</v>
      </c>
      <c r="DQ1263">
        <v>36905900</v>
      </c>
      <c r="DV1263">
        <v>34735300</v>
      </c>
      <c r="EA1263">
        <v>29830677</v>
      </c>
      <c r="EF1263">
        <v>30158253</v>
      </c>
      <c r="EK1263">
        <v>31119691</v>
      </c>
      <c r="EP1263">
        <v>28548464</v>
      </c>
      <c r="EU1263">
        <v>25915179</v>
      </c>
      <c r="EZ1263">
        <v>23760254</v>
      </c>
      <c r="FE1263">
        <v>21788549</v>
      </c>
      <c r="FJ1263">
        <v>20002990</v>
      </c>
      <c r="FO1263">
        <v>18204393</v>
      </c>
      <c r="FT1263">
        <v>16540185.999999899</v>
      </c>
      <c r="FY1263">
        <v>15188854</v>
      </c>
      <c r="GD1263">
        <v>13874562</v>
      </c>
      <c r="GI1263">
        <v>12574570</v>
      </c>
      <c r="GN1263">
        <v>11299836</v>
      </c>
      <c r="GS1263">
        <v>10098669</v>
      </c>
      <c r="GX1263">
        <v>8924777</v>
      </c>
    </row>
    <row r="1264" spans="1:206" customFormat="1">
      <c r="A1264" s="51" t="s">
        <v>224</v>
      </c>
      <c r="B1264" t="s">
        <v>3549</v>
      </c>
      <c r="C1264" t="s">
        <v>3533</v>
      </c>
      <c r="D1264" s="187" t="s">
        <v>3564</v>
      </c>
      <c r="E1264" t="s">
        <v>1988</v>
      </c>
      <c r="BD1264">
        <v>9594000</v>
      </c>
      <c r="BI1264">
        <v>11263200</v>
      </c>
      <c r="BN1264">
        <v>12598000</v>
      </c>
      <c r="BS1264">
        <v>14039200</v>
      </c>
      <c r="BX1264">
        <v>12456900</v>
      </c>
      <c r="CC1264">
        <v>16525500</v>
      </c>
      <c r="CH1264">
        <v>18819600</v>
      </c>
      <c r="CM1264">
        <v>19136300</v>
      </c>
      <c r="CR1264">
        <v>20779000</v>
      </c>
      <c r="CW1264">
        <v>21345300</v>
      </c>
      <c r="DB1264">
        <v>26161500</v>
      </c>
      <c r="DG1264">
        <v>32053500</v>
      </c>
      <c r="DL1264">
        <v>30722700</v>
      </c>
      <c r="DQ1264">
        <v>32971199.999999899</v>
      </c>
      <c r="DV1264">
        <v>36192500</v>
      </c>
      <c r="EA1264">
        <v>30855523</v>
      </c>
      <c r="EF1264">
        <v>29182007</v>
      </c>
      <c r="EK1264">
        <v>29516857</v>
      </c>
      <c r="EP1264">
        <v>30475070</v>
      </c>
      <c r="EU1264">
        <v>27944340</v>
      </c>
      <c r="EZ1264">
        <v>25368046</v>
      </c>
      <c r="FE1264">
        <v>23261248</v>
      </c>
      <c r="FJ1264">
        <v>21334573</v>
      </c>
      <c r="FO1264">
        <v>19592223</v>
      </c>
      <c r="FT1264">
        <v>17837345</v>
      </c>
      <c r="FY1264">
        <v>16215157</v>
      </c>
      <c r="GD1264">
        <v>14902670</v>
      </c>
      <c r="GI1264">
        <v>13626404</v>
      </c>
      <c r="GN1264">
        <v>12363427</v>
      </c>
      <c r="GS1264">
        <v>11123334</v>
      </c>
      <c r="GX1264">
        <v>9952837</v>
      </c>
    </row>
    <row r="1265" spans="1:206" customFormat="1">
      <c r="A1265" s="51" t="s">
        <v>224</v>
      </c>
      <c r="B1265" t="s">
        <v>3549</v>
      </c>
      <c r="C1265" t="s">
        <v>3533</v>
      </c>
      <c r="D1265" s="187" t="s">
        <v>3564</v>
      </c>
      <c r="E1265" t="s">
        <v>1989</v>
      </c>
      <c r="BD1265">
        <v>7770200</v>
      </c>
      <c r="BI1265">
        <v>9146500</v>
      </c>
      <c r="BN1265">
        <v>10833600</v>
      </c>
      <c r="BS1265">
        <v>12208400</v>
      </c>
      <c r="BX1265">
        <v>13594800</v>
      </c>
      <c r="CC1265">
        <v>12028800</v>
      </c>
      <c r="CH1265">
        <v>15955700</v>
      </c>
      <c r="CM1265">
        <v>18164700</v>
      </c>
      <c r="CR1265">
        <v>18514600</v>
      </c>
      <c r="CW1265">
        <v>20076400</v>
      </c>
      <c r="DB1265">
        <v>20641000</v>
      </c>
      <c r="DG1265">
        <v>25432100</v>
      </c>
      <c r="DL1265">
        <v>30954900</v>
      </c>
      <c r="DQ1265">
        <v>29802100</v>
      </c>
      <c r="DV1265">
        <v>32042300</v>
      </c>
      <c r="EA1265">
        <v>29817609</v>
      </c>
      <c r="EF1265">
        <v>29945306</v>
      </c>
      <c r="EK1265">
        <v>28303856</v>
      </c>
      <c r="EP1265">
        <v>28646856</v>
      </c>
      <c r="EU1265">
        <v>29598392</v>
      </c>
      <c r="EZ1265">
        <v>27125706</v>
      </c>
      <c r="FE1265">
        <v>24629078</v>
      </c>
      <c r="FJ1265">
        <v>22589954</v>
      </c>
      <c r="FO1265">
        <v>20725411</v>
      </c>
      <c r="FT1265">
        <v>19041720</v>
      </c>
      <c r="FY1265">
        <v>17345553</v>
      </c>
      <c r="GD1265">
        <v>15780459</v>
      </c>
      <c r="GI1265">
        <v>14519403</v>
      </c>
      <c r="GN1265">
        <v>13294084</v>
      </c>
      <c r="GS1265">
        <v>12080167</v>
      </c>
      <c r="GX1265">
        <v>10885853</v>
      </c>
    </row>
    <row r="1266" spans="1:206" customFormat="1">
      <c r="A1266" s="51" t="s">
        <v>224</v>
      </c>
      <c r="B1266" t="s">
        <v>3549</v>
      </c>
      <c r="C1266" t="s">
        <v>3533</v>
      </c>
      <c r="D1266" s="187" t="s">
        <v>3564</v>
      </c>
      <c r="E1266" t="s">
        <v>1990</v>
      </c>
      <c r="BD1266">
        <v>6502500</v>
      </c>
      <c r="BI1266">
        <v>7293400</v>
      </c>
      <c r="BN1266">
        <v>8616200</v>
      </c>
      <c r="BS1266">
        <v>10209900</v>
      </c>
      <c r="BX1266">
        <v>11602600</v>
      </c>
      <c r="CC1266">
        <v>12841300</v>
      </c>
      <c r="CH1266">
        <v>11420700</v>
      </c>
      <c r="CM1266">
        <v>15102700</v>
      </c>
      <c r="CR1266">
        <v>17264200</v>
      </c>
      <c r="CW1266">
        <v>17565700</v>
      </c>
      <c r="DB1266">
        <v>19064200</v>
      </c>
      <c r="DG1266">
        <v>19667100</v>
      </c>
      <c r="DL1266">
        <v>24236400</v>
      </c>
      <c r="DQ1266">
        <v>29580000</v>
      </c>
      <c r="DV1266">
        <v>28513500</v>
      </c>
      <c r="EA1266">
        <v>25503791</v>
      </c>
      <c r="EF1266">
        <v>28599610</v>
      </c>
      <c r="EK1266">
        <v>28729947</v>
      </c>
      <c r="EP1266">
        <v>27137426</v>
      </c>
      <c r="EU1266">
        <v>27490244</v>
      </c>
      <c r="EZ1266">
        <v>28434329</v>
      </c>
      <c r="FE1266">
        <v>26038832</v>
      </c>
      <c r="FJ1266">
        <v>23645681</v>
      </c>
      <c r="FO1266">
        <v>21692639</v>
      </c>
      <c r="FT1266">
        <v>19907962</v>
      </c>
      <c r="FY1266">
        <v>18300564</v>
      </c>
      <c r="GD1266">
        <v>16681486</v>
      </c>
      <c r="GI1266">
        <v>15191057</v>
      </c>
      <c r="GN1266">
        <v>13998671</v>
      </c>
      <c r="GS1266">
        <v>12841082</v>
      </c>
      <c r="GX1266">
        <v>11692756</v>
      </c>
    </row>
    <row r="1267" spans="1:206" customFormat="1">
      <c r="A1267" s="51" t="s">
        <v>224</v>
      </c>
      <c r="B1267" t="s">
        <v>3549</v>
      </c>
      <c r="C1267" t="s">
        <v>3533</v>
      </c>
      <c r="D1267" s="187" t="s">
        <v>3564</v>
      </c>
      <c r="E1267" t="s">
        <v>1991</v>
      </c>
      <c r="BD1267">
        <v>5065800</v>
      </c>
      <c r="BI1267">
        <v>5849400</v>
      </c>
      <c r="BN1267">
        <v>6592700</v>
      </c>
      <c r="BS1267">
        <v>7849800</v>
      </c>
      <c r="BX1267">
        <v>9380800</v>
      </c>
      <c r="CC1267">
        <v>10728900</v>
      </c>
      <c r="CH1267">
        <v>11875300</v>
      </c>
      <c r="CM1267">
        <v>10537600</v>
      </c>
      <c r="CR1267">
        <v>13947400</v>
      </c>
      <c r="CW1267">
        <v>15901700</v>
      </c>
      <c r="DB1267">
        <v>16218600</v>
      </c>
      <c r="DG1267">
        <v>17614500</v>
      </c>
      <c r="DL1267">
        <v>18233300</v>
      </c>
      <c r="DQ1267">
        <v>22565600</v>
      </c>
      <c r="DV1267">
        <v>27594000</v>
      </c>
      <c r="EA1267">
        <v>23429869</v>
      </c>
      <c r="EF1267">
        <v>23900655</v>
      </c>
      <c r="EK1267">
        <v>26892100</v>
      </c>
      <c r="EP1267">
        <v>27029250</v>
      </c>
      <c r="EU1267">
        <v>25509158</v>
      </c>
      <c r="EZ1267">
        <v>25874712</v>
      </c>
      <c r="FE1267">
        <v>26804222</v>
      </c>
      <c r="FJ1267">
        <v>24514427</v>
      </c>
      <c r="FO1267">
        <v>22260690</v>
      </c>
      <c r="FT1267">
        <v>20423538</v>
      </c>
      <c r="FY1267">
        <v>18747180</v>
      </c>
      <c r="GD1267">
        <v>17242490</v>
      </c>
      <c r="GI1267">
        <v>15727187</v>
      </c>
      <c r="GN1267">
        <v>14339660</v>
      </c>
      <c r="GS1267">
        <v>13242021</v>
      </c>
      <c r="GX1267">
        <v>12178985</v>
      </c>
    </row>
    <row r="1268" spans="1:206" customFormat="1">
      <c r="A1268" s="51" t="s">
        <v>224</v>
      </c>
      <c r="B1268" t="s">
        <v>3549</v>
      </c>
      <c r="C1268" t="s">
        <v>3533</v>
      </c>
      <c r="D1268" s="187" t="s">
        <v>3564</v>
      </c>
      <c r="E1268" t="s">
        <v>1992</v>
      </c>
      <c r="BD1268">
        <v>3531000</v>
      </c>
      <c r="BI1268">
        <v>4188100</v>
      </c>
      <c r="BN1268">
        <v>4917400</v>
      </c>
      <c r="BS1268">
        <v>5663900</v>
      </c>
      <c r="BX1268">
        <v>6761300</v>
      </c>
      <c r="CC1268">
        <v>8124600</v>
      </c>
      <c r="CH1268">
        <v>9403600</v>
      </c>
      <c r="CM1268">
        <v>10419000</v>
      </c>
      <c r="CR1268">
        <v>9228600</v>
      </c>
      <c r="CW1268">
        <v>12238000</v>
      </c>
      <c r="DB1268">
        <v>13975800</v>
      </c>
      <c r="DG1268">
        <v>14315100</v>
      </c>
      <c r="DL1268">
        <v>15720400</v>
      </c>
      <c r="DQ1268">
        <v>16310800</v>
      </c>
      <c r="DV1268">
        <v>20164600</v>
      </c>
      <c r="EA1268">
        <v>22872833</v>
      </c>
      <c r="EF1268">
        <v>21228916</v>
      </c>
      <c r="EK1268">
        <v>21678320</v>
      </c>
      <c r="EP1268">
        <v>24512783</v>
      </c>
      <c r="EU1268">
        <v>24658961</v>
      </c>
      <c r="EZ1268">
        <v>23249877</v>
      </c>
      <c r="FE1268">
        <v>23629541</v>
      </c>
      <c r="FJ1268">
        <v>24529702</v>
      </c>
      <c r="FO1268">
        <v>22382193</v>
      </c>
      <c r="FT1268">
        <v>20316172</v>
      </c>
      <c r="FY1268">
        <v>18635778</v>
      </c>
      <c r="GD1268">
        <v>17103720</v>
      </c>
      <c r="GI1268">
        <v>15734894</v>
      </c>
      <c r="GN1268">
        <v>14359603</v>
      </c>
      <c r="GS1268">
        <v>13110798</v>
      </c>
      <c r="GX1268">
        <v>12141984</v>
      </c>
    </row>
    <row r="1269" spans="1:206" customFormat="1">
      <c r="A1269" s="51" t="s">
        <v>224</v>
      </c>
      <c r="B1269" t="s">
        <v>3549</v>
      </c>
      <c r="C1269" t="s">
        <v>3533</v>
      </c>
      <c r="D1269" s="187" t="s">
        <v>3564</v>
      </c>
      <c r="E1269" t="s">
        <v>1993</v>
      </c>
      <c r="BD1269">
        <v>2134900</v>
      </c>
      <c r="BI1269">
        <v>2609200</v>
      </c>
      <c r="BN1269">
        <v>3179600</v>
      </c>
      <c r="BS1269">
        <v>3810300</v>
      </c>
      <c r="BX1269">
        <v>4369500</v>
      </c>
      <c r="CC1269">
        <v>5317100</v>
      </c>
      <c r="CH1269">
        <v>6553700</v>
      </c>
      <c r="CM1269">
        <v>7603600</v>
      </c>
      <c r="CR1269">
        <v>8508700</v>
      </c>
      <c r="CW1269">
        <v>7540000</v>
      </c>
      <c r="DB1269">
        <v>9969800</v>
      </c>
      <c r="DG1269">
        <v>11383800</v>
      </c>
      <c r="DL1269">
        <v>11848000</v>
      </c>
      <c r="DQ1269">
        <v>13075200</v>
      </c>
      <c r="DV1269">
        <v>13622900</v>
      </c>
      <c r="EA1269">
        <v>17026952</v>
      </c>
      <c r="EF1269">
        <v>19701033</v>
      </c>
      <c r="EK1269">
        <v>18237332</v>
      </c>
      <c r="EP1269">
        <v>18663231</v>
      </c>
      <c r="EU1269">
        <v>21261471</v>
      </c>
      <c r="EZ1269">
        <v>21428460</v>
      </c>
      <c r="FE1269">
        <v>20188370</v>
      </c>
      <c r="FJ1269">
        <v>20579557</v>
      </c>
      <c r="FO1269">
        <v>21427833</v>
      </c>
      <c r="FT1269">
        <v>19478840</v>
      </c>
      <c r="FY1269">
        <v>17665003</v>
      </c>
      <c r="GD1269">
        <v>16191458.999999899</v>
      </c>
      <c r="GI1269">
        <v>14849657</v>
      </c>
      <c r="GN1269">
        <v>13658484</v>
      </c>
      <c r="GS1269">
        <v>12464610</v>
      </c>
      <c r="GX1269">
        <v>11395344</v>
      </c>
    </row>
    <row r="1270" spans="1:206" customFormat="1">
      <c r="A1270" s="51" t="s">
        <v>224</v>
      </c>
      <c r="B1270" t="s">
        <v>3549</v>
      </c>
      <c r="C1270" t="s">
        <v>3533</v>
      </c>
      <c r="D1270" s="187" t="s">
        <v>3564</v>
      </c>
      <c r="E1270" t="s">
        <v>1994</v>
      </c>
      <c r="BD1270">
        <v>1573900</v>
      </c>
      <c r="BI1270">
        <v>1934900</v>
      </c>
      <c r="BN1270">
        <v>2479600</v>
      </c>
      <c r="BS1270">
        <v>3099500</v>
      </c>
      <c r="BX1270">
        <v>3909300</v>
      </c>
      <c r="CC1270">
        <v>4786200</v>
      </c>
      <c r="CH1270">
        <v>5896200</v>
      </c>
      <c r="CM1270">
        <v>7343300</v>
      </c>
      <c r="CR1270">
        <v>5456100</v>
      </c>
      <c r="CW1270">
        <v>6139700</v>
      </c>
      <c r="DB1270">
        <v>5408500</v>
      </c>
      <c r="DG1270">
        <v>7228800</v>
      </c>
      <c r="DL1270">
        <v>8465800</v>
      </c>
      <c r="DQ1270">
        <v>8864600</v>
      </c>
      <c r="DV1270">
        <v>9793100</v>
      </c>
      <c r="EA1270">
        <v>11242261</v>
      </c>
      <c r="EF1270">
        <v>13348914</v>
      </c>
      <c r="EK1270">
        <v>15519090</v>
      </c>
      <c r="EP1270">
        <v>14355446</v>
      </c>
      <c r="EU1270">
        <v>14760976</v>
      </c>
      <c r="EZ1270">
        <v>17004788</v>
      </c>
      <c r="FE1270">
        <v>17211268</v>
      </c>
      <c r="FJ1270">
        <v>16224239</v>
      </c>
      <c r="FO1270">
        <v>16619435</v>
      </c>
      <c r="FT1270">
        <v>17386118</v>
      </c>
      <c r="FY1270">
        <v>15728171</v>
      </c>
      <c r="GD1270">
        <v>14241484</v>
      </c>
      <c r="GI1270">
        <v>13037860</v>
      </c>
      <c r="GN1270">
        <v>11942580</v>
      </c>
      <c r="GS1270">
        <v>10972985</v>
      </c>
      <c r="GX1270">
        <v>10002083</v>
      </c>
    </row>
    <row r="1271" spans="1:206" customFormat="1">
      <c r="A1271" s="51" t="s">
        <v>224</v>
      </c>
      <c r="B1271" t="s">
        <v>3549</v>
      </c>
      <c r="C1271" t="s">
        <v>3533</v>
      </c>
      <c r="D1271" s="187" t="s">
        <v>3564</v>
      </c>
      <c r="E1271" t="s">
        <v>1995</v>
      </c>
      <c r="BD1271">
        <v>399300</v>
      </c>
      <c r="BI1271">
        <v>448200</v>
      </c>
      <c r="BN1271">
        <v>623600</v>
      </c>
      <c r="BS1271">
        <v>799200</v>
      </c>
      <c r="BX1271">
        <v>1019300</v>
      </c>
      <c r="CC1271">
        <v>1310400</v>
      </c>
      <c r="CH1271">
        <v>1626600</v>
      </c>
      <c r="CM1271">
        <v>1998300</v>
      </c>
      <c r="CR1271">
        <v>2599500</v>
      </c>
      <c r="CW1271">
        <v>3153400</v>
      </c>
      <c r="DB1271">
        <v>3561300</v>
      </c>
      <c r="DG1271">
        <v>3217500</v>
      </c>
      <c r="DL1271">
        <v>4417000</v>
      </c>
      <c r="DQ1271">
        <v>5209800</v>
      </c>
      <c r="DV1271">
        <v>5585600</v>
      </c>
      <c r="EA1271">
        <v>7086244</v>
      </c>
      <c r="EF1271">
        <v>7428355</v>
      </c>
      <c r="EK1271">
        <v>8962044</v>
      </c>
      <c r="EP1271">
        <v>10503936</v>
      </c>
      <c r="EU1271">
        <v>9762802</v>
      </c>
      <c r="EZ1271">
        <v>10137147</v>
      </c>
      <c r="FE1271">
        <v>11880702</v>
      </c>
      <c r="FJ1271">
        <v>12135797</v>
      </c>
      <c r="FO1271">
        <v>11498420</v>
      </c>
      <c r="FT1271">
        <v>11879728</v>
      </c>
      <c r="FY1271">
        <v>12534187</v>
      </c>
      <c r="GD1271">
        <v>11287883</v>
      </c>
      <c r="GI1271">
        <v>10217074</v>
      </c>
      <c r="GN1271">
        <v>9355790</v>
      </c>
      <c r="GS1271">
        <v>8566438</v>
      </c>
      <c r="GX1271">
        <v>7862746</v>
      </c>
    </row>
    <row r="1272" spans="1:206" customFormat="1">
      <c r="A1272" s="51" t="s">
        <v>224</v>
      </c>
      <c r="B1272" t="s">
        <v>3549</v>
      </c>
      <c r="C1272" t="s">
        <v>3533</v>
      </c>
      <c r="D1272" s="187" t="s">
        <v>3564</v>
      </c>
      <c r="E1272" t="s">
        <v>1996</v>
      </c>
      <c r="BD1272">
        <v>106800</v>
      </c>
      <c r="BI1272">
        <v>121300</v>
      </c>
      <c r="BN1272">
        <v>141900</v>
      </c>
      <c r="BS1272">
        <v>204200</v>
      </c>
      <c r="BX1272">
        <v>272000</v>
      </c>
      <c r="CC1272">
        <v>367000</v>
      </c>
      <c r="CH1272">
        <v>509800</v>
      </c>
      <c r="CM1272">
        <v>660000</v>
      </c>
      <c r="CR1272">
        <v>834900</v>
      </c>
      <c r="CW1272">
        <v>1101100</v>
      </c>
      <c r="DB1272">
        <v>1336300</v>
      </c>
      <c r="DG1272">
        <v>1549800</v>
      </c>
      <c r="DL1272">
        <v>1484900</v>
      </c>
      <c r="DQ1272">
        <v>2075400</v>
      </c>
      <c r="DV1272">
        <v>2486300</v>
      </c>
      <c r="EA1272">
        <v>3261788</v>
      </c>
      <c r="EF1272">
        <v>3573566</v>
      </c>
      <c r="EK1272">
        <v>3857322</v>
      </c>
      <c r="EP1272">
        <v>4752479</v>
      </c>
      <c r="EU1272">
        <v>5648876</v>
      </c>
      <c r="EZ1272">
        <v>5327379</v>
      </c>
      <c r="FE1272">
        <v>5630440</v>
      </c>
      <c r="FJ1272">
        <v>6755944</v>
      </c>
      <c r="FO1272">
        <v>7022459</v>
      </c>
      <c r="FT1272">
        <v>6747288</v>
      </c>
      <c r="FY1272">
        <v>7075551</v>
      </c>
      <c r="GD1272">
        <v>7561900</v>
      </c>
      <c r="GI1272">
        <v>6810338</v>
      </c>
      <c r="GN1272">
        <v>6192635</v>
      </c>
      <c r="GS1272">
        <v>5700340</v>
      </c>
      <c r="GX1272">
        <v>5243689</v>
      </c>
    </row>
    <row r="1273" spans="1:206" customFormat="1">
      <c r="A1273" s="51" t="s">
        <v>224</v>
      </c>
      <c r="B1273" t="s">
        <v>3549</v>
      </c>
      <c r="C1273" t="s">
        <v>3533</v>
      </c>
      <c r="D1273" s="187" t="s">
        <v>3564</v>
      </c>
      <c r="E1273" t="s">
        <v>1997</v>
      </c>
      <c r="BD1273">
        <v>18300</v>
      </c>
      <c r="BI1273">
        <v>20900</v>
      </c>
      <c r="BN1273">
        <v>24300</v>
      </c>
      <c r="BS1273">
        <v>28500</v>
      </c>
      <c r="BX1273">
        <v>43400</v>
      </c>
      <c r="CC1273">
        <v>61300</v>
      </c>
      <c r="CH1273">
        <v>92600</v>
      </c>
      <c r="CM1273">
        <v>135200</v>
      </c>
      <c r="CR1273">
        <v>180500</v>
      </c>
      <c r="CW1273">
        <v>229200</v>
      </c>
      <c r="DB1273">
        <v>298200</v>
      </c>
      <c r="DG1273">
        <v>375000</v>
      </c>
      <c r="DL1273">
        <v>464900</v>
      </c>
      <c r="DQ1273">
        <v>462300</v>
      </c>
      <c r="DV1273">
        <v>666900</v>
      </c>
      <c r="EA1273">
        <v>964305</v>
      </c>
      <c r="EF1273">
        <v>1084267</v>
      </c>
      <c r="EK1273">
        <v>1228176</v>
      </c>
      <c r="EP1273">
        <v>1368228</v>
      </c>
      <c r="EU1273">
        <v>1728119</v>
      </c>
      <c r="EZ1273">
        <v>2100446</v>
      </c>
      <c r="FE1273">
        <v>2059119</v>
      </c>
      <c r="FJ1273">
        <v>2238235</v>
      </c>
      <c r="FO1273">
        <v>2754157</v>
      </c>
      <c r="FT1273">
        <v>2947129</v>
      </c>
      <c r="FY1273">
        <v>2922912</v>
      </c>
      <c r="GD1273">
        <v>3127811</v>
      </c>
      <c r="GI1273">
        <v>3414665</v>
      </c>
      <c r="GN1273">
        <v>3110328</v>
      </c>
      <c r="GS1273">
        <v>2870899</v>
      </c>
      <c r="GX1273">
        <v>2691774</v>
      </c>
    </row>
    <row r="1274" spans="1:206" customFormat="1">
      <c r="A1274" s="51" t="s">
        <v>224</v>
      </c>
      <c r="B1274" t="s">
        <v>3549</v>
      </c>
      <c r="C1274" t="s">
        <v>3533</v>
      </c>
      <c r="D1274" s="187" t="s">
        <v>3564</v>
      </c>
      <c r="E1274" t="s">
        <v>1998</v>
      </c>
      <c r="BD1274">
        <v>2300</v>
      </c>
      <c r="BI1274">
        <v>2400</v>
      </c>
      <c r="BN1274">
        <v>2700</v>
      </c>
      <c r="BS1274">
        <v>3100</v>
      </c>
      <c r="BX1274">
        <v>3700</v>
      </c>
      <c r="CC1274">
        <v>5900</v>
      </c>
      <c r="CH1274">
        <v>9400</v>
      </c>
      <c r="CM1274">
        <v>15200</v>
      </c>
      <c r="CR1274">
        <v>22300</v>
      </c>
      <c r="CW1274">
        <v>30300</v>
      </c>
      <c r="DB1274">
        <v>37100</v>
      </c>
      <c r="DG1274">
        <v>47400</v>
      </c>
      <c r="DL1274">
        <v>64700</v>
      </c>
      <c r="DQ1274">
        <v>79600</v>
      </c>
      <c r="DV1274">
        <v>95800</v>
      </c>
      <c r="EA1274">
        <v>130082</v>
      </c>
      <c r="EF1274">
        <v>186506</v>
      </c>
      <c r="EK1274">
        <v>223252</v>
      </c>
      <c r="EP1274">
        <v>262213</v>
      </c>
      <c r="EU1274">
        <v>299636</v>
      </c>
      <c r="EZ1274">
        <v>385662</v>
      </c>
      <c r="FE1274">
        <v>481669</v>
      </c>
      <c r="FJ1274">
        <v>502484.99999999901</v>
      </c>
      <c r="FO1274">
        <v>562469</v>
      </c>
      <c r="FT1274">
        <v>695948</v>
      </c>
      <c r="FY1274">
        <v>766720</v>
      </c>
      <c r="GD1274">
        <v>796270</v>
      </c>
      <c r="GI1274">
        <v>876554</v>
      </c>
      <c r="GN1274">
        <v>988634</v>
      </c>
      <c r="GS1274">
        <v>925259</v>
      </c>
      <c r="GX1274">
        <v>883630</v>
      </c>
    </row>
    <row r="1275" spans="1:206" customFormat="1">
      <c r="A1275" s="51" t="s">
        <v>224</v>
      </c>
      <c r="B1275" t="s">
        <v>3549</v>
      </c>
      <c r="C1275" t="s">
        <v>3533</v>
      </c>
      <c r="D1275" s="187" t="s">
        <v>3564</v>
      </c>
      <c r="E1275" t="s">
        <v>1999</v>
      </c>
      <c r="BD1275">
        <v>3410000</v>
      </c>
      <c r="BI1275">
        <v>4759600</v>
      </c>
      <c r="BN1275">
        <v>6752800</v>
      </c>
      <c r="BS1275">
        <v>9728600</v>
      </c>
      <c r="BX1275">
        <v>14272600</v>
      </c>
      <c r="CC1275">
        <v>20839600</v>
      </c>
      <c r="CH1275">
        <v>29983000</v>
      </c>
      <c r="CM1275">
        <v>42509400</v>
      </c>
      <c r="CR1275">
        <v>59115500</v>
      </c>
      <c r="CW1275">
        <v>80833000</v>
      </c>
      <c r="DB1275">
        <v>106388800</v>
      </c>
      <c r="DG1275">
        <v>137058900</v>
      </c>
      <c r="DL1275">
        <v>173913600</v>
      </c>
      <c r="DQ1275">
        <v>226272100</v>
      </c>
      <c r="DV1275">
        <v>293228600</v>
      </c>
    </row>
    <row r="1276" spans="1:206" customFormat="1">
      <c r="A1276" s="51" t="s">
        <v>224</v>
      </c>
      <c r="B1276" t="s">
        <v>3549</v>
      </c>
      <c r="C1276" t="s">
        <v>3533</v>
      </c>
      <c r="D1276" s="187" t="s">
        <v>3564</v>
      </c>
      <c r="E1276" t="s">
        <v>2000</v>
      </c>
      <c r="BD1276">
        <v>3410000</v>
      </c>
      <c r="BI1276">
        <v>4759600</v>
      </c>
      <c r="BN1276">
        <v>6752800</v>
      </c>
      <c r="BS1276">
        <v>9728600</v>
      </c>
      <c r="BX1276">
        <v>14272600</v>
      </c>
      <c r="CC1276">
        <v>20839600</v>
      </c>
      <c r="CH1276">
        <v>29983000</v>
      </c>
      <c r="CM1276">
        <v>42509400</v>
      </c>
      <c r="CR1276">
        <v>59115500</v>
      </c>
      <c r="CW1276">
        <v>80833000</v>
      </c>
      <c r="DB1276">
        <v>106388800</v>
      </c>
      <c r="DG1276">
        <v>137058900</v>
      </c>
      <c r="DL1276">
        <v>173913600</v>
      </c>
      <c r="DQ1276">
        <v>226272100</v>
      </c>
      <c r="DV1276">
        <v>293228600</v>
      </c>
      <c r="EA1276">
        <v>309062366</v>
      </c>
      <c r="EF1276">
        <v>378736982.99999899</v>
      </c>
      <c r="EK1276">
        <v>456619683</v>
      </c>
      <c r="EP1276">
        <v>540892345</v>
      </c>
      <c r="EU1276">
        <v>631740930</v>
      </c>
      <c r="EZ1276">
        <v>729082961</v>
      </c>
      <c r="FE1276">
        <v>831256189</v>
      </c>
      <c r="FJ1276">
        <v>935523227</v>
      </c>
      <c r="FO1276">
        <v>1039012389</v>
      </c>
      <c r="FT1276">
        <v>1138530121</v>
      </c>
      <c r="FY1276">
        <v>1232348456</v>
      </c>
      <c r="GD1276">
        <v>1318535425</v>
      </c>
      <c r="GI1276">
        <v>1395366143</v>
      </c>
      <c r="GN1276">
        <v>1461516037</v>
      </c>
      <c r="GS1276">
        <v>1515302787</v>
      </c>
      <c r="GX1276">
        <v>1555627504</v>
      </c>
    </row>
    <row r="1277" spans="1:206" customFormat="1">
      <c r="A1277" s="51" t="s">
        <v>224</v>
      </c>
      <c r="B1277" t="s">
        <v>3549</v>
      </c>
      <c r="C1277" t="s">
        <v>3533</v>
      </c>
      <c r="D1277" s="187" t="s">
        <v>3564</v>
      </c>
      <c r="E1277" t="s">
        <v>2001</v>
      </c>
      <c r="BD1277">
        <v>2384200</v>
      </c>
      <c r="BI1277">
        <v>3370100</v>
      </c>
      <c r="BN1277">
        <v>4802000</v>
      </c>
      <c r="BS1277">
        <v>6913299.9999999898</v>
      </c>
      <c r="BX1277">
        <v>10011800</v>
      </c>
      <c r="CC1277">
        <v>14237800</v>
      </c>
      <c r="CH1277">
        <v>19939100</v>
      </c>
      <c r="CM1277">
        <v>27381700</v>
      </c>
      <c r="CR1277">
        <v>36889800</v>
      </c>
      <c r="CW1277">
        <v>48881200</v>
      </c>
      <c r="DB1277">
        <v>62534700</v>
      </c>
      <c r="DG1277">
        <v>78909900</v>
      </c>
      <c r="DL1277">
        <v>98532200</v>
      </c>
      <c r="DQ1277">
        <v>126150800</v>
      </c>
      <c r="DV1277">
        <v>160281800</v>
      </c>
      <c r="EA1277">
        <v>165221846</v>
      </c>
      <c r="EF1277">
        <v>200301875</v>
      </c>
      <c r="EK1277">
        <v>239230751</v>
      </c>
      <c r="EP1277">
        <v>280925763</v>
      </c>
      <c r="EU1277">
        <v>325380642</v>
      </c>
      <c r="EZ1277">
        <v>372600140</v>
      </c>
      <c r="FE1277">
        <v>421748707</v>
      </c>
      <c r="FJ1277">
        <v>471510295</v>
      </c>
      <c r="FO1277">
        <v>520493792</v>
      </c>
      <c r="FT1277">
        <v>567098707</v>
      </c>
      <c r="FY1277">
        <v>610469245</v>
      </c>
      <c r="GD1277">
        <v>649727284</v>
      </c>
      <c r="GI1277">
        <v>684035222</v>
      </c>
      <c r="GN1277">
        <v>712838323</v>
      </c>
      <c r="GS1277">
        <v>735424313</v>
      </c>
      <c r="GX1277">
        <v>751244964</v>
      </c>
    </row>
    <row r="1278" spans="1:206" customFormat="1">
      <c r="A1278" s="51" t="s">
        <v>224</v>
      </c>
      <c r="B1278" t="s">
        <v>3549</v>
      </c>
      <c r="C1278" t="s">
        <v>3533</v>
      </c>
      <c r="D1278" s="187" t="s">
        <v>3564</v>
      </c>
      <c r="E1278" t="s">
        <v>2002</v>
      </c>
      <c r="BD1278">
        <v>1025800</v>
      </c>
      <c r="BI1278">
        <v>1389500</v>
      </c>
      <c r="BN1278">
        <v>1950800</v>
      </c>
      <c r="BS1278">
        <v>2815300</v>
      </c>
      <c r="BX1278">
        <v>4260800</v>
      </c>
      <c r="CC1278">
        <v>6601800</v>
      </c>
      <c r="CH1278">
        <v>10043900</v>
      </c>
      <c r="CM1278">
        <v>15127700</v>
      </c>
      <c r="CR1278">
        <v>22225700</v>
      </c>
      <c r="CW1278">
        <v>31951800</v>
      </c>
      <c r="DB1278">
        <v>43854100</v>
      </c>
      <c r="DG1278">
        <v>58149000</v>
      </c>
      <c r="DL1278">
        <v>75381400</v>
      </c>
      <c r="DQ1278">
        <v>100121300</v>
      </c>
      <c r="DV1278">
        <v>132946800</v>
      </c>
      <c r="EA1278">
        <v>143840520</v>
      </c>
      <c r="EF1278">
        <v>178435107.99999899</v>
      </c>
      <c r="EK1278">
        <v>217388932</v>
      </c>
      <c r="EP1278">
        <v>259966582</v>
      </c>
      <c r="EU1278">
        <v>306360288</v>
      </c>
      <c r="EZ1278">
        <v>356482821</v>
      </c>
      <c r="FE1278">
        <v>409507482</v>
      </c>
      <c r="FJ1278">
        <v>464012932</v>
      </c>
      <c r="FO1278">
        <v>518518597</v>
      </c>
      <c r="FT1278">
        <v>571431414</v>
      </c>
      <c r="FY1278">
        <v>621879211</v>
      </c>
      <c r="GD1278">
        <v>668808141</v>
      </c>
      <c r="GI1278">
        <v>711330921</v>
      </c>
      <c r="GN1278">
        <v>748677714</v>
      </c>
      <c r="GS1278">
        <v>779878474</v>
      </c>
      <c r="GX1278">
        <v>804382540</v>
      </c>
    </row>
    <row r="1279" spans="1:206" customFormat="1">
      <c r="A1279" s="51" t="s">
        <v>224</v>
      </c>
      <c r="B1279" t="s">
        <v>3549</v>
      </c>
      <c r="C1279" t="s">
        <v>3533</v>
      </c>
      <c r="D1279" s="187" t="s">
        <v>3564</v>
      </c>
      <c r="E1279" t="s">
        <v>2003</v>
      </c>
      <c r="BD1279">
        <v>0</v>
      </c>
      <c r="BI1279">
        <v>0</v>
      </c>
      <c r="BN1279">
        <v>0</v>
      </c>
      <c r="BS1279">
        <v>0</v>
      </c>
      <c r="BX1279">
        <v>0</v>
      </c>
      <c r="CC1279">
        <v>0</v>
      </c>
      <c r="CH1279">
        <v>0</v>
      </c>
      <c r="CM1279">
        <v>0</v>
      </c>
      <c r="CR1279">
        <v>0</v>
      </c>
      <c r="CW1279">
        <v>0</v>
      </c>
      <c r="DB1279">
        <v>0</v>
      </c>
      <c r="DG1279">
        <v>0</v>
      </c>
      <c r="DL1279">
        <v>0</v>
      </c>
      <c r="DQ1279">
        <v>0</v>
      </c>
      <c r="DV1279">
        <v>0</v>
      </c>
      <c r="EA1279">
        <v>0</v>
      </c>
      <c r="EF1279">
        <v>0</v>
      </c>
      <c r="EK1279">
        <v>0</v>
      </c>
      <c r="EP1279">
        <v>0</v>
      </c>
      <c r="EU1279">
        <v>0</v>
      </c>
      <c r="EZ1279">
        <v>0</v>
      </c>
      <c r="FE1279">
        <v>0</v>
      </c>
      <c r="FJ1279">
        <v>0</v>
      </c>
      <c r="FO1279">
        <v>0</v>
      </c>
      <c r="FT1279">
        <v>0</v>
      </c>
      <c r="FY1279">
        <v>0</v>
      </c>
      <c r="GD1279">
        <v>0</v>
      </c>
      <c r="GI1279">
        <v>0</v>
      </c>
      <c r="GN1279">
        <v>0</v>
      </c>
      <c r="GS1279">
        <v>0</v>
      </c>
      <c r="GX1279">
        <v>0</v>
      </c>
    </row>
    <row r="1280" spans="1:206" customFormat="1">
      <c r="A1280" s="51" t="s">
        <v>224</v>
      </c>
      <c r="B1280" t="s">
        <v>3549</v>
      </c>
      <c r="C1280" t="s">
        <v>3533</v>
      </c>
      <c r="D1280" s="187" t="s">
        <v>3564</v>
      </c>
      <c r="E1280" t="s">
        <v>2004</v>
      </c>
      <c r="BD1280">
        <v>0</v>
      </c>
      <c r="BI1280">
        <v>0</v>
      </c>
      <c r="BN1280">
        <v>0</v>
      </c>
      <c r="BS1280">
        <v>0</v>
      </c>
      <c r="BX1280">
        <v>0</v>
      </c>
      <c r="CC1280">
        <v>0</v>
      </c>
      <c r="CH1280">
        <v>0</v>
      </c>
      <c r="CM1280">
        <v>0</v>
      </c>
      <c r="CR1280">
        <v>0</v>
      </c>
      <c r="CW1280">
        <v>0</v>
      </c>
      <c r="DB1280">
        <v>0</v>
      </c>
      <c r="DG1280">
        <v>0</v>
      </c>
      <c r="DL1280">
        <v>0</v>
      </c>
      <c r="DQ1280">
        <v>0</v>
      </c>
      <c r="DV1280">
        <v>0</v>
      </c>
      <c r="EA1280">
        <v>0</v>
      </c>
      <c r="EF1280">
        <v>0</v>
      </c>
      <c r="EK1280">
        <v>0</v>
      </c>
      <c r="EP1280">
        <v>0</v>
      </c>
      <c r="EU1280">
        <v>0</v>
      </c>
      <c r="EZ1280">
        <v>0</v>
      </c>
      <c r="FE1280">
        <v>0</v>
      </c>
      <c r="FJ1280">
        <v>0</v>
      </c>
      <c r="FO1280">
        <v>0</v>
      </c>
      <c r="FT1280">
        <v>0</v>
      </c>
      <c r="FY1280">
        <v>0</v>
      </c>
      <c r="GD1280">
        <v>0</v>
      </c>
      <c r="GI1280">
        <v>0</v>
      </c>
      <c r="GN1280">
        <v>0</v>
      </c>
      <c r="GS1280">
        <v>0</v>
      </c>
      <c r="GX1280">
        <v>0</v>
      </c>
    </row>
    <row r="1281" spans="1:206" customFormat="1">
      <c r="A1281" s="51" t="s">
        <v>224</v>
      </c>
      <c r="B1281" t="s">
        <v>3549</v>
      </c>
      <c r="C1281" t="s">
        <v>3533</v>
      </c>
      <c r="D1281" s="187" t="s">
        <v>3564</v>
      </c>
      <c r="E1281" t="s">
        <v>2005</v>
      </c>
      <c r="BD1281">
        <v>0</v>
      </c>
      <c r="BI1281">
        <v>0</v>
      </c>
      <c r="BN1281">
        <v>0</v>
      </c>
      <c r="BS1281">
        <v>0</v>
      </c>
      <c r="BX1281">
        <v>0</v>
      </c>
      <c r="CC1281">
        <v>0</v>
      </c>
      <c r="CH1281">
        <v>0</v>
      </c>
      <c r="CM1281">
        <v>0</v>
      </c>
      <c r="CR1281">
        <v>0</v>
      </c>
      <c r="CW1281">
        <v>0</v>
      </c>
      <c r="DB1281">
        <v>0</v>
      </c>
      <c r="DG1281">
        <v>0</v>
      </c>
      <c r="DL1281">
        <v>0</v>
      </c>
      <c r="DQ1281">
        <v>0</v>
      </c>
      <c r="DV1281">
        <v>0</v>
      </c>
      <c r="EA1281">
        <v>0</v>
      </c>
      <c r="EF1281">
        <v>0</v>
      </c>
      <c r="EK1281">
        <v>0</v>
      </c>
      <c r="EP1281">
        <v>0</v>
      </c>
      <c r="EU1281">
        <v>0</v>
      </c>
      <c r="EZ1281">
        <v>0</v>
      </c>
      <c r="FE1281">
        <v>0</v>
      </c>
      <c r="FJ1281">
        <v>0</v>
      </c>
      <c r="FO1281">
        <v>0</v>
      </c>
      <c r="FT1281">
        <v>0</v>
      </c>
      <c r="FY1281">
        <v>0</v>
      </c>
      <c r="GD1281">
        <v>0</v>
      </c>
      <c r="GI1281">
        <v>0</v>
      </c>
      <c r="GN1281">
        <v>0</v>
      </c>
      <c r="GS1281">
        <v>0</v>
      </c>
      <c r="GX1281">
        <v>0</v>
      </c>
    </row>
    <row r="1282" spans="1:206" customFormat="1">
      <c r="A1282" s="51" t="s">
        <v>224</v>
      </c>
      <c r="B1282" t="s">
        <v>3549</v>
      </c>
      <c r="C1282" t="s">
        <v>3533</v>
      </c>
      <c r="D1282" s="187" t="s">
        <v>3564</v>
      </c>
      <c r="E1282" t="s">
        <v>2006</v>
      </c>
      <c r="BD1282">
        <v>391200</v>
      </c>
      <c r="BI1282">
        <v>573199.99999999895</v>
      </c>
      <c r="BN1282">
        <v>883299.99999999895</v>
      </c>
      <c r="BS1282">
        <v>1434300</v>
      </c>
      <c r="BX1282">
        <v>2279599.9999999902</v>
      </c>
      <c r="CC1282">
        <v>3442799.9999999902</v>
      </c>
      <c r="CH1282">
        <v>4929900</v>
      </c>
      <c r="CM1282">
        <v>6618700</v>
      </c>
      <c r="CR1282">
        <v>8679400</v>
      </c>
      <c r="CW1282">
        <v>11564900</v>
      </c>
      <c r="DB1282">
        <v>14834899.999999899</v>
      </c>
      <c r="DG1282">
        <v>18115300</v>
      </c>
      <c r="DL1282">
        <v>21280899.999999899</v>
      </c>
      <c r="DQ1282">
        <v>27704300</v>
      </c>
      <c r="DV1282">
        <v>38372299.999999903</v>
      </c>
      <c r="EA1282">
        <v>29578791</v>
      </c>
      <c r="EF1282">
        <v>35291524.999999903</v>
      </c>
      <c r="EK1282">
        <v>39786003</v>
      </c>
      <c r="EP1282">
        <v>43515820.999999903</v>
      </c>
      <c r="EU1282">
        <v>47355810</v>
      </c>
      <c r="EZ1282">
        <v>51290494</v>
      </c>
      <c r="FE1282">
        <v>55014260.999999903</v>
      </c>
      <c r="FJ1282">
        <v>58059068</v>
      </c>
      <c r="FO1282">
        <v>60237289</v>
      </c>
      <c r="FT1282">
        <v>61306309</v>
      </c>
      <c r="FY1282">
        <v>61910066</v>
      </c>
      <c r="GD1282">
        <v>61692593.999999903</v>
      </c>
      <c r="GI1282">
        <v>61143595</v>
      </c>
      <c r="GN1282">
        <v>60273596</v>
      </c>
      <c r="GS1282">
        <v>59005474</v>
      </c>
      <c r="GX1282">
        <v>57327251</v>
      </c>
    </row>
    <row r="1283" spans="1:206" customFormat="1">
      <c r="A1283" s="51" t="s">
        <v>224</v>
      </c>
      <c r="B1283" t="s">
        <v>3549</v>
      </c>
      <c r="C1283" t="s">
        <v>3533</v>
      </c>
      <c r="D1283" s="187" t="s">
        <v>3564</v>
      </c>
      <c r="E1283" t="s">
        <v>2007</v>
      </c>
      <c r="BD1283">
        <v>710200</v>
      </c>
      <c r="BI1283">
        <v>1015599.99999999</v>
      </c>
      <c r="BN1283">
        <v>1413899.99999999</v>
      </c>
      <c r="BS1283">
        <v>1982399.99999999</v>
      </c>
      <c r="BX1283">
        <v>2874600</v>
      </c>
      <c r="CC1283">
        <v>3979200</v>
      </c>
      <c r="CH1283">
        <v>5391200</v>
      </c>
      <c r="CM1283">
        <v>7263600</v>
      </c>
      <c r="CR1283">
        <v>9350600</v>
      </c>
      <c r="CW1283">
        <v>11499200</v>
      </c>
      <c r="DB1283">
        <v>13776800</v>
      </c>
      <c r="DG1283">
        <v>17174199.999999899</v>
      </c>
      <c r="DL1283">
        <v>20629600</v>
      </c>
      <c r="DQ1283">
        <v>24203499.999999899</v>
      </c>
      <c r="DV1283">
        <v>28525400</v>
      </c>
      <c r="EA1283">
        <v>32965913</v>
      </c>
      <c r="EF1283">
        <v>40804088</v>
      </c>
      <c r="EK1283">
        <v>48809490</v>
      </c>
      <c r="EP1283">
        <v>55818602</v>
      </c>
      <c r="EU1283">
        <v>62136947.999999903</v>
      </c>
      <c r="EZ1283">
        <v>68553139</v>
      </c>
      <c r="FE1283">
        <v>74781044</v>
      </c>
      <c r="FJ1283">
        <v>80499477</v>
      </c>
      <c r="FO1283">
        <v>85112574</v>
      </c>
      <c r="FT1283">
        <v>88465550</v>
      </c>
      <c r="FY1283">
        <v>90210547.999999896</v>
      </c>
      <c r="GD1283">
        <v>91208228</v>
      </c>
      <c r="GI1283">
        <v>90859069</v>
      </c>
      <c r="GN1283">
        <v>89792358.999999896</v>
      </c>
      <c r="GS1283">
        <v>88063486</v>
      </c>
      <c r="GX1283">
        <v>85528530</v>
      </c>
    </row>
    <row r="1284" spans="1:206" customFormat="1">
      <c r="A1284" s="51" t="s">
        <v>224</v>
      </c>
      <c r="B1284" t="s">
        <v>3549</v>
      </c>
      <c r="C1284" t="s">
        <v>3533</v>
      </c>
      <c r="D1284" s="187" t="s">
        <v>3564</v>
      </c>
      <c r="E1284" t="s">
        <v>2008</v>
      </c>
      <c r="BD1284">
        <v>479300</v>
      </c>
      <c r="BI1284">
        <v>682400</v>
      </c>
      <c r="BN1284">
        <v>978600</v>
      </c>
      <c r="BS1284">
        <v>1359199.99999999</v>
      </c>
      <c r="BX1284">
        <v>1887399.99999999</v>
      </c>
      <c r="CC1284">
        <v>2643800</v>
      </c>
      <c r="CH1284">
        <v>3666100</v>
      </c>
      <c r="CM1284">
        <v>4982900</v>
      </c>
      <c r="CR1284">
        <v>6741699.9999999898</v>
      </c>
      <c r="CW1284">
        <v>8624700</v>
      </c>
      <c r="DB1284">
        <v>10469200</v>
      </c>
      <c r="DG1284">
        <v>12493899.999999899</v>
      </c>
      <c r="DL1284">
        <v>15663300</v>
      </c>
      <c r="DQ1284">
        <v>19174700</v>
      </c>
      <c r="DV1284">
        <v>22130400</v>
      </c>
      <c r="EA1284">
        <v>22802848</v>
      </c>
      <c r="EF1284">
        <v>27413512</v>
      </c>
      <c r="EK1284">
        <v>33770976</v>
      </c>
      <c r="EP1284">
        <v>40115010.999999903</v>
      </c>
      <c r="EU1284">
        <v>45533553</v>
      </c>
      <c r="EZ1284">
        <v>50389063</v>
      </c>
      <c r="FE1284">
        <v>55175200</v>
      </c>
      <c r="FJ1284">
        <v>59688103</v>
      </c>
      <c r="FO1284">
        <v>63734252</v>
      </c>
      <c r="FT1284">
        <v>66767759.999999903</v>
      </c>
      <c r="FY1284">
        <v>68683951</v>
      </c>
      <c r="GD1284">
        <v>69346097</v>
      </c>
      <c r="GI1284">
        <v>69360794.999999896</v>
      </c>
      <c r="GN1284">
        <v>68280646</v>
      </c>
      <c r="GS1284">
        <v>66576202.999999903</v>
      </c>
      <c r="GX1284">
        <v>64450045</v>
      </c>
    </row>
    <row r="1285" spans="1:206" customFormat="1">
      <c r="A1285" s="51" t="s">
        <v>224</v>
      </c>
      <c r="B1285" t="s">
        <v>3549</v>
      </c>
      <c r="C1285" t="s">
        <v>3533</v>
      </c>
      <c r="D1285" s="187" t="s">
        <v>3564</v>
      </c>
      <c r="E1285" t="s">
        <v>2009</v>
      </c>
      <c r="BD1285">
        <v>274800</v>
      </c>
      <c r="BI1285">
        <v>362700</v>
      </c>
      <c r="BN1285">
        <v>511899.99999999901</v>
      </c>
      <c r="BS1285">
        <v>722600</v>
      </c>
      <c r="BX1285">
        <v>994900</v>
      </c>
      <c r="CC1285">
        <v>1401900</v>
      </c>
      <c r="CH1285">
        <v>2050400</v>
      </c>
      <c r="CM1285">
        <v>2904900</v>
      </c>
      <c r="CR1285">
        <v>4058400</v>
      </c>
      <c r="CW1285">
        <v>5648100</v>
      </c>
      <c r="DB1285">
        <v>7504400</v>
      </c>
      <c r="DG1285">
        <v>9305300</v>
      </c>
      <c r="DL1285">
        <v>11647900</v>
      </c>
      <c r="DQ1285">
        <v>15372500</v>
      </c>
      <c r="DV1285">
        <v>18798400</v>
      </c>
      <c r="EA1285">
        <v>19259593</v>
      </c>
      <c r="EF1285">
        <v>21509318</v>
      </c>
      <c r="EK1285">
        <v>25812258</v>
      </c>
      <c r="EP1285">
        <v>31759408</v>
      </c>
      <c r="EU1285">
        <v>37657624</v>
      </c>
      <c r="EZ1285">
        <v>42660667</v>
      </c>
      <c r="FE1285">
        <v>47143296.999999903</v>
      </c>
      <c r="FJ1285">
        <v>51524210</v>
      </c>
      <c r="FO1285">
        <v>55641399</v>
      </c>
      <c r="FT1285">
        <v>59277827.999999903</v>
      </c>
      <c r="FY1285">
        <v>61961567</v>
      </c>
      <c r="GD1285">
        <v>63552333.999999903</v>
      </c>
      <c r="GI1285">
        <v>63983869.999999903</v>
      </c>
      <c r="GN1285">
        <v>63812647.999999903</v>
      </c>
      <c r="GS1285">
        <v>62582156</v>
      </c>
      <c r="GX1285">
        <v>60748831</v>
      </c>
    </row>
    <row r="1286" spans="1:206" customFormat="1">
      <c r="A1286" s="51" t="s">
        <v>224</v>
      </c>
      <c r="B1286" t="s">
        <v>3549</v>
      </c>
      <c r="C1286" t="s">
        <v>3533</v>
      </c>
      <c r="D1286" s="187" t="s">
        <v>3564</v>
      </c>
      <c r="E1286" t="s">
        <v>2010</v>
      </c>
      <c r="BD1286">
        <v>189000</v>
      </c>
      <c r="BI1286">
        <v>260500</v>
      </c>
      <c r="BN1286">
        <v>345500</v>
      </c>
      <c r="BS1286">
        <v>490100</v>
      </c>
      <c r="BX1286">
        <v>693900</v>
      </c>
      <c r="CC1286">
        <v>961000</v>
      </c>
      <c r="CH1286">
        <v>1349199.99999999</v>
      </c>
      <c r="CM1286">
        <v>1989399.99999999</v>
      </c>
      <c r="CR1286">
        <v>2828500</v>
      </c>
      <c r="CW1286">
        <v>3960099.9999999902</v>
      </c>
      <c r="DB1286">
        <v>5461799.9999999898</v>
      </c>
      <c r="DG1286">
        <v>7130199.9999999898</v>
      </c>
      <c r="DL1286">
        <v>8939100</v>
      </c>
      <c r="DQ1286">
        <v>11721000</v>
      </c>
      <c r="DV1286">
        <v>15044199.999999899</v>
      </c>
      <c r="EA1286">
        <v>16607911</v>
      </c>
      <c r="EF1286">
        <v>18782400</v>
      </c>
      <c r="EK1286">
        <v>20994901</v>
      </c>
      <c r="EP1286">
        <v>25221760.999999899</v>
      </c>
      <c r="EU1286">
        <v>31067071.999999899</v>
      </c>
      <c r="EZ1286">
        <v>36881444</v>
      </c>
      <c r="FE1286">
        <v>41825839</v>
      </c>
      <c r="FJ1286">
        <v>46264926</v>
      </c>
      <c r="FO1286">
        <v>50626391</v>
      </c>
      <c r="FT1286">
        <v>54740205.999999903</v>
      </c>
      <c r="FY1286">
        <v>58393891</v>
      </c>
      <c r="GD1286">
        <v>61115176</v>
      </c>
      <c r="GI1286">
        <v>62762720</v>
      </c>
      <c r="GN1286">
        <v>63265460</v>
      </c>
      <c r="GS1286">
        <v>63172424.999999903</v>
      </c>
      <c r="GX1286">
        <v>62027350.999999903</v>
      </c>
    </row>
    <row r="1287" spans="1:206" customFormat="1">
      <c r="A1287" s="51" t="s">
        <v>224</v>
      </c>
      <c r="B1287" t="s">
        <v>3549</v>
      </c>
      <c r="C1287" t="s">
        <v>3533</v>
      </c>
      <c r="D1287" s="187" t="s">
        <v>3564</v>
      </c>
      <c r="E1287" t="s">
        <v>2011</v>
      </c>
      <c r="BD1287">
        <v>130500</v>
      </c>
      <c r="BI1287">
        <v>177400</v>
      </c>
      <c r="BN1287">
        <v>246700</v>
      </c>
      <c r="BS1287">
        <v>327400</v>
      </c>
      <c r="BX1287">
        <v>465399.99999999901</v>
      </c>
      <c r="CC1287">
        <v>664900</v>
      </c>
      <c r="CH1287">
        <v>912699.99999999895</v>
      </c>
      <c r="CM1287">
        <v>1294000</v>
      </c>
      <c r="CR1287">
        <v>1914700</v>
      </c>
      <c r="CW1287">
        <v>2734000</v>
      </c>
      <c r="DB1287">
        <v>3727799.9999999902</v>
      </c>
      <c r="DG1287">
        <v>5152400</v>
      </c>
      <c r="DL1287">
        <v>6816399.9999999898</v>
      </c>
      <c r="DQ1287">
        <v>8854099.9999999907</v>
      </c>
      <c r="DV1287">
        <v>11411800</v>
      </c>
      <c r="EA1287">
        <v>13328108</v>
      </c>
      <c r="EF1287">
        <v>16113229.999999899</v>
      </c>
      <c r="EK1287">
        <v>18243041</v>
      </c>
      <c r="EP1287">
        <v>20420788</v>
      </c>
      <c r="EU1287">
        <v>24563975.999999899</v>
      </c>
      <c r="EZ1287">
        <v>30292792.999999899</v>
      </c>
      <c r="FE1287">
        <v>36014103</v>
      </c>
      <c r="FJ1287">
        <v>40892968.999999903</v>
      </c>
      <c r="FO1287">
        <v>45296353.999999903</v>
      </c>
      <c r="FT1287">
        <v>49635599.999999903</v>
      </c>
      <c r="FY1287">
        <v>53746515</v>
      </c>
      <c r="GD1287">
        <v>57417292</v>
      </c>
      <c r="GI1287">
        <v>60178782.999999903</v>
      </c>
      <c r="GN1287">
        <v>61888619.999999903</v>
      </c>
      <c r="GS1287">
        <v>62469726</v>
      </c>
      <c r="GX1287">
        <v>62460147.999999903</v>
      </c>
    </row>
    <row r="1288" spans="1:206" customFormat="1">
      <c r="A1288" s="51" t="s">
        <v>224</v>
      </c>
      <c r="B1288" t="s">
        <v>3549</v>
      </c>
      <c r="C1288" t="s">
        <v>3533</v>
      </c>
      <c r="D1288" s="187" t="s">
        <v>3564</v>
      </c>
      <c r="E1288" t="s">
        <v>2012</v>
      </c>
      <c r="BD1288">
        <v>83100</v>
      </c>
      <c r="BI1288">
        <v>120799.999999999</v>
      </c>
      <c r="BN1288">
        <v>165399.99999999901</v>
      </c>
      <c r="BS1288">
        <v>230500</v>
      </c>
      <c r="BX1288">
        <v>307000</v>
      </c>
      <c r="CC1288">
        <v>439800</v>
      </c>
      <c r="CH1288">
        <v>626000</v>
      </c>
      <c r="CM1288">
        <v>866199.99999999895</v>
      </c>
      <c r="CR1288">
        <v>1235800</v>
      </c>
      <c r="CW1288">
        <v>1843600</v>
      </c>
      <c r="DB1288">
        <v>2528600</v>
      </c>
      <c r="DG1288">
        <v>3513100</v>
      </c>
      <c r="DL1288">
        <v>4922000</v>
      </c>
      <c r="DQ1288">
        <v>6627100</v>
      </c>
      <c r="DV1288">
        <v>8560800</v>
      </c>
      <c r="EA1288">
        <v>9919320</v>
      </c>
      <c r="EF1288">
        <v>12833357</v>
      </c>
      <c r="EK1288">
        <v>15534112</v>
      </c>
      <c r="EP1288">
        <v>17615890</v>
      </c>
      <c r="EU1288">
        <v>19751523</v>
      </c>
      <c r="EZ1288">
        <v>23793292</v>
      </c>
      <c r="FE1288">
        <v>29383757</v>
      </c>
      <c r="FJ1288">
        <v>34993938</v>
      </c>
      <c r="FO1288">
        <v>39802839</v>
      </c>
      <c r="FT1288">
        <v>44160780</v>
      </c>
      <c r="FY1288">
        <v>48473004</v>
      </c>
      <c r="GD1288">
        <v>52577619</v>
      </c>
      <c r="GI1288">
        <v>56266991</v>
      </c>
      <c r="GN1288">
        <v>59074961</v>
      </c>
      <c r="GS1288">
        <v>60856671</v>
      </c>
      <c r="GX1288">
        <v>61526855</v>
      </c>
    </row>
    <row r="1289" spans="1:206" customFormat="1">
      <c r="A1289" s="51" t="s">
        <v>224</v>
      </c>
      <c r="B1289" t="s">
        <v>3549</v>
      </c>
      <c r="C1289" t="s">
        <v>3533</v>
      </c>
      <c r="D1289" s="187" t="s">
        <v>3564</v>
      </c>
      <c r="E1289" t="s">
        <v>2013</v>
      </c>
      <c r="BD1289">
        <v>53900</v>
      </c>
      <c r="BI1289">
        <v>75400</v>
      </c>
      <c r="BN1289">
        <v>110799.999999999</v>
      </c>
      <c r="BS1289">
        <v>151600</v>
      </c>
      <c r="BX1289">
        <v>211200</v>
      </c>
      <c r="CC1289">
        <v>284200</v>
      </c>
      <c r="CH1289">
        <v>413600</v>
      </c>
      <c r="CM1289">
        <v>591500</v>
      </c>
      <c r="CR1289">
        <v>819699.99999999895</v>
      </c>
      <c r="CW1289">
        <v>1185399.99999999</v>
      </c>
      <c r="DB1289">
        <v>1651700</v>
      </c>
      <c r="DG1289">
        <v>2373000</v>
      </c>
      <c r="DL1289">
        <v>3330700</v>
      </c>
      <c r="DQ1289">
        <v>4713800</v>
      </c>
      <c r="DV1289">
        <v>6343100</v>
      </c>
      <c r="EA1289">
        <v>7464860</v>
      </c>
      <c r="EF1289">
        <v>9431588.9999999907</v>
      </c>
      <c r="EK1289">
        <v>12219935</v>
      </c>
      <c r="EP1289">
        <v>14815883.999999899</v>
      </c>
      <c r="EU1289">
        <v>16835580</v>
      </c>
      <c r="EZ1289">
        <v>18912568</v>
      </c>
      <c r="FE1289">
        <v>22823780</v>
      </c>
      <c r="FJ1289">
        <v>28235466.999999899</v>
      </c>
      <c r="FO1289">
        <v>33705682</v>
      </c>
      <c r="FT1289">
        <v>38416236</v>
      </c>
      <c r="FY1289">
        <v>42711399</v>
      </c>
      <c r="GD1289">
        <v>46982640</v>
      </c>
      <c r="GI1289">
        <v>51074177</v>
      </c>
      <c r="GN1289">
        <v>54782178.999999903</v>
      </c>
      <c r="GS1289">
        <v>57645014.999999903</v>
      </c>
      <c r="GX1289">
        <v>59512300</v>
      </c>
    </row>
    <row r="1290" spans="1:206" customFormat="1">
      <c r="A1290" s="51" t="s">
        <v>224</v>
      </c>
      <c r="B1290" t="s">
        <v>3549</v>
      </c>
      <c r="C1290" t="s">
        <v>3533</v>
      </c>
      <c r="D1290" s="187" t="s">
        <v>3564</v>
      </c>
      <c r="E1290" t="s">
        <v>2014</v>
      </c>
      <c r="BD1290">
        <v>34200</v>
      </c>
      <c r="BI1290">
        <v>47400</v>
      </c>
      <c r="BN1290">
        <v>66700</v>
      </c>
      <c r="BS1290">
        <v>99999.999999999898</v>
      </c>
      <c r="BX1290">
        <v>133800</v>
      </c>
      <c r="CC1290">
        <v>189200</v>
      </c>
      <c r="CH1290">
        <v>267000</v>
      </c>
      <c r="CM1290">
        <v>389200</v>
      </c>
      <c r="CR1290">
        <v>554900</v>
      </c>
      <c r="CW1290">
        <v>775900</v>
      </c>
      <c r="DB1290">
        <v>1060800</v>
      </c>
      <c r="DG1290">
        <v>1532899.99999999</v>
      </c>
      <c r="DL1290">
        <v>2220500</v>
      </c>
      <c r="DQ1290">
        <v>3184099.9999999902</v>
      </c>
      <c r="DV1290">
        <v>4449300</v>
      </c>
      <c r="EA1290">
        <v>5520089</v>
      </c>
      <c r="EF1290">
        <v>6966743</v>
      </c>
      <c r="EK1290">
        <v>8828444</v>
      </c>
      <c r="EP1290">
        <v>11456674</v>
      </c>
      <c r="EU1290">
        <v>13918748</v>
      </c>
      <c r="EZ1290">
        <v>15853849</v>
      </c>
      <c r="FE1290">
        <v>17851713.999999899</v>
      </c>
      <c r="FJ1290">
        <v>21592815</v>
      </c>
      <c r="FO1290">
        <v>26777530.999999899</v>
      </c>
      <c r="FT1290">
        <v>32060083.999999899</v>
      </c>
      <c r="FY1290">
        <v>36643567</v>
      </c>
      <c r="GD1290">
        <v>40852048</v>
      </c>
      <c r="GI1290">
        <v>45065383</v>
      </c>
      <c r="GN1290">
        <v>49134045</v>
      </c>
      <c r="GS1290">
        <v>52859992.999999903</v>
      </c>
      <c r="GX1290">
        <v>55784538</v>
      </c>
    </row>
    <row r="1291" spans="1:206" customFormat="1">
      <c r="A1291" s="51" t="s">
        <v>224</v>
      </c>
      <c r="B1291" t="s">
        <v>3549</v>
      </c>
      <c r="C1291" t="s">
        <v>3533</v>
      </c>
      <c r="D1291" s="187" t="s">
        <v>3564</v>
      </c>
      <c r="E1291" t="s">
        <v>2015</v>
      </c>
      <c r="BD1291">
        <v>19900</v>
      </c>
      <c r="BI1291">
        <v>28400</v>
      </c>
      <c r="BN1291">
        <v>40400</v>
      </c>
      <c r="BS1291">
        <v>57700</v>
      </c>
      <c r="BX1291">
        <v>84199.999999999898</v>
      </c>
      <c r="CC1291">
        <v>114500</v>
      </c>
      <c r="CH1291">
        <v>164800</v>
      </c>
      <c r="CM1291">
        <v>236300</v>
      </c>
      <c r="CR1291">
        <v>348000</v>
      </c>
      <c r="CW1291">
        <v>506300</v>
      </c>
      <c r="DB1291">
        <v>695000</v>
      </c>
      <c r="DG1291">
        <v>957099.99999999895</v>
      </c>
      <c r="DL1291">
        <v>1404700</v>
      </c>
      <c r="DQ1291">
        <v>2105299.9999999902</v>
      </c>
      <c r="DV1291">
        <v>2938100</v>
      </c>
      <c r="EA1291">
        <v>3586011</v>
      </c>
      <c r="EF1291">
        <v>5001441</v>
      </c>
      <c r="EK1291">
        <v>6346782</v>
      </c>
      <c r="EP1291">
        <v>8068543.9999999898</v>
      </c>
      <c r="EU1291">
        <v>10495712.999999899</v>
      </c>
      <c r="EZ1291">
        <v>12783529</v>
      </c>
      <c r="FE1291">
        <v>14605178</v>
      </c>
      <c r="FJ1291">
        <v>16496899.999999899</v>
      </c>
      <c r="FO1291">
        <v>20019339</v>
      </c>
      <c r="FT1291">
        <v>24907751</v>
      </c>
      <c r="FY1291">
        <v>29950549</v>
      </c>
      <c r="GD1291">
        <v>34362370</v>
      </c>
      <c r="GI1291">
        <v>38449984</v>
      </c>
      <c r="GN1291">
        <v>42577580</v>
      </c>
      <c r="GS1291">
        <v>46604250</v>
      </c>
      <c r="GX1291">
        <v>50337615</v>
      </c>
    </row>
    <row r="1292" spans="1:206" customFormat="1">
      <c r="A1292" s="51" t="s">
        <v>224</v>
      </c>
      <c r="B1292" t="s">
        <v>3549</v>
      </c>
      <c r="C1292" t="s">
        <v>3533</v>
      </c>
      <c r="D1292" s="187" t="s">
        <v>3564</v>
      </c>
      <c r="E1292" t="s">
        <v>2016</v>
      </c>
      <c r="BD1292">
        <v>10800</v>
      </c>
      <c r="BI1292">
        <v>15700</v>
      </c>
      <c r="BN1292">
        <v>22100</v>
      </c>
      <c r="BS1292">
        <v>31999.999999999902</v>
      </c>
      <c r="BX1292">
        <v>44800</v>
      </c>
      <c r="CC1292">
        <v>66600</v>
      </c>
      <c r="CH1292">
        <v>94399.999999999898</v>
      </c>
      <c r="CM1292">
        <v>136900</v>
      </c>
      <c r="CR1292">
        <v>197899.99999999901</v>
      </c>
      <c r="CW1292">
        <v>296599.99999999901</v>
      </c>
      <c r="DB1292">
        <v>437900</v>
      </c>
      <c r="DG1292">
        <v>590100</v>
      </c>
      <c r="DL1292">
        <v>824699.99999999895</v>
      </c>
      <c r="DQ1292">
        <v>1280699.99999999</v>
      </c>
      <c r="DV1292">
        <v>1868300</v>
      </c>
      <c r="EA1292">
        <v>2143142</v>
      </c>
      <c r="EF1292">
        <v>3100656.9999999902</v>
      </c>
      <c r="EK1292">
        <v>4353759.9999999898</v>
      </c>
      <c r="EP1292">
        <v>5557385</v>
      </c>
      <c r="EU1292">
        <v>7100261</v>
      </c>
      <c r="EZ1292">
        <v>9267999</v>
      </c>
      <c r="FE1292">
        <v>11324491</v>
      </c>
      <c r="FJ1292">
        <v>12986486.999999899</v>
      </c>
      <c r="FO1292">
        <v>14730506</v>
      </c>
      <c r="FT1292">
        <v>17949514</v>
      </c>
      <c r="FY1292">
        <v>22442890</v>
      </c>
      <c r="GD1292">
        <v>27146715.999999899</v>
      </c>
      <c r="GI1292">
        <v>31302587</v>
      </c>
      <c r="GN1292">
        <v>35196809</v>
      </c>
      <c r="GS1292">
        <v>39175312</v>
      </c>
      <c r="GX1292">
        <v>43108993.999999903</v>
      </c>
    </row>
    <row r="1293" spans="1:206" customFormat="1">
      <c r="A1293" s="51" t="s">
        <v>224</v>
      </c>
      <c r="B1293" t="s">
        <v>3549</v>
      </c>
      <c r="C1293" t="s">
        <v>3533</v>
      </c>
      <c r="D1293" s="187" t="s">
        <v>3564</v>
      </c>
      <c r="E1293" t="s">
        <v>2017</v>
      </c>
      <c r="BD1293">
        <v>5200</v>
      </c>
      <c r="BI1293">
        <v>7300</v>
      </c>
      <c r="BN1293">
        <v>10799.9999999999</v>
      </c>
      <c r="BS1293">
        <v>16200</v>
      </c>
      <c r="BX1293">
        <v>22100</v>
      </c>
      <c r="CC1293">
        <v>31800</v>
      </c>
      <c r="CH1293">
        <v>47000</v>
      </c>
      <c r="CM1293">
        <v>68399.999999999898</v>
      </c>
      <c r="CR1293">
        <v>100699.999999999</v>
      </c>
      <c r="CW1293">
        <v>149700</v>
      </c>
      <c r="DB1293">
        <v>234499.99999999901</v>
      </c>
      <c r="DG1293">
        <v>335400</v>
      </c>
      <c r="DL1293">
        <v>478700</v>
      </c>
      <c r="DQ1293">
        <v>696700</v>
      </c>
      <c r="DV1293">
        <v>1058300</v>
      </c>
      <c r="EA1293">
        <v>1177539</v>
      </c>
      <c r="EF1293">
        <v>1730166</v>
      </c>
      <c r="EK1293">
        <v>2527841</v>
      </c>
      <c r="EP1293">
        <v>3572731</v>
      </c>
      <c r="EU1293">
        <v>4601768.9999999898</v>
      </c>
      <c r="EZ1293">
        <v>5920128</v>
      </c>
      <c r="FE1293">
        <v>7766073</v>
      </c>
      <c r="FJ1293">
        <v>9527790</v>
      </c>
      <c r="FO1293">
        <v>10975848</v>
      </c>
      <c r="FT1293">
        <v>12517678</v>
      </c>
      <c r="FY1293">
        <v>15342611.999999899</v>
      </c>
      <c r="GD1293">
        <v>19309715</v>
      </c>
      <c r="GI1293">
        <v>23539977</v>
      </c>
      <c r="GN1293">
        <v>27320437.999999899</v>
      </c>
      <c r="GS1293">
        <v>30911460.999999899</v>
      </c>
      <c r="GX1293">
        <v>34636526</v>
      </c>
    </row>
    <row r="1294" spans="1:206" customFormat="1">
      <c r="A1294" s="51" t="s">
        <v>224</v>
      </c>
      <c r="B1294" t="s">
        <v>3549</v>
      </c>
      <c r="C1294" t="s">
        <v>3533</v>
      </c>
      <c r="D1294" s="187" t="s">
        <v>3564</v>
      </c>
      <c r="E1294" t="s">
        <v>2018</v>
      </c>
      <c r="BD1294">
        <v>1800</v>
      </c>
      <c r="BI1294">
        <v>2600</v>
      </c>
      <c r="BN1294">
        <v>4300</v>
      </c>
      <c r="BS1294">
        <v>6700</v>
      </c>
      <c r="BX1294">
        <v>9400</v>
      </c>
      <c r="CC1294">
        <v>13199.9999999999</v>
      </c>
      <c r="CH1294">
        <v>19100</v>
      </c>
      <c r="CM1294">
        <v>28800</v>
      </c>
      <c r="CR1294">
        <v>42400</v>
      </c>
      <c r="CW1294">
        <v>65000</v>
      </c>
      <c r="DB1294">
        <v>103800</v>
      </c>
      <c r="DG1294">
        <v>165200</v>
      </c>
      <c r="DL1294">
        <v>240699.99999999901</v>
      </c>
      <c r="DQ1294">
        <v>338999.99999999901</v>
      </c>
      <c r="DV1294">
        <v>510000</v>
      </c>
      <c r="EA1294">
        <v>580531</v>
      </c>
      <c r="EF1294">
        <v>853073</v>
      </c>
      <c r="EK1294">
        <v>1267639</v>
      </c>
      <c r="EP1294">
        <v>1868748.99999999</v>
      </c>
      <c r="EU1294">
        <v>2673438</v>
      </c>
      <c r="EZ1294">
        <v>3491333</v>
      </c>
      <c r="FE1294">
        <v>4538778</v>
      </c>
      <c r="FJ1294">
        <v>5999730</v>
      </c>
      <c r="FO1294">
        <v>7403637.9999999898</v>
      </c>
      <c r="FT1294">
        <v>8573840.9999999907</v>
      </c>
      <c r="FY1294">
        <v>9850766</v>
      </c>
      <c r="GD1294">
        <v>12156748</v>
      </c>
      <c r="GI1294">
        <v>15429880</v>
      </c>
      <c r="GN1294">
        <v>19005212</v>
      </c>
      <c r="GS1294">
        <v>22235618</v>
      </c>
      <c r="GX1294">
        <v>25352787.999999899</v>
      </c>
    </row>
    <row r="1295" spans="1:206" customFormat="1">
      <c r="A1295" s="51" t="s">
        <v>224</v>
      </c>
      <c r="B1295" t="s">
        <v>3549</v>
      </c>
      <c r="C1295" t="s">
        <v>3533</v>
      </c>
      <c r="D1295" s="187" t="s">
        <v>3564</v>
      </c>
      <c r="E1295" t="s">
        <v>2019</v>
      </c>
      <c r="BD1295">
        <v>300</v>
      </c>
      <c r="BI1295">
        <v>700</v>
      </c>
      <c r="BN1295">
        <v>1300</v>
      </c>
      <c r="BS1295">
        <v>2200</v>
      </c>
      <c r="BX1295">
        <v>2800</v>
      </c>
      <c r="CC1295">
        <v>4000</v>
      </c>
      <c r="CH1295">
        <v>6200</v>
      </c>
      <c r="CM1295">
        <v>8700</v>
      </c>
      <c r="CR1295">
        <v>13899.9999999999</v>
      </c>
      <c r="CW1295">
        <v>22100</v>
      </c>
      <c r="DB1295">
        <v>38600</v>
      </c>
      <c r="DG1295">
        <v>54999.999999999898</v>
      </c>
      <c r="DL1295">
        <v>107399.999999999</v>
      </c>
      <c r="DQ1295">
        <v>132799.99999999901</v>
      </c>
      <c r="DV1295">
        <v>202400</v>
      </c>
      <c r="EA1295">
        <v>210726</v>
      </c>
      <c r="EF1295">
        <v>350021.99999999901</v>
      </c>
      <c r="EK1295">
        <v>529906.99999999895</v>
      </c>
      <c r="EP1295">
        <v>792986.99999999895</v>
      </c>
      <c r="EU1295">
        <v>1188954</v>
      </c>
      <c r="EZ1295">
        <v>1738060</v>
      </c>
      <c r="FE1295">
        <v>2319269</v>
      </c>
      <c r="FJ1295">
        <v>3063103.9999999902</v>
      </c>
      <c r="FO1295">
        <v>4100017.9999999902</v>
      </c>
      <c r="FT1295">
        <v>5101662</v>
      </c>
      <c r="FY1295">
        <v>5946354</v>
      </c>
      <c r="GD1295">
        <v>6885559</v>
      </c>
      <c r="GI1295">
        <v>8557496.9999999907</v>
      </c>
      <c r="GN1295">
        <v>10979228</v>
      </c>
      <c r="GS1295">
        <v>13703726.999999899</v>
      </c>
      <c r="GX1295">
        <v>16186096</v>
      </c>
    </row>
    <row r="1296" spans="1:206" customFormat="1">
      <c r="A1296" s="51" t="s">
        <v>224</v>
      </c>
      <c r="B1296" t="s">
        <v>3549</v>
      </c>
      <c r="C1296" t="s">
        <v>3533</v>
      </c>
      <c r="D1296" s="187" t="s">
        <v>3564</v>
      </c>
      <c r="E1296" t="s">
        <v>2020</v>
      </c>
      <c r="BD1296">
        <v>0</v>
      </c>
      <c r="BI1296">
        <v>0</v>
      </c>
      <c r="BN1296">
        <v>300</v>
      </c>
      <c r="BS1296">
        <v>400</v>
      </c>
      <c r="BX1296">
        <v>700</v>
      </c>
      <c r="CC1296">
        <v>800</v>
      </c>
      <c r="CH1296">
        <v>1300</v>
      </c>
      <c r="CM1296">
        <v>1900</v>
      </c>
      <c r="CR1296">
        <v>2800</v>
      </c>
      <c r="CW1296">
        <v>4800</v>
      </c>
      <c r="DB1296">
        <v>7600</v>
      </c>
      <c r="DG1296">
        <v>14600</v>
      </c>
      <c r="DL1296">
        <v>21700</v>
      </c>
      <c r="DQ1296">
        <v>35400</v>
      </c>
      <c r="DV1296">
        <v>58300</v>
      </c>
      <c r="EA1296">
        <v>61271</v>
      </c>
      <c r="EF1296">
        <v>97293.999999999898</v>
      </c>
      <c r="EK1296">
        <v>167523</v>
      </c>
      <c r="EP1296">
        <v>260110</v>
      </c>
      <c r="EU1296">
        <v>393919</v>
      </c>
      <c r="EZ1296">
        <v>607311</v>
      </c>
      <c r="FE1296">
        <v>918074</v>
      </c>
      <c r="FJ1296">
        <v>1263332.99999999</v>
      </c>
      <c r="FO1296">
        <v>1708629.99999999</v>
      </c>
      <c r="FT1296">
        <v>2334180</v>
      </c>
      <c r="FY1296">
        <v>2943987</v>
      </c>
      <c r="GD1296">
        <v>3456781</v>
      </c>
      <c r="GI1296">
        <v>4030246</v>
      </c>
      <c r="GN1296">
        <v>5045717.9999999898</v>
      </c>
      <c r="GS1296">
        <v>6562090</v>
      </c>
      <c r="GX1296">
        <v>8331078</v>
      </c>
    </row>
    <row r="1297" spans="1:206" customFormat="1">
      <c r="A1297" s="51" t="s">
        <v>224</v>
      </c>
      <c r="B1297" t="s">
        <v>3549</v>
      </c>
      <c r="C1297" t="s">
        <v>3533</v>
      </c>
      <c r="D1297" s="187" t="s">
        <v>3564</v>
      </c>
      <c r="E1297" t="s">
        <v>2021</v>
      </c>
      <c r="BD1297">
        <v>0</v>
      </c>
      <c r="BI1297">
        <v>0</v>
      </c>
      <c r="BN1297">
        <v>0</v>
      </c>
      <c r="BS1297">
        <v>0</v>
      </c>
      <c r="BX1297">
        <v>0</v>
      </c>
      <c r="CC1297">
        <v>100</v>
      </c>
      <c r="CH1297">
        <v>200</v>
      </c>
      <c r="CM1297">
        <v>300</v>
      </c>
      <c r="CR1297">
        <v>400</v>
      </c>
      <c r="CW1297">
        <v>800</v>
      </c>
      <c r="DB1297">
        <v>1200</v>
      </c>
      <c r="DG1297">
        <v>2099.99999999999</v>
      </c>
      <c r="DL1297">
        <v>3700</v>
      </c>
      <c r="DQ1297">
        <v>5500</v>
      </c>
      <c r="DV1297">
        <v>10100</v>
      </c>
      <c r="EA1297">
        <v>12772.9999999999</v>
      </c>
      <c r="EF1297">
        <v>19998</v>
      </c>
      <c r="EK1297">
        <v>32807</v>
      </c>
      <c r="EP1297">
        <v>56970</v>
      </c>
      <c r="EU1297">
        <v>91465.999999999898</v>
      </c>
      <c r="EZ1297">
        <v>141046</v>
      </c>
      <c r="FE1297">
        <v>227045</v>
      </c>
      <c r="FJ1297">
        <v>359961</v>
      </c>
      <c r="FO1297">
        <v>516757.99999999901</v>
      </c>
      <c r="FT1297">
        <v>723878</v>
      </c>
      <c r="FY1297">
        <v>1022180.99999999</v>
      </c>
      <c r="GD1297">
        <v>1316032</v>
      </c>
      <c r="GI1297">
        <v>1558493</v>
      </c>
      <c r="GN1297">
        <v>1830219</v>
      </c>
      <c r="GS1297">
        <v>2308720</v>
      </c>
      <c r="GX1297">
        <v>3053544</v>
      </c>
    </row>
    <row r="1298" spans="1:206" customFormat="1">
      <c r="A1298" s="51" t="s">
        <v>224</v>
      </c>
      <c r="B1298" t="s">
        <v>3549</v>
      </c>
      <c r="C1298" t="s">
        <v>3533</v>
      </c>
      <c r="D1298" s="187" t="s">
        <v>3564</v>
      </c>
      <c r="E1298" t="s">
        <v>2022</v>
      </c>
      <c r="BD1298">
        <v>0</v>
      </c>
      <c r="BI1298">
        <v>0</v>
      </c>
      <c r="BN1298">
        <v>0</v>
      </c>
      <c r="BS1298">
        <v>0</v>
      </c>
      <c r="BX1298">
        <v>0</v>
      </c>
      <c r="CC1298">
        <v>0</v>
      </c>
      <c r="CH1298">
        <v>0</v>
      </c>
      <c r="CM1298">
        <v>0</v>
      </c>
      <c r="CR1298">
        <v>0</v>
      </c>
      <c r="CW1298">
        <v>0</v>
      </c>
      <c r="DB1298">
        <v>100</v>
      </c>
      <c r="DG1298">
        <v>100</v>
      </c>
      <c r="DL1298">
        <v>200</v>
      </c>
      <c r="DQ1298">
        <v>300</v>
      </c>
      <c r="DV1298">
        <v>600</v>
      </c>
      <c r="EA1298">
        <v>2120.99999999999</v>
      </c>
      <c r="EF1298">
        <v>3039</v>
      </c>
      <c r="EK1298">
        <v>4763</v>
      </c>
      <c r="EP1298">
        <v>7628</v>
      </c>
      <c r="EU1298">
        <v>13028.9999999999</v>
      </c>
      <c r="EZ1298">
        <v>21407</v>
      </c>
      <c r="FE1298">
        <v>33599</v>
      </c>
      <c r="FJ1298">
        <v>57031</v>
      </c>
      <c r="FO1298">
        <v>95841.999999999898</v>
      </c>
      <c r="FT1298">
        <v>144098</v>
      </c>
      <c r="FY1298">
        <v>211152</v>
      </c>
      <c r="GD1298">
        <v>312396</v>
      </c>
      <c r="GI1298">
        <v>413649</v>
      </c>
      <c r="GN1298">
        <v>499446</v>
      </c>
      <c r="GS1298">
        <v>593836</v>
      </c>
      <c r="GX1298">
        <v>755023.99999999895</v>
      </c>
    </row>
    <row r="1299" spans="1:206" customFormat="1">
      <c r="A1299" s="51" t="s">
        <v>224</v>
      </c>
      <c r="B1299" t="s">
        <v>3549</v>
      </c>
      <c r="C1299" t="s">
        <v>3533</v>
      </c>
      <c r="D1299" s="187" t="s">
        <v>3564</v>
      </c>
      <c r="E1299" t="s">
        <v>2023</v>
      </c>
      <c r="BD1299">
        <v>0</v>
      </c>
      <c r="BI1299">
        <v>0</v>
      </c>
      <c r="BN1299">
        <v>0</v>
      </c>
      <c r="BS1299">
        <v>0</v>
      </c>
      <c r="BX1299">
        <v>0</v>
      </c>
      <c r="CC1299">
        <v>0</v>
      </c>
      <c r="CH1299">
        <v>0</v>
      </c>
      <c r="CM1299">
        <v>0</v>
      </c>
      <c r="CR1299">
        <v>0</v>
      </c>
      <c r="CW1299">
        <v>0</v>
      </c>
      <c r="DB1299">
        <v>0</v>
      </c>
      <c r="DG1299">
        <v>0</v>
      </c>
      <c r="DL1299">
        <v>0</v>
      </c>
      <c r="DQ1299">
        <v>0</v>
      </c>
      <c r="DV1299">
        <v>0</v>
      </c>
      <c r="EA1299">
        <v>298.99999999999898</v>
      </c>
      <c r="EF1299">
        <v>423</v>
      </c>
      <c r="EK1299">
        <v>569</v>
      </c>
      <c r="EP1299">
        <v>820</v>
      </c>
      <c r="EU1299">
        <v>1259</v>
      </c>
      <c r="EZ1299">
        <v>2017.99999999999</v>
      </c>
      <c r="FE1299">
        <v>3205</v>
      </c>
      <c r="FJ1299">
        <v>4986</v>
      </c>
      <c r="FO1299">
        <v>8901.9999999999909</v>
      </c>
      <c r="FT1299">
        <v>15752</v>
      </c>
      <c r="FY1299">
        <v>24246</v>
      </c>
      <c r="GD1299">
        <v>36938.999999999898</v>
      </c>
      <c r="GI1299">
        <v>57526</v>
      </c>
      <c r="GN1299">
        <v>79159</v>
      </c>
      <c r="GS1299">
        <v>98149.999999999898</v>
      </c>
      <c r="GX1299">
        <v>117450</v>
      </c>
    </row>
    <row r="1300" spans="1:206" customFormat="1">
      <c r="A1300" s="51" t="s">
        <v>224</v>
      </c>
      <c r="B1300" t="s">
        <v>3549</v>
      </c>
      <c r="C1300" t="s">
        <v>3533</v>
      </c>
      <c r="D1300" s="187" t="s">
        <v>3564</v>
      </c>
      <c r="E1300" t="s">
        <v>2024</v>
      </c>
      <c r="BD1300">
        <v>0</v>
      </c>
      <c r="BI1300">
        <v>0</v>
      </c>
      <c r="BN1300">
        <v>0</v>
      </c>
      <c r="BS1300">
        <v>0</v>
      </c>
      <c r="BX1300">
        <v>0</v>
      </c>
      <c r="CC1300">
        <v>0</v>
      </c>
      <c r="CH1300">
        <v>0</v>
      </c>
      <c r="CM1300">
        <v>0</v>
      </c>
      <c r="CR1300">
        <v>0</v>
      </c>
      <c r="CW1300">
        <v>0</v>
      </c>
      <c r="DB1300">
        <v>0</v>
      </c>
      <c r="DG1300">
        <v>0</v>
      </c>
      <c r="DL1300">
        <v>0</v>
      </c>
      <c r="DQ1300">
        <v>0</v>
      </c>
      <c r="DV1300">
        <v>0</v>
      </c>
      <c r="EA1300">
        <v>0</v>
      </c>
      <c r="EF1300">
        <v>0</v>
      </c>
      <c r="EK1300">
        <v>0</v>
      </c>
      <c r="EP1300">
        <v>0</v>
      </c>
      <c r="EU1300">
        <v>0</v>
      </c>
      <c r="EZ1300">
        <v>0</v>
      </c>
      <c r="FE1300">
        <v>0</v>
      </c>
      <c r="FJ1300">
        <v>0</v>
      </c>
      <c r="FO1300">
        <v>0</v>
      </c>
      <c r="FT1300">
        <v>0</v>
      </c>
      <c r="FY1300">
        <v>0</v>
      </c>
      <c r="GD1300">
        <v>0</v>
      </c>
      <c r="GI1300">
        <v>0</v>
      </c>
      <c r="GN1300">
        <v>0</v>
      </c>
      <c r="GS1300">
        <v>0</v>
      </c>
      <c r="GX1300">
        <v>0</v>
      </c>
    </row>
    <row r="1301" spans="1:206" customFormat="1">
      <c r="A1301" s="51" t="s">
        <v>224</v>
      </c>
      <c r="B1301" t="s">
        <v>3549</v>
      </c>
      <c r="C1301" t="s">
        <v>3533</v>
      </c>
      <c r="D1301" s="187" t="s">
        <v>3564</v>
      </c>
      <c r="E1301" t="s">
        <v>2025</v>
      </c>
      <c r="BD1301">
        <v>0</v>
      </c>
      <c r="BI1301">
        <v>0</v>
      </c>
      <c r="BN1301">
        <v>0</v>
      </c>
      <c r="BS1301">
        <v>0</v>
      </c>
      <c r="BX1301">
        <v>0</v>
      </c>
      <c r="CC1301">
        <v>0</v>
      </c>
      <c r="CH1301">
        <v>0</v>
      </c>
      <c r="CM1301">
        <v>0</v>
      </c>
      <c r="CR1301">
        <v>0</v>
      </c>
      <c r="CW1301">
        <v>0</v>
      </c>
      <c r="DB1301">
        <v>0</v>
      </c>
      <c r="DG1301">
        <v>0</v>
      </c>
      <c r="DL1301">
        <v>0</v>
      </c>
      <c r="DQ1301">
        <v>0</v>
      </c>
      <c r="DV1301">
        <v>0</v>
      </c>
      <c r="EA1301">
        <v>0</v>
      </c>
      <c r="EF1301">
        <v>0</v>
      </c>
      <c r="EK1301">
        <v>0</v>
      </c>
      <c r="EP1301">
        <v>0</v>
      </c>
      <c r="EU1301">
        <v>0</v>
      </c>
      <c r="EZ1301">
        <v>0</v>
      </c>
      <c r="FE1301">
        <v>0</v>
      </c>
      <c r="FJ1301">
        <v>0</v>
      </c>
      <c r="FO1301">
        <v>0</v>
      </c>
      <c r="FT1301">
        <v>0</v>
      </c>
      <c r="FY1301">
        <v>0</v>
      </c>
      <c r="GD1301">
        <v>0</v>
      </c>
      <c r="GI1301">
        <v>0</v>
      </c>
      <c r="GN1301">
        <v>0</v>
      </c>
      <c r="GS1301">
        <v>0</v>
      </c>
      <c r="GX1301">
        <v>0</v>
      </c>
    </row>
    <row r="1302" spans="1:206" customFormat="1">
      <c r="A1302" s="51" t="s">
        <v>224</v>
      </c>
      <c r="B1302" t="s">
        <v>3549</v>
      </c>
      <c r="C1302" t="s">
        <v>3533</v>
      </c>
      <c r="D1302" s="187" t="s">
        <v>3564</v>
      </c>
      <c r="E1302" t="s">
        <v>2026</v>
      </c>
      <c r="BD1302">
        <v>0</v>
      </c>
      <c r="BI1302">
        <v>0</v>
      </c>
      <c r="BN1302">
        <v>0</v>
      </c>
      <c r="BS1302">
        <v>0</v>
      </c>
      <c r="BX1302">
        <v>0</v>
      </c>
      <c r="CC1302">
        <v>0</v>
      </c>
      <c r="CH1302">
        <v>0</v>
      </c>
      <c r="CM1302">
        <v>0</v>
      </c>
      <c r="CR1302">
        <v>0</v>
      </c>
      <c r="CW1302">
        <v>0</v>
      </c>
      <c r="DB1302">
        <v>0</v>
      </c>
      <c r="DG1302">
        <v>0</v>
      </c>
      <c r="DL1302">
        <v>0</v>
      </c>
      <c r="DQ1302">
        <v>0</v>
      </c>
      <c r="DV1302">
        <v>0</v>
      </c>
      <c r="EA1302">
        <v>0</v>
      </c>
      <c r="EF1302">
        <v>0</v>
      </c>
      <c r="EK1302">
        <v>0</v>
      </c>
      <c r="EP1302">
        <v>0</v>
      </c>
      <c r="EU1302">
        <v>0</v>
      </c>
      <c r="EZ1302">
        <v>0</v>
      </c>
      <c r="FE1302">
        <v>0</v>
      </c>
      <c r="FJ1302">
        <v>0</v>
      </c>
      <c r="FO1302">
        <v>0</v>
      </c>
      <c r="FT1302">
        <v>0</v>
      </c>
      <c r="FY1302">
        <v>0</v>
      </c>
      <c r="GD1302">
        <v>0</v>
      </c>
      <c r="GI1302">
        <v>0</v>
      </c>
      <c r="GN1302">
        <v>0</v>
      </c>
      <c r="GS1302">
        <v>0</v>
      </c>
      <c r="GX1302">
        <v>0</v>
      </c>
    </row>
    <row r="1303" spans="1:206" customFormat="1">
      <c r="A1303" s="51" t="s">
        <v>224</v>
      </c>
      <c r="B1303" t="s">
        <v>3549</v>
      </c>
      <c r="C1303" t="s">
        <v>3533</v>
      </c>
      <c r="D1303" s="187" t="s">
        <v>3564</v>
      </c>
      <c r="E1303" t="s">
        <v>2027</v>
      </c>
      <c r="BD1303">
        <v>174200</v>
      </c>
      <c r="BI1303">
        <v>239700</v>
      </c>
      <c r="BN1303">
        <v>360999.99999999901</v>
      </c>
      <c r="BS1303">
        <v>582800</v>
      </c>
      <c r="BX1303">
        <v>1043000</v>
      </c>
      <c r="CC1303">
        <v>1802800</v>
      </c>
      <c r="CH1303">
        <v>2828200</v>
      </c>
      <c r="CM1303">
        <v>4189200</v>
      </c>
      <c r="CR1303">
        <v>6049400</v>
      </c>
      <c r="CW1303">
        <v>8686499.9999999907</v>
      </c>
      <c r="DB1303">
        <v>11973500</v>
      </c>
      <c r="DG1303">
        <v>15254600</v>
      </c>
      <c r="DL1303">
        <v>18686400</v>
      </c>
      <c r="DQ1303">
        <v>24991900</v>
      </c>
      <c r="DV1303">
        <v>34748299.999999903</v>
      </c>
      <c r="EA1303">
        <v>28763163</v>
      </c>
      <c r="EF1303">
        <v>34549133</v>
      </c>
      <c r="EK1303">
        <v>39271593</v>
      </c>
      <c r="EP1303">
        <v>43333031</v>
      </c>
      <c r="EU1303">
        <v>47634328.999999903</v>
      </c>
      <c r="EZ1303">
        <v>51981166</v>
      </c>
      <c r="FE1303">
        <v>56105449</v>
      </c>
      <c r="FJ1303">
        <v>59561031</v>
      </c>
      <c r="FO1303">
        <v>62139374</v>
      </c>
      <c r="FT1303">
        <v>63584080</v>
      </c>
      <c r="FY1303">
        <v>64529097</v>
      </c>
      <c r="GD1303">
        <v>64575015.999999903</v>
      </c>
      <c r="GI1303">
        <v>64251085</v>
      </c>
      <c r="GN1303">
        <v>63541567</v>
      </c>
      <c r="GS1303">
        <v>62367505</v>
      </c>
      <c r="GX1303">
        <v>60744773</v>
      </c>
    </row>
    <row r="1304" spans="1:206" customFormat="1">
      <c r="A1304" s="51" t="s">
        <v>224</v>
      </c>
      <c r="B1304" t="s">
        <v>3549</v>
      </c>
      <c r="C1304" t="s">
        <v>3533</v>
      </c>
      <c r="D1304" s="187" t="s">
        <v>3564</v>
      </c>
      <c r="E1304" t="s">
        <v>2028</v>
      </c>
      <c r="BD1304">
        <v>242399.99999999901</v>
      </c>
      <c r="BI1304">
        <v>365100</v>
      </c>
      <c r="BN1304">
        <v>531000</v>
      </c>
      <c r="BS1304">
        <v>776400</v>
      </c>
      <c r="BX1304">
        <v>1198400</v>
      </c>
      <c r="CC1304">
        <v>1908600</v>
      </c>
      <c r="CH1304">
        <v>2890200</v>
      </c>
      <c r="CM1304">
        <v>4311100</v>
      </c>
      <c r="CR1304">
        <v>6038900</v>
      </c>
      <c r="CW1304">
        <v>8105200</v>
      </c>
      <c r="DB1304">
        <v>10464900</v>
      </c>
      <c r="DG1304">
        <v>13426200</v>
      </c>
      <c r="DL1304">
        <v>16328599.999999899</v>
      </c>
      <c r="DQ1304">
        <v>19929300</v>
      </c>
      <c r="DV1304">
        <v>24929000</v>
      </c>
      <c r="EA1304">
        <v>28964939</v>
      </c>
      <c r="EF1304">
        <v>36222657.999999903</v>
      </c>
      <c r="EK1304">
        <v>43707952</v>
      </c>
      <c r="EP1304">
        <v>50497223</v>
      </c>
      <c r="EU1304">
        <v>56701018</v>
      </c>
      <c r="EZ1304">
        <v>63099301.999999903</v>
      </c>
      <c r="FE1304">
        <v>69299126</v>
      </c>
      <c r="FJ1304">
        <v>74874964</v>
      </c>
      <c r="FO1304">
        <v>79436816</v>
      </c>
      <c r="FT1304">
        <v>82899147</v>
      </c>
      <c r="FY1304">
        <v>84890965</v>
      </c>
      <c r="GD1304">
        <v>86029994.999999896</v>
      </c>
      <c r="GI1304">
        <v>85888573</v>
      </c>
      <c r="GN1304">
        <v>84975678</v>
      </c>
      <c r="GS1304">
        <v>83304021.999999896</v>
      </c>
      <c r="GX1304">
        <v>80993357</v>
      </c>
    </row>
    <row r="1305" spans="1:206" customFormat="1">
      <c r="A1305" s="51" t="s">
        <v>224</v>
      </c>
      <c r="B1305" t="s">
        <v>3549</v>
      </c>
      <c r="C1305" t="s">
        <v>3533</v>
      </c>
      <c r="D1305" s="187" t="s">
        <v>3564</v>
      </c>
      <c r="E1305" t="s">
        <v>2029</v>
      </c>
      <c r="BD1305">
        <v>171100</v>
      </c>
      <c r="BI1305">
        <v>236200</v>
      </c>
      <c r="BN1305">
        <v>356399.99999999901</v>
      </c>
      <c r="BS1305">
        <v>517799.99999999901</v>
      </c>
      <c r="BX1305">
        <v>754000</v>
      </c>
      <c r="CC1305">
        <v>1125400</v>
      </c>
      <c r="CH1305">
        <v>1772000</v>
      </c>
      <c r="CM1305">
        <v>2720700</v>
      </c>
      <c r="CR1305">
        <v>4074899.9999999902</v>
      </c>
      <c r="CW1305">
        <v>5750299.9999999898</v>
      </c>
      <c r="DB1305">
        <v>7463500</v>
      </c>
      <c r="DG1305">
        <v>9630599.9999999907</v>
      </c>
      <c r="DL1305">
        <v>12496600</v>
      </c>
      <c r="DQ1305">
        <v>15488900</v>
      </c>
      <c r="DV1305">
        <v>19115899.999999899</v>
      </c>
      <c r="EA1305">
        <v>20577177</v>
      </c>
      <c r="EF1305">
        <v>25144330.999999899</v>
      </c>
      <c r="EK1305">
        <v>31369802.999999899</v>
      </c>
      <c r="EP1305">
        <v>37659869</v>
      </c>
      <c r="EU1305">
        <v>43378979.999999903</v>
      </c>
      <c r="EZ1305">
        <v>48623121</v>
      </c>
      <c r="FE1305">
        <v>53907530</v>
      </c>
      <c r="FJ1305">
        <v>58946720.999999903</v>
      </c>
      <c r="FO1305">
        <v>63316654</v>
      </c>
      <c r="FT1305">
        <v>66716337</v>
      </c>
      <c r="FY1305">
        <v>69204159</v>
      </c>
      <c r="GD1305">
        <v>70531759</v>
      </c>
      <c r="GI1305">
        <v>70971429</v>
      </c>
      <c r="GN1305">
        <v>70328822</v>
      </c>
      <c r="GS1305">
        <v>68907123.999999896</v>
      </c>
      <c r="GX1305">
        <v>66862764</v>
      </c>
    </row>
    <row r="1306" spans="1:206" customFormat="1">
      <c r="A1306" s="51" t="s">
        <v>224</v>
      </c>
      <c r="B1306" t="s">
        <v>3549</v>
      </c>
      <c r="C1306" t="s">
        <v>3533</v>
      </c>
      <c r="D1306" s="187" t="s">
        <v>3564</v>
      </c>
      <c r="E1306" t="s">
        <v>2030</v>
      </c>
      <c r="BD1306">
        <v>119400</v>
      </c>
      <c r="BI1306">
        <v>145600</v>
      </c>
      <c r="BN1306">
        <v>196400</v>
      </c>
      <c r="BS1306">
        <v>283799.99999999901</v>
      </c>
      <c r="BX1306">
        <v>398300</v>
      </c>
      <c r="CC1306">
        <v>583400</v>
      </c>
      <c r="CH1306">
        <v>898500</v>
      </c>
      <c r="CM1306">
        <v>1465000</v>
      </c>
      <c r="CR1306">
        <v>2302700</v>
      </c>
      <c r="CW1306">
        <v>3526999.9999999902</v>
      </c>
      <c r="DB1306">
        <v>4963300</v>
      </c>
      <c r="DG1306">
        <v>6670900</v>
      </c>
      <c r="DL1306">
        <v>8960400</v>
      </c>
      <c r="DQ1306">
        <v>12195099.999999899</v>
      </c>
      <c r="DV1306">
        <v>15662000</v>
      </c>
      <c r="EA1306">
        <v>16710092</v>
      </c>
      <c r="EF1306">
        <v>19743890.999999899</v>
      </c>
      <c r="EK1306">
        <v>24116325</v>
      </c>
      <c r="EP1306">
        <v>30094310</v>
      </c>
      <c r="EU1306">
        <v>36121826.999999903</v>
      </c>
      <c r="EZ1306">
        <v>41618484</v>
      </c>
      <c r="FE1306">
        <v>46679032</v>
      </c>
      <c r="FJ1306">
        <v>51737503</v>
      </c>
      <c r="FO1306">
        <v>56571036</v>
      </c>
      <c r="FT1306">
        <v>60726409</v>
      </c>
      <c r="FY1306">
        <v>63943354</v>
      </c>
      <c r="GD1306">
        <v>66281499</v>
      </c>
      <c r="GI1306">
        <v>67520246</v>
      </c>
      <c r="GN1306">
        <v>67876791</v>
      </c>
      <c r="GS1306">
        <v>67169716</v>
      </c>
      <c r="GX1306">
        <v>65699878</v>
      </c>
    </row>
    <row r="1307" spans="1:206" customFormat="1">
      <c r="A1307" s="51" t="s">
        <v>224</v>
      </c>
      <c r="B1307" t="s">
        <v>3549</v>
      </c>
      <c r="C1307" t="s">
        <v>3533</v>
      </c>
      <c r="D1307" s="187" t="s">
        <v>3564</v>
      </c>
      <c r="E1307" t="s">
        <v>2031</v>
      </c>
      <c r="BD1307">
        <v>87800</v>
      </c>
      <c r="BI1307">
        <v>115300</v>
      </c>
      <c r="BN1307">
        <v>140500</v>
      </c>
      <c r="BS1307">
        <v>190799.99999999901</v>
      </c>
      <c r="BX1307">
        <v>274399.99999999901</v>
      </c>
      <c r="CC1307">
        <v>386600</v>
      </c>
      <c r="CH1307">
        <v>561400</v>
      </c>
      <c r="CM1307">
        <v>880000</v>
      </c>
      <c r="CR1307">
        <v>1438400</v>
      </c>
      <c r="CW1307">
        <v>2261399.9999999902</v>
      </c>
      <c r="DB1307">
        <v>3380100</v>
      </c>
      <c r="DG1307">
        <v>4717200</v>
      </c>
      <c r="DL1307">
        <v>6397800</v>
      </c>
      <c r="DQ1307">
        <v>8952800</v>
      </c>
      <c r="DV1307">
        <v>12002000</v>
      </c>
      <c r="EA1307">
        <v>13958366</v>
      </c>
      <c r="EF1307">
        <v>16376698.999999899</v>
      </c>
      <c r="EK1307">
        <v>19356756</v>
      </c>
      <c r="EP1307">
        <v>23667611</v>
      </c>
      <c r="EU1307">
        <v>29566643</v>
      </c>
      <c r="EZ1307">
        <v>35529097</v>
      </c>
      <c r="FE1307">
        <v>40978660</v>
      </c>
      <c r="FJ1307">
        <v>46005854</v>
      </c>
      <c r="FO1307">
        <v>51049078</v>
      </c>
      <c r="FT1307">
        <v>55880681</v>
      </c>
      <c r="FY1307">
        <v>60053745</v>
      </c>
      <c r="GD1307">
        <v>63301314</v>
      </c>
      <c r="GI1307">
        <v>65682781</v>
      </c>
      <c r="GN1307">
        <v>66974254.999999903</v>
      </c>
      <c r="GS1307">
        <v>67389389</v>
      </c>
      <c r="GX1307">
        <v>66744960</v>
      </c>
    </row>
    <row r="1308" spans="1:206" customFormat="1">
      <c r="A1308" s="51" t="s">
        <v>224</v>
      </c>
      <c r="B1308" t="s">
        <v>3549</v>
      </c>
      <c r="C1308" t="s">
        <v>3533</v>
      </c>
      <c r="D1308" s="187" t="s">
        <v>3564</v>
      </c>
      <c r="E1308" t="s">
        <v>2032</v>
      </c>
      <c r="BD1308">
        <v>69400</v>
      </c>
      <c r="BI1308">
        <v>83700</v>
      </c>
      <c r="BN1308">
        <v>110200</v>
      </c>
      <c r="BS1308">
        <v>135099.99999999901</v>
      </c>
      <c r="BX1308">
        <v>182899.99999999901</v>
      </c>
      <c r="CC1308">
        <v>265000</v>
      </c>
      <c r="CH1308">
        <v>371300</v>
      </c>
      <c r="CM1308">
        <v>547500</v>
      </c>
      <c r="CR1308">
        <v>862000</v>
      </c>
      <c r="CW1308">
        <v>1413400</v>
      </c>
      <c r="DB1308">
        <v>2195100</v>
      </c>
      <c r="DG1308">
        <v>3222100</v>
      </c>
      <c r="DL1308">
        <v>4534300</v>
      </c>
      <c r="DQ1308">
        <v>6470300</v>
      </c>
      <c r="DV1308">
        <v>8781099.9999999907</v>
      </c>
      <c r="EA1308">
        <v>10869555.999999899</v>
      </c>
      <c r="EF1308">
        <v>13630535</v>
      </c>
      <c r="EK1308">
        <v>16000558</v>
      </c>
      <c r="EP1308">
        <v>18932601.999999899</v>
      </c>
      <c r="EU1308">
        <v>23176158</v>
      </c>
      <c r="EZ1308">
        <v>28986729</v>
      </c>
      <c r="FE1308">
        <v>34876570.999999903</v>
      </c>
      <c r="FJ1308">
        <v>40273221</v>
      </c>
      <c r="FO1308">
        <v>45270406.999999903</v>
      </c>
      <c r="FT1308">
        <v>50293020.999999903</v>
      </c>
      <c r="FY1308">
        <v>55120363.999999903</v>
      </c>
      <c r="GD1308">
        <v>59306778</v>
      </c>
      <c r="GI1308">
        <v>62587250.999999903</v>
      </c>
      <c r="GN1308">
        <v>65016370.999999903</v>
      </c>
      <c r="GS1308">
        <v>66365479</v>
      </c>
      <c r="GX1308">
        <v>66845435.999999903</v>
      </c>
    </row>
    <row r="1309" spans="1:206" customFormat="1">
      <c r="A1309" s="51" t="s">
        <v>224</v>
      </c>
      <c r="B1309" t="s">
        <v>3549</v>
      </c>
      <c r="C1309" t="s">
        <v>3533</v>
      </c>
      <c r="D1309" s="187" t="s">
        <v>3564</v>
      </c>
      <c r="E1309" t="s">
        <v>2033</v>
      </c>
      <c r="BD1309">
        <v>50700</v>
      </c>
      <c r="BI1309">
        <v>65500</v>
      </c>
      <c r="BN1309">
        <v>79400</v>
      </c>
      <c r="BS1309">
        <v>104799.999999999</v>
      </c>
      <c r="BX1309">
        <v>128400</v>
      </c>
      <c r="CC1309">
        <v>174799.99999999901</v>
      </c>
      <c r="CH1309">
        <v>254500</v>
      </c>
      <c r="CM1309">
        <v>361099.99999999901</v>
      </c>
      <c r="CR1309">
        <v>534099.99999999895</v>
      </c>
      <c r="CW1309">
        <v>847199.99999999895</v>
      </c>
      <c r="DB1309">
        <v>1376800</v>
      </c>
      <c r="DG1309">
        <v>2088299.99999999</v>
      </c>
      <c r="DL1309">
        <v>3118100</v>
      </c>
      <c r="DQ1309">
        <v>4586299.9999999898</v>
      </c>
      <c r="DV1309">
        <v>6326600</v>
      </c>
      <c r="EA1309">
        <v>7872867.9999999898</v>
      </c>
      <c r="EF1309">
        <v>10569122</v>
      </c>
      <c r="EK1309">
        <v>13265444</v>
      </c>
      <c r="EP1309">
        <v>15586868</v>
      </c>
      <c r="EU1309">
        <v>18463842</v>
      </c>
      <c r="EZ1309">
        <v>22629818</v>
      </c>
      <c r="FE1309">
        <v>28337099</v>
      </c>
      <c r="FJ1309">
        <v>34141808.999999903</v>
      </c>
      <c r="FO1309">
        <v>39479096</v>
      </c>
      <c r="FT1309">
        <v>44435543.999999903</v>
      </c>
      <c r="FY1309">
        <v>49429852</v>
      </c>
      <c r="GD1309">
        <v>54248099</v>
      </c>
      <c r="GI1309">
        <v>58449875.999999903</v>
      </c>
      <c r="GN1309">
        <v>61768351.999999903</v>
      </c>
      <c r="GS1309">
        <v>64250685</v>
      </c>
      <c r="GX1309">
        <v>65665872</v>
      </c>
    </row>
    <row r="1310" spans="1:206" customFormat="1">
      <c r="A1310" s="51" t="s">
        <v>224</v>
      </c>
      <c r="B1310" t="s">
        <v>3549</v>
      </c>
      <c r="C1310" t="s">
        <v>3533</v>
      </c>
      <c r="D1310" s="187" t="s">
        <v>3564</v>
      </c>
      <c r="E1310" t="s">
        <v>2034</v>
      </c>
      <c r="BD1310">
        <v>37699.999999999898</v>
      </c>
      <c r="BI1310">
        <v>47000</v>
      </c>
      <c r="BN1310">
        <v>60800</v>
      </c>
      <c r="BS1310">
        <v>73899.999999999898</v>
      </c>
      <c r="BX1310">
        <v>98000</v>
      </c>
      <c r="CC1310">
        <v>120899.999999999</v>
      </c>
      <c r="CH1310">
        <v>165899.99999999901</v>
      </c>
      <c r="CM1310">
        <v>244000</v>
      </c>
      <c r="CR1310">
        <v>347000</v>
      </c>
      <c r="CW1310">
        <v>521799.99999999901</v>
      </c>
      <c r="DB1310">
        <v>822499.99999999895</v>
      </c>
      <c r="DG1310">
        <v>1299300</v>
      </c>
      <c r="DL1310">
        <v>2003899.99999999</v>
      </c>
      <c r="DQ1310">
        <v>3076900</v>
      </c>
      <c r="DV1310">
        <v>4460599.9999999898</v>
      </c>
      <c r="EA1310">
        <v>5877737.9999999898</v>
      </c>
      <c r="EF1310">
        <v>7599515</v>
      </c>
      <c r="EK1310">
        <v>10215124.999999899</v>
      </c>
      <c r="EP1310">
        <v>12834295.999999899</v>
      </c>
      <c r="EU1310">
        <v>15095690.999999899</v>
      </c>
      <c r="EZ1310">
        <v>17904033</v>
      </c>
      <c r="FE1310">
        <v>21971997.999999899</v>
      </c>
      <c r="FJ1310">
        <v>27550317</v>
      </c>
      <c r="FO1310">
        <v>33250728</v>
      </c>
      <c r="FT1310">
        <v>38508782</v>
      </c>
      <c r="FY1310">
        <v>43408977</v>
      </c>
      <c r="GD1310">
        <v>48367757.999999903</v>
      </c>
      <c r="GI1310">
        <v>53175557</v>
      </c>
      <c r="GN1310">
        <v>57396054</v>
      </c>
      <c r="GS1310">
        <v>60758728</v>
      </c>
      <c r="GX1310">
        <v>63305652.999999903</v>
      </c>
    </row>
    <row r="1311" spans="1:206" customFormat="1">
      <c r="A1311" s="51" t="s">
        <v>224</v>
      </c>
      <c r="B1311" t="s">
        <v>3549</v>
      </c>
      <c r="C1311" t="s">
        <v>3533</v>
      </c>
      <c r="D1311" s="187" t="s">
        <v>3564</v>
      </c>
      <c r="E1311" t="s">
        <v>2035</v>
      </c>
      <c r="BD1311">
        <v>28200</v>
      </c>
      <c r="BI1311">
        <v>34099.999999999898</v>
      </c>
      <c r="BN1311">
        <v>42699.999999999898</v>
      </c>
      <c r="BS1311">
        <v>56700</v>
      </c>
      <c r="BX1311">
        <v>67600</v>
      </c>
      <c r="CC1311">
        <v>90200</v>
      </c>
      <c r="CH1311">
        <v>115499.999999999</v>
      </c>
      <c r="CM1311">
        <v>160600</v>
      </c>
      <c r="CR1311">
        <v>236000</v>
      </c>
      <c r="CW1311">
        <v>341900</v>
      </c>
      <c r="DB1311">
        <v>506299.99999999901</v>
      </c>
      <c r="DG1311">
        <v>778500</v>
      </c>
      <c r="DL1311">
        <v>1235200</v>
      </c>
      <c r="DQ1311">
        <v>1938000</v>
      </c>
      <c r="DV1311">
        <v>2966800</v>
      </c>
      <c r="EA1311">
        <v>4278400</v>
      </c>
      <c r="EF1311">
        <v>5604134</v>
      </c>
      <c r="EK1311">
        <v>7263952.9999999898</v>
      </c>
      <c r="EP1311">
        <v>9776519</v>
      </c>
      <c r="EU1311">
        <v>12297016.999999899</v>
      </c>
      <c r="EZ1311">
        <v>14479984.999999899</v>
      </c>
      <c r="FE1311">
        <v>17196910.999999899</v>
      </c>
      <c r="FJ1311">
        <v>21135916</v>
      </c>
      <c r="FO1311">
        <v>26548448</v>
      </c>
      <c r="FT1311">
        <v>32110231</v>
      </c>
      <c r="FY1311">
        <v>37261281</v>
      </c>
      <c r="GD1311">
        <v>42092355.999999903</v>
      </c>
      <c r="GI1311">
        <v>47006162.999999903</v>
      </c>
      <c r="GN1311">
        <v>51799610</v>
      </c>
      <c r="GS1311">
        <v>56040853</v>
      </c>
      <c r="GX1311">
        <v>59459552.999999903</v>
      </c>
    </row>
    <row r="1312" spans="1:206" customFormat="1">
      <c r="A1312" s="51" t="s">
        <v>224</v>
      </c>
      <c r="B1312" t="s">
        <v>3549</v>
      </c>
      <c r="C1312" t="s">
        <v>3533</v>
      </c>
      <c r="D1312" s="187" t="s">
        <v>3564</v>
      </c>
      <c r="E1312" t="s">
        <v>2036</v>
      </c>
      <c r="BD1312">
        <v>20100</v>
      </c>
      <c r="BI1312">
        <v>24799.999999999902</v>
      </c>
      <c r="BN1312">
        <v>29900</v>
      </c>
      <c r="BS1312">
        <v>38000</v>
      </c>
      <c r="BX1312">
        <v>49199.999999999898</v>
      </c>
      <c r="CC1312">
        <v>59300</v>
      </c>
      <c r="CH1312">
        <v>79999.999999999898</v>
      </c>
      <c r="CM1312">
        <v>104899.999999999</v>
      </c>
      <c r="CR1312">
        <v>147799.99999999901</v>
      </c>
      <c r="CW1312">
        <v>223500</v>
      </c>
      <c r="DB1312">
        <v>320099.99999999901</v>
      </c>
      <c r="DG1312">
        <v>467500</v>
      </c>
      <c r="DL1312">
        <v>727000</v>
      </c>
      <c r="DQ1312">
        <v>1174400</v>
      </c>
      <c r="DV1312">
        <v>1837700</v>
      </c>
      <c r="EA1312">
        <v>2745308</v>
      </c>
      <c r="EF1312">
        <v>3998485</v>
      </c>
      <c r="EK1312">
        <v>5255532</v>
      </c>
      <c r="EP1312">
        <v>6829125</v>
      </c>
      <c r="EU1312">
        <v>9208266</v>
      </c>
      <c r="EZ1312">
        <v>11599401</v>
      </c>
      <c r="FE1312">
        <v>13674923</v>
      </c>
      <c r="FJ1312">
        <v>16267045</v>
      </c>
      <c r="FO1312">
        <v>20034107</v>
      </c>
      <c r="FT1312">
        <v>25225222</v>
      </c>
      <c r="FY1312">
        <v>30601402</v>
      </c>
      <c r="GD1312">
        <v>35617038.999999903</v>
      </c>
      <c r="GI1312">
        <v>40354997</v>
      </c>
      <c r="GN1312">
        <v>45205301</v>
      </c>
      <c r="GS1312">
        <v>49974318.999999903</v>
      </c>
      <c r="GX1312">
        <v>54240563</v>
      </c>
    </row>
    <row r="1313" spans="1:206" customFormat="1">
      <c r="A1313" s="51" t="s">
        <v>224</v>
      </c>
      <c r="B1313" t="s">
        <v>3549</v>
      </c>
      <c r="C1313" t="s">
        <v>3533</v>
      </c>
      <c r="D1313" s="187" t="s">
        <v>3564</v>
      </c>
      <c r="E1313" t="s">
        <v>2037</v>
      </c>
      <c r="BD1313">
        <v>12700</v>
      </c>
      <c r="BI1313">
        <v>16200</v>
      </c>
      <c r="BN1313">
        <v>20399.999999999902</v>
      </c>
      <c r="BS1313">
        <v>25500</v>
      </c>
      <c r="BX1313">
        <v>31200</v>
      </c>
      <c r="CC1313">
        <v>40800</v>
      </c>
      <c r="CH1313">
        <v>49900</v>
      </c>
      <c r="CM1313">
        <v>69500</v>
      </c>
      <c r="CR1313">
        <v>92399.999999999898</v>
      </c>
      <c r="CW1313">
        <v>131999.99999999901</v>
      </c>
      <c r="DB1313">
        <v>195100</v>
      </c>
      <c r="DG1313">
        <v>285099.99999999901</v>
      </c>
      <c r="DL1313">
        <v>414900</v>
      </c>
      <c r="DQ1313">
        <v>650600</v>
      </c>
      <c r="DV1313">
        <v>1080399.99999999</v>
      </c>
      <c r="EA1313">
        <v>1610514.99999999</v>
      </c>
      <c r="EF1313">
        <v>2477890</v>
      </c>
      <c r="EK1313">
        <v>3628063</v>
      </c>
      <c r="EP1313">
        <v>4782007</v>
      </c>
      <c r="EU1313">
        <v>6236961.9999999898</v>
      </c>
      <c r="EZ1313">
        <v>8436477</v>
      </c>
      <c r="FE1313">
        <v>10647065</v>
      </c>
      <c r="FJ1313">
        <v>12565983</v>
      </c>
      <c r="FO1313">
        <v>14977862</v>
      </c>
      <c r="FT1313">
        <v>18496999</v>
      </c>
      <c r="FY1313">
        <v>23369788</v>
      </c>
      <c r="GD1313">
        <v>28484549</v>
      </c>
      <c r="GI1313">
        <v>33295564</v>
      </c>
      <c r="GN1313">
        <v>37883716.999999903</v>
      </c>
      <c r="GS1313">
        <v>42624472.999999903</v>
      </c>
      <c r="GX1313">
        <v>47341141</v>
      </c>
    </row>
    <row r="1314" spans="1:206" customFormat="1">
      <c r="A1314" s="51" t="s">
        <v>224</v>
      </c>
      <c r="B1314" t="s">
        <v>3549</v>
      </c>
      <c r="C1314" t="s">
        <v>3533</v>
      </c>
      <c r="D1314" s="187" t="s">
        <v>3564</v>
      </c>
      <c r="E1314" t="s">
        <v>2038</v>
      </c>
      <c r="BD1314">
        <v>7400</v>
      </c>
      <c r="BI1314">
        <v>9300</v>
      </c>
      <c r="BN1314">
        <v>12299.9999999999</v>
      </c>
      <c r="BS1314">
        <v>16000</v>
      </c>
      <c r="BX1314">
        <v>18700</v>
      </c>
      <c r="CC1314">
        <v>23499.999999999902</v>
      </c>
      <c r="CH1314">
        <v>31400</v>
      </c>
      <c r="CM1314">
        <v>39200</v>
      </c>
      <c r="CR1314">
        <v>55200</v>
      </c>
      <c r="CW1314">
        <v>75299.999999999898</v>
      </c>
      <c r="DB1314">
        <v>104999.999999999</v>
      </c>
      <c r="DG1314">
        <v>165500</v>
      </c>
      <c r="DL1314">
        <v>246600</v>
      </c>
      <c r="DQ1314">
        <v>357600</v>
      </c>
      <c r="DV1314">
        <v>567000</v>
      </c>
      <c r="EA1314">
        <v>894284.99999999895</v>
      </c>
      <c r="EF1314">
        <v>1374850</v>
      </c>
      <c r="EK1314">
        <v>2133925.9999999902</v>
      </c>
      <c r="EP1314">
        <v>3138455</v>
      </c>
      <c r="EU1314">
        <v>4154905</v>
      </c>
      <c r="EZ1314">
        <v>5451854</v>
      </c>
      <c r="FE1314">
        <v>7411290.9999999898</v>
      </c>
      <c r="FJ1314">
        <v>9372673</v>
      </c>
      <c r="FO1314">
        <v>11070267</v>
      </c>
      <c r="FT1314">
        <v>13225309</v>
      </c>
      <c r="FY1314">
        <v>16390733.999999899</v>
      </c>
      <c r="GD1314">
        <v>20822087</v>
      </c>
      <c r="GI1314">
        <v>25548728</v>
      </c>
      <c r="GN1314">
        <v>30040087</v>
      </c>
      <c r="GS1314">
        <v>34380712</v>
      </c>
      <c r="GX1314">
        <v>38927631</v>
      </c>
    </row>
    <row r="1315" spans="1:206" customFormat="1">
      <c r="A1315" s="51" t="s">
        <v>224</v>
      </c>
      <c r="B1315" t="s">
        <v>3549</v>
      </c>
      <c r="C1315" t="s">
        <v>3533</v>
      </c>
      <c r="D1315" s="187" t="s">
        <v>3564</v>
      </c>
      <c r="E1315" t="s">
        <v>2039</v>
      </c>
      <c r="BD1315">
        <v>3400</v>
      </c>
      <c r="BI1315">
        <v>4700</v>
      </c>
      <c r="BN1315">
        <v>6200</v>
      </c>
      <c r="BS1315">
        <v>8399.9999999999909</v>
      </c>
      <c r="BX1315">
        <v>10299.9999999999</v>
      </c>
      <c r="CC1315">
        <v>12599.9999999999</v>
      </c>
      <c r="CH1315">
        <v>15799.9999999999</v>
      </c>
      <c r="CM1315">
        <v>22200</v>
      </c>
      <c r="CR1315">
        <v>28599.999999999902</v>
      </c>
      <c r="CW1315">
        <v>41099.999999999898</v>
      </c>
      <c r="DB1315">
        <v>54000</v>
      </c>
      <c r="DG1315">
        <v>92000</v>
      </c>
      <c r="DL1315">
        <v>134499.99999999901</v>
      </c>
      <c r="DQ1315">
        <v>187300</v>
      </c>
      <c r="DV1315">
        <v>285300</v>
      </c>
      <c r="EA1315">
        <v>447077</v>
      </c>
      <c r="EF1315">
        <v>701367</v>
      </c>
      <c r="EK1315">
        <v>1087741</v>
      </c>
      <c r="EP1315">
        <v>1701051</v>
      </c>
      <c r="EU1315">
        <v>2523239</v>
      </c>
      <c r="EZ1315">
        <v>3364852</v>
      </c>
      <c r="FE1315">
        <v>4456927</v>
      </c>
      <c r="FJ1315">
        <v>6106674</v>
      </c>
      <c r="FO1315">
        <v>7745016</v>
      </c>
      <c r="FT1315">
        <v>9148338.9999999907</v>
      </c>
      <c r="FY1315">
        <v>10953169</v>
      </c>
      <c r="GD1315">
        <v>13644440</v>
      </c>
      <c r="GI1315">
        <v>17460631.999999899</v>
      </c>
      <c r="GN1315">
        <v>21618857.999999899</v>
      </c>
      <c r="GS1315">
        <v>25620994</v>
      </c>
      <c r="GX1315">
        <v>29555737</v>
      </c>
    </row>
    <row r="1316" spans="1:206" customFormat="1">
      <c r="A1316" s="51" t="s">
        <v>224</v>
      </c>
      <c r="B1316" t="s">
        <v>3549</v>
      </c>
      <c r="C1316" t="s">
        <v>3533</v>
      </c>
      <c r="D1316" s="187" t="s">
        <v>3564</v>
      </c>
      <c r="E1316" t="s">
        <v>2040</v>
      </c>
      <c r="BD1316">
        <v>1000</v>
      </c>
      <c r="BI1316">
        <v>2099.99999999999</v>
      </c>
      <c r="BN1316">
        <v>2800</v>
      </c>
      <c r="BS1316">
        <v>4000</v>
      </c>
      <c r="BX1316">
        <v>4500</v>
      </c>
      <c r="CC1316">
        <v>5600</v>
      </c>
      <c r="CH1316">
        <v>6500</v>
      </c>
      <c r="CM1316">
        <v>9100</v>
      </c>
      <c r="CR1316">
        <v>12900</v>
      </c>
      <c r="CW1316">
        <v>17400</v>
      </c>
      <c r="DB1316">
        <v>22799.999999999902</v>
      </c>
      <c r="DG1316">
        <v>35700</v>
      </c>
      <c r="DL1316">
        <v>75100</v>
      </c>
      <c r="DQ1316">
        <v>84899.999999999898</v>
      </c>
      <c r="DV1316">
        <v>126600</v>
      </c>
      <c r="EA1316">
        <v>180453</v>
      </c>
      <c r="EF1316">
        <v>305516</v>
      </c>
      <c r="EK1316">
        <v>486735</v>
      </c>
      <c r="EP1316">
        <v>759583</v>
      </c>
      <c r="EU1316">
        <v>1204878.99999999</v>
      </c>
      <c r="EZ1316">
        <v>1815937</v>
      </c>
      <c r="FE1316">
        <v>2449824</v>
      </c>
      <c r="FJ1316">
        <v>3292698</v>
      </c>
      <c r="FO1316">
        <v>4570739.9999999898</v>
      </c>
      <c r="FT1316">
        <v>5821293</v>
      </c>
      <c r="FY1316">
        <v>6867826</v>
      </c>
      <c r="GD1316">
        <v>8242433.9999999898</v>
      </c>
      <c r="GI1316">
        <v>10322724</v>
      </c>
      <c r="GN1316">
        <v>13330325</v>
      </c>
      <c r="GS1316">
        <v>16702693</v>
      </c>
      <c r="GX1316">
        <v>19987275.999999899</v>
      </c>
    </row>
    <row r="1317" spans="1:206" customFormat="1">
      <c r="A1317" s="51" t="s">
        <v>224</v>
      </c>
      <c r="B1317" t="s">
        <v>3549</v>
      </c>
      <c r="C1317" t="s">
        <v>3533</v>
      </c>
      <c r="D1317" s="187" t="s">
        <v>3564</v>
      </c>
      <c r="E1317" t="s">
        <v>2041</v>
      </c>
      <c r="BD1317">
        <v>300</v>
      </c>
      <c r="BI1317">
        <v>200</v>
      </c>
      <c r="BN1317">
        <v>799.99999999999898</v>
      </c>
      <c r="BS1317">
        <v>1100</v>
      </c>
      <c r="BX1317">
        <v>1600</v>
      </c>
      <c r="CC1317">
        <v>1900</v>
      </c>
      <c r="CH1317">
        <v>2300</v>
      </c>
      <c r="CM1317">
        <v>2800</v>
      </c>
      <c r="CR1317">
        <v>4199.99999999999</v>
      </c>
      <c r="CW1317">
        <v>6100</v>
      </c>
      <c r="DB1317">
        <v>8500</v>
      </c>
      <c r="DG1317">
        <v>11100</v>
      </c>
      <c r="DL1317">
        <v>17400</v>
      </c>
      <c r="DQ1317">
        <v>29199.999999999902</v>
      </c>
      <c r="DV1317">
        <v>44600</v>
      </c>
      <c r="EA1317">
        <v>64878</v>
      </c>
      <c r="EF1317">
        <v>101187.999999999</v>
      </c>
      <c r="EK1317">
        <v>174350</v>
      </c>
      <c r="EP1317">
        <v>280568.99999999901</v>
      </c>
      <c r="EU1317">
        <v>442606</v>
      </c>
      <c r="EZ1317">
        <v>717023</v>
      </c>
      <c r="FE1317">
        <v>1107703</v>
      </c>
      <c r="FJ1317">
        <v>1520485</v>
      </c>
      <c r="FO1317">
        <v>2092155</v>
      </c>
      <c r="FT1317">
        <v>2965358</v>
      </c>
      <c r="FY1317">
        <v>3804303.9999999902</v>
      </c>
      <c r="GD1317">
        <v>4486991</v>
      </c>
      <c r="GI1317">
        <v>5391768</v>
      </c>
      <c r="GN1317">
        <v>6784366</v>
      </c>
      <c r="GS1317">
        <v>8857317.9999999907</v>
      </c>
      <c r="GX1317">
        <v>11265118</v>
      </c>
    </row>
    <row r="1318" spans="1:206" customFormat="1">
      <c r="A1318" s="51" t="s">
        <v>224</v>
      </c>
      <c r="B1318" t="s">
        <v>3549</v>
      </c>
      <c r="C1318" t="s">
        <v>3533</v>
      </c>
      <c r="D1318" s="187" t="s">
        <v>3564</v>
      </c>
      <c r="E1318" t="s">
        <v>2042</v>
      </c>
      <c r="BD1318">
        <v>0</v>
      </c>
      <c r="BI1318">
        <v>0</v>
      </c>
      <c r="BN1318">
        <v>0</v>
      </c>
      <c r="BS1318">
        <v>200</v>
      </c>
      <c r="BX1318">
        <v>300</v>
      </c>
      <c r="CC1318">
        <v>400</v>
      </c>
      <c r="CH1318">
        <v>500</v>
      </c>
      <c r="CM1318">
        <v>700</v>
      </c>
      <c r="CR1318">
        <v>1000</v>
      </c>
      <c r="CW1318">
        <v>1500</v>
      </c>
      <c r="DB1318">
        <v>2200</v>
      </c>
      <c r="DG1318">
        <v>3600</v>
      </c>
      <c r="DL1318">
        <v>3900</v>
      </c>
      <c r="DQ1318">
        <v>6600</v>
      </c>
      <c r="DV1318">
        <v>11100</v>
      </c>
      <c r="EA1318">
        <v>20224</v>
      </c>
      <c r="EF1318">
        <v>28094</v>
      </c>
      <c r="EK1318">
        <v>44705</v>
      </c>
      <c r="EP1318">
        <v>77300</v>
      </c>
      <c r="EU1318">
        <v>126026.999999999</v>
      </c>
      <c r="EZ1318">
        <v>200852.99999999901</v>
      </c>
      <c r="FE1318">
        <v>335690.99999999901</v>
      </c>
      <c r="FJ1318">
        <v>536764</v>
      </c>
      <c r="FO1318">
        <v>758152</v>
      </c>
      <c r="FT1318">
        <v>1080909.99999999</v>
      </c>
      <c r="FY1318">
        <v>1579478.99999999</v>
      </c>
      <c r="GD1318">
        <v>2055479</v>
      </c>
      <c r="GI1318">
        <v>2433327</v>
      </c>
      <c r="GN1318">
        <v>2924225.9999999902</v>
      </c>
      <c r="GS1318">
        <v>3694836.9999999902</v>
      </c>
      <c r="GX1318">
        <v>4883144</v>
      </c>
    </row>
    <row r="1319" spans="1:206" customFormat="1">
      <c r="A1319" s="51" t="s">
        <v>224</v>
      </c>
      <c r="B1319" t="s">
        <v>3549</v>
      </c>
      <c r="C1319" t="s">
        <v>3533</v>
      </c>
      <c r="D1319" s="187" t="s">
        <v>3564</v>
      </c>
      <c r="E1319" t="s">
        <v>2043</v>
      </c>
      <c r="BD1319">
        <v>0</v>
      </c>
      <c r="BI1319">
        <v>0</v>
      </c>
      <c r="BN1319">
        <v>0</v>
      </c>
      <c r="BS1319">
        <v>0</v>
      </c>
      <c r="BX1319">
        <v>0</v>
      </c>
      <c r="CC1319">
        <v>0</v>
      </c>
      <c r="CH1319">
        <v>0</v>
      </c>
      <c r="CM1319">
        <v>100</v>
      </c>
      <c r="CR1319">
        <v>200</v>
      </c>
      <c r="CW1319">
        <v>200</v>
      </c>
      <c r="DB1319">
        <v>400</v>
      </c>
      <c r="DG1319">
        <v>799.99999999999898</v>
      </c>
      <c r="DL1319">
        <v>700</v>
      </c>
      <c r="DQ1319">
        <v>1100</v>
      </c>
      <c r="DV1319">
        <v>1600</v>
      </c>
      <c r="EA1319">
        <v>4885</v>
      </c>
      <c r="EF1319">
        <v>6506</v>
      </c>
      <c r="EK1319">
        <v>8852</v>
      </c>
      <c r="EP1319">
        <v>14158.9999999999</v>
      </c>
      <c r="EU1319">
        <v>24641.999999999902</v>
      </c>
      <c r="EZ1319">
        <v>39515</v>
      </c>
      <c r="FE1319">
        <v>63769.999999999898</v>
      </c>
      <c r="FJ1319">
        <v>110600.999999999</v>
      </c>
      <c r="FO1319">
        <v>185742</v>
      </c>
      <c r="FT1319">
        <v>273373</v>
      </c>
      <c r="FY1319">
        <v>408898.99999999901</v>
      </c>
      <c r="GD1319">
        <v>623116</v>
      </c>
      <c r="GI1319">
        <v>833030.99999999895</v>
      </c>
      <c r="GN1319">
        <v>996517.99999999895</v>
      </c>
      <c r="GS1319">
        <v>1203614.99999999</v>
      </c>
      <c r="GX1319">
        <v>1532987.99999999</v>
      </c>
    </row>
    <row r="1320" spans="1:206" customFormat="1">
      <c r="A1320" s="51" t="s">
        <v>224</v>
      </c>
      <c r="B1320" t="s">
        <v>3549</v>
      </c>
      <c r="C1320" t="s">
        <v>3533</v>
      </c>
      <c r="D1320" s="187" t="s">
        <v>3564</v>
      </c>
      <c r="E1320" t="s">
        <v>2044</v>
      </c>
      <c r="BD1320">
        <v>0</v>
      </c>
      <c r="BI1320">
        <v>0</v>
      </c>
      <c r="BN1320">
        <v>0</v>
      </c>
      <c r="BS1320">
        <v>0</v>
      </c>
      <c r="BX1320">
        <v>0</v>
      </c>
      <c r="CC1320">
        <v>0</v>
      </c>
      <c r="CH1320">
        <v>0</v>
      </c>
      <c r="CM1320">
        <v>0</v>
      </c>
      <c r="CR1320">
        <v>0</v>
      </c>
      <c r="CW1320">
        <v>0</v>
      </c>
      <c r="DB1320">
        <v>0</v>
      </c>
      <c r="DG1320">
        <v>0</v>
      </c>
      <c r="DL1320">
        <v>0</v>
      </c>
      <c r="DQ1320">
        <v>100</v>
      </c>
      <c r="DV1320">
        <v>200</v>
      </c>
      <c r="EA1320">
        <v>596</v>
      </c>
      <c r="EF1320">
        <v>1194</v>
      </c>
      <c r="EK1320">
        <v>1519</v>
      </c>
      <c r="EP1320">
        <v>2003.99999999999</v>
      </c>
      <c r="EU1320">
        <v>3257</v>
      </c>
      <c r="EZ1320">
        <v>5173.99999999999</v>
      </c>
      <c r="FE1320">
        <v>7912</v>
      </c>
      <c r="FJ1320">
        <v>12673</v>
      </c>
      <c r="FO1320">
        <v>22919</v>
      </c>
      <c r="FT1320">
        <v>40379</v>
      </c>
      <c r="FY1320">
        <v>61816</v>
      </c>
      <c r="GD1320">
        <v>97432</v>
      </c>
      <c r="GI1320">
        <v>157189</v>
      </c>
      <c r="GN1320">
        <v>216815.99999999901</v>
      </c>
      <c r="GS1320">
        <v>266012</v>
      </c>
      <c r="GX1320">
        <v>326696</v>
      </c>
    </row>
    <row r="1321" spans="1:206" customFormat="1">
      <c r="A1321" s="51" t="s">
        <v>224</v>
      </c>
      <c r="B1321" t="s">
        <v>3549</v>
      </c>
      <c r="C1321" t="s">
        <v>3533</v>
      </c>
      <c r="D1321" s="187" t="s">
        <v>3564</v>
      </c>
      <c r="E1321" t="s">
        <v>2045</v>
      </c>
      <c r="BD1321">
        <v>83240600</v>
      </c>
      <c r="BI1321">
        <v>109557200</v>
      </c>
      <c r="BN1321">
        <v>142844200</v>
      </c>
      <c r="BS1321">
        <v>189890200</v>
      </c>
      <c r="BX1321">
        <v>262111000</v>
      </c>
      <c r="CC1321">
        <v>350655300</v>
      </c>
      <c r="CH1321">
        <v>468545500</v>
      </c>
      <c r="CM1321">
        <v>620358800</v>
      </c>
      <c r="CR1321">
        <v>783702000</v>
      </c>
      <c r="CW1321">
        <v>932683600</v>
      </c>
      <c r="DB1321">
        <v>1100877500</v>
      </c>
      <c r="DG1321">
        <v>1305528700</v>
      </c>
      <c r="DL1321">
        <v>1486472300</v>
      </c>
      <c r="DQ1321">
        <v>1674058000</v>
      </c>
      <c r="DV1321">
        <v>1840965000</v>
      </c>
    </row>
    <row r="1322" spans="1:206" customFormat="1">
      <c r="A1322" s="51" t="s">
        <v>224</v>
      </c>
      <c r="B1322" t="s">
        <v>3549</v>
      </c>
      <c r="C1322" t="s">
        <v>3533</v>
      </c>
      <c r="D1322" s="187" t="s">
        <v>3564</v>
      </c>
      <c r="E1322" t="s">
        <v>2046</v>
      </c>
      <c r="BD1322">
        <v>83240600</v>
      </c>
      <c r="BI1322">
        <v>109557200</v>
      </c>
      <c r="BN1322">
        <v>142844200</v>
      </c>
      <c r="BS1322">
        <v>189890200</v>
      </c>
      <c r="BX1322">
        <v>262111000</v>
      </c>
      <c r="CC1322">
        <v>350655300</v>
      </c>
      <c r="CH1322">
        <v>468545500</v>
      </c>
      <c r="CM1322">
        <v>620358800</v>
      </c>
      <c r="CR1322">
        <v>783702000</v>
      </c>
      <c r="CW1322">
        <v>932683600</v>
      </c>
      <c r="DB1322">
        <v>1100877500</v>
      </c>
      <c r="DG1322">
        <v>1305528700</v>
      </c>
      <c r="DL1322">
        <v>1486472300</v>
      </c>
      <c r="DQ1322">
        <v>1674058000</v>
      </c>
      <c r="DV1322">
        <v>1840965000</v>
      </c>
      <c r="EA1322">
        <v>1932123136</v>
      </c>
      <c r="EF1322">
        <v>2080683984</v>
      </c>
      <c r="EK1322">
        <v>2198042606</v>
      </c>
      <c r="EP1322">
        <v>2266918759</v>
      </c>
      <c r="EU1322">
        <v>2318142717</v>
      </c>
      <c r="EZ1322">
        <v>2347717897</v>
      </c>
      <c r="FE1322">
        <v>2354224111</v>
      </c>
      <c r="FJ1322">
        <v>2337763906</v>
      </c>
      <c r="FO1322">
        <v>2300096671</v>
      </c>
      <c r="FT1322">
        <v>2246192576</v>
      </c>
      <c r="FY1322">
        <v>2178842982</v>
      </c>
      <c r="GD1322">
        <v>2098525550</v>
      </c>
      <c r="GI1322">
        <v>2009784461</v>
      </c>
      <c r="GN1322">
        <v>1914884721</v>
      </c>
      <c r="GS1322">
        <v>1816055919</v>
      </c>
      <c r="GX1322">
        <v>1714623536</v>
      </c>
    </row>
    <row r="1323" spans="1:206" customFormat="1">
      <c r="A1323" s="51" t="s">
        <v>224</v>
      </c>
      <c r="B1323" t="s">
        <v>3549</v>
      </c>
      <c r="C1323" t="s">
        <v>3533</v>
      </c>
      <c r="D1323" s="187" t="s">
        <v>3564</v>
      </c>
      <c r="E1323" t="s">
        <v>2047</v>
      </c>
      <c r="BD1323">
        <v>54931900</v>
      </c>
      <c r="BI1323">
        <v>71620100</v>
      </c>
      <c r="BN1323">
        <v>92522000</v>
      </c>
      <c r="BS1323">
        <v>120912700</v>
      </c>
      <c r="BX1323">
        <v>164417700</v>
      </c>
      <c r="CC1323">
        <v>215689100</v>
      </c>
      <c r="CH1323">
        <v>282566800</v>
      </c>
      <c r="CM1323">
        <v>365732700</v>
      </c>
      <c r="CR1323">
        <v>454009600</v>
      </c>
      <c r="CW1323">
        <v>532977300</v>
      </c>
      <c r="DB1323">
        <v>621157000</v>
      </c>
      <c r="DG1323">
        <v>727133400</v>
      </c>
      <c r="DL1323">
        <v>819792500</v>
      </c>
      <c r="DQ1323">
        <v>916239700</v>
      </c>
      <c r="DV1323">
        <v>1001202800</v>
      </c>
      <c r="EA1323">
        <v>996697266</v>
      </c>
      <c r="EF1323">
        <v>1073543908</v>
      </c>
      <c r="EK1323">
        <v>1133884176</v>
      </c>
      <c r="EP1323">
        <v>1168984910</v>
      </c>
      <c r="EU1323">
        <v>1194834960</v>
      </c>
      <c r="EZ1323">
        <v>1209103274</v>
      </c>
      <c r="FE1323">
        <v>1211588486</v>
      </c>
      <c r="FJ1323">
        <v>1202694672</v>
      </c>
      <c r="FO1323">
        <v>1183285702</v>
      </c>
      <c r="FT1323">
        <v>1155876531</v>
      </c>
      <c r="FY1323">
        <v>1121655860</v>
      </c>
      <c r="GD1323">
        <v>1080783755</v>
      </c>
      <c r="GI1323">
        <v>1035908776</v>
      </c>
      <c r="GN1323">
        <v>988119036</v>
      </c>
      <c r="GS1323">
        <v>938434978</v>
      </c>
      <c r="GX1323">
        <v>887251689</v>
      </c>
    </row>
    <row r="1324" spans="1:206" customFormat="1">
      <c r="A1324" s="51" t="s">
        <v>224</v>
      </c>
      <c r="B1324" t="s">
        <v>3549</v>
      </c>
      <c r="C1324" t="s">
        <v>3533</v>
      </c>
      <c r="D1324" s="187" t="s">
        <v>3564</v>
      </c>
      <c r="E1324" t="s">
        <v>2048</v>
      </c>
      <c r="BD1324">
        <v>28308700</v>
      </c>
      <c r="BI1324">
        <v>37937100</v>
      </c>
      <c r="BN1324">
        <v>50322200</v>
      </c>
      <c r="BS1324">
        <v>68977500</v>
      </c>
      <c r="BX1324">
        <v>97693300</v>
      </c>
      <c r="CC1324">
        <v>134966200</v>
      </c>
      <c r="CH1324">
        <v>185978700</v>
      </c>
      <c r="CM1324">
        <v>254626099.99999899</v>
      </c>
      <c r="CR1324">
        <v>329692400</v>
      </c>
      <c r="CW1324">
        <v>399706300</v>
      </c>
      <c r="DB1324">
        <v>479720500</v>
      </c>
      <c r="DG1324">
        <v>578395300</v>
      </c>
      <c r="DL1324">
        <v>666679800</v>
      </c>
      <c r="DQ1324">
        <v>757818300</v>
      </c>
      <c r="DV1324">
        <v>839762200</v>
      </c>
      <c r="EA1324">
        <v>935425870</v>
      </c>
      <c r="EF1324">
        <v>1007140076</v>
      </c>
      <c r="EK1324">
        <v>1064158430</v>
      </c>
      <c r="EP1324">
        <v>1097933849</v>
      </c>
      <c r="EU1324">
        <v>1123307757</v>
      </c>
      <c r="EZ1324">
        <v>1138614623</v>
      </c>
      <c r="FE1324">
        <v>1142635625</v>
      </c>
      <c r="FJ1324">
        <v>1135069234</v>
      </c>
      <c r="FO1324">
        <v>1116810969</v>
      </c>
      <c r="FT1324">
        <v>1090316045</v>
      </c>
      <c r="FY1324">
        <v>1057187122</v>
      </c>
      <c r="GD1324">
        <v>1017741795</v>
      </c>
      <c r="GI1324">
        <v>973875685</v>
      </c>
      <c r="GN1324">
        <v>926765685</v>
      </c>
      <c r="GS1324">
        <v>877620941</v>
      </c>
      <c r="GX1324">
        <v>827371847</v>
      </c>
    </row>
    <row r="1325" spans="1:206" customFormat="1">
      <c r="A1325" s="51" t="s">
        <v>224</v>
      </c>
      <c r="B1325" t="s">
        <v>3549</v>
      </c>
      <c r="C1325" t="s">
        <v>3533</v>
      </c>
      <c r="D1325" s="187" t="s">
        <v>3564</v>
      </c>
      <c r="E1325" t="s">
        <v>2049</v>
      </c>
      <c r="BD1325">
        <v>0</v>
      </c>
      <c r="BI1325">
        <v>0</v>
      </c>
      <c r="BN1325">
        <v>0</v>
      </c>
      <c r="BS1325">
        <v>0</v>
      </c>
      <c r="BX1325">
        <v>0</v>
      </c>
      <c r="CC1325">
        <v>0</v>
      </c>
      <c r="CH1325">
        <v>0</v>
      </c>
      <c r="CM1325">
        <v>0</v>
      </c>
      <c r="CR1325">
        <v>0</v>
      </c>
      <c r="CW1325">
        <v>0</v>
      </c>
      <c r="DB1325">
        <v>0</v>
      </c>
      <c r="DG1325">
        <v>0</v>
      </c>
      <c r="DL1325">
        <v>0</v>
      </c>
      <c r="DQ1325">
        <v>0</v>
      </c>
      <c r="DV1325">
        <v>0</v>
      </c>
      <c r="EA1325">
        <v>0</v>
      </c>
      <c r="EF1325">
        <v>0</v>
      </c>
      <c r="EK1325">
        <v>0</v>
      </c>
      <c r="EP1325">
        <v>0</v>
      </c>
      <c r="EU1325">
        <v>0</v>
      </c>
      <c r="EZ1325">
        <v>0</v>
      </c>
      <c r="FE1325">
        <v>0</v>
      </c>
      <c r="FJ1325">
        <v>0</v>
      </c>
      <c r="FO1325">
        <v>0</v>
      </c>
      <c r="FT1325">
        <v>0</v>
      </c>
      <c r="FY1325">
        <v>0</v>
      </c>
      <c r="GD1325">
        <v>0</v>
      </c>
      <c r="GI1325">
        <v>0</v>
      </c>
      <c r="GN1325">
        <v>0</v>
      </c>
      <c r="GS1325">
        <v>0</v>
      </c>
      <c r="GX1325">
        <v>0</v>
      </c>
    </row>
    <row r="1326" spans="1:206" customFormat="1">
      <c r="A1326" s="51" t="s">
        <v>224</v>
      </c>
      <c r="B1326" t="s">
        <v>3549</v>
      </c>
      <c r="C1326" t="s">
        <v>3533</v>
      </c>
      <c r="D1326" s="187" t="s">
        <v>3564</v>
      </c>
      <c r="E1326" t="s">
        <v>2050</v>
      </c>
      <c r="BD1326">
        <v>0</v>
      </c>
      <c r="BI1326">
        <v>0</v>
      </c>
      <c r="BN1326">
        <v>0</v>
      </c>
      <c r="BS1326">
        <v>0</v>
      </c>
      <c r="BX1326">
        <v>0</v>
      </c>
      <c r="CC1326">
        <v>0</v>
      </c>
      <c r="CH1326">
        <v>0</v>
      </c>
      <c r="CM1326">
        <v>0</v>
      </c>
      <c r="CR1326">
        <v>0</v>
      </c>
      <c r="CW1326">
        <v>0</v>
      </c>
      <c r="DB1326">
        <v>0</v>
      </c>
      <c r="DG1326">
        <v>0</v>
      </c>
      <c r="DL1326">
        <v>0</v>
      </c>
      <c r="DQ1326">
        <v>0</v>
      </c>
      <c r="DV1326">
        <v>0</v>
      </c>
      <c r="EA1326">
        <v>0</v>
      </c>
      <c r="EF1326">
        <v>0</v>
      </c>
      <c r="EK1326">
        <v>0</v>
      </c>
      <c r="EP1326">
        <v>0</v>
      </c>
      <c r="EU1326">
        <v>0</v>
      </c>
      <c r="EZ1326">
        <v>0</v>
      </c>
      <c r="FE1326">
        <v>0</v>
      </c>
      <c r="FJ1326">
        <v>0</v>
      </c>
      <c r="FO1326">
        <v>0</v>
      </c>
      <c r="FT1326">
        <v>0</v>
      </c>
      <c r="FY1326">
        <v>0</v>
      </c>
      <c r="GD1326">
        <v>0</v>
      </c>
      <c r="GI1326">
        <v>0</v>
      </c>
      <c r="GN1326">
        <v>0</v>
      </c>
      <c r="GS1326">
        <v>0</v>
      </c>
      <c r="GX1326">
        <v>0</v>
      </c>
    </row>
    <row r="1327" spans="1:206" customFormat="1">
      <c r="A1327" s="51" t="s">
        <v>224</v>
      </c>
      <c r="B1327" t="s">
        <v>3549</v>
      </c>
      <c r="C1327" t="s">
        <v>3533</v>
      </c>
      <c r="D1327" s="187" t="s">
        <v>3564</v>
      </c>
      <c r="E1327" t="s">
        <v>2051</v>
      </c>
      <c r="BD1327">
        <v>0</v>
      </c>
      <c r="BI1327">
        <v>0</v>
      </c>
      <c r="BN1327">
        <v>0</v>
      </c>
      <c r="BS1327">
        <v>0</v>
      </c>
      <c r="BX1327">
        <v>0</v>
      </c>
      <c r="CC1327">
        <v>0</v>
      </c>
      <c r="CH1327">
        <v>0</v>
      </c>
      <c r="CM1327">
        <v>0</v>
      </c>
      <c r="CR1327">
        <v>0</v>
      </c>
      <c r="CW1327">
        <v>0</v>
      </c>
      <c r="DB1327">
        <v>0</v>
      </c>
      <c r="DG1327">
        <v>0</v>
      </c>
      <c r="DL1327">
        <v>0</v>
      </c>
      <c r="DQ1327">
        <v>0</v>
      </c>
      <c r="DV1327">
        <v>0</v>
      </c>
      <c r="EA1327">
        <v>0</v>
      </c>
      <c r="EF1327">
        <v>0</v>
      </c>
      <c r="EK1327">
        <v>0</v>
      </c>
      <c r="EP1327">
        <v>0</v>
      </c>
      <c r="EU1327">
        <v>0</v>
      </c>
      <c r="EZ1327">
        <v>0</v>
      </c>
      <c r="FE1327">
        <v>0</v>
      </c>
      <c r="FJ1327">
        <v>0</v>
      </c>
      <c r="FO1327">
        <v>0</v>
      </c>
      <c r="FT1327">
        <v>0</v>
      </c>
      <c r="FY1327">
        <v>0</v>
      </c>
      <c r="GD1327">
        <v>0</v>
      </c>
      <c r="GI1327">
        <v>0</v>
      </c>
      <c r="GN1327">
        <v>0</v>
      </c>
      <c r="GS1327">
        <v>0</v>
      </c>
      <c r="GX1327">
        <v>0</v>
      </c>
    </row>
    <row r="1328" spans="1:206" customFormat="1">
      <c r="A1328" s="51" t="s">
        <v>224</v>
      </c>
      <c r="B1328" t="s">
        <v>3549</v>
      </c>
      <c r="C1328" t="s">
        <v>3533</v>
      </c>
      <c r="D1328" s="187" t="s">
        <v>3564</v>
      </c>
      <c r="E1328" t="s">
        <v>2052</v>
      </c>
      <c r="BD1328">
        <v>13238899.999999899</v>
      </c>
      <c r="BI1328">
        <v>17474899.999999899</v>
      </c>
      <c r="BN1328">
        <v>22517900</v>
      </c>
      <c r="BS1328">
        <v>31456400</v>
      </c>
      <c r="BX1328">
        <v>47705799.999999903</v>
      </c>
      <c r="CC1328">
        <v>56287899.999999903</v>
      </c>
      <c r="CH1328">
        <v>72558700</v>
      </c>
      <c r="CM1328">
        <v>91539300</v>
      </c>
      <c r="CR1328">
        <v>103209200</v>
      </c>
      <c r="CW1328">
        <v>103846000</v>
      </c>
      <c r="DB1328">
        <v>118750900</v>
      </c>
      <c r="DG1328">
        <v>144787800</v>
      </c>
      <c r="DL1328">
        <v>143038699.99999899</v>
      </c>
      <c r="DQ1328">
        <v>141670500</v>
      </c>
      <c r="DV1328">
        <v>150465400</v>
      </c>
      <c r="EA1328">
        <v>147703927</v>
      </c>
      <c r="EF1328">
        <v>154173116</v>
      </c>
      <c r="EK1328">
        <v>149712594</v>
      </c>
      <c r="EP1328">
        <v>134410016</v>
      </c>
      <c r="EU1328">
        <v>130005744.999999</v>
      </c>
      <c r="EZ1328">
        <v>127190391</v>
      </c>
      <c r="FE1328">
        <v>124696317</v>
      </c>
      <c r="FJ1328">
        <v>120745914</v>
      </c>
      <c r="FO1328">
        <v>115502036</v>
      </c>
      <c r="FT1328">
        <v>110599167</v>
      </c>
      <c r="FY1328">
        <v>106047789.999999</v>
      </c>
      <c r="GD1328">
        <v>101332801</v>
      </c>
      <c r="GI1328">
        <v>97590478</v>
      </c>
      <c r="GN1328">
        <v>93642424</v>
      </c>
      <c r="GS1328">
        <v>89762872</v>
      </c>
      <c r="GX1328">
        <v>86093304.999999896</v>
      </c>
    </row>
    <row r="1329" spans="1:206" customFormat="1">
      <c r="A1329" s="51" t="s">
        <v>224</v>
      </c>
      <c r="B1329" t="s">
        <v>3549</v>
      </c>
      <c r="C1329" t="s">
        <v>3533</v>
      </c>
      <c r="D1329" s="187" t="s">
        <v>3564</v>
      </c>
      <c r="E1329" t="s">
        <v>2053</v>
      </c>
      <c r="BD1329">
        <v>12165699.999999899</v>
      </c>
      <c r="BI1329">
        <v>16359500</v>
      </c>
      <c r="BN1329">
        <v>20726199.999999899</v>
      </c>
      <c r="BS1329">
        <v>25665700</v>
      </c>
      <c r="BX1329">
        <v>34208000</v>
      </c>
      <c r="CC1329">
        <v>50189700</v>
      </c>
      <c r="CH1329">
        <v>59690800</v>
      </c>
      <c r="CM1329">
        <v>75157900</v>
      </c>
      <c r="CR1329">
        <v>89316800</v>
      </c>
      <c r="CW1329">
        <v>94089900</v>
      </c>
      <c r="DB1329">
        <v>91552200</v>
      </c>
      <c r="DG1329">
        <v>101199599.999999</v>
      </c>
      <c r="DL1329">
        <v>119099599.999999</v>
      </c>
      <c r="DQ1329">
        <v>117716500</v>
      </c>
      <c r="DV1329">
        <v>114161200</v>
      </c>
      <c r="EA1329">
        <v>115200607.999999</v>
      </c>
      <c r="EF1329">
        <v>118854833</v>
      </c>
      <c r="EK1329">
        <v>121514965</v>
      </c>
      <c r="EP1329">
        <v>116359797</v>
      </c>
      <c r="EU1329">
        <v>104710100</v>
      </c>
      <c r="EZ1329">
        <v>99388727</v>
      </c>
      <c r="FE1329">
        <v>94921330</v>
      </c>
      <c r="FJ1329">
        <v>91165722</v>
      </c>
      <c r="FO1329">
        <v>86232766</v>
      </c>
      <c r="FT1329">
        <v>81028074.999999896</v>
      </c>
      <c r="FY1329">
        <v>76119175</v>
      </c>
      <c r="GD1329">
        <v>71374611</v>
      </c>
      <c r="GI1329">
        <v>66688751</v>
      </c>
      <c r="GN1329">
        <v>62557660</v>
      </c>
      <c r="GS1329">
        <v>58500915</v>
      </c>
      <c r="GX1329">
        <v>54733952.999999903</v>
      </c>
    </row>
    <row r="1330" spans="1:206" customFormat="1">
      <c r="A1330" s="51" t="s">
        <v>224</v>
      </c>
      <c r="B1330" t="s">
        <v>3549</v>
      </c>
      <c r="C1330" t="s">
        <v>3533</v>
      </c>
      <c r="D1330" s="187" t="s">
        <v>3564</v>
      </c>
      <c r="E1330" t="s">
        <v>2054</v>
      </c>
      <c r="BD1330">
        <v>7923700</v>
      </c>
      <c r="BI1330">
        <v>11738000</v>
      </c>
      <c r="BN1330">
        <v>15832200</v>
      </c>
      <c r="BS1330">
        <v>20093500</v>
      </c>
      <c r="BX1330">
        <v>24930300</v>
      </c>
      <c r="CC1330">
        <v>33305799.999999899</v>
      </c>
      <c r="CH1330">
        <v>49028000</v>
      </c>
      <c r="CM1330">
        <v>58230500</v>
      </c>
      <c r="CR1330">
        <v>73083400</v>
      </c>
      <c r="CW1330">
        <v>86343799.999999896</v>
      </c>
      <c r="DB1330">
        <v>90349800</v>
      </c>
      <c r="DG1330">
        <v>85923200</v>
      </c>
      <c r="DL1330">
        <v>93404699.999999896</v>
      </c>
      <c r="DQ1330">
        <v>111226700</v>
      </c>
      <c r="DV1330">
        <v>105745499.999999</v>
      </c>
      <c r="EA1330">
        <v>100129770</v>
      </c>
      <c r="EF1330">
        <v>101401168</v>
      </c>
      <c r="EK1330">
        <v>103780242</v>
      </c>
      <c r="EP1330">
        <v>104942128</v>
      </c>
      <c r="EU1330">
        <v>99162445</v>
      </c>
      <c r="EZ1330">
        <v>87286578</v>
      </c>
      <c r="FE1330">
        <v>81135412</v>
      </c>
      <c r="FJ1330">
        <v>76036252</v>
      </c>
      <c r="FO1330">
        <v>71938644</v>
      </c>
      <c r="FT1330">
        <v>66689606.999999903</v>
      </c>
      <c r="FY1330">
        <v>61404845.999999903</v>
      </c>
      <c r="GD1330">
        <v>56298493</v>
      </c>
      <c r="GI1330">
        <v>51523468</v>
      </c>
      <c r="GN1330">
        <v>46987090</v>
      </c>
      <c r="GS1330">
        <v>42960423</v>
      </c>
      <c r="GX1330">
        <v>39109384</v>
      </c>
    </row>
    <row r="1331" spans="1:206" customFormat="1">
      <c r="A1331" s="51" t="s">
        <v>224</v>
      </c>
      <c r="B1331" t="s">
        <v>3549</v>
      </c>
      <c r="C1331" t="s">
        <v>3533</v>
      </c>
      <c r="D1331" s="187" t="s">
        <v>3564</v>
      </c>
      <c r="E1331" t="s">
        <v>2055</v>
      </c>
      <c r="BD1331">
        <v>5154300</v>
      </c>
      <c r="BI1331">
        <v>6815700</v>
      </c>
      <c r="BN1331">
        <v>9950700</v>
      </c>
      <c r="BS1331">
        <v>13099400</v>
      </c>
      <c r="BX1331">
        <v>16708599.999999899</v>
      </c>
      <c r="CC1331">
        <v>21441100</v>
      </c>
      <c r="CH1331">
        <v>29184800</v>
      </c>
      <c r="CM1331">
        <v>44091499.999999903</v>
      </c>
      <c r="CR1331">
        <v>53377799.999999903</v>
      </c>
      <c r="CW1331">
        <v>68039800</v>
      </c>
      <c r="DB1331">
        <v>81689700</v>
      </c>
      <c r="DG1331">
        <v>86745400</v>
      </c>
      <c r="DL1331">
        <v>83202900</v>
      </c>
      <c r="DQ1331">
        <v>93113999.999999896</v>
      </c>
      <c r="DV1331">
        <v>109752000</v>
      </c>
      <c r="EA1331">
        <v>100745696</v>
      </c>
      <c r="EF1331">
        <v>97952465.999999896</v>
      </c>
      <c r="EK1331">
        <v>99069108.999999896</v>
      </c>
      <c r="EP1331">
        <v>101228334</v>
      </c>
      <c r="EU1331">
        <v>102210839</v>
      </c>
      <c r="EZ1331">
        <v>96350917.999999896</v>
      </c>
      <c r="FE1331">
        <v>84476655</v>
      </c>
      <c r="FJ1331">
        <v>78318643.999999896</v>
      </c>
      <c r="FO1331">
        <v>73264328</v>
      </c>
      <c r="FT1331">
        <v>69215063</v>
      </c>
      <c r="FY1331">
        <v>64011312</v>
      </c>
      <c r="GD1331">
        <v>58780781</v>
      </c>
      <c r="GI1331">
        <v>53714921</v>
      </c>
      <c r="GN1331">
        <v>49011443</v>
      </c>
      <c r="GS1331">
        <v>44543961</v>
      </c>
      <c r="GX1331">
        <v>40569932.999999903</v>
      </c>
    </row>
    <row r="1332" spans="1:206" customFormat="1">
      <c r="A1332" s="51" t="s">
        <v>224</v>
      </c>
      <c r="B1332" t="s">
        <v>3549</v>
      </c>
      <c r="C1332" t="s">
        <v>3533</v>
      </c>
      <c r="D1332" s="187" t="s">
        <v>3564</v>
      </c>
      <c r="E1332" t="s">
        <v>2056</v>
      </c>
      <c r="BD1332">
        <v>4053800</v>
      </c>
      <c r="BI1332">
        <v>4940100</v>
      </c>
      <c r="BN1332">
        <v>6586500</v>
      </c>
      <c r="BS1332">
        <v>9672900</v>
      </c>
      <c r="BX1332">
        <v>12833000</v>
      </c>
      <c r="CC1332">
        <v>16445700</v>
      </c>
      <c r="CH1332">
        <v>21089500</v>
      </c>
      <c r="CM1332">
        <v>28852900</v>
      </c>
      <c r="CR1332">
        <v>43575400</v>
      </c>
      <c r="CW1332">
        <v>52654500</v>
      </c>
      <c r="DB1332">
        <v>67186900</v>
      </c>
      <c r="DG1332">
        <v>80913599.999999896</v>
      </c>
      <c r="DL1332">
        <v>86123700</v>
      </c>
      <c r="DQ1332">
        <v>83512000</v>
      </c>
      <c r="DV1332">
        <v>92205800</v>
      </c>
      <c r="EA1332">
        <v>100460065.999999</v>
      </c>
      <c r="EF1332">
        <v>99793311</v>
      </c>
      <c r="EK1332">
        <v>97030857</v>
      </c>
      <c r="EP1332">
        <v>98161551</v>
      </c>
      <c r="EU1332">
        <v>100352235</v>
      </c>
      <c r="EZ1332">
        <v>101384941</v>
      </c>
      <c r="FE1332">
        <v>95615305.999999896</v>
      </c>
      <c r="FJ1332">
        <v>83851100</v>
      </c>
      <c r="FO1332">
        <v>77794032</v>
      </c>
      <c r="FT1332">
        <v>72832025</v>
      </c>
      <c r="FY1332">
        <v>68862099</v>
      </c>
      <c r="GD1332">
        <v>63736151</v>
      </c>
      <c r="GI1332">
        <v>58571064</v>
      </c>
      <c r="GN1332">
        <v>53556994</v>
      </c>
      <c r="GS1332">
        <v>48894767</v>
      </c>
      <c r="GX1332">
        <v>44462093.999999903</v>
      </c>
    </row>
    <row r="1333" spans="1:206" customFormat="1">
      <c r="A1333" s="51" t="s">
        <v>224</v>
      </c>
      <c r="B1333" t="s">
        <v>3549</v>
      </c>
      <c r="C1333" t="s">
        <v>3533</v>
      </c>
      <c r="D1333" s="187" t="s">
        <v>3564</v>
      </c>
      <c r="E1333" t="s">
        <v>2057</v>
      </c>
      <c r="BD1333">
        <v>3310300</v>
      </c>
      <c r="BI1333">
        <v>3847100</v>
      </c>
      <c r="BN1333">
        <v>4720300</v>
      </c>
      <c r="BS1333">
        <v>6326199.9999999898</v>
      </c>
      <c r="BX1333">
        <v>9384700</v>
      </c>
      <c r="CC1333">
        <v>12553400</v>
      </c>
      <c r="CH1333">
        <v>16106599.999999899</v>
      </c>
      <c r="CM1333">
        <v>20719600</v>
      </c>
      <c r="CR1333">
        <v>28371399.999999899</v>
      </c>
      <c r="CW1333">
        <v>42844800</v>
      </c>
      <c r="DB1333">
        <v>51856600</v>
      </c>
      <c r="DG1333">
        <v>66209000</v>
      </c>
      <c r="DL1333">
        <v>80067000</v>
      </c>
      <c r="DQ1333">
        <v>85846000</v>
      </c>
      <c r="DV1333">
        <v>82517700</v>
      </c>
      <c r="EA1333">
        <v>87960750</v>
      </c>
      <c r="EF1333">
        <v>99278735.999999896</v>
      </c>
      <c r="EK1333">
        <v>98636259</v>
      </c>
      <c r="EP1333">
        <v>95912776.999999896</v>
      </c>
      <c r="EU1333">
        <v>97071570.999999896</v>
      </c>
      <c r="EZ1333">
        <v>99308642</v>
      </c>
      <c r="FE1333">
        <v>100407732</v>
      </c>
      <c r="FJ1333">
        <v>94753192</v>
      </c>
      <c r="FO1333">
        <v>83133611</v>
      </c>
      <c r="FT1333">
        <v>77188220</v>
      </c>
      <c r="FY1333">
        <v>72328896</v>
      </c>
      <c r="GD1333">
        <v>68446792.999999896</v>
      </c>
      <c r="GI1333">
        <v>63406644.999999903</v>
      </c>
      <c r="GN1333">
        <v>58313324</v>
      </c>
      <c r="GS1333">
        <v>53356450.999999903</v>
      </c>
      <c r="GX1333">
        <v>48741328.999999903</v>
      </c>
    </row>
    <row r="1334" spans="1:206" customFormat="1">
      <c r="A1334" s="51" t="s">
        <v>224</v>
      </c>
      <c r="B1334" t="s">
        <v>3549</v>
      </c>
      <c r="C1334" t="s">
        <v>3533</v>
      </c>
      <c r="D1334" s="187" t="s">
        <v>3564</v>
      </c>
      <c r="E1334" t="s">
        <v>2058</v>
      </c>
      <c r="BD1334">
        <v>2767700</v>
      </c>
      <c r="BI1334">
        <v>3085000</v>
      </c>
      <c r="BN1334">
        <v>3619200</v>
      </c>
      <c r="BS1334">
        <v>4453800</v>
      </c>
      <c r="BX1334">
        <v>6079999.9999999898</v>
      </c>
      <c r="CC1334">
        <v>9099600</v>
      </c>
      <c r="CH1334">
        <v>12182600</v>
      </c>
      <c r="CM1334">
        <v>15674500</v>
      </c>
      <c r="CR1334">
        <v>20241500</v>
      </c>
      <c r="CW1334">
        <v>27722599.999999899</v>
      </c>
      <c r="DB1334">
        <v>41953500</v>
      </c>
      <c r="DG1334">
        <v>50635500</v>
      </c>
      <c r="DL1334">
        <v>65251799.999999903</v>
      </c>
      <c r="DQ1334">
        <v>79822300</v>
      </c>
      <c r="DV1334">
        <v>84555400</v>
      </c>
      <c r="EA1334">
        <v>75541321</v>
      </c>
      <c r="EF1334">
        <v>86470284.999999896</v>
      </c>
      <c r="EK1334">
        <v>97688544</v>
      </c>
      <c r="EP1334">
        <v>97092449.999999896</v>
      </c>
      <c r="EU1334">
        <v>94435921</v>
      </c>
      <c r="EZ1334">
        <v>95642251</v>
      </c>
      <c r="FE1334">
        <v>97947361</v>
      </c>
      <c r="FJ1334">
        <v>99139419</v>
      </c>
      <c r="FO1334">
        <v>93646055</v>
      </c>
      <c r="FT1334">
        <v>82211751</v>
      </c>
      <c r="FY1334">
        <v>76406890</v>
      </c>
      <c r="GD1334">
        <v>71674736</v>
      </c>
      <c r="GI1334">
        <v>67901406.999999896</v>
      </c>
      <c r="GN1334">
        <v>62966128</v>
      </c>
      <c r="GS1334">
        <v>57961182</v>
      </c>
      <c r="GX1334">
        <v>53077490.999999903</v>
      </c>
    </row>
    <row r="1335" spans="1:206" customFormat="1">
      <c r="A1335" s="51" t="s">
        <v>224</v>
      </c>
      <c r="B1335" t="s">
        <v>3549</v>
      </c>
      <c r="C1335" t="s">
        <v>3533</v>
      </c>
      <c r="D1335" s="187" t="s">
        <v>3564</v>
      </c>
      <c r="E1335" t="s">
        <v>2059</v>
      </c>
      <c r="BD1335">
        <v>2152700</v>
      </c>
      <c r="BI1335">
        <v>2513100</v>
      </c>
      <c r="BN1335">
        <v>2830200</v>
      </c>
      <c r="BS1335">
        <v>3343200</v>
      </c>
      <c r="BX1335">
        <v>4203800</v>
      </c>
      <c r="CC1335">
        <v>5786099.9999999898</v>
      </c>
      <c r="CH1335">
        <v>8718400</v>
      </c>
      <c r="CM1335">
        <v>11702599.999999899</v>
      </c>
      <c r="CR1335">
        <v>15124099.999999899</v>
      </c>
      <c r="CW1335">
        <v>19559199.999999899</v>
      </c>
      <c r="DB1335">
        <v>26839100</v>
      </c>
      <c r="DG1335">
        <v>40842400</v>
      </c>
      <c r="DL1335">
        <v>49570400</v>
      </c>
      <c r="DQ1335">
        <v>65417900</v>
      </c>
      <c r="DV1335">
        <v>78119799.999999896</v>
      </c>
      <c r="EA1335">
        <v>76467985</v>
      </c>
      <c r="EF1335">
        <v>73639155</v>
      </c>
      <c r="EK1335">
        <v>84400167</v>
      </c>
      <c r="EP1335">
        <v>95488903</v>
      </c>
      <c r="EU1335">
        <v>94976252.999999896</v>
      </c>
      <c r="EZ1335">
        <v>92429351</v>
      </c>
      <c r="FE1335">
        <v>93711334</v>
      </c>
      <c r="FJ1335">
        <v>96112780</v>
      </c>
      <c r="FO1335">
        <v>97435696</v>
      </c>
      <c r="FT1335">
        <v>92156596</v>
      </c>
      <c r="FY1335">
        <v>80974150</v>
      </c>
      <c r="GD1335">
        <v>75354539</v>
      </c>
      <c r="GI1335">
        <v>70789332</v>
      </c>
      <c r="GN1335">
        <v>67156741</v>
      </c>
      <c r="GS1335">
        <v>62357466</v>
      </c>
      <c r="GX1335">
        <v>57470630</v>
      </c>
    </row>
    <row r="1336" spans="1:206" customFormat="1">
      <c r="A1336" s="51" t="s">
        <v>224</v>
      </c>
      <c r="B1336" t="s">
        <v>3549</v>
      </c>
      <c r="C1336" t="s">
        <v>3533</v>
      </c>
      <c r="D1336" s="187" t="s">
        <v>3564</v>
      </c>
      <c r="E1336" t="s">
        <v>2060</v>
      </c>
      <c r="BD1336">
        <v>1557300</v>
      </c>
      <c r="BI1336">
        <v>1887400</v>
      </c>
      <c r="BN1336">
        <v>2218900</v>
      </c>
      <c r="BS1336">
        <v>2530299.9999999902</v>
      </c>
      <c r="BX1336">
        <v>3064000</v>
      </c>
      <c r="CC1336">
        <v>3901400</v>
      </c>
      <c r="CH1336">
        <v>5434100</v>
      </c>
      <c r="CM1336">
        <v>8213500</v>
      </c>
      <c r="CR1336">
        <v>11088300</v>
      </c>
      <c r="CW1336">
        <v>14368700</v>
      </c>
      <c r="DB1336">
        <v>18629500</v>
      </c>
      <c r="DG1336">
        <v>25813100</v>
      </c>
      <c r="DL1336">
        <v>39319300</v>
      </c>
      <c r="DQ1336">
        <v>48719000</v>
      </c>
      <c r="DV1336">
        <v>63273999.999999903</v>
      </c>
      <c r="EA1336">
        <v>65671853</v>
      </c>
      <c r="EF1336">
        <v>73634985</v>
      </c>
      <c r="EK1336">
        <v>70953797</v>
      </c>
      <c r="EP1336">
        <v>81489875.999999896</v>
      </c>
      <c r="EU1336">
        <v>92397604.999999896</v>
      </c>
      <c r="EZ1336">
        <v>92004480</v>
      </c>
      <c r="FE1336">
        <v>89612703.999999896</v>
      </c>
      <c r="FJ1336">
        <v>91001652</v>
      </c>
      <c r="FO1336">
        <v>93541979</v>
      </c>
      <c r="FT1336">
        <v>95044592.999999896</v>
      </c>
      <c r="FY1336">
        <v>90067272</v>
      </c>
      <c r="GD1336">
        <v>79234437</v>
      </c>
      <c r="GI1336">
        <v>73870970</v>
      </c>
      <c r="GN1336">
        <v>69533518</v>
      </c>
      <c r="GS1336">
        <v>66092797.999999903</v>
      </c>
      <c r="GX1336">
        <v>61484412</v>
      </c>
    </row>
    <row r="1337" spans="1:206" customFormat="1">
      <c r="A1337" s="51" t="s">
        <v>224</v>
      </c>
      <c r="B1337" t="s">
        <v>3549</v>
      </c>
      <c r="C1337" t="s">
        <v>3533</v>
      </c>
      <c r="D1337" s="187" t="s">
        <v>3564</v>
      </c>
      <c r="E1337" t="s">
        <v>2061</v>
      </c>
      <c r="BD1337">
        <v>1150500</v>
      </c>
      <c r="BI1337">
        <v>1277700</v>
      </c>
      <c r="BN1337">
        <v>1568800</v>
      </c>
      <c r="BS1337">
        <v>1868600</v>
      </c>
      <c r="BX1337">
        <v>2213000</v>
      </c>
      <c r="CC1337">
        <v>2744900</v>
      </c>
      <c r="CH1337">
        <v>3527400</v>
      </c>
      <c r="CM1337">
        <v>4956500</v>
      </c>
      <c r="CR1337">
        <v>7554500</v>
      </c>
      <c r="CW1337">
        <v>10232600</v>
      </c>
      <c r="DB1337">
        <v>13322300</v>
      </c>
      <c r="DG1337">
        <v>17513600</v>
      </c>
      <c r="DL1337">
        <v>24246999.999999899</v>
      </c>
      <c r="DQ1337">
        <v>37991600</v>
      </c>
      <c r="DV1337">
        <v>46140400</v>
      </c>
      <c r="EA1337">
        <v>49204877</v>
      </c>
      <c r="EF1337">
        <v>62030043.999999903</v>
      </c>
      <c r="EK1337">
        <v>69733950</v>
      </c>
      <c r="EP1337">
        <v>67274845</v>
      </c>
      <c r="EU1337">
        <v>77506479</v>
      </c>
      <c r="EZ1337">
        <v>88164700</v>
      </c>
      <c r="FE1337">
        <v>87950397</v>
      </c>
      <c r="FJ1337">
        <v>85780110</v>
      </c>
      <c r="FO1337">
        <v>87317996</v>
      </c>
      <c r="FT1337">
        <v>90041382</v>
      </c>
      <c r="FY1337">
        <v>91789151</v>
      </c>
      <c r="GD1337">
        <v>87218328</v>
      </c>
      <c r="GI1337">
        <v>76858145</v>
      </c>
      <c r="GN1337">
        <v>71834850</v>
      </c>
      <c r="GS1337">
        <v>67799716.999999896</v>
      </c>
      <c r="GX1337">
        <v>64620282</v>
      </c>
    </row>
    <row r="1338" spans="1:206" customFormat="1">
      <c r="A1338" s="51" t="s">
        <v>224</v>
      </c>
      <c r="B1338" t="s">
        <v>3549</v>
      </c>
      <c r="C1338" t="s">
        <v>3533</v>
      </c>
      <c r="D1338" s="187" t="s">
        <v>3564</v>
      </c>
      <c r="E1338" t="s">
        <v>2062</v>
      </c>
      <c r="BD1338">
        <v>687000</v>
      </c>
      <c r="BI1338">
        <v>861900</v>
      </c>
      <c r="BN1338">
        <v>975199.99999999895</v>
      </c>
      <c r="BS1338">
        <v>1224200</v>
      </c>
      <c r="BX1338">
        <v>1524000</v>
      </c>
      <c r="CC1338">
        <v>1857400</v>
      </c>
      <c r="CH1338">
        <v>2344799.9999999902</v>
      </c>
      <c r="CM1338">
        <v>3054600</v>
      </c>
      <c r="CR1338">
        <v>4350500</v>
      </c>
      <c r="CW1338">
        <v>6662400</v>
      </c>
      <c r="DB1338">
        <v>9085000</v>
      </c>
      <c r="DG1338">
        <v>11955500</v>
      </c>
      <c r="DL1338">
        <v>15915500</v>
      </c>
      <c r="DQ1338">
        <v>22591899.999999899</v>
      </c>
      <c r="DV1338">
        <v>34768800</v>
      </c>
      <c r="EA1338">
        <v>34138333</v>
      </c>
      <c r="EF1338">
        <v>45028415</v>
      </c>
      <c r="EK1338">
        <v>57078607</v>
      </c>
      <c r="EP1338">
        <v>64435114</v>
      </c>
      <c r="EU1338">
        <v>62323980.999999903</v>
      </c>
      <c r="EZ1338">
        <v>72139056</v>
      </c>
      <c r="FE1338">
        <v>82456158</v>
      </c>
      <c r="FJ1338">
        <v>82512130</v>
      </c>
      <c r="FO1338">
        <v>80668099</v>
      </c>
      <c r="FT1338">
        <v>82405310</v>
      </c>
      <c r="FY1338">
        <v>85363255</v>
      </c>
      <c r="GD1338">
        <v>87418421.999999896</v>
      </c>
      <c r="GI1338">
        <v>83381048</v>
      </c>
      <c r="GN1338">
        <v>73647183</v>
      </c>
      <c r="GS1338">
        <v>69066271</v>
      </c>
      <c r="GX1338">
        <v>65431559.999999903</v>
      </c>
    </row>
    <row r="1339" spans="1:206" customFormat="1">
      <c r="A1339" s="51" t="s">
        <v>224</v>
      </c>
      <c r="B1339" t="s">
        <v>3549</v>
      </c>
      <c r="C1339" t="s">
        <v>3533</v>
      </c>
      <c r="D1339" s="187" t="s">
        <v>3564</v>
      </c>
      <c r="E1339" t="s">
        <v>2063</v>
      </c>
      <c r="BD1339">
        <v>429900</v>
      </c>
      <c r="BI1339">
        <v>455400</v>
      </c>
      <c r="BN1339">
        <v>582400</v>
      </c>
      <c r="BS1339">
        <v>676000</v>
      </c>
      <c r="BX1339">
        <v>906399.99999999895</v>
      </c>
      <c r="CC1339">
        <v>1165499.99999999</v>
      </c>
      <c r="CH1339">
        <v>1457000</v>
      </c>
      <c r="CM1339">
        <v>1879699.99999999</v>
      </c>
      <c r="CR1339">
        <v>2492900</v>
      </c>
      <c r="CW1339">
        <v>3576400</v>
      </c>
      <c r="DB1339">
        <v>5532800</v>
      </c>
      <c r="DG1339">
        <v>7706799.9999999898</v>
      </c>
      <c r="DL1339">
        <v>10295400</v>
      </c>
      <c r="DQ1339">
        <v>13962499.999999899</v>
      </c>
      <c r="DV1339">
        <v>19545300</v>
      </c>
      <c r="EA1339">
        <v>22132992.999999899</v>
      </c>
      <c r="EF1339">
        <v>29784988</v>
      </c>
      <c r="EK1339">
        <v>39615602.999999903</v>
      </c>
      <c r="EP1339">
        <v>50587695</v>
      </c>
      <c r="EU1339">
        <v>57446544</v>
      </c>
      <c r="EZ1339">
        <v>55752642</v>
      </c>
      <c r="FE1339">
        <v>64963442</v>
      </c>
      <c r="FJ1339">
        <v>74772359.999999896</v>
      </c>
      <c r="FO1339">
        <v>75154791</v>
      </c>
      <c r="FT1339">
        <v>73711565</v>
      </c>
      <c r="FY1339">
        <v>75671294.999999896</v>
      </c>
      <c r="GD1339">
        <v>78889396</v>
      </c>
      <c r="GI1339">
        <v>81312762.999999896</v>
      </c>
      <c r="GN1339">
        <v>77969612</v>
      </c>
      <c r="GS1339">
        <v>69077483</v>
      </c>
      <c r="GX1339">
        <v>65095616</v>
      </c>
    </row>
    <row r="1340" spans="1:206" customFormat="1">
      <c r="A1340" s="51" t="s">
        <v>224</v>
      </c>
      <c r="B1340" t="s">
        <v>3549</v>
      </c>
      <c r="C1340" t="s">
        <v>3533</v>
      </c>
      <c r="D1340" s="187" t="s">
        <v>3564</v>
      </c>
      <c r="E1340" t="s">
        <v>2064</v>
      </c>
      <c r="BD1340">
        <v>223799.99999999901</v>
      </c>
      <c r="BI1340">
        <v>238700</v>
      </c>
      <c r="BN1340">
        <v>254100</v>
      </c>
      <c r="BS1340">
        <v>342900</v>
      </c>
      <c r="BX1340">
        <v>430500</v>
      </c>
      <c r="CC1340">
        <v>601300</v>
      </c>
      <c r="CH1340">
        <v>797600</v>
      </c>
      <c r="CM1340">
        <v>1029399.99999999</v>
      </c>
      <c r="CR1340">
        <v>1363000</v>
      </c>
      <c r="CW1340">
        <v>1828500</v>
      </c>
      <c r="DB1340">
        <v>2689700</v>
      </c>
      <c r="DG1340">
        <v>4263599.9999999898</v>
      </c>
      <c r="DL1340">
        <v>6031599.9999999898</v>
      </c>
      <c r="DQ1340">
        <v>8263699.9999999898</v>
      </c>
      <c r="DV1340">
        <v>11000000</v>
      </c>
      <c r="EA1340">
        <v>11725819</v>
      </c>
      <c r="EF1340">
        <v>17916071</v>
      </c>
      <c r="EK1340">
        <v>24372967</v>
      </c>
      <c r="EP1340">
        <v>32757156.999999899</v>
      </c>
      <c r="EU1340">
        <v>42267881.999999903</v>
      </c>
      <c r="EZ1340">
        <v>48401474</v>
      </c>
      <c r="FE1340">
        <v>47204807</v>
      </c>
      <c r="FJ1340">
        <v>55532724.999999903</v>
      </c>
      <c r="FO1340">
        <v>64566848</v>
      </c>
      <c r="FT1340">
        <v>65318223</v>
      </c>
      <c r="FY1340">
        <v>64367751</v>
      </c>
      <c r="GD1340">
        <v>66534631</v>
      </c>
      <c r="GI1340">
        <v>69997320</v>
      </c>
      <c r="GN1340">
        <v>72822574</v>
      </c>
      <c r="GS1340">
        <v>70356738</v>
      </c>
      <c r="GX1340">
        <v>62604025</v>
      </c>
    </row>
    <row r="1341" spans="1:206" customFormat="1">
      <c r="A1341" s="51" t="s">
        <v>224</v>
      </c>
      <c r="B1341" t="s">
        <v>3549</v>
      </c>
      <c r="C1341" t="s">
        <v>3533</v>
      </c>
      <c r="D1341" s="187" t="s">
        <v>3564</v>
      </c>
      <c r="E1341" t="s">
        <v>2065</v>
      </c>
      <c r="BD1341">
        <v>85600</v>
      </c>
      <c r="BI1341">
        <v>94700</v>
      </c>
      <c r="BN1341">
        <v>103800</v>
      </c>
      <c r="BS1341">
        <v>117100</v>
      </c>
      <c r="BX1341">
        <v>173700</v>
      </c>
      <c r="CC1341">
        <v>230000</v>
      </c>
      <c r="CH1341">
        <v>333200</v>
      </c>
      <c r="CM1341">
        <v>458000</v>
      </c>
      <c r="CR1341">
        <v>606600</v>
      </c>
      <c r="CW1341">
        <v>842699.99999999895</v>
      </c>
      <c r="DB1341">
        <v>1175000</v>
      </c>
      <c r="DG1341">
        <v>1799200</v>
      </c>
      <c r="DL1341">
        <v>2929500</v>
      </c>
      <c r="DQ1341">
        <v>4219200</v>
      </c>
      <c r="DV1341">
        <v>5714700</v>
      </c>
      <c r="EA1341">
        <v>5992492</v>
      </c>
      <c r="EF1341">
        <v>8526104</v>
      </c>
      <c r="EK1341">
        <v>13039323</v>
      </c>
      <c r="EP1341">
        <v>17950373</v>
      </c>
      <c r="EU1341">
        <v>24457214</v>
      </c>
      <c r="EZ1341">
        <v>32006867</v>
      </c>
      <c r="FE1341">
        <v>37116883</v>
      </c>
      <c r="FJ1341">
        <v>36504227</v>
      </c>
      <c r="FO1341">
        <v>43551324</v>
      </c>
      <c r="FT1341">
        <v>51378030</v>
      </c>
      <c r="FY1341">
        <v>52516723</v>
      </c>
      <c r="GD1341">
        <v>52137524</v>
      </c>
      <c r="GI1341">
        <v>54434547.999999903</v>
      </c>
      <c r="GN1341">
        <v>58027185.999999903</v>
      </c>
      <c r="GS1341">
        <v>61193011</v>
      </c>
      <c r="GX1341">
        <v>59787526.999999903</v>
      </c>
    </row>
    <row r="1342" spans="1:206" customFormat="1">
      <c r="A1342" s="51" t="s">
        <v>224</v>
      </c>
      <c r="B1342" t="s">
        <v>3549</v>
      </c>
      <c r="C1342" t="s">
        <v>3533</v>
      </c>
      <c r="D1342" s="187" t="s">
        <v>3564</v>
      </c>
      <c r="E1342" t="s">
        <v>2066</v>
      </c>
      <c r="BD1342">
        <v>24799.999999999902</v>
      </c>
      <c r="BI1342">
        <v>25500</v>
      </c>
      <c r="BN1342">
        <v>29700</v>
      </c>
      <c r="BS1342">
        <v>35000</v>
      </c>
      <c r="BX1342">
        <v>42500</v>
      </c>
      <c r="CC1342">
        <v>67000</v>
      </c>
      <c r="CH1342">
        <v>92900</v>
      </c>
      <c r="CM1342">
        <v>142000</v>
      </c>
      <c r="CR1342">
        <v>204799.99999999901</v>
      </c>
      <c r="CW1342">
        <v>288700</v>
      </c>
      <c r="DB1342">
        <v>425099.99999999901</v>
      </c>
      <c r="DG1342">
        <v>630300</v>
      </c>
      <c r="DL1342">
        <v>994200</v>
      </c>
      <c r="DQ1342">
        <v>1673600</v>
      </c>
      <c r="DV1342">
        <v>2403600</v>
      </c>
      <c r="EA1342">
        <v>2566140</v>
      </c>
      <c r="EF1342">
        <v>3626707</v>
      </c>
      <c r="EK1342">
        <v>5218737</v>
      </c>
      <c r="EP1342">
        <v>7941353</v>
      </c>
      <c r="EU1342">
        <v>11085117</v>
      </c>
      <c r="EZ1342">
        <v>15348815.999999899</v>
      </c>
      <c r="FE1342">
        <v>20467703</v>
      </c>
      <c r="FJ1342">
        <v>24199151</v>
      </c>
      <c r="FO1342">
        <v>24163471</v>
      </c>
      <c r="FT1342">
        <v>29430816.999999899</v>
      </c>
      <c r="FY1342">
        <v>35475884.999999903</v>
      </c>
      <c r="GD1342">
        <v>36905548.999999903</v>
      </c>
      <c r="GI1342">
        <v>37117622.999999903</v>
      </c>
      <c r="GN1342">
        <v>39380618</v>
      </c>
      <c r="GS1342">
        <v>42840489.999999903</v>
      </c>
      <c r="GX1342">
        <v>46096755</v>
      </c>
    </row>
    <row r="1343" spans="1:206" customFormat="1">
      <c r="A1343" s="51" t="s">
        <v>224</v>
      </c>
      <c r="B1343" t="s">
        <v>3549</v>
      </c>
      <c r="C1343" t="s">
        <v>3533</v>
      </c>
      <c r="D1343" s="187" t="s">
        <v>3564</v>
      </c>
      <c r="E1343" t="s">
        <v>2067</v>
      </c>
      <c r="BD1343">
        <v>5100</v>
      </c>
      <c r="BI1343">
        <v>4900</v>
      </c>
      <c r="BN1343">
        <v>5300</v>
      </c>
      <c r="BS1343">
        <v>6800</v>
      </c>
      <c r="BX1343">
        <v>8399.9999999999909</v>
      </c>
      <c r="CC1343">
        <v>11000</v>
      </c>
      <c r="CH1343">
        <v>18400</v>
      </c>
      <c r="CM1343">
        <v>27000</v>
      </c>
      <c r="CR1343">
        <v>43800</v>
      </c>
      <c r="CW1343">
        <v>67500</v>
      </c>
      <c r="DB1343">
        <v>102900</v>
      </c>
      <c r="DG1343">
        <v>166800</v>
      </c>
      <c r="DL1343">
        <v>254000</v>
      </c>
      <c r="DQ1343">
        <v>417000</v>
      </c>
      <c r="DV1343">
        <v>706300</v>
      </c>
      <c r="EA1343">
        <v>853289</v>
      </c>
      <c r="EF1343">
        <v>1158367</v>
      </c>
      <c r="EK1343">
        <v>1661238</v>
      </c>
      <c r="EP1343">
        <v>2410587.9999999902</v>
      </c>
      <c r="EU1343">
        <v>3633897</v>
      </c>
      <c r="EZ1343">
        <v>5144535.9999999898</v>
      </c>
      <c r="FE1343">
        <v>7257374</v>
      </c>
      <c r="FJ1343">
        <v>9912749.9999999907</v>
      </c>
      <c r="FO1343">
        <v>12063682</v>
      </c>
      <c r="FT1343">
        <v>12374508</v>
      </c>
      <c r="FY1343">
        <v>15540306</v>
      </c>
      <c r="GD1343">
        <v>19341624</v>
      </c>
      <c r="GI1343">
        <v>20734993</v>
      </c>
      <c r="GN1343">
        <v>21371418.999999899</v>
      </c>
      <c r="GS1343">
        <v>23316419</v>
      </c>
      <c r="GX1343">
        <v>26116355</v>
      </c>
    </row>
    <row r="1344" spans="1:206" customFormat="1">
      <c r="A1344" s="51" t="s">
        <v>224</v>
      </c>
      <c r="B1344" t="s">
        <v>3549</v>
      </c>
      <c r="C1344" t="s">
        <v>3533</v>
      </c>
      <c r="D1344" s="187" t="s">
        <v>3564</v>
      </c>
      <c r="E1344" t="s">
        <v>2068</v>
      </c>
      <c r="BD1344">
        <v>800</v>
      </c>
      <c r="BI1344">
        <v>500</v>
      </c>
      <c r="BN1344">
        <v>600</v>
      </c>
      <c r="BS1344">
        <v>700</v>
      </c>
      <c r="BX1344">
        <v>1000</v>
      </c>
      <c r="CC1344">
        <v>1299.99999999999</v>
      </c>
      <c r="CH1344">
        <v>2000</v>
      </c>
      <c r="CM1344">
        <v>3100</v>
      </c>
      <c r="CR1344">
        <v>5200</v>
      </c>
      <c r="CW1344">
        <v>8700</v>
      </c>
      <c r="DB1344">
        <v>14900</v>
      </c>
      <c r="DG1344">
        <v>26000</v>
      </c>
      <c r="DL1344">
        <v>43500</v>
      </c>
      <c r="DQ1344">
        <v>68899.999999999898</v>
      </c>
      <c r="DV1344">
        <v>115800</v>
      </c>
      <c r="EA1344">
        <v>184717</v>
      </c>
      <c r="EF1344">
        <v>247429.99999999901</v>
      </c>
      <c r="EK1344">
        <v>338964.99999999901</v>
      </c>
      <c r="EP1344">
        <v>489468.99999999901</v>
      </c>
      <c r="EU1344">
        <v>714685</v>
      </c>
      <c r="EZ1344">
        <v>1046831</v>
      </c>
      <c r="FE1344">
        <v>1489196</v>
      </c>
      <c r="FJ1344">
        <v>2133340</v>
      </c>
      <c r="FO1344">
        <v>2989479</v>
      </c>
      <c r="FT1344">
        <v>3796683.9999999902</v>
      </c>
      <c r="FY1344">
        <v>4102908</v>
      </c>
      <c r="GD1344">
        <v>5393416</v>
      </c>
      <c r="GI1344">
        <v>7025667.9999999898</v>
      </c>
      <c r="GN1344">
        <v>7972730</v>
      </c>
      <c r="GS1344">
        <v>8655432</v>
      </c>
      <c r="GX1344">
        <v>9811438</v>
      </c>
    </row>
    <row r="1345" spans="1:206" customFormat="1">
      <c r="A1345" s="51" t="s">
        <v>224</v>
      </c>
      <c r="B1345" t="s">
        <v>3549</v>
      </c>
      <c r="C1345" t="s">
        <v>3533</v>
      </c>
      <c r="D1345" s="187" t="s">
        <v>3564</v>
      </c>
      <c r="E1345" t="s">
        <v>2069</v>
      </c>
      <c r="BD1345">
        <v>0</v>
      </c>
      <c r="BI1345">
        <v>0</v>
      </c>
      <c r="BN1345">
        <v>0</v>
      </c>
      <c r="BS1345">
        <v>0</v>
      </c>
      <c r="BX1345">
        <v>0</v>
      </c>
      <c r="CC1345">
        <v>0</v>
      </c>
      <c r="CH1345">
        <v>0</v>
      </c>
      <c r="CM1345">
        <v>100</v>
      </c>
      <c r="CR1345">
        <v>400</v>
      </c>
      <c r="CW1345">
        <v>500</v>
      </c>
      <c r="DB1345">
        <v>1100</v>
      </c>
      <c r="DG1345">
        <v>2000</v>
      </c>
      <c r="DL1345">
        <v>3700</v>
      </c>
      <c r="DQ1345">
        <v>6400</v>
      </c>
      <c r="DV1345">
        <v>11100</v>
      </c>
      <c r="EA1345">
        <v>16630</v>
      </c>
      <c r="EF1345">
        <v>27727</v>
      </c>
      <c r="EK1345">
        <v>38252</v>
      </c>
      <c r="EP1345">
        <v>52483.999999999898</v>
      </c>
      <c r="EU1345">
        <v>76447</v>
      </c>
      <c r="EZ1345">
        <v>112073</v>
      </c>
      <c r="FE1345">
        <v>158375</v>
      </c>
      <c r="FJ1345">
        <v>223204</v>
      </c>
      <c r="FO1345">
        <v>320864.99999999901</v>
      </c>
      <c r="FT1345">
        <v>454914.99999999901</v>
      </c>
      <c r="FY1345">
        <v>606156</v>
      </c>
      <c r="GD1345">
        <v>711523</v>
      </c>
      <c r="GI1345">
        <v>989632</v>
      </c>
      <c r="GN1345">
        <v>1367542</v>
      </c>
      <c r="GS1345">
        <v>1698582</v>
      </c>
      <c r="GX1345">
        <v>1945600</v>
      </c>
    </row>
    <row r="1346" spans="1:206" customFormat="1">
      <c r="A1346" s="51" t="s">
        <v>224</v>
      </c>
      <c r="B1346" t="s">
        <v>3549</v>
      </c>
      <c r="C1346" t="s">
        <v>3533</v>
      </c>
      <c r="D1346" s="187" t="s">
        <v>3564</v>
      </c>
      <c r="E1346" t="s">
        <v>2070</v>
      </c>
      <c r="BD1346">
        <v>0</v>
      </c>
      <c r="BI1346">
        <v>0</v>
      </c>
      <c r="BN1346">
        <v>0</v>
      </c>
      <c r="BS1346">
        <v>0</v>
      </c>
      <c r="BX1346">
        <v>0</v>
      </c>
      <c r="CC1346">
        <v>0</v>
      </c>
      <c r="CH1346">
        <v>0</v>
      </c>
      <c r="CM1346">
        <v>0</v>
      </c>
      <c r="CR1346">
        <v>0</v>
      </c>
      <c r="CW1346">
        <v>0</v>
      </c>
      <c r="DB1346">
        <v>0</v>
      </c>
      <c r="DG1346">
        <v>0</v>
      </c>
      <c r="DL1346">
        <v>0</v>
      </c>
      <c r="DQ1346">
        <v>0</v>
      </c>
      <c r="DV1346">
        <v>0</v>
      </c>
      <c r="EA1346">
        <v>0</v>
      </c>
      <c r="EF1346">
        <v>0</v>
      </c>
      <c r="EK1346">
        <v>0</v>
      </c>
      <c r="EP1346">
        <v>0</v>
      </c>
      <c r="EU1346">
        <v>0</v>
      </c>
      <c r="EZ1346">
        <v>0</v>
      </c>
      <c r="FE1346">
        <v>0</v>
      </c>
      <c r="FJ1346">
        <v>0</v>
      </c>
      <c r="FO1346">
        <v>0</v>
      </c>
      <c r="FT1346">
        <v>0</v>
      </c>
      <c r="FY1346">
        <v>0</v>
      </c>
      <c r="GD1346">
        <v>0</v>
      </c>
      <c r="GI1346">
        <v>0</v>
      </c>
      <c r="GN1346">
        <v>0</v>
      </c>
      <c r="GS1346">
        <v>0</v>
      </c>
      <c r="GX1346">
        <v>0</v>
      </c>
    </row>
    <row r="1347" spans="1:206" customFormat="1">
      <c r="A1347" s="51" t="s">
        <v>224</v>
      </c>
      <c r="B1347" t="s">
        <v>3549</v>
      </c>
      <c r="C1347" t="s">
        <v>3533</v>
      </c>
      <c r="D1347" s="187" t="s">
        <v>3564</v>
      </c>
      <c r="E1347" t="s">
        <v>2071</v>
      </c>
      <c r="BD1347">
        <v>0</v>
      </c>
      <c r="BI1347">
        <v>0</v>
      </c>
      <c r="BN1347">
        <v>0</v>
      </c>
      <c r="BS1347">
        <v>0</v>
      </c>
      <c r="BX1347">
        <v>0</v>
      </c>
      <c r="CC1347">
        <v>0</v>
      </c>
      <c r="CH1347">
        <v>0</v>
      </c>
      <c r="CM1347">
        <v>0</v>
      </c>
      <c r="CR1347">
        <v>0</v>
      </c>
      <c r="CW1347">
        <v>0</v>
      </c>
      <c r="DB1347">
        <v>0</v>
      </c>
      <c r="DG1347">
        <v>0</v>
      </c>
      <c r="DL1347">
        <v>0</v>
      </c>
      <c r="DQ1347">
        <v>0</v>
      </c>
      <c r="DV1347">
        <v>0</v>
      </c>
      <c r="EA1347">
        <v>0</v>
      </c>
      <c r="EF1347">
        <v>0</v>
      </c>
      <c r="EK1347">
        <v>0</v>
      </c>
      <c r="EP1347">
        <v>0</v>
      </c>
      <c r="EU1347">
        <v>0</v>
      </c>
      <c r="EZ1347">
        <v>0</v>
      </c>
      <c r="FE1347">
        <v>0</v>
      </c>
      <c r="FJ1347">
        <v>0</v>
      </c>
      <c r="FO1347">
        <v>0</v>
      </c>
      <c r="FT1347">
        <v>0</v>
      </c>
      <c r="FY1347">
        <v>0</v>
      </c>
      <c r="GD1347">
        <v>0</v>
      </c>
      <c r="GI1347">
        <v>0</v>
      </c>
      <c r="GN1347">
        <v>0</v>
      </c>
      <c r="GS1347">
        <v>0</v>
      </c>
      <c r="GX1347">
        <v>0</v>
      </c>
    </row>
    <row r="1348" spans="1:206" customFormat="1">
      <c r="A1348" s="51" t="s">
        <v>224</v>
      </c>
      <c r="B1348" t="s">
        <v>3549</v>
      </c>
      <c r="C1348" t="s">
        <v>3533</v>
      </c>
      <c r="D1348" s="187" t="s">
        <v>3564</v>
      </c>
      <c r="E1348" t="s">
        <v>2072</v>
      </c>
      <c r="BD1348">
        <v>0</v>
      </c>
      <c r="BI1348">
        <v>0</v>
      </c>
      <c r="BN1348">
        <v>0</v>
      </c>
      <c r="BS1348">
        <v>0</v>
      </c>
      <c r="BX1348">
        <v>0</v>
      </c>
      <c r="CC1348">
        <v>0</v>
      </c>
      <c r="CH1348">
        <v>0</v>
      </c>
      <c r="CM1348">
        <v>0</v>
      </c>
      <c r="CR1348">
        <v>0</v>
      </c>
      <c r="CW1348">
        <v>0</v>
      </c>
      <c r="DB1348">
        <v>0</v>
      </c>
      <c r="DG1348">
        <v>0</v>
      </c>
      <c r="DL1348">
        <v>0</v>
      </c>
      <c r="DQ1348">
        <v>0</v>
      </c>
      <c r="DV1348">
        <v>0</v>
      </c>
      <c r="EA1348">
        <v>0</v>
      </c>
      <c r="EF1348">
        <v>0</v>
      </c>
      <c r="EK1348">
        <v>0</v>
      </c>
      <c r="EP1348">
        <v>0</v>
      </c>
      <c r="EU1348">
        <v>0</v>
      </c>
      <c r="EZ1348">
        <v>0</v>
      </c>
      <c r="FE1348">
        <v>0</v>
      </c>
      <c r="FJ1348">
        <v>0</v>
      </c>
      <c r="FO1348">
        <v>0</v>
      </c>
      <c r="FT1348">
        <v>0</v>
      </c>
      <c r="FY1348">
        <v>0</v>
      </c>
      <c r="GD1348">
        <v>0</v>
      </c>
      <c r="GI1348">
        <v>0</v>
      </c>
      <c r="GN1348">
        <v>0</v>
      </c>
      <c r="GS1348">
        <v>0</v>
      </c>
      <c r="GX1348">
        <v>0</v>
      </c>
    </row>
    <row r="1349" spans="1:206" customFormat="1">
      <c r="A1349" s="51" t="s">
        <v>224</v>
      </c>
      <c r="B1349" t="s">
        <v>3549</v>
      </c>
      <c r="C1349" t="s">
        <v>3533</v>
      </c>
      <c r="D1349" s="187" t="s">
        <v>3564</v>
      </c>
      <c r="E1349" t="s">
        <v>2073</v>
      </c>
      <c r="BD1349">
        <v>7063200</v>
      </c>
      <c r="BI1349">
        <v>9528500</v>
      </c>
      <c r="BN1349">
        <v>12527600</v>
      </c>
      <c r="BS1349">
        <v>18857900</v>
      </c>
      <c r="BX1349">
        <v>29069199.999999899</v>
      </c>
      <c r="CC1349">
        <v>37808500</v>
      </c>
      <c r="CH1349">
        <v>51948700</v>
      </c>
      <c r="CM1349">
        <v>70211400</v>
      </c>
      <c r="CR1349">
        <v>82492400</v>
      </c>
      <c r="CW1349">
        <v>86080100</v>
      </c>
      <c r="DB1349">
        <v>102162099.999999</v>
      </c>
      <c r="DG1349">
        <v>128607099.999999</v>
      </c>
      <c r="DL1349">
        <v>129927299.999999</v>
      </c>
      <c r="DQ1349">
        <v>127003400</v>
      </c>
      <c r="DV1349">
        <v>133861199.999999</v>
      </c>
      <c r="EA1349">
        <v>135099469</v>
      </c>
      <c r="EF1349">
        <v>141916627.99999899</v>
      </c>
      <c r="EK1349">
        <v>139532019</v>
      </c>
      <c r="EP1349">
        <v>127064818.999999</v>
      </c>
      <c r="EU1349">
        <v>124378084</v>
      </c>
      <c r="EZ1349">
        <v>122653829</v>
      </c>
      <c r="FE1349">
        <v>120804918</v>
      </c>
      <c r="FJ1349">
        <v>117428892.999999</v>
      </c>
      <c r="FO1349">
        <v>112594519</v>
      </c>
      <c r="FT1349">
        <v>107999375.999999</v>
      </c>
      <c r="FY1349">
        <v>103805315</v>
      </c>
      <c r="GD1349">
        <v>99326120</v>
      </c>
      <c r="GI1349">
        <v>95812743</v>
      </c>
      <c r="GN1349">
        <v>92053207</v>
      </c>
      <c r="GS1349">
        <v>88340192</v>
      </c>
      <c r="GX1349">
        <v>84806979</v>
      </c>
    </row>
    <row r="1350" spans="1:206" customFormat="1">
      <c r="A1350" s="51" t="s">
        <v>224</v>
      </c>
      <c r="B1350" t="s">
        <v>3549</v>
      </c>
      <c r="C1350" t="s">
        <v>3533</v>
      </c>
      <c r="D1350" s="187" t="s">
        <v>3564</v>
      </c>
      <c r="E1350" t="s">
        <v>2074</v>
      </c>
      <c r="BD1350">
        <v>6147200</v>
      </c>
      <c r="BI1350">
        <v>8178000</v>
      </c>
      <c r="BN1350">
        <v>10783099.999999899</v>
      </c>
      <c r="BS1350">
        <v>14203500</v>
      </c>
      <c r="BX1350">
        <v>20790100</v>
      </c>
      <c r="CC1350">
        <v>31590300</v>
      </c>
      <c r="CH1350">
        <v>41183500</v>
      </c>
      <c r="CM1350">
        <v>55923499.999999903</v>
      </c>
      <c r="CR1350">
        <v>69662900</v>
      </c>
      <c r="CW1350">
        <v>75293800</v>
      </c>
      <c r="DB1350">
        <v>74040499.999999896</v>
      </c>
      <c r="DG1350">
        <v>84891100</v>
      </c>
      <c r="DL1350">
        <v>103160099.999999</v>
      </c>
      <c r="DQ1350">
        <v>103156700</v>
      </c>
      <c r="DV1350">
        <v>99291600</v>
      </c>
      <c r="EA1350">
        <v>102685940</v>
      </c>
      <c r="EF1350">
        <v>105951533.999999</v>
      </c>
      <c r="EK1350">
        <v>108064137.999999</v>
      </c>
      <c r="EP1350">
        <v>103974412</v>
      </c>
      <c r="EU1350">
        <v>94330875</v>
      </c>
      <c r="EZ1350">
        <v>90413931</v>
      </c>
      <c r="FE1350">
        <v>86477195</v>
      </c>
      <c r="FJ1350">
        <v>82727041</v>
      </c>
      <c r="FO1350">
        <v>78265109</v>
      </c>
      <c r="FT1350">
        <v>73053083</v>
      </c>
      <c r="FY1350">
        <v>68230069.999999896</v>
      </c>
      <c r="GD1350">
        <v>64048153</v>
      </c>
      <c r="GI1350">
        <v>59343050.999999903</v>
      </c>
      <c r="GN1350">
        <v>55614469</v>
      </c>
      <c r="GS1350">
        <v>51833767</v>
      </c>
      <c r="GX1350">
        <v>48314645</v>
      </c>
    </row>
    <row r="1351" spans="1:206" customFormat="1">
      <c r="A1351" s="51" t="s">
        <v>224</v>
      </c>
      <c r="B1351" t="s">
        <v>3549</v>
      </c>
      <c r="C1351" t="s">
        <v>3533</v>
      </c>
      <c r="D1351" s="187" t="s">
        <v>3564</v>
      </c>
      <c r="E1351" t="s">
        <v>2075</v>
      </c>
      <c r="BD1351">
        <v>4244400</v>
      </c>
      <c r="BI1351">
        <v>6008000</v>
      </c>
      <c r="BN1351">
        <v>7999099.9999999898</v>
      </c>
      <c r="BS1351">
        <v>10617300</v>
      </c>
      <c r="BX1351">
        <v>14014099.999999899</v>
      </c>
      <c r="CC1351">
        <v>20351800</v>
      </c>
      <c r="CH1351">
        <v>30999999.999999899</v>
      </c>
      <c r="CM1351">
        <v>40562200</v>
      </c>
      <c r="CR1351">
        <v>55068500</v>
      </c>
      <c r="CW1351">
        <v>68280300</v>
      </c>
      <c r="DB1351">
        <v>73302900</v>
      </c>
      <c r="DG1351">
        <v>70930299.999999896</v>
      </c>
      <c r="DL1351">
        <v>78535900</v>
      </c>
      <c r="DQ1351">
        <v>96257199.999999896</v>
      </c>
      <c r="DV1351">
        <v>92630200</v>
      </c>
      <c r="EA1351">
        <v>88252856</v>
      </c>
      <c r="EF1351">
        <v>89013448</v>
      </c>
      <c r="EK1351">
        <v>90764200.999999896</v>
      </c>
      <c r="EP1351">
        <v>90975085</v>
      </c>
      <c r="EU1351">
        <v>86128621</v>
      </c>
      <c r="EZ1351">
        <v>76825973</v>
      </c>
      <c r="FE1351">
        <v>72298093</v>
      </c>
      <c r="FJ1351">
        <v>67773155</v>
      </c>
      <c r="FO1351">
        <v>63570213</v>
      </c>
      <c r="FT1351">
        <v>58894740</v>
      </c>
      <c r="FY1351">
        <v>53669926</v>
      </c>
      <c r="GD1351">
        <v>48908441.999999903</v>
      </c>
      <c r="GI1351">
        <v>44942442</v>
      </c>
      <c r="GN1351">
        <v>40429622</v>
      </c>
      <c r="GS1351">
        <v>36832720</v>
      </c>
      <c r="GX1351">
        <v>33257144</v>
      </c>
    </row>
    <row r="1352" spans="1:206" customFormat="1">
      <c r="A1352" s="51" t="s">
        <v>224</v>
      </c>
      <c r="B1352" t="s">
        <v>3549</v>
      </c>
      <c r="C1352" t="s">
        <v>3533</v>
      </c>
      <c r="D1352" s="187" t="s">
        <v>3564</v>
      </c>
      <c r="E1352" t="s">
        <v>2076</v>
      </c>
      <c r="BD1352">
        <v>2836200</v>
      </c>
      <c r="BI1352">
        <v>3934700</v>
      </c>
      <c r="BN1352">
        <v>5480300</v>
      </c>
      <c r="BS1352">
        <v>7190999.9999999898</v>
      </c>
      <c r="BX1352">
        <v>9493500</v>
      </c>
      <c r="CC1352">
        <v>12570900</v>
      </c>
      <c r="CH1352">
        <v>18200200</v>
      </c>
      <c r="CM1352">
        <v>27936399.999999899</v>
      </c>
      <c r="CR1352">
        <v>37035600</v>
      </c>
      <c r="CW1352">
        <v>51071100</v>
      </c>
      <c r="DB1352">
        <v>64490799.999999903</v>
      </c>
      <c r="DG1352">
        <v>69674299.999999896</v>
      </c>
      <c r="DL1352">
        <v>67883400</v>
      </c>
      <c r="DQ1352">
        <v>79127300</v>
      </c>
      <c r="DV1352">
        <v>95204600</v>
      </c>
      <c r="EA1352">
        <v>87847457.999999896</v>
      </c>
      <c r="EF1352">
        <v>84979435.999999896</v>
      </c>
      <c r="EK1352">
        <v>85520463</v>
      </c>
      <c r="EP1352">
        <v>86918816</v>
      </c>
      <c r="EU1352">
        <v>86751271</v>
      </c>
      <c r="EZ1352">
        <v>81817840.999999896</v>
      </c>
      <c r="FE1352">
        <v>72621780</v>
      </c>
      <c r="FJ1352">
        <v>68039656.999999896</v>
      </c>
      <c r="FO1352">
        <v>63485950</v>
      </c>
      <c r="FT1352">
        <v>59260446</v>
      </c>
      <c r="FY1352">
        <v>54598692.999999903</v>
      </c>
      <c r="GD1352">
        <v>49430149</v>
      </c>
      <c r="GI1352">
        <v>44753451</v>
      </c>
      <c r="GN1352">
        <v>40904094</v>
      </c>
      <c r="GS1352">
        <v>36484222</v>
      </c>
      <c r="GX1352">
        <v>32942187.999999899</v>
      </c>
    </row>
    <row r="1353" spans="1:206" customFormat="1">
      <c r="A1353" s="51" t="s">
        <v>224</v>
      </c>
      <c r="B1353" t="s">
        <v>3549</v>
      </c>
      <c r="C1353" t="s">
        <v>3533</v>
      </c>
      <c r="D1353" s="187" t="s">
        <v>3564</v>
      </c>
      <c r="E1353" t="s">
        <v>2077</v>
      </c>
      <c r="BD1353">
        <v>2296800</v>
      </c>
      <c r="BI1353">
        <v>2768499.9999999902</v>
      </c>
      <c r="BN1353">
        <v>3857100</v>
      </c>
      <c r="BS1353">
        <v>5380500</v>
      </c>
      <c r="BX1353">
        <v>7097300</v>
      </c>
      <c r="CC1353">
        <v>9357599.9999999907</v>
      </c>
      <c r="CH1353">
        <v>12385599.999999899</v>
      </c>
      <c r="CM1353">
        <v>18042300</v>
      </c>
      <c r="CR1353">
        <v>27673499.999999899</v>
      </c>
      <c r="CW1353">
        <v>36627100</v>
      </c>
      <c r="DB1353">
        <v>50730100</v>
      </c>
      <c r="DG1353">
        <v>63911200</v>
      </c>
      <c r="DL1353">
        <v>69300599.999999896</v>
      </c>
      <c r="DQ1353">
        <v>68551900</v>
      </c>
      <c r="DV1353">
        <v>78591800</v>
      </c>
      <c r="EA1353">
        <v>87706153</v>
      </c>
      <c r="EF1353">
        <v>87309922</v>
      </c>
      <c r="EK1353">
        <v>84455819</v>
      </c>
      <c r="EP1353">
        <v>85002856.999999896</v>
      </c>
      <c r="EU1353">
        <v>86416145</v>
      </c>
      <c r="EZ1353">
        <v>86275796</v>
      </c>
      <c r="FE1353">
        <v>81387059</v>
      </c>
      <c r="FJ1353">
        <v>72246891</v>
      </c>
      <c r="FO1353">
        <v>67720718.999999896</v>
      </c>
      <c r="FT1353">
        <v>63220947</v>
      </c>
      <c r="FY1353">
        <v>59043786</v>
      </c>
      <c r="GD1353">
        <v>54428774.999999903</v>
      </c>
      <c r="GI1353">
        <v>49302578.999999903</v>
      </c>
      <c r="GN1353">
        <v>44659210</v>
      </c>
      <c r="GS1353">
        <v>40834776.999999903</v>
      </c>
      <c r="GX1353">
        <v>36438136</v>
      </c>
    </row>
    <row r="1354" spans="1:206" customFormat="1">
      <c r="A1354" s="51" t="s">
        <v>224</v>
      </c>
      <c r="B1354" t="s">
        <v>3549</v>
      </c>
      <c r="C1354" t="s">
        <v>3533</v>
      </c>
      <c r="D1354" s="187" t="s">
        <v>3564</v>
      </c>
      <c r="E1354" t="s">
        <v>2078</v>
      </c>
      <c r="BD1354">
        <v>1736200</v>
      </c>
      <c r="BI1354">
        <v>2237100</v>
      </c>
      <c r="BN1354">
        <v>2703799.9999999902</v>
      </c>
      <c r="BS1354">
        <v>3772300</v>
      </c>
      <c r="BX1354">
        <v>5267200</v>
      </c>
      <c r="CC1354">
        <v>6982199.9999999898</v>
      </c>
      <c r="CH1354">
        <v>9217300</v>
      </c>
      <c r="CM1354">
        <v>12233399.999999899</v>
      </c>
      <c r="CR1354">
        <v>17826300</v>
      </c>
      <c r="CW1354">
        <v>27319400</v>
      </c>
      <c r="DB1354">
        <v>36250100</v>
      </c>
      <c r="DG1354">
        <v>50096600</v>
      </c>
      <c r="DL1354">
        <v>63461299.999999903</v>
      </c>
      <c r="DQ1354">
        <v>69437400</v>
      </c>
      <c r="DV1354">
        <v>68025100</v>
      </c>
      <c r="EA1354">
        <v>77210290</v>
      </c>
      <c r="EF1354">
        <v>87068284</v>
      </c>
      <c r="EK1354">
        <v>86666318</v>
      </c>
      <c r="EP1354">
        <v>83822159</v>
      </c>
      <c r="EU1354">
        <v>84378156</v>
      </c>
      <c r="EZ1354">
        <v>85814135</v>
      </c>
      <c r="FE1354">
        <v>85709330</v>
      </c>
      <c r="FJ1354">
        <v>80879866.999999896</v>
      </c>
      <c r="FO1354">
        <v>71816685</v>
      </c>
      <c r="FT1354">
        <v>67350342</v>
      </c>
      <c r="FY1354">
        <v>62909348</v>
      </c>
      <c r="GD1354">
        <v>58788051.999999903</v>
      </c>
      <c r="GI1354">
        <v>54224816</v>
      </c>
      <c r="GN1354">
        <v>49144341</v>
      </c>
      <c r="GS1354">
        <v>44537623</v>
      </c>
      <c r="GX1354">
        <v>40741211.999999903</v>
      </c>
    </row>
    <row r="1355" spans="1:206" customFormat="1">
      <c r="A1355" s="51" t="s">
        <v>224</v>
      </c>
      <c r="B1355" t="s">
        <v>3549</v>
      </c>
      <c r="C1355" t="s">
        <v>3533</v>
      </c>
      <c r="D1355" s="187" t="s">
        <v>3564</v>
      </c>
      <c r="E1355" t="s">
        <v>2079</v>
      </c>
      <c r="BD1355">
        <v>1321100</v>
      </c>
      <c r="BI1355">
        <v>1684200</v>
      </c>
      <c r="BN1355">
        <v>2175700</v>
      </c>
      <c r="BS1355">
        <v>2633299.9999999902</v>
      </c>
      <c r="BX1355">
        <v>3716100</v>
      </c>
      <c r="CC1355">
        <v>5196099.9999999898</v>
      </c>
      <c r="CH1355">
        <v>6854600</v>
      </c>
      <c r="CM1355">
        <v>9067800</v>
      </c>
      <c r="CR1355">
        <v>12047600</v>
      </c>
      <c r="CW1355">
        <v>17544200</v>
      </c>
      <c r="DB1355">
        <v>26932200</v>
      </c>
      <c r="DG1355">
        <v>35568500</v>
      </c>
      <c r="DL1355">
        <v>49590299.999999903</v>
      </c>
      <c r="DQ1355">
        <v>63836400</v>
      </c>
      <c r="DV1355">
        <v>68786299.999999896</v>
      </c>
      <c r="EA1355">
        <v>67953766</v>
      </c>
      <c r="EF1355">
        <v>76470898.999999896</v>
      </c>
      <c r="EK1355">
        <v>86268897</v>
      </c>
      <c r="EP1355">
        <v>85863091.999999896</v>
      </c>
      <c r="EU1355">
        <v>83038783</v>
      </c>
      <c r="EZ1355">
        <v>83613259</v>
      </c>
      <c r="FE1355">
        <v>85079162</v>
      </c>
      <c r="FJ1355">
        <v>85023063.999999896</v>
      </c>
      <c r="FO1355">
        <v>80275328</v>
      </c>
      <c r="FT1355">
        <v>71301358</v>
      </c>
      <c r="FY1355">
        <v>66903684</v>
      </c>
      <c r="GD1355">
        <v>62533377</v>
      </c>
      <c r="GI1355">
        <v>58476387</v>
      </c>
      <c r="GN1355">
        <v>53971414</v>
      </c>
      <c r="GS1355">
        <v>48944067</v>
      </c>
      <c r="GX1355">
        <v>44380192</v>
      </c>
    </row>
    <row r="1356" spans="1:206" customFormat="1">
      <c r="A1356" s="51" t="s">
        <v>224</v>
      </c>
      <c r="B1356" t="s">
        <v>3549</v>
      </c>
      <c r="C1356" t="s">
        <v>3533</v>
      </c>
      <c r="D1356" s="187" t="s">
        <v>3564</v>
      </c>
      <c r="E1356" t="s">
        <v>2080</v>
      </c>
      <c r="BD1356">
        <v>957200</v>
      </c>
      <c r="BI1356">
        <v>1267000</v>
      </c>
      <c r="BN1356">
        <v>1624000</v>
      </c>
      <c r="BS1356">
        <v>2096899.99999999</v>
      </c>
      <c r="BX1356">
        <v>2574900</v>
      </c>
      <c r="CC1356">
        <v>3630299.9999999902</v>
      </c>
      <c r="CH1356">
        <v>5075099.9999999898</v>
      </c>
      <c r="CM1356">
        <v>6704299.9999999898</v>
      </c>
      <c r="CR1356">
        <v>8870900</v>
      </c>
      <c r="CW1356">
        <v>11787500</v>
      </c>
      <c r="DB1356">
        <v>17190600</v>
      </c>
      <c r="DG1356">
        <v>26525800</v>
      </c>
      <c r="DL1356">
        <v>35162600</v>
      </c>
      <c r="DQ1356">
        <v>50445500</v>
      </c>
      <c r="DV1356">
        <v>63009500</v>
      </c>
      <c r="EA1356">
        <v>72042785</v>
      </c>
      <c r="EF1356">
        <v>66996379.999999903</v>
      </c>
      <c r="EK1356">
        <v>75422644.999999896</v>
      </c>
      <c r="EP1356">
        <v>85133876.999999896</v>
      </c>
      <c r="EU1356">
        <v>84720483</v>
      </c>
      <c r="EZ1356">
        <v>81925968</v>
      </c>
      <c r="FE1356">
        <v>82529860</v>
      </c>
      <c r="FJ1356">
        <v>84048750</v>
      </c>
      <c r="FO1356">
        <v>84074570</v>
      </c>
      <c r="FT1356">
        <v>79440016.999999896</v>
      </c>
      <c r="FY1356">
        <v>70591406.999999896</v>
      </c>
      <c r="GD1356">
        <v>66292134</v>
      </c>
      <c r="GI1356">
        <v>62018149</v>
      </c>
      <c r="GN1356">
        <v>58046568</v>
      </c>
      <c r="GS1356">
        <v>53620898</v>
      </c>
      <c r="GX1356">
        <v>48665346</v>
      </c>
    </row>
    <row r="1357" spans="1:206" customFormat="1">
      <c r="A1357" s="51" t="s">
        <v>224</v>
      </c>
      <c r="B1357" t="s">
        <v>3549</v>
      </c>
      <c r="C1357" t="s">
        <v>3533</v>
      </c>
      <c r="D1357" s="187" t="s">
        <v>3564</v>
      </c>
      <c r="E1357" t="s">
        <v>2081</v>
      </c>
      <c r="BD1357">
        <v>656600</v>
      </c>
      <c r="BI1357">
        <v>906099.99999999895</v>
      </c>
      <c r="BN1357">
        <v>1206500</v>
      </c>
      <c r="BS1357">
        <v>1545300</v>
      </c>
      <c r="BX1357">
        <v>2005500</v>
      </c>
      <c r="CC1357">
        <v>2487399.9999999902</v>
      </c>
      <c r="CH1357">
        <v>3523200</v>
      </c>
      <c r="CM1357">
        <v>4926200</v>
      </c>
      <c r="CR1357">
        <v>6512400</v>
      </c>
      <c r="CW1357">
        <v>8610400</v>
      </c>
      <c r="DB1357">
        <v>11467800</v>
      </c>
      <c r="DG1357">
        <v>16802000</v>
      </c>
      <c r="DL1357">
        <v>25816400</v>
      </c>
      <c r="DQ1357">
        <v>35239799.999999903</v>
      </c>
      <c r="DV1357">
        <v>49446799.999999903</v>
      </c>
      <c r="EA1357">
        <v>65618747</v>
      </c>
      <c r="EF1357">
        <v>70640352</v>
      </c>
      <c r="EK1357">
        <v>65671512</v>
      </c>
      <c r="EP1357">
        <v>73974370.999999896</v>
      </c>
      <c r="EU1357">
        <v>83567939</v>
      </c>
      <c r="EZ1357">
        <v>83145529</v>
      </c>
      <c r="FE1357">
        <v>80393927.999999896</v>
      </c>
      <c r="FJ1357">
        <v>81047946</v>
      </c>
      <c r="FO1357">
        <v>82652196</v>
      </c>
      <c r="FT1357">
        <v>82792869</v>
      </c>
      <c r="FY1357">
        <v>78317540.999999896</v>
      </c>
      <c r="GD1357">
        <v>69644857</v>
      </c>
      <c r="GI1357">
        <v>65478616.999999903</v>
      </c>
      <c r="GN1357">
        <v>61332609</v>
      </c>
      <c r="GS1357">
        <v>57476353</v>
      </c>
      <c r="GX1357">
        <v>53156703</v>
      </c>
    </row>
    <row r="1358" spans="1:206" customFormat="1">
      <c r="A1358" s="51" t="s">
        <v>224</v>
      </c>
      <c r="B1358" t="s">
        <v>3549</v>
      </c>
      <c r="C1358" t="s">
        <v>3533</v>
      </c>
      <c r="D1358" s="187" t="s">
        <v>3564</v>
      </c>
      <c r="E1358" t="s">
        <v>2082</v>
      </c>
      <c r="BD1358">
        <v>474600</v>
      </c>
      <c r="BI1358">
        <v>600599.99999999895</v>
      </c>
      <c r="BN1358">
        <v>838599.99999999895</v>
      </c>
      <c r="BS1358">
        <v>1116100</v>
      </c>
      <c r="BX1358">
        <v>1459400</v>
      </c>
      <c r="CC1358">
        <v>1926800</v>
      </c>
      <c r="CH1358">
        <v>2374399.9999999902</v>
      </c>
      <c r="CM1358">
        <v>3378600</v>
      </c>
      <c r="CR1358">
        <v>4726499.9999999898</v>
      </c>
      <c r="CW1358">
        <v>6233799.9999999898</v>
      </c>
      <c r="DB1358">
        <v>8254000</v>
      </c>
      <c r="DG1358">
        <v>11082100</v>
      </c>
      <c r="DL1358">
        <v>16182300</v>
      </c>
      <c r="DQ1358">
        <v>25608700</v>
      </c>
      <c r="DV1358">
        <v>34084400</v>
      </c>
      <c r="EA1358">
        <v>51497921.999999903</v>
      </c>
      <c r="EF1358">
        <v>63766054</v>
      </c>
      <c r="EK1358">
        <v>68721275</v>
      </c>
      <c r="EP1358">
        <v>63883853</v>
      </c>
      <c r="EU1358">
        <v>72031775</v>
      </c>
      <c r="EZ1358">
        <v>81481347</v>
      </c>
      <c r="FE1358">
        <v>81069281</v>
      </c>
      <c r="FJ1358">
        <v>78394613</v>
      </c>
      <c r="FO1358">
        <v>79128025</v>
      </c>
      <c r="FT1358">
        <v>80845922</v>
      </c>
      <c r="FY1358">
        <v>81141531</v>
      </c>
      <c r="GD1358">
        <v>76877146</v>
      </c>
      <c r="GI1358">
        <v>68431274</v>
      </c>
      <c r="GN1358">
        <v>64434109.999999903</v>
      </c>
      <c r="GS1358">
        <v>60452638</v>
      </c>
      <c r="GX1358">
        <v>56743712.999999903</v>
      </c>
    </row>
    <row r="1359" spans="1:206" customFormat="1">
      <c r="A1359" s="51" t="s">
        <v>224</v>
      </c>
      <c r="B1359" t="s">
        <v>3549</v>
      </c>
      <c r="C1359" t="s">
        <v>3533</v>
      </c>
      <c r="D1359" s="187" t="s">
        <v>3564</v>
      </c>
      <c r="E1359" t="s">
        <v>2083</v>
      </c>
      <c r="BD1359">
        <v>296800</v>
      </c>
      <c r="BI1359">
        <v>409700</v>
      </c>
      <c r="BN1359">
        <v>529400</v>
      </c>
      <c r="BS1359">
        <v>742700</v>
      </c>
      <c r="BX1359">
        <v>1018900</v>
      </c>
      <c r="CC1359">
        <v>1354500</v>
      </c>
      <c r="CH1359">
        <v>1788500</v>
      </c>
      <c r="CM1359">
        <v>2227700</v>
      </c>
      <c r="CR1359">
        <v>3177999.9999999902</v>
      </c>
      <c r="CW1359">
        <v>4443500</v>
      </c>
      <c r="DB1359">
        <v>5856400</v>
      </c>
      <c r="DG1359">
        <v>7745399.9999999898</v>
      </c>
      <c r="DL1359">
        <v>10511700</v>
      </c>
      <c r="DQ1359">
        <v>15668300</v>
      </c>
      <c r="DV1359">
        <v>24237900</v>
      </c>
      <c r="EA1359">
        <v>38952318</v>
      </c>
      <c r="EF1359">
        <v>49158596</v>
      </c>
      <c r="EK1359">
        <v>61044137</v>
      </c>
      <c r="EP1359">
        <v>65929669.999999903</v>
      </c>
      <c r="EU1359">
        <v>61308358</v>
      </c>
      <c r="EZ1359">
        <v>69240723</v>
      </c>
      <c r="FE1359">
        <v>78492615</v>
      </c>
      <c r="FJ1359">
        <v>78121259</v>
      </c>
      <c r="FO1359">
        <v>75573542</v>
      </c>
      <c r="FT1359">
        <v>76421832</v>
      </c>
      <c r="FY1359">
        <v>78303105.999999896</v>
      </c>
      <c r="GD1359">
        <v>78815925.999999896</v>
      </c>
      <c r="GI1359">
        <v>74844350</v>
      </c>
      <c r="GN1359">
        <v>66717506</v>
      </c>
      <c r="GS1359">
        <v>62957722</v>
      </c>
      <c r="GX1359">
        <v>59205427</v>
      </c>
    </row>
    <row r="1360" spans="1:206" customFormat="1">
      <c r="A1360" s="51" t="s">
        <v>224</v>
      </c>
      <c r="B1360" t="s">
        <v>3549</v>
      </c>
      <c r="C1360" t="s">
        <v>3533</v>
      </c>
      <c r="D1360" s="187" t="s">
        <v>3564</v>
      </c>
      <c r="E1360" t="s">
        <v>2084</v>
      </c>
      <c r="BD1360">
        <v>172100</v>
      </c>
      <c r="BI1360">
        <v>239299.99999999901</v>
      </c>
      <c r="BN1360">
        <v>334600</v>
      </c>
      <c r="BS1360">
        <v>438700</v>
      </c>
      <c r="BX1360">
        <v>640400</v>
      </c>
      <c r="CC1360">
        <v>890200</v>
      </c>
      <c r="CH1360">
        <v>1203400</v>
      </c>
      <c r="CM1360">
        <v>1617900</v>
      </c>
      <c r="CR1360">
        <v>2029800</v>
      </c>
      <c r="CW1360">
        <v>2910800</v>
      </c>
      <c r="DB1360">
        <v>4058000</v>
      </c>
      <c r="DG1360">
        <v>5376299.9999999898</v>
      </c>
      <c r="DL1360">
        <v>7144000</v>
      </c>
      <c r="DQ1360">
        <v>9827200</v>
      </c>
      <c r="DV1360">
        <v>14381599.999999899</v>
      </c>
      <c r="EA1360">
        <v>28400934.999999899</v>
      </c>
      <c r="EF1360">
        <v>36100481</v>
      </c>
      <c r="EK1360">
        <v>45745771.999999903</v>
      </c>
      <c r="EP1360">
        <v>57075468</v>
      </c>
      <c r="EU1360">
        <v>61858248</v>
      </c>
      <c r="EZ1360">
        <v>57568865.999999903</v>
      </c>
      <c r="FE1360">
        <v>65183914.999999903</v>
      </c>
      <c r="FJ1360">
        <v>74143907.999999896</v>
      </c>
      <c r="FO1360">
        <v>73848375.999999896</v>
      </c>
      <c r="FT1360">
        <v>71487556</v>
      </c>
      <c r="FY1360">
        <v>72490934</v>
      </c>
      <c r="GD1360">
        <v>74580808</v>
      </c>
      <c r="GI1360">
        <v>75379507.999999896</v>
      </c>
      <c r="GN1360">
        <v>71818663</v>
      </c>
      <c r="GS1360">
        <v>64156305</v>
      </c>
      <c r="GX1360">
        <v>60734578</v>
      </c>
    </row>
    <row r="1361" spans="1:206" customFormat="1">
      <c r="A1361" s="51" t="s">
        <v>224</v>
      </c>
      <c r="B1361" t="s">
        <v>3549</v>
      </c>
      <c r="C1361" t="s">
        <v>3533</v>
      </c>
      <c r="D1361" s="187" t="s">
        <v>3564</v>
      </c>
      <c r="E1361" t="s">
        <v>2085</v>
      </c>
      <c r="BD1361">
        <v>75300</v>
      </c>
      <c r="BI1361">
        <v>121000</v>
      </c>
      <c r="BN1361">
        <v>171000</v>
      </c>
      <c r="BS1361">
        <v>244200</v>
      </c>
      <c r="BX1361">
        <v>336100</v>
      </c>
      <c r="CC1361">
        <v>504600</v>
      </c>
      <c r="CH1361">
        <v>724100</v>
      </c>
      <c r="CM1361">
        <v>1012800</v>
      </c>
      <c r="CR1361">
        <v>1388000</v>
      </c>
      <c r="CW1361">
        <v>1758300</v>
      </c>
      <c r="DB1361">
        <v>2551700</v>
      </c>
      <c r="DG1361">
        <v>3560700</v>
      </c>
      <c r="DL1361">
        <v>4745000</v>
      </c>
      <c r="DQ1361">
        <v>6379500</v>
      </c>
      <c r="DV1361">
        <v>8565300</v>
      </c>
      <c r="EA1361">
        <v>15756182</v>
      </c>
      <c r="EF1361">
        <v>25042969.999999899</v>
      </c>
      <c r="EK1361">
        <v>31973354.999999899</v>
      </c>
      <c r="EP1361">
        <v>40786038</v>
      </c>
      <c r="EU1361">
        <v>51258348</v>
      </c>
      <c r="EZ1361">
        <v>55873654</v>
      </c>
      <c r="FE1361">
        <v>52097829</v>
      </c>
      <c r="FJ1361">
        <v>59233279.999999903</v>
      </c>
      <c r="FO1361">
        <v>67738573.999999896</v>
      </c>
      <c r="FT1361">
        <v>67574707</v>
      </c>
      <c r="FY1361">
        <v>65495915.999999903</v>
      </c>
      <c r="GD1361">
        <v>66683987</v>
      </c>
      <c r="GI1361">
        <v>69020115</v>
      </c>
      <c r="GN1361">
        <v>70191599</v>
      </c>
      <c r="GS1361">
        <v>67221183</v>
      </c>
      <c r="GX1361">
        <v>60237462</v>
      </c>
    </row>
    <row r="1362" spans="1:206" customFormat="1">
      <c r="A1362" s="51" t="s">
        <v>224</v>
      </c>
      <c r="B1362" t="s">
        <v>3549</v>
      </c>
      <c r="C1362" t="s">
        <v>3533</v>
      </c>
      <c r="D1362" s="187" t="s">
        <v>3564</v>
      </c>
      <c r="E1362" t="s">
        <v>2086</v>
      </c>
      <c r="BD1362">
        <v>24200</v>
      </c>
      <c r="BI1362">
        <v>42900</v>
      </c>
      <c r="BN1362">
        <v>70000</v>
      </c>
      <c r="BS1362">
        <v>100800</v>
      </c>
      <c r="BX1362">
        <v>153700</v>
      </c>
      <c r="CC1362">
        <v>222899.99999999901</v>
      </c>
      <c r="CH1362">
        <v>353100</v>
      </c>
      <c r="CM1362">
        <v>528399.99999999895</v>
      </c>
      <c r="CR1362">
        <v>757400</v>
      </c>
      <c r="CW1362">
        <v>1083200</v>
      </c>
      <c r="DB1362">
        <v>1390300</v>
      </c>
      <c r="DG1362">
        <v>2095000</v>
      </c>
      <c r="DL1362">
        <v>2956300</v>
      </c>
      <c r="DQ1362">
        <v>3935700</v>
      </c>
      <c r="DV1362">
        <v>5127499.9999999898</v>
      </c>
      <c r="EA1362">
        <v>9072588</v>
      </c>
      <c r="EF1362">
        <v>12808417</v>
      </c>
      <c r="EK1362">
        <v>20352907</v>
      </c>
      <c r="EP1362">
        <v>26174253.999999899</v>
      </c>
      <c r="EU1362">
        <v>33723138.999999903</v>
      </c>
      <c r="EZ1362">
        <v>42861622.999999903</v>
      </c>
      <c r="FE1362">
        <v>47183986.999999903</v>
      </c>
      <c r="FJ1362">
        <v>44203460</v>
      </c>
      <c r="FO1362">
        <v>50595865.999999903</v>
      </c>
      <c r="FT1362">
        <v>58360395</v>
      </c>
      <c r="FY1362">
        <v>58425984.999999903</v>
      </c>
      <c r="GD1362">
        <v>56748466</v>
      </c>
      <c r="GI1362">
        <v>58127184</v>
      </c>
      <c r="GN1362">
        <v>60707476</v>
      </c>
      <c r="GS1362">
        <v>62331194</v>
      </c>
      <c r="GX1362">
        <v>60165351.999999903</v>
      </c>
    </row>
    <row r="1363" spans="1:206" customFormat="1">
      <c r="A1363" s="51" t="s">
        <v>224</v>
      </c>
      <c r="B1363" t="s">
        <v>3549</v>
      </c>
      <c r="C1363" t="s">
        <v>3533</v>
      </c>
      <c r="D1363" s="187" t="s">
        <v>3564</v>
      </c>
      <c r="E1363" t="s">
        <v>2087</v>
      </c>
      <c r="BD1363">
        <v>5700</v>
      </c>
      <c r="BI1363">
        <v>10000</v>
      </c>
      <c r="BN1363">
        <v>18400</v>
      </c>
      <c r="BS1363">
        <v>30800</v>
      </c>
      <c r="BX1363">
        <v>46400</v>
      </c>
      <c r="CC1363">
        <v>75300</v>
      </c>
      <c r="CH1363">
        <v>117000</v>
      </c>
      <c r="CM1363">
        <v>200700</v>
      </c>
      <c r="CR1363">
        <v>322799.99999999901</v>
      </c>
      <c r="CW1363">
        <v>487000</v>
      </c>
      <c r="DB1363">
        <v>738600</v>
      </c>
      <c r="DG1363">
        <v>999500</v>
      </c>
      <c r="DL1363">
        <v>1528800</v>
      </c>
      <c r="DQ1363">
        <v>2172100</v>
      </c>
      <c r="DV1363">
        <v>2823900</v>
      </c>
      <c r="EA1363">
        <v>4661257.9999999898</v>
      </c>
      <c r="EF1363">
        <v>6401526.9999999898</v>
      </c>
      <c r="EK1363">
        <v>9100003</v>
      </c>
      <c r="EP1363">
        <v>14400087</v>
      </c>
      <c r="EU1363">
        <v>18713360</v>
      </c>
      <c r="EZ1363">
        <v>24473684.999999899</v>
      </c>
      <c r="FE1363">
        <v>31646395</v>
      </c>
      <c r="FJ1363">
        <v>35433436</v>
      </c>
      <c r="FO1363">
        <v>33546335.999999899</v>
      </c>
      <c r="FT1363">
        <v>38815712</v>
      </c>
      <c r="FY1363">
        <v>45392959</v>
      </c>
      <c r="GD1363">
        <v>45760006.999999903</v>
      </c>
      <c r="GI1363">
        <v>44658040</v>
      </c>
      <c r="GN1363">
        <v>46198432</v>
      </c>
      <c r="GS1363">
        <v>48931822</v>
      </c>
      <c r="GX1363">
        <v>50979302.999999903</v>
      </c>
    </row>
    <row r="1364" spans="1:206" customFormat="1">
      <c r="A1364" s="51" t="s">
        <v>224</v>
      </c>
      <c r="B1364" t="s">
        <v>3549</v>
      </c>
      <c r="C1364" t="s">
        <v>3533</v>
      </c>
      <c r="D1364" s="187" t="s">
        <v>3564</v>
      </c>
      <c r="E1364" t="s">
        <v>2088</v>
      </c>
      <c r="BD1364">
        <v>1100</v>
      </c>
      <c r="BI1364">
        <v>1500</v>
      </c>
      <c r="BN1364">
        <v>2800</v>
      </c>
      <c r="BS1364">
        <v>5600</v>
      </c>
      <c r="BX1364">
        <v>9300</v>
      </c>
      <c r="CC1364">
        <v>14900</v>
      </c>
      <c r="CH1364">
        <v>26700</v>
      </c>
      <c r="CM1364">
        <v>45800</v>
      </c>
      <c r="CR1364">
        <v>86700</v>
      </c>
      <c r="CW1364">
        <v>149000</v>
      </c>
      <c r="DB1364">
        <v>250399.99999999901</v>
      </c>
      <c r="DG1364">
        <v>420900</v>
      </c>
      <c r="DL1364">
        <v>584000</v>
      </c>
      <c r="DQ1364">
        <v>898399.99999999895</v>
      </c>
      <c r="DV1364">
        <v>1272900</v>
      </c>
      <c r="EA1364">
        <v>2008272</v>
      </c>
      <c r="EF1364">
        <v>2620527.9999999902</v>
      </c>
      <c r="EK1364">
        <v>3656804</v>
      </c>
      <c r="EP1364">
        <v>5248665</v>
      </c>
      <c r="EU1364">
        <v>8218598</v>
      </c>
      <c r="EZ1364">
        <v>10838957</v>
      </c>
      <c r="FE1364">
        <v>14483213</v>
      </c>
      <c r="FJ1364">
        <v>19198123</v>
      </c>
      <c r="FO1364">
        <v>22092683</v>
      </c>
      <c r="FT1364">
        <v>21335549</v>
      </c>
      <c r="FY1364">
        <v>25083454</v>
      </c>
      <c r="GD1364">
        <v>29924797</v>
      </c>
      <c r="GI1364">
        <v>30613459.999999899</v>
      </c>
      <c r="GN1364">
        <v>30198642</v>
      </c>
      <c r="GS1364">
        <v>31730351</v>
      </c>
      <c r="GX1364">
        <v>34300517.999999903</v>
      </c>
    </row>
    <row r="1365" spans="1:206" customFormat="1">
      <c r="A1365" s="51" t="s">
        <v>224</v>
      </c>
      <c r="B1365" t="s">
        <v>3549</v>
      </c>
      <c r="C1365" t="s">
        <v>3533</v>
      </c>
      <c r="D1365" s="187" t="s">
        <v>3564</v>
      </c>
      <c r="E1365" t="s">
        <v>2089</v>
      </c>
      <c r="BD1365">
        <v>0</v>
      </c>
      <c r="BI1365">
        <v>0</v>
      </c>
      <c r="BN1365">
        <v>200</v>
      </c>
      <c r="BS1365">
        <v>600</v>
      </c>
      <c r="BX1365">
        <v>1200</v>
      </c>
      <c r="CC1365">
        <v>1800</v>
      </c>
      <c r="CH1365">
        <v>3200</v>
      </c>
      <c r="CM1365">
        <v>6199.99999999999</v>
      </c>
      <c r="CR1365">
        <v>12200</v>
      </c>
      <c r="CW1365">
        <v>25000</v>
      </c>
      <c r="DB1365">
        <v>49500</v>
      </c>
      <c r="DG1365">
        <v>97799.999999999898</v>
      </c>
      <c r="DL1365">
        <v>168500</v>
      </c>
      <c r="DQ1365">
        <v>237800</v>
      </c>
      <c r="DV1365">
        <v>362600</v>
      </c>
      <c r="EA1365">
        <v>580330</v>
      </c>
      <c r="EF1365">
        <v>767116.99999999895</v>
      </c>
      <c r="EK1365">
        <v>1024626</v>
      </c>
      <c r="EP1365">
        <v>1464952</v>
      </c>
      <c r="EU1365">
        <v>2128494.9999999902</v>
      </c>
      <c r="EZ1365">
        <v>3262618</v>
      </c>
      <c r="FE1365">
        <v>4395729.9999999898</v>
      </c>
      <c r="FJ1365">
        <v>6049542</v>
      </c>
      <c r="FO1365">
        <v>8299237</v>
      </c>
      <c r="FT1365">
        <v>9978302</v>
      </c>
      <c r="FY1365">
        <v>9998853</v>
      </c>
      <c r="GD1365">
        <v>12003108.999999899</v>
      </c>
      <c r="GI1365">
        <v>14808378</v>
      </c>
      <c r="GN1365">
        <v>15635551</v>
      </c>
      <c r="GS1365">
        <v>15731451.999999899</v>
      </c>
      <c r="GX1365">
        <v>16905188</v>
      </c>
    </row>
    <row r="1366" spans="1:206" customFormat="1">
      <c r="A1366" s="51" t="s">
        <v>224</v>
      </c>
      <c r="B1366" t="s">
        <v>3549</v>
      </c>
      <c r="C1366" t="s">
        <v>3533</v>
      </c>
      <c r="D1366" s="187" t="s">
        <v>3564</v>
      </c>
      <c r="E1366" t="s">
        <v>2090</v>
      </c>
      <c r="BD1366">
        <v>0</v>
      </c>
      <c r="BI1366">
        <v>0</v>
      </c>
      <c r="BN1366">
        <v>0</v>
      </c>
      <c r="BS1366">
        <v>0</v>
      </c>
      <c r="BX1366">
        <v>0</v>
      </c>
      <c r="CC1366">
        <v>100</v>
      </c>
      <c r="CH1366">
        <v>100</v>
      </c>
      <c r="CM1366">
        <v>500</v>
      </c>
      <c r="CR1366">
        <v>899.99999999999898</v>
      </c>
      <c r="CW1366">
        <v>1800</v>
      </c>
      <c r="DB1366">
        <v>4500</v>
      </c>
      <c r="DG1366">
        <v>10700</v>
      </c>
      <c r="DL1366">
        <v>21299.999999999902</v>
      </c>
      <c r="DQ1366">
        <v>34999.999999999898</v>
      </c>
      <c r="DV1366">
        <v>59000</v>
      </c>
      <c r="EA1366">
        <v>78600.999999999898</v>
      </c>
      <c r="EF1366">
        <v>127503</v>
      </c>
      <c r="EK1366">
        <v>173539</v>
      </c>
      <c r="EP1366">
        <v>241374</v>
      </c>
      <c r="EU1366">
        <v>357078.99999999901</v>
      </c>
      <c r="EZ1366">
        <v>526889</v>
      </c>
      <c r="FE1366">
        <v>781335</v>
      </c>
      <c r="FJ1366">
        <v>1076349</v>
      </c>
      <c r="FO1366">
        <v>1533040.99999999</v>
      </c>
      <c r="FT1366">
        <v>2182892</v>
      </c>
      <c r="FY1366">
        <v>2784614</v>
      </c>
      <c r="GD1366">
        <v>2947490</v>
      </c>
      <c r="GI1366">
        <v>3641141</v>
      </c>
      <c r="GN1366">
        <v>4708171.9999999898</v>
      </c>
      <c r="GS1366">
        <v>5203654.9999999898</v>
      </c>
      <c r="GX1366">
        <v>5397761</v>
      </c>
    </row>
    <row r="1367" spans="1:206" customFormat="1">
      <c r="A1367" s="51" t="s">
        <v>224</v>
      </c>
      <c r="B1367" t="s">
        <v>3549</v>
      </c>
      <c r="C1367" t="s">
        <v>3533</v>
      </c>
      <c r="D1367" s="187" t="s">
        <v>3564</v>
      </c>
      <c r="E1367" t="s">
        <v>2091</v>
      </c>
      <c r="BD1367">
        <v>50099500</v>
      </c>
      <c r="BI1367">
        <v>67093000</v>
      </c>
      <c r="BN1367">
        <v>77766000</v>
      </c>
      <c r="BS1367">
        <v>94627000</v>
      </c>
      <c r="BX1367">
        <v>114275600</v>
      </c>
      <c r="CC1367">
        <v>134579600</v>
      </c>
      <c r="CH1367">
        <v>151637300</v>
      </c>
      <c r="CM1367">
        <v>165088800</v>
      </c>
      <c r="CR1367">
        <v>178607900</v>
      </c>
      <c r="CW1367">
        <v>190519300</v>
      </c>
      <c r="DB1367">
        <v>201537000</v>
      </c>
      <c r="DG1367">
        <v>209327900</v>
      </c>
      <c r="DL1367">
        <v>209453700</v>
      </c>
      <c r="DQ1367">
        <v>204505700</v>
      </c>
      <c r="DV1367">
        <v>199255100</v>
      </c>
    </row>
    <row r="1368" spans="1:206" customFormat="1">
      <c r="A1368" s="51" t="s">
        <v>224</v>
      </c>
      <c r="B1368" t="s">
        <v>3549</v>
      </c>
      <c r="C1368" t="s">
        <v>3533</v>
      </c>
      <c r="D1368" s="187" t="s">
        <v>3564</v>
      </c>
      <c r="E1368" t="s">
        <v>2092</v>
      </c>
      <c r="BD1368">
        <v>50099500</v>
      </c>
      <c r="BI1368">
        <v>67093000</v>
      </c>
      <c r="BN1368">
        <v>77766000</v>
      </c>
      <c r="BS1368">
        <v>94627000</v>
      </c>
      <c r="BX1368">
        <v>114275600</v>
      </c>
      <c r="CC1368">
        <v>134579600</v>
      </c>
      <c r="CH1368">
        <v>151637300</v>
      </c>
      <c r="CM1368">
        <v>165088800</v>
      </c>
      <c r="CR1368">
        <v>178607900</v>
      </c>
      <c r="CW1368">
        <v>190519300</v>
      </c>
      <c r="DB1368">
        <v>201537000</v>
      </c>
      <c r="DG1368">
        <v>209327900</v>
      </c>
      <c r="DL1368">
        <v>209453700</v>
      </c>
      <c r="DQ1368">
        <v>204505700</v>
      </c>
      <c r="DV1368">
        <v>199255100</v>
      </c>
      <c r="EA1368">
        <v>194180549</v>
      </c>
      <c r="EF1368">
        <v>192059029</v>
      </c>
      <c r="EK1368">
        <v>187282130</v>
      </c>
      <c r="EP1368">
        <v>179301737</v>
      </c>
      <c r="EU1368">
        <v>169995934</v>
      </c>
      <c r="EZ1368">
        <v>161292335</v>
      </c>
      <c r="FE1368">
        <v>153758115</v>
      </c>
      <c r="FJ1368">
        <v>147241928</v>
      </c>
      <c r="FO1368">
        <v>140895650</v>
      </c>
      <c r="FT1368">
        <v>133818104</v>
      </c>
      <c r="FY1368">
        <v>126267268</v>
      </c>
      <c r="GD1368">
        <v>119016224</v>
      </c>
      <c r="GI1368">
        <v>112635744</v>
      </c>
      <c r="GN1368">
        <v>107143818</v>
      </c>
      <c r="GS1368">
        <v>102075112</v>
      </c>
      <c r="GX1368">
        <v>96869984</v>
      </c>
    </row>
    <row r="1369" spans="1:206" customFormat="1">
      <c r="A1369" s="51" t="s">
        <v>224</v>
      </c>
      <c r="B1369" t="s">
        <v>3549</v>
      </c>
      <c r="C1369" t="s">
        <v>3533</v>
      </c>
      <c r="D1369" s="187" t="s">
        <v>3564</v>
      </c>
      <c r="E1369" t="s">
        <v>2093</v>
      </c>
      <c r="BD1369">
        <v>25811900</v>
      </c>
      <c r="BI1369">
        <v>34157000</v>
      </c>
      <c r="BN1369">
        <v>38973900</v>
      </c>
      <c r="BS1369">
        <v>47177200</v>
      </c>
      <c r="BX1369">
        <v>56852300</v>
      </c>
      <c r="CC1369">
        <v>66850500</v>
      </c>
      <c r="CH1369">
        <v>75302100</v>
      </c>
      <c r="CM1369">
        <v>81798200</v>
      </c>
      <c r="CR1369">
        <v>88396500</v>
      </c>
      <c r="CW1369">
        <v>93532200</v>
      </c>
      <c r="DB1369">
        <v>98524700</v>
      </c>
      <c r="DG1369">
        <v>102064900</v>
      </c>
      <c r="DL1369">
        <v>102047400</v>
      </c>
      <c r="DQ1369">
        <v>99544400</v>
      </c>
      <c r="DV1369">
        <v>96946100</v>
      </c>
      <c r="EA1369">
        <v>90642110</v>
      </c>
      <c r="EF1369">
        <v>89671322</v>
      </c>
      <c r="EK1369">
        <v>87568228</v>
      </c>
      <c r="EP1369">
        <v>84071273</v>
      </c>
      <c r="EU1369">
        <v>80116376</v>
      </c>
      <c r="EZ1369">
        <v>76548578</v>
      </c>
      <c r="FE1369">
        <v>73595655</v>
      </c>
      <c r="FJ1369">
        <v>71152092</v>
      </c>
      <c r="FO1369">
        <v>68808593</v>
      </c>
      <c r="FT1369">
        <v>66143252</v>
      </c>
      <c r="FY1369">
        <v>63271896</v>
      </c>
      <c r="GD1369">
        <v>60535374</v>
      </c>
      <c r="GI1369">
        <v>58143901</v>
      </c>
      <c r="GN1369">
        <v>56048403</v>
      </c>
      <c r="GS1369">
        <v>54017481</v>
      </c>
      <c r="GX1369">
        <v>51812822</v>
      </c>
    </row>
    <row r="1370" spans="1:206" customFormat="1">
      <c r="A1370" s="51" t="s">
        <v>224</v>
      </c>
      <c r="B1370" t="s">
        <v>3549</v>
      </c>
      <c r="C1370" t="s">
        <v>3533</v>
      </c>
      <c r="D1370" s="187" t="s">
        <v>3564</v>
      </c>
      <c r="E1370" t="s">
        <v>2094</v>
      </c>
      <c r="BD1370">
        <v>24287600</v>
      </c>
      <c r="BI1370">
        <v>32936000</v>
      </c>
      <c r="BN1370">
        <v>38792100</v>
      </c>
      <c r="BS1370">
        <v>47449800</v>
      </c>
      <c r="BX1370">
        <v>57423300</v>
      </c>
      <c r="CC1370">
        <v>67729100</v>
      </c>
      <c r="CH1370">
        <v>76335200</v>
      </c>
      <c r="CM1370">
        <v>83290600</v>
      </c>
      <c r="CR1370">
        <v>90211400</v>
      </c>
      <c r="CW1370">
        <v>96987100</v>
      </c>
      <c r="DB1370">
        <v>103012300</v>
      </c>
      <c r="DG1370">
        <v>107263000</v>
      </c>
      <c r="DL1370">
        <v>107406300</v>
      </c>
      <c r="DQ1370">
        <v>104961300</v>
      </c>
      <c r="DV1370">
        <v>102309000</v>
      </c>
      <c r="EA1370">
        <v>103538439</v>
      </c>
      <c r="EF1370">
        <v>102387707</v>
      </c>
      <c r="EK1370">
        <v>99713902</v>
      </c>
      <c r="EP1370">
        <v>95230464</v>
      </c>
      <c r="EU1370">
        <v>89879558</v>
      </c>
      <c r="EZ1370">
        <v>84743757</v>
      </c>
      <c r="FE1370">
        <v>80162460</v>
      </c>
      <c r="FJ1370">
        <v>76089836</v>
      </c>
      <c r="FO1370">
        <v>72087057</v>
      </c>
      <c r="FT1370">
        <v>67674852</v>
      </c>
      <c r="FY1370">
        <v>62995372</v>
      </c>
      <c r="GD1370">
        <v>58480850</v>
      </c>
      <c r="GI1370">
        <v>54491843</v>
      </c>
      <c r="GN1370">
        <v>51095415</v>
      </c>
      <c r="GS1370">
        <v>48057631</v>
      </c>
      <c r="GX1370">
        <v>45057162</v>
      </c>
    </row>
    <row r="1371" spans="1:206" customFormat="1">
      <c r="A1371" s="51" t="s">
        <v>224</v>
      </c>
      <c r="B1371" t="s">
        <v>3549</v>
      </c>
      <c r="C1371" t="s">
        <v>3533</v>
      </c>
      <c r="D1371" s="187" t="s">
        <v>3564</v>
      </c>
      <c r="E1371" t="s">
        <v>2095</v>
      </c>
      <c r="BD1371">
        <v>0</v>
      </c>
      <c r="BI1371">
        <v>0</v>
      </c>
      <c r="BN1371">
        <v>0</v>
      </c>
      <c r="BS1371">
        <v>0</v>
      </c>
      <c r="BX1371">
        <v>0</v>
      </c>
      <c r="CC1371">
        <v>0</v>
      </c>
      <c r="CH1371">
        <v>0</v>
      </c>
      <c r="CM1371">
        <v>0</v>
      </c>
      <c r="CR1371">
        <v>0</v>
      </c>
      <c r="CW1371">
        <v>0</v>
      </c>
      <c r="DB1371">
        <v>0</v>
      </c>
      <c r="DG1371">
        <v>0</v>
      </c>
      <c r="DL1371">
        <v>0</v>
      </c>
      <c r="DQ1371">
        <v>0</v>
      </c>
      <c r="DV1371">
        <v>0</v>
      </c>
      <c r="EA1371">
        <v>0</v>
      </c>
      <c r="EF1371">
        <v>0</v>
      </c>
      <c r="EK1371">
        <v>0</v>
      </c>
      <c r="EP1371">
        <v>0</v>
      </c>
      <c r="EU1371">
        <v>0</v>
      </c>
      <c r="EZ1371">
        <v>0</v>
      </c>
      <c r="FE1371">
        <v>0</v>
      </c>
      <c r="FJ1371">
        <v>0</v>
      </c>
      <c r="FO1371">
        <v>0</v>
      </c>
      <c r="FT1371">
        <v>0</v>
      </c>
      <c r="FY1371">
        <v>0</v>
      </c>
      <c r="GD1371">
        <v>0</v>
      </c>
      <c r="GI1371">
        <v>0</v>
      </c>
      <c r="GN1371">
        <v>0</v>
      </c>
      <c r="GS1371">
        <v>0</v>
      </c>
      <c r="GX1371">
        <v>0</v>
      </c>
    </row>
    <row r="1372" spans="1:206" customFormat="1">
      <c r="A1372" s="51" t="s">
        <v>224</v>
      </c>
      <c r="B1372" t="s">
        <v>3549</v>
      </c>
      <c r="C1372" t="s">
        <v>3533</v>
      </c>
      <c r="D1372" s="187" t="s">
        <v>3564</v>
      </c>
      <c r="E1372" t="s">
        <v>2096</v>
      </c>
      <c r="BD1372">
        <v>0</v>
      </c>
      <c r="BI1372">
        <v>0</v>
      </c>
      <c r="BN1372">
        <v>0</v>
      </c>
      <c r="BS1372">
        <v>0</v>
      </c>
      <c r="BX1372">
        <v>0</v>
      </c>
      <c r="CC1372">
        <v>0</v>
      </c>
      <c r="CH1372">
        <v>0</v>
      </c>
      <c r="CM1372">
        <v>0</v>
      </c>
      <c r="CR1372">
        <v>0</v>
      </c>
      <c r="CW1372">
        <v>0</v>
      </c>
      <c r="DB1372">
        <v>0</v>
      </c>
      <c r="DG1372">
        <v>0</v>
      </c>
      <c r="DL1372">
        <v>0</v>
      </c>
      <c r="DQ1372">
        <v>0</v>
      </c>
      <c r="DV1372">
        <v>0</v>
      </c>
      <c r="EA1372">
        <v>0</v>
      </c>
      <c r="EF1372">
        <v>0</v>
      </c>
      <c r="EK1372">
        <v>0</v>
      </c>
      <c r="EP1372">
        <v>0</v>
      </c>
      <c r="EU1372">
        <v>0</v>
      </c>
      <c r="EZ1372">
        <v>0</v>
      </c>
      <c r="FE1372">
        <v>0</v>
      </c>
      <c r="FJ1372">
        <v>0</v>
      </c>
      <c r="FO1372">
        <v>0</v>
      </c>
      <c r="FT1372">
        <v>0</v>
      </c>
      <c r="FY1372">
        <v>0</v>
      </c>
      <c r="GD1372">
        <v>0</v>
      </c>
      <c r="GI1372">
        <v>0</v>
      </c>
      <c r="GN1372">
        <v>0</v>
      </c>
      <c r="GS1372">
        <v>0</v>
      </c>
      <c r="GX1372">
        <v>0</v>
      </c>
    </row>
    <row r="1373" spans="1:206" customFormat="1">
      <c r="A1373" s="51" t="s">
        <v>224</v>
      </c>
      <c r="B1373" t="s">
        <v>3549</v>
      </c>
      <c r="C1373" t="s">
        <v>3533</v>
      </c>
      <c r="D1373" s="187" t="s">
        <v>3564</v>
      </c>
      <c r="E1373" t="s">
        <v>2097</v>
      </c>
      <c r="BD1373">
        <v>0</v>
      </c>
      <c r="BI1373">
        <v>0</v>
      </c>
      <c r="BN1373">
        <v>0</v>
      </c>
      <c r="BS1373">
        <v>0</v>
      </c>
      <c r="BX1373">
        <v>0</v>
      </c>
      <c r="CC1373">
        <v>0</v>
      </c>
      <c r="CH1373">
        <v>0</v>
      </c>
      <c r="CM1373">
        <v>0</v>
      </c>
      <c r="CR1373">
        <v>0</v>
      </c>
      <c r="CW1373">
        <v>0</v>
      </c>
      <c r="DB1373">
        <v>0</v>
      </c>
      <c r="DG1373">
        <v>0</v>
      </c>
      <c r="DL1373">
        <v>0</v>
      </c>
      <c r="DQ1373">
        <v>0</v>
      </c>
      <c r="DV1373">
        <v>0</v>
      </c>
      <c r="EA1373">
        <v>0</v>
      </c>
      <c r="EF1373">
        <v>0</v>
      </c>
      <c r="EK1373">
        <v>0</v>
      </c>
      <c r="EP1373">
        <v>0</v>
      </c>
      <c r="EU1373">
        <v>0</v>
      </c>
      <c r="EZ1373">
        <v>0</v>
      </c>
      <c r="FE1373">
        <v>0</v>
      </c>
      <c r="FJ1373">
        <v>0</v>
      </c>
      <c r="FO1373">
        <v>0</v>
      </c>
      <c r="FT1373">
        <v>0</v>
      </c>
      <c r="FY1373">
        <v>0</v>
      </c>
      <c r="GD1373">
        <v>0</v>
      </c>
      <c r="GI1373">
        <v>0</v>
      </c>
      <c r="GN1373">
        <v>0</v>
      </c>
      <c r="GS1373">
        <v>0</v>
      </c>
      <c r="GX1373">
        <v>0</v>
      </c>
    </row>
    <row r="1374" spans="1:206" customFormat="1">
      <c r="A1374" s="51" t="s">
        <v>224</v>
      </c>
      <c r="B1374" t="s">
        <v>3549</v>
      </c>
      <c r="C1374" t="s">
        <v>3533</v>
      </c>
      <c r="D1374" s="187" t="s">
        <v>3564</v>
      </c>
      <c r="E1374" t="s">
        <v>2098</v>
      </c>
      <c r="BD1374">
        <v>7205300</v>
      </c>
      <c r="BI1374">
        <v>9910500</v>
      </c>
      <c r="BN1374">
        <v>7635800</v>
      </c>
      <c r="BS1374">
        <v>10842500</v>
      </c>
      <c r="BX1374">
        <v>13101200</v>
      </c>
      <c r="CC1374">
        <v>13598900</v>
      </c>
      <c r="CH1374">
        <v>12479700</v>
      </c>
      <c r="CM1374">
        <v>11266500</v>
      </c>
      <c r="CR1374">
        <v>12064100</v>
      </c>
      <c r="CW1374">
        <v>12525800</v>
      </c>
      <c r="DB1374">
        <v>13028900</v>
      </c>
      <c r="DG1374">
        <v>12746000</v>
      </c>
      <c r="DL1374">
        <v>10006400</v>
      </c>
      <c r="DQ1374">
        <v>8058000</v>
      </c>
      <c r="DV1374">
        <v>8209400</v>
      </c>
      <c r="EA1374">
        <v>8598265</v>
      </c>
      <c r="EF1374">
        <v>9423582.9999999907</v>
      </c>
      <c r="EK1374">
        <v>8840969</v>
      </c>
      <c r="EP1374">
        <v>7648906</v>
      </c>
      <c r="EU1374">
        <v>6856983</v>
      </c>
      <c r="EZ1374">
        <v>6678826</v>
      </c>
      <c r="FE1374">
        <v>6840930</v>
      </c>
      <c r="FJ1374">
        <v>7080888</v>
      </c>
      <c r="FO1374">
        <v>7140822</v>
      </c>
      <c r="FT1374">
        <v>6763225.9999999898</v>
      </c>
      <c r="FY1374">
        <v>6319924</v>
      </c>
      <c r="GD1374">
        <v>6020036</v>
      </c>
      <c r="GI1374">
        <v>5922945</v>
      </c>
      <c r="GN1374">
        <v>5922963.9999999898</v>
      </c>
      <c r="GS1374">
        <v>5874627</v>
      </c>
      <c r="GX1374">
        <v>5690010.9999999898</v>
      </c>
    </row>
    <row r="1375" spans="1:206" customFormat="1">
      <c r="A1375" s="51" t="s">
        <v>224</v>
      </c>
      <c r="B1375" t="s">
        <v>3549</v>
      </c>
      <c r="C1375" t="s">
        <v>3533</v>
      </c>
      <c r="D1375" s="187" t="s">
        <v>3564</v>
      </c>
      <c r="E1375" t="s">
        <v>2099</v>
      </c>
      <c r="BD1375">
        <v>6197400</v>
      </c>
      <c r="BI1375">
        <v>6925000</v>
      </c>
      <c r="BN1375">
        <v>8905200</v>
      </c>
      <c r="BS1375">
        <v>6912500</v>
      </c>
      <c r="BX1375">
        <v>9813699.9999999907</v>
      </c>
      <c r="CC1375">
        <v>11914700</v>
      </c>
      <c r="CH1375">
        <v>12492000</v>
      </c>
      <c r="CM1375">
        <v>11258500</v>
      </c>
      <c r="CR1375">
        <v>10036300</v>
      </c>
      <c r="CW1375">
        <v>10428200</v>
      </c>
      <c r="DB1375">
        <v>11262699.999999899</v>
      </c>
      <c r="DG1375">
        <v>12196599.999999899</v>
      </c>
      <c r="DL1375">
        <v>11797200</v>
      </c>
      <c r="DQ1375">
        <v>8961800</v>
      </c>
      <c r="DV1375">
        <v>6677800</v>
      </c>
      <c r="EA1375">
        <v>6797446</v>
      </c>
      <c r="EF1375">
        <v>7488816</v>
      </c>
      <c r="EK1375">
        <v>8062412.9999999898</v>
      </c>
      <c r="EP1375">
        <v>7510126</v>
      </c>
      <c r="EU1375">
        <v>6480289</v>
      </c>
      <c r="EZ1375">
        <v>5781326</v>
      </c>
      <c r="FE1375">
        <v>5573086.9999999898</v>
      </c>
      <c r="FJ1375">
        <v>5644623</v>
      </c>
      <c r="FO1375">
        <v>5757254.9999999898</v>
      </c>
      <c r="FT1375">
        <v>5729251.9999999898</v>
      </c>
      <c r="FY1375">
        <v>5366025</v>
      </c>
      <c r="GD1375">
        <v>4955882</v>
      </c>
      <c r="GI1375">
        <v>4664426</v>
      </c>
      <c r="GN1375">
        <v>4522166</v>
      </c>
      <c r="GS1375">
        <v>4453910</v>
      </c>
      <c r="GX1375">
        <v>4357307</v>
      </c>
    </row>
    <row r="1376" spans="1:206" customFormat="1">
      <c r="A1376" s="51" t="s">
        <v>224</v>
      </c>
      <c r="B1376" t="s">
        <v>3549</v>
      </c>
      <c r="C1376" t="s">
        <v>3533</v>
      </c>
      <c r="D1376" s="187" t="s">
        <v>3564</v>
      </c>
      <c r="E1376" t="s">
        <v>2100</v>
      </c>
      <c r="BD1376">
        <v>3670100</v>
      </c>
      <c r="BI1376">
        <v>6117900</v>
      </c>
      <c r="BN1376">
        <v>6833800</v>
      </c>
      <c r="BS1376">
        <v>8762699.9999999907</v>
      </c>
      <c r="BX1376">
        <v>6655700</v>
      </c>
      <c r="CC1376">
        <v>9452300</v>
      </c>
      <c r="CH1376">
        <v>11515000</v>
      </c>
      <c r="CM1376">
        <v>12027699.999999899</v>
      </c>
      <c r="CR1376">
        <v>10715600</v>
      </c>
      <c r="CW1376">
        <v>9455900</v>
      </c>
      <c r="DB1376">
        <v>9556800</v>
      </c>
      <c r="DG1376">
        <v>9690599.9999999907</v>
      </c>
      <c r="DL1376">
        <v>10070699.999999899</v>
      </c>
      <c r="DQ1376">
        <v>9798700</v>
      </c>
      <c r="DV1376">
        <v>7433100</v>
      </c>
      <c r="EA1376">
        <v>5406944</v>
      </c>
      <c r="EF1376">
        <v>5084887</v>
      </c>
      <c r="EK1376">
        <v>5503253</v>
      </c>
      <c r="EP1376">
        <v>5805479</v>
      </c>
      <c r="EU1376">
        <v>5300241</v>
      </c>
      <c r="EZ1376">
        <v>4525106</v>
      </c>
      <c r="FE1376">
        <v>3960524</v>
      </c>
      <c r="FJ1376">
        <v>3750039</v>
      </c>
      <c r="FO1376">
        <v>3704368</v>
      </c>
      <c r="FT1376">
        <v>3680169</v>
      </c>
      <c r="FY1376">
        <v>3564195</v>
      </c>
      <c r="GD1376">
        <v>3259634.9999999902</v>
      </c>
      <c r="GI1376">
        <v>2932205</v>
      </c>
      <c r="GN1376">
        <v>2689336</v>
      </c>
      <c r="GS1376">
        <v>2525965</v>
      </c>
      <c r="GX1376">
        <v>2405745.9999999902</v>
      </c>
    </row>
    <row r="1377" spans="1:206" customFormat="1">
      <c r="A1377" s="51" t="s">
        <v>224</v>
      </c>
      <c r="B1377" t="s">
        <v>3549</v>
      </c>
      <c r="C1377" t="s">
        <v>3533</v>
      </c>
      <c r="D1377" s="187" t="s">
        <v>3564</v>
      </c>
      <c r="E1377" t="s">
        <v>2101</v>
      </c>
      <c r="BD1377">
        <v>1571500</v>
      </c>
      <c r="BI1377">
        <v>3072100</v>
      </c>
      <c r="BN1377">
        <v>5098300</v>
      </c>
      <c r="BS1377">
        <v>5931400</v>
      </c>
      <c r="BX1377">
        <v>7875200</v>
      </c>
      <c r="CC1377">
        <v>6214299.9999999898</v>
      </c>
      <c r="CH1377">
        <v>9046600</v>
      </c>
      <c r="CM1377">
        <v>11185200</v>
      </c>
      <c r="CR1377">
        <v>11661900</v>
      </c>
      <c r="CW1377">
        <v>10367999.999999899</v>
      </c>
      <c r="DB1377">
        <v>9174500</v>
      </c>
      <c r="DG1377">
        <v>9313400</v>
      </c>
      <c r="DL1377">
        <v>9324800</v>
      </c>
      <c r="DQ1377">
        <v>9556900</v>
      </c>
      <c r="DV1377">
        <v>9405000</v>
      </c>
      <c r="EA1377">
        <v>6852479</v>
      </c>
      <c r="EF1377">
        <v>5348030</v>
      </c>
      <c r="EK1377">
        <v>5043003</v>
      </c>
      <c r="EP1377">
        <v>5450524</v>
      </c>
      <c r="EU1377">
        <v>5741450</v>
      </c>
      <c r="EZ1377">
        <v>5248230</v>
      </c>
      <c r="FE1377">
        <v>4479965.9999999898</v>
      </c>
      <c r="FJ1377">
        <v>3943273.9999999902</v>
      </c>
      <c r="FO1377">
        <v>3727539</v>
      </c>
      <c r="FT1377">
        <v>3671300.9999999902</v>
      </c>
      <c r="FY1377">
        <v>3634975</v>
      </c>
      <c r="GD1377">
        <v>3508662</v>
      </c>
      <c r="GI1377">
        <v>3200605</v>
      </c>
      <c r="GN1377">
        <v>2870884.9999999902</v>
      </c>
      <c r="GS1377">
        <v>2623751.9999999902</v>
      </c>
      <c r="GX1377">
        <v>2453052.9999999902</v>
      </c>
    </row>
    <row r="1378" spans="1:206" customFormat="1">
      <c r="A1378" s="51" t="s">
        <v>224</v>
      </c>
      <c r="B1378" t="s">
        <v>3549</v>
      </c>
      <c r="C1378" t="s">
        <v>3533</v>
      </c>
      <c r="D1378" s="187" t="s">
        <v>3564</v>
      </c>
      <c r="E1378" t="s">
        <v>2102</v>
      </c>
      <c r="BD1378">
        <v>1814500</v>
      </c>
      <c r="BI1378">
        <v>1531199.99999999</v>
      </c>
      <c r="BN1378">
        <v>3001000</v>
      </c>
      <c r="BS1378">
        <v>5003900</v>
      </c>
      <c r="BX1378">
        <v>5781300</v>
      </c>
      <c r="CC1378">
        <v>7705400</v>
      </c>
      <c r="CH1378">
        <v>6055100</v>
      </c>
      <c r="CM1378">
        <v>8826500</v>
      </c>
      <c r="CR1378">
        <v>10943100</v>
      </c>
      <c r="CW1378">
        <v>11296800</v>
      </c>
      <c r="DB1378">
        <v>10082999.999999899</v>
      </c>
      <c r="DG1378">
        <v>8922000</v>
      </c>
      <c r="DL1378">
        <v>9105900</v>
      </c>
      <c r="DQ1378">
        <v>9086400</v>
      </c>
      <c r="DV1378">
        <v>9309199.9999999907</v>
      </c>
      <c r="EA1378">
        <v>8419978</v>
      </c>
      <c r="EF1378">
        <v>6794849</v>
      </c>
      <c r="EK1378">
        <v>5328071</v>
      </c>
      <c r="EP1378">
        <v>5038886</v>
      </c>
      <c r="EU1378">
        <v>5446639.9999999898</v>
      </c>
      <c r="EZ1378">
        <v>5737059.9999999898</v>
      </c>
      <c r="FE1378">
        <v>5257582</v>
      </c>
      <c r="FJ1378">
        <v>4505387</v>
      </c>
      <c r="FO1378">
        <v>3973974</v>
      </c>
      <c r="FT1378">
        <v>3755019</v>
      </c>
      <c r="FY1378">
        <v>3691411</v>
      </c>
      <c r="GD1378">
        <v>3645782</v>
      </c>
      <c r="GI1378">
        <v>3511335</v>
      </c>
      <c r="GN1378">
        <v>3198261</v>
      </c>
      <c r="GS1378">
        <v>2864446</v>
      </c>
      <c r="GX1378">
        <v>2611808</v>
      </c>
    </row>
    <row r="1379" spans="1:206" customFormat="1">
      <c r="A1379" s="51" t="s">
        <v>224</v>
      </c>
      <c r="B1379" t="s">
        <v>3549</v>
      </c>
      <c r="C1379" t="s">
        <v>3533</v>
      </c>
      <c r="D1379" s="187" t="s">
        <v>3564</v>
      </c>
      <c r="E1379" t="s">
        <v>2103</v>
      </c>
      <c r="BD1379">
        <v>1596899.99999999</v>
      </c>
      <c r="BI1379">
        <v>1773800</v>
      </c>
      <c r="BN1379">
        <v>1478399.99999999</v>
      </c>
      <c r="BS1379">
        <v>2942800</v>
      </c>
      <c r="BX1379">
        <v>4891000</v>
      </c>
      <c r="CC1379">
        <v>5610500</v>
      </c>
      <c r="CH1379">
        <v>7468000</v>
      </c>
      <c r="CM1379">
        <v>5889600</v>
      </c>
      <c r="CR1379">
        <v>8566400</v>
      </c>
      <c r="CW1379">
        <v>10508599.999999899</v>
      </c>
      <c r="DB1379">
        <v>10842300</v>
      </c>
      <c r="DG1379">
        <v>9714300</v>
      </c>
      <c r="DL1379">
        <v>8497000</v>
      </c>
      <c r="DQ1379">
        <v>8867800</v>
      </c>
      <c r="DV1379">
        <v>8821100</v>
      </c>
      <c r="EA1379">
        <v>8385486.9999999898</v>
      </c>
      <c r="EF1379">
        <v>8266652</v>
      </c>
      <c r="EK1379">
        <v>6692438</v>
      </c>
      <c r="EP1379">
        <v>5273017.9999999898</v>
      </c>
      <c r="EU1379">
        <v>4999582</v>
      </c>
      <c r="EZ1379">
        <v>5406920</v>
      </c>
      <c r="FE1379">
        <v>5698492</v>
      </c>
      <c r="FJ1379">
        <v>5236147</v>
      </c>
      <c r="FO1379">
        <v>4497648</v>
      </c>
      <c r="FT1379">
        <v>3974447</v>
      </c>
      <c r="FY1379">
        <v>3755242</v>
      </c>
      <c r="GD1379">
        <v>3687334.9999999902</v>
      </c>
      <c r="GI1379">
        <v>3635838</v>
      </c>
      <c r="GN1379">
        <v>3497265</v>
      </c>
      <c r="GS1379">
        <v>3182825</v>
      </c>
      <c r="GX1379">
        <v>2848041</v>
      </c>
    </row>
    <row r="1380" spans="1:206" customFormat="1">
      <c r="A1380" s="51" t="s">
        <v>224</v>
      </c>
      <c r="B1380" t="s">
        <v>3549</v>
      </c>
      <c r="C1380" t="s">
        <v>3533</v>
      </c>
      <c r="D1380" s="187" t="s">
        <v>3564</v>
      </c>
      <c r="E1380" t="s">
        <v>2104</v>
      </c>
      <c r="BD1380">
        <v>1245699.99999999</v>
      </c>
      <c r="BI1380">
        <v>1550600</v>
      </c>
      <c r="BN1380">
        <v>1730000</v>
      </c>
      <c r="BS1380">
        <v>1436900</v>
      </c>
      <c r="BX1380">
        <v>2847000</v>
      </c>
      <c r="CC1380">
        <v>4722400</v>
      </c>
      <c r="CH1380">
        <v>5390299.9999999898</v>
      </c>
      <c r="CM1380">
        <v>7146599.9999999898</v>
      </c>
      <c r="CR1380">
        <v>5690200</v>
      </c>
      <c r="CW1380">
        <v>8091600</v>
      </c>
      <c r="DB1380">
        <v>9940800</v>
      </c>
      <c r="DG1380">
        <v>10221800</v>
      </c>
      <c r="DL1380">
        <v>9403199.9999999907</v>
      </c>
      <c r="DQ1380">
        <v>8084700</v>
      </c>
      <c r="DV1380">
        <v>8541700</v>
      </c>
      <c r="EA1380">
        <v>8062514.9999999898</v>
      </c>
      <c r="EF1380">
        <v>8160397</v>
      </c>
      <c r="EK1380">
        <v>8050401</v>
      </c>
      <c r="EP1380">
        <v>6543200</v>
      </c>
      <c r="EU1380">
        <v>5180273</v>
      </c>
      <c r="EZ1380">
        <v>4923805</v>
      </c>
      <c r="FE1380">
        <v>5332243</v>
      </c>
      <c r="FJ1380">
        <v>5625732</v>
      </c>
      <c r="FO1380">
        <v>5179078</v>
      </c>
      <c r="FT1380">
        <v>4458909</v>
      </c>
      <c r="FY1380">
        <v>3947427.9999999902</v>
      </c>
      <c r="GD1380">
        <v>3731017</v>
      </c>
      <c r="GI1380">
        <v>3661699</v>
      </c>
      <c r="GN1380">
        <v>3607842</v>
      </c>
      <c r="GS1380">
        <v>3468203</v>
      </c>
      <c r="GX1380">
        <v>3155361</v>
      </c>
    </row>
    <row r="1381" spans="1:206" customFormat="1">
      <c r="A1381" s="51" t="s">
        <v>224</v>
      </c>
      <c r="B1381" t="s">
        <v>3549</v>
      </c>
      <c r="C1381" t="s">
        <v>3533</v>
      </c>
      <c r="D1381" s="187" t="s">
        <v>3564</v>
      </c>
      <c r="E1381" t="s">
        <v>2105</v>
      </c>
      <c r="BD1381">
        <v>879300</v>
      </c>
      <c r="BI1381">
        <v>1185899.99999999</v>
      </c>
      <c r="BN1381">
        <v>1503800</v>
      </c>
      <c r="BS1381">
        <v>1663199.99999999</v>
      </c>
      <c r="BX1381">
        <v>1366900</v>
      </c>
      <c r="CC1381">
        <v>2724200</v>
      </c>
      <c r="CH1381">
        <v>4476099.9999999898</v>
      </c>
      <c r="CM1381">
        <v>5074300</v>
      </c>
      <c r="CR1381">
        <v>6735300</v>
      </c>
      <c r="CW1381">
        <v>5263500</v>
      </c>
      <c r="DB1381">
        <v>7493099.9999999898</v>
      </c>
      <c r="DG1381">
        <v>9160499.9999999907</v>
      </c>
      <c r="DL1381">
        <v>9549500</v>
      </c>
      <c r="DQ1381">
        <v>8940000</v>
      </c>
      <c r="DV1381">
        <v>7672200</v>
      </c>
      <c r="EA1381">
        <v>7810576.9999999898</v>
      </c>
      <c r="EF1381">
        <v>7731030</v>
      </c>
      <c r="EK1381">
        <v>7842866</v>
      </c>
      <c r="EP1381">
        <v>7754440</v>
      </c>
      <c r="EU1381">
        <v>6333316</v>
      </c>
      <c r="EZ1381">
        <v>5040319.9999999898</v>
      </c>
      <c r="FE1381">
        <v>4806965</v>
      </c>
      <c r="FJ1381">
        <v>5216310</v>
      </c>
      <c r="FO1381">
        <v>5509175</v>
      </c>
      <c r="FT1381">
        <v>5083393</v>
      </c>
      <c r="FY1381">
        <v>4388332.9999999898</v>
      </c>
      <c r="GD1381">
        <v>3893557</v>
      </c>
      <c r="GI1381">
        <v>3683681.9999999902</v>
      </c>
      <c r="GN1381">
        <v>3616474.9999999902</v>
      </c>
      <c r="GS1381">
        <v>3563059</v>
      </c>
      <c r="GX1381">
        <v>3425030</v>
      </c>
    </row>
    <row r="1382" spans="1:206" customFormat="1">
      <c r="A1382" s="51" t="s">
        <v>224</v>
      </c>
      <c r="B1382" t="s">
        <v>3549</v>
      </c>
      <c r="C1382" t="s">
        <v>3533</v>
      </c>
      <c r="D1382" s="187" t="s">
        <v>3564</v>
      </c>
      <c r="E1382" t="s">
        <v>2106</v>
      </c>
      <c r="BD1382">
        <v>582099.99999999895</v>
      </c>
      <c r="BI1382">
        <v>819399.99999999895</v>
      </c>
      <c r="BN1382">
        <v>1117099.99999999</v>
      </c>
      <c r="BS1382">
        <v>1413000</v>
      </c>
      <c r="BX1382">
        <v>1557200</v>
      </c>
      <c r="CC1382">
        <v>1278400</v>
      </c>
      <c r="CH1382">
        <v>2534400</v>
      </c>
      <c r="CM1382">
        <v>4109299.9999999902</v>
      </c>
      <c r="CR1382">
        <v>4666400</v>
      </c>
      <c r="CW1382">
        <v>6082200</v>
      </c>
      <c r="DB1382">
        <v>4754000</v>
      </c>
      <c r="DG1382">
        <v>6773700</v>
      </c>
      <c r="DL1382">
        <v>8395300</v>
      </c>
      <c r="DQ1382">
        <v>8779400</v>
      </c>
      <c r="DV1382">
        <v>8267700</v>
      </c>
      <c r="EA1382">
        <v>7076565</v>
      </c>
      <c r="EF1382">
        <v>7320078</v>
      </c>
      <c r="EK1382">
        <v>7278532</v>
      </c>
      <c r="EP1382">
        <v>7410855</v>
      </c>
      <c r="EU1382">
        <v>7355123.9999999898</v>
      </c>
      <c r="EZ1382">
        <v>6043803</v>
      </c>
      <c r="FE1382">
        <v>4843707</v>
      </c>
      <c r="FJ1382">
        <v>4638062</v>
      </c>
      <c r="FO1382">
        <v>5046148</v>
      </c>
      <c r="FT1382">
        <v>5339624</v>
      </c>
      <c r="FY1382">
        <v>4942506</v>
      </c>
      <c r="GD1382">
        <v>4281790</v>
      </c>
      <c r="GI1382">
        <v>3810389</v>
      </c>
      <c r="GN1382">
        <v>3611767</v>
      </c>
      <c r="GS1382">
        <v>3549697</v>
      </c>
      <c r="GX1382">
        <v>3499352</v>
      </c>
    </row>
    <row r="1383" spans="1:206" customFormat="1">
      <c r="A1383" s="51" t="s">
        <v>224</v>
      </c>
      <c r="B1383" t="s">
        <v>3549</v>
      </c>
      <c r="C1383" t="s">
        <v>3533</v>
      </c>
      <c r="D1383" s="187" t="s">
        <v>3564</v>
      </c>
      <c r="E1383" t="s">
        <v>2107</v>
      </c>
      <c r="BD1383">
        <v>423700</v>
      </c>
      <c r="BI1383">
        <v>516600</v>
      </c>
      <c r="BN1383">
        <v>742300</v>
      </c>
      <c r="BS1383">
        <v>1010600</v>
      </c>
      <c r="BX1383">
        <v>1270899.99999999</v>
      </c>
      <c r="CC1383">
        <v>1410899.99999999</v>
      </c>
      <c r="CH1383">
        <v>1146899.99999999</v>
      </c>
      <c r="CM1383">
        <v>2253799.9999999902</v>
      </c>
      <c r="CR1383">
        <v>3634200</v>
      </c>
      <c r="CW1383">
        <v>4063200</v>
      </c>
      <c r="DB1383">
        <v>5274300</v>
      </c>
      <c r="DG1383">
        <v>4092299.9999999902</v>
      </c>
      <c r="DL1383">
        <v>5831099.9999999898</v>
      </c>
      <c r="DQ1383">
        <v>7510800</v>
      </c>
      <c r="DV1383">
        <v>7833399.9999999898</v>
      </c>
      <c r="EA1383">
        <v>7154679</v>
      </c>
      <c r="EF1383">
        <v>6405270</v>
      </c>
      <c r="EK1383">
        <v>6670986</v>
      </c>
      <c r="EP1383">
        <v>6676757</v>
      </c>
      <c r="EU1383">
        <v>6833416</v>
      </c>
      <c r="EZ1383">
        <v>6819712</v>
      </c>
      <c r="FE1383">
        <v>5656180</v>
      </c>
      <c r="FJ1383">
        <v>4571994</v>
      </c>
      <c r="FO1383">
        <v>4399829</v>
      </c>
      <c r="FT1383">
        <v>4806985.9999999898</v>
      </c>
      <c r="FY1383">
        <v>5103414</v>
      </c>
      <c r="GD1383">
        <v>4745859</v>
      </c>
      <c r="GI1383">
        <v>4131977</v>
      </c>
      <c r="GN1383">
        <v>3692228</v>
      </c>
      <c r="GS1383">
        <v>3509565</v>
      </c>
      <c r="GX1383">
        <v>3455864.9999999902</v>
      </c>
    </row>
    <row r="1384" spans="1:206" customFormat="1">
      <c r="A1384" s="51" t="s">
        <v>224</v>
      </c>
      <c r="B1384" t="s">
        <v>3549</v>
      </c>
      <c r="C1384" t="s">
        <v>3533</v>
      </c>
      <c r="D1384" s="187" t="s">
        <v>3564</v>
      </c>
      <c r="E1384" t="s">
        <v>2108</v>
      </c>
      <c r="BD1384">
        <v>291400</v>
      </c>
      <c r="BI1384">
        <v>352200</v>
      </c>
      <c r="BN1384">
        <v>433900</v>
      </c>
      <c r="BS1384">
        <v>632300</v>
      </c>
      <c r="BX1384">
        <v>852800</v>
      </c>
      <c r="CC1384">
        <v>1079800</v>
      </c>
      <c r="CH1384">
        <v>1198899.99999999</v>
      </c>
      <c r="CM1384">
        <v>964400</v>
      </c>
      <c r="CR1384">
        <v>1891000</v>
      </c>
      <c r="CW1384">
        <v>2994699.9999999902</v>
      </c>
      <c r="DB1384">
        <v>3356100</v>
      </c>
      <c r="DG1384">
        <v>4325000</v>
      </c>
      <c r="DL1384">
        <v>3545100</v>
      </c>
      <c r="DQ1384">
        <v>4872400</v>
      </c>
      <c r="DV1384">
        <v>6418200</v>
      </c>
      <c r="EA1384">
        <v>6430323</v>
      </c>
      <c r="EF1384">
        <v>6126160</v>
      </c>
      <c r="EK1384">
        <v>5574179</v>
      </c>
      <c r="EP1384">
        <v>5863650</v>
      </c>
      <c r="EU1384">
        <v>5922783</v>
      </c>
      <c r="EZ1384">
        <v>6099951</v>
      </c>
      <c r="FE1384">
        <v>6144120</v>
      </c>
      <c r="FJ1384">
        <v>5156511</v>
      </c>
      <c r="FO1384">
        <v>4214217</v>
      </c>
      <c r="FT1384">
        <v>4083486</v>
      </c>
      <c r="FY1384">
        <v>4490036</v>
      </c>
      <c r="GD1384">
        <v>4791244</v>
      </c>
      <c r="GI1384">
        <v>4485576</v>
      </c>
      <c r="GN1384">
        <v>3931236</v>
      </c>
      <c r="GS1384">
        <v>3531606.9999999902</v>
      </c>
      <c r="GX1384">
        <v>3370047.9999999902</v>
      </c>
    </row>
    <row r="1385" spans="1:206" customFormat="1">
      <c r="A1385" s="51" t="s">
        <v>224</v>
      </c>
      <c r="B1385" t="s">
        <v>3549</v>
      </c>
      <c r="C1385" t="s">
        <v>3533</v>
      </c>
      <c r="D1385" s="187" t="s">
        <v>3564</v>
      </c>
      <c r="E1385" t="s">
        <v>2109</v>
      </c>
      <c r="BD1385">
        <v>178100</v>
      </c>
      <c r="BI1385">
        <v>219699.99999999901</v>
      </c>
      <c r="BN1385">
        <v>268499.99999999901</v>
      </c>
      <c r="BS1385">
        <v>337400</v>
      </c>
      <c r="BX1385">
        <v>482900</v>
      </c>
      <c r="CC1385">
        <v>654800</v>
      </c>
      <c r="CH1385">
        <v>835200</v>
      </c>
      <c r="CM1385">
        <v>927900</v>
      </c>
      <c r="CR1385">
        <v>749800</v>
      </c>
      <c r="CW1385">
        <v>1445600</v>
      </c>
      <c r="DB1385">
        <v>2286200</v>
      </c>
      <c r="DG1385">
        <v>2574700</v>
      </c>
      <c r="DL1385">
        <v>3408300</v>
      </c>
      <c r="DQ1385">
        <v>2849100</v>
      </c>
      <c r="DV1385">
        <v>3936700</v>
      </c>
      <c r="EA1385">
        <v>4761844</v>
      </c>
      <c r="EF1385">
        <v>5225477</v>
      </c>
      <c r="EK1385">
        <v>5049239</v>
      </c>
      <c r="EP1385">
        <v>4684971.9999999898</v>
      </c>
      <c r="EU1385">
        <v>4988196</v>
      </c>
      <c r="EZ1385">
        <v>5091363</v>
      </c>
      <c r="FE1385">
        <v>5296561</v>
      </c>
      <c r="FJ1385">
        <v>5391605.9999999898</v>
      </c>
      <c r="FO1385">
        <v>4588442</v>
      </c>
      <c r="FT1385">
        <v>3800471</v>
      </c>
      <c r="FY1385">
        <v>3715373.9999999902</v>
      </c>
      <c r="GD1385">
        <v>4119092</v>
      </c>
      <c r="GI1385">
        <v>4424736</v>
      </c>
      <c r="GN1385">
        <v>4175238</v>
      </c>
      <c r="GS1385">
        <v>3688377.9999999902</v>
      </c>
      <c r="GX1385">
        <v>3335089</v>
      </c>
    </row>
    <row r="1386" spans="1:206" customFormat="1">
      <c r="A1386" s="51" t="s">
        <v>224</v>
      </c>
      <c r="B1386" t="s">
        <v>3549</v>
      </c>
      <c r="C1386" t="s">
        <v>3533</v>
      </c>
      <c r="D1386" s="187" t="s">
        <v>3564</v>
      </c>
      <c r="E1386" t="s">
        <v>2110</v>
      </c>
      <c r="BD1386">
        <v>99199.999999999898</v>
      </c>
      <c r="BI1386">
        <v>114700</v>
      </c>
      <c r="BN1386">
        <v>144700</v>
      </c>
      <c r="BS1386">
        <v>182100</v>
      </c>
      <c r="BX1386">
        <v>223200</v>
      </c>
      <c r="CC1386">
        <v>318500</v>
      </c>
      <c r="CH1386">
        <v>435700</v>
      </c>
      <c r="CM1386">
        <v>557899.99999999895</v>
      </c>
      <c r="CR1386">
        <v>629400</v>
      </c>
      <c r="CW1386">
        <v>507600</v>
      </c>
      <c r="DB1386">
        <v>990800</v>
      </c>
      <c r="DG1386">
        <v>1564900</v>
      </c>
      <c r="DL1386">
        <v>1818300</v>
      </c>
      <c r="DQ1386">
        <v>2453799.9999999902</v>
      </c>
      <c r="DV1386">
        <v>2091800</v>
      </c>
      <c r="EA1386">
        <v>2747195</v>
      </c>
      <c r="EF1386">
        <v>3556943</v>
      </c>
      <c r="EK1386">
        <v>3978501</v>
      </c>
      <c r="EP1386">
        <v>3913102</v>
      </c>
      <c r="EU1386">
        <v>3718250</v>
      </c>
      <c r="EZ1386">
        <v>4016835.9999999902</v>
      </c>
      <c r="FE1386">
        <v>4164876</v>
      </c>
      <c r="FJ1386">
        <v>4383533</v>
      </c>
      <c r="FO1386">
        <v>4522172</v>
      </c>
      <c r="FT1386">
        <v>3918065</v>
      </c>
      <c r="FY1386">
        <v>3301460</v>
      </c>
      <c r="GD1386">
        <v>3265564</v>
      </c>
      <c r="GI1386">
        <v>3660083</v>
      </c>
      <c r="GN1386">
        <v>3963488</v>
      </c>
      <c r="GS1386">
        <v>3778378</v>
      </c>
      <c r="GX1386">
        <v>3372763</v>
      </c>
    </row>
    <row r="1387" spans="1:206" customFormat="1">
      <c r="A1387" s="51" t="s">
        <v>224</v>
      </c>
      <c r="B1387" t="s">
        <v>3549</v>
      </c>
      <c r="C1387" t="s">
        <v>3533</v>
      </c>
      <c r="D1387" s="187" t="s">
        <v>3564</v>
      </c>
      <c r="E1387" t="s">
        <v>2111</v>
      </c>
      <c r="BD1387">
        <v>42800</v>
      </c>
      <c r="BI1387">
        <v>49800</v>
      </c>
      <c r="BN1387">
        <v>59000</v>
      </c>
      <c r="BS1387">
        <v>78400</v>
      </c>
      <c r="BX1387">
        <v>96700</v>
      </c>
      <c r="CC1387">
        <v>119199.999999999</v>
      </c>
      <c r="CH1387">
        <v>171300</v>
      </c>
      <c r="CM1387">
        <v>230400</v>
      </c>
      <c r="CR1387">
        <v>303700</v>
      </c>
      <c r="CW1387">
        <v>350500</v>
      </c>
      <c r="DB1387">
        <v>293400</v>
      </c>
      <c r="DG1387">
        <v>585400</v>
      </c>
      <c r="DL1387">
        <v>963899.99999999895</v>
      </c>
      <c r="DQ1387">
        <v>1147700</v>
      </c>
      <c r="DV1387">
        <v>1549700</v>
      </c>
      <c r="EA1387">
        <v>1229050</v>
      </c>
      <c r="EF1387">
        <v>1785216.99999999</v>
      </c>
      <c r="EK1387">
        <v>2372792</v>
      </c>
      <c r="EP1387">
        <v>2718611</v>
      </c>
      <c r="EU1387">
        <v>2732025</v>
      </c>
      <c r="EZ1387">
        <v>2670906</v>
      </c>
      <c r="FE1387">
        <v>2948992</v>
      </c>
      <c r="FJ1387">
        <v>3117546</v>
      </c>
      <c r="FO1387">
        <v>3331421</v>
      </c>
      <c r="FT1387">
        <v>3500016.9999999902</v>
      </c>
      <c r="FY1387">
        <v>3103125</v>
      </c>
      <c r="GD1387">
        <v>2672239</v>
      </c>
      <c r="GI1387">
        <v>2685591.9999999902</v>
      </c>
      <c r="GN1387">
        <v>3055133</v>
      </c>
      <c r="GS1387">
        <v>3348843</v>
      </c>
      <c r="GX1387">
        <v>3240939.9999999902</v>
      </c>
    </row>
    <row r="1388" spans="1:206" customFormat="1">
      <c r="A1388" s="51" t="s">
        <v>224</v>
      </c>
      <c r="B1388" t="s">
        <v>3549</v>
      </c>
      <c r="C1388" t="s">
        <v>3533</v>
      </c>
      <c r="D1388" s="187" t="s">
        <v>3564</v>
      </c>
      <c r="E1388" t="s">
        <v>2112</v>
      </c>
      <c r="BD1388">
        <v>11800</v>
      </c>
      <c r="BI1388">
        <v>15000</v>
      </c>
      <c r="BN1388">
        <v>18400</v>
      </c>
      <c r="BS1388">
        <v>22700</v>
      </c>
      <c r="BX1388">
        <v>30200</v>
      </c>
      <c r="CC1388">
        <v>37800</v>
      </c>
      <c r="CH1388">
        <v>46400</v>
      </c>
      <c r="CM1388">
        <v>66300</v>
      </c>
      <c r="CR1388">
        <v>90500</v>
      </c>
      <c r="CW1388">
        <v>123500</v>
      </c>
      <c r="DB1388">
        <v>149200</v>
      </c>
      <c r="DG1388">
        <v>131600</v>
      </c>
      <c r="DL1388">
        <v>276000</v>
      </c>
      <c r="DQ1388">
        <v>472300</v>
      </c>
      <c r="DV1388">
        <v>586099.99999999895</v>
      </c>
      <c r="EA1388">
        <v>689283</v>
      </c>
      <c r="EF1388">
        <v>643255</v>
      </c>
      <c r="EK1388">
        <v>959833</v>
      </c>
      <c r="EP1388">
        <v>1320250.99999999</v>
      </c>
      <c r="EU1388">
        <v>1560751</v>
      </c>
      <c r="EZ1388">
        <v>1610369.99999999</v>
      </c>
      <c r="FE1388">
        <v>1636343</v>
      </c>
      <c r="FJ1388">
        <v>1856769</v>
      </c>
      <c r="FO1388">
        <v>2014412</v>
      </c>
      <c r="FT1388">
        <v>2200480</v>
      </c>
      <c r="FY1388">
        <v>2371590</v>
      </c>
      <c r="GD1388">
        <v>2168445.9999999902</v>
      </c>
      <c r="GI1388">
        <v>1922002</v>
      </c>
      <c r="GN1388">
        <v>1970631</v>
      </c>
      <c r="GS1388">
        <v>2287555</v>
      </c>
      <c r="GX1388">
        <v>2551464.9999999902</v>
      </c>
    </row>
    <row r="1389" spans="1:206" customFormat="1">
      <c r="A1389" s="51" t="s">
        <v>224</v>
      </c>
      <c r="B1389" t="s">
        <v>3549</v>
      </c>
      <c r="C1389" t="s">
        <v>3533</v>
      </c>
      <c r="D1389" s="187" t="s">
        <v>3564</v>
      </c>
      <c r="E1389" t="s">
        <v>2113</v>
      </c>
      <c r="BD1389">
        <v>2100</v>
      </c>
      <c r="BI1389">
        <v>2300</v>
      </c>
      <c r="BN1389">
        <v>3399.99999999999</v>
      </c>
      <c r="BS1389">
        <v>4500</v>
      </c>
      <c r="BX1389">
        <v>5700</v>
      </c>
      <c r="CC1389">
        <v>7500</v>
      </c>
      <c r="CH1389">
        <v>9500</v>
      </c>
      <c r="CM1389">
        <v>11899.9999999999</v>
      </c>
      <c r="CR1389">
        <v>17000</v>
      </c>
      <c r="CW1389">
        <v>23900</v>
      </c>
      <c r="DB1389">
        <v>34800</v>
      </c>
      <c r="DG1389">
        <v>45500</v>
      </c>
      <c r="DL1389">
        <v>44000</v>
      </c>
      <c r="DQ1389">
        <v>95200</v>
      </c>
      <c r="DV1389">
        <v>170600</v>
      </c>
      <c r="EA1389">
        <v>183769</v>
      </c>
      <c r="EF1389">
        <v>260802</v>
      </c>
      <c r="EK1389">
        <v>249472</v>
      </c>
      <c r="EP1389">
        <v>386316</v>
      </c>
      <c r="EU1389">
        <v>555918.99999999895</v>
      </c>
      <c r="EZ1389">
        <v>683444</v>
      </c>
      <c r="FE1389">
        <v>731113.99999999895</v>
      </c>
      <c r="FJ1389">
        <v>777655</v>
      </c>
      <c r="FO1389">
        <v>914427</v>
      </c>
      <c r="FT1389">
        <v>1027495</v>
      </c>
      <c r="FY1389">
        <v>1159956</v>
      </c>
      <c r="GD1389">
        <v>1294171.99999999</v>
      </c>
      <c r="GI1389">
        <v>1229618.99999999</v>
      </c>
      <c r="GN1389">
        <v>1129342</v>
      </c>
      <c r="GS1389">
        <v>1189592</v>
      </c>
      <c r="GX1389">
        <v>1420335</v>
      </c>
    </row>
    <row r="1390" spans="1:206" customFormat="1">
      <c r="A1390" s="51" t="s">
        <v>224</v>
      </c>
      <c r="B1390" t="s">
        <v>3549</v>
      </c>
      <c r="C1390" t="s">
        <v>3533</v>
      </c>
      <c r="D1390" s="187" t="s">
        <v>3564</v>
      </c>
      <c r="E1390" t="s">
        <v>2114</v>
      </c>
      <c r="BD1390">
        <v>0</v>
      </c>
      <c r="BI1390">
        <v>300</v>
      </c>
      <c r="BN1390">
        <v>300</v>
      </c>
      <c r="BS1390">
        <v>300</v>
      </c>
      <c r="BX1390">
        <v>700</v>
      </c>
      <c r="CC1390">
        <v>900</v>
      </c>
      <c r="CH1390">
        <v>1000</v>
      </c>
      <c r="CM1390">
        <v>1400</v>
      </c>
      <c r="CR1390">
        <v>1600</v>
      </c>
      <c r="CW1390">
        <v>2500</v>
      </c>
      <c r="DB1390">
        <v>3699.99999999999</v>
      </c>
      <c r="DG1390">
        <v>6399.99999999999</v>
      </c>
      <c r="DL1390">
        <v>10000</v>
      </c>
      <c r="DQ1390">
        <v>8599.9999999999909</v>
      </c>
      <c r="DV1390">
        <v>21599.999999999902</v>
      </c>
      <c r="EA1390">
        <v>33665</v>
      </c>
      <c r="EF1390">
        <v>45149.999999999898</v>
      </c>
      <c r="EK1390">
        <v>65019.999999999898</v>
      </c>
      <c r="EP1390">
        <v>63019.999999999898</v>
      </c>
      <c r="EU1390">
        <v>102261.999999999</v>
      </c>
      <c r="EZ1390">
        <v>155569.99999999901</v>
      </c>
      <c r="FE1390">
        <v>200177</v>
      </c>
      <c r="FJ1390">
        <v>224031</v>
      </c>
      <c r="FO1390">
        <v>250189</v>
      </c>
      <c r="FT1390">
        <v>307395</v>
      </c>
      <c r="FY1390">
        <v>361140</v>
      </c>
      <c r="GD1390">
        <v>426910</v>
      </c>
      <c r="GI1390">
        <v>496749</v>
      </c>
      <c r="GN1390">
        <v>492021</v>
      </c>
      <c r="GS1390">
        <v>472232</v>
      </c>
      <c r="GX1390">
        <v>515625.99999999901</v>
      </c>
    </row>
    <row r="1391" spans="1:206" customFormat="1">
      <c r="A1391" s="51" t="s">
        <v>224</v>
      </c>
      <c r="B1391" t="s">
        <v>3549</v>
      </c>
      <c r="C1391" t="s">
        <v>3533</v>
      </c>
      <c r="D1391" s="187" t="s">
        <v>3564</v>
      </c>
      <c r="E1391" t="s">
        <v>2115</v>
      </c>
      <c r="BD1391">
        <v>0</v>
      </c>
      <c r="BI1391">
        <v>0</v>
      </c>
      <c r="BN1391">
        <v>0</v>
      </c>
      <c r="BS1391">
        <v>0</v>
      </c>
      <c r="BX1391">
        <v>0</v>
      </c>
      <c r="CC1391">
        <v>0</v>
      </c>
      <c r="CH1391">
        <v>0</v>
      </c>
      <c r="CM1391">
        <v>0</v>
      </c>
      <c r="CR1391">
        <v>0</v>
      </c>
      <c r="CW1391">
        <v>100</v>
      </c>
      <c r="DB1391">
        <v>100</v>
      </c>
      <c r="DG1391">
        <v>200</v>
      </c>
      <c r="DL1391">
        <v>700</v>
      </c>
      <c r="DQ1391">
        <v>799.99999999999898</v>
      </c>
      <c r="DV1391">
        <v>800</v>
      </c>
      <c r="EA1391">
        <v>2046</v>
      </c>
      <c r="EF1391">
        <v>4726</v>
      </c>
      <c r="EK1391">
        <v>6259.99999999999</v>
      </c>
      <c r="EP1391">
        <v>9160</v>
      </c>
      <c r="EU1391">
        <v>8876</v>
      </c>
      <c r="EZ1391">
        <v>15029.9999999999</v>
      </c>
      <c r="FE1391">
        <v>23795.999999999902</v>
      </c>
      <c r="FJ1391">
        <v>31985</v>
      </c>
      <c r="FO1391">
        <v>37477</v>
      </c>
      <c r="FT1391">
        <v>43517</v>
      </c>
      <c r="FY1391">
        <v>55761.999999999898</v>
      </c>
      <c r="GD1391">
        <v>68152</v>
      </c>
      <c r="GI1391">
        <v>84442.999999999898</v>
      </c>
      <c r="GN1391">
        <v>102124.999999999</v>
      </c>
      <c r="GS1391">
        <v>104847</v>
      </c>
      <c r="GX1391">
        <v>104981.999999999</v>
      </c>
    </row>
    <row r="1392" spans="1:206" customFormat="1">
      <c r="A1392" s="51" t="s">
        <v>224</v>
      </c>
      <c r="B1392" t="s">
        <v>3549</v>
      </c>
      <c r="C1392" t="s">
        <v>3533</v>
      </c>
      <c r="D1392" s="187" t="s">
        <v>3564</v>
      </c>
      <c r="E1392" t="s">
        <v>2116</v>
      </c>
      <c r="BD1392">
        <v>0</v>
      </c>
      <c r="BI1392">
        <v>0</v>
      </c>
      <c r="BN1392">
        <v>0</v>
      </c>
      <c r="BS1392">
        <v>0</v>
      </c>
      <c r="BX1392">
        <v>0</v>
      </c>
      <c r="CC1392">
        <v>0</v>
      </c>
      <c r="CH1392">
        <v>0</v>
      </c>
      <c r="CM1392">
        <v>0</v>
      </c>
      <c r="CR1392">
        <v>0</v>
      </c>
      <c r="CW1392">
        <v>0</v>
      </c>
      <c r="DB1392">
        <v>0</v>
      </c>
      <c r="DG1392">
        <v>0</v>
      </c>
      <c r="DL1392">
        <v>0</v>
      </c>
      <c r="DQ1392">
        <v>0</v>
      </c>
      <c r="DV1392">
        <v>0</v>
      </c>
      <c r="EA1392">
        <v>0</v>
      </c>
      <c r="EF1392">
        <v>0</v>
      </c>
      <c r="EK1392">
        <v>0</v>
      </c>
      <c r="EP1392">
        <v>0</v>
      </c>
      <c r="EU1392">
        <v>0</v>
      </c>
      <c r="EZ1392">
        <v>0</v>
      </c>
      <c r="FE1392">
        <v>0</v>
      </c>
      <c r="FJ1392">
        <v>0</v>
      </c>
      <c r="FO1392">
        <v>0</v>
      </c>
      <c r="FT1392">
        <v>0</v>
      </c>
      <c r="FY1392">
        <v>0</v>
      </c>
      <c r="GD1392">
        <v>0</v>
      </c>
      <c r="GI1392">
        <v>0</v>
      </c>
      <c r="GN1392">
        <v>0</v>
      </c>
      <c r="GS1392">
        <v>0</v>
      </c>
      <c r="GX1392">
        <v>0</v>
      </c>
    </row>
    <row r="1393" spans="1:206" customFormat="1">
      <c r="A1393" s="51" t="s">
        <v>224</v>
      </c>
      <c r="B1393" t="s">
        <v>3549</v>
      </c>
      <c r="C1393" t="s">
        <v>3533</v>
      </c>
      <c r="D1393" s="187" t="s">
        <v>3564</v>
      </c>
      <c r="E1393" t="s">
        <v>2117</v>
      </c>
      <c r="BD1393">
        <v>0</v>
      </c>
      <c r="BI1393">
        <v>0</v>
      </c>
      <c r="BN1393">
        <v>0</v>
      </c>
      <c r="BS1393">
        <v>0</v>
      </c>
      <c r="BX1393">
        <v>0</v>
      </c>
      <c r="CC1393">
        <v>0</v>
      </c>
      <c r="CH1393">
        <v>0</v>
      </c>
      <c r="CM1393">
        <v>0</v>
      </c>
      <c r="CR1393">
        <v>0</v>
      </c>
      <c r="CW1393">
        <v>0</v>
      </c>
      <c r="DB1393">
        <v>0</v>
      </c>
      <c r="DG1393">
        <v>0</v>
      </c>
      <c r="DL1393">
        <v>0</v>
      </c>
      <c r="DQ1393">
        <v>0</v>
      </c>
      <c r="DV1393">
        <v>0</v>
      </c>
      <c r="EA1393">
        <v>0</v>
      </c>
      <c r="EF1393">
        <v>0</v>
      </c>
      <c r="EK1393">
        <v>0</v>
      </c>
      <c r="EP1393">
        <v>0</v>
      </c>
      <c r="EU1393">
        <v>0</v>
      </c>
      <c r="EZ1393">
        <v>0</v>
      </c>
      <c r="FE1393">
        <v>0</v>
      </c>
      <c r="FJ1393">
        <v>0</v>
      </c>
      <c r="FO1393">
        <v>0</v>
      </c>
      <c r="FT1393">
        <v>0</v>
      </c>
      <c r="FY1393">
        <v>0</v>
      </c>
      <c r="GD1393">
        <v>0</v>
      </c>
      <c r="GI1393">
        <v>0</v>
      </c>
      <c r="GN1393">
        <v>0</v>
      </c>
      <c r="GS1393">
        <v>0</v>
      </c>
      <c r="GX1393">
        <v>0</v>
      </c>
    </row>
    <row r="1394" spans="1:206" customFormat="1">
      <c r="A1394" s="51" t="s">
        <v>224</v>
      </c>
      <c r="B1394" t="s">
        <v>3549</v>
      </c>
      <c r="C1394" t="s">
        <v>3533</v>
      </c>
      <c r="D1394" s="187" t="s">
        <v>3564</v>
      </c>
      <c r="E1394" t="s">
        <v>2118</v>
      </c>
      <c r="BD1394">
        <v>0</v>
      </c>
      <c r="BI1394">
        <v>0</v>
      </c>
      <c r="BN1394">
        <v>0</v>
      </c>
      <c r="BS1394">
        <v>0</v>
      </c>
      <c r="BX1394">
        <v>0</v>
      </c>
      <c r="CC1394">
        <v>0</v>
      </c>
      <c r="CH1394">
        <v>0</v>
      </c>
      <c r="CM1394">
        <v>0</v>
      </c>
      <c r="CR1394">
        <v>0</v>
      </c>
      <c r="CW1394">
        <v>0</v>
      </c>
      <c r="DB1394">
        <v>0</v>
      </c>
      <c r="DG1394">
        <v>0</v>
      </c>
      <c r="DL1394">
        <v>0</v>
      </c>
      <c r="DQ1394">
        <v>0</v>
      </c>
      <c r="DV1394">
        <v>0</v>
      </c>
      <c r="EA1394">
        <v>0</v>
      </c>
      <c r="EF1394">
        <v>0</v>
      </c>
      <c r="EK1394">
        <v>0</v>
      </c>
      <c r="EP1394">
        <v>0</v>
      </c>
      <c r="EU1394">
        <v>0</v>
      </c>
      <c r="EZ1394">
        <v>0</v>
      </c>
      <c r="FE1394">
        <v>0</v>
      </c>
      <c r="FJ1394">
        <v>0</v>
      </c>
      <c r="FO1394">
        <v>0</v>
      </c>
      <c r="FT1394">
        <v>0</v>
      </c>
      <c r="FY1394">
        <v>0</v>
      </c>
      <c r="GD1394">
        <v>0</v>
      </c>
      <c r="GI1394">
        <v>0</v>
      </c>
      <c r="GN1394">
        <v>0</v>
      </c>
      <c r="GS1394">
        <v>0</v>
      </c>
      <c r="GX1394">
        <v>0</v>
      </c>
    </row>
    <row r="1395" spans="1:206" customFormat="1">
      <c r="A1395" s="51" t="s">
        <v>224</v>
      </c>
      <c r="B1395" t="s">
        <v>3549</v>
      </c>
      <c r="C1395" t="s">
        <v>3533</v>
      </c>
      <c r="D1395" s="187" t="s">
        <v>3564</v>
      </c>
      <c r="E1395" t="s">
        <v>2119</v>
      </c>
      <c r="BD1395">
        <v>6351000</v>
      </c>
      <c r="BI1395">
        <v>9387900</v>
      </c>
      <c r="BN1395">
        <v>7391099.9999999898</v>
      </c>
      <c r="BS1395">
        <v>10433100</v>
      </c>
      <c r="BX1395">
        <v>12591200</v>
      </c>
      <c r="CC1395">
        <v>13062899.999999899</v>
      </c>
      <c r="CH1395">
        <v>12048299.999999899</v>
      </c>
      <c r="CM1395">
        <v>10912000</v>
      </c>
      <c r="CR1395">
        <v>11657500</v>
      </c>
      <c r="CW1395">
        <v>12213700</v>
      </c>
      <c r="DB1395">
        <v>12645900</v>
      </c>
      <c r="DG1395">
        <v>12302400</v>
      </c>
      <c r="DL1395">
        <v>9599099.9999999907</v>
      </c>
      <c r="DQ1395">
        <v>7680400</v>
      </c>
      <c r="DV1395">
        <v>7779200</v>
      </c>
      <c r="EA1395">
        <v>8193912.9999999898</v>
      </c>
      <c r="EF1395">
        <v>8941878</v>
      </c>
      <c r="EK1395">
        <v>8396491</v>
      </c>
      <c r="EP1395">
        <v>7280402</v>
      </c>
      <c r="EU1395">
        <v>6540876.9999999898</v>
      </c>
      <c r="EZ1395">
        <v>6376367</v>
      </c>
      <c r="FE1395">
        <v>6537719.9999999898</v>
      </c>
      <c r="FJ1395">
        <v>6769059.9999999898</v>
      </c>
      <c r="FO1395">
        <v>6827410</v>
      </c>
      <c r="FT1395">
        <v>6463881.9999999898</v>
      </c>
      <c r="FY1395">
        <v>6040925</v>
      </c>
      <c r="GD1395">
        <v>5758491.9999999898</v>
      </c>
      <c r="GI1395">
        <v>5663412.9999999898</v>
      </c>
      <c r="GN1395">
        <v>5660984.9999999898</v>
      </c>
      <c r="GS1395">
        <v>5609086</v>
      </c>
      <c r="GX1395">
        <v>5431619.9999999898</v>
      </c>
    </row>
    <row r="1396" spans="1:206" customFormat="1">
      <c r="A1396" s="51" t="s">
        <v>224</v>
      </c>
      <c r="B1396" t="s">
        <v>3549</v>
      </c>
      <c r="C1396" t="s">
        <v>3533</v>
      </c>
      <c r="D1396" s="187" t="s">
        <v>3564</v>
      </c>
      <c r="E1396" t="s">
        <v>2120</v>
      </c>
      <c r="BD1396">
        <v>5402700</v>
      </c>
      <c r="BI1396">
        <v>6431900</v>
      </c>
      <c r="BN1396">
        <v>9021300</v>
      </c>
      <c r="BS1396">
        <v>7004300</v>
      </c>
      <c r="BX1396">
        <v>9655500</v>
      </c>
      <c r="CC1396">
        <v>11566499.999999899</v>
      </c>
      <c r="CH1396">
        <v>11712599.999999899</v>
      </c>
      <c r="CM1396">
        <v>10503400</v>
      </c>
      <c r="CR1396">
        <v>9188900</v>
      </c>
      <c r="CW1396">
        <v>9901100</v>
      </c>
      <c r="DB1396">
        <v>10580200</v>
      </c>
      <c r="DG1396">
        <v>11085300</v>
      </c>
      <c r="DL1396">
        <v>10453900</v>
      </c>
      <c r="DQ1396">
        <v>7732200</v>
      </c>
      <c r="DV1396">
        <v>5648999.9999999898</v>
      </c>
      <c r="EA1396">
        <v>6272475</v>
      </c>
      <c r="EF1396">
        <v>6880584</v>
      </c>
      <c r="EK1396">
        <v>7365846</v>
      </c>
      <c r="EP1396">
        <v>6797199</v>
      </c>
      <c r="EU1396">
        <v>5795652</v>
      </c>
      <c r="EZ1396">
        <v>5144053</v>
      </c>
      <c r="FE1396">
        <v>4939343.9999999898</v>
      </c>
      <c r="FJ1396">
        <v>4986254</v>
      </c>
      <c r="FO1396">
        <v>5064154</v>
      </c>
      <c r="FT1396">
        <v>5013879.9999999898</v>
      </c>
      <c r="FY1396">
        <v>4664048</v>
      </c>
      <c r="GD1396">
        <v>4287047.9999999898</v>
      </c>
      <c r="GI1396">
        <v>4021059</v>
      </c>
      <c r="GN1396">
        <v>3891029</v>
      </c>
      <c r="GS1396">
        <v>3827870.9999999902</v>
      </c>
      <c r="GX1396">
        <v>3734458</v>
      </c>
    </row>
    <row r="1397" spans="1:206" customFormat="1">
      <c r="A1397" s="51" t="s">
        <v>224</v>
      </c>
      <c r="B1397" t="s">
        <v>3549</v>
      </c>
      <c r="C1397" t="s">
        <v>3533</v>
      </c>
      <c r="D1397" s="187" t="s">
        <v>3564</v>
      </c>
      <c r="E1397" t="s">
        <v>2121</v>
      </c>
      <c r="BD1397">
        <v>3382699.9999999902</v>
      </c>
      <c r="BI1397">
        <v>5329200</v>
      </c>
      <c r="BN1397">
        <v>6327500</v>
      </c>
      <c r="BS1397">
        <v>8889199.9999999907</v>
      </c>
      <c r="BX1397">
        <v>6783100</v>
      </c>
      <c r="CC1397">
        <v>9379599.9999999907</v>
      </c>
      <c r="CH1397">
        <v>11198600</v>
      </c>
      <c r="CM1397">
        <v>11342300</v>
      </c>
      <c r="CR1397">
        <v>9966000</v>
      </c>
      <c r="CW1397">
        <v>8541400</v>
      </c>
      <c r="DB1397">
        <v>8495400</v>
      </c>
      <c r="DG1397">
        <v>8347400</v>
      </c>
      <c r="DL1397">
        <v>8264100</v>
      </c>
      <c r="DQ1397">
        <v>7916400</v>
      </c>
      <c r="DV1397">
        <v>5884700</v>
      </c>
      <c r="EA1397">
        <v>4885947</v>
      </c>
      <c r="EF1397">
        <v>4530621.9999999898</v>
      </c>
      <c r="EK1397">
        <v>4808644</v>
      </c>
      <c r="EP1397">
        <v>4983254</v>
      </c>
      <c r="EU1397">
        <v>4411023.9999999898</v>
      </c>
      <c r="EZ1397">
        <v>3632373</v>
      </c>
      <c r="FE1397">
        <v>3094315.9999999902</v>
      </c>
      <c r="FJ1397">
        <v>2860011</v>
      </c>
      <c r="FO1397">
        <v>2755416</v>
      </c>
      <c r="FT1397">
        <v>2656965</v>
      </c>
      <c r="FY1397">
        <v>2494299</v>
      </c>
      <c r="GD1397">
        <v>2202623</v>
      </c>
      <c r="GI1397">
        <v>1922973</v>
      </c>
      <c r="GN1397">
        <v>1711941</v>
      </c>
      <c r="GS1397">
        <v>1568404</v>
      </c>
      <c r="GX1397">
        <v>1460049.99999999</v>
      </c>
    </row>
    <row r="1398" spans="1:206" customFormat="1">
      <c r="A1398" s="51" t="s">
        <v>224</v>
      </c>
      <c r="B1398" t="s">
        <v>3549</v>
      </c>
      <c r="C1398" t="s">
        <v>3533</v>
      </c>
      <c r="D1398" s="187" t="s">
        <v>3564</v>
      </c>
      <c r="E1398" t="s">
        <v>2122</v>
      </c>
      <c r="BD1398">
        <v>1583900</v>
      </c>
      <c r="BI1398">
        <v>3155800</v>
      </c>
      <c r="BN1398">
        <v>4842899.9999999898</v>
      </c>
      <c r="BS1398">
        <v>5739100</v>
      </c>
      <c r="BX1398">
        <v>8228699.9999999898</v>
      </c>
      <c r="CC1398">
        <v>6386699.9999999898</v>
      </c>
      <c r="CH1398">
        <v>9018800</v>
      </c>
      <c r="CM1398">
        <v>10914700</v>
      </c>
      <c r="CR1398">
        <v>11052100</v>
      </c>
      <c r="CW1398">
        <v>9735900</v>
      </c>
      <c r="DB1398">
        <v>8369600</v>
      </c>
      <c r="DG1398">
        <v>8319200</v>
      </c>
      <c r="DL1398">
        <v>8017600</v>
      </c>
      <c r="DQ1398">
        <v>7939699.9999999898</v>
      </c>
      <c r="DV1398">
        <v>7707300</v>
      </c>
      <c r="EA1398">
        <v>6331752.9999999898</v>
      </c>
      <c r="EF1398">
        <v>4748965</v>
      </c>
      <c r="EK1398">
        <v>4387887</v>
      </c>
      <c r="EP1398">
        <v>4618802</v>
      </c>
      <c r="EU1398">
        <v>4741421</v>
      </c>
      <c r="EZ1398">
        <v>4182188</v>
      </c>
      <c r="FE1398">
        <v>3427545.9999999902</v>
      </c>
      <c r="FJ1398">
        <v>2916604</v>
      </c>
      <c r="FO1398">
        <v>2665686</v>
      </c>
      <c r="FT1398">
        <v>2532106</v>
      </c>
      <c r="FY1398">
        <v>2401507.9999999902</v>
      </c>
      <c r="GD1398">
        <v>2217438.9999999902</v>
      </c>
      <c r="GI1398">
        <v>1929239</v>
      </c>
      <c r="GN1398">
        <v>1657911.99999999</v>
      </c>
      <c r="GS1398">
        <v>1448359.99999999</v>
      </c>
      <c r="GX1398">
        <v>1297705.99999999</v>
      </c>
    </row>
    <row r="1399" spans="1:206" customFormat="1">
      <c r="A1399" s="51" t="s">
        <v>224</v>
      </c>
      <c r="B1399" t="s">
        <v>3549</v>
      </c>
      <c r="C1399" t="s">
        <v>3533</v>
      </c>
      <c r="D1399" s="187" t="s">
        <v>3564</v>
      </c>
      <c r="E1399" t="s">
        <v>2123</v>
      </c>
      <c r="BD1399">
        <v>1830500</v>
      </c>
      <c r="BI1399">
        <v>1553700</v>
      </c>
      <c r="BN1399">
        <v>3134300</v>
      </c>
      <c r="BS1399">
        <v>4792100</v>
      </c>
      <c r="BX1399">
        <v>5619300</v>
      </c>
      <c r="CC1399">
        <v>8176499.9999999898</v>
      </c>
      <c r="CH1399">
        <v>6310500</v>
      </c>
      <c r="CM1399">
        <v>8933800</v>
      </c>
      <c r="CR1399">
        <v>10817400</v>
      </c>
      <c r="CW1399">
        <v>10957700</v>
      </c>
      <c r="DB1399">
        <v>9639600</v>
      </c>
      <c r="DG1399">
        <v>8312500</v>
      </c>
      <c r="DL1399">
        <v>8250600</v>
      </c>
      <c r="DQ1399">
        <v>7943700</v>
      </c>
      <c r="DV1399">
        <v>7838700</v>
      </c>
      <c r="EA1399">
        <v>8145426</v>
      </c>
      <c r="EF1399">
        <v>6337943</v>
      </c>
      <c r="EK1399">
        <v>4772518</v>
      </c>
      <c r="EP1399">
        <v>4419740</v>
      </c>
      <c r="EU1399">
        <v>4651872.9999999898</v>
      </c>
      <c r="EZ1399">
        <v>4776922</v>
      </c>
      <c r="FE1399">
        <v>4225819</v>
      </c>
      <c r="FJ1399">
        <v>3479720</v>
      </c>
      <c r="FO1399">
        <v>2971262</v>
      </c>
      <c r="FT1399">
        <v>2717961.9999999902</v>
      </c>
      <c r="FY1399">
        <v>2579202</v>
      </c>
      <c r="GD1399">
        <v>2442242</v>
      </c>
      <c r="GI1399">
        <v>2251790</v>
      </c>
      <c r="GN1399">
        <v>1958285</v>
      </c>
      <c r="GS1399">
        <v>1682127.99999999</v>
      </c>
      <c r="GX1399">
        <v>1467153.99999999</v>
      </c>
    </row>
    <row r="1400" spans="1:206" customFormat="1">
      <c r="A1400" s="51" t="s">
        <v>224</v>
      </c>
      <c r="B1400" t="s">
        <v>3549</v>
      </c>
      <c r="C1400" t="s">
        <v>3533</v>
      </c>
      <c r="D1400" s="187" t="s">
        <v>3564</v>
      </c>
      <c r="E1400" t="s">
        <v>2124</v>
      </c>
      <c r="BD1400">
        <v>1571100</v>
      </c>
      <c r="BI1400">
        <v>1801699.99999999</v>
      </c>
      <c r="BN1400">
        <v>1512999.99999999</v>
      </c>
      <c r="BS1400">
        <v>3101799.9999999902</v>
      </c>
      <c r="BX1400">
        <v>4711500</v>
      </c>
      <c r="CC1400">
        <v>5552299.9999999898</v>
      </c>
      <c r="CH1400">
        <v>8088200</v>
      </c>
      <c r="CM1400">
        <v>6243799.9999999898</v>
      </c>
      <c r="CR1400">
        <v>8817200</v>
      </c>
      <c r="CW1400">
        <v>10682000</v>
      </c>
      <c r="DB1400">
        <v>10808600</v>
      </c>
      <c r="DG1400">
        <v>9516400</v>
      </c>
      <c r="DL1400">
        <v>8116200</v>
      </c>
      <c r="DQ1400">
        <v>8176700</v>
      </c>
      <c r="DV1400">
        <v>7837600</v>
      </c>
      <c r="EA1400">
        <v>8348832</v>
      </c>
      <c r="EF1400">
        <v>8123288</v>
      </c>
      <c r="EK1400">
        <v>6332162.9999999898</v>
      </c>
      <c r="EP1400">
        <v>4785268</v>
      </c>
      <c r="EU1400">
        <v>4440729</v>
      </c>
      <c r="EZ1400">
        <v>4675224</v>
      </c>
      <c r="FE1400">
        <v>4803278</v>
      </c>
      <c r="FJ1400">
        <v>4260626.9999999898</v>
      </c>
      <c r="FO1400">
        <v>3518318</v>
      </c>
      <c r="FT1400">
        <v>3012564</v>
      </c>
      <c r="FY1400">
        <v>2757806.9999999902</v>
      </c>
      <c r="GD1400">
        <v>2615341</v>
      </c>
      <c r="GI1400">
        <v>2473599</v>
      </c>
      <c r="GN1400">
        <v>2278338.9999999902</v>
      </c>
      <c r="GS1400">
        <v>1980961</v>
      </c>
      <c r="GX1400">
        <v>1701155</v>
      </c>
    </row>
    <row r="1401" spans="1:206" customFormat="1">
      <c r="A1401" s="51" t="s">
        <v>224</v>
      </c>
      <c r="B1401" t="s">
        <v>3549</v>
      </c>
      <c r="C1401" t="s">
        <v>3533</v>
      </c>
      <c r="D1401" s="187" t="s">
        <v>3564</v>
      </c>
      <c r="E1401" t="s">
        <v>2125</v>
      </c>
      <c r="BD1401">
        <v>1259399.99999999</v>
      </c>
      <c r="BI1401">
        <v>1540999.99999999</v>
      </c>
      <c r="BN1401">
        <v>1758700</v>
      </c>
      <c r="BS1401">
        <v>1486900</v>
      </c>
      <c r="BX1401">
        <v>3060000</v>
      </c>
      <c r="CC1401">
        <v>4636099.9999999898</v>
      </c>
      <c r="CH1401">
        <v>5476100</v>
      </c>
      <c r="CM1401">
        <v>7951900</v>
      </c>
      <c r="CR1401">
        <v>6159499.9999999898</v>
      </c>
      <c r="CW1401">
        <v>8655000</v>
      </c>
      <c r="DB1401">
        <v>10484300</v>
      </c>
      <c r="DG1401">
        <v>10601400</v>
      </c>
      <c r="DL1401">
        <v>9531400</v>
      </c>
      <c r="DQ1401">
        <v>7919700</v>
      </c>
      <c r="DV1401">
        <v>8049800</v>
      </c>
      <c r="EA1401">
        <v>8342179</v>
      </c>
      <c r="EF1401">
        <v>8305340.9999999898</v>
      </c>
      <c r="EK1401">
        <v>8079243</v>
      </c>
      <c r="EP1401">
        <v>6311501</v>
      </c>
      <c r="EU1401">
        <v>4786678.9999999898</v>
      </c>
      <c r="EZ1401">
        <v>4451608</v>
      </c>
      <c r="FE1401">
        <v>4689216.9999999898</v>
      </c>
      <c r="FJ1401">
        <v>4821078.9999999898</v>
      </c>
      <c r="FO1401">
        <v>4283677</v>
      </c>
      <c r="FT1401">
        <v>3546274</v>
      </c>
      <c r="FY1401">
        <v>3043977</v>
      </c>
      <c r="GD1401">
        <v>2788850</v>
      </c>
      <c r="GI1401">
        <v>2643691.9999999902</v>
      </c>
      <c r="GN1401">
        <v>2498234</v>
      </c>
      <c r="GS1401">
        <v>2299317</v>
      </c>
      <c r="GX1401">
        <v>1998994.99999999</v>
      </c>
    </row>
    <row r="1402" spans="1:206" customFormat="1">
      <c r="A1402" s="51" t="s">
        <v>224</v>
      </c>
      <c r="B1402" t="s">
        <v>3549</v>
      </c>
      <c r="C1402" t="s">
        <v>3533</v>
      </c>
      <c r="D1402" s="187" t="s">
        <v>3564</v>
      </c>
      <c r="E1402" t="s">
        <v>2126</v>
      </c>
      <c r="BD1402">
        <v>962500</v>
      </c>
      <c r="BI1402">
        <v>1218500</v>
      </c>
      <c r="BN1402">
        <v>1502500</v>
      </c>
      <c r="BS1402">
        <v>1719699.99999999</v>
      </c>
      <c r="BX1402">
        <v>1447600</v>
      </c>
      <c r="CC1402">
        <v>3015700</v>
      </c>
      <c r="CH1402">
        <v>4540500</v>
      </c>
      <c r="CM1402">
        <v>5359400</v>
      </c>
      <c r="CR1402">
        <v>7753500</v>
      </c>
      <c r="CW1402">
        <v>5995400</v>
      </c>
      <c r="DB1402">
        <v>8423500</v>
      </c>
      <c r="DG1402">
        <v>10220800</v>
      </c>
      <c r="DL1402">
        <v>10376600</v>
      </c>
      <c r="DQ1402">
        <v>9386700</v>
      </c>
      <c r="DV1402">
        <v>7761100</v>
      </c>
      <c r="EA1402">
        <v>8387442</v>
      </c>
      <c r="EF1402">
        <v>8250237.9999999898</v>
      </c>
      <c r="EK1402">
        <v>8225296.9999999898</v>
      </c>
      <c r="EP1402">
        <v>8006240.9999999898</v>
      </c>
      <c r="EU1402">
        <v>6272008</v>
      </c>
      <c r="EZ1402">
        <v>4775409.9999999898</v>
      </c>
      <c r="FE1402">
        <v>4451589</v>
      </c>
      <c r="FJ1402">
        <v>4693254</v>
      </c>
      <c r="FO1402">
        <v>4826576.9999999898</v>
      </c>
      <c r="FT1402">
        <v>4296136</v>
      </c>
      <c r="FY1402">
        <v>3565614</v>
      </c>
      <c r="GD1402">
        <v>3068333.9999999902</v>
      </c>
      <c r="GI1402">
        <v>2813849</v>
      </c>
      <c r="GN1402">
        <v>2666863</v>
      </c>
      <c r="GS1402">
        <v>2518651</v>
      </c>
      <c r="GX1402">
        <v>2316872.9999999902</v>
      </c>
    </row>
    <row r="1403" spans="1:206" customFormat="1">
      <c r="A1403" s="51" t="s">
        <v>224</v>
      </c>
      <c r="B1403" t="s">
        <v>3549</v>
      </c>
      <c r="C1403" t="s">
        <v>3533</v>
      </c>
      <c r="D1403" s="187" t="s">
        <v>3564</v>
      </c>
      <c r="E1403" t="s">
        <v>2127</v>
      </c>
      <c r="BD1403">
        <v>665400</v>
      </c>
      <c r="BI1403">
        <v>920900</v>
      </c>
      <c r="BN1403">
        <v>1173699.99999999</v>
      </c>
      <c r="BS1403">
        <v>1452300</v>
      </c>
      <c r="BX1403">
        <v>1662299.99999999</v>
      </c>
      <c r="CC1403">
        <v>1407300</v>
      </c>
      <c r="CH1403">
        <v>2923800</v>
      </c>
      <c r="CM1403">
        <v>4402300</v>
      </c>
      <c r="CR1403">
        <v>5198599.9999999898</v>
      </c>
      <c r="CW1403">
        <v>7471900</v>
      </c>
      <c r="DB1403">
        <v>5804200</v>
      </c>
      <c r="DG1403">
        <v>8128900</v>
      </c>
      <c r="DL1403">
        <v>10000000</v>
      </c>
      <c r="DQ1403">
        <v>10051700</v>
      </c>
      <c r="DV1403">
        <v>9118400</v>
      </c>
      <c r="EA1403">
        <v>8041100.9999999898</v>
      </c>
      <c r="EF1403">
        <v>8224720</v>
      </c>
      <c r="EK1403">
        <v>8104725.9999999898</v>
      </c>
      <c r="EP1403">
        <v>8095180.9999999898</v>
      </c>
      <c r="EU1403">
        <v>7892137.9999999898</v>
      </c>
      <c r="EZ1403">
        <v>6204809.9999999898</v>
      </c>
      <c r="FE1403">
        <v>4744471</v>
      </c>
      <c r="FJ1403">
        <v>4434443</v>
      </c>
      <c r="FO1403">
        <v>4678622</v>
      </c>
      <c r="FT1403">
        <v>4814181</v>
      </c>
      <c r="FY1403">
        <v>4293482</v>
      </c>
      <c r="GD1403">
        <v>3573026</v>
      </c>
      <c r="GI1403">
        <v>3082511</v>
      </c>
      <c r="GN1403">
        <v>2829825</v>
      </c>
      <c r="GS1403">
        <v>2682157</v>
      </c>
      <c r="GX1403">
        <v>2532133</v>
      </c>
    </row>
    <row r="1404" spans="1:206" customFormat="1">
      <c r="A1404" s="51" t="s">
        <v>224</v>
      </c>
      <c r="B1404" t="s">
        <v>3549</v>
      </c>
      <c r="C1404" t="s">
        <v>3533</v>
      </c>
      <c r="D1404" s="187" t="s">
        <v>3564</v>
      </c>
      <c r="E1404" t="s">
        <v>2128</v>
      </c>
      <c r="BD1404">
        <v>501100</v>
      </c>
      <c r="BI1404">
        <v>617900</v>
      </c>
      <c r="BN1404">
        <v>872700</v>
      </c>
      <c r="BS1404">
        <v>1112200</v>
      </c>
      <c r="BX1404">
        <v>1376800</v>
      </c>
      <c r="CC1404">
        <v>1576899.99999999</v>
      </c>
      <c r="CH1404">
        <v>1340000</v>
      </c>
      <c r="CM1404">
        <v>2775400</v>
      </c>
      <c r="CR1404">
        <v>4191200</v>
      </c>
      <c r="CW1404">
        <v>4919900</v>
      </c>
      <c r="DB1404">
        <v>7088300</v>
      </c>
      <c r="DG1404">
        <v>5491599.9999999898</v>
      </c>
      <c r="DL1404">
        <v>7536700</v>
      </c>
      <c r="DQ1404">
        <v>9676900</v>
      </c>
      <c r="DV1404">
        <v>9628999.9999999907</v>
      </c>
      <c r="EA1404">
        <v>8975643.9999999907</v>
      </c>
      <c r="EF1404">
        <v>7775720</v>
      </c>
      <c r="EK1404">
        <v>7975689</v>
      </c>
      <c r="EP1404">
        <v>7880070</v>
      </c>
      <c r="EU1404">
        <v>7891904.9999999898</v>
      </c>
      <c r="EZ1404">
        <v>7716663.9999999898</v>
      </c>
      <c r="FE1404">
        <v>6095294</v>
      </c>
      <c r="FJ1404">
        <v>4684185</v>
      </c>
      <c r="FO1404">
        <v>4390279</v>
      </c>
      <c r="FT1404">
        <v>4638230</v>
      </c>
      <c r="FY1404">
        <v>4777674</v>
      </c>
      <c r="GD1404">
        <v>4271573</v>
      </c>
      <c r="GI1404">
        <v>3565410</v>
      </c>
      <c r="GN1404">
        <v>3084297</v>
      </c>
      <c r="GS1404">
        <v>2835307</v>
      </c>
      <c r="GX1404">
        <v>2688208</v>
      </c>
    </row>
    <row r="1405" spans="1:206" customFormat="1">
      <c r="A1405" s="51" t="s">
        <v>224</v>
      </c>
      <c r="B1405" t="s">
        <v>3549</v>
      </c>
      <c r="C1405" t="s">
        <v>3533</v>
      </c>
      <c r="D1405" s="187" t="s">
        <v>3564</v>
      </c>
      <c r="E1405" t="s">
        <v>2129</v>
      </c>
      <c r="BD1405">
        <v>344900</v>
      </c>
      <c r="BI1405">
        <v>443600</v>
      </c>
      <c r="BN1405">
        <v>556500</v>
      </c>
      <c r="BS1405">
        <v>795599.99999999895</v>
      </c>
      <c r="BX1405">
        <v>1015900</v>
      </c>
      <c r="CC1405">
        <v>1263799.99999999</v>
      </c>
      <c r="CH1405">
        <v>1451900</v>
      </c>
      <c r="CM1405">
        <v>1224399.99999999</v>
      </c>
      <c r="CR1405">
        <v>2542899.9999999902</v>
      </c>
      <c r="CW1405">
        <v>3845299.9999999902</v>
      </c>
      <c r="DB1405">
        <v>4529600</v>
      </c>
      <c r="DG1405">
        <v>6559099.9999999898</v>
      </c>
      <c r="DL1405">
        <v>5311600</v>
      </c>
      <c r="DQ1405">
        <v>6887400</v>
      </c>
      <c r="DV1405">
        <v>9079000</v>
      </c>
      <c r="EA1405">
        <v>9084648</v>
      </c>
      <c r="EF1405">
        <v>8444007.9999999907</v>
      </c>
      <c r="EK1405">
        <v>7370787</v>
      </c>
      <c r="EP1405">
        <v>7595597.9999999898</v>
      </c>
      <c r="EU1405">
        <v>7536770</v>
      </c>
      <c r="EZ1405">
        <v>7577771</v>
      </c>
      <c r="FE1405">
        <v>7443636</v>
      </c>
      <c r="FJ1405">
        <v>5917628</v>
      </c>
      <c r="FO1405">
        <v>4575221</v>
      </c>
      <c r="FT1405">
        <v>4303870</v>
      </c>
      <c r="FY1405">
        <v>4557752</v>
      </c>
      <c r="GD1405">
        <v>4703451.9999999898</v>
      </c>
      <c r="GI1405">
        <v>4219009</v>
      </c>
      <c r="GN1405">
        <v>3534369</v>
      </c>
      <c r="GS1405">
        <v>3067458</v>
      </c>
      <c r="GX1405">
        <v>2824943.9999999902</v>
      </c>
    </row>
    <row r="1406" spans="1:206" customFormat="1">
      <c r="A1406" s="51" t="s">
        <v>224</v>
      </c>
      <c r="B1406" t="s">
        <v>3549</v>
      </c>
      <c r="C1406" t="s">
        <v>3533</v>
      </c>
      <c r="D1406" s="187" t="s">
        <v>3564</v>
      </c>
      <c r="E1406" t="s">
        <v>2130</v>
      </c>
      <c r="BD1406">
        <v>220299.99999999901</v>
      </c>
      <c r="BI1406">
        <v>280500</v>
      </c>
      <c r="BN1406">
        <v>368100</v>
      </c>
      <c r="BS1406">
        <v>473500</v>
      </c>
      <c r="BX1406">
        <v>676900</v>
      </c>
      <c r="CC1406">
        <v>872300</v>
      </c>
      <c r="CH1406">
        <v>1093900</v>
      </c>
      <c r="CM1406">
        <v>1262699.99999999</v>
      </c>
      <c r="CR1406">
        <v>1064899.99999999</v>
      </c>
      <c r="CW1406">
        <v>2213300</v>
      </c>
      <c r="DB1406">
        <v>3356999.9999999902</v>
      </c>
      <c r="DG1406">
        <v>3977300</v>
      </c>
      <c r="DL1406">
        <v>5871300</v>
      </c>
      <c r="DQ1406">
        <v>4831599.9999999898</v>
      </c>
      <c r="DV1406">
        <v>6241400</v>
      </c>
      <c r="EA1406">
        <v>7756357</v>
      </c>
      <c r="EF1406">
        <v>8262799</v>
      </c>
      <c r="EK1406">
        <v>7744121</v>
      </c>
      <c r="EP1406">
        <v>6829861.9999999898</v>
      </c>
      <c r="EU1406">
        <v>7086284</v>
      </c>
      <c r="EZ1406">
        <v>7074462.9999999898</v>
      </c>
      <c r="FE1406">
        <v>7153018</v>
      </c>
      <c r="FJ1406">
        <v>7070457</v>
      </c>
      <c r="FO1406">
        <v>5665461</v>
      </c>
      <c r="FT1406">
        <v>4413132</v>
      </c>
      <c r="FY1406">
        <v>4171408.9999999902</v>
      </c>
      <c r="GD1406">
        <v>4432742.9999999898</v>
      </c>
      <c r="GI1406">
        <v>4586834</v>
      </c>
      <c r="GN1406">
        <v>4131957</v>
      </c>
      <c r="GS1406">
        <v>3477032</v>
      </c>
      <c r="GX1406">
        <v>3029410.9999999902</v>
      </c>
    </row>
    <row r="1407" spans="1:206" customFormat="1">
      <c r="A1407" s="51" t="s">
        <v>224</v>
      </c>
      <c r="B1407" t="s">
        <v>3549</v>
      </c>
      <c r="C1407" t="s">
        <v>3533</v>
      </c>
      <c r="D1407" s="187" t="s">
        <v>3564</v>
      </c>
      <c r="E1407" t="s">
        <v>2131</v>
      </c>
      <c r="BD1407">
        <v>129899.999999999</v>
      </c>
      <c r="BI1407">
        <v>154200</v>
      </c>
      <c r="BN1407">
        <v>203400</v>
      </c>
      <c r="BS1407">
        <v>277400</v>
      </c>
      <c r="BX1407">
        <v>356600</v>
      </c>
      <c r="CC1407">
        <v>513400</v>
      </c>
      <c r="CH1407">
        <v>673300</v>
      </c>
      <c r="CM1407">
        <v>848900</v>
      </c>
      <c r="CR1407">
        <v>992400</v>
      </c>
      <c r="CW1407">
        <v>839599.99999999895</v>
      </c>
      <c r="DB1407">
        <v>1762299.99999999</v>
      </c>
      <c r="DG1407">
        <v>2702499.9999999902</v>
      </c>
      <c r="DL1407">
        <v>3264299.9999999902</v>
      </c>
      <c r="DQ1407">
        <v>4905099.9999999898</v>
      </c>
      <c r="DV1407">
        <v>4081799.9999999902</v>
      </c>
      <c r="EA1407">
        <v>5147503</v>
      </c>
      <c r="EF1407">
        <v>6658349</v>
      </c>
      <c r="EK1407">
        <v>7180754</v>
      </c>
      <c r="EP1407">
        <v>6808489</v>
      </c>
      <c r="EU1407">
        <v>6090618</v>
      </c>
      <c r="EZ1407">
        <v>6383264</v>
      </c>
      <c r="FE1407">
        <v>6430701</v>
      </c>
      <c r="FJ1407">
        <v>6554962</v>
      </c>
      <c r="FO1407">
        <v>6535434</v>
      </c>
      <c r="FT1407">
        <v>5292945</v>
      </c>
      <c r="FY1407">
        <v>4164086</v>
      </c>
      <c r="GD1407">
        <v>3961707</v>
      </c>
      <c r="GI1407">
        <v>4232004.9999999898</v>
      </c>
      <c r="GN1407">
        <v>4397584.9999999898</v>
      </c>
      <c r="GS1407">
        <v>3985479</v>
      </c>
      <c r="GX1407">
        <v>3373935</v>
      </c>
    </row>
    <row r="1408" spans="1:206" customFormat="1">
      <c r="A1408" s="51" t="s">
        <v>224</v>
      </c>
      <c r="B1408" t="s">
        <v>3549</v>
      </c>
      <c r="C1408" t="s">
        <v>3533</v>
      </c>
      <c r="D1408" s="187" t="s">
        <v>3564</v>
      </c>
      <c r="E1408" t="s">
        <v>2132</v>
      </c>
      <c r="BD1408">
        <v>58700</v>
      </c>
      <c r="BI1408">
        <v>70800</v>
      </c>
      <c r="BN1408">
        <v>89500</v>
      </c>
      <c r="BS1408">
        <v>123799.999999999</v>
      </c>
      <c r="BX1408">
        <v>170099.99999999901</v>
      </c>
      <c r="CC1408">
        <v>223000</v>
      </c>
      <c r="CH1408">
        <v>328200</v>
      </c>
      <c r="CM1408">
        <v>427200</v>
      </c>
      <c r="CR1408">
        <v>550700</v>
      </c>
      <c r="CW1408">
        <v>662300</v>
      </c>
      <c r="DB1408">
        <v>572199.99999999895</v>
      </c>
      <c r="DG1408">
        <v>1236200</v>
      </c>
      <c r="DL1408">
        <v>1960500</v>
      </c>
      <c r="DQ1408">
        <v>2448299.9999999902</v>
      </c>
      <c r="DV1408">
        <v>3629000</v>
      </c>
      <c r="EA1408">
        <v>2853487.9999999902</v>
      </c>
      <c r="EF1408">
        <v>3957901</v>
      </c>
      <c r="EK1408">
        <v>5217667</v>
      </c>
      <c r="EP1408">
        <v>5729711</v>
      </c>
      <c r="EU1408">
        <v>5521862</v>
      </c>
      <c r="EZ1408">
        <v>5040157.9999999898</v>
      </c>
      <c r="FE1408">
        <v>5365549.9999999898</v>
      </c>
      <c r="FJ1408">
        <v>5480719</v>
      </c>
      <c r="FO1408">
        <v>5652862</v>
      </c>
      <c r="FT1408">
        <v>5708365</v>
      </c>
      <c r="FY1408">
        <v>4690341</v>
      </c>
      <c r="GD1408">
        <v>3734771</v>
      </c>
      <c r="GI1408">
        <v>3586398</v>
      </c>
      <c r="GN1408">
        <v>3867837</v>
      </c>
      <c r="GS1408">
        <v>4050747.9999999902</v>
      </c>
      <c r="GX1408">
        <v>3705729</v>
      </c>
    </row>
    <row r="1409" spans="1:206" customFormat="1">
      <c r="A1409" s="51" t="s">
        <v>224</v>
      </c>
      <c r="B1409" t="s">
        <v>3549</v>
      </c>
      <c r="C1409" t="s">
        <v>3533</v>
      </c>
      <c r="D1409" s="187" t="s">
        <v>3564</v>
      </c>
      <c r="E1409" t="s">
        <v>2133</v>
      </c>
      <c r="BD1409">
        <v>19099.999999999902</v>
      </c>
      <c r="BI1409">
        <v>23200</v>
      </c>
      <c r="BN1409">
        <v>30000</v>
      </c>
      <c r="BS1409">
        <v>39100</v>
      </c>
      <c r="BX1409">
        <v>55000</v>
      </c>
      <c r="CC1409">
        <v>77999.999999999898</v>
      </c>
      <c r="CH1409">
        <v>104000</v>
      </c>
      <c r="CM1409">
        <v>152699.99999999901</v>
      </c>
      <c r="CR1409">
        <v>204800</v>
      </c>
      <c r="CW1409">
        <v>276600</v>
      </c>
      <c r="DB1409">
        <v>343400</v>
      </c>
      <c r="DG1409">
        <v>311999.99999999901</v>
      </c>
      <c r="DL1409">
        <v>695800</v>
      </c>
      <c r="DQ1409">
        <v>1146800</v>
      </c>
      <c r="DV1409">
        <v>1464899.99999999</v>
      </c>
      <c r="EA1409">
        <v>2034131</v>
      </c>
      <c r="EF1409">
        <v>1803381</v>
      </c>
      <c r="EK1409">
        <v>2563967</v>
      </c>
      <c r="EP1409">
        <v>3481037.9999999902</v>
      </c>
      <c r="EU1409">
        <v>3929624</v>
      </c>
      <c r="EZ1409">
        <v>3882398</v>
      </c>
      <c r="FE1409">
        <v>3655181</v>
      </c>
      <c r="FJ1409">
        <v>3986208.9999999902</v>
      </c>
      <c r="FO1409">
        <v>4161218</v>
      </c>
      <c r="FT1409">
        <v>4372678</v>
      </c>
      <c r="FY1409">
        <v>4504451</v>
      </c>
      <c r="GD1409">
        <v>3781879</v>
      </c>
      <c r="GI1409">
        <v>3069941.9999999902</v>
      </c>
      <c r="GN1409">
        <v>2992769</v>
      </c>
      <c r="GS1409">
        <v>3277920.9999999902</v>
      </c>
      <c r="GX1409">
        <v>3476187</v>
      </c>
    </row>
    <row r="1410" spans="1:206" customFormat="1">
      <c r="A1410" s="51" t="s">
        <v>224</v>
      </c>
      <c r="B1410" t="s">
        <v>3549</v>
      </c>
      <c r="C1410" t="s">
        <v>3533</v>
      </c>
      <c r="D1410" s="187" t="s">
        <v>3564</v>
      </c>
      <c r="E1410" t="s">
        <v>2134</v>
      </c>
      <c r="BD1410">
        <v>4000</v>
      </c>
      <c r="BI1410">
        <v>4800</v>
      </c>
      <c r="BN1410">
        <v>6199.99999999999</v>
      </c>
      <c r="BS1410">
        <v>8700</v>
      </c>
      <c r="BX1410">
        <v>11500</v>
      </c>
      <c r="CC1410">
        <v>16300</v>
      </c>
      <c r="CH1410">
        <v>23800</v>
      </c>
      <c r="CM1410">
        <v>31400</v>
      </c>
      <c r="CR1410">
        <v>47700</v>
      </c>
      <c r="CW1410">
        <v>66800</v>
      </c>
      <c r="DB1410">
        <v>94500</v>
      </c>
      <c r="DG1410">
        <v>127899.999999999</v>
      </c>
      <c r="DL1410">
        <v>122900</v>
      </c>
      <c r="DQ1410">
        <v>284900</v>
      </c>
      <c r="DV1410">
        <v>481800</v>
      </c>
      <c r="EA1410">
        <v>597199</v>
      </c>
      <c r="EF1410">
        <v>942837</v>
      </c>
      <c r="EK1410">
        <v>866291</v>
      </c>
      <c r="EP1410">
        <v>1276230</v>
      </c>
      <c r="EU1410">
        <v>1809335</v>
      </c>
      <c r="EZ1410">
        <v>2124615</v>
      </c>
      <c r="FE1410">
        <v>2179082</v>
      </c>
      <c r="FJ1410">
        <v>2142711.9999999902</v>
      </c>
      <c r="FO1410">
        <v>2423881</v>
      </c>
      <c r="FT1410">
        <v>2612902</v>
      </c>
      <c r="FY1410">
        <v>2823340.9999999902</v>
      </c>
      <c r="GD1410">
        <v>2986041</v>
      </c>
      <c r="GI1410">
        <v>2589765</v>
      </c>
      <c r="GN1410">
        <v>2167024</v>
      </c>
      <c r="GS1410">
        <v>2162104</v>
      </c>
      <c r="GX1410">
        <v>2426638</v>
      </c>
    </row>
    <row r="1411" spans="1:206" customFormat="1">
      <c r="A1411" s="51" t="s">
        <v>224</v>
      </c>
      <c r="B1411" t="s">
        <v>3549</v>
      </c>
      <c r="C1411" t="s">
        <v>3533</v>
      </c>
      <c r="D1411" s="187" t="s">
        <v>3564</v>
      </c>
      <c r="E1411" t="s">
        <v>2135</v>
      </c>
      <c r="BD1411">
        <v>400</v>
      </c>
      <c r="BI1411">
        <v>400</v>
      </c>
      <c r="BN1411">
        <v>700</v>
      </c>
      <c r="BS1411">
        <v>1000</v>
      </c>
      <c r="BX1411">
        <v>1300</v>
      </c>
      <c r="CC1411">
        <v>1799.99999999999</v>
      </c>
      <c r="CH1411">
        <v>2600</v>
      </c>
      <c r="CM1411">
        <v>4100</v>
      </c>
      <c r="CR1411">
        <v>5700</v>
      </c>
      <c r="CW1411">
        <v>8799.9999999999909</v>
      </c>
      <c r="DB1411">
        <v>12900</v>
      </c>
      <c r="DG1411">
        <v>20900</v>
      </c>
      <c r="DL1411">
        <v>31000</v>
      </c>
      <c r="DQ1411">
        <v>29799.999999999902</v>
      </c>
      <c r="DV1411">
        <v>72200</v>
      </c>
      <c r="EA1411">
        <v>130899</v>
      </c>
      <c r="EF1411">
        <v>177034</v>
      </c>
      <c r="EK1411">
        <v>290563</v>
      </c>
      <c r="EP1411">
        <v>277526</v>
      </c>
      <c r="EU1411">
        <v>427307</v>
      </c>
      <c r="EZ1411">
        <v>640026</v>
      </c>
      <c r="FE1411">
        <v>791383</v>
      </c>
      <c r="FJ1411">
        <v>855015</v>
      </c>
      <c r="FO1411">
        <v>888251.99999999895</v>
      </c>
      <c r="FT1411">
        <v>1055354</v>
      </c>
      <c r="FY1411">
        <v>1185921</v>
      </c>
      <c r="GD1411">
        <v>1327384.99999999</v>
      </c>
      <c r="GI1411">
        <v>1455717</v>
      </c>
      <c r="GN1411">
        <v>1323470.99999999</v>
      </c>
      <c r="GS1411">
        <v>1156978</v>
      </c>
      <c r="GX1411">
        <v>1195042.99999999</v>
      </c>
    </row>
    <row r="1412" spans="1:206" customFormat="1">
      <c r="A1412" s="51" t="s">
        <v>224</v>
      </c>
      <c r="B1412" t="s">
        <v>3549</v>
      </c>
      <c r="C1412" t="s">
        <v>3533</v>
      </c>
      <c r="D1412" s="187" t="s">
        <v>3564</v>
      </c>
      <c r="E1412" t="s">
        <v>2136</v>
      </c>
      <c r="BD1412">
        <v>0</v>
      </c>
      <c r="BI1412">
        <v>0</v>
      </c>
      <c r="BN1412">
        <v>0</v>
      </c>
      <c r="BS1412">
        <v>0</v>
      </c>
      <c r="BX1412">
        <v>0</v>
      </c>
      <c r="CC1412">
        <v>0</v>
      </c>
      <c r="CH1412">
        <v>100</v>
      </c>
      <c r="CM1412">
        <v>200</v>
      </c>
      <c r="CR1412">
        <v>400</v>
      </c>
      <c r="CW1412">
        <v>400</v>
      </c>
      <c r="DB1412">
        <v>800</v>
      </c>
      <c r="DG1412">
        <v>1200</v>
      </c>
      <c r="DL1412">
        <v>2700</v>
      </c>
      <c r="DQ1412">
        <v>3300</v>
      </c>
      <c r="DV1412">
        <v>4100</v>
      </c>
      <c r="EA1412">
        <v>9502</v>
      </c>
      <c r="EF1412">
        <v>22099</v>
      </c>
      <c r="EK1412">
        <v>31248</v>
      </c>
      <c r="EP1412">
        <v>54352</v>
      </c>
      <c r="EU1412">
        <v>53452</v>
      </c>
      <c r="EZ1412">
        <v>85443</v>
      </c>
      <c r="FE1412">
        <v>135315</v>
      </c>
      <c r="FJ1412">
        <v>176896.99999999901</v>
      </c>
      <c r="FO1412">
        <v>203326.99999999901</v>
      </c>
      <c r="FT1412">
        <v>223426</v>
      </c>
      <c r="FY1412">
        <v>279535</v>
      </c>
      <c r="GD1412">
        <v>327904</v>
      </c>
      <c r="GI1412">
        <v>384637.99999999901</v>
      </c>
      <c r="GN1412">
        <v>442693</v>
      </c>
      <c r="GS1412">
        <v>427668.99999999901</v>
      </c>
      <c r="GX1412">
        <v>396923</v>
      </c>
    </row>
    <row r="1413" spans="1:206" customFormat="1">
      <c r="A1413" s="51" t="s">
        <v>224</v>
      </c>
      <c r="B1413" t="s">
        <v>3549</v>
      </c>
      <c r="C1413" t="s">
        <v>3533</v>
      </c>
      <c r="D1413" s="187" t="s">
        <v>3564</v>
      </c>
      <c r="E1413" t="s">
        <v>2137</v>
      </c>
      <c r="BD1413">
        <v>9880700</v>
      </c>
      <c r="BI1413">
        <v>12929400</v>
      </c>
      <c r="BN1413">
        <v>16959300</v>
      </c>
      <c r="BS1413">
        <v>22757100</v>
      </c>
      <c r="BX1413">
        <v>31279300</v>
      </c>
      <c r="CC1413">
        <v>43055600</v>
      </c>
      <c r="CH1413">
        <v>58089700</v>
      </c>
      <c r="CM1413">
        <v>75288200</v>
      </c>
      <c r="CR1413">
        <v>94672600</v>
      </c>
      <c r="CW1413">
        <v>116604900</v>
      </c>
      <c r="DB1413">
        <v>141057500</v>
      </c>
      <c r="DG1413">
        <v>167539000</v>
      </c>
      <c r="DL1413">
        <v>195717000</v>
      </c>
      <c r="DQ1413">
        <v>225822300</v>
      </c>
      <c r="DV1413">
        <v>254557200</v>
      </c>
    </row>
    <row r="1414" spans="1:206" customFormat="1">
      <c r="A1414" s="51" t="s">
        <v>224</v>
      </c>
      <c r="B1414" t="s">
        <v>3549</v>
      </c>
      <c r="C1414" t="s">
        <v>3533</v>
      </c>
      <c r="D1414" s="187" t="s">
        <v>3564</v>
      </c>
      <c r="E1414" t="s">
        <v>2138</v>
      </c>
      <c r="BD1414">
        <v>9880700</v>
      </c>
      <c r="BI1414">
        <v>12929400</v>
      </c>
      <c r="BN1414">
        <v>16959300</v>
      </c>
      <c r="BS1414">
        <v>22757100</v>
      </c>
      <c r="BX1414">
        <v>31279300</v>
      </c>
      <c r="CC1414">
        <v>43055600</v>
      </c>
      <c r="CH1414">
        <v>58089700</v>
      </c>
      <c r="CM1414">
        <v>75288200</v>
      </c>
      <c r="CR1414">
        <v>94672600</v>
      </c>
      <c r="CW1414">
        <v>116604900</v>
      </c>
      <c r="DB1414">
        <v>141057500</v>
      </c>
      <c r="DG1414">
        <v>167539000</v>
      </c>
      <c r="DL1414">
        <v>195717000</v>
      </c>
      <c r="DQ1414">
        <v>225822300</v>
      </c>
      <c r="DV1414">
        <v>254557200</v>
      </c>
      <c r="EA1414">
        <v>265010751</v>
      </c>
      <c r="EF1414">
        <v>287342251</v>
      </c>
      <c r="EK1414">
        <v>306859405</v>
      </c>
      <c r="EP1414">
        <v>322500058</v>
      </c>
      <c r="EU1414">
        <v>335326370</v>
      </c>
      <c r="EZ1414">
        <v>345208105</v>
      </c>
      <c r="FE1414">
        <v>351809080</v>
      </c>
      <c r="FJ1414">
        <v>355169203</v>
      </c>
      <c r="FO1414">
        <v>355556107</v>
      </c>
      <c r="FT1414">
        <v>353312470</v>
      </c>
      <c r="FY1414">
        <v>348671903</v>
      </c>
      <c r="GD1414">
        <v>341846017</v>
      </c>
      <c r="GI1414">
        <v>333359447</v>
      </c>
      <c r="GN1414">
        <v>323529404</v>
      </c>
      <c r="GS1414">
        <v>312662522</v>
      </c>
      <c r="GX1414">
        <v>301161639</v>
      </c>
    </row>
    <row r="1415" spans="1:206" customFormat="1">
      <c r="A1415" s="51" t="s">
        <v>224</v>
      </c>
      <c r="B1415" t="s">
        <v>3549</v>
      </c>
      <c r="C1415" t="s">
        <v>3533</v>
      </c>
      <c r="D1415" s="187" t="s">
        <v>3564</v>
      </c>
      <c r="E1415" t="s">
        <v>2139</v>
      </c>
      <c r="BD1415">
        <v>5038300</v>
      </c>
      <c r="BI1415">
        <v>6558500</v>
      </c>
      <c r="BN1415">
        <v>8601300</v>
      </c>
      <c r="BS1415">
        <v>11528300</v>
      </c>
      <c r="BX1415">
        <v>15772600</v>
      </c>
      <c r="CC1415">
        <v>21536600</v>
      </c>
      <c r="CH1415">
        <v>28775700</v>
      </c>
      <c r="CM1415">
        <v>37032800</v>
      </c>
      <c r="CR1415">
        <v>46426499.999999903</v>
      </c>
      <c r="CW1415">
        <v>57114300</v>
      </c>
      <c r="DB1415">
        <v>69141700</v>
      </c>
      <c r="DG1415">
        <v>82369300</v>
      </c>
      <c r="DL1415">
        <v>96555700</v>
      </c>
      <c r="DQ1415">
        <v>112080700</v>
      </c>
      <c r="DV1415">
        <v>127063400</v>
      </c>
      <c r="EA1415">
        <v>132395895</v>
      </c>
      <c r="EF1415">
        <v>143244963</v>
      </c>
      <c r="EK1415">
        <v>152710030</v>
      </c>
      <c r="EP1415">
        <v>160258819</v>
      </c>
      <c r="EU1415">
        <v>166485478</v>
      </c>
      <c r="EZ1415">
        <v>171329207</v>
      </c>
      <c r="FE1415">
        <v>174619953</v>
      </c>
      <c r="FJ1415">
        <v>176374538</v>
      </c>
      <c r="FO1415">
        <v>176721611</v>
      </c>
      <c r="FT1415">
        <v>175873035</v>
      </c>
      <c r="FY1415">
        <v>173957719</v>
      </c>
      <c r="GD1415">
        <v>171113894</v>
      </c>
      <c r="GI1415">
        <v>167573638</v>
      </c>
      <c r="GN1415">
        <v>163433358</v>
      </c>
      <c r="GS1415">
        <v>158825958</v>
      </c>
      <c r="GX1415">
        <v>153927823</v>
      </c>
    </row>
    <row r="1416" spans="1:206" customFormat="1">
      <c r="A1416" s="51" t="s">
        <v>224</v>
      </c>
      <c r="B1416" t="s">
        <v>3549</v>
      </c>
      <c r="C1416" t="s">
        <v>3533</v>
      </c>
      <c r="D1416" s="187" t="s">
        <v>3564</v>
      </c>
      <c r="E1416" t="s">
        <v>2140</v>
      </c>
      <c r="BD1416">
        <v>4842400</v>
      </c>
      <c r="BI1416">
        <v>6370900</v>
      </c>
      <c r="BN1416">
        <v>8358000</v>
      </c>
      <c r="BS1416">
        <v>11228800</v>
      </c>
      <c r="BX1416">
        <v>15506700</v>
      </c>
      <c r="CC1416">
        <v>21519000</v>
      </c>
      <c r="CH1416">
        <v>29314000</v>
      </c>
      <c r="CM1416">
        <v>38255400</v>
      </c>
      <c r="CR1416">
        <v>48246100</v>
      </c>
      <c r="CW1416">
        <v>59490600</v>
      </c>
      <c r="DB1416">
        <v>71915800</v>
      </c>
      <c r="DG1416">
        <v>85169700</v>
      </c>
      <c r="DL1416">
        <v>99161300</v>
      </c>
      <c r="DQ1416">
        <v>113741600</v>
      </c>
      <c r="DV1416">
        <v>127493800</v>
      </c>
      <c r="EA1416">
        <v>132614856</v>
      </c>
      <c r="EF1416">
        <v>144097288</v>
      </c>
      <c r="EK1416">
        <v>154149375</v>
      </c>
      <c r="EP1416">
        <v>162241239</v>
      </c>
      <c r="EU1416">
        <v>168840892</v>
      </c>
      <c r="EZ1416">
        <v>173878898</v>
      </c>
      <c r="FE1416">
        <v>177189127</v>
      </c>
      <c r="FJ1416">
        <v>178794665</v>
      </c>
      <c r="FO1416">
        <v>178834496</v>
      </c>
      <c r="FT1416">
        <v>177439435</v>
      </c>
      <c r="FY1416">
        <v>174714184</v>
      </c>
      <c r="GD1416">
        <v>170732123</v>
      </c>
      <c r="GI1416">
        <v>165785809</v>
      </c>
      <c r="GN1416">
        <v>160096046</v>
      </c>
      <c r="GS1416">
        <v>153836564</v>
      </c>
      <c r="GX1416">
        <v>147233816</v>
      </c>
    </row>
    <row r="1417" spans="1:206" customFormat="1">
      <c r="A1417" s="51" t="s">
        <v>224</v>
      </c>
      <c r="B1417" t="s">
        <v>3549</v>
      </c>
      <c r="C1417" t="s">
        <v>3533</v>
      </c>
      <c r="D1417" s="187" t="s">
        <v>3564</v>
      </c>
      <c r="E1417" t="s">
        <v>2141</v>
      </c>
      <c r="BD1417">
        <v>0</v>
      </c>
      <c r="BI1417">
        <v>0</v>
      </c>
      <c r="BN1417">
        <v>0</v>
      </c>
      <c r="BS1417">
        <v>0</v>
      </c>
      <c r="BX1417">
        <v>0</v>
      </c>
      <c r="CC1417">
        <v>0</v>
      </c>
      <c r="CH1417">
        <v>0</v>
      </c>
      <c r="CM1417">
        <v>0</v>
      </c>
      <c r="CR1417">
        <v>0</v>
      </c>
      <c r="CW1417">
        <v>0</v>
      </c>
      <c r="DB1417">
        <v>0</v>
      </c>
      <c r="DG1417">
        <v>0</v>
      </c>
      <c r="DL1417">
        <v>0</v>
      </c>
      <c r="DQ1417">
        <v>0</v>
      </c>
      <c r="DV1417">
        <v>0</v>
      </c>
      <c r="EA1417">
        <v>0</v>
      </c>
      <c r="EF1417">
        <v>0</v>
      </c>
      <c r="EK1417">
        <v>0</v>
      </c>
      <c r="EP1417">
        <v>0</v>
      </c>
      <c r="EU1417">
        <v>0</v>
      </c>
      <c r="EZ1417">
        <v>0</v>
      </c>
      <c r="FE1417">
        <v>0</v>
      </c>
      <c r="FJ1417">
        <v>0</v>
      </c>
      <c r="FO1417">
        <v>0</v>
      </c>
      <c r="FT1417">
        <v>0</v>
      </c>
      <c r="FY1417">
        <v>0</v>
      </c>
      <c r="GD1417">
        <v>0</v>
      </c>
      <c r="GI1417">
        <v>0</v>
      </c>
      <c r="GN1417">
        <v>0</v>
      </c>
      <c r="GS1417">
        <v>0</v>
      </c>
      <c r="GX1417">
        <v>0</v>
      </c>
    </row>
    <row r="1418" spans="1:206" customFormat="1">
      <c r="A1418" s="51" t="s">
        <v>224</v>
      </c>
      <c r="B1418" t="s">
        <v>3549</v>
      </c>
      <c r="C1418" t="s">
        <v>3533</v>
      </c>
      <c r="D1418" s="187" t="s">
        <v>3564</v>
      </c>
      <c r="E1418" t="s">
        <v>2142</v>
      </c>
      <c r="BD1418">
        <v>0</v>
      </c>
      <c r="BI1418">
        <v>0</v>
      </c>
      <c r="BN1418">
        <v>0</v>
      </c>
      <c r="BS1418">
        <v>0</v>
      </c>
      <c r="BX1418">
        <v>0</v>
      </c>
      <c r="CC1418">
        <v>0</v>
      </c>
      <c r="CH1418">
        <v>0</v>
      </c>
      <c r="CM1418">
        <v>0</v>
      </c>
      <c r="CR1418">
        <v>0</v>
      </c>
      <c r="CW1418">
        <v>0</v>
      </c>
      <c r="DB1418">
        <v>0</v>
      </c>
      <c r="DG1418">
        <v>0</v>
      </c>
      <c r="DL1418">
        <v>0</v>
      </c>
      <c r="DQ1418">
        <v>0</v>
      </c>
      <c r="DV1418">
        <v>0</v>
      </c>
      <c r="EA1418">
        <v>0</v>
      </c>
      <c r="EF1418">
        <v>0</v>
      </c>
      <c r="EK1418">
        <v>0</v>
      </c>
      <c r="EP1418">
        <v>0</v>
      </c>
      <c r="EU1418">
        <v>0</v>
      </c>
      <c r="EZ1418">
        <v>0</v>
      </c>
      <c r="FE1418">
        <v>0</v>
      </c>
      <c r="FJ1418">
        <v>0</v>
      </c>
      <c r="FO1418">
        <v>0</v>
      </c>
      <c r="FT1418">
        <v>0</v>
      </c>
      <c r="FY1418">
        <v>0</v>
      </c>
      <c r="GD1418">
        <v>0</v>
      </c>
      <c r="GI1418">
        <v>0</v>
      </c>
      <c r="GN1418">
        <v>0</v>
      </c>
      <c r="GS1418">
        <v>0</v>
      </c>
      <c r="GX1418">
        <v>0</v>
      </c>
    </row>
    <row r="1419" spans="1:206" customFormat="1">
      <c r="A1419" s="51" t="s">
        <v>224</v>
      </c>
      <c r="B1419" t="s">
        <v>3549</v>
      </c>
      <c r="C1419" t="s">
        <v>3533</v>
      </c>
      <c r="D1419" s="187" t="s">
        <v>3564</v>
      </c>
      <c r="E1419" t="s">
        <v>2143</v>
      </c>
      <c r="BD1419">
        <v>0</v>
      </c>
      <c r="BI1419">
        <v>0</v>
      </c>
      <c r="BN1419">
        <v>0</v>
      </c>
      <c r="BS1419">
        <v>0</v>
      </c>
      <c r="BX1419">
        <v>0</v>
      </c>
      <c r="CC1419">
        <v>0</v>
      </c>
      <c r="CH1419">
        <v>0</v>
      </c>
      <c r="CM1419">
        <v>0</v>
      </c>
      <c r="CR1419">
        <v>0</v>
      </c>
      <c r="CW1419">
        <v>0</v>
      </c>
      <c r="DB1419">
        <v>0</v>
      </c>
      <c r="DG1419">
        <v>0</v>
      </c>
      <c r="DL1419">
        <v>0</v>
      </c>
      <c r="DQ1419">
        <v>0</v>
      </c>
      <c r="DV1419">
        <v>0</v>
      </c>
      <c r="EA1419">
        <v>0</v>
      </c>
      <c r="EF1419">
        <v>0</v>
      </c>
      <c r="EK1419">
        <v>0</v>
      </c>
      <c r="EP1419">
        <v>0</v>
      </c>
      <c r="EU1419">
        <v>0</v>
      </c>
      <c r="EZ1419">
        <v>0</v>
      </c>
      <c r="FE1419">
        <v>0</v>
      </c>
      <c r="FJ1419">
        <v>0</v>
      </c>
      <c r="FO1419">
        <v>0</v>
      </c>
      <c r="FT1419">
        <v>0</v>
      </c>
      <c r="FY1419">
        <v>0</v>
      </c>
      <c r="GD1419">
        <v>0</v>
      </c>
      <c r="GI1419">
        <v>0</v>
      </c>
      <c r="GN1419">
        <v>0</v>
      </c>
      <c r="GS1419">
        <v>0</v>
      </c>
      <c r="GX1419">
        <v>0</v>
      </c>
    </row>
    <row r="1420" spans="1:206" customFormat="1">
      <c r="A1420" s="51" t="s">
        <v>224</v>
      </c>
      <c r="B1420" t="s">
        <v>3549</v>
      </c>
      <c r="C1420" t="s">
        <v>3533</v>
      </c>
      <c r="D1420" s="187" t="s">
        <v>3564</v>
      </c>
      <c r="E1420" t="s">
        <v>2144</v>
      </c>
      <c r="BD1420">
        <v>1017100</v>
      </c>
      <c r="BI1420">
        <v>1418299.99999999</v>
      </c>
      <c r="BN1420">
        <v>1955600</v>
      </c>
      <c r="BS1420">
        <v>2745600</v>
      </c>
      <c r="BX1420">
        <v>3980799.9999999902</v>
      </c>
      <c r="CC1420">
        <v>5428499.9999999898</v>
      </c>
      <c r="CH1420">
        <v>7352799.9999999898</v>
      </c>
      <c r="CM1420">
        <v>9102400</v>
      </c>
      <c r="CR1420">
        <v>11033699.999999899</v>
      </c>
      <c r="CW1420">
        <v>13017499.999999899</v>
      </c>
      <c r="DB1420">
        <v>14779600</v>
      </c>
      <c r="DG1420">
        <v>16124899.999999899</v>
      </c>
      <c r="DL1420">
        <v>17472000</v>
      </c>
      <c r="DQ1420">
        <v>19978300</v>
      </c>
      <c r="DV1420">
        <v>21864600</v>
      </c>
      <c r="EA1420">
        <v>19571316</v>
      </c>
      <c r="EF1420">
        <v>19729990.999999899</v>
      </c>
      <c r="EK1420">
        <v>19345130</v>
      </c>
      <c r="EP1420">
        <v>18422549.999999899</v>
      </c>
      <c r="EU1420">
        <v>18088373</v>
      </c>
      <c r="EZ1420">
        <v>17592768</v>
      </c>
      <c r="FE1420">
        <v>16925667</v>
      </c>
      <c r="FJ1420">
        <v>16231138.999999899</v>
      </c>
      <c r="FO1420">
        <v>15537615</v>
      </c>
      <c r="FT1420">
        <v>14969306.999999899</v>
      </c>
      <c r="FY1420">
        <v>14409957.999999899</v>
      </c>
      <c r="GD1420">
        <v>13842807</v>
      </c>
      <c r="GI1420">
        <v>13348338</v>
      </c>
      <c r="GN1420">
        <v>12856993.999999899</v>
      </c>
      <c r="GS1420">
        <v>12356346</v>
      </c>
      <c r="GX1420">
        <v>11906582.999999899</v>
      </c>
    </row>
    <row r="1421" spans="1:206" customFormat="1">
      <c r="A1421" s="51" t="s">
        <v>224</v>
      </c>
      <c r="B1421" t="s">
        <v>3549</v>
      </c>
      <c r="C1421" t="s">
        <v>3533</v>
      </c>
      <c r="D1421" s="187" t="s">
        <v>3564</v>
      </c>
      <c r="E1421" t="s">
        <v>2145</v>
      </c>
      <c r="BD1421">
        <v>1258199.99999999</v>
      </c>
      <c r="BI1421">
        <v>1573500</v>
      </c>
      <c r="BN1421">
        <v>2093399.99999999</v>
      </c>
      <c r="BS1421">
        <v>2830600</v>
      </c>
      <c r="BX1421">
        <v>3945799.9999999902</v>
      </c>
      <c r="CC1421">
        <v>5554700</v>
      </c>
      <c r="CH1421">
        <v>7019200</v>
      </c>
      <c r="CM1421">
        <v>8648099.9999999907</v>
      </c>
      <c r="CR1421">
        <v>9808200</v>
      </c>
      <c r="CW1421">
        <v>11313300</v>
      </c>
      <c r="DB1421">
        <v>13152499.999999899</v>
      </c>
      <c r="DG1421">
        <v>15439199.999999899</v>
      </c>
      <c r="DL1421">
        <v>16684300</v>
      </c>
      <c r="DQ1421">
        <v>17634100</v>
      </c>
      <c r="DV1421">
        <v>18380100</v>
      </c>
      <c r="EA1421">
        <v>18709186</v>
      </c>
      <c r="EF1421">
        <v>18697619</v>
      </c>
      <c r="EK1421">
        <v>18750672</v>
      </c>
      <c r="EP1421">
        <v>18338828.999999899</v>
      </c>
      <c r="EU1421">
        <v>17370607.999999899</v>
      </c>
      <c r="EZ1421">
        <v>16976457</v>
      </c>
      <c r="FE1421">
        <v>16415905</v>
      </c>
      <c r="FJ1421">
        <v>15709595</v>
      </c>
      <c r="FO1421">
        <v>14992631.999999899</v>
      </c>
      <c r="FT1421">
        <v>14260064</v>
      </c>
      <c r="FY1421">
        <v>13636225</v>
      </c>
      <c r="GD1421">
        <v>13028318</v>
      </c>
      <c r="GI1421">
        <v>12419290</v>
      </c>
      <c r="GN1421">
        <v>11894600.999999899</v>
      </c>
      <c r="GS1421">
        <v>11368027.999999899</v>
      </c>
      <c r="GX1421">
        <v>10841444</v>
      </c>
    </row>
    <row r="1422" spans="1:206" customFormat="1">
      <c r="A1422" s="51" t="s">
        <v>224</v>
      </c>
      <c r="B1422" t="s">
        <v>3549</v>
      </c>
      <c r="C1422" t="s">
        <v>3533</v>
      </c>
      <c r="D1422" s="187" t="s">
        <v>3564</v>
      </c>
      <c r="E1422" t="s">
        <v>2146</v>
      </c>
      <c r="BD1422">
        <v>924800</v>
      </c>
      <c r="BI1422">
        <v>1218899.99999999</v>
      </c>
      <c r="BN1422">
        <v>1516899.99999999</v>
      </c>
      <c r="BS1422">
        <v>2031300</v>
      </c>
      <c r="BX1422">
        <v>2733300</v>
      </c>
      <c r="CC1422">
        <v>3814500</v>
      </c>
      <c r="CH1422">
        <v>5311400</v>
      </c>
      <c r="CM1422">
        <v>6706200</v>
      </c>
      <c r="CR1422">
        <v>8265500</v>
      </c>
      <c r="CW1422">
        <v>9208199.9999999907</v>
      </c>
      <c r="DB1422">
        <v>10292100</v>
      </c>
      <c r="DG1422">
        <v>11800400</v>
      </c>
      <c r="DL1422">
        <v>13789800</v>
      </c>
      <c r="DQ1422">
        <v>14868800</v>
      </c>
      <c r="DV1422">
        <v>15528899.999999899</v>
      </c>
      <c r="EA1422">
        <v>15553585</v>
      </c>
      <c r="EF1422">
        <v>15582244.999999899</v>
      </c>
      <c r="EK1422">
        <v>15462489</v>
      </c>
      <c r="EP1422">
        <v>15384684</v>
      </c>
      <c r="EU1422">
        <v>14919804</v>
      </c>
      <c r="EZ1422">
        <v>14001486</v>
      </c>
      <c r="FE1422">
        <v>13583333</v>
      </c>
      <c r="FJ1422">
        <v>13013278</v>
      </c>
      <c r="FO1422">
        <v>12333916</v>
      </c>
      <c r="FT1422">
        <v>11670629</v>
      </c>
      <c r="FY1422">
        <v>10994988.999999899</v>
      </c>
      <c r="GD1422">
        <v>10401491</v>
      </c>
      <c r="GI1422">
        <v>9827317</v>
      </c>
      <c r="GN1422">
        <v>9245474</v>
      </c>
      <c r="GS1422">
        <v>8750503</v>
      </c>
      <c r="GX1422">
        <v>8256984</v>
      </c>
    </row>
    <row r="1423" spans="1:206" customFormat="1">
      <c r="A1423" s="51" t="s">
        <v>224</v>
      </c>
      <c r="B1423" t="s">
        <v>3549</v>
      </c>
      <c r="C1423" t="s">
        <v>3533</v>
      </c>
      <c r="D1423" s="187" t="s">
        <v>3564</v>
      </c>
      <c r="E1423" t="s">
        <v>2147</v>
      </c>
      <c r="BD1423">
        <v>497299.99999999901</v>
      </c>
      <c r="BI1423">
        <v>646100</v>
      </c>
      <c r="BN1423">
        <v>851900</v>
      </c>
      <c r="BS1423">
        <v>1086600</v>
      </c>
      <c r="BX1423">
        <v>1449199.99999999</v>
      </c>
      <c r="CC1423">
        <v>1946100</v>
      </c>
      <c r="CH1423">
        <v>2750300</v>
      </c>
      <c r="CM1423">
        <v>4001899.9999999902</v>
      </c>
      <c r="CR1423">
        <v>5386400</v>
      </c>
      <c r="CW1423">
        <v>7077799.9999999898</v>
      </c>
      <c r="DB1423">
        <v>8386700</v>
      </c>
      <c r="DG1423">
        <v>9516500</v>
      </c>
      <c r="DL1423">
        <v>11159499.999999899</v>
      </c>
      <c r="DQ1423">
        <v>13072499.999999899</v>
      </c>
      <c r="DV1423">
        <v>14211700</v>
      </c>
      <c r="EA1423">
        <v>14084721</v>
      </c>
      <c r="EF1423">
        <v>14507394</v>
      </c>
      <c r="EK1423">
        <v>14510920.999999899</v>
      </c>
      <c r="EP1423">
        <v>14373900</v>
      </c>
      <c r="EU1423">
        <v>14268422</v>
      </c>
      <c r="EZ1423">
        <v>13791489</v>
      </c>
      <c r="FE1423">
        <v>12910181.999999899</v>
      </c>
      <c r="FJ1423">
        <v>12488403</v>
      </c>
      <c r="FO1423">
        <v>11926387.999999899</v>
      </c>
      <c r="FT1423">
        <v>11264673</v>
      </c>
      <c r="FY1423">
        <v>10626155.999999899</v>
      </c>
      <c r="GD1423">
        <v>9978985.9999999907</v>
      </c>
      <c r="GI1423">
        <v>9402831</v>
      </c>
      <c r="GN1423">
        <v>8844520</v>
      </c>
      <c r="GS1423">
        <v>8275941</v>
      </c>
      <c r="GX1423">
        <v>7792321</v>
      </c>
    </row>
    <row r="1424" spans="1:206" customFormat="1">
      <c r="A1424" s="51" t="s">
        <v>224</v>
      </c>
      <c r="B1424" t="s">
        <v>3549</v>
      </c>
      <c r="C1424" t="s">
        <v>3533</v>
      </c>
      <c r="D1424" s="187" t="s">
        <v>3564</v>
      </c>
      <c r="E1424" t="s">
        <v>2148</v>
      </c>
      <c r="BD1424">
        <v>385800</v>
      </c>
      <c r="BI1424">
        <v>482600</v>
      </c>
      <c r="BN1424">
        <v>626600</v>
      </c>
      <c r="BS1424">
        <v>828200</v>
      </c>
      <c r="BX1424">
        <v>1053300</v>
      </c>
      <c r="CC1424">
        <v>1410500</v>
      </c>
      <c r="CH1424">
        <v>1892800</v>
      </c>
      <c r="CM1424">
        <v>2672700</v>
      </c>
      <c r="CR1424">
        <v>3906400</v>
      </c>
      <c r="CW1424">
        <v>5255700</v>
      </c>
      <c r="DB1424">
        <v>6902900</v>
      </c>
      <c r="DG1424">
        <v>8153200</v>
      </c>
      <c r="DL1424">
        <v>9342500</v>
      </c>
      <c r="DQ1424">
        <v>10989399.999999899</v>
      </c>
      <c r="DV1424">
        <v>12798200</v>
      </c>
      <c r="EA1424">
        <v>13277985</v>
      </c>
      <c r="EF1424">
        <v>13876936</v>
      </c>
      <c r="EK1424">
        <v>14305279</v>
      </c>
      <c r="EP1424">
        <v>14324260</v>
      </c>
      <c r="EU1424">
        <v>14206885</v>
      </c>
      <c r="EZ1424">
        <v>14119054</v>
      </c>
      <c r="FE1424">
        <v>13662028</v>
      </c>
      <c r="FJ1424">
        <v>12799064</v>
      </c>
      <c r="FO1424">
        <v>12394735</v>
      </c>
      <c r="FT1424">
        <v>11850107</v>
      </c>
      <c r="FY1424">
        <v>11205042</v>
      </c>
      <c r="GD1424">
        <v>10580540</v>
      </c>
      <c r="GI1424">
        <v>9945117</v>
      </c>
      <c r="GN1424">
        <v>9377481</v>
      </c>
      <c r="GS1424">
        <v>8825971</v>
      </c>
      <c r="GX1424">
        <v>8263024</v>
      </c>
    </row>
    <row r="1425" spans="1:206" customFormat="1">
      <c r="A1425" s="51" t="s">
        <v>224</v>
      </c>
      <c r="B1425" t="s">
        <v>3549</v>
      </c>
      <c r="C1425" t="s">
        <v>3533</v>
      </c>
      <c r="D1425" s="187" t="s">
        <v>3564</v>
      </c>
      <c r="E1425" t="s">
        <v>2149</v>
      </c>
      <c r="BD1425">
        <v>286400</v>
      </c>
      <c r="BI1425">
        <v>369000</v>
      </c>
      <c r="BN1425">
        <v>462700</v>
      </c>
      <c r="BS1425">
        <v>604800</v>
      </c>
      <c r="BX1425">
        <v>799500</v>
      </c>
      <c r="CC1425">
        <v>1020400</v>
      </c>
      <c r="CH1425">
        <v>1367699.99999999</v>
      </c>
      <c r="CM1425">
        <v>1836699.99999999</v>
      </c>
      <c r="CR1425">
        <v>2607399.9999999902</v>
      </c>
      <c r="CW1425">
        <v>3808399.9999999902</v>
      </c>
      <c r="DB1425">
        <v>5120700</v>
      </c>
      <c r="DG1425">
        <v>6711000</v>
      </c>
      <c r="DL1425">
        <v>7989700</v>
      </c>
      <c r="DQ1425">
        <v>9257700</v>
      </c>
      <c r="DV1425">
        <v>10767600</v>
      </c>
      <c r="EA1425">
        <v>12042295</v>
      </c>
      <c r="EF1425">
        <v>13053569</v>
      </c>
      <c r="EK1425">
        <v>13656426</v>
      </c>
      <c r="EP1425">
        <v>14093295.999999899</v>
      </c>
      <c r="EU1425">
        <v>14129345</v>
      </c>
      <c r="EZ1425">
        <v>14032324</v>
      </c>
      <c r="FE1425">
        <v>13962684</v>
      </c>
      <c r="FJ1425">
        <v>13526095.999999899</v>
      </c>
      <c r="FO1425">
        <v>12686370</v>
      </c>
      <c r="FT1425">
        <v>12299678</v>
      </c>
      <c r="FY1425">
        <v>11772567</v>
      </c>
      <c r="GD1425">
        <v>11144180</v>
      </c>
      <c r="GI1425">
        <v>10533816</v>
      </c>
      <c r="GN1425">
        <v>9910346</v>
      </c>
      <c r="GS1425">
        <v>9351560.9999999907</v>
      </c>
      <c r="GX1425">
        <v>8807143</v>
      </c>
    </row>
    <row r="1426" spans="1:206" customFormat="1">
      <c r="A1426" s="51" t="s">
        <v>224</v>
      </c>
      <c r="B1426" t="s">
        <v>3549</v>
      </c>
      <c r="C1426" t="s">
        <v>3533</v>
      </c>
      <c r="D1426" s="187" t="s">
        <v>3564</v>
      </c>
      <c r="E1426" t="s">
        <v>2150</v>
      </c>
      <c r="BD1426">
        <v>217800</v>
      </c>
      <c r="BI1426">
        <v>272400</v>
      </c>
      <c r="BN1426">
        <v>353699.99999999901</v>
      </c>
      <c r="BS1426">
        <v>444300</v>
      </c>
      <c r="BX1426">
        <v>579500</v>
      </c>
      <c r="CC1426">
        <v>767700</v>
      </c>
      <c r="CH1426">
        <v>982800</v>
      </c>
      <c r="CM1426">
        <v>1319100</v>
      </c>
      <c r="CR1426">
        <v>1778600</v>
      </c>
      <c r="CW1426">
        <v>2528200</v>
      </c>
      <c r="DB1426">
        <v>3696000</v>
      </c>
      <c r="DG1426">
        <v>4962200</v>
      </c>
      <c r="DL1426">
        <v>6549699.9999999898</v>
      </c>
      <c r="DQ1426">
        <v>7711599.9999999898</v>
      </c>
      <c r="DV1426">
        <v>9053199.9999999907</v>
      </c>
      <c r="EA1426">
        <v>10155242.999999899</v>
      </c>
      <c r="EF1426">
        <v>11788323</v>
      </c>
      <c r="EK1426">
        <v>12799517</v>
      </c>
      <c r="EP1426">
        <v>13408929</v>
      </c>
      <c r="EU1426">
        <v>13856670</v>
      </c>
      <c r="EZ1426">
        <v>13912109</v>
      </c>
      <c r="FE1426">
        <v>13837148</v>
      </c>
      <c r="FJ1426">
        <v>13787366</v>
      </c>
      <c r="FO1426">
        <v>13376244</v>
      </c>
      <c r="FT1426">
        <v>12562164</v>
      </c>
      <c r="FY1426">
        <v>12194883</v>
      </c>
      <c r="GD1426">
        <v>11686935</v>
      </c>
      <c r="GI1426">
        <v>11076617</v>
      </c>
      <c r="GN1426">
        <v>10481722.999999899</v>
      </c>
      <c r="GS1426">
        <v>9871333</v>
      </c>
      <c r="GX1426">
        <v>9322529</v>
      </c>
    </row>
    <row r="1427" spans="1:206" customFormat="1">
      <c r="A1427" s="51" t="s">
        <v>224</v>
      </c>
      <c r="B1427" t="s">
        <v>3549</v>
      </c>
      <c r="C1427" t="s">
        <v>3533</v>
      </c>
      <c r="D1427" s="187" t="s">
        <v>3564</v>
      </c>
      <c r="E1427" t="s">
        <v>2151</v>
      </c>
      <c r="BD1427">
        <v>163500</v>
      </c>
      <c r="BI1427">
        <v>203700</v>
      </c>
      <c r="BN1427">
        <v>255100</v>
      </c>
      <c r="BS1427">
        <v>332299.99999999901</v>
      </c>
      <c r="BX1427">
        <v>418700</v>
      </c>
      <c r="CC1427">
        <v>549200</v>
      </c>
      <c r="CH1427">
        <v>730700</v>
      </c>
      <c r="CM1427">
        <v>936900</v>
      </c>
      <c r="CR1427">
        <v>1260699.99999999</v>
      </c>
      <c r="CW1427">
        <v>1710100</v>
      </c>
      <c r="DB1427">
        <v>2438400</v>
      </c>
      <c r="DG1427">
        <v>3569300</v>
      </c>
      <c r="DL1427">
        <v>4809400</v>
      </c>
      <c r="DQ1427">
        <v>6273000</v>
      </c>
      <c r="DV1427">
        <v>7498400</v>
      </c>
      <c r="EA1427">
        <v>8486744</v>
      </c>
      <c r="EF1427">
        <v>9868779</v>
      </c>
      <c r="EK1427">
        <v>11479446</v>
      </c>
      <c r="EP1427">
        <v>12491262.999999899</v>
      </c>
      <c r="EU1427">
        <v>13110586.999999899</v>
      </c>
      <c r="EZ1427">
        <v>13572545.999999899</v>
      </c>
      <c r="FE1427">
        <v>13651705</v>
      </c>
      <c r="FJ1427">
        <v>13602856</v>
      </c>
      <c r="FO1427">
        <v>13579603</v>
      </c>
      <c r="FT1427">
        <v>13198134</v>
      </c>
      <c r="FY1427">
        <v>12414971.999999899</v>
      </c>
      <c r="GD1427">
        <v>12071109</v>
      </c>
      <c r="GI1427">
        <v>11585826.999999899</v>
      </c>
      <c r="GN1427">
        <v>10996883</v>
      </c>
      <c r="GS1427">
        <v>10420214.999999899</v>
      </c>
      <c r="GX1427">
        <v>9825326</v>
      </c>
    </row>
    <row r="1428" spans="1:206" customFormat="1">
      <c r="A1428" s="51" t="s">
        <v>224</v>
      </c>
      <c r="B1428" t="s">
        <v>3549</v>
      </c>
      <c r="C1428" t="s">
        <v>3533</v>
      </c>
      <c r="D1428" s="187" t="s">
        <v>3564</v>
      </c>
      <c r="E1428" t="s">
        <v>2152</v>
      </c>
      <c r="BD1428">
        <v>115899.999999999</v>
      </c>
      <c r="BI1428">
        <v>148700</v>
      </c>
      <c r="BN1428">
        <v>186399.99999999901</v>
      </c>
      <c r="BS1428">
        <v>234999.99999999901</v>
      </c>
      <c r="BX1428">
        <v>307500</v>
      </c>
      <c r="CC1428">
        <v>388500</v>
      </c>
      <c r="CH1428">
        <v>511500</v>
      </c>
      <c r="CM1428">
        <v>683000</v>
      </c>
      <c r="CR1428">
        <v>878400</v>
      </c>
      <c r="CW1428">
        <v>1191899.99999999</v>
      </c>
      <c r="DB1428">
        <v>1623899.99999999</v>
      </c>
      <c r="DG1428">
        <v>2310799.9999999902</v>
      </c>
      <c r="DL1428">
        <v>3413000</v>
      </c>
      <c r="DQ1428">
        <v>4574100</v>
      </c>
      <c r="DV1428">
        <v>6037200</v>
      </c>
      <c r="EA1428">
        <v>6970322</v>
      </c>
      <c r="EF1428">
        <v>8151904</v>
      </c>
      <c r="EK1428">
        <v>9508665</v>
      </c>
      <c r="EP1428">
        <v>11090107</v>
      </c>
      <c r="EU1428">
        <v>12103406</v>
      </c>
      <c r="EZ1428">
        <v>12736376</v>
      </c>
      <c r="FE1428">
        <v>13217160</v>
      </c>
      <c r="FJ1428">
        <v>13326411</v>
      </c>
      <c r="FO1428">
        <v>13312663</v>
      </c>
      <c r="FT1428">
        <v>13322158</v>
      </c>
      <c r="FY1428">
        <v>12977186.999999899</v>
      </c>
      <c r="GD1428">
        <v>12232960</v>
      </c>
      <c r="GI1428">
        <v>11918262</v>
      </c>
      <c r="GN1428">
        <v>11461398</v>
      </c>
      <c r="GS1428">
        <v>10898890</v>
      </c>
      <c r="GX1428">
        <v>10344818</v>
      </c>
    </row>
    <row r="1429" spans="1:206" customFormat="1">
      <c r="A1429" s="51" t="s">
        <v>224</v>
      </c>
      <c r="B1429" t="s">
        <v>3549</v>
      </c>
      <c r="C1429" t="s">
        <v>3533</v>
      </c>
      <c r="D1429" s="187" t="s">
        <v>3564</v>
      </c>
      <c r="E1429" t="s">
        <v>2153</v>
      </c>
      <c r="BD1429">
        <v>77800</v>
      </c>
      <c r="BI1429">
        <v>101700</v>
      </c>
      <c r="BN1429">
        <v>130799.999999999</v>
      </c>
      <c r="BS1429">
        <v>165100</v>
      </c>
      <c r="BX1429">
        <v>209899.99999999901</v>
      </c>
      <c r="CC1429">
        <v>275000</v>
      </c>
      <c r="CH1429">
        <v>350700</v>
      </c>
      <c r="CM1429">
        <v>463900</v>
      </c>
      <c r="CR1429">
        <v>622000</v>
      </c>
      <c r="CW1429">
        <v>808600</v>
      </c>
      <c r="DB1429">
        <v>1108300</v>
      </c>
      <c r="DG1429">
        <v>1514800</v>
      </c>
      <c r="DL1429">
        <v>2175599.9999999902</v>
      </c>
      <c r="DQ1429">
        <v>3208000</v>
      </c>
      <c r="DV1429">
        <v>4331199.9999999898</v>
      </c>
      <c r="EA1429">
        <v>5392888.9999999898</v>
      </c>
      <c r="EF1429">
        <v>6574170</v>
      </c>
      <c r="EK1429">
        <v>7723079</v>
      </c>
      <c r="EP1429">
        <v>9045797</v>
      </c>
      <c r="EU1429">
        <v>10590200</v>
      </c>
      <c r="EZ1429">
        <v>11605814</v>
      </c>
      <c r="FE1429">
        <v>12257615.999999899</v>
      </c>
      <c r="FJ1429">
        <v>12763508</v>
      </c>
      <c r="FO1429">
        <v>12914153</v>
      </c>
      <c r="FT1429">
        <v>12944931</v>
      </c>
      <c r="FY1429">
        <v>12995938</v>
      </c>
      <c r="GD1429">
        <v>12697288</v>
      </c>
      <c r="GI1429">
        <v>12002476.999999899</v>
      </c>
      <c r="GN1429">
        <v>11725385.999999899</v>
      </c>
      <c r="GS1429">
        <v>11304596</v>
      </c>
      <c r="GX1429">
        <v>10775612</v>
      </c>
    </row>
    <row r="1430" spans="1:206" customFormat="1">
      <c r="A1430" s="51" t="s">
        <v>224</v>
      </c>
      <c r="B1430" t="s">
        <v>3549</v>
      </c>
      <c r="C1430" t="s">
        <v>3533</v>
      </c>
      <c r="D1430" s="187" t="s">
        <v>3564</v>
      </c>
      <c r="E1430" t="s">
        <v>2154</v>
      </c>
      <c r="BD1430">
        <v>47599.999999999898</v>
      </c>
      <c r="BI1430">
        <v>63400</v>
      </c>
      <c r="BN1430">
        <v>84300</v>
      </c>
      <c r="BS1430">
        <v>109300</v>
      </c>
      <c r="BX1430">
        <v>140299.99999999901</v>
      </c>
      <c r="CC1430">
        <v>178300</v>
      </c>
      <c r="CH1430">
        <v>237799.99999999901</v>
      </c>
      <c r="CM1430">
        <v>304100</v>
      </c>
      <c r="CR1430">
        <v>405100</v>
      </c>
      <c r="CW1430">
        <v>549300</v>
      </c>
      <c r="DB1430">
        <v>727900</v>
      </c>
      <c r="DG1430">
        <v>1001200</v>
      </c>
      <c r="DL1430">
        <v>1383699.99999999</v>
      </c>
      <c r="DQ1430">
        <v>1992599.99999999</v>
      </c>
      <c r="DV1430">
        <v>2962100</v>
      </c>
      <c r="EA1430">
        <v>3693770</v>
      </c>
      <c r="EF1430">
        <v>4945939</v>
      </c>
      <c r="EK1430">
        <v>6068813</v>
      </c>
      <c r="EP1430">
        <v>7174179</v>
      </c>
      <c r="EU1430">
        <v>8451523</v>
      </c>
      <c r="EZ1430">
        <v>9945630</v>
      </c>
      <c r="FE1430">
        <v>10963368.999999899</v>
      </c>
      <c r="FJ1430">
        <v>11639080</v>
      </c>
      <c r="FO1430">
        <v>12178701</v>
      </c>
      <c r="FT1430">
        <v>12381238</v>
      </c>
      <c r="FY1430">
        <v>12467253</v>
      </c>
      <c r="GD1430">
        <v>12570903</v>
      </c>
      <c r="GI1430">
        <v>12330352.999999899</v>
      </c>
      <c r="GN1430">
        <v>11700157</v>
      </c>
      <c r="GS1430">
        <v>11472030</v>
      </c>
      <c r="GX1430">
        <v>11098410</v>
      </c>
    </row>
    <row r="1431" spans="1:206" customFormat="1">
      <c r="A1431" s="51" t="s">
        <v>224</v>
      </c>
      <c r="B1431" t="s">
        <v>3549</v>
      </c>
      <c r="C1431" t="s">
        <v>3533</v>
      </c>
      <c r="D1431" s="187" t="s">
        <v>3564</v>
      </c>
      <c r="E1431" t="s">
        <v>2155</v>
      </c>
      <c r="BD1431">
        <v>27000</v>
      </c>
      <c r="BI1431">
        <v>35300</v>
      </c>
      <c r="BN1431">
        <v>48600</v>
      </c>
      <c r="BS1431">
        <v>65099.999999999898</v>
      </c>
      <c r="BX1431">
        <v>85500</v>
      </c>
      <c r="CC1431">
        <v>109899.999999999</v>
      </c>
      <c r="CH1431">
        <v>142500</v>
      </c>
      <c r="CM1431">
        <v>189900</v>
      </c>
      <c r="CR1431">
        <v>245400</v>
      </c>
      <c r="CW1431">
        <v>334099.99999999901</v>
      </c>
      <c r="DB1431">
        <v>466800</v>
      </c>
      <c r="DG1431">
        <v>624800</v>
      </c>
      <c r="DL1431">
        <v>873300</v>
      </c>
      <c r="DQ1431">
        <v>1212600</v>
      </c>
      <c r="DV1431">
        <v>1765500</v>
      </c>
      <c r="EA1431">
        <v>2297277</v>
      </c>
      <c r="EF1431">
        <v>3240372.9999999902</v>
      </c>
      <c r="EK1431">
        <v>4376830</v>
      </c>
      <c r="EP1431">
        <v>5421021.9999999898</v>
      </c>
      <c r="EU1431">
        <v>6462800.9999999898</v>
      </c>
      <c r="EZ1431">
        <v>7673596</v>
      </c>
      <c r="FE1431">
        <v>9094360</v>
      </c>
      <c r="FJ1431">
        <v>10106711</v>
      </c>
      <c r="FO1431">
        <v>10808638</v>
      </c>
      <c r="FT1431">
        <v>11385058</v>
      </c>
      <c r="FY1431">
        <v>11649892</v>
      </c>
      <c r="GD1431">
        <v>11805249</v>
      </c>
      <c r="GI1431">
        <v>11974781.999999899</v>
      </c>
      <c r="GN1431">
        <v>11811736</v>
      </c>
      <c r="GS1431">
        <v>11270390</v>
      </c>
      <c r="GX1431">
        <v>11110325</v>
      </c>
    </row>
    <row r="1432" spans="1:206" customFormat="1">
      <c r="A1432" s="51" t="s">
        <v>224</v>
      </c>
      <c r="B1432" t="s">
        <v>3549</v>
      </c>
      <c r="C1432" t="s">
        <v>3533</v>
      </c>
      <c r="D1432" s="187" t="s">
        <v>3564</v>
      </c>
      <c r="E1432" t="s">
        <v>2156</v>
      </c>
      <c r="BD1432">
        <v>12499.9999999999</v>
      </c>
      <c r="BI1432">
        <v>16900</v>
      </c>
      <c r="BN1432">
        <v>23600</v>
      </c>
      <c r="BS1432">
        <v>33199.999999999898</v>
      </c>
      <c r="BX1432">
        <v>44500</v>
      </c>
      <c r="CC1432">
        <v>59400</v>
      </c>
      <c r="CH1432">
        <v>77900</v>
      </c>
      <c r="CM1432">
        <v>102800</v>
      </c>
      <c r="CR1432">
        <v>138299.99999999901</v>
      </c>
      <c r="CW1432">
        <v>183300</v>
      </c>
      <c r="DB1432">
        <v>260599.99999999901</v>
      </c>
      <c r="DG1432">
        <v>371000</v>
      </c>
      <c r="DL1432">
        <v>506700</v>
      </c>
      <c r="DQ1432">
        <v>715300</v>
      </c>
      <c r="DV1432">
        <v>1003600</v>
      </c>
      <c r="EA1432">
        <v>1254872</v>
      </c>
      <c r="EF1432">
        <v>1877432</v>
      </c>
      <c r="EK1432">
        <v>2677127</v>
      </c>
      <c r="EP1432">
        <v>3662499</v>
      </c>
      <c r="EU1432">
        <v>4594983.9999999898</v>
      </c>
      <c r="EZ1432">
        <v>5543565</v>
      </c>
      <c r="FE1432">
        <v>6654805</v>
      </c>
      <c r="FJ1432">
        <v>7965804</v>
      </c>
      <c r="FO1432">
        <v>8956295</v>
      </c>
      <c r="FT1432">
        <v>9677257</v>
      </c>
      <c r="FY1432">
        <v>10289491</v>
      </c>
      <c r="GD1432">
        <v>10629019</v>
      </c>
      <c r="GI1432">
        <v>10868489</v>
      </c>
      <c r="GN1432">
        <v>11123460</v>
      </c>
      <c r="GS1432">
        <v>11063396</v>
      </c>
      <c r="GX1432">
        <v>10645250.999999899</v>
      </c>
    </row>
    <row r="1433" spans="1:206" customFormat="1">
      <c r="A1433" s="51" t="s">
        <v>224</v>
      </c>
      <c r="B1433" t="s">
        <v>3549</v>
      </c>
      <c r="C1433" t="s">
        <v>3533</v>
      </c>
      <c r="D1433" s="187" t="s">
        <v>3564</v>
      </c>
      <c r="E1433" t="s">
        <v>2157</v>
      </c>
      <c r="BD1433">
        <v>4299.99999999999</v>
      </c>
      <c r="BI1433">
        <v>6199.99999999999</v>
      </c>
      <c r="BN1433">
        <v>9100</v>
      </c>
      <c r="BS1433">
        <v>12799.9999999999</v>
      </c>
      <c r="BX1433">
        <v>18800</v>
      </c>
      <c r="CC1433">
        <v>24800</v>
      </c>
      <c r="CH1433">
        <v>34699.999999999898</v>
      </c>
      <c r="CM1433">
        <v>46700</v>
      </c>
      <c r="CR1433">
        <v>63099.999999999898</v>
      </c>
      <c r="CW1433">
        <v>87799.999999999898</v>
      </c>
      <c r="DB1433">
        <v>124199.999999999</v>
      </c>
      <c r="DG1433">
        <v>180399.99999999901</v>
      </c>
      <c r="DL1433">
        <v>265800</v>
      </c>
      <c r="DQ1433">
        <v>370000</v>
      </c>
      <c r="DV1433">
        <v>531700</v>
      </c>
      <c r="EA1433">
        <v>605383</v>
      </c>
      <c r="EF1433">
        <v>901176</v>
      </c>
      <c r="EK1433">
        <v>1366815.99999999</v>
      </c>
      <c r="EP1433">
        <v>1981183</v>
      </c>
      <c r="EU1433">
        <v>2761520</v>
      </c>
      <c r="EZ1433">
        <v>3533616.9999999902</v>
      </c>
      <c r="FE1433">
        <v>4340078</v>
      </c>
      <c r="FJ1433">
        <v>5295752</v>
      </c>
      <c r="FO1433">
        <v>6434324.9999999898</v>
      </c>
      <c r="FT1433">
        <v>7362514</v>
      </c>
      <c r="FY1433">
        <v>8082920</v>
      </c>
      <c r="GD1433">
        <v>8721456</v>
      </c>
      <c r="GI1433">
        <v>9143494</v>
      </c>
      <c r="GN1433">
        <v>9483638</v>
      </c>
      <c r="GS1433">
        <v>9843492</v>
      </c>
      <c r="GX1433">
        <v>9918949.9999999907</v>
      </c>
    </row>
    <row r="1434" spans="1:206" customFormat="1">
      <c r="A1434" s="51" t="s">
        <v>224</v>
      </c>
      <c r="B1434" t="s">
        <v>3549</v>
      </c>
      <c r="C1434" t="s">
        <v>3533</v>
      </c>
      <c r="D1434" s="187" t="s">
        <v>3564</v>
      </c>
      <c r="E1434" t="s">
        <v>2158</v>
      </c>
      <c r="BD1434">
        <v>1700</v>
      </c>
      <c r="BI1434">
        <v>1500</v>
      </c>
      <c r="BN1434">
        <v>2300</v>
      </c>
      <c r="BS1434">
        <v>3500</v>
      </c>
      <c r="BX1434">
        <v>5100</v>
      </c>
      <c r="CC1434">
        <v>7699.99999999999</v>
      </c>
      <c r="CH1434">
        <v>10500</v>
      </c>
      <c r="CM1434">
        <v>15299.9999999999</v>
      </c>
      <c r="CR1434">
        <v>21500</v>
      </c>
      <c r="CW1434">
        <v>31500</v>
      </c>
      <c r="DB1434">
        <v>46599.999999999898</v>
      </c>
      <c r="DG1434">
        <v>68000</v>
      </c>
      <c r="DL1434">
        <v>105300</v>
      </c>
      <c r="DQ1434">
        <v>162500</v>
      </c>
      <c r="DV1434">
        <v>231600</v>
      </c>
      <c r="EA1434">
        <v>229855</v>
      </c>
      <c r="EF1434">
        <v>339730</v>
      </c>
      <c r="EK1434">
        <v>513726</v>
      </c>
      <c r="EP1434">
        <v>793629</v>
      </c>
      <c r="EU1434">
        <v>1175932</v>
      </c>
      <c r="EZ1434">
        <v>1689514.99999999</v>
      </c>
      <c r="FE1434">
        <v>2234113.9999999902</v>
      </c>
      <c r="FJ1434">
        <v>2826648</v>
      </c>
      <c r="FO1434">
        <v>3539852</v>
      </c>
      <c r="FT1434">
        <v>4409104.9999999898</v>
      </c>
      <c r="FY1434">
        <v>5202247</v>
      </c>
      <c r="GD1434">
        <v>5874065</v>
      </c>
      <c r="GI1434">
        <v>6504224.9999999898</v>
      </c>
      <c r="GN1434">
        <v>6987895</v>
      </c>
      <c r="GS1434">
        <v>7421085</v>
      </c>
      <c r="GX1434">
        <v>7885279</v>
      </c>
    </row>
    <row r="1435" spans="1:206" customFormat="1">
      <c r="A1435" s="51" t="s">
        <v>224</v>
      </c>
      <c r="B1435" t="s">
        <v>3549</v>
      </c>
      <c r="C1435" t="s">
        <v>3533</v>
      </c>
      <c r="D1435" s="187" t="s">
        <v>3564</v>
      </c>
      <c r="E1435" t="s">
        <v>2159</v>
      </c>
      <c r="BD1435">
        <v>400</v>
      </c>
      <c r="BI1435">
        <v>300</v>
      </c>
      <c r="BN1435">
        <v>300</v>
      </c>
      <c r="BS1435">
        <v>600</v>
      </c>
      <c r="BX1435">
        <v>900</v>
      </c>
      <c r="CC1435">
        <v>1400</v>
      </c>
      <c r="CH1435">
        <v>2200</v>
      </c>
      <c r="CM1435">
        <v>2700</v>
      </c>
      <c r="CR1435">
        <v>5199.99999999999</v>
      </c>
      <c r="CW1435">
        <v>7600</v>
      </c>
      <c r="DB1435">
        <v>12299.9999999999</v>
      </c>
      <c r="DG1435">
        <v>18500</v>
      </c>
      <c r="DL1435">
        <v>29500</v>
      </c>
      <c r="DQ1435">
        <v>49900</v>
      </c>
      <c r="DV1435">
        <v>79400</v>
      </c>
      <c r="EA1435">
        <v>58931</v>
      </c>
      <c r="EF1435">
        <v>91649</v>
      </c>
      <c r="EK1435">
        <v>137653</v>
      </c>
      <c r="EP1435">
        <v>211163</v>
      </c>
      <c r="EU1435">
        <v>330754</v>
      </c>
      <c r="EZ1435">
        <v>503070.99999999901</v>
      </c>
      <c r="FE1435">
        <v>754581</v>
      </c>
      <c r="FJ1435">
        <v>1048190.99999999</v>
      </c>
      <c r="FO1435">
        <v>1385956</v>
      </c>
      <c r="FT1435">
        <v>1802994</v>
      </c>
      <c r="FY1435">
        <v>2333372</v>
      </c>
      <c r="GD1435">
        <v>2888353</v>
      </c>
      <c r="GI1435">
        <v>3413313.9999999902</v>
      </c>
      <c r="GN1435">
        <v>3916139</v>
      </c>
      <c r="GS1435">
        <v>4366112</v>
      </c>
      <c r="GX1435">
        <v>4806355</v>
      </c>
    </row>
    <row r="1436" spans="1:206" customFormat="1">
      <c r="A1436" s="51" t="s">
        <v>224</v>
      </c>
      <c r="B1436" t="s">
        <v>3549</v>
      </c>
      <c r="C1436" t="s">
        <v>3533</v>
      </c>
      <c r="D1436" s="187" t="s">
        <v>3564</v>
      </c>
      <c r="E1436" t="s">
        <v>2160</v>
      </c>
      <c r="BD1436">
        <v>200</v>
      </c>
      <c r="BI1436">
        <v>0</v>
      </c>
      <c r="BN1436">
        <v>0</v>
      </c>
      <c r="BS1436">
        <v>0</v>
      </c>
      <c r="BX1436">
        <v>0</v>
      </c>
      <c r="CC1436">
        <v>0</v>
      </c>
      <c r="CH1436">
        <v>200</v>
      </c>
      <c r="CM1436">
        <v>400</v>
      </c>
      <c r="CR1436">
        <v>600</v>
      </c>
      <c r="CW1436">
        <v>1000</v>
      </c>
      <c r="DB1436">
        <v>2200</v>
      </c>
      <c r="DG1436">
        <v>3000</v>
      </c>
      <c r="DL1436">
        <v>5300</v>
      </c>
      <c r="DQ1436">
        <v>9200</v>
      </c>
      <c r="DV1436">
        <v>16800</v>
      </c>
      <c r="EA1436">
        <v>10481.9999999999</v>
      </c>
      <c r="EF1436">
        <v>15955</v>
      </c>
      <c r="EK1436">
        <v>24814.999999999902</v>
      </c>
      <c r="EP1436">
        <v>37506</v>
      </c>
      <c r="EU1436">
        <v>57585</v>
      </c>
      <c r="EZ1436">
        <v>90566</v>
      </c>
      <c r="FE1436">
        <v>140931.99999999901</v>
      </c>
      <c r="FJ1436">
        <v>222193</v>
      </c>
      <c r="FO1436">
        <v>326588</v>
      </c>
      <c r="FT1436">
        <v>456063</v>
      </c>
      <c r="FY1436">
        <v>621443</v>
      </c>
      <c r="GD1436">
        <v>843372.99999999895</v>
      </c>
      <c r="GI1436">
        <v>1112849</v>
      </c>
      <c r="GN1436">
        <v>1383991</v>
      </c>
      <c r="GS1436">
        <v>1663115</v>
      </c>
      <c r="GX1436">
        <v>1947219</v>
      </c>
    </row>
    <row r="1437" spans="1:206" customFormat="1">
      <c r="A1437" s="51" t="s">
        <v>224</v>
      </c>
      <c r="B1437" t="s">
        <v>3549</v>
      </c>
      <c r="C1437" t="s">
        <v>3533</v>
      </c>
      <c r="D1437" s="187" t="s">
        <v>3564</v>
      </c>
      <c r="E1437" t="s">
        <v>2161</v>
      </c>
      <c r="BD1437">
        <v>0</v>
      </c>
      <c r="BI1437">
        <v>0</v>
      </c>
      <c r="BN1437">
        <v>0</v>
      </c>
      <c r="BS1437">
        <v>0</v>
      </c>
      <c r="BX1437">
        <v>0</v>
      </c>
      <c r="CC1437">
        <v>0</v>
      </c>
      <c r="CH1437">
        <v>0</v>
      </c>
      <c r="CM1437">
        <v>0</v>
      </c>
      <c r="CR1437">
        <v>0</v>
      </c>
      <c r="CW1437">
        <v>0</v>
      </c>
      <c r="DB1437">
        <v>0</v>
      </c>
      <c r="DG1437">
        <v>100</v>
      </c>
      <c r="DL1437">
        <v>600</v>
      </c>
      <c r="DQ1437">
        <v>1100</v>
      </c>
      <c r="DV1437">
        <v>1600</v>
      </c>
      <c r="EA1437">
        <v>1038.99999999999</v>
      </c>
      <c r="EF1437">
        <v>1779</v>
      </c>
      <c r="EK1437">
        <v>2626</v>
      </c>
      <c r="EP1437">
        <v>4023</v>
      </c>
      <c r="EU1437">
        <v>6079</v>
      </c>
      <c r="EZ1437">
        <v>9224</v>
      </c>
      <c r="FE1437">
        <v>14286</v>
      </c>
      <c r="FJ1437">
        <v>22443</v>
      </c>
      <c r="FO1437">
        <v>36937</v>
      </c>
      <c r="FT1437">
        <v>56961</v>
      </c>
      <c r="FY1437">
        <v>83184</v>
      </c>
      <c r="GD1437">
        <v>116862</v>
      </c>
      <c r="GI1437">
        <v>166240</v>
      </c>
      <c r="GN1437">
        <v>231536</v>
      </c>
      <c r="GS1437">
        <v>302954</v>
      </c>
      <c r="GX1437">
        <v>380250</v>
      </c>
    </row>
    <row r="1438" spans="1:206" customFormat="1">
      <c r="A1438" s="51" t="s">
        <v>224</v>
      </c>
      <c r="B1438" t="s">
        <v>3549</v>
      </c>
      <c r="C1438" t="s">
        <v>3533</v>
      </c>
      <c r="D1438" s="187" t="s">
        <v>3564</v>
      </c>
      <c r="E1438" t="s">
        <v>2162</v>
      </c>
      <c r="BD1438">
        <v>0</v>
      </c>
      <c r="BI1438">
        <v>0</v>
      </c>
      <c r="BN1438">
        <v>0</v>
      </c>
      <c r="BS1438">
        <v>0</v>
      </c>
      <c r="BX1438">
        <v>0</v>
      </c>
      <c r="CC1438">
        <v>0</v>
      </c>
      <c r="CH1438">
        <v>0</v>
      </c>
      <c r="CM1438">
        <v>0</v>
      </c>
      <c r="CR1438">
        <v>0</v>
      </c>
      <c r="CW1438">
        <v>0</v>
      </c>
      <c r="DB1438">
        <v>0</v>
      </c>
      <c r="DG1438">
        <v>0</v>
      </c>
      <c r="DL1438">
        <v>0</v>
      </c>
      <c r="DQ1438">
        <v>0</v>
      </c>
      <c r="DV1438">
        <v>0</v>
      </c>
      <c r="EA1438">
        <v>0</v>
      </c>
      <c r="EF1438">
        <v>0</v>
      </c>
      <c r="EK1438">
        <v>0</v>
      </c>
      <c r="EP1438">
        <v>0</v>
      </c>
      <c r="EU1438">
        <v>0</v>
      </c>
      <c r="EZ1438">
        <v>0</v>
      </c>
      <c r="FE1438">
        <v>0</v>
      </c>
      <c r="FJ1438">
        <v>0</v>
      </c>
      <c r="FO1438">
        <v>0</v>
      </c>
      <c r="FT1438">
        <v>0</v>
      </c>
      <c r="FY1438">
        <v>0</v>
      </c>
      <c r="GD1438">
        <v>0</v>
      </c>
      <c r="GI1438">
        <v>0</v>
      </c>
      <c r="GN1438">
        <v>0</v>
      </c>
      <c r="GS1438">
        <v>0</v>
      </c>
      <c r="GX1438">
        <v>0</v>
      </c>
    </row>
    <row r="1439" spans="1:206" customFormat="1">
      <c r="A1439" s="51" t="s">
        <v>224</v>
      </c>
      <c r="B1439" t="s">
        <v>3549</v>
      </c>
      <c r="C1439" t="s">
        <v>3533</v>
      </c>
      <c r="D1439" s="187" t="s">
        <v>3564</v>
      </c>
      <c r="E1439" t="s">
        <v>2163</v>
      </c>
      <c r="BD1439">
        <v>0</v>
      </c>
      <c r="BI1439">
        <v>0</v>
      </c>
      <c r="BN1439">
        <v>0</v>
      </c>
      <c r="BS1439">
        <v>0</v>
      </c>
      <c r="BX1439">
        <v>0</v>
      </c>
      <c r="CC1439">
        <v>0</v>
      </c>
      <c r="CH1439">
        <v>0</v>
      </c>
      <c r="CM1439">
        <v>0</v>
      </c>
      <c r="CR1439">
        <v>0</v>
      </c>
      <c r="CW1439">
        <v>0</v>
      </c>
      <c r="DB1439">
        <v>0</v>
      </c>
      <c r="DG1439">
        <v>0</v>
      </c>
      <c r="DL1439">
        <v>0</v>
      </c>
      <c r="DQ1439">
        <v>0</v>
      </c>
      <c r="DV1439">
        <v>0</v>
      </c>
      <c r="EA1439">
        <v>0</v>
      </c>
      <c r="EF1439">
        <v>0</v>
      </c>
      <c r="EK1439">
        <v>0</v>
      </c>
      <c r="EP1439">
        <v>0</v>
      </c>
      <c r="EU1439">
        <v>0</v>
      </c>
      <c r="EZ1439">
        <v>0</v>
      </c>
      <c r="FE1439">
        <v>0</v>
      </c>
      <c r="FJ1439">
        <v>0</v>
      </c>
      <c r="FO1439">
        <v>0</v>
      </c>
      <c r="FT1439">
        <v>0</v>
      </c>
      <c r="FY1439">
        <v>0</v>
      </c>
      <c r="GD1439">
        <v>0</v>
      </c>
      <c r="GI1439">
        <v>0</v>
      </c>
      <c r="GN1439">
        <v>0</v>
      </c>
      <c r="GS1439">
        <v>0</v>
      </c>
      <c r="GX1439">
        <v>0</v>
      </c>
    </row>
    <row r="1440" spans="1:206" customFormat="1">
      <c r="A1440" s="51" t="s">
        <v>224</v>
      </c>
      <c r="B1440" t="s">
        <v>3549</v>
      </c>
      <c r="C1440" t="s">
        <v>3533</v>
      </c>
      <c r="D1440" s="187" t="s">
        <v>3564</v>
      </c>
      <c r="E1440" t="s">
        <v>2164</v>
      </c>
      <c r="BD1440">
        <v>0</v>
      </c>
      <c r="BI1440">
        <v>0</v>
      </c>
      <c r="BN1440">
        <v>0</v>
      </c>
      <c r="BS1440">
        <v>0</v>
      </c>
      <c r="BX1440">
        <v>0</v>
      </c>
      <c r="CC1440">
        <v>0</v>
      </c>
      <c r="CH1440">
        <v>0</v>
      </c>
      <c r="CM1440">
        <v>0</v>
      </c>
      <c r="CR1440">
        <v>0</v>
      </c>
      <c r="CW1440">
        <v>0</v>
      </c>
      <c r="DB1440">
        <v>0</v>
      </c>
      <c r="DG1440">
        <v>0</v>
      </c>
      <c r="DL1440">
        <v>0</v>
      </c>
      <c r="DQ1440">
        <v>0</v>
      </c>
      <c r="DV1440">
        <v>0</v>
      </c>
      <c r="EA1440">
        <v>0</v>
      </c>
      <c r="EF1440">
        <v>0</v>
      </c>
      <c r="EK1440">
        <v>0</v>
      </c>
      <c r="EP1440">
        <v>0</v>
      </c>
      <c r="EU1440">
        <v>0</v>
      </c>
      <c r="EZ1440">
        <v>0</v>
      </c>
      <c r="FE1440">
        <v>0</v>
      </c>
      <c r="FJ1440">
        <v>0</v>
      </c>
      <c r="FO1440">
        <v>0</v>
      </c>
      <c r="FT1440">
        <v>0</v>
      </c>
      <c r="FY1440">
        <v>0</v>
      </c>
      <c r="GD1440">
        <v>0</v>
      </c>
      <c r="GI1440">
        <v>0</v>
      </c>
      <c r="GN1440">
        <v>0</v>
      </c>
      <c r="GS1440">
        <v>0</v>
      </c>
      <c r="GX1440">
        <v>0</v>
      </c>
    </row>
    <row r="1441" spans="1:206" customFormat="1">
      <c r="A1441" s="51" t="s">
        <v>224</v>
      </c>
      <c r="B1441" t="s">
        <v>3549</v>
      </c>
      <c r="C1441" t="s">
        <v>3533</v>
      </c>
      <c r="D1441" s="187" t="s">
        <v>3564</v>
      </c>
      <c r="E1441" t="s">
        <v>2165</v>
      </c>
      <c r="BD1441">
        <v>1008400</v>
      </c>
      <c r="BI1441">
        <v>1424999.99999999</v>
      </c>
      <c r="BN1441">
        <v>1959300</v>
      </c>
      <c r="BS1441">
        <v>2778000</v>
      </c>
      <c r="BX1441">
        <v>4070100</v>
      </c>
      <c r="CC1441">
        <v>5647300</v>
      </c>
      <c r="CH1441">
        <v>7790199.9999999898</v>
      </c>
      <c r="CM1441">
        <v>9750099.9999999907</v>
      </c>
      <c r="CR1441">
        <v>11887100</v>
      </c>
      <c r="CW1441">
        <v>14127700</v>
      </c>
      <c r="DB1441">
        <v>16182700</v>
      </c>
      <c r="DG1441">
        <v>17521700</v>
      </c>
      <c r="DL1441">
        <v>18711100</v>
      </c>
      <c r="DQ1441">
        <v>20753000</v>
      </c>
      <c r="DV1441">
        <v>21997400</v>
      </c>
      <c r="EA1441">
        <v>18476685</v>
      </c>
      <c r="EF1441">
        <v>18677511</v>
      </c>
      <c r="EK1441">
        <v>18320583</v>
      </c>
      <c r="EP1441">
        <v>17437210.999999899</v>
      </c>
      <c r="EU1441">
        <v>17119130.999999899</v>
      </c>
      <c r="EZ1441">
        <v>16618871</v>
      </c>
      <c r="FE1441">
        <v>15951364</v>
      </c>
      <c r="FJ1441">
        <v>15253058</v>
      </c>
      <c r="FO1441">
        <v>14575361</v>
      </c>
      <c r="FT1441">
        <v>14009081</v>
      </c>
      <c r="FY1441">
        <v>13462899</v>
      </c>
      <c r="GD1441">
        <v>12915575</v>
      </c>
      <c r="GI1441">
        <v>12437266.999999899</v>
      </c>
      <c r="GN1441">
        <v>11964018</v>
      </c>
      <c r="GS1441">
        <v>11489026</v>
      </c>
      <c r="GX1441">
        <v>11062667</v>
      </c>
    </row>
    <row r="1442" spans="1:206" customFormat="1">
      <c r="A1442" s="51" t="s">
        <v>224</v>
      </c>
      <c r="B1442" t="s">
        <v>3549</v>
      </c>
      <c r="C1442" t="s">
        <v>3533</v>
      </c>
      <c r="D1442" s="187" t="s">
        <v>3564</v>
      </c>
      <c r="E1442" t="s">
        <v>2166</v>
      </c>
      <c r="BD1442">
        <v>1155400</v>
      </c>
      <c r="BI1442">
        <v>1434100</v>
      </c>
      <c r="BN1442">
        <v>1894799.99999999</v>
      </c>
      <c r="BS1442">
        <v>2592500</v>
      </c>
      <c r="BX1442">
        <v>3741999.9999999902</v>
      </c>
      <c r="CC1442">
        <v>5439299.9999999898</v>
      </c>
      <c r="CH1442">
        <v>7097500</v>
      </c>
      <c r="CM1442">
        <v>8975800</v>
      </c>
      <c r="CR1442">
        <v>10198300</v>
      </c>
      <c r="CW1442">
        <v>11680799.999999899</v>
      </c>
      <c r="DB1442">
        <v>13436700</v>
      </c>
      <c r="DG1442">
        <v>15518600</v>
      </c>
      <c r="DL1442">
        <v>16676800</v>
      </c>
      <c r="DQ1442">
        <v>17138899.999999899</v>
      </c>
      <c r="DV1442">
        <v>17461600</v>
      </c>
      <c r="EA1442">
        <v>18168287</v>
      </c>
      <c r="EF1442">
        <v>18102862.999999899</v>
      </c>
      <c r="EK1442">
        <v>18103082</v>
      </c>
      <c r="EP1442">
        <v>17656855</v>
      </c>
      <c r="EU1442">
        <v>16579619</v>
      </c>
      <c r="EZ1442">
        <v>16093032</v>
      </c>
      <c r="FE1442">
        <v>15444006</v>
      </c>
      <c r="FJ1442">
        <v>14673426</v>
      </c>
      <c r="FO1442">
        <v>13892375.999999899</v>
      </c>
      <c r="FT1442">
        <v>13125201</v>
      </c>
      <c r="FY1442">
        <v>12462758</v>
      </c>
      <c r="GD1442">
        <v>11827739</v>
      </c>
      <c r="GI1442">
        <v>11221674.999999899</v>
      </c>
      <c r="GN1442">
        <v>10693061</v>
      </c>
      <c r="GS1442">
        <v>10170271</v>
      </c>
      <c r="GX1442">
        <v>9664432</v>
      </c>
    </row>
    <row r="1443" spans="1:206" customFormat="1">
      <c r="A1443" s="51" t="s">
        <v>224</v>
      </c>
      <c r="B1443" t="s">
        <v>3549</v>
      </c>
      <c r="C1443" t="s">
        <v>3533</v>
      </c>
      <c r="D1443" s="187" t="s">
        <v>3564</v>
      </c>
      <c r="E1443" t="s">
        <v>2167</v>
      </c>
      <c r="BD1443">
        <v>858500</v>
      </c>
      <c r="BI1443">
        <v>1124600</v>
      </c>
      <c r="BN1443">
        <v>1393000</v>
      </c>
      <c r="BS1443">
        <v>1849600</v>
      </c>
      <c r="BX1443">
        <v>2517000</v>
      </c>
      <c r="CC1443">
        <v>3649900</v>
      </c>
      <c r="CH1443">
        <v>5288300</v>
      </c>
      <c r="CM1443">
        <v>6890400</v>
      </c>
      <c r="CR1443">
        <v>8719500</v>
      </c>
      <c r="CW1443">
        <v>9836699.9999999907</v>
      </c>
      <c r="DB1443">
        <v>10827300</v>
      </c>
      <c r="DG1443">
        <v>12036300</v>
      </c>
      <c r="DL1443">
        <v>13574900</v>
      </c>
      <c r="DQ1443">
        <v>14264500</v>
      </c>
      <c r="DV1443">
        <v>14549999.999999899</v>
      </c>
      <c r="EA1443">
        <v>15104306</v>
      </c>
      <c r="EF1443">
        <v>15001946</v>
      </c>
      <c r="EK1443">
        <v>14738874</v>
      </c>
      <c r="EP1443">
        <v>14510094</v>
      </c>
      <c r="EU1443">
        <v>13936993.999999899</v>
      </c>
      <c r="EZ1443">
        <v>12855229.999999899</v>
      </c>
      <c r="FE1443">
        <v>12279916</v>
      </c>
      <c r="FJ1443">
        <v>11583004</v>
      </c>
      <c r="FO1443">
        <v>10818458</v>
      </c>
      <c r="FT1443">
        <v>10060586.999999899</v>
      </c>
      <c r="FY1443">
        <v>9325658</v>
      </c>
      <c r="GD1443">
        <v>8684525</v>
      </c>
      <c r="GI1443">
        <v>8069895</v>
      </c>
      <c r="GN1443">
        <v>7499924</v>
      </c>
      <c r="GS1443">
        <v>7000400</v>
      </c>
      <c r="GX1443">
        <v>6510840</v>
      </c>
    </row>
    <row r="1444" spans="1:206" customFormat="1">
      <c r="A1444" s="51" t="s">
        <v>224</v>
      </c>
      <c r="B1444" t="s">
        <v>3549</v>
      </c>
      <c r="C1444" t="s">
        <v>3533</v>
      </c>
      <c r="D1444" s="187" t="s">
        <v>3564</v>
      </c>
      <c r="E1444" t="s">
        <v>2168</v>
      </c>
      <c r="BD1444">
        <v>513799.99999999901</v>
      </c>
      <c r="BI1444">
        <v>677000</v>
      </c>
      <c r="BN1444">
        <v>867699.99999999895</v>
      </c>
      <c r="BS1444">
        <v>1070300</v>
      </c>
      <c r="BX1444">
        <v>1391100</v>
      </c>
      <c r="CC1444">
        <v>1866900</v>
      </c>
      <c r="CH1444">
        <v>2662799.9999999902</v>
      </c>
      <c r="CM1444">
        <v>3905100</v>
      </c>
      <c r="CR1444">
        <v>5275900</v>
      </c>
      <c r="CW1444">
        <v>7003800</v>
      </c>
      <c r="DB1444">
        <v>8391100</v>
      </c>
      <c r="DG1444">
        <v>9653100</v>
      </c>
      <c r="DL1444">
        <v>11231999.999999899</v>
      </c>
      <c r="DQ1444">
        <v>12954699.999999899</v>
      </c>
      <c r="DV1444">
        <v>13780600</v>
      </c>
      <c r="EA1444">
        <v>13778146</v>
      </c>
      <c r="EF1444">
        <v>14086017</v>
      </c>
      <c r="EK1444">
        <v>13916635.999999899</v>
      </c>
      <c r="EP1444">
        <v>13600038.999999899</v>
      </c>
      <c r="EU1444">
        <v>13305346</v>
      </c>
      <c r="EZ1444">
        <v>12679600</v>
      </c>
      <c r="FE1444">
        <v>11612116</v>
      </c>
      <c r="FJ1444">
        <v>11008180</v>
      </c>
      <c r="FO1444">
        <v>10301658</v>
      </c>
      <c r="FT1444">
        <v>9541750.9999999907</v>
      </c>
      <c r="FY1444">
        <v>8794153.9999999907</v>
      </c>
      <c r="GD1444">
        <v>8075040</v>
      </c>
      <c r="GI1444">
        <v>7443616</v>
      </c>
      <c r="GN1444">
        <v>6835394</v>
      </c>
      <c r="GS1444">
        <v>6276126</v>
      </c>
      <c r="GX1444">
        <v>5783117</v>
      </c>
    </row>
    <row r="1445" spans="1:206" customFormat="1">
      <c r="A1445" s="51" t="s">
        <v>224</v>
      </c>
      <c r="B1445" t="s">
        <v>3549</v>
      </c>
      <c r="C1445" t="s">
        <v>3533</v>
      </c>
      <c r="D1445" s="187" t="s">
        <v>3564</v>
      </c>
      <c r="E1445" t="s">
        <v>2169</v>
      </c>
      <c r="BD1445">
        <v>380700</v>
      </c>
      <c r="BI1445">
        <v>501199.99999999901</v>
      </c>
      <c r="BN1445">
        <v>657900</v>
      </c>
      <c r="BS1445">
        <v>845900</v>
      </c>
      <c r="BX1445">
        <v>1038500</v>
      </c>
      <c r="CC1445">
        <v>1360799.99999999</v>
      </c>
      <c r="CH1445">
        <v>1831399.99999999</v>
      </c>
      <c r="CM1445">
        <v>2605499.9999999902</v>
      </c>
      <c r="CR1445">
        <v>3848900</v>
      </c>
      <c r="CW1445">
        <v>5204299.9999999898</v>
      </c>
      <c r="DB1445">
        <v>6907200</v>
      </c>
      <c r="DG1445">
        <v>8249100</v>
      </c>
      <c r="DL1445">
        <v>9559399.9999999907</v>
      </c>
      <c r="DQ1445">
        <v>11095700</v>
      </c>
      <c r="DV1445">
        <v>12787900</v>
      </c>
      <c r="EA1445">
        <v>12888806</v>
      </c>
      <c r="EF1445">
        <v>13675533</v>
      </c>
      <c r="EK1445">
        <v>13985229</v>
      </c>
      <c r="EP1445">
        <v>13824590</v>
      </c>
      <c r="EU1445">
        <v>13519168.999999899</v>
      </c>
      <c r="EZ1445">
        <v>13234330</v>
      </c>
      <c r="FE1445">
        <v>12619069</v>
      </c>
      <c r="FJ1445">
        <v>11561553</v>
      </c>
      <c r="FO1445">
        <v>10969216</v>
      </c>
      <c r="FT1445">
        <v>10274226</v>
      </c>
      <c r="FY1445">
        <v>9524913</v>
      </c>
      <c r="GD1445">
        <v>8786468.9999999907</v>
      </c>
      <c r="GI1445">
        <v>8074307</v>
      </c>
      <c r="GN1445">
        <v>7447285.9999999898</v>
      </c>
      <c r="GS1445">
        <v>6842448</v>
      </c>
      <c r="GX1445">
        <v>6285290</v>
      </c>
    </row>
    <row r="1446" spans="1:206" customFormat="1">
      <c r="A1446" s="51" t="s">
        <v>224</v>
      </c>
      <c r="B1446" t="s">
        <v>3549</v>
      </c>
      <c r="C1446" t="s">
        <v>3533</v>
      </c>
      <c r="D1446" s="187" t="s">
        <v>3564</v>
      </c>
      <c r="E1446" t="s">
        <v>2170</v>
      </c>
      <c r="BD1446">
        <v>271700</v>
      </c>
      <c r="BI1446">
        <v>366600</v>
      </c>
      <c r="BN1446">
        <v>481400</v>
      </c>
      <c r="BS1446">
        <v>637000</v>
      </c>
      <c r="BX1446">
        <v>819099.99999999895</v>
      </c>
      <c r="CC1446">
        <v>1012399.99999999</v>
      </c>
      <c r="CH1446">
        <v>1333300</v>
      </c>
      <c r="CM1446">
        <v>1792799.99999999</v>
      </c>
      <c r="CR1446">
        <v>2563499.9999999902</v>
      </c>
      <c r="CW1446">
        <v>3789500</v>
      </c>
      <c r="DB1446">
        <v>5121500</v>
      </c>
      <c r="DG1446">
        <v>6790900</v>
      </c>
      <c r="DL1446">
        <v>8152700</v>
      </c>
      <c r="DQ1446">
        <v>9534600</v>
      </c>
      <c r="DV1446">
        <v>10961900</v>
      </c>
      <c r="EA1446">
        <v>11992598.999999899</v>
      </c>
      <c r="EF1446">
        <v>12781054</v>
      </c>
      <c r="EK1446">
        <v>13565798.999999899</v>
      </c>
      <c r="EP1446">
        <v>13879723</v>
      </c>
      <c r="EU1446">
        <v>13728873</v>
      </c>
      <c r="EZ1446">
        <v>13434854</v>
      </c>
      <c r="FE1446">
        <v>13160040</v>
      </c>
      <c r="FJ1446">
        <v>12555569</v>
      </c>
      <c r="FO1446">
        <v>11511736</v>
      </c>
      <c r="FT1446">
        <v>10930641</v>
      </c>
      <c r="FY1446">
        <v>10246514.999999899</v>
      </c>
      <c r="GD1446">
        <v>9507373</v>
      </c>
      <c r="GI1446">
        <v>8777263.9999999907</v>
      </c>
      <c r="GN1446">
        <v>8071430.9999999898</v>
      </c>
      <c r="GS1446">
        <v>7448624</v>
      </c>
      <c r="GX1446">
        <v>6846964</v>
      </c>
    </row>
    <row r="1447" spans="1:206" customFormat="1">
      <c r="A1447" s="51" t="s">
        <v>224</v>
      </c>
      <c r="B1447" t="s">
        <v>3549</v>
      </c>
      <c r="C1447" t="s">
        <v>3533</v>
      </c>
      <c r="D1447" s="187" t="s">
        <v>3564</v>
      </c>
      <c r="E1447" t="s">
        <v>2171</v>
      </c>
      <c r="BD1447">
        <v>205500</v>
      </c>
      <c r="BI1447">
        <v>261700</v>
      </c>
      <c r="BN1447">
        <v>352800</v>
      </c>
      <c r="BS1447">
        <v>464699.99999999901</v>
      </c>
      <c r="BX1447">
        <v>614600</v>
      </c>
      <c r="CC1447">
        <v>794900</v>
      </c>
      <c r="CH1447">
        <v>986099.99999999895</v>
      </c>
      <c r="CM1447">
        <v>1301500</v>
      </c>
      <c r="CR1447">
        <v>1756600</v>
      </c>
      <c r="CW1447">
        <v>2515400</v>
      </c>
      <c r="DB1447">
        <v>3717900</v>
      </c>
      <c r="DG1447">
        <v>5025499.9999999898</v>
      </c>
      <c r="DL1447">
        <v>6690200</v>
      </c>
      <c r="DQ1447">
        <v>7995000</v>
      </c>
      <c r="DV1447">
        <v>9407100</v>
      </c>
      <c r="EA1447">
        <v>10264699.999999899</v>
      </c>
      <c r="EF1447">
        <v>11866230.999999899</v>
      </c>
      <c r="EK1447">
        <v>12655997.999999899</v>
      </c>
      <c r="EP1447">
        <v>13441011</v>
      </c>
      <c r="EU1447">
        <v>13761377</v>
      </c>
      <c r="EZ1447">
        <v>13621874</v>
      </c>
      <c r="FE1447">
        <v>13340264</v>
      </c>
      <c r="FJ1447">
        <v>13076586</v>
      </c>
      <c r="FO1447">
        <v>12486959</v>
      </c>
      <c r="FT1447">
        <v>11457994</v>
      </c>
      <c r="FY1447">
        <v>10888696.999999899</v>
      </c>
      <c r="GD1447">
        <v>10216201</v>
      </c>
      <c r="GI1447">
        <v>9487156</v>
      </c>
      <c r="GN1447">
        <v>8765226</v>
      </c>
      <c r="GS1447">
        <v>8065742</v>
      </c>
      <c r="GX1447">
        <v>7447236</v>
      </c>
    </row>
    <row r="1448" spans="1:206" customFormat="1">
      <c r="A1448" s="51" t="s">
        <v>224</v>
      </c>
      <c r="B1448" t="s">
        <v>3549</v>
      </c>
      <c r="C1448" t="s">
        <v>3533</v>
      </c>
      <c r="D1448" s="187" t="s">
        <v>3564</v>
      </c>
      <c r="E1448" t="s">
        <v>2172</v>
      </c>
      <c r="BD1448">
        <v>155399.99999999901</v>
      </c>
      <c r="BI1448">
        <v>195000</v>
      </c>
      <c r="BN1448">
        <v>247999.99999999901</v>
      </c>
      <c r="BS1448">
        <v>336500</v>
      </c>
      <c r="BX1448">
        <v>444200</v>
      </c>
      <c r="CC1448">
        <v>590699.99999999895</v>
      </c>
      <c r="CH1448">
        <v>768900</v>
      </c>
      <c r="CM1448">
        <v>954800</v>
      </c>
      <c r="CR1448">
        <v>1264800</v>
      </c>
      <c r="CW1448">
        <v>1714599.99999999</v>
      </c>
      <c r="DB1448">
        <v>2457399.9999999902</v>
      </c>
      <c r="DG1448">
        <v>3640200</v>
      </c>
      <c r="DL1448">
        <v>4932400</v>
      </c>
      <c r="DQ1448">
        <v>6479400</v>
      </c>
      <c r="DV1448">
        <v>7858199.9999999898</v>
      </c>
      <c r="EA1448">
        <v>8696159.9999999907</v>
      </c>
      <c r="EF1448">
        <v>10117574</v>
      </c>
      <c r="EK1448">
        <v>11710159.999999899</v>
      </c>
      <c r="EP1448">
        <v>12503581</v>
      </c>
      <c r="EU1448">
        <v>13291118</v>
      </c>
      <c r="EZ1448">
        <v>13620741</v>
      </c>
      <c r="FE1448">
        <v>13495196</v>
      </c>
      <c r="FJ1448">
        <v>13228560</v>
      </c>
      <c r="FO1448">
        <v>12980986</v>
      </c>
      <c r="FT1448">
        <v>12408805</v>
      </c>
      <c r="FY1448">
        <v>11396884</v>
      </c>
      <c r="GD1448">
        <v>10841558</v>
      </c>
      <c r="GI1448">
        <v>10181607</v>
      </c>
      <c r="GN1448">
        <v>9463256</v>
      </c>
      <c r="GS1448">
        <v>8750048.9999999907</v>
      </c>
      <c r="GX1448">
        <v>8057290</v>
      </c>
    </row>
    <row r="1449" spans="1:206" customFormat="1">
      <c r="A1449" s="51" t="s">
        <v>224</v>
      </c>
      <c r="B1449" t="s">
        <v>3549</v>
      </c>
      <c r="C1449" t="s">
        <v>3533</v>
      </c>
      <c r="D1449" s="187" t="s">
        <v>3564</v>
      </c>
      <c r="E1449" t="s">
        <v>2173</v>
      </c>
      <c r="BD1449">
        <v>113699.999999999</v>
      </c>
      <c r="BI1449">
        <v>144799.99999999901</v>
      </c>
      <c r="BN1449">
        <v>182700</v>
      </c>
      <c r="BS1449">
        <v>234100</v>
      </c>
      <c r="BX1449">
        <v>317900</v>
      </c>
      <c r="CC1449">
        <v>421500</v>
      </c>
      <c r="CH1449">
        <v>564200</v>
      </c>
      <c r="CM1449">
        <v>736700</v>
      </c>
      <c r="CR1449">
        <v>919300</v>
      </c>
      <c r="CW1449">
        <v>1222899.99999999</v>
      </c>
      <c r="DB1449">
        <v>1657900</v>
      </c>
      <c r="DG1449">
        <v>2373100</v>
      </c>
      <c r="DL1449">
        <v>3542100</v>
      </c>
      <c r="DQ1449">
        <v>4765700</v>
      </c>
      <c r="DV1449">
        <v>6327900</v>
      </c>
      <c r="EA1449">
        <v>7294250</v>
      </c>
      <c r="EF1449">
        <v>8519398</v>
      </c>
      <c r="EK1449">
        <v>9931377</v>
      </c>
      <c r="EP1449">
        <v>11514857</v>
      </c>
      <c r="EU1449">
        <v>12314906.999999899</v>
      </c>
      <c r="EZ1449">
        <v>13107812</v>
      </c>
      <c r="FE1449">
        <v>13450383</v>
      </c>
      <c r="FJ1449">
        <v>13343081</v>
      </c>
      <c r="FO1449">
        <v>13097757</v>
      </c>
      <c r="FT1449">
        <v>12870299</v>
      </c>
      <c r="FY1449">
        <v>12318740</v>
      </c>
      <c r="GD1449">
        <v>11327712</v>
      </c>
      <c r="GI1449">
        <v>10788177</v>
      </c>
      <c r="GN1449">
        <v>10142123</v>
      </c>
      <c r="GS1449">
        <v>9435602.9999999907</v>
      </c>
      <c r="GX1449">
        <v>8731917</v>
      </c>
    </row>
    <row r="1450" spans="1:206" customFormat="1">
      <c r="A1450" s="51" t="s">
        <v>224</v>
      </c>
      <c r="B1450" t="s">
        <v>3549</v>
      </c>
      <c r="C1450" t="s">
        <v>3533</v>
      </c>
      <c r="D1450" s="187" t="s">
        <v>3564</v>
      </c>
      <c r="E1450" t="s">
        <v>2174</v>
      </c>
      <c r="BD1450">
        <v>78299.999999999898</v>
      </c>
      <c r="BI1450">
        <v>102899.999999999</v>
      </c>
      <c r="BN1450">
        <v>132100</v>
      </c>
      <c r="BS1450">
        <v>167900</v>
      </c>
      <c r="BX1450">
        <v>217100</v>
      </c>
      <c r="CC1450">
        <v>295100</v>
      </c>
      <c r="CH1450">
        <v>394000</v>
      </c>
      <c r="CM1450">
        <v>529900</v>
      </c>
      <c r="CR1450">
        <v>695600</v>
      </c>
      <c r="CW1450">
        <v>872599.99999999895</v>
      </c>
      <c r="DB1450">
        <v>1167300</v>
      </c>
      <c r="DG1450">
        <v>1584499.99999999</v>
      </c>
      <c r="DL1450">
        <v>2287199.9999999902</v>
      </c>
      <c r="DQ1450">
        <v>3405799.9999999902</v>
      </c>
      <c r="DV1450">
        <v>4604000</v>
      </c>
      <c r="EA1450">
        <v>5875383</v>
      </c>
      <c r="EF1450">
        <v>7077842</v>
      </c>
      <c r="EK1450">
        <v>8290223.9999999898</v>
      </c>
      <c r="EP1450">
        <v>9692606</v>
      </c>
      <c r="EU1450">
        <v>11266214.999999899</v>
      </c>
      <c r="EZ1450">
        <v>12077311</v>
      </c>
      <c r="FE1450">
        <v>12879297</v>
      </c>
      <c r="FJ1450">
        <v>13240186.999999899</v>
      </c>
      <c r="FO1450">
        <v>13159226</v>
      </c>
      <c r="FT1450">
        <v>12941178</v>
      </c>
      <c r="FY1450">
        <v>12738554.999999899</v>
      </c>
      <c r="GD1450">
        <v>12213104</v>
      </c>
      <c r="GI1450">
        <v>11246646</v>
      </c>
      <c r="GN1450">
        <v>10725475</v>
      </c>
      <c r="GS1450">
        <v>10095498</v>
      </c>
      <c r="GX1450">
        <v>9402486</v>
      </c>
    </row>
    <row r="1451" spans="1:206" customFormat="1">
      <c r="A1451" s="51" t="s">
        <v>224</v>
      </c>
      <c r="B1451" t="s">
        <v>3549</v>
      </c>
      <c r="C1451" t="s">
        <v>3533</v>
      </c>
      <c r="D1451" s="187" t="s">
        <v>3564</v>
      </c>
      <c r="E1451" t="s">
        <v>2175</v>
      </c>
      <c r="BD1451">
        <v>49300</v>
      </c>
      <c r="BI1451">
        <v>67500</v>
      </c>
      <c r="BN1451">
        <v>89699.999999999898</v>
      </c>
      <c r="BS1451">
        <v>116199.999999999</v>
      </c>
      <c r="BX1451">
        <v>149900</v>
      </c>
      <c r="CC1451">
        <v>194200</v>
      </c>
      <c r="CH1451">
        <v>267200</v>
      </c>
      <c r="CM1451">
        <v>358600</v>
      </c>
      <c r="CR1451">
        <v>486400</v>
      </c>
      <c r="CW1451">
        <v>642600</v>
      </c>
      <c r="DB1451">
        <v>815899.99999999895</v>
      </c>
      <c r="DG1451">
        <v>1093299.99999999</v>
      </c>
      <c r="DL1451">
        <v>1495699.99999999</v>
      </c>
      <c r="DQ1451">
        <v>2166700</v>
      </c>
      <c r="DV1451">
        <v>3234599.9999999902</v>
      </c>
      <c r="EA1451">
        <v>4237995</v>
      </c>
      <c r="EF1451">
        <v>5614257.9999999898</v>
      </c>
      <c r="EK1451">
        <v>6791684</v>
      </c>
      <c r="EP1451">
        <v>7988636</v>
      </c>
      <c r="EU1451">
        <v>9378515</v>
      </c>
      <c r="EZ1451">
        <v>10938544</v>
      </c>
      <c r="FE1451">
        <v>11765287</v>
      </c>
      <c r="FJ1451">
        <v>12580114</v>
      </c>
      <c r="FO1451">
        <v>12967397</v>
      </c>
      <c r="FT1451">
        <v>12920858</v>
      </c>
      <c r="FY1451">
        <v>12737976</v>
      </c>
      <c r="GD1451">
        <v>12569116</v>
      </c>
      <c r="GI1451">
        <v>12076823</v>
      </c>
      <c r="GN1451">
        <v>11141756</v>
      </c>
      <c r="GS1451">
        <v>10643864.999999899</v>
      </c>
      <c r="GX1451">
        <v>10034160</v>
      </c>
    </row>
    <row r="1452" spans="1:206" customFormat="1">
      <c r="A1452" s="51" t="s">
        <v>224</v>
      </c>
      <c r="B1452" t="s">
        <v>3549</v>
      </c>
      <c r="C1452" t="s">
        <v>3533</v>
      </c>
      <c r="D1452" s="187" t="s">
        <v>3564</v>
      </c>
      <c r="E1452" t="s">
        <v>2176</v>
      </c>
      <c r="BD1452">
        <v>29000</v>
      </c>
      <c r="BI1452">
        <v>39300</v>
      </c>
      <c r="BN1452">
        <v>54700</v>
      </c>
      <c r="BS1452">
        <v>73500</v>
      </c>
      <c r="BX1452">
        <v>96100</v>
      </c>
      <c r="CC1452">
        <v>125500</v>
      </c>
      <c r="CH1452">
        <v>165100</v>
      </c>
      <c r="CM1452">
        <v>229300</v>
      </c>
      <c r="CR1452">
        <v>310500</v>
      </c>
      <c r="CW1452">
        <v>427400</v>
      </c>
      <c r="DB1452">
        <v>576100</v>
      </c>
      <c r="DG1452">
        <v>739800</v>
      </c>
      <c r="DL1452">
        <v>1002000</v>
      </c>
      <c r="DQ1452">
        <v>1374500</v>
      </c>
      <c r="DV1452">
        <v>2001000</v>
      </c>
      <c r="EA1452">
        <v>2774564</v>
      </c>
      <c r="EF1452">
        <v>3941532</v>
      </c>
      <c r="EK1452">
        <v>5255557</v>
      </c>
      <c r="EP1452">
        <v>6397734</v>
      </c>
      <c r="EU1452">
        <v>7571163</v>
      </c>
      <c r="EZ1452">
        <v>8939280</v>
      </c>
      <c r="FE1452">
        <v>10475034.999999899</v>
      </c>
      <c r="FJ1452">
        <v>11321279</v>
      </c>
      <c r="FO1452">
        <v>12153508</v>
      </c>
      <c r="FT1452">
        <v>12575695</v>
      </c>
      <c r="FY1452">
        <v>12576482</v>
      </c>
      <c r="GD1452">
        <v>12445547</v>
      </c>
      <c r="GI1452">
        <v>12324142</v>
      </c>
      <c r="GN1452">
        <v>11878308</v>
      </c>
      <c r="GS1452">
        <v>10987839</v>
      </c>
      <c r="GX1452">
        <v>10523035</v>
      </c>
    </row>
    <row r="1453" spans="1:206" customFormat="1">
      <c r="A1453" s="51" t="s">
        <v>224</v>
      </c>
      <c r="B1453" t="s">
        <v>3549</v>
      </c>
      <c r="C1453" t="s">
        <v>3533</v>
      </c>
      <c r="D1453" s="187" t="s">
        <v>3564</v>
      </c>
      <c r="E1453" t="s">
        <v>2177</v>
      </c>
      <c r="BD1453">
        <v>15100</v>
      </c>
      <c r="BI1453">
        <v>20800</v>
      </c>
      <c r="BN1453">
        <v>28200</v>
      </c>
      <c r="BS1453">
        <v>39699.999999999898</v>
      </c>
      <c r="BX1453">
        <v>55099.999999999898</v>
      </c>
      <c r="CC1453">
        <v>72399.999999999898</v>
      </c>
      <c r="CH1453">
        <v>96899.999999999898</v>
      </c>
      <c r="CM1453">
        <v>130100</v>
      </c>
      <c r="CR1453">
        <v>183299.99999999901</v>
      </c>
      <c r="CW1453">
        <v>253200</v>
      </c>
      <c r="DB1453">
        <v>359500</v>
      </c>
      <c r="DG1453">
        <v>499200</v>
      </c>
      <c r="DL1453">
        <v>643300</v>
      </c>
      <c r="DQ1453">
        <v>876899.99999999895</v>
      </c>
      <c r="DV1453">
        <v>1211000</v>
      </c>
      <c r="EA1453">
        <v>1621154</v>
      </c>
      <c r="EF1453">
        <v>2467002</v>
      </c>
      <c r="EK1453">
        <v>3536975</v>
      </c>
      <c r="EP1453">
        <v>4760214</v>
      </c>
      <c r="EU1453">
        <v>5848297</v>
      </c>
      <c r="EZ1453">
        <v>6981539.9999999898</v>
      </c>
      <c r="FE1453">
        <v>8309785</v>
      </c>
      <c r="FJ1453">
        <v>9801587</v>
      </c>
      <c r="FO1453">
        <v>10670486.999999899</v>
      </c>
      <c r="FT1453">
        <v>11522846.999999899</v>
      </c>
      <c r="FY1453">
        <v>11991120</v>
      </c>
      <c r="GD1453">
        <v>12063059</v>
      </c>
      <c r="GI1453">
        <v>12006170</v>
      </c>
      <c r="GN1453">
        <v>11952548</v>
      </c>
      <c r="GS1453">
        <v>11573547</v>
      </c>
      <c r="GX1453">
        <v>10749227</v>
      </c>
    </row>
    <row r="1454" spans="1:206" customFormat="1">
      <c r="A1454" s="51" t="s">
        <v>224</v>
      </c>
      <c r="B1454" t="s">
        <v>3549</v>
      </c>
      <c r="C1454" t="s">
        <v>3533</v>
      </c>
      <c r="D1454" s="187" t="s">
        <v>3564</v>
      </c>
      <c r="E1454" t="s">
        <v>2178</v>
      </c>
      <c r="BD1454">
        <v>4699.99999999999</v>
      </c>
      <c r="BI1454">
        <v>8100</v>
      </c>
      <c r="BN1454">
        <v>11600</v>
      </c>
      <c r="BS1454">
        <v>17000</v>
      </c>
      <c r="BX1454">
        <v>25000</v>
      </c>
      <c r="CC1454">
        <v>34200</v>
      </c>
      <c r="CH1454">
        <v>47800</v>
      </c>
      <c r="CM1454">
        <v>64500</v>
      </c>
      <c r="CR1454">
        <v>90500</v>
      </c>
      <c r="CW1454">
        <v>130299.999999999</v>
      </c>
      <c r="DB1454">
        <v>188899.99999999901</v>
      </c>
      <c r="DG1454">
        <v>276500</v>
      </c>
      <c r="DL1454">
        <v>395799.99999999901</v>
      </c>
      <c r="DQ1454">
        <v>519400</v>
      </c>
      <c r="DV1454">
        <v>717000</v>
      </c>
      <c r="EA1454">
        <v>863361</v>
      </c>
      <c r="EF1454">
        <v>1318235</v>
      </c>
      <c r="EK1454">
        <v>2034862</v>
      </c>
      <c r="EP1454">
        <v>2959972.9999999902</v>
      </c>
      <c r="EU1454">
        <v>4043763.9999999902</v>
      </c>
      <c r="EZ1454">
        <v>5042579</v>
      </c>
      <c r="FE1454">
        <v>6103508</v>
      </c>
      <c r="FJ1454">
        <v>7355436.9999999898</v>
      </c>
      <c r="FO1454">
        <v>8765540</v>
      </c>
      <c r="FT1454">
        <v>9655763</v>
      </c>
      <c r="FY1454">
        <v>10528462</v>
      </c>
      <c r="GD1454">
        <v>11064112</v>
      </c>
      <c r="GI1454">
        <v>11237966.999999899</v>
      </c>
      <c r="GN1454">
        <v>11288549.999999899</v>
      </c>
      <c r="GS1454">
        <v>11335344</v>
      </c>
      <c r="GX1454">
        <v>11059083</v>
      </c>
    </row>
    <row r="1455" spans="1:206" customFormat="1">
      <c r="A1455" s="51" t="s">
        <v>224</v>
      </c>
      <c r="B1455" t="s">
        <v>3549</v>
      </c>
      <c r="C1455" t="s">
        <v>3533</v>
      </c>
      <c r="D1455" s="187" t="s">
        <v>3564</v>
      </c>
      <c r="E1455" t="s">
        <v>2179</v>
      </c>
      <c r="BD1455">
        <v>1900</v>
      </c>
      <c r="BI1455">
        <v>1900</v>
      </c>
      <c r="BN1455">
        <v>3600</v>
      </c>
      <c r="BS1455">
        <v>5100</v>
      </c>
      <c r="BX1455">
        <v>7500</v>
      </c>
      <c r="CC1455">
        <v>11300</v>
      </c>
      <c r="CH1455">
        <v>16100</v>
      </c>
      <c r="CM1455">
        <v>24000</v>
      </c>
      <c r="CR1455">
        <v>35199.999999999898</v>
      </c>
      <c r="CW1455">
        <v>51500</v>
      </c>
      <c r="DB1455">
        <v>79200</v>
      </c>
      <c r="DG1455">
        <v>119899.999999999</v>
      </c>
      <c r="DL1455">
        <v>186500</v>
      </c>
      <c r="DQ1455">
        <v>279199.99999999901</v>
      </c>
      <c r="DV1455">
        <v>373800</v>
      </c>
      <c r="EA1455">
        <v>401094</v>
      </c>
      <c r="EF1455">
        <v>583379</v>
      </c>
      <c r="EK1455">
        <v>911405.99999999895</v>
      </c>
      <c r="EP1455">
        <v>1437027</v>
      </c>
      <c r="EU1455">
        <v>2142109</v>
      </c>
      <c r="EZ1455">
        <v>3007114</v>
      </c>
      <c r="FE1455">
        <v>3856660</v>
      </c>
      <c r="FJ1455">
        <v>4786290</v>
      </c>
      <c r="FO1455">
        <v>5894716</v>
      </c>
      <c r="FT1455">
        <v>7152412</v>
      </c>
      <c r="FY1455">
        <v>8049079</v>
      </c>
      <c r="GD1455">
        <v>8921157.9999999907</v>
      </c>
      <c r="GI1455">
        <v>9528986</v>
      </c>
      <c r="GN1455">
        <v>9838933</v>
      </c>
      <c r="GS1455">
        <v>10042577</v>
      </c>
      <c r="GX1455">
        <v>10240925</v>
      </c>
    </row>
    <row r="1456" spans="1:206" customFormat="1">
      <c r="A1456" s="51" t="s">
        <v>224</v>
      </c>
      <c r="B1456" t="s">
        <v>3549</v>
      </c>
      <c r="C1456" t="s">
        <v>3533</v>
      </c>
      <c r="D1456" s="187" t="s">
        <v>3564</v>
      </c>
      <c r="E1456" t="s">
        <v>2180</v>
      </c>
      <c r="BD1456">
        <v>600</v>
      </c>
      <c r="BI1456">
        <v>400</v>
      </c>
      <c r="BN1456">
        <v>500</v>
      </c>
      <c r="BS1456">
        <v>800</v>
      </c>
      <c r="BX1456">
        <v>1500</v>
      </c>
      <c r="CC1456">
        <v>2500</v>
      </c>
      <c r="CH1456">
        <v>3800</v>
      </c>
      <c r="CM1456">
        <v>5400</v>
      </c>
      <c r="CR1456">
        <v>9300</v>
      </c>
      <c r="CW1456">
        <v>14700</v>
      </c>
      <c r="DB1456">
        <v>24099.999999999902</v>
      </c>
      <c r="DG1456">
        <v>39000</v>
      </c>
      <c r="DL1456">
        <v>62799.999999999898</v>
      </c>
      <c r="DQ1456">
        <v>107199.999999999</v>
      </c>
      <c r="DV1456">
        <v>164299.99999999901</v>
      </c>
      <c r="EA1456">
        <v>138323</v>
      </c>
      <c r="EF1456">
        <v>207584</v>
      </c>
      <c r="EK1456">
        <v>310857.99999999901</v>
      </c>
      <c r="EP1456">
        <v>498625.99999999901</v>
      </c>
      <c r="EU1456">
        <v>807834</v>
      </c>
      <c r="EZ1456">
        <v>1248418</v>
      </c>
      <c r="FE1456">
        <v>1830744</v>
      </c>
      <c r="FJ1456">
        <v>2456852.9999999902</v>
      </c>
      <c r="FO1456">
        <v>3173771</v>
      </c>
      <c r="FT1456">
        <v>4035647</v>
      </c>
      <c r="FY1456">
        <v>5037494</v>
      </c>
      <c r="GD1456">
        <v>5838990</v>
      </c>
      <c r="GI1456">
        <v>6638349.9999999898</v>
      </c>
      <c r="GN1456">
        <v>7276878</v>
      </c>
      <c r="GS1456">
        <v>7717454</v>
      </c>
      <c r="GX1456">
        <v>8090958</v>
      </c>
    </row>
    <row r="1457" spans="1:206" customFormat="1">
      <c r="A1457" s="51" t="s">
        <v>224</v>
      </c>
      <c r="B1457" t="s">
        <v>3549</v>
      </c>
      <c r="C1457" t="s">
        <v>3533</v>
      </c>
      <c r="D1457" s="187" t="s">
        <v>3564</v>
      </c>
      <c r="E1457" t="s">
        <v>2181</v>
      </c>
      <c r="BD1457">
        <v>200</v>
      </c>
      <c r="BI1457">
        <v>0</v>
      </c>
      <c r="BN1457">
        <v>0</v>
      </c>
      <c r="BS1457">
        <v>0</v>
      </c>
      <c r="BX1457">
        <v>0</v>
      </c>
      <c r="CC1457">
        <v>100</v>
      </c>
      <c r="CH1457">
        <v>400</v>
      </c>
      <c r="CM1457">
        <v>900</v>
      </c>
      <c r="CR1457">
        <v>1400</v>
      </c>
      <c r="CW1457">
        <v>2500</v>
      </c>
      <c r="DB1457">
        <v>4699.99999999999</v>
      </c>
      <c r="DG1457">
        <v>8200</v>
      </c>
      <c r="DL1457">
        <v>14399.9999999999</v>
      </c>
      <c r="DQ1457">
        <v>26599.999999999902</v>
      </c>
      <c r="DV1457">
        <v>47100</v>
      </c>
      <c r="EA1457">
        <v>34395</v>
      </c>
      <c r="EF1457">
        <v>51021</v>
      </c>
      <c r="EK1457">
        <v>77714</v>
      </c>
      <c r="EP1457">
        <v>119537</v>
      </c>
      <c r="EU1457">
        <v>196756</v>
      </c>
      <c r="EZ1457">
        <v>328003</v>
      </c>
      <c r="FE1457">
        <v>531647</v>
      </c>
      <c r="FJ1457">
        <v>825529.99999999895</v>
      </c>
      <c r="FO1457">
        <v>1177113</v>
      </c>
      <c r="FT1457">
        <v>1596407.99999999</v>
      </c>
      <c r="FY1457">
        <v>2118910</v>
      </c>
      <c r="GD1457">
        <v>2725376</v>
      </c>
      <c r="GI1457">
        <v>3295446</v>
      </c>
      <c r="GN1457">
        <v>3895644.9999999902</v>
      </c>
      <c r="GS1457">
        <v>4442986</v>
      </c>
      <c r="GX1457">
        <v>4913433.9999999898</v>
      </c>
    </row>
    <row r="1458" spans="1:206" customFormat="1">
      <c r="A1458" s="51" t="s">
        <v>224</v>
      </c>
      <c r="B1458" t="s">
        <v>3549</v>
      </c>
      <c r="C1458" t="s">
        <v>3533</v>
      </c>
      <c r="D1458" s="187" t="s">
        <v>3564</v>
      </c>
      <c r="E1458" t="s">
        <v>2182</v>
      </c>
      <c r="BD1458">
        <v>200</v>
      </c>
      <c r="BI1458">
        <v>0</v>
      </c>
      <c r="BN1458">
        <v>0</v>
      </c>
      <c r="BS1458">
        <v>0</v>
      </c>
      <c r="BX1458">
        <v>0</v>
      </c>
      <c r="CC1458">
        <v>0</v>
      </c>
      <c r="CH1458">
        <v>0</v>
      </c>
      <c r="CM1458">
        <v>0</v>
      </c>
      <c r="CR1458">
        <v>0</v>
      </c>
      <c r="CW1458">
        <v>100</v>
      </c>
      <c r="DB1458">
        <v>400</v>
      </c>
      <c r="DG1458">
        <v>800</v>
      </c>
      <c r="DL1458">
        <v>2000</v>
      </c>
      <c r="DQ1458">
        <v>3800</v>
      </c>
      <c r="DV1458">
        <v>8400</v>
      </c>
      <c r="EA1458">
        <v>4648</v>
      </c>
      <c r="EF1458">
        <v>8308</v>
      </c>
      <c r="EK1458">
        <v>12357</v>
      </c>
      <c r="EP1458">
        <v>18925</v>
      </c>
      <c r="EU1458">
        <v>29705</v>
      </c>
      <c r="EZ1458">
        <v>49765</v>
      </c>
      <c r="FE1458">
        <v>84810</v>
      </c>
      <c r="FJ1458">
        <v>144371</v>
      </c>
      <c r="FO1458">
        <v>238230.99999999901</v>
      </c>
      <c r="FT1458">
        <v>360042</v>
      </c>
      <c r="FY1458">
        <v>514888</v>
      </c>
      <c r="GD1458">
        <v>709469</v>
      </c>
      <c r="GI1458">
        <v>950315</v>
      </c>
      <c r="GN1458">
        <v>1216234</v>
      </c>
      <c r="GS1458">
        <v>1519164.99999999</v>
      </c>
      <c r="GX1458">
        <v>1830755</v>
      </c>
    </row>
    <row r="1459" spans="1:206" customFormat="1">
      <c r="A1459" s="51" t="s">
        <v>224</v>
      </c>
      <c r="B1459" t="s">
        <v>3549</v>
      </c>
      <c r="C1459" t="s">
        <v>3533</v>
      </c>
      <c r="D1459" s="187" t="s">
        <v>3564</v>
      </c>
      <c r="E1459" t="s">
        <v>2183</v>
      </c>
      <c r="BD1459">
        <v>178243400</v>
      </c>
      <c r="BI1459">
        <v>192656100</v>
      </c>
      <c r="BN1459">
        <v>210545600</v>
      </c>
      <c r="BS1459">
        <v>233461500</v>
      </c>
      <c r="BX1459">
        <v>255679400</v>
      </c>
      <c r="CC1459">
        <v>279755700</v>
      </c>
      <c r="CH1459">
        <v>302245600</v>
      </c>
      <c r="CM1459">
        <v>320044200</v>
      </c>
      <c r="CR1459">
        <v>334582900</v>
      </c>
      <c r="CW1459">
        <v>348323800</v>
      </c>
      <c r="DB1459">
        <v>363859300</v>
      </c>
      <c r="DG1459">
        <v>379662000</v>
      </c>
      <c r="DL1459">
        <v>393207900</v>
      </c>
      <c r="DQ1459">
        <v>398952700</v>
      </c>
      <c r="DV1459">
        <v>400315200</v>
      </c>
    </row>
    <row r="1460" spans="1:206" customFormat="1">
      <c r="A1460" s="51" t="s">
        <v>224</v>
      </c>
      <c r="B1460" t="s">
        <v>3549</v>
      </c>
      <c r="C1460" t="s">
        <v>3533</v>
      </c>
      <c r="D1460" s="187" t="s">
        <v>3564</v>
      </c>
      <c r="E1460" t="s">
        <v>2184</v>
      </c>
      <c r="BD1460">
        <v>178243400</v>
      </c>
      <c r="BI1460">
        <v>192656100</v>
      </c>
      <c r="BN1460">
        <v>210545600</v>
      </c>
      <c r="BS1460">
        <v>233461500</v>
      </c>
      <c r="BX1460">
        <v>255679400</v>
      </c>
      <c r="CC1460">
        <v>279755700</v>
      </c>
      <c r="CH1460">
        <v>302245600</v>
      </c>
      <c r="CM1460">
        <v>320044200</v>
      </c>
      <c r="CR1460">
        <v>334582900</v>
      </c>
      <c r="CW1460">
        <v>348323800</v>
      </c>
      <c r="DB1460">
        <v>363859300</v>
      </c>
      <c r="DG1460">
        <v>379662000</v>
      </c>
      <c r="DL1460">
        <v>393207900</v>
      </c>
      <c r="DQ1460">
        <v>398952700</v>
      </c>
      <c r="DV1460">
        <v>400315200</v>
      </c>
      <c r="EA1460">
        <v>408760533</v>
      </c>
      <c r="EF1460">
        <v>409120412</v>
      </c>
      <c r="EK1460">
        <v>405525365</v>
      </c>
      <c r="EP1460">
        <v>397708438</v>
      </c>
      <c r="EU1460">
        <v>389791740</v>
      </c>
      <c r="EZ1460">
        <v>381880745</v>
      </c>
      <c r="FE1460">
        <v>373430155</v>
      </c>
      <c r="FJ1460">
        <v>364625128</v>
      </c>
      <c r="FO1460">
        <v>355582139</v>
      </c>
      <c r="FT1460">
        <v>344586045</v>
      </c>
      <c r="FY1460">
        <v>332653013</v>
      </c>
      <c r="GD1460">
        <v>320923481</v>
      </c>
      <c r="GI1460">
        <v>309612837</v>
      </c>
      <c r="GN1460">
        <v>298449696</v>
      </c>
      <c r="GS1460">
        <v>287141502</v>
      </c>
      <c r="GX1460">
        <v>275352805</v>
      </c>
    </row>
    <row r="1461" spans="1:206" customFormat="1">
      <c r="A1461" s="51" t="s">
        <v>224</v>
      </c>
      <c r="B1461" t="s">
        <v>3549</v>
      </c>
      <c r="C1461" t="s">
        <v>3533</v>
      </c>
      <c r="D1461" s="187" t="s">
        <v>3564</v>
      </c>
      <c r="E1461" t="s">
        <v>2185</v>
      </c>
      <c r="BD1461">
        <v>83160900</v>
      </c>
      <c r="BI1461">
        <v>89854900</v>
      </c>
      <c r="BN1461">
        <v>98299200</v>
      </c>
      <c r="BS1461">
        <v>109469600</v>
      </c>
      <c r="BX1461">
        <v>119887500</v>
      </c>
      <c r="CC1461">
        <v>131604600</v>
      </c>
      <c r="CH1461">
        <v>142184600</v>
      </c>
      <c r="CM1461">
        <v>151364000</v>
      </c>
      <c r="CR1461">
        <v>159311300</v>
      </c>
      <c r="CW1461">
        <v>167333300</v>
      </c>
      <c r="DB1461">
        <v>176490500</v>
      </c>
      <c r="DG1461">
        <v>186147800</v>
      </c>
      <c r="DL1461">
        <v>194662000</v>
      </c>
      <c r="DQ1461">
        <v>199231400</v>
      </c>
      <c r="DV1461">
        <v>201542500</v>
      </c>
      <c r="EA1461">
        <v>201322438</v>
      </c>
      <c r="EF1461">
        <v>201494923</v>
      </c>
      <c r="EK1461">
        <v>199801602</v>
      </c>
      <c r="EP1461">
        <v>196111842</v>
      </c>
      <c r="EU1461">
        <v>192554731</v>
      </c>
      <c r="EZ1461">
        <v>189211597</v>
      </c>
      <c r="FE1461">
        <v>185840972</v>
      </c>
      <c r="FJ1461">
        <v>182517530</v>
      </c>
      <c r="FO1461">
        <v>179185722</v>
      </c>
      <c r="FT1461">
        <v>174875303</v>
      </c>
      <c r="FY1461">
        <v>169952623</v>
      </c>
      <c r="GD1461">
        <v>164959059</v>
      </c>
      <c r="GI1461">
        <v>160078796</v>
      </c>
      <c r="GN1461">
        <v>155216847</v>
      </c>
      <c r="GS1461">
        <v>150200627</v>
      </c>
      <c r="GX1461">
        <v>144812000</v>
      </c>
    </row>
    <row r="1462" spans="1:206" customFormat="1">
      <c r="A1462" s="51" t="s">
        <v>224</v>
      </c>
      <c r="B1462" t="s">
        <v>3549</v>
      </c>
      <c r="C1462" t="s">
        <v>3533</v>
      </c>
      <c r="D1462" s="187" t="s">
        <v>3564</v>
      </c>
      <c r="E1462" t="s">
        <v>2186</v>
      </c>
      <c r="BD1462">
        <v>95082500</v>
      </c>
      <c r="BI1462">
        <v>102801200</v>
      </c>
      <c r="BN1462">
        <v>112246400</v>
      </c>
      <c r="BS1462">
        <v>123991900</v>
      </c>
      <c r="BX1462">
        <v>135791900</v>
      </c>
      <c r="CC1462">
        <v>148151100</v>
      </c>
      <c r="CH1462">
        <v>160061000</v>
      </c>
      <c r="CM1462">
        <v>168680200</v>
      </c>
      <c r="CR1462">
        <v>175271600</v>
      </c>
      <c r="CW1462">
        <v>180990500</v>
      </c>
      <c r="DB1462">
        <v>187368800</v>
      </c>
      <c r="DG1462">
        <v>193514200</v>
      </c>
      <c r="DL1462">
        <v>198545900</v>
      </c>
      <c r="DQ1462">
        <v>199721300</v>
      </c>
      <c r="DV1462">
        <v>198772700</v>
      </c>
      <c r="EA1462">
        <v>207438095</v>
      </c>
      <c r="EF1462">
        <v>207625489</v>
      </c>
      <c r="EK1462">
        <v>205723763</v>
      </c>
      <c r="EP1462">
        <v>201596596</v>
      </c>
      <c r="EU1462">
        <v>197237009</v>
      </c>
      <c r="EZ1462">
        <v>192669148</v>
      </c>
      <c r="FE1462">
        <v>187589183</v>
      </c>
      <c r="FJ1462">
        <v>182107598</v>
      </c>
      <c r="FO1462">
        <v>176396417</v>
      </c>
      <c r="FT1462">
        <v>169710742</v>
      </c>
      <c r="FY1462">
        <v>162700390</v>
      </c>
      <c r="GD1462">
        <v>155964422</v>
      </c>
      <c r="GI1462">
        <v>149534041</v>
      </c>
      <c r="GN1462">
        <v>143232849</v>
      </c>
      <c r="GS1462">
        <v>136940875</v>
      </c>
      <c r="GX1462">
        <v>130540805</v>
      </c>
    </row>
    <row r="1463" spans="1:206" customFormat="1">
      <c r="A1463" s="51" t="s">
        <v>224</v>
      </c>
      <c r="B1463" t="s">
        <v>3549</v>
      </c>
      <c r="C1463" t="s">
        <v>3533</v>
      </c>
      <c r="D1463" s="187" t="s">
        <v>3564</v>
      </c>
      <c r="E1463" t="s">
        <v>2187</v>
      </c>
      <c r="BD1463">
        <v>0</v>
      </c>
      <c r="BI1463">
        <v>0</v>
      </c>
      <c r="BN1463">
        <v>0</v>
      </c>
      <c r="BS1463">
        <v>0</v>
      </c>
      <c r="BX1463">
        <v>0</v>
      </c>
      <c r="CC1463">
        <v>0</v>
      </c>
      <c r="CH1463">
        <v>0</v>
      </c>
      <c r="CM1463">
        <v>0</v>
      </c>
      <c r="CR1463">
        <v>0</v>
      </c>
      <c r="CW1463">
        <v>0</v>
      </c>
      <c r="DB1463">
        <v>0</v>
      </c>
      <c r="DG1463">
        <v>0</v>
      </c>
      <c r="DL1463">
        <v>0</v>
      </c>
      <c r="DQ1463">
        <v>0</v>
      </c>
      <c r="DV1463">
        <v>0</v>
      </c>
      <c r="EA1463">
        <v>0</v>
      </c>
      <c r="EF1463">
        <v>0</v>
      </c>
      <c r="EK1463">
        <v>0</v>
      </c>
      <c r="EP1463">
        <v>0</v>
      </c>
      <c r="EU1463">
        <v>0</v>
      </c>
      <c r="EZ1463">
        <v>0</v>
      </c>
      <c r="FE1463">
        <v>0</v>
      </c>
      <c r="FJ1463">
        <v>0</v>
      </c>
      <c r="FO1463">
        <v>0</v>
      </c>
      <c r="FT1463">
        <v>0</v>
      </c>
      <c r="FY1463">
        <v>0</v>
      </c>
      <c r="GD1463">
        <v>0</v>
      </c>
      <c r="GI1463">
        <v>0</v>
      </c>
      <c r="GN1463">
        <v>0</v>
      </c>
      <c r="GS1463">
        <v>0</v>
      </c>
      <c r="GX1463">
        <v>0</v>
      </c>
    </row>
    <row r="1464" spans="1:206" customFormat="1">
      <c r="A1464" s="51" t="s">
        <v>224</v>
      </c>
      <c r="B1464" t="s">
        <v>3549</v>
      </c>
      <c r="C1464" t="s">
        <v>3533</v>
      </c>
      <c r="D1464" s="187" t="s">
        <v>3564</v>
      </c>
      <c r="E1464" t="s">
        <v>2188</v>
      </c>
      <c r="BD1464">
        <v>0</v>
      </c>
      <c r="BI1464">
        <v>0</v>
      </c>
      <c r="BN1464">
        <v>0</v>
      </c>
      <c r="BS1464">
        <v>0</v>
      </c>
      <c r="BX1464">
        <v>0</v>
      </c>
      <c r="CC1464">
        <v>0</v>
      </c>
      <c r="CH1464">
        <v>0</v>
      </c>
      <c r="CM1464">
        <v>0</v>
      </c>
      <c r="CR1464">
        <v>0</v>
      </c>
      <c r="CW1464">
        <v>0</v>
      </c>
      <c r="DB1464">
        <v>0</v>
      </c>
      <c r="DG1464">
        <v>0</v>
      </c>
      <c r="DL1464">
        <v>0</v>
      </c>
      <c r="DQ1464">
        <v>0</v>
      </c>
      <c r="DV1464">
        <v>0</v>
      </c>
      <c r="EA1464">
        <v>0</v>
      </c>
      <c r="EF1464">
        <v>0</v>
      </c>
      <c r="EK1464">
        <v>0</v>
      </c>
      <c r="EP1464">
        <v>0</v>
      </c>
      <c r="EU1464">
        <v>0</v>
      </c>
      <c r="EZ1464">
        <v>0</v>
      </c>
      <c r="FE1464">
        <v>0</v>
      </c>
      <c r="FJ1464">
        <v>0</v>
      </c>
      <c r="FO1464">
        <v>0</v>
      </c>
      <c r="FT1464">
        <v>0</v>
      </c>
      <c r="FY1464">
        <v>0</v>
      </c>
      <c r="GD1464">
        <v>0</v>
      </c>
      <c r="GI1464">
        <v>0</v>
      </c>
      <c r="GN1464">
        <v>0</v>
      </c>
      <c r="GS1464">
        <v>0</v>
      </c>
      <c r="GX1464">
        <v>0</v>
      </c>
    </row>
    <row r="1465" spans="1:206" customFormat="1">
      <c r="A1465" s="51" t="s">
        <v>224</v>
      </c>
      <c r="B1465" t="s">
        <v>3549</v>
      </c>
      <c r="C1465" t="s">
        <v>3533</v>
      </c>
      <c r="D1465" s="187" t="s">
        <v>3564</v>
      </c>
      <c r="E1465" t="s">
        <v>2189</v>
      </c>
      <c r="BD1465">
        <v>0</v>
      </c>
      <c r="BI1465">
        <v>0</v>
      </c>
      <c r="BN1465">
        <v>0</v>
      </c>
      <c r="BS1465">
        <v>0</v>
      </c>
      <c r="BX1465">
        <v>0</v>
      </c>
      <c r="CC1465">
        <v>0</v>
      </c>
      <c r="CH1465">
        <v>0</v>
      </c>
      <c r="CM1465">
        <v>0</v>
      </c>
      <c r="CR1465">
        <v>0</v>
      </c>
      <c r="CW1465">
        <v>0</v>
      </c>
      <c r="DB1465">
        <v>0</v>
      </c>
      <c r="DG1465">
        <v>0</v>
      </c>
      <c r="DL1465">
        <v>0</v>
      </c>
      <c r="DQ1465">
        <v>0</v>
      </c>
      <c r="DV1465">
        <v>0</v>
      </c>
      <c r="EA1465">
        <v>0</v>
      </c>
      <c r="EF1465">
        <v>0</v>
      </c>
      <c r="EK1465">
        <v>0</v>
      </c>
      <c r="EP1465">
        <v>0</v>
      </c>
      <c r="EU1465">
        <v>0</v>
      </c>
      <c r="EZ1465">
        <v>0</v>
      </c>
      <c r="FE1465">
        <v>0</v>
      </c>
      <c r="FJ1465">
        <v>0</v>
      </c>
      <c r="FO1465">
        <v>0</v>
      </c>
      <c r="FT1465">
        <v>0</v>
      </c>
      <c r="FY1465">
        <v>0</v>
      </c>
      <c r="GD1465">
        <v>0</v>
      </c>
      <c r="GI1465">
        <v>0</v>
      </c>
      <c r="GN1465">
        <v>0</v>
      </c>
      <c r="GS1465">
        <v>0</v>
      </c>
      <c r="GX1465">
        <v>0</v>
      </c>
    </row>
    <row r="1466" spans="1:206" customFormat="1">
      <c r="A1466" s="51" t="s">
        <v>224</v>
      </c>
      <c r="B1466" t="s">
        <v>3549</v>
      </c>
      <c r="C1466" t="s">
        <v>3533</v>
      </c>
      <c r="D1466" s="187" t="s">
        <v>3564</v>
      </c>
      <c r="E1466" t="s">
        <v>2190</v>
      </c>
      <c r="BD1466">
        <v>11375000</v>
      </c>
      <c r="BI1466">
        <v>12633399.999999899</v>
      </c>
      <c r="BN1466">
        <v>14400500</v>
      </c>
      <c r="BS1466">
        <v>18084300</v>
      </c>
      <c r="BX1466">
        <v>19536600</v>
      </c>
      <c r="CC1466">
        <v>21775699.999999899</v>
      </c>
      <c r="CH1466">
        <v>23568300</v>
      </c>
      <c r="CM1466">
        <v>22677800</v>
      </c>
      <c r="CR1466">
        <v>21163699.999999899</v>
      </c>
      <c r="CW1466">
        <v>20521600</v>
      </c>
      <c r="DB1466">
        <v>21298699.999999899</v>
      </c>
      <c r="DG1466">
        <v>22173100</v>
      </c>
      <c r="DL1466">
        <v>22405100</v>
      </c>
      <c r="DQ1466">
        <v>22252700</v>
      </c>
      <c r="DV1466">
        <v>22681600</v>
      </c>
      <c r="EA1466">
        <v>22716987</v>
      </c>
      <c r="EF1466">
        <v>22087480.999999899</v>
      </c>
      <c r="EK1466">
        <v>21033237</v>
      </c>
      <c r="EP1466">
        <v>19445808.999999899</v>
      </c>
      <c r="EU1466">
        <v>19705817</v>
      </c>
      <c r="EZ1466">
        <v>20100977.999999899</v>
      </c>
      <c r="FE1466">
        <v>20579214</v>
      </c>
      <c r="FJ1466">
        <v>21033363</v>
      </c>
      <c r="FO1466">
        <v>21434814</v>
      </c>
      <c r="FT1466">
        <v>20754247</v>
      </c>
      <c r="FY1466">
        <v>20263301</v>
      </c>
      <c r="GD1466">
        <v>20142752</v>
      </c>
      <c r="GI1466">
        <v>20208101</v>
      </c>
      <c r="GN1466">
        <v>20237020</v>
      </c>
      <c r="GS1466">
        <v>20083129</v>
      </c>
      <c r="GX1466">
        <v>19670500</v>
      </c>
    </row>
    <row r="1467" spans="1:206" customFormat="1">
      <c r="A1467" s="51" t="s">
        <v>224</v>
      </c>
      <c r="B1467" t="s">
        <v>3549</v>
      </c>
      <c r="C1467" t="s">
        <v>3533</v>
      </c>
      <c r="D1467" s="187" t="s">
        <v>3564</v>
      </c>
      <c r="E1467" t="s">
        <v>2191</v>
      </c>
      <c r="BD1467">
        <v>11213000</v>
      </c>
      <c r="BI1467">
        <v>11225800</v>
      </c>
      <c r="BN1467">
        <v>12750099.999999899</v>
      </c>
      <c r="BS1467">
        <v>14478900</v>
      </c>
      <c r="BX1467">
        <v>17320800</v>
      </c>
      <c r="CC1467">
        <v>19177600</v>
      </c>
      <c r="CH1467">
        <v>21087200</v>
      </c>
      <c r="CM1467">
        <v>22237300</v>
      </c>
      <c r="CR1467">
        <v>21329800</v>
      </c>
      <c r="CW1467">
        <v>19701500</v>
      </c>
      <c r="DB1467">
        <v>19136100</v>
      </c>
      <c r="DG1467">
        <v>20053000</v>
      </c>
      <c r="DL1467">
        <v>20342800</v>
      </c>
      <c r="DQ1467">
        <v>19461600</v>
      </c>
      <c r="DV1467">
        <v>16940899.999999899</v>
      </c>
      <c r="EA1467">
        <v>18886188</v>
      </c>
      <c r="EF1467">
        <v>19161527</v>
      </c>
      <c r="EK1467">
        <v>18527350</v>
      </c>
      <c r="EP1467">
        <v>17601986.999999899</v>
      </c>
      <c r="EU1467">
        <v>16166184</v>
      </c>
      <c r="EZ1467">
        <v>16178021</v>
      </c>
      <c r="FE1467">
        <v>16281351</v>
      </c>
      <c r="FJ1467">
        <v>16469816.999999899</v>
      </c>
      <c r="FO1467">
        <v>16601888</v>
      </c>
      <c r="FT1467">
        <v>16691654</v>
      </c>
      <c r="FY1467">
        <v>15996783</v>
      </c>
      <c r="GD1467">
        <v>15434866</v>
      </c>
      <c r="GI1467">
        <v>15138645</v>
      </c>
      <c r="GN1467">
        <v>14983120.999999899</v>
      </c>
      <c r="GS1467">
        <v>14820536.999999899</v>
      </c>
      <c r="GX1467">
        <v>14548805</v>
      </c>
    </row>
    <row r="1468" spans="1:206" customFormat="1">
      <c r="A1468" s="51" t="s">
        <v>224</v>
      </c>
      <c r="B1468" t="s">
        <v>3549</v>
      </c>
      <c r="C1468" t="s">
        <v>3533</v>
      </c>
      <c r="D1468" s="187" t="s">
        <v>3564</v>
      </c>
      <c r="E1468" t="s">
        <v>2192</v>
      </c>
      <c r="BD1468">
        <v>10412000</v>
      </c>
      <c r="BI1468">
        <v>10712099.999999899</v>
      </c>
      <c r="BN1468">
        <v>10975700</v>
      </c>
      <c r="BS1468">
        <v>12240600</v>
      </c>
      <c r="BX1468">
        <v>13579500</v>
      </c>
      <c r="CC1468">
        <v>16062000</v>
      </c>
      <c r="CH1468">
        <v>16786900</v>
      </c>
      <c r="CM1468">
        <v>17871499.999999899</v>
      </c>
      <c r="CR1468">
        <v>18118899.999999899</v>
      </c>
      <c r="CW1468">
        <v>17265800</v>
      </c>
      <c r="DB1468">
        <v>16228699.999999899</v>
      </c>
      <c r="DG1468">
        <v>15824800</v>
      </c>
      <c r="DL1468">
        <v>16265100</v>
      </c>
      <c r="DQ1468">
        <v>15686700</v>
      </c>
      <c r="DV1468">
        <v>14653900</v>
      </c>
      <c r="EA1468">
        <v>13687308</v>
      </c>
      <c r="EF1468">
        <v>13138850</v>
      </c>
      <c r="EK1468">
        <v>13062140</v>
      </c>
      <c r="EP1468">
        <v>12376089</v>
      </c>
      <c r="EU1468">
        <v>11500759</v>
      </c>
      <c r="EZ1468">
        <v>10336694.999999899</v>
      </c>
      <c r="FE1468">
        <v>10118100</v>
      </c>
      <c r="FJ1468">
        <v>9947108</v>
      </c>
      <c r="FO1468">
        <v>9791639</v>
      </c>
      <c r="FT1468">
        <v>9605276</v>
      </c>
      <c r="FY1468">
        <v>9380790</v>
      </c>
      <c r="GD1468">
        <v>8743037</v>
      </c>
      <c r="GI1468">
        <v>8207156</v>
      </c>
      <c r="GN1468">
        <v>7834681</v>
      </c>
      <c r="GS1468">
        <v>7544721</v>
      </c>
      <c r="GX1468">
        <v>7265054</v>
      </c>
    </row>
    <row r="1469" spans="1:206" customFormat="1">
      <c r="A1469" s="51" t="s">
        <v>224</v>
      </c>
      <c r="B1469" t="s">
        <v>3549</v>
      </c>
      <c r="C1469" t="s">
        <v>3533</v>
      </c>
      <c r="D1469" s="187" t="s">
        <v>3564</v>
      </c>
      <c r="E1469" t="s">
        <v>2193</v>
      </c>
      <c r="BD1469">
        <v>7723500</v>
      </c>
      <c r="BI1469">
        <v>9380999.9999999907</v>
      </c>
      <c r="BN1469">
        <v>9385699.9999999907</v>
      </c>
      <c r="BS1469">
        <v>9422300</v>
      </c>
      <c r="BX1469">
        <v>10474900</v>
      </c>
      <c r="CC1469">
        <v>11353400</v>
      </c>
      <c r="CH1469">
        <v>13205400</v>
      </c>
      <c r="CM1469">
        <v>14597800</v>
      </c>
      <c r="CR1469">
        <v>16672100</v>
      </c>
      <c r="CW1469">
        <v>17848800</v>
      </c>
      <c r="DB1469">
        <v>16761099.999999899</v>
      </c>
      <c r="DG1469">
        <v>15225599.999999899</v>
      </c>
      <c r="DL1469">
        <v>14757500</v>
      </c>
      <c r="DQ1469">
        <v>14605000</v>
      </c>
      <c r="DV1469">
        <v>14559000</v>
      </c>
      <c r="EA1469">
        <v>13226060</v>
      </c>
      <c r="EF1469">
        <v>12277563</v>
      </c>
      <c r="EK1469">
        <v>11686950</v>
      </c>
      <c r="EP1469">
        <v>11523761</v>
      </c>
      <c r="EU1469">
        <v>10834337</v>
      </c>
      <c r="EZ1469">
        <v>9960557.9999999907</v>
      </c>
      <c r="FE1469">
        <v>8851317</v>
      </c>
      <c r="FJ1469">
        <v>8572210</v>
      </c>
      <c r="FO1469">
        <v>8290264</v>
      </c>
      <c r="FT1469">
        <v>8022410</v>
      </c>
      <c r="FY1469">
        <v>7734508.9999999898</v>
      </c>
      <c r="GD1469">
        <v>7411147</v>
      </c>
      <c r="GI1469">
        <v>6772734</v>
      </c>
      <c r="GN1469">
        <v>6230295</v>
      </c>
      <c r="GS1469">
        <v>5825897</v>
      </c>
      <c r="GX1469">
        <v>5490855.9999999898</v>
      </c>
    </row>
    <row r="1470" spans="1:206" customFormat="1">
      <c r="A1470" s="51" t="s">
        <v>224</v>
      </c>
      <c r="B1470" t="s">
        <v>3549</v>
      </c>
      <c r="C1470" t="s">
        <v>3533</v>
      </c>
      <c r="D1470" s="187" t="s">
        <v>3564</v>
      </c>
      <c r="E1470" t="s">
        <v>2194</v>
      </c>
      <c r="BD1470">
        <v>8033600</v>
      </c>
      <c r="BI1470">
        <v>7654099.9999999898</v>
      </c>
      <c r="BN1470">
        <v>9328000</v>
      </c>
      <c r="BS1470">
        <v>9451200</v>
      </c>
      <c r="BX1470">
        <v>9377900</v>
      </c>
      <c r="CC1470">
        <v>10422400</v>
      </c>
      <c r="CH1470">
        <v>11019000</v>
      </c>
      <c r="CM1470">
        <v>13104200</v>
      </c>
      <c r="CR1470">
        <v>14605600</v>
      </c>
      <c r="CW1470">
        <v>16872600</v>
      </c>
      <c r="DB1470">
        <v>17949600</v>
      </c>
      <c r="DG1470">
        <v>17008300</v>
      </c>
      <c r="DL1470">
        <v>15432700</v>
      </c>
      <c r="DQ1470">
        <v>14858600</v>
      </c>
      <c r="DV1470">
        <v>14763800</v>
      </c>
      <c r="EA1470">
        <v>13813689</v>
      </c>
      <c r="EF1470">
        <v>13281175</v>
      </c>
      <c r="EK1470">
        <v>12349725.999999899</v>
      </c>
      <c r="EP1470">
        <v>11774761</v>
      </c>
      <c r="EU1470">
        <v>11632440</v>
      </c>
      <c r="EZ1470">
        <v>10969844</v>
      </c>
      <c r="FE1470">
        <v>10107710</v>
      </c>
      <c r="FJ1470">
        <v>9006633.9999999907</v>
      </c>
      <c r="FO1470">
        <v>8701980</v>
      </c>
      <c r="FT1470">
        <v>8395848</v>
      </c>
      <c r="FY1470">
        <v>8105344</v>
      </c>
      <c r="GD1470">
        <v>7794306</v>
      </c>
      <c r="GI1470">
        <v>7448040</v>
      </c>
      <c r="GN1470">
        <v>6792126</v>
      </c>
      <c r="GS1470">
        <v>6233148</v>
      </c>
      <c r="GX1470">
        <v>5811880</v>
      </c>
    </row>
    <row r="1471" spans="1:206" customFormat="1">
      <c r="A1471" s="51" t="s">
        <v>224</v>
      </c>
      <c r="B1471" t="s">
        <v>3549</v>
      </c>
      <c r="C1471" t="s">
        <v>3533</v>
      </c>
      <c r="D1471" s="187" t="s">
        <v>3564</v>
      </c>
      <c r="E1471" t="s">
        <v>2195</v>
      </c>
      <c r="BD1471">
        <v>7506200</v>
      </c>
      <c r="BI1471">
        <v>7892400</v>
      </c>
      <c r="BN1471">
        <v>7549100</v>
      </c>
      <c r="BS1471">
        <v>9283400</v>
      </c>
      <c r="BX1471">
        <v>9418900</v>
      </c>
      <c r="CC1471">
        <v>9329400</v>
      </c>
      <c r="CH1471">
        <v>10256300</v>
      </c>
      <c r="CM1471">
        <v>10935900</v>
      </c>
      <c r="CR1471">
        <v>13146099.999999899</v>
      </c>
      <c r="CW1471">
        <v>14637399.999999899</v>
      </c>
      <c r="DB1471">
        <v>16831400</v>
      </c>
      <c r="DG1471">
        <v>17999500</v>
      </c>
      <c r="DL1471">
        <v>17066500</v>
      </c>
      <c r="DQ1471">
        <v>15508500</v>
      </c>
      <c r="DV1471">
        <v>14886500</v>
      </c>
      <c r="EA1471">
        <v>14275567</v>
      </c>
      <c r="EF1471">
        <v>13799157.999999899</v>
      </c>
      <c r="EK1471">
        <v>13289494</v>
      </c>
      <c r="EP1471">
        <v>12377345</v>
      </c>
      <c r="EU1471">
        <v>11820182</v>
      </c>
      <c r="EZ1471">
        <v>11698308</v>
      </c>
      <c r="FE1471">
        <v>11060158.999999899</v>
      </c>
      <c r="FJ1471">
        <v>10210177</v>
      </c>
      <c r="FO1471">
        <v>9098665</v>
      </c>
      <c r="FT1471">
        <v>8776723</v>
      </c>
      <c r="FY1471">
        <v>8454697</v>
      </c>
      <c r="GD1471">
        <v>8149636</v>
      </c>
      <c r="GI1471">
        <v>7823034.9999999898</v>
      </c>
      <c r="GN1471">
        <v>7461554</v>
      </c>
      <c r="GS1471">
        <v>6794512</v>
      </c>
      <c r="GX1471">
        <v>6224375</v>
      </c>
    </row>
    <row r="1472" spans="1:206" customFormat="1">
      <c r="A1472" s="51" t="s">
        <v>224</v>
      </c>
      <c r="B1472" t="s">
        <v>3549</v>
      </c>
      <c r="C1472" t="s">
        <v>3533</v>
      </c>
      <c r="D1472" s="187" t="s">
        <v>3564</v>
      </c>
      <c r="E1472" t="s">
        <v>2196</v>
      </c>
      <c r="BD1472">
        <v>6531500</v>
      </c>
      <c r="BI1472">
        <v>7206599.9999999898</v>
      </c>
      <c r="BN1472">
        <v>7744099.9999999898</v>
      </c>
      <c r="BS1472">
        <v>7396700</v>
      </c>
      <c r="BX1472">
        <v>9139800</v>
      </c>
      <c r="CC1472">
        <v>9224300</v>
      </c>
      <c r="CH1472">
        <v>8952000</v>
      </c>
      <c r="CM1472">
        <v>10073100</v>
      </c>
      <c r="CR1472">
        <v>10814000</v>
      </c>
      <c r="CW1472">
        <v>12945200</v>
      </c>
      <c r="DB1472">
        <v>14541500</v>
      </c>
      <c r="DG1472">
        <v>16733000</v>
      </c>
      <c r="DL1472">
        <v>17921700</v>
      </c>
      <c r="DQ1472">
        <v>16931200</v>
      </c>
      <c r="DV1472">
        <v>15412800</v>
      </c>
      <c r="EA1472">
        <v>14098908.999999899</v>
      </c>
      <c r="EF1472">
        <v>14177160</v>
      </c>
      <c r="EK1472">
        <v>13740143</v>
      </c>
      <c r="EP1472">
        <v>13254733</v>
      </c>
      <c r="EU1472">
        <v>12366019.999999899</v>
      </c>
      <c r="EZ1472">
        <v>11829806</v>
      </c>
      <c r="FE1472">
        <v>11728882</v>
      </c>
      <c r="FJ1472">
        <v>11114898</v>
      </c>
      <c r="FO1472">
        <v>10262566</v>
      </c>
      <c r="FT1472">
        <v>9147565</v>
      </c>
      <c r="FY1472">
        <v>8815484</v>
      </c>
      <c r="GD1472">
        <v>8484531</v>
      </c>
      <c r="GI1472">
        <v>8170525</v>
      </c>
      <c r="GN1472">
        <v>7834365</v>
      </c>
      <c r="GS1472">
        <v>7462956.9999999898</v>
      </c>
      <c r="GX1472">
        <v>6788766</v>
      </c>
    </row>
    <row r="1473" spans="1:206" customFormat="1">
      <c r="A1473" s="51" t="s">
        <v>224</v>
      </c>
      <c r="B1473" t="s">
        <v>3549</v>
      </c>
      <c r="C1473" t="s">
        <v>3533</v>
      </c>
      <c r="D1473" s="187" t="s">
        <v>3564</v>
      </c>
      <c r="E1473" t="s">
        <v>2197</v>
      </c>
      <c r="BD1473">
        <v>5496700</v>
      </c>
      <c r="BI1473">
        <v>6417600</v>
      </c>
      <c r="BN1473">
        <v>7071700</v>
      </c>
      <c r="BS1473">
        <v>7495100</v>
      </c>
      <c r="BX1473">
        <v>7121900</v>
      </c>
      <c r="CC1473">
        <v>8795000</v>
      </c>
      <c r="CH1473">
        <v>8799400</v>
      </c>
      <c r="CM1473">
        <v>8683400</v>
      </c>
      <c r="CR1473">
        <v>9862700</v>
      </c>
      <c r="CW1473">
        <v>10604400</v>
      </c>
      <c r="DB1473">
        <v>12817399.999999899</v>
      </c>
      <c r="DG1473">
        <v>14319200</v>
      </c>
      <c r="DL1473">
        <v>16533700</v>
      </c>
      <c r="DQ1473">
        <v>17584699.999999899</v>
      </c>
      <c r="DV1473">
        <v>16666900</v>
      </c>
      <c r="EA1473">
        <v>14926563</v>
      </c>
      <c r="EF1473">
        <v>13907107</v>
      </c>
      <c r="EK1473">
        <v>14013743</v>
      </c>
      <c r="EP1473">
        <v>13619015</v>
      </c>
      <c r="EU1473">
        <v>13162751</v>
      </c>
      <c r="EZ1473">
        <v>12304640</v>
      </c>
      <c r="FE1473">
        <v>11794245</v>
      </c>
      <c r="FJ1473">
        <v>11716746</v>
      </c>
      <c r="FO1473">
        <v>11116519</v>
      </c>
      <c r="FT1473">
        <v>10269445.999999899</v>
      </c>
      <c r="FY1473">
        <v>9159826</v>
      </c>
      <c r="GD1473">
        <v>8824818</v>
      </c>
      <c r="GI1473">
        <v>8490307.9999999907</v>
      </c>
      <c r="GN1473">
        <v>8172863</v>
      </c>
      <c r="GS1473">
        <v>7831882</v>
      </c>
      <c r="GX1473">
        <v>7454390</v>
      </c>
    </row>
    <row r="1474" spans="1:206" customFormat="1">
      <c r="A1474" s="51" t="s">
        <v>224</v>
      </c>
      <c r="B1474" t="s">
        <v>3549</v>
      </c>
      <c r="C1474" t="s">
        <v>3533</v>
      </c>
      <c r="D1474" s="187" t="s">
        <v>3564</v>
      </c>
      <c r="E1474" t="s">
        <v>2198</v>
      </c>
      <c r="BD1474">
        <v>4371200</v>
      </c>
      <c r="BI1474">
        <v>5114599.9999999898</v>
      </c>
      <c r="BN1474">
        <v>6023000</v>
      </c>
      <c r="BS1474">
        <v>6707200</v>
      </c>
      <c r="BX1474">
        <v>7047200</v>
      </c>
      <c r="CC1474">
        <v>6689400</v>
      </c>
      <c r="CH1474">
        <v>8249000</v>
      </c>
      <c r="CM1474">
        <v>8364400</v>
      </c>
      <c r="CR1474">
        <v>8317900</v>
      </c>
      <c r="CW1474">
        <v>9489800</v>
      </c>
      <c r="DB1474">
        <v>10278200</v>
      </c>
      <c r="DG1474">
        <v>12450999.999999899</v>
      </c>
      <c r="DL1474">
        <v>13937500</v>
      </c>
      <c r="DQ1474">
        <v>15995100</v>
      </c>
      <c r="DV1474">
        <v>17103900</v>
      </c>
      <c r="EA1474">
        <v>15874066</v>
      </c>
      <c r="EF1474">
        <v>14566614.999999899</v>
      </c>
      <c r="EK1474">
        <v>13608725</v>
      </c>
      <c r="EP1474">
        <v>13750334</v>
      </c>
      <c r="EU1474">
        <v>13404118</v>
      </c>
      <c r="EZ1474">
        <v>12985237</v>
      </c>
      <c r="FE1474">
        <v>12168723</v>
      </c>
      <c r="FJ1474">
        <v>11691066.999999899</v>
      </c>
      <c r="FO1474">
        <v>11630096</v>
      </c>
      <c r="FT1474">
        <v>11052733</v>
      </c>
      <c r="FY1474">
        <v>10222419</v>
      </c>
      <c r="GD1474">
        <v>9129444</v>
      </c>
      <c r="GI1474">
        <v>8798153</v>
      </c>
      <c r="GN1474">
        <v>8466732</v>
      </c>
      <c r="GS1474">
        <v>8151367</v>
      </c>
      <c r="GX1474">
        <v>7810179</v>
      </c>
    </row>
    <row r="1475" spans="1:206" customFormat="1">
      <c r="A1475" s="51" t="s">
        <v>224</v>
      </c>
      <c r="B1475" t="s">
        <v>3549</v>
      </c>
      <c r="C1475" t="s">
        <v>3533</v>
      </c>
      <c r="D1475" s="187" t="s">
        <v>3564</v>
      </c>
      <c r="E1475" t="s">
        <v>2199</v>
      </c>
      <c r="BD1475">
        <v>3658899.9999999902</v>
      </c>
      <c r="BI1475">
        <v>3981000</v>
      </c>
      <c r="BN1475">
        <v>4626400</v>
      </c>
      <c r="BS1475">
        <v>5412600</v>
      </c>
      <c r="BX1475">
        <v>6031300</v>
      </c>
      <c r="CC1475">
        <v>6389300</v>
      </c>
      <c r="CH1475">
        <v>6130500</v>
      </c>
      <c r="CM1475">
        <v>7611900</v>
      </c>
      <c r="CR1475">
        <v>7813200</v>
      </c>
      <c r="CW1475">
        <v>7832900</v>
      </c>
      <c r="DB1475">
        <v>9038000</v>
      </c>
      <c r="DG1475">
        <v>9804699.9999999907</v>
      </c>
      <c r="DL1475">
        <v>11961599.999999899</v>
      </c>
      <c r="DQ1475">
        <v>13281900</v>
      </c>
      <c r="DV1475">
        <v>15326499.999999899</v>
      </c>
      <c r="EA1475">
        <v>15928933</v>
      </c>
      <c r="EF1475">
        <v>15253722</v>
      </c>
      <c r="EK1475">
        <v>14059429.999999899</v>
      </c>
      <c r="EP1475">
        <v>13185371</v>
      </c>
      <c r="EU1475">
        <v>13370427</v>
      </c>
      <c r="EZ1475">
        <v>13083596</v>
      </c>
      <c r="FE1475">
        <v>12714329</v>
      </c>
      <c r="FJ1475">
        <v>11952974</v>
      </c>
      <c r="FO1475">
        <v>11507738</v>
      </c>
      <c r="FT1475">
        <v>11472073</v>
      </c>
      <c r="FY1475">
        <v>10930099</v>
      </c>
      <c r="GD1475">
        <v>10128523</v>
      </c>
      <c r="GI1475">
        <v>9061665.9999999907</v>
      </c>
      <c r="GN1475">
        <v>8741209</v>
      </c>
      <c r="GS1475">
        <v>8418603</v>
      </c>
      <c r="GX1475">
        <v>8109845</v>
      </c>
    </row>
    <row r="1476" spans="1:206" customFormat="1">
      <c r="A1476" s="51" t="s">
        <v>224</v>
      </c>
      <c r="B1476" t="s">
        <v>3549</v>
      </c>
      <c r="C1476" t="s">
        <v>3533</v>
      </c>
      <c r="D1476" s="187" t="s">
        <v>3564</v>
      </c>
      <c r="E1476" t="s">
        <v>2200</v>
      </c>
      <c r="BD1476">
        <v>2870700</v>
      </c>
      <c r="BI1476">
        <v>3128999.9999999902</v>
      </c>
      <c r="BN1476">
        <v>3397200</v>
      </c>
      <c r="BS1476">
        <v>3924600</v>
      </c>
      <c r="BX1476">
        <v>4617300</v>
      </c>
      <c r="CC1476">
        <v>5181799.9999999898</v>
      </c>
      <c r="CH1476">
        <v>5657400</v>
      </c>
      <c r="CM1476">
        <v>5431300</v>
      </c>
      <c r="CR1476">
        <v>6803500</v>
      </c>
      <c r="CW1476">
        <v>7053100</v>
      </c>
      <c r="DB1476">
        <v>7181199.9999999898</v>
      </c>
      <c r="DG1476">
        <v>8387899.9999999898</v>
      </c>
      <c r="DL1476">
        <v>9164200</v>
      </c>
      <c r="DQ1476">
        <v>11210300</v>
      </c>
      <c r="DV1476">
        <v>12477500</v>
      </c>
      <c r="EA1476">
        <v>13886674</v>
      </c>
      <c r="EF1476">
        <v>14995160</v>
      </c>
      <c r="EK1476">
        <v>14458249</v>
      </c>
      <c r="EP1476">
        <v>13409624</v>
      </c>
      <c r="EU1476">
        <v>12643762</v>
      </c>
      <c r="EZ1476">
        <v>12884373</v>
      </c>
      <c r="FE1476">
        <v>12671634</v>
      </c>
      <c r="FJ1476">
        <v>12365161</v>
      </c>
      <c r="FO1476">
        <v>11666387</v>
      </c>
      <c r="FT1476">
        <v>11267285.999999899</v>
      </c>
      <c r="FY1476">
        <v>11268109</v>
      </c>
      <c r="GD1476">
        <v>10770875</v>
      </c>
      <c r="GI1476">
        <v>10005339</v>
      </c>
      <c r="GN1476">
        <v>8971502</v>
      </c>
      <c r="GS1476">
        <v>8666299</v>
      </c>
      <c r="GX1476">
        <v>8355734</v>
      </c>
    </row>
    <row r="1477" spans="1:206" customFormat="1">
      <c r="A1477" s="51" t="s">
        <v>224</v>
      </c>
      <c r="B1477" t="s">
        <v>3549</v>
      </c>
      <c r="C1477" t="s">
        <v>3533</v>
      </c>
      <c r="D1477" s="187" t="s">
        <v>3564</v>
      </c>
      <c r="E1477" t="s">
        <v>2201</v>
      </c>
      <c r="BD1477">
        <v>2077200</v>
      </c>
      <c r="BI1477">
        <v>2219000</v>
      </c>
      <c r="BN1477">
        <v>2433799.9999999902</v>
      </c>
      <c r="BS1477">
        <v>2651600</v>
      </c>
      <c r="BX1477">
        <v>3027500</v>
      </c>
      <c r="CC1477">
        <v>3584600</v>
      </c>
      <c r="CH1477">
        <v>4129700</v>
      </c>
      <c r="CM1477">
        <v>4581400</v>
      </c>
      <c r="CR1477">
        <v>4487400</v>
      </c>
      <c r="CW1477">
        <v>5741000</v>
      </c>
      <c r="DB1477">
        <v>6072300</v>
      </c>
      <c r="DG1477">
        <v>6326500</v>
      </c>
      <c r="DL1477">
        <v>7498799.9999999898</v>
      </c>
      <c r="DQ1477">
        <v>8265200</v>
      </c>
      <c r="DV1477">
        <v>10209200</v>
      </c>
      <c r="EA1477">
        <v>11130390</v>
      </c>
      <c r="EF1477">
        <v>12705139</v>
      </c>
      <c r="EK1477">
        <v>13852563</v>
      </c>
      <c r="EP1477">
        <v>13482688</v>
      </c>
      <c r="EU1477">
        <v>12610947</v>
      </c>
      <c r="EZ1477">
        <v>11978240.999999899</v>
      </c>
      <c r="FE1477">
        <v>12289338</v>
      </c>
      <c r="FJ1477">
        <v>12163565</v>
      </c>
      <c r="FO1477">
        <v>11929271</v>
      </c>
      <c r="FT1477">
        <v>11312351.999999899</v>
      </c>
      <c r="FY1477">
        <v>10972331</v>
      </c>
      <c r="GD1477">
        <v>11016451</v>
      </c>
      <c r="GI1477">
        <v>10571971</v>
      </c>
      <c r="GN1477">
        <v>9850138</v>
      </c>
      <c r="GS1477">
        <v>8856095</v>
      </c>
      <c r="GX1477">
        <v>8570159</v>
      </c>
    </row>
    <row r="1478" spans="1:206" customFormat="1">
      <c r="A1478" s="51" t="s">
        <v>224</v>
      </c>
      <c r="B1478" t="s">
        <v>3549</v>
      </c>
      <c r="C1478" t="s">
        <v>3533</v>
      </c>
      <c r="D1478" s="187" t="s">
        <v>3564</v>
      </c>
      <c r="E1478" t="s">
        <v>2202</v>
      </c>
      <c r="BD1478">
        <v>1205500</v>
      </c>
      <c r="BI1478">
        <v>1406300</v>
      </c>
      <c r="BN1478">
        <v>1528300</v>
      </c>
      <c r="BS1478">
        <v>1689700</v>
      </c>
      <c r="BX1478">
        <v>1809200</v>
      </c>
      <c r="CC1478">
        <v>2075699.99999999</v>
      </c>
      <c r="CH1478">
        <v>2586900</v>
      </c>
      <c r="CM1478">
        <v>2972299.9999999902</v>
      </c>
      <c r="CR1478">
        <v>3426200</v>
      </c>
      <c r="CW1478">
        <v>3452600</v>
      </c>
      <c r="DB1478">
        <v>4524700</v>
      </c>
      <c r="DG1478">
        <v>4910100</v>
      </c>
      <c r="DL1478">
        <v>5259299.9999999898</v>
      </c>
      <c r="DQ1478">
        <v>6369099.9999999898</v>
      </c>
      <c r="DV1478">
        <v>7114100</v>
      </c>
      <c r="EA1478">
        <v>8638423</v>
      </c>
      <c r="EF1478">
        <v>9684604</v>
      </c>
      <c r="EK1478">
        <v>11216721</v>
      </c>
      <c r="EP1478">
        <v>12403299</v>
      </c>
      <c r="EU1478">
        <v>12233954</v>
      </c>
      <c r="EZ1478">
        <v>11576820</v>
      </c>
      <c r="FE1478">
        <v>11111638</v>
      </c>
      <c r="FJ1478">
        <v>11506153</v>
      </c>
      <c r="FO1478">
        <v>11484492</v>
      </c>
      <c r="FT1478">
        <v>11346087</v>
      </c>
      <c r="FY1478">
        <v>10833772</v>
      </c>
      <c r="GD1478">
        <v>10565600</v>
      </c>
      <c r="GI1478">
        <v>10664765</v>
      </c>
      <c r="GN1478">
        <v>10287897</v>
      </c>
      <c r="GS1478">
        <v>9624922</v>
      </c>
      <c r="GX1478">
        <v>8684926</v>
      </c>
    </row>
    <row r="1479" spans="1:206" customFormat="1">
      <c r="A1479" s="51" t="s">
        <v>224</v>
      </c>
      <c r="B1479" t="s">
        <v>3549</v>
      </c>
      <c r="C1479" t="s">
        <v>3533</v>
      </c>
      <c r="D1479" s="187" t="s">
        <v>3564</v>
      </c>
      <c r="E1479" t="s">
        <v>2203</v>
      </c>
      <c r="BD1479">
        <v>476200</v>
      </c>
      <c r="BI1479">
        <v>653800</v>
      </c>
      <c r="BN1479">
        <v>779099.99999999895</v>
      </c>
      <c r="BS1479">
        <v>848400</v>
      </c>
      <c r="BX1479">
        <v>943900</v>
      </c>
      <c r="CC1479">
        <v>1032500</v>
      </c>
      <c r="CH1479">
        <v>1162600</v>
      </c>
      <c r="CM1479">
        <v>1524000</v>
      </c>
      <c r="CR1479">
        <v>1829899.99999999</v>
      </c>
      <c r="CW1479">
        <v>2174400</v>
      </c>
      <c r="DB1479">
        <v>2332200</v>
      </c>
      <c r="DG1479">
        <v>3144200</v>
      </c>
      <c r="DL1479">
        <v>3602399.9999999902</v>
      </c>
      <c r="DQ1479">
        <v>4031200</v>
      </c>
      <c r="DV1479">
        <v>4929500</v>
      </c>
      <c r="EA1479">
        <v>5553959</v>
      </c>
      <c r="EF1479">
        <v>6856000</v>
      </c>
      <c r="EK1479">
        <v>7841472</v>
      </c>
      <c r="EP1479">
        <v>9272882</v>
      </c>
      <c r="EU1479">
        <v>10463104.999999899</v>
      </c>
      <c r="EZ1479">
        <v>10514791</v>
      </c>
      <c r="FE1479">
        <v>10113982</v>
      </c>
      <c r="FJ1479">
        <v>9852281.9999999907</v>
      </c>
      <c r="FO1479">
        <v>10343162</v>
      </c>
      <c r="FT1479">
        <v>10456500</v>
      </c>
      <c r="FY1479">
        <v>10442872.999999899</v>
      </c>
      <c r="GD1479">
        <v>10073504</v>
      </c>
      <c r="GI1479">
        <v>9913528.9999999907</v>
      </c>
      <c r="GN1479">
        <v>10092158</v>
      </c>
      <c r="GS1479">
        <v>9815487</v>
      </c>
      <c r="GX1479">
        <v>9247517</v>
      </c>
    </row>
    <row r="1480" spans="1:206" customFormat="1">
      <c r="A1480" s="51" t="s">
        <v>224</v>
      </c>
      <c r="B1480" t="s">
        <v>3549</v>
      </c>
      <c r="C1480" t="s">
        <v>3533</v>
      </c>
      <c r="D1480" s="187" t="s">
        <v>3564</v>
      </c>
      <c r="E1480" t="s">
        <v>2204</v>
      </c>
      <c r="BD1480">
        <v>167200</v>
      </c>
      <c r="BI1480">
        <v>181900</v>
      </c>
      <c r="BN1480">
        <v>255900</v>
      </c>
      <c r="BS1480">
        <v>311600</v>
      </c>
      <c r="BX1480">
        <v>348400</v>
      </c>
      <c r="CC1480">
        <v>399799.99999999901</v>
      </c>
      <c r="CH1480">
        <v>455600</v>
      </c>
      <c r="CM1480">
        <v>527200</v>
      </c>
      <c r="CR1480">
        <v>717600</v>
      </c>
      <c r="CW1480">
        <v>908599.99999999895</v>
      </c>
      <c r="DB1480">
        <v>1126900</v>
      </c>
      <c r="DG1480">
        <v>1290799.99999999</v>
      </c>
      <c r="DL1480">
        <v>1864000</v>
      </c>
      <c r="DQ1480">
        <v>2238600</v>
      </c>
      <c r="DV1480">
        <v>2570399.9999999902</v>
      </c>
      <c r="EA1480">
        <v>3114536</v>
      </c>
      <c r="EF1480">
        <v>3682028</v>
      </c>
      <c r="EK1480">
        <v>4689327</v>
      </c>
      <c r="EP1480">
        <v>5522886</v>
      </c>
      <c r="EU1480">
        <v>6731302</v>
      </c>
      <c r="EZ1480">
        <v>7820752</v>
      </c>
      <c r="FE1480">
        <v>8077805</v>
      </c>
      <c r="FJ1480">
        <v>7971357.9999999898</v>
      </c>
      <c r="FO1480">
        <v>7959807.9999999898</v>
      </c>
      <c r="FT1480">
        <v>8548811</v>
      </c>
      <c r="FY1480">
        <v>8811428</v>
      </c>
      <c r="GD1480">
        <v>8947159.9999999907</v>
      </c>
      <c r="GI1480">
        <v>8786045.9999999907</v>
      </c>
      <c r="GN1480">
        <v>8787401</v>
      </c>
      <c r="GS1480">
        <v>9085271</v>
      </c>
      <c r="GX1480">
        <v>8968776</v>
      </c>
    </row>
    <row r="1481" spans="1:206" customFormat="1">
      <c r="A1481" s="51" t="s">
        <v>224</v>
      </c>
      <c r="B1481" t="s">
        <v>3549</v>
      </c>
      <c r="C1481" t="s">
        <v>3533</v>
      </c>
      <c r="D1481" s="187" t="s">
        <v>3564</v>
      </c>
      <c r="E1481" t="s">
        <v>2205</v>
      </c>
      <c r="BD1481">
        <v>37500</v>
      </c>
      <c r="BI1481">
        <v>40500</v>
      </c>
      <c r="BN1481">
        <v>44600</v>
      </c>
      <c r="BS1481">
        <v>64800</v>
      </c>
      <c r="BX1481">
        <v>82000</v>
      </c>
      <c r="CC1481">
        <v>97300</v>
      </c>
      <c r="CH1481">
        <v>119300</v>
      </c>
      <c r="CM1481">
        <v>144600</v>
      </c>
      <c r="CR1481">
        <v>170100</v>
      </c>
      <c r="CW1481">
        <v>244400</v>
      </c>
      <c r="DB1481">
        <v>317700</v>
      </c>
      <c r="DG1481">
        <v>420799.99999999901</v>
      </c>
      <c r="DL1481">
        <v>535300</v>
      </c>
      <c r="DQ1481">
        <v>802700</v>
      </c>
      <c r="DV1481">
        <v>1012399.99999999</v>
      </c>
      <c r="EA1481">
        <v>1231205</v>
      </c>
      <c r="EF1481">
        <v>1511341</v>
      </c>
      <c r="EK1481">
        <v>1854192</v>
      </c>
      <c r="EP1481">
        <v>2452051</v>
      </c>
      <c r="EU1481">
        <v>3004745</v>
      </c>
      <c r="EZ1481">
        <v>3815044</v>
      </c>
      <c r="FE1481">
        <v>4608261</v>
      </c>
      <c r="FJ1481">
        <v>4941806</v>
      </c>
      <c r="FO1481">
        <v>5068845</v>
      </c>
      <c r="FT1481">
        <v>5256010.9999999898</v>
      </c>
      <c r="FY1481">
        <v>5834930</v>
      </c>
      <c r="GD1481">
        <v>6192863.9999999898</v>
      </c>
      <c r="GI1481">
        <v>6475370</v>
      </c>
      <c r="GN1481">
        <v>6560608.9999999898</v>
      </c>
      <c r="GS1481">
        <v>6763873.9999999898</v>
      </c>
      <c r="GX1481">
        <v>7205061</v>
      </c>
    </row>
    <row r="1482" spans="1:206" customFormat="1">
      <c r="A1482" s="51" t="s">
        <v>224</v>
      </c>
      <c r="B1482" t="s">
        <v>3549</v>
      </c>
      <c r="C1482" t="s">
        <v>3533</v>
      </c>
      <c r="D1482" s="187" t="s">
        <v>3564</v>
      </c>
      <c r="E1482" t="s">
        <v>2206</v>
      </c>
      <c r="BD1482">
        <v>4800</v>
      </c>
      <c r="BI1482">
        <v>5400</v>
      </c>
      <c r="BN1482">
        <v>5700</v>
      </c>
      <c r="BS1482">
        <v>6200</v>
      </c>
      <c r="BX1482">
        <v>9900</v>
      </c>
      <c r="CC1482">
        <v>13600</v>
      </c>
      <c r="CH1482">
        <v>17700</v>
      </c>
      <c r="CM1482">
        <v>23999.999999999902</v>
      </c>
      <c r="CR1482">
        <v>29800</v>
      </c>
      <c r="CW1482">
        <v>35600</v>
      </c>
      <c r="DB1482">
        <v>51100</v>
      </c>
      <c r="DG1482">
        <v>69700</v>
      </c>
      <c r="DL1482">
        <v>104400</v>
      </c>
      <c r="DQ1482">
        <v>135899.99999999901</v>
      </c>
      <c r="DV1482">
        <v>215300</v>
      </c>
      <c r="EA1482">
        <v>301258</v>
      </c>
      <c r="EF1482">
        <v>364436</v>
      </c>
      <c r="EK1482">
        <v>461553.99999999901</v>
      </c>
      <c r="EP1482">
        <v>586949</v>
      </c>
      <c r="EU1482">
        <v>809239</v>
      </c>
      <c r="EZ1482">
        <v>1039266</v>
      </c>
      <c r="FE1482">
        <v>1384356</v>
      </c>
      <c r="FJ1482">
        <v>1752816</v>
      </c>
      <c r="FO1482">
        <v>1971326</v>
      </c>
      <c r="FT1482">
        <v>2121971</v>
      </c>
      <c r="FY1482">
        <v>2304729</v>
      </c>
      <c r="GD1482">
        <v>2675242</v>
      </c>
      <c r="GI1482">
        <v>2970504.9999999902</v>
      </c>
      <c r="GN1482">
        <v>3252199</v>
      </c>
      <c r="GS1482">
        <v>3470742</v>
      </c>
      <c r="GX1482">
        <v>3769587.9999999902</v>
      </c>
    </row>
    <row r="1483" spans="1:206" customFormat="1">
      <c r="A1483" s="51" t="s">
        <v>224</v>
      </c>
      <c r="B1483" t="s">
        <v>3549</v>
      </c>
      <c r="C1483" t="s">
        <v>3533</v>
      </c>
      <c r="D1483" s="187" t="s">
        <v>3564</v>
      </c>
      <c r="E1483" t="s">
        <v>2207</v>
      </c>
      <c r="BD1483">
        <v>200</v>
      </c>
      <c r="BI1483">
        <v>400</v>
      </c>
      <c r="BN1483">
        <v>300</v>
      </c>
      <c r="BS1483">
        <v>400</v>
      </c>
      <c r="BX1483">
        <v>500</v>
      </c>
      <c r="CC1483">
        <v>800</v>
      </c>
      <c r="CH1483">
        <v>1400</v>
      </c>
      <c r="CM1483">
        <v>1900</v>
      </c>
      <c r="CR1483">
        <v>2800</v>
      </c>
      <c r="CW1483">
        <v>3600</v>
      </c>
      <c r="DB1483">
        <v>3700</v>
      </c>
      <c r="DG1483">
        <v>5600</v>
      </c>
      <c r="DL1483">
        <v>9400</v>
      </c>
      <c r="DQ1483">
        <v>12400</v>
      </c>
      <c r="DV1483">
        <v>18299.999999999902</v>
      </c>
      <c r="EA1483">
        <v>31723</v>
      </c>
      <c r="EF1483">
        <v>45856.999999999898</v>
      </c>
      <c r="EK1483">
        <v>56586</v>
      </c>
      <c r="EP1483">
        <v>72258</v>
      </c>
      <c r="EU1483">
        <v>94642</v>
      </c>
      <c r="EZ1483">
        <v>134627</v>
      </c>
      <c r="FE1483">
        <v>179928</v>
      </c>
      <c r="FJ1483">
        <v>249395</v>
      </c>
      <c r="FO1483">
        <v>326262</v>
      </c>
      <c r="FT1483">
        <v>378310</v>
      </c>
      <c r="FY1483">
        <v>421199</v>
      </c>
      <c r="GD1483">
        <v>474303</v>
      </c>
      <c r="GI1483">
        <v>572908</v>
      </c>
      <c r="GN1483">
        <v>660977</v>
      </c>
      <c r="GS1483">
        <v>751184</v>
      </c>
      <c r="GX1483">
        <v>835588.99999999895</v>
      </c>
    </row>
    <row r="1484" spans="1:206" customFormat="1">
      <c r="A1484" s="51" t="s">
        <v>224</v>
      </c>
      <c r="B1484" t="s">
        <v>3549</v>
      </c>
      <c r="C1484" t="s">
        <v>3533</v>
      </c>
      <c r="D1484" s="187" t="s">
        <v>3564</v>
      </c>
      <c r="E1484" t="s">
        <v>2208</v>
      </c>
      <c r="BD1484">
        <v>0</v>
      </c>
      <c r="BI1484">
        <v>0</v>
      </c>
      <c r="BN1484">
        <v>0</v>
      </c>
      <c r="BS1484">
        <v>0</v>
      </c>
      <c r="BX1484">
        <v>0</v>
      </c>
      <c r="CC1484">
        <v>0</v>
      </c>
      <c r="CH1484">
        <v>0</v>
      </c>
      <c r="CM1484">
        <v>0</v>
      </c>
      <c r="CR1484">
        <v>0</v>
      </c>
      <c r="CW1484">
        <v>0</v>
      </c>
      <c r="DB1484">
        <v>0</v>
      </c>
      <c r="DG1484">
        <v>0</v>
      </c>
      <c r="DL1484">
        <v>0</v>
      </c>
      <c r="DQ1484">
        <v>0</v>
      </c>
      <c r="DV1484">
        <v>0</v>
      </c>
      <c r="EA1484">
        <v>0</v>
      </c>
      <c r="EF1484">
        <v>0</v>
      </c>
      <c r="EK1484">
        <v>0</v>
      </c>
      <c r="EP1484">
        <v>0</v>
      </c>
      <c r="EU1484">
        <v>0</v>
      </c>
      <c r="EZ1484">
        <v>0</v>
      </c>
      <c r="FE1484">
        <v>0</v>
      </c>
      <c r="FJ1484">
        <v>0</v>
      </c>
      <c r="FO1484">
        <v>0</v>
      </c>
      <c r="FT1484">
        <v>0</v>
      </c>
      <c r="FY1484">
        <v>0</v>
      </c>
      <c r="GD1484">
        <v>0</v>
      </c>
      <c r="GI1484">
        <v>0</v>
      </c>
      <c r="GN1484">
        <v>0</v>
      </c>
      <c r="GS1484">
        <v>0</v>
      </c>
      <c r="GX1484">
        <v>0</v>
      </c>
    </row>
    <row r="1485" spans="1:206" customFormat="1">
      <c r="A1485" s="51" t="s">
        <v>224</v>
      </c>
      <c r="B1485" t="s">
        <v>3549</v>
      </c>
      <c r="C1485" t="s">
        <v>3533</v>
      </c>
      <c r="D1485" s="187" t="s">
        <v>3564</v>
      </c>
      <c r="E1485" t="s">
        <v>2209</v>
      </c>
      <c r="BD1485">
        <v>0</v>
      </c>
      <c r="BI1485">
        <v>0</v>
      </c>
      <c r="BN1485">
        <v>0</v>
      </c>
      <c r="BS1485">
        <v>0</v>
      </c>
      <c r="BX1485">
        <v>0</v>
      </c>
      <c r="CC1485">
        <v>0</v>
      </c>
      <c r="CH1485">
        <v>0</v>
      </c>
      <c r="CM1485">
        <v>0</v>
      </c>
      <c r="CR1485">
        <v>0</v>
      </c>
      <c r="CW1485">
        <v>0</v>
      </c>
      <c r="DB1485">
        <v>0</v>
      </c>
      <c r="DG1485">
        <v>0</v>
      </c>
      <c r="DL1485">
        <v>0</v>
      </c>
      <c r="DQ1485">
        <v>0</v>
      </c>
      <c r="DV1485">
        <v>0</v>
      </c>
      <c r="EA1485">
        <v>0</v>
      </c>
      <c r="EF1485">
        <v>0</v>
      </c>
      <c r="EK1485">
        <v>0</v>
      </c>
      <c r="EP1485">
        <v>0</v>
      </c>
      <c r="EU1485">
        <v>0</v>
      </c>
      <c r="EZ1485">
        <v>0</v>
      </c>
      <c r="FE1485">
        <v>0</v>
      </c>
      <c r="FJ1485">
        <v>0</v>
      </c>
      <c r="FO1485">
        <v>0</v>
      </c>
      <c r="FT1485">
        <v>0</v>
      </c>
      <c r="FY1485">
        <v>0</v>
      </c>
      <c r="GD1485">
        <v>0</v>
      </c>
      <c r="GI1485">
        <v>0</v>
      </c>
      <c r="GN1485">
        <v>0</v>
      </c>
      <c r="GS1485">
        <v>0</v>
      </c>
      <c r="GX1485">
        <v>0</v>
      </c>
    </row>
    <row r="1486" spans="1:206" customFormat="1">
      <c r="A1486" s="51" t="s">
        <v>224</v>
      </c>
      <c r="B1486" t="s">
        <v>3549</v>
      </c>
      <c r="C1486" t="s">
        <v>3533</v>
      </c>
      <c r="D1486" s="187" t="s">
        <v>3564</v>
      </c>
      <c r="E1486" t="s">
        <v>2210</v>
      </c>
      <c r="BD1486">
        <v>0</v>
      </c>
      <c r="BI1486">
        <v>0</v>
      </c>
      <c r="BN1486">
        <v>0</v>
      </c>
      <c r="BS1486">
        <v>0</v>
      </c>
      <c r="BX1486">
        <v>0</v>
      </c>
      <c r="CC1486">
        <v>0</v>
      </c>
      <c r="CH1486">
        <v>0</v>
      </c>
      <c r="CM1486">
        <v>0</v>
      </c>
      <c r="CR1486">
        <v>0</v>
      </c>
      <c r="CW1486">
        <v>0</v>
      </c>
      <c r="DB1486">
        <v>0</v>
      </c>
      <c r="DG1486">
        <v>0</v>
      </c>
      <c r="DL1486">
        <v>0</v>
      </c>
      <c r="DQ1486">
        <v>0</v>
      </c>
      <c r="DV1486">
        <v>0</v>
      </c>
      <c r="EA1486">
        <v>0</v>
      </c>
      <c r="EF1486">
        <v>0</v>
      </c>
      <c r="EK1486">
        <v>0</v>
      </c>
      <c r="EP1486">
        <v>0</v>
      </c>
      <c r="EU1486">
        <v>0</v>
      </c>
      <c r="EZ1486">
        <v>0</v>
      </c>
      <c r="FE1486">
        <v>0</v>
      </c>
      <c r="FJ1486">
        <v>0</v>
      </c>
      <c r="FO1486">
        <v>0</v>
      </c>
      <c r="FT1486">
        <v>0</v>
      </c>
      <c r="FY1486">
        <v>0</v>
      </c>
      <c r="GD1486">
        <v>0</v>
      </c>
      <c r="GI1486">
        <v>0</v>
      </c>
      <c r="GN1486">
        <v>0</v>
      </c>
      <c r="GS1486">
        <v>0</v>
      </c>
      <c r="GX1486">
        <v>0</v>
      </c>
    </row>
    <row r="1487" spans="1:206" customFormat="1">
      <c r="A1487" s="51" t="s">
        <v>224</v>
      </c>
      <c r="B1487" t="s">
        <v>3549</v>
      </c>
      <c r="C1487" t="s">
        <v>3533</v>
      </c>
      <c r="D1487" s="187" t="s">
        <v>3564</v>
      </c>
      <c r="E1487" t="s">
        <v>2211</v>
      </c>
      <c r="BD1487">
        <v>10943400</v>
      </c>
      <c r="BI1487">
        <v>12147599.999999899</v>
      </c>
      <c r="BN1487">
        <v>13859100</v>
      </c>
      <c r="BS1487">
        <v>17390100</v>
      </c>
      <c r="BX1487">
        <v>19086000</v>
      </c>
      <c r="CC1487">
        <v>21325500</v>
      </c>
      <c r="CH1487">
        <v>22866500</v>
      </c>
      <c r="CM1487">
        <v>21839500</v>
      </c>
      <c r="CR1487">
        <v>20514600</v>
      </c>
      <c r="CW1487">
        <v>19893000</v>
      </c>
      <c r="DB1487">
        <v>20733000</v>
      </c>
      <c r="DG1487">
        <v>21457300</v>
      </c>
      <c r="DL1487">
        <v>21734700</v>
      </c>
      <c r="DQ1487">
        <v>21576200</v>
      </c>
      <c r="DV1487">
        <v>21843799.999999899</v>
      </c>
      <c r="EA1487">
        <v>21635666</v>
      </c>
      <c r="EF1487">
        <v>21067794</v>
      </c>
      <c r="EK1487">
        <v>20092966</v>
      </c>
      <c r="EP1487">
        <v>18560506.999999899</v>
      </c>
      <c r="EU1487">
        <v>18785985</v>
      </c>
      <c r="EZ1487">
        <v>19153115</v>
      </c>
      <c r="FE1487">
        <v>19611301</v>
      </c>
      <c r="FJ1487">
        <v>20046183</v>
      </c>
      <c r="FO1487">
        <v>20429062</v>
      </c>
      <c r="FT1487">
        <v>19780028</v>
      </c>
      <c r="FY1487">
        <v>19311083.999999899</v>
      </c>
      <c r="GD1487">
        <v>19192543</v>
      </c>
      <c r="GI1487">
        <v>19250836</v>
      </c>
      <c r="GN1487">
        <v>19275464.999999899</v>
      </c>
      <c r="GS1487">
        <v>19117344</v>
      </c>
      <c r="GX1487">
        <v>18728337</v>
      </c>
    </row>
    <row r="1488" spans="1:206" customFormat="1">
      <c r="A1488" s="51" t="s">
        <v>224</v>
      </c>
      <c r="B1488" t="s">
        <v>3549</v>
      </c>
      <c r="C1488" t="s">
        <v>3533</v>
      </c>
      <c r="D1488" s="187" t="s">
        <v>3564</v>
      </c>
      <c r="E1488" t="s">
        <v>2212</v>
      </c>
      <c r="BD1488">
        <v>11290800</v>
      </c>
      <c r="BI1488">
        <v>11240000</v>
      </c>
      <c r="BN1488">
        <v>12547300</v>
      </c>
      <c r="BS1488">
        <v>14149000</v>
      </c>
      <c r="BX1488">
        <v>17195400</v>
      </c>
      <c r="CC1488">
        <v>18574700</v>
      </c>
      <c r="CH1488">
        <v>20293899.999999899</v>
      </c>
      <c r="CM1488">
        <v>21208600</v>
      </c>
      <c r="CR1488">
        <v>19983300</v>
      </c>
      <c r="CW1488">
        <v>18314800</v>
      </c>
      <c r="DB1488">
        <v>17486200</v>
      </c>
      <c r="DG1488">
        <v>18092899.999999899</v>
      </c>
      <c r="DL1488">
        <v>18202800</v>
      </c>
      <c r="DQ1488">
        <v>17116600</v>
      </c>
      <c r="DV1488">
        <v>14683300</v>
      </c>
      <c r="EA1488">
        <v>17579652</v>
      </c>
      <c r="EF1488">
        <v>17789862</v>
      </c>
      <c r="EK1488">
        <v>17097960.999999899</v>
      </c>
      <c r="EP1488">
        <v>16207144</v>
      </c>
      <c r="EU1488">
        <v>14827605</v>
      </c>
      <c r="EZ1488">
        <v>14804678</v>
      </c>
      <c r="FE1488">
        <v>14869714</v>
      </c>
      <c r="FJ1488">
        <v>15001116</v>
      </c>
      <c r="FO1488">
        <v>15076212</v>
      </c>
      <c r="FT1488">
        <v>15125945.999999899</v>
      </c>
      <c r="FY1488">
        <v>14490763</v>
      </c>
      <c r="GD1488">
        <v>13989999.999999899</v>
      </c>
      <c r="GI1488">
        <v>13737092</v>
      </c>
      <c r="GN1488">
        <v>13611062</v>
      </c>
      <c r="GS1488">
        <v>13469227</v>
      </c>
      <c r="GX1488">
        <v>13224240</v>
      </c>
    </row>
    <row r="1489" spans="1:206" customFormat="1">
      <c r="A1489" s="51" t="s">
        <v>224</v>
      </c>
      <c r="B1489" t="s">
        <v>3549</v>
      </c>
      <c r="C1489" t="s">
        <v>3533</v>
      </c>
      <c r="D1489" s="187" t="s">
        <v>3564</v>
      </c>
      <c r="E1489" t="s">
        <v>2213</v>
      </c>
      <c r="BD1489">
        <v>11827100</v>
      </c>
      <c r="BI1489">
        <v>11240300</v>
      </c>
      <c r="BN1489">
        <v>11078900</v>
      </c>
      <c r="BS1489">
        <v>12391500</v>
      </c>
      <c r="BX1489">
        <v>13754599.999999899</v>
      </c>
      <c r="CC1489">
        <v>16482900</v>
      </c>
      <c r="CH1489">
        <v>17262399.999999899</v>
      </c>
      <c r="CM1489">
        <v>18178300</v>
      </c>
      <c r="CR1489">
        <v>18151300</v>
      </c>
      <c r="CW1489">
        <v>16540900</v>
      </c>
      <c r="DB1489">
        <v>14788700</v>
      </c>
      <c r="DG1489">
        <v>13841400</v>
      </c>
      <c r="DL1489">
        <v>13775500</v>
      </c>
      <c r="DQ1489">
        <v>12950900</v>
      </c>
      <c r="DV1489">
        <v>11828800</v>
      </c>
      <c r="EA1489">
        <v>12287239</v>
      </c>
      <c r="EF1489">
        <v>11675576</v>
      </c>
      <c r="EK1489">
        <v>11416506</v>
      </c>
      <c r="EP1489">
        <v>10572131</v>
      </c>
      <c r="EU1489">
        <v>9659852</v>
      </c>
      <c r="EZ1489">
        <v>8535761</v>
      </c>
      <c r="FE1489">
        <v>8242582</v>
      </c>
      <c r="FJ1489">
        <v>7994728.9999999898</v>
      </c>
      <c r="FO1489">
        <v>7744008</v>
      </c>
      <c r="FT1489">
        <v>7465760</v>
      </c>
      <c r="FY1489">
        <v>7186319</v>
      </c>
      <c r="GD1489">
        <v>6637518.9999999898</v>
      </c>
      <c r="GI1489">
        <v>6185693</v>
      </c>
      <c r="GN1489">
        <v>5879351</v>
      </c>
      <c r="GS1489">
        <v>5642150</v>
      </c>
      <c r="GX1489">
        <v>5406725</v>
      </c>
    </row>
    <row r="1490" spans="1:206" customFormat="1">
      <c r="A1490" s="51" t="s">
        <v>224</v>
      </c>
      <c r="B1490" t="s">
        <v>3549</v>
      </c>
      <c r="C1490" t="s">
        <v>3533</v>
      </c>
      <c r="D1490" s="187" t="s">
        <v>3564</v>
      </c>
      <c r="E1490" t="s">
        <v>2214</v>
      </c>
      <c r="BD1490">
        <v>9122400</v>
      </c>
      <c r="BI1490">
        <v>11283300</v>
      </c>
      <c r="BN1490">
        <v>10754800</v>
      </c>
      <c r="BS1490">
        <v>10164200</v>
      </c>
      <c r="BX1490">
        <v>11113000</v>
      </c>
      <c r="CC1490">
        <v>12030800</v>
      </c>
      <c r="CH1490">
        <v>13937400</v>
      </c>
      <c r="CM1490">
        <v>14623099.999999899</v>
      </c>
      <c r="CR1490">
        <v>16125700</v>
      </c>
      <c r="CW1490">
        <v>16912600</v>
      </c>
      <c r="DB1490">
        <v>15486800</v>
      </c>
      <c r="DG1490">
        <v>13596400</v>
      </c>
      <c r="DL1490">
        <v>12629100</v>
      </c>
      <c r="DQ1490">
        <v>12381900</v>
      </c>
      <c r="DV1490">
        <v>12195900</v>
      </c>
      <c r="EA1490">
        <v>12449691.999999899</v>
      </c>
      <c r="EF1490">
        <v>11015480</v>
      </c>
      <c r="EK1490">
        <v>10313859.999999899</v>
      </c>
      <c r="EP1490">
        <v>9941244</v>
      </c>
      <c r="EU1490">
        <v>9082425</v>
      </c>
      <c r="EZ1490">
        <v>8149875</v>
      </c>
      <c r="FE1490">
        <v>7060633.9999999898</v>
      </c>
      <c r="FJ1490">
        <v>6676582</v>
      </c>
      <c r="FO1490">
        <v>6296757</v>
      </c>
      <c r="FT1490">
        <v>5925623.9999999898</v>
      </c>
      <c r="FY1490">
        <v>5543283</v>
      </c>
      <c r="GD1490">
        <v>5170383.9999999898</v>
      </c>
      <c r="GI1490">
        <v>4626504</v>
      </c>
      <c r="GN1490">
        <v>4165100</v>
      </c>
      <c r="GS1490">
        <v>3822224.9999999902</v>
      </c>
      <c r="GX1490">
        <v>3539595</v>
      </c>
    </row>
    <row r="1491" spans="1:206" customFormat="1">
      <c r="A1491" s="51" t="s">
        <v>224</v>
      </c>
      <c r="B1491" t="s">
        <v>3549</v>
      </c>
      <c r="C1491" t="s">
        <v>3533</v>
      </c>
      <c r="D1491" s="187" t="s">
        <v>3564</v>
      </c>
      <c r="E1491" t="s">
        <v>2215</v>
      </c>
      <c r="BD1491">
        <v>9552500</v>
      </c>
      <c r="BI1491">
        <v>9051600</v>
      </c>
      <c r="BN1491">
        <v>11234700</v>
      </c>
      <c r="BS1491">
        <v>10732800</v>
      </c>
      <c r="BX1491">
        <v>10167500</v>
      </c>
      <c r="CC1491">
        <v>11127900</v>
      </c>
      <c r="CH1491">
        <v>12015700</v>
      </c>
      <c r="CM1491">
        <v>13918200</v>
      </c>
      <c r="CR1491">
        <v>14724699.999999899</v>
      </c>
      <c r="CW1491">
        <v>16364900</v>
      </c>
      <c r="DB1491">
        <v>17148100</v>
      </c>
      <c r="DG1491">
        <v>15851100</v>
      </c>
      <c r="DL1491">
        <v>13908099.999999899</v>
      </c>
      <c r="DQ1491">
        <v>12831200</v>
      </c>
      <c r="DV1491">
        <v>12575599.999999899</v>
      </c>
      <c r="EA1491">
        <v>13331367</v>
      </c>
      <c r="EF1491">
        <v>12562615.999999899</v>
      </c>
      <c r="EK1491">
        <v>11142246</v>
      </c>
      <c r="EP1491">
        <v>10456622</v>
      </c>
      <c r="EU1491">
        <v>10105672</v>
      </c>
      <c r="EZ1491">
        <v>9270765</v>
      </c>
      <c r="FE1491">
        <v>8346931</v>
      </c>
      <c r="FJ1491">
        <v>7262058</v>
      </c>
      <c r="FO1491">
        <v>6859017</v>
      </c>
      <c r="FT1491">
        <v>6461709</v>
      </c>
      <c r="FY1491">
        <v>6072324</v>
      </c>
      <c r="GD1491">
        <v>5670034</v>
      </c>
      <c r="GI1491">
        <v>5276030</v>
      </c>
      <c r="GN1491">
        <v>4712835</v>
      </c>
      <c r="GS1491">
        <v>4233391.9999999898</v>
      </c>
      <c r="GX1491">
        <v>3872056.9999999902</v>
      </c>
    </row>
    <row r="1492" spans="1:206" customFormat="1">
      <c r="A1492" s="51" t="s">
        <v>224</v>
      </c>
      <c r="B1492" t="s">
        <v>3549</v>
      </c>
      <c r="C1492" t="s">
        <v>3533</v>
      </c>
      <c r="D1492" s="187" t="s">
        <v>3564</v>
      </c>
      <c r="E1492" t="s">
        <v>2216</v>
      </c>
      <c r="BD1492">
        <v>8819100</v>
      </c>
      <c r="BI1492">
        <v>9420800</v>
      </c>
      <c r="BN1492">
        <v>8949800</v>
      </c>
      <c r="BS1492">
        <v>11141800</v>
      </c>
      <c r="BX1492">
        <v>10746800</v>
      </c>
      <c r="CC1492">
        <v>10129200</v>
      </c>
      <c r="CH1492">
        <v>11124699.999999899</v>
      </c>
      <c r="CM1492">
        <v>12005100</v>
      </c>
      <c r="CR1492">
        <v>14015900</v>
      </c>
      <c r="CW1492">
        <v>14846300</v>
      </c>
      <c r="DB1492">
        <v>16462300</v>
      </c>
      <c r="DG1492">
        <v>17350600</v>
      </c>
      <c r="DL1492">
        <v>16030300</v>
      </c>
      <c r="DQ1492">
        <v>14039700</v>
      </c>
      <c r="DV1492">
        <v>12904599.999999899</v>
      </c>
      <c r="EA1492">
        <v>14007183.999999899</v>
      </c>
      <c r="EF1492">
        <v>13380963</v>
      </c>
      <c r="EK1492">
        <v>12634300</v>
      </c>
      <c r="EP1492">
        <v>11229773</v>
      </c>
      <c r="EU1492">
        <v>10560839.999999899</v>
      </c>
      <c r="EZ1492">
        <v>10229587</v>
      </c>
      <c r="FE1492">
        <v>9415413</v>
      </c>
      <c r="FJ1492">
        <v>8499990</v>
      </c>
      <c r="FO1492">
        <v>7404257</v>
      </c>
      <c r="FT1492">
        <v>6989611</v>
      </c>
      <c r="FY1492">
        <v>6580643</v>
      </c>
      <c r="GD1492">
        <v>6178514</v>
      </c>
      <c r="GI1492">
        <v>5762145</v>
      </c>
      <c r="GN1492">
        <v>5352955</v>
      </c>
      <c r="GS1492">
        <v>4775839</v>
      </c>
      <c r="GX1492">
        <v>4282972</v>
      </c>
    </row>
    <row r="1493" spans="1:206" customFormat="1">
      <c r="A1493" s="51" t="s">
        <v>224</v>
      </c>
      <c r="B1493" t="s">
        <v>3549</v>
      </c>
      <c r="C1493" t="s">
        <v>3533</v>
      </c>
      <c r="D1493" s="187" t="s">
        <v>3564</v>
      </c>
      <c r="E1493" t="s">
        <v>2217</v>
      </c>
      <c r="BD1493">
        <v>7443100</v>
      </c>
      <c r="BI1493">
        <v>8547499.9999999907</v>
      </c>
      <c r="BN1493">
        <v>9320800</v>
      </c>
      <c r="BS1493">
        <v>8819199.9999999907</v>
      </c>
      <c r="BX1493">
        <v>11047200</v>
      </c>
      <c r="CC1493">
        <v>10618500</v>
      </c>
      <c r="CH1493">
        <v>10062300</v>
      </c>
      <c r="CM1493">
        <v>11029100</v>
      </c>
      <c r="CR1493">
        <v>11916900</v>
      </c>
      <c r="CW1493">
        <v>13910099.999999899</v>
      </c>
      <c r="DB1493">
        <v>14883200</v>
      </c>
      <c r="DG1493">
        <v>16501500</v>
      </c>
      <c r="DL1493">
        <v>17426900</v>
      </c>
      <c r="DQ1493">
        <v>15957000</v>
      </c>
      <c r="DV1493">
        <v>14016500</v>
      </c>
      <c r="EA1493">
        <v>13981058</v>
      </c>
      <c r="EF1493">
        <v>13987442</v>
      </c>
      <c r="EK1493">
        <v>13399844</v>
      </c>
      <c r="EP1493">
        <v>12675269</v>
      </c>
      <c r="EU1493">
        <v>11289403</v>
      </c>
      <c r="EZ1493">
        <v>10638167.999999899</v>
      </c>
      <c r="FE1493">
        <v>10325705</v>
      </c>
      <c r="FJ1493">
        <v>9531107</v>
      </c>
      <c r="FO1493">
        <v>8611777</v>
      </c>
      <c r="FT1493">
        <v>7511620.9999999898</v>
      </c>
      <c r="FY1493">
        <v>7089658</v>
      </c>
      <c r="GD1493">
        <v>6672618</v>
      </c>
      <c r="GI1493">
        <v>6261381</v>
      </c>
      <c r="GN1493">
        <v>5834582</v>
      </c>
      <c r="GS1493">
        <v>5413805.9999999898</v>
      </c>
      <c r="GX1493">
        <v>4825680</v>
      </c>
    </row>
    <row r="1494" spans="1:206" customFormat="1">
      <c r="A1494" s="51" t="s">
        <v>224</v>
      </c>
      <c r="B1494" t="s">
        <v>3549</v>
      </c>
      <c r="C1494" t="s">
        <v>3533</v>
      </c>
      <c r="D1494" s="187" t="s">
        <v>3564</v>
      </c>
      <c r="E1494" t="s">
        <v>2218</v>
      </c>
      <c r="BD1494">
        <v>6704000</v>
      </c>
      <c r="BI1494">
        <v>7393599.9999999898</v>
      </c>
      <c r="BN1494">
        <v>8544200</v>
      </c>
      <c r="BS1494">
        <v>9118000</v>
      </c>
      <c r="BX1494">
        <v>8600500</v>
      </c>
      <c r="CC1494">
        <v>10816599.999999899</v>
      </c>
      <c r="CH1494">
        <v>10497599.999999899</v>
      </c>
      <c r="CM1494">
        <v>9919200</v>
      </c>
      <c r="CR1494">
        <v>10927000</v>
      </c>
      <c r="CW1494">
        <v>11844100</v>
      </c>
      <c r="DB1494">
        <v>13917799.999999899</v>
      </c>
      <c r="DG1494">
        <v>14821900</v>
      </c>
      <c r="DL1494">
        <v>16499199.999999899</v>
      </c>
      <c r="DQ1494">
        <v>17146500</v>
      </c>
      <c r="DV1494">
        <v>15824300</v>
      </c>
      <c r="EA1494">
        <v>15153483.999999899</v>
      </c>
      <c r="EF1494">
        <v>13902469</v>
      </c>
      <c r="EK1494">
        <v>13934491</v>
      </c>
      <c r="EP1494">
        <v>13386100</v>
      </c>
      <c r="EU1494">
        <v>12685961</v>
      </c>
      <c r="EZ1494">
        <v>11323246</v>
      </c>
      <c r="FE1494">
        <v>10691989</v>
      </c>
      <c r="FJ1494">
        <v>10399461</v>
      </c>
      <c r="FO1494">
        <v>9614760.9999999907</v>
      </c>
      <c r="FT1494">
        <v>8698354</v>
      </c>
      <c r="FY1494">
        <v>7598122</v>
      </c>
      <c r="GD1494">
        <v>7171740</v>
      </c>
      <c r="GI1494">
        <v>6749325.9999999898</v>
      </c>
      <c r="GN1494">
        <v>6331471</v>
      </c>
      <c r="GS1494">
        <v>5896586</v>
      </c>
      <c r="GX1494">
        <v>5466111</v>
      </c>
    </row>
    <row r="1495" spans="1:206" customFormat="1">
      <c r="A1495" s="51" t="s">
        <v>224</v>
      </c>
      <c r="B1495" t="s">
        <v>3549</v>
      </c>
      <c r="C1495" t="s">
        <v>3533</v>
      </c>
      <c r="D1495" s="187" t="s">
        <v>3564</v>
      </c>
      <c r="E1495" t="s">
        <v>2219</v>
      </c>
      <c r="BD1495">
        <v>5647099.9999999898</v>
      </c>
      <c r="BI1495">
        <v>6416700</v>
      </c>
      <c r="BN1495">
        <v>7179400</v>
      </c>
      <c r="BS1495">
        <v>8338500</v>
      </c>
      <c r="BX1495">
        <v>8851900</v>
      </c>
      <c r="CC1495">
        <v>8330800</v>
      </c>
      <c r="CH1495">
        <v>10592100</v>
      </c>
      <c r="CM1495">
        <v>10243900</v>
      </c>
      <c r="CR1495">
        <v>9695700</v>
      </c>
      <c r="CW1495">
        <v>10748400</v>
      </c>
      <c r="DB1495">
        <v>11682800</v>
      </c>
      <c r="DG1495">
        <v>13730900</v>
      </c>
      <c r="DL1495">
        <v>14662399.999999899</v>
      </c>
      <c r="DQ1495">
        <v>16236600</v>
      </c>
      <c r="DV1495">
        <v>16887200</v>
      </c>
      <c r="EA1495">
        <v>16567979</v>
      </c>
      <c r="EF1495">
        <v>14978185</v>
      </c>
      <c r="EK1495">
        <v>13770184</v>
      </c>
      <c r="EP1495">
        <v>13832736</v>
      </c>
      <c r="EU1495">
        <v>13326037</v>
      </c>
      <c r="EZ1495">
        <v>12654478</v>
      </c>
      <c r="FE1495">
        <v>11321065</v>
      </c>
      <c r="FJ1495">
        <v>10713134</v>
      </c>
      <c r="FO1495">
        <v>10433259</v>
      </c>
      <c r="FT1495">
        <v>9666129</v>
      </c>
      <c r="FY1495">
        <v>8757757</v>
      </c>
      <c r="GD1495">
        <v>7661175</v>
      </c>
      <c r="GI1495">
        <v>7233182.9999999898</v>
      </c>
      <c r="GN1495">
        <v>6807879</v>
      </c>
      <c r="GS1495">
        <v>6385732</v>
      </c>
      <c r="GX1495">
        <v>5944680</v>
      </c>
    </row>
    <row r="1496" spans="1:206" customFormat="1">
      <c r="A1496" s="51" t="s">
        <v>224</v>
      </c>
      <c r="B1496" t="s">
        <v>3549</v>
      </c>
      <c r="C1496" t="s">
        <v>3533</v>
      </c>
      <c r="D1496" s="187" t="s">
        <v>3564</v>
      </c>
      <c r="E1496" t="s">
        <v>2220</v>
      </c>
      <c r="BD1496">
        <v>4697399.9999999898</v>
      </c>
      <c r="BI1496">
        <v>5347300</v>
      </c>
      <c r="BN1496">
        <v>6117299.9999999898</v>
      </c>
      <c r="BS1496">
        <v>6799000</v>
      </c>
      <c r="BX1496">
        <v>7891099.9999999898</v>
      </c>
      <c r="CC1496">
        <v>8419400</v>
      </c>
      <c r="CH1496">
        <v>8022900</v>
      </c>
      <c r="CM1496">
        <v>10164100</v>
      </c>
      <c r="CR1496">
        <v>9914099.9999999907</v>
      </c>
      <c r="CW1496">
        <v>9433800</v>
      </c>
      <c r="DB1496">
        <v>10518000</v>
      </c>
      <c r="DG1496">
        <v>11400800</v>
      </c>
      <c r="DL1496">
        <v>13453200</v>
      </c>
      <c r="DQ1496">
        <v>14343600</v>
      </c>
      <c r="DV1496">
        <v>15859200</v>
      </c>
      <c r="EA1496">
        <v>17126206</v>
      </c>
      <c r="EF1496">
        <v>16244093.999999899</v>
      </c>
      <c r="EK1496">
        <v>14732851</v>
      </c>
      <c r="EP1496">
        <v>13582038</v>
      </c>
      <c r="EU1496">
        <v>13681365</v>
      </c>
      <c r="EZ1496">
        <v>13221523.999999899</v>
      </c>
      <c r="FE1496">
        <v>12584674.999999899</v>
      </c>
      <c r="FJ1496">
        <v>11287765</v>
      </c>
      <c r="FO1496">
        <v>10699221</v>
      </c>
      <c r="FT1496">
        <v>10440081</v>
      </c>
      <c r="FY1496">
        <v>9695259</v>
      </c>
      <c r="GD1496">
        <v>8798216</v>
      </c>
      <c r="GI1496">
        <v>7708121.9999999898</v>
      </c>
      <c r="GN1496">
        <v>7280473.9999999898</v>
      </c>
      <c r="GS1496">
        <v>6853993</v>
      </c>
      <c r="GX1496">
        <v>6428812</v>
      </c>
    </row>
    <row r="1497" spans="1:206" customFormat="1">
      <c r="A1497" s="51" t="s">
        <v>224</v>
      </c>
      <c r="B1497" t="s">
        <v>3549</v>
      </c>
      <c r="C1497" t="s">
        <v>3533</v>
      </c>
      <c r="D1497" s="187" t="s">
        <v>3564</v>
      </c>
      <c r="E1497" t="s">
        <v>2221</v>
      </c>
      <c r="BD1497">
        <v>3715700</v>
      </c>
      <c r="BI1497">
        <v>4264700</v>
      </c>
      <c r="BN1497">
        <v>4883500</v>
      </c>
      <c r="BS1497">
        <v>5624399.9999999898</v>
      </c>
      <c r="BX1497">
        <v>6301400</v>
      </c>
      <c r="CC1497">
        <v>7379099.9999999898</v>
      </c>
      <c r="CH1497">
        <v>7955500</v>
      </c>
      <c r="CM1497">
        <v>7581499.9999999898</v>
      </c>
      <c r="CR1497">
        <v>9663100</v>
      </c>
      <c r="CW1497">
        <v>9430400</v>
      </c>
      <c r="DB1497">
        <v>9049800</v>
      </c>
      <c r="DG1497">
        <v>10119500</v>
      </c>
      <c r="DL1497">
        <v>10975400</v>
      </c>
      <c r="DQ1497">
        <v>12964200</v>
      </c>
      <c r="DV1497">
        <v>13836700</v>
      </c>
      <c r="EA1497">
        <v>15367319</v>
      </c>
      <c r="EF1497">
        <v>16611083</v>
      </c>
      <c r="EK1497">
        <v>15830532</v>
      </c>
      <c r="EP1497">
        <v>14419891.999999899</v>
      </c>
      <c r="EU1497">
        <v>13343005.999999899</v>
      </c>
      <c r="EZ1497">
        <v>13487410</v>
      </c>
      <c r="FE1497">
        <v>13082360</v>
      </c>
      <c r="FJ1497">
        <v>12487702</v>
      </c>
      <c r="FO1497">
        <v>11227822</v>
      </c>
      <c r="FT1497">
        <v>10667255</v>
      </c>
      <c r="FY1497">
        <v>10432078</v>
      </c>
      <c r="GD1497">
        <v>9711096.9999999907</v>
      </c>
      <c r="GI1497">
        <v>8826961</v>
      </c>
      <c r="GN1497">
        <v>7744456</v>
      </c>
      <c r="GS1497">
        <v>7317992</v>
      </c>
      <c r="GX1497">
        <v>6890842</v>
      </c>
    </row>
    <row r="1498" spans="1:206" customFormat="1">
      <c r="A1498" s="51" t="s">
        <v>224</v>
      </c>
      <c r="B1498" t="s">
        <v>3549</v>
      </c>
      <c r="C1498" t="s">
        <v>3533</v>
      </c>
      <c r="D1498" s="187" t="s">
        <v>3564</v>
      </c>
      <c r="E1498" t="s">
        <v>2222</v>
      </c>
      <c r="BD1498">
        <v>2670200</v>
      </c>
      <c r="BI1498">
        <v>3091399.9999999902</v>
      </c>
      <c r="BN1498">
        <v>3613100</v>
      </c>
      <c r="BS1498">
        <v>4229900</v>
      </c>
      <c r="BX1498">
        <v>4892400</v>
      </c>
      <c r="CC1498">
        <v>5474500</v>
      </c>
      <c r="CH1498">
        <v>6559599.9999999898</v>
      </c>
      <c r="CM1498">
        <v>7121500</v>
      </c>
      <c r="CR1498">
        <v>6821200</v>
      </c>
      <c r="CW1498">
        <v>8768000</v>
      </c>
      <c r="DB1498">
        <v>8669500</v>
      </c>
      <c r="DG1498">
        <v>8418900</v>
      </c>
      <c r="DL1498">
        <v>9471400</v>
      </c>
      <c r="DQ1498">
        <v>10296599.999999899</v>
      </c>
      <c r="DV1498">
        <v>12239900</v>
      </c>
      <c r="EA1498">
        <v>12752072</v>
      </c>
      <c r="EF1498">
        <v>14644456</v>
      </c>
      <c r="EK1498">
        <v>15942609</v>
      </c>
      <c r="EP1498">
        <v>15295423</v>
      </c>
      <c r="EU1498">
        <v>14013633</v>
      </c>
      <c r="EZ1498">
        <v>13031839</v>
      </c>
      <c r="FE1498">
        <v>13233395</v>
      </c>
      <c r="FJ1498">
        <v>12894276.999999899</v>
      </c>
      <c r="FO1498">
        <v>12347515.999999899</v>
      </c>
      <c r="FT1498">
        <v>11136539.999999899</v>
      </c>
      <c r="FY1498">
        <v>10609485</v>
      </c>
      <c r="GD1498">
        <v>10401731</v>
      </c>
      <c r="GI1498">
        <v>9708101</v>
      </c>
      <c r="GN1498">
        <v>8839891</v>
      </c>
      <c r="GS1498">
        <v>7767455</v>
      </c>
      <c r="GX1498">
        <v>7343531</v>
      </c>
    </row>
    <row r="1499" spans="1:206" customFormat="1">
      <c r="A1499" s="51" t="s">
        <v>224</v>
      </c>
      <c r="B1499" t="s">
        <v>3549</v>
      </c>
      <c r="C1499" t="s">
        <v>3533</v>
      </c>
      <c r="D1499" s="187" t="s">
        <v>3564</v>
      </c>
      <c r="E1499" t="s">
        <v>2223</v>
      </c>
      <c r="BD1499">
        <v>1587500</v>
      </c>
      <c r="BI1499">
        <v>1976200</v>
      </c>
      <c r="BN1499">
        <v>2354400</v>
      </c>
      <c r="BS1499">
        <v>2821200</v>
      </c>
      <c r="BX1499">
        <v>3307600</v>
      </c>
      <c r="CC1499">
        <v>3902900</v>
      </c>
      <c r="CH1499">
        <v>4510299.9999999898</v>
      </c>
      <c r="CM1499">
        <v>5471000</v>
      </c>
      <c r="CR1499">
        <v>6042799.9999999898</v>
      </c>
      <c r="CW1499">
        <v>5853700</v>
      </c>
      <c r="DB1499">
        <v>7646400</v>
      </c>
      <c r="DG1499">
        <v>7610099.9999999898</v>
      </c>
      <c r="DL1499">
        <v>7492000</v>
      </c>
      <c r="DQ1499">
        <v>8547500</v>
      </c>
      <c r="DV1499">
        <v>9335000</v>
      </c>
      <c r="EA1499">
        <v>10185944</v>
      </c>
      <c r="EF1499">
        <v>11769309</v>
      </c>
      <c r="EK1499">
        <v>13664855</v>
      </c>
      <c r="EP1499">
        <v>15033542</v>
      </c>
      <c r="EU1499">
        <v>14563329</v>
      </c>
      <c r="EZ1499">
        <v>13450703</v>
      </c>
      <c r="FE1499">
        <v>12595649</v>
      </c>
      <c r="FJ1499">
        <v>12870652</v>
      </c>
      <c r="FO1499">
        <v>12613685</v>
      </c>
      <c r="FT1499">
        <v>12129155</v>
      </c>
      <c r="FY1499">
        <v>10983773</v>
      </c>
      <c r="GD1499">
        <v>10500853</v>
      </c>
      <c r="GI1499">
        <v>10328703</v>
      </c>
      <c r="GN1499">
        <v>9671040.9999999907</v>
      </c>
      <c r="GS1499">
        <v>8826126</v>
      </c>
      <c r="GX1499">
        <v>7769469</v>
      </c>
    </row>
    <row r="1500" spans="1:206" customFormat="1">
      <c r="A1500" s="51" t="s">
        <v>224</v>
      </c>
      <c r="B1500" t="s">
        <v>3549</v>
      </c>
      <c r="C1500" t="s">
        <v>3533</v>
      </c>
      <c r="D1500" s="187" t="s">
        <v>3564</v>
      </c>
      <c r="E1500" t="s">
        <v>2224</v>
      </c>
      <c r="BD1500">
        <v>711100</v>
      </c>
      <c r="BI1500">
        <v>971300</v>
      </c>
      <c r="BN1500">
        <v>1247300</v>
      </c>
      <c r="BS1500">
        <v>1517699.99999999</v>
      </c>
      <c r="BX1500">
        <v>1854800</v>
      </c>
      <c r="CC1500">
        <v>2269500</v>
      </c>
      <c r="CH1500">
        <v>2686200</v>
      </c>
      <c r="CM1500">
        <v>3233000</v>
      </c>
      <c r="CR1500">
        <v>4054099.9999999902</v>
      </c>
      <c r="CW1500">
        <v>4543300</v>
      </c>
      <c r="DB1500">
        <v>4584700</v>
      </c>
      <c r="DG1500">
        <v>5994500</v>
      </c>
      <c r="DL1500">
        <v>6213900</v>
      </c>
      <c r="DQ1500">
        <v>6295600</v>
      </c>
      <c r="DV1500">
        <v>7150600</v>
      </c>
      <c r="EA1500">
        <v>7286637</v>
      </c>
      <c r="EF1500">
        <v>8812854</v>
      </c>
      <c r="EK1500">
        <v>10360356.999999899</v>
      </c>
      <c r="EP1500">
        <v>12230723</v>
      </c>
      <c r="EU1500">
        <v>13670260</v>
      </c>
      <c r="EZ1500">
        <v>13433449</v>
      </c>
      <c r="FE1500">
        <v>12551931.999999899</v>
      </c>
      <c r="FJ1500">
        <v>11873421</v>
      </c>
      <c r="FO1500">
        <v>12248282</v>
      </c>
      <c r="FT1500">
        <v>12094995</v>
      </c>
      <c r="FY1500">
        <v>11708051</v>
      </c>
      <c r="GD1500">
        <v>10670410</v>
      </c>
      <c r="GI1500">
        <v>10258275</v>
      </c>
      <c r="GN1500">
        <v>10140714</v>
      </c>
      <c r="GS1500">
        <v>9536856</v>
      </c>
      <c r="GX1500">
        <v>8733723</v>
      </c>
    </row>
    <row r="1501" spans="1:206" customFormat="1">
      <c r="A1501" s="51" t="s">
        <v>224</v>
      </c>
      <c r="B1501" t="s">
        <v>3549</v>
      </c>
      <c r="C1501" t="s">
        <v>3533</v>
      </c>
      <c r="D1501" s="187" t="s">
        <v>3564</v>
      </c>
      <c r="E1501" t="s">
        <v>2225</v>
      </c>
      <c r="BD1501">
        <v>275200</v>
      </c>
      <c r="BI1501">
        <v>315700</v>
      </c>
      <c r="BN1501">
        <v>448900</v>
      </c>
      <c r="BS1501">
        <v>592400</v>
      </c>
      <c r="BX1501">
        <v>752400</v>
      </c>
      <c r="CC1501">
        <v>956299.99999999895</v>
      </c>
      <c r="CH1501">
        <v>1239600</v>
      </c>
      <c r="CM1501">
        <v>1531800</v>
      </c>
      <c r="CR1501">
        <v>1917199.99999999</v>
      </c>
      <c r="CW1501">
        <v>2524500</v>
      </c>
      <c r="DB1501">
        <v>2889500</v>
      </c>
      <c r="DG1501">
        <v>3004500</v>
      </c>
      <c r="DL1501">
        <v>4095800</v>
      </c>
      <c r="DQ1501">
        <v>4381300</v>
      </c>
      <c r="DV1501">
        <v>4494700</v>
      </c>
      <c r="EA1501">
        <v>4740052</v>
      </c>
      <c r="EF1501">
        <v>5498175</v>
      </c>
      <c r="EK1501">
        <v>6857889</v>
      </c>
      <c r="EP1501">
        <v>8288979</v>
      </c>
      <c r="EU1501">
        <v>10047030</v>
      </c>
      <c r="EZ1501">
        <v>11514222</v>
      </c>
      <c r="FE1501">
        <v>11581902</v>
      </c>
      <c r="FJ1501">
        <v>11046465.999999899</v>
      </c>
      <c r="FO1501">
        <v>10650136</v>
      </c>
      <c r="FT1501">
        <v>11148031</v>
      </c>
      <c r="FY1501">
        <v>11159203</v>
      </c>
      <c r="GD1501">
        <v>10940955</v>
      </c>
      <c r="GI1501">
        <v>10093157</v>
      </c>
      <c r="GN1501">
        <v>9807929.9999999907</v>
      </c>
      <c r="GS1501">
        <v>9787453</v>
      </c>
      <c r="GX1501">
        <v>9280705</v>
      </c>
    </row>
    <row r="1502" spans="1:206" customFormat="1">
      <c r="A1502" s="51" t="s">
        <v>224</v>
      </c>
      <c r="B1502" t="s">
        <v>3549</v>
      </c>
      <c r="C1502" t="s">
        <v>3533</v>
      </c>
      <c r="D1502" s="187" t="s">
        <v>3564</v>
      </c>
      <c r="E1502" t="s">
        <v>2226</v>
      </c>
      <c r="BD1502">
        <v>66600</v>
      </c>
      <c r="BI1502">
        <v>80600</v>
      </c>
      <c r="BN1502">
        <v>96899.999999999898</v>
      </c>
      <c r="BS1502">
        <v>142300</v>
      </c>
      <c r="BX1502">
        <v>197999.99999999901</v>
      </c>
      <c r="CC1502">
        <v>265900</v>
      </c>
      <c r="CH1502">
        <v>364799.99999999901</v>
      </c>
      <c r="CM1502">
        <v>506700</v>
      </c>
      <c r="CR1502">
        <v>649500</v>
      </c>
      <c r="CW1502">
        <v>853600</v>
      </c>
      <c r="DB1502">
        <v>1150000</v>
      </c>
      <c r="DG1502">
        <v>1352900</v>
      </c>
      <c r="DL1502">
        <v>1502299.99999999</v>
      </c>
      <c r="DQ1502">
        <v>2106500</v>
      </c>
      <c r="DV1502">
        <v>2322100</v>
      </c>
      <c r="EA1502">
        <v>2221253</v>
      </c>
      <c r="EF1502">
        <v>2741344</v>
      </c>
      <c r="EK1502">
        <v>3316981</v>
      </c>
      <c r="EP1502">
        <v>4324833</v>
      </c>
      <c r="EU1502">
        <v>5450129</v>
      </c>
      <c r="EZ1502">
        <v>6875835</v>
      </c>
      <c r="FE1502">
        <v>8186273.9999999898</v>
      </c>
      <c r="FJ1502">
        <v>8547003</v>
      </c>
      <c r="FO1502">
        <v>8453916</v>
      </c>
      <c r="FT1502">
        <v>8397254</v>
      </c>
      <c r="FY1502">
        <v>9034911</v>
      </c>
      <c r="GD1502">
        <v>9297754</v>
      </c>
      <c r="GI1502">
        <v>9360541</v>
      </c>
      <c r="GN1502">
        <v>8859090</v>
      </c>
      <c r="GS1502">
        <v>8809677</v>
      </c>
      <c r="GX1502">
        <v>8974701</v>
      </c>
    </row>
    <row r="1503" spans="1:206" customFormat="1">
      <c r="A1503" s="51" t="s">
        <v>224</v>
      </c>
      <c r="B1503" t="s">
        <v>3549</v>
      </c>
      <c r="C1503" t="s">
        <v>3533</v>
      </c>
      <c r="D1503" s="187" t="s">
        <v>3564</v>
      </c>
      <c r="E1503" t="s">
        <v>2227</v>
      </c>
      <c r="BD1503">
        <v>8700</v>
      </c>
      <c r="BI1503">
        <v>11700</v>
      </c>
      <c r="BN1503">
        <v>14800</v>
      </c>
      <c r="BS1503">
        <v>18400</v>
      </c>
      <c r="BX1503">
        <v>29099.999999999902</v>
      </c>
      <c r="CC1503">
        <v>42900</v>
      </c>
      <c r="CH1503">
        <v>63699.999999999898</v>
      </c>
      <c r="CM1503">
        <v>95900</v>
      </c>
      <c r="CR1503">
        <v>139000</v>
      </c>
      <c r="CW1503">
        <v>184300</v>
      </c>
      <c r="DB1503">
        <v>241700</v>
      </c>
      <c r="DG1503">
        <v>330400</v>
      </c>
      <c r="DL1503">
        <v>417000</v>
      </c>
      <c r="DQ1503">
        <v>481500</v>
      </c>
      <c r="DV1503">
        <v>687400</v>
      </c>
      <c r="EA1503">
        <v>669971</v>
      </c>
      <c r="EF1503">
        <v>813705</v>
      </c>
      <c r="EK1503">
        <v>1049695</v>
      </c>
      <c r="EP1503">
        <v>1337058</v>
      </c>
      <c r="EU1503">
        <v>1845397</v>
      </c>
      <c r="EZ1503">
        <v>2455476</v>
      </c>
      <c r="FE1503">
        <v>3266041.9999999902</v>
      </c>
      <c r="FJ1503">
        <v>4097264.9999999902</v>
      </c>
      <c r="FO1503">
        <v>4516211</v>
      </c>
      <c r="FT1503">
        <v>4699262</v>
      </c>
      <c r="FY1503">
        <v>4909064</v>
      </c>
      <c r="GD1503">
        <v>5558861.9999999898</v>
      </c>
      <c r="GI1503">
        <v>6028185</v>
      </c>
      <c r="GN1503">
        <v>6390495</v>
      </c>
      <c r="GS1503">
        <v>6366792</v>
      </c>
      <c r="GX1503">
        <v>6651539</v>
      </c>
    </row>
    <row r="1504" spans="1:206" customFormat="1">
      <c r="A1504" s="51" t="s">
        <v>224</v>
      </c>
      <c r="B1504" t="s">
        <v>3549</v>
      </c>
      <c r="C1504" t="s">
        <v>3533</v>
      </c>
      <c r="D1504" s="187" t="s">
        <v>3564</v>
      </c>
      <c r="E1504" t="s">
        <v>2228</v>
      </c>
      <c r="BD1504">
        <v>600</v>
      </c>
      <c r="BI1504">
        <v>900</v>
      </c>
      <c r="BN1504">
        <v>1200</v>
      </c>
      <c r="BS1504">
        <v>1500</v>
      </c>
      <c r="BX1504">
        <v>2200</v>
      </c>
      <c r="CC1504">
        <v>3700</v>
      </c>
      <c r="CH1504">
        <v>5800</v>
      </c>
      <c r="CM1504">
        <v>9700</v>
      </c>
      <c r="CR1504">
        <v>15499.9999999999</v>
      </c>
      <c r="CW1504">
        <v>23800</v>
      </c>
      <c r="DB1504">
        <v>30299.999999999902</v>
      </c>
      <c r="DG1504">
        <v>38599.999999999898</v>
      </c>
      <c r="DL1504">
        <v>55900</v>
      </c>
      <c r="DQ1504">
        <v>67900</v>
      </c>
      <c r="DV1504">
        <v>87100</v>
      </c>
      <c r="EA1504">
        <v>95320</v>
      </c>
      <c r="EF1504">
        <v>130082</v>
      </c>
      <c r="EK1504">
        <v>165636</v>
      </c>
      <c r="EP1504">
        <v>222582</v>
      </c>
      <c r="EU1504">
        <v>299080</v>
      </c>
      <c r="EZ1504">
        <v>439017</v>
      </c>
      <c r="FE1504">
        <v>621620</v>
      </c>
      <c r="FJ1504">
        <v>878687</v>
      </c>
      <c r="FO1504">
        <v>1170518</v>
      </c>
      <c r="FT1504">
        <v>1373387</v>
      </c>
      <c r="FY1504">
        <v>1538612.99999999</v>
      </c>
      <c r="GD1504">
        <v>1740017</v>
      </c>
      <c r="GI1504">
        <v>2139806</v>
      </c>
      <c r="GN1504">
        <v>2528058</v>
      </c>
      <c r="GS1504">
        <v>2918230</v>
      </c>
      <c r="GX1504">
        <v>3177085.9999999902</v>
      </c>
    </row>
    <row r="1505" spans="1:206" customFormat="1">
      <c r="A1505" s="51" t="s">
        <v>224</v>
      </c>
      <c r="B1505" t="s">
        <v>3549</v>
      </c>
      <c r="C1505" t="s">
        <v>3533</v>
      </c>
      <c r="D1505" s="187" t="s">
        <v>3564</v>
      </c>
      <c r="E1505" t="s">
        <v>2229</v>
      </c>
      <c r="BD1505">
        <v>329182200</v>
      </c>
      <c r="BI1505">
        <v>392260600</v>
      </c>
      <c r="BN1505">
        <v>461150100</v>
      </c>
      <c r="BS1505">
        <v>558157300</v>
      </c>
      <c r="BX1505">
        <v>688013600</v>
      </c>
      <c r="CC1505">
        <v>841925400</v>
      </c>
      <c r="CH1505">
        <v>1027966100</v>
      </c>
      <c r="CM1505">
        <v>1244077500</v>
      </c>
      <c r="CR1505">
        <v>1469423600</v>
      </c>
      <c r="CW1505">
        <v>1690798600</v>
      </c>
      <c r="DB1505">
        <v>1941759100</v>
      </c>
      <c r="DG1505">
        <v>2230547400</v>
      </c>
      <c r="DL1505">
        <v>2494084900</v>
      </c>
      <c r="DQ1505">
        <v>2730069200</v>
      </c>
      <c r="DV1505">
        <v>2988800500</v>
      </c>
      <c r="EA1505">
        <v>3114638239</v>
      </c>
      <c r="EF1505">
        <v>3354717505</v>
      </c>
      <c r="EK1505">
        <v>3562553005</v>
      </c>
      <c r="EP1505">
        <v>3717154590</v>
      </c>
      <c r="EU1505">
        <v>3856543001</v>
      </c>
      <c r="EZ1505">
        <v>3978512311</v>
      </c>
      <c r="FE1505">
        <v>4079632678</v>
      </c>
      <c r="FJ1505">
        <v>4157282117</v>
      </c>
      <c r="FO1505">
        <v>4209855396</v>
      </c>
      <c r="FT1505">
        <v>4236826820</v>
      </c>
      <c r="FY1505">
        <v>4240699592</v>
      </c>
      <c r="GD1505">
        <v>4222123650</v>
      </c>
      <c r="GI1505">
        <v>4185218651</v>
      </c>
      <c r="GN1505">
        <v>4130929619</v>
      </c>
      <c r="GS1505">
        <v>4059331814</v>
      </c>
      <c r="GX1505">
        <v>3970232569</v>
      </c>
    </row>
    <row r="1506" spans="1:206" customFormat="1">
      <c r="A1506" s="51" t="s">
        <v>224</v>
      </c>
      <c r="B1506" t="s">
        <v>3549</v>
      </c>
      <c r="C1506" t="s">
        <v>3533</v>
      </c>
      <c r="D1506" s="187" t="s">
        <v>3564</v>
      </c>
      <c r="E1506" t="s">
        <v>2230</v>
      </c>
      <c r="BD1506">
        <v>173544300</v>
      </c>
      <c r="BI1506">
        <v>208261500</v>
      </c>
      <c r="BN1506">
        <v>246421900</v>
      </c>
      <c r="BS1506">
        <v>299936200</v>
      </c>
      <c r="BX1506">
        <v>372269900</v>
      </c>
      <c r="CC1506">
        <v>456381100</v>
      </c>
      <c r="CH1506">
        <v>557443300</v>
      </c>
      <c r="CM1506">
        <v>673511700</v>
      </c>
      <c r="CR1506">
        <v>795068000</v>
      </c>
      <c r="CW1506">
        <v>911418000</v>
      </c>
      <c r="DB1506">
        <v>1042820400</v>
      </c>
      <c r="DG1506">
        <v>1193181500</v>
      </c>
      <c r="DL1506">
        <v>1330224100</v>
      </c>
      <c r="DQ1506">
        <v>1453478400</v>
      </c>
      <c r="DV1506">
        <v>1587282200</v>
      </c>
      <c r="EA1506">
        <v>1589544225</v>
      </c>
      <c r="EF1506">
        <v>1712246645</v>
      </c>
      <c r="EK1506">
        <v>1817982655</v>
      </c>
      <c r="EP1506">
        <v>1896001168</v>
      </c>
      <c r="EU1506">
        <v>1965902049</v>
      </c>
      <c r="EZ1506">
        <v>2026203394</v>
      </c>
      <c r="FE1506">
        <v>2075667772</v>
      </c>
      <c r="FJ1506">
        <v>2113342723</v>
      </c>
      <c r="FO1506">
        <v>2138354055</v>
      </c>
      <c r="FT1506">
        <v>2150423436</v>
      </c>
      <c r="FY1506">
        <v>2150449338</v>
      </c>
      <c r="GD1506">
        <v>2138733574</v>
      </c>
      <c r="GI1506">
        <v>2117720710</v>
      </c>
      <c r="GN1506">
        <v>2087867614</v>
      </c>
      <c r="GS1506">
        <v>2049201473</v>
      </c>
      <c r="GX1506">
        <v>2001343214</v>
      </c>
    </row>
    <row r="1507" spans="1:206" customFormat="1">
      <c r="A1507" s="51" t="s">
        <v>224</v>
      </c>
      <c r="B1507" t="s">
        <v>3549</v>
      </c>
      <c r="C1507" t="s">
        <v>3533</v>
      </c>
      <c r="D1507" s="187" t="s">
        <v>3564</v>
      </c>
      <c r="E1507" t="s">
        <v>2231</v>
      </c>
      <c r="BD1507">
        <v>155637900</v>
      </c>
      <c r="BI1507">
        <v>183999100</v>
      </c>
      <c r="BN1507">
        <v>214728200</v>
      </c>
      <c r="BS1507">
        <v>258221100</v>
      </c>
      <c r="BX1507">
        <v>315743700</v>
      </c>
      <c r="CC1507">
        <v>385544300</v>
      </c>
      <c r="CH1507">
        <v>470522800</v>
      </c>
      <c r="CM1507">
        <v>570565800</v>
      </c>
      <c r="CR1507">
        <v>674355600</v>
      </c>
      <c r="CW1507">
        <v>779380600</v>
      </c>
      <c r="DB1507">
        <v>898938700</v>
      </c>
      <c r="DG1507">
        <v>1037365900</v>
      </c>
      <c r="DL1507">
        <v>1163860800</v>
      </c>
      <c r="DQ1507">
        <v>1276590800</v>
      </c>
      <c r="DV1507">
        <v>1401518300</v>
      </c>
      <c r="EA1507">
        <v>1525094014</v>
      </c>
      <c r="EF1507">
        <v>1642470860</v>
      </c>
      <c r="EK1507">
        <v>1744570350</v>
      </c>
      <c r="EP1507">
        <v>1821153422</v>
      </c>
      <c r="EU1507">
        <v>1890640952</v>
      </c>
      <c r="EZ1507">
        <v>1952308917</v>
      </c>
      <c r="FE1507">
        <v>2003964906</v>
      </c>
      <c r="FJ1507">
        <v>2043939394</v>
      </c>
      <c r="FO1507">
        <v>2071501341</v>
      </c>
      <c r="FT1507">
        <v>2086403384</v>
      </c>
      <c r="FY1507">
        <v>2090250254</v>
      </c>
      <c r="GD1507">
        <v>2083390076</v>
      </c>
      <c r="GI1507">
        <v>2067497941</v>
      </c>
      <c r="GN1507">
        <v>2043062005</v>
      </c>
      <c r="GS1507">
        <v>2010130341</v>
      </c>
      <c r="GX1507">
        <v>1968889355</v>
      </c>
    </row>
    <row r="1508" spans="1:206" customFormat="1">
      <c r="A1508" s="51" t="s">
        <v>224</v>
      </c>
      <c r="B1508" t="s">
        <v>3549</v>
      </c>
      <c r="C1508" t="s">
        <v>3533</v>
      </c>
      <c r="D1508" s="187" t="s">
        <v>3564</v>
      </c>
      <c r="E1508" t="s">
        <v>2232</v>
      </c>
      <c r="BD1508">
        <v>0</v>
      </c>
      <c r="BI1508">
        <v>0</v>
      </c>
      <c r="BN1508">
        <v>0</v>
      </c>
      <c r="BS1508">
        <v>0</v>
      </c>
      <c r="BX1508">
        <v>0</v>
      </c>
      <c r="CC1508">
        <v>0</v>
      </c>
      <c r="CH1508">
        <v>0</v>
      </c>
      <c r="CM1508">
        <v>0</v>
      </c>
      <c r="CR1508">
        <v>0</v>
      </c>
      <c r="CW1508">
        <v>0</v>
      </c>
      <c r="DB1508">
        <v>0</v>
      </c>
      <c r="DG1508">
        <v>0</v>
      </c>
      <c r="DL1508">
        <v>0</v>
      </c>
      <c r="DQ1508">
        <v>0</v>
      </c>
      <c r="DV1508">
        <v>0</v>
      </c>
      <c r="EA1508">
        <v>0</v>
      </c>
      <c r="EF1508">
        <v>0</v>
      </c>
      <c r="EK1508">
        <v>0</v>
      </c>
      <c r="EP1508">
        <v>0</v>
      </c>
      <c r="EU1508">
        <v>0</v>
      </c>
      <c r="EZ1508">
        <v>0</v>
      </c>
      <c r="FE1508">
        <v>0</v>
      </c>
      <c r="FJ1508">
        <v>0</v>
      </c>
      <c r="FO1508">
        <v>0</v>
      </c>
      <c r="FT1508">
        <v>0</v>
      </c>
      <c r="FY1508">
        <v>0</v>
      </c>
      <c r="GD1508">
        <v>0</v>
      </c>
      <c r="GI1508">
        <v>0</v>
      </c>
      <c r="GN1508">
        <v>0</v>
      </c>
      <c r="GS1508">
        <v>0</v>
      </c>
      <c r="GX1508">
        <v>0</v>
      </c>
    </row>
    <row r="1509" spans="1:206" customFormat="1">
      <c r="A1509" s="51" t="s">
        <v>224</v>
      </c>
      <c r="B1509" t="s">
        <v>3549</v>
      </c>
      <c r="C1509" t="s">
        <v>3533</v>
      </c>
      <c r="D1509" s="187" t="s">
        <v>3564</v>
      </c>
      <c r="E1509" t="s">
        <v>2233</v>
      </c>
      <c r="BD1509">
        <v>0</v>
      </c>
      <c r="BI1509">
        <v>0</v>
      </c>
      <c r="BN1509">
        <v>0</v>
      </c>
      <c r="BS1509">
        <v>0</v>
      </c>
      <c r="BX1509">
        <v>0</v>
      </c>
      <c r="CC1509">
        <v>0</v>
      </c>
      <c r="CH1509">
        <v>0</v>
      </c>
      <c r="CM1509">
        <v>0</v>
      </c>
      <c r="CR1509">
        <v>0</v>
      </c>
      <c r="CW1509">
        <v>0</v>
      </c>
      <c r="DB1509">
        <v>0</v>
      </c>
      <c r="DG1509">
        <v>0</v>
      </c>
      <c r="DL1509">
        <v>0</v>
      </c>
      <c r="DQ1509">
        <v>0</v>
      </c>
      <c r="DV1509">
        <v>0</v>
      </c>
      <c r="EA1509">
        <v>0</v>
      </c>
      <c r="EF1509">
        <v>0</v>
      </c>
      <c r="EK1509">
        <v>0</v>
      </c>
      <c r="EP1509">
        <v>0</v>
      </c>
      <c r="EU1509">
        <v>0</v>
      </c>
      <c r="EZ1509">
        <v>0</v>
      </c>
      <c r="FE1509">
        <v>0</v>
      </c>
      <c r="FJ1509">
        <v>0</v>
      </c>
      <c r="FO1509">
        <v>0</v>
      </c>
      <c r="FT1509">
        <v>0</v>
      </c>
      <c r="FY1509">
        <v>0</v>
      </c>
      <c r="GD1509">
        <v>0</v>
      </c>
      <c r="GI1509">
        <v>0</v>
      </c>
      <c r="GN1509">
        <v>0</v>
      </c>
      <c r="GS1509">
        <v>0</v>
      </c>
      <c r="GX1509">
        <v>0</v>
      </c>
    </row>
    <row r="1510" spans="1:206" customFormat="1">
      <c r="A1510" s="51" t="s">
        <v>224</v>
      </c>
      <c r="B1510" t="s">
        <v>3549</v>
      </c>
      <c r="C1510" t="s">
        <v>3533</v>
      </c>
      <c r="D1510" s="187" t="s">
        <v>3564</v>
      </c>
      <c r="E1510" t="s">
        <v>2234</v>
      </c>
      <c r="BD1510">
        <v>0</v>
      </c>
      <c r="BI1510">
        <v>0</v>
      </c>
      <c r="BN1510">
        <v>0</v>
      </c>
      <c r="BS1510">
        <v>0</v>
      </c>
      <c r="BX1510">
        <v>0</v>
      </c>
      <c r="CC1510">
        <v>0</v>
      </c>
      <c r="CH1510">
        <v>0</v>
      </c>
      <c r="CM1510">
        <v>0</v>
      </c>
      <c r="CR1510">
        <v>0</v>
      </c>
      <c r="CW1510">
        <v>0</v>
      </c>
      <c r="DB1510">
        <v>0</v>
      </c>
      <c r="DG1510">
        <v>0</v>
      </c>
      <c r="DL1510">
        <v>0</v>
      </c>
      <c r="DQ1510">
        <v>0</v>
      </c>
      <c r="DV1510">
        <v>0</v>
      </c>
      <c r="EA1510">
        <v>0</v>
      </c>
      <c r="EF1510">
        <v>0</v>
      </c>
      <c r="EK1510">
        <v>0</v>
      </c>
      <c r="EP1510">
        <v>0</v>
      </c>
      <c r="EU1510">
        <v>0</v>
      </c>
      <c r="EZ1510">
        <v>0</v>
      </c>
      <c r="FE1510">
        <v>0</v>
      </c>
      <c r="FJ1510">
        <v>0</v>
      </c>
      <c r="FO1510">
        <v>0</v>
      </c>
      <c r="FT1510">
        <v>0</v>
      </c>
      <c r="FY1510">
        <v>0</v>
      </c>
      <c r="GD1510">
        <v>0</v>
      </c>
      <c r="GI1510">
        <v>0</v>
      </c>
      <c r="GN1510">
        <v>0</v>
      </c>
      <c r="GS1510">
        <v>0</v>
      </c>
      <c r="GX1510">
        <v>0</v>
      </c>
    </row>
    <row r="1511" spans="1:206" customFormat="1">
      <c r="A1511" s="51" t="s">
        <v>224</v>
      </c>
      <c r="B1511" t="s">
        <v>3549</v>
      </c>
      <c r="C1511" t="s">
        <v>3533</v>
      </c>
      <c r="D1511" s="187" t="s">
        <v>3564</v>
      </c>
      <c r="E1511" t="s">
        <v>2235</v>
      </c>
      <c r="BD1511">
        <v>33592100</v>
      </c>
      <c r="BI1511">
        <v>42442400</v>
      </c>
      <c r="BN1511">
        <v>47860900</v>
      </c>
      <c r="BS1511">
        <v>65217100</v>
      </c>
      <c r="BX1511">
        <v>87882300</v>
      </c>
      <c r="CC1511">
        <v>101769900</v>
      </c>
      <c r="CH1511">
        <v>123050400</v>
      </c>
      <c r="CM1511">
        <v>142730100</v>
      </c>
      <c r="CR1511">
        <v>157545599.99999899</v>
      </c>
      <c r="CW1511">
        <v>163537700</v>
      </c>
      <c r="DB1511">
        <v>185965900</v>
      </c>
      <c r="DG1511">
        <v>216018099.99999899</v>
      </c>
      <c r="DL1511">
        <v>216971099.99999899</v>
      </c>
      <c r="DQ1511">
        <v>219695500</v>
      </c>
      <c r="DV1511">
        <v>241627100</v>
      </c>
      <c r="EA1511">
        <v>228744065.99999899</v>
      </c>
      <c r="EF1511">
        <v>241379532.99999899</v>
      </c>
      <c r="EK1511">
        <v>239488297</v>
      </c>
      <c r="EP1511">
        <v>224298209.99999899</v>
      </c>
      <c r="EU1511">
        <v>222930134</v>
      </c>
      <c r="EZ1511">
        <v>223825460</v>
      </c>
      <c r="FE1511">
        <v>225066317</v>
      </c>
      <c r="FJ1511">
        <v>224183679.99999899</v>
      </c>
      <c r="FO1511">
        <v>220894411</v>
      </c>
      <c r="FT1511">
        <v>215433629</v>
      </c>
      <c r="FY1511">
        <v>209977774</v>
      </c>
      <c r="GD1511">
        <v>204035981</v>
      </c>
      <c r="GI1511">
        <v>199190144.99999899</v>
      </c>
      <c r="GN1511">
        <v>193867709</v>
      </c>
      <c r="GS1511">
        <v>187969655</v>
      </c>
      <c r="GX1511">
        <v>181551292</v>
      </c>
    </row>
    <row r="1512" spans="1:206" customFormat="1">
      <c r="A1512" s="51" t="s">
        <v>224</v>
      </c>
      <c r="B1512" t="s">
        <v>3549</v>
      </c>
      <c r="C1512" t="s">
        <v>3533</v>
      </c>
      <c r="D1512" s="187" t="s">
        <v>3564</v>
      </c>
      <c r="E1512" t="s">
        <v>2236</v>
      </c>
      <c r="BD1512">
        <v>31959300</v>
      </c>
      <c r="BI1512">
        <v>37501300</v>
      </c>
      <c r="BN1512">
        <v>46359800</v>
      </c>
      <c r="BS1512">
        <v>52390200</v>
      </c>
      <c r="BX1512">
        <v>68924300</v>
      </c>
      <c r="CC1512">
        <v>92092300</v>
      </c>
      <c r="CH1512">
        <v>106946000</v>
      </c>
      <c r="CM1512">
        <v>126766900</v>
      </c>
      <c r="CR1512">
        <v>141272300</v>
      </c>
      <c r="CW1512">
        <v>148397300</v>
      </c>
      <c r="DB1512">
        <v>151052100</v>
      </c>
      <c r="DG1512">
        <v>169019800</v>
      </c>
      <c r="DL1512">
        <v>190872400</v>
      </c>
      <c r="DQ1512">
        <v>188003900</v>
      </c>
      <c r="DV1512">
        <v>184712400</v>
      </c>
      <c r="EA1512">
        <v>193405625</v>
      </c>
      <c r="EF1512">
        <v>206060916</v>
      </c>
      <c r="EK1512">
        <v>216915202</v>
      </c>
      <c r="EP1512">
        <v>217069910</v>
      </c>
      <c r="EU1512">
        <v>208471725</v>
      </c>
      <c r="EZ1512">
        <v>208607277</v>
      </c>
      <c r="FE1512">
        <v>209807135</v>
      </c>
      <c r="FJ1512">
        <v>211393308</v>
      </c>
      <c r="FO1512">
        <v>210646551</v>
      </c>
      <c r="FT1512">
        <v>208133156.99999899</v>
      </c>
      <c r="FY1512">
        <v>203286170</v>
      </c>
      <c r="GD1512">
        <v>197932530.99999899</v>
      </c>
      <c r="GI1512">
        <v>191656130</v>
      </c>
      <c r="GN1512">
        <v>185577133</v>
      </c>
      <c r="GS1512">
        <v>178951316</v>
      </c>
      <c r="GX1512">
        <v>171661861</v>
      </c>
    </row>
    <row r="1513" spans="1:206" customFormat="1">
      <c r="A1513" s="51" t="s">
        <v>224</v>
      </c>
      <c r="B1513" t="s">
        <v>3549</v>
      </c>
      <c r="C1513" t="s">
        <v>3533</v>
      </c>
      <c r="D1513" s="187" t="s">
        <v>3564</v>
      </c>
      <c r="E1513" t="s">
        <v>2237</v>
      </c>
      <c r="BD1513">
        <v>23738300</v>
      </c>
      <c r="BI1513">
        <v>30883699.999999899</v>
      </c>
      <c r="BN1513">
        <v>36535500</v>
      </c>
      <c r="BS1513">
        <v>44979900</v>
      </c>
      <c r="BX1513">
        <v>50298900</v>
      </c>
      <c r="CC1513">
        <v>66006899.999999903</v>
      </c>
      <c r="CH1513">
        <v>87530300</v>
      </c>
      <c r="CM1513">
        <v>101132500</v>
      </c>
      <c r="CR1513">
        <v>119063400</v>
      </c>
      <c r="CW1513">
        <v>132322400</v>
      </c>
      <c r="DB1513">
        <v>138428900</v>
      </c>
      <c r="DG1513">
        <v>137939100</v>
      </c>
      <c r="DL1513">
        <v>151793700</v>
      </c>
      <c r="DQ1513">
        <v>170779500</v>
      </c>
      <c r="DV1513">
        <v>165515900</v>
      </c>
      <c r="EA1513">
        <v>157998699</v>
      </c>
      <c r="EF1513">
        <v>163174073</v>
      </c>
      <c r="EK1513">
        <v>172257848</v>
      </c>
      <c r="EP1513">
        <v>179424184</v>
      </c>
      <c r="EU1513">
        <v>177327824</v>
      </c>
      <c r="EZ1513">
        <v>167550643</v>
      </c>
      <c r="FE1513">
        <v>165050653</v>
      </c>
      <c r="FJ1513">
        <v>163569762</v>
      </c>
      <c r="FO1513">
        <v>162671336</v>
      </c>
      <c r="FT1513">
        <v>159609556</v>
      </c>
      <c r="FY1513">
        <v>155187233</v>
      </c>
      <c r="GD1513">
        <v>149186432</v>
      </c>
      <c r="GI1513">
        <v>142964481</v>
      </c>
      <c r="GN1513">
        <v>136098035</v>
      </c>
      <c r="GS1513">
        <v>129357508</v>
      </c>
      <c r="GX1513">
        <v>122429428</v>
      </c>
    </row>
    <row r="1514" spans="1:206" customFormat="1">
      <c r="A1514" s="51" t="s">
        <v>224</v>
      </c>
      <c r="B1514" t="s">
        <v>3549</v>
      </c>
      <c r="C1514" t="s">
        <v>3533</v>
      </c>
      <c r="D1514" s="187" t="s">
        <v>3564</v>
      </c>
      <c r="E1514" t="s">
        <v>2238</v>
      </c>
      <c r="BD1514">
        <v>15448800</v>
      </c>
      <c r="BI1514">
        <v>20569900</v>
      </c>
      <c r="BN1514">
        <v>26160600</v>
      </c>
      <c r="BS1514">
        <v>30592699.999999899</v>
      </c>
      <c r="BX1514">
        <v>37937500</v>
      </c>
      <c r="CC1514">
        <v>42769500</v>
      </c>
      <c r="CH1514">
        <v>56886900</v>
      </c>
      <c r="CM1514">
        <v>77867200</v>
      </c>
      <c r="CR1514">
        <v>92353900</v>
      </c>
      <c r="CW1514">
        <v>110937900</v>
      </c>
      <c r="DB1514">
        <v>124966100</v>
      </c>
      <c r="DG1514">
        <v>131692600</v>
      </c>
      <c r="DL1514">
        <v>132167099.999999</v>
      </c>
      <c r="DQ1514">
        <v>145741600</v>
      </c>
      <c r="DV1514">
        <v>166746400</v>
      </c>
      <c r="EA1514">
        <v>154450772</v>
      </c>
      <c r="EF1514">
        <v>151967383</v>
      </c>
      <c r="EK1514">
        <v>156612222</v>
      </c>
      <c r="EP1514">
        <v>164933897</v>
      </c>
      <c r="EU1514">
        <v>171417176</v>
      </c>
      <c r="EZ1514">
        <v>168809888</v>
      </c>
      <c r="FE1514">
        <v>158746031</v>
      </c>
      <c r="FJ1514">
        <v>155786571</v>
      </c>
      <c r="FO1514">
        <v>153838122</v>
      </c>
      <c r="FT1514">
        <v>152467569</v>
      </c>
      <c r="FY1514">
        <v>149010363</v>
      </c>
      <c r="GD1514">
        <v>144229528</v>
      </c>
      <c r="GI1514">
        <v>138049759</v>
      </c>
      <c r="GN1514">
        <v>131722501.999999</v>
      </c>
      <c r="GS1514">
        <v>124751885</v>
      </c>
      <c r="GX1514">
        <v>117895267.999999</v>
      </c>
    </row>
    <row r="1515" spans="1:206" customFormat="1">
      <c r="A1515" s="51" t="s">
        <v>224</v>
      </c>
      <c r="B1515" t="s">
        <v>3549</v>
      </c>
      <c r="C1515" t="s">
        <v>3533</v>
      </c>
      <c r="D1515" s="187" t="s">
        <v>3564</v>
      </c>
      <c r="E1515" t="s">
        <v>2239</v>
      </c>
      <c r="BD1515">
        <v>14636599.999999899</v>
      </c>
      <c r="BI1515">
        <v>15100400</v>
      </c>
      <c r="BN1515">
        <v>20176300</v>
      </c>
      <c r="BS1515">
        <v>25793400</v>
      </c>
      <c r="BX1515">
        <v>30069900</v>
      </c>
      <c r="CC1515">
        <v>37377100</v>
      </c>
      <c r="CH1515">
        <v>41860600</v>
      </c>
      <c r="CM1515">
        <v>56096500</v>
      </c>
      <c r="CR1515">
        <v>76904200</v>
      </c>
      <c r="CW1515">
        <v>91193000</v>
      </c>
      <c r="DB1515">
        <v>109541500</v>
      </c>
      <c r="DG1515">
        <v>123542299.999999</v>
      </c>
      <c r="DL1515">
        <v>130411900</v>
      </c>
      <c r="DQ1515">
        <v>130185600</v>
      </c>
      <c r="DV1515">
        <v>144140900</v>
      </c>
      <c r="EA1515">
        <v>152798335</v>
      </c>
      <c r="EF1515">
        <v>152805272</v>
      </c>
      <c r="EK1515">
        <v>150373150</v>
      </c>
      <c r="EP1515">
        <v>154999628</v>
      </c>
      <c r="EU1515">
        <v>163289285</v>
      </c>
      <c r="EZ1515">
        <v>169780897</v>
      </c>
      <c r="FE1515">
        <v>167248779</v>
      </c>
      <c r="FJ1515">
        <v>157292376</v>
      </c>
      <c r="FO1515">
        <v>154411917</v>
      </c>
      <c r="FT1515">
        <v>152543334</v>
      </c>
      <c r="FY1515">
        <v>151257705</v>
      </c>
      <c r="GD1515">
        <v>147899169</v>
      </c>
      <c r="GI1515">
        <v>143224398</v>
      </c>
      <c r="GN1515">
        <v>137155959</v>
      </c>
      <c r="GS1515">
        <v>130936452</v>
      </c>
      <c r="GX1515">
        <v>124071790</v>
      </c>
    </row>
    <row r="1516" spans="1:206" customFormat="1">
      <c r="A1516" s="51" t="s">
        <v>224</v>
      </c>
      <c r="B1516" t="s">
        <v>3549</v>
      </c>
      <c r="C1516" t="s">
        <v>3533</v>
      </c>
      <c r="D1516" s="187" t="s">
        <v>3564</v>
      </c>
      <c r="E1516" t="s">
        <v>2240</v>
      </c>
      <c r="BD1516">
        <v>12905800</v>
      </c>
      <c r="BI1516">
        <v>14227500</v>
      </c>
      <c r="BN1516">
        <v>14685200</v>
      </c>
      <c r="BS1516">
        <v>19772800</v>
      </c>
      <c r="BX1516">
        <v>25321199.999999899</v>
      </c>
      <c r="CC1516">
        <v>29509800</v>
      </c>
      <c r="CH1516">
        <v>36553300</v>
      </c>
      <c r="CM1516">
        <v>41139000</v>
      </c>
      <c r="CR1516">
        <v>55219800</v>
      </c>
      <c r="CW1516">
        <v>75551200</v>
      </c>
      <c r="DB1516">
        <v>89522799.999999896</v>
      </c>
      <c r="DG1516">
        <v>107770600</v>
      </c>
      <c r="DL1516">
        <v>121817500</v>
      </c>
      <c r="DQ1516">
        <v>128352800</v>
      </c>
      <c r="DV1516">
        <v>128422299.999999</v>
      </c>
      <c r="EA1516">
        <v>136178517</v>
      </c>
      <c r="EF1516">
        <v>150725004</v>
      </c>
      <c r="EK1516">
        <v>150787487</v>
      </c>
      <c r="EP1516">
        <v>148431967.99999899</v>
      </c>
      <c r="EU1516">
        <v>153050144</v>
      </c>
      <c r="EZ1516">
        <v>161307651</v>
      </c>
      <c r="FE1516">
        <v>167814273</v>
      </c>
      <c r="FJ1516">
        <v>165379677</v>
      </c>
      <c r="FO1516">
        <v>155558023</v>
      </c>
      <c r="FT1516">
        <v>152776175</v>
      </c>
      <c r="FY1516">
        <v>151009779.99999899</v>
      </c>
      <c r="GD1516">
        <v>149828601</v>
      </c>
      <c r="GI1516">
        <v>146590557</v>
      </c>
      <c r="GN1516">
        <v>142045509</v>
      </c>
      <c r="GS1516">
        <v>136111325</v>
      </c>
      <c r="GX1516">
        <v>130019507</v>
      </c>
    </row>
    <row r="1517" spans="1:206" customFormat="1">
      <c r="A1517" s="51" t="s">
        <v>224</v>
      </c>
      <c r="B1517" t="s">
        <v>3549</v>
      </c>
      <c r="C1517" t="s">
        <v>3533</v>
      </c>
      <c r="D1517" s="187" t="s">
        <v>3564</v>
      </c>
      <c r="E1517" t="s">
        <v>2241</v>
      </c>
      <c r="BD1517">
        <v>11056900</v>
      </c>
      <c r="BI1517">
        <v>12319400</v>
      </c>
      <c r="BN1517">
        <v>13783900</v>
      </c>
      <c r="BS1517">
        <v>14193300</v>
      </c>
      <c r="BX1517">
        <v>19242100</v>
      </c>
      <c r="CC1517">
        <v>24608500</v>
      </c>
      <c r="CH1517">
        <v>28484699.999999899</v>
      </c>
      <c r="CM1517">
        <v>35508100</v>
      </c>
      <c r="CR1517">
        <v>40202800</v>
      </c>
      <c r="CW1517">
        <v>53717300</v>
      </c>
      <c r="DB1517">
        <v>73714600</v>
      </c>
      <c r="DG1517">
        <v>87309299.999999896</v>
      </c>
      <c r="DL1517">
        <v>105977900</v>
      </c>
      <c r="DQ1517">
        <v>119196600</v>
      </c>
      <c r="DV1517">
        <v>126141400</v>
      </c>
      <c r="EA1517">
        <v>117941322</v>
      </c>
      <c r="EF1517">
        <v>133610320</v>
      </c>
      <c r="EK1517">
        <v>148020053</v>
      </c>
      <c r="EP1517">
        <v>148176697</v>
      </c>
      <c r="EU1517">
        <v>145933749</v>
      </c>
      <c r="EZ1517">
        <v>150551708</v>
      </c>
      <c r="FE1517">
        <v>158780241</v>
      </c>
      <c r="FJ1517">
        <v>165312287</v>
      </c>
      <c r="FO1517">
        <v>163006526.99999899</v>
      </c>
      <c r="FT1517">
        <v>153364480</v>
      </c>
      <c r="FY1517">
        <v>150717783</v>
      </c>
      <c r="GD1517">
        <v>149086402</v>
      </c>
      <c r="GI1517">
        <v>148042116</v>
      </c>
      <c r="GN1517">
        <v>144960889</v>
      </c>
      <c r="GS1517">
        <v>140581429</v>
      </c>
      <c r="GX1517">
        <v>134816436</v>
      </c>
    </row>
    <row r="1518" spans="1:206" customFormat="1">
      <c r="A1518" s="51" t="s">
        <v>224</v>
      </c>
      <c r="B1518" t="s">
        <v>3549</v>
      </c>
      <c r="C1518" t="s">
        <v>3533</v>
      </c>
      <c r="D1518" s="187" t="s">
        <v>3564</v>
      </c>
      <c r="E1518" t="s">
        <v>2242</v>
      </c>
      <c r="BD1518">
        <v>8802400</v>
      </c>
      <c r="BI1518">
        <v>10601000</v>
      </c>
      <c r="BN1518">
        <v>11859700</v>
      </c>
      <c r="BS1518">
        <v>13157900</v>
      </c>
      <c r="BX1518">
        <v>13558000</v>
      </c>
      <c r="CC1518">
        <v>18426600</v>
      </c>
      <c r="CH1518">
        <v>23502600</v>
      </c>
      <c r="CM1518">
        <v>27341200</v>
      </c>
      <c r="CR1518">
        <v>34224300</v>
      </c>
      <c r="CW1518">
        <v>38757600</v>
      </c>
      <c r="DB1518">
        <v>51868899.999999903</v>
      </c>
      <c r="DG1518">
        <v>71250300</v>
      </c>
      <c r="DL1518">
        <v>84948600</v>
      </c>
      <c r="DQ1518">
        <v>102946600</v>
      </c>
      <c r="DV1518">
        <v>116319500</v>
      </c>
      <c r="EA1518">
        <v>115310516</v>
      </c>
      <c r="EF1518">
        <v>114735237</v>
      </c>
      <c r="EK1518">
        <v>130129805</v>
      </c>
      <c r="EP1518">
        <v>144368582</v>
      </c>
      <c r="EU1518">
        <v>144669259</v>
      </c>
      <c r="EZ1518">
        <v>142588416</v>
      </c>
      <c r="FE1518">
        <v>147219656.99999899</v>
      </c>
      <c r="FJ1518">
        <v>155412678</v>
      </c>
      <c r="FO1518">
        <v>161972730</v>
      </c>
      <c r="FT1518">
        <v>159836999</v>
      </c>
      <c r="FY1518">
        <v>150444541</v>
      </c>
      <c r="GD1518">
        <v>147979983</v>
      </c>
      <c r="GI1518">
        <v>146529360</v>
      </c>
      <c r="GN1518">
        <v>145666529</v>
      </c>
      <c r="GS1518">
        <v>142792208</v>
      </c>
      <c r="GX1518">
        <v>138631241</v>
      </c>
    </row>
    <row r="1519" spans="1:206" customFormat="1">
      <c r="A1519" s="51" t="s">
        <v>224</v>
      </c>
      <c r="B1519" t="s">
        <v>3549</v>
      </c>
      <c r="C1519" t="s">
        <v>3533</v>
      </c>
      <c r="D1519" s="187" t="s">
        <v>3564</v>
      </c>
      <c r="E1519" t="s">
        <v>2243</v>
      </c>
      <c r="BD1519">
        <v>6700500</v>
      </c>
      <c r="BI1519">
        <v>8073799.9999999898</v>
      </c>
      <c r="BN1519">
        <v>9808099.9999999907</v>
      </c>
      <c r="BS1519">
        <v>11081200</v>
      </c>
      <c r="BX1519">
        <v>12285200</v>
      </c>
      <c r="CC1519">
        <v>12679000</v>
      </c>
      <c r="CH1519">
        <v>17284400</v>
      </c>
      <c r="CM1519">
        <v>22116200</v>
      </c>
      <c r="CR1519">
        <v>25853900</v>
      </c>
      <c r="CW1519">
        <v>32314300</v>
      </c>
      <c r="DB1519">
        <v>36798500</v>
      </c>
      <c r="DG1519">
        <v>49513700</v>
      </c>
      <c r="DL1519">
        <v>68334300</v>
      </c>
      <c r="DQ1519">
        <v>81264900</v>
      </c>
      <c r="DV1519">
        <v>99149400</v>
      </c>
      <c r="EA1519">
        <v>101239477</v>
      </c>
      <c r="EF1519">
        <v>110785889</v>
      </c>
      <c r="EK1519">
        <v>110327521</v>
      </c>
      <c r="EP1519">
        <v>125362338.999999</v>
      </c>
      <c r="EU1519">
        <v>139367424</v>
      </c>
      <c r="EZ1519">
        <v>139860898</v>
      </c>
      <c r="FE1519">
        <v>138004928</v>
      </c>
      <c r="FJ1519">
        <v>142658085</v>
      </c>
      <c r="FO1519">
        <v>150809285</v>
      </c>
      <c r="FT1519">
        <v>157414283</v>
      </c>
      <c r="FY1519">
        <v>155532975</v>
      </c>
      <c r="GD1519">
        <v>146492134</v>
      </c>
      <c r="GI1519">
        <v>144282683</v>
      </c>
      <c r="GN1519">
        <v>143080930</v>
      </c>
      <c r="GS1519">
        <v>142463866</v>
      </c>
      <c r="GX1519">
        <v>139870098.99999899</v>
      </c>
    </row>
    <row r="1520" spans="1:206" customFormat="1">
      <c r="A1520" s="51" t="s">
        <v>224</v>
      </c>
      <c r="B1520" t="s">
        <v>3549</v>
      </c>
      <c r="C1520" t="s">
        <v>3533</v>
      </c>
      <c r="D1520" s="187" t="s">
        <v>3564</v>
      </c>
      <c r="E1520" t="s">
        <v>2244</v>
      </c>
      <c r="BD1520">
        <v>5361500</v>
      </c>
      <c r="BI1520">
        <v>5948800</v>
      </c>
      <c r="BN1520">
        <v>7166200</v>
      </c>
      <c r="BS1520">
        <v>8704000</v>
      </c>
      <c r="BX1520">
        <v>9915400</v>
      </c>
      <c r="CC1520">
        <v>11104800</v>
      </c>
      <c r="CH1520">
        <v>11552000</v>
      </c>
      <c r="CM1520">
        <v>15802900</v>
      </c>
      <c r="CR1520">
        <v>20317699.999999899</v>
      </c>
      <c r="CW1520">
        <v>23785700</v>
      </c>
      <c r="DB1520">
        <v>29833300</v>
      </c>
      <c r="DG1520">
        <v>34310500</v>
      </c>
      <c r="DL1520">
        <v>46277700</v>
      </c>
      <c r="DQ1520">
        <v>64109800</v>
      </c>
      <c r="DV1520">
        <v>76582500</v>
      </c>
      <c r="EA1520">
        <v>81371578</v>
      </c>
      <c r="EF1520">
        <v>95382524</v>
      </c>
      <c r="EK1520">
        <v>104669240</v>
      </c>
      <c r="EP1520">
        <v>104390093</v>
      </c>
      <c r="EU1520">
        <v>118948868</v>
      </c>
      <c r="EZ1520">
        <v>132632028.999999</v>
      </c>
      <c r="FE1520">
        <v>133403386</v>
      </c>
      <c r="FJ1520">
        <v>131853500</v>
      </c>
      <c r="FO1520">
        <v>136537659</v>
      </c>
      <c r="FT1520">
        <v>144639195</v>
      </c>
      <c r="FY1520">
        <v>151324923</v>
      </c>
      <c r="GD1520">
        <v>149790037</v>
      </c>
      <c r="GI1520">
        <v>141221421</v>
      </c>
      <c r="GN1520">
        <v>139346840</v>
      </c>
      <c r="GS1520">
        <v>138467422</v>
      </c>
      <c r="GX1520">
        <v>138170072</v>
      </c>
    </row>
    <row r="1521" spans="1:206" customFormat="1">
      <c r="A1521" s="51" t="s">
        <v>224</v>
      </c>
      <c r="B1521" t="s">
        <v>3549</v>
      </c>
      <c r="C1521" t="s">
        <v>3533</v>
      </c>
      <c r="D1521" s="187" t="s">
        <v>3564</v>
      </c>
      <c r="E1521" t="s">
        <v>2245</v>
      </c>
      <c r="BD1521">
        <v>3926700</v>
      </c>
      <c r="BI1521">
        <v>4454000</v>
      </c>
      <c r="BN1521">
        <v>4955800</v>
      </c>
      <c r="BS1521">
        <v>5980700</v>
      </c>
      <c r="BX1521">
        <v>7349900</v>
      </c>
      <c r="CC1521">
        <v>8464700</v>
      </c>
      <c r="CH1521">
        <v>9696900</v>
      </c>
      <c r="CM1521">
        <v>10110100</v>
      </c>
      <c r="CR1521">
        <v>13915400</v>
      </c>
      <c r="CW1521">
        <v>17884500</v>
      </c>
      <c r="DB1521">
        <v>21113000</v>
      </c>
      <c r="DG1521">
        <v>26658100</v>
      </c>
      <c r="DL1521">
        <v>31264600</v>
      </c>
      <c r="DQ1521">
        <v>41957800</v>
      </c>
      <c r="DV1521">
        <v>58505000</v>
      </c>
      <c r="EA1521">
        <v>60366343</v>
      </c>
      <c r="EF1521">
        <v>74290644</v>
      </c>
      <c r="EK1521">
        <v>87640338</v>
      </c>
      <c r="EP1521">
        <v>96561624</v>
      </c>
      <c r="EU1521">
        <v>96567532</v>
      </c>
      <c r="EZ1521">
        <v>110474339</v>
      </c>
      <c r="FE1521">
        <v>123716634</v>
      </c>
      <c r="FJ1521">
        <v>124856434</v>
      </c>
      <c r="FO1521">
        <v>123716311</v>
      </c>
      <c r="FT1521">
        <v>128426912</v>
      </c>
      <c r="FY1521">
        <v>136451728</v>
      </c>
      <c r="GD1521">
        <v>143201641</v>
      </c>
      <c r="GI1521">
        <v>142085606</v>
      </c>
      <c r="GN1521">
        <v>134103796</v>
      </c>
      <c r="GS1521">
        <v>132626518</v>
      </c>
      <c r="GX1521">
        <v>132135607.999999</v>
      </c>
    </row>
    <row r="1522" spans="1:206" customFormat="1">
      <c r="A1522" s="51" t="s">
        <v>224</v>
      </c>
      <c r="B1522" t="s">
        <v>3549</v>
      </c>
      <c r="C1522" t="s">
        <v>3533</v>
      </c>
      <c r="D1522" s="187" t="s">
        <v>3564</v>
      </c>
      <c r="E1522" t="s">
        <v>2246</v>
      </c>
      <c r="BD1522">
        <v>2729800</v>
      </c>
      <c r="BI1522">
        <v>2955800</v>
      </c>
      <c r="BN1522">
        <v>3372900</v>
      </c>
      <c r="BS1522">
        <v>3782500</v>
      </c>
      <c r="BX1522">
        <v>4573800</v>
      </c>
      <c r="CC1522">
        <v>5688400</v>
      </c>
      <c r="CH1522">
        <v>6699100</v>
      </c>
      <c r="CM1522">
        <v>7787400</v>
      </c>
      <c r="CR1522">
        <v>8277200</v>
      </c>
      <c r="CW1522">
        <v>11480400</v>
      </c>
      <c r="DB1522">
        <v>14870700</v>
      </c>
      <c r="DG1522">
        <v>17849400</v>
      </c>
      <c r="DL1522">
        <v>22900699.999999899</v>
      </c>
      <c r="DQ1522">
        <v>26992000</v>
      </c>
      <c r="DV1522">
        <v>36523300</v>
      </c>
      <c r="EA1522">
        <v>41550815</v>
      </c>
      <c r="EF1522">
        <v>52750975.999999903</v>
      </c>
      <c r="EK1522">
        <v>65504577</v>
      </c>
      <c r="EP1522">
        <v>77842633</v>
      </c>
      <c r="EU1522">
        <v>86216065</v>
      </c>
      <c r="EZ1522">
        <v>86525010</v>
      </c>
      <c r="FE1522">
        <v>99528767</v>
      </c>
      <c r="FJ1522">
        <v>112097422</v>
      </c>
      <c r="FO1522">
        <v>113626689</v>
      </c>
      <c r="FT1522">
        <v>112949381</v>
      </c>
      <c r="FY1522">
        <v>117644173.999999</v>
      </c>
      <c r="GD1522">
        <v>125502993</v>
      </c>
      <c r="GI1522">
        <v>132261752</v>
      </c>
      <c r="GN1522">
        <v>131635021</v>
      </c>
      <c r="GS1522">
        <v>124382592.999999</v>
      </c>
      <c r="GX1522">
        <v>123382987</v>
      </c>
    </row>
    <row r="1523" spans="1:206" customFormat="1">
      <c r="A1523" s="51" t="s">
        <v>224</v>
      </c>
      <c r="B1523" t="s">
        <v>3549</v>
      </c>
      <c r="C1523" t="s">
        <v>3533</v>
      </c>
      <c r="D1523" s="187" t="s">
        <v>3564</v>
      </c>
      <c r="E1523" t="s">
        <v>2247</v>
      </c>
      <c r="BD1523">
        <v>1547300</v>
      </c>
      <c r="BI1523">
        <v>1787700</v>
      </c>
      <c r="BN1523">
        <v>1966300</v>
      </c>
      <c r="BS1523">
        <v>2270700</v>
      </c>
      <c r="BX1523">
        <v>2540300</v>
      </c>
      <c r="CC1523">
        <v>3100400</v>
      </c>
      <c r="CH1523">
        <v>4020800</v>
      </c>
      <c r="CM1523">
        <v>4750500</v>
      </c>
      <c r="CR1523">
        <v>5701300</v>
      </c>
      <c r="CW1523">
        <v>6191800</v>
      </c>
      <c r="DB1523">
        <v>8734000</v>
      </c>
      <c r="DG1523">
        <v>11470900</v>
      </c>
      <c r="DL1523">
        <v>14082000</v>
      </c>
      <c r="DQ1523">
        <v>18144500</v>
      </c>
      <c r="DV1523">
        <v>21725000</v>
      </c>
      <c r="EA1523">
        <v>24981171</v>
      </c>
      <c r="EF1523">
        <v>33930246</v>
      </c>
      <c r="EK1523">
        <v>43566936.999999903</v>
      </c>
      <c r="EP1523">
        <v>54673663</v>
      </c>
      <c r="EU1523">
        <v>65566775</v>
      </c>
      <c r="EZ1523">
        <v>73117668</v>
      </c>
      <c r="FE1523">
        <v>73765300</v>
      </c>
      <c r="FJ1523">
        <v>85485774.999999896</v>
      </c>
      <c r="FO1523">
        <v>97043876</v>
      </c>
      <c r="FT1523">
        <v>98971094</v>
      </c>
      <c r="FY1523">
        <v>98822716</v>
      </c>
      <c r="GD1523">
        <v>103387453</v>
      </c>
      <c r="GI1523">
        <v>110914186</v>
      </c>
      <c r="GN1523">
        <v>117558585.999999</v>
      </c>
      <c r="GS1523">
        <v>117475279</v>
      </c>
      <c r="GX1523">
        <v>111138524</v>
      </c>
    </row>
    <row r="1524" spans="1:206" customFormat="1">
      <c r="A1524" s="51" t="s">
        <v>224</v>
      </c>
      <c r="B1524" t="s">
        <v>3549</v>
      </c>
      <c r="C1524" t="s">
        <v>3533</v>
      </c>
      <c r="D1524" s="187" t="s">
        <v>3564</v>
      </c>
      <c r="E1524" t="s">
        <v>2248</v>
      </c>
      <c r="BD1524">
        <v>879500</v>
      </c>
      <c r="BI1524">
        <v>1115300</v>
      </c>
      <c r="BN1524">
        <v>1362400</v>
      </c>
      <c r="BS1524">
        <v>1560300</v>
      </c>
      <c r="BX1524">
        <v>1832700</v>
      </c>
      <c r="CC1524">
        <v>2133200</v>
      </c>
      <c r="CH1524">
        <v>2594400</v>
      </c>
      <c r="CM1524">
        <v>3389800</v>
      </c>
      <c r="CR1524">
        <v>2859900</v>
      </c>
      <c r="CW1524">
        <v>3556000</v>
      </c>
      <c r="DB1524">
        <v>4057700</v>
      </c>
      <c r="DG1524">
        <v>5873000</v>
      </c>
      <c r="DL1524">
        <v>8028300</v>
      </c>
      <c r="DQ1524">
        <v>9904400</v>
      </c>
      <c r="DV1524">
        <v>12932200</v>
      </c>
      <c r="EA1524">
        <v>13610162</v>
      </c>
      <c r="EF1524">
        <v>18444362</v>
      </c>
      <c r="EK1524">
        <v>25182392</v>
      </c>
      <c r="EP1524">
        <v>32757537</v>
      </c>
      <c r="EU1524">
        <v>41656108</v>
      </c>
      <c r="EZ1524">
        <v>50525161</v>
      </c>
      <c r="FE1524">
        <v>56906662</v>
      </c>
      <c r="FJ1524">
        <v>57902583</v>
      </c>
      <c r="FO1524">
        <v>67834510.999999896</v>
      </c>
      <c r="FT1524">
        <v>77881411</v>
      </c>
      <c r="FY1524">
        <v>80193856</v>
      </c>
      <c r="GD1524">
        <v>80621826</v>
      </c>
      <c r="GI1524">
        <v>84906339</v>
      </c>
      <c r="GN1524">
        <v>91851157</v>
      </c>
      <c r="GS1524">
        <v>98164817</v>
      </c>
      <c r="GX1524">
        <v>98687545</v>
      </c>
    </row>
    <row r="1525" spans="1:206" customFormat="1">
      <c r="A1525" s="51" t="s">
        <v>224</v>
      </c>
      <c r="B1525" t="s">
        <v>3549</v>
      </c>
      <c r="C1525" t="s">
        <v>3533</v>
      </c>
      <c r="D1525" s="187" t="s">
        <v>3564</v>
      </c>
      <c r="E1525" t="s">
        <v>2249</v>
      </c>
      <c r="BD1525">
        <v>206299.99999999901</v>
      </c>
      <c r="BI1525">
        <v>224799.99999999901</v>
      </c>
      <c r="BN1525">
        <v>307000</v>
      </c>
      <c r="BS1525">
        <v>373700</v>
      </c>
      <c r="BX1525">
        <v>427600</v>
      </c>
      <c r="CC1525">
        <v>514200</v>
      </c>
      <c r="CH1525">
        <v>607700</v>
      </c>
      <c r="CM1525">
        <v>753300</v>
      </c>
      <c r="CR1525">
        <v>1072200</v>
      </c>
      <c r="CW1525">
        <v>1379000</v>
      </c>
      <c r="DB1525">
        <v>1795100</v>
      </c>
      <c r="DG1525">
        <v>2179899.9999999902</v>
      </c>
      <c r="DL1525">
        <v>3313800</v>
      </c>
      <c r="DQ1525">
        <v>4584500</v>
      </c>
      <c r="DV1525">
        <v>5853200</v>
      </c>
      <c r="EA1525">
        <v>6669653.9999999898</v>
      </c>
      <c r="EF1525">
        <v>8400738</v>
      </c>
      <c r="EK1525">
        <v>11565859.999999899</v>
      </c>
      <c r="EP1525">
        <v>15859466</v>
      </c>
      <c r="EU1525">
        <v>20975028</v>
      </c>
      <c r="EZ1525">
        <v>27113293.999999899</v>
      </c>
      <c r="FE1525">
        <v>33376410</v>
      </c>
      <c r="FJ1525">
        <v>38163856</v>
      </c>
      <c r="FO1525">
        <v>39434583</v>
      </c>
      <c r="FT1525">
        <v>46974261</v>
      </c>
      <c r="FY1525">
        <v>54860665.999999903</v>
      </c>
      <c r="GD1525">
        <v>57418920</v>
      </c>
      <c r="GI1525">
        <v>58444761</v>
      </c>
      <c r="GN1525">
        <v>62280637</v>
      </c>
      <c r="GS1525">
        <v>68330407.999999896</v>
      </c>
      <c r="GX1525">
        <v>73995881</v>
      </c>
    </row>
    <row r="1526" spans="1:206" customFormat="1">
      <c r="A1526" s="51" t="s">
        <v>224</v>
      </c>
      <c r="B1526" t="s">
        <v>3549</v>
      </c>
      <c r="C1526" t="s">
        <v>3533</v>
      </c>
      <c r="D1526" s="187" t="s">
        <v>3564</v>
      </c>
      <c r="E1526" t="s">
        <v>2250</v>
      </c>
      <c r="BD1526">
        <v>45800</v>
      </c>
      <c r="BI1526">
        <v>48700</v>
      </c>
      <c r="BN1526">
        <v>54000</v>
      </c>
      <c r="BS1526">
        <v>77100</v>
      </c>
      <c r="BX1526">
        <v>98000</v>
      </c>
      <c r="CC1526">
        <v>118300</v>
      </c>
      <c r="CH1526">
        <v>150300</v>
      </c>
      <c r="CM1526">
        <v>187700</v>
      </c>
      <c r="CR1526">
        <v>241600</v>
      </c>
      <c r="CW1526">
        <v>357100</v>
      </c>
      <c r="DB1526">
        <v>476700</v>
      </c>
      <c r="DG1526">
        <v>667000</v>
      </c>
      <c r="DL1526">
        <v>880800</v>
      </c>
      <c r="DQ1526">
        <v>1371600</v>
      </c>
      <c r="DV1526">
        <v>1980199.99999999</v>
      </c>
      <c r="EA1526">
        <v>2342641</v>
      </c>
      <c r="EF1526">
        <v>3046158</v>
      </c>
      <c r="EK1526">
        <v>3940996</v>
      </c>
      <c r="EP1526">
        <v>5525441</v>
      </c>
      <c r="EU1526">
        <v>7627806</v>
      </c>
      <c r="EZ1526">
        <v>10302162</v>
      </c>
      <c r="FE1526">
        <v>13598597</v>
      </c>
      <c r="FJ1526">
        <v>17064543.999999899</v>
      </c>
      <c r="FO1526">
        <v>19976453</v>
      </c>
      <c r="FT1526">
        <v>21213306</v>
      </c>
      <c r="FY1526">
        <v>25920547</v>
      </c>
      <c r="GD1526">
        <v>31065124</v>
      </c>
      <c r="GI1526">
        <v>33449627.999999899</v>
      </c>
      <c r="GN1526">
        <v>34854380</v>
      </c>
      <c r="GS1526">
        <v>38002723</v>
      </c>
      <c r="GX1526">
        <v>42671939</v>
      </c>
    </row>
    <row r="1527" spans="1:206" customFormat="1">
      <c r="A1527" s="51" t="s">
        <v>224</v>
      </c>
      <c r="B1527" t="s">
        <v>3549</v>
      </c>
      <c r="C1527" t="s">
        <v>3533</v>
      </c>
      <c r="D1527" s="187" t="s">
        <v>3564</v>
      </c>
      <c r="E1527" t="s">
        <v>2251</v>
      </c>
      <c r="BD1527">
        <v>6199.99999999999</v>
      </c>
      <c r="BI1527">
        <v>6500</v>
      </c>
      <c r="BN1527">
        <v>6800</v>
      </c>
      <c r="BS1527">
        <v>8100</v>
      </c>
      <c r="BX1527">
        <v>12100</v>
      </c>
      <c r="CC1527">
        <v>16300</v>
      </c>
      <c r="CH1527">
        <v>21200</v>
      </c>
      <c r="CM1527">
        <v>29700</v>
      </c>
      <c r="CR1527">
        <v>38700</v>
      </c>
      <c r="CW1527">
        <v>49800</v>
      </c>
      <c r="DB1527">
        <v>74400</v>
      </c>
      <c r="DG1527">
        <v>107400</v>
      </c>
      <c r="DL1527">
        <v>166500</v>
      </c>
      <c r="DQ1527">
        <v>224700</v>
      </c>
      <c r="DV1527">
        <v>372200</v>
      </c>
      <c r="EA1527">
        <v>532741</v>
      </c>
      <c r="EF1527">
        <v>676779</v>
      </c>
      <c r="EK1527">
        <v>896320</v>
      </c>
      <c r="EP1527">
        <v>1186349</v>
      </c>
      <c r="EU1527">
        <v>1699547</v>
      </c>
      <c r="EZ1527">
        <v>2357455</v>
      </c>
      <c r="FE1527">
        <v>3253710</v>
      </c>
      <c r="FJ1527">
        <v>4397129</v>
      </c>
      <c r="FO1527">
        <v>5643091</v>
      </c>
      <c r="FT1527">
        <v>6837230</v>
      </c>
      <c r="FY1527">
        <v>7613514</v>
      </c>
      <c r="GD1527">
        <v>9664380</v>
      </c>
      <c r="GI1527">
        <v>12033691</v>
      </c>
      <c r="GN1527">
        <v>13617333</v>
      </c>
      <c r="GS1527">
        <v>14876266.999999899</v>
      </c>
      <c r="GX1527">
        <v>16824614</v>
      </c>
    </row>
    <row r="1528" spans="1:206" customFormat="1">
      <c r="A1528" s="51" t="s">
        <v>224</v>
      </c>
      <c r="B1528" t="s">
        <v>3549</v>
      </c>
      <c r="C1528" t="s">
        <v>3533</v>
      </c>
      <c r="D1528" s="187" t="s">
        <v>3564</v>
      </c>
      <c r="E1528" t="s">
        <v>2252</v>
      </c>
      <c r="BD1528">
        <v>500</v>
      </c>
      <c r="BI1528">
        <v>500</v>
      </c>
      <c r="BN1528">
        <v>500</v>
      </c>
      <c r="BS1528">
        <v>600</v>
      </c>
      <c r="BX1528">
        <v>700</v>
      </c>
      <c r="CC1528">
        <v>1200</v>
      </c>
      <c r="CH1528">
        <v>1700</v>
      </c>
      <c r="CM1528">
        <v>2600</v>
      </c>
      <c r="CR1528">
        <v>3800</v>
      </c>
      <c r="CW1528">
        <v>5000</v>
      </c>
      <c r="DB1528">
        <v>6199.99999999999</v>
      </c>
      <c r="DG1528">
        <v>9500</v>
      </c>
      <c r="DL1528">
        <v>15200</v>
      </c>
      <c r="DQ1528">
        <v>22100</v>
      </c>
      <c r="DV1528">
        <v>33300</v>
      </c>
      <c r="EA1528">
        <v>51791</v>
      </c>
      <c r="EF1528">
        <v>80591</v>
      </c>
      <c r="EK1528">
        <v>104410</v>
      </c>
      <c r="EP1528">
        <v>138947</v>
      </c>
      <c r="EU1528">
        <v>187600</v>
      </c>
      <c r="EZ1528">
        <v>273438</v>
      </c>
      <c r="FE1528">
        <v>380292</v>
      </c>
      <c r="FJ1528">
        <v>533056</v>
      </c>
      <c r="FO1528">
        <v>731980</v>
      </c>
      <c r="FT1528">
        <v>951464</v>
      </c>
      <c r="FY1528">
        <v>1192890</v>
      </c>
      <c r="GD1528">
        <v>1410439</v>
      </c>
      <c r="GI1528">
        <v>1873697</v>
      </c>
      <c r="GN1528">
        <v>2444669</v>
      </c>
      <c r="GS1528">
        <v>2959802</v>
      </c>
      <c r="GX1528">
        <v>3389122</v>
      </c>
    </row>
    <row r="1529" spans="1:206" customFormat="1">
      <c r="A1529" s="51" t="s">
        <v>224</v>
      </c>
      <c r="B1529" t="s">
        <v>3549</v>
      </c>
      <c r="C1529" t="s">
        <v>3533</v>
      </c>
      <c r="D1529" s="187" t="s">
        <v>3564</v>
      </c>
      <c r="E1529" t="s">
        <v>2253</v>
      </c>
      <c r="BD1529">
        <v>0</v>
      </c>
      <c r="BI1529">
        <v>0</v>
      </c>
      <c r="BN1529">
        <v>0</v>
      </c>
      <c r="BS1529">
        <v>0</v>
      </c>
      <c r="BX1529">
        <v>0</v>
      </c>
      <c r="CC1529">
        <v>0</v>
      </c>
      <c r="CH1529">
        <v>0</v>
      </c>
      <c r="CM1529">
        <v>0</v>
      </c>
      <c r="CR1529">
        <v>0</v>
      </c>
      <c r="CW1529">
        <v>0</v>
      </c>
      <c r="DB1529">
        <v>0</v>
      </c>
      <c r="DG1529">
        <v>0</v>
      </c>
      <c r="DL1529">
        <v>0</v>
      </c>
      <c r="DQ1529">
        <v>0</v>
      </c>
      <c r="DV1529">
        <v>0</v>
      </c>
      <c r="EA1529">
        <v>0</v>
      </c>
      <c r="EF1529">
        <v>0</v>
      </c>
      <c r="EK1529">
        <v>0</v>
      </c>
      <c r="EP1529">
        <v>0</v>
      </c>
      <c r="EU1529">
        <v>0</v>
      </c>
      <c r="EZ1529">
        <v>0</v>
      </c>
      <c r="FE1529">
        <v>0</v>
      </c>
      <c r="FJ1529">
        <v>0</v>
      </c>
      <c r="FO1529">
        <v>0</v>
      </c>
      <c r="FT1529">
        <v>0</v>
      </c>
      <c r="FY1529">
        <v>0</v>
      </c>
      <c r="GD1529">
        <v>0</v>
      </c>
      <c r="GI1529">
        <v>0</v>
      </c>
      <c r="GN1529">
        <v>0</v>
      </c>
      <c r="GS1529">
        <v>0</v>
      </c>
      <c r="GX1529">
        <v>0</v>
      </c>
    </row>
    <row r="1530" spans="1:206" customFormat="1">
      <c r="A1530" s="51" t="s">
        <v>224</v>
      </c>
      <c r="B1530" t="s">
        <v>3549</v>
      </c>
      <c r="C1530" t="s">
        <v>3533</v>
      </c>
      <c r="D1530" s="187" t="s">
        <v>3564</v>
      </c>
      <c r="E1530" t="s">
        <v>2254</v>
      </c>
      <c r="BD1530">
        <v>0</v>
      </c>
      <c r="BI1530">
        <v>0</v>
      </c>
      <c r="BN1530">
        <v>0</v>
      </c>
      <c r="BS1530">
        <v>0</v>
      </c>
      <c r="BX1530">
        <v>0</v>
      </c>
      <c r="CC1530">
        <v>0</v>
      </c>
      <c r="CH1530">
        <v>0</v>
      </c>
      <c r="CM1530">
        <v>0</v>
      </c>
      <c r="CR1530">
        <v>0</v>
      </c>
      <c r="CW1530">
        <v>0</v>
      </c>
      <c r="DB1530">
        <v>0</v>
      </c>
      <c r="DG1530">
        <v>0</v>
      </c>
      <c r="DL1530">
        <v>0</v>
      </c>
      <c r="DQ1530">
        <v>0</v>
      </c>
      <c r="DV1530">
        <v>0</v>
      </c>
      <c r="EA1530">
        <v>0</v>
      </c>
      <c r="EF1530">
        <v>0</v>
      </c>
      <c r="EK1530">
        <v>0</v>
      </c>
      <c r="EP1530">
        <v>0</v>
      </c>
      <c r="EU1530">
        <v>0</v>
      </c>
      <c r="EZ1530">
        <v>0</v>
      </c>
      <c r="FE1530">
        <v>0</v>
      </c>
      <c r="FJ1530">
        <v>0</v>
      </c>
      <c r="FO1530">
        <v>0</v>
      </c>
      <c r="FT1530">
        <v>0</v>
      </c>
      <c r="FY1530">
        <v>0</v>
      </c>
      <c r="GD1530">
        <v>0</v>
      </c>
      <c r="GI1530">
        <v>0</v>
      </c>
      <c r="GN1530">
        <v>0</v>
      </c>
      <c r="GS1530">
        <v>0</v>
      </c>
      <c r="GX1530">
        <v>0</v>
      </c>
    </row>
    <row r="1531" spans="1:206" customFormat="1">
      <c r="A1531" s="51" t="s">
        <v>224</v>
      </c>
      <c r="B1531" t="s">
        <v>3549</v>
      </c>
      <c r="C1531" t="s">
        <v>3533</v>
      </c>
      <c r="D1531" s="187" t="s">
        <v>3564</v>
      </c>
      <c r="E1531" t="s">
        <v>2255</v>
      </c>
      <c r="BD1531">
        <v>0</v>
      </c>
      <c r="BI1531">
        <v>0</v>
      </c>
      <c r="BN1531">
        <v>0</v>
      </c>
      <c r="BS1531">
        <v>0</v>
      </c>
      <c r="BX1531">
        <v>0</v>
      </c>
      <c r="CC1531">
        <v>0</v>
      </c>
      <c r="CH1531">
        <v>0</v>
      </c>
      <c r="CM1531">
        <v>0</v>
      </c>
      <c r="CR1531">
        <v>0</v>
      </c>
      <c r="CW1531">
        <v>0</v>
      </c>
      <c r="DB1531">
        <v>0</v>
      </c>
      <c r="DG1531">
        <v>0</v>
      </c>
      <c r="DL1531">
        <v>0</v>
      </c>
      <c r="DQ1531">
        <v>0</v>
      </c>
      <c r="DV1531">
        <v>0</v>
      </c>
      <c r="EA1531">
        <v>0</v>
      </c>
      <c r="EF1531">
        <v>0</v>
      </c>
      <c r="EK1531">
        <v>0</v>
      </c>
      <c r="EP1531">
        <v>0</v>
      </c>
      <c r="EU1531">
        <v>0</v>
      </c>
      <c r="EZ1531">
        <v>0</v>
      </c>
      <c r="FE1531">
        <v>0</v>
      </c>
      <c r="FJ1531">
        <v>0</v>
      </c>
      <c r="FO1531">
        <v>0</v>
      </c>
      <c r="FT1531">
        <v>0</v>
      </c>
      <c r="FY1531">
        <v>0</v>
      </c>
      <c r="GD1531">
        <v>0</v>
      </c>
      <c r="GI1531">
        <v>0</v>
      </c>
      <c r="GN1531">
        <v>0</v>
      </c>
      <c r="GS1531">
        <v>0</v>
      </c>
      <c r="GX1531">
        <v>0</v>
      </c>
    </row>
    <row r="1532" spans="1:206" customFormat="1">
      <c r="A1532" s="51" t="s">
        <v>224</v>
      </c>
      <c r="B1532" t="s">
        <v>3549</v>
      </c>
      <c r="C1532" t="s">
        <v>3533</v>
      </c>
      <c r="D1532" s="187" t="s">
        <v>3564</v>
      </c>
      <c r="E1532" t="s">
        <v>2256</v>
      </c>
      <c r="BD1532">
        <v>25854600</v>
      </c>
      <c r="BI1532">
        <v>33064400</v>
      </c>
      <c r="BN1532">
        <v>36414600</v>
      </c>
      <c r="BS1532">
        <v>50536800</v>
      </c>
      <c r="BX1532">
        <v>66845500</v>
      </c>
      <c r="CC1532">
        <v>80764900</v>
      </c>
      <c r="CH1532">
        <v>99347600</v>
      </c>
      <c r="CM1532">
        <v>118282000</v>
      </c>
      <c r="CR1532">
        <v>133901400</v>
      </c>
      <c r="CW1532">
        <v>142918000</v>
      </c>
      <c r="DB1532">
        <v>166669300</v>
      </c>
      <c r="DG1532">
        <v>197675500</v>
      </c>
      <c r="DL1532">
        <v>201386500</v>
      </c>
      <c r="DQ1532">
        <v>202035000</v>
      </c>
      <c r="DV1532">
        <v>220263400</v>
      </c>
      <c r="EA1532">
        <v>212572096</v>
      </c>
      <c r="EF1532">
        <v>225639222</v>
      </c>
      <c r="EK1532">
        <v>226183032</v>
      </c>
      <c r="EP1532">
        <v>214328578</v>
      </c>
      <c r="EU1532">
        <v>215183767</v>
      </c>
      <c r="EZ1532">
        <v>217579538</v>
      </c>
      <c r="FE1532">
        <v>219866710</v>
      </c>
      <c r="FJ1532">
        <v>219961215.99999899</v>
      </c>
      <c r="FO1532">
        <v>217502247</v>
      </c>
      <c r="FT1532">
        <v>212796360</v>
      </c>
      <c r="FY1532">
        <v>208115905</v>
      </c>
      <c r="GD1532">
        <v>202731802</v>
      </c>
      <c r="GI1532">
        <v>198367529</v>
      </c>
      <c r="GN1532">
        <v>193419057</v>
      </c>
      <c r="GS1532">
        <v>187809455</v>
      </c>
      <c r="GX1532">
        <v>181645654.99999899</v>
      </c>
    </row>
    <row r="1533" spans="1:206" customFormat="1">
      <c r="A1533" s="51" t="s">
        <v>224</v>
      </c>
      <c r="B1533" t="s">
        <v>3549</v>
      </c>
      <c r="C1533" t="s">
        <v>3533</v>
      </c>
      <c r="D1533" s="187" t="s">
        <v>3564</v>
      </c>
      <c r="E1533" t="s">
        <v>2257</v>
      </c>
      <c r="BD1533">
        <v>24475700</v>
      </c>
      <c r="BI1533">
        <v>27989900</v>
      </c>
      <c r="BN1533">
        <v>35120600</v>
      </c>
      <c r="BS1533">
        <v>39050000</v>
      </c>
      <c r="BX1533">
        <v>53105600</v>
      </c>
      <c r="CC1533">
        <v>70094500</v>
      </c>
      <c r="CH1533">
        <v>84286600</v>
      </c>
      <c r="CM1533">
        <v>102789100</v>
      </c>
      <c r="CR1533">
        <v>116401500</v>
      </c>
      <c r="CW1533">
        <v>124514500</v>
      </c>
      <c r="DB1533">
        <v>127882800</v>
      </c>
      <c r="DG1533">
        <v>145611100</v>
      </c>
      <c r="DL1533">
        <v>167213300</v>
      </c>
      <c r="DQ1533">
        <v>165098800</v>
      </c>
      <c r="DV1533">
        <v>162039300</v>
      </c>
      <c r="EA1533">
        <v>174164570</v>
      </c>
      <c r="EF1533">
        <v>185570636</v>
      </c>
      <c r="EK1533">
        <v>195104740</v>
      </c>
      <c r="EP1533">
        <v>196040845</v>
      </c>
      <c r="EU1533">
        <v>189285834</v>
      </c>
      <c r="EZ1533">
        <v>190734101</v>
      </c>
      <c r="FE1533">
        <v>192326725.99999899</v>
      </c>
      <c r="FJ1533">
        <v>193655591</v>
      </c>
      <c r="FO1533">
        <v>193205859.99999899</v>
      </c>
      <c r="FT1533">
        <v>190742043</v>
      </c>
      <c r="FY1533">
        <v>186300877</v>
      </c>
      <c r="GD1533">
        <v>181758720.99999899</v>
      </c>
      <c r="GI1533">
        <v>175777102</v>
      </c>
      <c r="GN1533">
        <v>170330225</v>
      </c>
      <c r="GS1533">
        <v>164101545.99999899</v>
      </c>
      <c r="GX1533">
        <v>157361241</v>
      </c>
    </row>
    <row r="1534" spans="1:206" customFormat="1">
      <c r="A1534" s="51" t="s">
        <v>224</v>
      </c>
      <c r="B1534" t="s">
        <v>3549</v>
      </c>
      <c r="C1534" t="s">
        <v>3533</v>
      </c>
      <c r="D1534" s="187" t="s">
        <v>3564</v>
      </c>
      <c r="E1534" t="s">
        <v>2258</v>
      </c>
      <c r="BD1534">
        <v>20721400</v>
      </c>
      <c r="BI1534">
        <v>24182100</v>
      </c>
      <c r="BN1534">
        <v>27506600</v>
      </c>
      <c r="BS1534">
        <v>34599500</v>
      </c>
      <c r="BX1534">
        <v>38153500</v>
      </c>
      <c r="CC1534">
        <v>51503800</v>
      </c>
      <c r="CH1534">
        <v>67452100</v>
      </c>
      <c r="CM1534">
        <v>80747900</v>
      </c>
      <c r="CR1534">
        <v>97780299.999999896</v>
      </c>
      <c r="CW1534">
        <v>110245700</v>
      </c>
      <c r="DB1534">
        <v>116208700</v>
      </c>
      <c r="DG1534">
        <v>116500500</v>
      </c>
      <c r="DL1534">
        <v>128925700</v>
      </c>
      <c r="DQ1534">
        <v>146898300</v>
      </c>
      <c r="DV1534">
        <v>144030500</v>
      </c>
      <c r="EA1534">
        <v>141402919</v>
      </c>
      <c r="EF1534">
        <v>145761490</v>
      </c>
      <c r="EK1534">
        <v>153600362</v>
      </c>
      <c r="EP1534">
        <v>159322915</v>
      </c>
      <c r="EU1534">
        <v>158255578</v>
      </c>
      <c r="EZ1534">
        <v>151332956</v>
      </c>
      <c r="FE1534">
        <v>150795203</v>
      </c>
      <c r="FJ1534">
        <v>150226387</v>
      </c>
      <c r="FO1534">
        <v>149347331</v>
      </c>
      <c r="FT1534">
        <v>147001072</v>
      </c>
      <c r="FY1534">
        <v>143128385</v>
      </c>
      <c r="GD1534">
        <v>138238209</v>
      </c>
      <c r="GI1534">
        <v>133377950</v>
      </c>
      <c r="GN1534">
        <v>127114446</v>
      </c>
      <c r="GS1534">
        <v>121196658</v>
      </c>
      <c r="GX1534">
        <v>114701930</v>
      </c>
    </row>
    <row r="1535" spans="1:206" customFormat="1">
      <c r="A1535" s="51" t="s">
        <v>224</v>
      </c>
      <c r="B1535" t="s">
        <v>3549</v>
      </c>
      <c r="C1535" t="s">
        <v>3533</v>
      </c>
      <c r="D1535" s="187" t="s">
        <v>3564</v>
      </c>
      <c r="E1535" t="s">
        <v>2259</v>
      </c>
      <c r="BD1535">
        <v>14379400</v>
      </c>
      <c r="BI1535">
        <v>19423800</v>
      </c>
      <c r="BN1535">
        <v>22367300</v>
      </c>
      <c r="BS1535">
        <v>24771600</v>
      </c>
      <c r="BX1535">
        <v>30951800</v>
      </c>
      <c r="CC1535">
        <v>33753000</v>
      </c>
      <c r="CH1535">
        <v>45170500</v>
      </c>
      <c r="CM1535">
        <v>59720300</v>
      </c>
      <c r="CR1535">
        <v>72789800</v>
      </c>
      <c r="CW1535">
        <v>90002500</v>
      </c>
      <c r="DB1535">
        <v>103056500</v>
      </c>
      <c r="DG1535">
        <v>109272300</v>
      </c>
      <c r="DL1535">
        <v>110350700</v>
      </c>
      <c r="DQ1535">
        <v>124616500</v>
      </c>
      <c r="DV1535">
        <v>144569500</v>
      </c>
      <c r="EA1535">
        <v>137331653</v>
      </c>
      <c r="EF1535">
        <v>134860115</v>
      </c>
      <c r="EK1535">
        <v>138638759</v>
      </c>
      <c r="EP1535">
        <v>145660748</v>
      </c>
      <c r="EU1535">
        <v>150607247</v>
      </c>
      <c r="EZ1535">
        <v>149167952</v>
      </c>
      <c r="FE1535">
        <v>142238926</v>
      </c>
      <c r="FJ1535">
        <v>141326753</v>
      </c>
      <c r="FO1535">
        <v>140364502.99999899</v>
      </c>
      <c r="FT1535">
        <v>139103672</v>
      </c>
      <c r="FY1535">
        <v>136463095</v>
      </c>
      <c r="GD1535">
        <v>132399292</v>
      </c>
      <c r="GI1535">
        <v>127524839</v>
      </c>
      <c r="GN1535">
        <v>122705360</v>
      </c>
      <c r="GS1535">
        <v>116448360.999999</v>
      </c>
      <c r="GX1535">
        <v>110493835</v>
      </c>
    </row>
    <row r="1536" spans="1:206" customFormat="1">
      <c r="A1536" s="51" t="s">
        <v>224</v>
      </c>
      <c r="B1536" t="s">
        <v>3549</v>
      </c>
      <c r="C1536" t="s">
        <v>3533</v>
      </c>
      <c r="D1536" s="187" t="s">
        <v>3564</v>
      </c>
      <c r="E1536" t="s">
        <v>2260</v>
      </c>
      <c r="BD1536">
        <v>14288900</v>
      </c>
      <c r="BI1536">
        <v>14199400</v>
      </c>
      <c r="BN1536">
        <v>19251100</v>
      </c>
      <c r="BS1536">
        <v>22168500</v>
      </c>
      <c r="BX1536">
        <v>24519700</v>
      </c>
      <c r="CC1536">
        <v>30741900</v>
      </c>
      <c r="CH1536">
        <v>33449100</v>
      </c>
      <c r="CM1536">
        <v>44840100</v>
      </c>
      <c r="CR1536">
        <v>59362900</v>
      </c>
      <c r="CW1536">
        <v>72392900</v>
      </c>
      <c r="DB1536">
        <v>89540799.999999896</v>
      </c>
      <c r="DG1536">
        <v>102400100</v>
      </c>
      <c r="DL1536">
        <v>108683400</v>
      </c>
      <c r="DQ1536">
        <v>109393200</v>
      </c>
      <c r="DV1536">
        <v>123814100</v>
      </c>
      <c r="EA1536">
        <v>136185348</v>
      </c>
      <c r="EF1536">
        <v>136471821</v>
      </c>
      <c r="EK1536">
        <v>133991081</v>
      </c>
      <c r="EP1536">
        <v>137744354</v>
      </c>
      <c r="EU1536">
        <v>144733772</v>
      </c>
      <c r="EZ1536">
        <v>149675968</v>
      </c>
      <c r="FE1536">
        <v>148259263</v>
      </c>
      <c r="FJ1536">
        <v>141373530</v>
      </c>
      <c r="FO1536">
        <v>140495974</v>
      </c>
      <c r="FT1536">
        <v>139577119</v>
      </c>
      <c r="FY1536">
        <v>138369943</v>
      </c>
      <c r="GD1536">
        <v>135790296</v>
      </c>
      <c r="GI1536">
        <v>131792939.999999</v>
      </c>
      <c r="GN1536">
        <v>126985892</v>
      </c>
      <c r="GS1536">
        <v>122232205.999999</v>
      </c>
      <c r="GX1536">
        <v>116041457</v>
      </c>
    </row>
    <row r="1537" spans="1:206" customFormat="1">
      <c r="A1537" s="51" t="s">
        <v>224</v>
      </c>
      <c r="B1537" t="s">
        <v>3549</v>
      </c>
      <c r="C1537" t="s">
        <v>3533</v>
      </c>
      <c r="D1537" s="187" t="s">
        <v>3564</v>
      </c>
      <c r="E1537" t="s">
        <v>2261</v>
      </c>
      <c r="BD1537">
        <v>12535200</v>
      </c>
      <c r="BI1537">
        <v>14060800</v>
      </c>
      <c r="BN1537">
        <v>13962200</v>
      </c>
      <c r="BS1537">
        <v>19019900</v>
      </c>
      <c r="BX1537">
        <v>21967100</v>
      </c>
      <c r="CC1537">
        <v>24273300</v>
      </c>
      <c r="CH1537">
        <v>30475000</v>
      </c>
      <c r="CM1537">
        <v>33175000</v>
      </c>
      <c r="CR1537">
        <v>44554800</v>
      </c>
      <c r="CW1537">
        <v>58888400</v>
      </c>
      <c r="DB1537">
        <v>71806700</v>
      </c>
      <c r="DG1537">
        <v>88719000</v>
      </c>
      <c r="DL1537">
        <v>101548900</v>
      </c>
      <c r="DQ1537">
        <v>107676900</v>
      </c>
      <c r="DV1537">
        <v>108527500</v>
      </c>
      <c r="EA1537">
        <v>122552617</v>
      </c>
      <c r="EF1537">
        <v>135135388</v>
      </c>
      <c r="EK1537">
        <v>135402334</v>
      </c>
      <c r="EP1537">
        <v>132919763.999999</v>
      </c>
      <c r="EU1537">
        <v>136646655</v>
      </c>
      <c r="EZ1537">
        <v>143601226</v>
      </c>
      <c r="FE1537">
        <v>148537578</v>
      </c>
      <c r="FJ1537">
        <v>147152706</v>
      </c>
      <c r="FO1537">
        <v>140318867</v>
      </c>
      <c r="FT1537">
        <v>139482015</v>
      </c>
      <c r="FY1537">
        <v>138615285</v>
      </c>
      <c r="GD1537">
        <v>137471527</v>
      </c>
      <c r="GI1537">
        <v>134966984</v>
      </c>
      <c r="GN1537">
        <v>131050762.999999</v>
      </c>
      <c r="GS1537">
        <v>126326076</v>
      </c>
      <c r="GX1537">
        <v>121653172</v>
      </c>
    </row>
    <row r="1538" spans="1:206" customFormat="1">
      <c r="A1538" s="51" t="s">
        <v>224</v>
      </c>
      <c r="B1538" t="s">
        <v>3549</v>
      </c>
      <c r="C1538" t="s">
        <v>3533</v>
      </c>
      <c r="D1538" s="187" t="s">
        <v>3564</v>
      </c>
      <c r="E1538" t="s">
        <v>2262</v>
      </c>
      <c r="BD1538">
        <v>10602500</v>
      </c>
      <c r="BI1538">
        <v>12175400</v>
      </c>
      <c r="BN1538">
        <v>13839500</v>
      </c>
      <c r="BS1538">
        <v>13721800</v>
      </c>
      <c r="BX1538">
        <v>18798400</v>
      </c>
      <c r="CC1538">
        <v>21661500</v>
      </c>
      <c r="CH1538">
        <v>23960100</v>
      </c>
      <c r="CM1538">
        <v>30042600</v>
      </c>
      <c r="CR1538">
        <v>32758600</v>
      </c>
      <c r="CW1538">
        <v>43929200</v>
      </c>
      <c r="DB1538">
        <v>58208000</v>
      </c>
      <c r="DG1538">
        <v>70836000</v>
      </c>
      <c r="DL1538">
        <v>88052300</v>
      </c>
      <c r="DQ1538">
        <v>100312600</v>
      </c>
      <c r="DV1538">
        <v>106602799.999999</v>
      </c>
      <c r="EA1538">
        <v>108518975</v>
      </c>
      <c r="EF1538">
        <v>121319947</v>
      </c>
      <c r="EK1538">
        <v>133816296</v>
      </c>
      <c r="EP1538">
        <v>134074486</v>
      </c>
      <c r="EU1538">
        <v>131601403</v>
      </c>
      <c r="EZ1538">
        <v>135304858</v>
      </c>
      <c r="FE1538">
        <v>142217684</v>
      </c>
      <c r="FJ1538">
        <v>147149482</v>
      </c>
      <c r="FO1538">
        <v>145801029</v>
      </c>
      <c r="FT1538">
        <v>139029448</v>
      </c>
      <c r="FY1538">
        <v>138240083</v>
      </c>
      <c r="GD1538">
        <v>137438016</v>
      </c>
      <c r="GI1538">
        <v>136373007</v>
      </c>
      <c r="GN1538">
        <v>133959893.999999</v>
      </c>
      <c r="GS1538">
        <v>130142754</v>
      </c>
      <c r="GX1538">
        <v>125519235</v>
      </c>
    </row>
    <row r="1539" spans="1:206" customFormat="1">
      <c r="A1539" s="51" t="s">
        <v>224</v>
      </c>
      <c r="B1539" t="s">
        <v>3549</v>
      </c>
      <c r="C1539" t="s">
        <v>3533</v>
      </c>
      <c r="D1539" s="187" t="s">
        <v>3564</v>
      </c>
      <c r="E1539" t="s">
        <v>2263</v>
      </c>
      <c r="BD1539">
        <v>8868400</v>
      </c>
      <c r="BI1539">
        <v>10437700</v>
      </c>
      <c r="BN1539">
        <v>12055000</v>
      </c>
      <c r="BS1539">
        <v>13505500</v>
      </c>
      <c r="BX1539">
        <v>13383600</v>
      </c>
      <c r="CC1539">
        <v>18415500</v>
      </c>
      <c r="CH1539">
        <v>21292900</v>
      </c>
      <c r="CM1539">
        <v>23509100</v>
      </c>
      <c r="CR1539">
        <v>29485600</v>
      </c>
      <c r="CW1539">
        <v>32211400</v>
      </c>
      <c r="DB1539">
        <v>43261400</v>
      </c>
      <c r="DG1539">
        <v>57285500</v>
      </c>
      <c r="DL1539">
        <v>69960100</v>
      </c>
      <c r="DQ1539">
        <v>86552700</v>
      </c>
      <c r="DV1539">
        <v>98931700</v>
      </c>
      <c r="EA1539">
        <v>110256799</v>
      </c>
      <c r="EF1539">
        <v>106967777</v>
      </c>
      <c r="EK1539">
        <v>119624858</v>
      </c>
      <c r="EP1539">
        <v>132005850</v>
      </c>
      <c r="EU1539">
        <v>132254526</v>
      </c>
      <c r="EZ1539">
        <v>129800491</v>
      </c>
      <c r="FE1539">
        <v>133477281</v>
      </c>
      <c r="FJ1539">
        <v>140350018</v>
      </c>
      <c r="FO1539">
        <v>145283886</v>
      </c>
      <c r="FT1539">
        <v>143994416</v>
      </c>
      <c r="FY1539">
        <v>137314119</v>
      </c>
      <c r="GD1539">
        <v>136601263</v>
      </c>
      <c r="GI1539">
        <v>135892941</v>
      </c>
      <c r="GN1539">
        <v>134935265</v>
      </c>
      <c r="GS1539">
        <v>132644957</v>
      </c>
      <c r="GX1539">
        <v>128960368.999999</v>
      </c>
    </row>
    <row r="1540" spans="1:206" customFormat="1">
      <c r="A1540" s="51" t="s">
        <v>224</v>
      </c>
      <c r="B1540" t="s">
        <v>3549</v>
      </c>
      <c r="C1540" t="s">
        <v>3533</v>
      </c>
      <c r="D1540" s="187" t="s">
        <v>3564</v>
      </c>
      <c r="E1540" t="s">
        <v>2264</v>
      </c>
      <c r="BD1540">
        <v>7143799.9999999898</v>
      </c>
      <c r="BI1540">
        <v>8474900</v>
      </c>
      <c r="BN1540">
        <v>10090000</v>
      </c>
      <c r="BS1540">
        <v>11711099.999999899</v>
      </c>
      <c r="BX1540">
        <v>13076300</v>
      </c>
      <c r="CC1540">
        <v>12959700</v>
      </c>
      <c r="CH1540">
        <v>17961700</v>
      </c>
      <c r="CM1540">
        <v>20710100</v>
      </c>
      <c r="CR1540">
        <v>22882300</v>
      </c>
      <c r="CW1540">
        <v>28715600</v>
      </c>
      <c r="DB1540">
        <v>31448100</v>
      </c>
      <c r="DG1540">
        <v>42253600</v>
      </c>
      <c r="DL1540">
        <v>56095300</v>
      </c>
      <c r="DQ1540">
        <v>68246000</v>
      </c>
      <c r="DV1540">
        <v>84763900</v>
      </c>
      <c r="EA1540">
        <v>101893409.999999</v>
      </c>
      <c r="EF1540">
        <v>108062905</v>
      </c>
      <c r="EK1540">
        <v>104840004</v>
      </c>
      <c r="EP1540">
        <v>117306288</v>
      </c>
      <c r="EU1540">
        <v>129533666</v>
      </c>
      <c r="EZ1540">
        <v>129773001.999999</v>
      </c>
      <c r="FE1540">
        <v>127345742</v>
      </c>
      <c r="FJ1540">
        <v>130995171</v>
      </c>
      <c r="FO1540">
        <v>137820318.99999899</v>
      </c>
      <c r="FT1540">
        <v>142766841</v>
      </c>
      <c r="FY1540">
        <v>141565370</v>
      </c>
      <c r="GD1540">
        <v>135024433</v>
      </c>
      <c r="GI1540">
        <v>134419558</v>
      </c>
      <c r="GN1540">
        <v>133837744.999999</v>
      </c>
      <c r="GS1540">
        <v>133024158</v>
      </c>
      <c r="GX1540">
        <v>130899169</v>
      </c>
    </row>
    <row r="1541" spans="1:206" customFormat="1">
      <c r="A1541" s="51" t="s">
        <v>224</v>
      </c>
      <c r="B1541" t="s">
        <v>3549</v>
      </c>
      <c r="C1541" t="s">
        <v>3533</v>
      </c>
      <c r="D1541" s="187" t="s">
        <v>3564</v>
      </c>
      <c r="E1541" t="s">
        <v>2265</v>
      </c>
      <c r="BD1541">
        <v>5794000</v>
      </c>
      <c r="BI1541">
        <v>6728900</v>
      </c>
      <c r="BN1541">
        <v>8042100</v>
      </c>
      <c r="BS1541">
        <v>9532600</v>
      </c>
      <c r="BX1541">
        <v>11086800</v>
      </c>
      <c r="CC1541">
        <v>12446600</v>
      </c>
      <c r="CH1541">
        <v>12435800</v>
      </c>
      <c r="CM1541">
        <v>17192100</v>
      </c>
      <c r="CR1541">
        <v>19909000</v>
      </c>
      <c r="CW1541">
        <v>22004300</v>
      </c>
      <c r="DB1541">
        <v>27653400</v>
      </c>
      <c r="DG1541">
        <v>30330100</v>
      </c>
      <c r="DL1541">
        <v>40668700</v>
      </c>
      <c r="DQ1541">
        <v>54220400</v>
      </c>
      <c r="DV1541">
        <v>66027500</v>
      </c>
      <c r="EA1541">
        <v>86297152</v>
      </c>
      <c r="EF1541">
        <v>98951746</v>
      </c>
      <c r="EK1541">
        <v>105067868</v>
      </c>
      <c r="EP1541">
        <v>101961768</v>
      </c>
      <c r="EU1541">
        <v>114186514</v>
      </c>
      <c r="EZ1541">
        <v>126224252</v>
      </c>
      <c r="FE1541">
        <v>126472871</v>
      </c>
      <c r="FJ1541">
        <v>124097822.999999</v>
      </c>
      <c r="FO1541">
        <v>127711874.999999</v>
      </c>
      <c r="FT1541">
        <v>134476626</v>
      </c>
      <c r="FY1541">
        <v>139439306</v>
      </c>
      <c r="GD1541">
        <v>138361909</v>
      </c>
      <c r="GI1541">
        <v>131997437.999999</v>
      </c>
      <c r="GN1541">
        <v>131524885</v>
      </c>
      <c r="GS1541">
        <v>131101723</v>
      </c>
      <c r="GX1541">
        <v>130472887.999999</v>
      </c>
    </row>
    <row r="1542" spans="1:206" customFormat="1">
      <c r="A1542" s="51" t="s">
        <v>224</v>
      </c>
      <c r="B1542" t="s">
        <v>3549</v>
      </c>
      <c r="C1542" t="s">
        <v>3533</v>
      </c>
      <c r="D1542" s="187" t="s">
        <v>3564</v>
      </c>
      <c r="E1542" t="s">
        <v>2266</v>
      </c>
      <c r="BD1542">
        <v>4433400</v>
      </c>
      <c r="BI1542">
        <v>5227700</v>
      </c>
      <c r="BN1542">
        <v>6116400</v>
      </c>
      <c r="BS1542">
        <v>7358600</v>
      </c>
      <c r="BX1542">
        <v>8792000</v>
      </c>
      <c r="CC1542">
        <v>10325700</v>
      </c>
      <c r="CH1542">
        <v>11677599.999999899</v>
      </c>
      <c r="CM1542">
        <v>11680800</v>
      </c>
      <c r="CR1542">
        <v>16201800</v>
      </c>
      <c r="CW1542">
        <v>18726500</v>
      </c>
      <c r="DB1542">
        <v>20752600</v>
      </c>
      <c r="DG1542">
        <v>26109900</v>
      </c>
      <c r="DL1542">
        <v>29025300</v>
      </c>
      <c r="DQ1542">
        <v>38346600</v>
      </c>
      <c r="DV1542">
        <v>51478300</v>
      </c>
      <c r="EA1542">
        <v>69313586</v>
      </c>
      <c r="EF1542">
        <v>82379449.999999896</v>
      </c>
      <c r="EK1542">
        <v>94750458</v>
      </c>
      <c r="EP1542">
        <v>100803213</v>
      </c>
      <c r="EU1542">
        <v>97892339</v>
      </c>
      <c r="EZ1542">
        <v>109780690.999999</v>
      </c>
      <c r="FE1542">
        <v>121549180</v>
      </c>
      <c r="FJ1542">
        <v>121827916.999999</v>
      </c>
      <c r="FO1542">
        <v>119526623</v>
      </c>
      <c r="FT1542">
        <v>123086413</v>
      </c>
      <c r="FY1542">
        <v>129755411</v>
      </c>
      <c r="GD1542">
        <v>134731738</v>
      </c>
      <c r="GI1542">
        <v>133805399</v>
      </c>
      <c r="GN1542">
        <v>127666857</v>
      </c>
      <c r="GS1542">
        <v>127358512</v>
      </c>
      <c r="GX1542">
        <v>127137815</v>
      </c>
    </row>
    <row r="1543" spans="1:206" customFormat="1">
      <c r="A1543" s="51" t="s">
        <v>224</v>
      </c>
      <c r="B1543" t="s">
        <v>3549</v>
      </c>
      <c r="C1543" t="s">
        <v>3533</v>
      </c>
      <c r="D1543" s="187" t="s">
        <v>3564</v>
      </c>
      <c r="E1543" t="s">
        <v>2267</v>
      </c>
      <c r="BD1543">
        <v>3107399.9999999902</v>
      </c>
      <c r="BI1543">
        <v>3676900</v>
      </c>
      <c r="BN1543">
        <v>4413000</v>
      </c>
      <c r="BS1543">
        <v>5269100</v>
      </c>
      <c r="BX1543">
        <v>6374400</v>
      </c>
      <c r="CC1543">
        <v>7633500</v>
      </c>
      <c r="CH1543">
        <v>9140000</v>
      </c>
      <c r="CM1543">
        <v>10419800</v>
      </c>
      <c r="CR1543">
        <v>10491900</v>
      </c>
      <c r="CW1543">
        <v>14612700</v>
      </c>
      <c r="DB1543">
        <v>16979900</v>
      </c>
      <c r="DG1543">
        <v>18947600</v>
      </c>
      <c r="DL1543">
        <v>24012800</v>
      </c>
      <c r="DQ1543">
        <v>26694900</v>
      </c>
      <c r="DV1543">
        <v>35439500</v>
      </c>
      <c r="EA1543">
        <v>52624558</v>
      </c>
      <c r="EF1543">
        <v>64381519.999999903</v>
      </c>
      <c r="EK1543">
        <v>76891731</v>
      </c>
      <c r="EP1543">
        <v>88817005</v>
      </c>
      <c r="EU1543">
        <v>94765771</v>
      </c>
      <c r="EZ1543">
        <v>92148604</v>
      </c>
      <c r="FE1543">
        <v>103547777</v>
      </c>
      <c r="FJ1543">
        <v>114909013.999999</v>
      </c>
      <c r="FO1543">
        <v>115223321</v>
      </c>
      <c r="FT1543">
        <v>113019540</v>
      </c>
      <c r="FY1543">
        <v>116483385</v>
      </c>
      <c r="GD1543">
        <v>122998576</v>
      </c>
      <c r="GI1543">
        <v>127947875</v>
      </c>
      <c r="GN1543">
        <v>127197848</v>
      </c>
      <c r="GS1543">
        <v>121355085</v>
      </c>
      <c r="GX1543">
        <v>121242192</v>
      </c>
    </row>
    <row r="1544" spans="1:206" customFormat="1">
      <c r="A1544" s="51" t="s">
        <v>224</v>
      </c>
      <c r="B1544" t="s">
        <v>3549</v>
      </c>
      <c r="C1544" t="s">
        <v>3533</v>
      </c>
      <c r="D1544" s="187" t="s">
        <v>3564</v>
      </c>
      <c r="E1544" t="s">
        <v>2268</v>
      </c>
      <c r="BD1544">
        <v>1815300</v>
      </c>
      <c r="BI1544">
        <v>2284600</v>
      </c>
      <c r="BN1544">
        <v>2777200</v>
      </c>
      <c r="BS1544">
        <v>3414899.9999999902</v>
      </c>
      <c r="BX1544">
        <v>4095200</v>
      </c>
      <c r="CC1544">
        <v>5046000</v>
      </c>
      <c r="CH1544">
        <v>6225700</v>
      </c>
      <c r="CM1544">
        <v>7552000</v>
      </c>
      <c r="CR1544">
        <v>8757099.9999999907</v>
      </c>
      <c r="CW1544">
        <v>8923200</v>
      </c>
      <c r="DB1544">
        <v>12557400</v>
      </c>
      <c r="DG1544">
        <v>14621500</v>
      </c>
      <c r="DL1544">
        <v>16520900</v>
      </c>
      <c r="DQ1544">
        <v>20903000</v>
      </c>
      <c r="DV1544">
        <v>23485500</v>
      </c>
      <c r="EA1544">
        <v>33191113</v>
      </c>
      <c r="EF1544">
        <v>46681432</v>
      </c>
      <c r="EK1544">
        <v>57496641.999999903</v>
      </c>
      <c r="EP1544">
        <v>69154101</v>
      </c>
      <c r="EU1544">
        <v>80357550</v>
      </c>
      <c r="EZ1544">
        <v>86128568</v>
      </c>
      <c r="FE1544">
        <v>83965612</v>
      </c>
      <c r="FJ1544">
        <v>94648168</v>
      </c>
      <c r="FO1544">
        <v>105395932</v>
      </c>
      <c r="FT1544">
        <v>105786081</v>
      </c>
      <c r="FY1544">
        <v>103741550</v>
      </c>
      <c r="GD1544">
        <v>107060876.999999</v>
      </c>
      <c r="GI1544">
        <v>113315600.999999</v>
      </c>
      <c r="GN1544">
        <v>118173818</v>
      </c>
      <c r="GS1544">
        <v>117648416</v>
      </c>
      <c r="GX1544">
        <v>112195424</v>
      </c>
    </row>
    <row r="1545" spans="1:206" customFormat="1">
      <c r="A1545" s="51" t="s">
        <v>224</v>
      </c>
      <c r="B1545" t="s">
        <v>3549</v>
      </c>
      <c r="C1545" t="s">
        <v>3533</v>
      </c>
      <c r="D1545" s="187" t="s">
        <v>3564</v>
      </c>
      <c r="E1545" t="s">
        <v>2269</v>
      </c>
      <c r="BD1545">
        <v>1231800</v>
      </c>
      <c r="BI1545">
        <v>1618300</v>
      </c>
      <c r="BN1545">
        <v>2145700</v>
      </c>
      <c r="BS1545">
        <v>2711700</v>
      </c>
      <c r="BX1545">
        <v>3473899.9999999902</v>
      </c>
      <c r="CC1545">
        <v>4448100</v>
      </c>
      <c r="CH1545">
        <v>5671300</v>
      </c>
      <c r="CM1545">
        <v>7282000</v>
      </c>
      <c r="CR1545">
        <v>5513900</v>
      </c>
      <c r="CW1545">
        <v>6539000</v>
      </c>
      <c r="DB1545">
        <v>6898400</v>
      </c>
      <c r="DG1545">
        <v>9776500</v>
      </c>
      <c r="DL1545">
        <v>11761300</v>
      </c>
      <c r="DQ1545">
        <v>13287800</v>
      </c>
      <c r="DV1545">
        <v>16755300</v>
      </c>
      <c r="EA1545">
        <v>20276777</v>
      </c>
      <c r="EF1545">
        <v>27231507</v>
      </c>
      <c r="EK1545">
        <v>38489408</v>
      </c>
      <c r="EP1545">
        <v>47900926.999999903</v>
      </c>
      <c r="EU1545">
        <v>58221643</v>
      </c>
      <c r="EZ1545">
        <v>68259149</v>
      </c>
      <c r="FE1545">
        <v>73720512</v>
      </c>
      <c r="FJ1545">
        <v>72271129</v>
      </c>
      <c r="FO1545">
        <v>81902386</v>
      </c>
      <c r="FT1545">
        <v>91717521</v>
      </c>
      <c r="FY1545">
        <v>92315660</v>
      </c>
      <c r="GD1545">
        <v>90581825</v>
      </c>
      <c r="GI1545">
        <v>93695533</v>
      </c>
      <c r="GN1545">
        <v>99546102</v>
      </c>
      <c r="GS1545">
        <v>104227968</v>
      </c>
      <c r="GX1545">
        <v>103987868</v>
      </c>
    </row>
    <row r="1546" spans="1:206" customFormat="1">
      <c r="A1546" s="51" t="s">
        <v>224</v>
      </c>
      <c r="B1546" t="s">
        <v>3549</v>
      </c>
      <c r="C1546" t="s">
        <v>3533</v>
      </c>
      <c r="D1546" s="187" t="s">
        <v>3564</v>
      </c>
      <c r="E1546" t="s">
        <v>2270</v>
      </c>
      <c r="BD1546">
        <v>302800</v>
      </c>
      <c r="BI1546">
        <v>352099.99999999901</v>
      </c>
      <c r="BN1546">
        <v>502200</v>
      </c>
      <c r="BS1546">
        <v>669500</v>
      </c>
      <c r="BX1546">
        <v>864000</v>
      </c>
      <c r="CC1546">
        <v>1124300</v>
      </c>
      <c r="CH1546">
        <v>1479699.99999999</v>
      </c>
      <c r="CM1546">
        <v>1912900</v>
      </c>
      <c r="CR1546">
        <v>2584400</v>
      </c>
      <c r="CW1546">
        <v>3373299.9999999902</v>
      </c>
      <c r="DB1546">
        <v>4123899.9999999902</v>
      </c>
      <c r="DG1546">
        <v>4540400</v>
      </c>
      <c r="DL1546">
        <v>6611400</v>
      </c>
      <c r="DQ1546">
        <v>8011700</v>
      </c>
      <c r="DV1546">
        <v>9204700</v>
      </c>
      <c r="EA1546">
        <v>11912565</v>
      </c>
      <c r="EF1546">
        <v>14402826.999999899</v>
      </c>
      <c r="EK1546">
        <v>19629564</v>
      </c>
      <c r="EP1546">
        <v>27916671</v>
      </c>
      <c r="EU1546">
        <v>35312291</v>
      </c>
      <c r="EZ1546">
        <v>43641934</v>
      </c>
      <c r="FE1546">
        <v>51901883.999999903</v>
      </c>
      <c r="FJ1546">
        <v>56827213</v>
      </c>
      <c r="FO1546">
        <v>56398612</v>
      </c>
      <c r="FT1546">
        <v>64509739.999999903</v>
      </c>
      <c r="FY1546">
        <v>72969415</v>
      </c>
      <c r="GD1546">
        <v>73961555</v>
      </c>
      <c r="GI1546">
        <v>72829027</v>
      </c>
      <c r="GN1546">
        <v>75736926</v>
      </c>
      <c r="GS1546">
        <v>81043827</v>
      </c>
      <c r="GX1546">
        <v>85430361</v>
      </c>
    </row>
    <row r="1547" spans="1:206" customFormat="1">
      <c r="A1547" s="51" t="s">
        <v>224</v>
      </c>
      <c r="B1547" t="s">
        <v>3549</v>
      </c>
      <c r="C1547" t="s">
        <v>3533</v>
      </c>
      <c r="D1547" s="187" t="s">
        <v>3564</v>
      </c>
      <c r="E1547" t="s">
        <v>2271</v>
      </c>
      <c r="BD1547">
        <v>72700</v>
      </c>
      <c r="BI1547">
        <v>88000</v>
      </c>
      <c r="BN1547">
        <v>107100</v>
      </c>
      <c r="BS1547">
        <v>157700</v>
      </c>
      <c r="BX1547">
        <v>221200</v>
      </c>
      <c r="CC1547">
        <v>300600</v>
      </c>
      <c r="CH1547">
        <v>419799.99999999901</v>
      </c>
      <c r="CM1547">
        <v>591300</v>
      </c>
      <c r="CR1547">
        <v>802800</v>
      </c>
      <c r="CW1547">
        <v>1133800</v>
      </c>
      <c r="DB1547">
        <v>1534000</v>
      </c>
      <c r="DG1547">
        <v>1973300</v>
      </c>
      <c r="DL1547">
        <v>2323300</v>
      </c>
      <c r="DQ1547">
        <v>3406100</v>
      </c>
      <c r="DV1547">
        <v>4253200</v>
      </c>
      <c r="EA1547">
        <v>4989547</v>
      </c>
      <c r="EF1547">
        <v>6546766</v>
      </c>
      <c r="EK1547">
        <v>8204706</v>
      </c>
      <c r="EP1547">
        <v>11439281</v>
      </c>
      <c r="EU1547">
        <v>16430622</v>
      </c>
      <c r="EZ1547">
        <v>21313907.999999899</v>
      </c>
      <c r="FE1547">
        <v>27048217</v>
      </c>
      <c r="FJ1547">
        <v>32920212</v>
      </c>
      <c r="FO1547">
        <v>36942208</v>
      </c>
      <c r="FT1547">
        <v>37502551</v>
      </c>
      <c r="FY1547">
        <v>43599713</v>
      </c>
      <c r="GD1547">
        <v>50145771</v>
      </c>
      <c r="GI1547">
        <v>51683670</v>
      </c>
      <c r="GN1547">
        <v>51482223</v>
      </c>
      <c r="GS1547">
        <v>54185420</v>
      </c>
      <c r="GX1547">
        <v>58763790</v>
      </c>
    </row>
    <row r="1548" spans="1:206" customFormat="1">
      <c r="A1548" s="51" t="s">
        <v>224</v>
      </c>
      <c r="B1548" t="s">
        <v>3549</v>
      </c>
      <c r="C1548" t="s">
        <v>3533</v>
      </c>
      <c r="D1548" s="187" t="s">
        <v>3564</v>
      </c>
      <c r="E1548" t="s">
        <v>2272</v>
      </c>
      <c r="BD1548">
        <v>9800</v>
      </c>
      <c r="BI1548">
        <v>13100</v>
      </c>
      <c r="BN1548">
        <v>16200</v>
      </c>
      <c r="BS1548">
        <v>20400</v>
      </c>
      <c r="BX1548">
        <v>32200</v>
      </c>
      <c r="CC1548">
        <v>47400</v>
      </c>
      <c r="CH1548">
        <v>70800</v>
      </c>
      <c r="CM1548">
        <v>107699.999999999</v>
      </c>
      <c r="CR1548">
        <v>160100</v>
      </c>
      <c r="CW1548">
        <v>222700</v>
      </c>
      <c r="DB1548">
        <v>320000</v>
      </c>
      <c r="DG1548">
        <v>460500</v>
      </c>
      <c r="DL1548">
        <v>637700</v>
      </c>
      <c r="DQ1548">
        <v>778500</v>
      </c>
      <c r="DV1548">
        <v>1172000</v>
      </c>
      <c r="EA1548">
        <v>1421523</v>
      </c>
      <c r="EF1548">
        <v>1816922</v>
      </c>
      <c r="EK1548">
        <v>2453887</v>
      </c>
      <c r="EP1548">
        <v>3216872</v>
      </c>
      <c r="EU1548">
        <v>4628382</v>
      </c>
      <c r="EZ1548">
        <v>6734046</v>
      </c>
      <c r="FE1548">
        <v>9060580</v>
      </c>
      <c r="FJ1548">
        <v>11954776</v>
      </c>
      <c r="FO1548">
        <v>15087296</v>
      </c>
      <c r="FT1548">
        <v>17625062.999999899</v>
      </c>
      <c r="FY1548">
        <v>18645421</v>
      </c>
      <c r="GD1548">
        <v>22262833.999999899</v>
      </c>
      <c r="GI1548">
        <v>26447091</v>
      </c>
      <c r="GN1548">
        <v>28270980</v>
      </c>
      <c r="GS1548">
        <v>28934737</v>
      </c>
      <c r="GX1548">
        <v>31237866</v>
      </c>
    </row>
    <row r="1549" spans="1:206" customFormat="1">
      <c r="A1549" s="51" t="s">
        <v>224</v>
      </c>
      <c r="B1549" t="s">
        <v>3549</v>
      </c>
      <c r="C1549" t="s">
        <v>3533</v>
      </c>
      <c r="D1549" s="187" t="s">
        <v>3564</v>
      </c>
      <c r="E1549" t="s">
        <v>2273</v>
      </c>
      <c r="BD1549">
        <v>800</v>
      </c>
      <c r="BI1549">
        <v>1100</v>
      </c>
      <c r="BN1549">
        <v>1400</v>
      </c>
      <c r="BS1549">
        <v>1900</v>
      </c>
      <c r="BX1549">
        <v>2500</v>
      </c>
      <c r="CC1549">
        <v>4000</v>
      </c>
      <c r="CH1549">
        <v>6500</v>
      </c>
      <c r="CM1549">
        <v>11000</v>
      </c>
      <c r="CR1549">
        <v>17400</v>
      </c>
      <c r="CW1549">
        <v>26900</v>
      </c>
      <c r="DB1549">
        <v>36800</v>
      </c>
      <c r="DG1549">
        <v>52500</v>
      </c>
      <c r="DL1549">
        <v>83199.999999999898</v>
      </c>
      <c r="DQ1549">
        <v>111800</v>
      </c>
      <c r="DV1549">
        <v>159600</v>
      </c>
      <c r="EA1549">
        <v>188806</v>
      </c>
      <c r="EF1549">
        <v>289389</v>
      </c>
      <c r="EK1549">
        <v>384619.99999999901</v>
      </c>
      <c r="EP1549">
        <v>539756</v>
      </c>
      <c r="EU1549">
        <v>743392</v>
      </c>
      <c r="EZ1549">
        <v>1107673</v>
      </c>
      <c r="FE1549">
        <v>1633160</v>
      </c>
      <c r="FJ1549">
        <v>2292288</v>
      </c>
      <c r="FO1549">
        <v>3173072</v>
      </c>
      <c r="FT1549">
        <v>4186863</v>
      </c>
      <c r="FY1549">
        <v>5187331</v>
      </c>
      <c r="GD1549">
        <v>5831432</v>
      </c>
      <c r="GI1549">
        <v>7283457</v>
      </c>
      <c r="GN1549">
        <v>9123719</v>
      </c>
      <c r="GS1549">
        <v>10348482</v>
      </c>
      <c r="GX1549">
        <v>11145088</v>
      </c>
    </row>
    <row r="1550" spans="1:206" customFormat="1">
      <c r="A1550" s="51" t="s">
        <v>224</v>
      </c>
      <c r="B1550" t="s">
        <v>3549</v>
      </c>
      <c r="C1550" t="s">
        <v>3533</v>
      </c>
      <c r="D1550" s="187" t="s">
        <v>3564</v>
      </c>
      <c r="E1550" t="s">
        <v>2274</v>
      </c>
      <c r="BD1550">
        <v>303300</v>
      </c>
      <c r="BI1550">
        <v>413100</v>
      </c>
      <c r="BN1550">
        <v>608900</v>
      </c>
      <c r="BS1550">
        <v>946900</v>
      </c>
      <c r="BX1550">
        <v>1507500</v>
      </c>
      <c r="CC1550">
        <v>2424000</v>
      </c>
      <c r="CH1550">
        <v>3801900</v>
      </c>
      <c r="CM1550">
        <v>5959400</v>
      </c>
      <c r="CR1550">
        <v>9103600</v>
      </c>
      <c r="CW1550">
        <v>13468600</v>
      </c>
      <c r="DB1550">
        <v>18910100</v>
      </c>
      <c r="DG1550">
        <v>25804100</v>
      </c>
      <c r="DL1550">
        <v>34807900</v>
      </c>
      <c r="DQ1550">
        <v>47258600</v>
      </c>
      <c r="DV1550">
        <v>62406800</v>
      </c>
    </row>
    <row r="1551" spans="1:206" customFormat="1">
      <c r="A1551" s="51" t="s">
        <v>224</v>
      </c>
      <c r="B1551" t="s">
        <v>3549</v>
      </c>
      <c r="C1551" t="s">
        <v>3533</v>
      </c>
      <c r="D1551" s="187" t="s">
        <v>3564</v>
      </c>
      <c r="E1551" t="s">
        <v>2275</v>
      </c>
      <c r="BD1551">
        <v>303300</v>
      </c>
      <c r="BI1551">
        <v>413100</v>
      </c>
      <c r="BN1551">
        <v>608900</v>
      </c>
      <c r="BS1551">
        <v>946900</v>
      </c>
      <c r="BX1551">
        <v>1507500</v>
      </c>
      <c r="CC1551">
        <v>2424000</v>
      </c>
      <c r="CH1551">
        <v>3801900</v>
      </c>
      <c r="CM1551">
        <v>5959400</v>
      </c>
      <c r="CR1551">
        <v>9103600</v>
      </c>
      <c r="CW1551">
        <v>13468600</v>
      </c>
      <c r="DB1551">
        <v>18910100</v>
      </c>
      <c r="DG1551">
        <v>25804100</v>
      </c>
      <c r="DL1551">
        <v>34807900</v>
      </c>
      <c r="DQ1551">
        <v>47258600</v>
      </c>
      <c r="DV1551">
        <v>62406800</v>
      </c>
      <c r="EA1551">
        <v>73422955</v>
      </c>
      <c r="EF1551">
        <v>93894148</v>
      </c>
      <c r="EK1551">
        <v>119772218</v>
      </c>
      <c r="EP1551">
        <v>150813666</v>
      </c>
      <c r="EU1551">
        <v>186373714</v>
      </c>
      <c r="EZ1551">
        <v>226240935</v>
      </c>
      <c r="FE1551">
        <v>270756101</v>
      </c>
      <c r="FJ1551">
        <v>320026785</v>
      </c>
      <c r="FO1551">
        <v>373881193</v>
      </c>
      <c r="FT1551">
        <v>431564118</v>
      </c>
      <c r="FY1551">
        <v>491741949</v>
      </c>
      <c r="GD1551">
        <v>553449821</v>
      </c>
      <c r="GI1551">
        <v>615643727</v>
      </c>
      <c r="GN1551">
        <v>677625109</v>
      </c>
      <c r="GS1551">
        <v>738768706</v>
      </c>
      <c r="GX1551">
        <v>798069145</v>
      </c>
    </row>
    <row r="1552" spans="1:206" customFormat="1">
      <c r="A1552" s="51" t="s">
        <v>224</v>
      </c>
      <c r="B1552" t="s">
        <v>3549</v>
      </c>
      <c r="C1552" t="s">
        <v>3533</v>
      </c>
      <c r="D1552" s="187" t="s">
        <v>3564</v>
      </c>
      <c r="E1552" t="s">
        <v>2276</v>
      </c>
      <c r="BD1552">
        <v>193300</v>
      </c>
      <c r="BI1552">
        <v>292400</v>
      </c>
      <c r="BN1552">
        <v>460800</v>
      </c>
      <c r="BS1552">
        <v>729200</v>
      </c>
      <c r="BX1552">
        <v>1158900</v>
      </c>
      <c r="CC1552">
        <v>1836700</v>
      </c>
      <c r="CH1552">
        <v>2851100</v>
      </c>
      <c r="CM1552">
        <v>4358700</v>
      </c>
      <c r="CR1552">
        <v>6439800</v>
      </c>
      <c r="CW1552">
        <v>9194600</v>
      </c>
      <c r="DB1552">
        <v>12395100</v>
      </c>
      <c r="DG1552">
        <v>16219400</v>
      </c>
      <c r="DL1552">
        <v>21059700</v>
      </c>
      <c r="DQ1552">
        <v>27628000</v>
      </c>
      <c r="DV1552">
        <v>35757600</v>
      </c>
      <c r="EA1552">
        <v>40886278</v>
      </c>
      <c r="EF1552">
        <v>51793550</v>
      </c>
      <c r="EK1552">
        <v>65566562</v>
      </c>
      <c r="EP1552">
        <v>82153398</v>
      </c>
      <c r="EU1552">
        <v>101260594</v>
      </c>
      <c r="EZ1552">
        <v>122753684</v>
      </c>
      <c r="FE1552">
        <v>146824095</v>
      </c>
      <c r="FJ1552">
        <v>173463839</v>
      </c>
      <c r="FO1552">
        <v>202543389</v>
      </c>
      <c r="FT1552">
        <v>233692123</v>
      </c>
      <c r="FY1552">
        <v>266273449</v>
      </c>
      <c r="GD1552">
        <v>299692320</v>
      </c>
      <c r="GI1552">
        <v>333342047</v>
      </c>
      <c r="GN1552">
        <v>366768868</v>
      </c>
      <c r="GS1552">
        <v>399549814</v>
      </c>
      <c r="GX1552">
        <v>431204467</v>
      </c>
    </row>
    <row r="1553" spans="1:206" customFormat="1">
      <c r="A1553" s="51" t="s">
        <v>224</v>
      </c>
      <c r="B1553" t="s">
        <v>3549</v>
      </c>
      <c r="C1553" t="s">
        <v>3533</v>
      </c>
      <c r="D1553" s="187" t="s">
        <v>3564</v>
      </c>
      <c r="E1553" t="s">
        <v>2277</v>
      </c>
      <c r="BD1553">
        <v>110000</v>
      </c>
      <c r="BI1553">
        <v>120700</v>
      </c>
      <c r="BN1553">
        <v>148100</v>
      </c>
      <c r="BS1553">
        <v>217700</v>
      </c>
      <c r="BX1553">
        <v>348600</v>
      </c>
      <c r="CC1553">
        <v>587300</v>
      </c>
      <c r="CH1553">
        <v>950800</v>
      </c>
      <c r="CM1553">
        <v>1600700</v>
      </c>
      <c r="CR1553">
        <v>2663800</v>
      </c>
      <c r="CW1553">
        <v>4274000</v>
      </c>
      <c r="DB1553">
        <v>6515000</v>
      </c>
      <c r="DG1553">
        <v>9584700</v>
      </c>
      <c r="DL1553">
        <v>13748200</v>
      </c>
      <c r="DQ1553">
        <v>19630600</v>
      </c>
      <c r="DV1553">
        <v>26649200</v>
      </c>
      <c r="EA1553">
        <v>32536677</v>
      </c>
      <c r="EF1553">
        <v>42100598</v>
      </c>
      <c r="EK1553">
        <v>54205656</v>
      </c>
      <c r="EP1553">
        <v>68660268</v>
      </c>
      <c r="EU1553">
        <v>85113120</v>
      </c>
      <c r="EZ1553">
        <v>103487251</v>
      </c>
      <c r="FE1553">
        <v>123932006</v>
      </c>
      <c r="FJ1553">
        <v>146562946</v>
      </c>
      <c r="FO1553">
        <v>171337804</v>
      </c>
      <c r="FT1553">
        <v>197871995</v>
      </c>
      <c r="FY1553">
        <v>225468500</v>
      </c>
      <c r="GD1553">
        <v>253757501</v>
      </c>
      <c r="GI1553">
        <v>282301680</v>
      </c>
      <c r="GN1553">
        <v>310856241</v>
      </c>
      <c r="GS1553">
        <v>339218892</v>
      </c>
      <c r="GX1553">
        <v>366864678</v>
      </c>
    </row>
    <row r="1554" spans="1:206" customFormat="1">
      <c r="A1554" s="51" t="s">
        <v>224</v>
      </c>
      <c r="B1554" t="s">
        <v>3549</v>
      </c>
      <c r="C1554" t="s">
        <v>3533</v>
      </c>
      <c r="D1554" s="187" t="s">
        <v>3564</v>
      </c>
      <c r="E1554" t="s">
        <v>2278</v>
      </c>
      <c r="BD1554">
        <v>0</v>
      </c>
      <c r="BI1554">
        <v>0</v>
      </c>
      <c r="BN1554">
        <v>0</v>
      </c>
      <c r="BS1554">
        <v>0</v>
      </c>
      <c r="BX1554">
        <v>0</v>
      </c>
      <c r="CC1554">
        <v>0</v>
      </c>
      <c r="CH1554">
        <v>0</v>
      </c>
      <c r="CM1554">
        <v>0</v>
      </c>
      <c r="CR1554">
        <v>0</v>
      </c>
      <c r="CW1554">
        <v>0</v>
      </c>
      <c r="DB1554">
        <v>0</v>
      </c>
      <c r="DG1554">
        <v>0</v>
      </c>
      <c r="DL1554">
        <v>0</v>
      </c>
      <c r="DQ1554">
        <v>0</v>
      </c>
      <c r="DV1554">
        <v>0</v>
      </c>
      <c r="EA1554">
        <v>0</v>
      </c>
      <c r="EF1554">
        <v>0</v>
      </c>
      <c r="EK1554">
        <v>0</v>
      </c>
      <c r="EP1554">
        <v>0</v>
      </c>
      <c r="EU1554">
        <v>0</v>
      </c>
      <c r="EZ1554">
        <v>0</v>
      </c>
      <c r="FE1554">
        <v>0</v>
      </c>
      <c r="FJ1554">
        <v>0</v>
      </c>
      <c r="FO1554">
        <v>0</v>
      </c>
      <c r="FT1554">
        <v>0</v>
      </c>
      <c r="FY1554">
        <v>0</v>
      </c>
      <c r="GD1554">
        <v>0</v>
      </c>
      <c r="GI1554">
        <v>0</v>
      </c>
      <c r="GN1554">
        <v>0</v>
      </c>
      <c r="GS1554">
        <v>0</v>
      </c>
      <c r="GX1554">
        <v>0</v>
      </c>
    </row>
    <row r="1555" spans="1:206" customFormat="1">
      <c r="A1555" s="51" t="s">
        <v>224</v>
      </c>
      <c r="B1555" t="s">
        <v>3549</v>
      </c>
      <c r="C1555" t="s">
        <v>3533</v>
      </c>
      <c r="D1555" s="187" t="s">
        <v>3564</v>
      </c>
      <c r="E1555" t="s">
        <v>2279</v>
      </c>
      <c r="BD1555">
        <v>0</v>
      </c>
      <c r="BI1555">
        <v>0</v>
      </c>
      <c r="BN1555">
        <v>0</v>
      </c>
      <c r="BS1555">
        <v>0</v>
      </c>
      <c r="BX1555">
        <v>0</v>
      </c>
      <c r="CC1555">
        <v>0</v>
      </c>
      <c r="CH1555">
        <v>0</v>
      </c>
      <c r="CM1555">
        <v>0</v>
      </c>
      <c r="CR1555">
        <v>0</v>
      </c>
      <c r="CW1555">
        <v>0</v>
      </c>
      <c r="DB1555">
        <v>0</v>
      </c>
      <c r="DG1555">
        <v>0</v>
      </c>
      <c r="DL1555">
        <v>0</v>
      </c>
      <c r="DQ1555">
        <v>0</v>
      </c>
      <c r="DV1555">
        <v>0</v>
      </c>
      <c r="EA1555">
        <v>0</v>
      </c>
      <c r="EF1555">
        <v>0</v>
      </c>
      <c r="EK1555">
        <v>0</v>
      </c>
      <c r="EP1555">
        <v>0</v>
      </c>
      <c r="EU1555">
        <v>0</v>
      </c>
      <c r="EZ1555">
        <v>0</v>
      </c>
      <c r="FE1555">
        <v>0</v>
      </c>
      <c r="FJ1555">
        <v>0</v>
      </c>
      <c r="FO1555">
        <v>0</v>
      </c>
      <c r="FT1555">
        <v>0</v>
      </c>
      <c r="FY1555">
        <v>0</v>
      </c>
      <c r="GD1555">
        <v>0</v>
      </c>
      <c r="GI1555">
        <v>0</v>
      </c>
      <c r="GN1555">
        <v>0</v>
      </c>
      <c r="GS1555">
        <v>0</v>
      </c>
      <c r="GX1555">
        <v>0</v>
      </c>
    </row>
    <row r="1556" spans="1:206" customFormat="1">
      <c r="A1556" s="51" t="s">
        <v>224</v>
      </c>
      <c r="B1556" t="s">
        <v>3549</v>
      </c>
      <c r="C1556" t="s">
        <v>3533</v>
      </c>
      <c r="D1556" s="187" t="s">
        <v>3564</v>
      </c>
      <c r="E1556" t="s">
        <v>2280</v>
      </c>
      <c r="BD1556">
        <v>0</v>
      </c>
      <c r="BI1556">
        <v>0</v>
      </c>
      <c r="BN1556">
        <v>0</v>
      </c>
      <c r="BS1556">
        <v>0</v>
      </c>
      <c r="BX1556">
        <v>0</v>
      </c>
      <c r="CC1556">
        <v>0</v>
      </c>
      <c r="CH1556">
        <v>0</v>
      </c>
      <c r="CM1556">
        <v>0</v>
      </c>
      <c r="CR1556">
        <v>0</v>
      </c>
      <c r="CW1556">
        <v>0</v>
      </c>
      <c r="DB1556">
        <v>0</v>
      </c>
      <c r="DG1556">
        <v>0</v>
      </c>
      <c r="DL1556">
        <v>0</v>
      </c>
      <c r="DQ1556">
        <v>0</v>
      </c>
      <c r="DV1556">
        <v>0</v>
      </c>
      <c r="EA1556">
        <v>0</v>
      </c>
      <c r="EF1556">
        <v>0</v>
      </c>
      <c r="EK1556">
        <v>0</v>
      </c>
      <c r="EP1556">
        <v>0</v>
      </c>
      <c r="EU1556">
        <v>0</v>
      </c>
      <c r="EZ1556">
        <v>0</v>
      </c>
      <c r="FE1556">
        <v>0</v>
      </c>
      <c r="FJ1556">
        <v>0</v>
      </c>
      <c r="FO1556">
        <v>0</v>
      </c>
      <c r="FT1556">
        <v>0</v>
      </c>
      <c r="FY1556">
        <v>0</v>
      </c>
      <c r="GD1556">
        <v>0</v>
      </c>
      <c r="GI1556">
        <v>0</v>
      </c>
      <c r="GN1556">
        <v>0</v>
      </c>
      <c r="GS1556">
        <v>0</v>
      </c>
      <c r="GX1556">
        <v>0</v>
      </c>
    </row>
    <row r="1557" spans="1:206" customFormat="1">
      <c r="A1557" s="51" t="s">
        <v>224</v>
      </c>
      <c r="B1557" t="s">
        <v>3549</v>
      </c>
      <c r="C1557" t="s">
        <v>3533</v>
      </c>
      <c r="D1557" s="187" t="s">
        <v>3564</v>
      </c>
      <c r="E1557" t="s">
        <v>2281</v>
      </c>
      <c r="BD1557">
        <v>0</v>
      </c>
      <c r="BI1557">
        <v>0</v>
      </c>
      <c r="BN1557">
        <v>0</v>
      </c>
      <c r="BS1557">
        <v>0</v>
      </c>
      <c r="BX1557">
        <v>0</v>
      </c>
      <c r="CC1557">
        <v>0</v>
      </c>
      <c r="CH1557">
        <v>0</v>
      </c>
      <c r="CM1557">
        <v>0</v>
      </c>
      <c r="CR1557">
        <v>0</v>
      </c>
      <c r="CW1557">
        <v>0</v>
      </c>
      <c r="DB1557">
        <v>0</v>
      </c>
      <c r="DG1557">
        <v>0</v>
      </c>
      <c r="DL1557">
        <v>0</v>
      </c>
      <c r="DQ1557">
        <v>0</v>
      </c>
      <c r="DV1557">
        <v>0</v>
      </c>
      <c r="EA1557">
        <v>399858</v>
      </c>
      <c r="EF1557">
        <v>507580</v>
      </c>
      <c r="EK1557">
        <v>597159.99999999895</v>
      </c>
      <c r="EP1557">
        <v>657005.99999999895</v>
      </c>
      <c r="EU1557">
        <v>717343</v>
      </c>
      <c r="EZ1557">
        <v>785220</v>
      </c>
      <c r="FE1557">
        <v>863195.99999999895</v>
      </c>
      <c r="FJ1557">
        <v>941987</v>
      </c>
      <c r="FO1557">
        <v>1006019.99999999</v>
      </c>
      <c r="FT1557">
        <v>1046835</v>
      </c>
      <c r="FY1557">
        <v>1085966</v>
      </c>
      <c r="GD1557">
        <v>1105857</v>
      </c>
      <c r="GI1557">
        <v>1132730</v>
      </c>
      <c r="GN1557">
        <v>1156077</v>
      </c>
      <c r="GS1557">
        <v>1174944</v>
      </c>
      <c r="GX1557">
        <v>1184371</v>
      </c>
    </row>
    <row r="1558" spans="1:206" customFormat="1">
      <c r="A1558" s="51" t="s">
        <v>224</v>
      </c>
      <c r="B1558" t="s">
        <v>3549</v>
      </c>
      <c r="C1558" t="s">
        <v>3533</v>
      </c>
      <c r="D1558" s="187" t="s">
        <v>3564</v>
      </c>
      <c r="E1558" t="s">
        <v>2282</v>
      </c>
      <c r="BD1558">
        <v>8500</v>
      </c>
      <c r="BI1558">
        <v>19300</v>
      </c>
      <c r="BN1558">
        <v>43599.999999999898</v>
      </c>
      <c r="BS1558">
        <v>75399.999999999898</v>
      </c>
      <c r="BX1558">
        <v>135300</v>
      </c>
      <c r="CC1558">
        <v>235500</v>
      </c>
      <c r="CH1558">
        <v>439200</v>
      </c>
      <c r="CM1558">
        <v>749900</v>
      </c>
      <c r="CR1558">
        <v>1102199.99999999</v>
      </c>
      <c r="CW1558">
        <v>1569100</v>
      </c>
      <c r="DB1558">
        <v>2120000</v>
      </c>
      <c r="DG1558">
        <v>2652800</v>
      </c>
      <c r="DL1558">
        <v>3235200</v>
      </c>
      <c r="DQ1558">
        <v>4145700</v>
      </c>
      <c r="DV1558">
        <v>5666799.9999999898</v>
      </c>
      <c r="EA1558">
        <v>5349473</v>
      </c>
      <c r="EF1558">
        <v>6843162</v>
      </c>
      <c r="EK1558">
        <v>8610731</v>
      </c>
      <c r="EP1558">
        <v>10157075</v>
      </c>
      <c r="EU1558">
        <v>11444723</v>
      </c>
      <c r="EZ1558">
        <v>12798152</v>
      </c>
      <c r="FE1558">
        <v>14318700</v>
      </c>
      <c r="FJ1558">
        <v>15855203</v>
      </c>
      <c r="FO1558">
        <v>17348620.999999899</v>
      </c>
      <c r="FT1558">
        <v>18673503.999999899</v>
      </c>
      <c r="FY1558">
        <v>19614929.999999899</v>
      </c>
      <c r="GD1558">
        <v>20484731</v>
      </c>
      <c r="GI1558">
        <v>21052551</v>
      </c>
      <c r="GN1558">
        <v>21606858</v>
      </c>
      <c r="GS1558">
        <v>21999171</v>
      </c>
      <c r="GX1558">
        <v>22304049</v>
      </c>
    </row>
    <row r="1559" spans="1:206" customFormat="1">
      <c r="A1559" s="51" t="s">
        <v>224</v>
      </c>
      <c r="B1559" t="s">
        <v>3549</v>
      </c>
      <c r="C1559" t="s">
        <v>3533</v>
      </c>
      <c r="D1559" s="187" t="s">
        <v>3564</v>
      </c>
      <c r="E1559" t="s">
        <v>2283</v>
      </c>
      <c r="BD1559">
        <v>3900</v>
      </c>
      <c r="BI1559">
        <v>8300</v>
      </c>
      <c r="BN1559">
        <v>18799.999999999902</v>
      </c>
      <c r="BS1559">
        <v>42400</v>
      </c>
      <c r="BX1559">
        <v>94500</v>
      </c>
      <c r="CC1559">
        <v>220799.99999999901</v>
      </c>
      <c r="CH1559">
        <v>364300</v>
      </c>
      <c r="CM1559">
        <v>623199.99999999895</v>
      </c>
      <c r="CR1559">
        <v>1026500</v>
      </c>
      <c r="CW1559">
        <v>1508600</v>
      </c>
      <c r="DB1559">
        <v>2114200</v>
      </c>
      <c r="DG1559">
        <v>3027200</v>
      </c>
      <c r="DL1559">
        <v>4212099.9999999898</v>
      </c>
      <c r="DQ1559">
        <v>5539699.9999999898</v>
      </c>
      <c r="DV1559">
        <v>6980200</v>
      </c>
      <c r="EA1559">
        <v>7908939</v>
      </c>
      <c r="EF1559">
        <v>10074073</v>
      </c>
      <c r="EK1559">
        <v>12878754.999999899</v>
      </c>
      <c r="EP1559">
        <v>16160419.999999899</v>
      </c>
      <c r="EU1559">
        <v>19184083</v>
      </c>
      <c r="EZ1559">
        <v>21847430</v>
      </c>
      <c r="FE1559">
        <v>24750094</v>
      </c>
      <c r="FJ1559">
        <v>27919361</v>
      </c>
      <c r="FO1559">
        <v>31125040</v>
      </c>
      <c r="FT1559">
        <v>34227211</v>
      </c>
      <c r="FY1559">
        <v>37054945</v>
      </c>
      <c r="GD1559">
        <v>39174082</v>
      </c>
      <c r="GI1559">
        <v>41134212.999999903</v>
      </c>
      <c r="GN1559">
        <v>42563177</v>
      </c>
      <c r="GS1559">
        <v>43898335</v>
      </c>
      <c r="GX1559">
        <v>44837890</v>
      </c>
    </row>
    <row r="1560" spans="1:206" customFormat="1">
      <c r="A1560" s="51" t="s">
        <v>224</v>
      </c>
      <c r="B1560" t="s">
        <v>3549</v>
      </c>
      <c r="C1560" t="s">
        <v>3533</v>
      </c>
      <c r="D1560" s="187" t="s">
        <v>3564</v>
      </c>
      <c r="E1560" t="s">
        <v>2284</v>
      </c>
      <c r="BD1560">
        <v>67700</v>
      </c>
      <c r="BI1560">
        <v>97399.999999999898</v>
      </c>
      <c r="BN1560">
        <v>150600</v>
      </c>
      <c r="BS1560">
        <v>236200</v>
      </c>
      <c r="BX1560">
        <v>355299.99999999901</v>
      </c>
      <c r="CC1560">
        <v>498200</v>
      </c>
      <c r="CH1560">
        <v>722600</v>
      </c>
      <c r="CM1560">
        <v>1007900</v>
      </c>
      <c r="CR1560">
        <v>1418000</v>
      </c>
      <c r="CW1560">
        <v>1923800</v>
      </c>
      <c r="DB1560">
        <v>2337600</v>
      </c>
      <c r="DG1560">
        <v>2748300</v>
      </c>
      <c r="DL1560">
        <v>3564000</v>
      </c>
      <c r="DQ1560">
        <v>4749700</v>
      </c>
      <c r="DV1560">
        <v>5942400</v>
      </c>
      <c r="EA1560">
        <v>6978682</v>
      </c>
      <c r="EF1560">
        <v>8528300</v>
      </c>
      <c r="EK1560">
        <v>10875930</v>
      </c>
      <c r="EP1560">
        <v>13936380.999999899</v>
      </c>
      <c r="EU1560">
        <v>17527336</v>
      </c>
      <c r="EZ1560">
        <v>20860339</v>
      </c>
      <c r="FE1560">
        <v>23814889.999999899</v>
      </c>
      <c r="FJ1560">
        <v>27048320</v>
      </c>
      <c r="FO1560">
        <v>30586509</v>
      </c>
      <c r="FT1560">
        <v>34201054</v>
      </c>
      <c r="FY1560">
        <v>37687298.999999903</v>
      </c>
      <c r="GD1560">
        <v>40906620</v>
      </c>
      <c r="GI1560">
        <v>43348229</v>
      </c>
      <c r="GN1560">
        <v>45599965</v>
      </c>
      <c r="GS1560">
        <v>47306197.999999903</v>
      </c>
      <c r="GX1560">
        <v>48906345</v>
      </c>
    </row>
    <row r="1561" spans="1:206" customFormat="1">
      <c r="A1561" s="51" t="s">
        <v>224</v>
      </c>
      <c r="B1561" t="s">
        <v>3549</v>
      </c>
      <c r="C1561" t="s">
        <v>3533</v>
      </c>
      <c r="D1561" s="187" t="s">
        <v>3564</v>
      </c>
      <c r="E1561" t="s">
        <v>2285</v>
      </c>
      <c r="BD1561">
        <v>42500</v>
      </c>
      <c r="BI1561">
        <v>64400</v>
      </c>
      <c r="BN1561">
        <v>93399.999999999898</v>
      </c>
      <c r="BS1561">
        <v>145400</v>
      </c>
      <c r="BX1561">
        <v>227700</v>
      </c>
      <c r="CC1561">
        <v>344300</v>
      </c>
      <c r="CH1561">
        <v>487800</v>
      </c>
      <c r="CM1561">
        <v>712400</v>
      </c>
      <c r="CR1561">
        <v>993800</v>
      </c>
      <c r="CW1561">
        <v>1395900</v>
      </c>
      <c r="DB1561">
        <v>1869099.99999999</v>
      </c>
      <c r="DG1561">
        <v>2243000</v>
      </c>
      <c r="DL1561">
        <v>2692000</v>
      </c>
      <c r="DQ1561">
        <v>3569200</v>
      </c>
      <c r="DV1561">
        <v>4688400</v>
      </c>
      <c r="EA1561">
        <v>5611005</v>
      </c>
      <c r="EF1561">
        <v>6850329</v>
      </c>
      <c r="EK1561">
        <v>8370677</v>
      </c>
      <c r="EP1561">
        <v>10674652</v>
      </c>
      <c r="EU1561">
        <v>13686630</v>
      </c>
      <c r="EZ1561">
        <v>17226171</v>
      </c>
      <c r="FE1561">
        <v>20510503</v>
      </c>
      <c r="FJ1561">
        <v>23423964.999999899</v>
      </c>
      <c r="FO1561">
        <v>26628073</v>
      </c>
      <c r="FT1561">
        <v>30141743</v>
      </c>
      <c r="FY1561">
        <v>33741750</v>
      </c>
      <c r="GD1561">
        <v>37225345.999999903</v>
      </c>
      <c r="GI1561">
        <v>40453727</v>
      </c>
      <c r="GN1561">
        <v>42917661</v>
      </c>
      <c r="GS1561">
        <v>45198446</v>
      </c>
      <c r="GX1561">
        <v>46944717</v>
      </c>
    </row>
    <row r="1562" spans="1:206" customFormat="1">
      <c r="A1562" s="51" t="s">
        <v>224</v>
      </c>
      <c r="B1562" t="s">
        <v>3549</v>
      </c>
      <c r="C1562" t="s">
        <v>3533</v>
      </c>
      <c r="D1562" s="187" t="s">
        <v>3564</v>
      </c>
      <c r="E1562" t="s">
        <v>2286</v>
      </c>
      <c r="BD1562">
        <v>28200</v>
      </c>
      <c r="BI1562">
        <v>40200</v>
      </c>
      <c r="BN1562">
        <v>61400</v>
      </c>
      <c r="BS1562">
        <v>89200</v>
      </c>
      <c r="BX1562">
        <v>138600</v>
      </c>
      <c r="CC1562">
        <v>219700</v>
      </c>
      <c r="CH1562">
        <v>331900</v>
      </c>
      <c r="CM1562">
        <v>473900</v>
      </c>
      <c r="CR1562">
        <v>698400</v>
      </c>
      <c r="CW1562">
        <v>980900</v>
      </c>
      <c r="DB1562">
        <v>1353700</v>
      </c>
      <c r="DG1562">
        <v>1821300</v>
      </c>
      <c r="DL1562">
        <v>2187500</v>
      </c>
      <c r="DQ1562">
        <v>2684100</v>
      </c>
      <c r="DV1562">
        <v>3506500</v>
      </c>
      <c r="EA1562">
        <v>4245615</v>
      </c>
      <c r="EF1562">
        <v>5493463.9999999898</v>
      </c>
      <c r="EK1562">
        <v>6709674</v>
      </c>
      <c r="EP1562">
        <v>8199832.9999999898</v>
      </c>
      <c r="EU1562">
        <v>10458559.999999899</v>
      </c>
      <c r="EZ1562">
        <v>13418720.999999899</v>
      </c>
      <c r="FE1562">
        <v>16904350</v>
      </c>
      <c r="FJ1562">
        <v>20138273</v>
      </c>
      <c r="FO1562">
        <v>23018560</v>
      </c>
      <c r="FT1562">
        <v>26193019</v>
      </c>
      <c r="FY1562">
        <v>29683894</v>
      </c>
      <c r="GD1562">
        <v>33272216</v>
      </c>
      <c r="GI1562">
        <v>36755350</v>
      </c>
      <c r="GN1562">
        <v>39995767</v>
      </c>
      <c r="GS1562">
        <v>42485287</v>
      </c>
      <c r="GX1562">
        <v>44797611</v>
      </c>
    </row>
    <row r="1563" spans="1:206" customFormat="1">
      <c r="A1563" s="51" t="s">
        <v>224</v>
      </c>
      <c r="B1563" t="s">
        <v>3549</v>
      </c>
      <c r="C1563" t="s">
        <v>3533</v>
      </c>
      <c r="D1563" s="187" t="s">
        <v>3564</v>
      </c>
      <c r="E1563" t="s">
        <v>2287</v>
      </c>
      <c r="BD1563">
        <v>17599.999999999902</v>
      </c>
      <c r="BI1563">
        <v>26400</v>
      </c>
      <c r="BN1563">
        <v>37900</v>
      </c>
      <c r="BS1563">
        <v>58000</v>
      </c>
      <c r="BX1563">
        <v>84600</v>
      </c>
      <c r="CC1563">
        <v>133400</v>
      </c>
      <c r="CH1563">
        <v>211799.99999999901</v>
      </c>
      <c r="CM1563">
        <v>321600</v>
      </c>
      <c r="CR1563">
        <v>464599.99999999901</v>
      </c>
      <c r="CW1563">
        <v>694400</v>
      </c>
      <c r="DB1563">
        <v>948900</v>
      </c>
      <c r="DG1563">
        <v>1331200</v>
      </c>
      <c r="DL1563">
        <v>1759900</v>
      </c>
      <c r="DQ1563">
        <v>2154600</v>
      </c>
      <c r="DV1563">
        <v>2617100</v>
      </c>
      <c r="EA1563">
        <v>3086318</v>
      </c>
      <c r="EF1563">
        <v>4132760.9999999902</v>
      </c>
      <c r="EK1563">
        <v>5354342</v>
      </c>
      <c r="EP1563">
        <v>6544165</v>
      </c>
      <c r="EU1563">
        <v>8000662</v>
      </c>
      <c r="EZ1563">
        <v>10207719</v>
      </c>
      <c r="FE1563">
        <v>13107864</v>
      </c>
      <c r="FJ1563">
        <v>16532212.999999899</v>
      </c>
      <c r="FO1563">
        <v>19716619.999999899</v>
      </c>
      <c r="FT1563">
        <v>22559623</v>
      </c>
      <c r="FY1563">
        <v>25702658</v>
      </c>
      <c r="GD1563">
        <v>29170518.999999899</v>
      </c>
      <c r="GI1563">
        <v>32747158</v>
      </c>
      <c r="GN1563">
        <v>36231481</v>
      </c>
      <c r="GS1563">
        <v>39486822</v>
      </c>
      <c r="GX1563">
        <v>42005266</v>
      </c>
    </row>
    <row r="1564" spans="1:206" customFormat="1">
      <c r="A1564" s="51" t="s">
        <v>224</v>
      </c>
      <c r="B1564" t="s">
        <v>3549</v>
      </c>
      <c r="C1564" t="s">
        <v>3533</v>
      </c>
      <c r="D1564" s="187" t="s">
        <v>3564</v>
      </c>
      <c r="E1564" t="s">
        <v>2288</v>
      </c>
      <c r="BD1564">
        <v>11100</v>
      </c>
      <c r="BI1564">
        <v>16000</v>
      </c>
      <c r="BN1564">
        <v>24199.999999999902</v>
      </c>
      <c r="BS1564">
        <v>35100</v>
      </c>
      <c r="BX1564">
        <v>53699.999999999898</v>
      </c>
      <c r="CC1564">
        <v>79600</v>
      </c>
      <c r="CH1564">
        <v>127900</v>
      </c>
      <c r="CM1564">
        <v>204300</v>
      </c>
      <c r="CR1564">
        <v>312099.99999999901</v>
      </c>
      <c r="CW1564">
        <v>455700</v>
      </c>
      <c r="DB1564">
        <v>656600</v>
      </c>
      <c r="DG1564">
        <v>928000</v>
      </c>
      <c r="DL1564">
        <v>1277300</v>
      </c>
      <c r="DQ1564">
        <v>1703399.99999999</v>
      </c>
      <c r="DV1564">
        <v>2077699.99999999</v>
      </c>
      <c r="EA1564">
        <v>2332639</v>
      </c>
      <c r="EF1564">
        <v>2970929.9999999902</v>
      </c>
      <c r="EK1564">
        <v>3985121</v>
      </c>
      <c r="EP1564">
        <v>5171676</v>
      </c>
      <c r="EU1564">
        <v>6328689</v>
      </c>
      <c r="EZ1564">
        <v>7742931</v>
      </c>
      <c r="FE1564">
        <v>9884646</v>
      </c>
      <c r="FJ1564">
        <v>12708505</v>
      </c>
      <c r="FO1564">
        <v>16060627</v>
      </c>
      <c r="FT1564">
        <v>19181566</v>
      </c>
      <c r="FY1564">
        <v>21980561</v>
      </c>
      <c r="GD1564">
        <v>25085337</v>
      </c>
      <c r="GI1564">
        <v>28523902.999999899</v>
      </c>
      <c r="GN1564">
        <v>32085375</v>
      </c>
      <c r="GS1564">
        <v>35570570.999999903</v>
      </c>
      <c r="GX1564">
        <v>38841708</v>
      </c>
    </row>
    <row r="1565" spans="1:206" customFormat="1">
      <c r="A1565" s="51" t="s">
        <v>224</v>
      </c>
      <c r="B1565" t="s">
        <v>3549</v>
      </c>
      <c r="C1565" t="s">
        <v>3533</v>
      </c>
      <c r="D1565" s="187" t="s">
        <v>3564</v>
      </c>
      <c r="E1565" t="s">
        <v>2289</v>
      </c>
      <c r="BD1565">
        <v>6600</v>
      </c>
      <c r="BI1565">
        <v>9799.9999999999909</v>
      </c>
      <c r="BN1565">
        <v>14499.9999999999</v>
      </c>
      <c r="BS1565">
        <v>22200</v>
      </c>
      <c r="BX1565">
        <v>31700</v>
      </c>
      <c r="CC1565">
        <v>49100</v>
      </c>
      <c r="CH1565">
        <v>78400</v>
      </c>
      <c r="CM1565">
        <v>125900</v>
      </c>
      <c r="CR1565">
        <v>198300</v>
      </c>
      <c r="CW1565">
        <v>302600</v>
      </c>
      <c r="DB1565">
        <v>423300</v>
      </c>
      <c r="DG1565">
        <v>626700</v>
      </c>
      <c r="DL1565">
        <v>876099.99999999895</v>
      </c>
      <c r="DQ1565">
        <v>1223700</v>
      </c>
      <c r="DV1565">
        <v>1620500</v>
      </c>
      <c r="EA1565">
        <v>1838463.99999999</v>
      </c>
      <c r="EF1565">
        <v>2202612</v>
      </c>
      <c r="EK1565">
        <v>2816584</v>
      </c>
      <c r="EP1565">
        <v>3786671.9999999902</v>
      </c>
      <c r="EU1565">
        <v>4926878</v>
      </c>
      <c r="EZ1565">
        <v>6040633.9999999898</v>
      </c>
      <c r="FE1565">
        <v>7399908.9999999898</v>
      </c>
      <c r="FJ1565">
        <v>9458109</v>
      </c>
      <c r="FO1565">
        <v>12187873</v>
      </c>
      <c r="FT1565">
        <v>15445806.999999899</v>
      </c>
      <c r="FY1565">
        <v>18489635</v>
      </c>
      <c r="GD1565">
        <v>21232749.999999899</v>
      </c>
      <c r="GI1565">
        <v>24286894.999999899</v>
      </c>
      <c r="GN1565">
        <v>27685380</v>
      </c>
      <c r="GS1565">
        <v>31224410</v>
      </c>
      <c r="GX1565">
        <v>34704941</v>
      </c>
    </row>
    <row r="1566" spans="1:206" customFormat="1">
      <c r="A1566" s="51" t="s">
        <v>224</v>
      </c>
      <c r="B1566" t="s">
        <v>3549</v>
      </c>
      <c r="C1566" t="s">
        <v>3533</v>
      </c>
      <c r="D1566" s="187" t="s">
        <v>3564</v>
      </c>
      <c r="E1566" t="s">
        <v>2290</v>
      </c>
      <c r="BD1566">
        <v>3900</v>
      </c>
      <c r="BI1566">
        <v>5500</v>
      </c>
      <c r="BN1566">
        <v>8399.9999999999909</v>
      </c>
      <c r="BS1566">
        <v>13000</v>
      </c>
      <c r="BX1566">
        <v>19099.999999999902</v>
      </c>
      <c r="CC1566">
        <v>27700</v>
      </c>
      <c r="CH1566">
        <v>43500</v>
      </c>
      <c r="CM1566">
        <v>71700</v>
      </c>
      <c r="CR1566">
        <v>115700</v>
      </c>
      <c r="CW1566">
        <v>184300</v>
      </c>
      <c r="DB1566">
        <v>278000</v>
      </c>
      <c r="DG1566">
        <v>391200</v>
      </c>
      <c r="DL1566">
        <v>579600</v>
      </c>
      <c r="DQ1566">
        <v>829900</v>
      </c>
      <c r="DV1566">
        <v>1140600</v>
      </c>
      <c r="EA1566">
        <v>1381647</v>
      </c>
      <c r="EF1566">
        <v>1684775</v>
      </c>
      <c r="EK1566">
        <v>2030761.99999999</v>
      </c>
      <c r="EP1566">
        <v>2609581</v>
      </c>
      <c r="EU1566">
        <v>3521661</v>
      </c>
      <c r="EZ1566">
        <v>4599599</v>
      </c>
      <c r="FE1566">
        <v>5655726</v>
      </c>
      <c r="FJ1566">
        <v>6943781</v>
      </c>
      <c r="FO1566">
        <v>8897872</v>
      </c>
      <c r="FT1566">
        <v>11505593</v>
      </c>
      <c r="FY1566">
        <v>14645487</v>
      </c>
      <c r="GD1566">
        <v>17586810</v>
      </c>
      <c r="GI1566">
        <v>20254939</v>
      </c>
      <c r="GN1566">
        <v>23237946</v>
      </c>
      <c r="GS1566">
        <v>26578486</v>
      </c>
      <c r="GX1566">
        <v>30079231</v>
      </c>
    </row>
    <row r="1567" spans="1:206" customFormat="1">
      <c r="A1567" s="51" t="s">
        <v>224</v>
      </c>
      <c r="B1567" t="s">
        <v>3549</v>
      </c>
      <c r="C1567" t="s">
        <v>3533</v>
      </c>
      <c r="D1567" s="187" t="s">
        <v>3564</v>
      </c>
      <c r="E1567" t="s">
        <v>2291</v>
      </c>
      <c r="BD1567">
        <v>2000</v>
      </c>
      <c r="BI1567">
        <v>3100</v>
      </c>
      <c r="BN1567">
        <v>4600</v>
      </c>
      <c r="BS1567">
        <v>7000</v>
      </c>
      <c r="BX1567">
        <v>10500</v>
      </c>
      <c r="CC1567">
        <v>15899.9999999999</v>
      </c>
      <c r="CH1567">
        <v>24200</v>
      </c>
      <c r="CM1567">
        <v>38199.999999999898</v>
      </c>
      <c r="CR1567">
        <v>62600</v>
      </c>
      <c r="CW1567">
        <v>101300</v>
      </c>
      <c r="DB1567">
        <v>162200</v>
      </c>
      <c r="DG1567">
        <v>239600</v>
      </c>
      <c r="DL1567">
        <v>341700</v>
      </c>
      <c r="DQ1567">
        <v>528100</v>
      </c>
      <c r="DV1567">
        <v>745100</v>
      </c>
      <c r="EA1567">
        <v>913405</v>
      </c>
      <c r="EF1567">
        <v>1208212.99999999</v>
      </c>
      <c r="EK1567">
        <v>1484503</v>
      </c>
      <c r="EP1567">
        <v>1801709</v>
      </c>
      <c r="EU1567">
        <v>2332521.9999999902</v>
      </c>
      <c r="EZ1567">
        <v>3165286.9999999902</v>
      </c>
      <c r="FE1567">
        <v>4157652</v>
      </c>
      <c r="FJ1567">
        <v>5133983</v>
      </c>
      <c r="FO1567">
        <v>6327494</v>
      </c>
      <c r="FT1567">
        <v>8139584</v>
      </c>
      <c r="FY1567">
        <v>10584792</v>
      </c>
      <c r="GD1567">
        <v>13555920</v>
      </c>
      <c r="GI1567">
        <v>16347998</v>
      </c>
      <c r="GN1567">
        <v>18901746.999999899</v>
      </c>
      <c r="GS1567">
        <v>21773347</v>
      </c>
      <c r="GX1567">
        <v>25016501.999999899</v>
      </c>
    </row>
    <row r="1568" spans="1:206" customFormat="1">
      <c r="A1568" s="51" t="s">
        <v>224</v>
      </c>
      <c r="B1568" t="s">
        <v>3549</v>
      </c>
      <c r="C1568" t="s">
        <v>3533</v>
      </c>
      <c r="D1568" s="187" t="s">
        <v>3564</v>
      </c>
      <c r="E1568" t="s">
        <v>2292</v>
      </c>
      <c r="BD1568">
        <v>899.99999999999898</v>
      </c>
      <c r="BI1568">
        <v>1400</v>
      </c>
      <c r="BN1568">
        <v>2099.99999999999</v>
      </c>
      <c r="BS1568">
        <v>3300</v>
      </c>
      <c r="BX1568">
        <v>5000</v>
      </c>
      <c r="CC1568">
        <v>7999.99999999999</v>
      </c>
      <c r="CH1568">
        <v>12200</v>
      </c>
      <c r="CM1568">
        <v>18499.999999999902</v>
      </c>
      <c r="CR1568">
        <v>29900</v>
      </c>
      <c r="CW1568">
        <v>49000</v>
      </c>
      <c r="DB1568">
        <v>82100</v>
      </c>
      <c r="DG1568">
        <v>127300</v>
      </c>
      <c r="DL1568">
        <v>196700</v>
      </c>
      <c r="DQ1568">
        <v>289900</v>
      </c>
      <c r="DV1568">
        <v>443500</v>
      </c>
      <c r="EA1568">
        <v>488760</v>
      </c>
      <c r="EF1568">
        <v>746439</v>
      </c>
      <c r="EK1568">
        <v>995553.99999999895</v>
      </c>
      <c r="EP1568">
        <v>1234423</v>
      </c>
      <c r="EU1568">
        <v>1512937.99999999</v>
      </c>
      <c r="EZ1568">
        <v>1979343</v>
      </c>
      <c r="FE1568">
        <v>2707690</v>
      </c>
      <c r="FJ1568">
        <v>3586876.9999999902</v>
      </c>
      <c r="FO1568">
        <v>4458421</v>
      </c>
      <c r="FT1568">
        <v>5526183</v>
      </c>
      <c r="FY1568">
        <v>7153055</v>
      </c>
      <c r="GD1568">
        <v>9371659</v>
      </c>
      <c r="GI1568">
        <v>12103665</v>
      </c>
      <c r="GN1568">
        <v>14678167.999999899</v>
      </c>
      <c r="GS1568">
        <v>17058399</v>
      </c>
      <c r="GX1568">
        <v>19753742</v>
      </c>
    </row>
    <row r="1569" spans="1:206" customFormat="1">
      <c r="A1569" s="51" t="s">
        <v>224</v>
      </c>
      <c r="B1569" t="s">
        <v>3549</v>
      </c>
      <c r="C1569" t="s">
        <v>3533</v>
      </c>
      <c r="D1569" s="187" t="s">
        <v>3564</v>
      </c>
      <c r="E1569" t="s">
        <v>2293</v>
      </c>
      <c r="BD1569">
        <v>400</v>
      </c>
      <c r="BI1569">
        <v>500</v>
      </c>
      <c r="BN1569">
        <v>899.99999999999898</v>
      </c>
      <c r="BS1569">
        <v>1400</v>
      </c>
      <c r="BX1569">
        <v>2100</v>
      </c>
      <c r="CC1569">
        <v>3200</v>
      </c>
      <c r="CH1569">
        <v>5200</v>
      </c>
      <c r="CM1569">
        <v>8100</v>
      </c>
      <c r="CR1569">
        <v>12199.9999999999</v>
      </c>
      <c r="CW1569">
        <v>20200</v>
      </c>
      <c r="DB1569">
        <v>34400</v>
      </c>
      <c r="DG1569">
        <v>57600</v>
      </c>
      <c r="DL1569">
        <v>92000</v>
      </c>
      <c r="DQ1569">
        <v>141799.99999999901</v>
      </c>
      <c r="DV1569">
        <v>215100</v>
      </c>
      <c r="EA1569">
        <v>237279</v>
      </c>
      <c r="EF1569">
        <v>359013.99999999901</v>
      </c>
      <c r="EK1569">
        <v>551438</v>
      </c>
      <c r="EP1569">
        <v>743025</v>
      </c>
      <c r="EU1569">
        <v>936542.99999999895</v>
      </c>
      <c r="EZ1569">
        <v>1164420</v>
      </c>
      <c r="FE1569">
        <v>1547319.99999999</v>
      </c>
      <c r="FJ1569">
        <v>2142854</v>
      </c>
      <c r="FO1569">
        <v>2878151</v>
      </c>
      <c r="FT1569">
        <v>3612196.9999999902</v>
      </c>
      <c r="FY1569">
        <v>4516079</v>
      </c>
      <c r="GD1569">
        <v>5890744.9999999898</v>
      </c>
      <c r="GI1569">
        <v>7797167.9999999898</v>
      </c>
      <c r="GN1569">
        <v>10188515.999999899</v>
      </c>
      <c r="GS1569">
        <v>12446245.999999899</v>
      </c>
      <c r="GX1569">
        <v>14560651</v>
      </c>
    </row>
    <row r="1570" spans="1:206" customFormat="1">
      <c r="A1570" s="51" t="s">
        <v>224</v>
      </c>
      <c r="B1570" t="s">
        <v>3549</v>
      </c>
      <c r="C1570" t="s">
        <v>3533</v>
      </c>
      <c r="D1570" s="187" t="s">
        <v>3564</v>
      </c>
      <c r="E1570" t="s">
        <v>2294</v>
      </c>
      <c r="BD1570">
        <v>0</v>
      </c>
      <c r="BI1570">
        <v>100</v>
      </c>
      <c r="BN1570">
        <v>400</v>
      </c>
      <c r="BS1570">
        <v>500</v>
      </c>
      <c r="BX1570">
        <v>700</v>
      </c>
      <c r="CC1570">
        <v>999.99999999999898</v>
      </c>
      <c r="CH1570">
        <v>1600</v>
      </c>
      <c r="CM1570">
        <v>2400</v>
      </c>
      <c r="CR1570">
        <v>4300</v>
      </c>
      <c r="CW1570">
        <v>7000</v>
      </c>
      <c r="DB1570">
        <v>11700</v>
      </c>
      <c r="DG1570">
        <v>18900</v>
      </c>
      <c r="DL1570">
        <v>36600</v>
      </c>
      <c r="DQ1570">
        <v>52700</v>
      </c>
      <c r="DV1570">
        <v>86300</v>
      </c>
      <c r="EA1570">
        <v>85340.999999999898</v>
      </c>
      <c r="EF1570">
        <v>144000</v>
      </c>
      <c r="EK1570">
        <v>221970</v>
      </c>
      <c r="EP1570">
        <v>343104.99999999901</v>
      </c>
      <c r="EU1570">
        <v>471543</v>
      </c>
      <c r="EZ1570">
        <v>611416</v>
      </c>
      <c r="FE1570">
        <v>776549</v>
      </c>
      <c r="FJ1570">
        <v>1057861</v>
      </c>
      <c r="FO1570">
        <v>1495592</v>
      </c>
      <c r="FT1570">
        <v>2052963</v>
      </c>
      <c r="FY1570">
        <v>2614676</v>
      </c>
      <c r="GD1570">
        <v>3304958</v>
      </c>
      <c r="GI1570">
        <v>4357352.9999999898</v>
      </c>
      <c r="GN1570">
        <v>5852748</v>
      </c>
      <c r="GS1570">
        <v>7778016</v>
      </c>
      <c r="GX1570">
        <v>9597139</v>
      </c>
    </row>
    <row r="1571" spans="1:206" customFormat="1">
      <c r="A1571" s="51" t="s">
        <v>224</v>
      </c>
      <c r="B1571" t="s">
        <v>3549</v>
      </c>
      <c r="C1571" t="s">
        <v>3533</v>
      </c>
      <c r="D1571" s="187" t="s">
        <v>3564</v>
      </c>
      <c r="E1571" t="s">
        <v>2295</v>
      </c>
      <c r="BD1571">
        <v>0</v>
      </c>
      <c r="BI1571">
        <v>0</v>
      </c>
      <c r="BN1571">
        <v>0</v>
      </c>
      <c r="BS1571">
        <v>100</v>
      </c>
      <c r="BX1571">
        <v>100</v>
      </c>
      <c r="CC1571">
        <v>300</v>
      </c>
      <c r="CH1571">
        <v>500</v>
      </c>
      <c r="CM1571">
        <v>600</v>
      </c>
      <c r="CR1571">
        <v>1099.99999999999</v>
      </c>
      <c r="CW1571">
        <v>1600</v>
      </c>
      <c r="DB1571">
        <v>2800</v>
      </c>
      <c r="DG1571">
        <v>5200</v>
      </c>
      <c r="DL1571">
        <v>7700</v>
      </c>
      <c r="DQ1571">
        <v>13500</v>
      </c>
      <c r="DV1571">
        <v>23200</v>
      </c>
      <c r="EA1571">
        <v>23632</v>
      </c>
      <c r="EF1571">
        <v>39496</v>
      </c>
      <c r="EK1571">
        <v>68651</v>
      </c>
      <c r="EP1571">
        <v>107609</v>
      </c>
      <c r="EU1571">
        <v>168169</v>
      </c>
      <c r="EZ1571">
        <v>238779</v>
      </c>
      <c r="FE1571">
        <v>323226.99999999901</v>
      </c>
      <c r="FJ1571">
        <v>423639</v>
      </c>
      <c r="FO1571">
        <v>599019.99999999895</v>
      </c>
      <c r="FT1571">
        <v>874158</v>
      </c>
      <c r="FY1571">
        <v>1238937</v>
      </c>
      <c r="GD1571">
        <v>1606949</v>
      </c>
      <c r="GI1571">
        <v>2059003</v>
      </c>
      <c r="GN1571">
        <v>2754709</v>
      </c>
      <c r="GS1571">
        <v>3778471</v>
      </c>
      <c r="GX1571">
        <v>5143907</v>
      </c>
    </row>
    <row r="1572" spans="1:206" customFormat="1">
      <c r="A1572" s="51" t="s">
        <v>224</v>
      </c>
      <c r="B1572" t="s">
        <v>3549</v>
      </c>
      <c r="C1572" t="s">
        <v>3533</v>
      </c>
      <c r="D1572" s="187" t="s">
        <v>3564</v>
      </c>
      <c r="E1572" t="s">
        <v>2296</v>
      </c>
      <c r="BD1572">
        <v>0</v>
      </c>
      <c r="BI1572">
        <v>0</v>
      </c>
      <c r="BN1572">
        <v>0</v>
      </c>
      <c r="BS1572">
        <v>0</v>
      </c>
      <c r="BX1572">
        <v>0</v>
      </c>
      <c r="CC1572">
        <v>0</v>
      </c>
      <c r="CH1572">
        <v>0</v>
      </c>
      <c r="CM1572">
        <v>100</v>
      </c>
      <c r="CR1572">
        <v>100</v>
      </c>
      <c r="CW1572">
        <v>200</v>
      </c>
      <c r="DB1572">
        <v>500</v>
      </c>
      <c r="DG1572">
        <v>999.99999999999898</v>
      </c>
      <c r="DL1572">
        <v>1200</v>
      </c>
      <c r="DQ1572">
        <v>1900</v>
      </c>
      <c r="DV1572">
        <v>3900</v>
      </c>
      <c r="EA1572">
        <v>4491</v>
      </c>
      <c r="EF1572">
        <v>7312</v>
      </c>
      <c r="EK1572">
        <v>12948.9999999999</v>
      </c>
      <c r="EP1572">
        <v>22924.999999999902</v>
      </c>
      <c r="EU1572">
        <v>36788</v>
      </c>
      <c r="EZ1572">
        <v>58468</v>
      </c>
      <c r="FE1572">
        <v>87230.999999999898</v>
      </c>
      <c r="FJ1572">
        <v>125807</v>
      </c>
      <c r="FO1572">
        <v>172583.99999999901</v>
      </c>
      <c r="FT1572">
        <v>257747</v>
      </c>
      <c r="FY1572">
        <v>394358</v>
      </c>
      <c r="GD1572">
        <v>581347</v>
      </c>
      <c r="GI1572">
        <v>773719.99999999895</v>
      </c>
      <c r="GN1572">
        <v>1011472.99999999</v>
      </c>
      <c r="GS1572">
        <v>1382184</v>
      </c>
      <c r="GX1572">
        <v>1952628.99999999</v>
      </c>
    </row>
    <row r="1573" spans="1:206" customFormat="1">
      <c r="A1573" s="51" t="s">
        <v>224</v>
      </c>
      <c r="B1573" t="s">
        <v>3549</v>
      </c>
      <c r="C1573" t="s">
        <v>3533</v>
      </c>
      <c r="D1573" s="187" t="s">
        <v>3564</v>
      </c>
      <c r="E1573" t="s">
        <v>2297</v>
      </c>
      <c r="BD1573">
        <v>0</v>
      </c>
      <c r="BI1573">
        <v>0</v>
      </c>
      <c r="BN1573">
        <v>0</v>
      </c>
      <c r="BS1573">
        <v>0</v>
      </c>
      <c r="BX1573">
        <v>0</v>
      </c>
      <c r="CC1573">
        <v>0</v>
      </c>
      <c r="CH1573">
        <v>0</v>
      </c>
      <c r="CM1573">
        <v>0</v>
      </c>
      <c r="CR1573">
        <v>0</v>
      </c>
      <c r="CW1573">
        <v>0</v>
      </c>
      <c r="DB1573">
        <v>0</v>
      </c>
      <c r="DG1573">
        <v>100</v>
      </c>
      <c r="DL1573">
        <v>100</v>
      </c>
      <c r="DQ1573">
        <v>100</v>
      </c>
      <c r="DV1573">
        <v>300</v>
      </c>
      <c r="EA1573">
        <v>649.99999999999898</v>
      </c>
      <c r="EF1573">
        <v>968.99999999999898</v>
      </c>
      <c r="EK1573">
        <v>1594.99999999999</v>
      </c>
      <c r="EP1573">
        <v>2883</v>
      </c>
      <c r="EU1573">
        <v>5074</v>
      </c>
      <c r="EZ1573">
        <v>8303</v>
      </c>
      <c r="FE1573">
        <v>13347</v>
      </c>
      <c r="FJ1573">
        <v>21207</v>
      </c>
      <c r="FO1573">
        <v>33113</v>
      </c>
      <c r="FT1573">
        <v>47952.999999999898</v>
      </c>
      <c r="FY1573">
        <v>76424</v>
      </c>
      <c r="GD1573">
        <v>123248</v>
      </c>
      <c r="GI1573">
        <v>190850</v>
      </c>
      <c r="GN1573">
        <v>264785.99999999901</v>
      </c>
      <c r="GS1573">
        <v>356645.99999999901</v>
      </c>
      <c r="GX1573">
        <v>499999</v>
      </c>
    </row>
    <row r="1574" spans="1:206" customFormat="1">
      <c r="A1574" s="51" t="s">
        <v>224</v>
      </c>
      <c r="B1574" t="s">
        <v>3549</v>
      </c>
      <c r="C1574" t="s">
        <v>3533</v>
      </c>
      <c r="D1574" s="187" t="s">
        <v>3564</v>
      </c>
      <c r="E1574" t="s">
        <v>2298</v>
      </c>
      <c r="BD1574">
        <v>0</v>
      </c>
      <c r="BI1574">
        <v>0</v>
      </c>
      <c r="BN1574">
        <v>0</v>
      </c>
      <c r="BS1574">
        <v>0</v>
      </c>
      <c r="BX1574">
        <v>0</v>
      </c>
      <c r="CC1574">
        <v>0</v>
      </c>
      <c r="CH1574">
        <v>0</v>
      </c>
      <c r="CM1574">
        <v>0</v>
      </c>
      <c r="CR1574">
        <v>0</v>
      </c>
      <c r="CW1574">
        <v>0</v>
      </c>
      <c r="DB1574">
        <v>0</v>
      </c>
      <c r="DG1574">
        <v>0</v>
      </c>
      <c r="DL1574">
        <v>0</v>
      </c>
      <c r="DQ1574">
        <v>0</v>
      </c>
      <c r="DV1574">
        <v>0</v>
      </c>
      <c r="EA1574">
        <v>80</v>
      </c>
      <c r="EF1574">
        <v>121</v>
      </c>
      <c r="EK1574">
        <v>166</v>
      </c>
      <c r="EP1574">
        <v>258</v>
      </c>
      <c r="EU1574">
        <v>452</v>
      </c>
      <c r="EZ1574">
        <v>752</v>
      </c>
      <c r="FE1574">
        <v>1200.99999999999</v>
      </c>
      <c r="FJ1574">
        <v>1894</v>
      </c>
      <c r="FO1574">
        <v>3199</v>
      </c>
      <c r="FT1574">
        <v>5383</v>
      </c>
      <c r="FY1574">
        <v>8003</v>
      </c>
      <c r="GD1574">
        <v>13226</v>
      </c>
      <c r="GI1574">
        <v>22595</v>
      </c>
      <c r="GN1574">
        <v>37034</v>
      </c>
      <c r="GS1574">
        <v>53834.999999999898</v>
      </c>
      <c r="GX1574">
        <v>73769</v>
      </c>
    </row>
    <row r="1575" spans="1:206" customFormat="1">
      <c r="A1575" s="51" t="s">
        <v>224</v>
      </c>
      <c r="B1575" t="s">
        <v>3549</v>
      </c>
      <c r="C1575" t="s">
        <v>3533</v>
      </c>
      <c r="D1575" s="187" t="s">
        <v>3564</v>
      </c>
      <c r="E1575" t="s">
        <v>2299</v>
      </c>
      <c r="BD1575">
        <v>0</v>
      </c>
      <c r="BI1575">
        <v>0</v>
      </c>
      <c r="BN1575">
        <v>0</v>
      </c>
      <c r="BS1575">
        <v>0</v>
      </c>
      <c r="BX1575">
        <v>0</v>
      </c>
      <c r="CC1575">
        <v>0</v>
      </c>
      <c r="CH1575">
        <v>0</v>
      </c>
      <c r="CM1575">
        <v>0</v>
      </c>
      <c r="CR1575">
        <v>0</v>
      </c>
      <c r="CW1575">
        <v>0</v>
      </c>
      <c r="DB1575">
        <v>0</v>
      </c>
      <c r="DG1575">
        <v>0</v>
      </c>
      <c r="DL1575">
        <v>0</v>
      </c>
      <c r="DQ1575">
        <v>0</v>
      </c>
      <c r="DV1575">
        <v>0</v>
      </c>
      <c r="EA1575">
        <v>0</v>
      </c>
      <c r="EF1575">
        <v>0</v>
      </c>
      <c r="EK1575">
        <v>0</v>
      </c>
      <c r="EP1575">
        <v>0</v>
      </c>
      <c r="EU1575">
        <v>0</v>
      </c>
      <c r="EZ1575">
        <v>0</v>
      </c>
      <c r="FE1575">
        <v>0</v>
      </c>
      <c r="FJ1575">
        <v>0</v>
      </c>
      <c r="FO1575">
        <v>0</v>
      </c>
      <c r="FT1575">
        <v>0</v>
      </c>
      <c r="FY1575">
        <v>0</v>
      </c>
      <c r="GD1575">
        <v>0</v>
      </c>
      <c r="GI1575">
        <v>0</v>
      </c>
      <c r="GN1575">
        <v>0</v>
      </c>
      <c r="GS1575">
        <v>0</v>
      </c>
      <c r="GX1575">
        <v>0</v>
      </c>
    </row>
    <row r="1576" spans="1:206" customFormat="1">
      <c r="A1576" s="51" t="s">
        <v>224</v>
      </c>
      <c r="B1576" t="s">
        <v>3549</v>
      </c>
      <c r="C1576" t="s">
        <v>3533</v>
      </c>
      <c r="D1576" s="187" t="s">
        <v>3564</v>
      </c>
      <c r="E1576" t="s">
        <v>2300</v>
      </c>
      <c r="BD1576">
        <v>0</v>
      </c>
      <c r="BI1576">
        <v>0</v>
      </c>
      <c r="BN1576">
        <v>0</v>
      </c>
      <c r="BS1576">
        <v>0</v>
      </c>
      <c r="BX1576">
        <v>0</v>
      </c>
      <c r="CC1576">
        <v>0</v>
      </c>
      <c r="CH1576">
        <v>0</v>
      </c>
      <c r="CM1576">
        <v>0</v>
      </c>
      <c r="CR1576">
        <v>0</v>
      </c>
      <c r="CW1576">
        <v>0</v>
      </c>
      <c r="DB1576">
        <v>0</v>
      </c>
      <c r="DG1576">
        <v>0</v>
      </c>
      <c r="DL1576">
        <v>0</v>
      </c>
      <c r="DQ1576">
        <v>0</v>
      </c>
      <c r="DV1576">
        <v>0</v>
      </c>
      <c r="EA1576">
        <v>0</v>
      </c>
      <c r="EF1576">
        <v>0</v>
      </c>
      <c r="EK1576">
        <v>0</v>
      </c>
      <c r="EP1576">
        <v>0</v>
      </c>
      <c r="EU1576">
        <v>0</v>
      </c>
      <c r="EZ1576">
        <v>0</v>
      </c>
      <c r="FE1576">
        <v>0</v>
      </c>
      <c r="FJ1576">
        <v>0</v>
      </c>
      <c r="FO1576">
        <v>0</v>
      </c>
      <c r="FT1576">
        <v>0</v>
      </c>
      <c r="FY1576">
        <v>0</v>
      </c>
      <c r="GD1576">
        <v>0</v>
      </c>
      <c r="GI1576">
        <v>0</v>
      </c>
      <c r="GN1576">
        <v>0</v>
      </c>
      <c r="GS1576">
        <v>0</v>
      </c>
      <c r="GX1576">
        <v>0</v>
      </c>
    </row>
    <row r="1577" spans="1:206" customFormat="1">
      <c r="A1577" s="51" t="s">
        <v>224</v>
      </c>
      <c r="B1577" t="s">
        <v>3549</v>
      </c>
      <c r="C1577" t="s">
        <v>3533</v>
      </c>
      <c r="D1577" s="187" t="s">
        <v>3564</v>
      </c>
      <c r="E1577" t="s">
        <v>2301</v>
      </c>
      <c r="BD1577">
        <v>0</v>
      </c>
      <c r="BI1577">
        <v>0</v>
      </c>
      <c r="BN1577">
        <v>0</v>
      </c>
      <c r="BS1577">
        <v>0</v>
      </c>
      <c r="BX1577">
        <v>0</v>
      </c>
      <c r="CC1577">
        <v>0</v>
      </c>
      <c r="CH1577">
        <v>0</v>
      </c>
      <c r="CM1577">
        <v>0</v>
      </c>
      <c r="CR1577">
        <v>0</v>
      </c>
      <c r="CW1577">
        <v>0</v>
      </c>
      <c r="DB1577">
        <v>0</v>
      </c>
      <c r="DG1577">
        <v>0</v>
      </c>
      <c r="DL1577">
        <v>0</v>
      </c>
      <c r="DQ1577">
        <v>0</v>
      </c>
      <c r="DV1577">
        <v>0</v>
      </c>
      <c r="EA1577">
        <v>0</v>
      </c>
      <c r="EF1577">
        <v>0</v>
      </c>
      <c r="EK1577">
        <v>0</v>
      </c>
      <c r="EP1577">
        <v>0</v>
      </c>
      <c r="EU1577">
        <v>0</v>
      </c>
      <c r="EZ1577">
        <v>0</v>
      </c>
      <c r="FE1577">
        <v>0</v>
      </c>
      <c r="FJ1577">
        <v>0</v>
      </c>
      <c r="FO1577">
        <v>0</v>
      </c>
      <c r="FT1577">
        <v>0</v>
      </c>
      <c r="FY1577">
        <v>0</v>
      </c>
      <c r="GD1577">
        <v>0</v>
      </c>
      <c r="GI1577">
        <v>0</v>
      </c>
      <c r="GN1577">
        <v>0</v>
      </c>
      <c r="GS1577">
        <v>0</v>
      </c>
      <c r="GX1577">
        <v>0</v>
      </c>
    </row>
    <row r="1578" spans="1:206" customFormat="1">
      <c r="A1578" s="51" t="s">
        <v>224</v>
      </c>
      <c r="B1578" t="s">
        <v>3549</v>
      </c>
      <c r="C1578" t="s">
        <v>3533</v>
      </c>
      <c r="D1578" s="187" t="s">
        <v>3564</v>
      </c>
      <c r="E1578" t="s">
        <v>2302</v>
      </c>
      <c r="BD1578">
        <v>0</v>
      </c>
      <c r="BI1578">
        <v>0</v>
      </c>
      <c r="BN1578">
        <v>0</v>
      </c>
      <c r="BS1578">
        <v>0</v>
      </c>
      <c r="BX1578">
        <v>0</v>
      </c>
      <c r="CC1578">
        <v>0</v>
      </c>
      <c r="CH1578">
        <v>0</v>
      </c>
      <c r="CM1578">
        <v>0</v>
      </c>
      <c r="CR1578">
        <v>0</v>
      </c>
      <c r="CW1578">
        <v>0</v>
      </c>
      <c r="DB1578">
        <v>0</v>
      </c>
      <c r="DG1578">
        <v>0</v>
      </c>
      <c r="DL1578">
        <v>0</v>
      </c>
      <c r="DQ1578">
        <v>0</v>
      </c>
      <c r="DV1578">
        <v>0</v>
      </c>
      <c r="EA1578">
        <v>447501.99999999901</v>
      </c>
      <c r="EF1578">
        <v>582117.99999999895</v>
      </c>
      <c r="EK1578">
        <v>688098</v>
      </c>
      <c r="EP1578">
        <v>750236.99999999895</v>
      </c>
      <c r="EU1578">
        <v>805290</v>
      </c>
      <c r="EZ1578">
        <v>872909</v>
      </c>
      <c r="FE1578">
        <v>959687</v>
      </c>
      <c r="FJ1578">
        <v>1049224.99999999</v>
      </c>
      <c r="FO1578">
        <v>1124964</v>
      </c>
      <c r="FT1578">
        <v>1157119</v>
      </c>
      <c r="FY1578">
        <v>1181980</v>
      </c>
      <c r="GD1578">
        <v>1192672.99999999</v>
      </c>
      <c r="GI1578">
        <v>1218009</v>
      </c>
      <c r="GN1578">
        <v>1245295.99999999</v>
      </c>
      <c r="GS1578">
        <v>1267264</v>
      </c>
      <c r="GX1578">
        <v>1278341</v>
      </c>
    </row>
    <row r="1579" spans="1:206" customFormat="1">
      <c r="A1579" s="51" t="s">
        <v>224</v>
      </c>
      <c r="B1579" t="s">
        <v>3549</v>
      </c>
      <c r="C1579" t="s">
        <v>3533</v>
      </c>
      <c r="D1579" s="187" t="s">
        <v>3564</v>
      </c>
      <c r="E1579" t="s">
        <v>2303</v>
      </c>
      <c r="BD1579">
        <v>2000</v>
      </c>
      <c r="BI1579">
        <v>2400</v>
      </c>
      <c r="BN1579">
        <v>5600</v>
      </c>
      <c r="BS1579">
        <v>18599.999999999902</v>
      </c>
      <c r="BX1579">
        <v>42400</v>
      </c>
      <c r="CC1579">
        <v>77100</v>
      </c>
      <c r="CH1579">
        <v>162200</v>
      </c>
      <c r="CM1579">
        <v>337200</v>
      </c>
      <c r="CR1579">
        <v>620400</v>
      </c>
      <c r="CW1579">
        <v>1015999.99999999</v>
      </c>
      <c r="DB1579">
        <v>1544499.99999999</v>
      </c>
      <c r="DG1579">
        <v>2155400</v>
      </c>
      <c r="DL1579">
        <v>2805999.9999999902</v>
      </c>
      <c r="DQ1579">
        <v>3637100</v>
      </c>
      <c r="DV1579">
        <v>4760800</v>
      </c>
      <c r="EA1579">
        <v>5017905.9999999898</v>
      </c>
      <c r="EF1579">
        <v>6447819</v>
      </c>
      <c r="EK1579">
        <v>8237092</v>
      </c>
      <c r="EP1579">
        <v>9705867</v>
      </c>
      <c r="EU1579">
        <v>10933562</v>
      </c>
      <c r="EZ1579">
        <v>12259527.999999899</v>
      </c>
      <c r="FE1579">
        <v>13690130</v>
      </c>
      <c r="FJ1579">
        <v>15258189.999999899</v>
      </c>
      <c r="FO1579">
        <v>16768910.999999899</v>
      </c>
      <c r="FT1579">
        <v>18032479.999999899</v>
      </c>
      <c r="FY1579">
        <v>18862065</v>
      </c>
      <c r="GD1579">
        <v>19731961</v>
      </c>
      <c r="GI1579">
        <v>20253327</v>
      </c>
      <c r="GN1579">
        <v>20854877</v>
      </c>
      <c r="GS1579">
        <v>21392138.999999899</v>
      </c>
      <c r="GX1579">
        <v>21690304.999999899</v>
      </c>
    </row>
    <row r="1580" spans="1:206" customFormat="1">
      <c r="A1580" s="51" t="s">
        <v>224</v>
      </c>
      <c r="B1580" t="s">
        <v>3549</v>
      </c>
      <c r="C1580" t="s">
        <v>3533</v>
      </c>
      <c r="D1580" s="187" t="s">
        <v>3564</v>
      </c>
      <c r="E1580" t="s">
        <v>2304</v>
      </c>
      <c r="BD1580">
        <v>5699.99999999999</v>
      </c>
      <c r="BI1580">
        <v>1900</v>
      </c>
      <c r="BN1580">
        <v>2300</v>
      </c>
      <c r="BS1580">
        <v>5600</v>
      </c>
      <c r="BX1580">
        <v>18100</v>
      </c>
      <c r="CC1580">
        <v>73599.999999999898</v>
      </c>
      <c r="CH1580">
        <v>123400</v>
      </c>
      <c r="CM1580">
        <v>239900</v>
      </c>
      <c r="CR1580">
        <v>449300</v>
      </c>
      <c r="CW1580">
        <v>784200</v>
      </c>
      <c r="DB1580">
        <v>1281100</v>
      </c>
      <c r="DG1580">
        <v>2077199.99999999</v>
      </c>
      <c r="DL1580">
        <v>3243500</v>
      </c>
      <c r="DQ1580">
        <v>4630900</v>
      </c>
      <c r="DV1580">
        <v>5825200</v>
      </c>
      <c r="EA1580">
        <v>6548922.9999999898</v>
      </c>
      <c r="EF1580">
        <v>8291589</v>
      </c>
      <c r="EK1580">
        <v>10633152</v>
      </c>
      <c r="EP1580">
        <v>13511625</v>
      </c>
      <c r="EU1580">
        <v>15969116</v>
      </c>
      <c r="EZ1580">
        <v>18093666</v>
      </c>
      <c r="FE1580">
        <v>20473668.999999899</v>
      </c>
      <c r="FJ1580">
        <v>23018469.999999899</v>
      </c>
      <c r="FO1580">
        <v>25799138</v>
      </c>
      <c r="FT1580">
        <v>28503542</v>
      </c>
      <c r="FY1580">
        <v>30796840.999999899</v>
      </c>
      <c r="GD1580">
        <v>32363419.999999899</v>
      </c>
      <c r="GI1580">
        <v>34013238</v>
      </c>
      <c r="GN1580">
        <v>35130016.999999903</v>
      </c>
      <c r="GS1580">
        <v>36339156.999999903</v>
      </c>
      <c r="GX1580">
        <v>37352902</v>
      </c>
    </row>
    <row r="1581" spans="1:206" customFormat="1">
      <c r="A1581" s="51" t="s">
        <v>224</v>
      </c>
      <c r="B1581" t="s">
        <v>3549</v>
      </c>
      <c r="C1581" t="s">
        <v>3533</v>
      </c>
      <c r="D1581" s="187" t="s">
        <v>3564</v>
      </c>
      <c r="E1581" t="s">
        <v>2305</v>
      </c>
      <c r="BD1581">
        <v>23200</v>
      </c>
      <c r="BI1581">
        <v>25300</v>
      </c>
      <c r="BN1581">
        <v>34300</v>
      </c>
      <c r="BS1581">
        <v>64800</v>
      </c>
      <c r="BX1581">
        <v>109200</v>
      </c>
      <c r="CC1581">
        <v>166899.99999999901</v>
      </c>
      <c r="CH1581">
        <v>255700</v>
      </c>
      <c r="CM1581">
        <v>390000</v>
      </c>
      <c r="CR1581">
        <v>602900</v>
      </c>
      <c r="CW1581">
        <v>910500</v>
      </c>
      <c r="DB1581">
        <v>1265800</v>
      </c>
      <c r="DG1581">
        <v>1719899.99999999</v>
      </c>
      <c r="DL1581">
        <v>2537200</v>
      </c>
      <c r="DQ1581">
        <v>3731700</v>
      </c>
      <c r="DV1581">
        <v>4931800</v>
      </c>
      <c r="EA1581">
        <v>5708144</v>
      </c>
      <c r="EF1581">
        <v>6914296.9999999898</v>
      </c>
      <c r="EK1581">
        <v>8757990.9999999907</v>
      </c>
      <c r="EP1581">
        <v>11237806</v>
      </c>
      <c r="EU1581">
        <v>14282486.999999899</v>
      </c>
      <c r="EZ1581">
        <v>16889293</v>
      </c>
      <c r="FE1581">
        <v>19142703</v>
      </c>
      <c r="FJ1581">
        <v>21698389</v>
      </c>
      <c r="FO1581">
        <v>24440344</v>
      </c>
      <c r="FT1581">
        <v>27447086.999999899</v>
      </c>
      <c r="FY1581">
        <v>30369473.999999899</v>
      </c>
      <c r="GD1581">
        <v>32866749</v>
      </c>
      <c r="GI1581">
        <v>34594964</v>
      </c>
      <c r="GN1581">
        <v>36407121.999999903</v>
      </c>
      <c r="GS1581">
        <v>37679359</v>
      </c>
      <c r="GX1581">
        <v>39032629</v>
      </c>
    </row>
    <row r="1582" spans="1:206" customFormat="1">
      <c r="A1582" s="51" t="s">
        <v>224</v>
      </c>
      <c r="B1582" t="s">
        <v>3549</v>
      </c>
      <c r="C1582" t="s">
        <v>3533</v>
      </c>
      <c r="D1582" s="187" t="s">
        <v>3564</v>
      </c>
      <c r="E1582" t="s">
        <v>2306</v>
      </c>
      <c r="BD1582">
        <v>19299.999999999902</v>
      </c>
      <c r="BI1582">
        <v>22000</v>
      </c>
      <c r="BN1582">
        <v>24300</v>
      </c>
      <c r="BS1582">
        <v>33400</v>
      </c>
      <c r="BX1582">
        <v>62500</v>
      </c>
      <c r="CC1582">
        <v>105800</v>
      </c>
      <c r="CH1582">
        <v>158700</v>
      </c>
      <c r="CM1582">
        <v>245300</v>
      </c>
      <c r="CR1582">
        <v>377000</v>
      </c>
      <c r="CW1582">
        <v>580800</v>
      </c>
      <c r="DB1582">
        <v>864799.99999999895</v>
      </c>
      <c r="DG1582">
        <v>1201800</v>
      </c>
      <c r="DL1582">
        <v>1682899.99999999</v>
      </c>
      <c r="DQ1582">
        <v>2553200</v>
      </c>
      <c r="DV1582">
        <v>3722899.9999999902</v>
      </c>
      <c r="EA1582">
        <v>4559504</v>
      </c>
      <c r="EF1582">
        <v>5627741</v>
      </c>
      <c r="EK1582">
        <v>6817913</v>
      </c>
      <c r="EP1582">
        <v>8638273</v>
      </c>
      <c r="EU1582">
        <v>11091301</v>
      </c>
      <c r="EZ1582">
        <v>14105952.999999899</v>
      </c>
      <c r="FE1582">
        <v>16686962</v>
      </c>
      <c r="FJ1582">
        <v>18919082</v>
      </c>
      <c r="FO1582">
        <v>21462144</v>
      </c>
      <c r="FT1582">
        <v>24198236</v>
      </c>
      <c r="FY1582">
        <v>27201957.999999899</v>
      </c>
      <c r="GD1582">
        <v>30126267</v>
      </c>
      <c r="GI1582">
        <v>32635353</v>
      </c>
      <c r="GN1582">
        <v>34383500</v>
      </c>
      <c r="GS1582">
        <v>36216868</v>
      </c>
      <c r="GX1582">
        <v>37519011.999999903</v>
      </c>
    </row>
    <row r="1583" spans="1:206" customFormat="1">
      <c r="A1583" s="51" t="s">
        <v>224</v>
      </c>
      <c r="B1583" t="s">
        <v>3549</v>
      </c>
      <c r="C1583" t="s">
        <v>3533</v>
      </c>
      <c r="D1583" s="187" t="s">
        <v>3564</v>
      </c>
      <c r="E1583" t="s">
        <v>2307</v>
      </c>
      <c r="BD1583">
        <v>15899.9999999999</v>
      </c>
      <c r="BI1583">
        <v>18500</v>
      </c>
      <c r="BN1583">
        <v>20900</v>
      </c>
      <c r="BS1583">
        <v>23400</v>
      </c>
      <c r="BX1583">
        <v>32100</v>
      </c>
      <c r="CC1583">
        <v>60500</v>
      </c>
      <c r="CH1583">
        <v>101100</v>
      </c>
      <c r="CM1583">
        <v>153000</v>
      </c>
      <c r="CR1583">
        <v>240999.99999999901</v>
      </c>
      <c r="CW1583">
        <v>375300</v>
      </c>
      <c r="DB1583">
        <v>580200</v>
      </c>
      <c r="DG1583">
        <v>864500</v>
      </c>
      <c r="DL1583">
        <v>1174700</v>
      </c>
      <c r="DQ1583">
        <v>1705100</v>
      </c>
      <c r="DV1583">
        <v>2537200</v>
      </c>
      <c r="EA1583">
        <v>3308330</v>
      </c>
      <c r="EF1583">
        <v>4489308.9999999898</v>
      </c>
      <c r="EK1583">
        <v>5541576</v>
      </c>
      <c r="EP1583">
        <v>6716374.9999999898</v>
      </c>
      <c r="EU1583">
        <v>8512381</v>
      </c>
      <c r="EZ1583">
        <v>10936636</v>
      </c>
      <c r="FE1583">
        <v>13920138.999999899</v>
      </c>
      <c r="FJ1583">
        <v>16474141</v>
      </c>
      <c r="FO1583">
        <v>18691142</v>
      </c>
      <c r="FT1583">
        <v>21222233</v>
      </c>
      <c r="FY1583">
        <v>23952099.999999899</v>
      </c>
      <c r="GD1583">
        <v>26953297.999999899</v>
      </c>
      <c r="GI1583">
        <v>29882433</v>
      </c>
      <c r="GN1583">
        <v>32405702.999999899</v>
      </c>
      <c r="GS1583">
        <v>34176836</v>
      </c>
      <c r="GX1583">
        <v>36034065</v>
      </c>
    </row>
    <row r="1584" spans="1:206" customFormat="1">
      <c r="A1584" s="51" t="s">
        <v>224</v>
      </c>
      <c r="B1584" t="s">
        <v>3549</v>
      </c>
      <c r="C1584" t="s">
        <v>3533</v>
      </c>
      <c r="D1584" s="187" t="s">
        <v>3564</v>
      </c>
      <c r="E1584" t="s">
        <v>2308</v>
      </c>
      <c r="BD1584">
        <v>12500</v>
      </c>
      <c r="BI1584">
        <v>14899.9999999999</v>
      </c>
      <c r="BN1584">
        <v>17599.999999999902</v>
      </c>
      <c r="BS1584">
        <v>20000</v>
      </c>
      <c r="BX1584">
        <v>22199.999999999902</v>
      </c>
      <c r="CC1584">
        <v>30700</v>
      </c>
      <c r="CH1584">
        <v>58099.999999999898</v>
      </c>
      <c r="CM1584">
        <v>98500</v>
      </c>
      <c r="CR1584">
        <v>151500</v>
      </c>
      <c r="CW1584">
        <v>244299.99999999901</v>
      </c>
      <c r="DB1584">
        <v>383000</v>
      </c>
      <c r="DG1584">
        <v>595800</v>
      </c>
      <c r="DL1584">
        <v>839999.99999999895</v>
      </c>
      <c r="DQ1584">
        <v>1189800</v>
      </c>
      <c r="DV1584">
        <v>1685700</v>
      </c>
      <c r="EA1584">
        <v>2275652.9999999902</v>
      </c>
      <c r="EF1584">
        <v>3248776.9999999902</v>
      </c>
      <c r="EK1584">
        <v>4412145</v>
      </c>
      <c r="EP1584">
        <v>5447404</v>
      </c>
      <c r="EU1584">
        <v>6604906</v>
      </c>
      <c r="EZ1584">
        <v>8373680</v>
      </c>
      <c r="FE1584">
        <v>10765518</v>
      </c>
      <c r="FJ1584">
        <v>13713963</v>
      </c>
      <c r="FO1584">
        <v>16243296</v>
      </c>
      <c r="FT1584">
        <v>18443428</v>
      </c>
      <c r="FY1584">
        <v>20961194.999999899</v>
      </c>
      <c r="GD1584">
        <v>23685128</v>
      </c>
      <c r="GI1584">
        <v>26686073.999999899</v>
      </c>
      <c r="GN1584">
        <v>29622113</v>
      </c>
      <c r="GS1584">
        <v>32162579</v>
      </c>
      <c r="GX1584">
        <v>33960408</v>
      </c>
    </row>
    <row r="1585" spans="1:206" customFormat="1">
      <c r="A1585" s="51" t="s">
        <v>224</v>
      </c>
      <c r="B1585" t="s">
        <v>3549</v>
      </c>
      <c r="C1585" t="s">
        <v>3533</v>
      </c>
      <c r="D1585" s="187" t="s">
        <v>3564</v>
      </c>
      <c r="E1585" t="s">
        <v>2309</v>
      </c>
      <c r="BD1585">
        <v>9400</v>
      </c>
      <c r="BI1585">
        <v>11500</v>
      </c>
      <c r="BN1585">
        <v>14000</v>
      </c>
      <c r="BS1585">
        <v>16600</v>
      </c>
      <c r="BX1585">
        <v>19000</v>
      </c>
      <c r="CC1585">
        <v>21200</v>
      </c>
      <c r="CH1585">
        <v>29599.999999999902</v>
      </c>
      <c r="CM1585">
        <v>56499.999999999898</v>
      </c>
      <c r="CR1585">
        <v>96100</v>
      </c>
      <c r="CW1585">
        <v>151700</v>
      </c>
      <c r="DB1585">
        <v>250000</v>
      </c>
      <c r="DG1585">
        <v>390699.99999999901</v>
      </c>
      <c r="DL1585">
        <v>575199.99999999895</v>
      </c>
      <c r="DQ1585">
        <v>834699.99999999895</v>
      </c>
      <c r="DV1585">
        <v>1166300</v>
      </c>
      <c r="EA1585">
        <v>1616876</v>
      </c>
      <c r="EF1585">
        <v>2222229</v>
      </c>
      <c r="EK1585">
        <v>3174537</v>
      </c>
      <c r="EP1585">
        <v>4315347</v>
      </c>
      <c r="EU1585">
        <v>5330043</v>
      </c>
      <c r="EZ1585">
        <v>6466391</v>
      </c>
      <c r="FE1585">
        <v>8201955.9999999898</v>
      </c>
      <c r="FJ1585">
        <v>10553479.999999899</v>
      </c>
      <c r="FO1585">
        <v>13463546</v>
      </c>
      <c r="FT1585">
        <v>15963203</v>
      </c>
      <c r="FY1585">
        <v>18144283</v>
      </c>
      <c r="GD1585">
        <v>20647516</v>
      </c>
      <c r="GI1585">
        <v>23365930</v>
      </c>
      <c r="GN1585">
        <v>26367251</v>
      </c>
      <c r="GS1585">
        <v>29311791</v>
      </c>
      <c r="GX1585">
        <v>31873375.999999899</v>
      </c>
    </row>
    <row r="1586" spans="1:206" customFormat="1">
      <c r="A1586" s="51" t="s">
        <v>224</v>
      </c>
      <c r="B1586" t="s">
        <v>3549</v>
      </c>
      <c r="C1586" t="s">
        <v>3533</v>
      </c>
      <c r="D1586" s="187" t="s">
        <v>3564</v>
      </c>
      <c r="E1586" t="s">
        <v>2310</v>
      </c>
      <c r="BD1586">
        <v>7299.99999999999</v>
      </c>
      <c r="BI1586">
        <v>8500</v>
      </c>
      <c r="BN1586">
        <v>10499.9999999999</v>
      </c>
      <c r="BS1586">
        <v>12999.9999999999</v>
      </c>
      <c r="BX1586">
        <v>15200</v>
      </c>
      <c r="CC1586">
        <v>17500</v>
      </c>
      <c r="CH1586">
        <v>20700</v>
      </c>
      <c r="CM1586">
        <v>29200</v>
      </c>
      <c r="CR1586">
        <v>56100</v>
      </c>
      <c r="CW1586">
        <v>97800</v>
      </c>
      <c r="DB1586">
        <v>155300</v>
      </c>
      <c r="DG1586">
        <v>259599.99999999901</v>
      </c>
      <c r="DL1586">
        <v>374299.99999999901</v>
      </c>
      <c r="DQ1586">
        <v>560000</v>
      </c>
      <c r="DV1586">
        <v>810400</v>
      </c>
      <c r="EA1586">
        <v>1196531.99999999</v>
      </c>
      <c r="EF1586">
        <v>1561702</v>
      </c>
      <c r="EK1586">
        <v>2149759</v>
      </c>
      <c r="EP1586">
        <v>3073693.9999999902</v>
      </c>
      <c r="EU1586">
        <v>4184830</v>
      </c>
      <c r="EZ1586">
        <v>5173208</v>
      </c>
      <c r="FE1586">
        <v>6282238</v>
      </c>
      <c r="FJ1586">
        <v>7974722.9999999898</v>
      </c>
      <c r="FO1586">
        <v>10277503.999999899</v>
      </c>
      <c r="FT1586">
        <v>13138754</v>
      </c>
      <c r="FY1586">
        <v>15602015</v>
      </c>
      <c r="GD1586">
        <v>17761026</v>
      </c>
      <c r="GI1586">
        <v>20245824</v>
      </c>
      <c r="GN1586">
        <v>22955852.999999899</v>
      </c>
      <c r="GS1586">
        <v>25955240</v>
      </c>
      <c r="GX1586">
        <v>28908766</v>
      </c>
    </row>
    <row r="1587" spans="1:206" customFormat="1">
      <c r="A1587" s="51" t="s">
        <v>224</v>
      </c>
      <c r="B1587" t="s">
        <v>3549</v>
      </c>
      <c r="C1587" t="s">
        <v>3533</v>
      </c>
      <c r="D1587" s="187" t="s">
        <v>3564</v>
      </c>
      <c r="E1587" t="s">
        <v>2311</v>
      </c>
      <c r="BD1587">
        <v>5300</v>
      </c>
      <c r="BI1587">
        <v>6199.99999999999</v>
      </c>
      <c r="BN1587">
        <v>7500</v>
      </c>
      <c r="BS1587">
        <v>9200</v>
      </c>
      <c r="BX1587">
        <v>11600</v>
      </c>
      <c r="CC1587">
        <v>13700</v>
      </c>
      <c r="CH1587">
        <v>16100</v>
      </c>
      <c r="CM1587">
        <v>19599.999999999902</v>
      </c>
      <c r="CR1587">
        <v>28799.999999999902</v>
      </c>
      <c r="CW1587">
        <v>56099.999999999898</v>
      </c>
      <c r="DB1587">
        <v>97000</v>
      </c>
      <c r="DG1587">
        <v>155100</v>
      </c>
      <c r="DL1587">
        <v>243899.99999999901</v>
      </c>
      <c r="DQ1587">
        <v>357600</v>
      </c>
      <c r="DV1587">
        <v>534499.99999999895</v>
      </c>
      <c r="EA1587">
        <v>823362</v>
      </c>
      <c r="EF1587">
        <v>1133864</v>
      </c>
      <c r="EK1587">
        <v>1484702</v>
      </c>
      <c r="EP1587">
        <v>2047947.99999999</v>
      </c>
      <c r="EU1587">
        <v>2933188</v>
      </c>
      <c r="EZ1587">
        <v>4004904</v>
      </c>
      <c r="FE1587">
        <v>4957923</v>
      </c>
      <c r="FJ1587">
        <v>6030692.9999999898</v>
      </c>
      <c r="FO1587">
        <v>7669290.9999999898</v>
      </c>
      <c r="FT1587">
        <v>9908355</v>
      </c>
      <c r="FY1587">
        <v>12706957</v>
      </c>
      <c r="GD1587">
        <v>15124530</v>
      </c>
      <c r="GI1587">
        <v>17254582.999999899</v>
      </c>
      <c r="GN1587">
        <v>19713439</v>
      </c>
      <c r="GS1587">
        <v>22409147</v>
      </c>
      <c r="GX1587">
        <v>25403250.999999899</v>
      </c>
    </row>
    <row r="1588" spans="1:206" customFormat="1">
      <c r="A1588" s="51" t="s">
        <v>224</v>
      </c>
      <c r="B1588" t="s">
        <v>3549</v>
      </c>
      <c r="C1588" t="s">
        <v>3533</v>
      </c>
      <c r="D1588" s="187" t="s">
        <v>3564</v>
      </c>
      <c r="E1588" t="s">
        <v>2312</v>
      </c>
      <c r="BD1588">
        <v>3700</v>
      </c>
      <c r="BI1588">
        <v>4200</v>
      </c>
      <c r="BN1588">
        <v>5099.99999999999</v>
      </c>
      <c r="BS1588">
        <v>6200</v>
      </c>
      <c r="BX1588">
        <v>7599.99999999999</v>
      </c>
      <c r="CC1588">
        <v>9599.9999999999909</v>
      </c>
      <c r="CH1588">
        <v>11500</v>
      </c>
      <c r="CM1588">
        <v>14499.9999999999</v>
      </c>
      <c r="CR1588">
        <v>18400</v>
      </c>
      <c r="CW1588">
        <v>27200</v>
      </c>
      <c r="DB1588">
        <v>51399.999999999898</v>
      </c>
      <c r="DG1588">
        <v>89000</v>
      </c>
      <c r="DL1588">
        <v>139200</v>
      </c>
      <c r="DQ1588">
        <v>221800</v>
      </c>
      <c r="DV1588">
        <v>331700</v>
      </c>
      <c r="EA1588">
        <v>524081.99999999901</v>
      </c>
      <c r="EF1588">
        <v>754890.99999999895</v>
      </c>
      <c r="EK1588">
        <v>1044205</v>
      </c>
      <c r="EP1588">
        <v>1372435.99999999</v>
      </c>
      <c r="EU1588">
        <v>1899811</v>
      </c>
      <c r="EZ1588">
        <v>2730703</v>
      </c>
      <c r="FE1588">
        <v>3745816</v>
      </c>
      <c r="FJ1588">
        <v>4647947</v>
      </c>
      <c r="FO1588">
        <v>5671405</v>
      </c>
      <c r="FT1588">
        <v>7233101</v>
      </c>
      <c r="FY1588">
        <v>9381739</v>
      </c>
      <c r="GD1588">
        <v>12092019</v>
      </c>
      <c r="GI1588">
        <v>14441432</v>
      </c>
      <c r="GN1588">
        <v>16526417</v>
      </c>
      <c r="GS1588">
        <v>18940844</v>
      </c>
      <c r="GX1588">
        <v>21608069</v>
      </c>
    </row>
    <row r="1589" spans="1:206" customFormat="1">
      <c r="A1589" s="51" t="s">
        <v>224</v>
      </c>
      <c r="B1589" t="s">
        <v>3549</v>
      </c>
      <c r="C1589" t="s">
        <v>3533</v>
      </c>
      <c r="D1589" s="187" t="s">
        <v>3564</v>
      </c>
      <c r="E1589" t="s">
        <v>2313</v>
      </c>
      <c r="BD1589">
        <v>2600</v>
      </c>
      <c r="BI1589">
        <v>2700</v>
      </c>
      <c r="BN1589">
        <v>3300</v>
      </c>
      <c r="BS1589">
        <v>3800</v>
      </c>
      <c r="BX1589">
        <v>4800</v>
      </c>
      <c r="CC1589">
        <v>6000</v>
      </c>
      <c r="CH1589">
        <v>7300</v>
      </c>
      <c r="CM1589">
        <v>9100</v>
      </c>
      <c r="CR1589">
        <v>11800</v>
      </c>
      <c r="CW1589">
        <v>15800</v>
      </c>
      <c r="DB1589">
        <v>22900</v>
      </c>
      <c r="DG1589">
        <v>45000</v>
      </c>
      <c r="DL1589">
        <v>76200</v>
      </c>
      <c r="DQ1589">
        <v>120000</v>
      </c>
      <c r="DV1589">
        <v>194399.99999999901</v>
      </c>
      <c r="EA1589">
        <v>286846</v>
      </c>
      <c r="EF1589">
        <v>457043</v>
      </c>
      <c r="EK1589">
        <v>661137</v>
      </c>
      <c r="EP1589">
        <v>919813.99999999895</v>
      </c>
      <c r="EU1589">
        <v>1215917</v>
      </c>
      <c r="EZ1589">
        <v>1693151</v>
      </c>
      <c r="FE1589">
        <v>2447030</v>
      </c>
      <c r="FJ1589">
        <v>3380965.9999999902</v>
      </c>
      <c r="FO1589">
        <v>4211943</v>
      </c>
      <c r="FT1589">
        <v>5163921.9999999898</v>
      </c>
      <c r="FY1589">
        <v>6615996</v>
      </c>
      <c r="GD1589">
        <v>8635658</v>
      </c>
      <c r="GI1589">
        <v>11211947.999999899</v>
      </c>
      <c r="GN1589">
        <v>13454509</v>
      </c>
      <c r="GS1589">
        <v>15462140</v>
      </c>
      <c r="GX1589">
        <v>17796939</v>
      </c>
    </row>
    <row r="1590" spans="1:206" customFormat="1">
      <c r="A1590" s="51" t="s">
        <v>224</v>
      </c>
      <c r="B1590" t="s">
        <v>3549</v>
      </c>
      <c r="C1590" t="s">
        <v>3533</v>
      </c>
      <c r="D1590" s="187" t="s">
        <v>3564</v>
      </c>
      <c r="E1590" t="s">
        <v>2314</v>
      </c>
      <c r="BD1590">
        <v>1700</v>
      </c>
      <c r="BI1590">
        <v>1500</v>
      </c>
      <c r="BN1590">
        <v>1600</v>
      </c>
      <c r="BS1590">
        <v>2000</v>
      </c>
      <c r="BX1590">
        <v>2600</v>
      </c>
      <c r="CC1590">
        <v>3000</v>
      </c>
      <c r="CH1590">
        <v>4100</v>
      </c>
      <c r="CM1590">
        <v>5100</v>
      </c>
      <c r="CR1590">
        <v>6400</v>
      </c>
      <c r="CW1590">
        <v>8700</v>
      </c>
      <c r="DB1590">
        <v>11800</v>
      </c>
      <c r="DG1590">
        <v>19800</v>
      </c>
      <c r="DL1590">
        <v>35500</v>
      </c>
      <c r="DQ1590">
        <v>58100</v>
      </c>
      <c r="DV1590">
        <v>95399.999999999898</v>
      </c>
      <c r="EA1590">
        <v>143954</v>
      </c>
      <c r="EF1590">
        <v>230855</v>
      </c>
      <c r="EK1590">
        <v>369615</v>
      </c>
      <c r="EP1590">
        <v>537823</v>
      </c>
      <c r="EU1590">
        <v>756510.99999999895</v>
      </c>
      <c r="EZ1590">
        <v>1009365</v>
      </c>
      <c r="FE1590">
        <v>1418149</v>
      </c>
      <c r="FJ1590">
        <v>2067421</v>
      </c>
      <c r="FO1590">
        <v>2890615.9999999902</v>
      </c>
      <c r="FT1590">
        <v>3623016.9999999902</v>
      </c>
      <c r="FY1590">
        <v>4474042</v>
      </c>
      <c r="GD1590">
        <v>5773471.9999999898</v>
      </c>
      <c r="GI1590">
        <v>7604026</v>
      </c>
      <c r="GN1590">
        <v>9977426</v>
      </c>
      <c r="GS1590">
        <v>12050439.999999899</v>
      </c>
      <c r="GX1590">
        <v>13925253.999999899</v>
      </c>
    </row>
    <row r="1591" spans="1:206" customFormat="1">
      <c r="A1591" s="51" t="s">
        <v>224</v>
      </c>
      <c r="B1591" t="s">
        <v>3549</v>
      </c>
      <c r="C1591" t="s">
        <v>3533</v>
      </c>
      <c r="D1591" s="187" t="s">
        <v>3564</v>
      </c>
      <c r="E1591" t="s">
        <v>2315</v>
      </c>
      <c r="BD1591">
        <v>1000</v>
      </c>
      <c r="BI1591">
        <v>700</v>
      </c>
      <c r="BN1591">
        <v>700</v>
      </c>
      <c r="BS1591">
        <v>799.99999999999898</v>
      </c>
      <c r="BX1591">
        <v>900</v>
      </c>
      <c r="CC1591">
        <v>1300</v>
      </c>
      <c r="CH1591">
        <v>1700</v>
      </c>
      <c r="CM1591">
        <v>2100</v>
      </c>
      <c r="CR1591">
        <v>3000</v>
      </c>
      <c r="CW1591">
        <v>3900</v>
      </c>
      <c r="DB1591">
        <v>4900</v>
      </c>
      <c r="DG1591">
        <v>7399.99999999999</v>
      </c>
      <c r="DL1591">
        <v>15100</v>
      </c>
      <c r="DQ1591">
        <v>22800</v>
      </c>
      <c r="DV1591">
        <v>38699.999999999898</v>
      </c>
      <c r="EA1591">
        <v>55533</v>
      </c>
      <c r="EF1591">
        <v>98787</v>
      </c>
      <c r="EK1591">
        <v>161575</v>
      </c>
      <c r="EP1591">
        <v>261611</v>
      </c>
      <c r="EU1591">
        <v>386279</v>
      </c>
      <c r="EZ1591">
        <v>555149</v>
      </c>
      <c r="FE1591">
        <v>751815</v>
      </c>
      <c r="FJ1591">
        <v>1073046</v>
      </c>
      <c r="FO1591">
        <v>1589031.99999999</v>
      </c>
      <c r="FT1591">
        <v>2264045</v>
      </c>
      <c r="FY1591">
        <v>2864314</v>
      </c>
      <c r="GD1591">
        <v>3578112</v>
      </c>
      <c r="GI1591">
        <v>4664153</v>
      </c>
      <c r="GN1591">
        <v>6222320.9999999898</v>
      </c>
      <c r="GS1591">
        <v>8288311</v>
      </c>
      <c r="GX1591">
        <v>10095638</v>
      </c>
    </row>
    <row r="1592" spans="1:206" customFormat="1">
      <c r="A1592" s="51" t="s">
        <v>224</v>
      </c>
      <c r="B1592" t="s">
        <v>3549</v>
      </c>
      <c r="C1592" t="s">
        <v>3533</v>
      </c>
      <c r="D1592" s="187" t="s">
        <v>3564</v>
      </c>
      <c r="E1592" t="s">
        <v>2316</v>
      </c>
      <c r="BD1592">
        <v>300</v>
      </c>
      <c r="BI1592">
        <v>300</v>
      </c>
      <c r="BN1592">
        <v>300</v>
      </c>
      <c r="BS1592">
        <v>200</v>
      </c>
      <c r="BX1592">
        <v>300</v>
      </c>
      <c r="CC1592">
        <v>300</v>
      </c>
      <c r="CH1592">
        <v>500</v>
      </c>
      <c r="CM1592">
        <v>600</v>
      </c>
      <c r="CR1592">
        <v>999.99999999999898</v>
      </c>
      <c r="CW1592">
        <v>1300</v>
      </c>
      <c r="DB1592">
        <v>1700</v>
      </c>
      <c r="DG1592">
        <v>2400</v>
      </c>
      <c r="DL1592">
        <v>3500</v>
      </c>
      <c r="DQ1592">
        <v>6400</v>
      </c>
      <c r="DV1592">
        <v>11500</v>
      </c>
      <c r="EA1592">
        <v>17900</v>
      </c>
      <c r="EF1592">
        <v>30645</v>
      </c>
      <c r="EK1592">
        <v>56402</v>
      </c>
      <c r="EP1592">
        <v>94344</v>
      </c>
      <c r="EU1592">
        <v>155621</v>
      </c>
      <c r="EZ1592">
        <v>234979</v>
      </c>
      <c r="FE1592">
        <v>348583</v>
      </c>
      <c r="FJ1592">
        <v>483373.99999999901</v>
      </c>
      <c r="FO1592">
        <v>707767</v>
      </c>
      <c r="FT1592">
        <v>1073406.99999999</v>
      </c>
      <c r="FY1592">
        <v>1568671</v>
      </c>
      <c r="GD1592">
        <v>2014923</v>
      </c>
      <c r="GI1592">
        <v>2555880</v>
      </c>
      <c r="GN1592">
        <v>3376671.9999999902</v>
      </c>
      <c r="GS1592">
        <v>4584752.9999999898</v>
      </c>
      <c r="GX1592">
        <v>6235477</v>
      </c>
    </row>
    <row r="1593" spans="1:206" customFormat="1">
      <c r="A1593" s="51" t="s">
        <v>224</v>
      </c>
      <c r="B1593" t="s">
        <v>3549</v>
      </c>
      <c r="C1593" t="s">
        <v>3533</v>
      </c>
      <c r="D1593" s="187" t="s">
        <v>3564</v>
      </c>
      <c r="E1593" t="s">
        <v>2317</v>
      </c>
      <c r="BD1593">
        <v>100</v>
      </c>
      <c r="BI1593">
        <v>100</v>
      </c>
      <c r="BN1593">
        <v>100</v>
      </c>
      <c r="BS1593">
        <v>100</v>
      </c>
      <c r="BX1593">
        <v>100</v>
      </c>
      <c r="CC1593">
        <v>100</v>
      </c>
      <c r="CH1593">
        <v>100</v>
      </c>
      <c r="CM1593">
        <v>100</v>
      </c>
      <c r="CR1593">
        <v>100</v>
      </c>
      <c r="CW1593">
        <v>400</v>
      </c>
      <c r="DB1593">
        <v>500</v>
      </c>
      <c r="DG1593">
        <v>1000</v>
      </c>
      <c r="DL1593">
        <v>900</v>
      </c>
      <c r="DQ1593">
        <v>1200</v>
      </c>
      <c r="DV1593">
        <v>2400</v>
      </c>
      <c r="EA1593">
        <v>4621.99999999999</v>
      </c>
      <c r="EF1593">
        <v>7324</v>
      </c>
      <c r="EK1593">
        <v>13217</v>
      </c>
      <c r="EP1593">
        <v>25020.999999999902</v>
      </c>
      <c r="EU1593">
        <v>43016</v>
      </c>
      <c r="EZ1593">
        <v>72460</v>
      </c>
      <c r="FE1593">
        <v>113332</v>
      </c>
      <c r="FJ1593">
        <v>176150</v>
      </c>
      <c r="FO1593">
        <v>253887.99999999901</v>
      </c>
      <c r="FT1593">
        <v>386679.99999999901</v>
      </c>
      <c r="FY1593">
        <v>604216</v>
      </c>
      <c r="GD1593">
        <v>914409</v>
      </c>
      <c r="GI1593">
        <v>1200923.99999999</v>
      </c>
      <c r="GN1593">
        <v>1553286.99999999</v>
      </c>
      <c r="GS1593">
        <v>2092382</v>
      </c>
      <c r="GX1593">
        <v>2912770</v>
      </c>
    </row>
    <row r="1594" spans="1:206" customFormat="1">
      <c r="A1594" s="51" t="s">
        <v>224</v>
      </c>
      <c r="B1594" t="s">
        <v>3549</v>
      </c>
      <c r="C1594" t="s">
        <v>3533</v>
      </c>
      <c r="D1594" s="187" t="s">
        <v>3564</v>
      </c>
      <c r="E1594" t="s">
        <v>2318</v>
      </c>
      <c r="BD1594">
        <v>0</v>
      </c>
      <c r="BI1594">
        <v>0</v>
      </c>
      <c r="BN1594">
        <v>0</v>
      </c>
      <c r="BS1594">
        <v>0</v>
      </c>
      <c r="BX1594">
        <v>0</v>
      </c>
      <c r="CC1594">
        <v>0</v>
      </c>
      <c r="CH1594">
        <v>0</v>
      </c>
      <c r="CM1594">
        <v>0</v>
      </c>
      <c r="CR1594">
        <v>0</v>
      </c>
      <c r="CW1594">
        <v>0</v>
      </c>
      <c r="DB1594">
        <v>100</v>
      </c>
      <c r="DG1594">
        <v>100</v>
      </c>
      <c r="DL1594">
        <v>100</v>
      </c>
      <c r="DQ1594">
        <v>200</v>
      </c>
      <c r="DV1594">
        <v>300</v>
      </c>
      <c r="EA1594">
        <v>915</v>
      </c>
      <c r="EF1594">
        <v>1385</v>
      </c>
      <c r="EK1594">
        <v>2218.99999999999</v>
      </c>
      <c r="EP1594">
        <v>4146</v>
      </c>
      <c r="EU1594">
        <v>7942</v>
      </c>
      <c r="EZ1594">
        <v>13673</v>
      </c>
      <c r="FE1594">
        <v>23655</v>
      </c>
      <c r="FJ1594">
        <v>38932</v>
      </c>
      <c r="FO1594">
        <v>64554</v>
      </c>
      <c r="FT1594">
        <v>98494</v>
      </c>
      <c r="FY1594">
        <v>156866</v>
      </c>
      <c r="GD1594">
        <v>256187.99999999901</v>
      </c>
      <c r="GI1594">
        <v>404429</v>
      </c>
      <c r="GN1594">
        <v>546924</v>
      </c>
      <c r="GS1594">
        <v>728882</v>
      </c>
      <c r="GX1594">
        <v>1013636</v>
      </c>
    </row>
    <row r="1595" spans="1:206" customFormat="1">
      <c r="A1595" s="51" t="s">
        <v>224</v>
      </c>
      <c r="B1595" t="s">
        <v>3549</v>
      </c>
      <c r="C1595" t="s">
        <v>3533</v>
      </c>
      <c r="D1595" s="187" t="s">
        <v>3564</v>
      </c>
      <c r="E1595" t="s">
        <v>2319</v>
      </c>
      <c r="BD1595">
        <v>0</v>
      </c>
      <c r="BI1595">
        <v>0</v>
      </c>
      <c r="BN1595">
        <v>0</v>
      </c>
      <c r="BS1595">
        <v>0</v>
      </c>
      <c r="BX1595">
        <v>0</v>
      </c>
      <c r="CC1595">
        <v>0</v>
      </c>
      <c r="CH1595">
        <v>0</v>
      </c>
      <c r="CM1595">
        <v>0</v>
      </c>
      <c r="CR1595">
        <v>0</v>
      </c>
      <c r="CW1595">
        <v>0</v>
      </c>
      <c r="DB1595">
        <v>0</v>
      </c>
      <c r="DG1595">
        <v>0</v>
      </c>
      <c r="DL1595">
        <v>0</v>
      </c>
      <c r="DQ1595">
        <v>0</v>
      </c>
      <c r="DV1595">
        <v>0</v>
      </c>
      <c r="EA1595">
        <v>92.999999999999901</v>
      </c>
      <c r="EF1595">
        <v>223</v>
      </c>
      <c r="EK1595">
        <v>321</v>
      </c>
      <c r="EP1595">
        <v>497</v>
      </c>
      <c r="EU1595">
        <v>919</v>
      </c>
      <c r="EZ1595">
        <v>1603</v>
      </c>
      <c r="FE1595">
        <v>2701</v>
      </c>
      <c r="FJ1595">
        <v>4754</v>
      </c>
      <c r="FO1595">
        <v>8319</v>
      </c>
      <c r="FT1595">
        <v>14891.9999999999</v>
      </c>
      <c r="FY1595">
        <v>23788</v>
      </c>
      <c r="GD1595">
        <v>40152</v>
      </c>
      <c r="GI1595">
        <v>69153</v>
      </c>
      <c r="GN1595">
        <v>113514</v>
      </c>
      <c r="GS1595">
        <v>160760</v>
      </c>
      <c r="GX1595">
        <v>223839.99999999901</v>
      </c>
    </row>
    <row r="1596" spans="1:206" customFormat="1">
      <c r="A1596" s="51" t="s">
        <v>224</v>
      </c>
      <c r="B1596" t="s">
        <v>3549</v>
      </c>
      <c r="C1596" t="s">
        <v>3533</v>
      </c>
      <c r="D1596" s="187" t="s">
        <v>3564</v>
      </c>
      <c r="E1596" t="s">
        <v>2320</v>
      </c>
      <c r="BD1596">
        <v>5542600</v>
      </c>
      <c r="BI1596">
        <v>7241600</v>
      </c>
      <c r="BN1596">
        <v>10338600</v>
      </c>
      <c r="BS1596">
        <v>15411800</v>
      </c>
      <c r="BX1596">
        <v>23186400</v>
      </c>
      <c r="CC1596">
        <v>35076600</v>
      </c>
      <c r="CH1596">
        <v>51886000</v>
      </c>
      <c r="CM1596">
        <v>76215100</v>
      </c>
      <c r="CR1596">
        <v>107550200</v>
      </c>
      <c r="CW1596">
        <v>146844500</v>
      </c>
      <c r="DB1596">
        <v>191945500</v>
      </c>
      <c r="DG1596">
        <v>249587800</v>
      </c>
      <c r="DL1596">
        <v>325105300</v>
      </c>
      <c r="DQ1596">
        <v>408705400</v>
      </c>
      <c r="DV1596">
        <v>486938900</v>
      </c>
    </row>
    <row r="1597" spans="1:206" customFormat="1">
      <c r="A1597" s="51" t="s">
        <v>224</v>
      </c>
      <c r="B1597" t="s">
        <v>3549</v>
      </c>
      <c r="C1597" t="s">
        <v>3533</v>
      </c>
      <c r="D1597" s="187" t="s">
        <v>3564</v>
      </c>
      <c r="E1597" t="s">
        <v>2321</v>
      </c>
      <c r="BD1597">
        <v>5542600</v>
      </c>
      <c r="BI1597">
        <v>7241600</v>
      </c>
      <c r="BN1597">
        <v>10338600</v>
      </c>
      <c r="BS1597">
        <v>15411800</v>
      </c>
      <c r="BX1597">
        <v>23186400</v>
      </c>
      <c r="CC1597">
        <v>35076600</v>
      </c>
      <c r="CH1597">
        <v>51886000</v>
      </c>
      <c r="CM1597">
        <v>76215100</v>
      </c>
      <c r="CR1597">
        <v>107550200</v>
      </c>
      <c r="CW1597">
        <v>146844500</v>
      </c>
      <c r="DB1597">
        <v>191945500</v>
      </c>
      <c r="DG1597">
        <v>249587800</v>
      </c>
      <c r="DL1597">
        <v>325105300</v>
      </c>
      <c r="DQ1597">
        <v>408705400</v>
      </c>
      <c r="DV1597">
        <v>486938900</v>
      </c>
      <c r="EA1597">
        <v>607978009</v>
      </c>
      <c r="EF1597">
        <v>719233797</v>
      </c>
      <c r="EK1597">
        <v>840890475</v>
      </c>
      <c r="EP1597">
        <v>962285793</v>
      </c>
      <c r="EU1597">
        <v>1074448939</v>
      </c>
      <c r="EZ1597">
        <v>1184711727</v>
      </c>
      <c r="FE1597">
        <v>1295661228</v>
      </c>
      <c r="FJ1597">
        <v>1405112520</v>
      </c>
      <c r="FO1597">
        <v>1510072341</v>
      </c>
      <c r="FT1597">
        <v>1606895351</v>
      </c>
      <c r="FY1597">
        <v>1694450717</v>
      </c>
      <c r="GD1597">
        <v>1772513934</v>
      </c>
      <c r="GI1597">
        <v>1841482812</v>
      </c>
      <c r="GN1597">
        <v>1902676250</v>
      </c>
      <c r="GS1597">
        <v>1956643164</v>
      </c>
      <c r="GX1597">
        <v>2002687443</v>
      </c>
    </row>
    <row r="1598" spans="1:206" customFormat="1">
      <c r="A1598" s="51" t="s">
        <v>224</v>
      </c>
      <c r="B1598" t="s">
        <v>3549</v>
      </c>
      <c r="C1598" t="s">
        <v>3533</v>
      </c>
      <c r="D1598" s="187" t="s">
        <v>3564</v>
      </c>
      <c r="E1598" t="s">
        <v>2322</v>
      </c>
      <c r="BD1598">
        <v>4552200</v>
      </c>
      <c r="BI1598">
        <v>5791600</v>
      </c>
      <c r="BN1598">
        <v>8080100</v>
      </c>
      <c r="BS1598">
        <v>11834000</v>
      </c>
      <c r="BX1598">
        <v>17520200</v>
      </c>
      <c r="CC1598">
        <v>25870800</v>
      </c>
      <c r="CH1598">
        <v>36942300</v>
      </c>
      <c r="CM1598">
        <v>52190200</v>
      </c>
      <c r="CR1598">
        <v>70769800</v>
      </c>
      <c r="CW1598">
        <v>92887200</v>
      </c>
      <c r="DB1598">
        <v>116616300</v>
      </c>
      <c r="DG1598">
        <v>146340100</v>
      </c>
      <c r="DL1598">
        <v>184061300</v>
      </c>
      <c r="DQ1598">
        <v>226462200</v>
      </c>
      <c r="DV1598">
        <v>265336700</v>
      </c>
      <c r="EA1598">
        <v>316782262</v>
      </c>
      <c r="EF1598">
        <v>373509661</v>
      </c>
      <c r="EK1598">
        <v>434589757</v>
      </c>
      <c r="EP1598">
        <v>494166205</v>
      </c>
      <c r="EU1598">
        <v>548229305</v>
      </c>
      <c r="EZ1598">
        <v>601196892</v>
      </c>
      <c r="FE1598">
        <v>654113568</v>
      </c>
      <c r="FJ1598">
        <v>705665762</v>
      </c>
      <c r="FO1598">
        <v>754460031</v>
      </c>
      <c r="FT1598">
        <v>798641541</v>
      </c>
      <c r="FY1598">
        <v>837964749</v>
      </c>
      <c r="GD1598">
        <v>872840776</v>
      </c>
      <c r="GI1598">
        <v>903402405</v>
      </c>
      <c r="GN1598">
        <v>930547143</v>
      </c>
      <c r="GS1598">
        <v>954379231</v>
      </c>
      <c r="GX1598">
        <v>974447815</v>
      </c>
    </row>
    <row r="1599" spans="1:206" customFormat="1">
      <c r="A1599" s="51" t="s">
        <v>224</v>
      </c>
      <c r="B1599" t="s">
        <v>3549</v>
      </c>
      <c r="C1599" t="s">
        <v>3533</v>
      </c>
      <c r="D1599" s="187" t="s">
        <v>3564</v>
      </c>
      <c r="E1599" t="s">
        <v>2323</v>
      </c>
      <c r="BD1599">
        <v>990400</v>
      </c>
      <c r="BI1599">
        <v>1450000</v>
      </c>
      <c r="BN1599">
        <v>2258500</v>
      </c>
      <c r="BS1599">
        <v>3577800</v>
      </c>
      <c r="BX1599">
        <v>5666200</v>
      </c>
      <c r="CC1599">
        <v>9205800</v>
      </c>
      <c r="CH1599">
        <v>14943700</v>
      </c>
      <c r="CM1599">
        <v>24024900</v>
      </c>
      <c r="CR1599">
        <v>36780400</v>
      </c>
      <c r="CW1599">
        <v>53957300</v>
      </c>
      <c r="DB1599">
        <v>75329200</v>
      </c>
      <c r="DG1599">
        <v>103247700</v>
      </c>
      <c r="DL1599">
        <v>141044000</v>
      </c>
      <c r="DQ1599">
        <v>182243200</v>
      </c>
      <c r="DV1599">
        <v>221602200</v>
      </c>
      <c r="EA1599">
        <v>291195747</v>
      </c>
      <c r="EF1599">
        <v>345724136</v>
      </c>
      <c r="EK1599">
        <v>406300718</v>
      </c>
      <c r="EP1599">
        <v>468119588</v>
      </c>
      <c r="EU1599">
        <v>526219634</v>
      </c>
      <c r="EZ1599">
        <v>583514835</v>
      </c>
      <c r="FE1599">
        <v>641547660</v>
      </c>
      <c r="FJ1599">
        <v>699446758</v>
      </c>
      <c r="FO1599">
        <v>755612310</v>
      </c>
      <c r="FT1599">
        <v>808253810</v>
      </c>
      <c r="FY1599">
        <v>856485968</v>
      </c>
      <c r="GD1599">
        <v>899673158</v>
      </c>
      <c r="GI1599">
        <v>938080407</v>
      </c>
      <c r="GN1599">
        <v>972129107</v>
      </c>
      <c r="GS1599">
        <v>1002263933</v>
      </c>
      <c r="GX1599">
        <v>1028239628</v>
      </c>
    </row>
    <row r="1600" spans="1:206" customFormat="1">
      <c r="A1600" s="51" t="s">
        <v>224</v>
      </c>
      <c r="B1600" t="s">
        <v>3549</v>
      </c>
      <c r="C1600" t="s">
        <v>3533</v>
      </c>
      <c r="D1600" s="187" t="s">
        <v>3564</v>
      </c>
      <c r="E1600" t="s">
        <v>2324</v>
      </c>
      <c r="BD1600">
        <v>0</v>
      </c>
      <c r="BI1600">
        <v>0</v>
      </c>
      <c r="BN1600">
        <v>0</v>
      </c>
      <c r="BS1600">
        <v>0</v>
      </c>
      <c r="BX1600">
        <v>0</v>
      </c>
      <c r="CC1600">
        <v>0</v>
      </c>
      <c r="CH1600">
        <v>0</v>
      </c>
      <c r="CM1600">
        <v>0</v>
      </c>
      <c r="CR1600">
        <v>0</v>
      </c>
      <c r="CW1600">
        <v>0</v>
      </c>
      <c r="DB1600">
        <v>0</v>
      </c>
      <c r="DG1600">
        <v>0</v>
      </c>
      <c r="DL1600">
        <v>0</v>
      </c>
      <c r="DQ1600">
        <v>0</v>
      </c>
      <c r="DV1600">
        <v>0</v>
      </c>
      <c r="EA1600">
        <v>0</v>
      </c>
      <c r="EF1600">
        <v>0</v>
      </c>
      <c r="EK1600">
        <v>0</v>
      </c>
      <c r="EP1600">
        <v>0</v>
      </c>
      <c r="EU1600">
        <v>0</v>
      </c>
      <c r="EZ1600">
        <v>0</v>
      </c>
      <c r="FE1600">
        <v>0</v>
      </c>
      <c r="FJ1600">
        <v>0</v>
      </c>
      <c r="FO1600">
        <v>0</v>
      </c>
      <c r="FT1600">
        <v>0</v>
      </c>
      <c r="FY1600">
        <v>0</v>
      </c>
      <c r="GD1600">
        <v>0</v>
      </c>
      <c r="GI1600">
        <v>0</v>
      </c>
      <c r="GN1600">
        <v>0</v>
      </c>
      <c r="GS1600">
        <v>0</v>
      </c>
      <c r="GX1600">
        <v>0</v>
      </c>
    </row>
    <row r="1601" spans="1:206" customFormat="1">
      <c r="A1601" s="51" t="s">
        <v>224</v>
      </c>
      <c r="B1601" t="s">
        <v>3549</v>
      </c>
      <c r="C1601" t="s">
        <v>3533</v>
      </c>
      <c r="D1601" s="187" t="s">
        <v>3564</v>
      </c>
      <c r="E1601" t="s">
        <v>2325</v>
      </c>
      <c r="BD1601">
        <v>0</v>
      </c>
      <c r="BI1601">
        <v>0</v>
      </c>
      <c r="BN1601">
        <v>0</v>
      </c>
      <c r="BS1601">
        <v>0</v>
      </c>
      <c r="BX1601">
        <v>0</v>
      </c>
      <c r="CC1601">
        <v>0</v>
      </c>
      <c r="CH1601">
        <v>0</v>
      </c>
      <c r="CM1601">
        <v>0</v>
      </c>
      <c r="CR1601">
        <v>0</v>
      </c>
      <c r="CW1601">
        <v>0</v>
      </c>
      <c r="DB1601">
        <v>0</v>
      </c>
      <c r="DG1601">
        <v>0</v>
      </c>
      <c r="DL1601">
        <v>0</v>
      </c>
      <c r="DQ1601">
        <v>0</v>
      </c>
      <c r="DV1601">
        <v>0</v>
      </c>
      <c r="EA1601">
        <v>0</v>
      </c>
      <c r="EF1601">
        <v>0</v>
      </c>
      <c r="EK1601">
        <v>0</v>
      </c>
      <c r="EP1601">
        <v>0</v>
      </c>
      <c r="EU1601">
        <v>0</v>
      </c>
      <c r="EZ1601">
        <v>0</v>
      </c>
      <c r="FE1601">
        <v>0</v>
      </c>
      <c r="FJ1601">
        <v>0</v>
      </c>
      <c r="FO1601">
        <v>0</v>
      </c>
      <c r="FT1601">
        <v>0</v>
      </c>
      <c r="FY1601">
        <v>0</v>
      </c>
      <c r="GD1601">
        <v>0</v>
      </c>
      <c r="GI1601">
        <v>0</v>
      </c>
      <c r="GN1601">
        <v>0</v>
      </c>
      <c r="GS1601">
        <v>0</v>
      </c>
      <c r="GX1601">
        <v>0</v>
      </c>
    </row>
    <row r="1602" spans="1:206" customFormat="1">
      <c r="A1602" s="51" t="s">
        <v>224</v>
      </c>
      <c r="B1602" t="s">
        <v>3549</v>
      </c>
      <c r="C1602" t="s">
        <v>3533</v>
      </c>
      <c r="D1602" s="187" t="s">
        <v>3564</v>
      </c>
      <c r="E1602" t="s">
        <v>2326</v>
      </c>
      <c r="BD1602">
        <v>0</v>
      </c>
      <c r="BI1602">
        <v>0</v>
      </c>
      <c r="BN1602">
        <v>0</v>
      </c>
      <c r="BS1602">
        <v>0</v>
      </c>
      <c r="BX1602">
        <v>0</v>
      </c>
      <c r="CC1602">
        <v>0</v>
      </c>
      <c r="CH1602">
        <v>0</v>
      </c>
      <c r="CM1602">
        <v>0</v>
      </c>
      <c r="CR1602">
        <v>0</v>
      </c>
      <c r="CW1602">
        <v>0</v>
      </c>
      <c r="DB1602">
        <v>0</v>
      </c>
      <c r="DG1602">
        <v>0</v>
      </c>
      <c r="DL1602">
        <v>0</v>
      </c>
      <c r="DQ1602">
        <v>0</v>
      </c>
      <c r="DV1602">
        <v>0</v>
      </c>
      <c r="EA1602">
        <v>0</v>
      </c>
      <c r="EF1602">
        <v>0</v>
      </c>
      <c r="EK1602">
        <v>0</v>
      </c>
      <c r="EP1602">
        <v>0</v>
      </c>
      <c r="EU1602">
        <v>0</v>
      </c>
      <c r="EZ1602">
        <v>0</v>
      </c>
      <c r="FE1602">
        <v>0</v>
      </c>
      <c r="FJ1602">
        <v>0</v>
      </c>
      <c r="FO1602">
        <v>0</v>
      </c>
      <c r="FT1602">
        <v>0</v>
      </c>
      <c r="FY1602">
        <v>0</v>
      </c>
      <c r="GD1602">
        <v>0</v>
      </c>
      <c r="GI1602">
        <v>0</v>
      </c>
      <c r="GN1602">
        <v>0</v>
      </c>
      <c r="GS1602">
        <v>0</v>
      </c>
      <c r="GX1602">
        <v>0</v>
      </c>
    </row>
    <row r="1603" spans="1:206" customFormat="1">
      <c r="A1603" s="51" t="s">
        <v>224</v>
      </c>
      <c r="B1603" t="s">
        <v>3549</v>
      </c>
      <c r="C1603" t="s">
        <v>3533</v>
      </c>
      <c r="D1603" s="187" t="s">
        <v>3564</v>
      </c>
      <c r="E1603" t="s">
        <v>2327</v>
      </c>
      <c r="BD1603">
        <v>0</v>
      </c>
      <c r="BI1603">
        <v>0</v>
      </c>
      <c r="BN1603">
        <v>0</v>
      </c>
      <c r="BS1603">
        <v>0</v>
      </c>
      <c r="BX1603">
        <v>0</v>
      </c>
      <c r="CC1603">
        <v>0</v>
      </c>
      <c r="CH1603">
        <v>0</v>
      </c>
      <c r="CM1603">
        <v>0</v>
      </c>
      <c r="CR1603">
        <v>0</v>
      </c>
      <c r="CW1603">
        <v>0</v>
      </c>
      <c r="DB1603">
        <v>0</v>
      </c>
      <c r="DG1603">
        <v>0</v>
      </c>
      <c r="DL1603">
        <v>0</v>
      </c>
      <c r="DQ1603">
        <v>0</v>
      </c>
      <c r="DV1603">
        <v>0</v>
      </c>
      <c r="EA1603">
        <v>8280266</v>
      </c>
      <c r="EF1603">
        <v>9552438</v>
      </c>
      <c r="EK1603">
        <v>9560010</v>
      </c>
      <c r="EP1603">
        <v>7527330</v>
      </c>
      <c r="EU1603">
        <v>7280195.9999999898</v>
      </c>
      <c r="EZ1603">
        <v>7603961</v>
      </c>
      <c r="FE1603">
        <v>8126771</v>
      </c>
      <c r="FJ1603">
        <v>8413098</v>
      </c>
      <c r="FO1603">
        <v>8285526</v>
      </c>
      <c r="FT1603">
        <v>7873141</v>
      </c>
      <c r="FY1603">
        <v>7620906</v>
      </c>
      <c r="GD1603">
        <v>7436048</v>
      </c>
      <c r="GI1603">
        <v>7408570</v>
      </c>
      <c r="GN1603">
        <v>7397213</v>
      </c>
      <c r="GS1603">
        <v>7262686</v>
      </c>
      <c r="GX1603">
        <v>7007582</v>
      </c>
    </row>
    <row r="1604" spans="1:206" customFormat="1">
      <c r="A1604" s="51" t="s">
        <v>224</v>
      </c>
      <c r="B1604" t="s">
        <v>3549</v>
      </c>
      <c r="C1604" t="s">
        <v>3533</v>
      </c>
      <c r="D1604" s="187" t="s">
        <v>3564</v>
      </c>
      <c r="E1604" t="s">
        <v>2328</v>
      </c>
      <c r="BD1604">
        <v>654000</v>
      </c>
      <c r="BI1604">
        <v>810000</v>
      </c>
      <c r="BN1604">
        <v>1147399.99999999</v>
      </c>
      <c r="BS1604">
        <v>1684500</v>
      </c>
      <c r="BX1604">
        <v>2827399.9999999902</v>
      </c>
      <c r="CC1604">
        <v>5030000</v>
      </c>
      <c r="CH1604">
        <v>7333600</v>
      </c>
      <c r="CM1604">
        <v>10692300</v>
      </c>
      <c r="CR1604">
        <v>14149300</v>
      </c>
      <c r="CW1604">
        <v>17751800</v>
      </c>
      <c r="DB1604">
        <v>19480000</v>
      </c>
      <c r="DG1604">
        <v>24191600</v>
      </c>
      <c r="DL1604">
        <v>30323600</v>
      </c>
      <c r="DQ1604">
        <v>30779900</v>
      </c>
      <c r="DV1604">
        <v>31671600</v>
      </c>
      <c r="EA1604">
        <v>43117794</v>
      </c>
      <c r="EF1604">
        <v>48727281</v>
      </c>
      <c r="EK1604">
        <v>54784942</v>
      </c>
      <c r="EP1604">
        <v>55945039</v>
      </c>
      <c r="EU1604">
        <v>50455397</v>
      </c>
      <c r="EZ1604">
        <v>51373951</v>
      </c>
      <c r="FE1604">
        <v>53556742</v>
      </c>
      <c r="FJ1604">
        <v>55501179</v>
      </c>
      <c r="FO1604">
        <v>56802344.999999903</v>
      </c>
      <c r="FT1604">
        <v>56529699</v>
      </c>
      <c r="FY1604">
        <v>55925426</v>
      </c>
      <c r="GD1604">
        <v>55601484</v>
      </c>
      <c r="GI1604">
        <v>55004752</v>
      </c>
      <c r="GN1604">
        <v>54988794.999999903</v>
      </c>
      <c r="GS1604">
        <v>54678494.999999903</v>
      </c>
      <c r="GX1604">
        <v>53996760</v>
      </c>
    </row>
    <row r="1605" spans="1:206" customFormat="1">
      <c r="A1605" s="51" t="s">
        <v>224</v>
      </c>
      <c r="B1605" t="s">
        <v>3549</v>
      </c>
      <c r="C1605" t="s">
        <v>3533</v>
      </c>
      <c r="D1605" s="187" t="s">
        <v>3564</v>
      </c>
      <c r="E1605" t="s">
        <v>2329</v>
      </c>
      <c r="BD1605">
        <v>355200</v>
      </c>
      <c r="BI1605">
        <v>638200</v>
      </c>
      <c r="BN1605">
        <v>881800</v>
      </c>
      <c r="BS1605">
        <v>1304500</v>
      </c>
      <c r="BX1605">
        <v>2000699.99999999</v>
      </c>
      <c r="CC1605">
        <v>3451100</v>
      </c>
      <c r="CH1605">
        <v>5729000</v>
      </c>
      <c r="CM1605">
        <v>8305100</v>
      </c>
      <c r="CR1605">
        <v>12086500</v>
      </c>
      <c r="CW1605">
        <v>15975100</v>
      </c>
      <c r="DB1605">
        <v>20574800</v>
      </c>
      <c r="DG1605">
        <v>24609999.999999899</v>
      </c>
      <c r="DL1605">
        <v>31976599.999999899</v>
      </c>
      <c r="DQ1605">
        <v>41381000</v>
      </c>
      <c r="DV1605">
        <v>42821500</v>
      </c>
      <c r="EA1605">
        <v>49875496</v>
      </c>
      <c r="EF1605">
        <v>55803915</v>
      </c>
      <c r="EK1605">
        <v>62684375</v>
      </c>
      <c r="EP1605">
        <v>70223067</v>
      </c>
      <c r="EU1605">
        <v>72066751</v>
      </c>
      <c r="EZ1605">
        <v>66921173.999999903</v>
      </c>
      <c r="FE1605">
        <v>68742940</v>
      </c>
      <c r="FJ1605">
        <v>71630857</v>
      </c>
      <c r="FO1605">
        <v>74044952</v>
      </c>
      <c r="FT1605">
        <v>75778316</v>
      </c>
      <c r="FY1605">
        <v>75702429</v>
      </c>
      <c r="GD1605">
        <v>75394250</v>
      </c>
      <c r="GI1605">
        <v>75194305</v>
      </c>
      <c r="GN1605">
        <v>74539015.999999896</v>
      </c>
      <c r="GS1605">
        <v>74497669</v>
      </c>
      <c r="GX1605">
        <v>74054502.999999896</v>
      </c>
    </row>
    <row r="1606" spans="1:206" customFormat="1">
      <c r="A1606" s="51" t="s">
        <v>224</v>
      </c>
      <c r="B1606" t="s">
        <v>3549</v>
      </c>
      <c r="C1606" t="s">
        <v>3533</v>
      </c>
      <c r="D1606" s="187" t="s">
        <v>3564</v>
      </c>
      <c r="E1606" t="s">
        <v>2330</v>
      </c>
      <c r="BD1606">
        <v>777799.99999999895</v>
      </c>
      <c r="BI1606">
        <v>1172600</v>
      </c>
      <c r="BN1606">
        <v>2107500</v>
      </c>
      <c r="BS1606">
        <v>3259100</v>
      </c>
      <c r="BX1606">
        <v>4359500</v>
      </c>
      <c r="CC1606">
        <v>5273700</v>
      </c>
      <c r="CH1606">
        <v>7225100</v>
      </c>
      <c r="CM1606">
        <v>10221900</v>
      </c>
      <c r="CR1606">
        <v>12574100</v>
      </c>
      <c r="CW1606">
        <v>16267500</v>
      </c>
      <c r="DB1606">
        <v>19603599.999999899</v>
      </c>
      <c r="DG1606">
        <v>23533800</v>
      </c>
      <c r="DL1606">
        <v>27050400</v>
      </c>
      <c r="DQ1606">
        <v>34644499.999999903</v>
      </c>
      <c r="DV1606">
        <v>42181200</v>
      </c>
      <c r="EA1606">
        <v>47506551</v>
      </c>
      <c r="EF1606">
        <v>50935880</v>
      </c>
      <c r="EK1606">
        <v>57036669.999999903</v>
      </c>
      <c r="EP1606">
        <v>64130030.999999903</v>
      </c>
      <c r="EU1606">
        <v>71848727</v>
      </c>
      <c r="EZ1606">
        <v>73843708</v>
      </c>
      <c r="FE1606">
        <v>68824033.999999896</v>
      </c>
      <c r="FJ1606">
        <v>70733765.999999896</v>
      </c>
      <c r="FO1606">
        <v>73703077</v>
      </c>
      <c r="FT1606">
        <v>76182374</v>
      </c>
      <c r="FY1606">
        <v>77984172</v>
      </c>
      <c r="GD1606">
        <v>77967509</v>
      </c>
      <c r="GI1606">
        <v>77710866.999999896</v>
      </c>
      <c r="GN1606">
        <v>77523966.999999896</v>
      </c>
      <c r="GS1606">
        <v>76881436</v>
      </c>
      <c r="GX1606">
        <v>76859442</v>
      </c>
    </row>
    <row r="1607" spans="1:206" customFormat="1">
      <c r="A1607" s="51" t="s">
        <v>224</v>
      </c>
      <c r="B1607" t="s">
        <v>3549</v>
      </c>
      <c r="C1607" t="s">
        <v>3533</v>
      </c>
      <c r="D1607" s="187" t="s">
        <v>3564</v>
      </c>
      <c r="E1607" t="s">
        <v>2331</v>
      </c>
      <c r="BD1607">
        <v>634599.99999999895</v>
      </c>
      <c r="BI1607">
        <v>746400</v>
      </c>
      <c r="BN1607">
        <v>1135899.99999999</v>
      </c>
      <c r="BS1607">
        <v>2053500</v>
      </c>
      <c r="BX1607">
        <v>3193999.9999999902</v>
      </c>
      <c r="CC1607">
        <v>4297200</v>
      </c>
      <c r="CH1607">
        <v>5194099.9999999898</v>
      </c>
      <c r="CM1607">
        <v>7152100</v>
      </c>
      <c r="CR1607">
        <v>10092900</v>
      </c>
      <c r="CW1607">
        <v>12436000</v>
      </c>
      <c r="DB1607">
        <v>16066600</v>
      </c>
      <c r="DG1607">
        <v>19561299.999999899</v>
      </c>
      <c r="DL1607">
        <v>23505699.999999899</v>
      </c>
      <c r="DQ1607">
        <v>27257600</v>
      </c>
      <c r="DV1607">
        <v>34370400</v>
      </c>
      <c r="EA1607">
        <v>42358802.999999903</v>
      </c>
      <c r="EF1607">
        <v>47096579</v>
      </c>
      <c r="EK1607">
        <v>50498760</v>
      </c>
      <c r="EP1607">
        <v>56572521.999999903</v>
      </c>
      <c r="EU1607">
        <v>63639454</v>
      </c>
      <c r="EZ1607">
        <v>71327266</v>
      </c>
      <c r="FE1607">
        <v>73330482</v>
      </c>
      <c r="FJ1607">
        <v>68352894</v>
      </c>
      <c r="FO1607">
        <v>70299314</v>
      </c>
      <c r="FT1607">
        <v>73311323</v>
      </c>
      <c r="FY1607">
        <v>75845980</v>
      </c>
      <c r="GD1607">
        <v>77703737.999999896</v>
      </c>
      <c r="GI1607">
        <v>77750466</v>
      </c>
      <c r="GN1607">
        <v>77543594.999999896</v>
      </c>
      <c r="GS1607">
        <v>77405967</v>
      </c>
      <c r="GX1607">
        <v>76814857</v>
      </c>
    </row>
    <row r="1608" spans="1:206" customFormat="1">
      <c r="A1608" s="51" t="s">
        <v>224</v>
      </c>
      <c r="B1608" t="s">
        <v>3549</v>
      </c>
      <c r="C1608" t="s">
        <v>3533</v>
      </c>
      <c r="D1608" s="187" t="s">
        <v>3564</v>
      </c>
      <c r="E1608" t="s">
        <v>2332</v>
      </c>
      <c r="BD1608">
        <v>543500</v>
      </c>
      <c r="BI1608">
        <v>604300</v>
      </c>
      <c r="BN1608">
        <v>717500</v>
      </c>
      <c r="BS1608">
        <v>1096600</v>
      </c>
      <c r="BX1608">
        <v>1994500</v>
      </c>
      <c r="CC1608">
        <v>3127700</v>
      </c>
      <c r="CH1608">
        <v>4211100</v>
      </c>
      <c r="CM1608">
        <v>5104900</v>
      </c>
      <c r="CR1608">
        <v>7018000</v>
      </c>
      <c r="CW1608">
        <v>9921699.9999999907</v>
      </c>
      <c r="DB1608">
        <v>12249000</v>
      </c>
      <c r="DG1608">
        <v>15854699.999999899</v>
      </c>
      <c r="DL1608">
        <v>19406700</v>
      </c>
      <c r="DQ1608">
        <v>23645300</v>
      </c>
      <c r="DV1608">
        <v>26984100</v>
      </c>
      <c r="EA1608">
        <v>33371364.999999899</v>
      </c>
      <c r="EF1608">
        <v>41931232</v>
      </c>
      <c r="EK1608">
        <v>46626520</v>
      </c>
      <c r="EP1608">
        <v>49998081</v>
      </c>
      <c r="EU1608">
        <v>56040648</v>
      </c>
      <c r="EZ1608">
        <v>63080819</v>
      </c>
      <c r="FE1608">
        <v>70739919</v>
      </c>
      <c r="FJ1608">
        <v>72758935</v>
      </c>
      <c r="FO1608">
        <v>67852414</v>
      </c>
      <c r="FT1608">
        <v>69837724</v>
      </c>
      <c r="FY1608">
        <v>72893643</v>
      </c>
      <c r="GD1608">
        <v>75485875</v>
      </c>
      <c r="GI1608">
        <v>77401672</v>
      </c>
      <c r="GN1608">
        <v>77512456</v>
      </c>
      <c r="GS1608">
        <v>77355347</v>
      </c>
      <c r="GX1608">
        <v>77266683</v>
      </c>
    </row>
    <row r="1609" spans="1:206" customFormat="1">
      <c r="A1609" s="51" t="s">
        <v>224</v>
      </c>
      <c r="B1609" t="s">
        <v>3549</v>
      </c>
      <c r="C1609" t="s">
        <v>3533</v>
      </c>
      <c r="D1609" s="187" t="s">
        <v>3564</v>
      </c>
      <c r="E1609" t="s">
        <v>2333</v>
      </c>
      <c r="BD1609">
        <v>452099.99999999901</v>
      </c>
      <c r="BI1609">
        <v>510900</v>
      </c>
      <c r="BN1609">
        <v>572000</v>
      </c>
      <c r="BS1609">
        <v>680800</v>
      </c>
      <c r="BX1609">
        <v>1055700</v>
      </c>
      <c r="CC1609">
        <v>1933700</v>
      </c>
      <c r="CH1609">
        <v>3034899.9999999902</v>
      </c>
      <c r="CM1609">
        <v>4100000</v>
      </c>
      <c r="CR1609">
        <v>4980400</v>
      </c>
      <c r="CW1609">
        <v>6846500</v>
      </c>
      <c r="DB1609">
        <v>9693500</v>
      </c>
      <c r="DG1609">
        <v>11919700</v>
      </c>
      <c r="DL1609">
        <v>15705299.999999899</v>
      </c>
      <c r="DQ1609">
        <v>19434100</v>
      </c>
      <c r="DV1609">
        <v>23335300</v>
      </c>
      <c r="EA1609">
        <v>25748609</v>
      </c>
      <c r="EF1609">
        <v>32909209.999999899</v>
      </c>
      <c r="EK1609">
        <v>41383563</v>
      </c>
      <c r="EP1609">
        <v>46025850.999999903</v>
      </c>
      <c r="EU1609">
        <v>49361100</v>
      </c>
      <c r="EZ1609">
        <v>55363485.999999903</v>
      </c>
      <c r="FE1609">
        <v>62372597</v>
      </c>
      <c r="FJ1609">
        <v>70001348</v>
      </c>
      <c r="FO1609">
        <v>72062004</v>
      </c>
      <c r="FT1609">
        <v>67243788</v>
      </c>
      <c r="FY1609">
        <v>69274720</v>
      </c>
      <c r="GD1609">
        <v>72381217</v>
      </c>
      <c r="GI1609">
        <v>75038359</v>
      </c>
      <c r="GN1609">
        <v>77018848.999999896</v>
      </c>
      <c r="GS1609">
        <v>77201374</v>
      </c>
      <c r="GX1609">
        <v>77101371</v>
      </c>
    </row>
    <row r="1610" spans="1:206" customFormat="1">
      <c r="A1610" s="51" t="s">
        <v>224</v>
      </c>
      <c r="B1610" t="s">
        <v>3549</v>
      </c>
      <c r="C1610" t="s">
        <v>3533</v>
      </c>
      <c r="D1610" s="187" t="s">
        <v>3564</v>
      </c>
      <c r="E1610" t="s">
        <v>2334</v>
      </c>
      <c r="BD1610">
        <v>370099.99999999901</v>
      </c>
      <c r="BI1610">
        <v>416000</v>
      </c>
      <c r="BN1610">
        <v>473399.99999999901</v>
      </c>
      <c r="BS1610">
        <v>532400</v>
      </c>
      <c r="BX1610">
        <v>643200</v>
      </c>
      <c r="CC1610">
        <v>1005099.99999999</v>
      </c>
      <c r="CH1610">
        <v>1852300</v>
      </c>
      <c r="CM1610">
        <v>2915300</v>
      </c>
      <c r="CR1610">
        <v>3954299.9999999902</v>
      </c>
      <c r="CW1610">
        <v>4807000</v>
      </c>
      <c r="DB1610">
        <v>6614100</v>
      </c>
      <c r="DG1610">
        <v>9434300</v>
      </c>
      <c r="DL1610">
        <v>11735899.999999899</v>
      </c>
      <c r="DQ1610">
        <v>15725000</v>
      </c>
      <c r="DV1610">
        <v>19060700</v>
      </c>
      <c r="EA1610">
        <v>21186826.999999899</v>
      </c>
      <c r="EF1610">
        <v>25242324</v>
      </c>
      <c r="EK1610">
        <v>32291496</v>
      </c>
      <c r="EP1610">
        <v>40648724</v>
      </c>
      <c r="EU1610">
        <v>45223755</v>
      </c>
      <c r="EZ1610">
        <v>48514016.999999903</v>
      </c>
      <c r="FE1610">
        <v>54461953.999999903</v>
      </c>
      <c r="FJ1610">
        <v>61431148</v>
      </c>
      <c r="FO1610">
        <v>69037649</v>
      </c>
      <c r="FT1610">
        <v>71152650.999999896</v>
      </c>
      <c r="FY1610">
        <v>66450678.999999903</v>
      </c>
      <c r="GD1610">
        <v>68540001</v>
      </c>
      <c r="GI1610">
        <v>71707680</v>
      </c>
      <c r="GN1610">
        <v>74441819</v>
      </c>
      <c r="GS1610">
        <v>76500430</v>
      </c>
      <c r="GX1610">
        <v>76770936.999999896</v>
      </c>
    </row>
    <row r="1611" spans="1:206" customFormat="1">
      <c r="A1611" s="51" t="s">
        <v>224</v>
      </c>
      <c r="B1611" t="s">
        <v>3549</v>
      </c>
      <c r="C1611" t="s">
        <v>3533</v>
      </c>
      <c r="D1611" s="187" t="s">
        <v>3564</v>
      </c>
      <c r="E1611" t="s">
        <v>2335</v>
      </c>
      <c r="BD1611">
        <v>276100</v>
      </c>
      <c r="BI1611">
        <v>330300</v>
      </c>
      <c r="BN1611">
        <v>374100</v>
      </c>
      <c r="BS1611">
        <v>429299.99999999901</v>
      </c>
      <c r="BX1611">
        <v>489099.99999999901</v>
      </c>
      <c r="CC1611">
        <v>597800</v>
      </c>
      <c r="CH1611">
        <v>946100</v>
      </c>
      <c r="CM1611">
        <v>1745199.99999999</v>
      </c>
      <c r="CR1611">
        <v>2762500</v>
      </c>
      <c r="CW1611">
        <v>3763000</v>
      </c>
      <c r="DB1611">
        <v>4579199.9999999898</v>
      </c>
      <c r="DG1611">
        <v>6358900</v>
      </c>
      <c r="DL1611">
        <v>9095600</v>
      </c>
      <c r="DQ1611">
        <v>11610400</v>
      </c>
      <c r="DV1611">
        <v>15261199.999999899</v>
      </c>
      <c r="EA1611">
        <v>15818062</v>
      </c>
      <c r="EF1611">
        <v>20571916</v>
      </c>
      <c r="EK1611">
        <v>24537388</v>
      </c>
      <c r="EP1611">
        <v>31432807</v>
      </c>
      <c r="EU1611">
        <v>39629591</v>
      </c>
      <c r="EZ1611">
        <v>44111402</v>
      </c>
      <c r="FE1611">
        <v>47337837</v>
      </c>
      <c r="FJ1611">
        <v>53207733.999999903</v>
      </c>
      <c r="FO1611">
        <v>60136652</v>
      </c>
      <c r="FT1611">
        <v>67713881</v>
      </c>
      <c r="FY1611">
        <v>69902453</v>
      </c>
      <c r="GD1611">
        <v>65357291</v>
      </c>
      <c r="GI1611">
        <v>67520752</v>
      </c>
      <c r="GN1611">
        <v>70763967.999999896</v>
      </c>
      <c r="GS1611">
        <v>73596314.999999896</v>
      </c>
      <c r="GX1611">
        <v>75756981</v>
      </c>
    </row>
    <row r="1612" spans="1:206" customFormat="1">
      <c r="A1612" s="51" t="s">
        <v>224</v>
      </c>
      <c r="B1612" t="s">
        <v>3549</v>
      </c>
      <c r="C1612" t="s">
        <v>3533</v>
      </c>
      <c r="D1612" s="187" t="s">
        <v>3564</v>
      </c>
      <c r="E1612" t="s">
        <v>2336</v>
      </c>
      <c r="BD1612">
        <v>213100</v>
      </c>
      <c r="BI1612">
        <v>232600</v>
      </c>
      <c r="BN1612">
        <v>282200</v>
      </c>
      <c r="BS1612">
        <v>322800</v>
      </c>
      <c r="BX1612">
        <v>378700</v>
      </c>
      <c r="CC1612">
        <v>440800</v>
      </c>
      <c r="CH1612">
        <v>542199.99999999895</v>
      </c>
      <c r="CM1612">
        <v>864300</v>
      </c>
      <c r="CR1612">
        <v>1606900</v>
      </c>
      <c r="CW1612">
        <v>2554499.9999999902</v>
      </c>
      <c r="DB1612">
        <v>3501600</v>
      </c>
      <c r="DG1612">
        <v>4322800</v>
      </c>
      <c r="DL1612">
        <v>6004600</v>
      </c>
      <c r="DQ1612">
        <v>8838400</v>
      </c>
      <c r="DV1612">
        <v>11058900</v>
      </c>
      <c r="EA1612">
        <v>11497258.999999899</v>
      </c>
      <c r="EF1612">
        <v>15112445</v>
      </c>
      <c r="EK1612">
        <v>19741004.999999899</v>
      </c>
      <c r="EP1612">
        <v>23579453</v>
      </c>
      <c r="EU1612">
        <v>30269340</v>
      </c>
      <c r="EZ1612">
        <v>38247555</v>
      </c>
      <c r="FE1612">
        <v>42605715</v>
      </c>
      <c r="FJ1612">
        <v>45748514</v>
      </c>
      <c r="FO1612">
        <v>51521271.999999903</v>
      </c>
      <c r="FT1612">
        <v>58395276</v>
      </c>
      <c r="FY1612">
        <v>65934343</v>
      </c>
      <c r="GD1612">
        <v>68219571</v>
      </c>
      <c r="GI1612">
        <v>63881171</v>
      </c>
      <c r="GN1612">
        <v>66137704</v>
      </c>
      <c r="GS1612">
        <v>69475737</v>
      </c>
      <c r="GX1612">
        <v>72435273</v>
      </c>
    </row>
    <row r="1613" spans="1:206" customFormat="1">
      <c r="A1613" s="51" t="s">
        <v>224</v>
      </c>
      <c r="B1613" t="s">
        <v>3549</v>
      </c>
      <c r="C1613" t="s">
        <v>3533</v>
      </c>
      <c r="D1613" s="187" t="s">
        <v>3564</v>
      </c>
      <c r="E1613" t="s">
        <v>2337</v>
      </c>
      <c r="BD1613">
        <v>130800</v>
      </c>
      <c r="BI1613">
        <v>165700</v>
      </c>
      <c r="BN1613">
        <v>185000</v>
      </c>
      <c r="BS1613">
        <v>226999.99999999901</v>
      </c>
      <c r="BX1613">
        <v>267600</v>
      </c>
      <c r="CC1613">
        <v>321199.99999999901</v>
      </c>
      <c r="CH1613">
        <v>378400</v>
      </c>
      <c r="CM1613">
        <v>472200</v>
      </c>
      <c r="CR1613">
        <v>762600</v>
      </c>
      <c r="CW1613">
        <v>1423200</v>
      </c>
      <c r="DB1613">
        <v>2283000</v>
      </c>
      <c r="DG1613">
        <v>3170100</v>
      </c>
      <c r="DL1613">
        <v>3975200</v>
      </c>
      <c r="DQ1613">
        <v>5664400</v>
      </c>
      <c r="DV1613">
        <v>8172400</v>
      </c>
      <c r="EA1613">
        <v>7982070</v>
      </c>
      <c r="EF1613">
        <v>10716596</v>
      </c>
      <c r="EK1613">
        <v>14182450</v>
      </c>
      <c r="EP1613">
        <v>18629308</v>
      </c>
      <c r="EU1613">
        <v>22301175</v>
      </c>
      <c r="EZ1613">
        <v>28712440</v>
      </c>
      <c r="FE1613">
        <v>36392711</v>
      </c>
      <c r="FJ1613">
        <v>40591330</v>
      </c>
      <c r="FO1613">
        <v>43637726.999999903</v>
      </c>
      <c r="FT1613">
        <v>49275223</v>
      </c>
      <c r="FY1613">
        <v>56065909.999999903</v>
      </c>
      <c r="GD1613">
        <v>63541228.999999903</v>
      </c>
      <c r="GI1613">
        <v>65946205</v>
      </c>
      <c r="GN1613">
        <v>61879665</v>
      </c>
      <c r="GS1613">
        <v>64252096.999999903</v>
      </c>
      <c r="GX1613">
        <v>67708612</v>
      </c>
    </row>
    <row r="1614" spans="1:206" customFormat="1">
      <c r="A1614" s="51" t="s">
        <v>224</v>
      </c>
      <c r="B1614" t="s">
        <v>3549</v>
      </c>
      <c r="C1614" t="s">
        <v>3533</v>
      </c>
      <c r="D1614" s="187" t="s">
        <v>3564</v>
      </c>
      <c r="E1614" t="s">
        <v>2338</v>
      </c>
      <c r="BD1614">
        <v>83300</v>
      </c>
      <c r="BI1614">
        <v>91300</v>
      </c>
      <c r="BN1614">
        <v>118200</v>
      </c>
      <c r="BS1614">
        <v>134399.99999999901</v>
      </c>
      <c r="BX1614">
        <v>171900</v>
      </c>
      <c r="CC1614">
        <v>208600</v>
      </c>
      <c r="CH1614">
        <v>255999.99999999901</v>
      </c>
      <c r="CM1614">
        <v>306400</v>
      </c>
      <c r="CR1614">
        <v>389399.99999999901</v>
      </c>
      <c r="CW1614">
        <v>634000</v>
      </c>
      <c r="DB1614">
        <v>1195600</v>
      </c>
      <c r="DG1614">
        <v>1964000</v>
      </c>
      <c r="DL1614">
        <v>2786700</v>
      </c>
      <c r="DQ1614">
        <v>3551000</v>
      </c>
      <c r="DV1614">
        <v>5003000</v>
      </c>
      <c r="EA1614">
        <v>5312232</v>
      </c>
      <c r="EF1614">
        <v>7149296</v>
      </c>
      <c r="EK1614">
        <v>9690257</v>
      </c>
      <c r="EP1614">
        <v>12934488.999999899</v>
      </c>
      <c r="EU1614">
        <v>17131949</v>
      </c>
      <c r="EZ1614">
        <v>20572045</v>
      </c>
      <c r="FE1614">
        <v>26595391</v>
      </c>
      <c r="FJ1614">
        <v>33857765</v>
      </c>
      <c r="FO1614">
        <v>37837494</v>
      </c>
      <c r="FT1614">
        <v>40734077</v>
      </c>
      <c r="FY1614">
        <v>46158021</v>
      </c>
      <c r="GD1614">
        <v>52798149</v>
      </c>
      <c r="GI1614">
        <v>60150625</v>
      </c>
      <c r="GN1614">
        <v>62696326</v>
      </c>
      <c r="GS1614">
        <v>58991389</v>
      </c>
      <c r="GX1614">
        <v>61505830</v>
      </c>
    </row>
    <row r="1615" spans="1:206" customFormat="1">
      <c r="A1615" s="51" t="s">
        <v>224</v>
      </c>
      <c r="B1615" t="s">
        <v>3549</v>
      </c>
      <c r="C1615" t="s">
        <v>3533</v>
      </c>
      <c r="D1615" s="187" t="s">
        <v>3564</v>
      </c>
      <c r="E1615" t="s">
        <v>2339</v>
      </c>
      <c r="BD1615">
        <v>41400</v>
      </c>
      <c r="BI1615">
        <v>48800</v>
      </c>
      <c r="BN1615">
        <v>54700</v>
      </c>
      <c r="BS1615">
        <v>72900</v>
      </c>
      <c r="BX1615">
        <v>87500</v>
      </c>
      <c r="CC1615">
        <v>116999.999999999</v>
      </c>
      <c r="CH1615">
        <v>146599.99999999901</v>
      </c>
      <c r="CM1615">
        <v>185400</v>
      </c>
      <c r="CR1615">
        <v>226600</v>
      </c>
      <c r="CW1615">
        <v>291099.99999999901</v>
      </c>
      <c r="DB1615">
        <v>485900</v>
      </c>
      <c r="DG1615">
        <v>942800</v>
      </c>
      <c r="DL1615">
        <v>1580800</v>
      </c>
      <c r="DQ1615">
        <v>2299700</v>
      </c>
      <c r="DV1615">
        <v>2892300</v>
      </c>
      <c r="EA1615">
        <v>2753303</v>
      </c>
      <c r="EF1615">
        <v>4477838</v>
      </c>
      <c r="EK1615">
        <v>6097568</v>
      </c>
      <c r="EP1615">
        <v>8360236</v>
      </c>
      <c r="EU1615">
        <v>11298204</v>
      </c>
      <c r="EZ1615">
        <v>15141560</v>
      </c>
      <c r="FE1615">
        <v>18258660.999999899</v>
      </c>
      <c r="FJ1615">
        <v>23735923</v>
      </c>
      <c r="FO1615">
        <v>30407172</v>
      </c>
      <c r="FT1615">
        <v>34065221</v>
      </c>
      <c r="FY1615">
        <v>36735551.999999903</v>
      </c>
      <c r="GD1615">
        <v>41813001</v>
      </c>
      <c r="GI1615">
        <v>48183038</v>
      </c>
      <c r="GN1615">
        <v>55306509.999999903</v>
      </c>
      <c r="GS1615">
        <v>57998033</v>
      </c>
      <c r="GX1615">
        <v>54782300</v>
      </c>
    </row>
    <row r="1616" spans="1:206" customFormat="1">
      <c r="A1616" s="51" t="s">
        <v>224</v>
      </c>
      <c r="B1616" t="s">
        <v>3549</v>
      </c>
      <c r="C1616" t="s">
        <v>3533</v>
      </c>
      <c r="D1616" s="187" t="s">
        <v>3564</v>
      </c>
      <c r="E1616" t="s">
        <v>2340</v>
      </c>
      <c r="BD1616">
        <v>15099.9999999999</v>
      </c>
      <c r="BI1616">
        <v>18900</v>
      </c>
      <c r="BN1616">
        <v>23000</v>
      </c>
      <c r="BS1616">
        <v>26600</v>
      </c>
      <c r="BX1616">
        <v>38100</v>
      </c>
      <c r="CC1616">
        <v>48800</v>
      </c>
      <c r="CH1616">
        <v>67699.999999999898</v>
      </c>
      <c r="CM1616">
        <v>87800</v>
      </c>
      <c r="CR1616">
        <v>113399.999999999</v>
      </c>
      <c r="CW1616">
        <v>143100</v>
      </c>
      <c r="DB1616">
        <v>191499.99999999901</v>
      </c>
      <c r="DG1616">
        <v>334600</v>
      </c>
      <c r="DL1616">
        <v>669400</v>
      </c>
      <c r="DQ1616">
        <v>1140200</v>
      </c>
      <c r="DV1616">
        <v>1649700</v>
      </c>
      <c r="EA1616">
        <v>1290592</v>
      </c>
      <c r="EF1616">
        <v>2124369</v>
      </c>
      <c r="EK1616">
        <v>3480409.9999999902</v>
      </c>
      <c r="EP1616">
        <v>4801443</v>
      </c>
      <c r="EU1616">
        <v>6689189</v>
      </c>
      <c r="EZ1616">
        <v>9195013</v>
      </c>
      <c r="FE1616">
        <v>12533469</v>
      </c>
      <c r="FJ1616">
        <v>15205208</v>
      </c>
      <c r="FO1616">
        <v>19911510</v>
      </c>
      <c r="FT1616">
        <v>25708634.999999899</v>
      </c>
      <c r="FY1616">
        <v>28898474</v>
      </c>
      <c r="GD1616">
        <v>31227934</v>
      </c>
      <c r="GI1616">
        <v>35754875</v>
      </c>
      <c r="GN1616">
        <v>41633267</v>
      </c>
      <c r="GS1616">
        <v>48306304</v>
      </c>
      <c r="GX1616">
        <v>51110511</v>
      </c>
    </row>
    <row r="1617" spans="1:206" customFormat="1">
      <c r="A1617" s="51" t="s">
        <v>224</v>
      </c>
      <c r="B1617" t="s">
        <v>3549</v>
      </c>
      <c r="C1617" t="s">
        <v>3533</v>
      </c>
      <c r="D1617" s="187" t="s">
        <v>3564</v>
      </c>
      <c r="E1617" t="s">
        <v>2341</v>
      </c>
      <c r="BD1617">
        <v>4100</v>
      </c>
      <c r="BI1617">
        <v>4700</v>
      </c>
      <c r="BN1617">
        <v>6199.99999999999</v>
      </c>
      <c r="BS1617">
        <v>8100</v>
      </c>
      <c r="BX1617">
        <v>10000</v>
      </c>
      <c r="CC1617">
        <v>15100</v>
      </c>
      <c r="CH1617">
        <v>20500</v>
      </c>
      <c r="CM1617">
        <v>30300</v>
      </c>
      <c r="CR1617">
        <v>41700</v>
      </c>
      <c r="CW1617">
        <v>56200</v>
      </c>
      <c r="DB1617">
        <v>74000</v>
      </c>
      <c r="DG1617">
        <v>105900</v>
      </c>
      <c r="DL1617">
        <v>191899.99999999901</v>
      </c>
      <c r="DQ1617">
        <v>394799.99999999901</v>
      </c>
      <c r="DV1617">
        <v>675400</v>
      </c>
      <c r="EA1617">
        <v>516621</v>
      </c>
      <c r="EF1617">
        <v>846029</v>
      </c>
      <c r="EK1617">
        <v>1446831</v>
      </c>
      <c r="EP1617">
        <v>2377829</v>
      </c>
      <c r="EU1617">
        <v>3332443</v>
      </c>
      <c r="EZ1617">
        <v>4730720</v>
      </c>
      <c r="FE1617">
        <v>6648058</v>
      </c>
      <c r="FJ1617">
        <v>9272735</v>
      </c>
      <c r="FO1617">
        <v>11341803</v>
      </c>
      <c r="FT1617">
        <v>14979739</v>
      </c>
      <c r="FY1617">
        <v>19530053</v>
      </c>
      <c r="GD1617">
        <v>22077284.999999899</v>
      </c>
      <c r="GI1617">
        <v>23956953</v>
      </c>
      <c r="GN1617">
        <v>27671651</v>
      </c>
      <c r="GS1617">
        <v>32704482.999999899</v>
      </c>
      <c r="GX1617">
        <v>38549802</v>
      </c>
    </row>
    <row r="1618" spans="1:206" customFormat="1">
      <c r="A1618" s="51" t="s">
        <v>224</v>
      </c>
      <c r="B1618" t="s">
        <v>3549</v>
      </c>
      <c r="C1618" t="s">
        <v>3533</v>
      </c>
      <c r="D1618" s="187" t="s">
        <v>3564</v>
      </c>
      <c r="E1618" t="s">
        <v>2342</v>
      </c>
      <c r="BD1618">
        <v>900</v>
      </c>
      <c r="BI1618">
        <v>799.99999999999898</v>
      </c>
      <c r="BN1618">
        <v>1100</v>
      </c>
      <c r="BS1618">
        <v>1400</v>
      </c>
      <c r="BX1618">
        <v>2000</v>
      </c>
      <c r="CC1618">
        <v>2700</v>
      </c>
      <c r="CH1618">
        <v>4300</v>
      </c>
      <c r="CM1618">
        <v>6300</v>
      </c>
      <c r="CR1618">
        <v>9900</v>
      </c>
      <c r="CW1618">
        <v>14200</v>
      </c>
      <c r="DB1618">
        <v>20500</v>
      </c>
      <c r="DG1618">
        <v>29799.999999999902</v>
      </c>
      <c r="DL1618">
        <v>44100</v>
      </c>
      <c r="DQ1618">
        <v>82800</v>
      </c>
      <c r="DV1618">
        <v>173300</v>
      </c>
      <c r="EA1618">
        <v>142239</v>
      </c>
      <c r="EF1618">
        <v>260031</v>
      </c>
      <c r="EK1618">
        <v>447144</v>
      </c>
      <c r="EP1618">
        <v>797660</v>
      </c>
      <c r="EU1618">
        <v>1317814</v>
      </c>
      <c r="EZ1618">
        <v>1878309</v>
      </c>
      <c r="FE1618">
        <v>2729194</v>
      </c>
      <c r="FJ1618">
        <v>3945568</v>
      </c>
      <c r="FO1618">
        <v>5670329</v>
      </c>
      <c r="FT1618">
        <v>7014167</v>
      </c>
      <c r="FY1618">
        <v>9359908.9999999907</v>
      </c>
      <c r="GD1618">
        <v>12356241</v>
      </c>
      <c r="GI1618">
        <v>14133429</v>
      </c>
      <c r="GN1618">
        <v>15481372</v>
      </c>
      <c r="GS1618">
        <v>18127390</v>
      </c>
      <c r="GX1618">
        <v>21866312</v>
      </c>
    </row>
    <row r="1619" spans="1:206" customFormat="1">
      <c r="A1619" s="51" t="s">
        <v>224</v>
      </c>
      <c r="B1619" t="s">
        <v>3549</v>
      </c>
      <c r="C1619" t="s">
        <v>3533</v>
      </c>
      <c r="D1619" s="187" t="s">
        <v>3564</v>
      </c>
      <c r="E1619" t="s">
        <v>2343</v>
      </c>
      <c r="BD1619">
        <v>100</v>
      </c>
      <c r="BI1619">
        <v>100</v>
      </c>
      <c r="BN1619">
        <v>100</v>
      </c>
      <c r="BS1619">
        <v>100</v>
      </c>
      <c r="BX1619">
        <v>300</v>
      </c>
      <c r="CC1619">
        <v>300</v>
      </c>
      <c r="CH1619">
        <v>400</v>
      </c>
      <c r="CM1619">
        <v>700</v>
      </c>
      <c r="CR1619">
        <v>1200</v>
      </c>
      <c r="CW1619">
        <v>2200</v>
      </c>
      <c r="DB1619">
        <v>3200</v>
      </c>
      <c r="DG1619">
        <v>5299.99999999999</v>
      </c>
      <c r="DL1619">
        <v>8100</v>
      </c>
      <c r="DQ1619">
        <v>12000</v>
      </c>
      <c r="DV1619">
        <v>23699.999999999902</v>
      </c>
      <c r="EA1619">
        <v>22432</v>
      </c>
      <c r="EF1619">
        <v>48112</v>
      </c>
      <c r="EK1619">
        <v>91238</v>
      </c>
      <c r="EP1619">
        <v>164827</v>
      </c>
      <c r="EU1619">
        <v>310563</v>
      </c>
      <c r="EZ1619">
        <v>514659</v>
      </c>
      <c r="FE1619">
        <v>748465.99999999895</v>
      </c>
      <c r="FJ1619">
        <v>1115341</v>
      </c>
      <c r="FO1619">
        <v>1660923.99999999</v>
      </c>
      <c r="FT1619">
        <v>2469659</v>
      </c>
      <c r="FY1619">
        <v>3105879</v>
      </c>
      <c r="GD1619">
        <v>4195710</v>
      </c>
      <c r="GI1619">
        <v>5630274</v>
      </c>
      <c r="GN1619">
        <v>6604539</v>
      </c>
      <c r="GS1619">
        <v>7417066.9999999898</v>
      </c>
      <c r="GX1619">
        <v>8850432.9999999907</v>
      </c>
    </row>
    <row r="1620" spans="1:206" customFormat="1">
      <c r="A1620" s="51" t="s">
        <v>224</v>
      </c>
      <c r="B1620" t="s">
        <v>3549</v>
      </c>
      <c r="C1620" t="s">
        <v>3533</v>
      </c>
      <c r="D1620" s="187" t="s">
        <v>3564</v>
      </c>
      <c r="E1620" t="s">
        <v>2344</v>
      </c>
      <c r="BD1620">
        <v>0</v>
      </c>
      <c r="BI1620">
        <v>0</v>
      </c>
      <c r="BN1620">
        <v>0</v>
      </c>
      <c r="BS1620">
        <v>0</v>
      </c>
      <c r="BX1620">
        <v>0</v>
      </c>
      <c r="CC1620">
        <v>0</v>
      </c>
      <c r="CH1620">
        <v>0</v>
      </c>
      <c r="CM1620">
        <v>0</v>
      </c>
      <c r="CR1620">
        <v>100</v>
      </c>
      <c r="CW1620">
        <v>100</v>
      </c>
      <c r="DB1620">
        <v>200</v>
      </c>
      <c r="DG1620">
        <v>500</v>
      </c>
      <c r="DL1620">
        <v>700</v>
      </c>
      <c r="DQ1620">
        <v>1100</v>
      </c>
      <c r="DV1620">
        <v>2000</v>
      </c>
      <c r="EA1620">
        <v>1741</v>
      </c>
      <c r="EF1620">
        <v>4169.99999999999</v>
      </c>
      <c r="EK1620">
        <v>9130</v>
      </c>
      <c r="EP1620">
        <v>17508</v>
      </c>
      <c r="EU1620">
        <v>33009</v>
      </c>
      <c r="EZ1620">
        <v>64807</v>
      </c>
      <c r="FE1620">
        <v>108627</v>
      </c>
      <c r="FJ1620">
        <v>162419</v>
      </c>
      <c r="FO1620">
        <v>247867</v>
      </c>
      <c r="FT1620">
        <v>376647</v>
      </c>
      <c r="FY1620">
        <v>576200</v>
      </c>
      <c r="GD1620">
        <v>744243</v>
      </c>
      <c r="GI1620">
        <v>1028412</v>
      </c>
      <c r="GN1620">
        <v>1406431</v>
      </c>
      <c r="GS1620">
        <v>1727012</v>
      </c>
      <c r="GX1620">
        <v>2009625.99999999</v>
      </c>
    </row>
    <row r="1621" spans="1:206" customFormat="1">
      <c r="A1621" s="51" t="s">
        <v>224</v>
      </c>
      <c r="B1621" t="s">
        <v>3549</v>
      </c>
      <c r="C1621" t="s">
        <v>3533</v>
      </c>
      <c r="D1621" s="187" t="s">
        <v>3564</v>
      </c>
      <c r="E1621" t="s">
        <v>2345</v>
      </c>
      <c r="BD1621">
        <v>0</v>
      </c>
      <c r="BI1621">
        <v>0</v>
      </c>
      <c r="BN1621">
        <v>0</v>
      </c>
      <c r="BS1621">
        <v>0</v>
      </c>
      <c r="BX1621">
        <v>0</v>
      </c>
      <c r="CC1621">
        <v>0</v>
      </c>
      <c r="CH1621">
        <v>0</v>
      </c>
      <c r="CM1621">
        <v>0</v>
      </c>
      <c r="CR1621">
        <v>0</v>
      </c>
      <c r="CW1621">
        <v>0</v>
      </c>
      <c r="DB1621">
        <v>0</v>
      </c>
      <c r="DG1621">
        <v>0</v>
      </c>
      <c r="DL1621">
        <v>0</v>
      </c>
      <c r="DQ1621">
        <v>0</v>
      </c>
      <c r="DV1621">
        <v>0</v>
      </c>
      <c r="EA1621">
        <v>0</v>
      </c>
      <c r="EF1621">
        <v>0</v>
      </c>
      <c r="EK1621">
        <v>0</v>
      </c>
      <c r="EP1621">
        <v>0</v>
      </c>
      <c r="EU1621">
        <v>0</v>
      </c>
      <c r="EZ1621">
        <v>0</v>
      </c>
      <c r="FE1621">
        <v>0</v>
      </c>
      <c r="FJ1621">
        <v>0</v>
      </c>
      <c r="FO1621">
        <v>0</v>
      </c>
      <c r="FT1621">
        <v>0</v>
      </c>
      <c r="FY1621">
        <v>0</v>
      </c>
      <c r="GD1621">
        <v>0</v>
      </c>
      <c r="GI1621">
        <v>0</v>
      </c>
      <c r="GN1621">
        <v>0</v>
      </c>
      <c r="GS1621">
        <v>0</v>
      </c>
      <c r="GX1621">
        <v>0</v>
      </c>
    </row>
    <row r="1622" spans="1:206" customFormat="1">
      <c r="A1622" s="51" t="s">
        <v>224</v>
      </c>
      <c r="B1622" t="s">
        <v>3549</v>
      </c>
      <c r="C1622" t="s">
        <v>3533</v>
      </c>
      <c r="D1622" s="187" t="s">
        <v>3564</v>
      </c>
      <c r="E1622" t="s">
        <v>2346</v>
      </c>
      <c r="BD1622">
        <v>0</v>
      </c>
      <c r="BI1622">
        <v>0</v>
      </c>
      <c r="BN1622">
        <v>0</v>
      </c>
      <c r="BS1622">
        <v>0</v>
      </c>
      <c r="BX1622">
        <v>0</v>
      </c>
      <c r="CC1622">
        <v>0</v>
      </c>
      <c r="CH1622">
        <v>0</v>
      </c>
      <c r="CM1622">
        <v>0</v>
      </c>
      <c r="CR1622">
        <v>0</v>
      </c>
      <c r="CW1622">
        <v>0</v>
      </c>
      <c r="DB1622">
        <v>0</v>
      </c>
      <c r="DG1622">
        <v>0</v>
      </c>
      <c r="DL1622">
        <v>0</v>
      </c>
      <c r="DQ1622">
        <v>0</v>
      </c>
      <c r="DV1622">
        <v>0</v>
      </c>
      <c r="EA1622">
        <v>0</v>
      </c>
      <c r="EF1622">
        <v>0</v>
      </c>
      <c r="EK1622">
        <v>0</v>
      </c>
      <c r="EP1622">
        <v>0</v>
      </c>
      <c r="EU1622">
        <v>0</v>
      </c>
      <c r="EZ1622">
        <v>0</v>
      </c>
      <c r="FE1622">
        <v>0</v>
      </c>
      <c r="FJ1622">
        <v>0</v>
      </c>
      <c r="FO1622">
        <v>0</v>
      </c>
      <c r="FT1622">
        <v>0</v>
      </c>
      <c r="FY1622">
        <v>0</v>
      </c>
      <c r="GD1622">
        <v>0</v>
      </c>
      <c r="GI1622">
        <v>0</v>
      </c>
      <c r="GN1622">
        <v>0</v>
      </c>
      <c r="GS1622">
        <v>0</v>
      </c>
      <c r="GX1622">
        <v>0</v>
      </c>
    </row>
    <row r="1623" spans="1:206" customFormat="1">
      <c r="A1623" s="51" t="s">
        <v>224</v>
      </c>
      <c r="B1623" t="s">
        <v>3549</v>
      </c>
      <c r="C1623" t="s">
        <v>3533</v>
      </c>
      <c r="D1623" s="187" t="s">
        <v>3564</v>
      </c>
      <c r="E1623" t="s">
        <v>2347</v>
      </c>
      <c r="BD1623">
        <v>0</v>
      </c>
      <c r="BI1623">
        <v>0</v>
      </c>
      <c r="BN1623">
        <v>0</v>
      </c>
      <c r="BS1623">
        <v>0</v>
      </c>
      <c r="BX1623">
        <v>0</v>
      </c>
      <c r="CC1623">
        <v>0</v>
      </c>
      <c r="CH1623">
        <v>0</v>
      </c>
      <c r="CM1623">
        <v>0</v>
      </c>
      <c r="CR1623">
        <v>0</v>
      </c>
      <c r="CW1623">
        <v>0</v>
      </c>
      <c r="DB1623">
        <v>0</v>
      </c>
      <c r="DG1623">
        <v>0</v>
      </c>
      <c r="DL1623">
        <v>0</v>
      </c>
      <c r="DQ1623">
        <v>0</v>
      </c>
      <c r="DV1623">
        <v>0</v>
      </c>
      <c r="EA1623">
        <v>0</v>
      </c>
      <c r="EF1623">
        <v>0</v>
      </c>
      <c r="EK1623">
        <v>0</v>
      </c>
      <c r="EP1623">
        <v>0</v>
      </c>
      <c r="EU1623">
        <v>0</v>
      </c>
      <c r="EZ1623">
        <v>0</v>
      </c>
      <c r="FE1623">
        <v>0</v>
      </c>
      <c r="FJ1623">
        <v>0</v>
      </c>
      <c r="FO1623">
        <v>0</v>
      </c>
      <c r="FT1623">
        <v>0</v>
      </c>
      <c r="FY1623">
        <v>0</v>
      </c>
      <c r="GD1623">
        <v>0</v>
      </c>
      <c r="GI1623">
        <v>0</v>
      </c>
      <c r="GN1623">
        <v>0</v>
      </c>
      <c r="GS1623">
        <v>0</v>
      </c>
      <c r="GX1623">
        <v>0</v>
      </c>
    </row>
    <row r="1624" spans="1:206" customFormat="1">
      <c r="A1624" s="51" t="s">
        <v>224</v>
      </c>
      <c r="B1624" t="s">
        <v>3549</v>
      </c>
      <c r="C1624" t="s">
        <v>3533</v>
      </c>
      <c r="D1624" s="187" t="s">
        <v>3564</v>
      </c>
      <c r="E1624" t="s">
        <v>2348</v>
      </c>
      <c r="BD1624">
        <v>0</v>
      </c>
      <c r="BI1624">
        <v>0</v>
      </c>
      <c r="BN1624">
        <v>0</v>
      </c>
      <c r="BS1624">
        <v>0</v>
      </c>
      <c r="BX1624">
        <v>0</v>
      </c>
      <c r="CC1624">
        <v>0</v>
      </c>
      <c r="CH1624">
        <v>0</v>
      </c>
      <c r="CM1624">
        <v>0</v>
      </c>
      <c r="CR1624">
        <v>0</v>
      </c>
      <c r="CW1624">
        <v>0</v>
      </c>
      <c r="DB1624">
        <v>0</v>
      </c>
      <c r="DG1624">
        <v>0</v>
      </c>
      <c r="DL1624">
        <v>0</v>
      </c>
      <c r="DQ1624">
        <v>0</v>
      </c>
      <c r="DV1624">
        <v>0</v>
      </c>
      <c r="EA1624">
        <v>5730081.9999999898</v>
      </c>
      <c r="EF1624">
        <v>6788739</v>
      </c>
      <c r="EK1624">
        <v>7009446</v>
      </c>
      <c r="EP1624">
        <v>5667466</v>
      </c>
      <c r="EU1624">
        <v>5556468</v>
      </c>
      <c r="EZ1624">
        <v>5898338.9999999898</v>
      </c>
      <c r="FE1624">
        <v>6356068</v>
      </c>
      <c r="FJ1624">
        <v>6563693</v>
      </c>
      <c r="FO1624">
        <v>6479021</v>
      </c>
      <c r="FT1624">
        <v>6137625.9999999898</v>
      </c>
      <c r="FY1624">
        <v>5879129.9999999898</v>
      </c>
      <c r="GD1624">
        <v>5732022</v>
      </c>
      <c r="GI1624">
        <v>5678179.9999999898</v>
      </c>
      <c r="GN1624">
        <v>5636962</v>
      </c>
      <c r="GS1624">
        <v>5506877</v>
      </c>
      <c r="GX1624">
        <v>5284598</v>
      </c>
    </row>
    <row r="1625" spans="1:206" customFormat="1">
      <c r="A1625" s="51" t="s">
        <v>224</v>
      </c>
      <c r="B1625" t="s">
        <v>3549</v>
      </c>
      <c r="C1625" t="s">
        <v>3533</v>
      </c>
      <c r="D1625" s="187" t="s">
        <v>3564</v>
      </c>
      <c r="E1625" t="s">
        <v>2349</v>
      </c>
      <c r="BD1625">
        <v>175300</v>
      </c>
      <c r="BI1625">
        <v>292400</v>
      </c>
      <c r="BN1625">
        <v>472900</v>
      </c>
      <c r="BS1625">
        <v>734100</v>
      </c>
      <c r="BX1625">
        <v>1165600</v>
      </c>
      <c r="CC1625">
        <v>2134300</v>
      </c>
      <c r="CH1625">
        <v>3679100</v>
      </c>
      <c r="CM1625">
        <v>6174500</v>
      </c>
      <c r="CR1625">
        <v>9487699.9999999907</v>
      </c>
      <c r="CW1625">
        <v>13613400</v>
      </c>
      <c r="DB1625">
        <v>17248800</v>
      </c>
      <c r="DG1625">
        <v>22760199.999999899</v>
      </c>
      <c r="DL1625">
        <v>29319300</v>
      </c>
      <c r="DQ1625">
        <v>29612899.999999899</v>
      </c>
      <c r="DV1625">
        <v>30277800</v>
      </c>
      <c r="EA1625">
        <v>37625801.999999903</v>
      </c>
      <c r="EF1625">
        <v>42927426</v>
      </c>
      <c r="EK1625">
        <v>49529063</v>
      </c>
      <c r="EP1625">
        <v>51868976</v>
      </c>
      <c r="EU1625">
        <v>47912425</v>
      </c>
      <c r="EZ1625">
        <v>49321024</v>
      </c>
      <c r="FE1625">
        <v>52142676</v>
      </c>
      <c r="FJ1625">
        <v>54715070</v>
      </c>
      <c r="FO1625">
        <v>56148212</v>
      </c>
      <c r="FT1625">
        <v>56445397</v>
      </c>
      <c r="FY1625">
        <v>56220942</v>
      </c>
      <c r="GD1625">
        <v>55775418</v>
      </c>
      <c r="GI1625">
        <v>55598203.999999903</v>
      </c>
      <c r="GN1625">
        <v>55501203.999999903</v>
      </c>
      <c r="GS1625">
        <v>55201571</v>
      </c>
      <c r="GX1625">
        <v>54549882</v>
      </c>
    </row>
    <row r="1626" spans="1:206" customFormat="1">
      <c r="A1626" s="51" t="s">
        <v>224</v>
      </c>
      <c r="B1626" t="s">
        <v>3549</v>
      </c>
      <c r="C1626" t="s">
        <v>3533</v>
      </c>
      <c r="D1626" s="187" t="s">
        <v>3564</v>
      </c>
      <c r="E1626" t="s">
        <v>2350</v>
      </c>
      <c r="BD1626">
        <v>107000</v>
      </c>
      <c r="BI1626">
        <v>173100</v>
      </c>
      <c r="BN1626">
        <v>287499.99999999901</v>
      </c>
      <c r="BS1626">
        <v>473800</v>
      </c>
      <c r="BX1626">
        <v>765600</v>
      </c>
      <c r="CC1626">
        <v>1396100</v>
      </c>
      <c r="CH1626">
        <v>2430500</v>
      </c>
      <c r="CM1626">
        <v>4023400</v>
      </c>
      <c r="CR1626">
        <v>6584099.9999999898</v>
      </c>
      <c r="CW1626">
        <v>10124399.999999899</v>
      </c>
      <c r="DB1626">
        <v>14957400</v>
      </c>
      <c r="DG1626">
        <v>20212899.999999899</v>
      </c>
      <c r="DL1626">
        <v>29233400</v>
      </c>
      <c r="DQ1626">
        <v>38809800</v>
      </c>
      <c r="DV1626">
        <v>40251000</v>
      </c>
      <c r="EA1626">
        <v>44697388.999999903</v>
      </c>
      <c r="EF1626">
        <v>50543676.999999903</v>
      </c>
      <c r="EK1626">
        <v>57351891</v>
      </c>
      <c r="EP1626">
        <v>65829771</v>
      </c>
      <c r="EU1626">
        <v>68944570</v>
      </c>
      <c r="EZ1626">
        <v>64713447</v>
      </c>
      <c r="FE1626">
        <v>66763729.999999903</v>
      </c>
      <c r="FJ1626">
        <v>70205349</v>
      </c>
      <c r="FO1626">
        <v>73311704.999999896</v>
      </c>
      <c r="FT1626">
        <v>75032219</v>
      </c>
      <c r="FY1626">
        <v>75417204</v>
      </c>
      <c r="GD1626">
        <v>75199548.999999896</v>
      </c>
      <c r="GI1626">
        <v>74606115</v>
      </c>
      <c r="GN1626">
        <v>74301341</v>
      </c>
      <c r="GS1626">
        <v>74131564</v>
      </c>
      <c r="GX1626">
        <v>73681578</v>
      </c>
    </row>
    <row r="1627" spans="1:206" customFormat="1">
      <c r="A1627" s="51" t="s">
        <v>224</v>
      </c>
      <c r="B1627" t="s">
        <v>3549</v>
      </c>
      <c r="C1627" t="s">
        <v>3533</v>
      </c>
      <c r="D1627" s="187" t="s">
        <v>3564</v>
      </c>
      <c r="E1627" t="s">
        <v>2351</v>
      </c>
      <c r="BD1627">
        <v>195999.99999999901</v>
      </c>
      <c r="BI1627">
        <v>316199.99999999901</v>
      </c>
      <c r="BN1627">
        <v>564999.99999999895</v>
      </c>
      <c r="BS1627">
        <v>946100</v>
      </c>
      <c r="BX1627">
        <v>1458699.99999999</v>
      </c>
      <c r="CC1627">
        <v>2060100</v>
      </c>
      <c r="CH1627">
        <v>3326299.9999999902</v>
      </c>
      <c r="CM1627">
        <v>5188999.9999999898</v>
      </c>
      <c r="CR1627">
        <v>7184300</v>
      </c>
      <c r="CW1627">
        <v>9976800</v>
      </c>
      <c r="DB1627">
        <v>13443000</v>
      </c>
      <c r="DG1627">
        <v>17981300</v>
      </c>
      <c r="DL1627">
        <v>22959600</v>
      </c>
      <c r="DQ1627">
        <v>31140800</v>
      </c>
      <c r="DV1627">
        <v>39319400</v>
      </c>
      <c r="EA1627">
        <v>44100217</v>
      </c>
      <c r="EF1627">
        <v>47242830</v>
      </c>
      <c r="EK1627">
        <v>53311986.999999903</v>
      </c>
      <c r="EP1627">
        <v>60460139</v>
      </c>
      <c r="EU1627">
        <v>69296015</v>
      </c>
      <c r="EZ1627">
        <v>72520645.999999896</v>
      </c>
      <c r="FE1627">
        <v>68250261</v>
      </c>
      <c r="FJ1627">
        <v>70391224.999999896</v>
      </c>
      <c r="FO1627">
        <v>73938859</v>
      </c>
      <c r="FT1627">
        <v>77136044</v>
      </c>
      <c r="FY1627">
        <v>78914183.999999896</v>
      </c>
      <c r="GD1627">
        <v>79318857</v>
      </c>
      <c r="GI1627">
        <v>79080334.999999896</v>
      </c>
      <c r="GN1627">
        <v>78431323</v>
      </c>
      <c r="GS1627">
        <v>78092098</v>
      </c>
      <c r="GX1627">
        <v>77920922</v>
      </c>
    </row>
    <row r="1628" spans="1:206" customFormat="1">
      <c r="A1628" s="51" t="s">
        <v>224</v>
      </c>
      <c r="B1628" t="s">
        <v>3549</v>
      </c>
      <c r="C1628" t="s">
        <v>3533</v>
      </c>
      <c r="D1628" s="187" t="s">
        <v>3564</v>
      </c>
      <c r="E1628" t="s">
        <v>2352</v>
      </c>
      <c r="BD1628">
        <v>149600</v>
      </c>
      <c r="BI1628">
        <v>190199.99999999901</v>
      </c>
      <c r="BN1628">
        <v>307700</v>
      </c>
      <c r="BS1628">
        <v>549400</v>
      </c>
      <c r="BX1628">
        <v>926300</v>
      </c>
      <c r="CC1628">
        <v>1434000</v>
      </c>
      <c r="CH1628">
        <v>2024500</v>
      </c>
      <c r="CM1628">
        <v>3301200</v>
      </c>
      <c r="CR1628">
        <v>5138400</v>
      </c>
      <c r="CW1628">
        <v>7111900</v>
      </c>
      <c r="DB1628">
        <v>9945600</v>
      </c>
      <c r="DG1628">
        <v>13370300</v>
      </c>
      <c r="DL1628">
        <v>18027500</v>
      </c>
      <c r="DQ1628">
        <v>23223600</v>
      </c>
      <c r="DV1628">
        <v>30975100</v>
      </c>
      <c r="EA1628">
        <v>38894938.999999903</v>
      </c>
      <c r="EF1628">
        <v>43817909</v>
      </c>
      <c r="EK1628">
        <v>46941755</v>
      </c>
      <c r="EP1628">
        <v>52983577.999999903</v>
      </c>
      <c r="EU1628">
        <v>60102501</v>
      </c>
      <c r="EZ1628">
        <v>68897708.999999896</v>
      </c>
      <c r="FE1628">
        <v>72113115.999999896</v>
      </c>
      <c r="FJ1628">
        <v>67863756</v>
      </c>
      <c r="FO1628">
        <v>70027099</v>
      </c>
      <c r="FT1628">
        <v>73600335.999999896</v>
      </c>
      <c r="FY1628">
        <v>76831618</v>
      </c>
      <c r="GD1628">
        <v>78651064.999999896</v>
      </c>
      <c r="GI1628">
        <v>79098663</v>
      </c>
      <c r="GN1628">
        <v>78895874</v>
      </c>
      <c r="GS1628">
        <v>78285596</v>
      </c>
      <c r="GX1628">
        <v>77983601</v>
      </c>
    </row>
    <row r="1629" spans="1:206" customFormat="1">
      <c r="A1629" s="51" t="s">
        <v>224</v>
      </c>
      <c r="B1629" t="s">
        <v>3549</v>
      </c>
      <c r="C1629" t="s">
        <v>3533</v>
      </c>
      <c r="D1629" s="187" t="s">
        <v>3564</v>
      </c>
      <c r="E1629" t="s">
        <v>2353</v>
      </c>
      <c r="BD1629">
        <v>107900</v>
      </c>
      <c r="BI1629">
        <v>145000</v>
      </c>
      <c r="BN1629">
        <v>184499.99999999901</v>
      </c>
      <c r="BS1629">
        <v>298299.99999999901</v>
      </c>
      <c r="BX1629">
        <v>533600</v>
      </c>
      <c r="CC1629">
        <v>907200</v>
      </c>
      <c r="CH1629">
        <v>1409899.99999999</v>
      </c>
      <c r="CM1629">
        <v>2000200</v>
      </c>
      <c r="CR1629">
        <v>3259299.9999999902</v>
      </c>
      <c r="CW1629">
        <v>5068300</v>
      </c>
      <c r="DB1629">
        <v>7050800</v>
      </c>
      <c r="DG1629">
        <v>9819400</v>
      </c>
      <c r="DL1629">
        <v>13328000</v>
      </c>
      <c r="DQ1629">
        <v>18198400</v>
      </c>
      <c r="DV1629">
        <v>23080099.999999899</v>
      </c>
      <c r="EA1629">
        <v>30321588</v>
      </c>
      <c r="EF1629">
        <v>38631747</v>
      </c>
      <c r="EK1629">
        <v>43516034</v>
      </c>
      <c r="EP1629">
        <v>46616870</v>
      </c>
      <c r="EU1629">
        <v>52627777</v>
      </c>
      <c r="EZ1629">
        <v>59718775</v>
      </c>
      <c r="FE1629">
        <v>68476395</v>
      </c>
      <c r="FJ1629">
        <v>71689232.999999896</v>
      </c>
      <c r="FO1629">
        <v>67484875</v>
      </c>
      <c r="FT1629">
        <v>69673020</v>
      </c>
      <c r="FY1629">
        <v>73274187</v>
      </c>
      <c r="GD1629">
        <v>76543448</v>
      </c>
      <c r="GI1629">
        <v>78405099.999999896</v>
      </c>
      <c r="GN1629">
        <v>78896085</v>
      </c>
      <c r="GS1629">
        <v>78728758</v>
      </c>
      <c r="GX1629">
        <v>78156548</v>
      </c>
    </row>
    <row r="1630" spans="1:206" customFormat="1">
      <c r="A1630" s="51" t="s">
        <v>224</v>
      </c>
      <c r="B1630" t="s">
        <v>3549</v>
      </c>
      <c r="C1630" t="s">
        <v>3533</v>
      </c>
      <c r="D1630" s="187" t="s">
        <v>3564</v>
      </c>
      <c r="E1630" t="s">
        <v>2354</v>
      </c>
      <c r="BD1630">
        <v>81399.999999999898</v>
      </c>
      <c r="BI1630">
        <v>104200</v>
      </c>
      <c r="BN1630">
        <v>140200</v>
      </c>
      <c r="BS1630">
        <v>178600</v>
      </c>
      <c r="BX1630">
        <v>290099.99999999901</v>
      </c>
      <c r="CC1630">
        <v>520900</v>
      </c>
      <c r="CH1630">
        <v>887100</v>
      </c>
      <c r="CM1630">
        <v>1385699.99999999</v>
      </c>
      <c r="CR1630">
        <v>1968600</v>
      </c>
      <c r="CW1630">
        <v>3202899.9999999902</v>
      </c>
      <c r="DB1630">
        <v>4997400</v>
      </c>
      <c r="DG1630">
        <v>6922300</v>
      </c>
      <c r="DL1630">
        <v>9752700</v>
      </c>
      <c r="DQ1630">
        <v>13467100</v>
      </c>
      <c r="DV1630">
        <v>18054800</v>
      </c>
      <c r="EA1630">
        <v>22066992</v>
      </c>
      <c r="EF1630">
        <v>30068761.999999899</v>
      </c>
      <c r="EK1630">
        <v>38323263.999999903</v>
      </c>
      <c r="EP1630">
        <v>43163796</v>
      </c>
      <c r="EU1630">
        <v>46239314</v>
      </c>
      <c r="EZ1630">
        <v>52216128</v>
      </c>
      <c r="FE1630">
        <v>59278160</v>
      </c>
      <c r="FJ1630">
        <v>67999610</v>
      </c>
      <c r="FO1630">
        <v>71231383</v>
      </c>
      <c r="FT1630">
        <v>67078946</v>
      </c>
      <c r="FY1630">
        <v>69296360.999999896</v>
      </c>
      <c r="GD1630">
        <v>72930487</v>
      </c>
      <c r="GI1630">
        <v>76240091.999999896</v>
      </c>
      <c r="GN1630">
        <v>78146740</v>
      </c>
      <c r="GS1630">
        <v>78683975</v>
      </c>
      <c r="GX1630">
        <v>78555099</v>
      </c>
    </row>
    <row r="1631" spans="1:206" customFormat="1">
      <c r="A1631" s="51" t="s">
        <v>224</v>
      </c>
      <c r="B1631" t="s">
        <v>3549</v>
      </c>
      <c r="C1631" t="s">
        <v>3533</v>
      </c>
      <c r="D1631" s="187" t="s">
        <v>3564</v>
      </c>
      <c r="E1631" t="s">
        <v>2355</v>
      </c>
      <c r="BD1631">
        <v>60300</v>
      </c>
      <c r="BI1631">
        <v>77899.999999999898</v>
      </c>
      <c r="BN1631">
        <v>99999.999999999898</v>
      </c>
      <c r="BS1631">
        <v>134400</v>
      </c>
      <c r="BX1631">
        <v>172499.99999999901</v>
      </c>
      <c r="CC1631">
        <v>281200</v>
      </c>
      <c r="CH1631">
        <v>505300</v>
      </c>
      <c r="CM1631">
        <v>864200</v>
      </c>
      <c r="CR1631">
        <v>1353800</v>
      </c>
      <c r="CW1631">
        <v>1923900</v>
      </c>
      <c r="DB1631">
        <v>3138800</v>
      </c>
      <c r="DG1631">
        <v>4927799.9999999898</v>
      </c>
      <c r="DL1631">
        <v>6866800</v>
      </c>
      <c r="DQ1631">
        <v>9898500</v>
      </c>
      <c r="DV1631">
        <v>13312500</v>
      </c>
      <c r="EA1631">
        <v>18964088.999999899</v>
      </c>
      <c r="EF1631">
        <v>21811302</v>
      </c>
      <c r="EK1631">
        <v>29728824</v>
      </c>
      <c r="EP1631">
        <v>37908738</v>
      </c>
      <c r="EU1631">
        <v>42690762</v>
      </c>
      <c r="EZ1631">
        <v>45732983</v>
      </c>
      <c r="FE1631">
        <v>51665932</v>
      </c>
      <c r="FJ1631">
        <v>58698811.999999903</v>
      </c>
      <c r="FO1631">
        <v>67396398</v>
      </c>
      <c r="FT1631">
        <v>70655118</v>
      </c>
      <c r="FY1631">
        <v>66572311.999999903</v>
      </c>
      <c r="GD1631">
        <v>68830005</v>
      </c>
      <c r="GI1631">
        <v>72504165.999999896</v>
      </c>
      <c r="GN1631">
        <v>75863342.999999896</v>
      </c>
      <c r="GS1631">
        <v>77825385</v>
      </c>
      <c r="GX1631">
        <v>78419376</v>
      </c>
    </row>
    <row r="1632" spans="1:206" customFormat="1">
      <c r="A1632" s="51" t="s">
        <v>224</v>
      </c>
      <c r="B1632" t="s">
        <v>3549</v>
      </c>
      <c r="C1632" t="s">
        <v>3533</v>
      </c>
      <c r="D1632" s="187" t="s">
        <v>3564</v>
      </c>
      <c r="E1632" t="s">
        <v>2356</v>
      </c>
      <c r="BD1632">
        <v>42400</v>
      </c>
      <c r="BI1632">
        <v>56700</v>
      </c>
      <c r="BN1632">
        <v>74000</v>
      </c>
      <c r="BS1632">
        <v>94800</v>
      </c>
      <c r="BX1632">
        <v>127500</v>
      </c>
      <c r="CC1632">
        <v>164600</v>
      </c>
      <c r="CH1632">
        <v>269800</v>
      </c>
      <c r="CM1632">
        <v>485800</v>
      </c>
      <c r="CR1632">
        <v>834800</v>
      </c>
      <c r="CW1632">
        <v>1310200</v>
      </c>
      <c r="DB1632">
        <v>1872700</v>
      </c>
      <c r="DG1632">
        <v>3068999.9999999902</v>
      </c>
      <c r="DL1632">
        <v>4808500</v>
      </c>
      <c r="DQ1632">
        <v>6902000</v>
      </c>
      <c r="DV1632">
        <v>9724200</v>
      </c>
      <c r="EA1632">
        <v>15053289.999999899</v>
      </c>
      <c r="EF1632">
        <v>18668041</v>
      </c>
      <c r="EK1632">
        <v>21468161</v>
      </c>
      <c r="EP1632">
        <v>29277842</v>
      </c>
      <c r="EU1632">
        <v>37358774</v>
      </c>
      <c r="EZ1632">
        <v>42065213</v>
      </c>
      <c r="FE1632">
        <v>45064520.999999903</v>
      </c>
      <c r="FJ1632">
        <v>50944591</v>
      </c>
      <c r="FO1632">
        <v>57959280</v>
      </c>
      <c r="FT1632">
        <v>66630986.999999903</v>
      </c>
      <c r="FY1632">
        <v>69928586</v>
      </c>
      <c r="GD1632">
        <v>65938425</v>
      </c>
      <c r="GI1632">
        <v>68246298</v>
      </c>
      <c r="GN1632">
        <v>71969921</v>
      </c>
      <c r="GS1632">
        <v>75390755</v>
      </c>
      <c r="GX1632">
        <v>77422186</v>
      </c>
    </row>
    <row r="1633" spans="1:206" customFormat="1">
      <c r="A1633" s="51" t="s">
        <v>224</v>
      </c>
      <c r="B1633" t="s">
        <v>3549</v>
      </c>
      <c r="C1633" t="s">
        <v>3533</v>
      </c>
      <c r="D1633" s="187" t="s">
        <v>3564</v>
      </c>
      <c r="E1633" t="s">
        <v>2357</v>
      </c>
      <c r="BD1633">
        <v>31500</v>
      </c>
      <c r="BI1633">
        <v>38800</v>
      </c>
      <c r="BN1633">
        <v>52600</v>
      </c>
      <c r="BS1633">
        <v>68100</v>
      </c>
      <c r="BX1633">
        <v>88600</v>
      </c>
      <c r="CC1633">
        <v>120600</v>
      </c>
      <c r="CH1633">
        <v>154899.99999999901</v>
      </c>
      <c r="CM1633">
        <v>255000</v>
      </c>
      <c r="CR1633">
        <v>460100</v>
      </c>
      <c r="CW1633">
        <v>792400</v>
      </c>
      <c r="DB1633">
        <v>1253000</v>
      </c>
      <c r="DG1633">
        <v>1811899.99999999</v>
      </c>
      <c r="DL1633">
        <v>2974200</v>
      </c>
      <c r="DQ1633">
        <v>4784600</v>
      </c>
      <c r="DV1633">
        <v>6704300</v>
      </c>
      <c r="EA1633">
        <v>11647183</v>
      </c>
      <c r="EF1633">
        <v>14713886</v>
      </c>
      <c r="EK1633">
        <v>18274632.999999899</v>
      </c>
      <c r="EP1633">
        <v>21017805</v>
      </c>
      <c r="EU1633">
        <v>28689625.999999899</v>
      </c>
      <c r="EZ1633">
        <v>36644881</v>
      </c>
      <c r="FE1633">
        <v>41260424</v>
      </c>
      <c r="FJ1633">
        <v>44212883.999999903</v>
      </c>
      <c r="FO1633">
        <v>50040563.999999903</v>
      </c>
      <c r="FT1633">
        <v>57035044</v>
      </c>
      <c r="FY1633">
        <v>65679136</v>
      </c>
      <c r="GD1633">
        <v>69029929</v>
      </c>
      <c r="GI1633">
        <v>65155692.999999903</v>
      </c>
      <c r="GN1633">
        <v>67526019</v>
      </c>
      <c r="GS1633">
        <v>71310146</v>
      </c>
      <c r="GX1633">
        <v>74807764</v>
      </c>
    </row>
    <row r="1634" spans="1:206" customFormat="1">
      <c r="A1634" s="51" t="s">
        <v>224</v>
      </c>
      <c r="B1634" t="s">
        <v>3549</v>
      </c>
      <c r="C1634" t="s">
        <v>3533</v>
      </c>
      <c r="D1634" s="187" t="s">
        <v>3564</v>
      </c>
      <c r="E1634" t="s">
        <v>2358</v>
      </c>
      <c r="BD1634">
        <v>20400</v>
      </c>
      <c r="BI1634">
        <v>27200</v>
      </c>
      <c r="BN1634">
        <v>34100</v>
      </c>
      <c r="BS1634">
        <v>46300</v>
      </c>
      <c r="BX1634">
        <v>62000</v>
      </c>
      <c r="CC1634">
        <v>81200</v>
      </c>
      <c r="CH1634">
        <v>110300</v>
      </c>
      <c r="CM1634">
        <v>142700</v>
      </c>
      <c r="CR1634">
        <v>234300</v>
      </c>
      <c r="CW1634">
        <v>423500</v>
      </c>
      <c r="DB1634">
        <v>737000</v>
      </c>
      <c r="DG1634">
        <v>1173300</v>
      </c>
      <c r="DL1634">
        <v>1726500</v>
      </c>
      <c r="DQ1634">
        <v>2902599.9999999902</v>
      </c>
      <c r="DV1634">
        <v>4564300</v>
      </c>
      <c r="EA1634">
        <v>8362010</v>
      </c>
      <c r="EF1634">
        <v>11235388</v>
      </c>
      <c r="EK1634">
        <v>14227520</v>
      </c>
      <c r="EP1634">
        <v>17714882</v>
      </c>
      <c r="EU1634">
        <v>20379904</v>
      </c>
      <c r="EZ1634">
        <v>27860055.999999899</v>
      </c>
      <c r="FE1634">
        <v>35638439</v>
      </c>
      <c r="FJ1634">
        <v>40134775</v>
      </c>
      <c r="FO1634">
        <v>43035791</v>
      </c>
      <c r="FT1634">
        <v>48790132</v>
      </c>
      <c r="FY1634">
        <v>55755669</v>
      </c>
      <c r="GD1634">
        <v>64362494</v>
      </c>
      <c r="GI1634">
        <v>67784592.999999896</v>
      </c>
      <c r="GN1634">
        <v>64070565.999999903</v>
      </c>
      <c r="GS1634">
        <v>66524088</v>
      </c>
      <c r="GX1634">
        <v>70390717</v>
      </c>
    </row>
    <row r="1635" spans="1:206" customFormat="1">
      <c r="A1635" s="51" t="s">
        <v>224</v>
      </c>
      <c r="B1635" t="s">
        <v>3549</v>
      </c>
      <c r="C1635" t="s">
        <v>3533</v>
      </c>
      <c r="D1635" s="187" t="s">
        <v>3564</v>
      </c>
      <c r="E1635" t="s">
        <v>2359</v>
      </c>
      <c r="BD1635">
        <v>11700</v>
      </c>
      <c r="BI1635">
        <v>16500</v>
      </c>
      <c r="BN1635">
        <v>22300</v>
      </c>
      <c r="BS1635">
        <v>28300</v>
      </c>
      <c r="BX1635">
        <v>39900</v>
      </c>
      <c r="CC1635">
        <v>53599.999999999898</v>
      </c>
      <c r="CH1635">
        <v>71199.999999999898</v>
      </c>
      <c r="CM1635">
        <v>97100</v>
      </c>
      <c r="CR1635">
        <v>125900</v>
      </c>
      <c r="CW1635">
        <v>207500</v>
      </c>
      <c r="DB1635">
        <v>376799.99999999901</v>
      </c>
      <c r="DG1635">
        <v>666999.99999999895</v>
      </c>
      <c r="DL1635">
        <v>1084500</v>
      </c>
      <c r="DQ1635">
        <v>1623600</v>
      </c>
      <c r="DV1635">
        <v>2694900</v>
      </c>
      <c r="EA1635">
        <v>5864434</v>
      </c>
      <c r="EF1635">
        <v>7891915</v>
      </c>
      <c r="EK1635">
        <v>10638389</v>
      </c>
      <c r="EP1635">
        <v>13523884.999999899</v>
      </c>
      <c r="EU1635">
        <v>16901460.999999899</v>
      </c>
      <c r="EZ1635">
        <v>19454728.999999899</v>
      </c>
      <c r="FE1635">
        <v>26653857</v>
      </c>
      <c r="FJ1635">
        <v>34168569.999999903</v>
      </c>
      <c r="FO1635">
        <v>38503049</v>
      </c>
      <c r="FT1635">
        <v>41325618</v>
      </c>
      <c r="FY1635">
        <v>46961233</v>
      </c>
      <c r="GD1635">
        <v>53867477</v>
      </c>
      <c r="GI1635">
        <v>62402273</v>
      </c>
      <c r="GN1635">
        <v>65916086.999999903</v>
      </c>
      <c r="GS1635">
        <v>62429980</v>
      </c>
      <c r="GX1635">
        <v>64998843</v>
      </c>
    </row>
    <row r="1636" spans="1:206" customFormat="1">
      <c r="A1636" s="51" t="s">
        <v>224</v>
      </c>
      <c r="B1636" t="s">
        <v>3549</v>
      </c>
      <c r="C1636" t="s">
        <v>3533</v>
      </c>
      <c r="D1636" s="187" t="s">
        <v>3564</v>
      </c>
      <c r="E1636" t="s">
        <v>2360</v>
      </c>
      <c r="BD1636">
        <v>5000</v>
      </c>
      <c r="BI1636">
        <v>8400</v>
      </c>
      <c r="BN1636">
        <v>11700</v>
      </c>
      <c r="BS1636">
        <v>16200</v>
      </c>
      <c r="BX1636">
        <v>21700</v>
      </c>
      <c r="CC1636">
        <v>31300</v>
      </c>
      <c r="CH1636">
        <v>43000</v>
      </c>
      <c r="CM1636">
        <v>59000</v>
      </c>
      <c r="CR1636">
        <v>80800</v>
      </c>
      <c r="CW1636">
        <v>104399.999999999</v>
      </c>
      <c r="DB1636">
        <v>174000</v>
      </c>
      <c r="DG1636">
        <v>319400</v>
      </c>
      <c r="DL1636">
        <v>580900</v>
      </c>
      <c r="DQ1636">
        <v>969000</v>
      </c>
      <c r="DV1636">
        <v>1428899.99999999</v>
      </c>
      <c r="EA1636">
        <v>3664818.9999999902</v>
      </c>
      <c r="EF1636">
        <v>5355443.9999999898</v>
      </c>
      <c r="EK1636">
        <v>7211083.9999999898</v>
      </c>
      <c r="EP1636">
        <v>9770467.9999999907</v>
      </c>
      <c r="EU1636">
        <v>12491227</v>
      </c>
      <c r="EZ1636">
        <v>15700651</v>
      </c>
      <c r="FE1636">
        <v>18091233.999999899</v>
      </c>
      <c r="FJ1636">
        <v>24861218.999999899</v>
      </c>
      <c r="FO1636">
        <v>31973174</v>
      </c>
      <c r="FT1636">
        <v>36064076</v>
      </c>
      <c r="FY1636">
        <v>38759798.999999903</v>
      </c>
      <c r="GD1636">
        <v>44192589.999999903</v>
      </c>
      <c r="GI1636">
        <v>50973289.999999903</v>
      </c>
      <c r="GN1636">
        <v>59364858.999999903</v>
      </c>
      <c r="GS1636">
        <v>62988636</v>
      </c>
      <c r="GX1636">
        <v>59842798</v>
      </c>
    </row>
    <row r="1637" spans="1:206" customFormat="1">
      <c r="A1637" s="51" t="s">
        <v>224</v>
      </c>
      <c r="B1637" t="s">
        <v>3549</v>
      </c>
      <c r="C1637" t="s">
        <v>3533</v>
      </c>
      <c r="D1637" s="187" t="s">
        <v>3564</v>
      </c>
      <c r="E1637" t="s">
        <v>2361</v>
      </c>
      <c r="BD1637">
        <v>1600</v>
      </c>
      <c r="BI1637">
        <v>2900</v>
      </c>
      <c r="BN1637">
        <v>4700</v>
      </c>
      <c r="BS1637">
        <v>6999.99999999999</v>
      </c>
      <c r="BX1637">
        <v>10299.9999999999</v>
      </c>
      <c r="CC1637">
        <v>14500</v>
      </c>
      <c r="CH1637">
        <v>22300</v>
      </c>
      <c r="CM1637">
        <v>31200</v>
      </c>
      <c r="CR1637">
        <v>43100</v>
      </c>
      <c r="CW1637">
        <v>60500</v>
      </c>
      <c r="DB1637">
        <v>78200</v>
      </c>
      <c r="DG1637">
        <v>133900</v>
      </c>
      <c r="DL1637">
        <v>254000</v>
      </c>
      <c r="DQ1637">
        <v>471100</v>
      </c>
      <c r="DV1637">
        <v>772500</v>
      </c>
      <c r="EA1637">
        <v>2192240.9999999902</v>
      </c>
      <c r="EF1637">
        <v>3173570</v>
      </c>
      <c r="EK1637">
        <v>4624035</v>
      </c>
      <c r="EP1637">
        <v>6237599</v>
      </c>
      <c r="EU1637">
        <v>8511840</v>
      </c>
      <c r="EZ1637">
        <v>10977380.999999899</v>
      </c>
      <c r="FE1637">
        <v>13928206.999999899</v>
      </c>
      <c r="FJ1637">
        <v>16074180</v>
      </c>
      <c r="FO1637">
        <v>22180529.999999899</v>
      </c>
      <c r="FT1637">
        <v>28642004</v>
      </c>
      <c r="FY1637">
        <v>32354408</v>
      </c>
      <c r="GD1637">
        <v>34839093</v>
      </c>
      <c r="GI1637">
        <v>39910633</v>
      </c>
      <c r="GN1637">
        <v>46410483</v>
      </c>
      <c r="GS1637">
        <v>54487698</v>
      </c>
      <c r="GX1637">
        <v>58218294</v>
      </c>
    </row>
    <row r="1638" spans="1:206" customFormat="1">
      <c r="A1638" s="51" t="s">
        <v>224</v>
      </c>
      <c r="B1638" t="s">
        <v>3549</v>
      </c>
      <c r="C1638" t="s">
        <v>3533</v>
      </c>
      <c r="D1638" s="187" t="s">
        <v>3564</v>
      </c>
      <c r="E1638" t="s">
        <v>2362</v>
      </c>
      <c r="BD1638">
        <v>300</v>
      </c>
      <c r="BI1638">
        <v>500</v>
      </c>
      <c r="BN1638">
        <v>1200</v>
      </c>
      <c r="BS1638">
        <v>2100</v>
      </c>
      <c r="BX1638">
        <v>3199.99999999999</v>
      </c>
      <c r="CC1638">
        <v>5100</v>
      </c>
      <c r="CH1638">
        <v>7500</v>
      </c>
      <c r="CM1638">
        <v>12500</v>
      </c>
      <c r="CR1638">
        <v>18900</v>
      </c>
      <c r="CW1638">
        <v>26900</v>
      </c>
      <c r="DB1638">
        <v>39100</v>
      </c>
      <c r="DG1638">
        <v>52100</v>
      </c>
      <c r="DL1638">
        <v>90200</v>
      </c>
      <c r="DQ1638">
        <v>176000</v>
      </c>
      <c r="DV1638">
        <v>323900</v>
      </c>
      <c r="EA1638">
        <v>1270823</v>
      </c>
      <c r="EF1638">
        <v>1717108</v>
      </c>
      <c r="EK1638">
        <v>2516425</v>
      </c>
      <c r="EP1638">
        <v>3647656</v>
      </c>
      <c r="EU1638">
        <v>4932212.9999999898</v>
      </c>
      <c r="EZ1638">
        <v>6790916.9999999898</v>
      </c>
      <c r="FE1638">
        <v>8874420</v>
      </c>
      <c r="FJ1638">
        <v>11411525</v>
      </c>
      <c r="FO1638">
        <v>13199686</v>
      </c>
      <c r="FT1638">
        <v>18310781.999999899</v>
      </c>
      <c r="FY1638">
        <v>23750196</v>
      </c>
      <c r="GD1638">
        <v>26899808</v>
      </c>
      <c r="GI1638">
        <v>29071955</v>
      </c>
      <c r="GN1638">
        <v>33537752.999999899</v>
      </c>
      <c r="GS1638">
        <v>39466663</v>
      </c>
      <c r="GX1638">
        <v>46908105</v>
      </c>
    </row>
    <row r="1639" spans="1:206" customFormat="1">
      <c r="A1639" s="51" t="s">
        <v>224</v>
      </c>
      <c r="B1639" t="s">
        <v>3549</v>
      </c>
      <c r="C1639" t="s">
        <v>3533</v>
      </c>
      <c r="D1639" s="187" t="s">
        <v>3564</v>
      </c>
      <c r="E1639" t="s">
        <v>2363</v>
      </c>
      <c r="BD1639">
        <v>0</v>
      </c>
      <c r="BI1639">
        <v>0</v>
      </c>
      <c r="BN1639">
        <v>100</v>
      </c>
      <c r="BS1639">
        <v>300</v>
      </c>
      <c r="BX1639">
        <v>600</v>
      </c>
      <c r="CC1639">
        <v>1000</v>
      </c>
      <c r="CH1639">
        <v>1800</v>
      </c>
      <c r="CM1639">
        <v>2900</v>
      </c>
      <c r="CR1639">
        <v>5500</v>
      </c>
      <c r="CW1639">
        <v>8700</v>
      </c>
      <c r="DB1639">
        <v>13500</v>
      </c>
      <c r="DG1639">
        <v>21200</v>
      </c>
      <c r="DL1639">
        <v>28500</v>
      </c>
      <c r="DQ1639">
        <v>50300</v>
      </c>
      <c r="DV1639">
        <v>96500</v>
      </c>
      <c r="EA1639">
        <v>562075</v>
      </c>
      <c r="EF1639">
        <v>824911</v>
      </c>
      <c r="EK1639">
        <v>1152636</v>
      </c>
      <c r="EP1639">
        <v>1724704</v>
      </c>
      <c r="EU1639">
        <v>2487834</v>
      </c>
      <c r="EZ1639">
        <v>3383062.9999999902</v>
      </c>
      <c r="FE1639">
        <v>4722338</v>
      </c>
      <c r="FJ1639">
        <v>6279408</v>
      </c>
      <c r="FO1639">
        <v>8231581.9999999898</v>
      </c>
      <c r="FT1639">
        <v>9580185</v>
      </c>
      <c r="FY1639">
        <v>13349773</v>
      </c>
      <c r="GD1639">
        <v>17388482</v>
      </c>
      <c r="GI1639">
        <v>19810374</v>
      </c>
      <c r="GN1639">
        <v>21559632</v>
      </c>
      <c r="GS1639">
        <v>25101569</v>
      </c>
      <c r="GX1639">
        <v>30012686</v>
      </c>
    </row>
    <row r="1640" spans="1:206" customFormat="1">
      <c r="A1640" s="51" t="s">
        <v>224</v>
      </c>
      <c r="B1640" t="s">
        <v>3549</v>
      </c>
      <c r="C1640" t="s">
        <v>3533</v>
      </c>
      <c r="D1640" s="187" t="s">
        <v>3564</v>
      </c>
      <c r="E1640" t="s">
        <v>2364</v>
      </c>
      <c r="BD1640">
        <v>0</v>
      </c>
      <c r="BI1640">
        <v>0</v>
      </c>
      <c r="BN1640">
        <v>0</v>
      </c>
      <c r="BS1640">
        <v>0</v>
      </c>
      <c r="BX1640">
        <v>0</v>
      </c>
      <c r="CC1640">
        <v>100</v>
      </c>
      <c r="CH1640">
        <v>200</v>
      </c>
      <c r="CM1640">
        <v>500</v>
      </c>
      <c r="CR1640">
        <v>799.99999999999898</v>
      </c>
      <c r="CW1640">
        <v>1500</v>
      </c>
      <c r="DB1640">
        <v>2800</v>
      </c>
      <c r="DG1640">
        <v>5100</v>
      </c>
      <c r="DL1640">
        <v>8300</v>
      </c>
      <c r="DQ1640">
        <v>11300</v>
      </c>
      <c r="DV1640">
        <v>19299.999999999902</v>
      </c>
      <c r="EA1640">
        <v>157832</v>
      </c>
      <c r="EF1640">
        <v>266249</v>
      </c>
      <c r="EK1640">
        <v>397166</v>
      </c>
      <c r="EP1640">
        <v>584328</v>
      </c>
      <c r="EU1640">
        <v>905995</v>
      </c>
      <c r="EZ1640">
        <v>1308387</v>
      </c>
      <c r="FE1640">
        <v>1811618</v>
      </c>
      <c r="FJ1640">
        <v>2577014</v>
      </c>
      <c r="FO1640">
        <v>3509849</v>
      </c>
      <c r="FT1640">
        <v>4755827</v>
      </c>
      <c r="FY1640">
        <v>5605226.9999999898</v>
      </c>
      <c r="GD1640">
        <v>7828260.9999999898</v>
      </c>
      <c r="GI1640">
        <v>10237372</v>
      </c>
      <c r="GN1640">
        <v>11813758</v>
      </c>
      <c r="GS1640">
        <v>13034232</v>
      </c>
      <c r="GX1640">
        <v>15329849.999999899</v>
      </c>
    </row>
    <row r="1641" spans="1:206" customFormat="1">
      <c r="A1641" s="51" t="s">
        <v>224</v>
      </c>
      <c r="B1641" t="s">
        <v>3549</v>
      </c>
      <c r="C1641" t="s">
        <v>3533</v>
      </c>
      <c r="D1641" s="187" t="s">
        <v>3564</v>
      </c>
      <c r="E1641" t="s">
        <v>2365</v>
      </c>
      <c r="BD1641">
        <v>0</v>
      </c>
      <c r="BI1641">
        <v>0</v>
      </c>
      <c r="BN1641">
        <v>0</v>
      </c>
      <c r="BS1641">
        <v>0</v>
      </c>
      <c r="BX1641">
        <v>0</v>
      </c>
      <c r="CC1641">
        <v>0</v>
      </c>
      <c r="CH1641">
        <v>0</v>
      </c>
      <c r="CM1641">
        <v>0</v>
      </c>
      <c r="CR1641">
        <v>0</v>
      </c>
      <c r="CW1641">
        <v>100</v>
      </c>
      <c r="DB1641">
        <v>300</v>
      </c>
      <c r="DG1641">
        <v>600</v>
      </c>
      <c r="DL1641">
        <v>1100</v>
      </c>
      <c r="DQ1641">
        <v>1600</v>
      </c>
      <c r="DV1641">
        <v>2700</v>
      </c>
      <c r="EA1641">
        <v>19942</v>
      </c>
      <c r="EF1641">
        <v>45232</v>
      </c>
      <c r="EK1641">
        <v>78405</v>
      </c>
      <c r="EP1641">
        <v>121085</v>
      </c>
      <c r="EU1641">
        <v>190928</v>
      </c>
      <c r="EZ1641">
        <v>310506</v>
      </c>
      <c r="FE1641">
        <v>456263.99999999901</v>
      </c>
      <c r="FJ1641">
        <v>655844</v>
      </c>
      <c r="FO1641">
        <v>961253</v>
      </c>
      <c r="FT1641">
        <v>1360448.99999999</v>
      </c>
      <c r="FY1641">
        <v>1936003</v>
      </c>
      <c r="GD1641">
        <v>2345748</v>
      </c>
      <c r="GI1641">
        <v>3277071</v>
      </c>
      <c r="GN1641">
        <v>4287157</v>
      </c>
      <c r="GS1641">
        <v>5074342</v>
      </c>
      <c r="GX1641">
        <v>5756781</v>
      </c>
    </row>
    <row r="1642" spans="1:206" customFormat="1">
      <c r="A1642" s="51" t="s">
        <v>224</v>
      </c>
      <c r="B1642" t="s">
        <v>3549</v>
      </c>
      <c r="C1642" t="s">
        <v>3533</v>
      </c>
      <c r="D1642" s="187" t="s">
        <v>3564</v>
      </c>
      <c r="E1642" t="s">
        <v>2366</v>
      </c>
      <c r="BD1642">
        <v>2919800</v>
      </c>
      <c r="BI1642">
        <v>5093000</v>
      </c>
      <c r="BN1642">
        <v>9239600</v>
      </c>
      <c r="BS1642">
        <v>12872300</v>
      </c>
      <c r="BX1642">
        <v>17939700</v>
      </c>
      <c r="CC1642">
        <v>23550800</v>
      </c>
      <c r="CH1642">
        <v>29596200</v>
      </c>
      <c r="CM1642">
        <v>35152600</v>
      </c>
      <c r="CR1642">
        <v>39983700</v>
      </c>
      <c r="CW1642">
        <v>44290200</v>
      </c>
      <c r="DB1642">
        <v>48450100</v>
      </c>
      <c r="DG1642">
        <v>53975900</v>
      </c>
      <c r="DL1642">
        <v>60470700</v>
      </c>
      <c r="DQ1642">
        <v>66989300</v>
      </c>
      <c r="DV1642">
        <v>71102400</v>
      </c>
    </row>
    <row r="1643" spans="1:206" customFormat="1">
      <c r="A1643" s="51" t="s">
        <v>224</v>
      </c>
      <c r="B1643" t="s">
        <v>3549</v>
      </c>
      <c r="C1643" t="s">
        <v>3533</v>
      </c>
      <c r="D1643" s="187" t="s">
        <v>3564</v>
      </c>
      <c r="E1643" t="s">
        <v>2367</v>
      </c>
      <c r="BD1643">
        <v>2919800</v>
      </c>
      <c r="BI1643">
        <v>5093000</v>
      </c>
      <c r="BN1643">
        <v>9239600</v>
      </c>
      <c r="BS1643">
        <v>12872300</v>
      </c>
      <c r="BX1643">
        <v>17939700</v>
      </c>
      <c r="CC1643">
        <v>23550800</v>
      </c>
      <c r="CH1643">
        <v>29596200</v>
      </c>
      <c r="CM1643">
        <v>35152600</v>
      </c>
      <c r="CR1643">
        <v>39983700</v>
      </c>
      <c r="CW1643">
        <v>44290200</v>
      </c>
      <c r="DB1643">
        <v>48450100</v>
      </c>
      <c r="DG1643">
        <v>53975900</v>
      </c>
      <c r="DL1643">
        <v>60470700</v>
      </c>
      <c r="DQ1643">
        <v>66989300</v>
      </c>
      <c r="DV1643">
        <v>71102400</v>
      </c>
      <c r="EA1643">
        <v>73273549</v>
      </c>
      <c r="EF1643">
        <v>77753969</v>
      </c>
      <c r="EK1643">
        <v>82989029</v>
      </c>
      <c r="EP1643">
        <v>88404531</v>
      </c>
      <c r="EU1643">
        <v>93045705</v>
      </c>
      <c r="EZ1643">
        <v>96716716</v>
      </c>
      <c r="FE1643">
        <v>99963824</v>
      </c>
      <c r="FJ1643">
        <v>103284752</v>
      </c>
      <c r="FO1643">
        <v>106860449</v>
      </c>
      <c r="FT1643">
        <v>110484178</v>
      </c>
      <c r="FY1643">
        <v>113715169</v>
      </c>
      <c r="GD1643">
        <v>116283477</v>
      </c>
      <c r="GI1643">
        <v>118417433</v>
      </c>
      <c r="GN1643">
        <v>120505641</v>
      </c>
      <c r="GS1643">
        <v>122766939</v>
      </c>
      <c r="GX1643">
        <v>125045668</v>
      </c>
    </row>
    <row r="1644" spans="1:206" customFormat="1">
      <c r="A1644" s="51" t="s">
        <v>224</v>
      </c>
      <c r="B1644" t="s">
        <v>3549</v>
      </c>
      <c r="C1644" t="s">
        <v>3533</v>
      </c>
      <c r="D1644" s="187" t="s">
        <v>3564</v>
      </c>
      <c r="E1644" t="s">
        <v>2368</v>
      </c>
      <c r="BD1644">
        <v>2176400</v>
      </c>
      <c r="BI1644">
        <v>3660300</v>
      </c>
      <c r="BN1644">
        <v>6249300</v>
      </c>
      <c r="BS1644">
        <v>8312500</v>
      </c>
      <c r="BX1644">
        <v>10983200</v>
      </c>
      <c r="CC1644">
        <v>13683700</v>
      </c>
      <c r="CH1644">
        <v>16377400</v>
      </c>
      <c r="CM1644">
        <v>18600100</v>
      </c>
      <c r="CR1644">
        <v>20377100</v>
      </c>
      <c r="CW1644">
        <v>21825900</v>
      </c>
      <c r="DB1644">
        <v>22757900</v>
      </c>
      <c r="DG1644">
        <v>24161600</v>
      </c>
      <c r="DL1644">
        <v>26042000</v>
      </c>
      <c r="DQ1644">
        <v>28293600</v>
      </c>
      <c r="DV1644">
        <v>29608600</v>
      </c>
      <c r="EA1644">
        <v>34019605</v>
      </c>
      <c r="EF1644">
        <v>36032866</v>
      </c>
      <c r="EK1644">
        <v>38416695</v>
      </c>
      <c r="EP1644">
        <v>40828144</v>
      </c>
      <c r="EU1644">
        <v>42780958</v>
      </c>
      <c r="EZ1644">
        <v>44237347</v>
      </c>
      <c r="FE1644">
        <v>45443593</v>
      </c>
      <c r="FJ1644">
        <v>46638435</v>
      </c>
      <c r="FO1644">
        <v>47907713</v>
      </c>
      <c r="FT1644">
        <v>49178302</v>
      </c>
      <c r="FY1644">
        <v>50284847</v>
      </c>
      <c r="GD1644">
        <v>51140374</v>
      </c>
      <c r="GI1644">
        <v>51850959</v>
      </c>
      <c r="GN1644">
        <v>52564343</v>
      </c>
      <c r="GS1644">
        <v>53360153</v>
      </c>
      <c r="GX1644">
        <v>54160860</v>
      </c>
    </row>
    <row r="1645" spans="1:206" customFormat="1">
      <c r="A1645" s="51" t="s">
        <v>224</v>
      </c>
      <c r="B1645" t="s">
        <v>3549</v>
      </c>
      <c r="C1645" t="s">
        <v>3533</v>
      </c>
      <c r="D1645" s="187" t="s">
        <v>3564</v>
      </c>
      <c r="E1645" t="s">
        <v>2369</v>
      </c>
      <c r="BD1645">
        <v>743400</v>
      </c>
      <c r="BI1645">
        <v>1432700</v>
      </c>
      <c r="BN1645">
        <v>2990300</v>
      </c>
      <c r="BS1645">
        <v>4559800</v>
      </c>
      <c r="BX1645">
        <v>6956500</v>
      </c>
      <c r="CC1645">
        <v>9867100</v>
      </c>
      <c r="CH1645">
        <v>13218800</v>
      </c>
      <c r="CM1645">
        <v>16552500</v>
      </c>
      <c r="CR1645">
        <v>19606600</v>
      </c>
      <c r="CW1645">
        <v>22464300</v>
      </c>
      <c r="DB1645">
        <v>25692200</v>
      </c>
      <c r="DG1645">
        <v>29814300</v>
      </c>
      <c r="DL1645">
        <v>34428700</v>
      </c>
      <c r="DQ1645">
        <v>38695700</v>
      </c>
      <c r="DV1645">
        <v>41493800</v>
      </c>
      <c r="EA1645">
        <v>39253944</v>
      </c>
      <c r="EF1645">
        <v>41721103</v>
      </c>
      <c r="EK1645">
        <v>44572334</v>
      </c>
      <c r="EP1645">
        <v>47576387</v>
      </c>
      <c r="EU1645">
        <v>50264747</v>
      </c>
      <c r="EZ1645">
        <v>52479369</v>
      </c>
      <c r="FE1645">
        <v>54520231</v>
      </c>
      <c r="FJ1645">
        <v>56646317</v>
      </c>
      <c r="FO1645">
        <v>58952736</v>
      </c>
      <c r="FT1645">
        <v>61305876</v>
      </c>
      <c r="FY1645">
        <v>63430322</v>
      </c>
      <c r="GD1645">
        <v>65143103</v>
      </c>
      <c r="GI1645">
        <v>66566474</v>
      </c>
      <c r="GN1645">
        <v>67941298</v>
      </c>
      <c r="GS1645">
        <v>69406786</v>
      </c>
      <c r="GX1645">
        <v>70884808</v>
      </c>
    </row>
    <row r="1646" spans="1:206" customFormat="1">
      <c r="A1646" s="51" t="s">
        <v>224</v>
      </c>
      <c r="B1646" t="s">
        <v>3549</v>
      </c>
      <c r="C1646" t="s">
        <v>3533</v>
      </c>
      <c r="D1646" s="187" t="s">
        <v>3564</v>
      </c>
      <c r="E1646" t="s">
        <v>2370</v>
      </c>
      <c r="BD1646">
        <v>0</v>
      </c>
      <c r="BI1646">
        <v>0</v>
      </c>
      <c r="BN1646">
        <v>0</v>
      </c>
      <c r="BS1646">
        <v>0</v>
      </c>
      <c r="BX1646">
        <v>0</v>
      </c>
      <c r="CC1646">
        <v>0</v>
      </c>
      <c r="CH1646">
        <v>0</v>
      </c>
      <c r="CM1646">
        <v>0</v>
      </c>
      <c r="CR1646">
        <v>0</v>
      </c>
      <c r="CW1646">
        <v>0</v>
      </c>
      <c r="DB1646">
        <v>0</v>
      </c>
      <c r="DG1646">
        <v>0</v>
      </c>
      <c r="DL1646">
        <v>0</v>
      </c>
      <c r="DQ1646">
        <v>0</v>
      </c>
      <c r="DV1646">
        <v>0</v>
      </c>
      <c r="EA1646">
        <v>0</v>
      </c>
      <c r="EF1646">
        <v>0</v>
      </c>
      <c r="EK1646">
        <v>0</v>
      </c>
      <c r="EP1646">
        <v>0</v>
      </c>
      <c r="EU1646">
        <v>0</v>
      </c>
      <c r="EZ1646">
        <v>0</v>
      </c>
      <c r="FE1646">
        <v>0</v>
      </c>
      <c r="FJ1646">
        <v>0</v>
      </c>
      <c r="FO1646">
        <v>0</v>
      </c>
      <c r="FT1646">
        <v>0</v>
      </c>
      <c r="FY1646">
        <v>0</v>
      </c>
      <c r="GD1646">
        <v>0</v>
      </c>
      <c r="GI1646">
        <v>0</v>
      </c>
      <c r="GN1646">
        <v>0</v>
      </c>
      <c r="GS1646">
        <v>0</v>
      </c>
      <c r="GX1646">
        <v>0</v>
      </c>
    </row>
    <row r="1647" spans="1:206" customFormat="1">
      <c r="A1647" s="51" t="s">
        <v>224</v>
      </c>
      <c r="B1647" t="s">
        <v>3549</v>
      </c>
      <c r="C1647" t="s">
        <v>3533</v>
      </c>
      <c r="D1647" s="187" t="s">
        <v>3564</v>
      </c>
      <c r="E1647" t="s">
        <v>2371</v>
      </c>
      <c r="BD1647">
        <v>0</v>
      </c>
      <c r="BI1647">
        <v>0</v>
      </c>
      <c r="BN1647">
        <v>0</v>
      </c>
      <c r="BS1647">
        <v>0</v>
      </c>
      <c r="BX1647">
        <v>0</v>
      </c>
      <c r="CC1647">
        <v>0</v>
      </c>
      <c r="CH1647">
        <v>0</v>
      </c>
      <c r="CM1647">
        <v>0</v>
      </c>
      <c r="CR1647">
        <v>0</v>
      </c>
      <c r="CW1647">
        <v>0</v>
      </c>
      <c r="DB1647">
        <v>0</v>
      </c>
      <c r="DG1647">
        <v>0</v>
      </c>
      <c r="DL1647">
        <v>0</v>
      </c>
      <c r="DQ1647">
        <v>0</v>
      </c>
      <c r="DV1647">
        <v>0</v>
      </c>
      <c r="EA1647">
        <v>0</v>
      </c>
      <c r="EF1647">
        <v>0</v>
      </c>
      <c r="EK1647">
        <v>0</v>
      </c>
      <c r="EP1647">
        <v>0</v>
      </c>
      <c r="EU1647">
        <v>0</v>
      </c>
      <c r="EZ1647">
        <v>0</v>
      </c>
      <c r="FE1647">
        <v>0</v>
      </c>
      <c r="FJ1647">
        <v>0</v>
      </c>
      <c r="FO1647">
        <v>0</v>
      </c>
      <c r="FT1647">
        <v>0</v>
      </c>
      <c r="FY1647">
        <v>0</v>
      </c>
      <c r="GD1647">
        <v>0</v>
      </c>
      <c r="GI1647">
        <v>0</v>
      </c>
      <c r="GN1647">
        <v>0</v>
      </c>
      <c r="GS1647">
        <v>0</v>
      </c>
      <c r="GX1647">
        <v>0</v>
      </c>
    </row>
    <row r="1648" spans="1:206" customFormat="1">
      <c r="A1648" s="51" t="s">
        <v>224</v>
      </c>
      <c r="B1648" t="s">
        <v>3549</v>
      </c>
      <c r="C1648" t="s">
        <v>3533</v>
      </c>
      <c r="D1648" s="187" t="s">
        <v>3564</v>
      </c>
      <c r="E1648" t="s">
        <v>2372</v>
      </c>
      <c r="BD1648">
        <v>0</v>
      </c>
      <c r="BI1648">
        <v>0</v>
      </c>
      <c r="BN1648">
        <v>0</v>
      </c>
      <c r="BS1648">
        <v>0</v>
      </c>
      <c r="BX1648">
        <v>0</v>
      </c>
      <c r="CC1648">
        <v>0</v>
      </c>
      <c r="CH1648">
        <v>0</v>
      </c>
      <c r="CM1648">
        <v>0</v>
      </c>
      <c r="CR1648">
        <v>0</v>
      </c>
      <c r="CW1648">
        <v>0</v>
      </c>
      <c r="DB1648">
        <v>0</v>
      </c>
      <c r="DG1648">
        <v>0</v>
      </c>
      <c r="DL1648">
        <v>0</v>
      </c>
      <c r="DQ1648">
        <v>0</v>
      </c>
      <c r="DV1648">
        <v>0</v>
      </c>
      <c r="EA1648">
        <v>0</v>
      </c>
      <c r="EF1648">
        <v>0</v>
      </c>
      <c r="EK1648">
        <v>0</v>
      </c>
      <c r="EP1648">
        <v>0</v>
      </c>
      <c r="EU1648">
        <v>0</v>
      </c>
      <c r="EZ1648">
        <v>0</v>
      </c>
      <c r="FE1648">
        <v>0</v>
      </c>
      <c r="FJ1648">
        <v>0</v>
      </c>
      <c r="FO1648">
        <v>0</v>
      </c>
      <c r="FT1648">
        <v>0</v>
      </c>
      <c r="FY1648">
        <v>0</v>
      </c>
      <c r="GD1648">
        <v>0</v>
      </c>
      <c r="GI1648">
        <v>0</v>
      </c>
      <c r="GN1648">
        <v>0</v>
      </c>
      <c r="GS1648">
        <v>0</v>
      </c>
      <c r="GX1648">
        <v>0</v>
      </c>
    </row>
    <row r="1649" spans="1:206" customFormat="1">
      <c r="A1649" s="51" t="s">
        <v>224</v>
      </c>
      <c r="B1649" t="s">
        <v>3549</v>
      </c>
      <c r="C1649" t="s">
        <v>3533</v>
      </c>
      <c r="D1649" s="187" t="s">
        <v>3564</v>
      </c>
      <c r="E1649" t="s">
        <v>2373</v>
      </c>
      <c r="BD1649">
        <v>0</v>
      </c>
      <c r="BI1649">
        <v>0</v>
      </c>
      <c r="BN1649">
        <v>0</v>
      </c>
      <c r="BS1649">
        <v>0</v>
      </c>
      <c r="BX1649">
        <v>0</v>
      </c>
      <c r="CC1649">
        <v>0</v>
      </c>
      <c r="CH1649">
        <v>0</v>
      </c>
      <c r="CM1649">
        <v>0</v>
      </c>
      <c r="CR1649">
        <v>0</v>
      </c>
      <c r="CW1649">
        <v>0</v>
      </c>
      <c r="DB1649">
        <v>0</v>
      </c>
      <c r="DG1649">
        <v>0</v>
      </c>
      <c r="DL1649">
        <v>0</v>
      </c>
      <c r="DQ1649">
        <v>0</v>
      </c>
      <c r="DV1649">
        <v>0</v>
      </c>
      <c r="EA1649">
        <v>7645</v>
      </c>
      <c r="EF1649">
        <v>8060</v>
      </c>
      <c r="EK1649">
        <v>8282</v>
      </c>
      <c r="EP1649">
        <v>7953</v>
      </c>
      <c r="EU1649">
        <v>7300.99999999999</v>
      </c>
      <c r="EZ1649">
        <v>7053</v>
      </c>
      <c r="FE1649">
        <v>7187</v>
      </c>
      <c r="FJ1649">
        <v>7399.99999999999</v>
      </c>
      <c r="FO1649">
        <v>7543</v>
      </c>
      <c r="FT1649">
        <v>7404</v>
      </c>
      <c r="FY1649">
        <v>7239</v>
      </c>
      <c r="GD1649">
        <v>7036</v>
      </c>
      <c r="GI1649">
        <v>6959.99999999999</v>
      </c>
      <c r="GN1649">
        <v>6970</v>
      </c>
      <c r="GS1649">
        <v>6997</v>
      </c>
      <c r="GX1649">
        <v>6935</v>
      </c>
    </row>
    <row r="1650" spans="1:206" customFormat="1">
      <c r="A1650" s="51" t="s">
        <v>224</v>
      </c>
      <c r="B1650" t="s">
        <v>3549</v>
      </c>
      <c r="C1650" t="s">
        <v>3533</v>
      </c>
      <c r="D1650" s="187" t="s">
        <v>3564</v>
      </c>
      <c r="E1650" t="s">
        <v>2374</v>
      </c>
      <c r="BD1650">
        <v>602000</v>
      </c>
      <c r="BI1650">
        <v>1014199.99999999</v>
      </c>
      <c r="BN1650">
        <v>1802299.99999999</v>
      </c>
      <c r="BS1650">
        <v>1454300</v>
      </c>
      <c r="BX1650">
        <v>2184300</v>
      </c>
      <c r="CC1650">
        <v>2563500</v>
      </c>
      <c r="CH1650">
        <v>2670399.9999999902</v>
      </c>
      <c r="CM1650">
        <v>2480800</v>
      </c>
      <c r="CR1650">
        <v>2269000</v>
      </c>
      <c r="CW1650">
        <v>2494000</v>
      </c>
      <c r="DB1650">
        <v>2115000</v>
      </c>
      <c r="DG1650">
        <v>1915299.99999999</v>
      </c>
      <c r="DL1650">
        <v>1909699.99999999</v>
      </c>
      <c r="DQ1650">
        <v>1878000</v>
      </c>
      <c r="DV1650">
        <v>1760500</v>
      </c>
      <c r="EA1650">
        <v>1646636</v>
      </c>
      <c r="EF1650">
        <v>1901816.99999999</v>
      </c>
      <c r="EK1650">
        <v>2189358.9999999902</v>
      </c>
      <c r="EP1650">
        <v>2140900</v>
      </c>
      <c r="EU1650">
        <v>1891238</v>
      </c>
      <c r="EZ1650">
        <v>1758785</v>
      </c>
      <c r="FE1650">
        <v>1775429</v>
      </c>
      <c r="FJ1650">
        <v>1883444.99999999</v>
      </c>
      <c r="FO1650">
        <v>2012763.99999999</v>
      </c>
      <c r="FT1650">
        <v>2087742</v>
      </c>
      <c r="FY1650">
        <v>2023169</v>
      </c>
      <c r="GD1650">
        <v>1935578.99999999</v>
      </c>
      <c r="GI1650">
        <v>1882568</v>
      </c>
      <c r="GN1650">
        <v>1897439.99999999</v>
      </c>
      <c r="GS1650">
        <v>1941496</v>
      </c>
      <c r="GX1650">
        <v>1962977</v>
      </c>
    </row>
    <row r="1651" spans="1:206" customFormat="1">
      <c r="A1651" s="51" t="s">
        <v>224</v>
      </c>
      <c r="B1651" t="s">
        <v>3549</v>
      </c>
      <c r="C1651" t="s">
        <v>3533</v>
      </c>
      <c r="D1651" s="187" t="s">
        <v>3564</v>
      </c>
      <c r="E1651" t="s">
        <v>2375</v>
      </c>
      <c r="BD1651">
        <v>226299.99999999901</v>
      </c>
      <c r="BI1651">
        <v>594800</v>
      </c>
      <c r="BN1651">
        <v>1005400</v>
      </c>
      <c r="BS1651">
        <v>1793300</v>
      </c>
      <c r="BX1651">
        <v>1514700</v>
      </c>
      <c r="CC1651">
        <v>2336600</v>
      </c>
      <c r="CH1651">
        <v>2799600</v>
      </c>
      <c r="CM1651">
        <v>2928600</v>
      </c>
      <c r="CR1651">
        <v>2754800</v>
      </c>
      <c r="CW1651">
        <v>2522999.9999999902</v>
      </c>
      <c r="DB1651">
        <v>2898699.9999999902</v>
      </c>
      <c r="DG1651">
        <v>3440300</v>
      </c>
      <c r="DL1651">
        <v>3640299.9999999902</v>
      </c>
      <c r="DQ1651">
        <v>3981900</v>
      </c>
      <c r="DV1651">
        <v>3376200</v>
      </c>
      <c r="EA1651">
        <v>3317144</v>
      </c>
      <c r="EF1651">
        <v>3400569.9999999902</v>
      </c>
      <c r="EK1651">
        <v>3923821</v>
      </c>
      <c r="EP1651">
        <v>4473195</v>
      </c>
      <c r="EU1651">
        <v>4393705</v>
      </c>
      <c r="EZ1651">
        <v>3916474</v>
      </c>
      <c r="FE1651">
        <v>3676409</v>
      </c>
      <c r="FJ1651">
        <v>3706405</v>
      </c>
      <c r="FO1651">
        <v>3916171</v>
      </c>
      <c r="FT1651">
        <v>4160429</v>
      </c>
      <c r="FY1651">
        <v>4303565</v>
      </c>
      <c r="GD1651">
        <v>4168068</v>
      </c>
      <c r="GI1651">
        <v>3986516</v>
      </c>
      <c r="GN1651">
        <v>3869319</v>
      </c>
      <c r="GS1651">
        <v>3883383</v>
      </c>
      <c r="GX1651">
        <v>3953937</v>
      </c>
    </row>
    <row r="1652" spans="1:206" customFormat="1">
      <c r="A1652" s="51" t="s">
        <v>224</v>
      </c>
      <c r="B1652" t="s">
        <v>3549</v>
      </c>
      <c r="C1652" t="s">
        <v>3533</v>
      </c>
      <c r="D1652" s="187" t="s">
        <v>3564</v>
      </c>
      <c r="E1652" t="s">
        <v>2376</v>
      </c>
      <c r="BD1652">
        <v>340200</v>
      </c>
      <c r="BI1652">
        <v>780600</v>
      </c>
      <c r="BN1652">
        <v>1491800</v>
      </c>
      <c r="BS1652">
        <v>1763599.99999999</v>
      </c>
      <c r="BX1652">
        <v>2442300</v>
      </c>
      <c r="CC1652">
        <v>1824399.99999999</v>
      </c>
      <c r="CH1652">
        <v>2589100</v>
      </c>
      <c r="CM1652">
        <v>2933899.9999999902</v>
      </c>
      <c r="CR1652">
        <v>2971400</v>
      </c>
      <c r="CW1652">
        <v>2740100</v>
      </c>
      <c r="DB1652">
        <v>2470800</v>
      </c>
      <c r="DG1652">
        <v>2876100</v>
      </c>
      <c r="DL1652">
        <v>3480799.9999999902</v>
      </c>
      <c r="DQ1652">
        <v>3874400</v>
      </c>
      <c r="DV1652">
        <v>4135700</v>
      </c>
      <c r="EA1652">
        <v>4097787</v>
      </c>
      <c r="EF1652">
        <v>3366876.9999999902</v>
      </c>
      <c r="EK1652">
        <v>3455373</v>
      </c>
      <c r="EP1652">
        <v>3984174</v>
      </c>
      <c r="EU1652">
        <v>4535932</v>
      </c>
      <c r="EZ1652">
        <v>4462798</v>
      </c>
      <c r="FE1652">
        <v>4005511.9999999902</v>
      </c>
      <c r="FJ1652">
        <v>3765203</v>
      </c>
      <c r="FO1652">
        <v>3797627</v>
      </c>
      <c r="FT1652">
        <v>4002195.9999999902</v>
      </c>
      <c r="FY1652">
        <v>4238772</v>
      </c>
      <c r="GD1652">
        <v>4374306</v>
      </c>
      <c r="GI1652">
        <v>4231495</v>
      </c>
      <c r="GN1652">
        <v>4043198</v>
      </c>
      <c r="GS1652">
        <v>3917373.9999999902</v>
      </c>
      <c r="GX1652">
        <v>3920852</v>
      </c>
    </row>
    <row r="1653" spans="1:206" customFormat="1">
      <c r="A1653" s="51" t="s">
        <v>224</v>
      </c>
      <c r="B1653" t="s">
        <v>3549</v>
      </c>
      <c r="C1653" t="s">
        <v>3533</v>
      </c>
      <c r="D1653" s="187" t="s">
        <v>3564</v>
      </c>
      <c r="E1653" t="s">
        <v>2377</v>
      </c>
      <c r="BD1653">
        <v>305300</v>
      </c>
      <c r="BI1653">
        <v>329599.99999999901</v>
      </c>
      <c r="BN1653">
        <v>761199.99999999895</v>
      </c>
      <c r="BS1653">
        <v>1462300</v>
      </c>
      <c r="BX1653">
        <v>1716300</v>
      </c>
      <c r="CC1653">
        <v>2387700</v>
      </c>
      <c r="CH1653">
        <v>1777199.99999999</v>
      </c>
      <c r="CM1653">
        <v>2526400</v>
      </c>
      <c r="CR1653">
        <v>2873300</v>
      </c>
      <c r="CW1653">
        <v>2874400</v>
      </c>
      <c r="DB1653">
        <v>2660799.9999999902</v>
      </c>
      <c r="DG1653">
        <v>2399100</v>
      </c>
      <c r="DL1653">
        <v>2815100</v>
      </c>
      <c r="DQ1653">
        <v>3392600</v>
      </c>
      <c r="DV1653">
        <v>3784700</v>
      </c>
      <c r="EA1653">
        <v>4805600.9999999898</v>
      </c>
      <c r="EF1653">
        <v>4046712</v>
      </c>
      <c r="EK1653">
        <v>3341574.9999999902</v>
      </c>
      <c r="EP1653">
        <v>3435351.9999999902</v>
      </c>
      <c r="EU1653">
        <v>3960135</v>
      </c>
      <c r="EZ1653">
        <v>4506762</v>
      </c>
      <c r="FE1653">
        <v>4441768</v>
      </c>
      <c r="FJ1653">
        <v>3998959</v>
      </c>
      <c r="FO1653">
        <v>3770107.9999999902</v>
      </c>
      <c r="FT1653">
        <v>3805379</v>
      </c>
      <c r="FY1653">
        <v>4006805</v>
      </c>
      <c r="GD1653">
        <v>4238205.9999999898</v>
      </c>
      <c r="GI1653">
        <v>4368764</v>
      </c>
      <c r="GN1653">
        <v>4224865</v>
      </c>
      <c r="GS1653">
        <v>4035555.9999999902</v>
      </c>
      <c r="GX1653">
        <v>3907109</v>
      </c>
    </row>
    <row r="1654" spans="1:206" customFormat="1">
      <c r="A1654" s="51" t="s">
        <v>224</v>
      </c>
      <c r="B1654" t="s">
        <v>3549</v>
      </c>
      <c r="C1654" t="s">
        <v>3533</v>
      </c>
      <c r="D1654" s="187" t="s">
        <v>3564</v>
      </c>
      <c r="E1654" t="s">
        <v>2378</v>
      </c>
      <c r="BD1654">
        <v>253900</v>
      </c>
      <c r="BI1654">
        <v>297700</v>
      </c>
      <c r="BN1654">
        <v>319200</v>
      </c>
      <c r="BS1654">
        <v>744900</v>
      </c>
      <c r="BX1654">
        <v>1429500</v>
      </c>
      <c r="CC1654">
        <v>1663100</v>
      </c>
      <c r="CH1654">
        <v>2313200</v>
      </c>
      <c r="CM1654">
        <v>1728700</v>
      </c>
      <c r="CR1654">
        <v>2454500</v>
      </c>
      <c r="CW1654">
        <v>2755000</v>
      </c>
      <c r="DB1654">
        <v>2758300</v>
      </c>
      <c r="DG1654">
        <v>2566600</v>
      </c>
      <c r="DL1654">
        <v>2282299.9999999902</v>
      </c>
      <c r="DQ1654">
        <v>2750500</v>
      </c>
      <c r="DV1654">
        <v>3304300</v>
      </c>
      <c r="EA1654">
        <v>4394857.9999999898</v>
      </c>
      <c r="EF1654">
        <v>4721243</v>
      </c>
      <c r="EK1654">
        <v>3992000</v>
      </c>
      <c r="EP1654">
        <v>3311928</v>
      </c>
      <c r="EU1654">
        <v>3410811.9999999902</v>
      </c>
      <c r="EZ1654">
        <v>3932625</v>
      </c>
      <c r="FE1654">
        <v>4474435</v>
      </c>
      <c r="FJ1654">
        <v>4419143</v>
      </c>
      <c r="FO1654">
        <v>3988478.9999999902</v>
      </c>
      <c r="FT1654">
        <v>3770212</v>
      </c>
      <c r="FY1654">
        <v>3808420</v>
      </c>
      <c r="GD1654">
        <v>4007133.9999999902</v>
      </c>
      <c r="GI1654">
        <v>4233804.9999999898</v>
      </c>
      <c r="GN1654">
        <v>4360723</v>
      </c>
      <c r="GS1654">
        <v>4216379</v>
      </c>
      <c r="GX1654">
        <v>4026928</v>
      </c>
    </row>
    <row r="1655" spans="1:206" customFormat="1">
      <c r="A1655" s="51" t="s">
        <v>224</v>
      </c>
      <c r="B1655" t="s">
        <v>3549</v>
      </c>
      <c r="C1655" t="s">
        <v>3533</v>
      </c>
      <c r="D1655" s="187" t="s">
        <v>3564</v>
      </c>
      <c r="E1655" t="s">
        <v>2379</v>
      </c>
      <c r="BD1655">
        <v>172100</v>
      </c>
      <c r="BI1655">
        <v>245400</v>
      </c>
      <c r="BN1655">
        <v>288700</v>
      </c>
      <c r="BS1655">
        <v>308899.99999999901</v>
      </c>
      <c r="BX1655">
        <v>721400</v>
      </c>
      <c r="CC1655">
        <v>1379799.99999999</v>
      </c>
      <c r="CH1655">
        <v>1597800</v>
      </c>
      <c r="CM1655">
        <v>2214500</v>
      </c>
      <c r="CR1655">
        <v>1671100</v>
      </c>
      <c r="CW1655">
        <v>2316700</v>
      </c>
      <c r="DB1655">
        <v>2607500</v>
      </c>
      <c r="DG1655">
        <v>2603499.9999999902</v>
      </c>
      <c r="DL1655">
        <v>2492400</v>
      </c>
      <c r="DQ1655">
        <v>2174899.9999999902</v>
      </c>
      <c r="DV1655">
        <v>2659100</v>
      </c>
      <c r="EA1655">
        <v>3689717</v>
      </c>
      <c r="EF1655">
        <v>4301647</v>
      </c>
      <c r="EK1655">
        <v>4625828</v>
      </c>
      <c r="EP1655">
        <v>3926622</v>
      </c>
      <c r="EU1655">
        <v>3273346</v>
      </c>
      <c r="EZ1655">
        <v>3378049</v>
      </c>
      <c r="FE1655">
        <v>3895884</v>
      </c>
      <c r="FJ1655">
        <v>4434389</v>
      </c>
      <c r="FO1655">
        <v>4387235</v>
      </c>
      <c r="FT1655">
        <v>3968995.9999999902</v>
      </c>
      <c r="FY1655">
        <v>3760971</v>
      </c>
      <c r="GD1655">
        <v>3801885.9999999902</v>
      </c>
      <c r="GI1655">
        <v>3997978</v>
      </c>
      <c r="GN1655">
        <v>4221133.9999999898</v>
      </c>
      <c r="GS1655">
        <v>4345162.9999999898</v>
      </c>
      <c r="GX1655">
        <v>4201240</v>
      </c>
    </row>
    <row r="1656" spans="1:206" customFormat="1">
      <c r="A1656" s="51" t="s">
        <v>224</v>
      </c>
      <c r="B1656" t="s">
        <v>3549</v>
      </c>
      <c r="C1656" t="s">
        <v>3533</v>
      </c>
      <c r="D1656" s="187" t="s">
        <v>3564</v>
      </c>
      <c r="E1656" t="s">
        <v>2380</v>
      </c>
      <c r="BD1656">
        <v>111100</v>
      </c>
      <c r="BI1656">
        <v>163800</v>
      </c>
      <c r="BN1656">
        <v>236199.99999999901</v>
      </c>
      <c r="BS1656">
        <v>276799.99999999901</v>
      </c>
      <c r="BX1656">
        <v>293800</v>
      </c>
      <c r="CC1656">
        <v>690800</v>
      </c>
      <c r="CH1656">
        <v>1308300</v>
      </c>
      <c r="CM1656">
        <v>1504400</v>
      </c>
      <c r="CR1656">
        <v>2092900</v>
      </c>
      <c r="CW1656">
        <v>1547600</v>
      </c>
      <c r="DB1656">
        <v>2148700</v>
      </c>
      <c r="DG1656">
        <v>2406800</v>
      </c>
      <c r="DL1656">
        <v>2440300</v>
      </c>
      <c r="DQ1656">
        <v>2377200</v>
      </c>
      <c r="DV1656">
        <v>2072400</v>
      </c>
      <c r="EA1656">
        <v>2847560.9999999902</v>
      </c>
      <c r="EF1656">
        <v>3587738.9999999902</v>
      </c>
      <c r="EK1656">
        <v>4188698</v>
      </c>
      <c r="EP1656">
        <v>4510412.9999999898</v>
      </c>
      <c r="EU1656">
        <v>3846104</v>
      </c>
      <c r="EZ1656">
        <v>3223538.9999999902</v>
      </c>
      <c r="FE1656">
        <v>3332833.9999999902</v>
      </c>
      <c r="FJ1656">
        <v>3847728.9999999902</v>
      </c>
      <c r="FO1656">
        <v>4381624</v>
      </c>
      <c r="FT1656">
        <v>4343658</v>
      </c>
      <c r="FY1656">
        <v>3939025</v>
      </c>
      <c r="GD1656">
        <v>3741625</v>
      </c>
      <c r="GI1656">
        <v>3785520</v>
      </c>
      <c r="GN1656">
        <v>3980363</v>
      </c>
      <c r="GS1656">
        <v>4200869</v>
      </c>
      <c r="GX1656">
        <v>4323080</v>
      </c>
    </row>
    <row r="1657" spans="1:206" customFormat="1">
      <c r="A1657" s="51" t="s">
        <v>224</v>
      </c>
      <c r="B1657" t="s">
        <v>3549</v>
      </c>
      <c r="C1657" t="s">
        <v>3533</v>
      </c>
      <c r="D1657" s="187" t="s">
        <v>3564</v>
      </c>
      <c r="E1657" t="s">
        <v>2381</v>
      </c>
      <c r="BD1657">
        <v>66200</v>
      </c>
      <c r="BI1657">
        <v>102400</v>
      </c>
      <c r="BN1657">
        <v>153400</v>
      </c>
      <c r="BS1657">
        <v>221999.99999999901</v>
      </c>
      <c r="BX1657">
        <v>259999.99999999901</v>
      </c>
      <c r="CC1657">
        <v>275599.99999999901</v>
      </c>
      <c r="CH1657">
        <v>643800</v>
      </c>
      <c r="CM1657">
        <v>1203000</v>
      </c>
      <c r="CR1657">
        <v>1388900</v>
      </c>
      <c r="CW1657">
        <v>1894899.99999999</v>
      </c>
      <c r="DB1657">
        <v>1401500</v>
      </c>
      <c r="DG1657">
        <v>1947300</v>
      </c>
      <c r="DL1657">
        <v>2222100</v>
      </c>
      <c r="DQ1657">
        <v>2256600</v>
      </c>
      <c r="DV1657">
        <v>2210600</v>
      </c>
      <c r="EA1657">
        <v>2253853</v>
      </c>
      <c r="EF1657">
        <v>2738597</v>
      </c>
      <c r="EK1657">
        <v>3458334</v>
      </c>
      <c r="EP1657">
        <v>4045236</v>
      </c>
      <c r="EU1657">
        <v>4367342</v>
      </c>
      <c r="EZ1657">
        <v>3745297</v>
      </c>
      <c r="FE1657">
        <v>3154123.9999999902</v>
      </c>
      <c r="FJ1657">
        <v>3270495.9999999902</v>
      </c>
      <c r="FO1657">
        <v>3781239</v>
      </c>
      <c r="FT1657">
        <v>4310813</v>
      </c>
      <c r="FY1657">
        <v>4283802</v>
      </c>
      <c r="GD1657">
        <v>3895064</v>
      </c>
      <c r="GI1657">
        <v>3709477</v>
      </c>
      <c r="GN1657">
        <v>3758129</v>
      </c>
      <c r="GS1657">
        <v>3952987</v>
      </c>
      <c r="GX1657">
        <v>4172377</v>
      </c>
    </row>
    <row r="1658" spans="1:206" customFormat="1">
      <c r="A1658" s="51" t="s">
        <v>224</v>
      </c>
      <c r="B1658" t="s">
        <v>3549</v>
      </c>
      <c r="C1658" t="s">
        <v>3533</v>
      </c>
      <c r="D1658" s="187" t="s">
        <v>3564</v>
      </c>
      <c r="E1658" t="s">
        <v>2382</v>
      </c>
      <c r="BD1658">
        <v>44100</v>
      </c>
      <c r="BI1658">
        <v>58499.999999999898</v>
      </c>
      <c r="BN1658">
        <v>92800</v>
      </c>
      <c r="BS1658">
        <v>139200</v>
      </c>
      <c r="BX1658">
        <v>200700</v>
      </c>
      <c r="CC1658">
        <v>236900</v>
      </c>
      <c r="CH1658">
        <v>248300</v>
      </c>
      <c r="CM1658">
        <v>574600</v>
      </c>
      <c r="CR1658">
        <v>1071100</v>
      </c>
      <c r="CW1658">
        <v>1214100</v>
      </c>
      <c r="DB1658">
        <v>1650599.99999999</v>
      </c>
      <c r="DG1658">
        <v>1211300</v>
      </c>
      <c r="DL1658">
        <v>1683500</v>
      </c>
      <c r="DQ1658">
        <v>2007899.99999999</v>
      </c>
      <c r="DV1658">
        <v>2029000</v>
      </c>
      <c r="EA1658">
        <v>2202330</v>
      </c>
      <c r="EF1658">
        <v>2123174</v>
      </c>
      <c r="EK1658">
        <v>2595995</v>
      </c>
      <c r="EP1658">
        <v>3289998</v>
      </c>
      <c r="EU1658">
        <v>3862130</v>
      </c>
      <c r="EZ1658">
        <v>4189176</v>
      </c>
      <c r="FE1658">
        <v>3611866</v>
      </c>
      <c r="FJ1658">
        <v>3060894.9999999902</v>
      </c>
      <c r="FO1658">
        <v>3185391</v>
      </c>
      <c r="FT1658">
        <v>3691659.9999999902</v>
      </c>
      <c r="FY1658">
        <v>4216677</v>
      </c>
      <c r="GD1658">
        <v>4203261</v>
      </c>
      <c r="GI1658">
        <v>3833795</v>
      </c>
      <c r="GN1658">
        <v>3662508</v>
      </c>
      <c r="GS1658">
        <v>3717284</v>
      </c>
      <c r="GX1658">
        <v>3913661.9999999902</v>
      </c>
    </row>
    <row r="1659" spans="1:206" customFormat="1">
      <c r="A1659" s="51" t="s">
        <v>224</v>
      </c>
      <c r="B1659" t="s">
        <v>3549</v>
      </c>
      <c r="C1659" t="s">
        <v>3533</v>
      </c>
      <c r="D1659" s="187" t="s">
        <v>3564</v>
      </c>
      <c r="E1659" t="s">
        <v>2383</v>
      </c>
      <c r="BD1659">
        <v>28200</v>
      </c>
      <c r="BI1659">
        <v>36900</v>
      </c>
      <c r="BN1659">
        <v>49500</v>
      </c>
      <c r="BS1659">
        <v>79300</v>
      </c>
      <c r="BX1659">
        <v>118600</v>
      </c>
      <c r="CC1659">
        <v>171900</v>
      </c>
      <c r="CH1659">
        <v>202700</v>
      </c>
      <c r="CM1659">
        <v>209900</v>
      </c>
      <c r="CR1659">
        <v>487000</v>
      </c>
      <c r="CW1659">
        <v>888199.99999999895</v>
      </c>
      <c r="DB1659">
        <v>1006400</v>
      </c>
      <c r="DG1659">
        <v>1361100</v>
      </c>
      <c r="DL1659">
        <v>1063800</v>
      </c>
      <c r="DQ1659">
        <v>1416999.99999999</v>
      </c>
      <c r="DV1659">
        <v>1732100</v>
      </c>
      <c r="EA1659">
        <v>1845068</v>
      </c>
      <c r="EF1659">
        <v>2008222</v>
      </c>
      <c r="EK1659">
        <v>1958307</v>
      </c>
      <c r="EP1659">
        <v>2413133</v>
      </c>
      <c r="EU1659">
        <v>3075372</v>
      </c>
      <c r="EZ1659">
        <v>3633929</v>
      </c>
      <c r="FE1659">
        <v>3959292</v>
      </c>
      <c r="FJ1659">
        <v>3440835</v>
      </c>
      <c r="FO1659">
        <v>2938147</v>
      </c>
      <c r="FT1659">
        <v>3072228</v>
      </c>
      <c r="FY1659">
        <v>3572931</v>
      </c>
      <c r="GD1659">
        <v>4092470</v>
      </c>
      <c r="GI1659">
        <v>4095772.9999999902</v>
      </c>
      <c r="GN1659">
        <v>3750066</v>
      </c>
      <c r="GS1659">
        <v>3595862</v>
      </c>
      <c r="GX1659">
        <v>3658864.9999999902</v>
      </c>
    </row>
    <row r="1660" spans="1:206" customFormat="1">
      <c r="A1660" s="51" t="s">
        <v>224</v>
      </c>
      <c r="B1660" t="s">
        <v>3549</v>
      </c>
      <c r="C1660" t="s">
        <v>3533</v>
      </c>
      <c r="D1660" s="187" t="s">
        <v>3564</v>
      </c>
      <c r="E1660" t="s">
        <v>2384</v>
      </c>
      <c r="BD1660">
        <v>15300</v>
      </c>
      <c r="BI1660">
        <v>21099.999999999902</v>
      </c>
      <c r="BN1660">
        <v>28100</v>
      </c>
      <c r="BS1660">
        <v>38699.999999999898</v>
      </c>
      <c r="BX1660">
        <v>61500</v>
      </c>
      <c r="CC1660">
        <v>92600</v>
      </c>
      <c r="CH1660">
        <v>134899.99999999901</v>
      </c>
      <c r="CM1660">
        <v>158799.99999999901</v>
      </c>
      <c r="CR1660">
        <v>165100</v>
      </c>
      <c r="CW1660">
        <v>376400</v>
      </c>
      <c r="DB1660">
        <v>681600</v>
      </c>
      <c r="DG1660">
        <v>774099.99999999895</v>
      </c>
      <c r="DL1660">
        <v>1084799.99999999</v>
      </c>
      <c r="DQ1660">
        <v>867500</v>
      </c>
      <c r="DV1660">
        <v>1156600</v>
      </c>
      <c r="EA1660">
        <v>1347314</v>
      </c>
      <c r="EF1660">
        <v>1626825</v>
      </c>
      <c r="EK1660">
        <v>1793817.99999999</v>
      </c>
      <c r="EP1660">
        <v>1771496</v>
      </c>
      <c r="EU1660">
        <v>2206068</v>
      </c>
      <c r="EZ1660">
        <v>2833838</v>
      </c>
      <c r="FE1660">
        <v>3362732.9999999902</v>
      </c>
      <c r="FJ1660">
        <v>3689684.9999999902</v>
      </c>
      <c r="FO1660">
        <v>3236409</v>
      </c>
      <c r="FT1660">
        <v>2787608</v>
      </c>
      <c r="FY1660">
        <v>2931917</v>
      </c>
      <c r="GD1660">
        <v>3425141.9999999902</v>
      </c>
      <c r="GI1660">
        <v>3937489</v>
      </c>
      <c r="GN1660">
        <v>3959538.9999999902</v>
      </c>
      <c r="GS1660">
        <v>3642574</v>
      </c>
      <c r="GX1660">
        <v>3509086</v>
      </c>
    </row>
    <row r="1661" spans="1:206" customFormat="1">
      <c r="A1661" s="51" t="s">
        <v>224</v>
      </c>
      <c r="B1661" t="s">
        <v>3549</v>
      </c>
      <c r="C1661" t="s">
        <v>3533</v>
      </c>
      <c r="D1661" s="187" t="s">
        <v>3564</v>
      </c>
      <c r="E1661" t="s">
        <v>2385</v>
      </c>
      <c r="BD1661">
        <v>7800</v>
      </c>
      <c r="BI1661">
        <v>10099.9999999999</v>
      </c>
      <c r="BN1661">
        <v>14000</v>
      </c>
      <c r="BS1661">
        <v>19099.999999999902</v>
      </c>
      <c r="BX1661">
        <v>25999.999999999902</v>
      </c>
      <c r="CC1661">
        <v>41400</v>
      </c>
      <c r="CH1661">
        <v>62800</v>
      </c>
      <c r="CM1661">
        <v>91899.999999999898</v>
      </c>
      <c r="CR1661">
        <v>110100</v>
      </c>
      <c r="CW1661">
        <v>113500</v>
      </c>
      <c r="DB1661">
        <v>259200</v>
      </c>
      <c r="DG1661">
        <v>468400</v>
      </c>
      <c r="DL1661">
        <v>552099.99999999895</v>
      </c>
      <c r="DQ1661">
        <v>791000</v>
      </c>
      <c r="DV1661">
        <v>644700</v>
      </c>
      <c r="EA1661">
        <v>850593.99999999895</v>
      </c>
      <c r="EF1661">
        <v>1129638</v>
      </c>
      <c r="EK1661">
        <v>1381461</v>
      </c>
      <c r="EP1661">
        <v>1542184</v>
      </c>
      <c r="EU1661">
        <v>1546915</v>
      </c>
      <c r="EZ1661">
        <v>1956269</v>
      </c>
      <c r="FE1661">
        <v>2526472.9999999902</v>
      </c>
      <c r="FJ1661">
        <v>3021791</v>
      </c>
      <c r="FO1661">
        <v>3345756</v>
      </c>
      <c r="FT1661">
        <v>2968845.9999999902</v>
      </c>
      <c r="FY1661">
        <v>2585210.9999999902</v>
      </c>
      <c r="GD1661">
        <v>2740203</v>
      </c>
      <c r="GI1661">
        <v>3221466</v>
      </c>
      <c r="GN1661">
        <v>3721180</v>
      </c>
      <c r="GS1661">
        <v>3767410</v>
      </c>
      <c r="GX1661">
        <v>3489356.9999999902</v>
      </c>
    </row>
    <row r="1662" spans="1:206" customFormat="1">
      <c r="A1662" s="51" t="s">
        <v>224</v>
      </c>
      <c r="B1662" t="s">
        <v>3549</v>
      </c>
      <c r="C1662" t="s">
        <v>3533</v>
      </c>
      <c r="D1662" s="187" t="s">
        <v>3564</v>
      </c>
      <c r="E1662" t="s">
        <v>2386</v>
      </c>
      <c r="BD1662">
        <v>3000</v>
      </c>
      <c r="BI1662">
        <v>4000</v>
      </c>
      <c r="BN1662">
        <v>5100</v>
      </c>
      <c r="BS1662">
        <v>7800</v>
      </c>
      <c r="BX1662">
        <v>10399.9999999999</v>
      </c>
      <c r="CC1662">
        <v>14200</v>
      </c>
      <c r="CH1662">
        <v>22600</v>
      </c>
      <c r="CM1662">
        <v>34100</v>
      </c>
      <c r="CR1662">
        <v>51400</v>
      </c>
      <c r="CW1662">
        <v>62599.999999999898</v>
      </c>
      <c r="DB1662">
        <v>66700</v>
      </c>
      <c r="DG1662">
        <v>153499.99999999901</v>
      </c>
      <c r="DL1662">
        <v>292300</v>
      </c>
      <c r="DQ1662">
        <v>353299.99999999901</v>
      </c>
      <c r="DV1662">
        <v>503900</v>
      </c>
      <c r="EA1662">
        <v>399912.99999999901</v>
      </c>
      <c r="EF1662">
        <v>653310</v>
      </c>
      <c r="EK1662">
        <v>880557</v>
      </c>
      <c r="EP1662">
        <v>1092726</v>
      </c>
      <c r="EU1662">
        <v>1236114</v>
      </c>
      <c r="EZ1662">
        <v>1265514</v>
      </c>
      <c r="FE1662">
        <v>1624639</v>
      </c>
      <c r="FJ1662">
        <v>2124281</v>
      </c>
      <c r="FO1662">
        <v>2570493</v>
      </c>
      <c r="FT1662">
        <v>2881419</v>
      </c>
      <c r="FY1662">
        <v>2594054</v>
      </c>
      <c r="GD1662">
        <v>2288878.9999999902</v>
      </c>
      <c r="GI1662">
        <v>2454056</v>
      </c>
      <c r="GN1662">
        <v>2914260</v>
      </c>
      <c r="GS1662">
        <v>3397225</v>
      </c>
      <c r="GX1662">
        <v>3477946</v>
      </c>
    </row>
    <row r="1663" spans="1:206" customFormat="1">
      <c r="A1663" s="51" t="s">
        <v>224</v>
      </c>
      <c r="B1663" t="s">
        <v>3549</v>
      </c>
      <c r="C1663" t="s">
        <v>3533</v>
      </c>
      <c r="D1663" s="187" t="s">
        <v>3564</v>
      </c>
      <c r="E1663" t="s">
        <v>2387</v>
      </c>
      <c r="BD1663">
        <v>800</v>
      </c>
      <c r="BI1663">
        <v>1100</v>
      </c>
      <c r="BN1663">
        <v>1400</v>
      </c>
      <c r="BS1663">
        <v>1900</v>
      </c>
      <c r="BX1663">
        <v>3200</v>
      </c>
      <c r="CC1663">
        <v>4300</v>
      </c>
      <c r="CH1663">
        <v>5700</v>
      </c>
      <c r="CM1663">
        <v>8999.9999999999909</v>
      </c>
      <c r="CR1663">
        <v>13800</v>
      </c>
      <c r="CW1663">
        <v>21400</v>
      </c>
      <c r="DB1663">
        <v>25900</v>
      </c>
      <c r="DG1663">
        <v>29500</v>
      </c>
      <c r="DL1663">
        <v>71400</v>
      </c>
      <c r="DQ1663">
        <v>144000</v>
      </c>
      <c r="DV1663">
        <v>181300</v>
      </c>
      <c r="EA1663">
        <v>235384</v>
      </c>
      <c r="EF1663">
        <v>266060</v>
      </c>
      <c r="EK1663">
        <v>434760</v>
      </c>
      <c r="EP1663">
        <v>597502</v>
      </c>
      <c r="EU1663">
        <v>755274</v>
      </c>
      <c r="EZ1663">
        <v>871458</v>
      </c>
      <c r="FE1663">
        <v>911813</v>
      </c>
      <c r="FJ1663">
        <v>1198788.99999999</v>
      </c>
      <c r="FO1663">
        <v>1596020</v>
      </c>
      <c r="FT1663">
        <v>1964125.99999999</v>
      </c>
      <c r="FY1663">
        <v>2242878.9999999902</v>
      </c>
      <c r="GD1663">
        <v>2063762.99999999</v>
      </c>
      <c r="GI1663">
        <v>1857119.99999999</v>
      </c>
      <c r="GN1663">
        <v>2022787</v>
      </c>
      <c r="GS1663">
        <v>2441182</v>
      </c>
      <c r="GX1663">
        <v>2888468</v>
      </c>
    </row>
    <row r="1664" spans="1:206" customFormat="1">
      <c r="A1664" s="51" t="s">
        <v>224</v>
      </c>
      <c r="B1664" t="s">
        <v>3549</v>
      </c>
      <c r="C1664" t="s">
        <v>3533</v>
      </c>
      <c r="D1664" s="187" t="s">
        <v>3564</v>
      </c>
      <c r="E1664" t="s">
        <v>2388</v>
      </c>
      <c r="BD1664">
        <v>100</v>
      </c>
      <c r="BI1664">
        <v>100</v>
      </c>
      <c r="BN1664">
        <v>200</v>
      </c>
      <c r="BS1664">
        <v>400</v>
      </c>
      <c r="BX1664">
        <v>500</v>
      </c>
      <c r="CC1664">
        <v>900</v>
      </c>
      <c r="CH1664">
        <v>1000</v>
      </c>
      <c r="CM1664">
        <v>1500</v>
      </c>
      <c r="CR1664">
        <v>2500</v>
      </c>
      <c r="CW1664">
        <v>3800</v>
      </c>
      <c r="DB1664">
        <v>5800</v>
      </c>
      <c r="DG1664">
        <v>7600</v>
      </c>
      <c r="DL1664">
        <v>9399.9999999999909</v>
      </c>
      <c r="DQ1664">
        <v>24900</v>
      </c>
      <c r="DV1664">
        <v>51900</v>
      </c>
      <c r="EA1664">
        <v>65182</v>
      </c>
      <c r="EF1664">
        <v>125249</v>
      </c>
      <c r="EK1664">
        <v>138264</v>
      </c>
      <c r="EP1664">
        <v>227739</v>
      </c>
      <c r="EU1664">
        <v>321857</v>
      </c>
      <c r="EZ1664">
        <v>418897</v>
      </c>
      <c r="FE1664">
        <v>494344</v>
      </c>
      <c r="FJ1664">
        <v>533772</v>
      </c>
      <c r="FO1664">
        <v>724191</v>
      </c>
      <c r="FT1664">
        <v>988714</v>
      </c>
      <c r="FY1664">
        <v>1249133</v>
      </c>
      <c r="GD1664">
        <v>1465086</v>
      </c>
      <c r="GI1664">
        <v>1390084.99999999</v>
      </c>
      <c r="GN1664">
        <v>1284528</v>
      </c>
      <c r="GS1664">
        <v>1433854</v>
      </c>
      <c r="GX1664">
        <v>1776257</v>
      </c>
    </row>
    <row r="1665" spans="1:206" customFormat="1">
      <c r="A1665" s="51" t="s">
        <v>224</v>
      </c>
      <c r="B1665" t="s">
        <v>3549</v>
      </c>
      <c r="C1665" t="s">
        <v>3533</v>
      </c>
      <c r="D1665" s="187" t="s">
        <v>3564</v>
      </c>
      <c r="E1665" t="s">
        <v>2389</v>
      </c>
      <c r="BD1665">
        <v>0</v>
      </c>
      <c r="BI1665">
        <v>0</v>
      </c>
      <c r="BN1665">
        <v>0</v>
      </c>
      <c r="BS1665">
        <v>0</v>
      </c>
      <c r="BX1665">
        <v>0</v>
      </c>
      <c r="CC1665">
        <v>0</v>
      </c>
      <c r="CH1665">
        <v>0</v>
      </c>
      <c r="CM1665">
        <v>0</v>
      </c>
      <c r="CR1665">
        <v>200</v>
      </c>
      <c r="CW1665">
        <v>200</v>
      </c>
      <c r="DB1665">
        <v>400</v>
      </c>
      <c r="DG1665">
        <v>1100</v>
      </c>
      <c r="DL1665">
        <v>1600</v>
      </c>
      <c r="DQ1665">
        <v>1900</v>
      </c>
      <c r="DV1665">
        <v>5500</v>
      </c>
      <c r="EA1665">
        <v>12344</v>
      </c>
      <c r="EF1665">
        <v>24435</v>
      </c>
      <c r="EK1665">
        <v>45333</v>
      </c>
      <c r="EP1665">
        <v>48613</v>
      </c>
      <c r="EU1665">
        <v>82018</v>
      </c>
      <c r="EZ1665">
        <v>120669</v>
      </c>
      <c r="FE1665">
        <v>163696</v>
      </c>
      <c r="FJ1665">
        <v>199649</v>
      </c>
      <c r="FO1665">
        <v>223484</v>
      </c>
      <c r="FT1665">
        <v>314794</v>
      </c>
      <c r="FY1665">
        <v>444125</v>
      </c>
      <c r="GD1665">
        <v>581950</v>
      </c>
      <c r="GI1665">
        <v>707028</v>
      </c>
      <c r="GN1665">
        <v>696388</v>
      </c>
      <c r="GS1665">
        <v>668806</v>
      </c>
      <c r="GX1665">
        <v>775349</v>
      </c>
    </row>
    <row r="1666" spans="1:206" customFormat="1">
      <c r="A1666" s="51" t="s">
        <v>224</v>
      </c>
      <c r="B1666" t="s">
        <v>3549</v>
      </c>
      <c r="C1666" t="s">
        <v>3533</v>
      </c>
      <c r="D1666" s="187" t="s">
        <v>3564</v>
      </c>
      <c r="E1666" t="s">
        <v>2390</v>
      </c>
      <c r="BD1666">
        <v>0</v>
      </c>
      <c r="BI1666">
        <v>0</v>
      </c>
      <c r="BN1666">
        <v>0</v>
      </c>
      <c r="BS1666">
        <v>0</v>
      </c>
      <c r="BX1666">
        <v>0</v>
      </c>
      <c r="CC1666">
        <v>0</v>
      </c>
      <c r="CH1666">
        <v>0</v>
      </c>
      <c r="CM1666">
        <v>0</v>
      </c>
      <c r="CR1666">
        <v>0</v>
      </c>
      <c r="CW1666">
        <v>0</v>
      </c>
      <c r="DB1666">
        <v>0</v>
      </c>
      <c r="DG1666">
        <v>0</v>
      </c>
      <c r="DL1666">
        <v>100</v>
      </c>
      <c r="DQ1666">
        <v>0</v>
      </c>
      <c r="DV1666">
        <v>100</v>
      </c>
      <c r="EA1666">
        <v>674</v>
      </c>
      <c r="EF1666">
        <v>2691</v>
      </c>
      <c r="EK1666">
        <v>4930</v>
      </c>
      <c r="EP1666">
        <v>8980</v>
      </c>
      <c r="EU1666">
        <v>9294.9999999999909</v>
      </c>
      <c r="EZ1666">
        <v>16215</v>
      </c>
      <c r="FE1666">
        <v>25155</v>
      </c>
      <c r="FJ1666">
        <v>35569</v>
      </c>
      <c r="FO1666">
        <v>45031.999999999898</v>
      </c>
      <c r="FT1666">
        <v>52078</v>
      </c>
      <c r="FY1666">
        <v>76152</v>
      </c>
      <c r="GD1666">
        <v>110716</v>
      </c>
      <c r="GI1666">
        <v>151064</v>
      </c>
      <c r="GN1666">
        <v>190946</v>
      </c>
      <c r="GS1666">
        <v>195751.99999999901</v>
      </c>
      <c r="GX1666">
        <v>196434.99999999901</v>
      </c>
    </row>
    <row r="1667" spans="1:206" customFormat="1">
      <c r="A1667" s="51" t="s">
        <v>224</v>
      </c>
      <c r="B1667" t="s">
        <v>3549</v>
      </c>
      <c r="C1667" t="s">
        <v>3533</v>
      </c>
      <c r="D1667" s="187" t="s">
        <v>3564</v>
      </c>
      <c r="E1667" t="s">
        <v>2391</v>
      </c>
      <c r="BD1667">
        <v>0</v>
      </c>
      <c r="BI1667">
        <v>0</v>
      </c>
      <c r="BN1667">
        <v>0</v>
      </c>
      <c r="BS1667">
        <v>0</v>
      </c>
      <c r="BX1667">
        <v>0</v>
      </c>
      <c r="CC1667">
        <v>0</v>
      </c>
      <c r="CH1667">
        <v>0</v>
      </c>
      <c r="CM1667">
        <v>0</v>
      </c>
      <c r="CR1667">
        <v>0</v>
      </c>
      <c r="CW1667">
        <v>0</v>
      </c>
      <c r="DB1667">
        <v>0</v>
      </c>
      <c r="DG1667">
        <v>0</v>
      </c>
      <c r="DL1667">
        <v>0</v>
      </c>
      <c r="DQ1667">
        <v>0</v>
      </c>
      <c r="DV1667">
        <v>0</v>
      </c>
      <c r="EA1667">
        <v>0</v>
      </c>
      <c r="EF1667">
        <v>0</v>
      </c>
      <c r="EK1667">
        <v>0</v>
      </c>
      <c r="EP1667">
        <v>0</v>
      </c>
      <c r="EU1667">
        <v>0</v>
      </c>
      <c r="EZ1667">
        <v>0</v>
      </c>
      <c r="FE1667">
        <v>0</v>
      </c>
      <c r="FJ1667">
        <v>0</v>
      </c>
      <c r="FO1667">
        <v>0</v>
      </c>
      <c r="FT1667">
        <v>0</v>
      </c>
      <c r="FY1667">
        <v>0</v>
      </c>
      <c r="GD1667">
        <v>0</v>
      </c>
      <c r="GI1667">
        <v>0</v>
      </c>
      <c r="GN1667">
        <v>0</v>
      </c>
      <c r="GS1667">
        <v>0</v>
      </c>
      <c r="GX1667">
        <v>0</v>
      </c>
    </row>
    <row r="1668" spans="1:206" customFormat="1">
      <c r="A1668" s="51" t="s">
        <v>224</v>
      </c>
      <c r="B1668" t="s">
        <v>3549</v>
      </c>
      <c r="C1668" t="s">
        <v>3533</v>
      </c>
      <c r="D1668" s="187" t="s">
        <v>3564</v>
      </c>
      <c r="E1668" t="s">
        <v>2392</v>
      </c>
      <c r="BD1668">
        <v>0</v>
      </c>
      <c r="BI1668">
        <v>0</v>
      </c>
      <c r="BN1668">
        <v>0</v>
      </c>
      <c r="BS1668">
        <v>0</v>
      </c>
      <c r="BX1668">
        <v>0</v>
      </c>
      <c r="CC1668">
        <v>0</v>
      </c>
      <c r="CH1668">
        <v>0</v>
      </c>
      <c r="CM1668">
        <v>0</v>
      </c>
      <c r="CR1668">
        <v>0</v>
      </c>
      <c r="CW1668">
        <v>0</v>
      </c>
      <c r="DB1668">
        <v>0</v>
      </c>
      <c r="DG1668">
        <v>0</v>
      </c>
      <c r="DL1668">
        <v>0</v>
      </c>
      <c r="DQ1668">
        <v>0</v>
      </c>
      <c r="DV1668">
        <v>0</v>
      </c>
      <c r="EA1668">
        <v>0</v>
      </c>
      <c r="EF1668">
        <v>0</v>
      </c>
      <c r="EK1668">
        <v>0</v>
      </c>
      <c r="EP1668">
        <v>0</v>
      </c>
      <c r="EU1668">
        <v>0</v>
      </c>
      <c r="EZ1668">
        <v>0</v>
      </c>
      <c r="FE1668">
        <v>0</v>
      </c>
      <c r="FJ1668">
        <v>0</v>
      </c>
      <c r="FO1668">
        <v>0</v>
      </c>
      <c r="FT1668">
        <v>0</v>
      </c>
      <c r="FY1668">
        <v>0</v>
      </c>
      <c r="GD1668">
        <v>0</v>
      </c>
      <c r="GI1668">
        <v>0</v>
      </c>
      <c r="GN1668">
        <v>0</v>
      </c>
      <c r="GS1668">
        <v>0</v>
      </c>
      <c r="GX1668">
        <v>0</v>
      </c>
    </row>
    <row r="1669" spans="1:206" customFormat="1">
      <c r="A1669" s="51" t="s">
        <v>224</v>
      </c>
      <c r="B1669" t="s">
        <v>3549</v>
      </c>
      <c r="C1669" t="s">
        <v>3533</v>
      </c>
      <c r="D1669" s="187" t="s">
        <v>3564</v>
      </c>
      <c r="E1669" t="s">
        <v>2393</v>
      </c>
      <c r="BD1669">
        <v>0</v>
      </c>
      <c r="BI1669">
        <v>0</v>
      </c>
      <c r="BN1669">
        <v>0</v>
      </c>
      <c r="BS1669">
        <v>0</v>
      </c>
      <c r="BX1669">
        <v>0</v>
      </c>
      <c r="CC1669">
        <v>0</v>
      </c>
      <c r="CH1669">
        <v>0</v>
      </c>
      <c r="CM1669">
        <v>0</v>
      </c>
      <c r="CR1669">
        <v>0</v>
      </c>
      <c r="CW1669">
        <v>0</v>
      </c>
      <c r="DB1669">
        <v>0</v>
      </c>
      <c r="DG1669">
        <v>0</v>
      </c>
      <c r="DL1669">
        <v>0</v>
      </c>
      <c r="DQ1669">
        <v>0</v>
      </c>
      <c r="DV1669">
        <v>0</v>
      </c>
      <c r="EA1669">
        <v>0</v>
      </c>
      <c r="EF1669">
        <v>0</v>
      </c>
      <c r="EK1669">
        <v>0</v>
      </c>
      <c r="EP1669">
        <v>0</v>
      </c>
      <c r="EU1669">
        <v>0</v>
      </c>
      <c r="EZ1669">
        <v>0</v>
      </c>
      <c r="FE1669">
        <v>0</v>
      </c>
      <c r="FJ1669">
        <v>0</v>
      </c>
      <c r="FO1669">
        <v>0</v>
      </c>
      <c r="FT1669">
        <v>0</v>
      </c>
      <c r="FY1669">
        <v>0</v>
      </c>
      <c r="GD1669">
        <v>0</v>
      </c>
      <c r="GI1669">
        <v>0</v>
      </c>
      <c r="GN1669">
        <v>0</v>
      </c>
      <c r="GS1669">
        <v>0</v>
      </c>
      <c r="GX1669">
        <v>0</v>
      </c>
    </row>
    <row r="1670" spans="1:206" customFormat="1">
      <c r="A1670" s="51" t="s">
        <v>224</v>
      </c>
      <c r="B1670" t="s">
        <v>3549</v>
      </c>
      <c r="C1670" t="s">
        <v>3533</v>
      </c>
      <c r="D1670" s="187" t="s">
        <v>3564</v>
      </c>
      <c r="E1670" t="s">
        <v>2394</v>
      </c>
      <c r="BD1670">
        <v>0</v>
      </c>
      <c r="BI1670">
        <v>0</v>
      </c>
      <c r="BN1670">
        <v>0</v>
      </c>
      <c r="BS1670">
        <v>0</v>
      </c>
      <c r="BX1670">
        <v>0</v>
      </c>
      <c r="CC1670">
        <v>0</v>
      </c>
      <c r="CH1670">
        <v>0</v>
      </c>
      <c r="CM1670">
        <v>0</v>
      </c>
      <c r="CR1670">
        <v>0</v>
      </c>
      <c r="CW1670">
        <v>0</v>
      </c>
      <c r="DB1670">
        <v>0</v>
      </c>
      <c r="DG1670">
        <v>0</v>
      </c>
      <c r="DL1670">
        <v>0</v>
      </c>
      <c r="DQ1670">
        <v>0</v>
      </c>
      <c r="DV1670">
        <v>0</v>
      </c>
      <c r="EA1670">
        <v>8594</v>
      </c>
      <c r="EF1670">
        <v>9284</v>
      </c>
      <c r="EK1670">
        <v>9628</v>
      </c>
      <c r="EP1670">
        <v>9264</v>
      </c>
      <c r="EU1670">
        <v>8575</v>
      </c>
      <c r="EZ1670">
        <v>8280</v>
      </c>
      <c r="FE1670">
        <v>8447</v>
      </c>
      <c r="FJ1670">
        <v>8721</v>
      </c>
      <c r="FO1670">
        <v>8889</v>
      </c>
      <c r="FT1670">
        <v>8688</v>
      </c>
      <c r="FY1670">
        <v>8355</v>
      </c>
      <c r="GD1670">
        <v>8067</v>
      </c>
      <c r="GI1670">
        <v>7927</v>
      </c>
      <c r="GN1670">
        <v>7917</v>
      </c>
      <c r="GS1670">
        <v>7882</v>
      </c>
      <c r="GX1670">
        <v>7742</v>
      </c>
    </row>
    <row r="1671" spans="1:206" customFormat="1">
      <c r="A1671" s="51" t="s">
        <v>224</v>
      </c>
      <c r="B1671" t="s">
        <v>3549</v>
      </c>
      <c r="C1671" t="s">
        <v>3533</v>
      </c>
      <c r="D1671" s="187" t="s">
        <v>3564</v>
      </c>
      <c r="E1671" t="s">
        <v>2395</v>
      </c>
      <c r="BD1671">
        <v>225700</v>
      </c>
      <c r="BI1671">
        <v>507799.99999999901</v>
      </c>
      <c r="BN1671">
        <v>1148600</v>
      </c>
      <c r="BS1671">
        <v>1056500</v>
      </c>
      <c r="BX1671">
        <v>1789299.99999999</v>
      </c>
      <c r="CC1671">
        <v>2401399.9999999902</v>
      </c>
      <c r="CH1671">
        <v>2797999.9999999902</v>
      </c>
      <c r="CM1671">
        <v>2834300</v>
      </c>
      <c r="CR1671">
        <v>2703900</v>
      </c>
      <c r="CW1671">
        <v>2646600</v>
      </c>
      <c r="DB1671">
        <v>2542900</v>
      </c>
      <c r="DG1671">
        <v>2646200</v>
      </c>
      <c r="DL1671">
        <v>2810400</v>
      </c>
      <c r="DQ1671">
        <v>2623700</v>
      </c>
      <c r="DV1671">
        <v>2386600</v>
      </c>
      <c r="EA1671">
        <v>1737869</v>
      </c>
      <c r="EF1671">
        <v>2046914</v>
      </c>
      <c r="EK1671">
        <v>2342784</v>
      </c>
      <c r="EP1671">
        <v>2350195</v>
      </c>
      <c r="EU1671">
        <v>2155375</v>
      </c>
      <c r="EZ1671">
        <v>2036207</v>
      </c>
      <c r="FE1671">
        <v>2067502.99999999</v>
      </c>
      <c r="FJ1671">
        <v>2200170</v>
      </c>
      <c r="FO1671">
        <v>2356900.9999999902</v>
      </c>
      <c r="FT1671">
        <v>2454064</v>
      </c>
      <c r="FY1671">
        <v>2394699</v>
      </c>
      <c r="GD1671">
        <v>2299287</v>
      </c>
      <c r="GI1671">
        <v>2242314</v>
      </c>
      <c r="GN1671">
        <v>2248730</v>
      </c>
      <c r="GS1671">
        <v>2285995.9999999902</v>
      </c>
      <c r="GX1671">
        <v>2301260</v>
      </c>
    </row>
    <row r="1672" spans="1:206" customFormat="1">
      <c r="A1672" s="51" t="s">
        <v>224</v>
      </c>
      <c r="B1672" t="s">
        <v>3549</v>
      </c>
      <c r="C1672" t="s">
        <v>3533</v>
      </c>
      <c r="D1672" s="187" t="s">
        <v>3564</v>
      </c>
      <c r="E1672" t="s">
        <v>2396</v>
      </c>
      <c r="BD1672">
        <v>86200</v>
      </c>
      <c r="BI1672">
        <v>224099.99999999901</v>
      </c>
      <c r="BN1672">
        <v>505799.99999999901</v>
      </c>
      <c r="BS1672">
        <v>1201199.99999999</v>
      </c>
      <c r="BX1672">
        <v>1173899.99999999</v>
      </c>
      <c r="CC1672">
        <v>2009500</v>
      </c>
      <c r="CH1672">
        <v>2725200</v>
      </c>
      <c r="CM1672">
        <v>3214299.9999999902</v>
      </c>
      <c r="CR1672">
        <v>3258400</v>
      </c>
      <c r="CW1672">
        <v>3207100</v>
      </c>
      <c r="DB1672">
        <v>3812900</v>
      </c>
      <c r="DG1672">
        <v>4661900</v>
      </c>
      <c r="DL1672">
        <v>5112700</v>
      </c>
      <c r="DQ1672">
        <v>5436500</v>
      </c>
      <c r="DV1672">
        <v>4457900</v>
      </c>
      <c r="EA1672">
        <v>3428145.9999999902</v>
      </c>
      <c r="EF1672">
        <v>3556979</v>
      </c>
      <c r="EK1672">
        <v>4187560.9999999902</v>
      </c>
      <c r="EP1672">
        <v>4787941</v>
      </c>
      <c r="EU1672">
        <v>4811482</v>
      </c>
      <c r="EZ1672">
        <v>4414519</v>
      </c>
      <c r="FE1672">
        <v>4207045</v>
      </c>
      <c r="FJ1672">
        <v>4279121</v>
      </c>
      <c r="FO1672">
        <v>4550949</v>
      </c>
      <c r="FT1672">
        <v>4864489</v>
      </c>
      <c r="FY1672">
        <v>5056672</v>
      </c>
      <c r="GD1672">
        <v>4927967</v>
      </c>
      <c r="GI1672">
        <v>4724833.9999999898</v>
      </c>
      <c r="GN1672">
        <v>4597897.9999999898</v>
      </c>
      <c r="GS1672">
        <v>4597272.9999999898</v>
      </c>
      <c r="GX1672">
        <v>4655926</v>
      </c>
    </row>
    <row r="1673" spans="1:206" customFormat="1">
      <c r="A1673" s="51" t="s">
        <v>224</v>
      </c>
      <c r="B1673" t="s">
        <v>3549</v>
      </c>
      <c r="C1673" t="s">
        <v>3533</v>
      </c>
      <c r="D1673" s="187" t="s">
        <v>3564</v>
      </c>
      <c r="E1673" t="s">
        <v>2397</v>
      </c>
      <c r="BD1673">
        <v>107000</v>
      </c>
      <c r="BI1673">
        <v>290200</v>
      </c>
      <c r="BN1673">
        <v>656500</v>
      </c>
      <c r="BS1673">
        <v>999500</v>
      </c>
      <c r="BX1673">
        <v>1755999.99999999</v>
      </c>
      <c r="CC1673">
        <v>1531299.99999999</v>
      </c>
      <c r="CH1673">
        <v>2347200</v>
      </c>
      <c r="CM1673">
        <v>2970700</v>
      </c>
      <c r="CR1673">
        <v>3379500</v>
      </c>
      <c r="CW1673">
        <v>3373000</v>
      </c>
      <c r="DB1673">
        <v>3257200</v>
      </c>
      <c r="DG1673">
        <v>3888300</v>
      </c>
      <c r="DL1673">
        <v>4845400</v>
      </c>
      <c r="DQ1673">
        <v>5272200</v>
      </c>
      <c r="DV1673">
        <v>5496800</v>
      </c>
      <c r="EA1673">
        <v>4235148</v>
      </c>
      <c r="EF1673">
        <v>3609583</v>
      </c>
      <c r="EK1673">
        <v>3758264.9999999902</v>
      </c>
      <c r="EP1673">
        <v>4429316</v>
      </c>
      <c r="EU1673">
        <v>5076556</v>
      </c>
      <c r="EZ1673">
        <v>5100196.9999999898</v>
      </c>
      <c r="FE1673">
        <v>4697019</v>
      </c>
      <c r="FJ1673">
        <v>4486276</v>
      </c>
      <c r="FO1673">
        <v>4573889.9999999898</v>
      </c>
      <c r="FT1673">
        <v>4861549</v>
      </c>
      <c r="FY1673">
        <v>5189979</v>
      </c>
      <c r="GD1673">
        <v>5388031</v>
      </c>
      <c r="GI1673">
        <v>5245198</v>
      </c>
      <c r="GN1673">
        <v>5024174</v>
      </c>
      <c r="GS1673">
        <v>4882768</v>
      </c>
      <c r="GX1673">
        <v>4872273</v>
      </c>
    </row>
    <row r="1674" spans="1:206" customFormat="1">
      <c r="A1674" s="51" t="s">
        <v>224</v>
      </c>
      <c r="B1674" t="s">
        <v>3549</v>
      </c>
      <c r="C1674" t="s">
        <v>3533</v>
      </c>
      <c r="D1674" s="187" t="s">
        <v>3564</v>
      </c>
      <c r="E1674" t="s">
        <v>2398</v>
      </c>
      <c r="BD1674">
        <v>91800</v>
      </c>
      <c r="BI1674">
        <v>104600</v>
      </c>
      <c r="BN1674">
        <v>289599.99999999901</v>
      </c>
      <c r="BS1674">
        <v>650000</v>
      </c>
      <c r="BX1674">
        <v>976300</v>
      </c>
      <c r="CC1674">
        <v>1744800</v>
      </c>
      <c r="CH1674">
        <v>1514399.99999999</v>
      </c>
      <c r="CM1674">
        <v>2327100</v>
      </c>
      <c r="CR1674">
        <v>2945700</v>
      </c>
      <c r="CW1674">
        <v>3344299.9999999902</v>
      </c>
      <c r="DB1674">
        <v>3338800</v>
      </c>
      <c r="DG1674">
        <v>3231899.9999999902</v>
      </c>
      <c r="DL1674">
        <v>3857900</v>
      </c>
      <c r="DQ1674">
        <v>4794999.9999999898</v>
      </c>
      <c r="DV1674">
        <v>5204300</v>
      </c>
      <c r="EA1674">
        <v>4891990</v>
      </c>
      <c r="EF1674">
        <v>4216543</v>
      </c>
      <c r="EK1674">
        <v>3609728</v>
      </c>
      <c r="EP1674">
        <v>3763967</v>
      </c>
      <c r="EU1674">
        <v>4431190</v>
      </c>
      <c r="EZ1674">
        <v>5074888</v>
      </c>
      <c r="FE1674">
        <v>5104092</v>
      </c>
      <c r="FJ1674">
        <v>4710398</v>
      </c>
      <c r="FO1674">
        <v>4510349</v>
      </c>
      <c r="FT1674">
        <v>4600364</v>
      </c>
      <c r="FY1674">
        <v>4884905.9999999898</v>
      </c>
      <c r="GD1674">
        <v>5207680</v>
      </c>
      <c r="GI1674">
        <v>5400257.9999999898</v>
      </c>
      <c r="GN1674">
        <v>5254343</v>
      </c>
      <c r="GS1674">
        <v>5030783</v>
      </c>
      <c r="GX1674">
        <v>4885261</v>
      </c>
    </row>
    <row r="1675" spans="1:206" customFormat="1">
      <c r="A1675" s="51" t="s">
        <v>224</v>
      </c>
      <c r="B1675" t="s">
        <v>3549</v>
      </c>
      <c r="C1675" t="s">
        <v>3533</v>
      </c>
      <c r="D1675" s="187" t="s">
        <v>3564</v>
      </c>
      <c r="E1675" t="s">
        <v>2399</v>
      </c>
      <c r="BD1675">
        <v>72400</v>
      </c>
      <c r="BI1675">
        <v>90300</v>
      </c>
      <c r="BN1675">
        <v>103100</v>
      </c>
      <c r="BS1675">
        <v>286700</v>
      </c>
      <c r="BX1675">
        <v>639500</v>
      </c>
      <c r="CC1675">
        <v>964600</v>
      </c>
      <c r="CH1675">
        <v>1725500</v>
      </c>
      <c r="CM1675">
        <v>1498700</v>
      </c>
      <c r="CR1675">
        <v>2301100</v>
      </c>
      <c r="CW1675">
        <v>2900899.9999999902</v>
      </c>
      <c r="DB1675">
        <v>3298500</v>
      </c>
      <c r="DG1675">
        <v>3298899.9999999902</v>
      </c>
      <c r="DL1675">
        <v>3146699.9999999902</v>
      </c>
      <c r="DQ1675">
        <v>3826000</v>
      </c>
      <c r="DV1675">
        <v>4734500</v>
      </c>
      <c r="EA1675">
        <v>4541675</v>
      </c>
      <c r="EF1675">
        <v>4859318</v>
      </c>
      <c r="EK1675">
        <v>4201523</v>
      </c>
      <c r="EP1675">
        <v>3611868</v>
      </c>
      <c r="EU1675">
        <v>3771536</v>
      </c>
      <c r="EZ1675">
        <v>4436522</v>
      </c>
      <c r="FE1675">
        <v>5078004</v>
      </c>
      <c r="FJ1675">
        <v>5113523.9999999898</v>
      </c>
      <c r="FO1675">
        <v>4726404</v>
      </c>
      <c r="FT1675">
        <v>4535058</v>
      </c>
      <c r="FY1675">
        <v>4627170</v>
      </c>
      <c r="GD1675">
        <v>4909119</v>
      </c>
      <c r="GI1675">
        <v>5226293</v>
      </c>
      <c r="GN1675">
        <v>5413200</v>
      </c>
      <c r="GS1675">
        <v>5263761</v>
      </c>
      <c r="GX1675">
        <v>5037721.9999999898</v>
      </c>
    </row>
    <row r="1676" spans="1:206" customFormat="1">
      <c r="A1676" s="51" t="s">
        <v>224</v>
      </c>
      <c r="B1676" t="s">
        <v>3549</v>
      </c>
      <c r="C1676" t="s">
        <v>3533</v>
      </c>
      <c r="D1676" s="187" t="s">
        <v>3564</v>
      </c>
      <c r="E1676" t="s">
        <v>2400</v>
      </c>
      <c r="BD1676">
        <v>52500</v>
      </c>
      <c r="BI1676">
        <v>70799.999999999898</v>
      </c>
      <c r="BN1676">
        <v>88100</v>
      </c>
      <c r="BS1676">
        <v>100499.999999999</v>
      </c>
      <c r="BX1676">
        <v>283900</v>
      </c>
      <c r="CC1676">
        <v>629599.99999999895</v>
      </c>
      <c r="CH1676">
        <v>952899.99999999895</v>
      </c>
      <c r="CM1676">
        <v>1697800</v>
      </c>
      <c r="CR1676">
        <v>1474699.99999999</v>
      </c>
      <c r="CW1676">
        <v>2254000</v>
      </c>
      <c r="DB1676">
        <v>2846300</v>
      </c>
      <c r="DG1676">
        <v>3232799.9999999902</v>
      </c>
      <c r="DL1676">
        <v>3300100</v>
      </c>
      <c r="DQ1676">
        <v>3068100</v>
      </c>
      <c r="DV1676">
        <v>3771400</v>
      </c>
      <c r="EA1676">
        <v>3952962</v>
      </c>
      <c r="EF1676">
        <v>4508650</v>
      </c>
      <c r="EK1676">
        <v>4823152</v>
      </c>
      <c r="EP1676">
        <v>4183905.9999999902</v>
      </c>
      <c r="EU1676">
        <v>3611064</v>
      </c>
      <c r="EZ1676">
        <v>3776143</v>
      </c>
      <c r="FE1676">
        <v>4439300.9999999898</v>
      </c>
      <c r="FJ1676">
        <v>5079821</v>
      </c>
      <c r="FO1676">
        <v>5119839</v>
      </c>
      <c r="FT1676">
        <v>4738653</v>
      </c>
      <c r="FY1676">
        <v>4555264</v>
      </c>
      <c r="GD1676">
        <v>4649372</v>
      </c>
      <c r="GI1676">
        <v>4928271</v>
      </c>
      <c r="GN1676">
        <v>5239499</v>
      </c>
      <c r="GS1676">
        <v>5420472</v>
      </c>
      <c r="GX1676">
        <v>5267730</v>
      </c>
    </row>
    <row r="1677" spans="1:206" customFormat="1">
      <c r="A1677" s="51" t="s">
        <v>224</v>
      </c>
      <c r="B1677" t="s">
        <v>3549</v>
      </c>
      <c r="C1677" t="s">
        <v>3533</v>
      </c>
      <c r="D1677" s="187" t="s">
        <v>3564</v>
      </c>
      <c r="E1677" t="s">
        <v>2401</v>
      </c>
      <c r="BD1677">
        <v>38500</v>
      </c>
      <c r="BI1677">
        <v>50500</v>
      </c>
      <c r="BN1677">
        <v>68800</v>
      </c>
      <c r="BS1677">
        <v>86100</v>
      </c>
      <c r="BX1677">
        <v>98500</v>
      </c>
      <c r="CC1677">
        <v>281699.99999999901</v>
      </c>
      <c r="CH1677">
        <v>617400</v>
      </c>
      <c r="CM1677">
        <v>932900</v>
      </c>
      <c r="CR1677">
        <v>1658100</v>
      </c>
      <c r="CW1677">
        <v>1434500</v>
      </c>
      <c r="DB1677">
        <v>2196300</v>
      </c>
      <c r="DG1677">
        <v>2775799.9999999902</v>
      </c>
      <c r="DL1677">
        <v>3166799.9999999902</v>
      </c>
      <c r="DQ1677">
        <v>3250200</v>
      </c>
      <c r="DV1677">
        <v>3011199.9999999902</v>
      </c>
      <c r="EA1677">
        <v>3154745</v>
      </c>
      <c r="EF1677">
        <v>3911501</v>
      </c>
      <c r="EK1677">
        <v>4466837</v>
      </c>
      <c r="EP1677">
        <v>4780509</v>
      </c>
      <c r="EU1677">
        <v>4161805.9999999902</v>
      </c>
      <c r="EZ1677">
        <v>3606530</v>
      </c>
      <c r="FE1677">
        <v>3777267</v>
      </c>
      <c r="FJ1677">
        <v>4439350.9999999898</v>
      </c>
      <c r="FO1677">
        <v>5077993</v>
      </c>
      <c r="FT1677">
        <v>5122784</v>
      </c>
      <c r="FY1677">
        <v>4747994</v>
      </c>
      <c r="GD1677">
        <v>4572849</v>
      </c>
      <c r="GI1677">
        <v>4668545</v>
      </c>
      <c r="GN1677">
        <v>4944112</v>
      </c>
      <c r="GS1677">
        <v>5249299</v>
      </c>
      <c r="GX1677">
        <v>5424761</v>
      </c>
    </row>
    <row r="1678" spans="1:206" customFormat="1">
      <c r="A1678" s="51" t="s">
        <v>224</v>
      </c>
      <c r="B1678" t="s">
        <v>3549</v>
      </c>
      <c r="C1678" t="s">
        <v>3533</v>
      </c>
      <c r="D1678" s="187" t="s">
        <v>3564</v>
      </c>
      <c r="E1678" t="s">
        <v>2402</v>
      </c>
      <c r="BD1678">
        <v>25799.999999999902</v>
      </c>
      <c r="BI1678">
        <v>36800</v>
      </c>
      <c r="BN1678">
        <v>48700</v>
      </c>
      <c r="BS1678">
        <v>66800</v>
      </c>
      <c r="BX1678">
        <v>83699.999999999898</v>
      </c>
      <c r="CC1678">
        <v>96500</v>
      </c>
      <c r="CH1678">
        <v>274400</v>
      </c>
      <c r="CM1678">
        <v>600300</v>
      </c>
      <c r="CR1678">
        <v>907800</v>
      </c>
      <c r="CW1678">
        <v>1597700</v>
      </c>
      <c r="DB1678">
        <v>1391500</v>
      </c>
      <c r="DG1678">
        <v>2118700</v>
      </c>
      <c r="DL1678">
        <v>2722000</v>
      </c>
      <c r="DQ1678">
        <v>3070200</v>
      </c>
      <c r="DV1678">
        <v>3164399.9999999902</v>
      </c>
      <c r="EA1678">
        <v>2617033</v>
      </c>
      <c r="EF1678">
        <v>3109210</v>
      </c>
      <c r="EK1678">
        <v>3858835</v>
      </c>
      <c r="EP1678">
        <v>4413022</v>
      </c>
      <c r="EU1678">
        <v>4728180</v>
      </c>
      <c r="EZ1678">
        <v>4131885.9999999902</v>
      </c>
      <c r="FE1678">
        <v>3595392</v>
      </c>
      <c r="FJ1678">
        <v>3772349</v>
      </c>
      <c r="FO1678">
        <v>4432767.9999999898</v>
      </c>
      <c r="FT1678">
        <v>5070008.9999999898</v>
      </c>
      <c r="FY1678">
        <v>5120831</v>
      </c>
      <c r="GD1678">
        <v>4753936</v>
      </c>
      <c r="GI1678">
        <v>4586919</v>
      </c>
      <c r="GN1678">
        <v>4684267</v>
      </c>
      <c r="GS1678">
        <v>4956863</v>
      </c>
      <c r="GX1678">
        <v>5256998.9999999898</v>
      </c>
    </row>
    <row r="1679" spans="1:206" customFormat="1">
      <c r="A1679" s="51" t="s">
        <v>224</v>
      </c>
      <c r="B1679" t="s">
        <v>3549</v>
      </c>
      <c r="C1679" t="s">
        <v>3533</v>
      </c>
      <c r="D1679" s="187" t="s">
        <v>3564</v>
      </c>
      <c r="E1679" t="s">
        <v>2403</v>
      </c>
      <c r="BD1679">
        <v>19000</v>
      </c>
      <c r="BI1679">
        <v>23800</v>
      </c>
      <c r="BN1679">
        <v>34900</v>
      </c>
      <c r="BS1679">
        <v>46500</v>
      </c>
      <c r="BX1679">
        <v>63500</v>
      </c>
      <c r="CC1679">
        <v>79400</v>
      </c>
      <c r="CH1679">
        <v>92699.999999999898</v>
      </c>
      <c r="CM1679">
        <v>261500</v>
      </c>
      <c r="CR1679">
        <v>574000</v>
      </c>
      <c r="CW1679">
        <v>859000</v>
      </c>
      <c r="DB1679">
        <v>1519500</v>
      </c>
      <c r="DG1679">
        <v>1321200</v>
      </c>
      <c r="DL1679">
        <v>1962200</v>
      </c>
      <c r="DQ1679">
        <v>2647100</v>
      </c>
      <c r="DV1679">
        <v>2952200</v>
      </c>
      <c r="EA1679">
        <v>2753669</v>
      </c>
      <c r="EF1679">
        <v>2555695</v>
      </c>
      <c r="EK1679">
        <v>3045375</v>
      </c>
      <c r="EP1679">
        <v>3787164.9999999902</v>
      </c>
      <c r="EU1679">
        <v>4340615</v>
      </c>
      <c r="EZ1679">
        <v>4658932</v>
      </c>
      <c r="FE1679">
        <v>4088770</v>
      </c>
      <c r="FJ1679">
        <v>3573755</v>
      </c>
      <c r="FO1679">
        <v>3757260.9999999902</v>
      </c>
      <c r="FT1679">
        <v>4416231.9999999898</v>
      </c>
      <c r="FY1679">
        <v>5052728.9999999898</v>
      </c>
      <c r="GD1679">
        <v>5111829.9999999898</v>
      </c>
      <c r="GI1679">
        <v>4753741</v>
      </c>
      <c r="GN1679">
        <v>4595182.9999999898</v>
      </c>
      <c r="GS1679">
        <v>4694439</v>
      </c>
      <c r="GX1679">
        <v>4964862</v>
      </c>
    </row>
    <row r="1680" spans="1:206" customFormat="1">
      <c r="A1680" s="51" t="s">
        <v>224</v>
      </c>
      <c r="B1680" t="s">
        <v>3549</v>
      </c>
      <c r="C1680" t="s">
        <v>3533</v>
      </c>
      <c r="D1680" s="187" t="s">
        <v>3564</v>
      </c>
      <c r="E1680" t="s">
        <v>2404</v>
      </c>
      <c r="BD1680">
        <v>12100</v>
      </c>
      <c r="BI1680">
        <v>16700</v>
      </c>
      <c r="BN1680">
        <v>21700</v>
      </c>
      <c r="BS1680">
        <v>31800</v>
      </c>
      <c r="BX1680">
        <v>42500</v>
      </c>
      <c r="CC1680">
        <v>58399.999999999898</v>
      </c>
      <c r="CH1680">
        <v>73000</v>
      </c>
      <c r="CM1680">
        <v>84700</v>
      </c>
      <c r="CR1680">
        <v>240400</v>
      </c>
      <c r="CW1680">
        <v>527400</v>
      </c>
      <c r="DB1680">
        <v>793199.99999999895</v>
      </c>
      <c r="DG1680">
        <v>1415000</v>
      </c>
      <c r="DL1680">
        <v>1290300</v>
      </c>
      <c r="DQ1680">
        <v>1800500</v>
      </c>
      <c r="DV1680">
        <v>2497100</v>
      </c>
      <c r="EA1680">
        <v>2595400</v>
      </c>
      <c r="EF1680">
        <v>2640126</v>
      </c>
      <c r="EK1680">
        <v>2467132</v>
      </c>
      <c r="EP1680">
        <v>2953349</v>
      </c>
      <c r="EU1680">
        <v>3684235</v>
      </c>
      <c r="EZ1680">
        <v>4237377</v>
      </c>
      <c r="FE1680">
        <v>4561722</v>
      </c>
      <c r="FJ1680">
        <v>4023725</v>
      </c>
      <c r="FO1680">
        <v>3534658</v>
      </c>
      <c r="FT1680">
        <v>3725959</v>
      </c>
      <c r="FY1680">
        <v>4383549</v>
      </c>
      <c r="GD1680">
        <v>5020023</v>
      </c>
      <c r="GI1680">
        <v>5089035</v>
      </c>
      <c r="GN1680">
        <v>4741730</v>
      </c>
      <c r="GS1680">
        <v>4592923</v>
      </c>
      <c r="GX1680">
        <v>4695345</v>
      </c>
    </row>
    <row r="1681" spans="1:206" customFormat="1">
      <c r="A1681" s="51" t="s">
        <v>224</v>
      </c>
      <c r="B1681" t="s">
        <v>3549</v>
      </c>
      <c r="C1681" t="s">
        <v>3533</v>
      </c>
      <c r="D1681" s="187" t="s">
        <v>3564</v>
      </c>
      <c r="E1681" t="s">
        <v>2405</v>
      </c>
      <c r="BD1681">
        <v>6900</v>
      </c>
      <c r="BI1681">
        <v>9700</v>
      </c>
      <c r="BN1681">
        <v>13700</v>
      </c>
      <c r="BS1681">
        <v>18300</v>
      </c>
      <c r="BX1681">
        <v>27000</v>
      </c>
      <c r="CC1681">
        <v>36699.999999999898</v>
      </c>
      <c r="CH1681">
        <v>51000</v>
      </c>
      <c r="CM1681">
        <v>64200</v>
      </c>
      <c r="CR1681">
        <v>74300</v>
      </c>
      <c r="CW1681">
        <v>210000</v>
      </c>
      <c r="DB1681">
        <v>463000</v>
      </c>
      <c r="DG1681">
        <v>699400</v>
      </c>
      <c r="DL1681">
        <v>1277499.99999999</v>
      </c>
      <c r="DQ1681">
        <v>1187600</v>
      </c>
      <c r="DV1681">
        <v>1644300</v>
      </c>
      <c r="EA1681">
        <v>2141088</v>
      </c>
      <c r="EF1681">
        <v>2433405</v>
      </c>
      <c r="EK1681">
        <v>2493633</v>
      </c>
      <c r="EP1681">
        <v>2350098</v>
      </c>
      <c r="EU1681">
        <v>2831556</v>
      </c>
      <c r="EZ1681">
        <v>3548485.9999999902</v>
      </c>
      <c r="FE1681">
        <v>4099544</v>
      </c>
      <c r="FJ1681">
        <v>4430486.9999999898</v>
      </c>
      <c r="FO1681">
        <v>3931494</v>
      </c>
      <c r="FT1681">
        <v>3473964.9999999902</v>
      </c>
      <c r="FY1681">
        <v>3674775</v>
      </c>
      <c r="GD1681">
        <v>4331026</v>
      </c>
      <c r="GI1681">
        <v>4966894</v>
      </c>
      <c r="GN1681">
        <v>5047827</v>
      </c>
      <c r="GS1681">
        <v>4714306.9999999898</v>
      </c>
      <c r="GX1681">
        <v>4577698</v>
      </c>
    </row>
    <row r="1682" spans="1:206" customFormat="1">
      <c r="A1682" s="51" t="s">
        <v>224</v>
      </c>
      <c r="B1682" t="s">
        <v>3549</v>
      </c>
      <c r="C1682" t="s">
        <v>3533</v>
      </c>
      <c r="D1682" s="187" t="s">
        <v>3564</v>
      </c>
      <c r="E1682" t="s">
        <v>2406</v>
      </c>
      <c r="BD1682">
        <v>3500</v>
      </c>
      <c r="BI1682">
        <v>4800</v>
      </c>
      <c r="BN1682">
        <v>7000</v>
      </c>
      <c r="BS1682">
        <v>10400</v>
      </c>
      <c r="BX1682">
        <v>13799.9999999999</v>
      </c>
      <c r="CC1682">
        <v>20700</v>
      </c>
      <c r="CH1682">
        <v>28600</v>
      </c>
      <c r="CM1682">
        <v>39900</v>
      </c>
      <c r="CR1682">
        <v>51299.999999999898</v>
      </c>
      <c r="CW1682">
        <v>58900</v>
      </c>
      <c r="DB1682">
        <v>168100</v>
      </c>
      <c r="DG1682">
        <v>376000</v>
      </c>
      <c r="DL1682">
        <v>580699.99999999895</v>
      </c>
      <c r="DQ1682">
        <v>1081900</v>
      </c>
      <c r="DV1682">
        <v>1015700</v>
      </c>
      <c r="EA1682">
        <v>1501045</v>
      </c>
      <c r="EF1682">
        <v>1933302</v>
      </c>
      <c r="EK1682">
        <v>2216648</v>
      </c>
      <c r="EP1682">
        <v>2293275</v>
      </c>
      <c r="EU1682">
        <v>2185505.9999999902</v>
      </c>
      <c r="EZ1682">
        <v>2658830</v>
      </c>
      <c r="FE1682">
        <v>3355574</v>
      </c>
      <c r="FJ1682">
        <v>3899689.9999999902</v>
      </c>
      <c r="FO1682">
        <v>4237491</v>
      </c>
      <c r="FT1682">
        <v>3789274</v>
      </c>
      <c r="FY1682">
        <v>3373269</v>
      </c>
      <c r="GD1682">
        <v>3585745.9999999902</v>
      </c>
      <c r="GI1682">
        <v>4238529</v>
      </c>
      <c r="GN1682">
        <v>4872354</v>
      </c>
      <c r="GS1682">
        <v>4969974</v>
      </c>
      <c r="GX1682">
        <v>4657297.9999999898</v>
      </c>
    </row>
    <row r="1683" spans="1:206" customFormat="1">
      <c r="A1683" s="51" t="s">
        <v>224</v>
      </c>
      <c r="B1683" t="s">
        <v>3549</v>
      </c>
      <c r="C1683" t="s">
        <v>3533</v>
      </c>
      <c r="D1683" s="187" t="s">
        <v>3564</v>
      </c>
      <c r="E1683" t="s">
        <v>2407</v>
      </c>
      <c r="BD1683">
        <v>1500</v>
      </c>
      <c r="BI1683">
        <v>1900</v>
      </c>
      <c r="BN1683">
        <v>2700</v>
      </c>
      <c r="BS1683">
        <v>4200</v>
      </c>
      <c r="BX1683">
        <v>6400</v>
      </c>
      <c r="CC1683">
        <v>8899.9999999999909</v>
      </c>
      <c r="CH1683">
        <v>13400</v>
      </c>
      <c r="CM1683">
        <v>18300</v>
      </c>
      <c r="CR1683">
        <v>26199.999999999902</v>
      </c>
      <c r="CW1683">
        <v>34400</v>
      </c>
      <c r="DB1683">
        <v>40900</v>
      </c>
      <c r="DG1683">
        <v>118599.999999999</v>
      </c>
      <c r="DL1683">
        <v>278300</v>
      </c>
      <c r="DQ1683">
        <v>443099.99999999901</v>
      </c>
      <c r="DV1683">
        <v>813499.99999999895</v>
      </c>
      <c r="EA1683">
        <v>831863.99999999895</v>
      </c>
      <c r="EF1683">
        <v>1259693.99999999</v>
      </c>
      <c r="EK1683">
        <v>1642224.99999999</v>
      </c>
      <c r="EP1683">
        <v>1906658.99999999</v>
      </c>
      <c r="EU1683">
        <v>1997186</v>
      </c>
      <c r="EZ1683">
        <v>1930790</v>
      </c>
      <c r="FE1683">
        <v>2385416</v>
      </c>
      <c r="FJ1683">
        <v>3048728</v>
      </c>
      <c r="FO1683">
        <v>3576680</v>
      </c>
      <c r="FT1683">
        <v>3919378</v>
      </c>
      <c r="FY1683">
        <v>3535190</v>
      </c>
      <c r="GD1683">
        <v>3171526.9999999902</v>
      </c>
      <c r="GI1683">
        <v>3396226.9999999902</v>
      </c>
      <c r="GN1683">
        <v>4041962</v>
      </c>
      <c r="GS1683">
        <v>4674626</v>
      </c>
      <c r="GX1683">
        <v>4800457</v>
      </c>
    </row>
    <row r="1684" spans="1:206" customFormat="1">
      <c r="A1684" s="51" t="s">
        <v>224</v>
      </c>
      <c r="B1684" t="s">
        <v>3549</v>
      </c>
      <c r="C1684" t="s">
        <v>3533</v>
      </c>
      <c r="D1684" s="187" t="s">
        <v>3564</v>
      </c>
      <c r="E1684" t="s">
        <v>2408</v>
      </c>
      <c r="BD1684">
        <v>400</v>
      </c>
      <c r="BI1684">
        <v>600</v>
      </c>
      <c r="BN1684">
        <v>1000</v>
      </c>
      <c r="BS1684">
        <v>1200</v>
      </c>
      <c r="BX1684">
        <v>2000</v>
      </c>
      <c r="CC1684">
        <v>3000</v>
      </c>
      <c r="CH1684">
        <v>4100</v>
      </c>
      <c r="CM1684">
        <v>6300</v>
      </c>
      <c r="CR1684">
        <v>9100</v>
      </c>
      <c r="CW1684">
        <v>13299.9999999999</v>
      </c>
      <c r="DB1684">
        <v>18000</v>
      </c>
      <c r="DG1684">
        <v>22099.999999999902</v>
      </c>
      <c r="DL1684">
        <v>67200</v>
      </c>
      <c r="DQ1684">
        <v>163700</v>
      </c>
      <c r="DV1684">
        <v>268400</v>
      </c>
      <c r="EA1684">
        <v>637834</v>
      </c>
      <c r="EF1684">
        <v>608737.99999999895</v>
      </c>
      <c r="EK1684">
        <v>926730</v>
      </c>
      <c r="EP1684">
        <v>1232545</v>
      </c>
      <c r="EU1684">
        <v>1460907</v>
      </c>
      <c r="EZ1684">
        <v>1561746</v>
      </c>
      <c r="FE1684">
        <v>1543839</v>
      </c>
      <c r="FJ1684">
        <v>1953713</v>
      </c>
      <c r="FO1684">
        <v>2549678</v>
      </c>
      <c r="FT1684">
        <v>3039908.9999999902</v>
      </c>
      <c r="FY1684">
        <v>3379243</v>
      </c>
      <c r="GD1684">
        <v>3090481.9999999902</v>
      </c>
      <c r="GI1684">
        <v>2809637</v>
      </c>
      <c r="GN1684">
        <v>3046884.9999999902</v>
      </c>
      <c r="GS1684">
        <v>3672074.9999999902</v>
      </c>
      <c r="GX1684">
        <v>4293889</v>
      </c>
    </row>
    <row r="1685" spans="1:206" customFormat="1">
      <c r="A1685" s="51" t="s">
        <v>224</v>
      </c>
      <c r="B1685" t="s">
        <v>3549</v>
      </c>
      <c r="C1685" t="s">
        <v>3533</v>
      </c>
      <c r="D1685" s="187" t="s">
        <v>3564</v>
      </c>
      <c r="E1685" t="s">
        <v>2409</v>
      </c>
      <c r="BD1685">
        <v>100</v>
      </c>
      <c r="BI1685">
        <v>100</v>
      </c>
      <c r="BN1685">
        <v>100</v>
      </c>
      <c r="BS1685">
        <v>100</v>
      </c>
      <c r="BX1685">
        <v>200</v>
      </c>
      <c r="CC1685">
        <v>600</v>
      </c>
      <c r="CH1685">
        <v>900</v>
      </c>
      <c r="CM1685">
        <v>1400</v>
      </c>
      <c r="CR1685">
        <v>2000</v>
      </c>
      <c r="CW1685">
        <v>3000</v>
      </c>
      <c r="DB1685">
        <v>4599.99999999999</v>
      </c>
      <c r="DG1685">
        <v>6600</v>
      </c>
      <c r="DL1685">
        <v>8800</v>
      </c>
      <c r="DQ1685">
        <v>27599.999999999902</v>
      </c>
      <c r="DV1685">
        <v>68800</v>
      </c>
      <c r="EA1685">
        <v>180703</v>
      </c>
      <c r="EF1685">
        <v>375050</v>
      </c>
      <c r="EK1685">
        <v>353570</v>
      </c>
      <c r="EP1685">
        <v>546639</v>
      </c>
      <c r="EU1685">
        <v>750923</v>
      </c>
      <c r="EZ1685">
        <v>919697</v>
      </c>
      <c r="FE1685">
        <v>1013703</v>
      </c>
      <c r="FJ1685">
        <v>1035995</v>
      </c>
      <c r="FO1685">
        <v>1359213</v>
      </c>
      <c r="FT1685">
        <v>1829619</v>
      </c>
      <c r="FY1685">
        <v>2238848</v>
      </c>
      <c r="GD1685">
        <v>2541456</v>
      </c>
      <c r="GI1685">
        <v>2379740</v>
      </c>
      <c r="GN1685">
        <v>2213555</v>
      </c>
      <c r="GS1685">
        <v>2454744</v>
      </c>
      <c r="GX1685">
        <v>3025854</v>
      </c>
    </row>
    <row r="1686" spans="1:206" customFormat="1">
      <c r="A1686" s="51" t="s">
        <v>224</v>
      </c>
      <c r="B1686" t="s">
        <v>3549</v>
      </c>
      <c r="C1686" t="s">
        <v>3533</v>
      </c>
      <c r="D1686" s="187" t="s">
        <v>3564</v>
      </c>
      <c r="E1686" t="s">
        <v>2410</v>
      </c>
      <c r="BD1686">
        <v>0</v>
      </c>
      <c r="BI1686">
        <v>0</v>
      </c>
      <c r="BN1686">
        <v>0</v>
      </c>
      <c r="BS1686">
        <v>0</v>
      </c>
      <c r="BX1686">
        <v>0</v>
      </c>
      <c r="CC1686">
        <v>0</v>
      </c>
      <c r="CH1686">
        <v>100</v>
      </c>
      <c r="CM1686">
        <v>100</v>
      </c>
      <c r="CR1686">
        <v>100</v>
      </c>
      <c r="CW1686">
        <v>200</v>
      </c>
      <c r="DB1686">
        <v>500</v>
      </c>
      <c r="DG1686">
        <v>899.99999999999898</v>
      </c>
      <c r="DL1686">
        <v>1600</v>
      </c>
      <c r="DQ1686">
        <v>2200</v>
      </c>
      <c r="DV1686">
        <v>6600</v>
      </c>
      <c r="EA1686">
        <v>41557.999999999898</v>
      </c>
      <c r="EF1686">
        <v>75633</v>
      </c>
      <c r="EK1686">
        <v>150260.99999999901</v>
      </c>
      <c r="EP1686">
        <v>141032</v>
      </c>
      <c r="EU1686">
        <v>224573</v>
      </c>
      <c r="EZ1686">
        <v>323041</v>
      </c>
      <c r="FE1686">
        <v>413699</v>
      </c>
      <c r="FJ1686">
        <v>476892</v>
      </c>
      <c r="FO1686">
        <v>509731.99999999901</v>
      </c>
      <c r="FT1686">
        <v>700394</v>
      </c>
      <c r="FY1686">
        <v>981808.99999999895</v>
      </c>
      <c r="GD1686">
        <v>1245229.99999999</v>
      </c>
      <c r="GI1686">
        <v>1461984</v>
      </c>
      <c r="GN1686">
        <v>1423617</v>
      </c>
      <c r="GS1686">
        <v>1376236</v>
      </c>
      <c r="GX1686">
        <v>1583601</v>
      </c>
    </row>
    <row r="1687" spans="1:206" customFormat="1">
      <c r="A1687" s="51" t="s">
        <v>224</v>
      </c>
      <c r="B1687" t="s">
        <v>3549</v>
      </c>
      <c r="C1687" t="s">
        <v>3533</v>
      </c>
      <c r="D1687" s="187" t="s">
        <v>3564</v>
      </c>
      <c r="E1687" t="s">
        <v>2411</v>
      </c>
      <c r="BD1687">
        <v>0</v>
      </c>
      <c r="BI1687">
        <v>0</v>
      </c>
      <c r="BN1687">
        <v>0</v>
      </c>
      <c r="BS1687">
        <v>0</v>
      </c>
      <c r="BX1687">
        <v>0</v>
      </c>
      <c r="CC1687">
        <v>0</v>
      </c>
      <c r="CH1687">
        <v>0</v>
      </c>
      <c r="CM1687">
        <v>0</v>
      </c>
      <c r="CR1687">
        <v>0</v>
      </c>
      <c r="CW1687">
        <v>0</v>
      </c>
      <c r="DB1687">
        <v>0</v>
      </c>
      <c r="DG1687">
        <v>0</v>
      </c>
      <c r="DL1687">
        <v>100</v>
      </c>
      <c r="DQ1687">
        <v>100</v>
      </c>
      <c r="DV1687">
        <v>100</v>
      </c>
      <c r="EA1687">
        <v>2621</v>
      </c>
      <c r="EF1687">
        <v>11478</v>
      </c>
      <c r="EK1687">
        <v>18446.999999999902</v>
      </c>
      <c r="EP1687">
        <v>35637</v>
      </c>
      <c r="EU1687">
        <v>33482</v>
      </c>
      <c r="EZ1687">
        <v>55298</v>
      </c>
      <c r="FE1687">
        <v>83894</v>
      </c>
      <c r="FJ1687">
        <v>113600.999999999</v>
      </c>
      <c r="FO1687">
        <v>138547</v>
      </c>
      <c r="FT1687">
        <v>155488</v>
      </c>
      <c r="FY1687">
        <v>225040</v>
      </c>
      <c r="GD1687">
        <v>329474.99999999901</v>
      </c>
      <c r="GI1687">
        <v>440128</v>
      </c>
      <c r="GN1687">
        <v>544045</v>
      </c>
      <c r="GS1687">
        <v>562365</v>
      </c>
      <c r="GX1687">
        <v>576130</v>
      </c>
    </row>
    <row r="1688" spans="1:206" customFormat="1">
      <c r="A1688" s="51" t="s">
        <v>224</v>
      </c>
      <c r="B1688" t="s">
        <v>3549</v>
      </c>
      <c r="C1688" t="s">
        <v>3533</v>
      </c>
      <c r="D1688" s="187" t="s">
        <v>3564</v>
      </c>
      <c r="E1688" t="s">
        <v>2412</v>
      </c>
      <c r="BD1688">
        <v>1051200</v>
      </c>
      <c r="BI1688">
        <v>1450200</v>
      </c>
      <c r="BN1688">
        <v>2035700</v>
      </c>
      <c r="BS1688">
        <v>2868800</v>
      </c>
      <c r="BX1688">
        <v>4134500</v>
      </c>
      <c r="CC1688">
        <v>6225900</v>
      </c>
      <c r="CH1688">
        <v>9532800</v>
      </c>
      <c r="CM1688">
        <v>14409200</v>
      </c>
      <c r="CR1688">
        <v>20464700</v>
      </c>
      <c r="CW1688">
        <v>27380100</v>
      </c>
      <c r="DB1688">
        <v>34545700</v>
      </c>
      <c r="DG1688">
        <v>42409000</v>
      </c>
      <c r="DL1688">
        <v>51776200</v>
      </c>
      <c r="DQ1688">
        <v>63179300</v>
      </c>
      <c r="DV1688">
        <v>75267000</v>
      </c>
    </row>
    <row r="1689" spans="1:206" customFormat="1">
      <c r="A1689" s="51" t="s">
        <v>224</v>
      </c>
      <c r="B1689" t="s">
        <v>3549</v>
      </c>
      <c r="C1689" t="s">
        <v>3533</v>
      </c>
      <c r="D1689" s="187" t="s">
        <v>3564</v>
      </c>
      <c r="E1689" t="s">
        <v>2413</v>
      </c>
      <c r="BD1689">
        <v>1051200</v>
      </c>
      <c r="BI1689">
        <v>1450200</v>
      </c>
      <c r="BN1689">
        <v>2035700</v>
      </c>
      <c r="BS1689">
        <v>2868800</v>
      </c>
      <c r="BX1689">
        <v>4134500</v>
      </c>
      <c r="CC1689">
        <v>6225900</v>
      </c>
      <c r="CH1689">
        <v>9532800</v>
      </c>
      <c r="CM1689">
        <v>14409200</v>
      </c>
      <c r="CR1689">
        <v>20464700</v>
      </c>
      <c r="CW1689">
        <v>27380100</v>
      </c>
      <c r="DB1689">
        <v>34545700</v>
      </c>
      <c r="DG1689">
        <v>42409000</v>
      </c>
      <c r="DL1689">
        <v>51776200</v>
      </c>
      <c r="DQ1689">
        <v>63179300</v>
      </c>
      <c r="DV1689">
        <v>75267000</v>
      </c>
      <c r="EA1689">
        <v>88999944</v>
      </c>
      <c r="EF1689">
        <v>103112701</v>
      </c>
      <c r="EK1689">
        <v>117610304</v>
      </c>
      <c r="EP1689">
        <v>132106997</v>
      </c>
      <c r="EU1689">
        <v>146222802</v>
      </c>
      <c r="EZ1689">
        <v>159909856</v>
      </c>
      <c r="FE1689">
        <v>173115984</v>
      </c>
      <c r="FJ1689">
        <v>185741731</v>
      </c>
      <c r="FO1689">
        <v>197716294</v>
      </c>
      <c r="FT1689">
        <v>208867768</v>
      </c>
      <c r="FY1689">
        <v>219102884</v>
      </c>
      <c r="GD1689">
        <v>228349392</v>
      </c>
      <c r="GI1689">
        <v>236617070</v>
      </c>
      <c r="GN1689">
        <v>243913832</v>
      </c>
      <c r="GS1689">
        <v>250340002</v>
      </c>
      <c r="GX1689">
        <v>255972446</v>
      </c>
    </row>
    <row r="1690" spans="1:206" customFormat="1">
      <c r="A1690" s="51" t="s">
        <v>224</v>
      </c>
      <c r="B1690" t="s">
        <v>3549</v>
      </c>
      <c r="C1690" t="s">
        <v>3533</v>
      </c>
      <c r="D1690" s="187" t="s">
        <v>3564</v>
      </c>
      <c r="E1690" t="s">
        <v>2414</v>
      </c>
      <c r="BD1690">
        <v>735000</v>
      </c>
      <c r="BI1690">
        <v>972600</v>
      </c>
      <c r="BN1690">
        <v>1313900</v>
      </c>
      <c r="BS1690">
        <v>1789800</v>
      </c>
      <c r="BX1690">
        <v>2507800</v>
      </c>
      <c r="CC1690">
        <v>3662800</v>
      </c>
      <c r="CH1690">
        <v>5403600</v>
      </c>
      <c r="CM1690">
        <v>7831700</v>
      </c>
      <c r="CR1690">
        <v>10578900</v>
      </c>
      <c r="CW1690">
        <v>13528500</v>
      </c>
      <c r="DB1690">
        <v>16420700</v>
      </c>
      <c r="DG1690">
        <v>19551800</v>
      </c>
      <c r="DL1690">
        <v>23364200</v>
      </c>
      <c r="DQ1690">
        <v>28262100</v>
      </c>
      <c r="DV1690">
        <v>33456600</v>
      </c>
      <c r="EA1690">
        <v>44894974</v>
      </c>
      <c r="EF1690">
        <v>51555116</v>
      </c>
      <c r="EK1690">
        <v>58284740</v>
      </c>
      <c r="EP1690">
        <v>64907969</v>
      </c>
      <c r="EU1690">
        <v>71242638</v>
      </c>
      <c r="EZ1690">
        <v>77272529</v>
      </c>
      <c r="FE1690">
        <v>82990480</v>
      </c>
      <c r="FJ1690">
        <v>88370162</v>
      </c>
      <c r="FO1690">
        <v>93385805</v>
      </c>
      <c r="FT1690">
        <v>97953526</v>
      </c>
      <c r="FY1690">
        <v>102037094</v>
      </c>
      <c r="GD1690">
        <v>105645983</v>
      </c>
      <c r="GI1690">
        <v>108821284</v>
      </c>
      <c r="GN1690">
        <v>111576048</v>
      </c>
      <c r="GS1690">
        <v>113990021</v>
      </c>
      <c r="GX1690">
        <v>116127630</v>
      </c>
    </row>
    <row r="1691" spans="1:206" customFormat="1">
      <c r="A1691" s="51" t="s">
        <v>224</v>
      </c>
      <c r="B1691" t="s">
        <v>3549</v>
      </c>
      <c r="C1691" t="s">
        <v>3533</v>
      </c>
      <c r="D1691" s="187" t="s">
        <v>3564</v>
      </c>
      <c r="E1691" t="s">
        <v>2415</v>
      </c>
      <c r="BD1691">
        <v>316200</v>
      </c>
      <c r="BI1691">
        <v>477600</v>
      </c>
      <c r="BN1691">
        <v>721800</v>
      </c>
      <c r="BS1691">
        <v>1079000</v>
      </c>
      <c r="BX1691">
        <v>1626700</v>
      </c>
      <c r="CC1691">
        <v>2563100</v>
      </c>
      <c r="CH1691">
        <v>4129200</v>
      </c>
      <c r="CM1691">
        <v>6577500</v>
      </c>
      <c r="CR1691">
        <v>9885800</v>
      </c>
      <c r="CW1691">
        <v>13851600</v>
      </c>
      <c r="DB1691">
        <v>18125000</v>
      </c>
      <c r="DG1691">
        <v>22857200</v>
      </c>
      <c r="DL1691">
        <v>28412000</v>
      </c>
      <c r="DQ1691">
        <v>34917200</v>
      </c>
      <c r="DV1691">
        <v>41810400</v>
      </c>
      <c r="EA1691">
        <v>44104970</v>
      </c>
      <c r="EF1691">
        <v>51557585</v>
      </c>
      <c r="EK1691">
        <v>59325564</v>
      </c>
      <c r="EP1691">
        <v>67199028</v>
      </c>
      <c r="EU1691">
        <v>74980164</v>
      </c>
      <c r="EZ1691">
        <v>82637327</v>
      </c>
      <c r="FE1691">
        <v>90125504</v>
      </c>
      <c r="FJ1691">
        <v>97371569</v>
      </c>
      <c r="FO1691">
        <v>104330489</v>
      </c>
      <c r="FT1691">
        <v>110914242</v>
      </c>
      <c r="FY1691">
        <v>117065790</v>
      </c>
      <c r="GD1691">
        <v>122703409</v>
      </c>
      <c r="GI1691">
        <v>127795786</v>
      </c>
      <c r="GN1691">
        <v>132337784</v>
      </c>
      <c r="GS1691">
        <v>136349981</v>
      </c>
      <c r="GX1691">
        <v>139844816</v>
      </c>
    </row>
    <row r="1692" spans="1:206" customFormat="1">
      <c r="A1692" s="51" t="s">
        <v>224</v>
      </c>
      <c r="B1692" t="s">
        <v>3549</v>
      </c>
      <c r="C1692" t="s">
        <v>3533</v>
      </c>
      <c r="D1692" s="187" t="s">
        <v>3564</v>
      </c>
      <c r="E1692" t="s">
        <v>2416</v>
      </c>
      <c r="BD1692">
        <v>0</v>
      </c>
      <c r="BI1692">
        <v>0</v>
      </c>
      <c r="BN1692">
        <v>0</v>
      </c>
      <c r="BS1692">
        <v>0</v>
      </c>
      <c r="BX1692">
        <v>0</v>
      </c>
      <c r="CC1692">
        <v>0</v>
      </c>
      <c r="CH1692">
        <v>0</v>
      </c>
      <c r="CM1692">
        <v>0</v>
      </c>
      <c r="CR1692">
        <v>0</v>
      </c>
      <c r="CW1692">
        <v>0</v>
      </c>
      <c r="DB1692">
        <v>0</v>
      </c>
      <c r="DG1692">
        <v>0</v>
      </c>
      <c r="DL1692">
        <v>0</v>
      </c>
      <c r="DQ1692">
        <v>0</v>
      </c>
      <c r="DV1692">
        <v>0</v>
      </c>
      <c r="EA1692">
        <v>0</v>
      </c>
      <c r="EF1692">
        <v>0</v>
      </c>
      <c r="EK1692">
        <v>0</v>
      </c>
      <c r="EP1692">
        <v>0</v>
      </c>
      <c r="EU1692">
        <v>0</v>
      </c>
      <c r="EZ1692">
        <v>0</v>
      </c>
      <c r="FE1692">
        <v>0</v>
      </c>
      <c r="FJ1692">
        <v>0</v>
      </c>
      <c r="FO1692">
        <v>0</v>
      </c>
      <c r="FT1692">
        <v>0</v>
      </c>
      <c r="FY1692">
        <v>0</v>
      </c>
      <c r="GD1692">
        <v>0</v>
      </c>
      <c r="GI1692">
        <v>0</v>
      </c>
      <c r="GN1692">
        <v>0</v>
      </c>
      <c r="GS1692">
        <v>0</v>
      </c>
      <c r="GX1692">
        <v>0</v>
      </c>
    </row>
    <row r="1693" spans="1:206" customFormat="1">
      <c r="A1693" s="51" t="s">
        <v>224</v>
      </c>
      <c r="B1693" t="s">
        <v>3549</v>
      </c>
      <c r="C1693" t="s">
        <v>3533</v>
      </c>
      <c r="D1693" s="187" t="s">
        <v>3564</v>
      </c>
      <c r="E1693" t="s">
        <v>2417</v>
      </c>
      <c r="BD1693">
        <v>0</v>
      </c>
      <c r="BI1693">
        <v>0</v>
      </c>
      <c r="BN1693">
        <v>0</v>
      </c>
      <c r="BS1693">
        <v>0</v>
      </c>
      <c r="BX1693">
        <v>0</v>
      </c>
      <c r="CC1693">
        <v>0</v>
      </c>
      <c r="CH1693">
        <v>0</v>
      </c>
      <c r="CM1693">
        <v>0</v>
      </c>
      <c r="CR1693">
        <v>0</v>
      </c>
      <c r="CW1693">
        <v>0</v>
      </c>
      <c r="DB1693">
        <v>0</v>
      </c>
      <c r="DG1693">
        <v>0</v>
      </c>
      <c r="DL1693">
        <v>0</v>
      </c>
      <c r="DQ1693">
        <v>0</v>
      </c>
      <c r="DV1693">
        <v>0</v>
      </c>
      <c r="EA1693">
        <v>0</v>
      </c>
      <c r="EF1693">
        <v>0</v>
      </c>
      <c r="EK1693">
        <v>0</v>
      </c>
      <c r="EP1693">
        <v>0</v>
      </c>
      <c r="EU1693">
        <v>0</v>
      </c>
      <c r="EZ1693">
        <v>0</v>
      </c>
      <c r="FE1693">
        <v>0</v>
      </c>
      <c r="FJ1693">
        <v>0</v>
      </c>
      <c r="FO1693">
        <v>0</v>
      </c>
      <c r="FT1693">
        <v>0</v>
      </c>
      <c r="FY1693">
        <v>0</v>
      </c>
      <c r="GD1693">
        <v>0</v>
      </c>
      <c r="GI1693">
        <v>0</v>
      </c>
      <c r="GN1693">
        <v>0</v>
      </c>
      <c r="GS1693">
        <v>0</v>
      </c>
      <c r="GX1693">
        <v>0</v>
      </c>
    </row>
    <row r="1694" spans="1:206" customFormat="1">
      <c r="A1694" s="51" t="s">
        <v>224</v>
      </c>
      <c r="B1694" t="s">
        <v>3549</v>
      </c>
      <c r="C1694" t="s">
        <v>3533</v>
      </c>
      <c r="D1694" s="187" t="s">
        <v>3564</v>
      </c>
      <c r="E1694" t="s">
        <v>2418</v>
      </c>
      <c r="BD1694">
        <v>0</v>
      </c>
      <c r="BI1694">
        <v>0</v>
      </c>
      <c r="BN1694">
        <v>0</v>
      </c>
      <c r="BS1694">
        <v>0</v>
      </c>
      <c r="BX1694">
        <v>0</v>
      </c>
      <c r="CC1694">
        <v>0</v>
      </c>
      <c r="CH1694">
        <v>0</v>
      </c>
      <c r="CM1694">
        <v>0</v>
      </c>
      <c r="CR1694">
        <v>0</v>
      </c>
      <c r="CW1694">
        <v>0</v>
      </c>
      <c r="DB1694">
        <v>0</v>
      </c>
      <c r="DG1694">
        <v>0</v>
      </c>
      <c r="DL1694">
        <v>0</v>
      </c>
      <c r="DQ1694">
        <v>0</v>
      </c>
      <c r="DV1694">
        <v>0</v>
      </c>
      <c r="EA1694">
        <v>0</v>
      </c>
      <c r="EF1694">
        <v>0</v>
      </c>
      <c r="EK1694">
        <v>0</v>
      </c>
      <c r="EP1694">
        <v>0</v>
      </c>
      <c r="EU1694">
        <v>0</v>
      </c>
      <c r="EZ1694">
        <v>0</v>
      </c>
      <c r="FE1694">
        <v>0</v>
      </c>
      <c r="FJ1694">
        <v>0</v>
      </c>
      <c r="FO1694">
        <v>0</v>
      </c>
      <c r="FT1694">
        <v>0</v>
      </c>
      <c r="FY1694">
        <v>0</v>
      </c>
      <c r="GD1694">
        <v>0</v>
      </c>
      <c r="GI1694">
        <v>0</v>
      </c>
      <c r="GN1694">
        <v>0</v>
      </c>
      <c r="GS1694">
        <v>0</v>
      </c>
      <c r="GX1694">
        <v>0</v>
      </c>
    </row>
    <row r="1695" spans="1:206" customFormat="1">
      <c r="A1695" s="51" t="s">
        <v>224</v>
      </c>
      <c r="B1695" t="s">
        <v>3549</v>
      </c>
      <c r="C1695" t="s">
        <v>3533</v>
      </c>
      <c r="D1695" s="187" t="s">
        <v>3564</v>
      </c>
      <c r="E1695" t="s">
        <v>2419</v>
      </c>
      <c r="BD1695">
        <v>0</v>
      </c>
      <c r="BI1695">
        <v>0</v>
      </c>
      <c r="BN1695">
        <v>0</v>
      </c>
      <c r="BS1695">
        <v>0</v>
      </c>
      <c r="BX1695">
        <v>0</v>
      </c>
      <c r="CC1695">
        <v>0</v>
      </c>
      <c r="CH1695">
        <v>0</v>
      </c>
      <c r="CM1695">
        <v>0</v>
      </c>
      <c r="CR1695">
        <v>0</v>
      </c>
      <c r="CW1695">
        <v>0</v>
      </c>
      <c r="DB1695">
        <v>0</v>
      </c>
      <c r="DG1695">
        <v>0</v>
      </c>
      <c r="DL1695">
        <v>0</v>
      </c>
      <c r="DQ1695">
        <v>0</v>
      </c>
      <c r="DV1695">
        <v>0</v>
      </c>
      <c r="EA1695">
        <v>515117.99999999901</v>
      </c>
      <c r="EF1695">
        <v>543729</v>
      </c>
      <c r="EK1695">
        <v>543765</v>
      </c>
      <c r="EP1695">
        <v>514916</v>
      </c>
      <c r="EU1695">
        <v>526995</v>
      </c>
      <c r="EZ1695">
        <v>534328</v>
      </c>
      <c r="FE1695">
        <v>531099.99999999895</v>
      </c>
      <c r="FJ1695">
        <v>522660.99999999901</v>
      </c>
      <c r="FO1695">
        <v>513835.99999999901</v>
      </c>
      <c r="FT1695">
        <v>508209</v>
      </c>
      <c r="FY1695">
        <v>500965</v>
      </c>
      <c r="GD1695">
        <v>492880</v>
      </c>
      <c r="GI1695">
        <v>486819.99999999901</v>
      </c>
      <c r="GN1695">
        <v>481912.99999999901</v>
      </c>
      <c r="GS1695">
        <v>473985</v>
      </c>
      <c r="GX1695">
        <v>466390</v>
      </c>
    </row>
    <row r="1696" spans="1:206" customFormat="1">
      <c r="A1696" s="51" t="s">
        <v>224</v>
      </c>
      <c r="B1696" t="s">
        <v>3549</v>
      </c>
      <c r="C1696" t="s">
        <v>3533</v>
      </c>
      <c r="D1696" s="187" t="s">
        <v>3564</v>
      </c>
      <c r="E1696" t="s">
        <v>2420</v>
      </c>
      <c r="BD1696">
        <v>24900</v>
      </c>
      <c r="BI1696">
        <v>44500</v>
      </c>
      <c r="BN1696">
        <v>84199.999999999898</v>
      </c>
      <c r="BS1696">
        <v>163700</v>
      </c>
      <c r="BX1696">
        <v>302899.99999999901</v>
      </c>
      <c r="CC1696">
        <v>559199.99999999895</v>
      </c>
      <c r="CH1696">
        <v>938500</v>
      </c>
      <c r="CM1696">
        <v>1439900</v>
      </c>
      <c r="CR1696">
        <v>1779699.99999999</v>
      </c>
      <c r="CW1696">
        <v>2073699.99999999</v>
      </c>
      <c r="DB1696">
        <v>2222200</v>
      </c>
      <c r="DG1696">
        <v>2316700</v>
      </c>
      <c r="DL1696">
        <v>2519100</v>
      </c>
      <c r="DQ1696">
        <v>3181700</v>
      </c>
      <c r="DV1696">
        <v>3819900</v>
      </c>
      <c r="EA1696">
        <v>4069781</v>
      </c>
      <c r="EF1696">
        <v>4298292</v>
      </c>
      <c r="EK1696">
        <v>4526110.9999999898</v>
      </c>
      <c r="EP1696">
        <v>4590847</v>
      </c>
      <c r="EU1696">
        <v>4499605.9999999898</v>
      </c>
      <c r="EZ1696">
        <v>4559010</v>
      </c>
      <c r="FE1696">
        <v>4588754</v>
      </c>
      <c r="FJ1696">
        <v>4558702</v>
      </c>
      <c r="FO1696">
        <v>4500685</v>
      </c>
      <c r="FT1696">
        <v>4441086</v>
      </c>
      <c r="FY1696">
        <v>4403962</v>
      </c>
      <c r="GD1696">
        <v>4359094</v>
      </c>
      <c r="GI1696">
        <v>4313543</v>
      </c>
      <c r="GN1696">
        <v>4269157</v>
      </c>
      <c r="GS1696">
        <v>4229735</v>
      </c>
      <c r="GX1696">
        <v>4168648.9999999902</v>
      </c>
    </row>
    <row r="1697" spans="1:206" customFormat="1">
      <c r="A1697" s="51" t="s">
        <v>224</v>
      </c>
      <c r="B1697" t="s">
        <v>3549</v>
      </c>
      <c r="C1697" t="s">
        <v>3533</v>
      </c>
      <c r="D1697" s="187" t="s">
        <v>3564</v>
      </c>
      <c r="E1697" t="s">
        <v>2421</v>
      </c>
      <c r="BD1697">
        <v>13400</v>
      </c>
      <c r="BI1697">
        <v>24099.999999999902</v>
      </c>
      <c r="BN1697">
        <v>42500</v>
      </c>
      <c r="BS1697">
        <v>82700</v>
      </c>
      <c r="BX1697">
        <v>160700</v>
      </c>
      <c r="CC1697">
        <v>310900</v>
      </c>
      <c r="CH1697">
        <v>580699.99999999895</v>
      </c>
      <c r="CM1697">
        <v>988800</v>
      </c>
      <c r="CR1697">
        <v>1541500</v>
      </c>
      <c r="CW1697">
        <v>2051400</v>
      </c>
      <c r="DB1697">
        <v>2535900</v>
      </c>
      <c r="DG1697">
        <v>3157999.9999999902</v>
      </c>
      <c r="DL1697">
        <v>3775000</v>
      </c>
      <c r="DQ1697">
        <v>4530500</v>
      </c>
      <c r="DV1697">
        <v>5186700</v>
      </c>
      <c r="EA1697">
        <v>6509073.9999999898</v>
      </c>
      <c r="EF1697">
        <v>6867182</v>
      </c>
      <c r="EK1697">
        <v>7227721</v>
      </c>
      <c r="EP1697">
        <v>7608864</v>
      </c>
      <c r="EU1697">
        <v>7754982</v>
      </c>
      <c r="EZ1697">
        <v>7638444</v>
      </c>
      <c r="FE1697">
        <v>7741656</v>
      </c>
      <c r="FJ1697">
        <v>7802092</v>
      </c>
      <c r="FO1697">
        <v>7781516.9999999898</v>
      </c>
      <c r="FT1697">
        <v>7701980.9999999898</v>
      </c>
      <c r="FY1697">
        <v>7612808</v>
      </c>
      <c r="GD1697">
        <v>7564513</v>
      </c>
      <c r="GI1697">
        <v>7502507</v>
      </c>
      <c r="GN1697">
        <v>7444826.9999999898</v>
      </c>
      <c r="GS1697">
        <v>7384966</v>
      </c>
      <c r="GX1697">
        <v>7325207</v>
      </c>
    </row>
    <row r="1698" spans="1:206" customFormat="1">
      <c r="A1698" s="51" t="s">
        <v>224</v>
      </c>
      <c r="B1698" t="s">
        <v>3549</v>
      </c>
      <c r="C1698" t="s">
        <v>3533</v>
      </c>
      <c r="D1698" s="187" t="s">
        <v>3564</v>
      </c>
      <c r="E1698" t="s">
        <v>2422</v>
      </c>
      <c r="BD1698">
        <v>183899.99999999901</v>
      </c>
      <c r="BI1698">
        <v>263799.99999999901</v>
      </c>
      <c r="BN1698">
        <v>351300</v>
      </c>
      <c r="BS1698">
        <v>432000</v>
      </c>
      <c r="BX1698">
        <v>599900</v>
      </c>
      <c r="CC1698">
        <v>869300</v>
      </c>
      <c r="CH1698">
        <v>1247199.99999999</v>
      </c>
      <c r="CM1698">
        <v>1723100</v>
      </c>
      <c r="CR1698">
        <v>2113300</v>
      </c>
      <c r="CW1698">
        <v>2475800</v>
      </c>
      <c r="DB1698">
        <v>2667700</v>
      </c>
      <c r="DG1698">
        <v>2947100</v>
      </c>
      <c r="DL1698">
        <v>3540200</v>
      </c>
      <c r="DQ1698">
        <v>4202000</v>
      </c>
      <c r="DV1698">
        <v>4773500</v>
      </c>
      <c r="EA1698">
        <v>6615938.9999999898</v>
      </c>
      <c r="EF1698">
        <v>7242116</v>
      </c>
      <c r="EK1698">
        <v>7640314.9999999898</v>
      </c>
      <c r="EP1698">
        <v>8041470</v>
      </c>
      <c r="EU1698">
        <v>8471501</v>
      </c>
      <c r="EZ1698">
        <v>8656614</v>
      </c>
      <c r="FE1698">
        <v>8526449</v>
      </c>
      <c r="FJ1698">
        <v>8651991</v>
      </c>
      <c r="FO1698">
        <v>8737711</v>
      </c>
      <c r="FT1698">
        <v>8730820</v>
      </c>
      <c r="FY1698">
        <v>8655942</v>
      </c>
      <c r="GD1698">
        <v>8563741</v>
      </c>
      <c r="GI1698">
        <v>8515874</v>
      </c>
      <c r="GN1698">
        <v>8453641.9999999907</v>
      </c>
      <c r="GS1698">
        <v>8396500.9999999907</v>
      </c>
      <c r="GX1698">
        <v>8338219</v>
      </c>
    </row>
    <row r="1699" spans="1:206" customFormat="1">
      <c r="A1699" s="51" t="s">
        <v>224</v>
      </c>
      <c r="B1699" t="s">
        <v>3549</v>
      </c>
      <c r="C1699" t="s">
        <v>3533</v>
      </c>
      <c r="D1699" s="187" t="s">
        <v>3564</v>
      </c>
      <c r="E1699" t="s">
        <v>2423</v>
      </c>
      <c r="BD1699">
        <v>137300</v>
      </c>
      <c r="BI1699">
        <v>178200</v>
      </c>
      <c r="BN1699">
        <v>255700</v>
      </c>
      <c r="BS1699">
        <v>342999.99999999901</v>
      </c>
      <c r="BX1699">
        <v>419700</v>
      </c>
      <c r="CC1699">
        <v>584300</v>
      </c>
      <c r="CH1699">
        <v>845200</v>
      </c>
      <c r="CM1699">
        <v>1213400</v>
      </c>
      <c r="CR1699">
        <v>1681300</v>
      </c>
      <c r="CW1699">
        <v>2061400</v>
      </c>
      <c r="DB1699">
        <v>2413200</v>
      </c>
      <c r="DG1699">
        <v>2594300</v>
      </c>
      <c r="DL1699">
        <v>2897200</v>
      </c>
      <c r="DQ1699">
        <v>3497500</v>
      </c>
      <c r="DV1699">
        <v>4121100</v>
      </c>
      <c r="EA1699">
        <v>5823800</v>
      </c>
      <c r="EF1699">
        <v>6526964</v>
      </c>
      <c r="EK1699">
        <v>7146694</v>
      </c>
      <c r="EP1699">
        <v>7544157</v>
      </c>
      <c r="EU1699">
        <v>7948307</v>
      </c>
      <c r="EZ1699">
        <v>8382074</v>
      </c>
      <c r="FE1699">
        <v>8573561</v>
      </c>
      <c r="FJ1699">
        <v>8448144</v>
      </c>
      <c r="FO1699">
        <v>8586266.9999999907</v>
      </c>
      <c r="FT1699">
        <v>8684859</v>
      </c>
      <c r="FY1699">
        <v>8691595.9999999907</v>
      </c>
      <c r="GD1699">
        <v>8631028.9999999907</v>
      </c>
      <c r="GI1699">
        <v>8551768</v>
      </c>
      <c r="GN1699">
        <v>8513196</v>
      </c>
      <c r="GS1699">
        <v>8459032</v>
      </c>
      <c r="GX1699">
        <v>8409125</v>
      </c>
    </row>
    <row r="1700" spans="1:206" customFormat="1">
      <c r="A1700" s="51" t="s">
        <v>224</v>
      </c>
      <c r="B1700" t="s">
        <v>3549</v>
      </c>
      <c r="C1700" t="s">
        <v>3533</v>
      </c>
      <c r="D1700" s="187" t="s">
        <v>3564</v>
      </c>
      <c r="E1700" t="s">
        <v>2424</v>
      </c>
      <c r="BD1700">
        <v>107699.999999999</v>
      </c>
      <c r="BI1700">
        <v>131600</v>
      </c>
      <c r="BN1700">
        <v>170700</v>
      </c>
      <c r="BS1700">
        <v>247799.99999999901</v>
      </c>
      <c r="BX1700">
        <v>331599.99999999901</v>
      </c>
      <c r="CC1700">
        <v>407500</v>
      </c>
      <c r="CH1700">
        <v>567000</v>
      </c>
      <c r="CM1700">
        <v>821000</v>
      </c>
      <c r="CR1700">
        <v>1183500</v>
      </c>
      <c r="CW1700">
        <v>1638900</v>
      </c>
      <c r="DB1700">
        <v>2008900</v>
      </c>
      <c r="DG1700">
        <v>2346100</v>
      </c>
      <c r="DL1700">
        <v>2547100</v>
      </c>
      <c r="DQ1700">
        <v>2880500</v>
      </c>
      <c r="DV1700">
        <v>3434900</v>
      </c>
      <c r="EA1700">
        <v>4947397</v>
      </c>
      <c r="EF1700">
        <v>5748565.9999999898</v>
      </c>
      <c r="EK1700">
        <v>6444786.9999999898</v>
      </c>
      <c r="EP1700">
        <v>7058903</v>
      </c>
      <c r="EU1700">
        <v>7456323</v>
      </c>
      <c r="EZ1700">
        <v>7864047</v>
      </c>
      <c r="FE1700">
        <v>8302022.9999999898</v>
      </c>
      <c r="FJ1700">
        <v>8499820.9999999907</v>
      </c>
      <c r="FO1700">
        <v>8385577.9999999898</v>
      </c>
      <c r="FT1700">
        <v>8534822.9999999907</v>
      </c>
      <c r="FY1700">
        <v>8644819</v>
      </c>
      <c r="GD1700">
        <v>8663533</v>
      </c>
      <c r="GI1700">
        <v>8615479</v>
      </c>
      <c r="GN1700">
        <v>8547863.9999999907</v>
      </c>
      <c r="GS1700">
        <v>8517103.9999999907</v>
      </c>
      <c r="GX1700">
        <v>8469304.9999999907</v>
      </c>
    </row>
    <row r="1701" spans="1:206" customFormat="1">
      <c r="A1701" s="51" t="s">
        <v>224</v>
      </c>
      <c r="B1701" t="s">
        <v>3549</v>
      </c>
      <c r="C1701" t="s">
        <v>3533</v>
      </c>
      <c r="D1701" s="187" t="s">
        <v>3564</v>
      </c>
      <c r="E1701" t="s">
        <v>2425</v>
      </c>
      <c r="BD1701">
        <v>79700</v>
      </c>
      <c r="BI1701">
        <v>102600</v>
      </c>
      <c r="BN1701">
        <v>126100</v>
      </c>
      <c r="BS1701">
        <v>164499.99999999901</v>
      </c>
      <c r="BX1701">
        <v>237600</v>
      </c>
      <c r="CC1701">
        <v>319700</v>
      </c>
      <c r="CH1701">
        <v>392900</v>
      </c>
      <c r="CM1701">
        <v>548200</v>
      </c>
      <c r="CR1701">
        <v>796000</v>
      </c>
      <c r="CW1701">
        <v>1148800</v>
      </c>
      <c r="DB1701">
        <v>1593300</v>
      </c>
      <c r="DG1701">
        <v>1948700</v>
      </c>
      <c r="DL1701">
        <v>2296100</v>
      </c>
      <c r="DQ1701">
        <v>2462900</v>
      </c>
      <c r="DV1701">
        <v>2824600</v>
      </c>
      <c r="EA1701">
        <v>4013440.9999999902</v>
      </c>
      <c r="EF1701">
        <v>4875375</v>
      </c>
      <c r="EK1701">
        <v>5670619</v>
      </c>
      <c r="EP1701">
        <v>6359918</v>
      </c>
      <c r="EU1701">
        <v>6969454</v>
      </c>
      <c r="EZ1701">
        <v>7367685</v>
      </c>
      <c r="FE1701">
        <v>7779436.9999999898</v>
      </c>
      <c r="FJ1701">
        <v>8222023</v>
      </c>
      <c r="FO1701">
        <v>8431728</v>
      </c>
      <c r="FT1701">
        <v>8328272.9999999898</v>
      </c>
      <c r="FY1701">
        <v>8488037</v>
      </c>
      <c r="GD1701">
        <v>8608807</v>
      </c>
      <c r="GI1701">
        <v>8638781</v>
      </c>
      <c r="GN1701">
        <v>8602860.9999999907</v>
      </c>
      <c r="GS1701">
        <v>8545779</v>
      </c>
      <c r="GX1701">
        <v>8521710</v>
      </c>
    </row>
    <row r="1702" spans="1:206" customFormat="1">
      <c r="A1702" s="51" t="s">
        <v>224</v>
      </c>
      <c r="B1702" t="s">
        <v>3549</v>
      </c>
      <c r="C1702" t="s">
        <v>3533</v>
      </c>
      <c r="D1702" s="187" t="s">
        <v>3564</v>
      </c>
      <c r="E1702" t="s">
        <v>2426</v>
      </c>
      <c r="BD1702">
        <v>61000</v>
      </c>
      <c r="BI1702">
        <v>74200</v>
      </c>
      <c r="BN1702">
        <v>95800</v>
      </c>
      <c r="BS1702">
        <v>118700</v>
      </c>
      <c r="BX1702">
        <v>155400</v>
      </c>
      <c r="CC1702">
        <v>225800</v>
      </c>
      <c r="CH1702">
        <v>304499.99999999901</v>
      </c>
      <c r="CM1702">
        <v>375599.99999999901</v>
      </c>
      <c r="CR1702">
        <v>524900</v>
      </c>
      <c r="CW1702">
        <v>766300</v>
      </c>
      <c r="DB1702">
        <v>1110600</v>
      </c>
      <c r="DG1702">
        <v>1540800</v>
      </c>
      <c r="DL1702">
        <v>1897500</v>
      </c>
      <c r="DQ1702">
        <v>2209500</v>
      </c>
      <c r="DV1702">
        <v>2403600</v>
      </c>
      <c r="EA1702">
        <v>3278078</v>
      </c>
      <c r="EF1702">
        <v>3938648</v>
      </c>
      <c r="EK1702">
        <v>4793042.9999999898</v>
      </c>
      <c r="EP1702">
        <v>5581045.9999999898</v>
      </c>
      <c r="EU1702">
        <v>6264195</v>
      </c>
      <c r="EZ1702">
        <v>6870255.9999999898</v>
      </c>
      <c r="FE1702">
        <v>7270329.9999999898</v>
      </c>
      <c r="FJ1702">
        <v>7686885</v>
      </c>
      <c r="FO1702">
        <v>8139462</v>
      </c>
      <c r="FT1702">
        <v>8361357</v>
      </c>
      <c r="FY1702">
        <v>8269463</v>
      </c>
      <c r="GD1702">
        <v>8440093</v>
      </c>
      <c r="GI1702">
        <v>8571992</v>
      </c>
      <c r="GN1702">
        <v>8614212</v>
      </c>
      <c r="GS1702">
        <v>8590212</v>
      </c>
      <c r="GX1702">
        <v>8543012</v>
      </c>
    </row>
    <row r="1703" spans="1:206" customFormat="1">
      <c r="A1703" s="51" t="s">
        <v>224</v>
      </c>
      <c r="B1703" t="s">
        <v>3549</v>
      </c>
      <c r="C1703" t="s">
        <v>3533</v>
      </c>
      <c r="D1703" s="187" t="s">
        <v>3564</v>
      </c>
      <c r="E1703" t="s">
        <v>2427</v>
      </c>
      <c r="BD1703">
        <v>47600</v>
      </c>
      <c r="BI1703">
        <v>55599.999999999898</v>
      </c>
      <c r="BN1703">
        <v>67800</v>
      </c>
      <c r="BS1703">
        <v>88399.999999999898</v>
      </c>
      <c r="BX1703">
        <v>109800</v>
      </c>
      <c r="CC1703">
        <v>144500</v>
      </c>
      <c r="CH1703">
        <v>211100</v>
      </c>
      <c r="CM1703">
        <v>286200</v>
      </c>
      <c r="CR1703">
        <v>353199.99999999901</v>
      </c>
      <c r="CW1703">
        <v>497300</v>
      </c>
      <c r="DB1703">
        <v>730900</v>
      </c>
      <c r="DG1703">
        <v>1058100</v>
      </c>
      <c r="DL1703">
        <v>1482900</v>
      </c>
      <c r="DQ1703">
        <v>1815200</v>
      </c>
      <c r="DV1703">
        <v>2137899.9999999902</v>
      </c>
      <c r="EA1703">
        <v>2751794.9999999902</v>
      </c>
      <c r="EF1703">
        <v>3195382</v>
      </c>
      <c r="EK1703">
        <v>3848715</v>
      </c>
      <c r="EP1703">
        <v>4692869.9999999898</v>
      </c>
      <c r="EU1703">
        <v>5472755.9999999898</v>
      </c>
      <c r="EZ1703">
        <v>6150472</v>
      </c>
      <c r="FE1703">
        <v>6754232</v>
      </c>
      <c r="FJ1703">
        <v>7157564</v>
      </c>
      <c r="FO1703">
        <v>7583759</v>
      </c>
      <c r="FT1703">
        <v>8047269.9999999898</v>
      </c>
      <c r="FY1703">
        <v>8282613</v>
      </c>
      <c r="GD1703">
        <v>8203844</v>
      </c>
      <c r="GI1703">
        <v>8386560</v>
      </c>
      <c r="GN1703">
        <v>8531892.9999999907</v>
      </c>
      <c r="GS1703">
        <v>8587200</v>
      </c>
      <c r="GX1703">
        <v>8575238.9999999907</v>
      </c>
    </row>
    <row r="1704" spans="1:206" customFormat="1">
      <c r="A1704" s="51" t="s">
        <v>224</v>
      </c>
      <c r="B1704" t="s">
        <v>3549</v>
      </c>
      <c r="C1704" t="s">
        <v>3533</v>
      </c>
      <c r="D1704" s="187" t="s">
        <v>3564</v>
      </c>
      <c r="E1704" t="s">
        <v>2428</v>
      </c>
      <c r="BD1704">
        <v>33199.999999999898</v>
      </c>
      <c r="BI1704">
        <v>41800</v>
      </c>
      <c r="BN1704">
        <v>48600</v>
      </c>
      <c r="BS1704">
        <v>60400</v>
      </c>
      <c r="BX1704">
        <v>79100</v>
      </c>
      <c r="CC1704">
        <v>98500</v>
      </c>
      <c r="CH1704">
        <v>131000</v>
      </c>
      <c r="CM1704">
        <v>192000</v>
      </c>
      <c r="CR1704">
        <v>261500</v>
      </c>
      <c r="CW1704">
        <v>327100</v>
      </c>
      <c r="DB1704">
        <v>464700</v>
      </c>
      <c r="DG1704">
        <v>686699.99999999895</v>
      </c>
      <c r="DL1704">
        <v>1005599.99999999</v>
      </c>
      <c r="DQ1704">
        <v>1406599.99999999</v>
      </c>
      <c r="DV1704">
        <v>1732500</v>
      </c>
      <c r="EA1704">
        <v>2335740</v>
      </c>
      <c r="EF1704">
        <v>2652815</v>
      </c>
      <c r="EK1704">
        <v>3092210</v>
      </c>
      <c r="EP1704">
        <v>3735536.9999999902</v>
      </c>
      <c r="EU1704">
        <v>4567430</v>
      </c>
      <c r="EZ1704">
        <v>5338209</v>
      </c>
      <c r="FE1704">
        <v>6010993</v>
      </c>
      <c r="FJ1704">
        <v>6613774</v>
      </c>
      <c r="FO1704">
        <v>7025235.9999999898</v>
      </c>
      <c r="FT1704">
        <v>7462794</v>
      </c>
      <c r="FY1704">
        <v>7939119.9999999898</v>
      </c>
      <c r="GD1704">
        <v>8190042.9999999898</v>
      </c>
      <c r="GI1704">
        <v>8126983.9999999898</v>
      </c>
      <c r="GN1704">
        <v>8325398</v>
      </c>
      <c r="GS1704">
        <v>8486058</v>
      </c>
      <c r="GX1704">
        <v>8555608</v>
      </c>
    </row>
    <row r="1705" spans="1:206" customFormat="1">
      <c r="A1705" s="51" t="s">
        <v>224</v>
      </c>
      <c r="B1705" t="s">
        <v>3549</v>
      </c>
      <c r="C1705" t="s">
        <v>3533</v>
      </c>
      <c r="D1705" s="187" t="s">
        <v>3564</v>
      </c>
      <c r="E1705" t="s">
        <v>2429</v>
      </c>
      <c r="BD1705">
        <v>22000</v>
      </c>
      <c r="BI1705">
        <v>27299.999999999902</v>
      </c>
      <c r="BN1705">
        <v>34400</v>
      </c>
      <c r="BS1705">
        <v>41000</v>
      </c>
      <c r="BX1705">
        <v>51400</v>
      </c>
      <c r="CC1705">
        <v>67400</v>
      </c>
      <c r="CH1705">
        <v>85400</v>
      </c>
      <c r="CM1705">
        <v>113700</v>
      </c>
      <c r="CR1705">
        <v>168400</v>
      </c>
      <c r="CW1705">
        <v>231900</v>
      </c>
      <c r="DB1705">
        <v>295999.99999999901</v>
      </c>
      <c r="DG1705">
        <v>424599.99999999901</v>
      </c>
      <c r="DL1705">
        <v>635800</v>
      </c>
      <c r="DQ1705">
        <v>932800</v>
      </c>
      <c r="DV1705">
        <v>1314000</v>
      </c>
      <c r="EA1705">
        <v>1750213.99999999</v>
      </c>
      <c r="EF1705">
        <v>2214430</v>
      </c>
      <c r="EK1705">
        <v>2527807</v>
      </c>
      <c r="EP1705">
        <v>2961545</v>
      </c>
      <c r="EU1705">
        <v>3592305</v>
      </c>
      <c r="EZ1705">
        <v>4408423</v>
      </c>
      <c r="FE1705">
        <v>5168172.9999999898</v>
      </c>
      <c r="FJ1705">
        <v>5836005</v>
      </c>
      <c r="FO1705">
        <v>6441437</v>
      </c>
      <c r="FT1705">
        <v>6863002</v>
      </c>
      <c r="FY1705">
        <v>7313903.9999999898</v>
      </c>
      <c r="GD1705">
        <v>7805408.9999999898</v>
      </c>
      <c r="GI1705">
        <v>8075013</v>
      </c>
      <c r="GN1705">
        <v>8033500.9999999898</v>
      </c>
      <c r="GS1705">
        <v>8250990.9999999898</v>
      </c>
      <c r="GX1705">
        <v>8429720</v>
      </c>
    </row>
    <row r="1706" spans="1:206" customFormat="1">
      <c r="A1706" s="51" t="s">
        <v>224</v>
      </c>
      <c r="B1706" t="s">
        <v>3549</v>
      </c>
      <c r="C1706" t="s">
        <v>3533</v>
      </c>
      <c r="D1706" s="187" t="s">
        <v>3564</v>
      </c>
      <c r="E1706" t="s">
        <v>2430</v>
      </c>
      <c r="BD1706">
        <v>13299.9999999999</v>
      </c>
      <c r="BI1706">
        <v>16200</v>
      </c>
      <c r="BN1706">
        <v>20900</v>
      </c>
      <c r="BS1706">
        <v>26500</v>
      </c>
      <c r="BX1706">
        <v>31799.999999999902</v>
      </c>
      <c r="CC1706">
        <v>40199.999999999898</v>
      </c>
      <c r="CH1706">
        <v>53800</v>
      </c>
      <c r="CM1706">
        <v>68100</v>
      </c>
      <c r="CR1706">
        <v>92600</v>
      </c>
      <c r="CW1706">
        <v>139600</v>
      </c>
      <c r="DB1706">
        <v>198500</v>
      </c>
      <c r="DG1706">
        <v>258000</v>
      </c>
      <c r="DL1706">
        <v>377299.99999999901</v>
      </c>
      <c r="DQ1706">
        <v>567099.99999999895</v>
      </c>
      <c r="DV1706">
        <v>839699.99999999895</v>
      </c>
      <c r="EA1706">
        <v>1166921</v>
      </c>
      <c r="EF1706">
        <v>1613542</v>
      </c>
      <c r="EK1706">
        <v>2055186</v>
      </c>
      <c r="EP1706">
        <v>2363706</v>
      </c>
      <c r="EU1706">
        <v>2786546</v>
      </c>
      <c r="EZ1706">
        <v>3398875.9999999902</v>
      </c>
      <c r="FE1706">
        <v>4192363.9999999902</v>
      </c>
      <c r="FJ1706">
        <v>4936524</v>
      </c>
      <c r="FO1706">
        <v>5599957.9999999898</v>
      </c>
      <c r="FT1706">
        <v>6207993</v>
      </c>
      <c r="FY1706">
        <v>6641934</v>
      </c>
      <c r="GD1706">
        <v>7109108</v>
      </c>
      <c r="GI1706">
        <v>7619568</v>
      </c>
      <c r="GN1706">
        <v>7916793</v>
      </c>
      <c r="GS1706">
        <v>7904776</v>
      </c>
      <c r="GX1706">
        <v>8147529</v>
      </c>
    </row>
    <row r="1707" spans="1:206" customFormat="1">
      <c r="A1707" s="51" t="s">
        <v>224</v>
      </c>
      <c r="B1707" t="s">
        <v>3549</v>
      </c>
      <c r="C1707" t="s">
        <v>3533</v>
      </c>
      <c r="D1707" s="187" t="s">
        <v>3564</v>
      </c>
      <c r="E1707" t="s">
        <v>2431</v>
      </c>
      <c r="BD1707">
        <v>6999.99999999999</v>
      </c>
      <c r="BI1707">
        <v>8299.9999999999909</v>
      </c>
      <c r="BN1707">
        <v>10400</v>
      </c>
      <c r="BS1707">
        <v>13700</v>
      </c>
      <c r="BX1707">
        <v>18000</v>
      </c>
      <c r="CC1707">
        <v>22300</v>
      </c>
      <c r="CH1707">
        <v>28599.999999999902</v>
      </c>
      <c r="CM1707">
        <v>38500</v>
      </c>
      <c r="CR1707">
        <v>49400</v>
      </c>
      <c r="CW1707">
        <v>69399.999999999898</v>
      </c>
      <c r="DB1707">
        <v>110300</v>
      </c>
      <c r="DG1707">
        <v>160300</v>
      </c>
      <c r="DL1707">
        <v>213400</v>
      </c>
      <c r="DQ1707">
        <v>316500</v>
      </c>
      <c r="DV1707">
        <v>479800</v>
      </c>
      <c r="EA1707">
        <v>661800</v>
      </c>
      <c r="EF1707">
        <v>1027869</v>
      </c>
      <c r="EK1707">
        <v>1432168</v>
      </c>
      <c r="EP1707">
        <v>1843437</v>
      </c>
      <c r="EU1707">
        <v>2140279.9999999902</v>
      </c>
      <c r="EZ1707">
        <v>2545946</v>
      </c>
      <c r="FE1707">
        <v>3130592</v>
      </c>
      <c r="FJ1707">
        <v>3889933</v>
      </c>
      <c r="FO1707">
        <v>4612362</v>
      </c>
      <c r="FT1707">
        <v>5266976</v>
      </c>
      <c r="FY1707">
        <v>5876212</v>
      </c>
      <c r="GD1707">
        <v>6325206</v>
      </c>
      <c r="GI1707">
        <v>6812455</v>
      </c>
      <c r="GN1707">
        <v>7351520</v>
      </c>
      <c r="GS1707">
        <v>7686421</v>
      </c>
      <c r="GX1707">
        <v>7715477</v>
      </c>
    </row>
    <row r="1708" spans="1:206" customFormat="1">
      <c r="A1708" s="51" t="s">
        <v>224</v>
      </c>
      <c r="B1708" t="s">
        <v>3549</v>
      </c>
      <c r="C1708" t="s">
        <v>3533</v>
      </c>
      <c r="D1708" s="187" t="s">
        <v>3564</v>
      </c>
      <c r="E1708" t="s">
        <v>2432</v>
      </c>
      <c r="BD1708">
        <v>2000</v>
      </c>
      <c r="BI1708">
        <v>3400</v>
      </c>
      <c r="BN1708">
        <v>4299.99999999999</v>
      </c>
      <c r="BS1708">
        <v>5500</v>
      </c>
      <c r="BX1708">
        <v>7300</v>
      </c>
      <c r="CC1708">
        <v>9900</v>
      </c>
      <c r="CH1708">
        <v>12600</v>
      </c>
      <c r="CM1708">
        <v>16700</v>
      </c>
      <c r="CR1708">
        <v>23799.999999999902</v>
      </c>
      <c r="CW1708">
        <v>31999.999999999902</v>
      </c>
      <c r="DB1708">
        <v>47100</v>
      </c>
      <c r="DG1708">
        <v>77800</v>
      </c>
      <c r="DL1708">
        <v>117500</v>
      </c>
      <c r="DQ1708">
        <v>159999.99999999901</v>
      </c>
      <c r="DV1708">
        <v>241099.99999999901</v>
      </c>
      <c r="EA1708">
        <v>306754.99999999901</v>
      </c>
      <c r="EF1708">
        <v>533604</v>
      </c>
      <c r="EK1708">
        <v>838799</v>
      </c>
      <c r="EP1708">
        <v>1185387</v>
      </c>
      <c r="EU1708">
        <v>1547465</v>
      </c>
      <c r="EZ1708">
        <v>1823121</v>
      </c>
      <c r="FE1708">
        <v>2199116</v>
      </c>
      <c r="FJ1708">
        <v>2738273</v>
      </c>
      <c r="FO1708">
        <v>3441759</v>
      </c>
      <c r="FT1708">
        <v>4125000</v>
      </c>
      <c r="FY1708">
        <v>4760988</v>
      </c>
      <c r="GD1708">
        <v>5367011</v>
      </c>
      <c r="GI1708">
        <v>5833669</v>
      </c>
      <c r="GN1708">
        <v>6347367.9999999898</v>
      </c>
      <c r="GS1708">
        <v>6921750</v>
      </c>
      <c r="GX1708">
        <v>7307541</v>
      </c>
    </row>
    <row r="1709" spans="1:206" customFormat="1">
      <c r="A1709" s="51" t="s">
        <v>224</v>
      </c>
      <c r="B1709" t="s">
        <v>3549</v>
      </c>
      <c r="C1709" t="s">
        <v>3533</v>
      </c>
      <c r="D1709" s="187" t="s">
        <v>3564</v>
      </c>
      <c r="E1709" t="s">
        <v>2433</v>
      </c>
      <c r="BD1709">
        <v>1000</v>
      </c>
      <c r="BI1709">
        <v>700</v>
      </c>
      <c r="BN1709">
        <v>1100</v>
      </c>
      <c r="BS1709">
        <v>1700</v>
      </c>
      <c r="BX1709">
        <v>2300</v>
      </c>
      <c r="CC1709">
        <v>2800</v>
      </c>
      <c r="CH1709">
        <v>4100</v>
      </c>
      <c r="CM1709">
        <v>5200</v>
      </c>
      <c r="CR1709">
        <v>7900</v>
      </c>
      <c r="CW1709">
        <v>11800</v>
      </c>
      <c r="DB1709">
        <v>16600</v>
      </c>
      <c r="DG1709">
        <v>26400</v>
      </c>
      <c r="DL1709">
        <v>46100</v>
      </c>
      <c r="DQ1709">
        <v>73400</v>
      </c>
      <c r="DV1709">
        <v>102600</v>
      </c>
      <c r="EA1709">
        <v>113245</v>
      </c>
      <c r="EF1709">
        <v>206382.99999999901</v>
      </c>
      <c r="EK1709">
        <v>365717</v>
      </c>
      <c r="EP1709">
        <v>587061</v>
      </c>
      <c r="EU1709">
        <v>845938</v>
      </c>
      <c r="EZ1709">
        <v>1129824.99999999</v>
      </c>
      <c r="FE1709">
        <v>1364707</v>
      </c>
      <c r="FJ1709">
        <v>1685798.99999999</v>
      </c>
      <c r="FO1709">
        <v>2143842</v>
      </c>
      <c r="FT1709">
        <v>2746892</v>
      </c>
      <c r="FY1709">
        <v>3355136.9999999902</v>
      </c>
      <c r="GD1709">
        <v>3947295</v>
      </c>
      <c r="GI1709">
        <v>4532931</v>
      </c>
      <c r="GN1709">
        <v>5007046</v>
      </c>
      <c r="GS1709">
        <v>5541384</v>
      </c>
      <c r="GX1709">
        <v>6154433.9999999898</v>
      </c>
    </row>
    <row r="1710" spans="1:206" customFormat="1">
      <c r="A1710" s="51" t="s">
        <v>224</v>
      </c>
      <c r="B1710" t="s">
        <v>3549</v>
      </c>
      <c r="C1710" t="s">
        <v>3533</v>
      </c>
      <c r="D1710" s="187" t="s">
        <v>3564</v>
      </c>
      <c r="E1710" t="s">
        <v>2434</v>
      </c>
      <c r="BD1710">
        <v>500</v>
      </c>
      <c r="BI1710">
        <v>200</v>
      </c>
      <c r="BN1710">
        <v>100</v>
      </c>
      <c r="BS1710">
        <v>200</v>
      </c>
      <c r="BX1710">
        <v>300</v>
      </c>
      <c r="CC1710">
        <v>500</v>
      </c>
      <c r="CH1710">
        <v>1000</v>
      </c>
      <c r="CM1710">
        <v>1200</v>
      </c>
      <c r="CR1710">
        <v>1800</v>
      </c>
      <c r="CW1710">
        <v>2800</v>
      </c>
      <c r="DB1710">
        <v>4200</v>
      </c>
      <c r="DG1710">
        <v>6999.99999999999</v>
      </c>
      <c r="DL1710">
        <v>11600</v>
      </c>
      <c r="DQ1710">
        <v>21999.999999999902</v>
      </c>
      <c r="DV1710">
        <v>36500</v>
      </c>
      <c r="EA1710">
        <v>29765</v>
      </c>
      <c r="EF1710">
        <v>58112</v>
      </c>
      <c r="EK1710">
        <v>107854.999999999</v>
      </c>
      <c r="EP1710">
        <v>195296.99999999901</v>
      </c>
      <c r="EU1710">
        <v>319851.99999999901</v>
      </c>
      <c r="EZ1710">
        <v>472865</v>
      </c>
      <c r="FE1710">
        <v>653017</v>
      </c>
      <c r="FJ1710">
        <v>821963</v>
      </c>
      <c r="FO1710">
        <v>1055499.99999999</v>
      </c>
      <c r="FT1710">
        <v>1387871</v>
      </c>
      <c r="FY1710">
        <v>1830734</v>
      </c>
      <c r="GD1710">
        <v>2308517</v>
      </c>
      <c r="GI1710">
        <v>2805709</v>
      </c>
      <c r="GN1710">
        <v>3301365</v>
      </c>
      <c r="GS1710">
        <v>3742527</v>
      </c>
      <c r="GX1710">
        <v>4267335.9999999898</v>
      </c>
    </row>
    <row r="1711" spans="1:206" customFormat="1">
      <c r="A1711" s="51" t="s">
        <v>224</v>
      </c>
      <c r="B1711" t="s">
        <v>3549</v>
      </c>
      <c r="C1711" t="s">
        <v>3533</v>
      </c>
      <c r="D1711" s="187" t="s">
        <v>3564</v>
      </c>
      <c r="E1711" t="s">
        <v>2435</v>
      </c>
      <c r="BD1711">
        <v>300</v>
      </c>
      <c r="BI1711">
        <v>100</v>
      </c>
      <c r="BN1711">
        <v>0</v>
      </c>
      <c r="BS1711">
        <v>0</v>
      </c>
      <c r="BX1711">
        <v>0</v>
      </c>
      <c r="CC1711">
        <v>0</v>
      </c>
      <c r="CH1711">
        <v>0</v>
      </c>
      <c r="CM1711">
        <v>100</v>
      </c>
      <c r="CR1711">
        <v>100</v>
      </c>
      <c r="CW1711">
        <v>300</v>
      </c>
      <c r="DB1711">
        <v>600</v>
      </c>
      <c r="DG1711">
        <v>1200</v>
      </c>
      <c r="DL1711">
        <v>1700</v>
      </c>
      <c r="DQ1711">
        <v>3600</v>
      </c>
      <c r="DV1711">
        <v>7500</v>
      </c>
      <c r="EA1711">
        <v>5558</v>
      </c>
      <c r="EF1711">
        <v>10813</v>
      </c>
      <c r="EK1711">
        <v>20862</v>
      </c>
      <c r="EP1711">
        <v>38717</v>
      </c>
      <c r="EU1711">
        <v>70831</v>
      </c>
      <c r="EZ1711">
        <v>117940</v>
      </c>
      <c r="FE1711">
        <v>179713.99999999901</v>
      </c>
      <c r="FJ1711">
        <v>259843</v>
      </c>
      <c r="FO1711">
        <v>347105</v>
      </c>
      <c r="FT1711">
        <v>471094</v>
      </c>
      <c r="FY1711">
        <v>648852</v>
      </c>
      <c r="GD1711">
        <v>892022</v>
      </c>
      <c r="GI1711">
        <v>1181195</v>
      </c>
      <c r="GN1711">
        <v>1488960</v>
      </c>
      <c r="GS1711">
        <v>1817923.99999999</v>
      </c>
      <c r="GX1711">
        <v>2153298.9999999902</v>
      </c>
    </row>
    <row r="1712" spans="1:206" customFormat="1">
      <c r="A1712" s="51" t="s">
        <v>224</v>
      </c>
      <c r="B1712" t="s">
        <v>3549</v>
      </c>
      <c r="C1712" t="s">
        <v>3533</v>
      </c>
      <c r="D1712" s="187" t="s">
        <v>3564</v>
      </c>
      <c r="E1712" t="s">
        <v>2436</v>
      </c>
      <c r="BD1712">
        <v>200</v>
      </c>
      <c r="BI1712">
        <v>0</v>
      </c>
      <c r="BN1712">
        <v>0</v>
      </c>
      <c r="BS1712">
        <v>0</v>
      </c>
      <c r="BX1712">
        <v>0</v>
      </c>
      <c r="CC1712">
        <v>0</v>
      </c>
      <c r="CH1712">
        <v>0</v>
      </c>
      <c r="CM1712">
        <v>0</v>
      </c>
      <c r="CR1712">
        <v>0</v>
      </c>
      <c r="CW1712">
        <v>0</v>
      </c>
      <c r="DB1712">
        <v>0</v>
      </c>
      <c r="DG1712">
        <v>0</v>
      </c>
      <c r="DL1712">
        <v>100</v>
      </c>
      <c r="DQ1712">
        <v>300</v>
      </c>
      <c r="DV1712">
        <v>700</v>
      </c>
      <c r="EA1712">
        <v>553</v>
      </c>
      <c r="EF1712">
        <v>1293.99999999999</v>
      </c>
      <c r="EK1712">
        <v>2366</v>
      </c>
      <c r="EP1712">
        <v>4291</v>
      </c>
      <c r="EU1712">
        <v>7872</v>
      </c>
      <c r="EZ1712">
        <v>14393.9999999999</v>
      </c>
      <c r="FE1712">
        <v>24262</v>
      </c>
      <c r="FJ1712">
        <v>38165</v>
      </c>
      <c r="FO1712">
        <v>58063</v>
      </c>
      <c r="FT1712">
        <v>83225.999999999898</v>
      </c>
      <c r="FY1712">
        <v>120007.999999999</v>
      </c>
      <c r="GD1712">
        <v>173838</v>
      </c>
      <c r="GI1712">
        <v>250436</v>
      </c>
      <c r="GN1712">
        <v>344532</v>
      </c>
      <c r="GS1712">
        <v>453676</v>
      </c>
      <c r="GX1712">
        <v>579830</v>
      </c>
    </row>
    <row r="1713" spans="1:206" customFormat="1">
      <c r="A1713" s="51" t="s">
        <v>224</v>
      </c>
      <c r="B1713" t="s">
        <v>3549</v>
      </c>
      <c r="C1713" t="s">
        <v>3533</v>
      </c>
      <c r="D1713" s="187" t="s">
        <v>3564</v>
      </c>
      <c r="E1713" t="s">
        <v>2437</v>
      </c>
      <c r="BD1713">
        <v>0</v>
      </c>
      <c r="BI1713">
        <v>0</v>
      </c>
      <c r="BN1713">
        <v>0</v>
      </c>
      <c r="BS1713">
        <v>0</v>
      </c>
      <c r="BX1713">
        <v>0</v>
      </c>
      <c r="CC1713">
        <v>0</v>
      </c>
      <c r="CH1713">
        <v>0</v>
      </c>
      <c r="CM1713">
        <v>0</v>
      </c>
      <c r="CR1713">
        <v>0</v>
      </c>
      <c r="CW1713">
        <v>0</v>
      </c>
      <c r="DB1713">
        <v>0</v>
      </c>
      <c r="DG1713">
        <v>0</v>
      </c>
      <c r="DL1713">
        <v>0</v>
      </c>
      <c r="DQ1713">
        <v>0</v>
      </c>
      <c r="DV1713">
        <v>0</v>
      </c>
      <c r="EA1713">
        <v>0</v>
      </c>
      <c r="EF1713">
        <v>0</v>
      </c>
      <c r="EK1713">
        <v>0</v>
      </c>
      <c r="EP1713">
        <v>0</v>
      </c>
      <c r="EU1713">
        <v>0</v>
      </c>
      <c r="EZ1713">
        <v>0</v>
      </c>
      <c r="FE1713">
        <v>0</v>
      </c>
      <c r="FJ1713">
        <v>0</v>
      </c>
      <c r="FO1713">
        <v>0</v>
      </c>
      <c r="FT1713">
        <v>0</v>
      </c>
      <c r="FY1713">
        <v>0</v>
      </c>
      <c r="GD1713">
        <v>0</v>
      </c>
      <c r="GI1713">
        <v>0</v>
      </c>
      <c r="GN1713">
        <v>0</v>
      </c>
      <c r="GS1713">
        <v>0</v>
      </c>
      <c r="GX1713">
        <v>0</v>
      </c>
    </row>
    <row r="1714" spans="1:206" customFormat="1">
      <c r="A1714" s="51" t="s">
        <v>224</v>
      </c>
      <c r="B1714" t="s">
        <v>3549</v>
      </c>
      <c r="C1714" t="s">
        <v>3533</v>
      </c>
      <c r="D1714" s="187" t="s">
        <v>3564</v>
      </c>
      <c r="E1714" t="s">
        <v>2438</v>
      </c>
      <c r="BD1714">
        <v>0</v>
      </c>
      <c r="BI1714">
        <v>0</v>
      </c>
      <c r="BN1714">
        <v>0</v>
      </c>
      <c r="BS1714">
        <v>0</v>
      </c>
      <c r="BX1714">
        <v>0</v>
      </c>
      <c r="CC1714">
        <v>0</v>
      </c>
      <c r="CH1714">
        <v>0</v>
      </c>
      <c r="CM1714">
        <v>0</v>
      </c>
      <c r="CR1714">
        <v>0</v>
      </c>
      <c r="CW1714">
        <v>0</v>
      </c>
      <c r="DB1714">
        <v>0</v>
      </c>
      <c r="DG1714">
        <v>0</v>
      </c>
      <c r="DL1714">
        <v>0</v>
      </c>
      <c r="DQ1714">
        <v>0</v>
      </c>
      <c r="DV1714">
        <v>0</v>
      </c>
      <c r="EA1714">
        <v>0</v>
      </c>
      <c r="EF1714">
        <v>0</v>
      </c>
      <c r="EK1714">
        <v>0</v>
      </c>
      <c r="EP1714">
        <v>0</v>
      </c>
      <c r="EU1714">
        <v>0</v>
      </c>
      <c r="EZ1714">
        <v>0</v>
      </c>
      <c r="FE1714">
        <v>0</v>
      </c>
      <c r="FJ1714">
        <v>0</v>
      </c>
      <c r="FO1714">
        <v>0</v>
      </c>
      <c r="FT1714">
        <v>0</v>
      </c>
      <c r="FY1714">
        <v>0</v>
      </c>
      <c r="GD1714">
        <v>0</v>
      </c>
      <c r="GI1714">
        <v>0</v>
      </c>
      <c r="GN1714">
        <v>0</v>
      </c>
      <c r="GS1714">
        <v>0</v>
      </c>
      <c r="GX1714">
        <v>0</v>
      </c>
    </row>
    <row r="1715" spans="1:206" customFormat="1">
      <c r="A1715" s="51" t="s">
        <v>224</v>
      </c>
      <c r="B1715" t="s">
        <v>3549</v>
      </c>
      <c r="C1715" t="s">
        <v>3533</v>
      </c>
      <c r="D1715" s="187" t="s">
        <v>3564</v>
      </c>
      <c r="E1715" t="s">
        <v>2439</v>
      </c>
      <c r="BD1715">
        <v>0</v>
      </c>
      <c r="BI1715">
        <v>0</v>
      </c>
      <c r="BN1715">
        <v>0</v>
      </c>
      <c r="BS1715">
        <v>0</v>
      </c>
      <c r="BX1715">
        <v>0</v>
      </c>
      <c r="CC1715">
        <v>0</v>
      </c>
      <c r="CH1715">
        <v>0</v>
      </c>
      <c r="CM1715">
        <v>0</v>
      </c>
      <c r="CR1715">
        <v>0</v>
      </c>
      <c r="CW1715">
        <v>0</v>
      </c>
      <c r="DB1715">
        <v>0</v>
      </c>
      <c r="DG1715">
        <v>0</v>
      </c>
      <c r="DL1715">
        <v>0</v>
      </c>
      <c r="DQ1715">
        <v>0</v>
      </c>
      <c r="DV1715">
        <v>0</v>
      </c>
      <c r="EA1715">
        <v>0</v>
      </c>
      <c r="EF1715">
        <v>0</v>
      </c>
      <c r="EK1715">
        <v>0</v>
      </c>
      <c r="EP1715">
        <v>0</v>
      </c>
      <c r="EU1715">
        <v>0</v>
      </c>
      <c r="EZ1715">
        <v>0</v>
      </c>
      <c r="FE1715">
        <v>0</v>
      </c>
      <c r="FJ1715">
        <v>0</v>
      </c>
      <c r="FO1715">
        <v>0</v>
      </c>
      <c r="FT1715">
        <v>0</v>
      </c>
      <c r="FY1715">
        <v>0</v>
      </c>
      <c r="GD1715">
        <v>0</v>
      </c>
      <c r="GI1715">
        <v>0</v>
      </c>
      <c r="GN1715">
        <v>0</v>
      </c>
      <c r="GS1715">
        <v>0</v>
      </c>
      <c r="GX1715">
        <v>0</v>
      </c>
    </row>
    <row r="1716" spans="1:206" customFormat="1">
      <c r="A1716" s="51" t="s">
        <v>224</v>
      </c>
      <c r="B1716" t="s">
        <v>3549</v>
      </c>
      <c r="C1716" t="s">
        <v>3533</v>
      </c>
      <c r="D1716" s="187" t="s">
        <v>3564</v>
      </c>
      <c r="E1716" t="s">
        <v>2440</v>
      </c>
      <c r="BD1716">
        <v>0</v>
      </c>
      <c r="BI1716">
        <v>0</v>
      </c>
      <c r="BN1716">
        <v>0</v>
      </c>
      <c r="BS1716">
        <v>0</v>
      </c>
      <c r="BX1716">
        <v>0</v>
      </c>
      <c r="CC1716">
        <v>0</v>
      </c>
      <c r="CH1716">
        <v>0</v>
      </c>
      <c r="CM1716">
        <v>0</v>
      </c>
      <c r="CR1716">
        <v>0</v>
      </c>
      <c r="CW1716">
        <v>0</v>
      </c>
      <c r="DB1716">
        <v>0</v>
      </c>
      <c r="DG1716">
        <v>0</v>
      </c>
      <c r="DL1716">
        <v>0</v>
      </c>
      <c r="DQ1716">
        <v>0</v>
      </c>
      <c r="DV1716">
        <v>0</v>
      </c>
      <c r="EA1716">
        <v>510748</v>
      </c>
      <c r="EF1716">
        <v>542277</v>
      </c>
      <c r="EK1716">
        <v>545894.99999999895</v>
      </c>
      <c r="EP1716">
        <v>523673</v>
      </c>
      <c r="EU1716">
        <v>545639</v>
      </c>
      <c r="EZ1716">
        <v>558112.99999999895</v>
      </c>
      <c r="FE1716">
        <v>560282</v>
      </c>
      <c r="FJ1716">
        <v>555921</v>
      </c>
      <c r="FO1716">
        <v>548162</v>
      </c>
      <c r="FT1716">
        <v>546923</v>
      </c>
      <c r="FY1716">
        <v>544431</v>
      </c>
      <c r="GD1716">
        <v>537397</v>
      </c>
      <c r="GI1716">
        <v>534043</v>
      </c>
      <c r="GN1716">
        <v>530165.99999999895</v>
      </c>
      <c r="GS1716">
        <v>521350</v>
      </c>
      <c r="GX1716">
        <v>513263.99999999901</v>
      </c>
    </row>
    <row r="1717" spans="1:206" customFormat="1">
      <c r="A1717" s="51" t="s">
        <v>224</v>
      </c>
      <c r="B1717" t="s">
        <v>3549</v>
      </c>
      <c r="C1717" t="s">
        <v>3533</v>
      </c>
      <c r="D1717" s="187" t="s">
        <v>3564</v>
      </c>
      <c r="E1717" t="s">
        <v>2441</v>
      </c>
      <c r="BD1717">
        <v>9900</v>
      </c>
      <c r="BI1717">
        <v>20100</v>
      </c>
      <c r="BN1717">
        <v>43300</v>
      </c>
      <c r="BS1717">
        <v>94100</v>
      </c>
      <c r="BX1717">
        <v>193100</v>
      </c>
      <c r="CC1717">
        <v>392200</v>
      </c>
      <c r="CH1717">
        <v>723199.99999999895</v>
      </c>
      <c r="CM1717">
        <v>1248900</v>
      </c>
      <c r="CR1717">
        <v>1844200</v>
      </c>
      <c r="CW1717">
        <v>2384700</v>
      </c>
      <c r="DB1717">
        <v>2777200</v>
      </c>
      <c r="DG1717">
        <v>3048399.9999999902</v>
      </c>
      <c r="DL1717">
        <v>3384099.9999999902</v>
      </c>
      <c r="DQ1717">
        <v>4199600</v>
      </c>
      <c r="DV1717">
        <v>4955499.9999999898</v>
      </c>
      <c r="EA1717">
        <v>4163707.9999999902</v>
      </c>
      <c r="EF1717">
        <v>4526180.9999999898</v>
      </c>
      <c r="EK1717">
        <v>4847474</v>
      </c>
      <c r="EP1717">
        <v>4976423</v>
      </c>
      <c r="EU1717">
        <v>4952965</v>
      </c>
      <c r="EZ1717">
        <v>5097647.9999999898</v>
      </c>
      <c r="FE1717">
        <v>5180030</v>
      </c>
      <c r="FJ1717">
        <v>5182689.9999999898</v>
      </c>
      <c r="FO1717">
        <v>5155760</v>
      </c>
      <c r="FT1717">
        <v>5116131</v>
      </c>
      <c r="FY1717">
        <v>5097379.9999999898</v>
      </c>
      <c r="GD1717">
        <v>5071198</v>
      </c>
      <c r="GI1717">
        <v>5018846</v>
      </c>
      <c r="GN1717">
        <v>4978009</v>
      </c>
      <c r="GS1717">
        <v>4936578</v>
      </c>
      <c r="GX1717">
        <v>4863206</v>
      </c>
    </row>
    <row r="1718" spans="1:206" customFormat="1">
      <c r="A1718" s="51" t="s">
        <v>224</v>
      </c>
      <c r="B1718" t="s">
        <v>3549</v>
      </c>
      <c r="C1718" t="s">
        <v>3533</v>
      </c>
      <c r="D1718" s="187" t="s">
        <v>3564</v>
      </c>
      <c r="E1718" t="s">
        <v>2442</v>
      </c>
      <c r="BD1718">
        <v>4600</v>
      </c>
      <c r="BI1718">
        <v>9400</v>
      </c>
      <c r="BN1718">
        <v>19100</v>
      </c>
      <c r="BS1718">
        <v>43000</v>
      </c>
      <c r="BX1718">
        <v>90900</v>
      </c>
      <c r="CC1718">
        <v>196100</v>
      </c>
      <c r="CH1718">
        <v>397400</v>
      </c>
      <c r="CM1718">
        <v>750400</v>
      </c>
      <c r="CR1718">
        <v>1331500</v>
      </c>
      <c r="CW1718">
        <v>2020200</v>
      </c>
      <c r="DB1718">
        <v>2834799.9999999902</v>
      </c>
      <c r="DG1718">
        <v>3879000</v>
      </c>
      <c r="DL1718">
        <v>4919099.9999999898</v>
      </c>
      <c r="DQ1718">
        <v>5796699.9999999898</v>
      </c>
      <c r="DV1718">
        <v>6573599.9999999898</v>
      </c>
      <c r="EA1718">
        <v>6560505.9999999898</v>
      </c>
      <c r="EF1718">
        <v>7135255</v>
      </c>
      <c r="EK1718">
        <v>7705259.9999999898</v>
      </c>
      <c r="EP1718">
        <v>8264004.9999999898</v>
      </c>
      <c r="EU1718">
        <v>8532119</v>
      </c>
      <c r="EZ1718">
        <v>8522857</v>
      </c>
      <c r="FE1718">
        <v>8764184.9999999907</v>
      </c>
      <c r="FJ1718">
        <v>8905479</v>
      </c>
      <c r="FO1718">
        <v>8930609</v>
      </c>
      <c r="FT1718">
        <v>8905759.9999999907</v>
      </c>
      <c r="FY1718">
        <v>8855657</v>
      </c>
      <c r="GD1718">
        <v>8830845</v>
      </c>
      <c r="GI1718">
        <v>8797391</v>
      </c>
      <c r="GN1718">
        <v>8721775.9999999907</v>
      </c>
      <c r="GS1718">
        <v>8664382</v>
      </c>
      <c r="GX1718">
        <v>8601394</v>
      </c>
    </row>
    <row r="1719" spans="1:206" customFormat="1">
      <c r="A1719" s="51" t="s">
        <v>224</v>
      </c>
      <c r="B1719" t="s">
        <v>3549</v>
      </c>
      <c r="C1719" t="s">
        <v>3533</v>
      </c>
      <c r="D1719" s="187" t="s">
        <v>3564</v>
      </c>
      <c r="E1719" t="s">
        <v>2443</v>
      </c>
      <c r="BD1719">
        <v>106100</v>
      </c>
      <c r="BI1719">
        <v>161800</v>
      </c>
      <c r="BN1719">
        <v>234000</v>
      </c>
      <c r="BS1719">
        <v>309599.99999999901</v>
      </c>
      <c r="BX1719">
        <v>442900</v>
      </c>
      <c r="CC1719">
        <v>682600</v>
      </c>
      <c r="CH1719">
        <v>1098100</v>
      </c>
      <c r="CM1719">
        <v>1666899.99999999</v>
      </c>
      <c r="CR1719">
        <v>2257299.9999999902</v>
      </c>
      <c r="CW1719">
        <v>2906700</v>
      </c>
      <c r="DB1719">
        <v>3307800</v>
      </c>
      <c r="DG1719">
        <v>3754000</v>
      </c>
      <c r="DL1719">
        <v>4547500</v>
      </c>
      <c r="DQ1719">
        <v>5339100</v>
      </c>
      <c r="DV1719">
        <v>6017100</v>
      </c>
      <c r="EA1719">
        <v>6559532</v>
      </c>
      <c r="EF1719">
        <v>7404888.9999999898</v>
      </c>
      <c r="EK1719">
        <v>8051474</v>
      </c>
      <c r="EP1719">
        <v>8684797.9999999907</v>
      </c>
      <c r="EU1719">
        <v>9318093</v>
      </c>
      <c r="EZ1719">
        <v>9650731</v>
      </c>
      <c r="FE1719">
        <v>9636664</v>
      </c>
      <c r="FJ1719">
        <v>9914335</v>
      </c>
      <c r="FO1719">
        <v>10089634</v>
      </c>
      <c r="FT1719">
        <v>10134166</v>
      </c>
      <c r="FY1719">
        <v>10121931</v>
      </c>
      <c r="GD1719">
        <v>10076342</v>
      </c>
      <c r="GI1719">
        <v>10055497</v>
      </c>
      <c r="GN1719">
        <v>10027429.999999899</v>
      </c>
      <c r="GS1719">
        <v>9952542</v>
      </c>
      <c r="GX1719">
        <v>9899791</v>
      </c>
    </row>
    <row r="1720" spans="1:206" customFormat="1">
      <c r="A1720" s="51" t="s">
        <v>224</v>
      </c>
      <c r="B1720" t="s">
        <v>3549</v>
      </c>
      <c r="C1720" t="s">
        <v>3533</v>
      </c>
      <c r="D1720" s="187" t="s">
        <v>3564</v>
      </c>
      <c r="E1720" t="s">
        <v>2444</v>
      </c>
      <c r="BD1720">
        <v>67400</v>
      </c>
      <c r="BI1720">
        <v>103300</v>
      </c>
      <c r="BN1720">
        <v>157700</v>
      </c>
      <c r="BS1720">
        <v>229000</v>
      </c>
      <c r="BX1720">
        <v>300799.99999999901</v>
      </c>
      <c r="CC1720">
        <v>433900</v>
      </c>
      <c r="CH1720">
        <v>670800</v>
      </c>
      <c r="CM1720">
        <v>1076200</v>
      </c>
      <c r="CR1720">
        <v>1643200</v>
      </c>
      <c r="CW1720">
        <v>2229000</v>
      </c>
      <c r="DB1720">
        <v>2866899.9999999902</v>
      </c>
      <c r="DG1720">
        <v>3255300</v>
      </c>
      <c r="DL1720">
        <v>3719000</v>
      </c>
      <c r="DQ1720">
        <v>4499900</v>
      </c>
      <c r="DV1720">
        <v>5274400</v>
      </c>
      <c r="EA1720">
        <v>5582419</v>
      </c>
      <c r="EF1720">
        <v>6493109</v>
      </c>
      <c r="EK1720">
        <v>7329180</v>
      </c>
      <c r="EP1720">
        <v>7971806</v>
      </c>
      <c r="EU1720">
        <v>8604139</v>
      </c>
      <c r="EZ1720">
        <v>9236951.9999999907</v>
      </c>
      <c r="FE1720">
        <v>9571952</v>
      </c>
      <c r="FJ1720">
        <v>9558684.9999999907</v>
      </c>
      <c r="FO1720">
        <v>9845476</v>
      </c>
      <c r="FT1720">
        <v>10031896.999999899</v>
      </c>
      <c r="FY1720">
        <v>10089533</v>
      </c>
      <c r="GD1720">
        <v>10091046.999999899</v>
      </c>
      <c r="GI1720">
        <v>10058316</v>
      </c>
      <c r="GN1720">
        <v>10046650</v>
      </c>
      <c r="GS1720">
        <v>10026523.999999899</v>
      </c>
      <c r="GX1720">
        <v>9960100.9999999907</v>
      </c>
    </row>
    <row r="1721" spans="1:206" customFormat="1">
      <c r="A1721" s="51" t="s">
        <v>224</v>
      </c>
      <c r="B1721" t="s">
        <v>3549</v>
      </c>
      <c r="C1721" t="s">
        <v>3533</v>
      </c>
      <c r="D1721" s="187" t="s">
        <v>3564</v>
      </c>
      <c r="E1721" t="s">
        <v>2445</v>
      </c>
      <c r="BD1721">
        <v>43100</v>
      </c>
      <c r="BI1721">
        <v>64800</v>
      </c>
      <c r="BN1721">
        <v>99600</v>
      </c>
      <c r="BS1721">
        <v>153600</v>
      </c>
      <c r="BX1721">
        <v>221800</v>
      </c>
      <c r="CC1721">
        <v>294000</v>
      </c>
      <c r="CH1721">
        <v>425799.99999999901</v>
      </c>
      <c r="CM1721">
        <v>657500</v>
      </c>
      <c r="CR1721">
        <v>1059600</v>
      </c>
      <c r="CW1721">
        <v>1619000</v>
      </c>
      <c r="DB1721">
        <v>2193600</v>
      </c>
      <c r="DG1721">
        <v>2818700</v>
      </c>
      <c r="DL1721">
        <v>3218800</v>
      </c>
      <c r="DQ1721">
        <v>3708399.9999999902</v>
      </c>
      <c r="DV1721">
        <v>4449800</v>
      </c>
      <c r="EA1721">
        <v>4684798</v>
      </c>
      <c r="EF1721">
        <v>5528901</v>
      </c>
      <c r="EK1721">
        <v>6430753</v>
      </c>
      <c r="EP1721">
        <v>7258894</v>
      </c>
      <c r="EU1721">
        <v>7898391</v>
      </c>
      <c r="EZ1721">
        <v>8530477</v>
      </c>
      <c r="FE1721">
        <v>9163593</v>
      </c>
      <c r="FJ1721">
        <v>9501155.9999999907</v>
      </c>
      <c r="FO1721">
        <v>9495954</v>
      </c>
      <c r="FT1721">
        <v>9790971</v>
      </c>
      <c r="FY1721">
        <v>9987257</v>
      </c>
      <c r="GD1721">
        <v>10056709</v>
      </c>
      <c r="GI1721">
        <v>10070082</v>
      </c>
      <c r="GN1721">
        <v>10048385</v>
      </c>
      <c r="GS1721">
        <v>10044225</v>
      </c>
      <c r="GX1721">
        <v>10030348</v>
      </c>
    </row>
    <row r="1722" spans="1:206" customFormat="1">
      <c r="A1722" s="51" t="s">
        <v>224</v>
      </c>
      <c r="B1722" t="s">
        <v>3549</v>
      </c>
      <c r="C1722" t="s">
        <v>3533</v>
      </c>
      <c r="D1722" s="187" t="s">
        <v>3564</v>
      </c>
      <c r="E1722" t="s">
        <v>2446</v>
      </c>
      <c r="BD1722">
        <v>29500</v>
      </c>
      <c r="BI1722">
        <v>41800</v>
      </c>
      <c r="BN1722">
        <v>62599.999999999898</v>
      </c>
      <c r="BS1722">
        <v>96300</v>
      </c>
      <c r="BX1722">
        <v>148299.99999999901</v>
      </c>
      <c r="CC1722">
        <v>216000</v>
      </c>
      <c r="CH1722">
        <v>287300</v>
      </c>
      <c r="CM1722">
        <v>416500</v>
      </c>
      <c r="CR1722">
        <v>644500</v>
      </c>
      <c r="CW1722">
        <v>1040599.99999999</v>
      </c>
      <c r="DB1722">
        <v>1590100</v>
      </c>
      <c r="DG1722">
        <v>2152399.9999999902</v>
      </c>
      <c r="DL1722">
        <v>2779100</v>
      </c>
      <c r="DQ1722">
        <v>3163799.9999999902</v>
      </c>
      <c r="DV1722">
        <v>3663400</v>
      </c>
      <c r="EA1722">
        <v>3761751.9999999902</v>
      </c>
      <c r="EF1722">
        <v>4635513</v>
      </c>
      <c r="EK1722">
        <v>5473058.9999999898</v>
      </c>
      <c r="EP1722">
        <v>6366788</v>
      </c>
      <c r="EU1722">
        <v>7187896</v>
      </c>
      <c r="EZ1722">
        <v>7825123</v>
      </c>
      <c r="FE1722">
        <v>8457588.9999999907</v>
      </c>
      <c r="FJ1722">
        <v>9091508.9999999907</v>
      </c>
      <c r="FO1722">
        <v>9437831</v>
      </c>
      <c r="FT1722">
        <v>9440515</v>
      </c>
      <c r="FY1722">
        <v>9743435</v>
      </c>
      <c r="GD1722">
        <v>9949517</v>
      </c>
      <c r="GI1722">
        <v>10029845</v>
      </c>
      <c r="GN1722">
        <v>10054039</v>
      </c>
      <c r="GS1722">
        <v>10042065.999999899</v>
      </c>
      <c r="GX1722">
        <v>10044237</v>
      </c>
    </row>
    <row r="1723" spans="1:206" customFormat="1">
      <c r="A1723" s="51" t="s">
        <v>224</v>
      </c>
      <c r="B1723" t="s">
        <v>3549</v>
      </c>
      <c r="C1723" t="s">
        <v>3533</v>
      </c>
      <c r="D1723" s="187" t="s">
        <v>3564</v>
      </c>
      <c r="E1723" t="s">
        <v>2447</v>
      </c>
      <c r="BD1723">
        <v>20200</v>
      </c>
      <c r="BI1723">
        <v>28000</v>
      </c>
      <c r="BN1723">
        <v>39500</v>
      </c>
      <c r="BS1723">
        <v>59900</v>
      </c>
      <c r="BX1723">
        <v>92200</v>
      </c>
      <c r="CC1723">
        <v>143099.99999999901</v>
      </c>
      <c r="CH1723">
        <v>209700</v>
      </c>
      <c r="CM1723">
        <v>278499.99999999901</v>
      </c>
      <c r="CR1723">
        <v>405300</v>
      </c>
      <c r="CW1723">
        <v>629900</v>
      </c>
      <c r="DB1723">
        <v>1018000</v>
      </c>
      <c r="DG1723">
        <v>1558000</v>
      </c>
      <c r="DL1723">
        <v>2116100</v>
      </c>
      <c r="DQ1723">
        <v>2701500</v>
      </c>
      <c r="DV1723">
        <v>3115100</v>
      </c>
      <c r="EA1723">
        <v>3089487</v>
      </c>
      <c r="EF1723">
        <v>3712040.9999999902</v>
      </c>
      <c r="EK1723">
        <v>4579338</v>
      </c>
      <c r="EP1723">
        <v>5410382.9999999898</v>
      </c>
      <c r="EU1723">
        <v>6296389</v>
      </c>
      <c r="EZ1723">
        <v>7111458</v>
      </c>
      <c r="FE1723">
        <v>7747250.9999999898</v>
      </c>
      <c r="FJ1723">
        <v>8380634</v>
      </c>
      <c r="FO1723">
        <v>9021153</v>
      </c>
      <c r="FT1723">
        <v>9376612</v>
      </c>
      <c r="FY1723">
        <v>9387630</v>
      </c>
      <c r="GD1723">
        <v>9699368.9999999907</v>
      </c>
      <c r="GI1723">
        <v>9915225</v>
      </c>
      <c r="GN1723">
        <v>10006256</v>
      </c>
      <c r="GS1723">
        <v>10040702</v>
      </c>
      <c r="GX1723">
        <v>10037735</v>
      </c>
    </row>
    <row r="1724" spans="1:206" customFormat="1">
      <c r="A1724" s="51" t="s">
        <v>224</v>
      </c>
      <c r="B1724" t="s">
        <v>3549</v>
      </c>
      <c r="C1724" t="s">
        <v>3533</v>
      </c>
      <c r="D1724" s="187" t="s">
        <v>3564</v>
      </c>
      <c r="E1724" t="s">
        <v>2448</v>
      </c>
      <c r="BD1724">
        <v>14700</v>
      </c>
      <c r="BI1724">
        <v>19200</v>
      </c>
      <c r="BN1724">
        <v>26000</v>
      </c>
      <c r="BS1724">
        <v>37300</v>
      </c>
      <c r="BX1724">
        <v>56699.999999999898</v>
      </c>
      <c r="CC1724">
        <v>87699.999999999898</v>
      </c>
      <c r="CH1724">
        <v>136800</v>
      </c>
      <c r="CM1724">
        <v>201700</v>
      </c>
      <c r="CR1724">
        <v>268900</v>
      </c>
      <c r="CW1724">
        <v>392400</v>
      </c>
      <c r="DB1724">
        <v>610200</v>
      </c>
      <c r="DG1724">
        <v>985300</v>
      </c>
      <c r="DL1724">
        <v>1518900</v>
      </c>
      <c r="DQ1724">
        <v>2050400</v>
      </c>
      <c r="DV1724">
        <v>2644900</v>
      </c>
      <c r="EA1724">
        <v>2601636</v>
      </c>
      <c r="EF1724">
        <v>3035657</v>
      </c>
      <c r="EK1724">
        <v>3653174.9999999902</v>
      </c>
      <c r="EP1724">
        <v>4513543</v>
      </c>
      <c r="EU1724">
        <v>5338032</v>
      </c>
      <c r="EZ1724">
        <v>6217077.9999999898</v>
      </c>
      <c r="FE1724">
        <v>7027212</v>
      </c>
      <c r="FJ1724">
        <v>7662405</v>
      </c>
      <c r="FO1724">
        <v>8301589.9999999898</v>
      </c>
      <c r="FT1724">
        <v>8949332</v>
      </c>
      <c r="FY1724">
        <v>9314467</v>
      </c>
      <c r="GD1724">
        <v>9335401.9999999907</v>
      </c>
      <c r="GI1724">
        <v>9656341.9999999907</v>
      </c>
      <c r="GN1724">
        <v>9882231</v>
      </c>
      <c r="GS1724">
        <v>9983762</v>
      </c>
      <c r="GX1724">
        <v>10028007</v>
      </c>
    </row>
    <row r="1725" spans="1:206" customFormat="1">
      <c r="A1725" s="51" t="s">
        <v>224</v>
      </c>
      <c r="B1725" t="s">
        <v>3549</v>
      </c>
      <c r="C1725" t="s">
        <v>3533</v>
      </c>
      <c r="D1725" s="187" t="s">
        <v>3564</v>
      </c>
      <c r="E1725" t="s">
        <v>2449</v>
      </c>
      <c r="BD1725">
        <v>8900</v>
      </c>
      <c r="BI1725">
        <v>13600</v>
      </c>
      <c r="BN1725">
        <v>17500</v>
      </c>
      <c r="BS1725">
        <v>24300</v>
      </c>
      <c r="BX1725">
        <v>34900</v>
      </c>
      <c r="CC1725">
        <v>52700</v>
      </c>
      <c r="CH1725">
        <v>82600</v>
      </c>
      <c r="CM1725">
        <v>129200</v>
      </c>
      <c r="CR1725">
        <v>190900</v>
      </c>
      <c r="CW1725">
        <v>256600</v>
      </c>
      <c r="DB1725">
        <v>375599.99999999901</v>
      </c>
      <c r="DG1725">
        <v>585000</v>
      </c>
      <c r="DL1725">
        <v>953699.99999999895</v>
      </c>
      <c r="DQ1725">
        <v>1467300</v>
      </c>
      <c r="DV1725">
        <v>1988800</v>
      </c>
      <c r="EA1725">
        <v>2243109.9999999902</v>
      </c>
      <c r="EF1725">
        <v>2539300.9999999902</v>
      </c>
      <c r="EK1725">
        <v>2969794</v>
      </c>
      <c r="EP1725">
        <v>3582046.9999999902</v>
      </c>
      <c r="EU1725">
        <v>4434687</v>
      </c>
      <c r="EZ1725">
        <v>5252877</v>
      </c>
      <c r="FE1725">
        <v>6125561.9999999898</v>
      </c>
      <c r="FJ1725">
        <v>6931672</v>
      </c>
      <c r="FO1725">
        <v>7570742</v>
      </c>
      <c r="FT1725">
        <v>8216613</v>
      </c>
      <c r="FY1725">
        <v>8872654.9999999907</v>
      </c>
      <c r="GD1725">
        <v>9249637</v>
      </c>
      <c r="GI1725">
        <v>9281626</v>
      </c>
      <c r="GN1725">
        <v>9612693</v>
      </c>
      <c r="GS1725">
        <v>9849092.9999999907</v>
      </c>
      <c r="GX1725">
        <v>9961285.9999999907</v>
      </c>
    </row>
    <row r="1726" spans="1:206" customFormat="1">
      <c r="A1726" s="51" t="s">
        <v>224</v>
      </c>
      <c r="B1726" t="s">
        <v>3549</v>
      </c>
      <c r="C1726" t="s">
        <v>3533</v>
      </c>
      <c r="D1726" s="187" t="s">
        <v>3564</v>
      </c>
      <c r="E1726" t="s">
        <v>2450</v>
      </c>
      <c r="BD1726">
        <v>5600</v>
      </c>
      <c r="BI1726">
        <v>7600</v>
      </c>
      <c r="BN1726">
        <v>11399.9999999999</v>
      </c>
      <c r="BS1726">
        <v>15500</v>
      </c>
      <c r="BX1726">
        <v>21700</v>
      </c>
      <c r="CC1726">
        <v>31099.999999999902</v>
      </c>
      <c r="CH1726">
        <v>48299.999999999898</v>
      </c>
      <c r="CM1726">
        <v>75600</v>
      </c>
      <c r="CR1726">
        <v>119399.999999999</v>
      </c>
      <c r="CW1726">
        <v>177400</v>
      </c>
      <c r="DB1726">
        <v>240299.99999999901</v>
      </c>
      <c r="DG1726">
        <v>353700</v>
      </c>
      <c r="DL1726">
        <v>555699.99999999895</v>
      </c>
      <c r="DQ1726">
        <v>909599.99999999895</v>
      </c>
      <c r="DV1726">
        <v>1401600</v>
      </c>
      <c r="EA1726">
        <v>1726692.99999999</v>
      </c>
      <c r="EF1726">
        <v>2166813</v>
      </c>
      <c r="EK1726">
        <v>2460508.9999999902</v>
      </c>
      <c r="EP1726">
        <v>2887151</v>
      </c>
      <c r="EU1726">
        <v>3492951</v>
      </c>
      <c r="EZ1726">
        <v>4336388</v>
      </c>
      <c r="FE1726">
        <v>5147731.9999999898</v>
      </c>
      <c r="FJ1726">
        <v>6013680</v>
      </c>
      <c r="FO1726">
        <v>6819138.9999999898</v>
      </c>
      <c r="FT1726">
        <v>7462831</v>
      </c>
      <c r="FY1726">
        <v>8116772.9999999898</v>
      </c>
      <c r="GD1726">
        <v>8784314</v>
      </c>
      <c r="GI1726">
        <v>9175482</v>
      </c>
      <c r="GN1726">
        <v>9220951.9999999907</v>
      </c>
      <c r="GS1726">
        <v>9563872</v>
      </c>
      <c r="GX1726">
        <v>9812138</v>
      </c>
    </row>
    <row r="1727" spans="1:206" customFormat="1">
      <c r="A1727" s="51" t="s">
        <v>224</v>
      </c>
      <c r="B1727" t="s">
        <v>3549</v>
      </c>
      <c r="C1727" t="s">
        <v>3533</v>
      </c>
      <c r="D1727" s="187" t="s">
        <v>3564</v>
      </c>
      <c r="E1727" t="s">
        <v>2451</v>
      </c>
      <c r="BD1727">
        <v>3200</v>
      </c>
      <c r="BI1727">
        <v>4499.99999999999</v>
      </c>
      <c r="BN1727">
        <v>6300</v>
      </c>
      <c r="BS1727">
        <v>9500</v>
      </c>
      <c r="BX1727">
        <v>12700</v>
      </c>
      <c r="CC1727">
        <v>18099.999999999902</v>
      </c>
      <c r="CH1727">
        <v>26700</v>
      </c>
      <c r="CM1727">
        <v>41500</v>
      </c>
      <c r="CR1727">
        <v>66200</v>
      </c>
      <c r="CW1727">
        <v>105900</v>
      </c>
      <c r="DB1727">
        <v>160300</v>
      </c>
      <c r="DG1727">
        <v>220100</v>
      </c>
      <c r="DL1727">
        <v>327100</v>
      </c>
      <c r="DQ1727">
        <v>515799.99999999901</v>
      </c>
      <c r="DV1727">
        <v>846800</v>
      </c>
      <c r="EA1727">
        <v>1214076</v>
      </c>
      <c r="EF1727">
        <v>1638000.99999999</v>
      </c>
      <c r="EK1727">
        <v>2064146.99999999</v>
      </c>
      <c r="EP1727">
        <v>2354336</v>
      </c>
      <c r="EU1727">
        <v>2775086</v>
      </c>
      <c r="EZ1727">
        <v>3371574</v>
      </c>
      <c r="FE1727">
        <v>4201917.9999999898</v>
      </c>
      <c r="FJ1727">
        <v>5003889.9999999898</v>
      </c>
      <c r="FO1727">
        <v>5863826</v>
      </c>
      <c r="FT1727">
        <v>6668171.9999999898</v>
      </c>
      <c r="FY1727">
        <v>7318129</v>
      </c>
      <c r="GD1727">
        <v>7984828</v>
      </c>
      <c r="GI1727">
        <v>8667902</v>
      </c>
      <c r="GN1727">
        <v>9077980.9999999907</v>
      </c>
      <c r="GS1727">
        <v>9141739.9999999907</v>
      </c>
      <c r="GX1727">
        <v>9500240.9999999907</v>
      </c>
    </row>
    <row r="1728" spans="1:206" customFormat="1">
      <c r="A1728" s="51" t="s">
        <v>224</v>
      </c>
      <c r="B1728" t="s">
        <v>3549</v>
      </c>
      <c r="C1728" t="s">
        <v>3533</v>
      </c>
      <c r="D1728" s="187" t="s">
        <v>3564</v>
      </c>
      <c r="E1728" t="s">
        <v>2452</v>
      </c>
      <c r="BD1728">
        <v>1800</v>
      </c>
      <c r="BI1728">
        <v>2300</v>
      </c>
      <c r="BN1728">
        <v>3100</v>
      </c>
      <c r="BS1728">
        <v>4500</v>
      </c>
      <c r="BX1728">
        <v>7100</v>
      </c>
      <c r="CC1728">
        <v>9800</v>
      </c>
      <c r="CH1728">
        <v>13700</v>
      </c>
      <c r="CM1728">
        <v>21500</v>
      </c>
      <c r="CR1728">
        <v>33400</v>
      </c>
      <c r="CW1728">
        <v>54199.999999999898</v>
      </c>
      <c r="DB1728">
        <v>89999.999999999898</v>
      </c>
      <c r="DG1728">
        <v>142000</v>
      </c>
      <c r="DL1728">
        <v>193600</v>
      </c>
      <c r="DQ1728">
        <v>290200</v>
      </c>
      <c r="DV1728">
        <v>459900</v>
      </c>
      <c r="EA1728">
        <v>746507.99999999895</v>
      </c>
      <c r="EF1728">
        <v>1118133</v>
      </c>
      <c r="EK1728">
        <v>1514413.99999999</v>
      </c>
      <c r="EP1728">
        <v>1920009</v>
      </c>
      <c r="EU1728">
        <v>2204133</v>
      </c>
      <c r="EZ1728">
        <v>2615357</v>
      </c>
      <c r="FE1728">
        <v>3197282</v>
      </c>
      <c r="FJ1728">
        <v>4007202.9999999902</v>
      </c>
      <c r="FO1728">
        <v>4797351</v>
      </c>
      <c r="FT1728">
        <v>5647543</v>
      </c>
      <c r="FY1728">
        <v>6449980</v>
      </c>
      <c r="GD1728">
        <v>7111596.9999999898</v>
      </c>
      <c r="GI1728">
        <v>7795741</v>
      </c>
      <c r="GN1728">
        <v>8500084</v>
      </c>
      <c r="GS1728">
        <v>8936449</v>
      </c>
      <c r="GX1728">
        <v>9026395</v>
      </c>
    </row>
    <row r="1729" spans="1:206" customFormat="1">
      <c r="A1729" s="51" t="s">
        <v>224</v>
      </c>
      <c r="B1729" t="s">
        <v>3549</v>
      </c>
      <c r="C1729" t="s">
        <v>3533</v>
      </c>
      <c r="D1729" s="187" t="s">
        <v>3564</v>
      </c>
      <c r="E1729" t="s">
        <v>2453</v>
      </c>
      <c r="BD1729">
        <v>800</v>
      </c>
      <c r="BI1729">
        <v>900</v>
      </c>
      <c r="BN1729">
        <v>1300</v>
      </c>
      <c r="BS1729">
        <v>1900</v>
      </c>
      <c r="BX1729">
        <v>2600</v>
      </c>
      <c r="CC1729">
        <v>4200</v>
      </c>
      <c r="CH1729">
        <v>6399.99999999999</v>
      </c>
      <c r="CM1729">
        <v>9300</v>
      </c>
      <c r="CR1729">
        <v>15100</v>
      </c>
      <c r="CW1729">
        <v>24100</v>
      </c>
      <c r="DB1729">
        <v>40800</v>
      </c>
      <c r="DG1729">
        <v>70100</v>
      </c>
      <c r="DL1729">
        <v>114200</v>
      </c>
      <c r="DQ1729">
        <v>158400</v>
      </c>
      <c r="DV1729">
        <v>240699.99999999901</v>
      </c>
      <c r="EA1729">
        <v>398659</v>
      </c>
      <c r="EF1729">
        <v>644498</v>
      </c>
      <c r="EK1729">
        <v>973918</v>
      </c>
      <c r="EP1729">
        <v>1330123.99999999</v>
      </c>
      <c r="EU1729">
        <v>1704388</v>
      </c>
      <c r="EZ1729">
        <v>1978294</v>
      </c>
      <c r="FE1729">
        <v>2373222</v>
      </c>
      <c r="FJ1729">
        <v>2930455</v>
      </c>
      <c r="FO1729">
        <v>3707178</v>
      </c>
      <c r="FT1729">
        <v>4476296</v>
      </c>
      <c r="FY1729">
        <v>5310421</v>
      </c>
      <c r="GD1729">
        <v>6112809</v>
      </c>
      <c r="GI1729">
        <v>6789456</v>
      </c>
      <c r="GN1729">
        <v>7495040</v>
      </c>
      <c r="GS1729">
        <v>8228398</v>
      </c>
      <c r="GX1729">
        <v>8702660</v>
      </c>
    </row>
    <row r="1730" spans="1:206" customFormat="1">
      <c r="A1730" s="51" t="s">
        <v>224</v>
      </c>
      <c r="B1730" t="s">
        <v>3549</v>
      </c>
      <c r="C1730" t="s">
        <v>3533</v>
      </c>
      <c r="D1730" s="187" t="s">
        <v>3564</v>
      </c>
      <c r="E1730" t="s">
        <v>2454</v>
      </c>
      <c r="BD1730">
        <v>300</v>
      </c>
      <c r="BI1730">
        <v>300</v>
      </c>
      <c r="BN1730">
        <v>400</v>
      </c>
      <c r="BS1730">
        <v>500</v>
      </c>
      <c r="BX1730">
        <v>800</v>
      </c>
      <c r="CC1730">
        <v>1300</v>
      </c>
      <c r="CH1730">
        <v>2000</v>
      </c>
      <c r="CM1730">
        <v>3100</v>
      </c>
      <c r="CR1730">
        <v>5000</v>
      </c>
      <c r="CW1730">
        <v>8600</v>
      </c>
      <c r="DB1730">
        <v>14700</v>
      </c>
      <c r="DG1730">
        <v>26400</v>
      </c>
      <c r="DL1730">
        <v>47900</v>
      </c>
      <c r="DQ1730">
        <v>82000</v>
      </c>
      <c r="DV1730">
        <v>116000</v>
      </c>
      <c r="EA1730">
        <v>178448</v>
      </c>
      <c r="EF1730">
        <v>297692.99999999901</v>
      </c>
      <c r="EK1730">
        <v>490240</v>
      </c>
      <c r="EP1730">
        <v>752602</v>
      </c>
      <c r="EU1730">
        <v>1045152</v>
      </c>
      <c r="EZ1730">
        <v>1367468</v>
      </c>
      <c r="FE1730">
        <v>1620877</v>
      </c>
      <c r="FJ1730">
        <v>1983508</v>
      </c>
      <c r="FO1730">
        <v>2492975</v>
      </c>
      <c r="FT1730">
        <v>3206064</v>
      </c>
      <c r="FY1730">
        <v>3931803.9999999902</v>
      </c>
      <c r="GD1730">
        <v>4726169</v>
      </c>
      <c r="GI1730">
        <v>5512178.9999999898</v>
      </c>
      <c r="GN1730">
        <v>6200015</v>
      </c>
      <c r="GS1730">
        <v>6930448.9999999898</v>
      </c>
      <c r="GX1730">
        <v>7704912.9999999898</v>
      </c>
    </row>
    <row r="1731" spans="1:206" customFormat="1">
      <c r="A1731" s="51" t="s">
        <v>224</v>
      </c>
      <c r="B1731" t="s">
        <v>3549</v>
      </c>
      <c r="C1731" t="s">
        <v>3533</v>
      </c>
      <c r="D1731" s="187" t="s">
        <v>3564</v>
      </c>
      <c r="E1731" t="s">
        <v>2455</v>
      </c>
      <c r="BD1731">
        <v>100</v>
      </c>
      <c r="BI1731">
        <v>0</v>
      </c>
      <c r="BN1731">
        <v>0</v>
      </c>
      <c r="BS1731">
        <v>0</v>
      </c>
      <c r="BX1731">
        <v>200</v>
      </c>
      <c r="CC1731">
        <v>300</v>
      </c>
      <c r="CH1731">
        <v>400</v>
      </c>
      <c r="CM1731">
        <v>700</v>
      </c>
      <c r="CR1731">
        <v>1300</v>
      </c>
      <c r="CW1731">
        <v>2000</v>
      </c>
      <c r="DB1731">
        <v>3999.99999999999</v>
      </c>
      <c r="DG1731">
        <v>7400</v>
      </c>
      <c r="DL1731">
        <v>14000</v>
      </c>
      <c r="DQ1731">
        <v>27900</v>
      </c>
      <c r="DV1731">
        <v>48900</v>
      </c>
      <c r="EA1731">
        <v>63372</v>
      </c>
      <c r="EF1731">
        <v>106598.999999999</v>
      </c>
      <c r="EK1731">
        <v>182243</v>
      </c>
      <c r="EP1731">
        <v>307108</v>
      </c>
      <c r="EU1731">
        <v>483614</v>
      </c>
      <c r="EZ1731">
        <v>690349</v>
      </c>
      <c r="FE1731">
        <v>934812</v>
      </c>
      <c r="FJ1731">
        <v>1148383</v>
      </c>
      <c r="FO1731">
        <v>1451634.99999999</v>
      </c>
      <c r="FT1731">
        <v>1874210</v>
      </c>
      <c r="FY1731">
        <v>2473636.9999999902</v>
      </c>
      <c r="GD1731">
        <v>3100783</v>
      </c>
      <c r="GI1731">
        <v>3806136.9999999902</v>
      </c>
      <c r="GN1731">
        <v>4534248</v>
      </c>
      <c r="GS1731">
        <v>5209251</v>
      </c>
      <c r="GX1731">
        <v>5950476.9999999898</v>
      </c>
    </row>
    <row r="1732" spans="1:206" customFormat="1">
      <c r="A1732" s="51" t="s">
        <v>224</v>
      </c>
      <c r="B1732" t="s">
        <v>3549</v>
      </c>
      <c r="C1732" t="s">
        <v>3533</v>
      </c>
      <c r="D1732" s="187" t="s">
        <v>3564</v>
      </c>
      <c r="E1732" t="s">
        <v>2456</v>
      </c>
      <c r="BD1732">
        <v>0</v>
      </c>
      <c r="BI1732">
        <v>0</v>
      </c>
      <c r="BN1732">
        <v>0</v>
      </c>
      <c r="BS1732">
        <v>0</v>
      </c>
      <c r="BX1732">
        <v>0</v>
      </c>
      <c r="CC1732">
        <v>0</v>
      </c>
      <c r="CH1732">
        <v>0</v>
      </c>
      <c r="CM1732">
        <v>0</v>
      </c>
      <c r="CR1732">
        <v>0</v>
      </c>
      <c r="CW1732">
        <v>300</v>
      </c>
      <c r="DB1732">
        <v>700</v>
      </c>
      <c r="DG1732">
        <v>1400</v>
      </c>
      <c r="DL1732">
        <v>2800</v>
      </c>
      <c r="DQ1732">
        <v>5900</v>
      </c>
      <c r="DV1732">
        <v>12200</v>
      </c>
      <c r="EA1732">
        <v>17191</v>
      </c>
      <c r="EF1732">
        <v>27774</v>
      </c>
      <c r="EK1732">
        <v>46846.999999999898</v>
      </c>
      <c r="EP1732">
        <v>82244</v>
      </c>
      <c r="EU1732">
        <v>142789.99999999901</v>
      </c>
      <c r="EZ1732">
        <v>232243</v>
      </c>
      <c r="FE1732">
        <v>344103.99999999901</v>
      </c>
      <c r="FJ1732">
        <v>489592.99999999901</v>
      </c>
      <c r="FO1732">
        <v>634404.99999999895</v>
      </c>
      <c r="FT1732">
        <v>838623.99999999895</v>
      </c>
      <c r="FY1732">
        <v>1125646</v>
      </c>
      <c r="GD1732">
        <v>1530820</v>
      </c>
      <c r="GI1732">
        <v>1986338</v>
      </c>
      <c r="GN1732">
        <v>2520583</v>
      </c>
      <c r="GS1732">
        <v>3104700.9999999902</v>
      </c>
      <c r="GX1732">
        <v>3692384</v>
      </c>
    </row>
    <row r="1733" spans="1:206" customFormat="1">
      <c r="A1733" s="51" t="s">
        <v>224</v>
      </c>
      <c r="B1733" t="s">
        <v>3549</v>
      </c>
      <c r="C1733" t="s">
        <v>3533</v>
      </c>
      <c r="D1733" s="187" t="s">
        <v>3564</v>
      </c>
      <c r="E1733" t="s">
        <v>2457</v>
      </c>
      <c r="BD1733">
        <v>0</v>
      </c>
      <c r="BI1733">
        <v>0</v>
      </c>
      <c r="BN1733">
        <v>0</v>
      </c>
      <c r="BS1733">
        <v>0</v>
      </c>
      <c r="BX1733">
        <v>0</v>
      </c>
      <c r="CC1733">
        <v>0</v>
      </c>
      <c r="CH1733">
        <v>0</v>
      </c>
      <c r="CM1733">
        <v>0</v>
      </c>
      <c r="CR1733">
        <v>0</v>
      </c>
      <c r="CW1733">
        <v>0</v>
      </c>
      <c r="DB1733">
        <v>0</v>
      </c>
      <c r="DG1733">
        <v>0</v>
      </c>
      <c r="DL1733">
        <v>400</v>
      </c>
      <c r="DQ1733">
        <v>700</v>
      </c>
      <c r="DV1733">
        <v>1700</v>
      </c>
      <c r="EA1733">
        <v>2326.99999999999</v>
      </c>
      <c r="EF1733">
        <v>4949.99999999999</v>
      </c>
      <c r="EK1733">
        <v>7844</v>
      </c>
      <c r="EP1733">
        <v>13094</v>
      </c>
      <c r="EU1733">
        <v>23700</v>
      </c>
      <c r="EZ1733">
        <v>42340</v>
      </c>
      <c r="FE1733">
        <v>71237</v>
      </c>
      <c r="FJ1733">
        <v>110371</v>
      </c>
      <c r="FO1733">
        <v>167068.99999999901</v>
      </c>
      <c r="FT1733">
        <v>231581.99999999901</v>
      </c>
      <c r="FY1733">
        <v>325024</v>
      </c>
      <c r="GD1733">
        <v>454626</v>
      </c>
      <c r="GI1733">
        <v>645338</v>
      </c>
      <c r="GN1733">
        <v>881246</v>
      </c>
      <c r="GS1733">
        <v>1173897</v>
      </c>
      <c r="GX1733">
        <v>1516239</v>
      </c>
    </row>
    <row r="1734" spans="1:206" customFormat="1">
      <c r="A1734" s="51" t="s">
        <v>224</v>
      </c>
      <c r="B1734" t="s">
        <v>3549</v>
      </c>
      <c r="C1734" t="s">
        <v>3533</v>
      </c>
      <c r="D1734" s="187" t="s">
        <v>3564</v>
      </c>
      <c r="E1734" t="s">
        <v>2458</v>
      </c>
      <c r="BD1734">
        <v>19900000</v>
      </c>
      <c r="BI1734">
        <v>23462000</v>
      </c>
      <c r="BN1734">
        <v>28241800</v>
      </c>
      <c r="BS1734">
        <v>34690500</v>
      </c>
      <c r="BX1734">
        <v>43625700</v>
      </c>
      <c r="CC1734">
        <v>55770800</v>
      </c>
      <c r="CH1734">
        <v>71100300</v>
      </c>
      <c r="CM1734">
        <v>88841800</v>
      </c>
      <c r="CR1734">
        <v>107370300</v>
      </c>
      <c r="CW1734">
        <v>125583400</v>
      </c>
      <c r="DB1734">
        <v>143650600</v>
      </c>
      <c r="DG1734">
        <v>163055100</v>
      </c>
      <c r="DL1734">
        <v>184563500</v>
      </c>
      <c r="DQ1734">
        <v>209042700</v>
      </c>
      <c r="DV1734">
        <v>232091100</v>
      </c>
    </row>
    <row r="1735" spans="1:206" customFormat="1">
      <c r="A1735" s="51" t="s">
        <v>224</v>
      </c>
      <c r="B1735" t="s">
        <v>3549</v>
      </c>
      <c r="C1735" t="s">
        <v>3533</v>
      </c>
      <c r="D1735" s="187" t="s">
        <v>3564</v>
      </c>
      <c r="E1735" t="s">
        <v>2459</v>
      </c>
      <c r="BD1735">
        <v>19900000</v>
      </c>
      <c r="BI1735">
        <v>23462000</v>
      </c>
      <c r="BN1735">
        <v>28241800</v>
      </c>
      <c r="BS1735">
        <v>34690500</v>
      </c>
      <c r="BX1735">
        <v>43625700</v>
      </c>
      <c r="CC1735">
        <v>55770800</v>
      </c>
      <c r="CH1735">
        <v>71100300</v>
      </c>
      <c r="CM1735">
        <v>88841800</v>
      </c>
      <c r="CR1735">
        <v>107370300</v>
      </c>
      <c r="CW1735">
        <v>125583400</v>
      </c>
      <c r="DB1735">
        <v>143650600</v>
      </c>
      <c r="DG1735">
        <v>163055100</v>
      </c>
      <c r="DL1735">
        <v>184563500</v>
      </c>
      <c r="DQ1735">
        <v>209042700</v>
      </c>
      <c r="DV1735">
        <v>232091100</v>
      </c>
      <c r="EA1735">
        <v>251287936</v>
      </c>
      <c r="EF1735">
        <v>273703961</v>
      </c>
      <c r="EK1735">
        <v>296118903</v>
      </c>
      <c r="EP1735">
        <v>317588902</v>
      </c>
      <c r="EU1735">
        <v>337279621</v>
      </c>
      <c r="EZ1735">
        <v>355860287</v>
      </c>
      <c r="FE1735">
        <v>374554011</v>
      </c>
      <c r="FJ1735">
        <v>393874550</v>
      </c>
      <c r="FO1735">
        <v>413356986</v>
      </c>
      <c r="FT1735">
        <v>432807231</v>
      </c>
      <c r="FY1735">
        <v>451337368</v>
      </c>
      <c r="GD1735">
        <v>468082004</v>
      </c>
      <c r="GI1735">
        <v>483076293</v>
      </c>
      <c r="GN1735">
        <v>496692166</v>
      </c>
      <c r="GS1735">
        <v>509234596</v>
      </c>
      <c r="GX1735">
        <v>520497766</v>
      </c>
    </row>
    <row r="1736" spans="1:206" customFormat="1">
      <c r="A1736" s="51" t="s">
        <v>224</v>
      </c>
      <c r="B1736" t="s">
        <v>3549</v>
      </c>
      <c r="C1736" t="s">
        <v>3533</v>
      </c>
      <c r="D1736" s="187" t="s">
        <v>3564</v>
      </c>
      <c r="E1736" t="s">
        <v>2460</v>
      </c>
      <c r="BD1736">
        <v>13142000</v>
      </c>
      <c r="BI1736">
        <v>15377400</v>
      </c>
      <c r="BN1736">
        <v>18371600</v>
      </c>
      <c r="BS1736">
        <v>22286900</v>
      </c>
      <c r="BX1736">
        <v>27296400</v>
      </c>
      <c r="CC1736">
        <v>33791300</v>
      </c>
      <c r="CH1736">
        <v>41334400</v>
      </c>
      <c r="CM1736">
        <v>49837200</v>
      </c>
      <c r="CR1736">
        <v>58270500</v>
      </c>
      <c r="CW1736">
        <v>66141700</v>
      </c>
      <c r="DB1736">
        <v>73567800</v>
      </c>
      <c r="DG1736">
        <v>81358200</v>
      </c>
      <c r="DL1736">
        <v>89945400</v>
      </c>
      <c r="DQ1736">
        <v>100312800</v>
      </c>
      <c r="DV1736">
        <v>110295100</v>
      </c>
      <c r="EA1736">
        <v>124004130</v>
      </c>
      <c r="EF1736">
        <v>134639825</v>
      </c>
      <c r="EK1736">
        <v>145056729</v>
      </c>
      <c r="EP1736">
        <v>154857412</v>
      </c>
      <c r="EU1736">
        <v>163700153</v>
      </c>
      <c r="EZ1736">
        <v>171965394</v>
      </c>
      <c r="FE1736">
        <v>180240338</v>
      </c>
      <c r="FJ1736">
        <v>188771306</v>
      </c>
      <c r="FO1736">
        <v>197336402</v>
      </c>
      <c r="FT1736">
        <v>205884778</v>
      </c>
      <c r="FY1736">
        <v>213977736</v>
      </c>
      <c r="GD1736">
        <v>221188774</v>
      </c>
      <c r="GI1736">
        <v>227541690</v>
      </c>
      <c r="GN1736">
        <v>233281895</v>
      </c>
      <c r="GS1736">
        <v>238600138</v>
      </c>
      <c r="GX1736">
        <v>243452809</v>
      </c>
    </row>
    <row r="1737" spans="1:206" customFormat="1">
      <c r="A1737" s="51" t="s">
        <v>224</v>
      </c>
      <c r="B1737" t="s">
        <v>3549</v>
      </c>
      <c r="C1737" t="s">
        <v>3533</v>
      </c>
      <c r="D1737" s="187" t="s">
        <v>3564</v>
      </c>
      <c r="E1737" t="s">
        <v>2461</v>
      </c>
      <c r="BD1737">
        <v>6758000</v>
      </c>
      <c r="BI1737">
        <v>8084600</v>
      </c>
      <c r="BN1737">
        <v>9870200</v>
      </c>
      <c r="BS1737">
        <v>12403600</v>
      </c>
      <c r="BX1737">
        <v>16329300</v>
      </c>
      <c r="CC1737">
        <v>21979500</v>
      </c>
      <c r="CH1737">
        <v>29765900</v>
      </c>
      <c r="CM1737">
        <v>39004600</v>
      </c>
      <c r="CR1737">
        <v>49099800</v>
      </c>
      <c r="CW1737">
        <v>59441700</v>
      </c>
      <c r="DB1737">
        <v>70082800</v>
      </c>
      <c r="DG1737">
        <v>81696900</v>
      </c>
      <c r="DL1737">
        <v>94618100</v>
      </c>
      <c r="DQ1737">
        <v>108729900</v>
      </c>
      <c r="DV1737">
        <v>121796000</v>
      </c>
      <c r="EA1737">
        <v>127283806</v>
      </c>
      <c r="EF1737">
        <v>139064136</v>
      </c>
      <c r="EK1737">
        <v>151062174</v>
      </c>
      <c r="EP1737">
        <v>162731490</v>
      </c>
      <c r="EU1737">
        <v>173579468</v>
      </c>
      <c r="EZ1737">
        <v>183894893</v>
      </c>
      <c r="FE1737">
        <v>194313673</v>
      </c>
      <c r="FJ1737">
        <v>205103244</v>
      </c>
      <c r="FO1737">
        <v>216020584</v>
      </c>
      <c r="FT1737">
        <v>226922453</v>
      </c>
      <c r="FY1737">
        <v>237359632</v>
      </c>
      <c r="GD1737">
        <v>246893230</v>
      </c>
      <c r="GI1737">
        <v>255534603</v>
      </c>
      <c r="GN1737">
        <v>263410271</v>
      </c>
      <c r="GS1737">
        <v>270634458</v>
      </c>
      <c r="GX1737">
        <v>277044957</v>
      </c>
    </row>
    <row r="1738" spans="1:206" customFormat="1">
      <c r="A1738" s="51" t="s">
        <v>224</v>
      </c>
      <c r="B1738" t="s">
        <v>3549</v>
      </c>
      <c r="C1738" t="s">
        <v>3533</v>
      </c>
      <c r="D1738" s="187" t="s">
        <v>3564</v>
      </c>
      <c r="E1738" t="s">
        <v>2462</v>
      </c>
      <c r="BD1738">
        <v>0</v>
      </c>
      <c r="BI1738">
        <v>0</v>
      </c>
      <c r="BN1738">
        <v>0</v>
      </c>
      <c r="BS1738">
        <v>0</v>
      </c>
      <c r="BX1738">
        <v>0</v>
      </c>
      <c r="CC1738">
        <v>0</v>
      </c>
      <c r="CH1738">
        <v>0</v>
      </c>
      <c r="CM1738">
        <v>0</v>
      </c>
      <c r="CR1738">
        <v>0</v>
      </c>
      <c r="CW1738">
        <v>0</v>
      </c>
      <c r="DB1738">
        <v>0</v>
      </c>
      <c r="DG1738">
        <v>0</v>
      </c>
      <c r="DL1738">
        <v>0</v>
      </c>
      <c r="DQ1738">
        <v>0</v>
      </c>
      <c r="DV1738">
        <v>0</v>
      </c>
      <c r="EA1738">
        <v>0</v>
      </c>
      <c r="EF1738">
        <v>0</v>
      </c>
      <c r="EK1738">
        <v>0</v>
      </c>
      <c r="EP1738">
        <v>0</v>
      </c>
      <c r="EU1738">
        <v>0</v>
      </c>
      <c r="EZ1738">
        <v>0</v>
      </c>
      <c r="FE1738">
        <v>0</v>
      </c>
      <c r="FJ1738">
        <v>0</v>
      </c>
      <c r="FO1738">
        <v>0</v>
      </c>
      <c r="FT1738">
        <v>0</v>
      </c>
      <c r="FY1738">
        <v>0</v>
      </c>
      <c r="GD1738">
        <v>0</v>
      </c>
      <c r="GI1738">
        <v>0</v>
      </c>
      <c r="GN1738">
        <v>0</v>
      </c>
      <c r="GS1738">
        <v>0</v>
      </c>
      <c r="GX1738">
        <v>0</v>
      </c>
    </row>
    <row r="1739" spans="1:206" customFormat="1">
      <c r="A1739" s="51" t="s">
        <v>224</v>
      </c>
      <c r="B1739" t="s">
        <v>3549</v>
      </c>
      <c r="C1739" t="s">
        <v>3533</v>
      </c>
      <c r="D1739" s="187" t="s">
        <v>3564</v>
      </c>
      <c r="E1739" t="s">
        <v>2463</v>
      </c>
      <c r="BD1739">
        <v>0</v>
      </c>
      <c r="BI1739">
        <v>0</v>
      </c>
      <c r="BN1739">
        <v>0</v>
      </c>
      <c r="BS1739">
        <v>0</v>
      </c>
      <c r="BX1739">
        <v>0</v>
      </c>
      <c r="CC1739">
        <v>0</v>
      </c>
      <c r="CH1739">
        <v>0</v>
      </c>
      <c r="CM1739">
        <v>0</v>
      </c>
      <c r="CR1739">
        <v>0</v>
      </c>
      <c r="CW1739">
        <v>0</v>
      </c>
      <c r="DB1739">
        <v>0</v>
      </c>
      <c r="DG1739">
        <v>0</v>
      </c>
      <c r="DL1739">
        <v>0</v>
      </c>
      <c r="DQ1739">
        <v>0</v>
      </c>
      <c r="DV1739">
        <v>0</v>
      </c>
      <c r="EA1739">
        <v>0</v>
      </c>
      <c r="EF1739">
        <v>0</v>
      </c>
      <c r="EK1739">
        <v>0</v>
      </c>
      <c r="EP1739">
        <v>0</v>
      </c>
      <c r="EU1739">
        <v>0</v>
      </c>
      <c r="EZ1739">
        <v>0</v>
      </c>
      <c r="FE1739">
        <v>0</v>
      </c>
      <c r="FJ1739">
        <v>0</v>
      </c>
      <c r="FO1739">
        <v>0</v>
      </c>
      <c r="FT1739">
        <v>0</v>
      </c>
      <c r="FY1739">
        <v>0</v>
      </c>
      <c r="GD1739">
        <v>0</v>
      </c>
      <c r="GI1739">
        <v>0</v>
      </c>
      <c r="GN1739">
        <v>0</v>
      </c>
      <c r="GS1739">
        <v>0</v>
      </c>
      <c r="GX1739">
        <v>0</v>
      </c>
    </row>
    <row r="1740" spans="1:206" customFormat="1">
      <c r="A1740" s="51" t="s">
        <v>224</v>
      </c>
      <c r="B1740" t="s">
        <v>3549</v>
      </c>
      <c r="C1740" t="s">
        <v>3533</v>
      </c>
      <c r="D1740" s="187" t="s">
        <v>3564</v>
      </c>
      <c r="E1740" t="s">
        <v>2464</v>
      </c>
      <c r="BD1740">
        <v>0</v>
      </c>
      <c r="BI1740">
        <v>0</v>
      </c>
      <c r="BN1740">
        <v>0</v>
      </c>
      <c r="BS1740">
        <v>0</v>
      </c>
      <c r="BX1740">
        <v>0</v>
      </c>
      <c r="CC1740">
        <v>0</v>
      </c>
      <c r="CH1740">
        <v>0</v>
      </c>
      <c r="CM1740">
        <v>0</v>
      </c>
      <c r="CR1740">
        <v>0</v>
      </c>
      <c r="CW1740">
        <v>0</v>
      </c>
      <c r="DB1740">
        <v>0</v>
      </c>
      <c r="DG1740">
        <v>0</v>
      </c>
      <c r="DL1740">
        <v>0</v>
      </c>
      <c r="DQ1740">
        <v>0</v>
      </c>
      <c r="DV1740">
        <v>0</v>
      </c>
      <c r="EA1740">
        <v>0</v>
      </c>
      <c r="EF1740">
        <v>0</v>
      </c>
      <c r="EK1740">
        <v>0</v>
      </c>
      <c r="EP1740">
        <v>0</v>
      </c>
      <c r="EU1740">
        <v>0</v>
      </c>
      <c r="EZ1740">
        <v>0</v>
      </c>
      <c r="FE1740">
        <v>0</v>
      </c>
      <c r="FJ1740">
        <v>0</v>
      </c>
      <c r="FO1740">
        <v>0</v>
      </c>
      <c r="FT1740">
        <v>0</v>
      </c>
      <c r="FY1740">
        <v>0</v>
      </c>
      <c r="GD1740">
        <v>0</v>
      </c>
      <c r="GI1740">
        <v>0</v>
      </c>
      <c r="GN1740">
        <v>0</v>
      </c>
      <c r="GS1740">
        <v>0</v>
      </c>
      <c r="GX1740">
        <v>0</v>
      </c>
    </row>
    <row r="1741" spans="1:206" customFormat="1">
      <c r="A1741" s="51" t="s">
        <v>224</v>
      </c>
      <c r="B1741" t="s">
        <v>3549</v>
      </c>
      <c r="C1741" t="s">
        <v>3533</v>
      </c>
      <c r="D1741" s="187" t="s">
        <v>3564</v>
      </c>
      <c r="E1741" t="s">
        <v>2465</v>
      </c>
      <c r="BD1741">
        <v>0</v>
      </c>
      <c r="BI1741">
        <v>0</v>
      </c>
      <c r="BN1741">
        <v>0</v>
      </c>
      <c r="BS1741">
        <v>0</v>
      </c>
      <c r="BX1741">
        <v>0</v>
      </c>
      <c r="CC1741">
        <v>0</v>
      </c>
      <c r="CH1741">
        <v>0</v>
      </c>
      <c r="CM1741">
        <v>0</v>
      </c>
      <c r="CR1741">
        <v>0</v>
      </c>
      <c r="CW1741">
        <v>0</v>
      </c>
      <c r="DB1741">
        <v>0</v>
      </c>
      <c r="DG1741">
        <v>0</v>
      </c>
      <c r="DL1741">
        <v>0</v>
      </c>
      <c r="DQ1741">
        <v>0</v>
      </c>
      <c r="DV1741">
        <v>0</v>
      </c>
      <c r="EA1741">
        <v>242314</v>
      </c>
      <c r="EF1741">
        <v>250035.99999999901</v>
      </c>
      <c r="EK1741">
        <v>242819.99999999901</v>
      </c>
      <c r="EP1741">
        <v>227659.99999999901</v>
      </c>
      <c r="EU1741">
        <v>236169.99999999901</v>
      </c>
      <c r="EZ1741">
        <v>246546.99999999901</v>
      </c>
      <c r="FE1741">
        <v>260068</v>
      </c>
      <c r="FJ1741">
        <v>274437</v>
      </c>
      <c r="FO1741">
        <v>289589</v>
      </c>
      <c r="FT1741">
        <v>285199</v>
      </c>
      <c r="FY1741">
        <v>282641</v>
      </c>
      <c r="GD1741">
        <v>285401</v>
      </c>
      <c r="GI1741">
        <v>292011</v>
      </c>
      <c r="GN1741">
        <v>298295</v>
      </c>
      <c r="GS1741">
        <v>301555</v>
      </c>
      <c r="GX1741">
        <v>299973</v>
      </c>
    </row>
    <row r="1742" spans="1:206" customFormat="1">
      <c r="A1742" s="51" t="s">
        <v>224</v>
      </c>
      <c r="B1742" t="s">
        <v>3549</v>
      </c>
      <c r="C1742" t="s">
        <v>3533</v>
      </c>
      <c r="D1742" s="187" t="s">
        <v>3564</v>
      </c>
      <c r="E1742" t="s">
        <v>2466</v>
      </c>
      <c r="BD1742">
        <v>1355400</v>
      </c>
      <c r="BI1742">
        <v>1436100</v>
      </c>
      <c r="BN1742">
        <v>1762200</v>
      </c>
      <c r="BS1742">
        <v>2178300</v>
      </c>
      <c r="BX1742">
        <v>2885899.9999999902</v>
      </c>
      <c r="CC1742">
        <v>3473400</v>
      </c>
      <c r="CH1742">
        <v>4088200</v>
      </c>
      <c r="CM1742">
        <v>4515100</v>
      </c>
      <c r="CR1742">
        <v>4419000</v>
      </c>
      <c r="CW1742">
        <v>4106300</v>
      </c>
      <c r="DB1742">
        <v>4052000</v>
      </c>
      <c r="DG1742">
        <v>4356000</v>
      </c>
      <c r="DL1742">
        <v>4607200</v>
      </c>
      <c r="DQ1742">
        <v>6009100</v>
      </c>
      <c r="DV1742">
        <v>7136300</v>
      </c>
      <c r="EA1742">
        <v>6303576</v>
      </c>
      <c r="EF1742">
        <v>6727039</v>
      </c>
      <c r="EK1742">
        <v>6806519</v>
      </c>
      <c r="EP1742">
        <v>6701100</v>
      </c>
      <c r="EU1742">
        <v>6394349</v>
      </c>
      <c r="EZ1742">
        <v>6641946</v>
      </c>
      <c r="FE1742">
        <v>6950670</v>
      </c>
      <c r="FJ1742">
        <v>7279215</v>
      </c>
      <c r="FO1742">
        <v>7566247</v>
      </c>
      <c r="FT1742">
        <v>7830912</v>
      </c>
      <c r="FY1742">
        <v>7707219</v>
      </c>
      <c r="GD1742">
        <v>7635164.9999999898</v>
      </c>
      <c r="GI1742">
        <v>7684369</v>
      </c>
      <c r="GN1742">
        <v>7801924.9999999898</v>
      </c>
      <c r="GS1742">
        <v>7897905</v>
      </c>
      <c r="GX1742">
        <v>7916402</v>
      </c>
    </row>
    <row r="1743" spans="1:206" customFormat="1">
      <c r="A1743" s="51" t="s">
        <v>224</v>
      </c>
      <c r="B1743" t="s">
        <v>3549</v>
      </c>
      <c r="C1743" t="s">
        <v>3533</v>
      </c>
      <c r="D1743" s="187" t="s">
        <v>3564</v>
      </c>
      <c r="E1743" t="s">
        <v>2467</v>
      </c>
      <c r="BD1743">
        <v>1583299.99999999</v>
      </c>
      <c r="BI1743">
        <v>1853400</v>
      </c>
      <c r="BN1743">
        <v>2051800</v>
      </c>
      <c r="BS1743">
        <v>2624100</v>
      </c>
      <c r="BX1743">
        <v>3423000</v>
      </c>
      <c r="CC1743">
        <v>4762600</v>
      </c>
      <c r="CH1743">
        <v>5902900</v>
      </c>
      <c r="CM1743">
        <v>7416200</v>
      </c>
      <c r="CR1743">
        <v>8657400</v>
      </c>
      <c r="CW1743">
        <v>8870899.9999999907</v>
      </c>
      <c r="DB1743">
        <v>8250600</v>
      </c>
      <c r="DG1743">
        <v>8000900</v>
      </c>
      <c r="DL1743">
        <v>8855100</v>
      </c>
      <c r="DQ1743">
        <v>10235300</v>
      </c>
      <c r="DV1743">
        <v>11532600</v>
      </c>
      <c r="EA1743">
        <v>12265268</v>
      </c>
      <c r="EF1743">
        <v>12638167</v>
      </c>
      <c r="EK1743">
        <v>13478186.999999899</v>
      </c>
      <c r="EP1743">
        <v>13702629</v>
      </c>
      <c r="EU1743">
        <v>13586907</v>
      </c>
      <c r="EZ1743">
        <v>13021010</v>
      </c>
      <c r="FE1743">
        <v>13509477</v>
      </c>
      <c r="FJ1743">
        <v>14107644</v>
      </c>
      <c r="FO1743">
        <v>14694877</v>
      </c>
      <c r="FT1743">
        <v>15206351</v>
      </c>
      <c r="FY1743">
        <v>15680439</v>
      </c>
      <c r="GD1743">
        <v>15405114</v>
      </c>
      <c r="GI1743">
        <v>15209429</v>
      </c>
      <c r="GN1743">
        <v>15230887.999999899</v>
      </c>
      <c r="GS1743">
        <v>15381922</v>
      </c>
      <c r="GX1743">
        <v>15494802</v>
      </c>
    </row>
    <row r="1744" spans="1:206" customFormat="1">
      <c r="A1744" s="51" t="s">
        <v>224</v>
      </c>
      <c r="B1744" t="s">
        <v>3549</v>
      </c>
      <c r="C1744" t="s">
        <v>3533</v>
      </c>
      <c r="D1744" s="187" t="s">
        <v>3564</v>
      </c>
      <c r="E1744" t="s">
        <v>2468</v>
      </c>
      <c r="BD1744">
        <v>1780400</v>
      </c>
      <c r="BI1744">
        <v>2555800</v>
      </c>
      <c r="BN1744">
        <v>3231900</v>
      </c>
      <c r="BS1744">
        <v>3808300</v>
      </c>
      <c r="BX1744">
        <v>4616300</v>
      </c>
      <c r="CC1744">
        <v>5870000</v>
      </c>
      <c r="CH1744">
        <v>7596700</v>
      </c>
      <c r="CM1744">
        <v>8240200</v>
      </c>
      <c r="CR1744">
        <v>8857300</v>
      </c>
      <c r="CW1744">
        <v>9711199.9999999907</v>
      </c>
      <c r="DB1744">
        <v>9965700</v>
      </c>
      <c r="DG1744">
        <v>9900800</v>
      </c>
      <c r="DL1744">
        <v>9910900</v>
      </c>
      <c r="DQ1744">
        <v>10920600</v>
      </c>
      <c r="DV1744">
        <v>11801100</v>
      </c>
      <c r="EA1744">
        <v>13962487</v>
      </c>
      <c r="EF1744">
        <v>14051771</v>
      </c>
      <c r="EK1744">
        <v>14497613.999999899</v>
      </c>
      <c r="EP1744">
        <v>15478770.999999899</v>
      </c>
      <c r="EU1744">
        <v>15791401</v>
      </c>
      <c r="EZ1744">
        <v>15714547</v>
      </c>
      <c r="FE1744">
        <v>15112638.999999899</v>
      </c>
      <c r="FJ1744">
        <v>15672421</v>
      </c>
      <c r="FO1744">
        <v>16312676</v>
      </c>
      <c r="FT1744">
        <v>16934957</v>
      </c>
      <c r="FY1744">
        <v>17467805</v>
      </c>
      <c r="GD1744">
        <v>17952883</v>
      </c>
      <c r="GI1744">
        <v>17602954</v>
      </c>
      <c r="GN1744">
        <v>17335254</v>
      </c>
      <c r="GS1744">
        <v>17303873</v>
      </c>
      <c r="GX1744">
        <v>17415416</v>
      </c>
    </row>
    <row r="1745" spans="1:206" customFormat="1">
      <c r="A1745" s="51" t="s">
        <v>224</v>
      </c>
      <c r="B1745" t="s">
        <v>3549</v>
      </c>
      <c r="C1745" t="s">
        <v>3533</v>
      </c>
      <c r="D1745" s="187" t="s">
        <v>3564</v>
      </c>
      <c r="E1745" t="s">
        <v>2469</v>
      </c>
      <c r="BD1745">
        <v>1829100</v>
      </c>
      <c r="BI1745">
        <v>1772300</v>
      </c>
      <c r="BN1745">
        <v>2549600</v>
      </c>
      <c r="BS1745">
        <v>3256500</v>
      </c>
      <c r="BX1745">
        <v>3794900</v>
      </c>
      <c r="CC1745">
        <v>4601900</v>
      </c>
      <c r="CH1745">
        <v>5673000</v>
      </c>
      <c r="CM1745">
        <v>7537600</v>
      </c>
      <c r="CR1745">
        <v>8267800</v>
      </c>
      <c r="CW1745">
        <v>8999100</v>
      </c>
      <c r="DB1745">
        <v>9799300</v>
      </c>
      <c r="DG1745">
        <v>10123500</v>
      </c>
      <c r="DL1745">
        <v>10067800</v>
      </c>
      <c r="DQ1745">
        <v>10021300</v>
      </c>
      <c r="DV1745">
        <v>10918700</v>
      </c>
      <c r="EA1745">
        <v>13136723</v>
      </c>
      <c r="EF1745">
        <v>14052988</v>
      </c>
      <c r="EK1745">
        <v>14152308.999999899</v>
      </c>
      <c r="EP1745">
        <v>14613032.999999899</v>
      </c>
      <c r="EU1745">
        <v>15625890</v>
      </c>
      <c r="EZ1745">
        <v>15987549</v>
      </c>
      <c r="FE1745">
        <v>15939445</v>
      </c>
      <c r="FJ1745">
        <v>15353970</v>
      </c>
      <c r="FO1745">
        <v>15888285</v>
      </c>
      <c r="FT1745">
        <v>16502215</v>
      </c>
      <c r="FY1745">
        <v>17093013</v>
      </c>
      <c r="GD1745">
        <v>17592543</v>
      </c>
      <c r="GI1745">
        <v>18036382</v>
      </c>
      <c r="GN1745">
        <v>17651702</v>
      </c>
      <c r="GS1745">
        <v>17345000</v>
      </c>
      <c r="GX1745">
        <v>17268216</v>
      </c>
    </row>
    <row r="1746" spans="1:206" customFormat="1">
      <c r="A1746" s="51" t="s">
        <v>224</v>
      </c>
      <c r="B1746" t="s">
        <v>3549</v>
      </c>
      <c r="C1746" t="s">
        <v>3533</v>
      </c>
      <c r="D1746" s="187" t="s">
        <v>3564</v>
      </c>
      <c r="E1746" t="s">
        <v>2470</v>
      </c>
      <c r="BD1746">
        <v>1709000</v>
      </c>
      <c r="BI1746">
        <v>1801300</v>
      </c>
      <c r="BN1746">
        <v>1748900</v>
      </c>
      <c r="BS1746">
        <v>2540400</v>
      </c>
      <c r="BX1746">
        <v>3247800</v>
      </c>
      <c r="CC1746">
        <v>3785800</v>
      </c>
      <c r="CH1746">
        <v>4533200</v>
      </c>
      <c r="CM1746">
        <v>5635900</v>
      </c>
      <c r="CR1746">
        <v>7590000</v>
      </c>
      <c r="CW1746">
        <v>8303900</v>
      </c>
      <c r="DB1746">
        <v>8998300</v>
      </c>
      <c r="DG1746">
        <v>9833599.9999999907</v>
      </c>
      <c r="DL1746">
        <v>10182800</v>
      </c>
      <c r="DQ1746">
        <v>10144200</v>
      </c>
      <c r="DV1746">
        <v>9983800</v>
      </c>
      <c r="EA1746">
        <v>12311135</v>
      </c>
      <c r="EF1746">
        <v>13164807</v>
      </c>
      <c r="EK1746">
        <v>14085158</v>
      </c>
      <c r="EP1746">
        <v>14193531</v>
      </c>
      <c r="EU1746">
        <v>14668648.999999899</v>
      </c>
      <c r="EZ1746">
        <v>15707498</v>
      </c>
      <c r="FE1746">
        <v>16109426</v>
      </c>
      <c r="FJ1746">
        <v>16085669</v>
      </c>
      <c r="FO1746">
        <v>15485463.999999899</v>
      </c>
      <c r="FT1746">
        <v>15998483</v>
      </c>
      <c r="FY1746">
        <v>16590304</v>
      </c>
      <c r="GD1746">
        <v>17155283</v>
      </c>
      <c r="GI1746">
        <v>17626407</v>
      </c>
      <c r="GN1746">
        <v>18035257</v>
      </c>
      <c r="GS1746">
        <v>17623263</v>
      </c>
      <c r="GX1746">
        <v>17285531</v>
      </c>
    </row>
    <row r="1747" spans="1:206" customFormat="1">
      <c r="A1747" s="51" t="s">
        <v>224</v>
      </c>
      <c r="B1747" t="s">
        <v>3549</v>
      </c>
      <c r="C1747" t="s">
        <v>3533</v>
      </c>
      <c r="D1747" s="187" t="s">
        <v>3564</v>
      </c>
      <c r="E1747" t="s">
        <v>2471</v>
      </c>
      <c r="BD1747">
        <v>1429900</v>
      </c>
      <c r="BI1747">
        <v>1644800</v>
      </c>
      <c r="BN1747">
        <v>1768500</v>
      </c>
      <c r="BS1747">
        <v>1714300</v>
      </c>
      <c r="BX1747">
        <v>2503299.9999999902</v>
      </c>
      <c r="CC1747">
        <v>3183200</v>
      </c>
      <c r="CH1747">
        <v>3620500</v>
      </c>
      <c r="CM1747">
        <v>4456099.9999999898</v>
      </c>
      <c r="CR1747">
        <v>5583900</v>
      </c>
      <c r="CW1747">
        <v>7476500</v>
      </c>
      <c r="DB1747">
        <v>8276900</v>
      </c>
      <c r="DG1747">
        <v>8953000</v>
      </c>
      <c r="DL1747">
        <v>9818599.9999999907</v>
      </c>
      <c r="DQ1747">
        <v>10117500</v>
      </c>
      <c r="DV1747">
        <v>10057500</v>
      </c>
      <c r="EA1747">
        <v>11266428</v>
      </c>
      <c r="EF1747">
        <v>12274845</v>
      </c>
      <c r="EK1747">
        <v>13149544</v>
      </c>
      <c r="EP1747">
        <v>14073025</v>
      </c>
      <c r="EU1747">
        <v>14192354</v>
      </c>
      <c r="EZ1747">
        <v>14681783</v>
      </c>
      <c r="FE1747">
        <v>15743721.999999899</v>
      </c>
      <c r="FJ1747">
        <v>16181080.999999899</v>
      </c>
      <c r="FO1747">
        <v>16153990</v>
      </c>
      <c r="FT1747">
        <v>15545254</v>
      </c>
      <c r="FY1747">
        <v>16041767</v>
      </c>
      <c r="GD1747">
        <v>16616357.999999899</v>
      </c>
      <c r="GI1747">
        <v>17159770</v>
      </c>
      <c r="GN1747">
        <v>17606551</v>
      </c>
      <c r="GS1747">
        <v>17986072</v>
      </c>
      <c r="GX1747">
        <v>17552111</v>
      </c>
    </row>
    <row r="1748" spans="1:206" customFormat="1">
      <c r="A1748" s="51" t="s">
        <v>224</v>
      </c>
      <c r="B1748" t="s">
        <v>3549</v>
      </c>
      <c r="C1748" t="s">
        <v>3533</v>
      </c>
      <c r="D1748" s="187" t="s">
        <v>3564</v>
      </c>
      <c r="E1748" t="s">
        <v>2472</v>
      </c>
      <c r="BD1748">
        <v>1105800</v>
      </c>
      <c r="BI1748">
        <v>1403600</v>
      </c>
      <c r="BN1748">
        <v>1612800</v>
      </c>
      <c r="BS1748">
        <v>1713800</v>
      </c>
      <c r="BX1748">
        <v>1650800</v>
      </c>
      <c r="CC1748">
        <v>2414800</v>
      </c>
      <c r="CH1748">
        <v>3038600</v>
      </c>
      <c r="CM1748">
        <v>3519500</v>
      </c>
      <c r="CR1748">
        <v>4374800</v>
      </c>
      <c r="CW1748">
        <v>5490600</v>
      </c>
      <c r="DB1748">
        <v>7443600</v>
      </c>
      <c r="DG1748">
        <v>8174499.9999999898</v>
      </c>
      <c r="DL1748">
        <v>8870900</v>
      </c>
      <c r="DQ1748">
        <v>9663600</v>
      </c>
      <c r="DV1748">
        <v>9964200</v>
      </c>
      <c r="EA1748">
        <v>10938521</v>
      </c>
      <c r="EF1748">
        <v>11164654</v>
      </c>
      <c r="EK1748">
        <v>12189005</v>
      </c>
      <c r="EP1748">
        <v>13082370</v>
      </c>
      <c r="EU1748">
        <v>14010275</v>
      </c>
      <c r="EZ1748">
        <v>14144344</v>
      </c>
      <c r="FE1748">
        <v>14649934</v>
      </c>
      <c r="FJ1748">
        <v>15734418.999999899</v>
      </c>
      <c r="FO1748">
        <v>16184605</v>
      </c>
      <c r="FT1748">
        <v>16159424</v>
      </c>
      <c r="FY1748">
        <v>15549823</v>
      </c>
      <c r="GD1748">
        <v>16035626</v>
      </c>
      <c r="GI1748">
        <v>16596881</v>
      </c>
      <c r="GN1748">
        <v>17122413</v>
      </c>
      <c r="GS1748">
        <v>17549122</v>
      </c>
      <c r="GX1748">
        <v>17903780</v>
      </c>
    </row>
    <row r="1749" spans="1:206" customFormat="1">
      <c r="A1749" s="51" t="s">
        <v>224</v>
      </c>
      <c r="B1749" t="s">
        <v>3549</v>
      </c>
      <c r="C1749" t="s">
        <v>3533</v>
      </c>
      <c r="D1749" s="187" t="s">
        <v>3564</v>
      </c>
      <c r="E1749" t="s">
        <v>2473</v>
      </c>
      <c r="BD1749">
        <v>802700</v>
      </c>
      <c r="BI1749">
        <v>1028500</v>
      </c>
      <c r="BN1749">
        <v>1316700</v>
      </c>
      <c r="BS1749">
        <v>1530000</v>
      </c>
      <c r="BX1749">
        <v>1614900</v>
      </c>
      <c r="CC1749">
        <v>1553100</v>
      </c>
      <c r="CH1749">
        <v>2271800</v>
      </c>
      <c r="CM1749">
        <v>2895800</v>
      </c>
      <c r="CR1749">
        <v>3385300</v>
      </c>
      <c r="CW1749">
        <v>4227099.9999999898</v>
      </c>
      <c r="DB1749">
        <v>5345700</v>
      </c>
      <c r="DG1749">
        <v>7264300</v>
      </c>
      <c r="DL1749">
        <v>7993099.9999999898</v>
      </c>
      <c r="DQ1749">
        <v>8623500</v>
      </c>
      <c r="DV1749">
        <v>9427200</v>
      </c>
      <c r="EA1749">
        <v>10256462</v>
      </c>
      <c r="EF1749">
        <v>10743031</v>
      </c>
      <c r="EK1749">
        <v>11000340</v>
      </c>
      <c r="EP1749">
        <v>12039351</v>
      </c>
      <c r="EU1749">
        <v>12952758</v>
      </c>
      <c r="EZ1749">
        <v>13888244</v>
      </c>
      <c r="FE1749">
        <v>14043338</v>
      </c>
      <c r="FJ1749">
        <v>14568845</v>
      </c>
      <c r="FO1749">
        <v>15660584</v>
      </c>
      <c r="FT1749">
        <v>16129885</v>
      </c>
      <c r="FY1749">
        <v>16115698</v>
      </c>
      <c r="GD1749">
        <v>15515321</v>
      </c>
      <c r="GI1749">
        <v>15996722</v>
      </c>
      <c r="GN1749">
        <v>16550090.999999899</v>
      </c>
      <c r="GS1749">
        <v>17063992</v>
      </c>
      <c r="GX1749">
        <v>17476369</v>
      </c>
    </row>
    <row r="1750" spans="1:206" customFormat="1">
      <c r="A1750" s="51" t="s">
        <v>224</v>
      </c>
      <c r="B1750" t="s">
        <v>3549</v>
      </c>
      <c r="C1750" t="s">
        <v>3533</v>
      </c>
      <c r="D1750" s="187" t="s">
        <v>3564</v>
      </c>
      <c r="E1750" t="s">
        <v>2474</v>
      </c>
      <c r="BD1750">
        <v>613099.99999999895</v>
      </c>
      <c r="BI1750">
        <v>730400</v>
      </c>
      <c r="BN1750">
        <v>929700</v>
      </c>
      <c r="BS1750">
        <v>1184600</v>
      </c>
      <c r="BX1750">
        <v>1379500</v>
      </c>
      <c r="CC1750">
        <v>1469699.99999999</v>
      </c>
      <c r="CH1750">
        <v>1429200</v>
      </c>
      <c r="CM1750">
        <v>2105200</v>
      </c>
      <c r="CR1750">
        <v>2722500</v>
      </c>
      <c r="CW1750">
        <v>3210500</v>
      </c>
      <c r="DB1750">
        <v>4052700</v>
      </c>
      <c r="DG1750">
        <v>5135700</v>
      </c>
      <c r="DL1750">
        <v>7019100</v>
      </c>
      <c r="DQ1750">
        <v>7650400</v>
      </c>
      <c r="DV1750">
        <v>8304600</v>
      </c>
      <c r="EA1750">
        <v>9406585.9999999907</v>
      </c>
      <c r="EF1750">
        <v>9961104</v>
      </c>
      <c r="EK1750">
        <v>10475239</v>
      </c>
      <c r="EP1750">
        <v>10768512</v>
      </c>
      <c r="EU1750">
        <v>11824293</v>
      </c>
      <c r="EZ1750">
        <v>12759647</v>
      </c>
      <c r="FE1750">
        <v>13707414</v>
      </c>
      <c r="FJ1750">
        <v>13890642</v>
      </c>
      <c r="FO1750">
        <v>14427299</v>
      </c>
      <c r="FT1750">
        <v>15531758.999999899</v>
      </c>
      <c r="FY1750">
        <v>16027967</v>
      </c>
      <c r="GD1750">
        <v>16033577</v>
      </c>
      <c r="GI1750">
        <v>15449681</v>
      </c>
      <c r="GN1750">
        <v>15931653</v>
      </c>
      <c r="GS1750">
        <v>16482277</v>
      </c>
      <c r="GX1750">
        <v>16989252</v>
      </c>
    </row>
    <row r="1751" spans="1:206" customFormat="1">
      <c r="A1751" s="51" t="s">
        <v>224</v>
      </c>
      <c r="B1751" t="s">
        <v>3549</v>
      </c>
      <c r="C1751" t="s">
        <v>3533</v>
      </c>
      <c r="D1751" s="187" t="s">
        <v>3564</v>
      </c>
      <c r="E1751" t="s">
        <v>2475</v>
      </c>
      <c r="BD1751">
        <v>434900</v>
      </c>
      <c r="BI1751">
        <v>523199.99999999901</v>
      </c>
      <c r="BN1751">
        <v>622499.99999999895</v>
      </c>
      <c r="BS1751">
        <v>790200</v>
      </c>
      <c r="BX1751">
        <v>1013900</v>
      </c>
      <c r="CC1751">
        <v>1190200</v>
      </c>
      <c r="CH1751">
        <v>1304300</v>
      </c>
      <c r="CM1751">
        <v>1273100</v>
      </c>
      <c r="CR1751">
        <v>1900500</v>
      </c>
      <c r="CW1751">
        <v>2480800</v>
      </c>
      <c r="DB1751">
        <v>2972600</v>
      </c>
      <c r="DG1751">
        <v>3796600</v>
      </c>
      <c r="DL1751">
        <v>4843599.9999999898</v>
      </c>
      <c r="DQ1751">
        <v>6629900</v>
      </c>
      <c r="DV1751">
        <v>7235900</v>
      </c>
      <c r="EA1751">
        <v>8007486.9999999898</v>
      </c>
      <c r="EF1751">
        <v>9024023</v>
      </c>
      <c r="EK1751">
        <v>9602641</v>
      </c>
      <c r="EP1751">
        <v>10150409</v>
      </c>
      <c r="EU1751">
        <v>10487676</v>
      </c>
      <c r="EZ1751">
        <v>11562518</v>
      </c>
      <c r="FE1751">
        <v>12525278</v>
      </c>
      <c r="FJ1751">
        <v>13490879</v>
      </c>
      <c r="FO1751">
        <v>13697659</v>
      </c>
      <c r="FT1751">
        <v>14252412</v>
      </c>
      <c r="FY1751">
        <v>15374812</v>
      </c>
      <c r="GD1751">
        <v>15901756</v>
      </c>
      <c r="GI1751">
        <v>15930220</v>
      </c>
      <c r="GN1751">
        <v>15366188</v>
      </c>
      <c r="GS1751">
        <v>15851851</v>
      </c>
      <c r="GX1751">
        <v>16402065</v>
      </c>
    </row>
    <row r="1752" spans="1:206" customFormat="1">
      <c r="A1752" s="51" t="s">
        <v>224</v>
      </c>
      <c r="B1752" t="s">
        <v>3549</v>
      </c>
      <c r="C1752" t="s">
        <v>3533</v>
      </c>
      <c r="D1752" s="187" t="s">
        <v>3564</v>
      </c>
      <c r="E1752" t="s">
        <v>2476</v>
      </c>
      <c r="BD1752">
        <v>281599.99999999901</v>
      </c>
      <c r="BI1752">
        <v>335099.99999999901</v>
      </c>
      <c r="BN1752">
        <v>406100</v>
      </c>
      <c r="BS1752">
        <v>486800</v>
      </c>
      <c r="BX1752">
        <v>611500</v>
      </c>
      <c r="CC1752">
        <v>791600</v>
      </c>
      <c r="CH1752">
        <v>954900</v>
      </c>
      <c r="CM1752">
        <v>1065399.99999999</v>
      </c>
      <c r="CR1752">
        <v>1065700</v>
      </c>
      <c r="CW1752">
        <v>1625500</v>
      </c>
      <c r="DB1752">
        <v>2164700</v>
      </c>
      <c r="DG1752">
        <v>2653900</v>
      </c>
      <c r="DL1752">
        <v>3436900</v>
      </c>
      <c r="DQ1752">
        <v>4410600</v>
      </c>
      <c r="DV1752">
        <v>6093500</v>
      </c>
      <c r="EA1752">
        <v>6507562</v>
      </c>
      <c r="EF1752">
        <v>7552769</v>
      </c>
      <c r="EK1752">
        <v>8571762</v>
      </c>
      <c r="EP1752">
        <v>9178994.9999999907</v>
      </c>
      <c r="EU1752">
        <v>9766244</v>
      </c>
      <c r="EZ1752">
        <v>10154727</v>
      </c>
      <c r="FE1752">
        <v>11252480</v>
      </c>
      <c r="FJ1752">
        <v>12247709.999999899</v>
      </c>
      <c r="FO1752">
        <v>13225792</v>
      </c>
      <c r="FT1752">
        <v>13463819</v>
      </c>
      <c r="FY1752">
        <v>14042240</v>
      </c>
      <c r="GD1752">
        <v>15184332.999999899</v>
      </c>
      <c r="GI1752">
        <v>15744838.999999899</v>
      </c>
      <c r="GN1752">
        <v>15800577</v>
      </c>
      <c r="GS1752">
        <v>15261267</v>
      </c>
      <c r="GX1752">
        <v>15753388.999999899</v>
      </c>
    </row>
    <row r="1753" spans="1:206" customFormat="1">
      <c r="A1753" s="51" t="s">
        <v>224</v>
      </c>
      <c r="B1753" t="s">
        <v>3549</v>
      </c>
      <c r="C1753" t="s">
        <v>3533</v>
      </c>
      <c r="D1753" s="187" t="s">
        <v>3564</v>
      </c>
      <c r="E1753" t="s">
        <v>2477</v>
      </c>
      <c r="BD1753">
        <v>146200</v>
      </c>
      <c r="BI1753">
        <v>190100</v>
      </c>
      <c r="BN1753">
        <v>230200</v>
      </c>
      <c r="BS1753">
        <v>282300</v>
      </c>
      <c r="BX1753">
        <v>332500</v>
      </c>
      <c r="CC1753">
        <v>421300</v>
      </c>
      <c r="CH1753">
        <v>575900</v>
      </c>
      <c r="CM1753">
        <v>694500</v>
      </c>
      <c r="CR1753">
        <v>806600</v>
      </c>
      <c r="CW1753">
        <v>831900</v>
      </c>
      <c r="DB1753">
        <v>1303200</v>
      </c>
      <c r="DG1753">
        <v>1782100</v>
      </c>
      <c r="DL1753">
        <v>2246700</v>
      </c>
      <c r="DQ1753">
        <v>2962500</v>
      </c>
      <c r="DV1753">
        <v>3852900</v>
      </c>
      <c r="EA1753">
        <v>4707451</v>
      </c>
      <c r="EF1753">
        <v>5941972</v>
      </c>
      <c r="EK1753">
        <v>6970246.9999999898</v>
      </c>
      <c r="EP1753">
        <v>7990669</v>
      </c>
      <c r="EU1753">
        <v>8632432</v>
      </c>
      <c r="EZ1753">
        <v>9266947</v>
      </c>
      <c r="FE1753">
        <v>9715666</v>
      </c>
      <c r="FJ1753">
        <v>10838871</v>
      </c>
      <c r="FO1753">
        <v>11861899</v>
      </c>
      <c r="FT1753">
        <v>12857478.999999899</v>
      </c>
      <c r="FY1753">
        <v>13137265</v>
      </c>
      <c r="GD1753">
        <v>13744698</v>
      </c>
      <c r="GI1753">
        <v>14911834</v>
      </c>
      <c r="GN1753">
        <v>15516847</v>
      </c>
      <c r="GS1753">
        <v>15611882</v>
      </c>
      <c r="GX1753">
        <v>15109141</v>
      </c>
    </row>
    <row r="1754" spans="1:206" customFormat="1">
      <c r="A1754" s="51" t="s">
        <v>224</v>
      </c>
      <c r="B1754" t="s">
        <v>3549</v>
      </c>
      <c r="C1754" t="s">
        <v>3533</v>
      </c>
      <c r="D1754" s="187" t="s">
        <v>3564</v>
      </c>
      <c r="E1754" t="s">
        <v>2478</v>
      </c>
      <c r="BD1754">
        <v>51900</v>
      </c>
      <c r="BI1754">
        <v>79100</v>
      </c>
      <c r="BN1754">
        <v>104899.999999999</v>
      </c>
      <c r="BS1754">
        <v>127399.999999999</v>
      </c>
      <c r="BX1754">
        <v>158100</v>
      </c>
      <c r="CC1754">
        <v>190600</v>
      </c>
      <c r="CH1754">
        <v>238100</v>
      </c>
      <c r="CM1754">
        <v>343200</v>
      </c>
      <c r="CR1754">
        <v>434200</v>
      </c>
      <c r="CW1754">
        <v>522799.99999999901</v>
      </c>
      <c r="DB1754">
        <v>574199.99999999895</v>
      </c>
      <c r="DG1754">
        <v>931300</v>
      </c>
      <c r="DL1754">
        <v>1351199.99999999</v>
      </c>
      <c r="DQ1754">
        <v>1761200</v>
      </c>
      <c r="DV1754">
        <v>2346000</v>
      </c>
      <c r="EA1754">
        <v>2725575</v>
      </c>
      <c r="EF1754">
        <v>4049836</v>
      </c>
      <c r="EK1754">
        <v>5174209.9999999898</v>
      </c>
      <c r="EP1754">
        <v>6160079</v>
      </c>
      <c r="EU1754">
        <v>7164773</v>
      </c>
      <c r="EZ1754">
        <v>7843298</v>
      </c>
      <c r="FE1754">
        <v>8521479</v>
      </c>
      <c r="FJ1754">
        <v>9033824</v>
      </c>
      <c r="FO1754">
        <v>10171762</v>
      </c>
      <c r="FT1754">
        <v>11226655</v>
      </c>
      <c r="FY1754">
        <v>12253890</v>
      </c>
      <c r="GD1754">
        <v>12604600.999999899</v>
      </c>
      <c r="GI1754">
        <v>13270990</v>
      </c>
      <c r="GN1754">
        <v>14489850</v>
      </c>
      <c r="GS1754">
        <v>15170567</v>
      </c>
      <c r="GX1754">
        <v>15342592</v>
      </c>
    </row>
    <row r="1755" spans="1:206" customFormat="1">
      <c r="A1755" s="51" t="s">
        <v>224</v>
      </c>
      <c r="B1755" t="s">
        <v>3549</v>
      </c>
      <c r="C1755" t="s">
        <v>3533</v>
      </c>
      <c r="D1755" s="187" t="s">
        <v>3564</v>
      </c>
      <c r="E1755" t="s">
        <v>2479</v>
      </c>
      <c r="BD1755">
        <v>15500</v>
      </c>
      <c r="BI1755">
        <v>19600</v>
      </c>
      <c r="BN1755">
        <v>30700</v>
      </c>
      <c r="BS1755">
        <v>41600</v>
      </c>
      <c r="BX1755">
        <v>52099.999999999898</v>
      </c>
      <c r="CC1755">
        <v>66900</v>
      </c>
      <c r="CH1755">
        <v>84500</v>
      </c>
      <c r="CM1755">
        <v>108600</v>
      </c>
      <c r="CR1755">
        <v>163999.99999999901</v>
      </c>
      <c r="CW1755">
        <v>219700</v>
      </c>
      <c r="DB1755">
        <v>276800</v>
      </c>
      <c r="DG1755">
        <v>327000</v>
      </c>
      <c r="DL1755">
        <v>572200</v>
      </c>
      <c r="DQ1755">
        <v>867199.99999999895</v>
      </c>
      <c r="DV1755">
        <v>1158600</v>
      </c>
      <c r="EA1755">
        <v>1359220</v>
      </c>
      <c r="EF1755">
        <v>2054138</v>
      </c>
      <c r="EK1755">
        <v>3114751</v>
      </c>
      <c r="EP1755">
        <v>4060871</v>
      </c>
      <c r="EU1755">
        <v>4945983</v>
      </c>
      <c r="EZ1755">
        <v>5885667</v>
      </c>
      <c r="FE1755">
        <v>6580897.9999999898</v>
      </c>
      <c r="FJ1755">
        <v>7293163</v>
      </c>
      <c r="FO1755">
        <v>7872712</v>
      </c>
      <c r="FT1755">
        <v>9007863</v>
      </c>
      <c r="FY1755">
        <v>10083996</v>
      </c>
      <c r="GD1755">
        <v>11139607.999999899</v>
      </c>
      <c r="GI1755">
        <v>11608307</v>
      </c>
      <c r="GN1755">
        <v>12380514</v>
      </c>
      <c r="GS1755">
        <v>13687508</v>
      </c>
      <c r="GX1755">
        <v>14502197</v>
      </c>
    </row>
    <row r="1756" spans="1:206" customFormat="1">
      <c r="A1756" s="51" t="s">
        <v>224</v>
      </c>
      <c r="B1756" t="s">
        <v>3549</v>
      </c>
      <c r="C1756" t="s">
        <v>3533</v>
      </c>
      <c r="D1756" s="187" t="s">
        <v>3564</v>
      </c>
      <c r="E1756" t="s">
        <v>2480</v>
      </c>
      <c r="BD1756">
        <v>2900</v>
      </c>
      <c r="BI1756">
        <v>3700</v>
      </c>
      <c r="BN1756">
        <v>4700</v>
      </c>
      <c r="BS1756">
        <v>7600</v>
      </c>
      <c r="BX1756">
        <v>10800</v>
      </c>
      <c r="CC1756">
        <v>14599.9999999999</v>
      </c>
      <c r="CH1756">
        <v>20100</v>
      </c>
      <c r="CM1756">
        <v>26700</v>
      </c>
      <c r="CR1756">
        <v>35599.999999999898</v>
      </c>
      <c r="CW1756">
        <v>56800</v>
      </c>
      <c r="DB1756">
        <v>78400</v>
      </c>
      <c r="DG1756">
        <v>106100</v>
      </c>
      <c r="DL1756">
        <v>140200</v>
      </c>
      <c r="DQ1756">
        <v>256100</v>
      </c>
      <c r="DV1756">
        <v>406500</v>
      </c>
      <c r="EA1756">
        <v>493790.99999999901</v>
      </c>
      <c r="EF1756">
        <v>789114.99999999895</v>
      </c>
      <c r="EK1756">
        <v>1220437</v>
      </c>
      <c r="EP1756">
        <v>1911988</v>
      </c>
      <c r="EU1756">
        <v>2567778</v>
      </c>
      <c r="EZ1756">
        <v>3238507</v>
      </c>
      <c r="FE1756">
        <v>3986055</v>
      </c>
      <c r="FJ1756">
        <v>4599956</v>
      </c>
      <c r="FO1756">
        <v>5253172.9999999898</v>
      </c>
      <c r="FT1756">
        <v>5840090</v>
      </c>
      <c r="FY1756">
        <v>6871898</v>
      </c>
      <c r="GD1756">
        <v>7892752</v>
      </c>
      <c r="GI1756">
        <v>8940767</v>
      </c>
      <c r="GN1756">
        <v>9578544</v>
      </c>
      <c r="GS1756">
        <v>10500320</v>
      </c>
      <c r="GX1756">
        <v>11923949</v>
      </c>
    </row>
    <row r="1757" spans="1:206" customFormat="1">
      <c r="A1757" s="51" t="s">
        <v>224</v>
      </c>
      <c r="B1757" t="s">
        <v>3549</v>
      </c>
      <c r="C1757" t="s">
        <v>3533</v>
      </c>
      <c r="D1757" s="187" t="s">
        <v>3564</v>
      </c>
      <c r="E1757" t="s">
        <v>2481</v>
      </c>
      <c r="BD1757">
        <v>300</v>
      </c>
      <c r="BI1757">
        <v>400</v>
      </c>
      <c r="BN1757">
        <v>400</v>
      </c>
      <c r="BS1757">
        <v>700</v>
      </c>
      <c r="BX1757">
        <v>1100</v>
      </c>
      <c r="CC1757">
        <v>1600</v>
      </c>
      <c r="CH1757">
        <v>2400</v>
      </c>
      <c r="CM1757">
        <v>3800</v>
      </c>
      <c r="CR1757">
        <v>5400</v>
      </c>
      <c r="CW1757">
        <v>7499.99999999999</v>
      </c>
      <c r="DB1757">
        <v>12200</v>
      </c>
      <c r="DG1757">
        <v>17500</v>
      </c>
      <c r="DL1757">
        <v>26800</v>
      </c>
      <c r="DQ1757">
        <v>36699.999999999898</v>
      </c>
      <c r="DV1757">
        <v>70800</v>
      </c>
      <c r="EA1757">
        <v>105129</v>
      </c>
      <c r="EF1757">
        <v>180240.99999999901</v>
      </c>
      <c r="EK1757">
        <v>292535</v>
      </c>
      <c r="EP1757">
        <v>468859.99999999901</v>
      </c>
      <c r="EU1757">
        <v>761394</v>
      </c>
      <c r="EZ1757">
        <v>1067115</v>
      </c>
      <c r="FE1757">
        <v>1408062</v>
      </c>
      <c r="FJ1757">
        <v>1810902.99999999</v>
      </c>
      <c r="FO1757">
        <v>2179455</v>
      </c>
      <c r="FT1757">
        <v>2598022</v>
      </c>
      <c r="FY1757">
        <v>3018519</v>
      </c>
      <c r="GD1757">
        <v>3719384</v>
      </c>
      <c r="GI1757">
        <v>4477268</v>
      </c>
      <c r="GN1757">
        <v>5320917</v>
      </c>
      <c r="GS1757">
        <v>6010381</v>
      </c>
      <c r="GX1757">
        <v>6950118</v>
      </c>
    </row>
    <row r="1758" spans="1:206" customFormat="1">
      <c r="A1758" s="51" t="s">
        <v>224</v>
      </c>
      <c r="B1758" t="s">
        <v>3549</v>
      </c>
      <c r="C1758" t="s">
        <v>3533</v>
      </c>
      <c r="D1758" s="187" t="s">
        <v>3564</v>
      </c>
      <c r="E1758" t="s">
        <v>2482</v>
      </c>
      <c r="BD1758">
        <v>0</v>
      </c>
      <c r="BI1758">
        <v>0</v>
      </c>
      <c r="BN1758">
        <v>0</v>
      </c>
      <c r="BS1758">
        <v>0</v>
      </c>
      <c r="BX1758">
        <v>0</v>
      </c>
      <c r="CC1758">
        <v>0</v>
      </c>
      <c r="CH1758">
        <v>100</v>
      </c>
      <c r="CM1758">
        <v>300</v>
      </c>
      <c r="CR1758">
        <v>500</v>
      </c>
      <c r="CW1758">
        <v>600</v>
      </c>
      <c r="DB1758">
        <v>900</v>
      </c>
      <c r="DG1758">
        <v>1400</v>
      </c>
      <c r="DL1758">
        <v>2300</v>
      </c>
      <c r="DQ1758">
        <v>3099.99999999999</v>
      </c>
      <c r="DV1758">
        <v>4900</v>
      </c>
      <c r="EA1758">
        <v>8414.9999999999909</v>
      </c>
      <c r="EF1758">
        <v>19289</v>
      </c>
      <c r="EK1758">
        <v>33410.999999999898</v>
      </c>
      <c r="EP1758">
        <v>55559</v>
      </c>
      <c r="EU1758">
        <v>90826.999999999898</v>
      </c>
      <c r="EZ1758">
        <v>153500</v>
      </c>
      <c r="FE1758">
        <v>224287</v>
      </c>
      <c r="FJ1758">
        <v>307657</v>
      </c>
      <c r="FO1758">
        <v>410334</v>
      </c>
      <c r="FT1758">
        <v>513999</v>
      </c>
      <c r="FY1758">
        <v>638440</v>
      </c>
      <c r="GD1758">
        <v>774370.99999999895</v>
      </c>
      <c r="GI1758">
        <v>1002859</v>
      </c>
      <c r="GN1758">
        <v>1264429</v>
      </c>
      <c r="GS1758">
        <v>1571381</v>
      </c>
      <c r="GX1758">
        <v>1867506</v>
      </c>
    </row>
    <row r="1759" spans="1:206" customFormat="1">
      <c r="A1759" s="51" t="s">
        <v>224</v>
      </c>
      <c r="B1759" t="s">
        <v>3549</v>
      </c>
      <c r="C1759" t="s">
        <v>3533</v>
      </c>
      <c r="D1759" s="187" t="s">
        <v>3564</v>
      </c>
      <c r="E1759" t="s">
        <v>2483</v>
      </c>
      <c r="BD1759">
        <v>0</v>
      </c>
      <c r="BI1759">
        <v>0</v>
      </c>
      <c r="BN1759">
        <v>0</v>
      </c>
      <c r="BS1759">
        <v>0</v>
      </c>
      <c r="BX1759">
        <v>0</v>
      </c>
      <c r="CC1759">
        <v>0</v>
      </c>
      <c r="CH1759">
        <v>0</v>
      </c>
      <c r="CM1759">
        <v>0</v>
      </c>
      <c r="CR1759">
        <v>0</v>
      </c>
      <c r="CW1759">
        <v>0</v>
      </c>
      <c r="DB1759">
        <v>0</v>
      </c>
      <c r="DG1759">
        <v>0</v>
      </c>
      <c r="DL1759">
        <v>0</v>
      </c>
      <c r="DQ1759">
        <v>0</v>
      </c>
      <c r="DV1759">
        <v>0</v>
      </c>
      <c r="EA1759">
        <v>0</v>
      </c>
      <c r="EF1759">
        <v>0</v>
      </c>
      <c r="EK1759">
        <v>0</v>
      </c>
      <c r="EP1759">
        <v>0</v>
      </c>
      <c r="EU1759">
        <v>0</v>
      </c>
      <c r="EZ1759">
        <v>0</v>
      </c>
      <c r="FE1759">
        <v>0</v>
      </c>
      <c r="FJ1759">
        <v>0</v>
      </c>
      <c r="FO1759">
        <v>0</v>
      </c>
      <c r="FT1759">
        <v>0</v>
      </c>
      <c r="FY1759">
        <v>0</v>
      </c>
      <c r="GD1759">
        <v>0</v>
      </c>
      <c r="GI1759">
        <v>0</v>
      </c>
      <c r="GN1759">
        <v>0</v>
      </c>
      <c r="GS1759">
        <v>0</v>
      </c>
      <c r="GX1759">
        <v>0</v>
      </c>
    </row>
    <row r="1760" spans="1:206" customFormat="1">
      <c r="A1760" s="51" t="s">
        <v>224</v>
      </c>
      <c r="B1760" t="s">
        <v>3549</v>
      </c>
      <c r="C1760" t="s">
        <v>3533</v>
      </c>
      <c r="D1760" s="187" t="s">
        <v>3564</v>
      </c>
      <c r="E1760" t="s">
        <v>2484</v>
      </c>
      <c r="BD1760">
        <v>0</v>
      </c>
      <c r="BI1760">
        <v>0</v>
      </c>
      <c r="BN1760">
        <v>0</v>
      </c>
      <c r="BS1760">
        <v>0</v>
      </c>
      <c r="BX1760">
        <v>0</v>
      </c>
      <c r="CC1760">
        <v>0</v>
      </c>
      <c r="CH1760">
        <v>0</v>
      </c>
      <c r="CM1760">
        <v>0</v>
      </c>
      <c r="CR1760">
        <v>0</v>
      </c>
      <c r="CW1760">
        <v>0</v>
      </c>
      <c r="DB1760">
        <v>0</v>
      </c>
      <c r="DG1760">
        <v>0</v>
      </c>
      <c r="DL1760">
        <v>0</v>
      </c>
      <c r="DQ1760">
        <v>0</v>
      </c>
      <c r="DV1760">
        <v>0</v>
      </c>
      <c r="EA1760">
        <v>0</v>
      </c>
      <c r="EF1760">
        <v>0</v>
      </c>
      <c r="EK1760">
        <v>0</v>
      </c>
      <c r="EP1760">
        <v>0</v>
      </c>
      <c r="EU1760">
        <v>0</v>
      </c>
      <c r="EZ1760">
        <v>0</v>
      </c>
      <c r="FE1760">
        <v>0</v>
      </c>
      <c r="FJ1760">
        <v>0</v>
      </c>
      <c r="FO1760">
        <v>0</v>
      </c>
      <c r="FT1760">
        <v>0</v>
      </c>
      <c r="FY1760">
        <v>0</v>
      </c>
      <c r="GD1760">
        <v>0</v>
      </c>
      <c r="GI1760">
        <v>0</v>
      </c>
      <c r="GN1760">
        <v>0</v>
      </c>
      <c r="GS1760">
        <v>0</v>
      </c>
      <c r="GX1760">
        <v>0</v>
      </c>
    </row>
    <row r="1761" spans="1:206" customFormat="1">
      <c r="A1761" s="51" t="s">
        <v>224</v>
      </c>
      <c r="B1761" t="s">
        <v>3549</v>
      </c>
      <c r="C1761" t="s">
        <v>3533</v>
      </c>
      <c r="D1761" s="187" t="s">
        <v>3564</v>
      </c>
      <c r="E1761" t="s">
        <v>2485</v>
      </c>
      <c r="BD1761">
        <v>0</v>
      </c>
      <c r="BI1761">
        <v>0</v>
      </c>
      <c r="BN1761">
        <v>0</v>
      </c>
      <c r="BS1761">
        <v>0</v>
      </c>
      <c r="BX1761">
        <v>0</v>
      </c>
      <c r="CC1761">
        <v>0</v>
      </c>
      <c r="CH1761">
        <v>0</v>
      </c>
      <c r="CM1761">
        <v>0</v>
      </c>
      <c r="CR1761">
        <v>0</v>
      </c>
      <c r="CW1761">
        <v>0</v>
      </c>
      <c r="DB1761">
        <v>0</v>
      </c>
      <c r="DG1761">
        <v>0</v>
      </c>
      <c r="DL1761">
        <v>0</v>
      </c>
      <c r="DQ1761">
        <v>0</v>
      </c>
      <c r="DV1761">
        <v>0</v>
      </c>
      <c r="EA1761">
        <v>0</v>
      </c>
      <c r="EF1761">
        <v>0</v>
      </c>
      <c r="EK1761">
        <v>0</v>
      </c>
      <c r="EP1761">
        <v>0</v>
      </c>
      <c r="EU1761">
        <v>0</v>
      </c>
      <c r="EZ1761">
        <v>0</v>
      </c>
      <c r="FE1761">
        <v>0</v>
      </c>
      <c r="FJ1761">
        <v>0</v>
      </c>
      <c r="FO1761">
        <v>0</v>
      </c>
      <c r="FT1761">
        <v>0</v>
      </c>
      <c r="FY1761">
        <v>0</v>
      </c>
      <c r="GD1761">
        <v>0</v>
      </c>
      <c r="GI1761">
        <v>0</v>
      </c>
      <c r="GN1761">
        <v>0</v>
      </c>
      <c r="GS1761">
        <v>0</v>
      </c>
      <c r="GX1761">
        <v>0</v>
      </c>
    </row>
    <row r="1762" spans="1:206" customFormat="1">
      <c r="A1762" s="51" t="s">
        <v>224</v>
      </c>
      <c r="B1762" t="s">
        <v>3549</v>
      </c>
      <c r="C1762" t="s">
        <v>3533</v>
      </c>
      <c r="D1762" s="187" t="s">
        <v>3564</v>
      </c>
      <c r="E1762" t="s">
        <v>2486</v>
      </c>
      <c r="BD1762">
        <v>0</v>
      </c>
      <c r="BI1762">
        <v>0</v>
      </c>
      <c r="BN1762">
        <v>0</v>
      </c>
      <c r="BS1762">
        <v>0</v>
      </c>
      <c r="BX1762">
        <v>0</v>
      </c>
      <c r="CC1762">
        <v>0</v>
      </c>
      <c r="CH1762">
        <v>0</v>
      </c>
      <c r="CM1762">
        <v>0</v>
      </c>
      <c r="CR1762">
        <v>0</v>
      </c>
      <c r="CW1762">
        <v>0</v>
      </c>
      <c r="DB1762">
        <v>0</v>
      </c>
      <c r="DG1762">
        <v>0</v>
      </c>
      <c r="DL1762">
        <v>0</v>
      </c>
      <c r="DQ1762">
        <v>0</v>
      </c>
      <c r="DV1762">
        <v>0</v>
      </c>
      <c r="EA1762">
        <v>247163</v>
      </c>
      <c r="EF1762">
        <v>257035</v>
      </c>
      <c r="EK1762">
        <v>250272.99999999901</v>
      </c>
      <c r="EP1762">
        <v>234183.99999999901</v>
      </c>
      <c r="EU1762">
        <v>241064</v>
      </c>
      <c r="EZ1762">
        <v>249918</v>
      </c>
      <c r="FE1762">
        <v>262921</v>
      </c>
      <c r="FJ1762">
        <v>277085</v>
      </c>
      <c r="FO1762">
        <v>291445</v>
      </c>
      <c r="FT1762">
        <v>285861.99999999901</v>
      </c>
      <c r="FY1762">
        <v>281145</v>
      </c>
      <c r="GD1762">
        <v>281379</v>
      </c>
      <c r="GI1762">
        <v>285021</v>
      </c>
      <c r="GN1762">
        <v>289502</v>
      </c>
      <c r="GS1762">
        <v>291078</v>
      </c>
      <c r="GX1762">
        <v>287929</v>
      </c>
    </row>
    <row r="1763" spans="1:206" customFormat="1">
      <c r="A1763" s="51" t="s">
        <v>224</v>
      </c>
      <c r="B1763" t="s">
        <v>3549</v>
      </c>
      <c r="C1763" t="s">
        <v>3533</v>
      </c>
      <c r="D1763" s="187" t="s">
        <v>3564</v>
      </c>
      <c r="E1763" t="s">
        <v>2487</v>
      </c>
      <c r="BD1763">
        <v>1177100</v>
      </c>
      <c r="BI1763">
        <v>1022599.99999999</v>
      </c>
      <c r="BN1763">
        <v>1260900</v>
      </c>
      <c r="BS1763">
        <v>1660900</v>
      </c>
      <c r="BX1763">
        <v>2443100</v>
      </c>
      <c r="CC1763">
        <v>3153399.9999999902</v>
      </c>
      <c r="CH1763">
        <v>3954800</v>
      </c>
      <c r="CM1763">
        <v>4616800</v>
      </c>
      <c r="CR1763">
        <v>4775300</v>
      </c>
      <c r="CW1763">
        <v>4786599.9999999898</v>
      </c>
      <c r="DB1763">
        <v>4954200</v>
      </c>
      <c r="DG1763">
        <v>5527300</v>
      </c>
      <c r="DL1763">
        <v>5988500</v>
      </c>
      <c r="DQ1763">
        <v>7475900</v>
      </c>
      <c r="DV1763">
        <v>8481000</v>
      </c>
      <c r="EA1763">
        <v>6432944</v>
      </c>
      <c r="EF1763">
        <v>6980767.9999999898</v>
      </c>
      <c r="EK1763">
        <v>7183755</v>
      </c>
      <c r="EP1763">
        <v>7131416</v>
      </c>
      <c r="EU1763">
        <v>6827813</v>
      </c>
      <c r="EZ1763">
        <v>7085978</v>
      </c>
      <c r="FE1763">
        <v>7413850</v>
      </c>
      <c r="FJ1763">
        <v>7785769.9999999898</v>
      </c>
      <c r="FO1763">
        <v>8116302</v>
      </c>
      <c r="FT1763">
        <v>8406527</v>
      </c>
      <c r="FY1763">
        <v>8258293.9999999898</v>
      </c>
      <c r="GD1763">
        <v>8150057</v>
      </c>
      <c r="GI1763">
        <v>8161960</v>
      </c>
      <c r="GN1763">
        <v>8242945</v>
      </c>
      <c r="GS1763">
        <v>8313737</v>
      </c>
      <c r="GX1763">
        <v>8299175.9999999898</v>
      </c>
    </row>
    <row r="1764" spans="1:206" customFormat="1">
      <c r="A1764" s="51" t="s">
        <v>224</v>
      </c>
      <c r="B1764" t="s">
        <v>3549</v>
      </c>
      <c r="C1764" t="s">
        <v>3533</v>
      </c>
      <c r="D1764" s="187" t="s">
        <v>3564</v>
      </c>
      <c r="E1764" t="s">
        <v>2488</v>
      </c>
      <c r="BD1764">
        <v>842700</v>
      </c>
      <c r="BI1764">
        <v>1184300</v>
      </c>
      <c r="BN1764">
        <v>1209700</v>
      </c>
      <c r="BS1764">
        <v>1492300</v>
      </c>
      <c r="BX1764">
        <v>2135000</v>
      </c>
      <c r="CC1764">
        <v>3405100</v>
      </c>
      <c r="CH1764">
        <v>4672900</v>
      </c>
      <c r="CM1764">
        <v>6286400</v>
      </c>
      <c r="CR1764">
        <v>7969500</v>
      </c>
      <c r="CW1764">
        <v>8907000</v>
      </c>
      <c r="DB1764">
        <v>9260700</v>
      </c>
      <c r="DG1764">
        <v>9666300</v>
      </c>
      <c r="DL1764">
        <v>11048700</v>
      </c>
      <c r="DQ1764">
        <v>12461500</v>
      </c>
      <c r="DV1764">
        <v>13505700</v>
      </c>
      <c r="EA1764">
        <v>12420450</v>
      </c>
      <c r="EF1764">
        <v>12983308</v>
      </c>
      <c r="EK1764">
        <v>14077414</v>
      </c>
      <c r="EP1764">
        <v>14532266</v>
      </c>
      <c r="EU1764">
        <v>14544604</v>
      </c>
      <c r="EZ1764">
        <v>13996066</v>
      </c>
      <c r="FE1764">
        <v>14542482</v>
      </c>
      <c r="FJ1764">
        <v>15205498</v>
      </c>
      <c r="FO1764">
        <v>15892275</v>
      </c>
      <c r="FT1764">
        <v>16497028</v>
      </c>
      <c r="FY1764">
        <v>17024530</v>
      </c>
      <c r="GD1764">
        <v>16698867.999999899</v>
      </c>
      <c r="GI1764">
        <v>16446511</v>
      </c>
      <c r="GN1764">
        <v>16413190</v>
      </c>
      <c r="GS1764">
        <v>16509594</v>
      </c>
      <c r="GX1764">
        <v>16579411</v>
      </c>
    </row>
    <row r="1765" spans="1:206" customFormat="1">
      <c r="A1765" s="51" t="s">
        <v>224</v>
      </c>
      <c r="B1765" t="s">
        <v>3549</v>
      </c>
      <c r="C1765" t="s">
        <v>3533</v>
      </c>
      <c r="D1765" s="187" t="s">
        <v>3564</v>
      </c>
      <c r="E1765" t="s">
        <v>2489</v>
      </c>
      <c r="BD1765">
        <v>936399.99999999895</v>
      </c>
      <c r="BI1765">
        <v>1340500</v>
      </c>
      <c r="BN1765">
        <v>1724800</v>
      </c>
      <c r="BS1765">
        <v>2137300</v>
      </c>
      <c r="BX1765">
        <v>2852200</v>
      </c>
      <c r="CC1765">
        <v>4090700</v>
      </c>
      <c r="CH1765">
        <v>6164000</v>
      </c>
      <c r="CM1765">
        <v>7557400</v>
      </c>
      <c r="CR1765">
        <v>8820199.9999999907</v>
      </c>
      <c r="CW1765">
        <v>10021700</v>
      </c>
      <c r="DB1765">
        <v>10675699.999999899</v>
      </c>
      <c r="DG1765">
        <v>11327500</v>
      </c>
      <c r="DL1765">
        <v>11899400</v>
      </c>
      <c r="DQ1765">
        <v>13015200</v>
      </c>
      <c r="DV1765">
        <v>13698700</v>
      </c>
      <c r="EA1765">
        <v>13947053</v>
      </c>
      <c r="EF1765">
        <v>14143380</v>
      </c>
      <c r="EK1765">
        <v>14836233</v>
      </c>
      <c r="EP1765">
        <v>16108658</v>
      </c>
      <c r="EU1765">
        <v>16666422.999999899</v>
      </c>
      <c r="EZ1765">
        <v>16738526</v>
      </c>
      <c r="FE1765">
        <v>16168523.999999899</v>
      </c>
      <c r="FJ1765">
        <v>16820207.999999899</v>
      </c>
      <c r="FO1765">
        <v>17560843</v>
      </c>
      <c r="FT1765">
        <v>18307572</v>
      </c>
      <c r="FY1765">
        <v>18948204</v>
      </c>
      <c r="GD1765">
        <v>19490702</v>
      </c>
      <c r="GI1765">
        <v>19086206</v>
      </c>
      <c r="GN1765">
        <v>18766002.999999899</v>
      </c>
      <c r="GS1765">
        <v>18688109</v>
      </c>
      <c r="GX1765">
        <v>18749449</v>
      </c>
    </row>
    <row r="1766" spans="1:206" customFormat="1">
      <c r="A1766" s="51" t="s">
        <v>224</v>
      </c>
      <c r="B1766" t="s">
        <v>3549</v>
      </c>
      <c r="C1766" t="s">
        <v>3533</v>
      </c>
      <c r="D1766" s="187" t="s">
        <v>3564</v>
      </c>
      <c r="E1766" t="s">
        <v>2490</v>
      </c>
      <c r="BD1766">
        <v>907500</v>
      </c>
      <c r="BI1766">
        <v>933599.99999999895</v>
      </c>
      <c r="BN1766">
        <v>1342100</v>
      </c>
      <c r="BS1766">
        <v>1726800</v>
      </c>
      <c r="BX1766">
        <v>2143000</v>
      </c>
      <c r="CC1766">
        <v>2861599.9999999902</v>
      </c>
      <c r="CH1766">
        <v>4090799.9999999902</v>
      </c>
      <c r="CM1766">
        <v>6158500</v>
      </c>
      <c r="CR1766">
        <v>7620000</v>
      </c>
      <c r="CW1766">
        <v>8961800</v>
      </c>
      <c r="DB1766">
        <v>10197000</v>
      </c>
      <c r="DG1766">
        <v>10939599.999999899</v>
      </c>
      <c r="DL1766">
        <v>11627200</v>
      </c>
      <c r="DQ1766">
        <v>12107099.999999899</v>
      </c>
      <c r="DV1766">
        <v>13039900</v>
      </c>
      <c r="EA1766">
        <v>13335740</v>
      </c>
      <c r="EF1766">
        <v>14088455</v>
      </c>
      <c r="EK1766">
        <v>14295047</v>
      </c>
      <c r="EP1766">
        <v>15008179</v>
      </c>
      <c r="EU1766">
        <v>16316398</v>
      </c>
      <c r="EZ1766">
        <v>16925694</v>
      </c>
      <c r="FE1766">
        <v>17025359</v>
      </c>
      <c r="FJ1766">
        <v>16467648</v>
      </c>
      <c r="FO1766">
        <v>17097333</v>
      </c>
      <c r="FT1766">
        <v>17816972</v>
      </c>
      <c r="FY1766">
        <v>18538426</v>
      </c>
      <c r="GD1766">
        <v>19148610</v>
      </c>
      <c r="GI1766">
        <v>19653617</v>
      </c>
      <c r="GN1766">
        <v>19214983</v>
      </c>
      <c r="GS1766">
        <v>18855942.999999899</v>
      </c>
      <c r="GX1766">
        <v>18734720</v>
      </c>
    </row>
    <row r="1767" spans="1:206" customFormat="1">
      <c r="A1767" s="51" t="s">
        <v>224</v>
      </c>
      <c r="B1767" t="s">
        <v>3549</v>
      </c>
      <c r="C1767" t="s">
        <v>3533</v>
      </c>
      <c r="D1767" s="187" t="s">
        <v>3564</v>
      </c>
      <c r="E1767" t="s">
        <v>2491</v>
      </c>
      <c r="BD1767">
        <v>791100</v>
      </c>
      <c r="BI1767">
        <v>896899.99999999895</v>
      </c>
      <c r="BN1767">
        <v>926800</v>
      </c>
      <c r="BS1767">
        <v>1334700</v>
      </c>
      <c r="BX1767">
        <v>1724700</v>
      </c>
      <c r="CC1767">
        <v>2139400</v>
      </c>
      <c r="CH1767">
        <v>2869900</v>
      </c>
      <c r="CM1767">
        <v>4095200</v>
      </c>
      <c r="CR1767">
        <v>6220000</v>
      </c>
      <c r="CW1767">
        <v>7681900</v>
      </c>
      <c r="DB1767">
        <v>9032800</v>
      </c>
      <c r="DG1767">
        <v>10321400</v>
      </c>
      <c r="DL1767">
        <v>11085600</v>
      </c>
      <c r="DQ1767">
        <v>11734599.999999899</v>
      </c>
      <c r="DV1767">
        <v>12087800</v>
      </c>
      <c r="EA1767">
        <v>12582286</v>
      </c>
      <c r="EF1767">
        <v>13405618</v>
      </c>
      <c r="EK1767">
        <v>14171024</v>
      </c>
      <c r="EP1767">
        <v>14387326</v>
      </c>
      <c r="EU1767">
        <v>15119329</v>
      </c>
      <c r="EZ1767">
        <v>16456987</v>
      </c>
      <c r="FE1767">
        <v>17108157</v>
      </c>
      <c r="FJ1767">
        <v>17230469</v>
      </c>
      <c r="FO1767">
        <v>16657159</v>
      </c>
      <c r="FT1767">
        <v>17268985</v>
      </c>
      <c r="FY1767">
        <v>17969352.999999899</v>
      </c>
      <c r="GD1767">
        <v>18667701</v>
      </c>
      <c r="GI1767">
        <v>19250699</v>
      </c>
      <c r="GN1767">
        <v>19722934</v>
      </c>
      <c r="GS1767">
        <v>19256508</v>
      </c>
      <c r="GX1767">
        <v>18865501</v>
      </c>
    </row>
    <row r="1768" spans="1:206" customFormat="1">
      <c r="A1768" s="51" t="s">
        <v>224</v>
      </c>
      <c r="B1768" t="s">
        <v>3549</v>
      </c>
      <c r="C1768" t="s">
        <v>3533</v>
      </c>
      <c r="D1768" s="187" t="s">
        <v>3564</v>
      </c>
      <c r="E1768" t="s">
        <v>2492</v>
      </c>
      <c r="BD1768">
        <v>588199.99999999895</v>
      </c>
      <c r="BI1768">
        <v>762500</v>
      </c>
      <c r="BN1768">
        <v>887700</v>
      </c>
      <c r="BS1768">
        <v>913900</v>
      </c>
      <c r="BX1768">
        <v>1321700</v>
      </c>
      <c r="CC1768">
        <v>1705399.99999999</v>
      </c>
      <c r="CH1768">
        <v>2130300</v>
      </c>
      <c r="CM1768">
        <v>2848100</v>
      </c>
      <c r="CR1768">
        <v>4065999.9999999902</v>
      </c>
      <c r="CW1768">
        <v>6167600</v>
      </c>
      <c r="DB1768">
        <v>7721800</v>
      </c>
      <c r="DG1768">
        <v>9059300</v>
      </c>
      <c r="DL1768">
        <v>10378200</v>
      </c>
      <c r="DQ1768">
        <v>11036900</v>
      </c>
      <c r="DV1768">
        <v>11673500</v>
      </c>
      <c r="EA1768">
        <v>11561287</v>
      </c>
      <c r="EF1768">
        <v>12591073.999999899</v>
      </c>
      <c r="EK1768">
        <v>13438098</v>
      </c>
      <c r="EP1768">
        <v>14214254</v>
      </c>
      <c r="EU1768">
        <v>14442349</v>
      </c>
      <c r="EZ1768">
        <v>15192708</v>
      </c>
      <c r="FE1768">
        <v>16556275.999999899</v>
      </c>
      <c r="FJ1768">
        <v>17244010</v>
      </c>
      <c r="FO1768">
        <v>17363193</v>
      </c>
      <c r="FT1768">
        <v>16780072</v>
      </c>
      <c r="FY1768">
        <v>17376064.999999899</v>
      </c>
      <c r="GD1768">
        <v>18058850</v>
      </c>
      <c r="GI1768">
        <v>18736170</v>
      </c>
      <c r="GN1768">
        <v>19294587</v>
      </c>
      <c r="GS1768">
        <v>19737675</v>
      </c>
      <c r="GX1768">
        <v>19247268</v>
      </c>
    </row>
    <row r="1769" spans="1:206" customFormat="1">
      <c r="A1769" s="51" t="s">
        <v>224</v>
      </c>
      <c r="B1769" t="s">
        <v>3549</v>
      </c>
      <c r="C1769" t="s">
        <v>3533</v>
      </c>
      <c r="D1769" s="187" t="s">
        <v>3564</v>
      </c>
      <c r="E1769" t="s">
        <v>2493</v>
      </c>
      <c r="BD1769">
        <v>480599.99999999901</v>
      </c>
      <c r="BI1769">
        <v>593200</v>
      </c>
      <c r="BN1769">
        <v>772000</v>
      </c>
      <c r="BS1769">
        <v>867600</v>
      </c>
      <c r="BX1769">
        <v>893500</v>
      </c>
      <c r="CC1769">
        <v>1298000</v>
      </c>
      <c r="CH1769">
        <v>1689100</v>
      </c>
      <c r="CM1769">
        <v>2105300</v>
      </c>
      <c r="CR1769">
        <v>2825200</v>
      </c>
      <c r="CW1769">
        <v>4049000</v>
      </c>
      <c r="DB1769">
        <v>6196799.9999999898</v>
      </c>
      <c r="DG1769">
        <v>7707200</v>
      </c>
      <c r="DL1769">
        <v>9068599.9999999907</v>
      </c>
      <c r="DQ1769">
        <v>10215500</v>
      </c>
      <c r="DV1769">
        <v>10932200</v>
      </c>
      <c r="EA1769">
        <v>11057965</v>
      </c>
      <c r="EF1769">
        <v>11518258</v>
      </c>
      <c r="EK1769">
        <v>12568631</v>
      </c>
      <c r="EP1769">
        <v>13437171.999999899</v>
      </c>
      <c r="EU1769">
        <v>14225489</v>
      </c>
      <c r="EZ1769">
        <v>14468138.999999899</v>
      </c>
      <c r="FE1769">
        <v>15237611</v>
      </c>
      <c r="FJ1769">
        <v>16626276.999999899</v>
      </c>
      <c r="FO1769">
        <v>17329046</v>
      </c>
      <c r="FT1769">
        <v>17449769</v>
      </c>
      <c r="FY1769">
        <v>16860000</v>
      </c>
      <c r="GD1769">
        <v>17442028</v>
      </c>
      <c r="GI1769">
        <v>18108814</v>
      </c>
      <c r="GN1769">
        <v>18766723</v>
      </c>
      <c r="GS1769">
        <v>19302531</v>
      </c>
      <c r="GX1769">
        <v>19718438.999999899</v>
      </c>
    </row>
    <row r="1770" spans="1:206" customFormat="1">
      <c r="A1770" s="51" t="s">
        <v>224</v>
      </c>
      <c r="B1770" t="s">
        <v>3549</v>
      </c>
      <c r="C1770" t="s">
        <v>3533</v>
      </c>
      <c r="D1770" s="187" t="s">
        <v>3564</v>
      </c>
      <c r="E1770" t="s">
        <v>2494</v>
      </c>
      <c r="BD1770">
        <v>361800</v>
      </c>
      <c r="BI1770">
        <v>459600</v>
      </c>
      <c r="BN1770">
        <v>577700</v>
      </c>
      <c r="BS1770">
        <v>756600</v>
      </c>
      <c r="BX1770">
        <v>843700</v>
      </c>
      <c r="CC1770">
        <v>866800</v>
      </c>
      <c r="CH1770">
        <v>1272600</v>
      </c>
      <c r="CM1770">
        <v>1652100</v>
      </c>
      <c r="CR1770">
        <v>2063900</v>
      </c>
      <c r="CW1770">
        <v>2787600</v>
      </c>
      <c r="DB1770">
        <v>4009600</v>
      </c>
      <c r="DG1770">
        <v>6145800</v>
      </c>
      <c r="DL1770">
        <v>7647700</v>
      </c>
      <c r="DQ1770">
        <v>8935200</v>
      </c>
      <c r="DV1770">
        <v>10063200</v>
      </c>
      <c r="EA1770">
        <v>10185711</v>
      </c>
      <c r="EF1770">
        <v>10953249</v>
      </c>
      <c r="EK1770">
        <v>11440026</v>
      </c>
      <c r="EP1770">
        <v>12509855.999999899</v>
      </c>
      <c r="EU1770">
        <v>13400555</v>
      </c>
      <c r="EZ1770">
        <v>14202888</v>
      </c>
      <c r="FE1770">
        <v>14463781</v>
      </c>
      <c r="FJ1770">
        <v>15254157</v>
      </c>
      <c r="FO1770">
        <v>16652865.999999899</v>
      </c>
      <c r="FT1770">
        <v>17375555</v>
      </c>
      <c r="FY1770">
        <v>17501161</v>
      </c>
      <c r="GD1770">
        <v>16909087.999999899</v>
      </c>
      <c r="GI1770">
        <v>17480567</v>
      </c>
      <c r="GN1770">
        <v>18134566.999999899</v>
      </c>
      <c r="GS1770">
        <v>18776471</v>
      </c>
      <c r="GX1770">
        <v>19292772.999999899</v>
      </c>
    </row>
    <row r="1771" spans="1:206" customFormat="1">
      <c r="A1771" s="51" t="s">
        <v>224</v>
      </c>
      <c r="B1771" t="s">
        <v>3549</v>
      </c>
      <c r="C1771" t="s">
        <v>3533</v>
      </c>
      <c r="D1771" s="187" t="s">
        <v>3564</v>
      </c>
      <c r="E1771" t="s">
        <v>2495</v>
      </c>
      <c r="BD1771">
        <v>268200</v>
      </c>
      <c r="BI1771">
        <v>345100</v>
      </c>
      <c r="BN1771">
        <v>440200</v>
      </c>
      <c r="BS1771">
        <v>545800</v>
      </c>
      <c r="BX1771">
        <v>714099.99999999895</v>
      </c>
      <c r="CC1771">
        <v>804300</v>
      </c>
      <c r="CH1771">
        <v>838300</v>
      </c>
      <c r="CM1771">
        <v>1224800</v>
      </c>
      <c r="CR1771">
        <v>1606000</v>
      </c>
      <c r="CW1771">
        <v>2017100</v>
      </c>
      <c r="DB1771">
        <v>2746600</v>
      </c>
      <c r="DG1771">
        <v>3942200</v>
      </c>
      <c r="DL1771">
        <v>6050500</v>
      </c>
      <c r="DQ1771">
        <v>7482400</v>
      </c>
      <c r="DV1771">
        <v>8736100</v>
      </c>
      <c r="EA1771">
        <v>9406680</v>
      </c>
      <c r="EF1771">
        <v>10021049</v>
      </c>
      <c r="EK1771">
        <v>10810948</v>
      </c>
      <c r="EP1771">
        <v>11326134</v>
      </c>
      <c r="EU1771">
        <v>12417742</v>
      </c>
      <c r="EZ1771">
        <v>13332539</v>
      </c>
      <c r="FE1771">
        <v>14152145</v>
      </c>
      <c r="FJ1771">
        <v>14435625</v>
      </c>
      <c r="FO1771">
        <v>15237379</v>
      </c>
      <c r="FT1771">
        <v>16651392</v>
      </c>
      <c r="FY1771">
        <v>17395187</v>
      </c>
      <c r="GD1771">
        <v>17528022</v>
      </c>
      <c r="GI1771">
        <v>16936559</v>
      </c>
      <c r="GN1771">
        <v>17499578.999999899</v>
      </c>
      <c r="GS1771">
        <v>18142699.999999899</v>
      </c>
      <c r="GX1771">
        <v>18770117</v>
      </c>
    </row>
    <row r="1772" spans="1:206" customFormat="1">
      <c r="A1772" s="51" t="s">
        <v>224</v>
      </c>
      <c r="B1772" t="s">
        <v>3549</v>
      </c>
      <c r="C1772" t="s">
        <v>3533</v>
      </c>
      <c r="D1772" s="187" t="s">
        <v>3564</v>
      </c>
      <c r="E1772" t="s">
        <v>2496</v>
      </c>
      <c r="BD1772">
        <v>190700</v>
      </c>
      <c r="BI1772">
        <v>245400</v>
      </c>
      <c r="BN1772">
        <v>315800</v>
      </c>
      <c r="BS1772">
        <v>406000</v>
      </c>
      <c r="BX1772">
        <v>510200</v>
      </c>
      <c r="CC1772">
        <v>674500</v>
      </c>
      <c r="CH1772">
        <v>766000</v>
      </c>
      <c r="CM1772">
        <v>796700</v>
      </c>
      <c r="CR1772">
        <v>1173200</v>
      </c>
      <c r="CW1772">
        <v>1538100</v>
      </c>
      <c r="DB1772">
        <v>1950800</v>
      </c>
      <c r="DG1772">
        <v>2662100</v>
      </c>
      <c r="DL1772">
        <v>3819500</v>
      </c>
      <c r="DQ1772">
        <v>5833500</v>
      </c>
      <c r="DV1772">
        <v>7229900</v>
      </c>
      <c r="EA1772">
        <v>8128194</v>
      </c>
      <c r="EF1772">
        <v>9181031</v>
      </c>
      <c r="EK1772">
        <v>9818981</v>
      </c>
      <c r="EP1772">
        <v>10634901</v>
      </c>
      <c r="EU1772">
        <v>11185050</v>
      </c>
      <c r="EZ1772">
        <v>12302136</v>
      </c>
      <c r="FE1772">
        <v>13245475</v>
      </c>
      <c r="FJ1772">
        <v>14086620</v>
      </c>
      <c r="FO1772">
        <v>14386414</v>
      </c>
      <c r="FT1772">
        <v>15204407</v>
      </c>
      <c r="FY1772">
        <v>16633534.999999899</v>
      </c>
      <c r="GD1772">
        <v>17397814</v>
      </c>
      <c r="GI1772">
        <v>17538245</v>
      </c>
      <c r="GN1772">
        <v>16948261</v>
      </c>
      <c r="GS1772">
        <v>17503343</v>
      </c>
      <c r="GX1772">
        <v>18135641</v>
      </c>
    </row>
    <row r="1773" spans="1:206" customFormat="1">
      <c r="A1773" s="51" t="s">
        <v>224</v>
      </c>
      <c r="B1773" t="s">
        <v>3549</v>
      </c>
      <c r="C1773" t="s">
        <v>3533</v>
      </c>
      <c r="D1773" s="187" t="s">
        <v>3564</v>
      </c>
      <c r="E1773" t="s">
        <v>2497</v>
      </c>
      <c r="BD1773">
        <v>115800</v>
      </c>
      <c r="BI1773">
        <v>158499.99999999901</v>
      </c>
      <c r="BN1773">
        <v>207900</v>
      </c>
      <c r="BS1773">
        <v>276600</v>
      </c>
      <c r="BX1773">
        <v>357100</v>
      </c>
      <c r="CC1773">
        <v>445200</v>
      </c>
      <c r="CH1773">
        <v>604600</v>
      </c>
      <c r="CM1773">
        <v>690300</v>
      </c>
      <c r="CR1773">
        <v>724800</v>
      </c>
      <c r="CW1773">
        <v>1076100</v>
      </c>
      <c r="DB1773">
        <v>1428500</v>
      </c>
      <c r="DG1773">
        <v>1832899.99999999</v>
      </c>
      <c r="DL1773">
        <v>2508099.9999999902</v>
      </c>
      <c r="DQ1773">
        <v>3601800</v>
      </c>
      <c r="DV1773">
        <v>5527000</v>
      </c>
      <c r="EA1773">
        <v>6922009</v>
      </c>
      <c r="EF1773">
        <v>7824485.9999999898</v>
      </c>
      <c r="EK1773">
        <v>8892845</v>
      </c>
      <c r="EP1773">
        <v>9561910.9999999907</v>
      </c>
      <c r="EU1773">
        <v>10412684</v>
      </c>
      <c r="EZ1773">
        <v>11006110</v>
      </c>
      <c r="FE1773">
        <v>12154194</v>
      </c>
      <c r="FJ1773">
        <v>13131122</v>
      </c>
      <c r="FO1773">
        <v>13988857</v>
      </c>
      <c r="FT1773">
        <v>14310640</v>
      </c>
      <c r="FY1773">
        <v>15146712</v>
      </c>
      <c r="GD1773">
        <v>16591643</v>
      </c>
      <c r="GI1773">
        <v>17377279</v>
      </c>
      <c r="GN1773">
        <v>17526970</v>
      </c>
      <c r="GS1773">
        <v>16940465</v>
      </c>
      <c r="GX1773">
        <v>17488210</v>
      </c>
    </row>
    <row r="1774" spans="1:206" customFormat="1">
      <c r="A1774" s="51" t="s">
        <v>224</v>
      </c>
      <c r="B1774" t="s">
        <v>3549</v>
      </c>
      <c r="C1774" t="s">
        <v>3533</v>
      </c>
      <c r="D1774" s="187" t="s">
        <v>3564</v>
      </c>
      <c r="E1774" t="s">
        <v>2498</v>
      </c>
      <c r="BD1774">
        <v>62000</v>
      </c>
      <c r="BI1774">
        <v>87800</v>
      </c>
      <c r="BN1774">
        <v>123600</v>
      </c>
      <c r="BS1774">
        <v>166400</v>
      </c>
      <c r="BX1774">
        <v>220900</v>
      </c>
      <c r="CC1774">
        <v>292600</v>
      </c>
      <c r="CH1774">
        <v>379000</v>
      </c>
      <c r="CM1774">
        <v>514299.99999999901</v>
      </c>
      <c r="CR1774">
        <v>595199.99999999895</v>
      </c>
      <c r="CW1774">
        <v>630200</v>
      </c>
      <c r="DB1774">
        <v>951100</v>
      </c>
      <c r="DG1774">
        <v>1268800</v>
      </c>
      <c r="DL1774">
        <v>1651000</v>
      </c>
      <c r="DQ1774">
        <v>2280200</v>
      </c>
      <c r="DV1774">
        <v>3292600</v>
      </c>
      <c r="EA1774">
        <v>5287470</v>
      </c>
      <c r="EF1774">
        <v>6487469</v>
      </c>
      <c r="EK1774">
        <v>7411733.9999999898</v>
      </c>
      <c r="EP1774">
        <v>8499509</v>
      </c>
      <c r="EU1774">
        <v>9212696.9999999907</v>
      </c>
      <c r="EZ1774">
        <v>10108370</v>
      </c>
      <c r="FE1774">
        <v>10758364</v>
      </c>
      <c r="FJ1774">
        <v>11942980</v>
      </c>
      <c r="FO1774">
        <v>12950752.999999899</v>
      </c>
      <c r="FT1774">
        <v>13829362</v>
      </c>
      <c r="FY1774">
        <v>14181806</v>
      </c>
      <c r="GD1774">
        <v>15041690</v>
      </c>
      <c r="GI1774">
        <v>16506398</v>
      </c>
      <c r="GN1774">
        <v>17318353</v>
      </c>
      <c r="GS1774">
        <v>17482692</v>
      </c>
      <c r="GX1774">
        <v>16904504</v>
      </c>
    </row>
    <row r="1775" spans="1:206" customFormat="1">
      <c r="A1775" s="51" t="s">
        <v>224</v>
      </c>
      <c r="B1775" t="s">
        <v>3549</v>
      </c>
      <c r="C1775" t="s">
        <v>3533</v>
      </c>
      <c r="D1775" s="187" t="s">
        <v>3564</v>
      </c>
      <c r="E1775" t="s">
        <v>2499</v>
      </c>
      <c r="BD1775">
        <v>25399.999999999902</v>
      </c>
      <c r="BI1775">
        <v>39699.999999999898</v>
      </c>
      <c r="BN1775">
        <v>57400</v>
      </c>
      <c r="BS1775">
        <v>82500</v>
      </c>
      <c r="BX1775">
        <v>114800</v>
      </c>
      <c r="CC1775">
        <v>160100</v>
      </c>
      <c r="CH1775">
        <v>208600</v>
      </c>
      <c r="CM1775">
        <v>281599.99999999901</v>
      </c>
      <c r="CR1775">
        <v>391900</v>
      </c>
      <c r="CW1775">
        <v>456700</v>
      </c>
      <c r="DB1775">
        <v>503700</v>
      </c>
      <c r="DG1775">
        <v>764900</v>
      </c>
      <c r="DL1775">
        <v>1063800</v>
      </c>
      <c r="DQ1775">
        <v>1404100</v>
      </c>
      <c r="DV1775">
        <v>1942600</v>
      </c>
      <c r="EA1775">
        <v>3121185</v>
      </c>
      <c r="EF1775">
        <v>4704110</v>
      </c>
      <c r="EK1775">
        <v>5858366</v>
      </c>
      <c r="EP1775">
        <v>6795891.9999999898</v>
      </c>
      <c r="EU1775">
        <v>7900091.9999999898</v>
      </c>
      <c r="EZ1775">
        <v>8668467</v>
      </c>
      <c r="FE1775">
        <v>9617431</v>
      </c>
      <c r="FJ1775">
        <v>10332980</v>
      </c>
      <c r="FO1775">
        <v>11550293</v>
      </c>
      <c r="FT1775">
        <v>12595440</v>
      </c>
      <c r="FY1775">
        <v>13518305</v>
      </c>
      <c r="GD1775">
        <v>13932333</v>
      </c>
      <c r="GI1775">
        <v>14839510</v>
      </c>
      <c r="GN1775">
        <v>16342803</v>
      </c>
      <c r="GS1775">
        <v>17196802</v>
      </c>
      <c r="GX1775">
        <v>17397129.999999899</v>
      </c>
    </row>
    <row r="1776" spans="1:206" customFormat="1">
      <c r="A1776" s="51" t="s">
        <v>224</v>
      </c>
      <c r="B1776" t="s">
        <v>3549</v>
      </c>
      <c r="C1776" t="s">
        <v>3533</v>
      </c>
      <c r="D1776" s="187" t="s">
        <v>3564</v>
      </c>
      <c r="E1776" t="s">
        <v>2500</v>
      </c>
      <c r="BD1776">
        <v>8500</v>
      </c>
      <c r="BI1776">
        <v>11900</v>
      </c>
      <c r="BN1776">
        <v>19400</v>
      </c>
      <c r="BS1776">
        <v>28900</v>
      </c>
      <c r="BX1776">
        <v>43400</v>
      </c>
      <c r="CC1776">
        <v>63399.999999999898</v>
      </c>
      <c r="CH1776">
        <v>93999.999999999898</v>
      </c>
      <c r="CM1776">
        <v>126899.999999999</v>
      </c>
      <c r="CR1776">
        <v>176799.99999999901</v>
      </c>
      <c r="CW1776">
        <v>255200</v>
      </c>
      <c r="DB1776">
        <v>301900</v>
      </c>
      <c r="DG1776">
        <v>341800</v>
      </c>
      <c r="DL1776">
        <v>545400</v>
      </c>
      <c r="DQ1776">
        <v>778900</v>
      </c>
      <c r="DV1776">
        <v>1036200</v>
      </c>
      <c r="EA1776">
        <v>1661208</v>
      </c>
      <c r="EF1776">
        <v>2493880</v>
      </c>
      <c r="EK1776">
        <v>3838466.9999999902</v>
      </c>
      <c r="EP1776">
        <v>4892604</v>
      </c>
      <c r="EU1776">
        <v>5811653</v>
      </c>
      <c r="EZ1776">
        <v>6904334</v>
      </c>
      <c r="FE1776">
        <v>7733527</v>
      </c>
      <c r="FJ1776">
        <v>8745700</v>
      </c>
      <c r="FO1776">
        <v>9548806</v>
      </c>
      <c r="FT1776">
        <v>10802547</v>
      </c>
      <c r="FY1776">
        <v>11914983</v>
      </c>
      <c r="GD1776">
        <v>12920569.999999899</v>
      </c>
      <c r="GI1776">
        <v>13449118</v>
      </c>
      <c r="GN1776">
        <v>14445004</v>
      </c>
      <c r="GS1776">
        <v>16018996</v>
      </c>
      <c r="GX1776">
        <v>16949676</v>
      </c>
    </row>
    <row r="1777" spans="1:206" customFormat="1">
      <c r="A1777" s="51" t="s">
        <v>224</v>
      </c>
      <c r="B1777" t="s">
        <v>3549</v>
      </c>
      <c r="C1777" t="s">
        <v>3533</v>
      </c>
      <c r="D1777" s="187" t="s">
        <v>3564</v>
      </c>
      <c r="E1777" t="s">
        <v>2501</v>
      </c>
      <c r="BD1777">
        <v>1800</v>
      </c>
      <c r="BI1777">
        <v>2600</v>
      </c>
      <c r="BN1777">
        <v>3700</v>
      </c>
      <c r="BS1777">
        <v>6500</v>
      </c>
      <c r="BX1777">
        <v>10399.9999999999</v>
      </c>
      <c r="CC1777">
        <v>16600</v>
      </c>
      <c r="CH1777">
        <v>26400</v>
      </c>
      <c r="CM1777">
        <v>42000</v>
      </c>
      <c r="CR1777">
        <v>58000</v>
      </c>
      <c r="CW1777">
        <v>84900</v>
      </c>
      <c r="DB1777">
        <v>123200</v>
      </c>
      <c r="DG1777">
        <v>148000</v>
      </c>
      <c r="DL1777">
        <v>180100</v>
      </c>
      <c r="DQ1777">
        <v>297500</v>
      </c>
      <c r="DV1777">
        <v>434100</v>
      </c>
      <c r="EA1777">
        <v>768257</v>
      </c>
      <c r="EF1777">
        <v>1062568.99999999</v>
      </c>
      <c r="EK1777">
        <v>1636051.99999999</v>
      </c>
      <c r="EP1777">
        <v>2608678.9999999902</v>
      </c>
      <c r="EU1777">
        <v>3440533</v>
      </c>
      <c r="EZ1777">
        <v>4233468.9999999898</v>
      </c>
      <c r="FE1777">
        <v>5207694</v>
      </c>
      <c r="FJ1777">
        <v>6034816.9999999898</v>
      </c>
      <c r="FO1777">
        <v>7049018</v>
      </c>
      <c r="FT1777">
        <v>7918730</v>
      </c>
      <c r="FY1777">
        <v>9203773</v>
      </c>
      <c r="GD1777">
        <v>10416164</v>
      </c>
      <c r="GI1777">
        <v>11564208.999999899</v>
      </c>
      <c r="GN1777">
        <v>12308415</v>
      </c>
      <c r="GS1777">
        <v>13474407</v>
      </c>
      <c r="GX1777">
        <v>15176575</v>
      </c>
    </row>
    <row r="1778" spans="1:206" customFormat="1">
      <c r="A1778" s="51" t="s">
        <v>224</v>
      </c>
      <c r="B1778" t="s">
        <v>3549</v>
      </c>
      <c r="C1778" t="s">
        <v>3533</v>
      </c>
      <c r="D1778" s="187" t="s">
        <v>3564</v>
      </c>
      <c r="E1778" t="s">
        <v>2502</v>
      </c>
      <c r="BD1778">
        <v>200</v>
      </c>
      <c r="BI1778">
        <v>400</v>
      </c>
      <c r="BN1778">
        <v>500</v>
      </c>
      <c r="BS1778">
        <v>800</v>
      </c>
      <c r="BX1778">
        <v>1400</v>
      </c>
      <c r="CC1778">
        <v>2300</v>
      </c>
      <c r="CH1778">
        <v>4199.99999999999</v>
      </c>
      <c r="CM1778">
        <v>7500</v>
      </c>
      <c r="CR1778">
        <v>12400</v>
      </c>
      <c r="CW1778">
        <v>17900</v>
      </c>
      <c r="DB1778">
        <v>25400</v>
      </c>
      <c r="DG1778">
        <v>37599.999999999898</v>
      </c>
      <c r="DL1778">
        <v>49000</v>
      </c>
      <c r="DQ1778">
        <v>61200</v>
      </c>
      <c r="DV1778">
        <v>103900</v>
      </c>
      <c r="EA1778">
        <v>196090</v>
      </c>
      <c r="EF1778">
        <v>323189</v>
      </c>
      <c r="EK1778">
        <v>458345</v>
      </c>
      <c r="EP1778">
        <v>736224.99999999895</v>
      </c>
      <c r="EU1778">
        <v>1227284</v>
      </c>
      <c r="EZ1778">
        <v>1693526</v>
      </c>
      <c r="FE1778">
        <v>2187844</v>
      </c>
      <c r="FJ1778">
        <v>2829888</v>
      </c>
      <c r="FO1778">
        <v>3452187</v>
      </c>
      <c r="FT1778">
        <v>4253735</v>
      </c>
      <c r="FY1778">
        <v>5050031</v>
      </c>
      <c r="GD1778">
        <v>6199064</v>
      </c>
      <c r="GI1778">
        <v>7396892</v>
      </c>
      <c r="GN1778">
        <v>8628225</v>
      </c>
      <c r="GS1778">
        <v>9634757</v>
      </c>
      <c r="GX1778">
        <v>10986367</v>
      </c>
    </row>
    <row r="1779" spans="1:206" customFormat="1">
      <c r="A1779" s="51" t="s">
        <v>224</v>
      </c>
      <c r="B1779" t="s">
        <v>3549</v>
      </c>
      <c r="C1779" t="s">
        <v>3533</v>
      </c>
      <c r="D1779" s="187" t="s">
        <v>3564</v>
      </c>
      <c r="E1779" t="s">
        <v>2503</v>
      </c>
      <c r="BD1779">
        <v>0</v>
      </c>
      <c r="BI1779">
        <v>0</v>
      </c>
      <c r="BN1779">
        <v>0</v>
      </c>
      <c r="BS1779">
        <v>0</v>
      </c>
      <c r="BX1779">
        <v>100</v>
      </c>
      <c r="CC1779">
        <v>100</v>
      </c>
      <c r="CH1779">
        <v>400</v>
      </c>
      <c r="CM1779">
        <v>700</v>
      </c>
      <c r="CR1779">
        <v>1400</v>
      </c>
      <c r="CW1779">
        <v>2300</v>
      </c>
      <c r="DB1779">
        <v>3000</v>
      </c>
      <c r="DG1779">
        <v>4200</v>
      </c>
      <c r="DL1779">
        <v>6800</v>
      </c>
      <c r="DQ1779">
        <v>8400</v>
      </c>
      <c r="DV1779">
        <v>11600</v>
      </c>
      <c r="EA1779">
        <v>22114</v>
      </c>
      <c r="EF1779">
        <v>45208</v>
      </c>
      <c r="EK1779">
        <v>75935</v>
      </c>
      <c r="EP1779">
        <v>112324</v>
      </c>
      <c r="EU1779">
        <v>187709</v>
      </c>
      <c r="EZ1779">
        <v>329038</v>
      </c>
      <c r="FE1779">
        <v>478037.99999999901</v>
      </c>
      <c r="FJ1779">
        <v>652390</v>
      </c>
      <c r="FO1779">
        <v>896415</v>
      </c>
      <c r="FT1779">
        <v>1167858</v>
      </c>
      <c r="FY1779">
        <v>1558122</v>
      </c>
      <c r="GD1779">
        <v>2018647</v>
      </c>
      <c r="GI1779">
        <v>2716828</v>
      </c>
      <c r="GN1779">
        <v>3547227</v>
      </c>
      <c r="GS1779">
        <v>4508649.9999999898</v>
      </c>
      <c r="GX1779">
        <v>5462071</v>
      </c>
    </row>
    <row r="1780" spans="1:206" customFormat="1">
      <c r="A1780" s="51" t="s">
        <v>224</v>
      </c>
      <c r="B1780" t="s">
        <v>3549</v>
      </c>
      <c r="C1780" t="s">
        <v>3533</v>
      </c>
      <c r="D1780" s="187" t="s">
        <v>3564</v>
      </c>
      <c r="E1780" t="s">
        <v>2504</v>
      </c>
      <c r="BD1780">
        <v>30143300</v>
      </c>
      <c r="BI1780">
        <v>38199000</v>
      </c>
      <c r="BN1780">
        <v>51159800</v>
      </c>
      <c r="BS1780">
        <v>67657800</v>
      </c>
      <c r="BX1780">
        <v>91539000</v>
      </c>
      <c r="CC1780">
        <v>124622500</v>
      </c>
      <c r="CH1780">
        <v>168091000</v>
      </c>
      <c r="CM1780">
        <v>223699200</v>
      </c>
      <c r="CR1780">
        <v>287745200</v>
      </c>
      <c r="CW1780">
        <v>361412200</v>
      </c>
      <c r="DB1780">
        <v>442384800</v>
      </c>
      <c r="DG1780">
        <v>541564100</v>
      </c>
      <c r="DL1780">
        <v>664708300</v>
      </c>
      <c r="DQ1780">
        <v>795323200</v>
      </c>
      <c r="DV1780">
        <v>927965700</v>
      </c>
      <c r="EA1780">
        <v>1096618501</v>
      </c>
      <c r="EF1780">
        <v>1269847842</v>
      </c>
      <c r="EK1780">
        <v>1460138132</v>
      </c>
      <c r="EP1780">
        <v>1654669305</v>
      </c>
      <c r="EU1780">
        <v>1841652731</v>
      </c>
      <c r="EZ1780">
        <v>2028609300</v>
      </c>
      <c r="FE1780">
        <v>2220165066</v>
      </c>
      <c r="FJ1780">
        <v>2415144834</v>
      </c>
      <c r="FO1780">
        <v>2610012176</v>
      </c>
      <c r="FT1780">
        <v>2799770335</v>
      </c>
      <c r="FY1780">
        <v>2980549652</v>
      </c>
      <c r="GD1780">
        <v>3149918612</v>
      </c>
      <c r="GI1780">
        <v>3307471951</v>
      </c>
      <c r="GN1780">
        <v>3454603833</v>
      </c>
      <c r="GS1780">
        <v>3591838457</v>
      </c>
      <c r="GX1780">
        <v>3717157041</v>
      </c>
    </row>
    <row r="1781" spans="1:206" customFormat="1">
      <c r="A1781" s="51" t="s">
        <v>224</v>
      </c>
      <c r="B1781" t="s">
        <v>3549</v>
      </c>
      <c r="C1781" t="s">
        <v>3533</v>
      </c>
      <c r="D1781" s="187" t="s">
        <v>3564</v>
      </c>
      <c r="E1781" t="s">
        <v>2505</v>
      </c>
      <c r="BD1781">
        <v>21101500</v>
      </c>
      <c r="BI1781">
        <v>26471900</v>
      </c>
      <c r="BN1781">
        <v>34956900</v>
      </c>
      <c r="BS1781">
        <v>45538800</v>
      </c>
      <c r="BX1781">
        <v>60220000</v>
      </c>
      <c r="CC1781">
        <v>79842900</v>
      </c>
      <c r="CH1781">
        <v>104243300</v>
      </c>
      <c r="CM1781">
        <v>134668400</v>
      </c>
      <c r="CR1781">
        <v>168376200</v>
      </c>
      <c r="CW1781">
        <v>205772200</v>
      </c>
      <c r="DB1781">
        <v>244487200</v>
      </c>
      <c r="DG1781">
        <v>291315500</v>
      </c>
      <c r="DL1781">
        <v>348693900</v>
      </c>
      <c r="DQ1781">
        <v>411026600</v>
      </c>
      <c r="DV1781">
        <v>474526100</v>
      </c>
      <c r="EA1781">
        <v>561612378</v>
      </c>
      <c r="EF1781">
        <v>648897161</v>
      </c>
      <c r="EK1781">
        <v>743708813</v>
      </c>
      <c r="EP1781">
        <v>839212797</v>
      </c>
      <c r="EU1781">
        <v>930093145</v>
      </c>
      <c r="EZ1781">
        <v>1020941858</v>
      </c>
      <c r="FE1781">
        <v>1113804703</v>
      </c>
      <c r="FJ1781">
        <v>1207803156</v>
      </c>
      <c r="FO1781">
        <v>1301239025</v>
      </c>
      <c r="FT1781">
        <v>1391664115</v>
      </c>
      <c r="FY1781">
        <v>1477574099</v>
      </c>
      <c r="GD1781">
        <v>1558252363</v>
      </c>
      <c r="GI1781">
        <v>1633368103</v>
      </c>
      <c r="GN1781">
        <v>1703775778</v>
      </c>
      <c r="GS1781">
        <v>1769499487</v>
      </c>
      <c r="GX1781">
        <v>1829523775</v>
      </c>
    </row>
    <row r="1782" spans="1:206" customFormat="1">
      <c r="A1782" s="51" t="s">
        <v>224</v>
      </c>
      <c r="B1782" t="s">
        <v>3549</v>
      </c>
      <c r="C1782" t="s">
        <v>3533</v>
      </c>
      <c r="D1782" s="187" t="s">
        <v>3564</v>
      </c>
      <c r="E1782" t="s">
        <v>2506</v>
      </c>
      <c r="BD1782">
        <v>9041800</v>
      </c>
      <c r="BI1782">
        <v>11727100</v>
      </c>
      <c r="BN1782">
        <v>16202900</v>
      </c>
      <c r="BS1782">
        <v>22119000</v>
      </c>
      <c r="BX1782">
        <v>31319000</v>
      </c>
      <c r="CC1782">
        <v>44779600</v>
      </c>
      <c r="CH1782">
        <v>63847700</v>
      </c>
      <c r="CM1782">
        <v>89030800</v>
      </c>
      <c r="CR1782">
        <v>119369000</v>
      </c>
      <c r="CW1782">
        <v>155640000</v>
      </c>
      <c r="DB1782">
        <v>197897600</v>
      </c>
      <c r="DG1782">
        <v>250248600</v>
      </c>
      <c r="DL1782">
        <v>316014400</v>
      </c>
      <c r="DQ1782">
        <v>384296600</v>
      </c>
      <c r="DV1782">
        <v>453439600</v>
      </c>
      <c r="EA1782">
        <v>535006123</v>
      </c>
      <c r="EF1782">
        <v>620950681</v>
      </c>
      <c r="EK1782">
        <v>716429319</v>
      </c>
      <c r="EP1782">
        <v>815456508</v>
      </c>
      <c r="EU1782">
        <v>911559586</v>
      </c>
      <c r="EZ1782">
        <v>1007667442</v>
      </c>
      <c r="FE1782">
        <v>1106360363</v>
      </c>
      <c r="FJ1782">
        <v>1207341678</v>
      </c>
      <c r="FO1782">
        <v>1308773151</v>
      </c>
      <c r="FT1782">
        <v>1408106220</v>
      </c>
      <c r="FY1782">
        <v>1502975553</v>
      </c>
      <c r="GD1782">
        <v>1591666249</v>
      </c>
      <c r="GI1782">
        <v>1674103848</v>
      </c>
      <c r="GN1782">
        <v>1750828055</v>
      </c>
      <c r="GS1782">
        <v>1822338970</v>
      </c>
      <c r="GX1782">
        <v>1887633266</v>
      </c>
    </row>
    <row r="1783" spans="1:206" customFormat="1">
      <c r="A1783" s="51" t="s">
        <v>224</v>
      </c>
      <c r="B1783" t="s">
        <v>3549</v>
      </c>
      <c r="C1783" t="s">
        <v>3533</v>
      </c>
      <c r="D1783" s="187" t="s">
        <v>3564</v>
      </c>
      <c r="E1783" t="s">
        <v>2507</v>
      </c>
      <c r="BD1783">
        <v>0</v>
      </c>
      <c r="BI1783">
        <v>0</v>
      </c>
      <c r="BN1783">
        <v>0</v>
      </c>
      <c r="BS1783">
        <v>0</v>
      </c>
      <c r="BX1783">
        <v>0</v>
      </c>
      <c r="CC1783">
        <v>0</v>
      </c>
      <c r="CH1783">
        <v>0</v>
      </c>
      <c r="CM1783">
        <v>0</v>
      </c>
      <c r="CR1783">
        <v>0</v>
      </c>
      <c r="CW1783">
        <v>0</v>
      </c>
      <c r="DB1783">
        <v>0</v>
      </c>
      <c r="DG1783">
        <v>0</v>
      </c>
      <c r="DL1783">
        <v>0</v>
      </c>
      <c r="DQ1783">
        <v>0</v>
      </c>
      <c r="DV1783">
        <v>0</v>
      </c>
      <c r="EA1783">
        <v>0</v>
      </c>
      <c r="EF1783">
        <v>0</v>
      </c>
      <c r="EK1783">
        <v>0</v>
      </c>
      <c r="EP1783">
        <v>0</v>
      </c>
      <c r="EU1783">
        <v>0</v>
      </c>
      <c r="EZ1783">
        <v>0</v>
      </c>
      <c r="FE1783">
        <v>0</v>
      </c>
      <c r="FJ1783">
        <v>0</v>
      </c>
      <c r="FO1783">
        <v>0</v>
      </c>
      <c r="FT1783">
        <v>0</v>
      </c>
      <c r="FY1783">
        <v>0</v>
      </c>
      <c r="GD1783">
        <v>0</v>
      </c>
      <c r="GI1783">
        <v>0</v>
      </c>
      <c r="GN1783">
        <v>0</v>
      </c>
      <c r="GS1783">
        <v>0</v>
      </c>
      <c r="GX1783">
        <v>0</v>
      </c>
    </row>
    <row r="1784" spans="1:206" customFormat="1">
      <c r="A1784" s="51" t="s">
        <v>224</v>
      </c>
      <c r="B1784" t="s">
        <v>3549</v>
      </c>
      <c r="C1784" t="s">
        <v>3533</v>
      </c>
      <c r="D1784" s="187" t="s">
        <v>3564</v>
      </c>
      <c r="E1784" t="s">
        <v>2508</v>
      </c>
      <c r="BD1784">
        <v>0</v>
      </c>
      <c r="BI1784">
        <v>0</v>
      </c>
      <c r="BN1784">
        <v>0</v>
      </c>
      <c r="BS1784">
        <v>0</v>
      </c>
      <c r="BX1784">
        <v>0</v>
      </c>
      <c r="CC1784">
        <v>0</v>
      </c>
      <c r="CH1784">
        <v>0</v>
      </c>
      <c r="CM1784">
        <v>0</v>
      </c>
      <c r="CR1784">
        <v>0</v>
      </c>
      <c r="CW1784">
        <v>0</v>
      </c>
      <c r="DB1784">
        <v>0</v>
      </c>
      <c r="DG1784">
        <v>0</v>
      </c>
      <c r="DL1784">
        <v>0</v>
      </c>
      <c r="DQ1784">
        <v>0</v>
      </c>
      <c r="DV1784">
        <v>0</v>
      </c>
      <c r="EA1784">
        <v>0</v>
      </c>
      <c r="EF1784">
        <v>0</v>
      </c>
      <c r="EK1784">
        <v>0</v>
      </c>
      <c r="EP1784">
        <v>0</v>
      </c>
      <c r="EU1784">
        <v>0</v>
      </c>
      <c r="EZ1784">
        <v>0</v>
      </c>
      <c r="FE1784">
        <v>0</v>
      </c>
      <c r="FJ1784">
        <v>0</v>
      </c>
      <c r="FO1784">
        <v>0</v>
      </c>
      <c r="FT1784">
        <v>0</v>
      </c>
      <c r="FY1784">
        <v>0</v>
      </c>
      <c r="GD1784">
        <v>0</v>
      </c>
      <c r="GI1784">
        <v>0</v>
      </c>
      <c r="GN1784">
        <v>0</v>
      </c>
      <c r="GS1784">
        <v>0</v>
      </c>
      <c r="GX1784">
        <v>0</v>
      </c>
    </row>
    <row r="1785" spans="1:206" customFormat="1">
      <c r="A1785" s="51" t="s">
        <v>224</v>
      </c>
      <c r="B1785" t="s">
        <v>3549</v>
      </c>
      <c r="C1785" t="s">
        <v>3533</v>
      </c>
      <c r="D1785" s="187" t="s">
        <v>3564</v>
      </c>
      <c r="E1785" t="s">
        <v>2509</v>
      </c>
      <c r="BD1785">
        <v>0</v>
      </c>
      <c r="BI1785">
        <v>0</v>
      </c>
      <c r="BN1785">
        <v>0</v>
      </c>
      <c r="BS1785">
        <v>0</v>
      </c>
      <c r="BX1785">
        <v>0</v>
      </c>
      <c r="CC1785">
        <v>0</v>
      </c>
      <c r="CH1785">
        <v>0</v>
      </c>
      <c r="CM1785">
        <v>0</v>
      </c>
      <c r="CR1785">
        <v>0</v>
      </c>
      <c r="CW1785">
        <v>0</v>
      </c>
      <c r="DB1785">
        <v>0</v>
      </c>
      <c r="DG1785">
        <v>0</v>
      </c>
      <c r="DL1785">
        <v>0</v>
      </c>
      <c r="DQ1785">
        <v>0</v>
      </c>
      <c r="DV1785">
        <v>0</v>
      </c>
      <c r="EA1785">
        <v>0</v>
      </c>
      <c r="EF1785">
        <v>0</v>
      </c>
      <c r="EK1785">
        <v>0</v>
      </c>
      <c r="EP1785">
        <v>0</v>
      </c>
      <c r="EU1785">
        <v>0</v>
      </c>
      <c r="EZ1785">
        <v>0</v>
      </c>
      <c r="FE1785">
        <v>0</v>
      </c>
      <c r="FJ1785">
        <v>0</v>
      </c>
      <c r="FO1785">
        <v>0</v>
      </c>
      <c r="FT1785">
        <v>0</v>
      </c>
      <c r="FY1785">
        <v>0</v>
      </c>
      <c r="GD1785">
        <v>0</v>
      </c>
      <c r="GI1785">
        <v>0</v>
      </c>
      <c r="GN1785">
        <v>0</v>
      </c>
      <c r="GS1785">
        <v>0</v>
      </c>
      <c r="GX1785">
        <v>0</v>
      </c>
    </row>
    <row r="1786" spans="1:206" customFormat="1">
      <c r="A1786" s="51" t="s">
        <v>224</v>
      </c>
      <c r="B1786" t="s">
        <v>3549</v>
      </c>
      <c r="C1786" t="s">
        <v>3533</v>
      </c>
      <c r="D1786" s="187" t="s">
        <v>3564</v>
      </c>
      <c r="E1786" t="s">
        <v>2510</v>
      </c>
      <c r="BD1786">
        <v>0</v>
      </c>
      <c r="BI1786">
        <v>0</v>
      </c>
      <c r="BN1786">
        <v>0</v>
      </c>
      <c r="BS1786">
        <v>0</v>
      </c>
      <c r="BX1786">
        <v>0</v>
      </c>
      <c r="CC1786">
        <v>0</v>
      </c>
      <c r="CH1786">
        <v>0</v>
      </c>
      <c r="CM1786">
        <v>0</v>
      </c>
      <c r="CR1786">
        <v>0</v>
      </c>
      <c r="CW1786">
        <v>0</v>
      </c>
      <c r="DB1786">
        <v>0</v>
      </c>
      <c r="DG1786">
        <v>0</v>
      </c>
      <c r="DL1786">
        <v>0</v>
      </c>
      <c r="DQ1786">
        <v>0</v>
      </c>
      <c r="DV1786">
        <v>0</v>
      </c>
      <c r="EA1786">
        <v>9444953</v>
      </c>
      <c r="EF1786">
        <v>10861516</v>
      </c>
      <c r="EK1786">
        <v>10951721</v>
      </c>
      <c r="EP1786">
        <v>8934535</v>
      </c>
      <c r="EU1786">
        <v>8767646</v>
      </c>
      <c r="EZ1786">
        <v>9176737</v>
      </c>
      <c r="FE1786">
        <v>9787974</v>
      </c>
      <c r="FJ1786">
        <v>10159252</v>
      </c>
      <c r="FO1786">
        <v>10102233</v>
      </c>
      <c r="FT1786">
        <v>9720524</v>
      </c>
      <c r="FY1786">
        <v>9497452</v>
      </c>
      <c r="GD1786">
        <v>9326971</v>
      </c>
      <c r="GI1786">
        <v>9326846</v>
      </c>
      <c r="GN1786">
        <v>9340232</v>
      </c>
      <c r="GS1786">
        <v>9219940</v>
      </c>
      <c r="GX1786">
        <v>8965012</v>
      </c>
    </row>
    <row r="1787" spans="1:206" customFormat="1">
      <c r="A1787" s="51" t="s">
        <v>224</v>
      </c>
      <c r="B1787" t="s">
        <v>3549</v>
      </c>
      <c r="C1787" t="s">
        <v>3533</v>
      </c>
      <c r="D1787" s="187" t="s">
        <v>3564</v>
      </c>
      <c r="E1787" t="s">
        <v>2511</v>
      </c>
      <c r="BD1787">
        <v>2680100</v>
      </c>
      <c r="BI1787">
        <v>3363600</v>
      </c>
      <c r="BN1787">
        <v>4886900</v>
      </c>
      <c r="BS1787">
        <v>5613000</v>
      </c>
      <c r="BX1787">
        <v>8429300</v>
      </c>
      <c r="CC1787">
        <v>12024300</v>
      </c>
      <c r="CH1787">
        <v>15663100</v>
      </c>
      <c r="CM1787">
        <v>20233500</v>
      </c>
      <c r="CR1787">
        <v>23975700</v>
      </c>
      <c r="CW1787">
        <v>28249700</v>
      </c>
      <c r="DB1787">
        <v>30389800</v>
      </c>
      <c r="DG1787">
        <v>36139400</v>
      </c>
      <c r="DL1787">
        <v>43025000</v>
      </c>
      <c r="DQ1787">
        <v>46000300</v>
      </c>
      <c r="DV1787">
        <v>50061100</v>
      </c>
      <c r="EA1787">
        <v>60544067</v>
      </c>
      <c r="EF1787">
        <v>68568850</v>
      </c>
      <c r="EK1787">
        <v>77001228</v>
      </c>
      <c r="EP1787">
        <v>79631934</v>
      </c>
      <c r="EU1787">
        <v>74793266</v>
      </c>
      <c r="EZ1787">
        <v>77249345</v>
      </c>
      <c r="FE1787">
        <v>81316470</v>
      </c>
      <c r="FJ1787">
        <v>85211225</v>
      </c>
      <c r="FO1787">
        <v>88368579</v>
      </c>
      <c r="FT1787">
        <v>89710557</v>
      </c>
      <c r="FY1787">
        <v>89826402</v>
      </c>
      <c r="GD1787">
        <v>90167828</v>
      </c>
      <c r="GI1787">
        <v>90091676</v>
      </c>
      <c r="GN1787">
        <v>90719419</v>
      </c>
      <c r="GS1787">
        <v>90898691</v>
      </c>
      <c r="GX1787">
        <v>90495524</v>
      </c>
    </row>
    <row r="1788" spans="1:206" customFormat="1">
      <c r="A1788" s="51" t="s">
        <v>224</v>
      </c>
      <c r="B1788" t="s">
        <v>3549</v>
      </c>
      <c r="C1788" t="s">
        <v>3533</v>
      </c>
      <c r="D1788" s="187" t="s">
        <v>3564</v>
      </c>
      <c r="E1788" t="s">
        <v>2512</v>
      </c>
      <c r="BD1788">
        <v>2207500</v>
      </c>
      <c r="BI1788">
        <v>3154600</v>
      </c>
      <c r="BN1788">
        <v>4046800</v>
      </c>
      <c r="BS1788">
        <v>5900300</v>
      </c>
      <c r="BX1788">
        <v>7256100</v>
      </c>
      <c r="CC1788">
        <v>11198100</v>
      </c>
      <c r="CH1788">
        <v>15558500</v>
      </c>
      <c r="CM1788">
        <v>20494500</v>
      </c>
      <c r="CR1788">
        <v>26500700</v>
      </c>
      <c r="CW1788">
        <v>31236300</v>
      </c>
      <c r="DB1788">
        <v>36748800</v>
      </c>
      <c r="DG1788">
        <v>42836100</v>
      </c>
      <c r="DL1788">
        <v>53301000</v>
      </c>
      <c r="DQ1788">
        <v>65676000</v>
      </c>
      <c r="DV1788">
        <v>69906000</v>
      </c>
      <c r="EA1788">
        <v>80113543</v>
      </c>
      <c r="EF1788">
        <v>89110895</v>
      </c>
      <c r="EK1788">
        <v>100610939</v>
      </c>
      <c r="EP1788">
        <v>112668242</v>
      </c>
      <c r="EU1788">
        <v>117574586</v>
      </c>
      <c r="EZ1788">
        <v>114005457</v>
      </c>
      <c r="FE1788">
        <v>119144269</v>
      </c>
      <c r="FJ1788">
        <v>125944622</v>
      </c>
      <c r="FO1788">
        <v>132385597.999999</v>
      </c>
      <c r="FT1788">
        <v>137923161</v>
      </c>
      <c r="FY1788">
        <v>141263330</v>
      </c>
      <c r="GD1788">
        <v>142643061</v>
      </c>
      <c r="GI1788">
        <v>143966447</v>
      </c>
      <c r="GN1788">
        <v>144601786</v>
      </c>
      <c r="GS1788">
        <v>146009790</v>
      </c>
      <c r="GX1788">
        <v>146606948</v>
      </c>
    </row>
    <row r="1789" spans="1:206" customFormat="1">
      <c r="A1789" s="51" t="s">
        <v>224</v>
      </c>
      <c r="B1789" t="s">
        <v>3549</v>
      </c>
      <c r="C1789" t="s">
        <v>3533</v>
      </c>
      <c r="D1789" s="187" t="s">
        <v>3564</v>
      </c>
      <c r="E1789" t="s">
        <v>2513</v>
      </c>
      <c r="BD1789">
        <v>3194000</v>
      </c>
      <c r="BI1789">
        <v>4925900</v>
      </c>
      <c r="BN1789">
        <v>7408700</v>
      </c>
      <c r="BS1789">
        <v>9582700</v>
      </c>
      <c r="BX1789">
        <v>12484200</v>
      </c>
      <c r="CC1789">
        <v>14446500</v>
      </c>
      <c r="CH1789">
        <v>19583200</v>
      </c>
      <c r="CM1789">
        <v>24402000</v>
      </c>
      <c r="CR1789">
        <v>28233600</v>
      </c>
      <c r="CW1789">
        <v>33565500</v>
      </c>
      <c r="DB1789">
        <v>37405200</v>
      </c>
      <c r="DG1789">
        <v>42476600</v>
      </c>
      <c r="DL1789">
        <v>48181600</v>
      </c>
      <c r="DQ1789">
        <v>58399200</v>
      </c>
      <c r="DV1789">
        <v>68842400</v>
      </c>
      <c r="EA1789">
        <v>79350447</v>
      </c>
      <c r="EF1789">
        <v>84393704</v>
      </c>
      <c r="EK1789">
        <v>93875494</v>
      </c>
      <c r="EP1789">
        <v>106043547</v>
      </c>
      <c r="EU1789">
        <v>118740918</v>
      </c>
      <c r="EZ1789">
        <v>124203898</v>
      </c>
      <c r="FE1789">
        <v>121032007</v>
      </c>
      <c r="FJ1789">
        <v>126691639</v>
      </c>
      <c r="FO1789">
        <v>134020822</v>
      </c>
      <c r="FT1789">
        <v>140987244</v>
      </c>
      <c r="FY1789">
        <v>147001185</v>
      </c>
      <c r="GD1789">
        <v>150802675</v>
      </c>
      <c r="GI1789">
        <v>152480783</v>
      </c>
      <c r="GN1789">
        <v>154032358</v>
      </c>
      <c r="GS1789">
        <v>154901086</v>
      </c>
      <c r="GX1789">
        <v>156548353</v>
      </c>
    </row>
    <row r="1790" spans="1:206" customFormat="1">
      <c r="A1790" s="51" t="s">
        <v>224</v>
      </c>
      <c r="B1790" t="s">
        <v>3549</v>
      </c>
      <c r="C1790" t="s">
        <v>3533</v>
      </c>
      <c r="D1790" s="187" t="s">
        <v>3564</v>
      </c>
      <c r="E1790" t="s">
        <v>2514</v>
      </c>
      <c r="BD1790">
        <v>2980200</v>
      </c>
      <c r="BI1790">
        <v>3136600</v>
      </c>
      <c r="BN1790">
        <v>4851700</v>
      </c>
      <c r="BS1790">
        <v>7332400</v>
      </c>
      <c r="BX1790">
        <v>9435500</v>
      </c>
      <c r="CC1790">
        <v>12327900</v>
      </c>
      <c r="CH1790">
        <v>14098600</v>
      </c>
      <c r="CM1790">
        <v>19347900</v>
      </c>
      <c r="CR1790">
        <v>24171600</v>
      </c>
      <c r="CW1790">
        <v>28053500</v>
      </c>
      <c r="DB1790">
        <v>33258500</v>
      </c>
      <c r="DG1790">
        <v>37275300</v>
      </c>
      <c r="DL1790">
        <v>42429400</v>
      </c>
      <c r="DQ1790">
        <v>47744900</v>
      </c>
      <c r="DV1790">
        <v>57891200</v>
      </c>
      <c r="EA1790">
        <v>71870527</v>
      </c>
      <c r="EF1790">
        <v>78757948</v>
      </c>
      <c r="EK1790">
        <v>83771142</v>
      </c>
      <c r="EP1790">
        <v>93198024</v>
      </c>
      <c r="EU1790">
        <v>105318732</v>
      </c>
      <c r="EZ1790">
        <v>117979000</v>
      </c>
      <c r="FE1790">
        <v>123441904</v>
      </c>
      <c r="FJ1790">
        <v>120304292</v>
      </c>
      <c r="FO1790">
        <v>125969170</v>
      </c>
      <c r="FT1790">
        <v>133306123</v>
      </c>
      <c r="FY1790">
        <v>140293199</v>
      </c>
      <c r="GD1790">
        <v>146337997</v>
      </c>
      <c r="GI1790">
        <v>150179155</v>
      </c>
      <c r="GN1790">
        <v>151904311</v>
      </c>
      <c r="GS1790">
        <v>153504559</v>
      </c>
      <c r="GX1790">
        <v>154425776</v>
      </c>
    </row>
    <row r="1791" spans="1:206" customFormat="1">
      <c r="A1791" s="51" t="s">
        <v>224</v>
      </c>
      <c r="B1791" t="s">
        <v>3549</v>
      </c>
      <c r="C1791" t="s">
        <v>3533</v>
      </c>
      <c r="D1791" s="187" t="s">
        <v>3564</v>
      </c>
      <c r="E1791" t="s">
        <v>2515</v>
      </c>
      <c r="BD1791">
        <v>2662200</v>
      </c>
      <c r="BI1791">
        <v>2908400</v>
      </c>
      <c r="BN1791">
        <v>3062800</v>
      </c>
      <c r="BS1791">
        <v>4774700</v>
      </c>
      <c r="BX1791">
        <v>7217400</v>
      </c>
      <c r="CC1791">
        <v>9286600</v>
      </c>
      <c r="CH1791">
        <v>12071600</v>
      </c>
      <c r="CM1791">
        <v>13887900</v>
      </c>
      <c r="CR1791">
        <v>19121200</v>
      </c>
      <c r="CW1791">
        <v>23853600</v>
      </c>
      <c r="DB1791">
        <v>27652500</v>
      </c>
      <c r="DG1791">
        <v>32877199.999999899</v>
      </c>
      <c r="DL1791">
        <v>36958700</v>
      </c>
      <c r="DQ1791">
        <v>42111300</v>
      </c>
      <c r="DV1791">
        <v>47219600</v>
      </c>
      <c r="EA1791">
        <v>59376693</v>
      </c>
      <c r="EF1791">
        <v>71190993</v>
      </c>
      <c r="EK1791">
        <v>78037937</v>
      </c>
      <c r="EP1791">
        <v>83015813</v>
      </c>
      <c r="EU1791">
        <v>92382224</v>
      </c>
      <c r="EZ1791">
        <v>104447917</v>
      </c>
      <c r="FE1791">
        <v>117062930</v>
      </c>
      <c r="FJ1791">
        <v>122528784</v>
      </c>
      <c r="FO1791">
        <v>119436174</v>
      </c>
      <c r="FT1791">
        <v>125110315</v>
      </c>
      <c r="FY1791">
        <v>132460951.999999</v>
      </c>
      <c r="GD1791">
        <v>139478321</v>
      </c>
      <c r="GI1791">
        <v>145561833</v>
      </c>
      <c r="GN1791">
        <v>149452779</v>
      </c>
      <c r="GS1791">
        <v>151234890</v>
      </c>
      <c r="GX1791">
        <v>152893040</v>
      </c>
    </row>
    <row r="1792" spans="1:206" customFormat="1">
      <c r="A1792" s="51" t="s">
        <v>224</v>
      </c>
      <c r="B1792" t="s">
        <v>3549</v>
      </c>
      <c r="C1792" t="s">
        <v>3533</v>
      </c>
      <c r="D1792" s="187" t="s">
        <v>3564</v>
      </c>
      <c r="E1792" t="s">
        <v>2516</v>
      </c>
      <c r="BD1792">
        <v>2204000</v>
      </c>
      <c r="BI1792">
        <v>2551500</v>
      </c>
      <c r="BN1792">
        <v>2827200</v>
      </c>
      <c r="BS1792">
        <v>2971900</v>
      </c>
      <c r="BX1792">
        <v>4658300</v>
      </c>
      <c r="CC1792">
        <v>7023100</v>
      </c>
      <c r="CH1792">
        <v>8945600</v>
      </c>
      <c r="CM1792">
        <v>11751500</v>
      </c>
      <c r="CR1792">
        <v>13610300</v>
      </c>
      <c r="CW1792">
        <v>18653100</v>
      </c>
      <c r="DB1792">
        <v>23380700</v>
      </c>
      <c r="DG1792">
        <v>27057400</v>
      </c>
      <c r="DL1792">
        <v>32511300</v>
      </c>
      <c r="DQ1792">
        <v>36350500</v>
      </c>
      <c r="DV1792">
        <v>41500000</v>
      </c>
      <c r="EA1792">
        <v>47891458</v>
      </c>
      <c r="EF1792">
        <v>58597613</v>
      </c>
      <c r="EK1792">
        <v>70312419</v>
      </c>
      <c r="EP1792">
        <v>77104416</v>
      </c>
      <c r="EU1792">
        <v>82042430</v>
      </c>
      <c r="EZ1792">
        <v>91334313</v>
      </c>
      <c r="FE1792">
        <v>103328970</v>
      </c>
      <c r="FJ1792">
        <v>115886660</v>
      </c>
      <c r="FO1792">
        <v>121359094</v>
      </c>
      <c r="FT1792">
        <v>118330839</v>
      </c>
      <c r="FY1792">
        <v>124023199</v>
      </c>
      <c r="GD1792">
        <v>131398121</v>
      </c>
      <c r="GI1792">
        <v>138456853</v>
      </c>
      <c r="GN1792">
        <v>144592424</v>
      </c>
      <c r="GS1792">
        <v>148549186</v>
      </c>
      <c r="GX1792">
        <v>150404111</v>
      </c>
    </row>
    <row r="1793" spans="1:206" customFormat="1">
      <c r="A1793" s="51" t="s">
        <v>224</v>
      </c>
      <c r="B1793" t="s">
        <v>3549</v>
      </c>
      <c r="C1793" t="s">
        <v>3533</v>
      </c>
      <c r="D1793" s="187" t="s">
        <v>3564</v>
      </c>
      <c r="E1793" t="s">
        <v>2517</v>
      </c>
      <c r="BD1793">
        <v>1677700</v>
      </c>
      <c r="BI1793">
        <v>2124400</v>
      </c>
      <c r="BN1793">
        <v>2465000</v>
      </c>
      <c r="BS1793">
        <v>2710900</v>
      </c>
      <c r="BX1793">
        <v>2842700</v>
      </c>
      <c r="CC1793">
        <v>4471300</v>
      </c>
      <c r="CH1793">
        <v>6707100</v>
      </c>
      <c r="CM1793">
        <v>8607100</v>
      </c>
      <c r="CR1793">
        <v>11367800</v>
      </c>
      <c r="CW1793">
        <v>13181500</v>
      </c>
      <c r="DB1793">
        <v>18146100</v>
      </c>
      <c r="DG1793">
        <v>22731200</v>
      </c>
      <c r="DL1793">
        <v>26514100</v>
      </c>
      <c r="DQ1793">
        <v>31684100</v>
      </c>
      <c r="DV1793">
        <v>35585200</v>
      </c>
      <c r="EA1793">
        <v>40649721</v>
      </c>
      <c r="EF1793">
        <v>46988542</v>
      </c>
      <c r="EK1793">
        <v>57547947</v>
      </c>
      <c r="EP1793">
        <v>69118744</v>
      </c>
      <c r="EU1793">
        <v>75841770</v>
      </c>
      <c r="EZ1793">
        <v>80731037</v>
      </c>
      <c r="FE1793">
        <v>89921626</v>
      </c>
      <c r="FJ1793">
        <v>101820816</v>
      </c>
      <c r="FO1793">
        <v>114299806</v>
      </c>
      <c r="FT1793">
        <v>119783954</v>
      </c>
      <c r="FY1793">
        <v>116850828</v>
      </c>
      <c r="GD1793">
        <v>122573857</v>
      </c>
      <c r="GI1793">
        <v>129981953</v>
      </c>
      <c r="GN1793">
        <v>137096827</v>
      </c>
      <c r="GS1793">
        <v>143302719</v>
      </c>
      <c r="GX1793">
        <v>147347363</v>
      </c>
    </row>
    <row r="1794" spans="1:206" customFormat="1">
      <c r="A1794" s="51" t="s">
        <v>224</v>
      </c>
      <c r="B1794" t="s">
        <v>3549</v>
      </c>
      <c r="C1794" t="s">
        <v>3533</v>
      </c>
      <c r="D1794" s="187" t="s">
        <v>3564</v>
      </c>
      <c r="E1794" t="s">
        <v>2518</v>
      </c>
      <c r="BD1794">
        <v>1212900</v>
      </c>
      <c r="BI1794">
        <v>1544800</v>
      </c>
      <c r="BN1794">
        <v>1974900</v>
      </c>
      <c r="BS1794">
        <v>2315400</v>
      </c>
      <c r="BX1794">
        <v>2539300</v>
      </c>
      <c r="CC1794">
        <v>2665200</v>
      </c>
      <c r="CH1794">
        <v>4206000</v>
      </c>
      <c r="CM1794">
        <v>6330500</v>
      </c>
      <c r="CR1794">
        <v>8175700</v>
      </c>
      <c r="CW1794">
        <v>10791000</v>
      </c>
      <c r="DB1794">
        <v>12600100</v>
      </c>
      <c r="DG1794">
        <v>17434400</v>
      </c>
      <c r="DL1794">
        <v>21936800</v>
      </c>
      <c r="DQ1794">
        <v>25534300</v>
      </c>
      <c r="DV1794">
        <v>30662000</v>
      </c>
      <c r="EA1794">
        <v>32964323.999999899</v>
      </c>
      <c r="EF1794">
        <v>39514989</v>
      </c>
      <c r="EK1794">
        <v>45741957</v>
      </c>
      <c r="EP1794">
        <v>56093126</v>
      </c>
      <c r="EU1794">
        <v>67468343</v>
      </c>
      <c r="EZ1794">
        <v>74096864</v>
      </c>
      <c r="FE1794">
        <v>78913480</v>
      </c>
      <c r="FJ1794">
        <v>87968001</v>
      </c>
      <c r="FO1794">
        <v>99741540</v>
      </c>
      <c r="FT1794">
        <v>112119939</v>
      </c>
      <c r="FY1794">
        <v>117633107</v>
      </c>
      <c r="GD1794">
        <v>114837561</v>
      </c>
      <c r="GI1794">
        <v>120603165</v>
      </c>
      <c r="GN1794">
        <v>128057430</v>
      </c>
      <c r="GS1794">
        <v>135250757</v>
      </c>
      <c r="GX1794">
        <v>141552836</v>
      </c>
    </row>
    <row r="1795" spans="1:206" customFormat="1">
      <c r="A1795" s="51" t="s">
        <v>224</v>
      </c>
      <c r="B1795" t="s">
        <v>3549</v>
      </c>
      <c r="C1795" t="s">
        <v>3533</v>
      </c>
      <c r="D1795" s="187" t="s">
        <v>3564</v>
      </c>
      <c r="E1795" t="s">
        <v>2519</v>
      </c>
      <c r="BD1795">
        <v>919000</v>
      </c>
      <c r="BI1795">
        <v>1082800</v>
      </c>
      <c r="BN1795">
        <v>1379500</v>
      </c>
      <c r="BS1795">
        <v>1765800</v>
      </c>
      <c r="BX1795">
        <v>2082100</v>
      </c>
      <c r="CC1795">
        <v>2306500</v>
      </c>
      <c r="CH1795">
        <v>2438000</v>
      </c>
      <c r="CM1795">
        <v>3860800</v>
      </c>
      <c r="CR1795">
        <v>5848700</v>
      </c>
      <c r="CW1795">
        <v>7576700</v>
      </c>
      <c r="DB1795">
        <v>10051200</v>
      </c>
      <c r="DG1795">
        <v>11864100</v>
      </c>
      <c r="DL1795">
        <v>16475099.999999899</v>
      </c>
      <c r="DQ1795">
        <v>20737400</v>
      </c>
      <c r="DV1795">
        <v>24270200</v>
      </c>
      <c r="EA1795">
        <v>26857370</v>
      </c>
      <c r="EF1795">
        <v>31577702</v>
      </c>
      <c r="EK1795">
        <v>37995003</v>
      </c>
      <c r="EP1795">
        <v>44058735</v>
      </c>
      <c r="EU1795">
        <v>54135075</v>
      </c>
      <c r="EZ1795">
        <v>65245818</v>
      </c>
      <c r="FE1795">
        <v>71742203</v>
      </c>
      <c r="FJ1795">
        <v>76466586</v>
      </c>
      <c r="FO1795">
        <v>85341736</v>
      </c>
      <c r="FT1795">
        <v>96952974</v>
      </c>
      <c r="FY1795">
        <v>109206673</v>
      </c>
      <c r="GD1795">
        <v>114759380</v>
      </c>
      <c r="GI1795">
        <v>112144972</v>
      </c>
      <c r="GN1795">
        <v>117962268</v>
      </c>
      <c r="GS1795">
        <v>125472308</v>
      </c>
      <c r="GX1795">
        <v>132764476</v>
      </c>
    </row>
    <row r="1796" spans="1:206" customFormat="1">
      <c r="A1796" s="51" t="s">
        <v>224</v>
      </c>
      <c r="B1796" t="s">
        <v>3549</v>
      </c>
      <c r="C1796" t="s">
        <v>3533</v>
      </c>
      <c r="D1796" s="187" t="s">
        <v>3564</v>
      </c>
      <c r="E1796" t="s">
        <v>2520</v>
      </c>
      <c r="BD1796">
        <v>626100</v>
      </c>
      <c r="BI1796">
        <v>767300</v>
      </c>
      <c r="BN1796">
        <v>909500</v>
      </c>
      <c r="BS1796">
        <v>1161700</v>
      </c>
      <c r="BX1796">
        <v>1502600</v>
      </c>
      <c r="CC1796">
        <v>1790200</v>
      </c>
      <c r="CH1796">
        <v>2025900</v>
      </c>
      <c r="CM1796">
        <v>2148600</v>
      </c>
      <c r="CR1796">
        <v>3431500</v>
      </c>
      <c r="CW1796">
        <v>5193300</v>
      </c>
      <c r="DB1796">
        <v>6801500</v>
      </c>
      <c r="DG1796">
        <v>9096800</v>
      </c>
      <c r="DL1796">
        <v>10979700</v>
      </c>
      <c r="DQ1796">
        <v>15176200</v>
      </c>
      <c r="DV1796">
        <v>19202900</v>
      </c>
      <c r="EA1796">
        <v>20524636</v>
      </c>
      <c r="EF1796">
        <v>25202977</v>
      </c>
      <c r="EK1796">
        <v>29795886</v>
      </c>
      <c r="EP1796">
        <v>36011009</v>
      </c>
      <c r="EU1796">
        <v>41858140</v>
      </c>
      <c r="EZ1796">
        <v>51564824</v>
      </c>
      <c r="FE1796">
        <v>62304783</v>
      </c>
      <c r="FJ1796">
        <v>68629747</v>
      </c>
      <c r="FO1796">
        <v>73231730</v>
      </c>
      <c r="FT1796">
        <v>81860285</v>
      </c>
      <c r="FY1796">
        <v>93244873</v>
      </c>
      <c r="GD1796">
        <v>105301395</v>
      </c>
      <c r="GI1796">
        <v>110877824</v>
      </c>
      <c r="GN1796">
        <v>108482891</v>
      </c>
      <c r="GS1796">
        <v>114342896</v>
      </c>
      <c r="GX1796">
        <v>121899505</v>
      </c>
    </row>
    <row r="1797" spans="1:206" customFormat="1">
      <c r="A1797" s="51" t="s">
        <v>224</v>
      </c>
      <c r="B1797" t="s">
        <v>3549</v>
      </c>
      <c r="C1797" t="s">
        <v>3533</v>
      </c>
      <c r="D1797" s="187" t="s">
        <v>3564</v>
      </c>
      <c r="E1797" t="s">
        <v>2521</v>
      </c>
      <c r="BD1797">
        <v>399700</v>
      </c>
      <c r="BI1797">
        <v>472100</v>
      </c>
      <c r="BN1797">
        <v>584500</v>
      </c>
      <c r="BS1797">
        <v>700900</v>
      </c>
      <c r="BX1797">
        <v>896000</v>
      </c>
      <c r="CC1797">
        <v>1175500</v>
      </c>
      <c r="CH1797">
        <v>1432000</v>
      </c>
      <c r="CM1797">
        <v>1644900</v>
      </c>
      <c r="CR1797">
        <v>1780400</v>
      </c>
      <c r="CW1797">
        <v>2869500</v>
      </c>
      <c r="DB1797">
        <v>4380700</v>
      </c>
      <c r="DG1797">
        <v>5848600</v>
      </c>
      <c r="DL1797">
        <v>7976100</v>
      </c>
      <c r="DQ1797">
        <v>9688400</v>
      </c>
      <c r="DV1797">
        <v>13539200</v>
      </c>
      <c r="EA1797">
        <v>14841982</v>
      </c>
      <c r="EF1797">
        <v>18712629</v>
      </c>
      <c r="EK1797">
        <v>23135086</v>
      </c>
      <c r="EP1797">
        <v>27519286</v>
      </c>
      <c r="EU1797">
        <v>33452615</v>
      </c>
      <c r="EZ1797">
        <v>38999851</v>
      </c>
      <c r="FE1797">
        <v>48182957</v>
      </c>
      <c r="FJ1797">
        <v>58407781</v>
      </c>
      <c r="FO1797">
        <v>64477655.999999903</v>
      </c>
      <c r="FT1797">
        <v>68884554</v>
      </c>
      <c r="FY1797">
        <v>77151759</v>
      </c>
      <c r="GD1797">
        <v>88179230</v>
      </c>
      <c r="GI1797">
        <v>99912146</v>
      </c>
      <c r="GN1797">
        <v>105478346</v>
      </c>
      <c r="GS1797">
        <v>103349730</v>
      </c>
      <c r="GX1797">
        <v>109224927</v>
      </c>
    </row>
    <row r="1798" spans="1:206" customFormat="1">
      <c r="A1798" s="51" t="s">
        <v>224</v>
      </c>
      <c r="B1798" t="s">
        <v>3549</v>
      </c>
      <c r="C1798" t="s">
        <v>3533</v>
      </c>
      <c r="D1798" s="187" t="s">
        <v>3564</v>
      </c>
      <c r="E1798" t="s">
        <v>2522</v>
      </c>
      <c r="BD1798">
        <v>205100</v>
      </c>
      <c r="BI1798">
        <v>261300</v>
      </c>
      <c r="BN1798">
        <v>315200</v>
      </c>
      <c r="BS1798">
        <v>395800</v>
      </c>
      <c r="BX1798">
        <v>474000</v>
      </c>
      <c r="CC1798">
        <v>614800</v>
      </c>
      <c r="CH1798">
        <v>844300</v>
      </c>
      <c r="CM1798">
        <v>1032300</v>
      </c>
      <c r="CR1798">
        <v>1225100</v>
      </c>
      <c r="CW1798">
        <v>1355800</v>
      </c>
      <c r="DB1798">
        <v>2224900</v>
      </c>
      <c r="DG1798">
        <v>3454300</v>
      </c>
      <c r="DL1798">
        <v>4746200</v>
      </c>
      <c r="DQ1798">
        <v>6512700</v>
      </c>
      <c r="DV1798">
        <v>8086800</v>
      </c>
      <c r="EA1798">
        <v>9222605</v>
      </c>
      <c r="EF1798">
        <v>12952991</v>
      </c>
      <c r="EK1798">
        <v>16453396.999999899</v>
      </c>
      <c r="EP1798">
        <v>20504415</v>
      </c>
      <c r="EU1798">
        <v>24585685</v>
      </c>
      <c r="EZ1798">
        <v>30116840</v>
      </c>
      <c r="FE1798">
        <v>35230175</v>
      </c>
      <c r="FJ1798">
        <v>43689795</v>
      </c>
      <c r="FO1798">
        <v>53179560</v>
      </c>
      <c r="FT1798">
        <v>58869653</v>
      </c>
      <c r="FY1798">
        <v>62985747</v>
      </c>
      <c r="GD1798">
        <v>70698037</v>
      </c>
      <c r="GI1798">
        <v>81165436</v>
      </c>
      <c r="GN1798">
        <v>92379599</v>
      </c>
      <c r="GS1798">
        <v>97866176</v>
      </c>
      <c r="GX1798">
        <v>96070247</v>
      </c>
    </row>
    <row r="1799" spans="1:206" customFormat="1">
      <c r="A1799" s="51" t="s">
        <v>224</v>
      </c>
      <c r="B1799" t="s">
        <v>3549</v>
      </c>
      <c r="C1799" t="s">
        <v>3533</v>
      </c>
      <c r="D1799" s="187" t="s">
        <v>3564</v>
      </c>
      <c r="E1799" t="s">
        <v>2523</v>
      </c>
      <c r="BD1799">
        <v>105400</v>
      </c>
      <c r="BI1799">
        <v>146400</v>
      </c>
      <c r="BN1799">
        <v>197100</v>
      </c>
      <c r="BS1799">
        <v>248500</v>
      </c>
      <c r="BX1799">
        <v>319000</v>
      </c>
      <c r="CC1799">
        <v>401800</v>
      </c>
      <c r="CH1799">
        <v>523900</v>
      </c>
      <c r="CM1799">
        <v>730200</v>
      </c>
      <c r="CR1799">
        <v>637000</v>
      </c>
      <c r="CW1799">
        <v>783300</v>
      </c>
      <c r="DB1799">
        <v>911000</v>
      </c>
      <c r="DG1799">
        <v>1537900</v>
      </c>
      <c r="DL1799">
        <v>2505700</v>
      </c>
      <c r="DQ1799">
        <v>3468600</v>
      </c>
      <c r="DV1799">
        <v>4828100</v>
      </c>
      <c r="EA1799">
        <v>4814512</v>
      </c>
      <c r="EF1799">
        <v>7515042</v>
      </c>
      <c r="EK1799">
        <v>10609291</v>
      </c>
      <c r="EP1799">
        <v>13599154</v>
      </c>
      <c r="EU1799">
        <v>17129204</v>
      </c>
      <c r="EZ1799">
        <v>20763602</v>
      </c>
      <c r="FE1799">
        <v>25688343</v>
      </c>
      <c r="FJ1799">
        <v>30199649</v>
      </c>
      <c r="FO1799">
        <v>37637500</v>
      </c>
      <c r="FT1799">
        <v>46051119</v>
      </c>
      <c r="FY1799">
        <v>51196785</v>
      </c>
      <c r="GD1799">
        <v>54894612</v>
      </c>
      <c r="GI1799">
        <v>61808154</v>
      </c>
      <c r="GN1799">
        <v>71416431</v>
      </c>
      <c r="GS1799">
        <v>81795694</v>
      </c>
      <c r="GX1799">
        <v>87105459</v>
      </c>
    </row>
    <row r="1800" spans="1:206" customFormat="1">
      <c r="A1800" s="51" t="s">
        <v>224</v>
      </c>
      <c r="B1800" t="s">
        <v>3549</v>
      </c>
      <c r="C1800" t="s">
        <v>3533</v>
      </c>
      <c r="D1800" s="187" t="s">
        <v>3564</v>
      </c>
      <c r="E1800" t="s">
        <v>2524</v>
      </c>
      <c r="BD1800">
        <v>22000</v>
      </c>
      <c r="BI1800">
        <v>26400</v>
      </c>
      <c r="BN1800">
        <v>40000</v>
      </c>
      <c r="BS1800">
        <v>53800</v>
      </c>
      <c r="BX1800">
        <v>67800</v>
      </c>
      <c r="CC1800">
        <v>89700</v>
      </c>
      <c r="CH1800">
        <v>115400</v>
      </c>
      <c r="CM1800">
        <v>154700</v>
      </c>
      <c r="CR1800">
        <v>237200</v>
      </c>
      <c r="CW1800">
        <v>316000</v>
      </c>
      <c r="DB1800">
        <v>405200</v>
      </c>
      <c r="DG1800">
        <v>503300</v>
      </c>
      <c r="DL1800">
        <v>900400</v>
      </c>
      <c r="DQ1800">
        <v>1493900</v>
      </c>
      <c r="DV1800">
        <v>2142300</v>
      </c>
      <c r="EA1800">
        <v>2251206</v>
      </c>
      <c r="EF1800">
        <v>3416683</v>
      </c>
      <c r="EK1800">
        <v>5437866</v>
      </c>
      <c r="EP1800">
        <v>7740455</v>
      </c>
      <c r="EU1800">
        <v>10059676</v>
      </c>
      <c r="EZ1800">
        <v>12871288</v>
      </c>
      <c r="FE1800">
        <v>15847361</v>
      </c>
      <c r="FJ1800">
        <v>19898248</v>
      </c>
      <c r="FO1800">
        <v>23582148</v>
      </c>
      <c r="FT1800">
        <v>29605244</v>
      </c>
      <c r="FY1800">
        <v>36489849</v>
      </c>
      <c r="GD1800">
        <v>40885416</v>
      </c>
      <c r="GI1800">
        <v>44081189</v>
      </c>
      <c r="GN1800">
        <v>49926157</v>
      </c>
      <c r="GS1800">
        <v>58269314</v>
      </c>
      <c r="GX1800">
        <v>67383224</v>
      </c>
    </row>
    <row r="1801" spans="1:206" customFormat="1">
      <c r="A1801" s="51" t="s">
        <v>224</v>
      </c>
      <c r="B1801" t="s">
        <v>3549</v>
      </c>
      <c r="C1801" t="s">
        <v>3533</v>
      </c>
      <c r="D1801" s="187" t="s">
        <v>3564</v>
      </c>
      <c r="E1801" t="s">
        <v>2525</v>
      </c>
      <c r="BD1801">
        <v>4600</v>
      </c>
      <c r="BI1801">
        <v>5100</v>
      </c>
      <c r="BN1801">
        <v>6300</v>
      </c>
      <c r="BS1801">
        <v>10000</v>
      </c>
      <c r="BX1801">
        <v>14000</v>
      </c>
      <c r="CC1801">
        <v>18800</v>
      </c>
      <c r="CH1801">
        <v>26400</v>
      </c>
      <c r="CM1801">
        <v>36300</v>
      </c>
      <c r="CR1801">
        <v>51300</v>
      </c>
      <c r="CW1801">
        <v>81500</v>
      </c>
      <c r="DB1801">
        <v>112200</v>
      </c>
      <c r="DG1801">
        <v>154700</v>
      </c>
      <c r="DL1801">
        <v>209900</v>
      </c>
      <c r="DQ1801">
        <v>388400</v>
      </c>
      <c r="DV1801">
        <v>672500</v>
      </c>
      <c r="EA1801">
        <v>736531</v>
      </c>
      <c r="EF1801">
        <v>1241536</v>
      </c>
      <c r="EK1801">
        <v>1929243</v>
      </c>
      <c r="EP1801">
        <v>3159752</v>
      </c>
      <c r="EU1801">
        <v>4569692</v>
      </c>
      <c r="EZ1801">
        <v>6074128</v>
      </c>
      <c r="FE1801">
        <v>7959006</v>
      </c>
      <c r="FJ1801">
        <v>10038787</v>
      </c>
      <c r="FO1801">
        <v>12890922</v>
      </c>
      <c r="FT1801">
        <v>15506556</v>
      </c>
      <c r="FY1801">
        <v>19726030</v>
      </c>
      <c r="GD1801">
        <v>24627522</v>
      </c>
      <c r="GI1801">
        <v>28073786</v>
      </c>
      <c r="GN1801">
        <v>30695834</v>
      </c>
      <c r="GS1801">
        <v>35236619</v>
      </c>
      <c r="GX1801">
        <v>41851136</v>
      </c>
    </row>
    <row r="1802" spans="1:206" customFormat="1">
      <c r="A1802" s="51" t="s">
        <v>224</v>
      </c>
      <c r="B1802" t="s">
        <v>3549</v>
      </c>
      <c r="C1802" t="s">
        <v>3533</v>
      </c>
      <c r="D1802" s="187" t="s">
        <v>3564</v>
      </c>
      <c r="E1802" t="s">
        <v>2526</v>
      </c>
      <c r="BD1802">
        <v>800</v>
      </c>
      <c r="BI1802">
        <v>600</v>
      </c>
      <c r="BN1802">
        <v>700</v>
      </c>
      <c r="BS1802">
        <v>900</v>
      </c>
      <c r="BX1802">
        <v>1600</v>
      </c>
      <c r="CC1802">
        <v>2400</v>
      </c>
      <c r="CH1802">
        <v>3400</v>
      </c>
      <c r="CM1802">
        <v>5300</v>
      </c>
      <c r="CR1802">
        <v>7700</v>
      </c>
      <c r="CW1802">
        <v>10900</v>
      </c>
      <c r="DB1802">
        <v>17400</v>
      </c>
      <c r="DG1802">
        <v>25900</v>
      </c>
      <c r="DL1802">
        <v>39200</v>
      </c>
      <c r="DQ1802">
        <v>55100</v>
      </c>
      <c r="DV1802">
        <v>108400</v>
      </c>
      <c r="EA1802">
        <v>146319</v>
      </c>
      <c r="EF1802">
        <v>264945</v>
      </c>
      <c r="EK1802">
        <v>452182</v>
      </c>
      <c r="EP1802">
        <v>724891</v>
      </c>
      <c r="EU1802">
        <v>1231494</v>
      </c>
      <c r="EZ1802">
        <v>1830941</v>
      </c>
      <c r="FE1802">
        <v>2516231</v>
      </c>
      <c r="FJ1802">
        <v>3410931</v>
      </c>
      <c r="FO1802">
        <v>4449371</v>
      </c>
      <c r="FT1802">
        <v>5908527</v>
      </c>
      <c r="FY1802">
        <v>7302273</v>
      </c>
      <c r="GD1802">
        <v>9521934</v>
      </c>
      <c r="GI1802">
        <v>12198106</v>
      </c>
      <c r="GN1802">
        <v>14390335</v>
      </c>
      <c r="GS1802">
        <v>16289572</v>
      </c>
      <c r="GX1802">
        <v>19253551</v>
      </c>
    </row>
    <row r="1803" spans="1:206" customFormat="1">
      <c r="A1803" s="51" t="s">
        <v>224</v>
      </c>
      <c r="B1803" t="s">
        <v>3549</v>
      </c>
      <c r="C1803" t="s">
        <v>3533</v>
      </c>
      <c r="D1803" s="187" t="s">
        <v>3564</v>
      </c>
      <c r="E1803" t="s">
        <v>2527</v>
      </c>
      <c r="BD1803">
        <v>200</v>
      </c>
      <c r="BI1803">
        <v>100</v>
      </c>
      <c r="BN1803">
        <v>100</v>
      </c>
      <c r="BS1803">
        <v>100</v>
      </c>
      <c r="BX1803">
        <v>100</v>
      </c>
      <c r="CC1803">
        <v>200</v>
      </c>
      <c r="CH1803">
        <v>300</v>
      </c>
      <c r="CM1803">
        <v>400</v>
      </c>
      <c r="CR1803">
        <v>700</v>
      </c>
      <c r="CW1803">
        <v>1000</v>
      </c>
      <c r="DB1803">
        <v>1400</v>
      </c>
      <c r="DG1803">
        <v>2300</v>
      </c>
      <c r="DL1803">
        <v>3700</v>
      </c>
      <c r="DQ1803">
        <v>5300</v>
      </c>
      <c r="DV1803">
        <v>8200</v>
      </c>
      <c r="EA1803">
        <v>11484</v>
      </c>
      <c r="EF1803">
        <v>27606</v>
      </c>
      <c r="EK1803">
        <v>50075</v>
      </c>
      <c r="EP1803">
        <v>86719</v>
      </c>
      <c r="EU1803">
        <v>141649</v>
      </c>
      <c r="EZ1803">
        <v>249998</v>
      </c>
      <c r="FE1803">
        <v>384014</v>
      </c>
      <c r="FJ1803">
        <v>546341</v>
      </c>
      <c r="FO1803">
        <v>765386</v>
      </c>
      <c r="FT1803">
        <v>1032547</v>
      </c>
      <c r="FY1803">
        <v>1420456</v>
      </c>
      <c r="GD1803">
        <v>1818445</v>
      </c>
      <c r="GI1803">
        <v>2457779</v>
      </c>
      <c r="GN1803">
        <v>3246351</v>
      </c>
      <c r="GS1803">
        <v>4005560</v>
      </c>
      <c r="GX1803">
        <v>4732287</v>
      </c>
    </row>
    <row r="1804" spans="1:206" customFormat="1">
      <c r="A1804" s="51" t="s">
        <v>224</v>
      </c>
      <c r="B1804" t="s">
        <v>3549</v>
      </c>
      <c r="C1804" t="s">
        <v>3533</v>
      </c>
      <c r="D1804" s="187" t="s">
        <v>3564</v>
      </c>
      <c r="E1804" t="s">
        <v>2528</v>
      </c>
      <c r="BD1804">
        <v>0</v>
      </c>
      <c r="BI1804">
        <v>0</v>
      </c>
      <c r="BN1804">
        <v>0</v>
      </c>
      <c r="BS1804">
        <v>0</v>
      </c>
      <c r="BX1804">
        <v>0</v>
      </c>
      <c r="CC1804">
        <v>0</v>
      </c>
      <c r="CH1804">
        <v>0</v>
      </c>
      <c r="CM1804">
        <v>0</v>
      </c>
      <c r="CR1804">
        <v>0</v>
      </c>
      <c r="CW1804">
        <v>0</v>
      </c>
      <c r="DB1804">
        <v>0</v>
      </c>
      <c r="DG1804">
        <v>0</v>
      </c>
      <c r="DL1804">
        <v>0</v>
      </c>
      <c r="DQ1804">
        <v>0</v>
      </c>
      <c r="DV1804">
        <v>0</v>
      </c>
      <c r="EA1804">
        <v>0</v>
      </c>
      <c r="EF1804">
        <v>0</v>
      </c>
      <c r="EK1804">
        <v>0</v>
      </c>
      <c r="EP1804">
        <v>0</v>
      </c>
      <c r="EU1804">
        <v>0</v>
      </c>
      <c r="EZ1804">
        <v>0</v>
      </c>
      <c r="FE1804">
        <v>0</v>
      </c>
      <c r="FJ1804">
        <v>0</v>
      </c>
      <c r="FO1804">
        <v>0</v>
      </c>
      <c r="FT1804">
        <v>0</v>
      </c>
      <c r="FY1804">
        <v>0</v>
      </c>
      <c r="GD1804">
        <v>0</v>
      </c>
      <c r="GI1804">
        <v>0</v>
      </c>
      <c r="GN1804">
        <v>0</v>
      </c>
      <c r="GS1804">
        <v>0</v>
      </c>
      <c r="GX1804">
        <v>0</v>
      </c>
    </row>
    <row r="1805" spans="1:206" customFormat="1">
      <c r="A1805" s="51" t="s">
        <v>224</v>
      </c>
      <c r="B1805" t="s">
        <v>3549</v>
      </c>
      <c r="C1805" t="s">
        <v>3533</v>
      </c>
      <c r="D1805" s="187" t="s">
        <v>3564</v>
      </c>
      <c r="E1805" t="s">
        <v>2529</v>
      </c>
      <c r="BD1805">
        <v>0</v>
      </c>
      <c r="BI1805">
        <v>0</v>
      </c>
      <c r="BN1805">
        <v>0</v>
      </c>
      <c r="BS1805">
        <v>0</v>
      </c>
      <c r="BX1805">
        <v>0</v>
      </c>
      <c r="CC1805">
        <v>0</v>
      </c>
      <c r="CH1805">
        <v>0</v>
      </c>
      <c r="CM1805">
        <v>0</v>
      </c>
      <c r="CR1805">
        <v>0</v>
      </c>
      <c r="CW1805">
        <v>0</v>
      </c>
      <c r="DB1805">
        <v>0</v>
      </c>
      <c r="DG1805">
        <v>0</v>
      </c>
      <c r="DL1805">
        <v>0</v>
      </c>
      <c r="DQ1805">
        <v>0</v>
      </c>
      <c r="DV1805">
        <v>0</v>
      </c>
      <c r="EA1805">
        <v>0</v>
      </c>
      <c r="EF1805">
        <v>0</v>
      </c>
      <c r="EK1805">
        <v>0</v>
      </c>
      <c r="EP1805">
        <v>0</v>
      </c>
      <c r="EU1805">
        <v>0</v>
      </c>
      <c r="EZ1805">
        <v>0</v>
      </c>
      <c r="FE1805">
        <v>0</v>
      </c>
      <c r="FJ1805">
        <v>0</v>
      </c>
      <c r="FO1805">
        <v>0</v>
      </c>
      <c r="FT1805">
        <v>0</v>
      </c>
      <c r="FY1805">
        <v>0</v>
      </c>
      <c r="GD1805">
        <v>0</v>
      </c>
      <c r="GI1805">
        <v>0</v>
      </c>
      <c r="GN1805">
        <v>0</v>
      </c>
      <c r="GS1805">
        <v>0</v>
      </c>
      <c r="GX1805">
        <v>0</v>
      </c>
    </row>
    <row r="1806" spans="1:206" customFormat="1">
      <c r="A1806" s="51" t="s">
        <v>224</v>
      </c>
      <c r="B1806" t="s">
        <v>3549</v>
      </c>
      <c r="C1806" t="s">
        <v>3533</v>
      </c>
      <c r="D1806" s="187" t="s">
        <v>3564</v>
      </c>
      <c r="E1806" t="s">
        <v>2530</v>
      </c>
      <c r="BD1806">
        <v>0</v>
      </c>
      <c r="BI1806">
        <v>0</v>
      </c>
      <c r="BN1806">
        <v>0</v>
      </c>
      <c r="BS1806">
        <v>0</v>
      </c>
      <c r="BX1806">
        <v>0</v>
      </c>
      <c r="CC1806">
        <v>0</v>
      </c>
      <c r="CH1806">
        <v>0</v>
      </c>
      <c r="CM1806">
        <v>0</v>
      </c>
      <c r="CR1806">
        <v>0</v>
      </c>
      <c r="CW1806">
        <v>0</v>
      </c>
      <c r="DB1806">
        <v>0</v>
      </c>
      <c r="DG1806">
        <v>0</v>
      </c>
      <c r="DL1806">
        <v>0</v>
      </c>
      <c r="DQ1806">
        <v>0</v>
      </c>
      <c r="DV1806">
        <v>0</v>
      </c>
      <c r="EA1806">
        <v>0</v>
      </c>
      <c r="EF1806">
        <v>0</v>
      </c>
      <c r="EK1806">
        <v>0</v>
      </c>
      <c r="EP1806">
        <v>0</v>
      </c>
      <c r="EU1806">
        <v>0</v>
      </c>
      <c r="EZ1806">
        <v>0</v>
      </c>
      <c r="FE1806">
        <v>0</v>
      </c>
      <c r="FJ1806">
        <v>0</v>
      </c>
      <c r="FO1806">
        <v>0</v>
      </c>
      <c r="FT1806">
        <v>0</v>
      </c>
      <c r="FY1806">
        <v>0</v>
      </c>
      <c r="GD1806">
        <v>0</v>
      </c>
      <c r="GI1806">
        <v>0</v>
      </c>
      <c r="GN1806">
        <v>0</v>
      </c>
      <c r="GS1806">
        <v>0</v>
      </c>
      <c r="GX1806">
        <v>0</v>
      </c>
    </row>
    <row r="1807" spans="1:206" customFormat="1">
      <c r="A1807" s="51" t="s">
        <v>224</v>
      </c>
      <c r="B1807" t="s">
        <v>3549</v>
      </c>
      <c r="C1807" t="s">
        <v>3533</v>
      </c>
      <c r="D1807" s="187" t="s">
        <v>3564</v>
      </c>
      <c r="E1807" t="s">
        <v>2531</v>
      </c>
      <c r="BD1807">
        <v>0</v>
      </c>
      <c r="BI1807">
        <v>0</v>
      </c>
      <c r="BN1807">
        <v>0</v>
      </c>
      <c r="BS1807">
        <v>0</v>
      </c>
      <c r="BX1807">
        <v>0</v>
      </c>
      <c r="CC1807">
        <v>0</v>
      </c>
      <c r="CH1807">
        <v>0</v>
      </c>
      <c r="CM1807">
        <v>0</v>
      </c>
      <c r="CR1807">
        <v>0</v>
      </c>
      <c r="CW1807">
        <v>0</v>
      </c>
      <c r="DB1807">
        <v>0</v>
      </c>
      <c r="DG1807">
        <v>0</v>
      </c>
      <c r="DL1807">
        <v>0</v>
      </c>
      <c r="DQ1807">
        <v>0</v>
      </c>
      <c r="DV1807">
        <v>0</v>
      </c>
      <c r="EA1807">
        <v>6945517</v>
      </c>
      <c r="EF1807">
        <v>8181215.9999999898</v>
      </c>
      <c r="EK1807">
        <v>8505626</v>
      </c>
      <c r="EP1807">
        <v>7187557</v>
      </c>
      <c r="EU1807">
        <v>7159987</v>
      </c>
      <c r="EZ1807">
        <v>7590916</v>
      </c>
      <c r="FE1807">
        <v>8151237</v>
      </c>
      <c r="FJ1807">
        <v>8458802</v>
      </c>
      <c r="FO1807">
        <v>8456953</v>
      </c>
      <c r="FT1807">
        <v>8141028</v>
      </c>
      <c r="FY1807">
        <v>7899914</v>
      </c>
      <c r="GD1807">
        <v>7756685</v>
      </c>
      <c r="GI1807">
        <v>7728319</v>
      </c>
      <c r="GN1807">
        <v>7714889</v>
      </c>
      <c r="GS1807">
        <v>7599435</v>
      </c>
      <c r="GX1807">
        <v>7376983</v>
      </c>
    </row>
    <row r="1808" spans="1:206" customFormat="1">
      <c r="A1808" s="51" t="s">
        <v>224</v>
      </c>
      <c r="B1808" t="s">
        <v>3549</v>
      </c>
      <c r="C1808" t="s">
        <v>3533</v>
      </c>
      <c r="D1808" s="187" t="s">
        <v>3564</v>
      </c>
      <c r="E1808" t="s">
        <v>2532</v>
      </c>
      <c r="BD1808">
        <v>1598900</v>
      </c>
      <c r="BI1808">
        <v>1863700</v>
      </c>
      <c r="BN1808">
        <v>2955700</v>
      </c>
      <c r="BS1808">
        <v>3594100</v>
      </c>
      <c r="BX1808">
        <v>5693300</v>
      </c>
      <c r="CC1808">
        <v>8280700</v>
      </c>
      <c r="CH1808">
        <v>11484300</v>
      </c>
      <c r="CM1808">
        <v>15502100</v>
      </c>
      <c r="CR1808">
        <v>19690700</v>
      </c>
      <c r="CW1808">
        <v>24720800</v>
      </c>
      <c r="DB1808">
        <v>29497500</v>
      </c>
      <c r="DG1808">
        <v>36863400</v>
      </c>
      <c r="DL1808">
        <v>44922900</v>
      </c>
      <c r="DQ1808">
        <v>47556300</v>
      </c>
      <c r="DV1808">
        <v>50869400</v>
      </c>
      <c r="EA1808">
        <v>55037735</v>
      </c>
      <c r="EF1808">
        <v>63002128</v>
      </c>
      <c r="EK1808">
        <v>72225756</v>
      </c>
      <c r="EP1808">
        <v>76132794</v>
      </c>
      <c r="EU1808">
        <v>72894884</v>
      </c>
      <c r="EZ1808">
        <v>75921693</v>
      </c>
      <c r="FE1808">
        <v>80629023</v>
      </c>
      <c r="FJ1808">
        <v>85291326</v>
      </c>
      <c r="FO1808">
        <v>88705740</v>
      </c>
      <c r="FT1808">
        <v>90623625</v>
      </c>
      <c r="FY1808">
        <v>91011587</v>
      </c>
      <c r="GD1808">
        <v>91208269</v>
      </c>
      <c r="GI1808">
        <v>91463440</v>
      </c>
      <c r="GN1808">
        <v>92015136</v>
      </c>
      <c r="GS1808">
        <v>92316878</v>
      </c>
      <c r="GX1808">
        <v>91889044</v>
      </c>
    </row>
    <row r="1809" spans="1:206" customFormat="1">
      <c r="A1809" s="51" t="s">
        <v>224</v>
      </c>
      <c r="B1809" t="s">
        <v>3549</v>
      </c>
      <c r="C1809" t="s">
        <v>3533</v>
      </c>
      <c r="D1809" s="187" t="s">
        <v>3564</v>
      </c>
      <c r="E1809" t="s">
        <v>2533</v>
      </c>
      <c r="BD1809">
        <v>1054400</v>
      </c>
      <c r="BI1809">
        <v>1602900</v>
      </c>
      <c r="BN1809">
        <v>2043300</v>
      </c>
      <c r="BS1809">
        <v>3240400</v>
      </c>
      <c r="BX1809">
        <v>4215400</v>
      </c>
      <c r="CC1809">
        <v>7143700</v>
      </c>
      <c r="CH1809">
        <v>10476900</v>
      </c>
      <c r="CM1809">
        <v>14693400</v>
      </c>
      <c r="CR1809">
        <v>19911100</v>
      </c>
      <c r="CW1809">
        <v>25333600</v>
      </c>
      <c r="DB1809">
        <v>32495700</v>
      </c>
      <c r="DG1809">
        <v>41043100</v>
      </c>
      <c r="DL1809">
        <v>54417200</v>
      </c>
      <c r="DQ1809">
        <v>67145600</v>
      </c>
      <c r="DV1809">
        <v>70624500</v>
      </c>
      <c r="EA1809">
        <v>73772468</v>
      </c>
      <c r="EF1809">
        <v>82656597</v>
      </c>
      <c r="EK1809">
        <v>94134227</v>
      </c>
      <c r="EP1809">
        <v>107136215</v>
      </c>
      <c r="EU1809">
        <v>113047663</v>
      </c>
      <c r="EZ1809">
        <v>110018178</v>
      </c>
      <c r="FE1809">
        <v>115050786</v>
      </c>
      <c r="FJ1809">
        <v>121947168</v>
      </c>
      <c r="FO1809">
        <v>128853993</v>
      </c>
      <c r="FT1809">
        <v>134197544.999999</v>
      </c>
      <c r="FY1809">
        <v>137568513</v>
      </c>
      <c r="GD1809">
        <v>138461430</v>
      </c>
      <c r="GI1809">
        <v>139035063</v>
      </c>
      <c r="GN1809">
        <v>139633095</v>
      </c>
      <c r="GS1809">
        <v>140713093</v>
      </c>
      <c r="GX1809">
        <v>141336653</v>
      </c>
    </row>
    <row r="1810" spans="1:206" customFormat="1">
      <c r="A1810" s="51" t="s">
        <v>224</v>
      </c>
      <c r="B1810" t="s">
        <v>3549</v>
      </c>
      <c r="C1810" t="s">
        <v>3533</v>
      </c>
      <c r="D1810" s="187" t="s">
        <v>3564</v>
      </c>
      <c r="E1810" t="s">
        <v>2534</v>
      </c>
      <c r="BD1810">
        <v>1383900</v>
      </c>
      <c r="BI1810">
        <v>2155800</v>
      </c>
      <c r="BN1810">
        <v>3242000</v>
      </c>
      <c r="BS1810">
        <v>4499200</v>
      </c>
      <c r="BX1810">
        <v>6670600</v>
      </c>
      <c r="CC1810">
        <v>8587400</v>
      </c>
      <c r="CH1810">
        <v>13290500</v>
      </c>
      <c r="CM1810">
        <v>17965800</v>
      </c>
      <c r="CR1810">
        <v>22468200</v>
      </c>
      <c r="CW1810">
        <v>27548200</v>
      </c>
      <c r="DB1810">
        <v>32280800</v>
      </c>
      <c r="DG1810">
        <v>39081600</v>
      </c>
      <c r="DL1810">
        <v>47352300</v>
      </c>
      <c r="DQ1810">
        <v>58508800</v>
      </c>
      <c r="DV1810">
        <v>69474800</v>
      </c>
      <c r="EA1810">
        <v>74642791</v>
      </c>
      <c r="EF1810">
        <v>79433249</v>
      </c>
      <c r="EK1810">
        <v>88862746</v>
      </c>
      <c r="EP1810">
        <v>101100490</v>
      </c>
      <c r="EU1810">
        <v>114850858</v>
      </c>
      <c r="EZ1810">
        <v>121145349</v>
      </c>
      <c r="FE1810">
        <v>118172497</v>
      </c>
      <c r="FJ1810">
        <v>123609815</v>
      </c>
      <c r="FO1810">
        <v>130936753</v>
      </c>
      <c r="FT1810">
        <v>138255724</v>
      </c>
      <c r="FY1810">
        <v>143938572</v>
      </c>
      <c r="GD1810">
        <v>147558935</v>
      </c>
      <c r="GI1810">
        <v>148503754</v>
      </c>
      <c r="GN1810">
        <v>149104270</v>
      </c>
      <c r="GS1810">
        <v>149765357</v>
      </c>
      <c r="GX1810">
        <v>150948404</v>
      </c>
    </row>
    <row r="1811" spans="1:206" customFormat="1">
      <c r="A1811" s="51" t="s">
        <v>224</v>
      </c>
      <c r="B1811" t="s">
        <v>3549</v>
      </c>
      <c r="C1811" t="s">
        <v>3533</v>
      </c>
      <c r="D1811" s="187" t="s">
        <v>3564</v>
      </c>
      <c r="E1811" t="s">
        <v>2535</v>
      </c>
      <c r="BD1811">
        <v>1247200</v>
      </c>
      <c r="BI1811">
        <v>1369900</v>
      </c>
      <c r="BN1811">
        <v>2143100</v>
      </c>
      <c r="BS1811">
        <v>3215300</v>
      </c>
      <c r="BX1811">
        <v>4450800</v>
      </c>
      <c r="CC1811">
        <v>6632700</v>
      </c>
      <c r="CH1811">
        <v>8519000</v>
      </c>
      <c r="CM1811">
        <v>13210300</v>
      </c>
      <c r="CR1811">
        <v>17912900</v>
      </c>
      <c r="CW1811">
        <v>22444400</v>
      </c>
      <c r="DB1811">
        <v>27570600</v>
      </c>
      <c r="DG1811">
        <v>32339400</v>
      </c>
      <c r="DL1811">
        <v>39296700</v>
      </c>
      <c r="DQ1811">
        <v>47187700</v>
      </c>
      <c r="DV1811">
        <v>58226100</v>
      </c>
      <c r="EA1811">
        <v>67339834</v>
      </c>
      <c r="EF1811">
        <v>74335911</v>
      </c>
      <c r="EK1811">
        <v>79110663</v>
      </c>
      <c r="EP1811">
        <v>88510830</v>
      </c>
      <c r="EU1811">
        <v>100723136</v>
      </c>
      <c r="EZ1811">
        <v>114450089</v>
      </c>
      <c r="FE1811">
        <v>120744397</v>
      </c>
      <c r="FJ1811">
        <v>117793170</v>
      </c>
      <c r="FO1811">
        <v>123238222</v>
      </c>
      <c r="FT1811">
        <v>130577422</v>
      </c>
      <c r="FY1811">
        <v>137912261</v>
      </c>
      <c r="GD1811">
        <v>143616509</v>
      </c>
      <c r="GI1811">
        <v>147262128</v>
      </c>
      <c r="GN1811">
        <v>148235025</v>
      </c>
      <c r="GS1811">
        <v>148862941</v>
      </c>
      <c r="GX1811">
        <v>149552720</v>
      </c>
    </row>
    <row r="1812" spans="1:206" customFormat="1">
      <c r="A1812" s="51" t="s">
        <v>224</v>
      </c>
      <c r="B1812" t="s">
        <v>3549</v>
      </c>
      <c r="C1812" t="s">
        <v>3533</v>
      </c>
      <c r="D1812" s="187" t="s">
        <v>3564</v>
      </c>
      <c r="E1812" t="s">
        <v>2536</v>
      </c>
      <c r="BD1812">
        <v>1037200</v>
      </c>
      <c r="BI1812">
        <v>1226900</v>
      </c>
      <c r="BN1812">
        <v>1350800</v>
      </c>
      <c r="BS1812">
        <v>2117600</v>
      </c>
      <c r="BX1812">
        <v>3179700</v>
      </c>
      <c r="CC1812">
        <v>4407900</v>
      </c>
      <c r="CH1812">
        <v>6585800</v>
      </c>
      <c r="CM1812">
        <v>8466100</v>
      </c>
      <c r="CR1812">
        <v>13184100</v>
      </c>
      <c r="CW1812">
        <v>17825400</v>
      </c>
      <c r="DB1812">
        <v>22368600</v>
      </c>
      <c r="DG1812">
        <v>27480700</v>
      </c>
      <c r="DL1812">
        <v>32255300</v>
      </c>
      <c r="DQ1812">
        <v>39181900</v>
      </c>
      <c r="DV1812">
        <v>46898100</v>
      </c>
      <c r="EA1812">
        <v>55503988</v>
      </c>
      <c r="EF1812">
        <v>66989757.999999903</v>
      </c>
      <c r="EK1812">
        <v>73952378</v>
      </c>
      <c r="EP1812">
        <v>78707004</v>
      </c>
      <c r="EU1812">
        <v>88072563</v>
      </c>
      <c r="EZ1812">
        <v>100254732</v>
      </c>
      <c r="FE1812">
        <v>113952625</v>
      </c>
      <c r="FJ1812">
        <v>120248288</v>
      </c>
      <c r="FO1812">
        <v>117325540</v>
      </c>
      <c r="FT1812">
        <v>122782725</v>
      </c>
      <c r="FY1812">
        <v>130136390</v>
      </c>
      <c r="GD1812">
        <v>137492965</v>
      </c>
      <c r="GI1812">
        <v>143223913</v>
      </c>
      <c r="GN1812">
        <v>146900363</v>
      </c>
      <c r="GS1812">
        <v>147908417</v>
      </c>
      <c r="GX1812">
        <v>148570907</v>
      </c>
    </row>
    <row r="1813" spans="1:206" customFormat="1">
      <c r="A1813" s="51" t="s">
        <v>224</v>
      </c>
      <c r="B1813" t="s">
        <v>3549</v>
      </c>
      <c r="C1813" t="s">
        <v>3533</v>
      </c>
      <c r="D1813" s="187" t="s">
        <v>3564</v>
      </c>
      <c r="E1813" t="s">
        <v>2537</v>
      </c>
      <c r="BD1813">
        <v>806500</v>
      </c>
      <c r="BI1813">
        <v>1001400</v>
      </c>
      <c r="BN1813">
        <v>1207800</v>
      </c>
      <c r="BS1813">
        <v>1325800</v>
      </c>
      <c r="BX1813">
        <v>2087000</v>
      </c>
      <c r="CC1813">
        <v>3130500</v>
      </c>
      <c r="CH1813">
        <v>4357100</v>
      </c>
      <c r="CM1813">
        <v>6498000</v>
      </c>
      <c r="CR1813">
        <v>8363400</v>
      </c>
      <c r="CW1813">
        <v>13010800</v>
      </c>
      <c r="DB1813">
        <v>17710900</v>
      </c>
      <c r="DG1813">
        <v>22187200</v>
      </c>
      <c r="DL1813">
        <v>27393400</v>
      </c>
      <c r="DQ1813">
        <v>31932800</v>
      </c>
      <c r="DV1813">
        <v>38857100</v>
      </c>
      <c r="EA1813">
        <v>43678731</v>
      </c>
      <c r="EF1813">
        <v>55117681</v>
      </c>
      <c r="EK1813">
        <v>66544118.999999903</v>
      </c>
      <c r="EP1813">
        <v>73466792</v>
      </c>
      <c r="EU1813">
        <v>78199702</v>
      </c>
      <c r="EZ1813">
        <v>87524900</v>
      </c>
      <c r="FE1813">
        <v>99669705</v>
      </c>
      <c r="FJ1813">
        <v>113332482</v>
      </c>
      <c r="FO1813">
        <v>119632070</v>
      </c>
      <c r="FT1813">
        <v>116748011</v>
      </c>
      <c r="FY1813">
        <v>122221509</v>
      </c>
      <c r="GD1813">
        <v>129596559</v>
      </c>
      <c r="GI1813">
        <v>136980300</v>
      </c>
      <c r="GN1813">
        <v>142744111</v>
      </c>
      <c r="GS1813">
        <v>146459429</v>
      </c>
      <c r="GX1813">
        <v>147512214</v>
      </c>
    </row>
    <row r="1814" spans="1:206" customFormat="1">
      <c r="A1814" s="51" t="s">
        <v>224</v>
      </c>
      <c r="B1814" t="s">
        <v>3549</v>
      </c>
      <c r="C1814" t="s">
        <v>3533</v>
      </c>
      <c r="D1814" s="187" t="s">
        <v>3564</v>
      </c>
      <c r="E1814" t="s">
        <v>2538</v>
      </c>
      <c r="BD1814">
        <v>614100</v>
      </c>
      <c r="BI1814">
        <v>802400</v>
      </c>
      <c r="BN1814">
        <v>1001500</v>
      </c>
      <c r="BS1814">
        <v>1176700</v>
      </c>
      <c r="BX1814">
        <v>1291500</v>
      </c>
      <c r="CC1814">
        <v>2045800</v>
      </c>
      <c r="CH1814">
        <v>3078200</v>
      </c>
      <c r="CM1814">
        <v>4278800</v>
      </c>
      <c r="CR1814">
        <v>6389600</v>
      </c>
      <c r="CW1814">
        <v>8249700</v>
      </c>
      <c r="DB1814">
        <v>12896800</v>
      </c>
      <c r="DG1814">
        <v>17527200</v>
      </c>
      <c r="DL1814">
        <v>22020000</v>
      </c>
      <c r="DQ1814">
        <v>26906500</v>
      </c>
      <c r="DV1814">
        <v>31544800</v>
      </c>
      <c r="EA1814">
        <v>37928052</v>
      </c>
      <c r="EF1814">
        <v>43234735</v>
      </c>
      <c r="EK1814">
        <v>54582447</v>
      </c>
      <c r="EP1814">
        <v>65925798</v>
      </c>
      <c r="EU1814">
        <v>72793953</v>
      </c>
      <c r="EZ1814">
        <v>77497748</v>
      </c>
      <c r="FE1814">
        <v>86768597</v>
      </c>
      <c r="FJ1814">
        <v>98868333</v>
      </c>
      <c r="FO1814">
        <v>112488356</v>
      </c>
      <c r="FT1814">
        <v>118800219</v>
      </c>
      <c r="FY1814">
        <v>115974511</v>
      </c>
      <c r="GD1814">
        <v>121477200</v>
      </c>
      <c r="GI1814">
        <v>128882349</v>
      </c>
      <c r="GN1814">
        <v>136304361</v>
      </c>
      <c r="GS1814">
        <v>142114424</v>
      </c>
      <c r="GX1814">
        <v>145884735</v>
      </c>
    </row>
    <row r="1815" spans="1:206" customFormat="1">
      <c r="A1815" s="51" t="s">
        <v>224</v>
      </c>
      <c r="B1815" t="s">
        <v>3549</v>
      </c>
      <c r="C1815" t="s">
        <v>3533</v>
      </c>
      <c r="D1815" s="187" t="s">
        <v>3564</v>
      </c>
      <c r="E1815" t="s">
        <v>2539</v>
      </c>
      <c r="BD1815">
        <v>454800</v>
      </c>
      <c r="BI1815">
        <v>585300</v>
      </c>
      <c r="BN1815">
        <v>776300</v>
      </c>
      <c r="BS1815">
        <v>975500</v>
      </c>
      <c r="BX1815">
        <v>1139200</v>
      </c>
      <c r="CC1815">
        <v>1250100</v>
      </c>
      <c r="CH1815">
        <v>1996000</v>
      </c>
      <c r="CM1815">
        <v>2996600</v>
      </c>
      <c r="CR1815">
        <v>4172399.9999999902</v>
      </c>
      <c r="CW1815">
        <v>6237100</v>
      </c>
      <c r="DB1815">
        <v>8096600</v>
      </c>
      <c r="DG1815">
        <v>12674000</v>
      </c>
      <c r="DL1815">
        <v>17262200</v>
      </c>
      <c r="DQ1815">
        <v>21523200</v>
      </c>
      <c r="DV1815">
        <v>26413200</v>
      </c>
      <c r="EA1815">
        <v>31688174</v>
      </c>
      <c r="EF1815">
        <v>37372364</v>
      </c>
      <c r="EK1815">
        <v>42628311</v>
      </c>
      <c r="EP1815">
        <v>53851153</v>
      </c>
      <c r="EU1815">
        <v>65082712</v>
      </c>
      <c r="EZ1815">
        <v>71877871</v>
      </c>
      <c r="FE1815">
        <v>76542643</v>
      </c>
      <c r="FJ1815">
        <v>85743288</v>
      </c>
      <c r="FO1815">
        <v>97789646</v>
      </c>
      <c r="FT1815">
        <v>111360325</v>
      </c>
      <c r="FY1815">
        <v>117694768</v>
      </c>
      <c r="GD1815">
        <v>114954799</v>
      </c>
      <c r="GI1815">
        <v>120496381</v>
      </c>
      <c r="GN1815">
        <v>127941710</v>
      </c>
      <c r="GS1815">
        <v>135415318</v>
      </c>
      <c r="GX1815">
        <v>141289765</v>
      </c>
    </row>
    <row r="1816" spans="1:206" customFormat="1">
      <c r="A1816" s="51" t="s">
        <v>224</v>
      </c>
      <c r="B1816" t="s">
        <v>3549</v>
      </c>
      <c r="C1816" t="s">
        <v>3533</v>
      </c>
      <c r="D1816" s="187" t="s">
        <v>3564</v>
      </c>
      <c r="E1816" t="s">
        <v>2540</v>
      </c>
      <c r="BD1816">
        <v>334700</v>
      </c>
      <c r="BI1816">
        <v>430400</v>
      </c>
      <c r="BN1816">
        <v>557000</v>
      </c>
      <c r="BS1816">
        <v>731400</v>
      </c>
      <c r="BX1816">
        <v>920300</v>
      </c>
      <c r="CC1816">
        <v>1082400</v>
      </c>
      <c r="CH1816">
        <v>1200900</v>
      </c>
      <c r="CM1816">
        <v>1910600</v>
      </c>
      <c r="CR1816">
        <v>2886200</v>
      </c>
      <c r="CW1816">
        <v>4022100</v>
      </c>
      <c r="DB1816">
        <v>6041300</v>
      </c>
      <c r="DG1816">
        <v>7869200</v>
      </c>
      <c r="DL1816">
        <v>12289100</v>
      </c>
      <c r="DQ1816">
        <v>16743599.999999899</v>
      </c>
      <c r="DV1816">
        <v>20921300</v>
      </c>
      <c r="EA1816">
        <v>26900458</v>
      </c>
      <c r="EF1816">
        <v>30997361</v>
      </c>
      <c r="EK1816">
        <v>36629247</v>
      </c>
      <c r="EP1816">
        <v>41817941</v>
      </c>
      <c r="EU1816">
        <v>52877407</v>
      </c>
      <c r="EZ1816">
        <v>63964452</v>
      </c>
      <c r="FE1816">
        <v>70669700</v>
      </c>
      <c r="FJ1816">
        <v>75290333</v>
      </c>
      <c r="FO1816">
        <v>84405649</v>
      </c>
      <c r="FT1816">
        <v>96387793</v>
      </c>
      <c r="FY1816">
        <v>109896332</v>
      </c>
      <c r="GD1816">
        <v>116264916</v>
      </c>
      <c r="GI1816">
        <v>113631962</v>
      </c>
      <c r="GN1816">
        <v>119220549</v>
      </c>
      <c r="GS1816">
        <v>126713769</v>
      </c>
      <c r="GX1816">
        <v>134253225</v>
      </c>
    </row>
    <row r="1817" spans="1:206" customFormat="1">
      <c r="A1817" s="51" t="s">
        <v>224</v>
      </c>
      <c r="B1817" t="s">
        <v>3549</v>
      </c>
      <c r="C1817" t="s">
        <v>3533</v>
      </c>
      <c r="D1817" s="187" t="s">
        <v>3564</v>
      </c>
      <c r="E1817" t="s">
        <v>2541</v>
      </c>
      <c r="BD1817">
        <v>233700</v>
      </c>
      <c r="BI1817">
        <v>303200</v>
      </c>
      <c r="BN1817">
        <v>391100</v>
      </c>
      <c r="BS1817">
        <v>510300</v>
      </c>
      <c r="BX1817">
        <v>678100</v>
      </c>
      <c r="CC1817">
        <v>862400</v>
      </c>
      <c r="CH1817">
        <v>1020700</v>
      </c>
      <c r="CM1817">
        <v>1129800</v>
      </c>
      <c r="CR1817">
        <v>1805900</v>
      </c>
      <c r="CW1817">
        <v>2719600</v>
      </c>
      <c r="DB1817">
        <v>3811700</v>
      </c>
      <c r="DG1817">
        <v>5742300</v>
      </c>
      <c r="DL1817">
        <v>7591600</v>
      </c>
      <c r="DQ1817">
        <v>11671100</v>
      </c>
      <c r="DV1817">
        <v>16028600</v>
      </c>
      <c r="EA1817">
        <v>21356283</v>
      </c>
      <c r="EF1817">
        <v>26004202</v>
      </c>
      <c r="EK1817">
        <v>30051203</v>
      </c>
      <c r="EP1817">
        <v>35605426</v>
      </c>
      <c r="EU1817">
        <v>40696666</v>
      </c>
      <c r="EZ1817">
        <v>51525790</v>
      </c>
      <c r="FE1817">
        <v>62406544</v>
      </c>
      <c r="FJ1817">
        <v>68987682</v>
      </c>
      <c r="FO1817">
        <v>73547829</v>
      </c>
      <c r="FT1817">
        <v>82540331</v>
      </c>
      <c r="FY1817">
        <v>94423735</v>
      </c>
      <c r="GD1817">
        <v>107837686</v>
      </c>
      <c r="GI1817">
        <v>114240100</v>
      </c>
      <c r="GN1817">
        <v>111747362</v>
      </c>
      <c r="GS1817">
        <v>117388666</v>
      </c>
      <c r="GX1817">
        <v>124940144</v>
      </c>
    </row>
    <row r="1818" spans="1:206" customFormat="1">
      <c r="A1818" s="51" t="s">
        <v>224</v>
      </c>
      <c r="B1818" t="s">
        <v>3549</v>
      </c>
      <c r="C1818" t="s">
        <v>3533</v>
      </c>
      <c r="D1818" s="187" t="s">
        <v>3564</v>
      </c>
      <c r="E1818" t="s">
        <v>2542</v>
      </c>
      <c r="BD1818">
        <v>141100</v>
      </c>
      <c r="BI1818">
        <v>193200</v>
      </c>
      <c r="BN1818">
        <v>255600</v>
      </c>
      <c r="BS1818">
        <v>339800</v>
      </c>
      <c r="BX1818">
        <v>445400</v>
      </c>
      <c r="CC1818">
        <v>590500</v>
      </c>
      <c r="CH1818">
        <v>767800</v>
      </c>
      <c r="CM1818">
        <v>913100</v>
      </c>
      <c r="CR1818">
        <v>1018000</v>
      </c>
      <c r="CW1818">
        <v>1633400</v>
      </c>
      <c r="DB1818">
        <v>2475900</v>
      </c>
      <c r="DG1818">
        <v>3499100</v>
      </c>
      <c r="DL1818">
        <v>5321200</v>
      </c>
      <c r="DQ1818">
        <v>7051300</v>
      </c>
      <c r="DV1818">
        <v>10910700</v>
      </c>
      <c r="EA1818">
        <v>16443041</v>
      </c>
      <c r="EF1818">
        <v>20264173</v>
      </c>
      <c r="EK1818">
        <v>24775314</v>
      </c>
      <c r="EP1818">
        <v>28741851</v>
      </c>
      <c r="EU1818">
        <v>34177892</v>
      </c>
      <c r="EZ1818">
        <v>39125983</v>
      </c>
      <c r="FE1818">
        <v>49612470</v>
      </c>
      <c r="FJ1818">
        <v>60178410</v>
      </c>
      <c r="FO1818">
        <v>66574935.999999903</v>
      </c>
      <c r="FT1818">
        <v>71035835</v>
      </c>
      <c r="FY1818">
        <v>79832239</v>
      </c>
      <c r="GD1818">
        <v>91552913</v>
      </c>
      <c r="GI1818">
        <v>104795718</v>
      </c>
      <c r="GN1818">
        <v>111221580</v>
      </c>
      <c r="GS1818">
        <v>108913940</v>
      </c>
      <c r="GX1818">
        <v>114611486</v>
      </c>
    </row>
    <row r="1819" spans="1:206" customFormat="1">
      <c r="A1819" s="51" t="s">
        <v>224</v>
      </c>
      <c r="B1819" t="s">
        <v>3549</v>
      </c>
      <c r="C1819" t="s">
        <v>3533</v>
      </c>
      <c r="D1819" s="187" t="s">
        <v>3564</v>
      </c>
      <c r="E1819" t="s">
        <v>2543</v>
      </c>
      <c r="BD1819">
        <v>74500</v>
      </c>
      <c r="BI1819">
        <v>105400</v>
      </c>
      <c r="BN1819">
        <v>148300</v>
      </c>
      <c r="BS1819">
        <v>201500</v>
      </c>
      <c r="BX1819">
        <v>268700</v>
      </c>
      <c r="CC1819">
        <v>360600</v>
      </c>
      <c r="CH1819">
        <v>494600</v>
      </c>
      <c r="CM1819">
        <v>644800</v>
      </c>
      <c r="CR1819">
        <v>776200</v>
      </c>
      <c r="CW1819">
        <v>870000</v>
      </c>
      <c r="DB1819">
        <v>1409700</v>
      </c>
      <c r="DG1819">
        <v>2144700</v>
      </c>
      <c r="DL1819">
        <v>3076000</v>
      </c>
      <c r="DQ1819">
        <v>4681000</v>
      </c>
      <c r="DV1819">
        <v>6294300</v>
      </c>
      <c r="EA1819">
        <v>11353873</v>
      </c>
      <c r="EF1819">
        <v>15139142</v>
      </c>
      <c r="EK1819">
        <v>18741863</v>
      </c>
      <c r="EP1819">
        <v>23045032</v>
      </c>
      <c r="EU1819">
        <v>26880367</v>
      </c>
      <c r="EZ1819">
        <v>32131673</v>
      </c>
      <c r="FE1819">
        <v>36869006</v>
      </c>
      <c r="FJ1819">
        <v>46830303</v>
      </c>
      <c r="FO1819">
        <v>56907679</v>
      </c>
      <c r="FT1819">
        <v>63022414</v>
      </c>
      <c r="FY1819">
        <v>67323648</v>
      </c>
      <c r="GD1819">
        <v>75809625</v>
      </c>
      <c r="GI1819">
        <v>87247007</v>
      </c>
      <c r="GN1819">
        <v>100187137</v>
      </c>
      <c r="GS1819">
        <v>106608777</v>
      </c>
      <c r="GX1819">
        <v>104562274</v>
      </c>
    </row>
    <row r="1820" spans="1:206" customFormat="1">
      <c r="A1820" s="51" t="s">
        <v>224</v>
      </c>
      <c r="B1820" t="s">
        <v>3549</v>
      </c>
      <c r="C1820" t="s">
        <v>3533</v>
      </c>
      <c r="D1820" s="187" t="s">
        <v>3564</v>
      </c>
      <c r="E1820" t="s">
        <v>2544</v>
      </c>
      <c r="BD1820">
        <v>48100</v>
      </c>
      <c r="BI1820">
        <v>69200</v>
      </c>
      <c r="BN1820">
        <v>102900</v>
      </c>
      <c r="BS1820">
        <v>149400</v>
      </c>
      <c r="BX1820">
        <v>215300</v>
      </c>
      <c r="CC1820">
        <v>309700</v>
      </c>
      <c r="CH1820">
        <v>431800</v>
      </c>
      <c r="CM1820">
        <v>614700</v>
      </c>
      <c r="CR1820">
        <v>482800</v>
      </c>
      <c r="CW1820">
        <v>587900</v>
      </c>
      <c r="DB1820">
        <v>679100</v>
      </c>
      <c r="DG1820">
        <v>1107100</v>
      </c>
      <c r="DL1820">
        <v>1747200</v>
      </c>
      <c r="DQ1820">
        <v>2501200</v>
      </c>
      <c r="DV1820">
        <v>3809100</v>
      </c>
      <c r="EA1820">
        <v>6605015</v>
      </c>
      <c r="EF1820">
        <v>9889623</v>
      </c>
      <c r="EK1820">
        <v>13272631</v>
      </c>
      <c r="EP1820">
        <v>16548397</v>
      </c>
      <c r="EU1820">
        <v>20521440</v>
      </c>
      <c r="EZ1820">
        <v>24137662</v>
      </c>
      <c r="FE1820">
        <v>29091715</v>
      </c>
      <c r="FJ1820">
        <v>33502659</v>
      </c>
      <c r="FO1820">
        <v>42649466</v>
      </c>
      <c r="FT1820">
        <v>51948043</v>
      </c>
      <c r="FY1820">
        <v>57642388</v>
      </c>
      <c r="GD1820">
        <v>61706546</v>
      </c>
      <c r="GI1820">
        <v>69689376</v>
      </c>
      <c r="GN1820">
        <v>80622836</v>
      </c>
      <c r="GS1820">
        <v>93007482</v>
      </c>
      <c r="GX1820">
        <v>99368663</v>
      </c>
    </row>
    <row r="1821" spans="1:206" customFormat="1">
      <c r="A1821" s="51" t="s">
        <v>224</v>
      </c>
      <c r="B1821" t="s">
        <v>3549</v>
      </c>
      <c r="C1821" t="s">
        <v>3533</v>
      </c>
      <c r="D1821" s="187" t="s">
        <v>3564</v>
      </c>
      <c r="E1821" t="s">
        <v>2545</v>
      </c>
      <c r="BD1821">
        <v>10200</v>
      </c>
      <c r="BI1821">
        <v>13900</v>
      </c>
      <c r="BN1821">
        <v>22400</v>
      </c>
      <c r="BS1821">
        <v>33500</v>
      </c>
      <c r="BX1821">
        <v>50000</v>
      </c>
      <c r="CC1821">
        <v>73400</v>
      </c>
      <c r="CH1821">
        <v>108800</v>
      </c>
      <c r="CM1821">
        <v>150100</v>
      </c>
      <c r="CR1821">
        <v>224200</v>
      </c>
      <c r="CW1821">
        <v>308200</v>
      </c>
      <c r="DB1821">
        <v>380300</v>
      </c>
      <c r="DG1821">
        <v>451700</v>
      </c>
      <c r="DL1821">
        <v>762000</v>
      </c>
      <c r="DQ1821">
        <v>1208100</v>
      </c>
      <c r="DV1821">
        <v>1756800</v>
      </c>
      <c r="EA1821">
        <v>3769044</v>
      </c>
      <c r="EF1821">
        <v>5152471</v>
      </c>
      <c r="EK1821">
        <v>7835541</v>
      </c>
      <c r="EP1821">
        <v>10630089</v>
      </c>
      <c r="EU1821">
        <v>13419310</v>
      </c>
      <c r="EZ1821">
        <v>16877763</v>
      </c>
      <c r="FE1821">
        <v>20144951</v>
      </c>
      <c r="FJ1821">
        <v>24608704</v>
      </c>
      <c r="FO1821">
        <v>28535828</v>
      </c>
      <c r="FT1821">
        <v>36471353</v>
      </c>
      <c r="FY1821">
        <v>44587320</v>
      </c>
      <c r="GD1821">
        <v>49701059</v>
      </c>
      <c r="GI1821">
        <v>53457502</v>
      </c>
      <c r="GN1821">
        <v>60677971</v>
      </c>
      <c r="GS1821">
        <v>70760637</v>
      </c>
      <c r="GX1821">
        <v>82196145</v>
      </c>
    </row>
    <row r="1822" spans="1:206" customFormat="1">
      <c r="A1822" s="51" t="s">
        <v>224</v>
      </c>
      <c r="B1822" t="s">
        <v>3549</v>
      </c>
      <c r="C1822" t="s">
        <v>3533</v>
      </c>
      <c r="D1822" s="187" t="s">
        <v>3564</v>
      </c>
      <c r="E1822" t="s">
        <v>2546</v>
      </c>
      <c r="BD1822">
        <v>2200</v>
      </c>
      <c r="BI1822">
        <v>3100</v>
      </c>
      <c r="BN1822">
        <v>4400</v>
      </c>
      <c r="BS1822">
        <v>7500</v>
      </c>
      <c r="BX1822">
        <v>11900</v>
      </c>
      <c r="CC1822">
        <v>18800</v>
      </c>
      <c r="CH1822">
        <v>30000</v>
      </c>
      <c r="CM1822">
        <v>47300</v>
      </c>
      <c r="CR1822">
        <v>67900</v>
      </c>
      <c r="CW1822">
        <v>105600</v>
      </c>
      <c r="DB1822">
        <v>146900</v>
      </c>
      <c r="DG1822">
        <v>187000</v>
      </c>
      <c r="DL1822">
        <v>235900</v>
      </c>
      <c r="DQ1822">
        <v>404900</v>
      </c>
      <c r="DV1822">
        <v>651000</v>
      </c>
      <c r="EA1822">
        <v>1580135</v>
      </c>
      <c r="EF1822">
        <v>2378233</v>
      </c>
      <c r="EK1822">
        <v>3340583</v>
      </c>
      <c r="EP1822">
        <v>5217031</v>
      </c>
      <c r="EU1822">
        <v>7213082</v>
      </c>
      <c r="EZ1822">
        <v>9308824</v>
      </c>
      <c r="FE1822">
        <v>12005336</v>
      </c>
      <c r="FJ1822">
        <v>14692763</v>
      </c>
      <c r="FO1822">
        <v>18369393</v>
      </c>
      <c r="FT1822">
        <v>21618264</v>
      </c>
      <c r="FY1822">
        <v>27900606</v>
      </c>
      <c r="GD1822">
        <v>34394552</v>
      </c>
      <c r="GI1822">
        <v>38799485</v>
      </c>
      <c r="GN1822">
        <v>42213947</v>
      </c>
      <c r="GS1822">
        <v>48386384</v>
      </c>
      <c r="GX1822">
        <v>57143545</v>
      </c>
    </row>
    <row r="1823" spans="1:206" customFormat="1">
      <c r="A1823" s="51" t="s">
        <v>224</v>
      </c>
      <c r="B1823" t="s">
        <v>3549</v>
      </c>
      <c r="C1823" t="s">
        <v>3533</v>
      </c>
      <c r="D1823" s="187" t="s">
        <v>3564</v>
      </c>
      <c r="E1823" t="s">
        <v>2547</v>
      </c>
      <c r="BD1823">
        <v>300</v>
      </c>
      <c r="BI1823">
        <v>400</v>
      </c>
      <c r="BN1823">
        <v>600</v>
      </c>
      <c r="BS1823">
        <v>900</v>
      </c>
      <c r="BX1823">
        <v>1700</v>
      </c>
      <c r="CC1823">
        <v>2800</v>
      </c>
      <c r="CH1823">
        <v>4900</v>
      </c>
      <c r="CM1823">
        <v>8500</v>
      </c>
      <c r="CR1823">
        <v>13900</v>
      </c>
      <c r="CW1823">
        <v>20600</v>
      </c>
      <c r="DB1823">
        <v>31500</v>
      </c>
      <c r="DG1823">
        <v>45600</v>
      </c>
      <c r="DL1823">
        <v>62700</v>
      </c>
      <c r="DQ1823">
        <v>81100</v>
      </c>
      <c r="DV1823">
        <v>143000</v>
      </c>
      <c r="EA1823">
        <v>413852</v>
      </c>
      <c r="EF1823">
        <v>694682</v>
      </c>
      <c r="EK1823">
        <v>1055605</v>
      </c>
      <c r="EP1823">
        <v>1549274</v>
      </c>
      <c r="EU1823">
        <v>2510880</v>
      </c>
      <c r="EZ1823">
        <v>3574407</v>
      </c>
      <c r="FE1823">
        <v>4785973</v>
      </c>
      <c r="FJ1823">
        <v>6419647</v>
      </c>
      <c r="FO1823">
        <v>8181103</v>
      </c>
      <c r="FT1823">
        <v>10661639</v>
      </c>
      <c r="FY1823">
        <v>12937736</v>
      </c>
      <c r="GD1823">
        <v>17079482</v>
      </c>
      <c r="GI1823">
        <v>21509545</v>
      </c>
      <c r="GN1823">
        <v>24959492</v>
      </c>
      <c r="GS1823">
        <v>27910116</v>
      </c>
      <c r="GX1823">
        <v>32643816</v>
      </c>
    </row>
    <row r="1824" spans="1:206" customFormat="1">
      <c r="A1824" s="51" t="s">
        <v>224</v>
      </c>
      <c r="B1824" t="s">
        <v>3549</v>
      </c>
      <c r="C1824" t="s">
        <v>3533</v>
      </c>
      <c r="D1824" s="187" t="s">
        <v>3564</v>
      </c>
      <c r="E1824" t="s">
        <v>2548</v>
      </c>
      <c r="BD1824">
        <v>0</v>
      </c>
      <c r="BI1824">
        <v>0</v>
      </c>
      <c r="BN1824">
        <v>100</v>
      </c>
      <c r="BS1824">
        <v>100</v>
      </c>
      <c r="BX1824">
        <v>100</v>
      </c>
      <c r="CC1824">
        <v>200</v>
      </c>
      <c r="CH1824">
        <v>400</v>
      </c>
      <c r="CM1824">
        <v>800</v>
      </c>
      <c r="CR1824">
        <v>1500</v>
      </c>
      <c r="CW1824">
        <v>2600</v>
      </c>
      <c r="DB1824">
        <v>3700</v>
      </c>
      <c r="DG1824">
        <v>5300</v>
      </c>
      <c r="DL1824">
        <v>8700</v>
      </c>
      <c r="DQ1824">
        <v>11500</v>
      </c>
      <c r="DV1824">
        <v>16800</v>
      </c>
      <c r="EA1824">
        <v>47132</v>
      </c>
      <c r="EF1824">
        <v>107155</v>
      </c>
      <c r="EK1824">
        <v>181059</v>
      </c>
      <c r="EP1824">
        <v>282834</v>
      </c>
      <c r="EU1824">
        <v>437084</v>
      </c>
      <c r="EZ1824">
        <v>739412</v>
      </c>
      <c r="FE1824">
        <v>1093158</v>
      </c>
      <c r="FJ1824">
        <v>1538505</v>
      </c>
      <c r="FO1824">
        <v>2173995</v>
      </c>
      <c r="FT1824">
        <v>2933924</v>
      </c>
      <c r="FY1824">
        <v>4073524</v>
      </c>
      <c r="GD1824">
        <v>5196119</v>
      </c>
      <c r="GI1824">
        <v>7157506</v>
      </c>
      <c r="GN1824">
        <v>9384221</v>
      </c>
      <c r="GS1824">
        <v>11493907</v>
      </c>
      <c r="GX1824">
        <v>13552543</v>
      </c>
    </row>
    <row r="1825" spans="1:202">
      <c r="A1825" s="51" t="s">
        <v>224</v>
      </c>
      <c r="B1825" t="s">
        <v>3549</v>
      </c>
      <c r="C1825" t="s">
        <v>3533</v>
      </c>
      <c r="D1825" s="187" t="s">
        <v>3564</v>
      </c>
      <c r="E1825" s="118" t="s">
        <v>2549</v>
      </c>
      <c r="F1825" s="119"/>
      <c r="G1825" s="119"/>
      <c r="H1825" s="119"/>
      <c r="I1825" s="119"/>
      <c r="J1825" s="119"/>
      <c r="K1825" s="119"/>
      <c r="L1825" s="119"/>
      <c r="M1825" s="119"/>
      <c r="N1825" s="119"/>
      <c r="O1825" s="119"/>
      <c r="P1825" s="119"/>
      <c r="Q1825" s="119"/>
      <c r="R1825" s="119"/>
      <c r="S1825" s="119"/>
      <c r="T1825" s="119"/>
      <c r="U1825" s="119"/>
      <c r="V1825" s="119"/>
      <c r="W1825" s="119"/>
      <c r="X1825" s="119"/>
      <c r="Y1825" s="119"/>
      <c r="Z1825" s="119"/>
      <c r="AA1825" s="119"/>
      <c r="AB1825" s="119"/>
      <c r="AC1825" s="119"/>
      <c r="AD1825" s="119"/>
      <c r="AE1825" s="119"/>
      <c r="AF1825" s="119"/>
      <c r="AG1825" s="119"/>
      <c r="AH1825" s="119"/>
      <c r="AI1825" s="119"/>
      <c r="AJ1825" s="119"/>
      <c r="AK1825" s="119"/>
      <c r="AL1825" s="119"/>
      <c r="AM1825" s="119"/>
      <c r="AN1825" s="119"/>
      <c r="AO1825" s="119"/>
      <c r="AP1825" s="119"/>
      <c r="AQ1825" s="119"/>
      <c r="AR1825" s="119"/>
      <c r="AS1825" s="119"/>
      <c r="AT1825" s="119"/>
      <c r="AU1825" s="119"/>
      <c r="AV1825" s="119"/>
      <c r="AW1825" s="119"/>
      <c r="AX1825" s="119"/>
      <c r="AY1825" s="119"/>
      <c r="AZ1825" s="119"/>
      <c r="BA1825" s="119"/>
      <c r="BB1825" s="119"/>
      <c r="BC1825" s="119"/>
      <c r="BD1825" s="120"/>
      <c r="BE1825" s="119"/>
      <c r="BF1825" s="119"/>
      <c r="BG1825" s="119"/>
      <c r="BH1825" s="119"/>
      <c r="BI1825" s="120"/>
      <c r="BJ1825" s="119"/>
      <c r="BK1825" s="119"/>
      <c r="BL1825" s="119"/>
      <c r="BM1825" s="119"/>
      <c r="BN1825" s="119"/>
      <c r="BO1825" s="119"/>
      <c r="BP1825" s="119"/>
      <c r="BQ1825" s="119"/>
      <c r="BR1825" s="119"/>
      <c r="BS1825" s="119"/>
      <c r="BT1825" s="119"/>
      <c r="BU1825" s="119"/>
      <c r="BV1825" s="127"/>
      <c r="BW1825" s="127"/>
      <c r="BX1825" s="128">
        <v>0.52010469999999998</v>
      </c>
      <c r="BY1825" s="128">
        <v>0.68514165000000005</v>
      </c>
      <c r="BZ1825" s="128">
        <v>0.70362629999999904</v>
      </c>
      <c r="CA1825" s="128">
        <v>0.60437859999999999</v>
      </c>
      <c r="CB1825" s="128">
        <v>0.60680989999999901</v>
      </c>
      <c r="CC1825" s="128">
        <v>0.65064319999999998</v>
      </c>
      <c r="CD1825" s="128">
        <v>0.66016359999999996</v>
      </c>
      <c r="CE1825" s="128">
        <v>0.62321059999999995</v>
      </c>
      <c r="CF1825" s="128">
        <v>0.66006959999999903</v>
      </c>
      <c r="CG1825" s="128">
        <v>0.67125570000000001</v>
      </c>
      <c r="CH1825" s="128">
        <v>0.6955829</v>
      </c>
      <c r="CI1825" s="128">
        <v>0.70923424999999995</v>
      </c>
      <c r="CJ1825" s="128">
        <v>0.70838319999999999</v>
      </c>
      <c r="CK1825" s="128">
        <v>0.7614436</v>
      </c>
      <c r="CL1825" s="128">
        <v>0.74624539999999995</v>
      </c>
      <c r="CM1825" s="128">
        <v>0.66853079999999998</v>
      </c>
      <c r="CN1825" s="128">
        <v>0.6435187</v>
      </c>
      <c r="CO1825" s="128">
        <v>0.58574550000000003</v>
      </c>
      <c r="CP1825" s="128">
        <v>0.61116199999999998</v>
      </c>
      <c r="CQ1825" s="128">
        <v>0.62599874999999905</v>
      </c>
      <c r="CR1825" s="128">
        <v>0.70561799999999997</v>
      </c>
      <c r="CS1825" s="128">
        <v>0.68741209999999997</v>
      </c>
      <c r="CT1825" s="128">
        <v>0.62573224999999999</v>
      </c>
      <c r="CU1825" s="128">
        <v>0.66129774999999902</v>
      </c>
      <c r="CV1825" s="128">
        <v>0.72003074999999905</v>
      </c>
      <c r="CW1825" s="128">
        <v>0.7229293</v>
      </c>
      <c r="CX1825" s="128">
        <v>0.6932777</v>
      </c>
      <c r="CY1825" s="128">
        <v>0.76329764999999905</v>
      </c>
      <c r="CZ1825" s="128">
        <v>0.60574479999999997</v>
      </c>
      <c r="DA1825" s="128">
        <v>0.62729809999999997</v>
      </c>
      <c r="DB1825" s="128">
        <v>0.64897784999999997</v>
      </c>
      <c r="DC1825" s="128">
        <v>0.67377419999999999</v>
      </c>
      <c r="DD1825" s="128">
        <v>0.69072964999999997</v>
      </c>
      <c r="DE1825" s="128">
        <v>0.74235709999999999</v>
      </c>
      <c r="DF1825" s="128">
        <v>0.74454220000000004</v>
      </c>
      <c r="DG1825" s="128">
        <v>0.71529579999999904</v>
      </c>
      <c r="DH1825" s="128">
        <v>0.71280119999999902</v>
      </c>
      <c r="DI1825" s="128">
        <v>0.8199902</v>
      </c>
      <c r="DJ1825" s="128">
        <v>0.79237919999999995</v>
      </c>
      <c r="DK1825" s="128">
        <v>0.785994049999999</v>
      </c>
      <c r="DL1825" s="128">
        <v>0.83072480000000004</v>
      </c>
      <c r="DM1825" s="128">
        <v>0.77708310000000003</v>
      </c>
      <c r="DN1825" s="128">
        <v>0.84164479999999997</v>
      </c>
      <c r="DO1825" s="128">
        <v>0.85381899999999999</v>
      </c>
      <c r="DP1825" s="128">
        <v>0.82432829999999901</v>
      </c>
      <c r="DQ1825" s="128">
        <v>0.84791289999999997</v>
      </c>
      <c r="DR1825" s="128">
        <v>0.83155769999999996</v>
      </c>
      <c r="DS1825" s="128">
        <v>0.82669459999999995</v>
      </c>
      <c r="DT1825" s="128">
        <v>0.82360264999999999</v>
      </c>
      <c r="DU1825" s="128"/>
      <c r="DV1825" s="128"/>
      <c r="DW1825" s="128"/>
      <c r="DX1825" s="128"/>
      <c r="DY1825" s="128"/>
      <c r="DZ1825" s="129"/>
      <c r="EA1825" s="129"/>
      <c r="EB1825" s="129"/>
      <c r="EC1825" s="129"/>
      <c r="ED1825" s="129"/>
      <c r="EE1825" s="129"/>
      <c r="EF1825" s="129"/>
      <c r="EG1825" s="129"/>
      <c r="EH1825" s="129"/>
      <c r="EI1825" s="129"/>
      <c r="EJ1825" s="129"/>
      <c r="EK1825" s="129"/>
      <c r="EL1825" s="129"/>
      <c r="EM1825" s="129"/>
      <c r="EN1825" s="129"/>
      <c r="EO1825" s="129"/>
      <c r="EP1825" s="129"/>
      <c r="EQ1825" s="129"/>
      <c r="ER1825" s="129"/>
      <c r="ES1825" s="129"/>
      <c r="ET1825" s="129"/>
      <c r="EU1825" s="129"/>
      <c r="EV1825" s="129"/>
      <c r="EW1825" s="129"/>
      <c r="EX1825" s="129"/>
      <c r="EY1825" s="129"/>
      <c r="EZ1825" s="129"/>
      <c r="FA1825" s="129"/>
      <c r="FB1825" s="129"/>
      <c r="FC1825" s="129"/>
      <c r="FD1825" s="129"/>
      <c r="FE1825" s="129"/>
      <c r="FF1825" s="129"/>
      <c r="FG1825" s="129"/>
      <c r="FH1825" s="129"/>
      <c r="FI1825" s="129"/>
      <c r="FJ1825" s="129"/>
      <c r="FK1825" s="129"/>
      <c r="FL1825" s="129"/>
      <c r="FM1825" s="129"/>
      <c r="FN1825" s="129"/>
      <c r="FO1825" s="129"/>
      <c r="FP1825" s="129"/>
      <c r="FQ1825" s="129"/>
      <c r="FR1825" s="129"/>
      <c r="FS1825" s="129"/>
      <c r="FT1825" s="129"/>
      <c r="FU1825" s="129"/>
      <c r="FV1825" s="129"/>
      <c r="FW1825" s="129"/>
      <c r="FX1825" s="129"/>
      <c r="FY1825" s="129"/>
      <c r="FZ1825" s="129"/>
      <c r="GA1825" s="129"/>
      <c r="GB1825" s="129"/>
      <c r="GC1825" s="129"/>
      <c r="GD1825" s="129"/>
      <c r="GE1825" s="129"/>
      <c r="GF1825" s="129"/>
      <c r="GG1825" s="129"/>
      <c r="GH1825" s="129"/>
      <c r="GI1825" s="129"/>
      <c r="GJ1825" s="129"/>
      <c r="GK1825" s="129"/>
      <c r="GL1825" s="129"/>
      <c r="GM1825" s="129"/>
      <c r="GN1825" s="129"/>
      <c r="GO1825" s="129"/>
      <c r="GP1825" s="129"/>
      <c r="GQ1825" s="129"/>
      <c r="GR1825" s="129"/>
      <c r="GS1825" s="129"/>
      <c r="GT1825" s="129"/>
    </row>
    <row r="1826" spans="1:202">
      <c r="A1826" s="51" t="s">
        <v>224</v>
      </c>
      <c r="B1826" t="s">
        <v>3549</v>
      </c>
      <c r="C1826" t="s">
        <v>3533</v>
      </c>
      <c r="D1826" s="187" t="s">
        <v>3564</v>
      </c>
      <c r="E1826" s="118" t="s">
        <v>2550</v>
      </c>
      <c r="F1826" s="119"/>
      <c r="G1826" s="119"/>
      <c r="H1826" s="119"/>
      <c r="I1826" s="119"/>
      <c r="J1826" s="119"/>
      <c r="K1826" s="119"/>
      <c r="L1826" s="119"/>
      <c r="M1826" s="119"/>
      <c r="N1826" s="119"/>
      <c r="O1826" s="119"/>
      <c r="P1826" s="119"/>
      <c r="Q1826" s="119"/>
      <c r="R1826" s="119"/>
      <c r="S1826" s="119"/>
      <c r="T1826" s="119"/>
      <c r="U1826" s="119"/>
      <c r="V1826" s="119"/>
      <c r="W1826" s="119"/>
      <c r="X1826" s="119"/>
      <c r="Y1826" s="119"/>
      <c r="Z1826" s="119"/>
      <c r="AA1826" s="119"/>
      <c r="AB1826" s="119"/>
      <c r="AC1826" s="119"/>
      <c r="AD1826" s="119"/>
      <c r="AE1826" s="119"/>
      <c r="AF1826" s="119"/>
      <c r="AG1826" s="119"/>
      <c r="AH1826" s="119"/>
      <c r="AI1826" s="119"/>
      <c r="AJ1826" s="119"/>
      <c r="AK1826" s="119"/>
      <c r="AL1826" s="119"/>
      <c r="AM1826" s="119"/>
      <c r="AN1826" s="119"/>
      <c r="AO1826" s="119"/>
      <c r="AP1826" s="119"/>
      <c r="AQ1826" s="119"/>
      <c r="AR1826" s="119"/>
      <c r="AS1826" s="119"/>
      <c r="AT1826" s="119"/>
      <c r="AU1826" s="119"/>
      <c r="AV1826" s="119"/>
      <c r="AW1826" s="119"/>
      <c r="AX1826" s="119"/>
      <c r="AY1826" s="119"/>
      <c r="AZ1826" s="119"/>
      <c r="BA1826" s="119"/>
      <c r="BB1826" s="119"/>
      <c r="BC1826" s="119"/>
      <c r="BD1826" s="120"/>
      <c r="BE1826" s="119"/>
      <c r="BF1826" s="119"/>
      <c r="BG1826" s="119"/>
      <c r="BH1826" s="119"/>
      <c r="BI1826" s="120"/>
      <c r="BJ1826" s="119"/>
      <c r="BK1826" s="119"/>
      <c r="BL1826" s="119"/>
      <c r="BM1826" s="119"/>
      <c r="BN1826" s="119"/>
      <c r="BO1826" s="119"/>
      <c r="BP1826" s="119"/>
      <c r="BQ1826" s="119"/>
      <c r="BR1826" s="119"/>
      <c r="BS1826" s="119"/>
      <c r="BT1826" s="119"/>
      <c r="BU1826" s="119"/>
      <c r="BV1826" s="127"/>
      <c r="BW1826" s="127"/>
      <c r="BX1826" s="128">
        <v>0.63251234999999995</v>
      </c>
      <c r="BY1826" s="128">
        <v>0.50501620000000003</v>
      </c>
      <c r="BZ1826" s="128">
        <v>0.56393230000000005</v>
      </c>
      <c r="CA1826" s="128">
        <v>0.51341219999999999</v>
      </c>
      <c r="CB1826" s="128">
        <v>0.59348254999999905</v>
      </c>
      <c r="CC1826" s="128">
        <v>0.59735669999999996</v>
      </c>
      <c r="CD1826" s="128">
        <v>0.68208209999999903</v>
      </c>
      <c r="CE1826" s="128">
        <v>0.50412190000000001</v>
      </c>
      <c r="CF1826" s="128">
        <v>0.58101669999999905</v>
      </c>
      <c r="CG1826" s="128">
        <v>0.62993429999999995</v>
      </c>
      <c r="CH1826" s="128">
        <v>0.63370399999999905</v>
      </c>
      <c r="CI1826" s="128">
        <v>0.69098514999999905</v>
      </c>
      <c r="CJ1826" s="128">
        <v>0.50529804999999905</v>
      </c>
      <c r="CK1826" s="128">
        <v>0.64303390000000005</v>
      </c>
      <c r="CL1826" s="128">
        <v>0.68423210000000001</v>
      </c>
      <c r="CM1826" s="128">
        <v>0.47225634999999999</v>
      </c>
      <c r="CN1826" s="128">
        <v>0.48407020000000001</v>
      </c>
      <c r="CO1826" s="128">
        <v>0.46998889999999999</v>
      </c>
      <c r="CP1826" s="128">
        <v>0.4592193</v>
      </c>
      <c r="CQ1826" s="128">
        <v>0.476655949999999</v>
      </c>
      <c r="CR1826" s="128">
        <v>0.63841270000000006</v>
      </c>
      <c r="CS1826" s="128">
        <v>0.5542146</v>
      </c>
      <c r="CT1826" s="128">
        <v>0.49323239999999902</v>
      </c>
      <c r="CU1826" s="128">
        <v>0.51943870000000003</v>
      </c>
      <c r="CV1826" s="128">
        <v>0.62715184999999996</v>
      </c>
      <c r="CW1826" s="128">
        <v>0.59250499999999995</v>
      </c>
      <c r="CX1826" s="128">
        <v>0.57280869999999995</v>
      </c>
      <c r="CY1826" s="128">
        <v>0.55177454999999997</v>
      </c>
      <c r="CZ1826" s="128">
        <v>0.53145509999999996</v>
      </c>
      <c r="DA1826" s="128">
        <v>0.57661200000000001</v>
      </c>
      <c r="DB1826" s="128">
        <v>0.59928634999999997</v>
      </c>
      <c r="DC1826" s="128">
        <v>0.65354259999999997</v>
      </c>
      <c r="DD1826" s="128">
        <v>0.65909499999999999</v>
      </c>
      <c r="DE1826" s="128">
        <v>0.74141599999999996</v>
      </c>
      <c r="DF1826" s="128">
        <v>0.74576759999999997</v>
      </c>
      <c r="DG1826" s="128">
        <v>0.71279239999999999</v>
      </c>
      <c r="DH1826" s="128">
        <v>0.69175200000000003</v>
      </c>
      <c r="DI1826" s="128">
        <v>0.78462480000000001</v>
      </c>
      <c r="DJ1826" s="128">
        <v>0.74777585000000002</v>
      </c>
      <c r="DK1826" s="128">
        <v>0.74998880000000001</v>
      </c>
      <c r="DL1826" s="128">
        <v>0.73812610000000001</v>
      </c>
      <c r="DM1826" s="128">
        <v>0.74388319999999997</v>
      </c>
      <c r="DN1826" s="128">
        <v>0.85022750000000002</v>
      </c>
      <c r="DO1826" s="128">
        <v>0.83635440000000005</v>
      </c>
      <c r="DP1826" s="128">
        <v>0.79216419999999999</v>
      </c>
      <c r="DQ1826" s="128">
        <v>0.77276299999999998</v>
      </c>
      <c r="DR1826" s="128">
        <v>0.79039769999999998</v>
      </c>
      <c r="DS1826" s="128">
        <v>0.84929410000000005</v>
      </c>
      <c r="DT1826" s="128">
        <v>0.83963730000000003</v>
      </c>
      <c r="DU1826" s="128"/>
      <c r="DV1826" s="128"/>
      <c r="DW1826" s="128"/>
      <c r="DX1826" s="128"/>
      <c r="DY1826" s="128"/>
      <c r="DZ1826" s="129"/>
      <c r="EA1826" s="129"/>
      <c r="EB1826" s="129"/>
      <c r="EC1826" s="129"/>
      <c r="ED1826" s="129"/>
      <c r="EE1826" s="129"/>
      <c r="EF1826" s="129"/>
      <c r="EG1826" s="129"/>
      <c r="EH1826" s="129"/>
      <c r="EI1826" s="129"/>
      <c r="EJ1826" s="129"/>
      <c r="EK1826" s="129"/>
      <c r="EL1826" s="129"/>
      <c r="EM1826" s="129"/>
      <c r="EN1826" s="129"/>
      <c r="EO1826" s="129"/>
      <c r="EP1826" s="129"/>
      <c r="EQ1826" s="129"/>
      <c r="ER1826" s="129"/>
      <c r="ES1826" s="129"/>
      <c r="ET1826" s="129"/>
      <c r="EU1826" s="129"/>
      <c r="EV1826" s="129"/>
      <c r="EW1826" s="129"/>
      <c r="EX1826" s="129"/>
      <c r="EY1826" s="129"/>
      <c r="EZ1826" s="129"/>
      <c r="FA1826" s="129"/>
      <c r="FB1826" s="129"/>
      <c r="FC1826" s="129"/>
      <c r="FD1826" s="129"/>
      <c r="FE1826" s="129"/>
      <c r="FF1826" s="129"/>
      <c r="FG1826" s="129"/>
      <c r="FH1826" s="129"/>
      <c r="FI1826" s="129"/>
      <c r="FJ1826" s="129"/>
      <c r="FK1826" s="129"/>
      <c r="FL1826" s="129"/>
      <c r="FM1826" s="129"/>
      <c r="FN1826" s="129"/>
      <c r="FO1826" s="129"/>
      <c r="FP1826" s="129"/>
      <c r="FQ1826" s="129"/>
      <c r="FR1826" s="129"/>
      <c r="FS1826" s="129"/>
      <c r="FT1826" s="129"/>
      <c r="FU1826" s="129"/>
      <c r="FV1826" s="129"/>
      <c r="FW1826" s="129"/>
      <c r="FX1826" s="129"/>
      <c r="FY1826" s="129"/>
      <c r="FZ1826" s="129"/>
      <c r="GA1826" s="129"/>
      <c r="GB1826" s="129"/>
      <c r="GC1826" s="129"/>
      <c r="GD1826" s="129"/>
      <c r="GE1826" s="129"/>
      <c r="GF1826" s="129"/>
      <c r="GG1826" s="129"/>
      <c r="GH1826" s="129"/>
      <c r="GI1826" s="129"/>
      <c r="GJ1826" s="129"/>
      <c r="GK1826" s="129"/>
      <c r="GL1826" s="129"/>
      <c r="GM1826" s="129"/>
      <c r="GN1826" s="129"/>
      <c r="GO1826" s="129"/>
      <c r="GP1826" s="129"/>
      <c r="GQ1826" s="129"/>
      <c r="GR1826" s="129"/>
      <c r="GS1826" s="129"/>
      <c r="GT1826" s="129"/>
    </row>
    <row r="1827" spans="1:202">
      <c r="A1827" s="51" t="s">
        <v>224</v>
      </c>
      <c r="B1827" t="s">
        <v>3549</v>
      </c>
      <c r="C1827" t="s">
        <v>3533</v>
      </c>
      <c r="D1827" s="187" t="s">
        <v>3564</v>
      </c>
      <c r="E1827" s="118" t="s">
        <v>2551</v>
      </c>
      <c r="F1827" s="119"/>
      <c r="G1827" s="119"/>
      <c r="H1827" s="119"/>
      <c r="I1827" s="119"/>
      <c r="J1827" s="119"/>
      <c r="K1827" s="119"/>
      <c r="L1827" s="119"/>
      <c r="M1827" s="119"/>
      <c r="N1827" s="119"/>
      <c r="O1827" s="119"/>
      <c r="P1827" s="119"/>
      <c r="Q1827" s="119"/>
      <c r="R1827" s="119"/>
      <c r="S1827" s="119"/>
      <c r="T1827" s="119"/>
      <c r="U1827" s="119"/>
      <c r="V1827" s="119"/>
      <c r="W1827" s="119"/>
      <c r="X1827" s="119"/>
      <c r="Y1827" s="119"/>
      <c r="Z1827" s="119"/>
      <c r="AA1827" s="119"/>
      <c r="AB1827" s="119"/>
      <c r="AC1827" s="119"/>
      <c r="AD1827" s="119"/>
      <c r="AE1827" s="119"/>
      <c r="AF1827" s="119"/>
      <c r="AG1827" s="119"/>
      <c r="AH1827" s="119"/>
      <c r="AI1827" s="119"/>
      <c r="AJ1827" s="119"/>
      <c r="AK1827" s="119"/>
      <c r="AL1827" s="119"/>
      <c r="AM1827" s="119"/>
      <c r="AN1827" s="119"/>
      <c r="AO1827" s="119"/>
      <c r="AP1827" s="119"/>
      <c r="AQ1827" s="119"/>
      <c r="AR1827" s="119"/>
      <c r="AS1827" s="119"/>
      <c r="AT1827" s="119"/>
      <c r="AU1827" s="119"/>
      <c r="AV1827" s="119"/>
      <c r="AW1827" s="119"/>
      <c r="AX1827" s="119"/>
      <c r="AY1827" s="119"/>
      <c r="AZ1827" s="119"/>
      <c r="BA1827" s="119"/>
      <c r="BB1827" s="119"/>
      <c r="BC1827" s="119"/>
      <c r="BD1827" s="120"/>
      <c r="BE1827" s="119"/>
      <c r="BF1827" s="119"/>
      <c r="BG1827" s="119"/>
      <c r="BH1827" s="119"/>
      <c r="BI1827" s="120"/>
      <c r="BJ1827" s="119"/>
      <c r="BK1827" s="119"/>
      <c r="BL1827" s="119"/>
      <c r="BM1827" s="119"/>
      <c r="BN1827" s="119"/>
      <c r="BO1827" s="119"/>
      <c r="BP1827" s="119"/>
      <c r="BQ1827" s="119"/>
      <c r="BR1827" s="119"/>
      <c r="BS1827" s="119"/>
      <c r="BT1827" s="119"/>
      <c r="BU1827" s="119"/>
      <c r="BV1827" s="127"/>
      <c r="BW1827" s="127"/>
      <c r="BX1827" s="128">
        <v>0.87721819999999995</v>
      </c>
      <c r="BY1827" s="128">
        <v>0.85528789999999999</v>
      </c>
      <c r="BZ1827" s="128">
        <v>0.87842129999999996</v>
      </c>
      <c r="CA1827" s="128">
        <v>0.87454169999999998</v>
      </c>
      <c r="CB1827" s="128">
        <v>0.83160054999999999</v>
      </c>
      <c r="CC1827" s="128">
        <v>0.83828909999999901</v>
      </c>
      <c r="CD1827" s="128">
        <v>0.86827900000000002</v>
      </c>
      <c r="CE1827" s="128">
        <v>0.91111900000000001</v>
      </c>
      <c r="CF1827" s="128">
        <v>0.90230575000000002</v>
      </c>
      <c r="CG1827" s="128">
        <v>0.90923810000000005</v>
      </c>
      <c r="CH1827" s="128">
        <v>0.86502659999999998</v>
      </c>
      <c r="CI1827" s="128">
        <v>0.86222179999999904</v>
      </c>
      <c r="CJ1827" s="128">
        <v>0.854152149999999</v>
      </c>
      <c r="CK1827" s="128">
        <v>0.85722480000000001</v>
      </c>
      <c r="CL1827" s="128">
        <v>0.87681160000000002</v>
      </c>
      <c r="CM1827" s="128">
        <v>0.91241119999999998</v>
      </c>
      <c r="CN1827" s="128">
        <v>0.93099149999999997</v>
      </c>
      <c r="CO1827" s="128">
        <v>0.9406911</v>
      </c>
      <c r="CP1827" s="128">
        <v>0.89040624999999995</v>
      </c>
      <c r="CQ1827" s="128">
        <v>0.9515574</v>
      </c>
      <c r="CR1827" s="128">
        <v>0.89951189999999903</v>
      </c>
      <c r="CS1827" s="128">
        <v>0.90596199999999905</v>
      </c>
      <c r="CT1827" s="128">
        <v>0.91526249999999998</v>
      </c>
      <c r="CU1827" s="128">
        <v>0.91308849999999997</v>
      </c>
      <c r="CV1827" s="128">
        <v>0.94438635000000004</v>
      </c>
      <c r="CW1827" s="128">
        <v>0.94887540000000004</v>
      </c>
      <c r="CX1827" s="128">
        <v>0.93161260000000001</v>
      </c>
      <c r="CY1827" s="128">
        <v>0.93670394999999995</v>
      </c>
      <c r="CZ1827" s="128">
        <v>0.90878124999999998</v>
      </c>
      <c r="DA1827" s="128">
        <v>0.88690380000000002</v>
      </c>
      <c r="DB1827" s="128">
        <v>0.88564695000000004</v>
      </c>
      <c r="DC1827" s="128">
        <v>0.90490479999999995</v>
      </c>
      <c r="DD1827" s="128">
        <v>0.89180234999999997</v>
      </c>
      <c r="DE1827" s="128">
        <v>0.8960882</v>
      </c>
      <c r="DF1827" s="128">
        <v>0.89877389999999902</v>
      </c>
      <c r="DG1827" s="128">
        <v>0.8780152</v>
      </c>
      <c r="DH1827" s="128">
        <v>0.89434659999999999</v>
      </c>
      <c r="DI1827" s="128">
        <v>0.903722899999999</v>
      </c>
      <c r="DJ1827" s="128">
        <v>0.89905970000000002</v>
      </c>
      <c r="DK1827" s="128">
        <v>0.9207263</v>
      </c>
      <c r="DL1827" s="128">
        <v>0.90394274999999902</v>
      </c>
      <c r="DM1827" s="128">
        <v>0.92857005000000004</v>
      </c>
      <c r="DN1827" s="128">
        <v>0.92070019999999997</v>
      </c>
      <c r="DO1827" s="128">
        <v>0.91698464999999996</v>
      </c>
      <c r="DP1827" s="128">
        <v>0.9489071</v>
      </c>
      <c r="DQ1827" s="128">
        <v>0.94011250000000002</v>
      </c>
      <c r="DR1827" s="128">
        <v>0.93331779999999998</v>
      </c>
      <c r="DS1827" s="128">
        <v>0.93490849999999903</v>
      </c>
      <c r="DT1827" s="128">
        <v>0.91690550000000004</v>
      </c>
      <c r="DU1827" s="128"/>
      <c r="DV1827" s="128"/>
      <c r="DW1827" s="128"/>
      <c r="DX1827" s="128"/>
      <c r="DY1827" s="128"/>
      <c r="DZ1827" s="129"/>
      <c r="EA1827" s="129"/>
      <c r="EB1827" s="129"/>
      <c r="EC1827" s="129"/>
      <c r="ED1827" s="129"/>
      <c r="EE1827" s="129"/>
      <c r="EF1827" s="129"/>
      <c r="EG1827" s="129"/>
      <c r="EH1827" s="129"/>
      <c r="EI1827" s="129"/>
      <c r="EJ1827" s="129"/>
      <c r="EK1827" s="129"/>
      <c r="EL1827" s="129"/>
      <c r="EM1827" s="129"/>
      <c r="EN1827" s="129"/>
      <c r="EO1827" s="129"/>
      <c r="EP1827" s="129"/>
      <c r="EQ1827" s="129"/>
      <c r="ER1827" s="129"/>
      <c r="ES1827" s="129"/>
      <c r="ET1827" s="129"/>
      <c r="EU1827" s="129"/>
      <c r="EV1827" s="129"/>
      <c r="EW1827" s="129"/>
      <c r="EX1827" s="129"/>
      <c r="EY1827" s="129"/>
      <c r="EZ1827" s="129"/>
      <c r="FA1827" s="129"/>
      <c r="FB1827" s="129"/>
      <c r="FC1827" s="129"/>
      <c r="FD1827" s="129"/>
      <c r="FE1827" s="129"/>
      <c r="FF1827" s="129"/>
      <c r="FG1827" s="129"/>
      <c r="FH1827" s="129"/>
      <c r="FI1827" s="129"/>
      <c r="FJ1827" s="129"/>
      <c r="FK1827" s="129"/>
      <c r="FL1827" s="129"/>
      <c r="FM1827" s="129"/>
      <c r="FN1827" s="129"/>
      <c r="FO1827" s="129"/>
      <c r="FP1827" s="129"/>
      <c r="FQ1827" s="129"/>
      <c r="FR1827" s="129"/>
      <c r="FS1827" s="129"/>
      <c r="FT1827" s="129"/>
      <c r="FU1827" s="129"/>
      <c r="FV1827" s="129"/>
      <c r="FW1827" s="129"/>
      <c r="FX1827" s="129"/>
      <c r="FY1827" s="129"/>
      <c r="FZ1827" s="129"/>
      <c r="GA1827" s="129"/>
      <c r="GB1827" s="129"/>
      <c r="GC1827" s="129"/>
      <c r="GD1827" s="129"/>
      <c r="GE1827" s="129"/>
      <c r="GF1827" s="129"/>
      <c r="GG1827" s="129"/>
      <c r="GH1827" s="129"/>
      <c r="GI1827" s="129"/>
      <c r="GJ1827" s="129"/>
      <c r="GK1827" s="129"/>
      <c r="GL1827" s="129"/>
      <c r="GM1827" s="129"/>
      <c r="GN1827" s="129"/>
      <c r="GO1827" s="129"/>
      <c r="GP1827" s="129"/>
      <c r="GQ1827" s="129"/>
      <c r="GR1827" s="129"/>
      <c r="GS1827" s="129"/>
      <c r="GT1827" s="129"/>
    </row>
    <row r="1828" spans="1:202">
      <c r="A1828" s="51" t="s">
        <v>224</v>
      </c>
      <c r="B1828" t="s">
        <v>3549</v>
      </c>
      <c r="C1828" t="s">
        <v>3533</v>
      </c>
      <c r="D1828" s="187" t="s">
        <v>3564</v>
      </c>
      <c r="E1828" s="118" t="s">
        <v>2552</v>
      </c>
      <c r="F1828" s="119"/>
      <c r="G1828" s="119"/>
      <c r="H1828" s="119"/>
      <c r="I1828" s="119"/>
      <c r="J1828" s="119"/>
      <c r="K1828" s="119"/>
      <c r="L1828" s="119"/>
      <c r="M1828" s="119"/>
      <c r="N1828" s="119"/>
      <c r="O1828" s="119"/>
      <c r="P1828" s="119"/>
      <c r="Q1828" s="119"/>
      <c r="R1828" s="119"/>
      <c r="S1828" s="119"/>
      <c r="T1828" s="119"/>
      <c r="U1828" s="119"/>
      <c r="V1828" s="119"/>
      <c r="W1828" s="119"/>
      <c r="X1828" s="119"/>
      <c r="Y1828" s="119"/>
      <c r="Z1828" s="119"/>
      <c r="AA1828" s="119"/>
      <c r="AB1828" s="119"/>
      <c r="AC1828" s="119"/>
      <c r="AD1828" s="119"/>
      <c r="AE1828" s="119"/>
      <c r="AF1828" s="119"/>
      <c r="AG1828" s="119"/>
      <c r="AH1828" s="119"/>
      <c r="AI1828" s="119"/>
      <c r="AJ1828" s="119"/>
      <c r="AK1828" s="119"/>
      <c r="AL1828" s="119"/>
      <c r="AM1828" s="119"/>
      <c r="AN1828" s="119"/>
      <c r="AO1828" s="119"/>
      <c r="AP1828" s="119"/>
      <c r="AQ1828" s="119"/>
      <c r="AR1828" s="119"/>
      <c r="AS1828" s="119"/>
      <c r="AT1828" s="119"/>
      <c r="AU1828" s="119"/>
      <c r="AV1828" s="119"/>
      <c r="AW1828" s="119"/>
      <c r="AX1828" s="119"/>
      <c r="AY1828" s="119"/>
      <c r="AZ1828" s="119"/>
      <c r="BA1828" s="119"/>
      <c r="BB1828" s="119"/>
      <c r="BC1828" s="119"/>
      <c r="BD1828" s="120"/>
      <c r="BE1828" s="119"/>
      <c r="BF1828" s="119"/>
      <c r="BG1828" s="119"/>
      <c r="BH1828" s="119"/>
      <c r="BI1828" s="120"/>
      <c r="BJ1828" s="119"/>
      <c r="BK1828" s="119"/>
      <c r="BL1828" s="119"/>
      <c r="BM1828" s="119"/>
      <c r="BN1828" s="119"/>
      <c r="BO1828" s="119"/>
      <c r="BP1828" s="119"/>
      <c r="BQ1828" s="119"/>
      <c r="BR1828" s="119"/>
      <c r="BS1828" s="119"/>
      <c r="BT1828" s="119"/>
      <c r="BU1828" s="119"/>
      <c r="BV1828" s="127"/>
      <c r="BW1828" s="127"/>
      <c r="BX1828" s="128">
        <v>0.83219109999999996</v>
      </c>
      <c r="BY1828" s="128">
        <v>0.67229099999999997</v>
      </c>
      <c r="BZ1828" s="128">
        <v>0.80618039999999902</v>
      </c>
      <c r="CA1828" s="128">
        <v>0.71728499999999995</v>
      </c>
      <c r="CB1828" s="128">
        <v>0.72566239999999904</v>
      </c>
      <c r="CC1828" s="128">
        <v>0.70990849999999905</v>
      </c>
      <c r="CD1828" s="128">
        <v>0.71810989999999997</v>
      </c>
      <c r="CE1828" s="128">
        <v>0.73573049999999995</v>
      </c>
      <c r="CF1828" s="128">
        <v>0.75051674999999995</v>
      </c>
      <c r="CG1828" s="128">
        <v>0.75543819999999995</v>
      </c>
      <c r="CH1828" s="128">
        <v>0.78138129999999995</v>
      </c>
      <c r="CI1828" s="128">
        <v>0.7884504</v>
      </c>
      <c r="CJ1828" s="128">
        <v>0.77798659999999997</v>
      </c>
      <c r="CK1828" s="128">
        <v>0.80677430000000006</v>
      </c>
      <c r="CL1828" s="128">
        <v>0.81557990000000002</v>
      </c>
      <c r="CM1828" s="128">
        <v>0.84781899999999899</v>
      </c>
      <c r="CN1828" s="128">
        <v>0.8434625</v>
      </c>
      <c r="CO1828" s="128">
        <v>0.88847849999999995</v>
      </c>
      <c r="CP1828" s="128">
        <v>0.83188485000000001</v>
      </c>
      <c r="CQ1828" s="128">
        <v>0.86890599999999996</v>
      </c>
      <c r="CR1828" s="128">
        <v>0.86917480000000003</v>
      </c>
      <c r="CS1828" s="128">
        <v>0.89078740000000001</v>
      </c>
      <c r="CT1828" s="128">
        <v>0.91586690000000004</v>
      </c>
      <c r="CU1828" s="128">
        <v>0.90922179999999997</v>
      </c>
      <c r="CV1828" s="128">
        <v>0.91468119999999997</v>
      </c>
      <c r="CW1828" s="128">
        <v>0.91710999999999998</v>
      </c>
      <c r="CX1828" s="128">
        <v>0.88679779999999997</v>
      </c>
      <c r="CY1828" s="128">
        <v>0.88341974999999995</v>
      </c>
      <c r="CZ1828" s="128">
        <v>0.88890749999999996</v>
      </c>
      <c r="DA1828" s="128">
        <v>0.87715639999999995</v>
      </c>
      <c r="DB1828" s="128">
        <v>0.87137564999999995</v>
      </c>
      <c r="DC1828" s="128">
        <v>0.90340120000000002</v>
      </c>
      <c r="DD1828" s="128">
        <v>0.90842309999999904</v>
      </c>
      <c r="DE1828" s="128">
        <v>0.89983679999999899</v>
      </c>
      <c r="DF1828" s="128">
        <v>0.89312604999999901</v>
      </c>
      <c r="DG1828" s="128">
        <v>0.88050740000000005</v>
      </c>
      <c r="DH1828" s="128">
        <v>0.90029429999999999</v>
      </c>
      <c r="DI1828" s="128">
        <v>0.88757874999999997</v>
      </c>
      <c r="DJ1828" s="128">
        <v>0.89403710000000003</v>
      </c>
      <c r="DK1828" s="128">
        <v>0.91731205000000005</v>
      </c>
      <c r="DL1828" s="128">
        <v>0.90393314999999996</v>
      </c>
      <c r="DM1828" s="128">
        <v>0.92341070000000003</v>
      </c>
      <c r="DN1828" s="128">
        <v>0.91841220000000001</v>
      </c>
      <c r="DO1828" s="128">
        <v>0.91444769999999997</v>
      </c>
      <c r="DP1828" s="128">
        <v>0.93989120000000004</v>
      </c>
      <c r="DQ1828" s="128">
        <v>0.94154259999999901</v>
      </c>
      <c r="DR1828" s="128">
        <v>0.92730199999999996</v>
      </c>
      <c r="DS1828" s="128">
        <v>0.92552889999999899</v>
      </c>
      <c r="DT1828" s="128">
        <v>0.90645730000000002</v>
      </c>
      <c r="DU1828" s="128"/>
      <c r="DV1828" s="128"/>
      <c r="DW1828" s="128"/>
      <c r="DX1828" s="128"/>
      <c r="DY1828" s="128"/>
      <c r="DZ1828" s="129"/>
      <c r="EA1828" s="129"/>
      <c r="EB1828" s="129"/>
      <c r="EC1828" s="129"/>
      <c r="ED1828" s="129"/>
      <c r="EE1828" s="129"/>
      <c r="EF1828" s="129"/>
      <c r="EG1828" s="129"/>
      <c r="EH1828" s="129"/>
      <c r="EI1828" s="129"/>
      <c r="EJ1828" s="129"/>
      <c r="EK1828" s="129"/>
      <c r="EL1828" s="129"/>
      <c r="EM1828" s="129"/>
      <c r="EN1828" s="129"/>
      <c r="EO1828" s="129"/>
      <c r="EP1828" s="129"/>
      <c r="EQ1828" s="129"/>
      <c r="ER1828" s="129"/>
      <c r="ES1828" s="129"/>
      <c r="ET1828" s="129"/>
      <c r="EU1828" s="129"/>
      <c r="EV1828" s="129"/>
      <c r="EW1828" s="129"/>
      <c r="EX1828" s="129"/>
      <c r="EY1828" s="129"/>
      <c r="EZ1828" s="129"/>
      <c r="FA1828" s="129"/>
      <c r="FB1828" s="129"/>
      <c r="FC1828" s="129"/>
      <c r="FD1828" s="129"/>
      <c r="FE1828" s="129"/>
      <c r="FF1828" s="129"/>
      <c r="FG1828" s="129"/>
      <c r="FH1828" s="129"/>
      <c r="FI1828" s="129"/>
      <c r="FJ1828" s="129"/>
      <c r="FK1828" s="129"/>
      <c r="FL1828" s="129"/>
      <c r="FM1828" s="129"/>
      <c r="FN1828" s="129"/>
      <c r="FO1828" s="129"/>
      <c r="FP1828" s="129"/>
      <c r="FQ1828" s="129"/>
      <c r="FR1828" s="129"/>
      <c r="FS1828" s="129"/>
      <c r="FT1828" s="129"/>
      <c r="FU1828" s="129"/>
      <c r="FV1828" s="129"/>
      <c r="FW1828" s="129"/>
      <c r="FX1828" s="129"/>
      <c r="FY1828" s="129"/>
      <c r="FZ1828" s="129"/>
      <c r="GA1828" s="129"/>
      <c r="GB1828" s="129"/>
      <c r="GC1828" s="129"/>
      <c r="GD1828" s="129"/>
      <c r="GE1828" s="129"/>
      <c r="GF1828" s="129"/>
      <c r="GG1828" s="129"/>
      <c r="GH1828" s="129"/>
      <c r="GI1828" s="129"/>
      <c r="GJ1828" s="129"/>
      <c r="GK1828" s="129"/>
      <c r="GL1828" s="129"/>
      <c r="GM1828" s="129"/>
      <c r="GN1828" s="129"/>
      <c r="GO1828" s="129"/>
      <c r="GP1828" s="129"/>
      <c r="GQ1828" s="129"/>
      <c r="GR1828" s="129"/>
      <c r="GS1828" s="129"/>
      <c r="GT1828" s="129"/>
    </row>
    <row r="1829" spans="1:202">
      <c r="A1829" s="51" t="s">
        <v>224</v>
      </c>
      <c r="B1829" t="s">
        <v>3549</v>
      </c>
      <c r="C1829" t="s">
        <v>3533</v>
      </c>
      <c r="D1829" s="187" t="s">
        <v>3564</v>
      </c>
      <c r="E1829" s="118" t="s">
        <v>2553</v>
      </c>
      <c r="F1829" s="119"/>
      <c r="G1829" s="119"/>
      <c r="H1829" s="119"/>
      <c r="I1829" s="119"/>
      <c r="J1829" s="119"/>
      <c r="K1829" s="119"/>
      <c r="L1829" s="119"/>
      <c r="M1829" s="119"/>
      <c r="N1829" s="119"/>
      <c r="O1829" s="119"/>
      <c r="P1829" s="119"/>
      <c r="Q1829" s="119"/>
      <c r="R1829" s="119"/>
      <c r="S1829" s="119"/>
      <c r="T1829" s="119"/>
      <c r="U1829" s="119"/>
      <c r="V1829" s="119"/>
      <c r="W1829" s="119"/>
      <c r="X1829" s="119"/>
      <c r="Y1829" s="119"/>
      <c r="Z1829" s="119"/>
      <c r="AA1829" s="119"/>
      <c r="AB1829" s="119"/>
      <c r="AC1829" s="119"/>
      <c r="AD1829" s="119"/>
      <c r="AE1829" s="119"/>
      <c r="AF1829" s="119"/>
      <c r="AG1829" s="119"/>
      <c r="AH1829" s="119"/>
      <c r="AI1829" s="119"/>
      <c r="AJ1829" s="119"/>
      <c r="AK1829" s="119"/>
      <c r="AL1829" s="119"/>
      <c r="AM1829" s="119"/>
      <c r="AN1829" s="119"/>
      <c r="AO1829" s="119"/>
      <c r="AP1829" s="119"/>
      <c r="AQ1829" s="119"/>
      <c r="AR1829" s="119"/>
      <c r="AS1829" s="119"/>
      <c r="AT1829" s="119"/>
      <c r="AU1829" s="119"/>
      <c r="AV1829" s="119"/>
      <c r="AW1829" s="119"/>
      <c r="AX1829" s="119"/>
      <c r="AY1829" s="119"/>
      <c r="AZ1829" s="119"/>
      <c r="BA1829" s="119"/>
      <c r="BB1829" s="119"/>
      <c r="BC1829" s="119"/>
      <c r="BD1829" s="120"/>
      <c r="BE1829" s="119"/>
      <c r="BF1829" s="119"/>
      <c r="BG1829" s="119"/>
      <c r="BH1829" s="119"/>
      <c r="BI1829" s="120"/>
      <c r="BJ1829" s="119"/>
      <c r="BK1829" s="119"/>
      <c r="BL1829" s="119"/>
      <c r="BM1829" s="119"/>
      <c r="BN1829" s="119"/>
      <c r="BO1829" s="119"/>
      <c r="BP1829" s="119"/>
      <c r="BQ1829" s="119"/>
      <c r="BR1829" s="119"/>
      <c r="BS1829" s="119"/>
      <c r="BT1829" s="119"/>
      <c r="BU1829" s="119"/>
      <c r="BV1829" s="127"/>
      <c r="BW1829" s="127"/>
      <c r="BX1829" s="128">
        <v>0.7882304</v>
      </c>
      <c r="BY1829" s="128">
        <v>0.78994489999999995</v>
      </c>
      <c r="BZ1829" s="128">
        <v>0.79693399999999903</v>
      </c>
      <c r="CA1829" s="128">
        <v>0.81136660000000005</v>
      </c>
      <c r="CB1829" s="128">
        <v>0.81681429999999999</v>
      </c>
      <c r="CC1829" s="128">
        <v>0.82352130000000001</v>
      </c>
      <c r="CD1829" s="128">
        <v>0.83032289999999997</v>
      </c>
      <c r="CE1829" s="128">
        <v>0.83338559999999995</v>
      </c>
      <c r="CF1829" s="128">
        <v>0.82975309999999902</v>
      </c>
      <c r="CG1829" s="128">
        <v>0.83434659999999905</v>
      </c>
      <c r="CH1829" s="128">
        <v>0.84291950000000004</v>
      </c>
      <c r="CI1829" s="128">
        <v>0.84816210000000003</v>
      </c>
      <c r="CJ1829" s="128">
        <v>0.85186509999999904</v>
      </c>
      <c r="CK1829" s="128">
        <v>0.85275290000000004</v>
      </c>
      <c r="CL1829" s="128">
        <v>0.8530314</v>
      </c>
      <c r="CM1829" s="128">
        <v>0.85500500000000001</v>
      </c>
      <c r="CN1829" s="128">
        <v>0.85803470000000004</v>
      </c>
      <c r="CO1829" s="128">
        <v>0.85918649999999996</v>
      </c>
      <c r="CP1829" s="128">
        <v>0.86435819999999997</v>
      </c>
      <c r="CQ1829" s="128">
        <v>0.86838470000000001</v>
      </c>
      <c r="CR1829" s="128">
        <v>0.86482709999999996</v>
      </c>
      <c r="CS1829" s="128">
        <v>0.97502500000000003</v>
      </c>
      <c r="CT1829" s="128">
        <v>0.968225</v>
      </c>
      <c r="CU1829" s="128">
        <v>0.82176125</v>
      </c>
      <c r="CV1829" s="128">
        <v>0.85006760000000003</v>
      </c>
      <c r="CW1829" s="128">
        <v>0.89976789999999995</v>
      </c>
      <c r="CX1829" s="128">
        <v>0.91280620000000001</v>
      </c>
      <c r="CY1829" s="128">
        <v>0.91035949999999999</v>
      </c>
      <c r="CZ1829" s="128">
        <v>0.91221904999999903</v>
      </c>
      <c r="DA1829" s="128">
        <v>0.92736699999999905</v>
      </c>
      <c r="DB1829" s="128">
        <v>0.904086849999999</v>
      </c>
      <c r="DC1829" s="128">
        <v>0.90941640000000001</v>
      </c>
      <c r="DD1829" s="128">
        <v>0.90771440000000003</v>
      </c>
      <c r="DE1829" s="128">
        <v>0.92140219999999995</v>
      </c>
      <c r="DF1829" s="128">
        <v>0.89958640000000001</v>
      </c>
      <c r="DG1829" s="128">
        <v>0.90817294999999998</v>
      </c>
      <c r="DH1829" s="128">
        <v>0.90597369999999999</v>
      </c>
      <c r="DI1829" s="128">
        <v>0.90436570000000005</v>
      </c>
      <c r="DJ1829" s="128">
        <v>0.90432749999999995</v>
      </c>
      <c r="DK1829" s="128">
        <v>0.91422320000000001</v>
      </c>
      <c r="DL1829" s="128">
        <v>0.90147630000000001</v>
      </c>
      <c r="DM1829" s="128">
        <v>0.91776590000000002</v>
      </c>
      <c r="DN1829" s="128">
        <v>0.91811399999999899</v>
      </c>
      <c r="DO1829" s="128">
        <v>0.93297349999999901</v>
      </c>
      <c r="DP1829" s="128">
        <v>0.93192215</v>
      </c>
      <c r="DQ1829" s="128">
        <v>0.92177049999999905</v>
      </c>
      <c r="DR1829" s="128">
        <v>0.92938069999999995</v>
      </c>
      <c r="DS1829" s="128">
        <v>0.9293884</v>
      </c>
      <c r="DT1829" s="128">
        <v>0.92576719999999901</v>
      </c>
      <c r="DU1829" s="128"/>
      <c r="DV1829" s="128"/>
      <c r="DW1829" s="128"/>
      <c r="DX1829" s="128"/>
      <c r="DY1829" s="128"/>
      <c r="DZ1829" s="129"/>
      <c r="EA1829" s="129"/>
      <c r="EB1829" s="129"/>
      <c r="EC1829" s="129"/>
      <c r="ED1829" s="129"/>
      <c r="EE1829" s="129"/>
      <c r="EF1829" s="129"/>
      <c r="EG1829" s="129"/>
      <c r="EH1829" s="129"/>
      <c r="EI1829" s="129"/>
      <c r="EJ1829" s="129"/>
      <c r="EK1829" s="129"/>
      <c r="EL1829" s="129"/>
      <c r="EM1829" s="129"/>
      <c r="EN1829" s="129"/>
      <c r="EO1829" s="129"/>
      <c r="EP1829" s="129"/>
      <c r="EQ1829" s="129"/>
      <c r="ER1829" s="129"/>
      <c r="ES1829" s="129"/>
      <c r="ET1829" s="129"/>
      <c r="EU1829" s="129"/>
      <c r="EV1829" s="129"/>
      <c r="EW1829" s="129"/>
      <c r="EX1829" s="129"/>
      <c r="EY1829" s="129"/>
      <c r="EZ1829" s="129"/>
      <c r="FA1829" s="129"/>
      <c r="FB1829" s="129"/>
      <c r="FC1829" s="129"/>
      <c r="FD1829" s="129"/>
      <c r="FE1829" s="129"/>
      <c r="FF1829" s="129"/>
      <c r="FG1829" s="129"/>
      <c r="FH1829" s="129"/>
      <c r="FI1829" s="129"/>
      <c r="FJ1829" s="129"/>
      <c r="FK1829" s="129"/>
      <c r="FL1829" s="129"/>
      <c r="FM1829" s="129"/>
      <c r="FN1829" s="129"/>
      <c r="FO1829" s="129"/>
      <c r="FP1829" s="129"/>
      <c r="FQ1829" s="129"/>
      <c r="FR1829" s="129"/>
      <c r="FS1829" s="129"/>
      <c r="FT1829" s="129"/>
      <c r="FU1829" s="129"/>
      <c r="FV1829" s="129"/>
      <c r="FW1829" s="129"/>
      <c r="FX1829" s="129"/>
      <c r="FY1829" s="129"/>
      <c r="FZ1829" s="129"/>
      <c r="GA1829" s="129"/>
      <c r="GB1829" s="129"/>
      <c r="GC1829" s="129"/>
      <c r="GD1829" s="129"/>
      <c r="GE1829" s="129"/>
      <c r="GF1829" s="129"/>
      <c r="GG1829" s="129"/>
      <c r="GH1829" s="129"/>
      <c r="GI1829" s="129"/>
      <c r="GJ1829" s="129"/>
      <c r="GK1829" s="129"/>
      <c r="GL1829" s="129"/>
      <c r="GM1829" s="129"/>
      <c r="GN1829" s="129"/>
      <c r="GO1829" s="129"/>
      <c r="GP1829" s="129"/>
      <c r="GQ1829" s="129"/>
      <c r="GR1829" s="129"/>
      <c r="GS1829" s="129"/>
      <c r="GT1829" s="129"/>
    </row>
    <row r="1830" spans="1:202">
      <c r="A1830" s="51" t="s">
        <v>224</v>
      </c>
      <c r="B1830" t="s">
        <v>3549</v>
      </c>
      <c r="C1830" t="s">
        <v>3533</v>
      </c>
      <c r="D1830" s="187" t="s">
        <v>3564</v>
      </c>
      <c r="E1830" s="118" t="s">
        <v>2554</v>
      </c>
      <c r="F1830" s="119"/>
      <c r="G1830" s="119"/>
      <c r="H1830" s="119"/>
      <c r="I1830" s="119"/>
      <c r="J1830" s="119"/>
      <c r="K1830" s="119"/>
      <c r="L1830" s="119"/>
      <c r="M1830" s="119"/>
      <c r="N1830" s="119"/>
      <c r="O1830" s="119"/>
      <c r="P1830" s="119"/>
      <c r="Q1830" s="119"/>
      <c r="R1830" s="119"/>
      <c r="S1830" s="119"/>
      <c r="T1830" s="119"/>
      <c r="U1830" s="119"/>
      <c r="V1830" s="119"/>
      <c r="W1830" s="119"/>
      <c r="X1830" s="119"/>
      <c r="Y1830" s="119"/>
      <c r="Z1830" s="119"/>
      <c r="AA1830" s="119"/>
      <c r="AB1830" s="119"/>
      <c r="AC1830" s="119"/>
      <c r="AD1830" s="119"/>
      <c r="AE1830" s="119"/>
      <c r="AF1830" s="119"/>
      <c r="AG1830" s="119"/>
      <c r="AH1830" s="119"/>
      <c r="AI1830" s="119"/>
      <c r="AJ1830" s="119"/>
      <c r="AK1830" s="119"/>
      <c r="AL1830" s="119"/>
      <c r="AM1830" s="119"/>
      <c r="AN1830" s="119"/>
      <c r="AO1830" s="119"/>
      <c r="AP1830" s="119"/>
      <c r="AQ1830" s="119"/>
      <c r="AR1830" s="119"/>
      <c r="AS1830" s="119"/>
      <c r="AT1830" s="119"/>
      <c r="AU1830" s="119"/>
      <c r="AV1830" s="119"/>
      <c r="AW1830" s="119"/>
      <c r="AX1830" s="119"/>
      <c r="AY1830" s="119"/>
      <c r="AZ1830" s="119"/>
      <c r="BA1830" s="119"/>
      <c r="BB1830" s="119"/>
      <c r="BC1830" s="119"/>
      <c r="BD1830" s="120"/>
      <c r="BE1830" s="119"/>
      <c r="BF1830" s="119"/>
      <c r="BG1830" s="119"/>
      <c r="BH1830" s="119"/>
      <c r="BI1830" s="120"/>
      <c r="BJ1830" s="119"/>
      <c r="BK1830" s="119"/>
      <c r="BL1830" s="119"/>
      <c r="BM1830" s="119"/>
      <c r="BN1830" s="119"/>
      <c r="BO1830" s="119"/>
      <c r="BP1830" s="119"/>
      <c r="BQ1830" s="119"/>
      <c r="BR1830" s="119"/>
      <c r="BS1830" s="119"/>
      <c r="BT1830" s="119"/>
      <c r="BU1830" s="119"/>
      <c r="BV1830" s="127"/>
      <c r="BW1830" s="127"/>
      <c r="BX1830" s="128">
        <v>0.64213229999999999</v>
      </c>
      <c r="BY1830" s="128">
        <v>0.63825500000000002</v>
      </c>
      <c r="BZ1830" s="128">
        <v>0.64858660000000001</v>
      </c>
      <c r="CA1830" s="128">
        <v>0.67835250000000002</v>
      </c>
      <c r="CB1830" s="128">
        <v>0.68700099999999997</v>
      </c>
      <c r="CC1830" s="128">
        <v>0.70243409999999995</v>
      </c>
      <c r="CD1830" s="128">
        <v>0.70825300000000002</v>
      </c>
      <c r="CE1830" s="128">
        <v>0.70583960000000001</v>
      </c>
      <c r="CF1830" s="128">
        <v>0.68869519999999995</v>
      </c>
      <c r="CG1830" s="128">
        <v>0.6903861</v>
      </c>
      <c r="CH1830" s="128">
        <v>0.70410659999999903</v>
      </c>
      <c r="CI1830" s="128">
        <v>0.71560289999999904</v>
      </c>
      <c r="CJ1830" s="128">
        <v>0.72062610000000005</v>
      </c>
      <c r="CK1830" s="128">
        <v>0.72477610000000003</v>
      </c>
      <c r="CL1830" s="128">
        <v>0.72943409999999997</v>
      </c>
      <c r="CM1830" s="128">
        <v>0.74019369999999995</v>
      </c>
      <c r="CN1830" s="128">
        <v>0.75277579999999999</v>
      </c>
      <c r="CO1830" s="128">
        <v>0.75792809999999999</v>
      </c>
      <c r="CP1830" s="128">
        <v>0.76602159999999997</v>
      </c>
      <c r="CQ1830" s="128">
        <v>0.77564440000000001</v>
      </c>
      <c r="CR1830" s="128">
        <v>0.7724896</v>
      </c>
      <c r="CS1830" s="128">
        <v>0.9478084</v>
      </c>
      <c r="CT1830" s="128">
        <v>0.95446739999999997</v>
      </c>
      <c r="CU1830" s="128">
        <v>0.84617359999999897</v>
      </c>
      <c r="CV1830" s="128">
        <v>0.83396499999999996</v>
      </c>
      <c r="CW1830" s="128">
        <v>0.904097699999999</v>
      </c>
      <c r="CX1830" s="128">
        <v>0.92713520000000005</v>
      </c>
      <c r="CY1830" s="128">
        <v>0.89756550000000002</v>
      </c>
      <c r="CZ1830" s="128">
        <v>0.89611960000000002</v>
      </c>
      <c r="DA1830" s="128">
        <v>0.92181369999999996</v>
      </c>
      <c r="DB1830" s="128">
        <v>0.888967649999999</v>
      </c>
      <c r="DC1830" s="128">
        <v>0.90821640000000003</v>
      </c>
      <c r="DD1830" s="128">
        <v>0.90321189999999996</v>
      </c>
      <c r="DE1830" s="128">
        <v>0.92233064999999903</v>
      </c>
      <c r="DF1830" s="128">
        <v>0.91973769999999999</v>
      </c>
      <c r="DG1830" s="128">
        <v>0.8999933</v>
      </c>
      <c r="DH1830" s="128">
        <v>0.90007009999999998</v>
      </c>
      <c r="DI1830" s="128">
        <v>0.89249420000000002</v>
      </c>
      <c r="DJ1830" s="128">
        <v>0.89595190000000002</v>
      </c>
      <c r="DK1830" s="128">
        <v>0.90526410000000002</v>
      </c>
      <c r="DL1830" s="128">
        <v>0.90689960000000003</v>
      </c>
      <c r="DM1830" s="128">
        <v>0.91122860000000006</v>
      </c>
      <c r="DN1830" s="128">
        <v>0.92465924999999904</v>
      </c>
      <c r="DO1830" s="128">
        <v>0.93961450000000002</v>
      </c>
      <c r="DP1830" s="128">
        <v>0.93719730000000001</v>
      </c>
      <c r="DQ1830" s="128">
        <v>0.93291420000000003</v>
      </c>
      <c r="DR1830" s="128">
        <v>0.93137049999999999</v>
      </c>
      <c r="DS1830" s="128">
        <v>0.94222309999999998</v>
      </c>
      <c r="DT1830" s="128">
        <v>0.92247460000000003</v>
      </c>
      <c r="DU1830" s="128"/>
      <c r="DV1830" s="128"/>
      <c r="DW1830" s="128"/>
      <c r="DX1830" s="128"/>
      <c r="DY1830" s="128"/>
      <c r="DZ1830" s="129"/>
      <c r="EA1830" s="129"/>
      <c r="EB1830" s="129"/>
      <c r="EC1830" s="129"/>
      <c r="ED1830" s="129"/>
      <c r="EE1830" s="129"/>
      <c r="EF1830" s="129"/>
      <c r="EG1830" s="129"/>
      <c r="EH1830" s="129"/>
      <c r="EI1830" s="129"/>
      <c r="EJ1830" s="129"/>
      <c r="EK1830" s="129"/>
      <c r="EL1830" s="129"/>
      <c r="EM1830" s="129"/>
      <c r="EN1830" s="129"/>
      <c r="EO1830" s="129"/>
      <c r="EP1830" s="129"/>
      <c r="EQ1830" s="129"/>
      <c r="ER1830" s="129"/>
      <c r="ES1830" s="129"/>
      <c r="ET1830" s="129"/>
      <c r="EU1830" s="129"/>
      <c r="EV1830" s="129"/>
      <c r="EW1830" s="129"/>
      <c r="EX1830" s="129"/>
      <c r="EY1830" s="129"/>
      <c r="EZ1830" s="129"/>
      <c r="FA1830" s="129"/>
      <c r="FB1830" s="129"/>
      <c r="FC1830" s="129"/>
      <c r="FD1830" s="129"/>
      <c r="FE1830" s="129"/>
      <c r="FF1830" s="129"/>
      <c r="FG1830" s="129"/>
      <c r="FH1830" s="129"/>
      <c r="FI1830" s="129"/>
      <c r="FJ1830" s="129"/>
      <c r="FK1830" s="129"/>
      <c r="FL1830" s="129"/>
      <c r="FM1830" s="129"/>
      <c r="FN1830" s="129"/>
      <c r="FO1830" s="129"/>
      <c r="FP1830" s="129"/>
      <c r="FQ1830" s="129"/>
      <c r="FR1830" s="129"/>
      <c r="FS1830" s="129"/>
      <c r="FT1830" s="129"/>
      <c r="FU1830" s="129"/>
      <c r="FV1830" s="129"/>
      <c r="FW1830" s="129"/>
      <c r="FX1830" s="129"/>
      <c r="FY1830" s="129"/>
      <c r="FZ1830" s="129"/>
      <c r="GA1830" s="129"/>
      <c r="GB1830" s="129"/>
      <c r="GC1830" s="129"/>
      <c r="GD1830" s="129"/>
      <c r="GE1830" s="129"/>
      <c r="GF1830" s="129"/>
      <c r="GG1830" s="129"/>
      <c r="GH1830" s="129"/>
      <c r="GI1830" s="129"/>
      <c r="GJ1830" s="129"/>
      <c r="GK1830" s="129"/>
      <c r="GL1830" s="129"/>
      <c r="GM1830" s="129"/>
      <c r="GN1830" s="129"/>
      <c r="GO1830" s="129"/>
      <c r="GP1830" s="129"/>
      <c r="GQ1830" s="129"/>
      <c r="GR1830" s="129"/>
      <c r="GS1830" s="129"/>
      <c r="GT1830" s="129"/>
    </row>
    <row r="1831" spans="1:202">
      <c r="A1831" s="51" t="s">
        <v>224</v>
      </c>
      <c r="B1831" t="s">
        <v>3549</v>
      </c>
      <c r="C1831" t="s">
        <v>3533</v>
      </c>
      <c r="D1831" s="187" t="s">
        <v>3564</v>
      </c>
      <c r="E1831" s="118" t="s">
        <v>2555</v>
      </c>
      <c r="F1831" s="119"/>
      <c r="G1831" s="119"/>
      <c r="H1831" s="119"/>
      <c r="I1831" s="119"/>
      <c r="J1831" s="119"/>
      <c r="K1831" s="119"/>
      <c r="L1831" s="119"/>
      <c r="M1831" s="119"/>
      <c r="N1831" s="119"/>
      <c r="O1831" s="119"/>
      <c r="P1831" s="119"/>
      <c r="Q1831" s="119"/>
      <c r="R1831" s="119"/>
      <c r="S1831" s="119"/>
      <c r="T1831" s="119"/>
      <c r="U1831" s="119"/>
      <c r="V1831" s="119"/>
      <c r="W1831" s="119"/>
      <c r="X1831" s="119"/>
      <c r="Y1831" s="119"/>
      <c r="Z1831" s="119"/>
      <c r="AA1831" s="119"/>
      <c r="AB1831" s="119"/>
      <c r="AC1831" s="119"/>
      <c r="AD1831" s="119"/>
      <c r="AE1831" s="119"/>
      <c r="AF1831" s="119"/>
      <c r="AG1831" s="119"/>
      <c r="AH1831" s="119"/>
      <c r="AI1831" s="119"/>
      <c r="AJ1831" s="119"/>
      <c r="AK1831" s="119"/>
      <c r="AL1831" s="119"/>
      <c r="AM1831" s="119"/>
      <c r="AN1831" s="119"/>
      <c r="AO1831" s="119"/>
      <c r="AP1831" s="119"/>
      <c r="AQ1831" s="119"/>
      <c r="AR1831" s="119"/>
      <c r="AS1831" s="119"/>
      <c r="AT1831" s="119"/>
      <c r="AU1831" s="119"/>
      <c r="AV1831" s="119"/>
      <c r="AW1831" s="119"/>
      <c r="AX1831" s="119"/>
      <c r="AY1831" s="119"/>
      <c r="AZ1831" s="119"/>
      <c r="BA1831" s="119"/>
      <c r="BB1831" s="119"/>
      <c r="BC1831" s="119"/>
      <c r="BD1831" s="120"/>
      <c r="BE1831" s="119"/>
      <c r="BF1831" s="119"/>
      <c r="BG1831" s="119"/>
      <c r="BH1831" s="119"/>
      <c r="BI1831" s="120"/>
      <c r="BJ1831" s="119"/>
      <c r="BK1831" s="119"/>
      <c r="BL1831" s="119"/>
      <c r="BM1831" s="119"/>
      <c r="BN1831" s="119"/>
      <c r="BO1831" s="119"/>
      <c r="BP1831" s="119"/>
      <c r="BQ1831" s="119"/>
      <c r="BR1831" s="119"/>
      <c r="BS1831" s="119"/>
      <c r="BT1831" s="119"/>
      <c r="BU1831" s="119"/>
      <c r="BV1831" s="127"/>
      <c r="BW1831" s="127"/>
      <c r="BX1831" s="128">
        <v>0.79016369999999903</v>
      </c>
      <c r="BY1831" s="128">
        <v>0.81694129999999998</v>
      </c>
      <c r="BZ1831" s="128">
        <v>0.87784980000000001</v>
      </c>
      <c r="CA1831" s="128">
        <v>0.88983369999999995</v>
      </c>
      <c r="CB1831" s="128">
        <v>0.90441214999999997</v>
      </c>
      <c r="CC1831" s="128">
        <v>0.89585879999999996</v>
      </c>
      <c r="CD1831" s="128">
        <v>0.91359989999999902</v>
      </c>
      <c r="CE1831" s="128">
        <v>0.91473434999999903</v>
      </c>
      <c r="CF1831" s="128">
        <v>0.90439319999999901</v>
      </c>
      <c r="CG1831" s="128">
        <v>0.88755729999999999</v>
      </c>
      <c r="CH1831" s="128">
        <v>0.87981330000000002</v>
      </c>
      <c r="CI1831" s="128">
        <v>0.90181100000000003</v>
      </c>
      <c r="CJ1831" s="128">
        <v>0.88420180000000004</v>
      </c>
      <c r="CK1831" s="128">
        <v>0.88320999999999905</v>
      </c>
      <c r="CL1831" s="128">
        <v>0.88546440000000004</v>
      </c>
      <c r="CM1831" s="128">
        <v>0.88318410000000003</v>
      </c>
      <c r="CN1831" s="128">
        <v>0.86795635000000004</v>
      </c>
      <c r="CO1831" s="128">
        <v>0.871425749999999</v>
      </c>
      <c r="CP1831" s="128">
        <v>0.90967905000000004</v>
      </c>
      <c r="CQ1831" s="128">
        <v>0.91196770000000005</v>
      </c>
      <c r="CR1831" s="128">
        <v>0.91961649999999995</v>
      </c>
      <c r="CS1831" s="128">
        <v>0.91495079999999995</v>
      </c>
      <c r="CT1831" s="128">
        <v>0.89686104999999905</v>
      </c>
      <c r="CU1831" s="128">
        <v>0.89377094999999995</v>
      </c>
      <c r="CV1831" s="128">
        <v>0.91409809999999903</v>
      </c>
      <c r="CW1831" s="128">
        <v>0.91267719999999997</v>
      </c>
      <c r="CX1831" s="128">
        <v>0.92323045000000004</v>
      </c>
      <c r="CY1831" s="128">
        <v>0.9177476</v>
      </c>
      <c r="CZ1831" s="128">
        <v>0.9476715</v>
      </c>
      <c r="DA1831" s="128">
        <v>0.93468684999999996</v>
      </c>
      <c r="DB1831" s="128">
        <v>0.93951560000000001</v>
      </c>
      <c r="DC1831" s="128">
        <v>0.92389779999999999</v>
      </c>
      <c r="DD1831" s="128">
        <v>0.92521944999999906</v>
      </c>
      <c r="DE1831" s="128">
        <v>0.91971800000000004</v>
      </c>
      <c r="DF1831" s="128">
        <v>0.92016729999999902</v>
      </c>
      <c r="DG1831" s="128">
        <v>0.93292770000000003</v>
      </c>
      <c r="DH1831" s="128">
        <v>0.92856355000000002</v>
      </c>
      <c r="DI1831" s="128">
        <v>0.93040440000000002</v>
      </c>
      <c r="DJ1831" s="128">
        <v>0.94367760000000001</v>
      </c>
      <c r="DK1831" s="128">
        <v>0.93814425000000001</v>
      </c>
      <c r="DL1831" s="128">
        <v>0.94063529999999995</v>
      </c>
      <c r="DM1831" s="128">
        <v>0.9300467</v>
      </c>
      <c r="DN1831" s="128">
        <v>0.91187934999999998</v>
      </c>
      <c r="DO1831" s="128">
        <v>0.91334490000000002</v>
      </c>
      <c r="DP1831" s="128">
        <v>0.90688219999999997</v>
      </c>
      <c r="DQ1831" s="128">
        <v>0.89800614999999995</v>
      </c>
      <c r="DR1831" s="128">
        <v>0.89083979999999996</v>
      </c>
      <c r="DS1831" s="128">
        <v>0.92900640000000001</v>
      </c>
      <c r="DT1831" s="128">
        <v>0.92688579999999998</v>
      </c>
      <c r="DU1831" s="128"/>
      <c r="DV1831" s="128"/>
      <c r="DW1831" s="128"/>
      <c r="DX1831" s="128"/>
      <c r="DY1831" s="128"/>
      <c r="DZ1831" s="129"/>
      <c r="EA1831" s="129"/>
      <c r="EB1831" s="129"/>
      <c r="EC1831" s="129"/>
      <c r="ED1831" s="129"/>
      <c r="EE1831" s="129"/>
      <c r="EF1831" s="129"/>
      <c r="EG1831" s="129"/>
      <c r="EH1831" s="129"/>
      <c r="EI1831" s="129"/>
      <c r="EJ1831" s="129"/>
      <c r="EK1831" s="129"/>
      <c r="EL1831" s="129"/>
      <c r="EM1831" s="129"/>
      <c r="EN1831" s="129"/>
      <c r="EO1831" s="129"/>
      <c r="EP1831" s="129"/>
      <c r="EQ1831" s="129"/>
      <c r="ER1831" s="129"/>
      <c r="ES1831" s="129"/>
      <c r="ET1831" s="129"/>
      <c r="EU1831" s="129"/>
      <c r="EV1831" s="129"/>
      <c r="EW1831" s="129"/>
      <c r="EX1831" s="129"/>
      <c r="EY1831" s="129"/>
      <c r="EZ1831" s="129"/>
      <c r="FA1831" s="129"/>
      <c r="FB1831" s="129"/>
      <c r="FC1831" s="129"/>
      <c r="FD1831" s="129"/>
      <c r="FE1831" s="129"/>
      <c r="FF1831" s="129"/>
      <c r="FG1831" s="129"/>
      <c r="FH1831" s="129"/>
      <c r="FI1831" s="129"/>
      <c r="FJ1831" s="129"/>
      <c r="FK1831" s="129"/>
      <c r="FL1831" s="129"/>
      <c r="FM1831" s="129"/>
      <c r="FN1831" s="129"/>
      <c r="FO1831" s="129"/>
      <c r="FP1831" s="129"/>
      <c r="FQ1831" s="129"/>
      <c r="FR1831" s="129"/>
      <c r="FS1831" s="129"/>
      <c r="FT1831" s="129"/>
      <c r="FU1831" s="129"/>
      <c r="FV1831" s="129"/>
      <c r="FW1831" s="129"/>
      <c r="FX1831" s="129"/>
      <c r="FY1831" s="129"/>
      <c r="FZ1831" s="129"/>
      <c r="GA1831" s="129"/>
      <c r="GB1831" s="129"/>
      <c r="GC1831" s="129"/>
      <c r="GD1831" s="129"/>
      <c r="GE1831" s="129"/>
      <c r="GF1831" s="129"/>
      <c r="GG1831" s="129"/>
      <c r="GH1831" s="129"/>
      <c r="GI1831" s="129"/>
      <c r="GJ1831" s="129"/>
      <c r="GK1831" s="129"/>
      <c r="GL1831" s="129"/>
      <c r="GM1831" s="129"/>
      <c r="GN1831" s="129"/>
      <c r="GO1831" s="129"/>
      <c r="GP1831" s="129"/>
      <c r="GQ1831" s="129"/>
      <c r="GR1831" s="129"/>
      <c r="GS1831" s="129"/>
      <c r="GT1831" s="129"/>
    </row>
    <row r="1832" spans="1:202">
      <c r="A1832" s="51" t="s">
        <v>224</v>
      </c>
      <c r="B1832" t="s">
        <v>3549</v>
      </c>
      <c r="C1832" t="s">
        <v>3533</v>
      </c>
      <c r="D1832" s="187" t="s">
        <v>3564</v>
      </c>
      <c r="E1832" s="118" t="s">
        <v>2556</v>
      </c>
      <c r="F1832" s="119"/>
      <c r="G1832" s="119"/>
      <c r="H1832" s="119"/>
      <c r="I1832" s="119"/>
      <c r="J1832" s="119"/>
      <c r="K1832" s="119"/>
      <c r="L1832" s="119"/>
      <c r="M1832" s="119"/>
      <c r="N1832" s="119"/>
      <c r="O1832" s="119"/>
      <c r="P1832" s="119"/>
      <c r="Q1832" s="119"/>
      <c r="R1832" s="119"/>
      <c r="S1832" s="119"/>
      <c r="T1832" s="119"/>
      <c r="U1832" s="119"/>
      <c r="V1832" s="119"/>
      <c r="W1832" s="119"/>
      <c r="X1832" s="119"/>
      <c r="Y1832" s="119"/>
      <c r="Z1832" s="119"/>
      <c r="AA1832" s="119"/>
      <c r="AB1832" s="119"/>
      <c r="AC1832" s="119"/>
      <c r="AD1832" s="119"/>
      <c r="AE1832" s="119"/>
      <c r="AF1832" s="119"/>
      <c r="AG1832" s="119"/>
      <c r="AH1832" s="119"/>
      <c r="AI1832" s="119"/>
      <c r="AJ1832" s="119"/>
      <c r="AK1832" s="119"/>
      <c r="AL1832" s="119"/>
      <c r="AM1832" s="119"/>
      <c r="AN1832" s="119"/>
      <c r="AO1832" s="119"/>
      <c r="AP1832" s="119"/>
      <c r="AQ1832" s="119"/>
      <c r="AR1832" s="119"/>
      <c r="AS1832" s="119"/>
      <c r="AT1832" s="119"/>
      <c r="AU1832" s="119"/>
      <c r="AV1832" s="119"/>
      <c r="AW1832" s="119"/>
      <c r="AX1832" s="119"/>
      <c r="AY1832" s="119"/>
      <c r="AZ1832" s="119"/>
      <c r="BA1832" s="119"/>
      <c r="BB1832" s="119"/>
      <c r="BC1832" s="119"/>
      <c r="BD1832" s="120"/>
      <c r="BE1832" s="119"/>
      <c r="BF1832" s="119"/>
      <c r="BG1832" s="119"/>
      <c r="BH1832" s="119"/>
      <c r="BI1832" s="120"/>
      <c r="BJ1832" s="119"/>
      <c r="BK1832" s="119"/>
      <c r="BL1832" s="119"/>
      <c r="BM1832" s="119"/>
      <c r="BN1832" s="119"/>
      <c r="BO1832" s="119"/>
      <c r="BP1832" s="119"/>
      <c r="BQ1832" s="119"/>
      <c r="BR1832" s="119"/>
      <c r="BS1832" s="119"/>
      <c r="BT1832" s="119"/>
      <c r="BU1832" s="119"/>
      <c r="BV1832" s="127"/>
      <c r="BW1832" s="127"/>
      <c r="BX1832" s="128">
        <v>0.74652249999999998</v>
      </c>
      <c r="BY1832" s="128">
        <v>0.81509540000000003</v>
      </c>
      <c r="BZ1832" s="128">
        <v>0.868911399999999</v>
      </c>
      <c r="CA1832" s="128">
        <v>0.88470689999999996</v>
      </c>
      <c r="CB1832" s="128">
        <v>0.91515484999999996</v>
      </c>
      <c r="CC1832" s="128">
        <v>0.89672079999999998</v>
      </c>
      <c r="CD1832" s="128">
        <v>0.9280986</v>
      </c>
      <c r="CE1832" s="128">
        <v>0.94285099999999999</v>
      </c>
      <c r="CF1832" s="128">
        <v>0.90763769999999999</v>
      </c>
      <c r="CG1832" s="128">
        <v>0.89594589999999996</v>
      </c>
      <c r="CH1832" s="128">
        <v>0.87070840000000005</v>
      </c>
      <c r="CI1832" s="128">
        <v>0.90247759999999999</v>
      </c>
      <c r="CJ1832" s="128">
        <v>0.88292760000000003</v>
      </c>
      <c r="CK1832" s="128">
        <v>0.87646990000000002</v>
      </c>
      <c r="CL1832" s="128">
        <v>0.89004300000000003</v>
      </c>
      <c r="CM1832" s="128">
        <v>0.85548289999999905</v>
      </c>
      <c r="CN1832" s="128">
        <v>0.86767905000000001</v>
      </c>
      <c r="CO1832" s="128">
        <v>0.868586249999999</v>
      </c>
      <c r="CP1832" s="128">
        <v>0.89956939999999996</v>
      </c>
      <c r="CQ1832" s="128">
        <v>0.91151119999999997</v>
      </c>
      <c r="CR1832" s="128">
        <v>0.91895589999999905</v>
      </c>
      <c r="CS1832" s="128">
        <v>0.9124584</v>
      </c>
      <c r="CT1832" s="128">
        <v>0.89033890000000004</v>
      </c>
      <c r="CU1832" s="128">
        <v>0.89824569999999904</v>
      </c>
      <c r="CV1832" s="128">
        <v>0.92576429999999998</v>
      </c>
      <c r="CW1832" s="128">
        <v>0.9106824</v>
      </c>
      <c r="CX1832" s="128">
        <v>0.93497644999999996</v>
      </c>
      <c r="CY1832" s="128">
        <v>0.92645409999999995</v>
      </c>
      <c r="CZ1832" s="128">
        <v>0.95904370000000005</v>
      </c>
      <c r="DA1832" s="128">
        <v>0.9412026</v>
      </c>
      <c r="DB1832" s="128">
        <v>0.93834879999999998</v>
      </c>
      <c r="DC1832" s="128">
        <v>0.91562160000000004</v>
      </c>
      <c r="DD1832" s="128">
        <v>0.91593230000000003</v>
      </c>
      <c r="DE1832" s="128">
        <v>0.91258680000000003</v>
      </c>
      <c r="DF1832" s="128">
        <v>0.91993669999999905</v>
      </c>
      <c r="DG1832" s="128">
        <v>0.90306619999999904</v>
      </c>
      <c r="DH1832" s="128">
        <v>0.92181500000000005</v>
      </c>
      <c r="DI1832" s="128">
        <v>0.92378349999999998</v>
      </c>
      <c r="DJ1832" s="128">
        <v>0.93115424999999896</v>
      </c>
      <c r="DK1832" s="128">
        <v>0.94038334999999995</v>
      </c>
      <c r="DL1832" s="128">
        <v>0.93435579999999896</v>
      </c>
      <c r="DM1832" s="128">
        <v>0.92975390000000002</v>
      </c>
      <c r="DN1832" s="128">
        <v>0.89992609999999995</v>
      </c>
      <c r="DO1832" s="128">
        <v>0.90350799999999998</v>
      </c>
      <c r="DP1832" s="128">
        <v>0.9046746</v>
      </c>
      <c r="DQ1832" s="128">
        <v>0.90863364999999896</v>
      </c>
      <c r="DR1832" s="128">
        <v>0.90889309999999901</v>
      </c>
      <c r="DS1832" s="128">
        <v>0.92709410000000003</v>
      </c>
      <c r="DT1832" s="128">
        <v>0.92689569999999999</v>
      </c>
      <c r="DU1832" s="128"/>
      <c r="DV1832" s="128"/>
      <c r="DW1832" s="128"/>
      <c r="DX1832" s="128"/>
      <c r="DY1832" s="128"/>
      <c r="DZ1832" s="129"/>
      <c r="EA1832" s="129"/>
      <c r="EB1832" s="129"/>
      <c r="EC1832" s="129"/>
      <c r="ED1832" s="129"/>
      <c r="EE1832" s="129"/>
      <c r="EF1832" s="129"/>
      <c r="EG1832" s="129"/>
      <c r="EH1832" s="129"/>
      <c r="EI1832" s="129"/>
      <c r="EJ1832" s="129"/>
      <c r="EK1832" s="129"/>
      <c r="EL1832" s="129"/>
      <c r="EM1832" s="129"/>
      <c r="EN1832" s="129"/>
      <c r="EO1832" s="129"/>
      <c r="EP1832" s="129"/>
      <c r="EQ1832" s="129"/>
      <c r="ER1832" s="129"/>
      <c r="ES1832" s="129"/>
      <c r="ET1832" s="129"/>
      <c r="EU1832" s="129"/>
      <c r="EV1832" s="129"/>
      <c r="EW1832" s="129"/>
      <c r="EX1832" s="129"/>
      <c r="EY1832" s="129"/>
      <c r="EZ1832" s="129"/>
      <c r="FA1832" s="129"/>
      <c r="FB1832" s="129"/>
      <c r="FC1832" s="129"/>
      <c r="FD1832" s="129"/>
      <c r="FE1832" s="129"/>
      <c r="FF1832" s="129"/>
      <c r="FG1832" s="129"/>
      <c r="FH1832" s="129"/>
      <c r="FI1832" s="129"/>
      <c r="FJ1832" s="129"/>
      <c r="FK1832" s="129"/>
      <c r="FL1832" s="129"/>
      <c r="FM1832" s="129"/>
      <c r="FN1832" s="129"/>
      <c r="FO1832" s="129"/>
      <c r="FP1832" s="129"/>
      <c r="FQ1832" s="129"/>
      <c r="FR1832" s="129"/>
      <c r="FS1832" s="129"/>
      <c r="FT1832" s="129"/>
      <c r="FU1832" s="129"/>
      <c r="FV1832" s="129"/>
      <c r="FW1832" s="129"/>
      <c r="FX1832" s="129"/>
      <c r="FY1832" s="129"/>
      <c r="FZ1832" s="129"/>
      <c r="GA1832" s="129"/>
      <c r="GB1832" s="129"/>
      <c r="GC1832" s="129"/>
      <c r="GD1832" s="129"/>
      <c r="GE1832" s="129"/>
      <c r="GF1832" s="129"/>
      <c r="GG1832" s="129"/>
      <c r="GH1832" s="129"/>
      <c r="GI1832" s="129"/>
      <c r="GJ1832" s="129"/>
      <c r="GK1832" s="129"/>
      <c r="GL1832" s="129"/>
      <c r="GM1832" s="129"/>
      <c r="GN1832" s="129"/>
      <c r="GO1832" s="129"/>
      <c r="GP1832" s="129"/>
      <c r="GQ1832" s="129"/>
      <c r="GR1832" s="129"/>
      <c r="GS1832" s="129"/>
      <c r="GT1832" s="129"/>
    </row>
    <row r="1833" spans="1:202">
      <c r="A1833" s="51" t="s">
        <v>224</v>
      </c>
      <c r="B1833" t="s">
        <v>3549</v>
      </c>
      <c r="C1833" t="s">
        <v>3533</v>
      </c>
      <c r="D1833" s="187" t="s">
        <v>3564</v>
      </c>
      <c r="E1833" s="118" t="s">
        <v>2557</v>
      </c>
      <c r="F1833" s="119"/>
      <c r="G1833" s="119"/>
      <c r="H1833" s="119"/>
      <c r="I1833" s="119"/>
      <c r="J1833" s="119"/>
      <c r="K1833" s="119"/>
      <c r="L1833" s="119"/>
      <c r="M1833" s="119"/>
      <c r="N1833" s="119"/>
      <c r="O1833" s="119"/>
      <c r="P1833" s="119"/>
      <c r="Q1833" s="119"/>
      <c r="R1833" s="119"/>
      <c r="S1833" s="119"/>
      <c r="T1833" s="119"/>
      <c r="U1833" s="119"/>
      <c r="V1833" s="119"/>
      <c r="W1833" s="119"/>
      <c r="X1833" s="119"/>
      <c r="Y1833" s="119"/>
      <c r="Z1833" s="119"/>
      <c r="AA1833" s="119"/>
      <c r="AB1833" s="119"/>
      <c r="AC1833" s="119"/>
      <c r="AD1833" s="119"/>
      <c r="AE1833" s="119"/>
      <c r="AF1833" s="119"/>
      <c r="AG1833" s="119"/>
      <c r="AH1833" s="119"/>
      <c r="AI1833" s="119"/>
      <c r="AJ1833" s="119"/>
      <c r="AK1833" s="119"/>
      <c r="AL1833" s="119"/>
      <c r="AM1833" s="119"/>
      <c r="AN1833" s="119"/>
      <c r="AO1833" s="119"/>
      <c r="AP1833" s="119"/>
      <c r="AQ1833" s="119"/>
      <c r="AR1833" s="119"/>
      <c r="AS1833" s="119"/>
      <c r="AT1833" s="119"/>
      <c r="AU1833" s="119"/>
      <c r="AV1833" s="119"/>
      <c r="AW1833" s="119"/>
      <c r="AX1833" s="119"/>
      <c r="AY1833" s="119"/>
      <c r="AZ1833" s="119"/>
      <c r="BA1833" s="119"/>
      <c r="BB1833" s="119"/>
      <c r="BC1833" s="119"/>
      <c r="BD1833" s="120"/>
      <c r="BE1833" s="119"/>
      <c r="BF1833" s="119"/>
      <c r="BG1833" s="119"/>
      <c r="BH1833" s="119"/>
      <c r="BI1833" s="120"/>
      <c r="BJ1833" s="119"/>
      <c r="BK1833" s="119"/>
      <c r="BL1833" s="119"/>
      <c r="BM1833" s="119"/>
      <c r="BN1833" s="119"/>
      <c r="BO1833" s="119"/>
      <c r="BP1833" s="119"/>
      <c r="BQ1833" s="119"/>
      <c r="BR1833" s="119"/>
      <c r="BS1833" s="119"/>
      <c r="BT1833" s="119"/>
      <c r="BU1833" s="119"/>
      <c r="BV1833" s="127"/>
      <c r="BW1833" s="127"/>
      <c r="BX1833" s="128">
        <v>0.7882304</v>
      </c>
      <c r="BY1833" s="128">
        <v>0.94177699999999898</v>
      </c>
      <c r="BZ1833" s="128">
        <v>0.92611540000000003</v>
      </c>
      <c r="CA1833" s="128">
        <v>0.93636984999999995</v>
      </c>
      <c r="CB1833" s="128">
        <v>0.94042689999999995</v>
      </c>
      <c r="CC1833" s="128">
        <v>0.94784489999999999</v>
      </c>
      <c r="CD1833" s="128">
        <v>0.95142844999999998</v>
      </c>
      <c r="CE1833" s="128">
        <v>0.94249740000000004</v>
      </c>
      <c r="CF1833" s="128">
        <v>0.95421880000000003</v>
      </c>
      <c r="CG1833" s="128">
        <v>0.97338930000000001</v>
      </c>
      <c r="CH1833" s="128">
        <v>0.96459824999999999</v>
      </c>
      <c r="CI1833" s="128">
        <v>0.95214299999999996</v>
      </c>
      <c r="CJ1833" s="128">
        <v>0.96145129999999901</v>
      </c>
      <c r="CK1833" s="128">
        <v>0.93851680000000004</v>
      </c>
      <c r="CL1833" s="128">
        <v>0.93853025000000001</v>
      </c>
      <c r="CM1833" s="128">
        <v>0.94674619999999998</v>
      </c>
      <c r="CN1833" s="128">
        <v>0.94312905000000002</v>
      </c>
      <c r="CO1833" s="128">
        <v>0.946918699999999</v>
      </c>
      <c r="CP1833" s="128">
        <v>0.95678169999999996</v>
      </c>
      <c r="CQ1833" s="128">
        <v>0.94413409999999998</v>
      </c>
      <c r="CR1833" s="128">
        <v>0.95303339999999903</v>
      </c>
      <c r="CS1833" s="128">
        <v>0.96538389999999996</v>
      </c>
      <c r="CT1833" s="128">
        <v>0.9648854</v>
      </c>
      <c r="CU1833" s="128">
        <v>0.96971419999999997</v>
      </c>
      <c r="CV1833" s="128">
        <v>0.96977049999999898</v>
      </c>
      <c r="CW1833" s="128">
        <v>0.96981849999999903</v>
      </c>
      <c r="CX1833" s="128">
        <v>0.97422419999999998</v>
      </c>
      <c r="CY1833" s="128">
        <v>0.97861644999999997</v>
      </c>
      <c r="CZ1833" s="128">
        <v>0.99041449999999998</v>
      </c>
      <c r="DA1833" s="128">
        <v>0.94784634999999995</v>
      </c>
      <c r="DB1833" s="128">
        <v>0.93979594999999905</v>
      </c>
      <c r="DC1833" s="128">
        <v>0.94985470000000005</v>
      </c>
      <c r="DD1833" s="128">
        <v>0.95724624999999997</v>
      </c>
      <c r="DE1833" s="128">
        <v>0.96981110000000004</v>
      </c>
      <c r="DF1833" s="128">
        <v>0.97158429999999996</v>
      </c>
      <c r="DG1833" s="128">
        <v>0.95570569999999999</v>
      </c>
      <c r="DH1833" s="128">
        <v>0.96089599999999997</v>
      </c>
      <c r="DI1833" s="128">
        <v>0.96297179999999905</v>
      </c>
      <c r="DJ1833" s="128">
        <v>0.97556869999999996</v>
      </c>
      <c r="DK1833" s="128">
        <v>0.97327870000000005</v>
      </c>
      <c r="DL1833" s="128">
        <v>0.97065780000000002</v>
      </c>
      <c r="DM1833" s="128">
        <v>0.97186764999999997</v>
      </c>
      <c r="DN1833" s="128">
        <v>0.97572959999999997</v>
      </c>
      <c r="DO1833" s="128">
        <v>0.97883830000000005</v>
      </c>
      <c r="DP1833" s="128">
        <v>0.97245779999999904</v>
      </c>
      <c r="DQ1833" s="128">
        <v>0.97464589999999995</v>
      </c>
      <c r="DR1833" s="128">
        <v>0.98025804999999899</v>
      </c>
      <c r="DS1833" s="128">
        <v>0.97959864999999902</v>
      </c>
      <c r="DT1833" s="128">
        <v>0.90531569999999995</v>
      </c>
      <c r="DU1833" s="128"/>
      <c r="DV1833" s="128"/>
      <c r="DW1833" s="128"/>
      <c r="DX1833" s="128"/>
      <c r="DY1833" s="128"/>
      <c r="DZ1833" s="129"/>
      <c r="EA1833" s="129"/>
      <c r="EB1833" s="129"/>
      <c r="EC1833" s="129"/>
      <c r="ED1833" s="129"/>
      <c r="EE1833" s="129"/>
      <c r="EF1833" s="129"/>
      <c r="EG1833" s="129"/>
      <c r="EH1833" s="129"/>
      <c r="EI1833" s="129"/>
      <c r="EJ1833" s="129"/>
      <c r="EK1833" s="129"/>
      <c r="EL1833" s="129"/>
      <c r="EM1833" s="129"/>
      <c r="EN1833" s="129"/>
      <c r="EO1833" s="129"/>
      <c r="EP1833" s="129"/>
      <c r="EQ1833" s="129"/>
      <c r="ER1833" s="129"/>
      <c r="ES1833" s="129"/>
      <c r="ET1833" s="129"/>
      <c r="EU1833" s="129"/>
      <c r="EV1833" s="129"/>
      <c r="EW1833" s="129"/>
      <c r="EX1833" s="129"/>
      <c r="EY1833" s="129"/>
      <c r="EZ1833" s="129"/>
      <c r="FA1833" s="129"/>
      <c r="FB1833" s="129"/>
      <c r="FC1833" s="129"/>
      <c r="FD1833" s="129"/>
      <c r="FE1833" s="129"/>
      <c r="FF1833" s="129"/>
      <c r="FG1833" s="129"/>
      <c r="FH1833" s="129"/>
      <c r="FI1833" s="129"/>
      <c r="FJ1833" s="129"/>
      <c r="FK1833" s="129"/>
      <c r="FL1833" s="129"/>
      <c r="FM1833" s="129"/>
      <c r="FN1833" s="129"/>
      <c r="FO1833" s="129"/>
      <c r="FP1833" s="129"/>
      <c r="FQ1833" s="129"/>
      <c r="FR1833" s="129"/>
      <c r="FS1833" s="129"/>
      <c r="FT1833" s="129"/>
      <c r="FU1833" s="129"/>
      <c r="FV1833" s="129"/>
      <c r="FW1833" s="129"/>
      <c r="FX1833" s="129"/>
      <c r="FY1833" s="129"/>
      <c r="FZ1833" s="129"/>
      <c r="GA1833" s="129"/>
      <c r="GB1833" s="129"/>
      <c r="GC1833" s="129"/>
      <c r="GD1833" s="129"/>
      <c r="GE1833" s="129"/>
      <c r="GF1833" s="129"/>
      <c r="GG1833" s="129"/>
      <c r="GH1833" s="129"/>
      <c r="GI1833" s="129"/>
      <c r="GJ1833" s="129"/>
      <c r="GK1833" s="129"/>
      <c r="GL1833" s="129"/>
      <c r="GM1833" s="129"/>
      <c r="GN1833" s="129"/>
      <c r="GO1833" s="129"/>
      <c r="GP1833" s="129"/>
      <c r="GQ1833" s="129"/>
      <c r="GR1833" s="129"/>
      <c r="GS1833" s="129"/>
      <c r="GT1833" s="129"/>
    </row>
    <row r="1834" spans="1:202">
      <c r="A1834" s="51" t="s">
        <v>224</v>
      </c>
      <c r="B1834" t="s">
        <v>3549</v>
      </c>
      <c r="C1834" t="s">
        <v>3533</v>
      </c>
      <c r="D1834" s="187" t="s">
        <v>3564</v>
      </c>
      <c r="E1834" s="118" t="s">
        <v>2558</v>
      </c>
      <c r="F1834" s="119"/>
      <c r="G1834" s="119"/>
      <c r="H1834" s="119"/>
      <c r="I1834" s="119"/>
      <c r="J1834" s="119"/>
      <c r="K1834" s="119"/>
      <c r="L1834" s="119"/>
      <c r="M1834" s="119"/>
      <c r="N1834" s="119"/>
      <c r="O1834" s="119"/>
      <c r="P1834" s="119"/>
      <c r="Q1834" s="119"/>
      <c r="R1834" s="119"/>
      <c r="S1834" s="119"/>
      <c r="T1834" s="119"/>
      <c r="U1834" s="119"/>
      <c r="V1834" s="119"/>
      <c r="W1834" s="119"/>
      <c r="X1834" s="119"/>
      <c r="Y1834" s="119"/>
      <c r="Z1834" s="119"/>
      <c r="AA1834" s="119"/>
      <c r="AB1834" s="119"/>
      <c r="AC1834" s="119"/>
      <c r="AD1834" s="119"/>
      <c r="AE1834" s="119"/>
      <c r="AF1834" s="119"/>
      <c r="AG1834" s="119"/>
      <c r="AH1834" s="119"/>
      <c r="AI1834" s="119"/>
      <c r="AJ1834" s="119"/>
      <c r="AK1834" s="119"/>
      <c r="AL1834" s="119"/>
      <c r="AM1834" s="119"/>
      <c r="AN1834" s="119"/>
      <c r="AO1834" s="119"/>
      <c r="AP1834" s="119"/>
      <c r="AQ1834" s="119"/>
      <c r="AR1834" s="119"/>
      <c r="AS1834" s="119"/>
      <c r="AT1834" s="119"/>
      <c r="AU1834" s="119"/>
      <c r="AV1834" s="119"/>
      <c r="AW1834" s="119"/>
      <c r="AX1834" s="119"/>
      <c r="AY1834" s="119"/>
      <c r="AZ1834" s="119"/>
      <c r="BA1834" s="119"/>
      <c r="BB1834" s="119"/>
      <c r="BC1834" s="119"/>
      <c r="BD1834" s="120"/>
      <c r="BE1834" s="119"/>
      <c r="BF1834" s="119"/>
      <c r="BG1834" s="119"/>
      <c r="BH1834" s="119"/>
      <c r="BI1834" s="120"/>
      <c r="BJ1834" s="119"/>
      <c r="BK1834" s="119"/>
      <c r="BL1834" s="119"/>
      <c r="BM1834" s="119"/>
      <c r="BN1834" s="119"/>
      <c r="BO1834" s="119"/>
      <c r="BP1834" s="119"/>
      <c r="BQ1834" s="119"/>
      <c r="BR1834" s="119"/>
      <c r="BS1834" s="119"/>
      <c r="BT1834" s="119"/>
      <c r="BU1834" s="119"/>
      <c r="BV1834" s="127"/>
      <c r="BW1834" s="127"/>
      <c r="BX1834" s="128">
        <v>0.64213229999999999</v>
      </c>
      <c r="BY1834" s="128">
        <v>0.95658619999999905</v>
      </c>
      <c r="BZ1834" s="128">
        <v>0.94615910000000003</v>
      </c>
      <c r="CA1834" s="128">
        <v>0.94695954999999998</v>
      </c>
      <c r="CB1834" s="128">
        <v>0.95030119999999996</v>
      </c>
      <c r="CC1834" s="128">
        <v>0.95867219999999997</v>
      </c>
      <c r="CD1834" s="128">
        <v>0.96243350000000005</v>
      </c>
      <c r="CE1834" s="128">
        <v>0.93835935000000004</v>
      </c>
      <c r="CF1834" s="128">
        <v>0.95325079999999995</v>
      </c>
      <c r="CG1834" s="128">
        <v>0.96631129999999998</v>
      </c>
      <c r="CH1834" s="128">
        <v>0.94906659999999898</v>
      </c>
      <c r="CI1834" s="128">
        <v>0.94006249999999902</v>
      </c>
      <c r="CJ1834" s="128">
        <v>0.96148135000000001</v>
      </c>
      <c r="CK1834" s="128">
        <v>0.94711049999999997</v>
      </c>
      <c r="CL1834" s="128">
        <v>0.94369069999999899</v>
      </c>
      <c r="CM1834" s="128">
        <v>0.94829929999999996</v>
      </c>
      <c r="CN1834" s="128">
        <v>0.95254645000000004</v>
      </c>
      <c r="CO1834" s="128">
        <v>0.95378529999999995</v>
      </c>
      <c r="CP1834" s="128">
        <v>0.97175860000000003</v>
      </c>
      <c r="CQ1834" s="128">
        <v>0.95971479999999998</v>
      </c>
      <c r="CR1834" s="128">
        <v>0.97099340000000001</v>
      </c>
      <c r="CS1834" s="128">
        <v>0.97805750000000002</v>
      </c>
      <c r="CT1834" s="128">
        <v>0.96828919999999996</v>
      </c>
      <c r="CU1834" s="128">
        <v>0.95860500000000004</v>
      </c>
      <c r="CV1834" s="128">
        <v>0.97226670000000004</v>
      </c>
      <c r="CW1834" s="128">
        <v>0.97218660000000001</v>
      </c>
      <c r="CX1834" s="128">
        <v>0.97663429999999996</v>
      </c>
      <c r="CY1834" s="128">
        <v>0.98825784999999999</v>
      </c>
      <c r="CZ1834" s="128">
        <v>0.9895292</v>
      </c>
      <c r="DA1834" s="128">
        <v>0.95241640000000005</v>
      </c>
      <c r="DB1834" s="128">
        <v>0.95604849999999997</v>
      </c>
      <c r="DC1834" s="128">
        <v>0.94413060000000004</v>
      </c>
      <c r="DD1834" s="128">
        <v>0.95936239999999995</v>
      </c>
      <c r="DE1834" s="128">
        <v>0.96795580000000003</v>
      </c>
      <c r="DF1834" s="128">
        <v>0.96323429999999999</v>
      </c>
      <c r="DG1834" s="128">
        <v>0.95591170000000003</v>
      </c>
      <c r="DH1834" s="128">
        <v>0.96635660000000001</v>
      </c>
      <c r="DI1834" s="128">
        <v>0.97015709999999999</v>
      </c>
      <c r="DJ1834" s="128">
        <v>0.97724884999999995</v>
      </c>
      <c r="DK1834" s="128">
        <v>0.97642709999999999</v>
      </c>
      <c r="DL1834" s="128">
        <v>0.96851609999999999</v>
      </c>
      <c r="DM1834" s="128">
        <v>0.97444379999999997</v>
      </c>
      <c r="DN1834" s="128">
        <v>0.97814849999999998</v>
      </c>
      <c r="DO1834" s="128">
        <v>0.97708740000000005</v>
      </c>
      <c r="DP1834" s="128">
        <v>0.97619349999999905</v>
      </c>
      <c r="DQ1834" s="128">
        <v>0.97183724999999999</v>
      </c>
      <c r="DR1834" s="128">
        <v>0.98085840000000002</v>
      </c>
      <c r="DS1834" s="128">
        <v>0.98048369999999996</v>
      </c>
      <c r="DT1834" s="128">
        <v>0.88216300000000003</v>
      </c>
      <c r="DU1834" s="128"/>
      <c r="DV1834" s="128"/>
      <c r="DW1834" s="128"/>
      <c r="DX1834" s="128"/>
      <c r="DY1834" s="128"/>
      <c r="DZ1834" s="129"/>
      <c r="EA1834" s="129"/>
      <c r="EB1834" s="129"/>
      <c r="EC1834" s="129"/>
      <c r="ED1834" s="129"/>
      <c r="EE1834" s="129"/>
      <c r="EF1834" s="129"/>
      <c r="EG1834" s="129"/>
      <c r="EH1834" s="129"/>
      <c r="EI1834" s="129"/>
      <c r="EJ1834" s="129"/>
      <c r="EK1834" s="129"/>
      <c r="EL1834" s="129"/>
      <c r="EM1834" s="129"/>
      <c r="EN1834" s="129"/>
      <c r="EO1834" s="129"/>
      <c r="EP1834" s="129"/>
      <c r="EQ1834" s="129"/>
      <c r="ER1834" s="129"/>
      <c r="ES1834" s="129"/>
      <c r="ET1834" s="129"/>
      <c r="EU1834" s="129"/>
      <c r="EV1834" s="129"/>
      <c r="EW1834" s="129"/>
      <c r="EX1834" s="129"/>
      <c r="EY1834" s="129"/>
      <c r="EZ1834" s="129"/>
      <c r="FA1834" s="129"/>
      <c r="FB1834" s="129"/>
      <c r="FC1834" s="129"/>
      <c r="FD1834" s="129"/>
      <c r="FE1834" s="129"/>
      <c r="FF1834" s="129"/>
      <c r="FG1834" s="129"/>
      <c r="FH1834" s="129"/>
      <c r="FI1834" s="129"/>
      <c r="FJ1834" s="129"/>
      <c r="FK1834" s="129"/>
      <c r="FL1834" s="129"/>
      <c r="FM1834" s="129"/>
      <c r="FN1834" s="129"/>
      <c r="FO1834" s="129"/>
      <c r="FP1834" s="129"/>
      <c r="FQ1834" s="129"/>
      <c r="FR1834" s="129"/>
      <c r="FS1834" s="129"/>
      <c r="FT1834" s="129"/>
      <c r="FU1834" s="129"/>
      <c r="FV1834" s="129"/>
      <c r="FW1834" s="129"/>
      <c r="FX1834" s="129"/>
      <c r="FY1834" s="129"/>
      <c r="FZ1834" s="129"/>
      <c r="GA1834" s="129"/>
      <c r="GB1834" s="129"/>
      <c r="GC1834" s="129"/>
      <c r="GD1834" s="129"/>
      <c r="GE1834" s="129"/>
      <c r="GF1834" s="129"/>
      <c r="GG1834" s="129"/>
      <c r="GH1834" s="129"/>
      <c r="GI1834" s="129"/>
      <c r="GJ1834" s="129"/>
      <c r="GK1834" s="129"/>
      <c r="GL1834" s="129"/>
      <c r="GM1834" s="129"/>
      <c r="GN1834" s="129"/>
      <c r="GO1834" s="129"/>
      <c r="GP1834" s="129"/>
      <c r="GQ1834" s="129"/>
      <c r="GR1834" s="129"/>
      <c r="GS1834" s="129"/>
      <c r="GT1834" s="129"/>
    </row>
    <row r="1835" spans="1:202" customFormat="1">
      <c r="A1835" s="51" t="s">
        <v>224</v>
      </c>
      <c r="B1835" t="s">
        <v>3549</v>
      </c>
      <c r="C1835" t="s">
        <v>3533</v>
      </c>
      <c r="D1835" s="187" t="s">
        <v>3564</v>
      </c>
      <c r="E1835" t="s">
        <v>2559</v>
      </c>
      <c r="BX1835" s="71">
        <v>0.7882304</v>
      </c>
      <c r="BY1835" s="71">
        <v>0.78994489999999995</v>
      </c>
      <c r="BZ1835" s="71">
        <v>0.79693399999999903</v>
      </c>
      <c r="CA1835" s="71">
        <v>0.81136660000000005</v>
      </c>
      <c r="CB1835" s="71">
        <v>0.81681429999999999</v>
      </c>
      <c r="CC1835" s="71">
        <v>0.82352130000000001</v>
      </c>
      <c r="CD1835" s="71">
        <v>0.83032289999999997</v>
      </c>
      <c r="CE1835" s="71">
        <v>0.83338559999999995</v>
      </c>
      <c r="CF1835" s="71">
        <v>0.82975309999999902</v>
      </c>
      <c r="CG1835" s="71">
        <v>0.83434659999999905</v>
      </c>
      <c r="CH1835" s="71">
        <v>0.84291950000000004</v>
      </c>
      <c r="CI1835" s="71">
        <v>0.84816210000000003</v>
      </c>
      <c r="CJ1835" s="71">
        <v>0.85186509999999904</v>
      </c>
      <c r="CK1835" s="71">
        <v>0.85275290000000004</v>
      </c>
      <c r="CL1835" s="71">
        <v>0.8530314</v>
      </c>
      <c r="CM1835" s="71">
        <v>0.85500500000000001</v>
      </c>
      <c r="CN1835" s="71">
        <v>0.85803470000000004</v>
      </c>
      <c r="CO1835" s="71">
        <v>0.85918649999999996</v>
      </c>
      <c r="CP1835" s="71">
        <v>0.86435819999999997</v>
      </c>
      <c r="CQ1835" s="71">
        <v>0.86838470000000001</v>
      </c>
      <c r="CR1835" s="71">
        <v>0.86482709999999996</v>
      </c>
      <c r="CS1835" s="71">
        <v>0.86580009999999996</v>
      </c>
      <c r="CT1835" s="71">
        <v>0.86233890000000002</v>
      </c>
      <c r="CU1835" s="71">
        <v>0.86003940000000001</v>
      </c>
      <c r="CV1835" s="71">
        <v>0.85740189999999905</v>
      </c>
      <c r="CW1835" s="71">
        <v>0.85278279999999995</v>
      </c>
      <c r="CX1835" s="71">
        <v>0.84799080000000004</v>
      </c>
      <c r="CY1835" s="71">
        <v>0.84646159999999904</v>
      </c>
      <c r="CZ1835" s="71">
        <v>0.85044579999999903</v>
      </c>
      <c r="DA1835" s="71">
        <v>0.85433239999999999</v>
      </c>
      <c r="DB1835" s="71">
        <v>0.85900699999999997</v>
      </c>
      <c r="DC1835" s="71">
        <v>0.86055319999999902</v>
      </c>
      <c r="DD1835" s="71">
        <v>0.86118070000000002</v>
      </c>
      <c r="DE1835" s="71">
        <v>0.86629029999999996</v>
      </c>
      <c r="DF1835" s="71">
        <v>0.87518370000000001</v>
      </c>
      <c r="DG1835" s="71">
        <v>0.88054029999999905</v>
      </c>
      <c r="DH1835" s="71">
        <v>0.8833337</v>
      </c>
      <c r="DI1835" s="71">
        <v>0.89638450000000003</v>
      </c>
      <c r="DJ1835" s="71">
        <v>0.89625759999999999</v>
      </c>
      <c r="DK1835" s="71">
        <v>0.89353119999999997</v>
      </c>
      <c r="DL1835" s="71">
        <v>0.8933354</v>
      </c>
      <c r="DM1835" s="71">
        <v>0.89202910000000002</v>
      </c>
      <c r="DN1835" s="71">
        <v>0.89764979999999905</v>
      </c>
      <c r="DO1835" s="71">
        <v>0.89740109999999995</v>
      </c>
      <c r="DP1835" s="71">
        <v>0.90062299999999995</v>
      </c>
      <c r="DQ1835" s="71">
        <v>0.90100139999999995</v>
      </c>
      <c r="DR1835" s="71">
        <v>0.90426379999999995</v>
      </c>
      <c r="DS1835" s="71">
        <v>0.90282470000000004</v>
      </c>
      <c r="DT1835" s="71">
        <v>0.90531569999999995</v>
      </c>
      <c r="DU1835" s="71"/>
      <c r="DV1835" s="71"/>
      <c r="DW1835" s="71"/>
      <c r="DX1835" s="71"/>
      <c r="DY1835" s="71"/>
    </row>
    <row r="1836" spans="1:202" customFormat="1">
      <c r="A1836" s="51" t="s">
        <v>224</v>
      </c>
      <c r="B1836" t="s">
        <v>3549</v>
      </c>
      <c r="C1836" t="s">
        <v>3533</v>
      </c>
      <c r="D1836" s="187" t="s">
        <v>3564</v>
      </c>
      <c r="E1836" t="s">
        <v>2560</v>
      </c>
      <c r="BX1836" s="71">
        <v>0.64213229999999999</v>
      </c>
      <c r="BY1836" s="71">
        <v>0.63825500000000002</v>
      </c>
      <c r="BZ1836" s="71">
        <v>0.64858660000000001</v>
      </c>
      <c r="CA1836" s="71">
        <v>0.67835250000000002</v>
      </c>
      <c r="CB1836" s="71">
        <v>0.68700099999999997</v>
      </c>
      <c r="CC1836" s="71">
        <v>0.70243409999999995</v>
      </c>
      <c r="CD1836" s="71">
        <v>0.70825300000000002</v>
      </c>
      <c r="CE1836" s="71">
        <v>0.70583960000000001</v>
      </c>
      <c r="CF1836" s="71">
        <v>0.68869519999999995</v>
      </c>
      <c r="CG1836" s="71">
        <v>0.6903861</v>
      </c>
      <c r="CH1836" s="71">
        <v>0.70410659999999903</v>
      </c>
      <c r="CI1836" s="71">
        <v>0.71560289999999904</v>
      </c>
      <c r="CJ1836" s="71">
        <v>0.72062610000000005</v>
      </c>
      <c r="CK1836" s="71">
        <v>0.72477610000000003</v>
      </c>
      <c r="CL1836" s="71">
        <v>0.72943409999999997</v>
      </c>
      <c r="CM1836" s="71">
        <v>0.74019369999999995</v>
      </c>
      <c r="CN1836" s="71">
        <v>0.75277579999999999</v>
      </c>
      <c r="CO1836" s="71">
        <v>0.75792809999999999</v>
      </c>
      <c r="CP1836" s="71">
        <v>0.76602159999999997</v>
      </c>
      <c r="CQ1836" s="71">
        <v>0.77564440000000001</v>
      </c>
      <c r="CR1836" s="71">
        <v>0.7724896</v>
      </c>
      <c r="CS1836" s="71">
        <v>0.77754589999999901</v>
      </c>
      <c r="CT1836" s="71">
        <v>0.776501</v>
      </c>
      <c r="CU1836" s="71">
        <v>0.77992499999999998</v>
      </c>
      <c r="CV1836" s="71">
        <v>0.78250149999999996</v>
      </c>
      <c r="CW1836" s="71">
        <v>0.77978210000000003</v>
      </c>
      <c r="CX1836" s="71">
        <v>0.77911869999999905</v>
      </c>
      <c r="CY1836" s="71">
        <v>0.78142529999999999</v>
      </c>
      <c r="CZ1836" s="71">
        <v>0.78888469999999999</v>
      </c>
      <c r="DA1836" s="71">
        <v>0.79899249999999999</v>
      </c>
      <c r="DB1836" s="71">
        <v>0.80683039999999995</v>
      </c>
      <c r="DC1836" s="71">
        <v>0.81011120000000003</v>
      </c>
      <c r="DD1836" s="71">
        <v>0.81397469999999905</v>
      </c>
      <c r="DE1836" s="71">
        <v>0.83539280000000005</v>
      </c>
      <c r="DF1836" s="71">
        <v>0.84721360000000001</v>
      </c>
      <c r="DG1836" s="71">
        <v>0.85440830000000001</v>
      </c>
      <c r="DH1836" s="71">
        <v>0.8601105</v>
      </c>
      <c r="DI1836" s="71">
        <v>0.87162409999999901</v>
      </c>
      <c r="DJ1836" s="71">
        <v>0.87623180000000001</v>
      </c>
      <c r="DK1836" s="71">
        <v>0.87854069999999995</v>
      </c>
      <c r="DL1836" s="71">
        <v>0.87884090000000004</v>
      </c>
      <c r="DM1836" s="71">
        <v>0.88066009999999995</v>
      </c>
      <c r="DN1836" s="71">
        <v>0.88194050000000002</v>
      </c>
      <c r="DO1836" s="71">
        <v>0.88202479999999905</v>
      </c>
      <c r="DP1836" s="71">
        <v>0.88330109999999995</v>
      </c>
      <c r="DQ1836" s="71">
        <v>0.88173679999999999</v>
      </c>
      <c r="DR1836" s="71">
        <v>0.88336320000000002</v>
      </c>
      <c r="DS1836" s="71">
        <v>0.88170590000000004</v>
      </c>
      <c r="DT1836" s="71">
        <v>0.88216300000000003</v>
      </c>
      <c r="DU1836" s="71"/>
      <c r="DV1836" s="71"/>
      <c r="DW1836" s="71"/>
      <c r="DX1836" s="71"/>
      <c r="DY1836" s="71"/>
    </row>
    <row r="1837" spans="1:202">
      <c r="A1837" s="51" t="s">
        <v>224</v>
      </c>
      <c r="B1837" t="s">
        <v>3549</v>
      </c>
      <c r="C1837" t="s">
        <v>3533</v>
      </c>
      <c r="D1837" s="187" t="s">
        <v>3564</v>
      </c>
      <c r="E1837" s="118" t="s">
        <v>2561</v>
      </c>
      <c r="F1837" s="119"/>
      <c r="G1837" s="119"/>
      <c r="H1837" s="119"/>
      <c r="I1837" s="119"/>
      <c r="J1837" s="119"/>
      <c r="K1837" s="119"/>
      <c r="L1837" s="119"/>
      <c r="M1837" s="119"/>
      <c r="N1837" s="119"/>
      <c r="O1837" s="119"/>
      <c r="P1837" s="119"/>
      <c r="Q1837" s="119"/>
      <c r="R1837" s="119"/>
      <c r="S1837" s="119"/>
      <c r="T1837" s="119"/>
      <c r="U1837" s="119"/>
      <c r="V1837" s="119"/>
      <c r="W1837" s="119"/>
      <c r="X1837" s="119"/>
      <c r="Y1837" s="119"/>
      <c r="Z1837" s="119"/>
      <c r="AA1837" s="119"/>
      <c r="AB1837" s="119"/>
      <c r="AC1837" s="119"/>
      <c r="AD1837" s="119"/>
      <c r="AE1837" s="119"/>
      <c r="AF1837" s="119"/>
      <c r="AG1837" s="119"/>
      <c r="AH1837" s="119"/>
      <c r="AI1837" s="119"/>
      <c r="AJ1837" s="119"/>
      <c r="AK1837" s="119"/>
      <c r="AL1837" s="119"/>
      <c r="AM1837" s="119"/>
      <c r="AN1837" s="119"/>
      <c r="AO1837" s="119"/>
      <c r="AP1837" s="119"/>
      <c r="AQ1837" s="119"/>
      <c r="AR1837" s="119"/>
      <c r="AS1837" s="119"/>
      <c r="AT1837" s="119"/>
      <c r="AU1837" s="119"/>
      <c r="AV1837" s="119"/>
      <c r="AW1837" s="119"/>
      <c r="AX1837" s="119"/>
      <c r="AY1837" s="119"/>
      <c r="AZ1837" s="119"/>
      <c r="BA1837" s="119"/>
      <c r="BB1837" s="119"/>
      <c r="BC1837" s="119"/>
      <c r="BD1837" s="120"/>
      <c r="BE1837" s="119"/>
      <c r="BF1837" s="119"/>
      <c r="BG1837" s="119"/>
      <c r="BH1837" s="119"/>
      <c r="BI1837" s="120"/>
      <c r="BJ1837" s="119"/>
      <c r="BK1837" s="119"/>
      <c r="BL1837" s="119"/>
      <c r="BM1837" s="119"/>
      <c r="BN1837" s="119"/>
      <c r="BO1837" s="119"/>
      <c r="BP1837" s="119"/>
      <c r="BQ1837" s="119"/>
      <c r="BR1837" s="119"/>
      <c r="BS1837" s="119"/>
      <c r="BT1837" s="119"/>
      <c r="BU1837" s="119"/>
      <c r="BV1837" s="119"/>
      <c r="BW1837" s="119"/>
      <c r="BX1837" s="128"/>
      <c r="BY1837" s="128"/>
      <c r="BZ1837" s="128"/>
      <c r="CA1837" s="128"/>
      <c r="CB1837" s="128"/>
      <c r="CC1837" s="128"/>
      <c r="CD1837" s="128"/>
      <c r="CE1837" s="128"/>
      <c r="CF1837" s="128"/>
      <c r="CG1837" s="128"/>
      <c r="CH1837" s="128"/>
      <c r="CI1837" s="128"/>
      <c r="CJ1837" s="128"/>
      <c r="CK1837" s="128"/>
      <c r="CL1837" s="128"/>
      <c r="CM1837" s="128"/>
      <c r="CN1837" s="128"/>
      <c r="CO1837" s="128"/>
      <c r="CP1837" s="128"/>
      <c r="CQ1837" s="128"/>
      <c r="CR1837" s="128"/>
      <c r="CS1837" s="128"/>
      <c r="CT1837" s="128"/>
      <c r="CU1837" s="128"/>
      <c r="CV1837" s="128"/>
      <c r="CW1837" s="128"/>
      <c r="CX1837" s="128"/>
      <c r="CY1837" s="128"/>
      <c r="CZ1837" s="128">
        <v>0.32790170000000002</v>
      </c>
      <c r="DA1837" s="128">
        <v>0.29154845000000001</v>
      </c>
      <c r="DB1837" s="128">
        <v>0.33234550000000002</v>
      </c>
      <c r="DC1837" s="128">
        <v>0.24201239999999999</v>
      </c>
      <c r="DD1837" s="128">
        <v>0.30156365000000002</v>
      </c>
      <c r="DE1837" s="128">
        <v>0.34914600000000001</v>
      </c>
      <c r="DF1837" s="128">
        <v>0.25461529999999999</v>
      </c>
      <c r="DG1837" s="128">
        <v>0.2758216</v>
      </c>
      <c r="DH1837" s="128">
        <v>0.27553509999999998</v>
      </c>
      <c r="DI1837" s="128">
        <v>0.30243589999999998</v>
      </c>
      <c r="DJ1837" s="128">
        <v>0.28748610000000002</v>
      </c>
      <c r="DK1837" s="128">
        <v>0.26946585000000001</v>
      </c>
      <c r="DL1837" s="128">
        <v>0.28702424999999998</v>
      </c>
      <c r="DM1837" s="128">
        <v>0.30434450000000002</v>
      </c>
      <c r="DN1837" s="128">
        <v>0.31380039999999998</v>
      </c>
      <c r="DO1837" s="128">
        <v>0.37135790000000002</v>
      </c>
      <c r="DP1837" s="128">
        <v>0.35692990000000002</v>
      </c>
      <c r="DQ1837" s="128">
        <v>0.34105449999999998</v>
      </c>
      <c r="DR1837" s="128">
        <v>0.3371403</v>
      </c>
      <c r="DS1837" s="128">
        <v>0.39868825000000002</v>
      </c>
      <c r="DT1837" s="128">
        <v>0.4252242</v>
      </c>
      <c r="DU1837" s="128"/>
      <c r="DV1837" s="128"/>
      <c r="DW1837" s="128"/>
      <c r="DX1837" s="128"/>
      <c r="DY1837" s="128"/>
      <c r="DZ1837" s="130"/>
      <c r="EA1837" s="130"/>
      <c r="EB1837" s="130"/>
      <c r="EC1837" s="130"/>
      <c r="ED1837" s="130"/>
      <c r="EE1837" s="130"/>
      <c r="EF1837" s="130"/>
      <c r="EG1837" s="130"/>
      <c r="EH1837" s="130"/>
      <c r="EI1837" s="130"/>
      <c r="EJ1837" s="130"/>
      <c r="EK1837" s="119"/>
      <c r="EL1837" s="119"/>
      <c r="EM1837" s="119"/>
      <c r="EN1837" s="119"/>
      <c r="EO1837" s="119"/>
      <c r="EP1837" s="119"/>
      <c r="EQ1837" s="119"/>
      <c r="ER1837" s="119"/>
      <c r="ES1837" s="119"/>
      <c r="ET1837" s="119"/>
      <c r="EU1837" s="119"/>
      <c r="EV1837" s="119"/>
      <c r="EW1837" s="119"/>
      <c r="EX1837" s="119"/>
      <c r="EY1837" s="119"/>
      <c r="EZ1837" s="119"/>
      <c r="FA1837" s="119"/>
      <c r="FB1837" s="119"/>
      <c r="FC1837" s="119"/>
      <c r="FD1837" s="119"/>
      <c r="FE1837" s="119"/>
      <c r="FF1837" s="119"/>
      <c r="FG1837" s="119"/>
      <c r="FH1837" s="119"/>
      <c r="FI1837" s="119"/>
      <c r="FJ1837" s="119"/>
      <c r="FK1837" s="119"/>
      <c r="FL1837" s="119"/>
      <c r="FM1837" s="119"/>
      <c r="FN1837" s="119"/>
      <c r="FO1837" s="119"/>
      <c r="FP1837" s="119"/>
      <c r="FQ1837" s="119"/>
      <c r="FR1837" s="119"/>
      <c r="FS1837" s="119"/>
      <c r="FT1837" s="119"/>
      <c r="FU1837" s="119"/>
      <c r="FV1837" s="119"/>
      <c r="FW1837" s="119"/>
      <c r="FX1837" s="119"/>
      <c r="FY1837" s="119"/>
      <c r="FZ1837" s="119"/>
      <c r="GA1837" s="119"/>
      <c r="GB1837" s="119"/>
      <c r="GC1837" s="119"/>
      <c r="GD1837" s="119"/>
      <c r="GE1837" s="119"/>
      <c r="GF1837" s="119"/>
      <c r="GG1837" s="119"/>
      <c r="GH1837" s="119"/>
      <c r="GI1837" s="119"/>
      <c r="GJ1837" s="119"/>
      <c r="GK1837" s="119"/>
      <c r="GL1837" s="119"/>
      <c r="GM1837" s="119"/>
      <c r="GN1837" s="119"/>
      <c r="GO1837" s="119"/>
      <c r="GP1837" s="119"/>
      <c r="GQ1837" s="119"/>
      <c r="GR1837" s="119"/>
      <c r="GS1837" s="119"/>
      <c r="GT1837" s="119"/>
    </row>
    <row r="1838" spans="1:202">
      <c r="A1838" s="51" t="s">
        <v>224</v>
      </c>
      <c r="B1838" t="s">
        <v>3549</v>
      </c>
      <c r="C1838" t="s">
        <v>3533</v>
      </c>
      <c r="D1838" s="187" t="s">
        <v>3564</v>
      </c>
      <c r="E1838" s="118" t="s">
        <v>2562</v>
      </c>
      <c r="F1838" s="119"/>
      <c r="G1838" s="119"/>
      <c r="H1838" s="119"/>
      <c r="I1838" s="119"/>
      <c r="J1838" s="119"/>
      <c r="K1838" s="119"/>
      <c r="L1838" s="119"/>
      <c r="M1838" s="119"/>
      <c r="N1838" s="119"/>
      <c r="O1838" s="119"/>
      <c r="P1838" s="119"/>
      <c r="Q1838" s="119"/>
      <c r="R1838" s="119"/>
      <c r="S1838" s="119"/>
      <c r="T1838" s="119"/>
      <c r="U1838" s="119"/>
      <c r="V1838" s="119"/>
      <c r="W1838" s="119"/>
      <c r="X1838" s="119"/>
      <c r="Y1838" s="119"/>
      <c r="Z1838" s="119"/>
      <c r="AA1838" s="119"/>
      <c r="AB1838" s="119"/>
      <c r="AC1838" s="119"/>
      <c r="AD1838" s="119"/>
      <c r="AE1838" s="119"/>
      <c r="AF1838" s="119"/>
      <c r="AG1838" s="119"/>
      <c r="AH1838" s="119"/>
      <c r="AI1838" s="119"/>
      <c r="AJ1838" s="119"/>
      <c r="AK1838" s="119"/>
      <c r="AL1838" s="119"/>
      <c r="AM1838" s="119"/>
      <c r="AN1838" s="119"/>
      <c r="AO1838" s="119"/>
      <c r="AP1838" s="119"/>
      <c r="AQ1838" s="119"/>
      <c r="AR1838" s="119"/>
      <c r="AS1838" s="119"/>
      <c r="AT1838" s="119"/>
      <c r="AU1838" s="119"/>
      <c r="AV1838" s="119"/>
      <c r="AW1838" s="119"/>
      <c r="AX1838" s="119"/>
      <c r="AY1838" s="119"/>
      <c r="AZ1838" s="119"/>
      <c r="BA1838" s="119"/>
      <c r="BB1838" s="119"/>
      <c r="BC1838" s="119"/>
      <c r="BD1838" s="120"/>
      <c r="BE1838" s="119"/>
      <c r="BF1838" s="119"/>
      <c r="BG1838" s="119"/>
      <c r="BH1838" s="119"/>
      <c r="BI1838" s="120"/>
      <c r="BJ1838" s="119"/>
      <c r="BK1838" s="119"/>
      <c r="BL1838" s="119"/>
      <c r="BM1838" s="119"/>
      <c r="BN1838" s="119"/>
      <c r="BO1838" s="119"/>
      <c r="BP1838" s="119"/>
      <c r="BQ1838" s="119"/>
      <c r="BR1838" s="119"/>
      <c r="BS1838" s="119"/>
      <c r="BT1838" s="119"/>
      <c r="BU1838" s="119"/>
      <c r="BV1838" s="119"/>
      <c r="BW1838" s="119"/>
      <c r="BX1838" s="128"/>
      <c r="BY1838" s="128"/>
      <c r="BZ1838" s="128"/>
      <c r="CA1838" s="128"/>
      <c r="CB1838" s="128"/>
      <c r="CC1838" s="128"/>
      <c r="CD1838" s="128"/>
      <c r="CE1838" s="128"/>
      <c r="CF1838" s="128"/>
      <c r="CG1838" s="128"/>
      <c r="CH1838" s="128"/>
      <c r="CI1838" s="128"/>
      <c r="CJ1838" s="128"/>
      <c r="CK1838" s="128"/>
      <c r="CL1838" s="128"/>
      <c r="CM1838" s="128"/>
      <c r="CN1838" s="128"/>
      <c r="CO1838" s="128"/>
      <c r="CP1838" s="128"/>
      <c r="CQ1838" s="128"/>
      <c r="CR1838" s="128"/>
      <c r="CS1838" s="128"/>
      <c r="CT1838" s="128"/>
      <c r="CU1838" s="128"/>
      <c r="CV1838" s="128"/>
      <c r="CW1838" s="128"/>
      <c r="CX1838" s="128"/>
      <c r="CY1838" s="128"/>
      <c r="CZ1838" s="128">
        <v>0.40790009999999999</v>
      </c>
      <c r="DA1838" s="128">
        <v>0.23115925000000001</v>
      </c>
      <c r="DB1838" s="128">
        <v>0.2931743</v>
      </c>
      <c r="DC1838" s="128">
        <v>0.18265680000000001</v>
      </c>
      <c r="DD1838" s="128">
        <v>0.27402769999999999</v>
      </c>
      <c r="DE1838" s="128">
        <v>0.35102689999999998</v>
      </c>
      <c r="DF1838" s="128">
        <v>0.24066779999999999</v>
      </c>
      <c r="DG1838" s="128">
        <v>0.26100905000000002</v>
      </c>
      <c r="DH1838" s="128">
        <v>0.313836</v>
      </c>
      <c r="DI1838" s="128">
        <v>0.33348090000000002</v>
      </c>
      <c r="DJ1838" s="128">
        <v>0.23804500000000001</v>
      </c>
      <c r="DK1838" s="128">
        <v>0.25732179999999999</v>
      </c>
      <c r="DL1838" s="128">
        <v>0.26558039999999999</v>
      </c>
      <c r="DM1838" s="128">
        <v>0.27644115000000002</v>
      </c>
      <c r="DN1838" s="128">
        <v>0.31143900000000002</v>
      </c>
      <c r="DO1838" s="128">
        <v>0.38245190000000001</v>
      </c>
      <c r="DP1838" s="128">
        <v>0.323125</v>
      </c>
      <c r="DQ1838" s="128">
        <v>0.32649594999999998</v>
      </c>
      <c r="DR1838" s="128">
        <v>0.32201380000000002</v>
      </c>
      <c r="DS1838" s="128">
        <v>0.35790440000000001</v>
      </c>
      <c r="DT1838" s="128">
        <v>0.38789089999999998</v>
      </c>
      <c r="DU1838" s="128"/>
      <c r="DV1838" s="128"/>
      <c r="DW1838" s="128"/>
      <c r="DX1838" s="128"/>
      <c r="DY1838" s="128"/>
      <c r="DZ1838" s="130"/>
      <c r="EA1838" s="130"/>
      <c r="EB1838" s="130"/>
      <c r="EC1838" s="130"/>
      <c r="ED1838" s="130"/>
      <c r="EE1838" s="130"/>
      <c r="EF1838" s="130"/>
      <c r="EG1838" s="130"/>
      <c r="EH1838" s="130"/>
      <c r="EI1838" s="130"/>
      <c r="EJ1838" s="130"/>
      <c r="EK1838" s="119"/>
      <c r="EL1838" s="119"/>
      <c r="EM1838" s="119"/>
      <c r="EN1838" s="119"/>
      <c r="EO1838" s="119"/>
      <c r="EP1838" s="119"/>
      <c r="EQ1838" s="119"/>
      <c r="ER1838" s="119"/>
      <c r="ES1838" s="119"/>
      <c r="ET1838" s="119"/>
      <c r="EU1838" s="119"/>
      <c r="EV1838" s="119"/>
      <c r="EW1838" s="119"/>
      <c r="EX1838" s="119"/>
      <c r="EY1838" s="119"/>
      <c r="EZ1838" s="119"/>
      <c r="FA1838" s="119"/>
      <c r="FB1838" s="119"/>
      <c r="FC1838" s="119"/>
      <c r="FD1838" s="119"/>
      <c r="FE1838" s="119"/>
      <c r="FF1838" s="119"/>
      <c r="FG1838" s="119"/>
      <c r="FH1838" s="119"/>
      <c r="FI1838" s="119"/>
      <c r="FJ1838" s="119"/>
      <c r="FK1838" s="119"/>
      <c r="FL1838" s="119"/>
      <c r="FM1838" s="119"/>
      <c r="FN1838" s="119"/>
      <c r="FO1838" s="119"/>
      <c r="FP1838" s="119"/>
      <c r="FQ1838" s="119"/>
      <c r="FR1838" s="119"/>
      <c r="FS1838" s="119"/>
      <c r="FT1838" s="119"/>
      <c r="FU1838" s="119"/>
      <c r="FV1838" s="119"/>
      <c r="FW1838" s="119"/>
      <c r="FX1838" s="119"/>
      <c r="FY1838" s="119"/>
      <c r="FZ1838" s="119"/>
      <c r="GA1838" s="119"/>
      <c r="GB1838" s="119"/>
      <c r="GC1838" s="119"/>
      <c r="GD1838" s="119"/>
      <c r="GE1838" s="119"/>
      <c r="GF1838" s="119"/>
      <c r="GG1838" s="119"/>
      <c r="GH1838" s="119"/>
      <c r="GI1838" s="119"/>
      <c r="GJ1838" s="119"/>
      <c r="GK1838" s="119"/>
      <c r="GL1838" s="119"/>
      <c r="GM1838" s="119"/>
      <c r="GN1838" s="119"/>
      <c r="GO1838" s="119"/>
      <c r="GP1838" s="119"/>
      <c r="GQ1838" s="119"/>
      <c r="GR1838" s="119"/>
      <c r="GS1838" s="119"/>
      <c r="GT1838" s="119"/>
    </row>
    <row r="1839" spans="1:202">
      <c r="A1839" s="51" t="s">
        <v>224</v>
      </c>
      <c r="B1839" t="s">
        <v>3549</v>
      </c>
      <c r="C1839" t="s">
        <v>3533</v>
      </c>
      <c r="D1839" s="187" t="s">
        <v>3564</v>
      </c>
      <c r="E1839" s="118" t="s">
        <v>2563</v>
      </c>
      <c r="F1839" s="119"/>
      <c r="G1839" s="119"/>
      <c r="H1839" s="119"/>
      <c r="I1839" s="119"/>
      <c r="J1839" s="119"/>
      <c r="K1839" s="119"/>
      <c r="L1839" s="119"/>
      <c r="M1839" s="119"/>
      <c r="N1839" s="119"/>
      <c r="O1839" s="119"/>
      <c r="P1839" s="119"/>
      <c r="Q1839" s="119"/>
      <c r="R1839" s="119"/>
      <c r="S1839" s="119"/>
      <c r="T1839" s="119"/>
      <c r="U1839" s="119"/>
      <c r="V1839" s="119"/>
      <c r="W1839" s="119"/>
      <c r="X1839" s="119"/>
      <c r="Y1839" s="119"/>
      <c r="Z1839" s="119"/>
      <c r="AA1839" s="119"/>
      <c r="AB1839" s="119"/>
      <c r="AC1839" s="119"/>
      <c r="AD1839" s="119"/>
      <c r="AE1839" s="119"/>
      <c r="AF1839" s="119"/>
      <c r="AG1839" s="119"/>
      <c r="AH1839" s="119"/>
      <c r="AI1839" s="119"/>
      <c r="AJ1839" s="119"/>
      <c r="AK1839" s="119"/>
      <c r="AL1839" s="119"/>
      <c r="AM1839" s="119"/>
      <c r="AN1839" s="119"/>
      <c r="AO1839" s="119"/>
      <c r="AP1839" s="119"/>
      <c r="AQ1839" s="119"/>
      <c r="AR1839" s="119"/>
      <c r="AS1839" s="119"/>
      <c r="AT1839" s="119"/>
      <c r="AU1839" s="119"/>
      <c r="AV1839" s="119"/>
      <c r="AW1839" s="119"/>
      <c r="AX1839" s="119"/>
      <c r="AY1839" s="119"/>
      <c r="AZ1839" s="119"/>
      <c r="BA1839" s="119"/>
      <c r="BB1839" s="119"/>
      <c r="BC1839" s="119"/>
      <c r="BD1839" s="120"/>
      <c r="BE1839" s="119"/>
      <c r="BF1839" s="119"/>
      <c r="BG1839" s="119"/>
      <c r="BH1839" s="119"/>
      <c r="BI1839" s="120"/>
      <c r="BJ1839" s="119"/>
      <c r="BK1839" s="119"/>
      <c r="BL1839" s="119"/>
      <c r="BM1839" s="119"/>
      <c r="BN1839" s="119"/>
      <c r="BO1839" s="119"/>
      <c r="BP1839" s="119"/>
      <c r="BQ1839" s="119"/>
      <c r="BR1839" s="119"/>
      <c r="BS1839" s="119"/>
      <c r="BT1839" s="119"/>
      <c r="BU1839" s="119"/>
      <c r="BV1839" s="119"/>
      <c r="BW1839" s="119"/>
      <c r="BX1839" s="128"/>
      <c r="BY1839" s="128"/>
      <c r="BZ1839" s="128"/>
      <c r="CA1839" s="128"/>
      <c r="CB1839" s="128"/>
      <c r="CC1839" s="128"/>
      <c r="CD1839" s="128"/>
      <c r="CE1839" s="128"/>
      <c r="CF1839" s="128"/>
      <c r="CG1839" s="128"/>
      <c r="CH1839" s="128"/>
      <c r="CI1839" s="128"/>
      <c r="CJ1839" s="128"/>
      <c r="CK1839" s="128"/>
      <c r="CL1839" s="128"/>
      <c r="CM1839" s="128"/>
      <c r="CN1839" s="128"/>
      <c r="CO1839" s="128"/>
      <c r="CP1839" s="128"/>
      <c r="CQ1839" s="128"/>
      <c r="CR1839" s="128"/>
      <c r="CS1839" s="128"/>
      <c r="CT1839" s="128"/>
      <c r="CU1839" s="128"/>
      <c r="CV1839" s="128"/>
      <c r="CW1839" s="128"/>
      <c r="CX1839" s="128"/>
      <c r="CY1839" s="128"/>
      <c r="CZ1839" s="128">
        <v>0.57545040000000003</v>
      </c>
      <c r="DA1839" s="128">
        <v>0.56718049999999998</v>
      </c>
      <c r="DB1839" s="128">
        <v>0.63248435000000003</v>
      </c>
      <c r="DC1839" s="128">
        <v>0.64696854999999998</v>
      </c>
      <c r="DD1839" s="128">
        <v>0.66977054999999996</v>
      </c>
      <c r="DE1839" s="128">
        <v>0.6925057</v>
      </c>
      <c r="DF1839" s="128">
        <v>0.73562780000000005</v>
      </c>
      <c r="DG1839" s="128">
        <v>0.74136539999999995</v>
      </c>
      <c r="DH1839" s="128">
        <v>0.75257280000000004</v>
      </c>
      <c r="DI1839" s="128">
        <v>0.65637259999999997</v>
      </c>
      <c r="DJ1839" s="128">
        <v>0.71773560000000003</v>
      </c>
      <c r="DK1839" s="128">
        <v>0.73211159999999997</v>
      </c>
      <c r="DL1839" s="128">
        <v>0.77206379999999997</v>
      </c>
      <c r="DM1839" s="128">
        <v>0.79521565000000005</v>
      </c>
      <c r="DN1839" s="128">
        <v>0.77754979999999996</v>
      </c>
      <c r="DO1839" s="128">
        <v>0.75212159999999995</v>
      </c>
      <c r="DP1839" s="128">
        <v>0.75528859999999998</v>
      </c>
      <c r="DQ1839" s="128">
        <v>0.77010469999999998</v>
      </c>
      <c r="DR1839" s="128">
        <v>0.79585740000000005</v>
      </c>
      <c r="DS1839" s="128">
        <v>0.82586329999999997</v>
      </c>
      <c r="DT1839" s="128">
        <v>0.69186519999999996</v>
      </c>
      <c r="DU1839" s="128"/>
      <c r="DV1839" s="128"/>
      <c r="DW1839" s="128"/>
      <c r="DX1839" s="128"/>
      <c r="DY1839" s="128"/>
      <c r="DZ1839" s="130"/>
      <c r="EA1839" s="130"/>
      <c r="EB1839" s="130"/>
      <c r="EC1839" s="130"/>
      <c r="ED1839" s="130"/>
      <c r="EE1839" s="130"/>
      <c r="EF1839" s="130"/>
      <c r="EG1839" s="130"/>
      <c r="EH1839" s="130"/>
      <c r="EI1839" s="130"/>
      <c r="EJ1839" s="130"/>
      <c r="EK1839" s="119"/>
      <c r="EL1839" s="119"/>
      <c r="EM1839" s="119"/>
      <c r="EN1839" s="119"/>
      <c r="EO1839" s="119"/>
      <c r="EP1839" s="119"/>
      <c r="EQ1839" s="119"/>
      <c r="ER1839" s="119"/>
      <c r="ES1839" s="119"/>
      <c r="ET1839" s="119"/>
      <c r="EU1839" s="119"/>
      <c r="EV1839" s="119"/>
      <c r="EW1839" s="119"/>
      <c r="EX1839" s="119"/>
      <c r="EY1839" s="119"/>
      <c r="EZ1839" s="119"/>
      <c r="FA1839" s="119"/>
      <c r="FB1839" s="119"/>
      <c r="FC1839" s="119"/>
      <c r="FD1839" s="119"/>
      <c r="FE1839" s="119"/>
      <c r="FF1839" s="119"/>
      <c r="FG1839" s="119"/>
      <c r="FH1839" s="119"/>
      <c r="FI1839" s="119"/>
      <c r="FJ1839" s="119"/>
      <c r="FK1839" s="119"/>
      <c r="FL1839" s="119"/>
      <c r="FM1839" s="119"/>
      <c r="FN1839" s="119"/>
      <c r="FO1839" s="119"/>
      <c r="FP1839" s="119"/>
      <c r="FQ1839" s="119"/>
      <c r="FR1839" s="119"/>
      <c r="FS1839" s="119"/>
      <c r="FT1839" s="119"/>
      <c r="FU1839" s="119"/>
      <c r="FV1839" s="119"/>
      <c r="FW1839" s="119"/>
      <c r="FX1839" s="119"/>
      <c r="FY1839" s="119"/>
      <c r="FZ1839" s="119"/>
      <c r="GA1839" s="119"/>
      <c r="GB1839" s="119"/>
      <c r="GC1839" s="119"/>
      <c r="GD1839" s="119"/>
      <c r="GE1839" s="119"/>
      <c r="GF1839" s="119"/>
      <c r="GG1839" s="119"/>
      <c r="GH1839" s="119"/>
      <c r="GI1839" s="119"/>
      <c r="GJ1839" s="119"/>
      <c r="GK1839" s="119"/>
      <c r="GL1839" s="119"/>
      <c r="GM1839" s="119"/>
      <c r="GN1839" s="119"/>
      <c r="GO1839" s="119"/>
      <c r="GP1839" s="119"/>
      <c r="GQ1839" s="119"/>
      <c r="GR1839" s="119"/>
      <c r="GS1839" s="119"/>
      <c r="GT1839" s="119"/>
    </row>
    <row r="1840" spans="1:202">
      <c r="A1840" s="51" t="s">
        <v>224</v>
      </c>
      <c r="B1840" t="s">
        <v>3549</v>
      </c>
      <c r="C1840" t="s">
        <v>3533</v>
      </c>
      <c r="D1840" s="187" t="s">
        <v>3564</v>
      </c>
      <c r="E1840" s="118" t="s">
        <v>2564</v>
      </c>
      <c r="F1840" s="119"/>
      <c r="G1840" s="119"/>
      <c r="H1840" s="119"/>
      <c r="I1840" s="119"/>
      <c r="J1840" s="119"/>
      <c r="K1840" s="119"/>
      <c r="L1840" s="119"/>
      <c r="M1840" s="119"/>
      <c r="N1840" s="119"/>
      <c r="O1840" s="119"/>
      <c r="P1840" s="119"/>
      <c r="Q1840" s="119"/>
      <c r="R1840" s="119"/>
      <c r="S1840" s="119"/>
      <c r="T1840" s="119"/>
      <c r="U1840" s="119"/>
      <c r="V1840" s="119"/>
      <c r="W1840" s="119"/>
      <c r="X1840" s="119"/>
      <c r="Y1840" s="119"/>
      <c r="Z1840" s="119"/>
      <c r="AA1840" s="119"/>
      <c r="AB1840" s="119"/>
      <c r="AC1840" s="119"/>
      <c r="AD1840" s="119"/>
      <c r="AE1840" s="119"/>
      <c r="AF1840" s="119"/>
      <c r="AG1840" s="119"/>
      <c r="AH1840" s="119"/>
      <c r="AI1840" s="119"/>
      <c r="AJ1840" s="119"/>
      <c r="AK1840" s="119"/>
      <c r="AL1840" s="119"/>
      <c r="AM1840" s="119"/>
      <c r="AN1840" s="119"/>
      <c r="AO1840" s="119"/>
      <c r="AP1840" s="119"/>
      <c r="AQ1840" s="119"/>
      <c r="AR1840" s="119"/>
      <c r="AS1840" s="119"/>
      <c r="AT1840" s="119"/>
      <c r="AU1840" s="119"/>
      <c r="AV1840" s="119"/>
      <c r="AW1840" s="119"/>
      <c r="AX1840" s="119"/>
      <c r="AY1840" s="119"/>
      <c r="AZ1840" s="119"/>
      <c r="BA1840" s="119"/>
      <c r="BB1840" s="119"/>
      <c r="BC1840" s="119"/>
      <c r="BD1840" s="120"/>
      <c r="BE1840" s="119"/>
      <c r="BF1840" s="119"/>
      <c r="BG1840" s="119"/>
      <c r="BH1840" s="119"/>
      <c r="BI1840" s="120"/>
      <c r="BJ1840" s="119"/>
      <c r="BK1840" s="119"/>
      <c r="BL1840" s="119"/>
      <c r="BM1840" s="119"/>
      <c r="BN1840" s="119"/>
      <c r="BO1840" s="119"/>
      <c r="BP1840" s="119"/>
      <c r="BQ1840" s="119"/>
      <c r="BR1840" s="119"/>
      <c r="BS1840" s="119"/>
      <c r="BT1840" s="119"/>
      <c r="BU1840" s="119"/>
      <c r="BV1840" s="119"/>
      <c r="BW1840" s="119"/>
      <c r="BX1840" s="128"/>
      <c r="BY1840" s="128"/>
      <c r="BZ1840" s="128"/>
      <c r="CA1840" s="128"/>
      <c r="CB1840" s="128"/>
      <c r="CC1840" s="128"/>
      <c r="CD1840" s="128"/>
      <c r="CE1840" s="128"/>
      <c r="CF1840" s="128"/>
      <c r="CG1840" s="128"/>
      <c r="CH1840" s="128"/>
      <c r="CI1840" s="128"/>
      <c r="CJ1840" s="128"/>
      <c r="CK1840" s="128"/>
      <c r="CL1840" s="128"/>
      <c r="CM1840" s="128"/>
      <c r="CN1840" s="128"/>
      <c r="CO1840" s="128"/>
      <c r="CP1840" s="128"/>
      <c r="CQ1840" s="128"/>
      <c r="CR1840" s="128"/>
      <c r="CS1840" s="128"/>
      <c r="CT1840" s="128"/>
      <c r="CU1840" s="128"/>
      <c r="CV1840" s="128"/>
      <c r="CW1840" s="128"/>
      <c r="CX1840" s="128"/>
      <c r="CY1840" s="128"/>
      <c r="CZ1840" s="128">
        <v>0.70202244999999996</v>
      </c>
      <c r="DA1840" s="128">
        <v>0.55538725</v>
      </c>
      <c r="DB1840" s="128">
        <v>0.66560165000000004</v>
      </c>
      <c r="DC1840" s="128">
        <v>0.68190810000000002</v>
      </c>
      <c r="DD1840" s="128">
        <v>0.66522864999999998</v>
      </c>
      <c r="DE1840" s="128">
        <v>0.70861689999999999</v>
      </c>
      <c r="DF1840" s="128">
        <v>0.71822909999999995</v>
      </c>
      <c r="DG1840" s="128">
        <v>0.72940609999999995</v>
      </c>
      <c r="DH1840" s="128">
        <v>0.73280970000000001</v>
      </c>
      <c r="DI1840" s="128">
        <v>0.65458740000000004</v>
      </c>
      <c r="DJ1840" s="128">
        <v>0.75748260000000001</v>
      </c>
      <c r="DK1840" s="128">
        <v>0.75815580000000005</v>
      </c>
      <c r="DL1840" s="128">
        <v>0.78011295000000003</v>
      </c>
      <c r="DM1840" s="128">
        <v>0.80122165000000001</v>
      </c>
      <c r="DN1840" s="128">
        <v>0.79299600000000003</v>
      </c>
      <c r="DO1840" s="128">
        <v>0.75498240000000005</v>
      </c>
      <c r="DP1840" s="128">
        <v>0.77540290000000001</v>
      </c>
      <c r="DQ1840" s="128">
        <v>0.79378159999999998</v>
      </c>
      <c r="DR1840" s="128">
        <v>0.78522650000000005</v>
      </c>
      <c r="DS1840" s="128">
        <v>0.85638139999999996</v>
      </c>
      <c r="DT1840" s="128">
        <v>0.7654685</v>
      </c>
      <c r="DU1840" s="128"/>
      <c r="DV1840" s="128"/>
      <c r="DW1840" s="128"/>
      <c r="DX1840" s="128"/>
      <c r="DY1840" s="128"/>
      <c r="DZ1840" s="130"/>
      <c r="EA1840" s="130"/>
      <c r="EB1840" s="130"/>
      <c r="EC1840" s="130"/>
      <c r="ED1840" s="130"/>
      <c r="EE1840" s="130"/>
      <c r="EF1840" s="130"/>
      <c r="EG1840" s="130"/>
      <c r="EH1840" s="130"/>
      <c r="EI1840" s="130"/>
      <c r="EJ1840" s="130"/>
      <c r="EK1840" s="119"/>
      <c r="EL1840" s="119"/>
      <c r="EM1840" s="119"/>
      <c r="EN1840" s="119"/>
      <c r="EO1840" s="119"/>
      <c r="EP1840" s="119"/>
      <c r="EQ1840" s="119"/>
      <c r="ER1840" s="119"/>
      <c r="ES1840" s="119"/>
      <c r="ET1840" s="119"/>
      <c r="EU1840" s="119"/>
      <c r="EV1840" s="119"/>
      <c r="EW1840" s="119"/>
      <c r="EX1840" s="119"/>
      <c r="EY1840" s="119"/>
      <c r="EZ1840" s="119"/>
      <c r="FA1840" s="119"/>
      <c r="FB1840" s="119"/>
      <c r="FC1840" s="119"/>
      <c r="FD1840" s="119"/>
      <c r="FE1840" s="119"/>
      <c r="FF1840" s="119"/>
      <c r="FG1840" s="119"/>
      <c r="FH1840" s="119"/>
      <c r="FI1840" s="119"/>
      <c r="FJ1840" s="119"/>
      <c r="FK1840" s="119"/>
      <c r="FL1840" s="119"/>
      <c r="FM1840" s="119"/>
      <c r="FN1840" s="119"/>
      <c r="FO1840" s="119"/>
      <c r="FP1840" s="119"/>
      <c r="FQ1840" s="119"/>
      <c r="FR1840" s="119"/>
      <c r="FS1840" s="119"/>
      <c r="FT1840" s="119"/>
      <c r="FU1840" s="119"/>
      <c r="FV1840" s="119"/>
      <c r="FW1840" s="119"/>
      <c r="FX1840" s="119"/>
      <c r="FY1840" s="119"/>
      <c r="FZ1840" s="119"/>
      <c r="GA1840" s="119"/>
      <c r="GB1840" s="119"/>
      <c r="GC1840" s="119"/>
      <c r="GD1840" s="119"/>
      <c r="GE1840" s="119"/>
      <c r="GF1840" s="119"/>
      <c r="GG1840" s="119"/>
      <c r="GH1840" s="119"/>
      <c r="GI1840" s="119"/>
      <c r="GJ1840" s="119"/>
      <c r="GK1840" s="119"/>
      <c r="GL1840" s="119"/>
      <c r="GM1840" s="119"/>
      <c r="GN1840" s="119"/>
      <c r="GO1840" s="119"/>
      <c r="GP1840" s="119"/>
      <c r="GQ1840" s="119"/>
      <c r="GR1840" s="119"/>
      <c r="GS1840" s="119"/>
      <c r="GT1840" s="119"/>
    </row>
    <row r="1841" spans="1:140">
      <c r="A1841" s="51" t="s">
        <v>224</v>
      </c>
      <c r="B1841" t="s">
        <v>3549</v>
      </c>
      <c r="C1841" t="s">
        <v>3533</v>
      </c>
      <c r="D1841" s="187" t="s">
        <v>3564</v>
      </c>
      <c r="E1841" s="118" t="s">
        <v>2565</v>
      </c>
      <c r="F1841" s="119"/>
      <c r="G1841" s="119"/>
      <c r="H1841" s="119"/>
      <c r="I1841" s="119"/>
      <c r="J1841" s="119"/>
      <c r="K1841" s="119"/>
      <c r="L1841" s="119"/>
      <c r="M1841" s="119"/>
      <c r="N1841" s="119"/>
      <c r="O1841" s="119"/>
      <c r="P1841" s="119"/>
      <c r="Q1841" s="119"/>
      <c r="R1841" s="119"/>
      <c r="S1841" s="119"/>
      <c r="T1841" s="119"/>
      <c r="U1841" s="119"/>
      <c r="V1841" s="119"/>
      <c r="W1841" s="119"/>
      <c r="X1841" s="119"/>
      <c r="Y1841" s="119"/>
      <c r="Z1841" s="119"/>
      <c r="AA1841" s="119"/>
      <c r="AB1841" s="119"/>
      <c r="AC1841" s="119"/>
      <c r="AD1841" s="119"/>
      <c r="AE1841" s="119"/>
      <c r="AF1841" s="119"/>
      <c r="AG1841" s="119"/>
      <c r="AH1841" s="119"/>
      <c r="AI1841" s="119"/>
      <c r="AJ1841" s="119"/>
      <c r="AK1841" s="119"/>
      <c r="AL1841" s="119"/>
      <c r="AM1841" s="119"/>
      <c r="AN1841" s="119"/>
      <c r="AO1841" s="119"/>
      <c r="AP1841" s="119"/>
      <c r="AQ1841" s="119"/>
      <c r="AR1841" s="119"/>
      <c r="AS1841" s="119"/>
      <c r="AT1841" s="119"/>
      <c r="AU1841" s="119"/>
      <c r="AV1841" s="119"/>
      <c r="AW1841" s="119"/>
      <c r="AX1841" s="119"/>
      <c r="AY1841" s="119"/>
      <c r="AZ1841" s="119"/>
      <c r="BA1841" s="119"/>
      <c r="BB1841" s="119"/>
      <c r="BC1841" s="119"/>
      <c r="BD1841" s="120"/>
      <c r="BE1841" s="119"/>
      <c r="BF1841" s="119"/>
      <c r="BG1841" s="119"/>
      <c r="BH1841" s="119"/>
      <c r="BI1841" s="120"/>
      <c r="BJ1841" s="119"/>
      <c r="BK1841" s="119"/>
      <c r="BL1841" s="119"/>
      <c r="BM1841" s="119"/>
      <c r="BN1841" s="119"/>
      <c r="BO1841" s="119"/>
      <c r="BP1841" s="119"/>
      <c r="BQ1841" s="119"/>
      <c r="BR1841" s="119"/>
      <c r="BS1841" s="119"/>
      <c r="BT1841" s="119"/>
      <c r="BU1841" s="119"/>
      <c r="BV1841" s="119"/>
      <c r="BW1841" s="119"/>
      <c r="BX1841" s="128"/>
      <c r="BY1841" s="128"/>
      <c r="BZ1841" s="128"/>
      <c r="CA1841" s="128"/>
      <c r="CB1841" s="128"/>
      <c r="CC1841" s="128"/>
      <c r="CD1841" s="128"/>
      <c r="CE1841" s="128"/>
      <c r="CF1841" s="128"/>
      <c r="CG1841" s="128"/>
      <c r="CH1841" s="128"/>
      <c r="CI1841" s="128"/>
      <c r="CJ1841" s="128"/>
      <c r="CK1841" s="128"/>
      <c r="CL1841" s="128"/>
      <c r="CM1841" s="128"/>
      <c r="CN1841" s="128"/>
      <c r="CO1841" s="128"/>
      <c r="CP1841" s="128"/>
      <c r="CQ1841" s="128"/>
      <c r="CR1841" s="128"/>
      <c r="CS1841" s="128"/>
      <c r="CT1841" s="128"/>
      <c r="CU1841" s="128"/>
      <c r="CV1841" s="128"/>
      <c r="CW1841" s="128"/>
      <c r="CX1841" s="128"/>
      <c r="CY1841" s="128"/>
      <c r="CZ1841" s="128">
        <v>0.85016999999999998</v>
      </c>
      <c r="DA1841" s="128">
        <v>0.84331120000000004</v>
      </c>
      <c r="DB1841" s="128">
        <v>0.84715189999999996</v>
      </c>
      <c r="DC1841" s="128">
        <v>0.87703279999999995</v>
      </c>
      <c r="DD1841" s="128">
        <v>0.8845577</v>
      </c>
      <c r="DE1841" s="128">
        <v>0.88384145000000003</v>
      </c>
      <c r="DF1841" s="128">
        <v>0.89226035000000004</v>
      </c>
      <c r="DG1841" s="128">
        <v>0.87750554999999997</v>
      </c>
      <c r="DH1841" s="128">
        <v>0.88289715000000002</v>
      </c>
      <c r="DI1841" s="128">
        <v>0.89987740000000005</v>
      </c>
      <c r="DJ1841" s="128">
        <v>0.89687760000000005</v>
      </c>
      <c r="DK1841" s="128">
        <v>0.89208719999999997</v>
      </c>
      <c r="DL1841" s="128">
        <v>0.89301995000000001</v>
      </c>
      <c r="DM1841" s="128">
        <v>0.89508790000000005</v>
      </c>
      <c r="DN1841" s="128">
        <v>0.89917460000000005</v>
      </c>
      <c r="DO1841" s="128">
        <v>0.91164619999999996</v>
      </c>
      <c r="DP1841" s="128">
        <v>0.91139859999999995</v>
      </c>
      <c r="DQ1841" s="128">
        <v>0.91236819999999996</v>
      </c>
      <c r="DR1841" s="128">
        <v>0.90809874999999995</v>
      </c>
      <c r="DS1841" s="128">
        <v>0.90608979999999995</v>
      </c>
      <c r="DT1841" s="128">
        <v>0.88864189999999998</v>
      </c>
      <c r="DU1841" s="128"/>
      <c r="DV1841" s="128"/>
      <c r="DW1841" s="128"/>
      <c r="DX1841" s="128"/>
      <c r="DY1841" s="128"/>
      <c r="DZ1841" s="130"/>
      <c r="EA1841" s="130"/>
      <c r="EB1841" s="130"/>
      <c r="EC1841" s="130"/>
      <c r="ED1841" s="130"/>
      <c r="EE1841" s="130"/>
      <c r="EF1841" s="130"/>
      <c r="EG1841" s="130"/>
      <c r="EH1841" s="130"/>
      <c r="EI1841" s="130"/>
      <c r="EJ1841" s="130"/>
    </row>
    <row r="1842" spans="1:140">
      <c r="A1842" s="51" t="s">
        <v>224</v>
      </c>
      <c r="B1842" t="s">
        <v>3549</v>
      </c>
      <c r="C1842" t="s">
        <v>3533</v>
      </c>
      <c r="D1842" s="187" t="s">
        <v>3564</v>
      </c>
      <c r="E1842" s="118" t="s">
        <v>2566</v>
      </c>
      <c r="F1842" s="119"/>
      <c r="G1842" s="119"/>
      <c r="H1842" s="119"/>
      <c r="I1842" s="119"/>
      <c r="J1842" s="119"/>
      <c r="K1842" s="119"/>
      <c r="L1842" s="119"/>
      <c r="M1842" s="119"/>
      <c r="N1842" s="119"/>
      <c r="O1842" s="119"/>
      <c r="P1842" s="119"/>
      <c r="Q1842" s="119"/>
      <c r="R1842" s="119"/>
      <c r="S1842" s="119"/>
      <c r="T1842" s="119"/>
      <c r="U1842" s="119"/>
      <c r="V1842" s="119"/>
      <c r="W1842" s="119"/>
      <c r="X1842" s="119"/>
      <c r="Y1842" s="119"/>
      <c r="Z1842" s="119"/>
      <c r="AA1842" s="119"/>
      <c r="AB1842" s="119"/>
      <c r="AC1842" s="119"/>
      <c r="AD1842" s="119"/>
      <c r="AE1842" s="119"/>
      <c r="AF1842" s="119"/>
      <c r="AG1842" s="119"/>
      <c r="AH1842" s="119"/>
      <c r="AI1842" s="119"/>
      <c r="AJ1842" s="119"/>
      <c r="AK1842" s="119"/>
      <c r="AL1842" s="119"/>
      <c r="AM1842" s="119"/>
      <c r="AN1842" s="119"/>
      <c r="AO1842" s="119"/>
      <c r="AP1842" s="119"/>
      <c r="AQ1842" s="119"/>
      <c r="AR1842" s="119"/>
      <c r="AS1842" s="119"/>
      <c r="AT1842" s="119"/>
      <c r="AU1842" s="119"/>
      <c r="AV1842" s="119"/>
      <c r="AW1842" s="119"/>
      <c r="AX1842" s="119"/>
      <c r="AY1842" s="119"/>
      <c r="AZ1842" s="119"/>
      <c r="BA1842" s="119"/>
      <c r="BB1842" s="119"/>
      <c r="BC1842" s="119"/>
      <c r="BD1842" s="120"/>
      <c r="BE1842" s="119"/>
      <c r="BF1842" s="119"/>
      <c r="BG1842" s="119"/>
      <c r="BH1842" s="119"/>
      <c r="BI1842" s="120"/>
      <c r="BJ1842" s="119"/>
      <c r="BK1842" s="119"/>
      <c r="BL1842" s="119"/>
      <c r="BM1842" s="119"/>
      <c r="BN1842" s="119"/>
      <c r="BO1842" s="119"/>
      <c r="BP1842" s="119"/>
      <c r="BQ1842" s="119"/>
      <c r="BR1842" s="119"/>
      <c r="BS1842" s="119"/>
      <c r="BT1842" s="119"/>
      <c r="BU1842" s="119"/>
      <c r="BV1842" s="119"/>
      <c r="BW1842" s="119"/>
      <c r="BX1842" s="128"/>
      <c r="BY1842" s="128"/>
      <c r="BZ1842" s="128"/>
      <c r="CA1842" s="128"/>
      <c r="CB1842" s="128"/>
      <c r="CC1842" s="128"/>
      <c r="CD1842" s="128"/>
      <c r="CE1842" s="128"/>
      <c r="CF1842" s="128"/>
      <c r="CG1842" s="128"/>
      <c r="CH1842" s="128"/>
      <c r="CI1842" s="128"/>
      <c r="CJ1842" s="128"/>
      <c r="CK1842" s="128"/>
      <c r="CL1842" s="128"/>
      <c r="CM1842" s="128"/>
      <c r="CN1842" s="128"/>
      <c r="CO1842" s="128"/>
      <c r="CP1842" s="128"/>
      <c r="CQ1842" s="128"/>
      <c r="CR1842" s="128"/>
      <c r="CS1842" s="128"/>
      <c r="CT1842" s="128"/>
      <c r="CU1842" s="128"/>
      <c r="CV1842" s="128"/>
      <c r="CW1842" s="128"/>
      <c r="CX1842" s="128"/>
      <c r="CY1842" s="128"/>
      <c r="CZ1842" s="128">
        <v>0.86125640000000003</v>
      </c>
      <c r="DA1842" s="128">
        <v>0.85707009999999995</v>
      </c>
      <c r="DB1842" s="128">
        <v>0.86620819999999998</v>
      </c>
      <c r="DC1842" s="128">
        <v>0.88579839999999999</v>
      </c>
      <c r="DD1842" s="128">
        <v>0.89961990000000003</v>
      </c>
      <c r="DE1842" s="128">
        <v>0.91157555000000001</v>
      </c>
      <c r="DF1842" s="128">
        <v>0.90836779999999995</v>
      </c>
      <c r="DG1842" s="128">
        <v>0.89714154999999995</v>
      </c>
      <c r="DH1842" s="128">
        <v>0.91072675000000003</v>
      </c>
      <c r="DI1842" s="128">
        <v>0.90021030000000002</v>
      </c>
      <c r="DJ1842" s="128">
        <v>0.90756119999999996</v>
      </c>
      <c r="DK1842" s="128">
        <v>0.9137033</v>
      </c>
      <c r="DL1842" s="128">
        <v>0.91304980000000002</v>
      </c>
      <c r="DM1842" s="128">
        <v>0.90859840000000003</v>
      </c>
      <c r="DN1842" s="128">
        <v>0.91464719999999999</v>
      </c>
      <c r="DO1842" s="128">
        <v>0.91493849999999999</v>
      </c>
      <c r="DP1842" s="128">
        <v>0.91748949999999996</v>
      </c>
      <c r="DQ1842" s="128">
        <v>0.92912269999999997</v>
      </c>
      <c r="DR1842" s="128">
        <v>0.92749729999999997</v>
      </c>
      <c r="DS1842" s="128">
        <v>0.92209050000000004</v>
      </c>
      <c r="DT1842" s="128">
        <v>0.89755019999999996</v>
      </c>
      <c r="DU1842" s="128"/>
      <c r="DV1842" s="128"/>
      <c r="DW1842" s="128"/>
      <c r="DX1842" s="128"/>
      <c r="DY1842" s="128"/>
      <c r="DZ1842" s="130"/>
      <c r="EA1842" s="130"/>
      <c r="EB1842" s="130"/>
      <c r="EC1842" s="130"/>
      <c r="ED1842" s="130"/>
      <c r="EE1842" s="130"/>
      <c r="EF1842" s="130"/>
      <c r="EG1842" s="130"/>
      <c r="EH1842" s="130"/>
      <c r="EI1842" s="130"/>
      <c r="EJ1842" s="130"/>
    </row>
    <row r="1843" spans="1:140">
      <c r="A1843" s="51" t="s">
        <v>224</v>
      </c>
      <c r="B1843" t="s">
        <v>3549</v>
      </c>
      <c r="C1843" t="s">
        <v>3533</v>
      </c>
      <c r="D1843" s="187" t="s">
        <v>3564</v>
      </c>
      <c r="E1843" s="118" t="s">
        <v>2567</v>
      </c>
      <c r="F1843" s="119"/>
      <c r="G1843" s="119"/>
      <c r="H1843" s="119"/>
      <c r="I1843" s="119"/>
      <c r="J1843" s="119"/>
      <c r="K1843" s="119"/>
      <c r="L1843" s="119"/>
      <c r="M1843" s="119"/>
      <c r="N1843" s="119"/>
      <c r="O1843" s="119"/>
      <c r="P1843" s="119"/>
      <c r="Q1843" s="119"/>
      <c r="R1843" s="119"/>
      <c r="S1843" s="119"/>
      <c r="T1843" s="119"/>
      <c r="U1843" s="119"/>
      <c r="V1843" s="119"/>
      <c r="W1843" s="119"/>
      <c r="X1843" s="119"/>
      <c r="Y1843" s="119"/>
      <c r="Z1843" s="119"/>
      <c r="AA1843" s="119"/>
      <c r="AB1843" s="119"/>
      <c r="AC1843" s="119"/>
      <c r="AD1843" s="119"/>
      <c r="AE1843" s="119"/>
      <c r="AF1843" s="119"/>
      <c r="AG1843" s="119"/>
      <c r="AH1843" s="119"/>
      <c r="AI1843" s="119"/>
      <c r="AJ1843" s="119"/>
      <c r="AK1843" s="119"/>
      <c r="AL1843" s="119"/>
      <c r="AM1843" s="119"/>
      <c r="AN1843" s="119"/>
      <c r="AO1843" s="119"/>
      <c r="AP1843" s="119"/>
      <c r="AQ1843" s="119"/>
      <c r="AR1843" s="119"/>
      <c r="AS1843" s="119"/>
      <c r="AT1843" s="119"/>
      <c r="AU1843" s="119"/>
      <c r="AV1843" s="119"/>
      <c r="AW1843" s="119"/>
      <c r="AX1843" s="119"/>
      <c r="AY1843" s="119"/>
      <c r="AZ1843" s="119"/>
      <c r="BA1843" s="119"/>
      <c r="BB1843" s="119"/>
      <c r="BC1843" s="119"/>
      <c r="BD1843" s="120"/>
      <c r="BE1843" s="119"/>
      <c r="BF1843" s="119"/>
      <c r="BG1843" s="119"/>
      <c r="BH1843" s="119"/>
      <c r="BI1843" s="120"/>
      <c r="BJ1843" s="119"/>
      <c r="BK1843" s="119"/>
      <c r="BL1843" s="119"/>
      <c r="BM1843" s="119"/>
      <c r="BN1843" s="119"/>
      <c r="BO1843" s="119"/>
      <c r="BP1843" s="119"/>
      <c r="BQ1843" s="119"/>
      <c r="BR1843" s="119"/>
      <c r="BS1843" s="119"/>
      <c r="BT1843" s="119"/>
      <c r="BU1843" s="119"/>
      <c r="BV1843" s="119"/>
      <c r="BW1843" s="119"/>
      <c r="BX1843" s="128"/>
      <c r="BY1843" s="128"/>
      <c r="BZ1843" s="128"/>
      <c r="CA1843" s="128"/>
      <c r="CB1843" s="128"/>
      <c r="CC1843" s="128"/>
      <c r="CD1843" s="128"/>
      <c r="CE1843" s="128"/>
      <c r="CF1843" s="128"/>
      <c r="CG1843" s="128"/>
      <c r="CH1843" s="128"/>
      <c r="CI1843" s="128"/>
      <c r="CJ1843" s="128"/>
      <c r="CK1843" s="128"/>
      <c r="CL1843" s="128"/>
      <c r="CM1843" s="128"/>
      <c r="CN1843" s="128"/>
      <c r="CO1843" s="128"/>
      <c r="CP1843" s="128"/>
      <c r="CQ1843" s="128"/>
      <c r="CR1843" s="128"/>
      <c r="CS1843" s="128"/>
      <c r="CT1843" s="128"/>
      <c r="CU1843" s="128"/>
      <c r="CV1843" s="128"/>
      <c r="CW1843" s="128"/>
      <c r="CX1843" s="128"/>
      <c r="CY1843" s="128"/>
      <c r="CZ1843" s="128">
        <v>0.5201962</v>
      </c>
      <c r="DA1843" s="128">
        <v>0.59938420000000003</v>
      </c>
      <c r="DB1843" s="128">
        <v>0.57616230000000002</v>
      </c>
      <c r="DC1843" s="128">
        <v>0.62652680000000005</v>
      </c>
      <c r="DD1843" s="128">
        <v>0.66456249999999994</v>
      </c>
      <c r="DE1843" s="128">
        <v>0.73553650000000004</v>
      </c>
      <c r="DF1843" s="128">
        <v>0.72769899999999998</v>
      </c>
      <c r="DG1843" s="128">
        <v>0.66726335000000003</v>
      </c>
      <c r="DH1843" s="128">
        <v>0.66996109999999998</v>
      </c>
      <c r="DI1843" s="128">
        <v>0.71535099999999996</v>
      </c>
      <c r="DJ1843" s="128">
        <v>0.71505004999999999</v>
      </c>
      <c r="DK1843" s="128">
        <v>0.73424630000000002</v>
      </c>
      <c r="DL1843" s="128">
        <v>0.71678390000000003</v>
      </c>
      <c r="DM1843" s="128">
        <v>0.73234290000000002</v>
      </c>
      <c r="DN1843" s="128">
        <v>0.73464560000000001</v>
      </c>
      <c r="DO1843" s="128">
        <v>0.74620140000000001</v>
      </c>
      <c r="DP1843" s="128">
        <v>0.76056849999999998</v>
      </c>
      <c r="DQ1843" s="128">
        <v>0.78419939999999999</v>
      </c>
      <c r="DR1843" s="128">
        <v>0.8015272</v>
      </c>
      <c r="DS1843" s="128">
        <v>0.7984907</v>
      </c>
      <c r="DT1843" s="128">
        <v>0.78411019999999998</v>
      </c>
      <c r="DU1843" s="128"/>
      <c r="DV1843" s="128"/>
      <c r="DW1843" s="128"/>
      <c r="DX1843" s="128"/>
      <c r="DY1843" s="128"/>
      <c r="DZ1843" s="130"/>
      <c r="EA1843" s="130"/>
      <c r="EB1843" s="130"/>
      <c r="EC1843" s="130"/>
      <c r="ED1843" s="130"/>
      <c r="EE1843" s="130"/>
      <c r="EF1843" s="130"/>
      <c r="EG1843" s="130"/>
      <c r="EH1843" s="130"/>
      <c r="EI1843" s="130"/>
      <c r="EJ1843" s="130"/>
    </row>
    <row r="1844" spans="1:140">
      <c r="A1844" s="51" t="s">
        <v>224</v>
      </c>
      <c r="B1844" t="s">
        <v>3549</v>
      </c>
      <c r="C1844" t="s">
        <v>3533</v>
      </c>
      <c r="D1844" s="187" t="s">
        <v>3564</v>
      </c>
      <c r="E1844" s="118" t="s">
        <v>2568</v>
      </c>
      <c r="F1844" s="119"/>
      <c r="G1844" s="119"/>
      <c r="H1844" s="119"/>
      <c r="I1844" s="119"/>
      <c r="J1844" s="119"/>
      <c r="K1844" s="119"/>
      <c r="L1844" s="119"/>
      <c r="M1844" s="119"/>
      <c r="N1844" s="119"/>
      <c r="O1844" s="119"/>
      <c r="P1844" s="119"/>
      <c r="Q1844" s="119"/>
      <c r="R1844" s="119"/>
      <c r="S1844" s="119"/>
      <c r="T1844" s="119"/>
      <c r="U1844" s="119"/>
      <c r="V1844" s="119"/>
      <c r="W1844" s="119"/>
      <c r="X1844" s="119"/>
      <c r="Y1844" s="119"/>
      <c r="Z1844" s="119"/>
      <c r="AA1844" s="119"/>
      <c r="AB1844" s="119"/>
      <c r="AC1844" s="119"/>
      <c r="AD1844" s="119"/>
      <c r="AE1844" s="119"/>
      <c r="AF1844" s="119"/>
      <c r="AG1844" s="119"/>
      <c r="AH1844" s="119"/>
      <c r="AI1844" s="119"/>
      <c r="AJ1844" s="119"/>
      <c r="AK1844" s="119"/>
      <c r="AL1844" s="119"/>
      <c r="AM1844" s="119"/>
      <c r="AN1844" s="119"/>
      <c r="AO1844" s="119"/>
      <c r="AP1844" s="119"/>
      <c r="AQ1844" s="119"/>
      <c r="AR1844" s="119"/>
      <c r="AS1844" s="119"/>
      <c r="AT1844" s="119"/>
      <c r="AU1844" s="119"/>
      <c r="AV1844" s="119"/>
      <c r="AW1844" s="119"/>
      <c r="AX1844" s="119"/>
      <c r="AY1844" s="119"/>
      <c r="AZ1844" s="119"/>
      <c r="BA1844" s="119"/>
      <c r="BB1844" s="119"/>
      <c r="BC1844" s="119"/>
      <c r="BD1844" s="120"/>
      <c r="BE1844" s="119"/>
      <c r="BF1844" s="119"/>
      <c r="BG1844" s="119"/>
      <c r="BH1844" s="119"/>
      <c r="BI1844" s="120"/>
      <c r="BJ1844" s="119"/>
      <c r="BK1844" s="119"/>
      <c r="BL1844" s="119"/>
      <c r="BM1844" s="119"/>
      <c r="BN1844" s="119"/>
      <c r="BO1844" s="119"/>
      <c r="BP1844" s="119"/>
      <c r="BQ1844" s="119"/>
      <c r="BR1844" s="119"/>
      <c r="BS1844" s="119"/>
      <c r="BT1844" s="119"/>
      <c r="BU1844" s="119"/>
      <c r="BV1844" s="119"/>
      <c r="BW1844" s="119"/>
      <c r="BX1844" s="128"/>
      <c r="BY1844" s="128"/>
      <c r="BZ1844" s="128"/>
      <c r="CA1844" s="128"/>
      <c r="CB1844" s="128"/>
      <c r="CC1844" s="128"/>
      <c r="CD1844" s="128"/>
      <c r="CE1844" s="128"/>
      <c r="CF1844" s="128"/>
      <c r="CG1844" s="128"/>
      <c r="CH1844" s="128"/>
      <c r="CI1844" s="128"/>
      <c r="CJ1844" s="128"/>
      <c r="CK1844" s="128"/>
      <c r="CL1844" s="128"/>
      <c r="CM1844" s="128"/>
      <c r="CN1844" s="128"/>
      <c r="CO1844" s="128"/>
      <c r="CP1844" s="128"/>
      <c r="CQ1844" s="128"/>
      <c r="CR1844" s="128"/>
      <c r="CS1844" s="128"/>
      <c r="CT1844" s="128"/>
      <c r="CU1844" s="128"/>
      <c r="CV1844" s="128"/>
      <c r="CW1844" s="128"/>
      <c r="CX1844" s="128"/>
      <c r="CY1844" s="128"/>
      <c r="CZ1844" s="128">
        <v>0.53151910000000002</v>
      </c>
      <c r="DA1844" s="128">
        <v>0.6840484</v>
      </c>
      <c r="DB1844" s="128">
        <v>0.61476209999999998</v>
      </c>
      <c r="DC1844" s="128">
        <v>0.64335690000000001</v>
      </c>
      <c r="DD1844" s="128">
        <v>0.67643039999999999</v>
      </c>
      <c r="DE1844" s="128">
        <v>0.74918799999999997</v>
      </c>
      <c r="DF1844" s="128">
        <v>0.74300275000000005</v>
      </c>
      <c r="DG1844" s="128">
        <v>0.74035859999999998</v>
      </c>
      <c r="DH1844" s="128">
        <v>0.71539609999999998</v>
      </c>
      <c r="DI1844" s="128">
        <v>0.74321570000000003</v>
      </c>
      <c r="DJ1844" s="128">
        <v>0.75677950000000005</v>
      </c>
      <c r="DK1844" s="128">
        <v>0.77091034999999997</v>
      </c>
      <c r="DL1844" s="128">
        <v>0.75105100000000002</v>
      </c>
      <c r="DM1844" s="128">
        <v>0.77705930000000001</v>
      </c>
      <c r="DN1844" s="128">
        <v>0.78162450000000006</v>
      </c>
      <c r="DO1844" s="128">
        <v>0.79311609999999999</v>
      </c>
      <c r="DP1844" s="128">
        <v>0.79867120000000003</v>
      </c>
      <c r="DQ1844" s="128">
        <v>0.81000839999999996</v>
      </c>
      <c r="DR1844" s="128">
        <v>0.82321339999999998</v>
      </c>
      <c r="DS1844" s="128">
        <v>0.82501170000000001</v>
      </c>
      <c r="DT1844" s="128">
        <v>0.80940805000000005</v>
      </c>
      <c r="DU1844" s="128"/>
      <c r="DV1844" s="128"/>
      <c r="DW1844" s="128"/>
      <c r="DX1844" s="128"/>
      <c r="DY1844" s="128"/>
      <c r="DZ1844" s="130"/>
      <c r="EA1844" s="130"/>
      <c r="EB1844" s="130"/>
      <c r="EC1844" s="130"/>
      <c r="ED1844" s="130"/>
      <c r="EE1844" s="130"/>
      <c r="EF1844" s="130"/>
      <c r="EG1844" s="130"/>
      <c r="EH1844" s="130"/>
      <c r="EI1844" s="130"/>
      <c r="EJ1844" s="130"/>
    </row>
    <row r="1845" spans="1:140">
      <c r="A1845" s="51" t="s">
        <v>224</v>
      </c>
      <c r="B1845" t="s">
        <v>3549</v>
      </c>
      <c r="C1845" t="s">
        <v>3533</v>
      </c>
      <c r="D1845" s="187" t="s">
        <v>3564</v>
      </c>
      <c r="E1845" s="118" t="s">
        <v>2569</v>
      </c>
      <c r="F1845" s="119"/>
      <c r="G1845" s="119"/>
      <c r="H1845" s="119"/>
      <c r="I1845" s="119"/>
      <c r="J1845" s="119"/>
      <c r="K1845" s="119"/>
      <c r="L1845" s="119"/>
      <c r="M1845" s="119"/>
      <c r="N1845" s="119"/>
      <c r="O1845" s="119"/>
      <c r="P1845" s="119"/>
      <c r="Q1845" s="119"/>
      <c r="R1845" s="119"/>
      <c r="S1845" s="119"/>
      <c r="T1845" s="119"/>
      <c r="U1845" s="119"/>
      <c r="V1845" s="119"/>
      <c r="W1845" s="119"/>
      <c r="X1845" s="119"/>
      <c r="Y1845" s="119"/>
      <c r="Z1845" s="119"/>
      <c r="AA1845" s="119"/>
      <c r="AB1845" s="119"/>
      <c r="AC1845" s="119"/>
      <c r="AD1845" s="119"/>
      <c r="AE1845" s="119"/>
      <c r="AF1845" s="119"/>
      <c r="AG1845" s="119"/>
      <c r="AH1845" s="119"/>
      <c r="AI1845" s="119"/>
      <c r="AJ1845" s="119"/>
      <c r="AK1845" s="119"/>
      <c r="AL1845" s="119"/>
      <c r="AM1845" s="119"/>
      <c r="AN1845" s="119"/>
      <c r="AO1845" s="119"/>
      <c r="AP1845" s="119"/>
      <c r="AQ1845" s="119"/>
      <c r="AR1845" s="119"/>
      <c r="AS1845" s="119"/>
      <c r="AT1845" s="119"/>
      <c r="AU1845" s="119"/>
      <c r="AV1845" s="119"/>
      <c r="AW1845" s="119"/>
      <c r="AX1845" s="119"/>
      <c r="AY1845" s="119"/>
      <c r="AZ1845" s="119"/>
      <c r="BA1845" s="119"/>
      <c r="BB1845" s="119"/>
      <c r="BC1845" s="119"/>
      <c r="BD1845" s="120"/>
      <c r="BE1845" s="119"/>
      <c r="BF1845" s="119"/>
      <c r="BG1845" s="119"/>
      <c r="BH1845" s="119"/>
      <c r="BI1845" s="120"/>
      <c r="BJ1845" s="119"/>
      <c r="BK1845" s="119"/>
      <c r="BL1845" s="119"/>
      <c r="BM1845" s="119"/>
      <c r="BN1845" s="119"/>
      <c r="BO1845" s="119"/>
      <c r="BP1845" s="119"/>
      <c r="BQ1845" s="119"/>
      <c r="BR1845" s="119"/>
      <c r="BS1845" s="119"/>
      <c r="BT1845" s="119"/>
      <c r="BU1845" s="119"/>
      <c r="BV1845" s="119"/>
      <c r="BW1845" s="119"/>
      <c r="BX1845" s="128"/>
      <c r="BY1845" s="128"/>
      <c r="BZ1845" s="128"/>
      <c r="CA1845" s="128"/>
      <c r="CB1845" s="128"/>
      <c r="CC1845" s="128"/>
      <c r="CD1845" s="128"/>
      <c r="CE1845" s="128"/>
      <c r="CF1845" s="128"/>
      <c r="CG1845" s="128"/>
      <c r="CH1845" s="128"/>
      <c r="CI1845" s="128"/>
      <c r="CJ1845" s="128"/>
      <c r="CK1845" s="128"/>
      <c r="CL1845" s="128"/>
      <c r="CM1845" s="128"/>
      <c r="CN1845" s="128"/>
      <c r="CO1845" s="128"/>
      <c r="CP1845" s="128"/>
      <c r="CQ1845" s="128"/>
      <c r="CR1845" s="128"/>
      <c r="CS1845" s="128"/>
      <c r="CT1845" s="128"/>
      <c r="CU1845" s="128"/>
      <c r="CV1845" s="128"/>
      <c r="CW1845" s="128"/>
      <c r="CX1845" s="128"/>
      <c r="CY1845" s="128"/>
      <c r="CZ1845" s="128">
        <v>0.86486529999999995</v>
      </c>
      <c r="DA1845" s="128">
        <v>0.88366754999999997</v>
      </c>
      <c r="DB1845" s="128">
        <v>0.87670559999999997</v>
      </c>
      <c r="DC1845" s="128">
        <v>0.88392999999999999</v>
      </c>
      <c r="DD1845" s="128">
        <v>0.89082229999999996</v>
      </c>
      <c r="DE1845" s="128">
        <v>0.89321510000000004</v>
      </c>
      <c r="DF1845" s="128">
        <v>0.90035120000000002</v>
      </c>
      <c r="DG1845" s="128">
        <v>0.90284609999999998</v>
      </c>
      <c r="DH1845" s="128">
        <v>0.90712349999999997</v>
      </c>
      <c r="DI1845" s="128">
        <v>0.90068954999999995</v>
      </c>
      <c r="DJ1845" s="128">
        <v>0.90702134999999995</v>
      </c>
      <c r="DK1845" s="128">
        <v>0.92436830000000003</v>
      </c>
      <c r="DL1845" s="128">
        <v>0.89615109999999998</v>
      </c>
      <c r="DM1845" s="128">
        <v>0.89944429999999997</v>
      </c>
      <c r="DN1845" s="128">
        <v>0.90751709999999997</v>
      </c>
      <c r="DO1845" s="128">
        <v>0.91555750000000002</v>
      </c>
      <c r="DP1845" s="128">
        <v>0.9154234</v>
      </c>
      <c r="DQ1845" s="128">
        <v>0.92838069999999995</v>
      </c>
      <c r="DR1845" s="128">
        <v>0.93216589999999999</v>
      </c>
      <c r="DS1845" s="128">
        <v>0.94024269999999999</v>
      </c>
      <c r="DT1845" s="128">
        <v>0.70171340000000004</v>
      </c>
      <c r="DU1845" s="128"/>
      <c r="DV1845" s="128"/>
      <c r="DW1845" s="128"/>
      <c r="DX1845" s="128"/>
      <c r="DY1845" s="128"/>
      <c r="DZ1845" s="130"/>
      <c r="EA1845" s="130"/>
      <c r="EB1845" s="130"/>
      <c r="EC1845" s="130"/>
      <c r="ED1845" s="130"/>
      <c r="EE1845" s="130"/>
      <c r="EF1845" s="130"/>
      <c r="EG1845" s="130"/>
      <c r="EH1845" s="130"/>
      <c r="EI1845" s="130"/>
      <c r="EJ1845" s="130"/>
    </row>
    <row r="1846" spans="1:140">
      <c r="A1846" s="51" t="s">
        <v>224</v>
      </c>
      <c r="B1846" t="s">
        <v>3549</v>
      </c>
      <c r="C1846" t="s">
        <v>3533</v>
      </c>
      <c r="D1846" s="187" t="s">
        <v>3564</v>
      </c>
      <c r="E1846" s="118" t="s">
        <v>2570</v>
      </c>
      <c r="F1846" s="119"/>
      <c r="G1846" s="119"/>
      <c r="H1846" s="119"/>
      <c r="I1846" s="119"/>
      <c r="J1846" s="119"/>
      <c r="K1846" s="119"/>
      <c r="L1846" s="119"/>
      <c r="M1846" s="119"/>
      <c r="N1846" s="119"/>
      <c r="O1846" s="119"/>
      <c r="P1846" s="119"/>
      <c r="Q1846" s="119"/>
      <c r="R1846" s="119"/>
      <c r="S1846" s="119"/>
      <c r="T1846" s="119"/>
      <c r="U1846" s="119"/>
      <c r="V1846" s="119"/>
      <c r="W1846" s="119"/>
      <c r="X1846" s="119"/>
      <c r="Y1846" s="119"/>
      <c r="Z1846" s="119"/>
      <c r="AA1846" s="119"/>
      <c r="AB1846" s="119"/>
      <c r="AC1846" s="119"/>
      <c r="AD1846" s="119"/>
      <c r="AE1846" s="119"/>
      <c r="AF1846" s="119"/>
      <c r="AG1846" s="119"/>
      <c r="AH1846" s="119"/>
      <c r="AI1846" s="119"/>
      <c r="AJ1846" s="119"/>
      <c r="AK1846" s="119"/>
      <c r="AL1846" s="119"/>
      <c r="AM1846" s="119"/>
      <c r="AN1846" s="119"/>
      <c r="AO1846" s="119"/>
      <c r="AP1846" s="119"/>
      <c r="AQ1846" s="119"/>
      <c r="AR1846" s="119"/>
      <c r="AS1846" s="119"/>
      <c r="AT1846" s="119"/>
      <c r="AU1846" s="119"/>
      <c r="AV1846" s="119"/>
      <c r="AW1846" s="119"/>
      <c r="AX1846" s="119"/>
      <c r="AY1846" s="119"/>
      <c r="AZ1846" s="119"/>
      <c r="BA1846" s="119"/>
      <c r="BB1846" s="119"/>
      <c r="BC1846" s="119"/>
      <c r="BD1846" s="120"/>
      <c r="BE1846" s="119"/>
      <c r="BF1846" s="119"/>
      <c r="BG1846" s="119"/>
      <c r="BH1846" s="119"/>
      <c r="BI1846" s="120"/>
      <c r="BJ1846" s="119"/>
      <c r="BK1846" s="119"/>
      <c r="BL1846" s="119"/>
      <c r="BM1846" s="119"/>
      <c r="BN1846" s="119"/>
      <c r="BO1846" s="119"/>
      <c r="BP1846" s="119"/>
      <c r="BQ1846" s="119"/>
      <c r="BR1846" s="119"/>
      <c r="BS1846" s="119"/>
      <c r="BT1846" s="119"/>
      <c r="BU1846" s="119"/>
      <c r="BV1846" s="119"/>
      <c r="BW1846" s="119"/>
      <c r="BX1846" s="128"/>
      <c r="BY1846" s="128"/>
      <c r="BZ1846" s="128"/>
      <c r="CA1846" s="128"/>
      <c r="CB1846" s="128"/>
      <c r="CC1846" s="128"/>
      <c r="CD1846" s="128"/>
      <c r="CE1846" s="128"/>
      <c r="CF1846" s="128"/>
      <c r="CG1846" s="128"/>
      <c r="CH1846" s="128"/>
      <c r="CI1846" s="128"/>
      <c r="CJ1846" s="128"/>
      <c r="CK1846" s="128"/>
      <c r="CL1846" s="128"/>
      <c r="CM1846" s="128"/>
      <c r="CN1846" s="128"/>
      <c r="CO1846" s="128"/>
      <c r="CP1846" s="128"/>
      <c r="CQ1846" s="128"/>
      <c r="CR1846" s="128"/>
      <c r="CS1846" s="128"/>
      <c r="CT1846" s="128"/>
      <c r="CU1846" s="128"/>
      <c r="CV1846" s="128"/>
      <c r="CW1846" s="128"/>
      <c r="CX1846" s="128"/>
      <c r="CY1846" s="128"/>
      <c r="CZ1846" s="128">
        <v>0.89762454999999997</v>
      </c>
      <c r="DA1846" s="128">
        <v>0.89776540000000005</v>
      </c>
      <c r="DB1846" s="128">
        <v>0.89585090000000001</v>
      </c>
      <c r="DC1846" s="128">
        <v>0.90607769999999999</v>
      </c>
      <c r="DD1846" s="128">
        <v>0.90554075000000001</v>
      </c>
      <c r="DE1846" s="128">
        <v>0.8986307</v>
      </c>
      <c r="DF1846" s="128">
        <v>0.91869215000000004</v>
      </c>
      <c r="DG1846" s="128">
        <v>0.93024019999999996</v>
      </c>
      <c r="DH1846" s="128">
        <v>0.92345279999999996</v>
      </c>
      <c r="DI1846" s="128">
        <v>0.93070644999999996</v>
      </c>
      <c r="DJ1846" s="128">
        <v>0.92110745000000005</v>
      </c>
      <c r="DK1846" s="128">
        <v>0.93154159999999997</v>
      </c>
      <c r="DL1846" s="128">
        <v>0.91379410000000005</v>
      </c>
      <c r="DM1846" s="128">
        <v>0.90479639999999995</v>
      </c>
      <c r="DN1846" s="128">
        <v>0.90851610000000005</v>
      </c>
      <c r="DO1846" s="128">
        <v>0.93183550000000004</v>
      </c>
      <c r="DP1846" s="128">
        <v>0.91603540000000006</v>
      </c>
      <c r="DQ1846" s="128">
        <v>0.93238379999999998</v>
      </c>
      <c r="DR1846" s="128">
        <v>0.93153359999999996</v>
      </c>
      <c r="DS1846" s="128">
        <v>0.94105450000000002</v>
      </c>
      <c r="DT1846" s="128">
        <v>0.625</v>
      </c>
      <c r="DU1846" s="128"/>
      <c r="DV1846" s="128"/>
      <c r="DW1846" s="128"/>
      <c r="DX1846" s="128"/>
      <c r="DY1846" s="128"/>
      <c r="DZ1846" s="130"/>
      <c r="EA1846" s="130"/>
      <c r="EB1846" s="130"/>
      <c r="EC1846" s="130"/>
      <c r="ED1846" s="130"/>
      <c r="EE1846" s="130"/>
      <c r="EF1846" s="130"/>
      <c r="EG1846" s="130"/>
      <c r="EH1846" s="130"/>
      <c r="EI1846" s="130"/>
      <c r="EJ1846" s="130"/>
    </row>
    <row r="1847" spans="1:140" customFormat="1">
      <c r="A1847" s="51" t="s">
        <v>224</v>
      </c>
      <c r="B1847" t="s">
        <v>3549</v>
      </c>
      <c r="C1847" t="s">
        <v>3533</v>
      </c>
      <c r="D1847" s="187" t="s">
        <v>3564</v>
      </c>
      <c r="E1847" t="s">
        <v>2571</v>
      </c>
      <c r="BX1847" s="71"/>
      <c r="BY1847" s="71"/>
      <c r="BZ1847" s="71"/>
      <c r="CA1847" s="71"/>
      <c r="CB1847" s="71"/>
      <c r="CC1847" s="71"/>
      <c r="CD1847" s="71"/>
      <c r="CE1847" s="71"/>
      <c r="CF1847" s="71"/>
      <c r="CG1847" s="71"/>
      <c r="CH1847" s="71"/>
      <c r="CI1847" s="71"/>
      <c r="CJ1847" s="71"/>
      <c r="CK1847" s="71"/>
      <c r="CL1847" s="71"/>
      <c r="CM1847" s="71"/>
      <c r="CN1847" s="71"/>
      <c r="CO1847" s="71"/>
      <c r="CP1847" s="71"/>
      <c r="CQ1847" s="71"/>
      <c r="CR1847" s="71"/>
      <c r="CS1847" s="71"/>
      <c r="CT1847" s="71"/>
      <c r="CU1847" s="71"/>
      <c r="CV1847" s="71"/>
      <c r="CW1847" s="71"/>
      <c r="CX1847" s="71"/>
      <c r="CY1847" s="71"/>
      <c r="CZ1847" s="71">
        <v>0.56137210000000004</v>
      </c>
      <c r="DA1847" s="71">
        <v>0.56273189999999995</v>
      </c>
      <c r="DB1847" s="71">
        <v>0.57053310000000002</v>
      </c>
      <c r="DC1847" s="71">
        <v>0.57391930000000002</v>
      </c>
      <c r="DD1847" s="71">
        <v>0.57670749999999904</v>
      </c>
      <c r="DE1847" s="71">
        <v>0.58272669999999904</v>
      </c>
      <c r="DF1847" s="71">
        <v>0.58987509999999999</v>
      </c>
      <c r="DG1847" s="71">
        <v>0.59493439999999997</v>
      </c>
      <c r="DH1847" s="71">
        <v>0.60029869999999996</v>
      </c>
      <c r="DI1847" s="71">
        <v>0.60967260000000001</v>
      </c>
      <c r="DJ1847" s="71">
        <v>0.6161238</v>
      </c>
      <c r="DK1847" s="71">
        <v>0.6187435</v>
      </c>
      <c r="DL1847" s="71">
        <v>0.62969259999999905</v>
      </c>
      <c r="DM1847" s="71">
        <v>0.63776739999999998</v>
      </c>
      <c r="DN1847" s="71">
        <v>0.6375537</v>
      </c>
      <c r="DO1847" s="71">
        <v>0.64964349999999904</v>
      </c>
      <c r="DP1847" s="71">
        <v>0.65632009999999996</v>
      </c>
      <c r="DQ1847" s="71">
        <v>0.65665949999999995</v>
      </c>
      <c r="DR1847" s="71">
        <v>0.65811179999999903</v>
      </c>
      <c r="DS1847" s="71">
        <v>0.66131720000000005</v>
      </c>
      <c r="DT1847" s="71">
        <v>0.66279299999999997</v>
      </c>
      <c r="DU1847" s="71"/>
      <c r="DV1847" s="71"/>
      <c r="DW1847" s="71"/>
      <c r="DX1847" s="71"/>
      <c r="DY1847" s="71"/>
    </row>
    <row r="1848" spans="1:140" customFormat="1">
      <c r="A1848" s="51" t="s">
        <v>224</v>
      </c>
      <c r="B1848" t="s">
        <v>3549</v>
      </c>
      <c r="C1848" t="s">
        <v>3533</v>
      </c>
      <c r="D1848" s="187" t="s">
        <v>3564</v>
      </c>
      <c r="E1848" t="s">
        <v>2572</v>
      </c>
      <c r="BX1848" s="71"/>
      <c r="BY1848" s="71"/>
      <c r="BZ1848" s="71"/>
      <c r="CA1848" s="71"/>
      <c r="CB1848" s="71"/>
      <c r="CC1848" s="71"/>
      <c r="CD1848" s="71"/>
      <c r="CE1848" s="71"/>
      <c r="CF1848" s="71"/>
      <c r="CG1848" s="71"/>
      <c r="CH1848" s="71"/>
      <c r="CI1848" s="71"/>
      <c r="CJ1848" s="71"/>
      <c r="CK1848" s="71"/>
      <c r="CL1848" s="71"/>
      <c r="CM1848" s="71"/>
      <c r="CN1848" s="71"/>
      <c r="CO1848" s="71"/>
      <c r="CP1848" s="71"/>
      <c r="CQ1848" s="71"/>
      <c r="CR1848" s="71"/>
      <c r="CS1848" s="71"/>
      <c r="CT1848" s="71"/>
      <c r="CU1848" s="71"/>
      <c r="CV1848" s="71"/>
      <c r="CW1848" s="71"/>
      <c r="CX1848" s="71"/>
      <c r="CY1848" s="71"/>
      <c r="CZ1848" s="71">
        <v>0.51540269999999999</v>
      </c>
      <c r="DA1848" s="71">
        <v>0.51832729999999905</v>
      </c>
      <c r="DB1848" s="71">
        <v>0.52717530000000001</v>
      </c>
      <c r="DC1848" s="71">
        <v>0.53609130000000005</v>
      </c>
      <c r="DD1848" s="71">
        <v>0.54369999999999996</v>
      </c>
      <c r="DE1848" s="71">
        <v>0.55555339999999998</v>
      </c>
      <c r="DF1848" s="71">
        <v>0.56577069999999996</v>
      </c>
      <c r="DG1848" s="71">
        <v>0.57446940000000002</v>
      </c>
      <c r="DH1848" s="71">
        <v>0.58152020000000004</v>
      </c>
      <c r="DI1848" s="71">
        <v>0.59157079999999995</v>
      </c>
      <c r="DJ1848" s="71">
        <v>0.60024880000000003</v>
      </c>
      <c r="DK1848" s="71">
        <v>0.60710549999999996</v>
      </c>
      <c r="DL1848" s="71">
        <v>0.62095540000000005</v>
      </c>
      <c r="DM1848" s="71">
        <v>0.63276350000000003</v>
      </c>
      <c r="DN1848" s="71">
        <v>0.63838200000000001</v>
      </c>
      <c r="DO1848" s="71">
        <v>0.648315999999999</v>
      </c>
      <c r="DP1848" s="71">
        <v>0.65666599999999997</v>
      </c>
      <c r="DQ1848" s="71">
        <v>0.65765609999999997</v>
      </c>
      <c r="DR1848" s="71">
        <v>0.65848600000000002</v>
      </c>
      <c r="DS1848" s="71">
        <v>0.66267279999999995</v>
      </c>
      <c r="DT1848" s="71">
        <v>0.66265779999999996</v>
      </c>
      <c r="DU1848" s="71"/>
      <c r="DV1848" s="71"/>
      <c r="DW1848" s="71"/>
      <c r="DX1848" s="71"/>
      <c r="DY1848" s="71"/>
    </row>
    <row r="1849" spans="1:140" customFormat="1">
      <c r="A1849" s="51" t="s">
        <v>224</v>
      </c>
      <c r="B1849" t="s">
        <v>3549</v>
      </c>
      <c r="C1849" t="s">
        <v>3533</v>
      </c>
      <c r="D1849" s="187" t="s">
        <v>3564</v>
      </c>
      <c r="E1849" t="s">
        <v>2573</v>
      </c>
      <c r="BX1849" s="71">
        <v>6.8645499999999996E-3</v>
      </c>
      <c r="BY1849" s="71">
        <v>9.1020500000000004E-3</v>
      </c>
      <c r="BZ1849" s="71">
        <v>1.1585150000000001E-2</v>
      </c>
      <c r="CA1849" s="71">
        <v>1.2178899999999999E-2</v>
      </c>
      <c r="CB1849" s="71">
        <v>1.12245E-2</v>
      </c>
      <c r="CC1849" s="71">
        <v>1.1139400000000001E-2</v>
      </c>
      <c r="CD1849" s="71">
        <v>1.2086599999999999E-2</v>
      </c>
      <c r="CE1849" s="71">
        <v>2.0324399E-2</v>
      </c>
      <c r="CF1849" s="71">
        <v>2.06222E-2</v>
      </c>
      <c r="CG1849" s="71">
        <v>1.6492E-2</v>
      </c>
      <c r="CH1849" s="71">
        <v>1.6813850000000002E-2</v>
      </c>
      <c r="CI1849" s="71">
        <v>1.5857199999999998E-2</v>
      </c>
      <c r="CJ1849" s="71">
        <v>2.0216851000000001E-2</v>
      </c>
      <c r="CK1849" s="71">
        <v>1.96875E-2</v>
      </c>
      <c r="CL1849" s="71">
        <v>1.4912600999999999E-2</v>
      </c>
      <c r="CM1849" s="71">
        <v>1.1880699999999999E-2</v>
      </c>
      <c r="CN1849" s="71">
        <v>1.6620699999999999E-2</v>
      </c>
      <c r="CO1849" s="71">
        <v>2.2812700000000002E-2</v>
      </c>
      <c r="CP1849" s="71">
        <v>3.1649999999999998E-2</v>
      </c>
      <c r="CQ1849" s="71">
        <v>2.343435E-2</v>
      </c>
      <c r="CR1849" s="71">
        <v>2.1567599999999999E-2</v>
      </c>
      <c r="CS1849" s="71">
        <v>2.5536449999999999E-2</v>
      </c>
      <c r="CT1849" s="71">
        <v>2.17258E-2</v>
      </c>
      <c r="CU1849" s="71">
        <v>2.1922400000000002E-2</v>
      </c>
      <c r="CV1849" s="71">
        <v>2.9939301000000001E-2</v>
      </c>
      <c r="CW1849" s="71">
        <v>2.3619299E-2</v>
      </c>
      <c r="CX1849" s="71">
        <v>2.1187649999999999E-2</v>
      </c>
      <c r="CY1849" s="71">
        <v>2.2678100999999999E-2</v>
      </c>
      <c r="CZ1849" s="71">
        <v>2.2647299999999999E-2</v>
      </c>
      <c r="DA1849" s="71">
        <v>3.3721001E-2</v>
      </c>
      <c r="DB1849" s="71">
        <v>2.5231900000000002E-2</v>
      </c>
      <c r="DC1849" s="71">
        <v>3.7359499999999997E-2</v>
      </c>
      <c r="DD1849" s="71">
        <v>3.4879649999999998E-2</v>
      </c>
      <c r="DE1849" s="71">
        <v>4.8929050000000002E-2</v>
      </c>
      <c r="DF1849" s="71">
        <v>4.2596799999999997E-2</v>
      </c>
      <c r="DG1849" s="71">
        <v>4.6929598000000003E-2</v>
      </c>
      <c r="DH1849" s="71">
        <v>6.6676949999999999E-2</v>
      </c>
      <c r="DI1849" s="71">
        <v>8.2118196000000004E-2</v>
      </c>
      <c r="DJ1849" s="71">
        <v>8.3782301000000003E-2</v>
      </c>
      <c r="DK1849" s="71">
        <v>8.8058452999999995E-2</v>
      </c>
      <c r="DL1849" s="71">
        <v>7.9701499999999995E-2</v>
      </c>
      <c r="DM1849" s="71">
        <v>9.3951797000000004E-2</v>
      </c>
      <c r="DN1849" s="71">
        <v>0.10169644799999999</v>
      </c>
      <c r="DO1849" s="71">
        <v>0.101673899</v>
      </c>
      <c r="DP1849" s="71">
        <v>0.135933104</v>
      </c>
      <c r="DQ1849" s="71">
        <v>0.118965082</v>
      </c>
      <c r="DR1849" s="71">
        <v>0.12839379300000001</v>
      </c>
      <c r="DS1849" s="71">
        <v>0.13494736199999999</v>
      </c>
      <c r="DT1849" s="71">
        <v>0.13304175900000001</v>
      </c>
      <c r="DU1849" s="71">
        <v>0.13069726000000001</v>
      </c>
      <c r="DV1849" s="71">
        <v>0.124849854</v>
      </c>
      <c r="DW1849" s="71">
        <v>0.16390359900000001</v>
      </c>
      <c r="DX1849" s="71">
        <v>0.170387497</v>
      </c>
      <c r="DY1849" s="71"/>
    </row>
    <row r="1850" spans="1:140" customFormat="1">
      <c r="A1850" s="51" t="s">
        <v>224</v>
      </c>
      <c r="B1850" t="s">
        <v>3549</v>
      </c>
      <c r="C1850" t="s">
        <v>3533</v>
      </c>
      <c r="D1850" s="187" t="s">
        <v>3564</v>
      </c>
      <c r="E1850" t="s">
        <v>2574</v>
      </c>
      <c r="BX1850" s="71">
        <v>1.95795E-3</v>
      </c>
      <c r="BY1850" s="71">
        <v>1.2650000000000001E-3</v>
      </c>
      <c r="BZ1850" s="71">
        <v>1.7038999999999999E-3</v>
      </c>
      <c r="CA1850" s="71">
        <v>2.3549E-3</v>
      </c>
      <c r="CB1850" s="71">
        <v>2.1630999999999998E-3</v>
      </c>
      <c r="CC1850" s="71">
        <v>2.9526000000000001E-3</v>
      </c>
      <c r="CD1850" s="71">
        <v>3.2658000000000001E-3</v>
      </c>
      <c r="CE1850" s="71">
        <v>6.3246999999999999E-3</v>
      </c>
      <c r="CF1850" s="71">
        <v>7.4044999999999996E-3</v>
      </c>
      <c r="CG1850" s="71">
        <v>6.2826999999999996E-3</v>
      </c>
      <c r="CH1850" s="71">
        <v>5.3587499999999998E-3</v>
      </c>
      <c r="CI1850" s="71">
        <v>5.6508499999999998E-3</v>
      </c>
      <c r="CJ1850" s="71">
        <v>5.0445999999999998E-3</v>
      </c>
      <c r="CK1850" s="71">
        <v>5.8450000000000004E-3</v>
      </c>
      <c r="CL1850" s="71">
        <v>4.6775999999999996E-3</v>
      </c>
      <c r="CM1850" s="71">
        <v>4.7317499999999998E-3</v>
      </c>
      <c r="CN1850" s="71">
        <v>5.0565999999999996E-3</v>
      </c>
      <c r="CO1850" s="71">
        <v>7.3664000000000004E-3</v>
      </c>
      <c r="CP1850" s="71">
        <v>7.5985999999999996E-3</v>
      </c>
      <c r="CQ1850" s="71">
        <v>9.5719499999999992E-3</v>
      </c>
      <c r="CR1850" s="71">
        <v>5.8617499999999998E-3</v>
      </c>
      <c r="CS1850" s="71">
        <v>6.7890499999999996E-3</v>
      </c>
      <c r="CT1850" s="71">
        <v>6.6252000000000004E-3</v>
      </c>
      <c r="CU1850" s="71">
        <v>5.6384E-3</v>
      </c>
      <c r="CV1850" s="71">
        <v>9.0364E-3</v>
      </c>
      <c r="CW1850" s="71">
        <v>9.9856000000000007E-3</v>
      </c>
      <c r="CX1850" s="71">
        <v>6.2842499999999999E-3</v>
      </c>
      <c r="CY1850" s="71">
        <v>9.4550999999999993E-3</v>
      </c>
      <c r="CZ1850" s="71">
        <v>1.0835900000000001E-2</v>
      </c>
      <c r="DA1850" s="71">
        <v>1.5029499999999999E-2</v>
      </c>
      <c r="DB1850" s="71">
        <v>1.6386899999999999E-2</v>
      </c>
      <c r="DC1850" s="71">
        <v>1.7674499999999999E-2</v>
      </c>
      <c r="DD1850" s="71">
        <v>1.9037549000000001E-2</v>
      </c>
      <c r="DE1850" s="71">
        <v>3.0513849999999999E-2</v>
      </c>
      <c r="DF1850" s="71">
        <v>2.3009501000000002E-2</v>
      </c>
      <c r="DG1850" s="71">
        <v>3.5862601000000001E-2</v>
      </c>
      <c r="DH1850" s="71">
        <v>3.3307950000000003E-2</v>
      </c>
      <c r="DI1850" s="71">
        <v>3.9590098999999997E-2</v>
      </c>
      <c r="DJ1850" s="71">
        <v>4.1479702E-2</v>
      </c>
      <c r="DK1850" s="71">
        <v>4.1089250000000001E-2</v>
      </c>
      <c r="DL1850" s="71">
        <v>5.0619101999999999E-2</v>
      </c>
      <c r="DM1850" s="71">
        <v>5.10252E-2</v>
      </c>
      <c r="DN1850" s="71">
        <v>6.0127000999999999E-2</v>
      </c>
      <c r="DO1850" s="71">
        <v>6.8991000999999996E-2</v>
      </c>
      <c r="DP1850" s="71">
        <v>8.5576800999999994E-2</v>
      </c>
      <c r="DQ1850" s="71">
        <v>7.677995E-2</v>
      </c>
      <c r="DR1850" s="71">
        <v>7.6448898000000001E-2</v>
      </c>
      <c r="DS1850" s="71">
        <v>9.3583102000000001E-2</v>
      </c>
      <c r="DT1850" s="71">
        <v>9.3152794999999997E-2</v>
      </c>
      <c r="DU1850" s="71">
        <v>0.10141515299999999</v>
      </c>
      <c r="DV1850" s="71">
        <v>0.102256927</v>
      </c>
      <c r="DW1850" s="71">
        <v>0.164358692</v>
      </c>
      <c r="DX1850" s="71">
        <v>0.179863091</v>
      </c>
      <c r="DY1850" s="71"/>
    </row>
    <row r="1851" spans="1:140" customFormat="1">
      <c r="A1851" s="51" t="s">
        <v>224</v>
      </c>
      <c r="B1851" t="s">
        <v>3549</v>
      </c>
      <c r="C1851" t="s">
        <v>3533</v>
      </c>
      <c r="D1851" s="187" t="s">
        <v>3564</v>
      </c>
      <c r="E1851" t="s">
        <v>2575</v>
      </c>
      <c r="BX1851" s="71">
        <v>1.37593E-2</v>
      </c>
      <c r="BY1851" s="71">
        <v>4.3148499E-2</v>
      </c>
      <c r="BZ1851" s="71">
        <v>3.9893850000000002E-2</v>
      </c>
      <c r="CA1851" s="71">
        <v>4.7665500999999999E-2</v>
      </c>
      <c r="CB1851" s="71">
        <v>4.6757149999999997E-2</v>
      </c>
      <c r="CC1851" s="71">
        <v>4.4736949999999998E-2</v>
      </c>
      <c r="CD1851" s="71">
        <v>5.7403048999999998E-2</v>
      </c>
      <c r="CE1851" s="71">
        <v>4.6318798000000001E-2</v>
      </c>
      <c r="CF1851" s="71">
        <v>5.7156700999999997E-2</v>
      </c>
      <c r="CG1851" s="71">
        <v>5.3077698E-2</v>
      </c>
      <c r="CH1851" s="71">
        <v>6.9976201000000002E-2</v>
      </c>
      <c r="CI1851" s="71">
        <v>7.3463898E-2</v>
      </c>
      <c r="CJ1851" s="71">
        <v>8.2297448999999995E-2</v>
      </c>
      <c r="CK1851" s="71">
        <v>7.6364999000000003E-2</v>
      </c>
      <c r="CL1851" s="71">
        <v>8.0584898000000002E-2</v>
      </c>
      <c r="CM1851" s="71">
        <v>8.6893101E-2</v>
      </c>
      <c r="CN1851" s="71">
        <v>8.2514501000000004E-2</v>
      </c>
      <c r="CO1851" s="71">
        <v>8.6089295999999996E-2</v>
      </c>
      <c r="CP1851" s="71">
        <v>8.7413100999999993E-2</v>
      </c>
      <c r="CQ1851" s="71">
        <v>0.13917665000000001</v>
      </c>
      <c r="CR1851" s="71">
        <v>7.7606902000000005E-2</v>
      </c>
      <c r="CS1851" s="71">
        <v>0.15173029900000001</v>
      </c>
      <c r="CT1851" s="71">
        <v>0.15341645200000001</v>
      </c>
      <c r="CU1851" s="71">
        <v>0.12028404700000001</v>
      </c>
      <c r="CV1851" s="71">
        <v>0.14195870399999999</v>
      </c>
      <c r="CW1851" s="71">
        <v>0.1261092</v>
      </c>
      <c r="CX1851" s="71">
        <v>0.13074175399999999</v>
      </c>
      <c r="CY1851" s="71">
        <v>0.1137744</v>
      </c>
      <c r="CZ1851" s="71">
        <v>0.11150355300000001</v>
      </c>
      <c r="DA1851" s="71">
        <v>0.15054100000000001</v>
      </c>
      <c r="DB1851" s="71">
        <v>0.16890920600000001</v>
      </c>
      <c r="DC1851" s="71">
        <v>0.197016048</v>
      </c>
      <c r="DD1851" s="71">
        <v>0.156944103</v>
      </c>
      <c r="DE1851" s="71">
        <v>0.16017994399999999</v>
      </c>
      <c r="DF1851" s="71">
        <v>0.178106298</v>
      </c>
      <c r="DG1851" s="71">
        <v>0.194422493</v>
      </c>
      <c r="DH1851" s="71">
        <v>0.220916901</v>
      </c>
      <c r="DI1851" s="71">
        <v>0.21480569799999999</v>
      </c>
      <c r="DJ1851" s="71">
        <v>0.241637402</v>
      </c>
      <c r="DK1851" s="71">
        <v>0.246621704</v>
      </c>
      <c r="DL1851" s="71">
        <v>0.26903771399999998</v>
      </c>
      <c r="DM1851" s="71">
        <v>0.27213801399999998</v>
      </c>
      <c r="DN1851" s="71">
        <v>0.311522617</v>
      </c>
      <c r="DO1851" s="71">
        <v>0.30534950300000002</v>
      </c>
      <c r="DP1851" s="71">
        <v>0.33168861399999999</v>
      </c>
      <c r="DQ1851" s="71">
        <v>0.35222955700000003</v>
      </c>
      <c r="DR1851" s="71">
        <v>0.36211399100000002</v>
      </c>
      <c r="DS1851" s="71">
        <v>0.35042429000000003</v>
      </c>
      <c r="DT1851" s="71">
        <v>0.34280479400000002</v>
      </c>
      <c r="DU1851" s="71">
        <v>0.35771434800000002</v>
      </c>
      <c r="DV1851" s="71">
        <v>0.369776726</v>
      </c>
      <c r="DW1851" s="71">
        <v>0.35703985199999999</v>
      </c>
      <c r="DX1851" s="71">
        <v>0.34773380300000001</v>
      </c>
      <c r="DY1851" s="71"/>
    </row>
    <row r="1852" spans="1:140" customFormat="1">
      <c r="A1852" s="51" t="s">
        <v>224</v>
      </c>
      <c r="B1852" t="s">
        <v>3549</v>
      </c>
      <c r="C1852" t="s">
        <v>3533</v>
      </c>
      <c r="D1852" s="187" t="s">
        <v>3564</v>
      </c>
      <c r="E1852" t="s">
        <v>2576</v>
      </c>
      <c r="BX1852" s="71">
        <v>4.0726E-3</v>
      </c>
      <c r="BY1852" s="71">
        <v>1.965395E-2</v>
      </c>
      <c r="BZ1852" s="71">
        <v>1.7541500000000002E-2</v>
      </c>
      <c r="CA1852" s="71">
        <v>2.0187549999999999E-2</v>
      </c>
      <c r="CB1852" s="71">
        <v>2.2101699999999998E-2</v>
      </c>
      <c r="CC1852" s="71">
        <v>2.4471900000000001E-2</v>
      </c>
      <c r="CD1852" s="71">
        <v>2.6617999999999999E-2</v>
      </c>
      <c r="CE1852" s="71">
        <v>2.7665100000000001E-2</v>
      </c>
      <c r="CF1852" s="71">
        <v>2.5589899999999999E-2</v>
      </c>
      <c r="CG1852" s="71">
        <v>2.8417999999999999E-2</v>
      </c>
      <c r="CH1852" s="71">
        <v>3.3708600999999998E-2</v>
      </c>
      <c r="CI1852" s="71">
        <v>6.2035799000000003E-2</v>
      </c>
      <c r="CJ1852" s="71">
        <v>6.5732299999999994E-2</v>
      </c>
      <c r="CK1852" s="71">
        <v>3.7579801000000003E-2</v>
      </c>
      <c r="CL1852" s="71">
        <v>5.6786399000000001E-2</v>
      </c>
      <c r="CM1852" s="71">
        <v>5.4802198000000003E-2</v>
      </c>
      <c r="CN1852" s="71">
        <v>4.7876650999999999E-2</v>
      </c>
      <c r="CO1852" s="71">
        <v>8.0672197000000001E-2</v>
      </c>
      <c r="CP1852" s="71">
        <v>8.5339498999999999E-2</v>
      </c>
      <c r="CQ1852" s="71">
        <v>0.106557202</v>
      </c>
      <c r="CR1852" s="71">
        <v>8.3588800000000005E-2</v>
      </c>
      <c r="CS1852" s="71">
        <v>0.15009715100000001</v>
      </c>
      <c r="CT1852" s="71">
        <v>0.15743754900000001</v>
      </c>
      <c r="CU1852" s="71">
        <v>0.143799696</v>
      </c>
      <c r="CV1852" s="71">
        <v>0.17232309300000001</v>
      </c>
      <c r="CW1852" s="71">
        <v>0.14460705300000001</v>
      </c>
      <c r="CX1852" s="71">
        <v>0.20447495500000001</v>
      </c>
      <c r="CY1852" s="71">
        <v>0.20002750399999999</v>
      </c>
      <c r="CZ1852" s="71">
        <v>0.17465920400000001</v>
      </c>
      <c r="DA1852" s="71">
        <v>0.188526306</v>
      </c>
      <c r="DB1852" s="71">
        <v>0.17885620099999999</v>
      </c>
      <c r="DC1852" s="71">
        <v>0.25048314999999999</v>
      </c>
      <c r="DD1852" s="71">
        <v>0.179451103</v>
      </c>
      <c r="DE1852" s="71">
        <v>0.16777440499999999</v>
      </c>
      <c r="DF1852" s="71">
        <v>0.17427124999999999</v>
      </c>
      <c r="DG1852" s="71">
        <v>0.18699279799999999</v>
      </c>
      <c r="DH1852" s="71">
        <v>0.27296510699999998</v>
      </c>
      <c r="DI1852" s="71">
        <v>0.21409410500000001</v>
      </c>
      <c r="DJ1852" s="71">
        <v>0.27321438799999997</v>
      </c>
      <c r="DK1852" s="71">
        <v>0.24020650900000001</v>
      </c>
      <c r="DL1852" s="71">
        <v>0.31195944799999997</v>
      </c>
      <c r="DM1852" s="71">
        <v>0.31188489899999999</v>
      </c>
      <c r="DN1852" s="71">
        <v>0.39030483199999999</v>
      </c>
      <c r="DO1852" s="71">
        <v>0.434209709</v>
      </c>
      <c r="DP1852" s="71">
        <v>0.48352685899999998</v>
      </c>
      <c r="DQ1852" s="71">
        <v>0.50170299500000004</v>
      </c>
      <c r="DR1852" s="71">
        <v>0.50376928300000001</v>
      </c>
      <c r="DS1852" s="71">
        <v>0.50951700200000005</v>
      </c>
      <c r="DT1852" s="71">
        <v>0.473741417</v>
      </c>
      <c r="DU1852" s="71">
        <v>0.53399391200000002</v>
      </c>
      <c r="DV1852" s="71">
        <v>0.50632144899999998</v>
      </c>
      <c r="DW1852" s="71">
        <v>0.45572446799999999</v>
      </c>
      <c r="DX1852" s="71">
        <v>0.46106544500000002</v>
      </c>
      <c r="DY1852" s="71"/>
    </row>
    <row r="1853" spans="1:140" customFormat="1">
      <c r="A1853" s="51" t="s">
        <v>224</v>
      </c>
      <c r="B1853" t="s">
        <v>3549</v>
      </c>
      <c r="C1853" t="s">
        <v>3533</v>
      </c>
      <c r="D1853" s="187" t="s">
        <v>3564</v>
      </c>
      <c r="E1853" t="s">
        <v>2577</v>
      </c>
      <c r="BX1853" s="71">
        <v>0.115671396</v>
      </c>
      <c r="BY1853" s="71">
        <v>0.131700602</v>
      </c>
      <c r="BZ1853" s="71">
        <v>0.120241899</v>
      </c>
      <c r="CA1853" s="71">
        <v>0.11147950199999999</v>
      </c>
      <c r="CB1853" s="71">
        <v>0.115479603</v>
      </c>
      <c r="CC1853" s="71">
        <v>0.125121498</v>
      </c>
      <c r="CD1853" s="71">
        <v>0.13776149700000001</v>
      </c>
      <c r="CE1853" s="71">
        <v>0.155346804</v>
      </c>
      <c r="CF1853" s="71">
        <v>0.142766848</v>
      </c>
      <c r="CG1853" s="71">
        <v>0.15193869600000001</v>
      </c>
      <c r="CH1853" s="71">
        <v>0.14855589899999999</v>
      </c>
      <c r="CI1853" s="71">
        <v>0.16981760000000001</v>
      </c>
      <c r="CJ1853" s="71">
        <v>0.16044130300000001</v>
      </c>
      <c r="CK1853" s="71">
        <v>0.150858402</v>
      </c>
      <c r="CL1853" s="71">
        <v>0.14749199900000001</v>
      </c>
      <c r="CM1853" s="71">
        <v>0.15209115000000001</v>
      </c>
      <c r="CN1853" s="71">
        <v>0.16986649500000001</v>
      </c>
      <c r="CO1853" s="71">
        <v>0.15551135099999999</v>
      </c>
      <c r="CP1853" s="71">
        <v>0.165212951</v>
      </c>
      <c r="CQ1853" s="71">
        <v>0.17736465500000001</v>
      </c>
      <c r="CR1853" s="71">
        <v>0.18592895500000001</v>
      </c>
      <c r="CS1853" s="71">
        <v>0.19501005199999999</v>
      </c>
      <c r="CT1853" s="71">
        <v>0.202465706</v>
      </c>
      <c r="CU1853" s="71">
        <v>0.20313230500000001</v>
      </c>
      <c r="CV1853" s="71">
        <v>0.209895</v>
      </c>
      <c r="CW1853" s="71">
        <v>0.216382294</v>
      </c>
      <c r="CX1853" s="71">
        <v>0.24964354499999999</v>
      </c>
      <c r="CY1853" s="71">
        <v>0.25857759499999999</v>
      </c>
      <c r="CZ1853" s="71">
        <v>0.29780279199999998</v>
      </c>
      <c r="DA1853" s="71">
        <v>0.34558416400000003</v>
      </c>
      <c r="DB1853" s="71">
        <v>0.346738453</v>
      </c>
      <c r="DC1853" s="71">
        <v>0.34951961500000001</v>
      </c>
      <c r="DD1853" s="71">
        <v>0.37072441099999998</v>
      </c>
      <c r="DE1853" s="71">
        <v>0.39250091599999998</v>
      </c>
      <c r="DF1853" s="71">
        <v>0.43364578199999998</v>
      </c>
      <c r="DG1853" s="71">
        <v>0.442494049</v>
      </c>
      <c r="DH1853" s="71">
        <v>0.43718570699999998</v>
      </c>
      <c r="DI1853" s="71">
        <v>0.45997531899999999</v>
      </c>
      <c r="DJ1853" s="71">
        <v>0.46506328600000002</v>
      </c>
      <c r="DK1853" s="71">
        <v>0.474323883</v>
      </c>
      <c r="DL1853" s="71">
        <v>0.49632579799999998</v>
      </c>
      <c r="DM1853" s="71">
        <v>0.51774486500000005</v>
      </c>
      <c r="DN1853" s="71">
        <v>0.52427829699999995</v>
      </c>
      <c r="DO1853" s="71">
        <v>0.55169811199999996</v>
      </c>
      <c r="DP1853" s="71">
        <v>0.55930519099999998</v>
      </c>
      <c r="DQ1853" s="71">
        <v>0.55094959300000002</v>
      </c>
      <c r="DR1853" s="71">
        <v>0.5489077</v>
      </c>
      <c r="DS1853" s="71">
        <v>0.56475429499999996</v>
      </c>
      <c r="DT1853" s="71">
        <v>0.56029338799999995</v>
      </c>
      <c r="DU1853" s="71">
        <v>0.56112239799999997</v>
      </c>
      <c r="DV1853" s="71">
        <v>0.56064230000000004</v>
      </c>
      <c r="DW1853" s="71">
        <v>0.56843755699999998</v>
      </c>
      <c r="DX1853" s="71">
        <v>0.51612579300000005</v>
      </c>
      <c r="DY1853" s="71"/>
    </row>
    <row r="1854" spans="1:140" customFormat="1">
      <c r="A1854" s="51" t="s">
        <v>224</v>
      </c>
      <c r="B1854" t="s">
        <v>3549</v>
      </c>
      <c r="C1854" t="s">
        <v>3533</v>
      </c>
      <c r="D1854" s="187" t="s">
        <v>3564</v>
      </c>
      <c r="E1854" t="s">
        <v>2578</v>
      </c>
      <c r="BX1854" s="71">
        <v>8.3619699000000006E-2</v>
      </c>
      <c r="BY1854" s="71">
        <v>8.3514995999999994E-2</v>
      </c>
      <c r="BZ1854" s="71">
        <v>8.9919948999999999E-2</v>
      </c>
      <c r="CA1854" s="71">
        <v>9.7552700000000006E-2</v>
      </c>
      <c r="CB1854" s="71">
        <v>0.102375097</v>
      </c>
      <c r="CC1854" s="71">
        <v>0.10794050199999999</v>
      </c>
      <c r="CD1854" s="71">
        <v>0.114158096</v>
      </c>
      <c r="CE1854" s="71">
        <v>0.123126402</v>
      </c>
      <c r="CF1854" s="71">
        <v>0.123522849</v>
      </c>
      <c r="CG1854" s="71">
        <v>0.13344329799999999</v>
      </c>
      <c r="CH1854" s="71">
        <v>0.140102701</v>
      </c>
      <c r="CI1854" s="71">
        <v>0.195794106</v>
      </c>
      <c r="CJ1854" s="71">
        <v>0.17244289400000001</v>
      </c>
      <c r="CK1854" s="71">
        <v>0.16435924499999999</v>
      </c>
      <c r="CL1854" s="71">
        <v>0.17265159599999999</v>
      </c>
      <c r="CM1854" s="71">
        <v>0.18150195099999999</v>
      </c>
      <c r="CN1854" s="71">
        <v>0.20219039899999999</v>
      </c>
      <c r="CO1854" s="71">
        <v>0.18501714699999999</v>
      </c>
      <c r="CP1854" s="71">
        <v>0.186513805</v>
      </c>
      <c r="CQ1854" s="71">
        <v>0.21615469900000001</v>
      </c>
      <c r="CR1854" s="71">
        <v>0.22163345300000001</v>
      </c>
      <c r="CS1854" s="71">
        <v>0.252611694</v>
      </c>
      <c r="CT1854" s="71">
        <v>0.24390529599999999</v>
      </c>
      <c r="CU1854" s="71">
        <v>0.23677959400000001</v>
      </c>
      <c r="CV1854" s="71">
        <v>0.24776010500000001</v>
      </c>
      <c r="CW1854" s="71">
        <v>0.24725860599999999</v>
      </c>
      <c r="CX1854" s="71">
        <v>0.30254050300000002</v>
      </c>
      <c r="CY1854" s="71">
        <v>0.38248908999999998</v>
      </c>
      <c r="CZ1854" s="71">
        <v>0.44908680000000001</v>
      </c>
      <c r="DA1854" s="71">
        <v>0.457421303</v>
      </c>
      <c r="DB1854" s="71">
        <v>0.41247539500000002</v>
      </c>
      <c r="DC1854" s="71">
        <v>0.41879028299999999</v>
      </c>
      <c r="DD1854" s="71">
        <v>0.449998817</v>
      </c>
      <c r="DE1854" s="71">
        <v>0.46185291299999998</v>
      </c>
      <c r="DF1854" s="71">
        <v>0.47573841100000003</v>
      </c>
      <c r="DG1854" s="71">
        <v>0.51397335099999997</v>
      </c>
      <c r="DH1854" s="71">
        <v>0.53673118600000003</v>
      </c>
      <c r="DI1854" s="71">
        <v>0.60628170000000003</v>
      </c>
      <c r="DJ1854" s="71">
        <v>0.659205017</v>
      </c>
      <c r="DK1854" s="71">
        <v>0.69996009800000003</v>
      </c>
      <c r="DL1854" s="71">
        <v>0.68453281399999999</v>
      </c>
      <c r="DM1854" s="71">
        <v>0.69522102399999997</v>
      </c>
      <c r="DN1854" s="71">
        <v>0.69373657200000005</v>
      </c>
      <c r="DO1854" s="71">
        <v>0.73437812800000002</v>
      </c>
      <c r="DP1854" s="71">
        <v>0.76140548699999999</v>
      </c>
      <c r="DQ1854" s="71">
        <v>0.71678092999999998</v>
      </c>
      <c r="DR1854" s="71">
        <v>0.73739219700000003</v>
      </c>
      <c r="DS1854" s="71">
        <v>0.75866592399999999</v>
      </c>
      <c r="DT1854" s="71">
        <v>0.77004982</v>
      </c>
      <c r="DU1854" s="71">
        <v>0.77882827799999998</v>
      </c>
      <c r="DV1854" s="71">
        <v>0.77018260999999999</v>
      </c>
      <c r="DW1854" s="71">
        <v>0.79566848800000001</v>
      </c>
      <c r="DX1854" s="71">
        <v>0.75079429600000003</v>
      </c>
      <c r="DY1854" s="71"/>
    </row>
    <row r="1855" spans="1:140" customFormat="1">
      <c r="A1855" s="51" t="s">
        <v>224</v>
      </c>
      <c r="B1855" t="s">
        <v>3549</v>
      </c>
      <c r="C1855" t="s">
        <v>3533</v>
      </c>
      <c r="D1855" s="187" t="s">
        <v>3564</v>
      </c>
      <c r="E1855" t="s">
        <v>2579</v>
      </c>
      <c r="BX1855" s="71">
        <v>6.7673549999999999E-2</v>
      </c>
      <c r="BY1855" s="71">
        <v>6.5408601999999996E-2</v>
      </c>
      <c r="BZ1855" s="71">
        <v>7.9258999999999996E-2</v>
      </c>
      <c r="CA1855" s="71">
        <v>8.3586148999999998E-2</v>
      </c>
      <c r="CB1855" s="71">
        <v>8.1777200999999994E-2</v>
      </c>
      <c r="CC1855" s="71">
        <v>9.7680402E-2</v>
      </c>
      <c r="CD1855" s="71">
        <v>8.1984398E-2</v>
      </c>
      <c r="CE1855" s="71">
        <v>0.10549320199999999</v>
      </c>
      <c r="CF1855" s="71">
        <v>0.106468801</v>
      </c>
      <c r="CG1855" s="71">
        <v>0.10695879899999999</v>
      </c>
      <c r="CH1855" s="71">
        <v>0.116975203</v>
      </c>
      <c r="CI1855" s="71">
        <v>0.113546495</v>
      </c>
      <c r="CJ1855" s="71">
        <v>0.12201055</v>
      </c>
      <c r="CK1855" s="71">
        <v>0.143038797</v>
      </c>
      <c r="CL1855" s="71">
        <v>0.119330597</v>
      </c>
      <c r="CM1855" s="71">
        <v>9.4645049999999994E-2</v>
      </c>
      <c r="CN1855" s="71">
        <v>6.5789101000000003E-2</v>
      </c>
      <c r="CO1855" s="71">
        <v>7.3203801999999998E-2</v>
      </c>
      <c r="CP1855" s="71">
        <v>0.121721497</v>
      </c>
      <c r="CQ1855" s="71">
        <v>0.11092299899999999</v>
      </c>
      <c r="CR1855" s="71">
        <v>9.6123700000000006E-2</v>
      </c>
      <c r="CS1855" s="71">
        <v>0.10101980200000001</v>
      </c>
      <c r="CT1855" s="71">
        <v>9.1285197999999998E-2</v>
      </c>
      <c r="CU1855" s="71">
        <v>0.1016676</v>
      </c>
      <c r="CV1855" s="71">
        <v>0.151223254</v>
      </c>
      <c r="CW1855" s="71">
        <v>0.140667553</v>
      </c>
      <c r="CX1855" s="71">
        <v>0.14135304900000001</v>
      </c>
      <c r="CY1855" s="71">
        <v>0.18222450300000001</v>
      </c>
      <c r="CZ1855" s="71">
        <v>0.217440252</v>
      </c>
      <c r="DA1855" s="71">
        <v>0.21153849599999999</v>
      </c>
      <c r="DB1855" s="71">
        <v>0.21989339799999999</v>
      </c>
      <c r="DC1855" s="71">
        <v>0.231432152</v>
      </c>
      <c r="DD1855" s="71">
        <v>0.23290580699999999</v>
      </c>
      <c r="DE1855" s="71">
        <v>0.25167534800000002</v>
      </c>
      <c r="DF1855" s="71">
        <v>0.23256849299999999</v>
      </c>
      <c r="DG1855" s="71">
        <v>0.29392419800000003</v>
      </c>
      <c r="DH1855" s="71">
        <v>0.29960240399999999</v>
      </c>
      <c r="DI1855" s="71">
        <v>0.28524119399999998</v>
      </c>
      <c r="DJ1855" s="71">
        <v>0.260922604</v>
      </c>
      <c r="DK1855" s="71">
        <v>0.31114561099999999</v>
      </c>
      <c r="DL1855" s="71">
        <v>0.25874430700000001</v>
      </c>
      <c r="DM1855" s="71">
        <v>0.29124489799999997</v>
      </c>
      <c r="DN1855" s="71">
        <v>0.30381849300000002</v>
      </c>
      <c r="DO1855" s="71">
        <v>0.25957380299999999</v>
      </c>
      <c r="DP1855" s="71">
        <v>0.33136835100000001</v>
      </c>
      <c r="DQ1855" s="71">
        <v>0.32169540400000002</v>
      </c>
      <c r="DR1855" s="71">
        <v>0.383572197</v>
      </c>
      <c r="DS1855" s="71">
        <v>0.41312314999999999</v>
      </c>
      <c r="DT1855" s="71">
        <v>0.40713619200000001</v>
      </c>
      <c r="DU1855" s="71">
        <v>0.33296699499999999</v>
      </c>
      <c r="DV1855" s="71">
        <v>0.38431304900000002</v>
      </c>
      <c r="DW1855" s="71">
        <v>0.42004650100000002</v>
      </c>
      <c r="DX1855" s="71">
        <v>9.8232498000000001E-2</v>
      </c>
      <c r="DY1855" s="71"/>
    </row>
    <row r="1856" spans="1:140" customFormat="1">
      <c r="A1856" s="51" t="s">
        <v>224</v>
      </c>
      <c r="B1856" t="s">
        <v>3549</v>
      </c>
      <c r="C1856" t="s">
        <v>3533</v>
      </c>
      <c r="D1856" s="187" t="s">
        <v>3564</v>
      </c>
      <c r="E1856" t="s">
        <v>2580</v>
      </c>
      <c r="BX1856" s="71">
        <v>4.5564749000000002E-2</v>
      </c>
      <c r="BY1856" s="71">
        <v>3.8871701000000002E-2</v>
      </c>
      <c r="BZ1856" s="71">
        <v>4.2420000999999999E-2</v>
      </c>
      <c r="CA1856" s="71">
        <v>4.4353248999999997E-2</v>
      </c>
      <c r="CB1856" s="71">
        <v>4.5035601000000001E-2</v>
      </c>
      <c r="CC1856" s="71">
        <v>5.8333700000000002E-2</v>
      </c>
      <c r="CD1856" s="71">
        <v>3.9300348999999998E-2</v>
      </c>
      <c r="CE1856" s="71">
        <v>5.1942301000000003E-2</v>
      </c>
      <c r="CF1856" s="71">
        <v>5.1469698000000001E-2</v>
      </c>
      <c r="CG1856" s="71">
        <v>7.7344397999999995E-2</v>
      </c>
      <c r="CH1856" s="71">
        <v>8.2097797E-2</v>
      </c>
      <c r="CI1856" s="71">
        <v>8.7801399000000002E-2</v>
      </c>
      <c r="CJ1856" s="71">
        <v>9.683485E-2</v>
      </c>
      <c r="CK1856" s="71">
        <v>0.107050505</v>
      </c>
      <c r="CL1856" s="71">
        <v>0.105131102</v>
      </c>
      <c r="CM1856" s="71">
        <v>0.10280689699999999</v>
      </c>
      <c r="CN1856" s="71">
        <v>8.3401751999999996E-2</v>
      </c>
      <c r="CO1856" s="71">
        <v>8.6546698000000005E-2</v>
      </c>
      <c r="CP1856" s="71">
        <v>0.109918499</v>
      </c>
      <c r="CQ1856" s="71">
        <v>0.10255605199999999</v>
      </c>
      <c r="CR1856" s="71">
        <v>9.3112749999999994E-2</v>
      </c>
      <c r="CS1856" s="71">
        <v>7.88692E-2</v>
      </c>
      <c r="CT1856" s="71">
        <v>9.0421097000000006E-2</v>
      </c>
      <c r="CU1856" s="71">
        <v>0.106387548</v>
      </c>
      <c r="CV1856" s="71">
        <v>0.16199639800000001</v>
      </c>
      <c r="CW1856" s="71">
        <v>0.17336849200000001</v>
      </c>
      <c r="CX1856" s="71">
        <v>0.17887444499999999</v>
      </c>
      <c r="CY1856" s="71">
        <v>0.16432340600000001</v>
      </c>
      <c r="CZ1856" s="71">
        <v>0.23205039999999999</v>
      </c>
      <c r="DA1856" s="71">
        <v>0.24080015199999999</v>
      </c>
      <c r="DB1856" s="71">
        <v>0.25794070200000002</v>
      </c>
      <c r="DC1856" s="71">
        <v>0.27655369800000001</v>
      </c>
      <c r="DD1856" s="71">
        <v>0.27188209499999999</v>
      </c>
      <c r="DE1856" s="71">
        <v>0.32172820099999999</v>
      </c>
      <c r="DF1856" s="71">
        <v>0.302233906</v>
      </c>
      <c r="DG1856" s="71">
        <v>0.32811683699999999</v>
      </c>
      <c r="DH1856" s="71">
        <v>0.349835758</v>
      </c>
      <c r="DI1856" s="71">
        <v>0.363618259</v>
      </c>
      <c r="DJ1856" s="71">
        <v>0.37378978699999998</v>
      </c>
      <c r="DK1856" s="71">
        <v>0.41703884099999999</v>
      </c>
      <c r="DL1856" s="71">
        <v>0.316986504</v>
      </c>
      <c r="DM1856" s="71">
        <v>0.39934459700000002</v>
      </c>
      <c r="DN1856" s="71">
        <v>0.448073006</v>
      </c>
      <c r="DO1856" s="71">
        <v>0.32469451900000001</v>
      </c>
      <c r="DP1856" s="71">
        <v>0.43835485499999999</v>
      </c>
      <c r="DQ1856" s="71">
        <v>0.42446678199999999</v>
      </c>
      <c r="DR1856" s="71">
        <v>0.55725288399999995</v>
      </c>
      <c r="DS1856" s="71">
        <v>0.54217309999999996</v>
      </c>
      <c r="DT1856" s="71">
        <v>0.51354358700000002</v>
      </c>
      <c r="DU1856" s="71">
        <v>0.443526802</v>
      </c>
      <c r="DV1856" s="71">
        <v>0.57562509500000003</v>
      </c>
      <c r="DW1856" s="71">
        <v>0.66182079299999996</v>
      </c>
      <c r="DX1856" s="71">
        <v>0.23019624699999999</v>
      </c>
      <c r="DY1856" s="71"/>
    </row>
    <row r="1857" spans="1:129" customFormat="1">
      <c r="A1857" s="51" t="s">
        <v>224</v>
      </c>
      <c r="B1857" t="s">
        <v>3549</v>
      </c>
      <c r="C1857" t="s">
        <v>3533</v>
      </c>
      <c r="D1857" s="187" t="s">
        <v>3564</v>
      </c>
      <c r="E1857" t="s">
        <v>2581</v>
      </c>
      <c r="BX1857" s="71">
        <v>0.20872445100000001</v>
      </c>
      <c r="BY1857" s="71">
        <v>0.20250600799999999</v>
      </c>
      <c r="BZ1857" s="71">
        <v>0.21901790600000001</v>
      </c>
      <c r="CA1857" s="71">
        <v>0.23278940200000001</v>
      </c>
      <c r="CB1857" s="71">
        <v>0.224008455</v>
      </c>
      <c r="CC1857" s="71">
        <v>0.239608555</v>
      </c>
      <c r="CD1857" s="71">
        <v>0.27115144699999999</v>
      </c>
      <c r="CE1857" s="71">
        <v>0.26684059100000002</v>
      </c>
      <c r="CF1857" s="71">
        <v>0.272044497</v>
      </c>
      <c r="CG1857" s="71">
        <v>0.26870550199999998</v>
      </c>
      <c r="CH1857" s="71">
        <v>0.26986144099999998</v>
      </c>
      <c r="CI1857" s="71">
        <v>0.26178590800000001</v>
      </c>
      <c r="CJ1857" s="71">
        <v>0.26834730099999998</v>
      </c>
      <c r="CK1857" s="71">
        <v>0.275220509</v>
      </c>
      <c r="CL1857" s="71">
        <v>0.26506954199999999</v>
      </c>
      <c r="CM1857" s="71">
        <v>0.27994574500000002</v>
      </c>
      <c r="CN1857" s="71">
        <v>0.28030955299999999</v>
      </c>
      <c r="CO1857" s="71">
        <v>0.29534669899999999</v>
      </c>
      <c r="CP1857" s="71">
        <v>0.30584039699999999</v>
      </c>
      <c r="CQ1857" s="71">
        <v>0.31795900300000002</v>
      </c>
      <c r="CR1857" s="71">
        <v>0.33760631600000002</v>
      </c>
      <c r="CS1857" s="71">
        <v>0.35362449600000001</v>
      </c>
      <c r="CT1857" s="71">
        <v>0.37195384999999997</v>
      </c>
      <c r="CU1857" s="71">
        <v>0.40912239099999997</v>
      </c>
      <c r="CV1857" s="71">
        <v>0.43976146700000002</v>
      </c>
      <c r="CW1857" s="71">
        <v>0.46676010099999998</v>
      </c>
      <c r="CX1857" s="71">
        <v>0.49005689600000002</v>
      </c>
      <c r="CY1857" s="71">
        <v>0.48241390200000001</v>
      </c>
      <c r="CZ1857" s="71">
        <v>0.46364360799999998</v>
      </c>
      <c r="DA1857" s="71">
        <v>0.48557819400000002</v>
      </c>
      <c r="DB1857" s="71">
        <v>0.50016214400000003</v>
      </c>
      <c r="DC1857" s="71">
        <v>0.51621559100000003</v>
      </c>
      <c r="DD1857" s="71">
        <v>0.52569839500000004</v>
      </c>
      <c r="DE1857" s="71">
        <v>0.52213905299999996</v>
      </c>
      <c r="DF1857" s="71">
        <v>0.54348190299999999</v>
      </c>
      <c r="DG1857" s="71">
        <v>0.56065195099999998</v>
      </c>
      <c r="DH1857" s="71">
        <v>0.51820598600000001</v>
      </c>
      <c r="DI1857" s="71">
        <v>0.53920360599999995</v>
      </c>
      <c r="DJ1857" s="71">
        <v>0.527006741</v>
      </c>
      <c r="DK1857" s="71">
        <v>0.53120235400000004</v>
      </c>
      <c r="DL1857" s="71">
        <v>0.54019689599999998</v>
      </c>
      <c r="DM1857" s="71">
        <v>0.55311588300000003</v>
      </c>
      <c r="DN1857" s="71">
        <v>0.54880159399999995</v>
      </c>
      <c r="DO1857" s="71">
        <v>0.57509361299999995</v>
      </c>
      <c r="DP1857" s="71">
        <v>0.58337743799999997</v>
      </c>
      <c r="DQ1857" s="71">
        <v>0.56943458599999996</v>
      </c>
      <c r="DR1857" s="71">
        <v>0.60422931700000004</v>
      </c>
      <c r="DS1857" s="71">
        <v>0.60970771800000001</v>
      </c>
      <c r="DT1857" s="71">
        <v>0.61406190900000002</v>
      </c>
      <c r="DU1857" s="71">
        <v>0.61704324700000002</v>
      </c>
      <c r="DV1857" s="71">
        <v>0.64127883900000004</v>
      </c>
      <c r="DW1857" s="71">
        <v>0.66868026700000005</v>
      </c>
      <c r="DX1857" s="71">
        <v>0.57894741100000002</v>
      </c>
      <c r="DY1857" s="71"/>
    </row>
    <row r="1858" spans="1:129" customFormat="1">
      <c r="A1858" s="51" t="s">
        <v>224</v>
      </c>
      <c r="B1858" t="s">
        <v>3549</v>
      </c>
      <c r="C1858" t="s">
        <v>3533</v>
      </c>
      <c r="D1858" s="187" t="s">
        <v>3564</v>
      </c>
      <c r="E1858" t="s">
        <v>2582</v>
      </c>
      <c r="BX1858" s="71">
        <v>0.12231054800000001</v>
      </c>
      <c r="BY1858" s="71">
        <v>0.11602370300000001</v>
      </c>
      <c r="BZ1858" s="71">
        <v>0.114400797</v>
      </c>
      <c r="CA1858" s="71">
        <v>0.12972260499999999</v>
      </c>
      <c r="CB1858" s="71">
        <v>0.13429470099999999</v>
      </c>
      <c r="CC1858" s="71">
        <v>0.15229814999999999</v>
      </c>
      <c r="CD1858" s="71">
        <v>0.15576875200000001</v>
      </c>
      <c r="CE1858" s="71">
        <v>0.16056570100000001</v>
      </c>
      <c r="CF1858" s="71">
        <v>0.188988247</v>
      </c>
      <c r="CG1858" s="71">
        <v>0.20634480499999999</v>
      </c>
      <c r="CH1858" s="71">
        <v>0.219532003</v>
      </c>
      <c r="CI1858" s="71">
        <v>0.20837720900000001</v>
      </c>
      <c r="CJ1858" s="71">
        <v>0.23320390699999999</v>
      </c>
      <c r="CK1858" s="71">
        <v>0.239667091</v>
      </c>
      <c r="CL1858" s="71">
        <v>0.24772095699999999</v>
      </c>
      <c r="CM1858" s="71">
        <v>0.25912139899999997</v>
      </c>
      <c r="CN1858" s="71">
        <v>0.27701235800000001</v>
      </c>
      <c r="CO1858" s="71">
        <v>0.29016950600000002</v>
      </c>
      <c r="CP1858" s="71">
        <v>0.30623670600000003</v>
      </c>
      <c r="CQ1858" s="71">
        <v>0.32077678700000001</v>
      </c>
      <c r="CR1858" s="71">
        <v>0.336978683</v>
      </c>
      <c r="CS1858" s="71">
        <v>0.36181938200000002</v>
      </c>
      <c r="CT1858" s="71">
        <v>0.37127695100000002</v>
      </c>
      <c r="CU1858" s="71">
        <v>0.42041240699999999</v>
      </c>
      <c r="CV1858" s="71">
        <v>0.454125061</v>
      </c>
      <c r="CW1858" s="71">
        <v>0.48024068800000003</v>
      </c>
      <c r="CX1858" s="71">
        <v>0.514544907</v>
      </c>
      <c r="CY1858" s="71">
        <v>0.51264488200000002</v>
      </c>
      <c r="CZ1858" s="71">
        <v>0.55014770499999999</v>
      </c>
      <c r="DA1858" s="71">
        <v>0.58465751600000004</v>
      </c>
      <c r="DB1858" s="71">
        <v>0.58478105499999999</v>
      </c>
      <c r="DC1858" s="71">
        <v>0.60761940000000003</v>
      </c>
      <c r="DD1858" s="71">
        <v>0.67051277200000003</v>
      </c>
      <c r="DE1858" s="71">
        <v>0.66614501999999998</v>
      </c>
      <c r="DF1858" s="71">
        <v>0.68752922100000002</v>
      </c>
      <c r="DG1858" s="71">
        <v>0.72163253800000005</v>
      </c>
      <c r="DH1858" s="71">
        <v>0.68467033399999999</v>
      </c>
      <c r="DI1858" s="71">
        <v>0.69376426700000005</v>
      </c>
      <c r="DJ1858" s="71">
        <v>0.68023765599999997</v>
      </c>
      <c r="DK1858" s="71">
        <v>0.69893890400000003</v>
      </c>
      <c r="DL1858" s="71">
        <v>0.73017261499999997</v>
      </c>
      <c r="DM1858" s="71">
        <v>0.75897399899999995</v>
      </c>
      <c r="DN1858" s="71">
        <v>0.7327882</v>
      </c>
      <c r="DO1858" s="71">
        <v>0.80535171500000002</v>
      </c>
      <c r="DP1858" s="71">
        <v>0.78674518599999999</v>
      </c>
      <c r="DQ1858" s="71">
        <v>0.796349258</v>
      </c>
      <c r="DR1858" s="71">
        <v>0.83753921499999995</v>
      </c>
      <c r="DS1858" s="71">
        <v>0.87072410600000005</v>
      </c>
      <c r="DT1858" s="71">
        <v>0.84880088799999998</v>
      </c>
      <c r="DU1858" s="71">
        <v>0.87781520800000001</v>
      </c>
      <c r="DV1858" s="71">
        <v>0.88532154100000005</v>
      </c>
      <c r="DW1858" s="71">
        <v>0.93280956299999995</v>
      </c>
      <c r="DX1858" s="71">
        <v>0.483040886</v>
      </c>
      <c r="DY1858" s="71"/>
    </row>
    <row r="1859" spans="1:129" customFormat="1">
      <c r="A1859" s="51" t="s">
        <v>224</v>
      </c>
      <c r="B1859" t="s">
        <v>3549</v>
      </c>
      <c r="C1859" t="s">
        <v>3533</v>
      </c>
      <c r="D1859" s="187" t="s">
        <v>3564</v>
      </c>
      <c r="E1859" t="s">
        <v>2583</v>
      </c>
      <c r="BX1859" s="71">
        <v>0.115671396255493</v>
      </c>
      <c r="BY1859" s="71">
        <v>0.113865003585815</v>
      </c>
      <c r="BZ1859" s="71">
        <v>0.115924196243286</v>
      </c>
      <c r="CA1859" s="71">
        <v>0.117334098815918</v>
      </c>
      <c r="CB1859" s="71">
        <v>0.119149198532104</v>
      </c>
      <c r="CC1859" s="71">
        <v>0.12343910217285201</v>
      </c>
      <c r="CD1859" s="71">
        <v>0.13009570121765099</v>
      </c>
      <c r="CE1859" s="71">
        <v>0.129145803451538</v>
      </c>
      <c r="CF1859" s="71">
        <v>0.131401100158691</v>
      </c>
      <c r="CG1859" s="71">
        <v>0.13433739662170399</v>
      </c>
      <c r="CH1859" s="71">
        <v>0.13842940330505399</v>
      </c>
      <c r="CI1859" s="71">
        <v>0.14203049659729</v>
      </c>
      <c r="CJ1859" s="71">
        <v>0.140893201828003</v>
      </c>
      <c r="CK1859" s="71">
        <v>0.14105130195617699</v>
      </c>
      <c r="CL1859" s="71">
        <v>0.140905103683472</v>
      </c>
      <c r="CM1859" s="71">
        <v>0.139361295700073</v>
      </c>
      <c r="CN1859" s="71">
        <v>0.14167480468749999</v>
      </c>
      <c r="CO1859" s="71">
        <v>0.14376850128173799</v>
      </c>
      <c r="CP1859" s="71">
        <v>0.14179570198059099</v>
      </c>
      <c r="CQ1859" s="71">
        <v>0.142258996963501</v>
      </c>
      <c r="CR1859" s="71">
        <v>0.14273249626159701</v>
      </c>
      <c r="CS1859" s="71">
        <v>0.14354350090026899</v>
      </c>
      <c r="CT1859" s="71">
        <v>0.14495809555053699</v>
      </c>
      <c r="CU1859" s="71">
        <v>0.148403701782227</v>
      </c>
      <c r="CV1859" s="71">
        <v>0.154682903289795</v>
      </c>
      <c r="CW1859" s="71">
        <v>0.159286203384399</v>
      </c>
      <c r="CX1859" s="71">
        <v>0.16655799865722601</v>
      </c>
      <c r="CY1859" s="71">
        <v>0.17267419815063501</v>
      </c>
      <c r="CZ1859" s="71">
        <v>0.17669990539550701</v>
      </c>
      <c r="DA1859" s="71">
        <v>0.184286594390869</v>
      </c>
      <c r="DB1859" s="71">
        <v>0.19110300064086899</v>
      </c>
      <c r="DC1859" s="71">
        <v>0.19927339553833001</v>
      </c>
      <c r="DD1859" s="71">
        <v>0.208710899353027</v>
      </c>
      <c r="DE1859" s="71">
        <v>0.21974449157714801</v>
      </c>
      <c r="DF1859" s="71">
        <v>0.22767400741577001</v>
      </c>
      <c r="DG1859" s="71">
        <v>0.23433349609375001</v>
      </c>
      <c r="DH1859" s="71">
        <v>0.242590808868408</v>
      </c>
      <c r="DI1859" s="71">
        <v>0.25113689422607399</v>
      </c>
      <c r="DJ1859" s="71">
        <v>0.26070209503173802</v>
      </c>
      <c r="DK1859" s="71">
        <v>0.26903989791870098</v>
      </c>
      <c r="DL1859" s="71">
        <v>0.28222379684448201</v>
      </c>
      <c r="DM1859" s="71">
        <v>0.298653793334961</v>
      </c>
      <c r="DN1859" s="71">
        <v>0.30872529983520502</v>
      </c>
      <c r="DO1859" s="71">
        <v>0.31451839447021501</v>
      </c>
      <c r="DP1859" s="71">
        <v>0.33691501617431502</v>
      </c>
      <c r="DQ1859" s="71">
        <v>0.34712089538574198</v>
      </c>
      <c r="DR1859" s="71">
        <v>0.35078990936279297</v>
      </c>
      <c r="DS1859" s="71">
        <v>0.35342918395996098</v>
      </c>
      <c r="DT1859" s="71">
        <v>0.35554271697997902</v>
      </c>
      <c r="DU1859" s="71">
        <v>0.36140018463134799</v>
      </c>
      <c r="DV1859" s="71">
        <v>0.37009471893310403</v>
      </c>
      <c r="DW1859" s="71">
        <v>0.38163669586181598</v>
      </c>
      <c r="DX1859" s="71">
        <v>0.39111789703369099</v>
      </c>
      <c r="DY1859" s="71"/>
    </row>
    <row r="1860" spans="1:129" customFormat="1">
      <c r="A1860" s="51" t="s">
        <v>224</v>
      </c>
      <c r="B1860" t="s">
        <v>3549</v>
      </c>
      <c r="C1860" t="s">
        <v>3533</v>
      </c>
      <c r="D1860" s="187" t="s">
        <v>3564</v>
      </c>
      <c r="E1860" t="s">
        <v>2584</v>
      </c>
      <c r="BX1860" s="71">
        <v>8.3619699478149401E-2</v>
      </c>
      <c r="BY1860" s="71">
        <v>8.2442598342895496E-2</v>
      </c>
      <c r="BZ1860" s="71">
        <v>8.4532098770141603E-2</v>
      </c>
      <c r="CA1860" s="71">
        <v>8.72663974761963E-2</v>
      </c>
      <c r="CB1860" s="71">
        <v>9.0088901519775402E-2</v>
      </c>
      <c r="CC1860" s="71">
        <v>9.4751195907592706E-2</v>
      </c>
      <c r="CD1860" s="71">
        <v>0.100148801803589</v>
      </c>
      <c r="CE1860" s="71">
        <v>0.10267979621887199</v>
      </c>
      <c r="CF1860" s="71">
        <v>0.106031999588013</v>
      </c>
      <c r="CG1860" s="71">
        <v>0.10954719543456901</v>
      </c>
      <c r="CH1860" s="71">
        <v>0.113640899658203</v>
      </c>
      <c r="CI1860" s="71">
        <v>0.116816396713257</v>
      </c>
      <c r="CJ1860" s="71">
        <v>0.11745140075683599</v>
      </c>
      <c r="CK1860" s="71">
        <v>0.117587099075316</v>
      </c>
      <c r="CL1860" s="71">
        <v>0.11760290145874</v>
      </c>
      <c r="CM1860" s="71">
        <v>0.117118101119994</v>
      </c>
      <c r="CN1860" s="71">
        <v>0.118780698776244</v>
      </c>
      <c r="CO1860" s="71">
        <v>0.121139698028565</v>
      </c>
      <c r="CP1860" s="71">
        <v>0.122131299972534</v>
      </c>
      <c r="CQ1860" s="71">
        <v>0.12415789604187</v>
      </c>
      <c r="CR1860" s="71">
        <v>0.12716690063476599</v>
      </c>
      <c r="CS1860" s="71">
        <v>0.12930800437927201</v>
      </c>
      <c r="CT1860" s="71">
        <v>0.13322099685669</v>
      </c>
      <c r="CU1860" s="71">
        <v>0.13814120292663601</v>
      </c>
      <c r="CV1860" s="71">
        <v>0.14468230247497599</v>
      </c>
      <c r="CW1860" s="71">
        <v>0.15079870223999001</v>
      </c>
      <c r="CX1860" s="71">
        <v>0.158455696105957</v>
      </c>
      <c r="CY1860" s="71">
        <v>0.16624090194701999</v>
      </c>
      <c r="CZ1860" s="71">
        <v>0.17224819183349599</v>
      </c>
      <c r="DA1860" s="71">
        <v>0.18241849899291901</v>
      </c>
      <c r="DB1860" s="71">
        <v>0.19082340240478499</v>
      </c>
      <c r="DC1860" s="71">
        <v>0.20007860183715701</v>
      </c>
      <c r="DD1860" s="71">
        <v>0.21373249053955001</v>
      </c>
      <c r="DE1860" s="71">
        <v>0.225390396118164</v>
      </c>
      <c r="DF1860" s="71">
        <v>0.23586460113525401</v>
      </c>
      <c r="DG1860" s="71">
        <v>0.245732097625732</v>
      </c>
      <c r="DH1860" s="71">
        <v>0.25844650268554697</v>
      </c>
      <c r="DI1860" s="71">
        <v>0.26868320465087903</v>
      </c>
      <c r="DJ1860" s="71">
        <v>0.28047220230102499</v>
      </c>
      <c r="DK1860" s="71">
        <v>0.29007940292358397</v>
      </c>
      <c r="DL1860" s="71">
        <v>0.30378940582275399</v>
      </c>
      <c r="DM1860" s="71">
        <v>0.32119640350341799</v>
      </c>
      <c r="DN1860" s="71">
        <v>0.33636531829833999</v>
      </c>
      <c r="DO1860" s="71">
        <v>0.34783828735351502</v>
      </c>
      <c r="DP1860" s="71">
        <v>0.37522041320800797</v>
      </c>
      <c r="DQ1860" s="71">
        <v>0.386809883117676</v>
      </c>
      <c r="DR1860" s="71">
        <v>0.39422821044921902</v>
      </c>
      <c r="DS1860" s="71">
        <v>0.39904640197753899</v>
      </c>
      <c r="DT1860" s="71">
        <v>0.40476528167724601</v>
      </c>
      <c r="DU1860" s="71">
        <v>0.41615921020507701</v>
      </c>
      <c r="DV1860" s="71">
        <v>0.42757198333740198</v>
      </c>
      <c r="DW1860" s="71">
        <v>0.44126399993896498</v>
      </c>
      <c r="DX1860" s="71">
        <v>0.44752239227294899</v>
      </c>
      <c r="DY1860" s="71"/>
    </row>
    <row r="1861" spans="1:129">
      <c r="A1861" s="176" t="s">
        <v>3535</v>
      </c>
      <c r="B1861" s="178" t="s">
        <v>3550</v>
      </c>
      <c r="C1861" t="s">
        <v>3533</v>
      </c>
      <c r="D1861" s="187" t="s">
        <v>3565</v>
      </c>
      <c r="E1861" s="118" t="s">
        <v>2585</v>
      </c>
      <c r="F1861" s="119">
        <v>93</v>
      </c>
      <c r="G1861" s="119"/>
      <c r="H1861" s="119"/>
      <c r="I1861" s="119"/>
      <c r="J1861" s="119"/>
      <c r="K1861" s="119"/>
      <c r="L1861" s="119"/>
      <c r="M1861" s="119"/>
      <c r="N1861" s="119"/>
      <c r="O1861" s="119"/>
      <c r="P1861" s="119"/>
      <c r="Q1861" s="119"/>
      <c r="R1861" s="119"/>
      <c r="S1861" s="119"/>
      <c r="T1861" s="119"/>
      <c r="U1861" s="119"/>
      <c r="V1861" s="119"/>
      <c r="W1861" s="119"/>
      <c r="X1861" s="119"/>
      <c r="Y1861" s="119"/>
      <c r="Z1861" s="119"/>
      <c r="AA1861" s="119"/>
      <c r="AB1861" s="119"/>
      <c r="AC1861" s="119"/>
      <c r="AD1861" s="119"/>
      <c r="AE1861" s="119"/>
      <c r="AF1861" s="119"/>
      <c r="AG1861" s="119"/>
      <c r="AH1861" s="119"/>
      <c r="AI1861" s="119"/>
      <c r="AJ1861" s="119"/>
      <c r="AK1861" s="119"/>
      <c r="AL1861" s="119"/>
      <c r="AM1861" s="119"/>
      <c r="AN1861" s="119"/>
      <c r="AO1861" s="119"/>
      <c r="AP1861" s="119"/>
      <c r="AQ1861" s="119"/>
      <c r="AR1861" s="119"/>
      <c r="AS1861" s="119"/>
      <c r="AT1861" s="119"/>
      <c r="AU1861" s="119"/>
      <c r="AV1861" s="119"/>
      <c r="AW1861" s="119"/>
      <c r="AX1861" s="119"/>
      <c r="AY1861" s="119"/>
      <c r="AZ1861" s="119"/>
      <c r="BA1861" s="119"/>
      <c r="BB1861" s="119"/>
      <c r="BC1861" s="119"/>
      <c r="BD1861" s="120"/>
      <c r="BE1861" s="119"/>
      <c r="BF1861" s="119"/>
      <c r="BG1861" s="119"/>
      <c r="BH1861" s="119"/>
      <c r="BI1861" s="120"/>
      <c r="BJ1861" s="119"/>
      <c r="BK1861" s="119"/>
      <c r="BL1861" s="119"/>
      <c r="BM1861" s="119"/>
      <c r="BN1861" s="119"/>
      <c r="BO1861" s="119"/>
      <c r="BP1861" s="119"/>
      <c r="BQ1861" s="119"/>
      <c r="BR1861" s="119"/>
      <c r="BS1861" s="119"/>
      <c r="BT1861" s="119"/>
      <c r="BU1861" s="119"/>
      <c r="BV1861" s="119"/>
      <c r="BW1861" s="119"/>
      <c r="BX1861" s="119"/>
      <c r="BY1861" s="119"/>
      <c r="BZ1861" s="119"/>
      <c r="CA1861" s="119"/>
      <c r="CB1861" s="119"/>
      <c r="CC1861" s="119"/>
      <c r="CD1861" s="119"/>
      <c r="CE1861" s="119"/>
      <c r="CF1861" s="119"/>
      <c r="CG1861" s="119"/>
      <c r="CH1861" s="119"/>
      <c r="CI1861" s="119"/>
      <c r="CJ1861" s="119"/>
      <c r="CK1861" s="119"/>
      <c r="CL1861" s="119"/>
      <c r="CM1861" s="119"/>
      <c r="CN1861" s="119"/>
      <c r="CO1861" s="119"/>
      <c r="CP1861" s="119"/>
      <c r="CQ1861" s="119"/>
      <c r="CR1861" s="119"/>
      <c r="CS1861" s="119"/>
      <c r="CT1861" s="119"/>
      <c r="CU1861" s="119"/>
      <c r="CV1861" s="119"/>
      <c r="CW1861" s="119"/>
      <c r="CX1861" s="119"/>
      <c r="CY1861" s="119"/>
      <c r="CZ1861" s="119"/>
      <c r="DA1861" s="119"/>
      <c r="DB1861" s="119">
        <v>82</v>
      </c>
      <c r="DC1861" s="119"/>
      <c r="DD1861" s="119"/>
      <c r="DE1861" s="119"/>
      <c r="DF1861" s="119"/>
      <c r="DG1861" s="119"/>
      <c r="DH1861" s="119"/>
      <c r="DI1861" s="119"/>
      <c r="DJ1861" s="119"/>
      <c r="DK1861" s="119"/>
      <c r="DL1861" s="119"/>
      <c r="DM1861" s="119"/>
      <c r="DN1861" s="119"/>
      <c r="DO1861" s="119"/>
      <c r="DP1861" s="119"/>
      <c r="DQ1861" s="119"/>
      <c r="DR1861" s="119"/>
      <c r="DS1861" s="130"/>
      <c r="DT1861" s="119"/>
      <c r="DU1861" s="119"/>
      <c r="DV1861" s="119"/>
      <c r="DW1861" s="119"/>
      <c r="DX1861" s="119"/>
      <c r="DY1861" s="119"/>
    </row>
    <row r="1862" spans="1:129">
      <c r="A1862" s="176" t="s">
        <v>3535</v>
      </c>
      <c r="B1862" s="178" t="s">
        <v>3550</v>
      </c>
      <c r="C1862" t="s">
        <v>3533</v>
      </c>
      <c r="D1862" s="187" t="s">
        <v>3565</v>
      </c>
      <c r="E1862" s="118" t="s">
        <v>2586</v>
      </c>
      <c r="F1862" s="119">
        <v>84</v>
      </c>
      <c r="G1862" s="119"/>
      <c r="H1862" s="119"/>
      <c r="I1862" s="119"/>
      <c r="J1862" s="119"/>
      <c r="K1862" s="119"/>
      <c r="L1862" s="119"/>
      <c r="M1862" s="119"/>
      <c r="N1862" s="119"/>
      <c r="O1862" s="119"/>
      <c r="P1862" s="119"/>
      <c r="Q1862" s="119"/>
      <c r="R1862" s="119"/>
      <c r="S1862" s="119"/>
      <c r="T1862" s="119"/>
      <c r="U1862" s="119"/>
      <c r="V1862" s="119"/>
      <c r="W1862" s="119"/>
      <c r="X1862" s="119"/>
      <c r="Y1862" s="119"/>
      <c r="Z1862" s="119"/>
      <c r="AA1862" s="119"/>
      <c r="AB1862" s="119"/>
      <c r="AC1862" s="119"/>
      <c r="AD1862" s="119"/>
      <c r="AE1862" s="119"/>
      <c r="AF1862" s="119"/>
      <c r="AG1862" s="119"/>
      <c r="AH1862" s="119"/>
      <c r="AI1862" s="119"/>
      <c r="AJ1862" s="119"/>
      <c r="AK1862" s="119"/>
      <c r="AL1862" s="119"/>
      <c r="AM1862" s="119"/>
      <c r="AN1862" s="119"/>
      <c r="AO1862" s="119"/>
      <c r="AP1862" s="119"/>
      <c r="AQ1862" s="119"/>
      <c r="AR1862" s="119"/>
      <c r="AS1862" s="119"/>
      <c r="AT1862" s="119"/>
      <c r="AU1862" s="119"/>
      <c r="AV1862" s="119"/>
      <c r="AW1862" s="119"/>
      <c r="AX1862" s="119"/>
      <c r="AY1862" s="119"/>
      <c r="AZ1862" s="119"/>
      <c r="BA1862" s="119"/>
      <c r="BB1862" s="119"/>
      <c r="BC1862" s="119"/>
      <c r="BD1862" s="120"/>
      <c r="BE1862" s="119"/>
      <c r="BF1862" s="119"/>
      <c r="BG1862" s="119"/>
      <c r="BH1862" s="119"/>
      <c r="BI1862" s="120"/>
      <c r="BJ1862" s="119"/>
      <c r="BK1862" s="119"/>
      <c r="BL1862" s="119"/>
      <c r="BM1862" s="119"/>
      <c r="BN1862" s="119"/>
      <c r="BO1862" s="119"/>
      <c r="BP1862" s="119"/>
      <c r="BQ1862" s="119"/>
      <c r="BR1862" s="119"/>
      <c r="BS1862" s="119"/>
      <c r="BT1862" s="119"/>
      <c r="BU1862" s="119"/>
      <c r="BV1862" s="119"/>
      <c r="BW1862" s="119"/>
      <c r="BX1862" s="119"/>
      <c r="BY1862" s="119"/>
      <c r="BZ1862" s="119"/>
      <c r="CA1862" s="119"/>
      <c r="CB1862" s="119"/>
      <c r="CC1862" s="119"/>
      <c r="CD1862" s="119"/>
      <c r="CE1862" s="119"/>
      <c r="CF1862" s="119"/>
      <c r="CG1862" s="119"/>
      <c r="CH1862" s="119"/>
      <c r="CI1862" s="119"/>
      <c r="CJ1862" s="119"/>
      <c r="CK1862" s="119"/>
      <c r="CL1862" s="119"/>
      <c r="CM1862" s="119"/>
      <c r="CN1862" s="119"/>
      <c r="CO1862" s="119"/>
      <c r="CP1862" s="119"/>
      <c r="CQ1862" s="119"/>
      <c r="CR1862" s="119"/>
      <c r="CS1862" s="119"/>
      <c r="CT1862" s="119"/>
      <c r="CU1862" s="119"/>
      <c r="CV1862" s="119"/>
      <c r="CW1862" s="119"/>
      <c r="CX1862" s="119"/>
      <c r="CY1862" s="119"/>
      <c r="CZ1862" s="119"/>
      <c r="DA1862" s="119"/>
      <c r="DB1862" s="119">
        <v>60</v>
      </c>
      <c r="DC1862" s="119"/>
      <c r="DD1862" s="119"/>
      <c r="DE1862" s="119"/>
      <c r="DF1862" s="119"/>
      <c r="DG1862" s="119"/>
      <c r="DH1862" s="119"/>
      <c r="DI1862" s="119"/>
      <c r="DJ1862" s="119"/>
      <c r="DK1862" s="119"/>
      <c r="DL1862" s="119"/>
      <c r="DM1862" s="119"/>
      <c r="DN1862" s="119"/>
      <c r="DO1862" s="119"/>
      <c r="DP1862" s="119"/>
      <c r="DQ1862" s="119"/>
      <c r="DR1862" s="119"/>
      <c r="DS1862" s="130"/>
      <c r="DT1862" s="119"/>
      <c r="DU1862" s="119"/>
      <c r="DV1862" s="119"/>
      <c r="DW1862" s="119"/>
      <c r="DX1862" s="119"/>
      <c r="DY1862" s="119"/>
    </row>
    <row r="1863" spans="1:129">
      <c r="A1863" s="176" t="s">
        <v>3535</v>
      </c>
      <c r="B1863" s="178" t="s">
        <v>3550</v>
      </c>
      <c r="C1863" t="s">
        <v>3533</v>
      </c>
      <c r="D1863" s="187" t="s">
        <v>3565</v>
      </c>
      <c r="E1863" s="118" t="s">
        <v>2587</v>
      </c>
      <c r="F1863" s="119">
        <v>76</v>
      </c>
      <c r="G1863" s="119"/>
      <c r="H1863" s="119"/>
      <c r="I1863" s="119"/>
      <c r="J1863" s="119"/>
      <c r="K1863" s="119"/>
      <c r="L1863" s="119"/>
      <c r="M1863" s="119"/>
      <c r="N1863" s="119"/>
      <c r="O1863" s="119"/>
      <c r="P1863" s="119"/>
      <c r="Q1863" s="119"/>
      <c r="R1863" s="119"/>
      <c r="S1863" s="119"/>
      <c r="T1863" s="119"/>
      <c r="U1863" s="119"/>
      <c r="V1863" s="119"/>
      <c r="W1863" s="119"/>
      <c r="X1863" s="119"/>
      <c r="Y1863" s="119"/>
      <c r="Z1863" s="119"/>
      <c r="AA1863" s="119"/>
      <c r="AB1863" s="119"/>
      <c r="AC1863" s="119"/>
      <c r="AD1863" s="119"/>
      <c r="AE1863" s="119"/>
      <c r="AF1863" s="119"/>
      <c r="AG1863" s="119"/>
      <c r="AH1863" s="119"/>
      <c r="AI1863" s="119"/>
      <c r="AJ1863" s="119"/>
      <c r="AK1863" s="119"/>
      <c r="AL1863" s="119"/>
      <c r="AM1863" s="119"/>
      <c r="AN1863" s="119"/>
      <c r="AO1863" s="119"/>
      <c r="AP1863" s="119"/>
      <c r="AQ1863" s="119"/>
      <c r="AR1863" s="119"/>
      <c r="AS1863" s="119"/>
      <c r="AT1863" s="119"/>
      <c r="AU1863" s="119"/>
      <c r="AV1863" s="119"/>
      <c r="AW1863" s="119"/>
      <c r="AX1863" s="119"/>
      <c r="AY1863" s="119"/>
      <c r="AZ1863" s="119"/>
      <c r="BA1863" s="119"/>
      <c r="BB1863" s="119"/>
      <c r="BC1863" s="119"/>
      <c r="BD1863" s="120"/>
      <c r="BE1863" s="119"/>
      <c r="BF1863" s="119"/>
      <c r="BG1863" s="119"/>
      <c r="BH1863" s="119"/>
      <c r="BI1863" s="120"/>
      <c r="BJ1863" s="119"/>
      <c r="BK1863" s="119"/>
      <c r="BL1863" s="119"/>
      <c r="BM1863" s="119"/>
      <c r="BN1863" s="119"/>
      <c r="BO1863" s="119"/>
      <c r="BP1863" s="119"/>
      <c r="BQ1863" s="119"/>
      <c r="BR1863" s="119"/>
      <c r="BS1863" s="119"/>
      <c r="BT1863" s="119"/>
      <c r="BU1863" s="119"/>
      <c r="BV1863" s="119"/>
      <c r="BW1863" s="119"/>
      <c r="BX1863" s="119"/>
      <c r="BY1863" s="119"/>
      <c r="BZ1863" s="119"/>
      <c r="CA1863" s="119"/>
      <c r="CB1863" s="119"/>
      <c r="CC1863" s="119"/>
      <c r="CD1863" s="119"/>
      <c r="CE1863" s="119"/>
      <c r="CF1863" s="119"/>
      <c r="CG1863" s="119"/>
      <c r="CH1863" s="119"/>
      <c r="CI1863" s="119"/>
      <c r="CJ1863" s="119"/>
      <c r="CK1863" s="119"/>
      <c r="CL1863" s="119"/>
      <c r="CM1863" s="119"/>
      <c r="CN1863" s="119"/>
      <c r="CO1863" s="119"/>
      <c r="CP1863" s="119"/>
      <c r="CQ1863" s="119"/>
      <c r="CR1863" s="119"/>
      <c r="CS1863" s="119"/>
      <c r="CT1863" s="119"/>
      <c r="CU1863" s="119"/>
      <c r="CV1863" s="119"/>
      <c r="CW1863" s="119"/>
      <c r="CX1863" s="119"/>
      <c r="CY1863" s="119"/>
      <c r="CZ1863" s="119"/>
      <c r="DA1863" s="119"/>
      <c r="DB1863" s="119">
        <v>47</v>
      </c>
      <c r="DC1863" s="119"/>
      <c r="DD1863" s="119"/>
      <c r="DE1863" s="119"/>
      <c r="DF1863" s="119"/>
      <c r="DG1863" s="119"/>
      <c r="DH1863" s="119"/>
      <c r="DI1863" s="119"/>
      <c r="DJ1863" s="119"/>
      <c r="DK1863" s="119"/>
      <c r="DL1863" s="119"/>
      <c r="DM1863" s="119"/>
      <c r="DN1863" s="119"/>
      <c r="DO1863" s="119"/>
      <c r="DP1863" s="119"/>
      <c r="DQ1863" s="119"/>
      <c r="DR1863" s="119"/>
      <c r="DS1863" s="130"/>
      <c r="DT1863" s="119"/>
      <c r="DU1863" s="119"/>
      <c r="DV1863" s="119"/>
      <c r="DW1863" s="119"/>
      <c r="DX1863" s="119"/>
      <c r="DY1863" s="119"/>
    </row>
    <row r="1864" spans="1:129">
      <c r="A1864" s="176" t="s">
        <v>3535</v>
      </c>
      <c r="B1864" s="178" t="s">
        <v>3550</v>
      </c>
      <c r="C1864" t="s">
        <v>3533</v>
      </c>
      <c r="D1864" s="187" t="s">
        <v>3565</v>
      </c>
      <c r="E1864" s="118" t="s">
        <v>2588</v>
      </c>
      <c r="F1864" s="119">
        <v>94</v>
      </c>
      <c r="G1864" s="119"/>
      <c r="H1864" s="119"/>
      <c r="I1864" s="119"/>
      <c r="J1864" s="119"/>
      <c r="K1864" s="119"/>
      <c r="L1864" s="119"/>
      <c r="M1864" s="119"/>
      <c r="N1864" s="119"/>
      <c r="O1864" s="119"/>
      <c r="P1864" s="119"/>
      <c r="Q1864" s="119"/>
      <c r="R1864" s="119"/>
      <c r="S1864" s="119"/>
      <c r="T1864" s="119"/>
      <c r="U1864" s="119"/>
      <c r="V1864" s="119"/>
      <c r="W1864" s="119"/>
      <c r="X1864" s="119"/>
      <c r="Y1864" s="119"/>
      <c r="Z1864" s="119"/>
      <c r="AA1864" s="119"/>
      <c r="AB1864" s="119"/>
      <c r="AC1864" s="119"/>
      <c r="AD1864" s="119"/>
      <c r="AE1864" s="119"/>
      <c r="AF1864" s="119"/>
      <c r="AG1864" s="119"/>
      <c r="AH1864" s="119"/>
      <c r="AI1864" s="119"/>
      <c r="AJ1864" s="119"/>
      <c r="AK1864" s="119"/>
      <c r="AL1864" s="119"/>
      <c r="AM1864" s="119"/>
      <c r="AN1864" s="119"/>
      <c r="AO1864" s="119"/>
      <c r="AP1864" s="119"/>
      <c r="AQ1864" s="119"/>
      <c r="AR1864" s="119"/>
      <c r="AS1864" s="119"/>
      <c r="AT1864" s="119"/>
      <c r="AU1864" s="119"/>
      <c r="AV1864" s="119"/>
      <c r="AW1864" s="119"/>
      <c r="AX1864" s="119"/>
      <c r="AY1864" s="119"/>
      <c r="AZ1864" s="119"/>
      <c r="BA1864" s="119"/>
      <c r="BB1864" s="119"/>
      <c r="BC1864" s="119"/>
      <c r="BD1864" s="120"/>
      <c r="BE1864" s="119"/>
      <c r="BF1864" s="119"/>
      <c r="BG1864" s="119"/>
      <c r="BH1864" s="119"/>
      <c r="BI1864" s="120"/>
      <c r="BJ1864" s="119"/>
      <c r="BK1864" s="119"/>
      <c r="BL1864" s="119"/>
      <c r="BM1864" s="119"/>
      <c r="BN1864" s="119"/>
      <c r="BO1864" s="119"/>
      <c r="BP1864" s="119"/>
      <c r="BQ1864" s="119"/>
      <c r="BR1864" s="119"/>
      <c r="BS1864" s="119"/>
      <c r="BT1864" s="119"/>
      <c r="BU1864" s="119"/>
      <c r="BV1864" s="119"/>
      <c r="BW1864" s="119"/>
      <c r="BX1864" s="119"/>
      <c r="BY1864" s="119"/>
      <c r="BZ1864" s="119"/>
      <c r="CA1864" s="119"/>
      <c r="CB1864" s="119"/>
      <c r="CC1864" s="119"/>
      <c r="CD1864" s="119"/>
      <c r="CE1864" s="119"/>
      <c r="CF1864" s="119"/>
      <c r="CG1864" s="119"/>
      <c r="CH1864" s="119"/>
      <c r="CI1864" s="119"/>
      <c r="CJ1864" s="119"/>
      <c r="CK1864" s="119"/>
      <c r="CL1864" s="119"/>
      <c r="CM1864" s="119"/>
      <c r="CN1864" s="119"/>
      <c r="CO1864" s="119"/>
      <c r="CP1864" s="119"/>
      <c r="CQ1864" s="119"/>
      <c r="CR1864" s="119"/>
      <c r="CS1864" s="119"/>
      <c r="CT1864" s="119"/>
      <c r="CU1864" s="119"/>
      <c r="CV1864" s="119"/>
      <c r="CW1864" s="119"/>
      <c r="CX1864" s="119"/>
      <c r="CY1864" s="119"/>
      <c r="CZ1864" s="119"/>
      <c r="DA1864" s="119"/>
      <c r="DB1864" s="119">
        <v>70</v>
      </c>
      <c r="DC1864" s="119"/>
      <c r="DD1864" s="119"/>
      <c r="DE1864" s="119"/>
      <c r="DF1864" s="119"/>
      <c r="DG1864" s="119"/>
      <c r="DH1864" s="119"/>
      <c r="DI1864" s="119"/>
      <c r="DJ1864" s="119"/>
      <c r="DK1864" s="119"/>
      <c r="DL1864" s="119"/>
      <c r="DM1864" s="119"/>
      <c r="DN1864" s="119"/>
      <c r="DO1864" s="119"/>
      <c r="DP1864" s="119"/>
      <c r="DQ1864" s="119"/>
      <c r="DR1864" s="119"/>
      <c r="DS1864" s="130"/>
      <c r="DT1864" s="119"/>
      <c r="DU1864" s="119"/>
      <c r="DV1864" s="119"/>
      <c r="DW1864" s="119"/>
      <c r="DX1864" s="119"/>
      <c r="DY1864" s="119"/>
    </row>
    <row r="1865" spans="1:129">
      <c r="A1865" s="176" t="s">
        <v>3535</v>
      </c>
      <c r="B1865" s="178" t="s">
        <v>3550</v>
      </c>
      <c r="C1865" t="s">
        <v>3533</v>
      </c>
      <c r="D1865" s="187" t="s">
        <v>3565</v>
      </c>
      <c r="E1865" s="118" t="s">
        <v>2589</v>
      </c>
      <c r="F1865" s="119">
        <v>89</v>
      </c>
      <c r="G1865" s="119"/>
      <c r="H1865" s="119"/>
      <c r="I1865" s="119"/>
      <c r="J1865" s="119"/>
      <c r="K1865" s="119"/>
      <c r="L1865" s="119"/>
      <c r="M1865" s="119"/>
      <c r="N1865" s="119"/>
      <c r="O1865" s="119"/>
      <c r="P1865" s="119"/>
      <c r="Q1865" s="119"/>
      <c r="R1865" s="119"/>
      <c r="S1865" s="119"/>
      <c r="T1865" s="119"/>
      <c r="U1865" s="119"/>
      <c r="V1865" s="119"/>
      <c r="W1865" s="119"/>
      <c r="X1865" s="119"/>
      <c r="Y1865" s="119"/>
      <c r="Z1865" s="119"/>
      <c r="AA1865" s="119"/>
      <c r="AB1865" s="119"/>
      <c r="AC1865" s="119"/>
      <c r="AD1865" s="119"/>
      <c r="AE1865" s="119"/>
      <c r="AF1865" s="119"/>
      <c r="AG1865" s="119"/>
      <c r="AH1865" s="119"/>
      <c r="AI1865" s="119"/>
      <c r="AJ1865" s="119"/>
      <c r="AK1865" s="119"/>
      <c r="AL1865" s="119"/>
      <c r="AM1865" s="119"/>
      <c r="AN1865" s="119"/>
      <c r="AO1865" s="119"/>
      <c r="AP1865" s="119"/>
      <c r="AQ1865" s="119"/>
      <c r="AR1865" s="119"/>
      <c r="AS1865" s="119"/>
      <c r="AT1865" s="119"/>
      <c r="AU1865" s="119"/>
      <c r="AV1865" s="119"/>
      <c r="AW1865" s="119"/>
      <c r="AX1865" s="119"/>
      <c r="AY1865" s="119"/>
      <c r="AZ1865" s="119"/>
      <c r="BA1865" s="119"/>
      <c r="BB1865" s="119"/>
      <c r="BC1865" s="119"/>
      <c r="BD1865" s="120"/>
      <c r="BE1865" s="119"/>
      <c r="BF1865" s="119"/>
      <c r="BG1865" s="119"/>
      <c r="BH1865" s="119"/>
      <c r="BI1865" s="120"/>
      <c r="BJ1865" s="119"/>
      <c r="BK1865" s="119"/>
      <c r="BL1865" s="119"/>
      <c r="BM1865" s="119"/>
      <c r="BN1865" s="119"/>
      <c r="BO1865" s="119"/>
      <c r="BP1865" s="119"/>
      <c r="BQ1865" s="119"/>
      <c r="BR1865" s="119"/>
      <c r="BS1865" s="119"/>
      <c r="BT1865" s="119"/>
      <c r="BU1865" s="119"/>
      <c r="BV1865" s="119"/>
      <c r="BW1865" s="119"/>
      <c r="BX1865" s="119"/>
      <c r="BY1865" s="119"/>
      <c r="BZ1865" s="119"/>
      <c r="CA1865" s="119"/>
      <c r="CB1865" s="119"/>
      <c r="CC1865" s="119"/>
      <c r="CD1865" s="119"/>
      <c r="CE1865" s="119"/>
      <c r="CF1865" s="119"/>
      <c r="CG1865" s="119"/>
      <c r="CH1865" s="119"/>
      <c r="CI1865" s="119"/>
      <c r="CJ1865" s="119"/>
      <c r="CK1865" s="119"/>
      <c r="CL1865" s="119"/>
      <c r="CM1865" s="119"/>
      <c r="CN1865" s="119"/>
      <c r="CO1865" s="119"/>
      <c r="CP1865" s="119"/>
      <c r="CQ1865" s="119"/>
      <c r="CR1865" s="119"/>
      <c r="CS1865" s="119"/>
      <c r="CT1865" s="119"/>
      <c r="CU1865" s="119"/>
      <c r="CV1865" s="119"/>
      <c r="CW1865" s="119"/>
      <c r="CX1865" s="119"/>
      <c r="CY1865" s="119"/>
      <c r="CZ1865" s="119"/>
      <c r="DA1865" s="119"/>
      <c r="DB1865" s="119">
        <v>78</v>
      </c>
      <c r="DC1865" s="119"/>
      <c r="DD1865" s="119"/>
      <c r="DE1865" s="119"/>
      <c r="DF1865" s="119"/>
      <c r="DG1865" s="119"/>
      <c r="DH1865" s="119"/>
      <c r="DI1865" s="119"/>
      <c r="DJ1865" s="119"/>
      <c r="DK1865" s="119"/>
      <c r="DL1865" s="119"/>
      <c r="DM1865" s="119"/>
      <c r="DN1865" s="119"/>
      <c r="DO1865" s="119"/>
      <c r="DP1865" s="119"/>
      <c r="DQ1865" s="119"/>
      <c r="DR1865" s="119"/>
      <c r="DS1865" s="130"/>
      <c r="DT1865" s="119"/>
      <c r="DU1865" s="119"/>
      <c r="DV1865" s="119"/>
      <c r="DW1865" s="119"/>
      <c r="DX1865" s="119"/>
      <c r="DY1865" s="119"/>
    </row>
    <row r="1866" spans="1:129">
      <c r="A1866" s="176" t="s">
        <v>3535</v>
      </c>
      <c r="B1866" s="178" t="s">
        <v>3550</v>
      </c>
      <c r="C1866" t="s">
        <v>3533</v>
      </c>
      <c r="D1866" s="187" t="s">
        <v>3565</v>
      </c>
      <c r="E1866" s="118" t="s">
        <v>2590</v>
      </c>
      <c r="F1866" s="119">
        <v>85</v>
      </c>
      <c r="G1866" s="119"/>
      <c r="H1866" s="119"/>
      <c r="I1866" s="119"/>
      <c r="J1866" s="119"/>
      <c r="K1866" s="119"/>
      <c r="L1866" s="119"/>
      <c r="M1866" s="119"/>
      <c r="N1866" s="119"/>
      <c r="O1866" s="119"/>
      <c r="P1866" s="119"/>
      <c r="Q1866" s="119"/>
      <c r="R1866" s="119"/>
      <c r="S1866" s="119"/>
      <c r="T1866" s="119"/>
      <c r="U1866" s="119"/>
      <c r="V1866" s="119"/>
      <c r="W1866" s="119"/>
      <c r="X1866" s="119"/>
      <c r="Y1866" s="119"/>
      <c r="Z1866" s="119"/>
      <c r="AA1866" s="119"/>
      <c r="AB1866" s="119"/>
      <c r="AC1866" s="119"/>
      <c r="AD1866" s="119"/>
      <c r="AE1866" s="119"/>
      <c r="AF1866" s="119"/>
      <c r="AG1866" s="119"/>
      <c r="AH1866" s="119"/>
      <c r="AI1866" s="119"/>
      <c r="AJ1866" s="119"/>
      <c r="AK1866" s="119"/>
      <c r="AL1866" s="119"/>
      <c r="AM1866" s="119"/>
      <c r="AN1866" s="119"/>
      <c r="AO1866" s="119"/>
      <c r="AP1866" s="119"/>
      <c r="AQ1866" s="119"/>
      <c r="AR1866" s="119"/>
      <c r="AS1866" s="119"/>
      <c r="AT1866" s="119"/>
      <c r="AU1866" s="119"/>
      <c r="AV1866" s="119"/>
      <c r="AW1866" s="119"/>
      <c r="AX1866" s="119"/>
      <c r="AY1866" s="119"/>
      <c r="AZ1866" s="119"/>
      <c r="BA1866" s="119"/>
      <c r="BB1866" s="119"/>
      <c r="BC1866" s="119"/>
      <c r="BD1866" s="120"/>
      <c r="BE1866" s="119"/>
      <c r="BF1866" s="119"/>
      <c r="BG1866" s="119"/>
      <c r="BH1866" s="119"/>
      <c r="BI1866" s="120"/>
      <c r="BJ1866" s="119"/>
      <c r="BK1866" s="119"/>
      <c r="BL1866" s="119"/>
      <c r="BM1866" s="119"/>
      <c r="BN1866" s="119"/>
      <c r="BO1866" s="119"/>
      <c r="BP1866" s="119"/>
      <c r="BQ1866" s="119"/>
      <c r="BR1866" s="119"/>
      <c r="BS1866" s="119"/>
      <c r="BT1866" s="119"/>
      <c r="BU1866" s="119"/>
      <c r="BV1866" s="119"/>
      <c r="BW1866" s="119"/>
      <c r="BX1866" s="119"/>
      <c r="BY1866" s="119"/>
      <c r="BZ1866" s="119"/>
      <c r="CA1866" s="119"/>
      <c r="CB1866" s="119"/>
      <c r="CC1866" s="119"/>
      <c r="CD1866" s="119"/>
      <c r="CE1866" s="119"/>
      <c r="CF1866" s="119"/>
      <c r="CG1866" s="119"/>
      <c r="CH1866" s="119"/>
      <c r="CI1866" s="119"/>
      <c r="CJ1866" s="119"/>
      <c r="CK1866" s="119"/>
      <c r="CL1866" s="119"/>
      <c r="CM1866" s="119"/>
      <c r="CN1866" s="119"/>
      <c r="CO1866" s="119"/>
      <c r="CP1866" s="119"/>
      <c r="CQ1866" s="119"/>
      <c r="CR1866" s="119"/>
      <c r="CS1866" s="119"/>
      <c r="CT1866" s="119"/>
      <c r="CU1866" s="119"/>
      <c r="CV1866" s="119"/>
      <c r="CW1866" s="119"/>
      <c r="CX1866" s="119"/>
      <c r="CY1866" s="119"/>
      <c r="CZ1866" s="119"/>
      <c r="DA1866" s="119"/>
      <c r="DB1866" s="119">
        <v>73</v>
      </c>
      <c r="DC1866" s="119"/>
      <c r="DD1866" s="119"/>
      <c r="DE1866" s="119"/>
      <c r="DF1866" s="119"/>
      <c r="DG1866" s="119"/>
      <c r="DH1866" s="119"/>
      <c r="DI1866" s="119"/>
      <c r="DJ1866" s="119"/>
      <c r="DK1866" s="119"/>
      <c r="DL1866" s="119"/>
      <c r="DM1866" s="119"/>
      <c r="DN1866" s="119"/>
      <c r="DO1866" s="119"/>
      <c r="DP1866" s="119"/>
      <c r="DQ1866" s="119"/>
      <c r="DR1866" s="119"/>
      <c r="DS1866" s="130"/>
      <c r="DT1866" s="119"/>
      <c r="DU1866" s="119"/>
      <c r="DV1866" s="119"/>
      <c r="DW1866" s="119"/>
      <c r="DX1866" s="119"/>
      <c r="DY1866" s="119"/>
    </row>
    <row r="1867" spans="1:129">
      <c r="A1867" s="176" t="s">
        <v>3536</v>
      </c>
      <c r="B1867" s="178" t="s">
        <v>3551</v>
      </c>
      <c r="C1867" t="s">
        <v>3533</v>
      </c>
      <c r="D1867" s="187" t="s">
        <v>3566</v>
      </c>
      <c r="E1867" s="118" t="s">
        <v>2591</v>
      </c>
      <c r="F1867" s="119"/>
      <c r="G1867" s="119"/>
      <c r="H1867" s="119"/>
      <c r="I1867" s="119"/>
      <c r="J1867" s="119"/>
      <c r="K1867" s="119"/>
      <c r="L1867" s="119"/>
      <c r="M1867" s="119"/>
      <c r="N1867" s="119"/>
      <c r="O1867" s="119"/>
      <c r="P1867" s="119"/>
      <c r="Q1867" s="119"/>
      <c r="R1867" s="119"/>
      <c r="S1867" s="119"/>
      <c r="T1867" s="119"/>
      <c r="U1867" s="119"/>
      <c r="V1867" s="119"/>
      <c r="W1867" s="119"/>
      <c r="X1867" s="119"/>
      <c r="Y1867" s="119"/>
      <c r="Z1867" s="119"/>
      <c r="AA1867" s="119"/>
      <c r="AB1867" s="119"/>
      <c r="AC1867" s="119"/>
      <c r="AD1867" s="119"/>
      <c r="AE1867" s="119"/>
      <c r="AF1867" s="119"/>
      <c r="AG1867" s="119"/>
      <c r="AH1867" s="119"/>
      <c r="AI1867" s="119"/>
      <c r="AJ1867" s="119"/>
      <c r="AK1867" s="119"/>
      <c r="AL1867" s="119"/>
      <c r="AM1867" s="119"/>
      <c r="AN1867" s="119"/>
      <c r="AO1867" s="119"/>
      <c r="AP1867" s="119"/>
      <c r="AQ1867" s="119"/>
      <c r="AR1867" s="119"/>
      <c r="AS1867" s="119"/>
      <c r="AT1867" s="119"/>
      <c r="AU1867" s="119"/>
      <c r="AV1867" s="119"/>
      <c r="AW1867" s="119"/>
      <c r="AX1867" s="119"/>
      <c r="AY1867" s="119"/>
      <c r="AZ1867" s="119"/>
      <c r="BA1867" s="119"/>
      <c r="BB1867" s="119"/>
      <c r="BC1867" s="119"/>
      <c r="BD1867" s="120"/>
      <c r="BE1867" s="119"/>
      <c r="BF1867" s="119"/>
      <c r="BG1867" s="119"/>
      <c r="BH1867" s="119"/>
      <c r="BI1867" s="120"/>
      <c r="BJ1867" s="119"/>
      <c r="BK1867" s="119"/>
      <c r="BL1867" s="119"/>
      <c r="BM1867" s="119"/>
      <c r="BN1867" s="119"/>
      <c r="BO1867" s="119"/>
      <c r="BP1867" s="119"/>
      <c r="BQ1867" s="119"/>
      <c r="BR1867" s="119"/>
      <c r="BS1867" s="119"/>
      <c r="BT1867" s="119"/>
      <c r="BU1867" s="119"/>
      <c r="BV1867" s="119"/>
      <c r="BW1867" s="119"/>
      <c r="BX1867" s="119"/>
      <c r="BY1867" s="119"/>
      <c r="BZ1867" s="119"/>
      <c r="CA1867" s="119"/>
      <c r="CB1867" s="119"/>
      <c r="CC1867" s="119"/>
      <c r="CD1867" s="119"/>
      <c r="CE1867" s="119"/>
      <c r="CF1867" s="119"/>
      <c r="CG1867" s="119"/>
      <c r="CH1867" s="124">
        <v>53.4365179999999</v>
      </c>
      <c r="CI1867" s="124">
        <v>56.281771999999997</v>
      </c>
      <c r="CJ1867" s="124">
        <v>58.270779999999903</v>
      </c>
      <c r="CK1867" s="124">
        <v>58.038758000000001</v>
      </c>
      <c r="CL1867" s="124">
        <v>57.766581000000002</v>
      </c>
      <c r="CM1867" s="124">
        <v>57.037383333333302</v>
      </c>
      <c r="CN1867" s="124">
        <v>57.966056666666603</v>
      </c>
      <c r="CO1867" s="124">
        <v>58.663579999999897</v>
      </c>
      <c r="CP1867" s="124">
        <v>58.996753333333302</v>
      </c>
      <c r="CQ1867" s="124">
        <v>59.0865266666666</v>
      </c>
      <c r="CR1867" s="124">
        <v>58.725810000000003</v>
      </c>
      <c r="CS1867" s="124">
        <v>60.3719823333333</v>
      </c>
      <c r="CT1867" s="124">
        <v>61.079080666666599</v>
      </c>
      <c r="CU1867" s="124">
        <v>61.233072999999997</v>
      </c>
      <c r="CV1867" s="124">
        <v>65.008346000000003</v>
      </c>
      <c r="CW1867" s="124">
        <v>71.952928</v>
      </c>
      <c r="CX1867" s="124">
        <v>74.932237999999998</v>
      </c>
      <c r="CY1867" s="124">
        <v>75.258786000000001</v>
      </c>
      <c r="CZ1867" s="124">
        <v>77.172286</v>
      </c>
      <c r="DA1867" s="124">
        <v>84.719524000000007</v>
      </c>
      <c r="DB1867" s="124">
        <v>92.904432999999997</v>
      </c>
      <c r="DC1867" s="124">
        <v>96.607551000000001</v>
      </c>
      <c r="DD1867" s="124">
        <v>101.601438</v>
      </c>
      <c r="DE1867" s="124">
        <v>106.524338</v>
      </c>
      <c r="DF1867" s="124">
        <v>107.902838</v>
      </c>
      <c r="DG1867" s="124">
        <v>111.748997</v>
      </c>
      <c r="DH1867" s="124">
        <v>117.579526</v>
      </c>
      <c r="DI1867" s="124">
        <v>120.03807399999999</v>
      </c>
      <c r="DJ1867" s="124">
        <v>120.75129</v>
      </c>
      <c r="DK1867" s="124">
        <v>122.97349</v>
      </c>
      <c r="DL1867" s="124">
        <v>124.948122</v>
      </c>
      <c r="DM1867" s="124">
        <v>124.622022</v>
      </c>
      <c r="DN1867" s="124">
        <v>127.369112</v>
      </c>
      <c r="DO1867" s="124">
        <v>127.521412</v>
      </c>
      <c r="DP1867" s="124">
        <v>126.756648666666</v>
      </c>
      <c r="DQ1867" s="124">
        <v>127.627975333333</v>
      </c>
      <c r="DR1867" s="124">
        <v>127.88157200000001</v>
      </c>
      <c r="DS1867" s="124">
        <v>126.617970987596</v>
      </c>
      <c r="DT1867" s="124">
        <v>125.70637008366501</v>
      </c>
      <c r="DU1867" s="124">
        <v>125.027883922333</v>
      </c>
      <c r="DV1867" s="124">
        <v>125.11195008208701</v>
      </c>
      <c r="DW1867" s="128"/>
      <c r="DX1867" s="119"/>
      <c r="DY1867" s="119"/>
    </row>
    <row r="1868" spans="1:129">
      <c r="A1868" s="176" t="s">
        <v>3536</v>
      </c>
      <c r="B1868" s="178" t="s">
        <v>3551</v>
      </c>
      <c r="C1868" t="s">
        <v>3533</v>
      </c>
      <c r="D1868" s="187" t="s">
        <v>3566</v>
      </c>
      <c r="E1868" s="118" t="s">
        <v>2592</v>
      </c>
      <c r="F1868" s="119"/>
      <c r="G1868" s="119"/>
      <c r="H1868" s="119"/>
      <c r="I1868" s="119"/>
      <c r="J1868" s="119"/>
      <c r="K1868" s="119"/>
      <c r="L1868" s="119"/>
      <c r="M1868" s="119"/>
      <c r="N1868" s="119"/>
      <c r="O1868" s="119"/>
      <c r="P1868" s="119"/>
      <c r="Q1868" s="119"/>
      <c r="R1868" s="119"/>
      <c r="S1868" s="119"/>
      <c r="T1868" s="119"/>
      <c r="U1868" s="119"/>
      <c r="V1868" s="119"/>
      <c r="W1868" s="119"/>
      <c r="X1868" s="119"/>
      <c r="Y1868" s="119"/>
      <c r="Z1868" s="119"/>
      <c r="AA1868" s="119"/>
      <c r="AB1868" s="119"/>
      <c r="AC1868" s="119"/>
      <c r="AD1868" s="119"/>
      <c r="AE1868" s="119"/>
      <c r="AF1868" s="119"/>
      <c r="AG1868" s="119"/>
      <c r="AH1868" s="119"/>
      <c r="AI1868" s="119"/>
      <c r="AJ1868" s="119"/>
      <c r="AK1868" s="119"/>
      <c r="AL1868" s="119"/>
      <c r="AM1868" s="119"/>
      <c r="AN1868" s="119"/>
      <c r="AO1868" s="119"/>
      <c r="AP1868" s="119"/>
      <c r="AQ1868" s="119"/>
      <c r="AR1868" s="119"/>
      <c r="AS1868" s="119"/>
      <c r="AT1868" s="119"/>
      <c r="AU1868" s="119"/>
      <c r="AV1868" s="119"/>
      <c r="AW1868" s="119"/>
      <c r="AX1868" s="119"/>
      <c r="AY1868" s="119"/>
      <c r="AZ1868" s="119"/>
      <c r="BA1868" s="119"/>
      <c r="BB1868" s="119"/>
      <c r="BC1868" s="119"/>
      <c r="BD1868" s="120"/>
      <c r="BE1868" s="119"/>
      <c r="BF1868" s="119"/>
      <c r="BG1868" s="119"/>
      <c r="BH1868" s="119"/>
      <c r="BI1868" s="120"/>
      <c r="BJ1868" s="119"/>
      <c r="BK1868" s="119"/>
      <c r="BL1868" s="119"/>
      <c r="BM1868" s="119"/>
      <c r="BN1868" s="119"/>
      <c r="BO1868" s="119"/>
      <c r="BP1868" s="119"/>
      <c r="BQ1868" s="119"/>
      <c r="BR1868" s="119"/>
      <c r="BS1868" s="119"/>
      <c r="BT1868" s="119"/>
      <c r="BU1868" s="119"/>
      <c r="BV1868" s="119"/>
      <c r="BW1868" s="119"/>
      <c r="BX1868" s="119"/>
      <c r="BY1868" s="119"/>
      <c r="BZ1868" s="119"/>
      <c r="CA1868" s="119"/>
      <c r="CB1868" s="119"/>
      <c r="CC1868" s="119"/>
      <c r="CD1868" s="119"/>
      <c r="CE1868" s="119"/>
      <c r="CF1868" s="119"/>
      <c r="CG1868" s="119"/>
      <c r="CH1868" s="124">
        <v>393.861447099999</v>
      </c>
      <c r="CI1868" s="124">
        <v>397.09824429999998</v>
      </c>
      <c r="CJ1868" s="124">
        <v>420.36985249999998</v>
      </c>
      <c r="CK1868" s="124">
        <v>430.01934890000001</v>
      </c>
      <c r="CL1868" s="124">
        <v>465.04175149999998</v>
      </c>
      <c r="CM1868" s="124">
        <v>466.37813729999999</v>
      </c>
      <c r="CN1868" s="124">
        <v>572.00385119999999</v>
      </c>
      <c r="CO1868" s="124">
        <v>601.64447729999995</v>
      </c>
      <c r="CP1868" s="124">
        <v>688.02740389999997</v>
      </c>
      <c r="CQ1868" s="124">
        <v>690.82993469999997</v>
      </c>
      <c r="CR1868" s="124">
        <v>691.112844</v>
      </c>
      <c r="CS1868" s="124">
        <v>700.40634699999998</v>
      </c>
      <c r="CT1868" s="124">
        <v>700.6490139</v>
      </c>
      <c r="CU1868" s="124">
        <v>701.23955000000001</v>
      </c>
      <c r="CV1868" s="124">
        <v>702.45194200000003</v>
      </c>
      <c r="CW1868" s="124">
        <v>702.04330979999997</v>
      </c>
      <c r="CX1868" s="124">
        <v>713.08129789999998</v>
      </c>
      <c r="CY1868" s="124">
        <v>723.43568819999996</v>
      </c>
      <c r="CZ1868" s="124">
        <v>726.49131769999997</v>
      </c>
      <c r="DA1868" s="124">
        <v>724.65892659999997</v>
      </c>
      <c r="DB1868" s="124">
        <v>735.9569123</v>
      </c>
      <c r="DC1868" s="124">
        <v>739.07556566666597</v>
      </c>
      <c r="DD1868" s="124">
        <v>782.26170149999996</v>
      </c>
      <c r="DE1868" s="124">
        <v>790.78614818999995</v>
      </c>
      <c r="DF1868" s="124">
        <v>797.84352290343304</v>
      </c>
      <c r="DG1868" s="124">
        <v>803.41697560808495</v>
      </c>
      <c r="DH1868" s="124">
        <v>805.35162286808497</v>
      </c>
      <c r="DI1868" s="124">
        <v>823.89520327408502</v>
      </c>
      <c r="DJ1868" s="124">
        <v>826.59257538379495</v>
      </c>
      <c r="DK1868" s="124">
        <v>826.84543718082398</v>
      </c>
      <c r="DL1868" s="124">
        <v>841.09357973633803</v>
      </c>
      <c r="DM1868" s="124">
        <v>873.11049560222602</v>
      </c>
      <c r="DN1868" s="124">
        <v>875.05261271534596</v>
      </c>
      <c r="DO1868" s="124">
        <v>879.23575738804698</v>
      </c>
      <c r="DP1868" s="124">
        <v>879.53958762113405</v>
      </c>
      <c r="DQ1868" s="124">
        <v>878.30376672271598</v>
      </c>
      <c r="DR1868" s="124">
        <v>882.45124526698896</v>
      </c>
      <c r="DS1868" s="124">
        <v>908.92315228638597</v>
      </c>
      <c r="DT1868" s="124">
        <v>908.57359086065298</v>
      </c>
      <c r="DU1868" s="124">
        <v>910.16101716631397</v>
      </c>
      <c r="DV1868" s="124">
        <v>909.90406985274797</v>
      </c>
      <c r="DW1868" s="128"/>
      <c r="DX1868" s="119"/>
      <c r="DY1868" s="119"/>
    </row>
    <row r="1869" spans="1:129">
      <c r="A1869" s="176" t="s">
        <v>3536</v>
      </c>
      <c r="B1869" s="178" t="s">
        <v>3551</v>
      </c>
      <c r="C1869" t="s">
        <v>3533</v>
      </c>
      <c r="D1869" s="187" t="s">
        <v>3566</v>
      </c>
      <c r="E1869" s="118" t="s">
        <v>2593</v>
      </c>
      <c r="F1869" s="119"/>
      <c r="G1869" s="119"/>
      <c r="H1869" s="119"/>
      <c r="I1869" s="119"/>
      <c r="J1869" s="119"/>
      <c r="K1869" s="119"/>
      <c r="L1869" s="119"/>
      <c r="M1869" s="119"/>
      <c r="N1869" s="119"/>
      <c r="O1869" s="119"/>
      <c r="P1869" s="119"/>
      <c r="Q1869" s="119"/>
      <c r="R1869" s="119"/>
      <c r="S1869" s="119"/>
      <c r="T1869" s="119"/>
      <c r="U1869" s="119"/>
      <c r="V1869" s="119"/>
      <c r="W1869" s="119"/>
      <c r="X1869" s="119"/>
      <c r="Y1869" s="119"/>
      <c r="Z1869" s="119"/>
      <c r="AA1869" s="119"/>
      <c r="AB1869" s="119"/>
      <c r="AC1869" s="119"/>
      <c r="AD1869" s="119"/>
      <c r="AE1869" s="119"/>
      <c r="AF1869" s="119"/>
      <c r="AG1869" s="119"/>
      <c r="AH1869" s="119"/>
      <c r="AI1869" s="119"/>
      <c r="AJ1869" s="119"/>
      <c r="AK1869" s="119"/>
      <c r="AL1869" s="119"/>
      <c r="AM1869" s="119"/>
      <c r="AN1869" s="119"/>
      <c r="AO1869" s="119"/>
      <c r="AP1869" s="119"/>
      <c r="AQ1869" s="119"/>
      <c r="AR1869" s="119"/>
      <c r="AS1869" s="119"/>
      <c r="AT1869" s="119"/>
      <c r="AU1869" s="119"/>
      <c r="AV1869" s="119"/>
      <c r="AW1869" s="119"/>
      <c r="AX1869" s="119"/>
      <c r="AY1869" s="119"/>
      <c r="AZ1869" s="119"/>
      <c r="BA1869" s="119"/>
      <c r="BB1869" s="119"/>
      <c r="BC1869" s="119"/>
      <c r="BD1869" s="120"/>
      <c r="BE1869" s="119"/>
      <c r="BF1869" s="119"/>
      <c r="BG1869" s="119"/>
      <c r="BH1869" s="119"/>
      <c r="BI1869" s="120"/>
      <c r="BJ1869" s="119"/>
      <c r="BK1869" s="119"/>
      <c r="BL1869" s="119"/>
      <c r="BM1869" s="119"/>
      <c r="BN1869" s="119"/>
      <c r="BO1869" s="119"/>
      <c r="BP1869" s="119"/>
      <c r="BQ1869" s="119"/>
      <c r="BR1869" s="119"/>
      <c r="BS1869" s="119"/>
      <c r="BT1869" s="119"/>
      <c r="BU1869" s="119"/>
      <c r="BV1869" s="119"/>
      <c r="BW1869" s="119"/>
      <c r="BX1869" s="119"/>
      <c r="BY1869" s="119"/>
      <c r="BZ1869" s="119"/>
      <c r="CA1869" s="119"/>
      <c r="CB1869" s="119"/>
      <c r="CC1869" s="119"/>
      <c r="CD1869" s="119"/>
      <c r="CE1869" s="119"/>
      <c r="CF1869" s="119"/>
      <c r="CG1869" s="119"/>
      <c r="CH1869" s="124">
        <v>68.090192999999999</v>
      </c>
      <c r="CI1869" s="124">
        <v>64.005512999999993</v>
      </c>
      <c r="CJ1869" s="124">
        <v>63.95926</v>
      </c>
      <c r="CK1869" s="124">
        <v>64.594939999999994</v>
      </c>
      <c r="CL1869" s="124">
        <v>64.510599999999997</v>
      </c>
      <c r="CM1869" s="124">
        <v>64.441999999999993</v>
      </c>
      <c r="CN1869" s="124">
        <v>62.361999999999902</v>
      </c>
      <c r="CO1869" s="124">
        <v>60.286000000000001</v>
      </c>
      <c r="CP1869" s="124">
        <v>60.231000000000002</v>
      </c>
      <c r="CQ1869" s="124">
        <v>59.698999999999998</v>
      </c>
      <c r="CR1869" s="124">
        <v>59.92</v>
      </c>
      <c r="CS1869" s="124">
        <v>119.14386500000001</v>
      </c>
      <c r="CT1869" s="124">
        <v>118.897665</v>
      </c>
      <c r="CU1869" s="124">
        <v>117.587783</v>
      </c>
      <c r="CV1869" s="124">
        <v>117.483683</v>
      </c>
      <c r="CW1869" s="124">
        <v>116.019631</v>
      </c>
      <c r="CX1869" s="124">
        <v>115.994231</v>
      </c>
      <c r="CY1869" s="124">
        <v>115.45029340000001</v>
      </c>
      <c r="CZ1869" s="124">
        <v>115.68189340000001</v>
      </c>
      <c r="DA1869" s="124">
        <v>114.765322599999</v>
      </c>
      <c r="DB1869" s="124">
        <v>114.709922599999</v>
      </c>
      <c r="DC1869" s="124">
        <v>113.87717699999899</v>
      </c>
      <c r="DD1869" s="124">
        <v>117.435350599999</v>
      </c>
      <c r="DE1869" s="124">
        <v>115.510498999999</v>
      </c>
      <c r="DF1869" s="124">
        <v>113.181879999999</v>
      </c>
      <c r="DG1869" s="124">
        <v>112.113215</v>
      </c>
      <c r="DH1869" s="124">
        <v>111.76142400000001</v>
      </c>
      <c r="DI1869" s="124">
        <v>114.15702899999999</v>
      </c>
      <c r="DJ1869" s="124">
        <v>114.096166</v>
      </c>
      <c r="DK1869" s="124">
        <v>113.413952999999</v>
      </c>
      <c r="DL1869" s="124">
        <v>113.650351799999</v>
      </c>
      <c r="DM1869" s="124">
        <v>113.55944959999999</v>
      </c>
      <c r="DN1869" s="124">
        <v>113.34158600000001</v>
      </c>
      <c r="DO1869" s="124">
        <v>112.866416399999</v>
      </c>
      <c r="DP1869" s="124">
        <v>111.013891999999</v>
      </c>
      <c r="DQ1869" s="124">
        <v>110.22519999999901</v>
      </c>
      <c r="DR1869" s="124">
        <v>114.13288999999899</v>
      </c>
      <c r="DS1869" s="124">
        <v>114.441533999999</v>
      </c>
      <c r="DT1869" s="124">
        <v>115.070779399999</v>
      </c>
      <c r="DU1869" s="124">
        <v>115.654239199999</v>
      </c>
      <c r="DV1869" s="124">
        <v>115.654239199999</v>
      </c>
      <c r="DW1869" s="128"/>
      <c r="DX1869" s="119"/>
      <c r="DY1869" s="119"/>
    </row>
    <row r="1870" spans="1:129">
      <c r="A1870" s="176" t="s">
        <v>3536</v>
      </c>
      <c r="B1870" s="178" t="s">
        <v>3551</v>
      </c>
      <c r="C1870" t="s">
        <v>3533</v>
      </c>
      <c r="D1870" s="187" t="s">
        <v>3566</v>
      </c>
      <c r="E1870" s="118" t="s">
        <v>2594</v>
      </c>
      <c r="F1870" s="119"/>
      <c r="G1870" s="119"/>
      <c r="H1870" s="119"/>
      <c r="I1870" s="119"/>
      <c r="J1870" s="119"/>
      <c r="K1870" s="119"/>
      <c r="L1870" s="119"/>
      <c r="M1870" s="119"/>
      <c r="N1870" s="119"/>
      <c r="O1870" s="119"/>
      <c r="P1870" s="119"/>
      <c r="Q1870" s="119"/>
      <c r="R1870" s="119"/>
      <c r="S1870" s="119"/>
      <c r="T1870" s="119"/>
      <c r="U1870" s="119"/>
      <c r="V1870" s="119"/>
      <c r="W1870" s="119"/>
      <c r="X1870" s="119"/>
      <c r="Y1870" s="119"/>
      <c r="Z1870" s="119"/>
      <c r="AA1870" s="119"/>
      <c r="AB1870" s="119"/>
      <c r="AC1870" s="119"/>
      <c r="AD1870" s="119"/>
      <c r="AE1870" s="119"/>
      <c r="AF1870" s="119"/>
      <c r="AG1870" s="119"/>
      <c r="AH1870" s="119"/>
      <c r="AI1870" s="119"/>
      <c r="AJ1870" s="119"/>
      <c r="AK1870" s="119"/>
      <c r="AL1870" s="119"/>
      <c r="AM1870" s="119"/>
      <c r="AN1870" s="119"/>
      <c r="AO1870" s="119"/>
      <c r="AP1870" s="119"/>
      <c r="AQ1870" s="119"/>
      <c r="AR1870" s="119"/>
      <c r="AS1870" s="119"/>
      <c r="AT1870" s="119"/>
      <c r="AU1870" s="119"/>
      <c r="AV1870" s="119"/>
      <c r="AW1870" s="119"/>
      <c r="AX1870" s="119"/>
      <c r="AY1870" s="119"/>
      <c r="AZ1870" s="119"/>
      <c r="BA1870" s="119"/>
      <c r="BB1870" s="119"/>
      <c r="BC1870" s="119"/>
      <c r="BD1870" s="120"/>
      <c r="BE1870" s="119"/>
      <c r="BF1870" s="119"/>
      <c r="BG1870" s="119"/>
      <c r="BH1870" s="119"/>
      <c r="BI1870" s="120"/>
      <c r="BJ1870" s="119"/>
      <c r="BK1870" s="119"/>
      <c r="BL1870" s="119"/>
      <c r="BM1870" s="119"/>
      <c r="BN1870" s="119"/>
      <c r="BO1870" s="119"/>
      <c r="BP1870" s="119"/>
      <c r="BQ1870" s="119"/>
      <c r="BR1870" s="119"/>
      <c r="BS1870" s="119"/>
      <c r="BT1870" s="119"/>
      <c r="BU1870" s="119"/>
      <c r="BV1870" s="119"/>
      <c r="BW1870" s="119"/>
      <c r="BX1870" s="119"/>
      <c r="BY1870" s="119"/>
      <c r="BZ1870" s="119"/>
      <c r="CA1870" s="119"/>
      <c r="CB1870" s="119"/>
      <c r="CC1870" s="119"/>
      <c r="CD1870" s="119"/>
      <c r="CE1870" s="119"/>
      <c r="CF1870" s="119"/>
      <c r="CG1870" s="119"/>
      <c r="CH1870" s="124">
        <v>73.561211937850601</v>
      </c>
      <c r="CI1870" s="124">
        <v>79.705090161212595</v>
      </c>
      <c r="CJ1870" s="124">
        <v>86.944447282812803</v>
      </c>
      <c r="CK1870" s="124">
        <v>88.052462740859696</v>
      </c>
      <c r="CL1870" s="124">
        <v>65.611152980815802</v>
      </c>
      <c r="CM1870" s="124">
        <v>91.780400342625398</v>
      </c>
      <c r="CN1870" s="124">
        <v>93.076752554511401</v>
      </c>
      <c r="CO1870" s="124">
        <v>95.943715526514794</v>
      </c>
      <c r="CP1870" s="124">
        <v>96.501077380604002</v>
      </c>
      <c r="CQ1870" s="124">
        <v>96.211734013455001</v>
      </c>
      <c r="CR1870" s="124">
        <v>97.865528740354705</v>
      </c>
      <c r="CS1870" s="124">
        <v>100.663836336226</v>
      </c>
      <c r="CT1870" s="124">
        <v>104.26898500680799</v>
      </c>
      <c r="CU1870" s="124">
        <v>105.763839188094</v>
      </c>
      <c r="CV1870" s="124">
        <v>106.067193368723</v>
      </c>
      <c r="CW1870" s="124">
        <v>107.76656145461099</v>
      </c>
      <c r="CX1870" s="124">
        <v>114.253444802953</v>
      </c>
      <c r="CY1870" s="124">
        <v>130.92796888758801</v>
      </c>
      <c r="CZ1870" s="124">
        <v>134.913402487024</v>
      </c>
      <c r="DA1870" s="124">
        <v>120.638283573553</v>
      </c>
      <c r="DB1870" s="124">
        <v>120.641636687298</v>
      </c>
      <c r="DC1870" s="124">
        <v>121.28443865658301</v>
      </c>
      <c r="DD1870" s="124">
        <v>121.417834809764</v>
      </c>
      <c r="DE1870" s="124">
        <v>114.187400758233</v>
      </c>
      <c r="DF1870" s="124">
        <v>116.07786360012599</v>
      </c>
      <c r="DG1870" s="124">
        <v>114.29089686349</v>
      </c>
      <c r="DH1870" s="124">
        <v>120.596778657622</v>
      </c>
      <c r="DI1870" s="124">
        <v>132.49779233743499</v>
      </c>
      <c r="DJ1870" s="124">
        <v>204.77080752946799</v>
      </c>
      <c r="DK1870" s="124">
        <v>243.70801409439301</v>
      </c>
      <c r="DL1870" s="124">
        <v>330.49791440761402</v>
      </c>
      <c r="DM1870" s="124">
        <v>331.849309620187</v>
      </c>
      <c r="DN1870" s="124">
        <v>332.33706115304699</v>
      </c>
      <c r="DO1870" s="124">
        <v>333.71191054424401</v>
      </c>
      <c r="DP1870" s="124">
        <v>335.32710946863398</v>
      </c>
      <c r="DQ1870" s="124">
        <v>332.535081874583</v>
      </c>
      <c r="DR1870" s="124">
        <v>330.38221041374197</v>
      </c>
      <c r="DS1870" s="124">
        <v>329.756976037838</v>
      </c>
      <c r="DT1870" s="124">
        <v>330.85212203633</v>
      </c>
      <c r="DU1870" s="124">
        <v>330.09941139908699</v>
      </c>
      <c r="DV1870" s="124">
        <v>329.43200025105199</v>
      </c>
      <c r="DW1870" s="128"/>
      <c r="DX1870" s="119"/>
      <c r="DY1870" s="119"/>
    </row>
    <row r="1871" spans="1:129">
      <c r="A1871" s="176" t="s">
        <v>3536</v>
      </c>
      <c r="B1871" s="178" t="s">
        <v>3551</v>
      </c>
      <c r="C1871" t="s">
        <v>3533</v>
      </c>
      <c r="D1871" s="187" t="s">
        <v>3566</v>
      </c>
      <c r="E1871" s="118" t="s">
        <v>2595</v>
      </c>
      <c r="F1871" s="119"/>
      <c r="G1871" s="119"/>
      <c r="H1871" s="119"/>
      <c r="I1871" s="119"/>
      <c r="J1871" s="119"/>
      <c r="K1871" s="119"/>
      <c r="L1871" s="119"/>
      <c r="M1871" s="119"/>
      <c r="N1871" s="119"/>
      <c r="O1871" s="119"/>
      <c r="P1871" s="119"/>
      <c r="Q1871" s="119"/>
      <c r="R1871" s="119"/>
      <c r="S1871" s="119"/>
      <c r="T1871" s="119"/>
      <c r="U1871" s="119"/>
      <c r="V1871" s="119"/>
      <c r="W1871" s="119"/>
      <c r="X1871" s="119"/>
      <c r="Y1871" s="119"/>
      <c r="Z1871" s="119"/>
      <c r="AA1871" s="119"/>
      <c r="AB1871" s="119"/>
      <c r="AC1871" s="119"/>
      <c r="AD1871" s="119"/>
      <c r="AE1871" s="119"/>
      <c r="AF1871" s="119"/>
      <c r="AG1871" s="119"/>
      <c r="AH1871" s="119"/>
      <c r="AI1871" s="119"/>
      <c r="AJ1871" s="119"/>
      <c r="AK1871" s="119"/>
      <c r="AL1871" s="119"/>
      <c r="AM1871" s="119"/>
      <c r="AN1871" s="119"/>
      <c r="AO1871" s="119"/>
      <c r="AP1871" s="119"/>
      <c r="AQ1871" s="119"/>
      <c r="AR1871" s="119"/>
      <c r="AS1871" s="119"/>
      <c r="AT1871" s="119"/>
      <c r="AU1871" s="119"/>
      <c r="AV1871" s="119"/>
      <c r="AW1871" s="119"/>
      <c r="AX1871" s="119"/>
      <c r="AY1871" s="119"/>
      <c r="AZ1871" s="119"/>
      <c r="BA1871" s="119"/>
      <c r="BB1871" s="119"/>
      <c r="BC1871" s="119"/>
      <c r="BD1871" s="120"/>
      <c r="BE1871" s="119"/>
      <c r="BF1871" s="119"/>
      <c r="BG1871" s="119"/>
      <c r="BH1871" s="119"/>
      <c r="BI1871" s="120"/>
      <c r="BJ1871" s="119"/>
      <c r="BK1871" s="119"/>
      <c r="BL1871" s="119"/>
      <c r="BM1871" s="119"/>
      <c r="BN1871" s="119"/>
      <c r="BO1871" s="119"/>
      <c r="BP1871" s="119"/>
      <c r="BQ1871" s="119"/>
      <c r="BR1871" s="119"/>
      <c r="BS1871" s="119"/>
      <c r="BT1871" s="119"/>
      <c r="BU1871" s="119"/>
      <c r="BV1871" s="119"/>
      <c r="BW1871" s="119"/>
      <c r="BX1871" s="119"/>
      <c r="BY1871" s="119"/>
      <c r="BZ1871" s="119"/>
      <c r="CA1871" s="119"/>
      <c r="CB1871" s="119"/>
      <c r="CC1871" s="119"/>
      <c r="CD1871" s="119"/>
      <c r="CE1871" s="119"/>
      <c r="CF1871" s="119"/>
      <c r="CG1871" s="119"/>
      <c r="CH1871" s="124">
        <v>93.671615376758695</v>
      </c>
      <c r="CI1871" s="124">
        <v>94.050897581540099</v>
      </c>
      <c r="CJ1871" s="124">
        <v>92.692749553656299</v>
      </c>
      <c r="CK1871" s="124">
        <v>93.433687401129006</v>
      </c>
      <c r="CL1871" s="124">
        <v>93.431651644305006</v>
      </c>
      <c r="CM1871" s="124">
        <v>94.617930689454198</v>
      </c>
      <c r="CN1871" s="124">
        <v>94.177479540568896</v>
      </c>
      <c r="CO1871" s="124">
        <v>94.568059631191701</v>
      </c>
      <c r="CP1871" s="124">
        <v>95.734628277215705</v>
      </c>
      <c r="CQ1871" s="124">
        <v>94.347501082419001</v>
      </c>
      <c r="CR1871" s="124">
        <v>93.281650244545105</v>
      </c>
      <c r="CS1871" s="124">
        <v>92.264111468396493</v>
      </c>
      <c r="CT1871" s="124">
        <v>91.962281607772695</v>
      </c>
      <c r="CU1871" s="124">
        <v>90.521080865047693</v>
      </c>
      <c r="CV1871" s="124">
        <v>99.146922820421295</v>
      </c>
      <c r="CW1871" s="124">
        <v>100.922056609888</v>
      </c>
      <c r="CX1871" s="124">
        <v>102.99280543854201</v>
      </c>
      <c r="CY1871" s="124">
        <v>104.110273161937</v>
      </c>
      <c r="CZ1871" s="124">
        <v>103.36841307904101</v>
      </c>
      <c r="DA1871" s="124">
        <v>235.48182338742299</v>
      </c>
      <c r="DB1871" s="124">
        <v>236.71117121814601</v>
      </c>
      <c r="DC1871" s="124">
        <v>236.359072484813</v>
      </c>
      <c r="DD1871" s="124">
        <v>234.36048547005799</v>
      </c>
      <c r="DE1871" s="124">
        <v>231.30348619880601</v>
      </c>
      <c r="DF1871" s="124">
        <v>230.26288259208499</v>
      </c>
      <c r="DG1871" s="124">
        <v>230.92389049514199</v>
      </c>
      <c r="DH1871" s="124">
        <v>227.976344842499</v>
      </c>
      <c r="DI1871" s="124">
        <v>227.73748428384999</v>
      </c>
      <c r="DJ1871" s="124">
        <v>222.68441853357101</v>
      </c>
      <c r="DK1871" s="124">
        <v>223.34789324524499</v>
      </c>
      <c r="DL1871" s="124">
        <v>226.69669609921399</v>
      </c>
      <c r="DM1871" s="124">
        <v>231.11838392604099</v>
      </c>
      <c r="DN1871" s="124">
        <v>235.46635454101701</v>
      </c>
      <c r="DO1871" s="124">
        <v>238.55935852227299</v>
      </c>
      <c r="DP1871" s="124">
        <v>241.800257781206</v>
      </c>
      <c r="DQ1871" s="124">
        <v>235.210994302703</v>
      </c>
      <c r="DR1871" s="124">
        <v>235.43346197312499</v>
      </c>
      <c r="DS1871" s="124">
        <v>248.43167462097901</v>
      </c>
      <c r="DT1871" s="124">
        <v>255.94115749177499</v>
      </c>
      <c r="DU1871" s="124">
        <v>253.867985319393</v>
      </c>
      <c r="DV1871" s="124">
        <v>252.26391597973</v>
      </c>
      <c r="DW1871" s="128"/>
      <c r="DX1871" s="119"/>
      <c r="DY1871" s="119"/>
    </row>
    <row r="1872" spans="1:129">
      <c r="A1872" s="176" t="s">
        <v>3536</v>
      </c>
      <c r="B1872" s="178" t="s">
        <v>3551</v>
      </c>
      <c r="C1872" t="s">
        <v>3533</v>
      </c>
      <c r="D1872" s="187" t="s">
        <v>3566</v>
      </c>
      <c r="E1872" s="118" t="s">
        <v>2596</v>
      </c>
      <c r="F1872" s="119"/>
      <c r="G1872" s="119"/>
      <c r="H1872" s="119"/>
      <c r="I1872" s="119"/>
      <c r="J1872" s="119"/>
      <c r="K1872" s="119"/>
      <c r="L1872" s="119"/>
      <c r="M1872" s="119"/>
      <c r="N1872" s="119"/>
      <c r="O1872" s="119"/>
      <c r="P1872" s="119"/>
      <c r="Q1872" s="119"/>
      <c r="R1872" s="119"/>
      <c r="S1872" s="119"/>
      <c r="T1872" s="119"/>
      <c r="U1872" s="119"/>
      <c r="V1872" s="119"/>
      <c r="W1872" s="119"/>
      <c r="X1872" s="119"/>
      <c r="Y1872" s="119"/>
      <c r="Z1872" s="119"/>
      <c r="AA1872" s="119"/>
      <c r="AB1872" s="119"/>
      <c r="AC1872" s="119"/>
      <c r="AD1872" s="119"/>
      <c r="AE1872" s="119"/>
      <c r="AF1872" s="119"/>
      <c r="AG1872" s="119"/>
      <c r="AH1872" s="119"/>
      <c r="AI1872" s="119"/>
      <c r="AJ1872" s="119"/>
      <c r="AK1872" s="119"/>
      <c r="AL1872" s="119"/>
      <c r="AM1872" s="119"/>
      <c r="AN1872" s="119"/>
      <c r="AO1872" s="119"/>
      <c r="AP1872" s="119"/>
      <c r="AQ1872" s="119"/>
      <c r="AR1872" s="119"/>
      <c r="AS1872" s="119"/>
      <c r="AT1872" s="119"/>
      <c r="AU1872" s="119"/>
      <c r="AV1872" s="119"/>
      <c r="AW1872" s="119"/>
      <c r="AX1872" s="119"/>
      <c r="AY1872" s="119"/>
      <c r="AZ1872" s="119"/>
      <c r="BA1872" s="119"/>
      <c r="BB1872" s="119"/>
      <c r="BC1872" s="119"/>
      <c r="BD1872" s="120"/>
      <c r="BE1872" s="119"/>
      <c r="BF1872" s="119"/>
      <c r="BG1872" s="119"/>
      <c r="BH1872" s="119"/>
      <c r="BI1872" s="120"/>
      <c r="BJ1872" s="119"/>
      <c r="BK1872" s="119"/>
      <c r="BL1872" s="119"/>
      <c r="BM1872" s="119"/>
      <c r="BN1872" s="119"/>
      <c r="BO1872" s="119"/>
      <c r="BP1872" s="119"/>
      <c r="BQ1872" s="119"/>
      <c r="BR1872" s="119"/>
      <c r="BS1872" s="119"/>
      <c r="BT1872" s="119"/>
      <c r="BU1872" s="119"/>
      <c r="BV1872" s="119"/>
      <c r="BW1872" s="119"/>
      <c r="BX1872" s="119"/>
      <c r="BY1872" s="119"/>
      <c r="BZ1872" s="119"/>
      <c r="CA1872" s="119"/>
      <c r="CB1872" s="119"/>
      <c r="CC1872" s="119"/>
      <c r="CD1872" s="119"/>
      <c r="CE1872" s="119"/>
      <c r="CF1872" s="119"/>
      <c r="CG1872" s="119"/>
      <c r="CH1872" s="124">
        <v>682.62098541460898</v>
      </c>
      <c r="CI1872" s="124">
        <v>691.14151704275298</v>
      </c>
      <c r="CJ1872" s="124">
        <v>722.23708933646901</v>
      </c>
      <c r="CK1872" s="124">
        <v>734.13919704198895</v>
      </c>
      <c r="CL1872" s="124">
        <v>746.36173712512095</v>
      </c>
      <c r="CM1872" s="124">
        <v>774.25585166541202</v>
      </c>
      <c r="CN1872" s="124">
        <v>879.58613996174699</v>
      </c>
      <c r="CO1872" s="124">
        <v>911.10583245770601</v>
      </c>
      <c r="CP1872" s="124">
        <v>999.49086289115303</v>
      </c>
      <c r="CQ1872" s="124">
        <v>1000.1746964625401</v>
      </c>
      <c r="CR1872" s="124">
        <v>1000.90583298489</v>
      </c>
      <c r="CS1872" s="124">
        <v>1072.8501421379499</v>
      </c>
      <c r="CT1872" s="124">
        <v>1076.8570261812399</v>
      </c>
      <c r="CU1872" s="124">
        <v>1076.3453260531401</v>
      </c>
      <c r="CV1872" s="124">
        <v>1090.1580871891399</v>
      </c>
      <c r="CW1872" s="124">
        <v>1098.70448686449</v>
      </c>
      <c r="CX1872" s="124">
        <v>1121.2540171414901</v>
      </c>
      <c r="CY1872" s="124">
        <v>1149.18300964952</v>
      </c>
      <c r="CZ1872" s="124">
        <v>1157.6273126660601</v>
      </c>
      <c r="DA1872" s="124">
        <v>1280.2638801609701</v>
      </c>
      <c r="DB1872" s="124">
        <v>1300.92407580544</v>
      </c>
      <c r="DC1872" s="124">
        <v>1307.2038048080601</v>
      </c>
      <c r="DD1872" s="124">
        <v>1357.07681037982</v>
      </c>
      <c r="DE1872" s="124">
        <v>1358.31187214703</v>
      </c>
      <c r="DF1872" s="124">
        <v>1365.2689870956401</v>
      </c>
      <c r="DG1872" s="124">
        <v>1372.4939749667101</v>
      </c>
      <c r="DH1872" s="124">
        <v>1383.2656963682</v>
      </c>
      <c r="DI1872" s="124">
        <v>1418.32558289537</v>
      </c>
      <c r="DJ1872" s="124">
        <v>1488.8952574468301</v>
      </c>
      <c r="DK1872" s="124">
        <v>1530.2887875204599</v>
      </c>
      <c r="DL1872" s="124">
        <v>1636.88666404316</v>
      </c>
      <c r="DM1872" s="124">
        <v>1674.25966074845</v>
      </c>
      <c r="DN1872" s="124">
        <v>1683.56672640941</v>
      </c>
      <c r="DO1872" s="124">
        <v>1691.89485485456</v>
      </c>
      <c r="DP1872" s="124">
        <v>1694.43749553764</v>
      </c>
      <c r="DQ1872" s="124">
        <v>1683.9030182333299</v>
      </c>
      <c r="DR1872" s="124">
        <v>1690.2813796538501</v>
      </c>
      <c r="DS1872" s="124">
        <v>1728.1713079327999</v>
      </c>
      <c r="DT1872" s="124">
        <v>1736.1440198724199</v>
      </c>
      <c r="DU1872" s="124">
        <v>1734.81053700712</v>
      </c>
      <c r="DV1872" s="124">
        <v>1732.3661753656099</v>
      </c>
      <c r="DW1872" s="128"/>
      <c r="DX1872" s="119"/>
      <c r="DY1872" s="119"/>
    </row>
    <row r="1873" spans="1:129" s="69" customFormat="1">
      <c r="A1873" s="193" t="s">
        <v>3536</v>
      </c>
      <c r="B1873" s="179" t="s">
        <v>3551</v>
      </c>
      <c r="C1873" s="67" t="s">
        <v>3533</v>
      </c>
      <c r="D1873" s="188" t="s">
        <v>3566</v>
      </c>
      <c r="E1873" s="115" t="s">
        <v>2597</v>
      </c>
      <c r="F1873" s="123"/>
      <c r="G1873" s="123"/>
      <c r="H1873" s="123"/>
      <c r="I1873" s="123"/>
      <c r="J1873" s="123"/>
      <c r="K1873" s="123"/>
      <c r="L1873" s="123"/>
      <c r="M1873" s="123"/>
      <c r="N1873" s="123"/>
      <c r="O1873" s="123"/>
      <c r="P1873" s="123"/>
      <c r="Q1873" s="123"/>
      <c r="R1873" s="123"/>
      <c r="S1873" s="123"/>
      <c r="T1873" s="123"/>
      <c r="U1873" s="123"/>
      <c r="V1873" s="123"/>
      <c r="W1873" s="123"/>
      <c r="X1873" s="123"/>
      <c r="Y1873" s="123"/>
      <c r="Z1873" s="123"/>
      <c r="AA1873" s="123"/>
      <c r="AB1873" s="123"/>
      <c r="AC1873" s="123"/>
      <c r="AD1873" s="123"/>
      <c r="AE1873" s="123"/>
      <c r="AF1873" s="123"/>
      <c r="AG1873" s="123"/>
      <c r="AH1873" s="123"/>
      <c r="AI1873" s="123"/>
      <c r="AJ1873" s="123"/>
      <c r="AK1873" s="123"/>
      <c r="AL1873" s="123"/>
      <c r="AM1873" s="123"/>
      <c r="AN1873" s="123"/>
      <c r="AO1873" s="123"/>
      <c r="AP1873" s="123"/>
      <c r="AQ1873" s="123"/>
      <c r="AR1873" s="123"/>
      <c r="AS1873" s="123"/>
      <c r="AT1873" s="123"/>
      <c r="AU1873" s="123"/>
      <c r="AV1873" s="123"/>
      <c r="AW1873" s="123"/>
      <c r="AX1873" s="123"/>
      <c r="AY1873" s="123"/>
      <c r="AZ1873" s="123"/>
      <c r="BA1873" s="123"/>
      <c r="BB1873" s="123"/>
      <c r="BC1873" s="123"/>
      <c r="BD1873" s="131"/>
      <c r="BE1873" s="123"/>
      <c r="BF1873" s="123"/>
      <c r="BG1873" s="123"/>
      <c r="BH1873" s="123"/>
      <c r="BI1873" s="131"/>
      <c r="BJ1873" s="123"/>
      <c r="BK1873" s="123"/>
      <c r="BL1873" s="123"/>
      <c r="BM1873" s="123"/>
      <c r="BN1873" s="123"/>
      <c r="BO1873" s="123"/>
      <c r="BP1873" s="123"/>
      <c r="BQ1873" s="123"/>
      <c r="BR1873" s="123"/>
      <c r="BS1873" s="123"/>
      <c r="BT1873" s="123"/>
      <c r="BU1873" s="123"/>
      <c r="BV1873" s="123"/>
      <c r="BW1873" s="123"/>
      <c r="BX1873" s="123"/>
      <c r="BY1873" s="123"/>
      <c r="BZ1873" s="123"/>
      <c r="CA1873" s="123"/>
      <c r="CB1873" s="123"/>
      <c r="CC1873" s="123"/>
      <c r="CD1873" s="123"/>
      <c r="CE1873" s="123"/>
      <c r="CF1873" s="123"/>
      <c r="CG1873" s="123"/>
      <c r="CH1873" s="132">
        <f>CH1867*136.4</f>
        <v>7288.7410551999865</v>
      </c>
      <c r="CI1873" s="132">
        <f t="shared" ref="CI1873:DV1878" si="135">CI1867*136.4</f>
        <v>7676.8337007999999</v>
      </c>
      <c r="CJ1873" s="132">
        <f t="shared" si="135"/>
        <v>7948.1343919999872</v>
      </c>
      <c r="CK1873" s="132">
        <f t="shared" si="135"/>
        <v>7916.4865912000005</v>
      </c>
      <c r="CL1873" s="132">
        <f t="shared" si="135"/>
        <v>7879.3616484000004</v>
      </c>
      <c r="CM1873" s="132">
        <f t="shared" si="135"/>
        <v>7779.8990866666627</v>
      </c>
      <c r="CN1873" s="132">
        <f t="shared" si="135"/>
        <v>7906.570129333325</v>
      </c>
      <c r="CO1873" s="132">
        <f t="shared" si="135"/>
        <v>8001.712311999986</v>
      </c>
      <c r="CP1873" s="132">
        <f t="shared" si="135"/>
        <v>8047.1571546666628</v>
      </c>
      <c r="CQ1873" s="132">
        <f t="shared" si="135"/>
        <v>8059.4022373333246</v>
      </c>
      <c r="CR1873" s="132">
        <f t="shared" si="135"/>
        <v>8010.2004840000009</v>
      </c>
      <c r="CS1873" s="132">
        <f t="shared" si="135"/>
        <v>8234.7383902666625</v>
      </c>
      <c r="CT1873" s="132">
        <f t="shared" si="135"/>
        <v>8331.186602933325</v>
      </c>
      <c r="CU1873" s="132">
        <f t="shared" si="135"/>
        <v>8352.1911572000008</v>
      </c>
      <c r="CV1873" s="132">
        <f t="shared" si="135"/>
        <v>8867.1383944000008</v>
      </c>
      <c r="CW1873" s="132">
        <f t="shared" si="135"/>
        <v>9814.3793791999997</v>
      </c>
      <c r="CX1873" s="132">
        <f t="shared" si="135"/>
        <v>10220.757263200001</v>
      </c>
      <c r="CY1873" s="132">
        <f t="shared" si="135"/>
        <v>10265.298410400001</v>
      </c>
      <c r="CZ1873" s="132">
        <f t="shared" si="135"/>
        <v>10526.2998104</v>
      </c>
      <c r="DA1873" s="132">
        <f t="shared" si="135"/>
        <v>11555.743073600001</v>
      </c>
      <c r="DB1873" s="132">
        <f t="shared" si="135"/>
        <v>12672.1646612</v>
      </c>
      <c r="DC1873" s="132">
        <f t="shared" si="135"/>
        <v>13177.269956400001</v>
      </c>
      <c r="DD1873" s="132">
        <f t="shared" si="135"/>
        <v>13858.436143200001</v>
      </c>
      <c r="DE1873" s="132">
        <f t="shared" si="135"/>
        <v>14529.919703200001</v>
      </c>
      <c r="DF1873" s="132">
        <f t="shared" si="135"/>
        <v>14717.9471032</v>
      </c>
      <c r="DG1873" s="132">
        <f t="shared" si="135"/>
        <v>15242.563190800001</v>
      </c>
      <c r="DH1873" s="132">
        <f t="shared" si="135"/>
        <v>16037.847346400002</v>
      </c>
      <c r="DI1873" s="132">
        <f t="shared" si="135"/>
        <v>16373.193293599999</v>
      </c>
      <c r="DJ1873" s="132">
        <f t="shared" si="135"/>
        <v>16470.475956000002</v>
      </c>
      <c r="DK1873" s="132">
        <f t="shared" si="135"/>
        <v>16773.584036</v>
      </c>
      <c r="DL1873" s="132">
        <f t="shared" si="135"/>
        <v>17042.923840800002</v>
      </c>
      <c r="DM1873" s="132">
        <f t="shared" si="135"/>
        <v>16998.4438008</v>
      </c>
      <c r="DN1873" s="132">
        <f t="shared" si="135"/>
        <v>17373.146876800001</v>
      </c>
      <c r="DO1873" s="132">
        <f t="shared" si="135"/>
        <v>17393.920596799999</v>
      </c>
      <c r="DP1873" s="132">
        <f t="shared" si="135"/>
        <v>17289.606878133243</v>
      </c>
      <c r="DQ1873" s="132">
        <f t="shared" si="135"/>
        <v>17408.455835466622</v>
      </c>
      <c r="DR1873" s="132">
        <f t="shared" si="135"/>
        <v>17443.046420800001</v>
      </c>
      <c r="DS1873" s="132">
        <f t="shared" si="135"/>
        <v>17270.691242708093</v>
      </c>
      <c r="DT1873" s="132">
        <f t="shared" si="135"/>
        <v>17146.348879411908</v>
      </c>
      <c r="DU1873" s="132">
        <f t="shared" si="135"/>
        <v>17053.803367006221</v>
      </c>
      <c r="DV1873" s="132">
        <f t="shared" si="135"/>
        <v>17065.269991196667</v>
      </c>
      <c r="DW1873" s="133"/>
      <c r="DX1873" s="123"/>
      <c r="DY1873" s="123"/>
    </row>
    <row r="1874" spans="1:129" s="69" customFormat="1">
      <c r="A1874" s="193" t="s">
        <v>3536</v>
      </c>
      <c r="B1874" s="179" t="s">
        <v>3551</v>
      </c>
      <c r="C1874" s="67" t="s">
        <v>3533</v>
      </c>
      <c r="D1874" s="188" t="s">
        <v>3566</v>
      </c>
      <c r="E1874" s="115" t="s">
        <v>2598</v>
      </c>
      <c r="F1874" s="123"/>
      <c r="G1874" s="123"/>
      <c r="H1874" s="123"/>
      <c r="I1874" s="123"/>
      <c r="J1874" s="123"/>
      <c r="K1874" s="123"/>
      <c r="L1874" s="123"/>
      <c r="M1874" s="123"/>
      <c r="N1874" s="123"/>
      <c r="O1874" s="123"/>
      <c r="P1874" s="123"/>
      <c r="Q1874" s="123"/>
      <c r="R1874" s="123"/>
      <c r="S1874" s="123"/>
      <c r="T1874" s="123"/>
      <c r="U1874" s="123"/>
      <c r="V1874" s="123"/>
      <c r="W1874" s="123"/>
      <c r="X1874" s="123"/>
      <c r="Y1874" s="123"/>
      <c r="Z1874" s="123"/>
      <c r="AA1874" s="123"/>
      <c r="AB1874" s="123"/>
      <c r="AC1874" s="123"/>
      <c r="AD1874" s="123"/>
      <c r="AE1874" s="123"/>
      <c r="AF1874" s="123"/>
      <c r="AG1874" s="123"/>
      <c r="AH1874" s="123"/>
      <c r="AI1874" s="123"/>
      <c r="AJ1874" s="123"/>
      <c r="AK1874" s="123"/>
      <c r="AL1874" s="123"/>
      <c r="AM1874" s="123"/>
      <c r="AN1874" s="123"/>
      <c r="AO1874" s="123"/>
      <c r="AP1874" s="123"/>
      <c r="AQ1874" s="123"/>
      <c r="AR1874" s="123"/>
      <c r="AS1874" s="123"/>
      <c r="AT1874" s="123"/>
      <c r="AU1874" s="123"/>
      <c r="AV1874" s="123"/>
      <c r="AW1874" s="123"/>
      <c r="AX1874" s="123"/>
      <c r="AY1874" s="123"/>
      <c r="AZ1874" s="123"/>
      <c r="BA1874" s="123"/>
      <c r="BB1874" s="123"/>
      <c r="BC1874" s="123"/>
      <c r="BD1874" s="131"/>
      <c r="BE1874" s="123"/>
      <c r="BF1874" s="123"/>
      <c r="BG1874" s="123"/>
      <c r="BH1874" s="123"/>
      <c r="BI1874" s="131"/>
      <c r="BJ1874" s="123"/>
      <c r="BK1874" s="123"/>
      <c r="BL1874" s="123"/>
      <c r="BM1874" s="123"/>
      <c r="BN1874" s="123"/>
      <c r="BO1874" s="123"/>
      <c r="BP1874" s="123"/>
      <c r="BQ1874" s="123"/>
      <c r="BR1874" s="123"/>
      <c r="BS1874" s="123"/>
      <c r="BT1874" s="123"/>
      <c r="BU1874" s="123"/>
      <c r="BV1874" s="123"/>
      <c r="BW1874" s="123"/>
      <c r="BX1874" s="123"/>
      <c r="BY1874" s="123"/>
      <c r="BZ1874" s="123"/>
      <c r="CA1874" s="123"/>
      <c r="CB1874" s="123"/>
      <c r="CC1874" s="123"/>
      <c r="CD1874" s="123"/>
      <c r="CE1874" s="123"/>
      <c r="CF1874" s="123"/>
      <c r="CG1874" s="123"/>
      <c r="CH1874" s="132">
        <f t="shared" ref="CH1874:CW1878" si="136">CH1868*136.4</f>
        <v>53722.701384439868</v>
      </c>
      <c r="CI1874" s="132">
        <f t="shared" si="136"/>
        <v>54164.200522519997</v>
      </c>
      <c r="CJ1874" s="132">
        <f t="shared" si="136"/>
        <v>57338.447881</v>
      </c>
      <c r="CK1874" s="132">
        <f t="shared" si="136"/>
        <v>58654.639189960006</v>
      </c>
      <c r="CL1874" s="132">
        <f t="shared" si="136"/>
        <v>63431.694904600001</v>
      </c>
      <c r="CM1874" s="132">
        <f t="shared" si="136"/>
        <v>63613.97792772</v>
      </c>
      <c r="CN1874" s="132">
        <f t="shared" si="136"/>
        <v>78021.325303680002</v>
      </c>
      <c r="CO1874" s="132">
        <f t="shared" si="136"/>
        <v>82064.306703719994</v>
      </c>
      <c r="CP1874" s="132">
        <f t="shared" si="136"/>
        <v>93846.937891959999</v>
      </c>
      <c r="CQ1874" s="132">
        <f t="shared" si="136"/>
        <v>94229.203093079996</v>
      </c>
      <c r="CR1874" s="132">
        <f t="shared" si="136"/>
        <v>94267.791921600001</v>
      </c>
      <c r="CS1874" s="132">
        <f t="shared" si="136"/>
        <v>95535.425730800009</v>
      </c>
      <c r="CT1874" s="132">
        <f t="shared" si="136"/>
        <v>95568.525495959999</v>
      </c>
      <c r="CU1874" s="132">
        <f t="shared" si="136"/>
        <v>95649.074619999999</v>
      </c>
      <c r="CV1874" s="132">
        <f t="shared" si="136"/>
        <v>95814.444888800004</v>
      </c>
      <c r="CW1874" s="132">
        <f t="shared" si="136"/>
        <v>95758.707456720003</v>
      </c>
      <c r="CX1874" s="132">
        <f t="shared" si="135"/>
        <v>97264.289033559995</v>
      </c>
      <c r="CY1874" s="132">
        <f t="shared" si="135"/>
        <v>98676.627870479992</v>
      </c>
      <c r="CZ1874" s="132">
        <f t="shared" si="135"/>
        <v>99093.415734280003</v>
      </c>
      <c r="DA1874" s="132">
        <f t="shared" si="135"/>
        <v>98843.477588239999</v>
      </c>
      <c r="DB1874" s="132">
        <f t="shared" si="135"/>
        <v>100384.52283772001</v>
      </c>
      <c r="DC1874" s="132">
        <f t="shared" si="135"/>
        <v>100809.90715693324</v>
      </c>
      <c r="DD1874" s="132">
        <f t="shared" si="135"/>
        <v>106700.4960846</v>
      </c>
      <c r="DE1874" s="132">
        <f t="shared" si="135"/>
        <v>107863.230613116</v>
      </c>
      <c r="DF1874" s="132">
        <f t="shared" si="135"/>
        <v>108825.85652402828</v>
      </c>
      <c r="DG1874" s="132">
        <f t="shared" si="135"/>
        <v>109586.07547294279</v>
      </c>
      <c r="DH1874" s="132">
        <f t="shared" si="135"/>
        <v>109849.96135920679</v>
      </c>
      <c r="DI1874" s="132">
        <f t="shared" si="135"/>
        <v>112379.3057265852</v>
      </c>
      <c r="DJ1874" s="132">
        <f t="shared" si="135"/>
        <v>112747.22728234963</v>
      </c>
      <c r="DK1874" s="132">
        <f t="shared" si="135"/>
        <v>112781.7176314644</v>
      </c>
      <c r="DL1874" s="132">
        <f t="shared" si="135"/>
        <v>114725.16427603651</v>
      </c>
      <c r="DM1874" s="132">
        <f t="shared" si="135"/>
        <v>119092.27160014363</v>
      </c>
      <c r="DN1874" s="132">
        <f t="shared" si="135"/>
        <v>119357.1763743732</v>
      </c>
      <c r="DO1874" s="132">
        <f t="shared" si="135"/>
        <v>119927.75730772961</v>
      </c>
      <c r="DP1874" s="132">
        <f t="shared" si="135"/>
        <v>119969.19975152268</v>
      </c>
      <c r="DQ1874" s="132">
        <f t="shared" si="135"/>
        <v>119800.63378097846</v>
      </c>
      <c r="DR1874" s="132">
        <f t="shared" si="135"/>
        <v>120366.34985441731</v>
      </c>
      <c r="DS1874" s="132">
        <f t="shared" si="135"/>
        <v>123977.11797186304</v>
      </c>
      <c r="DT1874" s="132">
        <f t="shared" si="135"/>
        <v>123929.43779339307</v>
      </c>
      <c r="DU1874" s="132">
        <f t="shared" si="135"/>
        <v>124145.96274148523</v>
      </c>
      <c r="DV1874" s="132">
        <f t="shared" si="135"/>
        <v>124110.91512791482</v>
      </c>
      <c r="DW1874" s="133"/>
      <c r="DX1874" s="123"/>
      <c r="DY1874" s="123"/>
    </row>
    <row r="1875" spans="1:129" s="69" customFormat="1">
      <c r="A1875" s="193" t="s">
        <v>3536</v>
      </c>
      <c r="B1875" s="179" t="s">
        <v>3551</v>
      </c>
      <c r="C1875" s="67" t="s">
        <v>3533</v>
      </c>
      <c r="D1875" s="188" t="s">
        <v>3566</v>
      </c>
      <c r="E1875" s="115" t="s">
        <v>2599</v>
      </c>
      <c r="F1875" s="123"/>
      <c r="G1875" s="123"/>
      <c r="H1875" s="123"/>
      <c r="I1875" s="123"/>
      <c r="J1875" s="123"/>
      <c r="K1875" s="123"/>
      <c r="L1875" s="123"/>
      <c r="M1875" s="123"/>
      <c r="N1875" s="123"/>
      <c r="O1875" s="123"/>
      <c r="P1875" s="123"/>
      <c r="Q1875" s="123"/>
      <c r="R1875" s="123"/>
      <c r="S1875" s="123"/>
      <c r="T1875" s="123"/>
      <c r="U1875" s="123"/>
      <c r="V1875" s="123"/>
      <c r="W1875" s="123"/>
      <c r="X1875" s="123"/>
      <c r="Y1875" s="123"/>
      <c r="Z1875" s="123"/>
      <c r="AA1875" s="123"/>
      <c r="AB1875" s="123"/>
      <c r="AC1875" s="123"/>
      <c r="AD1875" s="123"/>
      <c r="AE1875" s="123"/>
      <c r="AF1875" s="123"/>
      <c r="AG1875" s="123"/>
      <c r="AH1875" s="123"/>
      <c r="AI1875" s="123"/>
      <c r="AJ1875" s="123"/>
      <c r="AK1875" s="123"/>
      <c r="AL1875" s="123"/>
      <c r="AM1875" s="123"/>
      <c r="AN1875" s="123"/>
      <c r="AO1875" s="123"/>
      <c r="AP1875" s="123"/>
      <c r="AQ1875" s="123"/>
      <c r="AR1875" s="123"/>
      <c r="AS1875" s="123"/>
      <c r="AT1875" s="123"/>
      <c r="AU1875" s="123"/>
      <c r="AV1875" s="123"/>
      <c r="AW1875" s="123"/>
      <c r="AX1875" s="123"/>
      <c r="AY1875" s="123"/>
      <c r="AZ1875" s="123"/>
      <c r="BA1875" s="123"/>
      <c r="BB1875" s="123"/>
      <c r="BC1875" s="123"/>
      <c r="BD1875" s="131"/>
      <c r="BE1875" s="123"/>
      <c r="BF1875" s="123"/>
      <c r="BG1875" s="123"/>
      <c r="BH1875" s="123"/>
      <c r="BI1875" s="131"/>
      <c r="BJ1875" s="123"/>
      <c r="BK1875" s="123"/>
      <c r="BL1875" s="123"/>
      <c r="BM1875" s="123"/>
      <c r="BN1875" s="123"/>
      <c r="BO1875" s="123"/>
      <c r="BP1875" s="123"/>
      <c r="BQ1875" s="123"/>
      <c r="BR1875" s="123"/>
      <c r="BS1875" s="123"/>
      <c r="BT1875" s="123"/>
      <c r="BU1875" s="123"/>
      <c r="BV1875" s="123"/>
      <c r="BW1875" s="123"/>
      <c r="BX1875" s="123"/>
      <c r="BY1875" s="123"/>
      <c r="BZ1875" s="123"/>
      <c r="CA1875" s="123"/>
      <c r="CB1875" s="123"/>
      <c r="CC1875" s="123"/>
      <c r="CD1875" s="123"/>
      <c r="CE1875" s="123"/>
      <c r="CF1875" s="123"/>
      <c r="CG1875" s="123"/>
      <c r="CH1875" s="132">
        <f t="shared" si="136"/>
        <v>9287.502325200001</v>
      </c>
      <c r="CI1875" s="132">
        <f t="shared" si="135"/>
        <v>8730.3519731999986</v>
      </c>
      <c r="CJ1875" s="132">
        <f t="shared" si="135"/>
        <v>8724.0430640000013</v>
      </c>
      <c r="CK1875" s="132">
        <f t="shared" si="135"/>
        <v>8810.7498159999996</v>
      </c>
      <c r="CL1875" s="132">
        <f t="shared" si="135"/>
        <v>8799.2458399999996</v>
      </c>
      <c r="CM1875" s="132">
        <f t="shared" si="135"/>
        <v>8789.8887999999988</v>
      </c>
      <c r="CN1875" s="132">
        <f t="shared" si="135"/>
        <v>8506.1767999999865</v>
      </c>
      <c r="CO1875" s="132">
        <f t="shared" si="135"/>
        <v>8223.010400000001</v>
      </c>
      <c r="CP1875" s="132">
        <f t="shared" si="135"/>
        <v>8215.5084000000006</v>
      </c>
      <c r="CQ1875" s="132">
        <f t="shared" si="135"/>
        <v>8142.9436000000005</v>
      </c>
      <c r="CR1875" s="132">
        <f t="shared" si="135"/>
        <v>8173.0880000000006</v>
      </c>
      <c r="CS1875" s="132">
        <f t="shared" si="135"/>
        <v>16251.223186000001</v>
      </c>
      <c r="CT1875" s="132">
        <f t="shared" si="135"/>
        <v>16217.641506000002</v>
      </c>
      <c r="CU1875" s="132">
        <f t="shared" si="135"/>
        <v>16038.973601200001</v>
      </c>
      <c r="CV1875" s="132">
        <f t="shared" si="135"/>
        <v>16024.774361200001</v>
      </c>
      <c r="CW1875" s="132">
        <f t="shared" si="135"/>
        <v>15825.077668400001</v>
      </c>
      <c r="CX1875" s="132">
        <f t="shared" si="135"/>
        <v>15821.613108400001</v>
      </c>
      <c r="CY1875" s="132">
        <f t="shared" si="135"/>
        <v>15747.420019760002</v>
      </c>
      <c r="CZ1875" s="132">
        <f t="shared" si="135"/>
        <v>15779.010259760002</v>
      </c>
      <c r="DA1875" s="132">
        <f t="shared" si="135"/>
        <v>15653.990002639865</v>
      </c>
      <c r="DB1875" s="132">
        <f t="shared" si="135"/>
        <v>15646.433442639865</v>
      </c>
      <c r="DC1875" s="132">
        <f t="shared" si="135"/>
        <v>15532.846942799864</v>
      </c>
      <c r="DD1875" s="132">
        <f t="shared" si="135"/>
        <v>16018.181821839864</v>
      </c>
      <c r="DE1875" s="132">
        <f t="shared" si="135"/>
        <v>15755.632063599864</v>
      </c>
      <c r="DF1875" s="132">
        <f t="shared" si="135"/>
        <v>15438.008431999864</v>
      </c>
      <c r="DG1875" s="132">
        <f t="shared" si="135"/>
        <v>15292.242526</v>
      </c>
      <c r="DH1875" s="132">
        <f t="shared" si="135"/>
        <v>15244.258233600001</v>
      </c>
      <c r="DI1875" s="132">
        <f t="shared" si="135"/>
        <v>15571.0187556</v>
      </c>
      <c r="DJ1875" s="132">
        <f t="shared" si="135"/>
        <v>15562.7170424</v>
      </c>
      <c r="DK1875" s="132">
        <f t="shared" si="135"/>
        <v>15469.663189199864</v>
      </c>
      <c r="DL1875" s="132">
        <f t="shared" si="135"/>
        <v>15501.907985519865</v>
      </c>
      <c r="DM1875" s="132">
        <f t="shared" si="135"/>
        <v>15489.508925439999</v>
      </c>
      <c r="DN1875" s="132">
        <f t="shared" si="135"/>
        <v>15459.792330400001</v>
      </c>
      <c r="DO1875" s="132">
        <f t="shared" si="135"/>
        <v>15394.979196959865</v>
      </c>
      <c r="DP1875" s="132">
        <f t="shared" si="135"/>
        <v>15142.294868799865</v>
      </c>
      <c r="DQ1875" s="132">
        <f t="shared" si="135"/>
        <v>15034.717279999864</v>
      </c>
      <c r="DR1875" s="132">
        <f t="shared" si="135"/>
        <v>15567.726195999863</v>
      </c>
      <c r="DS1875" s="132">
        <f t="shared" si="135"/>
        <v>15609.825237599864</v>
      </c>
      <c r="DT1875" s="132">
        <f t="shared" si="135"/>
        <v>15695.654310159864</v>
      </c>
      <c r="DU1875" s="132">
        <f t="shared" si="135"/>
        <v>15775.238226879865</v>
      </c>
      <c r="DV1875" s="132">
        <f t="shared" si="135"/>
        <v>15775.238226879865</v>
      </c>
      <c r="DW1875" s="133"/>
      <c r="DX1875" s="123"/>
      <c r="DY1875" s="123"/>
    </row>
    <row r="1876" spans="1:129" s="69" customFormat="1">
      <c r="A1876" s="193" t="s">
        <v>3536</v>
      </c>
      <c r="B1876" s="179" t="s">
        <v>3551</v>
      </c>
      <c r="C1876" s="67" t="s">
        <v>3533</v>
      </c>
      <c r="D1876" s="188" t="s">
        <v>3566</v>
      </c>
      <c r="E1876" s="115" t="s">
        <v>2600</v>
      </c>
      <c r="F1876" s="123"/>
      <c r="G1876" s="123"/>
      <c r="H1876" s="123"/>
      <c r="I1876" s="123"/>
      <c r="J1876" s="123"/>
      <c r="K1876" s="123"/>
      <c r="L1876" s="123"/>
      <c r="M1876" s="123"/>
      <c r="N1876" s="123"/>
      <c r="O1876" s="123"/>
      <c r="P1876" s="123"/>
      <c r="Q1876" s="123"/>
      <c r="R1876" s="123"/>
      <c r="S1876" s="123"/>
      <c r="T1876" s="123"/>
      <c r="U1876" s="123"/>
      <c r="V1876" s="123"/>
      <c r="W1876" s="123"/>
      <c r="X1876" s="123"/>
      <c r="Y1876" s="123"/>
      <c r="Z1876" s="123"/>
      <c r="AA1876" s="123"/>
      <c r="AB1876" s="123"/>
      <c r="AC1876" s="123"/>
      <c r="AD1876" s="123"/>
      <c r="AE1876" s="123"/>
      <c r="AF1876" s="123"/>
      <c r="AG1876" s="123"/>
      <c r="AH1876" s="123"/>
      <c r="AI1876" s="123"/>
      <c r="AJ1876" s="123"/>
      <c r="AK1876" s="123"/>
      <c r="AL1876" s="123"/>
      <c r="AM1876" s="123"/>
      <c r="AN1876" s="123"/>
      <c r="AO1876" s="123"/>
      <c r="AP1876" s="123"/>
      <c r="AQ1876" s="123"/>
      <c r="AR1876" s="123"/>
      <c r="AS1876" s="123"/>
      <c r="AT1876" s="123"/>
      <c r="AU1876" s="123"/>
      <c r="AV1876" s="123"/>
      <c r="AW1876" s="123"/>
      <c r="AX1876" s="123"/>
      <c r="AY1876" s="123"/>
      <c r="AZ1876" s="123"/>
      <c r="BA1876" s="123"/>
      <c r="BB1876" s="123"/>
      <c r="BC1876" s="123"/>
      <c r="BD1876" s="131"/>
      <c r="BE1876" s="123"/>
      <c r="BF1876" s="123"/>
      <c r="BG1876" s="123"/>
      <c r="BH1876" s="123"/>
      <c r="BI1876" s="131"/>
      <c r="BJ1876" s="123"/>
      <c r="BK1876" s="123"/>
      <c r="BL1876" s="123"/>
      <c r="BM1876" s="123"/>
      <c r="BN1876" s="123"/>
      <c r="BO1876" s="123"/>
      <c r="BP1876" s="123"/>
      <c r="BQ1876" s="123"/>
      <c r="BR1876" s="123"/>
      <c r="BS1876" s="123"/>
      <c r="BT1876" s="123"/>
      <c r="BU1876" s="123"/>
      <c r="BV1876" s="123"/>
      <c r="BW1876" s="123"/>
      <c r="BX1876" s="123"/>
      <c r="BY1876" s="123"/>
      <c r="BZ1876" s="123"/>
      <c r="CA1876" s="123"/>
      <c r="CB1876" s="123"/>
      <c r="CC1876" s="123"/>
      <c r="CD1876" s="123"/>
      <c r="CE1876" s="123"/>
      <c r="CF1876" s="123"/>
      <c r="CG1876" s="123"/>
      <c r="CH1876" s="132">
        <f t="shared" si="136"/>
        <v>10033.749308322822</v>
      </c>
      <c r="CI1876" s="132">
        <f t="shared" si="135"/>
        <v>10871.774297989399</v>
      </c>
      <c r="CJ1876" s="132">
        <f t="shared" si="135"/>
        <v>11859.222609375667</v>
      </c>
      <c r="CK1876" s="132">
        <f t="shared" si="135"/>
        <v>12010.355917853263</v>
      </c>
      <c r="CL1876" s="132">
        <f t="shared" si="135"/>
        <v>8949.3612665832752</v>
      </c>
      <c r="CM1876" s="132">
        <f t="shared" si="135"/>
        <v>12518.846606734105</v>
      </c>
      <c r="CN1876" s="132">
        <f t="shared" si="135"/>
        <v>12695.669048435355</v>
      </c>
      <c r="CO1876" s="132">
        <f t="shared" si="135"/>
        <v>13086.722797816619</v>
      </c>
      <c r="CP1876" s="132">
        <f t="shared" si="135"/>
        <v>13162.746954714386</v>
      </c>
      <c r="CQ1876" s="132">
        <f t="shared" si="135"/>
        <v>13123.280519435262</v>
      </c>
      <c r="CR1876" s="132">
        <f t="shared" si="135"/>
        <v>13348.858120184383</v>
      </c>
      <c r="CS1876" s="132">
        <f t="shared" si="135"/>
        <v>13730.547276261226</v>
      </c>
      <c r="CT1876" s="132">
        <f t="shared" si="135"/>
        <v>14222.289554928611</v>
      </c>
      <c r="CU1876" s="132">
        <f t="shared" si="135"/>
        <v>14426.187665256022</v>
      </c>
      <c r="CV1876" s="132">
        <f t="shared" si="135"/>
        <v>14467.565175493817</v>
      </c>
      <c r="CW1876" s="132">
        <f t="shared" si="135"/>
        <v>14699.358982408939</v>
      </c>
      <c r="CX1876" s="132">
        <f t="shared" si="135"/>
        <v>15584.169871122789</v>
      </c>
      <c r="CY1876" s="132">
        <f t="shared" si="135"/>
        <v>17858.574956267006</v>
      </c>
      <c r="CZ1876" s="132">
        <f t="shared" si="135"/>
        <v>18402.188099230076</v>
      </c>
      <c r="DA1876" s="132">
        <f t="shared" si="135"/>
        <v>16455.061879432629</v>
      </c>
      <c r="DB1876" s="132">
        <f t="shared" si="135"/>
        <v>16455.51924414745</v>
      </c>
      <c r="DC1876" s="132">
        <f t="shared" si="135"/>
        <v>16543.197432757923</v>
      </c>
      <c r="DD1876" s="132">
        <f t="shared" si="135"/>
        <v>16561.392668051809</v>
      </c>
      <c r="DE1876" s="132">
        <f t="shared" si="135"/>
        <v>15575.161463422981</v>
      </c>
      <c r="DF1876" s="132">
        <f t="shared" si="135"/>
        <v>15833.020595057185</v>
      </c>
      <c r="DG1876" s="132">
        <f t="shared" si="135"/>
        <v>15589.278332180038</v>
      </c>
      <c r="DH1876" s="132">
        <f t="shared" si="135"/>
        <v>16449.400608899639</v>
      </c>
      <c r="DI1876" s="132">
        <f t="shared" si="135"/>
        <v>18072.698874826132</v>
      </c>
      <c r="DJ1876" s="132">
        <f t="shared" si="135"/>
        <v>27930.738147019434</v>
      </c>
      <c r="DK1876" s="132">
        <f t="shared" si="135"/>
        <v>33241.773122475206</v>
      </c>
      <c r="DL1876" s="132">
        <f t="shared" si="135"/>
        <v>45079.915525198558</v>
      </c>
      <c r="DM1876" s="132">
        <f t="shared" si="135"/>
        <v>45264.245832193512</v>
      </c>
      <c r="DN1876" s="132">
        <f t="shared" si="135"/>
        <v>45330.775141275612</v>
      </c>
      <c r="DO1876" s="132">
        <f t="shared" si="135"/>
        <v>45518.304598234885</v>
      </c>
      <c r="DP1876" s="132">
        <f t="shared" si="135"/>
        <v>45738.617731521677</v>
      </c>
      <c r="DQ1876" s="132">
        <f t="shared" si="135"/>
        <v>45357.785167693124</v>
      </c>
      <c r="DR1876" s="132">
        <f t="shared" si="135"/>
        <v>45064.133500434407</v>
      </c>
      <c r="DS1876" s="132">
        <f t="shared" si="135"/>
        <v>44978.851531561108</v>
      </c>
      <c r="DT1876" s="132">
        <f t="shared" si="135"/>
        <v>45128.229445755416</v>
      </c>
      <c r="DU1876" s="132">
        <f t="shared" si="135"/>
        <v>45025.559714835465</v>
      </c>
      <c r="DV1876" s="132">
        <f t="shared" si="135"/>
        <v>44934.524834243493</v>
      </c>
      <c r="DW1876" s="133"/>
      <c r="DX1876" s="123"/>
      <c r="DY1876" s="123"/>
    </row>
    <row r="1877" spans="1:129" s="69" customFormat="1">
      <c r="A1877" s="193" t="s">
        <v>3536</v>
      </c>
      <c r="B1877" s="179" t="s">
        <v>3551</v>
      </c>
      <c r="C1877" s="67" t="s">
        <v>3533</v>
      </c>
      <c r="D1877" s="188" t="s">
        <v>3566</v>
      </c>
      <c r="E1877" s="115" t="s">
        <v>2601</v>
      </c>
      <c r="F1877" s="123"/>
      <c r="G1877" s="123"/>
      <c r="H1877" s="123"/>
      <c r="I1877" s="123"/>
      <c r="J1877" s="123"/>
      <c r="K1877" s="123"/>
      <c r="L1877" s="123"/>
      <c r="M1877" s="123"/>
      <c r="N1877" s="123"/>
      <c r="O1877" s="123"/>
      <c r="P1877" s="123"/>
      <c r="Q1877" s="123"/>
      <c r="R1877" s="123"/>
      <c r="S1877" s="123"/>
      <c r="T1877" s="123"/>
      <c r="U1877" s="123"/>
      <c r="V1877" s="123"/>
      <c r="W1877" s="123"/>
      <c r="X1877" s="123"/>
      <c r="Y1877" s="123"/>
      <c r="Z1877" s="123"/>
      <c r="AA1877" s="123"/>
      <c r="AB1877" s="123"/>
      <c r="AC1877" s="123"/>
      <c r="AD1877" s="123"/>
      <c r="AE1877" s="123"/>
      <c r="AF1877" s="123"/>
      <c r="AG1877" s="123"/>
      <c r="AH1877" s="123"/>
      <c r="AI1877" s="123"/>
      <c r="AJ1877" s="123"/>
      <c r="AK1877" s="123"/>
      <c r="AL1877" s="123"/>
      <c r="AM1877" s="123"/>
      <c r="AN1877" s="123"/>
      <c r="AO1877" s="123"/>
      <c r="AP1877" s="123"/>
      <c r="AQ1877" s="123"/>
      <c r="AR1877" s="123"/>
      <c r="AS1877" s="123"/>
      <c r="AT1877" s="123"/>
      <c r="AU1877" s="123"/>
      <c r="AV1877" s="123"/>
      <c r="AW1877" s="123"/>
      <c r="AX1877" s="123"/>
      <c r="AY1877" s="123"/>
      <c r="AZ1877" s="123"/>
      <c r="BA1877" s="123"/>
      <c r="BB1877" s="123"/>
      <c r="BC1877" s="123"/>
      <c r="BD1877" s="131"/>
      <c r="BE1877" s="123"/>
      <c r="BF1877" s="123"/>
      <c r="BG1877" s="123"/>
      <c r="BH1877" s="123"/>
      <c r="BI1877" s="131"/>
      <c r="BJ1877" s="123"/>
      <c r="BK1877" s="123"/>
      <c r="BL1877" s="123"/>
      <c r="BM1877" s="123"/>
      <c r="BN1877" s="123"/>
      <c r="BO1877" s="123"/>
      <c r="BP1877" s="123"/>
      <c r="BQ1877" s="123"/>
      <c r="BR1877" s="123"/>
      <c r="BS1877" s="123"/>
      <c r="BT1877" s="123"/>
      <c r="BU1877" s="123"/>
      <c r="BV1877" s="123"/>
      <c r="BW1877" s="123"/>
      <c r="BX1877" s="123"/>
      <c r="BY1877" s="123"/>
      <c r="BZ1877" s="123"/>
      <c r="CA1877" s="123"/>
      <c r="CB1877" s="123"/>
      <c r="CC1877" s="123"/>
      <c r="CD1877" s="123"/>
      <c r="CE1877" s="123"/>
      <c r="CF1877" s="123"/>
      <c r="CG1877" s="123"/>
      <c r="CH1877" s="132">
        <f t="shared" si="136"/>
        <v>12776.808337389886</v>
      </c>
      <c r="CI1877" s="132">
        <f t="shared" si="135"/>
        <v>12828.54243012207</v>
      </c>
      <c r="CJ1877" s="132">
        <f t="shared" si="135"/>
        <v>12643.29103911872</v>
      </c>
      <c r="CK1877" s="132">
        <f t="shared" si="135"/>
        <v>12744.354961513996</v>
      </c>
      <c r="CL1877" s="132">
        <f t="shared" si="135"/>
        <v>12744.077284283203</v>
      </c>
      <c r="CM1877" s="132">
        <f t="shared" si="135"/>
        <v>12905.885746041553</v>
      </c>
      <c r="CN1877" s="132">
        <f t="shared" si="135"/>
        <v>12845.808209333598</v>
      </c>
      <c r="CO1877" s="132">
        <f t="shared" si="135"/>
        <v>12899.083333694549</v>
      </c>
      <c r="CP1877" s="132">
        <f t="shared" si="135"/>
        <v>13058.203297012224</v>
      </c>
      <c r="CQ1877" s="132">
        <f t="shared" si="135"/>
        <v>12868.999147641953</v>
      </c>
      <c r="CR1877" s="132">
        <f t="shared" si="135"/>
        <v>12723.617093355953</v>
      </c>
      <c r="CS1877" s="132">
        <f t="shared" si="135"/>
        <v>12584.824804289283</v>
      </c>
      <c r="CT1877" s="132">
        <f t="shared" si="135"/>
        <v>12543.655211300196</v>
      </c>
      <c r="CU1877" s="132">
        <f t="shared" si="135"/>
        <v>12347.075429992507</v>
      </c>
      <c r="CV1877" s="132">
        <f t="shared" si="135"/>
        <v>13523.640272705465</v>
      </c>
      <c r="CW1877" s="132">
        <f t="shared" si="135"/>
        <v>13765.768521588725</v>
      </c>
      <c r="CX1877" s="132">
        <f t="shared" si="135"/>
        <v>14048.218661817131</v>
      </c>
      <c r="CY1877" s="132">
        <f t="shared" si="135"/>
        <v>14200.641259288208</v>
      </c>
      <c r="CZ1877" s="132">
        <f t="shared" si="135"/>
        <v>14099.451543981193</v>
      </c>
      <c r="DA1877" s="132">
        <f t="shared" si="135"/>
        <v>32119.720710044498</v>
      </c>
      <c r="DB1877" s="132">
        <f t="shared" si="135"/>
        <v>32287.403754155115</v>
      </c>
      <c r="DC1877" s="132">
        <f t="shared" si="135"/>
        <v>32239.377486928493</v>
      </c>
      <c r="DD1877" s="132">
        <f t="shared" si="135"/>
        <v>31966.770218115911</v>
      </c>
      <c r="DE1877" s="132">
        <f t="shared" si="135"/>
        <v>31549.795517517141</v>
      </c>
      <c r="DF1877" s="132">
        <f t="shared" si="135"/>
        <v>31407.857185560395</v>
      </c>
      <c r="DG1877" s="132">
        <f t="shared" si="135"/>
        <v>31498.018663537368</v>
      </c>
      <c r="DH1877" s="132">
        <f t="shared" si="135"/>
        <v>31095.973436516866</v>
      </c>
      <c r="DI1877" s="132">
        <f t="shared" si="135"/>
        <v>31063.392856317139</v>
      </c>
      <c r="DJ1877" s="132">
        <f t="shared" si="135"/>
        <v>30374.154687979088</v>
      </c>
      <c r="DK1877" s="132">
        <f t="shared" si="135"/>
        <v>30464.652638651416</v>
      </c>
      <c r="DL1877" s="132">
        <f t="shared" si="135"/>
        <v>30921.42934793279</v>
      </c>
      <c r="DM1877" s="132">
        <f t="shared" si="135"/>
        <v>31524.547567511992</v>
      </c>
      <c r="DN1877" s="132">
        <f t="shared" si="135"/>
        <v>32117.61075939472</v>
      </c>
      <c r="DO1877" s="132">
        <f t="shared" si="135"/>
        <v>32539.496502438036</v>
      </c>
      <c r="DP1877" s="132">
        <f t="shared" si="135"/>
        <v>32981.555161356497</v>
      </c>
      <c r="DQ1877" s="132">
        <f t="shared" si="135"/>
        <v>32082.779622888691</v>
      </c>
      <c r="DR1877" s="132">
        <f t="shared" si="135"/>
        <v>32113.124213134251</v>
      </c>
      <c r="DS1877" s="132">
        <f t="shared" si="135"/>
        <v>33886.080418301535</v>
      </c>
      <c r="DT1877" s="132">
        <f t="shared" si="135"/>
        <v>34910.373881878113</v>
      </c>
      <c r="DU1877" s="132">
        <f t="shared" si="135"/>
        <v>34627.593197565206</v>
      </c>
      <c r="DV1877" s="132">
        <f t="shared" si="135"/>
        <v>34408.798139635175</v>
      </c>
      <c r="DW1877" s="133"/>
      <c r="DX1877" s="123"/>
      <c r="DY1877" s="123"/>
    </row>
    <row r="1878" spans="1:129" s="69" customFormat="1">
      <c r="A1878" s="193" t="s">
        <v>3536</v>
      </c>
      <c r="B1878" s="179" t="s">
        <v>3551</v>
      </c>
      <c r="C1878" s="67" t="s">
        <v>3533</v>
      </c>
      <c r="D1878" s="188" t="s">
        <v>3566</v>
      </c>
      <c r="E1878" s="115" t="s">
        <v>2602</v>
      </c>
      <c r="F1878" s="123"/>
      <c r="G1878" s="123"/>
      <c r="H1878" s="123"/>
      <c r="I1878" s="123"/>
      <c r="J1878" s="123"/>
      <c r="K1878" s="123"/>
      <c r="L1878" s="123"/>
      <c r="M1878" s="123"/>
      <c r="N1878" s="123"/>
      <c r="O1878" s="123"/>
      <c r="P1878" s="123"/>
      <c r="Q1878" s="123"/>
      <c r="R1878" s="123"/>
      <c r="S1878" s="123"/>
      <c r="T1878" s="123"/>
      <c r="U1878" s="123"/>
      <c r="V1878" s="123"/>
      <c r="W1878" s="123"/>
      <c r="X1878" s="123"/>
      <c r="Y1878" s="123"/>
      <c r="Z1878" s="123"/>
      <c r="AA1878" s="123"/>
      <c r="AB1878" s="123"/>
      <c r="AC1878" s="123"/>
      <c r="AD1878" s="123"/>
      <c r="AE1878" s="123"/>
      <c r="AF1878" s="123"/>
      <c r="AG1878" s="123"/>
      <c r="AH1878" s="123"/>
      <c r="AI1878" s="123"/>
      <c r="AJ1878" s="123"/>
      <c r="AK1878" s="123"/>
      <c r="AL1878" s="123"/>
      <c r="AM1878" s="123"/>
      <c r="AN1878" s="123"/>
      <c r="AO1878" s="123"/>
      <c r="AP1878" s="123"/>
      <c r="AQ1878" s="123"/>
      <c r="AR1878" s="123"/>
      <c r="AS1878" s="123"/>
      <c r="AT1878" s="123"/>
      <c r="AU1878" s="123"/>
      <c r="AV1878" s="123"/>
      <c r="AW1878" s="123"/>
      <c r="AX1878" s="123"/>
      <c r="AY1878" s="123"/>
      <c r="AZ1878" s="123"/>
      <c r="BA1878" s="123"/>
      <c r="BB1878" s="123"/>
      <c r="BC1878" s="123"/>
      <c r="BD1878" s="131"/>
      <c r="BE1878" s="123"/>
      <c r="BF1878" s="123"/>
      <c r="BG1878" s="123"/>
      <c r="BH1878" s="123"/>
      <c r="BI1878" s="131"/>
      <c r="BJ1878" s="123"/>
      <c r="BK1878" s="123"/>
      <c r="BL1878" s="123"/>
      <c r="BM1878" s="123"/>
      <c r="BN1878" s="123"/>
      <c r="BO1878" s="123"/>
      <c r="BP1878" s="123"/>
      <c r="BQ1878" s="123"/>
      <c r="BR1878" s="123"/>
      <c r="BS1878" s="123"/>
      <c r="BT1878" s="123"/>
      <c r="BU1878" s="123"/>
      <c r="BV1878" s="123"/>
      <c r="BW1878" s="123"/>
      <c r="BX1878" s="123"/>
      <c r="BY1878" s="123"/>
      <c r="BZ1878" s="123"/>
      <c r="CA1878" s="123"/>
      <c r="CB1878" s="123"/>
      <c r="CC1878" s="123"/>
      <c r="CD1878" s="123"/>
      <c r="CE1878" s="123"/>
      <c r="CF1878" s="123"/>
      <c r="CG1878" s="123"/>
      <c r="CH1878" s="132">
        <f t="shared" si="136"/>
        <v>93109.502410552668</v>
      </c>
      <c r="CI1878" s="132">
        <f t="shared" si="135"/>
        <v>94271.702924631507</v>
      </c>
      <c r="CJ1878" s="132">
        <f t="shared" si="135"/>
        <v>98513.138985494385</v>
      </c>
      <c r="CK1878" s="132">
        <f t="shared" si="135"/>
        <v>100136.5864765273</v>
      </c>
      <c r="CL1878" s="132">
        <f t="shared" si="135"/>
        <v>101803.74094386651</v>
      </c>
      <c r="CM1878" s="132">
        <f t="shared" si="135"/>
        <v>105608.49816716221</v>
      </c>
      <c r="CN1878" s="132">
        <f t="shared" si="135"/>
        <v>119975.5494907823</v>
      </c>
      <c r="CO1878" s="132">
        <f t="shared" si="135"/>
        <v>124274.83554723111</v>
      </c>
      <c r="CP1878" s="132">
        <f t="shared" si="135"/>
        <v>136330.55369835327</v>
      </c>
      <c r="CQ1878" s="132">
        <f t="shared" si="135"/>
        <v>136423.82859749047</v>
      </c>
      <c r="CR1878" s="132">
        <f t="shared" si="135"/>
        <v>136523.55561913899</v>
      </c>
      <c r="CS1878" s="132">
        <f t="shared" si="135"/>
        <v>146336.75938761636</v>
      </c>
      <c r="CT1878" s="132">
        <f t="shared" si="135"/>
        <v>146883.29837112114</v>
      </c>
      <c r="CU1878" s="132">
        <f t="shared" si="135"/>
        <v>146813.50247364832</v>
      </c>
      <c r="CV1878" s="132">
        <f t="shared" si="135"/>
        <v>148697.56309259869</v>
      </c>
      <c r="CW1878" s="132">
        <f t="shared" si="135"/>
        <v>149863.29200831644</v>
      </c>
      <c r="CX1878" s="132">
        <f t="shared" si="135"/>
        <v>152939.04793809925</v>
      </c>
      <c r="CY1878" s="132">
        <f t="shared" si="135"/>
        <v>156748.56251619454</v>
      </c>
      <c r="CZ1878" s="132">
        <f t="shared" si="135"/>
        <v>157900.36544765061</v>
      </c>
      <c r="DA1878" s="132">
        <f t="shared" si="135"/>
        <v>174627.99325395632</v>
      </c>
      <c r="DB1878" s="132">
        <f t="shared" si="135"/>
        <v>177446.04393986202</v>
      </c>
      <c r="DC1878" s="132">
        <f t="shared" si="135"/>
        <v>178302.59897581942</v>
      </c>
      <c r="DD1878" s="132">
        <f t="shared" si="135"/>
        <v>185105.27693580746</v>
      </c>
      <c r="DE1878" s="132">
        <f t="shared" si="135"/>
        <v>185273.7393608549</v>
      </c>
      <c r="DF1878" s="132">
        <f t="shared" si="135"/>
        <v>186222.68983984532</v>
      </c>
      <c r="DG1878" s="132">
        <f t="shared" si="135"/>
        <v>187208.17818545926</v>
      </c>
      <c r="DH1878" s="132">
        <f t="shared" si="135"/>
        <v>188677.44098462249</v>
      </c>
      <c r="DI1878" s="132">
        <f t="shared" si="135"/>
        <v>193459.60950692848</v>
      </c>
      <c r="DJ1878" s="132">
        <f t="shared" si="135"/>
        <v>203085.31311574765</v>
      </c>
      <c r="DK1878" s="132">
        <f t="shared" si="135"/>
        <v>208731.39061779075</v>
      </c>
      <c r="DL1878" s="132">
        <f t="shared" si="135"/>
        <v>223271.34097548702</v>
      </c>
      <c r="DM1878" s="132">
        <f t="shared" si="135"/>
        <v>228369.01772608858</v>
      </c>
      <c r="DN1878" s="132">
        <f t="shared" si="135"/>
        <v>229638.50148224353</v>
      </c>
      <c r="DO1878" s="132">
        <f t="shared" si="135"/>
        <v>230774.458202162</v>
      </c>
      <c r="DP1878" s="132">
        <f t="shared" si="135"/>
        <v>231121.2743913341</v>
      </c>
      <c r="DQ1878" s="132">
        <f t="shared" si="135"/>
        <v>229684.3716870262</v>
      </c>
      <c r="DR1878" s="132">
        <f t="shared" si="135"/>
        <v>230554.38018478517</v>
      </c>
      <c r="DS1878" s="132">
        <f t="shared" si="135"/>
        <v>235722.5664020339</v>
      </c>
      <c r="DT1878" s="132">
        <f t="shared" si="135"/>
        <v>236810.04431059808</v>
      </c>
      <c r="DU1878" s="132">
        <f t="shared" si="135"/>
        <v>236628.15724777119</v>
      </c>
      <c r="DV1878" s="132">
        <f t="shared" si="135"/>
        <v>236294.74631986921</v>
      </c>
      <c r="DW1878" s="133"/>
      <c r="DX1878" s="123"/>
      <c r="DY1878" s="123"/>
    </row>
    <row r="1879" spans="1:129">
      <c r="A1879" s="176" t="s">
        <v>3536</v>
      </c>
      <c r="B1879" s="178" t="s">
        <v>3551</v>
      </c>
      <c r="C1879" t="s">
        <v>3533</v>
      </c>
      <c r="D1879" s="187" t="s">
        <v>3566</v>
      </c>
      <c r="E1879" s="118" t="s">
        <v>2603</v>
      </c>
      <c r="F1879" s="119"/>
      <c r="G1879" s="119"/>
      <c r="H1879" s="119"/>
      <c r="I1879" s="119"/>
      <c r="J1879" s="119"/>
      <c r="K1879" s="119"/>
      <c r="L1879" s="119"/>
      <c r="M1879" s="119"/>
      <c r="N1879" s="119"/>
      <c r="O1879" s="119"/>
      <c r="P1879" s="119"/>
      <c r="Q1879" s="119"/>
      <c r="R1879" s="119"/>
      <c r="S1879" s="119"/>
      <c r="T1879" s="119"/>
      <c r="U1879" s="119"/>
      <c r="V1879" s="119"/>
      <c r="W1879" s="119"/>
      <c r="X1879" s="119"/>
      <c r="Y1879" s="119"/>
      <c r="Z1879" s="119"/>
      <c r="AA1879" s="119"/>
      <c r="AB1879" s="119"/>
      <c r="AC1879" s="119"/>
      <c r="AD1879" s="119"/>
      <c r="AE1879" s="119"/>
      <c r="AF1879" s="119"/>
      <c r="AG1879" s="119"/>
      <c r="AH1879" s="119"/>
      <c r="AI1879" s="119"/>
      <c r="AJ1879" s="119"/>
      <c r="AK1879" s="119"/>
      <c r="AL1879" s="119"/>
      <c r="AM1879" s="119"/>
      <c r="AN1879" s="119"/>
      <c r="AO1879" s="119"/>
      <c r="AP1879" s="119"/>
      <c r="AQ1879" s="119"/>
      <c r="AR1879" s="119"/>
      <c r="AS1879" s="119"/>
      <c r="AT1879" s="119"/>
      <c r="AU1879" s="119"/>
      <c r="AV1879" s="119"/>
      <c r="AW1879" s="119"/>
      <c r="AX1879" s="119"/>
      <c r="AY1879" s="119"/>
      <c r="AZ1879" s="119"/>
      <c r="BA1879" s="119"/>
      <c r="BB1879" s="119"/>
      <c r="BC1879" s="119"/>
      <c r="BD1879" s="120"/>
      <c r="BE1879" s="119"/>
      <c r="BF1879" s="119"/>
      <c r="BG1879" s="119"/>
      <c r="BH1879" s="119"/>
      <c r="BI1879" s="120"/>
      <c r="BJ1879" s="119"/>
      <c r="BK1879" s="119"/>
      <c r="BL1879" s="119"/>
      <c r="BM1879" s="119"/>
      <c r="BN1879" s="119"/>
      <c r="BO1879" s="119"/>
      <c r="BP1879" s="119"/>
      <c r="BQ1879" s="119"/>
      <c r="BR1879" s="119"/>
      <c r="BS1879" s="124">
        <v>2230.9253150684899</v>
      </c>
      <c r="BT1879" s="124">
        <v>2841.0772876712299</v>
      </c>
      <c r="BU1879" s="124">
        <v>3132.4929589041099</v>
      </c>
      <c r="BV1879" s="124">
        <v>4005.9462295081898</v>
      </c>
      <c r="BW1879" s="124">
        <v>5086.6784109588998</v>
      </c>
      <c r="BX1879" s="124">
        <v>6112.9224383561595</v>
      </c>
      <c r="BY1879" s="124">
        <v>5693.8855068493103</v>
      </c>
      <c r="BZ1879" s="124">
        <v>5705.60893442622</v>
      </c>
      <c r="CA1879" s="124">
        <v>5959.6616438356104</v>
      </c>
      <c r="CB1879" s="124">
        <v>5469.39435616438</v>
      </c>
      <c r="CC1879" s="124">
        <v>5033.24594520547</v>
      </c>
      <c r="CD1879" s="124">
        <v>5987.8550491803198</v>
      </c>
      <c r="CE1879" s="124">
        <v>6308.3410547945196</v>
      </c>
      <c r="CF1879" s="124">
        <v>6142.0902191780797</v>
      </c>
      <c r="CG1879" s="124">
        <v>6747.2209315068403</v>
      </c>
      <c r="CH1879" s="124">
        <v>6158.1146612021803</v>
      </c>
      <c r="CI1879" s="124">
        <v>4881.4999178082098</v>
      </c>
      <c r="CJ1879" s="124">
        <v>4697.3567397260204</v>
      </c>
      <c r="CK1879" s="124">
        <v>4740.84890410958</v>
      </c>
      <c r="CL1879" s="124">
        <v>5047.1847814207604</v>
      </c>
      <c r="CM1879" s="124">
        <v>5253.6198493150596</v>
      </c>
      <c r="CN1879" s="124">
        <v>5255.2379041095801</v>
      </c>
      <c r="CO1879" s="124">
        <v>5276.2744794520504</v>
      </c>
      <c r="CP1879" s="124">
        <v>5488.5317595628403</v>
      </c>
      <c r="CQ1879" s="124">
        <v>6059.7521643835598</v>
      </c>
      <c r="CR1879" s="124">
        <v>6510.90872602739</v>
      </c>
      <c r="CS1879" s="124">
        <v>6755.2761917808202</v>
      </c>
      <c r="CT1879" s="124">
        <v>6851.66554644808</v>
      </c>
      <c r="CU1879" s="124">
        <v>6770.2395342465697</v>
      </c>
      <c r="CV1879" s="124">
        <v>6759.1681232876699</v>
      </c>
      <c r="CW1879" s="124">
        <v>6870.4947671232803</v>
      </c>
      <c r="CX1879" s="124">
        <v>7064.1580382513603</v>
      </c>
      <c r="CY1879" s="124">
        <v>7240.8919041095896</v>
      </c>
      <c r="CZ1879" s="124">
        <v>7230.1243561643796</v>
      </c>
      <c r="DA1879" s="124">
        <v>7033.6083150684899</v>
      </c>
      <c r="DB1879" s="124">
        <v>7518.0316098360599</v>
      </c>
      <c r="DC1879" s="124">
        <v>7491.7377095890397</v>
      </c>
      <c r="DD1879" s="124">
        <v>7567.8614097260197</v>
      </c>
      <c r="DE1879" s="124">
        <v>8261.8870178150592</v>
      </c>
      <c r="DF1879" s="124">
        <v>9162.7764392786794</v>
      </c>
      <c r="DG1879" s="124">
        <v>9523.9557514739608</v>
      </c>
      <c r="DH1879" s="124">
        <v>9714.1977807514504</v>
      </c>
      <c r="DI1879" s="124">
        <v>9992.8604112911307</v>
      </c>
      <c r="DJ1879" s="124">
        <v>10052.341671641499</v>
      </c>
      <c r="DK1879" s="124">
        <v>9636.5981590968695</v>
      </c>
      <c r="DL1879" s="124">
        <v>9909.4759179553894</v>
      </c>
      <c r="DM1879" s="124">
        <v>8215.5126739072202</v>
      </c>
      <c r="DN1879" s="124">
        <v>8990.7228248203592</v>
      </c>
      <c r="DO1879" s="124">
        <v>8369.7727087172698</v>
      </c>
      <c r="DP1879" s="124">
        <v>7964.8479686812498</v>
      </c>
      <c r="DQ1879" s="124">
        <v>7888.8815369304702</v>
      </c>
      <c r="DR1879" s="124">
        <v>7427.6682262233899</v>
      </c>
      <c r="DS1879" s="124">
        <v>7850.9638690898</v>
      </c>
      <c r="DT1879" s="124">
        <v>7932.4338680648198</v>
      </c>
      <c r="DU1879" s="124">
        <v>8022.07520696553</v>
      </c>
      <c r="DV1879" s="124">
        <v>6691.3410518828396</v>
      </c>
      <c r="DW1879" s="124">
        <v>7086.5579860172502</v>
      </c>
      <c r="DX1879" s="124">
        <v>6794.4020335455398</v>
      </c>
      <c r="DY1879" s="124">
        <v>6949.62297436894</v>
      </c>
    </row>
    <row r="1880" spans="1:129">
      <c r="A1880" s="176" t="s">
        <v>3536</v>
      </c>
      <c r="B1880" s="178" t="s">
        <v>3551</v>
      </c>
      <c r="C1880" t="s">
        <v>3533</v>
      </c>
      <c r="D1880" s="187" t="s">
        <v>3566</v>
      </c>
      <c r="E1880" s="118" t="s">
        <v>2604</v>
      </c>
      <c r="F1880" s="119"/>
      <c r="G1880" s="119"/>
      <c r="H1880" s="119"/>
      <c r="I1880" s="119"/>
      <c r="J1880" s="119"/>
      <c r="K1880" s="119"/>
      <c r="L1880" s="119"/>
      <c r="M1880" s="119"/>
      <c r="N1880" s="119"/>
      <c r="O1880" s="119"/>
      <c r="P1880" s="119"/>
      <c r="Q1880" s="119"/>
      <c r="R1880" s="119"/>
      <c r="S1880" s="119"/>
      <c r="T1880" s="119"/>
      <c r="U1880" s="119"/>
      <c r="V1880" s="119"/>
      <c r="W1880" s="119"/>
      <c r="X1880" s="119"/>
      <c r="Y1880" s="119"/>
      <c r="Z1880" s="119"/>
      <c r="AA1880" s="119"/>
      <c r="AB1880" s="119"/>
      <c r="AC1880" s="119"/>
      <c r="AD1880" s="119"/>
      <c r="AE1880" s="119"/>
      <c r="AF1880" s="119"/>
      <c r="AG1880" s="119"/>
      <c r="AH1880" s="119"/>
      <c r="AI1880" s="119"/>
      <c r="AJ1880" s="119"/>
      <c r="AK1880" s="119"/>
      <c r="AL1880" s="119"/>
      <c r="AM1880" s="119"/>
      <c r="AN1880" s="119"/>
      <c r="AO1880" s="119"/>
      <c r="AP1880" s="119"/>
      <c r="AQ1880" s="119"/>
      <c r="AR1880" s="119"/>
      <c r="AS1880" s="119"/>
      <c r="AT1880" s="119"/>
      <c r="AU1880" s="119"/>
      <c r="AV1880" s="119"/>
      <c r="AW1880" s="119"/>
      <c r="AX1880" s="119"/>
      <c r="AY1880" s="119"/>
      <c r="AZ1880" s="119"/>
      <c r="BA1880" s="119"/>
      <c r="BB1880" s="119"/>
      <c r="BC1880" s="119"/>
      <c r="BD1880" s="120"/>
      <c r="BE1880" s="119"/>
      <c r="BF1880" s="119"/>
      <c r="BG1880" s="119"/>
      <c r="BH1880" s="119"/>
      <c r="BI1880" s="120"/>
      <c r="BJ1880" s="119"/>
      <c r="BK1880" s="119"/>
      <c r="BL1880" s="119"/>
      <c r="BM1880" s="119"/>
      <c r="BN1880" s="119"/>
      <c r="BO1880" s="119"/>
      <c r="BP1880" s="119"/>
      <c r="BQ1880" s="119"/>
      <c r="BR1880" s="119"/>
      <c r="BS1880" s="124">
        <v>9279.0840000000007</v>
      </c>
      <c r="BT1880" s="124">
        <v>10356.710712328701</v>
      </c>
      <c r="BU1880" s="124">
        <v>11055.8148219178</v>
      </c>
      <c r="BV1880" s="124">
        <v>12457.2382240437</v>
      </c>
      <c r="BW1880" s="124">
        <v>13806.669561643799</v>
      </c>
      <c r="BX1880" s="124">
        <v>15725.392561643799</v>
      </c>
      <c r="BY1880" s="124">
        <v>18378.106972602702</v>
      </c>
      <c r="BZ1880" s="124">
        <v>20555.525163934399</v>
      </c>
      <c r="CA1880" s="124">
        <v>24206.0802876712</v>
      </c>
      <c r="CB1880" s="124">
        <v>25099.6315629112</v>
      </c>
      <c r="CC1880" s="124">
        <v>23058.1114217332</v>
      </c>
      <c r="CD1880" s="124">
        <v>26225.6339015837</v>
      </c>
      <c r="CE1880" s="124">
        <v>26788.389926243999</v>
      </c>
      <c r="CF1880" s="124">
        <v>25960.154645562299</v>
      </c>
      <c r="CG1880" s="124">
        <v>26643.1306975558</v>
      </c>
      <c r="CH1880" s="124">
        <v>23357.579289360099</v>
      </c>
      <c r="CI1880" s="124">
        <v>20638.8970271908</v>
      </c>
      <c r="CJ1880" s="124">
        <v>17833.653334062299</v>
      </c>
      <c r="CK1880" s="124">
        <v>16581.258007399101</v>
      </c>
      <c r="CL1880" s="124">
        <v>16392.846174599301</v>
      </c>
      <c r="CM1880" s="124">
        <v>16540.617750979301</v>
      </c>
      <c r="CN1880" s="124">
        <v>19217.246505277901</v>
      </c>
      <c r="CO1880" s="124">
        <v>19234.895149538901</v>
      </c>
      <c r="CP1880" s="124">
        <v>21490.332422972198</v>
      </c>
      <c r="CQ1880" s="124">
        <v>22881.8624074277</v>
      </c>
      <c r="CR1880" s="124">
        <v>24066.413008348001</v>
      </c>
      <c r="CS1880" s="124">
        <v>23982.106297713799</v>
      </c>
      <c r="CT1880" s="124">
        <v>25747.920735176602</v>
      </c>
      <c r="CU1880" s="124">
        <v>26591.949749891501</v>
      </c>
      <c r="CV1880" s="124">
        <v>27185.685269568301</v>
      </c>
      <c r="CW1880" s="124">
        <v>27549.2577360174</v>
      </c>
      <c r="CX1880" s="124">
        <v>28160.291047441398</v>
      </c>
      <c r="CY1880" s="124">
        <v>28997.956295268399</v>
      </c>
      <c r="CZ1880" s="124">
        <v>30511.916750868699</v>
      </c>
      <c r="DA1880" s="124">
        <v>29767.654535576399</v>
      </c>
      <c r="DB1880" s="124">
        <v>31412.038523498799</v>
      </c>
      <c r="DC1880" s="124">
        <v>31161.981142759902</v>
      </c>
      <c r="DD1880" s="124">
        <v>29640.255761460201</v>
      </c>
      <c r="DE1880" s="124">
        <v>31608.9262995262</v>
      </c>
      <c r="DF1880" s="124">
        <v>33565.773839764603</v>
      </c>
      <c r="DG1880" s="124">
        <v>34507.496264885602</v>
      </c>
      <c r="DH1880" s="124">
        <v>34899.936028728502</v>
      </c>
      <c r="DI1880" s="124">
        <v>34595.177997490398</v>
      </c>
      <c r="DJ1880" s="124">
        <v>35879.422518632098</v>
      </c>
      <c r="DK1880" s="124">
        <v>34327.2861652992</v>
      </c>
      <c r="DL1880" s="124">
        <v>35506.944495770003</v>
      </c>
      <c r="DM1880" s="124">
        <v>37812.156910984399</v>
      </c>
      <c r="DN1880" s="124">
        <v>38353.8222462747</v>
      </c>
      <c r="DO1880" s="124">
        <v>38014.517393024202</v>
      </c>
      <c r="DP1880" s="124">
        <v>38295.093743613499</v>
      </c>
      <c r="DQ1880" s="124">
        <v>39902.578863625902</v>
      </c>
      <c r="DR1880" s="124">
        <v>41372.043220344902</v>
      </c>
      <c r="DS1880" s="124">
        <v>40909.927410362397</v>
      </c>
      <c r="DT1880" s="124">
        <v>41168.872282846598</v>
      </c>
      <c r="DU1880" s="124">
        <v>39563.143807365501</v>
      </c>
      <c r="DV1880" s="124">
        <v>36836.2387799485</v>
      </c>
      <c r="DW1880" s="124">
        <v>37150.790376302401</v>
      </c>
      <c r="DX1880" s="124">
        <v>39702.873387082996</v>
      </c>
      <c r="DY1880" s="124">
        <v>39382.940589432998</v>
      </c>
    </row>
    <row r="1881" spans="1:129">
      <c r="A1881" s="176" t="s">
        <v>3536</v>
      </c>
      <c r="B1881" s="178" t="s">
        <v>3551</v>
      </c>
      <c r="C1881" t="s">
        <v>3533</v>
      </c>
      <c r="D1881" s="187" t="s">
        <v>3566</v>
      </c>
      <c r="E1881" s="118" t="s">
        <v>2605</v>
      </c>
      <c r="F1881" s="119"/>
      <c r="G1881" s="119"/>
      <c r="H1881" s="119"/>
      <c r="I1881" s="119"/>
      <c r="J1881" s="119"/>
      <c r="K1881" s="119"/>
      <c r="L1881" s="119"/>
      <c r="M1881" s="119"/>
      <c r="N1881" s="119"/>
      <c r="O1881" s="119"/>
      <c r="P1881" s="119"/>
      <c r="Q1881" s="119"/>
      <c r="R1881" s="119"/>
      <c r="S1881" s="119"/>
      <c r="T1881" s="119"/>
      <c r="U1881" s="119"/>
      <c r="V1881" s="119"/>
      <c r="W1881" s="119"/>
      <c r="X1881" s="119"/>
      <c r="Y1881" s="119"/>
      <c r="Z1881" s="119"/>
      <c r="AA1881" s="119"/>
      <c r="AB1881" s="119"/>
      <c r="AC1881" s="119"/>
      <c r="AD1881" s="119"/>
      <c r="AE1881" s="119"/>
      <c r="AF1881" s="119"/>
      <c r="AG1881" s="119"/>
      <c r="AH1881" s="119"/>
      <c r="AI1881" s="119"/>
      <c r="AJ1881" s="119"/>
      <c r="AK1881" s="119"/>
      <c r="AL1881" s="119"/>
      <c r="AM1881" s="119"/>
      <c r="AN1881" s="119"/>
      <c r="AO1881" s="119"/>
      <c r="AP1881" s="119"/>
      <c r="AQ1881" s="119"/>
      <c r="AR1881" s="119"/>
      <c r="AS1881" s="119"/>
      <c r="AT1881" s="119"/>
      <c r="AU1881" s="119"/>
      <c r="AV1881" s="119"/>
      <c r="AW1881" s="119"/>
      <c r="AX1881" s="119"/>
      <c r="AY1881" s="119"/>
      <c r="AZ1881" s="119"/>
      <c r="BA1881" s="119"/>
      <c r="BB1881" s="119"/>
      <c r="BC1881" s="119"/>
      <c r="BD1881" s="120"/>
      <c r="BE1881" s="119"/>
      <c r="BF1881" s="119"/>
      <c r="BG1881" s="119"/>
      <c r="BH1881" s="119"/>
      <c r="BI1881" s="120"/>
      <c r="BJ1881" s="119"/>
      <c r="BK1881" s="119"/>
      <c r="BL1881" s="119"/>
      <c r="BM1881" s="119"/>
      <c r="BN1881" s="119"/>
      <c r="BO1881" s="119"/>
      <c r="BP1881" s="119"/>
      <c r="BQ1881" s="119"/>
      <c r="BR1881" s="119"/>
      <c r="BS1881" s="124">
        <v>5123.5359178082099</v>
      </c>
      <c r="BT1881" s="124">
        <v>5573.0020547945196</v>
      </c>
      <c r="BU1881" s="124">
        <v>6040.84126027397</v>
      </c>
      <c r="BV1881" s="124">
        <v>6446.8042349726702</v>
      </c>
      <c r="BW1881" s="124">
        <v>6847.0889315068398</v>
      </c>
      <c r="BX1881" s="124">
        <v>7410.5306027397201</v>
      </c>
      <c r="BY1881" s="124">
        <v>7902.8028219178004</v>
      </c>
      <c r="BZ1881" s="124">
        <v>8362.5472131147508</v>
      </c>
      <c r="CA1881" s="124">
        <v>8968.3544383561602</v>
      </c>
      <c r="CB1881" s="124">
        <v>9578.4324931506799</v>
      </c>
      <c r="CC1881" s="124">
        <v>10227.290958904099</v>
      </c>
      <c r="CD1881" s="124">
        <v>10778.309016393399</v>
      </c>
      <c r="CE1881" s="124">
        <v>11322.455342465701</v>
      </c>
      <c r="CF1881" s="124">
        <v>11824.2425753424</v>
      </c>
      <c r="CG1881" s="124">
        <v>12070.086931506799</v>
      </c>
      <c r="CH1881" s="124">
        <v>12366.533633879701</v>
      </c>
      <c r="CI1881" s="124">
        <v>12513.793808219099</v>
      </c>
      <c r="CJ1881" s="124">
        <v>12585.3427945205</v>
      </c>
      <c r="CK1881" s="124">
        <v>12655.925835616399</v>
      </c>
      <c r="CL1881" s="124">
        <v>12545.6060928961</v>
      </c>
      <c r="CM1881" s="124">
        <v>11424.246958904099</v>
      </c>
      <c r="CN1881" s="124">
        <v>11791.0069863013</v>
      </c>
      <c r="CO1881" s="124">
        <v>11963.881479452</v>
      </c>
      <c r="CP1881" s="124">
        <v>11908.3766393442</v>
      </c>
      <c r="CQ1881" s="124">
        <v>11588.689397260199</v>
      </c>
      <c r="CR1881" s="124">
        <v>10812.9874520547</v>
      </c>
      <c r="CS1881" s="124">
        <v>9694.5267397260195</v>
      </c>
      <c r="CT1881" s="124">
        <v>8391.3813114754103</v>
      </c>
      <c r="CU1881" s="124">
        <v>7513.8056438356098</v>
      </c>
      <c r="CV1881" s="124">
        <v>6751.9079178082202</v>
      </c>
      <c r="CW1881" s="124">
        <v>6606.7559178082101</v>
      </c>
      <c r="CX1881" s="124">
        <v>6426.6006557377004</v>
      </c>
      <c r="CY1881" s="124">
        <v>6532.4228219178003</v>
      </c>
      <c r="CZ1881" s="124">
        <v>6516.01706849315</v>
      </c>
      <c r="DA1881" s="124">
        <v>6569.3844931506801</v>
      </c>
      <c r="DB1881" s="124">
        <v>7034.3886188524502</v>
      </c>
      <c r="DC1881" s="124">
        <v>7575.7794698630096</v>
      </c>
      <c r="DD1881" s="124">
        <v>8228.4517597260201</v>
      </c>
      <c r="DE1881" s="124">
        <v>9072.4200368219099</v>
      </c>
      <c r="DF1881" s="124">
        <v>9801.3487099453505</v>
      </c>
      <c r="DG1881" s="124">
        <v>10194.6075144474</v>
      </c>
      <c r="DH1881" s="124">
        <v>10622.416824674099</v>
      </c>
      <c r="DI1881" s="124">
        <v>11051.3810057678</v>
      </c>
      <c r="DJ1881" s="124">
        <v>10996.1508113167</v>
      </c>
      <c r="DK1881" s="124">
        <v>11298.4686311687</v>
      </c>
      <c r="DL1881" s="124">
        <v>11529.302707209101</v>
      </c>
      <c r="DM1881" s="124">
        <v>11578.353694653901</v>
      </c>
      <c r="DN1881" s="124">
        <v>11647.3905962999</v>
      </c>
      <c r="DO1881" s="124">
        <v>11806.2589171687</v>
      </c>
      <c r="DP1881" s="124">
        <v>11897.627646408801</v>
      </c>
      <c r="DQ1881" s="124">
        <v>12047.121987778901</v>
      </c>
      <c r="DR1881" s="124">
        <v>12285.2142243169</v>
      </c>
      <c r="DS1881" s="124">
        <v>12268.7315893699</v>
      </c>
      <c r="DT1881" s="124">
        <v>12459.0888663396</v>
      </c>
      <c r="DU1881" s="124">
        <v>12555.558565961501</v>
      </c>
      <c r="DV1881" s="124">
        <v>11480.568908991099</v>
      </c>
      <c r="DW1881" s="124">
        <v>11818.4675257198</v>
      </c>
      <c r="DX1881" s="124">
        <v>11979.202911229801</v>
      </c>
      <c r="DY1881" s="124">
        <v>11802.1486498962</v>
      </c>
    </row>
    <row r="1882" spans="1:129">
      <c r="A1882" s="176" t="s">
        <v>3536</v>
      </c>
      <c r="B1882" s="178" t="s">
        <v>3551</v>
      </c>
      <c r="C1882" t="s">
        <v>3533</v>
      </c>
      <c r="D1882" s="187" t="s">
        <v>3566</v>
      </c>
      <c r="E1882" s="118" t="s">
        <v>2606</v>
      </c>
      <c r="F1882" s="119"/>
      <c r="G1882" s="119"/>
      <c r="H1882" s="119"/>
      <c r="I1882" s="119"/>
      <c r="J1882" s="119"/>
      <c r="K1882" s="119"/>
      <c r="L1882" s="119"/>
      <c r="M1882" s="119"/>
      <c r="N1882" s="119"/>
      <c r="O1882" s="119"/>
      <c r="P1882" s="119"/>
      <c r="Q1882" s="119"/>
      <c r="R1882" s="119"/>
      <c r="S1882" s="119"/>
      <c r="T1882" s="119"/>
      <c r="U1882" s="119"/>
      <c r="V1882" s="119"/>
      <c r="W1882" s="119"/>
      <c r="X1882" s="119"/>
      <c r="Y1882" s="119"/>
      <c r="Z1882" s="119"/>
      <c r="AA1882" s="119"/>
      <c r="AB1882" s="119"/>
      <c r="AC1882" s="119"/>
      <c r="AD1882" s="119"/>
      <c r="AE1882" s="119"/>
      <c r="AF1882" s="119"/>
      <c r="AG1882" s="119"/>
      <c r="AH1882" s="119"/>
      <c r="AI1882" s="119"/>
      <c r="AJ1882" s="119"/>
      <c r="AK1882" s="119"/>
      <c r="AL1882" s="119"/>
      <c r="AM1882" s="119"/>
      <c r="AN1882" s="119"/>
      <c r="AO1882" s="119"/>
      <c r="AP1882" s="119"/>
      <c r="AQ1882" s="119"/>
      <c r="AR1882" s="119"/>
      <c r="AS1882" s="119"/>
      <c r="AT1882" s="119"/>
      <c r="AU1882" s="119"/>
      <c r="AV1882" s="119"/>
      <c r="AW1882" s="119"/>
      <c r="AX1882" s="119"/>
      <c r="AY1882" s="119"/>
      <c r="AZ1882" s="119"/>
      <c r="BA1882" s="119"/>
      <c r="BB1882" s="119"/>
      <c r="BC1882" s="119"/>
      <c r="BD1882" s="120"/>
      <c r="BE1882" s="119"/>
      <c r="BF1882" s="119"/>
      <c r="BG1882" s="119"/>
      <c r="BH1882" s="119"/>
      <c r="BI1882" s="120"/>
      <c r="BJ1882" s="119"/>
      <c r="BK1882" s="119"/>
      <c r="BL1882" s="119"/>
      <c r="BM1882" s="119"/>
      <c r="BN1882" s="119"/>
      <c r="BO1882" s="119"/>
      <c r="BP1882" s="119"/>
      <c r="BQ1882" s="119"/>
      <c r="BR1882" s="119"/>
      <c r="BS1882" s="124">
        <v>4695.8584931506803</v>
      </c>
      <c r="BT1882" s="124">
        <v>4661.3252054794502</v>
      </c>
      <c r="BU1882" s="124">
        <v>4981.8954794520496</v>
      </c>
      <c r="BV1882" s="124">
        <v>5120.7797814207597</v>
      </c>
      <c r="BW1882" s="124">
        <v>5163.38671232876</v>
      </c>
      <c r="BX1882" s="124">
        <v>5316.0650032834501</v>
      </c>
      <c r="BY1882" s="124">
        <v>5208.6499329132002</v>
      </c>
      <c r="BZ1882" s="124">
        <v>5000.14038896886</v>
      </c>
      <c r="CA1882" s="124">
        <v>5316.9525053941697</v>
      </c>
      <c r="CB1882" s="124">
        <v>5021.8444314119197</v>
      </c>
      <c r="CC1882" s="124">
        <v>4503.4214016453598</v>
      </c>
      <c r="CD1882" s="124">
        <v>4553.4056187021897</v>
      </c>
      <c r="CE1882" s="124">
        <v>4724.6021084670801</v>
      </c>
      <c r="CF1882" s="124">
        <v>4974.7819596320296</v>
      </c>
      <c r="CG1882" s="124">
        <v>5508.8325984713401</v>
      </c>
      <c r="CH1882" s="124">
        <v>5875.5050501838996</v>
      </c>
      <c r="CI1882" s="124">
        <v>6278.0128584487902</v>
      </c>
      <c r="CJ1882" s="124">
        <v>6572.4343494490204</v>
      </c>
      <c r="CK1882" s="124">
        <v>6468.61811753027</v>
      </c>
      <c r="CL1882" s="124">
        <v>6661.5029689112898</v>
      </c>
      <c r="CM1882" s="124">
        <v>6633.3741839377899</v>
      </c>
      <c r="CN1882" s="124">
        <v>6741.84743014984</v>
      </c>
      <c r="CO1882" s="124">
        <v>6807.4802467745403</v>
      </c>
      <c r="CP1882" s="124">
        <v>6989.10285760435</v>
      </c>
      <c r="CQ1882" s="124">
        <v>7064.0717579619604</v>
      </c>
      <c r="CR1882" s="124">
        <v>7447.88183398417</v>
      </c>
      <c r="CS1882" s="124">
        <v>7848.5724956209597</v>
      </c>
      <c r="CT1882" s="124">
        <v>7943.33439890721</v>
      </c>
      <c r="CU1882" s="124">
        <v>8159.4187898903701</v>
      </c>
      <c r="CV1882" s="124">
        <v>8481.9567152051004</v>
      </c>
      <c r="CW1882" s="124">
        <v>8833.7486887289306</v>
      </c>
      <c r="CX1882" s="124">
        <v>9429.9823225514592</v>
      </c>
      <c r="CY1882" s="124">
        <v>9903.4318638658697</v>
      </c>
      <c r="CZ1882" s="124">
        <v>10374.415165975501</v>
      </c>
      <c r="DA1882" s="124">
        <v>10006.083522523901</v>
      </c>
      <c r="DB1882" s="124">
        <v>10145.7499971498</v>
      </c>
      <c r="DC1882" s="124">
        <v>10382.418598976499</v>
      </c>
      <c r="DD1882" s="124">
        <v>10342.856561496499</v>
      </c>
      <c r="DE1882" s="124">
        <v>10499.6828829857</v>
      </c>
      <c r="DF1882" s="124">
        <v>10997.896622497001</v>
      </c>
      <c r="DG1882" s="124">
        <v>11102.9987931454</v>
      </c>
      <c r="DH1882" s="124">
        <v>11179.192255951701</v>
      </c>
      <c r="DI1882" s="124">
        <v>10824.850394245601</v>
      </c>
      <c r="DJ1882" s="124">
        <v>10601.636218792501</v>
      </c>
      <c r="DK1882" s="124">
        <v>10375.159369319001</v>
      </c>
      <c r="DL1882" s="124">
        <v>10378.438825737399</v>
      </c>
      <c r="DM1882" s="124">
        <v>10395.9040032502</v>
      </c>
      <c r="DN1882" s="124">
        <v>10287.067345379701</v>
      </c>
      <c r="DO1882" s="124">
        <v>10285.5953144387</v>
      </c>
      <c r="DP1882" s="124">
        <v>10445.5489095228</v>
      </c>
      <c r="DQ1882" s="124">
        <v>10578.0358868072</v>
      </c>
      <c r="DR1882" s="124">
        <v>10045.3372006999</v>
      </c>
      <c r="DS1882" s="124">
        <v>9498.9496827559196</v>
      </c>
      <c r="DT1882" s="124">
        <v>8729.1441406034101</v>
      </c>
      <c r="DU1882" s="124">
        <v>8343.9556387224693</v>
      </c>
      <c r="DV1882" s="124">
        <v>7995.8113847733603</v>
      </c>
      <c r="DW1882" s="124">
        <v>8036.9110834859202</v>
      </c>
      <c r="DX1882" s="124">
        <v>8568.7453757434996</v>
      </c>
      <c r="DY1882" s="124">
        <v>9407.6239058118699</v>
      </c>
    </row>
    <row r="1883" spans="1:129">
      <c r="A1883" s="176" t="s">
        <v>3536</v>
      </c>
      <c r="B1883" s="178" t="s">
        <v>3551</v>
      </c>
      <c r="C1883" t="s">
        <v>3533</v>
      </c>
      <c r="D1883" s="187" t="s">
        <v>3566</v>
      </c>
      <c r="E1883" s="118" t="s">
        <v>2607</v>
      </c>
      <c r="F1883" s="119"/>
      <c r="G1883" s="119"/>
      <c r="H1883" s="119"/>
      <c r="I1883" s="119"/>
      <c r="J1883" s="119"/>
      <c r="K1883" s="119"/>
      <c r="L1883" s="119"/>
      <c r="M1883" s="119"/>
      <c r="N1883" s="119"/>
      <c r="O1883" s="119"/>
      <c r="P1883" s="119"/>
      <c r="Q1883" s="119"/>
      <c r="R1883" s="119"/>
      <c r="S1883" s="119"/>
      <c r="T1883" s="119"/>
      <c r="U1883" s="119"/>
      <c r="V1883" s="119"/>
      <c r="W1883" s="119"/>
      <c r="X1883" s="119"/>
      <c r="Y1883" s="119"/>
      <c r="Z1883" s="119"/>
      <c r="AA1883" s="119"/>
      <c r="AB1883" s="119"/>
      <c r="AC1883" s="119"/>
      <c r="AD1883" s="119"/>
      <c r="AE1883" s="119"/>
      <c r="AF1883" s="119"/>
      <c r="AG1883" s="119"/>
      <c r="AH1883" s="119"/>
      <c r="AI1883" s="119"/>
      <c r="AJ1883" s="119"/>
      <c r="AK1883" s="119"/>
      <c r="AL1883" s="119"/>
      <c r="AM1883" s="119"/>
      <c r="AN1883" s="119"/>
      <c r="AO1883" s="119"/>
      <c r="AP1883" s="119"/>
      <c r="AQ1883" s="119"/>
      <c r="AR1883" s="119"/>
      <c r="AS1883" s="119"/>
      <c r="AT1883" s="119"/>
      <c r="AU1883" s="119"/>
      <c r="AV1883" s="119"/>
      <c r="AW1883" s="119"/>
      <c r="AX1883" s="119"/>
      <c r="AY1883" s="119"/>
      <c r="AZ1883" s="119"/>
      <c r="BA1883" s="119"/>
      <c r="BB1883" s="119"/>
      <c r="BC1883" s="119"/>
      <c r="BD1883" s="120"/>
      <c r="BE1883" s="119"/>
      <c r="BF1883" s="119"/>
      <c r="BG1883" s="119"/>
      <c r="BH1883" s="119"/>
      <c r="BI1883" s="120"/>
      <c r="BJ1883" s="119"/>
      <c r="BK1883" s="119"/>
      <c r="BL1883" s="119"/>
      <c r="BM1883" s="119"/>
      <c r="BN1883" s="119"/>
      <c r="BO1883" s="119"/>
      <c r="BP1883" s="119"/>
      <c r="BQ1883" s="119"/>
      <c r="BR1883" s="119"/>
      <c r="BS1883" s="124">
        <v>10461.1260547945</v>
      </c>
      <c r="BT1883" s="124">
        <v>11127.6115260273</v>
      </c>
      <c r="BU1883" s="124">
        <v>11891.646969863001</v>
      </c>
      <c r="BV1883" s="124">
        <v>12386.698584699399</v>
      </c>
      <c r="BW1883" s="124">
        <v>12744.3723041095</v>
      </c>
      <c r="BX1883" s="124">
        <v>13509.5043835616</v>
      </c>
      <c r="BY1883" s="124">
        <v>13601.5276958904</v>
      </c>
      <c r="BZ1883" s="124">
        <v>13923.543808743099</v>
      </c>
      <c r="CA1883" s="124">
        <v>14060.1898547945</v>
      </c>
      <c r="CB1883" s="124">
        <v>13454.1600904109</v>
      </c>
      <c r="CC1883" s="124">
        <v>12953.990695890399</v>
      </c>
      <c r="CD1883" s="124">
        <v>12854.3612076502</v>
      </c>
      <c r="CE1883" s="124">
        <v>13564.7463205479</v>
      </c>
      <c r="CF1883" s="124">
        <v>14373.949323287599</v>
      </c>
      <c r="CG1883" s="124">
        <v>15044.569624657501</v>
      </c>
      <c r="CH1883" s="124">
        <v>15123.074765027301</v>
      </c>
      <c r="CI1883" s="124">
        <v>15101.5169178082</v>
      </c>
      <c r="CJ1883" s="124">
        <v>15460.585816438301</v>
      </c>
      <c r="CK1883" s="124">
        <v>16041.121939725999</v>
      </c>
      <c r="CL1883" s="124">
        <v>16876.477472840099</v>
      </c>
      <c r="CM1883" s="124">
        <v>17377.604582356402</v>
      </c>
      <c r="CN1883" s="124">
        <v>17055.044974504501</v>
      </c>
      <c r="CO1883" s="124">
        <v>17001.290758559899</v>
      </c>
      <c r="CP1883" s="124">
        <v>16828.010701888099</v>
      </c>
      <c r="CQ1883" s="124">
        <v>16042.7230531278</v>
      </c>
      <c r="CR1883" s="124">
        <v>16027.9511475281</v>
      </c>
      <c r="CS1883" s="124">
        <v>16428.7979372892</v>
      </c>
      <c r="CT1883" s="124">
        <v>16602.610338237799</v>
      </c>
      <c r="CU1883" s="124">
        <v>16671.722727185701</v>
      </c>
      <c r="CV1883" s="124">
        <v>17512.727688532599</v>
      </c>
      <c r="CW1883" s="124">
        <v>17800.993413616699</v>
      </c>
      <c r="CX1883" s="124">
        <v>18196.6610852499</v>
      </c>
      <c r="CY1883" s="124">
        <v>18350.711265341699</v>
      </c>
      <c r="CZ1883" s="124">
        <v>18118.108164539899</v>
      </c>
      <c r="DA1883" s="124">
        <v>17871.8405198131</v>
      </c>
      <c r="DB1883" s="124">
        <v>18194.422129603201</v>
      </c>
      <c r="DC1883" s="124">
        <v>17936.546895751198</v>
      </c>
      <c r="DD1883" s="124">
        <v>17993.750944845098</v>
      </c>
      <c r="DE1883" s="124">
        <v>17511.274373673299</v>
      </c>
      <c r="DF1883" s="124">
        <v>17100.533650921301</v>
      </c>
      <c r="DG1883" s="124">
        <v>16247.831865005801</v>
      </c>
      <c r="DH1883" s="124">
        <v>15873.720032236601</v>
      </c>
      <c r="DI1883" s="124">
        <v>15758.712109935201</v>
      </c>
      <c r="DJ1883" s="124">
        <v>15359.618937258399</v>
      </c>
      <c r="DK1883" s="124">
        <v>15576.163702294099</v>
      </c>
      <c r="DL1883" s="124">
        <v>15654.5299876793</v>
      </c>
      <c r="DM1883" s="124">
        <v>15727.7161789539</v>
      </c>
      <c r="DN1883" s="124">
        <v>16674.703378015201</v>
      </c>
      <c r="DO1883" s="124">
        <v>17852.926499982099</v>
      </c>
      <c r="DP1883" s="124">
        <v>19871.784790840298</v>
      </c>
      <c r="DQ1883" s="124">
        <v>21066.547853103701</v>
      </c>
      <c r="DR1883" s="124">
        <v>20722.730768559399</v>
      </c>
      <c r="DS1883" s="124">
        <v>21789.462171955802</v>
      </c>
      <c r="DT1883" s="124">
        <v>24381.694723175799</v>
      </c>
      <c r="DU1883" s="124">
        <v>26351.373523618498</v>
      </c>
      <c r="DV1883" s="124">
        <v>25617.599311271599</v>
      </c>
      <c r="DW1883" s="124">
        <v>25915.782057783901</v>
      </c>
      <c r="DX1883" s="124">
        <v>26977.999177357</v>
      </c>
      <c r="DY1883" s="124">
        <v>28555.72858322</v>
      </c>
    </row>
    <row r="1884" spans="1:129">
      <c r="A1884" s="176" t="s">
        <v>3536</v>
      </c>
      <c r="B1884" s="178" t="s">
        <v>3551</v>
      </c>
      <c r="C1884" t="s">
        <v>3533</v>
      </c>
      <c r="D1884" s="187" t="s">
        <v>3566</v>
      </c>
      <c r="E1884" s="118" t="s">
        <v>2608</v>
      </c>
      <c r="F1884" s="119"/>
      <c r="G1884" s="119"/>
      <c r="H1884" s="119"/>
      <c r="I1884" s="119"/>
      <c r="J1884" s="119"/>
      <c r="K1884" s="119"/>
      <c r="L1884" s="119"/>
      <c r="M1884" s="119"/>
      <c r="N1884" s="119"/>
      <c r="O1884" s="119"/>
      <c r="P1884" s="119"/>
      <c r="Q1884" s="119"/>
      <c r="R1884" s="119"/>
      <c r="S1884" s="119"/>
      <c r="T1884" s="119"/>
      <c r="U1884" s="119"/>
      <c r="V1884" s="119"/>
      <c r="W1884" s="119"/>
      <c r="X1884" s="119"/>
      <c r="Y1884" s="119"/>
      <c r="Z1884" s="119"/>
      <c r="AA1884" s="119"/>
      <c r="AB1884" s="119"/>
      <c r="AC1884" s="119"/>
      <c r="AD1884" s="119"/>
      <c r="AE1884" s="119"/>
      <c r="AF1884" s="119"/>
      <c r="AG1884" s="119"/>
      <c r="AH1884" s="119"/>
      <c r="AI1884" s="119"/>
      <c r="AJ1884" s="119"/>
      <c r="AK1884" s="119"/>
      <c r="AL1884" s="119"/>
      <c r="AM1884" s="119"/>
      <c r="AN1884" s="119"/>
      <c r="AO1884" s="119"/>
      <c r="AP1884" s="119"/>
      <c r="AQ1884" s="119"/>
      <c r="AR1884" s="119"/>
      <c r="AS1884" s="119"/>
      <c r="AT1884" s="119"/>
      <c r="AU1884" s="119"/>
      <c r="AV1884" s="119"/>
      <c r="AW1884" s="119"/>
      <c r="AX1884" s="119"/>
      <c r="AY1884" s="119"/>
      <c r="AZ1884" s="119"/>
      <c r="BA1884" s="119"/>
      <c r="BB1884" s="119"/>
      <c r="BC1884" s="119"/>
      <c r="BD1884" s="120"/>
      <c r="BE1884" s="119"/>
      <c r="BF1884" s="119"/>
      <c r="BG1884" s="119"/>
      <c r="BH1884" s="119"/>
      <c r="BI1884" s="120"/>
      <c r="BJ1884" s="119"/>
      <c r="BK1884" s="119"/>
      <c r="BL1884" s="119"/>
      <c r="BM1884" s="119"/>
      <c r="BN1884" s="119"/>
      <c r="BO1884" s="119"/>
      <c r="BP1884" s="119"/>
      <c r="BQ1884" s="119"/>
      <c r="BR1884" s="119"/>
      <c r="BS1884" s="124">
        <v>31791.906986301299</v>
      </c>
      <c r="BT1884" s="124">
        <v>34560.929416438303</v>
      </c>
      <c r="BU1884" s="124">
        <v>37103.661353424599</v>
      </c>
      <c r="BV1884" s="124">
        <v>40418.298857923503</v>
      </c>
      <c r="BW1884" s="124">
        <v>43648.661454794499</v>
      </c>
      <c r="BX1884" s="124">
        <v>48074.783537529998</v>
      </c>
      <c r="BY1884" s="124">
        <v>50785.244491817299</v>
      </c>
      <c r="BZ1884" s="124">
        <v>53553.865181318499</v>
      </c>
      <c r="CA1884" s="124">
        <v>58551.798401284497</v>
      </c>
      <c r="CB1884" s="124">
        <v>58671.083208021701</v>
      </c>
      <c r="CC1884" s="124">
        <v>55810.762122008702</v>
      </c>
      <c r="CD1884" s="124">
        <v>60440.187744329603</v>
      </c>
      <c r="CE1884" s="124">
        <v>62740.326862108399</v>
      </c>
      <c r="CF1884" s="124">
        <v>63322.354065468302</v>
      </c>
      <c r="CG1884" s="124">
        <v>66067.416016575007</v>
      </c>
      <c r="CH1884" s="124">
        <v>62942.090022604098</v>
      </c>
      <c r="CI1884" s="124">
        <v>59493.268693858801</v>
      </c>
      <c r="CJ1884" s="124">
        <v>57237.688760223697</v>
      </c>
      <c r="CK1884" s="124">
        <v>56591.8391057513</v>
      </c>
      <c r="CL1884" s="124">
        <v>57640.166670995502</v>
      </c>
      <c r="CM1884" s="124">
        <v>57344.624859739401</v>
      </c>
      <c r="CN1884" s="124">
        <v>60175.8168962337</v>
      </c>
      <c r="CO1884" s="124">
        <v>60406.354606928202</v>
      </c>
      <c r="CP1884" s="124">
        <v>62840.499299404597</v>
      </c>
      <c r="CQ1884" s="124">
        <v>63791.539766462702</v>
      </c>
      <c r="CR1884" s="124">
        <v>65021.882770682198</v>
      </c>
      <c r="CS1884" s="124">
        <v>64865.505196377402</v>
      </c>
      <c r="CT1884" s="124">
        <v>65704.008067950097</v>
      </c>
      <c r="CU1884" s="124">
        <v>65892.147513542994</v>
      </c>
      <c r="CV1884" s="124">
        <v>66876.922317141594</v>
      </c>
      <c r="CW1884" s="124">
        <v>67841.004934253506</v>
      </c>
      <c r="CX1884" s="124">
        <v>69478.080362346605</v>
      </c>
      <c r="CY1884" s="124">
        <v>71250.150808037797</v>
      </c>
      <c r="CZ1884" s="124">
        <v>73014.364848507597</v>
      </c>
      <c r="DA1884" s="124">
        <v>71514.837386132698</v>
      </c>
      <c r="DB1884" s="124">
        <v>74569.630878940501</v>
      </c>
      <c r="DC1884" s="124">
        <v>74796.463816939795</v>
      </c>
      <c r="DD1884" s="124">
        <v>74011.176437253904</v>
      </c>
      <c r="DE1884" s="124">
        <v>77171.190610822203</v>
      </c>
      <c r="DF1884" s="124">
        <v>80853.329262407002</v>
      </c>
      <c r="DG1884" s="124">
        <v>81823.666288958295</v>
      </c>
      <c r="DH1884" s="124">
        <v>82567.896922342596</v>
      </c>
      <c r="DI1884" s="124">
        <v>82446.9104187302</v>
      </c>
      <c r="DJ1884" s="124">
        <v>83125.906157641395</v>
      </c>
      <c r="DK1884" s="124">
        <v>81489.763927178094</v>
      </c>
      <c r="DL1884" s="124">
        <v>83292.585434351204</v>
      </c>
      <c r="DM1884" s="124">
        <v>84030.206061749806</v>
      </c>
      <c r="DN1884" s="124">
        <v>86233.676490790196</v>
      </c>
      <c r="DO1884" s="124">
        <v>86571.619933331007</v>
      </c>
      <c r="DP1884" s="124">
        <v>88728.079459066794</v>
      </c>
      <c r="DQ1884" s="124">
        <v>91717.374628246398</v>
      </c>
      <c r="DR1884" s="124">
        <v>92085.001640144605</v>
      </c>
      <c r="DS1884" s="124">
        <v>92587.764723533895</v>
      </c>
      <c r="DT1884" s="124">
        <v>95001.699881030407</v>
      </c>
      <c r="DU1884" s="124">
        <v>95172.303742633696</v>
      </c>
      <c r="DV1884" s="124">
        <v>88928.244436939902</v>
      </c>
      <c r="DW1884" s="124">
        <v>90282.155029309404</v>
      </c>
      <c r="DX1884" s="124">
        <v>94291.826884958995</v>
      </c>
      <c r="DY1884" s="124">
        <v>96376.064702730204</v>
      </c>
    </row>
    <row r="1885" spans="1:129" s="69" customFormat="1">
      <c r="A1885" s="193" t="s">
        <v>3536</v>
      </c>
      <c r="B1885" s="179" t="s">
        <v>3551</v>
      </c>
      <c r="C1885" s="67" t="s">
        <v>3533</v>
      </c>
      <c r="D1885" s="188" t="s">
        <v>3566</v>
      </c>
      <c r="E1885" s="115" t="s">
        <v>2609</v>
      </c>
      <c r="F1885" s="123"/>
      <c r="G1885" s="123"/>
      <c r="H1885" s="123"/>
      <c r="I1885" s="123"/>
      <c r="J1885" s="123"/>
      <c r="K1885" s="123"/>
      <c r="L1885" s="123"/>
      <c r="M1885" s="123"/>
      <c r="N1885" s="123"/>
      <c r="O1885" s="123"/>
      <c r="P1885" s="123"/>
      <c r="Q1885" s="123"/>
      <c r="R1885" s="123"/>
      <c r="S1885" s="123"/>
      <c r="T1885" s="123"/>
      <c r="U1885" s="123"/>
      <c r="V1885" s="123"/>
      <c r="W1885" s="123"/>
      <c r="X1885" s="123"/>
      <c r="Y1885" s="123"/>
      <c r="Z1885" s="123"/>
      <c r="AA1885" s="123"/>
      <c r="AB1885" s="123"/>
      <c r="AC1885" s="123"/>
      <c r="AD1885" s="123"/>
      <c r="AE1885" s="123"/>
      <c r="AF1885" s="123"/>
      <c r="AG1885" s="123"/>
      <c r="AH1885" s="123"/>
      <c r="AI1885" s="123"/>
      <c r="AJ1885" s="123"/>
      <c r="AK1885" s="123"/>
      <c r="AL1885" s="123"/>
      <c r="AM1885" s="123"/>
      <c r="AN1885" s="123"/>
      <c r="AO1885" s="123"/>
      <c r="AP1885" s="123"/>
      <c r="AQ1885" s="123"/>
      <c r="AR1885" s="123"/>
      <c r="AS1885" s="123"/>
      <c r="AT1885" s="123"/>
      <c r="AU1885" s="123"/>
      <c r="AV1885" s="123"/>
      <c r="AW1885" s="123"/>
      <c r="AX1885" s="123"/>
      <c r="AY1885" s="123"/>
      <c r="AZ1885" s="123"/>
      <c r="BA1885" s="123"/>
      <c r="BB1885" s="123"/>
      <c r="BC1885" s="123"/>
      <c r="BD1885" s="131"/>
      <c r="BE1885" s="123"/>
      <c r="BF1885" s="123"/>
      <c r="BG1885" s="123"/>
      <c r="BH1885" s="123"/>
      <c r="BI1885" s="131"/>
      <c r="BJ1885" s="123"/>
      <c r="BK1885" s="123"/>
      <c r="BL1885" s="123"/>
      <c r="BM1885" s="123"/>
      <c r="BN1885" s="123"/>
      <c r="BO1885" s="123"/>
      <c r="BP1885" s="123"/>
      <c r="BQ1885" s="123"/>
      <c r="BR1885" s="123"/>
      <c r="BS1885" s="132">
        <v>106.128560908696</v>
      </c>
      <c r="BT1885" s="132">
        <v>135.090787389692</v>
      </c>
      <c r="BU1885" s="132">
        <v>148.62902316903299</v>
      </c>
      <c r="BV1885" s="132"/>
      <c r="BW1885" s="132"/>
      <c r="BX1885" s="132"/>
      <c r="BY1885" s="132"/>
      <c r="BZ1885" s="132"/>
      <c r="CA1885" s="132"/>
      <c r="CB1885" s="132"/>
      <c r="CC1885" s="132"/>
      <c r="CD1885" s="132"/>
      <c r="CE1885" s="132"/>
      <c r="CF1885" s="132"/>
      <c r="CG1885" s="132"/>
      <c r="CH1885" s="132"/>
      <c r="CI1885" s="132">
        <v>234.34612487369401</v>
      </c>
      <c r="CJ1885" s="132">
        <v>224.68703095961601</v>
      </c>
      <c r="CK1885" s="132">
        <v>226.99539677668</v>
      </c>
      <c r="CL1885" s="132">
        <v>242.10736008027399</v>
      </c>
      <c r="CM1885" s="132">
        <v>252.04502299434799</v>
      </c>
      <c r="CN1885" s="132">
        <v>251.28988654299201</v>
      </c>
      <c r="CO1885" s="132">
        <v>251.43342055703701</v>
      </c>
      <c r="CP1885" s="132">
        <v>261.66051068079901</v>
      </c>
      <c r="CQ1885" s="132">
        <v>288.601355151777</v>
      </c>
      <c r="CR1885" s="132">
        <v>309.80176711078798</v>
      </c>
      <c r="CS1885" s="132">
        <v>321.66200649517901</v>
      </c>
      <c r="CT1885" s="132">
        <v>327.32911202966699</v>
      </c>
      <c r="CU1885" s="132">
        <v>322.049233415647</v>
      </c>
      <c r="CV1885" s="132">
        <v>321.35738055195299</v>
      </c>
      <c r="CW1885" s="132">
        <v>327.01442294488902</v>
      </c>
      <c r="CX1885" s="132">
        <v>336.80990363378498</v>
      </c>
      <c r="CY1885" s="132">
        <v>343.655083746461</v>
      </c>
      <c r="CZ1885" s="132">
        <v>342.83661661822401</v>
      </c>
      <c r="DA1885" s="132">
        <v>332.63148076000999</v>
      </c>
      <c r="DB1885" s="132">
        <v>357.87693889272299</v>
      </c>
      <c r="DC1885" s="132">
        <v>355.12348564613501</v>
      </c>
      <c r="DD1885" s="132">
        <v>358.09239474446798</v>
      </c>
      <c r="DE1885" s="132">
        <v>391.571552331269</v>
      </c>
      <c r="DF1885" s="132">
        <v>436.569837862253</v>
      </c>
      <c r="DG1885" s="132">
        <v>451.91397028457499</v>
      </c>
      <c r="DH1885" s="132">
        <v>461.11619521155802</v>
      </c>
      <c r="DI1885" s="132">
        <v>473.65769743415802</v>
      </c>
      <c r="DJ1885" s="132">
        <v>477.86328670188499</v>
      </c>
      <c r="DK1885" s="132">
        <v>457.33556177545103</v>
      </c>
      <c r="DL1885" s="132">
        <v>470.88293992995398</v>
      </c>
      <c r="DM1885" s="132">
        <v>390.57883956575398</v>
      </c>
      <c r="DN1885" s="132">
        <v>428.09552700349201</v>
      </c>
      <c r="DO1885" s="132">
        <v>397.53298247377302</v>
      </c>
      <c r="DP1885" s="132">
        <v>377.92028153852698</v>
      </c>
      <c r="DQ1885" s="132">
        <v>374.4870718377</v>
      </c>
      <c r="DR1885" s="132">
        <v>352.92435610689199</v>
      </c>
      <c r="DS1885" s="132">
        <v>371.62171906392399</v>
      </c>
      <c r="DT1885" s="132">
        <v>375.50143957412399</v>
      </c>
      <c r="DU1885" s="132">
        <v>379.97187514869501</v>
      </c>
      <c r="DV1885" s="132">
        <v>318.120178289519</v>
      </c>
      <c r="DW1885" s="132">
        <v>334.444213273983</v>
      </c>
      <c r="DX1885" s="132">
        <v>319.86404618447699</v>
      </c>
      <c r="DY1885" s="132">
        <v>327.313683667124</v>
      </c>
    </row>
    <row r="1886" spans="1:129" s="69" customFormat="1">
      <c r="A1886" s="193" t="s">
        <v>3536</v>
      </c>
      <c r="B1886" s="179" t="s">
        <v>3551</v>
      </c>
      <c r="C1886" s="67" t="s">
        <v>3533</v>
      </c>
      <c r="D1886" s="188" t="s">
        <v>3566</v>
      </c>
      <c r="E1886" s="115" t="s">
        <v>2610</v>
      </c>
      <c r="F1886" s="123"/>
      <c r="G1886" s="123"/>
      <c r="H1886" s="123"/>
      <c r="I1886" s="123"/>
      <c r="J1886" s="123"/>
      <c r="K1886" s="123"/>
      <c r="L1886" s="123"/>
      <c r="M1886" s="123"/>
      <c r="N1886" s="123"/>
      <c r="O1886" s="123"/>
      <c r="P1886" s="123"/>
      <c r="Q1886" s="123"/>
      <c r="R1886" s="123"/>
      <c r="S1886" s="123"/>
      <c r="T1886" s="123"/>
      <c r="U1886" s="123"/>
      <c r="V1886" s="123"/>
      <c r="W1886" s="123"/>
      <c r="X1886" s="123"/>
      <c r="Y1886" s="123"/>
      <c r="Z1886" s="123"/>
      <c r="AA1886" s="123"/>
      <c r="AB1886" s="123"/>
      <c r="AC1886" s="123"/>
      <c r="AD1886" s="123"/>
      <c r="AE1886" s="123"/>
      <c r="AF1886" s="123"/>
      <c r="AG1886" s="123"/>
      <c r="AH1886" s="123"/>
      <c r="AI1886" s="123"/>
      <c r="AJ1886" s="123"/>
      <c r="AK1886" s="123"/>
      <c r="AL1886" s="123"/>
      <c r="AM1886" s="123"/>
      <c r="AN1886" s="123"/>
      <c r="AO1886" s="123"/>
      <c r="AP1886" s="123"/>
      <c r="AQ1886" s="123"/>
      <c r="AR1886" s="123"/>
      <c r="AS1886" s="123"/>
      <c r="AT1886" s="123"/>
      <c r="AU1886" s="123"/>
      <c r="AV1886" s="123"/>
      <c r="AW1886" s="123"/>
      <c r="AX1886" s="123"/>
      <c r="AY1886" s="123"/>
      <c r="AZ1886" s="123"/>
      <c r="BA1886" s="123"/>
      <c r="BB1886" s="123"/>
      <c r="BC1886" s="123"/>
      <c r="BD1886" s="131"/>
      <c r="BE1886" s="123"/>
      <c r="BF1886" s="123"/>
      <c r="BG1886" s="123"/>
      <c r="BH1886" s="123"/>
      <c r="BI1886" s="131"/>
      <c r="BJ1886" s="123"/>
      <c r="BK1886" s="123"/>
      <c r="BL1886" s="123"/>
      <c r="BM1886" s="123"/>
      <c r="BN1886" s="123"/>
      <c r="BO1886" s="123"/>
      <c r="BP1886" s="123"/>
      <c r="BQ1886" s="123"/>
      <c r="BR1886" s="123"/>
      <c r="BS1886" s="132">
        <v>463.24974521644998</v>
      </c>
      <c r="BT1886" s="132">
        <v>516.76361890859005</v>
      </c>
      <c r="BU1886" s="132">
        <v>551.77073931984398</v>
      </c>
      <c r="BV1886" s="132">
        <v>622.49926690218797</v>
      </c>
      <c r="BW1886" s="132">
        <v>687.90159515140897</v>
      </c>
      <c r="BX1886" s="132">
        <v>783.34720334091298</v>
      </c>
      <c r="BY1886" s="132">
        <v>915.18474372763205</v>
      </c>
      <c r="BZ1886" s="132">
        <v>1026.97582458735</v>
      </c>
      <c r="CA1886" s="132">
        <v>1205.05145352674</v>
      </c>
      <c r="CB1886" s="132">
        <v>1248.8713596817599</v>
      </c>
      <c r="CC1886" s="132">
        <v>1146.1163347951399</v>
      </c>
      <c r="CD1886" s="132">
        <v>1306.73493465255</v>
      </c>
      <c r="CE1886" s="132">
        <v>1330.17252192155</v>
      </c>
      <c r="CF1886" s="132">
        <v>1287.50605892868</v>
      </c>
      <c r="CG1886" s="132">
        <v>1318.2719546004901</v>
      </c>
      <c r="CH1886" s="132">
        <v>1157.02995199116</v>
      </c>
      <c r="CI1886" s="132">
        <v>1018.21022142571</v>
      </c>
      <c r="CJ1886" s="132">
        <v>875.72674921945099</v>
      </c>
      <c r="CK1886" s="132">
        <v>812.35981198253205</v>
      </c>
      <c r="CL1886" s="132">
        <v>802.766155631846</v>
      </c>
      <c r="CM1886" s="132">
        <v>804.55749799257603</v>
      </c>
      <c r="CN1886" s="132">
        <v>935.38151606507904</v>
      </c>
      <c r="CO1886" s="132">
        <v>934.06049407507999</v>
      </c>
      <c r="CP1886" s="132">
        <v>1046.4451993816899</v>
      </c>
      <c r="CQ1886" s="132">
        <v>1109.74513644954</v>
      </c>
      <c r="CR1886" s="132">
        <v>1167.4189841003399</v>
      </c>
      <c r="CS1886" s="132">
        <v>1165.2322571555201</v>
      </c>
      <c r="CT1886" s="132">
        <v>1253.8339459957101</v>
      </c>
      <c r="CU1886" s="132">
        <v>1289.8040784095799</v>
      </c>
      <c r="CV1886" s="132">
        <v>1317.0619292553699</v>
      </c>
      <c r="CW1886" s="132">
        <v>1333.23807788874</v>
      </c>
      <c r="CX1886" s="132">
        <v>1365.42179007134</v>
      </c>
      <c r="CY1886" s="132">
        <v>1402.15371263258</v>
      </c>
      <c r="CZ1886" s="132">
        <v>1477.09097024789</v>
      </c>
      <c r="DA1886" s="132">
        <v>1438.7491472367799</v>
      </c>
      <c r="DB1886" s="132">
        <v>1523.41726959732</v>
      </c>
      <c r="DC1886" s="132">
        <v>1505.23121120769</v>
      </c>
      <c r="DD1886" s="132">
        <v>1426.13252562047</v>
      </c>
      <c r="DE1886" s="132">
        <v>1522.1792557803201</v>
      </c>
      <c r="DF1886" s="132">
        <v>1618.7008284743099</v>
      </c>
      <c r="DG1886" s="132">
        <v>1656.5953429640699</v>
      </c>
      <c r="DH1886" s="132">
        <v>1675.0018599253401</v>
      </c>
      <c r="DI1886" s="132">
        <v>1658.04811226483</v>
      </c>
      <c r="DJ1886" s="132">
        <v>1722.2349437174901</v>
      </c>
      <c r="DK1886" s="132">
        <v>1634.74088291771</v>
      </c>
      <c r="DL1886" s="132">
        <v>1682.6932264833799</v>
      </c>
      <c r="DM1886" s="132">
        <v>1788.72704070499</v>
      </c>
      <c r="DN1886" s="132">
        <v>1816.0660498913901</v>
      </c>
      <c r="DO1886" s="132">
        <v>1796.0503670442499</v>
      </c>
      <c r="DP1886" s="132">
        <v>1807.15272134422</v>
      </c>
      <c r="DQ1886" s="132">
        <v>1884.4781914390101</v>
      </c>
      <c r="DR1886" s="132">
        <v>1956.9735165339</v>
      </c>
      <c r="DS1886" s="132">
        <v>1929.4329515213699</v>
      </c>
      <c r="DT1886" s="132">
        <v>1939.1295465378901</v>
      </c>
      <c r="DU1886" s="132">
        <v>1859.20824689646</v>
      </c>
      <c r="DV1886" s="132">
        <v>1732.38004965812</v>
      </c>
      <c r="DW1886" s="132">
        <v>1742.28381016755</v>
      </c>
      <c r="DX1886" s="132">
        <v>1865.4185886845601</v>
      </c>
      <c r="DY1886" s="132">
        <v>1845.0825680879</v>
      </c>
    </row>
    <row r="1887" spans="1:129" s="69" customFormat="1">
      <c r="A1887" s="193" t="s">
        <v>3536</v>
      </c>
      <c r="B1887" s="179" t="s">
        <v>3551</v>
      </c>
      <c r="C1887" s="67" t="s">
        <v>3533</v>
      </c>
      <c r="D1887" s="188" t="s">
        <v>3566</v>
      </c>
      <c r="E1887" s="115" t="s">
        <v>2611</v>
      </c>
      <c r="F1887" s="123"/>
      <c r="G1887" s="123"/>
      <c r="H1887" s="123"/>
      <c r="I1887" s="123"/>
      <c r="J1887" s="123"/>
      <c r="K1887" s="123"/>
      <c r="L1887" s="123"/>
      <c r="M1887" s="123"/>
      <c r="N1887" s="123"/>
      <c r="O1887" s="123"/>
      <c r="P1887" s="123"/>
      <c r="Q1887" s="123"/>
      <c r="R1887" s="123"/>
      <c r="S1887" s="123"/>
      <c r="T1887" s="123"/>
      <c r="U1887" s="123"/>
      <c r="V1887" s="123"/>
      <c r="W1887" s="123"/>
      <c r="X1887" s="123"/>
      <c r="Y1887" s="123"/>
      <c r="Z1887" s="123"/>
      <c r="AA1887" s="123"/>
      <c r="AB1887" s="123"/>
      <c r="AC1887" s="123"/>
      <c r="AD1887" s="123"/>
      <c r="AE1887" s="123"/>
      <c r="AF1887" s="123"/>
      <c r="AG1887" s="123"/>
      <c r="AH1887" s="123"/>
      <c r="AI1887" s="123"/>
      <c r="AJ1887" s="123"/>
      <c r="AK1887" s="123"/>
      <c r="AL1887" s="123"/>
      <c r="AM1887" s="123"/>
      <c r="AN1887" s="123"/>
      <c r="AO1887" s="123"/>
      <c r="AP1887" s="123"/>
      <c r="AQ1887" s="123"/>
      <c r="AR1887" s="123"/>
      <c r="AS1887" s="123"/>
      <c r="AT1887" s="123"/>
      <c r="AU1887" s="123"/>
      <c r="AV1887" s="123"/>
      <c r="AW1887" s="123"/>
      <c r="AX1887" s="123"/>
      <c r="AY1887" s="123"/>
      <c r="AZ1887" s="123"/>
      <c r="BA1887" s="123"/>
      <c r="BB1887" s="123"/>
      <c r="BC1887" s="123"/>
      <c r="BD1887" s="131"/>
      <c r="BE1887" s="123"/>
      <c r="BF1887" s="123"/>
      <c r="BG1887" s="123"/>
      <c r="BH1887" s="123"/>
      <c r="BI1887" s="131"/>
      <c r="BJ1887" s="123"/>
      <c r="BK1887" s="123"/>
      <c r="BL1887" s="123"/>
      <c r="BM1887" s="123"/>
      <c r="BN1887" s="123"/>
      <c r="BO1887" s="123"/>
      <c r="BP1887" s="123"/>
      <c r="BQ1887" s="123"/>
      <c r="BR1887" s="123"/>
      <c r="BS1887" s="132"/>
      <c r="BT1887" s="132"/>
      <c r="BU1887" s="132"/>
      <c r="BV1887" s="132"/>
      <c r="BW1887" s="132"/>
      <c r="BX1887" s="132"/>
      <c r="BY1887" s="132"/>
      <c r="BZ1887" s="132"/>
      <c r="CA1887" s="132"/>
      <c r="CB1887" s="132"/>
      <c r="CC1887" s="132"/>
      <c r="CD1887" s="132"/>
      <c r="CE1887" s="132"/>
      <c r="CF1887" s="132"/>
      <c r="CG1887" s="132"/>
      <c r="CH1887" s="132"/>
      <c r="CI1887" s="132"/>
      <c r="CJ1887" s="132"/>
      <c r="CK1887" s="132"/>
      <c r="CL1887" s="132"/>
      <c r="CM1887" s="132"/>
      <c r="CN1887" s="132"/>
      <c r="CO1887" s="132"/>
      <c r="CP1887" s="132"/>
      <c r="CQ1887" s="132"/>
      <c r="CR1887" s="132"/>
      <c r="CS1887" s="132"/>
      <c r="CT1887" s="132"/>
      <c r="CU1887" s="132"/>
      <c r="CV1887" s="132">
        <v>336.23399999999998</v>
      </c>
      <c r="CW1887" s="132">
        <v>328.91319999999899</v>
      </c>
      <c r="CX1887" s="132">
        <v>320.79640000000001</v>
      </c>
      <c r="CY1887" s="132">
        <v>325.13179999999898</v>
      </c>
      <c r="CZ1887" s="132">
        <v>324.26949999999999</v>
      </c>
      <c r="DA1887" s="132">
        <v>326.93470000000002</v>
      </c>
      <c r="DB1887" s="132">
        <v>348.94312549208502</v>
      </c>
      <c r="DC1887" s="132">
        <v>374.840181843663</v>
      </c>
      <c r="DD1887" s="132">
        <v>407.038971</v>
      </c>
      <c r="DE1887" s="132">
        <v>448.88898399999999</v>
      </c>
      <c r="DF1887" s="132">
        <v>486.35191999999898</v>
      </c>
      <c r="DG1887" s="132">
        <v>504.35454499999997</v>
      </c>
      <c r="DH1887" s="132">
        <v>525.39244299999996</v>
      </c>
      <c r="DI1887" s="132">
        <v>546.58785712418501</v>
      </c>
      <c r="DJ1887" s="132">
        <v>545.38401411322798</v>
      </c>
      <c r="DK1887" s="132">
        <v>558.16024776779602</v>
      </c>
      <c r="DL1887" s="132">
        <v>569.31082654437398</v>
      </c>
      <c r="DM1887" s="132">
        <v>571.17145851576299</v>
      </c>
      <c r="DN1887" s="132">
        <v>575.91224548284401</v>
      </c>
      <c r="DO1887" s="132">
        <v>581.61638482803801</v>
      </c>
      <c r="DP1887" s="132">
        <v>585.37278687906905</v>
      </c>
      <c r="DQ1887" s="132">
        <v>592.00739436446599</v>
      </c>
      <c r="DR1887" s="132">
        <v>605.173112447579</v>
      </c>
      <c r="DS1887" s="132">
        <v>602.74767484189101</v>
      </c>
      <c r="DT1887" s="132">
        <v>612.14482743553697</v>
      </c>
      <c r="DU1887" s="132">
        <v>616.46483823053597</v>
      </c>
      <c r="DV1887" s="132">
        <v>564.43182452905603</v>
      </c>
      <c r="DW1887" s="132">
        <v>578.76730336316098</v>
      </c>
      <c r="DX1887" s="132">
        <v>586.46901960799903</v>
      </c>
      <c r="DY1887" s="132">
        <v>577.09059407319796</v>
      </c>
    </row>
    <row r="1888" spans="1:129" s="69" customFormat="1">
      <c r="A1888" s="193" t="s">
        <v>3536</v>
      </c>
      <c r="B1888" s="179" t="s">
        <v>3551</v>
      </c>
      <c r="C1888" s="67" t="s">
        <v>3533</v>
      </c>
      <c r="D1888" s="188" t="s">
        <v>3566</v>
      </c>
      <c r="E1888" s="115" t="s">
        <v>2612</v>
      </c>
      <c r="F1888" s="123"/>
      <c r="G1888" s="123"/>
      <c r="H1888" s="123"/>
      <c r="I1888" s="123"/>
      <c r="J1888" s="123"/>
      <c r="K1888" s="123"/>
      <c r="L1888" s="123"/>
      <c r="M1888" s="123"/>
      <c r="N1888" s="123"/>
      <c r="O1888" s="123"/>
      <c r="P1888" s="123"/>
      <c r="Q1888" s="123"/>
      <c r="R1888" s="123"/>
      <c r="S1888" s="123"/>
      <c r="T1888" s="123"/>
      <c r="U1888" s="123"/>
      <c r="V1888" s="123"/>
      <c r="W1888" s="123"/>
      <c r="X1888" s="123"/>
      <c r="Y1888" s="123"/>
      <c r="Z1888" s="123"/>
      <c r="AA1888" s="123"/>
      <c r="AB1888" s="123"/>
      <c r="AC1888" s="123"/>
      <c r="AD1888" s="123"/>
      <c r="AE1888" s="123"/>
      <c r="AF1888" s="123"/>
      <c r="AG1888" s="123"/>
      <c r="AH1888" s="123"/>
      <c r="AI1888" s="123"/>
      <c r="AJ1888" s="123"/>
      <c r="AK1888" s="123"/>
      <c r="AL1888" s="123"/>
      <c r="AM1888" s="123"/>
      <c r="AN1888" s="123"/>
      <c r="AO1888" s="123"/>
      <c r="AP1888" s="123"/>
      <c r="AQ1888" s="123"/>
      <c r="AR1888" s="123"/>
      <c r="AS1888" s="123"/>
      <c r="AT1888" s="123"/>
      <c r="AU1888" s="123"/>
      <c r="AV1888" s="123"/>
      <c r="AW1888" s="123"/>
      <c r="AX1888" s="123"/>
      <c r="AY1888" s="123"/>
      <c r="AZ1888" s="123"/>
      <c r="BA1888" s="123"/>
      <c r="BB1888" s="123"/>
      <c r="BC1888" s="123"/>
      <c r="BD1888" s="131"/>
      <c r="BE1888" s="123"/>
      <c r="BF1888" s="123"/>
      <c r="BG1888" s="123"/>
      <c r="BH1888" s="123"/>
      <c r="BI1888" s="131"/>
      <c r="BJ1888" s="123"/>
      <c r="BK1888" s="123"/>
      <c r="BL1888" s="123"/>
      <c r="BM1888" s="123"/>
      <c r="BN1888" s="123"/>
      <c r="BO1888" s="123"/>
      <c r="BP1888" s="123"/>
      <c r="BQ1888" s="123"/>
      <c r="BR1888" s="123"/>
      <c r="BS1888" s="132">
        <v>255.709</v>
      </c>
      <c r="BT1888" s="132">
        <v>278.17500000000001</v>
      </c>
      <c r="BU1888" s="132">
        <v>301.55599999999998</v>
      </c>
      <c r="BV1888" s="132">
        <v>322.73500000000001</v>
      </c>
      <c r="BW1888" s="132">
        <v>341.846</v>
      </c>
      <c r="BX1888" s="132">
        <v>366.71600000000001</v>
      </c>
      <c r="BY1888" s="132">
        <v>391.09300000000002</v>
      </c>
      <c r="BZ1888" s="132">
        <v>414.82799999999997</v>
      </c>
      <c r="CA1888" s="132">
        <v>443.637</v>
      </c>
      <c r="CB1888" s="132">
        <v>473.73599999999999</v>
      </c>
      <c r="CC1888" s="132">
        <v>505.78100000000001</v>
      </c>
      <c r="CD1888" s="132">
        <v>534.76700000000005</v>
      </c>
      <c r="CE1888" s="132">
        <v>560.83899999999903</v>
      </c>
      <c r="CF1888" s="132">
        <v>585.64499999999998</v>
      </c>
      <c r="CG1888" s="132">
        <v>598.31299999999999</v>
      </c>
      <c r="CH1888" s="132">
        <v>615.18099999999902</v>
      </c>
      <c r="CI1888" s="132">
        <v>620.95399999999995</v>
      </c>
      <c r="CJ1888" s="132">
        <v>624.78300000000002</v>
      </c>
      <c r="CK1888" s="132">
        <v>628.42599999999902</v>
      </c>
      <c r="CL1888" s="132">
        <v>624.652999999999</v>
      </c>
      <c r="CM1888" s="132">
        <v>569.38400000000001</v>
      </c>
      <c r="CN1888" s="132">
        <v>587.47699999999998</v>
      </c>
      <c r="CO1888" s="132">
        <v>595.96500000000003</v>
      </c>
      <c r="CP1888" s="132">
        <v>594.85799999999995</v>
      </c>
      <c r="CQ1888" s="132">
        <v>577.43899999999996</v>
      </c>
      <c r="CR1888" s="132">
        <v>538.88099999999997</v>
      </c>
      <c r="CS1888" s="132">
        <v>482.98570000000001</v>
      </c>
      <c r="CT1888" s="132">
        <v>419.03370000000001</v>
      </c>
      <c r="CU1888" s="132">
        <v>374.2183</v>
      </c>
      <c r="CV1888" s="132">
        <v>336.23399999999998</v>
      </c>
      <c r="CW1888" s="132">
        <v>328.91319999999899</v>
      </c>
      <c r="CX1888" s="132">
        <v>320.79640000000001</v>
      </c>
      <c r="CY1888" s="132">
        <v>325.13179999999898</v>
      </c>
      <c r="CZ1888" s="132">
        <v>324.26949999999999</v>
      </c>
      <c r="DA1888" s="132">
        <v>326.93470000000002</v>
      </c>
      <c r="DB1888" s="132">
        <v>348.94312549208502</v>
      </c>
      <c r="DC1888" s="132">
        <v>374.840181843663</v>
      </c>
      <c r="DD1888" s="132">
        <v>407.038971</v>
      </c>
      <c r="DE1888" s="132">
        <v>448.88898399999999</v>
      </c>
      <c r="DF1888" s="132">
        <v>486.35191999999898</v>
      </c>
      <c r="DG1888" s="132">
        <v>504.35454499999997</v>
      </c>
      <c r="DH1888" s="132">
        <v>525.39244299999996</v>
      </c>
      <c r="DI1888" s="132">
        <v>546.58785712418501</v>
      </c>
      <c r="DJ1888" s="132">
        <v>545.38401411322798</v>
      </c>
      <c r="DK1888" s="132">
        <v>558.16024776779602</v>
      </c>
      <c r="DL1888" s="132">
        <v>569.31082654437398</v>
      </c>
      <c r="DM1888" s="132">
        <v>571.17145851576299</v>
      </c>
      <c r="DN1888" s="132">
        <v>575.91224548284401</v>
      </c>
      <c r="DO1888" s="132">
        <v>581.61638482803801</v>
      </c>
      <c r="DP1888" s="132">
        <v>585.37278687906905</v>
      </c>
      <c r="DQ1888" s="132">
        <v>592.00739436446599</v>
      </c>
      <c r="DR1888" s="132">
        <v>605.173112447579</v>
      </c>
      <c r="DS1888" s="132">
        <v>602.74767484189101</v>
      </c>
      <c r="DT1888" s="132">
        <v>612.14482743553697</v>
      </c>
      <c r="DU1888" s="132">
        <v>616.46483823053597</v>
      </c>
      <c r="DV1888" s="132">
        <v>564.43182452905603</v>
      </c>
      <c r="DW1888" s="132">
        <v>578.76730336316098</v>
      </c>
      <c r="DX1888" s="132">
        <v>586.46901960799903</v>
      </c>
      <c r="DY1888" s="132">
        <v>577.09059407319796</v>
      </c>
    </row>
    <row r="1889" spans="1:129" s="69" customFormat="1">
      <c r="A1889" s="193" t="s">
        <v>3536</v>
      </c>
      <c r="B1889" s="179" t="s">
        <v>3551</v>
      </c>
      <c r="C1889" s="67" t="s">
        <v>3533</v>
      </c>
      <c r="D1889" s="188" t="s">
        <v>3566</v>
      </c>
      <c r="E1889" s="115" t="s">
        <v>2613</v>
      </c>
      <c r="F1889" s="123"/>
      <c r="G1889" s="123"/>
      <c r="H1889" s="123"/>
      <c r="I1889" s="123"/>
      <c r="J1889" s="123"/>
      <c r="K1889" s="123"/>
      <c r="L1889" s="123"/>
      <c r="M1889" s="123"/>
      <c r="N1889" s="123"/>
      <c r="O1889" s="123"/>
      <c r="P1889" s="123"/>
      <c r="Q1889" s="123"/>
      <c r="R1889" s="123"/>
      <c r="S1889" s="123"/>
      <c r="T1889" s="123"/>
      <c r="U1889" s="123"/>
      <c r="V1889" s="123"/>
      <c r="W1889" s="123"/>
      <c r="X1889" s="123"/>
      <c r="Y1889" s="123"/>
      <c r="Z1889" s="123"/>
      <c r="AA1889" s="123"/>
      <c r="AB1889" s="123"/>
      <c r="AC1889" s="123"/>
      <c r="AD1889" s="123"/>
      <c r="AE1889" s="123"/>
      <c r="AF1889" s="123"/>
      <c r="AG1889" s="123"/>
      <c r="AH1889" s="123"/>
      <c r="AI1889" s="123"/>
      <c r="AJ1889" s="123"/>
      <c r="AK1889" s="123"/>
      <c r="AL1889" s="123"/>
      <c r="AM1889" s="123"/>
      <c r="AN1889" s="123"/>
      <c r="AO1889" s="123"/>
      <c r="AP1889" s="123"/>
      <c r="AQ1889" s="123"/>
      <c r="AR1889" s="123"/>
      <c r="AS1889" s="123"/>
      <c r="AT1889" s="123"/>
      <c r="AU1889" s="123"/>
      <c r="AV1889" s="123"/>
      <c r="AW1889" s="123"/>
      <c r="AX1889" s="123"/>
      <c r="AY1889" s="123"/>
      <c r="AZ1889" s="123"/>
      <c r="BA1889" s="123"/>
      <c r="BB1889" s="123"/>
      <c r="BC1889" s="123"/>
      <c r="BD1889" s="131"/>
      <c r="BE1889" s="123"/>
      <c r="BF1889" s="123"/>
      <c r="BG1889" s="123"/>
      <c r="BH1889" s="123"/>
      <c r="BI1889" s="131"/>
      <c r="BJ1889" s="123"/>
      <c r="BK1889" s="123"/>
      <c r="BL1889" s="123"/>
      <c r="BM1889" s="123"/>
      <c r="BN1889" s="123"/>
      <c r="BO1889" s="123"/>
      <c r="BP1889" s="123"/>
      <c r="BQ1889" s="123"/>
      <c r="BR1889" s="123"/>
      <c r="BS1889" s="132">
        <v>244.33274216737601</v>
      </c>
      <c r="BT1889" s="132">
        <v>242.38077883454201</v>
      </c>
      <c r="BU1889" s="132">
        <v>258.75193036342301</v>
      </c>
      <c r="BV1889" s="132">
        <v>266.55947487039299</v>
      </c>
      <c r="BW1889" s="132">
        <v>268.11198698387699</v>
      </c>
      <c r="BX1889" s="132">
        <v>275.93632859554299</v>
      </c>
      <c r="BY1889" s="132">
        <v>269.98518525935998</v>
      </c>
      <c r="BZ1889" s="132">
        <v>259.36939186033902</v>
      </c>
      <c r="CA1889" s="132">
        <v>275.17105553044797</v>
      </c>
      <c r="CB1889" s="132">
        <v>259.48630658262499</v>
      </c>
      <c r="CC1889" s="132">
        <v>231.90695435211001</v>
      </c>
      <c r="CD1889" s="132">
        <v>235.14253532758801</v>
      </c>
      <c r="CE1889" s="132">
        <v>243.11076873097699</v>
      </c>
      <c r="CF1889" s="132">
        <v>255.77605888810101</v>
      </c>
      <c r="CG1889" s="132">
        <v>283.11397125763199</v>
      </c>
      <c r="CH1889" s="132">
        <v>301.918709528801</v>
      </c>
      <c r="CI1889" s="132">
        <v>320.93583645041002</v>
      </c>
      <c r="CJ1889" s="132">
        <v>335.80994147641297</v>
      </c>
      <c r="CK1889" s="132">
        <v>330.31668610342598</v>
      </c>
      <c r="CL1889" s="132">
        <v>341.493899382846</v>
      </c>
      <c r="CM1889" s="132">
        <v>338.49401399670199</v>
      </c>
      <c r="CN1889" s="132">
        <v>343.37734958539801</v>
      </c>
      <c r="CO1889" s="132">
        <v>346.62729119392299</v>
      </c>
      <c r="CP1889" s="132">
        <v>356.68434287551798</v>
      </c>
      <c r="CQ1889" s="132">
        <v>359.44759997053598</v>
      </c>
      <c r="CR1889" s="132">
        <v>379.145845037762</v>
      </c>
      <c r="CS1889" s="132">
        <v>399.488490727439</v>
      </c>
      <c r="CT1889" s="132">
        <v>405.22533343451801</v>
      </c>
      <c r="CU1889" s="132">
        <v>415.18652627093502</v>
      </c>
      <c r="CV1889" s="132">
        <v>431.84098212589902</v>
      </c>
      <c r="CW1889" s="132">
        <v>450.27521304347198</v>
      </c>
      <c r="CX1889" s="132">
        <v>483.130768482061</v>
      </c>
      <c r="CY1889" s="132">
        <v>504.003613645928</v>
      </c>
      <c r="CZ1889" s="132">
        <v>527.39070638562202</v>
      </c>
      <c r="DA1889" s="132">
        <v>508.12933316874398</v>
      </c>
      <c r="DB1889" s="132">
        <v>515.16012419015397</v>
      </c>
      <c r="DC1889" s="132">
        <v>525.00443437348099</v>
      </c>
      <c r="DD1889" s="132">
        <v>523.84549808001498</v>
      </c>
      <c r="DE1889" s="132">
        <v>531.413180030631</v>
      </c>
      <c r="DF1889" s="132">
        <v>557.54995454170796</v>
      </c>
      <c r="DG1889" s="132">
        <v>561.22729702943002</v>
      </c>
      <c r="DH1889" s="132">
        <v>564.49457071924803</v>
      </c>
      <c r="DI1889" s="132">
        <v>547.06467483942595</v>
      </c>
      <c r="DJ1889" s="132">
        <v>537.75772365189596</v>
      </c>
      <c r="DK1889" s="132">
        <v>524.554706546989</v>
      </c>
      <c r="DL1889" s="132">
        <v>524.62324712397401</v>
      </c>
      <c r="DM1889" s="132">
        <v>526.35507577666704</v>
      </c>
      <c r="DN1889" s="132">
        <v>522.86184229788103</v>
      </c>
      <c r="DO1889" s="132">
        <v>521.43656257821499</v>
      </c>
      <c r="DP1889" s="132">
        <v>530.16039542476801</v>
      </c>
      <c r="DQ1889" s="132">
        <v>538.16997597590603</v>
      </c>
      <c r="DR1889" s="132">
        <v>512.534583622789</v>
      </c>
      <c r="DS1889" s="132">
        <v>482.802198470451</v>
      </c>
      <c r="DT1889" s="132">
        <v>444.26890517116601</v>
      </c>
      <c r="DU1889" s="132">
        <v>424.45643935174701</v>
      </c>
      <c r="DV1889" s="132">
        <v>408.10074517298602</v>
      </c>
      <c r="DW1889" s="132">
        <v>409.903779797048</v>
      </c>
      <c r="DX1889" s="132">
        <v>437.316178459095</v>
      </c>
      <c r="DY1889" s="132">
        <v>480.64607057222599</v>
      </c>
    </row>
    <row r="1890" spans="1:129" s="69" customFormat="1">
      <c r="A1890" s="193" t="s">
        <v>3536</v>
      </c>
      <c r="B1890" s="179" t="s">
        <v>3551</v>
      </c>
      <c r="C1890" s="67" t="s">
        <v>3533</v>
      </c>
      <c r="D1890" s="188" t="s">
        <v>3566</v>
      </c>
      <c r="E1890" s="115" t="s">
        <v>2614</v>
      </c>
      <c r="F1890" s="123"/>
      <c r="G1890" s="123"/>
      <c r="H1890" s="123"/>
      <c r="I1890" s="123"/>
      <c r="J1890" s="123"/>
      <c r="K1890" s="123"/>
      <c r="L1890" s="123"/>
      <c r="M1890" s="123"/>
      <c r="N1890" s="123"/>
      <c r="O1890" s="123"/>
      <c r="P1890" s="123"/>
      <c r="Q1890" s="123"/>
      <c r="R1890" s="123"/>
      <c r="S1890" s="123"/>
      <c r="T1890" s="123"/>
      <c r="U1890" s="123"/>
      <c r="V1890" s="123"/>
      <c r="W1890" s="123"/>
      <c r="X1890" s="123"/>
      <c r="Y1890" s="123"/>
      <c r="Z1890" s="123"/>
      <c r="AA1890" s="123"/>
      <c r="AB1890" s="123"/>
      <c r="AC1890" s="123"/>
      <c r="AD1890" s="123"/>
      <c r="AE1890" s="123"/>
      <c r="AF1890" s="123"/>
      <c r="AG1890" s="123"/>
      <c r="AH1890" s="123"/>
      <c r="AI1890" s="123"/>
      <c r="AJ1890" s="123"/>
      <c r="AK1890" s="123"/>
      <c r="AL1890" s="123"/>
      <c r="AM1890" s="123"/>
      <c r="AN1890" s="123"/>
      <c r="AO1890" s="123"/>
      <c r="AP1890" s="123"/>
      <c r="AQ1890" s="123"/>
      <c r="AR1890" s="123"/>
      <c r="AS1890" s="123"/>
      <c r="AT1890" s="123"/>
      <c r="AU1890" s="123"/>
      <c r="AV1890" s="123"/>
      <c r="AW1890" s="123"/>
      <c r="AX1890" s="123"/>
      <c r="AY1890" s="123"/>
      <c r="AZ1890" s="123"/>
      <c r="BA1890" s="123"/>
      <c r="BB1890" s="123"/>
      <c r="BC1890" s="123"/>
      <c r="BD1890" s="131"/>
      <c r="BE1890" s="123"/>
      <c r="BF1890" s="123"/>
      <c r="BG1890" s="123"/>
      <c r="BH1890" s="123"/>
      <c r="BI1890" s="131"/>
      <c r="BJ1890" s="123"/>
      <c r="BK1890" s="123"/>
      <c r="BL1890" s="123"/>
      <c r="BM1890" s="123"/>
      <c r="BN1890" s="123"/>
      <c r="BO1890" s="123"/>
      <c r="BP1890" s="123"/>
      <c r="BQ1890" s="123"/>
      <c r="BR1890" s="123"/>
      <c r="BS1890" s="132">
        <v>498.09982550232002</v>
      </c>
      <c r="BT1890" s="132">
        <v>529.74713694243701</v>
      </c>
      <c r="BU1890" s="132">
        <v>565.42138827221004</v>
      </c>
      <c r="BV1890" s="132">
        <v>589.91781451291604</v>
      </c>
      <c r="BW1890" s="132">
        <v>604.29337664432205</v>
      </c>
      <c r="BX1890" s="132">
        <v>640.57434513754094</v>
      </c>
      <c r="BY1890" s="132">
        <v>643.83680743502396</v>
      </c>
      <c r="BZ1890" s="132">
        <v>659.60047855039602</v>
      </c>
      <c r="CA1890" s="132">
        <v>664.120021068038</v>
      </c>
      <c r="CB1890" s="132">
        <v>634.76880775788402</v>
      </c>
      <c r="CC1890" s="132">
        <v>610.32083207421294</v>
      </c>
      <c r="CD1890" s="132">
        <v>607.24445583591</v>
      </c>
      <c r="CE1890" s="132">
        <v>639.55185017316899</v>
      </c>
      <c r="CF1890" s="132">
        <v>679.98289884053702</v>
      </c>
      <c r="CG1890" s="132">
        <v>711.11956595999095</v>
      </c>
      <c r="CH1890" s="132">
        <v>716.67845408972403</v>
      </c>
      <c r="CI1890" s="132">
        <v>712.74564927864799</v>
      </c>
      <c r="CJ1890" s="132">
        <v>730.54806391603995</v>
      </c>
      <c r="CK1890" s="132">
        <v>758.572615474636</v>
      </c>
      <c r="CL1890" s="132">
        <v>799.13836217668597</v>
      </c>
      <c r="CM1890" s="132">
        <v>821.12859204131303</v>
      </c>
      <c r="CN1890" s="132">
        <v>805.96348034030802</v>
      </c>
      <c r="CO1890" s="132">
        <v>801.80374613649894</v>
      </c>
      <c r="CP1890" s="132">
        <v>795.01386434772496</v>
      </c>
      <c r="CQ1890" s="132">
        <v>755.47052702289</v>
      </c>
      <c r="CR1890" s="132">
        <v>754.65776676490304</v>
      </c>
      <c r="CS1890" s="132">
        <v>771.99340033222995</v>
      </c>
      <c r="CT1890" s="132">
        <v>780.95252934867096</v>
      </c>
      <c r="CU1890" s="132">
        <v>779.67280512218201</v>
      </c>
      <c r="CV1890" s="132">
        <v>818.61279074994002</v>
      </c>
      <c r="CW1890" s="132">
        <v>830.35625533956897</v>
      </c>
      <c r="CX1890" s="132">
        <v>849.88266228747705</v>
      </c>
      <c r="CY1890" s="132">
        <v>854.84528896780296</v>
      </c>
      <c r="CZ1890" s="132">
        <v>843.16266063647004</v>
      </c>
      <c r="DA1890" s="132">
        <v>828.21088053587698</v>
      </c>
      <c r="DB1890" s="132">
        <v>840.71730221108601</v>
      </c>
      <c r="DC1890" s="132">
        <v>826.09569621406001</v>
      </c>
      <c r="DD1890" s="132">
        <v>828.23808785083497</v>
      </c>
      <c r="DE1890" s="132">
        <v>808.11579333928103</v>
      </c>
      <c r="DF1890" s="132">
        <v>788.68220810432695</v>
      </c>
      <c r="DG1890" s="132">
        <v>745.85281240081895</v>
      </c>
      <c r="DH1890" s="132">
        <v>727.17818415811405</v>
      </c>
      <c r="DI1890" s="132">
        <v>722.06384520900394</v>
      </c>
      <c r="DJ1890" s="132">
        <v>705.63591158995303</v>
      </c>
      <c r="DK1890" s="132">
        <v>712.67819139472999</v>
      </c>
      <c r="DL1890" s="132">
        <v>715.04705920340098</v>
      </c>
      <c r="DM1890" s="132">
        <v>717.13992378561602</v>
      </c>
      <c r="DN1890" s="132">
        <v>763.70562098637595</v>
      </c>
      <c r="DO1890" s="132">
        <v>817.00486750927803</v>
      </c>
      <c r="DP1890" s="132">
        <v>909.18206148538695</v>
      </c>
      <c r="DQ1890" s="132">
        <v>962.82616126203095</v>
      </c>
      <c r="DR1890" s="132">
        <v>941.25432595690097</v>
      </c>
      <c r="DS1890" s="132">
        <v>986.55309711911104</v>
      </c>
      <c r="DT1890" s="132">
        <v>1102.25518098771</v>
      </c>
      <c r="DU1890" s="132">
        <v>1190.1038314718201</v>
      </c>
      <c r="DV1890" s="132">
        <v>1149.4236002603</v>
      </c>
      <c r="DW1890" s="132">
        <v>1158.49110558947</v>
      </c>
      <c r="DX1890" s="132">
        <v>1201.3271809714199</v>
      </c>
      <c r="DY1890" s="132">
        <v>1269.7443241209101</v>
      </c>
    </row>
    <row r="1891" spans="1:129" s="69" customFormat="1">
      <c r="A1891" s="193" t="s">
        <v>3536</v>
      </c>
      <c r="B1891" s="179" t="s">
        <v>3551</v>
      </c>
      <c r="C1891" s="67" t="s">
        <v>3533</v>
      </c>
      <c r="D1891" s="188" t="s">
        <v>3566</v>
      </c>
      <c r="E1891" s="115" t="s">
        <v>2615</v>
      </c>
      <c r="F1891" s="123"/>
      <c r="G1891" s="123"/>
      <c r="H1891" s="123"/>
      <c r="I1891" s="123"/>
      <c r="J1891" s="123"/>
      <c r="K1891" s="123"/>
      <c r="L1891" s="123"/>
      <c r="M1891" s="123"/>
      <c r="N1891" s="123"/>
      <c r="O1891" s="123"/>
      <c r="P1891" s="123"/>
      <c r="Q1891" s="123"/>
      <c r="R1891" s="123"/>
      <c r="S1891" s="123"/>
      <c r="T1891" s="123"/>
      <c r="U1891" s="123"/>
      <c r="V1891" s="123"/>
      <c r="W1891" s="123"/>
      <c r="X1891" s="123"/>
      <c r="Y1891" s="123"/>
      <c r="Z1891" s="123"/>
      <c r="AA1891" s="123"/>
      <c r="AB1891" s="123"/>
      <c r="AC1891" s="123"/>
      <c r="AD1891" s="123"/>
      <c r="AE1891" s="123"/>
      <c r="AF1891" s="123"/>
      <c r="AG1891" s="123"/>
      <c r="AH1891" s="123"/>
      <c r="AI1891" s="123"/>
      <c r="AJ1891" s="123"/>
      <c r="AK1891" s="123"/>
      <c r="AL1891" s="123"/>
      <c r="AM1891" s="123"/>
      <c r="AN1891" s="123"/>
      <c r="AO1891" s="123"/>
      <c r="AP1891" s="123"/>
      <c r="AQ1891" s="123"/>
      <c r="AR1891" s="123"/>
      <c r="AS1891" s="123"/>
      <c r="AT1891" s="123"/>
      <c r="AU1891" s="123"/>
      <c r="AV1891" s="123"/>
      <c r="AW1891" s="123"/>
      <c r="AX1891" s="123"/>
      <c r="AY1891" s="123"/>
      <c r="AZ1891" s="123"/>
      <c r="BA1891" s="123"/>
      <c r="BB1891" s="123"/>
      <c r="BC1891" s="123"/>
      <c r="BD1891" s="131"/>
      <c r="BE1891" s="123"/>
      <c r="BF1891" s="123"/>
      <c r="BG1891" s="123"/>
      <c r="BH1891" s="123"/>
      <c r="BI1891" s="131"/>
      <c r="BJ1891" s="123"/>
      <c r="BK1891" s="123"/>
      <c r="BL1891" s="123"/>
      <c r="BM1891" s="123"/>
      <c r="BN1891" s="123"/>
      <c r="BO1891" s="123"/>
      <c r="BP1891" s="123"/>
      <c r="BQ1891" s="123"/>
      <c r="BR1891" s="123"/>
      <c r="BS1891" s="132">
        <v>1567.59087379484</v>
      </c>
      <c r="BT1891" s="132">
        <v>1702.2193220752599</v>
      </c>
      <c r="BU1891" s="132">
        <v>1826.17908112451</v>
      </c>
      <c r="BV1891" s="132">
        <v>1992.26408842973</v>
      </c>
      <c r="BW1891" s="132">
        <v>2144.48265734182</v>
      </c>
      <c r="BX1891" s="132">
        <v>2358.8893722738999</v>
      </c>
      <c r="BY1891" s="132">
        <v>2493.6190628485201</v>
      </c>
      <c r="BZ1891" s="132">
        <v>2635.4231757268399</v>
      </c>
      <c r="CA1891" s="132">
        <v>2875.7629804549301</v>
      </c>
      <c r="CB1891" s="132">
        <v>2882.1735027527998</v>
      </c>
      <c r="CC1891" s="132">
        <v>2737.5552686101901</v>
      </c>
      <c r="CD1891" s="132">
        <v>2974.2681295310199</v>
      </c>
      <c r="CE1891" s="132">
        <v>3078.1483909727099</v>
      </c>
      <c r="CF1891" s="132">
        <v>3106.11940611623</v>
      </c>
      <c r="CG1891" s="132">
        <v>3237.57892166583</v>
      </c>
      <c r="CH1891" s="132">
        <v>3091.1079540863202</v>
      </c>
      <c r="CI1891" s="132">
        <v>2911.29283202847</v>
      </c>
      <c r="CJ1891" s="132">
        <v>2796.1077855715198</v>
      </c>
      <c r="CK1891" s="132">
        <v>2762.0355103372699</v>
      </c>
      <c r="CL1891" s="132">
        <v>2816.1837772716499</v>
      </c>
      <c r="CM1891" s="132">
        <v>2791.5461270249398</v>
      </c>
      <c r="CN1891" s="132">
        <v>2929.4402325337701</v>
      </c>
      <c r="CO1891" s="132">
        <v>2936.2069519625402</v>
      </c>
      <c r="CP1891" s="132">
        <v>3061.69991728573</v>
      </c>
      <c r="CQ1891" s="132">
        <v>3098.66561859474</v>
      </c>
      <c r="CR1891" s="132">
        <v>3157.9343630138001</v>
      </c>
      <c r="CS1891" s="132">
        <v>3149.4158547103798</v>
      </c>
      <c r="CT1891" s="132">
        <v>3195.0126208085699</v>
      </c>
      <c r="CU1891" s="132">
        <v>3190.46894321835</v>
      </c>
      <c r="CV1891" s="132">
        <v>3234.66908268316</v>
      </c>
      <c r="CW1891" s="132">
        <v>3279.0641692166701</v>
      </c>
      <c r="CX1891" s="132">
        <v>3366.40052447466</v>
      </c>
      <c r="CY1891" s="132">
        <v>3441.3754989927702</v>
      </c>
      <c r="CZ1891" s="132">
        <v>3528.3494538882101</v>
      </c>
      <c r="DA1891" s="132">
        <v>3448.38253181441</v>
      </c>
      <c r="DB1891" s="132">
        <v>3599.6326242056898</v>
      </c>
      <c r="DC1891" s="132">
        <v>3598.8392621585999</v>
      </c>
      <c r="DD1891" s="132">
        <v>3555.3962816012699</v>
      </c>
      <c r="DE1891" s="132">
        <v>3713.17511897849</v>
      </c>
      <c r="DF1891" s="132">
        <v>3899.32495938587</v>
      </c>
      <c r="DG1891" s="132">
        <v>3932.51129416292</v>
      </c>
      <c r="DH1891" s="132">
        <v>3967.38266050111</v>
      </c>
      <c r="DI1891" s="132">
        <v>3958.9062589176801</v>
      </c>
      <c r="DJ1891" s="132">
        <v>4001.0736408498501</v>
      </c>
      <c r="DK1891" s="132">
        <v>3901.5623184442802</v>
      </c>
      <c r="DL1891" s="132">
        <v>3978.5990448408002</v>
      </c>
      <c r="DM1891" s="132">
        <v>4009.2906683750898</v>
      </c>
      <c r="DN1891" s="132">
        <v>4120.8826695573598</v>
      </c>
      <c r="DO1891" s="132">
        <v>4125.9646678599102</v>
      </c>
      <c r="DP1891" s="132">
        <v>4222.6797145952096</v>
      </c>
      <c r="DQ1891" s="132">
        <v>4363.9024860563004</v>
      </c>
      <c r="DR1891" s="132">
        <v>4380.7478641595899</v>
      </c>
      <c r="DS1891" s="132">
        <v>4386.9578373444301</v>
      </c>
      <c r="DT1891" s="132">
        <v>4490.2312598759299</v>
      </c>
      <c r="DU1891" s="132">
        <v>4487.4320453647897</v>
      </c>
      <c r="DV1891" s="132">
        <v>4188.2085774143397</v>
      </c>
      <c r="DW1891" s="132">
        <v>4237.8922926997002</v>
      </c>
      <c r="DX1891" s="132">
        <v>4424.13716080021</v>
      </c>
      <c r="DY1891" s="132">
        <v>4514.1037857191004</v>
      </c>
    </row>
    <row r="1892" spans="1:129" customFormat="1">
      <c r="A1892" s="176" t="s">
        <v>3536</v>
      </c>
      <c r="B1892" s="178" t="s">
        <v>3551</v>
      </c>
      <c r="C1892" t="s">
        <v>3533</v>
      </c>
      <c r="D1892" s="187" t="s">
        <v>3566</v>
      </c>
      <c r="E1892" t="s">
        <v>2616</v>
      </c>
      <c r="BS1892" s="2">
        <v>28.710320117281402</v>
      </c>
      <c r="BT1892" s="2">
        <v>31.1066465319815</v>
      </c>
      <c r="BU1892" s="2">
        <v>30.9219919947036</v>
      </c>
      <c r="BV1892" s="2">
        <v>32.704256676193999</v>
      </c>
      <c r="BW1892" s="2">
        <v>33.306168176078899</v>
      </c>
      <c r="BX1892" s="2">
        <v>36.432812781985</v>
      </c>
      <c r="BY1892" s="2">
        <v>39.7352486440492</v>
      </c>
      <c r="BZ1892" s="2">
        <v>42.758618268348002</v>
      </c>
      <c r="CA1892" s="2">
        <v>46.057355137460704</v>
      </c>
      <c r="CB1892" s="2">
        <v>47.729797201228997</v>
      </c>
      <c r="CC1892" s="2">
        <v>50.057181188112203</v>
      </c>
      <c r="CD1892" s="2">
        <v>54.638530417437401</v>
      </c>
      <c r="CE1892" s="2">
        <v>58.214855762955999</v>
      </c>
      <c r="CF1892" s="2">
        <v>61.253708137290403</v>
      </c>
      <c r="CG1892" s="2">
        <v>64.545304815546103</v>
      </c>
      <c r="CH1892" s="2">
        <v>68.447355203177295</v>
      </c>
      <c r="CI1892" s="2">
        <v>74.059340167480599</v>
      </c>
      <c r="CJ1892" s="2">
        <v>77.471422931182602</v>
      </c>
      <c r="CK1892" s="2">
        <v>80.695650365404404</v>
      </c>
      <c r="CL1892" s="2">
        <v>82.155374075185904</v>
      </c>
      <c r="CM1892" s="2">
        <v>84.264788403060393</v>
      </c>
      <c r="CN1892" s="2">
        <v>82.325819754981595</v>
      </c>
      <c r="CO1892" s="2">
        <v>86.845216195176306</v>
      </c>
      <c r="CP1892" s="2">
        <v>90.374414619810594</v>
      </c>
      <c r="CQ1892" s="2">
        <v>93.354971312169397</v>
      </c>
      <c r="CR1892" s="2">
        <v>94.781723572890797</v>
      </c>
      <c r="CS1892" s="2">
        <v>95.302946123625304</v>
      </c>
      <c r="CT1892" s="2">
        <v>97.157338513635096</v>
      </c>
      <c r="CU1892" s="2">
        <v>98.081558902652304</v>
      </c>
      <c r="CV1892" s="2">
        <v>101.231243789229</v>
      </c>
      <c r="CW1892" s="2">
        <v>104.713354930427</v>
      </c>
      <c r="CX1892" s="2">
        <v>107.071274910292</v>
      </c>
      <c r="CY1892" s="2">
        <v>110.39227409577801</v>
      </c>
      <c r="CZ1892" s="2">
        <v>112.92889886994</v>
      </c>
      <c r="DA1892" s="2">
        <v>117.088386969452</v>
      </c>
      <c r="DB1892" s="2">
        <v>117.278733132375</v>
      </c>
      <c r="DC1892" s="2">
        <v>118.44697040235801</v>
      </c>
      <c r="DD1892" s="2">
        <v>121.337278311163</v>
      </c>
      <c r="DE1892" s="2">
        <v>124.867709756526</v>
      </c>
      <c r="DF1892" s="2">
        <v>130.88024932348</v>
      </c>
      <c r="DG1892" s="2">
        <v>136.73525064570799</v>
      </c>
      <c r="DH1892" s="2">
        <v>138.038060497153</v>
      </c>
      <c r="DI1892" s="2">
        <v>143.24257110933499</v>
      </c>
      <c r="DJ1892" s="2">
        <v>150.27113742038301</v>
      </c>
      <c r="DK1892" s="2">
        <v>155.66028025035001</v>
      </c>
      <c r="DL1892" s="2">
        <v>162.22431551139999</v>
      </c>
      <c r="DM1892" s="2">
        <v>159.54245539700699</v>
      </c>
      <c r="DN1892" s="2">
        <v>169.84209580285801</v>
      </c>
      <c r="DO1892" s="2">
        <v>176.286758423653</v>
      </c>
      <c r="DP1892" s="2">
        <v>178.071181483168</v>
      </c>
      <c r="DQ1892" s="2">
        <v>182.75607572187599</v>
      </c>
      <c r="DR1892" s="2">
        <v>184.16688480022299</v>
      </c>
      <c r="DS1892" s="2">
        <v>187.62120781517399</v>
      </c>
      <c r="DT1892" s="2">
        <v>190.137317793915</v>
      </c>
      <c r="DU1892" s="2">
        <v>189.64412831984299</v>
      </c>
      <c r="DV1892" s="2">
        <v>169.70039827034901</v>
      </c>
      <c r="DW1892" s="2">
        <v>185.13647541982101</v>
      </c>
      <c r="DX1892" s="2">
        <v>195.04986387239899</v>
      </c>
      <c r="DY1892" s="2">
        <v>194.83452700031299</v>
      </c>
    </row>
    <row r="1893" spans="1:129" customFormat="1">
      <c r="A1893" s="176" t="s">
        <v>3536</v>
      </c>
      <c r="B1893" s="178" t="s">
        <v>3551</v>
      </c>
      <c r="C1893" t="s">
        <v>3533</v>
      </c>
      <c r="D1893" s="187" t="s">
        <v>3566</v>
      </c>
      <c r="E1893" t="s">
        <v>2617</v>
      </c>
      <c r="BS1893" s="2">
        <v>187.98794093863401</v>
      </c>
      <c r="BT1893" s="2">
        <v>216.046281933914</v>
      </c>
      <c r="BU1893" s="2">
        <v>243.60242352773599</v>
      </c>
      <c r="BV1893" s="2">
        <v>273.08267677448202</v>
      </c>
      <c r="BW1893" s="2">
        <v>320.538347981166</v>
      </c>
      <c r="BX1893" s="2">
        <v>372.89703642503002</v>
      </c>
      <c r="BY1893" s="2">
        <v>407.989875526373</v>
      </c>
      <c r="BZ1893" s="2">
        <v>449.29958530087799</v>
      </c>
      <c r="CA1893" s="2">
        <v>506.10781715561097</v>
      </c>
      <c r="CB1893" s="2">
        <v>499.99003000675901</v>
      </c>
      <c r="CC1893" s="2">
        <v>507.09064553649802</v>
      </c>
      <c r="CD1893" s="2">
        <v>548.01739314147699</v>
      </c>
      <c r="CE1893" s="2">
        <v>578.24887879372795</v>
      </c>
      <c r="CF1893" s="2">
        <v>606.53963437867503</v>
      </c>
      <c r="CG1893" s="2">
        <v>620.59007349538297</v>
      </c>
      <c r="CH1893" s="2">
        <v>583.89804071612105</v>
      </c>
      <c r="CI1893" s="2">
        <v>577.04816873001903</v>
      </c>
      <c r="CJ1893" s="2">
        <v>577.25639246965295</v>
      </c>
      <c r="CK1893" s="2">
        <v>603.70535430956204</v>
      </c>
      <c r="CL1893" s="2">
        <v>616.63094916514103</v>
      </c>
      <c r="CM1893" s="2">
        <v>662.43661251554704</v>
      </c>
      <c r="CN1893" s="2">
        <v>676.94502018466801</v>
      </c>
      <c r="CO1893" s="2">
        <v>709.83304448778597</v>
      </c>
      <c r="CP1893" s="2">
        <v>759.10767477146703</v>
      </c>
      <c r="CQ1893" s="2">
        <v>793.09233635288899</v>
      </c>
      <c r="CR1893" s="2">
        <v>833.657887540709</v>
      </c>
      <c r="CS1893" s="2">
        <v>871.00615667063005</v>
      </c>
      <c r="CT1893" s="2">
        <v>923.75072303113404</v>
      </c>
      <c r="CU1893" s="2">
        <v>964.15154126663901</v>
      </c>
      <c r="CV1893" s="2">
        <v>1018.26652561387</v>
      </c>
      <c r="CW1893" s="2">
        <v>1066.5505970424999</v>
      </c>
      <c r="CX1893" s="2">
        <v>1114.3479619043801</v>
      </c>
      <c r="CY1893" s="2">
        <v>1168.2458698770699</v>
      </c>
      <c r="CZ1893" s="2">
        <v>1143.4267562626001</v>
      </c>
      <c r="DA1893" s="2">
        <v>1176.7186484061499</v>
      </c>
      <c r="DB1893" s="2">
        <v>1226.7514362074901</v>
      </c>
      <c r="DC1893" s="2">
        <v>1240.5837544068499</v>
      </c>
      <c r="DD1893" s="2">
        <v>1271.40720508187</v>
      </c>
      <c r="DE1893" s="2">
        <v>1323.0821366959301</v>
      </c>
      <c r="DF1893" s="2">
        <v>1408.40075794883</v>
      </c>
      <c r="DG1893" s="2">
        <v>1433.4330949212999</v>
      </c>
      <c r="DH1893" s="2">
        <v>1473.4751362116999</v>
      </c>
      <c r="DI1893" s="2">
        <v>1515.46614661888</v>
      </c>
      <c r="DJ1893" s="2">
        <v>1534.1862704917201</v>
      </c>
      <c r="DK1893" s="2">
        <v>1542.4656751779301</v>
      </c>
      <c r="DL1893" s="2">
        <v>1634.6369733972599</v>
      </c>
      <c r="DM1893" s="2">
        <v>1676.4364969368301</v>
      </c>
      <c r="DN1893" s="2">
        <v>1748.5304300279399</v>
      </c>
      <c r="DO1893" s="2">
        <v>1784.0792829973</v>
      </c>
      <c r="DP1893" s="2">
        <v>1814.4002132473199</v>
      </c>
      <c r="DQ1893" s="2">
        <v>1881.6376773700999</v>
      </c>
      <c r="DR1893" s="2">
        <v>1956.5980480021401</v>
      </c>
      <c r="DS1893" s="2">
        <v>2012.05196618122</v>
      </c>
      <c r="DT1893" s="2">
        <v>2044.36580130995</v>
      </c>
      <c r="DU1893" s="2">
        <v>2060.3551816581498</v>
      </c>
      <c r="DV1893" s="2">
        <v>1952.2789699863399</v>
      </c>
      <c r="DW1893" s="2">
        <v>2013.56433356957</v>
      </c>
      <c r="DX1893" s="2">
        <v>2084.4516728035701</v>
      </c>
      <c r="DY1893" s="2">
        <v>2182.3339532802001</v>
      </c>
    </row>
    <row r="1894" spans="1:129" customFormat="1">
      <c r="A1894" s="176" t="s">
        <v>3536</v>
      </c>
      <c r="B1894" s="178" t="s">
        <v>3551</v>
      </c>
      <c r="C1894" t="s">
        <v>3533</v>
      </c>
      <c r="D1894" s="187" t="s">
        <v>3566</v>
      </c>
      <c r="E1894" s="116" t="s">
        <v>2618</v>
      </c>
      <c r="F1894" s="91"/>
      <c r="G1894" s="91"/>
      <c r="H1894" s="91"/>
      <c r="I1894" s="91"/>
      <c r="J1894" s="91"/>
      <c r="K1894" s="91"/>
      <c r="L1894" s="91"/>
      <c r="M1894" s="91"/>
      <c r="N1894" s="91"/>
      <c r="O1894" s="91"/>
      <c r="P1894" s="91"/>
      <c r="Q1894" s="91"/>
      <c r="R1894" s="91"/>
      <c r="S1894" s="91"/>
      <c r="T1894" s="91"/>
      <c r="U1894" s="91"/>
      <c r="V1894" s="91"/>
      <c r="W1894" s="91"/>
      <c r="X1894" s="91"/>
      <c r="Y1894" s="91"/>
      <c r="Z1894" s="91"/>
      <c r="AA1894" s="91"/>
      <c r="AB1894" s="91"/>
      <c r="AC1894" s="91"/>
      <c r="AD1894" s="91"/>
      <c r="AE1894" s="91"/>
      <c r="AF1894" s="91"/>
      <c r="AG1894" s="91"/>
      <c r="AH1894" s="91"/>
      <c r="AI1894" s="91"/>
      <c r="AJ1894" s="91"/>
      <c r="AK1894" s="91"/>
      <c r="AL1894" s="91"/>
      <c r="AM1894" s="91"/>
      <c r="AN1894" s="91"/>
      <c r="AO1894" s="91"/>
      <c r="AP1894" s="91"/>
      <c r="AQ1894" s="91"/>
      <c r="AR1894" s="91"/>
      <c r="AS1894" s="91"/>
      <c r="AT1894" s="91"/>
      <c r="AU1894" s="91"/>
      <c r="AV1894" s="91"/>
      <c r="AW1894" s="91"/>
      <c r="AX1894" s="91"/>
      <c r="AY1894" s="91"/>
      <c r="AZ1894" s="91"/>
      <c r="BA1894" s="91"/>
      <c r="BB1894" s="91"/>
      <c r="BC1894" s="91"/>
      <c r="BD1894" s="91"/>
      <c r="BE1894" s="91"/>
      <c r="BF1894" s="91"/>
      <c r="BG1894" s="91"/>
      <c r="BH1894" s="91"/>
      <c r="BI1894" s="91"/>
      <c r="BJ1894" s="91"/>
      <c r="BK1894" s="91"/>
      <c r="BL1894" s="91"/>
      <c r="BM1894" s="91"/>
      <c r="BN1894" s="91"/>
      <c r="BO1894" s="91"/>
      <c r="BP1894" s="91"/>
      <c r="BQ1894" s="91"/>
      <c r="BR1894" s="91"/>
      <c r="BS1894" s="2">
        <v>194.65361802698601</v>
      </c>
      <c r="BT1894" s="2">
        <v>208.64950808327799</v>
      </c>
      <c r="BU1894" s="2">
        <v>228.347854861282</v>
      </c>
      <c r="BV1894" s="2">
        <v>245.235770699348</v>
      </c>
      <c r="BW1894" s="2">
        <v>262.87828881083101</v>
      </c>
      <c r="BX1894" s="2">
        <v>290.57834823467499</v>
      </c>
      <c r="BY1894" s="2">
        <v>308.86223482448298</v>
      </c>
      <c r="BZ1894" s="2">
        <v>334.88815103560398</v>
      </c>
      <c r="CA1894" s="2">
        <v>361.79216171640797</v>
      </c>
      <c r="CB1894" s="2">
        <v>393.027393872586</v>
      </c>
      <c r="CC1894" s="2">
        <v>414.83424211299501</v>
      </c>
      <c r="CD1894" s="2">
        <v>429.37481207619101</v>
      </c>
      <c r="CE1894" s="2">
        <v>447.34402841178297</v>
      </c>
      <c r="CF1894" s="2">
        <v>475.24762774610701</v>
      </c>
      <c r="CG1894" s="2">
        <v>483.85960426253399</v>
      </c>
      <c r="CH1894" s="2">
        <v>500.683439100199</v>
      </c>
      <c r="CI1894" s="2">
        <v>499.24789372120802</v>
      </c>
      <c r="CJ1894" s="2">
        <v>492.56408527378602</v>
      </c>
      <c r="CK1894" s="2">
        <v>483.97811985093301</v>
      </c>
      <c r="CL1894" s="2">
        <v>484.89520604601501</v>
      </c>
      <c r="CM1894" s="2">
        <v>445.72334380990799</v>
      </c>
      <c r="CN1894" s="2">
        <v>451.66778937538101</v>
      </c>
      <c r="CO1894" s="2">
        <v>457.26099057942298</v>
      </c>
      <c r="CP1894" s="2">
        <v>447.261499349335</v>
      </c>
      <c r="CQ1894" s="2">
        <v>446.18486769700797</v>
      </c>
      <c r="CR1894" s="2">
        <v>454.26961078565398</v>
      </c>
      <c r="CS1894" s="2">
        <v>429.02274948342898</v>
      </c>
      <c r="CT1894" s="2">
        <v>376.09760104390199</v>
      </c>
      <c r="CU1894" s="2">
        <v>317.20028080012298</v>
      </c>
      <c r="CV1894" s="2">
        <v>283.533887046281</v>
      </c>
      <c r="CW1894" s="2">
        <v>262.25787318516302</v>
      </c>
      <c r="CX1894" s="2">
        <v>232.766584201417</v>
      </c>
      <c r="CY1894" s="2">
        <v>232.04803207901799</v>
      </c>
      <c r="CZ1894" s="2">
        <v>228.08857910920099</v>
      </c>
      <c r="DA1894" s="2">
        <v>221.480343322008</v>
      </c>
      <c r="DB1894" s="2">
        <v>214.97928693957499</v>
      </c>
      <c r="DC1894" s="2">
        <v>218.440586890026</v>
      </c>
      <c r="DD1894" s="2">
        <v>214.04291084895999</v>
      </c>
      <c r="DE1894" s="2">
        <v>219.58560862357999</v>
      </c>
      <c r="DF1894" s="2">
        <v>222.26475899673801</v>
      </c>
      <c r="DG1894" s="2">
        <v>226.50110822126001</v>
      </c>
      <c r="DH1894" s="2">
        <v>235.105446818963</v>
      </c>
      <c r="DI1894" s="2">
        <v>235.16357814026699</v>
      </c>
      <c r="DJ1894" s="2">
        <v>237.90429170582101</v>
      </c>
      <c r="DK1894" s="2">
        <v>228.95569594896301</v>
      </c>
      <c r="DL1894" s="2">
        <v>231.01667152997001</v>
      </c>
      <c r="DM1894" s="2">
        <v>242.00609770138601</v>
      </c>
      <c r="DN1894" s="2">
        <v>247.64165656629001</v>
      </c>
      <c r="DO1894" s="2">
        <v>240.47004288478101</v>
      </c>
      <c r="DP1894" s="2">
        <v>248.35675601951201</v>
      </c>
      <c r="DQ1894" s="2">
        <v>243.559271630691</v>
      </c>
      <c r="DR1894" s="2">
        <v>249.92843214508599</v>
      </c>
      <c r="DS1894" s="2">
        <v>256.13743102507101</v>
      </c>
      <c r="DT1894" s="2">
        <v>261.76506216705701</v>
      </c>
      <c r="DU1894" s="2">
        <v>265.58186400582798</v>
      </c>
      <c r="DV1894" s="2">
        <v>252.269449362389</v>
      </c>
      <c r="DW1894" s="2">
        <v>266.73721927754201</v>
      </c>
      <c r="DX1894" s="2">
        <v>271.9842902355</v>
      </c>
      <c r="DY1894" s="2">
        <v>273.90407164951398</v>
      </c>
    </row>
    <row r="1895" spans="1:129" customFormat="1">
      <c r="A1895" s="176" t="s">
        <v>3536</v>
      </c>
      <c r="B1895" s="178" t="s">
        <v>3551</v>
      </c>
      <c r="C1895" t="s">
        <v>3533</v>
      </c>
      <c r="D1895" s="187" t="s">
        <v>3566</v>
      </c>
      <c r="E1895" t="s">
        <v>2619</v>
      </c>
      <c r="F1895" s="91"/>
      <c r="G1895" s="91"/>
      <c r="H1895" s="91"/>
      <c r="I1895" s="91"/>
      <c r="J1895" s="91"/>
      <c r="K1895" s="91"/>
      <c r="L1895" s="91"/>
      <c r="M1895" s="91"/>
      <c r="N1895" s="91"/>
      <c r="O1895" s="91"/>
      <c r="P1895" s="91"/>
      <c r="Q1895" s="91"/>
      <c r="R1895" s="91"/>
      <c r="S1895" s="91"/>
      <c r="T1895" s="91"/>
      <c r="U1895" s="91"/>
      <c r="V1895" s="91"/>
      <c r="W1895" s="91"/>
      <c r="X1895" s="91"/>
      <c r="Y1895" s="91"/>
      <c r="Z1895" s="91"/>
      <c r="AA1895" s="91"/>
      <c r="AB1895" s="91"/>
      <c r="AC1895" s="91"/>
      <c r="AD1895" s="91"/>
      <c r="AE1895" s="91"/>
      <c r="AF1895" s="91"/>
      <c r="AG1895" s="91"/>
      <c r="AH1895" s="91"/>
      <c r="AI1895" s="91"/>
      <c r="AJ1895" s="91"/>
      <c r="AK1895" s="91"/>
      <c r="AL1895" s="91"/>
      <c r="AM1895" s="91"/>
      <c r="AN1895" s="91"/>
      <c r="AO1895" s="91"/>
      <c r="AP1895" s="91"/>
      <c r="AQ1895" s="91"/>
      <c r="AR1895" s="91"/>
      <c r="AS1895" s="91"/>
      <c r="AT1895" s="91"/>
      <c r="AU1895" s="91"/>
      <c r="AV1895" s="91"/>
      <c r="AW1895" s="91"/>
      <c r="AX1895" s="91"/>
      <c r="AY1895" s="91"/>
      <c r="AZ1895" s="91"/>
      <c r="BA1895" s="91"/>
      <c r="BB1895" s="91"/>
      <c r="BC1895" s="91"/>
      <c r="BD1895" s="91"/>
      <c r="BE1895" s="91"/>
      <c r="BF1895" s="91"/>
      <c r="BG1895" s="91"/>
      <c r="BH1895" s="91"/>
      <c r="BI1895" s="91"/>
      <c r="BJ1895" s="91"/>
      <c r="BK1895" s="91"/>
      <c r="BL1895" s="91"/>
      <c r="BM1895" s="91"/>
      <c r="BN1895" s="91"/>
      <c r="BO1895" s="91"/>
      <c r="BP1895" s="91"/>
      <c r="BQ1895" s="91"/>
      <c r="BR1895" s="91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>
        <v>214.97928693957499</v>
      </c>
      <c r="DC1895" s="2">
        <v>218.440586890026</v>
      </c>
      <c r="DD1895" s="2">
        <v>214.04291084895999</v>
      </c>
      <c r="DE1895" s="2">
        <v>219.58560862357999</v>
      </c>
      <c r="DF1895" s="2">
        <v>222.26475899673801</v>
      </c>
      <c r="DG1895" s="2">
        <v>226.50110822126001</v>
      </c>
      <c r="DH1895" s="2">
        <v>235.105446818963</v>
      </c>
      <c r="DI1895" s="2">
        <v>235.16357814026699</v>
      </c>
      <c r="DJ1895" s="2">
        <v>237.90429170582101</v>
      </c>
      <c r="DK1895" s="2">
        <v>228.95569594896301</v>
      </c>
      <c r="DL1895" s="2">
        <v>231.01667152997001</v>
      </c>
      <c r="DM1895" s="2">
        <v>242.00609770138601</v>
      </c>
      <c r="DN1895" s="2">
        <v>247.64165656629001</v>
      </c>
      <c r="DO1895" s="2">
        <v>240.47004288478101</v>
      </c>
      <c r="DP1895" s="2">
        <v>248.35675601951201</v>
      </c>
      <c r="DQ1895" s="2">
        <v>243.559271630691</v>
      </c>
      <c r="DR1895" s="2">
        <v>249.92843214508599</v>
      </c>
      <c r="DS1895" s="2">
        <v>256.13743102507101</v>
      </c>
      <c r="DT1895" s="2">
        <v>261.76506216705701</v>
      </c>
      <c r="DU1895" s="2">
        <v>265.58186400582798</v>
      </c>
      <c r="DV1895" s="2">
        <v>252.269449362389</v>
      </c>
      <c r="DW1895" s="2">
        <v>266.73721927754201</v>
      </c>
      <c r="DX1895" s="2">
        <v>271.9842902355</v>
      </c>
      <c r="DY1895" s="2">
        <v>273.90407164951398</v>
      </c>
    </row>
    <row r="1896" spans="1:129" customFormat="1">
      <c r="A1896" s="176" t="s">
        <v>3536</v>
      </c>
      <c r="B1896" s="178" t="s">
        <v>3551</v>
      </c>
      <c r="C1896" t="s">
        <v>3533</v>
      </c>
      <c r="D1896" s="187" t="s">
        <v>3566</v>
      </c>
      <c r="E1896" t="s">
        <v>2620</v>
      </c>
      <c r="F1896" s="91"/>
      <c r="G1896" s="91"/>
      <c r="H1896" s="91"/>
      <c r="I1896" s="91"/>
      <c r="J1896" s="91"/>
      <c r="K1896" s="91"/>
      <c r="L1896" s="91"/>
      <c r="M1896" s="91"/>
      <c r="N1896" s="91"/>
      <c r="O1896" s="91"/>
      <c r="P1896" s="91"/>
      <c r="Q1896" s="91"/>
      <c r="R1896" s="91"/>
      <c r="S1896" s="91"/>
      <c r="T1896" s="91"/>
      <c r="U1896" s="91"/>
      <c r="V1896" s="91"/>
      <c r="W1896" s="91"/>
      <c r="X1896" s="91"/>
      <c r="Y1896" s="91"/>
      <c r="Z1896" s="91"/>
      <c r="AA1896" s="91"/>
      <c r="AB1896" s="91"/>
      <c r="AC1896" s="91"/>
      <c r="AD1896" s="91"/>
      <c r="AE1896" s="91"/>
      <c r="AF1896" s="91"/>
      <c r="AG1896" s="91"/>
      <c r="AH1896" s="91"/>
      <c r="AI1896" s="91"/>
      <c r="AJ1896" s="91"/>
      <c r="AK1896" s="91"/>
      <c r="AL1896" s="91"/>
      <c r="AM1896" s="91"/>
      <c r="AN1896" s="91"/>
      <c r="AO1896" s="91"/>
      <c r="AP1896" s="91"/>
      <c r="AQ1896" s="91"/>
      <c r="AR1896" s="91"/>
      <c r="AS1896" s="91"/>
      <c r="AT1896" s="91"/>
      <c r="AU1896" s="91"/>
      <c r="AV1896" s="91"/>
      <c r="AW1896" s="91"/>
      <c r="AX1896" s="91"/>
      <c r="AY1896" s="91"/>
      <c r="AZ1896" s="91"/>
      <c r="BA1896" s="91"/>
      <c r="BB1896" s="91"/>
      <c r="BC1896" s="91"/>
      <c r="BD1896" s="91"/>
      <c r="BE1896" s="91"/>
      <c r="BF1896" s="91"/>
      <c r="BG1896" s="91"/>
      <c r="BH1896" s="91"/>
      <c r="BI1896" s="91"/>
      <c r="BJ1896" s="91"/>
      <c r="BK1896" s="91"/>
      <c r="BL1896" s="91"/>
      <c r="BM1896" s="91"/>
      <c r="BN1896" s="91"/>
      <c r="BO1896" s="91"/>
      <c r="BP1896" s="91"/>
      <c r="BQ1896" s="91"/>
      <c r="BR1896" s="91"/>
      <c r="BS1896" s="2">
        <v>101.085135518424</v>
      </c>
      <c r="BT1896" s="2">
        <v>106.543169165736</v>
      </c>
      <c r="BU1896" s="2">
        <v>110.23766402385699</v>
      </c>
      <c r="BV1896" s="2">
        <v>117.856872562364</v>
      </c>
      <c r="BW1896" s="2">
        <v>122.526410850247</v>
      </c>
      <c r="BX1896" s="2">
        <v>129.69141306821999</v>
      </c>
      <c r="BY1896" s="2">
        <v>137.54967278667499</v>
      </c>
      <c r="BZ1896" s="2">
        <v>149.37957910020199</v>
      </c>
      <c r="CA1896" s="2">
        <v>162.448026102585</v>
      </c>
      <c r="CB1896" s="2">
        <v>171.88153878407499</v>
      </c>
      <c r="CC1896" s="2">
        <v>173.71817800372801</v>
      </c>
      <c r="CD1896" s="2">
        <v>183.23542611686599</v>
      </c>
      <c r="CE1896" s="2">
        <v>190.86956339437901</v>
      </c>
      <c r="CF1896" s="2">
        <v>201.28282099236</v>
      </c>
      <c r="CG1896" s="2">
        <v>212.21252232800799</v>
      </c>
      <c r="CH1896" s="2">
        <v>217.79793445428299</v>
      </c>
      <c r="CI1896" s="2">
        <v>220.89031007316601</v>
      </c>
      <c r="CJ1896" s="2">
        <v>217.75936558386601</v>
      </c>
      <c r="CK1896" s="2">
        <v>209.80283809753101</v>
      </c>
      <c r="CL1896" s="2">
        <v>211.61436439006101</v>
      </c>
      <c r="CM1896" s="2">
        <v>213.166956673133</v>
      </c>
      <c r="CN1896" s="2">
        <v>221.46006049911099</v>
      </c>
      <c r="CO1896" s="2">
        <v>228.544932222657</v>
      </c>
      <c r="CP1896" s="2">
        <v>231.23487287259599</v>
      </c>
      <c r="CQ1896" s="2">
        <v>236.94641383204399</v>
      </c>
      <c r="CR1896" s="2">
        <v>243.81616921799699</v>
      </c>
      <c r="CS1896" s="2">
        <v>246.669800119402</v>
      </c>
      <c r="CT1896" s="2">
        <v>255.00202992889501</v>
      </c>
      <c r="CU1896" s="2">
        <v>256.34217141071099</v>
      </c>
      <c r="CV1896" s="2">
        <v>274.91676443805898</v>
      </c>
      <c r="CW1896" s="2">
        <v>277.02823738345501</v>
      </c>
      <c r="CX1896" s="2">
        <v>282.57466050411199</v>
      </c>
      <c r="CY1896" s="2">
        <v>299.86190989532599</v>
      </c>
      <c r="CZ1896" s="2">
        <v>309.61199369429198</v>
      </c>
      <c r="DA1896" s="2">
        <v>309.93649505109101</v>
      </c>
      <c r="DB1896" s="2">
        <v>324.174274904377</v>
      </c>
      <c r="DC1896" s="2">
        <v>327.93668419180398</v>
      </c>
      <c r="DD1896" s="2">
        <v>321.96774356554403</v>
      </c>
      <c r="DE1896" s="2">
        <v>319.03860879412503</v>
      </c>
      <c r="DF1896" s="2">
        <v>334.485146326245</v>
      </c>
      <c r="DG1896" s="2">
        <v>348.28636834717099</v>
      </c>
      <c r="DH1896" s="2">
        <v>353.15165491868299</v>
      </c>
      <c r="DI1896" s="2">
        <v>369.90648060152398</v>
      </c>
      <c r="DJ1896" s="2">
        <v>381.146082678325</v>
      </c>
      <c r="DK1896" s="2">
        <v>372.21244481422201</v>
      </c>
      <c r="DL1896" s="2">
        <v>378.61962111835697</v>
      </c>
      <c r="DM1896" s="2">
        <v>388.87464798751301</v>
      </c>
      <c r="DN1896" s="2">
        <v>403.17189271611699</v>
      </c>
      <c r="DO1896" s="2">
        <v>405.80771961610299</v>
      </c>
      <c r="DP1896" s="2">
        <v>404.73511949232699</v>
      </c>
      <c r="DQ1896" s="2">
        <v>391.48815150425497</v>
      </c>
      <c r="DR1896" s="2">
        <v>388.56520723211702</v>
      </c>
      <c r="DS1896" s="2">
        <v>382.794326220416</v>
      </c>
      <c r="DT1896" s="2">
        <v>367.21838040283399</v>
      </c>
      <c r="DU1896" s="2">
        <v>360.28846920128598</v>
      </c>
      <c r="DV1896" s="2">
        <v>312.49548614039099</v>
      </c>
      <c r="DW1896" s="2">
        <v>351.14930618119899</v>
      </c>
      <c r="DX1896" s="2">
        <v>378.77520590563302</v>
      </c>
      <c r="DY1896" s="2">
        <v>390.90998637333797</v>
      </c>
    </row>
    <row r="1897" spans="1:129" customFormat="1">
      <c r="A1897" s="176" t="s">
        <v>3536</v>
      </c>
      <c r="B1897" s="178" t="s">
        <v>3551</v>
      </c>
      <c r="C1897" t="s">
        <v>3533</v>
      </c>
      <c r="D1897" s="187" t="s">
        <v>3566</v>
      </c>
      <c r="E1897" t="s">
        <v>2621</v>
      </c>
      <c r="F1897" s="91"/>
      <c r="G1897" s="91"/>
      <c r="H1897" s="91"/>
      <c r="I1897" s="91"/>
      <c r="J1897" s="91"/>
      <c r="K1897" s="91"/>
      <c r="L1897" s="91"/>
      <c r="M1897" s="91"/>
      <c r="N1897" s="91"/>
      <c r="O1897" s="91"/>
      <c r="P1897" s="91"/>
      <c r="Q1897" s="91"/>
      <c r="R1897" s="91"/>
      <c r="S1897" s="91"/>
      <c r="T1897" s="91"/>
      <c r="U1897" s="91"/>
      <c r="V1897" s="91"/>
      <c r="W1897" s="91"/>
      <c r="X1897" s="91"/>
      <c r="Y1897" s="91"/>
      <c r="Z1897" s="91"/>
      <c r="AA1897" s="91"/>
      <c r="AB1897" s="91"/>
      <c r="AC1897" s="91"/>
      <c r="AD1897" s="91"/>
      <c r="AE1897" s="91"/>
      <c r="AF1897" s="91"/>
      <c r="AG1897" s="91"/>
      <c r="AH1897" s="91"/>
      <c r="AI1897" s="91"/>
      <c r="AJ1897" s="91"/>
      <c r="AK1897" s="91"/>
      <c r="AL1897" s="91"/>
      <c r="AM1897" s="91"/>
      <c r="AN1897" s="91"/>
      <c r="AO1897" s="91"/>
      <c r="AP1897" s="91"/>
      <c r="AQ1897" s="91"/>
      <c r="AR1897" s="91"/>
      <c r="AS1897" s="91"/>
      <c r="AT1897" s="91"/>
      <c r="AU1897" s="91"/>
      <c r="AV1897" s="91"/>
      <c r="AW1897" s="91"/>
      <c r="AX1897" s="91"/>
      <c r="AY1897" s="91"/>
      <c r="AZ1897" s="91"/>
      <c r="BA1897" s="91"/>
      <c r="BB1897" s="91"/>
      <c r="BC1897" s="91"/>
      <c r="BD1897" s="91"/>
      <c r="BE1897" s="91"/>
      <c r="BF1897" s="91"/>
      <c r="BG1897" s="91"/>
      <c r="BH1897" s="91"/>
      <c r="BI1897" s="91"/>
      <c r="BJ1897" s="91"/>
      <c r="BK1897" s="91"/>
      <c r="BL1897" s="91"/>
      <c r="BM1897" s="91"/>
      <c r="BN1897" s="91"/>
      <c r="BO1897" s="91"/>
      <c r="BP1897" s="91"/>
      <c r="BQ1897" s="91"/>
      <c r="BR1897" s="91"/>
      <c r="BS1897" s="2">
        <v>1001.99823139471</v>
      </c>
      <c r="BT1897" s="2">
        <v>1071.1446337550899</v>
      </c>
      <c r="BU1897" s="2">
        <v>1133.6082144582001</v>
      </c>
      <c r="BV1897" s="2">
        <v>1223.25801136564</v>
      </c>
      <c r="BW1897" s="2">
        <v>1315.8209568073501</v>
      </c>
      <c r="BX1897" s="2">
        <v>1413.8588037120201</v>
      </c>
      <c r="BY1897" s="2">
        <v>1469.63247697355</v>
      </c>
      <c r="BZ1897" s="2">
        <v>1573.5905125551899</v>
      </c>
      <c r="CA1897" s="2">
        <v>1675.2093144111</v>
      </c>
      <c r="CB1897" s="2">
        <v>1596.9658124467801</v>
      </c>
      <c r="CC1897" s="2">
        <v>1541.0172854964701</v>
      </c>
      <c r="CD1897" s="2">
        <v>1645.38945998852</v>
      </c>
      <c r="CE1897" s="2">
        <v>1680.7944864563699</v>
      </c>
      <c r="CF1897" s="2">
        <v>1733.9342571786101</v>
      </c>
      <c r="CG1897" s="2">
        <v>1736.61453388734</v>
      </c>
      <c r="CH1897" s="2">
        <v>1610.96518552988</v>
      </c>
      <c r="CI1897" s="2">
        <v>1502.2482034662901</v>
      </c>
      <c r="CJ1897" s="2">
        <v>1419.57989165154</v>
      </c>
      <c r="CK1897" s="2">
        <v>1391.25023175967</v>
      </c>
      <c r="CL1897" s="2">
        <v>1416.2859566792899</v>
      </c>
      <c r="CM1897" s="2">
        <v>1409.78890381465</v>
      </c>
      <c r="CN1897" s="2">
        <v>1468.2917233738499</v>
      </c>
      <c r="CO1897" s="2">
        <v>1483.4965323500701</v>
      </c>
      <c r="CP1897" s="2">
        <v>1530.84458839639</v>
      </c>
      <c r="CQ1897" s="2">
        <v>1536.3912718138299</v>
      </c>
      <c r="CR1897" s="2">
        <v>1514.9745288715901</v>
      </c>
      <c r="CS1897" s="2">
        <v>1504.87871341921</v>
      </c>
      <c r="CT1897" s="2">
        <v>1537.18161286037</v>
      </c>
      <c r="CU1897" s="2">
        <v>1536.93953271085</v>
      </c>
      <c r="CV1897" s="2">
        <v>1563.30734031208</v>
      </c>
      <c r="CW1897" s="2">
        <v>1576.15450105168</v>
      </c>
      <c r="CX1897" s="2">
        <v>1623.36839350236</v>
      </c>
      <c r="CY1897" s="2">
        <v>1640.8617221392899</v>
      </c>
      <c r="CZ1897" s="2">
        <v>1670.0899913652599</v>
      </c>
      <c r="DA1897" s="2">
        <v>1694.3022962437501</v>
      </c>
      <c r="DB1897" s="2">
        <v>1694.2537531656899</v>
      </c>
      <c r="DC1897" s="2">
        <v>1704.3489509610899</v>
      </c>
      <c r="DD1897" s="2">
        <v>1703.5148111891899</v>
      </c>
      <c r="DE1897" s="2">
        <v>1724.32996636795</v>
      </c>
      <c r="DF1897" s="2">
        <v>1766.4406966081899</v>
      </c>
      <c r="DG1897" s="2">
        <v>1767.4696792710999</v>
      </c>
      <c r="DH1897" s="2">
        <v>1754.0869156819599</v>
      </c>
      <c r="DI1897" s="2">
        <v>1735.17385138798</v>
      </c>
      <c r="DJ1897" s="2">
        <v>1662.3526027457799</v>
      </c>
      <c r="DK1897" s="2">
        <v>1574.6268133793899</v>
      </c>
      <c r="DL1897" s="2">
        <v>1588.8520420965799</v>
      </c>
      <c r="DM1897" s="2">
        <v>1555.74991903716</v>
      </c>
      <c r="DN1897" s="2">
        <v>1517.8494821264701</v>
      </c>
      <c r="DO1897" s="2">
        <v>1517.4514795810701</v>
      </c>
      <c r="DP1897" s="2">
        <v>1508.0402704230801</v>
      </c>
      <c r="DQ1897" s="2">
        <v>1535.0328503391599</v>
      </c>
      <c r="DR1897" s="2">
        <v>1547.3745303236799</v>
      </c>
      <c r="DS1897" s="2">
        <v>1564.51369490193</v>
      </c>
      <c r="DT1897" s="2">
        <v>1581.4903989629099</v>
      </c>
      <c r="DU1897" s="2">
        <v>1575.64955219583</v>
      </c>
      <c r="DV1897" s="2">
        <v>1364.44497732527</v>
      </c>
      <c r="DW1897" s="2">
        <v>1460.9694365069299</v>
      </c>
      <c r="DX1897" s="2">
        <v>1491.8263914571301</v>
      </c>
      <c r="DY1897" s="2">
        <v>1488.5458830034099</v>
      </c>
    </row>
    <row r="1898" spans="1:129" s="83" customFormat="1">
      <c r="A1898" s="176" t="s">
        <v>3536</v>
      </c>
      <c r="B1898" s="178" t="s">
        <v>3551</v>
      </c>
      <c r="C1898" t="s">
        <v>3533</v>
      </c>
      <c r="D1898" s="187" t="s">
        <v>3566</v>
      </c>
      <c r="E1898" s="116" t="s">
        <v>2622</v>
      </c>
      <c r="F1898" s="116"/>
      <c r="G1898" s="116"/>
      <c r="H1898" s="116"/>
      <c r="I1898" s="116"/>
      <c r="J1898" s="116"/>
      <c r="K1898" s="116"/>
      <c r="L1898" s="116"/>
      <c r="M1898" s="116"/>
      <c r="N1898" s="116"/>
      <c r="O1898" s="116"/>
      <c r="P1898" s="116"/>
      <c r="Q1898" s="116"/>
      <c r="R1898" s="116"/>
      <c r="S1898" s="116"/>
      <c r="T1898" s="116"/>
      <c r="U1898" s="116"/>
      <c r="V1898" s="116"/>
      <c r="W1898" s="116"/>
      <c r="X1898" s="116"/>
      <c r="Y1898" s="116"/>
      <c r="Z1898" s="116"/>
      <c r="AA1898" s="116"/>
      <c r="AB1898" s="116"/>
      <c r="AC1898" s="116"/>
      <c r="AD1898" s="116"/>
      <c r="AE1898" s="116"/>
      <c r="AF1898" s="116"/>
      <c r="AG1898" s="116"/>
      <c r="AH1898" s="116"/>
      <c r="AI1898" s="116"/>
      <c r="AJ1898" s="116"/>
      <c r="AK1898" s="116"/>
      <c r="AL1898" s="116"/>
      <c r="AM1898" s="116"/>
      <c r="AN1898" s="116"/>
      <c r="AO1898" s="116"/>
      <c r="AP1898" s="116"/>
      <c r="AQ1898" s="116"/>
      <c r="AR1898" s="116"/>
      <c r="AS1898" s="116"/>
      <c r="AT1898" s="116"/>
      <c r="AU1898" s="116"/>
      <c r="AV1898" s="116"/>
      <c r="AW1898" s="116"/>
      <c r="AX1898" s="116"/>
      <c r="AY1898" s="116"/>
      <c r="AZ1898" s="116"/>
      <c r="BA1898" s="116"/>
      <c r="BB1898" s="116"/>
      <c r="BC1898" s="116"/>
      <c r="BD1898" s="116"/>
      <c r="BE1898" s="116"/>
      <c r="BF1898" s="116"/>
      <c r="BG1898" s="116"/>
      <c r="BH1898" s="116"/>
      <c r="BI1898" s="116"/>
      <c r="BJ1898" s="116"/>
      <c r="BK1898" s="116"/>
      <c r="BL1898" s="116"/>
      <c r="BM1898" s="116"/>
      <c r="BN1898" s="116"/>
      <c r="BO1898" s="116"/>
      <c r="BP1898" s="116"/>
      <c r="BQ1898" s="116"/>
      <c r="BR1898" s="116"/>
      <c r="BS1898" s="134">
        <v>1514.4352459960401</v>
      </c>
      <c r="BT1898" s="134">
        <v>1633.49023947</v>
      </c>
      <c r="BU1898" s="134">
        <v>1746.71814886578</v>
      </c>
      <c r="BV1898" s="134">
        <v>1892.1375880780299</v>
      </c>
      <c r="BW1898" s="134">
        <v>2055.0701726256798</v>
      </c>
      <c r="BX1898" s="134">
        <v>2243.4584142219401</v>
      </c>
      <c r="BY1898" s="134">
        <v>2363.7695087551301</v>
      </c>
      <c r="BZ1898" s="134">
        <v>2549.9164462602298</v>
      </c>
      <c r="CA1898" s="134">
        <v>2751.6146745231699</v>
      </c>
      <c r="CB1898" s="134">
        <v>2709.5945723114301</v>
      </c>
      <c r="CC1898" s="134">
        <v>2686.7175323378001</v>
      </c>
      <c r="CD1898" s="134">
        <v>2860.6556217405</v>
      </c>
      <c r="CE1898" s="134">
        <v>2955.4718128192198</v>
      </c>
      <c r="CF1898" s="134">
        <v>3078.2580484330401</v>
      </c>
      <c r="CG1898" s="134">
        <v>3117.82203878882</v>
      </c>
      <c r="CH1898" s="134">
        <v>2981.79195500366</v>
      </c>
      <c r="CI1898" s="134">
        <v>2873.4939161581701</v>
      </c>
      <c r="CJ1898" s="134">
        <v>2784.6311579100302</v>
      </c>
      <c r="CK1898" s="134">
        <v>2769.4321943831001</v>
      </c>
      <c r="CL1898" s="134">
        <v>2811.5818503556902</v>
      </c>
      <c r="CM1898" s="134">
        <v>2815.3806052163</v>
      </c>
      <c r="CN1898" s="134">
        <v>2900.6904131879901</v>
      </c>
      <c r="CO1898" s="134">
        <v>2965.98071583511</v>
      </c>
      <c r="CP1898" s="134">
        <v>3058.8230500096001</v>
      </c>
      <c r="CQ1898" s="134">
        <v>3105.9698610079399</v>
      </c>
      <c r="CR1898" s="134">
        <v>3141.4999199888498</v>
      </c>
      <c r="CS1898" s="134">
        <v>3146.8803658162901</v>
      </c>
      <c r="CT1898" s="134">
        <v>3189.1893053779399</v>
      </c>
      <c r="CU1898" s="134">
        <v>3172.7150850909702</v>
      </c>
      <c r="CV1898" s="134">
        <v>3241.2557611995298</v>
      </c>
      <c r="CW1898" s="134">
        <v>3286.70456359324</v>
      </c>
      <c r="CX1898" s="134">
        <v>3360.1288750225699</v>
      </c>
      <c r="CY1898" s="134">
        <v>3451.4098080864801</v>
      </c>
      <c r="CZ1898" s="134">
        <v>3464.1462193012999</v>
      </c>
      <c r="DA1898" s="134">
        <v>3519.5261699924599</v>
      </c>
      <c r="DB1898" s="134">
        <v>3577.4374843495202</v>
      </c>
      <c r="DC1898" s="134">
        <v>3609.7569468521401</v>
      </c>
      <c r="DD1898" s="134">
        <v>3632.2699489967399</v>
      </c>
      <c r="DE1898" s="134">
        <v>3710.90403023812</v>
      </c>
      <c r="DF1898" s="134">
        <v>3862.4716092034901</v>
      </c>
      <c r="DG1898" s="134">
        <v>3912.4255014065502</v>
      </c>
      <c r="DH1898" s="134">
        <v>3953.8572141284699</v>
      </c>
      <c r="DI1898" s="134">
        <v>3998.9526278579901</v>
      </c>
      <c r="DJ1898" s="134">
        <v>3965.86038504203</v>
      </c>
      <c r="DK1898" s="134">
        <v>3873.9209095708602</v>
      </c>
      <c r="DL1898" s="134">
        <v>3995.3496236535798</v>
      </c>
      <c r="DM1898" s="134">
        <v>4022.6096170598998</v>
      </c>
      <c r="DN1898" s="134">
        <v>4087.0355572396802</v>
      </c>
      <c r="DO1898" s="134">
        <v>4124.0952835029102</v>
      </c>
      <c r="DP1898" s="134">
        <v>4153.60354066541</v>
      </c>
      <c r="DQ1898" s="134">
        <v>4234.4740265660903</v>
      </c>
      <c r="DR1898" s="134">
        <v>4326.6331025032496</v>
      </c>
      <c r="DS1898" s="134">
        <v>4403.1186261438197</v>
      </c>
      <c r="DT1898" s="134">
        <v>4444.9769606366799</v>
      </c>
      <c r="DU1898" s="134">
        <v>4451.5191953809399</v>
      </c>
      <c r="DV1898" s="134">
        <v>4051.1892810847498</v>
      </c>
      <c r="DW1898" s="134">
        <v>4277.5567709550596</v>
      </c>
      <c r="DX1898" s="134">
        <v>4422.0874242742402</v>
      </c>
      <c r="DY1898" s="134">
        <v>4530.5284213067798</v>
      </c>
    </row>
    <row r="1899" spans="1:129" s="83" customFormat="1">
      <c r="A1899" s="176" t="s">
        <v>3536</v>
      </c>
      <c r="B1899" s="178" t="s">
        <v>3551</v>
      </c>
      <c r="C1899" t="s">
        <v>3533</v>
      </c>
      <c r="D1899" s="187" t="s">
        <v>3566</v>
      </c>
      <c r="E1899" s="116" t="s">
        <v>2623</v>
      </c>
      <c r="F1899" s="116"/>
      <c r="G1899" s="116"/>
      <c r="H1899" s="116"/>
      <c r="I1899" s="116"/>
      <c r="J1899" s="116"/>
      <c r="K1899" s="116"/>
      <c r="L1899" s="116"/>
      <c r="M1899" s="116"/>
      <c r="N1899" s="116"/>
      <c r="O1899" s="116"/>
      <c r="P1899" s="116"/>
      <c r="Q1899" s="116"/>
      <c r="R1899" s="116"/>
      <c r="S1899" s="116"/>
      <c r="T1899" s="116"/>
      <c r="U1899" s="116"/>
      <c r="V1899" s="116"/>
      <c r="W1899" s="116"/>
      <c r="X1899" s="116"/>
      <c r="Y1899" s="116"/>
      <c r="Z1899" s="116"/>
      <c r="AA1899" s="116"/>
      <c r="AB1899" s="116"/>
      <c r="AC1899" s="116"/>
      <c r="AD1899" s="116"/>
      <c r="AE1899" s="116"/>
      <c r="AF1899" s="116"/>
      <c r="AG1899" s="116"/>
      <c r="AH1899" s="116"/>
      <c r="AI1899" s="116"/>
      <c r="AJ1899" s="116"/>
      <c r="AK1899" s="116"/>
      <c r="AL1899" s="116"/>
      <c r="AM1899" s="116"/>
      <c r="AN1899" s="116"/>
      <c r="AO1899" s="116"/>
      <c r="AP1899" s="116"/>
      <c r="AQ1899" s="116"/>
      <c r="AR1899" s="116"/>
      <c r="AS1899" s="116"/>
      <c r="AT1899" s="116"/>
      <c r="AU1899" s="116"/>
      <c r="AV1899" s="116"/>
      <c r="AW1899" s="116"/>
      <c r="AX1899" s="116"/>
      <c r="AY1899" s="116"/>
      <c r="AZ1899" s="116"/>
      <c r="BA1899" s="116"/>
      <c r="BB1899" s="116"/>
      <c r="BC1899" s="116"/>
      <c r="BD1899" s="116"/>
      <c r="BE1899" s="116"/>
      <c r="BF1899" s="116"/>
      <c r="BG1899" s="116"/>
      <c r="BH1899" s="116"/>
      <c r="BI1899" s="116"/>
      <c r="BJ1899" s="116"/>
      <c r="BK1899" s="116"/>
      <c r="BL1899" s="116"/>
      <c r="BM1899" s="116"/>
      <c r="BN1899" s="116"/>
      <c r="BO1899" s="116"/>
      <c r="BP1899" s="116"/>
      <c r="BQ1899" s="116"/>
      <c r="BR1899" s="116"/>
      <c r="BS1899" s="135">
        <f t="shared" ref="BS1899:CX1899" si="137">BS1898/BS1891</f>
        <v>0.96609087952258854</v>
      </c>
      <c r="BT1899" s="135">
        <f t="shared" si="137"/>
        <v>0.95962383829513287</v>
      </c>
      <c r="BU1899" s="135">
        <f t="shared" si="137"/>
        <v>0.95648787510488831</v>
      </c>
      <c r="BV1899" s="135">
        <f t="shared" si="137"/>
        <v>0.94974235547727104</v>
      </c>
      <c r="BW1899" s="135">
        <f t="shared" si="137"/>
        <v>0.95830580190983183</v>
      </c>
      <c r="BX1899" s="135">
        <f t="shared" si="137"/>
        <v>0.95106554830051748</v>
      </c>
      <c r="BY1899" s="135">
        <f t="shared" si="137"/>
        <v>0.94792726923371373</v>
      </c>
      <c r="BZ1899" s="135">
        <f t="shared" si="137"/>
        <v>0.96755483891385763</v>
      </c>
      <c r="CA1899" s="135">
        <f t="shared" si="137"/>
        <v>0.95682943734392167</v>
      </c>
      <c r="CB1899" s="135">
        <f t="shared" si="137"/>
        <v>0.94012194953685557</v>
      </c>
      <c r="CC1899" s="135">
        <f t="shared" si="137"/>
        <v>0.98142951236261267</v>
      </c>
      <c r="CD1899" s="135">
        <f t="shared" si="137"/>
        <v>0.96180152466333479</v>
      </c>
      <c r="CE1899" s="135">
        <f t="shared" si="137"/>
        <v>0.96014598304835996</v>
      </c>
      <c r="CF1899" s="135">
        <f t="shared" si="137"/>
        <v>0.99103017172220476</v>
      </c>
      <c r="CG1899" s="135">
        <f t="shared" si="137"/>
        <v>0.96301035873578289</v>
      </c>
      <c r="CH1899" s="135">
        <f t="shared" si="137"/>
        <v>0.96463533441523808</v>
      </c>
      <c r="CI1899" s="135">
        <f t="shared" si="137"/>
        <v>0.98701645006147898</v>
      </c>
      <c r="CJ1899" s="135">
        <f t="shared" si="137"/>
        <v>0.9958954988356632</v>
      </c>
      <c r="CK1899" s="135">
        <f t="shared" si="137"/>
        <v>1.0026779829651526</v>
      </c>
      <c r="CL1899" s="135">
        <f t="shared" si="137"/>
        <v>0.99836589964294942</v>
      </c>
      <c r="CM1899" s="135">
        <f t="shared" si="137"/>
        <v>1.0085380921922151</v>
      </c>
      <c r="CN1899" s="135">
        <f t="shared" si="137"/>
        <v>0.99018590001376705</v>
      </c>
      <c r="CO1899" s="135">
        <f t="shared" si="137"/>
        <v>1.0101402129889616</v>
      </c>
      <c r="CP1899" s="135">
        <f t="shared" si="137"/>
        <v>0.99906036928704622</v>
      </c>
      <c r="CQ1899" s="135">
        <f t="shared" si="137"/>
        <v>1.0023572218858878</v>
      </c>
      <c r="CR1899" s="135">
        <f t="shared" si="137"/>
        <v>0.99479582501225072</v>
      </c>
      <c r="CS1899" s="135">
        <f t="shared" si="137"/>
        <v>0.99919493359687717</v>
      </c>
      <c r="CT1899" s="135">
        <f t="shared" si="137"/>
        <v>0.99817737326209488</v>
      </c>
      <c r="CU1899" s="135">
        <f t="shared" si="137"/>
        <v>0.99443534526010124</v>
      </c>
      <c r="CV1899" s="135">
        <f t="shared" si="137"/>
        <v>1.0020362758439902</v>
      </c>
      <c r="CW1899" s="135">
        <f t="shared" si="137"/>
        <v>1.0023300533268902</v>
      </c>
      <c r="CX1899" s="135">
        <f t="shared" si="137"/>
        <v>0.99813698655091887</v>
      </c>
      <c r="CY1899" s="135">
        <f t="shared" ref="CY1899:DY1899" si="138">CY1898/CY1891</f>
        <v>1.002915784428827</v>
      </c>
      <c r="CZ1899" s="135">
        <f t="shared" si="138"/>
        <v>0.98180360663648014</v>
      </c>
      <c r="DA1899" s="135">
        <f t="shared" si="138"/>
        <v>1.0206310168670925</v>
      </c>
      <c r="DB1899" s="135">
        <f t="shared" si="138"/>
        <v>0.99383405414571513</v>
      </c>
      <c r="DC1899" s="135">
        <f t="shared" si="138"/>
        <v>1.0030336683297691</v>
      </c>
      <c r="DD1899" s="135">
        <f t="shared" si="138"/>
        <v>1.0216216875157578</v>
      </c>
      <c r="DE1899" s="135">
        <f t="shared" si="138"/>
        <v>0.99938837015018167</v>
      </c>
      <c r="DF1899" s="135">
        <f t="shared" si="138"/>
        <v>0.99054878714489492</v>
      </c>
      <c r="DG1899" s="135">
        <f t="shared" si="138"/>
        <v>0.99489237506166017</v>
      </c>
      <c r="DH1899" s="135">
        <f t="shared" si="138"/>
        <v>0.99659083896612788</v>
      </c>
      <c r="DI1899" s="135">
        <f t="shared" si="138"/>
        <v>1.010115513306258</v>
      </c>
      <c r="DJ1899" s="135">
        <f t="shared" si="138"/>
        <v>0.99119904831335703</v>
      </c>
      <c r="DK1899" s="135">
        <f t="shared" si="138"/>
        <v>0.99291529735594697</v>
      </c>
      <c r="DL1899" s="135">
        <f t="shared" si="138"/>
        <v>1.0042101701186754</v>
      </c>
      <c r="DM1899" s="135">
        <f t="shared" si="138"/>
        <v>1.0033220212218257</v>
      </c>
      <c r="DN1899" s="135">
        <f t="shared" si="138"/>
        <v>0.99178644115064907</v>
      </c>
      <c r="DO1899" s="135">
        <f t="shared" si="138"/>
        <v>0.99954692186979643</v>
      </c>
      <c r="DP1899" s="135">
        <f t="shared" si="138"/>
        <v>0.98364162602930894</v>
      </c>
      <c r="DQ1899" s="135">
        <f t="shared" si="138"/>
        <v>0.9703411201547778</v>
      </c>
      <c r="DR1899" s="135">
        <f t="shared" si="138"/>
        <v>0.9876471407772468</v>
      </c>
      <c r="DS1899" s="135">
        <f t="shared" si="138"/>
        <v>1.003683825876287</v>
      </c>
      <c r="DT1899" s="135">
        <f t="shared" si="138"/>
        <v>0.98992161057635586</v>
      </c>
      <c r="DU1899" s="135">
        <f t="shared" si="138"/>
        <v>0.9919970153038985</v>
      </c>
      <c r="DV1899" s="135">
        <f t="shared" si="138"/>
        <v>0.96728450988126746</v>
      </c>
      <c r="DW1899" s="135">
        <f t="shared" si="138"/>
        <v>1.0093594823831853</v>
      </c>
      <c r="DX1899" s="135">
        <f t="shared" si="138"/>
        <v>0.99953669236475506</v>
      </c>
      <c r="DY1899" s="135">
        <f t="shared" si="138"/>
        <v>1.0036385152773051</v>
      </c>
    </row>
    <row r="1900" spans="1:129" s="83" customFormat="1">
      <c r="A1900" s="176" t="s">
        <v>3536</v>
      </c>
      <c r="B1900" s="178" t="s">
        <v>3551</v>
      </c>
      <c r="C1900" t="s">
        <v>3533</v>
      </c>
      <c r="D1900" s="187" t="s">
        <v>3566</v>
      </c>
      <c r="E1900" t="s">
        <v>2624</v>
      </c>
      <c r="F1900" s="116"/>
      <c r="G1900" s="116"/>
      <c r="H1900" s="116"/>
      <c r="I1900" s="116"/>
      <c r="J1900" s="116"/>
      <c r="K1900" s="116"/>
      <c r="L1900" s="116"/>
      <c r="M1900" s="116"/>
      <c r="N1900" s="116"/>
      <c r="O1900" s="116"/>
      <c r="P1900" s="116"/>
      <c r="Q1900" s="116"/>
      <c r="R1900" s="116"/>
      <c r="S1900" s="116"/>
      <c r="T1900" s="116"/>
      <c r="U1900" s="116"/>
      <c r="V1900" s="116"/>
      <c r="W1900" s="116"/>
      <c r="X1900" s="116"/>
      <c r="Y1900" s="116"/>
      <c r="Z1900" s="116"/>
      <c r="AA1900" s="116"/>
      <c r="AB1900" s="116"/>
      <c r="AC1900" s="116"/>
      <c r="AD1900" s="116"/>
      <c r="AE1900" s="116"/>
      <c r="AF1900" s="116"/>
      <c r="AG1900" s="116"/>
      <c r="AH1900" s="116"/>
      <c r="AI1900" s="116"/>
      <c r="AJ1900" s="116"/>
      <c r="AK1900" s="116"/>
      <c r="AL1900" s="116"/>
      <c r="AM1900" s="116"/>
      <c r="AN1900" s="116"/>
      <c r="AO1900" s="116"/>
      <c r="AP1900" s="116"/>
      <c r="AQ1900" s="116"/>
      <c r="AR1900" s="116"/>
      <c r="AS1900" s="116"/>
      <c r="AT1900" s="116"/>
      <c r="AU1900" s="116"/>
      <c r="AV1900" s="116"/>
      <c r="AW1900" s="116"/>
      <c r="AX1900" s="116"/>
      <c r="AY1900" s="116"/>
      <c r="AZ1900" s="116"/>
      <c r="BA1900" s="116"/>
      <c r="BB1900" s="116"/>
      <c r="BC1900" s="116"/>
      <c r="BD1900" s="116"/>
      <c r="BE1900" s="116"/>
      <c r="BF1900" s="116"/>
      <c r="BG1900" s="116"/>
      <c r="BH1900" s="116"/>
      <c r="BI1900" s="116"/>
      <c r="BJ1900" s="116"/>
      <c r="BK1900" s="116"/>
      <c r="BL1900" s="116"/>
      <c r="BM1900" s="116"/>
      <c r="BN1900" s="116"/>
      <c r="BO1900" s="116"/>
      <c r="BP1900" s="116"/>
      <c r="BQ1900" s="116"/>
      <c r="BR1900" s="116"/>
      <c r="BS1900" s="136">
        <f>BS1892*1000000/BS8</f>
        <v>8.9315879172497031E-2</v>
      </c>
      <c r="BT1900" s="136">
        <f>BT1892*1000000/BT8</f>
        <v>9.4360345012185917E-2</v>
      </c>
      <c r="BU1900" s="136">
        <f>BU1892*1000000/BU8</f>
        <v>9.1442007097700728E-2</v>
      </c>
      <c r="BV1900" s="136">
        <f>BV1892*1000000/BV8</f>
        <v>9.4254008244800624E-2</v>
      </c>
      <c r="BW1900" s="136">
        <f>BW1892*1000000/BW8</f>
        <v>9.3538195070951818E-2</v>
      </c>
      <c r="BX1900" s="136">
        <f>BX1892*1000000/BX8</f>
        <v>9.9692986770125683E-2</v>
      </c>
      <c r="BY1900" s="136">
        <f>BY1892*1000000/BY8</f>
        <v>0.10593640940423467</v>
      </c>
      <c r="BZ1900" s="136">
        <f>BZ1892*1000000/BZ8</f>
        <v>0.111081429818326</v>
      </c>
      <c r="CA1900" s="136">
        <f>CA1892*1000000/CA8</f>
        <v>0.11653834572370131</v>
      </c>
      <c r="CB1900" s="136">
        <f>CB1892*1000000/CB8</f>
        <v>0.11754114798028585</v>
      </c>
      <c r="CC1900" s="136">
        <f>CC1892*1000000/CC8</f>
        <v>0.11988117920223709</v>
      </c>
      <c r="CD1900" s="136">
        <f>CD1892*1000000/CD8</f>
        <v>0.12719267313399693</v>
      </c>
      <c r="CE1900" s="136">
        <f>CE1892*1000000/CE8</f>
        <v>0.13179685260945656</v>
      </c>
      <c r="CF1900" s="136">
        <f>CF1892*1000000/CF8</f>
        <v>0.13478270266784745</v>
      </c>
      <c r="CG1900" s="136">
        <f>CG1892*1000000/CG8</f>
        <v>0.13792442506841632</v>
      </c>
      <c r="CH1900" s="136">
        <f>CH1892*1000000/CH8</f>
        <v>0.14214179724212639</v>
      </c>
      <c r="CI1900" s="136">
        <f>CI1892*1000000/CI8</f>
        <v>0.14941701377644526</v>
      </c>
      <c r="CJ1900" s="136">
        <f>CJ1892*1000000/CJ8</f>
        <v>0.15174401272706486</v>
      </c>
      <c r="CK1900" s="136">
        <f>CK1892*1000000/CK8</f>
        <v>0.15360797510837307</v>
      </c>
      <c r="CL1900" s="136">
        <f>CL1892*1000000/CL8</f>
        <v>0.15208810176977799</v>
      </c>
      <c r="CM1900" s="136">
        <f>CM1892*1000000/CM8</f>
        <v>0.15165012055685823</v>
      </c>
      <c r="CN1900" s="136">
        <f>CN1892*1000000/CN8</f>
        <v>0.14401527951998291</v>
      </c>
      <c r="CO1900" s="136">
        <f>CO1892*1000000/CO8</f>
        <v>0.1476759277851637</v>
      </c>
      <c r="CP1900" s="136">
        <f>CP1892*1000000/CP8</f>
        <v>0.14949997726768535</v>
      </c>
      <c r="CQ1900" s="136">
        <f>CQ1892*1000000/CQ8</f>
        <v>0.15028949683151055</v>
      </c>
      <c r="CR1900" s="136">
        <f>CR1892*1000000/CR8</f>
        <v>0.14852409116713167</v>
      </c>
      <c r="CS1900" s="136">
        <f>CS1892*1000000/CS8</f>
        <v>0.14549168671984855</v>
      </c>
      <c r="CT1900" s="136">
        <f>CT1892*1000000/CT8</f>
        <v>0.1445941015908887</v>
      </c>
      <c r="CU1900" s="136">
        <f>CU1892*1000000/CU8</f>
        <v>0.14232458543855037</v>
      </c>
      <c r="CV1900" s="136">
        <f>CV1892*1000000/CV8</f>
        <v>0.14328792797977907</v>
      </c>
      <c r="CW1900" s="136">
        <f>CW1892*1000000/CW8</f>
        <v>0.14456547914082923</v>
      </c>
      <c r="CX1900" s="136">
        <f>CX1892*1000000/CX8</f>
        <v>0.14415233786821019</v>
      </c>
      <c r="CY1900" s="136">
        <f>CY1892*1000000/CY8</f>
        <v>0.14501935002993416</v>
      </c>
      <c r="CZ1900" s="136">
        <f>CZ1892*1000000/CZ8</f>
        <v>0.14479771178397977</v>
      </c>
      <c r="DA1900" s="136">
        <f>DA1892*1000000/DA8</f>
        <v>0.1465254458134263</v>
      </c>
      <c r="DB1900" s="137">
        <f>DB1892*1000000/DB8</f>
        <v>0.14320585940279895</v>
      </c>
      <c r="DC1900" s="136">
        <f>DC1892*1000000/DC8</f>
        <v>0.14109835395448247</v>
      </c>
      <c r="DD1900" s="136">
        <f>DD1892*1000000/DD8</f>
        <v>0.14098961463943158</v>
      </c>
      <c r="DE1900" s="136">
        <f>DE1892*1000000/DE8</f>
        <v>0.14151732773338832</v>
      </c>
      <c r="DF1900" s="136">
        <f>DF1892*1000000/DF8</f>
        <v>0.14465401115229681</v>
      </c>
      <c r="DG1900" s="136">
        <f>DG1892*1000000/DG8</f>
        <v>0.14736020105227923</v>
      </c>
      <c r="DH1900" s="136">
        <f>DH1892*1000000/DH8</f>
        <v>0.14503753243476467</v>
      </c>
      <c r="DI1900" s="136">
        <f>DI1892*1000000/DI8</f>
        <v>0.14669557314613516</v>
      </c>
      <c r="DJ1900" s="136">
        <f>DJ1892*1000000/DJ8</f>
        <v>0.14997399679004883</v>
      </c>
      <c r="DK1900" s="136">
        <f>DK1892*1000000/DK8</f>
        <v>0.15139101104657157</v>
      </c>
      <c r="DL1900" s="136">
        <f>DL1892*1000000/DL8</f>
        <v>0.15373311342552209</v>
      </c>
      <c r="DM1900" s="136">
        <f>DM1892*1000000/DM8</f>
        <v>0.14735939904600029</v>
      </c>
      <c r="DN1900" s="136">
        <f>DN1892*1000000/DN8</f>
        <v>0.15290107915668255</v>
      </c>
      <c r="DO1900" s="136">
        <f>DO1892*1000000/DO8</f>
        <v>0.15461301614491013</v>
      </c>
      <c r="DP1900" s="136">
        <f>DP1892*1000000/DP8</f>
        <v>0.15215870288820132</v>
      </c>
      <c r="DQ1900" s="136">
        <f>DQ1892*1000000/DQ8</f>
        <v>0.1521562465685076</v>
      </c>
      <c r="DR1900" s="136">
        <f>DR1892*1000000/DR8</f>
        <v>0.14947256742192244</v>
      </c>
      <c r="DS1900" s="136">
        <f>DS1892*1000000/DS8</f>
        <v>0.14851278242181948</v>
      </c>
      <c r="DT1900" s="136">
        <f>DT1892*1000000/DT8</f>
        <v>0.14679413911516345</v>
      </c>
      <c r="DU1900" s="136">
        <f>DU1892*1000000/DU8</f>
        <v>0.14283645567601494</v>
      </c>
      <c r="DV1900" s="136">
        <f>DV1892*1000000/DV8</f>
        <v>0.1247175997393823</v>
      </c>
      <c r="DW1900" s="136">
        <f>DW1892*1000000/DW8</f>
        <v>0.13284035632292068</v>
      </c>
      <c r="DX1900" s="134"/>
      <c r="DY1900" s="134"/>
    </row>
    <row r="1901" spans="1:129" s="83" customFormat="1">
      <c r="A1901" s="176" t="s">
        <v>3536</v>
      </c>
      <c r="B1901" s="178" t="s">
        <v>3551</v>
      </c>
      <c r="C1901" t="s">
        <v>3533</v>
      </c>
      <c r="D1901" s="187" t="s">
        <v>3566</v>
      </c>
      <c r="E1901" t="s">
        <v>2625</v>
      </c>
      <c r="F1901" s="116"/>
      <c r="G1901" s="116"/>
      <c r="H1901" s="116"/>
      <c r="I1901" s="116"/>
      <c r="J1901" s="116"/>
      <c r="K1901" s="116"/>
      <c r="L1901" s="116"/>
      <c r="M1901" s="116"/>
      <c r="N1901" s="116"/>
      <c r="O1901" s="116"/>
      <c r="P1901" s="116"/>
      <c r="Q1901" s="116"/>
      <c r="R1901" s="116"/>
      <c r="S1901" s="116"/>
      <c r="T1901" s="116"/>
      <c r="U1901" s="116"/>
      <c r="V1901" s="116"/>
      <c r="W1901" s="116"/>
      <c r="X1901" s="116"/>
      <c r="Y1901" s="116"/>
      <c r="Z1901" s="116"/>
      <c r="AA1901" s="116"/>
      <c r="AB1901" s="116"/>
      <c r="AC1901" s="116"/>
      <c r="AD1901" s="116"/>
      <c r="AE1901" s="116"/>
      <c r="AF1901" s="116"/>
      <c r="AG1901" s="116"/>
      <c r="AH1901" s="116"/>
      <c r="AI1901" s="116"/>
      <c r="AJ1901" s="116"/>
      <c r="AK1901" s="116"/>
      <c r="AL1901" s="116"/>
      <c r="AM1901" s="116"/>
      <c r="AN1901" s="116"/>
      <c r="AO1901" s="116"/>
      <c r="AP1901" s="116"/>
      <c r="AQ1901" s="116"/>
      <c r="AR1901" s="116"/>
      <c r="AS1901" s="116"/>
      <c r="AT1901" s="116"/>
      <c r="AU1901" s="116"/>
      <c r="AV1901" s="116"/>
      <c r="AW1901" s="116"/>
      <c r="AX1901" s="116"/>
      <c r="AY1901" s="116"/>
      <c r="AZ1901" s="116"/>
      <c r="BA1901" s="116"/>
      <c r="BB1901" s="116"/>
      <c r="BC1901" s="116"/>
      <c r="BD1901" s="116"/>
      <c r="BE1901" s="116"/>
      <c r="BF1901" s="116"/>
      <c r="BG1901" s="116"/>
      <c r="BH1901" s="116"/>
      <c r="BI1901" s="116"/>
      <c r="BJ1901" s="116"/>
      <c r="BK1901" s="116"/>
      <c r="BL1901" s="116"/>
      <c r="BM1901" s="116"/>
      <c r="BN1901" s="116"/>
      <c r="BO1901" s="116"/>
      <c r="BP1901" s="116"/>
      <c r="BQ1901" s="116"/>
      <c r="BR1901" s="116"/>
      <c r="BS1901" s="136">
        <f>BS1893*1000000/BS9</f>
        <v>9.9360863711822553E-2</v>
      </c>
      <c r="BT1901" s="136">
        <f>BT1893*1000000/BT9</f>
        <v>0.11147135811433992</v>
      </c>
      <c r="BU1901" s="136">
        <f>BU1893*1000000/BU9</f>
        <v>0.12278091636338767</v>
      </c>
      <c r="BV1901" s="136">
        <f>BV1893*1000000/BV9</f>
        <v>0.13437119904578471</v>
      </c>
      <c r="BW1901" s="136">
        <f>BW1893*1000000/BW9</f>
        <v>0.15388762706585482</v>
      </c>
      <c r="BX1901" s="136">
        <f>BX1893*1000000/BX9</f>
        <v>0.17474572362103738</v>
      </c>
      <c r="BY1901" s="136">
        <f>BY1893*1000000/BY9</f>
        <v>0.18678701248714982</v>
      </c>
      <c r="BZ1901" s="136">
        <f>BZ1893*1000000/BZ9</f>
        <v>0.20109959457611951</v>
      </c>
      <c r="CA1901" s="136">
        <f>CA1893*1000000/CA9</f>
        <v>0.22148663374570315</v>
      </c>
      <c r="CB1901" s="136">
        <f>CB1893*1000000/CB9</f>
        <v>0.21410859709726809</v>
      </c>
      <c r="CC1901" s="136">
        <f>CC1893*1000000/CC9</f>
        <v>0.21275384329706001</v>
      </c>
      <c r="CD1901" s="136">
        <f>CD1893*1000000/CD9</f>
        <v>0.22546646623767769</v>
      </c>
      <c r="CE1901" s="136">
        <f>CE1893*1000000/CE9</f>
        <v>0.23338883718530989</v>
      </c>
      <c r="CF1901" s="136">
        <f>CF1893*1000000/CF9</f>
        <v>0.240273534799364</v>
      </c>
      <c r="CG1901" s="136">
        <f>CG1893*1000000/CG9</f>
        <v>0.24125259288306647</v>
      </c>
      <c r="CH1901" s="136">
        <f>CH1893*1000000/CH9</f>
        <v>0.22263482194507841</v>
      </c>
      <c r="CI1901" s="136">
        <f>CI1893*1000000/CI9</f>
        <v>0.21571742752722137</v>
      </c>
      <c r="CJ1901" s="136">
        <f>CJ1893*1000000/CJ9</f>
        <v>0.21147250114058083</v>
      </c>
      <c r="CK1901" s="136">
        <f>CK1893*1000000/CK9</f>
        <v>0.21678191635151933</v>
      </c>
      <c r="CL1901" s="136">
        <f>CL1893*1000000/CL9</f>
        <v>0.21712425812627606</v>
      </c>
      <c r="CM1901" s="136">
        <f>CM1893*1000000/CM9</f>
        <v>0.22870047722485559</v>
      </c>
      <c r="CN1901" s="136">
        <f>CN1893*1000000/CN9</f>
        <v>0.22909981747342251</v>
      </c>
      <c r="CO1901" s="136">
        <f>CO1893*1000000/CO9</f>
        <v>0.23543630413412447</v>
      </c>
      <c r="CP1901" s="136">
        <f>CP1893*1000000/CP9</f>
        <v>0.24683188400096814</v>
      </c>
      <c r="CQ1901" s="136">
        <f>CQ1893*1000000/CQ9</f>
        <v>0.25292141289118009</v>
      </c>
      <c r="CR1901" s="136">
        <f>CR1893*1000000/CR9</f>
        <v>0.26080568966316764</v>
      </c>
      <c r="CS1901" s="136">
        <f>CS1893*1000000/CS9</f>
        <v>0.26759896960360402</v>
      </c>
      <c r="CT1901" s="136">
        <f>CT1893*1000000/CT9</f>
        <v>0.27905405396201483</v>
      </c>
      <c r="CU1901" s="136">
        <f>CU1893*1000000/CU9</f>
        <v>0.28657829339204149</v>
      </c>
      <c r="CV1901" s="136">
        <f>CV1893*1000000/CV9</f>
        <v>0.29795620986014926</v>
      </c>
      <c r="CW1901" s="136">
        <f>CW1893*1000000/CW9</f>
        <v>0.30737757236968022</v>
      </c>
      <c r="CX1901" s="136">
        <f>CX1893*1000000/CX9</f>
        <v>0.31646459676416849</v>
      </c>
      <c r="CY1901" s="136">
        <f>CY1893*1000000/CY9</f>
        <v>0.32704726463411693</v>
      </c>
      <c r="CZ1901" s="136">
        <f>CZ1893*1000000/CZ9</f>
        <v>0.31563919901055343</v>
      </c>
      <c r="DA1901" s="136">
        <f>DA1893*1000000/DA9</f>
        <v>0.3204059406357872</v>
      </c>
      <c r="DB1901" s="137">
        <f>DB1893*1000000/DB9</f>
        <v>0.32953745912530202</v>
      </c>
      <c r="DC1901" s="136">
        <f>DC1893*1000000/DC9</f>
        <v>0.32880922902667209</v>
      </c>
      <c r="DD1901" s="136">
        <f>DD1893*1000000/DD9</f>
        <v>0.33260446830456042</v>
      </c>
      <c r="DE1901" s="136">
        <f>DE1893*1000000/DE9</f>
        <v>0.34176614994380644</v>
      </c>
      <c r="DF1901" s="136">
        <f>DF1893*1000000/DF9</f>
        <v>0.35933300226328385</v>
      </c>
      <c r="DG1901" s="136">
        <f>DG1893*1000000/DG9</f>
        <v>0.36129418040838762</v>
      </c>
      <c r="DH1901" s="136">
        <f>DH1893*1000000/DH9</f>
        <v>0.3669432307008878</v>
      </c>
      <c r="DI1901" s="136">
        <f>DI1893*1000000/DI9</f>
        <v>0.37296235681114587</v>
      </c>
      <c r="DJ1901" s="136">
        <f>DJ1893*1000000/DJ9</f>
        <v>0.37317397395218604</v>
      </c>
      <c r="DK1901" s="136">
        <f>DK1893*1000000/DK9</f>
        <v>0.37080319562865893</v>
      </c>
      <c r="DL1901" s="136">
        <f>DL1893*1000000/DL9</f>
        <v>0.38840771398443652</v>
      </c>
      <c r="DM1901" s="136">
        <f>DM1893*1000000/DM9</f>
        <v>0.39380273002901989</v>
      </c>
      <c r="DN1901" s="136">
        <f>DN1893*1000000/DN9</f>
        <v>0.4060901335396534</v>
      </c>
      <c r="DO1901" s="136">
        <f>DO1893*1000000/DO9</f>
        <v>0.40976389437024413</v>
      </c>
      <c r="DP1901" s="136">
        <f>DP1893*1000000/DP9</f>
        <v>0.41225606210461435</v>
      </c>
      <c r="DQ1901" s="136">
        <f>DQ1893*1000000/DQ9</f>
        <v>0.42313384568164886</v>
      </c>
      <c r="DR1901" s="136">
        <f>DR1893*1000000/DR9</f>
        <v>0.43561092729488055</v>
      </c>
      <c r="DS1901" s="136">
        <f>DS1893*1000000/DS9</f>
        <v>0.44359566540482487</v>
      </c>
      <c r="DT1901" s="136">
        <f>DT1893*1000000/DT9</f>
        <v>0.44660937110790611</v>
      </c>
      <c r="DU1901" s="136">
        <f>DU1893*1000000/DU9</f>
        <v>0.4463026981190189</v>
      </c>
      <c r="DV1901" s="136">
        <f>DV1893*1000000/DV9</f>
        <v>0.41967234560391187</v>
      </c>
      <c r="DW1901" s="136">
        <f>DW1893*1000000/DW9</f>
        <v>0.43004157258984399</v>
      </c>
      <c r="DX1901" s="134"/>
      <c r="DY1901" s="134"/>
    </row>
    <row r="1902" spans="1:129" s="83" customFormat="1">
      <c r="A1902" s="176" t="s">
        <v>3536</v>
      </c>
      <c r="B1902" s="178" t="s">
        <v>3551</v>
      </c>
      <c r="C1902" t="s">
        <v>3533</v>
      </c>
      <c r="D1902" s="187" t="s">
        <v>3566</v>
      </c>
      <c r="E1902" t="s">
        <v>2626</v>
      </c>
      <c r="F1902" s="91"/>
      <c r="G1902" s="91"/>
      <c r="H1902" s="91"/>
      <c r="I1902" s="91"/>
      <c r="J1902" s="91"/>
      <c r="K1902" s="91"/>
      <c r="L1902" s="91"/>
      <c r="M1902" s="91"/>
      <c r="N1902" s="91"/>
      <c r="O1902" s="91"/>
      <c r="P1902" s="91"/>
      <c r="Q1902" s="91"/>
      <c r="R1902" s="91"/>
      <c r="S1902" s="91"/>
      <c r="T1902" s="91"/>
      <c r="U1902" s="91"/>
      <c r="V1902" s="91"/>
      <c r="W1902" s="91"/>
      <c r="X1902" s="91"/>
      <c r="Y1902" s="91"/>
      <c r="Z1902" s="91"/>
      <c r="AA1902" s="91"/>
      <c r="AB1902" s="91"/>
      <c r="AC1902" s="91"/>
      <c r="AD1902" s="91"/>
      <c r="AE1902" s="91"/>
      <c r="AF1902" s="91"/>
      <c r="AG1902" s="91"/>
      <c r="AH1902" s="91"/>
      <c r="AI1902" s="91"/>
      <c r="AJ1902" s="91"/>
      <c r="AK1902" s="91"/>
      <c r="AL1902" s="91"/>
      <c r="AM1902" s="91"/>
      <c r="AN1902" s="91"/>
      <c r="AO1902" s="91"/>
      <c r="AP1902" s="91"/>
      <c r="AQ1902" s="91"/>
      <c r="AR1902" s="91"/>
      <c r="AS1902" s="91"/>
      <c r="AT1902" s="91"/>
      <c r="AU1902" s="91"/>
      <c r="AV1902" s="91"/>
      <c r="AW1902" s="91"/>
      <c r="AX1902" s="91"/>
      <c r="AY1902" s="91"/>
      <c r="AZ1902" s="91"/>
      <c r="BA1902" s="91"/>
      <c r="BB1902" s="91"/>
      <c r="BC1902" s="91"/>
      <c r="BD1902" s="91"/>
      <c r="BE1902" s="91"/>
      <c r="BF1902" s="91"/>
      <c r="BG1902" s="91"/>
      <c r="BH1902" s="91"/>
      <c r="BI1902" s="91"/>
      <c r="BJ1902" s="91"/>
      <c r="BK1902" s="91"/>
      <c r="BL1902" s="91"/>
      <c r="BM1902" s="91"/>
      <c r="BN1902" s="91"/>
      <c r="BO1902" s="91"/>
      <c r="BP1902" s="91"/>
      <c r="BQ1902" s="91"/>
      <c r="BR1902" s="91"/>
      <c r="BS1902" s="136">
        <f>BS1894*1000000/BS10</f>
        <v>0.63694329479575496</v>
      </c>
      <c r="BT1902" s="136">
        <f>BT1894*1000000/BT10</f>
        <v>0.67705753270693447</v>
      </c>
      <c r="BU1902" s="136">
        <f>BU1894*1000000/BU10</f>
        <v>0.73506916601892647</v>
      </c>
      <c r="BV1902" s="136">
        <f>BV1894*1000000/BV10</f>
        <v>0.78350062955363842</v>
      </c>
      <c r="BW1902" s="136">
        <f>BW1894*1000000/BW10</f>
        <v>0.8338160910115141</v>
      </c>
      <c r="BX1902" s="136">
        <f>BX1894*1000000/BX10</f>
        <v>0.91560827382935439</v>
      </c>
      <c r="BY1902" s="136">
        <f>BY1894*1000000/BY10</f>
        <v>0.96672939028976579</v>
      </c>
      <c r="BZ1902" s="136">
        <f>BZ1894*1000000/BZ10</f>
        <v>1.0404919323994106</v>
      </c>
      <c r="CA1902" s="136">
        <f>CA1894*1000000/CA10</f>
        <v>1.1158775094040638</v>
      </c>
      <c r="CB1902" s="136">
        <f>CB1894*1000000/CB10</f>
        <v>1.2031184796329637</v>
      </c>
      <c r="CC1902" s="136">
        <f>CC1894*1000000/CC10</f>
        <v>1.259928655907987</v>
      </c>
      <c r="CD1902" s="136">
        <f>CD1894*1000000/CD10</f>
        <v>1.2939132722293736</v>
      </c>
      <c r="CE1902" s="136">
        <f>CE1894*1000000/CE10</f>
        <v>1.3379815908197732</v>
      </c>
      <c r="CF1902" s="136">
        <f>CF1894*1000000/CF10</f>
        <v>1.4115341357269213</v>
      </c>
      <c r="CG1902" s="136">
        <f>CG1894*1000000/CG10</f>
        <v>1.4277234232746436</v>
      </c>
      <c r="CH1902" s="136">
        <f>CH1894*1000000/CH10</f>
        <v>1.4684843826585416</v>
      </c>
      <c r="CI1902" s="136">
        <f>CI1894*1000000/CI10</f>
        <v>1.4559971057402885</v>
      </c>
      <c r="CJ1902" s="136">
        <f>CJ1894*1000000/CJ10</f>
        <v>1.4282791869912521</v>
      </c>
      <c r="CK1902" s="136">
        <f>CK1894*1000000/CK10</f>
        <v>1.3948459878858144</v>
      </c>
      <c r="CL1902" s="136">
        <f>CL1894*1000000/CL10</f>
        <v>1.3890275684393885</v>
      </c>
      <c r="CM1902" s="136">
        <f>CM1894*1000000/CM10</f>
        <v>1.2695970301995123</v>
      </c>
      <c r="CN1902" s="136">
        <f>CN1894*1000000/CN10</f>
        <v>1.2789644790502204</v>
      </c>
      <c r="CO1902" s="136">
        <f>CO1894*1000000/CO10</f>
        <v>1.2870020139413516</v>
      </c>
      <c r="CP1902" s="136">
        <f>CP1894*1000000/CP10</f>
        <v>1.252171211784558</v>
      </c>
      <c r="CQ1902" s="136">
        <f>CQ1894*1000000/CQ10</f>
        <v>1.2439240465358679</v>
      </c>
      <c r="CR1902" s="136">
        <f>CR1894*1000000/CR10</f>
        <v>1.2624380494948144</v>
      </c>
      <c r="CS1902" s="136">
        <f>CS1894*1000000/CS10</f>
        <v>1.1899201101806178</v>
      </c>
      <c r="CT1902" s="136">
        <f>CT1894*1000000/CT10</f>
        <v>1.0429749534897439</v>
      </c>
      <c r="CU1902" s="136">
        <f>CU1894*1000000/CU10</f>
        <v>0.880699284719755</v>
      </c>
      <c r="CV1902" s="136">
        <f>CV1894*1000000/CV10</f>
        <v>0.78906187234429637</v>
      </c>
      <c r="CW1902" s="136">
        <f>CW1894*1000000/CW10</f>
        <v>0.73208379899849896</v>
      </c>
      <c r="CX1902" s="136">
        <f>CX1894*1000000/CX10</f>
        <v>0.65173644308012768</v>
      </c>
      <c r="CY1902" s="136">
        <f>CY1894*1000000/CY10</f>
        <v>0.65181194563655753</v>
      </c>
      <c r="CZ1902" s="136">
        <f>CZ1894*1000000/CZ10</f>
        <v>0.64292250502462256</v>
      </c>
      <c r="DA1902" s="136">
        <f>DA1894*1000000/DA10</f>
        <v>0.62668649479329885</v>
      </c>
      <c r="DB1902" s="137">
        <f>DB1894*1000000/DB10</f>
        <v>0.61059505664935276</v>
      </c>
      <c r="DC1902" s="136">
        <f>DC1894*1000000/DC10</f>
        <v>0.62297533120005921</v>
      </c>
      <c r="DD1902" s="136">
        <f>DD1894*1000000/DD10</f>
        <v>0.61323825624910222</v>
      </c>
      <c r="DE1902" s="136">
        <f>DE1894*1000000/DE10</f>
        <v>0.63191835839337773</v>
      </c>
      <c r="DF1902" s="136">
        <f>DF1894*1000000/DF10</f>
        <v>0.64234652489434485</v>
      </c>
      <c r="DG1902" s="136">
        <f>DG1894*1000000/DG10</f>
        <v>0.6573015789019403</v>
      </c>
      <c r="DH1902" s="136">
        <f>DH1894*1000000/DH10</f>
        <v>0.68482232529343212</v>
      </c>
      <c r="DI1902" s="136">
        <f>DI1894*1000000/DI10</f>
        <v>0.68692841299415563</v>
      </c>
      <c r="DJ1902" s="136">
        <f>DJ1894*1000000/DJ10</f>
        <v>0.69630528613501541</v>
      </c>
      <c r="DK1902" s="136">
        <f>DK1894*1000000/DK10</f>
        <v>0.67096094613860569</v>
      </c>
      <c r="DL1902" s="136">
        <f>DL1894*1000000/DL10</f>
        <v>0.67780704114048163</v>
      </c>
      <c r="DM1902" s="136">
        <f>DM1894*1000000/DM10</f>
        <v>0.71085414456740881</v>
      </c>
      <c r="DN1902" s="136">
        <f>DN1894*1000000/DN10</f>
        <v>0.72778897356852357</v>
      </c>
      <c r="DO1902" s="136">
        <f>DO1894*1000000/DO10</f>
        <v>0.70691385032695364</v>
      </c>
      <c r="DP1902" s="136">
        <f>DP1894*1000000/DP10</f>
        <v>0.7303668233515862</v>
      </c>
      <c r="DQ1902" s="136">
        <f>DQ1894*1000000/DQ10</f>
        <v>0.71639840780210373</v>
      </c>
      <c r="DR1902" s="136">
        <f>DR1894*1000000/DR10</f>
        <v>0.73513854421081826</v>
      </c>
      <c r="DS1902" s="136">
        <f>DS1894*1000000/DS10</f>
        <v>0.75364746833095986</v>
      </c>
      <c r="DT1902" s="136">
        <f>DT1894*1000000/DT10</f>
        <v>0.77090021458994629</v>
      </c>
      <c r="DU1902" s="136">
        <f>DU1894*1000000/DU10</f>
        <v>0.78317436675085728</v>
      </c>
      <c r="DV1902" s="136">
        <f>DV1894*1000000/DV10</f>
        <v>0.74584187880362018</v>
      </c>
      <c r="DW1902" s="136">
        <f>DW1894*1000000/DW10</f>
        <v>0.79233144580902215</v>
      </c>
      <c r="DX1902" s="134"/>
      <c r="DY1902" s="134"/>
    </row>
    <row r="1903" spans="1:129" s="83" customFormat="1">
      <c r="A1903" s="176" t="s">
        <v>3536</v>
      </c>
      <c r="B1903" s="178" t="s">
        <v>3551</v>
      </c>
      <c r="C1903" t="s">
        <v>3533</v>
      </c>
      <c r="D1903" s="187" t="s">
        <v>3566</v>
      </c>
      <c r="E1903" t="s">
        <v>2627</v>
      </c>
      <c r="F1903" s="91"/>
      <c r="G1903" s="91"/>
      <c r="H1903" s="91"/>
      <c r="I1903" s="91"/>
      <c r="J1903" s="91"/>
      <c r="K1903" s="91"/>
      <c r="L1903" s="91"/>
      <c r="M1903" s="91"/>
      <c r="N1903" s="91"/>
      <c r="O1903" s="91"/>
      <c r="P1903" s="91"/>
      <c r="Q1903" s="91"/>
      <c r="R1903" s="91"/>
      <c r="S1903" s="91"/>
      <c r="T1903" s="91"/>
      <c r="U1903" s="91"/>
      <c r="V1903" s="91"/>
      <c r="W1903" s="91"/>
      <c r="X1903" s="91"/>
      <c r="Y1903" s="91"/>
      <c r="Z1903" s="91"/>
      <c r="AA1903" s="91"/>
      <c r="AB1903" s="91"/>
      <c r="AC1903" s="91"/>
      <c r="AD1903" s="91"/>
      <c r="AE1903" s="91"/>
      <c r="AF1903" s="91"/>
      <c r="AG1903" s="91"/>
      <c r="AH1903" s="91"/>
      <c r="AI1903" s="91"/>
      <c r="AJ1903" s="91"/>
      <c r="AK1903" s="91"/>
      <c r="AL1903" s="91"/>
      <c r="AM1903" s="91"/>
      <c r="AN1903" s="91"/>
      <c r="AO1903" s="91"/>
      <c r="AP1903" s="91"/>
      <c r="AQ1903" s="91"/>
      <c r="AR1903" s="91"/>
      <c r="AS1903" s="91"/>
      <c r="AT1903" s="91"/>
      <c r="AU1903" s="91"/>
      <c r="AV1903" s="91"/>
      <c r="AW1903" s="91"/>
      <c r="AX1903" s="91"/>
      <c r="AY1903" s="91"/>
      <c r="AZ1903" s="91"/>
      <c r="BA1903" s="91"/>
      <c r="BB1903" s="91"/>
      <c r="BC1903" s="91"/>
      <c r="BD1903" s="91"/>
      <c r="BE1903" s="91"/>
      <c r="BF1903" s="91"/>
      <c r="BG1903" s="91"/>
      <c r="BH1903" s="91"/>
      <c r="BI1903" s="91"/>
      <c r="BJ1903" s="91"/>
      <c r="BK1903" s="91"/>
      <c r="BL1903" s="91"/>
      <c r="BM1903" s="91"/>
      <c r="BN1903" s="91"/>
      <c r="BO1903" s="91"/>
      <c r="BP1903" s="91"/>
      <c r="BQ1903" s="91"/>
      <c r="BR1903" s="91"/>
      <c r="BS1903" s="136">
        <f>BS1896*1000000/BS11</f>
        <v>0.40098263251056077</v>
      </c>
      <c r="BT1903" s="136">
        <f>BT1896*1000000/BT11</f>
        <v>0.41155399559042322</v>
      </c>
      <c r="BU1903" s="136">
        <f>BU1896*1000000/BU11</f>
        <v>0.4148741730754098</v>
      </c>
      <c r="BV1903" s="136">
        <f>BV1896*1000000/BV11</f>
        <v>0.43235028217286547</v>
      </c>
      <c r="BW1903" s="136">
        <f>BW1896*1000000/BW11</f>
        <v>0.43833334117183576</v>
      </c>
      <c r="BX1903" s="136">
        <f>BX1896*1000000/BX11</f>
        <v>0.45263475103469181</v>
      </c>
      <c r="BY1903" s="136">
        <f>BY1896*1000000/BY11</f>
        <v>0.46847847444911206</v>
      </c>
      <c r="BZ1903" s="136">
        <f>BZ1896*1000000/BZ11</f>
        <v>0.49660882784918875</v>
      </c>
      <c r="CA1903" s="136">
        <f>CA1896*1000000/CA11</f>
        <v>0.52723997530651556</v>
      </c>
      <c r="CB1903" s="136">
        <f>CB1896*1000000/CB11</f>
        <v>0.54474048008636089</v>
      </c>
      <c r="CC1903" s="136">
        <f>CC1896*1000000/CC11</f>
        <v>0.53777327594951208</v>
      </c>
      <c r="CD1903" s="136">
        <f>CD1896*1000000/CD11</f>
        <v>0.55425106726654916</v>
      </c>
      <c r="CE1903" s="136">
        <f>CE1896*1000000/CE11</f>
        <v>0.56413147105399319</v>
      </c>
      <c r="CF1903" s="136">
        <f>CF1896*1000000/CF11</f>
        <v>0.58125682040180071</v>
      </c>
      <c r="CG1903" s="136">
        <f>CG1896*1000000/CG11</f>
        <v>0.59893489673401901</v>
      </c>
      <c r="CH1903" s="136">
        <f>CH1896*1000000/CH11</f>
        <v>0.60109946510439616</v>
      </c>
      <c r="CI1903" s="136">
        <f>CI1896*1000000/CI11</f>
        <v>0.59665553332116927</v>
      </c>
      <c r="CJ1903" s="136">
        <f>CJ1896*1000000/CJ11</f>
        <v>0.57597031230420392</v>
      </c>
      <c r="CK1903" s="136">
        <f>CK1896*1000000/CK11</f>
        <v>0.54343064713857447</v>
      </c>
      <c r="CL1903" s="136">
        <f>CL1896*1000000/CL11</f>
        <v>0.53692151280145417</v>
      </c>
      <c r="CM1903" s="136">
        <f>CM1896*1000000/CM11</f>
        <v>0.53004972263648398</v>
      </c>
      <c r="CN1903" s="136">
        <f>CN1896*1000000/CN11</f>
        <v>0.53990972017398398</v>
      </c>
      <c r="CO1903" s="136">
        <f>CO1896*1000000/CO11</f>
        <v>0.54650483219959123</v>
      </c>
      <c r="CP1903" s="136">
        <f>CP1896*1000000/CP11</f>
        <v>0.54247565003293619</v>
      </c>
      <c r="CQ1903" s="136">
        <f>CQ1896*1000000/CQ11</f>
        <v>0.54552512523471974</v>
      </c>
      <c r="CR1903" s="136">
        <f>CR1896*1000000/CR11</f>
        <v>0.55091592514903243</v>
      </c>
      <c r="CS1903" s="136">
        <f>CS1896*1000000/CS11</f>
        <v>0.54713427129270575</v>
      </c>
      <c r="CT1903" s="136">
        <f>CT1896*1000000/CT11</f>
        <v>0.5555274645731737</v>
      </c>
      <c r="CU1903" s="136">
        <f>CU1896*1000000/CU11</f>
        <v>0.54869732229672141</v>
      </c>
      <c r="CV1903" s="136">
        <f>CV1896*1000000/CV11</f>
        <v>0.57836984229632249</v>
      </c>
      <c r="CW1903" s="136">
        <f>CW1896*1000000/CW11</f>
        <v>0.57304534602465396</v>
      </c>
      <c r="CX1903" s="136">
        <f>CX1896*1000000/CX11</f>
        <v>0.57501194135160927</v>
      </c>
      <c r="CY1903" s="136">
        <f>CY1896*1000000/CY11</f>
        <v>0.60050744537591338</v>
      </c>
      <c r="CZ1903" s="136">
        <f>CZ1896*1000000/CZ11</f>
        <v>0.61043445641237992</v>
      </c>
      <c r="DA1903" s="136">
        <f>DA1896*1000000/DA11</f>
        <v>0.60189201098623812</v>
      </c>
      <c r="DB1903" s="137">
        <f>DB1896*1000000/DB11</f>
        <v>0.62041483114349327</v>
      </c>
      <c r="DC1903" s="136">
        <f>DC1896*1000000/DC11</f>
        <v>0.6188504075865856</v>
      </c>
      <c r="DD1903" s="136">
        <f>DD1896*1000000/DD11</f>
        <v>0.599389479578739</v>
      </c>
      <c r="DE1903" s="136">
        <f>DE1896*1000000/DE11</f>
        <v>0.58625030623691154</v>
      </c>
      <c r="DF1903" s="136">
        <f>DF1896*1000000/DF11</f>
        <v>0.60691656928276627</v>
      </c>
      <c r="DG1903" s="136">
        <f>DG1896*1000000/DG11</f>
        <v>0.62420936754141665</v>
      </c>
      <c r="DH1903" s="136">
        <f>DH1896*1000000/DH11</f>
        <v>0.62541828456019433</v>
      </c>
      <c r="DI1903" s="136">
        <f>DI1896*1000000/DI11</f>
        <v>0.64754256344719108</v>
      </c>
      <c r="DJ1903" s="136">
        <f>DJ1896*1000000/DJ11</f>
        <v>0.65977314899673234</v>
      </c>
      <c r="DK1903" s="136">
        <f>DK1896*1000000/DK11</f>
        <v>0.63727113095607246</v>
      </c>
      <c r="DL1903" s="136">
        <f>DL1896*1000000/DL11</f>
        <v>0.64113375020721175</v>
      </c>
      <c r="DM1903" s="136">
        <f>DM1896*1000000/DM11</f>
        <v>0.65118515501987262</v>
      </c>
      <c r="DN1903" s="136">
        <f>DN1896*1000000/DN11</f>
        <v>0.66770345019836119</v>
      </c>
      <c r="DO1903" s="136">
        <f>DO1896*1000000/DO11</f>
        <v>0.66490607641147959</v>
      </c>
      <c r="DP1903" s="136">
        <f>DP1896*1000000/DP11</f>
        <v>0.6562555014724738</v>
      </c>
      <c r="DQ1903" s="136">
        <f>DQ1896*1000000/DQ11</f>
        <v>0.62831475596340425</v>
      </c>
      <c r="DR1903" s="136">
        <f>DR1896*1000000/DR11</f>
        <v>0.61741599861455243</v>
      </c>
      <c r="DS1903" s="136">
        <f>DS1896*1000000/DS11</f>
        <v>0.60240052064293559</v>
      </c>
      <c r="DT1903" s="136">
        <f>DT1896*1000000/DT11</f>
        <v>0.57261226167764445</v>
      </c>
      <c r="DU1903" s="136">
        <f>DU1896*1000000/DU11</f>
        <v>0.55699200093505608</v>
      </c>
      <c r="DV1903" s="136">
        <f>DV1896*1000000/DV11</f>
        <v>0.47940805339427789</v>
      </c>
      <c r="DW1903" s="136">
        <f>DW1896*1000000/DW11</f>
        <v>0.53520854242197113</v>
      </c>
      <c r="DX1903" s="134"/>
      <c r="DY1903" s="134"/>
    </row>
    <row r="1904" spans="1:129" s="83" customFormat="1">
      <c r="A1904" s="176" t="s">
        <v>3536</v>
      </c>
      <c r="B1904" s="178" t="s">
        <v>3551</v>
      </c>
      <c r="C1904" t="s">
        <v>3533</v>
      </c>
      <c r="D1904" s="187" t="s">
        <v>3566</v>
      </c>
      <c r="E1904" t="s">
        <v>2628</v>
      </c>
      <c r="F1904" s="91"/>
      <c r="G1904" s="91"/>
      <c r="H1904" s="91"/>
      <c r="I1904" s="91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U1904" s="91"/>
      <c r="V1904" s="91"/>
      <c r="W1904" s="91"/>
      <c r="X1904" s="91"/>
      <c r="Y1904" s="91"/>
      <c r="Z1904" s="91"/>
      <c r="AA1904" s="91"/>
      <c r="AB1904" s="91"/>
      <c r="AC1904" s="91"/>
      <c r="AD1904" s="91"/>
      <c r="AE1904" s="91"/>
      <c r="AF1904" s="91"/>
      <c r="AG1904" s="91"/>
      <c r="AH1904" s="91"/>
      <c r="AI1904" s="91"/>
      <c r="AJ1904" s="91"/>
      <c r="AK1904" s="91"/>
      <c r="AL1904" s="91"/>
      <c r="AM1904" s="91"/>
      <c r="AN1904" s="91"/>
      <c r="AO1904" s="91"/>
      <c r="AP1904" s="91"/>
      <c r="AQ1904" s="91"/>
      <c r="AR1904" s="91"/>
      <c r="AS1904" s="91"/>
      <c r="AT1904" s="91"/>
      <c r="AU1904" s="91"/>
      <c r="AV1904" s="91"/>
      <c r="AW1904" s="91"/>
      <c r="AX1904" s="91"/>
      <c r="AY1904" s="91"/>
      <c r="AZ1904" s="91"/>
      <c r="BA1904" s="91"/>
      <c r="BB1904" s="91"/>
      <c r="BC1904" s="91"/>
      <c r="BD1904" s="91"/>
      <c r="BE1904" s="91"/>
      <c r="BF1904" s="91"/>
      <c r="BG1904" s="91"/>
      <c r="BH1904" s="91"/>
      <c r="BI1904" s="91"/>
      <c r="BJ1904" s="91"/>
      <c r="BK1904" s="91"/>
      <c r="BL1904" s="91"/>
      <c r="BM1904" s="91"/>
      <c r="BN1904" s="91"/>
      <c r="BO1904" s="91"/>
      <c r="BP1904" s="91"/>
      <c r="BQ1904" s="91"/>
      <c r="BR1904" s="91"/>
      <c r="BS1904" s="136">
        <f>BS1897*1000000/BS12</f>
        <v>1.7738213024175786</v>
      </c>
      <c r="BT1904" s="136">
        <f>BT1897*1000000/BT12</f>
        <v>1.8777557702915577</v>
      </c>
      <c r="BU1904" s="136">
        <f>BU1897*1000000/BU12</f>
        <v>1.9690094769735156</v>
      </c>
      <c r="BV1904" s="136">
        <f>BV1897*1000000/BV12</f>
        <v>2.1063460896911934</v>
      </c>
      <c r="BW1904" s="136">
        <f>BW1897*1000000/BW12</f>
        <v>2.246822835016391</v>
      </c>
      <c r="BX1904" s="136">
        <f>BX1897*1000000/BX12</f>
        <v>2.3928267366785287</v>
      </c>
      <c r="BY1904" s="136">
        <f>BY1897*1000000/BY12</f>
        <v>2.4639423303461463</v>
      </c>
      <c r="BZ1904" s="136">
        <f>BZ1897*1000000/BZ12</f>
        <v>2.615241865336678</v>
      </c>
      <c r="CA1904" s="136">
        <f>CA1897*1000000/CA12</f>
        <v>2.7629039813041105</v>
      </c>
      <c r="CB1904" s="136">
        <f>CB1897*1000000/CB12</f>
        <v>2.6151619764299645</v>
      </c>
      <c r="CC1904" s="136">
        <f>CC1897*1000000/CC12</f>
        <v>2.5068332245507947</v>
      </c>
      <c r="CD1904" s="136">
        <f>CD1897*1000000/CD12</f>
        <v>2.6604929898224876</v>
      </c>
      <c r="CE1904" s="136">
        <f>CE1897*1000000/CE12</f>
        <v>2.7010038116520643</v>
      </c>
      <c r="CF1904" s="136">
        <f>CF1897*1000000/CF12</f>
        <v>2.7684079646975039</v>
      </c>
      <c r="CG1904" s="136">
        <f>CG1897*1000000/CG12</f>
        <v>2.7544813201067195</v>
      </c>
      <c r="CH1904" s="136">
        <f>CH1897*1000000/CH12</f>
        <v>2.5372806289884826</v>
      </c>
      <c r="CI1904" s="136">
        <f>CI1897*1000000/CI12</f>
        <v>2.3501264984634731</v>
      </c>
      <c r="CJ1904" s="136">
        <f>CJ1897*1000000/CJ12</f>
        <v>2.2072675198262188</v>
      </c>
      <c r="CK1904" s="136">
        <f>CK1897*1000000/CK12</f>
        <v>2.1504945394043817</v>
      </c>
      <c r="CL1904" s="136">
        <f>CL1897*1000000/CL12</f>
        <v>2.1765587177699373</v>
      </c>
      <c r="CM1904" s="136">
        <f>CM1897*1000000/CM12</f>
        <v>2.1539073202925372</v>
      </c>
      <c r="CN1904" s="136">
        <f>CN1897*1000000/CN12</f>
        <v>2.2299069542179453</v>
      </c>
      <c r="CO1904" s="136">
        <f>CO1897*1000000/CO12</f>
        <v>2.2389526264552022</v>
      </c>
      <c r="CP1904" s="136">
        <f>CP1897*1000000/CP12</f>
        <v>2.2950088407946274</v>
      </c>
      <c r="CQ1904" s="136">
        <f>CQ1897*1000000/CQ12</f>
        <v>2.2868354169732612</v>
      </c>
      <c r="CR1904" s="136">
        <f>CR1897*1000000/CR12</f>
        <v>2.2371767804943334</v>
      </c>
      <c r="CS1904" s="136">
        <f>CS1897*1000000/CS12</f>
        <v>2.2035878745994744</v>
      </c>
      <c r="CT1904" s="136">
        <f>CT1897*1000000/CT12</f>
        <v>2.2317000009553944</v>
      </c>
      <c r="CU1904" s="136">
        <f>CU1897*1000000/CU12</f>
        <v>2.2129822959798084</v>
      </c>
      <c r="CV1904" s="136">
        <f>CV1897*1000000/CV12</f>
        <v>2.2334035154847474</v>
      </c>
      <c r="CW1904" s="136">
        <f>CW1897*1000000/CW12</f>
        <v>2.2349173771302362</v>
      </c>
      <c r="CX1904" s="136">
        <f>CX1897*1000000/CX12</f>
        <v>2.2851684381018109</v>
      </c>
      <c r="CY1904" s="136">
        <f>CY1897*1000000/CY12</f>
        <v>2.2929932230558876</v>
      </c>
      <c r="CZ1904" s="136">
        <f>CZ1897*1000000/CZ12</f>
        <v>2.3170906796426611</v>
      </c>
      <c r="DA1904" s="136">
        <f>DA1897*1000000/DA12</f>
        <v>2.3342928491642838</v>
      </c>
      <c r="DB1904" s="137">
        <f>DB1897*1000000/DB12</f>
        <v>2.3180921009146847</v>
      </c>
      <c r="DC1904" s="136">
        <f>DC1897*1000000/DC12</f>
        <v>2.3159128931095072</v>
      </c>
      <c r="DD1904" s="136">
        <f>DD1897*1000000/DD12</f>
        <v>2.2984074161664414</v>
      </c>
      <c r="DE1904" s="136">
        <f>DE1897*1000000/DE12</f>
        <v>2.3092419664077131</v>
      </c>
      <c r="DF1904" s="136">
        <f>DF1897*1000000/DF12</f>
        <v>2.3474017697376208</v>
      </c>
      <c r="DG1904" s="136">
        <f>DG1897*1000000/DG12</f>
        <v>2.3305234857280079</v>
      </c>
      <c r="DH1904" s="136">
        <f>DH1897*1000000/DH12</f>
        <v>2.2948905510006719</v>
      </c>
      <c r="DI1904" s="136">
        <f>DI1897*1000000/DI12</f>
        <v>2.2512302314821437</v>
      </c>
      <c r="DJ1904" s="136">
        <f>DJ1897*1000000/DJ12</f>
        <v>2.1387058071887126</v>
      </c>
      <c r="DK1904" s="136">
        <f>DK1897*1000000/DK12</f>
        <v>2.0104947601937058</v>
      </c>
      <c r="DL1904" s="136">
        <f>DL1897*1000000/DL12</f>
        <v>2.0146721722947962</v>
      </c>
      <c r="DM1904" s="136">
        <f>DM1897*1000000/DM12</f>
        <v>1.9594337284180541</v>
      </c>
      <c r="DN1904" s="136">
        <f>DN1897*1000000/DN12</f>
        <v>1.8991282394410016</v>
      </c>
      <c r="DO1904" s="136">
        <f>DO1897*1000000/DO12</f>
        <v>1.8869217072064461</v>
      </c>
      <c r="DP1904" s="136">
        <f>DP1897*1000000/DP12</f>
        <v>1.8640576919486269</v>
      </c>
      <c r="DQ1904" s="136">
        <f>DQ1897*1000000/DQ12</f>
        <v>1.8863294829381942</v>
      </c>
      <c r="DR1904" s="136">
        <f>DR1897*1000000/DR12</f>
        <v>1.8900907631646235</v>
      </c>
      <c r="DS1904" s="136">
        <f>DS1897*1000000/DS12</f>
        <v>1.8994529755674208</v>
      </c>
      <c r="DT1904" s="136">
        <f>DT1897*1000000/DT12</f>
        <v>1.9090272313287358</v>
      </c>
      <c r="DU1904" s="136">
        <f>DU1897*1000000/DU12</f>
        <v>1.891288656549545</v>
      </c>
      <c r="DV1904" s="136">
        <f>DV1897*1000000/DV12</f>
        <v>1.6308988474655213</v>
      </c>
      <c r="DW1904" s="136">
        <f>DW1897*1000000/DW12</f>
        <v>1.7414167991423333</v>
      </c>
      <c r="DX1904" s="134"/>
      <c r="DY1904" s="134"/>
    </row>
    <row r="1905" spans="1:229" s="83" customFormat="1">
      <c r="A1905" s="176" t="s">
        <v>3536</v>
      </c>
      <c r="B1905" s="178" t="s">
        <v>3551</v>
      </c>
      <c r="C1905" t="s">
        <v>3533</v>
      </c>
      <c r="D1905" s="187" t="s">
        <v>3566</v>
      </c>
      <c r="E1905" s="116" t="s">
        <v>2629</v>
      </c>
      <c r="F1905" s="116"/>
      <c r="G1905" s="116"/>
      <c r="H1905" s="116"/>
      <c r="I1905" s="116"/>
      <c r="J1905" s="116"/>
      <c r="K1905" s="116"/>
      <c r="L1905" s="116"/>
      <c r="M1905" s="116"/>
      <c r="N1905" s="116"/>
      <c r="O1905" s="116"/>
      <c r="P1905" s="116"/>
      <c r="Q1905" s="116"/>
      <c r="R1905" s="116"/>
      <c r="S1905" s="116"/>
      <c r="T1905" s="116"/>
      <c r="U1905" s="116"/>
      <c r="V1905" s="116"/>
      <c r="W1905" s="116"/>
      <c r="X1905" s="116"/>
      <c r="Y1905" s="116"/>
      <c r="Z1905" s="116"/>
      <c r="AA1905" s="116"/>
      <c r="AB1905" s="116"/>
      <c r="AC1905" s="116"/>
      <c r="AD1905" s="116"/>
      <c r="AE1905" s="116"/>
      <c r="AF1905" s="116"/>
      <c r="AG1905" s="116"/>
      <c r="AH1905" s="116"/>
      <c r="AI1905" s="116"/>
      <c r="AJ1905" s="116"/>
      <c r="AK1905" s="116"/>
      <c r="AL1905" s="116"/>
      <c r="AM1905" s="116"/>
      <c r="AN1905" s="116"/>
      <c r="AO1905" s="116"/>
      <c r="AP1905" s="116"/>
      <c r="AQ1905" s="116"/>
      <c r="AR1905" s="116"/>
      <c r="AS1905" s="116"/>
      <c r="AT1905" s="116"/>
      <c r="AU1905" s="116"/>
      <c r="AV1905" s="116"/>
      <c r="AW1905" s="116"/>
      <c r="AX1905" s="116"/>
      <c r="AY1905" s="116"/>
      <c r="AZ1905" s="116"/>
      <c r="BA1905" s="116"/>
      <c r="BB1905" s="116"/>
      <c r="BC1905" s="116"/>
      <c r="BD1905" s="116"/>
      <c r="BE1905" s="116"/>
      <c r="BF1905" s="116"/>
      <c r="BG1905" s="116"/>
      <c r="BH1905" s="116"/>
      <c r="BI1905" s="116"/>
      <c r="BJ1905" s="116"/>
      <c r="BK1905" s="116"/>
      <c r="BL1905" s="116"/>
      <c r="BM1905" s="116"/>
      <c r="BN1905" s="116"/>
      <c r="BO1905" s="116"/>
      <c r="BP1905" s="116"/>
      <c r="BQ1905" s="116"/>
      <c r="BR1905" s="116"/>
      <c r="BS1905" s="136">
        <f>BS1898*1000000/BS13</f>
        <v>0.45381613014813837</v>
      </c>
      <c r="BT1905" s="136">
        <f>BT1898*1000000/BT13</f>
        <v>0.47953325215521264</v>
      </c>
      <c r="BU1905" s="136">
        <f>BU1898*1000000/BU13</f>
        <v>0.50258788663682807</v>
      </c>
      <c r="BV1905" s="136">
        <f>BV1898*1000000/BV13</f>
        <v>0.53347575907071887</v>
      </c>
      <c r="BW1905" s="136">
        <f>BW1898*1000000/BW13</f>
        <v>0.56759619917852566</v>
      </c>
      <c r="BX1905" s="136">
        <f>BX1898*1000000/BX13</f>
        <v>0.60709646620181557</v>
      </c>
      <c r="BY1905" s="136">
        <f>BY1898*1000000/BY13</f>
        <v>0.62696744174565544</v>
      </c>
      <c r="BZ1905" s="136">
        <f>BZ1898*1000000/BZ13</f>
        <v>0.66321157389668817</v>
      </c>
      <c r="CA1905" s="136">
        <f>CA1898*1000000/CA13</f>
        <v>0.70189748584129874</v>
      </c>
      <c r="CB1905" s="136">
        <f>CB1898*1000000/CB13</f>
        <v>0.67815867635983329</v>
      </c>
      <c r="CC1905" s="136">
        <f>CC1898*1000000/CC13</f>
        <v>0.66021844786572159</v>
      </c>
      <c r="CD1905" s="136">
        <f>CD1898*1000000/CD13</f>
        <v>0.69056163166358986</v>
      </c>
      <c r="CE1905" s="136">
        <f>CE1898*1000000/CE13</f>
        <v>0.70105106948482887</v>
      </c>
      <c r="CF1905" s="136">
        <f>CF1898*1000000/CF13</f>
        <v>0.71759992474276924</v>
      </c>
      <c r="CG1905" s="136">
        <f>CG1898*1000000/CG13</f>
        <v>0.71418230529996507</v>
      </c>
      <c r="CH1905" s="136">
        <f>CH1898*1000000/CH13</f>
        <v>0.67096912342835158</v>
      </c>
      <c r="CI1905" s="136">
        <f>CI1898*1000000/CI13</f>
        <v>0.63507853744439358</v>
      </c>
      <c r="CJ1905" s="136">
        <f>CJ1898*1000000/CJ13</f>
        <v>0.60430562075732785</v>
      </c>
      <c r="CK1905" s="136">
        <f>CK1898*1000000/CK13</f>
        <v>0.590260128745977</v>
      </c>
      <c r="CL1905" s="136">
        <f>CL1898*1000000/CL13</f>
        <v>0.58870987336901004</v>
      </c>
      <c r="CM1905" s="136">
        <f>CM1898*1000000/CM13</f>
        <v>0.57909021073445066</v>
      </c>
      <c r="CN1905" s="136">
        <f>CN1898*1000000/CN13</f>
        <v>0.58599056495870827</v>
      </c>
      <c r="CO1905" s="136">
        <f>CO1898*1000000/CO13</f>
        <v>0.58837330659853782</v>
      </c>
      <c r="CP1905" s="136">
        <f>CP1898*1000000/CP13</f>
        <v>0.5959952928467227</v>
      </c>
      <c r="CQ1905" s="136">
        <f>CQ1898*1000000/CQ13</f>
        <v>0.59459143892413824</v>
      </c>
      <c r="CR1905" s="136">
        <f>CR1898*1000000/CR13</f>
        <v>0.59093227943121229</v>
      </c>
      <c r="CS1905" s="136">
        <f>CS1898*1000000/CS13</f>
        <v>0.58208236226230947</v>
      </c>
      <c r="CT1905" s="136">
        <f>CT1898*1000000/CT13</f>
        <v>0.58062471646473901</v>
      </c>
      <c r="CU1905" s="136">
        <f>CU1898*1000000/CU13</f>
        <v>0.56884857022633317</v>
      </c>
      <c r="CV1905" s="136">
        <f>CV1898*1000000/CV13</f>
        <v>0.57258638203560286</v>
      </c>
      <c r="CW1905" s="136">
        <f>CW1898*1000000/CW13</f>
        <v>0.57227563562874784</v>
      </c>
      <c r="CX1905" s="136">
        <f>CX1898*1000000/CX13</f>
        <v>0.57683177038969891</v>
      </c>
      <c r="CY1905" s="136">
        <f>CY1898*1000000/CY13</f>
        <v>0.58434280167379005</v>
      </c>
      <c r="CZ1905" s="136">
        <f>CZ1898*1000000/CZ13</f>
        <v>0.57858116323023445</v>
      </c>
      <c r="DA1905" s="136">
        <f>DA1898*1000000/DA13</f>
        <v>0.58003728961098666</v>
      </c>
      <c r="DB1905" s="137">
        <f>DB1898*1000000/DB13</f>
        <v>0.58180131091672715</v>
      </c>
      <c r="DC1905" s="136">
        <f>DC1898*1000000/DC13</f>
        <v>0.57934577614867333</v>
      </c>
      <c r="DD1905" s="136">
        <f>DD1898*1000000/DD13</f>
        <v>0.57541754545396451</v>
      </c>
      <c r="DE1905" s="136">
        <f>DE1898*1000000/DE13</f>
        <v>0.58038207966387034</v>
      </c>
      <c r="DF1905" s="136">
        <f>DF1898*1000000/DF13</f>
        <v>0.59645148865354436</v>
      </c>
      <c r="DG1905" s="136">
        <f>DG1898*1000000/DG13</f>
        <v>0.59657219178235832</v>
      </c>
      <c r="DH1905" s="136">
        <f>DH1898*1000000/DH13</f>
        <v>0.59533344761806495</v>
      </c>
      <c r="DI1905" s="136">
        <f>DI1898*1000000/DI13</f>
        <v>0.5945559352860007</v>
      </c>
      <c r="DJ1905" s="136">
        <f>DJ1898*1000000/DJ13</f>
        <v>0.58222179419564923</v>
      </c>
      <c r="DK1905" s="136">
        <f>DK1898*1000000/DK13</f>
        <v>0.5615756913705805</v>
      </c>
      <c r="DL1905" s="136">
        <f>DL1898*1000000/DL13</f>
        <v>0.57194054165400221</v>
      </c>
      <c r="DM1905" s="136">
        <f>DM1898*1000000/DM13</f>
        <v>0.56871741632658801</v>
      </c>
      <c r="DN1905" s="136">
        <f>DN1898*1000000/DN13</f>
        <v>0.57067969109048944</v>
      </c>
      <c r="DO1905" s="136">
        <f>DO1898*1000000/DO13</f>
        <v>0.56879417629000339</v>
      </c>
      <c r="DP1905" s="136">
        <f>DP1898*1000000/DP13</f>
        <v>0.56596211282461073</v>
      </c>
      <c r="DQ1905" s="136">
        <f>DQ1898*1000000/DQ13</f>
        <v>0.57017685494192283</v>
      </c>
      <c r="DR1905" s="136">
        <f>DR1898*1000000/DR13</f>
        <v>0.57584986192152687</v>
      </c>
      <c r="DS1905" s="136">
        <f>DS1898*1000000/DS13</f>
        <v>0.57937125265273759</v>
      </c>
      <c r="DT1905" s="136">
        <f>DT1898*1000000/DT13</f>
        <v>0.57848757711188659</v>
      </c>
      <c r="DU1905" s="136">
        <f>DU1898*1000000/DU13</f>
        <v>0.57328361459880173</v>
      </c>
      <c r="DV1905" s="136">
        <f>DV1898*1000000/DV13</f>
        <v>0.51667053011097164</v>
      </c>
      <c r="DW1905" s="136">
        <f>DW1898*1000000/DW13</f>
        <v>0.54082654506494254</v>
      </c>
      <c r="DX1905" s="134"/>
      <c r="DY1905" s="134"/>
      <c r="DZ1905" s="116"/>
      <c r="EA1905" s="116"/>
      <c r="EB1905" s="116"/>
      <c r="EC1905" s="116"/>
      <c r="ED1905" s="116"/>
      <c r="EE1905" s="116"/>
      <c r="EF1905" s="116"/>
      <c r="EG1905" s="116"/>
      <c r="EH1905" s="116"/>
      <c r="EI1905" s="116"/>
      <c r="EJ1905" s="116"/>
      <c r="EK1905" s="116"/>
      <c r="EL1905" s="116"/>
      <c r="EM1905" s="116"/>
      <c r="EN1905" s="116"/>
      <c r="EO1905" s="116"/>
      <c r="EP1905" s="116"/>
      <c r="EQ1905" s="116"/>
      <c r="ER1905" s="116"/>
      <c r="ES1905" s="116"/>
      <c r="ET1905" s="116"/>
      <c r="EU1905" s="116"/>
      <c r="EV1905" s="116"/>
      <c r="EW1905" s="116"/>
      <c r="EX1905" s="116"/>
      <c r="EY1905" s="116"/>
      <c r="EZ1905" s="116"/>
      <c r="FA1905" s="116"/>
      <c r="FB1905" s="116"/>
      <c r="FC1905" s="116"/>
      <c r="FD1905" s="116"/>
      <c r="FE1905" s="116"/>
      <c r="FF1905" s="116"/>
      <c r="FG1905" s="116"/>
      <c r="FH1905" s="116"/>
      <c r="FI1905" s="116"/>
      <c r="FJ1905" s="116"/>
      <c r="FK1905" s="116"/>
      <c r="FL1905" s="116"/>
      <c r="FM1905" s="116"/>
      <c r="FN1905" s="116"/>
      <c r="FO1905" s="116"/>
      <c r="FP1905" s="116"/>
      <c r="FQ1905" s="116"/>
      <c r="FR1905" s="116"/>
      <c r="FS1905" s="116"/>
      <c r="FT1905" s="116"/>
      <c r="FU1905" s="116"/>
      <c r="FV1905" s="116"/>
      <c r="FW1905" s="116"/>
      <c r="FX1905" s="116"/>
      <c r="FY1905" s="116"/>
      <c r="FZ1905" s="116"/>
      <c r="GA1905" s="116"/>
      <c r="GB1905" s="116"/>
      <c r="GC1905" s="116"/>
      <c r="GD1905" s="116"/>
      <c r="GE1905" s="116"/>
      <c r="GF1905" s="116"/>
      <c r="GG1905" s="116"/>
      <c r="GH1905" s="116"/>
      <c r="GI1905" s="116"/>
      <c r="GJ1905" s="116"/>
      <c r="GK1905" s="116"/>
      <c r="GL1905" s="116"/>
      <c r="GM1905" s="116"/>
      <c r="GN1905" s="116"/>
      <c r="GO1905" s="116"/>
      <c r="GP1905" s="116"/>
      <c r="GQ1905" s="116"/>
      <c r="GR1905" s="116"/>
      <c r="GS1905" s="116"/>
      <c r="GT1905" s="116"/>
      <c r="GU1905" s="116"/>
      <c r="GV1905" s="116"/>
      <c r="GW1905" s="116"/>
      <c r="GX1905" s="116"/>
      <c r="GY1905" s="116"/>
      <c r="GZ1905" s="116"/>
      <c r="HA1905" s="116"/>
      <c r="HB1905" s="116"/>
      <c r="HC1905" s="116"/>
      <c r="HD1905" s="116"/>
      <c r="HE1905" s="116"/>
      <c r="HF1905" s="116"/>
      <c r="HG1905" s="116"/>
      <c r="HH1905" s="116"/>
      <c r="HI1905" s="116"/>
      <c r="HJ1905" s="116"/>
      <c r="HK1905" s="116"/>
      <c r="HL1905" s="116"/>
      <c r="HM1905" s="116"/>
      <c r="HN1905" s="116"/>
      <c r="HO1905" s="116"/>
      <c r="HP1905" s="116"/>
      <c r="HQ1905" s="116"/>
      <c r="HR1905" s="116"/>
      <c r="HS1905" s="116"/>
      <c r="HT1905" s="116"/>
      <c r="HU1905" s="116"/>
    </row>
    <row r="1906" spans="1:229" s="90" customFormat="1">
      <c r="A1906" s="193" t="s">
        <v>3536</v>
      </c>
      <c r="B1906" s="179" t="s">
        <v>3551</v>
      </c>
      <c r="C1906" s="67" t="s">
        <v>3533</v>
      </c>
      <c r="D1906" s="188" t="s">
        <v>3566</v>
      </c>
      <c r="E1906" s="67" t="s">
        <v>2630</v>
      </c>
      <c r="F1906" s="122"/>
      <c r="G1906" s="122"/>
      <c r="H1906" s="122"/>
      <c r="I1906" s="122"/>
      <c r="J1906" s="122"/>
      <c r="K1906" s="122"/>
      <c r="L1906" s="122"/>
      <c r="M1906" s="122"/>
      <c r="N1906" s="122"/>
      <c r="O1906" s="122"/>
      <c r="P1906" s="122"/>
      <c r="Q1906" s="122"/>
      <c r="R1906" s="122"/>
      <c r="S1906" s="122"/>
      <c r="T1906" s="122"/>
      <c r="U1906" s="122"/>
      <c r="V1906" s="122"/>
      <c r="W1906" s="122"/>
      <c r="X1906" s="122"/>
      <c r="Y1906" s="122"/>
      <c r="Z1906" s="122"/>
      <c r="AA1906" s="122"/>
      <c r="AB1906" s="122"/>
      <c r="AC1906" s="122"/>
      <c r="AD1906" s="122"/>
      <c r="AE1906" s="122"/>
      <c r="AF1906" s="122"/>
      <c r="AG1906" s="122"/>
      <c r="AH1906" s="122"/>
      <c r="AI1906" s="122"/>
      <c r="AJ1906" s="122"/>
      <c r="AK1906" s="122"/>
      <c r="AL1906" s="122"/>
      <c r="AM1906" s="122"/>
      <c r="AN1906" s="122"/>
      <c r="AO1906" s="122"/>
      <c r="AP1906" s="122"/>
      <c r="AQ1906" s="122"/>
      <c r="AR1906" s="122"/>
      <c r="AS1906" s="122"/>
      <c r="AT1906" s="122"/>
      <c r="AU1906" s="122"/>
      <c r="AV1906" s="122"/>
      <c r="AW1906" s="122"/>
      <c r="AX1906" s="122"/>
      <c r="AY1906" s="122"/>
      <c r="AZ1906" s="122"/>
      <c r="BA1906" s="122"/>
      <c r="BB1906" s="122"/>
      <c r="BC1906" s="122"/>
      <c r="BD1906" s="122"/>
      <c r="BE1906" s="122"/>
      <c r="BF1906" s="122"/>
      <c r="BG1906" s="122"/>
      <c r="BH1906" s="122"/>
      <c r="BI1906" s="122"/>
      <c r="BJ1906" s="122"/>
      <c r="BK1906" s="122"/>
      <c r="BL1906" s="122"/>
      <c r="BM1906" s="122"/>
      <c r="BN1906" s="122"/>
      <c r="BO1906" s="122"/>
      <c r="BP1906" s="122"/>
      <c r="BQ1906" s="122"/>
      <c r="BR1906" s="122"/>
      <c r="BS1906" s="138"/>
      <c r="BT1906" s="138"/>
      <c r="BU1906" s="138"/>
      <c r="BV1906" s="138"/>
      <c r="BW1906" s="138"/>
      <c r="BX1906" s="138"/>
      <c r="BY1906" s="138"/>
      <c r="BZ1906" s="138"/>
      <c r="CA1906" s="138"/>
      <c r="CB1906" s="138"/>
      <c r="CC1906" s="138"/>
      <c r="CD1906" s="138"/>
      <c r="CE1906" s="138"/>
      <c r="CF1906" s="138"/>
      <c r="CG1906" s="138"/>
      <c r="CH1906" s="138"/>
      <c r="CI1906" s="138"/>
      <c r="CJ1906" s="138"/>
      <c r="CK1906" s="138"/>
      <c r="CL1906" s="138"/>
      <c r="CM1906" s="138"/>
      <c r="CN1906" s="138"/>
      <c r="CO1906" s="138"/>
      <c r="CP1906" s="138"/>
      <c r="CQ1906" s="138"/>
      <c r="CR1906" s="138"/>
      <c r="CS1906" s="138"/>
      <c r="CT1906" s="138"/>
      <c r="CU1906" s="138"/>
      <c r="CV1906" s="138"/>
      <c r="CW1906" s="138"/>
      <c r="CX1906" s="138"/>
      <c r="CY1906" s="138"/>
      <c r="CZ1906" s="138"/>
      <c r="DA1906" s="138"/>
      <c r="DB1906" s="139"/>
      <c r="DC1906" s="138"/>
      <c r="DD1906" s="138"/>
      <c r="DE1906" s="138"/>
      <c r="DF1906" s="138"/>
      <c r="DG1906" s="138"/>
      <c r="DH1906" s="138"/>
      <c r="DI1906" s="138"/>
      <c r="DJ1906" s="138"/>
      <c r="DK1906" s="138"/>
      <c r="DL1906" s="138"/>
      <c r="DM1906" s="138"/>
      <c r="DN1906" s="138"/>
      <c r="DO1906" s="138"/>
      <c r="DP1906" s="138"/>
      <c r="DQ1906" s="138"/>
      <c r="DR1906" s="138"/>
      <c r="DS1906" s="138"/>
      <c r="DT1906" s="138"/>
      <c r="DU1906" s="138"/>
      <c r="DV1906" s="138"/>
      <c r="DW1906" s="138"/>
      <c r="DX1906" s="140"/>
      <c r="DY1906" s="140"/>
      <c r="DZ1906" s="122"/>
      <c r="EA1906" s="122"/>
      <c r="EB1906" s="122"/>
      <c r="EC1906" s="122"/>
      <c r="ED1906" s="122"/>
      <c r="EE1906" s="122"/>
      <c r="EF1906" s="122"/>
      <c r="EG1906" s="122"/>
      <c r="EH1906" s="122"/>
      <c r="EI1906" s="122"/>
      <c r="EJ1906" s="122"/>
      <c r="EK1906" s="122"/>
      <c r="EL1906" s="122"/>
      <c r="EM1906" s="122"/>
      <c r="EN1906" s="122"/>
      <c r="EO1906" s="122"/>
      <c r="EP1906" s="122"/>
      <c r="EQ1906" s="122"/>
      <c r="ER1906" s="122"/>
      <c r="ES1906" s="122"/>
      <c r="ET1906" s="122"/>
      <c r="EU1906" s="122"/>
      <c r="EV1906" s="122"/>
      <c r="EW1906" s="122"/>
      <c r="EX1906" s="122"/>
      <c r="EY1906" s="122"/>
      <c r="EZ1906" s="122"/>
      <c r="FA1906" s="122"/>
      <c r="FB1906" s="122"/>
      <c r="FC1906" s="122"/>
      <c r="FD1906" s="122"/>
      <c r="FE1906" s="122"/>
      <c r="FF1906" s="122"/>
      <c r="FG1906" s="122"/>
      <c r="FH1906" s="122"/>
      <c r="FI1906" s="122"/>
      <c r="FJ1906" s="122"/>
      <c r="FK1906" s="122"/>
      <c r="FL1906" s="122"/>
      <c r="FM1906" s="122"/>
      <c r="FN1906" s="122"/>
      <c r="FO1906" s="122"/>
      <c r="FP1906" s="122"/>
      <c r="FQ1906" s="122"/>
      <c r="FR1906" s="122"/>
      <c r="FS1906" s="122"/>
      <c r="FT1906" s="122"/>
      <c r="FU1906" s="122"/>
      <c r="FV1906" s="122"/>
      <c r="FW1906" s="122"/>
      <c r="FX1906" s="122"/>
      <c r="FY1906" s="122"/>
      <c r="FZ1906" s="122"/>
      <c r="GA1906" s="122"/>
      <c r="GB1906" s="122"/>
      <c r="GC1906" s="122"/>
      <c r="GD1906" s="122"/>
      <c r="GE1906" s="122"/>
      <c r="GF1906" s="122"/>
      <c r="GG1906" s="122"/>
      <c r="GH1906" s="122"/>
      <c r="GI1906" s="122"/>
      <c r="GJ1906" s="122"/>
      <c r="GK1906" s="122"/>
      <c r="GL1906" s="122"/>
      <c r="GM1906" s="122"/>
      <c r="GN1906" s="122"/>
      <c r="GO1906" s="122"/>
      <c r="GP1906" s="122"/>
      <c r="GQ1906" s="122"/>
      <c r="GR1906" s="122"/>
      <c r="GS1906" s="122"/>
      <c r="GT1906" s="122"/>
      <c r="GU1906" s="122"/>
      <c r="GV1906" s="122"/>
      <c r="GW1906" s="122"/>
      <c r="GX1906" s="122"/>
      <c r="GY1906" s="122"/>
      <c r="GZ1906" s="122"/>
      <c r="HA1906" s="122"/>
      <c r="HB1906" s="122"/>
      <c r="HC1906" s="122"/>
      <c r="HD1906" s="122"/>
      <c r="HE1906" s="122"/>
      <c r="HF1906" s="122"/>
      <c r="HG1906" s="122"/>
      <c r="HH1906" s="122"/>
      <c r="HI1906" s="122"/>
      <c r="HJ1906" s="122"/>
      <c r="HK1906" s="122"/>
      <c r="HL1906" s="122"/>
      <c r="HM1906" s="122"/>
      <c r="HN1906" s="122"/>
      <c r="HO1906" s="122"/>
      <c r="HP1906" s="122"/>
      <c r="HQ1906" s="122"/>
      <c r="HR1906" s="122"/>
      <c r="HS1906" s="122"/>
      <c r="HT1906" s="122"/>
      <c r="HU1906" s="122"/>
    </row>
    <row r="1907" spans="1:229" s="90" customFormat="1">
      <c r="A1907" s="193" t="s">
        <v>3536</v>
      </c>
      <c r="B1907" s="179" t="s">
        <v>3551</v>
      </c>
      <c r="C1907" s="67" t="s">
        <v>3533</v>
      </c>
      <c r="D1907" s="188" t="s">
        <v>3566</v>
      </c>
      <c r="E1907" s="67" t="s">
        <v>2631</v>
      </c>
      <c r="F1907" s="122"/>
      <c r="G1907" s="122"/>
      <c r="H1907" s="122"/>
      <c r="I1907" s="122"/>
      <c r="J1907" s="122"/>
      <c r="K1907" s="122"/>
      <c r="L1907" s="122"/>
      <c r="M1907" s="122"/>
      <c r="N1907" s="122"/>
      <c r="O1907" s="122"/>
      <c r="P1907" s="122"/>
      <c r="Q1907" s="122"/>
      <c r="R1907" s="122"/>
      <c r="S1907" s="122"/>
      <c r="T1907" s="122"/>
      <c r="U1907" s="122"/>
      <c r="V1907" s="122"/>
      <c r="W1907" s="122"/>
      <c r="X1907" s="122"/>
      <c r="Y1907" s="122"/>
      <c r="Z1907" s="122"/>
      <c r="AA1907" s="122"/>
      <c r="AB1907" s="122"/>
      <c r="AC1907" s="122"/>
      <c r="AD1907" s="122"/>
      <c r="AE1907" s="122"/>
      <c r="AF1907" s="122"/>
      <c r="AG1907" s="122"/>
      <c r="AH1907" s="122"/>
      <c r="AI1907" s="122"/>
      <c r="AJ1907" s="122"/>
      <c r="AK1907" s="122"/>
      <c r="AL1907" s="122"/>
      <c r="AM1907" s="122"/>
      <c r="AN1907" s="122"/>
      <c r="AO1907" s="122"/>
      <c r="AP1907" s="122"/>
      <c r="AQ1907" s="122"/>
      <c r="AR1907" s="122"/>
      <c r="AS1907" s="122"/>
      <c r="AT1907" s="122"/>
      <c r="AU1907" s="122"/>
      <c r="AV1907" s="122"/>
      <c r="AW1907" s="122"/>
      <c r="AX1907" s="122"/>
      <c r="AY1907" s="122"/>
      <c r="AZ1907" s="122"/>
      <c r="BA1907" s="122"/>
      <c r="BB1907" s="122"/>
      <c r="BC1907" s="122"/>
      <c r="BD1907" s="122"/>
      <c r="BE1907" s="122"/>
      <c r="BF1907" s="122"/>
      <c r="BG1907" s="122"/>
      <c r="BH1907" s="122"/>
      <c r="BI1907" s="122"/>
      <c r="BJ1907" s="122"/>
      <c r="BK1907" s="122"/>
      <c r="BL1907" s="122"/>
      <c r="BM1907" s="122"/>
      <c r="BN1907" s="122"/>
      <c r="BO1907" s="122"/>
      <c r="BP1907" s="122"/>
      <c r="BQ1907" s="122"/>
      <c r="BR1907" s="122"/>
      <c r="BS1907" s="138"/>
      <c r="BT1907" s="138"/>
      <c r="BU1907" s="138"/>
      <c r="BV1907" s="138"/>
      <c r="BW1907" s="138"/>
      <c r="BX1907" s="138"/>
      <c r="BY1907" s="138"/>
      <c r="BZ1907" s="138"/>
      <c r="CA1907" s="138"/>
      <c r="CB1907" s="138"/>
      <c r="CC1907" s="138"/>
      <c r="CD1907" s="138"/>
      <c r="CE1907" s="138"/>
      <c r="CF1907" s="138"/>
      <c r="CG1907" s="138"/>
      <c r="CH1907" s="138"/>
      <c r="CI1907" s="138"/>
      <c r="CJ1907" s="138"/>
      <c r="CK1907" s="138"/>
      <c r="CL1907" s="138"/>
      <c r="CM1907" s="138"/>
      <c r="CN1907" s="138"/>
      <c r="CO1907" s="138"/>
      <c r="CP1907" s="138"/>
      <c r="CQ1907" s="138"/>
      <c r="CR1907" s="138"/>
      <c r="CS1907" s="138"/>
      <c r="CT1907" s="138"/>
      <c r="CU1907" s="138"/>
      <c r="CV1907" s="138"/>
      <c r="CW1907" s="138"/>
      <c r="CX1907" s="138"/>
      <c r="CY1907" s="138"/>
      <c r="CZ1907" s="138"/>
      <c r="DA1907" s="138"/>
      <c r="DB1907" s="139"/>
      <c r="DC1907" s="138"/>
      <c r="DD1907" s="138"/>
      <c r="DE1907" s="138"/>
      <c r="DF1907" s="138"/>
      <c r="DG1907" s="138"/>
      <c r="DH1907" s="138"/>
      <c r="DI1907" s="138"/>
      <c r="DJ1907" s="138"/>
      <c r="DK1907" s="138"/>
      <c r="DL1907" s="138"/>
      <c r="DM1907" s="138"/>
      <c r="DN1907" s="138"/>
      <c r="DO1907" s="138"/>
      <c r="DP1907" s="138"/>
      <c r="DQ1907" s="138"/>
      <c r="DR1907" s="138"/>
      <c r="DS1907" s="138"/>
      <c r="DT1907" s="138"/>
      <c r="DU1907" s="138"/>
      <c r="DV1907" s="138"/>
      <c r="DW1907" s="138"/>
      <c r="DX1907" s="140"/>
      <c r="DY1907" s="140"/>
      <c r="DZ1907" s="122"/>
      <c r="EA1907" s="122"/>
      <c r="EB1907" s="122"/>
      <c r="EC1907" s="122"/>
      <c r="ED1907" s="122"/>
      <c r="EE1907" s="122"/>
      <c r="EF1907" s="122"/>
      <c r="EG1907" s="122"/>
      <c r="EH1907" s="122"/>
      <c r="EI1907" s="122"/>
      <c r="EJ1907" s="122"/>
      <c r="EK1907" s="122"/>
      <c r="EL1907" s="122"/>
      <c r="EM1907" s="122"/>
      <c r="EN1907" s="122"/>
      <c r="EO1907" s="122"/>
      <c r="EP1907" s="122"/>
      <c r="EQ1907" s="122"/>
      <c r="ER1907" s="122"/>
      <c r="ES1907" s="122"/>
      <c r="ET1907" s="122"/>
      <c r="EU1907" s="122"/>
      <c r="EV1907" s="122"/>
      <c r="EW1907" s="122"/>
      <c r="EX1907" s="122"/>
      <c r="EY1907" s="122"/>
      <c r="EZ1907" s="122"/>
      <c r="FA1907" s="122"/>
      <c r="FB1907" s="122"/>
      <c r="FC1907" s="122"/>
      <c r="FD1907" s="122"/>
      <c r="FE1907" s="122"/>
      <c r="FF1907" s="122"/>
      <c r="FG1907" s="122"/>
      <c r="FH1907" s="122"/>
      <c r="FI1907" s="122"/>
      <c r="FJ1907" s="122"/>
      <c r="FK1907" s="122"/>
      <c r="FL1907" s="122"/>
      <c r="FM1907" s="122"/>
      <c r="FN1907" s="122"/>
      <c r="FO1907" s="122"/>
      <c r="FP1907" s="122"/>
      <c r="FQ1907" s="122"/>
      <c r="FR1907" s="122"/>
      <c r="FS1907" s="122"/>
      <c r="FT1907" s="122"/>
      <c r="FU1907" s="122"/>
      <c r="FV1907" s="122"/>
      <c r="FW1907" s="122"/>
      <c r="FX1907" s="122"/>
      <c r="FY1907" s="122"/>
      <c r="FZ1907" s="122"/>
      <c r="GA1907" s="122"/>
      <c r="GB1907" s="122"/>
      <c r="GC1907" s="122"/>
      <c r="GD1907" s="122"/>
      <c r="GE1907" s="122"/>
      <c r="GF1907" s="122"/>
      <c r="GG1907" s="122"/>
      <c r="GH1907" s="122"/>
      <c r="GI1907" s="122"/>
      <c r="GJ1907" s="122"/>
      <c r="GK1907" s="122"/>
      <c r="GL1907" s="122"/>
      <c r="GM1907" s="122"/>
      <c r="GN1907" s="122"/>
      <c r="GO1907" s="122"/>
      <c r="GP1907" s="122"/>
      <c r="GQ1907" s="122"/>
      <c r="GR1907" s="122"/>
      <c r="GS1907" s="122"/>
      <c r="GT1907" s="122"/>
      <c r="GU1907" s="122"/>
      <c r="GV1907" s="122"/>
      <c r="GW1907" s="122"/>
      <c r="GX1907" s="122"/>
      <c r="GY1907" s="122"/>
      <c r="GZ1907" s="122"/>
      <c r="HA1907" s="122"/>
      <c r="HB1907" s="122"/>
      <c r="HC1907" s="122"/>
      <c r="HD1907" s="122"/>
      <c r="HE1907" s="122"/>
      <c r="HF1907" s="122"/>
      <c r="HG1907" s="122"/>
      <c r="HH1907" s="122"/>
      <c r="HI1907" s="122"/>
      <c r="HJ1907" s="122"/>
      <c r="HK1907" s="122"/>
      <c r="HL1907" s="122"/>
      <c r="HM1907" s="122"/>
      <c r="HN1907" s="122"/>
      <c r="HO1907" s="122"/>
      <c r="HP1907" s="122"/>
      <c r="HQ1907" s="122"/>
      <c r="HR1907" s="122"/>
      <c r="HS1907" s="122"/>
      <c r="HT1907" s="122"/>
      <c r="HU1907" s="122"/>
    </row>
    <row r="1908" spans="1:229" s="90" customFormat="1">
      <c r="A1908" s="193" t="s">
        <v>3536</v>
      </c>
      <c r="B1908" s="179" t="s">
        <v>3551</v>
      </c>
      <c r="C1908" s="67" t="s">
        <v>3533</v>
      </c>
      <c r="D1908" s="188" t="s">
        <v>3566</v>
      </c>
      <c r="E1908" s="67" t="s">
        <v>2632</v>
      </c>
      <c r="F1908" s="122"/>
      <c r="G1908" s="122"/>
      <c r="H1908" s="122"/>
      <c r="I1908" s="122"/>
      <c r="J1908" s="122"/>
      <c r="K1908" s="122"/>
      <c r="L1908" s="122"/>
      <c r="M1908" s="122"/>
      <c r="N1908" s="122"/>
      <c r="O1908" s="122"/>
      <c r="P1908" s="122"/>
      <c r="Q1908" s="122"/>
      <c r="R1908" s="122"/>
      <c r="S1908" s="122"/>
      <c r="T1908" s="122"/>
      <c r="U1908" s="122"/>
      <c r="V1908" s="122"/>
      <c r="W1908" s="122"/>
      <c r="X1908" s="122"/>
      <c r="Y1908" s="122"/>
      <c r="Z1908" s="122"/>
      <c r="AA1908" s="122"/>
      <c r="AB1908" s="122"/>
      <c r="AC1908" s="122"/>
      <c r="AD1908" s="122"/>
      <c r="AE1908" s="122"/>
      <c r="AF1908" s="122"/>
      <c r="AG1908" s="122"/>
      <c r="AH1908" s="122"/>
      <c r="AI1908" s="122"/>
      <c r="AJ1908" s="122"/>
      <c r="AK1908" s="122"/>
      <c r="AL1908" s="122"/>
      <c r="AM1908" s="122"/>
      <c r="AN1908" s="122"/>
      <c r="AO1908" s="122"/>
      <c r="AP1908" s="122"/>
      <c r="AQ1908" s="122"/>
      <c r="AR1908" s="122"/>
      <c r="AS1908" s="122"/>
      <c r="AT1908" s="122"/>
      <c r="AU1908" s="122"/>
      <c r="AV1908" s="122"/>
      <c r="AW1908" s="122"/>
      <c r="AX1908" s="122"/>
      <c r="AY1908" s="122"/>
      <c r="AZ1908" s="122"/>
      <c r="BA1908" s="122"/>
      <c r="BB1908" s="122"/>
      <c r="BC1908" s="122"/>
      <c r="BD1908" s="122"/>
      <c r="BE1908" s="122"/>
      <c r="BF1908" s="122"/>
      <c r="BG1908" s="122"/>
      <c r="BH1908" s="122"/>
      <c r="BI1908" s="122"/>
      <c r="BJ1908" s="122"/>
      <c r="BK1908" s="122"/>
      <c r="BL1908" s="122"/>
      <c r="BM1908" s="122"/>
      <c r="BN1908" s="122"/>
      <c r="BO1908" s="122"/>
      <c r="BP1908" s="122"/>
      <c r="BQ1908" s="122"/>
      <c r="BR1908" s="122"/>
      <c r="BS1908" s="138"/>
      <c r="BT1908" s="138"/>
      <c r="BU1908" s="138"/>
      <c r="BV1908" s="138"/>
      <c r="BW1908" s="138"/>
      <c r="BX1908" s="138"/>
      <c r="BY1908" s="138"/>
      <c r="BZ1908" s="138"/>
      <c r="CA1908" s="138"/>
      <c r="CB1908" s="138"/>
      <c r="CC1908" s="138"/>
      <c r="CD1908" s="138"/>
      <c r="CE1908" s="138"/>
      <c r="CF1908" s="138"/>
      <c r="CG1908" s="138"/>
      <c r="CH1908" s="138"/>
      <c r="CI1908" s="138"/>
      <c r="CJ1908" s="138"/>
      <c r="CK1908" s="138"/>
      <c r="CL1908" s="138"/>
      <c r="CM1908" s="138"/>
      <c r="CN1908" s="138"/>
      <c r="CO1908" s="138"/>
      <c r="CP1908" s="138"/>
      <c r="CQ1908" s="138"/>
      <c r="CR1908" s="138"/>
      <c r="CS1908" s="138"/>
      <c r="CT1908" s="138"/>
      <c r="CU1908" s="138"/>
      <c r="CV1908" s="138"/>
      <c r="CW1908" s="138"/>
      <c r="CX1908" s="138"/>
      <c r="CY1908" s="138"/>
      <c r="CZ1908" s="138"/>
      <c r="DA1908" s="138"/>
      <c r="DB1908" s="139"/>
      <c r="DC1908" s="138"/>
      <c r="DD1908" s="138"/>
      <c r="DE1908" s="138"/>
      <c r="DF1908" s="138"/>
      <c r="DG1908" s="138"/>
      <c r="DH1908" s="138"/>
      <c r="DI1908" s="138"/>
      <c r="DJ1908" s="138"/>
      <c r="DK1908" s="138"/>
      <c r="DL1908" s="138"/>
      <c r="DM1908" s="138"/>
      <c r="DN1908" s="138"/>
      <c r="DO1908" s="138"/>
      <c r="DP1908" s="138"/>
      <c r="DQ1908" s="138"/>
      <c r="DR1908" s="138"/>
      <c r="DS1908" s="138"/>
      <c r="DT1908" s="138"/>
      <c r="DU1908" s="138"/>
      <c r="DV1908" s="138"/>
      <c r="DW1908" s="138"/>
      <c r="DX1908" s="140"/>
      <c r="DY1908" s="140"/>
      <c r="DZ1908" s="122"/>
      <c r="EA1908" s="122"/>
      <c r="EB1908" s="122"/>
      <c r="EC1908" s="122"/>
      <c r="ED1908" s="122"/>
      <c r="EE1908" s="122"/>
      <c r="EF1908" s="122"/>
      <c r="EG1908" s="122"/>
      <c r="EH1908" s="122"/>
      <c r="EI1908" s="122"/>
      <c r="EJ1908" s="122"/>
      <c r="EK1908" s="122"/>
      <c r="EL1908" s="122"/>
      <c r="EM1908" s="122"/>
      <c r="EN1908" s="122"/>
      <c r="EO1908" s="122"/>
      <c r="EP1908" s="122"/>
      <c r="EQ1908" s="122"/>
      <c r="ER1908" s="122"/>
      <c r="ES1908" s="122"/>
      <c r="ET1908" s="122"/>
      <c r="EU1908" s="122"/>
      <c r="EV1908" s="122"/>
      <c r="EW1908" s="122"/>
      <c r="EX1908" s="122"/>
      <c r="EY1908" s="122"/>
      <c r="EZ1908" s="122"/>
      <c r="FA1908" s="122"/>
      <c r="FB1908" s="122"/>
      <c r="FC1908" s="122"/>
      <c r="FD1908" s="122"/>
      <c r="FE1908" s="122"/>
      <c r="FF1908" s="122"/>
      <c r="FG1908" s="122"/>
      <c r="FH1908" s="122"/>
      <c r="FI1908" s="122"/>
      <c r="FJ1908" s="122"/>
      <c r="FK1908" s="122"/>
      <c r="FL1908" s="122"/>
      <c r="FM1908" s="122"/>
      <c r="FN1908" s="122"/>
      <c r="FO1908" s="122"/>
      <c r="FP1908" s="122"/>
      <c r="FQ1908" s="122"/>
      <c r="FR1908" s="122"/>
      <c r="FS1908" s="122"/>
      <c r="FT1908" s="122"/>
      <c r="FU1908" s="122"/>
      <c r="FV1908" s="122"/>
      <c r="FW1908" s="122"/>
      <c r="FX1908" s="122"/>
      <c r="FY1908" s="122"/>
      <c r="FZ1908" s="122"/>
      <c r="GA1908" s="122"/>
      <c r="GB1908" s="122"/>
      <c r="GC1908" s="122"/>
      <c r="GD1908" s="122"/>
      <c r="GE1908" s="122"/>
      <c r="GF1908" s="122"/>
      <c r="GG1908" s="122"/>
      <c r="GH1908" s="122"/>
      <c r="GI1908" s="122"/>
      <c r="GJ1908" s="122"/>
      <c r="GK1908" s="122"/>
      <c r="GL1908" s="122"/>
      <c r="GM1908" s="122"/>
      <c r="GN1908" s="122"/>
      <c r="GO1908" s="122"/>
      <c r="GP1908" s="122"/>
      <c r="GQ1908" s="122"/>
      <c r="GR1908" s="122"/>
      <c r="GS1908" s="122"/>
      <c r="GT1908" s="122"/>
      <c r="GU1908" s="122"/>
      <c r="GV1908" s="122"/>
      <c r="GW1908" s="122"/>
      <c r="GX1908" s="122"/>
      <c r="GY1908" s="122"/>
      <c r="GZ1908" s="122"/>
      <c r="HA1908" s="122"/>
      <c r="HB1908" s="122"/>
      <c r="HC1908" s="122"/>
      <c r="HD1908" s="122"/>
      <c r="HE1908" s="122"/>
      <c r="HF1908" s="122"/>
      <c r="HG1908" s="122"/>
      <c r="HH1908" s="122"/>
      <c r="HI1908" s="122"/>
      <c r="HJ1908" s="122"/>
      <c r="HK1908" s="122"/>
      <c r="HL1908" s="122"/>
      <c r="HM1908" s="122"/>
      <c r="HN1908" s="122"/>
      <c r="HO1908" s="122"/>
      <c r="HP1908" s="122"/>
      <c r="HQ1908" s="122"/>
      <c r="HR1908" s="122"/>
      <c r="HS1908" s="122"/>
      <c r="HT1908" s="122"/>
      <c r="HU1908" s="122"/>
    </row>
    <row r="1909" spans="1:229" s="90" customFormat="1">
      <c r="A1909" s="193" t="s">
        <v>3536</v>
      </c>
      <c r="B1909" s="179" t="s">
        <v>3551</v>
      </c>
      <c r="C1909" s="67" t="s">
        <v>3533</v>
      </c>
      <c r="D1909" s="188" t="s">
        <v>3566</v>
      </c>
      <c r="E1909" s="67" t="s">
        <v>2633</v>
      </c>
      <c r="F1909" s="122"/>
      <c r="G1909" s="122"/>
      <c r="H1909" s="122"/>
      <c r="I1909" s="122"/>
      <c r="J1909" s="122"/>
      <c r="K1909" s="122"/>
      <c r="L1909" s="122"/>
      <c r="M1909" s="122"/>
      <c r="N1909" s="122"/>
      <c r="O1909" s="122"/>
      <c r="P1909" s="122"/>
      <c r="Q1909" s="122"/>
      <c r="R1909" s="122"/>
      <c r="S1909" s="122"/>
      <c r="T1909" s="122"/>
      <c r="U1909" s="122"/>
      <c r="V1909" s="122"/>
      <c r="W1909" s="122"/>
      <c r="X1909" s="122"/>
      <c r="Y1909" s="122"/>
      <c r="Z1909" s="122"/>
      <c r="AA1909" s="122"/>
      <c r="AB1909" s="122"/>
      <c r="AC1909" s="122"/>
      <c r="AD1909" s="122"/>
      <c r="AE1909" s="122"/>
      <c r="AF1909" s="122"/>
      <c r="AG1909" s="122"/>
      <c r="AH1909" s="122"/>
      <c r="AI1909" s="122"/>
      <c r="AJ1909" s="122"/>
      <c r="AK1909" s="122"/>
      <c r="AL1909" s="122"/>
      <c r="AM1909" s="122"/>
      <c r="AN1909" s="122"/>
      <c r="AO1909" s="122"/>
      <c r="AP1909" s="122"/>
      <c r="AQ1909" s="122"/>
      <c r="AR1909" s="122"/>
      <c r="AS1909" s="122"/>
      <c r="AT1909" s="122"/>
      <c r="AU1909" s="122"/>
      <c r="AV1909" s="122"/>
      <c r="AW1909" s="122"/>
      <c r="AX1909" s="122"/>
      <c r="AY1909" s="122"/>
      <c r="AZ1909" s="122"/>
      <c r="BA1909" s="122"/>
      <c r="BB1909" s="122"/>
      <c r="BC1909" s="122"/>
      <c r="BD1909" s="122"/>
      <c r="BE1909" s="122"/>
      <c r="BF1909" s="122"/>
      <c r="BG1909" s="122"/>
      <c r="BH1909" s="122"/>
      <c r="BI1909" s="122"/>
      <c r="BJ1909" s="122"/>
      <c r="BK1909" s="122"/>
      <c r="BL1909" s="122"/>
      <c r="BM1909" s="122"/>
      <c r="BN1909" s="122"/>
      <c r="BO1909" s="122"/>
      <c r="BP1909" s="122"/>
      <c r="BQ1909" s="122"/>
      <c r="BR1909" s="122"/>
      <c r="BS1909" s="138"/>
      <c r="BT1909" s="138"/>
      <c r="BU1909" s="138"/>
      <c r="BV1909" s="138"/>
      <c r="BW1909" s="138"/>
      <c r="BX1909" s="138"/>
      <c r="BY1909" s="138"/>
      <c r="BZ1909" s="138"/>
      <c r="CA1909" s="138"/>
      <c r="CB1909" s="138"/>
      <c r="CC1909" s="138"/>
      <c r="CD1909" s="138"/>
      <c r="CE1909" s="138"/>
      <c r="CF1909" s="138"/>
      <c r="CG1909" s="138"/>
      <c r="CH1909" s="138"/>
      <c r="CI1909" s="138"/>
      <c r="CJ1909" s="138"/>
      <c r="CK1909" s="138"/>
      <c r="CL1909" s="138"/>
      <c r="CM1909" s="138"/>
      <c r="CN1909" s="138"/>
      <c r="CO1909" s="138"/>
      <c r="CP1909" s="138"/>
      <c r="CQ1909" s="138"/>
      <c r="CR1909" s="138"/>
      <c r="CS1909" s="138"/>
      <c r="CT1909" s="138"/>
      <c r="CU1909" s="138"/>
      <c r="CV1909" s="138"/>
      <c r="CW1909" s="138"/>
      <c r="CX1909" s="138"/>
      <c r="CY1909" s="138"/>
      <c r="CZ1909" s="138"/>
      <c r="DA1909" s="138"/>
      <c r="DB1909" s="139"/>
      <c r="DC1909" s="138"/>
      <c r="DD1909" s="138"/>
      <c r="DE1909" s="138"/>
      <c r="DF1909" s="138"/>
      <c r="DG1909" s="138"/>
      <c r="DH1909" s="138"/>
      <c r="DI1909" s="138"/>
      <c r="DJ1909" s="138"/>
      <c r="DK1909" s="138"/>
      <c r="DL1909" s="138"/>
      <c r="DM1909" s="138"/>
      <c r="DN1909" s="138"/>
      <c r="DO1909" s="138"/>
      <c r="DP1909" s="138"/>
      <c r="DQ1909" s="138"/>
      <c r="DR1909" s="138"/>
      <c r="DS1909" s="138"/>
      <c r="DT1909" s="138"/>
      <c r="DU1909" s="138"/>
      <c r="DV1909" s="138"/>
      <c r="DW1909" s="138"/>
      <c r="DX1909" s="140"/>
      <c r="DY1909" s="140"/>
      <c r="DZ1909" s="122"/>
      <c r="EA1909" s="122"/>
      <c r="EB1909" s="122"/>
      <c r="EC1909" s="122"/>
      <c r="ED1909" s="122"/>
      <c r="EE1909" s="122"/>
      <c r="EF1909" s="122"/>
      <c r="EG1909" s="122"/>
      <c r="EH1909" s="122"/>
      <c r="EI1909" s="122"/>
      <c r="EJ1909" s="122"/>
      <c r="EK1909" s="122"/>
      <c r="EL1909" s="122"/>
      <c r="EM1909" s="122"/>
      <c r="EN1909" s="122"/>
      <c r="EO1909" s="122"/>
      <c r="EP1909" s="122"/>
      <c r="EQ1909" s="122"/>
      <c r="ER1909" s="122"/>
      <c r="ES1909" s="122"/>
      <c r="ET1909" s="122"/>
      <c r="EU1909" s="122"/>
      <c r="EV1909" s="122"/>
      <c r="EW1909" s="122"/>
      <c r="EX1909" s="122"/>
      <c r="EY1909" s="122"/>
      <c r="EZ1909" s="122"/>
      <c r="FA1909" s="122"/>
      <c r="FB1909" s="122"/>
      <c r="FC1909" s="122"/>
      <c r="FD1909" s="122"/>
      <c r="FE1909" s="122"/>
      <c r="FF1909" s="122"/>
      <c r="FG1909" s="122"/>
      <c r="FH1909" s="122"/>
      <c r="FI1909" s="122"/>
      <c r="FJ1909" s="122"/>
      <c r="FK1909" s="122"/>
      <c r="FL1909" s="122"/>
      <c r="FM1909" s="122"/>
      <c r="FN1909" s="122"/>
      <c r="FO1909" s="122"/>
      <c r="FP1909" s="122"/>
      <c r="FQ1909" s="122"/>
      <c r="FR1909" s="122"/>
      <c r="FS1909" s="122"/>
      <c r="FT1909" s="122"/>
      <c r="FU1909" s="122"/>
      <c r="FV1909" s="122"/>
      <c r="FW1909" s="122"/>
      <c r="FX1909" s="122"/>
      <c r="FY1909" s="122"/>
      <c r="FZ1909" s="122"/>
      <c r="GA1909" s="122"/>
      <c r="GB1909" s="122"/>
      <c r="GC1909" s="122"/>
      <c r="GD1909" s="122"/>
      <c r="GE1909" s="122"/>
      <c r="GF1909" s="122"/>
      <c r="GG1909" s="122"/>
      <c r="GH1909" s="122"/>
      <c r="GI1909" s="122"/>
      <c r="GJ1909" s="122"/>
      <c r="GK1909" s="122"/>
      <c r="GL1909" s="122"/>
      <c r="GM1909" s="122"/>
      <c r="GN1909" s="122"/>
      <c r="GO1909" s="122"/>
      <c r="GP1909" s="122"/>
      <c r="GQ1909" s="122"/>
      <c r="GR1909" s="122"/>
      <c r="GS1909" s="122"/>
      <c r="GT1909" s="122"/>
      <c r="GU1909" s="122"/>
      <c r="GV1909" s="122"/>
      <c r="GW1909" s="122"/>
      <c r="GX1909" s="122"/>
      <c r="GY1909" s="122"/>
      <c r="GZ1909" s="122"/>
      <c r="HA1909" s="122"/>
      <c r="HB1909" s="122"/>
      <c r="HC1909" s="122"/>
      <c r="HD1909" s="122"/>
      <c r="HE1909" s="122"/>
      <c r="HF1909" s="122"/>
      <c r="HG1909" s="122"/>
      <c r="HH1909" s="122"/>
      <c r="HI1909" s="122"/>
      <c r="HJ1909" s="122"/>
      <c r="HK1909" s="122"/>
      <c r="HL1909" s="122"/>
      <c r="HM1909" s="122"/>
      <c r="HN1909" s="122"/>
      <c r="HO1909" s="122"/>
      <c r="HP1909" s="122"/>
      <c r="HQ1909" s="122"/>
      <c r="HR1909" s="122"/>
      <c r="HS1909" s="122"/>
      <c r="HT1909" s="122"/>
      <c r="HU1909" s="122"/>
    </row>
    <row r="1910" spans="1:229" s="90" customFormat="1">
      <c r="A1910" s="193" t="s">
        <v>3536</v>
      </c>
      <c r="B1910" s="179" t="s">
        <v>3551</v>
      </c>
      <c r="C1910" s="67" t="s">
        <v>3533</v>
      </c>
      <c r="D1910" s="188" t="s">
        <v>3566</v>
      </c>
      <c r="E1910" s="67" t="s">
        <v>2634</v>
      </c>
      <c r="F1910" s="122"/>
      <c r="G1910" s="122"/>
      <c r="H1910" s="122"/>
      <c r="I1910" s="122"/>
      <c r="J1910" s="122"/>
      <c r="K1910" s="122"/>
      <c r="L1910" s="122"/>
      <c r="M1910" s="122"/>
      <c r="N1910" s="122"/>
      <c r="O1910" s="122"/>
      <c r="P1910" s="122"/>
      <c r="Q1910" s="122"/>
      <c r="R1910" s="122"/>
      <c r="S1910" s="122"/>
      <c r="T1910" s="122"/>
      <c r="U1910" s="122"/>
      <c r="V1910" s="122"/>
      <c r="W1910" s="122"/>
      <c r="X1910" s="122"/>
      <c r="Y1910" s="122"/>
      <c r="Z1910" s="122"/>
      <c r="AA1910" s="122"/>
      <c r="AB1910" s="122"/>
      <c r="AC1910" s="122"/>
      <c r="AD1910" s="122"/>
      <c r="AE1910" s="122"/>
      <c r="AF1910" s="122"/>
      <c r="AG1910" s="122"/>
      <c r="AH1910" s="122"/>
      <c r="AI1910" s="122"/>
      <c r="AJ1910" s="122"/>
      <c r="AK1910" s="122"/>
      <c r="AL1910" s="122"/>
      <c r="AM1910" s="122"/>
      <c r="AN1910" s="122"/>
      <c r="AO1910" s="122"/>
      <c r="AP1910" s="122"/>
      <c r="AQ1910" s="122"/>
      <c r="AR1910" s="122"/>
      <c r="AS1910" s="122"/>
      <c r="AT1910" s="122"/>
      <c r="AU1910" s="122"/>
      <c r="AV1910" s="122"/>
      <c r="AW1910" s="122"/>
      <c r="AX1910" s="122"/>
      <c r="AY1910" s="122"/>
      <c r="AZ1910" s="122"/>
      <c r="BA1910" s="122"/>
      <c r="BB1910" s="122"/>
      <c r="BC1910" s="122"/>
      <c r="BD1910" s="122"/>
      <c r="BE1910" s="122"/>
      <c r="BF1910" s="122"/>
      <c r="BG1910" s="122"/>
      <c r="BH1910" s="122"/>
      <c r="BI1910" s="122"/>
      <c r="BJ1910" s="122"/>
      <c r="BK1910" s="122"/>
      <c r="BL1910" s="122"/>
      <c r="BM1910" s="122"/>
      <c r="BN1910" s="122"/>
      <c r="BO1910" s="122"/>
      <c r="BP1910" s="122"/>
      <c r="BQ1910" s="122"/>
      <c r="BR1910" s="122"/>
      <c r="BS1910" s="122">
        <f t="shared" ref="BS1910:CX1910" si="139">BS1904*BS638/1000000</f>
        <v>989.82066788984753</v>
      </c>
      <c r="BT1910" s="122">
        <f t="shared" si="139"/>
        <v>1058.8308015077739</v>
      </c>
      <c r="BU1910" s="122">
        <f t="shared" si="139"/>
        <v>1121.8510255435683</v>
      </c>
      <c r="BV1910" s="122">
        <f t="shared" si="139"/>
        <v>1212.3138109600354</v>
      </c>
      <c r="BW1910" s="122">
        <f t="shared" si="139"/>
        <v>1305.797261140651</v>
      </c>
      <c r="BX1910" s="122">
        <f t="shared" si="139"/>
        <v>1403.6943772307786</v>
      </c>
      <c r="BY1910" s="122">
        <f t="shared" si="139"/>
        <v>1458.4739917748034</v>
      </c>
      <c r="BZ1910" s="122">
        <f t="shared" si="139"/>
        <v>1561.8093657697375</v>
      </c>
      <c r="CA1910" s="122">
        <f t="shared" si="139"/>
        <v>1664.7850310308106</v>
      </c>
      <c r="CB1910" s="122">
        <f t="shared" si="139"/>
        <v>1589.6157467250482</v>
      </c>
      <c r="CC1910" s="122">
        <f t="shared" si="139"/>
        <v>1536.6260958190235</v>
      </c>
      <c r="CD1910" s="122">
        <f t="shared" si="139"/>
        <v>1643.9638467921422</v>
      </c>
      <c r="CE1910" s="122">
        <f t="shared" si="139"/>
        <v>1682.0609277215694</v>
      </c>
      <c r="CF1910" s="122">
        <f t="shared" si="139"/>
        <v>1737.2784289423776</v>
      </c>
      <c r="CG1910" s="122">
        <f t="shared" si="139"/>
        <v>1741.6172214836772</v>
      </c>
      <c r="CH1910" s="122">
        <f t="shared" si="139"/>
        <v>1616.3340282070492</v>
      </c>
      <c r="CI1910" s="122">
        <f t="shared" si="139"/>
        <v>1508.2994360813645</v>
      </c>
      <c r="CJ1910" s="122">
        <f t="shared" si="139"/>
        <v>1427.2876036127477</v>
      </c>
      <c r="CK1910" s="122">
        <f t="shared" si="139"/>
        <v>1401.0966537963609</v>
      </c>
      <c r="CL1910" s="122">
        <f t="shared" si="139"/>
        <v>1428.8542076893018</v>
      </c>
      <c r="CM1910" s="122">
        <f t="shared" si="139"/>
        <v>1424.770922041748</v>
      </c>
      <c r="CN1910" s="122">
        <f t="shared" si="139"/>
        <v>1486.268663497528</v>
      </c>
      <c r="CO1910" s="122">
        <f t="shared" si="139"/>
        <v>1503.7410356482283</v>
      </c>
      <c r="CP1910" s="122">
        <f t="shared" si="139"/>
        <v>1553.2550984232814</v>
      </c>
      <c r="CQ1910" s="122">
        <f t="shared" si="139"/>
        <v>1559.6148938695133</v>
      </c>
      <c r="CR1910" s="122">
        <f t="shared" si="139"/>
        <v>1537.4818449804866</v>
      </c>
      <c r="CS1910" s="122">
        <f t="shared" si="139"/>
        <v>1525.9934175116343</v>
      </c>
      <c r="CT1910" s="122">
        <f t="shared" si="139"/>
        <v>1557.2467851666597</v>
      </c>
      <c r="CU1910" s="122">
        <f t="shared" si="139"/>
        <v>1555.8128603833484</v>
      </c>
      <c r="CV1910" s="122">
        <f t="shared" si="139"/>
        <v>1581.7589049647318</v>
      </c>
      <c r="CW1910" s="122">
        <f t="shared" si="139"/>
        <v>1594.3431235797909</v>
      </c>
      <c r="CX1910" s="122">
        <f t="shared" si="139"/>
        <v>1641.8066863755032</v>
      </c>
      <c r="CY1910" s="122">
        <f t="shared" ref="CY1910:DW1910" si="140">CY1904*CY638/1000000</f>
        <v>1659.0287497386189</v>
      </c>
      <c r="CZ1910" s="122">
        <f t="shared" si="140"/>
        <v>1688.0886095655051</v>
      </c>
      <c r="DA1910" s="122">
        <f t="shared" si="140"/>
        <v>1712.0917588052423</v>
      </c>
      <c r="DB1910" s="122">
        <f t="shared" si="140"/>
        <v>1711.3964000790916</v>
      </c>
      <c r="DC1910" s="122">
        <f t="shared" si="140"/>
        <v>1720.8552866152711</v>
      </c>
      <c r="DD1910" s="122">
        <f t="shared" si="140"/>
        <v>1718.6847104016124</v>
      </c>
      <c r="DE1910" s="122">
        <f t="shared" si="140"/>
        <v>1737.4736555251634</v>
      </c>
      <c r="DF1910" s="122">
        <f t="shared" si="140"/>
        <v>1777.091120172787</v>
      </c>
      <c r="DG1910" s="122">
        <f t="shared" si="140"/>
        <v>1775.2133411191955</v>
      </c>
      <c r="DH1910" s="122">
        <f t="shared" si="140"/>
        <v>1758.7054379932217</v>
      </c>
      <c r="DI1910" s="122">
        <f t="shared" si="140"/>
        <v>1735.6850010913438</v>
      </c>
      <c r="DJ1910" s="122">
        <f t="shared" si="140"/>
        <v>1658.7288951161931</v>
      </c>
      <c r="DK1910" s="122">
        <f t="shared" si="140"/>
        <v>1568.4533087541961</v>
      </c>
      <c r="DL1910" s="122">
        <f t="shared" si="140"/>
        <v>1580.9112389275545</v>
      </c>
      <c r="DM1910" s="122">
        <f t="shared" si="140"/>
        <v>1546.4634758166649</v>
      </c>
      <c r="DN1910" s="122">
        <f t="shared" si="140"/>
        <v>1507.3532766702385</v>
      </c>
      <c r="DO1910" s="122">
        <f t="shared" si="140"/>
        <v>1505.9314583826854</v>
      </c>
      <c r="DP1910" s="122">
        <f t="shared" si="140"/>
        <v>1495.7403966541897</v>
      </c>
      <c r="DQ1910" s="122">
        <f t="shared" si="140"/>
        <v>1521.4586573829422</v>
      </c>
      <c r="DR1910" s="122">
        <f t="shared" si="140"/>
        <v>1531.9110031818748</v>
      </c>
      <c r="DS1910" s="122">
        <f t="shared" si="140"/>
        <v>1546.6409820736258</v>
      </c>
      <c r="DT1910" s="122">
        <f t="shared" si="140"/>
        <v>1561.3742822314596</v>
      </c>
      <c r="DU1910" s="122">
        <f t="shared" si="140"/>
        <v>1553.6822836235119</v>
      </c>
      <c r="DV1910" s="122">
        <f t="shared" si="140"/>
        <v>1345.036528380612</v>
      </c>
      <c r="DW1910" s="122">
        <f t="shared" si="140"/>
        <v>1440.8917950303453</v>
      </c>
      <c r="DX1910" s="140"/>
      <c r="DY1910" s="140"/>
      <c r="DZ1910" s="122"/>
      <c r="EA1910" s="122"/>
      <c r="EB1910" s="122"/>
      <c r="EC1910" s="122"/>
      <c r="ED1910" s="122"/>
      <c r="EE1910" s="122"/>
      <c r="EF1910" s="122"/>
      <c r="EG1910" s="122"/>
      <c r="EH1910" s="122"/>
      <c r="EI1910" s="122"/>
      <c r="EJ1910" s="122"/>
      <c r="EK1910" s="122"/>
      <c r="EL1910" s="122"/>
      <c r="EM1910" s="122"/>
      <c r="EN1910" s="122"/>
      <c r="EO1910" s="122"/>
      <c r="EP1910" s="122"/>
      <c r="EQ1910" s="122"/>
      <c r="ER1910" s="122"/>
      <c r="ES1910" s="122"/>
      <c r="ET1910" s="122"/>
      <c r="EU1910" s="122"/>
      <c r="EV1910" s="122"/>
      <c r="EW1910" s="122"/>
      <c r="EX1910" s="122"/>
      <c r="EY1910" s="122"/>
      <c r="EZ1910" s="122"/>
      <c r="FA1910" s="122"/>
      <c r="FB1910" s="122"/>
      <c r="FC1910" s="122"/>
      <c r="FD1910" s="122"/>
      <c r="FE1910" s="122"/>
      <c r="FF1910" s="122"/>
      <c r="FG1910" s="122"/>
      <c r="FH1910" s="122"/>
      <c r="FI1910" s="122"/>
      <c r="FJ1910" s="122"/>
      <c r="FK1910" s="122"/>
      <c r="FL1910" s="122"/>
      <c r="FM1910" s="122"/>
      <c r="FN1910" s="122"/>
      <c r="FO1910" s="122"/>
      <c r="FP1910" s="122"/>
      <c r="FQ1910" s="122"/>
      <c r="FR1910" s="122"/>
      <c r="FS1910" s="122"/>
      <c r="FT1910" s="122"/>
      <c r="FU1910" s="122"/>
      <c r="FV1910" s="122"/>
      <c r="FW1910" s="122"/>
      <c r="FX1910" s="122"/>
      <c r="FY1910" s="122"/>
      <c r="FZ1910" s="122"/>
      <c r="GA1910" s="122"/>
      <c r="GB1910" s="122"/>
      <c r="GC1910" s="122"/>
      <c r="GD1910" s="122"/>
      <c r="GE1910" s="122"/>
      <c r="GF1910" s="122"/>
      <c r="GG1910" s="122"/>
      <c r="GH1910" s="122"/>
      <c r="GI1910" s="122"/>
      <c r="GJ1910" s="122"/>
      <c r="GK1910" s="122"/>
      <c r="GL1910" s="122"/>
      <c r="GM1910" s="122"/>
      <c r="GN1910" s="122"/>
      <c r="GO1910" s="122"/>
      <c r="GP1910" s="122"/>
      <c r="GQ1910" s="122"/>
      <c r="GR1910" s="122"/>
      <c r="GS1910" s="122"/>
      <c r="GT1910" s="122"/>
      <c r="GU1910" s="122"/>
      <c r="GV1910" s="122"/>
      <c r="GW1910" s="122"/>
      <c r="GX1910" s="122"/>
      <c r="GY1910" s="122"/>
      <c r="GZ1910" s="122"/>
      <c r="HA1910" s="122"/>
      <c r="HB1910" s="122"/>
      <c r="HC1910" s="122"/>
      <c r="HD1910" s="122"/>
      <c r="HE1910" s="122"/>
      <c r="HF1910" s="122"/>
      <c r="HG1910" s="122"/>
      <c r="HH1910" s="122"/>
      <c r="HI1910" s="122"/>
      <c r="HJ1910" s="122"/>
      <c r="HK1910" s="122"/>
      <c r="HL1910" s="122"/>
      <c r="HM1910" s="122"/>
      <c r="HN1910" s="122"/>
      <c r="HO1910" s="122"/>
      <c r="HP1910" s="122"/>
      <c r="HQ1910" s="122"/>
      <c r="HR1910" s="122"/>
      <c r="HS1910" s="122"/>
      <c r="HT1910" s="122"/>
      <c r="HU1910" s="122"/>
    </row>
    <row r="1911" spans="1:229" s="90" customFormat="1">
      <c r="A1911" s="193" t="s">
        <v>3536</v>
      </c>
      <c r="B1911" s="179" t="s">
        <v>3551</v>
      </c>
      <c r="C1911" s="67" t="s">
        <v>3533</v>
      </c>
      <c r="D1911" s="188" t="s">
        <v>3566</v>
      </c>
      <c r="E1911" s="122" t="s">
        <v>2635</v>
      </c>
      <c r="F1911" s="122"/>
      <c r="G1911" s="122"/>
      <c r="H1911" s="122"/>
      <c r="I1911" s="122"/>
      <c r="J1911" s="122"/>
      <c r="K1911" s="122"/>
      <c r="L1911" s="122"/>
      <c r="M1911" s="122"/>
      <c r="N1911" s="122"/>
      <c r="O1911" s="122"/>
      <c r="P1911" s="122"/>
      <c r="Q1911" s="122"/>
      <c r="R1911" s="122"/>
      <c r="S1911" s="122"/>
      <c r="T1911" s="122"/>
      <c r="U1911" s="122"/>
      <c r="V1911" s="122"/>
      <c r="W1911" s="122"/>
      <c r="X1911" s="122"/>
      <c r="Y1911" s="122"/>
      <c r="Z1911" s="122"/>
      <c r="AA1911" s="122"/>
      <c r="AB1911" s="122"/>
      <c r="AC1911" s="122"/>
      <c r="AD1911" s="122"/>
      <c r="AE1911" s="122"/>
      <c r="AF1911" s="122"/>
      <c r="AG1911" s="122"/>
      <c r="AH1911" s="122"/>
      <c r="AI1911" s="122"/>
      <c r="AJ1911" s="122"/>
      <c r="AK1911" s="122"/>
      <c r="AL1911" s="122"/>
      <c r="AM1911" s="122"/>
      <c r="AN1911" s="122"/>
      <c r="AO1911" s="122"/>
      <c r="AP1911" s="122"/>
      <c r="AQ1911" s="122"/>
      <c r="AR1911" s="122"/>
      <c r="AS1911" s="122"/>
      <c r="AT1911" s="122"/>
      <c r="AU1911" s="122"/>
      <c r="AV1911" s="122"/>
      <c r="AW1911" s="122"/>
      <c r="AX1911" s="122"/>
      <c r="AY1911" s="122"/>
      <c r="AZ1911" s="122"/>
      <c r="BA1911" s="122"/>
      <c r="BB1911" s="122"/>
      <c r="BC1911" s="122"/>
      <c r="BD1911" s="122"/>
      <c r="BE1911" s="122"/>
      <c r="BF1911" s="122"/>
      <c r="BG1911" s="122"/>
      <c r="BH1911" s="122"/>
      <c r="BI1911" s="122"/>
      <c r="BJ1911" s="122"/>
      <c r="BK1911" s="122"/>
      <c r="BL1911" s="122"/>
      <c r="BM1911" s="122"/>
      <c r="BN1911" s="122"/>
      <c r="BO1911" s="122"/>
      <c r="BP1911" s="122"/>
      <c r="BQ1911" s="122"/>
      <c r="BR1911" s="122"/>
      <c r="BS1911" s="138"/>
      <c r="BT1911" s="138"/>
      <c r="BU1911" s="138"/>
      <c r="BV1911" s="138"/>
      <c r="BW1911" s="138"/>
      <c r="BX1911" s="138"/>
      <c r="BY1911" s="138"/>
      <c r="BZ1911" s="138"/>
      <c r="CA1911" s="138"/>
      <c r="CB1911" s="138"/>
      <c r="CC1911" s="138"/>
      <c r="CD1911" s="138"/>
      <c r="CE1911" s="138"/>
      <c r="CF1911" s="138"/>
      <c r="CG1911" s="138"/>
      <c r="CH1911" s="138"/>
      <c r="CI1911" s="138"/>
      <c r="CJ1911" s="138"/>
      <c r="CK1911" s="138"/>
      <c r="CL1911" s="138"/>
      <c r="CM1911" s="138"/>
      <c r="CN1911" s="138"/>
      <c r="CO1911" s="138"/>
      <c r="CP1911" s="138"/>
      <c r="CQ1911" s="138"/>
      <c r="CR1911" s="138"/>
      <c r="CS1911" s="138"/>
      <c r="CT1911" s="138"/>
      <c r="CU1911" s="138"/>
      <c r="CV1911" s="138"/>
      <c r="CW1911" s="138"/>
      <c r="CX1911" s="138"/>
      <c r="CY1911" s="138"/>
      <c r="CZ1911" s="138"/>
      <c r="DA1911" s="138"/>
      <c r="DB1911" s="139"/>
      <c r="DC1911" s="138"/>
      <c r="DD1911" s="138"/>
      <c r="DE1911" s="138"/>
      <c r="DF1911" s="138"/>
      <c r="DG1911" s="138"/>
      <c r="DH1911" s="138"/>
      <c r="DI1911" s="138"/>
      <c r="DJ1911" s="138"/>
      <c r="DK1911" s="138"/>
      <c r="DL1911" s="138"/>
      <c r="DM1911" s="138"/>
      <c r="DN1911" s="138"/>
      <c r="DO1911" s="138"/>
      <c r="DP1911" s="138"/>
      <c r="DQ1911" s="138"/>
      <c r="DR1911" s="138"/>
      <c r="DS1911" s="138"/>
      <c r="DT1911" s="138"/>
      <c r="DU1911" s="138"/>
      <c r="DV1911" s="138"/>
      <c r="DW1911" s="138"/>
      <c r="DX1911" s="140"/>
      <c r="DY1911" s="140"/>
      <c r="DZ1911" s="122"/>
      <c r="EA1911" s="122"/>
      <c r="EB1911" s="122"/>
      <c r="EC1911" s="122"/>
      <c r="ED1911" s="122"/>
      <c r="EE1911" s="122"/>
      <c r="EF1911" s="122"/>
      <c r="EG1911" s="122"/>
      <c r="EH1911" s="122"/>
      <c r="EI1911" s="122"/>
      <c r="EJ1911" s="122"/>
      <c r="EK1911" s="122"/>
      <c r="EL1911" s="122"/>
      <c r="EM1911" s="122"/>
      <c r="EN1911" s="122"/>
      <c r="EO1911" s="122"/>
      <c r="EP1911" s="122"/>
      <c r="EQ1911" s="122"/>
      <c r="ER1911" s="122"/>
      <c r="ES1911" s="122"/>
      <c r="ET1911" s="122"/>
      <c r="EU1911" s="122"/>
      <c r="EV1911" s="122"/>
      <c r="EW1911" s="122"/>
      <c r="EX1911" s="122"/>
      <c r="EY1911" s="122"/>
      <c r="EZ1911" s="122"/>
      <c r="FA1911" s="122"/>
      <c r="FB1911" s="122"/>
      <c r="FC1911" s="122"/>
      <c r="FD1911" s="122"/>
      <c r="FE1911" s="122"/>
      <c r="FF1911" s="122"/>
      <c r="FG1911" s="122"/>
      <c r="FH1911" s="122"/>
      <c r="FI1911" s="122"/>
      <c r="FJ1911" s="122"/>
      <c r="FK1911" s="122"/>
      <c r="FL1911" s="122"/>
      <c r="FM1911" s="122"/>
      <c r="FN1911" s="122"/>
      <c r="FO1911" s="122"/>
      <c r="FP1911" s="122"/>
      <c r="FQ1911" s="122"/>
      <c r="FR1911" s="122"/>
      <c r="FS1911" s="122"/>
      <c r="FT1911" s="122"/>
      <c r="FU1911" s="122"/>
      <c r="FV1911" s="122"/>
      <c r="FW1911" s="122"/>
      <c r="FX1911" s="122"/>
      <c r="FY1911" s="122"/>
      <c r="FZ1911" s="122"/>
      <c r="GA1911" s="122"/>
      <c r="GB1911" s="122"/>
      <c r="GC1911" s="122"/>
      <c r="GD1911" s="122"/>
      <c r="GE1911" s="122"/>
      <c r="GF1911" s="122"/>
      <c r="GG1911" s="122"/>
      <c r="GH1911" s="122"/>
      <c r="GI1911" s="122"/>
      <c r="GJ1911" s="122"/>
      <c r="GK1911" s="122"/>
      <c r="GL1911" s="122"/>
      <c r="GM1911" s="122"/>
      <c r="GN1911" s="122"/>
      <c r="GO1911" s="122"/>
      <c r="GP1911" s="122"/>
      <c r="GQ1911" s="122"/>
      <c r="GR1911" s="122"/>
      <c r="GS1911" s="122"/>
      <c r="GT1911" s="122"/>
      <c r="GU1911" s="122"/>
      <c r="GV1911" s="122"/>
      <c r="GW1911" s="122"/>
      <c r="GX1911" s="122"/>
      <c r="GY1911" s="122"/>
      <c r="GZ1911" s="122"/>
      <c r="HA1911" s="122"/>
      <c r="HB1911" s="122"/>
      <c r="HC1911" s="122"/>
      <c r="HD1911" s="122"/>
      <c r="HE1911" s="122"/>
      <c r="HF1911" s="122"/>
      <c r="HG1911" s="122"/>
      <c r="HH1911" s="122"/>
      <c r="HI1911" s="122"/>
      <c r="HJ1911" s="122"/>
      <c r="HK1911" s="122"/>
      <c r="HL1911" s="122"/>
      <c r="HM1911" s="122"/>
      <c r="HN1911" s="122"/>
      <c r="HO1911" s="122"/>
      <c r="HP1911" s="122"/>
      <c r="HQ1911" s="122"/>
      <c r="HR1911" s="122"/>
      <c r="HS1911" s="122"/>
      <c r="HT1911" s="122"/>
      <c r="HU1911" s="122"/>
    </row>
    <row r="1912" spans="1:229" s="99" customFormat="1">
      <c r="A1912" s="176" t="s">
        <v>3536</v>
      </c>
      <c r="B1912" s="178" t="s">
        <v>3551</v>
      </c>
      <c r="C1912" t="s">
        <v>3533</v>
      </c>
      <c r="D1912" s="187" t="s">
        <v>3566</v>
      </c>
      <c r="E1912" s="141" t="s">
        <v>2636</v>
      </c>
      <c r="F1912" s="85">
        <v>44.553138029912638</v>
      </c>
      <c r="G1912" s="85">
        <v>35.505837666328361</v>
      </c>
      <c r="H1912" s="85">
        <v>29.23342349825597</v>
      </c>
      <c r="I1912" s="85">
        <v>33.584165717603675</v>
      </c>
      <c r="J1912" s="85">
        <v>30.369902476664414</v>
      </c>
      <c r="K1912" s="85">
        <v>22.151258239270515</v>
      </c>
      <c r="L1912" s="85">
        <v>25.513034538715878</v>
      </c>
      <c r="M1912" s="85">
        <v>24.08628724236107</v>
      </c>
      <c r="N1912" s="85">
        <v>24.599335961649029</v>
      </c>
      <c r="O1912" s="85">
        <v>24.187177775342739</v>
      </c>
      <c r="P1912" s="85">
        <v>20.184869531084068</v>
      </c>
      <c r="Q1912" s="85">
        <v>20.184869531084068</v>
      </c>
      <c r="R1912" s="85">
        <v>23.991621869925069</v>
      </c>
      <c r="S1912" s="85">
        <v>30.158387288630475</v>
      </c>
      <c r="T1912" s="85">
        <v>25.475163712605575</v>
      </c>
      <c r="U1912" s="85">
        <v>20.025195234123597</v>
      </c>
      <c r="V1912" s="85">
        <v>31.506981575775409</v>
      </c>
      <c r="W1912" s="85">
        <v>37.084490355080881</v>
      </c>
      <c r="X1912" s="85">
        <v>40.067842705129522</v>
      </c>
      <c r="Y1912" s="85">
        <v>35.408350539787868</v>
      </c>
      <c r="Z1912" s="85">
        <v>46.687046442405574</v>
      </c>
      <c r="AA1912" s="85">
        <v>29.454307326643629</v>
      </c>
      <c r="AB1912" s="85">
        <v>29.258264063840354</v>
      </c>
      <c r="AC1912" s="85">
        <v>23.923626804855694</v>
      </c>
      <c r="AD1912" s="85">
        <v>25.485647319071653</v>
      </c>
      <c r="AE1912" s="85">
        <v>29.206741537276375</v>
      </c>
      <c r="AF1912" s="85">
        <v>32.369823002390881</v>
      </c>
      <c r="AG1912" s="85">
        <v>22.808633964312833</v>
      </c>
      <c r="AH1912" s="85">
        <v>20.815375059200381</v>
      </c>
      <c r="AI1912" s="85">
        <v>22.594466944602122</v>
      </c>
      <c r="AJ1912" s="85">
        <v>21.716319973861609</v>
      </c>
      <c r="AK1912" s="85">
        <v>13.006762047278853</v>
      </c>
      <c r="AL1912" s="85">
        <v>19.409944566127891</v>
      </c>
      <c r="AM1912" s="85">
        <v>15.755258856438529</v>
      </c>
      <c r="AN1912" s="85">
        <v>22.760152350210486</v>
      </c>
      <c r="AO1912" s="85">
        <v>21.530639968699116</v>
      </c>
      <c r="AP1912" s="85">
        <v>23.967294341021436</v>
      </c>
      <c r="AQ1912" s="85">
        <v>25.042824454303322</v>
      </c>
      <c r="AR1912" s="85">
        <v>24.441237556091536</v>
      </c>
      <c r="AS1912" s="85">
        <v>22.379669457790119</v>
      </c>
      <c r="AT1912" s="85">
        <v>22.156351302117233</v>
      </c>
      <c r="AU1912" s="85">
        <v>23.586192910049078</v>
      </c>
      <c r="AV1912" s="85">
        <v>22.249235801441035</v>
      </c>
      <c r="AW1912" s="85">
        <v>21.139313755097231</v>
      </c>
      <c r="AX1912" s="85">
        <v>20.95214274789064</v>
      </c>
      <c r="AY1912" s="85">
        <v>17.777575664876906</v>
      </c>
      <c r="AZ1912" s="85">
        <v>17.468242209090921</v>
      </c>
      <c r="BA1912" s="85">
        <v>25.919473408312665</v>
      </c>
      <c r="BB1912" s="85">
        <v>25.185601974208623</v>
      </c>
      <c r="BC1912" s="85">
        <v>22.745074345718521</v>
      </c>
      <c r="BD1912" s="85">
        <v>21.641899183867711</v>
      </c>
      <c r="BE1912" s="85">
        <v>20.059158288973613</v>
      </c>
      <c r="BF1912" s="85">
        <v>19.628509692939151</v>
      </c>
      <c r="BG1912" s="85">
        <v>21.988179033300355</v>
      </c>
      <c r="BH1912" s="85">
        <v>21.881837393630374</v>
      </c>
      <c r="BI1912" s="85">
        <v>21.963547017953115</v>
      </c>
      <c r="BJ1912" s="85">
        <v>21.633622591279895</v>
      </c>
      <c r="BK1912" s="85">
        <v>20.60870706956451</v>
      </c>
      <c r="BL1912" s="85">
        <v>21.961739663392621</v>
      </c>
      <c r="BM1912" s="85">
        <v>21.741996780650076</v>
      </c>
      <c r="BN1912" s="85">
        <v>19.575077890848558</v>
      </c>
      <c r="BO1912" s="85">
        <v>18.348350441652599</v>
      </c>
      <c r="BP1912" s="85">
        <v>18.131000898254566</v>
      </c>
      <c r="BQ1912" s="85">
        <v>17.908988716917442</v>
      </c>
      <c r="BR1912" s="85">
        <v>17.682840744692676</v>
      </c>
      <c r="BS1912" s="85">
        <v>17.406911775372127</v>
      </c>
      <c r="BT1912" s="85">
        <v>16.897441248644554</v>
      </c>
      <c r="BU1912" s="85">
        <v>16.441552191301454</v>
      </c>
      <c r="BV1912" s="85">
        <v>15.76797640591273</v>
      </c>
      <c r="BW1912" s="85">
        <v>14.951279791747487</v>
      </c>
      <c r="BX1912" s="85">
        <v>14.126536564446843</v>
      </c>
      <c r="BY1912" s="85">
        <v>16.856096978294939</v>
      </c>
      <c r="BZ1912" s="85">
        <v>18.070781172103647</v>
      </c>
      <c r="CA1912" s="85">
        <v>22.578110024436999</v>
      </c>
      <c r="CB1912" s="85">
        <v>71.558777439677669</v>
      </c>
      <c r="CC1912" s="85">
        <v>65.281058568623109</v>
      </c>
      <c r="CD1912" s="85">
        <v>68.534426204820321</v>
      </c>
      <c r="CE1912" s="85">
        <v>69.981230059932287</v>
      </c>
      <c r="CF1912" s="85">
        <v>65.4867021182001</v>
      </c>
      <c r="CG1912" s="85">
        <v>132.71259252565966</v>
      </c>
      <c r="CH1912" s="85">
        <v>136.17747504447394</v>
      </c>
      <c r="CI1912" s="85">
        <v>120.40613554561209</v>
      </c>
      <c r="CJ1912" s="85">
        <v>104.10374289174786</v>
      </c>
      <c r="CK1912" s="85">
        <v>90.400921644464589</v>
      </c>
      <c r="CL1912" s="85">
        <v>84.41499950860053</v>
      </c>
      <c r="CM1912" s="85">
        <v>78.068567844574417</v>
      </c>
      <c r="CN1912" s="85">
        <v>40.114138133384337</v>
      </c>
      <c r="CO1912" s="85">
        <v>49.436177483087874</v>
      </c>
      <c r="CP1912" s="85">
        <v>38.452412246225066</v>
      </c>
      <c r="CQ1912" s="85">
        <v>44.798539101791462</v>
      </c>
      <c r="CR1912" s="85">
        <v>55.329766167615901</v>
      </c>
      <c r="CS1912" s="85">
        <v>44.748041091578251</v>
      </c>
      <c r="CT1912" s="85">
        <v>41.955739318426986</v>
      </c>
      <c r="CU1912" s="85">
        <v>35.797753564214055</v>
      </c>
      <c r="CV1912" s="85">
        <v>32.515809073853632</v>
      </c>
      <c r="CW1912" s="85">
        <v>34.0260912135181</v>
      </c>
      <c r="CX1912" s="85">
        <v>40.151234238713549</v>
      </c>
      <c r="CY1912" s="85">
        <v>36.242601685461331</v>
      </c>
      <c r="CZ1912" s="85">
        <v>23.768614046564274</v>
      </c>
      <c r="DA1912" s="85">
        <v>32.871145975795194</v>
      </c>
      <c r="DB1912" s="85">
        <v>50.421652031722182</v>
      </c>
      <c r="DC1912" s="85">
        <v>42.063774294694952</v>
      </c>
      <c r="DD1912" s="85">
        <v>42.388467738015144</v>
      </c>
      <c r="DE1912" s="85">
        <v>47.754079372909032</v>
      </c>
      <c r="DF1912" s="85">
        <v>61.728082585282223</v>
      </c>
      <c r="DG1912" s="85">
        <v>85.065903877609756</v>
      </c>
      <c r="DH1912" s="85">
        <v>98.463885724368012</v>
      </c>
      <c r="DI1912" s="85">
        <v>106.37990470524048</v>
      </c>
      <c r="DJ1912" s="85">
        <v>137.63912907419453</v>
      </c>
      <c r="DK1912" s="85">
        <v>87.590167907573615</v>
      </c>
      <c r="DL1912" s="85">
        <v>111.083714108256</v>
      </c>
      <c r="DM1912" s="85">
        <v>150.70633060740158</v>
      </c>
      <c r="DN1912" s="85">
        <v>148.20050713423274</v>
      </c>
      <c r="DO1912" s="85">
        <v>142.12240980913359</v>
      </c>
      <c r="DP1912" s="85">
        <v>127.35276310009594</v>
      </c>
      <c r="DQ1912" s="85">
        <v>67.346765065013585</v>
      </c>
      <c r="DR1912" s="85">
        <v>55.522803369026278</v>
      </c>
      <c r="DS1912" s="85">
        <v>67.365169508768815</v>
      </c>
      <c r="DT1912" s="85">
        <v>86.530054604745956</v>
      </c>
      <c r="DU1912" s="85">
        <v>76.52843974394132</v>
      </c>
      <c r="DV1912" s="85">
        <v>49.256802032131993</v>
      </c>
      <c r="DW1912" s="85">
        <v>79.739407518352408</v>
      </c>
      <c r="DX1912" s="85">
        <v>105.4906736616</v>
      </c>
      <c r="DY1912" s="85">
        <v>82.642290836653416</v>
      </c>
      <c r="DZ1912" s="84"/>
      <c r="EA1912" s="84"/>
      <c r="EB1912" s="84"/>
      <c r="EC1912" s="84"/>
      <c r="ED1912" s="84"/>
      <c r="EE1912" s="84"/>
      <c r="EF1912" s="84"/>
      <c r="EG1912" s="84"/>
      <c r="EH1912" s="84"/>
      <c r="EI1912" s="84"/>
      <c r="EJ1912" s="84"/>
      <c r="EK1912" s="84"/>
      <c r="EL1912" s="84"/>
      <c r="EM1912" s="84"/>
      <c r="EN1912" s="84"/>
      <c r="EO1912" s="84"/>
      <c r="EP1912" s="84"/>
      <c r="EQ1912" s="84"/>
      <c r="ER1912" s="84"/>
      <c r="ES1912" s="84"/>
      <c r="ET1912" s="84"/>
      <c r="EU1912" s="84"/>
      <c r="EV1912" s="84"/>
      <c r="EW1912" s="84"/>
      <c r="EX1912" s="84"/>
      <c r="EY1912" s="84"/>
      <c r="EZ1912" s="84"/>
      <c r="FA1912" s="84"/>
      <c r="FB1912" s="84"/>
      <c r="FC1912" s="84"/>
      <c r="FD1912" s="84"/>
      <c r="FE1912" s="84"/>
      <c r="FF1912" s="84"/>
      <c r="FG1912" s="84"/>
      <c r="FH1912" s="84"/>
      <c r="FI1912" s="84"/>
      <c r="FJ1912" s="84"/>
      <c r="FK1912" s="84"/>
      <c r="FL1912" s="84"/>
      <c r="FM1912" s="84"/>
      <c r="FN1912" s="84"/>
      <c r="FO1912" s="84"/>
      <c r="FP1912" s="84"/>
      <c r="FQ1912" s="84"/>
      <c r="FR1912" s="84"/>
      <c r="FS1912" s="84"/>
      <c r="FT1912" s="84"/>
      <c r="FU1912" s="84"/>
      <c r="FV1912" s="84"/>
      <c r="FW1912" s="84"/>
      <c r="FX1912" s="84"/>
      <c r="FY1912" s="84"/>
      <c r="FZ1912" s="84"/>
      <c r="GA1912" s="84"/>
      <c r="GB1912" s="84"/>
      <c r="GC1912" s="84"/>
      <c r="GD1912" s="84"/>
      <c r="GE1912" s="84"/>
      <c r="GF1912" s="84"/>
      <c r="GG1912" s="84"/>
      <c r="GH1912" s="84"/>
      <c r="GI1912" s="84"/>
      <c r="GJ1912" s="84"/>
      <c r="GK1912" s="84"/>
      <c r="GL1912" s="84"/>
      <c r="GM1912" s="84"/>
      <c r="GN1912" s="84"/>
      <c r="GO1912" s="84"/>
      <c r="GP1912" s="84"/>
      <c r="GQ1912" s="84"/>
      <c r="GR1912" s="84"/>
      <c r="GS1912" s="84"/>
      <c r="GT1912" s="84"/>
      <c r="GU1912" s="84"/>
      <c r="GV1912" s="84"/>
      <c r="GW1912" s="84"/>
      <c r="GX1912" s="84"/>
      <c r="GY1912" s="84"/>
      <c r="GZ1912" s="84"/>
      <c r="HA1912" s="84"/>
      <c r="HB1912" s="84"/>
      <c r="HC1912" s="84"/>
      <c r="HD1912" s="84"/>
      <c r="HE1912" s="84"/>
      <c r="HF1912" s="84"/>
      <c r="HG1912" s="84"/>
      <c r="HH1912" s="84"/>
      <c r="HI1912" s="84"/>
      <c r="HJ1912" s="84"/>
      <c r="HK1912" s="84"/>
      <c r="HL1912" s="84"/>
      <c r="HM1912" s="84"/>
      <c r="HN1912" s="84"/>
      <c r="HO1912" s="85"/>
      <c r="HP1912" s="85"/>
      <c r="HQ1912" s="85"/>
      <c r="HR1912" s="85"/>
      <c r="HS1912" s="85"/>
      <c r="HT1912" s="85"/>
      <c r="HU1912" s="86"/>
    </row>
    <row r="1913" spans="1:229" s="87" customFormat="1">
      <c r="A1913" s="193" t="s">
        <v>3536</v>
      </c>
      <c r="B1913" s="179" t="s">
        <v>3551</v>
      </c>
      <c r="C1913" s="67" t="s">
        <v>3533</v>
      </c>
      <c r="D1913" s="188" t="s">
        <v>3566</v>
      </c>
      <c r="E1913" s="122" t="s">
        <v>2637</v>
      </c>
      <c r="F1913" s="88">
        <f t="shared" ref="F1913:BQ1913" si="141">F1912/$DY$633</f>
        <v>29.717021380443089</v>
      </c>
      <c r="G1913" s="88">
        <f t="shared" si="141"/>
        <v>23.682456134793846</v>
      </c>
      <c r="H1913" s="88">
        <f t="shared" si="141"/>
        <v>19.498744859182786</v>
      </c>
      <c r="I1913" s="88">
        <f t="shared" si="141"/>
        <v>22.400697567123292</v>
      </c>
      <c r="J1913" s="88">
        <f t="shared" si="141"/>
        <v>20.256778335458083</v>
      </c>
      <c r="K1913" s="88">
        <f t="shared" si="141"/>
        <v>14.774928182570687</v>
      </c>
      <c r="L1913" s="88">
        <f t="shared" si="141"/>
        <v>17.017238883554562</v>
      </c>
      <c r="M1913" s="88">
        <f t="shared" si="141"/>
        <v>16.065595928981999</v>
      </c>
      <c r="N1913" s="88">
        <f t="shared" si="141"/>
        <v>16.407800326572421</v>
      </c>
      <c r="O1913" s="88">
        <f t="shared" si="141"/>
        <v>16.132890091823853</v>
      </c>
      <c r="P1913" s="88">
        <f t="shared" si="141"/>
        <v>13.463343457737038</v>
      </c>
      <c r="Q1913" s="88">
        <f t="shared" si="141"/>
        <v>13.463343457737038</v>
      </c>
      <c r="R1913" s="88">
        <f t="shared" si="141"/>
        <v>16.002453959166552</v>
      </c>
      <c r="S1913" s="88">
        <f t="shared" si="141"/>
        <v>20.115697333242867</v>
      </c>
      <c r="T1913" s="88">
        <f t="shared" si="141"/>
        <v>16.991978975970511</v>
      </c>
      <c r="U1913" s="88">
        <f t="shared" si="141"/>
        <v>13.356840420992562</v>
      </c>
      <c r="V1913" s="88">
        <f t="shared" si="141"/>
        <v>21.01521209329686</v>
      </c>
      <c r="W1913" s="88">
        <f t="shared" si="141"/>
        <v>24.735420253111521</v>
      </c>
      <c r="X1913" s="88">
        <f t="shared" si="141"/>
        <v>26.725321514662781</v>
      </c>
      <c r="Y1913" s="88">
        <f t="shared" si="141"/>
        <v>23.617432050030686</v>
      </c>
      <c r="Z1913" s="88">
        <f t="shared" si="141"/>
        <v>31.140342042511488</v>
      </c>
      <c r="AA1913" s="88">
        <f t="shared" si="141"/>
        <v>19.646074760981918</v>
      </c>
      <c r="AB1913" s="88">
        <f t="shared" si="141"/>
        <v>19.515313560091752</v>
      </c>
      <c r="AC1913" s="88">
        <f t="shared" si="141"/>
        <v>15.9571011312451</v>
      </c>
      <c r="AD1913" s="88">
        <f t="shared" si="141"/>
        <v>16.998971559911229</v>
      </c>
      <c r="AE1913" s="88">
        <f t="shared" si="141"/>
        <v>19.480947944308454</v>
      </c>
      <c r="AF1913" s="88">
        <f t="shared" si="141"/>
        <v>21.590728841532389</v>
      </c>
      <c r="AG1913" s="88">
        <f t="shared" si="141"/>
        <v>15.213398946693991</v>
      </c>
      <c r="AH1913" s="88">
        <f t="shared" si="141"/>
        <v>13.883891753278876</v>
      </c>
      <c r="AI1913" s="88">
        <f t="shared" si="141"/>
        <v>15.070549168089036</v>
      </c>
      <c r="AJ1913" s="88">
        <f t="shared" si="141"/>
        <v>14.484823595018367</v>
      </c>
      <c r="AK1913" s="88">
        <f t="shared" si="141"/>
        <v>8.6755331485251013</v>
      </c>
      <c r="AL1913" s="88">
        <f t="shared" si="141"/>
        <v>12.946467143965812</v>
      </c>
      <c r="AM1913" s="88">
        <f t="shared" si="141"/>
        <v>10.5087853514797</v>
      </c>
      <c r="AN1913" s="88">
        <f t="shared" si="141"/>
        <v>15.181061624867848</v>
      </c>
      <c r="AO1913" s="88">
        <f t="shared" si="141"/>
        <v>14.360974705190902</v>
      </c>
      <c r="AP1913" s="88">
        <f t="shared" si="141"/>
        <v>15.986227454625451</v>
      </c>
      <c r="AQ1913" s="88">
        <f t="shared" si="141"/>
        <v>16.703607930726807</v>
      </c>
      <c r="AR1913" s="88">
        <f t="shared" si="141"/>
        <v>16.302348412163798</v>
      </c>
      <c r="AS1913" s="88">
        <f t="shared" si="141"/>
        <v>14.9272788668193</v>
      </c>
      <c r="AT1913" s="88">
        <f t="shared" si="141"/>
        <v>14.778325264441918</v>
      </c>
      <c r="AU1913" s="88">
        <f t="shared" si="141"/>
        <v>15.732032130275472</v>
      </c>
      <c r="AV1913" s="88">
        <f t="shared" si="141"/>
        <v>14.84027938876115</v>
      </c>
      <c r="AW1913" s="88">
        <f t="shared" si="141"/>
        <v>14.099959432854137</v>
      </c>
      <c r="AX1913" s="88">
        <f t="shared" si="141"/>
        <v>13.975116042042409</v>
      </c>
      <c r="AY1913" s="88">
        <f t="shared" si="141"/>
        <v>11.857674217490528</v>
      </c>
      <c r="AZ1913" s="88">
        <f t="shared" si="141"/>
        <v>11.651348258741972</v>
      </c>
      <c r="BA1913" s="88">
        <f t="shared" si="141"/>
        <v>17.288334324004605</v>
      </c>
      <c r="BB1913" s="88">
        <f t="shared" si="141"/>
        <v>16.798840787474717</v>
      </c>
      <c r="BC1913" s="88">
        <f t="shared" si="141"/>
        <v>15.171004569367934</v>
      </c>
      <c r="BD1913" s="88">
        <f t="shared" si="141"/>
        <v>14.435184797277268</v>
      </c>
      <c r="BE1913" s="88">
        <f t="shared" si="141"/>
        <v>13.379493838277007</v>
      </c>
      <c r="BF1913" s="88">
        <f t="shared" si="141"/>
        <v>13.092250467737726</v>
      </c>
      <c r="BG1913" s="88">
        <f t="shared" si="141"/>
        <v>14.666154065531675</v>
      </c>
      <c r="BH1913" s="88">
        <f t="shared" si="141"/>
        <v>14.595224004946886</v>
      </c>
      <c r="BI1913" s="88">
        <f t="shared" si="141"/>
        <v>14.649724467997471</v>
      </c>
      <c r="BJ1913" s="88">
        <f t="shared" si="141"/>
        <v>14.42966429547279</v>
      </c>
      <c r="BK1913" s="88">
        <f t="shared" si="141"/>
        <v>13.746043840915465</v>
      </c>
      <c r="BL1913" s="88">
        <f t="shared" si="141"/>
        <v>14.648518959328694</v>
      </c>
      <c r="BM1913" s="88">
        <f t="shared" si="141"/>
        <v>14.501950070280383</v>
      </c>
      <c r="BN1913" s="88">
        <f t="shared" si="141"/>
        <v>13.056611361822096</v>
      </c>
      <c r="BO1913" s="88">
        <f t="shared" si="141"/>
        <v>12.238381996894818</v>
      </c>
      <c r="BP1913" s="88">
        <f t="shared" si="141"/>
        <v>12.093409469396253</v>
      </c>
      <c r="BQ1913" s="88">
        <f t="shared" si="141"/>
        <v>11.945326954196435</v>
      </c>
      <c r="BR1913" s="88">
        <f t="shared" ref="BR1913:DV1913" si="142">BR1912/$DY$633</f>
        <v>11.794485859204761</v>
      </c>
      <c r="BS1913" s="88">
        <f t="shared" si="142"/>
        <v>11.610440751646296</v>
      </c>
      <c r="BT1913" s="88">
        <f t="shared" si="142"/>
        <v>11.270623014783316</v>
      </c>
      <c r="BU1913" s="88">
        <f t="shared" si="142"/>
        <v>10.966544212184067</v>
      </c>
      <c r="BV1913" s="88">
        <f t="shared" si="142"/>
        <v>10.517267979333612</v>
      </c>
      <c r="BW1913" s="88">
        <f t="shared" si="142"/>
        <v>9.9725299021146867</v>
      </c>
      <c r="BX1913" s="88">
        <f t="shared" si="142"/>
        <v>9.4224247197902944</v>
      </c>
      <c r="BY1913" s="88">
        <f t="shared" si="142"/>
        <v>11.243046313786106</v>
      </c>
      <c r="BZ1913" s="88">
        <f t="shared" si="142"/>
        <v>12.053242806200727</v>
      </c>
      <c r="CA1913" s="88">
        <f t="shared" si="142"/>
        <v>15.059639073587078</v>
      </c>
      <c r="CB1913" s="88">
        <f t="shared" si="142"/>
        <v>47.729830336654288</v>
      </c>
      <c r="CC1913" s="88">
        <f t="shared" si="142"/>
        <v>43.542580814829634</v>
      </c>
      <c r="CD1913" s="88">
        <f t="shared" si="142"/>
        <v>45.712582746868712</v>
      </c>
      <c r="CE1913" s="88">
        <f t="shared" si="142"/>
        <v>46.677603461387257</v>
      </c>
      <c r="CF1913" s="88">
        <f t="shared" si="142"/>
        <v>43.679745423873037</v>
      </c>
      <c r="CG1913" s="88">
        <f t="shared" si="142"/>
        <v>88.519532493787693</v>
      </c>
      <c r="CH1913" s="88">
        <f t="shared" si="142"/>
        <v>90.830615224328398</v>
      </c>
      <c r="CI1913" s="88">
        <f t="shared" si="142"/>
        <v>80.311104056086151</v>
      </c>
      <c r="CJ1913" s="88">
        <f t="shared" si="142"/>
        <v>69.437379499984175</v>
      </c>
      <c r="CK1913" s="88">
        <f t="shared" si="142"/>
        <v>60.297573641539124</v>
      </c>
      <c r="CL1913" s="88">
        <f t="shared" si="142"/>
        <v>56.304953055000198</v>
      </c>
      <c r="CM1913" s="88">
        <f t="shared" si="142"/>
        <v>52.071871979481735</v>
      </c>
      <c r="CN1913" s="88">
        <f t="shared" si="142"/>
        <v>26.756200646685791</v>
      </c>
      <c r="CO1913" s="88">
        <f t="shared" si="142"/>
        <v>32.974017279006517</v>
      </c>
      <c r="CP1913" s="88">
        <f t="shared" si="142"/>
        <v>25.647826559006639</v>
      </c>
      <c r="CQ1913" s="88">
        <f t="shared" si="142"/>
        <v>29.880704326746681</v>
      </c>
      <c r="CR1913" s="88">
        <f t="shared" si="142"/>
        <v>36.905051291202675</v>
      </c>
      <c r="CS1913" s="88">
        <f t="shared" si="142"/>
        <v>29.847022065170218</v>
      </c>
      <c r="CT1913" s="88">
        <f t="shared" si="142"/>
        <v>27.984551874233858</v>
      </c>
      <c r="CU1913" s="88">
        <f t="shared" si="142"/>
        <v>23.877164551806718</v>
      </c>
      <c r="CV1913" s="88">
        <f t="shared" si="142"/>
        <v>21.688101807809037</v>
      </c>
      <c r="CW1913" s="88">
        <f t="shared" si="142"/>
        <v>22.695462649704787</v>
      </c>
      <c r="CX1913" s="88">
        <f t="shared" si="142"/>
        <v>26.780943814147065</v>
      </c>
      <c r="CY1913" s="88">
        <f t="shared" si="142"/>
        <v>24.173879030622548</v>
      </c>
      <c r="CZ1913" s="88">
        <f t="shared" si="142"/>
        <v>15.853707348986827</v>
      </c>
      <c r="DA1913" s="88">
        <f t="shared" si="142"/>
        <v>21.925112146007173</v>
      </c>
      <c r="DB1913" s="88">
        <f t="shared" si="142"/>
        <v>33.631330535190315</v>
      </c>
      <c r="DC1913" s="88">
        <f t="shared" si="142"/>
        <v>28.056611393306014</v>
      </c>
      <c r="DD1913" s="88">
        <f t="shared" si="142"/>
        <v>28.273182490739323</v>
      </c>
      <c r="DE1913" s="88">
        <f t="shared" si="142"/>
        <v>31.852054882763479</v>
      </c>
      <c r="DF1913" s="88">
        <f t="shared" si="142"/>
        <v>41.172739588600997</v>
      </c>
      <c r="DG1913" s="88">
        <f t="shared" si="142"/>
        <v>56.739107413274226</v>
      </c>
      <c r="DH1913" s="88">
        <f t="shared" si="142"/>
        <v>65.67558485572934</v>
      </c>
      <c r="DI1913" s="88">
        <f t="shared" si="142"/>
        <v>70.955583430569163</v>
      </c>
      <c r="DJ1913" s="88">
        <f t="shared" si="142"/>
        <v>91.805541031414194</v>
      </c>
      <c r="DK1913" s="88">
        <f t="shared" si="142"/>
        <v>58.422795958353944</v>
      </c>
      <c r="DL1913" s="88">
        <f t="shared" si="142"/>
        <v>74.09303257062956</v>
      </c>
      <c r="DM1913" s="88">
        <f t="shared" si="142"/>
        <v>100.52138742329257</v>
      </c>
      <c r="DN1913" s="88">
        <f t="shared" si="142"/>
        <v>98.849998762009506</v>
      </c>
      <c r="DO1913" s="88">
        <f t="shared" si="142"/>
        <v>94.79589716222732</v>
      </c>
      <c r="DP1913" s="88">
        <f t="shared" si="142"/>
        <v>84.944516845550595</v>
      </c>
      <c r="DQ1913" s="88">
        <f t="shared" si="142"/>
        <v>44.920410678973916</v>
      </c>
      <c r="DR1913" s="88">
        <f t="shared" si="142"/>
        <v>37.033807443859793</v>
      </c>
      <c r="DS1913" s="88">
        <f t="shared" si="142"/>
        <v>44.932686475309566</v>
      </c>
      <c r="DT1913" s="88">
        <f t="shared" si="142"/>
        <v>57.715698521924871</v>
      </c>
      <c r="DU1913" s="88">
        <f t="shared" si="142"/>
        <v>51.04460382915736</v>
      </c>
      <c r="DV1913" s="88">
        <f t="shared" si="142"/>
        <v>32.854373537916864</v>
      </c>
      <c r="DW1913" s="88">
        <f>DW1912/$DY$633</f>
        <v>53.186324978855581</v>
      </c>
      <c r="DX1913" s="88">
        <f>DX1912/$DY$633</f>
        <v>70.362464761390882</v>
      </c>
      <c r="DY1913" s="88"/>
      <c r="DZ1913" s="88"/>
      <c r="EA1913" s="88"/>
      <c r="EB1913" s="88"/>
      <c r="EC1913" s="88"/>
      <c r="ED1913" s="88"/>
      <c r="EE1913" s="88"/>
      <c r="EF1913" s="88"/>
      <c r="EG1913" s="88"/>
      <c r="EH1913" s="88"/>
      <c r="EI1913" s="88"/>
      <c r="EJ1913" s="88"/>
      <c r="EK1913" s="88"/>
      <c r="EL1913" s="88"/>
      <c r="EM1913" s="88"/>
      <c r="EN1913" s="88"/>
      <c r="EO1913" s="88"/>
      <c r="EP1913" s="88"/>
      <c r="EQ1913" s="88"/>
      <c r="ER1913" s="88"/>
      <c r="ES1913" s="88"/>
      <c r="ET1913" s="88"/>
      <c r="EU1913" s="88"/>
      <c r="EV1913" s="88"/>
      <c r="EW1913" s="88"/>
      <c r="EX1913" s="88"/>
      <c r="EY1913" s="88"/>
      <c r="EZ1913" s="88"/>
      <c r="FA1913" s="88"/>
      <c r="FB1913" s="88"/>
      <c r="FC1913" s="88"/>
      <c r="FD1913" s="88"/>
      <c r="FE1913" s="88"/>
      <c r="FF1913" s="88"/>
      <c r="FG1913" s="88"/>
      <c r="FH1913" s="88"/>
      <c r="FI1913" s="88"/>
      <c r="FJ1913" s="88"/>
      <c r="FK1913" s="88"/>
      <c r="FL1913" s="88"/>
      <c r="FM1913" s="88"/>
      <c r="FN1913" s="88"/>
      <c r="FO1913" s="88"/>
      <c r="FP1913" s="88"/>
      <c r="FQ1913" s="88"/>
      <c r="FR1913" s="88"/>
      <c r="FS1913" s="88"/>
      <c r="FT1913" s="88"/>
      <c r="FU1913" s="88"/>
      <c r="FV1913" s="88"/>
      <c r="FW1913" s="88"/>
      <c r="FX1913" s="88"/>
      <c r="FY1913" s="88"/>
      <c r="FZ1913" s="88"/>
      <c r="GA1913" s="88"/>
      <c r="GB1913" s="88"/>
      <c r="GC1913" s="88"/>
      <c r="GD1913" s="88"/>
      <c r="GE1913" s="88"/>
      <c r="GF1913" s="88"/>
      <c r="GG1913" s="88"/>
      <c r="GH1913" s="88"/>
      <c r="GI1913" s="88"/>
      <c r="GJ1913" s="88"/>
      <c r="GK1913" s="88"/>
      <c r="GL1913" s="88"/>
      <c r="GM1913" s="88"/>
      <c r="GN1913" s="88"/>
      <c r="GO1913" s="88"/>
      <c r="GP1913" s="88"/>
      <c r="GQ1913" s="88"/>
      <c r="GR1913" s="88"/>
      <c r="GS1913" s="88"/>
      <c r="GT1913" s="88"/>
      <c r="GU1913" s="88"/>
      <c r="GV1913" s="88"/>
      <c r="GW1913" s="88"/>
      <c r="GX1913" s="88"/>
      <c r="GY1913" s="88"/>
      <c r="GZ1913" s="88"/>
      <c r="HA1913" s="88"/>
      <c r="HB1913" s="88"/>
      <c r="HC1913" s="88"/>
      <c r="HD1913" s="88"/>
      <c r="HE1913" s="88"/>
      <c r="HF1913" s="88"/>
      <c r="HG1913" s="88"/>
      <c r="HH1913" s="88"/>
      <c r="HI1913" s="88"/>
      <c r="HJ1913" s="88"/>
      <c r="HK1913" s="88"/>
      <c r="HL1913" s="88"/>
      <c r="HM1913" s="88"/>
      <c r="HN1913" s="88"/>
      <c r="HO1913" s="89"/>
      <c r="HP1913" s="89"/>
      <c r="HQ1913" s="89"/>
      <c r="HR1913" s="89"/>
      <c r="HS1913" s="89"/>
      <c r="HT1913" s="89"/>
      <c r="HU1913" s="89"/>
    </row>
    <row r="1914" spans="1:229" s="87" customFormat="1">
      <c r="A1914" s="193" t="s">
        <v>3536</v>
      </c>
      <c r="B1914" s="179" t="s">
        <v>3551</v>
      </c>
      <c r="C1914" s="67" t="s">
        <v>3533</v>
      </c>
      <c r="D1914" s="188" t="s">
        <v>3566</v>
      </c>
      <c r="E1914" s="122" t="s">
        <v>2638</v>
      </c>
      <c r="F1914" s="142">
        <f>F1913/1.364*10000000</f>
        <v>217866725.6630725</v>
      </c>
      <c r="G1914" s="142">
        <f t="shared" ref="G1914:BR1914" si="143">G1913/1.364*10000000</f>
        <v>173625044.97649446</v>
      </c>
      <c r="H1914" s="142">
        <f t="shared" si="143"/>
        <v>142952674.92069489</v>
      </c>
      <c r="I1914" s="142">
        <f t="shared" si="143"/>
        <v>164227988.02876312</v>
      </c>
      <c r="J1914" s="142">
        <f t="shared" si="143"/>
        <v>148510105.09866628</v>
      </c>
      <c r="K1914" s="142">
        <f t="shared" si="143"/>
        <v>108320587.8487587</v>
      </c>
      <c r="L1914" s="142">
        <f t="shared" si="143"/>
        <v>124759815.86183695</v>
      </c>
      <c r="M1914" s="142">
        <f t="shared" si="143"/>
        <v>117782961.35617299</v>
      </c>
      <c r="N1914" s="142">
        <f t="shared" si="143"/>
        <v>120291791.25053094</v>
      </c>
      <c r="O1914" s="142">
        <f t="shared" si="143"/>
        <v>118276320.32128923</v>
      </c>
      <c r="P1914" s="142">
        <f t="shared" si="143"/>
        <v>98704864.059655696</v>
      </c>
      <c r="Q1914" s="142">
        <f t="shared" si="143"/>
        <v>98704864.059655696</v>
      </c>
      <c r="R1914" s="142">
        <f t="shared" si="143"/>
        <v>117320043.68890433</v>
      </c>
      <c r="S1914" s="142">
        <f t="shared" si="143"/>
        <v>147475786.90060753</v>
      </c>
      <c r="T1914" s="142">
        <f t="shared" si="143"/>
        <v>124574625.92353746</v>
      </c>
      <c r="U1914" s="142">
        <f t="shared" si="143"/>
        <v>97924050.007276833</v>
      </c>
      <c r="V1914" s="142">
        <f t="shared" si="143"/>
        <v>154070469.89220572</v>
      </c>
      <c r="W1914" s="142">
        <f t="shared" si="143"/>
        <v>181344723.26328093</v>
      </c>
      <c r="X1914" s="142">
        <f t="shared" si="143"/>
        <v>195933442.18960983</v>
      </c>
      <c r="Y1914" s="142">
        <f t="shared" si="143"/>
        <v>173148328.81254169</v>
      </c>
      <c r="Z1914" s="142">
        <f t="shared" si="143"/>
        <v>228301627.8776502</v>
      </c>
      <c r="AA1914" s="142">
        <f t="shared" si="143"/>
        <v>144032806.16555658</v>
      </c>
      <c r="AB1914" s="142">
        <f t="shared" si="143"/>
        <v>143074146.3349835</v>
      </c>
      <c r="AC1914" s="142">
        <f t="shared" si="143"/>
        <v>116987544.95047726</v>
      </c>
      <c r="AD1914" s="142">
        <f t="shared" si="143"/>
        <v>124625891.20169522</v>
      </c>
      <c r="AE1914" s="142">
        <f t="shared" si="143"/>
        <v>142822199.00519395</v>
      </c>
      <c r="AF1914" s="142">
        <f t="shared" si="143"/>
        <v>158289800.89099991</v>
      </c>
      <c r="AG1914" s="142">
        <f t="shared" si="143"/>
        <v>111535182.89365095</v>
      </c>
      <c r="AH1914" s="142">
        <f t="shared" si="143"/>
        <v>101788062.70732313</v>
      </c>
      <c r="AI1914" s="142">
        <f t="shared" si="143"/>
        <v>110487897.12675247</v>
      </c>
      <c r="AJ1914" s="142">
        <f t="shared" si="143"/>
        <v>106193721.37110239</v>
      </c>
      <c r="AK1914" s="142">
        <f t="shared" si="143"/>
        <v>63603615.458395168</v>
      </c>
      <c r="AL1914" s="142">
        <f t="shared" si="143"/>
        <v>94915448.269544065</v>
      </c>
      <c r="AM1914" s="142">
        <f t="shared" si="143"/>
        <v>77043880.875950873</v>
      </c>
      <c r="AN1914" s="142">
        <f t="shared" si="143"/>
        <v>111298105.75416309</v>
      </c>
      <c r="AO1914" s="142">
        <f t="shared" si="143"/>
        <v>105285738.30785118</v>
      </c>
      <c r="AP1914" s="142">
        <f t="shared" si="143"/>
        <v>117201081.04564114</v>
      </c>
      <c r="AQ1914" s="142">
        <f t="shared" si="143"/>
        <v>122460468.70034315</v>
      </c>
      <c r="AR1914" s="142">
        <f t="shared" si="143"/>
        <v>119518683.37363487</v>
      </c>
      <c r="AS1914" s="142">
        <f t="shared" si="143"/>
        <v>109437528.34911509</v>
      </c>
      <c r="AT1914" s="142">
        <f t="shared" si="143"/>
        <v>108345493.14106978</v>
      </c>
      <c r="AU1914" s="142">
        <f t="shared" si="143"/>
        <v>115337478.96096386</v>
      </c>
      <c r="AV1914" s="142">
        <f t="shared" si="143"/>
        <v>108799702.2636448</v>
      </c>
      <c r="AW1914" s="142">
        <f t="shared" si="143"/>
        <v>103372136.60450245</v>
      </c>
      <c r="AX1914" s="142">
        <f t="shared" si="143"/>
        <v>102456862.47831678</v>
      </c>
      <c r="AY1914" s="142">
        <f t="shared" si="143"/>
        <v>86933095.436147556</v>
      </c>
      <c r="AZ1914" s="142">
        <f t="shared" si="143"/>
        <v>85420441.779633224</v>
      </c>
      <c r="BA1914" s="142">
        <f t="shared" si="143"/>
        <v>126747319.09094284</v>
      </c>
      <c r="BB1914" s="142">
        <f t="shared" si="143"/>
        <v>123158656.799668</v>
      </c>
      <c r="BC1914" s="142">
        <f t="shared" si="143"/>
        <v>111224373.67571798</v>
      </c>
      <c r="BD1914" s="142">
        <f t="shared" si="143"/>
        <v>105829800.56654888</v>
      </c>
      <c r="BE1914" s="142">
        <f t="shared" si="143"/>
        <v>98090130.779156938</v>
      </c>
      <c r="BF1914" s="142">
        <f t="shared" si="143"/>
        <v>95984240.965819106</v>
      </c>
      <c r="BG1914" s="142">
        <f t="shared" si="143"/>
        <v>107523123.64759292</v>
      </c>
      <c r="BH1914" s="142">
        <f t="shared" si="143"/>
        <v>107003108.54066631</v>
      </c>
      <c r="BI1914" s="142">
        <f t="shared" si="143"/>
        <v>107402672.05276737</v>
      </c>
      <c r="BJ1914" s="142">
        <f t="shared" si="143"/>
        <v>105789327.67941926</v>
      </c>
      <c r="BK1914" s="142">
        <f t="shared" si="143"/>
        <v>100777447.514043</v>
      </c>
      <c r="BL1914" s="142">
        <f t="shared" si="143"/>
        <v>107393834.01267369</v>
      </c>
      <c r="BM1914" s="142">
        <f t="shared" si="143"/>
        <v>106319282.04017875</v>
      </c>
      <c r="BN1914" s="142">
        <f t="shared" si="143"/>
        <v>95722957.19810921</v>
      </c>
      <c r="BO1914" s="142">
        <f t="shared" si="143"/>
        <v>89724208.188378409</v>
      </c>
      <c r="BP1914" s="142">
        <f t="shared" si="143"/>
        <v>88661359.746306837</v>
      </c>
      <c r="BQ1914" s="142">
        <f t="shared" si="143"/>
        <v>87575710.807891756</v>
      </c>
      <c r="BR1914" s="142">
        <f t="shared" si="143"/>
        <v>86469837.677454248</v>
      </c>
      <c r="BS1914" s="142">
        <f t="shared" ref="BS1914:DW1914" si="144">BS1913/1.364*10000000</f>
        <v>85120533.36984086</v>
      </c>
      <c r="BT1914" s="142">
        <f t="shared" si="144"/>
        <v>82629200.988147482</v>
      </c>
      <c r="BU1914" s="142">
        <f t="shared" si="144"/>
        <v>80399884.253548861</v>
      </c>
      <c r="BV1914" s="142">
        <f t="shared" si="144"/>
        <v>77106070.229718566</v>
      </c>
      <c r="BW1914" s="142">
        <f t="shared" si="144"/>
        <v>73112389.311691239</v>
      </c>
      <c r="BX1914" s="142">
        <f t="shared" si="144"/>
        <v>69079360.115764618</v>
      </c>
      <c r="BY1914" s="142">
        <f t="shared" si="144"/>
        <v>82427025.760895208</v>
      </c>
      <c r="BZ1914" s="142">
        <f t="shared" si="144"/>
        <v>88366882.743407071</v>
      </c>
      <c r="CA1914" s="142">
        <f t="shared" si="144"/>
        <v>110407911.09667945</v>
      </c>
      <c r="CB1914" s="142">
        <f t="shared" si="144"/>
        <v>349925442.35083783</v>
      </c>
      <c r="CC1914" s="142">
        <f t="shared" si="144"/>
        <v>319227132.07353103</v>
      </c>
      <c r="CD1914" s="142">
        <f t="shared" si="144"/>
        <v>335136237.14713126</v>
      </c>
      <c r="CE1914" s="142">
        <f t="shared" si="144"/>
        <v>342211169.0717541</v>
      </c>
      <c r="CF1914" s="142">
        <f t="shared" si="144"/>
        <v>320232737.71167916</v>
      </c>
      <c r="CG1914" s="142">
        <f t="shared" si="144"/>
        <v>648970179.57322347</v>
      </c>
      <c r="CH1914" s="142">
        <f t="shared" si="144"/>
        <v>665913601.35138118</v>
      </c>
      <c r="CI1914" s="142">
        <f t="shared" si="144"/>
        <v>588791085.45517707</v>
      </c>
      <c r="CJ1914" s="142">
        <f t="shared" si="144"/>
        <v>509071697.21396017</v>
      </c>
      <c r="CK1914" s="142">
        <f t="shared" si="144"/>
        <v>442064322.88518417</v>
      </c>
      <c r="CL1914" s="142">
        <f t="shared" si="144"/>
        <v>412792910.96041197</v>
      </c>
      <c r="CM1914" s="142">
        <f t="shared" si="144"/>
        <v>381758592.22493941</v>
      </c>
      <c r="CN1914" s="142">
        <f t="shared" si="144"/>
        <v>196159828.78801897</v>
      </c>
      <c r="CO1914" s="142">
        <f t="shared" si="144"/>
        <v>241744994.71412399</v>
      </c>
      <c r="CP1914" s="142">
        <f t="shared" si="144"/>
        <v>188033919.05430087</v>
      </c>
      <c r="CQ1914" s="142">
        <f t="shared" si="144"/>
        <v>219066747.26353869</v>
      </c>
      <c r="CR1914" s="142">
        <f t="shared" si="144"/>
        <v>270564892.16424245</v>
      </c>
      <c r="CS1914" s="142">
        <f t="shared" si="144"/>
        <v>218819809.86195174</v>
      </c>
      <c r="CT1914" s="142">
        <f t="shared" si="144"/>
        <v>205165336.32136258</v>
      </c>
      <c r="CU1914" s="142">
        <f t="shared" si="144"/>
        <v>175052526.03963867</v>
      </c>
      <c r="CV1914" s="142">
        <f t="shared" si="144"/>
        <v>159003678.94288149</v>
      </c>
      <c r="CW1914" s="142">
        <f t="shared" si="144"/>
        <v>166389022.35853949</v>
      </c>
      <c r="CX1914" s="142">
        <f t="shared" si="144"/>
        <v>196341230.30899605</v>
      </c>
      <c r="CY1914" s="142">
        <f t="shared" si="144"/>
        <v>177227852.13066384</v>
      </c>
      <c r="CZ1914" s="142">
        <f t="shared" si="144"/>
        <v>116229526.01896501</v>
      </c>
      <c r="DA1914" s="142">
        <f t="shared" si="144"/>
        <v>160741291.39301443</v>
      </c>
      <c r="DB1914" s="142">
        <f t="shared" si="144"/>
        <v>246564006.85623395</v>
      </c>
      <c r="DC1914" s="142">
        <f t="shared" si="144"/>
        <v>205693631.91573325</v>
      </c>
      <c r="DD1914" s="142">
        <f t="shared" si="144"/>
        <v>207281396.55967245</v>
      </c>
      <c r="DE1914" s="142">
        <f t="shared" si="144"/>
        <v>233519463.94987887</v>
      </c>
      <c r="DF1914" s="142">
        <f t="shared" si="144"/>
        <v>301852929.53519791</v>
      </c>
      <c r="DG1914" s="142">
        <f t="shared" si="144"/>
        <v>415975860.80113065</v>
      </c>
      <c r="DH1914" s="142">
        <f t="shared" si="144"/>
        <v>481492557.59332353</v>
      </c>
      <c r="DI1914" s="142">
        <f t="shared" si="144"/>
        <v>520202224.56429005</v>
      </c>
      <c r="DJ1914" s="142">
        <f t="shared" si="144"/>
        <v>673061151.2567023</v>
      </c>
      <c r="DK1914" s="142">
        <f t="shared" si="144"/>
        <v>428319618.46300542</v>
      </c>
      <c r="DL1914" s="142">
        <f t="shared" si="144"/>
        <v>543204051.10432231</v>
      </c>
      <c r="DM1914" s="142">
        <f t="shared" si="144"/>
        <v>736960318.35258484</v>
      </c>
      <c r="DN1914" s="142">
        <f t="shared" si="144"/>
        <v>724706735.79185843</v>
      </c>
      <c r="DO1914" s="142">
        <f t="shared" si="144"/>
        <v>694984583.30078673</v>
      </c>
      <c r="DP1914" s="142">
        <f t="shared" si="144"/>
        <v>622760387.43072271</v>
      </c>
      <c r="DQ1914" s="142">
        <f t="shared" si="144"/>
        <v>329328524.03939819</v>
      </c>
      <c r="DR1914" s="142">
        <f t="shared" si="144"/>
        <v>271508852.22771108</v>
      </c>
      <c r="DS1914" s="142">
        <f t="shared" si="144"/>
        <v>329418522.54625779</v>
      </c>
      <c r="DT1914" s="142">
        <f t="shared" si="144"/>
        <v>423135619.66220576</v>
      </c>
      <c r="DU1914" s="142">
        <f t="shared" si="144"/>
        <v>374227300.80027384</v>
      </c>
      <c r="DV1914" s="142">
        <f t="shared" si="144"/>
        <v>240867841.18707377</v>
      </c>
      <c r="DW1914" s="142">
        <f t="shared" si="144"/>
        <v>389929068.75993824</v>
      </c>
      <c r="DX1914" s="142">
        <f>DX1913/1.364*10000000</f>
        <v>515853847.22427326</v>
      </c>
      <c r="DY1914" s="88"/>
      <c r="DZ1914" s="88"/>
      <c r="EA1914" s="88"/>
      <c r="EB1914" s="88"/>
      <c r="EC1914" s="88"/>
      <c r="ED1914" s="88"/>
      <c r="EE1914" s="88"/>
      <c r="EF1914" s="88"/>
      <c r="EG1914" s="88"/>
      <c r="EH1914" s="88"/>
      <c r="EI1914" s="88"/>
      <c r="EJ1914" s="88"/>
      <c r="EK1914" s="88"/>
      <c r="EL1914" s="88"/>
      <c r="EM1914" s="88"/>
      <c r="EN1914" s="88"/>
      <c r="EO1914" s="88"/>
      <c r="EP1914" s="88"/>
      <c r="EQ1914" s="88"/>
      <c r="ER1914" s="88"/>
      <c r="ES1914" s="88"/>
      <c r="ET1914" s="88"/>
      <c r="EU1914" s="88"/>
      <c r="EV1914" s="88"/>
      <c r="EW1914" s="88"/>
      <c r="EX1914" s="88"/>
      <c r="EY1914" s="88"/>
      <c r="EZ1914" s="88"/>
      <c r="FA1914" s="88"/>
      <c r="FB1914" s="88"/>
      <c r="FC1914" s="88"/>
      <c r="FD1914" s="88"/>
      <c r="FE1914" s="88"/>
      <c r="FF1914" s="88"/>
      <c r="FG1914" s="88"/>
      <c r="FH1914" s="88"/>
      <c r="FI1914" s="88"/>
      <c r="FJ1914" s="88"/>
      <c r="FK1914" s="88"/>
      <c r="FL1914" s="88"/>
      <c r="FM1914" s="88"/>
      <c r="FN1914" s="88"/>
      <c r="FO1914" s="88"/>
      <c r="FP1914" s="88"/>
      <c r="FQ1914" s="88"/>
      <c r="FR1914" s="88"/>
      <c r="FS1914" s="88"/>
      <c r="FT1914" s="88"/>
      <c r="FU1914" s="88"/>
      <c r="FV1914" s="88"/>
      <c r="FW1914" s="88"/>
      <c r="FX1914" s="88"/>
      <c r="FY1914" s="88"/>
      <c r="FZ1914" s="88"/>
      <c r="GA1914" s="88"/>
      <c r="GB1914" s="88"/>
      <c r="GC1914" s="88"/>
      <c r="GD1914" s="88"/>
      <c r="GE1914" s="88"/>
      <c r="GF1914" s="88"/>
      <c r="GG1914" s="88"/>
      <c r="GH1914" s="88"/>
      <c r="GI1914" s="88"/>
      <c r="GJ1914" s="88"/>
      <c r="GK1914" s="88"/>
      <c r="GL1914" s="88"/>
      <c r="GM1914" s="88"/>
      <c r="GN1914" s="88"/>
      <c r="GO1914" s="88"/>
      <c r="GP1914" s="88"/>
      <c r="GQ1914" s="88"/>
      <c r="GR1914" s="88"/>
      <c r="GS1914" s="88"/>
      <c r="GT1914" s="88"/>
      <c r="GU1914" s="88"/>
      <c r="GV1914" s="88"/>
      <c r="GW1914" s="88"/>
      <c r="GX1914" s="88"/>
      <c r="GY1914" s="88"/>
      <c r="GZ1914" s="88"/>
      <c r="HA1914" s="88"/>
      <c r="HB1914" s="88"/>
      <c r="HC1914" s="88"/>
      <c r="HD1914" s="88"/>
      <c r="HE1914" s="88"/>
      <c r="HF1914" s="88"/>
      <c r="HG1914" s="88"/>
      <c r="HH1914" s="88"/>
      <c r="HI1914" s="88"/>
      <c r="HJ1914" s="88"/>
      <c r="HK1914" s="88"/>
      <c r="HL1914" s="88"/>
      <c r="HM1914" s="88"/>
      <c r="HN1914" s="88"/>
      <c r="HO1914" s="89"/>
      <c r="HP1914" s="89"/>
      <c r="HQ1914" s="89"/>
      <c r="HR1914" s="89"/>
      <c r="HS1914" s="89"/>
      <c r="HT1914" s="89"/>
      <c r="HU1914" s="89"/>
    </row>
    <row r="1915" spans="1:229">
      <c r="A1915" s="176" t="s">
        <v>3537</v>
      </c>
      <c r="B1915" s="178" t="s">
        <v>3551</v>
      </c>
      <c r="C1915" t="s">
        <v>3533</v>
      </c>
      <c r="D1915" s="187" t="s">
        <v>3566</v>
      </c>
      <c r="E1915" s="118" t="s">
        <v>2639</v>
      </c>
      <c r="F1915" s="119"/>
      <c r="G1915" s="119"/>
      <c r="H1915" s="119"/>
      <c r="I1915" s="119"/>
      <c r="J1915" s="119"/>
      <c r="K1915" s="119"/>
      <c r="L1915" s="119"/>
      <c r="M1915" s="119"/>
      <c r="N1915" s="119"/>
      <c r="O1915" s="119"/>
      <c r="P1915" s="119"/>
      <c r="Q1915" s="119"/>
      <c r="R1915" s="119"/>
      <c r="S1915" s="119"/>
      <c r="T1915" s="119"/>
      <c r="U1915" s="119"/>
      <c r="V1915" s="119"/>
      <c r="W1915" s="119"/>
      <c r="X1915" s="119"/>
      <c r="Y1915" s="119"/>
      <c r="Z1915" s="119"/>
      <c r="AA1915" s="119"/>
      <c r="AB1915" s="119"/>
      <c r="AC1915" s="119"/>
      <c r="AD1915" s="119"/>
      <c r="AE1915" s="119"/>
      <c r="AF1915" s="119"/>
      <c r="AG1915" s="119"/>
      <c r="AH1915" s="119"/>
      <c r="AI1915" s="119"/>
      <c r="AJ1915" s="119"/>
      <c r="AK1915" s="119"/>
      <c r="AL1915" s="119"/>
      <c r="AM1915" s="119"/>
      <c r="AN1915" s="119"/>
      <c r="AO1915" s="119"/>
      <c r="AP1915" s="119"/>
      <c r="AQ1915" s="119"/>
      <c r="AR1915" s="119"/>
      <c r="AS1915" s="119"/>
      <c r="AT1915" s="119"/>
      <c r="AU1915" s="119"/>
      <c r="AV1915" s="119"/>
      <c r="AW1915" s="119"/>
      <c r="AX1915" s="119"/>
      <c r="AY1915" s="119"/>
      <c r="AZ1915" s="119"/>
      <c r="BA1915" s="119"/>
      <c r="BB1915" s="119"/>
      <c r="BC1915" s="119"/>
      <c r="BD1915" s="120"/>
      <c r="BE1915" s="119"/>
      <c r="BF1915" s="119"/>
      <c r="BG1915" s="119"/>
      <c r="BH1915" s="119"/>
      <c r="BI1915" s="120"/>
      <c r="BJ1915" s="119"/>
      <c r="BK1915" s="119"/>
      <c r="BL1915" s="119"/>
      <c r="BM1915" s="119"/>
      <c r="BN1915" s="119"/>
      <c r="BO1915" s="119"/>
      <c r="BP1915" s="119"/>
      <c r="BQ1915" s="119"/>
      <c r="BR1915" s="119"/>
      <c r="BS1915" s="119"/>
      <c r="BT1915" s="119"/>
      <c r="BU1915" s="119"/>
      <c r="BV1915" s="119"/>
      <c r="BW1915" s="119"/>
      <c r="BX1915" s="128">
        <v>0.108271836</v>
      </c>
      <c r="BY1915" s="128">
        <v>0.133282447</v>
      </c>
      <c r="BZ1915" s="128">
        <v>0.23448545300000001</v>
      </c>
      <c r="CA1915" s="128">
        <v>0.35395974400000002</v>
      </c>
      <c r="CB1915" s="128">
        <v>0.36937798700000002</v>
      </c>
      <c r="CC1915" s="128">
        <v>0.41519213700000002</v>
      </c>
      <c r="CD1915" s="128">
        <v>0.49421568399999999</v>
      </c>
      <c r="CE1915" s="128">
        <v>0.50391666000000002</v>
      </c>
      <c r="CF1915" s="128">
        <v>0.67208500699999996</v>
      </c>
      <c r="CG1915" s="128">
        <v>1.0199878389999999</v>
      </c>
      <c r="CH1915" s="128">
        <v>0.89389218500000001</v>
      </c>
      <c r="CI1915" s="128">
        <v>0.95309295000000005</v>
      </c>
      <c r="CJ1915" s="128">
        <v>1.1704064080000001</v>
      </c>
      <c r="CK1915" s="128">
        <v>1.573044605</v>
      </c>
      <c r="CL1915" s="128">
        <v>1.651142511</v>
      </c>
      <c r="CM1915" s="128">
        <v>1.820441526</v>
      </c>
      <c r="CN1915" s="128">
        <v>1.9085152830000001</v>
      </c>
      <c r="CO1915" s="128">
        <v>2.0843215289999999</v>
      </c>
      <c r="CP1915" s="128">
        <v>2.2231161670000001</v>
      </c>
      <c r="CQ1915" s="128">
        <v>2.4386687349999998</v>
      </c>
      <c r="CR1915" s="128">
        <v>2.5977261669999998</v>
      </c>
      <c r="CS1915" s="128">
        <v>2.7844263229999999</v>
      </c>
      <c r="CT1915" s="128">
        <v>2.9098180180000002</v>
      </c>
      <c r="CU1915" s="128">
        <v>3.0002640810000001</v>
      </c>
      <c r="CV1915" s="128">
        <v>2.8427264480000001</v>
      </c>
      <c r="CW1915" s="128">
        <v>3.141738734</v>
      </c>
      <c r="CX1915" s="128">
        <v>3.359970004</v>
      </c>
      <c r="CY1915" s="128">
        <v>3.7497995799999999</v>
      </c>
      <c r="CZ1915" s="128">
        <v>3.9935388820000002</v>
      </c>
      <c r="DA1915" s="128">
        <v>4.3802125729999997</v>
      </c>
      <c r="DB1915" s="128">
        <v>4.8636448330000004</v>
      </c>
      <c r="DC1915" s="128">
        <v>4.9982872409999999</v>
      </c>
      <c r="DD1915" s="128">
        <v>5.2175480629999997</v>
      </c>
      <c r="DE1915" s="128">
        <v>5.6022526429999999</v>
      </c>
      <c r="DF1915" s="128">
        <v>5.8886406249999999</v>
      </c>
      <c r="DG1915" s="128">
        <v>6.1221302719999997</v>
      </c>
      <c r="DH1915" s="128">
        <v>6.6291897659999997</v>
      </c>
      <c r="DI1915" s="128">
        <v>7.0443602729999997</v>
      </c>
      <c r="DJ1915" s="128">
        <v>7.3026804099999998</v>
      </c>
      <c r="DK1915" s="128">
        <v>6.8867116380000004</v>
      </c>
      <c r="DL1915" s="128">
        <v>7.2527846409999999</v>
      </c>
      <c r="DM1915" s="128">
        <v>7.219907869</v>
      </c>
      <c r="DN1915" s="128">
        <v>7.4392273390000003</v>
      </c>
      <c r="DO1915" s="128">
        <v>7.1636339270000002</v>
      </c>
      <c r="DP1915" s="128">
        <v>7.182140789</v>
      </c>
      <c r="DQ1915" s="128">
        <v>7.422959155</v>
      </c>
      <c r="DR1915" s="128">
        <v>7.5521109949999996</v>
      </c>
      <c r="DS1915" s="128">
        <v>8.2846856249999998</v>
      </c>
      <c r="DT1915" s="128">
        <v>8.7341378630000008</v>
      </c>
      <c r="DU1915" s="128">
        <v>8.8406686749999999</v>
      </c>
      <c r="DV1915" s="128">
        <v>8.3487258569999998</v>
      </c>
      <c r="DW1915" s="128">
        <v>9.6024882359999992</v>
      </c>
      <c r="DX1915" s="128">
        <v>9.2071153369999994</v>
      </c>
      <c r="DY1915" s="128">
        <v>9.1313863439999992</v>
      </c>
      <c r="DZ1915" s="119"/>
      <c r="EA1915" s="119"/>
      <c r="EB1915" s="119"/>
      <c r="EC1915" s="119"/>
      <c r="ED1915" s="119"/>
      <c r="EE1915" s="119"/>
      <c r="EF1915" s="119"/>
      <c r="EG1915" s="119"/>
      <c r="EH1915" s="119"/>
      <c r="EI1915" s="119"/>
      <c r="EJ1915" s="119"/>
      <c r="EK1915" s="119"/>
      <c r="EL1915" s="119"/>
      <c r="EM1915" s="119"/>
      <c r="EN1915" s="119"/>
      <c r="EO1915" s="119"/>
      <c r="EP1915" s="119"/>
      <c r="EQ1915" s="119"/>
      <c r="ER1915" s="119"/>
      <c r="ES1915" s="119"/>
      <c r="ET1915" s="119"/>
      <c r="EU1915" s="119"/>
      <c r="EV1915" s="119"/>
      <c r="EW1915" s="119"/>
      <c r="EX1915" s="119"/>
      <c r="EY1915" s="119"/>
      <c r="EZ1915" s="119"/>
      <c r="FA1915" s="119"/>
      <c r="FB1915" s="119"/>
      <c r="FC1915" s="119"/>
      <c r="FD1915" s="119"/>
      <c r="FE1915" s="119"/>
      <c r="FF1915" s="119"/>
      <c r="FG1915" s="119"/>
      <c r="FH1915" s="119"/>
      <c r="FI1915" s="119"/>
      <c r="FJ1915" s="119"/>
      <c r="FK1915" s="119"/>
      <c r="FL1915" s="119"/>
      <c r="FM1915" s="119"/>
      <c r="FN1915" s="119"/>
      <c r="FO1915" s="119"/>
      <c r="FP1915" s="119"/>
      <c r="FQ1915" s="119"/>
      <c r="FR1915" s="119"/>
      <c r="FS1915" s="119"/>
      <c r="FT1915" s="119"/>
      <c r="FU1915" s="119"/>
      <c r="FV1915" s="119"/>
      <c r="FW1915" s="119"/>
      <c r="FX1915" s="119"/>
      <c r="FY1915" s="119"/>
      <c r="FZ1915" s="119"/>
      <c r="GA1915" s="119"/>
      <c r="GB1915" s="119"/>
      <c r="GC1915" s="119"/>
      <c r="GD1915" s="119"/>
      <c r="GE1915" s="119"/>
      <c r="GF1915" s="119"/>
      <c r="GG1915" s="119"/>
      <c r="GH1915" s="119"/>
      <c r="GI1915" s="119"/>
      <c r="GJ1915" s="119"/>
      <c r="GK1915" s="119"/>
      <c r="GL1915" s="119"/>
      <c r="GM1915" s="119"/>
      <c r="GN1915" s="119"/>
      <c r="GO1915" s="119"/>
      <c r="GP1915" s="119"/>
      <c r="GQ1915" s="119"/>
      <c r="GR1915" s="119"/>
      <c r="GS1915" s="119"/>
      <c r="GT1915" s="119"/>
      <c r="GU1915" s="119"/>
      <c r="GV1915" s="119"/>
      <c r="GW1915" s="119"/>
      <c r="GX1915" s="119"/>
      <c r="GY1915" s="119"/>
      <c r="GZ1915" s="119"/>
      <c r="HA1915" s="119"/>
      <c r="HB1915" s="119"/>
      <c r="HC1915" s="119"/>
      <c r="HD1915" s="119"/>
      <c r="HE1915" s="119"/>
      <c r="HF1915" s="119"/>
      <c r="HG1915" s="119"/>
      <c r="HH1915" s="119"/>
      <c r="HI1915" s="119"/>
      <c r="HJ1915" s="119"/>
      <c r="HK1915" s="119"/>
      <c r="HL1915" s="119"/>
      <c r="HM1915" s="119"/>
      <c r="HN1915" s="119"/>
      <c r="HO1915" s="119"/>
      <c r="HP1915" s="119"/>
      <c r="HQ1915" s="119"/>
      <c r="HR1915" s="119"/>
      <c r="HS1915" s="119"/>
      <c r="HT1915" s="119"/>
      <c r="HU1915" s="119"/>
    </row>
    <row r="1916" spans="1:229">
      <c r="A1916" s="176" t="s">
        <v>3537</v>
      </c>
      <c r="B1916" s="178" t="s">
        <v>3551</v>
      </c>
      <c r="C1916" t="s">
        <v>3533</v>
      </c>
      <c r="D1916" s="187" t="s">
        <v>3566</v>
      </c>
      <c r="E1916" s="118" t="s">
        <v>2640</v>
      </c>
      <c r="F1916" s="119"/>
      <c r="G1916" s="119"/>
      <c r="H1916" s="119"/>
      <c r="I1916" s="119"/>
      <c r="J1916" s="119"/>
      <c r="K1916" s="119"/>
      <c r="L1916" s="119"/>
      <c r="M1916" s="119"/>
      <c r="N1916" s="119"/>
      <c r="O1916" s="119"/>
      <c r="P1916" s="119"/>
      <c r="Q1916" s="119"/>
      <c r="R1916" s="119"/>
      <c r="S1916" s="119"/>
      <c r="T1916" s="119"/>
      <c r="U1916" s="119"/>
      <c r="V1916" s="119"/>
      <c r="W1916" s="119"/>
      <c r="X1916" s="119"/>
      <c r="Y1916" s="119"/>
      <c r="Z1916" s="119"/>
      <c r="AA1916" s="119"/>
      <c r="AB1916" s="119"/>
      <c r="AC1916" s="119"/>
      <c r="AD1916" s="119"/>
      <c r="AE1916" s="119"/>
      <c r="AF1916" s="119"/>
      <c r="AG1916" s="119"/>
      <c r="AH1916" s="119"/>
      <c r="AI1916" s="119"/>
      <c r="AJ1916" s="119"/>
      <c r="AK1916" s="119"/>
      <c r="AL1916" s="119"/>
      <c r="AM1916" s="119"/>
      <c r="AN1916" s="119"/>
      <c r="AO1916" s="119"/>
      <c r="AP1916" s="119"/>
      <c r="AQ1916" s="119"/>
      <c r="AR1916" s="119"/>
      <c r="AS1916" s="119"/>
      <c r="AT1916" s="119"/>
      <c r="AU1916" s="119"/>
      <c r="AV1916" s="119"/>
      <c r="AW1916" s="119"/>
      <c r="AX1916" s="119"/>
      <c r="AY1916" s="119"/>
      <c r="AZ1916" s="119"/>
      <c r="BA1916" s="119"/>
      <c r="BB1916" s="119"/>
      <c r="BC1916" s="119"/>
      <c r="BD1916" s="120"/>
      <c r="BE1916" s="119"/>
      <c r="BF1916" s="119"/>
      <c r="BG1916" s="119"/>
      <c r="BH1916" s="119"/>
      <c r="BI1916" s="120"/>
      <c r="BJ1916" s="119"/>
      <c r="BK1916" s="119"/>
      <c r="BL1916" s="119"/>
      <c r="BM1916" s="119"/>
      <c r="BN1916" s="119"/>
      <c r="BO1916" s="119"/>
      <c r="BP1916" s="119"/>
      <c r="BQ1916" s="119"/>
      <c r="BR1916" s="119"/>
      <c r="BS1916" s="119"/>
      <c r="BT1916" s="119"/>
      <c r="BU1916" s="119"/>
      <c r="BV1916" s="119"/>
      <c r="BW1916" s="119"/>
      <c r="BX1916" s="128">
        <v>0.84893311900000001</v>
      </c>
      <c r="BY1916" s="128">
        <v>1.133767838</v>
      </c>
      <c r="BZ1916" s="128">
        <v>1.334111652</v>
      </c>
      <c r="CA1916" s="128">
        <v>1.5849871</v>
      </c>
      <c r="CB1916" s="128">
        <v>1.808294573</v>
      </c>
      <c r="CC1916" s="128">
        <v>2.0126722890000002</v>
      </c>
      <c r="CD1916" s="128">
        <v>2.2102129490000002</v>
      </c>
      <c r="CE1916" s="128">
        <v>2.6297352420000002</v>
      </c>
      <c r="CF1916" s="128">
        <v>2.910059876</v>
      </c>
      <c r="CG1916" s="128">
        <v>3.3990533850000002</v>
      </c>
      <c r="CH1916" s="128">
        <v>3.418330203</v>
      </c>
      <c r="CI1916" s="128">
        <v>3.5000180919999999</v>
      </c>
      <c r="CJ1916" s="128">
        <v>3.7693570850000002</v>
      </c>
      <c r="CK1916" s="128">
        <v>4.0931287230000004</v>
      </c>
      <c r="CL1916" s="128">
        <v>5.0158081120000002</v>
      </c>
      <c r="CM1916" s="128">
        <v>9.5893899890000007</v>
      </c>
      <c r="CN1916" s="128">
        <v>10.54667368</v>
      </c>
      <c r="CO1916" s="128">
        <v>11.20310916</v>
      </c>
      <c r="CP1916" s="128">
        <v>11.83385352</v>
      </c>
      <c r="CQ1916" s="128">
        <v>12.42855269</v>
      </c>
      <c r="CR1916" s="128">
        <v>12.61519081</v>
      </c>
      <c r="CS1916" s="128">
        <v>13.192768129999999</v>
      </c>
      <c r="CT1916" s="128">
        <v>12.821869489999999</v>
      </c>
      <c r="CU1916" s="128">
        <v>13.202559369999999</v>
      </c>
      <c r="CV1916" s="128">
        <v>13.33617827</v>
      </c>
      <c r="CW1916" s="128">
        <v>14.1808788</v>
      </c>
      <c r="CX1916" s="128">
        <v>15.39148769</v>
      </c>
      <c r="CY1916" s="128">
        <v>15.83206485</v>
      </c>
      <c r="CZ1916" s="128">
        <v>16.394928369999999</v>
      </c>
      <c r="DA1916" s="128">
        <v>17.837979449999999</v>
      </c>
      <c r="DB1916" s="128">
        <v>19.86711541</v>
      </c>
      <c r="DC1916" s="128">
        <v>20.92153519</v>
      </c>
      <c r="DD1916" s="128">
        <v>22.558662940000001</v>
      </c>
      <c r="DE1916" s="128">
        <v>23.94657376</v>
      </c>
      <c r="DF1916" s="128">
        <v>25.769210959999999</v>
      </c>
      <c r="DG1916" s="128">
        <v>27.81328972</v>
      </c>
      <c r="DH1916" s="128">
        <v>29.206823679999999</v>
      </c>
      <c r="DI1916" s="128">
        <v>31.224573339999999</v>
      </c>
      <c r="DJ1916" s="128">
        <v>33.16945432</v>
      </c>
      <c r="DK1916" s="128">
        <v>33.365141010000002</v>
      </c>
      <c r="DL1916" s="128">
        <v>37.135325639999998</v>
      </c>
      <c r="DM1916" s="128">
        <v>39.452516340000003</v>
      </c>
      <c r="DN1916" s="128">
        <v>40.742265719999999</v>
      </c>
      <c r="DO1916" s="128">
        <v>41.53420431</v>
      </c>
      <c r="DP1916" s="128">
        <v>43.067538759999998</v>
      </c>
      <c r="DQ1916" s="128">
        <v>44.118945359999998</v>
      </c>
      <c r="DR1916" s="128">
        <v>43.670536089999999</v>
      </c>
      <c r="DS1916" s="128">
        <v>45.640237300000003</v>
      </c>
      <c r="DT1916" s="128">
        <v>46.596725749999997</v>
      </c>
      <c r="DU1916" s="128">
        <v>47.436768829999998</v>
      </c>
      <c r="DV1916" s="128">
        <v>47.072052970000001</v>
      </c>
      <c r="DW1916" s="128">
        <v>48.887607119999998</v>
      </c>
      <c r="DX1916" s="128">
        <v>49.290673480000002</v>
      </c>
      <c r="DY1916" s="128">
        <v>49.702353649999999</v>
      </c>
      <c r="DZ1916" s="119"/>
      <c r="EA1916" s="119"/>
      <c r="EB1916" s="119"/>
      <c r="EC1916" s="119"/>
      <c r="ED1916" s="119"/>
      <c r="EE1916" s="119"/>
      <c r="EF1916" s="119"/>
      <c r="EG1916" s="119"/>
      <c r="EH1916" s="119"/>
      <c r="EI1916" s="119"/>
      <c r="EJ1916" s="119"/>
      <c r="EK1916" s="119"/>
      <c r="EL1916" s="119"/>
      <c r="EM1916" s="119"/>
      <c r="EN1916" s="119"/>
      <c r="EO1916" s="119"/>
      <c r="EP1916" s="119"/>
      <c r="EQ1916" s="119"/>
      <c r="ER1916" s="119"/>
      <c r="ES1916" s="119"/>
      <c r="ET1916" s="119"/>
      <c r="EU1916" s="119"/>
      <c r="EV1916" s="119"/>
      <c r="EW1916" s="119"/>
      <c r="EX1916" s="119"/>
      <c r="EY1916" s="119"/>
      <c r="EZ1916" s="119"/>
      <c r="FA1916" s="119"/>
      <c r="FB1916" s="119"/>
      <c r="FC1916" s="119"/>
      <c r="FD1916" s="119"/>
      <c r="FE1916" s="119"/>
      <c r="FF1916" s="119"/>
      <c r="FG1916" s="119"/>
      <c r="FH1916" s="119"/>
      <c r="FI1916" s="119"/>
      <c r="FJ1916" s="119"/>
      <c r="FK1916" s="119"/>
      <c r="FL1916" s="119"/>
      <c r="FM1916" s="119"/>
      <c r="FN1916" s="119"/>
      <c r="FO1916" s="119"/>
      <c r="FP1916" s="119"/>
      <c r="FQ1916" s="119"/>
      <c r="FR1916" s="119"/>
      <c r="FS1916" s="119"/>
      <c r="FT1916" s="119"/>
      <c r="FU1916" s="119"/>
      <c r="FV1916" s="119"/>
      <c r="FW1916" s="119"/>
      <c r="FX1916" s="119"/>
      <c r="FY1916" s="119"/>
      <c r="FZ1916" s="119"/>
      <c r="GA1916" s="119"/>
      <c r="GB1916" s="119"/>
      <c r="GC1916" s="119"/>
      <c r="GD1916" s="119"/>
      <c r="GE1916" s="119"/>
      <c r="GF1916" s="119"/>
      <c r="GG1916" s="119"/>
      <c r="GH1916" s="119"/>
      <c r="GI1916" s="119"/>
      <c r="GJ1916" s="119"/>
      <c r="GK1916" s="119"/>
      <c r="GL1916" s="119"/>
      <c r="GM1916" s="119"/>
      <c r="GN1916" s="119"/>
      <c r="GO1916" s="119"/>
      <c r="GP1916" s="119"/>
      <c r="GQ1916" s="119"/>
      <c r="GR1916" s="119"/>
      <c r="GS1916" s="119"/>
      <c r="GT1916" s="119"/>
      <c r="GU1916" s="119"/>
      <c r="GV1916" s="119"/>
      <c r="GW1916" s="119"/>
      <c r="GX1916" s="119"/>
      <c r="GY1916" s="119"/>
      <c r="GZ1916" s="119"/>
      <c r="HA1916" s="119"/>
      <c r="HB1916" s="119"/>
      <c r="HC1916" s="119"/>
      <c r="HD1916" s="119"/>
      <c r="HE1916" s="119"/>
      <c r="HF1916" s="119"/>
      <c r="HG1916" s="119"/>
      <c r="HH1916" s="119"/>
      <c r="HI1916" s="119"/>
      <c r="HJ1916" s="119"/>
      <c r="HK1916" s="119"/>
      <c r="HL1916" s="119"/>
      <c r="HM1916" s="119"/>
      <c r="HN1916" s="119"/>
      <c r="HO1916" s="119"/>
      <c r="HP1916" s="119"/>
      <c r="HQ1916" s="119"/>
      <c r="HR1916" s="119"/>
      <c r="HS1916" s="119"/>
      <c r="HT1916" s="119"/>
      <c r="HU1916" s="119"/>
    </row>
    <row r="1917" spans="1:229">
      <c r="A1917" s="176" t="s">
        <v>3537</v>
      </c>
      <c r="B1917" s="178" t="s">
        <v>3551</v>
      </c>
      <c r="C1917" t="s">
        <v>3533</v>
      </c>
      <c r="D1917" s="187" t="s">
        <v>3566</v>
      </c>
      <c r="E1917" s="118" t="s">
        <v>2641</v>
      </c>
      <c r="F1917" s="119"/>
      <c r="G1917" s="119"/>
      <c r="H1917" s="119"/>
      <c r="I1917" s="119"/>
      <c r="J1917" s="119"/>
      <c r="K1917" s="119"/>
      <c r="L1917" s="119"/>
      <c r="M1917" s="119"/>
      <c r="N1917" s="119"/>
      <c r="O1917" s="119"/>
      <c r="P1917" s="119"/>
      <c r="Q1917" s="119"/>
      <c r="R1917" s="119"/>
      <c r="S1917" s="119"/>
      <c r="T1917" s="119"/>
      <c r="U1917" s="119"/>
      <c r="V1917" s="119"/>
      <c r="W1917" s="119"/>
      <c r="X1917" s="119"/>
      <c r="Y1917" s="119"/>
      <c r="Z1917" s="119"/>
      <c r="AA1917" s="119"/>
      <c r="AB1917" s="119"/>
      <c r="AC1917" s="119"/>
      <c r="AD1917" s="119"/>
      <c r="AE1917" s="119"/>
      <c r="AF1917" s="119"/>
      <c r="AG1917" s="119"/>
      <c r="AH1917" s="119"/>
      <c r="AI1917" s="119"/>
      <c r="AJ1917" s="119"/>
      <c r="AK1917" s="119"/>
      <c r="AL1917" s="119"/>
      <c r="AM1917" s="119"/>
      <c r="AN1917" s="119"/>
      <c r="AO1917" s="119"/>
      <c r="AP1917" s="119"/>
      <c r="AQ1917" s="119"/>
      <c r="AR1917" s="119"/>
      <c r="AS1917" s="119"/>
      <c r="AT1917" s="119"/>
      <c r="AU1917" s="119"/>
      <c r="AV1917" s="119"/>
      <c r="AW1917" s="119"/>
      <c r="AX1917" s="119"/>
      <c r="AY1917" s="119"/>
      <c r="AZ1917" s="119"/>
      <c r="BA1917" s="119"/>
      <c r="BB1917" s="119"/>
      <c r="BC1917" s="119"/>
      <c r="BD1917" s="120"/>
      <c r="BE1917" s="119"/>
      <c r="BF1917" s="119"/>
      <c r="BG1917" s="119"/>
      <c r="BH1917" s="119"/>
      <c r="BI1917" s="120"/>
      <c r="BJ1917" s="119"/>
      <c r="BK1917" s="119"/>
      <c r="BL1917" s="119"/>
      <c r="BM1917" s="119"/>
      <c r="BN1917" s="119"/>
      <c r="BO1917" s="119"/>
      <c r="BP1917" s="119"/>
      <c r="BQ1917" s="119"/>
      <c r="BR1917" s="119"/>
      <c r="BS1917" s="119"/>
      <c r="BT1917" s="119"/>
      <c r="BU1917" s="119"/>
      <c r="BV1917" s="119"/>
      <c r="BW1917" s="119"/>
      <c r="BX1917" s="128">
        <v>7.7170885650000001</v>
      </c>
      <c r="BY1917" s="128">
        <v>8.2695208939999993</v>
      </c>
      <c r="BZ1917" s="128">
        <v>8.6065803320000001</v>
      </c>
      <c r="CA1917" s="128">
        <v>9.1678038540000006</v>
      </c>
      <c r="CB1917" s="128">
        <v>10.01900949</v>
      </c>
      <c r="CC1917" s="128">
        <v>11.083038569999999</v>
      </c>
      <c r="CD1917" s="128">
        <v>12.273700160000001</v>
      </c>
      <c r="CE1917" s="128">
        <v>13.204926479999999</v>
      </c>
      <c r="CF1917" s="128">
        <v>14.122900660000001</v>
      </c>
      <c r="CG1917" s="128">
        <v>15.21785626</v>
      </c>
      <c r="CH1917" s="128">
        <v>16.196245569999999</v>
      </c>
      <c r="CI1917" s="128">
        <v>17.262775349999998</v>
      </c>
      <c r="CJ1917" s="128">
        <v>18.470272049999998</v>
      </c>
      <c r="CK1917" s="128">
        <v>19.650821449999999</v>
      </c>
      <c r="CL1917" s="128">
        <v>21.42002235</v>
      </c>
      <c r="CM1917" s="128">
        <v>18.618251310000002</v>
      </c>
      <c r="CN1917" s="128">
        <v>19.8510411</v>
      </c>
      <c r="CO1917" s="128">
        <v>20.982073379999999</v>
      </c>
      <c r="CP1917" s="128">
        <v>22.33040321</v>
      </c>
      <c r="CQ1917" s="128">
        <v>22.983007669999999</v>
      </c>
      <c r="CR1917" s="128">
        <v>23.97114101</v>
      </c>
      <c r="CS1917" s="128">
        <v>23.392440700000002</v>
      </c>
      <c r="CT1917" s="128">
        <v>23.177992249999999</v>
      </c>
      <c r="CU1917" s="128">
        <v>22.218421660000001</v>
      </c>
      <c r="CV1917" s="128">
        <v>21.717498979999998</v>
      </c>
      <c r="CW1917" s="128">
        <v>21.046308069999998</v>
      </c>
      <c r="CX1917" s="128">
        <v>21.397236800000002</v>
      </c>
      <c r="CY1917" s="128">
        <v>20.284298</v>
      </c>
      <c r="CZ1917" s="128">
        <v>20.85764176</v>
      </c>
      <c r="DA1917" s="128">
        <v>20.984149850000001</v>
      </c>
      <c r="DB1917" s="128">
        <v>20.700682180000001</v>
      </c>
      <c r="DC1917" s="128">
        <v>20.627462990000001</v>
      </c>
      <c r="DD1917" s="128">
        <v>21.123717930000002</v>
      </c>
      <c r="DE1917" s="128">
        <v>21.97133397</v>
      </c>
      <c r="DF1917" s="128">
        <v>22.44667711</v>
      </c>
      <c r="DG1917" s="128">
        <v>22.712515790000001</v>
      </c>
      <c r="DH1917" s="128">
        <v>23.303150460000001</v>
      </c>
      <c r="DI1917" s="128">
        <v>23.318414369999999</v>
      </c>
      <c r="DJ1917" s="128">
        <v>23.85915327</v>
      </c>
      <c r="DK1917" s="128">
        <v>21.14817575</v>
      </c>
      <c r="DL1917" s="128">
        <v>23.354754410000002</v>
      </c>
      <c r="DM1917" s="128">
        <v>24.020889199999999</v>
      </c>
      <c r="DN1917" s="128">
        <v>23.510038260000002</v>
      </c>
      <c r="DO1917" s="128">
        <v>24.009017910000001</v>
      </c>
      <c r="DP1917" s="128">
        <v>23.20623677</v>
      </c>
      <c r="DQ1917" s="128">
        <v>22.928156340000001</v>
      </c>
      <c r="DR1917" s="128">
        <v>23.042869979999999</v>
      </c>
      <c r="DS1917" s="128">
        <v>24.734618080000001</v>
      </c>
      <c r="DT1917" s="128">
        <v>25.98476453</v>
      </c>
      <c r="DU1917" s="128">
        <v>26.506471229999999</v>
      </c>
      <c r="DV1917" s="128">
        <v>25.065720450000001</v>
      </c>
      <c r="DW1917" s="128">
        <v>27.55849349</v>
      </c>
      <c r="DX1917" s="128">
        <v>24.584323130000001</v>
      </c>
      <c r="DY1917" s="128">
        <v>23.486101269999999</v>
      </c>
      <c r="DZ1917" s="119"/>
      <c r="EA1917" s="119"/>
      <c r="EB1917" s="119"/>
      <c r="EC1917" s="119"/>
      <c r="ED1917" s="119"/>
      <c r="EE1917" s="119"/>
      <c r="EF1917" s="119"/>
      <c r="EG1917" s="119"/>
      <c r="EH1917" s="119"/>
      <c r="EI1917" s="119"/>
      <c r="EJ1917" s="119"/>
      <c r="EK1917" s="119"/>
      <c r="EL1917" s="119"/>
      <c r="EM1917" s="119"/>
      <c r="EN1917" s="119"/>
      <c r="EO1917" s="119"/>
      <c r="EP1917" s="119"/>
      <c r="EQ1917" s="119"/>
      <c r="ER1917" s="119"/>
      <c r="ES1917" s="119"/>
      <c r="ET1917" s="119"/>
      <c r="EU1917" s="119"/>
      <c r="EV1917" s="119"/>
      <c r="EW1917" s="119"/>
      <c r="EX1917" s="119"/>
      <c r="EY1917" s="119"/>
      <c r="EZ1917" s="119"/>
      <c r="FA1917" s="119"/>
      <c r="FB1917" s="119"/>
      <c r="FC1917" s="119"/>
      <c r="FD1917" s="119"/>
      <c r="FE1917" s="119"/>
      <c r="FF1917" s="119"/>
      <c r="FG1917" s="119"/>
      <c r="FH1917" s="119"/>
      <c r="FI1917" s="119"/>
      <c r="FJ1917" s="119"/>
      <c r="FK1917" s="119"/>
      <c r="FL1917" s="119"/>
      <c r="FM1917" s="119"/>
      <c r="FN1917" s="119"/>
      <c r="FO1917" s="119"/>
      <c r="FP1917" s="119"/>
      <c r="FQ1917" s="119"/>
      <c r="FR1917" s="119"/>
      <c r="FS1917" s="119"/>
      <c r="FT1917" s="119"/>
      <c r="FU1917" s="119"/>
      <c r="FV1917" s="119"/>
      <c r="FW1917" s="119"/>
      <c r="FX1917" s="119"/>
      <c r="FY1917" s="119"/>
      <c r="FZ1917" s="119"/>
      <c r="GA1917" s="119"/>
      <c r="GB1917" s="119"/>
      <c r="GC1917" s="119"/>
      <c r="GD1917" s="119"/>
      <c r="GE1917" s="119"/>
      <c r="GF1917" s="119"/>
      <c r="GG1917" s="119"/>
      <c r="GH1917" s="119"/>
      <c r="GI1917" s="119"/>
      <c r="GJ1917" s="119"/>
      <c r="GK1917" s="119"/>
      <c r="GL1917" s="119"/>
      <c r="GM1917" s="119"/>
      <c r="GN1917" s="119"/>
      <c r="GO1917" s="119"/>
      <c r="GP1917" s="119"/>
      <c r="GQ1917" s="119"/>
      <c r="GR1917" s="119"/>
      <c r="GS1917" s="119"/>
      <c r="GT1917" s="119"/>
      <c r="GU1917" s="119"/>
      <c r="GV1917" s="119"/>
      <c r="GW1917" s="119"/>
      <c r="GX1917" s="119"/>
      <c r="GY1917" s="119"/>
      <c r="GZ1917" s="119"/>
      <c r="HA1917" s="119"/>
      <c r="HB1917" s="119"/>
      <c r="HC1917" s="119"/>
      <c r="HD1917" s="119"/>
      <c r="HE1917" s="119"/>
      <c r="HF1917" s="119"/>
      <c r="HG1917" s="119"/>
      <c r="HH1917" s="119"/>
      <c r="HI1917" s="119"/>
      <c r="HJ1917" s="119"/>
      <c r="HK1917" s="119"/>
      <c r="HL1917" s="119"/>
      <c r="HM1917" s="119"/>
      <c r="HN1917" s="119"/>
      <c r="HO1917" s="119"/>
      <c r="HP1917" s="119"/>
      <c r="HQ1917" s="119"/>
      <c r="HR1917" s="119"/>
      <c r="HS1917" s="119"/>
      <c r="HT1917" s="119"/>
      <c r="HU1917" s="119"/>
    </row>
    <row r="1918" spans="1:229">
      <c r="A1918" s="176" t="s">
        <v>3537</v>
      </c>
      <c r="B1918" s="178" t="s">
        <v>3551</v>
      </c>
      <c r="C1918" t="s">
        <v>3533</v>
      </c>
      <c r="D1918" s="187" t="s">
        <v>3566</v>
      </c>
      <c r="E1918" s="118" t="s">
        <v>2642</v>
      </c>
      <c r="F1918" s="119"/>
      <c r="G1918" s="119"/>
      <c r="H1918" s="119"/>
      <c r="I1918" s="119"/>
      <c r="J1918" s="119"/>
      <c r="K1918" s="119"/>
      <c r="L1918" s="119"/>
      <c r="M1918" s="119"/>
      <c r="N1918" s="119"/>
      <c r="O1918" s="119"/>
      <c r="P1918" s="119"/>
      <c r="Q1918" s="119"/>
      <c r="R1918" s="119"/>
      <c r="S1918" s="119"/>
      <c r="T1918" s="119"/>
      <c r="U1918" s="119"/>
      <c r="V1918" s="119"/>
      <c r="W1918" s="119"/>
      <c r="X1918" s="119"/>
      <c r="Y1918" s="119"/>
      <c r="Z1918" s="119"/>
      <c r="AA1918" s="119"/>
      <c r="AB1918" s="119"/>
      <c r="AC1918" s="119"/>
      <c r="AD1918" s="119"/>
      <c r="AE1918" s="119"/>
      <c r="AF1918" s="119"/>
      <c r="AG1918" s="119"/>
      <c r="AH1918" s="119"/>
      <c r="AI1918" s="119"/>
      <c r="AJ1918" s="119"/>
      <c r="AK1918" s="119"/>
      <c r="AL1918" s="119"/>
      <c r="AM1918" s="119"/>
      <c r="AN1918" s="119"/>
      <c r="AO1918" s="119"/>
      <c r="AP1918" s="119"/>
      <c r="AQ1918" s="119"/>
      <c r="AR1918" s="119"/>
      <c r="AS1918" s="119"/>
      <c r="AT1918" s="119"/>
      <c r="AU1918" s="119"/>
      <c r="AV1918" s="119"/>
      <c r="AW1918" s="119"/>
      <c r="AX1918" s="119"/>
      <c r="AY1918" s="119"/>
      <c r="AZ1918" s="119"/>
      <c r="BA1918" s="119"/>
      <c r="BB1918" s="119"/>
      <c r="BC1918" s="119"/>
      <c r="BD1918" s="120"/>
      <c r="BE1918" s="119"/>
      <c r="BF1918" s="119"/>
      <c r="BG1918" s="119"/>
      <c r="BH1918" s="119"/>
      <c r="BI1918" s="120"/>
      <c r="BJ1918" s="119"/>
      <c r="BK1918" s="119"/>
      <c r="BL1918" s="119"/>
      <c r="BM1918" s="119"/>
      <c r="BN1918" s="119"/>
      <c r="BO1918" s="119"/>
      <c r="BP1918" s="119"/>
      <c r="BQ1918" s="119"/>
      <c r="BR1918" s="119"/>
      <c r="BS1918" s="119"/>
      <c r="BT1918" s="119"/>
      <c r="BU1918" s="119"/>
      <c r="BV1918" s="119"/>
      <c r="BW1918" s="119"/>
      <c r="BX1918" s="128">
        <v>1.0702796059999999</v>
      </c>
      <c r="BY1918" s="128">
        <v>1.084592861</v>
      </c>
      <c r="BZ1918" s="128">
        <v>1.1382368309999999</v>
      </c>
      <c r="CA1918" s="128">
        <v>1.2771580039999999</v>
      </c>
      <c r="CB1918" s="128">
        <v>1.3470457490000001</v>
      </c>
      <c r="CC1918" s="128">
        <v>1.353888268</v>
      </c>
      <c r="CD1918" s="128">
        <v>1.4512197499999999</v>
      </c>
      <c r="CE1918" s="128">
        <v>1.5595944289999999</v>
      </c>
      <c r="CF1918" s="128">
        <v>1.7441866450000001</v>
      </c>
      <c r="CG1918" s="128">
        <v>1.9204788829999999</v>
      </c>
      <c r="CH1918" s="128">
        <v>2.1732984719999999</v>
      </c>
      <c r="CI1918" s="128">
        <v>2.2844291920000002</v>
      </c>
      <c r="CJ1918" s="128">
        <v>2.4779935640000001</v>
      </c>
      <c r="CK1918" s="128">
        <v>2.6169321669999999</v>
      </c>
      <c r="CL1918" s="128">
        <v>2.7020184540000001</v>
      </c>
      <c r="CM1918" s="128">
        <v>2.7064869709999999</v>
      </c>
      <c r="CN1918" s="128">
        <v>2.7369037619999999</v>
      </c>
      <c r="CO1918" s="128">
        <v>2.7519806610000002</v>
      </c>
      <c r="CP1918" s="128">
        <v>2.9168159569999998</v>
      </c>
      <c r="CQ1918" s="128">
        <v>2.9641241680000001</v>
      </c>
      <c r="CR1918" s="128">
        <v>3.117995219</v>
      </c>
      <c r="CS1918" s="128">
        <v>3.2113131369999999</v>
      </c>
      <c r="CT1918" s="128">
        <v>3.1849922570000002</v>
      </c>
      <c r="CU1918" s="128">
        <v>3.3961661890000001</v>
      </c>
      <c r="CV1918" s="128">
        <v>3.6123066779999999</v>
      </c>
      <c r="CW1918" s="128">
        <v>3.857503806</v>
      </c>
      <c r="CX1918" s="128">
        <v>4.2091318930000003</v>
      </c>
      <c r="CY1918" s="128">
        <v>4.2663790840000004</v>
      </c>
      <c r="CZ1918" s="128">
        <v>4.5144784080000004</v>
      </c>
      <c r="DA1918" s="128">
        <v>4.6394606290000002</v>
      </c>
      <c r="DB1918" s="128">
        <v>4.8635326650000001</v>
      </c>
      <c r="DC1918" s="128">
        <v>5.0160124430000002</v>
      </c>
      <c r="DD1918" s="128">
        <v>5.1460273340000002</v>
      </c>
      <c r="DE1918" s="128">
        <v>5.5610632999999998</v>
      </c>
      <c r="DF1918" s="128">
        <v>6.1941105649999999</v>
      </c>
      <c r="DG1918" s="128">
        <v>6.6128675240000003</v>
      </c>
      <c r="DH1918" s="128">
        <v>7.2093130390000004</v>
      </c>
      <c r="DI1918" s="128">
        <v>7.3480130949999998</v>
      </c>
      <c r="DJ1918" s="128">
        <v>7.3842075229999997</v>
      </c>
      <c r="DK1918" s="128">
        <v>7.376224562</v>
      </c>
      <c r="DL1918" s="128">
        <v>7.617632875</v>
      </c>
      <c r="DM1918" s="128">
        <v>7.7825210399999998</v>
      </c>
      <c r="DN1918" s="128">
        <v>7.9610577310000004</v>
      </c>
      <c r="DO1918" s="128">
        <v>8.1454179060000005</v>
      </c>
      <c r="DP1918" s="128">
        <v>8.1899445919999998</v>
      </c>
      <c r="DQ1918" s="128">
        <v>8.1547129720000004</v>
      </c>
      <c r="DR1918" s="128">
        <v>7.9781616580000003</v>
      </c>
      <c r="DS1918" s="128">
        <v>7.904626199</v>
      </c>
      <c r="DT1918" s="128">
        <v>7.6911309030000004</v>
      </c>
      <c r="DU1918" s="128">
        <v>7.5121756270000004</v>
      </c>
      <c r="DV1918" s="128">
        <v>6.9171993909999996</v>
      </c>
      <c r="DW1918" s="128">
        <v>6.859634314</v>
      </c>
      <c r="DX1918" s="128">
        <v>7.1045258990000004</v>
      </c>
      <c r="DY1918" s="128">
        <v>7.1139639719999996</v>
      </c>
      <c r="DZ1918" s="119"/>
      <c r="EA1918" s="119"/>
      <c r="EB1918" s="119"/>
      <c r="EC1918" s="119"/>
      <c r="ED1918" s="119"/>
      <c r="EE1918" s="119"/>
      <c r="EF1918" s="119"/>
      <c r="EG1918" s="119"/>
      <c r="EH1918" s="119"/>
      <c r="EI1918" s="119"/>
      <c r="EJ1918" s="119"/>
      <c r="EK1918" s="119"/>
      <c r="EL1918" s="119"/>
      <c r="EM1918" s="119"/>
      <c r="EN1918" s="119"/>
      <c r="EO1918" s="119"/>
      <c r="EP1918" s="119"/>
      <c r="EQ1918" s="119"/>
      <c r="ER1918" s="119"/>
      <c r="ES1918" s="119"/>
      <c r="ET1918" s="119"/>
      <c r="EU1918" s="119"/>
      <c r="EV1918" s="119"/>
      <c r="EW1918" s="119"/>
      <c r="EX1918" s="119"/>
      <c r="EY1918" s="119"/>
      <c r="EZ1918" s="119"/>
      <c r="FA1918" s="119"/>
      <c r="FB1918" s="119"/>
      <c r="FC1918" s="119"/>
      <c r="FD1918" s="119"/>
      <c r="FE1918" s="119"/>
      <c r="FF1918" s="119"/>
      <c r="FG1918" s="119"/>
      <c r="FH1918" s="119"/>
      <c r="FI1918" s="119"/>
      <c r="FJ1918" s="119"/>
      <c r="FK1918" s="119"/>
      <c r="FL1918" s="119"/>
      <c r="FM1918" s="119"/>
      <c r="FN1918" s="119"/>
      <c r="FO1918" s="119"/>
      <c r="FP1918" s="119"/>
      <c r="FQ1918" s="119"/>
      <c r="FR1918" s="119"/>
      <c r="FS1918" s="119"/>
      <c r="FT1918" s="119"/>
      <c r="FU1918" s="119"/>
      <c r="FV1918" s="119"/>
      <c r="FW1918" s="119"/>
      <c r="FX1918" s="119"/>
      <c r="FY1918" s="119"/>
      <c r="FZ1918" s="119"/>
      <c r="GA1918" s="119"/>
      <c r="GB1918" s="119"/>
      <c r="GC1918" s="119"/>
      <c r="GD1918" s="119"/>
      <c r="GE1918" s="119"/>
      <c r="GF1918" s="119"/>
      <c r="GG1918" s="119"/>
      <c r="GH1918" s="119"/>
      <c r="GI1918" s="119"/>
      <c r="GJ1918" s="119"/>
      <c r="GK1918" s="119"/>
      <c r="GL1918" s="119"/>
      <c r="GM1918" s="119"/>
      <c r="GN1918" s="119"/>
      <c r="GO1918" s="119"/>
      <c r="GP1918" s="119"/>
      <c r="GQ1918" s="119"/>
      <c r="GR1918" s="119"/>
      <c r="GS1918" s="119"/>
      <c r="GT1918" s="119"/>
      <c r="GU1918" s="119"/>
      <c r="GV1918" s="119"/>
      <c r="GW1918" s="119"/>
      <c r="GX1918" s="119"/>
      <c r="GY1918" s="119"/>
      <c r="GZ1918" s="119"/>
      <c r="HA1918" s="119"/>
      <c r="HB1918" s="119"/>
      <c r="HC1918" s="119"/>
      <c r="HD1918" s="119"/>
      <c r="HE1918" s="119"/>
      <c r="HF1918" s="119"/>
      <c r="HG1918" s="119"/>
      <c r="HH1918" s="119"/>
      <c r="HI1918" s="119"/>
      <c r="HJ1918" s="119"/>
      <c r="HK1918" s="119"/>
      <c r="HL1918" s="119"/>
      <c r="HM1918" s="119"/>
      <c r="HN1918" s="119"/>
      <c r="HO1918" s="119"/>
      <c r="HP1918" s="119"/>
      <c r="HQ1918" s="119"/>
      <c r="HR1918" s="119"/>
      <c r="HS1918" s="119"/>
      <c r="HT1918" s="119"/>
      <c r="HU1918" s="119"/>
    </row>
    <row r="1919" spans="1:229">
      <c r="A1919" s="176" t="s">
        <v>3537</v>
      </c>
      <c r="B1919" s="178" t="s">
        <v>3551</v>
      </c>
      <c r="C1919" t="s">
        <v>3533</v>
      </c>
      <c r="D1919" s="187" t="s">
        <v>3566</v>
      </c>
      <c r="E1919" s="118" t="s">
        <v>2643</v>
      </c>
      <c r="F1919" s="119"/>
      <c r="G1919" s="119"/>
      <c r="H1919" s="119"/>
      <c r="I1919" s="119"/>
      <c r="J1919" s="119"/>
      <c r="K1919" s="119"/>
      <c r="L1919" s="119"/>
      <c r="M1919" s="119"/>
      <c r="N1919" s="119"/>
      <c r="O1919" s="119"/>
      <c r="P1919" s="119"/>
      <c r="Q1919" s="119"/>
      <c r="R1919" s="119"/>
      <c r="S1919" s="119"/>
      <c r="T1919" s="119"/>
      <c r="U1919" s="119"/>
      <c r="V1919" s="119"/>
      <c r="W1919" s="119"/>
      <c r="X1919" s="119"/>
      <c r="Y1919" s="119"/>
      <c r="Z1919" s="119"/>
      <c r="AA1919" s="119"/>
      <c r="AB1919" s="119"/>
      <c r="AC1919" s="119"/>
      <c r="AD1919" s="119"/>
      <c r="AE1919" s="119"/>
      <c r="AF1919" s="119"/>
      <c r="AG1919" s="119"/>
      <c r="AH1919" s="119"/>
      <c r="AI1919" s="119"/>
      <c r="AJ1919" s="119"/>
      <c r="AK1919" s="119"/>
      <c r="AL1919" s="119"/>
      <c r="AM1919" s="119"/>
      <c r="AN1919" s="119"/>
      <c r="AO1919" s="119"/>
      <c r="AP1919" s="119"/>
      <c r="AQ1919" s="119"/>
      <c r="AR1919" s="119"/>
      <c r="AS1919" s="119"/>
      <c r="AT1919" s="119"/>
      <c r="AU1919" s="119"/>
      <c r="AV1919" s="119"/>
      <c r="AW1919" s="119"/>
      <c r="AX1919" s="119"/>
      <c r="AY1919" s="119"/>
      <c r="AZ1919" s="119"/>
      <c r="BA1919" s="119"/>
      <c r="BB1919" s="119"/>
      <c r="BC1919" s="119"/>
      <c r="BD1919" s="120"/>
      <c r="BE1919" s="119"/>
      <c r="BF1919" s="119"/>
      <c r="BG1919" s="119"/>
      <c r="BH1919" s="119"/>
      <c r="BI1919" s="120"/>
      <c r="BJ1919" s="119"/>
      <c r="BK1919" s="119"/>
      <c r="BL1919" s="119"/>
      <c r="BM1919" s="119"/>
      <c r="BN1919" s="119"/>
      <c r="BO1919" s="119"/>
      <c r="BP1919" s="119"/>
      <c r="BQ1919" s="119"/>
      <c r="BR1919" s="119"/>
      <c r="BS1919" s="119"/>
      <c r="BT1919" s="119"/>
      <c r="BU1919" s="119"/>
      <c r="BV1919" s="119"/>
      <c r="BW1919" s="119"/>
      <c r="BX1919" s="128">
        <v>25.394595209999999</v>
      </c>
      <c r="BY1919" s="128">
        <v>26.9670925</v>
      </c>
      <c r="BZ1919" s="128">
        <v>28.126280909999998</v>
      </c>
      <c r="CA1919" s="128">
        <v>28.95379539</v>
      </c>
      <c r="CB1919" s="128">
        <v>28.666621549999999</v>
      </c>
      <c r="CC1919" s="128">
        <v>27.435554280000002</v>
      </c>
      <c r="CD1919" s="128">
        <v>27.695036900000002</v>
      </c>
      <c r="CE1919" s="128">
        <v>28.08878352</v>
      </c>
      <c r="CF1919" s="128">
        <v>28.094529260000002</v>
      </c>
      <c r="CG1919" s="128">
        <v>29.19188501</v>
      </c>
      <c r="CH1919" s="128">
        <v>28.738250820000001</v>
      </c>
      <c r="CI1919" s="128">
        <v>28.31121465</v>
      </c>
      <c r="CJ1919" s="128">
        <v>26.66291296</v>
      </c>
      <c r="CK1919" s="128">
        <v>25.087062499999998</v>
      </c>
      <c r="CL1919" s="128">
        <v>26.770013590000001</v>
      </c>
      <c r="CM1919" s="128">
        <v>26.342649550000001</v>
      </c>
      <c r="CN1919" s="128">
        <v>25.56208036</v>
      </c>
      <c r="CO1919" s="128">
        <v>26.621378</v>
      </c>
      <c r="CP1919" s="128">
        <v>27.143760289999999</v>
      </c>
      <c r="CQ1919" s="128">
        <v>27.934819009999998</v>
      </c>
      <c r="CR1919" s="128">
        <v>28.60773528</v>
      </c>
      <c r="CS1919" s="128">
        <v>29.273924130000001</v>
      </c>
      <c r="CT1919" s="128">
        <v>29.971351630000001</v>
      </c>
      <c r="CU1919" s="128">
        <v>31.069255550000001</v>
      </c>
      <c r="CV1919" s="128">
        <v>32.44434923</v>
      </c>
      <c r="CW1919" s="128">
        <v>32.954170589999997</v>
      </c>
      <c r="CX1919" s="128">
        <v>34.482039550000003</v>
      </c>
      <c r="CY1919" s="128">
        <v>34.646153140000003</v>
      </c>
      <c r="CZ1919" s="128">
        <v>35.103812210000001</v>
      </c>
      <c r="DA1919" s="128">
        <v>35.32809615</v>
      </c>
      <c r="DB1919" s="128">
        <v>36.13082455</v>
      </c>
      <c r="DC1919" s="128">
        <v>36.903748229999998</v>
      </c>
      <c r="DD1919" s="128">
        <v>36.48445667</v>
      </c>
      <c r="DE1919" s="128">
        <v>36.687521009999998</v>
      </c>
      <c r="DF1919" s="128">
        <v>36.657819289999999</v>
      </c>
      <c r="DG1919" s="128">
        <v>36.018211450000003</v>
      </c>
      <c r="DH1919" s="128">
        <v>36.315999410000003</v>
      </c>
      <c r="DI1919" s="128">
        <v>36.466680359999998</v>
      </c>
      <c r="DJ1919" s="128">
        <v>37.54428034</v>
      </c>
      <c r="DK1919" s="128">
        <v>37.095177620000001</v>
      </c>
      <c r="DL1919" s="128">
        <v>38.045776109999998</v>
      </c>
      <c r="DM1919" s="128">
        <v>38.794723140000002</v>
      </c>
      <c r="DN1919" s="128">
        <v>40.103674980000001</v>
      </c>
      <c r="DO1919" s="128">
        <v>40.327171290000003</v>
      </c>
      <c r="DP1919" s="128">
        <v>42.036245090000001</v>
      </c>
      <c r="DQ1919" s="128">
        <v>43.591152090000001</v>
      </c>
      <c r="DR1919" s="128">
        <v>44.032333399999999</v>
      </c>
      <c r="DS1919" s="128">
        <v>45.588884610000001</v>
      </c>
      <c r="DT1919" s="128">
        <v>49.424996010000001</v>
      </c>
      <c r="DU1919" s="128">
        <v>52.409556870000003</v>
      </c>
      <c r="DV1919" s="128">
        <v>51.778746980000001</v>
      </c>
      <c r="DW1919" s="128">
        <v>52.665147009999998</v>
      </c>
      <c r="DX1919" s="128">
        <v>55.563365789999999</v>
      </c>
      <c r="DY1919" s="128">
        <v>56.698520530000003</v>
      </c>
      <c r="DZ1919" s="119"/>
      <c r="EA1919" s="119"/>
      <c r="EB1919" s="119"/>
      <c r="EC1919" s="119"/>
      <c r="ED1919" s="119"/>
      <c r="EE1919" s="119"/>
      <c r="EF1919" s="119"/>
      <c r="EG1919" s="119"/>
      <c r="EH1919" s="119"/>
      <c r="EI1919" s="119"/>
      <c r="EJ1919" s="119"/>
      <c r="EK1919" s="119"/>
      <c r="EL1919" s="119"/>
      <c r="EM1919" s="119"/>
      <c r="EN1919" s="119"/>
      <c r="EO1919" s="119"/>
      <c r="EP1919" s="119"/>
      <c r="EQ1919" s="119"/>
      <c r="ER1919" s="119"/>
      <c r="ES1919" s="119"/>
      <c r="ET1919" s="119"/>
      <c r="EU1919" s="119"/>
      <c r="EV1919" s="119"/>
      <c r="EW1919" s="119"/>
      <c r="EX1919" s="119"/>
      <c r="EY1919" s="119"/>
      <c r="EZ1919" s="119"/>
      <c r="FA1919" s="119"/>
      <c r="FB1919" s="119"/>
      <c r="FC1919" s="119"/>
      <c r="FD1919" s="119"/>
      <c r="FE1919" s="119"/>
      <c r="FF1919" s="119"/>
      <c r="FG1919" s="119"/>
      <c r="FH1919" s="119"/>
      <c r="FI1919" s="119"/>
      <c r="FJ1919" s="119"/>
      <c r="FK1919" s="119"/>
      <c r="FL1919" s="119"/>
      <c r="FM1919" s="119"/>
      <c r="FN1919" s="119"/>
      <c r="FO1919" s="119"/>
      <c r="FP1919" s="119"/>
      <c r="FQ1919" s="119"/>
      <c r="FR1919" s="119"/>
      <c r="FS1919" s="119"/>
      <c r="FT1919" s="119"/>
      <c r="FU1919" s="119"/>
      <c r="FV1919" s="119"/>
      <c r="FW1919" s="119"/>
      <c r="FX1919" s="119"/>
      <c r="FY1919" s="119"/>
      <c r="FZ1919" s="119"/>
      <c r="GA1919" s="119"/>
      <c r="GB1919" s="119"/>
      <c r="GC1919" s="119"/>
      <c r="GD1919" s="119"/>
      <c r="GE1919" s="119"/>
      <c r="GF1919" s="119"/>
      <c r="GG1919" s="119"/>
      <c r="GH1919" s="119"/>
      <c r="GI1919" s="119"/>
      <c r="GJ1919" s="119"/>
      <c r="GK1919" s="119"/>
      <c r="GL1919" s="119"/>
      <c r="GM1919" s="119"/>
      <c r="GN1919" s="119"/>
      <c r="GO1919" s="119"/>
      <c r="GP1919" s="119"/>
      <c r="GQ1919" s="119"/>
      <c r="GR1919" s="119"/>
      <c r="GS1919" s="119"/>
      <c r="GT1919" s="119"/>
      <c r="GU1919" s="119"/>
      <c r="GV1919" s="119"/>
      <c r="GW1919" s="119"/>
      <c r="GX1919" s="119"/>
      <c r="GY1919" s="119"/>
      <c r="GZ1919" s="119"/>
      <c r="HA1919" s="119"/>
      <c r="HB1919" s="119"/>
      <c r="HC1919" s="119"/>
      <c r="HD1919" s="119"/>
      <c r="HE1919" s="119"/>
      <c r="HF1919" s="119"/>
      <c r="HG1919" s="119"/>
      <c r="HH1919" s="119"/>
      <c r="HI1919" s="119"/>
      <c r="HJ1919" s="119"/>
      <c r="HK1919" s="119"/>
      <c r="HL1919" s="119"/>
      <c r="HM1919" s="119"/>
      <c r="HN1919" s="119"/>
      <c r="HO1919" s="119"/>
      <c r="HP1919" s="119"/>
      <c r="HQ1919" s="119"/>
      <c r="HR1919" s="119"/>
      <c r="HS1919" s="119"/>
      <c r="HT1919" s="119"/>
      <c r="HU1919" s="119"/>
    </row>
    <row r="1920" spans="1:229">
      <c r="A1920" s="176" t="s">
        <v>3537</v>
      </c>
      <c r="B1920" s="178" t="s">
        <v>3551</v>
      </c>
      <c r="C1920" t="s">
        <v>3533</v>
      </c>
      <c r="D1920" s="187" t="s">
        <v>3566</v>
      </c>
      <c r="E1920" s="118" t="s">
        <v>2644</v>
      </c>
      <c r="F1920" s="119"/>
      <c r="G1920" s="119"/>
      <c r="H1920" s="119"/>
      <c r="I1920" s="119"/>
      <c r="J1920" s="119"/>
      <c r="K1920" s="119"/>
      <c r="L1920" s="119"/>
      <c r="M1920" s="119"/>
      <c r="N1920" s="119"/>
      <c r="O1920" s="119"/>
      <c r="P1920" s="119"/>
      <c r="Q1920" s="119"/>
      <c r="R1920" s="119"/>
      <c r="S1920" s="119"/>
      <c r="T1920" s="119"/>
      <c r="U1920" s="119"/>
      <c r="V1920" s="119"/>
      <c r="W1920" s="119"/>
      <c r="X1920" s="119"/>
      <c r="Y1920" s="119"/>
      <c r="Z1920" s="119"/>
      <c r="AA1920" s="119"/>
      <c r="AB1920" s="119"/>
      <c r="AC1920" s="119"/>
      <c r="AD1920" s="119"/>
      <c r="AE1920" s="119"/>
      <c r="AF1920" s="119"/>
      <c r="AG1920" s="119"/>
      <c r="AH1920" s="119"/>
      <c r="AI1920" s="119"/>
      <c r="AJ1920" s="119"/>
      <c r="AK1920" s="119"/>
      <c r="AL1920" s="119"/>
      <c r="AM1920" s="119"/>
      <c r="AN1920" s="119"/>
      <c r="AO1920" s="119"/>
      <c r="AP1920" s="119"/>
      <c r="AQ1920" s="119"/>
      <c r="AR1920" s="119"/>
      <c r="AS1920" s="119"/>
      <c r="AT1920" s="119"/>
      <c r="AU1920" s="119"/>
      <c r="AV1920" s="119"/>
      <c r="AW1920" s="119"/>
      <c r="AX1920" s="119"/>
      <c r="AY1920" s="119"/>
      <c r="AZ1920" s="119"/>
      <c r="BA1920" s="119"/>
      <c r="BB1920" s="119"/>
      <c r="BC1920" s="119"/>
      <c r="BD1920" s="120"/>
      <c r="BE1920" s="119"/>
      <c r="BF1920" s="119"/>
      <c r="BG1920" s="119"/>
      <c r="BH1920" s="119"/>
      <c r="BI1920" s="120"/>
      <c r="BJ1920" s="119"/>
      <c r="BK1920" s="119"/>
      <c r="BL1920" s="119"/>
      <c r="BM1920" s="119"/>
      <c r="BN1920" s="119"/>
      <c r="BO1920" s="119"/>
      <c r="BP1920" s="119"/>
      <c r="BQ1920" s="119"/>
      <c r="BR1920" s="119"/>
      <c r="BS1920" s="119"/>
      <c r="BT1920" s="119"/>
      <c r="BU1920" s="119"/>
      <c r="BV1920" s="119"/>
      <c r="BW1920" s="119"/>
      <c r="BX1920" s="128">
        <v>35.139168339999998</v>
      </c>
      <c r="BY1920" s="128">
        <v>37.588256540000003</v>
      </c>
      <c r="BZ1920" s="128">
        <v>39.439695180000001</v>
      </c>
      <c r="CA1920" s="128">
        <v>41.337704100000003</v>
      </c>
      <c r="CB1920" s="128">
        <v>42.210349350000001</v>
      </c>
      <c r="CC1920" s="128">
        <v>42.300345540000002</v>
      </c>
      <c r="CD1920" s="128">
        <v>44.124385439999998</v>
      </c>
      <c r="CE1920" s="128">
        <v>45.986956329999998</v>
      </c>
      <c r="CF1920" s="128">
        <v>47.543761449999998</v>
      </c>
      <c r="CG1920" s="128">
        <v>50.749261369999999</v>
      </c>
      <c r="CH1920" s="128">
        <v>51.420017250000001</v>
      </c>
      <c r="CI1920" s="128">
        <v>52.311530230000002</v>
      </c>
      <c r="CJ1920" s="128">
        <v>52.550942069999998</v>
      </c>
      <c r="CK1920" s="128">
        <v>53.020989450000002</v>
      </c>
      <c r="CL1920" s="128">
        <v>57.559005020000001</v>
      </c>
      <c r="CM1920" s="128">
        <v>59.077219339999999</v>
      </c>
      <c r="CN1920" s="128">
        <v>60.605214189999998</v>
      </c>
      <c r="CO1920" s="128">
        <v>63.642862729999997</v>
      </c>
      <c r="CP1920" s="128">
        <v>66.447949149999999</v>
      </c>
      <c r="CQ1920" s="128">
        <v>68.749172270000003</v>
      </c>
      <c r="CR1920" s="128">
        <v>70.909788489999997</v>
      </c>
      <c r="CS1920" s="128">
        <v>71.854872420000007</v>
      </c>
      <c r="CT1920" s="128">
        <v>72.066023639999997</v>
      </c>
      <c r="CU1920" s="128">
        <v>72.886666849999997</v>
      </c>
      <c r="CV1920" s="128">
        <v>73.953059609999997</v>
      </c>
      <c r="CW1920" s="128">
        <v>75.180599999999998</v>
      </c>
      <c r="CX1920" s="128">
        <v>78.839865939999996</v>
      </c>
      <c r="CY1920" s="128">
        <v>78.778694650000006</v>
      </c>
      <c r="CZ1920" s="128">
        <v>80.864399640000002</v>
      </c>
      <c r="DA1920" s="128">
        <v>83.169898649999993</v>
      </c>
      <c r="DB1920" s="128">
        <v>86.42579963</v>
      </c>
      <c r="DC1920" s="128">
        <v>88.467046100000005</v>
      </c>
      <c r="DD1920" s="128">
        <v>90.530412929999997</v>
      </c>
      <c r="DE1920" s="128">
        <v>93.768744690000005</v>
      </c>
      <c r="DF1920" s="128">
        <v>96.95645854</v>
      </c>
      <c r="DG1920" s="128">
        <v>99.279014750000002</v>
      </c>
      <c r="DH1920" s="128">
        <v>102.6644764</v>
      </c>
      <c r="DI1920" s="128">
        <v>105.4020414</v>
      </c>
      <c r="DJ1920" s="128">
        <v>109.25977589999999</v>
      </c>
      <c r="DK1920" s="128">
        <v>105.8714306</v>
      </c>
      <c r="DL1920" s="128">
        <v>113.4062737</v>
      </c>
      <c r="DM1920" s="128">
        <v>117.2705576</v>
      </c>
      <c r="DN1920" s="128">
        <v>119.756264</v>
      </c>
      <c r="DO1920" s="128">
        <v>121.17944540000001</v>
      </c>
      <c r="DP1920" s="128">
        <v>123.682106</v>
      </c>
      <c r="DQ1920" s="128">
        <v>126.2159259</v>
      </c>
      <c r="DR1920" s="128">
        <v>126.2760121</v>
      </c>
      <c r="DS1920" s="128">
        <v>132.15305179999999</v>
      </c>
      <c r="DT1920" s="128">
        <v>138.4317551</v>
      </c>
      <c r="DU1920" s="128">
        <v>142.7056412</v>
      </c>
      <c r="DV1920" s="128">
        <v>139.18244559999999</v>
      </c>
      <c r="DW1920" s="128">
        <v>145.5733702</v>
      </c>
      <c r="DX1920" s="128">
        <v>145.75000360000001</v>
      </c>
      <c r="DY1920" s="128">
        <v>146.13232579999999</v>
      </c>
      <c r="DZ1920" s="119"/>
      <c r="EA1920" s="119"/>
      <c r="EB1920" s="119"/>
      <c r="EC1920" s="119"/>
      <c r="ED1920" s="119"/>
      <c r="EE1920" s="119"/>
      <c r="EF1920" s="119"/>
      <c r="EG1920" s="119"/>
      <c r="EH1920" s="119"/>
      <c r="EI1920" s="119"/>
      <c r="EJ1920" s="119"/>
      <c r="EK1920" s="119"/>
      <c r="EL1920" s="119"/>
      <c r="EM1920" s="119"/>
      <c r="EN1920" s="119"/>
      <c r="EO1920" s="119"/>
      <c r="EP1920" s="119"/>
      <c r="EQ1920" s="119"/>
      <c r="ER1920" s="119"/>
      <c r="ES1920" s="119"/>
      <c r="ET1920" s="119"/>
      <c r="EU1920" s="119"/>
      <c r="EV1920" s="119"/>
      <c r="EW1920" s="119"/>
      <c r="EX1920" s="119"/>
      <c r="EY1920" s="119"/>
      <c r="EZ1920" s="119"/>
      <c r="FA1920" s="119"/>
      <c r="FB1920" s="119"/>
      <c r="FC1920" s="119"/>
      <c r="FD1920" s="119"/>
      <c r="FE1920" s="119"/>
      <c r="FF1920" s="119"/>
      <c r="FG1920" s="119"/>
      <c r="FH1920" s="119"/>
      <c r="FI1920" s="119"/>
      <c r="FJ1920" s="119"/>
      <c r="FK1920" s="119"/>
      <c r="FL1920" s="119"/>
      <c r="FM1920" s="119"/>
      <c r="FN1920" s="119"/>
      <c r="FO1920" s="119"/>
      <c r="FP1920" s="119"/>
      <c r="FQ1920" s="119"/>
      <c r="FR1920" s="119"/>
      <c r="FS1920" s="119"/>
      <c r="FT1920" s="119"/>
      <c r="FU1920" s="119"/>
      <c r="FV1920" s="119"/>
      <c r="FW1920" s="119"/>
      <c r="FX1920" s="119"/>
      <c r="FY1920" s="119"/>
      <c r="FZ1920" s="119"/>
      <c r="GA1920" s="119"/>
      <c r="GB1920" s="119"/>
      <c r="GC1920" s="119"/>
      <c r="GD1920" s="119"/>
      <c r="GE1920" s="119"/>
      <c r="GF1920" s="119"/>
      <c r="GG1920" s="119"/>
      <c r="GH1920" s="119"/>
      <c r="GI1920" s="119"/>
      <c r="GJ1920" s="119"/>
      <c r="GK1920" s="119"/>
      <c r="GL1920" s="119"/>
      <c r="GM1920" s="119"/>
      <c r="GN1920" s="119"/>
      <c r="GO1920" s="119"/>
      <c r="GP1920" s="119"/>
      <c r="GQ1920" s="119"/>
      <c r="GR1920" s="119"/>
      <c r="GS1920" s="119"/>
      <c r="GT1920" s="119"/>
      <c r="GU1920" s="119"/>
      <c r="GV1920" s="119"/>
      <c r="GW1920" s="119"/>
      <c r="GX1920" s="119"/>
      <c r="GY1920" s="119"/>
      <c r="GZ1920" s="119"/>
      <c r="HA1920" s="119"/>
      <c r="HB1920" s="119"/>
      <c r="HC1920" s="119"/>
      <c r="HD1920" s="119"/>
      <c r="HE1920" s="119"/>
      <c r="HF1920" s="119"/>
      <c r="HG1920" s="119"/>
      <c r="HH1920" s="119"/>
      <c r="HI1920" s="119"/>
      <c r="HJ1920" s="119"/>
      <c r="HK1920" s="119"/>
      <c r="HL1920" s="119"/>
      <c r="HM1920" s="119"/>
      <c r="HN1920" s="119"/>
      <c r="HO1920" s="119"/>
      <c r="HP1920" s="119"/>
      <c r="HQ1920" s="119"/>
      <c r="HR1920" s="119"/>
      <c r="HS1920" s="119"/>
      <c r="HT1920" s="119"/>
      <c r="HU1920" s="119"/>
    </row>
    <row r="1921" spans="1:129" s="69" customFormat="1">
      <c r="A1921" s="193" t="s">
        <v>3537</v>
      </c>
      <c r="B1921" s="179" t="s">
        <v>3551</v>
      </c>
      <c r="C1921" s="67" t="s">
        <v>3533</v>
      </c>
      <c r="D1921" s="188" t="s">
        <v>3566</v>
      </c>
      <c r="E1921" s="115" t="s">
        <v>2645</v>
      </c>
      <c r="F1921" s="123"/>
      <c r="G1921" s="123"/>
      <c r="H1921" s="123"/>
      <c r="I1921" s="123"/>
      <c r="J1921" s="123"/>
      <c r="K1921" s="123"/>
      <c r="L1921" s="123"/>
      <c r="M1921" s="123"/>
      <c r="N1921" s="123"/>
      <c r="O1921" s="123"/>
      <c r="P1921" s="123"/>
      <c r="Q1921" s="123"/>
      <c r="R1921" s="123"/>
      <c r="S1921" s="123"/>
      <c r="T1921" s="123"/>
      <c r="U1921" s="123"/>
      <c r="V1921" s="123"/>
      <c r="W1921" s="123"/>
      <c r="X1921" s="123"/>
      <c r="Y1921" s="123"/>
      <c r="Z1921" s="123"/>
      <c r="AA1921" s="123"/>
      <c r="AB1921" s="123"/>
      <c r="AC1921" s="123"/>
      <c r="AD1921" s="123"/>
      <c r="AE1921" s="123"/>
      <c r="AF1921" s="123"/>
      <c r="AG1921" s="123"/>
      <c r="AH1921" s="123"/>
      <c r="AI1921" s="123"/>
      <c r="AJ1921" s="123"/>
      <c r="AK1921" s="123"/>
      <c r="AL1921" s="123"/>
      <c r="AM1921" s="123"/>
      <c r="AN1921" s="123"/>
      <c r="AO1921" s="123"/>
      <c r="AP1921" s="123"/>
      <c r="AQ1921" s="123"/>
      <c r="AR1921" s="123"/>
      <c r="AS1921" s="123"/>
      <c r="AT1921" s="123"/>
      <c r="AU1921" s="123"/>
      <c r="AV1921" s="123"/>
      <c r="AW1921" s="123"/>
      <c r="AX1921" s="123"/>
      <c r="AY1921" s="123"/>
      <c r="AZ1921" s="123"/>
      <c r="BA1921" s="123"/>
      <c r="BB1921" s="123"/>
      <c r="BC1921" s="123"/>
      <c r="BD1921" s="131"/>
      <c r="BE1921" s="123"/>
      <c r="BF1921" s="123"/>
      <c r="BG1921" s="123"/>
      <c r="BH1921" s="123"/>
      <c r="BI1921" s="131"/>
      <c r="BJ1921" s="123"/>
      <c r="BK1921" s="123"/>
      <c r="BL1921" s="123"/>
      <c r="BM1921" s="123"/>
      <c r="BN1921" s="123"/>
      <c r="BO1921" s="123"/>
      <c r="BP1921" s="123"/>
      <c r="BQ1921" s="123"/>
      <c r="BR1921" s="123"/>
      <c r="BS1921" s="123"/>
      <c r="BT1921" s="123"/>
      <c r="BU1921" s="123"/>
      <c r="BV1921" s="123"/>
      <c r="BW1921" s="123"/>
      <c r="BX1921" s="133">
        <f>BX1915*23.8846</f>
        <v>2.5860294941255999</v>
      </c>
      <c r="BY1921" s="133">
        <f t="shared" ref="BY1921:DY1924" si="145">BY1915*23.8846</f>
        <v>3.1833979336161997</v>
      </c>
      <c r="BZ1921" s="133">
        <f t="shared" si="145"/>
        <v>5.6005912507237996</v>
      </c>
      <c r="CA1921" s="133">
        <f t="shared" si="145"/>
        <v>8.4541869015423998</v>
      </c>
      <c r="CB1921" s="133">
        <f t="shared" si="145"/>
        <v>8.8224454683002005</v>
      </c>
      <c r="CC1921" s="133">
        <f t="shared" si="145"/>
        <v>9.9166981153902007</v>
      </c>
      <c r="CD1921" s="133">
        <f t="shared" si="145"/>
        <v>11.804143926066399</v>
      </c>
      <c r="CE1921" s="133">
        <f t="shared" si="145"/>
        <v>12.035847857436</v>
      </c>
      <c r="CF1921" s="133">
        <f t="shared" si="145"/>
        <v>16.052481558192198</v>
      </c>
      <c r="CG1921" s="133">
        <f t="shared" si="145"/>
        <v>24.362001539379396</v>
      </c>
      <c r="CH1921" s="133">
        <f t="shared" si="145"/>
        <v>21.350257281851</v>
      </c>
      <c r="CI1921" s="133">
        <f t="shared" si="145"/>
        <v>22.764243873569999</v>
      </c>
      <c r="CJ1921" s="133">
        <f t="shared" si="145"/>
        <v>27.954688892516799</v>
      </c>
      <c r="CK1921" s="133">
        <f t="shared" si="145"/>
        <v>37.571541172582997</v>
      </c>
      <c r="CL1921" s="133">
        <f t="shared" si="145"/>
        <v>39.436878418230599</v>
      </c>
      <c r="CM1921" s="133">
        <f t="shared" si="145"/>
        <v>43.480517671899598</v>
      </c>
      <c r="CN1921" s="133">
        <f t="shared" si="145"/>
        <v>45.584124128341799</v>
      </c>
      <c r="CO1921" s="133">
        <f t="shared" si="145"/>
        <v>49.783185991553395</v>
      </c>
      <c r="CP1921" s="133">
        <f t="shared" si="145"/>
        <v>53.098240402328202</v>
      </c>
      <c r="CQ1921" s="133">
        <f t="shared" si="145"/>
        <v>58.24662726798099</v>
      </c>
      <c r="CR1921" s="133">
        <f t="shared" si="145"/>
        <v>62.045650408328193</v>
      </c>
      <c r="CS1921" s="133">
        <f t="shared" si="145"/>
        <v>66.504908954325799</v>
      </c>
      <c r="CT1921" s="133">
        <f t="shared" si="145"/>
        <v>69.499839432722794</v>
      </c>
      <c r="CU1921" s="133">
        <f t="shared" si="145"/>
        <v>71.660107469052605</v>
      </c>
      <c r="CV1921" s="133">
        <f t="shared" si="145"/>
        <v>67.897384119900792</v>
      </c>
      <c r="CW1921" s="133">
        <f t="shared" si="145"/>
        <v>75.039172966096402</v>
      </c>
      <c r="CX1921" s="133">
        <f t="shared" si="145"/>
        <v>80.251539557538393</v>
      </c>
      <c r="CY1921" s="133">
        <f t="shared" si="145"/>
        <v>89.56246304846799</v>
      </c>
      <c r="CZ1921" s="133">
        <f t="shared" si="145"/>
        <v>95.384078781017195</v>
      </c>
      <c r="DA1921" s="133">
        <f t="shared" si="145"/>
        <v>104.61962522107579</v>
      </c>
      <c r="DB1921" s="133">
        <f t="shared" si="145"/>
        <v>116.16621137827181</v>
      </c>
      <c r="DC1921" s="133">
        <f t="shared" si="145"/>
        <v>119.38209143638859</v>
      </c>
      <c r="DD1921" s="133">
        <f t="shared" si="145"/>
        <v>124.61904846552979</v>
      </c>
      <c r="DE1921" s="133">
        <f t="shared" si="145"/>
        <v>133.80756347699779</v>
      </c>
      <c r="DF1921" s="133">
        <f t="shared" si="145"/>
        <v>140.647825871875</v>
      </c>
      <c r="DG1921" s="133">
        <f t="shared" si="145"/>
        <v>146.22463269461119</v>
      </c>
      <c r="DH1921" s="133">
        <f t="shared" si="145"/>
        <v>158.3355458850036</v>
      </c>
      <c r="DI1921" s="133">
        <f t="shared" si="145"/>
        <v>168.25172737649578</v>
      </c>
      <c r="DJ1921" s="133">
        <f t="shared" si="145"/>
        <v>174.42160052068598</v>
      </c>
      <c r="DK1921" s="133">
        <f t="shared" si="145"/>
        <v>164.48635278897481</v>
      </c>
      <c r="DL1921" s="133">
        <f t="shared" si="145"/>
        <v>173.22986003642859</v>
      </c>
      <c r="DM1921" s="133">
        <f t="shared" si="145"/>
        <v>172.4446114879174</v>
      </c>
      <c r="DN1921" s="133">
        <f t="shared" si="145"/>
        <v>177.6829693010794</v>
      </c>
      <c r="DO1921" s="133">
        <f t="shared" si="145"/>
        <v>171.1005308928242</v>
      </c>
      <c r="DP1921" s="133">
        <f t="shared" si="145"/>
        <v>171.5425598889494</v>
      </c>
      <c r="DQ1921" s="133">
        <f t="shared" si="145"/>
        <v>177.29441023351299</v>
      </c>
      <c r="DR1921" s="133">
        <f t="shared" si="145"/>
        <v>180.379150271177</v>
      </c>
      <c r="DS1921" s="133">
        <f t="shared" si="145"/>
        <v>197.87640227887499</v>
      </c>
      <c r="DT1921" s="133">
        <f t="shared" si="145"/>
        <v>208.61138920260981</v>
      </c>
      <c r="DU1921" s="133">
        <f t="shared" si="145"/>
        <v>211.15583503490498</v>
      </c>
      <c r="DV1921" s="133">
        <f t="shared" si="145"/>
        <v>199.40597760410219</v>
      </c>
      <c r="DW1921" s="133">
        <f t="shared" si="145"/>
        <v>229.35159052156558</v>
      </c>
      <c r="DX1921" s="133">
        <f t="shared" si="145"/>
        <v>219.90826697811016</v>
      </c>
      <c r="DY1921" s="133">
        <f t="shared" si="145"/>
        <v>218.09951027190237</v>
      </c>
    </row>
    <row r="1922" spans="1:129" s="69" customFormat="1">
      <c r="A1922" s="193" t="s">
        <v>3537</v>
      </c>
      <c r="B1922" s="179" t="s">
        <v>3551</v>
      </c>
      <c r="C1922" s="67" t="s">
        <v>3533</v>
      </c>
      <c r="D1922" s="188" t="s">
        <v>3566</v>
      </c>
      <c r="E1922" s="115" t="s">
        <v>2646</v>
      </c>
      <c r="F1922" s="123"/>
      <c r="G1922" s="123"/>
      <c r="H1922" s="123"/>
      <c r="I1922" s="123"/>
      <c r="J1922" s="123"/>
      <c r="K1922" s="123"/>
      <c r="L1922" s="123"/>
      <c r="M1922" s="123"/>
      <c r="N1922" s="123"/>
      <c r="O1922" s="123"/>
      <c r="P1922" s="123"/>
      <c r="Q1922" s="123"/>
      <c r="R1922" s="123"/>
      <c r="S1922" s="123"/>
      <c r="T1922" s="123"/>
      <c r="U1922" s="123"/>
      <c r="V1922" s="123"/>
      <c r="W1922" s="123"/>
      <c r="X1922" s="123"/>
      <c r="Y1922" s="123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123"/>
      <c r="AN1922" s="123"/>
      <c r="AO1922" s="123"/>
      <c r="AP1922" s="123"/>
      <c r="AQ1922" s="123"/>
      <c r="AR1922" s="123"/>
      <c r="AS1922" s="123"/>
      <c r="AT1922" s="123"/>
      <c r="AU1922" s="123"/>
      <c r="AV1922" s="123"/>
      <c r="AW1922" s="123"/>
      <c r="AX1922" s="123"/>
      <c r="AY1922" s="123"/>
      <c r="AZ1922" s="123"/>
      <c r="BA1922" s="123"/>
      <c r="BB1922" s="123"/>
      <c r="BC1922" s="123"/>
      <c r="BD1922" s="131"/>
      <c r="BE1922" s="123"/>
      <c r="BF1922" s="123"/>
      <c r="BG1922" s="123"/>
      <c r="BH1922" s="123"/>
      <c r="BI1922" s="131"/>
      <c r="BJ1922" s="123"/>
      <c r="BK1922" s="123"/>
      <c r="BL1922" s="123"/>
      <c r="BM1922" s="123"/>
      <c r="BN1922" s="123"/>
      <c r="BO1922" s="123"/>
      <c r="BP1922" s="123"/>
      <c r="BQ1922" s="123"/>
      <c r="BR1922" s="123"/>
      <c r="BS1922" s="123"/>
      <c r="BT1922" s="123"/>
      <c r="BU1922" s="123"/>
      <c r="BV1922" s="123"/>
      <c r="BW1922" s="123"/>
      <c r="BX1922" s="133">
        <f t="shared" ref="BX1922:CM1924" si="146">BX1916*23.8846</f>
        <v>20.276427974067399</v>
      </c>
      <c r="BY1922" s="133">
        <f t="shared" si="146"/>
        <v>27.079591303494798</v>
      </c>
      <c r="BZ1922" s="133">
        <f t="shared" si="146"/>
        <v>31.864723163359198</v>
      </c>
      <c r="CA1922" s="133">
        <f t="shared" si="146"/>
        <v>37.85678288866</v>
      </c>
      <c r="CB1922" s="133">
        <f t="shared" si="146"/>
        <v>43.190392558275796</v>
      </c>
      <c r="CC1922" s="133">
        <f t="shared" si="146"/>
        <v>48.071872553849403</v>
      </c>
      <c r="CD1922" s="133">
        <f t="shared" si="146"/>
        <v>52.790052201685405</v>
      </c>
      <c r="CE1922" s="133">
        <f t="shared" si="146"/>
        <v>62.810174361073202</v>
      </c>
      <c r="CF1922" s="133">
        <f t="shared" si="146"/>
        <v>69.505616114309603</v>
      </c>
      <c r="CG1922" s="133">
        <f t="shared" si="146"/>
        <v>81.185030479371008</v>
      </c>
      <c r="CH1922" s="133">
        <f t="shared" si="146"/>
        <v>81.645449566573802</v>
      </c>
      <c r="CI1922" s="133">
        <f t="shared" si="146"/>
        <v>83.596532120183198</v>
      </c>
      <c r="CJ1922" s="133">
        <f t="shared" si="146"/>
        <v>90.029586232390997</v>
      </c>
      <c r="CK1922" s="133">
        <f t="shared" si="146"/>
        <v>97.762742297365804</v>
      </c>
      <c r="CL1922" s="133">
        <f t="shared" si="146"/>
        <v>119.8005704318752</v>
      </c>
      <c r="CM1922" s="133">
        <f t="shared" si="146"/>
        <v>229.0387441312694</v>
      </c>
      <c r="CN1922" s="133">
        <f t="shared" si="145"/>
        <v>251.90308217732797</v>
      </c>
      <c r="CO1922" s="133">
        <f t="shared" si="145"/>
        <v>267.58178104293597</v>
      </c>
      <c r="CP1922" s="133">
        <f t="shared" si="145"/>
        <v>282.64685778379197</v>
      </c>
      <c r="CQ1922" s="133">
        <f t="shared" si="145"/>
        <v>296.851009579574</v>
      </c>
      <c r="CR1922" s="133">
        <f t="shared" si="145"/>
        <v>301.30878642052596</v>
      </c>
      <c r="CS1922" s="133">
        <f t="shared" si="145"/>
        <v>315.10398967779798</v>
      </c>
      <c r="CT1922" s="133">
        <f t="shared" si="145"/>
        <v>306.24522402085398</v>
      </c>
      <c r="CU1922" s="133">
        <f t="shared" si="145"/>
        <v>315.33784952870195</v>
      </c>
      <c r="CV1922" s="133">
        <f t="shared" si="145"/>
        <v>318.52928350764199</v>
      </c>
      <c r="CW1922" s="133">
        <f t="shared" si="145"/>
        <v>338.70461778648001</v>
      </c>
      <c r="CX1922" s="133">
        <f t="shared" si="145"/>
        <v>367.61952688057397</v>
      </c>
      <c r="CY1922" s="133">
        <f t="shared" si="145"/>
        <v>378.14253611631</v>
      </c>
      <c r="CZ1922" s="133">
        <f t="shared" si="145"/>
        <v>391.58630614610195</v>
      </c>
      <c r="DA1922" s="133">
        <f t="shared" si="145"/>
        <v>426.05300397146993</v>
      </c>
      <c r="DB1922" s="133">
        <f t="shared" si="145"/>
        <v>474.51810472168597</v>
      </c>
      <c r="DC1922" s="133">
        <f t="shared" si="145"/>
        <v>499.70249939907399</v>
      </c>
      <c r="DD1922" s="133">
        <f t="shared" si="145"/>
        <v>538.80464085672406</v>
      </c>
      <c r="DE1922" s="133">
        <f t="shared" si="145"/>
        <v>571.95433562809592</v>
      </c>
      <c r="DF1922" s="133">
        <f t="shared" si="145"/>
        <v>615.48729609521592</v>
      </c>
      <c r="DG1922" s="133">
        <f t="shared" si="145"/>
        <v>664.30929964631196</v>
      </c>
      <c r="DH1922" s="133">
        <f t="shared" si="145"/>
        <v>697.59330086732791</v>
      </c>
      <c r="DI1922" s="133">
        <f t="shared" si="145"/>
        <v>745.78644439656398</v>
      </c>
      <c r="DJ1922" s="133">
        <f t="shared" si="145"/>
        <v>792.23914865147196</v>
      </c>
      <c r="DK1922" s="133">
        <f t="shared" si="145"/>
        <v>796.91304696744601</v>
      </c>
      <c r="DL1922" s="133">
        <f t="shared" si="145"/>
        <v>886.96239878114386</v>
      </c>
      <c r="DM1922" s="133">
        <f t="shared" si="145"/>
        <v>942.30757177436396</v>
      </c>
      <c r="DN1922" s="133">
        <f t="shared" si="145"/>
        <v>973.11271981591199</v>
      </c>
      <c r="DO1922" s="133">
        <f t="shared" si="145"/>
        <v>992.02785626262596</v>
      </c>
      <c r="DP1922" s="133">
        <f t="shared" si="145"/>
        <v>1028.6509362670959</v>
      </c>
      <c r="DQ1922" s="133">
        <f t="shared" si="145"/>
        <v>1053.763362345456</v>
      </c>
      <c r="DR1922" s="133">
        <f t="shared" si="145"/>
        <v>1043.0532862952139</v>
      </c>
      <c r="DS1922" s="133">
        <f t="shared" si="145"/>
        <v>1090.0988118155801</v>
      </c>
      <c r="DT1922" s="133">
        <f t="shared" si="145"/>
        <v>1112.9441558484498</v>
      </c>
      <c r="DU1922" s="133">
        <f t="shared" si="145"/>
        <v>1133.0082487970178</v>
      </c>
      <c r="DV1922" s="133">
        <f t="shared" si="145"/>
        <v>1124.297156367262</v>
      </c>
      <c r="DW1922" s="133">
        <f t="shared" si="145"/>
        <v>1167.6609410183519</v>
      </c>
      <c r="DX1922" s="133">
        <f t="shared" si="145"/>
        <v>1177.2880198004079</v>
      </c>
      <c r="DY1922" s="133">
        <f t="shared" si="145"/>
        <v>1187.1208359887898</v>
      </c>
    </row>
    <row r="1923" spans="1:129" s="69" customFormat="1">
      <c r="A1923" s="193" t="s">
        <v>3537</v>
      </c>
      <c r="B1923" s="179" t="s">
        <v>3551</v>
      </c>
      <c r="C1923" s="67" t="s">
        <v>3533</v>
      </c>
      <c r="D1923" s="188" t="s">
        <v>3566</v>
      </c>
      <c r="E1923" s="115" t="s">
        <v>2647</v>
      </c>
      <c r="F1923" s="123"/>
      <c r="G1923" s="123"/>
      <c r="H1923" s="123"/>
      <c r="I1923" s="123"/>
      <c r="J1923" s="123"/>
      <c r="K1923" s="123"/>
      <c r="L1923" s="123"/>
      <c r="M1923" s="123"/>
      <c r="N1923" s="123"/>
      <c r="O1923" s="123"/>
      <c r="P1923" s="123"/>
      <c r="Q1923" s="123"/>
      <c r="R1923" s="123"/>
      <c r="S1923" s="123"/>
      <c r="T1923" s="123"/>
      <c r="U1923" s="123"/>
      <c r="V1923" s="123"/>
      <c r="W1923" s="123"/>
      <c r="X1923" s="123"/>
      <c r="Y1923" s="123"/>
      <c r="Z1923" s="123"/>
      <c r="AA1923" s="123"/>
      <c r="AB1923" s="123"/>
      <c r="AC1923" s="123"/>
      <c r="AD1923" s="123"/>
      <c r="AE1923" s="123"/>
      <c r="AF1923" s="123"/>
      <c r="AG1923" s="123"/>
      <c r="AH1923" s="123"/>
      <c r="AI1923" s="123"/>
      <c r="AJ1923" s="123"/>
      <c r="AK1923" s="123"/>
      <c r="AL1923" s="123"/>
      <c r="AM1923" s="123"/>
      <c r="AN1923" s="123"/>
      <c r="AO1923" s="123"/>
      <c r="AP1923" s="123"/>
      <c r="AQ1923" s="123"/>
      <c r="AR1923" s="123"/>
      <c r="AS1923" s="123"/>
      <c r="AT1923" s="123"/>
      <c r="AU1923" s="123"/>
      <c r="AV1923" s="123"/>
      <c r="AW1923" s="123"/>
      <c r="AX1923" s="123"/>
      <c r="AY1923" s="123"/>
      <c r="AZ1923" s="123"/>
      <c r="BA1923" s="123"/>
      <c r="BB1923" s="123"/>
      <c r="BC1923" s="123"/>
      <c r="BD1923" s="131"/>
      <c r="BE1923" s="123"/>
      <c r="BF1923" s="123"/>
      <c r="BG1923" s="123"/>
      <c r="BH1923" s="123"/>
      <c r="BI1923" s="131"/>
      <c r="BJ1923" s="123"/>
      <c r="BK1923" s="123"/>
      <c r="BL1923" s="123"/>
      <c r="BM1923" s="123"/>
      <c r="BN1923" s="123"/>
      <c r="BO1923" s="123"/>
      <c r="BP1923" s="123"/>
      <c r="BQ1923" s="123"/>
      <c r="BR1923" s="123"/>
      <c r="BS1923" s="123"/>
      <c r="BT1923" s="123"/>
      <c r="BU1923" s="123"/>
      <c r="BV1923" s="123"/>
      <c r="BW1923" s="123"/>
      <c r="BX1923" s="133">
        <f t="shared" si="146"/>
        <v>184.31957353959899</v>
      </c>
      <c r="BY1923" s="133">
        <f t="shared" si="145"/>
        <v>197.51419874483238</v>
      </c>
      <c r="BZ1923" s="133">
        <f t="shared" si="145"/>
        <v>205.56472859768718</v>
      </c>
      <c r="CA1923" s="133">
        <f t="shared" si="145"/>
        <v>218.96932793124842</v>
      </c>
      <c r="CB1923" s="133">
        <f t="shared" si="145"/>
        <v>239.300034064854</v>
      </c>
      <c r="CC1923" s="133">
        <f t="shared" si="145"/>
        <v>264.71394302902195</v>
      </c>
      <c r="CD1923" s="133">
        <f t="shared" si="145"/>
        <v>293.15241884153602</v>
      </c>
      <c r="CE1923" s="133">
        <f t="shared" si="145"/>
        <v>315.39438700420794</v>
      </c>
      <c r="CF1923" s="133">
        <f t="shared" si="145"/>
        <v>337.319833103836</v>
      </c>
      <c r="CG1923" s="133">
        <f t="shared" si="145"/>
        <v>363.47240962759599</v>
      </c>
      <c r="CH1923" s="133">
        <f t="shared" si="145"/>
        <v>386.84084694122197</v>
      </c>
      <c r="CI1923" s="133">
        <f t="shared" si="145"/>
        <v>412.31448412460992</v>
      </c>
      <c r="CJ1923" s="133">
        <f t="shared" si="145"/>
        <v>441.15505980542991</v>
      </c>
      <c r="CK1923" s="133">
        <f t="shared" si="145"/>
        <v>469.35201000466992</v>
      </c>
      <c r="CL1923" s="133">
        <f t="shared" si="145"/>
        <v>511.60866582080996</v>
      </c>
      <c r="CM1923" s="133">
        <f t="shared" si="145"/>
        <v>444.68948523882602</v>
      </c>
      <c r="CN1923" s="133">
        <f t="shared" si="145"/>
        <v>474.13417625705995</v>
      </c>
      <c r="CO1923" s="133">
        <f t="shared" si="145"/>
        <v>501.14842985194798</v>
      </c>
      <c r="CP1923" s="133">
        <f t="shared" si="145"/>
        <v>533.35274850956603</v>
      </c>
      <c r="CQ1923" s="133">
        <f t="shared" si="145"/>
        <v>548.93994499488201</v>
      </c>
      <c r="CR1923" s="133">
        <f t="shared" si="145"/>
        <v>572.54111456744602</v>
      </c>
      <c r="CS1923" s="133">
        <f t="shared" si="145"/>
        <v>558.71908914322</v>
      </c>
      <c r="CT1923" s="133">
        <f t="shared" si="145"/>
        <v>553.59707369435</v>
      </c>
      <c r="CU1923" s="133">
        <f t="shared" si="145"/>
        <v>530.67811398043602</v>
      </c>
      <c r="CV1923" s="133">
        <f t="shared" si="145"/>
        <v>518.7137761377079</v>
      </c>
      <c r="CW1923" s="133">
        <f t="shared" si="145"/>
        <v>502.68264972872197</v>
      </c>
      <c r="CX1923" s="133">
        <f t="shared" si="145"/>
        <v>511.06444207328002</v>
      </c>
      <c r="CY1923" s="133">
        <f t="shared" si="145"/>
        <v>484.48234401079998</v>
      </c>
      <c r="CZ1923" s="133">
        <f t="shared" si="145"/>
        <v>498.17643038089597</v>
      </c>
      <c r="DA1923" s="133">
        <f t="shared" si="145"/>
        <v>501.19802550731004</v>
      </c>
      <c r="DB1923" s="133">
        <f t="shared" si="145"/>
        <v>494.42751359642801</v>
      </c>
      <c r="DC1923" s="133">
        <f t="shared" si="145"/>
        <v>492.67870253095401</v>
      </c>
      <c r="DD1923" s="133">
        <f t="shared" si="145"/>
        <v>504.53155327087802</v>
      </c>
      <c r="DE1923" s="133">
        <f t="shared" si="145"/>
        <v>524.77652333986202</v>
      </c>
      <c r="DF1923" s="133">
        <f t="shared" si="145"/>
        <v>536.12990410150599</v>
      </c>
      <c r="DG1923" s="133">
        <f t="shared" si="145"/>
        <v>542.47935463783404</v>
      </c>
      <c r="DH1923" s="133">
        <f t="shared" si="145"/>
        <v>556.58642747691601</v>
      </c>
      <c r="DI1923" s="133">
        <f t="shared" si="145"/>
        <v>556.95099986170192</v>
      </c>
      <c r="DJ1923" s="133">
        <f t="shared" si="145"/>
        <v>569.86633219264195</v>
      </c>
      <c r="DK1923" s="133">
        <f t="shared" si="145"/>
        <v>505.11571851844997</v>
      </c>
      <c r="DL1923" s="133">
        <f t="shared" si="145"/>
        <v>557.81896718108601</v>
      </c>
      <c r="DM1923" s="133">
        <f t="shared" si="145"/>
        <v>573.72933018632</v>
      </c>
      <c r="DN1923" s="133">
        <f t="shared" si="145"/>
        <v>561.527859824796</v>
      </c>
      <c r="DO1923" s="133">
        <f t="shared" si="145"/>
        <v>573.44578917318597</v>
      </c>
      <c r="DP1923" s="133">
        <f t="shared" si="145"/>
        <v>554.27168275674194</v>
      </c>
      <c r="DQ1923" s="133">
        <f t="shared" si="145"/>
        <v>547.62984291836403</v>
      </c>
      <c r="DR1923" s="133">
        <f t="shared" si="145"/>
        <v>550.36973232430796</v>
      </c>
      <c r="DS1923" s="133">
        <f t="shared" si="145"/>
        <v>590.77645899356799</v>
      </c>
      <c r="DT1923" s="133">
        <f t="shared" si="145"/>
        <v>620.63570689323797</v>
      </c>
      <c r="DU1923" s="133">
        <f t="shared" si="145"/>
        <v>633.09646274005797</v>
      </c>
      <c r="DV1923" s="133">
        <f t="shared" si="145"/>
        <v>598.68470666006999</v>
      </c>
      <c r="DW1923" s="133">
        <f t="shared" si="145"/>
        <v>658.22359361125393</v>
      </c>
      <c r="DX1923" s="133">
        <f t="shared" si="145"/>
        <v>587.18672423079806</v>
      </c>
      <c r="DY1923" s="133">
        <f t="shared" si="145"/>
        <v>560.95613439344197</v>
      </c>
    </row>
    <row r="1924" spans="1:129" s="69" customFormat="1">
      <c r="A1924" s="193" t="s">
        <v>3537</v>
      </c>
      <c r="B1924" s="179" t="s">
        <v>3551</v>
      </c>
      <c r="C1924" s="67" t="s">
        <v>3533</v>
      </c>
      <c r="D1924" s="188" t="s">
        <v>3566</v>
      </c>
      <c r="E1924" s="115" t="s">
        <v>2648</v>
      </c>
      <c r="F1924" s="123"/>
      <c r="G1924" s="123"/>
      <c r="H1924" s="123"/>
      <c r="I1924" s="123"/>
      <c r="J1924" s="123"/>
      <c r="K1924" s="123"/>
      <c r="L1924" s="123"/>
      <c r="M1924" s="123"/>
      <c r="N1924" s="123"/>
      <c r="O1924" s="123"/>
      <c r="P1924" s="123"/>
      <c r="Q1924" s="123"/>
      <c r="R1924" s="123"/>
      <c r="S1924" s="123"/>
      <c r="T1924" s="123"/>
      <c r="U1924" s="123"/>
      <c r="V1924" s="123"/>
      <c r="W1924" s="123"/>
      <c r="X1924" s="123"/>
      <c r="Y1924" s="123"/>
      <c r="Z1924" s="123"/>
      <c r="AA1924" s="123"/>
      <c r="AB1924" s="123"/>
      <c r="AC1924" s="123"/>
      <c r="AD1924" s="123"/>
      <c r="AE1924" s="123"/>
      <c r="AF1924" s="123"/>
      <c r="AG1924" s="123"/>
      <c r="AH1924" s="123"/>
      <c r="AI1924" s="123"/>
      <c r="AJ1924" s="123"/>
      <c r="AK1924" s="123"/>
      <c r="AL1924" s="123"/>
      <c r="AM1924" s="123"/>
      <c r="AN1924" s="123"/>
      <c r="AO1924" s="123"/>
      <c r="AP1924" s="123"/>
      <c r="AQ1924" s="123"/>
      <c r="AR1924" s="123"/>
      <c r="AS1924" s="123"/>
      <c r="AT1924" s="123"/>
      <c r="AU1924" s="123"/>
      <c r="AV1924" s="123"/>
      <c r="AW1924" s="123"/>
      <c r="AX1924" s="123"/>
      <c r="AY1924" s="123"/>
      <c r="AZ1924" s="123"/>
      <c r="BA1924" s="123"/>
      <c r="BB1924" s="123"/>
      <c r="BC1924" s="123"/>
      <c r="BD1924" s="131"/>
      <c r="BE1924" s="123"/>
      <c r="BF1924" s="123"/>
      <c r="BG1924" s="123"/>
      <c r="BH1924" s="123"/>
      <c r="BI1924" s="131"/>
      <c r="BJ1924" s="123"/>
      <c r="BK1924" s="123"/>
      <c r="BL1924" s="123"/>
      <c r="BM1924" s="123"/>
      <c r="BN1924" s="123"/>
      <c r="BO1924" s="123"/>
      <c r="BP1924" s="123"/>
      <c r="BQ1924" s="123"/>
      <c r="BR1924" s="123"/>
      <c r="BS1924" s="123"/>
      <c r="BT1924" s="123"/>
      <c r="BU1924" s="123"/>
      <c r="BV1924" s="123"/>
      <c r="BW1924" s="123"/>
      <c r="BX1924" s="133">
        <f t="shared" si="146"/>
        <v>25.563200277467597</v>
      </c>
      <c r="BY1924" s="133">
        <f t="shared" si="145"/>
        <v>25.905066647840599</v>
      </c>
      <c r="BZ1924" s="133">
        <f t="shared" si="145"/>
        <v>27.186331413702597</v>
      </c>
      <c r="CA1924" s="133">
        <f t="shared" si="145"/>
        <v>30.504408062338396</v>
      </c>
      <c r="CB1924" s="133">
        <f t="shared" si="145"/>
        <v>32.173648896565403</v>
      </c>
      <c r="CC1924" s="133">
        <f t="shared" si="145"/>
        <v>32.337079725872798</v>
      </c>
      <c r="CD1924" s="133">
        <f t="shared" si="145"/>
        <v>34.661803240849999</v>
      </c>
      <c r="CE1924" s="133">
        <f t="shared" si="145"/>
        <v>37.250289098893397</v>
      </c>
      <c r="CF1924" s="133">
        <f t="shared" si="145"/>
        <v>41.659200341167001</v>
      </c>
      <c r="CG1924" s="133">
        <f t="shared" si="145"/>
        <v>45.869869928901792</v>
      </c>
      <c r="CH1924" s="133">
        <f t="shared" si="145"/>
        <v>51.908364684331197</v>
      </c>
      <c r="CI1924" s="133">
        <f t="shared" si="145"/>
        <v>54.562677479243199</v>
      </c>
      <c r="CJ1924" s="133">
        <f t="shared" si="145"/>
        <v>59.185885078714399</v>
      </c>
      <c r="CK1924" s="133">
        <f t="shared" si="145"/>
        <v>62.504378035928191</v>
      </c>
      <c r="CL1924" s="133">
        <f t="shared" si="145"/>
        <v>64.536629966408398</v>
      </c>
      <c r="CM1924" s="133">
        <f t="shared" si="145"/>
        <v>64.643358707546597</v>
      </c>
      <c r="CN1924" s="133">
        <f t="shared" si="145"/>
        <v>65.369851593865192</v>
      </c>
      <c r="CO1924" s="133">
        <f t="shared" si="145"/>
        <v>65.729957295720595</v>
      </c>
      <c r="CP1924" s="133">
        <f t="shared" si="145"/>
        <v>69.666982406562198</v>
      </c>
      <c r="CQ1924" s="133">
        <f t="shared" si="145"/>
        <v>70.796920103012795</v>
      </c>
      <c r="CR1924" s="133">
        <f t="shared" si="145"/>
        <v>74.472068607727394</v>
      </c>
      <c r="CS1924" s="133">
        <f t="shared" si="145"/>
        <v>76.700929751990188</v>
      </c>
      <c r="CT1924" s="133">
        <f t="shared" si="145"/>
        <v>76.072266061542209</v>
      </c>
      <c r="CU1924" s="133">
        <f t="shared" si="145"/>
        <v>81.116070957789404</v>
      </c>
      <c r="CV1924" s="133">
        <f t="shared" si="145"/>
        <v>86.2785000813588</v>
      </c>
      <c r="CW1924" s="133">
        <f t="shared" si="145"/>
        <v>92.134935404787598</v>
      </c>
      <c r="CX1924" s="133">
        <f t="shared" si="145"/>
        <v>100.5334316115478</v>
      </c>
      <c r="CY1924" s="133">
        <f t="shared" si="145"/>
        <v>101.90075786970641</v>
      </c>
      <c r="CZ1924" s="133">
        <f t="shared" si="145"/>
        <v>107.8265109837168</v>
      </c>
      <c r="DA1924" s="133">
        <f t="shared" si="145"/>
        <v>110.8116613394134</v>
      </c>
      <c r="DB1924" s="133">
        <f t="shared" si="145"/>
        <v>116.163532290459</v>
      </c>
      <c r="DC1924" s="133">
        <f t="shared" si="145"/>
        <v>119.80545079607779</v>
      </c>
      <c r="DD1924" s="133">
        <f t="shared" si="145"/>
        <v>122.9108044616564</v>
      </c>
      <c r="DE1924" s="133">
        <f t="shared" si="145"/>
        <v>132.82377249517998</v>
      </c>
      <c r="DF1924" s="133">
        <f t="shared" si="145"/>
        <v>147.943853200799</v>
      </c>
      <c r="DG1924" s="133">
        <f t="shared" si="145"/>
        <v>157.94569566373039</v>
      </c>
      <c r="DH1924" s="133">
        <f t="shared" si="145"/>
        <v>172.19155821129939</v>
      </c>
      <c r="DI1924" s="133">
        <f t="shared" si="145"/>
        <v>175.50435356883699</v>
      </c>
      <c r="DJ1924" s="133">
        <f t="shared" si="145"/>
        <v>176.3688430038458</v>
      </c>
      <c r="DK1924" s="133">
        <f t="shared" si="145"/>
        <v>176.17817317354519</v>
      </c>
      <c r="DL1924" s="133">
        <f t="shared" si="145"/>
        <v>181.94411416622498</v>
      </c>
      <c r="DM1924" s="133">
        <f t="shared" si="145"/>
        <v>185.88240203198399</v>
      </c>
      <c r="DN1924" s="133">
        <f t="shared" si="145"/>
        <v>190.1466794818426</v>
      </c>
      <c r="DO1924" s="133">
        <f t="shared" si="145"/>
        <v>194.55004851764761</v>
      </c>
      <c r="DP1924" s="133">
        <f t="shared" si="145"/>
        <v>195.61355060208319</v>
      </c>
      <c r="DQ1924" s="133">
        <f t="shared" si="145"/>
        <v>194.7720574510312</v>
      </c>
      <c r="DR1924" s="133">
        <f t="shared" si="145"/>
        <v>190.55519993666681</v>
      </c>
      <c r="DS1924" s="133">
        <f t="shared" si="145"/>
        <v>188.79883491263539</v>
      </c>
      <c r="DT1924" s="133">
        <f t="shared" si="145"/>
        <v>183.69958516579379</v>
      </c>
      <c r="DU1924" s="133">
        <f t="shared" si="145"/>
        <v>179.42530998064422</v>
      </c>
      <c r="DV1924" s="133">
        <f t="shared" si="145"/>
        <v>165.21454057427857</v>
      </c>
      <c r="DW1924" s="133">
        <f t="shared" si="145"/>
        <v>163.83962173616439</v>
      </c>
      <c r="DX1924" s="133">
        <f t="shared" si="145"/>
        <v>169.68875928725541</v>
      </c>
      <c r="DY1924" s="133">
        <f t="shared" si="145"/>
        <v>169.91418388563119</v>
      </c>
    </row>
    <row r="1925" spans="1:129" s="69" customFormat="1">
      <c r="A1925" s="193" t="s">
        <v>3537</v>
      </c>
      <c r="B1925" s="179" t="s">
        <v>3551</v>
      </c>
      <c r="C1925" s="67" t="s">
        <v>3533</v>
      </c>
      <c r="D1925" s="188" t="s">
        <v>3566</v>
      </c>
      <c r="E1925" s="115" t="s">
        <v>2649</v>
      </c>
      <c r="F1925" s="123"/>
      <c r="G1925" s="123"/>
      <c r="H1925" s="123"/>
      <c r="I1925" s="123"/>
      <c r="J1925" s="123"/>
      <c r="K1925" s="123"/>
      <c r="L1925" s="123"/>
      <c r="M1925" s="123"/>
      <c r="N1925" s="123"/>
      <c r="O1925" s="123"/>
      <c r="P1925" s="123"/>
      <c r="Q1925" s="123"/>
      <c r="R1925" s="123"/>
      <c r="S1925" s="123"/>
      <c r="T1925" s="123"/>
      <c r="U1925" s="123"/>
      <c r="V1925" s="123"/>
      <c r="W1925" s="123"/>
      <c r="X1925" s="123"/>
      <c r="Y1925" s="123"/>
      <c r="Z1925" s="123"/>
      <c r="AA1925" s="123"/>
      <c r="AB1925" s="123"/>
      <c r="AC1925" s="123"/>
      <c r="AD1925" s="123"/>
      <c r="AE1925" s="123"/>
      <c r="AF1925" s="123"/>
      <c r="AG1925" s="123"/>
      <c r="AH1925" s="123"/>
      <c r="AI1925" s="123"/>
      <c r="AJ1925" s="123"/>
      <c r="AK1925" s="123"/>
      <c r="AL1925" s="123"/>
      <c r="AM1925" s="123"/>
      <c r="AN1925" s="123"/>
      <c r="AO1925" s="123"/>
      <c r="AP1925" s="123"/>
      <c r="AQ1925" s="123"/>
      <c r="AR1925" s="123"/>
      <c r="AS1925" s="123"/>
      <c r="AT1925" s="123"/>
      <c r="AU1925" s="123"/>
      <c r="AV1925" s="123"/>
      <c r="AW1925" s="123"/>
      <c r="AX1925" s="123"/>
      <c r="AY1925" s="123"/>
      <c r="AZ1925" s="123"/>
      <c r="BA1925" s="123"/>
      <c r="BB1925" s="123"/>
      <c r="BC1925" s="123"/>
      <c r="BD1925" s="131"/>
      <c r="BE1925" s="123"/>
      <c r="BF1925" s="123"/>
      <c r="BG1925" s="123"/>
      <c r="BH1925" s="123"/>
      <c r="BI1925" s="131"/>
      <c r="BJ1925" s="123"/>
      <c r="BK1925" s="123"/>
      <c r="BL1925" s="123"/>
      <c r="BM1925" s="123"/>
      <c r="BN1925" s="123"/>
      <c r="BO1925" s="123"/>
      <c r="BP1925" s="123"/>
      <c r="BQ1925" s="123"/>
      <c r="BR1925" s="123"/>
      <c r="BS1925" s="123"/>
      <c r="BT1925" s="123"/>
      <c r="BU1925" s="123"/>
      <c r="BV1925" s="123"/>
      <c r="BW1925" s="123"/>
      <c r="BX1925" s="133">
        <f t="shared" ref="BX1925:DC1925" si="147">BX1919*23.8846</f>
        <v>606.53974875276595</v>
      </c>
      <c r="BY1925" s="133">
        <f t="shared" si="147"/>
        <v>644.09821752549999</v>
      </c>
      <c r="BZ1925" s="133">
        <f t="shared" si="147"/>
        <v>671.78496902298593</v>
      </c>
      <c r="CA1925" s="133">
        <f t="shared" si="147"/>
        <v>691.54982137199397</v>
      </c>
      <c r="CB1925" s="133">
        <f t="shared" si="147"/>
        <v>684.69078907312996</v>
      </c>
      <c r="CC1925" s="133">
        <f t="shared" si="147"/>
        <v>655.28723975608796</v>
      </c>
      <c r="CD1925" s="133">
        <f t="shared" si="147"/>
        <v>661.48487834174</v>
      </c>
      <c r="CE1925" s="133">
        <f t="shared" si="147"/>
        <v>670.88935886179195</v>
      </c>
      <c r="CF1925" s="133">
        <f t="shared" si="147"/>
        <v>671.02659356339598</v>
      </c>
      <c r="CG1925" s="133">
        <f t="shared" si="147"/>
        <v>697.23649670984594</v>
      </c>
      <c r="CH1925" s="133">
        <f t="shared" si="147"/>
        <v>686.40162553537198</v>
      </c>
      <c r="CI1925" s="133">
        <f t="shared" si="147"/>
        <v>676.20203742938997</v>
      </c>
      <c r="CJ1925" s="133">
        <f t="shared" si="147"/>
        <v>636.83301088441601</v>
      </c>
      <c r="CK1925" s="133">
        <f t="shared" si="147"/>
        <v>599.19445298749997</v>
      </c>
      <c r="CL1925" s="133">
        <f t="shared" si="147"/>
        <v>639.39106659171398</v>
      </c>
      <c r="CM1925" s="133">
        <f t="shared" si="147"/>
        <v>629.18364744193002</v>
      </c>
      <c r="CN1925" s="133">
        <f t="shared" si="147"/>
        <v>610.54006456645595</v>
      </c>
      <c r="CO1925" s="133">
        <f t="shared" si="147"/>
        <v>635.8409649788</v>
      </c>
      <c r="CP1925" s="133">
        <f t="shared" si="147"/>
        <v>648.31785702253399</v>
      </c>
      <c r="CQ1925" s="133">
        <f t="shared" si="147"/>
        <v>667.21197812624598</v>
      </c>
      <c r="CR1925" s="133">
        <f t="shared" si="147"/>
        <v>683.28431406868799</v>
      </c>
      <c r="CS1925" s="133">
        <f t="shared" si="147"/>
        <v>699.19596827539795</v>
      </c>
      <c r="CT1925" s="133">
        <f t="shared" si="147"/>
        <v>715.853745141898</v>
      </c>
      <c r="CU1925" s="133">
        <f t="shared" si="147"/>
        <v>742.07674110952996</v>
      </c>
      <c r="CV1925" s="133">
        <f t="shared" si="147"/>
        <v>774.92030361885793</v>
      </c>
      <c r="CW1925" s="133">
        <f t="shared" si="147"/>
        <v>787.09718287391388</v>
      </c>
      <c r="CX1925" s="133">
        <f t="shared" si="147"/>
        <v>823.58972183593005</v>
      </c>
      <c r="CY1925" s="133">
        <f t="shared" si="147"/>
        <v>827.50950928764405</v>
      </c>
      <c r="CZ1925" s="133">
        <f t="shared" si="147"/>
        <v>838.44051311096598</v>
      </c>
      <c r="DA1925" s="133">
        <f t="shared" si="147"/>
        <v>843.79744530429002</v>
      </c>
      <c r="DB1925" s="133">
        <f t="shared" si="147"/>
        <v>862.97029204693001</v>
      </c>
      <c r="DC1925" s="133">
        <f t="shared" si="147"/>
        <v>881.43126497425794</v>
      </c>
      <c r="DD1925" s="133">
        <f t="shared" ref="DD1925:DY1925" si="148">DD1919*23.8846</f>
        <v>871.41665378028199</v>
      </c>
      <c r="DE1925" s="133">
        <f t="shared" si="148"/>
        <v>876.26676431544593</v>
      </c>
      <c r="DF1925" s="133">
        <f t="shared" si="148"/>
        <v>875.55735061393398</v>
      </c>
      <c r="DG1925" s="133">
        <f t="shared" si="148"/>
        <v>860.28057319867003</v>
      </c>
      <c r="DH1925" s="133">
        <f t="shared" si="148"/>
        <v>867.39311950808599</v>
      </c>
      <c r="DI1925" s="133">
        <f t="shared" si="148"/>
        <v>870.99207372645594</v>
      </c>
      <c r="DJ1925" s="133">
        <f t="shared" si="148"/>
        <v>896.730118208764</v>
      </c>
      <c r="DK1925" s="133">
        <f t="shared" si="148"/>
        <v>886.00347938265202</v>
      </c>
      <c r="DL1925" s="133">
        <f t="shared" si="148"/>
        <v>908.70814407690591</v>
      </c>
      <c r="DM1925" s="133">
        <f t="shared" si="148"/>
        <v>926.59644430964397</v>
      </c>
      <c r="DN1925" s="133">
        <f t="shared" si="148"/>
        <v>957.860235427308</v>
      </c>
      <c r="DO1925" s="133">
        <f t="shared" si="148"/>
        <v>963.19835539313397</v>
      </c>
      <c r="DP1925" s="133">
        <f t="shared" si="148"/>
        <v>1004.018899476614</v>
      </c>
      <c r="DQ1925" s="133">
        <f t="shared" si="148"/>
        <v>1041.157231208814</v>
      </c>
      <c r="DR1925" s="133">
        <f t="shared" si="148"/>
        <v>1051.6946703256399</v>
      </c>
      <c r="DS1925" s="133">
        <f t="shared" si="148"/>
        <v>1088.872273356006</v>
      </c>
      <c r="DT1925" s="133">
        <f t="shared" si="148"/>
        <v>1180.496259700446</v>
      </c>
      <c r="DU1925" s="133">
        <f t="shared" si="148"/>
        <v>1251.7813020172021</v>
      </c>
      <c r="DV1925" s="133">
        <f t="shared" si="148"/>
        <v>1236.7146601185079</v>
      </c>
      <c r="DW1925" s="133">
        <f t="shared" si="148"/>
        <v>1257.8859702750458</v>
      </c>
      <c r="DX1925" s="133">
        <f t="shared" si="148"/>
        <v>1327.108766547834</v>
      </c>
      <c r="DY1925" s="133">
        <f t="shared" si="148"/>
        <v>1354.2214834508379</v>
      </c>
    </row>
    <row r="1926" spans="1:129" s="69" customFormat="1">
      <c r="A1926" s="193" t="s">
        <v>3537</v>
      </c>
      <c r="B1926" s="179" t="s">
        <v>3551</v>
      </c>
      <c r="C1926" s="67" t="s">
        <v>3533</v>
      </c>
      <c r="D1926" s="188" t="s">
        <v>3566</v>
      </c>
      <c r="E1926" s="115" t="s">
        <v>2650</v>
      </c>
      <c r="F1926" s="123"/>
      <c r="G1926" s="123"/>
      <c r="H1926" s="123"/>
      <c r="I1926" s="123"/>
      <c r="J1926" s="123"/>
      <c r="K1926" s="123"/>
      <c r="L1926" s="123"/>
      <c r="M1926" s="123"/>
      <c r="N1926" s="123"/>
      <c r="O1926" s="123"/>
      <c r="P1926" s="123"/>
      <c r="Q1926" s="123"/>
      <c r="R1926" s="123"/>
      <c r="S1926" s="123"/>
      <c r="T1926" s="123"/>
      <c r="U1926" s="123"/>
      <c r="V1926" s="123"/>
      <c r="W1926" s="123"/>
      <c r="X1926" s="123"/>
      <c r="Y1926" s="123"/>
      <c r="Z1926" s="123"/>
      <c r="AA1926" s="123"/>
      <c r="AB1926" s="123"/>
      <c r="AC1926" s="123"/>
      <c r="AD1926" s="123"/>
      <c r="AE1926" s="123"/>
      <c r="AF1926" s="123"/>
      <c r="AG1926" s="123"/>
      <c r="AH1926" s="123"/>
      <c r="AI1926" s="123"/>
      <c r="AJ1926" s="123"/>
      <c r="AK1926" s="123"/>
      <c r="AL1926" s="123"/>
      <c r="AM1926" s="123"/>
      <c r="AN1926" s="123"/>
      <c r="AO1926" s="123"/>
      <c r="AP1926" s="123"/>
      <c r="AQ1926" s="123"/>
      <c r="AR1926" s="123"/>
      <c r="AS1926" s="123"/>
      <c r="AT1926" s="123"/>
      <c r="AU1926" s="123"/>
      <c r="AV1926" s="123"/>
      <c r="AW1926" s="123"/>
      <c r="AX1926" s="123"/>
      <c r="AY1926" s="123"/>
      <c r="AZ1926" s="123"/>
      <c r="BA1926" s="123"/>
      <c r="BB1926" s="123"/>
      <c r="BC1926" s="123"/>
      <c r="BD1926" s="131"/>
      <c r="BE1926" s="123"/>
      <c r="BF1926" s="123"/>
      <c r="BG1926" s="123"/>
      <c r="BH1926" s="123"/>
      <c r="BI1926" s="131"/>
      <c r="BJ1926" s="123"/>
      <c r="BK1926" s="123"/>
      <c r="BL1926" s="123"/>
      <c r="BM1926" s="123"/>
      <c r="BN1926" s="123"/>
      <c r="BO1926" s="123"/>
      <c r="BP1926" s="123"/>
      <c r="BQ1926" s="123"/>
      <c r="BR1926" s="123"/>
      <c r="BS1926" s="123"/>
      <c r="BT1926" s="123"/>
      <c r="BU1926" s="123"/>
      <c r="BV1926" s="123"/>
      <c r="BW1926" s="123"/>
      <c r="BX1926" s="133">
        <f t="shared" ref="BX1926:DC1926" si="149">BX1920*23.8846</f>
        <v>839.28498013356386</v>
      </c>
      <c r="BY1926" s="133">
        <f t="shared" si="149"/>
        <v>897.78047215528409</v>
      </c>
      <c r="BZ1926" s="133">
        <f t="shared" si="149"/>
        <v>942.00134349622795</v>
      </c>
      <c r="CA1926" s="133">
        <f t="shared" si="149"/>
        <v>987.33452734686</v>
      </c>
      <c r="CB1926" s="133">
        <f t="shared" si="149"/>
        <v>1008.1773100850099</v>
      </c>
      <c r="CC1926" s="133">
        <f t="shared" si="149"/>
        <v>1010.326833084684</v>
      </c>
      <c r="CD1926" s="133">
        <f t="shared" si="149"/>
        <v>1053.8932964802239</v>
      </c>
      <c r="CE1926" s="133">
        <f t="shared" si="149"/>
        <v>1098.3800571595179</v>
      </c>
      <c r="CF1926" s="133">
        <f t="shared" si="149"/>
        <v>1135.56372472867</v>
      </c>
      <c r="CG1926" s="133">
        <f t="shared" si="149"/>
        <v>1212.1258081179019</v>
      </c>
      <c r="CH1926" s="133">
        <f t="shared" si="149"/>
        <v>1228.14654400935</v>
      </c>
      <c r="CI1926" s="133">
        <f t="shared" si="149"/>
        <v>1249.439974931458</v>
      </c>
      <c r="CJ1926" s="133">
        <f t="shared" si="149"/>
        <v>1255.1582309651219</v>
      </c>
      <c r="CK1926" s="133">
        <f t="shared" si="149"/>
        <v>1266.38512461747</v>
      </c>
      <c r="CL1926" s="133">
        <f t="shared" si="149"/>
        <v>1374.7738113006919</v>
      </c>
      <c r="CM1926" s="133">
        <f t="shared" si="149"/>
        <v>1411.035753048164</v>
      </c>
      <c r="CN1926" s="133">
        <f t="shared" si="149"/>
        <v>1447.5312988424739</v>
      </c>
      <c r="CO1926" s="133">
        <f t="shared" si="149"/>
        <v>1520.0843191609579</v>
      </c>
      <c r="CP1926" s="133">
        <f t="shared" si="149"/>
        <v>1587.0826862680899</v>
      </c>
      <c r="CQ1926" s="133">
        <f t="shared" si="149"/>
        <v>1642.046480000042</v>
      </c>
      <c r="CR1926" s="133">
        <f t="shared" si="149"/>
        <v>1693.6519341682538</v>
      </c>
      <c r="CS1926" s="133">
        <f t="shared" si="149"/>
        <v>1716.2248858027322</v>
      </c>
      <c r="CT1926" s="133">
        <f t="shared" si="149"/>
        <v>1721.2681482319438</v>
      </c>
      <c r="CU1926" s="133">
        <f t="shared" si="149"/>
        <v>1740.8688830455098</v>
      </c>
      <c r="CV1926" s="133">
        <f t="shared" si="149"/>
        <v>1766.3392475610058</v>
      </c>
      <c r="CW1926" s="133">
        <f t="shared" si="149"/>
        <v>1795.6585587599998</v>
      </c>
      <c r="CX1926" s="133">
        <f t="shared" si="149"/>
        <v>1883.0586620305239</v>
      </c>
      <c r="CY1926" s="133">
        <f t="shared" si="149"/>
        <v>1881.59761023739</v>
      </c>
      <c r="CZ1926" s="133">
        <f t="shared" si="149"/>
        <v>1931.413839641544</v>
      </c>
      <c r="DA1926" s="133">
        <f t="shared" si="149"/>
        <v>1986.4797612957898</v>
      </c>
      <c r="DB1926" s="133">
        <f t="shared" si="149"/>
        <v>2064.2456538426977</v>
      </c>
      <c r="DC1926" s="133">
        <f t="shared" si="149"/>
        <v>2113.0000092800601</v>
      </c>
      <c r="DD1926" s="133">
        <f t="shared" ref="DD1926:DY1926" si="150">DD1920*23.8846</f>
        <v>2162.2827006678776</v>
      </c>
      <c r="DE1926" s="133">
        <f t="shared" si="150"/>
        <v>2239.6289594227742</v>
      </c>
      <c r="DF1926" s="133">
        <f t="shared" si="150"/>
        <v>2315.7662296444837</v>
      </c>
      <c r="DG1926" s="133">
        <f t="shared" si="150"/>
        <v>2371.2395556978499</v>
      </c>
      <c r="DH1926" s="133">
        <f t="shared" si="150"/>
        <v>2452.0999530234399</v>
      </c>
      <c r="DI1926" s="133">
        <f t="shared" si="150"/>
        <v>2517.4855980224397</v>
      </c>
      <c r="DJ1926" s="133">
        <f t="shared" si="150"/>
        <v>2609.6260434611399</v>
      </c>
      <c r="DK1926" s="133">
        <f t="shared" si="150"/>
        <v>2528.6967713087597</v>
      </c>
      <c r="DL1926" s="133">
        <f t="shared" si="150"/>
        <v>2708.6634848150197</v>
      </c>
      <c r="DM1926" s="133">
        <f t="shared" si="150"/>
        <v>2800.9603600529599</v>
      </c>
      <c r="DN1926" s="133">
        <f t="shared" si="150"/>
        <v>2860.3304631343999</v>
      </c>
      <c r="DO1926" s="133">
        <f t="shared" si="150"/>
        <v>2894.3225816008398</v>
      </c>
      <c r="DP1926" s="133">
        <f t="shared" si="150"/>
        <v>2954.0976289676</v>
      </c>
      <c r="DQ1926" s="133">
        <f t="shared" si="150"/>
        <v>3014.6169037511399</v>
      </c>
      <c r="DR1926" s="133">
        <f t="shared" si="150"/>
        <v>3016.0520386036601</v>
      </c>
      <c r="DS1926" s="133">
        <f t="shared" si="150"/>
        <v>3156.4227810222797</v>
      </c>
      <c r="DT1926" s="133">
        <f t="shared" si="150"/>
        <v>3306.38709786146</v>
      </c>
      <c r="DU1926" s="133">
        <f t="shared" si="150"/>
        <v>3408.4671578055199</v>
      </c>
      <c r="DV1926" s="133">
        <f t="shared" si="150"/>
        <v>3324.3170401777597</v>
      </c>
      <c r="DW1926" s="133">
        <f t="shared" si="150"/>
        <v>3476.9617178789199</v>
      </c>
      <c r="DX1926" s="133">
        <f t="shared" si="150"/>
        <v>3481.1805359845603</v>
      </c>
      <c r="DY1926" s="133">
        <f t="shared" si="150"/>
        <v>3490.3121488026795</v>
      </c>
    </row>
    <row r="1927" spans="1:129" customFormat="1">
      <c r="A1927" s="176" t="s">
        <v>3537</v>
      </c>
      <c r="B1927" s="178" t="s">
        <v>3551</v>
      </c>
      <c r="C1927" t="s">
        <v>3533</v>
      </c>
      <c r="D1927" s="187" t="s">
        <v>3566</v>
      </c>
      <c r="E1927" t="s">
        <v>2651</v>
      </c>
      <c r="BS1927" s="92">
        <v>3.4458946320228202E-2</v>
      </c>
      <c r="BT1927" s="92">
        <v>3.8513128740305498E-2</v>
      </c>
      <c r="BU1927" s="92">
        <v>3.8065840613853603E-2</v>
      </c>
      <c r="BV1927" s="92">
        <v>3.8581721026275703E-2</v>
      </c>
      <c r="BW1927" s="92">
        <v>4.5072629996866398E-2</v>
      </c>
      <c r="BX1927" s="92">
        <v>5.5974600756599102E-2</v>
      </c>
      <c r="BY1927" s="92">
        <v>6.6258948780159699E-2</v>
      </c>
      <c r="BZ1927" s="92">
        <v>8.8814366987207904E-2</v>
      </c>
      <c r="CA1927" s="92">
        <v>0.14238644560828101</v>
      </c>
      <c r="CB1927" s="92">
        <v>0.16026655415771501</v>
      </c>
      <c r="CC1927" s="92">
        <v>0.193098159768851</v>
      </c>
      <c r="CD1927" s="92">
        <v>0.21953300575114501</v>
      </c>
      <c r="CE1927" s="92">
        <v>0.245643091344391</v>
      </c>
      <c r="CF1927" s="92">
        <v>0.35053163933116499</v>
      </c>
      <c r="CG1927" s="92">
        <v>0.53583413775550004</v>
      </c>
      <c r="CH1927" s="92">
        <v>0.67289031274049105</v>
      </c>
      <c r="CI1927" s="92">
        <v>0.82256814051424898</v>
      </c>
      <c r="CJ1927" s="92">
        <v>0.888240771765481</v>
      </c>
      <c r="CK1927" s="92">
        <v>0.97659127930592105</v>
      </c>
      <c r="CL1927" s="92">
        <v>0.93565003864193796</v>
      </c>
      <c r="CM1927" s="92">
        <v>1.00383389065962</v>
      </c>
      <c r="CN1927" s="92">
        <v>1.1277763142034001</v>
      </c>
      <c r="CO1927" s="92">
        <v>1.16418370825044</v>
      </c>
      <c r="CP1927" s="92">
        <v>1.29040035784009</v>
      </c>
      <c r="CQ1927" s="92">
        <v>1.3372957861233701</v>
      </c>
      <c r="CR1927" s="92">
        <v>1.43512339242715</v>
      </c>
      <c r="CS1927" s="92">
        <v>1.44588811927906</v>
      </c>
      <c r="CT1927" s="92">
        <v>1.51657292281561</v>
      </c>
      <c r="CU1927" s="92">
        <v>1.48551828067729</v>
      </c>
      <c r="CV1927" s="92">
        <v>1.5545806342547599</v>
      </c>
      <c r="CW1927" s="92">
        <v>1.6604766051837001</v>
      </c>
      <c r="CX1927" s="92">
        <v>1.74309030976428</v>
      </c>
      <c r="CY1927" s="92">
        <v>1.70811195702344</v>
      </c>
      <c r="CZ1927" s="92">
        <v>1.7976132072744799</v>
      </c>
      <c r="DA1927" s="92">
        <v>1.8144706139937601</v>
      </c>
      <c r="DB1927" s="92">
        <v>2.0045604985425598</v>
      </c>
      <c r="DC1927" s="92">
        <v>2.2846901178691001</v>
      </c>
      <c r="DD1927" s="92">
        <v>2.41428964459692</v>
      </c>
      <c r="DE1927" s="92">
        <v>2.5615297912636299</v>
      </c>
      <c r="DF1927" s="92">
        <v>2.8191811310425599</v>
      </c>
      <c r="DG1927" s="92">
        <v>2.90890055217278</v>
      </c>
      <c r="DH1927" s="92">
        <v>3.0374920413851201</v>
      </c>
      <c r="DI1927" s="92">
        <v>3.2414924556487601</v>
      </c>
      <c r="DJ1927" s="92">
        <v>3.36780975570945</v>
      </c>
      <c r="DK1927" s="92">
        <v>3.3884582411665098</v>
      </c>
      <c r="DL1927" s="92">
        <v>3.5331115456265199</v>
      </c>
      <c r="DM1927" s="92">
        <v>3.8217364168049199</v>
      </c>
      <c r="DN1927" s="92">
        <v>4.1307462504701098</v>
      </c>
      <c r="DO1927" s="92">
        <v>4.2122004392658701</v>
      </c>
      <c r="DP1927" s="92">
        <v>4.3284614823569401</v>
      </c>
      <c r="DQ1927" s="92">
        <v>4.7079402752897197</v>
      </c>
      <c r="DR1927" s="92">
        <v>4.8616800285662896</v>
      </c>
      <c r="DS1927" s="92">
        <v>5.2406808215073397</v>
      </c>
      <c r="DT1927" s="92">
        <v>5.5908349773908403</v>
      </c>
      <c r="DU1927" s="92">
        <v>5.6754337158636101</v>
      </c>
      <c r="DV1927" s="92">
        <v>5.5506366340559898</v>
      </c>
      <c r="DW1927" s="92">
        <v>6.3580510262545404</v>
      </c>
      <c r="DX1927" s="92">
        <v>6.2896025205991402</v>
      </c>
      <c r="DY1927" s="92">
        <v>6.16424695677415</v>
      </c>
    </row>
    <row r="1928" spans="1:129" customFormat="1">
      <c r="A1928" s="176" t="s">
        <v>3537</v>
      </c>
      <c r="B1928" s="178" t="s">
        <v>3551</v>
      </c>
      <c r="C1928" t="s">
        <v>3533</v>
      </c>
      <c r="D1928" s="187" t="s">
        <v>3566</v>
      </c>
      <c r="E1928" t="s">
        <v>2652</v>
      </c>
      <c r="BS1928" s="92">
        <v>0.33601813638233502</v>
      </c>
      <c r="BT1928" s="92">
        <v>0.38725861720740701</v>
      </c>
      <c r="BU1928" s="92">
        <v>0.45051284498185801</v>
      </c>
      <c r="BV1928" s="92">
        <v>0.530198725813534</v>
      </c>
      <c r="BW1928" s="92">
        <v>0.65545218923944004</v>
      </c>
      <c r="BX1928" s="92">
        <v>0.78138298666453898</v>
      </c>
      <c r="BY1928" s="92">
        <v>0.89212190394755397</v>
      </c>
      <c r="BZ1928" s="92">
        <v>0.99223864066880196</v>
      </c>
      <c r="CA1928" s="92">
        <v>1.2162224823841801</v>
      </c>
      <c r="CB1928" s="92">
        <v>1.43955267407</v>
      </c>
      <c r="CC1928" s="92">
        <v>1.6508890748955301</v>
      </c>
      <c r="CD1928" s="92">
        <v>1.83842756715603</v>
      </c>
      <c r="CE1928" s="92">
        <v>2.22975454851984</v>
      </c>
      <c r="CF1928" s="92">
        <v>2.64003389899153</v>
      </c>
      <c r="CG1928" s="92">
        <v>3.2183730280958098</v>
      </c>
      <c r="CH1928" s="92">
        <v>3.35609313345048</v>
      </c>
      <c r="CI1928" s="92">
        <v>3.44617873759125</v>
      </c>
      <c r="CJ1928" s="92">
        <v>3.6792616555467199</v>
      </c>
      <c r="CK1928" s="92">
        <v>3.9590086609823598</v>
      </c>
      <c r="CL1928" s="92">
        <v>4.8688673693686697</v>
      </c>
      <c r="CM1928" s="92">
        <v>7.0071145703550402</v>
      </c>
      <c r="CN1928" s="92">
        <v>7.9316584756597797</v>
      </c>
      <c r="CO1928" s="92">
        <v>8.4861837264616007</v>
      </c>
      <c r="CP1928" s="92">
        <v>9.0842903387965599</v>
      </c>
      <c r="CQ1928" s="92">
        <v>9.8634045688668195</v>
      </c>
      <c r="CR1928" s="92">
        <v>10.316490102675701</v>
      </c>
      <c r="CS1928" s="92">
        <v>11.0718230358324</v>
      </c>
      <c r="CT1928" s="92">
        <v>11.989005126757499</v>
      </c>
      <c r="CU1928" s="92">
        <v>12.1255264442879</v>
      </c>
      <c r="CV1928" s="92">
        <v>13.196181482097</v>
      </c>
      <c r="CW1928" s="92">
        <v>14.055870809941499</v>
      </c>
      <c r="CX1928" s="92">
        <v>15.1285432656586</v>
      </c>
      <c r="CY1928" s="92">
        <v>15.9265504247159</v>
      </c>
      <c r="CZ1928" s="92">
        <v>16.656149802438399</v>
      </c>
      <c r="DA1928" s="92">
        <v>18.044894269813</v>
      </c>
      <c r="DB1928" s="92">
        <v>19.070230512414099</v>
      </c>
      <c r="DC1928" s="92">
        <v>20.2333045529667</v>
      </c>
      <c r="DD1928" s="92">
        <v>21.431008112383999</v>
      </c>
      <c r="DE1928" s="92">
        <v>22.981925782340099</v>
      </c>
      <c r="DF1928" s="92">
        <v>24.6625126130529</v>
      </c>
      <c r="DG1928" s="92">
        <v>26.502218998561101</v>
      </c>
      <c r="DH1928" s="92">
        <v>28.0939789959811</v>
      </c>
      <c r="DI1928" s="92">
        <v>30.3548060866305</v>
      </c>
      <c r="DJ1928" s="92">
        <v>32.4147956152446</v>
      </c>
      <c r="DK1928" s="92">
        <v>33.412491224822503</v>
      </c>
      <c r="DL1928" s="92">
        <v>36.772059247363302</v>
      </c>
      <c r="DM1928" s="92">
        <v>39.486766590736799</v>
      </c>
      <c r="DN1928" s="92">
        <v>41.628687423653901</v>
      </c>
      <c r="DO1928" s="92">
        <v>42.552246367866204</v>
      </c>
      <c r="DP1928" s="92">
        <v>44.364347311668098</v>
      </c>
      <c r="DQ1928" s="92">
        <v>45.858312018826801</v>
      </c>
      <c r="DR1928" s="92">
        <v>45.962492881168103</v>
      </c>
      <c r="DS1928" s="92">
        <v>49.309517076704601</v>
      </c>
      <c r="DT1928" s="92">
        <v>51.6260405855719</v>
      </c>
      <c r="DU1928" s="92">
        <v>53.0189443354029</v>
      </c>
      <c r="DV1928" s="92">
        <v>54.481812711572204</v>
      </c>
      <c r="DW1928" s="92">
        <v>57.341615905286702</v>
      </c>
      <c r="DX1928" s="92">
        <v>57.088897722773197</v>
      </c>
      <c r="DY1928" s="92">
        <v>57.9528080988675</v>
      </c>
    </row>
    <row r="1929" spans="1:129" customFormat="1">
      <c r="A1929" s="176" t="s">
        <v>3537</v>
      </c>
      <c r="B1929" s="178" t="s">
        <v>3551</v>
      </c>
      <c r="C1929" t="s">
        <v>3533</v>
      </c>
      <c r="D1929" s="187" t="s">
        <v>3566</v>
      </c>
      <c r="E1929" t="s">
        <v>2653</v>
      </c>
      <c r="F1929" s="91"/>
      <c r="G1929" s="91"/>
      <c r="H1929" s="91"/>
      <c r="I1929" s="91"/>
      <c r="J1929" s="91"/>
      <c r="K1929" s="91"/>
      <c r="L1929" s="91"/>
      <c r="M1929" s="91"/>
      <c r="N1929" s="91"/>
      <c r="O1929" s="91"/>
      <c r="P1929" s="91"/>
      <c r="Q1929" s="91"/>
      <c r="R1929" s="91"/>
      <c r="S1929" s="91"/>
      <c r="T1929" s="91"/>
      <c r="U1929" s="91"/>
      <c r="V1929" s="91"/>
      <c r="W1929" s="91"/>
      <c r="X1929" s="91"/>
      <c r="Y1929" s="91"/>
      <c r="Z1929" s="91"/>
      <c r="AA1929" s="91"/>
      <c r="AB1929" s="91"/>
      <c r="AC1929" s="91"/>
      <c r="AD1929" s="91"/>
      <c r="AE1929" s="91"/>
      <c r="AF1929" s="91"/>
      <c r="AG1929" s="91"/>
      <c r="AH1929" s="91"/>
      <c r="AI1929" s="91"/>
      <c r="AJ1929" s="91"/>
      <c r="AK1929" s="91"/>
      <c r="AL1929" s="91"/>
      <c r="AM1929" s="91"/>
      <c r="AN1929" s="91"/>
      <c r="AO1929" s="91"/>
      <c r="AP1929" s="91"/>
      <c r="AQ1929" s="91"/>
      <c r="AR1929" s="91"/>
      <c r="AS1929" s="91"/>
      <c r="AT1929" s="91"/>
      <c r="AU1929" s="91"/>
      <c r="AV1929" s="91"/>
      <c r="AW1929" s="91"/>
      <c r="AX1929" s="91"/>
      <c r="AY1929" s="91"/>
      <c r="AZ1929" s="91"/>
      <c r="BA1929" s="91"/>
      <c r="BB1929" s="91"/>
      <c r="BC1929" s="91"/>
      <c r="BD1929" s="91"/>
      <c r="BE1929" s="91"/>
      <c r="BF1929" s="91"/>
      <c r="BG1929" s="91"/>
      <c r="BH1929" s="91"/>
      <c r="BI1929" s="91"/>
      <c r="BJ1929" s="91"/>
      <c r="BK1929" s="91"/>
      <c r="BL1929" s="91"/>
      <c r="BM1929" s="91"/>
      <c r="BN1929" s="91"/>
      <c r="BO1929" s="91"/>
      <c r="BP1929" s="91"/>
      <c r="BQ1929" s="91"/>
      <c r="BR1929" s="91"/>
      <c r="BS1929" s="92">
        <v>5.0249385563656599</v>
      </c>
      <c r="BT1929" s="92">
        <v>5.5969655821099797</v>
      </c>
      <c r="BU1929" s="92">
        <v>6.1914942888543001</v>
      </c>
      <c r="BV1929" s="92">
        <v>6.7362737301736999</v>
      </c>
      <c r="BW1929" s="92">
        <v>7.3073394466191504</v>
      </c>
      <c r="BX1929" s="92">
        <v>8.0234093945473397</v>
      </c>
      <c r="BY1929" s="92">
        <v>8.7538906689733196</v>
      </c>
      <c r="BZ1929" s="92">
        <v>9.1802061926573497</v>
      </c>
      <c r="CA1929" s="92">
        <v>9.9611177104525197</v>
      </c>
      <c r="CB1929" s="92">
        <v>10.554906488396201</v>
      </c>
      <c r="CC1929" s="92">
        <v>11.541353311389599</v>
      </c>
      <c r="CD1929" s="92">
        <v>12.740357607603</v>
      </c>
      <c r="CE1929" s="92">
        <v>13.6618313118815</v>
      </c>
      <c r="CF1929" s="92">
        <v>14.5444645434618</v>
      </c>
      <c r="CG1929" s="92">
        <v>15.3172333985567</v>
      </c>
      <c r="CH1929" s="92">
        <v>15.8071242347359</v>
      </c>
      <c r="CI1929" s="92">
        <v>16.670363388955501</v>
      </c>
      <c r="CJ1929" s="92">
        <v>17.875782042741701</v>
      </c>
      <c r="CK1929" s="92">
        <v>19.029334038496</v>
      </c>
      <c r="CL1929" s="92">
        <v>20.593975901603699</v>
      </c>
      <c r="CM1929" s="92">
        <v>19.624707311391798</v>
      </c>
      <c r="CN1929" s="92">
        <v>20.0794421173632</v>
      </c>
      <c r="CO1929" s="92">
        <v>21.004122827202</v>
      </c>
      <c r="CP1929" s="92">
        <v>22.109386302530702</v>
      </c>
      <c r="CQ1929" s="92">
        <v>22.489305660128501</v>
      </c>
      <c r="CR1929" s="92">
        <v>23.768258355557901</v>
      </c>
      <c r="CS1929" s="92">
        <v>23.556678419932702</v>
      </c>
      <c r="CT1929" s="92">
        <v>22.087274353951202</v>
      </c>
      <c r="CU1929" s="92">
        <v>21.363938494585401</v>
      </c>
      <c r="CV1929" s="92">
        <v>19.887179676443299</v>
      </c>
      <c r="CW1929" s="92">
        <v>19.3940582256764</v>
      </c>
      <c r="CX1929" s="92">
        <v>19.995368300005701</v>
      </c>
      <c r="CY1929" s="92">
        <v>18.508030753582698</v>
      </c>
      <c r="CZ1929" s="92">
        <v>18.752385122352202</v>
      </c>
      <c r="DA1929" s="92">
        <v>18.7773657977813</v>
      </c>
      <c r="DB1929" s="92">
        <v>19.114958558929999</v>
      </c>
      <c r="DC1929" s="92">
        <v>19.410256896633602</v>
      </c>
      <c r="DD1929" s="92">
        <v>19.5154244846198</v>
      </c>
      <c r="DE1929" s="92">
        <v>20.0228148729074</v>
      </c>
      <c r="DF1929" s="92">
        <v>20.545460596680599</v>
      </c>
      <c r="DG1929" s="92">
        <v>20.843732639681502</v>
      </c>
      <c r="DH1929" s="92">
        <v>21.540003698086299</v>
      </c>
      <c r="DI1929" s="92">
        <v>21.550806071842</v>
      </c>
      <c r="DJ1929" s="92">
        <v>21.271867331583</v>
      </c>
      <c r="DK1929" s="92">
        <v>19.422052572015598</v>
      </c>
      <c r="DL1929" s="92">
        <v>20.8815387915819</v>
      </c>
      <c r="DM1929" s="92">
        <v>21.286407742649299</v>
      </c>
      <c r="DN1929" s="92">
        <v>20.8606402617879</v>
      </c>
      <c r="DO1929" s="92">
        <v>20.457578960391398</v>
      </c>
      <c r="DP1929" s="92">
        <v>19.9602277890735</v>
      </c>
      <c r="DQ1929" s="92">
        <v>19.208861782477399</v>
      </c>
      <c r="DR1929" s="92">
        <v>19.704157685700899</v>
      </c>
      <c r="DS1929" s="92">
        <v>20.156840048166401</v>
      </c>
      <c r="DT1929" s="92">
        <v>21.088643552735402</v>
      </c>
      <c r="DU1929" s="92">
        <v>20.6786365546286</v>
      </c>
      <c r="DV1929" s="92">
        <v>19.995811736676799</v>
      </c>
      <c r="DW1929" s="92">
        <v>20.398176742717599</v>
      </c>
      <c r="DX1929" s="92">
        <v>20.2542268380639</v>
      </c>
      <c r="DY1929" s="92">
        <v>20.397211244533501</v>
      </c>
    </row>
    <row r="1930" spans="1:129" customFormat="1">
      <c r="A1930" s="176" t="s">
        <v>3537</v>
      </c>
      <c r="B1930" s="178" t="s">
        <v>3551</v>
      </c>
      <c r="C1930" t="s">
        <v>3533</v>
      </c>
      <c r="D1930" s="187" t="s">
        <v>3566</v>
      </c>
      <c r="E1930" t="s">
        <v>2654</v>
      </c>
      <c r="F1930" s="91"/>
      <c r="G1930" s="91"/>
      <c r="H1930" s="91"/>
      <c r="I1930" s="91"/>
      <c r="J1930" s="91"/>
      <c r="K1930" s="91"/>
      <c r="L1930" s="91"/>
      <c r="M1930" s="91"/>
      <c r="N1930" s="91"/>
      <c r="O1930" s="91"/>
      <c r="P1930" s="91"/>
      <c r="Q1930" s="91"/>
      <c r="R1930" s="91"/>
      <c r="S1930" s="91"/>
      <c r="T1930" s="91"/>
      <c r="U1930" s="91"/>
      <c r="V1930" s="91"/>
      <c r="W1930" s="91"/>
      <c r="X1930" s="91"/>
      <c r="Y1930" s="91"/>
      <c r="Z1930" s="91"/>
      <c r="AA1930" s="91"/>
      <c r="AB1930" s="91"/>
      <c r="AC1930" s="91"/>
      <c r="AD1930" s="91"/>
      <c r="AE1930" s="91"/>
      <c r="AF1930" s="91"/>
      <c r="AG1930" s="91"/>
      <c r="AH1930" s="91"/>
      <c r="AI1930" s="91"/>
      <c r="AJ1930" s="91"/>
      <c r="AK1930" s="91"/>
      <c r="AL1930" s="91"/>
      <c r="AM1930" s="91"/>
      <c r="AN1930" s="91"/>
      <c r="AO1930" s="91"/>
      <c r="AP1930" s="91"/>
      <c r="AQ1930" s="91"/>
      <c r="AR1930" s="91"/>
      <c r="AS1930" s="91"/>
      <c r="AT1930" s="91"/>
      <c r="AU1930" s="91"/>
      <c r="AV1930" s="91"/>
      <c r="AW1930" s="91"/>
      <c r="AX1930" s="91"/>
      <c r="AY1930" s="91"/>
      <c r="AZ1930" s="91"/>
      <c r="BA1930" s="91"/>
      <c r="BB1930" s="91"/>
      <c r="BC1930" s="91"/>
      <c r="BD1930" s="91"/>
      <c r="BE1930" s="91"/>
      <c r="BF1930" s="91"/>
      <c r="BG1930" s="91"/>
      <c r="BH1930" s="91"/>
      <c r="BI1930" s="91"/>
      <c r="BJ1930" s="91"/>
      <c r="BK1930" s="91"/>
      <c r="BL1930" s="91"/>
      <c r="BM1930" s="91"/>
      <c r="BN1930" s="91"/>
      <c r="BO1930" s="91"/>
      <c r="BP1930" s="91"/>
      <c r="BQ1930" s="91"/>
      <c r="BR1930" s="91"/>
      <c r="BS1930" s="92">
        <v>0.82208529709896505</v>
      </c>
      <c r="BT1930" s="92">
        <v>0.87459555595705696</v>
      </c>
      <c r="BU1930" s="92">
        <v>0.87606406050326702</v>
      </c>
      <c r="BV1930" s="92">
        <v>0.92644007412309204</v>
      </c>
      <c r="BW1930" s="92">
        <v>1.0143022979755101</v>
      </c>
      <c r="BX1930" s="92">
        <v>1.0356659445387699</v>
      </c>
      <c r="BY1930" s="92">
        <v>1.0622894688276501</v>
      </c>
      <c r="BZ1930" s="92">
        <v>1.1274478201085001</v>
      </c>
      <c r="CA1930" s="92">
        <v>1.2689038182288599</v>
      </c>
      <c r="CB1930" s="92">
        <v>1.3395688806267501</v>
      </c>
      <c r="CC1930" s="92">
        <v>1.34323408531781</v>
      </c>
      <c r="CD1930" s="92">
        <v>1.4811808722297399</v>
      </c>
      <c r="CE1930" s="92">
        <v>1.58710709512524</v>
      </c>
      <c r="CF1930" s="92">
        <v>1.75054966571042</v>
      </c>
      <c r="CG1930" s="92">
        <v>1.96862986605265</v>
      </c>
      <c r="CH1930" s="92">
        <v>2.10212609777227</v>
      </c>
      <c r="CI1930" s="92">
        <v>2.2098181631881699</v>
      </c>
      <c r="CJ1930" s="92">
        <v>2.4221526388428098</v>
      </c>
      <c r="CK1930" s="92">
        <v>2.5047209517215299</v>
      </c>
      <c r="CL1930" s="92">
        <v>2.6285510372399501</v>
      </c>
      <c r="CM1930" s="92">
        <v>2.6879491844156198</v>
      </c>
      <c r="CN1930" s="92">
        <v>2.71555664953484</v>
      </c>
      <c r="CO1930" s="92">
        <v>2.7377789383172</v>
      </c>
      <c r="CP1930" s="92">
        <v>2.9095209487131699</v>
      </c>
      <c r="CQ1930" s="92">
        <v>2.9631091214250702</v>
      </c>
      <c r="CR1930" s="92">
        <v>3.10962750203907</v>
      </c>
      <c r="CS1930" s="92">
        <v>3.1950659441063101</v>
      </c>
      <c r="CT1930" s="92">
        <v>3.2577769694034902</v>
      </c>
      <c r="CU1930" s="92">
        <v>3.4311603892128901</v>
      </c>
      <c r="CV1930" s="92">
        <v>3.6178596580284599</v>
      </c>
      <c r="CW1930" s="92">
        <v>3.8924894294468602</v>
      </c>
      <c r="CX1930" s="92">
        <v>4.2119332326692502</v>
      </c>
      <c r="CY1930" s="92">
        <v>4.2813992866431301</v>
      </c>
      <c r="CZ1930" s="92">
        <v>4.5815630370125202</v>
      </c>
      <c r="DA1930" s="92">
        <v>4.5472822413430496</v>
      </c>
      <c r="DB1930" s="92">
        <v>4.8328912748256698</v>
      </c>
      <c r="DC1930" s="92">
        <v>5.01771676479256</v>
      </c>
      <c r="DD1930" s="92">
        <v>5.2305533367471</v>
      </c>
      <c r="DE1930" s="92">
        <v>5.5476036915933902</v>
      </c>
      <c r="DF1930" s="92">
        <v>6.1360226296528699</v>
      </c>
      <c r="DG1930" s="92">
        <v>6.4746526241942703</v>
      </c>
      <c r="DH1930" s="92">
        <v>7.04889185781939</v>
      </c>
      <c r="DI1930" s="92">
        <v>7.1346111077145897</v>
      </c>
      <c r="DJ1930" s="92">
        <v>7.2518450731586199</v>
      </c>
      <c r="DK1930" s="92">
        <v>7.23646296579681</v>
      </c>
      <c r="DL1930" s="92">
        <v>7.6796434701682301</v>
      </c>
      <c r="DM1930" s="92">
        <v>8.0257794087374297</v>
      </c>
      <c r="DN1930" s="92">
        <v>8.4759366086800494</v>
      </c>
      <c r="DO1930" s="92">
        <v>8.8238069475337397</v>
      </c>
      <c r="DP1930" s="92">
        <v>9.0525998746452299</v>
      </c>
      <c r="DQ1930" s="92">
        <v>9.3104872406838695</v>
      </c>
      <c r="DR1930" s="92">
        <v>9.2629270044271799</v>
      </c>
      <c r="DS1930" s="92">
        <v>9.4359008933533897</v>
      </c>
      <c r="DT1930" s="92">
        <v>9.3331011596428599</v>
      </c>
      <c r="DU1930" s="92">
        <v>9.2125806938301995</v>
      </c>
      <c r="DV1930" s="92">
        <v>8.6693361356883507</v>
      </c>
      <c r="DW1930" s="92">
        <v>9.3652662064441703</v>
      </c>
      <c r="DX1930" s="92">
        <v>9.1221265083040599</v>
      </c>
      <c r="DY1930" s="92">
        <v>9.3339448781407501</v>
      </c>
    </row>
    <row r="1931" spans="1:129" customFormat="1">
      <c r="A1931" s="176" t="s">
        <v>3537</v>
      </c>
      <c r="B1931" s="178" t="s">
        <v>3551</v>
      </c>
      <c r="C1931" t="s">
        <v>3533</v>
      </c>
      <c r="D1931" s="187" t="s">
        <v>3566</v>
      </c>
      <c r="E1931" t="s">
        <v>2655</v>
      </c>
      <c r="F1931" s="91"/>
      <c r="G1931" s="91"/>
      <c r="H1931" s="91"/>
      <c r="I1931" s="91"/>
      <c r="J1931" s="91"/>
      <c r="K1931" s="91"/>
      <c r="L1931" s="91"/>
      <c r="M1931" s="91"/>
      <c r="N1931" s="91"/>
      <c r="O1931" s="91"/>
      <c r="P1931" s="91"/>
      <c r="Q1931" s="91"/>
      <c r="R1931" s="91"/>
      <c r="S1931" s="91"/>
      <c r="T1931" s="91"/>
      <c r="U1931" s="91"/>
      <c r="V1931" s="91"/>
      <c r="W1931" s="91"/>
      <c r="X1931" s="91"/>
      <c r="Y1931" s="91"/>
      <c r="Z1931" s="91"/>
      <c r="AA1931" s="91"/>
      <c r="AB1931" s="91"/>
      <c r="AC1931" s="91"/>
      <c r="AD1931" s="91"/>
      <c r="AE1931" s="91"/>
      <c r="AF1931" s="91"/>
      <c r="AG1931" s="91"/>
      <c r="AH1931" s="91"/>
      <c r="AI1931" s="91"/>
      <c r="AJ1931" s="91"/>
      <c r="AK1931" s="91"/>
      <c r="AL1931" s="91"/>
      <c r="AM1931" s="91"/>
      <c r="AN1931" s="91"/>
      <c r="AO1931" s="91"/>
      <c r="AP1931" s="91"/>
      <c r="AQ1931" s="91"/>
      <c r="AR1931" s="91"/>
      <c r="AS1931" s="91"/>
      <c r="AT1931" s="91"/>
      <c r="AU1931" s="91"/>
      <c r="AV1931" s="91"/>
      <c r="AW1931" s="91"/>
      <c r="AX1931" s="91"/>
      <c r="AY1931" s="91"/>
      <c r="AZ1931" s="91"/>
      <c r="BA1931" s="91"/>
      <c r="BB1931" s="91"/>
      <c r="BC1931" s="91"/>
      <c r="BD1931" s="91"/>
      <c r="BE1931" s="91"/>
      <c r="BF1931" s="91"/>
      <c r="BG1931" s="91"/>
      <c r="BH1931" s="91"/>
      <c r="BI1931" s="91"/>
      <c r="BJ1931" s="91"/>
      <c r="BK1931" s="91"/>
      <c r="BL1931" s="91"/>
      <c r="BM1931" s="91"/>
      <c r="BN1931" s="91"/>
      <c r="BO1931" s="91"/>
      <c r="BP1931" s="91"/>
      <c r="BQ1931" s="91"/>
      <c r="BR1931" s="91"/>
      <c r="BS1931" s="92">
        <v>16.476252840358899</v>
      </c>
      <c r="BT1931" s="92">
        <v>17.8303988097468</v>
      </c>
      <c r="BU1931" s="92">
        <v>18.990472572389901</v>
      </c>
      <c r="BV1931" s="92">
        <v>20.728157164063301</v>
      </c>
      <c r="BW1931" s="92">
        <v>22.7781945282522</v>
      </c>
      <c r="BX1931" s="92">
        <v>24.7168774165911</v>
      </c>
      <c r="BY1931" s="92">
        <v>26.280922681849901</v>
      </c>
      <c r="BZ1931" s="92">
        <v>27.713460815604702</v>
      </c>
      <c r="CA1931" s="92">
        <v>28.371567091788101</v>
      </c>
      <c r="CB1931" s="92">
        <v>28.481198802124698</v>
      </c>
      <c r="CC1931" s="92">
        <v>27.246475934749402</v>
      </c>
      <c r="CD1931" s="92">
        <v>28.195400654571099</v>
      </c>
      <c r="CE1931" s="92">
        <v>28.2110823283437</v>
      </c>
      <c r="CF1931" s="92">
        <v>28.572631105431299</v>
      </c>
      <c r="CG1931" s="92">
        <v>29.784835019614501</v>
      </c>
      <c r="CH1931" s="92">
        <v>29.314825533125202</v>
      </c>
      <c r="CI1931" s="92">
        <v>28.676217698070101</v>
      </c>
      <c r="CJ1931" s="92">
        <v>27.225596150849</v>
      </c>
      <c r="CK1931" s="92">
        <v>26.464123513025601</v>
      </c>
      <c r="CL1931" s="92">
        <v>28.222588627832</v>
      </c>
      <c r="CM1931" s="92">
        <v>28.220376776414899</v>
      </c>
      <c r="CN1931" s="92">
        <v>27.261552269104801</v>
      </c>
      <c r="CO1931" s="92">
        <v>28.822542157024099</v>
      </c>
      <c r="CP1931" s="92">
        <v>29.726237396011101</v>
      </c>
      <c r="CQ1931" s="92">
        <v>31.346025597187602</v>
      </c>
      <c r="CR1931" s="92">
        <v>31.5026393873849</v>
      </c>
      <c r="CS1931" s="92">
        <v>32.632756219420102</v>
      </c>
      <c r="CT1931" s="92">
        <v>33.377909990435001</v>
      </c>
      <c r="CU1931" s="92">
        <v>34.549591994786098</v>
      </c>
      <c r="CV1931" s="92">
        <v>35.146805962373001</v>
      </c>
      <c r="CW1931" s="92">
        <v>36.973275779862803</v>
      </c>
      <c r="CX1931" s="92">
        <v>38.694383725174703</v>
      </c>
      <c r="CY1931" s="92">
        <v>38.885317392996498</v>
      </c>
      <c r="CZ1931" s="92">
        <v>38.9746831980301</v>
      </c>
      <c r="DA1931" s="92">
        <v>39.8748366069048</v>
      </c>
      <c r="DB1931" s="92">
        <v>41.356687600200502</v>
      </c>
      <c r="DC1931" s="92">
        <v>40.594627492653601</v>
      </c>
      <c r="DD1931" s="92">
        <v>41.510557634377598</v>
      </c>
      <c r="DE1931" s="92">
        <v>41.505964349868002</v>
      </c>
      <c r="DF1931" s="92">
        <v>42.080210261803501</v>
      </c>
      <c r="DG1931" s="92">
        <v>42.050835673900998</v>
      </c>
      <c r="DH1931" s="92">
        <v>41.660637784021603</v>
      </c>
      <c r="DI1931" s="92">
        <v>43.254820553352999</v>
      </c>
      <c r="DJ1931" s="92">
        <v>43.789762568077997</v>
      </c>
      <c r="DK1931" s="92">
        <v>42.401052342553101</v>
      </c>
      <c r="DL1931" s="92">
        <v>44.871402698161504</v>
      </c>
      <c r="DM1931" s="92">
        <v>43.8361359438858</v>
      </c>
      <c r="DN1931" s="92">
        <v>44.435276825621202</v>
      </c>
      <c r="DO1931" s="92">
        <v>45.348973592161201</v>
      </c>
      <c r="DP1931" s="92">
        <v>44.556479510967598</v>
      </c>
      <c r="DQ1931" s="92">
        <v>46.021998473792301</v>
      </c>
      <c r="DR1931" s="92">
        <v>47.034399526535701</v>
      </c>
      <c r="DS1931" s="92">
        <v>47.320317326826597</v>
      </c>
      <c r="DT1931" s="92">
        <v>50.318563914166504</v>
      </c>
      <c r="DU1931" s="92">
        <v>52.118438788449502</v>
      </c>
      <c r="DV1931" s="92">
        <v>50.673135948112701</v>
      </c>
      <c r="DW1931" s="92">
        <v>51.397351602892698</v>
      </c>
      <c r="DX1931" s="92">
        <v>51.557910630683097</v>
      </c>
      <c r="DY1931" s="92">
        <v>50.5180457640963</v>
      </c>
    </row>
    <row r="1932" spans="1:129" s="83" customFormat="1">
      <c r="A1932" s="176" t="s">
        <v>3537</v>
      </c>
      <c r="B1932" s="178" t="s">
        <v>3551</v>
      </c>
      <c r="C1932" t="s">
        <v>3533</v>
      </c>
      <c r="D1932" s="187" t="s">
        <v>3566</v>
      </c>
      <c r="E1932" s="116" t="s">
        <v>2656</v>
      </c>
      <c r="F1932" s="116"/>
      <c r="G1932" s="116"/>
      <c r="H1932" s="116"/>
      <c r="I1932" s="116"/>
      <c r="J1932" s="116"/>
      <c r="K1932" s="116"/>
      <c r="L1932" s="116"/>
      <c r="M1932" s="116"/>
      <c r="N1932" s="116"/>
      <c r="O1932" s="116"/>
      <c r="P1932" s="116"/>
      <c r="Q1932" s="116"/>
      <c r="R1932" s="116"/>
      <c r="S1932" s="116"/>
      <c r="T1932" s="116"/>
      <c r="U1932" s="116"/>
      <c r="V1932" s="116"/>
      <c r="W1932" s="116"/>
      <c r="X1932" s="116"/>
      <c r="Y1932" s="116"/>
      <c r="Z1932" s="116"/>
      <c r="AA1932" s="116"/>
      <c r="AB1932" s="116"/>
      <c r="AC1932" s="116"/>
      <c r="AD1932" s="116"/>
      <c r="AE1932" s="116"/>
      <c r="AF1932" s="116"/>
      <c r="AG1932" s="116"/>
      <c r="AH1932" s="116"/>
      <c r="AI1932" s="116"/>
      <c r="AJ1932" s="116"/>
      <c r="AK1932" s="116"/>
      <c r="AL1932" s="116"/>
      <c r="AM1932" s="116"/>
      <c r="AN1932" s="116"/>
      <c r="AO1932" s="116"/>
      <c r="AP1932" s="116"/>
      <c r="AQ1932" s="116"/>
      <c r="AR1932" s="116"/>
      <c r="AS1932" s="116"/>
      <c r="AT1932" s="116"/>
      <c r="AU1932" s="116"/>
      <c r="AV1932" s="116"/>
      <c r="AW1932" s="116"/>
      <c r="AX1932" s="116"/>
      <c r="AY1932" s="116"/>
      <c r="AZ1932" s="116"/>
      <c r="BA1932" s="116"/>
      <c r="BB1932" s="116"/>
      <c r="BC1932" s="116"/>
      <c r="BD1932" s="116"/>
      <c r="BE1932" s="116"/>
      <c r="BF1932" s="116"/>
      <c r="BG1932" s="116"/>
      <c r="BH1932" s="116"/>
      <c r="BI1932" s="116"/>
      <c r="BJ1932" s="116"/>
      <c r="BK1932" s="116"/>
      <c r="BL1932" s="116"/>
      <c r="BM1932" s="116"/>
      <c r="BN1932" s="116"/>
      <c r="BO1932" s="116"/>
      <c r="BP1932" s="116"/>
      <c r="BQ1932" s="116"/>
      <c r="BR1932" s="116"/>
      <c r="BS1932" s="143">
        <v>22.693753776526101</v>
      </c>
      <c r="BT1932" s="143">
        <v>24.727731693761498</v>
      </c>
      <c r="BU1932" s="143">
        <v>26.5466096073432</v>
      </c>
      <c r="BV1932" s="143">
        <v>28.9596514151999</v>
      </c>
      <c r="BW1932" s="143">
        <v>31.8003610920832</v>
      </c>
      <c r="BX1932" s="143">
        <v>34.613310343098398</v>
      </c>
      <c r="BY1932" s="143">
        <v>37.0554836723786</v>
      </c>
      <c r="BZ1932" s="143">
        <v>39.102167836026602</v>
      </c>
      <c r="CA1932" s="143">
        <v>40.960197548461998</v>
      </c>
      <c r="CB1932" s="143">
        <v>41.975493399375402</v>
      </c>
      <c r="CC1932" s="143">
        <v>41.975050566121297</v>
      </c>
      <c r="CD1932" s="143">
        <v>44.474899707311103</v>
      </c>
      <c r="CE1932" s="143">
        <v>45.935418375214702</v>
      </c>
      <c r="CF1932" s="143">
        <v>47.858210852926199</v>
      </c>
      <c r="CG1932" s="143">
        <v>50.8249054500752</v>
      </c>
      <c r="CH1932" s="143">
        <v>51.253059311824401</v>
      </c>
      <c r="CI1932" s="143">
        <v>51.825146128319297</v>
      </c>
      <c r="CJ1932" s="143">
        <v>52.091033259745799</v>
      </c>
      <c r="CK1932" s="143">
        <v>52.933778443531502</v>
      </c>
      <c r="CL1932" s="143">
        <v>57.2496329746862</v>
      </c>
      <c r="CM1932" s="143">
        <v>58.543981733236997</v>
      </c>
      <c r="CN1932" s="143">
        <v>59.115985825866098</v>
      </c>
      <c r="CO1932" s="143">
        <v>62.2148113572554</v>
      </c>
      <c r="CP1932" s="143">
        <v>65.119835343891694</v>
      </c>
      <c r="CQ1932" s="143">
        <v>67.999140733731494</v>
      </c>
      <c r="CR1932" s="143">
        <v>70.132138740084798</v>
      </c>
      <c r="CS1932" s="143">
        <v>71.902211738570699</v>
      </c>
      <c r="CT1932" s="143">
        <v>72.228539363362799</v>
      </c>
      <c r="CU1932" s="143">
        <v>72.955735603549698</v>
      </c>
      <c r="CV1932" s="143">
        <v>73.402607413196606</v>
      </c>
      <c r="CW1932" s="143">
        <v>75.976170850111401</v>
      </c>
      <c r="CX1932" s="143">
        <v>79.773318833272697</v>
      </c>
      <c r="CY1932" s="143">
        <v>79.309409814961697</v>
      </c>
      <c r="CZ1932" s="143">
        <v>80.762394367107802</v>
      </c>
      <c r="DA1932" s="143">
        <v>83.058849529836095</v>
      </c>
      <c r="DB1932" s="143">
        <v>86.3793284449129</v>
      </c>
      <c r="DC1932" s="143">
        <v>87.540595824915698</v>
      </c>
      <c r="DD1932" s="143">
        <v>90.101833212725495</v>
      </c>
      <c r="DE1932" s="143">
        <v>92.619838487972601</v>
      </c>
      <c r="DF1932" s="143">
        <v>96.243387232232607</v>
      </c>
      <c r="DG1932" s="143">
        <v>98.780340488510703</v>
      </c>
      <c r="DH1932" s="143">
        <v>101.381004377293</v>
      </c>
      <c r="DI1932" s="143">
        <v>105.53653627518899</v>
      </c>
      <c r="DJ1932" s="143">
        <v>108.096080343773</v>
      </c>
      <c r="DK1932" s="143">
        <v>105.860517346354</v>
      </c>
      <c r="DL1932" s="143">
        <v>113.73775575290099</v>
      </c>
      <c r="DM1932" s="143">
        <v>116.45682610281401</v>
      </c>
      <c r="DN1932" s="143">
        <v>119.53128737021299</v>
      </c>
      <c r="DO1932" s="143">
        <v>121.394806307218</v>
      </c>
      <c r="DP1932" s="143">
        <v>122.262115968711</v>
      </c>
      <c r="DQ1932" s="143">
        <v>125.10759979107</v>
      </c>
      <c r="DR1932" s="143">
        <v>126.825657126398</v>
      </c>
      <c r="DS1932" s="143">
        <v>131.46325616655801</v>
      </c>
      <c r="DT1932" s="143">
        <v>137.95718418950699</v>
      </c>
      <c r="DU1932" s="143">
        <v>140.70403408817401</v>
      </c>
      <c r="DV1932" s="143">
        <v>139.37073316610599</v>
      </c>
      <c r="DW1932" s="143">
        <v>144.860461483595</v>
      </c>
      <c r="DX1932" s="143">
        <v>144.31276422042299</v>
      </c>
      <c r="DY1932" s="143">
        <v>144.36625694241201</v>
      </c>
    </row>
    <row r="1933" spans="1:129" s="90" customFormat="1">
      <c r="A1933" s="193" t="s">
        <v>3537</v>
      </c>
      <c r="B1933" s="179" t="s">
        <v>3551</v>
      </c>
      <c r="C1933" s="67" t="s">
        <v>3533</v>
      </c>
      <c r="D1933" s="188" t="s">
        <v>3566</v>
      </c>
      <c r="E1933" s="67" t="s">
        <v>2657</v>
      </c>
      <c r="F1933" s="138"/>
      <c r="G1933" s="138"/>
      <c r="H1933" s="138"/>
      <c r="I1933" s="138"/>
      <c r="J1933" s="138"/>
      <c r="K1933" s="138"/>
      <c r="L1933" s="138"/>
      <c r="M1933" s="138"/>
      <c r="N1933" s="138"/>
      <c r="O1933" s="138"/>
      <c r="P1933" s="138"/>
      <c r="Q1933" s="138"/>
      <c r="R1933" s="138"/>
      <c r="S1933" s="138"/>
      <c r="T1933" s="138"/>
      <c r="U1933" s="138"/>
      <c r="V1933" s="138"/>
      <c r="W1933" s="138"/>
      <c r="X1933" s="138"/>
      <c r="Y1933" s="138"/>
      <c r="Z1933" s="138"/>
      <c r="AA1933" s="138"/>
      <c r="AB1933" s="138"/>
      <c r="AC1933" s="138"/>
      <c r="AD1933" s="138"/>
      <c r="AE1933" s="138"/>
      <c r="AF1933" s="138"/>
      <c r="AG1933" s="138"/>
      <c r="AH1933" s="138"/>
      <c r="AI1933" s="138"/>
      <c r="AJ1933" s="138"/>
      <c r="AK1933" s="138"/>
      <c r="AL1933" s="138"/>
      <c r="AM1933" s="138"/>
      <c r="AN1933" s="138"/>
      <c r="AO1933" s="138"/>
      <c r="AP1933" s="138"/>
      <c r="AQ1933" s="138"/>
      <c r="AR1933" s="138"/>
      <c r="AS1933" s="138"/>
      <c r="AT1933" s="138"/>
      <c r="AU1933" s="138"/>
      <c r="AV1933" s="138"/>
      <c r="AW1933" s="138"/>
      <c r="AX1933" s="138"/>
      <c r="AY1933" s="138"/>
      <c r="AZ1933" s="138"/>
      <c r="BA1933" s="138"/>
      <c r="BB1933" s="138"/>
      <c r="BC1933" s="138"/>
      <c r="BD1933" s="138"/>
      <c r="BE1933" s="138"/>
      <c r="BF1933" s="138"/>
      <c r="BG1933" s="138"/>
      <c r="BH1933" s="138"/>
      <c r="BI1933" s="138"/>
      <c r="BJ1933" s="138"/>
      <c r="BK1933" s="138"/>
      <c r="BL1933" s="138"/>
      <c r="BM1933" s="138"/>
      <c r="BN1933" s="138"/>
      <c r="BO1933" s="138"/>
      <c r="BP1933" s="138"/>
      <c r="BQ1933" s="138"/>
      <c r="BR1933" s="138"/>
      <c r="BS1933" s="138">
        <f>BS1927*23.8846</f>
        <v>0.82303814928012253</v>
      </c>
      <c r="BT1933" s="138">
        <f t="shared" ref="BT1933:DY1934" si="151">BT1927*23.8846</f>
        <v>0.91987067471070061</v>
      </c>
      <c r="BU1933" s="138">
        <f t="shared" si="151"/>
        <v>0.90918737672564776</v>
      </c>
      <c r="BV1933" s="138">
        <f t="shared" si="151"/>
        <v>0.92150897402418463</v>
      </c>
      <c r="BW1933" s="138">
        <f t="shared" si="151"/>
        <v>1.076541738423155</v>
      </c>
      <c r="BX1933" s="138">
        <f t="shared" si="151"/>
        <v>1.3369309492310668</v>
      </c>
      <c r="BY1933" s="138">
        <f t="shared" si="151"/>
        <v>1.5825684880346023</v>
      </c>
      <c r="BZ1933" s="138">
        <f t="shared" si="151"/>
        <v>2.1212956297426659</v>
      </c>
      <c r="CA1933" s="138">
        <f t="shared" si="151"/>
        <v>3.4008432987755484</v>
      </c>
      <c r="CB1933" s="138">
        <f t="shared" si="151"/>
        <v>3.8279025394353599</v>
      </c>
      <c r="CC1933" s="138">
        <f t="shared" si="151"/>
        <v>4.6120723068150982</v>
      </c>
      <c r="CD1933" s="138">
        <f t="shared" si="151"/>
        <v>5.243458029163798</v>
      </c>
      <c r="CE1933" s="138">
        <f t="shared" si="151"/>
        <v>5.8670869795242409</v>
      </c>
      <c r="CF1933" s="138">
        <f t="shared" si="151"/>
        <v>8.3723079927691426</v>
      </c>
      <c r="CG1933" s="138">
        <f t="shared" si="151"/>
        <v>12.798184046635015</v>
      </c>
      <c r="CH1933" s="138">
        <f t="shared" si="151"/>
        <v>16.07171596368153</v>
      </c>
      <c r="CI1933" s="138">
        <f t="shared" si="151"/>
        <v>19.64671100892663</v>
      </c>
      <c r="CJ1933" s="138">
        <f t="shared" si="151"/>
        <v>21.215275537309807</v>
      </c>
      <c r="CK1933" s="138">
        <f t="shared" si="151"/>
        <v>23.325492069710201</v>
      </c>
      <c r="CL1933" s="138">
        <f t="shared" si="151"/>
        <v>22.347626912947231</v>
      </c>
      <c r="CM1933" s="138">
        <f t="shared" si="151"/>
        <v>23.976170944848761</v>
      </c>
      <c r="CN1933" s="138">
        <f t="shared" si="151"/>
        <v>26.936486154222528</v>
      </c>
      <c r="CO1933" s="138">
        <f t="shared" si="151"/>
        <v>27.806062198078457</v>
      </c>
      <c r="CP1933" s="138">
        <f t="shared" si="151"/>
        <v>30.820696386867411</v>
      </c>
      <c r="CQ1933" s="138">
        <f t="shared" si="151"/>
        <v>31.940774933242242</v>
      </c>
      <c r="CR1933" s="138">
        <f t="shared" si="151"/>
        <v>34.277348178765507</v>
      </c>
      <c r="CS1933" s="138">
        <f t="shared" si="151"/>
        <v>34.534459373732638</v>
      </c>
      <c r="CT1933" s="138">
        <f t="shared" si="151"/>
        <v>36.222737632281714</v>
      </c>
      <c r="CU1933" s="138">
        <f t="shared" si="151"/>
        <v>35.481009926664797</v>
      </c>
      <c r="CV1933" s="138">
        <f t="shared" si="151"/>
        <v>37.130536616921233</v>
      </c>
      <c r="CW1933" s="138">
        <f t="shared" si="151"/>
        <v>39.659819524170601</v>
      </c>
      <c r="CX1933" s="138">
        <f t="shared" si="151"/>
        <v>41.633014812595924</v>
      </c>
      <c r="CY1933" s="138">
        <f t="shared" si="151"/>
        <v>40.797570848722053</v>
      </c>
      <c r="CZ1933" s="138">
        <f t="shared" si="151"/>
        <v>42.935272410468045</v>
      </c>
      <c r="DA1933" s="138">
        <f t="shared" si="151"/>
        <v>43.337904826995363</v>
      </c>
      <c r="DB1933" s="138">
        <f t="shared" si="151"/>
        <v>47.878125683489621</v>
      </c>
      <c r="DC1933" s="138">
        <f t="shared" si="151"/>
        <v>54.568909589256307</v>
      </c>
      <c r="DD1933" s="138">
        <f t="shared" si="151"/>
        <v>57.664342445339592</v>
      </c>
      <c r="DE1933" s="138">
        <f t="shared" si="151"/>
        <v>61.181114452415294</v>
      </c>
      <c r="DF1933" s="138">
        <f t="shared" si="151"/>
        <v>67.335013642499121</v>
      </c>
      <c r="DG1933" s="138">
        <f t="shared" si="151"/>
        <v>69.477926128425977</v>
      </c>
      <c r="DH1933" s="138">
        <f t="shared" si="151"/>
        <v>72.549282411667036</v>
      </c>
      <c r="DI1933" s="138">
        <f t="shared" si="151"/>
        <v>77.421750706188377</v>
      </c>
      <c r="DJ1933" s="138">
        <f t="shared" si="151"/>
        <v>80.438788891217925</v>
      </c>
      <c r="DK1933" s="138">
        <f t="shared" si="151"/>
        <v>80.931969706965617</v>
      </c>
      <c r="DL1933" s="138">
        <f t="shared" si="151"/>
        <v>84.386956022671171</v>
      </c>
      <c r="DM1933" s="138">
        <f t="shared" si="151"/>
        <v>91.280645620818788</v>
      </c>
      <c r="DN1933" s="138">
        <f t="shared" si="151"/>
        <v>98.661221893978379</v>
      </c>
      <c r="DO1933" s="138">
        <f t="shared" si="151"/>
        <v>100.60672261168959</v>
      </c>
      <c r="DP1933" s="138">
        <f t="shared" si="151"/>
        <v>103.38357112150257</v>
      </c>
      <c r="DQ1933" s="138">
        <f t="shared" si="151"/>
        <v>112.44727029918484</v>
      </c>
      <c r="DR1933" s="138">
        <f t="shared" si="151"/>
        <v>116.11928281029439</v>
      </c>
      <c r="DS1933" s="138">
        <f t="shared" si="151"/>
        <v>125.1715651493742</v>
      </c>
      <c r="DT1933" s="138">
        <f t="shared" si="151"/>
        <v>133.53485710098926</v>
      </c>
      <c r="DU1933" s="138">
        <f t="shared" si="151"/>
        <v>135.55546412991598</v>
      </c>
      <c r="DV1933" s="138">
        <f t="shared" si="151"/>
        <v>132.57473574977368</v>
      </c>
      <c r="DW1933" s="138">
        <f t="shared" si="151"/>
        <v>151.8595055416792</v>
      </c>
      <c r="DX1933" s="138">
        <f t="shared" si="151"/>
        <v>150.2246403635022</v>
      </c>
      <c r="DY1933" s="138">
        <f t="shared" si="151"/>
        <v>147.23057286376786</v>
      </c>
    </row>
    <row r="1934" spans="1:129" s="90" customFormat="1">
      <c r="A1934" s="193" t="s">
        <v>3537</v>
      </c>
      <c r="B1934" s="179" t="s">
        <v>3551</v>
      </c>
      <c r="C1934" s="67" t="s">
        <v>3533</v>
      </c>
      <c r="D1934" s="188" t="s">
        <v>3566</v>
      </c>
      <c r="E1934" s="67" t="s">
        <v>2658</v>
      </c>
      <c r="F1934" s="138"/>
      <c r="G1934" s="138"/>
      <c r="H1934" s="138"/>
      <c r="I1934" s="138"/>
      <c r="J1934" s="138"/>
      <c r="K1934" s="138"/>
      <c r="L1934" s="138"/>
      <c r="M1934" s="138"/>
      <c r="N1934" s="138"/>
      <c r="O1934" s="138"/>
      <c r="P1934" s="138"/>
      <c r="Q1934" s="138"/>
      <c r="R1934" s="138"/>
      <c r="S1934" s="138"/>
      <c r="T1934" s="138"/>
      <c r="U1934" s="138"/>
      <c r="V1934" s="138"/>
      <c r="W1934" s="138"/>
      <c r="X1934" s="138"/>
      <c r="Y1934" s="138"/>
      <c r="Z1934" s="138"/>
      <c r="AA1934" s="138"/>
      <c r="AB1934" s="138"/>
      <c r="AC1934" s="138"/>
      <c r="AD1934" s="138"/>
      <c r="AE1934" s="138"/>
      <c r="AF1934" s="138"/>
      <c r="AG1934" s="138"/>
      <c r="AH1934" s="138"/>
      <c r="AI1934" s="138"/>
      <c r="AJ1934" s="138"/>
      <c r="AK1934" s="138"/>
      <c r="AL1934" s="138"/>
      <c r="AM1934" s="138"/>
      <c r="AN1934" s="138"/>
      <c r="AO1934" s="138"/>
      <c r="AP1934" s="138"/>
      <c r="AQ1934" s="138"/>
      <c r="AR1934" s="138"/>
      <c r="AS1934" s="138"/>
      <c r="AT1934" s="138"/>
      <c r="AU1934" s="138"/>
      <c r="AV1934" s="138"/>
      <c r="AW1934" s="138"/>
      <c r="AX1934" s="138"/>
      <c r="AY1934" s="138"/>
      <c r="AZ1934" s="138"/>
      <c r="BA1934" s="138"/>
      <c r="BB1934" s="138"/>
      <c r="BC1934" s="138"/>
      <c r="BD1934" s="138"/>
      <c r="BE1934" s="138"/>
      <c r="BF1934" s="138"/>
      <c r="BG1934" s="138"/>
      <c r="BH1934" s="138"/>
      <c r="BI1934" s="138"/>
      <c r="BJ1934" s="138"/>
      <c r="BK1934" s="138"/>
      <c r="BL1934" s="138"/>
      <c r="BM1934" s="138"/>
      <c r="BN1934" s="138"/>
      <c r="BO1934" s="138"/>
      <c r="BP1934" s="138"/>
      <c r="BQ1934" s="138"/>
      <c r="BR1934" s="138"/>
      <c r="BS1934" s="138">
        <f t="shared" ref="BS1934:CH1934" si="152">BS1928*23.8846</f>
        <v>8.025658780237519</v>
      </c>
      <c r="BT1934" s="138">
        <f t="shared" si="152"/>
        <v>9.2495171685520337</v>
      </c>
      <c r="BU1934" s="138">
        <f t="shared" si="152"/>
        <v>10.760319097253685</v>
      </c>
      <c r="BV1934" s="138">
        <f t="shared" si="152"/>
        <v>12.663584486565934</v>
      </c>
      <c r="BW1934" s="138">
        <f t="shared" si="152"/>
        <v>15.655213359108329</v>
      </c>
      <c r="BX1934" s="138">
        <f t="shared" si="152"/>
        <v>18.663020083287847</v>
      </c>
      <c r="BY1934" s="138">
        <f t="shared" si="152"/>
        <v>21.307974827025745</v>
      </c>
      <c r="BZ1934" s="138">
        <f t="shared" si="152"/>
        <v>23.699223036918067</v>
      </c>
      <c r="CA1934" s="138">
        <f t="shared" si="152"/>
        <v>29.048987502753185</v>
      </c>
      <c r="CB1934" s="138">
        <f t="shared" si="152"/>
        <v>34.383139799092319</v>
      </c>
      <c r="CC1934" s="138">
        <f t="shared" si="152"/>
        <v>39.430825198249778</v>
      </c>
      <c r="CD1934" s="138">
        <f t="shared" si="152"/>
        <v>43.910107070494909</v>
      </c>
      <c r="CE1934" s="138">
        <f t="shared" si="152"/>
        <v>53.256795489576966</v>
      </c>
      <c r="CF1934" s="138">
        <f t="shared" si="152"/>
        <v>63.056153663853095</v>
      </c>
      <c r="CG1934" s="138">
        <f t="shared" si="152"/>
        <v>76.869552426857183</v>
      </c>
      <c r="CH1934" s="138">
        <f t="shared" si="152"/>
        <v>80.158942055211327</v>
      </c>
      <c r="CI1934" s="138">
        <f t="shared" si="151"/>
        <v>82.310600675871967</v>
      </c>
      <c r="CJ1934" s="138">
        <f t="shared" si="151"/>
        <v>87.877692938071178</v>
      </c>
      <c r="CK1934" s="138">
        <f t="shared" si="151"/>
        <v>94.559338264099267</v>
      </c>
      <c r="CL1934" s="138">
        <f t="shared" si="151"/>
        <v>116.29094957042292</v>
      </c>
      <c r="CM1934" s="138">
        <f t="shared" si="151"/>
        <v>167.36212866710198</v>
      </c>
      <c r="CN1934" s="138">
        <f t="shared" si="151"/>
        <v>189.44449002774357</v>
      </c>
      <c r="CO1934" s="138">
        <f t="shared" si="151"/>
        <v>202.68910383304473</v>
      </c>
      <c r="CP1934" s="138">
        <f t="shared" si="151"/>
        <v>216.97464102602029</v>
      </c>
      <c r="CQ1934" s="138">
        <f t="shared" si="151"/>
        <v>235.58347276555642</v>
      </c>
      <c r="CR1934" s="138">
        <f t="shared" si="151"/>
        <v>246.40523950636802</v>
      </c>
      <c r="CS1934" s="138">
        <f t="shared" si="151"/>
        <v>264.44606448164257</v>
      </c>
      <c r="CT1934" s="138">
        <f t="shared" si="151"/>
        <v>286.35259185055213</v>
      </c>
      <c r="CU1934" s="138">
        <f t="shared" si="151"/>
        <v>289.61334891123875</v>
      </c>
      <c r="CV1934" s="138">
        <f t="shared" si="151"/>
        <v>315.18551622729399</v>
      </c>
      <c r="CW1934" s="138">
        <f t="shared" si="151"/>
        <v>335.71885194712871</v>
      </c>
      <c r="CX1934" s="138">
        <f t="shared" si="151"/>
        <v>361.33920448294936</v>
      </c>
      <c r="CY1934" s="138">
        <f t="shared" si="151"/>
        <v>380.39928627416936</v>
      </c>
      <c r="CZ1934" s="138">
        <f t="shared" si="151"/>
        <v>397.82547557132017</v>
      </c>
      <c r="DA1934" s="138">
        <f t="shared" si="151"/>
        <v>430.99508167677556</v>
      </c>
      <c r="DB1934" s="138">
        <f t="shared" si="151"/>
        <v>455.48482769680578</v>
      </c>
      <c r="DC1934" s="138">
        <f t="shared" si="151"/>
        <v>483.26438592578842</v>
      </c>
      <c r="DD1934" s="138">
        <f t="shared" si="151"/>
        <v>511.87105636104684</v>
      </c>
      <c r="DE1934" s="138">
        <f t="shared" si="151"/>
        <v>548.91410454088032</v>
      </c>
      <c r="DF1934" s="138">
        <f t="shared" si="151"/>
        <v>589.05424875772326</v>
      </c>
      <c r="DG1934" s="138">
        <f t="shared" si="151"/>
        <v>632.99489989303243</v>
      </c>
      <c r="DH1934" s="138">
        <f t="shared" si="151"/>
        <v>671.01345072741015</v>
      </c>
      <c r="DI1934" s="138">
        <f t="shared" si="151"/>
        <v>725.01240145673478</v>
      </c>
      <c r="DJ1934" s="138">
        <f t="shared" si="151"/>
        <v>774.21442735187111</v>
      </c>
      <c r="DK1934" s="138">
        <f t="shared" si="151"/>
        <v>798.04398790839548</v>
      </c>
      <c r="DL1934" s="138">
        <f t="shared" si="151"/>
        <v>878.28592629957348</v>
      </c>
      <c r="DM1934" s="138">
        <f t="shared" si="151"/>
        <v>943.1256253131121</v>
      </c>
      <c r="DN1934" s="138">
        <f t="shared" si="151"/>
        <v>994.2845476390039</v>
      </c>
      <c r="DO1934" s="138">
        <f t="shared" si="151"/>
        <v>1016.3433835979371</v>
      </c>
      <c r="DP1934" s="138">
        <f t="shared" si="151"/>
        <v>1059.6246898002678</v>
      </c>
      <c r="DQ1934" s="138">
        <f t="shared" si="151"/>
        <v>1095.3074392448705</v>
      </c>
      <c r="DR1934" s="138">
        <f t="shared" si="151"/>
        <v>1097.7957574695477</v>
      </c>
      <c r="DS1934" s="138">
        <f t="shared" si="151"/>
        <v>1177.7380915702586</v>
      </c>
      <c r="DT1934" s="138">
        <f t="shared" si="151"/>
        <v>1233.0673289701506</v>
      </c>
      <c r="DU1934" s="138">
        <f t="shared" si="151"/>
        <v>1266.336277873364</v>
      </c>
      <c r="DV1934" s="138">
        <f t="shared" si="151"/>
        <v>1301.2763038908174</v>
      </c>
      <c r="DW1934" s="138">
        <f t="shared" si="151"/>
        <v>1369.5815592514107</v>
      </c>
      <c r="DX1934" s="138">
        <f t="shared" si="151"/>
        <v>1363.5454865493487</v>
      </c>
      <c r="DY1934" s="138">
        <f t="shared" si="151"/>
        <v>1384.1796403182107</v>
      </c>
    </row>
    <row r="1935" spans="1:129" s="90" customFormat="1">
      <c r="A1935" s="193" t="s">
        <v>3537</v>
      </c>
      <c r="B1935" s="179" t="s">
        <v>3551</v>
      </c>
      <c r="C1935" s="67" t="s">
        <v>3533</v>
      </c>
      <c r="D1935" s="188" t="s">
        <v>3566</v>
      </c>
      <c r="E1935" s="67" t="s">
        <v>2659</v>
      </c>
      <c r="F1935" s="138"/>
      <c r="G1935" s="138"/>
      <c r="H1935" s="138"/>
      <c r="I1935" s="138"/>
      <c r="J1935" s="138"/>
      <c r="K1935" s="138"/>
      <c r="L1935" s="138"/>
      <c r="M1935" s="138"/>
      <c r="N1935" s="138"/>
      <c r="O1935" s="138"/>
      <c r="P1935" s="138"/>
      <c r="Q1935" s="138"/>
      <c r="R1935" s="138"/>
      <c r="S1935" s="138"/>
      <c r="T1935" s="138"/>
      <c r="U1935" s="138"/>
      <c r="V1935" s="138"/>
      <c r="W1935" s="138"/>
      <c r="X1935" s="138"/>
      <c r="Y1935" s="138"/>
      <c r="Z1935" s="138"/>
      <c r="AA1935" s="138"/>
      <c r="AB1935" s="138"/>
      <c r="AC1935" s="138"/>
      <c r="AD1935" s="138"/>
      <c r="AE1935" s="138"/>
      <c r="AF1935" s="138"/>
      <c r="AG1935" s="138"/>
      <c r="AH1935" s="138"/>
      <c r="AI1935" s="138"/>
      <c r="AJ1935" s="138"/>
      <c r="AK1935" s="138"/>
      <c r="AL1935" s="138"/>
      <c r="AM1935" s="138"/>
      <c r="AN1935" s="138"/>
      <c r="AO1935" s="138"/>
      <c r="AP1935" s="138"/>
      <c r="AQ1935" s="138"/>
      <c r="AR1935" s="138"/>
      <c r="AS1935" s="138"/>
      <c r="AT1935" s="138"/>
      <c r="AU1935" s="138"/>
      <c r="AV1935" s="138"/>
      <c r="AW1935" s="138"/>
      <c r="AX1935" s="138"/>
      <c r="AY1935" s="138"/>
      <c r="AZ1935" s="138"/>
      <c r="BA1935" s="138"/>
      <c r="BB1935" s="138"/>
      <c r="BC1935" s="138"/>
      <c r="BD1935" s="138"/>
      <c r="BE1935" s="138"/>
      <c r="BF1935" s="138"/>
      <c r="BG1935" s="138"/>
      <c r="BH1935" s="138"/>
      <c r="BI1935" s="138"/>
      <c r="BJ1935" s="138"/>
      <c r="BK1935" s="138"/>
      <c r="BL1935" s="138"/>
      <c r="BM1935" s="138"/>
      <c r="BN1935" s="138"/>
      <c r="BO1935" s="138"/>
      <c r="BP1935" s="138"/>
      <c r="BQ1935" s="138"/>
      <c r="BR1935" s="138"/>
      <c r="BS1935" s="138"/>
      <c r="BT1935" s="138"/>
      <c r="BU1935" s="138"/>
      <c r="BV1935" s="138"/>
      <c r="BW1935" s="138"/>
      <c r="BX1935" s="138"/>
      <c r="BY1935" s="138"/>
      <c r="BZ1935" s="138"/>
      <c r="CA1935" s="138"/>
      <c r="CB1935" s="138"/>
      <c r="CC1935" s="138"/>
      <c r="CD1935" s="138"/>
      <c r="CE1935" s="138"/>
      <c r="CF1935" s="138"/>
      <c r="CG1935" s="138"/>
      <c r="CH1935" s="138"/>
      <c r="CI1935" s="138"/>
      <c r="CJ1935" s="138"/>
      <c r="CK1935" s="138"/>
      <c r="CL1935" s="138"/>
      <c r="CM1935" s="138"/>
      <c r="CN1935" s="138"/>
      <c r="CO1935" s="138"/>
      <c r="CP1935" s="138"/>
      <c r="CQ1935" s="138"/>
      <c r="CR1935" s="138"/>
      <c r="CS1935" s="138"/>
      <c r="CT1935" s="138"/>
      <c r="CU1935" s="138"/>
      <c r="CV1935" s="138"/>
      <c r="CW1935" s="138"/>
      <c r="CX1935" s="138"/>
      <c r="CY1935" s="138">
        <v>442.05691133702129</v>
      </c>
      <c r="CZ1935" s="138">
        <v>447.89321769333338</v>
      </c>
      <c r="DA1935" s="138">
        <v>448.48987113368725</v>
      </c>
      <c r="DB1935" s="138">
        <v>456.55313919661944</v>
      </c>
      <c r="DC1935" s="138">
        <v>463.6062218733349</v>
      </c>
      <c r="DD1935" s="138">
        <v>466.11810764535005</v>
      </c>
      <c r="DE1935" s="138">
        <v>478.23692411344405</v>
      </c>
      <c r="DF1935" s="138">
        <v>490.72010816747741</v>
      </c>
      <c r="DG1935" s="138">
        <v>497.84421660573679</v>
      </c>
      <c r="DH1935" s="138">
        <v>514.47437232731204</v>
      </c>
      <c r="DI1935" s="138">
        <v>514.73238270351737</v>
      </c>
      <c r="DJ1935" s="138">
        <v>508.07004246792729</v>
      </c>
      <c r="DK1935" s="138">
        <v>463.88795686156374</v>
      </c>
      <c r="DL1935" s="138">
        <v>498.747201421417</v>
      </c>
      <c r="DM1935" s="138">
        <v>508.41733437008145</v>
      </c>
      <c r="DN1935" s="138">
        <v>498.24804839669923</v>
      </c>
      <c r="DO1935" s="138">
        <v>488.62109043736439</v>
      </c>
      <c r="DP1935" s="138">
        <v>476.74205665090489</v>
      </c>
      <c r="DQ1935" s="138">
        <v>458.79598012975964</v>
      </c>
      <c r="DR1935" s="138">
        <v>470.62592465989167</v>
      </c>
      <c r="DS1935" s="138">
        <v>481.43806181443523</v>
      </c>
      <c r="DT1935" s="138">
        <v>503.69381579966398</v>
      </c>
      <c r="DU1935" s="138">
        <v>493.90096265268221</v>
      </c>
      <c r="DV1935" s="138">
        <v>477.59196500583067</v>
      </c>
      <c r="DW1935" s="138">
        <v>487.20229222911274</v>
      </c>
      <c r="DX1935" s="138">
        <v>483.76410633642098</v>
      </c>
      <c r="DY1935" s="138">
        <v>487.17923169118484</v>
      </c>
    </row>
    <row r="1936" spans="1:129" s="90" customFormat="1">
      <c r="A1936" s="193" t="s">
        <v>3537</v>
      </c>
      <c r="B1936" s="179" t="s">
        <v>3551</v>
      </c>
      <c r="C1936" s="67" t="s">
        <v>3533</v>
      </c>
      <c r="D1936" s="188" t="s">
        <v>3566</v>
      </c>
      <c r="E1936" s="67" t="s">
        <v>2660</v>
      </c>
      <c r="F1936" s="138"/>
      <c r="G1936" s="138"/>
      <c r="H1936" s="138"/>
      <c r="I1936" s="138"/>
      <c r="J1936" s="138"/>
      <c r="K1936" s="138"/>
      <c r="L1936" s="138"/>
      <c r="M1936" s="138"/>
      <c r="N1936" s="138"/>
      <c r="O1936" s="138"/>
      <c r="P1936" s="138"/>
      <c r="Q1936" s="138"/>
      <c r="R1936" s="138"/>
      <c r="S1936" s="138"/>
      <c r="T1936" s="138"/>
      <c r="U1936" s="138"/>
      <c r="V1936" s="138"/>
      <c r="W1936" s="138"/>
      <c r="X1936" s="138"/>
      <c r="Y1936" s="138"/>
      <c r="Z1936" s="138"/>
      <c r="AA1936" s="138"/>
      <c r="AB1936" s="138"/>
      <c r="AC1936" s="138"/>
      <c r="AD1936" s="138"/>
      <c r="AE1936" s="138"/>
      <c r="AF1936" s="138"/>
      <c r="AG1936" s="138"/>
      <c r="AH1936" s="138"/>
      <c r="AI1936" s="138"/>
      <c r="AJ1936" s="138"/>
      <c r="AK1936" s="138"/>
      <c r="AL1936" s="138"/>
      <c r="AM1936" s="138"/>
      <c r="AN1936" s="138"/>
      <c r="AO1936" s="138"/>
      <c r="AP1936" s="138"/>
      <c r="AQ1936" s="138"/>
      <c r="AR1936" s="138"/>
      <c r="AS1936" s="138"/>
      <c r="AT1936" s="138"/>
      <c r="AU1936" s="138"/>
      <c r="AV1936" s="138"/>
      <c r="AW1936" s="138"/>
      <c r="AX1936" s="138"/>
      <c r="AY1936" s="138"/>
      <c r="AZ1936" s="138"/>
      <c r="BA1936" s="138"/>
      <c r="BB1936" s="138"/>
      <c r="BC1936" s="138"/>
      <c r="BD1936" s="138"/>
      <c r="BE1936" s="138"/>
      <c r="BF1936" s="138"/>
      <c r="BG1936" s="138"/>
      <c r="BH1936" s="138"/>
      <c r="BI1936" s="138"/>
      <c r="BJ1936" s="138"/>
      <c r="BK1936" s="138"/>
      <c r="BL1936" s="138"/>
      <c r="BM1936" s="138"/>
      <c r="BN1936" s="138"/>
      <c r="BO1936" s="138"/>
      <c r="BP1936" s="138"/>
      <c r="BQ1936" s="138"/>
      <c r="BR1936" s="138"/>
      <c r="BS1936" s="138">
        <f t="shared" ref="BS1936:CX1936" si="153">BS1929*23.8846</f>
        <v>120.01864744337124</v>
      </c>
      <c r="BT1936" s="138">
        <f t="shared" si="153"/>
        <v>133.68128414246402</v>
      </c>
      <c r="BU1936" s="138">
        <f t="shared" si="153"/>
        <v>147.8813644915694</v>
      </c>
      <c r="BV1936" s="138">
        <f t="shared" si="153"/>
        <v>160.89320353570673</v>
      </c>
      <c r="BW1936" s="138">
        <f t="shared" si="153"/>
        <v>174.53287974671974</v>
      </c>
      <c r="BX1936" s="138">
        <f t="shared" si="153"/>
        <v>191.63592402500538</v>
      </c>
      <c r="BY1936" s="138">
        <f t="shared" si="153"/>
        <v>209.08317707216014</v>
      </c>
      <c r="BZ1936" s="138">
        <f t="shared" si="153"/>
        <v>219.26555282914373</v>
      </c>
      <c r="CA1936" s="138">
        <f t="shared" si="153"/>
        <v>237.91731206707425</v>
      </c>
      <c r="CB1936" s="138">
        <f t="shared" si="153"/>
        <v>252.0997195127479</v>
      </c>
      <c r="CC1936" s="138">
        <f t="shared" si="153"/>
        <v>275.66060730121603</v>
      </c>
      <c r="CD1936" s="138">
        <f t="shared" si="153"/>
        <v>304.29834531455458</v>
      </c>
      <c r="CE1936" s="138">
        <f t="shared" si="153"/>
        <v>326.30737615176486</v>
      </c>
      <c r="CF1936" s="138">
        <f t="shared" si="153"/>
        <v>347.3887178347677</v>
      </c>
      <c r="CG1936" s="138">
        <f t="shared" si="153"/>
        <v>365.84599283116734</v>
      </c>
      <c r="CH1936" s="138">
        <f t="shared" si="153"/>
        <v>377.54683949697306</v>
      </c>
      <c r="CI1936" s="138">
        <f t="shared" si="153"/>
        <v>398.16496139984656</v>
      </c>
      <c r="CJ1936" s="138">
        <f t="shared" si="153"/>
        <v>426.95590377806843</v>
      </c>
      <c r="CK1936" s="138">
        <f t="shared" si="153"/>
        <v>454.50803177586153</v>
      </c>
      <c r="CL1936" s="138">
        <f t="shared" si="153"/>
        <v>491.87887681944369</v>
      </c>
      <c r="CM1936" s="138">
        <f t="shared" si="153"/>
        <v>468.72828424966855</v>
      </c>
      <c r="CN1936" s="138">
        <f t="shared" si="153"/>
        <v>479.58944319637305</v>
      </c>
      <c r="CO1936" s="138">
        <f t="shared" si="153"/>
        <v>501.67507207858887</v>
      </c>
      <c r="CP1936" s="138">
        <f t="shared" si="153"/>
        <v>528.07384808142479</v>
      </c>
      <c r="CQ1936" s="138">
        <f t="shared" si="153"/>
        <v>537.14806996990512</v>
      </c>
      <c r="CR1936" s="138">
        <f t="shared" si="153"/>
        <v>567.6953435191582</v>
      </c>
      <c r="CS1936" s="138">
        <f t="shared" si="153"/>
        <v>562.64184138872463</v>
      </c>
      <c r="CT1936" s="138">
        <f t="shared" si="153"/>
        <v>527.54571303438286</v>
      </c>
      <c r="CU1936" s="138">
        <f t="shared" si="153"/>
        <v>510.26912536777445</v>
      </c>
      <c r="CV1936" s="138">
        <f t="shared" si="153"/>
        <v>474.99733169997762</v>
      </c>
      <c r="CW1936" s="138">
        <f t="shared" si="153"/>
        <v>463.21932309699054</v>
      </c>
      <c r="CX1936" s="138">
        <f t="shared" si="153"/>
        <v>477.58137369831616</v>
      </c>
      <c r="CY1936" s="138">
        <f t="shared" ref="CY1936:DY1936" si="154">CY1929*23.8846</f>
        <v>442.05691133702129</v>
      </c>
      <c r="CZ1936" s="138">
        <f t="shared" si="154"/>
        <v>447.89321769333338</v>
      </c>
      <c r="DA1936" s="138">
        <f t="shared" si="154"/>
        <v>448.48987113368725</v>
      </c>
      <c r="DB1936" s="138">
        <f t="shared" si="154"/>
        <v>456.55313919661944</v>
      </c>
      <c r="DC1936" s="138">
        <f t="shared" si="154"/>
        <v>463.6062218733349</v>
      </c>
      <c r="DD1936" s="138">
        <f t="shared" si="154"/>
        <v>466.11810764535005</v>
      </c>
      <c r="DE1936" s="138">
        <f t="shared" si="154"/>
        <v>478.23692411344405</v>
      </c>
      <c r="DF1936" s="138">
        <f t="shared" si="154"/>
        <v>490.72010816747741</v>
      </c>
      <c r="DG1936" s="138">
        <f t="shared" si="154"/>
        <v>497.84421660573679</v>
      </c>
      <c r="DH1936" s="138">
        <f t="shared" si="154"/>
        <v>514.47437232731204</v>
      </c>
      <c r="DI1936" s="138">
        <f t="shared" si="154"/>
        <v>514.73238270351737</v>
      </c>
      <c r="DJ1936" s="138">
        <f t="shared" si="154"/>
        <v>508.07004246792729</v>
      </c>
      <c r="DK1936" s="138">
        <f t="shared" si="154"/>
        <v>463.88795686156374</v>
      </c>
      <c r="DL1936" s="138">
        <f t="shared" si="154"/>
        <v>498.747201421417</v>
      </c>
      <c r="DM1936" s="138">
        <f t="shared" si="154"/>
        <v>508.41733437008145</v>
      </c>
      <c r="DN1936" s="138">
        <f t="shared" si="154"/>
        <v>498.24804839669923</v>
      </c>
      <c r="DO1936" s="138">
        <f t="shared" si="154"/>
        <v>488.62109043736439</v>
      </c>
      <c r="DP1936" s="138">
        <f t="shared" si="154"/>
        <v>476.74205665090489</v>
      </c>
      <c r="DQ1936" s="138">
        <f t="shared" si="154"/>
        <v>458.79598012975964</v>
      </c>
      <c r="DR1936" s="138">
        <f t="shared" si="154"/>
        <v>470.62592465989167</v>
      </c>
      <c r="DS1936" s="138">
        <f t="shared" si="154"/>
        <v>481.43806181443523</v>
      </c>
      <c r="DT1936" s="138">
        <f t="shared" si="154"/>
        <v>503.69381579966398</v>
      </c>
      <c r="DU1936" s="138">
        <f t="shared" si="154"/>
        <v>493.90096265268221</v>
      </c>
      <c r="DV1936" s="138">
        <f t="shared" si="154"/>
        <v>477.59196500583067</v>
      </c>
      <c r="DW1936" s="138">
        <f t="shared" si="154"/>
        <v>487.20229222911274</v>
      </c>
      <c r="DX1936" s="138">
        <f t="shared" si="154"/>
        <v>483.76410633642098</v>
      </c>
      <c r="DY1936" s="138">
        <f t="shared" si="154"/>
        <v>487.17923169118484</v>
      </c>
    </row>
    <row r="1937" spans="1:129" s="90" customFormat="1">
      <c r="A1937" s="193" t="s">
        <v>3537</v>
      </c>
      <c r="B1937" s="179" t="s">
        <v>3551</v>
      </c>
      <c r="C1937" s="67" t="s">
        <v>3533</v>
      </c>
      <c r="D1937" s="188" t="s">
        <v>3566</v>
      </c>
      <c r="E1937" s="67" t="s">
        <v>2661</v>
      </c>
      <c r="F1937" s="138"/>
      <c r="G1937" s="138"/>
      <c r="H1937" s="138"/>
      <c r="I1937" s="138"/>
      <c r="J1937" s="138"/>
      <c r="K1937" s="138"/>
      <c r="L1937" s="138"/>
      <c r="M1937" s="138"/>
      <c r="N1937" s="138"/>
      <c r="O1937" s="138"/>
      <c r="P1937" s="138"/>
      <c r="Q1937" s="138"/>
      <c r="R1937" s="138"/>
      <c r="S1937" s="138"/>
      <c r="T1937" s="138"/>
      <c r="U1937" s="138"/>
      <c r="V1937" s="138"/>
      <c r="W1937" s="138"/>
      <c r="X1937" s="138"/>
      <c r="Y1937" s="138"/>
      <c r="Z1937" s="138"/>
      <c r="AA1937" s="138"/>
      <c r="AB1937" s="138"/>
      <c r="AC1937" s="138"/>
      <c r="AD1937" s="138"/>
      <c r="AE1937" s="138"/>
      <c r="AF1937" s="138"/>
      <c r="AG1937" s="138"/>
      <c r="AH1937" s="138"/>
      <c r="AI1937" s="138"/>
      <c r="AJ1937" s="138"/>
      <c r="AK1937" s="138"/>
      <c r="AL1937" s="138"/>
      <c r="AM1937" s="138"/>
      <c r="AN1937" s="138"/>
      <c r="AO1937" s="138"/>
      <c r="AP1937" s="138"/>
      <c r="AQ1937" s="138"/>
      <c r="AR1937" s="138"/>
      <c r="AS1937" s="138"/>
      <c r="AT1937" s="138"/>
      <c r="AU1937" s="138"/>
      <c r="AV1937" s="138"/>
      <c r="AW1937" s="138"/>
      <c r="AX1937" s="138"/>
      <c r="AY1937" s="138"/>
      <c r="AZ1937" s="138"/>
      <c r="BA1937" s="138"/>
      <c r="BB1937" s="138"/>
      <c r="BC1937" s="138"/>
      <c r="BD1937" s="138"/>
      <c r="BE1937" s="138"/>
      <c r="BF1937" s="138"/>
      <c r="BG1937" s="138"/>
      <c r="BH1937" s="138"/>
      <c r="BI1937" s="138"/>
      <c r="BJ1937" s="138"/>
      <c r="BK1937" s="138"/>
      <c r="BL1937" s="138"/>
      <c r="BM1937" s="138"/>
      <c r="BN1937" s="138"/>
      <c r="BO1937" s="138"/>
      <c r="BP1937" s="138"/>
      <c r="BQ1937" s="138"/>
      <c r="BR1937" s="138"/>
      <c r="BS1937" s="138">
        <f t="shared" ref="BS1937:CX1937" si="155">BS1930*23.8846</f>
        <v>19.635178487089942</v>
      </c>
      <c r="BT1937" s="138">
        <f t="shared" si="155"/>
        <v>20.889365015811922</v>
      </c>
      <c r="BU1937" s="138">
        <f t="shared" si="155"/>
        <v>20.924439659496329</v>
      </c>
      <c r="BV1937" s="138">
        <f t="shared" si="155"/>
        <v>22.127650594400404</v>
      </c>
      <c r="BW1937" s="138">
        <f t="shared" si="155"/>
        <v>24.226204666225868</v>
      </c>
      <c r="BX1937" s="138">
        <f t="shared" si="155"/>
        <v>24.736466818930705</v>
      </c>
      <c r="BY1937" s="138">
        <f t="shared" si="155"/>
        <v>25.372359047160892</v>
      </c>
      <c r="BZ1937" s="138">
        <f t="shared" si="155"/>
        <v>26.928640204163479</v>
      </c>
      <c r="CA1937" s="138">
        <f t="shared" si="155"/>
        <v>30.307260136869026</v>
      </c>
      <c r="CB1937" s="138">
        <f t="shared" si="155"/>
        <v>31.995066886217671</v>
      </c>
      <c r="CC1937" s="138">
        <f t="shared" si="155"/>
        <v>32.082608834181762</v>
      </c>
      <c r="CD1937" s="138">
        <f t="shared" si="155"/>
        <v>35.377412660858447</v>
      </c>
      <c r="CE1937" s="138">
        <f t="shared" si="155"/>
        <v>37.907418124228307</v>
      </c>
      <c r="CF1937" s="138">
        <f t="shared" si="155"/>
        <v>41.811178545627094</v>
      </c>
      <c r="CG1937" s="138">
        <f t="shared" si="155"/>
        <v>47.01993689872112</v>
      </c>
      <c r="CH1937" s="138">
        <f t="shared" si="155"/>
        <v>50.208440994851557</v>
      </c>
      <c r="CI1937" s="138">
        <f t="shared" si="155"/>
        <v>52.780622900484161</v>
      </c>
      <c r="CJ1937" s="138">
        <f t="shared" si="155"/>
        <v>57.852146917704971</v>
      </c>
      <c r="CK1937" s="138">
        <f t="shared" si="155"/>
        <v>59.824258043488051</v>
      </c>
      <c r="CL1937" s="138">
        <f t="shared" si="155"/>
        <v>62.781890104061311</v>
      </c>
      <c r="CM1937" s="138">
        <f t="shared" si="155"/>
        <v>64.200591090093312</v>
      </c>
      <c r="CN1937" s="138">
        <f t="shared" si="155"/>
        <v>64.859984351479838</v>
      </c>
      <c r="CO1937" s="138">
        <f t="shared" si="155"/>
        <v>65.390754830130987</v>
      </c>
      <c r="CP1937" s="138">
        <f t="shared" si="155"/>
        <v>69.492744051634574</v>
      </c>
      <c r="CQ1937" s="138">
        <f t="shared" si="155"/>
        <v>70.772676121589228</v>
      </c>
      <c r="CR1937" s="138">
        <f t="shared" si="155"/>
        <v>74.272209035202366</v>
      </c>
      <c r="CS1937" s="138">
        <f t="shared" si="155"/>
        <v>76.312872048601577</v>
      </c>
      <c r="CT1937" s="138">
        <f t="shared" si="155"/>
        <v>77.810699803414593</v>
      </c>
      <c r="CU1937" s="138">
        <f t="shared" si="155"/>
        <v>81.951893432194197</v>
      </c>
      <c r="CV1937" s="138">
        <f t="shared" si="155"/>
        <v>86.411130788146551</v>
      </c>
      <c r="CW1937" s="138">
        <f t="shared" si="155"/>
        <v>92.970553026566478</v>
      </c>
      <c r="CX1937" s="138">
        <f t="shared" si="155"/>
        <v>100.60034048901197</v>
      </c>
      <c r="CY1937" s="138">
        <f t="shared" ref="CY1937:DY1937" si="156">CY1930*23.8846</f>
        <v>102.2595094017565</v>
      </c>
      <c r="CZ1937" s="138">
        <f t="shared" si="156"/>
        <v>109.42880051382923</v>
      </c>
      <c r="DA1937" s="138">
        <f t="shared" si="156"/>
        <v>108.6100174215822</v>
      </c>
      <c r="DB1937" s="138">
        <f t="shared" si="156"/>
        <v>115.43167494270119</v>
      </c>
      <c r="DC1937" s="138">
        <f t="shared" si="156"/>
        <v>119.84615784036437</v>
      </c>
      <c r="DD1937" s="138">
        <f t="shared" si="156"/>
        <v>124.92967422686978</v>
      </c>
      <c r="DE1937" s="138">
        <f t="shared" si="156"/>
        <v>132.5022951322315</v>
      </c>
      <c r="DF1937" s="138">
        <f t="shared" si="156"/>
        <v>146.55644610020693</v>
      </c>
      <c r="DG1937" s="138">
        <f t="shared" si="156"/>
        <v>154.64448806783045</v>
      </c>
      <c r="DH1937" s="138">
        <f t="shared" si="156"/>
        <v>168.35996246727299</v>
      </c>
      <c r="DI1937" s="138">
        <f t="shared" si="156"/>
        <v>170.40733246331988</v>
      </c>
      <c r="DJ1937" s="138">
        <f t="shared" si="156"/>
        <v>173.20741883436438</v>
      </c>
      <c r="DK1937" s="138">
        <f t="shared" si="156"/>
        <v>172.84002335287047</v>
      </c>
      <c r="DL1937" s="138">
        <f t="shared" si="156"/>
        <v>183.42521242758011</v>
      </c>
      <c r="DM1937" s="138">
        <f t="shared" si="156"/>
        <v>191.69253086593</v>
      </c>
      <c r="DN1937" s="138">
        <f t="shared" si="156"/>
        <v>202.44435552367949</v>
      </c>
      <c r="DO1937" s="138">
        <f t="shared" si="156"/>
        <v>210.75309941906434</v>
      </c>
      <c r="DP1937" s="138">
        <f t="shared" si="156"/>
        <v>216.21772696595144</v>
      </c>
      <c r="DQ1937" s="138">
        <f t="shared" si="156"/>
        <v>222.37726354883793</v>
      </c>
      <c r="DR1937" s="138">
        <f t="shared" si="156"/>
        <v>221.24130632994141</v>
      </c>
      <c r="DS1937" s="138">
        <f t="shared" si="156"/>
        <v>225.37271847738836</v>
      </c>
      <c r="DT1937" s="138">
        <f t="shared" si="156"/>
        <v>222.91738795760585</v>
      </c>
      <c r="DU1937" s="138">
        <f t="shared" si="156"/>
        <v>220.03880483985677</v>
      </c>
      <c r="DV1937" s="138">
        <f t="shared" si="156"/>
        <v>207.06362586646196</v>
      </c>
      <c r="DW1937" s="138">
        <f t="shared" si="156"/>
        <v>223.68563723443643</v>
      </c>
      <c r="DX1937" s="138">
        <f t="shared" si="156"/>
        <v>217.87834280023915</v>
      </c>
      <c r="DY1937" s="138">
        <f t="shared" si="156"/>
        <v>222.93753983644055</v>
      </c>
    </row>
    <row r="1938" spans="1:129" s="90" customFormat="1">
      <c r="A1938" s="193" t="s">
        <v>3537</v>
      </c>
      <c r="B1938" s="179" t="s">
        <v>3551</v>
      </c>
      <c r="C1938" s="67" t="s">
        <v>3533</v>
      </c>
      <c r="D1938" s="188" t="s">
        <v>3566</v>
      </c>
      <c r="E1938" s="67" t="s">
        <v>2662</v>
      </c>
      <c r="F1938" s="138"/>
      <c r="G1938" s="138"/>
      <c r="H1938" s="138"/>
      <c r="I1938" s="138"/>
      <c r="J1938" s="138"/>
      <c r="K1938" s="138"/>
      <c r="L1938" s="138"/>
      <c r="M1938" s="138"/>
      <c r="N1938" s="138"/>
      <c r="O1938" s="138"/>
      <c r="P1938" s="138"/>
      <c r="Q1938" s="138"/>
      <c r="R1938" s="138"/>
      <c r="S1938" s="138"/>
      <c r="T1938" s="138"/>
      <c r="U1938" s="138"/>
      <c r="V1938" s="138"/>
      <c r="W1938" s="138"/>
      <c r="X1938" s="138"/>
      <c r="Y1938" s="138"/>
      <c r="Z1938" s="138"/>
      <c r="AA1938" s="138"/>
      <c r="AB1938" s="138"/>
      <c r="AC1938" s="138"/>
      <c r="AD1938" s="138"/>
      <c r="AE1938" s="138"/>
      <c r="AF1938" s="138"/>
      <c r="AG1938" s="138"/>
      <c r="AH1938" s="138"/>
      <c r="AI1938" s="138"/>
      <c r="AJ1938" s="138"/>
      <c r="AK1938" s="138"/>
      <c r="AL1938" s="138"/>
      <c r="AM1938" s="138"/>
      <c r="AN1938" s="138"/>
      <c r="AO1938" s="138"/>
      <c r="AP1938" s="138"/>
      <c r="AQ1938" s="138"/>
      <c r="AR1938" s="138"/>
      <c r="AS1938" s="138"/>
      <c r="AT1938" s="138"/>
      <c r="AU1938" s="138"/>
      <c r="AV1938" s="138"/>
      <c r="AW1938" s="138"/>
      <c r="AX1938" s="138"/>
      <c r="AY1938" s="138"/>
      <c r="AZ1938" s="138"/>
      <c r="BA1938" s="138"/>
      <c r="BB1938" s="138"/>
      <c r="BC1938" s="138"/>
      <c r="BD1938" s="138"/>
      <c r="BE1938" s="138"/>
      <c r="BF1938" s="138"/>
      <c r="BG1938" s="138"/>
      <c r="BH1938" s="138"/>
      <c r="BI1938" s="138"/>
      <c r="BJ1938" s="138"/>
      <c r="BK1938" s="138"/>
      <c r="BL1938" s="138"/>
      <c r="BM1938" s="138"/>
      <c r="BN1938" s="138"/>
      <c r="BO1938" s="138"/>
      <c r="BP1938" s="138"/>
      <c r="BQ1938" s="138"/>
      <c r="BR1938" s="138"/>
      <c r="BS1938" s="138"/>
      <c r="BT1938" s="138"/>
      <c r="BU1938" s="138"/>
      <c r="BV1938" s="138"/>
      <c r="BW1938" s="138"/>
      <c r="BX1938" s="138"/>
      <c r="BY1938" s="138"/>
      <c r="BZ1938" s="138"/>
      <c r="CA1938" s="138"/>
      <c r="CB1938" s="138"/>
      <c r="CC1938" s="138"/>
      <c r="CD1938" s="138"/>
      <c r="CE1938" s="138"/>
      <c r="CF1938" s="138"/>
      <c r="CG1938" s="138"/>
      <c r="CH1938" s="138"/>
      <c r="CI1938" s="138"/>
      <c r="CJ1938" s="138"/>
      <c r="CK1938" s="138"/>
      <c r="CL1938" s="138"/>
      <c r="CM1938" s="138"/>
      <c r="CN1938" s="138"/>
      <c r="CO1938" s="138"/>
      <c r="CP1938" s="138"/>
      <c r="CQ1938" s="138"/>
      <c r="CR1938" s="138"/>
      <c r="CS1938" s="138"/>
      <c r="CT1938" s="138"/>
      <c r="CU1938" s="138"/>
      <c r="CV1938" s="138"/>
      <c r="CW1938" s="138"/>
      <c r="CX1938" s="138"/>
      <c r="CY1938" s="138"/>
      <c r="CZ1938" s="138"/>
      <c r="DA1938" s="138"/>
      <c r="DB1938" s="138">
        <v>115.43167494270119</v>
      </c>
      <c r="DC1938" s="138">
        <v>119.84615784036437</v>
      </c>
      <c r="DD1938" s="138">
        <v>124.92967422686978</v>
      </c>
      <c r="DE1938" s="138">
        <v>132.5022951322315</v>
      </c>
      <c r="DF1938" s="138">
        <v>146.55644610020693</v>
      </c>
      <c r="DG1938" s="138">
        <v>154.64448806783045</v>
      </c>
      <c r="DH1938" s="138">
        <v>168.35996246727299</v>
      </c>
      <c r="DI1938" s="138">
        <v>170.40733246331988</v>
      </c>
      <c r="DJ1938" s="138">
        <v>173.20741883436438</v>
      </c>
      <c r="DK1938" s="138">
        <v>172.84002335287047</v>
      </c>
      <c r="DL1938" s="138">
        <v>183.42521242758011</v>
      </c>
      <c r="DM1938" s="138">
        <v>191.69253086593</v>
      </c>
      <c r="DN1938" s="138">
        <v>202.44435552367949</v>
      </c>
      <c r="DO1938" s="138">
        <v>210.75309941906434</v>
      </c>
      <c r="DP1938" s="138">
        <v>216.21772696595144</v>
      </c>
      <c r="DQ1938" s="138">
        <v>222.37726354883793</v>
      </c>
      <c r="DR1938" s="138">
        <v>221.24130632994141</v>
      </c>
      <c r="DS1938" s="138">
        <v>225.37271847738836</v>
      </c>
      <c r="DT1938" s="138">
        <v>222.91738795760585</v>
      </c>
      <c r="DU1938" s="138">
        <v>220.03880483985677</v>
      </c>
      <c r="DV1938" s="138">
        <v>207.06362586646196</v>
      </c>
      <c r="DW1938" s="138">
        <v>223.68563723443643</v>
      </c>
      <c r="DX1938" s="138">
        <v>217.87834280023915</v>
      </c>
      <c r="DY1938" s="138">
        <v>222.93753983644055</v>
      </c>
    </row>
    <row r="1939" spans="1:129" s="90" customFormat="1">
      <c r="A1939" s="193" t="s">
        <v>3537</v>
      </c>
      <c r="B1939" s="179" t="s">
        <v>3551</v>
      </c>
      <c r="C1939" s="67" t="s">
        <v>3533</v>
      </c>
      <c r="D1939" s="188" t="s">
        <v>3566</v>
      </c>
      <c r="E1939" s="67" t="s">
        <v>2663</v>
      </c>
      <c r="F1939" s="138"/>
      <c r="G1939" s="138"/>
      <c r="H1939" s="138"/>
      <c r="I1939" s="138"/>
      <c r="J1939" s="138"/>
      <c r="K1939" s="138"/>
      <c r="L1939" s="138"/>
      <c r="M1939" s="138"/>
      <c r="N1939" s="138"/>
      <c r="O1939" s="138"/>
      <c r="P1939" s="138"/>
      <c r="Q1939" s="138"/>
      <c r="R1939" s="138"/>
      <c r="S1939" s="138"/>
      <c r="T1939" s="138"/>
      <c r="U1939" s="138"/>
      <c r="V1939" s="138"/>
      <c r="W1939" s="138"/>
      <c r="X1939" s="138"/>
      <c r="Y1939" s="138"/>
      <c r="Z1939" s="138"/>
      <c r="AA1939" s="138"/>
      <c r="AB1939" s="138"/>
      <c r="AC1939" s="138"/>
      <c r="AD1939" s="138"/>
      <c r="AE1939" s="138"/>
      <c r="AF1939" s="138"/>
      <c r="AG1939" s="138"/>
      <c r="AH1939" s="138"/>
      <c r="AI1939" s="138"/>
      <c r="AJ1939" s="138"/>
      <c r="AK1939" s="138"/>
      <c r="AL1939" s="138"/>
      <c r="AM1939" s="138"/>
      <c r="AN1939" s="138"/>
      <c r="AO1939" s="138"/>
      <c r="AP1939" s="138"/>
      <c r="AQ1939" s="138"/>
      <c r="AR1939" s="138"/>
      <c r="AS1939" s="138"/>
      <c r="AT1939" s="138"/>
      <c r="AU1939" s="138"/>
      <c r="AV1939" s="138"/>
      <c r="AW1939" s="138"/>
      <c r="AX1939" s="138"/>
      <c r="AY1939" s="138"/>
      <c r="AZ1939" s="138"/>
      <c r="BA1939" s="138"/>
      <c r="BB1939" s="138"/>
      <c r="BC1939" s="138"/>
      <c r="BD1939" s="138"/>
      <c r="BE1939" s="138"/>
      <c r="BF1939" s="138"/>
      <c r="BG1939" s="138"/>
      <c r="BH1939" s="138"/>
      <c r="BI1939" s="138"/>
      <c r="BJ1939" s="138"/>
      <c r="BK1939" s="138"/>
      <c r="BL1939" s="138"/>
      <c r="BM1939" s="138"/>
      <c r="BN1939" s="138"/>
      <c r="BO1939" s="138"/>
      <c r="BP1939" s="138"/>
      <c r="BQ1939" s="138"/>
      <c r="BR1939" s="138"/>
      <c r="BS1939" s="138"/>
      <c r="BT1939" s="138"/>
      <c r="BU1939" s="138"/>
      <c r="BV1939" s="138"/>
      <c r="BW1939" s="138"/>
      <c r="BX1939" s="138"/>
      <c r="BY1939" s="138"/>
      <c r="BZ1939" s="138"/>
      <c r="CA1939" s="138"/>
      <c r="CB1939" s="138"/>
      <c r="CC1939" s="138"/>
      <c r="CD1939" s="138"/>
      <c r="CE1939" s="138"/>
      <c r="CF1939" s="138"/>
      <c r="CG1939" s="138"/>
      <c r="CH1939" s="138"/>
      <c r="CI1939" s="138"/>
      <c r="CJ1939" s="138"/>
      <c r="CK1939" s="138">
        <f t="shared" ref="CK1939:DY1939" si="157">CK1931*23.8846</f>
        <v>632.08500445921129</v>
      </c>
      <c r="CL1939" s="138">
        <f t="shared" si="157"/>
        <v>674.0852403403162</v>
      </c>
      <c r="CM1939" s="138">
        <f t="shared" si="157"/>
        <v>674.03241115395929</v>
      </c>
      <c r="CN1939" s="138">
        <f t="shared" si="157"/>
        <v>651.13127132666045</v>
      </c>
      <c r="CO1939" s="138">
        <f t="shared" si="157"/>
        <v>688.41489040365775</v>
      </c>
      <c r="CP1939" s="138">
        <f t="shared" si="157"/>
        <v>709.9992897087667</v>
      </c>
      <c r="CQ1939" s="138">
        <f t="shared" si="157"/>
        <v>748.68728297858695</v>
      </c>
      <c r="CR1939" s="138">
        <f t="shared" si="157"/>
        <v>752.42794071193339</v>
      </c>
      <c r="CS1939" s="138">
        <f t="shared" si="157"/>
        <v>779.42032919836129</v>
      </c>
      <c r="CT1939" s="138">
        <f t="shared" si="157"/>
        <v>797.21802895754377</v>
      </c>
      <c r="CU1939" s="138">
        <f t="shared" si="157"/>
        <v>825.20318495866798</v>
      </c>
      <c r="CV1939" s="138">
        <f t="shared" si="157"/>
        <v>839.46740168889414</v>
      </c>
      <c r="CW1939" s="138">
        <f t="shared" si="157"/>
        <v>883.09190269171108</v>
      </c>
      <c r="CX1939" s="138">
        <f t="shared" si="157"/>
        <v>924.1998775223077</v>
      </c>
      <c r="CY1939" s="138">
        <f t="shared" si="157"/>
        <v>928.76025180476415</v>
      </c>
      <c r="CZ1939" s="138">
        <f t="shared" si="157"/>
        <v>930.89471831166964</v>
      </c>
      <c r="DA1939" s="138">
        <f t="shared" si="157"/>
        <v>952.39452242127834</v>
      </c>
      <c r="DB1939" s="138">
        <f t="shared" si="157"/>
        <v>987.78794065574891</v>
      </c>
      <c r="DC1939" s="138">
        <f t="shared" si="157"/>
        <v>969.5864398110341</v>
      </c>
      <c r="DD1939" s="138">
        <f t="shared" si="157"/>
        <v>991.46306487405514</v>
      </c>
      <c r="DE1939" s="138">
        <f t="shared" si="157"/>
        <v>991.35335611085725</v>
      </c>
      <c r="DF1939" s="138">
        <f t="shared" si="157"/>
        <v>1005.0689900190719</v>
      </c>
      <c r="DG1939" s="138">
        <f t="shared" si="157"/>
        <v>1004.3673897368558</v>
      </c>
      <c r="DH1939" s="138">
        <f t="shared" si="157"/>
        <v>995.0476692162423</v>
      </c>
      <c r="DI1939" s="138">
        <f t="shared" si="157"/>
        <v>1033.1240869886151</v>
      </c>
      <c r="DJ1939" s="138">
        <f t="shared" si="157"/>
        <v>1045.9009630335156</v>
      </c>
      <c r="DK1939" s="138">
        <f t="shared" si="157"/>
        <v>1012.7321747809438</v>
      </c>
      <c r="DL1939" s="138">
        <f t="shared" si="157"/>
        <v>1071.7355048845081</v>
      </c>
      <c r="DM1939" s="138">
        <f t="shared" si="157"/>
        <v>1047.0085725653348</v>
      </c>
      <c r="DN1939" s="138">
        <f t="shared" si="157"/>
        <v>1061.318812869232</v>
      </c>
      <c r="DO1939" s="138">
        <f t="shared" si="157"/>
        <v>1083.1420946593335</v>
      </c>
      <c r="DP1939" s="138">
        <f t="shared" si="157"/>
        <v>1064.2136905276566</v>
      </c>
      <c r="DQ1939" s="138">
        <f t="shared" si="157"/>
        <v>1099.2170247471395</v>
      </c>
      <c r="DR1939" s="138">
        <f t="shared" si="157"/>
        <v>1123.3978189314946</v>
      </c>
      <c r="DS1939" s="138">
        <f t="shared" si="157"/>
        <v>1130.2268512243224</v>
      </c>
      <c r="DT1939" s="138">
        <f t="shared" si="157"/>
        <v>1201.8387716643012</v>
      </c>
      <c r="DU1939" s="138">
        <f t="shared" si="157"/>
        <v>1244.8280630866009</v>
      </c>
      <c r="DV1939" s="138">
        <f t="shared" si="157"/>
        <v>1210.3075828662925</v>
      </c>
      <c r="DW1939" s="138">
        <f t="shared" si="157"/>
        <v>1227.6051840944508</v>
      </c>
      <c r="DX1939" s="138">
        <f t="shared" si="157"/>
        <v>1231.4400722496134</v>
      </c>
      <c r="DY1939" s="138">
        <f t="shared" si="157"/>
        <v>1206.6033158571345</v>
      </c>
    </row>
    <row r="1940" spans="1:129" s="90" customFormat="1">
      <c r="A1940" s="193" t="s">
        <v>3537</v>
      </c>
      <c r="B1940" s="179" t="s">
        <v>3551</v>
      </c>
      <c r="C1940" s="67" t="s">
        <v>3533</v>
      </c>
      <c r="D1940" s="188" t="s">
        <v>3566</v>
      </c>
      <c r="E1940" s="67" t="s">
        <v>2664</v>
      </c>
      <c r="F1940" s="138"/>
      <c r="G1940" s="138"/>
      <c r="H1940" s="138"/>
      <c r="I1940" s="138"/>
      <c r="J1940" s="138"/>
      <c r="K1940" s="138"/>
      <c r="L1940" s="138"/>
      <c r="M1940" s="138"/>
      <c r="N1940" s="138"/>
      <c r="O1940" s="138"/>
      <c r="P1940" s="138"/>
      <c r="Q1940" s="138"/>
      <c r="R1940" s="138"/>
      <c r="S1940" s="138"/>
      <c r="T1940" s="138"/>
      <c r="U1940" s="138"/>
      <c r="V1940" s="138"/>
      <c r="W1940" s="138"/>
      <c r="X1940" s="138"/>
      <c r="Y1940" s="138"/>
      <c r="Z1940" s="138"/>
      <c r="AA1940" s="138"/>
      <c r="AB1940" s="138"/>
      <c r="AC1940" s="138"/>
      <c r="AD1940" s="138"/>
      <c r="AE1940" s="138"/>
      <c r="AF1940" s="138"/>
      <c r="AG1940" s="138"/>
      <c r="AH1940" s="138"/>
      <c r="AI1940" s="138"/>
      <c r="AJ1940" s="138"/>
      <c r="AK1940" s="138"/>
      <c r="AL1940" s="138"/>
      <c r="AM1940" s="138"/>
      <c r="AN1940" s="138"/>
      <c r="AO1940" s="138"/>
      <c r="AP1940" s="138"/>
      <c r="AQ1940" s="138"/>
      <c r="AR1940" s="138"/>
      <c r="AS1940" s="138"/>
      <c r="AT1940" s="138"/>
      <c r="AU1940" s="138"/>
      <c r="AV1940" s="138"/>
      <c r="AW1940" s="138"/>
      <c r="AX1940" s="138"/>
      <c r="AY1940" s="138"/>
      <c r="AZ1940" s="138"/>
      <c r="BA1940" s="138"/>
      <c r="BB1940" s="138"/>
      <c r="BC1940" s="138"/>
      <c r="BD1940" s="138"/>
      <c r="BE1940" s="138"/>
      <c r="BF1940" s="138"/>
      <c r="BG1940" s="138"/>
      <c r="BH1940" s="138"/>
      <c r="BI1940" s="138"/>
      <c r="BJ1940" s="138"/>
      <c r="BK1940" s="138"/>
      <c r="BL1940" s="138"/>
      <c r="BM1940" s="138"/>
      <c r="BN1940" s="138"/>
      <c r="BO1940" s="138"/>
      <c r="BP1940" s="138"/>
      <c r="BQ1940" s="138"/>
      <c r="BR1940" s="138"/>
      <c r="BS1940" s="138"/>
      <c r="BT1940" s="138"/>
      <c r="BU1940" s="138"/>
      <c r="BV1940" s="138"/>
      <c r="BW1940" s="138"/>
      <c r="BX1940" s="138"/>
      <c r="BY1940" s="138"/>
      <c r="BZ1940" s="138"/>
      <c r="CA1940" s="138"/>
      <c r="CB1940" s="138"/>
      <c r="CC1940" s="138"/>
      <c r="CD1940" s="138"/>
      <c r="CE1940" s="138"/>
      <c r="CF1940" s="138"/>
      <c r="CG1940" s="138"/>
      <c r="CH1940" s="138"/>
      <c r="CI1940" s="138"/>
      <c r="CJ1940" s="138"/>
      <c r="CK1940" s="138"/>
      <c r="CL1940" s="138"/>
      <c r="CM1940" s="138"/>
      <c r="CN1940" s="138"/>
      <c r="CO1940" s="138"/>
      <c r="CP1940" s="138"/>
      <c r="CQ1940" s="138"/>
      <c r="CR1940" s="138"/>
      <c r="CS1940" s="138"/>
      <c r="CT1940" s="138"/>
      <c r="CU1940" s="138"/>
      <c r="CV1940" s="138"/>
      <c r="CW1940" s="138"/>
      <c r="CX1940" s="138"/>
      <c r="CY1940" s="138"/>
      <c r="CZ1940" s="138"/>
      <c r="DA1940" s="138"/>
      <c r="DB1940" s="138">
        <v>987.78794065574891</v>
      </c>
      <c r="DC1940" s="138">
        <v>969.5864398110341</v>
      </c>
      <c r="DD1940" s="138">
        <v>991.46306487405514</v>
      </c>
      <c r="DE1940" s="138">
        <v>991.35335611085725</v>
      </c>
      <c r="DF1940" s="138">
        <v>1005.0689900190719</v>
      </c>
      <c r="DG1940" s="138">
        <v>1004.3673897368558</v>
      </c>
      <c r="DH1940" s="138">
        <v>995.0476692162423</v>
      </c>
      <c r="DI1940" s="138">
        <v>1033.1240869886151</v>
      </c>
      <c r="DJ1940" s="138">
        <v>1045.9009630335156</v>
      </c>
      <c r="DK1940" s="138">
        <v>1012.7321747809438</v>
      </c>
      <c r="DL1940" s="138">
        <v>1071.7355048845081</v>
      </c>
      <c r="DM1940" s="138">
        <v>1047.0085725653348</v>
      </c>
      <c r="DN1940" s="138">
        <v>1061.318812869232</v>
      </c>
      <c r="DO1940" s="138">
        <v>1083.1420946593335</v>
      </c>
      <c r="DP1940" s="138">
        <v>1064.2136905276566</v>
      </c>
      <c r="DQ1940" s="138">
        <v>1099.2170247471395</v>
      </c>
      <c r="DR1940" s="138">
        <v>1123.3978189314946</v>
      </c>
      <c r="DS1940" s="138">
        <v>1130.2268512243224</v>
      </c>
      <c r="DT1940" s="138">
        <v>1201.8387716643012</v>
      </c>
      <c r="DU1940" s="138">
        <v>1244.8280630866009</v>
      </c>
      <c r="DV1940" s="138">
        <v>1210.3075828662925</v>
      </c>
      <c r="DW1940" s="138">
        <v>1227.6051840944508</v>
      </c>
      <c r="DX1940" s="138">
        <v>1231.4400722496134</v>
      </c>
      <c r="DY1940" s="138">
        <v>1206.6033158571345</v>
      </c>
    </row>
    <row r="1941" spans="1:129" s="90" customFormat="1">
      <c r="A1941" s="193" t="s">
        <v>3537</v>
      </c>
      <c r="B1941" s="179" t="s">
        <v>3551</v>
      </c>
      <c r="C1941" s="67" t="s">
        <v>3533</v>
      </c>
      <c r="D1941" s="188" t="s">
        <v>3566</v>
      </c>
      <c r="E1941" s="122" t="s">
        <v>2665</v>
      </c>
      <c r="F1941" s="122"/>
      <c r="G1941" s="122"/>
      <c r="H1941" s="122"/>
      <c r="I1941" s="122"/>
      <c r="J1941" s="122"/>
      <c r="K1941" s="122"/>
      <c r="L1941" s="122"/>
      <c r="M1941" s="122"/>
      <c r="N1941" s="122"/>
      <c r="O1941" s="122"/>
      <c r="P1941" s="122"/>
      <c r="Q1941" s="122"/>
      <c r="R1941" s="122"/>
      <c r="S1941" s="122"/>
      <c r="T1941" s="122"/>
      <c r="U1941" s="122"/>
      <c r="V1941" s="122"/>
      <c r="W1941" s="122"/>
      <c r="X1941" s="122"/>
      <c r="Y1941" s="122"/>
      <c r="Z1941" s="122"/>
      <c r="AA1941" s="122"/>
      <c r="AB1941" s="122"/>
      <c r="AC1941" s="122"/>
      <c r="AD1941" s="122"/>
      <c r="AE1941" s="122"/>
      <c r="AF1941" s="122"/>
      <c r="AG1941" s="122"/>
      <c r="AH1941" s="122"/>
      <c r="AI1941" s="122"/>
      <c r="AJ1941" s="122"/>
      <c r="AK1941" s="122"/>
      <c r="AL1941" s="122"/>
      <c r="AM1941" s="122"/>
      <c r="AN1941" s="122"/>
      <c r="AO1941" s="122"/>
      <c r="AP1941" s="122"/>
      <c r="AQ1941" s="122"/>
      <c r="AR1941" s="122"/>
      <c r="AS1941" s="122"/>
      <c r="AT1941" s="122"/>
      <c r="AU1941" s="122"/>
      <c r="AV1941" s="122"/>
      <c r="AW1941" s="122"/>
      <c r="AX1941" s="122"/>
      <c r="AY1941" s="122"/>
      <c r="AZ1941" s="122"/>
      <c r="BA1941" s="122"/>
      <c r="BB1941" s="122"/>
      <c r="BC1941" s="122"/>
      <c r="BD1941" s="122"/>
      <c r="BE1941" s="122"/>
      <c r="BF1941" s="122"/>
      <c r="BG1941" s="122"/>
      <c r="BH1941" s="122"/>
      <c r="BI1941" s="122"/>
      <c r="BJ1941" s="122"/>
      <c r="BK1941" s="122"/>
      <c r="BL1941" s="122"/>
      <c r="BM1941" s="122"/>
      <c r="BN1941" s="122"/>
      <c r="BO1941" s="122"/>
      <c r="BP1941" s="122"/>
      <c r="BQ1941" s="122"/>
      <c r="BR1941" s="122"/>
      <c r="BS1941" s="138">
        <f t="shared" ref="BS1941:CJ1941" si="158">BS1932*23.8846</f>
        <v>542.03123145081531</v>
      </c>
      <c r="BT1941" s="138">
        <f t="shared" si="158"/>
        <v>590.61198041281591</v>
      </c>
      <c r="BU1941" s="138">
        <f t="shared" si="158"/>
        <v>634.05515182754937</v>
      </c>
      <c r="BV1941" s="138">
        <f t="shared" si="158"/>
        <v>691.68969019148346</v>
      </c>
      <c r="BW1941" s="138">
        <f t="shared" si="158"/>
        <v>759.53890453997042</v>
      </c>
      <c r="BX1941" s="138">
        <f t="shared" si="158"/>
        <v>826.72507222076797</v>
      </c>
      <c r="BY1941" s="138">
        <f t="shared" si="158"/>
        <v>885.05540532129385</v>
      </c>
      <c r="BZ1941" s="138">
        <f t="shared" si="158"/>
        <v>933.93963789636098</v>
      </c>
      <c r="CA1941" s="138">
        <f t="shared" si="158"/>
        <v>978.31793436599537</v>
      </c>
      <c r="CB1941" s="138">
        <f t="shared" si="158"/>
        <v>1002.5678696467216</v>
      </c>
      <c r="CC1941" s="138">
        <f t="shared" si="158"/>
        <v>1002.5572927515807</v>
      </c>
      <c r="CD1941" s="138">
        <f t="shared" si="158"/>
        <v>1062.2651895492427</v>
      </c>
      <c r="CE1941" s="138">
        <f t="shared" si="158"/>
        <v>1097.1490937246531</v>
      </c>
      <c r="CF1941" s="138">
        <f t="shared" si="158"/>
        <v>1143.0742229378011</v>
      </c>
      <c r="CG1941" s="138">
        <f t="shared" si="158"/>
        <v>1213.9325367128661</v>
      </c>
      <c r="CH1941" s="138">
        <f t="shared" si="158"/>
        <v>1224.158820439201</v>
      </c>
      <c r="CI1941" s="138">
        <f t="shared" si="158"/>
        <v>1237.822885216455</v>
      </c>
      <c r="CJ1941" s="138">
        <f t="shared" si="158"/>
        <v>1244.1734929957245</v>
      </c>
      <c r="CK1941" s="138">
        <f t="shared" ref="CK1941:DY1941" si="159">CK1932*23.8846</f>
        <v>1264.3021246123724</v>
      </c>
      <c r="CL1941" s="138">
        <f t="shared" si="159"/>
        <v>1367.3845837471899</v>
      </c>
      <c r="CM1941" s="138">
        <f t="shared" si="159"/>
        <v>1398.2995861056722</v>
      </c>
      <c r="CN1941" s="138">
        <f t="shared" si="159"/>
        <v>1411.9616750564812</v>
      </c>
      <c r="CO1941" s="138">
        <f t="shared" si="159"/>
        <v>1485.9758833435023</v>
      </c>
      <c r="CP1941" s="138">
        <f t="shared" si="159"/>
        <v>1555.3612192547155</v>
      </c>
      <c r="CQ1941" s="138">
        <f t="shared" si="159"/>
        <v>1624.1322767688832</v>
      </c>
      <c r="CR1941" s="138">
        <f t="shared" si="159"/>
        <v>1675.0780809514292</v>
      </c>
      <c r="CS1941" s="138">
        <f t="shared" si="159"/>
        <v>1717.3555664910657</v>
      </c>
      <c r="CT1941" s="138">
        <f t="shared" si="159"/>
        <v>1725.149771278175</v>
      </c>
      <c r="CU1941" s="138">
        <f t="shared" si="159"/>
        <v>1742.518562596543</v>
      </c>
      <c r="CV1941" s="138">
        <f t="shared" si="159"/>
        <v>1753.1919170212357</v>
      </c>
      <c r="CW1941" s="138">
        <f t="shared" si="159"/>
        <v>1814.6604502865707</v>
      </c>
      <c r="CX1941" s="138">
        <f t="shared" si="159"/>
        <v>1905.353811005185</v>
      </c>
      <c r="CY1941" s="138">
        <f t="shared" si="159"/>
        <v>1894.2735296664341</v>
      </c>
      <c r="CZ1941" s="138">
        <f t="shared" si="159"/>
        <v>1928.9774845006229</v>
      </c>
      <c r="DA1941" s="138">
        <f t="shared" si="159"/>
        <v>1983.827397480323</v>
      </c>
      <c r="DB1941" s="138">
        <f t="shared" si="159"/>
        <v>2063.1357081753667</v>
      </c>
      <c r="DC1941" s="138">
        <f t="shared" si="159"/>
        <v>2090.8721150397814</v>
      </c>
      <c r="DD1941" s="138">
        <f t="shared" si="159"/>
        <v>2152.0462455526631</v>
      </c>
      <c r="DE1941" s="138">
        <f t="shared" si="159"/>
        <v>2212.1877943498303</v>
      </c>
      <c r="DF1941" s="138">
        <f t="shared" si="159"/>
        <v>2298.7348066869827</v>
      </c>
      <c r="DG1941" s="138">
        <f t="shared" si="159"/>
        <v>2359.3289204318826</v>
      </c>
      <c r="DH1941" s="138">
        <f t="shared" si="159"/>
        <v>2421.4447371498923</v>
      </c>
      <c r="DI1941" s="138">
        <f t="shared" si="159"/>
        <v>2520.6979543183788</v>
      </c>
      <c r="DJ1941" s="138">
        <f t="shared" si="159"/>
        <v>2581.8316405788805</v>
      </c>
      <c r="DK1941" s="138">
        <f t="shared" si="159"/>
        <v>2528.4361126107265</v>
      </c>
      <c r="DL1941" s="138">
        <f t="shared" si="159"/>
        <v>2716.5808010557389</v>
      </c>
      <c r="DM1941" s="138">
        <f t="shared" si="159"/>
        <v>2781.5247087352714</v>
      </c>
      <c r="DN1941" s="138">
        <f t="shared" si="159"/>
        <v>2854.9569863225893</v>
      </c>
      <c r="DO1941" s="138">
        <f t="shared" si="159"/>
        <v>2899.4663907253789</v>
      </c>
      <c r="DP1941" s="138">
        <f t="shared" si="159"/>
        <v>2920.1817350662745</v>
      </c>
      <c r="DQ1941" s="138">
        <f t="shared" si="159"/>
        <v>2988.1449779697905</v>
      </c>
      <c r="DR1941" s="138">
        <f t="shared" si="159"/>
        <v>3029.1800902011655</v>
      </c>
      <c r="DS1941" s="138">
        <f t="shared" si="159"/>
        <v>3139.9472882357713</v>
      </c>
      <c r="DT1941" s="138">
        <f t="shared" si="159"/>
        <v>3295.0521614926984</v>
      </c>
      <c r="DU1941" s="138">
        <f t="shared" si="159"/>
        <v>3360.6595725824009</v>
      </c>
      <c r="DV1941" s="138">
        <f t="shared" si="159"/>
        <v>3328.8142133791748</v>
      </c>
      <c r="DW1941" s="138">
        <f t="shared" si="159"/>
        <v>3459.9341783510731</v>
      </c>
      <c r="DX1941" s="138">
        <f t="shared" si="159"/>
        <v>3446.8526482991147</v>
      </c>
      <c r="DY1941" s="138">
        <f t="shared" si="159"/>
        <v>3448.1303005667337</v>
      </c>
    </row>
    <row r="1942" spans="1:129" s="83" customFormat="1">
      <c r="A1942" s="176" t="s">
        <v>3537</v>
      </c>
      <c r="B1942" s="178" t="s">
        <v>3551</v>
      </c>
      <c r="C1942" t="s">
        <v>3533</v>
      </c>
      <c r="D1942" s="187" t="s">
        <v>3566</v>
      </c>
      <c r="E1942" s="116" t="s">
        <v>2666</v>
      </c>
      <c r="F1942" s="116"/>
      <c r="G1942" s="116"/>
      <c r="H1942" s="116"/>
      <c r="I1942" s="116"/>
      <c r="J1942" s="116"/>
      <c r="K1942" s="116"/>
      <c r="L1942" s="116"/>
      <c r="M1942" s="116"/>
      <c r="N1942" s="116"/>
      <c r="O1942" s="116"/>
      <c r="P1942" s="116"/>
      <c r="Q1942" s="116"/>
      <c r="R1942" s="116"/>
      <c r="S1942" s="116"/>
      <c r="T1942" s="116"/>
      <c r="U1942" s="116"/>
      <c r="V1942" s="116"/>
      <c r="W1942" s="116"/>
      <c r="X1942" s="116"/>
      <c r="Y1942" s="116"/>
      <c r="Z1942" s="116"/>
      <c r="AA1942" s="116"/>
      <c r="AB1942" s="116"/>
      <c r="AC1942" s="116"/>
      <c r="AD1942" s="116"/>
      <c r="AE1942" s="116"/>
      <c r="AF1942" s="116"/>
      <c r="AG1942" s="116"/>
      <c r="AH1942" s="116"/>
      <c r="AI1942" s="116"/>
      <c r="AJ1942" s="116"/>
      <c r="AK1942" s="116"/>
      <c r="AL1942" s="116"/>
      <c r="AM1942" s="116"/>
      <c r="AN1942" s="116"/>
      <c r="AO1942" s="116"/>
      <c r="AP1942" s="116"/>
      <c r="AQ1942" s="116"/>
      <c r="AR1942" s="116"/>
      <c r="AS1942" s="116"/>
      <c r="AT1942" s="116"/>
      <c r="AU1942" s="116"/>
      <c r="AV1942" s="116"/>
      <c r="AW1942" s="116"/>
      <c r="AX1942" s="116"/>
      <c r="AY1942" s="116"/>
      <c r="AZ1942" s="116"/>
      <c r="BA1942" s="116"/>
      <c r="BB1942" s="116"/>
      <c r="BC1942" s="116"/>
      <c r="BD1942" s="116"/>
      <c r="BE1942" s="116"/>
      <c r="BF1942" s="116"/>
      <c r="BG1942" s="116"/>
      <c r="BH1942" s="116"/>
      <c r="BI1942" s="116"/>
      <c r="BJ1942" s="116"/>
      <c r="BK1942" s="116"/>
      <c r="BL1942" s="116"/>
      <c r="BM1942" s="116"/>
      <c r="BN1942" s="116"/>
      <c r="BO1942" s="116"/>
      <c r="BP1942" s="116"/>
      <c r="BQ1942" s="116"/>
      <c r="BR1942" s="116"/>
      <c r="BS1942" s="135"/>
      <c r="BT1942" s="135"/>
      <c r="BU1942" s="135"/>
      <c r="BV1942" s="135"/>
      <c r="BW1942" s="135"/>
      <c r="BX1942" s="135">
        <f t="shared" ref="BX1942:DC1942" si="160">SUM(BX1933:BX1939)/SUM(BX1921:BX1925)</f>
        <v>0.28163537713464815</v>
      </c>
      <c r="BY1942" s="135">
        <f t="shared" si="160"/>
        <v>0.28664700048172764</v>
      </c>
      <c r="BZ1942" s="135">
        <f t="shared" si="160"/>
        <v>0.28876255176471632</v>
      </c>
      <c r="CA1942" s="135">
        <f t="shared" si="160"/>
        <v>0.30453143765935692</v>
      </c>
      <c r="CB1942" s="135">
        <f t="shared" si="160"/>
        <v>0.31969161130788787</v>
      </c>
      <c r="CC1942" s="135">
        <f t="shared" si="160"/>
        <v>0.34819040936796636</v>
      </c>
      <c r="CD1942" s="135">
        <f t="shared" si="160"/>
        <v>0.36894562698827416</v>
      </c>
      <c r="CE1942" s="135">
        <f t="shared" si="160"/>
        <v>0.38542094239280889</v>
      </c>
      <c r="CF1942" s="135">
        <f t="shared" si="160"/>
        <v>0.40563849304578303</v>
      </c>
      <c r="CG1942" s="135">
        <f t="shared" si="160"/>
        <v>0.41458870256575209</v>
      </c>
      <c r="CH1942" s="135">
        <f t="shared" si="160"/>
        <v>0.4266477327698513</v>
      </c>
      <c r="CI1942" s="135">
        <f t="shared" si="160"/>
        <v>0.4425205748464891</v>
      </c>
      <c r="CJ1942" s="135">
        <f t="shared" si="160"/>
        <v>0.47316824648346822</v>
      </c>
      <c r="CK1942" s="135">
        <f t="shared" si="160"/>
        <v>0.99835516080741848</v>
      </c>
      <c r="CL1942" s="135">
        <f t="shared" si="160"/>
        <v>0.99462513220611848</v>
      </c>
      <c r="CM1942" s="135">
        <f t="shared" si="160"/>
        <v>0.99097388775798712</v>
      </c>
      <c r="CN1942" s="135">
        <f t="shared" si="160"/>
        <v>0.97542738889449265</v>
      </c>
      <c r="CO1942" s="135">
        <f t="shared" si="160"/>
        <v>0.97756148432852463</v>
      </c>
      <c r="CP1942" s="135">
        <f t="shared" si="160"/>
        <v>0.98001271947114243</v>
      </c>
      <c r="CQ1942" s="135">
        <f t="shared" si="160"/>
        <v>0.98909031898900091</v>
      </c>
      <c r="CR1942" s="135">
        <f t="shared" si="160"/>
        <v>0.98903325249561547</v>
      </c>
      <c r="CS1942" s="135">
        <f t="shared" si="160"/>
        <v>1.0006588184903298</v>
      </c>
      <c r="CT1942" s="135">
        <f t="shared" si="160"/>
        <v>1.0022550948441855</v>
      </c>
      <c r="CU1942" s="135">
        <f t="shared" si="160"/>
        <v>1.0009476184950497</v>
      </c>
      <c r="CV1942" s="135">
        <f t="shared" si="160"/>
        <v>0.99255673537056999</v>
      </c>
      <c r="CW1942" s="135">
        <f t="shared" si="160"/>
        <v>1.01058212956682</v>
      </c>
      <c r="CX1942" s="135">
        <f t="shared" si="160"/>
        <v>1.0118398589999942</v>
      </c>
      <c r="CY1942" s="135">
        <f t="shared" si="160"/>
        <v>1.2416737926182135</v>
      </c>
      <c r="CZ1942" s="135">
        <f t="shared" si="160"/>
        <v>1.2306377088656548</v>
      </c>
      <c r="DA1942" s="135">
        <f t="shared" si="160"/>
        <v>1.2244359675574565</v>
      </c>
      <c r="DB1942" s="135">
        <f t="shared" si="160"/>
        <v>1.2765537459969241</v>
      </c>
      <c r="DC1942" s="135">
        <f t="shared" si="160"/>
        <v>1.2656528552718982</v>
      </c>
      <c r="DD1942" s="135">
        <f t="shared" ref="DD1942:DY1942" si="161">SUM(DD1933:DD1939)/SUM(DD1921:DD1925)</f>
        <v>1.2686102637576033</v>
      </c>
      <c r="DE1942" s="135">
        <f t="shared" si="161"/>
        <v>1.2604440579004665</v>
      </c>
      <c r="DF1942" s="135">
        <f t="shared" si="161"/>
        <v>1.2678358130745269</v>
      </c>
      <c r="DG1942" s="135">
        <f t="shared" si="161"/>
        <v>1.2701448142117622</v>
      </c>
      <c r="DH1942" s="135">
        <f t="shared" si="161"/>
        <v>1.2659675921764866</v>
      </c>
      <c r="DI1942" s="135">
        <f t="shared" si="161"/>
        <v>1.2734284044555058</v>
      </c>
      <c r="DJ1942" s="135">
        <f t="shared" si="161"/>
        <v>1.2504125298574822</v>
      </c>
      <c r="DK1942" s="135">
        <f t="shared" si="161"/>
        <v>1.2516977635815649</v>
      </c>
      <c r="DL1942" s="135">
        <f t="shared" si="161"/>
        <v>1.2547713049914455</v>
      </c>
      <c r="DM1942" s="135">
        <f t="shared" si="161"/>
        <v>1.2430145831239243</v>
      </c>
      <c r="DN1942" s="135">
        <f t="shared" si="161"/>
        <v>1.2430904174113879</v>
      </c>
      <c r="DO1942" s="135">
        <f t="shared" si="161"/>
        <v>1.2434137801889802</v>
      </c>
      <c r="DP1942" s="135">
        <f t="shared" si="161"/>
        <v>1.2230948236861927</v>
      </c>
      <c r="DQ1942" s="135">
        <f t="shared" si="161"/>
        <v>1.217175627386808</v>
      </c>
      <c r="DR1942" s="135">
        <f t="shared" si="161"/>
        <v>1.2337477181713286</v>
      </c>
      <c r="DS1942" s="135">
        <f t="shared" si="161"/>
        <v>1.2187081183320518</v>
      </c>
      <c r="DT1942" s="135">
        <f t="shared" si="161"/>
        <v>1.2163316778998519</v>
      </c>
      <c r="DU1942" s="135">
        <f t="shared" si="161"/>
        <v>1.1954345312761168</v>
      </c>
      <c r="DV1942" s="135">
        <f t="shared" si="161"/>
        <v>1.207306569848924</v>
      </c>
      <c r="DW1942" s="135">
        <f t="shared" si="161"/>
        <v>1.1995593990084341</v>
      </c>
      <c r="DX1942" s="135">
        <f t="shared" si="161"/>
        <v>1.1916920290483648</v>
      </c>
      <c r="DY1942" s="135">
        <f t="shared" si="161"/>
        <v>1.1913682489654387</v>
      </c>
    </row>
    <row r="1943" spans="1:129" s="90" customFormat="1">
      <c r="A1943" s="193" t="s">
        <v>3537</v>
      </c>
      <c r="B1943" s="179" t="s">
        <v>3551</v>
      </c>
      <c r="C1943" s="67" t="s">
        <v>3533</v>
      </c>
      <c r="D1943" s="188" t="s">
        <v>3566</v>
      </c>
      <c r="E1943" s="67" t="s">
        <v>2667</v>
      </c>
      <c r="F1943" s="93"/>
      <c r="G1943" s="93"/>
      <c r="H1943" s="93"/>
      <c r="I1943" s="93"/>
      <c r="J1943" s="93"/>
      <c r="K1943" s="93"/>
      <c r="L1943" s="93"/>
      <c r="M1943" s="93"/>
      <c r="N1943" s="93"/>
      <c r="O1943" s="93"/>
      <c r="P1943" s="93"/>
      <c r="Q1943" s="93"/>
      <c r="R1943" s="93"/>
      <c r="S1943" s="93"/>
      <c r="T1943" s="93"/>
      <c r="U1943" s="93"/>
      <c r="V1943" s="93"/>
      <c r="W1943" s="93"/>
      <c r="X1943" s="93"/>
      <c r="Y1943" s="93"/>
      <c r="Z1943" s="93"/>
      <c r="AA1943" s="93"/>
      <c r="AB1943" s="93"/>
      <c r="AC1943" s="93"/>
      <c r="AD1943" s="93"/>
      <c r="AE1943" s="93"/>
      <c r="AF1943" s="93"/>
      <c r="AG1943" s="93"/>
      <c r="AH1943" s="93"/>
      <c r="AI1943" s="93"/>
      <c r="AJ1943" s="93"/>
      <c r="AK1943" s="93"/>
      <c r="AL1943" s="93"/>
      <c r="AM1943" s="93"/>
      <c r="AN1943" s="93"/>
      <c r="AO1943" s="93"/>
      <c r="AP1943" s="93"/>
      <c r="AQ1943" s="93"/>
      <c r="AR1943" s="93"/>
      <c r="AS1943" s="93"/>
      <c r="AT1943" s="93"/>
      <c r="AU1943" s="93"/>
      <c r="AV1943" s="93"/>
      <c r="AW1943" s="93"/>
      <c r="AX1943" s="93"/>
      <c r="AY1943" s="93"/>
      <c r="AZ1943" s="93"/>
      <c r="BA1943" s="93"/>
      <c r="BB1943" s="93"/>
      <c r="BC1943" s="93"/>
      <c r="BD1943" s="93"/>
      <c r="BE1943" s="93"/>
      <c r="BF1943" s="93"/>
      <c r="BG1943" s="93"/>
      <c r="BH1943" s="93"/>
      <c r="BI1943" s="93"/>
      <c r="BJ1943" s="93"/>
      <c r="BK1943" s="93"/>
      <c r="BL1943" s="93"/>
      <c r="BM1943" s="93"/>
      <c r="BN1943" s="93"/>
      <c r="BO1943" s="93"/>
      <c r="BP1943" s="93"/>
      <c r="BQ1943" s="93"/>
      <c r="BR1943" s="93"/>
      <c r="BS1943" s="138">
        <f>BS1933*1000000/BS8</f>
        <v>2.5604164493871805E-3</v>
      </c>
      <c r="BT1943" s="138">
        <f>BT1933*1000000/BT8</f>
        <v>2.7903783888454021E-3</v>
      </c>
      <c r="BU1943" s="138">
        <f>BU1933*1000000/BU8</f>
        <v>2.6886339848327585E-3</v>
      </c>
      <c r="BV1943" s="138">
        <f>BV1933*1000000/BV8</f>
        <v>2.6557984575309797E-3</v>
      </c>
      <c r="BW1943" s="138">
        <f>BW1933*1000000/BW8</f>
        <v>3.0233970656213054E-3</v>
      </c>
      <c r="BX1943" s="138">
        <f>BX1933*1000000/BX8</f>
        <v>3.6583131868470177E-3</v>
      </c>
      <c r="BY1943" s="138">
        <f>BY1933*1000000/BY8</f>
        <v>4.2192166647932131E-3</v>
      </c>
      <c r="BZ1943" s="138">
        <f>BZ1933*1000000/BZ8</f>
        <v>5.5108551483201507E-3</v>
      </c>
      <c r="CA1943" s="138">
        <f>CA1933*1000000/CA8</f>
        <v>8.6051109735236237E-3</v>
      </c>
      <c r="CB1943" s="138">
        <f>CB1933*1000000/CB8</f>
        <v>9.4267330938983783E-3</v>
      </c>
      <c r="CC1943" s="138">
        <f>CC1933*1000000/CC8</f>
        <v>1.1045381573309225E-2</v>
      </c>
      <c r="CD1943" s="138">
        <f>CD1933*1000000/CD8</f>
        <v>1.2206211223104531E-2</v>
      </c>
      <c r="CE1943" s="138">
        <f>CE1933*1000000/CE8</f>
        <v>1.3282925599538645E-2</v>
      </c>
      <c r="CF1943" s="138">
        <f>CF1933*1000000/CF8</f>
        <v>1.8422432423255468E-2</v>
      </c>
      <c r="CG1943" s="138">
        <f>CG1933*1000000/CG8</f>
        <v>2.7347956316828147E-2</v>
      </c>
      <c r="CH1943" s="138">
        <f>CH1933*1000000/CH8</f>
        <v>3.3375469147953613E-2</v>
      </c>
      <c r="CI1943" s="138">
        <f>CI1933*1000000/CI8</f>
        <v>3.963784828279672E-2</v>
      </c>
      <c r="CJ1943" s="138">
        <f>CJ1933*1000000/CJ8</f>
        <v>4.1554561918933697E-2</v>
      </c>
      <c r="CK1943" s="138">
        <f>CK1933*1000000/CK8</f>
        <v>4.440117390479182E-2</v>
      </c>
      <c r="CL1943" s="138">
        <f>CL1933*1000000/CL8</f>
        <v>4.1370490908347275E-2</v>
      </c>
      <c r="CM1943" s="138">
        <f>CM1933*1000000/CM8</f>
        <v>4.3149567965284311E-2</v>
      </c>
      <c r="CN1943" s="138">
        <f>CN1933*1000000/CN8</f>
        <v>4.7120886185306042E-2</v>
      </c>
      <c r="CO1943" s="138">
        <f>CO1933*1000000/CO8</f>
        <v>4.7282812031059031E-2</v>
      </c>
      <c r="CP1943" s="138">
        <f>CP1933*1000000/CP8</f>
        <v>5.0984489676582395E-2</v>
      </c>
      <c r="CQ1943" s="138">
        <f>CQ1933*1000000/CQ8</f>
        <v>5.1420539534778306E-2</v>
      </c>
      <c r="CR1943" s="138">
        <f>CR1933*1000000/CR8</f>
        <v>5.3713013373884233E-2</v>
      </c>
      <c r="CS1943" s="138">
        <f>CS1933*1000000/CS8</f>
        <v>5.2721106205098671E-2</v>
      </c>
      <c r="CT1943" s="138">
        <f>CT1933*1000000/CT8</f>
        <v>5.390837465527324E-2</v>
      </c>
      <c r="CU1943" s="138">
        <f>CU1933*1000000/CU8</f>
        <v>5.1485927479656947E-2</v>
      </c>
      <c r="CV1943" s="138">
        <f>CV1933*1000000/CV8</f>
        <v>5.2556478192576014E-2</v>
      </c>
      <c r="CW1943" s="138">
        <f>CW1933*1000000/CW8</f>
        <v>5.4753673167667237E-2</v>
      </c>
      <c r="CX1943" s="138">
        <f>CX1933*1000000/CX8</f>
        <v>5.6051414562549924E-2</v>
      </c>
      <c r="CY1943" s="138">
        <f>CY1933*1000000/CY8</f>
        <v>5.3594667341925313E-2</v>
      </c>
      <c r="CZ1943" s="138">
        <f>CZ1933*1000000/CZ8</f>
        <v>5.5051711847625778E-2</v>
      </c>
      <c r="DA1943" s="138">
        <f>DA1933*1000000/DA8</f>
        <v>5.4233438428458826E-2</v>
      </c>
      <c r="DB1943" s="138">
        <f>DB1933*1000000/DB8</f>
        <v>5.8462672233680735E-2</v>
      </c>
      <c r="DC1943" s="138">
        <f>DC1933*1000000/DC8</f>
        <v>6.5004476636084205E-2</v>
      </c>
      <c r="DD1943" s="138">
        <f>DD1933*1000000/DD8</f>
        <v>6.7003921078199108E-2</v>
      </c>
      <c r="DE1943" s="138">
        <f>DE1933*1000000/DE8</f>
        <v>6.9338885464773986E-2</v>
      </c>
      <c r="DF1943" s="138">
        <f>DF1933*1000000/DF8</f>
        <v>7.4421311578558497E-2</v>
      </c>
      <c r="DG1943" s="138">
        <f>DG1933*1000000/DG8</f>
        <v>7.4876676750375529E-2</v>
      </c>
      <c r="DH1943" s="138">
        <f>DH1933*1000000/DH8</f>
        <v>7.6228026263220949E-2</v>
      </c>
      <c r="DI1943" s="138">
        <f>DI1933*1000000/DI8</f>
        <v>7.9288077600565679E-2</v>
      </c>
      <c r="DJ1943" s="138">
        <f>DJ1933*1000000/DJ8</f>
        <v>8.0279732183158356E-2</v>
      </c>
      <c r="DK1943" s="138">
        <f>DK1933*1000000/DK8</f>
        <v>7.8712261729340399E-2</v>
      </c>
      <c r="DL1943" s="138">
        <f>DL1933*1000000/DL8</f>
        <v>7.9969944338931093E-2</v>
      </c>
      <c r="DM1943" s="138">
        <f>DM1933*1000000/DM8</f>
        <v>8.4310229836585024E-2</v>
      </c>
      <c r="DN1943" s="138">
        <f>DN1933*1000000/DN8</f>
        <v>8.882019046689342E-2</v>
      </c>
      <c r="DO1943" s="138">
        <f>DO1933*1000000/DO8</f>
        <v>8.8237533927906051E-2</v>
      </c>
      <c r="DP1943" s="138">
        <f>DP1933*1000000/DP8</f>
        <v>8.833944915047845E-2</v>
      </c>
      <c r="DQ1943" s="138">
        <f>DQ1933*1000000/DQ8</f>
        <v>9.3619621224720617E-2</v>
      </c>
      <c r="DR1943" s="138">
        <f>DR1933*1000000/DR8</f>
        <v>9.4244127263567581E-2</v>
      </c>
      <c r="DS1943" s="138">
        <f>DS1933*1000000/DS8</f>
        <v>9.9080363232392374E-2</v>
      </c>
      <c r="DT1943" s="138">
        <f>DT1933*1000000/DT8</f>
        <v>0.10309461928590127</v>
      </c>
      <c r="DU1943" s="138">
        <f>DU1933*1000000/DU8</f>
        <v>0.10209787255410877</v>
      </c>
      <c r="DV1943" s="138">
        <f>DV1933*1000000/DV8</f>
        <v>9.7432905269048103E-2</v>
      </c>
      <c r="DW1943" s="138">
        <f>DW1933*1000000/DW8</f>
        <v>0.10896324336646333</v>
      </c>
      <c r="DX1943" s="138"/>
      <c r="DY1943" s="138"/>
    </row>
    <row r="1944" spans="1:129" s="90" customFormat="1">
      <c r="A1944" s="193" t="s">
        <v>3537</v>
      </c>
      <c r="B1944" s="179" t="s">
        <v>3551</v>
      </c>
      <c r="C1944" s="67" t="s">
        <v>3533</v>
      </c>
      <c r="D1944" s="188" t="s">
        <v>3566</v>
      </c>
      <c r="E1944" s="67" t="s">
        <v>2668</v>
      </c>
      <c r="F1944" s="93"/>
      <c r="G1944" s="93"/>
      <c r="H1944" s="93"/>
      <c r="I1944" s="93"/>
      <c r="J1944" s="93"/>
      <c r="K1944" s="93"/>
      <c r="L1944" s="93"/>
      <c r="M1944" s="93"/>
      <c r="N1944" s="93"/>
      <c r="O1944" s="93"/>
      <c r="P1944" s="93"/>
      <c r="Q1944" s="93"/>
      <c r="R1944" s="93"/>
      <c r="S1944" s="93"/>
      <c r="T1944" s="93"/>
      <c r="U1944" s="93"/>
      <c r="V1944" s="93"/>
      <c r="W1944" s="93"/>
      <c r="X1944" s="93"/>
      <c r="Y1944" s="93"/>
      <c r="Z1944" s="93"/>
      <c r="AA1944" s="93"/>
      <c r="AB1944" s="93"/>
      <c r="AC1944" s="93"/>
      <c r="AD1944" s="93"/>
      <c r="AE1944" s="93"/>
      <c r="AF1944" s="93"/>
      <c r="AG1944" s="93"/>
      <c r="AH1944" s="93"/>
      <c r="AI1944" s="93"/>
      <c r="AJ1944" s="93"/>
      <c r="AK1944" s="93"/>
      <c r="AL1944" s="93"/>
      <c r="AM1944" s="93"/>
      <c r="AN1944" s="93"/>
      <c r="AO1944" s="93"/>
      <c r="AP1944" s="93"/>
      <c r="AQ1944" s="93"/>
      <c r="AR1944" s="93"/>
      <c r="AS1944" s="93"/>
      <c r="AT1944" s="93"/>
      <c r="AU1944" s="93"/>
      <c r="AV1944" s="93"/>
      <c r="AW1944" s="93"/>
      <c r="AX1944" s="93"/>
      <c r="AY1944" s="93"/>
      <c r="AZ1944" s="93"/>
      <c r="BA1944" s="93"/>
      <c r="BB1944" s="93"/>
      <c r="BC1944" s="93"/>
      <c r="BD1944" s="93"/>
      <c r="BE1944" s="93"/>
      <c r="BF1944" s="93"/>
      <c r="BG1944" s="93"/>
      <c r="BH1944" s="93"/>
      <c r="BI1944" s="93"/>
      <c r="BJ1944" s="93"/>
      <c r="BK1944" s="93"/>
      <c r="BL1944" s="93"/>
      <c r="BM1944" s="93"/>
      <c r="BN1944" s="93"/>
      <c r="BO1944" s="93"/>
      <c r="BP1944" s="93"/>
      <c r="BQ1944" s="93"/>
      <c r="BR1944" s="93"/>
      <c r="BS1944" s="138">
        <f>BS1934*1000000/BS9</f>
        <v>4.2419550120030517E-3</v>
      </c>
      <c r="BT1944" s="138">
        <f>BT1934*1000000/BT9</f>
        <v>4.7723859510611106E-3</v>
      </c>
      <c r="BU1944" s="138">
        <f>BU1934*1000000/BU9</f>
        <v>5.4234347096831885E-3</v>
      </c>
      <c r="BV1944" s="138">
        <f>BV1934*1000000/BV9</f>
        <v>6.2311569952959722E-3</v>
      </c>
      <c r="BW1944" s="138">
        <f>BW1934*1000000/BW9</f>
        <v>7.5159295298558347E-3</v>
      </c>
      <c r="BX1944" s="138">
        <f>BX1934*1000000/BX9</f>
        <v>8.7458001293709928E-3</v>
      </c>
      <c r="BY1944" s="138">
        <f>BY1934*1000000/BY9</f>
        <v>9.755273840941811E-3</v>
      </c>
      <c r="BZ1944" s="138">
        <f>BZ1934*1000000/BZ9</f>
        <v>1.0607408287060223E-2</v>
      </c>
      <c r="CA1944" s="138">
        <f>CA1934*1000000/CA9</f>
        <v>1.2712632047190012E-2</v>
      </c>
      <c r="CB1944" s="138">
        <f>CB1934*1000000/CB9</f>
        <v>1.4723745243646925E-2</v>
      </c>
      <c r="CC1944" s="138">
        <f>CC1934*1000000/CC9</f>
        <v>1.6543510867621385E-2</v>
      </c>
      <c r="CD1944" s="138">
        <f>CD1934*1000000/CD9</f>
        <v>1.8065588423297887E-2</v>
      </c>
      <c r="CE1944" s="138">
        <f>CE1934*1000000/CE9</f>
        <v>2.1495141672314547E-2</v>
      </c>
      <c r="CF1944" s="138">
        <f>CF1934*1000000/CF9</f>
        <v>2.4978952854723003E-2</v>
      </c>
      <c r="CG1944" s="138">
        <f>CG1934*1000000/CG9</f>
        <v>2.9882815772879229E-2</v>
      </c>
      <c r="CH1944" s="138">
        <f>CH1934*1000000/CH9</f>
        <v>3.0563849417751792E-2</v>
      </c>
      <c r="CI1944" s="138">
        <f>CI1934*1000000/CI9</f>
        <v>3.0770102043815362E-2</v>
      </c>
      <c r="CJ1944" s="138">
        <f>CJ1934*1000000/CJ9</f>
        <v>3.2193174060094684E-2</v>
      </c>
      <c r="CK1944" s="138">
        <f>CK1934*1000000/CK9</f>
        <v>3.3954899375154189E-2</v>
      </c>
      <c r="CL1944" s="138">
        <f>CL1934*1000000/CL9</f>
        <v>4.0947646540388169E-2</v>
      </c>
      <c r="CM1944" s="138">
        <f>CM1934*1000000/CM9</f>
        <v>5.7780318859769537E-2</v>
      </c>
      <c r="CN1944" s="138">
        <f>CN1934*1000000/CN9</f>
        <v>6.4114066567565325E-2</v>
      </c>
      <c r="CO1944" s="138">
        <f>CO1934*1000000/CO9</f>
        <v>6.7227602131631925E-2</v>
      </c>
      <c r="CP1944" s="138">
        <f>CP1934*1000000/CP9</f>
        <v>7.0551597888942053E-2</v>
      </c>
      <c r="CQ1944" s="138">
        <f>CQ1934*1000000/CQ9</f>
        <v>7.512883690148689E-2</v>
      </c>
      <c r="CR1944" s="138">
        <f>CR1934*1000000/CR9</f>
        <v>7.7086643557892548E-2</v>
      </c>
      <c r="CS1944" s="138">
        <f>CS1934*1000000/CS9</f>
        <v>8.1245687908237899E-2</v>
      </c>
      <c r="CT1944" s="138">
        <f>CT1934*1000000/CT9</f>
        <v>8.6503695884775592E-2</v>
      </c>
      <c r="CU1944" s="138">
        <f>CU1934*1000000/CU9</f>
        <v>8.6082836278517774E-2</v>
      </c>
      <c r="CV1944" s="138">
        <f>CV1934*1000000/CV9</f>
        <v>9.2226818279510653E-2</v>
      </c>
      <c r="CW1944" s="138">
        <f>CW1934*1000000/CW9</f>
        <v>9.6753446105972696E-2</v>
      </c>
      <c r="CX1944" s="138">
        <f>CX1934*1000000/CX9</f>
        <v>0.10261701869706853</v>
      </c>
      <c r="CY1944" s="138">
        <f>CY1934*1000000/CY9</f>
        <v>0.10649174908517205</v>
      </c>
      <c r="CZ1944" s="138">
        <f>CZ1934*1000000/CZ9</f>
        <v>0.10981841536204673</v>
      </c>
      <c r="DA1944" s="138">
        <f>DA1934*1000000/DA9</f>
        <v>0.11735463251227547</v>
      </c>
      <c r="DB1944" s="138">
        <f>DB1934*1000000/DB9</f>
        <v>0.12235511478459267</v>
      </c>
      <c r="DC1944" s="138">
        <f>DC1934*1000000/DC9</f>
        <v>0.12808630581196109</v>
      </c>
      <c r="DD1944" s="138">
        <f>DD1934*1000000/DD9</f>
        <v>0.13390721702768443</v>
      </c>
      <c r="DE1944" s="138">
        <f>DE1934*1000000/DE9</f>
        <v>0.14179033557755827</v>
      </c>
      <c r="DF1944" s="138">
        <f>DF1934*1000000/DF9</f>
        <v>0.15028863802254941</v>
      </c>
      <c r="DG1944" s="138">
        <f>DG1934*1000000/DG9</f>
        <v>0.15954520261170524</v>
      </c>
      <c r="DH1944" s="138">
        <f>DH1934*1000000/DH9</f>
        <v>0.16710417257986968</v>
      </c>
      <c r="DI1944" s="138">
        <f>DI1934*1000000/DI9</f>
        <v>0.17842848853331406</v>
      </c>
      <c r="DJ1944" s="138">
        <f>DJ1934*1000000/DJ9</f>
        <v>0.18831916313096292</v>
      </c>
      <c r="DK1944" s="138">
        <f>DK1934*1000000/DK9</f>
        <v>0.19184690183432221</v>
      </c>
      <c r="DL1944" s="138">
        <f>DL1934*1000000/DL9</f>
        <v>0.20869039083934648</v>
      </c>
      <c r="DM1944" s="138">
        <f>DM1934*1000000/DM9</f>
        <v>0.22154459574654858</v>
      </c>
      <c r="DN1944" s="138">
        <f>DN1934*1000000/DN9</f>
        <v>0.23091914089289547</v>
      </c>
      <c r="DO1944" s="138">
        <f>DO1934*1000000/DO9</f>
        <v>0.23343179131639069</v>
      </c>
      <c r="DP1944" s="138">
        <f>DP1934*1000000/DP9</f>
        <v>0.24076094057774283</v>
      </c>
      <c r="DQ1944" s="138">
        <f>DQ1934*1000000/DQ9</f>
        <v>0.24630759393549417</v>
      </c>
      <c r="DR1944" s="138">
        <f>DR1934*1000000/DR9</f>
        <v>0.24440984615107436</v>
      </c>
      <c r="DS1944" s="138">
        <f>DS1934*1000000/DS9</f>
        <v>0.25965507908539909</v>
      </c>
      <c r="DT1944" s="138">
        <f>DT1934*1000000/DT9</f>
        <v>0.26937421080522755</v>
      </c>
      <c r="DU1944" s="138">
        <f>DU1934*1000000/DU9</f>
        <v>0.27430673243728604</v>
      </c>
      <c r="DV1944" s="138">
        <f>DV1934*1000000/DV9</f>
        <v>0.27972932512635185</v>
      </c>
      <c r="DW1944" s="138">
        <f>DW1934*1000000/DW9</f>
        <v>0.29250468818466369</v>
      </c>
      <c r="DX1944" s="138"/>
      <c r="DY1944" s="138"/>
    </row>
    <row r="1945" spans="1:129" s="90" customFormat="1">
      <c r="A1945" s="193" t="s">
        <v>3537</v>
      </c>
      <c r="B1945" s="179" t="s">
        <v>3551</v>
      </c>
      <c r="C1945" s="67" t="s">
        <v>3533</v>
      </c>
      <c r="D1945" s="188" t="s">
        <v>3566</v>
      </c>
      <c r="E1945" s="67" t="s">
        <v>2669</v>
      </c>
      <c r="F1945" s="93"/>
      <c r="G1945" s="93"/>
      <c r="H1945" s="93"/>
      <c r="I1945" s="93"/>
      <c r="J1945" s="93"/>
      <c r="K1945" s="93"/>
      <c r="L1945" s="93"/>
      <c r="M1945" s="93"/>
      <c r="N1945" s="93"/>
      <c r="O1945" s="93"/>
      <c r="P1945" s="93"/>
      <c r="Q1945" s="93"/>
      <c r="R1945" s="93"/>
      <c r="S1945" s="93"/>
      <c r="T1945" s="93"/>
      <c r="U1945" s="93"/>
      <c r="V1945" s="93"/>
      <c r="W1945" s="93"/>
      <c r="X1945" s="93"/>
      <c r="Y1945" s="93"/>
      <c r="Z1945" s="93"/>
      <c r="AA1945" s="93"/>
      <c r="AB1945" s="93"/>
      <c r="AC1945" s="93"/>
      <c r="AD1945" s="93"/>
      <c r="AE1945" s="93"/>
      <c r="AF1945" s="93"/>
      <c r="AG1945" s="93"/>
      <c r="AH1945" s="93"/>
      <c r="AI1945" s="93"/>
      <c r="AJ1945" s="93"/>
      <c r="AK1945" s="93"/>
      <c r="AL1945" s="93"/>
      <c r="AM1945" s="93"/>
      <c r="AN1945" s="93"/>
      <c r="AO1945" s="93"/>
      <c r="AP1945" s="93"/>
      <c r="AQ1945" s="93"/>
      <c r="AR1945" s="93"/>
      <c r="AS1945" s="93"/>
      <c r="AT1945" s="93"/>
      <c r="AU1945" s="93"/>
      <c r="AV1945" s="93"/>
      <c r="AW1945" s="93"/>
      <c r="AX1945" s="93"/>
      <c r="AY1945" s="93"/>
      <c r="AZ1945" s="93"/>
      <c r="BA1945" s="93"/>
      <c r="BB1945" s="93"/>
      <c r="BC1945" s="93"/>
      <c r="BD1945" s="93"/>
      <c r="BE1945" s="93"/>
      <c r="BF1945" s="93"/>
      <c r="BG1945" s="93"/>
      <c r="BH1945" s="93"/>
      <c r="BI1945" s="93"/>
      <c r="BJ1945" s="93"/>
      <c r="BK1945" s="93"/>
      <c r="BL1945" s="93"/>
      <c r="BM1945" s="93"/>
      <c r="BN1945" s="93"/>
      <c r="BO1945" s="93"/>
      <c r="BP1945" s="93"/>
      <c r="BQ1945" s="93"/>
      <c r="BR1945" s="93"/>
      <c r="BS1945" s="138">
        <f>BS1936*1000000/BS10</f>
        <v>0.3927236160024159</v>
      </c>
      <c r="BT1945" s="138">
        <f>BT1936*1000000/BT10</f>
        <v>0.43378928252476989</v>
      </c>
      <c r="BU1945" s="138">
        <f>BU1936*1000000/BU10</f>
        <v>0.47604139453201488</v>
      </c>
      <c r="BV1945" s="138">
        <f>BV1936*1000000/BV10</f>
        <v>0.51403563966887089</v>
      </c>
      <c r="BW1945" s="138">
        <f>BW1936*1000000/BW10</f>
        <v>0.55359582642488858</v>
      </c>
      <c r="BX1945" s="138">
        <f>BX1936*1000000/BX10</f>
        <v>0.60384209169818059</v>
      </c>
      <c r="BY1945" s="138">
        <f>BY1936*1000000/BY10</f>
        <v>0.65442397775072458</v>
      </c>
      <c r="BZ1945" s="138">
        <f>BZ1936*1000000/BZ10</f>
        <v>0.68125443694054566</v>
      </c>
      <c r="CA1945" s="138">
        <f>CA1936*1000000/CA10</f>
        <v>0.73380964467002141</v>
      </c>
      <c r="CB1945" s="138">
        <f>CB1936*1000000/CB10</f>
        <v>0.77171677085287682</v>
      </c>
      <c r="CC1945" s="138">
        <f>CC1936*1000000/CC10</f>
        <v>0.83723247308306192</v>
      </c>
      <c r="CD1945" s="138">
        <f>CD1936*1000000/CD10</f>
        <v>0.91699758962589584</v>
      </c>
      <c r="CE1945" s="138">
        <f>CE1936*1000000/CE10</f>
        <v>0.97596756525355388</v>
      </c>
      <c r="CF1945" s="138">
        <f>CF1936*1000000/CF10</f>
        <v>1.0317800762429978</v>
      </c>
      <c r="CG1945" s="138">
        <f>CG1936*1000000/CG10</f>
        <v>1.079500931003158</v>
      </c>
      <c r="CH1945" s="138">
        <f>CH1936*1000000/CH10</f>
        <v>1.1073296902325596</v>
      </c>
      <c r="CI1945" s="138">
        <f>CI1936*1000000/CI10</f>
        <v>1.1612007555691437</v>
      </c>
      <c r="CJ1945" s="138">
        <f>CJ1936*1000000/CJ10</f>
        <v>1.2380363273751429</v>
      </c>
      <c r="CK1945" s="138">
        <f>CK1936*1000000/CK10</f>
        <v>1.3099119125048531</v>
      </c>
      <c r="CL1945" s="138">
        <f>CL1936*1000000/CL10</f>
        <v>1.4090329450903514</v>
      </c>
      <c r="CM1945" s="138">
        <f>CM1936*1000000/CM10</f>
        <v>1.3351242332680886</v>
      </c>
      <c r="CN1945" s="138">
        <f>CN1936*1000000/CN10</f>
        <v>1.3580287919665139</v>
      </c>
      <c r="CO1945" s="138">
        <f>CO1936*1000000/CO10</f>
        <v>1.4120094244015127</v>
      </c>
      <c r="CP1945" s="138">
        <f>CP1936*1000000/CP10</f>
        <v>1.4784167008021174</v>
      </c>
      <c r="CQ1945" s="138">
        <f>CQ1936*1000000/CQ10</f>
        <v>1.497521429255716</v>
      </c>
      <c r="CR1945" s="138">
        <f>CR1936*1000000/CR10</f>
        <v>1.5776538539307632</v>
      </c>
      <c r="CS1945" s="138">
        <f>CS1936*1000000/CS10</f>
        <v>1.5605206080647629</v>
      </c>
      <c r="CT1945" s="138">
        <f>CT1936*1000000/CT10</f>
        <v>1.4629632414260527</v>
      </c>
      <c r="CU1945" s="138">
        <f>CU1936*1000000/CU10</f>
        <v>1.4167504914951503</v>
      </c>
      <c r="CV1945" s="138">
        <f>CV1936*1000000/CV10</f>
        <v>1.3218959039225899</v>
      </c>
      <c r="CW1945" s="138">
        <f>CW1936*1000000/CW10</f>
        <v>1.2930607485821062</v>
      </c>
      <c r="CX1945" s="138">
        <f>CX1936*1000000/CX10</f>
        <v>1.3372073437574079</v>
      </c>
      <c r="CY1945" s="138">
        <f>CY1936*1000000/CY10</f>
        <v>1.2417169535079404</v>
      </c>
      <c r="CZ1945" s="138">
        <f>CZ1936*1000000/CZ10</f>
        <v>1.2624947317729172</v>
      </c>
      <c r="DA1945" s="138">
        <f>DA1936*1000000/DA10</f>
        <v>1.2690180134064304</v>
      </c>
      <c r="DB1945" s="138">
        <f>DB1936*1000000/DB10</f>
        <v>1.296725344379593</v>
      </c>
      <c r="DC1945" s="138">
        <f>DC1936*1000000/DC10</f>
        <v>1.3221683924670697</v>
      </c>
      <c r="DD1945" s="138">
        <f>DD1936*1000000/DD10</f>
        <v>1.3354399564313095</v>
      </c>
      <c r="DE1945" s="138">
        <f>DE1936*1000000/DE10</f>
        <v>1.3762590995975394</v>
      </c>
      <c r="DF1945" s="138">
        <f>DF1936*1000000/DF10</f>
        <v>1.4181841403916948</v>
      </c>
      <c r="DG1945" s="138">
        <f>DG1936*1000000/DG10</f>
        <v>1.4447337242274707</v>
      </c>
      <c r="DH1945" s="138">
        <f>DH1936*1000000/DH10</f>
        <v>1.4985766630594768</v>
      </c>
      <c r="DI1945" s="138">
        <f>DI1936*1000000/DI10</f>
        <v>1.5035674383059721</v>
      </c>
      <c r="DJ1945" s="138">
        <f>DJ1936*1000000/DJ10</f>
        <v>1.4870343605852803</v>
      </c>
      <c r="DK1945" s="138">
        <f>DK1936*1000000/DK10</f>
        <v>1.3594363798117564</v>
      </c>
      <c r="DL1945" s="138">
        <f>DL1936*1000000/DL10</f>
        <v>1.4633331985682703</v>
      </c>
      <c r="DM1945" s="138">
        <f>DM1936*1000000/DM10</f>
        <v>1.4933944753443154</v>
      </c>
      <c r="DN1945" s="138">
        <f>DN1936*1000000/DN10</f>
        <v>1.4642909466569731</v>
      </c>
      <c r="DO1945" s="138">
        <f>DO1936*1000000/DO10</f>
        <v>1.4364076799268228</v>
      </c>
      <c r="DP1945" s="138">
        <f>DP1936*1000000/DP10</f>
        <v>1.4020016489781639</v>
      </c>
      <c r="DQ1945" s="138">
        <f>DQ1936*1000000/DQ10</f>
        <v>1.3494896230817448</v>
      </c>
      <c r="DR1945" s="138">
        <f>DR1936*1000000/DR10</f>
        <v>1.3842973132464611</v>
      </c>
      <c r="DS1945" s="138">
        <f>DS1936*1000000/DS10</f>
        <v>1.4165620971231598</v>
      </c>
      <c r="DT1945" s="138">
        <f>DT1936*1000000/DT10</f>
        <v>1.4833823409167584</v>
      </c>
      <c r="DU1945" s="138">
        <f>DU1936*1000000/DU10</f>
        <v>1.4564645636144224</v>
      </c>
      <c r="DV1945" s="138">
        <f>DV1936*1000000/DV10</f>
        <v>1.4120143734478252</v>
      </c>
      <c r="DW1945" s="138">
        <f>DW1936*1000000/DW10</f>
        <v>1.4472134696796852</v>
      </c>
      <c r="DX1945" s="138"/>
      <c r="DY1945" s="138"/>
    </row>
    <row r="1946" spans="1:129" s="90" customFormat="1">
      <c r="A1946" s="193" t="s">
        <v>3537</v>
      </c>
      <c r="B1946" s="179" t="s">
        <v>3551</v>
      </c>
      <c r="C1946" s="67" t="s">
        <v>3533</v>
      </c>
      <c r="D1946" s="188" t="s">
        <v>3566</v>
      </c>
      <c r="E1946" s="67" t="s">
        <v>2670</v>
      </c>
      <c r="F1946" s="93"/>
      <c r="G1946" s="93"/>
      <c r="H1946" s="93"/>
      <c r="I1946" s="93"/>
      <c r="J1946" s="93"/>
      <c r="K1946" s="93"/>
      <c r="L1946" s="93"/>
      <c r="M1946" s="93"/>
      <c r="N1946" s="93"/>
      <c r="O1946" s="93"/>
      <c r="P1946" s="93"/>
      <c r="Q1946" s="93"/>
      <c r="R1946" s="93"/>
      <c r="S1946" s="93"/>
      <c r="T1946" s="93"/>
      <c r="U1946" s="93"/>
      <c r="V1946" s="93"/>
      <c r="W1946" s="93"/>
      <c r="X1946" s="93"/>
      <c r="Y1946" s="93"/>
      <c r="Z1946" s="93"/>
      <c r="AA1946" s="93"/>
      <c r="AB1946" s="93"/>
      <c r="AC1946" s="93"/>
      <c r="AD1946" s="93"/>
      <c r="AE1946" s="93"/>
      <c r="AF1946" s="93"/>
      <c r="AG1946" s="93"/>
      <c r="AH1946" s="93"/>
      <c r="AI1946" s="93"/>
      <c r="AJ1946" s="93"/>
      <c r="AK1946" s="93"/>
      <c r="AL1946" s="93"/>
      <c r="AM1946" s="93"/>
      <c r="AN1946" s="93"/>
      <c r="AO1946" s="93"/>
      <c r="AP1946" s="93"/>
      <c r="AQ1946" s="93"/>
      <c r="AR1946" s="93"/>
      <c r="AS1946" s="93"/>
      <c r="AT1946" s="93"/>
      <c r="AU1946" s="93"/>
      <c r="AV1946" s="93"/>
      <c r="AW1946" s="93"/>
      <c r="AX1946" s="93"/>
      <c r="AY1946" s="93"/>
      <c r="AZ1946" s="93"/>
      <c r="BA1946" s="93"/>
      <c r="BB1946" s="93"/>
      <c r="BC1946" s="93"/>
      <c r="BD1946" s="93"/>
      <c r="BE1946" s="93"/>
      <c r="BF1946" s="93"/>
      <c r="BG1946" s="93"/>
      <c r="BH1946" s="93"/>
      <c r="BI1946" s="93"/>
      <c r="BJ1946" s="93"/>
      <c r="BK1946" s="93"/>
      <c r="BL1946" s="93"/>
      <c r="BM1946" s="93"/>
      <c r="BN1946" s="93"/>
      <c r="BO1946" s="93"/>
      <c r="BP1946" s="93"/>
      <c r="BQ1946" s="93"/>
      <c r="BR1946" s="93"/>
      <c r="BS1946" s="138">
        <f>BS1937*1000000/BS11</f>
        <v>7.7888460248767624E-2</v>
      </c>
      <c r="BT1946" s="138">
        <f>BT1937*1000000/BT11</f>
        <v>8.0691251301439657E-2</v>
      </c>
      <c r="BU1946" s="138">
        <f>BU1937*1000000/BU11</f>
        <v>7.874812730902167E-2</v>
      </c>
      <c r="BV1946" s="138">
        <f>BV1937*1000000/BV11</f>
        <v>8.1173849011217089E-2</v>
      </c>
      <c r="BW1946" s="138">
        <f>BW1937*1000000/BW11</f>
        <v>8.666827961065747E-2</v>
      </c>
      <c r="BX1946" s="138">
        <f>BX1937*1000000/BX11</f>
        <v>8.6332504482582909E-2</v>
      </c>
      <c r="BY1946" s="138">
        <f>BY1937*1000000/BY11</f>
        <v>8.6415356858199288E-2</v>
      </c>
      <c r="BZ1946" s="138">
        <f>BZ1937*1000000/BZ11</f>
        <v>8.9523618475265077E-2</v>
      </c>
      <c r="CA1946" s="138">
        <f>CA1937*1000000/CA11</f>
        <v>9.8364993835506467E-2</v>
      </c>
      <c r="CB1946" s="138">
        <f>CB1937*1000000/CB11</f>
        <v>0.10140128031951422</v>
      </c>
      <c r="CC1946" s="138">
        <f>CC1937*1000000/CC11</f>
        <v>9.9317007880398281E-2</v>
      </c>
      <c r="CD1946" s="138">
        <f>CD1937*1000000/CD11</f>
        <v>0.10700970407274916</v>
      </c>
      <c r="CE1946" s="138">
        <f>CE1937*1000000/CE11</f>
        <v>0.11203864654991655</v>
      </c>
      <c r="CF1946" s="138">
        <f>CF1937*1000000/CF11</f>
        <v>0.12074071984317852</v>
      </c>
      <c r="CG1946" s="138">
        <f>CG1937*1000000/CG11</f>
        <v>0.132706028569544</v>
      </c>
      <c r="CH1946" s="138">
        <f>CH1937*1000000/CH11</f>
        <v>0.13857003328039327</v>
      </c>
      <c r="CI1946" s="138">
        <f>CI1937*1000000/CI11</f>
        <v>0.14256782334761892</v>
      </c>
      <c r="CJ1946" s="138">
        <f>CJ1937*1000000/CJ11</f>
        <v>0.15301807588535707</v>
      </c>
      <c r="CK1946" s="138">
        <f>CK1937*1000000/CK11</f>
        <v>0.15495660381888973</v>
      </c>
      <c r="CL1946" s="138">
        <f>CL1937*1000000/CL11</f>
        <v>0.15929423084471137</v>
      </c>
      <c r="CM1946" s="138">
        <f>CM1937*1000000/CM11</f>
        <v>0.15963780705741659</v>
      </c>
      <c r="CN1946" s="138">
        <f>CN1937*1000000/CN11</f>
        <v>0.15812574024758308</v>
      </c>
      <c r="CO1946" s="138">
        <f>CO1937*1000000/CO11</f>
        <v>0.15636471633083357</v>
      </c>
      <c r="CP1946" s="138">
        <f>CP1937*1000000/CP11</f>
        <v>0.16302956830717116</v>
      </c>
      <c r="CQ1946" s="138">
        <f>CQ1937*1000000/CQ11</f>
        <v>0.16294094677370022</v>
      </c>
      <c r="CR1946" s="138">
        <f>CR1937*1000000/CR11</f>
        <v>0.16782210500939387</v>
      </c>
      <c r="CS1946" s="138">
        <f>CS1937*1000000/CS11</f>
        <v>0.16926834017927669</v>
      </c>
      <c r="CT1946" s="138">
        <f>CT1937*1000000/CT11</f>
        <v>0.16951230070799211</v>
      </c>
      <c r="CU1946" s="138">
        <f>CU1937*1000000/CU11</f>
        <v>0.17541703823420268</v>
      </c>
      <c r="CV1946" s="138">
        <f>CV1937*1000000/CV11</f>
        <v>0.18179172226453139</v>
      </c>
      <c r="CW1946" s="138">
        <f>CW1937*1000000/CW11</f>
        <v>0.19231376278609663</v>
      </c>
      <c r="CX1946" s="138">
        <f>CX1937*1000000/CX11</f>
        <v>0.20471190510154713</v>
      </c>
      <c r="CY1946" s="138">
        <f>CY1937*1000000/CY11</f>
        <v>0.20478625237089565</v>
      </c>
      <c r="CZ1946" s="138">
        <f>CZ1937*1000000/CZ11</f>
        <v>0.21575104233033987</v>
      </c>
      <c r="DA1946" s="138">
        <f>DA1937*1000000/DA11</f>
        <v>0.21091902000230853</v>
      </c>
      <c r="DB1946" s="138">
        <f>DB1937*1000000/DB11</f>
        <v>0.22091673726828351</v>
      </c>
      <c r="DC1946" s="138">
        <f>DC1937*1000000/DC11</f>
        <v>0.22616208311668168</v>
      </c>
      <c r="DD1946" s="138">
        <f>DD1937*1000000/DD11</f>
        <v>0.23257464114115833</v>
      </c>
      <c r="DE1946" s="138">
        <f>DE1937*1000000/DE11</f>
        <v>0.24347997062791477</v>
      </c>
      <c r="DF1946" s="138">
        <f>DF1937*1000000/DF11</f>
        <v>0.26592372322164631</v>
      </c>
      <c r="DG1946" s="138">
        <f>DG1937*1000000/DG11</f>
        <v>0.2771585306329451</v>
      </c>
      <c r="DH1946" s="138">
        <f>DH1937*1000000/DH11</f>
        <v>0.29815915470974075</v>
      </c>
      <c r="DI1946" s="138">
        <f>DI1937*1000000/DI11</f>
        <v>0.29830783368287189</v>
      </c>
      <c r="DJ1946" s="138">
        <f>DJ1937*1000000/DJ11</f>
        <v>0.29982625913642441</v>
      </c>
      <c r="DK1946" s="138">
        <f>DK1937*1000000/DK11</f>
        <v>0.29592228495082579</v>
      </c>
      <c r="DL1946" s="138">
        <f>DL1937*1000000/DL11</f>
        <v>0.31060221860368653</v>
      </c>
      <c r="DM1946" s="138">
        <f>DM1937*1000000/DM11</f>
        <v>0.32099631866999623</v>
      </c>
      <c r="DN1946" s="138">
        <f>DN1937*1000000/DN11</f>
        <v>0.33527335882891734</v>
      </c>
      <c r="DO1946" s="138">
        <f>DO1937*1000000/DO11</f>
        <v>0.34531382635809266</v>
      </c>
      <c r="DP1946" s="138">
        <f>DP1937*1000000/DP11</f>
        <v>0.35058502710429834</v>
      </c>
      <c r="DQ1946" s="138">
        <f>DQ1937*1000000/DQ11</f>
        <v>0.35690203021886124</v>
      </c>
      <c r="DR1946" s="138">
        <f>DR1937*1000000/DR11</f>
        <v>0.35154439857217951</v>
      </c>
      <c r="DS1946" s="138">
        <f>DS1937*1000000/DS11</f>
        <v>0.35466733347379381</v>
      </c>
      <c r="DT1946" s="138">
        <f>DT1937*1000000/DT11</f>
        <v>0.34760032857193146</v>
      </c>
      <c r="DU1946" s="138">
        <f>DU1937*1000000/DU11</f>
        <v>0.34017145889461808</v>
      </c>
      <c r="DV1946" s="138">
        <f>DV1937*1000000/DV11</f>
        <v>0.31766209179995858</v>
      </c>
      <c r="DW1946" s="138">
        <f>DW1937*1000000/DW11</f>
        <v>0.34093322059191467</v>
      </c>
      <c r="DX1946" s="138"/>
      <c r="DY1946" s="138"/>
    </row>
    <row r="1947" spans="1:129" s="90" customFormat="1">
      <c r="A1947" s="193" t="s">
        <v>3537</v>
      </c>
      <c r="B1947" s="179" t="s">
        <v>3551</v>
      </c>
      <c r="C1947" s="67" t="s">
        <v>3533</v>
      </c>
      <c r="D1947" s="188" t="s">
        <v>3566</v>
      </c>
      <c r="E1947" s="67" t="s">
        <v>2671</v>
      </c>
      <c r="F1947" s="93"/>
      <c r="G1947" s="93"/>
      <c r="H1947" s="93"/>
      <c r="I1947" s="93"/>
      <c r="J1947" s="93"/>
      <c r="K1947" s="93"/>
      <c r="L1947" s="93"/>
      <c r="M1947" s="93"/>
      <c r="N1947" s="93"/>
      <c r="O1947" s="93"/>
      <c r="P1947" s="93"/>
      <c r="Q1947" s="93"/>
      <c r="R1947" s="93"/>
      <c r="S1947" s="93"/>
      <c r="T1947" s="93"/>
      <c r="U1947" s="93"/>
      <c r="V1947" s="93"/>
      <c r="W1947" s="93"/>
      <c r="X1947" s="93"/>
      <c r="Y1947" s="93"/>
      <c r="Z1947" s="93"/>
      <c r="AA1947" s="93"/>
      <c r="AB1947" s="93"/>
      <c r="AC1947" s="93"/>
      <c r="AD1947" s="93"/>
      <c r="AE1947" s="93"/>
      <c r="AF1947" s="93"/>
      <c r="AG1947" s="93"/>
      <c r="AH1947" s="93"/>
      <c r="AI1947" s="93"/>
      <c r="AJ1947" s="93"/>
      <c r="AK1947" s="93"/>
      <c r="AL1947" s="93"/>
      <c r="AM1947" s="93"/>
      <c r="AN1947" s="93"/>
      <c r="AO1947" s="93"/>
      <c r="AP1947" s="93"/>
      <c r="AQ1947" s="93"/>
      <c r="AR1947" s="93"/>
      <c r="AS1947" s="93"/>
      <c r="AT1947" s="93"/>
      <c r="AU1947" s="93"/>
      <c r="AV1947" s="93"/>
      <c r="AW1947" s="93"/>
      <c r="AX1947" s="93"/>
      <c r="AY1947" s="93"/>
      <c r="AZ1947" s="93"/>
      <c r="BA1947" s="93"/>
      <c r="BB1947" s="93"/>
      <c r="BC1947" s="93"/>
      <c r="BD1947" s="93"/>
      <c r="BE1947" s="93"/>
      <c r="BF1947" s="93"/>
      <c r="BG1947" s="93"/>
      <c r="BH1947" s="93"/>
      <c r="BI1947" s="93"/>
      <c r="BJ1947" s="93"/>
      <c r="BK1947" s="93"/>
      <c r="BL1947" s="93"/>
      <c r="BM1947" s="93"/>
      <c r="BN1947" s="93"/>
      <c r="BO1947" s="93"/>
      <c r="BP1947" s="93"/>
      <c r="BQ1947" s="93"/>
      <c r="BR1947" s="93"/>
      <c r="BS1947" s="138"/>
      <c r="BT1947" s="138"/>
      <c r="BU1947" s="138"/>
      <c r="BV1947" s="138"/>
      <c r="BW1947" s="138"/>
      <c r="BX1947" s="138"/>
      <c r="BY1947" s="138"/>
      <c r="BZ1947" s="138"/>
      <c r="CA1947" s="138"/>
      <c r="CB1947" s="138"/>
      <c r="CC1947" s="138"/>
      <c r="CD1947" s="138"/>
      <c r="CE1947" s="138"/>
      <c r="CF1947" s="138"/>
      <c r="CG1947" s="138"/>
      <c r="CH1947" s="138"/>
      <c r="CI1947" s="138"/>
      <c r="CJ1947" s="138"/>
      <c r="CK1947" s="138">
        <f>CK1939*1000000/CK12</f>
        <v>0.97703153573579293</v>
      </c>
      <c r="CL1947" s="138">
        <f>CL1939*1000000/CL12</f>
        <v>1.0359391756046301</v>
      </c>
      <c r="CM1947" s="138">
        <f>CM1939*1000000/CM12</f>
        <v>1.029801937418154</v>
      </c>
      <c r="CN1947" s="138">
        <f>CN1939*1000000/CN12</f>
        <v>0.98887852252123598</v>
      </c>
      <c r="CO1947" s="138">
        <f>CO1939*1000000/CO12</f>
        <v>1.0389834376750824</v>
      </c>
      <c r="CP1947" s="138">
        <f>CP1939*1000000/CP12</f>
        <v>1.0644154600607973</v>
      </c>
      <c r="CQ1947" s="138">
        <f>CQ1939*1000000/CQ12</f>
        <v>1.1143805789339183</v>
      </c>
      <c r="CR1947" s="138">
        <f>CR1939*1000000/CR12</f>
        <v>1.111117240505489</v>
      </c>
      <c r="CS1947" s="138">
        <f>CS1939*1000000/CS12</f>
        <v>1.1413020672845375</v>
      </c>
      <c r="CT1947" s="138">
        <f>CT1939*1000000/CT12</f>
        <v>1.1574113696790735</v>
      </c>
      <c r="CU1947" s="138">
        <f>CU1939*1000000/CU12</f>
        <v>1.1881794957012441</v>
      </c>
      <c r="CV1947" s="138">
        <f>CV1939*1000000/CV12</f>
        <v>1.1992967714797185</v>
      </c>
      <c r="CW1947" s="138">
        <f>CW1939*1000000/CW12</f>
        <v>1.2521852633176573</v>
      </c>
      <c r="CX1947" s="138">
        <f>CX1939*1000000/CX12</f>
        <v>1.3009692680138205</v>
      </c>
      <c r="CY1947" s="138">
        <f>CY1939*1000000/CY12</f>
        <v>1.2978796046600827</v>
      </c>
      <c r="CZ1947" s="138">
        <f>CZ1939*1000000/CZ12</f>
        <v>1.2915276941246017</v>
      </c>
      <c r="DA1947" s="138">
        <f>DA1939*1000000/DA12</f>
        <v>1.3121434871450994</v>
      </c>
      <c r="DB1947" s="138">
        <f>DB1939*1000000/DB12</f>
        <v>1.3514996902526826</v>
      </c>
      <c r="DC1947" s="138">
        <f>DC1939*1000000/DC12</f>
        <v>1.3174988230410707</v>
      </c>
      <c r="DD1947" s="138">
        <f>DD1939*1000000/DD12</f>
        <v>1.3376966529400838</v>
      </c>
      <c r="DE1947" s="138">
        <f>DE1939*1000000/DE12</f>
        <v>1.3276314963616538</v>
      </c>
      <c r="DF1947" s="138">
        <f>DF1939*1000000/DF12</f>
        <v>1.3356240775075865</v>
      </c>
      <c r="DG1947" s="138">
        <f>DG1939*1000000/DG12</f>
        <v>1.3243235895545191</v>
      </c>
      <c r="DH1947" s="138">
        <f>DH1939*1000000/DH12</f>
        <v>1.3018314391746089</v>
      </c>
      <c r="DI1947" s="138">
        <f>DI1939*1000000/DI12</f>
        <v>1.3403845243753132</v>
      </c>
      <c r="DJ1947" s="138">
        <f>DJ1939*1000000/DJ12</f>
        <v>1.3456077006101499</v>
      </c>
      <c r="DK1947" s="138">
        <f>DK1939*1000000/DK12</f>
        <v>1.2930636729771527</v>
      </c>
      <c r="DL1947" s="138">
        <f>DL1939*1000000/DL12</f>
        <v>1.3589658700390703</v>
      </c>
      <c r="DM1947" s="138">
        <f>DM1939*1000000/DM12</f>
        <v>1.3186848901120569</v>
      </c>
      <c r="DN1947" s="138">
        <f>DN1939*1000000/DN12</f>
        <v>1.3279185797436115</v>
      </c>
      <c r="DO1947" s="138">
        <f>DO1939*1000000/DO12</f>
        <v>1.3468663465707635</v>
      </c>
      <c r="DP1947" s="138">
        <f>DP1939*1000000/DP12</f>
        <v>1.3154527465958001</v>
      </c>
      <c r="DQ1947" s="138">
        <f>DQ1939*1000000/DQ12</f>
        <v>1.3507759664361598</v>
      </c>
      <c r="DR1947" s="138">
        <f>DR1939*1000000/DR12</f>
        <v>1.3722106699517314</v>
      </c>
      <c r="DS1947" s="138">
        <f>DS1939*1000000/DS12</f>
        <v>1.3721917312835072</v>
      </c>
      <c r="DT1947" s="138">
        <f>DT1939*1000000/DT12</f>
        <v>1.450747310434755</v>
      </c>
      <c r="DU1947" s="138">
        <f>DU1939*1000000/DU12</f>
        <v>1.4941959598752332</v>
      </c>
      <c r="DV1947" s="138">
        <f>DV1939*1000000/DV12</f>
        <v>1.4466609315714911</v>
      </c>
      <c r="DW1947" s="138">
        <f>DW1939*1000000/DW12</f>
        <v>1.4632559976117974</v>
      </c>
      <c r="DX1947" s="138"/>
      <c r="DY1947" s="138"/>
    </row>
    <row r="1948" spans="1:129" s="90" customFormat="1">
      <c r="A1948" s="193" t="s">
        <v>3537</v>
      </c>
      <c r="B1948" s="179" t="s">
        <v>3551</v>
      </c>
      <c r="C1948" s="67" t="s">
        <v>3533</v>
      </c>
      <c r="D1948" s="188" t="s">
        <v>3566</v>
      </c>
      <c r="E1948" s="122" t="s">
        <v>2672</v>
      </c>
      <c r="F1948" s="122"/>
      <c r="G1948" s="122"/>
      <c r="H1948" s="122"/>
      <c r="I1948" s="122"/>
      <c r="J1948" s="122"/>
      <c r="K1948" s="122"/>
      <c r="L1948" s="122"/>
      <c r="M1948" s="122"/>
      <c r="N1948" s="122"/>
      <c r="O1948" s="122"/>
      <c r="P1948" s="122"/>
      <c r="Q1948" s="122"/>
      <c r="R1948" s="122"/>
      <c r="S1948" s="122"/>
      <c r="T1948" s="122"/>
      <c r="U1948" s="122"/>
      <c r="V1948" s="122"/>
      <c r="W1948" s="122"/>
      <c r="X1948" s="122"/>
      <c r="Y1948" s="122"/>
      <c r="Z1948" s="122"/>
      <c r="AA1948" s="122"/>
      <c r="AB1948" s="122"/>
      <c r="AC1948" s="122"/>
      <c r="AD1948" s="122"/>
      <c r="AE1948" s="122"/>
      <c r="AF1948" s="122"/>
      <c r="AG1948" s="122"/>
      <c r="AH1948" s="122"/>
      <c r="AI1948" s="122"/>
      <c r="AJ1948" s="122"/>
      <c r="AK1948" s="122"/>
      <c r="AL1948" s="122"/>
      <c r="AM1948" s="122"/>
      <c r="AN1948" s="122"/>
      <c r="AO1948" s="122"/>
      <c r="AP1948" s="122"/>
      <c r="AQ1948" s="122"/>
      <c r="AR1948" s="122"/>
      <c r="AS1948" s="122"/>
      <c r="AT1948" s="122"/>
      <c r="AU1948" s="122"/>
      <c r="AV1948" s="122"/>
      <c r="AW1948" s="122"/>
      <c r="AX1948" s="122"/>
      <c r="AY1948" s="122"/>
      <c r="AZ1948" s="122"/>
      <c r="BA1948" s="122"/>
      <c r="BB1948" s="122"/>
      <c r="BC1948" s="122"/>
      <c r="BD1948" s="122"/>
      <c r="BE1948" s="122"/>
      <c r="BF1948" s="122"/>
      <c r="BG1948" s="122"/>
      <c r="BH1948" s="122"/>
      <c r="BI1948" s="122"/>
      <c r="BJ1948" s="122"/>
      <c r="BK1948" s="122"/>
      <c r="BL1948" s="122"/>
      <c r="BM1948" s="122"/>
      <c r="BN1948" s="122"/>
      <c r="BO1948" s="122"/>
      <c r="BP1948" s="122"/>
      <c r="BQ1948" s="122"/>
      <c r="BR1948" s="122"/>
      <c r="BS1948" s="138">
        <f>BS1941*1000000/BS13</f>
        <v>0.16242524500587469</v>
      </c>
      <c r="BT1948" s="138">
        <f>BT1941*1000000/BT13</f>
        <v>0.1733821708179174</v>
      </c>
      <c r="BU1948" s="138">
        <f>BU1941*1000000/BU13</f>
        <v>0.18243838536579382</v>
      </c>
      <c r="BV1948" s="138">
        <f>BV1941*1000000/BV13</f>
        <v>0.19501736281826609</v>
      </c>
      <c r="BW1948" s="138">
        <f>BW1941*1000000/BW13</f>
        <v>0.20977940368542</v>
      </c>
      <c r="BX1948" s="138">
        <f>BX1941*1000000/BX13</f>
        <v>0.22371792883878125</v>
      </c>
      <c r="BY1948" s="138">
        <f>BY1941*1000000/BY13</f>
        <v>0.23475255147431531</v>
      </c>
      <c r="BZ1948" s="138">
        <f>BZ1941*1000000/BZ13</f>
        <v>0.24290975419299535</v>
      </c>
      <c r="CA1948" s="138">
        <f>CA1941*1000000/CA13</f>
        <v>0.24955489038592954</v>
      </c>
      <c r="CB1948" s="138">
        <f>CB1941*1000000/CB13</f>
        <v>0.25092318474070724</v>
      </c>
      <c r="CC1948" s="138">
        <f>CC1941*1000000/CC13</f>
        <v>0.2463626383310053</v>
      </c>
      <c r="CD1948" s="138">
        <f>CD1941*1000000/CD13</f>
        <v>0.2564305808009984</v>
      </c>
      <c r="CE1948" s="138">
        <f>CE1941*1000000/CE13</f>
        <v>0.26024864869419295</v>
      </c>
      <c r="CF1948" s="138">
        <f>CF1941*1000000/CF13</f>
        <v>0.26647212918784269</v>
      </c>
      <c r="CG1948" s="138">
        <f>CG1941*1000000/CG13</f>
        <v>0.27806883355184076</v>
      </c>
      <c r="CH1948" s="138">
        <f>CH1941*1000000/CH13</f>
        <v>0.27546280326796563</v>
      </c>
      <c r="CI1948" s="138">
        <f>CI1941*1000000/CI13</f>
        <v>0.27357452999569681</v>
      </c>
      <c r="CJ1948" s="138">
        <f>CJ1941*1000000/CJ13</f>
        <v>0.27000381464484291</v>
      </c>
      <c r="CK1948" s="138">
        <f>CK1941*1000000/CK13</f>
        <v>0.26946575415750323</v>
      </c>
      <c r="CL1948" s="138">
        <f>CL1941*1000000/CL13</f>
        <v>0.28631313189146745</v>
      </c>
      <c r="CM1948" s="138">
        <f>CM1941*1000000/CM13</f>
        <v>0.28761354698812314</v>
      </c>
      <c r="CN1948" s="138">
        <f>CN1941*1000000/CN13</f>
        <v>0.28524113290568137</v>
      </c>
      <c r="CO1948" s="138">
        <f>CO1941*1000000/CO13</f>
        <v>0.29477890376719007</v>
      </c>
      <c r="CP1948" s="138">
        <f>CP1941*1000000/CP13</f>
        <v>0.30305380540049232</v>
      </c>
      <c r="CQ1948" s="138">
        <f>CQ1941*1000000/CQ13</f>
        <v>0.31091581395247753</v>
      </c>
      <c r="CR1948" s="138">
        <f>CR1941*1000000/CR13</f>
        <v>0.31509079542023416</v>
      </c>
      <c r="CS1948" s="138">
        <f>CS1941*1000000/CS13</f>
        <v>0.31766138803568483</v>
      </c>
      <c r="CT1948" s="138">
        <f>CT1941*1000000/CT13</f>
        <v>0.31408126043771983</v>
      </c>
      <c r="CU1948" s="138">
        <f>CU1941*1000000/CU13</f>
        <v>0.31242300879263085</v>
      </c>
      <c r="CV1948" s="138">
        <f>CV1941*1000000/CV13</f>
        <v>0.30971138680205362</v>
      </c>
      <c r="CW1948" s="138">
        <f>CW1941*1000000/CW13</f>
        <v>0.31596571658474726</v>
      </c>
      <c r="CX1948" s="138">
        <f>CX1941*1000000/CX13</f>
        <v>0.32709120777800466</v>
      </c>
      <c r="CY1948" s="138">
        <f>CY1941*1000000/CY13</f>
        <v>0.32071100304239736</v>
      </c>
      <c r="CZ1948" s="138">
        <f>CZ1941*1000000/CZ13</f>
        <v>0.3221775197042368</v>
      </c>
      <c r="DA1948" s="138">
        <f>DA1941*1000000/DA13</f>
        <v>0.32694567709180278</v>
      </c>
      <c r="DB1948" s="138">
        <f>DB1941*1000000/DB13</f>
        <v>0.33552929013203808</v>
      </c>
      <c r="DC1948" s="138">
        <f>DC1941*1000000/DC13</f>
        <v>0.3355732660537375</v>
      </c>
      <c r="DD1948" s="138">
        <f>DD1941*1000000/DD13</f>
        <v>0.34092322038491879</v>
      </c>
      <c r="DE1948" s="138">
        <f>DE1941*1000000/DE13</f>
        <v>0.34598419744349973</v>
      </c>
      <c r="DF1948" s="138">
        <f>DF1941*1000000/DF13</f>
        <v>0.35497576065055142</v>
      </c>
      <c r="DG1948" s="138">
        <f>DG1941*1000000/DG13</f>
        <v>0.35975382143162637</v>
      </c>
      <c r="DH1948" s="138">
        <f>DH1941*1000000/DH13</f>
        <v>0.36459764870437344</v>
      </c>
      <c r="DI1948" s="138">
        <f>DI1941*1000000/DI13</f>
        <v>0.37477211391874821</v>
      </c>
      <c r="DJ1948" s="138">
        <f>DJ1941*1000000/DJ13</f>
        <v>0.37903468709047899</v>
      </c>
      <c r="DK1948" s="138">
        <f>DK1941*1000000/DK13</f>
        <v>0.36653000698019006</v>
      </c>
      <c r="DL1948" s="138">
        <f>DL1941*1000000/DL13</f>
        <v>0.38888278652867136</v>
      </c>
      <c r="DM1948" s="138">
        <f>DM1941*1000000/DM13</f>
        <v>0.39325256398026781</v>
      </c>
      <c r="DN1948" s="138">
        <f>DN1941*1000000/DN13</f>
        <v>0.39864247526429414</v>
      </c>
      <c r="DO1948" s="138">
        <f>DO1941*1000000/DO13</f>
        <v>0.39989366976807567</v>
      </c>
      <c r="DP1948" s="138">
        <f>DP1941*1000000/DP13</f>
        <v>0.39789840518702485</v>
      </c>
      <c r="DQ1948" s="138">
        <f>DQ1941*1000000/DQ13</f>
        <v>0.40235719831087846</v>
      </c>
      <c r="DR1948" s="138">
        <f>DR1941*1000000/DR13</f>
        <v>0.40316636408771378</v>
      </c>
      <c r="DS1948" s="138">
        <f>DS1941*1000000/DS13</f>
        <v>0.41316061367212065</v>
      </c>
      <c r="DT1948" s="138">
        <f>DT1941*1000000/DT13</f>
        <v>0.4288316358531063</v>
      </c>
      <c r="DU1948" s="138">
        <f>DU1941*1000000/DU13</f>
        <v>0.43279855317825555</v>
      </c>
      <c r="DV1948" s="138">
        <f>DV1941*1000000/DV13</f>
        <v>0.42454205047833099</v>
      </c>
      <c r="DW1948" s="138">
        <f>DW1941*1000000/DW13</f>
        <v>0.43745164541952514</v>
      </c>
      <c r="DX1948" s="138"/>
      <c r="DY1948" s="138"/>
    </row>
    <row r="1949" spans="1:129" s="90" customFormat="1">
      <c r="A1949" s="193" t="s">
        <v>3537</v>
      </c>
      <c r="B1949" s="179" t="s">
        <v>3551</v>
      </c>
      <c r="C1949" s="67" t="s">
        <v>3533</v>
      </c>
      <c r="D1949" s="188" t="s">
        <v>3566</v>
      </c>
      <c r="E1949" s="67" t="s">
        <v>2673</v>
      </c>
      <c r="F1949" s="122"/>
      <c r="G1949" s="122"/>
      <c r="H1949" s="122"/>
      <c r="I1949" s="122"/>
      <c r="J1949" s="122"/>
      <c r="K1949" s="122"/>
      <c r="L1949" s="122"/>
      <c r="M1949" s="122"/>
      <c r="N1949" s="122"/>
      <c r="O1949" s="122"/>
      <c r="P1949" s="122"/>
      <c r="Q1949" s="122"/>
      <c r="R1949" s="122"/>
      <c r="S1949" s="122"/>
      <c r="T1949" s="122"/>
      <c r="U1949" s="122"/>
      <c r="V1949" s="122"/>
      <c r="W1949" s="122"/>
      <c r="X1949" s="122"/>
      <c r="Y1949" s="122"/>
      <c r="Z1949" s="122"/>
      <c r="AA1949" s="122"/>
      <c r="AB1949" s="122"/>
      <c r="AC1949" s="122"/>
      <c r="AD1949" s="122"/>
      <c r="AE1949" s="122"/>
      <c r="AF1949" s="122"/>
      <c r="AG1949" s="122"/>
      <c r="AH1949" s="122"/>
      <c r="AI1949" s="122"/>
      <c r="AJ1949" s="122"/>
      <c r="AK1949" s="122"/>
      <c r="AL1949" s="122"/>
      <c r="AM1949" s="122"/>
      <c r="AN1949" s="122"/>
      <c r="AO1949" s="122"/>
      <c r="AP1949" s="122"/>
      <c r="AQ1949" s="122"/>
      <c r="AR1949" s="122"/>
      <c r="AS1949" s="122"/>
      <c r="AT1949" s="122"/>
      <c r="AU1949" s="122"/>
      <c r="AV1949" s="122"/>
      <c r="AW1949" s="122"/>
      <c r="AX1949" s="122"/>
      <c r="AY1949" s="122"/>
      <c r="AZ1949" s="122"/>
      <c r="BA1949" s="122"/>
      <c r="BB1949" s="122"/>
      <c r="BC1949" s="122"/>
      <c r="BD1949" s="122"/>
      <c r="BE1949" s="122"/>
      <c r="BF1949" s="122"/>
      <c r="BG1949" s="122"/>
      <c r="BH1949" s="122"/>
      <c r="BI1949" s="122"/>
      <c r="BJ1949" s="122"/>
      <c r="BK1949" s="122"/>
      <c r="BL1949" s="122"/>
      <c r="BM1949" s="122"/>
      <c r="BN1949" s="122"/>
      <c r="BO1949" s="122"/>
      <c r="BP1949" s="122"/>
      <c r="BQ1949" s="122"/>
      <c r="BR1949" s="122"/>
      <c r="BS1949" s="138"/>
      <c r="BT1949" s="138"/>
      <c r="BU1949" s="138"/>
      <c r="BV1949" s="138"/>
      <c r="BW1949" s="138"/>
      <c r="BX1949" s="138"/>
      <c r="BY1949" s="138"/>
      <c r="BZ1949" s="138"/>
      <c r="CA1949" s="138"/>
      <c r="CB1949" s="138"/>
      <c r="CC1949" s="138"/>
      <c r="CD1949" s="138"/>
      <c r="CE1949" s="138"/>
      <c r="CF1949" s="138"/>
      <c r="CG1949" s="138"/>
      <c r="CH1949" s="138"/>
      <c r="CI1949" s="138"/>
      <c r="CJ1949" s="138"/>
      <c r="CK1949" s="138"/>
      <c r="CL1949" s="138"/>
      <c r="CM1949" s="138"/>
      <c r="CN1949" s="138"/>
      <c r="CO1949" s="138"/>
      <c r="CP1949" s="138"/>
      <c r="CQ1949" s="138"/>
      <c r="CR1949" s="138"/>
      <c r="CS1949" s="138"/>
      <c r="CT1949" s="138"/>
      <c r="CU1949" s="138"/>
      <c r="CV1949" s="138"/>
      <c r="CW1949" s="138"/>
      <c r="CX1949" s="138"/>
      <c r="CY1949" s="138"/>
      <c r="CZ1949" s="138"/>
      <c r="DA1949" s="138"/>
      <c r="DB1949" s="139"/>
      <c r="DC1949" s="138"/>
      <c r="DD1949" s="138"/>
      <c r="DE1949" s="138"/>
      <c r="DF1949" s="138"/>
      <c r="DG1949" s="138"/>
      <c r="DH1949" s="138"/>
      <c r="DI1949" s="138"/>
      <c r="DJ1949" s="138"/>
      <c r="DK1949" s="138"/>
      <c r="DL1949" s="138"/>
      <c r="DM1949" s="138"/>
      <c r="DN1949" s="138"/>
      <c r="DO1949" s="138"/>
      <c r="DP1949" s="138"/>
      <c r="DQ1949" s="138"/>
      <c r="DR1949" s="138"/>
      <c r="DS1949" s="138"/>
      <c r="DT1949" s="138"/>
      <c r="DU1949" s="138"/>
      <c r="DV1949" s="138"/>
      <c r="DW1949" s="138"/>
      <c r="DX1949" s="140"/>
      <c r="DY1949" s="140"/>
    </row>
    <row r="1950" spans="1:129" s="90" customFormat="1">
      <c r="A1950" s="193" t="s">
        <v>3537</v>
      </c>
      <c r="B1950" s="179" t="s">
        <v>3551</v>
      </c>
      <c r="C1950" s="67" t="s">
        <v>3533</v>
      </c>
      <c r="D1950" s="188" t="s">
        <v>3566</v>
      </c>
      <c r="E1950" s="67" t="s">
        <v>2674</v>
      </c>
      <c r="F1950" s="122"/>
      <c r="G1950" s="122"/>
      <c r="H1950" s="122"/>
      <c r="I1950" s="122"/>
      <c r="J1950" s="122"/>
      <c r="K1950" s="122"/>
      <c r="L1950" s="122"/>
      <c r="M1950" s="122"/>
      <c r="N1950" s="122"/>
      <c r="O1950" s="122"/>
      <c r="P1950" s="122"/>
      <c r="Q1950" s="122"/>
      <c r="R1950" s="122"/>
      <c r="S1950" s="122"/>
      <c r="T1950" s="122"/>
      <c r="U1950" s="122"/>
      <c r="V1950" s="122"/>
      <c r="W1950" s="122"/>
      <c r="X1950" s="122"/>
      <c r="Y1950" s="122"/>
      <c r="Z1950" s="122"/>
      <c r="AA1950" s="122"/>
      <c r="AB1950" s="122"/>
      <c r="AC1950" s="122"/>
      <c r="AD1950" s="122"/>
      <c r="AE1950" s="122"/>
      <c r="AF1950" s="122"/>
      <c r="AG1950" s="122"/>
      <c r="AH1950" s="122"/>
      <c r="AI1950" s="122"/>
      <c r="AJ1950" s="122"/>
      <c r="AK1950" s="122"/>
      <c r="AL1950" s="122"/>
      <c r="AM1950" s="122"/>
      <c r="AN1950" s="122"/>
      <c r="AO1950" s="122"/>
      <c r="AP1950" s="122"/>
      <c r="AQ1950" s="122"/>
      <c r="AR1950" s="122"/>
      <c r="AS1950" s="122"/>
      <c r="AT1950" s="122"/>
      <c r="AU1950" s="122"/>
      <c r="AV1950" s="122"/>
      <c r="AW1950" s="122"/>
      <c r="AX1950" s="122"/>
      <c r="AY1950" s="122"/>
      <c r="AZ1950" s="122"/>
      <c r="BA1950" s="122"/>
      <c r="BB1950" s="122"/>
      <c r="BC1950" s="122"/>
      <c r="BD1950" s="122"/>
      <c r="BE1950" s="122"/>
      <c r="BF1950" s="122"/>
      <c r="BG1950" s="122"/>
      <c r="BH1950" s="122"/>
      <c r="BI1950" s="122"/>
      <c r="BJ1950" s="122"/>
      <c r="BK1950" s="122"/>
      <c r="BL1950" s="122"/>
      <c r="BM1950" s="122"/>
      <c r="BN1950" s="122"/>
      <c r="BO1950" s="122"/>
      <c r="BP1950" s="122"/>
      <c r="BQ1950" s="122"/>
      <c r="BR1950" s="122"/>
      <c r="BS1950" s="138"/>
      <c r="BT1950" s="138"/>
      <c r="BU1950" s="138"/>
      <c r="BV1950" s="138"/>
      <c r="BW1950" s="138"/>
      <c r="BX1950" s="138"/>
      <c r="BY1950" s="138"/>
      <c r="BZ1950" s="138"/>
      <c r="CA1950" s="138"/>
      <c r="CB1950" s="138"/>
      <c r="CC1950" s="138"/>
      <c r="CD1950" s="138"/>
      <c r="CE1950" s="138"/>
      <c r="CF1950" s="138"/>
      <c r="CG1950" s="138"/>
      <c r="CH1950" s="138"/>
      <c r="CI1950" s="138"/>
      <c r="CJ1950" s="138"/>
      <c r="CK1950" s="138"/>
      <c r="CL1950" s="138"/>
      <c r="CM1950" s="138"/>
      <c r="CN1950" s="138"/>
      <c r="CO1950" s="138"/>
      <c r="CP1950" s="138"/>
      <c r="CQ1950" s="138"/>
      <c r="CR1950" s="138"/>
      <c r="CS1950" s="138"/>
      <c r="CT1950" s="138"/>
      <c r="CU1950" s="138"/>
      <c r="CV1950" s="138"/>
      <c r="CW1950" s="138"/>
      <c r="CX1950" s="138"/>
      <c r="CY1950" s="138"/>
      <c r="CZ1950" s="138"/>
      <c r="DA1950" s="138"/>
      <c r="DB1950" s="139"/>
      <c r="DC1950" s="138"/>
      <c r="DD1950" s="138"/>
      <c r="DE1950" s="138"/>
      <c r="DF1950" s="138"/>
      <c r="DG1950" s="138"/>
      <c r="DH1950" s="138"/>
      <c r="DI1950" s="138"/>
      <c r="DJ1950" s="138"/>
      <c r="DK1950" s="138"/>
      <c r="DL1950" s="138"/>
      <c r="DM1950" s="138"/>
      <c r="DN1950" s="138"/>
      <c r="DO1950" s="138"/>
      <c r="DP1950" s="138"/>
      <c r="DQ1950" s="138"/>
      <c r="DR1950" s="138"/>
      <c r="DS1950" s="138"/>
      <c r="DT1950" s="138"/>
      <c r="DU1950" s="138"/>
      <c r="DV1950" s="138"/>
      <c r="DW1950" s="138"/>
      <c r="DX1950" s="140"/>
      <c r="DY1950" s="140"/>
    </row>
    <row r="1951" spans="1:129" s="90" customFormat="1">
      <c r="A1951" s="193" t="s">
        <v>3537</v>
      </c>
      <c r="B1951" s="179" t="s">
        <v>3551</v>
      </c>
      <c r="C1951" s="67" t="s">
        <v>3533</v>
      </c>
      <c r="D1951" s="188" t="s">
        <v>3566</v>
      </c>
      <c r="E1951" s="67" t="s">
        <v>2675</v>
      </c>
      <c r="F1951" s="122"/>
      <c r="G1951" s="122"/>
      <c r="H1951" s="122"/>
      <c r="I1951" s="122"/>
      <c r="J1951" s="122"/>
      <c r="K1951" s="122"/>
      <c r="L1951" s="122"/>
      <c r="M1951" s="122"/>
      <c r="N1951" s="122"/>
      <c r="O1951" s="122"/>
      <c r="P1951" s="122"/>
      <c r="Q1951" s="122"/>
      <c r="R1951" s="122"/>
      <c r="S1951" s="122"/>
      <c r="T1951" s="122"/>
      <c r="U1951" s="122"/>
      <c r="V1951" s="122"/>
      <c r="W1951" s="122"/>
      <c r="X1951" s="122"/>
      <c r="Y1951" s="122"/>
      <c r="Z1951" s="122"/>
      <c r="AA1951" s="122"/>
      <c r="AB1951" s="122"/>
      <c r="AC1951" s="122"/>
      <c r="AD1951" s="122"/>
      <c r="AE1951" s="122"/>
      <c r="AF1951" s="122"/>
      <c r="AG1951" s="122"/>
      <c r="AH1951" s="122"/>
      <c r="AI1951" s="122"/>
      <c r="AJ1951" s="122"/>
      <c r="AK1951" s="122"/>
      <c r="AL1951" s="122"/>
      <c r="AM1951" s="122"/>
      <c r="AN1951" s="122"/>
      <c r="AO1951" s="122"/>
      <c r="AP1951" s="122"/>
      <c r="AQ1951" s="122"/>
      <c r="AR1951" s="122"/>
      <c r="AS1951" s="122"/>
      <c r="AT1951" s="122"/>
      <c r="AU1951" s="122"/>
      <c r="AV1951" s="122"/>
      <c r="AW1951" s="122"/>
      <c r="AX1951" s="122"/>
      <c r="AY1951" s="122"/>
      <c r="AZ1951" s="122"/>
      <c r="BA1951" s="122"/>
      <c r="BB1951" s="122"/>
      <c r="BC1951" s="122"/>
      <c r="BD1951" s="122"/>
      <c r="BE1951" s="122"/>
      <c r="BF1951" s="122"/>
      <c r="BG1951" s="122"/>
      <c r="BH1951" s="122"/>
      <c r="BI1951" s="122"/>
      <c r="BJ1951" s="122"/>
      <c r="BK1951" s="122"/>
      <c r="BL1951" s="122"/>
      <c r="BM1951" s="122"/>
      <c r="BN1951" s="122"/>
      <c r="BO1951" s="122"/>
      <c r="BP1951" s="122"/>
      <c r="BQ1951" s="122"/>
      <c r="BR1951" s="122"/>
      <c r="BS1951" s="138"/>
      <c r="BT1951" s="138"/>
      <c r="BU1951" s="138"/>
      <c r="BV1951" s="138"/>
      <c r="BW1951" s="138"/>
      <c r="BX1951" s="138"/>
      <c r="BY1951" s="138"/>
      <c r="BZ1951" s="138"/>
      <c r="CA1951" s="138"/>
      <c r="CB1951" s="138"/>
      <c r="CC1951" s="138"/>
      <c r="CD1951" s="138"/>
      <c r="CE1951" s="138"/>
      <c r="CF1951" s="138"/>
      <c r="CG1951" s="138"/>
      <c r="CH1951" s="138"/>
      <c r="CI1951" s="138"/>
      <c r="CJ1951" s="138"/>
      <c r="CK1951" s="138"/>
      <c r="CL1951" s="138"/>
      <c r="CM1951" s="138"/>
      <c r="CN1951" s="138"/>
      <c r="CO1951" s="138"/>
      <c r="CP1951" s="138"/>
      <c r="CQ1951" s="138"/>
      <c r="CR1951" s="138"/>
      <c r="CS1951" s="138"/>
      <c r="CT1951" s="138"/>
      <c r="CU1951" s="138"/>
      <c r="CV1951" s="138"/>
      <c r="CW1951" s="138"/>
      <c r="CX1951" s="138"/>
      <c r="CY1951" s="138"/>
      <c r="CZ1951" s="138"/>
      <c r="DA1951" s="138"/>
      <c r="DB1951" s="139"/>
      <c r="DC1951" s="138"/>
      <c r="DD1951" s="138"/>
      <c r="DE1951" s="138"/>
      <c r="DF1951" s="138"/>
      <c r="DG1951" s="138"/>
      <c r="DH1951" s="138"/>
      <c r="DI1951" s="138"/>
      <c r="DJ1951" s="138"/>
      <c r="DK1951" s="138"/>
      <c r="DL1951" s="138"/>
      <c r="DM1951" s="138"/>
      <c r="DN1951" s="138"/>
      <c r="DO1951" s="138"/>
      <c r="DP1951" s="138"/>
      <c r="DQ1951" s="138"/>
      <c r="DR1951" s="138"/>
      <c r="DS1951" s="138"/>
      <c r="DT1951" s="138"/>
      <c r="DU1951" s="138"/>
      <c r="DV1951" s="138"/>
      <c r="DW1951" s="138"/>
      <c r="DX1951" s="140"/>
      <c r="DY1951" s="140"/>
    </row>
    <row r="1952" spans="1:129" s="90" customFormat="1">
      <c r="A1952" s="193" t="s">
        <v>3537</v>
      </c>
      <c r="B1952" s="179" t="s">
        <v>3551</v>
      </c>
      <c r="C1952" s="67" t="s">
        <v>3533</v>
      </c>
      <c r="D1952" s="188" t="s">
        <v>3566</v>
      </c>
      <c r="E1952" s="67" t="s">
        <v>2676</v>
      </c>
      <c r="F1952" s="122"/>
      <c r="G1952" s="122"/>
      <c r="H1952" s="122"/>
      <c r="I1952" s="122"/>
      <c r="J1952" s="122"/>
      <c r="K1952" s="122"/>
      <c r="L1952" s="122"/>
      <c r="M1952" s="122"/>
      <c r="N1952" s="122"/>
      <c r="O1952" s="122"/>
      <c r="P1952" s="122"/>
      <c r="Q1952" s="122"/>
      <c r="R1952" s="122"/>
      <c r="S1952" s="122"/>
      <c r="T1952" s="122"/>
      <c r="U1952" s="122"/>
      <c r="V1952" s="122"/>
      <c r="W1952" s="122"/>
      <c r="X1952" s="122"/>
      <c r="Y1952" s="122"/>
      <c r="Z1952" s="122"/>
      <c r="AA1952" s="122"/>
      <c r="AB1952" s="122"/>
      <c r="AC1952" s="122"/>
      <c r="AD1952" s="122"/>
      <c r="AE1952" s="122"/>
      <c r="AF1952" s="122"/>
      <c r="AG1952" s="122"/>
      <c r="AH1952" s="122"/>
      <c r="AI1952" s="122"/>
      <c r="AJ1952" s="122"/>
      <c r="AK1952" s="122"/>
      <c r="AL1952" s="122"/>
      <c r="AM1952" s="122"/>
      <c r="AN1952" s="122"/>
      <c r="AO1952" s="122"/>
      <c r="AP1952" s="122"/>
      <c r="AQ1952" s="122"/>
      <c r="AR1952" s="122"/>
      <c r="AS1952" s="122"/>
      <c r="AT1952" s="122"/>
      <c r="AU1952" s="122"/>
      <c r="AV1952" s="122"/>
      <c r="AW1952" s="122"/>
      <c r="AX1952" s="122"/>
      <c r="AY1952" s="122"/>
      <c r="AZ1952" s="122"/>
      <c r="BA1952" s="122"/>
      <c r="BB1952" s="122"/>
      <c r="BC1952" s="122"/>
      <c r="BD1952" s="122"/>
      <c r="BE1952" s="122"/>
      <c r="BF1952" s="122"/>
      <c r="BG1952" s="122"/>
      <c r="BH1952" s="122"/>
      <c r="BI1952" s="122"/>
      <c r="BJ1952" s="122"/>
      <c r="BK1952" s="122"/>
      <c r="BL1952" s="122"/>
      <c r="BM1952" s="122"/>
      <c r="BN1952" s="122"/>
      <c r="BO1952" s="122"/>
      <c r="BP1952" s="122"/>
      <c r="BQ1952" s="122"/>
      <c r="BR1952" s="122"/>
      <c r="BS1952" s="138"/>
      <c r="BT1952" s="138"/>
      <c r="BU1952" s="138"/>
      <c r="BV1952" s="138"/>
      <c r="BW1952" s="138"/>
      <c r="BX1952" s="138"/>
      <c r="BY1952" s="138"/>
      <c r="BZ1952" s="138"/>
      <c r="CA1952" s="138"/>
      <c r="CB1952" s="138"/>
      <c r="CC1952" s="138"/>
      <c r="CD1952" s="138"/>
      <c r="CE1952" s="138"/>
      <c r="CF1952" s="138"/>
      <c r="CG1952" s="138"/>
      <c r="CH1952" s="138"/>
      <c r="CI1952" s="138"/>
      <c r="CJ1952" s="138"/>
      <c r="CK1952" s="138"/>
      <c r="CL1952" s="138"/>
      <c r="CM1952" s="138"/>
      <c r="CN1952" s="138"/>
      <c r="CO1952" s="138"/>
      <c r="CP1952" s="138"/>
      <c r="CQ1952" s="138"/>
      <c r="CR1952" s="138"/>
      <c r="CS1952" s="138"/>
      <c r="CT1952" s="138"/>
      <c r="CU1952" s="138"/>
      <c r="CV1952" s="138"/>
      <c r="CW1952" s="138"/>
      <c r="CX1952" s="138"/>
      <c r="CY1952" s="138"/>
      <c r="CZ1952" s="138"/>
      <c r="DA1952" s="138"/>
      <c r="DB1952" s="139"/>
      <c r="DC1952" s="138"/>
      <c r="DD1952" s="138"/>
      <c r="DE1952" s="138"/>
      <c r="DF1952" s="138"/>
      <c r="DG1952" s="138"/>
      <c r="DH1952" s="138"/>
      <c r="DI1952" s="138"/>
      <c r="DJ1952" s="138"/>
      <c r="DK1952" s="138"/>
      <c r="DL1952" s="138"/>
      <c r="DM1952" s="138"/>
      <c r="DN1952" s="138"/>
      <c r="DO1952" s="138"/>
      <c r="DP1952" s="138"/>
      <c r="DQ1952" s="138"/>
      <c r="DR1952" s="138"/>
      <c r="DS1952" s="138"/>
      <c r="DT1952" s="138"/>
      <c r="DU1952" s="138"/>
      <c r="DV1952" s="138"/>
      <c r="DW1952" s="138"/>
      <c r="DX1952" s="140"/>
      <c r="DY1952" s="140"/>
    </row>
    <row r="1953" spans="1:129" s="90" customFormat="1">
      <c r="A1953" s="193" t="s">
        <v>3537</v>
      </c>
      <c r="B1953" s="179" t="s">
        <v>3551</v>
      </c>
      <c r="C1953" s="67" t="s">
        <v>3533</v>
      </c>
      <c r="D1953" s="188" t="s">
        <v>3566</v>
      </c>
      <c r="E1953" s="67" t="s">
        <v>2677</v>
      </c>
      <c r="F1953" s="122"/>
      <c r="G1953" s="122"/>
      <c r="H1953" s="122"/>
      <c r="I1953" s="122"/>
      <c r="J1953" s="122"/>
      <c r="K1953" s="122"/>
      <c r="L1953" s="122"/>
      <c r="M1953" s="122"/>
      <c r="N1953" s="122"/>
      <c r="O1953" s="122"/>
      <c r="P1953" s="122"/>
      <c r="Q1953" s="122"/>
      <c r="R1953" s="122"/>
      <c r="S1953" s="122"/>
      <c r="T1953" s="122"/>
      <c r="U1953" s="122"/>
      <c r="V1953" s="122"/>
      <c r="W1953" s="122"/>
      <c r="X1953" s="122"/>
      <c r="Y1953" s="122"/>
      <c r="Z1953" s="122"/>
      <c r="AA1953" s="122"/>
      <c r="AB1953" s="122"/>
      <c r="AC1953" s="122"/>
      <c r="AD1953" s="122"/>
      <c r="AE1953" s="122"/>
      <c r="AF1953" s="122"/>
      <c r="AG1953" s="122"/>
      <c r="AH1953" s="122"/>
      <c r="AI1953" s="122"/>
      <c r="AJ1953" s="122"/>
      <c r="AK1953" s="122"/>
      <c r="AL1953" s="122"/>
      <c r="AM1953" s="122"/>
      <c r="AN1953" s="122"/>
      <c r="AO1953" s="122"/>
      <c r="AP1953" s="122"/>
      <c r="AQ1953" s="122"/>
      <c r="AR1953" s="122"/>
      <c r="AS1953" s="122"/>
      <c r="AT1953" s="122"/>
      <c r="AU1953" s="122"/>
      <c r="AV1953" s="122"/>
      <c r="AW1953" s="122"/>
      <c r="AX1953" s="122"/>
      <c r="AY1953" s="122"/>
      <c r="AZ1953" s="122"/>
      <c r="BA1953" s="122"/>
      <c r="BB1953" s="122"/>
      <c r="BC1953" s="122"/>
      <c r="BD1953" s="122"/>
      <c r="BE1953" s="122"/>
      <c r="BF1953" s="122"/>
      <c r="BG1953" s="122"/>
      <c r="BH1953" s="122"/>
      <c r="BI1953" s="122"/>
      <c r="BJ1953" s="122"/>
      <c r="BK1953" s="122"/>
      <c r="BL1953" s="122"/>
      <c r="BM1953" s="122"/>
      <c r="BN1953" s="122"/>
      <c r="BO1953" s="122"/>
      <c r="BP1953" s="122"/>
      <c r="BQ1953" s="122"/>
      <c r="BR1953" s="122"/>
      <c r="BS1953" s="122">
        <f t="shared" ref="BS1953:CX1953" si="162">BS1947*BS672/1000000</f>
        <v>0</v>
      </c>
      <c r="BT1953" s="122">
        <f t="shared" si="162"/>
        <v>0</v>
      </c>
      <c r="BU1953" s="122">
        <f t="shared" si="162"/>
        <v>0</v>
      </c>
      <c r="BV1953" s="122">
        <f t="shared" si="162"/>
        <v>0</v>
      </c>
      <c r="BW1953" s="122">
        <f t="shared" si="162"/>
        <v>0</v>
      </c>
      <c r="BX1953" s="122">
        <f t="shared" si="162"/>
        <v>0</v>
      </c>
      <c r="BY1953" s="122">
        <f t="shared" si="162"/>
        <v>0</v>
      </c>
      <c r="BZ1953" s="122">
        <f t="shared" si="162"/>
        <v>0</v>
      </c>
      <c r="CA1953" s="122">
        <f t="shared" si="162"/>
        <v>0</v>
      </c>
      <c r="CB1953" s="122">
        <f t="shared" si="162"/>
        <v>0</v>
      </c>
      <c r="CC1953" s="122">
        <f t="shared" si="162"/>
        <v>0</v>
      </c>
      <c r="CD1953" s="122">
        <f t="shared" si="162"/>
        <v>0</v>
      </c>
      <c r="CE1953" s="122">
        <f t="shared" si="162"/>
        <v>0</v>
      </c>
      <c r="CF1953" s="122">
        <f t="shared" si="162"/>
        <v>0</v>
      </c>
      <c r="CG1953" s="122">
        <f t="shared" si="162"/>
        <v>0</v>
      </c>
      <c r="CH1953" s="122">
        <f t="shared" si="162"/>
        <v>0</v>
      </c>
      <c r="CI1953" s="122">
        <f t="shared" si="162"/>
        <v>0</v>
      </c>
      <c r="CJ1953" s="122">
        <f t="shared" si="162"/>
        <v>0</v>
      </c>
      <c r="CK1953" s="122">
        <f t="shared" si="162"/>
        <v>0</v>
      </c>
      <c r="CL1953" s="122">
        <f t="shared" si="162"/>
        <v>0</v>
      </c>
      <c r="CM1953" s="122">
        <f t="shared" si="162"/>
        <v>0</v>
      </c>
      <c r="CN1953" s="122">
        <f t="shared" si="162"/>
        <v>0</v>
      </c>
      <c r="CO1953" s="122">
        <f t="shared" si="162"/>
        <v>0</v>
      </c>
      <c r="CP1953" s="122">
        <f t="shared" si="162"/>
        <v>0</v>
      </c>
      <c r="CQ1953" s="122">
        <f t="shared" si="162"/>
        <v>0</v>
      </c>
      <c r="CR1953" s="122">
        <f t="shared" si="162"/>
        <v>0</v>
      </c>
      <c r="CS1953" s="122">
        <f t="shared" si="162"/>
        <v>0</v>
      </c>
      <c r="CT1953" s="122">
        <f t="shared" si="162"/>
        <v>0</v>
      </c>
      <c r="CU1953" s="122">
        <f t="shared" si="162"/>
        <v>0</v>
      </c>
      <c r="CV1953" s="122">
        <f t="shared" si="162"/>
        <v>0</v>
      </c>
      <c r="CW1953" s="122">
        <f t="shared" si="162"/>
        <v>234470.29882550985</v>
      </c>
      <c r="CX1953" s="122">
        <f t="shared" si="162"/>
        <v>252844.10350893877</v>
      </c>
      <c r="CY1953" s="122">
        <f t="shared" ref="CY1953:DW1953" si="163">CY1947*CY672/1000000</f>
        <v>254532.76901721201</v>
      </c>
      <c r="CZ1953" s="122">
        <f t="shared" si="163"/>
        <v>228066.63765477383</v>
      </c>
      <c r="DA1953" s="122">
        <f t="shared" si="163"/>
        <v>200422.07828510087</v>
      </c>
      <c r="DB1953" s="122">
        <f t="shared" si="163"/>
        <v>223518.43340987348</v>
      </c>
      <c r="DC1953" s="122">
        <f t="shared" si="163"/>
        <v>246848.04073864422</v>
      </c>
      <c r="DD1953" s="122">
        <f t="shared" si="163"/>
        <v>273203.51055926247</v>
      </c>
      <c r="DE1953" s="122">
        <f t="shared" si="163"/>
        <v>337376.97019257798</v>
      </c>
      <c r="DF1953" s="122">
        <f t="shared" si="163"/>
        <v>433517.20413192973</v>
      </c>
      <c r="DG1953" s="122">
        <f t="shared" si="163"/>
        <v>522606.27312375186</v>
      </c>
      <c r="DH1953" s="122">
        <f t="shared" si="163"/>
        <v>645560.79171873291</v>
      </c>
      <c r="DI1953" s="122">
        <f t="shared" si="163"/>
        <v>947944.59633494308</v>
      </c>
      <c r="DJ1953" s="122">
        <f t="shared" si="163"/>
        <v>1219180.4150737973</v>
      </c>
      <c r="DK1953" s="122">
        <f t="shared" si="163"/>
        <v>840495.07619029307</v>
      </c>
      <c r="DL1953" s="122">
        <f t="shared" si="163"/>
        <v>954324.8635204517</v>
      </c>
      <c r="DM1953" s="122">
        <f t="shared" si="163"/>
        <v>1134845.0797098621</v>
      </c>
      <c r="DN1953" s="122">
        <f t="shared" si="163"/>
        <v>1161692.1811011252</v>
      </c>
      <c r="DO1953" s="122">
        <f t="shared" si="163"/>
        <v>1230525.264219708</v>
      </c>
      <c r="DP1953" s="122">
        <f t="shared" si="163"/>
        <v>1123330.1028059972</v>
      </c>
      <c r="DQ1953" s="122">
        <f t="shared" si="163"/>
        <v>862548.8179601283</v>
      </c>
      <c r="DR1953" s="122">
        <f t="shared" si="163"/>
        <v>840412.04853325244</v>
      </c>
      <c r="DS1953" s="122">
        <f t="shared" si="163"/>
        <v>984161.01270782575</v>
      </c>
      <c r="DT1953" s="122">
        <f t="shared" si="163"/>
        <v>1127491.4920665768</v>
      </c>
      <c r="DU1953" s="122">
        <f t="shared" si="163"/>
        <v>1215585.051737132</v>
      </c>
      <c r="DV1953" s="122">
        <f t="shared" si="163"/>
        <v>1106934.7620489527</v>
      </c>
      <c r="DW1953" s="122">
        <f t="shared" si="163"/>
        <v>1256592.2279274617</v>
      </c>
      <c r="DX1953" s="140"/>
      <c r="DY1953" s="140"/>
    </row>
    <row r="1954" spans="1:129" s="90" customFormat="1">
      <c r="A1954" s="193" t="s">
        <v>3537</v>
      </c>
      <c r="B1954" s="179" t="s">
        <v>3551</v>
      </c>
      <c r="C1954" s="67" t="s">
        <v>3533</v>
      </c>
      <c r="D1954" s="188" t="s">
        <v>3566</v>
      </c>
      <c r="E1954" s="122" t="s">
        <v>2678</v>
      </c>
      <c r="F1954" s="122"/>
      <c r="G1954" s="122"/>
      <c r="H1954" s="122"/>
      <c r="I1954" s="122"/>
      <c r="J1954" s="122"/>
      <c r="K1954" s="122"/>
      <c r="L1954" s="122"/>
      <c r="M1954" s="122"/>
      <c r="N1954" s="122"/>
      <c r="O1954" s="122"/>
      <c r="P1954" s="122"/>
      <c r="Q1954" s="122"/>
      <c r="R1954" s="122"/>
      <c r="S1954" s="122"/>
      <c r="T1954" s="122"/>
      <c r="U1954" s="122"/>
      <c r="V1954" s="122"/>
      <c r="W1954" s="122"/>
      <c r="X1954" s="122"/>
      <c r="Y1954" s="122"/>
      <c r="Z1954" s="122"/>
      <c r="AA1954" s="122"/>
      <c r="AB1954" s="122"/>
      <c r="AC1954" s="122"/>
      <c r="AD1954" s="122"/>
      <c r="AE1954" s="122"/>
      <c r="AF1954" s="122"/>
      <c r="AG1954" s="122"/>
      <c r="AH1954" s="122"/>
      <c r="AI1954" s="122"/>
      <c r="AJ1954" s="122"/>
      <c r="AK1954" s="122"/>
      <c r="AL1954" s="122"/>
      <c r="AM1954" s="122"/>
      <c r="AN1954" s="122"/>
      <c r="AO1954" s="122"/>
      <c r="AP1954" s="122"/>
      <c r="AQ1954" s="122"/>
      <c r="AR1954" s="122"/>
      <c r="AS1954" s="122"/>
      <c r="AT1954" s="122"/>
      <c r="AU1954" s="122"/>
      <c r="AV1954" s="122"/>
      <c r="AW1954" s="122"/>
      <c r="AX1954" s="122"/>
      <c r="AY1954" s="122"/>
      <c r="AZ1954" s="122"/>
      <c r="BA1954" s="122"/>
      <c r="BB1954" s="122"/>
      <c r="BC1954" s="122"/>
      <c r="BD1954" s="122"/>
      <c r="BE1954" s="122"/>
      <c r="BF1954" s="122"/>
      <c r="BG1954" s="122"/>
      <c r="BH1954" s="122"/>
      <c r="BI1954" s="122"/>
      <c r="BJ1954" s="122"/>
      <c r="BK1954" s="122"/>
      <c r="BL1954" s="122"/>
      <c r="BM1954" s="122"/>
      <c r="BN1954" s="122"/>
      <c r="BO1954" s="122"/>
      <c r="BP1954" s="122"/>
      <c r="BQ1954" s="122"/>
      <c r="BR1954" s="122"/>
      <c r="BS1954" s="138"/>
      <c r="BT1954" s="138"/>
      <c r="BU1954" s="138"/>
      <c r="BV1954" s="138"/>
      <c r="BW1954" s="138"/>
      <c r="BX1954" s="138"/>
      <c r="BY1954" s="138"/>
      <c r="BZ1954" s="138"/>
      <c r="CA1954" s="138"/>
      <c r="CB1954" s="138"/>
      <c r="CC1954" s="138"/>
      <c r="CD1954" s="138"/>
      <c r="CE1954" s="138"/>
      <c r="CF1954" s="138"/>
      <c r="CG1954" s="138"/>
      <c r="CH1954" s="138"/>
      <c r="CI1954" s="138"/>
      <c r="CJ1954" s="138"/>
      <c r="CK1954" s="138"/>
      <c r="CL1954" s="138"/>
      <c r="CM1954" s="138"/>
      <c r="CN1954" s="138"/>
      <c r="CO1954" s="138"/>
      <c r="CP1954" s="138"/>
      <c r="CQ1954" s="138"/>
      <c r="CR1954" s="138"/>
      <c r="CS1954" s="138"/>
      <c r="CT1954" s="138"/>
      <c r="CU1954" s="138"/>
      <c r="CV1954" s="138"/>
      <c r="CW1954" s="138"/>
      <c r="CX1954" s="138"/>
      <c r="CY1954" s="138"/>
      <c r="CZ1954" s="138"/>
      <c r="DA1954" s="138"/>
      <c r="DB1954" s="139"/>
      <c r="DC1954" s="138"/>
      <c r="DD1954" s="138"/>
      <c r="DE1954" s="138"/>
      <c r="DF1954" s="138"/>
      <c r="DG1954" s="138"/>
      <c r="DH1954" s="138"/>
      <c r="DI1954" s="138"/>
      <c r="DJ1954" s="138"/>
      <c r="DK1954" s="138"/>
      <c r="DL1954" s="138"/>
      <c r="DM1954" s="138"/>
      <c r="DN1954" s="138"/>
      <c r="DO1954" s="138"/>
      <c r="DP1954" s="138"/>
      <c r="DQ1954" s="138"/>
      <c r="DR1954" s="138"/>
      <c r="DS1954" s="138"/>
      <c r="DT1954" s="138"/>
      <c r="DU1954" s="138"/>
      <c r="DV1954" s="138"/>
      <c r="DW1954" s="138"/>
      <c r="DX1954" s="140"/>
      <c r="DY1954" s="140"/>
    </row>
    <row r="1955" spans="1:129" s="83" customFormat="1">
      <c r="A1955" s="176" t="s">
        <v>3537</v>
      </c>
      <c r="B1955" s="178" t="s">
        <v>3551</v>
      </c>
      <c r="C1955" t="s">
        <v>3533</v>
      </c>
      <c r="D1955" s="187" t="s">
        <v>3566</v>
      </c>
      <c r="E1955" s="116" t="s">
        <v>2679</v>
      </c>
      <c r="F1955" s="116"/>
      <c r="G1955" s="116"/>
      <c r="H1955" s="116"/>
      <c r="I1955" s="116"/>
      <c r="J1955" s="116"/>
      <c r="K1955" s="116"/>
      <c r="L1955" s="116"/>
      <c r="M1955" s="116"/>
      <c r="N1955" s="116"/>
      <c r="O1955" s="116"/>
      <c r="P1955" s="116"/>
      <c r="Q1955" s="116"/>
      <c r="R1955" s="116"/>
      <c r="S1955" s="116"/>
      <c r="T1955" s="116"/>
      <c r="U1955" s="116"/>
      <c r="V1955" s="116"/>
      <c r="W1955" s="116"/>
      <c r="X1955" s="116"/>
      <c r="Y1955" s="116"/>
      <c r="Z1955" s="116"/>
      <c r="AA1955" s="116"/>
      <c r="AB1955" s="116"/>
      <c r="AC1955" s="116"/>
      <c r="AD1955" s="116"/>
      <c r="AE1955" s="116"/>
      <c r="AF1955" s="116"/>
      <c r="AG1955" s="116"/>
      <c r="AH1955" s="116"/>
      <c r="AI1955" s="116"/>
      <c r="AJ1955" s="116"/>
      <c r="AK1955" s="116"/>
      <c r="AL1955" s="116"/>
      <c r="AM1955" s="116"/>
      <c r="AN1955" s="116"/>
      <c r="AO1955" s="116"/>
      <c r="AP1955" s="116"/>
      <c r="AQ1955" s="116"/>
      <c r="AR1955" s="116"/>
      <c r="AS1955" s="116"/>
      <c r="AT1955" s="116"/>
      <c r="AU1955" s="116"/>
      <c r="AV1955" s="116"/>
      <c r="AW1955" s="116"/>
      <c r="AX1955" s="116"/>
      <c r="AY1955" s="116"/>
      <c r="AZ1955" s="116"/>
      <c r="BA1955" s="116"/>
      <c r="BB1955" s="116"/>
      <c r="BC1955" s="116"/>
      <c r="BD1955" s="116"/>
      <c r="BE1955" s="116"/>
      <c r="BF1955" s="116"/>
      <c r="BG1955" s="116"/>
      <c r="BH1955" s="116"/>
      <c r="BI1955" s="116"/>
      <c r="BJ1955" s="116"/>
      <c r="BK1955" s="116"/>
      <c r="BL1955" s="116"/>
      <c r="BM1955" s="116"/>
      <c r="BN1955" s="116"/>
      <c r="BO1955" s="116"/>
      <c r="BP1955" s="116"/>
      <c r="BQ1955" s="116"/>
      <c r="BR1955" s="116"/>
      <c r="BS1955" s="136"/>
      <c r="BT1955" s="136"/>
      <c r="BU1955" s="136"/>
      <c r="BV1955" s="136"/>
      <c r="BW1955" s="136"/>
      <c r="BX1955" s="136"/>
      <c r="BY1955" s="136"/>
      <c r="BZ1955" s="136"/>
      <c r="CA1955" s="136"/>
      <c r="CB1955" s="136"/>
      <c r="CC1955" s="136"/>
      <c r="CD1955" s="136"/>
      <c r="CE1955" s="136"/>
      <c r="CF1955" s="136"/>
      <c r="CG1955" s="136"/>
      <c r="CH1955" s="136"/>
      <c r="CI1955" s="136"/>
      <c r="CJ1955" s="136"/>
      <c r="CK1955" s="136"/>
      <c r="CL1955" s="136"/>
      <c r="CM1955" s="136"/>
      <c r="CN1955" s="136"/>
      <c r="CO1955" s="136"/>
      <c r="CP1955" s="136"/>
      <c r="CQ1955" s="100">
        <v>2.4205647484808983</v>
      </c>
      <c r="CR1955" s="100">
        <v>2.2530055475274993</v>
      </c>
      <c r="CS1955" s="100">
        <v>1.9775600026796163</v>
      </c>
      <c r="CT1955" s="100">
        <v>2.3041565743686188</v>
      </c>
      <c r="CU1955" s="100">
        <v>2.6944018616313219</v>
      </c>
      <c r="CV1955" s="100">
        <v>2.3882548207270751</v>
      </c>
      <c r="CW1955" s="100">
        <v>2.0549257662341076</v>
      </c>
      <c r="CX1955" s="100">
        <v>2.7653294568886211</v>
      </c>
      <c r="CY1955" s="100">
        <v>2.6356977507316692</v>
      </c>
      <c r="CZ1955" s="100">
        <v>2.2964724698613179</v>
      </c>
      <c r="DA1955" s="100">
        <v>2.204847578095952</v>
      </c>
      <c r="DB1955" s="100">
        <v>3.889690629819837</v>
      </c>
      <c r="DC1955" s="100">
        <v>3.9719647865967218</v>
      </c>
      <c r="DD1955" s="100">
        <v>3.0796997784196956</v>
      </c>
      <c r="DE1955" s="100">
        <v>4.7426505365053524</v>
      </c>
      <c r="DF1955" s="100">
        <v>5.3147965080334139</v>
      </c>
      <c r="DG1955" s="100">
        <v>7.2076465279587429</v>
      </c>
      <c r="DH1955" s="100">
        <v>7.0611103430243869</v>
      </c>
      <c r="DI1955" s="100">
        <v>5.8838292709126572</v>
      </c>
      <c r="DJ1955" s="100">
        <v>9.4896027804936889</v>
      </c>
      <c r="DK1955" s="100">
        <v>4.252318659809383</v>
      </c>
      <c r="DL1955" s="100">
        <v>5.5046954492493283</v>
      </c>
      <c r="DM1955" s="100">
        <v>6.9804074798932465</v>
      </c>
      <c r="DN1955" s="100">
        <v>6.7660445541493575</v>
      </c>
      <c r="DO1955" s="100">
        <v>7.6063009064586486</v>
      </c>
      <c r="DP1955" s="100">
        <v>6.0880751797925985</v>
      </c>
      <c r="DQ1955" s="100">
        <v>4.6060959979404705</v>
      </c>
      <c r="DR1955" s="100">
        <v>3.4232056661142627</v>
      </c>
      <c r="DS1955" s="100">
        <v>4.101375541820719</v>
      </c>
      <c r="DT1955" s="100">
        <v>5.34360008467109</v>
      </c>
      <c r="DU1955" s="100">
        <v>3.1020725742436128</v>
      </c>
      <c r="DV1955" s="100">
        <v>2.1985256783516562</v>
      </c>
      <c r="DW1955" s="100">
        <v>9.3459979392153922</v>
      </c>
      <c r="DX1955" s="100">
        <v>17.106412562994038</v>
      </c>
      <c r="DY1955" s="100">
        <v>6.7346277508773174</v>
      </c>
    </row>
    <row r="1956" spans="1:129">
      <c r="A1956" s="176" t="s">
        <v>3538</v>
      </c>
      <c r="B1956" s="178" t="s">
        <v>3551</v>
      </c>
      <c r="C1956" t="s">
        <v>3533</v>
      </c>
      <c r="D1956" s="187" t="s">
        <v>3566</v>
      </c>
      <c r="E1956" s="118" t="s">
        <v>2680</v>
      </c>
      <c r="F1956" s="119"/>
      <c r="G1956" s="119"/>
      <c r="H1956" s="119"/>
      <c r="I1956" s="119"/>
      <c r="J1956" s="119"/>
      <c r="K1956" s="119"/>
      <c r="L1956" s="119"/>
      <c r="M1956" s="119"/>
      <c r="N1956" s="119"/>
      <c r="O1956" s="119"/>
      <c r="P1956" s="119"/>
      <c r="Q1956" s="119"/>
      <c r="R1956" s="119"/>
      <c r="S1956" s="119"/>
      <c r="T1956" s="119"/>
      <c r="U1956" s="119"/>
      <c r="V1956" s="119"/>
      <c r="W1956" s="119"/>
      <c r="X1956" s="119"/>
      <c r="Y1956" s="119"/>
      <c r="Z1956" s="119"/>
      <c r="AA1956" s="119"/>
      <c r="AB1956" s="119"/>
      <c r="AC1956" s="119"/>
      <c r="AD1956" s="119"/>
      <c r="AE1956" s="119"/>
      <c r="AF1956" s="119"/>
      <c r="AG1956" s="119"/>
      <c r="AH1956" s="119"/>
      <c r="AI1956" s="119"/>
      <c r="AJ1956" s="119"/>
      <c r="AK1956" s="119"/>
      <c r="AL1956" s="119"/>
      <c r="AM1956" s="119"/>
      <c r="AN1956" s="119"/>
      <c r="AO1956" s="119"/>
      <c r="AP1956" s="119"/>
      <c r="AQ1956" s="119"/>
      <c r="AR1956" s="119"/>
      <c r="AS1956" s="119"/>
      <c r="AT1956" s="119"/>
      <c r="AU1956" s="119"/>
      <c r="AV1956" s="119"/>
      <c r="AW1956" s="119"/>
      <c r="AX1956" s="119"/>
      <c r="AY1956" s="119"/>
      <c r="AZ1956" s="119"/>
      <c r="BA1956" s="119"/>
      <c r="BB1956" s="119"/>
      <c r="BC1956" s="119"/>
      <c r="BD1956" s="120"/>
      <c r="BE1956" s="119"/>
      <c r="BF1956" s="119"/>
      <c r="BG1956" s="119"/>
      <c r="BH1956" s="119"/>
      <c r="BI1956" s="120"/>
      <c r="BJ1956" s="119"/>
      <c r="BK1956" s="119"/>
      <c r="BL1956" s="119"/>
      <c r="BM1956" s="119"/>
      <c r="BN1956" s="119"/>
      <c r="BO1956" s="119"/>
      <c r="BP1956" s="119"/>
      <c r="BQ1956" s="119"/>
      <c r="BR1956" s="119"/>
      <c r="BS1956" s="119"/>
      <c r="BT1956" s="119"/>
      <c r="BU1956" s="119"/>
      <c r="BV1956" s="119"/>
      <c r="BW1956" s="119"/>
      <c r="BX1956" s="119"/>
      <c r="BY1956" s="119"/>
      <c r="BZ1956" s="119"/>
      <c r="CA1956" s="119"/>
      <c r="CB1956" s="119"/>
      <c r="CC1956" s="119"/>
      <c r="CD1956" s="119"/>
      <c r="CE1956" s="119"/>
      <c r="CF1956" s="119"/>
      <c r="CG1956" s="119"/>
      <c r="CH1956" s="119"/>
      <c r="CI1956" s="129">
        <v>3.27565211750334</v>
      </c>
      <c r="CJ1956" s="129">
        <v>3.5953637995407899</v>
      </c>
      <c r="CK1956" s="129">
        <v>3.6427421222324399</v>
      </c>
      <c r="CL1956" s="129">
        <v>4.0624302230426101</v>
      </c>
      <c r="CM1956" s="129">
        <v>4.31607847026316</v>
      </c>
      <c r="CN1956" s="129">
        <v>4.4261684956582004</v>
      </c>
      <c r="CO1956" s="129">
        <v>4.4307897060061796</v>
      </c>
      <c r="CP1956" s="129">
        <v>4.5537533233291398</v>
      </c>
      <c r="CQ1956" s="129">
        <v>4.4224215258727702</v>
      </c>
      <c r="CR1956" s="129">
        <v>4.3964134426496404</v>
      </c>
      <c r="CS1956" s="129">
        <v>4.4834779498050903</v>
      </c>
      <c r="CT1956" s="129">
        <v>4.5854461165145004</v>
      </c>
      <c r="CU1956" s="129">
        <v>4.6695423922501504</v>
      </c>
      <c r="CV1956" s="129">
        <v>4.8531917109503402</v>
      </c>
      <c r="CW1956" s="129">
        <v>5.1001026372541602</v>
      </c>
      <c r="CX1956" s="129">
        <v>5.0844635988905704</v>
      </c>
      <c r="CY1956" s="129">
        <v>5.40818397965631</v>
      </c>
      <c r="CZ1956" s="129">
        <v>5.4808105000702199</v>
      </c>
      <c r="DA1956" s="129">
        <v>5.47138000075938</v>
      </c>
      <c r="DB1956" s="129">
        <v>5.4660746069348498</v>
      </c>
      <c r="DC1956" s="129">
        <v>5.4523339605730099</v>
      </c>
      <c r="DD1956" s="129">
        <v>5.3610582471592299</v>
      </c>
      <c r="DE1956" s="129">
        <v>5.7607917959103299</v>
      </c>
      <c r="DF1956" s="129">
        <v>5.8882150240679003</v>
      </c>
      <c r="DG1956" s="129">
        <v>5.9264447995665197</v>
      </c>
      <c r="DH1956" s="129">
        <v>5.8860954750125503</v>
      </c>
      <c r="DI1956" s="129">
        <v>5.8837974021444097</v>
      </c>
      <c r="DJ1956" s="129">
        <v>5.9783402095636102</v>
      </c>
      <c r="DK1956" s="129">
        <v>5.9279853774642097</v>
      </c>
      <c r="DL1956" s="129">
        <v>6.1484641958377297</v>
      </c>
      <c r="DM1956" s="129">
        <v>6.1146804185700603</v>
      </c>
      <c r="DN1956" s="129">
        <v>6.3608898278616799</v>
      </c>
      <c r="DO1956" s="129">
        <v>6.3792755147078397</v>
      </c>
      <c r="DP1956" s="129">
        <v>6.5943395306385302</v>
      </c>
      <c r="DQ1956" s="129">
        <v>6.3324507802235503</v>
      </c>
      <c r="DR1956" s="129">
        <v>6.3239720623096201</v>
      </c>
      <c r="DS1956" s="129">
        <v>6.4850602329242903</v>
      </c>
      <c r="DT1956" s="129">
        <v>6.6305384268744003</v>
      </c>
      <c r="DU1956" s="129">
        <v>6.4805957229327698</v>
      </c>
      <c r="DV1956" s="129">
        <v>6.2870441888808202</v>
      </c>
      <c r="DW1956" s="129">
        <v>6.0648101747938199</v>
      </c>
      <c r="DX1956" s="129">
        <v>6.1450505504035302</v>
      </c>
      <c r="DY1956" s="129">
        <v>6.1489941734471296</v>
      </c>
    </row>
    <row r="1957" spans="1:129">
      <c r="A1957" s="176" t="s">
        <v>3538</v>
      </c>
      <c r="B1957" s="178" t="s">
        <v>3551</v>
      </c>
      <c r="C1957" t="s">
        <v>3533</v>
      </c>
      <c r="D1957" s="187" t="s">
        <v>3566</v>
      </c>
      <c r="E1957" s="118" t="s">
        <v>2681</v>
      </c>
      <c r="F1957" s="119"/>
      <c r="G1957" s="119"/>
      <c r="H1957" s="119"/>
      <c r="I1957" s="119"/>
      <c r="J1957" s="119"/>
      <c r="K1957" s="119"/>
      <c r="L1957" s="119"/>
      <c r="M1957" s="119"/>
      <c r="N1957" s="119"/>
      <c r="O1957" s="119"/>
      <c r="P1957" s="119"/>
      <c r="Q1957" s="119"/>
      <c r="R1957" s="119"/>
      <c r="S1957" s="119"/>
      <c r="T1957" s="119"/>
      <c r="U1957" s="119"/>
      <c r="V1957" s="119"/>
      <c r="W1957" s="119"/>
      <c r="X1957" s="119"/>
      <c r="Y1957" s="119"/>
      <c r="Z1957" s="119"/>
      <c r="AA1957" s="119"/>
      <c r="AB1957" s="119"/>
      <c r="AC1957" s="119"/>
      <c r="AD1957" s="119"/>
      <c r="AE1957" s="119"/>
      <c r="AF1957" s="119"/>
      <c r="AG1957" s="119"/>
      <c r="AH1957" s="119"/>
      <c r="AI1957" s="119"/>
      <c r="AJ1957" s="119"/>
      <c r="AK1957" s="119"/>
      <c r="AL1957" s="119"/>
      <c r="AM1957" s="119"/>
      <c r="AN1957" s="119"/>
      <c r="AO1957" s="119"/>
      <c r="AP1957" s="119"/>
      <c r="AQ1957" s="119"/>
      <c r="AR1957" s="119"/>
      <c r="AS1957" s="119"/>
      <c r="AT1957" s="119"/>
      <c r="AU1957" s="119"/>
      <c r="AV1957" s="119"/>
      <c r="AW1957" s="119"/>
      <c r="AX1957" s="119"/>
      <c r="AY1957" s="119"/>
      <c r="AZ1957" s="119"/>
      <c r="BA1957" s="119"/>
      <c r="BB1957" s="119"/>
      <c r="BC1957" s="119"/>
      <c r="BD1957" s="120"/>
      <c r="BE1957" s="119"/>
      <c r="BF1957" s="119"/>
      <c r="BG1957" s="119"/>
      <c r="BH1957" s="119"/>
      <c r="BI1957" s="120"/>
      <c r="BJ1957" s="119"/>
      <c r="BK1957" s="119"/>
      <c r="BL1957" s="119"/>
      <c r="BM1957" s="119"/>
      <c r="BN1957" s="119"/>
      <c r="BO1957" s="119"/>
      <c r="BP1957" s="119"/>
      <c r="BQ1957" s="119"/>
      <c r="BR1957" s="119"/>
      <c r="BS1957" s="119"/>
      <c r="BT1957" s="119"/>
      <c r="BU1957" s="119"/>
      <c r="BV1957" s="119"/>
      <c r="BW1957" s="119"/>
      <c r="BX1957" s="119"/>
      <c r="BY1957" s="119"/>
      <c r="BZ1957" s="119"/>
      <c r="CA1957" s="119"/>
      <c r="CB1957" s="119"/>
      <c r="CC1957" s="119"/>
      <c r="CD1957" s="119"/>
      <c r="CE1957" s="119"/>
      <c r="CF1957" s="119"/>
      <c r="CG1957" s="119"/>
      <c r="CH1957" s="119"/>
      <c r="CI1957" s="129">
        <v>18.200845514576699</v>
      </c>
      <c r="CJ1957" s="129">
        <v>19.2336323194756</v>
      </c>
      <c r="CK1957" s="129">
        <v>20.409150912628299</v>
      </c>
      <c r="CL1957" s="129">
        <v>22.211758160645299</v>
      </c>
      <c r="CM1957" s="129">
        <v>26.7285299493896</v>
      </c>
      <c r="CN1957" s="129">
        <v>27.6123561466392</v>
      </c>
      <c r="CO1957" s="129">
        <v>28.699330944700701</v>
      </c>
      <c r="CP1957" s="129">
        <v>29.964984301319401</v>
      </c>
      <c r="CQ1957" s="129">
        <v>31.825380950949601</v>
      </c>
      <c r="CR1957" s="129">
        <v>32.4133614334241</v>
      </c>
      <c r="CS1957" s="129">
        <v>32.846149823810201</v>
      </c>
      <c r="CT1957" s="129">
        <v>33.668120323238298</v>
      </c>
      <c r="CU1957" s="129">
        <v>34.276194664071198</v>
      </c>
      <c r="CV1957" s="129">
        <v>36.145374879008102</v>
      </c>
      <c r="CW1957" s="129">
        <v>38.759764692163998</v>
      </c>
      <c r="CX1957" s="129">
        <v>39.991267900215398</v>
      </c>
      <c r="CY1957" s="129">
        <v>40.048968561633899</v>
      </c>
      <c r="CZ1957" s="129">
        <v>38.918881518155104</v>
      </c>
      <c r="DA1957" s="129">
        <v>39.518132148281403</v>
      </c>
      <c r="DB1957" s="129">
        <v>41.357957312196902</v>
      </c>
      <c r="DC1957" s="129">
        <v>43.724586522410299</v>
      </c>
      <c r="DD1957" s="129">
        <v>46.281587756442597</v>
      </c>
      <c r="DE1957" s="129">
        <v>53.153044440288703</v>
      </c>
      <c r="DF1957" s="129">
        <v>61.249073173763399</v>
      </c>
      <c r="DG1957" s="129">
        <v>68.037147241382598</v>
      </c>
      <c r="DH1957" s="129">
        <v>73.329831097857095</v>
      </c>
      <c r="DI1957" s="129">
        <v>79.198929827019995</v>
      </c>
      <c r="DJ1957" s="129">
        <v>83.068238654697694</v>
      </c>
      <c r="DK1957" s="129">
        <v>86.074697168834902</v>
      </c>
      <c r="DL1957" s="129">
        <v>92.293906908424105</v>
      </c>
      <c r="DM1957" s="129">
        <v>101.99225523771</v>
      </c>
      <c r="DN1957" s="129">
        <v>103.555095025629</v>
      </c>
      <c r="DO1957" s="129">
        <v>106.31131748860901</v>
      </c>
      <c r="DP1957" s="129">
        <v>105.157972775923</v>
      </c>
      <c r="DQ1957" s="129">
        <v>103.622759309771</v>
      </c>
      <c r="DR1957" s="129">
        <v>98.325759409461099</v>
      </c>
      <c r="DS1957" s="129">
        <v>100.940468728775</v>
      </c>
      <c r="DT1957" s="129">
        <v>107.37308006336301</v>
      </c>
      <c r="DU1957" s="129">
        <v>111.725601026817</v>
      </c>
      <c r="DV1957" s="129">
        <v>110.961568592741</v>
      </c>
      <c r="DW1957" s="129">
        <v>115.568727767138</v>
      </c>
      <c r="DX1957" s="129">
        <v>126.78940080971999</v>
      </c>
      <c r="DY1957" s="129">
        <v>132.72793144201501</v>
      </c>
    </row>
    <row r="1958" spans="1:129">
      <c r="A1958" s="176" t="s">
        <v>3538</v>
      </c>
      <c r="B1958" s="178" t="s">
        <v>3551</v>
      </c>
      <c r="C1958" t="s">
        <v>3533</v>
      </c>
      <c r="D1958" s="187" t="s">
        <v>3566</v>
      </c>
      <c r="E1958" s="118" t="s">
        <v>2682</v>
      </c>
      <c r="F1958" s="119"/>
      <c r="G1958" s="119"/>
      <c r="H1958" s="119"/>
      <c r="I1958" s="119"/>
      <c r="J1958" s="119"/>
      <c r="K1958" s="119"/>
      <c r="L1958" s="119"/>
      <c r="M1958" s="119"/>
      <c r="N1958" s="119"/>
      <c r="O1958" s="119"/>
      <c r="P1958" s="119"/>
      <c r="Q1958" s="119"/>
      <c r="R1958" s="119"/>
      <c r="S1958" s="119"/>
      <c r="T1958" s="119"/>
      <c r="U1958" s="119"/>
      <c r="V1958" s="119"/>
      <c r="W1958" s="119"/>
      <c r="X1958" s="119"/>
      <c r="Y1958" s="119"/>
      <c r="Z1958" s="119"/>
      <c r="AA1958" s="119"/>
      <c r="AB1958" s="119"/>
      <c r="AC1958" s="119"/>
      <c r="AD1958" s="119"/>
      <c r="AE1958" s="119"/>
      <c r="AF1958" s="119"/>
      <c r="AG1958" s="119"/>
      <c r="AH1958" s="119"/>
      <c r="AI1958" s="119"/>
      <c r="AJ1958" s="119"/>
      <c r="AK1958" s="119"/>
      <c r="AL1958" s="119"/>
      <c r="AM1958" s="119"/>
      <c r="AN1958" s="119"/>
      <c r="AO1958" s="119"/>
      <c r="AP1958" s="119"/>
      <c r="AQ1958" s="119"/>
      <c r="AR1958" s="119"/>
      <c r="AS1958" s="119"/>
      <c r="AT1958" s="119"/>
      <c r="AU1958" s="119"/>
      <c r="AV1958" s="119"/>
      <c r="AW1958" s="119"/>
      <c r="AX1958" s="119"/>
      <c r="AY1958" s="119"/>
      <c r="AZ1958" s="119"/>
      <c r="BA1958" s="119"/>
      <c r="BB1958" s="119"/>
      <c r="BC1958" s="119"/>
      <c r="BD1958" s="120"/>
      <c r="BE1958" s="119"/>
      <c r="BF1958" s="119"/>
      <c r="BG1958" s="119"/>
      <c r="BH1958" s="119"/>
      <c r="BI1958" s="120"/>
      <c r="BJ1958" s="119"/>
      <c r="BK1958" s="119"/>
      <c r="BL1958" s="119"/>
      <c r="BM1958" s="119"/>
      <c r="BN1958" s="119"/>
      <c r="BO1958" s="119"/>
      <c r="BP1958" s="119"/>
      <c r="BQ1958" s="119"/>
      <c r="BR1958" s="119"/>
      <c r="BS1958" s="119"/>
      <c r="BT1958" s="119"/>
      <c r="BU1958" s="119"/>
      <c r="BV1958" s="119"/>
      <c r="BW1958" s="119"/>
      <c r="BX1958" s="119"/>
      <c r="BY1958" s="119"/>
      <c r="BZ1958" s="119"/>
      <c r="CA1958" s="119"/>
      <c r="CB1958" s="119"/>
      <c r="CC1958" s="119"/>
      <c r="CD1958" s="119"/>
      <c r="CE1958" s="119"/>
      <c r="CF1958" s="119"/>
      <c r="CG1958" s="119"/>
      <c r="CH1958" s="119"/>
      <c r="CI1958" s="129">
        <v>21.486095666885301</v>
      </c>
      <c r="CJ1958" s="129">
        <v>22.378832831978698</v>
      </c>
      <c r="CK1958" s="129">
        <v>22.540611550211899</v>
      </c>
      <c r="CL1958" s="129">
        <v>22.4042637944221</v>
      </c>
      <c r="CM1958" s="129">
        <v>19.7636668533086</v>
      </c>
      <c r="CN1958" s="129">
        <v>20.247400190681201</v>
      </c>
      <c r="CO1958" s="129">
        <v>20.351189482491399</v>
      </c>
      <c r="CP1958" s="129">
        <v>20.568454034626399</v>
      </c>
      <c r="CQ1958" s="129">
        <v>19.521227392833602</v>
      </c>
      <c r="CR1958" s="129">
        <v>17.9759387951344</v>
      </c>
      <c r="CS1958" s="129">
        <v>16.453916920814599</v>
      </c>
      <c r="CT1958" s="129">
        <v>15.7973629690241</v>
      </c>
      <c r="CU1958" s="129">
        <v>14.492640483193099</v>
      </c>
      <c r="CV1958" s="129">
        <v>13.238077157526201</v>
      </c>
      <c r="CW1958" s="129">
        <v>12.7556672496139</v>
      </c>
      <c r="CX1958" s="129">
        <v>12.154738315788499</v>
      </c>
      <c r="CY1958" s="129">
        <v>12.018328149249999</v>
      </c>
      <c r="CZ1958" s="129">
        <v>11.0623300253064</v>
      </c>
      <c r="DA1958" s="129">
        <v>11.2288828352757</v>
      </c>
      <c r="DB1958" s="129">
        <v>11.2486987174197</v>
      </c>
      <c r="DC1958" s="129">
        <v>11.5475632558518</v>
      </c>
      <c r="DD1958" s="129">
        <v>11.2503156013553</v>
      </c>
      <c r="DE1958" s="129">
        <v>11.6402179235592</v>
      </c>
      <c r="DF1958" s="129">
        <v>11.6536829520482</v>
      </c>
      <c r="DG1958" s="129">
        <v>11.541697034495799</v>
      </c>
      <c r="DH1958" s="129">
        <v>11.782796516315999</v>
      </c>
      <c r="DI1958" s="129">
        <v>11.97898837924</v>
      </c>
      <c r="DJ1958" s="129">
        <v>12.1112978453747</v>
      </c>
      <c r="DK1958" s="129">
        <v>11.4002984643448</v>
      </c>
      <c r="DL1958" s="129">
        <v>11.7181119218003</v>
      </c>
      <c r="DM1958" s="129">
        <v>12.311551155056801</v>
      </c>
      <c r="DN1958" s="129">
        <v>12.881618158891699</v>
      </c>
      <c r="DO1958" s="129">
        <v>12.829786108806699</v>
      </c>
      <c r="DP1958" s="129">
        <v>12.2298767091706</v>
      </c>
      <c r="DQ1958" s="129">
        <v>12.3208815706893</v>
      </c>
      <c r="DR1958" s="129">
        <v>12.5700945034623</v>
      </c>
      <c r="DS1958" s="129">
        <v>12.782944938167899</v>
      </c>
      <c r="DT1958" s="129">
        <v>13.2489006482064</v>
      </c>
      <c r="DU1958" s="129">
        <v>13.0690179318189</v>
      </c>
      <c r="DV1958" s="129">
        <v>11.7813818957656</v>
      </c>
      <c r="DW1958" s="129">
        <v>12.7495443224906</v>
      </c>
      <c r="DX1958" s="129">
        <v>12.8544823937118</v>
      </c>
      <c r="DY1958" s="129">
        <v>12.2419469058513</v>
      </c>
    </row>
    <row r="1959" spans="1:129">
      <c r="A1959" s="176" t="s">
        <v>3538</v>
      </c>
      <c r="B1959" s="178" t="s">
        <v>3551</v>
      </c>
      <c r="C1959" t="s">
        <v>3533</v>
      </c>
      <c r="D1959" s="187" t="s">
        <v>3566</v>
      </c>
      <c r="E1959" s="118" t="s">
        <v>2683</v>
      </c>
      <c r="F1959" s="119"/>
      <c r="G1959" s="119"/>
      <c r="H1959" s="119"/>
      <c r="I1959" s="119"/>
      <c r="J1959" s="119"/>
      <c r="K1959" s="119"/>
      <c r="L1959" s="119"/>
      <c r="M1959" s="119"/>
      <c r="N1959" s="119"/>
      <c r="O1959" s="119"/>
      <c r="P1959" s="119"/>
      <c r="Q1959" s="119"/>
      <c r="R1959" s="119"/>
      <c r="S1959" s="119"/>
      <c r="T1959" s="119"/>
      <c r="U1959" s="119"/>
      <c r="V1959" s="119"/>
      <c r="W1959" s="119"/>
      <c r="X1959" s="119"/>
      <c r="Y1959" s="119"/>
      <c r="Z1959" s="119"/>
      <c r="AA1959" s="119"/>
      <c r="AB1959" s="119"/>
      <c r="AC1959" s="119"/>
      <c r="AD1959" s="119"/>
      <c r="AE1959" s="119"/>
      <c r="AF1959" s="119"/>
      <c r="AG1959" s="119"/>
      <c r="AH1959" s="119"/>
      <c r="AI1959" s="119"/>
      <c r="AJ1959" s="119"/>
      <c r="AK1959" s="119"/>
      <c r="AL1959" s="119"/>
      <c r="AM1959" s="119"/>
      <c r="AN1959" s="119"/>
      <c r="AO1959" s="119"/>
      <c r="AP1959" s="119"/>
      <c r="AQ1959" s="119"/>
      <c r="AR1959" s="119"/>
      <c r="AS1959" s="119"/>
      <c r="AT1959" s="119"/>
      <c r="AU1959" s="119"/>
      <c r="AV1959" s="119"/>
      <c r="AW1959" s="119"/>
      <c r="AX1959" s="119"/>
      <c r="AY1959" s="119"/>
      <c r="AZ1959" s="119"/>
      <c r="BA1959" s="119"/>
      <c r="BB1959" s="119"/>
      <c r="BC1959" s="119"/>
      <c r="BD1959" s="120"/>
      <c r="BE1959" s="119"/>
      <c r="BF1959" s="119"/>
      <c r="BG1959" s="119"/>
      <c r="BH1959" s="119"/>
      <c r="BI1959" s="120"/>
      <c r="BJ1959" s="119"/>
      <c r="BK1959" s="119"/>
      <c r="BL1959" s="119"/>
      <c r="BM1959" s="119"/>
      <c r="BN1959" s="119"/>
      <c r="BO1959" s="119"/>
      <c r="BP1959" s="119"/>
      <c r="BQ1959" s="119"/>
      <c r="BR1959" s="119"/>
      <c r="BS1959" s="119"/>
      <c r="BT1959" s="119"/>
      <c r="BU1959" s="119"/>
      <c r="BV1959" s="119"/>
      <c r="BW1959" s="119"/>
      <c r="BX1959" s="119"/>
      <c r="BY1959" s="119"/>
      <c r="BZ1959" s="119"/>
      <c r="CA1959" s="119"/>
      <c r="CB1959" s="119"/>
      <c r="CC1959" s="119"/>
      <c r="CD1959" s="119"/>
      <c r="CE1959" s="119"/>
      <c r="CF1959" s="119"/>
      <c r="CG1959" s="119"/>
      <c r="CH1959" s="119"/>
      <c r="CI1959" s="129">
        <v>0.35551179444883002</v>
      </c>
      <c r="CJ1959" s="129">
        <v>0.39138232695404401</v>
      </c>
      <c r="CK1959" s="129">
        <v>0.44139483489561798</v>
      </c>
      <c r="CL1959" s="129">
        <v>0.52109406038653105</v>
      </c>
      <c r="CM1959" s="129">
        <v>0.59576267038937603</v>
      </c>
      <c r="CN1959" s="129">
        <v>0.65329394722357303</v>
      </c>
      <c r="CO1959" s="129">
        <v>0.77832092624157601</v>
      </c>
      <c r="CP1959" s="129">
        <v>0.83997304411605</v>
      </c>
      <c r="CQ1959" s="129">
        <v>0.97452020156197205</v>
      </c>
      <c r="CR1959" s="129">
        <v>0.95537401339970496</v>
      </c>
      <c r="CS1959" s="129">
        <v>0.95077684882562596</v>
      </c>
      <c r="CT1959" s="129">
        <v>0.97375704301521104</v>
      </c>
      <c r="CU1959" s="129">
        <v>1.0128829274326501</v>
      </c>
      <c r="CV1959" s="129">
        <v>1.1098938706563699</v>
      </c>
      <c r="CW1959" s="129">
        <v>1.1856846442678901</v>
      </c>
      <c r="CX1959" s="129">
        <v>1.3015726028825101</v>
      </c>
      <c r="CY1959" s="129">
        <v>1.4371504142764</v>
      </c>
      <c r="CZ1959" s="129">
        <v>1.4722993245231899</v>
      </c>
      <c r="DA1959" s="129">
        <v>1.46851320425048</v>
      </c>
      <c r="DB1959" s="129">
        <v>1.7055848394520501</v>
      </c>
      <c r="DC1959" s="129">
        <v>1.79532765189651</v>
      </c>
      <c r="DD1959" s="129">
        <v>1.65305339405313</v>
      </c>
      <c r="DE1959" s="129">
        <v>1.95515954514849</v>
      </c>
      <c r="DF1959" s="129">
        <v>2.1713728233589702</v>
      </c>
      <c r="DG1959" s="129">
        <v>2.33415379922371</v>
      </c>
      <c r="DH1959" s="129">
        <v>2.5412063081748699</v>
      </c>
      <c r="DI1959" s="129">
        <v>2.65918939327821</v>
      </c>
      <c r="DJ1959" s="129">
        <v>2.7097150888293902</v>
      </c>
      <c r="DK1959" s="129">
        <v>2.5922778574749801</v>
      </c>
      <c r="DL1959" s="129">
        <v>2.6544227015692701</v>
      </c>
      <c r="DM1959" s="129">
        <v>3.07116152159869</v>
      </c>
      <c r="DN1959" s="129">
        <v>3.0962318442761898</v>
      </c>
      <c r="DO1959" s="129">
        <v>3.0352677758783102</v>
      </c>
      <c r="DP1959" s="129">
        <v>3.1743495003320201</v>
      </c>
      <c r="DQ1959" s="129">
        <v>3.0175698575330898</v>
      </c>
      <c r="DR1959" s="129">
        <v>3.0954923002864199</v>
      </c>
      <c r="DS1959" s="129">
        <v>3.10601509606931</v>
      </c>
      <c r="DT1959" s="129">
        <v>2.9451182275079102</v>
      </c>
      <c r="DU1959" s="129">
        <v>2.8374431347474398</v>
      </c>
      <c r="DV1959" s="129">
        <v>1.87936427610111</v>
      </c>
      <c r="DW1959" s="129">
        <v>1.9705148470820799</v>
      </c>
      <c r="DX1959" s="129">
        <v>1.9388541624648401</v>
      </c>
      <c r="DY1959" s="129">
        <v>1.8297236742218901</v>
      </c>
    </row>
    <row r="1960" spans="1:129">
      <c r="A1960" s="176" t="s">
        <v>3538</v>
      </c>
      <c r="B1960" s="178" t="s">
        <v>3551</v>
      </c>
      <c r="C1960" t="s">
        <v>3533</v>
      </c>
      <c r="D1960" s="187" t="s">
        <v>3566</v>
      </c>
      <c r="E1960" s="118" t="s">
        <v>2684</v>
      </c>
      <c r="F1960" s="119"/>
      <c r="G1960" s="119"/>
      <c r="H1960" s="119"/>
      <c r="I1960" s="119"/>
      <c r="J1960" s="119"/>
      <c r="K1960" s="119"/>
      <c r="L1960" s="119"/>
      <c r="M1960" s="119"/>
      <c r="N1960" s="119"/>
      <c r="O1960" s="119"/>
      <c r="P1960" s="119"/>
      <c r="Q1960" s="119"/>
      <c r="R1960" s="119"/>
      <c r="S1960" s="119"/>
      <c r="T1960" s="119"/>
      <c r="U1960" s="119"/>
      <c r="V1960" s="119"/>
      <c r="W1960" s="119"/>
      <c r="X1960" s="119"/>
      <c r="Y1960" s="119"/>
      <c r="Z1960" s="119"/>
      <c r="AA1960" s="119"/>
      <c r="AB1960" s="119"/>
      <c r="AC1960" s="119"/>
      <c r="AD1960" s="119"/>
      <c r="AE1960" s="119"/>
      <c r="AF1960" s="119"/>
      <c r="AG1960" s="119"/>
      <c r="AH1960" s="119"/>
      <c r="AI1960" s="119"/>
      <c r="AJ1960" s="119"/>
      <c r="AK1960" s="119"/>
      <c r="AL1960" s="119"/>
      <c r="AM1960" s="119"/>
      <c r="AN1960" s="119"/>
      <c r="AO1960" s="119"/>
      <c r="AP1960" s="119"/>
      <c r="AQ1960" s="119"/>
      <c r="AR1960" s="119"/>
      <c r="AS1960" s="119"/>
      <c r="AT1960" s="119"/>
      <c r="AU1960" s="119"/>
      <c r="AV1960" s="119"/>
      <c r="AW1960" s="119"/>
      <c r="AX1960" s="119"/>
      <c r="AY1960" s="119"/>
      <c r="AZ1960" s="119"/>
      <c r="BA1960" s="119"/>
      <c r="BB1960" s="119"/>
      <c r="BC1960" s="119"/>
      <c r="BD1960" s="120"/>
      <c r="BE1960" s="119"/>
      <c r="BF1960" s="119"/>
      <c r="BG1960" s="119"/>
      <c r="BH1960" s="119"/>
      <c r="BI1960" s="120"/>
      <c r="BJ1960" s="119"/>
      <c r="BK1960" s="119"/>
      <c r="BL1960" s="119"/>
      <c r="BM1960" s="119"/>
      <c r="BN1960" s="119"/>
      <c r="BO1960" s="119"/>
      <c r="BP1960" s="119"/>
      <c r="BQ1960" s="119"/>
      <c r="BR1960" s="119"/>
      <c r="BS1960" s="119"/>
      <c r="BT1960" s="119"/>
      <c r="BU1960" s="119"/>
      <c r="BV1960" s="119"/>
      <c r="BW1960" s="119"/>
      <c r="BX1960" s="119"/>
      <c r="BY1960" s="119"/>
      <c r="BZ1960" s="119"/>
      <c r="CA1960" s="119"/>
      <c r="CB1960" s="119"/>
      <c r="CC1960" s="119"/>
      <c r="CD1960" s="119"/>
      <c r="CE1960" s="119"/>
      <c r="CF1960" s="119"/>
      <c r="CG1960" s="119"/>
      <c r="CH1960" s="119"/>
      <c r="CI1960" s="129">
        <v>33.861592577653902</v>
      </c>
      <c r="CJ1960" s="129">
        <v>34.310671611689003</v>
      </c>
      <c r="CK1960" s="129">
        <v>32.633925143629298</v>
      </c>
      <c r="CL1960" s="129">
        <v>33.954123898642102</v>
      </c>
      <c r="CM1960" s="129">
        <v>35.962916406337101</v>
      </c>
      <c r="CN1960" s="129">
        <v>36.501721761072901</v>
      </c>
      <c r="CO1960" s="129">
        <v>36.869041672907699</v>
      </c>
      <c r="CP1960" s="129">
        <v>37.4138939431868</v>
      </c>
      <c r="CQ1960" s="129">
        <v>38.254427152336497</v>
      </c>
      <c r="CR1960" s="129">
        <v>39.078058592625801</v>
      </c>
      <c r="CS1960" s="129">
        <v>37.506001962232403</v>
      </c>
      <c r="CT1960" s="129">
        <v>37.017285893321898</v>
      </c>
      <c r="CU1960" s="129">
        <v>34.806106066156602</v>
      </c>
      <c r="CV1960" s="129">
        <v>35.961162009159999</v>
      </c>
      <c r="CW1960" s="129">
        <v>36.296818216913302</v>
      </c>
      <c r="CX1960" s="129">
        <v>36.850509583367902</v>
      </c>
      <c r="CY1960" s="129">
        <v>37.882000085635802</v>
      </c>
      <c r="CZ1960" s="129">
        <v>38.1171624774287</v>
      </c>
      <c r="DA1960" s="129">
        <v>37.401126333861598</v>
      </c>
      <c r="DB1960" s="129">
        <v>36.714443477962</v>
      </c>
      <c r="DC1960" s="129">
        <v>38.063859887159197</v>
      </c>
      <c r="DD1960" s="129">
        <v>37.259505794558201</v>
      </c>
      <c r="DE1960" s="129">
        <v>36.759717209301002</v>
      </c>
      <c r="DF1960" s="129">
        <v>37.750320682462103</v>
      </c>
      <c r="DG1960" s="129">
        <v>38.335732757392996</v>
      </c>
      <c r="DH1960" s="129">
        <v>39.0029202732212</v>
      </c>
      <c r="DI1960" s="129">
        <v>38.666653206479999</v>
      </c>
      <c r="DJ1960" s="129">
        <v>39.077659413730501</v>
      </c>
      <c r="DK1960" s="129">
        <v>36.909640139735501</v>
      </c>
      <c r="DL1960" s="129">
        <v>37.759051774631097</v>
      </c>
      <c r="DM1960" s="129">
        <v>37.7213156003845</v>
      </c>
      <c r="DN1960" s="129">
        <v>36.991277234107599</v>
      </c>
      <c r="DO1960" s="129">
        <v>36.936745096597399</v>
      </c>
      <c r="DP1960" s="129">
        <v>37.877213977327301</v>
      </c>
      <c r="DQ1960" s="129">
        <v>35.1257498478762</v>
      </c>
      <c r="DR1960" s="129">
        <v>31.531480480174601</v>
      </c>
      <c r="DS1960" s="129">
        <v>32.137140149337903</v>
      </c>
      <c r="DT1960" s="129">
        <v>32.2726779999429</v>
      </c>
      <c r="DU1960" s="129">
        <v>30.664477269798201</v>
      </c>
      <c r="DV1960" s="129">
        <v>25.588173789161299</v>
      </c>
      <c r="DW1960" s="129">
        <v>26.3333940334978</v>
      </c>
      <c r="DX1960" s="129">
        <v>26.297776440842402</v>
      </c>
      <c r="DY1960" s="129">
        <v>26.205309396471399</v>
      </c>
    </row>
    <row r="1961" spans="1:129">
      <c r="A1961" s="176" t="s">
        <v>3538</v>
      </c>
      <c r="B1961" s="178" t="s">
        <v>3551</v>
      </c>
      <c r="C1961" t="s">
        <v>3533</v>
      </c>
      <c r="D1961" s="187" t="s">
        <v>3566</v>
      </c>
      <c r="E1961" s="118" t="s">
        <v>2685</v>
      </c>
      <c r="F1961" s="119"/>
      <c r="G1961" s="119"/>
      <c r="H1961" s="119"/>
      <c r="I1961" s="119"/>
      <c r="J1961" s="119"/>
      <c r="K1961" s="119"/>
      <c r="L1961" s="119"/>
      <c r="M1961" s="119"/>
      <c r="N1961" s="119"/>
      <c r="O1961" s="119"/>
      <c r="P1961" s="119"/>
      <c r="Q1961" s="119"/>
      <c r="R1961" s="119"/>
      <c r="S1961" s="119"/>
      <c r="T1961" s="119"/>
      <c r="U1961" s="119"/>
      <c r="V1961" s="119"/>
      <c r="W1961" s="119"/>
      <c r="X1961" s="119"/>
      <c r="Y1961" s="119"/>
      <c r="Z1961" s="119"/>
      <c r="AA1961" s="119"/>
      <c r="AB1961" s="119"/>
      <c r="AC1961" s="119"/>
      <c r="AD1961" s="119"/>
      <c r="AE1961" s="119"/>
      <c r="AF1961" s="119"/>
      <c r="AG1961" s="119"/>
      <c r="AH1961" s="119"/>
      <c r="AI1961" s="119"/>
      <c r="AJ1961" s="119"/>
      <c r="AK1961" s="119"/>
      <c r="AL1961" s="119"/>
      <c r="AM1961" s="119"/>
      <c r="AN1961" s="119"/>
      <c r="AO1961" s="119"/>
      <c r="AP1961" s="119"/>
      <c r="AQ1961" s="119"/>
      <c r="AR1961" s="119"/>
      <c r="AS1961" s="119"/>
      <c r="AT1961" s="119"/>
      <c r="AU1961" s="119"/>
      <c r="AV1961" s="119"/>
      <c r="AW1961" s="119"/>
      <c r="AX1961" s="119"/>
      <c r="AY1961" s="119"/>
      <c r="AZ1961" s="119"/>
      <c r="BA1961" s="119"/>
      <c r="BB1961" s="119"/>
      <c r="BC1961" s="119"/>
      <c r="BD1961" s="120"/>
      <c r="BE1961" s="119"/>
      <c r="BF1961" s="119"/>
      <c r="BG1961" s="119"/>
      <c r="BH1961" s="119"/>
      <c r="BI1961" s="120"/>
      <c r="BJ1961" s="119"/>
      <c r="BK1961" s="119"/>
      <c r="BL1961" s="119"/>
      <c r="BM1961" s="119"/>
      <c r="BN1961" s="119"/>
      <c r="BO1961" s="119"/>
      <c r="BP1961" s="119"/>
      <c r="BQ1961" s="119"/>
      <c r="BR1961" s="119"/>
      <c r="BS1961" s="119"/>
      <c r="BT1961" s="119"/>
      <c r="BU1961" s="119"/>
      <c r="BV1961" s="119"/>
      <c r="BW1961" s="119"/>
      <c r="BX1961" s="119"/>
      <c r="BY1961" s="119"/>
      <c r="BZ1961" s="119"/>
      <c r="CA1961" s="119"/>
      <c r="CB1961" s="119"/>
      <c r="CC1961" s="119"/>
      <c r="CD1961" s="119"/>
      <c r="CE1961" s="119"/>
      <c r="CF1961" s="119"/>
      <c r="CG1961" s="119"/>
      <c r="CH1961" s="119"/>
      <c r="CI1961" s="129">
        <v>77.202948856261798</v>
      </c>
      <c r="CJ1961" s="129">
        <v>79.936017941261298</v>
      </c>
      <c r="CK1961" s="129">
        <v>79.693959615220507</v>
      </c>
      <c r="CL1961" s="129">
        <v>83.180397413061598</v>
      </c>
      <c r="CM1961" s="129">
        <v>87.395432543716197</v>
      </c>
      <c r="CN1961" s="129">
        <v>89.468260039635396</v>
      </c>
      <c r="CO1961" s="129">
        <v>91.156558703938501</v>
      </c>
      <c r="CP1961" s="129">
        <v>93.370695538136701</v>
      </c>
      <c r="CQ1961" s="129">
        <v>95.020069711217701</v>
      </c>
      <c r="CR1961" s="129">
        <v>94.841849175598298</v>
      </c>
      <c r="CS1961" s="129">
        <v>92.263749606216095</v>
      </c>
      <c r="CT1961" s="129">
        <v>92.060813322803298</v>
      </c>
      <c r="CU1961" s="129">
        <v>89.288149361094796</v>
      </c>
      <c r="CV1961" s="129">
        <v>91.3378445365815</v>
      </c>
      <c r="CW1961" s="129">
        <v>94.127814631676301</v>
      </c>
      <c r="CX1961" s="129">
        <v>95.410486782304304</v>
      </c>
      <c r="CY1961" s="129">
        <v>96.821635446714893</v>
      </c>
      <c r="CZ1961" s="129">
        <v>95.085024332423899</v>
      </c>
      <c r="DA1961" s="129">
        <v>95.116777992749107</v>
      </c>
      <c r="DB1961" s="129">
        <v>96.523866543451703</v>
      </c>
      <c r="DC1961" s="129">
        <v>100.61400263457401</v>
      </c>
      <c r="DD1961" s="129">
        <v>101.833911417663</v>
      </c>
      <c r="DE1961" s="129">
        <v>109.300096306578</v>
      </c>
      <c r="DF1961" s="129">
        <v>118.74592364038099</v>
      </c>
      <c r="DG1961" s="129">
        <v>126.216943535781</v>
      </c>
      <c r="DH1961" s="129">
        <v>132.587155000607</v>
      </c>
      <c r="DI1961" s="129">
        <v>138.43213273069199</v>
      </c>
      <c r="DJ1961" s="129">
        <v>142.98788663579299</v>
      </c>
      <c r="DK1961" s="129">
        <v>142.93632392292301</v>
      </c>
      <c r="DL1961" s="129">
        <v>150.60371261253201</v>
      </c>
      <c r="DM1961" s="129">
        <v>161.242586698906</v>
      </c>
      <c r="DN1961" s="129">
        <v>162.91359553594</v>
      </c>
      <c r="DO1961" s="129">
        <v>165.52251496449199</v>
      </c>
      <c r="DP1961" s="129">
        <v>165.06300246547301</v>
      </c>
      <c r="DQ1961" s="129">
        <v>160.452131848769</v>
      </c>
      <c r="DR1961" s="129">
        <v>151.882852634415</v>
      </c>
      <c r="DS1961" s="129">
        <v>155.488727791787</v>
      </c>
      <c r="DT1961" s="129">
        <v>162.51700946544901</v>
      </c>
      <c r="DU1961" s="129">
        <v>164.81955971253001</v>
      </c>
      <c r="DV1961" s="129">
        <v>156.542080592334</v>
      </c>
      <c r="DW1961" s="129">
        <v>162.72885148516599</v>
      </c>
      <c r="DX1961" s="129">
        <v>174.08891315929901</v>
      </c>
      <c r="DY1961" s="129">
        <v>179.24097323274299</v>
      </c>
    </row>
    <row r="1962" spans="1:129" s="69" customFormat="1">
      <c r="A1962" s="193" t="s">
        <v>3538</v>
      </c>
      <c r="B1962" s="179" t="s">
        <v>3551</v>
      </c>
      <c r="C1962" s="67" t="s">
        <v>3533</v>
      </c>
      <c r="D1962" s="188" t="s">
        <v>3566</v>
      </c>
      <c r="E1962" s="115" t="s">
        <v>2686</v>
      </c>
      <c r="F1962" s="123"/>
      <c r="G1962" s="123"/>
      <c r="H1962" s="123"/>
      <c r="I1962" s="123"/>
      <c r="J1962" s="123"/>
      <c r="K1962" s="123"/>
      <c r="L1962" s="123"/>
      <c r="M1962" s="123"/>
      <c r="N1962" s="123"/>
      <c r="O1962" s="123"/>
      <c r="P1962" s="123"/>
      <c r="Q1962" s="123"/>
      <c r="R1962" s="123"/>
      <c r="S1962" s="123"/>
      <c r="T1962" s="123"/>
      <c r="U1962" s="123"/>
      <c r="V1962" s="123"/>
      <c r="W1962" s="123"/>
      <c r="X1962" s="123"/>
      <c r="Y1962" s="123"/>
      <c r="Z1962" s="123"/>
      <c r="AA1962" s="123"/>
      <c r="AB1962" s="123"/>
      <c r="AC1962" s="123"/>
      <c r="AD1962" s="123"/>
      <c r="AE1962" s="123"/>
      <c r="AF1962" s="123"/>
      <c r="AG1962" s="123"/>
      <c r="AH1962" s="123"/>
      <c r="AI1962" s="123"/>
      <c r="AJ1962" s="123"/>
      <c r="AK1962" s="123"/>
      <c r="AL1962" s="123"/>
      <c r="AM1962" s="123"/>
      <c r="AN1962" s="123"/>
      <c r="AO1962" s="123"/>
      <c r="AP1962" s="123"/>
      <c r="AQ1962" s="123"/>
      <c r="AR1962" s="123"/>
      <c r="AS1962" s="123"/>
      <c r="AT1962" s="123"/>
      <c r="AU1962" s="123"/>
      <c r="AV1962" s="123"/>
      <c r="AW1962" s="123"/>
      <c r="AX1962" s="123"/>
      <c r="AY1962" s="123"/>
      <c r="AZ1962" s="123"/>
      <c r="BA1962" s="123"/>
      <c r="BB1962" s="123"/>
      <c r="BC1962" s="123"/>
      <c r="BD1962" s="131"/>
      <c r="BE1962" s="123"/>
      <c r="BF1962" s="123"/>
      <c r="BG1962" s="123"/>
      <c r="BH1962" s="123"/>
      <c r="BI1962" s="131"/>
      <c r="BJ1962" s="123"/>
      <c r="BK1962" s="123"/>
      <c r="BL1962" s="123"/>
      <c r="BM1962" s="123"/>
      <c r="BN1962" s="123"/>
      <c r="BO1962" s="123"/>
      <c r="BP1962" s="123"/>
      <c r="BQ1962" s="123"/>
      <c r="BR1962" s="123"/>
      <c r="BS1962" s="123"/>
      <c r="BT1962" s="123"/>
      <c r="BU1962" s="123"/>
      <c r="BV1962" s="123"/>
      <c r="BW1962" s="123"/>
      <c r="BX1962" s="123"/>
      <c r="BY1962" s="123"/>
      <c r="BZ1962" s="123"/>
      <c r="CA1962" s="123"/>
      <c r="CB1962" s="123"/>
      <c r="CC1962" s="123"/>
      <c r="CD1962" s="123"/>
      <c r="CE1962" s="123"/>
      <c r="CF1962" s="123"/>
      <c r="CG1962" s="123"/>
      <c r="CH1962" s="123"/>
      <c r="CI1962" s="144">
        <f t="shared" ref="CI1962:DY1962" si="164">CI1956*23.8846</f>
        <v>78.23764056572027</v>
      </c>
      <c r="CJ1962" s="144">
        <f t="shared" si="164"/>
        <v>85.87382620651195</v>
      </c>
      <c r="CK1962" s="144">
        <f t="shared" si="164"/>
        <v>87.005438492672923</v>
      </c>
      <c r="CL1962" s="144">
        <f t="shared" si="164"/>
        <v>97.029520905283519</v>
      </c>
      <c r="CM1962" s="144">
        <f t="shared" si="164"/>
        <v>103.08780783084747</v>
      </c>
      <c r="CN1962" s="144">
        <f t="shared" si="164"/>
        <v>105.71726405139785</v>
      </c>
      <c r="CO1962" s="144">
        <f t="shared" si="164"/>
        <v>105.82763981207519</v>
      </c>
      <c r="CP1962" s="144">
        <f t="shared" si="164"/>
        <v>108.76457662638717</v>
      </c>
      <c r="CQ1962" s="144">
        <f t="shared" si="164"/>
        <v>105.62776917686077</v>
      </c>
      <c r="CR1962" s="144">
        <f t="shared" si="164"/>
        <v>105.00657651230959</v>
      </c>
      <c r="CS1962" s="144">
        <f t="shared" si="164"/>
        <v>107.08607743991466</v>
      </c>
      <c r="CT1962" s="144">
        <f t="shared" si="164"/>
        <v>109.52154631450223</v>
      </c>
      <c r="CU1962" s="144">
        <f t="shared" si="164"/>
        <v>111.53015222193794</v>
      </c>
      <c r="CV1962" s="144">
        <f t="shared" si="164"/>
        <v>115.91654273936449</v>
      </c>
      <c r="CW1962" s="144">
        <f t="shared" si="164"/>
        <v>121.81391144976071</v>
      </c>
      <c r="CX1962" s="144">
        <f t="shared" si="164"/>
        <v>121.44037927406171</v>
      </c>
      <c r="CY1962" s="144">
        <f t="shared" si="164"/>
        <v>129.1723110804991</v>
      </c>
      <c r="CZ1962" s="144">
        <f t="shared" si="164"/>
        <v>130.90696646997716</v>
      </c>
      <c r="DA1962" s="144">
        <f t="shared" si="164"/>
        <v>130.68172276613748</v>
      </c>
      <c r="DB1962" s="144">
        <f t="shared" si="164"/>
        <v>130.55500555679612</v>
      </c>
      <c r="DC1962" s="144">
        <f t="shared" si="164"/>
        <v>130.2268157147021</v>
      </c>
      <c r="DD1962" s="144">
        <f t="shared" si="164"/>
        <v>128.04673181009935</v>
      </c>
      <c r="DE1962" s="144">
        <f t="shared" si="164"/>
        <v>137.59420772859986</v>
      </c>
      <c r="DF1962" s="144">
        <f t="shared" si="164"/>
        <v>140.63766056385217</v>
      </c>
      <c r="DG1962" s="144">
        <f t="shared" si="164"/>
        <v>141.55076345972648</v>
      </c>
      <c r="DH1962" s="144">
        <f t="shared" si="164"/>
        <v>140.58703598248476</v>
      </c>
      <c r="DI1962" s="144">
        <f t="shared" si="164"/>
        <v>140.53214743125835</v>
      </c>
      <c r="DJ1962" s="144">
        <f t="shared" si="164"/>
        <v>142.79026456934301</v>
      </c>
      <c r="DK1962" s="144">
        <f t="shared" si="164"/>
        <v>141.58755954658164</v>
      </c>
      <c r="DL1962" s="144">
        <f t="shared" si="164"/>
        <v>146.85360793190583</v>
      </c>
      <c r="DM1962" s="144">
        <f t="shared" si="164"/>
        <v>146.04669592537846</v>
      </c>
      <c r="DN1962" s="144">
        <f t="shared" si="164"/>
        <v>151.92730918254506</v>
      </c>
      <c r="DO1962" s="144">
        <f t="shared" si="164"/>
        <v>152.36644395859085</v>
      </c>
      <c r="DP1962" s="144">
        <f t="shared" si="164"/>
        <v>157.50316195348904</v>
      </c>
      <c r="DQ1962" s="144">
        <f t="shared" si="164"/>
        <v>151.2480539053274</v>
      </c>
      <c r="DR1962" s="144">
        <f t="shared" si="164"/>
        <v>151.04554311944034</v>
      </c>
      <c r="DS1962" s="144">
        <f t="shared" si="164"/>
        <v>154.89306963930349</v>
      </c>
      <c r="DT1962" s="144">
        <f t="shared" si="164"/>
        <v>158.36775811052431</v>
      </c>
      <c r="DU1962" s="144">
        <f t="shared" si="164"/>
        <v>154.78643660396003</v>
      </c>
      <c r="DV1962" s="144">
        <f t="shared" si="164"/>
        <v>150.16353563374284</v>
      </c>
      <c r="DW1962" s="144">
        <f t="shared" si="164"/>
        <v>144.85556510088045</v>
      </c>
      <c r="DX1962" s="144">
        <f t="shared" si="164"/>
        <v>146.77207437616815</v>
      </c>
      <c r="DY1962" s="144">
        <f t="shared" si="164"/>
        <v>146.86626623511532</v>
      </c>
    </row>
    <row r="1963" spans="1:129" s="69" customFormat="1">
      <c r="A1963" s="193" t="s">
        <v>3538</v>
      </c>
      <c r="B1963" s="179" t="s">
        <v>3551</v>
      </c>
      <c r="C1963" s="67" t="s">
        <v>3533</v>
      </c>
      <c r="D1963" s="188" t="s">
        <v>3566</v>
      </c>
      <c r="E1963" s="115" t="s">
        <v>2687</v>
      </c>
      <c r="F1963" s="123">
        <f>G1963/POWER($CY$1963/$CI$1963,1/($CY1-$CI1))</f>
        <v>6.1807007179181541</v>
      </c>
      <c r="G1963" s="123">
        <f>H1963/POWER($CY$1963/$CI$1963,1/($CY1-$CI1))</f>
        <v>6.3774537830263087</v>
      </c>
      <c r="H1963" s="123">
        <f>I1963/POWER($CY$1963/$CI$1963,1/($CY1-$CI1))</f>
        <v>6.5804701781994881</v>
      </c>
      <c r="I1963" s="123">
        <f>J1963/POWER($CY$1963/$CI$1963,1/($CY1-$CI1))</f>
        <v>6.7899492868804954</v>
      </c>
      <c r="J1963" s="123">
        <f>K1963/POWER($CY$1963/$CI$1963,1/($CY1-$CI1))</f>
        <v>7.0060968395762124</v>
      </c>
      <c r="K1963" s="123">
        <f>L1963/POWER($CY$1963/$CI$1963,1/($CY1-$CI1))</f>
        <v>7.2291251159065846</v>
      </c>
      <c r="L1963" s="123">
        <f>M1963/POWER($CY$1963/$CI$1963,1/($CY1-$CI1))</f>
        <v>7.4592531530855242</v>
      </c>
      <c r="M1963" s="123">
        <f>N1963/POWER($CY$1963/$CI$1963,1/($CY1-$CI1))</f>
        <v>7.6967069610384824</v>
      </c>
      <c r="N1963" s="123">
        <f>O1963/POWER($CY$1963/$CI$1963,1/($CY1-$CI1))</f>
        <v>7.9417197443679548</v>
      </c>
      <c r="O1963" s="123">
        <f>P1963/POWER($CY$1963/$CI$1963,1/($CY1-$CI1))</f>
        <v>8.1945321313849178</v>
      </c>
      <c r="P1963" s="123">
        <f>Q1963/POWER($CY$1963/$CI$1963,1/($CY1-$CI1))</f>
        <v>8.4553924104311289</v>
      </c>
      <c r="Q1963" s="123">
        <f>R1963/POWER($CY$1963/$CI$1963,1/($CY1-$CI1))</f>
        <v>8.7245567737243768</v>
      </c>
      <c r="R1963" s="123">
        <f>S1963/POWER($CY$1963/$CI$1963,1/($CY1-$CI1))</f>
        <v>9.0022895689661731</v>
      </c>
      <c r="S1963" s="123">
        <f>T1963/POWER($CY$1963/$CI$1963,1/($CY1-$CI1))</f>
        <v>9.2888635589589885</v>
      </c>
      <c r="T1963" s="123">
        <f>U1963/POWER($CY$1963/$CI$1963,1/($CY1-$CI1))</f>
        <v>9.5845601894879984</v>
      </c>
      <c r="U1963" s="123">
        <f>V1963/POWER($CY$1963/$CI$1963,1/($CY1-$CI1))</f>
        <v>9.8896698657304292</v>
      </c>
      <c r="V1963" s="123">
        <f>W1963/POWER($CY$1963/$CI$1963,1/($CY1-$CI1))</f>
        <v>10.204492237463974</v>
      </c>
      <c r="W1963" s="123">
        <f>X1963/POWER($CY$1963/$CI$1963,1/($CY1-$CI1))</f>
        <v>10.529336493354378</v>
      </c>
      <c r="X1963" s="123">
        <f>Y1963/POWER($CY$1963/$CI$1963,1/($CY1-$CI1))</f>
        <v>10.86452166461121</v>
      </c>
      <c r="Y1963" s="123">
        <f>Z1963/POWER($CY$1963/$CI$1963,1/($CY1-$CI1))</f>
        <v>11.210376938310052</v>
      </c>
      <c r="Z1963" s="123">
        <f>AA1963/POWER($CY$1963/$CI$1963,1/($CY1-$CI1))</f>
        <v>11.567241980688809</v>
      </c>
      <c r="AA1963" s="123">
        <f>AB1963/POWER($CY$1963/$CI$1963,1/($CY1-$CI1))</f>
        <v>11.935467270735669</v>
      </c>
      <c r="AB1963" s="123">
        <f>AC1963/POWER($CY$1963/$CI$1963,1/($CY1-$CI1))</f>
        <v>12.315414444396312</v>
      </c>
      <c r="AC1963" s="123">
        <f>AD1963/POWER($CY$1963/$CI$1963,1/($CY1-$CI1))</f>
        <v>12.707456649738425</v>
      </c>
      <c r="AD1963" s="123">
        <f>AE1963/POWER($CY$1963/$CI$1963,1/($CY1-$CI1))</f>
        <v>13.111978913422339</v>
      </c>
      <c r="AE1963" s="123">
        <f>AF1963/POWER($CY$1963/$CI$1963,1/($CY1-$CI1))</f>
        <v>13.529378518837678</v>
      </c>
      <c r="AF1963" s="123">
        <f>AG1963/POWER($CY$1963/$CI$1963,1/($CY1-$CI1))</f>
        <v>13.96006539627742</v>
      </c>
      <c r="AG1963" s="123">
        <f>AH1963/POWER($CY$1963/$CI$1963,1/($CY1-$CI1))</f>
        <v>14.404462525532537</v>
      </c>
      <c r="AH1963" s="123">
        <f>AI1963/POWER($CY$1963/$CI$1963,1/($CY1-$CI1))</f>
        <v>14.863006351302619</v>
      </c>
      <c r="AI1963" s="123">
        <f>AJ1963/POWER($CY$1963/$CI$1963,1/($CY1-$CI1))</f>
        <v>15.336147211830449</v>
      </c>
      <c r="AJ1963" s="123">
        <f>AK1963/POWER($CY$1963/$CI$1963,1/($CY1-$CI1))</f>
        <v>15.8243497811815</v>
      </c>
      <c r="AK1963" s="123">
        <f>AL1963/POWER($CY$1963/$CI$1963,1/($CY1-$CI1))</f>
        <v>16.328093525602721</v>
      </c>
      <c r="AL1963" s="123">
        <f>AM1963/POWER($CY$1963/$CI$1963,1/($CY1-$CI1))</f>
        <v>16.847873174408797</v>
      </c>
      <c r="AM1963" s="123">
        <f>AN1963/POWER($CY$1963/$CI$1963,1/($CY1-$CI1))</f>
        <v>17.384199205858341</v>
      </c>
      <c r="AN1963" s="123">
        <f>AO1963/POWER($CY$1963/$CI$1963,1/($CY1-$CI1))</f>
        <v>17.937598348497215</v>
      </c>
      <c r="AO1963" s="123">
        <f>AP1963/POWER($CY$1963/$CI$1963,1/($CY1-$CI1))</f>
        <v>18.508614098461333</v>
      </c>
      <c r="AP1963" s="123">
        <f>AQ1963/POWER($CY$1963/$CI$1963,1/($CY1-$CI1))</f>
        <v>19.097807253247005</v>
      </c>
      <c r="AQ1963" s="123">
        <f>AR1963/POWER($CY$1963/$CI$1963,1/($CY1-$CI1))</f>
        <v>19.705756462473037</v>
      </c>
      <c r="AR1963" s="123">
        <f>AS1963/POWER($CY$1963/$CI$1963,1/($CY1-$CI1))</f>
        <v>20.333058796175475</v>
      </c>
      <c r="AS1963" s="123">
        <f>AT1963/POWER($CY$1963/$CI$1963,1/($CY1-$CI1))</f>
        <v>20.980330331193169</v>
      </c>
      <c r="AT1963" s="123">
        <f>AU1963/POWER($CY$1963/$CI$1963,1/($CY1-$CI1))</f>
        <v>21.648206756219984</v>
      </c>
      <c r="AU1963" s="123">
        <f>AV1963/POWER($CY$1963/$CI$1963,1/($CY1-$CI1))</f>
        <v>22.337343996117927</v>
      </c>
      <c r="AV1963" s="123">
        <f>AW1963/POWER($CY$1963/$CI$1963,1/($CY1-$CI1))</f>
        <v>23.04841885610432</v>
      </c>
      <c r="AW1963" s="123">
        <f>AX1963/POWER($CY$1963/$CI$1963,1/($CY1-$CI1))</f>
        <v>23.782129686445671</v>
      </c>
      <c r="AX1963" s="123">
        <f>AY1963/POWER($CY$1963/$CI$1963,1/($CY1-$CI1))</f>
        <v>24.539197068311061</v>
      </c>
      <c r="AY1963" s="123">
        <f>AZ1963/POWER($CY$1963/$CI$1963,1/($CY1-$CI1))</f>
        <v>25.320364521458593</v>
      </c>
      <c r="AZ1963" s="123">
        <f>BA1963/POWER($CY$1963/$CI$1963,1/($CY1-$CI1))</f>
        <v>26.12639923444997</v>
      </c>
      <c r="BA1963" s="123">
        <f>BB1963/POWER($CY$1963/$CI$1963,1/($CY1-$CI1))</f>
        <v>26.958092818110309</v>
      </c>
      <c r="BB1963" s="123">
        <f>BC1963/POWER($CY$1963/$CI$1963,1/($CY1-$CI1))</f>
        <v>27.816262082973196</v>
      </c>
      <c r="BC1963" s="123">
        <f>BD1963/POWER($CY$1963/$CI$1963,1/($CY1-$CI1))</f>
        <v>28.701749841474498</v>
      </c>
      <c r="BD1963" s="123">
        <f>BE1963/POWER($CY$1963/$CI$1963,1/($CY1-$CI1))</f>
        <v>29.615425735682777</v>
      </c>
      <c r="BE1963" s="123">
        <f>BF1963/POWER($CY$1963/$CI$1963,1/($CY1-$CI1))</f>
        <v>30.558187091379224</v>
      </c>
      <c r="BF1963" s="123">
        <f>BG1963/POWER($CY$1963/$CI$1963,1/($CY1-$CI1))</f>
        <v>31.530959799325917</v>
      </c>
      <c r="BG1963" s="123">
        <f>BH1963/POWER($CY$1963/$CI$1963,1/($CY1-$CI1))</f>
        <v>32.534699224587882</v>
      </c>
      <c r="BH1963" s="123">
        <f>BI1963/POWER($CY$1963/$CI$1963,1/($CY1-$CI1))</f>
        <v>33.570391144802024</v>
      </c>
      <c r="BI1963" s="123">
        <f>BJ1963/POWER($CY$1963/$CI$1963,1/($CY1-$CI1))</f>
        <v>34.639052718314396</v>
      </c>
      <c r="BJ1963" s="123">
        <f>BK1963/POWER($CY$1963/$CI$1963,1/($CY1-$CI1))</f>
        <v>35.741733483136628</v>
      </c>
      <c r="BK1963" s="123">
        <f>BL1963/POWER($CY$1963/$CI$1963,1/($CY1-$CI1))</f>
        <v>36.879516387702601</v>
      </c>
      <c r="BL1963" s="123">
        <f>BM1963/POWER($CY$1963/$CI$1963,1/($CY1-$CI1))</f>
        <v>38.053518854437634</v>
      </c>
      <c r="BM1963" s="123">
        <f>BN1963/POWER($CY$1963/$CI$1963,1/($CY1-$CI1))</f>
        <v>39.264893877184804</v>
      </c>
      <c r="BN1963" s="123">
        <f>BO1963/POWER($CY$1963/$CI$1963,1/($CY1-$CI1))</f>
        <v>40.514831153566099</v>
      </c>
      <c r="BO1963" s="123">
        <f>BP1963/POWER($CY$1963/$CI$1963,1/($CY1-$CI1))</f>
        <v>41.804558253390553</v>
      </c>
      <c r="BP1963" s="123">
        <f>BQ1963/POWER($CY$1963/$CI$1963,1/($CY1-$CI1))</f>
        <v>43.135341824256848</v>
      </c>
      <c r="BQ1963" s="123">
        <f>BR1963/POWER($CY$1963/$CI$1963,1/($CY1-$CI1))</f>
        <v>44.508488835534429</v>
      </c>
      <c r="BR1963" s="123">
        <f>BS1963/POWER($CY$1963/$CI$1963,1/($CY1-$CI1))</f>
        <v>45.925347861944815</v>
      </c>
      <c r="BS1963" s="123">
        <f>BT1963/POWER($CY$1963/$CI$1963,1/($CY1-$CI1))</f>
        <v>47.387310408003749</v>
      </c>
      <c r="BT1963" s="123">
        <f>BU1963/POWER($CY$1963/$CI$1963,1/($CY1-$CI1))</f>
        <v>48.895812274624916</v>
      </c>
      <c r="BU1963" s="123">
        <f>BV1963/POWER($CY$1963/$CI$1963,1/($CY1-$CI1))</f>
        <v>50.452334969227387</v>
      </c>
      <c r="BV1963" s="123">
        <f>BW1963/POWER($CY$1963/$CI$1963,1/($CY1-$CI1))</f>
        <v>52.058407160731662</v>
      </c>
      <c r="BW1963" s="123">
        <f>BX1963/POWER($CY$1963/$CI$1963,1/($CY1-$CI1))</f>
        <v>53.71560618087323</v>
      </c>
      <c r="BX1963" s="123">
        <f>BY1963/POWER($CY$1963/$CI$1963,1/($CY1-$CI1))</f>
        <v>55.425559573308192</v>
      </c>
      <c r="BY1963" s="123">
        <f>BZ1963/POWER($CY$1963/$CI$1963,1/($CY1-$CI1))</f>
        <v>57.189946692032201</v>
      </c>
      <c r="BZ1963" s="123">
        <f>CA1963/POWER($CY$1963/$CI$1963,1/($CY1-$CI1))</f>
        <v>59.010500350682648</v>
      </c>
      <c r="CA1963" s="123">
        <f>CB1963/POWER($CY$1963/$CI$1963,1/($CY1-$CI1))</f>
        <v>60.889008524343808</v>
      </c>
      <c r="CB1963" s="123">
        <f>CC1963/POWER($CY$1963/$CI$1963,1/($CY1-$CI1))</f>
        <v>62.827316105526364</v>
      </c>
      <c r="CC1963" s="123">
        <f>CD1963/POWER($CY$1963/$CI$1963,1/($CY1-$CI1))</f>
        <v>64.827326716045775</v>
      </c>
      <c r="CD1963" s="123">
        <f>CE1963/POWER($CY$1963/$CI$1963,1/($CY1-$CI1))</f>
        <v>66.89100457657905</v>
      </c>
      <c r="CE1963" s="123">
        <f>CF1963/POWER($CY$1963/$CI$1963,1/($CY1-$CI1))</f>
        <v>69.020376435735912</v>
      </c>
      <c r="CF1963" s="123">
        <f>CG1963/POWER($CY$1963/$CI$1963,1/($CY1-$CI1))</f>
        <v>71.217533560539039</v>
      </c>
      <c r="CG1963" s="123">
        <f>CH1963/POWER($CY$1963/$CI$1963,1/($CY1-$CI1))</f>
        <v>73.48463379026812</v>
      </c>
      <c r="CH1963" s="123">
        <f>CI1963/POWER($CY$1963/$CI$1963,1/($CY1-$CI1))</f>
        <v>75.823903655684859</v>
      </c>
      <c r="CI1963" s="144">
        <v>78.23764056572027</v>
      </c>
      <c r="CJ1963" s="144">
        <v>85.87382620651195</v>
      </c>
      <c r="CK1963" s="144">
        <v>87.005438492672923</v>
      </c>
      <c r="CL1963" s="144">
        <v>97.029520905283519</v>
      </c>
      <c r="CM1963" s="144">
        <v>103.08780783084747</v>
      </c>
      <c r="CN1963" s="144">
        <v>105.71726405139785</v>
      </c>
      <c r="CO1963" s="144">
        <v>105.82763981207519</v>
      </c>
      <c r="CP1963" s="144">
        <v>108.76457662638717</v>
      </c>
      <c r="CQ1963" s="144">
        <v>105.62776917686077</v>
      </c>
      <c r="CR1963" s="144">
        <v>105.00657651230959</v>
      </c>
      <c r="CS1963" s="144">
        <v>107.08607743991466</v>
      </c>
      <c r="CT1963" s="144">
        <v>109.52154631450223</v>
      </c>
      <c r="CU1963" s="144">
        <v>111.53015222193794</v>
      </c>
      <c r="CV1963" s="144">
        <v>115.91654273936449</v>
      </c>
      <c r="CW1963" s="144">
        <v>121.81391144976071</v>
      </c>
      <c r="CX1963" s="144">
        <v>121.44037927406171</v>
      </c>
      <c r="CY1963" s="144">
        <v>129.1723110804991</v>
      </c>
      <c r="CZ1963" s="144">
        <v>130.90696646997716</v>
      </c>
      <c r="DA1963" s="144">
        <v>130.68172276613748</v>
      </c>
      <c r="DB1963" s="144">
        <v>130.55500555679612</v>
      </c>
      <c r="DC1963" s="144">
        <v>130.2268157147021</v>
      </c>
      <c r="DD1963" s="144">
        <v>128.04673181009935</v>
      </c>
      <c r="DE1963" s="144">
        <v>137.59420772859986</v>
      </c>
      <c r="DF1963" s="144">
        <v>140.63766056385217</v>
      </c>
      <c r="DG1963" s="144">
        <v>141.55076345972648</v>
      </c>
      <c r="DH1963" s="144">
        <v>140.58703598248476</v>
      </c>
      <c r="DI1963" s="144">
        <v>140.53214743125835</v>
      </c>
      <c r="DJ1963" s="144">
        <v>142.79026456934301</v>
      </c>
      <c r="DK1963" s="144">
        <v>141.58755954658164</v>
      </c>
      <c r="DL1963" s="144">
        <v>146.85360793190583</v>
      </c>
      <c r="DM1963" s="144">
        <v>146.04669592537846</v>
      </c>
      <c r="DN1963" s="144">
        <v>151.92730918254506</v>
      </c>
      <c r="DO1963" s="144">
        <v>152.36644395859085</v>
      </c>
      <c r="DP1963" s="144">
        <v>157.50316195348904</v>
      </c>
      <c r="DQ1963" s="144">
        <v>151.2480539053274</v>
      </c>
      <c r="DR1963" s="144">
        <v>151.04554311944034</v>
      </c>
      <c r="DS1963" s="144">
        <v>154.89306963930349</v>
      </c>
      <c r="DT1963" s="144">
        <v>158.36775811052431</v>
      </c>
      <c r="DU1963" s="144">
        <v>154.78643660396003</v>
      </c>
      <c r="DV1963" s="144">
        <v>150.16353563374284</v>
      </c>
      <c r="DW1963" s="144">
        <v>144.85556510088045</v>
      </c>
      <c r="DX1963" s="144">
        <v>146.77207437616815</v>
      </c>
      <c r="DY1963" s="144">
        <v>146.86626623511532</v>
      </c>
    </row>
    <row r="1964" spans="1:129" s="69" customFormat="1">
      <c r="A1964" s="193" t="s">
        <v>3538</v>
      </c>
      <c r="B1964" s="179" t="s">
        <v>3551</v>
      </c>
      <c r="C1964" s="67" t="s">
        <v>3533</v>
      </c>
      <c r="D1964" s="188" t="s">
        <v>3566</v>
      </c>
      <c r="E1964" s="115" t="s">
        <v>2688</v>
      </c>
      <c r="F1964" s="123"/>
      <c r="G1964" s="123"/>
      <c r="H1964" s="123"/>
      <c r="I1964" s="123"/>
      <c r="J1964" s="123"/>
      <c r="K1964" s="123"/>
      <c r="L1964" s="123"/>
      <c r="M1964" s="123"/>
      <c r="N1964" s="123"/>
      <c r="O1964" s="123"/>
      <c r="P1964" s="123"/>
      <c r="Q1964" s="123"/>
      <c r="R1964" s="123"/>
      <c r="S1964" s="123"/>
      <c r="T1964" s="123"/>
      <c r="U1964" s="123"/>
      <c r="V1964" s="123"/>
      <c r="W1964" s="123"/>
      <c r="X1964" s="123"/>
      <c r="Y1964" s="123"/>
      <c r="Z1964" s="123"/>
      <c r="AA1964" s="123"/>
      <c r="AB1964" s="123"/>
      <c r="AC1964" s="123"/>
      <c r="AD1964" s="123"/>
      <c r="AE1964" s="123"/>
      <c r="AF1964" s="123"/>
      <c r="AG1964" s="123"/>
      <c r="AH1964" s="123"/>
      <c r="AI1964" s="123"/>
      <c r="AJ1964" s="123"/>
      <c r="AK1964" s="123"/>
      <c r="AL1964" s="123"/>
      <c r="AM1964" s="123"/>
      <c r="AN1964" s="123"/>
      <c r="AO1964" s="123"/>
      <c r="AP1964" s="123"/>
      <c r="AQ1964" s="123"/>
      <c r="AR1964" s="123"/>
      <c r="AS1964" s="123"/>
      <c r="AT1964" s="123"/>
      <c r="AU1964" s="123"/>
      <c r="AV1964" s="123"/>
      <c r="AW1964" s="123"/>
      <c r="AX1964" s="123"/>
      <c r="AY1964" s="123"/>
      <c r="AZ1964" s="123"/>
      <c r="BA1964" s="123"/>
      <c r="BB1964" s="123"/>
      <c r="BC1964" s="123"/>
      <c r="BD1964" s="131"/>
      <c r="BE1964" s="123"/>
      <c r="BF1964" s="123"/>
      <c r="BG1964" s="123"/>
      <c r="BH1964" s="123"/>
      <c r="BI1964" s="131"/>
      <c r="BJ1964" s="123"/>
      <c r="BK1964" s="123"/>
      <c r="BL1964" s="123"/>
      <c r="BM1964" s="123"/>
      <c r="BN1964" s="123"/>
      <c r="BO1964" s="123"/>
      <c r="BP1964" s="123"/>
      <c r="BQ1964" s="123"/>
      <c r="BR1964" s="123"/>
      <c r="BS1964" s="123"/>
      <c r="BT1964" s="123"/>
      <c r="BU1964" s="123"/>
      <c r="BV1964" s="123"/>
      <c r="BW1964" s="123"/>
      <c r="BX1964" s="123"/>
      <c r="BY1964" s="123"/>
      <c r="BZ1964" s="123"/>
      <c r="CA1964" s="123"/>
      <c r="CB1964" s="123"/>
      <c r="CC1964" s="123"/>
      <c r="CD1964" s="123"/>
      <c r="CE1964" s="123"/>
      <c r="CF1964" s="123"/>
      <c r="CG1964" s="123"/>
      <c r="CH1964" s="123"/>
      <c r="CI1964" s="144">
        <f t="shared" ref="CI1964:DY1964" si="165">CI1957*23.8846</f>
        <v>434.7199147774586</v>
      </c>
      <c r="CJ1964" s="144">
        <f t="shared" si="165"/>
        <v>459.38761449774688</v>
      </c>
      <c r="CK1964" s="144">
        <f t="shared" si="165"/>
        <v>487.46440588776181</v>
      </c>
      <c r="CL1964" s="144">
        <f t="shared" si="165"/>
        <v>530.51895896374867</v>
      </c>
      <c r="CM1964" s="144">
        <f t="shared" si="165"/>
        <v>638.40024642919082</v>
      </c>
      <c r="CN1964" s="144">
        <f t="shared" si="165"/>
        <v>659.51008162001858</v>
      </c>
      <c r="CO1964" s="144">
        <f t="shared" si="165"/>
        <v>685.47203988179831</v>
      </c>
      <c r="CP1964" s="144">
        <f t="shared" si="165"/>
        <v>715.70166404329336</v>
      </c>
      <c r="CQ1964" s="144">
        <f t="shared" si="165"/>
        <v>760.13649386105078</v>
      </c>
      <c r="CR1964" s="144">
        <f t="shared" si="165"/>
        <v>774.18017249276124</v>
      </c>
      <c r="CS1964" s="144">
        <f t="shared" si="165"/>
        <v>784.51715008177712</v>
      </c>
      <c r="CT1964" s="144">
        <f t="shared" si="165"/>
        <v>804.1495866724174</v>
      </c>
      <c r="CU1964" s="144">
        <f t="shared" si="165"/>
        <v>818.67319907347496</v>
      </c>
      <c r="CV1964" s="144">
        <f t="shared" si="165"/>
        <v>863.31782083515691</v>
      </c>
      <c r="CW1964" s="144">
        <f t="shared" si="165"/>
        <v>925.76147576646019</v>
      </c>
      <c r="CX1964" s="144">
        <f t="shared" si="165"/>
        <v>955.17543728948465</v>
      </c>
      <c r="CY1964" s="144">
        <f t="shared" si="165"/>
        <v>956.55359450720096</v>
      </c>
      <c r="CZ1964" s="144">
        <f t="shared" si="165"/>
        <v>929.56191750852736</v>
      </c>
      <c r="DA1964" s="144">
        <f t="shared" si="165"/>
        <v>943.87477910884195</v>
      </c>
      <c r="DB1964" s="144">
        <f t="shared" si="165"/>
        <v>987.81826721889809</v>
      </c>
      <c r="DC1964" s="144">
        <f t="shared" si="165"/>
        <v>1044.344259253161</v>
      </c>
      <c r="DD1964" s="144">
        <f t="shared" si="165"/>
        <v>1105.4172109275289</v>
      </c>
      <c r="DE1964" s="144">
        <f t="shared" si="165"/>
        <v>1269.5392052385196</v>
      </c>
      <c r="DF1964" s="144">
        <f t="shared" si="165"/>
        <v>1462.9096131260692</v>
      </c>
      <c r="DG1964" s="144">
        <f t="shared" si="165"/>
        <v>1625.0400470015268</v>
      </c>
      <c r="DH1964" s="144">
        <f t="shared" si="165"/>
        <v>1751.4536838398776</v>
      </c>
      <c r="DI1964" s="144">
        <f t="shared" si="165"/>
        <v>1891.6347593464418</v>
      </c>
      <c r="DJ1964" s="144">
        <f t="shared" si="165"/>
        <v>1984.0516529719926</v>
      </c>
      <c r="DK1964" s="144">
        <f t="shared" si="165"/>
        <v>2055.8597119987539</v>
      </c>
      <c r="DL1964" s="144">
        <f t="shared" si="165"/>
        <v>2204.4030489449465</v>
      </c>
      <c r="DM1964" s="144">
        <f t="shared" si="165"/>
        <v>2436.0442194506081</v>
      </c>
      <c r="DN1964" s="144">
        <f t="shared" si="165"/>
        <v>2473.3720226491382</v>
      </c>
      <c r="DO1964" s="144">
        <f t="shared" si="165"/>
        <v>2539.2032936884307</v>
      </c>
      <c r="DP1964" s="144">
        <f t="shared" si="165"/>
        <v>2511.6561165638104</v>
      </c>
      <c r="DQ1964" s="144">
        <f t="shared" si="165"/>
        <v>2474.9881570101561</v>
      </c>
      <c r="DR1964" s="144">
        <f t="shared" si="165"/>
        <v>2348.4714331912146</v>
      </c>
      <c r="DS1964" s="144">
        <f t="shared" si="165"/>
        <v>2410.9227193992992</v>
      </c>
      <c r="DT1964" s="144">
        <f t="shared" si="165"/>
        <v>2564.5630680813997</v>
      </c>
      <c r="DU1964" s="144">
        <f t="shared" si="165"/>
        <v>2668.5212902851131</v>
      </c>
      <c r="DV1964" s="144">
        <f t="shared" si="165"/>
        <v>2650.2726812101814</v>
      </c>
      <c r="DW1964" s="144">
        <f t="shared" si="165"/>
        <v>2760.3128352269841</v>
      </c>
      <c r="DX1964" s="144">
        <f t="shared" si="165"/>
        <v>3028.3141225798381</v>
      </c>
      <c r="DY1964" s="144">
        <f t="shared" si="165"/>
        <v>3170.1535513199515</v>
      </c>
    </row>
    <row r="1965" spans="1:129" s="69" customFormat="1">
      <c r="A1965" s="193" t="s">
        <v>3538</v>
      </c>
      <c r="B1965" s="179" t="s">
        <v>3551</v>
      </c>
      <c r="C1965" s="67" t="s">
        <v>3533</v>
      </c>
      <c r="D1965" s="188" t="s">
        <v>3566</v>
      </c>
      <c r="E1965" s="115" t="s">
        <v>2689</v>
      </c>
      <c r="F1965" s="123"/>
      <c r="G1965" s="123"/>
      <c r="H1965" s="123"/>
      <c r="I1965" s="123"/>
      <c r="J1965" s="123"/>
      <c r="K1965" s="123"/>
      <c r="L1965" s="123"/>
      <c r="M1965" s="123"/>
      <c r="N1965" s="123"/>
      <c r="O1965" s="123"/>
      <c r="P1965" s="123"/>
      <c r="Q1965" s="123"/>
      <c r="R1965" s="123"/>
      <c r="S1965" s="123"/>
      <c r="T1965" s="123"/>
      <c r="U1965" s="123"/>
      <c r="V1965" s="123"/>
      <c r="W1965" s="123"/>
      <c r="X1965" s="123"/>
      <c r="Y1965" s="123"/>
      <c r="Z1965" s="123"/>
      <c r="AA1965" s="123"/>
      <c r="AB1965" s="123"/>
      <c r="AC1965" s="123"/>
      <c r="AD1965" s="123"/>
      <c r="AE1965" s="123"/>
      <c r="AF1965" s="123"/>
      <c r="AG1965" s="123"/>
      <c r="AH1965" s="123"/>
      <c r="AI1965" s="123"/>
      <c r="AJ1965" s="123"/>
      <c r="AK1965" s="123"/>
      <c r="AL1965" s="123"/>
      <c r="AM1965" s="123"/>
      <c r="AN1965" s="123"/>
      <c r="AO1965" s="123"/>
      <c r="AP1965" s="123"/>
      <c r="AQ1965" s="123"/>
      <c r="AR1965" s="123"/>
      <c r="AS1965" s="123"/>
      <c r="AT1965" s="123"/>
      <c r="AU1965" s="123"/>
      <c r="AV1965" s="123"/>
      <c r="AW1965" s="123"/>
      <c r="AX1965" s="123"/>
      <c r="AY1965" s="123"/>
      <c r="AZ1965" s="123"/>
      <c r="BA1965" s="123"/>
      <c r="BB1965" s="123"/>
      <c r="BC1965" s="123"/>
      <c r="BD1965" s="131"/>
      <c r="BE1965" s="123"/>
      <c r="BF1965" s="123"/>
      <c r="BG1965" s="123"/>
      <c r="BH1965" s="123"/>
      <c r="BI1965" s="131"/>
      <c r="BJ1965" s="123"/>
      <c r="BK1965" s="123"/>
      <c r="BL1965" s="123"/>
      <c r="BM1965" s="123"/>
      <c r="BN1965" s="123"/>
      <c r="BO1965" s="123"/>
      <c r="BP1965" s="123"/>
      <c r="BQ1965" s="123"/>
      <c r="BR1965" s="123"/>
      <c r="BS1965" s="123"/>
      <c r="BT1965" s="123"/>
      <c r="BU1965" s="123"/>
      <c r="BV1965" s="123"/>
      <c r="BW1965" s="123"/>
      <c r="BX1965" s="123"/>
      <c r="BY1965" s="123"/>
      <c r="BZ1965" s="123"/>
      <c r="CA1965" s="123"/>
      <c r="CB1965" s="123"/>
      <c r="CC1965" s="123"/>
      <c r="CD1965" s="123"/>
      <c r="CE1965" s="123"/>
      <c r="CF1965" s="123"/>
      <c r="CG1965" s="123"/>
      <c r="CH1965" s="123"/>
      <c r="CI1965" s="144"/>
      <c r="CJ1965" s="144"/>
      <c r="CK1965" s="144"/>
      <c r="CL1965" s="144"/>
      <c r="CM1965" s="144"/>
      <c r="CN1965" s="144"/>
      <c r="CO1965" s="144"/>
      <c r="CP1965" s="144"/>
      <c r="CQ1965" s="144"/>
      <c r="CR1965" s="144"/>
      <c r="CS1965" s="144"/>
      <c r="CT1965" s="144"/>
      <c r="CU1965" s="144"/>
      <c r="CV1965" s="144"/>
      <c r="CW1965" s="144"/>
      <c r="CX1965" s="144"/>
      <c r="CY1965" s="144"/>
      <c r="CZ1965" s="144">
        <v>264.21932772243321</v>
      </c>
      <c r="DA1965" s="144">
        <v>268.19737496742596</v>
      </c>
      <c r="DB1965" s="144">
        <v>268.67066938608252</v>
      </c>
      <c r="DC1965" s="144">
        <v>275.8089293407179</v>
      </c>
      <c r="DD1965" s="144">
        <v>268.7092880121308</v>
      </c>
      <c r="DE1965" s="144">
        <v>278.02194901704206</v>
      </c>
      <c r="DF1965" s="144">
        <v>278.34355583649045</v>
      </c>
      <c r="DG1965" s="144">
        <v>275.66881699011833</v>
      </c>
      <c r="DH1965" s="144">
        <v>281.42738167360108</v>
      </c>
      <c r="DI1965" s="144">
        <v>286.1133458427957</v>
      </c>
      <c r="DJ1965" s="144">
        <v>289.27350451763658</v>
      </c>
      <c r="DK1965" s="144">
        <v>272.29156870148978</v>
      </c>
      <c r="DL1965" s="144">
        <v>279.88241600743146</v>
      </c>
      <c r="DM1965" s="144">
        <v>294.05647471806964</v>
      </c>
      <c r="DN1965" s="144">
        <v>307.67229707786464</v>
      </c>
      <c r="DO1965" s="144">
        <v>306.4343092944045</v>
      </c>
      <c r="DP1965" s="144">
        <v>292.1057132478561</v>
      </c>
      <c r="DQ1965" s="144">
        <v>294.27932796328565</v>
      </c>
      <c r="DR1965" s="144">
        <v>300.23167917739562</v>
      </c>
      <c r="DS1965" s="144">
        <v>305.31552667016501</v>
      </c>
      <c r="DT1965" s="144">
        <v>316.44469242215058</v>
      </c>
      <c r="DU1965" s="144">
        <v>312.14826569432171</v>
      </c>
      <c r="DV1965" s="144">
        <v>281.39359402760306</v>
      </c>
      <c r="DW1965" s="144">
        <v>304.51776632495898</v>
      </c>
      <c r="DX1965" s="144">
        <v>307.02417018084884</v>
      </c>
      <c r="DY1965" s="144">
        <v>292.39400506749593</v>
      </c>
    </row>
    <row r="1966" spans="1:129" s="69" customFormat="1">
      <c r="A1966" s="193" t="s">
        <v>3538</v>
      </c>
      <c r="B1966" s="179" t="s">
        <v>3551</v>
      </c>
      <c r="C1966" s="67" t="s">
        <v>3533</v>
      </c>
      <c r="D1966" s="188" t="s">
        <v>3566</v>
      </c>
      <c r="E1966" s="115" t="s">
        <v>2690</v>
      </c>
      <c r="F1966" s="123"/>
      <c r="G1966" s="123"/>
      <c r="H1966" s="123"/>
      <c r="I1966" s="123"/>
      <c r="J1966" s="123"/>
      <c r="K1966" s="123"/>
      <c r="L1966" s="123"/>
      <c r="M1966" s="123"/>
      <c r="N1966" s="123"/>
      <c r="O1966" s="123"/>
      <c r="P1966" s="123"/>
      <c r="Q1966" s="123"/>
      <c r="R1966" s="123"/>
      <c r="S1966" s="123"/>
      <c r="T1966" s="123"/>
      <c r="U1966" s="123"/>
      <c r="V1966" s="123"/>
      <c r="W1966" s="123"/>
      <c r="X1966" s="123"/>
      <c r="Y1966" s="123"/>
      <c r="Z1966" s="123"/>
      <c r="AA1966" s="123"/>
      <c r="AB1966" s="123"/>
      <c r="AC1966" s="123"/>
      <c r="AD1966" s="123"/>
      <c r="AE1966" s="123"/>
      <c r="AF1966" s="123"/>
      <c r="AG1966" s="123"/>
      <c r="AH1966" s="123"/>
      <c r="AI1966" s="123"/>
      <c r="AJ1966" s="123"/>
      <c r="AK1966" s="123"/>
      <c r="AL1966" s="123"/>
      <c r="AM1966" s="123"/>
      <c r="AN1966" s="123"/>
      <c r="AO1966" s="123"/>
      <c r="AP1966" s="123"/>
      <c r="AQ1966" s="123"/>
      <c r="AR1966" s="123"/>
      <c r="AS1966" s="123"/>
      <c r="AT1966" s="123"/>
      <c r="AU1966" s="123"/>
      <c r="AV1966" s="123"/>
      <c r="AW1966" s="123"/>
      <c r="AX1966" s="123"/>
      <c r="AY1966" s="123"/>
      <c r="AZ1966" s="123"/>
      <c r="BA1966" s="123"/>
      <c r="BB1966" s="123"/>
      <c r="BC1966" s="123"/>
      <c r="BD1966" s="131"/>
      <c r="BE1966" s="123"/>
      <c r="BF1966" s="123"/>
      <c r="BG1966" s="123"/>
      <c r="BH1966" s="123"/>
      <c r="BI1966" s="131"/>
      <c r="BJ1966" s="123"/>
      <c r="BK1966" s="123"/>
      <c r="BL1966" s="123"/>
      <c r="BM1966" s="123"/>
      <c r="BN1966" s="123"/>
      <c r="BO1966" s="123"/>
      <c r="BP1966" s="123"/>
      <c r="BQ1966" s="123"/>
      <c r="BR1966" s="123"/>
      <c r="BS1966" s="123"/>
      <c r="BT1966" s="123"/>
      <c r="BU1966" s="123"/>
      <c r="BV1966" s="123"/>
      <c r="BW1966" s="123"/>
      <c r="BX1966" s="123"/>
      <c r="BY1966" s="123"/>
      <c r="BZ1966" s="123"/>
      <c r="CA1966" s="123"/>
      <c r="CB1966" s="123"/>
      <c r="CC1966" s="123"/>
      <c r="CD1966" s="123"/>
      <c r="CE1966" s="123"/>
      <c r="CF1966" s="123"/>
      <c r="CG1966" s="123"/>
      <c r="CH1966" s="123"/>
      <c r="CI1966" s="144">
        <f t="shared" ref="CI1966:DY1966" si="166">CI1958*23.8846</f>
        <v>513.18680056528865</v>
      </c>
      <c r="CJ1966" s="144">
        <f t="shared" si="166"/>
        <v>534.50947065867842</v>
      </c>
      <c r="CK1966" s="144">
        <f t="shared" si="166"/>
        <v>538.37349063219108</v>
      </c>
      <c r="CL1966" s="144">
        <f t="shared" si="166"/>
        <v>535.1168790242541</v>
      </c>
      <c r="CM1966" s="144">
        <f t="shared" si="166"/>
        <v>472.04727732453455</v>
      </c>
      <c r="CN1966" s="144">
        <f t="shared" si="166"/>
        <v>483.60105459434419</v>
      </c>
      <c r="CO1966" s="144">
        <f t="shared" si="166"/>
        <v>486.08002031351407</v>
      </c>
      <c r="CP1966" s="144">
        <f t="shared" si="166"/>
        <v>491.26929723543765</v>
      </c>
      <c r="CQ1966" s="144">
        <f t="shared" si="166"/>
        <v>466.25670778687345</v>
      </c>
      <c r="CR1966" s="144">
        <f t="shared" si="166"/>
        <v>429.34810774626709</v>
      </c>
      <c r="CS1966" s="144">
        <f t="shared" si="166"/>
        <v>392.99522408688836</v>
      </c>
      <c r="CT1966" s="144">
        <f t="shared" si="166"/>
        <v>377.31369556995298</v>
      </c>
      <c r="CU1966" s="144">
        <f t="shared" si="166"/>
        <v>346.15092088487387</v>
      </c>
      <c r="CV1966" s="144">
        <f t="shared" si="166"/>
        <v>316.18617767665029</v>
      </c>
      <c r="CW1966" s="144">
        <f t="shared" si="166"/>
        <v>304.66400999012814</v>
      </c>
      <c r="CX1966" s="144">
        <f t="shared" si="166"/>
        <v>290.31106277728196</v>
      </c>
      <c r="CY1966" s="144">
        <f t="shared" si="166"/>
        <v>287.05296051357652</v>
      </c>
      <c r="CZ1966" s="144">
        <f t="shared" si="166"/>
        <v>264.21932772243321</v>
      </c>
      <c r="DA1966" s="144">
        <f t="shared" si="166"/>
        <v>268.19737496742596</v>
      </c>
      <c r="DB1966" s="144">
        <f t="shared" si="166"/>
        <v>268.67066938608252</v>
      </c>
      <c r="DC1966" s="144">
        <f t="shared" si="166"/>
        <v>275.8089293407179</v>
      </c>
      <c r="DD1966" s="144">
        <f t="shared" si="166"/>
        <v>268.7092880121308</v>
      </c>
      <c r="DE1966" s="144">
        <f t="shared" si="166"/>
        <v>278.02194901704206</v>
      </c>
      <c r="DF1966" s="144">
        <f t="shared" si="166"/>
        <v>278.34355583649045</v>
      </c>
      <c r="DG1966" s="144">
        <f t="shared" si="166"/>
        <v>275.66881699011833</v>
      </c>
      <c r="DH1966" s="144">
        <f t="shared" si="166"/>
        <v>281.42738167360108</v>
      </c>
      <c r="DI1966" s="144">
        <f t="shared" si="166"/>
        <v>286.1133458427957</v>
      </c>
      <c r="DJ1966" s="144">
        <f t="shared" si="166"/>
        <v>289.27350451763658</v>
      </c>
      <c r="DK1966" s="144">
        <f t="shared" si="166"/>
        <v>272.29156870148978</v>
      </c>
      <c r="DL1966" s="144">
        <f t="shared" si="166"/>
        <v>279.88241600743146</v>
      </c>
      <c r="DM1966" s="144">
        <f t="shared" si="166"/>
        <v>294.05647471806964</v>
      </c>
      <c r="DN1966" s="144">
        <f t="shared" si="166"/>
        <v>307.67229707786464</v>
      </c>
      <c r="DO1966" s="144">
        <f t="shared" si="166"/>
        <v>306.4343092944045</v>
      </c>
      <c r="DP1966" s="144">
        <f t="shared" si="166"/>
        <v>292.1057132478561</v>
      </c>
      <c r="DQ1966" s="144">
        <f t="shared" si="166"/>
        <v>294.27932796328565</v>
      </c>
      <c r="DR1966" s="144">
        <f t="shared" si="166"/>
        <v>300.23167917739562</v>
      </c>
      <c r="DS1966" s="144">
        <f t="shared" si="166"/>
        <v>305.31552667016501</v>
      </c>
      <c r="DT1966" s="144">
        <f t="shared" si="166"/>
        <v>316.44469242215058</v>
      </c>
      <c r="DU1966" s="144">
        <f t="shared" si="166"/>
        <v>312.14826569432171</v>
      </c>
      <c r="DV1966" s="144">
        <f t="shared" si="166"/>
        <v>281.39359402760306</v>
      </c>
      <c r="DW1966" s="144">
        <f t="shared" si="166"/>
        <v>304.51776632495898</v>
      </c>
      <c r="DX1966" s="144">
        <f t="shared" si="166"/>
        <v>307.02417018084884</v>
      </c>
      <c r="DY1966" s="144">
        <f t="shared" si="166"/>
        <v>292.39400506749593</v>
      </c>
    </row>
    <row r="1967" spans="1:129" s="69" customFormat="1">
      <c r="A1967" s="193" t="s">
        <v>3538</v>
      </c>
      <c r="B1967" s="179" t="s">
        <v>3551</v>
      </c>
      <c r="C1967" s="67" t="s">
        <v>3533</v>
      </c>
      <c r="D1967" s="188" t="s">
        <v>3566</v>
      </c>
      <c r="E1967" s="115" t="s">
        <v>2691</v>
      </c>
      <c r="F1967" s="123"/>
      <c r="G1967" s="123"/>
      <c r="H1967" s="123"/>
      <c r="I1967" s="123"/>
      <c r="J1967" s="123"/>
      <c r="K1967" s="123"/>
      <c r="L1967" s="123"/>
      <c r="M1967" s="123"/>
      <c r="N1967" s="123"/>
      <c r="O1967" s="123"/>
      <c r="P1967" s="123"/>
      <c r="Q1967" s="123"/>
      <c r="R1967" s="123"/>
      <c r="S1967" s="123"/>
      <c r="T1967" s="123"/>
      <c r="U1967" s="123"/>
      <c r="V1967" s="123"/>
      <c r="W1967" s="123"/>
      <c r="X1967" s="144"/>
      <c r="Y1967" s="144"/>
      <c r="Z1967" s="144"/>
      <c r="AA1967" s="144"/>
      <c r="AB1967" s="144"/>
      <c r="AC1967" s="144"/>
      <c r="AD1967" s="144"/>
      <c r="AE1967" s="144"/>
      <c r="AF1967" s="144"/>
      <c r="AG1967" s="144"/>
      <c r="AH1967" s="144"/>
      <c r="AI1967" s="144"/>
      <c r="AJ1967" s="144"/>
      <c r="AK1967" s="144"/>
      <c r="AL1967" s="144"/>
      <c r="AM1967" s="144"/>
      <c r="AN1967" s="144"/>
      <c r="AO1967" s="144"/>
      <c r="AP1967" s="144"/>
      <c r="AQ1967" s="144"/>
      <c r="AR1967" s="144"/>
      <c r="AS1967" s="144"/>
      <c r="AT1967" s="144">
        <f>AU1967/POWER($CS$1968/$CI$1968,1/($CS$1-$CI$1))</f>
        <v>0.15043579598787341</v>
      </c>
      <c r="AU1967" s="144">
        <f>AV1967/POWER($CS$1968/$CI$1968,1/($CS$1-$CI$1))</f>
        <v>0.16598683607561687</v>
      </c>
      <c r="AV1967" s="144">
        <f>AW1967/POWER($CS$1968/$CI$1968,1/($CS$1-$CI$1))</f>
        <v>0.18314543802204256</v>
      </c>
      <c r="AW1967" s="144">
        <f>AX1967/POWER($CS$1968/$CI$1968,1/($CS$1-$CI$1))</f>
        <v>0.2020777807524769</v>
      </c>
      <c r="AX1967" s="144">
        <f>AY1967/POWER($CS$1968/$CI$1968,1/($CS$1-$CI$1))</f>
        <v>0.22296722165108671</v>
      </c>
      <c r="AY1967" s="144">
        <f>AZ1967/POWER($CS$1968/$CI$1968,1/($CS$1-$CI$1))</f>
        <v>0.24601607235433515</v>
      </c>
      <c r="AZ1967" s="144">
        <f>BA1967/POWER($CS$1968/$CI$1968,1/($CS$1-$CI$1))</f>
        <v>0.27144755811401339</v>
      </c>
      <c r="BA1967" s="144">
        <f>BB1967/POWER($CS$1968/$CI$1968,1/($CS$1-$CI$1))</f>
        <v>0.2995079797060351</v>
      </c>
      <c r="BB1967" s="144">
        <f>BC1967/POWER($CS$1968/$CI$1968,1/($CS$1-$CI$1))</f>
        <v>0.33046909882281139</v>
      </c>
      <c r="BC1967" s="144">
        <f>BD1967/POWER($CS$1968/$CI$1968,1/($CS$1-$CI$1))</f>
        <v>0.36463077005143485</v>
      </c>
      <c r="BD1967" s="144">
        <f>BE1967/POWER($CS$1968/$CI$1968,1/($CS$1-$CI$1))</f>
        <v>0.40232384492805345</v>
      </c>
      <c r="BE1967" s="144">
        <f>BF1967/POWER($CS$1968/$CI$1968,1/($CS$1-$CI$1))</f>
        <v>0.44391337619384069</v>
      </c>
      <c r="BF1967" s="144">
        <f>BG1967/POWER($CS$1968/$CI$1968,1/($CS$1-$CI$1))</f>
        <v>0.48980215328538107</v>
      </c>
      <c r="BG1967" s="144">
        <f>BH1967/POWER($CS$1968/$CI$1968,1/($CS$1-$CI$1))</f>
        <v>0.54043460330025672</v>
      </c>
      <c r="BH1967" s="144">
        <f>BI1967/POWER($CS$1968/$CI$1968,1/($CS$1-$CI$1))</f>
        <v>0.59630109521820096</v>
      </c>
      <c r="BI1967" s="144">
        <f>BJ1967/POWER($CS$1968/$CI$1968,1/($CS$1-$CI$1))</f>
        <v>0.65794268906366493</v>
      </c>
      <c r="BJ1967" s="144">
        <f>BK1967/POWER($CS$1968/$CI$1968,1/($CS$1-$CI$1))</f>
        <v>0.72595637600484719</v>
      </c>
      <c r="BK1967" s="144">
        <f>BL1967/POWER($CS$1968/$CI$1968,1/($CS$1-$CI$1))</f>
        <v>0.80100086013889193</v>
      </c>
      <c r="BL1967" s="144">
        <f>BM1967/POWER($CS$1968/$CI$1968,1/($CS$1-$CI$1))</f>
        <v>0.88380293795912712</v>
      </c>
      <c r="BM1967" s="144">
        <f>BN1967/POWER($CS$1968/$CI$1968,1/($CS$1-$CI$1))</f>
        <v>0.97516453728868924</v>
      </c>
      <c r="BN1967" s="144">
        <f>BO1967/POWER($CS$1968/$CI$1968,1/($CS$1-$CI$1))</f>
        <v>1.075970483851731</v>
      </c>
      <c r="BO1967" s="144">
        <f>BP1967/POWER($CS$1968/$CI$1968,1/($CS$1-$CI$1))</f>
        <v>1.1871970707004875</v>
      </c>
      <c r="BP1967" s="144">
        <f>BQ1967/POWER($CS$1968/$CI$1968,1/($CS$1-$CI$1))</f>
        <v>1.3099215134920366</v>
      </c>
      <c r="BQ1967" s="144">
        <f>BR1967/POWER($CS$1968/$CI$1968,1/($CS$1-$CI$1))</f>
        <v>1.4453323831879321</v>
      </c>
      <c r="BR1967" s="144">
        <f>BS1967/POWER($CS$1968/$CI$1968,1/($CS$1-$CI$1))</f>
        <v>1.5947411172161094</v>
      </c>
      <c r="BS1967" s="144">
        <f>BT1967/POWER($CS$1968/$CI$1968,1/($CS$1-$CI$1))</f>
        <v>1.7595947205792322</v>
      </c>
      <c r="BT1967" s="144">
        <f>BU1967/POWER($CS$1968/$CI$1968,1/($CS$1-$CI$1))</f>
        <v>1.9414897799181356</v>
      </c>
      <c r="BU1967" s="144">
        <f>BV1967/POWER($CS$1968/$CI$1968,1/($CS$1-$CI$1))</f>
        <v>2.1421879262548291</v>
      </c>
      <c r="BV1967" s="144">
        <f>BW1967/POWER($CS$1968/$CI$1968,1/($CS$1-$CI$1))</f>
        <v>2.363632896169797</v>
      </c>
      <c r="BW1967" s="144">
        <f>BX1967/POWER($CS$1968/$CI$1968,1/($CS$1-$CI$1))</f>
        <v>2.6079693566489817</v>
      </c>
      <c r="BX1967" s="144">
        <f>BY1967/POWER($CS$1968/$CI$1968,1/($CS$1-$CI$1))</f>
        <v>2.8775636759167451</v>
      </c>
      <c r="BY1967" s="144">
        <f>BZ1967/POWER($CS$1968/$CI$1968,1/($CS$1-$CI$1))</f>
        <v>3.1750268414177474</v>
      </c>
      <c r="BZ1967" s="144">
        <f>CA1967/POWER($CS$1968/$CI$1968,1/($CS$1-$CI$1))</f>
        <v>3.5032397469055412</v>
      </c>
      <c r="CA1967" s="144">
        <f>CB1967/POWER($CS$1968/$CI$1968,1/($CS$1-$CI$1))</f>
        <v>3.865381093540194</v>
      </c>
      <c r="CB1967" s="144">
        <f>CC1967/POWER($CS$1968/$CI$1968,1/($CS$1-$CI$1))</f>
        <v>4.264958175213593</v>
      </c>
      <c r="CC1967" s="144">
        <f>CD1967/POWER($CS$1968/$CI$1968,1/($CS$1-$CI$1))</f>
        <v>4.7058408462544818</v>
      </c>
      <c r="CD1967" s="144">
        <f>CE1967/POWER($CS$1968/$CI$1968,1/($CS$1-$CI$1))</f>
        <v>5.1922990004862255</v>
      </c>
      <c r="CE1967" s="144">
        <f>CF1967/POWER($CS$1968/$CI$1968,1/($CS$1-$CI$1))</f>
        <v>5.7290439246173186</v>
      </c>
      <c r="CF1967" s="144">
        <f>CG1967/POWER($CS$1968/$CI$1968,1/($CS$1-$CI$1))</f>
        <v>6.3212739264670699</v>
      </c>
      <c r="CG1967" s="144">
        <f>CH1967/POWER($CS$1968/$CI$1968,1/($CS$1-$CI$1))</f>
        <v>6.9747246799301692</v>
      </c>
      <c r="CH1967" s="144">
        <f>CI1968/POWER($CS$1968/$CI$1968,1/($CS$1-$CI$1))</f>
        <v>7.6957247742648383</v>
      </c>
      <c r="CI1967" s="144">
        <v>8.4912570056925247</v>
      </c>
      <c r="CJ1967" s="144">
        <v>9.348010326366559</v>
      </c>
      <c r="CK1967" s="144">
        <v>10.542539073547877</v>
      </c>
      <c r="CL1967" s="144">
        <v>12.446123194708139</v>
      </c>
      <c r="CM1967" s="144">
        <v>14.229553077182089</v>
      </c>
      <c r="CN1967" s="144">
        <v>15.603664611856152</v>
      </c>
      <c r="CO1967" s="144">
        <v>18.589883994909545</v>
      </c>
      <c r="CP1967" s="144">
        <v>20.062420169494207</v>
      </c>
      <c r="CQ1967" s="144">
        <v>23.276025206227075</v>
      </c>
      <c r="CR1967" s="144">
        <v>22.818726160446591</v>
      </c>
      <c r="CS1967" s="144">
        <v>22.708924723460544</v>
      </c>
      <c r="CT1967" s="144">
        <v>23.257797469601108</v>
      </c>
      <c r="CU1967" s="144">
        <v>24.192303568557872</v>
      </c>
      <c r="CV1967" s="144">
        <v>26.509371143079132</v>
      </c>
      <c r="CW1967" s="144">
        <v>28.319603454480848</v>
      </c>
      <c r="CX1967" s="144">
        <v>31.0875409908076</v>
      </c>
      <c r="CY1967" s="144">
        <v>34.325762784826104</v>
      </c>
      <c r="CZ1967" s="144">
        <v>35.165280446506578</v>
      </c>
      <c r="DA1967" s="144">
        <v>35.074850478241011</v>
      </c>
      <c r="DB1967" s="144">
        <v>40.737211656376431</v>
      </c>
      <c r="DC1967" s="144">
        <v>42.880682834487381</v>
      </c>
      <c r="DD1967" s="144">
        <v>39.48251909560139</v>
      </c>
      <c r="DE1967" s="144">
        <v>46.698203672053623</v>
      </c>
      <c r="DF1967" s="144">
        <v>51.862371336799654</v>
      </c>
      <c r="DG1967" s="144">
        <v>55.750329832938625</v>
      </c>
      <c r="DH1967" s="144">
        <v>60.695696188233498</v>
      </c>
      <c r="DI1967" s="144">
        <v>63.513674982692734</v>
      </c>
      <c r="DJ1967" s="144">
        <v>64.720461010654446</v>
      </c>
      <c r="DK1967" s="144">
        <v>61.915519714646905</v>
      </c>
      <c r="DL1967" s="144">
        <v>63.399824457901389</v>
      </c>
      <c r="DM1967" s="144">
        <v>73.353464478776075</v>
      </c>
      <c r="DN1967" s="144">
        <v>73.95225910779908</v>
      </c>
      <c r="DO1967" s="144">
        <v>72.496156719743084</v>
      </c>
      <c r="DP1967" s="144">
        <v>75.818068075630165</v>
      </c>
      <c r="DQ1967" s="144">
        <v>72.073449019234829</v>
      </c>
      <c r="DR1967" s="144">
        <v>73.934595395421027</v>
      </c>
      <c r="DS1967" s="144">
        <v>74.185928163577046</v>
      </c>
      <c r="DT1967" s="144">
        <v>70.342970816735431</v>
      </c>
      <c r="DU1967" s="144">
        <v>67.771194296188696</v>
      </c>
      <c r="DV1967" s="144">
        <v>44.887863988964568</v>
      </c>
      <c r="DW1967" s="144">
        <v>47.064958916616646</v>
      </c>
      <c r="DX1967" s="144">
        <v>46.308756128807715</v>
      </c>
      <c r="DY1967" s="144">
        <v>43.702218069320153</v>
      </c>
    </row>
    <row r="1968" spans="1:129" s="69" customFormat="1">
      <c r="A1968" s="193" t="s">
        <v>3538</v>
      </c>
      <c r="B1968" s="179" t="s">
        <v>3551</v>
      </c>
      <c r="C1968" s="67" t="s">
        <v>3533</v>
      </c>
      <c r="D1968" s="188" t="s">
        <v>3566</v>
      </c>
      <c r="E1968" s="115" t="s">
        <v>2692</v>
      </c>
      <c r="F1968" s="123"/>
      <c r="G1968" s="123"/>
      <c r="H1968" s="123"/>
      <c r="I1968" s="123"/>
      <c r="J1968" s="123"/>
      <c r="K1968" s="123"/>
      <c r="L1968" s="123"/>
      <c r="M1968" s="123"/>
      <c r="N1968" s="123"/>
      <c r="O1968" s="123"/>
      <c r="P1968" s="123"/>
      <c r="Q1968" s="123"/>
      <c r="R1968" s="123"/>
      <c r="S1968" s="123"/>
      <c r="T1968" s="123"/>
      <c r="U1968" s="123"/>
      <c r="V1968" s="123"/>
      <c r="W1968" s="123"/>
      <c r="X1968" s="123"/>
      <c r="Y1968" s="123"/>
      <c r="Z1968" s="123"/>
      <c r="AA1968" s="123"/>
      <c r="AB1968" s="123"/>
      <c r="AC1968" s="123"/>
      <c r="AD1968" s="123"/>
      <c r="AE1968" s="123"/>
      <c r="AF1968" s="123"/>
      <c r="AG1968" s="123"/>
      <c r="AH1968" s="123"/>
      <c r="AI1968" s="123"/>
      <c r="AJ1968" s="123"/>
      <c r="AK1968" s="123"/>
      <c r="AL1968" s="123"/>
      <c r="AM1968" s="123"/>
      <c r="AN1968" s="123"/>
      <c r="AO1968" s="123"/>
      <c r="AP1968" s="123"/>
      <c r="AQ1968" s="123"/>
      <c r="AR1968" s="123"/>
      <c r="AS1968" s="123"/>
      <c r="AT1968" s="123"/>
      <c r="AU1968" s="123"/>
      <c r="AV1968" s="123"/>
      <c r="AW1968" s="123"/>
      <c r="AX1968" s="123"/>
      <c r="AY1968" s="123"/>
      <c r="AZ1968" s="123"/>
      <c r="BA1968" s="123"/>
      <c r="BB1968" s="123"/>
      <c r="BC1968" s="123"/>
      <c r="BD1968" s="123"/>
      <c r="BE1968" s="123"/>
      <c r="BF1968" s="123"/>
      <c r="BG1968" s="123"/>
      <c r="BH1968" s="123"/>
      <c r="BI1968" s="123"/>
      <c r="BJ1968" s="123"/>
      <c r="BK1968" s="123"/>
      <c r="BL1968" s="123"/>
      <c r="BM1968" s="123"/>
      <c r="BN1968" s="123"/>
      <c r="BO1968" s="123"/>
      <c r="BP1968" s="123"/>
      <c r="BQ1968" s="123"/>
      <c r="BR1968" s="123"/>
      <c r="BS1968" s="123"/>
      <c r="BT1968" s="123"/>
      <c r="BU1968" s="123"/>
      <c r="BV1968" s="123"/>
      <c r="BW1968" s="123"/>
      <c r="BX1968" s="123"/>
      <c r="BY1968" s="123"/>
      <c r="BZ1968" s="123"/>
      <c r="CA1968" s="123"/>
      <c r="CB1968" s="123"/>
      <c r="CC1968" s="123"/>
      <c r="CD1968" s="123"/>
      <c r="CE1968" s="123"/>
      <c r="CF1968" s="123"/>
      <c r="CG1968" s="123"/>
      <c r="CH1968" s="123"/>
      <c r="CI1968" s="144">
        <f t="shared" ref="CI1968:DY1968" si="167">CI1959*23.8846</f>
        <v>8.4912570056925247</v>
      </c>
      <c r="CJ1968" s="144">
        <f t="shared" si="167"/>
        <v>9.348010326366559</v>
      </c>
      <c r="CK1968" s="144">
        <f t="shared" si="167"/>
        <v>10.542539073547877</v>
      </c>
      <c r="CL1968" s="144">
        <f t="shared" si="167"/>
        <v>12.446123194708139</v>
      </c>
      <c r="CM1968" s="144">
        <f t="shared" si="167"/>
        <v>14.229553077182089</v>
      </c>
      <c r="CN1968" s="144">
        <f t="shared" si="167"/>
        <v>15.603664611856152</v>
      </c>
      <c r="CO1968" s="144">
        <f t="shared" si="167"/>
        <v>18.589883994909545</v>
      </c>
      <c r="CP1968" s="144">
        <f t="shared" si="167"/>
        <v>20.062420169494207</v>
      </c>
      <c r="CQ1968" s="144">
        <f t="shared" si="167"/>
        <v>23.276025206227075</v>
      </c>
      <c r="CR1968" s="144">
        <f t="shared" si="167"/>
        <v>22.818726160446591</v>
      </c>
      <c r="CS1968" s="144">
        <f t="shared" si="167"/>
        <v>22.708924723460544</v>
      </c>
      <c r="CT1968" s="144">
        <f t="shared" si="167"/>
        <v>23.257797469601108</v>
      </c>
      <c r="CU1968" s="144">
        <f t="shared" si="167"/>
        <v>24.192303568557872</v>
      </c>
      <c r="CV1968" s="144">
        <f t="shared" si="167"/>
        <v>26.509371143079132</v>
      </c>
      <c r="CW1968" s="144">
        <f t="shared" si="167"/>
        <v>28.319603454480848</v>
      </c>
      <c r="CX1968" s="144">
        <f t="shared" si="167"/>
        <v>31.0875409908076</v>
      </c>
      <c r="CY1968" s="144">
        <f t="shared" si="167"/>
        <v>34.325762784826104</v>
      </c>
      <c r="CZ1968" s="144">
        <f t="shared" si="167"/>
        <v>35.165280446506578</v>
      </c>
      <c r="DA1968" s="144">
        <f t="shared" si="167"/>
        <v>35.074850478241011</v>
      </c>
      <c r="DB1968" s="144">
        <f t="shared" si="167"/>
        <v>40.737211656376431</v>
      </c>
      <c r="DC1968" s="144">
        <f t="shared" si="167"/>
        <v>42.880682834487381</v>
      </c>
      <c r="DD1968" s="144">
        <f t="shared" si="167"/>
        <v>39.48251909560139</v>
      </c>
      <c r="DE1968" s="144">
        <f t="shared" si="167"/>
        <v>46.698203672053623</v>
      </c>
      <c r="DF1968" s="144">
        <f t="shared" si="167"/>
        <v>51.862371336799654</v>
      </c>
      <c r="DG1968" s="144">
        <f t="shared" si="167"/>
        <v>55.750329832938625</v>
      </c>
      <c r="DH1968" s="144">
        <f t="shared" si="167"/>
        <v>60.695696188233498</v>
      </c>
      <c r="DI1968" s="144">
        <f t="shared" si="167"/>
        <v>63.513674982692734</v>
      </c>
      <c r="DJ1968" s="144">
        <f t="shared" si="167"/>
        <v>64.720461010654446</v>
      </c>
      <c r="DK1968" s="144">
        <f t="shared" si="167"/>
        <v>61.915519714646905</v>
      </c>
      <c r="DL1968" s="144">
        <f t="shared" si="167"/>
        <v>63.399824457901389</v>
      </c>
      <c r="DM1968" s="144">
        <f t="shared" si="167"/>
        <v>73.353464478776075</v>
      </c>
      <c r="DN1968" s="144">
        <f t="shared" si="167"/>
        <v>73.95225910779908</v>
      </c>
      <c r="DO1968" s="144">
        <f t="shared" si="167"/>
        <v>72.496156719743084</v>
      </c>
      <c r="DP1968" s="144">
        <f t="shared" si="167"/>
        <v>75.818068075630165</v>
      </c>
      <c r="DQ1968" s="144">
        <f t="shared" si="167"/>
        <v>72.073449019234829</v>
      </c>
      <c r="DR1968" s="144">
        <f t="shared" si="167"/>
        <v>73.934595395421027</v>
      </c>
      <c r="DS1968" s="144">
        <f t="shared" si="167"/>
        <v>74.185928163577046</v>
      </c>
      <c r="DT1968" s="144">
        <f t="shared" si="167"/>
        <v>70.342970816735431</v>
      </c>
      <c r="DU1968" s="144">
        <f t="shared" si="167"/>
        <v>67.771194296188696</v>
      </c>
      <c r="DV1968" s="144">
        <f t="shared" si="167"/>
        <v>44.887863988964568</v>
      </c>
      <c r="DW1968" s="144">
        <f t="shared" si="167"/>
        <v>47.064958916616646</v>
      </c>
      <c r="DX1968" s="144">
        <f t="shared" si="167"/>
        <v>46.308756128807715</v>
      </c>
      <c r="DY1968" s="144">
        <f t="shared" si="167"/>
        <v>43.702218069320153</v>
      </c>
    </row>
    <row r="1969" spans="1:129" s="69" customFormat="1">
      <c r="A1969" s="193" t="s">
        <v>3538</v>
      </c>
      <c r="B1969" s="179" t="s">
        <v>3551</v>
      </c>
      <c r="C1969" s="67" t="s">
        <v>3533</v>
      </c>
      <c r="D1969" s="188" t="s">
        <v>3566</v>
      </c>
      <c r="E1969" s="115" t="s">
        <v>2693</v>
      </c>
      <c r="F1969" s="123"/>
      <c r="G1969" s="123"/>
      <c r="H1969" s="123"/>
      <c r="I1969" s="123"/>
      <c r="J1969" s="123"/>
      <c r="K1969" s="123"/>
      <c r="L1969" s="123"/>
      <c r="M1969" s="123"/>
      <c r="N1969" s="123"/>
      <c r="O1969" s="123"/>
      <c r="P1969" s="123"/>
      <c r="Q1969" s="123"/>
      <c r="R1969" s="123"/>
      <c r="S1969" s="123"/>
      <c r="T1969" s="123"/>
      <c r="U1969" s="123"/>
      <c r="V1969" s="123"/>
      <c r="W1969" s="123"/>
      <c r="X1969" s="123"/>
      <c r="Y1969" s="123"/>
      <c r="Z1969" s="123"/>
      <c r="AA1969" s="123"/>
      <c r="AB1969" s="123"/>
      <c r="AC1969" s="123"/>
      <c r="AD1969" s="123"/>
      <c r="AE1969" s="123"/>
      <c r="AF1969" s="123"/>
      <c r="AG1969" s="123"/>
      <c r="AH1969" s="123"/>
      <c r="AI1969" s="123"/>
      <c r="AJ1969" s="123"/>
      <c r="AK1969" s="123"/>
      <c r="AL1969" s="123"/>
      <c r="AM1969" s="123"/>
      <c r="AN1969" s="123"/>
      <c r="AO1969" s="123"/>
      <c r="AP1969" s="123"/>
      <c r="AQ1969" s="123"/>
      <c r="AR1969" s="123"/>
      <c r="AS1969" s="123"/>
      <c r="AT1969" s="123"/>
      <c r="AU1969" s="123"/>
      <c r="AV1969" s="123"/>
      <c r="AW1969" s="123"/>
      <c r="AX1969" s="123"/>
      <c r="AY1969" s="123"/>
      <c r="AZ1969" s="123"/>
      <c r="BA1969" s="123"/>
      <c r="BB1969" s="123"/>
      <c r="BC1969" s="123"/>
      <c r="BD1969" s="131"/>
      <c r="BE1969" s="123"/>
      <c r="BF1969" s="123"/>
      <c r="BG1969" s="123"/>
      <c r="BH1969" s="123"/>
      <c r="BI1969" s="131"/>
      <c r="BJ1969" s="123"/>
      <c r="BK1969" s="123"/>
      <c r="BL1969" s="123"/>
      <c r="BM1969" s="123"/>
      <c r="BN1969" s="123"/>
      <c r="BO1969" s="123"/>
      <c r="BP1969" s="123"/>
      <c r="BQ1969" s="123"/>
      <c r="BR1969" s="123"/>
      <c r="BS1969" s="123"/>
      <c r="BT1969" s="123"/>
      <c r="BU1969" s="123"/>
      <c r="BV1969" s="123"/>
      <c r="BW1969" s="123"/>
      <c r="BX1969" s="123"/>
      <c r="BY1969" s="123"/>
      <c r="BZ1969" s="123"/>
      <c r="CA1969" s="123"/>
      <c r="CB1969" s="123"/>
      <c r="CC1969" s="123"/>
      <c r="CD1969" s="123"/>
      <c r="CE1969" s="123"/>
      <c r="CF1969" s="123"/>
      <c r="CG1969" s="123"/>
      <c r="CH1969" s="123"/>
      <c r="CI1969" s="144">
        <f t="shared" ref="CI1969:DY1969" si="168">CI1960*23.8846</f>
        <v>808.77059408023229</v>
      </c>
      <c r="CJ1969" s="144">
        <f t="shared" si="168"/>
        <v>819.49666717654713</v>
      </c>
      <c r="CK1969" s="144">
        <f t="shared" si="168"/>
        <v>779.44824848552832</v>
      </c>
      <c r="CL1969" s="144">
        <f t="shared" si="168"/>
        <v>810.98066766950717</v>
      </c>
      <c r="CM1969" s="144">
        <f t="shared" si="168"/>
        <v>858.95987319879907</v>
      </c>
      <c r="CN1969" s="144">
        <f t="shared" si="168"/>
        <v>871.82902357452178</v>
      </c>
      <c r="CO1969" s="144">
        <f t="shared" si="168"/>
        <v>880.60231274073124</v>
      </c>
      <c r="CP1969" s="144">
        <f t="shared" si="168"/>
        <v>893.61589127543937</v>
      </c>
      <c r="CQ1969" s="144">
        <f t="shared" si="168"/>
        <v>913.69169076269623</v>
      </c>
      <c r="CR1969" s="144">
        <f t="shared" si="168"/>
        <v>933.36379826143013</v>
      </c>
      <c r="CS1969" s="144">
        <f t="shared" si="168"/>
        <v>895.81585446713598</v>
      </c>
      <c r="CT1969" s="144">
        <f t="shared" si="168"/>
        <v>884.14306664763615</v>
      </c>
      <c r="CU1969" s="144">
        <f t="shared" si="168"/>
        <v>831.32992094772396</v>
      </c>
      <c r="CV1969" s="144">
        <f t="shared" si="168"/>
        <v>858.91797012398285</v>
      </c>
      <c r="CW1969" s="144">
        <f t="shared" si="168"/>
        <v>866.93498438368738</v>
      </c>
      <c r="CX1969" s="144">
        <f t="shared" si="168"/>
        <v>880.15968119490901</v>
      </c>
      <c r="CY1969" s="144">
        <f t="shared" si="168"/>
        <v>904.7964192453768</v>
      </c>
      <c r="CZ1969" s="144">
        <f t="shared" si="168"/>
        <v>910.41317890839343</v>
      </c>
      <c r="DA1969" s="144">
        <f t="shared" si="168"/>
        <v>893.31094203375062</v>
      </c>
      <c r="DB1969" s="144">
        <f t="shared" si="168"/>
        <v>876.9097966937311</v>
      </c>
      <c r="DC1969" s="144">
        <f t="shared" si="168"/>
        <v>909.14006786084246</v>
      </c>
      <c r="DD1969" s="144">
        <f t="shared" si="168"/>
        <v>889.92839210070474</v>
      </c>
      <c r="DE1969" s="144">
        <f t="shared" si="168"/>
        <v>877.99114165727065</v>
      </c>
      <c r="DF1969" s="144">
        <f t="shared" si="168"/>
        <v>901.65130937233425</v>
      </c>
      <c r="DG1969" s="144">
        <f t="shared" si="168"/>
        <v>915.6336426172287</v>
      </c>
      <c r="DH1969" s="144">
        <f t="shared" si="168"/>
        <v>931.56914955777904</v>
      </c>
      <c r="DI1969" s="144">
        <f t="shared" si="168"/>
        <v>923.53754517549214</v>
      </c>
      <c r="DJ1969" s="144">
        <f t="shared" si="168"/>
        <v>933.35426403318752</v>
      </c>
      <c r="DK1969" s="144">
        <f t="shared" si="168"/>
        <v>881.57199088152652</v>
      </c>
      <c r="DL1969" s="144">
        <f t="shared" si="168"/>
        <v>901.85984801635379</v>
      </c>
      <c r="DM1969" s="144">
        <f t="shared" si="168"/>
        <v>900.95853458894362</v>
      </c>
      <c r="DN1969" s="144">
        <f t="shared" si="168"/>
        <v>883.52186022576632</v>
      </c>
      <c r="DO1969" s="144">
        <f t="shared" si="168"/>
        <v>882.21938193419021</v>
      </c>
      <c r="DP1969" s="144">
        <f t="shared" si="168"/>
        <v>904.68210496287156</v>
      </c>
      <c r="DQ1969" s="144">
        <f t="shared" si="168"/>
        <v>838.96448481658388</v>
      </c>
      <c r="DR1969" s="144">
        <f t="shared" si="168"/>
        <v>753.11679867677822</v>
      </c>
      <c r="DS1969" s="144">
        <f t="shared" si="168"/>
        <v>767.58273761087605</v>
      </c>
      <c r="DT1969" s="144">
        <f t="shared" si="168"/>
        <v>770.82000495743614</v>
      </c>
      <c r="DU1969" s="144">
        <f t="shared" si="168"/>
        <v>732.40877379822211</v>
      </c>
      <c r="DV1969" s="144">
        <f t="shared" si="168"/>
        <v>611.16329568460196</v>
      </c>
      <c r="DW1969" s="144">
        <f t="shared" si="168"/>
        <v>628.96258313248154</v>
      </c>
      <c r="DX1969" s="144">
        <f t="shared" si="168"/>
        <v>628.1118711789444</v>
      </c>
      <c r="DY1969" s="144">
        <f t="shared" si="168"/>
        <v>625.90333281096071</v>
      </c>
    </row>
    <row r="1970" spans="1:129" s="69" customFormat="1">
      <c r="A1970" s="193" t="s">
        <v>3538</v>
      </c>
      <c r="B1970" s="179" t="s">
        <v>3551</v>
      </c>
      <c r="C1970" s="67" t="s">
        <v>3533</v>
      </c>
      <c r="D1970" s="188" t="s">
        <v>3566</v>
      </c>
      <c r="E1970" s="115" t="s">
        <v>2694</v>
      </c>
      <c r="F1970" s="123"/>
      <c r="G1970" s="123"/>
      <c r="H1970" s="123"/>
      <c r="I1970" s="123"/>
      <c r="J1970" s="123"/>
      <c r="K1970" s="123"/>
      <c r="L1970" s="123"/>
      <c r="M1970" s="123"/>
      <c r="N1970" s="123"/>
      <c r="O1970" s="123"/>
      <c r="P1970" s="123"/>
      <c r="Q1970" s="123"/>
      <c r="R1970" s="123"/>
      <c r="S1970" s="123"/>
      <c r="T1970" s="123"/>
      <c r="U1970" s="123"/>
      <c r="V1970" s="123"/>
      <c r="W1970" s="123"/>
      <c r="X1970" s="123"/>
      <c r="Y1970" s="123"/>
      <c r="Z1970" s="123"/>
      <c r="AA1970" s="123"/>
      <c r="AB1970" s="123"/>
      <c r="AC1970" s="123"/>
      <c r="AD1970" s="123"/>
      <c r="AE1970" s="123"/>
      <c r="AF1970" s="123"/>
      <c r="AG1970" s="123"/>
      <c r="AH1970" s="123"/>
      <c r="AI1970" s="123"/>
      <c r="AJ1970" s="123"/>
      <c r="AK1970" s="123"/>
      <c r="AL1970" s="123"/>
      <c r="AM1970" s="123"/>
      <c r="AN1970" s="123"/>
      <c r="AO1970" s="123"/>
      <c r="AP1970" s="123"/>
      <c r="AQ1970" s="123"/>
      <c r="AR1970" s="123"/>
      <c r="AS1970" s="123"/>
      <c r="AT1970" s="123"/>
      <c r="AU1970" s="123"/>
      <c r="AV1970" s="123"/>
      <c r="AW1970" s="123"/>
      <c r="AX1970" s="123"/>
      <c r="AY1970" s="123"/>
      <c r="AZ1970" s="123"/>
      <c r="BA1970" s="123"/>
      <c r="BB1970" s="123"/>
      <c r="BC1970" s="123"/>
      <c r="BD1970" s="131"/>
      <c r="BE1970" s="123"/>
      <c r="BF1970" s="123"/>
      <c r="BG1970" s="123"/>
      <c r="BH1970" s="123"/>
      <c r="BI1970" s="131"/>
      <c r="BJ1970" s="123"/>
      <c r="BK1970" s="123"/>
      <c r="BL1970" s="123"/>
      <c r="BM1970" s="123"/>
      <c r="BN1970" s="123"/>
      <c r="BO1970" s="123"/>
      <c r="BP1970" s="123"/>
      <c r="BQ1970" s="123"/>
      <c r="BR1970" s="123"/>
      <c r="BS1970" s="123"/>
      <c r="BT1970" s="123"/>
      <c r="BU1970" s="123"/>
      <c r="BV1970" s="123"/>
      <c r="BW1970" s="123"/>
      <c r="BX1970" s="123"/>
      <c r="BY1970" s="123"/>
      <c r="BZ1970" s="123"/>
      <c r="CA1970" s="123"/>
      <c r="CB1970" s="123"/>
      <c r="CC1970" s="123"/>
      <c r="CD1970" s="123"/>
      <c r="CE1970" s="123"/>
      <c r="CF1970" s="123"/>
      <c r="CG1970" s="123"/>
      <c r="CH1970" s="123"/>
      <c r="CI1970" s="144">
        <f t="shared" ref="CI1970:DY1970" si="169">CI1961*23.8846</f>
        <v>1843.9615522522704</v>
      </c>
      <c r="CJ1970" s="144">
        <f t="shared" si="169"/>
        <v>1909.2398141198496</v>
      </c>
      <c r="CK1970" s="144">
        <f t="shared" si="169"/>
        <v>1903.4583478256957</v>
      </c>
      <c r="CL1970" s="144">
        <f t="shared" si="169"/>
        <v>1986.7305200520109</v>
      </c>
      <c r="CM1970" s="144">
        <f t="shared" si="169"/>
        <v>2087.4049481336438</v>
      </c>
      <c r="CN1970" s="144">
        <f t="shared" si="169"/>
        <v>2136.9136037426756</v>
      </c>
      <c r="CO1970" s="144">
        <f t="shared" si="169"/>
        <v>2177.2379420200896</v>
      </c>
      <c r="CP1970" s="144">
        <f t="shared" si="169"/>
        <v>2230.1217146501799</v>
      </c>
      <c r="CQ1970" s="144">
        <f t="shared" si="169"/>
        <v>2269.5163570245504</v>
      </c>
      <c r="CR1970" s="144">
        <f t="shared" si="169"/>
        <v>2265.2596308194952</v>
      </c>
      <c r="CS1970" s="144">
        <f t="shared" si="169"/>
        <v>2203.6827538446287</v>
      </c>
      <c r="CT1970" s="144">
        <f t="shared" si="169"/>
        <v>2198.8357018898278</v>
      </c>
      <c r="CU1970" s="144">
        <f t="shared" si="169"/>
        <v>2132.6117322300047</v>
      </c>
      <c r="CV1970" s="144">
        <f t="shared" si="169"/>
        <v>2181.5678816184345</v>
      </c>
      <c r="CW1970" s="144">
        <f t="shared" si="169"/>
        <v>2248.2052013517355</v>
      </c>
      <c r="CX1970" s="144">
        <f t="shared" si="169"/>
        <v>2278.8413126006253</v>
      </c>
      <c r="CY1970" s="144">
        <f t="shared" si="169"/>
        <v>2312.5460339906062</v>
      </c>
      <c r="CZ1970" s="144">
        <f t="shared" si="169"/>
        <v>2271.0677721702118</v>
      </c>
      <c r="DA1970" s="144">
        <f t="shared" si="169"/>
        <v>2271.8261956456154</v>
      </c>
      <c r="DB1970" s="144">
        <f t="shared" si="169"/>
        <v>2305.4339428437265</v>
      </c>
      <c r="DC1970" s="144">
        <f t="shared" si="169"/>
        <v>2403.125207325746</v>
      </c>
      <c r="DD1970" s="144">
        <f t="shared" si="169"/>
        <v>2432.2622406463138</v>
      </c>
      <c r="DE1970" s="144">
        <f t="shared" si="169"/>
        <v>2610.5890802440927</v>
      </c>
      <c r="DF1970" s="144">
        <f t="shared" si="169"/>
        <v>2836.1988877810436</v>
      </c>
      <c r="DG1970" s="144">
        <f t="shared" si="169"/>
        <v>3014.6412095747146</v>
      </c>
      <c r="DH1970" s="144">
        <f t="shared" si="169"/>
        <v>3166.7911623274977</v>
      </c>
      <c r="DI1970" s="144">
        <f t="shared" si="169"/>
        <v>3306.3961174194856</v>
      </c>
      <c r="DJ1970" s="144">
        <f t="shared" si="169"/>
        <v>3415.208477141261</v>
      </c>
      <c r="DK1970" s="144">
        <f t="shared" si="169"/>
        <v>3413.9769223694466</v>
      </c>
      <c r="DL1970" s="144">
        <f t="shared" si="169"/>
        <v>3597.1094342652818</v>
      </c>
      <c r="DM1970" s="144">
        <f t="shared" si="169"/>
        <v>3851.21468626869</v>
      </c>
      <c r="DN1970" s="144">
        <f t="shared" si="169"/>
        <v>3891.1260639377124</v>
      </c>
      <c r="DO1970" s="144">
        <f t="shared" si="169"/>
        <v>3953.4390609209054</v>
      </c>
      <c r="DP1970" s="144">
        <f t="shared" si="169"/>
        <v>3942.4637886868363</v>
      </c>
      <c r="DQ1970" s="144">
        <f t="shared" si="169"/>
        <v>3832.3349883551077</v>
      </c>
      <c r="DR1970" s="144">
        <f t="shared" si="169"/>
        <v>3627.6611820319486</v>
      </c>
      <c r="DS1970" s="144">
        <f t="shared" si="169"/>
        <v>3713.7860678157158</v>
      </c>
      <c r="DT1970" s="144">
        <f t="shared" si="169"/>
        <v>3881.6537642784633</v>
      </c>
      <c r="DU1970" s="144">
        <f t="shared" si="169"/>
        <v>3936.6492559098942</v>
      </c>
      <c r="DV1970" s="144">
        <f t="shared" si="169"/>
        <v>3738.9449781156604</v>
      </c>
      <c r="DW1970" s="144">
        <f t="shared" si="169"/>
        <v>3886.7135261825956</v>
      </c>
      <c r="DX1970" s="144">
        <f t="shared" si="169"/>
        <v>4158.0440552445925</v>
      </c>
      <c r="DY1970" s="144">
        <f t="shared" si="169"/>
        <v>4281.0989492747731</v>
      </c>
    </row>
    <row r="1971" spans="1:129" customFormat="1">
      <c r="A1971" s="176" t="s">
        <v>3538</v>
      </c>
      <c r="B1971" s="178" t="s">
        <v>3551</v>
      </c>
      <c r="C1971" t="s">
        <v>3533</v>
      </c>
      <c r="D1971" s="187" t="s">
        <v>3566</v>
      </c>
      <c r="E1971" t="s">
        <v>2695</v>
      </c>
      <c r="BS1971" s="92">
        <v>1.1645861573924701</v>
      </c>
      <c r="BT1971" s="92">
        <v>1.1632399367735999</v>
      </c>
      <c r="BU1971" s="92">
        <v>1.1890496724081401</v>
      </c>
      <c r="BV1971" s="92">
        <v>1.23664646006363</v>
      </c>
      <c r="BW1971" s="92">
        <v>1.24791446464223</v>
      </c>
      <c r="BX1971" s="92">
        <v>1.2987248522695101</v>
      </c>
      <c r="BY1971" s="92">
        <v>1.3788442968725501</v>
      </c>
      <c r="BZ1971" s="92">
        <v>1.3831588939356101</v>
      </c>
      <c r="CA1971" s="92">
        <v>1.47207721242011</v>
      </c>
      <c r="CB1971" s="92">
        <v>1.53232636264874</v>
      </c>
      <c r="CC1971" s="92">
        <v>1.62388975722024</v>
      </c>
      <c r="CD1971" s="92">
        <v>1.73186698047356</v>
      </c>
      <c r="CE1971" s="92">
        <v>1.77011445510288</v>
      </c>
      <c r="CF1971" s="92">
        <v>1.7201361555380501</v>
      </c>
      <c r="CG1971" s="92">
        <v>1.8260892003490801</v>
      </c>
      <c r="CH1971" s="92">
        <v>1.95680541654655</v>
      </c>
      <c r="CI1971" s="92">
        <v>2.2888756333959401</v>
      </c>
      <c r="CJ1971" s="92">
        <v>2.5242330877699701</v>
      </c>
      <c r="CK1971" s="92">
        <v>2.5676858193182799</v>
      </c>
      <c r="CL1971" s="92">
        <v>2.7464323527092298</v>
      </c>
      <c r="CM1971" s="92">
        <v>2.8337971523142098</v>
      </c>
      <c r="CN1971" s="92">
        <v>2.8992818457918399</v>
      </c>
      <c r="CO1971" s="92">
        <v>2.9819510599700099</v>
      </c>
      <c r="CP1971" s="92">
        <v>3.2045788583272898</v>
      </c>
      <c r="CQ1971" s="92">
        <v>3.0082351396995302</v>
      </c>
      <c r="CR1971" s="92">
        <v>3.1596416635740301</v>
      </c>
      <c r="CS1971" s="92">
        <v>3.0735439043392998</v>
      </c>
      <c r="CT1971" s="92">
        <v>3.0917921401400501</v>
      </c>
      <c r="CU1971" s="92">
        <v>3.1381702349362901</v>
      </c>
      <c r="CV1971" s="92">
        <v>3.2200121317355799</v>
      </c>
      <c r="CW1971" s="92">
        <v>3.3208965263934198</v>
      </c>
      <c r="CX1971" s="92">
        <v>3.3668217555465301</v>
      </c>
      <c r="CY1971" s="92">
        <v>3.4524687721203602</v>
      </c>
      <c r="CZ1971" s="92">
        <v>3.3733402944173698</v>
      </c>
      <c r="DA1971" s="92">
        <v>3.4776385462561099</v>
      </c>
      <c r="DB1971" s="92">
        <v>3.46942990192569</v>
      </c>
      <c r="DC1971" s="92">
        <v>3.5133345703166001</v>
      </c>
      <c r="DD1971" s="92">
        <v>3.3639178658236801</v>
      </c>
      <c r="DE1971" s="92">
        <v>3.66137440511205</v>
      </c>
      <c r="DF1971" s="92">
        <v>4.0289828986710097</v>
      </c>
      <c r="DG1971" s="92">
        <v>3.7406625697267</v>
      </c>
      <c r="DH1971" s="92">
        <v>3.79474976435238</v>
      </c>
      <c r="DI1971" s="92">
        <v>3.8578798382494002</v>
      </c>
      <c r="DJ1971" s="92">
        <v>4.2506102212300299</v>
      </c>
      <c r="DK1971" s="92">
        <v>4.2336073782673802</v>
      </c>
      <c r="DL1971" s="92">
        <v>4.2017990198750601</v>
      </c>
      <c r="DM1971" s="92">
        <v>4.1364901210868004</v>
      </c>
      <c r="DN1971" s="92">
        <v>4.0326691321039103</v>
      </c>
      <c r="DO1971" s="92">
        <v>4.0757475829372201</v>
      </c>
      <c r="DP1971" s="92">
        <v>4.2685533761981498</v>
      </c>
      <c r="DQ1971" s="92">
        <v>4.0437771123697797</v>
      </c>
      <c r="DR1971" s="92">
        <v>4.2897621471574796</v>
      </c>
      <c r="DS1971" s="92">
        <v>4.2939392077532803</v>
      </c>
      <c r="DT1971" s="92">
        <v>4.2124795335986303</v>
      </c>
      <c r="DU1971" s="92">
        <v>4.4505943361873497</v>
      </c>
      <c r="DV1971" s="92">
        <v>4.3026065482627001</v>
      </c>
      <c r="DW1971" s="92">
        <v>4.3125440922221898</v>
      </c>
      <c r="DX1971" s="92">
        <v>4.1215347588440601</v>
      </c>
      <c r="DY1971" s="92">
        <v>4.0823630523591401</v>
      </c>
    </row>
    <row r="1972" spans="1:129" customFormat="1">
      <c r="A1972" s="176" t="s">
        <v>3538</v>
      </c>
      <c r="B1972" s="178" t="s">
        <v>3551</v>
      </c>
      <c r="C1972" t="s">
        <v>3533</v>
      </c>
      <c r="D1972" s="187" t="s">
        <v>3566</v>
      </c>
      <c r="E1972" t="s">
        <v>2696</v>
      </c>
      <c r="BS1972" s="92">
        <v>9.3772226824585196</v>
      </c>
      <c r="BT1972" s="92">
        <v>9.9136191218913101</v>
      </c>
      <c r="BU1972" s="92">
        <v>9.6019591882086299</v>
      </c>
      <c r="BV1972" s="92">
        <v>9.7494066508497692</v>
      </c>
      <c r="BW1972" s="92">
        <v>11.0045782273464</v>
      </c>
      <c r="BX1972" s="92">
        <v>12.387432881465401</v>
      </c>
      <c r="BY1972" s="92">
        <v>13.3119469326247</v>
      </c>
      <c r="BZ1972" s="92">
        <v>13.8332701247672</v>
      </c>
      <c r="CA1972" s="92">
        <v>14.1570268882987</v>
      </c>
      <c r="CB1972" s="92">
        <v>14.4994962929031</v>
      </c>
      <c r="CC1972" s="92">
        <v>15.668483591402</v>
      </c>
      <c r="CD1972" s="92">
        <v>16.034384764014199</v>
      </c>
      <c r="CE1972" s="92">
        <v>17.116805954516099</v>
      </c>
      <c r="CF1972" s="92">
        <v>17.954044483352799</v>
      </c>
      <c r="CG1972" s="92">
        <v>18.842183088754599</v>
      </c>
      <c r="CH1972" s="92">
        <v>19.949068167436</v>
      </c>
      <c r="CI1972" s="92">
        <v>20.604789288339799</v>
      </c>
      <c r="CJ1972" s="92">
        <v>21.402034876693499</v>
      </c>
      <c r="CK1972" s="92">
        <v>22.733287840572299</v>
      </c>
      <c r="CL1972" s="92">
        <v>24.7432203914104</v>
      </c>
      <c r="CM1972" s="92">
        <v>28.4824530410805</v>
      </c>
      <c r="CN1972" s="92">
        <v>29.642625075177399</v>
      </c>
      <c r="CO1972" s="92">
        <v>31.747385166761799</v>
      </c>
      <c r="CP1972" s="92">
        <v>33.930098506492797</v>
      </c>
      <c r="CQ1972" s="92">
        <v>35.325548305931001</v>
      </c>
      <c r="CR1972" s="92">
        <v>35.966355886874197</v>
      </c>
      <c r="CS1972" s="92">
        <v>37.396920421111602</v>
      </c>
      <c r="CT1972" s="92">
        <v>38.629494262122499</v>
      </c>
      <c r="CU1972" s="92">
        <v>40.416040642283399</v>
      </c>
      <c r="CV1972" s="92">
        <v>42.350007522126397</v>
      </c>
      <c r="CW1972" s="92">
        <v>43.024856797474399</v>
      </c>
      <c r="CX1972" s="92">
        <v>44.798392905833602</v>
      </c>
      <c r="CY1972" s="92">
        <v>44.853934153481902</v>
      </c>
      <c r="CZ1972" s="92">
        <v>44.762068584522197</v>
      </c>
      <c r="DA1972" s="92">
        <v>45.877190215932501</v>
      </c>
      <c r="DB1972" s="92">
        <v>47.681739976372299</v>
      </c>
      <c r="DC1972" s="92">
        <v>49.903778600198102</v>
      </c>
      <c r="DD1972" s="92">
        <v>53.760224852266397</v>
      </c>
      <c r="DE1972" s="92">
        <v>61.569831988541999</v>
      </c>
      <c r="DF1972" s="92">
        <v>69.315413124659997</v>
      </c>
      <c r="DG1972" s="92">
        <v>78.855974610550305</v>
      </c>
      <c r="DH1972" s="92">
        <v>85.045645678195001</v>
      </c>
      <c r="DI1972" s="92">
        <v>92.441429770140601</v>
      </c>
      <c r="DJ1972" s="92">
        <v>95.029014628659297</v>
      </c>
      <c r="DK1972" s="92">
        <v>98.244610712240899</v>
      </c>
      <c r="DL1972" s="92">
        <v>102.891093316114</v>
      </c>
      <c r="DM1972" s="92">
        <v>110.447125240492</v>
      </c>
      <c r="DN1972" s="92">
        <v>112.945880943351</v>
      </c>
      <c r="DO1972" s="92">
        <v>115.289969796954</v>
      </c>
      <c r="DP1972" s="92">
        <v>117.09896446098099</v>
      </c>
      <c r="DQ1972" s="92">
        <v>115.80068105007599</v>
      </c>
      <c r="DR1972" s="92">
        <v>114.376982703186</v>
      </c>
      <c r="DS1972" s="92">
        <v>117.08758909180899</v>
      </c>
      <c r="DT1972" s="92">
        <v>120.654391431977</v>
      </c>
      <c r="DU1972" s="92">
        <v>123.575964190647</v>
      </c>
      <c r="DV1972" s="92">
        <v>123.523433994385</v>
      </c>
      <c r="DW1972" s="92">
        <v>129.507987806529</v>
      </c>
      <c r="DX1972" s="92">
        <v>131.703040124848</v>
      </c>
      <c r="DY1972" s="92">
        <v>137.55975015086</v>
      </c>
    </row>
    <row r="1973" spans="1:129" customFormat="1">
      <c r="A1973" s="176" t="s">
        <v>3538</v>
      </c>
      <c r="B1973" s="178" t="s">
        <v>3551</v>
      </c>
      <c r="C1973" t="s">
        <v>3533</v>
      </c>
      <c r="D1973" s="187" t="s">
        <v>3566</v>
      </c>
      <c r="E1973" t="s">
        <v>2697</v>
      </c>
      <c r="F1973" s="91"/>
      <c r="G1973" s="91"/>
      <c r="H1973" s="91"/>
      <c r="I1973" s="91"/>
      <c r="J1973" s="91"/>
      <c r="K1973" s="91"/>
      <c r="L1973" s="91"/>
      <c r="M1973" s="91"/>
      <c r="N1973" s="91"/>
      <c r="O1973" s="91"/>
      <c r="P1973" s="91"/>
      <c r="Q1973" s="91"/>
      <c r="R1973" s="91"/>
      <c r="S1973" s="91"/>
      <c r="T1973" s="91"/>
      <c r="U1973" s="91"/>
      <c r="V1973" s="91"/>
      <c r="W1973" s="91"/>
      <c r="X1973" s="91"/>
      <c r="Y1973" s="91"/>
      <c r="Z1973" s="91"/>
      <c r="AA1973" s="91"/>
      <c r="AB1973" s="91"/>
      <c r="AC1973" s="91"/>
      <c r="AD1973" s="91"/>
      <c r="AE1973" s="91"/>
      <c r="AF1973" s="91"/>
      <c r="AG1973" s="91"/>
      <c r="AH1973" s="91"/>
      <c r="AI1973" s="91"/>
      <c r="AJ1973" s="91"/>
      <c r="AK1973" s="91"/>
      <c r="AL1973" s="91"/>
      <c r="AM1973" s="91"/>
      <c r="AN1973" s="91"/>
      <c r="AO1973" s="91"/>
      <c r="AP1973" s="91"/>
      <c r="AQ1973" s="91"/>
      <c r="AR1973" s="91"/>
      <c r="AS1973" s="91"/>
      <c r="AT1973" s="91"/>
      <c r="AU1973" s="91"/>
      <c r="AV1973" s="91"/>
      <c r="AW1973" s="91"/>
      <c r="AX1973" s="91"/>
      <c r="AY1973" s="91"/>
      <c r="AZ1973" s="91"/>
      <c r="BA1973" s="91"/>
      <c r="BB1973" s="91"/>
      <c r="BC1973" s="91"/>
      <c r="BD1973" s="91"/>
      <c r="BE1973" s="91"/>
      <c r="BF1973" s="91"/>
      <c r="BG1973" s="91"/>
      <c r="BH1973" s="91"/>
      <c r="BI1973" s="91"/>
      <c r="BJ1973" s="91"/>
      <c r="BK1973" s="91"/>
      <c r="BL1973" s="91"/>
      <c r="BM1973" s="91"/>
      <c r="BN1973" s="91"/>
      <c r="BO1973" s="91"/>
      <c r="BP1973" s="91"/>
      <c r="BQ1973" s="91"/>
      <c r="BR1973" s="91"/>
      <c r="BS1973" s="92">
        <v>17.565636917948702</v>
      </c>
      <c r="BT1973" s="92">
        <v>18.0547069013118</v>
      </c>
      <c r="BU1973" s="92">
        <v>18.227935507893498</v>
      </c>
      <c r="BV1973" s="92">
        <v>18.340478822588899</v>
      </c>
      <c r="BW1973" s="92">
        <v>18.839791059494001</v>
      </c>
      <c r="BX1973" s="92">
        <v>18.858891576528499</v>
      </c>
      <c r="BY1973" s="92">
        <v>19.2711668908596</v>
      </c>
      <c r="BZ1973" s="92">
        <v>19.763460189103998</v>
      </c>
      <c r="CA1973" s="92">
        <v>19.942553222179399</v>
      </c>
      <c r="CB1973" s="92">
        <v>20.089398980140601</v>
      </c>
      <c r="CC1973" s="92">
        <v>20.7880690693855</v>
      </c>
      <c r="CD1973" s="92">
        <v>20.947157502174299</v>
      </c>
      <c r="CE1973" s="92">
        <v>21.3862686455249</v>
      </c>
      <c r="CF1973" s="92">
        <v>21.5681693851947</v>
      </c>
      <c r="CG1973" s="92">
        <v>21.766067683696701</v>
      </c>
      <c r="CH1973" s="92">
        <v>21.5719173848629</v>
      </c>
      <c r="CI1973" s="92">
        <v>21.039458751678399</v>
      </c>
      <c r="CJ1973" s="92">
        <v>21.416019231080998</v>
      </c>
      <c r="CK1973" s="92">
        <v>21.4924508333206</v>
      </c>
      <c r="CL1973" s="92">
        <v>21.567260891199101</v>
      </c>
      <c r="CM1973" s="92">
        <v>19.969352534972099</v>
      </c>
      <c r="CN1973" s="92">
        <v>20.297701518051301</v>
      </c>
      <c r="CO1973" s="92">
        <v>20.5890176678076</v>
      </c>
      <c r="CP1973" s="92">
        <v>20.142998502589698</v>
      </c>
      <c r="CQ1973" s="92">
        <v>19.267747155390602</v>
      </c>
      <c r="CR1973" s="92">
        <v>17.851978227961801</v>
      </c>
      <c r="CS1973" s="92">
        <v>16.442617691354801</v>
      </c>
      <c r="CT1973" s="92">
        <v>15.588483889645399</v>
      </c>
      <c r="CU1973" s="92">
        <v>14.472536624300099</v>
      </c>
      <c r="CV1973" s="92">
        <v>12.8145897532813</v>
      </c>
      <c r="CW1973" s="92">
        <v>12.602670634812901</v>
      </c>
      <c r="CX1973" s="92">
        <v>12.0511350827</v>
      </c>
      <c r="CY1973" s="92">
        <v>11.475605137617</v>
      </c>
      <c r="CZ1973" s="92">
        <v>10.7465062649134</v>
      </c>
      <c r="DA1973" s="92">
        <v>10.447252562378701</v>
      </c>
      <c r="DB1973" s="92">
        <v>10.527902480447599</v>
      </c>
      <c r="DC1973" s="92">
        <v>10.369286009357801</v>
      </c>
      <c r="DD1973" s="92">
        <v>10.334475070761901</v>
      </c>
      <c r="DE1973" s="92">
        <v>10.609787430803401</v>
      </c>
      <c r="DF1973" s="92">
        <v>10.2423162900267</v>
      </c>
      <c r="DG1973" s="92">
        <v>9.9901187966752296</v>
      </c>
      <c r="DH1973" s="92">
        <v>10.385732699192801</v>
      </c>
      <c r="DI1973" s="92">
        <v>10.3641080008455</v>
      </c>
      <c r="DJ1973" s="92">
        <v>10.490503880238901</v>
      </c>
      <c r="DK1973" s="92">
        <v>9.47945648861241</v>
      </c>
      <c r="DL1973" s="92">
        <v>9.7326870119140896</v>
      </c>
      <c r="DM1973" s="92">
        <v>10.113841627506099</v>
      </c>
      <c r="DN1973" s="92">
        <v>10.055549402568399</v>
      </c>
      <c r="DO1973" s="92">
        <v>9.6142079571691195</v>
      </c>
      <c r="DP1973" s="92">
        <v>9.0616434735129499</v>
      </c>
      <c r="DQ1973" s="92">
        <v>8.8650928874958392</v>
      </c>
      <c r="DR1973" s="92">
        <v>8.9340836013216105</v>
      </c>
      <c r="DS1973" s="92">
        <v>8.4815525383055501</v>
      </c>
      <c r="DT1973" s="92">
        <v>8.6593778174992604</v>
      </c>
      <c r="DU1973" s="92">
        <v>8.1159074365059496</v>
      </c>
      <c r="DV1973" s="92">
        <v>7.3106727824688198</v>
      </c>
      <c r="DW1973" s="92">
        <v>7.7299699947334304</v>
      </c>
      <c r="DX1973" s="92">
        <v>7.6341040977063104</v>
      </c>
      <c r="DY1973" s="92">
        <v>7.0183606078576304</v>
      </c>
    </row>
    <row r="1974" spans="1:129" customFormat="1">
      <c r="A1974" s="176" t="s">
        <v>3538</v>
      </c>
      <c r="B1974" s="178" t="s">
        <v>3551</v>
      </c>
      <c r="C1974" t="s">
        <v>3533</v>
      </c>
      <c r="D1974" s="187" t="s">
        <v>3566</v>
      </c>
      <c r="E1974" t="s">
        <v>2698</v>
      </c>
      <c r="F1974" s="91"/>
      <c r="G1974" s="91"/>
      <c r="H1974" s="91"/>
      <c r="I1974" s="91"/>
      <c r="J1974" s="91"/>
      <c r="K1974" s="91"/>
      <c r="L1974" s="91"/>
      <c r="M1974" s="91"/>
      <c r="N1974" s="91"/>
      <c r="O1974" s="91"/>
      <c r="P1974" s="91"/>
      <c r="Q1974" s="91"/>
      <c r="R1974" s="91"/>
      <c r="S1974" s="91"/>
      <c r="T1974" s="91"/>
      <c r="U1974" s="91"/>
      <c r="V1974" s="91"/>
      <c r="W1974" s="91"/>
      <c r="X1974" s="91"/>
      <c r="Y1974" s="91"/>
      <c r="Z1974" s="91"/>
      <c r="AA1974" s="91"/>
      <c r="AB1974" s="91"/>
      <c r="AC1974" s="91"/>
      <c r="AD1974" s="91"/>
      <c r="AE1974" s="91"/>
      <c r="AF1974" s="91"/>
      <c r="AG1974" s="91"/>
      <c r="AH1974" s="91"/>
      <c r="AI1974" s="91"/>
      <c r="AJ1974" s="91"/>
      <c r="AK1974" s="91"/>
      <c r="AL1974" s="91"/>
      <c r="AM1974" s="91"/>
      <c r="AN1974" s="91"/>
      <c r="AO1974" s="91"/>
      <c r="AP1974" s="91"/>
      <c r="AQ1974" s="91"/>
      <c r="AR1974" s="91"/>
      <c r="AS1974" s="91"/>
      <c r="AT1974" s="91"/>
      <c r="AU1974" s="91"/>
      <c r="AV1974" s="91"/>
      <c r="AW1974" s="91"/>
      <c r="AX1974" s="91"/>
      <c r="AY1974" s="91"/>
      <c r="AZ1974" s="91"/>
      <c r="BA1974" s="91"/>
      <c r="BB1974" s="91"/>
      <c r="BC1974" s="91"/>
      <c r="BD1974" s="91"/>
      <c r="BE1974" s="91"/>
      <c r="BF1974" s="91"/>
      <c r="BG1974" s="91"/>
      <c r="BH1974" s="91"/>
      <c r="BI1974" s="91"/>
      <c r="BJ1974" s="91"/>
      <c r="BK1974" s="91"/>
      <c r="BL1974" s="91"/>
      <c r="BM1974" s="91"/>
      <c r="BN1974" s="91"/>
      <c r="BO1974" s="91"/>
      <c r="BP1974" s="91"/>
      <c r="BQ1974" s="91"/>
      <c r="BR1974" s="91"/>
      <c r="BS1974" s="92">
        <v>0.27083534525900099</v>
      </c>
      <c r="BT1974" s="92">
        <v>0.27523693566581597</v>
      </c>
      <c r="BU1974" s="92">
        <v>0.29666443329460801</v>
      </c>
      <c r="BV1974" s="92">
        <v>0.28791232760886398</v>
      </c>
      <c r="BW1974" s="92">
        <v>0.31034111351618698</v>
      </c>
      <c r="BX1974" s="92">
        <v>0.34447417164676603</v>
      </c>
      <c r="BY1974" s="92">
        <v>0.33482067192312498</v>
      </c>
      <c r="BZ1974" s="92">
        <v>0.335107003617508</v>
      </c>
      <c r="CA1974" s="92">
        <v>0.35153950046208099</v>
      </c>
      <c r="CB1974" s="92">
        <v>0.38461664877468099</v>
      </c>
      <c r="CC1974" s="92">
        <v>0.41095180276352</v>
      </c>
      <c r="CD1974" s="92">
        <v>0.39324893690081802</v>
      </c>
      <c r="CE1974" s="92">
        <v>0.46868207279433699</v>
      </c>
      <c r="CF1974" s="92">
        <v>0.49952499645223702</v>
      </c>
      <c r="CG1974" s="92">
        <v>0.52094403985404303</v>
      </c>
      <c r="CH1974" s="92">
        <v>0.54772829393743905</v>
      </c>
      <c r="CI1974" s="92">
        <v>0.53071382880500495</v>
      </c>
      <c r="CJ1974" s="92">
        <v>0.55027652320370601</v>
      </c>
      <c r="CK1974" s="92">
        <v>0.61464261501038198</v>
      </c>
      <c r="CL1974" s="92">
        <v>0.68874455183595196</v>
      </c>
      <c r="CM1974" s="92">
        <v>0.78927001625658</v>
      </c>
      <c r="CN1974" s="92">
        <v>0.80877965763926296</v>
      </c>
      <c r="CO1974" s="92">
        <v>0.87249483099799297</v>
      </c>
      <c r="CP1974" s="92">
        <v>0.85845301744848201</v>
      </c>
      <c r="CQ1974" s="92">
        <v>0.93063817791244197</v>
      </c>
      <c r="CR1974" s="92">
        <v>0.80345551140817395</v>
      </c>
      <c r="CS1974" s="92">
        <v>0.83748581691500501</v>
      </c>
      <c r="CT1974" s="92">
        <v>0.87342776158322899</v>
      </c>
      <c r="CU1974" s="92">
        <v>0.89983879400574496</v>
      </c>
      <c r="CV1974" s="92">
        <v>0.97689805616272396</v>
      </c>
      <c r="CW1974" s="92">
        <v>1.01068007319952</v>
      </c>
      <c r="CX1974" s="92">
        <v>1.0649251894557701</v>
      </c>
      <c r="CY1974" s="92">
        <v>1.1261098105774701</v>
      </c>
      <c r="CZ1974" s="92">
        <v>1.11472348206643</v>
      </c>
      <c r="DA1974" s="92">
        <v>1.1112360224355999</v>
      </c>
      <c r="DB1974" s="92">
        <v>1.1525664673865701</v>
      </c>
      <c r="DC1974" s="92">
        <v>1.1307815909224499</v>
      </c>
      <c r="DD1974" s="92">
        <v>1.32651613097641</v>
      </c>
      <c r="DE1974" s="92">
        <v>1.2450963862684701</v>
      </c>
      <c r="DF1974" s="92">
        <v>1.2986293913818701</v>
      </c>
      <c r="DG1974" s="92">
        <v>1.3481363172837699</v>
      </c>
      <c r="DH1974" s="92">
        <v>1.5168421609081499</v>
      </c>
      <c r="DI1974" s="92">
        <v>1.5405789079360099</v>
      </c>
      <c r="DJ1974" s="92">
        <v>1.5682411022288301</v>
      </c>
      <c r="DK1974" s="92">
        <v>1.39796560306979</v>
      </c>
      <c r="DL1974" s="92">
        <v>1.7029311246462699</v>
      </c>
      <c r="DM1974" s="92">
        <v>1.8633578390767001</v>
      </c>
      <c r="DN1974" s="92">
        <v>1.85790242476339</v>
      </c>
      <c r="DO1974" s="92">
        <v>1.9678702245077999</v>
      </c>
      <c r="DP1974" s="92">
        <v>2.03609049777344</v>
      </c>
      <c r="DQ1974" s="92">
        <v>2.0162862504124699</v>
      </c>
      <c r="DR1974" s="92">
        <v>1.9531848392140301</v>
      </c>
      <c r="DS1974" s="92">
        <v>2.03370069619575</v>
      </c>
      <c r="DT1974" s="92">
        <v>1.94243977577122</v>
      </c>
      <c r="DU1974" s="92">
        <v>1.93505347453374</v>
      </c>
      <c r="DV1974" s="92">
        <v>1.50588377740302</v>
      </c>
      <c r="DW1974" s="92">
        <v>1.58200502907482</v>
      </c>
      <c r="DX1974" s="92">
        <v>1.4303303055346499</v>
      </c>
      <c r="DY1974" s="92">
        <v>1.42858620726218</v>
      </c>
    </row>
    <row r="1975" spans="1:129" customFormat="1">
      <c r="A1975" s="176" t="s">
        <v>3538</v>
      </c>
      <c r="B1975" s="178" t="s">
        <v>3551</v>
      </c>
      <c r="C1975" t="s">
        <v>3533</v>
      </c>
      <c r="D1975" s="187" t="s">
        <v>3566</v>
      </c>
      <c r="E1975" t="s">
        <v>2699</v>
      </c>
      <c r="F1975" s="91"/>
      <c r="G1975" s="91"/>
      <c r="H1975" s="91"/>
      <c r="I1975" s="91"/>
      <c r="J1975" s="91"/>
      <c r="K1975" s="91"/>
      <c r="L1975" s="91"/>
      <c r="M1975" s="91"/>
      <c r="N1975" s="91"/>
      <c r="O1975" s="91"/>
      <c r="P1975" s="91"/>
      <c r="Q1975" s="91"/>
      <c r="R1975" s="91"/>
      <c r="S1975" s="91"/>
      <c r="T1975" s="91"/>
      <c r="U1975" s="91"/>
      <c r="V1975" s="91"/>
      <c r="W1975" s="91"/>
      <c r="X1975" s="91"/>
      <c r="Y1975" s="91"/>
      <c r="Z1975" s="91"/>
      <c r="AA1975" s="91"/>
      <c r="AB1975" s="91"/>
      <c r="AC1975" s="91"/>
      <c r="AD1975" s="91"/>
      <c r="AE1975" s="91"/>
      <c r="AF1975" s="91"/>
      <c r="AG1975" s="91"/>
      <c r="AH1975" s="91"/>
      <c r="AI1975" s="91"/>
      <c r="AJ1975" s="91"/>
      <c r="AK1975" s="91"/>
      <c r="AL1975" s="91"/>
      <c r="AM1975" s="91"/>
      <c r="AN1975" s="91"/>
      <c r="AO1975" s="91"/>
      <c r="AP1975" s="91"/>
      <c r="AQ1975" s="91"/>
      <c r="AR1975" s="91"/>
      <c r="AS1975" s="91"/>
      <c r="AT1975" s="91"/>
      <c r="AU1975" s="91"/>
      <c r="AV1975" s="91"/>
      <c r="AW1975" s="91"/>
      <c r="AX1975" s="91"/>
      <c r="AY1975" s="91"/>
      <c r="AZ1975" s="91"/>
      <c r="BA1975" s="91"/>
      <c r="BB1975" s="91"/>
      <c r="BC1975" s="91"/>
      <c r="BD1975" s="91"/>
      <c r="BE1975" s="91"/>
      <c r="BF1975" s="91"/>
      <c r="BG1975" s="91"/>
      <c r="BH1975" s="91"/>
      <c r="BI1975" s="91"/>
      <c r="BJ1975" s="91"/>
      <c r="BK1975" s="91"/>
      <c r="BL1975" s="91"/>
      <c r="BM1975" s="91"/>
      <c r="BN1975" s="91"/>
      <c r="BO1975" s="91"/>
      <c r="BP1975" s="91"/>
      <c r="BQ1975" s="91"/>
      <c r="BR1975" s="91"/>
      <c r="BS1975" s="92">
        <v>29.861420448140901</v>
      </c>
      <c r="BT1975" s="92">
        <v>29.487147246297301</v>
      </c>
      <c r="BU1975" s="92">
        <v>28.628254848662401</v>
      </c>
      <c r="BV1975" s="92">
        <v>29.1848738878024</v>
      </c>
      <c r="BW1975" s="92">
        <v>29.246575424708599</v>
      </c>
      <c r="BX1975" s="92">
        <v>28.623692772590399</v>
      </c>
      <c r="BY1975" s="92">
        <v>26.854216921301401</v>
      </c>
      <c r="BZ1975" s="92">
        <v>26.4906174897705</v>
      </c>
      <c r="CA1975" s="92">
        <v>27.7376534781415</v>
      </c>
      <c r="CB1975" s="92">
        <v>27.201314985511001</v>
      </c>
      <c r="CC1975" s="92">
        <v>26.472171876062902</v>
      </c>
      <c r="CD1975" s="92">
        <v>28.2125747026084</v>
      </c>
      <c r="CE1975" s="92">
        <v>28.620817094709299</v>
      </c>
      <c r="CF1975" s="92">
        <v>28.341093444246301</v>
      </c>
      <c r="CG1975" s="92">
        <v>30.3788029839952</v>
      </c>
      <c r="CH1975" s="92">
        <v>31.134502663886401</v>
      </c>
      <c r="CI1975" s="92">
        <v>31.7049742889958</v>
      </c>
      <c r="CJ1975" s="92">
        <v>31.130972316851</v>
      </c>
      <c r="CK1975" s="92">
        <v>31.975434599562899</v>
      </c>
      <c r="CL1975" s="92">
        <v>33.084725812578199</v>
      </c>
      <c r="CM1975" s="92">
        <v>34.313383573697799</v>
      </c>
      <c r="CN1975" s="92">
        <v>33.701361881633602</v>
      </c>
      <c r="CO1975" s="92">
        <v>34.631705120536203</v>
      </c>
      <c r="CP1975" s="92">
        <v>35.402955373646698</v>
      </c>
      <c r="CQ1975" s="92">
        <v>35.899611876276502</v>
      </c>
      <c r="CR1975" s="92">
        <v>35.516911864709698</v>
      </c>
      <c r="CS1975" s="92">
        <v>34.652097490770203</v>
      </c>
      <c r="CT1975" s="92">
        <v>33.859018758822799</v>
      </c>
      <c r="CU1975" s="92">
        <v>33.557213131489704</v>
      </c>
      <c r="CV1975" s="92">
        <v>33.487063776755399</v>
      </c>
      <c r="CW1975" s="92">
        <v>33.553592562002898</v>
      </c>
      <c r="CX1975" s="92">
        <v>34.451362822549001</v>
      </c>
      <c r="CY1975" s="92">
        <v>34.662078505246598</v>
      </c>
      <c r="CZ1975" s="92">
        <v>34.971833062817403</v>
      </c>
      <c r="DA1975" s="92">
        <v>34.4595418928835</v>
      </c>
      <c r="DB1975" s="92">
        <v>35.9577176748152</v>
      </c>
      <c r="DC1975" s="92">
        <v>35.395800165519702</v>
      </c>
      <c r="DD1975" s="92">
        <v>35.498202388338299</v>
      </c>
      <c r="DE1975" s="92">
        <v>36.354695799461702</v>
      </c>
      <c r="DF1975" s="92">
        <v>36.398073831391699</v>
      </c>
      <c r="DG1975" s="92">
        <v>36.351861243823301</v>
      </c>
      <c r="DH1975" s="92">
        <v>36.3204336390571</v>
      </c>
      <c r="DI1975" s="92">
        <v>36.638055476867301</v>
      </c>
      <c r="DJ1975" s="92">
        <v>35.491397182905899</v>
      </c>
      <c r="DK1975" s="92">
        <v>31.328324488302201</v>
      </c>
      <c r="DL1975" s="92">
        <v>32.629410775676497</v>
      </c>
      <c r="DM1975" s="92">
        <v>31.6260586578321</v>
      </c>
      <c r="DN1975" s="92">
        <v>29.727576914659899</v>
      </c>
      <c r="DO1975" s="92">
        <v>30.005477877124601</v>
      </c>
      <c r="DP1975" s="92">
        <v>29.150170620399699</v>
      </c>
      <c r="DQ1975" s="92">
        <v>26.523987039664199</v>
      </c>
      <c r="DR1975" s="92">
        <v>24.298686704744899</v>
      </c>
      <c r="DS1975" s="92">
        <v>23.5990351637282</v>
      </c>
      <c r="DT1975" s="92">
        <v>22.401370831270398</v>
      </c>
      <c r="DU1975" s="92">
        <v>18.872275968361599</v>
      </c>
      <c r="DV1975" s="92">
        <v>15.6254720113395</v>
      </c>
      <c r="DW1975" s="92">
        <v>17.427783869210199</v>
      </c>
      <c r="DX1975" s="92">
        <v>16.639833957866799</v>
      </c>
      <c r="DY1975" s="92">
        <v>13.944686007541399</v>
      </c>
    </row>
    <row r="1976" spans="1:129" s="83" customFormat="1">
      <c r="A1976" s="176" t="s">
        <v>3538</v>
      </c>
      <c r="B1976" s="178" t="s">
        <v>3551</v>
      </c>
      <c r="C1976" t="s">
        <v>3533</v>
      </c>
      <c r="D1976" s="187" t="s">
        <v>3566</v>
      </c>
      <c r="E1976" s="116" t="s">
        <v>2700</v>
      </c>
      <c r="F1976" s="116"/>
      <c r="G1976" s="116"/>
      <c r="H1976" s="116"/>
      <c r="I1976" s="116"/>
      <c r="J1976" s="116"/>
      <c r="K1976" s="116"/>
      <c r="L1976" s="116"/>
      <c r="M1976" s="116"/>
      <c r="N1976" s="116"/>
      <c r="O1976" s="116"/>
      <c r="P1976" s="116"/>
      <c r="Q1976" s="116"/>
      <c r="R1976" s="116"/>
      <c r="S1976" s="116"/>
      <c r="T1976" s="116"/>
      <c r="U1976" s="116"/>
      <c r="V1976" s="116"/>
      <c r="W1976" s="116"/>
      <c r="X1976" s="116"/>
      <c r="Y1976" s="116"/>
      <c r="Z1976" s="116"/>
      <c r="AA1976" s="116"/>
      <c r="AB1976" s="116"/>
      <c r="AC1976" s="116"/>
      <c r="AD1976" s="116"/>
      <c r="AE1976" s="116"/>
      <c r="AF1976" s="116"/>
      <c r="AG1976" s="116"/>
      <c r="AH1976" s="116"/>
      <c r="AI1976" s="116"/>
      <c r="AJ1976" s="116"/>
      <c r="AK1976" s="116"/>
      <c r="AL1976" s="116"/>
      <c r="AM1976" s="116"/>
      <c r="AN1976" s="116"/>
      <c r="AO1976" s="116"/>
      <c r="AP1976" s="116"/>
      <c r="AQ1976" s="116"/>
      <c r="AR1976" s="116"/>
      <c r="AS1976" s="116"/>
      <c r="AT1976" s="116"/>
      <c r="AU1976" s="116"/>
      <c r="AV1976" s="116"/>
      <c r="AW1976" s="116"/>
      <c r="AX1976" s="116"/>
      <c r="AY1976" s="116"/>
      <c r="AZ1976" s="116"/>
      <c r="BA1976" s="116"/>
      <c r="BB1976" s="116"/>
      <c r="BC1976" s="116"/>
      <c r="BD1976" s="116"/>
      <c r="BE1976" s="116"/>
      <c r="BF1976" s="116"/>
      <c r="BG1976" s="116"/>
      <c r="BH1976" s="116"/>
      <c r="BI1976" s="116"/>
      <c r="BJ1976" s="116"/>
      <c r="BK1976" s="116"/>
      <c r="BL1976" s="116"/>
      <c r="BM1976" s="116"/>
      <c r="BN1976" s="116"/>
      <c r="BO1976" s="116"/>
      <c r="BP1976" s="116"/>
      <c r="BQ1976" s="116"/>
      <c r="BR1976" s="116"/>
      <c r="BS1976" s="143">
        <v>58.239701551199602</v>
      </c>
      <c r="BT1976" s="143">
        <v>58.893950141939897</v>
      </c>
      <c r="BU1976" s="143">
        <v>57.9438636504673</v>
      </c>
      <c r="BV1976" s="143">
        <v>58.799318148913699</v>
      </c>
      <c r="BW1976" s="143">
        <v>60.649200289707501</v>
      </c>
      <c r="BX1976" s="143">
        <v>61.513216254500598</v>
      </c>
      <c r="BY1976" s="143">
        <v>61.150995713581501</v>
      </c>
      <c r="BZ1976" s="143">
        <v>61.805613701195</v>
      </c>
      <c r="CA1976" s="143">
        <v>63.660850301501902</v>
      </c>
      <c r="CB1976" s="143">
        <v>63.707153269978299</v>
      </c>
      <c r="CC1976" s="143">
        <v>64.963566096834199</v>
      </c>
      <c r="CD1976" s="143">
        <v>67.319232886171406</v>
      </c>
      <c r="CE1976" s="143">
        <v>69.362688222647606</v>
      </c>
      <c r="CF1976" s="143">
        <v>70.082968464784202</v>
      </c>
      <c r="CG1976" s="143">
        <v>73.334086996649702</v>
      </c>
      <c r="CH1976" s="143">
        <v>75.160021926669401</v>
      </c>
      <c r="CI1976" s="143">
        <v>76.168811791215006</v>
      </c>
      <c r="CJ1976" s="143">
        <v>77.023536035599193</v>
      </c>
      <c r="CK1976" s="143">
        <v>79.383501707784504</v>
      </c>
      <c r="CL1976" s="143">
        <v>82.830383999732902</v>
      </c>
      <c r="CM1976" s="143">
        <v>86.388256318321297</v>
      </c>
      <c r="CN1976" s="143">
        <v>87.349749978293403</v>
      </c>
      <c r="CO1976" s="143">
        <v>90.822553846073703</v>
      </c>
      <c r="CP1976" s="143">
        <v>93.539084258505099</v>
      </c>
      <c r="CQ1976" s="143">
        <v>94.431780655210304</v>
      </c>
      <c r="CR1976" s="143">
        <v>93.298343154527899</v>
      </c>
      <c r="CS1976" s="143">
        <v>92.402665324490997</v>
      </c>
      <c r="CT1976" s="143">
        <v>92.042216812313995</v>
      </c>
      <c r="CU1976" s="143">
        <v>92.4837994270152</v>
      </c>
      <c r="CV1976" s="143">
        <v>92.848571240061503</v>
      </c>
      <c r="CW1976" s="143">
        <v>93.512696593883305</v>
      </c>
      <c r="CX1976" s="143">
        <v>95.732637756084998</v>
      </c>
      <c r="CY1976" s="143">
        <v>95.570196379043495</v>
      </c>
      <c r="CZ1976" s="143">
        <v>94.968471688736997</v>
      </c>
      <c r="DA1976" s="143">
        <v>95.372859239886594</v>
      </c>
      <c r="DB1976" s="143">
        <v>98.789356500947505</v>
      </c>
      <c r="DC1976" s="143">
        <v>100.31298093631401</v>
      </c>
      <c r="DD1976" s="143">
        <v>104.283336308166</v>
      </c>
      <c r="DE1976" s="143">
        <v>113.440786010187</v>
      </c>
      <c r="DF1976" s="143">
        <v>121.283415536131</v>
      </c>
      <c r="DG1976" s="143">
        <v>130.286753538059</v>
      </c>
      <c r="DH1976" s="143">
        <v>137.06340394170499</v>
      </c>
      <c r="DI1976" s="143">
        <v>144.842051994039</v>
      </c>
      <c r="DJ1976" s="143">
        <v>146.829767015263</v>
      </c>
      <c r="DK1976" s="143">
        <v>144.683964670492</v>
      </c>
      <c r="DL1976" s="143">
        <v>151.15792124822599</v>
      </c>
      <c r="DM1976" s="143">
        <v>158.186873485993</v>
      </c>
      <c r="DN1976" s="143">
        <v>158.61957881744701</v>
      </c>
      <c r="DO1976" s="143">
        <v>160.953273438693</v>
      </c>
      <c r="DP1976" s="143">
        <v>161.615422428865</v>
      </c>
      <c r="DQ1976" s="143">
        <v>157.24982434001799</v>
      </c>
      <c r="DR1976" s="143">
        <v>153.85269999562399</v>
      </c>
      <c r="DS1976" s="143">
        <v>155.49581669779101</v>
      </c>
      <c r="DT1976" s="143">
        <v>157.87005939011601</v>
      </c>
      <c r="DU1976" s="143">
        <v>156.94979540623601</v>
      </c>
      <c r="DV1976" s="143">
        <v>152.26806911385901</v>
      </c>
      <c r="DW1976" s="143">
        <v>160.56029079177</v>
      </c>
      <c r="DX1976" s="143">
        <v>161.52884324479999</v>
      </c>
      <c r="DY1976" s="143">
        <v>164.03374602587999</v>
      </c>
    </row>
    <row r="1977" spans="1:129" s="90" customFormat="1">
      <c r="A1977" s="193" t="s">
        <v>3538</v>
      </c>
      <c r="B1977" s="179" t="s">
        <v>3551</v>
      </c>
      <c r="C1977" s="67" t="s">
        <v>3533</v>
      </c>
      <c r="D1977" s="188" t="s">
        <v>3566</v>
      </c>
      <c r="E1977" s="67" t="s">
        <v>2701</v>
      </c>
      <c r="F1977" s="138"/>
      <c r="G1977" s="138"/>
      <c r="H1977" s="138"/>
      <c r="I1977" s="138"/>
      <c r="J1977" s="138"/>
      <c r="K1977" s="138"/>
      <c r="L1977" s="138"/>
      <c r="M1977" s="138"/>
      <c r="N1977" s="138"/>
      <c r="O1977" s="138"/>
      <c r="P1977" s="138"/>
      <c r="Q1977" s="138"/>
      <c r="R1977" s="138"/>
      <c r="S1977" s="138"/>
      <c r="T1977" s="138"/>
      <c r="U1977" s="138"/>
      <c r="V1977" s="138"/>
      <c r="W1977" s="138"/>
      <c r="X1977" s="138"/>
      <c r="Y1977" s="138"/>
      <c r="Z1977" s="138"/>
      <c r="AA1977" s="138"/>
      <c r="AB1977" s="138"/>
      <c r="AC1977" s="138"/>
      <c r="AD1977" s="138"/>
      <c r="AE1977" s="138"/>
      <c r="AF1977" s="138"/>
      <c r="AG1977" s="138"/>
      <c r="AH1977" s="138"/>
      <c r="AI1977" s="138"/>
      <c r="AJ1977" s="138"/>
      <c r="AK1977" s="138"/>
      <c r="AL1977" s="138"/>
      <c r="AM1977" s="138"/>
      <c r="AN1977" s="138"/>
      <c r="AO1977" s="138"/>
      <c r="AP1977" s="138"/>
      <c r="AQ1977" s="138"/>
      <c r="AR1977" s="138"/>
      <c r="AS1977" s="138"/>
      <c r="AT1977" s="138"/>
      <c r="AU1977" s="138"/>
      <c r="AV1977" s="138"/>
      <c r="AW1977" s="138"/>
      <c r="AX1977" s="138"/>
      <c r="AY1977" s="138"/>
      <c r="AZ1977" s="138"/>
      <c r="BA1977" s="138"/>
      <c r="BB1977" s="138"/>
      <c r="BC1977" s="138"/>
      <c r="BD1977" s="138"/>
      <c r="BE1977" s="138"/>
      <c r="BF1977" s="138"/>
      <c r="BG1977" s="138"/>
      <c r="BH1977" s="138"/>
      <c r="BI1977" s="138"/>
      <c r="BJ1977" s="138"/>
      <c r="BK1977" s="138"/>
      <c r="BL1977" s="138"/>
      <c r="BM1977" s="138"/>
      <c r="BN1977" s="138"/>
      <c r="BO1977" s="138"/>
      <c r="BP1977" s="138"/>
      <c r="BQ1977" s="138"/>
      <c r="BR1977" s="138"/>
      <c r="BS1977" s="145">
        <f>BS1971*23.8846</f>
        <v>27.815674534856189</v>
      </c>
      <c r="BT1977" s="145">
        <f t="shared" ref="BT1977:DY1977" si="170">BT1971*23.8846</f>
        <v>27.783520593862725</v>
      </c>
      <c r="BU1977" s="145">
        <f t="shared" si="170"/>
        <v>28.39997580559946</v>
      </c>
      <c r="BV1977" s="145">
        <f t="shared" si="170"/>
        <v>29.536806040035774</v>
      </c>
      <c r="BW1977" s="145">
        <f t="shared" si="170"/>
        <v>29.805937822193805</v>
      </c>
      <c r="BX1977" s="145">
        <f t="shared" si="170"/>
        <v>31.019523606516337</v>
      </c>
      <c r="BY1977" s="145">
        <f t="shared" si="170"/>
        <v>32.933144493082111</v>
      </c>
      <c r="BZ1977" s="145">
        <f t="shared" si="170"/>
        <v>33.036196918094468</v>
      </c>
      <c r="CA1977" s="145">
        <f t="shared" si="170"/>
        <v>35.159975387769357</v>
      </c>
      <c r="CB1977" s="145">
        <f t="shared" si="170"/>
        <v>36.599002241320093</v>
      </c>
      <c r="CC1977" s="145">
        <f t="shared" si="170"/>
        <v>38.785957295302545</v>
      </c>
      <c r="CD1977" s="145">
        <f t="shared" si="170"/>
        <v>41.36495008181879</v>
      </c>
      <c r="CE1977" s="145">
        <f t="shared" si="170"/>
        <v>42.278475714350243</v>
      </c>
      <c r="CF1977" s="145">
        <f t="shared" si="170"/>
        <v>41.084764020564108</v>
      </c>
      <c r="CG1977" s="145">
        <f t="shared" si="170"/>
        <v>43.615410114657635</v>
      </c>
      <c r="CH1977" s="145">
        <f t="shared" si="170"/>
        <v>46.737514652047729</v>
      </c>
      <c r="CI1977" s="145">
        <f t="shared" si="170"/>
        <v>54.668878953408672</v>
      </c>
      <c r="CJ1977" s="145">
        <f t="shared" si="170"/>
        <v>60.290297608150624</v>
      </c>
      <c r="CK1977" s="145">
        <f t="shared" si="170"/>
        <v>61.328148720089388</v>
      </c>
      <c r="CL1977" s="145">
        <f t="shared" si="170"/>
        <v>65.597438171518874</v>
      </c>
      <c r="CM1977" s="145">
        <f t="shared" si="170"/>
        <v>67.684111464163976</v>
      </c>
      <c r="CN1977" s="145">
        <f t="shared" si="170"/>
        <v>69.248187173999781</v>
      </c>
      <c r="CO1977" s="145">
        <f t="shared" si="170"/>
        <v>71.222708286959701</v>
      </c>
      <c r="CP1977" s="145">
        <f t="shared" si="170"/>
        <v>76.540084199603982</v>
      </c>
      <c r="CQ1977" s="145">
        <f t="shared" si="170"/>
        <v>71.850493017667389</v>
      </c>
      <c r="CR1977" s="145">
        <f t="shared" si="170"/>
        <v>75.466777277800276</v>
      </c>
      <c r="CS1977" s="145">
        <f t="shared" si="170"/>
        <v>73.410366737582436</v>
      </c>
      <c r="CT1977" s="145">
        <f t="shared" si="170"/>
        <v>73.84621855038904</v>
      </c>
      <c r="CU1977" s="145">
        <f t="shared" si="170"/>
        <v>74.953940793359308</v>
      </c>
      <c r="CV1977" s="145">
        <f t="shared" si="170"/>
        <v>76.908701761651628</v>
      </c>
      <c r="CW1977" s="145">
        <f t="shared" si="170"/>
        <v>79.318285174296278</v>
      </c>
      <c r="CX1977" s="145">
        <f t="shared" si="170"/>
        <v>80.415190902526646</v>
      </c>
      <c r="CY1977" s="145">
        <f t="shared" si="170"/>
        <v>82.460835634585948</v>
      </c>
      <c r="CZ1977" s="145">
        <f t="shared" si="170"/>
        <v>80.570883596041114</v>
      </c>
      <c r="DA1977" s="145">
        <f t="shared" si="170"/>
        <v>83.062005621908682</v>
      </c>
      <c r="DB1977" s="145">
        <f t="shared" si="170"/>
        <v>82.865945435534329</v>
      </c>
      <c r="DC1977" s="145">
        <f t="shared" si="170"/>
        <v>83.914590878183859</v>
      </c>
      <c r="DD1977" s="145">
        <f t="shared" si="170"/>
        <v>80.345832658052274</v>
      </c>
      <c r="DE1977" s="145">
        <f t="shared" si="170"/>
        <v>87.450463116339265</v>
      </c>
      <c r="DF1977" s="145">
        <f t="shared" si="170"/>
        <v>96.230644941597589</v>
      </c>
      <c r="DG1977" s="145">
        <f t="shared" si="170"/>
        <v>89.344229212894334</v>
      </c>
      <c r="DH1977" s="145">
        <f t="shared" si="170"/>
        <v>90.636080221650857</v>
      </c>
      <c r="DI1977" s="145">
        <f t="shared" si="170"/>
        <v>92.143916784651623</v>
      </c>
      <c r="DJ1977" s="145">
        <f t="shared" si="170"/>
        <v>101.52412488999077</v>
      </c>
      <c r="DK1977" s="145">
        <f t="shared" si="170"/>
        <v>101.11801878696507</v>
      </c>
      <c r="DL1977" s="145">
        <f t="shared" si="170"/>
        <v>100.35828887010786</v>
      </c>
      <c r="DM1977" s="145">
        <f t="shared" si="170"/>
        <v>98.798411946109795</v>
      </c>
      <c r="DN1977" s="145">
        <f t="shared" si="170"/>
        <v>96.318689152649057</v>
      </c>
      <c r="DO1977" s="145">
        <f t="shared" si="170"/>
        <v>97.347600719422317</v>
      </c>
      <c r="DP1977" s="145">
        <f t="shared" si="170"/>
        <v>101.95268996914233</v>
      </c>
      <c r="DQ1977" s="145">
        <f t="shared" si="170"/>
        <v>96.583998818107233</v>
      </c>
      <c r="DR1977" s="145">
        <f t="shared" si="170"/>
        <v>102.45925297999753</v>
      </c>
      <c r="DS1977" s="145">
        <f t="shared" si="170"/>
        <v>102.559020401504</v>
      </c>
      <c r="DT1977" s="145">
        <f t="shared" si="170"/>
        <v>100.61338866818984</v>
      </c>
      <c r="DU1977" s="145">
        <f t="shared" si="170"/>
        <v>106.30066548210037</v>
      </c>
      <c r="DV1977" s="145">
        <f t="shared" si="170"/>
        <v>102.76603636263528</v>
      </c>
      <c r="DW1977" s="145">
        <f t="shared" si="170"/>
        <v>103.00339062509011</v>
      </c>
      <c r="DX1977" s="145">
        <f t="shared" si="170"/>
        <v>98.441209101086827</v>
      </c>
      <c r="DY1977" s="145">
        <f t="shared" si="170"/>
        <v>97.505608560377112</v>
      </c>
    </row>
    <row r="1978" spans="1:129" s="90" customFormat="1">
      <c r="A1978" s="193" t="s">
        <v>3538</v>
      </c>
      <c r="B1978" s="179" t="s">
        <v>3551</v>
      </c>
      <c r="C1978" s="67" t="s">
        <v>3533</v>
      </c>
      <c r="D1978" s="188" t="s">
        <v>3566</v>
      </c>
      <c r="E1978" s="67" t="s">
        <v>2702</v>
      </c>
      <c r="F1978" s="138"/>
      <c r="G1978" s="138"/>
      <c r="H1978" s="138"/>
      <c r="I1978" s="138"/>
      <c r="J1978" s="138"/>
      <c r="K1978" s="138"/>
      <c r="L1978" s="138"/>
      <c r="M1978" s="138"/>
      <c r="N1978" s="138"/>
      <c r="O1978" s="138"/>
      <c r="P1978" s="138"/>
      <c r="Q1978" s="138"/>
      <c r="R1978" s="138"/>
      <c r="S1978" s="138"/>
      <c r="T1978" s="138"/>
      <c r="U1978" s="138"/>
      <c r="V1978" s="138"/>
      <c r="W1978" s="138"/>
      <c r="X1978" s="138"/>
      <c r="Y1978" s="138"/>
      <c r="Z1978" s="138"/>
      <c r="AA1978" s="138"/>
      <c r="AB1978" s="138"/>
      <c r="AC1978" s="138"/>
      <c r="AD1978" s="138"/>
      <c r="AE1978" s="138"/>
      <c r="AF1978" s="138"/>
      <c r="AG1978" s="138"/>
      <c r="AH1978" s="138"/>
      <c r="AI1978" s="138"/>
      <c r="AJ1978" s="138"/>
      <c r="AK1978" s="138"/>
      <c r="AL1978" s="138"/>
      <c r="AM1978" s="138"/>
      <c r="AN1978" s="138"/>
      <c r="AO1978" s="138"/>
      <c r="AP1978" s="138"/>
      <c r="AQ1978" s="138"/>
      <c r="AR1978" s="138"/>
      <c r="AS1978" s="138"/>
      <c r="AT1978" s="138"/>
      <c r="AU1978" s="138"/>
      <c r="AV1978" s="138"/>
      <c r="AW1978" s="138"/>
      <c r="AX1978" s="138"/>
      <c r="AY1978" s="138"/>
      <c r="AZ1978" s="138"/>
      <c r="BA1978" s="138"/>
      <c r="BB1978" s="138"/>
      <c r="BC1978" s="138"/>
      <c r="BD1978" s="138"/>
      <c r="BE1978" s="138"/>
      <c r="BF1978" s="138"/>
      <c r="BG1978" s="138"/>
      <c r="BH1978" s="138"/>
      <c r="BI1978" s="138"/>
      <c r="BJ1978" s="138"/>
      <c r="BK1978" s="138"/>
      <c r="BL1978" s="138"/>
      <c r="BM1978" s="138"/>
      <c r="BN1978" s="138"/>
      <c r="BO1978" s="138"/>
      <c r="BP1978" s="138"/>
      <c r="BQ1978" s="138"/>
      <c r="BR1978" s="138"/>
      <c r="BS1978" s="145"/>
      <c r="BT1978" s="145"/>
      <c r="BU1978" s="145"/>
      <c r="BV1978" s="145"/>
      <c r="BW1978" s="145"/>
      <c r="BX1978" s="145"/>
      <c r="BY1978" s="145"/>
      <c r="BZ1978" s="145"/>
      <c r="CA1978" s="145"/>
      <c r="CB1978" s="145"/>
      <c r="CC1978" s="145"/>
      <c r="CD1978" s="145"/>
      <c r="CE1978" s="145"/>
      <c r="CF1978" s="145"/>
      <c r="CG1978" s="145"/>
      <c r="CH1978" s="145"/>
      <c r="CI1978" s="145"/>
      <c r="CJ1978" s="145"/>
      <c r="CK1978" s="145"/>
      <c r="CL1978" s="145"/>
      <c r="CM1978" s="145"/>
      <c r="CN1978" s="145"/>
      <c r="CO1978" s="145"/>
      <c r="CP1978" s="145"/>
      <c r="CQ1978" s="145"/>
      <c r="CR1978" s="145"/>
      <c r="CS1978" s="145"/>
      <c r="CT1978" s="145"/>
      <c r="CU1978" s="145"/>
      <c r="CV1978" s="145"/>
      <c r="CW1978" s="145"/>
      <c r="CX1978" s="145"/>
      <c r="CY1978" s="145"/>
      <c r="CZ1978" s="145"/>
      <c r="DA1978" s="145"/>
      <c r="DB1978" s="145"/>
      <c r="DC1978" s="145">
        <v>83.914590878183859</v>
      </c>
      <c r="DD1978" s="145">
        <v>80.345832658052274</v>
      </c>
      <c r="DE1978" s="145">
        <v>87.450463116339265</v>
      </c>
      <c r="DF1978" s="145">
        <v>96.230644941597589</v>
      </c>
      <c r="DG1978" s="145">
        <v>89.344229212894334</v>
      </c>
      <c r="DH1978" s="145">
        <v>90.636080221650857</v>
      </c>
      <c r="DI1978" s="145">
        <v>92.143916784651623</v>
      </c>
      <c r="DJ1978" s="145">
        <v>101.52412488999077</v>
      </c>
      <c r="DK1978" s="145">
        <v>101.11801878696507</v>
      </c>
      <c r="DL1978" s="145">
        <v>100.35828887010786</v>
      </c>
      <c r="DM1978" s="145">
        <v>98.798411946109795</v>
      </c>
      <c r="DN1978" s="145">
        <v>96.318689152649057</v>
      </c>
      <c r="DO1978" s="145">
        <v>97.347600719422317</v>
      </c>
      <c r="DP1978" s="145">
        <v>101.95268996914233</v>
      </c>
      <c r="DQ1978" s="145">
        <v>96.583998818107233</v>
      </c>
      <c r="DR1978" s="145">
        <v>102.45925297999753</v>
      </c>
      <c r="DS1978" s="145">
        <v>102.559020401504</v>
      </c>
      <c r="DT1978" s="145">
        <v>100.61338866818984</v>
      </c>
      <c r="DU1978" s="145">
        <v>106.30066548210037</v>
      </c>
      <c r="DV1978" s="145">
        <v>102.76603636263528</v>
      </c>
      <c r="DW1978" s="145">
        <v>103.00339062509011</v>
      </c>
      <c r="DX1978" s="145">
        <v>98.441209101086827</v>
      </c>
      <c r="DY1978" s="145">
        <v>97.505608560377112</v>
      </c>
    </row>
    <row r="1979" spans="1:129" s="90" customFormat="1">
      <c r="A1979" s="193" t="s">
        <v>3538</v>
      </c>
      <c r="B1979" s="179" t="s">
        <v>3551</v>
      </c>
      <c r="C1979" s="67" t="s">
        <v>3533</v>
      </c>
      <c r="D1979" s="188" t="s">
        <v>3566</v>
      </c>
      <c r="E1979" s="67" t="s">
        <v>2703</v>
      </c>
      <c r="F1979" s="138"/>
      <c r="G1979" s="138"/>
      <c r="H1979" s="138"/>
      <c r="I1979" s="138"/>
      <c r="J1979" s="138"/>
      <c r="K1979" s="138"/>
      <c r="L1979" s="138"/>
      <c r="M1979" s="138"/>
      <c r="N1979" s="138"/>
      <c r="O1979" s="138"/>
      <c r="P1979" s="138"/>
      <c r="Q1979" s="138"/>
      <c r="R1979" s="138"/>
      <c r="S1979" s="138"/>
      <c r="T1979" s="138"/>
      <c r="U1979" s="138"/>
      <c r="V1979" s="138"/>
      <c r="W1979" s="138"/>
      <c r="X1979" s="138"/>
      <c r="Y1979" s="138"/>
      <c r="Z1979" s="138"/>
      <c r="AA1979" s="138"/>
      <c r="AB1979" s="138"/>
      <c r="AC1979" s="138"/>
      <c r="AD1979" s="138"/>
      <c r="AE1979" s="138"/>
      <c r="AF1979" s="138"/>
      <c r="AG1979" s="138"/>
      <c r="AH1979" s="138"/>
      <c r="AI1979" s="138"/>
      <c r="AJ1979" s="138"/>
      <c r="AK1979" s="138"/>
      <c r="AL1979" s="138"/>
      <c r="AM1979" s="138"/>
      <c r="AN1979" s="138"/>
      <c r="AO1979" s="138"/>
      <c r="AP1979" s="138"/>
      <c r="AQ1979" s="138"/>
      <c r="AR1979" s="138"/>
      <c r="AS1979" s="138"/>
      <c r="AT1979" s="138"/>
      <c r="AU1979" s="138"/>
      <c r="AV1979" s="138"/>
      <c r="AW1979" s="138"/>
      <c r="AX1979" s="138"/>
      <c r="AY1979" s="138"/>
      <c r="AZ1979" s="138"/>
      <c r="BA1979" s="138"/>
      <c r="BB1979" s="138"/>
      <c r="BC1979" s="138"/>
      <c r="BD1979" s="138"/>
      <c r="BE1979" s="138"/>
      <c r="BF1979" s="138"/>
      <c r="BG1979" s="138"/>
      <c r="BH1979" s="138"/>
      <c r="BI1979" s="138"/>
      <c r="BJ1979" s="138"/>
      <c r="BK1979" s="138"/>
      <c r="BL1979" s="138"/>
      <c r="BM1979" s="138"/>
      <c r="BN1979" s="138"/>
      <c r="BO1979" s="138"/>
      <c r="BP1979" s="138"/>
      <c r="BQ1979" s="138"/>
      <c r="BR1979" s="138"/>
      <c r="BS1979" s="145">
        <f t="shared" ref="BS1979:CX1979" si="171">BS1972*23.8846</f>
        <v>223.97121288144874</v>
      </c>
      <c r="BT1979" s="145">
        <f t="shared" si="171"/>
        <v>236.78282727872516</v>
      </c>
      <c r="BU1979" s="145">
        <f t="shared" si="171"/>
        <v>229.33895442668782</v>
      </c>
      <c r="BV1979" s="145">
        <f t="shared" si="171"/>
        <v>232.86067809288639</v>
      </c>
      <c r="BW1979" s="145">
        <f t="shared" si="171"/>
        <v>262.83994912887783</v>
      </c>
      <c r="BX1979" s="145">
        <f t="shared" si="171"/>
        <v>295.8688794006485</v>
      </c>
      <c r="BY1979" s="145">
        <f t="shared" si="171"/>
        <v>317.95052770696788</v>
      </c>
      <c r="BZ1979" s="145">
        <f t="shared" si="171"/>
        <v>330.40212362201464</v>
      </c>
      <c r="CA1979" s="145">
        <f t="shared" si="171"/>
        <v>338.13492441625914</v>
      </c>
      <c r="CB1979" s="145">
        <f t="shared" si="171"/>
        <v>346.31466915747336</v>
      </c>
      <c r="CC1979" s="145">
        <f t="shared" si="171"/>
        <v>374.2354631872002</v>
      </c>
      <c r="CD1979" s="145">
        <f t="shared" si="171"/>
        <v>382.97486633457351</v>
      </c>
      <c r="CE1979" s="145">
        <f t="shared" si="171"/>
        <v>408.82806350123519</v>
      </c>
      <c r="CF1979" s="145">
        <f t="shared" si="171"/>
        <v>428.82517086708827</v>
      </c>
      <c r="CG1979" s="145">
        <f t="shared" si="171"/>
        <v>450.03800620166805</v>
      </c>
      <c r="CH1979" s="145">
        <f t="shared" si="171"/>
        <v>476.47551355194184</v>
      </c>
      <c r="CI1979" s="145">
        <f t="shared" si="171"/>
        <v>492.13715023628072</v>
      </c>
      <c r="CJ1979" s="145">
        <f t="shared" si="171"/>
        <v>511.17904221587349</v>
      </c>
      <c r="CK1979" s="145">
        <f t="shared" si="171"/>
        <v>542.97548675693315</v>
      </c>
      <c r="CL1979" s="145">
        <f t="shared" si="171"/>
        <v>590.98192176068085</v>
      </c>
      <c r="CM1979" s="145">
        <f t="shared" si="171"/>
        <v>680.29199790499126</v>
      </c>
      <c r="CN1979" s="145">
        <f t="shared" si="171"/>
        <v>708.00224287058211</v>
      </c>
      <c r="CO1979" s="145">
        <f t="shared" si="171"/>
        <v>758.27359575403887</v>
      </c>
      <c r="CP1979" s="145">
        <f t="shared" si="171"/>
        <v>810.40683078817779</v>
      </c>
      <c r="CQ1979" s="145">
        <f t="shared" si="171"/>
        <v>843.73659106783953</v>
      </c>
      <c r="CR1979" s="145">
        <f t="shared" si="171"/>
        <v>859.04202381563539</v>
      </c>
      <c r="CS1979" s="145">
        <f t="shared" si="171"/>
        <v>893.21048549008208</v>
      </c>
      <c r="CT1979" s="145">
        <f t="shared" si="171"/>
        <v>922.65001865309102</v>
      </c>
      <c r="CU1979" s="145">
        <f t="shared" si="171"/>
        <v>965.320964324682</v>
      </c>
      <c r="CV1979" s="145">
        <f t="shared" si="171"/>
        <v>1011.5129896629801</v>
      </c>
      <c r="CW1979" s="145">
        <f t="shared" si="171"/>
        <v>1027.631494664957</v>
      </c>
      <c r="CX1979" s="145">
        <f t="shared" si="171"/>
        <v>1069.9916951986731</v>
      </c>
      <c r="CY1979" s="145">
        <f t="shared" ref="CY1979:DY1979" si="172">CY1972*23.8846</f>
        <v>1071.3182756822537</v>
      </c>
      <c r="CZ1979" s="145">
        <f t="shared" si="172"/>
        <v>1069.1241033138788</v>
      </c>
      <c r="DA1979" s="145">
        <f t="shared" si="172"/>
        <v>1095.7583374314613</v>
      </c>
      <c r="DB1979" s="145">
        <f t="shared" si="172"/>
        <v>1138.8592866396618</v>
      </c>
      <c r="DC1979" s="145">
        <f t="shared" si="172"/>
        <v>1191.9317903542915</v>
      </c>
      <c r="DD1979" s="145">
        <f t="shared" si="172"/>
        <v>1284.041466506442</v>
      </c>
      <c r="DE1979" s="145">
        <f t="shared" si="172"/>
        <v>1470.5708091135302</v>
      </c>
      <c r="DF1979" s="145">
        <f t="shared" si="172"/>
        <v>1655.5709163172542</v>
      </c>
      <c r="DG1979" s="145">
        <f t="shared" si="172"/>
        <v>1883.4434111831497</v>
      </c>
      <c r="DH1979" s="145">
        <f t="shared" si="172"/>
        <v>2031.2812287654162</v>
      </c>
      <c r="DI1979" s="145">
        <f t="shared" si="172"/>
        <v>2207.9265734879</v>
      </c>
      <c r="DJ1979" s="145">
        <f t="shared" si="172"/>
        <v>2269.7300027996757</v>
      </c>
      <c r="DK1979" s="145">
        <f t="shared" si="172"/>
        <v>2346.5332290175888</v>
      </c>
      <c r="DL1979" s="145">
        <f t="shared" si="172"/>
        <v>2457.5126074180562</v>
      </c>
      <c r="DM1979" s="145">
        <f t="shared" si="172"/>
        <v>2637.9854075190551</v>
      </c>
      <c r="DN1979" s="145">
        <f t="shared" si="172"/>
        <v>2697.6671879795613</v>
      </c>
      <c r="DO1979" s="145">
        <f t="shared" si="172"/>
        <v>2753.6548126123275</v>
      </c>
      <c r="DP1979" s="145">
        <f t="shared" si="172"/>
        <v>2796.8619265647467</v>
      </c>
      <c r="DQ1979" s="145">
        <f t="shared" si="172"/>
        <v>2765.8529466086447</v>
      </c>
      <c r="DR1979" s="145">
        <f t="shared" si="172"/>
        <v>2731.8484810725163</v>
      </c>
      <c r="DS1979" s="145">
        <f t="shared" si="172"/>
        <v>2796.5902304222209</v>
      </c>
      <c r="DT1979" s="145">
        <f t="shared" si="172"/>
        <v>2881.7818775961978</v>
      </c>
      <c r="DU1979" s="145">
        <f t="shared" si="172"/>
        <v>2951.562474307927</v>
      </c>
      <c r="DV1979" s="145">
        <f t="shared" si="172"/>
        <v>2950.3078115822877</v>
      </c>
      <c r="DW1979" s="145">
        <f t="shared" si="172"/>
        <v>3093.2464855638223</v>
      </c>
      <c r="DX1979" s="145">
        <f t="shared" si="172"/>
        <v>3145.6744321659444</v>
      </c>
      <c r="DY1979" s="145">
        <f t="shared" si="172"/>
        <v>3285.5596084532303</v>
      </c>
    </row>
    <row r="1980" spans="1:129" s="90" customFormat="1">
      <c r="A1980" s="193" t="s">
        <v>3538</v>
      </c>
      <c r="B1980" s="179" t="s">
        <v>3551</v>
      </c>
      <c r="C1980" s="67" t="s">
        <v>3533</v>
      </c>
      <c r="D1980" s="188" t="s">
        <v>3566</v>
      </c>
      <c r="E1980" s="67" t="s">
        <v>2704</v>
      </c>
      <c r="F1980" s="138"/>
      <c r="G1980" s="138"/>
      <c r="H1980" s="138"/>
      <c r="I1980" s="138"/>
      <c r="J1980" s="138"/>
      <c r="K1980" s="138"/>
      <c r="L1980" s="138"/>
      <c r="M1980" s="138"/>
      <c r="N1980" s="138"/>
      <c r="O1980" s="138"/>
      <c r="P1980" s="138"/>
      <c r="Q1980" s="138"/>
      <c r="R1980" s="138"/>
      <c r="S1980" s="138"/>
      <c r="T1980" s="138"/>
      <c r="U1980" s="138"/>
      <c r="V1980" s="138"/>
      <c r="W1980" s="138"/>
      <c r="X1980" s="138"/>
      <c r="Y1980" s="138"/>
      <c r="Z1980" s="138"/>
      <c r="AA1980" s="138"/>
      <c r="AB1980" s="138"/>
      <c r="AC1980" s="138"/>
      <c r="AD1980" s="138"/>
      <c r="AE1980" s="138"/>
      <c r="AF1980" s="138"/>
      <c r="AG1980" s="138"/>
      <c r="AH1980" s="138"/>
      <c r="AI1980" s="138"/>
      <c r="AJ1980" s="138"/>
      <c r="AK1980" s="138"/>
      <c r="AL1980" s="138"/>
      <c r="AM1980" s="138"/>
      <c r="AN1980" s="138"/>
      <c r="AO1980" s="138"/>
      <c r="AP1980" s="138"/>
      <c r="AQ1980" s="138"/>
      <c r="AR1980" s="138"/>
      <c r="AS1980" s="138"/>
      <c r="AT1980" s="138"/>
      <c r="AU1980" s="138"/>
      <c r="AV1980" s="138"/>
      <c r="AW1980" s="138"/>
      <c r="AX1980" s="138"/>
      <c r="AY1980" s="138"/>
      <c r="AZ1980" s="138"/>
      <c r="BA1980" s="138"/>
      <c r="BB1980" s="138"/>
      <c r="BC1980" s="138"/>
      <c r="BD1980" s="138"/>
      <c r="BE1980" s="138"/>
      <c r="BF1980" s="138"/>
      <c r="BG1980" s="138"/>
      <c r="BH1980" s="138"/>
      <c r="BI1980" s="138"/>
      <c r="BJ1980" s="138"/>
      <c r="BK1980" s="138"/>
      <c r="BL1980" s="138"/>
      <c r="BM1980" s="138"/>
      <c r="BN1980" s="138"/>
      <c r="BO1980" s="138"/>
      <c r="BP1980" s="138"/>
      <c r="BQ1980" s="138"/>
      <c r="BR1980" s="138"/>
      <c r="BS1980" s="145"/>
      <c r="BT1980" s="145"/>
      <c r="BU1980" s="145"/>
      <c r="BV1980" s="145"/>
      <c r="BW1980" s="145"/>
      <c r="BX1980" s="145"/>
      <c r="BY1980" s="145"/>
      <c r="BZ1980" s="145"/>
      <c r="CA1980" s="145"/>
      <c r="CB1980" s="145"/>
      <c r="CC1980" s="145"/>
      <c r="CD1980" s="145"/>
      <c r="CE1980" s="145"/>
      <c r="CF1980" s="145"/>
      <c r="CG1980" s="145"/>
      <c r="CH1980" s="145"/>
      <c r="CI1980" s="145"/>
      <c r="CJ1980" s="145"/>
      <c r="CK1980" s="145"/>
      <c r="CL1980" s="145"/>
      <c r="CM1980" s="145"/>
      <c r="CN1980" s="145"/>
      <c r="CO1980" s="145"/>
      <c r="CP1980" s="145"/>
      <c r="CQ1980" s="145"/>
      <c r="CR1980" s="145"/>
      <c r="CS1980" s="145"/>
      <c r="CT1980" s="145"/>
      <c r="CU1980" s="145"/>
      <c r="CV1980" s="145"/>
      <c r="CW1980" s="145"/>
      <c r="CX1980" s="145"/>
      <c r="CY1980" s="145"/>
      <c r="CZ1980" s="145">
        <v>256.67600353495055</v>
      </c>
      <c r="DA1980" s="145">
        <v>249.52844855139031</v>
      </c>
      <c r="DB1980" s="145">
        <v>251.45473958449872</v>
      </c>
      <c r="DC1980" s="145">
        <v>247.66624861910731</v>
      </c>
      <c r="DD1980" s="145">
        <v>246.83480327511967</v>
      </c>
      <c r="DE1980" s="145">
        <v>253.41052886976689</v>
      </c>
      <c r="DF1980" s="145">
        <v>244.63362766077171</v>
      </c>
      <c r="DG1980" s="145">
        <v>238.60999141106919</v>
      </c>
      <c r="DH1980" s="145">
        <v>248.05907122714035</v>
      </c>
      <c r="DI1980" s="145">
        <v>247.5425739569944</v>
      </c>
      <c r="DJ1980" s="145">
        <v>250.56148897795404</v>
      </c>
      <c r="DK1980" s="145">
        <v>226.41302644791196</v>
      </c>
      <c r="DL1980" s="145">
        <v>232.46133620476326</v>
      </c>
      <c r="DM1980" s="145">
        <v>241.56506173633218</v>
      </c>
      <c r="DN1980" s="145">
        <v>240.17277526058518</v>
      </c>
      <c r="DO1980" s="145">
        <v>229.63151137380154</v>
      </c>
      <c r="DP1980" s="145">
        <v>216.43372970746739</v>
      </c>
      <c r="DQ1980" s="145">
        <v>211.73919758068311</v>
      </c>
      <c r="DR1980" s="145">
        <v>213.38701318412612</v>
      </c>
      <c r="DS1980" s="145">
        <v>202.57848975641272</v>
      </c>
      <c r="DT1980" s="145">
        <v>206.82577541984281</v>
      </c>
      <c r="DU1980" s="145">
        <v>193.84520275796999</v>
      </c>
      <c r="DV1980" s="145">
        <v>174.61249514015478</v>
      </c>
      <c r="DW1980" s="145">
        <v>184.62724133621009</v>
      </c>
      <c r="DX1980" s="145">
        <v>182.33752273207614</v>
      </c>
      <c r="DY1980" s="145">
        <v>167.63073577443635</v>
      </c>
    </row>
    <row r="1981" spans="1:129" s="90" customFormat="1">
      <c r="A1981" s="193" t="s">
        <v>3538</v>
      </c>
      <c r="B1981" s="179" t="s">
        <v>3551</v>
      </c>
      <c r="C1981" s="67" t="s">
        <v>3533</v>
      </c>
      <c r="D1981" s="188" t="s">
        <v>3566</v>
      </c>
      <c r="E1981" s="67" t="s">
        <v>2705</v>
      </c>
      <c r="F1981" s="138"/>
      <c r="G1981" s="138"/>
      <c r="H1981" s="138"/>
      <c r="I1981" s="138"/>
      <c r="J1981" s="138"/>
      <c r="K1981" s="138"/>
      <c r="L1981" s="138"/>
      <c r="M1981" s="138"/>
      <c r="N1981" s="138"/>
      <c r="O1981" s="138"/>
      <c r="P1981" s="138"/>
      <c r="Q1981" s="138"/>
      <c r="R1981" s="138"/>
      <c r="S1981" s="138"/>
      <c r="T1981" s="138"/>
      <c r="U1981" s="138"/>
      <c r="V1981" s="138"/>
      <c r="W1981" s="138"/>
      <c r="X1981" s="138"/>
      <c r="Y1981" s="138"/>
      <c r="Z1981" s="138"/>
      <c r="AA1981" s="138"/>
      <c r="AB1981" s="138"/>
      <c r="AC1981" s="138"/>
      <c r="AD1981" s="138"/>
      <c r="AE1981" s="138"/>
      <c r="AF1981" s="138"/>
      <c r="AG1981" s="138"/>
      <c r="AH1981" s="138"/>
      <c r="AI1981" s="138"/>
      <c r="AJ1981" s="138"/>
      <c r="AK1981" s="138"/>
      <c r="AL1981" s="138"/>
      <c r="AM1981" s="138"/>
      <c r="AN1981" s="138"/>
      <c r="AO1981" s="138"/>
      <c r="AP1981" s="138"/>
      <c r="AQ1981" s="138"/>
      <c r="AR1981" s="138"/>
      <c r="AS1981" s="138"/>
      <c r="AT1981" s="138"/>
      <c r="AU1981" s="138"/>
      <c r="AV1981" s="138"/>
      <c r="AW1981" s="138"/>
      <c r="AX1981" s="138"/>
      <c r="AY1981" s="138"/>
      <c r="AZ1981" s="138"/>
      <c r="BA1981" s="138"/>
      <c r="BB1981" s="138"/>
      <c r="BC1981" s="138"/>
      <c r="BD1981" s="138"/>
      <c r="BE1981" s="138"/>
      <c r="BF1981" s="138"/>
      <c r="BG1981" s="138"/>
      <c r="BH1981" s="138"/>
      <c r="BI1981" s="138"/>
      <c r="BJ1981" s="138"/>
      <c r="BK1981" s="138"/>
      <c r="BL1981" s="138"/>
      <c r="BM1981" s="138"/>
      <c r="BN1981" s="138"/>
      <c r="BO1981" s="138"/>
      <c r="BP1981" s="138"/>
      <c r="BQ1981" s="138"/>
      <c r="BR1981" s="138"/>
      <c r="BS1981" s="145">
        <f t="shared" ref="BS1981:CX1981" si="173">BS1973*23.8846</f>
        <v>419.54821153043753</v>
      </c>
      <c r="BT1981" s="145">
        <f t="shared" si="173"/>
        <v>431.22945245507179</v>
      </c>
      <c r="BU1981" s="145">
        <f t="shared" si="173"/>
        <v>435.36694843183301</v>
      </c>
      <c r="BV1981" s="145">
        <f t="shared" si="173"/>
        <v>438.0550004860068</v>
      </c>
      <c r="BW1981" s="145">
        <f t="shared" si="173"/>
        <v>449.98087353959039</v>
      </c>
      <c r="BX1981" s="145">
        <f t="shared" si="173"/>
        <v>450.43708174875258</v>
      </c>
      <c r="BY1981" s="145">
        <f t="shared" si="173"/>
        <v>460.28411272142517</v>
      </c>
      <c r="BZ1981" s="145">
        <f t="shared" si="173"/>
        <v>472.04234123267332</v>
      </c>
      <c r="CA1981" s="145">
        <f t="shared" si="173"/>
        <v>476.31990669046604</v>
      </c>
      <c r="CB1981" s="145">
        <f t="shared" si="173"/>
        <v>479.8272588810662</v>
      </c>
      <c r="CC1981" s="145">
        <f t="shared" si="173"/>
        <v>496.51471449464492</v>
      </c>
      <c r="CD1981" s="145">
        <f t="shared" si="173"/>
        <v>500.31447807643224</v>
      </c>
      <c r="CE1981" s="145">
        <f t="shared" si="173"/>
        <v>510.80247209090402</v>
      </c>
      <c r="CF1981" s="145">
        <f t="shared" si="173"/>
        <v>515.1470984976213</v>
      </c>
      <c r="CG1981" s="145">
        <f t="shared" si="173"/>
        <v>519.87382019802214</v>
      </c>
      <c r="CH1981" s="145">
        <f t="shared" si="173"/>
        <v>515.23661797049635</v>
      </c>
      <c r="CI1981" s="145">
        <f t="shared" si="173"/>
        <v>502.51905650033785</v>
      </c>
      <c r="CJ1981" s="145">
        <f t="shared" si="173"/>
        <v>511.51305292667718</v>
      </c>
      <c r="CK1981" s="145">
        <f t="shared" si="173"/>
        <v>513.33859117352915</v>
      </c>
      <c r="CL1981" s="145">
        <f t="shared" si="173"/>
        <v>515.12539948193398</v>
      </c>
      <c r="CM1981" s="145">
        <f t="shared" si="173"/>
        <v>476.95999755679458</v>
      </c>
      <c r="CN1981" s="145">
        <f t="shared" si="173"/>
        <v>484.80248167804808</v>
      </c>
      <c r="CO1981" s="145">
        <f t="shared" si="173"/>
        <v>491.76045138851737</v>
      </c>
      <c r="CP1981" s="145">
        <f t="shared" si="173"/>
        <v>481.10746203495387</v>
      </c>
      <c r="CQ1981" s="145">
        <f t="shared" si="173"/>
        <v>460.20243370764234</v>
      </c>
      <c r="CR1981" s="145">
        <f t="shared" si="173"/>
        <v>426.38735918357639</v>
      </c>
      <c r="CS1981" s="145">
        <f t="shared" si="173"/>
        <v>392.72534651093287</v>
      </c>
      <c r="CT1981" s="145">
        <f t="shared" si="173"/>
        <v>372.3247023106245</v>
      </c>
      <c r="CU1981" s="145">
        <f t="shared" si="173"/>
        <v>345.67074825675815</v>
      </c>
      <c r="CV1981" s="145">
        <f t="shared" si="173"/>
        <v>306.07135042122252</v>
      </c>
      <c r="CW1981" s="145">
        <f t="shared" si="173"/>
        <v>301.00974704425221</v>
      </c>
      <c r="CX1981" s="145">
        <f t="shared" si="173"/>
        <v>287.83654099625642</v>
      </c>
      <c r="CY1981" s="145">
        <f t="shared" ref="CY1981:DY1981" si="174">CY1973*23.8846</f>
        <v>274.09023846992699</v>
      </c>
      <c r="CZ1981" s="145">
        <f t="shared" si="174"/>
        <v>256.67600353495055</v>
      </c>
      <c r="DA1981" s="145">
        <f t="shared" si="174"/>
        <v>249.52844855139031</v>
      </c>
      <c r="DB1981" s="145">
        <f t="shared" si="174"/>
        <v>251.45473958449872</v>
      </c>
      <c r="DC1981" s="145">
        <f t="shared" si="174"/>
        <v>247.66624861910731</v>
      </c>
      <c r="DD1981" s="145">
        <f t="shared" si="174"/>
        <v>246.83480327511967</v>
      </c>
      <c r="DE1981" s="145">
        <f t="shared" si="174"/>
        <v>253.41052886976689</v>
      </c>
      <c r="DF1981" s="145">
        <f t="shared" si="174"/>
        <v>244.63362766077171</v>
      </c>
      <c r="DG1981" s="145">
        <f t="shared" si="174"/>
        <v>238.60999141106919</v>
      </c>
      <c r="DH1981" s="145">
        <f t="shared" si="174"/>
        <v>248.05907122714035</v>
      </c>
      <c r="DI1981" s="145">
        <f t="shared" si="174"/>
        <v>247.5425739569944</v>
      </c>
      <c r="DJ1981" s="145">
        <f t="shared" si="174"/>
        <v>250.56148897795404</v>
      </c>
      <c r="DK1981" s="145">
        <f t="shared" si="174"/>
        <v>226.41302644791196</v>
      </c>
      <c r="DL1981" s="145">
        <f t="shared" si="174"/>
        <v>232.46133620476326</v>
      </c>
      <c r="DM1981" s="145">
        <f t="shared" si="174"/>
        <v>241.56506173633218</v>
      </c>
      <c r="DN1981" s="145">
        <f t="shared" si="174"/>
        <v>240.17277526058518</v>
      </c>
      <c r="DO1981" s="145">
        <f t="shared" si="174"/>
        <v>229.63151137380154</v>
      </c>
      <c r="DP1981" s="145">
        <f t="shared" si="174"/>
        <v>216.43372970746739</v>
      </c>
      <c r="DQ1981" s="145">
        <f t="shared" si="174"/>
        <v>211.73919758068311</v>
      </c>
      <c r="DR1981" s="145">
        <f t="shared" si="174"/>
        <v>213.38701318412612</v>
      </c>
      <c r="DS1981" s="145">
        <f t="shared" si="174"/>
        <v>202.57848975641272</v>
      </c>
      <c r="DT1981" s="145">
        <f t="shared" si="174"/>
        <v>206.82577541984281</v>
      </c>
      <c r="DU1981" s="145">
        <f t="shared" si="174"/>
        <v>193.84520275796999</v>
      </c>
      <c r="DV1981" s="145">
        <f t="shared" si="174"/>
        <v>174.61249514015478</v>
      </c>
      <c r="DW1981" s="145">
        <f t="shared" si="174"/>
        <v>184.62724133621009</v>
      </c>
      <c r="DX1981" s="145">
        <f t="shared" si="174"/>
        <v>182.33752273207614</v>
      </c>
      <c r="DY1981" s="145">
        <f t="shared" si="174"/>
        <v>167.63073577443635</v>
      </c>
    </row>
    <row r="1982" spans="1:129" s="90" customFormat="1">
      <c r="A1982" s="193" t="s">
        <v>3538</v>
      </c>
      <c r="B1982" s="179" t="s">
        <v>3551</v>
      </c>
      <c r="C1982" s="67" t="s">
        <v>3533</v>
      </c>
      <c r="D1982" s="188" t="s">
        <v>3566</v>
      </c>
      <c r="E1982" s="67" t="s">
        <v>2706</v>
      </c>
      <c r="F1982" s="138"/>
      <c r="G1982" s="138"/>
      <c r="H1982" s="138"/>
      <c r="I1982" s="138"/>
      <c r="J1982" s="138"/>
      <c r="K1982" s="138"/>
      <c r="L1982" s="138"/>
      <c r="M1982" s="138"/>
      <c r="N1982" s="138"/>
      <c r="O1982" s="138"/>
      <c r="P1982" s="138"/>
      <c r="Q1982" s="138"/>
      <c r="R1982" s="138"/>
      <c r="S1982" s="138"/>
      <c r="T1982" s="138"/>
      <c r="U1982" s="138"/>
      <c r="V1982" s="138"/>
      <c r="W1982" s="138"/>
      <c r="X1982" s="138"/>
      <c r="Y1982" s="138"/>
      <c r="Z1982" s="138"/>
      <c r="AA1982" s="138"/>
      <c r="AB1982" s="138"/>
      <c r="AC1982" s="138"/>
      <c r="AD1982" s="138"/>
      <c r="AE1982" s="138"/>
      <c r="AF1982" s="138"/>
      <c r="AG1982" s="138"/>
      <c r="AH1982" s="138"/>
      <c r="AI1982" s="138"/>
      <c r="AJ1982" s="138"/>
      <c r="AK1982" s="138"/>
      <c r="AL1982" s="138"/>
      <c r="AM1982" s="138"/>
      <c r="AN1982" s="138"/>
      <c r="AO1982" s="138"/>
      <c r="AP1982" s="138"/>
      <c r="AQ1982" s="138"/>
      <c r="AR1982" s="138"/>
      <c r="AS1982" s="138"/>
      <c r="AT1982" s="138"/>
      <c r="AU1982" s="138"/>
      <c r="AV1982" s="138"/>
      <c r="AW1982" s="138"/>
      <c r="AX1982" s="138"/>
      <c r="AY1982" s="138"/>
      <c r="AZ1982" s="138"/>
      <c r="BA1982" s="138"/>
      <c r="BB1982" s="138"/>
      <c r="BC1982" s="138"/>
      <c r="BD1982" s="138"/>
      <c r="BE1982" s="138"/>
      <c r="BF1982" s="138"/>
      <c r="BG1982" s="138"/>
      <c r="BH1982" s="138"/>
      <c r="BI1982" s="138"/>
      <c r="BJ1982" s="138"/>
      <c r="BK1982" s="138"/>
      <c r="BL1982" s="138"/>
      <c r="BM1982" s="138"/>
      <c r="BN1982" s="138"/>
      <c r="BO1982" s="138"/>
      <c r="BP1982" s="138"/>
      <c r="BQ1982" s="138"/>
      <c r="BR1982" s="138"/>
      <c r="BS1982" s="145">
        <f t="shared" ref="BS1982:CX1982" si="175">BS1974*23.8846</f>
        <v>6.4687938873731348</v>
      </c>
      <c r="BT1982" s="145">
        <f t="shared" si="175"/>
        <v>6.5739241136037476</v>
      </c>
      <c r="BU1982" s="145">
        <f t="shared" si="175"/>
        <v>7.0857113234683942</v>
      </c>
      <c r="BV1982" s="145">
        <f t="shared" si="175"/>
        <v>6.8766707800066724</v>
      </c>
      <c r="BW1982" s="145">
        <f t="shared" si="175"/>
        <v>7.4123733598887194</v>
      </c>
      <c r="BX1982" s="145">
        <f t="shared" si="175"/>
        <v>8.2276278001143481</v>
      </c>
      <c r="BY1982" s="145">
        <f t="shared" si="175"/>
        <v>7.9970578206150709</v>
      </c>
      <c r="BZ1982" s="145">
        <f t="shared" si="175"/>
        <v>8.003896738602732</v>
      </c>
      <c r="CA1982" s="145">
        <f t="shared" si="175"/>
        <v>8.3963803527366192</v>
      </c>
      <c r="CB1982" s="145">
        <f t="shared" si="175"/>
        <v>9.186414809323745</v>
      </c>
      <c r="CC1982" s="145">
        <f t="shared" si="175"/>
        <v>9.8154194282855691</v>
      </c>
      <c r="CD1982" s="145">
        <f t="shared" si="175"/>
        <v>9.392593558301277</v>
      </c>
      <c r="CE1982" s="145">
        <f t="shared" si="175"/>
        <v>11.194283835863621</v>
      </c>
      <c r="CF1982" s="145">
        <f t="shared" si="175"/>
        <v>11.9309547302631</v>
      </c>
      <c r="CG1982" s="145">
        <f t="shared" si="175"/>
        <v>12.442540014297876</v>
      </c>
      <c r="CH1982" s="145">
        <f t="shared" si="175"/>
        <v>13.082271209378156</v>
      </c>
      <c r="CI1982" s="145">
        <f t="shared" si="175"/>
        <v>12.67588751547602</v>
      </c>
      <c r="CJ1982" s="145">
        <f t="shared" si="175"/>
        <v>13.143134646111235</v>
      </c>
      <c r="CK1982" s="145">
        <f t="shared" si="175"/>
        <v>14.680493002476968</v>
      </c>
      <c r="CL1982" s="145">
        <f t="shared" si="175"/>
        <v>16.450388122780979</v>
      </c>
      <c r="CM1982" s="145">
        <f t="shared" si="175"/>
        <v>18.85139863028191</v>
      </c>
      <c r="CN1982" s="145">
        <f t="shared" si="175"/>
        <v>19.317378610850739</v>
      </c>
      <c r="CO1982" s="145">
        <f t="shared" si="175"/>
        <v>20.83919004045466</v>
      </c>
      <c r="CP1982" s="145">
        <f t="shared" si="175"/>
        <v>20.503806940550014</v>
      </c>
      <c r="CQ1982" s="145">
        <f t="shared" si="175"/>
        <v>22.22792062416751</v>
      </c>
      <c r="CR1982" s="145">
        <f t="shared" si="175"/>
        <v>19.190213507779671</v>
      </c>
      <c r="CS1982" s="145">
        <f t="shared" si="175"/>
        <v>20.003013742688129</v>
      </c>
      <c r="CT1982" s="145">
        <f t="shared" si="175"/>
        <v>20.861472714310789</v>
      </c>
      <c r="CU1982" s="145">
        <f t="shared" si="175"/>
        <v>21.492289659309616</v>
      </c>
      <c r="CV1982" s="145">
        <f t="shared" si="175"/>
        <v>23.332819312224196</v>
      </c>
      <c r="CW1982" s="145">
        <f t="shared" si="175"/>
        <v>24.139689276341254</v>
      </c>
      <c r="CX1982" s="145">
        <f t="shared" si="175"/>
        <v>25.435312180075286</v>
      </c>
      <c r="CY1982" s="145">
        <f t="shared" ref="CY1982:DY1982" si="176">CY1974*23.8846</f>
        <v>26.896682381718641</v>
      </c>
      <c r="CZ1982" s="145">
        <f t="shared" si="176"/>
        <v>26.624724479763852</v>
      </c>
      <c r="DA1982" s="145">
        <f t="shared" si="176"/>
        <v>26.54142790146533</v>
      </c>
      <c r="DB1982" s="145">
        <f t="shared" si="176"/>
        <v>27.528589046941271</v>
      </c>
      <c r="DC1982" s="145">
        <f t="shared" si="176"/>
        <v>27.008265986546345</v>
      </c>
      <c r="DD1982" s="145">
        <f t="shared" si="176"/>
        <v>31.683307181919162</v>
      </c>
      <c r="DE1982" s="145">
        <f t="shared" si="176"/>
        <v>29.738629147467901</v>
      </c>
      <c r="DF1982" s="145">
        <f t="shared" si="176"/>
        <v>31.017243561399411</v>
      </c>
      <c r="DG1982" s="145">
        <f t="shared" si="176"/>
        <v>32.199696683795928</v>
      </c>
      <c r="DH1982" s="145">
        <f t="shared" si="176"/>
        <v>36.229168276426797</v>
      </c>
      <c r="DI1982" s="145">
        <f t="shared" si="176"/>
        <v>36.796110984488422</v>
      </c>
      <c r="DJ1982" s="145">
        <f t="shared" si="176"/>
        <v>37.456811430294714</v>
      </c>
      <c r="DK1982" s="145">
        <f t="shared" si="176"/>
        <v>33.389849243080704</v>
      </c>
      <c r="DL1982" s="145">
        <f t="shared" si="176"/>
        <v>40.673828739726297</v>
      </c>
      <c r="DM1982" s="145">
        <f t="shared" si="176"/>
        <v>44.505556643211349</v>
      </c>
      <c r="DN1982" s="145">
        <f t="shared" si="176"/>
        <v>44.375256254503661</v>
      </c>
      <c r="DO1982" s="145">
        <f t="shared" si="176"/>
        <v>47.001793164278993</v>
      </c>
      <c r="DP1982" s="145">
        <f t="shared" si="176"/>
        <v>48.6312071031195</v>
      </c>
      <c r="DQ1982" s="145">
        <f t="shared" si="176"/>
        <v>48.158190576601676</v>
      </c>
      <c r="DR1982" s="145">
        <f t="shared" si="176"/>
        <v>46.651038610691423</v>
      </c>
      <c r="DS1982" s="145">
        <f t="shared" si="176"/>
        <v>48.574127648357006</v>
      </c>
      <c r="DT1982" s="145">
        <f t="shared" si="176"/>
        <v>46.394397068385281</v>
      </c>
      <c r="DU1982" s="145">
        <f t="shared" si="176"/>
        <v>46.217978217848561</v>
      </c>
      <c r="DV1982" s="145">
        <f t="shared" si="176"/>
        <v>35.967431669760174</v>
      </c>
      <c r="DW1982" s="145">
        <f t="shared" si="176"/>
        <v>37.785557317440443</v>
      </c>
      <c r="DX1982" s="145">
        <f t="shared" si="176"/>
        <v>34.162867215572895</v>
      </c>
      <c r="DY1982" s="145">
        <f t="shared" si="176"/>
        <v>34.121210125974265</v>
      </c>
    </row>
    <row r="1983" spans="1:129" s="90" customFormat="1">
      <c r="A1983" s="193" t="s">
        <v>3538</v>
      </c>
      <c r="B1983" s="179" t="s">
        <v>3551</v>
      </c>
      <c r="C1983" s="67" t="s">
        <v>3533</v>
      </c>
      <c r="D1983" s="188" t="s">
        <v>3566</v>
      </c>
      <c r="E1983" s="67" t="s">
        <v>2707</v>
      </c>
      <c r="F1983" s="138"/>
      <c r="G1983" s="138"/>
      <c r="H1983" s="138"/>
      <c r="I1983" s="138"/>
      <c r="J1983" s="138"/>
      <c r="K1983" s="138"/>
      <c r="L1983" s="138"/>
      <c r="M1983" s="138"/>
      <c r="N1983" s="138"/>
      <c r="O1983" s="138"/>
      <c r="P1983" s="138"/>
      <c r="Q1983" s="138"/>
      <c r="R1983" s="138"/>
      <c r="S1983" s="138"/>
      <c r="T1983" s="138"/>
      <c r="U1983" s="138"/>
      <c r="V1983" s="138"/>
      <c r="W1983" s="138"/>
      <c r="X1983" s="138"/>
      <c r="Y1983" s="138"/>
      <c r="Z1983" s="138"/>
      <c r="AA1983" s="138"/>
      <c r="AB1983" s="138"/>
      <c r="AC1983" s="138"/>
      <c r="AD1983" s="138"/>
      <c r="AE1983" s="138"/>
      <c r="AF1983" s="138"/>
      <c r="AG1983" s="138"/>
      <c r="AH1983" s="138"/>
      <c r="AI1983" s="138"/>
      <c r="AJ1983" s="138"/>
      <c r="AK1983" s="138"/>
      <c r="AL1983" s="138"/>
      <c r="AM1983" s="138"/>
      <c r="AN1983" s="138"/>
      <c r="AO1983" s="138"/>
      <c r="AP1983" s="138"/>
      <c r="AQ1983" s="138"/>
      <c r="AR1983" s="138"/>
      <c r="AS1983" s="138"/>
      <c r="AT1983" s="138"/>
      <c r="AU1983" s="138"/>
      <c r="AV1983" s="138"/>
      <c r="AW1983" s="138"/>
      <c r="AX1983" s="138"/>
      <c r="AY1983" s="138"/>
      <c r="AZ1983" s="138"/>
      <c r="BA1983" s="138"/>
      <c r="BB1983" s="138"/>
      <c r="BC1983" s="138"/>
      <c r="BD1983" s="138"/>
      <c r="BE1983" s="138"/>
      <c r="BF1983" s="138"/>
      <c r="BG1983" s="138"/>
      <c r="BH1983" s="138"/>
      <c r="BI1983" s="138"/>
      <c r="BJ1983" s="138"/>
      <c r="BK1983" s="138"/>
      <c r="BL1983" s="138"/>
      <c r="BM1983" s="138"/>
      <c r="BN1983" s="138"/>
      <c r="BO1983" s="138"/>
      <c r="BP1983" s="138"/>
      <c r="BQ1983" s="138"/>
      <c r="BR1983" s="138"/>
      <c r="BS1983" s="145">
        <f t="shared" ref="BS1983:CX1983" si="177">BS1975*23.8846</f>
        <v>713.2280828356661</v>
      </c>
      <c r="BT1983" s="145">
        <f t="shared" si="177"/>
        <v>704.28871711891247</v>
      </c>
      <c r="BU1983" s="145">
        <f t="shared" si="177"/>
        <v>683.7744157583619</v>
      </c>
      <c r="BV1983" s="145">
        <f t="shared" si="177"/>
        <v>697.06903886060513</v>
      </c>
      <c r="BW1983" s="145">
        <f t="shared" si="177"/>
        <v>698.54275538899492</v>
      </c>
      <c r="BX1983" s="145">
        <f t="shared" si="177"/>
        <v>683.66545239621257</v>
      </c>
      <c r="BY1983" s="145">
        <f t="shared" si="177"/>
        <v>641.40222947851544</v>
      </c>
      <c r="BZ1983" s="145">
        <f t="shared" si="177"/>
        <v>632.71780249617245</v>
      </c>
      <c r="CA1983" s="145">
        <f t="shared" si="177"/>
        <v>662.50275826401844</v>
      </c>
      <c r="CB1983" s="145">
        <f t="shared" si="177"/>
        <v>649.69252790293604</v>
      </c>
      <c r="CC1983" s="145">
        <f t="shared" si="177"/>
        <v>632.27723639101191</v>
      </c>
      <c r="CD1983" s="145">
        <f t="shared" si="177"/>
        <v>673.84606174192061</v>
      </c>
      <c r="CE1983" s="145">
        <f t="shared" si="177"/>
        <v>683.59676798029363</v>
      </c>
      <c r="CF1983" s="145">
        <f t="shared" si="177"/>
        <v>676.91568047844521</v>
      </c>
      <c r="CG1983" s="145">
        <f t="shared" si="177"/>
        <v>725.58555775153172</v>
      </c>
      <c r="CH1983" s="145">
        <f t="shared" si="177"/>
        <v>743.63514232586112</v>
      </c>
      <c r="CI1983" s="145">
        <f t="shared" si="177"/>
        <v>757.26062890294907</v>
      </c>
      <c r="CJ1983" s="145">
        <f t="shared" si="177"/>
        <v>743.55082139905937</v>
      </c>
      <c r="CK1983" s="145">
        <f t="shared" si="177"/>
        <v>763.72046523671997</v>
      </c>
      <c r="CL1983" s="145">
        <f t="shared" si="177"/>
        <v>790.21544214310518</v>
      </c>
      <c r="CM1983" s="145">
        <f t="shared" si="177"/>
        <v>819.56144130434245</v>
      </c>
      <c r="CN1983" s="145">
        <f t="shared" si="177"/>
        <v>804.94354799806592</v>
      </c>
      <c r="CO1983" s="145">
        <f t="shared" si="177"/>
        <v>827.16442412195897</v>
      </c>
      <c r="CP1983" s="145">
        <f t="shared" si="177"/>
        <v>845.58542791740183</v>
      </c>
      <c r="CQ1983" s="145">
        <f t="shared" si="177"/>
        <v>857.44786982011374</v>
      </c>
      <c r="CR1983" s="145">
        <f t="shared" si="177"/>
        <v>848.30723312384521</v>
      </c>
      <c r="CS1983" s="145">
        <f t="shared" si="177"/>
        <v>827.65148772804991</v>
      </c>
      <c r="CT1983" s="145">
        <f t="shared" si="177"/>
        <v>808.709119446979</v>
      </c>
      <c r="CU1983" s="145">
        <f t="shared" si="177"/>
        <v>801.50061276037889</v>
      </c>
      <c r="CV1983" s="145">
        <f t="shared" si="177"/>
        <v>799.82512348229193</v>
      </c>
      <c r="CW1983" s="145">
        <f t="shared" si="177"/>
        <v>801.41413690641434</v>
      </c>
      <c r="CX1983" s="145">
        <f t="shared" si="177"/>
        <v>822.85702047145378</v>
      </c>
      <c r="CY1983" s="145">
        <f t="shared" ref="CY1983:DY1983" si="178">CY1975*23.8846</f>
        <v>827.88988026641289</v>
      </c>
      <c r="CZ1983" s="145">
        <f t="shared" si="178"/>
        <v>835.28824397216852</v>
      </c>
      <c r="DA1983" s="145">
        <f t="shared" si="178"/>
        <v>823.05237429476517</v>
      </c>
      <c r="DB1983" s="145">
        <f t="shared" si="178"/>
        <v>858.8357035758911</v>
      </c>
      <c r="DC1983" s="145">
        <f t="shared" si="178"/>
        <v>845.4145286333719</v>
      </c>
      <c r="DD1983" s="145">
        <f t="shared" si="178"/>
        <v>847.86036476450488</v>
      </c>
      <c r="DE1983" s="145">
        <f t="shared" si="178"/>
        <v>868.31736729182296</v>
      </c>
      <c r="DF1983" s="145">
        <f t="shared" si="178"/>
        <v>869.3534342332581</v>
      </c>
      <c r="DG1983" s="145">
        <f t="shared" si="178"/>
        <v>868.24966506422197</v>
      </c>
      <c r="DH1983" s="145">
        <f t="shared" si="178"/>
        <v>867.49902929542316</v>
      </c>
      <c r="DI1983" s="145">
        <f t="shared" si="178"/>
        <v>875.08529984278471</v>
      </c>
      <c r="DJ1983" s="145">
        <f t="shared" si="178"/>
        <v>847.69782515483416</v>
      </c>
      <c r="DK1983" s="145">
        <f t="shared" si="178"/>
        <v>748.26449907330266</v>
      </c>
      <c r="DL1983" s="145">
        <f t="shared" si="178"/>
        <v>779.34042461272281</v>
      </c>
      <c r="DM1983" s="145">
        <f t="shared" si="178"/>
        <v>755.37576061885659</v>
      </c>
      <c r="DN1983" s="145">
        <f t="shared" si="178"/>
        <v>710.03128357588582</v>
      </c>
      <c r="DO1983" s="145">
        <f t="shared" si="178"/>
        <v>716.66883690397026</v>
      </c>
      <c r="DP1983" s="145">
        <f t="shared" si="178"/>
        <v>696.24016519999861</v>
      </c>
      <c r="DQ1983" s="145">
        <f t="shared" si="178"/>
        <v>633.51482084756356</v>
      </c>
      <c r="DR1983" s="145">
        <f t="shared" si="178"/>
        <v>580.36441246815002</v>
      </c>
      <c r="DS1983" s="145">
        <f t="shared" si="178"/>
        <v>563.65351527158248</v>
      </c>
      <c r="DT1983" s="145">
        <f t="shared" si="178"/>
        <v>535.04778175656088</v>
      </c>
      <c r="DU1983" s="145">
        <f t="shared" si="178"/>
        <v>450.75676259392941</v>
      </c>
      <c r="DV1983" s="145">
        <f t="shared" si="178"/>
        <v>373.20814880203943</v>
      </c>
      <c r="DW1983" s="145">
        <f t="shared" si="178"/>
        <v>416.25564660253792</v>
      </c>
      <c r="DX1983" s="145">
        <f t="shared" si="178"/>
        <v>397.43577815006535</v>
      </c>
      <c r="DY1983" s="145">
        <f t="shared" si="178"/>
        <v>333.06324741572331</v>
      </c>
    </row>
    <row r="1984" spans="1:129" s="90" customFormat="1">
      <c r="A1984" s="193" t="s">
        <v>3538</v>
      </c>
      <c r="B1984" s="179" t="s">
        <v>3551</v>
      </c>
      <c r="C1984" s="67" t="s">
        <v>3533</v>
      </c>
      <c r="D1984" s="188" t="s">
        <v>3566</v>
      </c>
      <c r="E1984" s="122" t="s">
        <v>2708</v>
      </c>
      <c r="F1984" s="122"/>
      <c r="G1984" s="122"/>
      <c r="H1984" s="122"/>
      <c r="I1984" s="122"/>
      <c r="J1984" s="122"/>
      <c r="K1984" s="122"/>
      <c r="L1984" s="122"/>
      <c r="M1984" s="122"/>
      <c r="N1984" s="122"/>
      <c r="O1984" s="122"/>
      <c r="P1984" s="122"/>
      <c r="Q1984" s="122"/>
      <c r="R1984" s="122"/>
      <c r="S1984" s="122"/>
      <c r="T1984" s="122"/>
      <c r="U1984" s="122"/>
      <c r="V1984" s="122"/>
      <c r="W1984" s="122"/>
      <c r="X1984" s="122"/>
      <c r="Y1984" s="122"/>
      <c r="Z1984" s="122"/>
      <c r="AA1984" s="122"/>
      <c r="AB1984" s="122"/>
      <c r="AC1984" s="122"/>
      <c r="AD1984" s="122"/>
      <c r="AE1984" s="122"/>
      <c r="AF1984" s="122"/>
      <c r="AG1984" s="122"/>
      <c r="AH1984" s="122"/>
      <c r="AI1984" s="122"/>
      <c r="AJ1984" s="122"/>
      <c r="AK1984" s="122"/>
      <c r="AL1984" s="122"/>
      <c r="AM1984" s="122"/>
      <c r="AN1984" s="122"/>
      <c r="AO1984" s="122"/>
      <c r="AP1984" s="122"/>
      <c r="AQ1984" s="122"/>
      <c r="AR1984" s="122"/>
      <c r="AS1984" s="122"/>
      <c r="AT1984" s="122"/>
      <c r="AU1984" s="122"/>
      <c r="AV1984" s="122"/>
      <c r="AW1984" s="122"/>
      <c r="AX1984" s="122"/>
      <c r="AY1984" s="122"/>
      <c r="AZ1984" s="122"/>
      <c r="BA1984" s="122"/>
      <c r="BB1984" s="122"/>
      <c r="BC1984" s="122"/>
      <c r="BD1984" s="122"/>
      <c r="BE1984" s="122"/>
      <c r="BF1984" s="122"/>
      <c r="BG1984" s="122"/>
      <c r="BH1984" s="122"/>
      <c r="BI1984" s="122"/>
      <c r="BJ1984" s="122"/>
      <c r="BK1984" s="122"/>
      <c r="BL1984" s="122"/>
      <c r="BM1984" s="122"/>
      <c r="BN1984" s="122"/>
      <c r="BO1984" s="122"/>
      <c r="BP1984" s="122"/>
      <c r="BQ1984" s="122"/>
      <c r="BR1984" s="122"/>
      <c r="BS1984" s="145">
        <f t="shared" ref="BS1984:CX1984" si="179">BS1976*23.8846</f>
        <v>1391.031975669782</v>
      </c>
      <c r="BT1984" s="145">
        <f t="shared" si="179"/>
        <v>1406.6584415601776</v>
      </c>
      <c r="BU1984" s="145">
        <f t="shared" si="179"/>
        <v>1383.9660057459512</v>
      </c>
      <c r="BV1984" s="145">
        <f t="shared" si="179"/>
        <v>1404.398194259544</v>
      </c>
      <c r="BW1984" s="145">
        <f t="shared" si="179"/>
        <v>1448.5818892395478</v>
      </c>
      <c r="BX1984" s="145">
        <f t="shared" si="179"/>
        <v>1469.2185649522448</v>
      </c>
      <c r="BY1984" s="145">
        <f t="shared" si="179"/>
        <v>1460.5670722206087</v>
      </c>
      <c r="BZ1984" s="145">
        <f t="shared" si="179"/>
        <v>1476.2023610075621</v>
      </c>
      <c r="CA1984" s="145">
        <f t="shared" si="179"/>
        <v>1520.5139451112523</v>
      </c>
      <c r="CB1984" s="145">
        <f t="shared" si="179"/>
        <v>1521.6198729921236</v>
      </c>
      <c r="CC1984" s="145">
        <f t="shared" si="179"/>
        <v>1551.6287907964461</v>
      </c>
      <c r="CD1984" s="145">
        <f t="shared" si="179"/>
        <v>1607.8929497930494</v>
      </c>
      <c r="CE1984" s="145">
        <f t="shared" si="179"/>
        <v>1656.700063122649</v>
      </c>
      <c r="CF1984" s="145">
        <f t="shared" si="179"/>
        <v>1673.9036685939848</v>
      </c>
      <c r="CG1984" s="145">
        <f t="shared" si="179"/>
        <v>1751.5553342801793</v>
      </c>
      <c r="CH1984" s="145">
        <f t="shared" si="179"/>
        <v>1795.1670597097279</v>
      </c>
      <c r="CI1984" s="145">
        <f t="shared" si="179"/>
        <v>1819.2616021084539</v>
      </c>
      <c r="CJ1984" s="145">
        <f t="shared" si="179"/>
        <v>1839.6763487958724</v>
      </c>
      <c r="CK1984" s="145">
        <f t="shared" si="179"/>
        <v>1896.0431848897497</v>
      </c>
      <c r="CL1984" s="145">
        <f t="shared" si="179"/>
        <v>1978.3705896800204</v>
      </c>
      <c r="CM1984" s="145">
        <f t="shared" si="179"/>
        <v>2063.3489468605767</v>
      </c>
      <c r="CN1984" s="145">
        <f t="shared" si="179"/>
        <v>2086.3138383315463</v>
      </c>
      <c r="CO1984" s="145">
        <f t="shared" si="179"/>
        <v>2169.260369591932</v>
      </c>
      <c r="CP1984" s="145">
        <f t="shared" si="179"/>
        <v>2234.143611880691</v>
      </c>
      <c r="CQ1984" s="145">
        <f t="shared" si="179"/>
        <v>2255.4653082374357</v>
      </c>
      <c r="CR1984" s="145">
        <f t="shared" si="179"/>
        <v>2228.3936069086371</v>
      </c>
      <c r="CS1984" s="145">
        <f t="shared" si="179"/>
        <v>2207.0007002093375</v>
      </c>
      <c r="CT1984" s="145">
        <f t="shared" si="179"/>
        <v>2198.3915316753946</v>
      </c>
      <c r="CU1984" s="145">
        <f t="shared" si="179"/>
        <v>2208.938555794487</v>
      </c>
      <c r="CV1984" s="145">
        <f t="shared" si="179"/>
        <v>2217.6509846403728</v>
      </c>
      <c r="CW1984" s="145">
        <f t="shared" si="179"/>
        <v>2233.5133530662652</v>
      </c>
      <c r="CX1984" s="145">
        <f t="shared" si="179"/>
        <v>2286.5357597489879</v>
      </c>
      <c r="CY1984" s="145">
        <f t="shared" ref="CY1984:DY1984" si="180">CY1976*23.8846</f>
        <v>2282.6559124349023</v>
      </c>
      <c r="CZ1984" s="145">
        <f t="shared" si="180"/>
        <v>2268.2839588968077</v>
      </c>
      <c r="DA1984" s="145">
        <f t="shared" si="180"/>
        <v>2277.9425938009954</v>
      </c>
      <c r="DB1984" s="145">
        <f t="shared" si="180"/>
        <v>2359.5442642825305</v>
      </c>
      <c r="DC1984" s="145">
        <f t="shared" si="180"/>
        <v>2395.9354244714855</v>
      </c>
      <c r="DD1984" s="145">
        <f t="shared" si="180"/>
        <v>2490.7657743860213</v>
      </c>
      <c r="DE1984" s="145">
        <f t="shared" si="180"/>
        <v>2709.4877975389122</v>
      </c>
      <c r="DF1984" s="145">
        <f t="shared" si="180"/>
        <v>2896.8058667142745</v>
      </c>
      <c r="DG1984" s="145">
        <f t="shared" si="180"/>
        <v>3111.8469935551238</v>
      </c>
      <c r="DH1984" s="145">
        <f t="shared" si="180"/>
        <v>3273.7045777860467</v>
      </c>
      <c r="DI1984" s="145">
        <f t="shared" si="180"/>
        <v>3459.4944750568238</v>
      </c>
      <c r="DJ1984" s="145">
        <f t="shared" si="180"/>
        <v>3506.9702532527504</v>
      </c>
      <c r="DK1984" s="145">
        <f t="shared" si="180"/>
        <v>3455.7186225688333</v>
      </c>
      <c r="DL1984" s="145">
        <f t="shared" si="180"/>
        <v>3610.3464858453781</v>
      </c>
      <c r="DM1984" s="145">
        <f t="shared" si="180"/>
        <v>3778.2301984635483</v>
      </c>
      <c r="DN1984" s="145">
        <f t="shared" si="180"/>
        <v>3788.5651922231946</v>
      </c>
      <c r="DO1984" s="145">
        <f t="shared" si="180"/>
        <v>3844.3045547738066</v>
      </c>
      <c r="DP1984" s="145">
        <f t="shared" si="180"/>
        <v>3860.1197185444689</v>
      </c>
      <c r="DQ1984" s="145">
        <f t="shared" si="180"/>
        <v>3755.8491544315934</v>
      </c>
      <c r="DR1984" s="145">
        <f t="shared" si="180"/>
        <v>3674.7101983154807</v>
      </c>
      <c r="DS1984" s="145">
        <f t="shared" si="180"/>
        <v>3713.9553835000593</v>
      </c>
      <c r="DT1984" s="145">
        <f t="shared" si="180"/>
        <v>3770.6632205091646</v>
      </c>
      <c r="DU1984" s="145">
        <f t="shared" si="180"/>
        <v>3748.6830833597842</v>
      </c>
      <c r="DV1984" s="145">
        <f t="shared" si="180"/>
        <v>3636.8619235568767</v>
      </c>
      <c r="DW1984" s="145">
        <f t="shared" si="180"/>
        <v>3834.9183214451095</v>
      </c>
      <c r="DX1984" s="145">
        <f t="shared" si="180"/>
        <v>3858.0518093647497</v>
      </c>
      <c r="DY1984" s="145">
        <f t="shared" si="180"/>
        <v>3917.880410329733</v>
      </c>
    </row>
    <row r="1985" spans="1:129" s="83" customFormat="1">
      <c r="A1985" s="176" t="s">
        <v>3538</v>
      </c>
      <c r="B1985" s="178" t="s">
        <v>3551</v>
      </c>
      <c r="C1985" t="s">
        <v>3533</v>
      </c>
      <c r="D1985" s="187" t="s">
        <v>3566</v>
      </c>
      <c r="E1985" s="116" t="s">
        <v>2709</v>
      </c>
      <c r="F1985" s="116"/>
      <c r="G1985" s="116"/>
      <c r="H1985" s="116"/>
      <c r="I1985" s="116"/>
      <c r="J1985" s="116"/>
      <c r="K1985" s="116"/>
      <c r="L1985" s="116"/>
      <c r="M1985" s="116"/>
      <c r="N1985" s="116"/>
      <c r="O1985" s="116"/>
      <c r="P1985" s="116"/>
      <c r="Q1985" s="116"/>
      <c r="R1985" s="116"/>
      <c r="S1985" s="116"/>
      <c r="T1985" s="116"/>
      <c r="U1985" s="116"/>
      <c r="V1985" s="116"/>
      <c r="W1985" s="116"/>
      <c r="X1985" s="116"/>
      <c r="Y1985" s="116"/>
      <c r="Z1985" s="116"/>
      <c r="AA1985" s="116"/>
      <c r="AB1985" s="116"/>
      <c r="AC1985" s="116"/>
      <c r="AD1985" s="116"/>
      <c r="AE1985" s="116"/>
      <c r="AF1985" s="116"/>
      <c r="AG1985" s="116"/>
      <c r="AH1985" s="116"/>
      <c r="AI1985" s="116"/>
      <c r="AJ1985" s="116"/>
      <c r="AK1985" s="116"/>
      <c r="AL1985" s="116"/>
      <c r="AM1985" s="116"/>
      <c r="AN1985" s="116"/>
      <c r="AO1985" s="116"/>
      <c r="AP1985" s="116"/>
      <c r="AQ1985" s="116"/>
      <c r="AR1985" s="116"/>
      <c r="AS1985" s="116"/>
      <c r="AT1985" s="116"/>
      <c r="AU1985" s="116"/>
      <c r="AV1985" s="116"/>
      <c r="AW1985" s="116"/>
      <c r="AX1985" s="116"/>
      <c r="AY1985" s="116"/>
      <c r="AZ1985" s="116"/>
      <c r="BA1985" s="116"/>
      <c r="BB1985" s="116"/>
      <c r="BC1985" s="116"/>
      <c r="BD1985" s="116"/>
      <c r="BE1985" s="116"/>
      <c r="BF1985" s="116"/>
      <c r="BG1985" s="116"/>
      <c r="BH1985" s="116"/>
      <c r="BI1985" s="116"/>
      <c r="BJ1985" s="116"/>
      <c r="BK1985" s="116"/>
      <c r="BL1985" s="116"/>
      <c r="BM1985" s="116"/>
      <c r="BN1985" s="116"/>
      <c r="BO1985" s="116"/>
      <c r="BP1985" s="116"/>
      <c r="BQ1985" s="116"/>
      <c r="BR1985" s="116"/>
      <c r="BS1985" s="135"/>
      <c r="BT1985" s="135"/>
      <c r="BU1985" s="135"/>
      <c r="BV1985" s="135"/>
      <c r="BW1985" s="135"/>
      <c r="BX1985" s="135"/>
      <c r="BY1985" s="135"/>
      <c r="BZ1985" s="135"/>
      <c r="CA1985" s="135"/>
      <c r="CB1985" s="135"/>
      <c r="CC1985" s="135"/>
      <c r="CD1985" s="135"/>
      <c r="CE1985" s="135"/>
      <c r="CF1985" s="135"/>
      <c r="CG1985" s="135"/>
      <c r="CH1985" s="135"/>
      <c r="CI1985" s="135">
        <f t="shared" ref="CI1985:DX1985" si="181">CI1984/CI1970</f>
        <v>0.98660495382148983</v>
      </c>
      <c r="CJ1985" s="135">
        <f t="shared" si="181"/>
        <v>0.96356483621935907</v>
      </c>
      <c r="CK1985" s="135">
        <f t="shared" si="181"/>
        <v>0.99610437341882674</v>
      </c>
      <c r="CL1985" s="135">
        <f t="shared" si="181"/>
        <v>0.99579211660181699</v>
      </c>
      <c r="CM1985" s="135">
        <f t="shared" si="181"/>
        <v>0.98847564230669493</v>
      </c>
      <c r="CN1985" s="135">
        <f t="shared" si="181"/>
        <v>0.97632109912047593</v>
      </c>
      <c r="CO1985" s="135">
        <f t="shared" si="181"/>
        <v>0.99633592072129895</v>
      </c>
      <c r="CP1985" s="135">
        <f t="shared" si="181"/>
        <v>1.0018034429260476</v>
      </c>
      <c r="CQ1985" s="135">
        <f t="shared" si="181"/>
        <v>0.99380879157639723</v>
      </c>
      <c r="CR1985" s="135">
        <f t="shared" si="181"/>
        <v>0.98372547525710274</v>
      </c>
      <c r="CS1985" s="135">
        <f t="shared" si="181"/>
        <v>1.0015056370336974</v>
      </c>
      <c r="CT1985" s="135">
        <f t="shared" si="181"/>
        <v>0.99979799754294907</v>
      </c>
      <c r="CU1985" s="135">
        <f t="shared" si="181"/>
        <v>1.035790304634904</v>
      </c>
      <c r="CV1985" s="135">
        <f t="shared" si="181"/>
        <v>1.0165399863675888</v>
      </c>
      <c r="CW1985" s="135">
        <f t="shared" si="181"/>
        <v>0.99346507681921703</v>
      </c>
      <c r="CX1985" s="135">
        <f t="shared" si="181"/>
        <v>1.0033764734322732</v>
      </c>
      <c r="CY1985" s="135">
        <f t="shared" si="181"/>
        <v>0.98707479932664322</v>
      </c>
      <c r="CZ1985" s="135">
        <f t="shared" si="181"/>
        <v>0.99877422712456354</v>
      </c>
      <c r="DA1985" s="135">
        <f t="shared" si="181"/>
        <v>1.0026922826081957</v>
      </c>
      <c r="DB1985" s="135">
        <f t="shared" si="181"/>
        <v>1.0234707750385854</v>
      </c>
      <c r="DC1985" s="135">
        <f t="shared" si="181"/>
        <v>0.99700815303657797</v>
      </c>
      <c r="DD1985" s="135">
        <f t="shared" si="181"/>
        <v>1.0240531357030653</v>
      </c>
      <c r="DE1985" s="135">
        <f t="shared" si="181"/>
        <v>1.0378836784552752</v>
      </c>
      <c r="DF1985" s="135">
        <f t="shared" si="181"/>
        <v>1.021369086348048</v>
      </c>
      <c r="DG1985" s="135">
        <f t="shared" si="181"/>
        <v>1.032244561532456</v>
      </c>
      <c r="DH1985" s="135">
        <f t="shared" si="181"/>
        <v>1.0337608039110386</v>
      </c>
      <c r="DI1985" s="135">
        <f t="shared" si="181"/>
        <v>1.0463036950808016</v>
      </c>
      <c r="DJ1985" s="135">
        <f t="shared" si="181"/>
        <v>1.026868572365544</v>
      </c>
      <c r="DK1985" s="135">
        <f t="shared" si="181"/>
        <v>1.012226708366387</v>
      </c>
      <c r="DL1985" s="135">
        <f t="shared" si="181"/>
        <v>1.0036799135033265</v>
      </c>
      <c r="DM1985" s="135">
        <f t="shared" si="181"/>
        <v>0.98104896928614127</v>
      </c>
      <c r="DN1985" s="135">
        <f t="shared" si="181"/>
        <v>0.97364236726611497</v>
      </c>
      <c r="DO1985" s="135">
        <f t="shared" si="181"/>
        <v>0.97239504530982268</v>
      </c>
      <c r="DP1985" s="135">
        <f t="shared" si="181"/>
        <v>0.97911355067390615</v>
      </c>
      <c r="DQ1985" s="135">
        <f t="shared" si="181"/>
        <v>0.98004197593479603</v>
      </c>
      <c r="DR1985" s="135">
        <f t="shared" si="181"/>
        <v>1.0129695178029772</v>
      </c>
      <c r="DS1985" s="135">
        <f t="shared" si="181"/>
        <v>1.000045591124866</v>
      </c>
      <c r="DT1985" s="135">
        <f t="shared" si="181"/>
        <v>0.9714063771501964</v>
      </c>
      <c r="DU1985" s="135">
        <f t="shared" si="181"/>
        <v>0.9522522428768766</v>
      </c>
      <c r="DV1985" s="135">
        <f t="shared" si="181"/>
        <v>0.97269736378676774</v>
      </c>
      <c r="DW1985" s="135">
        <f t="shared" si="181"/>
        <v>0.98667377865938122</v>
      </c>
      <c r="DX1985" s="135">
        <f t="shared" si="181"/>
        <v>0.92785255714126957</v>
      </c>
      <c r="DY1985" s="135">
        <f>DY1984/DY1970</f>
        <v>0.91515763983764731</v>
      </c>
    </row>
    <row r="1986" spans="1:129" s="95" customFormat="1">
      <c r="A1986" s="193" t="s">
        <v>3538</v>
      </c>
      <c r="B1986" s="179" t="s">
        <v>3551</v>
      </c>
      <c r="C1986" s="67" t="s">
        <v>3533</v>
      </c>
      <c r="D1986" s="188" t="s">
        <v>3566</v>
      </c>
      <c r="E1986" s="95" t="s">
        <v>2710</v>
      </c>
      <c r="F1986" s="96" t="str">
        <f>IF($F1992=1,F1993,"")</f>
        <v/>
      </c>
      <c r="G1986" s="96" t="str">
        <f t="shared" ref="G1986:BR1986" si="182">IF($F1992=1,G1993,"")</f>
        <v/>
      </c>
      <c r="H1986" s="96" t="str">
        <f t="shared" si="182"/>
        <v/>
      </c>
      <c r="I1986" s="96" t="str">
        <f t="shared" si="182"/>
        <v/>
      </c>
      <c r="J1986" s="96" t="str">
        <f t="shared" si="182"/>
        <v/>
      </c>
      <c r="K1986" s="96" t="str">
        <f t="shared" si="182"/>
        <v/>
      </c>
      <c r="L1986" s="96" t="str">
        <f t="shared" si="182"/>
        <v/>
      </c>
      <c r="M1986" s="96" t="str">
        <f t="shared" si="182"/>
        <v/>
      </c>
      <c r="N1986" s="96" t="str">
        <f t="shared" si="182"/>
        <v/>
      </c>
      <c r="O1986" s="96" t="str">
        <f t="shared" si="182"/>
        <v/>
      </c>
      <c r="P1986" s="96" t="str">
        <f t="shared" si="182"/>
        <v/>
      </c>
      <c r="Q1986" s="96" t="str">
        <f t="shared" si="182"/>
        <v/>
      </c>
      <c r="R1986" s="96" t="str">
        <f t="shared" si="182"/>
        <v/>
      </c>
      <c r="S1986" s="96" t="str">
        <f t="shared" si="182"/>
        <v/>
      </c>
      <c r="T1986" s="96" t="str">
        <f t="shared" si="182"/>
        <v/>
      </c>
      <c r="U1986" s="96" t="str">
        <f t="shared" si="182"/>
        <v/>
      </c>
      <c r="V1986" s="96" t="str">
        <f t="shared" si="182"/>
        <v/>
      </c>
      <c r="W1986" s="96" t="str">
        <f t="shared" si="182"/>
        <v/>
      </c>
      <c r="X1986" s="96" t="str">
        <f t="shared" si="182"/>
        <v/>
      </c>
      <c r="Y1986" s="96" t="str">
        <f t="shared" si="182"/>
        <v/>
      </c>
      <c r="Z1986" s="96" t="str">
        <f t="shared" si="182"/>
        <v/>
      </c>
      <c r="AA1986" s="96" t="str">
        <f t="shared" si="182"/>
        <v/>
      </c>
      <c r="AB1986" s="96" t="str">
        <f t="shared" si="182"/>
        <v/>
      </c>
      <c r="AC1986" s="96" t="str">
        <f t="shared" si="182"/>
        <v/>
      </c>
      <c r="AD1986" s="96" t="str">
        <f t="shared" si="182"/>
        <v/>
      </c>
      <c r="AE1986" s="96" t="str">
        <f t="shared" si="182"/>
        <v/>
      </c>
      <c r="AF1986" s="96" t="str">
        <f t="shared" si="182"/>
        <v/>
      </c>
      <c r="AG1986" s="96" t="str">
        <f t="shared" si="182"/>
        <v/>
      </c>
      <c r="AH1986" s="96" t="str">
        <f t="shared" si="182"/>
        <v/>
      </c>
      <c r="AI1986" s="96" t="str">
        <f t="shared" si="182"/>
        <v/>
      </c>
      <c r="AJ1986" s="96" t="str">
        <f t="shared" si="182"/>
        <v/>
      </c>
      <c r="AK1986" s="96" t="str">
        <f t="shared" si="182"/>
        <v/>
      </c>
      <c r="AL1986" s="96" t="str">
        <f t="shared" si="182"/>
        <v/>
      </c>
      <c r="AM1986" s="96" t="str">
        <f t="shared" si="182"/>
        <v/>
      </c>
      <c r="AN1986" s="96" t="str">
        <f t="shared" si="182"/>
        <v/>
      </c>
      <c r="AO1986" s="96" t="str">
        <f t="shared" si="182"/>
        <v/>
      </c>
      <c r="AP1986" s="96" t="str">
        <f t="shared" si="182"/>
        <v/>
      </c>
      <c r="AQ1986" s="96" t="str">
        <f t="shared" si="182"/>
        <v/>
      </c>
      <c r="AR1986" s="96" t="str">
        <f t="shared" si="182"/>
        <v/>
      </c>
      <c r="AS1986" s="96" t="str">
        <f t="shared" si="182"/>
        <v/>
      </c>
      <c r="AT1986" s="96" t="str">
        <f t="shared" si="182"/>
        <v/>
      </c>
      <c r="AU1986" s="96" t="str">
        <f t="shared" si="182"/>
        <v/>
      </c>
      <c r="AV1986" s="96" t="str">
        <f t="shared" si="182"/>
        <v/>
      </c>
      <c r="AW1986" s="96" t="str">
        <f t="shared" si="182"/>
        <v/>
      </c>
      <c r="AX1986" s="96" t="str">
        <f t="shared" si="182"/>
        <v/>
      </c>
      <c r="AY1986" s="96" t="str">
        <f t="shared" si="182"/>
        <v/>
      </c>
      <c r="AZ1986" s="96" t="str">
        <f t="shared" si="182"/>
        <v/>
      </c>
      <c r="BA1986" s="96" t="str">
        <f t="shared" si="182"/>
        <v/>
      </c>
      <c r="BB1986" s="96" t="str">
        <f t="shared" si="182"/>
        <v/>
      </c>
      <c r="BC1986" s="96" t="str">
        <f t="shared" si="182"/>
        <v/>
      </c>
      <c r="BD1986" s="96" t="str">
        <f t="shared" si="182"/>
        <v/>
      </c>
      <c r="BE1986" s="96" t="str">
        <f t="shared" si="182"/>
        <v/>
      </c>
      <c r="BF1986" s="96" t="str">
        <f t="shared" si="182"/>
        <v/>
      </c>
      <c r="BG1986" s="96" t="str">
        <f t="shared" si="182"/>
        <v/>
      </c>
      <c r="BH1986" s="96" t="str">
        <f t="shared" si="182"/>
        <v/>
      </c>
      <c r="BI1986" s="96" t="str">
        <f t="shared" si="182"/>
        <v/>
      </c>
      <c r="BJ1986" s="96" t="str">
        <f t="shared" si="182"/>
        <v/>
      </c>
      <c r="BK1986" s="96" t="str">
        <f t="shared" si="182"/>
        <v/>
      </c>
      <c r="BL1986" s="96" t="str">
        <f t="shared" si="182"/>
        <v/>
      </c>
      <c r="BM1986" s="96" t="str">
        <f t="shared" si="182"/>
        <v/>
      </c>
      <c r="BN1986" s="96" t="str">
        <f t="shared" si="182"/>
        <v/>
      </c>
      <c r="BO1986" s="96" t="str">
        <f t="shared" si="182"/>
        <v/>
      </c>
      <c r="BP1986" s="96" t="str">
        <f t="shared" si="182"/>
        <v/>
      </c>
      <c r="BQ1986" s="96" t="str">
        <f t="shared" si="182"/>
        <v/>
      </c>
      <c r="BR1986" s="96" t="str">
        <f t="shared" si="182"/>
        <v/>
      </c>
      <c r="BS1986" s="96">
        <f>IF($F1992=1,BS1993,IF($F1992=3,BS1993,""))</f>
        <v>8.6532696804077477E-2</v>
      </c>
      <c r="BT1986" s="96">
        <f t="shared" ref="BT1986:CP1986" si="183">IF($F1992=1,BT1993,IF($F1992=3,BT1993,""))</f>
        <v>8.4279820590582283E-2</v>
      </c>
      <c r="BU1986" s="96">
        <f t="shared" si="183"/>
        <v>8.3983942225810279E-2</v>
      </c>
      <c r="BV1986" s="96">
        <f t="shared" si="183"/>
        <v>8.5125382533127666E-2</v>
      </c>
      <c r="BW1986" s="96">
        <f t="shared" si="183"/>
        <v>8.3708027040090824E-2</v>
      </c>
      <c r="BX1986" s="96">
        <f t="shared" si="183"/>
        <v>8.4880324092054552E-2</v>
      </c>
      <c r="BY1986" s="96">
        <f t="shared" si="183"/>
        <v>8.7801616877775671E-2</v>
      </c>
      <c r="BZ1986" s="96">
        <f t="shared" si="183"/>
        <v>8.582382074161185E-2</v>
      </c>
      <c r="CA1986" s="96">
        <f t="shared" si="183"/>
        <v>8.8964842969109378E-2</v>
      </c>
      <c r="CB1986" s="96">
        <f t="shared" si="183"/>
        <v>9.0130044346114449E-2</v>
      </c>
      <c r="CC1986" s="96">
        <f t="shared" si="183"/>
        <v>9.2887897134581593E-2</v>
      </c>
      <c r="CD1986" s="96">
        <f t="shared" si="183"/>
        <v>9.6293193370401736E-2</v>
      </c>
      <c r="CE1986" s="96">
        <f t="shared" si="183"/>
        <v>9.571732093550013E-2</v>
      </c>
      <c r="CF1986" s="96">
        <f t="shared" si="183"/>
        <v>9.0402943781801956E-2</v>
      </c>
      <c r="CG1986" s="96">
        <f t="shared" si="183"/>
        <v>9.3200123252628053E-2</v>
      </c>
      <c r="CH1986" s="96">
        <f t="shared" si="183"/>
        <v>9.7057867488850744E-2</v>
      </c>
      <c r="CI1986" s="96">
        <f t="shared" si="183"/>
        <v>0.11029615739556706</v>
      </c>
      <c r="CJ1986" s="96">
        <f t="shared" si="183"/>
        <v>0.11809117919128018</v>
      </c>
      <c r="CK1986" s="96">
        <f t="shared" si="183"/>
        <v>0.11674102258771582</v>
      </c>
      <c r="CL1986" s="96">
        <f t="shared" si="183"/>
        <v>0.12143563296707084</v>
      </c>
      <c r="CM1986" s="96">
        <f t="shared" si="183"/>
        <v>0.12181011615702947</v>
      </c>
      <c r="CN1986" s="96">
        <f t="shared" si="183"/>
        <v>0.12113814428810731</v>
      </c>
      <c r="CO1986" s="96">
        <f t="shared" si="183"/>
        <v>0.1211106378273147</v>
      </c>
      <c r="CP1986" s="96">
        <f t="shared" si="183"/>
        <v>0.1266148267299449</v>
      </c>
      <c r="CQ1986" s="96">
        <f>IF($F1992=2,CQ1994,IF($F1992=3,CQ1994,""))</f>
        <v>0.11567005260611717</v>
      </c>
      <c r="CR1986" s="96">
        <f t="shared" ref="CR1986:DW1986" si="184">IF($F1992=2,CR1994,IF($F1992=3,CR1994,""))</f>
        <v>0.11825733998050537</v>
      </c>
      <c r="CS1986" s="96">
        <f t="shared" si="184"/>
        <v>0.11206996754873506</v>
      </c>
      <c r="CT1986" s="96">
        <f t="shared" si="184"/>
        <v>0.10990140107305847</v>
      </c>
      <c r="CU1986" s="96">
        <f t="shared" si="184"/>
        <v>0.1087644677526841</v>
      </c>
      <c r="CV1986" s="96">
        <f t="shared" si="184"/>
        <v>0.10886054647304834</v>
      </c>
      <c r="CW1986" s="96">
        <f t="shared" si="184"/>
        <v>0.10950547719982515</v>
      </c>
      <c r="CX1986" s="96">
        <f t="shared" si="184"/>
        <v>0.10826468423421549</v>
      </c>
      <c r="CY1986" s="96">
        <f t="shared" si="184"/>
        <v>0.10832657343644886</v>
      </c>
      <c r="CZ1986" s="96">
        <f t="shared" si="184"/>
        <v>0.10330818504266483</v>
      </c>
      <c r="DA1986" s="96">
        <f t="shared" si="184"/>
        <v>0.10394453044333755</v>
      </c>
      <c r="DB1986" s="96">
        <f t="shared" si="184"/>
        <v>0.10118534379056371</v>
      </c>
      <c r="DC1986" s="96">
        <f t="shared" si="184"/>
        <v>9.9962123180145607E-2</v>
      </c>
      <c r="DD1986" s="96">
        <f t="shared" si="184"/>
        <v>9.3359008393885168E-2</v>
      </c>
      <c r="DE1986" s="96">
        <f t="shared" si="184"/>
        <v>9.9110938075203825E-2</v>
      </c>
      <c r="DF1986" s="96">
        <f t="shared" si="184"/>
        <v>0.10635790242246498</v>
      </c>
      <c r="DG1986" s="96">
        <f t="shared" si="184"/>
        <v>9.6286681872450208E-2</v>
      </c>
      <c r="DH1986" s="96">
        <f t="shared" si="184"/>
        <v>9.5231948185614687E-2</v>
      </c>
      <c r="DI1986" s="96">
        <f t="shared" si="184"/>
        <v>9.4365135866884456E-2</v>
      </c>
      <c r="DJ1986" s="96">
        <f t="shared" si="184"/>
        <v>0.10132337481261866</v>
      </c>
      <c r="DK1986" s="96">
        <f t="shared" si="184"/>
        <v>9.8344671322473987E-2</v>
      </c>
      <c r="DL1986" s="96">
        <f t="shared" si="184"/>
        <v>9.5105300074299917E-2</v>
      </c>
      <c r="DM1986" s="96">
        <f t="shared" si="184"/>
        <v>9.1253920938156999E-2</v>
      </c>
      <c r="DN1986" s="96">
        <f t="shared" si="184"/>
        <v>8.6711315264806521E-2</v>
      </c>
      <c r="DO1986" s="96">
        <f t="shared" si="184"/>
        <v>8.5379107859758774E-2</v>
      </c>
      <c r="DP1986" s="96">
        <f t="shared" si="184"/>
        <v>8.7116786289947665E-2</v>
      </c>
      <c r="DQ1986" s="96">
        <f t="shared" si="184"/>
        <v>8.0412422299464326E-2</v>
      </c>
      <c r="DR1986" s="96">
        <f t="shared" si="184"/>
        <v>8.3157445029628602E-2</v>
      </c>
      <c r="DS1986" s="96">
        <f t="shared" si="184"/>
        <v>8.1181256957304715E-2</v>
      </c>
      <c r="DT1986" s="96">
        <f t="shared" si="184"/>
        <v>7.7677838019228326E-2</v>
      </c>
      <c r="DU1986" s="96">
        <f t="shared" si="184"/>
        <v>8.0063698401761793E-2</v>
      </c>
      <c r="DV1986" s="96">
        <f t="shared" si="184"/>
        <v>7.5525652977311605E-2</v>
      </c>
      <c r="DW1986" s="96">
        <f t="shared" si="184"/>
        <v>7.3907678549448241E-2</v>
      </c>
      <c r="DX1986" s="96"/>
      <c r="DY1986" s="96"/>
    </row>
    <row r="1987" spans="1:129" s="95" customFormat="1">
      <c r="A1987" s="193" t="s">
        <v>3538</v>
      </c>
      <c r="B1987" s="179" t="s">
        <v>3551</v>
      </c>
      <c r="C1987" s="67" t="s">
        <v>3533</v>
      </c>
      <c r="D1987" s="188" t="s">
        <v>3566</v>
      </c>
      <c r="E1987" s="95" t="s">
        <v>2711</v>
      </c>
      <c r="F1987" s="96"/>
      <c r="G1987" s="96"/>
      <c r="H1987" s="96"/>
      <c r="I1987" s="96"/>
      <c r="J1987" s="96"/>
      <c r="K1987" s="96"/>
      <c r="L1987" s="96"/>
      <c r="M1987" s="96"/>
      <c r="N1987" s="96"/>
      <c r="O1987" s="96"/>
      <c r="P1987" s="96"/>
      <c r="Q1987" s="96"/>
      <c r="R1987" s="96"/>
      <c r="S1987" s="96"/>
      <c r="T1987" s="96"/>
      <c r="U1987" s="96"/>
      <c r="V1987" s="96"/>
      <c r="W1987" s="96"/>
      <c r="X1987" s="96"/>
      <c r="Y1987" s="96"/>
      <c r="Z1987" s="96"/>
      <c r="AA1987" s="96"/>
      <c r="AB1987" s="96"/>
      <c r="AC1987" s="96"/>
      <c r="AD1987" s="96"/>
      <c r="AE1987" s="96"/>
      <c r="AF1987" s="96"/>
      <c r="AG1987" s="96"/>
      <c r="AH1987" s="96"/>
      <c r="AI1987" s="96"/>
      <c r="AJ1987" s="96"/>
      <c r="AK1987" s="96"/>
      <c r="AL1987" s="96"/>
      <c r="AM1987" s="96"/>
      <c r="AN1987" s="96"/>
      <c r="AO1987" s="96"/>
      <c r="AP1987" s="96"/>
      <c r="AQ1987" s="96"/>
      <c r="AR1987" s="96"/>
      <c r="AS1987" s="96"/>
      <c r="AT1987" s="96"/>
      <c r="AU1987" s="96"/>
      <c r="AV1987" s="96"/>
      <c r="AW1987" s="96"/>
      <c r="AX1987" s="96"/>
      <c r="AY1987" s="96"/>
      <c r="AZ1987" s="96"/>
      <c r="BA1987" s="96"/>
      <c r="BB1987" s="96"/>
      <c r="BC1987" s="96"/>
      <c r="BD1987" s="96"/>
      <c r="BE1987" s="96"/>
      <c r="BF1987" s="96"/>
      <c r="BG1987" s="96"/>
      <c r="BH1987" s="96"/>
      <c r="BI1987" s="96"/>
      <c r="BJ1987" s="96"/>
      <c r="BK1987" s="96"/>
      <c r="BL1987" s="96"/>
      <c r="BM1987" s="96"/>
      <c r="BN1987" s="96"/>
      <c r="BO1987" s="96"/>
      <c r="BP1987" s="96"/>
      <c r="BQ1987" s="96"/>
      <c r="BR1987" s="96"/>
      <c r="BS1987" s="96">
        <f>BS1979*1000000/BS9</f>
        <v>0.11837979099813492</v>
      </c>
      <c r="BT1987" s="96">
        <f>BT1979*1000000/BT9</f>
        <v>0.12217059742313192</v>
      </c>
      <c r="BU1987" s="96">
        <f>BU1979*1000000/BU9</f>
        <v>0.11559181790785378</v>
      </c>
      <c r="BV1987" s="96">
        <f>BV1979*1000000/BV9</f>
        <v>0.1145798367568934</v>
      </c>
      <c r="BW1987" s="96">
        <f>BW1979*1000000/BW9</f>
        <v>0.12618713587408148</v>
      </c>
      <c r="BX1987" s="96">
        <f>BX1979*1000000/BX9</f>
        <v>0.13864905423619869</v>
      </c>
      <c r="BY1987" s="96">
        <f>BY1979*1000000/BY9</f>
        <v>0.14556495822960269</v>
      </c>
      <c r="BZ1987" s="96">
        <f>BZ1979*1000000/BZ9</f>
        <v>0.14788291661338024</v>
      </c>
      <c r="CA1987" s="96">
        <f>CA1979*1000000/CA9</f>
        <v>0.14797709820353977</v>
      </c>
      <c r="CB1987" s="96">
        <f>CB1979*1000000/CB9</f>
        <v>0.14830085305202748</v>
      </c>
      <c r="CC1987" s="96">
        <f>CC1979*1000000/CC9</f>
        <v>0.15701341326636953</v>
      </c>
      <c r="CD1987" s="96">
        <f>CD1979*1000000/CD9</f>
        <v>0.15756432341557364</v>
      </c>
      <c r="CE1987" s="96">
        <f>CE1979*1000000/CE9</f>
        <v>0.16500837243008634</v>
      </c>
      <c r="CF1987" s="96">
        <f>CF1979*1000000/CF9</f>
        <v>0.16987404247823562</v>
      </c>
      <c r="CG1987" s="96">
        <f>CG1979*1000000/CG9</f>
        <v>0.17495097090508926</v>
      </c>
      <c r="CH1987" s="96">
        <f>CH1979*1000000/CH9</f>
        <v>0.18167562437908616</v>
      </c>
      <c r="CI1987" s="96">
        <f>CI1979*1000000/CI9</f>
        <v>0.18397521349594292</v>
      </c>
      <c r="CJ1987" s="96">
        <f>CJ1979*1000000/CJ9</f>
        <v>0.18726567951124123</v>
      </c>
      <c r="CK1987" s="96">
        <f>CK1979*1000000/CK9</f>
        <v>0.19497469371575291</v>
      </c>
      <c r="CL1987" s="96">
        <f>CL1979*1000000/CL9</f>
        <v>0.20809288197755393</v>
      </c>
      <c r="CM1987" s="96">
        <f>CM1979*1000000/CM9</f>
        <v>0.23486489368742508</v>
      </c>
      <c r="CN1987" s="96">
        <f>CN1979*1000000/CN9</f>
        <v>0.23961057364477795</v>
      </c>
      <c r="CO1987" s="96">
        <f>CO1979*1000000/CO9</f>
        <v>0.25150298974267593</v>
      </c>
      <c r="CP1987" s="96">
        <f>CP1979*1000000/CP9</f>
        <v>0.26351234679707453</v>
      </c>
      <c r="CQ1987" s="96">
        <f>CQ1979*1000000/CQ9</f>
        <v>0.26907213818532377</v>
      </c>
      <c r="CR1987" s="96">
        <f>CR1979*1000000/CR9</f>
        <v>0.26874698940569869</v>
      </c>
      <c r="CS1987" s="96">
        <f>CS1979*1000000/CS9</f>
        <v>0.27442079912492146</v>
      </c>
      <c r="CT1987" s="96">
        <f>CT1979*1000000/CT9</f>
        <v>0.27872154432359342</v>
      </c>
      <c r="CU1987" s="96">
        <f>CU1979*1000000/CU9</f>
        <v>0.28692588529008173</v>
      </c>
      <c r="CV1987" s="96">
        <f>CV1979*1000000/CV9</f>
        <v>0.29598004946946144</v>
      </c>
      <c r="CW1987" s="96">
        <f>CW1979*1000000/CW9</f>
        <v>0.29616117134680453</v>
      </c>
      <c r="CX1987" s="96">
        <f>CX1979*1000000/CX9</f>
        <v>0.30386782399940615</v>
      </c>
      <c r="CY1987" s="96">
        <f>CY1979*1000000/CY9</f>
        <v>0.29991264737044454</v>
      </c>
      <c r="CZ1987" s="96">
        <f>CZ1979*1000000/CZ9</f>
        <v>0.29512819580668287</v>
      </c>
      <c r="DA1987" s="96">
        <f>DA1979*1000000/DA9</f>
        <v>0.29836144883891924</v>
      </c>
      <c r="DB1987" s="96">
        <f>DB1979*1000000/DB9</f>
        <v>0.30592733339748157</v>
      </c>
      <c r="DC1987" s="96">
        <f>DC1979*1000000/DC9</f>
        <v>0.31591431988899465</v>
      </c>
      <c r="DD1987" s="96">
        <f>DD1979*1000000/DD9</f>
        <v>0.33590963425512621</v>
      </c>
      <c r="DE1987" s="96">
        <f>DE1979*1000000/DE9</f>
        <v>0.37986403845310529</v>
      </c>
      <c r="DF1987" s="96">
        <f>DF1979*1000000/DF9</f>
        <v>0.42239487905875495</v>
      </c>
      <c r="DG1987" s="96">
        <f>DG1979*1000000/DG9</f>
        <v>0.47471845459683221</v>
      </c>
      <c r="DH1987" s="96">
        <f>DH1979*1000000/DH9</f>
        <v>0.5058550892562611</v>
      </c>
      <c r="DI1987" s="96">
        <f>DI1979*1000000/DI9</f>
        <v>0.54337967255239361</v>
      </c>
      <c r="DJ1987" s="96">
        <f>DJ1979*1000000/DJ9</f>
        <v>0.55208691489058193</v>
      </c>
      <c r="DK1987" s="96">
        <f>DK1979*1000000/DK9</f>
        <v>0.56409814102877043</v>
      </c>
      <c r="DL1987" s="96">
        <f>DL1979*1000000/DL9</f>
        <v>0.58393201026856145</v>
      </c>
      <c r="DM1987" s="96">
        <f>DM1979*1000000/DM9</f>
        <v>0.61967504116970151</v>
      </c>
      <c r="DN1987" s="96">
        <f>DN1979*1000000/DN9</f>
        <v>0.62652385671930011</v>
      </c>
      <c r="DO1987" s="96">
        <f>DO1979*1000000/DO9</f>
        <v>0.63245413503806713</v>
      </c>
      <c r="DP1987" s="96">
        <f>DP1979*1000000/DP9</f>
        <v>0.63548453956158113</v>
      </c>
      <c r="DQ1987" s="96">
        <f>DQ1979*1000000/DQ9</f>
        <v>0.62197202360667025</v>
      </c>
      <c r="DR1987" s="96">
        <f>DR1979*1000000/DR9</f>
        <v>0.6082102817613606</v>
      </c>
      <c r="DS1987" s="96">
        <f>DS1979*1000000/DS9</f>
        <v>0.61656225832143552</v>
      </c>
      <c r="DT1987" s="96">
        <f>DT1979*1000000/DT9</f>
        <v>0.629550147629509</v>
      </c>
      <c r="DU1987" s="96">
        <f>DU1979*1000000/DU9</f>
        <v>0.63935107290109827</v>
      </c>
      <c r="DV1987" s="96">
        <f>DV1979*1000000/DV9</f>
        <v>0.63421397176088323</v>
      </c>
      <c r="DW1987" s="96">
        <f>DW1979*1000000/DW9</f>
        <v>0.66063177663745309</v>
      </c>
      <c r="DX1987" s="96"/>
      <c r="DY1987" s="96"/>
    </row>
    <row r="1988" spans="1:129" s="95" customFormat="1">
      <c r="A1988" s="193" t="s">
        <v>3538</v>
      </c>
      <c r="B1988" s="179" t="s">
        <v>3551</v>
      </c>
      <c r="C1988" s="67" t="s">
        <v>3533</v>
      </c>
      <c r="D1988" s="188" t="s">
        <v>3566</v>
      </c>
      <c r="E1988" s="95" t="s">
        <v>2712</v>
      </c>
      <c r="F1988" s="96" t="str">
        <f>IF($F1995=1,F1996,"")</f>
        <v/>
      </c>
      <c r="G1988" s="96" t="str">
        <f t="shared" ref="G1988:BR1988" si="185">IF($F1995=1,G1996,"")</f>
        <v/>
      </c>
      <c r="H1988" s="96" t="str">
        <f t="shared" si="185"/>
        <v/>
      </c>
      <c r="I1988" s="96" t="str">
        <f t="shared" si="185"/>
        <v/>
      </c>
      <c r="J1988" s="96" t="str">
        <f t="shared" si="185"/>
        <v/>
      </c>
      <c r="K1988" s="96" t="str">
        <f t="shared" si="185"/>
        <v/>
      </c>
      <c r="L1988" s="96" t="str">
        <f t="shared" si="185"/>
        <v/>
      </c>
      <c r="M1988" s="96" t="str">
        <f t="shared" si="185"/>
        <v/>
      </c>
      <c r="N1988" s="96" t="str">
        <f t="shared" si="185"/>
        <v/>
      </c>
      <c r="O1988" s="96" t="str">
        <f t="shared" si="185"/>
        <v/>
      </c>
      <c r="P1988" s="96" t="str">
        <f t="shared" si="185"/>
        <v/>
      </c>
      <c r="Q1988" s="96" t="str">
        <f t="shared" si="185"/>
        <v/>
      </c>
      <c r="R1988" s="96" t="str">
        <f t="shared" si="185"/>
        <v/>
      </c>
      <c r="S1988" s="96" t="str">
        <f t="shared" si="185"/>
        <v/>
      </c>
      <c r="T1988" s="96" t="str">
        <f t="shared" si="185"/>
        <v/>
      </c>
      <c r="U1988" s="96" t="str">
        <f t="shared" si="185"/>
        <v/>
      </c>
      <c r="V1988" s="96" t="str">
        <f t="shared" si="185"/>
        <v/>
      </c>
      <c r="W1988" s="96" t="str">
        <f t="shared" si="185"/>
        <v/>
      </c>
      <c r="X1988" s="96" t="str">
        <f t="shared" si="185"/>
        <v/>
      </c>
      <c r="Y1988" s="96" t="str">
        <f t="shared" si="185"/>
        <v/>
      </c>
      <c r="Z1988" s="96" t="str">
        <f t="shared" si="185"/>
        <v/>
      </c>
      <c r="AA1988" s="96" t="str">
        <f t="shared" si="185"/>
        <v/>
      </c>
      <c r="AB1988" s="96" t="str">
        <f t="shared" si="185"/>
        <v/>
      </c>
      <c r="AC1988" s="96" t="str">
        <f t="shared" si="185"/>
        <v/>
      </c>
      <c r="AD1988" s="96" t="str">
        <f t="shared" si="185"/>
        <v/>
      </c>
      <c r="AE1988" s="96" t="str">
        <f t="shared" si="185"/>
        <v/>
      </c>
      <c r="AF1988" s="96" t="str">
        <f t="shared" si="185"/>
        <v/>
      </c>
      <c r="AG1988" s="96" t="str">
        <f t="shared" si="185"/>
        <v/>
      </c>
      <c r="AH1988" s="96" t="str">
        <f t="shared" si="185"/>
        <v/>
      </c>
      <c r="AI1988" s="96" t="str">
        <f t="shared" si="185"/>
        <v/>
      </c>
      <c r="AJ1988" s="96" t="str">
        <f t="shared" si="185"/>
        <v/>
      </c>
      <c r="AK1988" s="96" t="str">
        <f t="shared" si="185"/>
        <v/>
      </c>
      <c r="AL1988" s="96" t="str">
        <f t="shared" si="185"/>
        <v/>
      </c>
      <c r="AM1988" s="96" t="str">
        <f t="shared" si="185"/>
        <v/>
      </c>
      <c r="AN1988" s="96" t="str">
        <f t="shared" si="185"/>
        <v/>
      </c>
      <c r="AO1988" s="96" t="str">
        <f t="shared" si="185"/>
        <v/>
      </c>
      <c r="AP1988" s="96" t="str">
        <f t="shared" si="185"/>
        <v/>
      </c>
      <c r="AQ1988" s="96" t="str">
        <f t="shared" si="185"/>
        <v/>
      </c>
      <c r="AR1988" s="96" t="str">
        <f t="shared" si="185"/>
        <v/>
      </c>
      <c r="AS1988" s="96" t="str">
        <f t="shared" si="185"/>
        <v/>
      </c>
      <c r="AT1988" s="96" t="str">
        <f t="shared" si="185"/>
        <v/>
      </c>
      <c r="AU1988" s="96" t="str">
        <f t="shared" si="185"/>
        <v/>
      </c>
      <c r="AV1988" s="96" t="str">
        <f t="shared" si="185"/>
        <v/>
      </c>
      <c r="AW1988" s="96" t="str">
        <f t="shared" si="185"/>
        <v/>
      </c>
      <c r="AX1988" s="96" t="str">
        <f t="shared" si="185"/>
        <v/>
      </c>
      <c r="AY1988" s="96" t="str">
        <f t="shared" si="185"/>
        <v/>
      </c>
      <c r="AZ1988" s="96" t="str">
        <f t="shared" si="185"/>
        <v/>
      </c>
      <c r="BA1988" s="96" t="str">
        <f t="shared" si="185"/>
        <v/>
      </c>
      <c r="BB1988" s="96" t="str">
        <f t="shared" si="185"/>
        <v/>
      </c>
      <c r="BC1988" s="96" t="str">
        <f t="shared" si="185"/>
        <v/>
      </c>
      <c r="BD1988" s="96" t="str">
        <f t="shared" si="185"/>
        <v/>
      </c>
      <c r="BE1988" s="96" t="str">
        <f t="shared" si="185"/>
        <v/>
      </c>
      <c r="BF1988" s="96" t="str">
        <f t="shared" si="185"/>
        <v/>
      </c>
      <c r="BG1988" s="96" t="str">
        <f t="shared" si="185"/>
        <v/>
      </c>
      <c r="BH1988" s="96" t="str">
        <f t="shared" si="185"/>
        <v/>
      </c>
      <c r="BI1988" s="96" t="str">
        <f t="shared" si="185"/>
        <v/>
      </c>
      <c r="BJ1988" s="96" t="str">
        <f t="shared" si="185"/>
        <v/>
      </c>
      <c r="BK1988" s="96" t="str">
        <f t="shared" si="185"/>
        <v/>
      </c>
      <c r="BL1988" s="96" t="str">
        <f t="shared" si="185"/>
        <v/>
      </c>
      <c r="BM1988" s="96" t="str">
        <f t="shared" si="185"/>
        <v/>
      </c>
      <c r="BN1988" s="96" t="str">
        <f t="shared" si="185"/>
        <v/>
      </c>
      <c r="BO1988" s="96" t="str">
        <f t="shared" si="185"/>
        <v/>
      </c>
      <c r="BP1988" s="96" t="str">
        <f t="shared" si="185"/>
        <v/>
      </c>
      <c r="BQ1988" s="96" t="str">
        <f t="shared" si="185"/>
        <v/>
      </c>
      <c r="BR1988" s="96" t="str">
        <f t="shared" si="185"/>
        <v/>
      </c>
      <c r="BS1988" s="96">
        <f t="shared" ref="BS1988:CF1988" si="186">IF($F1995=1,BS1996,IF($F1995=3,BS1996,""))</f>
        <v>1.3728407562443343</v>
      </c>
      <c r="BT1988" s="96">
        <f t="shared" si="186"/>
        <v>1.399318655442316</v>
      </c>
      <c r="BU1988" s="96">
        <f t="shared" si="186"/>
        <v>1.4014794222192406</v>
      </c>
      <c r="BV1988" s="96">
        <f t="shared" si="186"/>
        <v>1.399536322458762</v>
      </c>
      <c r="BW1988" s="96">
        <f t="shared" si="186"/>
        <v>1.4272814035042853</v>
      </c>
      <c r="BX1988" s="96">
        <f t="shared" si="186"/>
        <v>1.4193208867566005</v>
      </c>
      <c r="BY1988" s="96">
        <f t="shared" si="186"/>
        <v>1.4406752573817003</v>
      </c>
      <c r="BZ1988" s="96">
        <f t="shared" si="186"/>
        <v>1.4666277271521273</v>
      </c>
      <c r="CA1988" s="96">
        <f t="shared" si="186"/>
        <v>1.4691160489374089</v>
      </c>
      <c r="CB1988" s="96">
        <f t="shared" si="186"/>
        <v>1.4688264767076005</v>
      </c>
      <c r="CC1988" s="96">
        <f t="shared" si="186"/>
        <v>1.5080074240866994</v>
      </c>
      <c r="CD1988" s="96">
        <f t="shared" si="186"/>
        <v>1.5076886795975708</v>
      </c>
      <c r="CE1988" s="96">
        <f t="shared" si="186"/>
        <v>1.5277823348381567</v>
      </c>
      <c r="CF1988" s="96">
        <f t="shared" si="186"/>
        <v>1.530039650904975</v>
      </c>
      <c r="CG1988" s="96">
        <f>IF($F1995=1,CG1996,IF($F1995=3,CG1996,""))</f>
        <v>1.5339904875408077</v>
      </c>
      <c r="CH1988" s="96">
        <f>IF($F1995=2,CH1997,IF($F1995=3,CH1997,""))</f>
        <v>1.5111682707605227</v>
      </c>
      <c r="CI1988" s="96">
        <f t="shared" ref="CI1988:DW1988" si="187">IF($F1995=2,CI1997,IF($F1995=3,CI1997,""))</f>
        <v>1.465537062941346</v>
      </c>
      <c r="CJ1988" s="96">
        <f t="shared" si="187"/>
        <v>1.4832251664541101</v>
      </c>
      <c r="CK1988" s="96">
        <f t="shared" si="187"/>
        <v>1.4794641430193016</v>
      </c>
      <c r="CL1988" s="96">
        <f t="shared" si="187"/>
        <v>1.4756247786369299</v>
      </c>
      <c r="CM1988" s="96">
        <f t="shared" si="187"/>
        <v>1.3585714206620658</v>
      </c>
      <c r="CN1988" s="96">
        <f t="shared" si="187"/>
        <v>1.3727902852649503</v>
      </c>
      <c r="CO1988" s="96">
        <f t="shared" si="187"/>
        <v>1.3841038364364922</v>
      </c>
      <c r="CP1988" s="96">
        <f t="shared" si="187"/>
        <v>1.3469277248573823</v>
      </c>
      <c r="CQ1988" s="96">
        <f t="shared" si="187"/>
        <v>1.2830037838755322</v>
      </c>
      <c r="CR1988" s="96">
        <f t="shared" si="187"/>
        <v>1.1849518728008173</v>
      </c>
      <c r="CS1988" s="96">
        <f t="shared" si="187"/>
        <v>1.0892471043870846</v>
      </c>
      <c r="CT1988" s="96">
        <f t="shared" si="187"/>
        <v>1.0325121404594573</v>
      </c>
      <c r="CU1988" s="96">
        <f t="shared" si="187"/>
        <v>0.95974688285380405</v>
      </c>
      <c r="CV1988" s="96">
        <f t="shared" si="187"/>
        <v>0.8517826047187641</v>
      </c>
      <c r="CW1988" s="96">
        <f t="shared" si="187"/>
        <v>0.84025831703496123</v>
      </c>
      <c r="CX1988" s="96">
        <f t="shared" si="187"/>
        <v>0.80592995794903066</v>
      </c>
      <c r="CY1988" s="96">
        <f t="shared" si="187"/>
        <v>0.76990651468328197</v>
      </c>
      <c r="CZ1988" s="96">
        <f t="shared" si="187"/>
        <v>0.72350303472841593</v>
      </c>
      <c r="DA1988" s="96">
        <f t="shared" si="187"/>
        <v>0.70604960435033814</v>
      </c>
      <c r="DB1988" s="96">
        <f t="shared" si="187"/>
        <v>0.71419448425512944</v>
      </c>
      <c r="DC1988" s="96">
        <f t="shared" si="187"/>
        <v>0.70632461419929227</v>
      </c>
      <c r="DD1988" s="96">
        <f t="shared" si="187"/>
        <v>0.70718784257628708</v>
      </c>
      <c r="DE1988" s="96">
        <f t="shared" si="187"/>
        <v>0.72925892733475262</v>
      </c>
      <c r="DF1988" s="96">
        <f t="shared" si="187"/>
        <v>0.70699269335135573</v>
      </c>
      <c r="DG1988" s="96">
        <f t="shared" si="187"/>
        <v>0.69244131001365616</v>
      </c>
      <c r="DH1988" s="96">
        <f t="shared" si="187"/>
        <v>0.72255403805556395</v>
      </c>
      <c r="DI1988" s="96">
        <f t="shared" si="187"/>
        <v>0.72308828102343792</v>
      </c>
      <c r="DJ1988" s="96">
        <f t="shared" si="187"/>
        <v>0.73335074380644705</v>
      </c>
      <c r="DK1988" s="96">
        <f t="shared" si="187"/>
        <v>0.66350958343250688</v>
      </c>
      <c r="DL1988" s="96">
        <f t="shared" si="187"/>
        <v>0.68204571310375062</v>
      </c>
      <c r="DM1988" s="96">
        <f t="shared" si="187"/>
        <v>0.70955867207047751</v>
      </c>
      <c r="DN1988" s="96">
        <f t="shared" si="187"/>
        <v>0.70583883184134222</v>
      </c>
      <c r="DO1988" s="96">
        <f t="shared" si="187"/>
        <v>0.67505163601368201</v>
      </c>
      <c r="DP1988" s="96">
        <f t="shared" si="187"/>
        <v>0.63648768073037509</v>
      </c>
      <c r="DQ1988" s="96">
        <f t="shared" si="187"/>
        <v>0.62280373479726725</v>
      </c>
      <c r="DR1988" s="96">
        <f t="shared" si="187"/>
        <v>0.62765575280610375</v>
      </c>
      <c r="DS1988" s="96">
        <f t="shared" si="187"/>
        <v>0.59605800422151478</v>
      </c>
      <c r="DT1988" s="96">
        <f t="shared" si="187"/>
        <v>0.60910357300522344</v>
      </c>
      <c r="DU1988" s="96">
        <f t="shared" si="187"/>
        <v>0.571630124240461</v>
      </c>
      <c r="DV1988" s="96">
        <f t="shared" si="187"/>
        <v>0.51624686131073627</v>
      </c>
      <c r="DW1988" s="96">
        <f t="shared" si="187"/>
        <v>0.54842728532548357</v>
      </c>
      <c r="DX1988" s="96"/>
      <c r="DY1988" s="96"/>
    </row>
    <row r="1989" spans="1:129" s="95" customFormat="1">
      <c r="A1989" s="193" t="s">
        <v>3538</v>
      </c>
      <c r="B1989" s="179" t="s">
        <v>3551</v>
      </c>
      <c r="C1989" s="67" t="s">
        <v>3533</v>
      </c>
      <c r="D1989" s="188" t="s">
        <v>3566</v>
      </c>
      <c r="E1989" s="95" t="s">
        <v>2713</v>
      </c>
      <c r="F1989" s="96"/>
      <c r="G1989" s="96"/>
      <c r="H1989" s="96"/>
      <c r="I1989" s="96"/>
      <c r="J1989" s="96"/>
      <c r="K1989" s="96"/>
      <c r="L1989" s="96"/>
      <c r="M1989" s="96"/>
      <c r="N1989" s="96"/>
      <c r="O1989" s="96"/>
      <c r="P1989" s="96"/>
      <c r="Q1989" s="96"/>
      <c r="R1989" s="96"/>
      <c r="S1989" s="96"/>
      <c r="T1989" s="96"/>
      <c r="U1989" s="96"/>
      <c r="V1989" s="96"/>
      <c r="W1989" s="96"/>
      <c r="X1989" s="96"/>
      <c r="Y1989" s="96"/>
      <c r="Z1989" s="96"/>
      <c r="AA1989" s="96"/>
      <c r="AB1989" s="96"/>
      <c r="AC1989" s="96"/>
      <c r="AD1989" s="96"/>
      <c r="AE1989" s="96"/>
      <c r="AF1989" s="96"/>
      <c r="AG1989" s="96"/>
      <c r="AH1989" s="96"/>
      <c r="AI1989" s="96"/>
      <c r="AJ1989" s="96"/>
      <c r="AK1989" s="96"/>
      <c r="AL1989" s="96"/>
      <c r="AM1989" s="96"/>
      <c r="AN1989" s="96"/>
      <c r="AO1989" s="96"/>
      <c r="AP1989" s="96"/>
      <c r="AQ1989" s="96"/>
      <c r="AR1989" s="96"/>
      <c r="AS1989" s="96"/>
      <c r="AT1989" s="96"/>
      <c r="AU1989" s="96"/>
      <c r="AV1989" s="96"/>
      <c r="AW1989" s="96"/>
      <c r="AX1989" s="96"/>
      <c r="AY1989" s="96"/>
      <c r="AZ1989" s="96"/>
      <c r="BA1989" s="96"/>
      <c r="BB1989" s="96"/>
      <c r="BC1989" s="96"/>
      <c r="BD1989" s="96"/>
      <c r="BE1989" s="96"/>
      <c r="BF1989" s="96"/>
      <c r="BG1989" s="96"/>
      <c r="BH1989" s="96"/>
      <c r="BI1989" s="96"/>
      <c r="BJ1989" s="96"/>
      <c r="BK1989" s="96"/>
      <c r="BL1989" s="96"/>
      <c r="BM1989" s="96"/>
      <c r="BN1989" s="96"/>
      <c r="BO1989" s="96"/>
      <c r="BP1989" s="96"/>
      <c r="BQ1989" s="96"/>
      <c r="BR1989" s="96"/>
      <c r="BS1989" s="96">
        <f>BS1982*1000000/BS11</f>
        <v>2.5660291088538317E-2</v>
      </c>
      <c r="BT1989" s="96">
        <f>BT1982*1000000/BT11</f>
        <v>2.5393694939308629E-2</v>
      </c>
      <c r="BU1989" s="96">
        <f>BU1982*1000000/BU11</f>
        <v>2.6666735475625005E-2</v>
      </c>
      <c r="BV1989" s="96">
        <f>BV1982*1000000/BV11</f>
        <v>2.5226620115619911E-2</v>
      </c>
      <c r="BW1989" s="96">
        <f>BW1982*1000000/BW11</f>
        <v>2.6517469648435217E-2</v>
      </c>
      <c r="BX1989" s="96">
        <f>BX1982*1000000/BX11</f>
        <v>2.8715164503234449E-2</v>
      </c>
      <c r="BY1989" s="96">
        <f>BY1982*1000000/BY11</f>
        <v>2.7237065505008051E-2</v>
      </c>
      <c r="BZ1989" s="96">
        <f>BZ1982*1000000/BZ11</f>
        <v>2.6608762734009288E-2</v>
      </c>
      <c r="CA1989" s="96">
        <f>CA1982*1000000/CA11</f>
        <v>2.7251222905259557E-2</v>
      </c>
      <c r="CB1989" s="96">
        <f>CB1982*1000000/CB11</f>
        <v>2.9114307731384577E-2</v>
      </c>
      <c r="CC1989" s="96">
        <f>CC1982*1000000/CC11</f>
        <v>3.0385249957286229E-2</v>
      </c>
      <c r="CD1989" s="96">
        <f>CD1982*1000000/CD11</f>
        <v>2.8410745205837806E-2</v>
      </c>
      <c r="CE1989" s="96">
        <f>CE1982*1000000/CE11</f>
        <v>3.3085672201562E-2</v>
      </c>
      <c r="CF1989" s="96">
        <f>CF1982*1000000/CF11</f>
        <v>3.4453754059487175E-2</v>
      </c>
      <c r="CG1989" s="96">
        <f>CG1982*1000000/CG11</f>
        <v>3.5117020130667566E-2</v>
      </c>
      <c r="CH1989" s="96">
        <f>CH1982*1000000/CH11</f>
        <v>3.6105696989327953E-2</v>
      </c>
      <c r="CI1989" s="96">
        <f>CI1982*1000000/CI11</f>
        <v>3.423933998444903E-2</v>
      </c>
      <c r="CJ1989" s="96">
        <f>CJ1982*1000000/CJ11</f>
        <v>3.4763397415673601E-2</v>
      </c>
      <c r="CK1989" s="96">
        <f>CK1982*1000000/CK11</f>
        <v>3.8025366505960799E-2</v>
      </c>
      <c r="CL1989" s="96">
        <f>CL1982*1000000/CL11</f>
        <v>4.1738977892700563E-2</v>
      </c>
      <c r="CM1989" s="96">
        <f>CM1982*1000000/CM11</f>
        <v>4.6874894548560718E-2</v>
      </c>
      <c r="CN1989" s="96">
        <f>CN1982*1000000/CN11</f>
        <v>4.7094904863539462E-2</v>
      </c>
      <c r="CO1989" s="96">
        <f>CO1982*1000000/CO11</f>
        <v>4.9831418030038627E-2</v>
      </c>
      <c r="CP1989" s="96">
        <f>CP1982*1000000/CP11</f>
        <v>4.8101810337029316E-2</v>
      </c>
      <c r="CQ1989" s="96">
        <f>CQ1982*1000000/CQ11</f>
        <v>5.1175660294237035E-2</v>
      </c>
      <c r="CR1989" s="96">
        <f>CR1982*1000000/CR11</f>
        <v>4.3361333509400087E-2</v>
      </c>
      <c r="CS1989" s="96">
        <f>CS1982*1000000/CS11</f>
        <v>4.4368359411918197E-2</v>
      </c>
      <c r="CT1989" s="96">
        <f>CT1982*1000000/CT11</f>
        <v>4.5447171724378177E-2</v>
      </c>
      <c r="CU1989" s="96">
        <f>CU1982*1000000/CU11</f>
        <v>4.6003986473198581E-2</v>
      </c>
      <c r="CV1989" s="96">
        <f>CV1982*1000000/CV11</f>
        <v>4.9087581303104671E-2</v>
      </c>
      <c r="CW1989" s="96">
        <f>CW1982*1000000/CW11</f>
        <v>4.9934031003276938E-2</v>
      </c>
      <c r="CX1989" s="96">
        <f>CX1982*1000000/CX11</f>
        <v>5.1758385587218958E-2</v>
      </c>
      <c r="CY1989" s="96">
        <f>CY1982*1000000/CY11</f>
        <v>5.3863653545631461E-2</v>
      </c>
      <c r="CZ1989" s="96">
        <f>CZ1982*1000000/CZ11</f>
        <v>5.249360343250057E-2</v>
      </c>
      <c r="DA1989" s="96">
        <f>DA1982*1000000/DA11</f>
        <v>5.1543053719523509E-2</v>
      </c>
      <c r="DB1989" s="96">
        <f>DB1982*1000000/DB11</f>
        <v>5.2685071726356419E-2</v>
      </c>
      <c r="DC1989" s="96">
        <f>DC1982*1000000/DC11</f>
        <v>5.0967388583478435E-2</v>
      </c>
      <c r="DD1989" s="96">
        <f>DD1982*1000000/DD11</f>
        <v>5.8983054615338711E-2</v>
      </c>
      <c r="DE1989" s="96">
        <f>DE1982*1000000/DE11</f>
        <v>5.4646302874331136E-2</v>
      </c>
      <c r="DF1989" s="96">
        <f>DF1982*1000000/DF11</f>
        <v>5.6280164478608501E-2</v>
      </c>
      <c r="DG1989" s="96">
        <f>DG1982*1000000/DG11</f>
        <v>5.7709270671147027E-2</v>
      </c>
      <c r="DH1989" s="96">
        <f>DH1982*1000000/DH11</f>
        <v>6.4160492974902811E-2</v>
      </c>
      <c r="DI1989" s="96">
        <f>DI1982*1000000/DI11</f>
        <v>6.4413708008133799E-2</v>
      </c>
      <c r="DJ1989" s="96">
        <f>DJ1982*1000000/DJ11</f>
        <v>6.4838652558314017E-2</v>
      </c>
      <c r="DK1989" s="96">
        <f>DK1982*1000000/DK11</f>
        <v>5.7167317444776003E-2</v>
      </c>
      <c r="DL1989" s="96">
        <f>DL1982*1000000/DL11</f>
        <v>6.8874836116944851E-2</v>
      </c>
      <c r="DM1989" s="96">
        <f>DM1982*1000000/DM11</f>
        <v>7.4526220600747192E-2</v>
      </c>
      <c r="DN1989" s="96">
        <f>DN1982*1000000/DN11</f>
        <v>7.3491015221716735E-2</v>
      </c>
      <c r="DO1989" s="96">
        <f>DO1982*1000000/DO11</f>
        <v>7.7011294676032904E-2</v>
      </c>
      <c r="DP1989" s="96">
        <f>DP1982*1000000/DP11</f>
        <v>7.885279944251157E-2</v>
      </c>
      <c r="DQ1989" s="96">
        <f>DQ1982*1000000/DQ11</f>
        <v>7.7290977117726964E-2</v>
      </c>
      <c r="DR1989" s="96">
        <f>DR1982*1000000/DR11</f>
        <v>7.412680562781318E-2</v>
      </c>
      <c r="DS1989" s="96">
        <f>DS1982*1000000/DS11</f>
        <v>7.6440735352743733E-2</v>
      </c>
      <c r="DT1989" s="96">
        <f>DT1982*1000000/DT11</f>
        <v>7.2343875067898841E-2</v>
      </c>
      <c r="DU1989" s="96">
        <f>DU1982*1000000/DU11</f>
        <v>7.1451201932166697E-2</v>
      </c>
      <c r="DV1989" s="96">
        <f>DV1982*1000000/DV11</f>
        <v>5.5178641507304338E-2</v>
      </c>
      <c r="DW1989" s="96">
        <f>DW1982*1000000/DW11</f>
        <v>5.7591322837567141E-2</v>
      </c>
      <c r="DX1989" s="96"/>
      <c r="DY1989" s="96"/>
    </row>
    <row r="1990" spans="1:129" s="95" customFormat="1">
      <c r="A1990" s="193" t="s">
        <v>3538</v>
      </c>
      <c r="B1990" s="179" t="s">
        <v>3551</v>
      </c>
      <c r="C1990" s="67" t="s">
        <v>3533</v>
      </c>
      <c r="D1990" s="188" t="s">
        <v>3566</v>
      </c>
      <c r="E1990" s="95" t="s">
        <v>2714</v>
      </c>
      <c r="F1990" s="96" t="str">
        <f>IF($F1998=1,F1999,"")</f>
        <v/>
      </c>
      <c r="G1990" s="96" t="str">
        <f t="shared" ref="G1990:BR1990" si="188">IF($F1998=1,G1999,"")</f>
        <v/>
      </c>
      <c r="H1990" s="96" t="str">
        <f t="shared" si="188"/>
        <v/>
      </c>
      <c r="I1990" s="96" t="str">
        <f t="shared" si="188"/>
        <v/>
      </c>
      <c r="J1990" s="96" t="str">
        <f t="shared" si="188"/>
        <v/>
      </c>
      <c r="K1990" s="96" t="str">
        <f t="shared" si="188"/>
        <v/>
      </c>
      <c r="L1990" s="96" t="str">
        <f t="shared" si="188"/>
        <v/>
      </c>
      <c r="M1990" s="96" t="str">
        <f t="shared" si="188"/>
        <v/>
      </c>
      <c r="N1990" s="96" t="str">
        <f t="shared" si="188"/>
        <v/>
      </c>
      <c r="O1990" s="96" t="str">
        <f t="shared" si="188"/>
        <v/>
      </c>
      <c r="P1990" s="96" t="str">
        <f t="shared" si="188"/>
        <v/>
      </c>
      <c r="Q1990" s="96" t="str">
        <f t="shared" si="188"/>
        <v/>
      </c>
      <c r="R1990" s="96" t="str">
        <f t="shared" si="188"/>
        <v/>
      </c>
      <c r="S1990" s="96" t="str">
        <f t="shared" si="188"/>
        <v/>
      </c>
      <c r="T1990" s="96" t="str">
        <f t="shared" si="188"/>
        <v/>
      </c>
      <c r="U1990" s="96" t="str">
        <f t="shared" si="188"/>
        <v/>
      </c>
      <c r="V1990" s="96" t="str">
        <f t="shared" si="188"/>
        <v/>
      </c>
      <c r="W1990" s="96" t="str">
        <f t="shared" si="188"/>
        <v/>
      </c>
      <c r="X1990" s="96" t="str">
        <f t="shared" si="188"/>
        <v/>
      </c>
      <c r="Y1990" s="96" t="str">
        <f t="shared" si="188"/>
        <v/>
      </c>
      <c r="Z1990" s="96" t="str">
        <f t="shared" si="188"/>
        <v/>
      </c>
      <c r="AA1990" s="96" t="str">
        <f t="shared" si="188"/>
        <v/>
      </c>
      <c r="AB1990" s="96" t="str">
        <f t="shared" si="188"/>
        <v/>
      </c>
      <c r="AC1990" s="96" t="str">
        <f t="shared" si="188"/>
        <v/>
      </c>
      <c r="AD1990" s="96" t="str">
        <f t="shared" si="188"/>
        <v/>
      </c>
      <c r="AE1990" s="96" t="str">
        <f t="shared" si="188"/>
        <v/>
      </c>
      <c r="AF1990" s="96" t="str">
        <f t="shared" si="188"/>
        <v/>
      </c>
      <c r="AG1990" s="96" t="str">
        <f t="shared" si="188"/>
        <v/>
      </c>
      <c r="AH1990" s="96" t="str">
        <f t="shared" si="188"/>
        <v/>
      </c>
      <c r="AI1990" s="96" t="str">
        <f t="shared" si="188"/>
        <v/>
      </c>
      <c r="AJ1990" s="96" t="str">
        <f t="shared" si="188"/>
        <v/>
      </c>
      <c r="AK1990" s="96" t="str">
        <f t="shared" si="188"/>
        <v/>
      </c>
      <c r="AL1990" s="96" t="str">
        <f t="shared" si="188"/>
        <v/>
      </c>
      <c r="AM1990" s="96" t="str">
        <f t="shared" si="188"/>
        <v/>
      </c>
      <c r="AN1990" s="96" t="str">
        <f t="shared" si="188"/>
        <v/>
      </c>
      <c r="AO1990" s="96" t="str">
        <f t="shared" si="188"/>
        <v/>
      </c>
      <c r="AP1990" s="96" t="str">
        <f t="shared" si="188"/>
        <v/>
      </c>
      <c r="AQ1990" s="96" t="str">
        <f t="shared" si="188"/>
        <v/>
      </c>
      <c r="AR1990" s="96" t="str">
        <f t="shared" si="188"/>
        <v/>
      </c>
      <c r="AS1990" s="96" t="str">
        <f t="shared" si="188"/>
        <v/>
      </c>
      <c r="AT1990" s="96" t="str">
        <f t="shared" si="188"/>
        <v/>
      </c>
      <c r="AU1990" s="96" t="str">
        <f t="shared" si="188"/>
        <v/>
      </c>
      <c r="AV1990" s="96" t="str">
        <f t="shared" si="188"/>
        <v/>
      </c>
      <c r="AW1990" s="96" t="str">
        <f t="shared" si="188"/>
        <v/>
      </c>
      <c r="AX1990" s="96" t="str">
        <f t="shared" si="188"/>
        <v/>
      </c>
      <c r="AY1990" s="96" t="str">
        <f t="shared" si="188"/>
        <v/>
      </c>
      <c r="AZ1990" s="96" t="str">
        <f t="shared" si="188"/>
        <v/>
      </c>
      <c r="BA1990" s="96" t="str">
        <f t="shared" si="188"/>
        <v/>
      </c>
      <c r="BB1990" s="96" t="str">
        <f t="shared" si="188"/>
        <v/>
      </c>
      <c r="BC1990" s="96" t="str">
        <f t="shared" si="188"/>
        <v/>
      </c>
      <c r="BD1990" s="96" t="str">
        <f t="shared" si="188"/>
        <v/>
      </c>
      <c r="BE1990" s="96" t="str">
        <f t="shared" si="188"/>
        <v/>
      </c>
      <c r="BF1990" s="96" t="str">
        <f t="shared" si="188"/>
        <v/>
      </c>
      <c r="BG1990" s="96" t="str">
        <f t="shared" si="188"/>
        <v/>
      </c>
      <c r="BH1990" s="96" t="str">
        <f t="shared" si="188"/>
        <v/>
      </c>
      <c r="BI1990" s="96" t="str">
        <f t="shared" si="188"/>
        <v/>
      </c>
      <c r="BJ1990" s="96" t="str">
        <f t="shared" si="188"/>
        <v/>
      </c>
      <c r="BK1990" s="96" t="str">
        <f t="shared" si="188"/>
        <v/>
      </c>
      <c r="BL1990" s="96" t="str">
        <f t="shared" si="188"/>
        <v/>
      </c>
      <c r="BM1990" s="96" t="str">
        <f t="shared" si="188"/>
        <v/>
      </c>
      <c r="BN1990" s="96" t="str">
        <f t="shared" si="188"/>
        <v/>
      </c>
      <c r="BO1990" s="96" t="str">
        <f t="shared" si="188"/>
        <v/>
      </c>
      <c r="BP1990" s="96" t="str">
        <f t="shared" si="188"/>
        <v/>
      </c>
      <c r="BQ1990" s="96" t="str">
        <f t="shared" si="188"/>
        <v/>
      </c>
      <c r="BR1990" s="96" t="str">
        <f t="shared" si="188"/>
        <v/>
      </c>
      <c r="BS1990" s="96">
        <f>IF($F1998=1,"",BS2000)</f>
        <v>1.2626161675508851</v>
      </c>
      <c r="BT1990" s="96">
        <f t="shared" ref="BT1990:DW1990" si="189">IF($F1998=1,"",BT2000)</f>
        <v>1.2346439134788714</v>
      </c>
      <c r="BU1990" s="96">
        <f t="shared" si="189"/>
        <v>1.1876751487582731</v>
      </c>
      <c r="BV1990" s="96">
        <f t="shared" si="189"/>
        <v>1.2002935035836515</v>
      </c>
      <c r="BW1990" s="96">
        <f t="shared" si="189"/>
        <v>1.1927928385115805</v>
      </c>
      <c r="BX1990" s="96">
        <f t="shared" si="189"/>
        <v>1.157041261222209</v>
      </c>
      <c r="BY1990" s="96">
        <f t="shared" si="189"/>
        <v>1.0753560014167747</v>
      </c>
      <c r="BZ1990" s="96">
        <f t="shared" si="189"/>
        <v>1.0515506244028521</v>
      </c>
      <c r="CA1990" s="96">
        <f t="shared" si="189"/>
        <v>1.0926583876332361</v>
      </c>
      <c r="CB1990" s="96">
        <f t="shared" si="189"/>
        <v>1.0639245888045858</v>
      </c>
      <c r="CC1990" s="96">
        <f t="shared" si="189"/>
        <v>1.0285501650304338</v>
      </c>
      <c r="CD1990" s="96">
        <f t="shared" si="189"/>
        <v>1.089567404604852</v>
      </c>
      <c r="CE1990" s="96">
        <f t="shared" si="189"/>
        <v>1.0985266139470609</v>
      </c>
      <c r="CF1990" s="96">
        <f t="shared" si="189"/>
        <v>1.0807669053810742</v>
      </c>
      <c r="CG1990" s="96">
        <f t="shared" si="189"/>
        <v>1.1508667156504784</v>
      </c>
      <c r="CH1990" s="96">
        <f t="shared" si="189"/>
        <v>1.1712301784087835</v>
      </c>
      <c r="CI1990" s="96">
        <f t="shared" si="189"/>
        <v>1.1846632707708011</v>
      </c>
      <c r="CJ1990" s="96">
        <f t="shared" si="189"/>
        <v>1.156127659363263</v>
      </c>
      <c r="CK1990" s="96">
        <f t="shared" si="189"/>
        <v>1.1805041628245714</v>
      </c>
      <c r="CL1990" s="96">
        <f t="shared" si="189"/>
        <v>1.2144089273791154</v>
      </c>
      <c r="CM1990" s="96">
        <f t="shared" si="189"/>
        <v>1.2521444757285525</v>
      </c>
      <c r="CN1990" s="96">
        <f t="shared" si="189"/>
        <v>1.2224745170593949</v>
      </c>
      <c r="CO1990" s="96">
        <f t="shared" si="189"/>
        <v>1.2483898138705869</v>
      </c>
      <c r="CP1990" s="96">
        <f t="shared" si="189"/>
        <v>1.2676832432418335</v>
      </c>
      <c r="CQ1990" s="96">
        <f t="shared" si="189"/>
        <v>1.2762648375358103</v>
      </c>
      <c r="CR1990" s="96">
        <f t="shared" si="189"/>
        <v>1.2527030709114448</v>
      </c>
      <c r="CS1990" s="96">
        <f t="shared" si="189"/>
        <v>1.2119267596043766</v>
      </c>
      <c r="CT1990" s="96">
        <f t="shared" si="189"/>
        <v>1.1740942823822329</v>
      </c>
      <c r="CU1990" s="96">
        <f t="shared" si="189"/>
        <v>1.1540510400739235</v>
      </c>
      <c r="CV1990" s="96">
        <f t="shared" si="189"/>
        <v>1.1426622241802888</v>
      </c>
      <c r="CW1990" s="96">
        <f t="shared" si="189"/>
        <v>1.1363698036295797</v>
      </c>
      <c r="CX1990" s="96">
        <f t="shared" si="189"/>
        <v>1.1583118778079919</v>
      </c>
      <c r="CY1990" s="96">
        <f t="shared" si="189"/>
        <v>1.1569200861194127</v>
      </c>
      <c r="CZ1990" s="96">
        <f t="shared" si="189"/>
        <v>1.1588828236380369</v>
      </c>
      <c r="DA1990" s="96">
        <f t="shared" si="189"/>
        <v>1.1339447960752553</v>
      </c>
      <c r="DB1990" s="96">
        <f t="shared" si="189"/>
        <v>1.1750661651024137</v>
      </c>
      <c r="DC1990" s="96">
        <f t="shared" si="189"/>
        <v>1.1487708580922065</v>
      </c>
      <c r="DD1990" s="96">
        <f t="shared" si="189"/>
        <v>1.1439457628712681</v>
      </c>
      <c r="DE1990" s="96">
        <f t="shared" si="189"/>
        <v>1.1628603247756022</v>
      </c>
      <c r="DF1990" s="96">
        <f t="shared" si="189"/>
        <v>1.1552733097494279</v>
      </c>
      <c r="DG1990" s="96">
        <f t="shared" si="189"/>
        <v>1.1448435351615891</v>
      </c>
      <c r="DH1990" s="96">
        <f t="shared" si="189"/>
        <v>1.1349581982135279</v>
      </c>
      <c r="DI1990" s="96">
        <f t="shared" si="189"/>
        <v>1.1353435741069169</v>
      </c>
      <c r="DJ1990" s="96">
        <f t="shared" si="189"/>
        <v>1.0906087303050593</v>
      </c>
      <c r="DK1990" s="96">
        <f t="shared" si="189"/>
        <v>0.95538945599256586</v>
      </c>
      <c r="DL1990" s="96">
        <f t="shared" si="189"/>
        <v>0.98820747597102065</v>
      </c>
      <c r="DM1990" s="96">
        <f t="shared" si="189"/>
        <v>0.95137960470025673</v>
      </c>
      <c r="DN1990" s="96">
        <f t="shared" si="189"/>
        <v>0.88838878782392461</v>
      </c>
      <c r="DO1990" s="96">
        <f t="shared" si="189"/>
        <v>0.89116390436802151</v>
      </c>
      <c r="DP1990" s="96">
        <f t="shared" si="189"/>
        <v>0.86060820844030517</v>
      </c>
      <c r="DQ1990" s="96">
        <f t="shared" si="189"/>
        <v>0.77849648897027335</v>
      </c>
      <c r="DR1990" s="96">
        <f t="shared" si="189"/>
        <v>0.70890491847895143</v>
      </c>
      <c r="DS1990" s="96">
        <f t="shared" si="189"/>
        <v>0.6843234100541099</v>
      </c>
      <c r="DT1990" s="96">
        <f t="shared" si="189"/>
        <v>0.64585961831012284</v>
      </c>
      <c r="DU1990" s="96">
        <f t="shared" si="189"/>
        <v>0.54105378367215784</v>
      </c>
      <c r="DV1990" s="96">
        <f t="shared" si="189"/>
        <v>0.44608961875410774</v>
      </c>
      <c r="DW1990" s="96">
        <f t="shared" si="189"/>
        <v>0.49615998638865128</v>
      </c>
      <c r="DX1990" s="96"/>
      <c r="DY1990" s="96"/>
    </row>
    <row r="1991" spans="1:129" s="95" customFormat="1">
      <c r="A1991" s="193" t="s">
        <v>3538</v>
      </c>
      <c r="B1991" s="179" t="s">
        <v>3551</v>
      </c>
      <c r="C1991" s="67" t="s">
        <v>3533</v>
      </c>
      <c r="D1991" s="188" t="s">
        <v>3566</v>
      </c>
      <c r="E1991" s="95" t="s">
        <v>2715</v>
      </c>
      <c r="F1991" s="95">
        <f>POWER(CP1986/BS1986,1/(CP1-BS1))</f>
        <v>1.0166867054744642</v>
      </c>
      <c r="G1991" s="95" t="e">
        <f>POWER(BS1990/F1990,1/(BS1-F1))</f>
        <v>#VALUE!</v>
      </c>
      <c r="H1991" s="95">
        <v>1.0134146978515652</v>
      </c>
      <c r="BS1991" s="96">
        <f>BS1984*1000000/BS13</f>
        <v>0.41683706832614908</v>
      </c>
      <c r="BT1991" s="96">
        <f>BT1984*1000000/BT13</f>
        <v>0.4129436961752494</v>
      </c>
      <c r="BU1991" s="96">
        <f>BU1984*1000000/BU13</f>
        <v>0.39821224188729598</v>
      </c>
      <c r="BV1991" s="96">
        <f>BV1984*1000000/BV13</f>
        <v>0.39596084208716664</v>
      </c>
      <c r="BW1991" s="96">
        <f>BW1984*1000000/BW13</f>
        <v>0.40008832081909473</v>
      </c>
      <c r="BX1991" s="96">
        <f>BX1984*1000000/BX13</f>
        <v>0.39758142749882558</v>
      </c>
      <c r="BY1991" s="96">
        <f>BY1984*1000000/BY13</f>
        <v>0.38740156236737378</v>
      </c>
      <c r="BZ1991" s="96">
        <f>BZ1984*1000000/BZ13</f>
        <v>0.38394767509724037</v>
      </c>
      <c r="CA1991" s="96">
        <f>CA1984*1000000/CA13</f>
        <v>0.38786132562153397</v>
      </c>
      <c r="CB1991" s="96">
        <f>CB1984*1000000/CB13</f>
        <v>0.38083177813236102</v>
      </c>
      <c r="CC1991" s="96">
        <f>CC1984*1000000/CC13</f>
        <v>0.38128829681325688</v>
      </c>
      <c r="CD1991" s="96">
        <f>CD1984*1000000/CD13</f>
        <v>0.38814500092601301</v>
      </c>
      <c r="CE1991" s="96">
        <f>CE1984*1000000/CE13</f>
        <v>0.39297662932532895</v>
      </c>
      <c r="CF1991" s="96">
        <f>CF1984*1000000/CF13</f>
        <v>0.39021847022251616</v>
      </c>
      <c r="CG1991" s="96">
        <f>CG1984*1000000/CG13</f>
        <v>0.40121912377738467</v>
      </c>
      <c r="CH1991" s="96">
        <f>CH1984*1000000/CH13</f>
        <v>0.40395228327034949</v>
      </c>
      <c r="CI1991" s="96">
        <f>CI1984*1000000/CI13</f>
        <v>0.40207984815938064</v>
      </c>
      <c r="CJ1991" s="96">
        <f>CJ1984*1000000/CJ13</f>
        <v>0.39923662952405392</v>
      </c>
      <c r="CK1991" s="96">
        <f>CK1984*1000000/CK13</f>
        <v>0.40411124586866881</v>
      </c>
      <c r="CL1991" s="96">
        <f>CL1984*1000000/CL13</f>
        <v>0.41424591611307893</v>
      </c>
      <c r="CM1991" s="96">
        <f>CM1984*1000000/CM13</f>
        <v>0.42440626828300504</v>
      </c>
      <c r="CN1991" s="96">
        <f>CN1984*1000000/CN13</f>
        <v>0.42147214995668042</v>
      </c>
      <c r="CO1991" s="96">
        <f>CO1984*1000000/CO13</f>
        <v>0.43032474544279109</v>
      </c>
      <c r="CP1991" s="96">
        <f>CP1984*1000000/CP13</f>
        <v>0.43531092006786343</v>
      </c>
      <c r="CQ1991" s="96">
        <f>CQ1984*1000000/CQ13</f>
        <v>0.4317750728698857</v>
      </c>
      <c r="CR1991" s="96">
        <f>CR1984*1000000/CR13</f>
        <v>0.4191722893964408</v>
      </c>
      <c r="CS1991" s="96">
        <f>CS1984*1000000/CS13</f>
        <v>0.40823165540301276</v>
      </c>
      <c r="CT1991" s="96">
        <f>CT1984*1000000/CT13</f>
        <v>0.40023979059663961</v>
      </c>
      <c r="CU1991" s="96">
        <f>CU1984*1000000/CU13</f>
        <v>0.39604928443976128</v>
      </c>
      <c r="CV1991" s="96">
        <f>CV1984*1000000/CV13</f>
        <v>0.39176073949900048</v>
      </c>
      <c r="CW1991" s="96">
        <f>CW1984*1000000/CW13</f>
        <v>0.38889570056576583</v>
      </c>
      <c r="CX1991" s="96">
        <f>CX1984*1000000/CX13</f>
        <v>0.39252853667599413</v>
      </c>
      <c r="CY1991" s="96">
        <f>CY1984*1000000/CY13</f>
        <v>0.38646629212338107</v>
      </c>
      <c r="CZ1991" s="96">
        <f>CZ1984*1000000/CZ13</f>
        <v>0.37884843433072457</v>
      </c>
      <c r="DA1991" s="96">
        <f>DA1984*1000000/DA13</f>
        <v>0.37541748070041508</v>
      </c>
      <c r="DB1991" s="96">
        <f>DB1984*1000000/DB13</f>
        <v>0.38373443341253316</v>
      </c>
      <c r="DC1991" s="96">
        <f>DC1984*1000000/DC13</f>
        <v>0.38453421893210676</v>
      </c>
      <c r="DD1991" s="96">
        <f>DD1984*1000000/DD13</f>
        <v>0.39458254709119739</v>
      </c>
      <c r="DE1991" s="96">
        <f>DE1984*1000000/DE13</f>
        <v>0.4237614742784408</v>
      </c>
      <c r="DF1991" s="96">
        <f>DF1984*1000000/DF13</f>
        <v>0.44733122890147364</v>
      </c>
      <c r="DG1991" s="96">
        <f>DG1984*1000000/DG13</f>
        <v>0.4744988449669178</v>
      </c>
      <c r="DH1991" s="96">
        <f>DH1984*1000000/DH13</f>
        <v>0.49292266443314281</v>
      </c>
      <c r="DI1991" s="96">
        <f>DI1984*1000000/DI13</f>
        <v>0.5143504223844495</v>
      </c>
      <c r="DJ1991" s="96">
        <f>DJ1984*1000000/DJ13</f>
        <v>0.51485284775549345</v>
      </c>
      <c r="DK1991" s="96">
        <f>DK1984*1000000/DK13</f>
        <v>0.50095177985093686</v>
      </c>
      <c r="DL1991" s="96">
        <f>DL1984*1000000/DL13</f>
        <v>0.51682674088100489</v>
      </c>
      <c r="DM1991" s="96">
        <f>DM1984*1000000/DM13</f>
        <v>0.53416700135266559</v>
      </c>
      <c r="DN1991" s="96">
        <f>DN1984*1000000/DN13</f>
        <v>0.52900376894061885</v>
      </c>
      <c r="DO1991" s="96">
        <f>DO1984*1000000/DO13</f>
        <v>0.5302055098938484</v>
      </c>
      <c r="DP1991" s="96">
        <f>DP1984*1000000/DP13</f>
        <v>0.5259725658153166</v>
      </c>
      <c r="DQ1991" s="96">
        <f>DQ1984*1000000/DQ13</f>
        <v>0.50572945897762789</v>
      </c>
      <c r="DR1991" s="96">
        <f>DR1984*1000000/DR13</f>
        <v>0.48908269089821838</v>
      </c>
      <c r="DS1991" s="96">
        <f>DS1984*1000000/DS13</f>
        <v>0.48868975958507926</v>
      </c>
      <c r="DT1991" s="96">
        <f>DT1984*1000000/DT13</f>
        <v>0.49072961454108693</v>
      </c>
      <c r="DU1991" s="96">
        <f>DU1984*1000000/DU13</f>
        <v>0.48276970034046368</v>
      </c>
      <c r="DV1991" s="96">
        <f>DV1984*1000000/DV13</f>
        <v>0.46382907526883094</v>
      </c>
      <c r="DW1991" s="96">
        <f>DW1984*1000000/DW13</f>
        <v>0.48486220930513446</v>
      </c>
      <c r="DX1991" s="96"/>
      <c r="DY1991" s="96"/>
    </row>
    <row r="1992" spans="1:129" s="94" customFormat="1">
      <c r="A1992" s="193" t="s">
        <v>3538</v>
      </c>
      <c r="B1992" s="179" t="s">
        <v>3551</v>
      </c>
      <c r="C1992" s="67" t="s">
        <v>3533</v>
      </c>
      <c r="D1992" s="188" t="s">
        <v>3566</v>
      </c>
      <c r="E1992" s="94" t="s">
        <v>2716</v>
      </c>
      <c r="F1992" s="94">
        <v>3</v>
      </c>
      <c r="BS1992" s="93"/>
      <c r="BT1992" s="93"/>
      <c r="BU1992" s="93"/>
      <c r="BV1992" s="93"/>
      <c r="BW1992" s="93"/>
      <c r="BX1992" s="93"/>
      <c r="BY1992" s="93"/>
      <c r="BZ1992" s="93"/>
      <c r="CA1992" s="93"/>
      <c r="CB1992" s="93"/>
      <c r="CC1992" s="93"/>
      <c r="CD1992" s="93"/>
      <c r="CE1992" s="93"/>
      <c r="CF1992" s="93"/>
      <c r="CG1992" s="93"/>
      <c r="CH1992" s="93"/>
      <c r="CI1992" s="93"/>
      <c r="CJ1992" s="93"/>
      <c r="CK1992" s="93"/>
      <c r="CL1992" s="93"/>
      <c r="CM1992" s="93"/>
      <c r="CN1992" s="93"/>
      <c r="CO1992" s="93"/>
      <c r="CP1992" s="93"/>
      <c r="CQ1992" s="93"/>
      <c r="CR1992" s="93"/>
      <c r="CS1992" s="93"/>
      <c r="CT1992" s="93"/>
      <c r="CU1992" s="93"/>
      <c r="CV1992" s="93"/>
      <c r="CW1992" s="93"/>
      <c r="CX1992" s="93"/>
      <c r="CY1992" s="93"/>
      <c r="CZ1992" s="93"/>
      <c r="DA1992" s="93"/>
      <c r="DB1992" s="93"/>
      <c r="DC1992" s="93"/>
      <c r="DD1992" s="93"/>
      <c r="DE1992" s="93"/>
      <c r="DF1992" s="93"/>
      <c r="DG1992" s="93"/>
      <c r="DH1992" s="93"/>
      <c r="DI1992" s="93"/>
      <c r="DJ1992" s="93"/>
      <c r="DK1992" s="93"/>
      <c r="DL1992" s="93"/>
      <c r="DM1992" s="93"/>
      <c r="DN1992" s="93"/>
      <c r="DO1992" s="93"/>
      <c r="DP1992" s="93"/>
      <c r="DQ1992" s="93"/>
      <c r="DR1992" s="93"/>
      <c r="DS1992" s="93"/>
      <c r="DT1992" s="93"/>
      <c r="DU1992" s="93"/>
      <c r="DV1992" s="93"/>
      <c r="DW1992" s="93"/>
      <c r="DX1992" s="93"/>
      <c r="DY1992" s="93"/>
    </row>
    <row r="1993" spans="1:129" s="94" customFormat="1">
      <c r="A1993" s="193" t="s">
        <v>3538</v>
      </c>
      <c r="B1993" s="179" t="s">
        <v>3551</v>
      </c>
      <c r="C1993" s="67" t="s">
        <v>3533</v>
      </c>
      <c r="D1993" s="188" t="s">
        <v>3566</v>
      </c>
      <c r="E1993" s="94" t="s">
        <v>2717</v>
      </c>
      <c r="F1993" s="93">
        <v>2.9513168582463275E-2</v>
      </c>
      <c r="G1993" s="93">
        <v>3.0005646134217048E-2</v>
      </c>
      <c r="H1993" s="93">
        <v>3.0506341513829721E-2</v>
      </c>
      <c r="I1993" s="93">
        <v>3.1015391849774417E-2</v>
      </c>
      <c r="J1993" s="93">
        <v>3.1532936558746699E-2</v>
      </c>
      <c r="K1993" s="93">
        <v>3.2059117383847466E-2</v>
      </c>
      <c r="L1993" s="93">
        <v>3.2594078433403E-2</v>
      </c>
      <c r="M1993" s="93">
        <v>3.3137966220432781E-2</v>
      </c>
      <c r="N1993" s="93">
        <v>3.3690929702775887E-2</v>
      </c>
      <c r="O1993" s="93">
        <v>3.4253120323886985E-2</v>
      </c>
      <c r="P1993" s="93">
        <v>3.4824692054313072E-2</v>
      </c>
      <c r="Q1993" s="93">
        <v>3.5405801433862308E-2</v>
      </c>
      <c r="R1993" s="93">
        <v>3.5996607614476532E-2</v>
      </c>
      <c r="S1993" s="93">
        <v>3.6597272403819159E-2</v>
      </c>
      <c r="T1993" s="93">
        <v>3.7207960309590421E-2</v>
      </c>
      <c r="U1993" s="93">
        <v>3.7828838584582108E-2</v>
      </c>
      <c r="V1993" s="93">
        <v>3.8460077272484072E-2</v>
      </c>
      <c r="W1993" s="93">
        <v>3.9101849254455145E-2</v>
      </c>
      <c r="X1993" s="93">
        <v>3.9754330296471137E-2</v>
      </c>
      <c r="Y1993" s="93">
        <v>4.0417699097462921E-2</v>
      </c>
      <c r="Z1993" s="93">
        <v>4.1092137338257798E-2</v>
      </c>
      <c r="AA1993" s="93">
        <v>4.1777829731337535E-2</v>
      </c>
      <c r="AB1993" s="93">
        <v>4.2474964071426674E-2</v>
      </c>
      <c r="AC1993" s="93">
        <v>4.3183731286925021E-2</v>
      </c>
      <c r="AD1993" s="93">
        <v>4.3904325492198346E-2</v>
      </c>
      <c r="AE1993" s="93">
        <v>4.4636944040741665E-2</v>
      </c>
      <c r="AF1993" s="93">
        <v>4.5381787579229657E-2</v>
      </c>
      <c r="AG1993" s="93">
        <v>4.613906010246896E-2</v>
      </c>
      <c r="AH1993" s="93">
        <v>4.6908969009267457E-2</v>
      </c>
      <c r="AI1993" s="93">
        <v>4.7691725159235872E-2</v>
      </c>
      <c r="AJ1993" s="93">
        <v>4.8487542930537135E-2</v>
      </c>
      <c r="AK1993" s="93">
        <v>4.9296640278599445E-2</v>
      </c>
      <c r="AL1993" s="93">
        <v>5.011923879580904E-2</v>
      </c>
      <c r="AM1993" s="93">
        <v>5.0955563772199043E-2</v>
      </c>
      <c r="AN1993" s="93">
        <v>5.1805844257151006E-2</v>
      </c>
      <c r="AO1993" s="93">
        <v>5.2670313122126042E-2</v>
      </c>
      <c r="AP1993" s="93">
        <v>5.3549207124442763E-2</v>
      </c>
      <c r="AQ1993" s="93">
        <v>5.4442766972119416E-2</v>
      </c>
      <c r="AR1993" s="93">
        <v>5.5351237389798059E-2</v>
      </c>
      <c r="AS1993" s="93">
        <v>5.6274867185768768E-2</v>
      </c>
      <c r="AT1993" s="93">
        <v>5.7213909320112277E-2</v>
      </c>
      <c r="AU1993" s="93">
        <v>5.8168620973979693E-2</v>
      </c>
      <c r="AV1993" s="93">
        <v>5.9139263620028228E-2</v>
      </c>
      <c r="AW1993" s="93">
        <v>6.0126103094032331E-2</v>
      </c>
      <c r="AX1993" s="93">
        <v>6.1129409667689719E-2</v>
      </c>
      <c r="AY1993" s="93">
        <v>6.2149458122642318E-2</v>
      </c>
      <c r="AZ1993" s="93">
        <v>6.3186527825732391E-2</v>
      </c>
      <c r="BA1993" s="93">
        <v>6.4240902805514422E-2</v>
      </c>
      <c r="BB1993" s="93">
        <v>6.5312871830043723E-2</v>
      </c>
      <c r="BC1993" s="93">
        <v>6.6402728485963083E-2</v>
      </c>
      <c r="BD1993" s="93">
        <v>6.7510771258909155E-2</v>
      </c>
      <c r="BE1993" s="93">
        <v>6.8637303615260492E-2</v>
      </c>
      <c r="BF1993" s="93">
        <v>6.978263408524972E-2</v>
      </c>
      <c r="BG1993" s="93">
        <v>7.0947076347462584E-2</v>
      </c>
      <c r="BH1993" s="93">
        <v>7.213094931474702E-2</v>
      </c>
      <c r="BI1993" s="93">
        <v>7.3334577221555702E-2</v>
      </c>
      <c r="BJ1993" s="93">
        <v>7.4558289712746154E-2</v>
      </c>
      <c r="BK1993" s="93">
        <v>7.5802421933862524E-2</v>
      </c>
      <c r="BL1993" s="93">
        <v>7.7067314622923946E-2</v>
      </c>
      <c r="BM1993" s="93">
        <v>7.8353314203744542E-2</v>
      </c>
      <c r="BN1993" s="93">
        <v>7.9660772880810582E-2</v>
      </c>
      <c r="BO1993" s="93">
        <v>8.0990048735740852E-2</v>
      </c>
      <c r="BP1993" s="93">
        <v>8.2341505825356653E-2</v>
      </c>
      <c r="BQ1993" s="93">
        <v>8.3715514281388251E-2</v>
      </c>
      <c r="BR1993" s="93">
        <v>8.5112450411845078E-2</v>
      </c>
      <c r="BS1993" s="93">
        <v>8.6532696804077477E-2</v>
      </c>
      <c r="BT1993" s="93">
        <v>8.4279820590582283E-2</v>
      </c>
      <c r="BU1993" s="93">
        <v>8.3983942225810279E-2</v>
      </c>
      <c r="BV1993" s="93">
        <v>8.5125382533127666E-2</v>
      </c>
      <c r="BW1993" s="93">
        <v>8.3708027040090824E-2</v>
      </c>
      <c r="BX1993" s="93">
        <v>8.4880324092054552E-2</v>
      </c>
      <c r="BY1993" s="93">
        <v>8.7801616877775671E-2</v>
      </c>
      <c r="BZ1993" s="93">
        <v>8.582382074161185E-2</v>
      </c>
      <c r="CA1993" s="93">
        <v>8.8964842969109378E-2</v>
      </c>
      <c r="CB1993" s="93">
        <v>9.0130044346114449E-2</v>
      </c>
      <c r="CC1993" s="93">
        <v>9.2887897134581593E-2</v>
      </c>
      <c r="CD1993" s="93">
        <v>9.6293193370401736E-2</v>
      </c>
      <c r="CE1993" s="93">
        <v>9.571732093550013E-2</v>
      </c>
      <c r="CF1993" s="93">
        <v>9.0402943781801956E-2</v>
      </c>
      <c r="CG1993" s="93">
        <v>9.3200123252628053E-2</v>
      </c>
      <c r="CH1993" s="93">
        <v>9.7057867488850744E-2</v>
      </c>
      <c r="CI1993" s="93">
        <v>0.11029615739556706</v>
      </c>
      <c r="CJ1993" s="93">
        <v>0.11809117919128018</v>
      </c>
      <c r="CK1993" s="93">
        <v>0.11674102258771582</v>
      </c>
      <c r="CL1993" s="93">
        <v>0.12143563296707084</v>
      </c>
      <c r="CM1993" s="93">
        <v>0.12181011615702947</v>
      </c>
      <c r="CN1993" s="93">
        <v>0.12113814428810731</v>
      </c>
      <c r="CO1993" s="93">
        <v>0.1211106378273147</v>
      </c>
      <c r="CP1993" s="93">
        <v>0.1266148267299449</v>
      </c>
      <c r="CQ1993" s="93"/>
      <c r="CR1993" s="93"/>
      <c r="CS1993" s="93"/>
      <c r="CT1993" s="93"/>
      <c r="CU1993" s="93"/>
      <c r="CV1993" s="93"/>
      <c r="CW1993" s="93"/>
      <c r="CX1993" s="93"/>
      <c r="CY1993" s="93"/>
      <c r="CZ1993" s="93"/>
      <c r="DA1993" s="93"/>
      <c r="DB1993" s="93"/>
      <c r="DC1993" s="93"/>
      <c r="DD1993" s="93"/>
      <c r="DE1993" s="93"/>
      <c r="DF1993" s="93"/>
      <c r="DG1993" s="93"/>
      <c r="DH1993" s="93"/>
      <c r="DI1993" s="93"/>
      <c r="DJ1993" s="93"/>
      <c r="DK1993" s="93"/>
      <c r="DL1993" s="93"/>
      <c r="DM1993" s="93"/>
      <c r="DN1993" s="93"/>
      <c r="DO1993" s="93"/>
      <c r="DP1993" s="93"/>
      <c r="DQ1993" s="93"/>
      <c r="DR1993" s="93"/>
      <c r="DS1993" s="93"/>
      <c r="DT1993" s="93"/>
      <c r="DU1993" s="93"/>
      <c r="DV1993" s="93"/>
      <c r="DW1993" s="93"/>
      <c r="DX1993" s="93"/>
      <c r="DY1993" s="93"/>
    </row>
    <row r="1994" spans="1:129" s="94" customFormat="1">
      <c r="A1994" s="193" t="s">
        <v>3538</v>
      </c>
      <c r="B1994" s="179" t="s">
        <v>3551</v>
      </c>
      <c r="C1994" s="67" t="s">
        <v>3533</v>
      </c>
      <c r="D1994" s="188" t="s">
        <v>3566</v>
      </c>
      <c r="E1994" s="94" t="s">
        <v>2718</v>
      </c>
      <c r="F1994" s="93"/>
      <c r="G1994" s="93"/>
      <c r="H1994" s="93"/>
      <c r="I1994" s="93"/>
      <c r="J1994" s="93"/>
      <c r="K1994" s="93"/>
      <c r="L1994" s="93"/>
      <c r="M1994" s="93"/>
      <c r="N1994" s="93"/>
      <c r="O1994" s="93"/>
      <c r="P1994" s="93"/>
      <c r="Q1994" s="93"/>
      <c r="R1994" s="93"/>
      <c r="S1994" s="93"/>
      <c r="T1994" s="93"/>
      <c r="U1994" s="93"/>
      <c r="V1994" s="93"/>
      <c r="W1994" s="93"/>
      <c r="X1994" s="93"/>
      <c r="Y1994" s="93"/>
      <c r="Z1994" s="93"/>
      <c r="AA1994" s="93"/>
      <c r="AB1994" s="93"/>
      <c r="AC1994" s="93"/>
      <c r="AD1994" s="93"/>
      <c r="AE1994" s="93"/>
      <c r="AF1994" s="93"/>
      <c r="AG1994" s="93"/>
      <c r="AH1994" s="93"/>
      <c r="AI1994" s="93"/>
      <c r="AJ1994" s="93"/>
      <c r="AK1994" s="93"/>
      <c r="AL1994" s="93"/>
      <c r="AM1994" s="93"/>
      <c r="AN1994" s="93"/>
      <c r="AO1994" s="93"/>
      <c r="AP1994" s="93"/>
      <c r="AQ1994" s="93"/>
      <c r="AR1994" s="93"/>
      <c r="AS1994" s="93"/>
      <c r="AT1994" s="93"/>
      <c r="AU1994" s="93"/>
      <c r="AV1994" s="93"/>
      <c r="AW1994" s="93"/>
      <c r="AX1994" s="93"/>
      <c r="AY1994" s="93"/>
      <c r="AZ1994" s="93"/>
      <c r="BA1994" s="93"/>
      <c r="BB1994" s="93"/>
      <c r="BC1994" s="93"/>
      <c r="BD1994" s="93"/>
      <c r="BE1994" s="93"/>
      <c r="BF1994" s="93"/>
      <c r="BG1994" s="93"/>
      <c r="BH1994" s="93"/>
      <c r="BI1994" s="93"/>
      <c r="BJ1994" s="93"/>
      <c r="BK1994" s="93"/>
      <c r="BL1994" s="93"/>
      <c r="BM1994" s="93"/>
      <c r="BN1994" s="93"/>
      <c r="BO1994" s="93"/>
      <c r="BP1994" s="93"/>
      <c r="BQ1994" s="93"/>
      <c r="BR1994" s="93"/>
      <c r="BS1994" s="93"/>
      <c r="BT1994" s="93"/>
      <c r="BU1994" s="93"/>
      <c r="BV1994" s="93"/>
      <c r="BW1994" s="93"/>
      <c r="BX1994" s="93"/>
      <c r="BY1994" s="93"/>
      <c r="BZ1994" s="93"/>
      <c r="CA1994" s="93"/>
      <c r="CB1994" s="93"/>
      <c r="CC1994" s="93"/>
      <c r="CD1994" s="93"/>
      <c r="CE1994" s="93"/>
      <c r="CF1994" s="93"/>
      <c r="CG1994" s="93"/>
      <c r="CH1994" s="93"/>
      <c r="CI1994" s="93"/>
      <c r="CJ1994" s="93"/>
      <c r="CK1994" s="93"/>
      <c r="CL1994" s="93"/>
      <c r="CM1994" s="93"/>
      <c r="CN1994" s="93"/>
      <c r="CO1994" s="93"/>
      <c r="CP1994" s="93"/>
      <c r="CQ1994" s="93">
        <v>0.11567005260611717</v>
      </c>
      <c r="CR1994" s="93">
        <v>0.11825733998050537</v>
      </c>
      <c r="CS1994" s="93">
        <v>0.11206996754873506</v>
      </c>
      <c r="CT1994" s="93">
        <v>0.10990140107305847</v>
      </c>
      <c r="CU1994" s="93">
        <v>0.1087644677526841</v>
      </c>
      <c r="CV1994" s="93">
        <v>0.10886054647304834</v>
      </c>
      <c r="CW1994" s="93">
        <v>0.10950547719982515</v>
      </c>
      <c r="CX1994" s="93">
        <v>0.10826468423421549</v>
      </c>
      <c r="CY1994" s="93">
        <v>0.10832657343644886</v>
      </c>
      <c r="CZ1994" s="93">
        <v>0.10330818504266483</v>
      </c>
      <c r="DA1994" s="93">
        <v>0.10394453044333755</v>
      </c>
      <c r="DB1994" s="93">
        <v>0.10118534379056371</v>
      </c>
      <c r="DC1994" s="93">
        <v>9.9962123180145607E-2</v>
      </c>
      <c r="DD1994" s="93">
        <v>9.3359008393885168E-2</v>
      </c>
      <c r="DE1994" s="93">
        <v>9.9110938075203825E-2</v>
      </c>
      <c r="DF1994" s="93">
        <v>0.10635790242246498</v>
      </c>
      <c r="DG1994" s="93">
        <v>9.6286681872450208E-2</v>
      </c>
      <c r="DH1994" s="93">
        <v>9.5231948185614687E-2</v>
      </c>
      <c r="DI1994" s="93">
        <v>9.4365135866884456E-2</v>
      </c>
      <c r="DJ1994" s="93">
        <v>0.10132337481261866</v>
      </c>
      <c r="DK1994" s="93">
        <v>9.8344671322473987E-2</v>
      </c>
      <c r="DL1994" s="93">
        <v>9.5105300074299917E-2</v>
      </c>
      <c r="DM1994" s="93">
        <v>9.1253920938156999E-2</v>
      </c>
      <c r="DN1994" s="93">
        <v>8.6711315264806521E-2</v>
      </c>
      <c r="DO1994" s="93">
        <v>8.5379107859758774E-2</v>
      </c>
      <c r="DP1994" s="93">
        <v>8.7116786289947665E-2</v>
      </c>
      <c r="DQ1994" s="93">
        <v>8.0412422299464326E-2</v>
      </c>
      <c r="DR1994" s="93">
        <v>8.3157445029628602E-2</v>
      </c>
      <c r="DS1994" s="93">
        <v>8.1181256957304715E-2</v>
      </c>
      <c r="DT1994" s="93">
        <v>7.7677838019228326E-2</v>
      </c>
      <c r="DU1994" s="93">
        <v>8.0063698401761793E-2</v>
      </c>
      <c r="DV1994" s="93">
        <v>7.5525652977311605E-2</v>
      </c>
      <c r="DW1994" s="93">
        <v>7.3907678549448241E-2</v>
      </c>
      <c r="DX1994" s="93"/>
      <c r="DY1994" s="93"/>
    </row>
    <row r="1995" spans="1:129" s="94" customFormat="1">
      <c r="A1995" s="193" t="s">
        <v>3538</v>
      </c>
      <c r="B1995" s="179" t="s">
        <v>3551</v>
      </c>
      <c r="C1995" s="67" t="s">
        <v>3533</v>
      </c>
      <c r="D1995" s="188" t="s">
        <v>3566</v>
      </c>
      <c r="E1995" s="94" t="s">
        <v>2716</v>
      </c>
      <c r="F1995" s="94">
        <v>3</v>
      </c>
      <c r="G1995" s="93"/>
      <c r="H1995" s="93"/>
      <c r="I1995" s="93"/>
      <c r="J1995" s="93"/>
      <c r="K1995" s="93"/>
      <c r="L1995" s="93"/>
      <c r="M1995" s="93"/>
      <c r="N1995" s="93"/>
      <c r="O1995" s="93"/>
      <c r="P1995" s="93"/>
      <c r="Q1995" s="93"/>
      <c r="R1995" s="93"/>
      <c r="S1995" s="93"/>
      <c r="T1995" s="93"/>
      <c r="U1995" s="93"/>
      <c r="V1995" s="93"/>
      <c r="W1995" s="93"/>
      <c r="X1995" s="93"/>
      <c r="Y1995" s="93"/>
      <c r="Z1995" s="93"/>
      <c r="AA1995" s="93"/>
      <c r="AB1995" s="93"/>
      <c r="AC1995" s="93"/>
      <c r="AD1995" s="93"/>
      <c r="AE1995" s="93"/>
      <c r="AF1995" s="93"/>
      <c r="AG1995" s="93"/>
      <c r="AH1995" s="93"/>
      <c r="AI1995" s="93"/>
      <c r="AJ1995" s="93"/>
      <c r="AK1995" s="93"/>
      <c r="AL1995" s="93"/>
      <c r="AM1995" s="93"/>
      <c r="AN1995" s="93"/>
      <c r="AO1995" s="93"/>
      <c r="AP1995" s="93"/>
      <c r="AQ1995" s="93"/>
      <c r="AR1995" s="93"/>
      <c r="AS1995" s="93"/>
      <c r="AT1995" s="93"/>
      <c r="AU1995" s="93"/>
      <c r="AV1995" s="93"/>
      <c r="AW1995" s="93"/>
      <c r="AX1995" s="93"/>
      <c r="AY1995" s="93"/>
      <c r="AZ1995" s="93"/>
      <c r="BA1995" s="93"/>
      <c r="BB1995" s="93"/>
      <c r="BC1995" s="93"/>
      <c r="BD1995" s="93"/>
      <c r="BE1995" s="93"/>
      <c r="BF1995" s="93"/>
      <c r="BG1995" s="93"/>
      <c r="BH1995" s="93"/>
      <c r="BI1995" s="93"/>
      <c r="BJ1995" s="93"/>
      <c r="BK1995" s="93"/>
      <c r="BL1995" s="93"/>
      <c r="BM1995" s="93"/>
      <c r="BN1995" s="93"/>
      <c r="BO1995" s="93"/>
      <c r="BP1995" s="93"/>
      <c r="BQ1995" s="93"/>
      <c r="BR1995" s="93"/>
      <c r="BS1995" s="93"/>
      <c r="BT1995" s="93"/>
      <c r="BU1995" s="93"/>
      <c r="BV1995" s="93"/>
      <c r="BW1995" s="93"/>
      <c r="BX1995" s="93"/>
      <c r="BY1995" s="93"/>
      <c r="BZ1995" s="93"/>
      <c r="CA1995" s="93"/>
      <c r="CB1995" s="93"/>
      <c r="CC1995" s="93"/>
      <c r="CD1995" s="93"/>
      <c r="CE1995" s="93"/>
      <c r="CF1995" s="93"/>
      <c r="CG1995" s="93"/>
      <c r="CH1995" s="93"/>
      <c r="CI1995" s="93"/>
      <c r="CJ1995" s="93"/>
      <c r="CK1995" s="93"/>
      <c r="CL1995" s="93"/>
      <c r="CM1995" s="93"/>
      <c r="CN1995" s="93"/>
      <c r="CO1995" s="93"/>
      <c r="CP1995" s="93"/>
      <c r="CQ1995" s="93"/>
      <c r="CR1995" s="93"/>
      <c r="CS1995" s="93"/>
      <c r="CT1995" s="93"/>
      <c r="CU1995" s="93"/>
      <c r="CV1995" s="93"/>
      <c r="CW1995" s="93"/>
      <c r="CX1995" s="93"/>
      <c r="CY1995" s="93"/>
      <c r="CZ1995" s="93"/>
      <c r="DA1995" s="93"/>
      <c r="DB1995" s="93"/>
      <c r="DC1995" s="93"/>
      <c r="DD1995" s="93"/>
      <c r="DE1995" s="93"/>
      <c r="DF1995" s="93"/>
      <c r="DG1995" s="93"/>
      <c r="DH1995" s="93"/>
      <c r="DI1995" s="93"/>
      <c r="DJ1995" s="93"/>
      <c r="DK1995" s="93"/>
      <c r="DL1995" s="93"/>
      <c r="DM1995" s="93"/>
      <c r="DN1995" s="93"/>
      <c r="DO1995" s="93"/>
      <c r="DP1995" s="93"/>
      <c r="DQ1995" s="93"/>
      <c r="DR1995" s="93"/>
      <c r="DS1995" s="93"/>
      <c r="DT1995" s="93"/>
      <c r="DU1995" s="93"/>
      <c r="DV1995" s="93"/>
      <c r="DW1995" s="93"/>
      <c r="DX1995" s="93"/>
      <c r="DY1995" s="93"/>
    </row>
    <row r="1996" spans="1:129" s="94" customFormat="1">
      <c r="A1996" s="193" t="s">
        <v>3538</v>
      </c>
      <c r="B1996" s="179" t="s">
        <v>3551</v>
      </c>
      <c r="C1996" s="67" t="s">
        <v>3533</v>
      </c>
      <c r="D1996" s="188" t="s">
        <v>3566</v>
      </c>
      <c r="E1996" s="94" t="s">
        <v>2719</v>
      </c>
      <c r="F1996" s="93">
        <v>0.1</v>
      </c>
      <c r="G1996" s="93">
        <v>0.10411225393911437</v>
      </c>
      <c r="H1996" s="93">
        <v>0.10839361420282635</v>
      </c>
      <c r="I1996" s="93">
        <v>0.1128510348726305</v>
      </c>
      <c r="J1996" s="93">
        <v>0.11749175599951157</v>
      </c>
      <c r="K1996" s="93">
        <v>0.12232331536373613</v>
      </c>
      <c r="L1996" s="93">
        <v>0.12735356071823664</v>
      </c>
      <c r="M1996" s="93">
        <v>0.13259066253547472</v>
      </c>
      <c r="N1996" s="93">
        <v>0.13804312727848761</v>
      </c>
      <c r="O1996" s="93">
        <v>0.14371981121767388</v>
      </c>
      <c r="P1996" s="93">
        <v>0.1496299348157604</v>
      </c>
      <c r="Q1996" s="93">
        <v>0.15578309770431575</v>
      </c>
      <c r="R1996" s="93">
        <v>0.16218929427613585</v>
      </c>
      <c r="S1996" s="93">
        <v>0.16885892991882803</v>
      </c>
      <c r="T1996" s="93">
        <v>0.17580283791596141</v>
      </c>
      <c r="U1996" s="93">
        <v>0.18303229704323537</v>
      </c>
      <c r="V1996" s="93">
        <v>0.19055904988824732</v>
      </c>
      <c r="W1996" s="93">
        <v>0.19839532192361567</v>
      </c>
      <c r="X1996" s="93">
        <v>0.20655384136443819</v>
      </c>
      <c r="Y1996" s="93">
        <v>0.21504785984233935</v>
      </c>
      <c r="Z1996" s="93">
        <v>0.22389117392968708</v>
      </c>
      <c r="AA1996" s="93">
        <v>0.23309814754894001</v>
      </c>
      <c r="AB1996" s="93">
        <v>0.24268373530352391</v>
      </c>
      <c r="AC1996" s="93">
        <v>0.25266350676813293</v>
      </c>
      <c r="AD1996" s="93">
        <v>0.26305367177790995</v>
      </c>
      <c r="AE1996" s="93">
        <v>0.27387110675758203</v>
      </c>
      <c r="AF1996" s="93">
        <v>0.28513338213331679</v>
      </c>
      <c r="AG1996" s="93">
        <v>0.2968587908718241</v>
      </c>
      <c r="AH1996" s="93">
        <v>0.30906637819305793</v>
      </c>
      <c r="AI1996" s="93">
        <v>0.32177597250478007</v>
      </c>
      <c r="AJ1996" s="93">
        <v>0.33500821760923144</v>
      </c>
      <c r="AK1996" s="93">
        <v>0.34878460623422386</v>
      </c>
      <c r="AL1996" s="93">
        <v>0.36312751494311524</v>
      </c>
      <c r="AM1996" s="93">
        <v>0.37806024048037157</v>
      </c>
      <c r="AN1996" s="93">
        <v>0.39360703761175087</v>
      </c>
      <c r="AO1996" s="93">
        <v>0.40979315852057147</v>
      </c>
      <c r="AP1996" s="93">
        <v>0.42664489382405485</v>
      </c>
      <c r="AQ1996" s="93">
        <v>0.44418961527636486</v>
      </c>
      <c r="AR1996" s="93">
        <v>0.4624558202277041</v>
      </c>
      <c r="AS1996" s="93">
        <v>0.48147317791168148</v>
      </c>
      <c r="AT1996" s="93">
        <v>0.50127257763613375</v>
      </c>
      <c r="AU1996" s="93">
        <v>0.52188617895567579</v>
      </c>
      <c r="AV1996" s="93">
        <v>0.54334746390747402</v>
      </c>
      <c r="AW1996" s="93">
        <v>0.56569129139508711</v>
      </c>
      <c r="AX1996" s="93">
        <v>0.58895395380870852</v>
      </c>
      <c r="AY1996" s="93">
        <v>0.61317323597377693</v>
      </c>
      <c r="AZ1996" s="93">
        <v>0.63838847652370356</v>
      </c>
      <c r="BA1996" s="93">
        <v>0.66464063179640176</v>
      </c>
      <c r="BB1996" s="93">
        <v>0.69197234235840388</v>
      </c>
      <c r="BC1996" s="93">
        <v>0.72042800226461923</v>
      </c>
      <c r="BD1996" s="93">
        <v>0.75005383116622892</v>
      </c>
      <c r="BE1996" s="93">
        <v>0.78089794938384038</v>
      </c>
      <c r="BF1996" s="93">
        <v>0.81301045606784061</v>
      </c>
      <c r="BG1996" s="93">
        <v>0.84644351057290201</v>
      </c>
      <c r="BH1996" s="93">
        <v>0.88125141717881406</v>
      </c>
      <c r="BI1996" s="93">
        <v>0.917490713295251</v>
      </c>
      <c r="BJ1996" s="93">
        <v>0.95522026129374338</v>
      </c>
      <c r="BK1996" s="93">
        <v>0.99450134411601387</v>
      </c>
      <c r="BL1996" s="93">
        <v>1.0353977648139698</v>
      </c>
      <c r="BM1996" s="93">
        <v>1.0779759501830344</v>
      </c>
      <c r="BN1996" s="93">
        <v>1.1223050586571417</v>
      </c>
      <c r="BO1996" s="93">
        <v>1.1684570926406497</v>
      </c>
      <c r="BP1996" s="93">
        <v>1.216507015459626</v>
      </c>
      <c r="BQ1996" s="93">
        <v>1.266532873122467</v>
      </c>
      <c r="BR1996" s="93">
        <v>1.318615921087624</v>
      </c>
      <c r="BS1996" s="93">
        <v>1.3728407562443343</v>
      </c>
      <c r="BT1996" s="93">
        <v>1.399318655442316</v>
      </c>
      <c r="BU1996" s="93">
        <v>1.4014794222192406</v>
      </c>
      <c r="BV1996" s="93">
        <v>1.399536322458762</v>
      </c>
      <c r="BW1996" s="93">
        <v>1.4272814035042853</v>
      </c>
      <c r="BX1996" s="93">
        <v>1.4193208867566005</v>
      </c>
      <c r="BY1996" s="93">
        <v>1.4406752573817003</v>
      </c>
      <c r="BZ1996" s="93">
        <v>1.4666277271521273</v>
      </c>
      <c r="CA1996" s="93">
        <v>1.4691160489374089</v>
      </c>
      <c r="CB1996" s="93">
        <v>1.4688264767076005</v>
      </c>
      <c r="CC1996" s="93">
        <v>1.5080074240866994</v>
      </c>
      <c r="CD1996" s="93">
        <v>1.5076886795975708</v>
      </c>
      <c r="CE1996" s="93">
        <v>1.5277823348381567</v>
      </c>
      <c r="CF1996" s="93">
        <v>1.530039650904975</v>
      </c>
      <c r="CG1996" s="93">
        <v>1.5339904875408077</v>
      </c>
      <c r="CH1996" s="93"/>
      <c r="CI1996" s="93"/>
      <c r="CJ1996" s="93"/>
      <c r="CK1996" s="93"/>
      <c r="CL1996" s="93"/>
      <c r="CM1996" s="93"/>
      <c r="CN1996" s="93"/>
      <c r="CO1996" s="93"/>
      <c r="CP1996" s="93"/>
      <c r="CQ1996" s="93"/>
      <c r="CR1996" s="93"/>
      <c r="CS1996" s="93"/>
      <c r="CT1996" s="93"/>
      <c r="CU1996" s="93"/>
      <c r="CV1996" s="93"/>
      <c r="CW1996" s="93"/>
      <c r="CX1996" s="93"/>
      <c r="CY1996" s="93"/>
      <c r="CZ1996" s="93"/>
      <c r="DA1996" s="93"/>
      <c r="DB1996" s="93"/>
      <c r="DC1996" s="93"/>
      <c r="DD1996" s="93"/>
      <c r="DE1996" s="93"/>
      <c r="DF1996" s="93"/>
      <c r="DG1996" s="93"/>
      <c r="DH1996" s="93"/>
      <c r="DI1996" s="93"/>
      <c r="DJ1996" s="93"/>
      <c r="DK1996" s="93"/>
      <c r="DL1996" s="93"/>
      <c r="DM1996" s="93"/>
      <c r="DN1996" s="93"/>
      <c r="DO1996" s="93"/>
      <c r="DP1996" s="93"/>
      <c r="DQ1996" s="93"/>
      <c r="DR1996" s="93"/>
      <c r="DS1996" s="93"/>
      <c r="DT1996" s="93"/>
      <c r="DU1996" s="93"/>
      <c r="DV1996" s="93"/>
      <c r="DW1996" s="93"/>
      <c r="DX1996" s="93"/>
      <c r="DY1996" s="93"/>
    </row>
    <row r="1997" spans="1:129" s="94" customFormat="1">
      <c r="A1997" s="193" t="s">
        <v>3538</v>
      </c>
      <c r="B1997" s="179" t="s">
        <v>3551</v>
      </c>
      <c r="C1997" s="67" t="s">
        <v>3533</v>
      </c>
      <c r="D1997" s="188" t="s">
        <v>3566</v>
      </c>
      <c r="E1997" s="94" t="s">
        <v>2720</v>
      </c>
      <c r="F1997" s="93"/>
      <c r="G1997" s="93"/>
      <c r="H1997" s="93"/>
      <c r="I1997" s="93"/>
      <c r="J1997" s="93"/>
      <c r="K1997" s="93"/>
      <c r="L1997" s="93"/>
      <c r="M1997" s="93"/>
      <c r="N1997" s="93"/>
      <c r="O1997" s="93"/>
      <c r="P1997" s="93"/>
      <c r="Q1997" s="93"/>
      <c r="R1997" s="93"/>
      <c r="S1997" s="93"/>
      <c r="T1997" s="93"/>
      <c r="U1997" s="93"/>
      <c r="V1997" s="93"/>
      <c r="W1997" s="93"/>
      <c r="X1997" s="93"/>
      <c r="Y1997" s="93"/>
      <c r="Z1997" s="93"/>
      <c r="AA1997" s="93"/>
      <c r="AB1997" s="93"/>
      <c r="AC1997" s="93"/>
      <c r="AD1997" s="93"/>
      <c r="AE1997" s="93"/>
      <c r="AF1997" s="93"/>
      <c r="AG1997" s="93"/>
      <c r="AH1997" s="93"/>
      <c r="AI1997" s="93"/>
      <c r="AJ1997" s="93"/>
      <c r="AK1997" s="93"/>
      <c r="AL1997" s="93"/>
      <c r="AM1997" s="93"/>
      <c r="AN1997" s="93"/>
      <c r="AO1997" s="93"/>
      <c r="AP1997" s="93"/>
      <c r="AQ1997" s="93"/>
      <c r="AR1997" s="93"/>
      <c r="AS1997" s="93"/>
      <c r="AT1997" s="93"/>
      <c r="AU1997" s="93"/>
      <c r="AV1997" s="93"/>
      <c r="AW1997" s="93"/>
      <c r="AX1997" s="93"/>
      <c r="AY1997" s="93"/>
      <c r="AZ1997" s="93"/>
      <c r="BA1997" s="93"/>
      <c r="BB1997" s="93"/>
      <c r="BC1997" s="93"/>
      <c r="BD1997" s="93"/>
      <c r="BE1997" s="93"/>
      <c r="BF1997" s="93"/>
      <c r="BG1997" s="93"/>
      <c r="BH1997" s="93"/>
      <c r="BI1997" s="93"/>
      <c r="BJ1997" s="93"/>
      <c r="BK1997" s="93"/>
      <c r="BL1997" s="93"/>
      <c r="BM1997" s="93"/>
      <c r="BN1997" s="93"/>
      <c r="BO1997" s="93"/>
      <c r="BP1997" s="93"/>
      <c r="BQ1997" s="93"/>
      <c r="BR1997" s="93"/>
      <c r="BS1997" s="93"/>
      <c r="BT1997" s="93"/>
      <c r="BU1997" s="93"/>
      <c r="BV1997" s="93"/>
      <c r="BW1997" s="93"/>
      <c r="BX1997" s="93"/>
      <c r="BY1997" s="93"/>
      <c r="BZ1997" s="93"/>
      <c r="CA1997" s="93"/>
      <c r="CB1997" s="93"/>
      <c r="CC1997" s="93"/>
      <c r="CD1997" s="93"/>
      <c r="CE1997" s="93"/>
      <c r="CF1997" s="93"/>
      <c r="CG1997" s="93"/>
      <c r="CH1997" s="93">
        <v>1.5111682707605227</v>
      </c>
      <c r="CI1997" s="93">
        <v>1.465537062941346</v>
      </c>
      <c r="CJ1997" s="93">
        <v>1.4832251664541101</v>
      </c>
      <c r="CK1997" s="93">
        <v>1.4794641430193016</v>
      </c>
      <c r="CL1997" s="93">
        <v>1.4756247786369299</v>
      </c>
      <c r="CM1997" s="93">
        <v>1.3585714206620658</v>
      </c>
      <c r="CN1997" s="93">
        <v>1.3727902852649503</v>
      </c>
      <c r="CO1997" s="93">
        <v>1.3841038364364922</v>
      </c>
      <c r="CP1997" s="93">
        <v>1.3469277248573823</v>
      </c>
      <c r="CQ1997" s="93">
        <v>1.2830037838755322</v>
      </c>
      <c r="CR1997" s="93">
        <v>1.1849518728008173</v>
      </c>
      <c r="CS1997" s="93">
        <v>1.0892471043870846</v>
      </c>
      <c r="CT1997" s="93">
        <v>1.0325121404594573</v>
      </c>
      <c r="CU1997" s="93">
        <v>0.95974688285380405</v>
      </c>
      <c r="CV1997" s="93">
        <v>0.8517826047187641</v>
      </c>
      <c r="CW1997" s="93">
        <v>0.84025831703496123</v>
      </c>
      <c r="CX1997" s="93">
        <v>0.80592995794903066</v>
      </c>
      <c r="CY1997" s="93">
        <v>0.76990651468328197</v>
      </c>
      <c r="CZ1997" s="93">
        <v>0.72350303472841593</v>
      </c>
      <c r="DA1997" s="93">
        <v>0.70604960435033814</v>
      </c>
      <c r="DB1997" s="93">
        <v>0.71419448425512944</v>
      </c>
      <c r="DC1997" s="93">
        <v>0.70632461419929227</v>
      </c>
      <c r="DD1997" s="93">
        <v>0.70718784257628708</v>
      </c>
      <c r="DE1997" s="93">
        <v>0.72925892733475262</v>
      </c>
      <c r="DF1997" s="93">
        <v>0.70699269335135573</v>
      </c>
      <c r="DG1997" s="93">
        <v>0.69244131001365616</v>
      </c>
      <c r="DH1997" s="93">
        <v>0.72255403805556395</v>
      </c>
      <c r="DI1997" s="93">
        <v>0.72308828102343792</v>
      </c>
      <c r="DJ1997" s="93">
        <v>0.73335074380644705</v>
      </c>
      <c r="DK1997" s="93">
        <v>0.66350958343250688</v>
      </c>
      <c r="DL1997" s="93">
        <v>0.68204571310375062</v>
      </c>
      <c r="DM1997" s="93">
        <v>0.70955867207047751</v>
      </c>
      <c r="DN1997" s="93">
        <v>0.70583883184134222</v>
      </c>
      <c r="DO1997" s="93">
        <v>0.67505163601368201</v>
      </c>
      <c r="DP1997" s="93">
        <v>0.63648768073037509</v>
      </c>
      <c r="DQ1997" s="93">
        <v>0.62280373479726725</v>
      </c>
      <c r="DR1997" s="93">
        <v>0.62765575280610375</v>
      </c>
      <c r="DS1997" s="93">
        <v>0.59605800422151478</v>
      </c>
      <c r="DT1997" s="93">
        <v>0.60910357300522344</v>
      </c>
      <c r="DU1997" s="93">
        <v>0.571630124240461</v>
      </c>
      <c r="DV1997" s="93">
        <v>0.51624686131073627</v>
      </c>
      <c r="DW1997" s="93">
        <v>0.54842728532548357</v>
      </c>
      <c r="DX1997" s="93"/>
      <c r="DY1997" s="93"/>
    </row>
    <row r="1998" spans="1:129" s="94" customFormat="1">
      <c r="A1998" s="193" t="s">
        <v>3538</v>
      </c>
      <c r="B1998" s="179" t="s">
        <v>3551</v>
      </c>
      <c r="C1998" s="67" t="s">
        <v>3533</v>
      </c>
      <c r="D1998" s="188" t="s">
        <v>3566</v>
      </c>
      <c r="E1998" s="94" t="s">
        <v>2716</v>
      </c>
      <c r="F1998" s="94">
        <v>3</v>
      </c>
      <c r="G1998" s="93"/>
      <c r="H1998" s="93"/>
      <c r="I1998" s="93"/>
      <c r="J1998" s="93"/>
      <c r="K1998" s="93"/>
      <c r="L1998" s="93"/>
      <c r="M1998" s="93"/>
      <c r="N1998" s="93"/>
      <c r="O1998" s="93"/>
      <c r="P1998" s="93"/>
      <c r="Q1998" s="93"/>
      <c r="R1998" s="93"/>
      <c r="S1998" s="93"/>
      <c r="T1998" s="93"/>
      <c r="U1998" s="93"/>
      <c r="V1998" s="93"/>
      <c r="W1998" s="93"/>
      <c r="X1998" s="93"/>
      <c r="Y1998" s="93"/>
      <c r="Z1998" s="93"/>
      <c r="AA1998" s="93"/>
      <c r="AB1998" s="93"/>
      <c r="AC1998" s="93"/>
      <c r="AD1998" s="93"/>
      <c r="AE1998" s="93"/>
      <c r="AF1998" s="93"/>
      <c r="AG1998" s="93"/>
      <c r="AH1998" s="93"/>
      <c r="AI1998" s="93"/>
      <c r="AJ1998" s="93"/>
      <c r="AK1998" s="93"/>
      <c r="AL1998" s="93"/>
      <c r="AM1998" s="93"/>
      <c r="AN1998" s="93"/>
      <c r="AO1998" s="93"/>
      <c r="AP1998" s="93"/>
      <c r="AQ1998" s="93"/>
      <c r="AR1998" s="93"/>
      <c r="AS1998" s="93"/>
      <c r="AT1998" s="93"/>
      <c r="AU1998" s="93"/>
      <c r="AV1998" s="93"/>
      <c r="AW1998" s="93"/>
      <c r="AX1998" s="93"/>
      <c r="AY1998" s="93"/>
      <c r="AZ1998" s="93"/>
      <c r="BA1998" s="93"/>
      <c r="BB1998" s="93"/>
      <c r="BC1998" s="93"/>
      <c r="BD1998" s="93"/>
      <c r="BE1998" s="93"/>
      <c r="BF1998" s="93"/>
      <c r="BG1998" s="93"/>
      <c r="BH1998" s="93"/>
      <c r="BI1998" s="93"/>
      <c r="BJ1998" s="93"/>
      <c r="BK1998" s="93"/>
      <c r="BL1998" s="93"/>
      <c r="BM1998" s="93"/>
      <c r="BN1998" s="93"/>
      <c r="BO1998" s="93"/>
      <c r="BP1998" s="93"/>
      <c r="BQ1998" s="93"/>
      <c r="BR1998" s="93"/>
      <c r="BS1998" s="93"/>
      <c r="BT1998" s="93"/>
      <c r="BU1998" s="93"/>
      <c r="BV1998" s="93"/>
      <c r="BW1998" s="93"/>
      <c r="BX1998" s="93"/>
      <c r="BY1998" s="93"/>
      <c r="BZ1998" s="93"/>
      <c r="CA1998" s="93"/>
      <c r="CB1998" s="93"/>
      <c r="CC1998" s="93"/>
      <c r="CD1998" s="93"/>
      <c r="CE1998" s="93"/>
      <c r="CF1998" s="93"/>
      <c r="CG1998" s="93"/>
      <c r="CH1998" s="93"/>
      <c r="CI1998" s="93"/>
      <c r="CJ1998" s="93"/>
      <c r="CK1998" s="93"/>
      <c r="CL1998" s="93"/>
      <c r="CM1998" s="93"/>
      <c r="CN1998" s="93"/>
      <c r="CO1998" s="93"/>
      <c r="CP1998" s="93"/>
      <c r="CQ1998" s="93"/>
      <c r="CR1998" s="93"/>
      <c r="CS1998" s="93"/>
      <c r="CT1998" s="93"/>
      <c r="CU1998" s="93"/>
      <c r="CV1998" s="93"/>
      <c r="CW1998" s="93"/>
      <c r="CX1998" s="93"/>
      <c r="CY1998" s="93"/>
      <c r="CZ1998" s="93"/>
      <c r="DA1998" s="93"/>
      <c r="DB1998" s="93"/>
      <c r="DC1998" s="93"/>
      <c r="DD1998" s="93"/>
      <c r="DE1998" s="93"/>
      <c r="DF1998" s="93"/>
      <c r="DG1998" s="93"/>
      <c r="DH1998" s="93"/>
      <c r="DI1998" s="93"/>
      <c r="DJ1998" s="93"/>
      <c r="DK1998" s="93"/>
      <c r="DL1998" s="93"/>
      <c r="DM1998" s="93"/>
      <c r="DN1998" s="93"/>
      <c r="DO1998" s="93"/>
      <c r="DP1998" s="93"/>
      <c r="DQ1998" s="93"/>
      <c r="DR1998" s="93"/>
      <c r="DS1998" s="93"/>
      <c r="DT1998" s="93"/>
      <c r="DU1998" s="93"/>
      <c r="DV1998" s="93"/>
      <c r="DW1998" s="93"/>
      <c r="DX1998" s="93"/>
      <c r="DY1998" s="93"/>
    </row>
    <row r="1999" spans="1:129" s="94" customFormat="1">
      <c r="A1999" s="193" t="s">
        <v>3538</v>
      </c>
      <c r="B1999" s="179" t="s">
        <v>3551</v>
      </c>
      <c r="C1999" s="67" t="s">
        <v>3533</v>
      </c>
      <c r="D1999" s="188" t="s">
        <v>3566</v>
      </c>
      <c r="E1999" s="94" t="s">
        <v>2721</v>
      </c>
      <c r="F1999" s="93">
        <v>0.01</v>
      </c>
      <c r="G1999" s="93">
        <v>1.0772766620922039E-2</v>
      </c>
      <c r="H1999" s="93">
        <v>1.1605250066885205E-2</v>
      </c>
      <c r="I1999" s="93">
        <v>1.250206505479942E-2</v>
      </c>
      <c r="J1999" s="93">
        <v>1.3468182911493905E-2</v>
      </c>
      <c r="K1999" s="93">
        <v>1.4508959131341414E-2</v>
      </c>
      <c r="L1999" s="93">
        <v>1.563016306344368E-2</v>
      </c>
      <c r="M1999" s="93">
        <v>1.6838009892943463E-2</v>
      </c>
      <c r="N1999" s="93">
        <v>1.813919509374564E-2</v>
      </c>
      <c r="O1999" s="93">
        <v>1.9540931543629583E-2</v>
      </c>
      <c r="P1999" s="93">
        <v>2.1050989507493532E-2</v>
      </c>
      <c r="Q1999" s="93">
        <v>2.267773971037064E-2</v>
      </c>
      <c r="R1999" s="93">
        <v>2.4430199738983905E-2</v>
      </c>
      <c r="S1999" s="93">
        <v>2.631808402905841E-2</v>
      </c>
      <c r="T1999" s="93">
        <v>2.8351857715486185E-2</v>
      </c>
      <c r="U1999" s="93">
        <v>3.0542794643852053E-2</v>
      </c>
      <c r="V1999" s="93">
        <v>3.290303986489658E-2</v>
      </c>
      <c r="W1999" s="93">
        <v>3.5445676958342505E-2</v>
      </c>
      <c r="X1999" s="93">
        <v>3.8184800559281758E-2</v>
      </c>
      <c r="Y1999" s="93">
        <v>4.1135594489159572E-2</v>
      </c>
      <c r="Z1999" s="93">
        <v>4.4314415924460282E-2</v>
      </c>
      <c r="AA1999" s="93">
        <v>4.7738886069668175E-2</v>
      </c>
      <c r="AB1999" s="93">
        <v>5.1427987837132143E-2</v>
      </c>
      <c r="AC1999" s="93">
        <v>5.5402171075304173E-2</v>
      </c>
      <c r="AD1999" s="93">
        <v>5.9683465928664921E-2</v>
      </c>
      <c r="AE1999" s="93">
        <v>6.4295604957725919E-2</v>
      </c>
      <c r="AF1999" s="93">
        <v>6.9264154696057928E-2</v>
      </c>
      <c r="AG1999" s="93">
        <v>7.4616657373607329E-2</v>
      </c>
      <c r="AH1999" s="93">
        <v>8.0382783591917334E-2</v>
      </c>
      <c r="AI1999" s="93">
        <v>8.6594496797580675E-2</v>
      </c>
      <c r="AJ1999" s="93">
        <v>9.3286230465651751E-2</v>
      </c>
      <c r="AK1999" s="93">
        <v>0.10049507897520138</v>
      </c>
      <c r="AL1999" s="93">
        <v>0.10826100323509735</v>
      </c>
      <c r="AM1999" s="93">
        <v>0.11662705219985896</v>
      </c>
      <c r="AN1999" s="93">
        <v>0.12563960150351727</v>
      </c>
      <c r="AO1999" s="93">
        <v>0.13534861053430372</v>
      </c>
      <c r="AP1999" s="93">
        <v>0.14580789937521241</v>
      </c>
      <c r="AQ1999" s="93">
        <v>0.15707544714560476</v>
      </c>
      <c r="AR1999" s="93">
        <v>0.16921371339765748</v>
      </c>
      <c r="AS1999" s="93">
        <v>0.18228998434925528</v>
      </c>
      <c r="AT1999" s="93">
        <v>0.19637674587260581</v>
      </c>
      <c r="AU1999" s="93">
        <v>0.21155208530616976</v>
      </c>
      <c r="AV1999" s="93">
        <v>0.22790012431727572</v>
      </c>
      <c r="AW1999" s="93">
        <v>0.24551148521491309</v>
      </c>
      <c r="AX1999" s="93">
        <v>0.26448379329762101</v>
      </c>
      <c r="AY1999" s="93">
        <v>0.28492221802114553</v>
      </c>
      <c r="AZ1999" s="93">
        <v>0.30694005598572682</v>
      </c>
      <c r="BA1999" s="93">
        <v>0.33065935897469795</v>
      </c>
      <c r="BB1999" s="93">
        <v>0.35621161052581041</v>
      </c>
      <c r="BC1999" s="93">
        <v>0.38373845478573321</v>
      </c>
      <c r="BD1999" s="93">
        <v>0.41339248168799475</v>
      </c>
      <c r="BE1999" s="93">
        <v>0.4453380728068555</v>
      </c>
      <c r="BF1999" s="93">
        <v>0.47975231257594414</v>
      </c>
      <c r="BG1999" s="93">
        <v>0.5168259699228287</v>
      </c>
      <c r="BH1999" s="93">
        <v>0.55676455576103068</v>
      </c>
      <c r="BI1999" s="93">
        <v>0.59978946220149187</v>
      </c>
      <c r="BJ1999" s="93">
        <v>0.64613918979850127</v>
      </c>
      <c r="BK1999" s="93">
        <v>0.69607066963309039</v>
      </c>
      <c r="BL1999" s="93">
        <v>0.74986068756262081</v>
      </c>
      <c r="BM1999" s="93">
        <v>0.80780741853162508</v>
      </c>
      <c r="BN1999" s="93">
        <v>0.870232079449069</v>
      </c>
      <c r="BO1999" s="93">
        <v>0.93748070979445064</v>
      </c>
      <c r="BP1999" s="93">
        <v>1.0099260898231959</v>
      </c>
      <c r="BQ1999" s="93">
        <v>1.0879698070045638</v>
      </c>
      <c r="BR1999" s="93">
        <v>1.1720444821469758</v>
      </c>
      <c r="BS1999" s="93"/>
      <c r="BT1999" s="93"/>
      <c r="BU1999" s="93"/>
      <c r="BV1999" s="93"/>
      <c r="BW1999" s="93"/>
      <c r="BX1999" s="93"/>
      <c r="BY1999" s="93"/>
      <c r="BZ1999" s="93"/>
      <c r="CA1999" s="93"/>
      <c r="CB1999" s="93"/>
      <c r="CC1999" s="93"/>
      <c r="CD1999" s="93"/>
      <c r="CE1999" s="93"/>
      <c r="CF1999" s="93"/>
      <c r="CG1999" s="93"/>
      <c r="CH1999" s="93"/>
      <c r="CI1999" s="93"/>
      <c r="CJ1999" s="93"/>
      <c r="CK1999" s="93"/>
      <c r="CL1999" s="93"/>
      <c r="CM1999" s="93"/>
      <c r="CN1999" s="93"/>
      <c r="CO1999" s="93"/>
      <c r="CP1999" s="93"/>
      <c r="CQ1999" s="93"/>
      <c r="CR1999" s="93"/>
      <c r="CS1999" s="93"/>
      <c r="CT1999" s="93"/>
      <c r="CU1999" s="93"/>
      <c r="CV1999" s="93"/>
      <c r="CW1999" s="93"/>
      <c r="CX1999" s="93"/>
      <c r="CY1999" s="93"/>
      <c r="CZ1999" s="93"/>
      <c r="DA1999" s="93"/>
      <c r="DB1999" s="93"/>
      <c r="DC1999" s="93"/>
      <c r="DD1999" s="93"/>
      <c r="DE1999" s="93"/>
      <c r="DF1999" s="93"/>
      <c r="DG1999" s="93"/>
      <c r="DH1999" s="93"/>
      <c r="DI1999" s="93"/>
      <c r="DJ1999" s="93"/>
      <c r="DK1999" s="93"/>
      <c r="DL1999" s="93"/>
      <c r="DM1999" s="93"/>
      <c r="DN1999" s="93"/>
      <c r="DO1999" s="93"/>
      <c r="DP1999" s="93"/>
      <c r="DQ1999" s="93"/>
      <c r="DR1999" s="93"/>
      <c r="DS1999" s="93"/>
      <c r="DT1999" s="93"/>
      <c r="DU1999" s="93"/>
      <c r="DV1999" s="93"/>
      <c r="DW1999" s="93"/>
      <c r="DX1999" s="93"/>
      <c r="DY1999" s="93"/>
    </row>
    <row r="2000" spans="1:129" s="94" customFormat="1">
      <c r="A2000" s="193" t="s">
        <v>3538</v>
      </c>
      <c r="B2000" s="179" t="s">
        <v>3551</v>
      </c>
      <c r="C2000" s="67" t="s">
        <v>3533</v>
      </c>
      <c r="D2000" s="188" t="s">
        <v>3566</v>
      </c>
      <c r="E2000" s="94" t="s">
        <v>2722</v>
      </c>
      <c r="F2000" s="93"/>
      <c r="G2000" s="93"/>
      <c r="H2000" s="93"/>
      <c r="I2000" s="93"/>
      <c r="J2000" s="93"/>
      <c r="K2000" s="93"/>
      <c r="L2000" s="93"/>
      <c r="M2000" s="93"/>
      <c r="N2000" s="93"/>
      <c r="O2000" s="93"/>
      <c r="P2000" s="93"/>
      <c r="Q2000" s="93"/>
      <c r="R2000" s="93"/>
      <c r="S2000" s="93"/>
      <c r="T2000" s="93"/>
      <c r="U2000" s="93"/>
      <c r="V2000" s="93"/>
      <c r="W2000" s="93"/>
      <c r="X2000" s="93"/>
      <c r="Y2000" s="93"/>
      <c r="Z2000" s="93"/>
      <c r="AA2000" s="93"/>
      <c r="AB2000" s="93"/>
      <c r="AC2000" s="93"/>
      <c r="AD2000" s="93"/>
      <c r="AE2000" s="93"/>
      <c r="AF2000" s="93"/>
      <c r="AG2000" s="93"/>
      <c r="AH2000" s="93"/>
      <c r="AI2000" s="93"/>
      <c r="AJ2000" s="93"/>
      <c r="AK2000" s="93"/>
      <c r="AL2000" s="93"/>
      <c r="AM2000" s="93"/>
      <c r="AN2000" s="93"/>
      <c r="AO2000" s="93"/>
      <c r="AP2000" s="93"/>
      <c r="AQ2000" s="93"/>
      <c r="AR2000" s="93"/>
      <c r="AS2000" s="93"/>
      <c r="AT2000" s="93"/>
      <c r="AU2000" s="93"/>
      <c r="AV2000" s="93"/>
      <c r="AW2000" s="93"/>
      <c r="AX2000" s="93"/>
      <c r="AY2000" s="93"/>
      <c r="AZ2000" s="93"/>
      <c r="BA2000" s="93"/>
      <c r="BB2000" s="93"/>
      <c r="BC2000" s="93"/>
      <c r="BD2000" s="93"/>
      <c r="BE2000" s="93"/>
      <c r="BF2000" s="93"/>
      <c r="BG2000" s="93"/>
      <c r="BH2000" s="93"/>
      <c r="BI2000" s="93"/>
      <c r="BJ2000" s="93"/>
      <c r="BK2000" s="93"/>
      <c r="BL2000" s="93"/>
      <c r="BM2000" s="93"/>
      <c r="BN2000" s="93"/>
      <c r="BO2000" s="93"/>
      <c r="BP2000" s="93"/>
      <c r="BQ2000" s="93"/>
      <c r="BR2000" s="93"/>
      <c r="BS2000" s="93">
        <v>1.2626161675508851</v>
      </c>
      <c r="BT2000" s="93">
        <v>1.2346439134788714</v>
      </c>
      <c r="BU2000" s="93">
        <v>1.1876751487582731</v>
      </c>
      <c r="BV2000" s="93">
        <v>1.2002935035836515</v>
      </c>
      <c r="BW2000" s="93">
        <v>1.1927928385115805</v>
      </c>
      <c r="BX2000" s="93">
        <v>1.157041261222209</v>
      </c>
      <c r="BY2000" s="93">
        <v>1.0753560014167747</v>
      </c>
      <c r="BZ2000" s="93">
        <v>1.0515506244028521</v>
      </c>
      <c r="CA2000" s="93">
        <v>1.0926583876332361</v>
      </c>
      <c r="CB2000" s="93">
        <v>1.0639245888045858</v>
      </c>
      <c r="CC2000" s="93">
        <v>1.0285501650304338</v>
      </c>
      <c r="CD2000" s="93">
        <v>1.089567404604852</v>
      </c>
      <c r="CE2000" s="93">
        <v>1.0985266139470609</v>
      </c>
      <c r="CF2000" s="93">
        <v>1.0807669053810742</v>
      </c>
      <c r="CG2000" s="93">
        <v>1.1508667156504784</v>
      </c>
      <c r="CH2000" s="93">
        <v>1.1712301784087835</v>
      </c>
      <c r="CI2000" s="93">
        <v>1.1846632707708011</v>
      </c>
      <c r="CJ2000" s="93">
        <v>1.156127659363263</v>
      </c>
      <c r="CK2000" s="93">
        <v>1.1805041628245714</v>
      </c>
      <c r="CL2000" s="93">
        <v>1.2144089273791154</v>
      </c>
      <c r="CM2000" s="93">
        <v>1.2521444757285525</v>
      </c>
      <c r="CN2000" s="93">
        <v>1.2224745170593949</v>
      </c>
      <c r="CO2000" s="93">
        <v>1.2483898138705869</v>
      </c>
      <c r="CP2000" s="93">
        <v>1.2676832432418335</v>
      </c>
      <c r="CQ2000" s="93">
        <v>1.2762648375358103</v>
      </c>
      <c r="CR2000" s="93">
        <v>1.2527030709114448</v>
      </c>
      <c r="CS2000" s="93">
        <v>1.2119267596043766</v>
      </c>
      <c r="CT2000" s="93">
        <v>1.1740942823822329</v>
      </c>
      <c r="CU2000" s="93">
        <v>1.1540510400739235</v>
      </c>
      <c r="CV2000" s="93">
        <v>1.1426622241802888</v>
      </c>
      <c r="CW2000" s="93">
        <v>1.1363698036295797</v>
      </c>
      <c r="CX2000" s="93">
        <v>1.1583118778079919</v>
      </c>
      <c r="CY2000" s="93">
        <v>1.1569200861194127</v>
      </c>
      <c r="CZ2000" s="93">
        <v>1.1588828236380369</v>
      </c>
      <c r="DA2000" s="93">
        <v>1.1339447960752553</v>
      </c>
      <c r="DB2000" s="93">
        <v>1.1750661651024137</v>
      </c>
      <c r="DC2000" s="93">
        <v>1.1487708580922065</v>
      </c>
      <c r="DD2000" s="93">
        <v>1.1439457628712681</v>
      </c>
      <c r="DE2000" s="93">
        <v>1.1628603247756022</v>
      </c>
      <c r="DF2000" s="93">
        <v>1.1552733097494279</v>
      </c>
      <c r="DG2000" s="93">
        <v>1.1448435351615891</v>
      </c>
      <c r="DH2000" s="93">
        <v>1.1349581982135279</v>
      </c>
      <c r="DI2000" s="93">
        <v>1.1353435741069169</v>
      </c>
      <c r="DJ2000" s="93">
        <v>1.0906087303050593</v>
      </c>
      <c r="DK2000" s="93">
        <v>0.95538945599256586</v>
      </c>
      <c r="DL2000" s="93">
        <v>0.98820747597102065</v>
      </c>
      <c r="DM2000" s="93">
        <v>0.95137960470025673</v>
      </c>
      <c r="DN2000" s="93">
        <v>0.88838878782392461</v>
      </c>
      <c r="DO2000" s="93">
        <v>0.89116390436802151</v>
      </c>
      <c r="DP2000" s="93">
        <v>0.86060820844030517</v>
      </c>
      <c r="DQ2000" s="93">
        <v>0.77849648897027335</v>
      </c>
      <c r="DR2000" s="93">
        <v>0.70890491847895143</v>
      </c>
      <c r="DS2000" s="93">
        <v>0.6843234100541099</v>
      </c>
      <c r="DT2000" s="93">
        <v>0.64585961831012284</v>
      </c>
      <c r="DU2000" s="93">
        <v>0.54105378367215784</v>
      </c>
      <c r="DV2000" s="93">
        <v>0.44608961875410774</v>
      </c>
      <c r="DW2000" s="93">
        <v>0.49615998638865128</v>
      </c>
      <c r="DX2000" s="93"/>
      <c r="DY2000" s="93"/>
    </row>
    <row r="2001" spans="1:129" s="90" customFormat="1">
      <c r="A2001" s="193" t="s">
        <v>3538</v>
      </c>
      <c r="B2001" s="179" t="s">
        <v>3551</v>
      </c>
      <c r="C2001" s="67" t="s">
        <v>3533</v>
      </c>
      <c r="D2001" s="188" t="s">
        <v>3566</v>
      </c>
      <c r="E2001" s="67" t="s">
        <v>2723</v>
      </c>
      <c r="F2001" s="138" t="e">
        <f>F1986*F634/1000000</f>
        <v>#VALUE!</v>
      </c>
      <c r="G2001" s="138"/>
      <c r="H2001" s="138"/>
      <c r="I2001" s="138"/>
      <c r="J2001" s="138"/>
      <c r="K2001" s="138"/>
      <c r="L2001" s="138" t="e">
        <f t="shared" ref="L2001:M2005" si="190">L1986*L634/1000000</f>
        <v>#VALUE!</v>
      </c>
      <c r="M2001" s="138" t="e">
        <f t="shared" si="190"/>
        <v>#VALUE!</v>
      </c>
      <c r="N2001" s="138"/>
      <c r="O2001" s="138"/>
      <c r="P2001" s="138"/>
      <c r="Q2001" s="138"/>
      <c r="R2001" s="138"/>
      <c r="S2001" s="138" t="e">
        <f t="shared" ref="S2001:T2005" si="191">S1986*S634/1000000</f>
        <v>#VALUE!</v>
      </c>
      <c r="T2001" s="138" t="e">
        <f t="shared" si="191"/>
        <v>#VALUE!</v>
      </c>
      <c r="U2001" s="138"/>
      <c r="V2001" s="138"/>
      <c r="W2001" s="138"/>
      <c r="X2001" s="138"/>
      <c r="Y2001" s="138"/>
      <c r="Z2001" s="138"/>
      <c r="AA2001" s="138"/>
      <c r="AB2001" s="138"/>
      <c r="AC2001" s="138"/>
      <c r="AD2001" s="138" t="e">
        <f t="shared" ref="AD2001:AE2005" si="192">AD1986*AD634/1000000</f>
        <v>#VALUE!</v>
      </c>
      <c r="AE2001" s="138" t="e">
        <f t="shared" si="192"/>
        <v>#VALUE!</v>
      </c>
      <c r="AF2001" s="138"/>
      <c r="AG2001" s="138"/>
      <c r="AH2001" s="138"/>
      <c r="AI2001" s="138"/>
      <c r="AJ2001" s="138"/>
      <c r="AK2001" s="138"/>
      <c r="AL2001" s="138" t="e">
        <f t="shared" ref="AL2001:AM2005" si="193">AL1986*AL634/1000000</f>
        <v>#VALUE!</v>
      </c>
      <c r="AM2001" s="138" t="e">
        <f t="shared" si="193"/>
        <v>#VALUE!</v>
      </c>
      <c r="AN2001" s="138"/>
      <c r="AO2001" s="138"/>
      <c r="AP2001" s="138"/>
      <c r="AQ2001" s="138"/>
      <c r="AR2001" s="138"/>
      <c r="AS2001" s="138"/>
      <c r="AT2001" s="138"/>
      <c r="AU2001" s="138"/>
      <c r="AV2001" s="138" t="e">
        <f t="shared" ref="AV2001:AW2005" si="194">AV1986*AV634/1000000</f>
        <v>#VALUE!</v>
      </c>
      <c r="AW2001" s="138" t="e">
        <f t="shared" si="194"/>
        <v>#VALUE!</v>
      </c>
      <c r="AX2001" s="138"/>
      <c r="AY2001" s="138"/>
      <c r="AZ2001" s="138"/>
      <c r="BA2001" s="138"/>
      <c r="BB2001" s="138"/>
      <c r="BC2001" s="138"/>
      <c r="BD2001" s="138" t="e">
        <f t="shared" ref="BD2001:BE2005" si="195">BD1986*BD634/1000000</f>
        <v>#VALUE!</v>
      </c>
      <c r="BE2001" s="138" t="e">
        <f t="shared" si="195"/>
        <v>#VALUE!</v>
      </c>
      <c r="BF2001" s="138"/>
      <c r="BG2001" s="138"/>
      <c r="BH2001" s="138"/>
      <c r="BI2001" s="138"/>
      <c r="BJ2001" s="138"/>
      <c r="BK2001" s="138"/>
      <c r="BL2001" s="138" t="e">
        <f t="shared" ref="BL2001:CQ2001" si="196">BL1986*BL634/1000000</f>
        <v>#VALUE!</v>
      </c>
      <c r="BM2001" s="138" t="e">
        <f t="shared" si="196"/>
        <v>#VALUE!</v>
      </c>
      <c r="BN2001" s="138" t="e">
        <f t="shared" si="196"/>
        <v>#VALUE!</v>
      </c>
      <c r="BO2001" s="138" t="e">
        <f t="shared" si="196"/>
        <v>#VALUE!</v>
      </c>
      <c r="BP2001" s="138" t="e">
        <f t="shared" si="196"/>
        <v>#VALUE!</v>
      </c>
      <c r="BQ2001" s="138" t="e">
        <f t="shared" si="196"/>
        <v>#VALUE!</v>
      </c>
      <c r="BR2001" s="138" t="e">
        <f t="shared" si="196"/>
        <v>#VALUE!</v>
      </c>
      <c r="BS2001" s="138">
        <f t="shared" si="196"/>
        <v>28.131000936734353</v>
      </c>
      <c r="BT2001" s="138">
        <f t="shared" si="196"/>
        <v>28.103190455750251</v>
      </c>
      <c r="BU2001" s="138">
        <f t="shared" si="196"/>
        <v>28.724439871898308</v>
      </c>
      <c r="BV2001" s="138">
        <f t="shared" si="196"/>
        <v>29.866410712512906</v>
      </c>
      <c r="BW2001" s="138">
        <f t="shared" si="196"/>
        <v>30.130285792945493</v>
      </c>
      <c r="BX2001" s="138">
        <f t="shared" si="196"/>
        <v>31.347152490436667</v>
      </c>
      <c r="BY2001" s="138">
        <f t="shared" si="196"/>
        <v>33.275232367573182</v>
      </c>
      <c r="BZ2001" s="138">
        <f t="shared" si="196"/>
        <v>33.380488486883998</v>
      </c>
      <c r="CA2001" s="138">
        <f t="shared" si="196"/>
        <v>35.514943242954402</v>
      </c>
      <c r="CB2001" s="138">
        <f t="shared" si="196"/>
        <v>36.934841522815972</v>
      </c>
      <c r="CC2001" s="138">
        <f t="shared" si="196"/>
        <v>39.078216988209881</v>
      </c>
      <c r="CD2001" s="138">
        <f t="shared" si="196"/>
        <v>41.596155912985921</v>
      </c>
      <c r="CE2001" s="138">
        <f t="shared" si="196"/>
        <v>42.463457955899663</v>
      </c>
      <c r="CF2001" s="138">
        <f t="shared" si="196"/>
        <v>41.192553348896972</v>
      </c>
      <c r="CG2001" s="138">
        <f t="shared" si="196"/>
        <v>43.622038088022805</v>
      </c>
      <c r="CH2001" s="138">
        <f t="shared" si="196"/>
        <v>46.66775207745917</v>
      </c>
      <c r="CI2001" s="138">
        <f t="shared" si="196"/>
        <v>54.484537014891799</v>
      </c>
      <c r="CJ2001" s="138">
        <f t="shared" si="196"/>
        <v>59.934579992592042</v>
      </c>
      <c r="CK2001" s="138">
        <f t="shared" si="196"/>
        <v>60.862698644060472</v>
      </c>
      <c r="CL2001" s="138">
        <f t="shared" si="196"/>
        <v>65.016637890569726</v>
      </c>
      <c r="CM2001" s="138">
        <f t="shared" si="196"/>
        <v>66.972298154180208</v>
      </c>
      <c r="CN2001" s="138">
        <f t="shared" si="196"/>
        <v>68.396655613518277</v>
      </c>
      <c r="CO2001" s="138">
        <f t="shared" si="196"/>
        <v>70.223823352687532</v>
      </c>
      <c r="CP2001" s="138">
        <f t="shared" si="196"/>
        <v>75.383808923647862</v>
      </c>
      <c r="CQ2001" s="138">
        <f t="shared" si="196"/>
        <v>70.707136767225123</v>
      </c>
      <c r="CR2001" s="138">
        <f t="shared" ref="CR2001:DW2001" si="197">CR1986*CR634/1000000</f>
        <v>74.217123998365366</v>
      </c>
      <c r="CS2001" s="138">
        <f t="shared" si="197"/>
        <v>72.192110995868674</v>
      </c>
      <c r="CT2001" s="138">
        <f t="shared" si="197"/>
        <v>72.648452855527054</v>
      </c>
      <c r="CU2001" s="138">
        <f t="shared" si="197"/>
        <v>73.766237319225411</v>
      </c>
      <c r="CV2001" s="138">
        <f t="shared" si="197"/>
        <v>75.745385957039986</v>
      </c>
      <c r="CW2001" s="138">
        <f t="shared" si="197"/>
        <v>78.161505449964793</v>
      </c>
      <c r="CX2001" s="138">
        <f t="shared" si="197"/>
        <v>79.257435652026373</v>
      </c>
      <c r="CY2001" s="138">
        <f t="shared" si="197"/>
        <v>81.322925210210883</v>
      </c>
      <c r="CZ2001" s="138">
        <f t="shared" si="197"/>
        <v>79.514657096378428</v>
      </c>
      <c r="DA2001" s="138">
        <f t="shared" si="197"/>
        <v>82.009428017471365</v>
      </c>
      <c r="DB2001" s="138">
        <f t="shared" si="197"/>
        <v>81.832736122524295</v>
      </c>
      <c r="DC2001" s="138">
        <f t="shared" si="197"/>
        <v>82.860503184363111</v>
      </c>
      <c r="DD2001" s="138">
        <f t="shared" si="197"/>
        <v>79.30866434862223</v>
      </c>
      <c r="DE2001" s="138">
        <f t="shared" si="197"/>
        <v>86.280036031987933</v>
      </c>
      <c r="DF2001" s="138">
        <f t="shared" si="197"/>
        <v>94.8751842032284</v>
      </c>
      <c r="DG2001" s="138">
        <f t="shared" si="197"/>
        <v>88.014115312696774</v>
      </c>
      <c r="DH2001" s="138">
        <f t="shared" si="197"/>
        <v>89.223574110687878</v>
      </c>
      <c r="DI2001" s="138">
        <f t="shared" si="197"/>
        <v>90.580244632399584</v>
      </c>
      <c r="DJ2001" s="138">
        <f t="shared" si="197"/>
        <v>99.632895627244935</v>
      </c>
      <c r="DK2001" s="138">
        <f t="shared" si="197"/>
        <v>99.053736402709021</v>
      </c>
      <c r="DL2001" s="138">
        <f t="shared" si="197"/>
        <v>98.117284927653003</v>
      </c>
      <c r="DM2001" s="138">
        <f t="shared" si="197"/>
        <v>96.471820137400826</v>
      </c>
      <c r="DN2001" s="138">
        <f t="shared" si="197"/>
        <v>93.897949073953683</v>
      </c>
      <c r="DO2001" s="138">
        <f t="shared" si="197"/>
        <v>94.713605722066191</v>
      </c>
      <c r="DP2001" s="138">
        <f t="shared" si="197"/>
        <v>99.053528347396295</v>
      </c>
      <c r="DQ2001" s="138">
        <f t="shared" si="197"/>
        <v>93.678863730429953</v>
      </c>
      <c r="DR2001" s="138">
        <f t="shared" si="197"/>
        <v>99.215979239300182</v>
      </c>
      <c r="DS2001" s="138">
        <f t="shared" si="197"/>
        <v>99.14504549681709</v>
      </c>
      <c r="DT2001" s="138">
        <f t="shared" si="197"/>
        <v>97.075547729390024</v>
      </c>
      <c r="DU2001" s="138">
        <f t="shared" si="197"/>
        <v>102.38145433125288</v>
      </c>
      <c r="DV2001" s="138">
        <f t="shared" si="197"/>
        <v>98.777735759436538</v>
      </c>
      <c r="DW2001" s="138">
        <f t="shared" si="197"/>
        <v>98.797567454545927</v>
      </c>
      <c r="DX2001" s="140"/>
      <c r="DY2001" s="140"/>
    </row>
    <row r="2002" spans="1:129" s="90" customFormat="1">
      <c r="A2002" s="193" t="s">
        <v>3538</v>
      </c>
      <c r="B2002" s="179" t="s">
        <v>3551</v>
      </c>
      <c r="C2002" s="67" t="s">
        <v>3533</v>
      </c>
      <c r="D2002" s="188" t="s">
        <v>3566</v>
      </c>
      <c r="E2002" s="67" t="s">
        <v>2724</v>
      </c>
      <c r="F2002" s="138">
        <f>F1987*F635/1000000</f>
        <v>0</v>
      </c>
      <c r="G2002" s="138"/>
      <c r="H2002" s="138"/>
      <c r="I2002" s="138"/>
      <c r="J2002" s="138"/>
      <c r="K2002" s="138"/>
      <c r="L2002" s="138">
        <f t="shared" si="190"/>
        <v>0</v>
      </c>
      <c r="M2002" s="138">
        <f t="shared" si="190"/>
        <v>0</v>
      </c>
      <c r="N2002" s="138"/>
      <c r="O2002" s="138"/>
      <c r="P2002" s="138"/>
      <c r="Q2002" s="138"/>
      <c r="R2002" s="138"/>
      <c r="S2002" s="138">
        <f t="shared" si="191"/>
        <v>0</v>
      </c>
      <c r="T2002" s="138">
        <f t="shared" si="191"/>
        <v>0</v>
      </c>
      <c r="U2002" s="138"/>
      <c r="V2002" s="138"/>
      <c r="W2002" s="138"/>
      <c r="X2002" s="138"/>
      <c r="Y2002" s="138"/>
      <c r="Z2002" s="138"/>
      <c r="AA2002" s="138"/>
      <c r="AB2002" s="138"/>
      <c r="AC2002" s="138"/>
      <c r="AD2002" s="138">
        <f t="shared" si="192"/>
        <v>0</v>
      </c>
      <c r="AE2002" s="138">
        <f t="shared" si="192"/>
        <v>0</v>
      </c>
      <c r="AF2002" s="138"/>
      <c r="AG2002" s="138"/>
      <c r="AH2002" s="138"/>
      <c r="AI2002" s="138"/>
      <c r="AJ2002" s="138"/>
      <c r="AK2002" s="138"/>
      <c r="AL2002" s="138">
        <f t="shared" si="193"/>
        <v>0</v>
      </c>
      <c r="AM2002" s="138">
        <f t="shared" si="193"/>
        <v>0</v>
      </c>
      <c r="AN2002" s="138"/>
      <c r="AO2002" s="138"/>
      <c r="AP2002" s="138"/>
      <c r="AQ2002" s="138"/>
      <c r="AR2002" s="138"/>
      <c r="AS2002" s="138"/>
      <c r="AT2002" s="138"/>
      <c r="AU2002" s="138"/>
      <c r="AV2002" s="138">
        <f t="shared" si="194"/>
        <v>0</v>
      </c>
      <c r="AW2002" s="138">
        <f t="shared" si="194"/>
        <v>0</v>
      </c>
      <c r="AX2002" s="138"/>
      <c r="AY2002" s="138"/>
      <c r="AZ2002" s="138"/>
      <c r="BA2002" s="138"/>
      <c r="BB2002" s="138"/>
      <c r="BC2002" s="138"/>
      <c r="BD2002" s="138">
        <f t="shared" si="195"/>
        <v>0</v>
      </c>
      <c r="BE2002" s="138">
        <f t="shared" si="195"/>
        <v>0</v>
      </c>
      <c r="BF2002" s="138"/>
      <c r="BG2002" s="138"/>
      <c r="BH2002" s="138"/>
      <c r="BI2002" s="138"/>
      <c r="BJ2002" s="138"/>
      <c r="BK2002" s="138"/>
      <c r="BL2002" s="138">
        <f t="shared" ref="BL2002:CQ2002" si="198">BL1987*BL635/1000000</f>
        <v>0</v>
      </c>
      <c r="BM2002" s="138">
        <f t="shared" si="198"/>
        <v>0</v>
      </c>
      <c r="BN2002" s="138">
        <f t="shared" si="198"/>
        <v>0</v>
      </c>
      <c r="BO2002" s="138">
        <f t="shared" si="198"/>
        <v>0</v>
      </c>
      <c r="BP2002" s="138">
        <f t="shared" si="198"/>
        <v>0</v>
      </c>
      <c r="BQ2002" s="138">
        <f t="shared" si="198"/>
        <v>0</v>
      </c>
      <c r="BR2002" s="138">
        <f t="shared" si="198"/>
        <v>0</v>
      </c>
      <c r="BS2002" s="138">
        <f t="shared" si="198"/>
        <v>246.31046353399935</v>
      </c>
      <c r="BT2002" s="138">
        <f t="shared" si="198"/>
        <v>259.98025302239898</v>
      </c>
      <c r="BU2002" s="138">
        <f t="shared" si="198"/>
        <v>251.60986595820438</v>
      </c>
      <c r="BV2002" s="138">
        <f t="shared" si="198"/>
        <v>255.13263090983938</v>
      </c>
      <c r="BW2002" s="138">
        <f t="shared" si="198"/>
        <v>287.43158183670027</v>
      </c>
      <c r="BX2002" s="138">
        <f t="shared" si="198"/>
        <v>323.02318006895331</v>
      </c>
      <c r="BY2002" s="138">
        <f t="shared" si="198"/>
        <v>346.76047654581265</v>
      </c>
      <c r="BZ2002" s="138">
        <f t="shared" si="198"/>
        <v>360.13039385356808</v>
      </c>
      <c r="CA2002" s="138">
        <f t="shared" si="198"/>
        <v>368.3623501000356</v>
      </c>
      <c r="CB2002" s="138">
        <f t="shared" si="198"/>
        <v>377.23584592550333</v>
      </c>
      <c r="CC2002" s="138">
        <f t="shared" si="198"/>
        <v>407.94596981215068</v>
      </c>
      <c r="CD2002" s="138">
        <f t="shared" si="198"/>
        <v>417.92833835716999</v>
      </c>
      <c r="CE2002" s="138">
        <f t="shared" si="198"/>
        <v>446.55555797264549</v>
      </c>
      <c r="CF2002" s="138">
        <f t="shared" si="198"/>
        <v>468.74703533359377</v>
      </c>
      <c r="CG2002" s="138">
        <f t="shared" si="198"/>
        <v>491.89040028703994</v>
      </c>
      <c r="CH2002" s="138">
        <f t="shared" si="198"/>
        <v>520.09552720371641</v>
      </c>
      <c r="CI2002" s="138">
        <f t="shared" si="198"/>
        <v>535.90323914446708</v>
      </c>
      <c r="CJ2002" s="138">
        <f t="shared" si="198"/>
        <v>554.73337710255964</v>
      </c>
      <c r="CK2002" s="138">
        <f t="shared" si="198"/>
        <v>587.08830024750353</v>
      </c>
      <c r="CL2002" s="138">
        <f t="shared" si="198"/>
        <v>636.66225333914599</v>
      </c>
      <c r="CM2002" s="138">
        <f t="shared" si="198"/>
        <v>729.85440037835781</v>
      </c>
      <c r="CN2002" s="138">
        <f t="shared" si="198"/>
        <v>756.03126249268564</v>
      </c>
      <c r="CO2002" s="138">
        <f t="shared" si="198"/>
        <v>805.47856512927854</v>
      </c>
      <c r="CP2002" s="138">
        <f t="shared" si="198"/>
        <v>856.35188412726097</v>
      </c>
      <c r="CQ2002" s="138">
        <f t="shared" si="198"/>
        <v>887.02321074173835</v>
      </c>
      <c r="CR2002" s="138">
        <f t="shared" ref="CR2002:DW2002" si="199">CR1987*CR635/1000000</f>
        <v>898.4722475112377</v>
      </c>
      <c r="CS2002" s="138">
        <f t="shared" si="199"/>
        <v>930.14106600994751</v>
      </c>
      <c r="CT2002" s="138">
        <f t="shared" si="199"/>
        <v>957.56737603180773</v>
      </c>
      <c r="CU2002" s="138">
        <f t="shared" si="199"/>
        <v>998.96403148480147</v>
      </c>
      <c r="CV2002" s="138">
        <f t="shared" si="199"/>
        <v>1044.0459460995676</v>
      </c>
      <c r="CW2002" s="138">
        <f t="shared" si="199"/>
        <v>1058.1690571635652</v>
      </c>
      <c r="CX2002" s="138">
        <f t="shared" si="199"/>
        <v>1099.4484834381715</v>
      </c>
      <c r="CY2002" s="138">
        <f t="shared" si="199"/>
        <v>1098.6190159620965</v>
      </c>
      <c r="CZ2002" s="138">
        <f t="shared" si="199"/>
        <v>1094.3146910774738</v>
      </c>
      <c r="DA2002" s="138">
        <f t="shared" si="199"/>
        <v>1119.613271225998</v>
      </c>
      <c r="DB2002" s="138">
        <f t="shared" si="199"/>
        <v>1161.5754921768978</v>
      </c>
      <c r="DC2002" s="138">
        <f t="shared" si="199"/>
        <v>1213.445857552822</v>
      </c>
      <c r="DD2002" s="138">
        <f t="shared" si="199"/>
        <v>1304.9887745031099</v>
      </c>
      <c r="DE2002" s="138">
        <f t="shared" si="199"/>
        <v>1492.2578886591787</v>
      </c>
      <c r="DF2002" s="138">
        <f t="shared" si="199"/>
        <v>1677.4398874108713</v>
      </c>
      <c r="DG2002" s="138">
        <f t="shared" si="199"/>
        <v>1905.2730231552941</v>
      </c>
      <c r="DH2002" s="138">
        <f t="shared" si="199"/>
        <v>2051.3334408502051</v>
      </c>
      <c r="DI2002" s="138">
        <f t="shared" si="199"/>
        <v>2225.7863809123892</v>
      </c>
      <c r="DJ2002" s="138">
        <f t="shared" si="199"/>
        <v>2283.5639808470205</v>
      </c>
      <c r="DK2002" s="138">
        <f t="shared" si="199"/>
        <v>2355.3353780515281</v>
      </c>
      <c r="DL2002" s="138">
        <f t="shared" si="199"/>
        <v>2460.6077407902803</v>
      </c>
      <c r="DM2002" s="138">
        <f t="shared" si="199"/>
        <v>2634.5298472817508</v>
      </c>
      <c r="DN2002" s="138">
        <f t="shared" si="199"/>
        <v>2686.6533371451355</v>
      </c>
      <c r="DO2002" s="138">
        <f t="shared" si="199"/>
        <v>2734.7443289873031</v>
      </c>
      <c r="DP2002" s="138">
        <f t="shared" si="199"/>
        <v>2770.0453337219537</v>
      </c>
      <c r="DQ2002" s="138">
        <f t="shared" si="199"/>
        <v>2732.3230997041023</v>
      </c>
      <c r="DR2002" s="138">
        <f t="shared" si="199"/>
        <v>2692.0056102067756</v>
      </c>
      <c r="DS2002" s="138">
        <f t="shared" si="199"/>
        <v>2748.7701912937905</v>
      </c>
      <c r="DT2002" s="138">
        <f t="shared" si="199"/>
        <v>2826.2583642575837</v>
      </c>
      <c r="DU2002" s="138">
        <f t="shared" si="199"/>
        <v>2889.5215999335974</v>
      </c>
      <c r="DV2002" s="138">
        <f t="shared" si="199"/>
        <v>2884.3417221713207</v>
      </c>
      <c r="DW2002" s="138">
        <f t="shared" si="199"/>
        <v>3021.2871230493633</v>
      </c>
      <c r="DX2002" s="140"/>
      <c r="DY2002" s="140"/>
    </row>
    <row r="2003" spans="1:129" s="90" customFormat="1">
      <c r="A2003" s="193" t="s">
        <v>3538</v>
      </c>
      <c r="B2003" s="179" t="s">
        <v>3551</v>
      </c>
      <c r="C2003" s="67" t="s">
        <v>3533</v>
      </c>
      <c r="D2003" s="188" t="s">
        <v>3566</v>
      </c>
      <c r="E2003" s="67" t="s">
        <v>2725</v>
      </c>
      <c r="F2003" s="138" t="e">
        <f>F1988*F636/1000000</f>
        <v>#VALUE!</v>
      </c>
      <c r="G2003" s="138"/>
      <c r="H2003" s="138"/>
      <c r="I2003" s="138"/>
      <c r="J2003" s="138"/>
      <c r="K2003" s="138"/>
      <c r="L2003" s="138" t="e">
        <f t="shared" si="190"/>
        <v>#VALUE!</v>
      </c>
      <c r="M2003" s="138" t="e">
        <f t="shared" si="190"/>
        <v>#VALUE!</v>
      </c>
      <c r="N2003" s="138"/>
      <c r="O2003" s="138"/>
      <c r="P2003" s="138"/>
      <c r="Q2003" s="138"/>
      <c r="R2003" s="138"/>
      <c r="S2003" s="138" t="e">
        <f t="shared" si="191"/>
        <v>#VALUE!</v>
      </c>
      <c r="T2003" s="138" t="e">
        <f t="shared" si="191"/>
        <v>#VALUE!</v>
      </c>
      <c r="U2003" s="138"/>
      <c r="V2003" s="138"/>
      <c r="W2003" s="138"/>
      <c r="X2003" s="138"/>
      <c r="Y2003" s="138"/>
      <c r="Z2003" s="138"/>
      <c r="AA2003" s="138"/>
      <c r="AB2003" s="138"/>
      <c r="AC2003" s="138"/>
      <c r="AD2003" s="138" t="e">
        <f t="shared" si="192"/>
        <v>#VALUE!</v>
      </c>
      <c r="AE2003" s="138" t="e">
        <f t="shared" si="192"/>
        <v>#VALUE!</v>
      </c>
      <c r="AF2003" s="138"/>
      <c r="AG2003" s="138"/>
      <c r="AH2003" s="138"/>
      <c r="AI2003" s="138"/>
      <c r="AJ2003" s="138"/>
      <c r="AK2003" s="138"/>
      <c r="AL2003" s="138" t="e">
        <f t="shared" si="193"/>
        <v>#VALUE!</v>
      </c>
      <c r="AM2003" s="138" t="e">
        <f t="shared" si="193"/>
        <v>#VALUE!</v>
      </c>
      <c r="AN2003" s="138"/>
      <c r="AO2003" s="138"/>
      <c r="AP2003" s="138"/>
      <c r="AQ2003" s="138"/>
      <c r="AR2003" s="138"/>
      <c r="AS2003" s="138"/>
      <c r="AT2003" s="138"/>
      <c r="AU2003" s="138"/>
      <c r="AV2003" s="138" t="e">
        <f t="shared" si="194"/>
        <v>#VALUE!</v>
      </c>
      <c r="AW2003" s="138" t="e">
        <f t="shared" si="194"/>
        <v>#VALUE!</v>
      </c>
      <c r="AX2003" s="138"/>
      <c r="AY2003" s="138"/>
      <c r="AZ2003" s="138"/>
      <c r="BA2003" s="138"/>
      <c r="BB2003" s="138"/>
      <c r="BC2003" s="138"/>
      <c r="BD2003" s="138" t="e">
        <f t="shared" si="195"/>
        <v>#VALUE!</v>
      </c>
      <c r="BE2003" s="138" t="e">
        <f t="shared" si="195"/>
        <v>#VALUE!</v>
      </c>
      <c r="BF2003" s="138"/>
      <c r="BG2003" s="138"/>
      <c r="BH2003" s="138"/>
      <c r="BI2003" s="138"/>
      <c r="BJ2003" s="138"/>
      <c r="BK2003" s="138"/>
      <c r="BL2003" s="138" t="e">
        <f t="shared" ref="BL2003:CQ2003" si="200">BL1988*BL636/1000000</f>
        <v>#VALUE!</v>
      </c>
      <c r="BM2003" s="138" t="e">
        <f t="shared" si="200"/>
        <v>#VALUE!</v>
      </c>
      <c r="BN2003" s="138" t="e">
        <f t="shared" si="200"/>
        <v>#VALUE!</v>
      </c>
      <c r="BO2003" s="138" t="e">
        <f t="shared" si="200"/>
        <v>#VALUE!</v>
      </c>
      <c r="BP2003" s="138" t="e">
        <f t="shared" si="200"/>
        <v>#VALUE!</v>
      </c>
      <c r="BQ2003" s="138" t="e">
        <f t="shared" si="200"/>
        <v>#VALUE!</v>
      </c>
      <c r="BR2003" s="138" t="e">
        <f t="shared" si="200"/>
        <v>#VALUE!</v>
      </c>
      <c r="BS2003" s="138">
        <f t="shared" si="200"/>
        <v>420.778437470401</v>
      </c>
      <c r="BT2003" s="138">
        <f t="shared" si="200"/>
        <v>432.34048837873519</v>
      </c>
      <c r="BU2003" s="138">
        <f t="shared" si="200"/>
        <v>436.36743586102716</v>
      </c>
      <c r="BV2003" s="138">
        <f t="shared" si="200"/>
        <v>439.0023550198971</v>
      </c>
      <c r="BW2003" s="138">
        <f t="shared" si="200"/>
        <v>450.88390449261772</v>
      </c>
      <c r="BX2003" s="138">
        <f t="shared" si="200"/>
        <v>451.40365346584275</v>
      </c>
      <c r="BY2003" s="138">
        <f t="shared" si="200"/>
        <v>461.20769217137587</v>
      </c>
      <c r="BZ2003" s="138">
        <f t="shared" si="200"/>
        <v>472.52545427250817</v>
      </c>
      <c r="CA2003" s="138">
        <f t="shared" si="200"/>
        <v>476.27713925316544</v>
      </c>
      <c r="CB2003" s="138">
        <f t="shared" si="200"/>
        <v>479.05628655170722</v>
      </c>
      <c r="CC2003" s="138">
        <f t="shared" si="200"/>
        <v>494.68675539740087</v>
      </c>
      <c r="CD2003" s="138">
        <f t="shared" si="200"/>
        <v>497.30508021054038</v>
      </c>
      <c r="CE2003" s="138">
        <f t="shared" si="200"/>
        <v>506.58664993264057</v>
      </c>
      <c r="CF2003" s="138">
        <f t="shared" si="200"/>
        <v>509.8750033865266</v>
      </c>
      <c r="CG2003" s="138">
        <f t="shared" si="200"/>
        <v>513.61222902890074</v>
      </c>
      <c r="CH2003" s="138">
        <f t="shared" si="200"/>
        <v>508.20891179330533</v>
      </c>
      <c r="CI2003" s="138">
        <f t="shared" si="200"/>
        <v>494.92505598885901</v>
      </c>
      <c r="CJ2003" s="138">
        <f t="shared" si="200"/>
        <v>502.94533846775772</v>
      </c>
      <c r="CK2003" s="138">
        <f t="shared" si="200"/>
        <v>503.62142999691446</v>
      </c>
      <c r="CL2003" s="138">
        <f t="shared" si="200"/>
        <v>504.11179062661984</v>
      </c>
      <c r="CM2003" s="138">
        <f t="shared" si="200"/>
        <v>465.66801586039168</v>
      </c>
      <c r="CN2003" s="138">
        <f t="shared" si="200"/>
        <v>472.1300349083217</v>
      </c>
      <c r="CO2003" s="138">
        <f t="shared" si="200"/>
        <v>477.64592933121486</v>
      </c>
      <c r="CP2003" s="138">
        <f t="shared" si="200"/>
        <v>466.26058280298059</v>
      </c>
      <c r="CQ2003" s="138">
        <f t="shared" si="200"/>
        <v>445.46532878050419</v>
      </c>
      <c r="CR2003" s="138">
        <f t="shared" ref="CR2003:DW2003" si="201">CR1988*CR636/1000000</f>
        <v>412.55876879369652</v>
      </c>
      <c r="CS2003" s="138">
        <f t="shared" si="201"/>
        <v>380.1025802998127</v>
      </c>
      <c r="CT2003" s="138">
        <f t="shared" si="201"/>
        <v>361.03439010589659</v>
      </c>
      <c r="CU2003" s="138">
        <f t="shared" si="201"/>
        <v>336.03137735918813</v>
      </c>
      <c r="CV2003" s="138">
        <f t="shared" si="201"/>
        <v>298.42033199800954</v>
      </c>
      <c r="CW2003" s="138">
        <f t="shared" si="201"/>
        <v>294.45760384678073</v>
      </c>
      <c r="CX2003" s="138">
        <f t="shared" si="201"/>
        <v>282.44379527294342</v>
      </c>
      <c r="CY2003" s="138">
        <f t="shared" si="201"/>
        <v>269.79680012743313</v>
      </c>
      <c r="CZ2003" s="138">
        <f t="shared" si="201"/>
        <v>253.46626516247539</v>
      </c>
      <c r="DA2003" s="138">
        <f t="shared" si="201"/>
        <v>247.19855722711864</v>
      </c>
      <c r="DB2003" s="138">
        <f t="shared" si="201"/>
        <v>249.78594989581023</v>
      </c>
      <c r="DC2003" s="138">
        <f t="shared" si="201"/>
        <v>246.70647389675722</v>
      </c>
      <c r="DD2003" s="138">
        <f t="shared" si="201"/>
        <v>246.61054446320284</v>
      </c>
      <c r="DE2003" s="138">
        <f t="shared" si="201"/>
        <v>253.82294521242466</v>
      </c>
      <c r="DF2003" s="138">
        <f t="shared" si="201"/>
        <v>245.56472113057987</v>
      </c>
      <c r="DG2003" s="138">
        <f t="shared" si="201"/>
        <v>239.98561678322295</v>
      </c>
      <c r="DH2003" s="138">
        <f t="shared" si="201"/>
        <v>249.8656893459565</v>
      </c>
      <c r="DI2003" s="138">
        <f t="shared" si="201"/>
        <v>249.52258092728692</v>
      </c>
      <c r="DJ2003" s="138">
        <f t="shared" si="201"/>
        <v>252.53959554016333</v>
      </c>
      <c r="DK2003" s="138">
        <f t="shared" si="201"/>
        <v>228.02502099033248</v>
      </c>
      <c r="DL2003" s="138">
        <f t="shared" si="201"/>
        <v>233.92121822319334</v>
      </c>
      <c r="DM2003" s="138">
        <f t="shared" si="201"/>
        <v>242.87483786300376</v>
      </c>
      <c r="DN2003" s="138">
        <f t="shared" si="201"/>
        <v>241.14630770443534</v>
      </c>
      <c r="DO2003" s="138">
        <f t="shared" si="201"/>
        <v>230.19328293230157</v>
      </c>
      <c r="DP2003" s="138">
        <f t="shared" si="201"/>
        <v>216.64258486555923</v>
      </c>
      <c r="DQ2003" s="138">
        <f t="shared" si="201"/>
        <v>211.60192852351514</v>
      </c>
      <c r="DR2003" s="138">
        <f t="shared" si="201"/>
        <v>212.8920441712911</v>
      </c>
      <c r="DS2003" s="138">
        <f t="shared" si="201"/>
        <v>201.87054063772575</v>
      </c>
      <c r="DT2003" s="138">
        <f t="shared" si="201"/>
        <v>205.99761018322056</v>
      </c>
      <c r="DU2003" s="138">
        <f t="shared" si="201"/>
        <v>193.05778511997937</v>
      </c>
      <c r="DV2003" s="138">
        <f t="shared" si="201"/>
        <v>173.97467601485681</v>
      </c>
      <c r="DW2003" s="138">
        <f t="shared" si="201"/>
        <v>184.17888365814247</v>
      </c>
      <c r="DX2003" s="140"/>
      <c r="DY2003" s="140"/>
    </row>
    <row r="2004" spans="1:129" s="90" customFormat="1">
      <c r="A2004" s="193" t="s">
        <v>3538</v>
      </c>
      <c r="B2004" s="179" t="s">
        <v>3551</v>
      </c>
      <c r="C2004" s="67" t="s">
        <v>3533</v>
      </c>
      <c r="D2004" s="188" t="s">
        <v>3566</v>
      </c>
      <c r="E2004" s="67" t="s">
        <v>2726</v>
      </c>
      <c r="F2004" s="138">
        <f>F1989*F637/1000000</f>
        <v>0</v>
      </c>
      <c r="G2004" s="138"/>
      <c r="H2004" s="138"/>
      <c r="I2004" s="138"/>
      <c r="J2004" s="138"/>
      <c r="K2004" s="138"/>
      <c r="L2004" s="138">
        <f t="shared" si="190"/>
        <v>0</v>
      </c>
      <c r="M2004" s="138">
        <f t="shared" si="190"/>
        <v>0</v>
      </c>
      <c r="N2004" s="138"/>
      <c r="O2004" s="138"/>
      <c r="P2004" s="138"/>
      <c r="Q2004" s="138"/>
      <c r="R2004" s="138"/>
      <c r="S2004" s="138">
        <f t="shared" si="191"/>
        <v>0</v>
      </c>
      <c r="T2004" s="138">
        <f t="shared" si="191"/>
        <v>0</v>
      </c>
      <c r="U2004" s="138"/>
      <c r="V2004" s="138"/>
      <c r="W2004" s="138"/>
      <c r="X2004" s="138"/>
      <c r="Y2004" s="138"/>
      <c r="Z2004" s="138"/>
      <c r="AA2004" s="138"/>
      <c r="AB2004" s="138"/>
      <c r="AC2004" s="138"/>
      <c r="AD2004" s="138">
        <f t="shared" si="192"/>
        <v>0</v>
      </c>
      <c r="AE2004" s="138">
        <f t="shared" si="192"/>
        <v>0</v>
      </c>
      <c r="AF2004" s="138"/>
      <c r="AG2004" s="138"/>
      <c r="AH2004" s="138"/>
      <c r="AI2004" s="138"/>
      <c r="AJ2004" s="138"/>
      <c r="AK2004" s="138"/>
      <c r="AL2004" s="138">
        <f t="shared" si="193"/>
        <v>0</v>
      </c>
      <c r="AM2004" s="138">
        <f t="shared" si="193"/>
        <v>0</v>
      </c>
      <c r="AN2004" s="138"/>
      <c r="AO2004" s="138"/>
      <c r="AP2004" s="138"/>
      <c r="AQ2004" s="138"/>
      <c r="AR2004" s="138"/>
      <c r="AS2004" s="138"/>
      <c r="AT2004" s="138"/>
      <c r="AU2004" s="138"/>
      <c r="AV2004" s="138">
        <f t="shared" si="194"/>
        <v>0</v>
      </c>
      <c r="AW2004" s="138">
        <f t="shared" si="194"/>
        <v>0</v>
      </c>
      <c r="AX2004" s="138"/>
      <c r="AY2004" s="138"/>
      <c r="AZ2004" s="138"/>
      <c r="BA2004" s="138"/>
      <c r="BB2004" s="138"/>
      <c r="BC2004" s="138"/>
      <c r="BD2004" s="138">
        <f t="shared" si="195"/>
        <v>0</v>
      </c>
      <c r="BE2004" s="138">
        <f t="shared" si="195"/>
        <v>0</v>
      </c>
      <c r="BF2004" s="138"/>
      <c r="BG2004" s="138"/>
      <c r="BH2004" s="138"/>
      <c r="BI2004" s="138"/>
      <c r="BJ2004" s="138"/>
      <c r="BK2004" s="138"/>
      <c r="BL2004" s="138">
        <f t="shared" ref="BL2004:CQ2004" si="202">BL1989*BL637/1000000</f>
        <v>0</v>
      </c>
      <c r="BM2004" s="138">
        <f t="shared" si="202"/>
        <v>0</v>
      </c>
      <c r="BN2004" s="138">
        <f t="shared" si="202"/>
        <v>0</v>
      </c>
      <c r="BO2004" s="138">
        <f t="shared" si="202"/>
        <v>0</v>
      </c>
      <c r="BP2004" s="138">
        <f t="shared" si="202"/>
        <v>0</v>
      </c>
      <c r="BQ2004" s="138">
        <f t="shared" si="202"/>
        <v>0</v>
      </c>
      <c r="BR2004" s="138">
        <f t="shared" si="202"/>
        <v>0</v>
      </c>
      <c r="BS2004" s="138">
        <f t="shared" si="202"/>
        <v>6.4193323804552769</v>
      </c>
      <c r="BT2004" s="138">
        <f t="shared" si="202"/>
        <v>6.5338484952739888</v>
      </c>
      <c r="BU2004" s="138">
        <f t="shared" si="202"/>
        <v>7.0563382076760837</v>
      </c>
      <c r="BV2004" s="138">
        <f t="shared" si="202"/>
        <v>6.8640119737394842</v>
      </c>
      <c r="BW2004" s="138">
        <f t="shared" si="202"/>
        <v>7.4180765118622132</v>
      </c>
      <c r="BX2004" s="138">
        <f t="shared" si="202"/>
        <v>8.2566722557665244</v>
      </c>
      <c r="BY2004" s="138">
        <f t="shared" si="202"/>
        <v>8.0481987748783137</v>
      </c>
      <c r="BZ2004" s="138">
        <f t="shared" si="202"/>
        <v>8.078766279960762</v>
      </c>
      <c r="CA2004" s="138">
        <f t="shared" si="202"/>
        <v>8.4993021582526875</v>
      </c>
      <c r="CB2004" s="138">
        <f t="shared" si="202"/>
        <v>9.3252836520547486</v>
      </c>
      <c r="CC2004" s="138">
        <f t="shared" si="202"/>
        <v>9.9919463664539183</v>
      </c>
      <c r="CD2004" s="138">
        <f t="shared" si="202"/>
        <v>9.588370810263406</v>
      </c>
      <c r="CE2004" s="138">
        <f t="shared" si="202"/>
        <v>11.455053772313603</v>
      </c>
      <c r="CF2004" s="138">
        <f t="shared" si="202"/>
        <v>12.232391933772208</v>
      </c>
      <c r="CG2004" s="138">
        <f t="shared" si="202"/>
        <v>12.77922409363045</v>
      </c>
      <c r="CH2004" s="138">
        <f t="shared" si="202"/>
        <v>13.46016773192447</v>
      </c>
      <c r="CI2004" s="138">
        <f t="shared" si="202"/>
        <v>13.0698066195239</v>
      </c>
      <c r="CJ2004" s="138">
        <f t="shared" si="202"/>
        <v>13.580077856650982</v>
      </c>
      <c r="CK2004" s="138">
        <f t="shared" si="202"/>
        <v>15.192997162090132</v>
      </c>
      <c r="CL2004" s="138">
        <f t="shared" si="202"/>
        <v>17.047450740715689</v>
      </c>
      <c r="CM2004" s="138">
        <f t="shared" si="202"/>
        <v>19.559065374226996</v>
      </c>
      <c r="CN2004" s="138">
        <f t="shared" si="202"/>
        <v>20.064124888442901</v>
      </c>
      <c r="CO2004" s="138">
        <f t="shared" si="202"/>
        <v>21.664657471321565</v>
      </c>
      <c r="CP2004" s="138">
        <f t="shared" si="202"/>
        <v>21.329160434214529</v>
      </c>
      <c r="CQ2004" s="138">
        <f t="shared" si="202"/>
        <v>23.130733169411318</v>
      </c>
      <c r="CR2004" s="138">
        <f t="shared" ref="CR2004:DW2004" si="203">CR1989*CR637/1000000</f>
        <v>19.965856098403798</v>
      </c>
      <c r="CS2004" s="138">
        <f t="shared" si="203"/>
        <v>20.801750363402554</v>
      </c>
      <c r="CT2004" s="138">
        <f t="shared" si="203"/>
        <v>21.686754086469126</v>
      </c>
      <c r="CU2004" s="138">
        <f t="shared" si="203"/>
        <v>22.335947520440321</v>
      </c>
      <c r="CV2004" s="138">
        <f t="shared" si="203"/>
        <v>24.24239290235127</v>
      </c>
      <c r="CW2004" s="138">
        <f t="shared" si="203"/>
        <v>25.0741239981405</v>
      </c>
      <c r="CX2004" s="138">
        <f t="shared" si="203"/>
        <v>26.416393077619226</v>
      </c>
      <c r="CY2004" s="138">
        <f t="shared" si="203"/>
        <v>27.931536182622647</v>
      </c>
      <c r="CZ2004" s="138">
        <f t="shared" si="203"/>
        <v>27.646386170967617</v>
      </c>
      <c r="DA2004" s="138">
        <f t="shared" si="203"/>
        <v>27.559349221077149</v>
      </c>
      <c r="DB2004" s="138">
        <f t="shared" si="203"/>
        <v>28.590028337952848</v>
      </c>
      <c r="DC2004" s="138">
        <f t="shared" si="203"/>
        <v>28.060197719411221</v>
      </c>
      <c r="DD2004" s="138">
        <f t="shared" si="203"/>
        <v>32.932480747818985</v>
      </c>
      <c r="DE2004" s="138">
        <f t="shared" si="203"/>
        <v>30.931993278986393</v>
      </c>
      <c r="DF2004" s="138">
        <f t="shared" si="203"/>
        <v>32.285116353153768</v>
      </c>
      <c r="DG2004" s="138">
        <f t="shared" si="203"/>
        <v>33.538435161785145</v>
      </c>
      <c r="DH2004" s="138">
        <f t="shared" si="203"/>
        <v>37.762107263829868</v>
      </c>
      <c r="DI2004" s="138">
        <f t="shared" si="203"/>
        <v>38.377107507874044</v>
      </c>
      <c r="DJ2004" s="138">
        <f t="shared" si="203"/>
        <v>39.087203630948906</v>
      </c>
      <c r="DK2004" s="138">
        <f t="shared" si="203"/>
        <v>34.854284605588035</v>
      </c>
      <c r="DL2004" s="138">
        <f t="shared" si="203"/>
        <v>42.451211865187311</v>
      </c>
      <c r="DM2004" s="138">
        <f t="shared" si="203"/>
        <v>46.418209343851785</v>
      </c>
      <c r="DN2004" s="138">
        <f t="shared" si="203"/>
        <v>46.238709502123626</v>
      </c>
      <c r="DO2004" s="138">
        <f t="shared" si="203"/>
        <v>48.928741015944127</v>
      </c>
      <c r="DP2004" s="138">
        <f t="shared" si="203"/>
        <v>50.572479480853126</v>
      </c>
      <c r="DQ2004" s="138">
        <f t="shared" si="203"/>
        <v>50.02156102593613</v>
      </c>
      <c r="DR2004" s="138">
        <f t="shared" si="203"/>
        <v>48.391609503560254</v>
      </c>
      <c r="DS2004" s="138">
        <f t="shared" si="203"/>
        <v>50.320248116093026</v>
      </c>
      <c r="DT2004" s="138">
        <f t="shared" si="203"/>
        <v>48.008408309308621</v>
      </c>
      <c r="DU2004" s="138">
        <f t="shared" si="203"/>
        <v>47.7857064378099</v>
      </c>
      <c r="DV2004" s="138">
        <f t="shared" si="203"/>
        <v>37.168112204754173</v>
      </c>
      <c r="DW2004" s="138">
        <f t="shared" si="203"/>
        <v>39.037126358988139</v>
      </c>
      <c r="DX2004" s="140"/>
      <c r="DY2004" s="140"/>
    </row>
    <row r="2005" spans="1:129" s="90" customFormat="1">
      <c r="A2005" s="193" t="s">
        <v>3538</v>
      </c>
      <c r="B2005" s="179" t="s">
        <v>3551</v>
      </c>
      <c r="C2005" s="67" t="s">
        <v>3533</v>
      </c>
      <c r="D2005" s="188" t="s">
        <v>3566</v>
      </c>
      <c r="E2005" s="67" t="s">
        <v>2727</v>
      </c>
      <c r="F2005" s="138" t="e">
        <f>F1990*F638/1000000</f>
        <v>#VALUE!</v>
      </c>
      <c r="G2005" s="138"/>
      <c r="H2005" s="138"/>
      <c r="I2005" s="138"/>
      <c r="J2005" s="138"/>
      <c r="K2005" s="138"/>
      <c r="L2005" s="138" t="e">
        <f t="shared" si="190"/>
        <v>#VALUE!</v>
      </c>
      <c r="M2005" s="138" t="e">
        <f t="shared" si="190"/>
        <v>#VALUE!</v>
      </c>
      <c r="N2005" s="138"/>
      <c r="O2005" s="138"/>
      <c r="P2005" s="138"/>
      <c r="Q2005" s="138"/>
      <c r="R2005" s="138"/>
      <c r="S2005" s="138" t="e">
        <f t="shared" si="191"/>
        <v>#VALUE!</v>
      </c>
      <c r="T2005" s="138" t="e">
        <f t="shared" si="191"/>
        <v>#VALUE!</v>
      </c>
      <c r="U2005" s="138"/>
      <c r="V2005" s="138"/>
      <c r="W2005" s="138"/>
      <c r="X2005" s="138"/>
      <c r="Y2005" s="138"/>
      <c r="Z2005" s="138"/>
      <c r="AA2005" s="138"/>
      <c r="AB2005" s="138"/>
      <c r="AC2005" s="138"/>
      <c r="AD2005" s="138" t="e">
        <f t="shared" si="192"/>
        <v>#VALUE!</v>
      </c>
      <c r="AE2005" s="138" t="e">
        <f t="shared" si="192"/>
        <v>#VALUE!</v>
      </c>
      <c r="AF2005" s="138"/>
      <c r="AG2005" s="138"/>
      <c r="AH2005" s="138"/>
      <c r="AI2005" s="138"/>
      <c r="AJ2005" s="138"/>
      <c r="AK2005" s="138"/>
      <c r="AL2005" s="138" t="e">
        <f t="shared" si="193"/>
        <v>#VALUE!</v>
      </c>
      <c r="AM2005" s="138" t="e">
        <f t="shared" si="193"/>
        <v>#VALUE!</v>
      </c>
      <c r="AN2005" s="138"/>
      <c r="AO2005" s="138"/>
      <c r="AP2005" s="138"/>
      <c r="AQ2005" s="138"/>
      <c r="AR2005" s="138"/>
      <c r="AS2005" s="138"/>
      <c r="AT2005" s="138"/>
      <c r="AU2005" s="138"/>
      <c r="AV2005" s="138" t="e">
        <f t="shared" si="194"/>
        <v>#VALUE!</v>
      </c>
      <c r="AW2005" s="138" t="e">
        <f t="shared" si="194"/>
        <v>#VALUE!</v>
      </c>
      <c r="AX2005" s="138"/>
      <c r="AY2005" s="138"/>
      <c r="AZ2005" s="138"/>
      <c r="BA2005" s="138"/>
      <c r="BB2005" s="138"/>
      <c r="BC2005" s="138"/>
      <c r="BD2005" s="138" t="e">
        <f t="shared" si="195"/>
        <v>#VALUE!</v>
      </c>
      <c r="BE2005" s="138" t="e">
        <f t="shared" si="195"/>
        <v>#VALUE!</v>
      </c>
      <c r="BF2005" s="138"/>
      <c r="BG2005" s="138"/>
      <c r="BH2005" s="138"/>
      <c r="BI2005" s="138"/>
      <c r="BJ2005" s="138"/>
      <c r="BK2005" s="138"/>
      <c r="BL2005" s="138" t="e">
        <f t="shared" ref="BL2005:CQ2005" si="204">BL1990*BL638/1000000</f>
        <v>#VALUE!</v>
      </c>
      <c r="BM2005" s="138" t="e">
        <f t="shared" si="204"/>
        <v>#VALUE!</v>
      </c>
      <c r="BN2005" s="138" t="e">
        <f t="shared" si="204"/>
        <v>#VALUE!</v>
      </c>
      <c r="BO2005" s="138" t="e">
        <f t="shared" si="204"/>
        <v>#VALUE!</v>
      </c>
      <c r="BP2005" s="138" t="e">
        <f t="shared" si="204"/>
        <v>#VALUE!</v>
      </c>
      <c r="BQ2005" s="138" t="e">
        <f t="shared" si="204"/>
        <v>#VALUE!</v>
      </c>
      <c r="BR2005" s="138" t="e">
        <f t="shared" si="204"/>
        <v>#VALUE!</v>
      </c>
      <c r="BS2005" s="138">
        <f t="shared" si="204"/>
        <v>704.56002335207472</v>
      </c>
      <c r="BT2005" s="138">
        <f t="shared" si="204"/>
        <v>696.19224457637938</v>
      </c>
      <c r="BU2005" s="138">
        <f t="shared" si="204"/>
        <v>676.68266670562116</v>
      </c>
      <c r="BV2005" s="138">
        <f t="shared" si="204"/>
        <v>690.83252686808135</v>
      </c>
      <c r="BW2005" s="138">
        <f t="shared" si="204"/>
        <v>693.2213779219677</v>
      </c>
      <c r="BX2005" s="138">
        <f t="shared" si="204"/>
        <v>678.75048690573954</v>
      </c>
      <c r="BY2005" s="138">
        <f t="shared" si="204"/>
        <v>636.53225185062718</v>
      </c>
      <c r="BZ2005" s="138">
        <f t="shared" si="204"/>
        <v>627.98077514026124</v>
      </c>
      <c r="CA2005" s="138">
        <f t="shared" si="204"/>
        <v>658.38021881001873</v>
      </c>
      <c r="CB2005" s="138">
        <f t="shared" si="204"/>
        <v>646.70230560651225</v>
      </c>
      <c r="CC2005" s="138">
        <f t="shared" si="204"/>
        <v>630.47553740953015</v>
      </c>
      <c r="CD2005" s="138">
        <f t="shared" si="204"/>
        <v>673.26222195121636</v>
      </c>
      <c r="CE2005" s="138">
        <f t="shared" si="204"/>
        <v>684.11184294198802</v>
      </c>
      <c r="CF2005" s="138">
        <f t="shared" si="204"/>
        <v>678.22122150212329</v>
      </c>
      <c r="CG2005" s="138">
        <f t="shared" si="204"/>
        <v>727.67576130506279</v>
      </c>
      <c r="CH2005" s="138">
        <f t="shared" si="204"/>
        <v>746.11344547246097</v>
      </c>
      <c r="CI2005" s="138">
        <f t="shared" si="204"/>
        <v>760.31096386434626</v>
      </c>
      <c r="CJ2005" s="138">
        <f t="shared" si="204"/>
        <v>747.58798450172617</v>
      </c>
      <c r="CK2005" s="138">
        <f t="shared" si="204"/>
        <v>769.12561367595322</v>
      </c>
      <c r="CL2005" s="138">
        <f t="shared" si="204"/>
        <v>797.22788619227742</v>
      </c>
      <c r="CM2005" s="138">
        <f t="shared" si="204"/>
        <v>828.27103209387428</v>
      </c>
      <c r="CN2005" s="138">
        <f t="shared" si="204"/>
        <v>814.7988252123597</v>
      </c>
      <c r="CO2005" s="138">
        <f t="shared" si="204"/>
        <v>838.45230552046064</v>
      </c>
      <c r="CP2005" s="138">
        <f t="shared" si="204"/>
        <v>857.9642159763431</v>
      </c>
      <c r="CQ2005" s="138">
        <f t="shared" si="204"/>
        <v>870.40879040491006</v>
      </c>
      <c r="CR2005" s="138">
        <f t="shared" ref="CR2005:DW2005" si="205">CR1990*CR638/1000000</f>
        <v>860.91016385932312</v>
      </c>
      <c r="CS2005" s="138">
        <f t="shared" si="205"/>
        <v>839.26412873306913</v>
      </c>
      <c r="CT2005" s="138">
        <f t="shared" si="205"/>
        <v>819.26537883208641</v>
      </c>
      <c r="CU2005" s="138">
        <f t="shared" si="205"/>
        <v>811.34288916253104</v>
      </c>
      <c r="CV2005" s="138">
        <f t="shared" si="205"/>
        <v>809.26538170675769</v>
      </c>
      <c r="CW2005" s="138">
        <f t="shared" si="205"/>
        <v>810.66235414346602</v>
      </c>
      <c r="CX2005" s="138">
        <f t="shared" si="205"/>
        <v>832.20306835368547</v>
      </c>
      <c r="CY2005" s="138">
        <f t="shared" si="205"/>
        <v>837.05597762920354</v>
      </c>
      <c r="CZ2005" s="138">
        <f t="shared" si="205"/>
        <v>844.29017456760812</v>
      </c>
      <c r="DA2005" s="138">
        <f t="shared" si="205"/>
        <v>831.69407857098815</v>
      </c>
      <c r="DB2005" s="138">
        <f t="shared" si="205"/>
        <v>867.52549823947982</v>
      </c>
      <c r="DC2005" s="138">
        <f t="shared" si="205"/>
        <v>853.60222750142066</v>
      </c>
      <c r="DD2005" s="138">
        <f t="shared" si="205"/>
        <v>855.41061099377396</v>
      </c>
      <c r="DE2005" s="138">
        <f t="shared" si="205"/>
        <v>874.93610836116318</v>
      </c>
      <c r="DF2005" s="138">
        <f t="shared" si="205"/>
        <v>874.59503805256531</v>
      </c>
      <c r="DG2005" s="138">
        <f t="shared" si="205"/>
        <v>872.05365213389109</v>
      </c>
      <c r="DH2005" s="138">
        <f t="shared" si="205"/>
        <v>869.78315990832459</v>
      </c>
      <c r="DI2005" s="138">
        <f t="shared" si="205"/>
        <v>875.34308357498821</v>
      </c>
      <c r="DJ2005" s="138">
        <f t="shared" si="205"/>
        <v>845.84995661507662</v>
      </c>
      <c r="DK2005" s="138">
        <f t="shared" si="205"/>
        <v>745.33084247184831</v>
      </c>
      <c r="DL2005" s="138">
        <f t="shared" si="205"/>
        <v>775.44541818698394</v>
      </c>
      <c r="DM2005" s="138">
        <f t="shared" si="205"/>
        <v>750.86683921363067</v>
      </c>
      <c r="DN2005" s="138">
        <f t="shared" si="205"/>
        <v>705.12128800615153</v>
      </c>
      <c r="DO2005" s="138">
        <f t="shared" si="205"/>
        <v>711.22810927316982</v>
      </c>
      <c r="DP2005" s="138">
        <f t="shared" si="205"/>
        <v>690.56149314279367</v>
      </c>
      <c r="DQ2005" s="138">
        <f t="shared" si="205"/>
        <v>627.91269160524234</v>
      </c>
      <c r="DR2005" s="138">
        <f t="shared" si="205"/>
        <v>574.56460080751617</v>
      </c>
      <c r="DS2005" s="138">
        <f t="shared" si="205"/>
        <v>557.21444257701933</v>
      </c>
      <c r="DT2005" s="138">
        <f t="shared" si="205"/>
        <v>528.24212321966638</v>
      </c>
      <c r="DU2005" s="138">
        <f t="shared" si="205"/>
        <v>444.47243696397561</v>
      </c>
      <c r="DV2005" s="138">
        <f t="shared" si="205"/>
        <v>367.89947646850652</v>
      </c>
      <c r="DW2005" s="138">
        <f t="shared" si="205"/>
        <v>410.5351767376298</v>
      </c>
      <c r="DX2005" s="140"/>
      <c r="DY2005" s="140"/>
    </row>
    <row r="2006" spans="1:129" s="90" customFormat="1">
      <c r="A2006" s="193" t="s">
        <v>3538</v>
      </c>
      <c r="B2006" s="179" t="s">
        <v>3551</v>
      </c>
      <c r="C2006" s="67" t="s">
        <v>3533</v>
      </c>
      <c r="D2006" s="188" t="s">
        <v>3566</v>
      </c>
      <c r="E2006" s="122" t="s">
        <v>2728</v>
      </c>
      <c r="F2006" s="122"/>
      <c r="G2006" s="122"/>
      <c r="H2006" s="122"/>
      <c r="I2006" s="122"/>
      <c r="J2006" s="122"/>
      <c r="K2006" s="122"/>
      <c r="L2006" s="122"/>
      <c r="M2006" s="122"/>
      <c r="N2006" s="122"/>
      <c r="O2006" s="122"/>
      <c r="P2006" s="122"/>
      <c r="Q2006" s="122"/>
      <c r="R2006" s="122"/>
      <c r="S2006" s="122"/>
      <c r="T2006" s="122"/>
      <c r="U2006" s="122"/>
      <c r="V2006" s="122"/>
      <c r="W2006" s="122"/>
      <c r="X2006" s="122"/>
      <c r="Y2006" s="122"/>
      <c r="Z2006" s="122"/>
      <c r="AA2006" s="122"/>
      <c r="AB2006" s="122"/>
      <c r="AC2006" s="122"/>
      <c r="AD2006" s="122"/>
      <c r="AE2006" s="122"/>
      <c r="AF2006" s="122"/>
      <c r="AG2006" s="122"/>
      <c r="AH2006" s="122"/>
      <c r="AI2006" s="122"/>
      <c r="AJ2006" s="122"/>
      <c r="AK2006" s="122"/>
      <c r="AL2006" s="122"/>
      <c r="AM2006" s="122"/>
      <c r="AN2006" s="122"/>
      <c r="AO2006" s="122"/>
      <c r="AP2006" s="122"/>
      <c r="AQ2006" s="122"/>
      <c r="AR2006" s="122"/>
      <c r="AS2006" s="122"/>
      <c r="AT2006" s="122"/>
      <c r="AU2006" s="122"/>
      <c r="AV2006" s="122"/>
      <c r="AW2006" s="122"/>
      <c r="AX2006" s="122"/>
      <c r="AY2006" s="122"/>
      <c r="AZ2006" s="122"/>
      <c r="BA2006" s="122"/>
      <c r="BB2006" s="122"/>
      <c r="BC2006" s="122"/>
      <c r="BD2006" s="122"/>
      <c r="BE2006" s="122"/>
      <c r="BF2006" s="122"/>
      <c r="BG2006" s="122"/>
      <c r="BH2006" s="122"/>
      <c r="BI2006" s="122"/>
      <c r="BJ2006" s="122"/>
      <c r="BK2006" s="122"/>
      <c r="BL2006" s="122"/>
      <c r="BM2006" s="122"/>
      <c r="BN2006" s="122"/>
      <c r="BO2006" s="122"/>
      <c r="BP2006" s="138">
        <f>POWER(CD1986/BT1986,1/(CD1-BT1))</f>
        <v>1.0134146978515652</v>
      </c>
      <c r="BQ2006" s="138">
        <f>POWER(CK1987/BS1987,1/(CK1-BS1))</f>
        <v>1.0281084450984561</v>
      </c>
      <c r="BR2006" s="138">
        <f>POWER(CG1988/BS1988,1/(CG1-BS1))</f>
        <v>1.0079593920287511</v>
      </c>
      <c r="BS2006" s="138">
        <f>POWER(DC1989/BT1989,1/(DC1-BS1))</f>
        <v>1.0195408340304399</v>
      </c>
      <c r="BT2006" s="138">
        <f>POWER(CJ1990/BZ1990,1/(CJ1-BZ1))</f>
        <v>1.0095261209970341</v>
      </c>
      <c r="BU2006" s="138"/>
      <c r="BV2006" s="138"/>
      <c r="BW2006" s="138"/>
      <c r="BX2006" s="138"/>
      <c r="BY2006" s="138"/>
      <c r="BZ2006" s="138"/>
      <c r="CA2006" s="138"/>
      <c r="CB2006" s="138"/>
      <c r="CC2006" s="138"/>
      <c r="CD2006" s="138"/>
      <c r="CE2006" s="138"/>
      <c r="CF2006" s="138"/>
      <c r="CG2006" s="138"/>
      <c r="CH2006" s="138"/>
      <c r="CI2006" s="138"/>
      <c r="CJ2006" s="138"/>
      <c r="CK2006" s="138"/>
      <c r="CL2006" s="138"/>
      <c r="CM2006" s="138"/>
      <c r="CN2006" s="138"/>
      <c r="CO2006" s="138"/>
      <c r="CP2006" s="138"/>
      <c r="CQ2006" s="138"/>
      <c r="CR2006" s="138"/>
      <c r="CS2006" s="138"/>
      <c r="CT2006" s="138"/>
      <c r="CU2006" s="138"/>
      <c r="CV2006" s="138"/>
      <c r="CW2006" s="138"/>
      <c r="CX2006" s="138"/>
      <c r="CY2006" s="138"/>
      <c r="CZ2006" s="138"/>
      <c r="DA2006" s="138"/>
      <c r="DB2006" s="139"/>
      <c r="DC2006" s="138"/>
      <c r="DD2006" s="138"/>
      <c r="DE2006" s="138"/>
      <c r="DF2006" s="138"/>
      <c r="DG2006" s="138"/>
      <c r="DH2006" s="138"/>
      <c r="DI2006" s="138"/>
      <c r="DJ2006" s="138"/>
      <c r="DK2006" s="138"/>
      <c r="DL2006" s="138"/>
      <c r="DM2006" s="138"/>
      <c r="DN2006" s="138"/>
      <c r="DO2006" s="138"/>
      <c r="DP2006" s="138"/>
      <c r="DQ2006" s="138"/>
      <c r="DR2006" s="138"/>
      <c r="DS2006" s="138"/>
      <c r="DT2006" s="138"/>
      <c r="DU2006" s="138"/>
      <c r="DV2006" s="138"/>
      <c r="DW2006" s="138"/>
      <c r="DX2006" s="140"/>
      <c r="DY2006" s="140"/>
    </row>
    <row r="2007" spans="1:129">
      <c r="A2007" s="176" t="s">
        <v>3536</v>
      </c>
      <c r="B2007" s="177" t="s">
        <v>3552</v>
      </c>
      <c r="C2007" t="s">
        <v>3533</v>
      </c>
      <c r="D2007" s="187" t="s">
        <v>3566</v>
      </c>
      <c r="E2007" s="116" t="s">
        <v>2729</v>
      </c>
      <c r="F2007" s="119"/>
      <c r="G2007" s="119"/>
      <c r="H2007" s="119"/>
      <c r="I2007" s="119"/>
      <c r="J2007" s="119"/>
      <c r="K2007" s="119"/>
      <c r="L2007" s="119"/>
      <c r="M2007" s="119"/>
      <c r="N2007" s="119"/>
      <c r="O2007" s="119"/>
      <c r="P2007" s="119"/>
      <c r="Q2007" s="119"/>
      <c r="R2007" s="119"/>
      <c r="S2007" s="119"/>
      <c r="T2007" s="119"/>
      <c r="U2007" s="119"/>
      <c r="V2007" s="119"/>
      <c r="W2007" s="119"/>
      <c r="X2007" s="119"/>
      <c r="Y2007" s="119"/>
      <c r="Z2007" s="119"/>
      <c r="AA2007" s="119"/>
      <c r="AB2007" s="119"/>
      <c r="AC2007" s="119"/>
      <c r="AD2007" s="119"/>
      <c r="AE2007" s="119"/>
      <c r="AF2007" s="119"/>
      <c r="AG2007" s="119"/>
      <c r="AH2007" s="119"/>
      <c r="AI2007" s="119"/>
      <c r="AJ2007" s="119"/>
      <c r="AK2007" s="119"/>
      <c r="AL2007" s="119"/>
      <c r="AM2007" s="119"/>
      <c r="AN2007" s="119"/>
      <c r="AO2007" s="119"/>
      <c r="AP2007" s="119"/>
      <c r="AQ2007" s="119"/>
      <c r="AR2007" s="119"/>
      <c r="AS2007" s="119"/>
      <c r="AT2007" s="119"/>
      <c r="AU2007" s="119"/>
      <c r="AV2007" s="119"/>
      <c r="AW2007" s="119"/>
      <c r="AX2007" s="119"/>
      <c r="AY2007" s="119"/>
      <c r="AZ2007" s="119"/>
      <c r="BA2007" s="119"/>
      <c r="BB2007" s="119"/>
      <c r="BC2007" s="119"/>
      <c r="BD2007" s="120"/>
      <c r="BE2007" s="119"/>
      <c r="BF2007" s="119"/>
      <c r="BG2007" s="119"/>
      <c r="BH2007" s="119"/>
      <c r="BI2007" s="120"/>
      <c r="BJ2007" s="119"/>
      <c r="BK2007" s="119"/>
      <c r="BL2007" s="119"/>
      <c r="BM2007" s="119"/>
      <c r="BN2007" s="119"/>
      <c r="BO2007" s="119"/>
      <c r="BP2007" s="119"/>
      <c r="BQ2007" s="119"/>
      <c r="BR2007" s="119"/>
      <c r="BS2007" s="119"/>
      <c r="BT2007" s="119"/>
      <c r="BU2007" s="119"/>
      <c r="BV2007" s="119"/>
      <c r="BW2007" s="119"/>
      <c r="BX2007" s="119"/>
      <c r="BY2007" s="119"/>
      <c r="BZ2007" s="119"/>
      <c r="CA2007" s="119"/>
      <c r="CB2007" s="119"/>
      <c r="CC2007" s="119"/>
      <c r="CD2007" s="119"/>
      <c r="CE2007" s="119"/>
      <c r="CF2007" s="119"/>
      <c r="CG2007" s="119"/>
      <c r="CH2007" s="119"/>
      <c r="CI2007" s="119"/>
      <c r="CJ2007" s="119"/>
      <c r="CK2007" s="119"/>
      <c r="CL2007" s="119"/>
      <c r="CM2007" s="119"/>
      <c r="CN2007" s="119"/>
      <c r="CO2007" s="119"/>
      <c r="CP2007" s="119"/>
      <c r="CQ2007" s="119"/>
      <c r="CR2007" s="119"/>
      <c r="CS2007" s="119"/>
      <c r="CT2007" s="119"/>
      <c r="CU2007" s="119"/>
      <c r="CV2007" s="119"/>
      <c r="CW2007" s="119"/>
      <c r="CX2007" s="119"/>
      <c r="CY2007" s="119"/>
      <c r="CZ2007" s="119"/>
      <c r="DA2007" s="119"/>
      <c r="DB2007" s="119"/>
      <c r="DC2007" s="119"/>
      <c r="DD2007" s="119"/>
      <c r="DE2007" s="119"/>
      <c r="DF2007" s="119"/>
      <c r="DG2007" s="119"/>
      <c r="DH2007" s="119"/>
      <c r="DI2007" s="119"/>
      <c r="DJ2007" s="119"/>
      <c r="DK2007" s="119"/>
      <c r="DL2007" s="119"/>
      <c r="DM2007" s="119"/>
      <c r="DN2007" s="119"/>
      <c r="DO2007" s="119"/>
      <c r="DP2007" s="119"/>
      <c r="DQ2007" s="146">
        <v>112280967780.161</v>
      </c>
      <c r="DR2007" s="146">
        <v>90173834227.590302</v>
      </c>
      <c r="DS2007" s="146">
        <v>95409734279.514893</v>
      </c>
      <c r="DT2007" s="146">
        <v>96136942620.059967</v>
      </c>
      <c r="DU2007" s="146">
        <v>73157159058.835358</v>
      </c>
      <c r="DV2007" s="146">
        <v>48722958816.520569</v>
      </c>
      <c r="DW2007" s="146">
        <v>47995750475.975487</v>
      </c>
      <c r="DX2007" s="146">
        <v>49304725488.956635</v>
      </c>
      <c r="DY2007" s="146">
        <v>59631083924.696815</v>
      </c>
    </row>
    <row r="2008" spans="1:129">
      <c r="A2008" s="176" t="s">
        <v>3536</v>
      </c>
      <c r="B2008" s="177" t="s">
        <v>3552</v>
      </c>
      <c r="C2008" t="s">
        <v>3533</v>
      </c>
      <c r="D2008" s="187" t="s">
        <v>3566</v>
      </c>
      <c r="E2008" s="116" t="s">
        <v>2730</v>
      </c>
      <c r="F2008" s="119"/>
      <c r="G2008" s="119"/>
      <c r="H2008" s="119"/>
      <c r="I2008" s="119"/>
      <c r="J2008" s="119"/>
      <c r="K2008" s="119"/>
      <c r="L2008" s="119"/>
      <c r="M2008" s="119"/>
      <c r="N2008" s="119"/>
      <c r="O2008" s="119"/>
      <c r="P2008" s="119"/>
      <c r="Q2008" s="119"/>
      <c r="R2008" s="119"/>
      <c r="S2008" s="119"/>
      <c r="T2008" s="119"/>
      <c r="U2008" s="119"/>
      <c r="V2008" s="119"/>
      <c r="W2008" s="119"/>
      <c r="X2008" s="119"/>
      <c r="Y2008" s="119"/>
      <c r="Z2008" s="119"/>
      <c r="AA2008" s="119"/>
      <c r="AB2008" s="119"/>
      <c r="AC2008" s="119"/>
      <c r="AD2008" s="119"/>
      <c r="AE2008" s="119"/>
      <c r="AF2008" s="119"/>
      <c r="AG2008" s="119"/>
      <c r="AH2008" s="119"/>
      <c r="AI2008" s="119"/>
      <c r="AJ2008" s="119"/>
      <c r="AK2008" s="119"/>
      <c r="AL2008" s="119"/>
      <c r="AM2008" s="119"/>
      <c r="AN2008" s="119"/>
      <c r="AO2008" s="119"/>
      <c r="AP2008" s="119"/>
      <c r="AQ2008" s="119"/>
      <c r="AR2008" s="119"/>
      <c r="AS2008" s="119"/>
      <c r="AT2008" s="119"/>
      <c r="AU2008" s="119"/>
      <c r="AV2008" s="119"/>
      <c r="AW2008" s="119"/>
      <c r="AX2008" s="119"/>
      <c r="AY2008" s="119"/>
      <c r="AZ2008" s="119"/>
      <c r="BA2008" s="119"/>
      <c r="BB2008" s="119"/>
      <c r="BC2008" s="119"/>
      <c r="BD2008" s="120"/>
      <c r="BE2008" s="119"/>
      <c r="BF2008" s="119"/>
      <c r="BG2008" s="119"/>
      <c r="BH2008" s="119"/>
      <c r="BI2008" s="120"/>
      <c r="BJ2008" s="119"/>
      <c r="BK2008" s="119"/>
      <c r="BL2008" s="119"/>
      <c r="BM2008" s="119"/>
      <c r="BN2008" s="119"/>
      <c r="BO2008" s="119"/>
      <c r="BP2008" s="119"/>
      <c r="BQ2008" s="119"/>
      <c r="BR2008" s="119"/>
      <c r="BS2008" s="119"/>
      <c r="BT2008" s="119"/>
      <c r="BU2008" s="119"/>
      <c r="BV2008" s="119"/>
      <c r="BW2008" s="119"/>
      <c r="BX2008" s="119"/>
      <c r="BY2008" s="119"/>
      <c r="BZ2008" s="119"/>
      <c r="CA2008" s="119"/>
      <c r="CB2008" s="119"/>
      <c r="CC2008" s="119"/>
      <c r="CD2008" s="119"/>
      <c r="CE2008" s="119"/>
      <c r="CF2008" s="119"/>
      <c r="CG2008" s="119"/>
      <c r="CH2008" s="119"/>
      <c r="CI2008" s="119"/>
      <c r="CJ2008" s="119"/>
      <c r="CK2008" s="119"/>
      <c r="CL2008" s="119"/>
      <c r="CM2008" s="119"/>
      <c r="CN2008" s="119"/>
      <c r="CO2008" s="119"/>
      <c r="CP2008" s="119"/>
      <c r="CQ2008" s="119"/>
      <c r="CR2008" s="119"/>
      <c r="CS2008" s="119"/>
      <c r="CT2008" s="119"/>
      <c r="CU2008" s="119"/>
      <c r="CV2008" s="119"/>
      <c r="CW2008" s="119"/>
      <c r="CX2008" s="119"/>
      <c r="CY2008" s="119"/>
      <c r="CZ2008" s="119"/>
      <c r="DA2008" s="119"/>
      <c r="DB2008" s="119"/>
      <c r="DC2008" s="119"/>
      <c r="DD2008" s="119"/>
      <c r="DE2008" s="119"/>
      <c r="DF2008" s="119"/>
      <c r="DG2008" s="119"/>
      <c r="DH2008" s="119"/>
      <c r="DI2008" s="119"/>
      <c r="DJ2008" s="119"/>
      <c r="DK2008" s="119"/>
      <c r="DL2008" s="119"/>
      <c r="DM2008" s="119"/>
      <c r="DN2008" s="119"/>
      <c r="DO2008" s="119"/>
      <c r="DP2008" s="119"/>
      <c r="DQ2008" s="146">
        <v>306616278843.56012</v>
      </c>
      <c r="DR2008" s="146">
        <v>245072377214.61044</v>
      </c>
      <c r="DS2008" s="146">
        <v>269808293437.99005</v>
      </c>
      <c r="DT2008" s="146">
        <v>279488767964.94891</v>
      </c>
      <c r="DU2008" s="146">
        <v>262874881645.87753</v>
      </c>
      <c r="DV2008" s="146">
        <v>194629529392.14578</v>
      </c>
      <c r="DW2008" s="146">
        <v>227806546529.41443</v>
      </c>
      <c r="DX2008" s="146">
        <v>241344903145.30859</v>
      </c>
      <c r="DY2008" s="146">
        <v>249885366876.77448</v>
      </c>
    </row>
    <row r="2009" spans="1:129">
      <c r="A2009" s="176" t="s">
        <v>3536</v>
      </c>
      <c r="B2009" s="177" t="s">
        <v>3552</v>
      </c>
      <c r="C2009" t="s">
        <v>3533</v>
      </c>
      <c r="D2009" s="187" t="s">
        <v>3566</v>
      </c>
      <c r="E2009" s="116" t="s">
        <v>2731</v>
      </c>
      <c r="F2009" s="119"/>
      <c r="G2009" s="119"/>
      <c r="H2009" s="119"/>
      <c r="I2009" s="119"/>
      <c r="J2009" s="119"/>
      <c r="K2009" s="119"/>
      <c r="L2009" s="119"/>
      <c r="M2009" s="119"/>
      <c r="N2009" s="119"/>
      <c r="O2009" s="119"/>
      <c r="P2009" s="119"/>
      <c r="Q2009" s="119"/>
      <c r="R2009" s="119"/>
      <c r="S2009" s="119"/>
      <c r="T2009" s="119"/>
      <c r="U2009" s="119"/>
      <c r="V2009" s="119"/>
      <c r="W2009" s="119"/>
      <c r="X2009" s="119"/>
      <c r="Y2009" s="119"/>
      <c r="Z2009" s="119"/>
      <c r="AA2009" s="119"/>
      <c r="AB2009" s="119"/>
      <c r="AC2009" s="119"/>
      <c r="AD2009" s="119"/>
      <c r="AE2009" s="119"/>
      <c r="AF2009" s="119"/>
      <c r="AG2009" s="119"/>
      <c r="AH2009" s="119"/>
      <c r="AI2009" s="119"/>
      <c r="AJ2009" s="119"/>
      <c r="AK2009" s="119"/>
      <c r="AL2009" s="119"/>
      <c r="AM2009" s="119"/>
      <c r="AN2009" s="119"/>
      <c r="AO2009" s="119"/>
      <c r="AP2009" s="119"/>
      <c r="AQ2009" s="119"/>
      <c r="AR2009" s="119"/>
      <c r="AS2009" s="119"/>
      <c r="AT2009" s="119"/>
      <c r="AU2009" s="119"/>
      <c r="AV2009" s="119"/>
      <c r="AW2009" s="119"/>
      <c r="AX2009" s="119"/>
      <c r="AY2009" s="119"/>
      <c r="AZ2009" s="119"/>
      <c r="BA2009" s="119"/>
      <c r="BB2009" s="119"/>
      <c r="BC2009" s="119"/>
      <c r="BD2009" s="120"/>
      <c r="BE2009" s="119"/>
      <c r="BF2009" s="119"/>
      <c r="BG2009" s="119"/>
      <c r="BH2009" s="119"/>
      <c r="BI2009" s="120"/>
      <c r="BJ2009" s="119"/>
      <c r="BK2009" s="119"/>
      <c r="BL2009" s="119"/>
      <c r="BM2009" s="119"/>
      <c r="BN2009" s="119"/>
      <c r="BO2009" s="119"/>
      <c r="BP2009" s="119"/>
      <c r="BQ2009" s="119"/>
      <c r="BR2009" s="119"/>
      <c r="BS2009" s="119"/>
      <c r="BT2009" s="119"/>
      <c r="BU2009" s="119"/>
      <c r="BV2009" s="119"/>
      <c r="BW2009" s="119"/>
      <c r="BX2009" s="119"/>
      <c r="BY2009" s="119"/>
      <c r="BZ2009" s="119"/>
      <c r="CA2009" s="119"/>
      <c r="CB2009" s="119"/>
      <c r="CC2009" s="119"/>
      <c r="CD2009" s="119"/>
      <c r="CE2009" s="119"/>
      <c r="CF2009" s="119"/>
      <c r="CG2009" s="119"/>
      <c r="CH2009" s="119"/>
      <c r="CI2009" s="119"/>
      <c r="CJ2009" s="119"/>
      <c r="CK2009" s="119"/>
      <c r="CL2009" s="119"/>
      <c r="CM2009" s="119"/>
      <c r="CN2009" s="119"/>
      <c r="CO2009" s="119"/>
      <c r="CP2009" s="119"/>
      <c r="CQ2009" s="119"/>
      <c r="CR2009" s="119"/>
      <c r="CS2009" s="119"/>
      <c r="CT2009" s="119"/>
      <c r="CU2009" s="119"/>
      <c r="CV2009" s="119"/>
      <c r="CW2009" s="119"/>
      <c r="CX2009" s="119"/>
      <c r="CY2009" s="119"/>
      <c r="CZ2009" s="119"/>
      <c r="DA2009" s="119"/>
      <c r="DB2009" s="119"/>
      <c r="DC2009" s="119"/>
      <c r="DD2009" s="119"/>
      <c r="DE2009" s="119"/>
      <c r="DF2009" s="119"/>
      <c r="DG2009" s="119"/>
      <c r="DH2009" s="119"/>
      <c r="DI2009" s="119"/>
      <c r="DJ2009" s="119"/>
      <c r="DK2009" s="119"/>
      <c r="DL2009" s="119"/>
      <c r="DM2009" s="119"/>
      <c r="DN2009" s="119"/>
      <c r="DO2009" s="119"/>
      <c r="DP2009" s="119"/>
      <c r="DQ2009" s="146">
        <v>35153864229.80835</v>
      </c>
      <c r="DR2009" s="146">
        <v>27103218622.452229</v>
      </c>
      <c r="DS2009" s="146">
        <v>29347602174.132069</v>
      </c>
      <c r="DT2009" s="146">
        <v>30135986928.33989</v>
      </c>
      <c r="DU2009" s="146">
        <v>28207202076.659458</v>
      </c>
      <c r="DV2009" s="146">
        <v>20431876955.929035</v>
      </c>
      <c r="DW2009" s="146">
        <v>23791782188.607128</v>
      </c>
      <c r="DX2009" s="146">
        <v>24455927306.135719</v>
      </c>
      <c r="DY2009" s="146">
        <v>25321348358.975044</v>
      </c>
    </row>
    <row r="2010" spans="1:129">
      <c r="A2010" s="176" t="s">
        <v>3536</v>
      </c>
      <c r="B2010" s="177" t="s">
        <v>3552</v>
      </c>
      <c r="C2010" t="s">
        <v>3533</v>
      </c>
      <c r="D2010" s="187" t="s">
        <v>3566</v>
      </c>
      <c r="E2010" s="116" t="s">
        <v>2732</v>
      </c>
      <c r="F2010" s="119"/>
      <c r="G2010" s="119"/>
      <c r="H2010" s="119"/>
      <c r="I2010" s="119"/>
      <c r="J2010" s="119"/>
      <c r="K2010" s="119"/>
      <c r="L2010" s="119"/>
      <c r="M2010" s="119"/>
      <c r="N2010" s="119"/>
      <c r="O2010" s="119"/>
      <c r="P2010" s="119"/>
      <c r="Q2010" s="119"/>
      <c r="R2010" s="119"/>
      <c r="S2010" s="119"/>
      <c r="T2010" s="119"/>
      <c r="U2010" s="119"/>
      <c r="V2010" s="119"/>
      <c r="W2010" s="119"/>
      <c r="X2010" s="119"/>
      <c r="Y2010" s="119"/>
      <c r="Z2010" s="119"/>
      <c r="AA2010" s="119"/>
      <c r="AB2010" s="119"/>
      <c r="AC2010" s="119"/>
      <c r="AD2010" s="119"/>
      <c r="AE2010" s="119"/>
      <c r="AF2010" s="119"/>
      <c r="AG2010" s="119"/>
      <c r="AH2010" s="119"/>
      <c r="AI2010" s="119"/>
      <c r="AJ2010" s="119"/>
      <c r="AK2010" s="119"/>
      <c r="AL2010" s="119"/>
      <c r="AM2010" s="119"/>
      <c r="AN2010" s="119"/>
      <c r="AO2010" s="119"/>
      <c r="AP2010" s="119"/>
      <c r="AQ2010" s="119"/>
      <c r="AR2010" s="119"/>
      <c r="AS2010" s="119"/>
      <c r="AT2010" s="119"/>
      <c r="AU2010" s="119"/>
      <c r="AV2010" s="119"/>
      <c r="AW2010" s="119"/>
      <c r="AX2010" s="119"/>
      <c r="AY2010" s="119"/>
      <c r="AZ2010" s="119"/>
      <c r="BA2010" s="119"/>
      <c r="BB2010" s="119"/>
      <c r="BC2010" s="119"/>
      <c r="BD2010" s="120"/>
      <c r="BE2010" s="119"/>
      <c r="BF2010" s="119"/>
      <c r="BG2010" s="119"/>
      <c r="BH2010" s="119"/>
      <c r="BI2010" s="120"/>
      <c r="BJ2010" s="119"/>
      <c r="BK2010" s="119"/>
      <c r="BL2010" s="119"/>
      <c r="BM2010" s="119"/>
      <c r="BN2010" s="119"/>
      <c r="BO2010" s="119"/>
      <c r="BP2010" s="119"/>
      <c r="BQ2010" s="119"/>
      <c r="BR2010" s="119"/>
      <c r="BS2010" s="119"/>
      <c r="BT2010" s="119"/>
      <c r="BU2010" s="119"/>
      <c r="BV2010" s="119"/>
      <c r="BW2010" s="119"/>
      <c r="BX2010" s="119"/>
      <c r="BY2010" s="119"/>
      <c r="BZ2010" s="119"/>
      <c r="CA2010" s="119"/>
      <c r="CB2010" s="119"/>
      <c r="CC2010" s="119"/>
      <c r="CD2010" s="119"/>
      <c r="CE2010" s="119"/>
      <c r="CF2010" s="119"/>
      <c r="CG2010" s="119"/>
      <c r="CH2010" s="119"/>
      <c r="CI2010" s="119"/>
      <c r="CJ2010" s="119"/>
      <c r="CK2010" s="119"/>
      <c r="CL2010" s="119"/>
      <c r="CM2010" s="119"/>
      <c r="CN2010" s="119"/>
      <c r="CO2010" s="119"/>
      <c r="CP2010" s="119"/>
      <c r="CQ2010" s="119"/>
      <c r="CR2010" s="119"/>
      <c r="CS2010" s="119"/>
      <c r="CT2010" s="119"/>
      <c r="CU2010" s="119"/>
      <c r="CV2010" s="119"/>
      <c r="CW2010" s="119"/>
      <c r="CX2010" s="119"/>
      <c r="CY2010" s="119"/>
      <c r="CZ2010" s="119"/>
      <c r="DA2010" s="119"/>
      <c r="DB2010" s="119"/>
      <c r="DC2010" s="119"/>
      <c r="DD2010" s="119"/>
      <c r="DE2010" s="119"/>
      <c r="DF2010" s="119"/>
      <c r="DG2010" s="119"/>
      <c r="DH2010" s="119"/>
      <c r="DI2010" s="119"/>
      <c r="DJ2010" s="119"/>
      <c r="DK2010" s="119"/>
      <c r="DL2010" s="119"/>
      <c r="DM2010" s="119"/>
      <c r="DN2010" s="119"/>
      <c r="DO2010" s="119"/>
      <c r="DP2010" s="119"/>
      <c r="DQ2010" s="146">
        <v>67484934002.58371</v>
      </c>
      <c r="DR2010" s="146">
        <v>49595608825.174667</v>
      </c>
      <c r="DS2010" s="146">
        <v>52213558851.136963</v>
      </c>
      <c r="DT2010" s="146">
        <v>62976242291.204193</v>
      </c>
      <c r="DU2010" s="146">
        <v>70248325696.655029</v>
      </c>
      <c r="DV2010" s="146">
        <v>52359000519.245979</v>
      </c>
      <c r="DW2010" s="146">
        <v>63558008963.640266</v>
      </c>
      <c r="DX2010" s="146">
        <v>71702742377.745193</v>
      </c>
      <c r="DY2010" s="146">
        <v>84792492507.556686</v>
      </c>
    </row>
    <row r="2011" spans="1:129">
      <c r="A2011" s="176" t="s">
        <v>3536</v>
      </c>
      <c r="B2011" s="177" t="s">
        <v>3552</v>
      </c>
      <c r="C2011" t="s">
        <v>3533</v>
      </c>
      <c r="D2011" s="187" t="s">
        <v>3566</v>
      </c>
      <c r="E2011" s="116" t="s">
        <v>2733</v>
      </c>
      <c r="F2011" s="119"/>
      <c r="G2011" s="119"/>
      <c r="H2011" s="119"/>
      <c r="I2011" s="119"/>
      <c r="J2011" s="119"/>
      <c r="K2011" s="119"/>
      <c r="L2011" s="119"/>
      <c r="M2011" s="119"/>
      <c r="N2011" s="119"/>
      <c r="O2011" s="119"/>
      <c r="P2011" s="119"/>
      <c r="Q2011" s="119"/>
      <c r="R2011" s="119"/>
      <c r="S2011" s="119"/>
      <c r="T2011" s="119"/>
      <c r="U2011" s="119"/>
      <c r="V2011" s="119"/>
      <c r="W2011" s="119"/>
      <c r="X2011" s="119"/>
      <c r="Y2011" s="119"/>
      <c r="Z2011" s="119"/>
      <c r="AA2011" s="119"/>
      <c r="AB2011" s="119"/>
      <c r="AC2011" s="119"/>
      <c r="AD2011" s="119"/>
      <c r="AE2011" s="119"/>
      <c r="AF2011" s="119"/>
      <c r="AG2011" s="119"/>
      <c r="AH2011" s="119"/>
      <c r="AI2011" s="119"/>
      <c r="AJ2011" s="119"/>
      <c r="AK2011" s="119"/>
      <c r="AL2011" s="119"/>
      <c r="AM2011" s="119"/>
      <c r="AN2011" s="119"/>
      <c r="AO2011" s="119"/>
      <c r="AP2011" s="119"/>
      <c r="AQ2011" s="119"/>
      <c r="AR2011" s="119"/>
      <c r="AS2011" s="119"/>
      <c r="AT2011" s="119"/>
      <c r="AU2011" s="119"/>
      <c r="AV2011" s="119"/>
      <c r="AW2011" s="119"/>
      <c r="AX2011" s="119"/>
      <c r="AY2011" s="119"/>
      <c r="AZ2011" s="119"/>
      <c r="BA2011" s="119"/>
      <c r="BB2011" s="119"/>
      <c r="BC2011" s="119"/>
      <c r="BD2011" s="120"/>
      <c r="BE2011" s="119"/>
      <c r="BF2011" s="119"/>
      <c r="BG2011" s="119"/>
      <c r="BH2011" s="119"/>
      <c r="BI2011" s="120"/>
      <c r="BJ2011" s="119"/>
      <c r="BK2011" s="119"/>
      <c r="BL2011" s="119"/>
      <c r="BM2011" s="119"/>
      <c r="BN2011" s="119"/>
      <c r="BO2011" s="119"/>
      <c r="BP2011" s="119"/>
      <c r="BQ2011" s="119"/>
      <c r="BR2011" s="119"/>
      <c r="BS2011" s="119"/>
      <c r="BT2011" s="119"/>
      <c r="BU2011" s="119"/>
      <c r="BV2011" s="119"/>
      <c r="BW2011" s="119"/>
      <c r="BX2011" s="119"/>
      <c r="BY2011" s="119"/>
      <c r="BZ2011" s="119"/>
      <c r="CA2011" s="119"/>
      <c r="CB2011" s="119"/>
      <c r="CC2011" s="119"/>
      <c r="CD2011" s="119"/>
      <c r="CE2011" s="119"/>
      <c r="CF2011" s="119"/>
      <c r="CG2011" s="119"/>
      <c r="CH2011" s="119"/>
      <c r="CI2011" s="119"/>
      <c r="CJ2011" s="119"/>
      <c r="CK2011" s="119"/>
      <c r="CL2011" s="119"/>
      <c r="CM2011" s="119"/>
      <c r="CN2011" s="119"/>
      <c r="CO2011" s="119"/>
      <c r="CP2011" s="119"/>
      <c r="CQ2011" s="119"/>
      <c r="CR2011" s="119"/>
      <c r="CS2011" s="119"/>
      <c r="CT2011" s="119"/>
      <c r="CU2011" s="119"/>
      <c r="CV2011" s="119"/>
      <c r="CW2011" s="119"/>
      <c r="CX2011" s="119"/>
      <c r="CY2011" s="119"/>
      <c r="CZ2011" s="119"/>
      <c r="DA2011" s="119"/>
      <c r="DB2011" s="119"/>
      <c r="DC2011" s="119"/>
      <c r="DD2011" s="119"/>
      <c r="DE2011" s="119"/>
      <c r="DF2011" s="119"/>
      <c r="DG2011" s="119"/>
      <c r="DH2011" s="119"/>
      <c r="DI2011" s="119"/>
      <c r="DJ2011" s="119"/>
      <c r="DK2011" s="119"/>
      <c r="DL2011" s="119"/>
      <c r="DM2011" s="119"/>
      <c r="DN2011" s="119"/>
      <c r="DO2011" s="119"/>
      <c r="DP2011" s="119"/>
      <c r="DQ2011" s="146">
        <v>447105464749.93768</v>
      </c>
      <c r="DR2011" s="146">
        <v>346096935294.36694</v>
      </c>
      <c r="DS2011" s="146">
        <v>371475636038.55347</v>
      </c>
      <c r="DT2011" s="146">
        <v>376278151908.83344</v>
      </c>
      <c r="DU2011" s="146">
        <v>348424930952.80927</v>
      </c>
      <c r="DV2011" s="146">
        <v>249188398255.90628</v>
      </c>
      <c r="DW2011" s="146">
        <v>290026443319.95642</v>
      </c>
      <c r="DX2011" s="146">
        <v>305494041880.77295</v>
      </c>
      <c r="DY2011" s="146">
        <v>316304548963.62109</v>
      </c>
    </row>
    <row r="2012" spans="1:129">
      <c r="A2012" s="176" t="s">
        <v>3536</v>
      </c>
      <c r="B2012" s="177" t="s">
        <v>3552</v>
      </c>
      <c r="C2012" t="s">
        <v>3533</v>
      </c>
      <c r="D2012" s="187" t="s">
        <v>3566</v>
      </c>
      <c r="E2012" s="116" t="s">
        <v>2734</v>
      </c>
      <c r="F2012" s="119"/>
      <c r="G2012" s="119"/>
      <c r="H2012" s="119"/>
      <c r="I2012" s="119"/>
      <c r="J2012" s="119"/>
      <c r="K2012" s="119"/>
      <c r="L2012" s="119"/>
      <c r="M2012" s="119"/>
      <c r="N2012" s="119"/>
      <c r="O2012" s="119"/>
      <c r="P2012" s="119"/>
      <c r="Q2012" s="119"/>
      <c r="R2012" s="119"/>
      <c r="S2012" s="119"/>
      <c r="T2012" s="119"/>
      <c r="U2012" s="119"/>
      <c r="V2012" s="119"/>
      <c r="W2012" s="119"/>
      <c r="X2012" s="119"/>
      <c r="Y2012" s="119"/>
      <c r="Z2012" s="119"/>
      <c r="AA2012" s="119"/>
      <c r="AB2012" s="119"/>
      <c r="AC2012" s="119"/>
      <c r="AD2012" s="119"/>
      <c r="AE2012" s="119"/>
      <c r="AF2012" s="119"/>
      <c r="AG2012" s="119"/>
      <c r="AH2012" s="119"/>
      <c r="AI2012" s="119"/>
      <c r="AJ2012" s="119"/>
      <c r="AK2012" s="119"/>
      <c r="AL2012" s="119"/>
      <c r="AM2012" s="119"/>
      <c r="AN2012" s="119"/>
      <c r="AO2012" s="119"/>
      <c r="AP2012" s="119"/>
      <c r="AQ2012" s="119"/>
      <c r="AR2012" s="119"/>
      <c r="AS2012" s="119"/>
      <c r="AT2012" s="119"/>
      <c r="AU2012" s="119"/>
      <c r="AV2012" s="119"/>
      <c r="AW2012" s="119"/>
      <c r="AX2012" s="119"/>
      <c r="AY2012" s="119"/>
      <c r="AZ2012" s="119"/>
      <c r="BA2012" s="119"/>
      <c r="BB2012" s="119"/>
      <c r="BC2012" s="119"/>
      <c r="BD2012" s="120"/>
      <c r="BE2012" s="119"/>
      <c r="BF2012" s="119"/>
      <c r="BG2012" s="119"/>
      <c r="BH2012" s="119"/>
      <c r="BI2012" s="120"/>
      <c r="BJ2012" s="119"/>
      <c r="BK2012" s="119"/>
      <c r="BL2012" s="119"/>
      <c r="BM2012" s="119"/>
      <c r="BN2012" s="119"/>
      <c r="BO2012" s="119"/>
      <c r="BP2012" s="119"/>
      <c r="BQ2012" s="119"/>
      <c r="BR2012" s="119"/>
      <c r="BS2012" s="119"/>
      <c r="BT2012" s="119"/>
      <c r="BU2012" s="119"/>
      <c r="BV2012" s="119"/>
      <c r="BW2012" s="119"/>
      <c r="BX2012" s="119"/>
      <c r="BY2012" s="119"/>
      <c r="BZ2012" s="119"/>
      <c r="CA2012" s="119"/>
      <c r="CB2012" s="119"/>
      <c r="CC2012" s="119"/>
      <c r="CD2012" s="119"/>
      <c r="CE2012" s="119"/>
      <c r="CF2012" s="119"/>
      <c r="CG2012" s="119"/>
      <c r="CH2012" s="119"/>
      <c r="CI2012" s="119"/>
      <c r="CJ2012" s="119"/>
      <c r="CK2012" s="119"/>
      <c r="CL2012" s="119"/>
      <c r="CM2012" s="119"/>
      <c r="CN2012" s="119"/>
      <c r="CO2012" s="119"/>
      <c r="CP2012" s="119"/>
      <c r="CQ2012" s="119"/>
      <c r="CR2012" s="119"/>
      <c r="CS2012" s="119"/>
      <c r="CT2012" s="119"/>
      <c r="CU2012" s="119"/>
      <c r="CV2012" s="119"/>
      <c r="CW2012" s="119"/>
      <c r="CX2012" s="119"/>
      <c r="CY2012" s="119"/>
      <c r="CZ2012" s="119"/>
      <c r="DA2012" s="119"/>
      <c r="DB2012" s="119"/>
      <c r="DC2012" s="119"/>
      <c r="DD2012" s="119"/>
      <c r="DE2012" s="119"/>
      <c r="DF2012" s="119"/>
      <c r="DG2012" s="119"/>
      <c r="DH2012" s="119"/>
      <c r="DI2012" s="119"/>
      <c r="DJ2012" s="119"/>
      <c r="DK2012" s="119"/>
      <c r="DL2012" s="119"/>
      <c r="DM2012" s="119"/>
      <c r="DN2012" s="119"/>
      <c r="DO2012" s="119"/>
      <c r="DP2012" s="119"/>
      <c r="DQ2012" s="119"/>
      <c r="DR2012" s="119"/>
      <c r="DS2012" s="130"/>
      <c r="DT2012" s="119"/>
      <c r="DU2012" s="119"/>
      <c r="DV2012" s="119"/>
      <c r="DW2012" s="119"/>
      <c r="DX2012" s="119"/>
      <c r="DY2012" s="119"/>
    </row>
    <row r="2013" spans="1:129">
      <c r="A2013" s="176" t="s">
        <v>3537</v>
      </c>
      <c r="B2013" s="177" t="s">
        <v>3552</v>
      </c>
      <c r="C2013" t="s">
        <v>3533</v>
      </c>
      <c r="D2013" s="187" t="s">
        <v>3566</v>
      </c>
      <c r="E2013" s="116" t="s">
        <v>2735</v>
      </c>
      <c r="F2013" s="119"/>
      <c r="G2013" s="119"/>
      <c r="H2013" s="119"/>
      <c r="I2013" s="119"/>
      <c r="J2013" s="119"/>
      <c r="K2013" s="119"/>
      <c r="L2013" s="119"/>
      <c r="M2013" s="119"/>
      <c r="N2013" s="119"/>
      <c r="O2013" s="119"/>
      <c r="P2013" s="119"/>
      <c r="Q2013" s="119"/>
      <c r="R2013" s="119"/>
      <c r="S2013" s="119"/>
      <c r="T2013" s="119"/>
      <c r="U2013" s="119"/>
      <c r="V2013" s="119"/>
      <c r="W2013" s="119"/>
      <c r="X2013" s="119"/>
      <c r="Y2013" s="119"/>
      <c r="Z2013" s="119"/>
      <c r="AA2013" s="119"/>
      <c r="AB2013" s="119"/>
      <c r="AC2013" s="119"/>
      <c r="AD2013" s="119"/>
      <c r="AE2013" s="119"/>
      <c r="AF2013" s="119"/>
      <c r="AG2013" s="119"/>
      <c r="AH2013" s="119"/>
      <c r="AI2013" s="119"/>
      <c r="AJ2013" s="119"/>
      <c r="AK2013" s="119"/>
      <c r="AL2013" s="119"/>
      <c r="AM2013" s="119"/>
      <c r="AN2013" s="119"/>
      <c r="AO2013" s="119"/>
      <c r="AP2013" s="119"/>
      <c r="AQ2013" s="119"/>
      <c r="AR2013" s="119"/>
      <c r="AS2013" s="119"/>
      <c r="AT2013" s="119"/>
      <c r="AU2013" s="119"/>
      <c r="AV2013" s="119"/>
      <c r="AW2013" s="119"/>
      <c r="AX2013" s="119"/>
      <c r="AY2013" s="119"/>
      <c r="AZ2013" s="119"/>
      <c r="BA2013" s="119"/>
      <c r="BB2013" s="119"/>
      <c r="BC2013" s="119"/>
      <c r="BD2013" s="120"/>
      <c r="BE2013" s="119"/>
      <c r="BF2013" s="119"/>
      <c r="BG2013" s="119"/>
      <c r="BH2013" s="119"/>
      <c r="BI2013" s="120"/>
      <c r="BJ2013" s="119"/>
      <c r="BK2013" s="119"/>
      <c r="BL2013" s="119"/>
      <c r="BM2013" s="119"/>
      <c r="BN2013" s="119"/>
      <c r="BO2013" s="119"/>
      <c r="BP2013" s="119"/>
      <c r="BQ2013" s="119"/>
      <c r="BR2013" s="119"/>
      <c r="BS2013" s="119"/>
      <c r="BT2013" s="119"/>
      <c r="BU2013" s="119"/>
      <c r="BV2013" s="119"/>
      <c r="BW2013" s="119"/>
      <c r="BX2013" s="119"/>
      <c r="BY2013" s="119"/>
      <c r="BZ2013" s="119"/>
      <c r="CA2013" s="119"/>
      <c r="CB2013" s="119"/>
      <c r="CC2013" s="119"/>
      <c r="CD2013" s="119"/>
      <c r="CE2013" s="119"/>
      <c r="CF2013" s="119"/>
      <c r="CG2013" s="119"/>
      <c r="CH2013" s="119"/>
      <c r="CI2013" s="119"/>
      <c r="CJ2013" s="119"/>
      <c r="CK2013" s="119"/>
      <c r="CL2013" s="119"/>
      <c r="CM2013" s="119"/>
      <c r="CN2013" s="119"/>
      <c r="CO2013" s="119"/>
      <c r="CP2013" s="119"/>
      <c r="CQ2013" s="119"/>
      <c r="CR2013" s="119"/>
      <c r="CS2013" s="119"/>
      <c r="CT2013" s="119"/>
      <c r="CU2013" s="119"/>
      <c r="CV2013" s="119"/>
      <c r="CW2013" s="119"/>
      <c r="CX2013" s="119"/>
      <c r="CY2013" s="119"/>
      <c r="CZ2013" s="119"/>
      <c r="DA2013" s="119"/>
      <c r="DB2013" s="119"/>
      <c r="DC2013" s="119"/>
      <c r="DD2013" s="119"/>
      <c r="DE2013" s="119"/>
      <c r="DF2013" s="119"/>
      <c r="DG2013" s="119"/>
      <c r="DH2013" s="119"/>
      <c r="DI2013" s="119"/>
      <c r="DJ2013" s="119"/>
      <c r="DK2013" s="119"/>
      <c r="DL2013" s="119"/>
      <c r="DM2013" s="119"/>
      <c r="DN2013" s="119"/>
      <c r="DO2013" s="119"/>
      <c r="DP2013" s="119"/>
      <c r="DQ2013" s="146">
        <v>33742467001.291855</v>
      </c>
      <c r="DR2013" s="146">
        <v>28506566949.367256</v>
      </c>
      <c r="DS2013" s="146">
        <v>29524658626.130375</v>
      </c>
      <c r="DT2013" s="146">
        <v>31851725315.874641</v>
      </c>
      <c r="DU2013" s="146">
        <v>30106425298.566441</v>
      </c>
      <c r="DV2013" s="146">
        <v>25306850250.968891</v>
      </c>
      <c r="DW2013" s="146">
        <v>24870525246.641846</v>
      </c>
      <c r="DX2013" s="146">
        <v>26470383595.841026</v>
      </c>
      <c r="DY2013" s="146">
        <v>32433491988.310707</v>
      </c>
    </row>
    <row r="2014" spans="1:129">
      <c r="A2014" s="176" t="s">
        <v>3537</v>
      </c>
      <c r="B2014" s="177" t="s">
        <v>3552</v>
      </c>
      <c r="C2014" t="s">
        <v>3533</v>
      </c>
      <c r="D2014" s="187" t="s">
        <v>3566</v>
      </c>
      <c r="E2014" s="116" t="s">
        <v>2736</v>
      </c>
      <c r="F2014" s="119"/>
      <c r="G2014" s="119"/>
      <c r="H2014" s="119"/>
      <c r="I2014" s="119"/>
      <c r="J2014" s="119"/>
      <c r="K2014" s="119"/>
      <c r="L2014" s="119"/>
      <c r="M2014" s="119"/>
      <c r="N2014" s="119"/>
      <c r="O2014" s="119"/>
      <c r="P2014" s="119"/>
      <c r="Q2014" s="119"/>
      <c r="R2014" s="119"/>
      <c r="S2014" s="119"/>
      <c r="T2014" s="119"/>
      <c r="U2014" s="119"/>
      <c r="V2014" s="119"/>
      <c r="W2014" s="119"/>
      <c r="X2014" s="119"/>
      <c r="Y2014" s="119"/>
      <c r="Z2014" s="119"/>
      <c r="AA2014" s="119"/>
      <c r="AB2014" s="119"/>
      <c r="AC2014" s="119"/>
      <c r="AD2014" s="119"/>
      <c r="AE2014" s="119"/>
      <c r="AF2014" s="119"/>
      <c r="AG2014" s="119"/>
      <c r="AH2014" s="119"/>
      <c r="AI2014" s="119"/>
      <c r="AJ2014" s="119"/>
      <c r="AK2014" s="119"/>
      <c r="AL2014" s="119"/>
      <c r="AM2014" s="119"/>
      <c r="AN2014" s="119"/>
      <c r="AO2014" s="119"/>
      <c r="AP2014" s="119"/>
      <c r="AQ2014" s="119"/>
      <c r="AR2014" s="119"/>
      <c r="AS2014" s="119"/>
      <c r="AT2014" s="119"/>
      <c r="AU2014" s="119"/>
      <c r="AV2014" s="119"/>
      <c r="AW2014" s="119"/>
      <c r="AX2014" s="119"/>
      <c r="AY2014" s="119"/>
      <c r="AZ2014" s="119"/>
      <c r="BA2014" s="119"/>
      <c r="BB2014" s="119"/>
      <c r="BC2014" s="119"/>
      <c r="BD2014" s="120"/>
      <c r="BE2014" s="119"/>
      <c r="BF2014" s="119"/>
      <c r="BG2014" s="119"/>
      <c r="BH2014" s="119"/>
      <c r="BI2014" s="120"/>
      <c r="BJ2014" s="119"/>
      <c r="BK2014" s="119"/>
      <c r="BL2014" s="119"/>
      <c r="BM2014" s="119"/>
      <c r="BN2014" s="119"/>
      <c r="BO2014" s="119"/>
      <c r="BP2014" s="119"/>
      <c r="BQ2014" s="119"/>
      <c r="BR2014" s="119"/>
      <c r="BS2014" s="119"/>
      <c r="BT2014" s="119"/>
      <c r="BU2014" s="119"/>
      <c r="BV2014" s="119"/>
      <c r="BW2014" s="119"/>
      <c r="BX2014" s="119"/>
      <c r="BY2014" s="119"/>
      <c r="BZ2014" s="119"/>
      <c r="CA2014" s="119"/>
      <c r="CB2014" s="119"/>
      <c r="CC2014" s="119"/>
      <c r="CD2014" s="119"/>
      <c r="CE2014" s="119"/>
      <c r="CF2014" s="119"/>
      <c r="CG2014" s="119"/>
      <c r="CH2014" s="119"/>
      <c r="CI2014" s="119"/>
      <c r="CJ2014" s="119"/>
      <c r="CK2014" s="119"/>
      <c r="CL2014" s="119"/>
      <c r="CM2014" s="119"/>
      <c r="CN2014" s="119"/>
      <c r="CO2014" s="119"/>
      <c r="CP2014" s="119"/>
      <c r="CQ2014" s="119"/>
      <c r="CR2014" s="119"/>
      <c r="CS2014" s="119"/>
      <c r="CT2014" s="119"/>
      <c r="CU2014" s="119"/>
      <c r="CV2014" s="119"/>
      <c r="CW2014" s="119"/>
      <c r="CX2014" s="119"/>
      <c r="CY2014" s="119"/>
      <c r="CZ2014" s="119"/>
      <c r="DA2014" s="119"/>
      <c r="DB2014" s="119"/>
      <c r="DC2014" s="119"/>
      <c r="DD2014" s="119"/>
      <c r="DE2014" s="119"/>
      <c r="DF2014" s="119"/>
      <c r="DG2014" s="119"/>
      <c r="DH2014" s="119"/>
      <c r="DI2014" s="119"/>
      <c r="DJ2014" s="119"/>
      <c r="DK2014" s="119"/>
      <c r="DL2014" s="119"/>
      <c r="DM2014" s="119"/>
      <c r="DN2014" s="119"/>
      <c r="DO2014" s="119"/>
      <c r="DP2014" s="119"/>
      <c r="DQ2014" s="146">
        <v>192709235725.97647</v>
      </c>
      <c r="DR2014" s="146">
        <v>167763024628.20895</v>
      </c>
      <c r="DS2014" s="146">
        <v>162844606514.40604</v>
      </c>
      <c r="DT2014" s="146">
        <v>158649582663.73373</v>
      </c>
      <c r="DU2014" s="146">
        <v>150777905733.66</v>
      </c>
      <c r="DV2014" s="146">
        <v>131643218658.40938</v>
      </c>
      <c r="DW2014" s="146">
        <v>135864215854.41177</v>
      </c>
      <c r="DX2014" s="146">
        <v>156923340792.54535</v>
      </c>
      <c r="DY2014" s="146">
        <v>167491396632.92038</v>
      </c>
    </row>
    <row r="2015" spans="1:129">
      <c r="A2015" s="176" t="s">
        <v>3537</v>
      </c>
      <c r="B2015" s="177" t="s">
        <v>3552</v>
      </c>
      <c r="C2015" t="s">
        <v>3533</v>
      </c>
      <c r="D2015" s="187" t="s">
        <v>3566</v>
      </c>
      <c r="E2015" s="116" t="s">
        <v>2737</v>
      </c>
      <c r="F2015" s="119"/>
      <c r="G2015" s="119"/>
      <c r="H2015" s="119"/>
      <c r="I2015" s="119"/>
      <c r="J2015" s="119"/>
      <c r="K2015" s="119"/>
      <c r="L2015" s="119"/>
      <c r="M2015" s="119"/>
      <c r="N2015" s="119"/>
      <c r="O2015" s="119"/>
      <c r="P2015" s="119"/>
      <c r="Q2015" s="119"/>
      <c r="R2015" s="119"/>
      <c r="S2015" s="119"/>
      <c r="T2015" s="119"/>
      <c r="U2015" s="119"/>
      <c r="V2015" s="119"/>
      <c r="W2015" s="119"/>
      <c r="X2015" s="119"/>
      <c r="Y2015" s="119"/>
      <c r="Z2015" s="119"/>
      <c r="AA2015" s="119"/>
      <c r="AB2015" s="119"/>
      <c r="AC2015" s="119"/>
      <c r="AD2015" s="119"/>
      <c r="AE2015" s="119"/>
      <c r="AF2015" s="119"/>
      <c r="AG2015" s="119"/>
      <c r="AH2015" s="119"/>
      <c r="AI2015" s="119"/>
      <c r="AJ2015" s="119"/>
      <c r="AK2015" s="119"/>
      <c r="AL2015" s="119"/>
      <c r="AM2015" s="119"/>
      <c r="AN2015" s="119"/>
      <c r="AO2015" s="119"/>
      <c r="AP2015" s="119"/>
      <c r="AQ2015" s="119"/>
      <c r="AR2015" s="119"/>
      <c r="AS2015" s="119"/>
      <c r="AT2015" s="119"/>
      <c r="AU2015" s="119"/>
      <c r="AV2015" s="119"/>
      <c r="AW2015" s="119"/>
      <c r="AX2015" s="119"/>
      <c r="AY2015" s="119"/>
      <c r="AZ2015" s="119"/>
      <c r="BA2015" s="119"/>
      <c r="BB2015" s="119"/>
      <c r="BC2015" s="119"/>
      <c r="BD2015" s="120"/>
      <c r="BE2015" s="119"/>
      <c r="BF2015" s="119"/>
      <c r="BG2015" s="119"/>
      <c r="BH2015" s="119"/>
      <c r="BI2015" s="120"/>
      <c r="BJ2015" s="119"/>
      <c r="BK2015" s="119"/>
      <c r="BL2015" s="119"/>
      <c r="BM2015" s="119"/>
      <c r="BN2015" s="119"/>
      <c r="BO2015" s="119"/>
      <c r="BP2015" s="119"/>
      <c r="BQ2015" s="119"/>
      <c r="BR2015" s="119"/>
      <c r="BS2015" s="119"/>
      <c r="BT2015" s="119"/>
      <c r="BU2015" s="119"/>
      <c r="BV2015" s="119"/>
      <c r="BW2015" s="119"/>
      <c r="BX2015" s="119"/>
      <c r="BY2015" s="119"/>
      <c r="BZ2015" s="119"/>
      <c r="CA2015" s="119"/>
      <c r="CB2015" s="119"/>
      <c r="CC2015" s="119"/>
      <c r="CD2015" s="119"/>
      <c r="CE2015" s="119"/>
      <c r="CF2015" s="119"/>
      <c r="CG2015" s="119"/>
      <c r="CH2015" s="119"/>
      <c r="CI2015" s="119"/>
      <c r="CJ2015" s="119"/>
      <c r="CK2015" s="119"/>
      <c r="CL2015" s="119"/>
      <c r="CM2015" s="119"/>
      <c r="CN2015" s="119"/>
      <c r="CO2015" s="119"/>
      <c r="CP2015" s="119"/>
      <c r="CQ2015" s="119"/>
      <c r="CR2015" s="119"/>
      <c r="CS2015" s="119"/>
      <c r="CT2015" s="119"/>
      <c r="CU2015" s="119"/>
      <c r="CV2015" s="119"/>
      <c r="CW2015" s="119"/>
      <c r="CX2015" s="119"/>
      <c r="CY2015" s="119"/>
      <c r="CZ2015" s="119"/>
      <c r="DA2015" s="119"/>
      <c r="DB2015" s="119"/>
      <c r="DC2015" s="119"/>
      <c r="DD2015" s="119"/>
      <c r="DE2015" s="119"/>
      <c r="DF2015" s="119"/>
      <c r="DG2015" s="119"/>
      <c r="DH2015" s="119"/>
      <c r="DI2015" s="119"/>
      <c r="DJ2015" s="119"/>
      <c r="DK2015" s="119"/>
      <c r="DL2015" s="119"/>
      <c r="DM2015" s="119"/>
      <c r="DN2015" s="119"/>
      <c r="DO2015" s="119"/>
      <c r="DP2015" s="119"/>
      <c r="DQ2015" s="146">
        <v>22094307367.14909</v>
      </c>
      <c r="DR2015" s="146">
        <v>18553367723.203007</v>
      </c>
      <c r="DS2015" s="146">
        <v>17712942279.464226</v>
      </c>
      <c r="DT2015" s="146">
        <v>17106453987.948662</v>
      </c>
      <c r="DU2015" s="146">
        <v>16178886431.051888</v>
      </c>
      <c r="DV2015" s="146">
        <v>13819681186.670046</v>
      </c>
      <c r="DW2015" s="146">
        <v>14189459785.417946</v>
      </c>
      <c r="DX2015" s="146">
        <v>15901333589.580097</v>
      </c>
      <c r="DY2015" s="146">
        <v>16972214316.834515</v>
      </c>
    </row>
    <row r="2016" spans="1:129">
      <c r="A2016" s="176" t="s">
        <v>3537</v>
      </c>
      <c r="B2016" s="177" t="s">
        <v>3552</v>
      </c>
      <c r="C2016" t="s">
        <v>3533</v>
      </c>
      <c r="D2016" s="187" t="s">
        <v>3566</v>
      </c>
      <c r="E2016" s="116" t="s">
        <v>2738</v>
      </c>
      <c r="F2016" s="119"/>
      <c r="G2016" s="119"/>
      <c r="H2016" s="119"/>
      <c r="I2016" s="119"/>
      <c r="J2016" s="119"/>
      <c r="K2016" s="119"/>
      <c r="L2016" s="119"/>
      <c r="M2016" s="119"/>
      <c r="N2016" s="119"/>
      <c r="O2016" s="119"/>
      <c r="P2016" s="119"/>
      <c r="Q2016" s="119"/>
      <c r="R2016" s="119"/>
      <c r="S2016" s="119"/>
      <c r="T2016" s="119"/>
      <c r="U2016" s="119"/>
      <c r="V2016" s="119"/>
      <c r="W2016" s="119"/>
      <c r="X2016" s="119"/>
      <c r="Y2016" s="119"/>
      <c r="Z2016" s="119"/>
      <c r="AA2016" s="119"/>
      <c r="AB2016" s="119"/>
      <c r="AC2016" s="119"/>
      <c r="AD2016" s="119"/>
      <c r="AE2016" s="119"/>
      <c r="AF2016" s="119"/>
      <c r="AG2016" s="119"/>
      <c r="AH2016" s="119"/>
      <c r="AI2016" s="119"/>
      <c r="AJ2016" s="119"/>
      <c r="AK2016" s="119"/>
      <c r="AL2016" s="119"/>
      <c r="AM2016" s="119"/>
      <c r="AN2016" s="119"/>
      <c r="AO2016" s="119"/>
      <c r="AP2016" s="119"/>
      <c r="AQ2016" s="119"/>
      <c r="AR2016" s="119"/>
      <c r="AS2016" s="119"/>
      <c r="AT2016" s="119"/>
      <c r="AU2016" s="119"/>
      <c r="AV2016" s="119"/>
      <c r="AW2016" s="119"/>
      <c r="AX2016" s="119"/>
      <c r="AY2016" s="119"/>
      <c r="AZ2016" s="119"/>
      <c r="BA2016" s="119"/>
      <c r="BB2016" s="119"/>
      <c r="BC2016" s="119"/>
      <c r="BD2016" s="120"/>
      <c r="BE2016" s="119"/>
      <c r="BF2016" s="119"/>
      <c r="BG2016" s="119"/>
      <c r="BH2016" s="119"/>
      <c r="BI2016" s="120"/>
      <c r="BJ2016" s="119"/>
      <c r="BK2016" s="119"/>
      <c r="BL2016" s="119"/>
      <c r="BM2016" s="119"/>
      <c r="BN2016" s="119"/>
      <c r="BO2016" s="119"/>
      <c r="BP2016" s="119"/>
      <c r="BQ2016" s="119"/>
      <c r="BR2016" s="119"/>
      <c r="BS2016" s="119"/>
      <c r="BT2016" s="119"/>
      <c r="BU2016" s="119"/>
      <c r="BV2016" s="119"/>
      <c r="BW2016" s="119"/>
      <c r="BX2016" s="119"/>
      <c r="BY2016" s="119"/>
      <c r="BZ2016" s="119"/>
      <c r="CA2016" s="119"/>
      <c r="CB2016" s="119"/>
      <c r="CC2016" s="119"/>
      <c r="CD2016" s="119"/>
      <c r="CE2016" s="119"/>
      <c r="CF2016" s="119"/>
      <c r="CG2016" s="119"/>
      <c r="CH2016" s="119"/>
      <c r="CI2016" s="119"/>
      <c r="CJ2016" s="119"/>
      <c r="CK2016" s="119"/>
      <c r="CL2016" s="119"/>
      <c r="CM2016" s="119"/>
      <c r="CN2016" s="119"/>
      <c r="CO2016" s="119"/>
      <c r="CP2016" s="119"/>
      <c r="CQ2016" s="119"/>
      <c r="CR2016" s="119"/>
      <c r="CS2016" s="119"/>
      <c r="CT2016" s="119"/>
      <c r="CU2016" s="119"/>
      <c r="CV2016" s="119"/>
      <c r="CW2016" s="119"/>
      <c r="CX2016" s="119"/>
      <c r="CY2016" s="119"/>
      <c r="CZ2016" s="119"/>
      <c r="DA2016" s="119"/>
      <c r="DB2016" s="119"/>
      <c r="DC2016" s="119"/>
      <c r="DD2016" s="119"/>
      <c r="DE2016" s="119"/>
      <c r="DF2016" s="119"/>
      <c r="DG2016" s="119"/>
      <c r="DH2016" s="119"/>
      <c r="DI2016" s="119"/>
      <c r="DJ2016" s="119"/>
      <c r="DK2016" s="119"/>
      <c r="DL2016" s="119"/>
      <c r="DM2016" s="119"/>
      <c r="DN2016" s="119"/>
      <c r="DO2016" s="119"/>
      <c r="DP2016" s="119"/>
      <c r="DQ2016" s="146">
        <v>22688900225.006592</v>
      </c>
      <c r="DR2016" s="146">
        <v>21525366880.13446</v>
      </c>
      <c r="DS2016" s="146">
        <v>16725791832.536911</v>
      </c>
      <c r="DT2016" s="146">
        <v>15707700155.773794</v>
      </c>
      <c r="DU2016" s="146">
        <v>16144025160.100845</v>
      </c>
      <c r="DV2016" s="146">
        <v>14311460141.927235</v>
      </c>
      <c r="DW2016" s="146">
        <v>14689608479.010679</v>
      </c>
      <c r="DX2016" s="146">
        <v>17307558504.972977</v>
      </c>
      <c r="DY2016" s="146">
        <v>19634625194.717243</v>
      </c>
    </row>
    <row r="2017" spans="1:130">
      <c r="A2017" s="176" t="s">
        <v>3537</v>
      </c>
      <c r="B2017" s="177" t="s">
        <v>3552</v>
      </c>
      <c r="C2017" t="s">
        <v>3533</v>
      </c>
      <c r="D2017" s="187" t="s">
        <v>3566</v>
      </c>
      <c r="E2017" s="116" t="s">
        <v>2739</v>
      </c>
      <c r="F2017" s="119"/>
      <c r="G2017" s="119"/>
      <c r="H2017" s="119"/>
      <c r="I2017" s="119"/>
      <c r="J2017" s="119"/>
      <c r="K2017" s="119"/>
      <c r="L2017" s="119"/>
      <c r="M2017" s="119"/>
      <c r="N2017" s="119"/>
      <c r="O2017" s="119"/>
      <c r="P2017" s="119"/>
      <c r="Q2017" s="119"/>
      <c r="R2017" s="119"/>
      <c r="S2017" s="119"/>
      <c r="T2017" s="119"/>
      <c r="U2017" s="119"/>
      <c r="V2017" s="119"/>
      <c r="W2017" s="119"/>
      <c r="X2017" s="119"/>
      <c r="Y2017" s="119"/>
      <c r="Z2017" s="119"/>
      <c r="AA2017" s="119"/>
      <c r="AB2017" s="119"/>
      <c r="AC2017" s="119"/>
      <c r="AD2017" s="119"/>
      <c r="AE2017" s="119"/>
      <c r="AF2017" s="119"/>
      <c r="AG2017" s="119"/>
      <c r="AH2017" s="119"/>
      <c r="AI2017" s="119"/>
      <c r="AJ2017" s="119"/>
      <c r="AK2017" s="119"/>
      <c r="AL2017" s="119"/>
      <c r="AM2017" s="119"/>
      <c r="AN2017" s="119"/>
      <c r="AO2017" s="119"/>
      <c r="AP2017" s="119"/>
      <c r="AQ2017" s="119"/>
      <c r="AR2017" s="119"/>
      <c r="AS2017" s="119"/>
      <c r="AT2017" s="119"/>
      <c r="AU2017" s="119"/>
      <c r="AV2017" s="119"/>
      <c r="AW2017" s="119"/>
      <c r="AX2017" s="119"/>
      <c r="AY2017" s="119"/>
      <c r="AZ2017" s="119"/>
      <c r="BA2017" s="119"/>
      <c r="BB2017" s="119"/>
      <c r="BC2017" s="119"/>
      <c r="BD2017" s="120"/>
      <c r="BE2017" s="119"/>
      <c r="BF2017" s="119"/>
      <c r="BG2017" s="119"/>
      <c r="BH2017" s="119"/>
      <c r="BI2017" s="120"/>
      <c r="BJ2017" s="119"/>
      <c r="BK2017" s="119"/>
      <c r="BL2017" s="119"/>
      <c r="BM2017" s="119"/>
      <c r="BN2017" s="119"/>
      <c r="BO2017" s="119"/>
      <c r="BP2017" s="119"/>
      <c r="BQ2017" s="119"/>
      <c r="BR2017" s="119"/>
      <c r="BS2017" s="119"/>
      <c r="BT2017" s="119"/>
      <c r="BU2017" s="119"/>
      <c r="BV2017" s="119"/>
      <c r="BW2017" s="119"/>
      <c r="BX2017" s="119"/>
      <c r="BY2017" s="119"/>
      <c r="BZ2017" s="119"/>
      <c r="CA2017" s="119"/>
      <c r="CB2017" s="119"/>
      <c r="CC2017" s="119"/>
      <c r="CD2017" s="119"/>
      <c r="CE2017" s="119"/>
      <c r="CF2017" s="119"/>
      <c r="CG2017" s="119"/>
      <c r="CH2017" s="119"/>
      <c r="CI2017" s="119"/>
      <c r="CJ2017" s="119"/>
      <c r="CK2017" s="119"/>
      <c r="CL2017" s="119"/>
      <c r="CM2017" s="119"/>
      <c r="CN2017" s="119"/>
      <c r="CO2017" s="119"/>
      <c r="CP2017" s="119"/>
      <c r="CQ2017" s="119"/>
      <c r="CR2017" s="119"/>
      <c r="CS2017" s="119"/>
      <c r="CT2017" s="119"/>
      <c r="CU2017" s="119"/>
      <c r="CV2017" s="119"/>
      <c r="CW2017" s="119"/>
      <c r="CX2017" s="119"/>
      <c r="CY2017" s="119"/>
      <c r="CZ2017" s="119"/>
      <c r="DA2017" s="119"/>
      <c r="DB2017" s="119"/>
      <c r="DC2017" s="119"/>
      <c r="DD2017" s="119"/>
      <c r="DE2017" s="119"/>
      <c r="DF2017" s="119"/>
      <c r="DG2017" s="119"/>
      <c r="DH2017" s="119"/>
      <c r="DI2017" s="119"/>
      <c r="DJ2017" s="119"/>
      <c r="DK2017" s="119"/>
      <c r="DL2017" s="119"/>
      <c r="DM2017" s="119"/>
      <c r="DN2017" s="119"/>
      <c r="DO2017" s="119"/>
      <c r="DP2017" s="119"/>
      <c r="DQ2017" s="146">
        <v>281007103490.51208</v>
      </c>
      <c r="DR2017" s="146">
        <v>236918861845.82632</v>
      </c>
      <c r="DS2017" s="146">
        <v>224206613553.52295</v>
      </c>
      <c r="DT2017" s="146">
        <v>213591308876.15506</v>
      </c>
      <c r="DU2017" s="146">
        <v>199847094806.22809</v>
      </c>
      <c r="DV2017" s="146">
        <v>168545661602.28748</v>
      </c>
      <c r="DW2017" s="146">
        <v>172972269230.29626</v>
      </c>
      <c r="DX2017" s="146">
        <v>198633345968.30295</v>
      </c>
      <c r="DY2017" s="146">
        <v>212010376315.42441</v>
      </c>
    </row>
    <row r="2018" spans="1:130">
      <c r="A2018" s="176" t="s">
        <v>3537</v>
      </c>
      <c r="B2018" s="177" t="s">
        <v>3552</v>
      </c>
      <c r="C2018" t="s">
        <v>3533</v>
      </c>
      <c r="D2018" s="187" t="s">
        <v>3566</v>
      </c>
      <c r="E2018" s="116" t="s">
        <v>2740</v>
      </c>
      <c r="F2018" s="119"/>
      <c r="G2018" s="119"/>
      <c r="H2018" s="119"/>
      <c r="I2018" s="119"/>
      <c r="J2018" s="119"/>
      <c r="K2018" s="119"/>
      <c r="L2018" s="119"/>
      <c r="M2018" s="119"/>
      <c r="N2018" s="119"/>
      <c r="O2018" s="119"/>
      <c r="P2018" s="119"/>
      <c r="Q2018" s="119"/>
      <c r="R2018" s="119"/>
      <c r="S2018" s="119"/>
      <c r="T2018" s="119"/>
      <c r="U2018" s="119"/>
      <c r="V2018" s="119"/>
      <c r="W2018" s="119"/>
      <c r="X2018" s="119"/>
      <c r="Y2018" s="119"/>
      <c r="Z2018" s="119"/>
      <c r="AA2018" s="119"/>
      <c r="AB2018" s="119"/>
      <c r="AC2018" s="119"/>
      <c r="AD2018" s="119"/>
      <c r="AE2018" s="119"/>
      <c r="AF2018" s="119"/>
      <c r="AG2018" s="119"/>
      <c r="AH2018" s="119"/>
      <c r="AI2018" s="119"/>
      <c r="AJ2018" s="119"/>
      <c r="AK2018" s="119"/>
      <c r="AL2018" s="119"/>
      <c r="AM2018" s="119"/>
      <c r="AN2018" s="119"/>
      <c r="AO2018" s="119"/>
      <c r="AP2018" s="119"/>
      <c r="AQ2018" s="119"/>
      <c r="AR2018" s="119"/>
      <c r="AS2018" s="119"/>
      <c r="AT2018" s="119"/>
      <c r="AU2018" s="119"/>
      <c r="AV2018" s="119"/>
      <c r="AW2018" s="119"/>
      <c r="AX2018" s="119"/>
      <c r="AY2018" s="119"/>
      <c r="AZ2018" s="119"/>
      <c r="BA2018" s="119"/>
      <c r="BB2018" s="119"/>
      <c r="BC2018" s="119"/>
      <c r="BD2018" s="120"/>
      <c r="BE2018" s="119"/>
      <c r="BF2018" s="119"/>
      <c r="BG2018" s="119"/>
      <c r="BH2018" s="119"/>
      <c r="BI2018" s="120"/>
      <c r="BJ2018" s="119"/>
      <c r="BK2018" s="119"/>
      <c r="BL2018" s="119"/>
      <c r="BM2018" s="119"/>
      <c r="BN2018" s="119"/>
      <c r="BO2018" s="119"/>
      <c r="BP2018" s="119"/>
      <c r="BQ2018" s="119"/>
      <c r="BR2018" s="119"/>
      <c r="BS2018" s="119"/>
      <c r="BT2018" s="119"/>
      <c r="BU2018" s="119"/>
      <c r="BV2018" s="119"/>
      <c r="BW2018" s="119"/>
      <c r="BX2018" s="119"/>
      <c r="BY2018" s="119"/>
      <c r="BZ2018" s="119"/>
      <c r="CA2018" s="119"/>
      <c r="CB2018" s="119"/>
      <c r="CC2018" s="119"/>
      <c r="CD2018" s="119"/>
      <c r="CE2018" s="119"/>
      <c r="CF2018" s="119"/>
      <c r="CG2018" s="119"/>
      <c r="CH2018" s="119"/>
      <c r="CI2018" s="119"/>
      <c r="CJ2018" s="119"/>
      <c r="CK2018" s="119"/>
      <c r="CL2018" s="119"/>
      <c r="CM2018" s="119"/>
      <c r="CN2018" s="119"/>
      <c r="CO2018" s="119"/>
      <c r="CP2018" s="119"/>
      <c r="CQ2018" s="119"/>
      <c r="CR2018" s="119"/>
      <c r="CS2018" s="119"/>
      <c r="CT2018" s="119"/>
      <c r="CU2018" s="119"/>
      <c r="CV2018" s="119"/>
      <c r="CW2018" s="119"/>
      <c r="CX2018" s="119"/>
      <c r="CY2018" s="119"/>
      <c r="CZ2018" s="119"/>
      <c r="DA2018" s="119"/>
      <c r="DB2018" s="119"/>
      <c r="DC2018" s="119"/>
      <c r="DD2018" s="119"/>
      <c r="DE2018" s="119"/>
      <c r="DF2018" s="119"/>
      <c r="DG2018" s="119"/>
      <c r="DH2018" s="119"/>
      <c r="DI2018" s="119"/>
      <c r="DJ2018" s="119"/>
      <c r="DK2018" s="119"/>
      <c r="DL2018" s="119"/>
      <c r="DM2018" s="119"/>
      <c r="DN2018" s="119"/>
      <c r="DO2018" s="119"/>
      <c r="DP2018" s="119"/>
      <c r="DQ2018" s="119"/>
      <c r="DR2018" s="119"/>
      <c r="DS2018" s="130"/>
      <c r="DT2018" s="119"/>
      <c r="DU2018" s="119"/>
      <c r="DV2018" s="119"/>
      <c r="DW2018" s="119"/>
      <c r="DX2018" s="119"/>
      <c r="DY2018" s="119"/>
    </row>
    <row r="2019" spans="1:130">
      <c r="A2019" s="176" t="s">
        <v>3538</v>
      </c>
      <c r="B2019" s="177" t="s">
        <v>3552</v>
      </c>
      <c r="C2019" t="s">
        <v>3533</v>
      </c>
      <c r="D2019" s="187" t="s">
        <v>3566</v>
      </c>
      <c r="E2019" s="116" t="s">
        <v>2741</v>
      </c>
      <c r="F2019" s="119"/>
      <c r="G2019" s="119"/>
      <c r="H2019" s="119"/>
      <c r="I2019" s="119"/>
      <c r="J2019" s="119"/>
      <c r="K2019" s="119"/>
      <c r="L2019" s="119"/>
      <c r="M2019" s="119"/>
      <c r="N2019" s="119"/>
      <c r="O2019" s="119"/>
      <c r="P2019" s="119"/>
      <c r="Q2019" s="119"/>
      <c r="R2019" s="119"/>
      <c r="S2019" s="119"/>
      <c r="T2019" s="119"/>
      <c r="U2019" s="119"/>
      <c r="V2019" s="119"/>
      <c r="W2019" s="119"/>
      <c r="X2019" s="119"/>
      <c r="Y2019" s="119"/>
      <c r="Z2019" s="119"/>
      <c r="AA2019" s="119"/>
      <c r="AB2019" s="119"/>
      <c r="AC2019" s="119"/>
      <c r="AD2019" s="119"/>
      <c r="AE2019" s="119"/>
      <c r="AF2019" s="119"/>
      <c r="AG2019" s="119"/>
      <c r="AH2019" s="119"/>
      <c r="AI2019" s="119"/>
      <c r="AJ2019" s="119"/>
      <c r="AK2019" s="119"/>
      <c r="AL2019" s="119"/>
      <c r="AM2019" s="119"/>
      <c r="AN2019" s="119"/>
      <c r="AO2019" s="119"/>
      <c r="AP2019" s="119"/>
      <c r="AQ2019" s="119"/>
      <c r="AR2019" s="119"/>
      <c r="AS2019" s="119"/>
      <c r="AT2019" s="119"/>
      <c r="AU2019" s="119"/>
      <c r="AV2019" s="119"/>
      <c r="AW2019" s="119"/>
      <c r="AX2019" s="119"/>
      <c r="AY2019" s="119"/>
      <c r="AZ2019" s="119"/>
      <c r="BA2019" s="119"/>
      <c r="BB2019" s="119"/>
      <c r="BC2019" s="119"/>
      <c r="BD2019" s="120"/>
      <c r="BE2019" s="119"/>
      <c r="BF2019" s="119"/>
      <c r="BG2019" s="119"/>
      <c r="BH2019" s="119"/>
      <c r="BI2019" s="120"/>
      <c r="BJ2019" s="119"/>
      <c r="BK2019" s="119"/>
      <c r="BL2019" s="119"/>
      <c r="BM2019" s="119"/>
      <c r="BN2019" s="119"/>
      <c r="BO2019" s="119"/>
      <c r="BP2019" s="119"/>
      <c r="BQ2019" s="119"/>
      <c r="BR2019" s="119"/>
      <c r="BS2019" s="119"/>
      <c r="BT2019" s="119"/>
      <c r="BU2019" s="119"/>
      <c r="BV2019" s="119"/>
      <c r="BW2019" s="119"/>
      <c r="BX2019" s="119"/>
      <c r="BY2019" s="119"/>
      <c r="BZ2019" s="119"/>
      <c r="CA2019" s="119"/>
      <c r="CB2019" s="119"/>
      <c r="CC2019" s="119"/>
      <c r="CD2019" s="119"/>
      <c r="CE2019" s="119"/>
      <c r="CF2019" s="119"/>
      <c r="CG2019" s="119"/>
      <c r="CH2019" s="119"/>
      <c r="CI2019" s="119"/>
      <c r="CJ2019" s="119"/>
      <c r="CK2019" s="119"/>
      <c r="CL2019" s="119"/>
      <c r="CM2019" s="119"/>
      <c r="CN2019" s="119"/>
      <c r="CO2019" s="119"/>
      <c r="CP2019" s="119"/>
      <c r="CQ2019" s="119"/>
      <c r="CR2019" s="119"/>
      <c r="CS2019" s="119"/>
      <c r="CT2019" s="119"/>
      <c r="CU2019" s="119"/>
      <c r="CV2019" s="119"/>
      <c r="CW2019" s="119"/>
      <c r="CX2019" s="119"/>
      <c r="CY2019" s="119"/>
      <c r="CZ2019" s="119"/>
      <c r="DA2019" s="119"/>
      <c r="DB2019" s="119"/>
      <c r="DC2019" s="119"/>
      <c r="DD2019" s="119"/>
      <c r="DE2019" s="119"/>
      <c r="DF2019" s="119"/>
      <c r="DG2019" s="119"/>
      <c r="DH2019" s="119"/>
      <c r="DI2019" s="119"/>
      <c r="DJ2019" s="119"/>
      <c r="DK2019" s="119"/>
      <c r="DL2019" s="119"/>
      <c r="DM2019" s="119"/>
      <c r="DN2019" s="119"/>
      <c r="DO2019" s="119"/>
      <c r="DP2019" s="119"/>
      <c r="DQ2019" s="146">
        <v>2705215026.8277092</v>
      </c>
      <c r="DR2019" s="146">
        <v>3417879200.5618906</v>
      </c>
      <c r="DS2019" s="146">
        <v>4028734206.6197605</v>
      </c>
      <c r="DT2019" s="146">
        <v>3839660038.0780387</v>
      </c>
      <c r="DU2019" s="146">
        <v>4028734206.6197605</v>
      </c>
      <c r="DV2019" s="146">
        <v>2981554196.2348404</v>
      </c>
      <c r="DW2019" s="146">
        <v>3170628364.7765622</v>
      </c>
      <c r="DX2019" s="146">
        <v>3257893365.6419721</v>
      </c>
      <c r="DY2019" s="146">
        <v>3170628364.7765622</v>
      </c>
    </row>
    <row r="2020" spans="1:130">
      <c r="A2020" s="176" t="s">
        <v>3538</v>
      </c>
      <c r="B2020" s="177" t="s">
        <v>3552</v>
      </c>
      <c r="C2020" t="s">
        <v>3533</v>
      </c>
      <c r="D2020" s="187" t="s">
        <v>3566</v>
      </c>
      <c r="E2020" s="116" t="s">
        <v>2742</v>
      </c>
      <c r="F2020" s="119"/>
      <c r="G2020" s="119"/>
      <c r="H2020" s="119"/>
      <c r="I2020" s="119"/>
      <c r="J2020" s="119"/>
      <c r="K2020" s="119"/>
      <c r="L2020" s="119"/>
      <c r="M2020" s="119"/>
      <c r="N2020" s="119"/>
      <c r="O2020" s="119"/>
      <c r="P2020" s="119"/>
      <c r="Q2020" s="119"/>
      <c r="R2020" s="119"/>
      <c r="S2020" s="119"/>
      <c r="T2020" s="119"/>
      <c r="U2020" s="119"/>
      <c r="V2020" s="119"/>
      <c r="W2020" s="119"/>
      <c r="X2020" s="119"/>
      <c r="Y2020" s="119"/>
      <c r="Z2020" s="119"/>
      <c r="AA2020" s="119"/>
      <c r="AB2020" s="119"/>
      <c r="AC2020" s="119"/>
      <c r="AD2020" s="119"/>
      <c r="AE2020" s="119"/>
      <c r="AF2020" s="119"/>
      <c r="AG2020" s="119"/>
      <c r="AH2020" s="119"/>
      <c r="AI2020" s="119"/>
      <c r="AJ2020" s="119"/>
      <c r="AK2020" s="119"/>
      <c r="AL2020" s="119"/>
      <c r="AM2020" s="119"/>
      <c r="AN2020" s="119"/>
      <c r="AO2020" s="119"/>
      <c r="AP2020" s="119"/>
      <c r="AQ2020" s="119"/>
      <c r="AR2020" s="119"/>
      <c r="AS2020" s="119"/>
      <c r="AT2020" s="119"/>
      <c r="AU2020" s="119"/>
      <c r="AV2020" s="119"/>
      <c r="AW2020" s="119"/>
      <c r="AX2020" s="119"/>
      <c r="AY2020" s="119"/>
      <c r="AZ2020" s="119"/>
      <c r="BA2020" s="119"/>
      <c r="BB2020" s="119"/>
      <c r="BC2020" s="119"/>
      <c r="BD2020" s="120"/>
      <c r="BE2020" s="119"/>
      <c r="BF2020" s="119"/>
      <c r="BG2020" s="119"/>
      <c r="BH2020" s="119"/>
      <c r="BI2020" s="120"/>
      <c r="BJ2020" s="119"/>
      <c r="BK2020" s="119"/>
      <c r="BL2020" s="119"/>
      <c r="BM2020" s="119"/>
      <c r="BN2020" s="119"/>
      <c r="BO2020" s="119"/>
      <c r="BP2020" s="119"/>
      <c r="BQ2020" s="119"/>
      <c r="BR2020" s="119"/>
      <c r="BS2020" s="119"/>
      <c r="BT2020" s="119"/>
      <c r="BU2020" s="119"/>
      <c r="BV2020" s="119"/>
      <c r="BW2020" s="119"/>
      <c r="BX2020" s="119"/>
      <c r="BY2020" s="119"/>
      <c r="BZ2020" s="119"/>
      <c r="CA2020" s="119"/>
      <c r="CB2020" s="119"/>
      <c r="CC2020" s="119"/>
      <c r="CD2020" s="119"/>
      <c r="CE2020" s="119"/>
      <c r="CF2020" s="119"/>
      <c r="CG2020" s="119"/>
      <c r="CH2020" s="119"/>
      <c r="CI2020" s="119"/>
      <c r="CJ2020" s="119"/>
      <c r="CK2020" s="119"/>
      <c r="CL2020" s="119"/>
      <c r="CM2020" s="119"/>
      <c r="CN2020" s="119"/>
      <c r="CO2020" s="119"/>
      <c r="CP2020" s="119"/>
      <c r="CQ2020" s="119"/>
      <c r="CR2020" s="119"/>
      <c r="CS2020" s="119"/>
      <c r="CT2020" s="119"/>
      <c r="CU2020" s="119"/>
      <c r="CV2020" s="119"/>
      <c r="CW2020" s="119"/>
      <c r="CX2020" s="119"/>
      <c r="CY2020" s="119"/>
      <c r="CZ2020" s="119"/>
      <c r="DA2020" s="119"/>
      <c r="DB2020" s="119"/>
      <c r="DC2020" s="119"/>
      <c r="DD2020" s="119"/>
      <c r="DE2020" s="119"/>
      <c r="DF2020" s="119"/>
      <c r="DG2020" s="119"/>
      <c r="DH2020" s="119"/>
      <c r="DI2020" s="119"/>
      <c r="DJ2020" s="119"/>
      <c r="DK2020" s="119"/>
      <c r="DL2020" s="119"/>
      <c r="DM2020" s="119"/>
      <c r="DN2020" s="119"/>
      <c r="DO2020" s="119"/>
      <c r="DP2020" s="119"/>
      <c r="DQ2020" s="146">
        <v>66499610126.644539</v>
      </c>
      <c r="DR2020" s="146">
        <v>54945273091.934792</v>
      </c>
      <c r="DS2020" s="146">
        <v>66588640009.254395</v>
      </c>
      <c r="DT2020" s="146">
        <v>68011600415.694489</v>
      </c>
      <c r="DU2020" s="146">
        <v>81402910785.730103</v>
      </c>
      <c r="DV2020" s="146">
        <v>75899662943.25589</v>
      </c>
      <c r="DW2020" s="146">
        <v>79472613844.366638</v>
      </c>
      <c r="DX2020" s="146">
        <v>88962877139.238815</v>
      </c>
      <c r="DY2020" s="146">
        <v>94337655166.846283</v>
      </c>
    </row>
    <row r="2021" spans="1:130">
      <c r="A2021" s="176" t="s">
        <v>3538</v>
      </c>
      <c r="B2021" s="177" t="s">
        <v>3552</v>
      </c>
      <c r="C2021" t="s">
        <v>3533</v>
      </c>
      <c r="D2021" s="187" t="s">
        <v>3566</v>
      </c>
      <c r="E2021" s="116" t="s">
        <v>2743</v>
      </c>
      <c r="F2021" s="119"/>
      <c r="G2021" s="119"/>
      <c r="H2021" s="119"/>
      <c r="I2021" s="119"/>
      <c r="J2021" s="119"/>
      <c r="K2021" s="119"/>
      <c r="L2021" s="119"/>
      <c r="M2021" s="119"/>
      <c r="N2021" s="119"/>
      <c r="O2021" s="119"/>
      <c r="P2021" s="119"/>
      <c r="Q2021" s="119"/>
      <c r="R2021" s="119"/>
      <c r="S2021" s="119"/>
      <c r="T2021" s="119"/>
      <c r="U2021" s="119"/>
      <c r="V2021" s="119"/>
      <c r="W2021" s="119"/>
      <c r="X2021" s="119"/>
      <c r="Y2021" s="119"/>
      <c r="Z2021" s="119"/>
      <c r="AA2021" s="119"/>
      <c r="AB2021" s="119"/>
      <c r="AC2021" s="119"/>
      <c r="AD2021" s="119"/>
      <c r="AE2021" s="119"/>
      <c r="AF2021" s="119"/>
      <c r="AG2021" s="119"/>
      <c r="AH2021" s="119"/>
      <c r="AI2021" s="119"/>
      <c r="AJ2021" s="119"/>
      <c r="AK2021" s="119"/>
      <c r="AL2021" s="119"/>
      <c r="AM2021" s="119"/>
      <c r="AN2021" s="119"/>
      <c r="AO2021" s="119"/>
      <c r="AP2021" s="119"/>
      <c r="AQ2021" s="119"/>
      <c r="AR2021" s="119"/>
      <c r="AS2021" s="119"/>
      <c r="AT2021" s="119"/>
      <c r="AU2021" s="119"/>
      <c r="AV2021" s="119"/>
      <c r="AW2021" s="119"/>
      <c r="AX2021" s="119"/>
      <c r="AY2021" s="119"/>
      <c r="AZ2021" s="119"/>
      <c r="BA2021" s="119"/>
      <c r="BB2021" s="119"/>
      <c r="BC2021" s="119"/>
      <c r="BD2021" s="120"/>
      <c r="BE2021" s="119"/>
      <c r="BF2021" s="119"/>
      <c r="BG2021" s="119"/>
      <c r="BH2021" s="119"/>
      <c r="BI2021" s="120"/>
      <c r="BJ2021" s="119"/>
      <c r="BK2021" s="119"/>
      <c r="BL2021" s="119"/>
      <c r="BM2021" s="119"/>
      <c r="BN2021" s="119"/>
      <c r="BO2021" s="119"/>
      <c r="BP2021" s="119"/>
      <c r="BQ2021" s="119"/>
      <c r="BR2021" s="119"/>
      <c r="BS2021" s="119"/>
      <c r="BT2021" s="119"/>
      <c r="BU2021" s="119"/>
      <c r="BV2021" s="119"/>
      <c r="BW2021" s="119"/>
      <c r="BX2021" s="119"/>
      <c r="BY2021" s="119"/>
      <c r="BZ2021" s="119"/>
      <c r="CA2021" s="119"/>
      <c r="CB2021" s="119"/>
      <c r="CC2021" s="119"/>
      <c r="CD2021" s="119"/>
      <c r="CE2021" s="119"/>
      <c r="CF2021" s="119"/>
      <c r="CG2021" s="119"/>
      <c r="CH2021" s="119"/>
      <c r="CI2021" s="119"/>
      <c r="CJ2021" s="119"/>
      <c r="CK2021" s="119"/>
      <c r="CL2021" s="119"/>
      <c r="CM2021" s="119"/>
      <c r="CN2021" s="119"/>
      <c r="CO2021" s="119"/>
      <c r="CP2021" s="119"/>
      <c r="CQ2021" s="119"/>
      <c r="CR2021" s="119"/>
      <c r="CS2021" s="119"/>
      <c r="CT2021" s="119"/>
      <c r="CU2021" s="119"/>
      <c r="CV2021" s="119"/>
      <c r="CW2021" s="119"/>
      <c r="CX2021" s="119"/>
      <c r="CY2021" s="119"/>
      <c r="CZ2021" s="119"/>
      <c r="DA2021" s="119"/>
      <c r="DB2021" s="119"/>
      <c r="DC2021" s="119"/>
      <c r="DD2021" s="119"/>
      <c r="DE2021" s="119"/>
      <c r="DF2021" s="119"/>
      <c r="DG2021" s="119"/>
      <c r="DH2021" s="119"/>
      <c r="DI2021" s="119"/>
      <c r="DJ2021" s="119"/>
      <c r="DK2021" s="119"/>
      <c r="DL2021" s="119"/>
      <c r="DM2021" s="119"/>
      <c r="DN2021" s="119"/>
      <c r="DO2021" s="119"/>
      <c r="DP2021" s="119"/>
      <c r="DQ2021" s="146">
        <v>7624247070.4563828</v>
      </c>
      <c r="DR2021" s="146">
        <v>6076546715.735981</v>
      </c>
      <c r="DS2021" s="146">
        <v>7242983124.8209171</v>
      </c>
      <c r="DT2021" s="146">
        <v>7333377709.6898861</v>
      </c>
      <c r="DU2021" s="146">
        <v>8734757538.5865307</v>
      </c>
      <c r="DV2021" s="146">
        <v>7967817520.272296</v>
      </c>
      <c r="DW2021" s="146">
        <v>8300003434.2749434</v>
      </c>
      <c r="DX2021" s="146">
        <v>9014773578.8395061</v>
      </c>
      <c r="DY2021" s="146">
        <v>9559409819.4094753</v>
      </c>
    </row>
    <row r="2022" spans="1:130">
      <c r="A2022" s="176" t="s">
        <v>3538</v>
      </c>
      <c r="B2022" s="177" t="s">
        <v>3552</v>
      </c>
      <c r="C2022" t="s">
        <v>3533</v>
      </c>
      <c r="D2022" s="187" t="s">
        <v>3566</v>
      </c>
      <c r="E2022" s="116" t="s">
        <v>2744</v>
      </c>
      <c r="F2022" s="119"/>
      <c r="G2022" s="119"/>
      <c r="H2022" s="119"/>
      <c r="I2022" s="119"/>
      <c r="J2022" s="119"/>
      <c r="K2022" s="119"/>
      <c r="L2022" s="119"/>
      <c r="M2022" s="119"/>
      <c r="N2022" s="119"/>
      <c r="O2022" s="119"/>
      <c r="P2022" s="119"/>
      <c r="Q2022" s="119"/>
      <c r="R2022" s="119"/>
      <c r="S2022" s="119"/>
      <c r="T2022" s="119"/>
      <c r="U2022" s="119"/>
      <c r="V2022" s="119"/>
      <c r="W2022" s="119"/>
      <c r="X2022" s="119"/>
      <c r="Y2022" s="119"/>
      <c r="Z2022" s="119"/>
      <c r="AA2022" s="119"/>
      <c r="AB2022" s="119"/>
      <c r="AC2022" s="119"/>
      <c r="AD2022" s="119"/>
      <c r="AE2022" s="119"/>
      <c r="AF2022" s="119"/>
      <c r="AG2022" s="119"/>
      <c r="AH2022" s="119"/>
      <c r="AI2022" s="119"/>
      <c r="AJ2022" s="119"/>
      <c r="AK2022" s="119"/>
      <c r="AL2022" s="119"/>
      <c r="AM2022" s="119"/>
      <c r="AN2022" s="119"/>
      <c r="AO2022" s="119"/>
      <c r="AP2022" s="119"/>
      <c r="AQ2022" s="119"/>
      <c r="AR2022" s="119"/>
      <c r="AS2022" s="119"/>
      <c r="AT2022" s="119"/>
      <c r="AU2022" s="119"/>
      <c r="AV2022" s="119"/>
      <c r="AW2022" s="119"/>
      <c r="AX2022" s="119"/>
      <c r="AY2022" s="119"/>
      <c r="AZ2022" s="119"/>
      <c r="BA2022" s="119"/>
      <c r="BB2022" s="119"/>
      <c r="BC2022" s="119"/>
      <c r="BD2022" s="120"/>
      <c r="BE2022" s="119"/>
      <c r="BF2022" s="119"/>
      <c r="BG2022" s="119"/>
      <c r="BH2022" s="119"/>
      <c r="BI2022" s="120"/>
      <c r="BJ2022" s="119"/>
      <c r="BK2022" s="119"/>
      <c r="BL2022" s="119"/>
      <c r="BM2022" s="119"/>
      <c r="BN2022" s="119"/>
      <c r="BO2022" s="119"/>
      <c r="BP2022" s="119"/>
      <c r="BQ2022" s="119"/>
      <c r="BR2022" s="119"/>
      <c r="BS2022" s="119"/>
      <c r="BT2022" s="119"/>
      <c r="BU2022" s="119"/>
      <c r="BV2022" s="119"/>
      <c r="BW2022" s="119"/>
      <c r="BX2022" s="119"/>
      <c r="BY2022" s="119"/>
      <c r="BZ2022" s="119"/>
      <c r="CA2022" s="119"/>
      <c r="CB2022" s="119"/>
      <c r="CC2022" s="119"/>
      <c r="CD2022" s="119"/>
      <c r="CE2022" s="119"/>
      <c r="CF2022" s="119"/>
      <c r="CG2022" s="119"/>
      <c r="CH2022" s="119"/>
      <c r="CI2022" s="119"/>
      <c r="CJ2022" s="119"/>
      <c r="CK2022" s="119"/>
      <c r="CL2022" s="119"/>
      <c r="CM2022" s="119"/>
      <c r="CN2022" s="119"/>
      <c r="CO2022" s="119"/>
      <c r="CP2022" s="119"/>
      <c r="CQ2022" s="119"/>
      <c r="CR2022" s="119"/>
      <c r="CS2022" s="119"/>
      <c r="CT2022" s="119"/>
      <c r="CU2022" s="119"/>
      <c r="CV2022" s="119"/>
      <c r="CW2022" s="119"/>
      <c r="CX2022" s="119"/>
      <c r="CY2022" s="119"/>
      <c r="CZ2022" s="119"/>
      <c r="DA2022" s="119"/>
      <c r="DB2022" s="119"/>
      <c r="DC2022" s="119"/>
      <c r="DD2022" s="119"/>
      <c r="DE2022" s="119"/>
      <c r="DF2022" s="119"/>
      <c r="DG2022" s="119"/>
      <c r="DH2022" s="119"/>
      <c r="DI2022" s="119"/>
      <c r="DJ2022" s="119"/>
      <c r="DK2022" s="119"/>
      <c r="DL2022" s="119"/>
      <c r="DM2022" s="119"/>
      <c r="DN2022" s="119"/>
      <c r="DO2022" s="119"/>
      <c r="DP2022" s="119"/>
      <c r="DQ2022" s="146">
        <v>2414331690.6096759</v>
      </c>
      <c r="DR2022" s="146">
        <v>2021639186.7153311</v>
      </c>
      <c r="DS2022" s="146">
        <v>2385243356.9878726</v>
      </c>
      <c r="DT2022" s="146">
        <v>2108904187.5807409</v>
      </c>
      <c r="DU2022" s="146">
        <v>1034090260.2551081</v>
      </c>
      <c r="DV2022" s="146">
        <v>527953255.23573035</v>
      </c>
      <c r="DW2022" s="146">
        <v>530862088.59791064</v>
      </c>
      <c r="DX2022" s="146">
        <v>597765255.92805827</v>
      </c>
      <c r="DY2022" s="146">
        <v>591947589.20369768</v>
      </c>
    </row>
    <row r="2023" spans="1:130">
      <c r="A2023" s="176" t="s">
        <v>3538</v>
      </c>
      <c r="B2023" s="177" t="s">
        <v>3552</v>
      </c>
      <c r="C2023" t="s">
        <v>3533</v>
      </c>
      <c r="D2023" s="187" t="s">
        <v>3566</v>
      </c>
      <c r="E2023" s="116" t="s">
        <v>2745</v>
      </c>
      <c r="F2023" s="119"/>
      <c r="G2023" s="119"/>
      <c r="H2023" s="119"/>
      <c r="I2023" s="119"/>
      <c r="J2023" s="119"/>
      <c r="K2023" s="119"/>
      <c r="L2023" s="119"/>
      <c r="M2023" s="119"/>
      <c r="N2023" s="119"/>
      <c r="O2023" s="119"/>
      <c r="P2023" s="119"/>
      <c r="Q2023" s="119"/>
      <c r="R2023" s="119"/>
      <c r="S2023" s="119"/>
      <c r="T2023" s="119"/>
      <c r="U2023" s="119"/>
      <c r="V2023" s="119"/>
      <c r="W2023" s="119"/>
      <c r="X2023" s="119"/>
      <c r="Y2023" s="119"/>
      <c r="Z2023" s="119"/>
      <c r="AA2023" s="119"/>
      <c r="AB2023" s="119"/>
      <c r="AC2023" s="119"/>
      <c r="AD2023" s="119"/>
      <c r="AE2023" s="119"/>
      <c r="AF2023" s="119"/>
      <c r="AG2023" s="119"/>
      <c r="AH2023" s="119"/>
      <c r="AI2023" s="119"/>
      <c r="AJ2023" s="119"/>
      <c r="AK2023" s="119"/>
      <c r="AL2023" s="119"/>
      <c r="AM2023" s="119"/>
      <c r="AN2023" s="119"/>
      <c r="AO2023" s="119"/>
      <c r="AP2023" s="119"/>
      <c r="AQ2023" s="119"/>
      <c r="AR2023" s="119"/>
      <c r="AS2023" s="119"/>
      <c r="AT2023" s="119"/>
      <c r="AU2023" s="119"/>
      <c r="AV2023" s="119"/>
      <c r="AW2023" s="119"/>
      <c r="AX2023" s="119"/>
      <c r="AY2023" s="119"/>
      <c r="AZ2023" s="119"/>
      <c r="BA2023" s="119"/>
      <c r="BB2023" s="119"/>
      <c r="BC2023" s="119"/>
      <c r="BD2023" s="120"/>
      <c r="BE2023" s="119"/>
      <c r="BF2023" s="119"/>
      <c r="BG2023" s="119"/>
      <c r="BH2023" s="119"/>
      <c r="BI2023" s="120"/>
      <c r="BJ2023" s="119"/>
      <c r="BK2023" s="119"/>
      <c r="BL2023" s="119"/>
      <c r="BM2023" s="119"/>
      <c r="BN2023" s="119"/>
      <c r="BO2023" s="119"/>
      <c r="BP2023" s="119"/>
      <c r="BQ2023" s="119"/>
      <c r="BR2023" s="119"/>
      <c r="BS2023" s="119"/>
      <c r="BT2023" s="119"/>
      <c r="BU2023" s="119"/>
      <c r="BV2023" s="119"/>
      <c r="BW2023" s="119"/>
      <c r="BX2023" s="119"/>
      <c r="BY2023" s="119"/>
      <c r="BZ2023" s="119"/>
      <c r="CA2023" s="119"/>
      <c r="CB2023" s="119"/>
      <c r="CC2023" s="119"/>
      <c r="CD2023" s="119"/>
      <c r="CE2023" s="119"/>
      <c r="CF2023" s="119"/>
      <c r="CG2023" s="119"/>
      <c r="CH2023" s="119"/>
      <c r="CI2023" s="119"/>
      <c r="CJ2023" s="119"/>
      <c r="CK2023" s="119"/>
      <c r="CL2023" s="119"/>
      <c r="CM2023" s="119"/>
      <c r="CN2023" s="119"/>
      <c r="CO2023" s="119"/>
      <c r="CP2023" s="119"/>
      <c r="CQ2023" s="119"/>
      <c r="CR2023" s="119"/>
      <c r="CS2023" s="119"/>
      <c r="CT2023" s="119"/>
      <c r="CU2023" s="119"/>
      <c r="CV2023" s="119"/>
      <c r="CW2023" s="119"/>
      <c r="CX2023" s="119"/>
      <c r="CY2023" s="119"/>
      <c r="CZ2023" s="119"/>
      <c r="DA2023" s="119"/>
      <c r="DB2023" s="119"/>
      <c r="DC2023" s="119"/>
      <c r="DD2023" s="119"/>
      <c r="DE2023" s="119"/>
      <c r="DF2023" s="119"/>
      <c r="DG2023" s="119"/>
      <c r="DH2023" s="119"/>
      <c r="DI2023" s="119"/>
      <c r="DJ2023" s="119"/>
      <c r="DK2023" s="119"/>
      <c r="DL2023" s="119"/>
      <c r="DM2023" s="119"/>
      <c r="DN2023" s="119"/>
      <c r="DO2023" s="119"/>
      <c r="DP2023" s="119"/>
      <c r="DQ2023" s="146">
        <v>96969212474.634857</v>
      </c>
      <c r="DR2023" s="146">
        <v>77594998025.330215</v>
      </c>
      <c r="DS2023" s="146">
        <v>91680122523.976913</v>
      </c>
      <c r="DT2023" s="146">
        <v>91564607404.863632</v>
      </c>
      <c r="DU2023" s="146">
        <v>107894688881.24365</v>
      </c>
      <c r="DV2023" s="146">
        <v>97175980931.885986</v>
      </c>
      <c r="DW2023" s="146">
        <v>101178653053.52791</v>
      </c>
      <c r="DX2023" s="146">
        <v>112609085836.98415</v>
      </c>
      <c r="DY2023" s="146">
        <v>119412472369.97914</v>
      </c>
    </row>
    <row r="2024" spans="1:130">
      <c r="A2024" s="176" t="s">
        <v>3538</v>
      </c>
      <c r="B2024" s="177" t="s">
        <v>3552</v>
      </c>
      <c r="C2024" t="s">
        <v>3533</v>
      </c>
      <c r="D2024" s="187" t="s">
        <v>3566</v>
      </c>
      <c r="E2024" s="116" t="s">
        <v>2746</v>
      </c>
      <c r="F2024" s="119"/>
      <c r="G2024" s="119"/>
      <c r="H2024" s="119"/>
      <c r="I2024" s="119"/>
      <c r="J2024" s="119"/>
      <c r="K2024" s="119"/>
      <c r="L2024" s="119"/>
      <c r="M2024" s="119"/>
      <c r="N2024" s="119"/>
      <c r="O2024" s="119"/>
      <c r="P2024" s="119"/>
      <c r="Q2024" s="119"/>
      <c r="R2024" s="119"/>
      <c r="S2024" s="119"/>
      <c r="T2024" s="119"/>
      <c r="U2024" s="119"/>
      <c r="V2024" s="119"/>
      <c r="W2024" s="119"/>
      <c r="X2024" s="119"/>
      <c r="Y2024" s="119"/>
      <c r="Z2024" s="119"/>
      <c r="AA2024" s="119"/>
      <c r="AB2024" s="119"/>
      <c r="AC2024" s="119"/>
      <c r="AD2024" s="119"/>
      <c r="AE2024" s="119"/>
      <c r="AF2024" s="119"/>
      <c r="AG2024" s="119"/>
      <c r="AH2024" s="119"/>
      <c r="AI2024" s="119"/>
      <c r="AJ2024" s="119"/>
      <c r="AK2024" s="119"/>
      <c r="AL2024" s="119"/>
      <c r="AM2024" s="119"/>
      <c r="AN2024" s="119"/>
      <c r="AO2024" s="119"/>
      <c r="AP2024" s="119"/>
      <c r="AQ2024" s="119"/>
      <c r="AR2024" s="119"/>
      <c r="AS2024" s="119"/>
      <c r="AT2024" s="119"/>
      <c r="AU2024" s="119"/>
      <c r="AV2024" s="119"/>
      <c r="AW2024" s="119"/>
      <c r="AX2024" s="119"/>
      <c r="AY2024" s="119"/>
      <c r="AZ2024" s="119"/>
      <c r="BA2024" s="119"/>
      <c r="BB2024" s="119"/>
      <c r="BC2024" s="119"/>
      <c r="BD2024" s="120"/>
      <c r="BE2024" s="119"/>
      <c r="BF2024" s="119"/>
      <c r="BG2024" s="119"/>
      <c r="BH2024" s="119"/>
      <c r="BI2024" s="120"/>
      <c r="BJ2024" s="119"/>
      <c r="BK2024" s="119"/>
      <c r="BL2024" s="119"/>
      <c r="BM2024" s="119"/>
      <c r="BN2024" s="119"/>
      <c r="BO2024" s="119"/>
      <c r="BP2024" s="119"/>
      <c r="BQ2024" s="119"/>
      <c r="BR2024" s="119"/>
      <c r="BS2024" s="119"/>
      <c r="BT2024" s="119"/>
      <c r="BU2024" s="119"/>
      <c r="BV2024" s="119"/>
      <c r="BW2024" s="119"/>
      <c r="BX2024" s="119"/>
      <c r="BY2024" s="119"/>
      <c r="BZ2024" s="119"/>
      <c r="CA2024" s="119"/>
      <c r="CB2024" s="119"/>
      <c r="CC2024" s="119"/>
      <c r="CD2024" s="119"/>
      <c r="CE2024" s="119"/>
      <c r="CF2024" s="119"/>
      <c r="CG2024" s="119"/>
      <c r="CH2024" s="119"/>
      <c r="CI2024" s="119"/>
      <c r="CJ2024" s="119"/>
      <c r="CK2024" s="119"/>
      <c r="CL2024" s="119"/>
      <c r="CM2024" s="119"/>
      <c r="CN2024" s="119"/>
      <c r="CO2024" s="119"/>
      <c r="CP2024" s="119"/>
      <c r="CQ2024" s="119"/>
      <c r="CR2024" s="119"/>
      <c r="CS2024" s="119"/>
      <c r="CT2024" s="119"/>
      <c r="CU2024" s="119"/>
      <c r="CV2024" s="119"/>
      <c r="CW2024" s="119"/>
      <c r="CX2024" s="119"/>
      <c r="CY2024" s="119"/>
      <c r="CZ2024" s="119"/>
      <c r="DA2024" s="119"/>
      <c r="DB2024" s="119"/>
      <c r="DC2024" s="119"/>
      <c r="DD2024" s="119"/>
      <c r="DE2024" s="119"/>
      <c r="DF2024" s="119"/>
      <c r="DG2024" s="119"/>
      <c r="DH2024" s="119"/>
      <c r="DI2024" s="119"/>
      <c r="DJ2024" s="119"/>
      <c r="DK2024" s="119"/>
      <c r="DL2024" s="119"/>
      <c r="DM2024" s="119"/>
      <c r="DN2024" s="119"/>
      <c r="DO2024" s="119"/>
      <c r="DP2024" s="119"/>
      <c r="DQ2024" s="119"/>
      <c r="DR2024" s="119"/>
      <c r="DS2024" s="130"/>
      <c r="DT2024" s="119"/>
      <c r="DU2024" s="119"/>
      <c r="DV2024" s="119"/>
      <c r="DW2024" s="119"/>
      <c r="DX2024" s="119"/>
      <c r="DY2024" s="119"/>
    </row>
    <row r="2025" spans="1:130">
      <c r="A2025" s="176" t="s">
        <v>3539</v>
      </c>
      <c r="B2025" s="178" t="s">
        <v>3553</v>
      </c>
      <c r="C2025" t="s">
        <v>3533</v>
      </c>
      <c r="D2025" s="187" t="s">
        <v>3567</v>
      </c>
      <c r="E2025" s="118" t="s">
        <v>2747</v>
      </c>
      <c r="F2025" s="119"/>
      <c r="G2025" s="119"/>
      <c r="H2025" s="119"/>
      <c r="I2025" s="119"/>
      <c r="J2025" s="119"/>
      <c r="K2025" s="119"/>
      <c r="L2025" s="119"/>
      <c r="M2025" s="119"/>
      <c r="N2025" s="119"/>
      <c r="O2025" s="119"/>
      <c r="P2025" s="119"/>
      <c r="Q2025" s="119"/>
      <c r="R2025" s="119"/>
      <c r="S2025" s="119"/>
      <c r="T2025" s="119"/>
      <c r="U2025" s="119"/>
      <c r="V2025" s="119"/>
      <c r="W2025" s="119"/>
      <c r="X2025" s="119"/>
      <c r="Y2025" s="119"/>
      <c r="Z2025" s="119"/>
      <c r="AA2025" s="119"/>
      <c r="AB2025" s="119"/>
      <c r="AC2025" s="119"/>
      <c r="AD2025" s="119"/>
      <c r="AE2025" s="119"/>
      <c r="AF2025" s="119"/>
      <c r="AG2025" s="119"/>
      <c r="AH2025" s="119"/>
      <c r="AI2025" s="119"/>
      <c r="AJ2025" s="119"/>
      <c r="AK2025" s="119"/>
      <c r="AL2025" s="119"/>
      <c r="AM2025" s="119"/>
      <c r="AN2025" s="119"/>
      <c r="AO2025" s="119"/>
      <c r="AP2025" s="119"/>
      <c r="AQ2025" s="119"/>
      <c r="AR2025" s="119"/>
      <c r="AS2025" s="119"/>
      <c r="AT2025" s="119"/>
      <c r="AU2025" s="119"/>
      <c r="AV2025" s="119"/>
      <c r="AW2025" s="119"/>
      <c r="AX2025" s="119"/>
      <c r="AY2025" s="119"/>
      <c r="AZ2025" s="119"/>
      <c r="BA2025" s="119"/>
      <c r="BB2025" s="119"/>
      <c r="BC2025" s="119"/>
      <c r="BD2025" s="120"/>
      <c r="BE2025" s="119"/>
      <c r="BF2025" s="119"/>
      <c r="BG2025" s="119"/>
      <c r="BH2025" s="119"/>
      <c r="BI2025" s="120"/>
      <c r="BJ2025" s="119"/>
      <c r="BK2025" s="119"/>
      <c r="BL2025" s="119"/>
      <c r="BM2025" s="119"/>
      <c r="BN2025" s="119"/>
      <c r="BO2025" s="119"/>
      <c r="BP2025" s="119"/>
      <c r="BQ2025" s="119"/>
      <c r="BR2025" s="119"/>
      <c r="BS2025" s="119"/>
      <c r="BT2025" s="119"/>
      <c r="BU2025" s="119"/>
      <c r="BV2025" s="119"/>
      <c r="BW2025" s="119"/>
      <c r="BX2025" s="119"/>
      <c r="BY2025" s="119"/>
      <c r="BZ2025" s="119"/>
      <c r="CA2025" s="119"/>
      <c r="CB2025" s="119"/>
      <c r="CC2025" s="119"/>
      <c r="CD2025" s="119"/>
      <c r="CE2025" s="119"/>
      <c r="CF2025" s="119"/>
      <c r="CG2025" s="119"/>
      <c r="CH2025" s="119"/>
      <c r="CI2025" s="119"/>
      <c r="CJ2025" s="119"/>
      <c r="CK2025" s="119"/>
      <c r="CL2025" s="119"/>
      <c r="CM2025" s="119"/>
      <c r="CN2025" s="119"/>
      <c r="CO2025" s="119"/>
      <c r="CP2025" s="119"/>
      <c r="CQ2025" s="119"/>
      <c r="CR2025" s="130">
        <v>5496476</v>
      </c>
      <c r="CS2025" s="130">
        <v>5629052</v>
      </c>
      <c r="CT2025" s="130">
        <v>5787370</v>
      </c>
      <c r="CU2025" s="130">
        <v>5932044</v>
      </c>
      <c r="CV2025" s="130">
        <v>6182585</v>
      </c>
      <c r="CW2025" s="130">
        <v>6389605</v>
      </c>
      <c r="CX2025" s="130">
        <v>6574836</v>
      </c>
      <c r="CY2025" s="130">
        <v>6788695</v>
      </c>
      <c r="CZ2025" s="130">
        <v>6826636</v>
      </c>
      <c r="DA2025" s="130">
        <v>6993234</v>
      </c>
      <c r="DB2025" s="130">
        <v>6584712</v>
      </c>
      <c r="DC2025" s="130">
        <v>6764198</v>
      </c>
      <c r="DD2025" s="130">
        <v>6989328</v>
      </c>
      <c r="DE2025" s="130">
        <v>7144499</v>
      </c>
      <c r="DF2025" s="130">
        <v>7434143</v>
      </c>
      <c r="DG2025" s="130">
        <v>7604626</v>
      </c>
      <c r="DH2025" s="130">
        <v>7788624</v>
      </c>
      <c r="DI2025" s="130">
        <v>7814953</v>
      </c>
      <c r="DJ2025" s="130">
        <v>8000579</v>
      </c>
      <c r="DK2025" s="130">
        <v>8239853</v>
      </c>
      <c r="DL2025" s="130">
        <v>8350034</v>
      </c>
      <c r="DM2025" s="130">
        <v>8663645</v>
      </c>
      <c r="DN2025" s="130">
        <v>9103862</v>
      </c>
      <c r="DO2025" s="130">
        <v>9358611</v>
      </c>
      <c r="DP2025" s="130">
        <v>9422229</v>
      </c>
      <c r="DQ2025" s="130">
        <v>9591465</v>
      </c>
      <c r="DR2025" s="130">
        <v>9710097</v>
      </c>
      <c r="DS2025" s="130">
        <v>9897742</v>
      </c>
      <c r="DT2025" s="130">
        <v>10059503</v>
      </c>
      <c r="DU2025" s="130">
        <v>10307379</v>
      </c>
      <c r="DV2025" s="130">
        <v>10719091</v>
      </c>
      <c r="DW2025" s="130">
        <v>11144336</v>
      </c>
      <c r="DX2025" s="130">
        <v>11410924</v>
      </c>
      <c r="DY2025" s="130"/>
      <c r="DZ2025" s="119"/>
    </row>
    <row r="2026" spans="1:130">
      <c r="A2026" s="176" t="s">
        <v>3539</v>
      </c>
      <c r="B2026" s="178" t="s">
        <v>3553</v>
      </c>
      <c r="C2026" t="s">
        <v>3533</v>
      </c>
      <c r="D2026" s="187" t="s">
        <v>3567</v>
      </c>
      <c r="E2026" s="118" t="s">
        <v>2748</v>
      </c>
      <c r="F2026" s="119"/>
      <c r="G2026" s="119"/>
      <c r="H2026" s="119"/>
      <c r="I2026" s="119"/>
      <c r="J2026" s="119"/>
      <c r="K2026" s="119"/>
      <c r="L2026" s="119"/>
      <c r="M2026" s="119"/>
      <c r="N2026" s="119"/>
      <c r="O2026" s="119"/>
      <c r="P2026" s="119"/>
      <c r="Q2026" s="119"/>
      <c r="R2026" s="119"/>
      <c r="S2026" s="119"/>
      <c r="T2026" s="119"/>
      <c r="U2026" s="119"/>
      <c r="V2026" s="119"/>
      <c r="W2026" s="119"/>
      <c r="X2026" s="119"/>
      <c r="Y2026" s="119"/>
      <c r="Z2026" s="119"/>
      <c r="AA2026" s="119"/>
      <c r="AB2026" s="119"/>
      <c r="AC2026" s="119"/>
      <c r="AD2026" s="119"/>
      <c r="AE2026" s="119"/>
      <c r="AF2026" s="119"/>
      <c r="AG2026" s="119"/>
      <c r="AH2026" s="119"/>
      <c r="AI2026" s="119"/>
      <c r="AJ2026" s="119"/>
      <c r="AK2026" s="119"/>
      <c r="AL2026" s="119"/>
      <c r="AM2026" s="119"/>
      <c r="AN2026" s="119"/>
      <c r="AO2026" s="119"/>
      <c r="AP2026" s="119"/>
      <c r="AQ2026" s="119"/>
      <c r="AR2026" s="119"/>
      <c r="AS2026" s="119"/>
      <c r="AT2026" s="119"/>
      <c r="AU2026" s="119"/>
      <c r="AV2026" s="119"/>
      <c r="AW2026" s="119"/>
      <c r="AX2026" s="119"/>
      <c r="AY2026" s="119"/>
      <c r="AZ2026" s="119"/>
      <c r="BA2026" s="119"/>
      <c r="BB2026" s="119"/>
      <c r="BC2026" s="119"/>
      <c r="BD2026" s="120"/>
      <c r="BE2026" s="119"/>
      <c r="BF2026" s="119"/>
      <c r="BG2026" s="119"/>
      <c r="BH2026" s="119"/>
      <c r="BI2026" s="120"/>
      <c r="BJ2026" s="119"/>
      <c r="BK2026" s="119"/>
      <c r="BL2026" s="119"/>
      <c r="BM2026" s="119"/>
      <c r="BN2026" s="119"/>
      <c r="BO2026" s="119"/>
      <c r="BP2026" s="119"/>
      <c r="BQ2026" s="119"/>
      <c r="BR2026" s="119"/>
      <c r="BS2026" s="119"/>
      <c r="BT2026" s="119"/>
      <c r="BU2026" s="119"/>
      <c r="BV2026" s="119"/>
      <c r="BW2026" s="119"/>
      <c r="BX2026" s="119"/>
      <c r="BY2026" s="119"/>
      <c r="BZ2026" s="119"/>
      <c r="CA2026" s="119"/>
      <c r="CB2026" s="119"/>
      <c r="CC2026" s="119"/>
      <c r="CD2026" s="119"/>
      <c r="CE2026" s="119"/>
      <c r="CF2026" s="119"/>
      <c r="CG2026" s="119"/>
      <c r="CH2026" s="119"/>
      <c r="CI2026" s="119"/>
      <c r="CJ2026" s="119"/>
      <c r="CK2026" s="119"/>
      <c r="CL2026" s="119"/>
      <c r="CM2026" s="119"/>
      <c r="CN2026" s="119"/>
      <c r="CO2026" s="119"/>
      <c r="CP2026" s="119"/>
      <c r="CQ2026" s="119"/>
      <c r="CR2026" s="130">
        <v>18205869</v>
      </c>
      <c r="CS2026" s="130">
        <v>18431916</v>
      </c>
      <c r="CT2026" s="130">
        <v>18594825</v>
      </c>
      <c r="CU2026" s="130">
        <v>18672334</v>
      </c>
      <c r="CV2026" s="130">
        <v>18778490</v>
      </c>
      <c r="CW2026" s="130">
        <v>18974830</v>
      </c>
      <c r="CX2026" s="130">
        <v>19141015</v>
      </c>
      <c r="CY2026" s="130">
        <v>19292266</v>
      </c>
      <c r="CZ2026" s="130">
        <v>19249189</v>
      </c>
      <c r="DA2026" s="130">
        <v>19358771</v>
      </c>
      <c r="DB2026" s="130">
        <v>19030323</v>
      </c>
      <c r="DC2026" s="130">
        <v>18735050</v>
      </c>
      <c r="DD2026" s="130">
        <v>18784402</v>
      </c>
      <c r="DE2026" s="130">
        <v>18695616</v>
      </c>
      <c r="DF2026" s="130">
        <v>18583387</v>
      </c>
      <c r="DG2026" s="130">
        <v>18612245</v>
      </c>
      <c r="DH2026" s="130">
        <v>18771811</v>
      </c>
      <c r="DI2026" s="130">
        <v>18568714</v>
      </c>
      <c r="DJ2026" s="130">
        <v>18317632</v>
      </c>
      <c r="DK2026" s="130">
        <v>18204632</v>
      </c>
      <c r="DL2026" s="130">
        <v>18377854</v>
      </c>
      <c r="DM2026" s="130">
        <v>18184034</v>
      </c>
      <c r="DN2026" s="130">
        <v>18110317</v>
      </c>
      <c r="DO2026" s="130">
        <v>18222465</v>
      </c>
      <c r="DP2026" s="130">
        <v>18531852</v>
      </c>
      <c r="DQ2026" s="130">
        <v>18269614</v>
      </c>
      <c r="DR2026" s="130">
        <v>18694036</v>
      </c>
      <c r="DS2026" s="130">
        <v>19185985</v>
      </c>
      <c r="DT2026" s="130">
        <v>19857426</v>
      </c>
      <c r="DU2026" s="130">
        <v>20038435</v>
      </c>
      <c r="DV2026" s="130">
        <v>20110747</v>
      </c>
      <c r="DW2026" s="130">
        <v>20797020</v>
      </c>
      <c r="DX2026" s="130">
        <v>21435188</v>
      </c>
      <c r="DY2026" s="130"/>
      <c r="DZ2026" s="119"/>
    </row>
    <row r="2027" spans="1:130">
      <c r="A2027" s="176" t="s">
        <v>3539</v>
      </c>
      <c r="B2027" s="178" t="s">
        <v>3553</v>
      </c>
      <c r="C2027" t="s">
        <v>3533</v>
      </c>
      <c r="D2027" s="187" t="s">
        <v>3567</v>
      </c>
      <c r="E2027" s="118" t="s">
        <v>2749</v>
      </c>
      <c r="F2027" s="119"/>
      <c r="G2027" s="119"/>
      <c r="H2027" s="119"/>
      <c r="I2027" s="119"/>
      <c r="J2027" s="119"/>
      <c r="K2027" s="119"/>
      <c r="L2027" s="119"/>
      <c r="M2027" s="119"/>
      <c r="N2027" s="119"/>
      <c r="O2027" s="119"/>
      <c r="P2027" s="119"/>
      <c r="Q2027" s="119"/>
      <c r="R2027" s="119"/>
      <c r="S2027" s="119"/>
      <c r="T2027" s="119"/>
      <c r="U2027" s="119"/>
      <c r="V2027" s="119"/>
      <c r="W2027" s="119"/>
      <c r="X2027" s="119"/>
      <c r="Y2027" s="119"/>
      <c r="Z2027" s="119"/>
      <c r="AA2027" s="119"/>
      <c r="AB2027" s="119"/>
      <c r="AC2027" s="119"/>
      <c r="AD2027" s="119"/>
      <c r="AE2027" s="119"/>
      <c r="AF2027" s="119"/>
      <c r="AG2027" s="119"/>
      <c r="AH2027" s="119"/>
      <c r="AI2027" s="119"/>
      <c r="AJ2027" s="119"/>
      <c r="AK2027" s="119"/>
      <c r="AL2027" s="119"/>
      <c r="AM2027" s="119"/>
      <c r="AN2027" s="119"/>
      <c r="AO2027" s="119"/>
      <c r="AP2027" s="119"/>
      <c r="AQ2027" s="119"/>
      <c r="AR2027" s="119"/>
      <c r="AS2027" s="119"/>
      <c r="AT2027" s="119"/>
      <c r="AU2027" s="119"/>
      <c r="AV2027" s="119"/>
      <c r="AW2027" s="119"/>
      <c r="AX2027" s="119"/>
      <c r="AY2027" s="119"/>
      <c r="AZ2027" s="119"/>
      <c r="BA2027" s="119"/>
      <c r="BB2027" s="119"/>
      <c r="BC2027" s="119"/>
      <c r="BD2027" s="120"/>
      <c r="BE2027" s="119"/>
      <c r="BF2027" s="119"/>
      <c r="BG2027" s="119"/>
      <c r="BH2027" s="119"/>
      <c r="BI2027" s="120"/>
      <c r="BJ2027" s="119"/>
      <c r="BK2027" s="119"/>
      <c r="BL2027" s="119"/>
      <c r="BM2027" s="119"/>
      <c r="BN2027" s="119"/>
      <c r="BO2027" s="119"/>
      <c r="BP2027" s="119"/>
      <c r="BQ2027" s="119"/>
      <c r="BR2027" s="119"/>
      <c r="BS2027" s="119"/>
      <c r="BT2027" s="119"/>
      <c r="BU2027" s="119"/>
      <c r="BV2027" s="119"/>
      <c r="BW2027" s="119"/>
      <c r="BX2027" s="119"/>
      <c r="BY2027" s="119"/>
      <c r="BZ2027" s="119"/>
      <c r="CA2027" s="119"/>
      <c r="CB2027" s="119"/>
      <c r="CC2027" s="119"/>
      <c r="CD2027" s="119"/>
      <c r="CE2027" s="119"/>
      <c r="CF2027" s="119"/>
      <c r="CG2027" s="119"/>
      <c r="CH2027" s="119"/>
      <c r="CI2027" s="119"/>
      <c r="CJ2027" s="119"/>
      <c r="CK2027" s="119"/>
      <c r="CL2027" s="119"/>
      <c r="CM2027" s="119"/>
      <c r="CN2027" s="119"/>
      <c r="CO2027" s="119"/>
      <c r="CP2027" s="119"/>
      <c r="CQ2027" s="119"/>
      <c r="CR2027" s="130">
        <v>929890</v>
      </c>
      <c r="CS2027" s="130">
        <v>907162</v>
      </c>
      <c r="CT2027" s="130">
        <v>987587</v>
      </c>
      <c r="CU2027" s="130">
        <v>1101139</v>
      </c>
      <c r="CV2027" s="130">
        <v>940174</v>
      </c>
      <c r="CW2027" s="130">
        <v>990246</v>
      </c>
      <c r="CX2027" s="130">
        <v>985173</v>
      </c>
      <c r="CY2027" s="130">
        <v>1014935</v>
      </c>
      <c r="CZ2027" s="130">
        <v>929912</v>
      </c>
      <c r="DA2027" s="130">
        <v>1009015</v>
      </c>
      <c r="DB2027" s="130">
        <v>1020717</v>
      </c>
      <c r="DC2027" s="130">
        <v>1022906</v>
      </c>
      <c r="DD2027" s="130">
        <v>1048621</v>
      </c>
      <c r="DE2027" s="130">
        <v>1069581</v>
      </c>
      <c r="DF2027" s="130">
        <v>1149759</v>
      </c>
      <c r="DG2027" s="130">
        <v>1206457</v>
      </c>
      <c r="DH2027" s="130">
        <v>1277619</v>
      </c>
      <c r="DI2027" s="130">
        <v>1296107</v>
      </c>
      <c r="DJ2027" s="130">
        <v>1352517</v>
      </c>
      <c r="DK2027" s="130">
        <v>1461314</v>
      </c>
      <c r="DL2027" s="130">
        <v>1600473</v>
      </c>
      <c r="DM2027" s="130">
        <v>1647319</v>
      </c>
      <c r="DN2027" s="130">
        <v>1767072</v>
      </c>
      <c r="DO2027" s="130">
        <v>1801819</v>
      </c>
      <c r="DP2027" s="130">
        <v>1794583</v>
      </c>
      <c r="DQ2027" s="130">
        <v>1900376</v>
      </c>
      <c r="DR2027" s="130">
        <v>1979351</v>
      </c>
      <c r="DS2027" s="130">
        <v>1982064</v>
      </c>
      <c r="DT2027" s="130">
        <v>2227040</v>
      </c>
      <c r="DU2027" s="130">
        <v>2322066</v>
      </c>
      <c r="DV2027" s="130">
        <v>2378006</v>
      </c>
      <c r="DW2027" s="130">
        <v>2494064</v>
      </c>
      <c r="DX2027" s="130">
        <v>2383911</v>
      </c>
      <c r="DY2027" s="130"/>
      <c r="DZ2027" s="119"/>
    </row>
    <row r="2028" spans="1:130">
      <c r="A2028" s="176" t="s">
        <v>3539</v>
      </c>
      <c r="B2028" s="178" t="s">
        <v>3553</v>
      </c>
      <c r="C2028" t="s">
        <v>3533</v>
      </c>
      <c r="D2028" s="187" t="s">
        <v>3567</v>
      </c>
      <c r="E2028" s="118" t="s">
        <v>2750</v>
      </c>
      <c r="F2028" s="119"/>
      <c r="G2028" s="119"/>
      <c r="H2028" s="119"/>
      <c r="I2028" s="119"/>
      <c r="J2028" s="119"/>
      <c r="K2028" s="119"/>
      <c r="L2028" s="119"/>
      <c r="M2028" s="119"/>
      <c r="N2028" s="119"/>
      <c r="O2028" s="119"/>
      <c r="P2028" s="119"/>
      <c r="Q2028" s="119"/>
      <c r="R2028" s="119"/>
      <c r="S2028" s="119"/>
      <c r="T2028" s="119"/>
      <c r="U2028" s="119"/>
      <c r="V2028" s="119"/>
      <c r="W2028" s="119"/>
      <c r="X2028" s="119"/>
      <c r="Y2028" s="119"/>
      <c r="Z2028" s="119"/>
      <c r="AA2028" s="119"/>
      <c r="AB2028" s="119"/>
      <c r="AC2028" s="119"/>
      <c r="AD2028" s="119"/>
      <c r="AE2028" s="119"/>
      <c r="AF2028" s="119"/>
      <c r="AG2028" s="119"/>
      <c r="AH2028" s="119"/>
      <c r="AI2028" s="119"/>
      <c r="AJ2028" s="119"/>
      <c r="AK2028" s="119"/>
      <c r="AL2028" s="119"/>
      <c r="AM2028" s="119"/>
      <c r="AN2028" s="119"/>
      <c r="AO2028" s="119"/>
      <c r="AP2028" s="119"/>
      <c r="AQ2028" s="119"/>
      <c r="AR2028" s="119"/>
      <c r="AS2028" s="119"/>
      <c r="AT2028" s="119"/>
      <c r="AU2028" s="119"/>
      <c r="AV2028" s="119"/>
      <c r="AW2028" s="119"/>
      <c r="AX2028" s="119"/>
      <c r="AY2028" s="119"/>
      <c r="AZ2028" s="119"/>
      <c r="BA2028" s="119"/>
      <c r="BB2028" s="119"/>
      <c r="BC2028" s="119"/>
      <c r="BD2028" s="120"/>
      <c r="BE2028" s="119"/>
      <c r="BF2028" s="119"/>
      <c r="BG2028" s="119"/>
      <c r="BH2028" s="119"/>
      <c r="BI2028" s="120"/>
      <c r="BJ2028" s="119"/>
      <c r="BK2028" s="119"/>
      <c r="BL2028" s="119"/>
      <c r="BM2028" s="119"/>
      <c r="BN2028" s="119"/>
      <c r="BO2028" s="119"/>
      <c r="BP2028" s="119"/>
      <c r="BQ2028" s="119"/>
      <c r="BR2028" s="119"/>
      <c r="BS2028" s="119"/>
      <c r="BT2028" s="119"/>
      <c r="BU2028" s="119"/>
      <c r="BV2028" s="119"/>
      <c r="BW2028" s="119"/>
      <c r="BX2028" s="119"/>
      <c r="BY2028" s="119"/>
      <c r="BZ2028" s="119"/>
      <c r="CA2028" s="119"/>
      <c r="CB2028" s="119"/>
      <c r="CC2028" s="119"/>
      <c r="CD2028" s="119"/>
      <c r="CE2028" s="119"/>
      <c r="CF2028" s="119"/>
      <c r="CG2028" s="119"/>
      <c r="CH2028" s="119"/>
      <c r="CI2028" s="119"/>
      <c r="CJ2028" s="119"/>
      <c r="CK2028" s="119"/>
      <c r="CL2028" s="119"/>
      <c r="CM2028" s="119"/>
      <c r="CN2028" s="119"/>
      <c r="CO2028" s="119"/>
      <c r="CP2028" s="119"/>
      <c r="CQ2028" s="119"/>
      <c r="CR2028" s="130">
        <v>3830182</v>
      </c>
      <c r="CS2028" s="130">
        <v>3834066</v>
      </c>
      <c r="CT2028" s="130">
        <v>3786229</v>
      </c>
      <c r="CU2028" s="130">
        <v>3665539</v>
      </c>
      <c r="CV2028" s="130">
        <v>3789481</v>
      </c>
      <c r="CW2028" s="130">
        <v>3732470</v>
      </c>
      <c r="CX2028" s="130">
        <v>3786947</v>
      </c>
      <c r="CY2028" s="130">
        <v>3838685</v>
      </c>
      <c r="CZ2028" s="130">
        <v>3840075</v>
      </c>
      <c r="DA2028" s="130">
        <v>3883337</v>
      </c>
      <c r="DB2028" s="130">
        <v>3697035</v>
      </c>
      <c r="DC2028" s="130">
        <v>3775917</v>
      </c>
      <c r="DD2028" s="130">
        <v>3971317</v>
      </c>
      <c r="DE2028" s="130">
        <v>4238186</v>
      </c>
      <c r="DF2028" s="130">
        <v>4397150</v>
      </c>
      <c r="DG2028" s="130">
        <v>4515187</v>
      </c>
      <c r="DH2028" s="130">
        <v>4701451</v>
      </c>
      <c r="DI2028" s="130">
        <v>5017414</v>
      </c>
      <c r="DJ2028" s="130">
        <v>5303179</v>
      </c>
      <c r="DK2028" s="130">
        <v>5164071</v>
      </c>
      <c r="DL2028" s="130">
        <v>5487429</v>
      </c>
      <c r="DM2028" s="130">
        <v>5335642</v>
      </c>
      <c r="DN2028" s="130">
        <v>5596100</v>
      </c>
      <c r="DO2028" s="130">
        <v>5875371</v>
      </c>
      <c r="DP2028" s="130">
        <v>5887282</v>
      </c>
      <c r="DQ2028" s="130">
        <v>5957500</v>
      </c>
      <c r="DR2028" s="130">
        <v>6012727</v>
      </c>
      <c r="DS2028" s="130">
        <v>6129969</v>
      </c>
      <c r="DT2028" s="130">
        <v>6239957</v>
      </c>
      <c r="DU2028" s="130">
        <v>6330890</v>
      </c>
      <c r="DV2028" s="130">
        <v>6449329</v>
      </c>
      <c r="DW2028" s="130">
        <v>6287621</v>
      </c>
      <c r="DX2028" s="130">
        <v>6384005</v>
      </c>
      <c r="DY2028" s="130"/>
      <c r="DZ2028" s="119"/>
    </row>
    <row r="2029" spans="1:130">
      <c r="A2029" s="176" t="s">
        <v>3539</v>
      </c>
      <c r="B2029" s="178" t="s">
        <v>3553</v>
      </c>
      <c r="C2029" t="s">
        <v>3533</v>
      </c>
      <c r="D2029" s="187" t="s">
        <v>3567</v>
      </c>
      <c r="E2029" s="118" t="s">
        <v>2751</v>
      </c>
      <c r="F2029" s="119"/>
      <c r="G2029" s="119"/>
      <c r="H2029" s="119"/>
      <c r="I2029" s="119"/>
      <c r="J2029" s="119"/>
      <c r="K2029" s="119"/>
      <c r="L2029" s="119"/>
      <c r="M2029" s="119"/>
      <c r="N2029" s="119"/>
      <c r="O2029" s="119"/>
      <c r="P2029" s="119"/>
      <c r="Q2029" s="119"/>
      <c r="R2029" s="119"/>
      <c r="S2029" s="119"/>
      <c r="T2029" s="119"/>
      <c r="U2029" s="119"/>
      <c r="V2029" s="119"/>
      <c r="W2029" s="119"/>
      <c r="X2029" s="119"/>
      <c r="Y2029" s="119"/>
      <c r="Z2029" s="119"/>
      <c r="AA2029" s="119"/>
      <c r="AB2029" s="119"/>
      <c r="AC2029" s="119"/>
      <c r="AD2029" s="119"/>
      <c r="AE2029" s="119"/>
      <c r="AF2029" s="119"/>
      <c r="AG2029" s="119"/>
      <c r="AH2029" s="119"/>
      <c r="AI2029" s="119"/>
      <c r="AJ2029" s="119"/>
      <c r="AK2029" s="119"/>
      <c r="AL2029" s="119"/>
      <c r="AM2029" s="119"/>
      <c r="AN2029" s="119"/>
      <c r="AO2029" s="119"/>
      <c r="AP2029" s="119"/>
      <c r="AQ2029" s="119"/>
      <c r="AR2029" s="119"/>
      <c r="AS2029" s="119"/>
      <c r="AT2029" s="119"/>
      <c r="AU2029" s="119"/>
      <c r="AV2029" s="119"/>
      <c r="AW2029" s="119"/>
      <c r="AX2029" s="119"/>
      <c r="AY2029" s="119"/>
      <c r="AZ2029" s="119"/>
      <c r="BA2029" s="119"/>
      <c r="BB2029" s="119"/>
      <c r="BC2029" s="119"/>
      <c r="BD2029" s="120"/>
      <c r="BE2029" s="119"/>
      <c r="BF2029" s="119"/>
      <c r="BG2029" s="119"/>
      <c r="BH2029" s="119"/>
      <c r="BI2029" s="120"/>
      <c r="BJ2029" s="119"/>
      <c r="BK2029" s="119"/>
      <c r="BL2029" s="119"/>
      <c r="BM2029" s="119"/>
      <c r="BN2029" s="119"/>
      <c r="BO2029" s="119"/>
      <c r="BP2029" s="119"/>
      <c r="BQ2029" s="119"/>
      <c r="BR2029" s="119"/>
      <c r="BS2029" s="119"/>
      <c r="BT2029" s="119"/>
      <c r="BU2029" s="119"/>
      <c r="BV2029" s="119"/>
      <c r="BW2029" s="119"/>
      <c r="BX2029" s="119"/>
      <c r="BY2029" s="119"/>
      <c r="BZ2029" s="119"/>
      <c r="CA2029" s="119"/>
      <c r="CB2029" s="119"/>
      <c r="CC2029" s="119"/>
      <c r="CD2029" s="119"/>
      <c r="CE2029" s="119"/>
      <c r="CF2029" s="119"/>
      <c r="CG2029" s="119"/>
      <c r="CH2029" s="119"/>
      <c r="CI2029" s="119"/>
      <c r="CJ2029" s="119"/>
      <c r="CK2029" s="119"/>
      <c r="CL2029" s="119"/>
      <c r="CM2029" s="119"/>
      <c r="CN2029" s="119"/>
      <c r="CO2029" s="119"/>
      <c r="CP2029" s="119"/>
      <c r="CQ2029" s="119"/>
      <c r="CR2029" s="130">
        <v>5054689</v>
      </c>
      <c r="CS2029" s="130">
        <v>5268873</v>
      </c>
      <c r="CT2029" s="130">
        <v>5596336</v>
      </c>
      <c r="CU2029" s="130">
        <v>5382404</v>
      </c>
      <c r="CV2029" s="130">
        <v>5520692</v>
      </c>
      <c r="CW2029" s="130">
        <v>5730957</v>
      </c>
      <c r="CX2029" s="130">
        <v>5897465</v>
      </c>
      <c r="CY2029" s="130">
        <v>5905714</v>
      </c>
      <c r="CZ2029" s="130">
        <v>6053354</v>
      </c>
      <c r="DA2029" s="130">
        <v>6075573</v>
      </c>
      <c r="DB2029" s="130">
        <v>6189075</v>
      </c>
      <c r="DC2029" s="130">
        <v>5880972</v>
      </c>
      <c r="DD2029" s="130">
        <v>6028585</v>
      </c>
      <c r="DE2029" s="130">
        <v>6487525</v>
      </c>
      <c r="DF2029" s="130">
        <v>6765523</v>
      </c>
      <c r="DG2029" s="130">
        <v>7123681</v>
      </c>
      <c r="DH2029" s="130">
        <v>7420026</v>
      </c>
      <c r="DI2029" s="130">
        <v>7892147</v>
      </c>
      <c r="DJ2029" s="130">
        <v>8308519</v>
      </c>
      <c r="DK2029" s="130">
        <v>8326783</v>
      </c>
      <c r="DL2029" s="130">
        <v>8996052</v>
      </c>
      <c r="DM2029" s="130">
        <v>8968356</v>
      </c>
      <c r="DN2029" s="130">
        <v>9341475</v>
      </c>
      <c r="DO2029" s="130">
        <v>9775913</v>
      </c>
      <c r="DP2029" s="130">
        <v>9880830</v>
      </c>
      <c r="DQ2029" s="130">
        <v>9879022</v>
      </c>
      <c r="DR2029" s="130">
        <v>9955222</v>
      </c>
      <c r="DS2029" s="130">
        <v>10150173</v>
      </c>
      <c r="DT2029" s="130">
        <v>10493040</v>
      </c>
      <c r="DU2029" s="130">
        <v>10545754</v>
      </c>
      <c r="DV2029" s="130">
        <v>10117703</v>
      </c>
      <c r="DW2029" s="130">
        <v>10728450</v>
      </c>
      <c r="DX2029" s="130">
        <v>10660354</v>
      </c>
      <c r="DY2029" s="130"/>
      <c r="DZ2029" s="119"/>
    </row>
    <row r="2030" spans="1:130">
      <c r="A2030" s="176" t="s">
        <v>3539</v>
      </c>
      <c r="B2030" s="178" t="s">
        <v>3553</v>
      </c>
      <c r="C2030" t="s">
        <v>3533</v>
      </c>
      <c r="D2030" s="187" t="s">
        <v>3567</v>
      </c>
      <c r="E2030" s="118" t="s">
        <v>2752</v>
      </c>
      <c r="F2030" s="119"/>
      <c r="G2030" s="119"/>
      <c r="H2030" s="119"/>
      <c r="I2030" s="119"/>
      <c r="J2030" s="119"/>
      <c r="K2030" s="119"/>
      <c r="L2030" s="119"/>
      <c r="M2030" s="119"/>
      <c r="N2030" s="119"/>
      <c r="O2030" s="119"/>
      <c r="P2030" s="119"/>
      <c r="Q2030" s="119"/>
      <c r="R2030" s="119"/>
      <c r="S2030" s="119"/>
      <c r="T2030" s="119"/>
      <c r="U2030" s="119"/>
      <c r="V2030" s="119"/>
      <c r="W2030" s="119"/>
      <c r="X2030" s="119"/>
      <c r="Y2030" s="119"/>
      <c r="Z2030" s="119"/>
      <c r="AA2030" s="119"/>
      <c r="AB2030" s="119"/>
      <c r="AC2030" s="119"/>
      <c r="AD2030" s="119"/>
      <c r="AE2030" s="119"/>
      <c r="AF2030" s="119"/>
      <c r="AG2030" s="119"/>
      <c r="AH2030" s="119"/>
      <c r="AI2030" s="119"/>
      <c r="AJ2030" s="119"/>
      <c r="AK2030" s="119"/>
      <c r="AL2030" s="119"/>
      <c r="AM2030" s="119"/>
      <c r="AN2030" s="119"/>
      <c r="AO2030" s="119"/>
      <c r="AP2030" s="119"/>
      <c r="AQ2030" s="119"/>
      <c r="AR2030" s="119"/>
      <c r="AS2030" s="119"/>
      <c r="AT2030" s="119"/>
      <c r="AU2030" s="119"/>
      <c r="AV2030" s="119"/>
      <c r="AW2030" s="119"/>
      <c r="AX2030" s="119"/>
      <c r="AY2030" s="119"/>
      <c r="AZ2030" s="119"/>
      <c r="BA2030" s="119"/>
      <c r="BB2030" s="119"/>
      <c r="BC2030" s="119"/>
      <c r="BD2030" s="120"/>
      <c r="BE2030" s="119"/>
      <c r="BF2030" s="119"/>
      <c r="BG2030" s="119"/>
      <c r="BH2030" s="119"/>
      <c r="BI2030" s="120"/>
      <c r="BJ2030" s="119"/>
      <c r="BK2030" s="119"/>
      <c r="BL2030" s="119"/>
      <c r="BM2030" s="119"/>
      <c r="BN2030" s="119"/>
      <c r="BO2030" s="119"/>
      <c r="BP2030" s="119"/>
      <c r="BQ2030" s="119"/>
      <c r="BR2030" s="119"/>
      <c r="BS2030" s="119"/>
      <c r="BT2030" s="119"/>
      <c r="BU2030" s="119"/>
      <c r="BV2030" s="119"/>
      <c r="BW2030" s="119"/>
      <c r="BX2030" s="119"/>
      <c r="BY2030" s="119"/>
      <c r="BZ2030" s="119"/>
      <c r="CA2030" s="119"/>
      <c r="CB2030" s="119"/>
      <c r="CC2030" s="119"/>
      <c r="CD2030" s="119"/>
      <c r="CE2030" s="119"/>
      <c r="CF2030" s="119"/>
      <c r="CG2030" s="119"/>
      <c r="CH2030" s="119"/>
      <c r="CI2030" s="119"/>
      <c r="CJ2030" s="119"/>
      <c r="CK2030" s="119"/>
      <c r="CL2030" s="119"/>
      <c r="CM2030" s="119"/>
      <c r="CN2030" s="119"/>
      <c r="CO2030" s="119"/>
      <c r="CP2030" s="119"/>
      <c r="CQ2030" s="119"/>
      <c r="CR2030" s="130">
        <f>SUM(CR2025:CR2029)</f>
        <v>33517106</v>
      </c>
      <c r="CS2030" s="130">
        <f t="shared" ref="CS2030:DX2030" si="206">SUM(CS2025:CS2029)</f>
        <v>34071069</v>
      </c>
      <c r="CT2030" s="130">
        <f t="shared" si="206"/>
        <v>34752347</v>
      </c>
      <c r="CU2030" s="130">
        <f t="shared" si="206"/>
        <v>34753460</v>
      </c>
      <c r="CV2030" s="130">
        <f t="shared" si="206"/>
        <v>35211422</v>
      </c>
      <c r="CW2030" s="130">
        <f t="shared" si="206"/>
        <v>35818108</v>
      </c>
      <c r="CX2030" s="130">
        <f t="shared" si="206"/>
        <v>36385436</v>
      </c>
      <c r="CY2030" s="130">
        <f t="shared" si="206"/>
        <v>36840295</v>
      </c>
      <c r="CZ2030" s="130">
        <f t="shared" si="206"/>
        <v>36899166</v>
      </c>
      <c r="DA2030" s="130">
        <f t="shared" si="206"/>
        <v>37319930</v>
      </c>
      <c r="DB2030" s="130">
        <f t="shared" si="206"/>
        <v>36521862</v>
      </c>
      <c r="DC2030" s="130">
        <f t="shared" si="206"/>
        <v>36179043</v>
      </c>
      <c r="DD2030" s="130">
        <f t="shared" si="206"/>
        <v>36822253</v>
      </c>
      <c r="DE2030" s="130">
        <f t="shared" si="206"/>
        <v>37635407</v>
      </c>
      <c r="DF2030" s="130">
        <f t="shared" si="206"/>
        <v>38329962</v>
      </c>
      <c r="DG2030" s="130">
        <f t="shared" si="206"/>
        <v>39062196</v>
      </c>
      <c r="DH2030" s="130">
        <f t="shared" si="206"/>
        <v>39959531</v>
      </c>
      <c r="DI2030" s="130">
        <f t="shared" si="206"/>
        <v>40589335</v>
      </c>
      <c r="DJ2030" s="130">
        <f t="shared" si="206"/>
        <v>41282426</v>
      </c>
      <c r="DK2030" s="130">
        <f t="shared" si="206"/>
        <v>41396653</v>
      </c>
      <c r="DL2030" s="130">
        <f t="shared" si="206"/>
        <v>42811842</v>
      </c>
      <c r="DM2030" s="130">
        <f t="shared" si="206"/>
        <v>42798996</v>
      </c>
      <c r="DN2030" s="130">
        <f t="shared" si="206"/>
        <v>43918826</v>
      </c>
      <c r="DO2030" s="130">
        <f t="shared" si="206"/>
        <v>45034179</v>
      </c>
      <c r="DP2030" s="130">
        <f t="shared" si="206"/>
        <v>45516776</v>
      </c>
      <c r="DQ2030" s="130">
        <f t="shared" si="206"/>
        <v>45597977</v>
      </c>
      <c r="DR2030" s="130">
        <f t="shared" si="206"/>
        <v>46351433</v>
      </c>
      <c r="DS2030" s="130">
        <f t="shared" si="206"/>
        <v>47345933</v>
      </c>
      <c r="DT2030" s="130">
        <f t="shared" si="206"/>
        <v>48876966</v>
      </c>
      <c r="DU2030" s="130">
        <f t="shared" si="206"/>
        <v>49544524</v>
      </c>
      <c r="DV2030" s="130">
        <f t="shared" si="206"/>
        <v>49774876</v>
      </c>
      <c r="DW2030" s="130">
        <f t="shared" si="206"/>
        <v>51451491</v>
      </c>
      <c r="DX2030" s="130">
        <f t="shared" si="206"/>
        <v>52274382</v>
      </c>
      <c r="DY2030" s="130"/>
      <c r="DZ2030" s="119"/>
    </row>
    <row r="2031" spans="1:130" s="69" customFormat="1">
      <c r="A2031" s="193" t="s">
        <v>3539</v>
      </c>
      <c r="B2031" s="179" t="s">
        <v>3553</v>
      </c>
      <c r="C2031" s="67" t="s">
        <v>3533</v>
      </c>
      <c r="D2031" s="188" t="s">
        <v>3567</v>
      </c>
      <c r="E2031" s="115" t="s">
        <v>2753</v>
      </c>
      <c r="F2031" s="123"/>
      <c r="G2031" s="123"/>
      <c r="H2031" s="123"/>
      <c r="I2031" s="123"/>
      <c r="J2031" s="123"/>
      <c r="K2031" s="123"/>
      <c r="L2031" s="123"/>
      <c r="M2031" s="123"/>
      <c r="N2031" s="123"/>
      <c r="O2031" s="123"/>
      <c r="P2031" s="123"/>
      <c r="Q2031" s="123"/>
      <c r="R2031" s="123"/>
      <c r="S2031" s="123"/>
      <c r="T2031" s="123"/>
      <c r="U2031" s="123"/>
      <c r="V2031" s="123"/>
      <c r="W2031" s="123"/>
      <c r="X2031" s="123"/>
      <c r="Y2031" s="123"/>
      <c r="Z2031" s="123"/>
      <c r="AA2031" s="123"/>
      <c r="AB2031" s="123"/>
      <c r="AC2031" s="123"/>
      <c r="AD2031" s="123"/>
      <c r="AE2031" s="123"/>
      <c r="AF2031" s="123"/>
      <c r="AG2031" s="123"/>
      <c r="AH2031" s="123"/>
      <c r="AI2031" s="123"/>
      <c r="AJ2031" s="123"/>
      <c r="AK2031" s="123"/>
      <c r="AL2031" s="123"/>
      <c r="AM2031" s="123"/>
      <c r="AN2031" s="123"/>
      <c r="AO2031" s="123"/>
      <c r="AP2031" s="123"/>
      <c r="AQ2031" s="123"/>
      <c r="AR2031" s="123"/>
      <c r="AS2031" s="123"/>
      <c r="AT2031" s="123"/>
      <c r="AU2031" s="123"/>
      <c r="AV2031" s="123"/>
      <c r="AW2031" s="123"/>
      <c r="AX2031" s="123"/>
      <c r="AY2031" s="123"/>
      <c r="AZ2031" s="123"/>
      <c r="BA2031" s="123"/>
      <c r="BB2031" s="123"/>
      <c r="BC2031" s="123"/>
      <c r="BD2031" s="131"/>
      <c r="BE2031" s="123"/>
      <c r="BF2031" s="123"/>
      <c r="BG2031" s="123"/>
      <c r="BH2031" s="123"/>
      <c r="BI2031" s="131"/>
      <c r="BJ2031" s="123"/>
      <c r="BK2031" s="123"/>
      <c r="BL2031" s="123"/>
      <c r="BM2031" s="123"/>
      <c r="BN2031" s="123"/>
      <c r="BO2031" s="123"/>
      <c r="BP2031" s="123"/>
      <c r="BQ2031" s="123"/>
      <c r="BR2031" s="123"/>
      <c r="BS2031" s="123"/>
      <c r="BT2031" s="123"/>
      <c r="BU2031" s="123"/>
      <c r="BV2031" s="123"/>
      <c r="BW2031" s="123"/>
      <c r="BX2031" s="123"/>
      <c r="BY2031" s="123"/>
      <c r="BZ2031" s="123"/>
      <c r="CA2031" s="123"/>
      <c r="CB2031" s="123"/>
      <c r="CC2031" s="123"/>
      <c r="CD2031" s="123"/>
      <c r="CE2031" s="123"/>
      <c r="CF2031" s="123"/>
      <c r="CG2031" s="123"/>
      <c r="CH2031" s="123"/>
      <c r="CI2031" s="123"/>
      <c r="CJ2031" s="123"/>
      <c r="CK2031" s="123"/>
      <c r="CL2031" s="123"/>
      <c r="CM2031" s="123"/>
      <c r="CN2031" s="123"/>
      <c r="CO2031" s="123"/>
      <c r="CP2031" s="123"/>
      <c r="CQ2031" s="123"/>
      <c r="CR2031" s="132">
        <f>CR2025*0.00002388</f>
        <v>131.25584687999998</v>
      </c>
      <c r="CS2031" s="132">
        <f t="shared" ref="CS2031:DX2035" si="207">CS2025*0.00002388</f>
        <v>134.42176175999998</v>
      </c>
      <c r="CT2031" s="132">
        <f t="shared" si="207"/>
        <v>138.20239559999999</v>
      </c>
      <c r="CU2031" s="132">
        <f t="shared" si="207"/>
        <v>141.65721071999999</v>
      </c>
      <c r="CV2031" s="132">
        <f t="shared" si="207"/>
        <v>147.64012979999998</v>
      </c>
      <c r="CW2031" s="132">
        <f t="shared" si="207"/>
        <v>152.5837674</v>
      </c>
      <c r="CX2031" s="132">
        <f t="shared" si="207"/>
        <v>157.00708367999999</v>
      </c>
      <c r="CY2031" s="132">
        <f t="shared" si="207"/>
        <v>162.11403659999999</v>
      </c>
      <c r="CZ2031" s="132">
        <f t="shared" si="207"/>
        <v>163.02006767999998</v>
      </c>
      <c r="DA2031" s="132">
        <f t="shared" si="207"/>
        <v>166.99842791999998</v>
      </c>
      <c r="DB2031" s="132">
        <f t="shared" si="207"/>
        <v>157.24292255999998</v>
      </c>
      <c r="DC2031" s="132">
        <f t="shared" si="207"/>
        <v>161.52904823999998</v>
      </c>
      <c r="DD2031" s="132">
        <f t="shared" si="207"/>
        <v>166.90515263999998</v>
      </c>
      <c r="DE2031" s="132">
        <f t="shared" si="207"/>
        <v>170.61063611999998</v>
      </c>
      <c r="DF2031" s="132">
        <f t="shared" si="207"/>
        <v>177.52733483999998</v>
      </c>
      <c r="DG2031" s="132">
        <f t="shared" si="207"/>
        <v>181.59846887999998</v>
      </c>
      <c r="DH2031" s="132">
        <f t="shared" si="207"/>
        <v>185.99234111999999</v>
      </c>
      <c r="DI2031" s="132">
        <f t="shared" si="207"/>
        <v>186.62107763999998</v>
      </c>
      <c r="DJ2031" s="132">
        <f t="shared" si="207"/>
        <v>191.05382651999997</v>
      </c>
      <c r="DK2031" s="132">
        <f t="shared" si="207"/>
        <v>196.76768963999999</v>
      </c>
      <c r="DL2031" s="132">
        <f t="shared" si="207"/>
        <v>199.39881191999999</v>
      </c>
      <c r="DM2031" s="132">
        <f t="shared" si="207"/>
        <v>206.8878426</v>
      </c>
      <c r="DN2031" s="132">
        <f t="shared" si="207"/>
        <v>217.40022456</v>
      </c>
      <c r="DO2031" s="132">
        <f t="shared" si="207"/>
        <v>223.48363067999998</v>
      </c>
      <c r="DP2031" s="132">
        <f t="shared" si="207"/>
        <v>225.00282851999998</v>
      </c>
      <c r="DQ2031" s="132">
        <f t="shared" si="207"/>
        <v>229.04418419999999</v>
      </c>
      <c r="DR2031" s="132">
        <f t="shared" si="207"/>
        <v>231.87711635999997</v>
      </c>
      <c r="DS2031" s="132">
        <f t="shared" si="207"/>
        <v>236.35807895999997</v>
      </c>
      <c r="DT2031" s="132">
        <f t="shared" si="207"/>
        <v>240.22093163999998</v>
      </c>
      <c r="DU2031" s="132">
        <f t="shared" si="207"/>
        <v>246.14021051999998</v>
      </c>
      <c r="DV2031" s="132">
        <f t="shared" si="207"/>
        <v>255.97189307999997</v>
      </c>
      <c r="DW2031" s="132">
        <f t="shared" si="207"/>
        <v>266.12674368</v>
      </c>
      <c r="DX2031" s="132">
        <f t="shared" si="207"/>
        <v>272.49286511999998</v>
      </c>
      <c r="DY2031" s="132"/>
    </row>
    <row r="2032" spans="1:130" s="69" customFormat="1">
      <c r="A2032" s="193" t="s">
        <v>3539</v>
      </c>
      <c r="B2032" s="179" t="s">
        <v>3553</v>
      </c>
      <c r="C2032" s="67" t="s">
        <v>3533</v>
      </c>
      <c r="D2032" s="188" t="s">
        <v>3567</v>
      </c>
      <c r="E2032" s="115" t="s">
        <v>2754</v>
      </c>
      <c r="F2032" s="123"/>
      <c r="G2032" s="123"/>
      <c r="H2032" s="123"/>
      <c r="I2032" s="123"/>
      <c r="J2032" s="123"/>
      <c r="K2032" s="123"/>
      <c r="L2032" s="123"/>
      <c r="M2032" s="123"/>
      <c r="N2032" s="123"/>
      <c r="O2032" s="123"/>
      <c r="P2032" s="123"/>
      <c r="Q2032" s="123"/>
      <c r="R2032" s="123"/>
      <c r="S2032" s="123"/>
      <c r="T2032" s="123"/>
      <c r="U2032" s="123"/>
      <c r="V2032" s="123"/>
      <c r="W2032" s="123"/>
      <c r="X2032" s="123"/>
      <c r="Y2032" s="123"/>
      <c r="Z2032" s="123"/>
      <c r="AA2032" s="123"/>
      <c r="AB2032" s="123"/>
      <c r="AC2032" s="123"/>
      <c r="AD2032" s="123"/>
      <c r="AE2032" s="123"/>
      <c r="AF2032" s="123"/>
      <c r="AG2032" s="123"/>
      <c r="AH2032" s="123"/>
      <c r="AI2032" s="123"/>
      <c r="AJ2032" s="123"/>
      <c r="AK2032" s="123"/>
      <c r="AL2032" s="123"/>
      <c r="AM2032" s="123"/>
      <c r="AN2032" s="123"/>
      <c r="AO2032" s="123"/>
      <c r="AP2032" s="123"/>
      <c r="AQ2032" s="123"/>
      <c r="AR2032" s="123"/>
      <c r="AS2032" s="123"/>
      <c r="AT2032" s="123"/>
      <c r="AU2032" s="123"/>
      <c r="AV2032" s="123"/>
      <c r="AW2032" s="123"/>
      <c r="AX2032" s="123"/>
      <c r="AY2032" s="123"/>
      <c r="AZ2032" s="123"/>
      <c r="BA2032" s="123"/>
      <c r="BB2032" s="123"/>
      <c r="BC2032" s="123"/>
      <c r="BD2032" s="131"/>
      <c r="BE2032" s="123"/>
      <c r="BF2032" s="123"/>
      <c r="BG2032" s="123"/>
      <c r="BH2032" s="123"/>
      <c r="BI2032" s="131"/>
      <c r="BJ2032" s="123"/>
      <c r="BK2032" s="123"/>
      <c r="BL2032" s="123"/>
      <c r="BM2032" s="123"/>
      <c r="BN2032" s="123"/>
      <c r="BO2032" s="123"/>
      <c r="BP2032" s="123"/>
      <c r="BQ2032" s="123"/>
      <c r="BR2032" s="123"/>
      <c r="BS2032" s="123"/>
      <c r="BT2032" s="123"/>
      <c r="BU2032" s="123"/>
      <c r="BV2032" s="123"/>
      <c r="BW2032" s="123"/>
      <c r="BX2032" s="123"/>
      <c r="BY2032" s="123"/>
      <c r="BZ2032" s="123"/>
      <c r="CA2032" s="123"/>
      <c r="CB2032" s="123"/>
      <c r="CC2032" s="123"/>
      <c r="CD2032" s="123"/>
      <c r="CE2032" s="123"/>
      <c r="CF2032" s="123"/>
      <c r="CG2032" s="123"/>
      <c r="CH2032" s="123"/>
      <c r="CI2032" s="123"/>
      <c r="CJ2032" s="123"/>
      <c r="CK2032" s="123"/>
      <c r="CL2032" s="123"/>
      <c r="CM2032" s="123"/>
      <c r="CN2032" s="123"/>
      <c r="CO2032" s="123"/>
      <c r="CP2032" s="123"/>
      <c r="CQ2032" s="123"/>
      <c r="CR2032" s="132">
        <f t="shared" ref="CR2032:DG2035" si="208">CR2026*0.00002388</f>
        <v>434.75615171999999</v>
      </c>
      <c r="CS2032" s="132">
        <f t="shared" si="208"/>
        <v>440.15415407999996</v>
      </c>
      <c r="CT2032" s="132">
        <f t="shared" si="208"/>
        <v>444.04442099999994</v>
      </c>
      <c r="CU2032" s="132">
        <f t="shared" si="208"/>
        <v>445.89533591999998</v>
      </c>
      <c r="CV2032" s="132">
        <f t="shared" si="208"/>
        <v>448.43034119999999</v>
      </c>
      <c r="CW2032" s="132">
        <f t="shared" si="208"/>
        <v>453.11894039999999</v>
      </c>
      <c r="CX2032" s="132">
        <f t="shared" si="208"/>
        <v>457.08743819999995</v>
      </c>
      <c r="CY2032" s="132">
        <f t="shared" si="208"/>
        <v>460.69931207999997</v>
      </c>
      <c r="CZ2032" s="132">
        <f t="shared" si="208"/>
        <v>459.67063331999998</v>
      </c>
      <c r="DA2032" s="132">
        <f t="shared" si="208"/>
        <v>462.28745147999996</v>
      </c>
      <c r="DB2032" s="132">
        <f t="shared" si="208"/>
        <v>454.44411323999998</v>
      </c>
      <c r="DC2032" s="132">
        <f t="shared" si="208"/>
        <v>447.39299399999999</v>
      </c>
      <c r="DD2032" s="132">
        <f t="shared" si="208"/>
        <v>448.57151975999994</v>
      </c>
      <c r="DE2032" s="132">
        <f t="shared" si="208"/>
        <v>446.45131007999998</v>
      </c>
      <c r="DF2032" s="132">
        <f t="shared" si="208"/>
        <v>443.77128155999998</v>
      </c>
      <c r="DG2032" s="132">
        <f t="shared" si="208"/>
        <v>444.46041059999999</v>
      </c>
      <c r="DH2032" s="132">
        <f t="shared" si="207"/>
        <v>448.27084667999998</v>
      </c>
      <c r="DI2032" s="132">
        <f t="shared" si="207"/>
        <v>443.42089031999996</v>
      </c>
      <c r="DJ2032" s="132">
        <f t="shared" si="207"/>
        <v>437.42505215999995</v>
      </c>
      <c r="DK2032" s="132">
        <f t="shared" si="207"/>
        <v>434.72661215999995</v>
      </c>
      <c r="DL2032" s="132">
        <f t="shared" si="207"/>
        <v>438.86315351999997</v>
      </c>
      <c r="DM2032" s="132">
        <f t="shared" si="207"/>
        <v>434.23473191999994</v>
      </c>
      <c r="DN2032" s="132">
        <f t="shared" si="207"/>
        <v>432.47436995999999</v>
      </c>
      <c r="DO2032" s="132">
        <f t="shared" si="207"/>
        <v>435.1524642</v>
      </c>
      <c r="DP2032" s="132">
        <f t="shared" si="207"/>
        <v>442.54062575999995</v>
      </c>
      <c r="DQ2032" s="132">
        <f t="shared" si="207"/>
        <v>436.27838231999999</v>
      </c>
      <c r="DR2032" s="132">
        <f t="shared" si="207"/>
        <v>446.41357967999994</v>
      </c>
      <c r="DS2032" s="132">
        <f t="shared" si="207"/>
        <v>458.1613218</v>
      </c>
      <c r="DT2032" s="132">
        <f t="shared" si="207"/>
        <v>474.19533287999997</v>
      </c>
      <c r="DU2032" s="132">
        <f t="shared" si="207"/>
        <v>478.51782779999996</v>
      </c>
      <c r="DV2032" s="132">
        <f t="shared" si="207"/>
        <v>480.24463835999995</v>
      </c>
      <c r="DW2032" s="132">
        <f t="shared" si="207"/>
        <v>496.63283759999996</v>
      </c>
      <c r="DX2032" s="132">
        <f t="shared" si="207"/>
        <v>511.87228943999997</v>
      </c>
      <c r="DY2032" s="132"/>
    </row>
    <row r="2033" spans="1:206" s="69" customFormat="1">
      <c r="A2033" s="193" t="s">
        <v>3539</v>
      </c>
      <c r="B2033" s="179" t="s">
        <v>3553</v>
      </c>
      <c r="C2033" s="67" t="s">
        <v>3533</v>
      </c>
      <c r="D2033" s="188" t="s">
        <v>3567</v>
      </c>
      <c r="E2033" s="115" t="s">
        <v>2755</v>
      </c>
      <c r="F2033" s="123"/>
      <c r="G2033" s="123"/>
      <c r="H2033" s="123"/>
      <c r="I2033" s="123"/>
      <c r="J2033" s="123"/>
      <c r="K2033" s="123"/>
      <c r="L2033" s="123"/>
      <c r="M2033" s="123"/>
      <c r="N2033" s="123"/>
      <c r="O2033" s="123"/>
      <c r="P2033" s="123"/>
      <c r="Q2033" s="123"/>
      <c r="R2033" s="123"/>
      <c r="S2033" s="123"/>
      <c r="T2033" s="123"/>
      <c r="U2033" s="123"/>
      <c r="V2033" s="123"/>
      <c r="W2033" s="123"/>
      <c r="X2033" s="123"/>
      <c r="Y2033" s="123"/>
      <c r="Z2033" s="123"/>
      <c r="AA2033" s="123"/>
      <c r="AB2033" s="123"/>
      <c r="AC2033" s="123"/>
      <c r="AD2033" s="123"/>
      <c r="AE2033" s="123"/>
      <c r="AF2033" s="123"/>
      <c r="AG2033" s="123"/>
      <c r="AH2033" s="123"/>
      <c r="AI2033" s="123"/>
      <c r="AJ2033" s="123"/>
      <c r="AK2033" s="123"/>
      <c r="AL2033" s="123"/>
      <c r="AM2033" s="123"/>
      <c r="AN2033" s="123"/>
      <c r="AO2033" s="123"/>
      <c r="AP2033" s="123"/>
      <c r="AQ2033" s="123"/>
      <c r="AR2033" s="123"/>
      <c r="AS2033" s="123"/>
      <c r="AT2033" s="123"/>
      <c r="AU2033" s="123"/>
      <c r="AV2033" s="123"/>
      <c r="AW2033" s="123"/>
      <c r="AX2033" s="123"/>
      <c r="AY2033" s="123"/>
      <c r="AZ2033" s="123"/>
      <c r="BA2033" s="123"/>
      <c r="BB2033" s="123"/>
      <c r="BC2033" s="123"/>
      <c r="BD2033" s="131"/>
      <c r="BE2033" s="123"/>
      <c r="BF2033" s="123"/>
      <c r="BG2033" s="123"/>
      <c r="BH2033" s="123"/>
      <c r="BI2033" s="131"/>
      <c r="BJ2033" s="123"/>
      <c r="BK2033" s="123"/>
      <c r="BL2033" s="123"/>
      <c r="BM2033" s="123"/>
      <c r="BN2033" s="123"/>
      <c r="BO2033" s="123"/>
      <c r="BP2033" s="123"/>
      <c r="BQ2033" s="123"/>
      <c r="BR2033" s="123"/>
      <c r="BS2033" s="123"/>
      <c r="BT2033" s="123"/>
      <c r="BU2033" s="123"/>
      <c r="BV2033" s="123"/>
      <c r="BW2033" s="123"/>
      <c r="BX2033" s="123"/>
      <c r="BY2033" s="123"/>
      <c r="BZ2033" s="123"/>
      <c r="CA2033" s="123"/>
      <c r="CB2033" s="123"/>
      <c r="CC2033" s="123"/>
      <c r="CD2033" s="123"/>
      <c r="CE2033" s="123"/>
      <c r="CF2033" s="123"/>
      <c r="CG2033" s="123"/>
      <c r="CH2033" s="123"/>
      <c r="CI2033" s="123"/>
      <c r="CJ2033" s="123"/>
      <c r="CK2033" s="123"/>
      <c r="CL2033" s="123"/>
      <c r="CM2033" s="123"/>
      <c r="CN2033" s="123"/>
      <c r="CO2033" s="123"/>
      <c r="CP2033" s="123"/>
      <c r="CQ2033" s="123"/>
      <c r="CR2033" s="132">
        <f t="shared" si="208"/>
        <v>22.205773199999999</v>
      </c>
      <c r="CS2033" s="132">
        <f t="shared" si="207"/>
        <v>21.663028559999997</v>
      </c>
      <c r="CT2033" s="132">
        <f t="shared" si="207"/>
        <v>23.583577559999998</v>
      </c>
      <c r="CU2033" s="132">
        <f t="shared" si="207"/>
        <v>26.295199319999998</v>
      </c>
      <c r="CV2033" s="132">
        <f t="shared" si="207"/>
        <v>22.451355119999999</v>
      </c>
      <c r="CW2033" s="132">
        <f t="shared" si="207"/>
        <v>23.647074479999997</v>
      </c>
      <c r="CX2033" s="132">
        <f t="shared" si="207"/>
        <v>23.525931239999998</v>
      </c>
      <c r="CY2033" s="132">
        <f t="shared" si="207"/>
        <v>24.2366478</v>
      </c>
      <c r="CZ2033" s="132">
        <f t="shared" si="207"/>
        <v>22.206298559999997</v>
      </c>
      <c r="DA2033" s="132">
        <f t="shared" si="207"/>
        <v>24.095278199999999</v>
      </c>
      <c r="DB2033" s="132">
        <f t="shared" si="207"/>
        <v>24.374721959999999</v>
      </c>
      <c r="DC2033" s="132">
        <f t="shared" si="207"/>
        <v>24.42699528</v>
      </c>
      <c r="DD2033" s="132">
        <f t="shared" si="207"/>
        <v>25.041069479999997</v>
      </c>
      <c r="DE2033" s="132">
        <f t="shared" si="207"/>
        <v>25.541594279999998</v>
      </c>
      <c r="DF2033" s="132">
        <f t="shared" si="207"/>
        <v>27.45624492</v>
      </c>
      <c r="DG2033" s="132">
        <f t="shared" si="207"/>
        <v>28.810193159999997</v>
      </c>
      <c r="DH2033" s="132">
        <f t="shared" si="207"/>
        <v>30.509541719999998</v>
      </c>
      <c r="DI2033" s="132">
        <f t="shared" si="207"/>
        <v>30.951035159999996</v>
      </c>
      <c r="DJ2033" s="132">
        <f t="shared" si="207"/>
        <v>32.298105960000001</v>
      </c>
      <c r="DK2033" s="132">
        <f t="shared" si="207"/>
        <v>34.896178319999997</v>
      </c>
      <c r="DL2033" s="132">
        <f t="shared" si="207"/>
        <v>38.219295239999994</v>
      </c>
      <c r="DM2033" s="132">
        <f t="shared" si="207"/>
        <v>39.337977719999998</v>
      </c>
      <c r="DN2033" s="132">
        <f t="shared" si="207"/>
        <v>42.197679359999995</v>
      </c>
      <c r="DO2033" s="132">
        <f t="shared" si="207"/>
        <v>43.027437719999995</v>
      </c>
      <c r="DP2033" s="132">
        <f t="shared" si="207"/>
        <v>42.854642039999995</v>
      </c>
      <c r="DQ2033" s="132">
        <f t="shared" si="207"/>
        <v>45.380978879999994</v>
      </c>
      <c r="DR2033" s="132">
        <f t="shared" si="207"/>
        <v>47.266901879999999</v>
      </c>
      <c r="DS2033" s="132">
        <f t="shared" si="207"/>
        <v>47.331688319999998</v>
      </c>
      <c r="DT2033" s="132">
        <f t="shared" si="207"/>
        <v>53.181715199999999</v>
      </c>
      <c r="DU2033" s="132">
        <f t="shared" si="207"/>
        <v>55.450936079999998</v>
      </c>
      <c r="DV2033" s="132">
        <f t="shared" si="207"/>
        <v>56.786783279999995</v>
      </c>
      <c r="DW2033" s="132">
        <f t="shared" si="207"/>
        <v>59.558248319999997</v>
      </c>
      <c r="DX2033" s="132">
        <f t="shared" si="207"/>
        <v>56.927794679999998</v>
      </c>
      <c r="DY2033" s="132"/>
    </row>
    <row r="2034" spans="1:206" s="69" customFormat="1">
      <c r="A2034" s="193" t="s">
        <v>3539</v>
      </c>
      <c r="B2034" s="179" t="s">
        <v>3553</v>
      </c>
      <c r="C2034" s="67" t="s">
        <v>3533</v>
      </c>
      <c r="D2034" s="188" t="s">
        <v>3567</v>
      </c>
      <c r="E2034" s="115" t="s">
        <v>2756</v>
      </c>
      <c r="F2034" s="123"/>
      <c r="G2034" s="123"/>
      <c r="H2034" s="123"/>
      <c r="I2034" s="123"/>
      <c r="J2034" s="123"/>
      <c r="K2034" s="123"/>
      <c r="L2034" s="123"/>
      <c r="M2034" s="123"/>
      <c r="N2034" s="123"/>
      <c r="O2034" s="123"/>
      <c r="P2034" s="123"/>
      <c r="Q2034" s="123"/>
      <c r="R2034" s="123"/>
      <c r="S2034" s="123"/>
      <c r="T2034" s="123"/>
      <c r="U2034" s="123"/>
      <c r="V2034" s="123"/>
      <c r="W2034" s="123"/>
      <c r="X2034" s="123"/>
      <c r="Y2034" s="123"/>
      <c r="Z2034" s="123"/>
      <c r="AA2034" s="123"/>
      <c r="AB2034" s="123"/>
      <c r="AC2034" s="123"/>
      <c r="AD2034" s="123"/>
      <c r="AE2034" s="123"/>
      <c r="AF2034" s="123"/>
      <c r="AG2034" s="123"/>
      <c r="AH2034" s="123"/>
      <c r="AI2034" s="123"/>
      <c r="AJ2034" s="123"/>
      <c r="AK2034" s="123"/>
      <c r="AL2034" s="123"/>
      <c r="AM2034" s="123"/>
      <c r="AN2034" s="123"/>
      <c r="AO2034" s="123"/>
      <c r="AP2034" s="123"/>
      <c r="AQ2034" s="123"/>
      <c r="AR2034" s="123"/>
      <c r="AS2034" s="123"/>
      <c r="AT2034" s="123"/>
      <c r="AU2034" s="123"/>
      <c r="AV2034" s="123"/>
      <c r="AW2034" s="123"/>
      <c r="AX2034" s="123"/>
      <c r="AY2034" s="123"/>
      <c r="AZ2034" s="123"/>
      <c r="BA2034" s="123"/>
      <c r="BB2034" s="123"/>
      <c r="BC2034" s="123"/>
      <c r="BD2034" s="131"/>
      <c r="BE2034" s="123"/>
      <c r="BF2034" s="123"/>
      <c r="BG2034" s="123"/>
      <c r="BH2034" s="123"/>
      <c r="BI2034" s="131"/>
      <c r="BJ2034" s="123"/>
      <c r="BK2034" s="123"/>
      <c r="BL2034" s="123"/>
      <c r="BM2034" s="123"/>
      <c r="BN2034" s="123"/>
      <c r="BO2034" s="123"/>
      <c r="BP2034" s="123"/>
      <c r="BQ2034" s="123"/>
      <c r="BR2034" s="123"/>
      <c r="BS2034" s="123"/>
      <c r="BT2034" s="123"/>
      <c r="BU2034" s="123"/>
      <c r="BV2034" s="123"/>
      <c r="BW2034" s="123"/>
      <c r="BX2034" s="123"/>
      <c r="BY2034" s="123"/>
      <c r="BZ2034" s="123"/>
      <c r="CA2034" s="123"/>
      <c r="CB2034" s="123"/>
      <c r="CC2034" s="123"/>
      <c r="CD2034" s="123"/>
      <c r="CE2034" s="123"/>
      <c r="CF2034" s="123"/>
      <c r="CG2034" s="123"/>
      <c r="CH2034" s="123"/>
      <c r="CI2034" s="123"/>
      <c r="CJ2034" s="123"/>
      <c r="CK2034" s="123"/>
      <c r="CL2034" s="123"/>
      <c r="CM2034" s="123"/>
      <c r="CN2034" s="123"/>
      <c r="CO2034" s="123"/>
      <c r="CP2034" s="123"/>
      <c r="CQ2034" s="123"/>
      <c r="CR2034" s="132">
        <f t="shared" si="208"/>
        <v>91.46474615999999</v>
      </c>
      <c r="CS2034" s="132">
        <f t="shared" si="207"/>
        <v>91.557496079999993</v>
      </c>
      <c r="CT2034" s="132">
        <f t="shared" si="207"/>
        <v>90.415148519999988</v>
      </c>
      <c r="CU2034" s="132">
        <f t="shared" si="207"/>
        <v>87.533071319999991</v>
      </c>
      <c r="CV2034" s="132">
        <f t="shared" si="207"/>
        <v>90.492806279999996</v>
      </c>
      <c r="CW2034" s="132">
        <f t="shared" si="207"/>
        <v>89.131383599999992</v>
      </c>
      <c r="CX2034" s="132">
        <f t="shared" si="207"/>
        <v>90.43229436</v>
      </c>
      <c r="CY2034" s="132">
        <f t="shared" si="207"/>
        <v>91.667797799999988</v>
      </c>
      <c r="CZ2034" s="132">
        <f t="shared" si="207"/>
        <v>91.700990999999988</v>
      </c>
      <c r="DA2034" s="132">
        <f t="shared" si="207"/>
        <v>92.734087559999992</v>
      </c>
      <c r="DB2034" s="132">
        <f t="shared" si="207"/>
        <v>88.285195799999997</v>
      </c>
      <c r="DC2034" s="132">
        <f t="shared" si="207"/>
        <v>90.168897959999995</v>
      </c>
      <c r="DD2034" s="132">
        <f t="shared" si="207"/>
        <v>94.835049959999992</v>
      </c>
      <c r="DE2034" s="132">
        <f t="shared" si="207"/>
        <v>101.20788168</v>
      </c>
      <c r="DF2034" s="132">
        <f t="shared" si="207"/>
        <v>105.003942</v>
      </c>
      <c r="DG2034" s="132">
        <f t="shared" si="207"/>
        <v>107.82266555999999</v>
      </c>
      <c r="DH2034" s="132">
        <f t="shared" si="207"/>
        <v>112.27064987999999</v>
      </c>
      <c r="DI2034" s="132">
        <f t="shared" si="207"/>
        <v>119.81584631999999</v>
      </c>
      <c r="DJ2034" s="132">
        <f t="shared" si="207"/>
        <v>126.63991451999999</v>
      </c>
      <c r="DK2034" s="132">
        <f t="shared" si="207"/>
        <v>123.31801547999999</v>
      </c>
      <c r="DL2034" s="132">
        <f t="shared" si="207"/>
        <v>131.03980451999999</v>
      </c>
      <c r="DM2034" s="132">
        <f t="shared" si="207"/>
        <v>127.41513095999998</v>
      </c>
      <c r="DN2034" s="132">
        <f t="shared" si="207"/>
        <v>133.63486799999998</v>
      </c>
      <c r="DO2034" s="132">
        <f t="shared" si="207"/>
        <v>140.30385948</v>
      </c>
      <c r="DP2034" s="132">
        <f t="shared" si="207"/>
        <v>140.58829416</v>
      </c>
      <c r="DQ2034" s="132">
        <f t="shared" si="207"/>
        <v>142.26509999999999</v>
      </c>
      <c r="DR2034" s="132">
        <f t="shared" si="207"/>
        <v>143.58392075999998</v>
      </c>
      <c r="DS2034" s="132">
        <f t="shared" si="207"/>
        <v>146.38365972</v>
      </c>
      <c r="DT2034" s="132">
        <f t="shared" si="207"/>
        <v>149.01017315999999</v>
      </c>
      <c r="DU2034" s="132">
        <f t="shared" si="207"/>
        <v>151.1816532</v>
      </c>
      <c r="DV2034" s="132">
        <f t="shared" si="207"/>
        <v>154.00997651999998</v>
      </c>
      <c r="DW2034" s="132">
        <f t="shared" si="207"/>
        <v>150.14838947999999</v>
      </c>
      <c r="DX2034" s="132">
        <f t="shared" si="207"/>
        <v>152.45003939999998</v>
      </c>
      <c r="DY2034" s="132"/>
    </row>
    <row r="2035" spans="1:206" s="69" customFormat="1">
      <c r="A2035" s="193" t="s">
        <v>3539</v>
      </c>
      <c r="B2035" s="179" t="s">
        <v>3553</v>
      </c>
      <c r="C2035" s="67" t="s">
        <v>3533</v>
      </c>
      <c r="D2035" s="188" t="s">
        <v>3567</v>
      </c>
      <c r="E2035" s="115" t="s">
        <v>2757</v>
      </c>
      <c r="F2035" s="123"/>
      <c r="G2035" s="123"/>
      <c r="H2035" s="123"/>
      <c r="I2035" s="123"/>
      <c r="J2035" s="123"/>
      <c r="K2035" s="123"/>
      <c r="L2035" s="123"/>
      <c r="M2035" s="123"/>
      <c r="N2035" s="123"/>
      <c r="O2035" s="123"/>
      <c r="P2035" s="123"/>
      <c r="Q2035" s="123"/>
      <c r="R2035" s="123"/>
      <c r="S2035" s="123"/>
      <c r="T2035" s="123"/>
      <c r="U2035" s="123"/>
      <c r="V2035" s="123"/>
      <c r="W2035" s="123"/>
      <c r="X2035" s="123"/>
      <c r="Y2035" s="123"/>
      <c r="Z2035" s="123"/>
      <c r="AA2035" s="123"/>
      <c r="AB2035" s="123"/>
      <c r="AC2035" s="123"/>
      <c r="AD2035" s="123"/>
      <c r="AE2035" s="123"/>
      <c r="AF2035" s="123"/>
      <c r="AG2035" s="123"/>
      <c r="AH2035" s="123"/>
      <c r="AI2035" s="123"/>
      <c r="AJ2035" s="123"/>
      <c r="AK2035" s="123"/>
      <c r="AL2035" s="123"/>
      <c r="AM2035" s="123"/>
      <c r="AN2035" s="123"/>
      <c r="AO2035" s="123"/>
      <c r="AP2035" s="123"/>
      <c r="AQ2035" s="123"/>
      <c r="AR2035" s="123"/>
      <c r="AS2035" s="123"/>
      <c r="AT2035" s="123"/>
      <c r="AU2035" s="123"/>
      <c r="AV2035" s="123"/>
      <c r="AW2035" s="123"/>
      <c r="AX2035" s="123"/>
      <c r="AY2035" s="123"/>
      <c r="AZ2035" s="123"/>
      <c r="BA2035" s="123"/>
      <c r="BB2035" s="123"/>
      <c r="BC2035" s="123"/>
      <c r="BD2035" s="131"/>
      <c r="BE2035" s="123"/>
      <c r="BF2035" s="123"/>
      <c r="BG2035" s="123"/>
      <c r="BH2035" s="123"/>
      <c r="BI2035" s="131"/>
      <c r="BJ2035" s="123"/>
      <c r="BK2035" s="123"/>
      <c r="BL2035" s="123"/>
      <c r="BM2035" s="123"/>
      <c r="BN2035" s="123"/>
      <c r="BO2035" s="123"/>
      <c r="BP2035" s="123"/>
      <c r="BQ2035" s="123"/>
      <c r="BR2035" s="123"/>
      <c r="BS2035" s="123"/>
      <c r="BT2035" s="123"/>
      <c r="BU2035" s="123"/>
      <c r="BV2035" s="123"/>
      <c r="BW2035" s="123"/>
      <c r="BX2035" s="123"/>
      <c r="BY2035" s="123"/>
      <c r="BZ2035" s="123"/>
      <c r="CA2035" s="123"/>
      <c r="CB2035" s="123"/>
      <c r="CC2035" s="123"/>
      <c r="CD2035" s="123"/>
      <c r="CE2035" s="123"/>
      <c r="CF2035" s="123"/>
      <c r="CG2035" s="123"/>
      <c r="CH2035" s="123"/>
      <c r="CI2035" s="123"/>
      <c r="CJ2035" s="123"/>
      <c r="CK2035" s="123"/>
      <c r="CL2035" s="123"/>
      <c r="CM2035" s="123"/>
      <c r="CN2035" s="123"/>
      <c r="CO2035" s="123"/>
      <c r="CP2035" s="123"/>
      <c r="CQ2035" s="123"/>
      <c r="CR2035" s="132">
        <f t="shared" si="208"/>
        <v>120.70597332</v>
      </c>
      <c r="CS2035" s="132">
        <f t="shared" si="207"/>
        <v>125.82068724</v>
      </c>
      <c r="CT2035" s="132">
        <f t="shared" si="207"/>
        <v>133.64050367999999</v>
      </c>
      <c r="CU2035" s="132">
        <f t="shared" si="207"/>
        <v>128.53180752</v>
      </c>
      <c r="CV2035" s="132">
        <f t="shared" si="207"/>
        <v>131.83412496</v>
      </c>
      <c r="CW2035" s="132">
        <f t="shared" si="207"/>
        <v>136.85525315999999</v>
      </c>
      <c r="CX2035" s="132">
        <f t="shared" si="207"/>
        <v>140.8314642</v>
      </c>
      <c r="CY2035" s="132">
        <f t="shared" si="207"/>
        <v>141.02845031999999</v>
      </c>
      <c r="CZ2035" s="132">
        <f t="shared" si="207"/>
        <v>144.55409351999998</v>
      </c>
      <c r="DA2035" s="132">
        <f t="shared" si="207"/>
        <v>145.08468324</v>
      </c>
      <c r="DB2035" s="132">
        <f t="shared" si="207"/>
        <v>147.79511099999999</v>
      </c>
      <c r="DC2035" s="132">
        <f t="shared" si="207"/>
        <v>140.43761135999998</v>
      </c>
      <c r="DD2035" s="132">
        <f t="shared" si="207"/>
        <v>143.9626098</v>
      </c>
      <c r="DE2035" s="132">
        <f t="shared" si="207"/>
        <v>154.92209699999998</v>
      </c>
      <c r="DF2035" s="132">
        <f t="shared" si="207"/>
        <v>161.56068923999999</v>
      </c>
      <c r="DG2035" s="132">
        <f t="shared" si="207"/>
        <v>170.11350227999998</v>
      </c>
      <c r="DH2035" s="132">
        <f t="shared" si="207"/>
        <v>177.19022088</v>
      </c>
      <c r="DI2035" s="132">
        <f t="shared" si="207"/>
        <v>188.46447035999998</v>
      </c>
      <c r="DJ2035" s="132">
        <f t="shared" si="207"/>
        <v>198.40743372</v>
      </c>
      <c r="DK2035" s="132">
        <f t="shared" si="207"/>
        <v>198.84357803999998</v>
      </c>
      <c r="DL2035" s="132">
        <f t="shared" si="207"/>
        <v>214.82572175999999</v>
      </c>
      <c r="DM2035" s="132">
        <f t="shared" si="207"/>
        <v>214.16434127999997</v>
      </c>
      <c r="DN2035" s="132">
        <f t="shared" si="207"/>
        <v>223.074423</v>
      </c>
      <c r="DO2035" s="132">
        <f t="shared" si="207"/>
        <v>233.44880243999998</v>
      </c>
      <c r="DP2035" s="132">
        <f t="shared" si="207"/>
        <v>235.9542204</v>
      </c>
      <c r="DQ2035" s="132">
        <f t="shared" si="207"/>
        <v>235.91104535999997</v>
      </c>
      <c r="DR2035" s="132">
        <f t="shared" si="207"/>
        <v>237.73070135999998</v>
      </c>
      <c r="DS2035" s="132">
        <f t="shared" si="207"/>
        <v>242.38613124</v>
      </c>
      <c r="DT2035" s="132">
        <f t="shared" si="207"/>
        <v>250.57379519999998</v>
      </c>
      <c r="DU2035" s="132">
        <f t="shared" si="207"/>
        <v>251.83260551999999</v>
      </c>
      <c r="DV2035" s="132">
        <f t="shared" si="207"/>
        <v>241.61074763999997</v>
      </c>
      <c r="DW2035" s="132">
        <f t="shared" si="207"/>
        <v>256.19538599999998</v>
      </c>
      <c r="DX2035" s="132">
        <f t="shared" si="207"/>
        <v>254.56925351999999</v>
      </c>
      <c r="DY2035" s="132"/>
    </row>
    <row r="2036" spans="1:206" s="69" customFormat="1">
      <c r="A2036" s="193" t="s">
        <v>3539</v>
      </c>
      <c r="B2036" s="179" t="s">
        <v>3553</v>
      </c>
      <c r="C2036" s="67" t="s">
        <v>3533</v>
      </c>
      <c r="D2036" s="188" t="s">
        <v>3567</v>
      </c>
      <c r="E2036" s="115" t="s">
        <v>2758</v>
      </c>
      <c r="F2036" s="123"/>
      <c r="G2036" s="123"/>
      <c r="H2036" s="123"/>
      <c r="I2036" s="123"/>
      <c r="J2036" s="123"/>
      <c r="K2036" s="123"/>
      <c r="L2036" s="123"/>
      <c r="M2036" s="123"/>
      <c r="N2036" s="123"/>
      <c r="O2036" s="123"/>
      <c r="P2036" s="123"/>
      <c r="Q2036" s="123"/>
      <c r="R2036" s="123"/>
      <c r="S2036" s="123"/>
      <c r="T2036" s="123"/>
      <c r="U2036" s="123"/>
      <c r="V2036" s="123"/>
      <c r="W2036" s="123"/>
      <c r="X2036" s="123"/>
      <c r="Y2036" s="123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123"/>
      <c r="AN2036" s="123"/>
      <c r="AO2036" s="123"/>
      <c r="AP2036" s="123"/>
      <c r="AQ2036" s="123"/>
      <c r="AR2036" s="123"/>
      <c r="AS2036" s="123"/>
      <c r="AT2036" s="123"/>
      <c r="AU2036" s="123"/>
      <c r="AV2036" s="123"/>
      <c r="AW2036" s="123"/>
      <c r="AX2036" s="123"/>
      <c r="AY2036" s="123"/>
      <c r="AZ2036" s="123"/>
      <c r="BA2036" s="123"/>
      <c r="BB2036" s="123"/>
      <c r="BC2036" s="123"/>
      <c r="BD2036" s="131"/>
      <c r="BE2036" s="123"/>
      <c r="BF2036" s="123"/>
      <c r="BG2036" s="123"/>
      <c r="BH2036" s="123"/>
      <c r="BI2036" s="131"/>
      <c r="BJ2036" s="123"/>
      <c r="BK2036" s="123"/>
      <c r="BL2036" s="123"/>
      <c r="BM2036" s="123"/>
      <c r="BN2036" s="123"/>
      <c r="BO2036" s="123"/>
      <c r="BP2036" s="123"/>
      <c r="BQ2036" s="123"/>
      <c r="BR2036" s="123"/>
      <c r="BS2036" s="123"/>
      <c r="BT2036" s="123"/>
      <c r="BU2036" s="123"/>
      <c r="BV2036" s="123"/>
      <c r="BW2036" s="123"/>
      <c r="BX2036" s="123"/>
      <c r="BY2036" s="123"/>
      <c r="BZ2036" s="123"/>
      <c r="CA2036" s="123"/>
      <c r="CB2036" s="123"/>
      <c r="CC2036" s="123"/>
      <c r="CD2036" s="123"/>
      <c r="CE2036" s="123"/>
      <c r="CF2036" s="123"/>
      <c r="CG2036" s="123"/>
      <c r="CH2036" s="123"/>
      <c r="CI2036" s="123"/>
      <c r="CJ2036" s="123"/>
      <c r="CK2036" s="123"/>
      <c r="CL2036" s="123"/>
      <c r="CM2036" s="123"/>
      <c r="CN2036" s="123"/>
      <c r="CO2036" s="123"/>
      <c r="CP2036" s="123"/>
      <c r="CQ2036" s="123"/>
      <c r="CR2036" s="132">
        <f>CR2030*0.00002388</f>
        <v>800.38849127999993</v>
      </c>
      <c r="CS2036" s="132">
        <f t="shared" ref="CS2036:DX2036" si="209">CS2030*0.00002388</f>
        <v>813.61712771999998</v>
      </c>
      <c r="CT2036" s="132">
        <f t="shared" si="209"/>
        <v>829.88604635999991</v>
      </c>
      <c r="CU2036" s="132">
        <f t="shared" si="209"/>
        <v>829.91262479999989</v>
      </c>
      <c r="CV2036" s="132">
        <f t="shared" si="209"/>
        <v>840.84875735999992</v>
      </c>
      <c r="CW2036" s="132">
        <f t="shared" si="209"/>
        <v>855.3364190399999</v>
      </c>
      <c r="CX2036" s="132">
        <f t="shared" si="209"/>
        <v>868.88421167999991</v>
      </c>
      <c r="CY2036" s="132">
        <f t="shared" si="209"/>
        <v>879.74624459999995</v>
      </c>
      <c r="CZ2036" s="132">
        <f t="shared" si="209"/>
        <v>881.1520840799999</v>
      </c>
      <c r="DA2036" s="132">
        <f t="shared" si="209"/>
        <v>891.19992839999998</v>
      </c>
      <c r="DB2036" s="132">
        <f t="shared" si="209"/>
        <v>872.14206455999999</v>
      </c>
      <c r="DC2036" s="132">
        <f t="shared" si="209"/>
        <v>863.9555468399999</v>
      </c>
      <c r="DD2036" s="132">
        <f t="shared" si="209"/>
        <v>879.31540163999989</v>
      </c>
      <c r="DE2036" s="132">
        <f t="shared" si="209"/>
        <v>898.7335191599999</v>
      </c>
      <c r="DF2036" s="132">
        <f t="shared" si="209"/>
        <v>915.31949255999996</v>
      </c>
      <c r="DG2036" s="132">
        <f t="shared" si="209"/>
        <v>932.80524047999995</v>
      </c>
      <c r="DH2036" s="132">
        <f t="shared" si="209"/>
        <v>954.23360027999991</v>
      </c>
      <c r="DI2036" s="132">
        <f t="shared" si="209"/>
        <v>969.27331979999997</v>
      </c>
      <c r="DJ2036" s="132">
        <f t="shared" si="209"/>
        <v>985.82433287999993</v>
      </c>
      <c r="DK2036" s="132">
        <f t="shared" si="209"/>
        <v>988.55207363999989</v>
      </c>
      <c r="DL2036" s="132">
        <f t="shared" si="209"/>
        <v>1022.3467869599999</v>
      </c>
      <c r="DM2036" s="132">
        <f t="shared" si="209"/>
        <v>1022.0400244799999</v>
      </c>
      <c r="DN2036" s="132">
        <f t="shared" si="209"/>
        <v>1048.7815648799999</v>
      </c>
      <c r="DO2036" s="132">
        <f t="shared" si="209"/>
        <v>1075.4161945199999</v>
      </c>
      <c r="DP2036" s="132">
        <f t="shared" si="209"/>
        <v>1086.9406108799999</v>
      </c>
      <c r="DQ2036" s="132">
        <f t="shared" si="209"/>
        <v>1088.8796907599999</v>
      </c>
      <c r="DR2036" s="132">
        <f t="shared" si="209"/>
        <v>1106.87222004</v>
      </c>
      <c r="DS2036" s="132">
        <f t="shared" si="209"/>
        <v>1130.62088004</v>
      </c>
      <c r="DT2036" s="132">
        <f t="shared" si="209"/>
        <v>1167.18194808</v>
      </c>
      <c r="DU2036" s="132">
        <f t="shared" si="209"/>
        <v>1183.1232331199999</v>
      </c>
      <c r="DV2036" s="132">
        <f t="shared" si="209"/>
        <v>1188.6240388799999</v>
      </c>
      <c r="DW2036" s="132">
        <f t="shared" si="209"/>
        <v>1228.6616050799998</v>
      </c>
      <c r="DX2036" s="132">
        <f t="shared" si="209"/>
        <v>1248.3122421599999</v>
      </c>
      <c r="DY2036" s="132"/>
    </row>
    <row r="2037" spans="1:206">
      <c r="A2037" s="176" t="s">
        <v>3539</v>
      </c>
      <c r="B2037" s="178" t="s">
        <v>3551</v>
      </c>
      <c r="C2037" t="s">
        <v>3533</v>
      </c>
      <c r="D2037" s="187" t="s">
        <v>3567</v>
      </c>
      <c r="E2037" s="118" t="s">
        <v>2759</v>
      </c>
      <c r="F2037" s="119"/>
      <c r="G2037" s="119"/>
      <c r="H2037" s="119"/>
      <c r="I2037" s="119"/>
      <c r="J2037" s="119"/>
      <c r="K2037" s="119"/>
      <c r="L2037" s="119"/>
      <c r="M2037" s="119"/>
      <c r="N2037" s="119"/>
      <c r="O2037" s="119"/>
      <c r="P2037" s="119"/>
      <c r="Q2037" s="119"/>
      <c r="R2037" s="119"/>
      <c r="S2037" s="119"/>
      <c r="T2037" s="119"/>
      <c r="U2037" s="119"/>
      <c r="V2037" s="119"/>
      <c r="W2037" s="119"/>
      <c r="X2037" s="119"/>
      <c r="Y2037" s="119"/>
      <c r="Z2037" s="119"/>
      <c r="AA2037" s="119"/>
      <c r="AB2037" s="119"/>
      <c r="AC2037" s="119"/>
      <c r="AD2037" s="119"/>
      <c r="AE2037" s="119"/>
      <c r="AF2037" s="119"/>
      <c r="AG2037" s="119"/>
      <c r="AH2037" s="119"/>
      <c r="AI2037" s="119"/>
      <c r="AJ2037" s="119"/>
      <c r="AK2037" s="119"/>
      <c r="AL2037" s="119"/>
      <c r="AM2037" s="119"/>
      <c r="AN2037" s="119"/>
      <c r="AO2037" s="119"/>
      <c r="AP2037" s="119"/>
      <c r="AQ2037" s="119"/>
      <c r="AR2037" s="119"/>
      <c r="AS2037" s="119"/>
      <c r="AT2037" s="119"/>
      <c r="AU2037" s="119"/>
      <c r="AV2037" s="119"/>
      <c r="AW2037" s="119"/>
      <c r="AX2037" s="119"/>
      <c r="AY2037" s="119"/>
      <c r="AZ2037" s="119"/>
      <c r="BA2037" s="119"/>
      <c r="BB2037" s="119"/>
      <c r="BC2037" s="119"/>
      <c r="BD2037" s="120"/>
      <c r="BE2037" s="119"/>
      <c r="BF2037" s="119"/>
      <c r="BG2037" s="119"/>
      <c r="BH2037" s="119"/>
      <c r="BI2037" s="120"/>
      <c r="BJ2037" s="119"/>
      <c r="BK2037" s="119"/>
      <c r="BL2037" s="119"/>
      <c r="BM2037" s="119"/>
      <c r="BN2037" s="119"/>
      <c r="BO2037" s="119"/>
      <c r="BP2037" s="119"/>
      <c r="BQ2037" s="119"/>
      <c r="BR2037" s="119"/>
      <c r="BS2037" s="119">
        <v>0.32</v>
      </c>
      <c r="BT2037" s="119">
        <v>0.32</v>
      </c>
      <c r="BU2037" s="119">
        <v>0.32</v>
      </c>
      <c r="BV2037" s="119">
        <v>0.32</v>
      </c>
      <c r="BW2037" s="119">
        <v>0.32</v>
      </c>
      <c r="BX2037" s="119">
        <v>0.32</v>
      </c>
      <c r="BY2037" s="119">
        <v>0.32</v>
      </c>
      <c r="BZ2037" s="119">
        <v>0.32</v>
      </c>
      <c r="CA2037" s="119">
        <v>0.32</v>
      </c>
      <c r="CB2037" s="119">
        <v>0.32</v>
      </c>
      <c r="CC2037" s="119">
        <v>0.32</v>
      </c>
      <c r="CD2037" s="119">
        <v>0.32</v>
      </c>
      <c r="CE2037" s="119">
        <v>0.32</v>
      </c>
      <c r="CF2037" s="119">
        <v>0.32</v>
      </c>
      <c r="CG2037" s="119">
        <v>0.32</v>
      </c>
      <c r="CH2037" s="119">
        <v>0.32</v>
      </c>
      <c r="CI2037" s="119">
        <v>0.32</v>
      </c>
      <c r="CJ2037" s="119">
        <v>0.32</v>
      </c>
      <c r="CK2037" s="119">
        <v>0.32</v>
      </c>
      <c r="CL2037" s="119">
        <v>0.32</v>
      </c>
      <c r="CM2037" s="119">
        <v>0.32</v>
      </c>
      <c r="CN2037" s="119">
        <v>0.32</v>
      </c>
      <c r="CO2037" s="119">
        <v>0.32</v>
      </c>
      <c r="CP2037" s="119">
        <v>0.32</v>
      </c>
      <c r="CQ2037" s="119">
        <v>0.32</v>
      </c>
      <c r="CR2037" s="119">
        <v>0.32</v>
      </c>
      <c r="CS2037" s="119">
        <v>0.32</v>
      </c>
      <c r="CT2037" s="119">
        <v>0.32</v>
      </c>
      <c r="CU2037" s="119">
        <v>0.32</v>
      </c>
      <c r="CV2037" s="119">
        <v>0.32</v>
      </c>
      <c r="CW2037" s="119">
        <v>0.32</v>
      </c>
      <c r="CX2037" s="119">
        <v>0.32</v>
      </c>
      <c r="CY2037" s="119">
        <v>0.32</v>
      </c>
      <c r="CZ2037" s="119">
        <v>0.32</v>
      </c>
      <c r="DA2037" s="119">
        <v>0.32</v>
      </c>
      <c r="DB2037" s="119">
        <v>0.32</v>
      </c>
      <c r="DC2037" s="119">
        <v>0.32</v>
      </c>
      <c r="DD2037" s="119">
        <v>0.32</v>
      </c>
      <c r="DE2037" s="119">
        <v>0.32</v>
      </c>
      <c r="DF2037" s="119">
        <v>0.32</v>
      </c>
      <c r="DG2037" s="119">
        <v>0.32</v>
      </c>
      <c r="DH2037" s="119">
        <v>0.32</v>
      </c>
      <c r="DI2037" s="119">
        <v>0.32</v>
      </c>
      <c r="DJ2037" s="119">
        <v>0.32</v>
      </c>
      <c r="DK2037" s="119">
        <v>0.32</v>
      </c>
      <c r="DL2037" s="119">
        <v>0.32</v>
      </c>
      <c r="DM2037" s="119">
        <v>0.32</v>
      </c>
      <c r="DN2037" s="119">
        <v>0.32</v>
      </c>
      <c r="DO2037" s="119">
        <v>0.32</v>
      </c>
      <c r="DP2037" s="119">
        <v>0.32</v>
      </c>
      <c r="DQ2037" s="119">
        <v>0.32</v>
      </c>
      <c r="DR2037" s="119">
        <v>0.32</v>
      </c>
      <c r="DS2037" s="119">
        <v>0.32</v>
      </c>
      <c r="DT2037" s="119">
        <v>0.32</v>
      </c>
      <c r="DU2037" s="119">
        <v>0.32</v>
      </c>
      <c r="DV2037" s="119">
        <v>0.32</v>
      </c>
      <c r="DW2037" s="119">
        <v>0.32</v>
      </c>
      <c r="DX2037" s="119">
        <v>0.32</v>
      </c>
      <c r="DY2037" s="119"/>
    </row>
    <row r="2038" spans="1:206">
      <c r="A2038" s="176" t="s">
        <v>3539</v>
      </c>
      <c r="B2038" s="178" t="s">
        <v>3553</v>
      </c>
      <c r="C2038" t="s">
        <v>3533</v>
      </c>
      <c r="D2038" s="187" t="s">
        <v>3567</v>
      </c>
      <c r="E2038" s="118" t="s">
        <v>2760</v>
      </c>
      <c r="F2038" s="119"/>
      <c r="G2038" s="119"/>
      <c r="H2038" s="119"/>
      <c r="I2038" s="119"/>
      <c r="J2038" s="119"/>
      <c r="K2038" s="119"/>
      <c r="L2038" s="119"/>
      <c r="M2038" s="119"/>
      <c r="N2038" s="119"/>
      <c r="O2038" s="119"/>
      <c r="P2038" s="119"/>
      <c r="Q2038" s="119"/>
      <c r="R2038" s="119"/>
      <c r="S2038" s="119"/>
      <c r="T2038" s="119"/>
      <c r="U2038" s="119"/>
      <c r="V2038" s="119"/>
      <c r="W2038" s="119"/>
      <c r="X2038" s="119"/>
      <c r="Y2038" s="119"/>
      <c r="Z2038" s="119"/>
      <c r="AA2038" s="119"/>
      <c r="AB2038" s="119"/>
      <c r="AC2038" s="119"/>
      <c r="AD2038" s="119"/>
      <c r="AE2038" s="119"/>
      <c r="AF2038" s="119"/>
      <c r="AG2038" s="119"/>
      <c r="AH2038" s="119"/>
      <c r="AI2038" s="119"/>
      <c r="AJ2038" s="119"/>
      <c r="AK2038" s="119"/>
      <c r="AL2038" s="119"/>
      <c r="AM2038" s="119"/>
      <c r="AN2038" s="119"/>
      <c r="AO2038" s="119"/>
      <c r="AP2038" s="119"/>
      <c r="AQ2038" s="119"/>
      <c r="AR2038" s="119"/>
      <c r="AS2038" s="119"/>
      <c r="AT2038" s="119"/>
      <c r="AU2038" s="119"/>
      <c r="AV2038" s="119"/>
      <c r="AW2038" s="119"/>
      <c r="AX2038" s="119"/>
      <c r="AY2038" s="119"/>
      <c r="AZ2038" s="119"/>
      <c r="BA2038" s="119"/>
      <c r="BB2038" s="119"/>
      <c r="BC2038" s="119"/>
      <c r="BD2038" s="120"/>
      <c r="BE2038" s="119"/>
      <c r="BF2038" s="119"/>
      <c r="BG2038" s="119"/>
      <c r="BH2038" s="119"/>
      <c r="BI2038" s="120"/>
      <c r="BJ2038" s="119"/>
      <c r="BK2038" s="119"/>
      <c r="BL2038" s="119"/>
      <c r="BM2038" s="119"/>
      <c r="BN2038" s="119"/>
      <c r="BO2038" s="119"/>
      <c r="BP2038" s="119"/>
      <c r="BQ2038" s="119"/>
      <c r="BR2038" s="119"/>
      <c r="BS2038" s="148"/>
      <c r="BT2038" s="148"/>
      <c r="BU2038" s="148"/>
      <c r="BV2038" s="148"/>
      <c r="BW2038" s="148"/>
      <c r="BX2038" s="148"/>
      <c r="BY2038" s="148"/>
      <c r="BZ2038" s="148"/>
      <c r="CA2038" s="148"/>
      <c r="CB2038" s="148"/>
      <c r="CC2038" s="148"/>
      <c r="CD2038" s="148"/>
      <c r="CE2038" s="148"/>
      <c r="CF2038" s="148"/>
      <c r="CG2038" s="148"/>
      <c r="CH2038" s="148"/>
      <c r="CI2038" s="148"/>
      <c r="CJ2038" s="148"/>
      <c r="CK2038" s="148"/>
      <c r="CL2038" s="148"/>
      <c r="CM2038" s="148"/>
      <c r="CN2038" s="148"/>
      <c r="CO2038" s="148"/>
      <c r="CP2038" s="148"/>
      <c r="CQ2038" s="148"/>
      <c r="CR2038" s="130">
        <v>7098560</v>
      </c>
      <c r="CS2038" s="130">
        <v>7285838</v>
      </c>
      <c r="CT2038" s="130">
        <v>7489856</v>
      </c>
      <c r="CU2038" s="130">
        <v>7682138</v>
      </c>
      <c r="CV2038" s="130">
        <v>7988359</v>
      </c>
      <c r="CW2038" s="130">
        <v>8245421</v>
      </c>
      <c r="CX2038" s="130">
        <v>8471156</v>
      </c>
      <c r="CY2038" s="130">
        <v>8732498</v>
      </c>
      <c r="CZ2038" s="130">
        <v>8820873</v>
      </c>
      <c r="DA2038" s="130">
        <v>9048671</v>
      </c>
      <c r="DB2038" s="130">
        <v>8790722</v>
      </c>
      <c r="DC2038" s="130">
        <v>9048276</v>
      </c>
      <c r="DD2038" s="130">
        <v>9339578</v>
      </c>
      <c r="DE2038" s="130">
        <v>9567443</v>
      </c>
      <c r="DF2038" s="130">
        <v>9930204</v>
      </c>
      <c r="DG2038" s="130">
        <v>10187922</v>
      </c>
      <c r="DH2038" s="130">
        <v>10459223</v>
      </c>
      <c r="DI2038" s="130">
        <v>10643830</v>
      </c>
      <c r="DJ2038" s="130">
        <v>10872902</v>
      </c>
      <c r="DK2038" s="130">
        <v>11148825</v>
      </c>
      <c r="DL2038" s="130">
        <v>11370879</v>
      </c>
      <c r="DM2038" s="130">
        <v>11808953</v>
      </c>
      <c r="DN2038" s="130">
        <v>12374291</v>
      </c>
      <c r="DO2038" s="130">
        <v>12689348</v>
      </c>
      <c r="DP2038" s="130">
        <v>12844831</v>
      </c>
      <c r="DQ2038" s="130">
        <v>13071416</v>
      </c>
      <c r="DR2038" s="130">
        <v>13336488</v>
      </c>
      <c r="DS2038" s="130">
        <v>13558588</v>
      </c>
      <c r="DT2038" s="130">
        <v>13776355</v>
      </c>
      <c r="DU2038" s="130">
        <v>14066725</v>
      </c>
      <c r="DV2038" s="130">
        <v>14550591</v>
      </c>
      <c r="DW2038" s="130">
        <v>14977464</v>
      </c>
      <c r="DX2038" s="130"/>
      <c r="DY2038" s="148"/>
    </row>
    <row r="2039" spans="1:206">
      <c r="A2039" s="176" t="s">
        <v>3539</v>
      </c>
      <c r="B2039" s="178" t="s">
        <v>3553</v>
      </c>
      <c r="C2039" t="s">
        <v>3533</v>
      </c>
      <c r="D2039" s="187" t="s">
        <v>3567</v>
      </c>
      <c r="E2039" s="118" t="s">
        <v>2761</v>
      </c>
      <c r="F2039" s="119"/>
      <c r="G2039" s="119"/>
      <c r="H2039" s="119"/>
      <c r="I2039" s="119"/>
      <c r="J2039" s="119"/>
      <c r="K2039" s="119"/>
      <c r="L2039" s="119"/>
      <c r="M2039" s="119"/>
      <c r="N2039" s="119"/>
      <c r="O2039" s="119"/>
      <c r="P2039" s="119"/>
      <c r="Q2039" s="119"/>
      <c r="R2039" s="119"/>
      <c r="S2039" s="119"/>
      <c r="T2039" s="119"/>
      <c r="U2039" s="119"/>
      <c r="V2039" s="119"/>
      <c r="W2039" s="119"/>
      <c r="X2039" s="119"/>
      <c r="Y2039" s="119"/>
      <c r="Z2039" s="119"/>
      <c r="AA2039" s="119"/>
      <c r="AB2039" s="119"/>
      <c r="AC2039" s="119"/>
      <c r="AD2039" s="119"/>
      <c r="AE2039" s="119"/>
      <c r="AF2039" s="119"/>
      <c r="AG2039" s="119"/>
      <c r="AH2039" s="119"/>
      <c r="AI2039" s="119"/>
      <c r="AJ2039" s="119"/>
      <c r="AK2039" s="119"/>
      <c r="AL2039" s="119"/>
      <c r="AM2039" s="119"/>
      <c r="AN2039" s="119"/>
      <c r="AO2039" s="119"/>
      <c r="AP2039" s="119"/>
      <c r="AQ2039" s="119"/>
      <c r="AR2039" s="119"/>
      <c r="AS2039" s="119"/>
      <c r="AT2039" s="119"/>
      <c r="AU2039" s="119"/>
      <c r="AV2039" s="119"/>
      <c r="AW2039" s="119"/>
      <c r="AX2039" s="119"/>
      <c r="AY2039" s="119"/>
      <c r="AZ2039" s="119"/>
      <c r="BA2039" s="119"/>
      <c r="BB2039" s="119"/>
      <c r="BC2039" s="119"/>
      <c r="BD2039" s="120"/>
      <c r="BE2039" s="119"/>
      <c r="BF2039" s="119"/>
      <c r="BG2039" s="119"/>
      <c r="BH2039" s="119"/>
      <c r="BI2039" s="120"/>
      <c r="BJ2039" s="119"/>
      <c r="BK2039" s="119"/>
      <c r="BL2039" s="119"/>
      <c r="BM2039" s="119"/>
      <c r="BN2039" s="119"/>
      <c r="BO2039" s="119"/>
      <c r="BP2039" s="119"/>
      <c r="BQ2039" s="119"/>
      <c r="BR2039" s="119"/>
      <c r="BS2039" s="148"/>
      <c r="BT2039" s="148"/>
      <c r="BU2039" s="148"/>
      <c r="BV2039" s="148"/>
      <c r="BW2039" s="148"/>
      <c r="BX2039" s="148"/>
      <c r="BY2039" s="148"/>
      <c r="BZ2039" s="148"/>
      <c r="CA2039" s="148"/>
      <c r="CB2039" s="148"/>
      <c r="CC2039" s="148"/>
      <c r="CD2039" s="148"/>
      <c r="CE2039" s="148"/>
      <c r="CF2039" s="148"/>
      <c r="CG2039" s="148"/>
      <c r="CH2039" s="148"/>
      <c r="CI2039" s="148"/>
      <c r="CJ2039" s="148"/>
      <c r="CK2039" s="148"/>
      <c r="CL2039" s="148"/>
      <c r="CM2039" s="148"/>
      <c r="CN2039" s="148"/>
      <c r="CO2039" s="148"/>
      <c r="CP2039" s="148"/>
      <c r="CQ2039" s="148"/>
      <c r="CR2039" s="130">
        <v>18209670</v>
      </c>
      <c r="CS2039" s="130">
        <v>18435082</v>
      </c>
      <c r="CT2039" s="130">
        <v>18598504</v>
      </c>
      <c r="CU2039" s="130">
        <v>18675326</v>
      </c>
      <c r="CV2039" s="130">
        <v>18780816</v>
      </c>
      <c r="CW2039" s="130">
        <v>18978513</v>
      </c>
      <c r="CX2039" s="130">
        <v>19143672</v>
      </c>
      <c r="CY2039" s="130">
        <v>19295798</v>
      </c>
      <c r="CZ2039" s="130">
        <v>19253018</v>
      </c>
      <c r="DA2039" s="130">
        <v>19365028</v>
      </c>
      <c r="DB2039" s="130">
        <v>19033593</v>
      </c>
      <c r="DC2039" s="130">
        <v>18732397</v>
      </c>
      <c r="DD2039" s="130">
        <v>18781321</v>
      </c>
      <c r="DE2039" s="130">
        <v>18695354</v>
      </c>
      <c r="DF2039" s="130">
        <v>18581456</v>
      </c>
      <c r="DG2039" s="130">
        <v>18610206</v>
      </c>
      <c r="DH2039" s="130">
        <v>18767698</v>
      </c>
      <c r="DI2039" s="130">
        <v>18566384</v>
      </c>
      <c r="DJ2039" s="130">
        <v>18315654</v>
      </c>
      <c r="DK2039" s="130">
        <v>18226259</v>
      </c>
      <c r="DL2039" s="130">
        <v>18415778</v>
      </c>
      <c r="DM2039" s="130">
        <v>18194052</v>
      </c>
      <c r="DN2039" s="130">
        <v>18113186</v>
      </c>
      <c r="DO2039" s="130">
        <v>18257907</v>
      </c>
      <c r="DP2039" s="130">
        <v>18553795</v>
      </c>
      <c r="DQ2039" s="130">
        <v>18368064</v>
      </c>
      <c r="DR2039" s="130">
        <v>18872270</v>
      </c>
      <c r="DS2039" s="130">
        <v>19431117</v>
      </c>
      <c r="DT2039" s="130">
        <v>20162095</v>
      </c>
      <c r="DU2039" s="130">
        <v>20453686</v>
      </c>
      <c r="DV2039" s="130">
        <v>20581989</v>
      </c>
      <c r="DW2039" s="130">
        <v>21234642</v>
      </c>
      <c r="DX2039" s="130"/>
      <c r="DY2039" s="148"/>
    </row>
    <row r="2040" spans="1:206">
      <c r="A2040" s="176" t="s">
        <v>3539</v>
      </c>
      <c r="B2040" s="178" t="s">
        <v>3553</v>
      </c>
      <c r="C2040" t="s">
        <v>3533</v>
      </c>
      <c r="D2040" s="187" t="s">
        <v>3567</v>
      </c>
      <c r="E2040" s="118" t="s">
        <v>2762</v>
      </c>
      <c r="F2040" s="119"/>
      <c r="G2040" s="119"/>
      <c r="H2040" s="119"/>
      <c r="I2040" s="119"/>
      <c r="J2040" s="119"/>
      <c r="K2040" s="119"/>
      <c r="L2040" s="119"/>
      <c r="M2040" s="119"/>
      <c r="N2040" s="119"/>
      <c r="O2040" s="119"/>
      <c r="P2040" s="119"/>
      <c r="Q2040" s="119"/>
      <c r="R2040" s="119"/>
      <c r="S2040" s="119"/>
      <c r="T2040" s="119"/>
      <c r="U2040" s="119"/>
      <c r="V2040" s="119"/>
      <c r="W2040" s="119"/>
      <c r="X2040" s="119"/>
      <c r="Y2040" s="119"/>
      <c r="Z2040" s="119"/>
      <c r="AA2040" s="119"/>
      <c r="AB2040" s="119"/>
      <c r="AC2040" s="119"/>
      <c r="AD2040" s="119"/>
      <c r="AE2040" s="119"/>
      <c r="AF2040" s="119"/>
      <c r="AG2040" s="119"/>
      <c r="AH2040" s="119"/>
      <c r="AI2040" s="119"/>
      <c r="AJ2040" s="119"/>
      <c r="AK2040" s="119"/>
      <c r="AL2040" s="119"/>
      <c r="AM2040" s="119"/>
      <c r="AN2040" s="119"/>
      <c r="AO2040" s="119"/>
      <c r="AP2040" s="119"/>
      <c r="AQ2040" s="119"/>
      <c r="AR2040" s="119"/>
      <c r="AS2040" s="119"/>
      <c r="AT2040" s="119"/>
      <c r="AU2040" s="119"/>
      <c r="AV2040" s="119"/>
      <c r="AW2040" s="119"/>
      <c r="AX2040" s="119"/>
      <c r="AY2040" s="119"/>
      <c r="AZ2040" s="119"/>
      <c r="BA2040" s="119"/>
      <c r="BB2040" s="119"/>
      <c r="BC2040" s="119"/>
      <c r="BD2040" s="120"/>
      <c r="BE2040" s="119"/>
      <c r="BF2040" s="119"/>
      <c r="BG2040" s="119"/>
      <c r="BH2040" s="119"/>
      <c r="BI2040" s="120"/>
      <c r="BJ2040" s="119"/>
      <c r="BK2040" s="119"/>
      <c r="BL2040" s="119"/>
      <c r="BM2040" s="119"/>
      <c r="BN2040" s="119"/>
      <c r="BO2040" s="119"/>
      <c r="BP2040" s="119"/>
      <c r="BQ2040" s="119"/>
      <c r="BR2040" s="119"/>
      <c r="BS2040" s="148"/>
      <c r="BT2040" s="148"/>
      <c r="BU2040" s="148"/>
      <c r="BV2040" s="148"/>
      <c r="BW2040" s="148"/>
      <c r="BX2040" s="148"/>
      <c r="BY2040" s="148"/>
      <c r="BZ2040" s="148"/>
      <c r="CA2040" s="148"/>
      <c r="CB2040" s="148"/>
      <c r="CC2040" s="148"/>
      <c r="CD2040" s="148"/>
      <c r="CE2040" s="148"/>
      <c r="CF2040" s="148"/>
      <c r="CG2040" s="148"/>
      <c r="CH2040" s="148"/>
      <c r="CI2040" s="148"/>
      <c r="CJ2040" s="148"/>
      <c r="CK2040" s="148"/>
      <c r="CL2040" s="148"/>
      <c r="CM2040" s="148"/>
      <c r="CN2040" s="148"/>
      <c r="CO2040" s="148"/>
      <c r="CP2040" s="148"/>
      <c r="CQ2040" s="148"/>
      <c r="CR2040" s="130">
        <v>928146</v>
      </c>
      <c r="CS2040" s="130">
        <v>908388</v>
      </c>
      <c r="CT2040" s="130">
        <v>988489</v>
      </c>
      <c r="CU2040" s="130">
        <v>1103635</v>
      </c>
      <c r="CV2040" s="130">
        <v>949006</v>
      </c>
      <c r="CW2040" s="130">
        <v>987670</v>
      </c>
      <c r="CX2040" s="130">
        <v>982128</v>
      </c>
      <c r="CY2040" s="130">
        <v>995048</v>
      </c>
      <c r="CZ2040" s="130">
        <v>935251</v>
      </c>
      <c r="DA2040" s="130">
        <v>997933</v>
      </c>
      <c r="DB2040" s="130">
        <v>1006346</v>
      </c>
      <c r="DC2040" s="130">
        <v>1016170</v>
      </c>
      <c r="DD2040" s="130">
        <v>1033229</v>
      </c>
      <c r="DE2040" s="130">
        <v>1043017</v>
      </c>
      <c r="DF2040" s="130">
        <v>1115573</v>
      </c>
      <c r="DG2040" s="130">
        <v>1166211</v>
      </c>
      <c r="DH2040" s="130">
        <v>1237325</v>
      </c>
      <c r="DI2040" s="130">
        <v>1265132</v>
      </c>
      <c r="DJ2040" s="130">
        <v>1321854</v>
      </c>
      <c r="DK2040" s="130">
        <v>1417200</v>
      </c>
      <c r="DL2040" s="130">
        <v>1546846</v>
      </c>
      <c r="DM2040" s="130">
        <v>1588049</v>
      </c>
      <c r="DN2040" s="130">
        <v>1671439</v>
      </c>
      <c r="DO2040" s="130">
        <v>1699663</v>
      </c>
      <c r="DP2040" s="130">
        <v>1704408</v>
      </c>
      <c r="DQ2040" s="130">
        <v>1781717</v>
      </c>
      <c r="DR2040" s="130">
        <v>1844385</v>
      </c>
      <c r="DS2040" s="130">
        <v>1860043</v>
      </c>
      <c r="DT2040" s="130">
        <v>2097672</v>
      </c>
      <c r="DU2040" s="130">
        <v>2227397</v>
      </c>
      <c r="DV2040" s="130">
        <v>2315756</v>
      </c>
      <c r="DW2040" s="130">
        <v>2408107</v>
      </c>
      <c r="DX2040" s="130"/>
      <c r="DY2040" s="148"/>
    </row>
    <row r="2041" spans="1:206">
      <c r="A2041" s="176" t="s">
        <v>3539</v>
      </c>
      <c r="B2041" s="178" t="s">
        <v>3553</v>
      </c>
      <c r="C2041" t="s">
        <v>3533</v>
      </c>
      <c r="D2041" s="187" t="s">
        <v>3567</v>
      </c>
      <c r="E2041" s="118" t="s">
        <v>2763</v>
      </c>
      <c r="F2041" s="119"/>
      <c r="G2041" s="119"/>
      <c r="H2041" s="119"/>
      <c r="I2041" s="119"/>
      <c r="J2041" s="119"/>
      <c r="K2041" s="119"/>
      <c r="L2041" s="119"/>
      <c r="M2041" s="119"/>
      <c r="N2041" s="119"/>
      <c r="O2041" s="119"/>
      <c r="P2041" s="119"/>
      <c r="Q2041" s="119"/>
      <c r="R2041" s="119"/>
      <c r="S2041" s="119"/>
      <c r="T2041" s="119"/>
      <c r="U2041" s="119"/>
      <c r="V2041" s="119"/>
      <c r="W2041" s="119"/>
      <c r="X2041" s="119"/>
      <c r="Y2041" s="119"/>
      <c r="Z2041" s="119"/>
      <c r="AA2041" s="119"/>
      <c r="AB2041" s="119"/>
      <c r="AC2041" s="119"/>
      <c r="AD2041" s="119"/>
      <c r="AE2041" s="119"/>
      <c r="AF2041" s="119"/>
      <c r="AG2041" s="119"/>
      <c r="AH2041" s="119"/>
      <c r="AI2041" s="119"/>
      <c r="AJ2041" s="119"/>
      <c r="AK2041" s="119"/>
      <c r="AL2041" s="119"/>
      <c r="AM2041" s="119"/>
      <c r="AN2041" s="119"/>
      <c r="AO2041" s="119"/>
      <c r="AP2041" s="119"/>
      <c r="AQ2041" s="119"/>
      <c r="AR2041" s="119"/>
      <c r="AS2041" s="119"/>
      <c r="AT2041" s="119"/>
      <c r="AU2041" s="119"/>
      <c r="AV2041" s="119"/>
      <c r="AW2041" s="119"/>
      <c r="AX2041" s="119"/>
      <c r="AY2041" s="119"/>
      <c r="AZ2041" s="119"/>
      <c r="BA2041" s="119"/>
      <c r="BB2041" s="119"/>
      <c r="BC2041" s="119"/>
      <c r="BD2041" s="120"/>
      <c r="BE2041" s="119"/>
      <c r="BF2041" s="119"/>
      <c r="BG2041" s="119"/>
      <c r="BH2041" s="119"/>
      <c r="BI2041" s="120"/>
      <c r="BJ2041" s="119"/>
      <c r="BK2041" s="119"/>
      <c r="BL2041" s="119"/>
      <c r="BM2041" s="119"/>
      <c r="BN2041" s="119"/>
      <c r="BO2041" s="119"/>
      <c r="BP2041" s="119"/>
      <c r="BQ2041" s="119"/>
      <c r="BR2041" s="119"/>
      <c r="BS2041" s="148"/>
      <c r="BT2041" s="148"/>
      <c r="BU2041" s="148"/>
      <c r="BV2041" s="148"/>
      <c r="BW2041" s="148"/>
      <c r="BX2041" s="148"/>
      <c r="BY2041" s="148"/>
      <c r="BZ2041" s="148"/>
      <c r="CA2041" s="148"/>
      <c r="CB2041" s="148"/>
      <c r="CC2041" s="148"/>
      <c r="CD2041" s="148"/>
      <c r="CE2041" s="148"/>
      <c r="CF2041" s="148"/>
      <c r="CG2041" s="148"/>
      <c r="CH2041" s="148"/>
      <c r="CI2041" s="148"/>
      <c r="CJ2041" s="148"/>
      <c r="CK2041" s="148"/>
      <c r="CL2041" s="148"/>
      <c r="CM2041" s="148"/>
      <c r="CN2041" s="148"/>
      <c r="CO2041" s="148"/>
      <c r="CP2041" s="148"/>
      <c r="CQ2041" s="148"/>
      <c r="CR2041" s="130">
        <v>3852085</v>
      </c>
      <c r="CS2041" s="130">
        <v>3827120</v>
      </c>
      <c r="CT2041" s="130">
        <v>3797923</v>
      </c>
      <c r="CU2041" s="130">
        <v>3699474</v>
      </c>
      <c r="CV2041" s="130">
        <v>3820712</v>
      </c>
      <c r="CW2041" s="130">
        <v>3775790</v>
      </c>
      <c r="CX2041" s="130">
        <v>3807804</v>
      </c>
      <c r="CY2041" s="130">
        <v>3815304</v>
      </c>
      <c r="CZ2041" s="130">
        <v>3845607</v>
      </c>
      <c r="DA2041" s="130">
        <v>3911004</v>
      </c>
      <c r="DB2041" s="130">
        <v>3733631</v>
      </c>
      <c r="DC2041" s="130">
        <v>3781067</v>
      </c>
      <c r="DD2041" s="130">
        <v>3978240</v>
      </c>
      <c r="DE2041" s="130">
        <v>4185731</v>
      </c>
      <c r="DF2041" s="130">
        <v>4372341</v>
      </c>
      <c r="DG2041" s="130">
        <v>4477606</v>
      </c>
      <c r="DH2041" s="130">
        <v>4608496</v>
      </c>
      <c r="DI2041" s="130">
        <v>4890238</v>
      </c>
      <c r="DJ2041" s="130">
        <v>5176869</v>
      </c>
      <c r="DK2041" s="130">
        <v>5084250</v>
      </c>
      <c r="DL2041" s="130">
        <v>5361673</v>
      </c>
      <c r="DM2041" s="130">
        <v>5250174</v>
      </c>
      <c r="DN2041" s="130">
        <v>5477246</v>
      </c>
      <c r="DO2041" s="130">
        <v>5772030</v>
      </c>
      <c r="DP2041" s="130">
        <v>5787203</v>
      </c>
      <c r="DQ2041" s="130">
        <v>5944572</v>
      </c>
      <c r="DR2041" s="130">
        <v>5948392</v>
      </c>
      <c r="DS2041" s="130">
        <v>6078698</v>
      </c>
      <c r="DT2041" s="130">
        <v>6160833</v>
      </c>
      <c r="DU2041" s="130">
        <v>6304222</v>
      </c>
      <c r="DV2041" s="130">
        <v>6401071</v>
      </c>
      <c r="DW2041" s="130">
        <v>6241309</v>
      </c>
      <c r="DX2041" s="130"/>
      <c r="DY2041" s="148"/>
    </row>
    <row r="2042" spans="1:206">
      <c r="A2042" s="176" t="s">
        <v>3539</v>
      </c>
      <c r="B2042" s="178" t="s">
        <v>3553</v>
      </c>
      <c r="C2042" t="s">
        <v>3533</v>
      </c>
      <c r="D2042" s="187" t="s">
        <v>3567</v>
      </c>
      <c r="E2042" s="118" t="s">
        <v>2764</v>
      </c>
      <c r="F2042" s="119"/>
      <c r="G2042" s="119"/>
      <c r="H2042" s="119"/>
      <c r="I2042" s="119"/>
      <c r="J2042" s="119"/>
      <c r="K2042" s="119"/>
      <c r="L2042" s="119"/>
      <c r="M2042" s="119"/>
      <c r="N2042" s="119"/>
      <c r="O2042" s="119"/>
      <c r="P2042" s="119"/>
      <c r="Q2042" s="119"/>
      <c r="R2042" s="119"/>
      <c r="S2042" s="119"/>
      <c r="T2042" s="119"/>
      <c r="U2042" s="119"/>
      <c r="V2042" s="119"/>
      <c r="W2042" s="119"/>
      <c r="X2042" s="119"/>
      <c r="Y2042" s="119"/>
      <c r="Z2042" s="119"/>
      <c r="AA2042" s="119"/>
      <c r="AB2042" s="119"/>
      <c r="AC2042" s="119"/>
      <c r="AD2042" s="119"/>
      <c r="AE2042" s="119"/>
      <c r="AF2042" s="119"/>
      <c r="AG2042" s="119"/>
      <c r="AH2042" s="119"/>
      <c r="AI2042" s="119"/>
      <c r="AJ2042" s="119"/>
      <c r="AK2042" s="119"/>
      <c r="AL2042" s="119"/>
      <c r="AM2042" s="119"/>
      <c r="AN2042" s="119"/>
      <c r="AO2042" s="119"/>
      <c r="AP2042" s="119"/>
      <c r="AQ2042" s="119"/>
      <c r="AR2042" s="119"/>
      <c r="AS2042" s="119"/>
      <c r="AT2042" s="119"/>
      <c r="AU2042" s="119"/>
      <c r="AV2042" s="119"/>
      <c r="AW2042" s="119"/>
      <c r="AX2042" s="119"/>
      <c r="AY2042" s="119"/>
      <c r="AZ2042" s="119"/>
      <c r="BA2042" s="119"/>
      <c r="BB2042" s="119"/>
      <c r="BC2042" s="119"/>
      <c r="BD2042" s="120"/>
      <c r="BE2042" s="119"/>
      <c r="BF2042" s="119"/>
      <c r="BG2042" s="119"/>
      <c r="BH2042" s="119"/>
      <c r="BI2042" s="120"/>
      <c r="BJ2042" s="119"/>
      <c r="BK2042" s="119"/>
      <c r="BL2042" s="119"/>
      <c r="BM2042" s="119"/>
      <c r="BN2042" s="119"/>
      <c r="BO2042" s="119"/>
      <c r="BP2042" s="119"/>
      <c r="BQ2042" s="119"/>
      <c r="BR2042" s="119"/>
      <c r="BS2042" s="148"/>
      <c r="BT2042" s="148"/>
      <c r="BU2042" s="148"/>
      <c r="BV2042" s="148"/>
      <c r="BW2042" s="148"/>
      <c r="BX2042" s="148"/>
      <c r="BY2042" s="148"/>
      <c r="BZ2042" s="148"/>
      <c r="CA2042" s="148"/>
      <c r="CB2042" s="148"/>
      <c r="CC2042" s="148"/>
      <c r="CD2042" s="148"/>
      <c r="CE2042" s="148"/>
      <c r="CF2042" s="148"/>
      <c r="CG2042" s="148"/>
      <c r="CH2042" s="148"/>
      <c r="CI2042" s="148"/>
      <c r="CJ2042" s="148"/>
      <c r="CK2042" s="148"/>
      <c r="CL2042" s="148"/>
      <c r="CM2042" s="148"/>
      <c r="CN2042" s="148"/>
      <c r="CO2042" s="148"/>
      <c r="CP2042" s="148"/>
      <c r="CQ2042" s="148"/>
      <c r="CR2042" s="130">
        <v>5063841</v>
      </c>
      <c r="CS2042" s="130">
        <v>5282142</v>
      </c>
      <c r="CT2042" s="130">
        <v>5601901</v>
      </c>
      <c r="CU2042" s="130">
        <v>5390371</v>
      </c>
      <c r="CV2042" s="130">
        <v>5529192</v>
      </c>
      <c r="CW2042" s="130">
        <v>5740531</v>
      </c>
      <c r="CX2042" s="130">
        <v>5906853</v>
      </c>
      <c r="CY2042" s="130">
        <v>5912816</v>
      </c>
      <c r="CZ2042" s="130">
        <v>6062800</v>
      </c>
      <c r="DA2042" s="130">
        <v>6084628</v>
      </c>
      <c r="DB2042" s="130">
        <v>6210212</v>
      </c>
      <c r="DC2042" s="130">
        <v>5898388</v>
      </c>
      <c r="DD2042" s="130">
        <v>6050972</v>
      </c>
      <c r="DE2042" s="130">
        <v>6530290</v>
      </c>
      <c r="DF2042" s="130">
        <v>6830924</v>
      </c>
      <c r="DG2042" s="130">
        <v>7249659</v>
      </c>
      <c r="DH2042" s="130">
        <v>7622558</v>
      </c>
      <c r="DI2042" s="130">
        <v>8074062</v>
      </c>
      <c r="DJ2042" s="130">
        <v>8499856</v>
      </c>
      <c r="DK2042" s="130">
        <v>8566011</v>
      </c>
      <c r="DL2042" s="130">
        <v>9273073</v>
      </c>
      <c r="DM2042" s="130">
        <v>9232564</v>
      </c>
      <c r="DN2042" s="130">
        <v>9683616</v>
      </c>
      <c r="DO2042" s="130">
        <v>10149862</v>
      </c>
      <c r="DP2042" s="130">
        <v>10192305</v>
      </c>
      <c r="DQ2042" s="130">
        <v>10227746</v>
      </c>
      <c r="DR2042" s="130">
        <v>10343310</v>
      </c>
      <c r="DS2042" s="130">
        <v>10528742</v>
      </c>
      <c r="DT2042" s="130">
        <v>10822185</v>
      </c>
      <c r="DU2042" s="130">
        <v>10953114</v>
      </c>
      <c r="DV2042" s="130">
        <v>10519380</v>
      </c>
      <c r="DW2042" s="130">
        <v>11183355</v>
      </c>
      <c r="DX2042" s="130"/>
      <c r="DY2042" s="148"/>
    </row>
    <row r="2043" spans="1:206">
      <c r="A2043" s="176" t="s">
        <v>3539</v>
      </c>
      <c r="B2043" s="178" t="s">
        <v>3553</v>
      </c>
      <c r="C2043" t="s">
        <v>3533</v>
      </c>
      <c r="D2043" s="187" t="s">
        <v>3567</v>
      </c>
      <c r="E2043" s="118" t="s">
        <v>2765</v>
      </c>
      <c r="F2043" s="119"/>
      <c r="G2043" s="119"/>
      <c r="H2043" s="119"/>
      <c r="I2043" s="119"/>
      <c r="J2043" s="119"/>
      <c r="K2043" s="119"/>
      <c r="L2043" s="119"/>
      <c r="M2043" s="119"/>
      <c r="N2043" s="119"/>
      <c r="O2043" s="119"/>
      <c r="P2043" s="119"/>
      <c r="Q2043" s="119"/>
      <c r="R2043" s="119"/>
      <c r="S2043" s="119"/>
      <c r="T2043" s="119"/>
      <c r="U2043" s="119"/>
      <c r="V2043" s="119"/>
      <c r="W2043" s="119"/>
      <c r="X2043" s="119"/>
      <c r="Y2043" s="119"/>
      <c r="Z2043" s="119"/>
      <c r="AA2043" s="119"/>
      <c r="AB2043" s="119"/>
      <c r="AC2043" s="119"/>
      <c r="AD2043" s="119"/>
      <c r="AE2043" s="119"/>
      <c r="AF2043" s="119"/>
      <c r="AG2043" s="119"/>
      <c r="AH2043" s="119"/>
      <c r="AI2043" s="119"/>
      <c r="AJ2043" s="119"/>
      <c r="AK2043" s="119"/>
      <c r="AL2043" s="119"/>
      <c r="AM2043" s="119"/>
      <c r="AN2043" s="119"/>
      <c r="AO2043" s="119"/>
      <c r="AP2043" s="119"/>
      <c r="AQ2043" s="119"/>
      <c r="AR2043" s="119"/>
      <c r="AS2043" s="119"/>
      <c r="AT2043" s="119"/>
      <c r="AU2043" s="119"/>
      <c r="AV2043" s="119"/>
      <c r="AW2043" s="119"/>
      <c r="AX2043" s="119"/>
      <c r="AY2043" s="119"/>
      <c r="AZ2043" s="119"/>
      <c r="BA2043" s="119"/>
      <c r="BB2043" s="119"/>
      <c r="BC2043" s="119"/>
      <c r="BD2043" s="120"/>
      <c r="BE2043" s="119"/>
      <c r="BF2043" s="119"/>
      <c r="BG2043" s="119"/>
      <c r="BH2043" s="119"/>
      <c r="BI2043" s="120"/>
      <c r="BJ2043" s="119"/>
      <c r="BK2043" s="119"/>
      <c r="BL2043" s="119"/>
      <c r="BM2043" s="119"/>
      <c r="BN2043" s="119"/>
      <c r="BO2043" s="119"/>
      <c r="BP2043" s="119"/>
      <c r="BQ2043" s="119"/>
      <c r="BR2043" s="119"/>
      <c r="BS2043" s="148"/>
      <c r="BT2043" s="148"/>
      <c r="BU2043" s="148"/>
      <c r="BV2043" s="148"/>
      <c r="BW2043" s="148"/>
      <c r="BX2043" s="148"/>
      <c r="BY2043" s="148"/>
      <c r="BZ2043" s="148"/>
      <c r="CA2043" s="148"/>
      <c r="CB2043" s="148"/>
      <c r="CC2043" s="148"/>
      <c r="CD2043" s="148"/>
      <c r="CE2043" s="148"/>
      <c r="CF2043" s="148"/>
      <c r="CG2043" s="148"/>
      <c r="CH2043" s="148"/>
      <c r="CI2043" s="148"/>
      <c r="CJ2043" s="148"/>
      <c r="CK2043" s="148"/>
      <c r="CL2043" s="148"/>
      <c r="CM2043" s="148"/>
      <c r="CN2043" s="148"/>
      <c r="CO2043" s="148"/>
      <c r="CP2043" s="148"/>
      <c r="CQ2043" s="148"/>
      <c r="CR2043" s="130">
        <f t="shared" ref="CR2043:DV2043" si="210">SUM(CR2038:CR2042)</f>
        <v>35152302</v>
      </c>
      <c r="CS2043" s="130">
        <f t="shared" si="210"/>
        <v>35738570</v>
      </c>
      <c r="CT2043" s="130">
        <f t="shared" si="210"/>
        <v>36476673</v>
      </c>
      <c r="CU2043" s="130">
        <f t="shared" si="210"/>
        <v>36550944</v>
      </c>
      <c r="CV2043" s="130">
        <f t="shared" si="210"/>
        <v>37068085</v>
      </c>
      <c r="CW2043" s="130">
        <f t="shared" si="210"/>
        <v>37727925</v>
      </c>
      <c r="CX2043" s="130">
        <f t="shared" si="210"/>
        <v>38311613</v>
      </c>
      <c r="CY2043" s="130">
        <f t="shared" si="210"/>
        <v>38751464</v>
      </c>
      <c r="CZ2043" s="130">
        <f t="shared" si="210"/>
        <v>38917549</v>
      </c>
      <c r="DA2043" s="130">
        <f t="shared" si="210"/>
        <v>39407264</v>
      </c>
      <c r="DB2043" s="130">
        <f t="shared" si="210"/>
        <v>38774504</v>
      </c>
      <c r="DC2043" s="130">
        <f t="shared" si="210"/>
        <v>38476298</v>
      </c>
      <c r="DD2043" s="130">
        <f t="shared" si="210"/>
        <v>39183340</v>
      </c>
      <c r="DE2043" s="130">
        <f t="shared" si="210"/>
        <v>40021835</v>
      </c>
      <c r="DF2043" s="130">
        <f t="shared" si="210"/>
        <v>40830498</v>
      </c>
      <c r="DG2043" s="130">
        <f t="shared" si="210"/>
        <v>41691604</v>
      </c>
      <c r="DH2043" s="130">
        <f t="shared" si="210"/>
        <v>42695300</v>
      </c>
      <c r="DI2043" s="130">
        <f t="shared" si="210"/>
        <v>43439646</v>
      </c>
      <c r="DJ2043" s="130">
        <f t="shared" si="210"/>
        <v>44187135</v>
      </c>
      <c r="DK2043" s="130">
        <f t="shared" si="210"/>
        <v>44442545</v>
      </c>
      <c r="DL2043" s="130">
        <f t="shared" si="210"/>
        <v>45968249</v>
      </c>
      <c r="DM2043" s="130">
        <f t="shared" si="210"/>
        <v>46073792</v>
      </c>
      <c r="DN2043" s="130">
        <f t="shared" si="210"/>
        <v>47319778</v>
      </c>
      <c r="DO2043" s="130">
        <f t="shared" si="210"/>
        <v>48568810</v>
      </c>
      <c r="DP2043" s="130">
        <f t="shared" si="210"/>
        <v>49082542</v>
      </c>
      <c r="DQ2043" s="130">
        <f t="shared" si="210"/>
        <v>49393515</v>
      </c>
      <c r="DR2043" s="130">
        <f t="shared" si="210"/>
        <v>50344845</v>
      </c>
      <c r="DS2043" s="130">
        <f t="shared" si="210"/>
        <v>51457188</v>
      </c>
      <c r="DT2043" s="130">
        <f t="shared" si="210"/>
        <v>53019140</v>
      </c>
      <c r="DU2043" s="130">
        <f t="shared" si="210"/>
        <v>54005144</v>
      </c>
      <c r="DV2043" s="130">
        <f t="shared" si="210"/>
        <v>54368787</v>
      </c>
      <c r="DW2043" s="130">
        <f>SUM(DW2038:DW2042)</f>
        <v>56044877</v>
      </c>
      <c r="DX2043" s="130"/>
      <c r="DY2043" s="148"/>
    </row>
    <row r="2044" spans="1:206" s="69" customFormat="1">
      <c r="A2044" s="193" t="s">
        <v>3539</v>
      </c>
      <c r="B2044" s="179" t="s">
        <v>3553</v>
      </c>
      <c r="C2044" s="67" t="s">
        <v>3533</v>
      </c>
      <c r="D2044" s="188" t="s">
        <v>3567</v>
      </c>
      <c r="E2044" s="115" t="s">
        <v>2766</v>
      </c>
      <c r="F2044" s="123"/>
      <c r="G2044" s="123"/>
      <c r="H2044" s="123"/>
      <c r="I2044" s="123"/>
      <c r="J2044" s="123"/>
      <c r="K2044" s="123"/>
      <c r="L2044" s="123"/>
      <c r="M2044" s="123"/>
      <c r="N2044" s="123"/>
      <c r="O2044" s="123"/>
      <c r="P2044" s="123"/>
      <c r="Q2044" s="123"/>
      <c r="R2044" s="123"/>
      <c r="S2044" s="123"/>
      <c r="T2044" s="123"/>
      <c r="U2044" s="123"/>
      <c r="V2044" s="123"/>
      <c r="W2044" s="123"/>
      <c r="X2044" s="123"/>
      <c r="Y2044" s="123"/>
      <c r="Z2044" s="123"/>
      <c r="AA2044" s="123"/>
      <c r="AB2044" s="123"/>
      <c r="AC2044" s="123"/>
      <c r="AD2044" s="123"/>
      <c r="AE2044" s="123"/>
      <c r="AF2044" s="123"/>
      <c r="AG2044" s="123"/>
      <c r="AH2044" s="123"/>
      <c r="AI2044" s="123"/>
      <c r="AJ2044" s="123"/>
      <c r="AK2044" s="123"/>
      <c r="AL2044" s="123"/>
      <c r="AM2044" s="123"/>
      <c r="AN2044" s="123"/>
      <c r="AO2044" s="123"/>
      <c r="AP2044" s="123"/>
      <c r="AQ2044" s="123"/>
      <c r="AR2044" s="123"/>
      <c r="AS2044" s="123"/>
      <c r="AT2044" s="123"/>
      <c r="AU2044" s="123"/>
      <c r="AV2044" s="123"/>
      <c r="AW2044" s="123"/>
      <c r="AX2044" s="123"/>
      <c r="AY2044" s="123"/>
      <c r="AZ2044" s="123"/>
      <c r="BA2044" s="123"/>
      <c r="BB2044" s="123"/>
      <c r="BC2044" s="123"/>
      <c r="BD2044" s="131"/>
      <c r="BE2044" s="123"/>
      <c r="BF2044" s="123"/>
      <c r="BG2044" s="123"/>
      <c r="BH2044" s="123"/>
      <c r="BI2044" s="131"/>
      <c r="BJ2044" s="123"/>
      <c r="BK2044" s="123"/>
      <c r="BL2044" s="123"/>
      <c r="BM2044" s="123"/>
      <c r="BN2044" s="123"/>
      <c r="BO2044" s="123"/>
      <c r="BP2044" s="123"/>
      <c r="BQ2044" s="123"/>
      <c r="BR2044" s="123"/>
      <c r="BS2044" s="149"/>
      <c r="BT2044" s="149"/>
      <c r="BU2044" s="149"/>
      <c r="BV2044" s="149"/>
      <c r="BW2044" s="149"/>
      <c r="BX2044" s="149"/>
      <c r="BY2044" s="149"/>
      <c r="BZ2044" s="149"/>
      <c r="CA2044" s="149"/>
      <c r="CB2044" s="149"/>
      <c r="CC2044" s="149"/>
      <c r="CD2044" s="149"/>
      <c r="CE2044" s="149"/>
      <c r="CF2044" s="149"/>
      <c r="CG2044" s="149"/>
      <c r="CH2044" s="149"/>
      <c r="CI2044" s="149"/>
      <c r="CJ2044" s="149"/>
      <c r="CK2044" s="149"/>
      <c r="CL2044" s="149"/>
      <c r="CM2044" s="149"/>
      <c r="CN2044" s="149"/>
      <c r="CO2044" s="149"/>
      <c r="CP2044" s="149"/>
      <c r="CQ2044" s="149"/>
      <c r="CR2044" s="132">
        <f t="shared" ref="CR2044:DV2049" si="211">CR2038*0.00002388</f>
        <v>169.51361279999998</v>
      </c>
      <c r="CS2044" s="132">
        <f t="shared" si="211"/>
        <v>173.98581143999999</v>
      </c>
      <c r="CT2044" s="132">
        <f t="shared" si="211"/>
        <v>178.85776127999998</v>
      </c>
      <c r="CU2044" s="132">
        <f t="shared" si="211"/>
        <v>183.44945543999998</v>
      </c>
      <c r="CV2044" s="132">
        <f t="shared" si="211"/>
        <v>190.76201291999999</v>
      </c>
      <c r="CW2044" s="132">
        <f t="shared" si="211"/>
        <v>196.90065347999999</v>
      </c>
      <c r="CX2044" s="132">
        <f t="shared" si="211"/>
        <v>202.29120527999999</v>
      </c>
      <c r="CY2044" s="132">
        <f t="shared" si="211"/>
        <v>208.53205223999998</v>
      </c>
      <c r="CZ2044" s="132">
        <f t="shared" si="211"/>
        <v>210.64244724</v>
      </c>
      <c r="DA2044" s="132">
        <f t="shared" si="211"/>
        <v>216.08226347999999</v>
      </c>
      <c r="DB2044" s="132">
        <f t="shared" si="211"/>
        <v>209.92244135999999</v>
      </c>
      <c r="DC2044" s="132">
        <f t="shared" si="211"/>
        <v>216.07283088</v>
      </c>
      <c r="DD2044" s="132">
        <f t="shared" si="211"/>
        <v>223.02912264</v>
      </c>
      <c r="DE2044" s="132">
        <f t="shared" si="211"/>
        <v>228.47053883999999</v>
      </c>
      <c r="DF2044" s="132">
        <f t="shared" si="211"/>
        <v>237.13327151999999</v>
      </c>
      <c r="DG2044" s="132">
        <f t="shared" si="211"/>
        <v>243.28757735999997</v>
      </c>
      <c r="DH2044" s="132">
        <f t="shared" si="211"/>
        <v>249.76624523999999</v>
      </c>
      <c r="DI2044" s="132">
        <f t="shared" si="211"/>
        <v>254.17466039999999</v>
      </c>
      <c r="DJ2044" s="132">
        <f t="shared" si="211"/>
        <v>259.64489975999999</v>
      </c>
      <c r="DK2044" s="132">
        <f t="shared" si="211"/>
        <v>266.23394099999996</v>
      </c>
      <c r="DL2044" s="132">
        <f t="shared" si="211"/>
        <v>271.53659052</v>
      </c>
      <c r="DM2044" s="132">
        <f t="shared" si="211"/>
        <v>281.99779763999999</v>
      </c>
      <c r="DN2044" s="132">
        <f t="shared" si="211"/>
        <v>295.49806907999999</v>
      </c>
      <c r="DO2044" s="132">
        <f t="shared" si="211"/>
        <v>303.02163023999998</v>
      </c>
      <c r="DP2044" s="132">
        <f t="shared" si="211"/>
        <v>306.73456427999997</v>
      </c>
      <c r="DQ2044" s="132">
        <f t="shared" si="211"/>
        <v>312.14541407999997</v>
      </c>
      <c r="DR2044" s="132">
        <f t="shared" si="211"/>
        <v>318.47533343999999</v>
      </c>
      <c r="DS2044" s="132">
        <f t="shared" si="211"/>
        <v>323.77908143999997</v>
      </c>
      <c r="DT2044" s="132">
        <f t="shared" si="211"/>
        <v>328.97935739999997</v>
      </c>
      <c r="DU2044" s="132">
        <f t="shared" si="211"/>
        <v>335.91339299999999</v>
      </c>
      <c r="DV2044" s="132">
        <f t="shared" si="211"/>
        <v>347.46811307999997</v>
      </c>
      <c r="DW2044" s="132">
        <f t="shared" ref="DW2044:DW2049" si="212">DW2038*0.00002388</f>
        <v>357.66184031999995</v>
      </c>
      <c r="DX2044" s="132"/>
      <c r="DY2044" s="149"/>
    </row>
    <row r="2045" spans="1:206" s="69" customFormat="1">
      <c r="A2045" s="193" t="s">
        <v>3539</v>
      </c>
      <c r="B2045" s="179" t="s">
        <v>3553</v>
      </c>
      <c r="C2045" s="67" t="s">
        <v>3533</v>
      </c>
      <c r="D2045" s="188" t="s">
        <v>3567</v>
      </c>
      <c r="E2045" s="115" t="s">
        <v>2767</v>
      </c>
      <c r="F2045" s="123"/>
      <c r="G2045" s="123"/>
      <c r="H2045" s="123"/>
      <c r="I2045" s="123"/>
      <c r="J2045" s="123"/>
      <c r="K2045" s="123"/>
      <c r="L2045" s="123"/>
      <c r="M2045" s="123"/>
      <c r="N2045" s="123"/>
      <c r="O2045" s="123"/>
      <c r="P2045" s="123"/>
      <c r="Q2045" s="123"/>
      <c r="R2045" s="123"/>
      <c r="S2045" s="123"/>
      <c r="T2045" s="123"/>
      <c r="U2045" s="123"/>
      <c r="V2045" s="123"/>
      <c r="W2045" s="123"/>
      <c r="X2045" s="123"/>
      <c r="Y2045" s="123"/>
      <c r="Z2045" s="123"/>
      <c r="AA2045" s="123"/>
      <c r="AB2045" s="123"/>
      <c r="AC2045" s="123"/>
      <c r="AD2045" s="123"/>
      <c r="AE2045" s="123"/>
      <c r="AF2045" s="123"/>
      <c r="AG2045" s="123"/>
      <c r="AH2045" s="123"/>
      <c r="AI2045" s="123"/>
      <c r="AJ2045" s="123"/>
      <c r="AK2045" s="123"/>
      <c r="AL2045" s="123"/>
      <c r="AM2045" s="123"/>
      <c r="AN2045" s="123"/>
      <c r="AO2045" s="123"/>
      <c r="AP2045" s="123"/>
      <c r="AQ2045" s="123"/>
      <c r="AR2045" s="123"/>
      <c r="AS2045" s="123"/>
      <c r="AT2045" s="123"/>
      <c r="AU2045" s="123"/>
      <c r="AV2045" s="123"/>
      <c r="AW2045" s="123"/>
      <c r="AX2045" s="123"/>
      <c r="AY2045" s="123"/>
      <c r="AZ2045" s="123"/>
      <c r="BA2045" s="123"/>
      <c r="BB2045" s="123"/>
      <c r="BC2045" s="123"/>
      <c r="BD2045" s="131"/>
      <c r="BE2045" s="123"/>
      <c r="BF2045" s="123"/>
      <c r="BG2045" s="123"/>
      <c r="BH2045" s="123"/>
      <c r="BI2045" s="131"/>
      <c r="BJ2045" s="123"/>
      <c r="BK2045" s="123"/>
      <c r="BL2045" s="123"/>
      <c r="BM2045" s="123"/>
      <c r="BN2045" s="123"/>
      <c r="BO2045" s="123"/>
      <c r="BP2045" s="123"/>
      <c r="BQ2045" s="123"/>
      <c r="BR2045" s="123"/>
      <c r="BS2045" s="149"/>
      <c r="BT2045" s="149"/>
      <c r="BU2045" s="149"/>
      <c r="BV2045" s="149"/>
      <c r="BW2045" s="149"/>
      <c r="BX2045" s="149"/>
      <c r="BY2045" s="149"/>
      <c r="BZ2045" s="149"/>
      <c r="CA2045" s="149"/>
      <c r="CB2045" s="149"/>
      <c r="CC2045" s="149"/>
      <c r="CD2045" s="149"/>
      <c r="CE2045" s="149"/>
      <c r="CF2045" s="149"/>
      <c r="CG2045" s="149"/>
      <c r="CH2045" s="149"/>
      <c r="CI2045" s="149"/>
      <c r="CJ2045" s="149"/>
      <c r="CK2045" s="149"/>
      <c r="CL2045" s="149"/>
      <c r="CM2045" s="149"/>
      <c r="CN2045" s="149"/>
      <c r="CO2045" s="149"/>
      <c r="CP2045" s="149"/>
      <c r="CQ2045" s="149"/>
      <c r="CR2045" s="132">
        <f t="shared" si="211"/>
        <v>434.84691959999998</v>
      </c>
      <c r="CS2045" s="132">
        <f t="shared" si="211"/>
        <v>440.22975815999996</v>
      </c>
      <c r="CT2045" s="132">
        <f t="shared" si="211"/>
        <v>444.13227551999995</v>
      </c>
      <c r="CU2045" s="132">
        <f t="shared" si="211"/>
        <v>445.96678487999998</v>
      </c>
      <c r="CV2045" s="132">
        <f t="shared" si="211"/>
        <v>448.48588607999994</v>
      </c>
      <c r="CW2045" s="132">
        <f t="shared" si="211"/>
        <v>453.20689044</v>
      </c>
      <c r="CX2045" s="132">
        <f t="shared" si="211"/>
        <v>457.15088735999996</v>
      </c>
      <c r="CY2045" s="132">
        <f t="shared" si="211"/>
        <v>460.78365623999997</v>
      </c>
      <c r="CZ2045" s="132">
        <f t="shared" si="211"/>
        <v>459.76206983999998</v>
      </c>
      <c r="DA2045" s="132">
        <f t="shared" si="211"/>
        <v>462.43686863999994</v>
      </c>
      <c r="DB2045" s="132">
        <f t="shared" si="211"/>
        <v>454.52220083999998</v>
      </c>
      <c r="DC2045" s="132">
        <f t="shared" si="211"/>
        <v>447.32964035999998</v>
      </c>
      <c r="DD2045" s="132">
        <f t="shared" si="211"/>
        <v>448.49794547999994</v>
      </c>
      <c r="DE2045" s="132">
        <f t="shared" si="211"/>
        <v>446.44505351999999</v>
      </c>
      <c r="DF2045" s="132">
        <f t="shared" si="211"/>
        <v>443.72516927999999</v>
      </c>
      <c r="DG2045" s="132">
        <f t="shared" si="211"/>
        <v>444.41171927999994</v>
      </c>
      <c r="DH2045" s="132">
        <f t="shared" si="211"/>
        <v>448.17262823999999</v>
      </c>
      <c r="DI2045" s="132">
        <f t="shared" si="211"/>
        <v>443.36524992</v>
      </c>
      <c r="DJ2045" s="132">
        <f t="shared" si="211"/>
        <v>437.37781751999995</v>
      </c>
      <c r="DK2045" s="132">
        <f t="shared" si="211"/>
        <v>435.24306491999999</v>
      </c>
      <c r="DL2045" s="132">
        <f t="shared" si="211"/>
        <v>439.76877863999999</v>
      </c>
      <c r="DM2045" s="132">
        <f t="shared" si="211"/>
        <v>434.47396175999995</v>
      </c>
      <c r="DN2045" s="132">
        <f t="shared" si="211"/>
        <v>432.54288167999999</v>
      </c>
      <c r="DO2045" s="132">
        <f t="shared" si="211"/>
        <v>435.99881915999998</v>
      </c>
      <c r="DP2045" s="132">
        <f t="shared" si="211"/>
        <v>443.06462459999995</v>
      </c>
      <c r="DQ2045" s="132">
        <f t="shared" si="211"/>
        <v>438.62936831999997</v>
      </c>
      <c r="DR2045" s="132">
        <f t="shared" si="211"/>
        <v>450.66980759999996</v>
      </c>
      <c r="DS2045" s="132">
        <f t="shared" si="211"/>
        <v>464.01507396</v>
      </c>
      <c r="DT2045" s="132">
        <f t="shared" si="211"/>
        <v>481.47082859999995</v>
      </c>
      <c r="DU2045" s="132">
        <f t="shared" si="211"/>
        <v>488.43402167999994</v>
      </c>
      <c r="DV2045" s="132">
        <f t="shared" si="211"/>
        <v>491.49789731999999</v>
      </c>
      <c r="DW2045" s="132">
        <f t="shared" si="212"/>
        <v>507.08325095999999</v>
      </c>
      <c r="DX2045" s="132"/>
      <c r="DY2045" s="149"/>
    </row>
    <row r="2046" spans="1:206" s="69" customFormat="1">
      <c r="A2046" s="193" t="s">
        <v>3539</v>
      </c>
      <c r="B2046" s="179" t="s">
        <v>3553</v>
      </c>
      <c r="C2046" s="67" t="s">
        <v>3533</v>
      </c>
      <c r="D2046" s="188" t="s">
        <v>3567</v>
      </c>
      <c r="E2046" s="115" t="s">
        <v>2768</v>
      </c>
      <c r="F2046" s="123"/>
      <c r="G2046" s="123"/>
      <c r="H2046" s="123"/>
      <c r="I2046" s="123"/>
      <c r="J2046" s="123"/>
      <c r="K2046" s="123"/>
      <c r="L2046" s="123"/>
      <c r="M2046" s="123"/>
      <c r="N2046" s="123"/>
      <c r="O2046" s="123"/>
      <c r="P2046" s="123"/>
      <c r="Q2046" s="123"/>
      <c r="R2046" s="123"/>
      <c r="S2046" s="123"/>
      <c r="T2046" s="123"/>
      <c r="U2046" s="123"/>
      <c r="V2046" s="123"/>
      <c r="W2046" s="123"/>
      <c r="X2046" s="123"/>
      <c r="Y2046" s="123"/>
      <c r="Z2046" s="123"/>
      <c r="AA2046" s="123"/>
      <c r="AB2046" s="123"/>
      <c r="AC2046" s="123"/>
      <c r="AD2046" s="123"/>
      <c r="AE2046" s="123"/>
      <c r="AF2046" s="123"/>
      <c r="AG2046" s="123"/>
      <c r="AH2046" s="123"/>
      <c r="AI2046" s="123"/>
      <c r="AJ2046" s="123"/>
      <c r="AK2046" s="123"/>
      <c r="AL2046" s="123"/>
      <c r="AM2046" s="123"/>
      <c r="AN2046" s="123"/>
      <c r="AO2046" s="123"/>
      <c r="AP2046" s="123"/>
      <c r="AQ2046" s="123"/>
      <c r="AR2046" s="123"/>
      <c r="AS2046" s="123"/>
      <c r="AT2046" s="123"/>
      <c r="AU2046" s="123"/>
      <c r="AV2046" s="123"/>
      <c r="AW2046" s="123"/>
      <c r="AX2046" s="123"/>
      <c r="AY2046" s="123"/>
      <c r="AZ2046" s="123"/>
      <c r="BA2046" s="123"/>
      <c r="BB2046" s="123"/>
      <c r="BC2046" s="123"/>
      <c r="BD2046" s="131"/>
      <c r="BE2046" s="123"/>
      <c r="BF2046" s="123"/>
      <c r="BG2046" s="123"/>
      <c r="BH2046" s="123"/>
      <c r="BI2046" s="131"/>
      <c r="BJ2046" s="123"/>
      <c r="BK2046" s="123"/>
      <c r="BL2046" s="123"/>
      <c r="BM2046" s="123"/>
      <c r="BN2046" s="123"/>
      <c r="BO2046" s="123"/>
      <c r="BP2046" s="123"/>
      <c r="BQ2046" s="123"/>
      <c r="BR2046" s="123"/>
      <c r="BS2046" s="149"/>
      <c r="BT2046" s="149"/>
      <c r="BU2046" s="149"/>
      <c r="BV2046" s="149"/>
      <c r="BW2046" s="149"/>
      <c r="BX2046" s="149"/>
      <c r="BY2046" s="149"/>
      <c r="BZ2046" s="149"/>
      <c r="CA2046" s="149"/>
      <c r="CB2046" s="149"/>
      <c r="CC2046" s="149"/>
      <c r="CD2046" s="149"/>
      <c r="CE2046" s="149"/>
      <c r="CF2046" s="149"/>
      <c r="CG2046" s="149"/>
      <c r="CH2046" s="149"/>
      <c r="CI2046" s="149"/>
      <c r="CJ2046" s="149"/>
      <c r="CK2046" s="149"/>
      <c r="CL2046" s="149"/>
      <c r="CM2046" s="149"/>
      <c r="CN2046" s="149"/>
      <c r="CO2046" s="149"/>
      <c r="CP2046" s="149"/>
      <c r="CQ2046" s="149"/>
      <c r="CR2046" s="132">
        <f t="shared" si="211"/>
        <v>22.16412648</v>
      </c>
      <c r="CS2046" s="132">
        <f t="shared" si="211"/>
        <v>21.692305439999998</v>
      </c>
      <c r="CT2046" s="132">
        <f t="shared" si="211"/>
        <v>23.605117319999998</v>
      </c>
      <c r="CU2046" s="132">
        <f t="shared" si="211"/>
        <v>26.354803799999999</v>
      </c>
      <c r="CV2046" s="132">
        <f t="shared" si="211"/>
        <v>22.662263279999998</v>
      </c>
      <c r="CW2046" s="132">
        <f t="shared" si="211"/>
        <v>23.5855596</v>
      </c>
      <c r="CX2046" s="132">
        <f t="shared" si="211"/>
        <v>23.453216639999997</v>
      </c>
      <c r="CY2046" s="132">
        <f t="shared" si="211"/>
        <v>23.761746239999997</v>
      </c>
      <c r="CZ2046" s="132">
        <f t="shared" si="211"/>
        <v>22.333793879999998</v>
      </c>
      <c r="DA2046" s="132">
        <f t="shared" si="211"/>
        <v>23.830640039999999</v>
      </c>
      <c r="DB2046" s="132">
        <f t="shared" si="211"/>
        <v>24.031542479999999</v>
      </c>
      <c r="DC2046" s="132">
        <f t="shared" si="211"/>
        <v>24.266139599999999</v>
      </c>
      <c r="DD2046" s="132">
        <f t="shared" si="211"/>
        <v>24.673508519999999</v>
      </c>
      <c r="DE2046" s="132">
        <f t="shared" si="211"/>
        <v>24.907245959999997</v>
      </c>
      <c r="DF2046" s="132">
        <f t="shared" si="211"/>
        <v>26.63988324</v>
      </c>
      <c r="DG2046" s="132">
        <f t="shared" si="211"/>
        <v>27.849118679999997</v>
      </c>
      <c r="DH2046" s="132">
        <f t="shared" si="211"/>
        <v>29.547320999999997</v>
      </c>
      <c r="DI2046" s="132">
        <f t="shared" si="211"/>
        <v>30.211352159999997</v>
      </c>
      <c r="DJ2046" s="132">
        <f t="shared" si="211"/>
        <v>31.565873519999997</v>
      </c>
      <c r="DK2046" s="132">
        <f t="shared" si="211"/>
        <v>33.842735999999995</v>
      </c>
      <c r="DL2046" s="132">
        <f t="shared" si="211"/>
        <v>36.938682479999997</v>
      </c>
      <c r="DM2046" s="132">
        <f t="shared" si="211"/>
        <v>37.922610119999995</v>
      </c>
      <c r="DN2046" s="132">
        <f t="shared" si="211"/>
        <v>39.913963320000001</v>
      </c>
      <c r="DO2046" s="132">
        <f t="shared" si="211"/>
        <v>40.587952439999995</v>
      </c>
      <c r="DP2046" s="132">
        <f t="shared" si="211"/>
        <v>40.701263040000001</v>
      </c>
      <c r="DQ2046" s="132">
        <f t="shared" si="211"/>
        <v>42.547401959999995</v>
      </c>
      <c r="DR2046" s="132">
        <f t="shared" si="211"/>
        <v>44.043913799999999</v>
      </c>
      <c r="DS2046" s="132">
        <f t="shared" si="211"/>
        <v>44.417826839999996</v>
      </c>
      <c r="DT2046" s="132">
        <f t="shared" si="211"/>
        <v>50.092407359999996</v>
      </c>
      <c r="DU2046" s="132">
        <f t="shared" si="211"/>
        <v>53.190240359999997</v>
      </c>
      <c r="DV2046" s="132">
        <f t="shared" si="211"/>
        <v>55.30025328</v>
      </c>
      <c r="DW2046" s="132">
        <f t="shared" si="212"/>
        <v>57.505595159999999</v>
      </c>
      <c r="DX2046" s="132"/>
      <c r="DY2046" s="149"/>
    </row>
    <row r="2047" spans="1:206" s="69" customFormat="1">
      <c r="A2047" s="193" t="s">
        <v>3539</v>
      </c>
      <c r="B2047" s="179" t="s">
        <v>3553</v>
      </c>
      <c r="C2047" s="67" t="s">
        <v>3533</v>
      </c>
      <c r="D2047" s="188" t="s">
        <v>3567</v>
      </c>
      <c r="E2047" s="115" t="s">
        <v>2769</v>
      </c>
      <c r="F2047" s="123"/>
      <c r="G2047" s="123"/>
      <c r="H2047" s="123"/>
      <c r="I2047" s="123"/>
      <c r="J2047" s="123"/>
      <c r="K2047" s="123"/>
      <c r="L2047" s="123"/>
      <c r="M2047" s="123"/>
      <c r="N2047" s="123"/>
      <c r="O2047" s="123"/>
      <c r="P2047" s="123"/>
      <c r="Q2047" s="123"/>
      <c r="R2047" s="123"/>
      <c r="S2047" s="123"/>
      <c r="T2047" s="123"/>
      <c r="U2047" s="123"/>
      <c r="V2047" s="123"/>
      <c r="W2047" s="123"/>
      <c r="X2047" s="123"/>
      <c r="Y2047" s="123"/>
      <c r="Z2047" s="123"/>
      <c r="AA2047" s="123"/>
      <c r="AB2047" s="123"/>
      <c r="AC2047" s="123"/>
      <c r="AD2047" s="123"/>
      <c r="AE2047" s="123"/>
      <c r="AF2047" s="123"/>
      <c r="AG2047" s="123"/>
      <c r="AH2047" s="123"/>
      <c r="AI2047" s="123"/>
      <c r="AJ2047" s="123"/>
      <c r="AK2047" s="123"/>
      <c r="AL2047" s="123"/>
      <c r="AM2047" s="123"/>
      <c r="AN2047" s="123"/>
      <c r="AO2047" s="123"/>
      <c r="AP2047" s="123"/>
      <c r="AQ2047" s="123"/>
      <c r="AR2047" s="123"/>
      <c r="AS2047" s="123"/>
      <c r="AT2047" s="123"/>
      <c r="AU2047" s="123"/>
      <c r="AV2047" s="123"/>
      <c r="AW2047" s="123"/>
      <c r="AX2047" s="123"/>
      <c r="AY2047" s="123"/>
      <c r="AZ2047" s="123"/>
      <c r="BA2047" s="123"/>
      <c r="BB2047" s="123"/>
      <c r="BC2047" s="123"/>
      <c r="BD2047" s="131"/>
      <c r="BE2047" s="123"/>
      <c r="BF2047" s="123"/>
      <c r="BG2047" s="123"/>
      <c r="BH2047" s="123"/>
      <c r="BI2047" s="131"/>
      <c r="BJ2047" s="123"/>
      <c r="BK2047" s="123"/>
      <c r="BL2047" s="123"/>
      <c r="BM2047" s="123"/>
      <c r="BN2047" s="123"/>
      <c r="BO2047" s="123"/>
      <c r="BP2047" s="123"/>
      <c r="BQ2047" s="123"/>
      <c r="BR2047" s="123"/>
      <c r="BS2047" s="149"/>
      <c r="BT2047" s="149"/>
      <c r="BU2047" s="149"/>
      <c r="BV2047" s="149"/>
      <c r="BW2047" s="149"/>
      <c r="BX2047" s="149"/>
      <c r="BY2047" s="149"/>
      <c r="BZ2047" s="149"/>
      <c r="CA2047" s="149"/>
      <c r="CB2047" s="149"/>
      <c r="CC2047" s="149"/>
      <c r="CD2047" s="149"/>
      <c r="CE2047" s="149"/>
      <c r="CF2047" s="149"/>
      <c r="CG2047" s="149"/>
      <c r="CH2047" s="149"/>
      <c r="CI2047" s="149"/>
      <c r="CJ2047" s="149"/>
      <c r="CK2047" s="149"/>
      <c r="CL2047" s="149"/>
      <c r="CM2047" s="149"/>
      <c r="CN2047" s="149"/>
      <c r="CO2047" s="149"/>
      <c r="CP2047" s="149"/>
      <c r="CQ2047" s="149"/>
      <c r="CR2047" s="132">
        <f t="shared" si="211"/>
        <v>91.987789799999987</v>
      </c>
      <c r="CS2047" s="132">
        <f t="shared" si="211"/>
        <v>91.391625599999998</v>
      </c>
      <c r="CT2047" s="132">
        <f t="shared" si="211"/>
        <v>90.694401239999991</v>
      </c>
      <c r="CU2047" s="132">
        <f t="shared" si="211"/>
        <v>88.343439119999999</v>
      </c>
      <c r="CV2047" s="132">
        <f t="shared" si="211"/>
        <v>91.23860255999999</v>
      </c>
      <c r="CW2047" s="132">
        <f t="shared" si="211"/>
        <v>90.165865199999999</v>
      </c>
      <c r="CX2047" s="132">
        <f t="shared" si="211"/>
        <v>90.930359519999996</v>
      </c>
      <c r="CY2047" s="132">
        <f t="shared" si="211"/>
        <v>91.109459519999987</v>
      </c>
      <c r="CZ2047" s="132">
        <f t="shared" si="211"/>
        <v>91.833095159999999</v>
      </c>
      <c r="DA2047" s="132">
        <f t="shared" si="211"/>
        <v>93.394775519999996</v>
      </c>
      <c r="DB2047" s="132">
        <f t="shared" si="211"/>
        <v>89.159108279999998</v>
      </c>
      <c r="DC2047" s="132">
        <f t="shared" si="211"/>
        <v>90.291879959999989</v>
      </c>
      <c r="DD2047" s="132">
        <f t="shared" si="211"/>
        <v>95.000371199999989</v>
      </c>
      <c r="DE2047" s="132">
        <f t="shared" si="211"/>
        <v>99.955256279999986</v>
      </c>
      <c r="DF2047" s="132">
        <f t="shared" si="211"/>
        <v>104.41150307999999</v>
      </c>
      <c r="DG2047" s="132">
        <f t="shared" si="211"/>
        <v>106.92523127999999</v>
      </c>
      <c r="DH2047" s="132">
        <f t="shared" si="211"/>
        <v>110.05088447999999</v>
      </c>
      <c r="DI2047" s="132">
        <f t="shared" si="211"/>
        <v>116.77888343999999</v>
      </c>
      <c r="DJ2047" s="132">
        <f t="shared" si="211"/>
        <v>123.62363171999999</v>
      </c>
      <c r="DK2047" s="132">
        <f t="shared" si="211"/>
        <v>121.41188999999999</v>
      </c>
      <c r="DL2047" s="132">
        <f t="shared" si="211"/>
        <v>128.03675124</v>
      </c>
      <c r="DM2047" s="132">
        <f t="shared" si="211"/>
        <v>125.37415512</v>
      </c>
      <c r="DN2047" s="132">
        <f t="shared" si="211"/>
        <v>130.79663447999999</v>
      </c>
      <c r="DO2047" s="132">
        <f t="shared" si="211"/>
        <v>137.8360764</v>
      </c>
      <c r="DP2047" s="132">
        <f t="shared" si="211"/>
        <v>138.19840764</v>
      </c>
      <c r="DQ2047" s="132">
        <f t="shared" si="211"/>
        <v>141.95637936</v>
      </c>
      <c r="DR2047" s="132">
        <f t="shared" si="211"/>
        <v>142.04760095999998</v>
      </c>
      <c r="DS2047" s="132">
        <f t="shared" si="211"/>
        <v>145.15930824</v>
      </c>
      <c r="DT2047" s="132">
        <f t="shared" si="211"/>
        <v>147.12069203999999</v>
      </c>
      <c r="DU2047" s="132">
        <f t="shared" si="211"/>
        <v>150.54482135999999</v>
      </c>
      <c r="DV2047" s="132">
        <f t="shared" si="211"/>
        <v>152.85757547999998</v>
      </c>
      <c r="DW2047" s="132">
        <f t="shared" si="212"/>
        <v>149.04245892</v>
      </c>
      <c r="DX2047" s="132"/>
      <c r="DY2047" s="149"/>
      <c r="DZ2047" s="123"/>
      <c r="EA2047" s="123"/>
      <c r="EB2047" s="123"/>
      <c r="EC2047" s="123"/>
      <c r="ED2047" s="123"/>
      <c r="EE2047" s="123"/>
      <c r="EF2047" s="123"/>
      <c r="EG2047" s="123"/>
      <c r="EH2047" s="123"/>
      <c r="EI2047" s="123"/>
      <c r="EJ2047" s="123"/>
      <c r="EK2047" s="123"/>
      <c r="EL2047" s="123"/>
      <c r="EM2047" s="123"/>
      <c r="EN2047" s="123"/>
      <c r="EO2047" s="123"/>
      <c r="EP2047" s="123"/>
      <c r="EQ2047" s="123"/>
      <c r="ER2047" s="123"/>
      <c r="ES2047" s="123"/>
      <c r="ET2047" s="123"/>
      <c r="EU2047" s="123"/>
      <c r="EV2047" s="123"/>
      <c r="EW2047" s="123"/>
      <c r="EX2047" s="123"/>
      <c r="EY2047" s="123"/>
      <c r="EZ2047" s="123"/>
      <c r="FA2047" s="123"/>
      <c r="FB2047" s="123"/>
      <c r="FC2047" s="123"/>
      <c r="FD2047" s="123"/>
      <c r="FE2047" s="123"/>
      <c r="FF2047" s="123"/>
      <c r="FG2047" s="123"/>
      <c r="FH2047" s="123"/>
      <c r="FI2047" s="123"/>
      <c r="FJ2047" s="123"/>
      <c r="FK2047" s="123"/>
      <c r="FL2047" s="123"/>
      <c r="FM2047" s="123"/>
      <c r="FN2047" s="123"/>
      <c r="FO2047" s="123"/>
      <c r="FP2047" s="123"/>
      <c r="FQ2047" s="123"/>
      <c r="FR2047" s="123"/>
      <c r="FS2047" s="123"/>
      <c r="FT2047" s="123"/>
      <c r="FU2047" s="123"/>
      <c r="FV2047" s="123"/>
      <c r="FW2047" s="123"/>
      <c r="FX2047" s="123"/>
      <c r="FY2047" s="123"/>
      <c r="FZ2047" s="123"/>
      <c r="GA2047" s="123"/>
      <c r="GB2047" s="123"/>
      <c r="GC2047" s="123"/>
      <c r="GD2047" s="123"/>
      <c r="GE2047" s="123"/>
      <c r="GF2047" s="123"/>
      <c r="GG2047" s="123"/>
      <c r="GH2047" s="123"/>
      <c r="GI2047" s="123"/>
      <c r="GJ2047" s="123"/>
      <c r="GK2047" s="123"/>
      <c r="GL2047" s="123"/>
      <c r="GM2047" s="123"/>
      <c r="GN2047" s="123"/>
      <c r="GO2047" s="123"/>
      <c r="GP2047" s="123"/>
      <c r="GQ2047" s="123"/>
      <c r="GR2047" s="123"/>
      <c r="GS2047" s="123"/>
      <c r="GT2047" s="123"/>
      <c r="GU2047" s="123"/>
      <c r="GV2047" s="123"/>
      <c r="GW2047" s="123"/>
      <c r="GX2047" s="123"/>
    </row>
    <row r="2048" spans="1:206" s="69" customFormat="1">
      <c r="A2048" s="193" t="s">
        <v>3539</v>
      </c>
      <c r="B2048" s="179" t="s">
        <v>3553</v>
      </c>
      <c r="C2048" s="67" t="s">
        <v>3533</v>
      </c>
      <c r="D2048" s="188" t="s">
        <v>3567</v>
      </c>
      <c r="E2048" s="115" t="s">
        <v>2770</v>
      </c>
      <c r="F2048" s="123"/>
      <c r="G2048" s="123"/>
      <c r="H2048" s="123"/>
      <c r="I2048" s="123"/>
      <c r="J2048" s="123"/>
      <c r="K2048" s="123"/>
      <c r="L2048" s="123"/>
      <c r="M2048" s="123"/>
      <c r="N2048" s="123"/>
      <c r="O2048" s="123"/>
      <c r="P2048" s="123"/>
      <c r="Q2048" s="123"/>
      <c r="R2048" s="123"/>
      <c r="S2048" s="123"/>
      <c r="T2048" s="123"/>
      <c r="U2048" s="123"/>
      <c r="V2048" s="123"/>
      <c r="W2048" s="123"/>
      <c r="X2048" s="123"/>
      <c r="Y2048" s="123"/>
      <c r="Z2048" s="123"/>
      <c r="AA2048" s="123"/>
      <c r="AB2048" s="123"/>
      <c r="AC2048" s="123"/>
      <c r="AD2048" s="123"/>
      <c r="AE2048" s="123"/>
      <c r="AF2048" s="123"/>
      <c r="AG2048" s="123"/>
      <c r="AH2048" s="123"/>
      <c r="AI2048" s="123"/>
      <c r="AJ2048" s="123"/>
      <c r="AK2048" s="123"/>
      <c r="AL2048" s="123"/>
      <c r="AM2048" s="123"/>
      <c r="AN2048" s="123"/>
      <c r="AO2048" s="123"/>
      <c r="AP2048" s="123"/>
      <c r="AQ2048" s="123"/>
      <c r="AR2048" s="123"/>
      <c r="AS2048" s="123"/>
      <c r="AT2048" s="123"/>
      <c r="AU2048" s="123"/>
      <c r="AV2048" s="123"/>
      <c r="AW2048" s="123"/>
      <c r="AX2048" s="123"/>
      <c r="AY2048" s="123"/>
      <c r="AZ2048" s="123"/>
      <c r="BA2048" s="123"/>
      <c r="BB2048" s="123"/>
      <c r="BC2048" s="123"/>
      <c r="BD2048" s="131"/>
      <c r="BE2048" s="123"/>
      <c r="BF2048" s="123"/>
      <c r="BG2048" s="123"/>
      <c r="BH2048" s="123"/>
      <c r="BI2048" s="131"/>
      <c r="BJ2048" s="123"/>
      <c r="BK2048" s="123"/>
      <c r="BL2048" s="123"/>
      <c r="BM2048" s="123"/>
      <c r="BN2048" s="123"/>
      <c r="BO2048" s="123"/>
      <c r="BP2048" s="123"/>
      <c r="BQ2048" s="123"/>
      <c r="BR2048" s="123"/>
      <c r="BS2048" s="149"/>
      <c r="BT2048" s="149"/>
      <c r="BU2048" s="149"/>
      <c r="BV2048" s="149"/>
      <c r="BW2048" s="149"/>
      <c r="BX2048" s="149"/>
      <c r="BY2048" s="149"/>
      <c r="BZ2048" s="149"/>
      <c r="CA2048" s="149"/>
      <c r="CB2048" s="149"/>
      <c r="CC2048" s="149"/>
      <c r="CD2048" s="149"/>
      <c r="CE2048" s="149"/>
      <c r="CF2048" s="149"/>
      <c r="CG2048" s="149"/>
      <c r="CH2048" s="149"/>
      <c r="CI2048" s="149"/>
      <c r="CJ2048" s="149"/>
      <c r="CK2048" s="149"/>
      <c r="CL2048" s="149"/>
      <c r="CM2048" s="149"/>
      <c r="CN2048" s="149"/>
      <c r="CO2048" s="149"/>
      <c r="CP2048" s="149"/>
      <c r="CQ2048" s="149"/>
      <c r="CR2048" s="132">
        <f t="shared" si="211"/>
        <v>120.92452307999999</v>
      </c>
      <c r="CS2048" s="132">
        <f t="shared" si="211"/>
        <v>126.13755095999998</v>
      </c>
      <c r="CT2048" s="132">
        <f t="shared" si="211"/>
        <v>133.77339587999998</v>
      </c>
      <c r="CU2048" s="132">
        <f t="shared" si="211"/>
        <v>128.72205947999998</v>
      </c>
      <c r="CV2048" s="132">
        <f t="shared" si="211"/>
        <v>132.03710495999999</v>
      </c>
      <c r="CW2048" s="132">
        <f t="shared" si="211"/>
        <v>137.08388027999999</v>
      </c>
      <c r="CX2048" s="132">
        <f t="shared" si="211"/>
        <v>141.05564963999998</v>
      </c>
      <c r="CY2048" s="132">
        <f t="shared" si="211"/>
        <v>141.19804607999998</v>
      </c>
      <c r="CZ2048" s="132">
        <f t="shared" si="211"/>
        <v>144.779664</v>
      </c>
      <c r="DA2048" s="132">
        <f t="shared" si="211"/>
        <v>145.30091664</v>
      </c>
      <c r="DB2048" s="132">
        <f t="shared" si="211"/>
        <v>148.29986255999998</v>
      </c>
      <c r="DC2048" s="132">
        <f t="shared" si="211"/>
        <v>140.85350543999999</v>
      </c>
      <c r="DD2048" s="132">
        <f t="shared" si="211"/>
        <v>144.49721135999999</v>
      </c>
      <c r="DE2048" s="132">
        <f t="shared" si="211"/>
        <v>155.94332519999998</v>
      </c>
      <c r="DF2048" s="132">
        <f t="shared" si="211"/>
        <v>163.12246511999999</v>
      </c>
      <c r="DG2048" s="132">
        <f t="shared" si="211"/>
        <v>173.12185692</v>
      </c>
      <c r="DH2048" s="132">
        <f t="shared" si="211"/>
        <v>182.02668503999999</v>
      </c>
      <c r="DI2048" s="132">
        <f t="shared" si="211"/>
        <v>192.80860055999997</v>
      </c>
      <c r="DJ2048" s="132">
        <f t="shared" si="211"/>
        <v>202.97656128</v>
      </c>
      <c r="DK2048" s="132">
        <f t="shared" si="211"/>
        <v>204.55634268</v>
      </c>
      <c r="DL2048" s="132">
        <f t="shared" si="211"/>
        <v>221.44098323999998</v>
      </c>
      <c r="DM2048" s="132">
        <f t="shared" si="211"/>
        <v>220.47362831999999</v>
      </c>
      <c r="DN2048" s="132">
        <f t="shared" si="211"/>
        <v>231.24475007999999</v>
      </c>
      <c r="DO2048" s="132">
        <f t="shared" si="211"/>
        <v>242.37870455999999</v>
      </c>
      <c r="DP2048" s="132">
        <f t="shared" si="211"/>
        <v>243.39224339999998</v>
      </c>
      <c r="DQ2048" s="132">
        <f t="shared" si="211"/>
        <v>244.23857447999998</v>
      </c>
      <c r="DR2048" s="132">
        <f t="shared" si="211"/>
        <v>246.99824279999999</v>
      </c>
      <c r="DS2048" s="132">
        <f t="shared" si="211"/>
        <v>251.42635895999999</v>
      </c>
      <c r="DT2048" s="132">
        <f t="shared" si="211"/>
        <v>258.43377779999997</v>
      </c>
      <c r="DU2048" s="132">
        <f t="shared" si="211"/>
        <v>261.56036231999997</v>
      </c>
      <c r="DV2048" s="132">
        <f t="shared" si="211"/>
        <v>251.20279439999999</v>
      </c>
      <c r="DW2048" s="132">
        <f t="shared" si="212"/>
        <v>267.05851739999997</v>
      </c>
      <c r="DX2048" s="132"/>
      <c r="DY2048" s="149"/>
      <c r="DZ2048" s="123"/>
      <c r="EA2048" s="123"/>
      <c r="EB2048" s="123"/>
      <c r="EC2048" s="123"/>
      <c r="ED2048" s="123"/>
      <c r="EE2048" s="123"/>
      <c r="EF2048" s="123"/>
      <c r="EG2048" s="123"/>
      <c r="EH2048" s="123"/>
      <c r="EI2048" s="123"/>
      <c r="EJ2048" s="123"/>
      <c r="EK2048" s="123"/>
      <c r="EL2048" s="123"/>
      <c r="EM2048" s="123"/>
      <c r="EN2048" s="123"/>
      <c r="EO2048" s="123"/>
      <c r="EP2048" s="123"/>
      <c r="EQ2048" s="123"/>
      <c r="ER2048" s="123"/>
      <c r="ES2048" s="123"/>
      <c r="ET2048" s="123"/>
      <c r="EU2048" s="123"/>
      <c r="EV2048" s="123"/>
      <c r="EW2048" s="123"/>
      <c r="EX2048" s="123"/>
      <c r="EY2048" s="123"/>
      <c r="EZ2048" s="123"/>
      <c r="FA2048" s="123"/>
      <c r="FB2048" s="123"/>
      <c r="FC2048" s="123"/>
      <c r="FD2048" s="123"/>
      <c r="FE2048" s="123"/>
      <c r="FF2048" s="123"/>
      <c r="FG2048" s="123"/>
      <c r="FH2048" s="123"/>
      <c r="FI2048" s="123"/>
      <c r="FJ2048" s="123"/>
      <c r="FK2048" s="123"/>
      <c r="FL2048" s="123"/>
      <c r="FM2048" s="123"/>
      <c r="FN2048" s="123"/>
      <c r="FO2048" s="123"/>
      <c r="FP2048" s="123"/>
      <c r="FQ2048" s="123"/>
      <c r="FR2048" s="123"/>
      <c r="FS2048" s="123"/>
      <c r="FT2048" s="123"/>
      <c r="FU2048" s="123"/>
      <c r="FV2048" s="123"/>
      <c r="FW2048" s="123"/>
      <c r="FX2048" s="123"/>
      <c r="FY2048" s="123"/>
      <c r="FZ2048" s="123"/>
      <c r="GA2048" s="123"/>
      <c r="GB2048" s="123"/>
      <c r="GC2048" s="123"/>
      <c r="GD2048" s="123"/>
      <c r="GE2048" s="123"/>
      <c r="GF2048" s="123"/>
      <c r="GG2048" s="123"/>
      <c r="GH2048" s="123"/>
      <c r="GI2048" s="123"/>
      <c r="GJ2048" s="123"/>
      <c r="GK2048" s="123"/>
      <c r="GL2048" s="123"/>
      <c r="GM2048" s="123"/>
      <c r="GN2048" s="123"/>
      <c r="GO2048" s="123"/>
      <c r="GP2048" s="123"/>
      <c r="GQ2048" s="123"/>
      <c r="GR2048" s="123"/>
      <c r="GS2048" s="123"/>
      <c r="GT2048" s="123"/>
      <c r="GU2048" s="123"/>
      <c r="GV2048" s="123"/>
      <c r="GW2048" s="123"/>
      <c r="GX2048" s="123"/>
    </row>
    <row r="2049" spans="1:206" s="69" customFormat="1">
      <c r="A2049" s="193" t="s">
        <v>3539</v>
      </c>
      <c r="B2049" s="179" t="s">
        <v>3553</v>
      </c>
      <c r="C2049" s="67" t="s">
        <v>3533</v>
      </c>
      <c r="D2049" s="188" t="s">
        <v>3567</v>
      </c>
      <c r="E2049" s="115" t="s">
        <v>2771</v>
      </c>
      <c r="F2049" s="123"/>
      <c r="G2049" s="123"/>
      <c r="H2049" s="123"/>
      <c r="I2049" s="123"/>
      <c r="J2049" s="123"/>
      <c r="K2049" s="123"/>
      <c r="L2049" s="123"/>
      <c r="M2049" s="123"/>
      <c r="N2049" s="123"/>
      <c r="O2049" s="123"/>
      <c r="P2049" s="123"/>
      <c r="Q2049" s="123"/>
      <c r="R2049" s="123"/>
      <c r="S2049" s="123"/>
      <c r="T2049" s="123"/>
      <c r="U2049" s="123"/>
      <c r="V2049" s="123"/>
      <c r="W2049" s="123"/>
      <c r="X2049" s="123"/>
      <c r="Y2049" s="123"/>
      <c r="Z2049" s="123"/>
      <c r="AA2049" s="123"/>
      <c r="AB2049" s="123"/>
      <c r="AC2049" s="123"/>
      <c r="AD2049" s="123"/>
      <c r="AE2049" s="123"/>
      <c r="AF2049" s="123"/>
      <c r="AG2049" s="123"/>
      <c r="AH2049" s="123"/>
      <c r="AI2049" s="123"/>
      <c r="AJ2049" s="123"/>
      <c r="AK2049" s="123"/>
      <c r="AL2049" s="123"/>
      <c r="AM2049" s="123"/>
      <c r="AN2049" s="123"/>
      <c r="AO2049" s="123"/>
      <c r="AP2049" s="123"/>
      <c r="AQ2049" s="123"/>
      <c r="AR2049" s="123"/>
      <c r="AS2049" s="123"/>
      <c r="AT2049" s="123"/>
      <c r="AU2049" s="123"/>
      <c r="AV2049" s="123"/>
      <c r="AW2049" s="123"/>
      <c r="AX2049" s="123"/>
      <c r="AY2049" s="123"/>
      <c r="AZ2049" s="123"/>
      <c r="BA2049" s="123"/>
      <c r="BB2049" s="123"/>
      <c r="BC2049" s="123"/>
      <c r="BD2049" s="131"/>
      <c r="BE2049" s="123"/>
      <c r="BF2049" s="123"/>
      <c r="BG2049" s="123"/>
      <c r="BH2049" s="123"/>
      <c r="BI2049" s="131"/>
      <c r="BJ2049" s="123"/>
      <c r="BK2049" s="123"/>
      <c r="BL2049" s="123"/>
      <c r="BM2049" s="123"/>
      <c r="BN2049" s="123"/>
      <c r="BO2049" s="123"/>
      <c r="BP2049" s="123"/>
      <c r="BQ2049" s="123"/>
      <c r="BR2049" s="123"/>
      <c r="BS2049" s="149"/>
      <c r="BT2049" s="149"/>
      <c r="BU2049" s="149"/>
      <c r="BV2049" s="149"/>
      <c r="BW2049" s="149"/>
      <c r="BX2049" s="149"/>
      <c r="BY2049" s="149"/>
      <c r="BZ2049" s="149"/>
      <c r="CA2049" s="149"/>
      <c r="CB2049" s="149"/>
      <c r="CC2049" s="149"/>
      <c r="CD2049" s="149"/>
      <c r="CE2049" s="149"/>
      <c r="CF2049" s="149"/>
      <c r="CG2049" s="149"/>
      <c r="CH2049" s="149"/>
      <c r="CI2049" s="149"/>
      <c r="CJ2049" s="149"/>
      <c r="CK2049" s="149"/>
      <c r="CL2049" s="149"/>
      <c r="CM2049" s="149"/>
      <c r="CN2049" s="149"/>
      <c r="CO2049" s="149"/>
      <c r="CP2049" s="149"/>
      <c r="CQ2049" s="149"/>
      <c r="CR2049" s="132">
        <f t="shared" si="211"/>
        <v>839.43697175999989</v>
      </c>
      <c r="CS2049" s="132">
        <f t="shared" si="211"/>
        <v>853.4370515999999</v>
      </c>
      <c r="CT2049" s="132">
        <f t="shared" si="211"/>
        <v>871.06295123999996</v>
      </c>
      <c r="CU2049" s="132">
        <f t="shared" si="211"/>
        <v>872.8365427199999</v>
      </c>
      <c r="CV2049" s="132">
        <f t="shared" si="211"/>
        <v>885.18586979999998</v>
      </c>
      <c r="CW2049" s="132">
        <f t="shared" si="211"/>
        <v>900.94284899999991</v>
      </c>
      <c r="CX2049" s="132">
        <f t="shared" si="211"/>
        <v>914.88131843999997</v>
      </c>
      <c r="CY2049" s="132">
        <f t="shared" si="211"/>
        <v>925.38496031999989</v>
      </c>
      <c r="CZ2049" s="132">
        <f t="shared" si="211"/>
        <v>929.35107011999992</v>
      </c>
      <c r="DA2049" s="132">
        <f t="shared" si="211"/>
        <v>941.04546431999995</v>
      </c>
      <c r="DB2049" s="132">
        <f t="shared" si="211"/>
        <v>925.93515551999997</v>
      </c>
      <c r="DC2049" s="132">
        <f t="shared" si="211"/>
        <v>918.81399623999994</v>
      </c>
      <c r="DD2049" s="132">
        <f t="shared" si="211"/>
        <v>935.69815919999996</v>
      </c>
      <c r="DE2049" s="132">
        <f t="shared" si="211"/>
        <v>955.72141979999992</v>
      </c>
      <c r="DF2049" s="132">
        <f t="shared" si="211"/>
        <v>975.03229223999995</v>
      </c>
      <c r="DG2049" s="132">
        <f t="shared" si="211"/>
        <v>995.59550351999997</v>
      </c>
      <c r="DH2049" s="132">
        <f t="shared" si="211"/>
        <v>1019.5637639999999</v>
      </c>
      <c r="DI2049" s="132">
        <f t="shared" si="211"/>
        <v>1037.3387464799998</v>
      </c>
      <c r="DJ2049" s="132">
        <f t="shared" si="211"/>
        <v>1055.1887838</v>
      </c>
      <c r="DK2049" s="132">
        <f t="shared" si="211"/>
        <v>1061.2879745999999</v>
      </c>
      <c r="DL2049" s="132">
        <f t="shared" si="211"/>
        <v>1097.7217861199999</v>
      </c>
      <c r="DM2049" s="132">
        <f t="shared" si="211"/>
        <v>1100.2421529599999</v>
      </c>
      <c r="DN2049" s="132">
        <f t="shared" si="211"/>
        <v>1129.9962986399998</v>
      </c>
      <c r="DO2049" s="132">
        <f t="shared" si="211"/>
        <v>1159.8231827999998</v>
      </c>
      <c r="DP2049" s="132">
        <f t="shared" si="211"/>
        <v>1172.0911029599999</v>
      </c>
      <c r="DQ2049" s="132">
        <f t="shared" si="211"/>
        <v>1179.5171381999999</v>
      </c>
      <c r="DR2049" s="132">
        <f t="shared" si="211"/>
        <v>1202.2348986</v>
      </c>
      <c r="DS2049" s="132">
        <f t="shared" si="211"/>
        <v>1228.79764944</v>
      </c>
      <c r="DT2049" s="132">
        <f t="shared" si="211"/>
        <v>1266.0970631999999</v>
      </c>
      <c r="DU2049" s="132">
        <f t="shared" si="211"/>
        <v>1289.6428387199999</v>
      </c>
      <c r="DV2049" s="132">
        <f t="shared" si="211"/>
        <v>1298.3266335599999</v>
      </c>
      <c r="DW2049" s="132">
        <f t="shared" si="212"/>
        <v>1338.35166276</v>
      </c>
      <c r="DX2049" s="132"/>
      <c r="DY2049" s="149"/>
      <c r="DZ2049" s="123"/>
      <c r="EA2049" s="123"/>
      <c r="EB2049" s="123"/>
      <c r="EC2049" s="123"/>
      <c r="ED2049" s="123"/>
      <c r="EE2049" s="123"/>
      <c r="EF2049" s="123"/>
      <c r="EG2049" s="123"/>
      <c r="EH2049" s="123"/>
      <c r="EI2049" s="123"/>
      <c r="EJ2049" s="123"/>
      <c r="EK2049" s="123"/>
      <c r="EL2049" s="123"/>
      <c r="EM2049" s="123"/>
      <c r="EN2049" s="123"/>
      <c r="EO2049" s="123"/>
      <c r="EP2049" s="123"/>
      <c r="EQ2049" s="123"/>
      <c r="ER2049" s="123"/>
      <c r="ES2049" s="123"/>
      <c r="ET2049" s="123"/>
      <c r="EU2049" s="123"/>
      <c r="EV2049" s="123"/>
      <c r="EW2049" s="123"/>
      <c r="EX2049" s="123"/>
      <c r="EY2049" s="123"/>
      <c r="EZ2049" s="123"/>
      <c r="FA2049" s="123"/>
      <c r="FB2049" s="123"/>
      <c r="FC2049" s="123"/>
      <c r="FD2049" s="123"/>
      <c r="FE2049" s="123"/>
      <c r="FF2049" s="123"/>
      <c r="FG2049" s="123"/>
      <c r="FH2049" s="123"/>
      <c r="FI2049" s="123"/>
      <c r="FJ2049" s="123"/>
      <c r="FK2049" s="123"/>
      <c r="FL2049" s="123"/>
      <c r="FM2049" s="123"/>
      <c r="FN2049" s="123"/>
      <c r="FO2049" s="123"/>
      <c r="FP2049" s="123"/>
      <c r="FQ2049" s="123"/>
      <c r="FR2049" s="123"/>
      <c r="FS2049" s="123"/>
      <c r="FT2049" s="123"/>
      <c r="FU2049" s="123"/>
      <c r="FV2049" s="123"/>
      <c r="FW2049" s="123"/>
      <c r="FX2049" s="123"/>
      <c r="FY2049" s="123"/>
      <c r="FZ2049" s="123"/>
      <c r="GA2049" s="123"/>
      <c r="GB2049" s="123"/>
      <c r="GC2049" s="123"/>
      <c r="GD2049" s="123"/>
      <c r="GE2049" s="123"/>
      <c r="GF2049" s="123"/>
      <c r="GG2049" s="123"/>
      <c r="GH2049" s="123"/>
      <c r="GI2049" s="123"/>
      <c r="GJ2049" s="123"/>
      <c r="GK2049" s="123"/>
      <c r="GL2049" s="123"/>
      <c r="GM2049" s="123"/>
      <c r="GN2049" s="123"/>
      <c r="GO2049" s="123"/>
      <c r="GP2049" s="123"/>
      <c r="GQ2049" s="123"/>
      <c r="GR2049" s="123"/>
      <c r="GS2049" s="123"/>
      <c r="GT2049" s="123"/>
      <c r="GU2049" s="123"/>
      <c r="GV2049" s="123"/>
      <c r="GW2049" s="123"/>
      <c r="GX2049" s="123"/>
    </row>
    <row r="2050" spans="1:206" s="69" customFormat="1">
      <c r="A2050" s="193" t="s">
        <v>3539</v>
      </c>
      <c r="B2050" s="179" t="s">
        <v>3553</v>
      </c>
      <c r="C2050" s="67" t="s">
        <v>3533</v>
      </c>
      <c r="D2050" s="188" t="s">
        <v>3567</v>
      </c>
      <c r="E2050" s="115" t="s">
        <v>2772</v>
      </c>
      <c r="F2050" s="132">
        <f t="shared" ref="F2050:BQ2050" si="213">G2050/$CR$2055</f>
        <v>15.843428637413478</v>
      </c>
      <c r="G2050" s="132">
        <f t="shared" si="213"/>
        <v>16.266212977887513</v>
      </c>
      <c r="H2050" s="132">
        <f t="shared" si="213"/>
        <v>16.700279383793266</v>
      </c>
      <c r="I2050" s="132">
        <f t="shared" si="213"/>
        <v>17.14592891878949</v>
      </c>
      <c r="J2050" s="132">
        <f t="shared" si="213"/>
        <v>17.603470680465172</v>
      </c>
      <c r="K2050" s="132">
        <f t="shared" si="213"/>
        <v>18.073222014726209</v>
      </c>
      <c r="L2050" s="132">
        <f t="shared" si="213"/>
        <v>18.555508735903015</v>
      </c>
      <c r="M2050" s="132">
        <f t="shared" si="213"/>
        <v>19.050665352731738</v>
      </c>
      <c r="N2050" s="132">
        <f t="shared" si="213"/>
        <v>19.559035300365821</v>
      </c>
      <c r="O2050" s="132">
        <f t="shared" si="213"/>
        <v>20.080971178578828</v>
      </c>
      <c r="P2050" s="132">
        <f t="shared" si="213"/>
        <v>20.616834996323746</v>
      </c>
      <c r="Q2050" s="132">
        <f t="shared" si="213"/>
        <v>21.166998422818388</v>
      </c>
      <c r="R2050" s="132">
        <f t="shared" si="213"/>
        <v>21.731843045331058</v>
      </c>
      <c r="S2050" s="132">
        <f t="shared" si="213"/>
        <v>22.31176063384525</v>
      </c>
      <c r="T2050" s="132">
        <f t="shared" si="213"/>
        <v>22.907153412786993</v>
      </c>
      <c r="U2050" s="132">
        <f t="shared" si="213"/>
        <v>23.51843434000325</v>
      </c>
      <c r="V2050" s="132">
        <f t="shared" si="213"/>
        <v>24.146027393184916</v>
      </c>
      <c r="W2050" s="132">
        <f t="shared" si="213"/>
        <v>24.790367863933064</v>
      </c>
      <c r="X2050" s="132">
        <f t="shared" si="213"/>
        <v>25.451902659672374</v>
      </c>
      <c r="Y2050" s="132">
        <f t="shared" si="213"/>
        <v>26.13109061362119</v>
      </c>
      <c r="Z2050" s="132">
        <f t="shared" si="213"/>
        <v>26.828402803033157</v>
      </c>
      <c r="AA2050" s="132">
        <f t="shared" si="213"/>
        <v>27.544322875931208</v>
      </c>
      <c r="AB2050" s="132">
        <f t="shared" si="213"/>
        <v>28.279347386560467</v>
      </c>
      <c r="AC2050" s="132">
        <f t="shared" si="213"/>
        <v>29.033986139792795</v>
      </c>
      <c r="AD2050" s="132">
        <f t="shared" si="213"/>
        <v>29.808762544721805</v>
      </c>
      <c r="AE2050" s="132">
        <f t="shared" si="213"/>
        <v>30.604213977693625</v>
      </c>
      <c r="AF2050" s="132">
        <f t="shared" si="213"/>
        <v>31.420892155025182</v>
      </c>
      <c r="AG2050" s="132">
        <f t="shared" si="213"/>
        <v>32.259363515668547</v>
      </c>
      <c r="AH2050" s="132">
        <f t="shared" si="213"/>
        <v>33.120209614086718</v>
      </c>
      <c r="AI2050" s="132">
        <f t="shared" si="213"/>
        <v>34.004027523613367</v>
      </c>
      <c r="AJ2050" s="132">
        <f t="shared" si="213"/>
        <v>34.911430250576309</v>
      </c>
      <c r="AK2050" s="132">
        <f t="shared" si="213"/>
        <v>35.843047159471908</v>
      </c>
      <c r="AL2050" s="132">
        <f t="shared" si="213"/>
        <v>36.799524409485322</v>
      </c>
      <c r="AM2050" s="132">
        <f t="shared" si="213"/>
        <v>37.781525402659383</v>
      </c>
      <c r="AN2050" s="132">
        <f t="shared" si="213"/>
        <v>38.789731244022903</v>
      </c>
      <c r="AO2050" s="132">
        <f t="shared" si="213"/>
        <v>39.824841213997601</v>
      </c>
      <c r="AP2050" s="132">
        <f t="shared" si="213"/>
        <v>40.887573253411254</v>
      </c>
      <c r="AQ2050" s="132">
        <f t="shared" si="213"/>
        <v>41.97866446145354</v>
      </c>
      <c r="AR2050" s="132">
        <f t="shared" si="213"/>
        <v>43.098871606919872</v>
      </c>
      <c r="AS2050" s="132">
        <f t="shared" si="213"/>
        <v>44.248971653097847</v>
      </c>
      <c r="AT2050" s="132">
        <f t="shared" si="213"/>
        <v>45.429762296660428</v>
      </c>
      <c r="AU2050" s="132">
        <f t="shared" si="213"/>
        <v>46.642062520939497</v>
      </c>
      <c r="AV2050" s="132">
        <f t="shared" si="213"/>
        <v>47.886713163963663</v>
      </c>
      <c r="AW2050" s="132">
        <f t="shared" si="213"/>
        <v>49.1645775016542</v>
      </c>
      <c r="AX2050" s="132">
        <f t="shared" si="213"/>
        <v>50.4765418465837</v>
      </c>
      <c r="AY2050" s="132">
        <f t="shared" si="213"/>
        <v>51.823516162712657</v>
      </c>
      <c r="AZ2050" s="132">
        <f t="shared" si="213"/>
        <v>53.206434696530408</v>
      </c>
      <c r="BA2050" s="132">
        <f t="shared" si="213"/>
        <v>54.626256625038167</v>
      </c>
      <c r="BB2050" s="132">
        <f t="shared" si="213"/>
        <v>56.083966721023586</v>
      </c>
      <c r="BC2050" s="132">
        <f t="shared" si="213"/>
        <v>57.580576036088274</v>
      </c>
      <c r="BD2050" s="132">
        <f t="shared" si="213"/>
        <v>59.117122601902004</v>
      </c>
      <c r="BE2050" s="132">
        <f t="shared" si="213"/>
        <v>60.694672150169993</v>
      </c>
      <c r="BF2050" s="132">
        <f t="shared" si="213"/>
        <v>62.314318851812637</v>
      </c>
      <c r="BG2050" s="132">
        <f t="shared" si="213"/>
        <v>63.977186075870357</v>
      </c>
      <c r="BH2050" s="132">
        <f t="shared" si="213"/>
        <v>65.684427168659937</v>
      </c>
      <c r="BI2050" s="132">
        <f t="shared" si="213"/>
        <v>67.43722625372277</v>
      </c>
      <c r="BJ2050" s="132">
        <f t="shared" si="213"/>
        <v>69.236799053119881</v>
      </c>
      <c r="BK2050" s="132">
        <f t="shared" si="213"/>
        <v>71.084393730643257</v>
      </c>
      <c r="BL2050" s="132">
        <f t="shared" si="213"/>
        <v>72.981291757528496</v>
      </c>
      <c r="BM2050" s="132">
        <f t="shared" si="213"/>
        <v>74.928808801269042</v>
      </c>
      <c r="BN2050" s="132">
        <f t="shared" si="213"/>
        <v>76.92829563814864</v>
      </c>
      <c r="BO2050" s="132">
        <f t="shared" si="213"/>
        <v>78.981139090124827</v>
      </c>
      <c r="BP2050" s="132">
        <f t="shared" si="213"/>
        <v>81.088762986713277</v>
      </c>
      <c r="BQ2050" s="132">
        <f t="shared" si="213"/>
        <v>83.252629152540237</v>
      </c>
      <c r="BR2050" s="132">
        <f t="shared" ref="BR2050:CP2050" si="214">BS2050/$CR$2055</f>
        <v>85.47423842124789</v>
      </c>
      <c r="BS2050" s="132">
        <f t="shared" si="214"/>
        <v>87.755131676456017</v>
      </c>
      <c r="BT2050" s="132">
        <f t="shared" si="214"/>
        <v>90.096890920501792</v>
      </c>
      <c r="BU2050" s="132">
        <f t="shared" si="214"/>
        <v>92.501140371699123</v>
      </c>
      <c r="BV2050" s="132">
        <f t="shared" si="214"/>
        <v>94.96954759087852</v>
      </c>
      <c r="BW2050" s="132">
        <f t="shared" si="214"/>
        <v>97.503824637988828</v>
      </c>
      <c r="BX2050" s="132">
        <f t="shared" si="214"/>
        <v>100.10572925956309</v>
      </c>
      <c r="BY2050" s="132">
        <f t="shared" si="214"/>
        <v>102.77706610787209</v>
      </c>
      <c r="BZ2050" s="132">
        <f t="shared" si="214"/>
        <v>105.51968799261122</v>
      </c>
      <c r="CA2050" s="132">
        <f t="shared" si="214"/>
        <v>108.33549716598881</v>
      </c>
      <c r="CB2050" s="132">
        <f t="shared" si="214"/>
        <v>111.22644664210718</v>
      </c>
      <c r="CC2050" s="132">
        <f t="shared" si="214"/>
        <v>114.19454155155165</v>
      </c>
      <c r="CD2050" s="132">
        <f t="shared" si="214"/>
        <v>117.24184053212694</v>
      </c>
      <c r="CE2050" s="132">
        <f t="shared" si="214"/>
        <v>120.3704571567056</v>
      </c>
      <c r="CF2050" s="132">
        <f t="shared" si="214"/>
        <v>123.58256139917872</v>
      </c>
      <c r="CG2050" s="132">
        <f t="shared" si="214"/>
        <v>126.88038113952588</v>
      </c>
      <c r="CH2050" s="132">
        <f t="shared" si="214"/>
        <v>130.26620370904806</v>
      </c>
      <c r="CI2050" s="132">
        <f t="shared" si="214"/>
        <v>133.74237747683532</v>
      </c>
      <c r="CJ2050" s="132">
        <f t="shared" si="214"/>
        <v>137.31131347856962</v>
      </c>
      <c r="CK2050" s="132">
        <f t="shared" si="214"/>
        <v>140.97548708879253</v>
      </c>
      <c r="CL2050" s="132">
        <f t="shared" si="214"/>
        <v>144.73743973779764</v>
      </c>
      <c r="CM2050" s="132">
        <f t="shared" si="214"/>
        <v>148.59978067433846</v>
      </c>
      <c r="CN2050" s="132">
        <f t="shared" si="214"/>
        <v>152.56518877537454</v>
      </c>
      <c r="CO2050" s="132">
        <f t="shared" si="214"/>
        <v>156.63641440411089</v>
      </c>
      <c r="CP2050" s="132">
        <f t="shared" si="214"/>
        <v>160.81628131761951</v>
      </c>
      <c r="CQ2050" s="132">
        <f>CR2050/$CR$2055</f>
        <v>165.10768862536602</v>
      </c>
      <c r="CR2050" s="132">
        <f>CR2044</f>
        <v>169.51361279999998</v>
      </c>
      <c r="CS2050" s="132">
        <f t="shared" ref="CS2050:DV2054" si="215">CS2044</f>
        <v>173.98581143999999</v>
      </c>
      <c r="CT2050" s="132">
        <f t="shared" si="215"/>
        <v>178.85776127999998</v>
      </c>
      <c r="CU2050" s="132">
        <f t="shared" si="215"/>
        <v>183.44945543999998</v>
      </c>
      <c r="CV2050" s="132">
        <f t="shared" si="215"/>
        <v>190.76201291999999</v>
      </c>
      <c r="CW2050" s="132">
        <f t="shared" si="215"/>
        <v>196.90065347999999</v>
      </c>
      <c r="CX2050" s="132">
        <f t="shared" si="215"/>
        <v>202.29120527999999</v>
      </c>
      <c r="CY2050" s="132">
        <f t="shared" si="215"/>
        <v>208.53205223999998</v>
      </c>
      <c r="CZ2050" s="132">
        <f t="shared" si="215"/>
        <v>210.64244724</v>
      </c>
      <c r="DA2050" s="132">
        <f t="shared" si="215"/>
        <v>216.08226347999999</v>
      </c>
      <c r="DB2050" s="132">
        <f t="shared" si="215"/>
        <v>209.92244135999999</v>
      </c>
      <c r="DC2050" s="132">
        <f t="shared" si="215"/>
        <v>216.07283088</v>
      </c>
      <c r="DD2050" s="132">
        <f t="shared" si="215"/>
        <v>223.02912264</v>
      </c>
      <c r="DE2050" s="132">
        <f t="shared" si="215"/>
        <v>228.47053883999999</v>
      </c>
      <c r="DF2050" s="132">
        <f t="shared" si="215"/>
        <v>237.13327151999999</v>
      </c>
      <c r="DG2050" s="132">
        <f t="shared" si="215"/>
        <v>243.28757735999997</v>
      </c>
      <c r="DH2050" s="132">
        <f t="shared" si="215"/>
        <v>249.76624523999999</v>
      </c>
      <c r="DI2050" s="132">
        <f t="shared" si="215"/>
        <v>254.17466039999999</v>
      </c>
      <c r="DJ2050" s="132">
        <f t="shared" si="215"/>
        <v>259.64489975999999</v>
      </c>
      <c r="DK2050" s="132">
        <f t="shared" si="215"/>
        <v>266.23394099999996</v>
      </c>
      <c r="DL2050" s="132">
        <f t="shared" si="215"/>
        <v>271.53659052</v>
      </c>
      <c r="DM2050" s="132">
        <f t="shared" si="215"/>
        <v>281.99779763999999</v>
      </c>
      <c r="DN2050" s="132">
        <f t="shared" si="215"/>
        <v>295.49806907999999</v>
      </c>
      <c r="DO2050" s="132">
        <f t="shared" si="215"/>
        <v>303.02163023999998</v>
      </c>
      <c r="DP2050" s="132">
        <f t="shared" si="215"/>
        <v>306.73456427999997</v>
      </c>
      <c r="DQ2050" s="132">
        <f t="shared" si="215"/>
        <v>312.14541407999997</v>
      </c>
      <c r="DR2050" s="132">
        <f t="shared" si="215"/>
        <v>318.47533343999999</v>
      </c>
      <c r="DS2050" s="132">
        <f t="shared" si="215"/>
        <v>323.77908143999997</v>
      </c>
      <c r="DT2050" s="132">
        <f t="shared" si="215"/>
        <v>328.97935739999997</v>
      </c>
      <c r="DU2050" s="132">
        <f t="shared" si="215"/>
        <v>335.91339299999999</v>
      </c>
      <c r="DV2050" s="132">
        <f t="shared" si="215"/>
        <v>347.46811307999997</v>
      </c>
      <c r="DW2050" s="132">
        <f>POWER($EF2050/$DV2050,1/($EF$1-$DV$1))*DV2050</f>
        <v>357.62667642807907</v>
      </c>
      <c r="DX2050" s="132">
        <f>POWER($EF2050/$DV2050,1/($EF$1-$DV$1))*DW2050</f>
        <v>368.08223511303152</v>
      </c>
      <c r="DY2050" s="132">
        <f t="shared" ref="DY2050:EE2050" si="216">POWER($EF2050/$DV2050,1/($EF$1-$DV$1))*DX2050</f>
        <v>378.84347207821276</v>
      </c>
      <c r="DZ2050" s="132">
        <f t="shared" si="216"/>
        <v>389.91932412115028</v>
      </c>
      <c r="EA2050" s="132">
        <f t="shared" si="216"/>
        <v>401.31898931521351</v>
      </c>
      <c r="EB2050" s="132">
        <f t="shared" si="216"/>
        <v>413.05193464826351</v>
      </c>
      <c r="EC2050" s="132">
        <f t="shared" si="216"/>
        <v>425.12790388462605</v>
      </c>
      <c r="ED2050" s="132">
        <f t="shared" si="216"/>
        <v>437.55692565691669</v>
      </c>
      <c r="EE2050" s="132">
        <f t="shared" si="216"/>
        <v>450.34932179443837</v>
      </c>
      <c r="EF2050" s="72">
        <f>6.87/5.15*DV2050</f>
        <v>463.5157158950679</v>
      </c>
      <c r="EG2050" s="132">
        <f>POWER($EZ2050/$EF2050,1/($EZ$1-$EF$1))*EF2050</f>
        <v>469.4753647082261</v>
      </c>
      <c r="EH2050" s="132">
        <f t="shared" ref="EH2050:EY2054" si="217">POWER($EZ2050/$EF2050,1/($EZ$1-$EF$1))*EG2050</f>
        <v>475.51163964808984</v>
      </c>
      <c r="EI2050" s="132">
        <f t="shared" si="217"/>
        <v>481.62552593433867</v>
      </c>
      <c r="EJ2050" s="132">
        <f t="shared" si="217"/>
        <v>487.81802145410455</v>
      </c>
      <c r="EK2050" s="132">
        <f t="shared" si="217"/>
        <v>494.09013692484359</v>
      </c>
      <c r="EL2050" s="132">
        <f t="shared" si="217"/>
        <v>500.4428960593018</v>
      </c>
      <c r="EM2050" s="132">
        <f t="shared" si="217"/>
        <v>506.87733573260181</v>
      </c>
      <c r="EN2050" s="132">
        <f t="shared" si="217"/>
        <v>513.39450615147814</v>
      </c>
      <c r="EO2050" s="132">
        <f t="shared" si="217"/>
        <v>519.99547102568806</v>
      </c>
      <c r="EP2050" s="132">
        <f t="shared" si="217"/>
        <v>526.68130774162682</v>
      </c>
      <c r="EQ2050" s="132">
        <f t="shared" si="217"/>
        <v>533.45310753817478</v>
      </c>
      <c r="ER2050" s="132">
        <f t="shared" si="217"/>
        <v>540.31197568480559</v>
      </c>
      <c r="ES2050" s="132">
        <f t="shared" si="217"/>
        <v>547.25903166198441</v>
      </c>
      <c r="ET2050" s="132">
        <f t="shared" si="217"/>
        <v>554.29540934388547</v>
      </c>
      <c r="EU2050" s="132">
        <f t="shared" si="217"/>
        <v>561.42225718345946</v>
      </c>
      <c r="EV2050" s="132">
        <f t="shared" si="217"/>
        <v>568.64073839987941</v>
      </c>
      <c r="EW2050" s="132">
        <f t="shared" si="217"/>
        <v>575.95203116839787</v>
      </c>
      <c r="EX2050" s="132">
        <f t="shared" si="217"/>
        <v>583.35732881264403</v>
      </c>
      <c r="EY2050" s="132">
        <f t="shared" si="217"/>
        <v>590.85783999939406</v>
      </c>
      <c r="EZ2050" s="72">
        <f>8.87/6.87*EF2050</f>
        <v>598.45478893584448</v>
      </c>
      <c r="FA2050" s="132">
        <f>POWER($EZ2050/$EF2050,1/($EZ$1-$EF$1))*EZ2050</f>
        <v>606.14941556942722</v>
      </c>
      <c r="FB2050" s="132">
        <f t="shared" ref="FB2050:GX2050" si="218">POWER($EZ2050/$EF2050,1/($EZ$1-$EF$1))*FA2050</f>
        <v>613.94297579018291</v>
      </c>
      <c r="FC2050" s="132">
        <f t="shared" si="218"/>
        <v>621.83674163574722</v>
      </c>
      <c r="FD2050" s="132">
        <f t="shared" si="218"/>
        <v>629.83200149896754</v>
      </c>
      <c r="FE2050" s="132">
        <f t="shared" si="218"/>
        <v>637.93006033818961</v>
      </c>
      <c r="FF2050" s="132">
        <f t="shared" si="218"/>
        <v>646.13223989024846</v>
      </c>
      <c r="FG2050" s="132">
        <f t="shared" si="218"/>
        <v>654.43987888619768</v>
      </c>
      <c r="FH2050" s="132">
        <f t="shared" si="218"/>
        <v>662.85433326981229</v>
      </c>
      <c r="FI2050" s="132">
        <f t="shared" si="218"/>
        <v>671.37697641890134</v>
      </c>
      <c r="FJ2050" s="132">
        <f t="shared" si="218"/>
        <v>680.0091993694657</v>
      </c>
      <c r="FK2050" s="132">
        <f t="shared" si="218"/>
        <v>688.752411042738</v>
      </c>
      <c r="FL2050" s="132">
        <f t="shared" si="218"/>
        <v>697.60803847514194</v>
      </c>
      <c r="FM2050" s="132">
        <f t="shared" si="218"/>
        <v>706.57752705120822</v>
      </c>
      <c r="FN2050" s="132">
        <f t="shared" si="218"/>
        <v>715.66234073948522</v>
      </c>
      <c r="FO2050" s="132">
        <f t="shared" si="218"/>
        <v>724.86396233148241</v>
      </c>
      <c r="FP2050" s="132">
        <f t="shared" si="218"/>
        <v>734.18389368368696</v>
      </c>
      <c r="FQ2050" s="132">
        <f t="shared" si="218"/>
        <v>743.62365596269115</v>
      </c>
      <c r="FR2050" s="132">
        <f t="shared" si="218"/>
        <v>753.18478989347182</v>
      </c>
      <c r="FS2050" s="132">
        <f t="shared" si="218"/>
        <v>762.86885601086237</v>
      </c>
      <c r="FT2050" s="132">
        <f t="shared" si="218"/>
        <v>772.67743491425767</v>
      </c>
      <c r="FU2050" s="132">
        <f t="shared" si="218"/>
        <v>782.61212752559379</v>
      </c>
      <c r="FV2050" s="132">
        <f t="shared" si="218"/>
        <v>792.67455535064516</v>
      </c>
      <c r="FW2050" s="132">
        <f t="shared" si="218"/>
        <v>802.86636074368096</v>
      </c>
      <c r="FX2050" s="132">
        <f t="shared" si="218"/>
        <v>813.1892071755243</v>
      </c>
      <c r="FY2050" s="132">
        <f t="shared" si="218"/>
        <v>823.64477950505841</v>
      </c>
      <c r="FZ2050" s="132">
        <f t="shared" si="218"/>
        <v>834.2347842542232</v>
      </c>
      <c r="GA2050" s="132">
        <f t="shared" si="218"/>
        <v>844.96094988654772</v>
      </c>
      <c r="GB2050" s="132">
        <f t="shared" si="218"/>
        <v>855.82502708926415</v>
      </c>
      <c r="GC2050" s="132">
        <f t="shared" si="218"/>
        <v>866.82878905904875</v>
      </c>
      <c r="GD2050" s="132">
        <f t="shared" si="218"/>
        <v>877.9740317914368</v>
      </c>
      <c r="GE2050" s="132">
        <f t="shared" si="218"/>
        <v>889.26257437395861</v>
      </c>
      <c r="GF2050" s="132">
        <f t="shared" si="218"/>
        <v>900.69625928304492</v>
      </c>
      <c r="GG2050" s="132">
        <f t="shared" si="218"/>
        <v>912.27695268474918</v>
      </c>
      <c r="GH2050" s="132">
        <f t="shared" si="218"/>
        <v>924.00654473933673</v>
      </c>
      <c r="GI2050" s="132">
        <f t="shared" si="218"/>
        <v>935.88694990979025</v>
      </c>
      <c r="GJ2050" s="132">
        <f t="shared" si="218"/>
        <v>947.92010727428146</v>
      </c>
      <c r="GK2050" s="132">
        <f t="shared" si="218"/>
        <v>960.10798084266094</v>
      </c>
      <c r="GL2050" s="132">
        <f t="shared" si="218"/>
        <v>972.45255987701682</v>
      </c>
      <c r="GM2050" s="132">
        <f t="shared" si="218"/>
        <v>984.95585921635518</v>
      </c>
      <c r="GN2050" s="132">
        <f t="shared" si="218"/>
        <v>997.61991960545504</v>
      </c>
      <c r="GO2050" s="132">
        <f t="shared" si="218"/>
        <v>1010.4468080279516</v>
      </c>
      <c r="GP2050" s="132">
        <f t="shared" si="218"/>
        <v>1023.4386180437021</v>
      </c>
      <c r="GQ2050" s="132">
        <f t="shared" si="218"/>
        <v>1036.5974701304892</v>
      </c>
      <c r="GR2050" s="132">
        <f t="shared" si="218"/>
        <v>1049.9255120301182</v>
      </c>
      <c r="GS2050" s="132">
        <f t="shared" si="218"/>
        <v>1063.4249190989635</v>
      </c>
      <c r="GT2050" s="132">
        <f t="shared" si="218"/>
        <v>1077.0978946630235</v>
      </c>
      <c r="GU2050" s="132">
        <f t="shared" si="218"/>
        <v>1090.9466703775386</v>
      </c>
      <c r="GV2050" s="132">
        <f t="shared" si="218"/>
        <v>1104.973506591235</v>
      </c>
      <c r="GW2050" s="132">
        <f t="shared" si="218"/>
        <v>1119.1806927152511</v>
      </c>
      <c r="GX2050" s="132">
        <f t="shared" si="218"/>
        <v>1133.5705475968059</v>
      </c>
    </row>
    <row r="2051" spans="1:206" s="69" customFormat="1">
      <c r="A2051" s="193" t="s">
        <v>3539</v>
      </c>
      <c r="B2051" s="179" t="s">
        <v>3553</v>
      </c>
      <c r="C2051" s="67" t="s">
        <v>3533</v>
      </c>
      <c r="D2051" s="188" t="s">
        <v>3567</v>
      </c>
      <c r="E2051" s="115" t="s">
        <v>2773</v>
      </c>
      <c r="F2051" s="132">
        <f t="shared" ref="F2051:BQ2051" si="219">G2051/$CS$2055</f>
        <v>143.7032391151499</v>
      </c>
      <c r="G2051" s="132">
        <f t="shared" si="219"/>
        <v>145.48209806950899</v>
      </c>
      <c r="H2051" s="132">
        <f t="shared" si="219"/>
        <v>147.28297698110072</v>
      </c>
      <c r="I2051" s="132">
        <f t="shared" si="219"/>
        <v>149.10614842831882</v>
      </c>
      <c r="J2051" s="132">
        <f t="shared" si="219"/>
        <v>150.95188836372262</v>
      </c>
      <c r="K2051" s="132">
        <f t="shared" si="219"/>
        <v>152.82047615580473</v>
      </c>
      <c r="L2051" s="132">
        <f t="shared" si="219"/>
        <v>154.71219463127585</v>
      </c>
      <c r="M2051" s="132">
        <f t="shared" si="219"/>
        <v>156.6273301178731</v>
      </c>
      <c r="N2051" s="132">
        <f t="shared" si="219"/>
        <v>158.56617248769805</v>
      </c>
      <c r="O2051" s="132">
        <f t="shared" si="219"/>
        <v>160.5290152010914</v>
      </c>
      <c r="P2051" s="132">
        <f t="shared" si="219"/>
        <v>162.51615535105066</v>
      </c>
      <c r="Q2051" s="132">
        <f t="shared" si="219"/>
        <v>164.52789370819778</v>
      </c>
      <c r="R2051" s="132">
        <f t="shared" si="219"/>
        <v>166.5645347663033</v>
      </c>
      <c r="S2051" s="132">
        <f t="shared" si="219"/>
        <v>168.62638678837411</v>
      </c>
      <c r="T2051" s="132">
        <f t="shared" si="219"/>
        <v>170.71376185331164</v>
      </c>
      <c r="U2051" s="132">
        <f t="shared" si="219"/>
        <v>172.82697590314774</v>
      </c>
      <c r="V2051" s="132">
        <f t="shared" si="219"/>
        <v>174.96634879086511</v>
      </c>
      <c r="W2051" s="132">
        <f t="shared" si="219"/>
        <v>177.13220432880988</v>
      </c>
      <c r="X2051" s="132">
        <f t="shared" si="219"/>
        <v>179.32487033770329</v>
      </c>
      <c r="Y2051" s="132">
        <f t="shared" si="219"/>
        <v>181.54467869626018</v>
      </c>
      <c r="Z2051" s="132">
        <f t="shared" si="219"/>
        <v>183.79196539142168</v>
      </c>
      <c r="AA2051" s="132">
        <f t="shared" si="219"/>
        <v>186.0670705692097</v>
      </c>
      <c r="AB2051" s="132">
        <f t="shared" si="219"/>
        <v>188.37033858621095</v>
      </c>
      <c r="AC2051" s="132">
        <f t="shared" si="219"/>
        <v>190.70211806169817</v>
      </c>
      <c r="AD2051" s="132">
        <f t="shared" si="219"/>
        <v>193.0627619303967</v>
      </c>
      <c r="AE2051" s="132">
        <f t="shared" si="219"/>
        <v>195.45262749590421</v>
      </c>
      <c r="AF2051" s="132">
        <f t="shared" si="219"/>
        <v>197.8720764847715</v>
      </c>
      <c r="AG2051" s="132">
        <f t="shared" si="219"/>
        <v>200.32147510125304</v>
      </c>
      <c r="AH2051" s="132">
        <f t="shared" si="219"/>
        <v>202.80119408273507</v>
      </c>
      <c r="AI2051" s="132">
        <f t="shared" si="219"/>
        <v>205.31160875584982</v>
      </c>
      <c r="AJ2051" s="132">
        <f t="shared" si="219"/>
        <v>207.85309909328447</v>
      </c>
      <c r="AK2051" s="132">
        <f t="shared" si="219"/>
        <v>210.42604977129324</v>
      </c>
      <c r="AL2051" s="132">
        <f t="shared" si="219"/>
        <v>213.03085022792135</v>
      </c>
      <c r="AM2051" s="132">
        <f t="shared" si="219"/>
        <v>215.66789472194986</v>
      </c>
      <c r="AN2051" s="132">
        <f t="shared" si="219"/>
        <v>218.33758239257017</v>
      </c>
      <c r="AO2051" s="132">
        <f t="shared" si="219"/>
        <v>221.04031731979697</v>
      </c>
      <c r="AP2051" s="132">
        <f t="shared" si="219"/>
        <v>223.77650858562939</v>
      </c>
      <c r="AQ2051" s="132">
        <f t="shared" si="219"/>
        <v>226.54657033596885</v>
      </c>
      <c r="AR2051" s="132">
        <f t="shared" si="219"/>
        <v>229.35092184330378</v>
      </c>
      <c r="AS2051" s="132">
        <f t="shared" si="219"/>
        <v>232.18998757016996</v>
      </c>
      <c r="AT2051" s="132">
        <f t="shared" si="219"/>
        <v>235.06419723339656</v>
      </c>
      <c r="AU2051" s="132">
        <f t="shared" si="219"/>
        <v>237.9739858691475</v>
      </c>
      <c r="AV2051" s="132">
        <f t="shared" si="219"/>
        <v>240.91979389876784</v>
      </c>
      <c r="AW2051" s="132">
        <f t="shared" si="219"/>
        <v>243.90206719544534</v>
      </c>
      <c r="AX2051" s="132">
        <f t="shared" si="219"/>
        <v>246.92125715169715</v>
      </c>
      <c r="AY2051" s="132">
        <f t="shared" si="219"/>
        <v>249.97782074769194</v>
      </c>
      <c r="AZ2051" s="132">
        <f t="shared" si="219"/>
        <v>253.07222062041774</v>
      </c>
      <c r="BA2051" s="132">
        <f t="shared" si="219"/>
        <v>256.20492513370601</v>
      </c>
      <c r="BB2051" s="132">
        <f t="shared" si="219"/>
        <v>259.37640844912244</v>
      </c>
      <c r="BC2051" s="132">
        <f t="shared" si="219"/>
        <v>262.58715059773544</v>
      </c>
      <c r="BD2051" s="132">
        <f t="shared" si="219"/>
        <v>265.83763755277289</v>
      </c>
      <c r="BE2051" s="132">
        <f t="shared" si="219"/>
        <v>269.12836130317834</v>
      </c>
      <c r="BF2051" s="132">
        <f t="shared" si="219"/>
        <v>272.45981992807776</v>
      </c>
      <c r="BG2051" s="132">
        <f t="shared" si="219"/>
        <v>275.83251767216802</v>
      </c>
      <c r="BH2051" s="132">
        <f t="shared" si="219"/>
        <v>279.24696502203869</v>
      </c>
      <c r="BI2051" s="132">
        <f t="shared" si="219"/>
        <v>282.70367878343842</v>
      </c>
      <c r="BJ2051" s="132">
        <f t="shared" si="219"/>
        <v>286.20318215949811</v>
      </c>
      <c r="BK2051" s="132">
        <f t="shared" si="219"/>
        <v>289.74600482992196</v>
      </c>
      <c r="BL2051" s="132">
        <f t="shared" si="219"/>
        <v>293.33268303115915</v>
      </c>
      <c r="BM2051" s="132">
        <f t="shared" si="219"/>
        <v>296.9637596375677</v>
      </c>
      <c r="BN2051" s="132">
        <f t="shared" si="219"/>
        <v>300.63978424358328</v>
      </c>
      <c r="BO2051" s="132">
        <f t="shared" si="219"/>
        <v>304.36131324690484</v>
      </c>
      <c r="BP2051" s="132">
        <f t="shared" si="219"/>
        <v>308.12890993271031</v>
      </c>
      <c r="BQ2051" s="132">
        <f t="shared" si="219"/>
        <v>311.94314455891453</v>
      </c>
      <c r="BR2051" s="132">
        <f t="shared" ref="BR2051:CP2051" si="220">BS2051/$CS$2055</f>
        <v>315.80459444248265</v>
      </c>
      <c r="BS2051" s="132">
        <f t="shared" si="220"/>
        <v>319.71384404681208</v>
      </c>
      <c r="BT2051" s="132">
        <f t="shared" si="220"/>
        <v>323.67148507019584</v>
      </c>
      <c r="BU2051" s="132">
        <f t="shared" si="220"/>
        <v>327.67811653538126</v>
      </c>
      <c r="BV2051" s="132">
        <f t="shared" si="220"/>
        <v>331.73434488023724</v>
      </c>
      <c r="BW2051" s="132">
        <f t="shared" si="220"/>
        <v>335.84078404954369</v>
      </c>
      <c r="BX2051" s="132">
        <f t="shared" si="220"/>
        <v>339.99805558791729</v>
      </c>
      <c r="BY2051" s="132">
        <f t="shared" si="220"/>
        <v>344.20678873388778</v>
      </c>
      <c r="BZ2051" s="132">
        <f t="shared" si="220"/>
        <v>348.46762051513826</v>
      </c>
      <c r="CA2051" s="132">
        <f t="shared" si="220"/>
        <v>352.78119584492504</v>
      </c>
      <c r="CB2051" s="132">
        <f t="shared" si="220"/>
        <v>357.1481676196907</v>
      </c>
      <c r="CC2051" s="132">
        <f t="shared" si="220"/>
        <v>361.56919681788543</v>
      </c>
      <c r="CD2051" s="132">
        <f t="shared" si="220"/>
        <v>366.04495260001181</v>
      </c>
      <c r="CE2051" s="132">
        <f t="shared" si="220"/>
        <v>370.57611240990809</v>
      </c>
      <c r="CF2051" s="132">
        <f t="shared" si="220"/>
        <v>375.16336207728494</v>
      </c>
      <c r="CG2051" s="132">
        <f t="shared" si="220"/>
        <v>379.80739592153174</v>
      </c>
      <c r="CH2051" s="132">
        <f t="shared" si="220"/>
        <v>384.50891685680762</v>
      </c>
      <c r="CI2051" s="132">
        <f t="shared" si="220"/>
        <v>389.26863649843358</v>
      </c>
      <c r="CJ2051" s="132">
        <f t="shared" si="220"/>
        <v>394.08727527060165</v>
      </c>
      <c r="CK2051" s="132">
        <f t="shared" si="220"/>
        <v>398.96556251541705</v>
      </c>
      <c r="CL2051" s="132">
        <f t="shared" si="220"/>
        <v>403.90423660329043</v>
      </c>
      <c r="CM2051" s="132">
        <f t="shared" si="220"/>
        <v>408.90404504469666</v>
      </c>
      <c r="CN2051" s="132">
        <f t="shared" si="220"/>
        <v>413.96574460331664</v>
      </c>
      <c r="CO2051" s="132">
        <f t="shared" si="220"/>
        <v>419.09010141058019</v>
      </c>
      <c r="CP2051" s="132">
        <f t="shared" si="220"/>
        <v>424.27789108162654</v>
      </c>
      <c r="CQ2051" s="132">
        <f>CR2051/$CS$2055</f>
        <v>429.5298988327001</v>
      </c>
      <c r="CR2051" s="132">
        <f t="shared" ref="CR2051:DG2054" si="221">CR2045</f>
        <v>434.84691959999998</v>
      </c>
      <c r="CS2051" s="132">
        <f t="shared" si="221"/>
        <v>440.22975815999996</v>
      </c>
      <c r="CT2051" s="132">
        <f t="shared" si="221"/>
        <v>444.13227551999995</v>
      </c>
      <c r="CU2051" s="132">
        <f t="shared" si="221"/>
        <v>445.96678487999998</v>
      </c>
      <c r="CV2051" s="132">
        <f t="shared" si="221"/>
        <v>448.48588607999994</v>
      </c>
      <c r="CW2051" s="132">
        <f t="shared" si="221"/>
        <v>453.20689044</v>
      </c>
      <c r="CX2051" s="132">
        <f t="shared" si="221"/>
        <v>457.15088735999996</v>
      </c>
      <c r="CY2051" s="132">
        <f t="shared" si="221"/>
        <v>460.78365623999997</v>
      </c>
      <c r="CZ2051" s="132">
        <f t="shared" si="221"/>
        <v>459.76206983999998</v>
      </c>
      <c r="DA2051" s="132">
        <f t="shared" si="221"/>
        <v>462.43686863999994</v>
      </c>
      <c r="DB2051" s="132">
        <f t="shared" si="221"/>
        <v>454.52220083999998</v>
      </c>
      <c r="DC2051" s="132">
        <f t="shared" si="221"/>
        <v>447.32964035999998</v>
      </c>
      <c r="DD2051" s="132">
        <f t="shared" si="221"/>
        <v>448.49794547999994</v>
      </c>
      <c r="DE2051" s="132">
        <f t="shared" si="221"/>
        <v>446.44505351999999</v>
      </c>
      <c r="DF2051" s="132">
        <f t="shared" si="221"/>
        <v>443.72516927999999</v>
      </c>
      <c r="DG2051" s="132">
        <f t="shared" si="221"/>
        <v>444.41171927999994</v>
      </c>
      <c r="DH2051" s="132">
        <f t="shared" si="215"/>
        <v>448.17262823999999</v>
      </c>
      <c r="DI2051" s="132">
        <f t="shared" si="215"/>
        <v>443.36524992</v>
      </c>
      <c r="DJ2051" s="132">
        <f t="shared" si="215"/>
        <v>437.37781751999995</v>
      </c>
      <c r="DK2051" s="132">
        <f t="shared" si="215"/>
        <v>435.24306491999999</v>
      </c>
      <c r="DL2051" s="132">
        <f t="shared" si="215"/>
        <v>439.76877863999999</v>
      </c>
      <c r="DM2051" s="132">
        <f t="shared" si="215"/>
        <v>434.47396175999995</v>
      </c>
      <c r="DN2051" s="132">
        <f t="shared" si="215"/>
        <v>432.54288167999999</v>
      </c>
      <c r="DO2051" s="132">
        <f t="shared" si="215"/>
        <v>435.99881915999998</v>
      </c>
      <c r="DP2051" s="132">
        <f t="shared" si="215"/>
        <v>443.06462459999995</v>
      </c>
      <c r="DQ2051" s="132">
        <f t="shared" si="215"/>
        <v>438.62936831999997</v>
      </c>
      <c r="DR2051" s="132">
        <f t="shared" si="215"/>
        <v>450.66980759999996</v>
      </c>
      <c r="DS2051" s="132">
        <f t="shared" si="215"/>
        <v>464.01507396</v>
      </c>
      <c r="DT2051" s="132">
        <f t="shared" si="215"/>
        <v>481.47082859999995</v>
      </c>
      <c r="DU2051" s="132">
        <f t="shared" si="215"/>
        <v>488.43402167999994</v>
      </c>
      <c r="DV2051" s="132">
        <f t="shared" si="215"/>
        <v>491.49789731999999</v>
      </c>
      <c r="DW2051" s="132">
        <f>POWER($EF2051/$DV2051,1/($EF$1-$DV$1))*DV2051</f>
        <v>505.86730946868641</v>
      </c>
      <c r="DX2051" s="132">
        <f t="shared" ref="DX2051:EE2051" si="222">POWER($EF2051/$DV2051,1/($EF$1-$DV$1))*DW2051</f>
        <v>520.65682515520018</v>
      </c>
      <c r="DY2051" s="132">
        <f t="shared" si="222"/>
        <v>535.87872650915574</v>
      </c>
      <c r="DZ2051" s="132">
        <f t="shared" si="222"/>
        <v>551.54565473999992</v>
      </c>
      <c r="EA2051" s="132">
        <f t="shared" si="222"/>
        <v>567.67062063505477</v>
      </c>
      <c r="EB2051" s="132">
        <f t="shared" si="222"/>
        <v>584.26701536448104</v>
      </c>
      <c r="EC2051" s="132">
        <f t="shared" si="222"/>
        <v>601.34862160213504</v>
      </c>
      <c r="ED2051" s="132">
        <f t="shared" si="222"/>
        <v>618.92962497155463</v>
      </c>
      <c r="EE2051" s="132">
        <f t="shared" si="222"/>
        <v>637.02462582657927</v>
      </c>
      <c r="EF2051" s="72">
        <f t="shared" ref="EF2051:EF2054" si="223">6.87/5.15*DV2051</f>
        <v>655.64865137638833</v>
      </c>
      <c r="EG2051" s="132">
        <f>POWER($EZ2051/$EF2051,1/($EZ$1-$EF$1))*EF2051</f>
        <v>664.07864754055004</v>
      </c>
      <c r="EH2051" s="132">
        <f t="shared" si="217"/>
        <v>672.61703229847853</v>
      </c>
      <c r="EI2051" s="132">
        <f t="shared" si="217"/>
        <v>681.26519925546495</v>
      </c>
      <c r="EJ2051" s="132">
        <f t="shared" si="217"/>
        <v>690.02455993506692</v>
      </c>
      <c r="EK2051" s="132">
        <f t="shared" si="217"/>
        <v>698.89654400949257</v>
      </c>
      <c r="EL2051" s="132">
        <f t="shared" si="217"/>
        <v>707.88259953294641</v>
      </c>
      <c r="EM2051" s="132">
        <f t="shared" si="217"/>
        <v>716.98419317797595</v>
      </c>
      <c r="EN2051" s="132">
        <f t="shared" si="217"/>
        <v>726.20281047485673</v>
      </c>
      <c r="EO2051" s="132">
        <f t="shared" si="217"/>
        <v>735.53995605405521</v>
      </c>
      <c r="EP2051" s="132">
        <f t="shared" si="217"/>
        <v>744.9971538918096</v>
      </c>
      <c r="EQ2051" s="132">
        <f t="shared" si="217"/>
        <v>754.57594755886771</v>
      </c>
      <c r="ER2051" s="132">
        <f t="shared" si="217"/>
        <v>764.27790047242331</v>
      </c>
      <c r="ES2051" s="132">
        <f t="shared" si="217"/>
        <v>774.1045961512915</v>
      </c>
      <c r="ET2051" s="132">
        <f t="shared" si="217"/>
        <v>784.05763847436515</v>
      </c>
      <c r="EU2051" s="132">
        <f t="shared" si="217"/>
        <v>794.1386519423944</v>
      </c>
      <c r="EV2051" s="132">
        <f t="shared" si="217"/>
        <v>804.34928194313204</v>
      </c>
      <c r="EW2051" s="132">
        <f t="shared" si="217"/>
        <v>814.69119501988791</v>
      </c>
      <c r="EX2051" s="132">
        <f t="shared" si="217"/>
        <v>825.16607914353619</v>
      </c>
      <c r="EY2051" s="132">
        <f t="shared" si="217"/>
        <v>835.77564398802031</v>
      </c>
      <c r="EZ2051" s="72">
        <f t="shared" ref="EZ2051:EZ2054" si="224">8.87/6.87*EF2051</f>
        <v>846.52162120939795</v>
      </c>
      <c r="FA2051" s="132">
        <f t="shared" ref="FA2051:GX2051" si="225">POWER($EZ2051/$EF2051,1/($EZ$1-$EF$1))*EZ2051</f>
        <v>857.40576472848295</v>
      </c>
      <c r="FB2051" s="132">
        <f t="shared" si="225"/>
        <v>868.42985101710383</v>
      </c>
      <c r="FC2051" s="132">
        <f t="shared" si="225"/>
        <v>879.59567938806015</v>
      </c>
      <c r="FD2051" s="132">
        <f t="shared" si="225"/>
        <v>890.90507228879812</v>
      </c>
      <c r="FE2051" s="132">
        <f t="shared" si="225"/>
        <v>902.35987559886439</v>
      </c>
      <c r="FF2051" s="132">
        <f t="shared" si="225"/>
        <v>913.96195893118409</v>
      </c>
      <c r="FG2051" s="132">
        <f t="shared" si="225"/>
        <v>925.71321593721211</v>
      </c>
      <c r="FH2051" s="132">
        <f t="shared" si="225"/>
        <v>937.61556461600867</v>
      </c>
      <c r="FI2051" s="132">
        <f t="shared" si="225"/>
        <v>949.67094762728823</v>
      </c>
      <c r="FJ2051" s="132">
        <f t="shared" si="225"/>
        <v>961.88133260849361</v>
      </c>
      <c r="FK2051" s="132">
        <f t="shared" si="225"/>
        <v>974.24871249594707</v>
      </c>
      <c r="FL2051" s="132">
        <f t="shared" si="225"/>
        <v>986.77510585013022</v>
      </c>
      <c r="FM2051" s="132">
        <f t="shared" si="225"/>
        <v>999.46255718514624</v>
      </c>
      <c r="FN2051" s="132">
        <f t="shared" si="225"/>
        <v>1012.3131373024188</v>
      </c>
      <c r="FO2051" s="132">
        <f t="shared" si="225"/>
        <v>1025.3289436286807</v>
      </c>
      <c r="FP2051" s="132">
        <f t="shared" si="225"/>
        <v>1038.5121005583085</v>
      </c>
      <c r="FQ2051" s="132">
        <f t="shared" si="225"/>
        <v>1051.8647598000587</v>
      </c>
      <c r="FR2051" s="132">
        <f t="shared" si="225"/>
        <v>1065.3891007282625</v>
      </c>
      <c r="FS2051" s="132">
        <f t="shared" si="225"/>
        <v>1079.0873307385352</v>
      </c>
      <c r="FT2051" s="132">
        <f t="shared" si="225"/>
        <v>1092.96168560806</v>
      </c>
      <c r="FU2051" s="132">
        <f t="shared" si="225"/>
        <v>1107.014429860503</v>
      </c>
      <c r="FV2051" s="132">
        <f t="shared" si="225"/>
        <v>1121.2478571356221</v>
      </c>
      <c r="FW2051" s="132">
        <f t="shared" si="225"/>
        <v>1135.6642905636254</v>
      </c>
      <c r="FX2051" s="132">
        <f t="shared" si="225"/>
        <v>1150.2660831443454</v>
      </c>
      <c r="FY2051" s="132">
        <f t="shared" si="225"/>
        <v>1165.055618131287</v>
      </c>
      <c r="FZ2051" s="132">
        <f t="shared" si="225"/>
        <v>1180.0353094206139</v>
      </c>
      <c r="GA2051" s="132">
        <f t="shared" si="225"/>
        <v>1195.2076019451363</v>
      </c>
      <c r="GB2051" s="132">
        <f t="shared" si="225"/>
        <v>1210.5749720733641</v>
      </c>
      <c r="GC2051" s="132">
        <f t="shared" si="225"/>
        <v>1226.1399280136916</v>
      </c>
      <c r="GD2051" s="132">
        <f t="shared" si="225"/>
        <v>1241.9050102237777</v>
      </c>
      <c r="GE2051" s="132">
        <f t="shared" si="225"/>
        <v>1257.8727918251914</v>
      </c>
      <c r="GF2051" s="132">
        <f t="shared" si="225"/>
        <v>1274.045879023387</v>
      </c>
      <c r="GG2051" s="132">
        <f t="shared" si="225"/>
        <v>1290.4269115330803</v>
      </c>
      <c r="GH2051" s="132">
        <f t="shared" si="225"/>
        <v>1307.0185630090932</v>
      </c>
      <c r="GI2051" s="132">
        <f t="shared" si="225"/>
        <v>1323.8235414827386</v>
      </c>
      <c r="GJ2051" s="132">
        <f t="shared" si="225"/>
        <v>1340.8445898038156</v>
      </c>
      <c r="GK2051" s="132">
        <f t="shared" si="225"/>
        <v>1358.084486088288</v>
      </c>
      <c r="GL2051" s="132">
        <f t="shared" si="225"/>
        <v>1375.5460441717187</v>
      </c>
      <c r="GM2051" s="132">
        <f t="shared" si="225"/>
        <v>1393.2321140685337</v>
      </c>
      <c r="GN2051" s="132">
        <f t="shared" si="225"/>
        <v>1411.1455824371924</v>
      </c>
      <c r="GO2051" s="132">
        <f t="shared" si="225"/>
        <v>1429.2893730513367</v>
      </c>
      <c r="GP2051" s="132">
        <f t="shared" si="225"/>
        <v>1447.6664472769999</v>
      </c>
      <c r="GQ2051" s="132">
        <f t="shared" si="225"/>
        <v>1466.2798045559502</v>
      </c>
      <c r="GR2051" s="132">
        <f t="shared" si="225"/>
        <v>1485.1324828952495</v>
      </c>
      <c r="GS2051" s="132">
        <f t="shared" si="225"/>
        <v>1504.2275593631057</v>
      </c>
      <c r="GT2051" s="132">
        <f t="shared" si="225"/>
        <v>1523.5681505911011</v>
      </c>
      <c r="GU2051" s="132">
        <f t="shared" si="225"/>
        <v>1543.1574132828789</v>
      </c>
      <c r="GV2051" s="132">
        <f t="shared" si="225"/>
        <v>1562.9985447293682</v>
      </c>
      <c r="GW2051" s="132">
        <f t="shared" si="225"/>
        <v>1583.0947833306352</v>
      </c>
      <c r="GX2051" s="132">
        <f t="shared" si="225"/>
        <v>1603.4494091244437</v>
      </c>
    </row>
    <row r="2052" spans="1:206" s="69" customFormat="1">
      <c r="A2052" s="193" t="s">
        <v>3539</v>
      </c>
      <c r="B2052" s="179" t="s">
        <v>3553</v>
      </c>
      <c r="C2052" s="67" t="s">
        <v>3533</v>
      </c>
      <c r="D2052" s="188" t="s">
        <v>3567</v>
      </c>
      <c r="E2052" s="115" t="s">
        <v>2774</v>
      </c>
      <c r="F2052" s="132">
        <f t="shared" ref="F2052:BQ2052" si="226">G2052/$CT$2055</f>
        <v>13.442057540781494</v>
      </c>
      <c r="G2052" s="132">
        <f t="shared" si="226"/>
        <v>13.516956474887914</v>
      </c>
      <c r="H2052" s="132">
        <f t="shared" si="226"/>
        <v>13.592272744682212</v>
      </c>
      <c r="I2052" s="132">
        <f t="shared" si="226"/>
        <v>13.668008675552304</v>
      </c>
      <c r="J2052" s="132">
        <f t="shared" si="226"/>
        <v>13.744166605843134</v>
      </c>
      <c r="K2052" s="132">
        <f t="shared" si="226"/>
        <v>13.820748886928865</v>
      </c>
      <c r="L2052" s="132">
        <f t="shared" si="226"/>
        <v>13.897757883285481</v>
      </c>
      <c r="M2052" s="132">
        <f t="shared" si="226"/>
        <v>13.975195972563787</v>
      </c>
      <c r="N2052" s="132">
        <f t="shared" si="226"/>
        <v>14.053065545662825</v>
      </c>
      <c r="O2052" s="132">
        <f t="shared" si="226"/>
        <v>14.131369006803686</v>
      </c>
      <c r="P2052" s="132">
        <f t="shared" si="226"/>
        <v>14.210108773603743</v>
      </c>
      <c r="Q2052" s="132">
        <f t="shared" si="226"/>
        <v>14.289287277151297</v>
      </c>
      <c r="R2052" s="132">
        <f t="shared" si="226"/>
        <v>14.368906962080635</v>
      </c>
      <c r="S2052" s="132">
        <f t="shared" si="226"/>
        <v>14.448970286647507</v>
      </c>
      <c r="T2052" s="132">
        <f t="shared" si="226"/>
        <v>14.529479722805025</v>
      </c>
      <c r="U2052" s="132">
        <f t="shared" si="226"/>
        <v>14.610437756279985</v>
      </c>
      <c r="V2052" s="132">
        <f t="shared" si="226"/>
        <v>14.691846886649616</v>
      </c>
      <c r="W2052" s="132">
        <f t="shared" si="226"/>
        <v>14.77370962741875</v>
      </c>
      <c r="X2052" s="132">
        <f t="shared" si="226"/>
        <v>14.856028506097429</v>
      </c>
      <c r="Y2052" s="132">
        <f t="shared" si="226"/>
        <v>14.938806064278943</v>
      </c>
      <c r="Z2052" s="132">
        <f t="shared" si="226"/>
        <v>15.022044857718296</v>
      </c>
      <c r="AA2052" s="132">
        <f t="shared" si="226"/>
        <v>15.105747456411123</v>
      </c>
      <c r="AB2052" s="132">
        <f t="shared" si="226"/>
        <v>15.189916444673033</v>
      </c>
      <c r="AC2052" s="132">
        <f t="shared" si="226"/>
        <v>15.274554421219401</v>
      </c>
      <c r="AD2052" s="132">
        <f t="shared" si="226"/>
        <v>15.359663999245603</v>
      </c>
      <c r="AE2052" s="132">
        <f t="shared" si="226"/>
        <v>15.445247806507698</v>
      </c>
      <c r="AF2052" s="132">
        <f t="shared" si="226"/>
        <v>15.531308485403564</v>
      </c>
      <c r="AG2052" s="132">
        <f t="shared" si="226"/>
        <v>15.617848693054475</v>
      </c>
      <c r="AH2052" s="132">
        <f t="shared" si="226"/>
        <v>15.704871101387143</v>
      </c>
      <c r="AI2052" s="132">
        <f t="shared" si="226"/>
        <v>15.792378397216217</v>
      </c>
      <c r="AJ2052" s="132">
        <f t="shared" si="226"/>
        <v>15.880373282327232</v>
      </c>
      <c r="AK2052" s="132">
        <f t="shared" si="226"/>
        <v>15.968858473560035</v>
      </c>
      <c r="AL2052" s="132">
        <f t="shared" si="226"/>
        <v>16.057836702892654</v>
      </c>
      <c r="AM2052" s="132">
        <f t="shared" si="226"/>
        <v>16.147310717525659</v>
      </c>
      <c r="AN2052" s="132">
        <f t="shared" si="226"/>
        <v>16.237283279966984</v>
      </c>
      <c r="AO2052" s="132">
        <f t="shared" si="226"/>
        <v>16.327757168117206</v>
      </c>
      <c r="AP2052" s="132">
        <f t="shared" si="226"/>
        <v>16.418735175355323</v>
      </c>
      <c r="AQ2052" s="132">
        <f t="shared" si="226"/>
        <v>16.510220110625003</v>
      </c>
      <c r="AR2052" s="132">
        <f t="shared" si="226"/>
        <v>16.602214798521295</v>
      </c>
      <c r="AS2052" s="132">
        <f t="shared" si="226"/>
        <v>16.694722079377851</v>
      </c>
      <c r="AT2052" s="132">
        <f t="shared" si="226"/>
        <v>16.787744809354621</v>
      </c>
      <c r="AU2052" s="132">
        <f t="shared" si="226"/>
        <v>16.881285860526027</v>
      </c>
      <c r="AV2052" s="132">
        <f t="shared" si="226"/>
        <v>16.975348120969652</v>
      </c>
      <c r="AW2052" s="132">
        <f t="shared" si="226"/>
        <v>17.069934494855396</v>
      </c>
      <c r="AX2052" s="132">
        <f t="shared" si="226"/>
        <v>17.16504790253515</v>
      </c>
      <c r="AY2052" s="132">
        <f t="shared" si="226"/>
        <v>17.260691280632962</v>
      </c>
      <c r="AZ2052" s="132">
        <f t="shared" si="226"/>
        <v>17.356867582135703</v>
      </c>
      <c r="BA2052" s="132">
        <f t="shared" si="226"/>
        <v>17.453579776484236</v>
      </c>
      <c r="BB2052" s="132">
        <f t="shared" si="226"/>
        <v>17.550830849665108</v>
      </c>
      <c r="BC2052" s="132">
        <f t="shared" si="226"/>
        <v>17.648623804302733</v>
      </c>
      <c r="BD2052" s="132">
        <f t="shared" si="226"/>
        <v>17.746961659752102</v>
      </c>
      <c r="BE2052" s="132">
        <f t="shared" si="226"/>
        <v>17.845847452192004</v>
      </c>
      <c r="BF2052" s="132">
        <f t="shared" si="226"/>
        <v>17.94528423471877</v>
      </c>
      <c r="BG2052" s="132">
        <f t="shared" si="226"/>
        <v>18.045275077440532</v>
      </c>
      <c r="BH2052" s="132">
        <f t="shared" si="226"/>
        <v>18.145823067572024</v>
      </c>
      <c r="BI2052" s="132">
        <f t="shared" si="226"/>
        <v>18.246931309529884</v>
      </c>
      <c r="BJ2052" s="132">
        <f t="shared" si="226"/>
        <v>18.348602925028519</v>
      </c>
      <c r="BK2052" s="132">
        <f t="shared" si="226"/>
        <v>18.450841053176472</v>
      </c>
      <c r="BL2052" s="132">
        <f t="shared" si="226"/>
        <v>18.553648850573353</v>
      </c>
      <c r="BM2052" s="132">
        <f t="shared" si="226"/>
        <v>18.657029491407297</v>
      </c>
      <c r="BN2052" s="132">
        <f t="shared" si="226"/>
        <v>18.760986167552964</v>
      </c>
      <c r="BO2052" s="132">
        <f t="shared" si="226"/>
        <v>18.86552208867009</v>
      </c>
      <c r="BP2052" s="132">
        <f t="shared" si="226"/>
        <v>18.970640482302585</v>
      </c>
      <c r="BQ2052" s="132">
        <f t="shared" si="226"/>
        <v>19.076344593978181</v>
      </c>
      <c r="BR2052" s="132">
        <f t="shared" ref="BR2052:CP2052" si="227">BS2052/$CT$2055</f>
        <v>19.182637687308642</v>
      </c>
      <c r="BS2052" s="132">
        <f t="shared" si="227"/>
        <v>19.289523044090526</v>
      </c>
      <c r="BT2052" s="132">
        <f t="shared" si="227"/>
        <v>19.397003964406508</v>
      </c>
      <c r="BU2052" s="132">
        <f t="shared" si="227"/>
        <v>19.505083766727275</v>
      </c>
      <c r="BV2052" s="132">
        <f t="shared" si="227"/>
        <v>19.613765788013978</v>
      </c>
      <c r="BW2052" s="132">
        <f t="shared" si="227"/>
        <v>19.723053383821263</v>
      </c>
      <c r="BX2052" s="132">
        <f t="shared" si="227"/>
        <v>19.832949928400875</v>
      </c>
      <c r="BY2052" s="132">
        <f t="shared" si="227"/>
        <v>19.94345881480584</v>
      </c>
      <c r="BZ2052" s="132">
        <f t="shared" si="227"/>
        <v>20.054583454995218</v>
      </c>
      <c r="CA2052" s="132">
        <f t="shared" si="227"/>
        <v>20.166327279939448</v>
      </c>
      <c r="CB2052" s="132">
        <f t="shared" si="227"/>
        <v>20.278693739726293</v>
      </c>
      <c r="CC2052" s="132">
        <f t="shared" si="227"/>
        <v>20.391686303667342</v>
      </c>
      <c r="CD2052" s="132">
        <f t="shared" si="227"/>
        <v>20.505308460405139</v>
      </c>
      <c r="CE2052" s="132">
        <f t="shared" si="227"/>
        <v>20.619563718020888</v>
      </c>
      <c r="CF2052" s="132">
        <f t="shared" si="227"/>
        <v>20.734455604142763</v>
      </c>
      <c r="CG2052" s="132">
        <f t="shared" si="227"/>
        <v>20.849987666054833</v>
      </c>
      <c r="CH2052" s="132">
        <f t="shared" si="227"/>
        <v>20.966163470806574</v>
      </c>
      <c r="CI2052" s="132">
        <f t="shared" si="227"/>
        <v>21.082986605323008</v>
      </c>
      <c r="CJ2052" s="132">
        <f t="shared" si="227"/>
        <v>21.200460676515444</v>
      </c>
      <c r="CK2052" s="132">
        <f t="shared" si="227"/>
        <v>21.318589311392852</v>
      </c>
      <c r="CL2052" s="132">
        <f t="shared" si="227"/>
        <v>21.43737615717383</v>
      </c>
      <c r="CM2052" s="132">
        <f t="shared" si="227"/>
        <v>21.556824881399223</v>
      </c>
      <c r="CN2052" s="132">
        <f t="shared" si="227"/>
        <v>21.676939172045362</v>
      </c>
      <c r="CO2052" s="132">
        <f t="shared" si="227"/>
        <v>21.797722737637919</v>
      </c>
      <c r="CP2052" s="132">
        <f t="shared" si="227"/>
        <v>21.919179307366413</v>
      </c>
      <c r="CQ2052" s="132">
        <f>CR2052/$CT$2055</f>
        <v>22.04131263119935</v>
      </c>
      <c r="CR2052" s="132">
        <f>CR2046</f>
        <v>22.16412648</v>
      </c>
      <c r="CS2052" s="132">
        <f t="shared" ref="CS2052:DV2052" si="228">CS2046</f>
        <v>21.692305439999998</v>
      </c>
      <c r="CT2052" s="132">
        <f t="shared" si="228"/>
        <v>23.605117319999998</v>
      </c>
      <c r="CU2052" s="132">
        <f t="shared" si="228"/>
        <v>26.354803799999999</v>
      </c>
      <c r="CV2052" s="132">
        <f t="shared" si="228"/>
        <v>22.662263279999998</v>
      </c>
      <c r="CW2052" s="132">
        <f t="shared" si="228"/>
        <v>23.5855596</v>
      </c>
      <c r="CX2052" s="132">
        <f t="shared" si="228"/>
        <v>23.453216639999997</v>
      </c>
      <c r="CY2052" s="132">
        <f t="shared" si="228"/>
        <v>23.761746239999997</v>
      </c>
      <c r="CZ2052" s="132">
        <f t="shared" si="228"/>
        <v>22.333793879999998</v>
      </c>
      <c r="DA2052" s="132">
        <f t="shared" si="228"/>
        <v>23.830640039999999</v>
      </c>
      <c r="DB2052" s="132">
        <f t="shared" si="228"/>
        <v>24.031542479999999</v>
      </c>
      <c r="DC2052" s="132">
        <f t="shared" si="228"/>
        <v>24.266139599999999</v>
      </c>
      <c r="DD2052" s="132">
        <f t="shared" si="228"/>
        <v>24.673508519999999</v>
      </c>
      <c r="DE2052" s="132">
        <f t="shared" si="228"/>
        <v>24.907245959999997</v>
      </c>
      <c r="DF2052" s="132">
        <f t="shared" si="228"/>
        <v>26.63988324</v>
      </c>
      <c r="DG2052" s="132">
        <f t="shared" si="228"/>
        <v>27.849118679999997</v>
      </c>
      <c r="DH2052" s="132">
        <f t="shared" si="228"/>
        <v>29.547320999999997</v>
      </c>
      <c r="DI2052" s="132">
        <f t="shared" si="228"/>
        <v>30.211352159999997</v>
      </c>
      <c r="DJ2052" s="132">
        <f t="shared" si="228"/>
        <v>31.565873519999997</v>
      </c>
      <c r="DK2052" s="132">
        <f t="shared" si="228"/>
        <v>33.842735999999995</v>
      </c>
      <c r="DL2052" s="132">
        <f t="shared" si="228"/>
        <v>36.938682479999997</v>
      </c>
      <c r="DM2052" s="132">
        <f t="shared" si="228"/>
        <v>37.922610119999995</v>
      </c>
      <c r="DN2052" s="132">
        <f t="shared" si="228"/>
        <v>39.913963320000001</v>
      </c>
      <c r="DO2052" s="132">
        <f t="shared" si="228"/>
        <v>40.587952439999995</v>
      </c>
      <c r="DP2052" s="132">
        <f t="shared" si="228"/>
        <v>40.701263040000001</v>
      </c>
      <c r="DQ2052" s="132">
        <f t="shared" si="228"/>
        <v>42.547401959999995</v>
      </c>
      <c r="DR2052" s="132">
        <f t="shared" si="228"/>
        <v>44.043913799999999</v>
      </c>
      <c r="DS2052" s="132">
        <f t="shared" si="228"/>
        <v>44.417826839999996</v>
      </c>
      <c r="DT2052" s="132">
        <f t="shared" si="228"/>
        <v>50.092407359999996</v>
      </c>
      <c r="DU2052" s="132">
        <f t="shared" si="228"/>
        <v>53.190240359999997</v>
      </c>
      <c r="DV2052" s="132">
        <f t="shared" si="228"/>
        <v>55.30025328</v>
      </c>
      <c r="DW2052" s="132">
        <f>POWER($EF2052/$DV2052,1/($EF$1-$DV$1))*DV2052</f>
        <v>56.91700919216153</v>
      </c>
      <c r="DX2052" s="132">
        <f t="shared" ref="DX2052:EE2052" si="229">POWER($EF2052/$DV2052,1/($EF$1-$DV$1))*DW2052</f>
        <v>58.581032513140777</v>
      </c>
      <c r="DY2052" s="132">
        <f t="shared" si="229"/>
        <v>60.293705150942245</v>
      </c>
      <c r="DZ2052" s="132">
        <f t="shared" si="229"/>
        <v>62.05644941497556</v>
      </c>
      <c r="EA2052" s="132">
        <f t="shared" si="229"/>
        <v>63.870729197229288</v>
      </c>
      <c r="EB2052" s="132">
        <f t="shared" si="229"/>
        <v>65.738051187977476</v>
      </c>
      <c r="EC2052" s="132">
        <f t="shared" si="229"/>
        <v>67.65996612702854</v>
      </c>
      <c r="ED2052" s="132">
        <f t="shared" si="229"/>
        <v>69.638070091555662</v>
      </c>
      <c r="EE2052" s="132">
        <f t="shared" si="229"/>
        <v>71.674005821578078</v>
      </c>
      <c r="EF2052" s="72">
        <f t="shared" si="223"/>
        <v>73.769464084194169</v>
      </c>
      <c r="EG2052" s="132">
        <f>POWER($EZ2052/$EF2052,1/($EZ$1-$EF$1))*EF2052</f>
        <v>74.717954251841931</v>
      </c>
      <c r="EH2052" s="132">
        <f t="shared" si="217"/>
        <v>75.678639622603782</v>
      </c>
      <c r="EI2052" s="132">
        <f t="shared" si="217"/>
        <v>76.651676996185273</v>
      </c>
      <c r="EJ2052" s="132">
        <f t="shared" si="217"/>
        <v>77.637225188342626</v>
      </c>
      <c r="EK2052" s="132">
        <f t="shared" si="217"/>
        <v>78.635445056804102</v>
      </c>
      <c r="EL2052" s="132">
        <f t="shared" si="217"/>
        <v>79.646499527524668</v>
      </c>
      <c r="EM2052" s="132">
        <f t="shared" si="217"/>
        <v>80.670553621278145</v>
      </c>
      <c r="EN2052" s="132">
        <f t="shared" si="217"/>
        <v>81.707774480591368</v>
      </c>
      <c r="EO2052" s="132">
        <f t="shared" si="217"/>
        <v>82.758331397024577</v>
      </c>
      <c r="EP2052" s="132">
        <f t="shared" si="217"/>
        <v>83.82239583880262</v>
      </c>
      <c r="EQ2052" s="132">
        <f t="shared" si="217"/>
        <v>84.900141478801345</v>
      </c>
      <c r="ER2052" s="132">
        <f t="shared" si="217"/>
        <v>85.991744222893942</v>
      </c>
      <c r="ES2052" s="132">
        <f t="shared" si="217"/>
        <v>87.097382238661652</v>
      </c>
      <c r="ET2052" s="132">
        <f t="shared" si="217"/>
        <v>88.21723598447366</v>
      </c>
      <c r="EU2052" s="132">
        <f t="shared" si="217"/>
        <v>89.351488238940874</v>
      </c>
      <c r="EV2052" s="132">
        <f t="shared" si="217"/>
        <v>90.500324130748425</v>
      </c>
      <c r="EW2052" s="132">
        <f t="shared" si="217"/>
        <v>91.663931168871699</v>
      </c>
      <c r="EX2052" s="132">
        <f t="shared" si="217"/>
        <v>92.84249927318092</v>
      </c>
      <c r="EY2052" s="132">
        <f t="shared" si="217"/>
        <v>94.0362208054392</v>
      </c>
      <c r="EZ2052" s="72">
        <f t="shared" si="224"/>
        <v>95.245290600699008</v>
      </c>
      <c r="FA2052" s="132">
        <f t="shared" ref="FA2052:GX2052" si="230">POWER($EZ2052/$EF2052,1/($EZ$1-$EF$1))*EZ2052</f>
        <v>96.469905999103034</v>
      </c>
      <c r="FB2052" s="132">
        <f t="shared" si="230"/>
        <v>97.710266878092497</v>
      </c>
      <c r="FC2052" s="132">
        <f t="shared" si="230"/>
        <v>98.966575685031046</v>
      </c>
      <c r="FD2052" s="132">
        <f t="shared" si="230"/>
        <v>100.2390374702473</v>
      </c>
      <c r="FE2052" s="132">
        <f t="shared" si="230"/>
        <v>101.52785992050251</v>
      </c>
      <c r="FF2052" s="132">
        <f t="shared" si="230"/>
        <v>102.83325339288845</v>
      </c>
      <c r="FG2052" s="132">
        <f t="shared" si="230"/>
        <v>104.15543094916114</v>
      </c>
      <c r="FH2052" s="132">
        <f t="shared" si="230"/>
        <v>105.49460839051606</v>
      </c>
      <c r="FI2052" s="132">
        <f t="shared" si="230"/>
        <v>106.85100429281047</v>
      </c>
      <c r="FJ2052" s="132">
        <f t="shared" si="230"/>
        <v>108.2248400422386</v>
      </c>
      <c r="FK2052" s="132">
        <f t="shared" si="230"/>
        <v>109.61633987146548</v>
      </c>
      <c r="FL2052" s="132">
        <f t="shared" si="230"/>
        <v>111.02573089622551</v>
      </c>
      <c r="FM2052" s="132">
        <f t="shared" si="230"/>
        <v>112.45324315239139</v>
      </c>
      <c r="FN2052" s="132">
        <f t="shared" si="230"/>
        <v>113.89910963351986</v>
      </c>
      <c r="FO2052" s="132">
        <f t="shared" si="230"/>
        <v>115.36356632888001</v>
      </c>
      <c r="FP2052" s="132">
        <f t="shared" si="230"/>
        <v>116.8468522619707</v>
      </c>
      <c r="FQ2052" s="132">
        <f t="shared" si="230"/>
        <v>118.34920952953306</v>
      </c>
      <c r="FR2052" s="132">
        <f t="shared" si="230"/>
        <v>119.87088334106477</v>
      </c>
      <c r="FS2052" s="132">
        <f t="shared" si="230"/>
        <v>121.4121220588422</v>
      </c>
      <c r="FT2052" s="132">
        <f t="shared" si="230"/>
        <v>122.97317723845731</v>
      </c>
      <c r="FU2052" s="132">
        <f t="shared" si="230"/>
        <v>124.55430366987561</v>
      </c>
      <c r="FV2052" s="132">
        <f t="shared" si="230"/>
        <v>126.15575941902213</v>
      </c>
      <c r="FW2052" s="132">
        <f t="shared" si="230"/>
        <v>127.77780586990202</v>
      </c>
      <c r="FX2052" s="132">
        <f t="shared" si="230"/>
        <v>129.42070776726274</v>
      </c>
      <c r="FY2052" s="132">
        <f t="shared" si="230"/>
        <v>131.08473325980478</v>
      </c>
      <c r="FZ2052" s="132">
        <f t="shared" si="230"/>
        <v>132.77015394394792</v>
      </c>
      <c r="GA2052" s="132">
        <f t="shared" si="230"/>
        <v>134.47724490816026</v>
      </c>
      <c r="GB2052" s="132">
        <f t="shared" si="230"/>
        <v>136.20628477785723</v>
      </c>
      <c r="GC2052" s="132">
        <f t="shared" si="230"/>
        <v>137.95755576087782</v>
      </c>
      <c r="GD2052" s="132">
        <f t="shared" si="230"/>
        <v>139.73134369354557</v>
      </c>
      <c r="GE2052" s="132">
        <f t="shared" si="230"/>
        <v>141.52793808732179</v>
      </c>
      <c r="GF2052" s="132">
        <f t="shared" si="230"/>
        <v>143.34763217605854</v>
      </c>
      <c r="GG2052" s="132">
        <f t="shared" si="230"/>
        <v>145.19072296385934</v>
      </c>
      <c r="GH2052" s="132">
        <f t="shared" si="230"/>
        <v>147.05751127355504</v>
      </c>
      <c r="GI2052" s="132">
        <f t="shared" si="230"/>
        <v>148.94830179580316</v>
      </c>
      <c r="GJ2052" s="132">
        <f t="shared" si="230"/>
        <v>150.86340313881834</v>
      </c>
      <c r="GK2052" s="132">
        <f t="shared" si="230"/>
        <v>152.8031278787424</v>
      </c>
      <c r="GL2052" s="132">
        <f t="shared" si="230"/>
        <v>154.76779261066179</v>
      </c>
      <c r="GM2052" s="132">
        <f t="shared" si="230"/>
        <v>156.75771800028127</v>
      </c>
      <c r="GN2052" s="132">
        <f t="shared" si="230"/>
        <v>158.77322883626178</v>
      </c>
      <c r="GO2052" s="132">
        <f t="shared" si="230"/>
        <v>160.81465408323126</v>
      </c>
      <c r="GP2052" s="132">
        <f t="shared" si="230"/>
        <v>162.88232693547721</v>
      </c>
      <c r="GQ2052" s="132">
        <f t="shared" si="230"/>
        <v>164.97658487132944</v>
      </c>
      <c r="GR2052" s="132">
        <f t="shared" si="230"/>
        <v>167.09776970824205</v>
      </c>
      <c r="GS2052" s="132">
        <f t="shared" si="230"/>
        <v>169.24622765858382</v>
      </c>
      <c r="GT2052" s="132">
        <f t="shared" si="230"/>
        <v>171.42230938614563</v>
      </c>
      <c r="GU2052" s="132">
        <f t="shared" si="230"/>
        <v>173.62637006337465</v>
      </c>
      <c r="GV2052" s="132">
        <f t="shared" si="230"/>
        <v>175.85876942934439</v>
      </c>
      <c r="GW2052" s="132">
        <f t="shared" si="230"/>
        <v>178.11987184846996</v>
      </c>
      <c r="GX2052" s="132">
        <f t="shared" si="230"/>
        <v>180.4100463699784</v>
      </c>
    </row>
    <row r="2053" spans="1:206" s="69" customFormat="1">
      <c r="A2053" s="193" t="s">
        <v>3539</v>
      </c>
      <c r="B2053" s="179" t="s">
        <v>3553</v>
      </c>
      <c r="C2053" s="67" t="s">
        <v>3533</v>
      </c>
      <c r="D2053" s="188" t="s">
        <v>3567</v>
      </c>
      <c r="E2053" s="115" t="s">
        <v>2775</v>
      </c>
      <c r="F2053" s="132">
        <f t="shared" ref="F2053:BQ2053" si="231">G2053/$CU$2055</f>
        <v>39.94900562715479</v>
      </c>
      <c r="G2053" s="132">
        <f t="shared" si="231"/>
        <v>40.320943615825264</v>
      </c>
      <c r="H2053" s="132">
        <f t="shared" si="231"/>
        <v>40.696344465842209</v>
      </c>
      <c r="I2053" s="132">
        <f t="shared" si="231"/>
        <v>41.075240417549637</v>
      </c>
      <c r="J2053" s="132">
        <f t="shared" si="231"/>
        <v>41.457664011459443</v>
      </c>
      <c r="K2053" s="132">
        <f t="shared" si="231"/>
        <v>41.843648091046077</v>
      </c>
      <c r="L2053" s="132">
        <f t="shared" si="231"/>
        <v>42.233225805567209</v>
      </c>
      <c r="M2053" s="132">
        <f t="shared" si="231"/>
        <v>42.626430612910681</v>
      </c>
      <c r="N2053" s="132">
        <f t="shared" si="231"/>
        <v>43.023296282467946</v>
      </c>
      <c r="O2053" s="132">
        <f t="shared" si="231"/>
        <v>43.423856898034259</v>
      </c>
      <c r="P2053" s="132">
        <f t="shared" si="231"/>
        <v>43.828146860735885</v>
      </c>
      <c r="Q2053" s="132">
        <f t="shared" si="231"/>
        <v>44.236200891984552</v>
      </c>
      <c r="R2053" s="132">
        <f t="shared" si="231"/>
        <v>44.648054036459421</v>
      </c>
      <c r="S2053" s="132">
        <f t="shared" si="231"/>
        <v>45.06374166511678</v>
      </c>
      <c r="T2053" s="132">
        <f t="shared" si="231"/>
        <v>45.483299478227813</v>
      </c>
      <c r="U2053" s="132">
        <f t="shared" si="231"/>
        <v>45.90676350844462</v>
      </c>
      <c r="V2053" s="132">
        <f t="shared" si="231"/>
        <v>46.334170123894793</v>
      </c>
      <c r="W2053" s="132">
        <f t="shared" si="231"/>
        <v>46.76555603130479</v>
      </c>
      <c r="X2053" s="132">
        <f t="shared" si="231"/>
        <v>47.200958279152395</v>
      </c>
      <c r="Y2053" s="132">
        <f t="shared" si="231"/>
        <v>47.640414260848559</v>
      </c>
      <c r="Z2053" s="132">
        <f t="shared" si="231"/>
        <v>48.08396171794881</v>
      </c>
      <c r="AA2053" s="132">
        <f t="shared" si="231"/>
        <v>48.531638743394609</v>
      </c>
      <c r="AB2053" s="132">
        <f t="shared" si="231"/>
        <v>48.983483784784838</v>
      </c>
      <c r="AC2053" s="132">
        <f t="shared" si="231"/>
        <v>49.439535647677808</v>
      </c>
      <c r="AD2053" s="132">
        <f t="shared" si="231"/>
        <v>49.899833498923954</v>
      </c>
      <c r="AE2053" s="132">
        <f t="shared" si="231"/>
        <v>50.364416870029586</v>
      </c>
      <c r="AF2053" s="132">
        <f t="shared" si="231"/>
        <v>50.833325660551949</v>
      </c>
      <c r="AG2053" s="132">
        <f t="shared" si="231"/>
        <v>51.306600141525898</v>
      </c>
      <c r="AH2053" s="132">
        <f t="shared" si="231"/>
        <v>51.784280958922466</v>
      </c>
      <c r="AI2053" s="132">
        <f t="shared" si="231"/>
        <v>52.266409137139654</v>
      </c>
      <c r="AJ2053" s="132">
        <f t="shared" si="231"/>
        <v>52.7530260825257</v>
      </c>
      <c r="AK2053" s="132">
        <f t="shared" si="231"/>
        <v>53.24417358693514</v>
      </c>
      <c r="AL2053" s="132">
        <f t="shared" si="231"/>
        <v>53.739893831318021</v>
      </c>
      <c r="AM2053" s="132">
        <f t="shared" si="231"/>
        <v>54.240229389342495</v>
      </c>
      <c r="AN2053" s="132">
        <f t="shared" si="231"/>
        <v>54.745223231051142</v>
      </c>
      <c r="AO2053" s="132">
        <f t="shared" si="231"/>
        <v>55.254918726551352</v>
      </c>
      <c r="AP2053" s="132">
        <f t="shared" si="231"/>
        <v>55.769359649740053</v>
      </c>
      <c r="AQ2053" s="132">
        <f t="shared" si="231"/>
        <v>56.288590182063118</v>
      </c>
      <c r="AR2053" s="132">
        <f t="shared" si="231"/>
        <v>56.812654916309782</v>
      </c>
      <c r="AS2053" s="132">
        <f t="shared" si="231"/>
        <v>57.341598860442367</v>
      </c>
      <c r="AT2053" s="132">
        <f t="shared" si="231"/>
        <v>57.875467441461694</v>
      </c>
      <c r="AU2053" s="132">
        <f t="shared" si="231"/>
        <v>58.414306509308453</v>
      </c>
      <c r="AV2053" s="132">
        <f t="shared" si="231"/>
        <v>58.958162340800904</v>
      </c>
      <c r="AW2053" s="132">
        <f t="shared" si="231"/>
        <v>59.507081643609261</v>
      </c>
      <c r="AX2053" s="132">
        <f t="shared" si="231"/>
        <v>60.061111560267044</v>
      </c>
      <c r="AY2053" s="132">
        <f t="shared" si="231"/>
        <v>60.620299672219801</v>
      </c>
      <c r="AZ2053" s="132">
        <f t="shared" si="231"/>
        <v>61.184694003911524</v>
      </c>
      <c r="BA2053" s="132">
        <f t="shared" si="231"/>
        <v>61.754343026909098</v>
      </c>
      <c r="BB2053" s="132">
        <f t="shared" si="231"/>
        <v>62.329295664065164</v>
      </c>
      <c r="BC2053" s="132">
        <f t="shared" si="231"/>
        <v>62.909601293719732</v>
      </c>
      <c r="BD2053" s="132">
        <f t="shared" si="231"/>
        <v>63.495309753940901</v>
      </c>
      <c r="BE2053" s="132">
        <f t="shared" si="231"/>
        <v>64.086471346805098</v>
      </c>
      <c r="BF2053" s="132">
        <f t="shared" si="231"/>
        <v>64.683136842717133</v>
      </c>
      <c r="BG2053" s="132">
        <f t="shared" si="231"/>
        <v>65.285357484770472</v>
      </c>
      <c r="BH2053" s="132">
        <f t="shared" si="231"/>
        <v>65.893184993148125</v>
      </c>
      <c r="BI2053" s="132">
        <f t="shared" si="231"/>
        <v>66.506671569564531</v>
      </c>
      <c r="BJ2053" s="132">
        <f t="shared" si="231"/>
        <v>67.125869901748743</v>
      </c>
      <c r="BK2053" s="132">
        <f t="shared" si="231"/>
        <v>67.750833167969361</v>
      </c>
      <c r="BL2053" s="132">
        <f t="shared" si="231"/>
        <v>68.381615041601648</v>
      </c>
      <c r="BM2053" s="132">
        <f t="shared" si="231"/>
        <v>69.018269695737118</v>
      </c>
      <c r="BN2053" s="132">
        <f t="shared" si="231"/>
        <v>69.660851807836039</v>
      </c>
      <c r="BO2053" s="132">
        <f t="shared" si="231"/>
        <v>70.309416564423302</v>
      </c>
      <c r="BP2053" s="132">
        <f t="shared" si="231"/>
        <v>70.964019665827919</v>
      </c>
      <c r="BQ2053" s="132">
        <f t="shared" si="231"/>
        <v>71.624717330966774</v>
      </c>
      <c r="BR2053" s="132">
        <f t="shared" ref="BR2053:CP2053" si="232">BS2053/$CU$2055</f>
        <v>72.291566302172782</v>
      </c>
      <c r="BS2053" s="132">
        <f t="shared" si="232"/>
        <v>72.964623850068079</v>
      </c>
      <c r="BT2053" s="132">
        <f t="shared" si="232"/>
        <v>73.643947778482584</v>
      </c>
      <c r="BU2053" s="132">
        <f t="shared" si="232"/>
        <v>74.329596429418302</v>
      </c>
      <c r="BV2053" s="132">
        <f t="shared" si="232"/>
        <v>75.021628688059906</v>
      </c>
      <c r="BW2053" s="132">
        <f t="shared" si="232"/>
        <v>75.720103987831905</v>
      </c>
      <c r="BX2053" s="132">
        <f t="shared" si="232"/>
        <v>76.425082315502962</v>
      </c>
      <c r="BY2053" s="132">
        <f t="shared" si="232"/>
        <v>77.136624216337708</v>
      </c>
      <c r="BZ2053" s="132">
        <f t="shared" si="232"/>
        <v>77.854790799296495</v>
      </c>
      <c r="CA2053" s="132">
        <f t="shared" si="232"/>
        <v>78.579643742283579</v>
      </c>
      <c r="CB2053" s="132">
        <f t="shared" si="232"/>
        <v>79.311245297444216</v>
      </c>
      <c r="CC2053" s="132">
        <f t="shared" si="232"/>
        <v>80.04965829651097</v>
      </c>
      <c r="CD2053" s="132">
        <f t="shared" si="232"/>
        <v>80.794946156199899</v>
      </c>
      <c r="CE2053" s="132">
        <f t="shared" si="232"/>
        <v>81.547172883656913</v>
      </c>
      <c r="CF2053" s="132">
        <f t="shared" si="232"/>
        <v>82.306403081954869</v>
      </c>
      <c r="CG2053" s="132">
        <f t="shared" si="232"/>
        <v>83.072701955641861</v>
      </c>
      <c r="CH2053" s="132">
        <f t="shared" si="232"/>
        <v>83.846135316341105</v>
      </c>
      <c r="CI2053" s="132">
        <f t="shared" si="232"/>
        <v>84.62676958840305</v>
      </c>
      <c r="CJ2053" s="132">
        <f t="shared" si="232"/>
        <v>85.414671814610031</v>
      </c>
      <c r="CK2053" s="132">
        <f t="shared" si="232"/>
        <v>86.209909661934077</v>
      </c>
      <c r="CL2053" s="132">
        <f t="shared" si="232"/>
        <v>87.012551427348328</v>
      </c>
      <c r="CM2053" s="132">
        <f t="shared" si="232"/>
        <v>87.822666043692521</v>
      </c>
      <c r="CN2053" s="132">
        <f t="shared" si="232"/>
        <v>88.640323085593124</v>
      </c>
      <c r="CO2053" s="132">
        <f t="shared" si="232"/>
        <v>89.46559277543858</v>
      </c>
      <c r="CP2053" s="132">
        <f t="shared" si="232"/>
        <v>90.298545989410187</v>
      </c>
      <c r="CQ2053" s="132">
        <f>CR2053/$CU$2055</f>
        <v>91.139254263569086</v>
      </c>
      <c r="CR2053" s="132">
        <f t="shared" si="221"/>
        <v>91.987789799999987</v>
      </c>
      <c r="CS2053" s="132">
        <f t="shared" si="215"/>
        <v>91.391625599999998</v>
      </c>
      <c r="CT2053" s="132">
        <f t="shared" si="215"/>
        <v>90.694401239999991</v>
      </c>
      <c r="CU2053" s="132">
        <f t="shared" si="215"/>
        <v>88.343439119999999</v>
      </c>
      <c r="CV2053" s="132">
        <f t="shared" si="215"/>
        <v>91.23860255999999</v>
      </c>
      <c r="CW2053" s="132">
        <f t="shared" si="215"/>
        <v>90.165865199999999</v>
      </c>
      <c r="CX2053" s="132">
        <f t="shared" si="215"/>
        <v>90.930359519999996</v>
      </c>
      <c r="CY2053" s="132">
        <f t="shared" si="215"/>
        <v>91.109459519999987</v>
      </c>
      <c r="CZ2053" s="132">
        <f t="shared" si="215"/>
        <v>91.833095159999999</v>
      </c>
      <c r="DA2053" s="132">
        <f t="shared" si="215"/>
        <v>93.394775519999996</v>
      </c>
      <c r="DB2053" s="132">
        <f t="shared" si="215"/>
        <v>89.159108279999998</v>
      </c>
      <c r="DC2053" s="132">
        <f t="shared" si="215"/>
        <v>90.291879959999989</v>
      </c>
      <c r="DD2053" s="132">
        <f t="shared" si="215"/>
        <v>95.000371199999989</v>
      </c>
      <c r="DE2053" s="132">
        <f t="shared" si="215"/>
        <v>99.955256279999986</v>
      </c>
      <c r="DF2053" s="132">
        <f t="shared" si="215"/>
        <v>104.41150307999999</v>
      </c>
      <c r="DG2053" s="132">
        <f t="shared" si="215"/>
        <v>106.92523127999999</v>
      </c>
      <c r="DH2053" s="132">
        <f t="shared" si="215"/>
        <v>110.05088447999999</v>
      </c>
      <c r="DI2053" s="132">
        <f t="shared" si="215"/>
        <v>116.77888343999999</v>
      </c>
      <c r="DJ2053" s="132">
        <f t="shared" si="215"/>
        <v>123.62363171999999</v>
      </c>
      <c r="DK2053" s="132">
        <f t="shared" si="215"/>
        <v>121.41188999999999</v>
      </c>
      <c r="DL2053" s="132">
        <f t="shared" si="215"/>
        <v>128.03675124</v>
      </c>
      <c r="DM2053" s="132">
        <f t="shared" si="215"/>
        <v>125.37415512</v>
      </c>
      <c r="DN2053" s="132">
        <f t="shared" si="215"/>
        <v>130.79663447999999</v>
      </c>
      <c r="DO2053" s="132">
        <f t="shared" si="215"/>
        <v>137.8360764</v>
      </c>
      <c r="DP2053" s="132">
        <f t="shared" si="215"/>
        <v>138.19840764</v>
      </c>
      <c r="DQ2053" s="132">
        <f t="shared" si="215"/>
        <v>141.95637936</v>
      </c>
      <c r="DR2053" s="132">
        <f t="shared" si="215"/>
        <v>142.04760095999998</v>
      </c>
      <c r="DS2053" s="132">
        <f t="shared" si="215"/>
        <v>145.15930824</v>
      </c>
      <c r="DT2053" s="132">
        <f t="shared" si="215"/>
        <v>147.12069203999999</v>
      </c>
      <c r="DU2053" s="132">
        <f t="shared" si="215"/>
        <v>150.54482135999999</v>
      </c>
      <c r="DV2053" s="132">
        <f t="shared" si="215"/>
        <v>152.85757547999998</v>
      </c>
      <c r="DW2053" s="132">
        <f>POWER($EF2053/$DV2053,1/($EF$1-$DV$1))*DV2053</f>
        <v>157.32651321930226</v>
      </c>
      <c r="DX2053" s="132">
        <f t="shared" ref="DX2053:EE2053" si="233">POWER($EF2053/$DV2053,1/($EF$1-$DV$1))*DW2053</f>
        <v>161.9261046370699</v>
      </c>
      <c r="DY2053" s="132">
        <f t="shared" si="233"/>
        <v>166.66016951882966</v>
      </c>
      <c r="DZ2053" s="132">
        <f t="shared" si="233"/>
        <v>171.5326393251996</v>
      </c>
      <c r="EA2053" s="132">
        <f t="shared" si="233"/>
        <v>176.54756045681737</v>
      </c>
      <c r="EB2053" s="132">
        <f t="shared" si="233"/>
        <v>181.70909761472194</v>
      </c>
      <c r="EC2053" s="132">
        <f t="shared" si="233"/>
        <v>187.02153725897915</v>
      </c>
      <c r="ED2053" s="132">
        <f t="shared" si="233"/>
        <v>192.48929116842368</v>
      </c>
      <c r="EE2053" s="132">
        <f t="shared" si="233"/>
        <v>198.11690010447322</v>
      </c>
      <c r="EF2053" s="72">
        <f t="shared" si="223"/>
        <v>203.90903758205823</v>
      </c>
      <c r="EG2053" s="132">
        <f>POWER($EZ2053/$EF2053,1/($EZ$1-$EF$1))*EF2053</f>
        <v>206.53079605139405</v>
      </c>
      <c r="EH2053" s="132">
        <f t="shared" si="217"/>
        <v>209.18626375477385</v>
      </c>
      <c r="EI2053" s="132">
        <f t="shared" si="217"/>
        <v>211.87587410834678</v>
      </c>
      <c r="EJ2053" s="132">
        <f t="shared" si="217"/>
        <v>214.60006610090593</v>
      </c>
      <c r="EK2053" s="132">
        <f t="shared" si="217"/>
        <v>217.35928436553857</v>
      </c>
      <c r="EL2053" s="132">
        <f t="shared" si="217"/>
        <v>220.1539792521975</v>
      </c>
      <c r="EM2053" s="132">
        <f t="shared" si="217"/>
        <v>222.98460690120572</v>
      </c>
      <c r="EN2053" s="132">
        <f t="shared" si="217"/>
        <v>225.85162931770597</v>
      </c>
      <c r="EO2053" s="132">
        <f t="shared" si="217"/>
        <v>228.75551444706764</v>
      </c>
      <c r="EP2053" s="132">
        <f t="shared" si="217"/>
        <v>231.69673625126316</v>
      </c>
      <c r="EQ2053" s="132">
        <f t="shared" si="217"/>
        <v>234.67577478622638</v>
      </c>
      <c r="ER2053" s="132">
        <f t="shared" si="217"/>
        <v>237.69311628020571</v>
      </c>
      <c r="ES2053" s="132">
        <f t="shared" si="217"/>
        <v>240.74925321312449</v>
      </c>
      <c r="ET2053" s="132">
        <f t="shared" si="217"/>
        <v>243.84468439696192</v>
      </c>
      <c r="EU2053" s="132">
        <f t="shared" si="217"/>
        <v>246.97991505716737</v>
      </c>
      <c r="EV2053" s="132">
        <f t="shared" si="217"/>
        <v>250.1554569151215</v>
      </c>
      <c r="EW2053" s="132">
        <f t="shared" si="217"/>
        <v>253.37182827165768</v>
      </c>
      <c r="EX2053" s="132">
        <f t="shared" si="217"/>
        <v>256.62955409165716</v>
      </c>
      <c r="EY2053" s="132">
        <f t="shared" si="217"/>
        <v>259.92916608973212</v>
      </c>
      <c r="EZ2053" s="72">
        <f t="shared" si="224"/>
        <v>263.27120281700968</v>
      </c>
      <c r="FA2053" s="132">
        <f t="shared" ref="FA2053:GX2053" si="234">POWER($EZ2053/$EF2053,1/($EZ$1-$EF$1))*EZ2053</f>
        <v>266.65620974903425</v>
      </c>
      <c r="FB2053" s="132">
        <f t="shared" si="234"/>
        <v>270.08473937479533</v>
      </c>
      <c r="FC2053" s="132">
        <f t="shared" si="234"/>
        <v>273.55735128690475</v>
      </c>
      <c r="FD2053" s="132">
        <f t="shared" si="234"/>
        <v>277.07461227293089</v>
      </c>
      <c r="FE2053" s="132">
        <f t="shared" si="234"/>
        <v>280.63709640790779</v>
      </c>
      <c r="FF2053" s="132">
        <f t="shared" si="234"/>
        <v>284.24538514803368</v>
      </c>
      <c r="FG2053" s="132">
        <f t="shared" si="234"/>
        <v>287.90006742557415</v>
      </c>
      <c r="FH2053" s="132">
        <f t="shared" si="234"/>
        <v>291.60173974498571</v>
      </c>
      <c r="FI2053" s="132">
        <f t="shared" si="234"/>
        <v>295.3510062802751</v>
      </c>
      <c r="FJ2053" s="132">
        <f t="shared" si="234"/>
        <v>299.14847897361051</v>
      </c>
      <c r="FK2053" s="132">
        <f t="shared" si="234"/>
        <v>302.99477763520059</v>
      </c>
      <c r="FL2053" s="132">
        <f t="shared" si="234"/>
        <v>306.89053004445776</v>
      </c>
      <c r="FM2053" s="132">
        <f t="shared" si="234"/>
        <v>310.83637205246208</v>
      </c>
      <c r="FN2053" s="132">
        <f t="shared" si="234"/>
        <v>314.83294768574274</v>
      </c>
      <c r="FO2053" s="132">
        <f t="shared" si="234"/>
        <v>318.88090925139375</v>
      </c>
      <c r="FP2053" s="132">
        <f t="shared" si="234"/>
        <v>322.98091744354122</v>
      </c>
      <c r="FQ2053" s="132">
        <f t="shared" si="234"/>
        <v>327.13364145117964</v>
      </c>
      <c r="FR2053" s="132">
        <f t="shared" si="234"/>
        <v>331.33975906739443</v>
      </c>
      <c r="FS2053" s="132">
        <f t="shared" si="234"/>
        <v>335.599956799989</v>
      </c>
      <c r="FT2053" s="132">
        <f t="shared" si="234"/>
        <v>339.91492998353425</v>
      </c>
      <c r="FU2053" s="132">
        <f t="shared" si="234"/>
        <v>344.28538289285854</v>
      </c>
      <c r="FV2053" s="132">
        <f t="shared" si="234"/>
        <v>348.71202885799698</v>
      </c>
      <c r="FW2053" s="132">
        <f t="shared" si="234"/>
        <v>353.19559038061863</v>
      </c>
      <c r="FX2053" s="132">
        <f t="shared" si="234"/>
        <v>357.7367992519508</v>
      </c>
      <c r="FY2053" s="132">
        <f t="shared" si="234"/>
        <v>362.33639667221939</v>
      </c>
      <c r="FZ2053" s="132">
        <f t="shared" si="234"/>
        <v>366.995133371625</v>
      </c>
      <c r="GA2053" s="132">
        <f t="shared" si="234"/>
        <v>371.71376973287448</v>
      </c>
      <c r="GB2053" s="132">
        <f t="shared" si="234"/>
        <v>376.49307591528793</v>
      </c>
      <c r="GC2053" s="132">
        <f t="shared" si="234"/>
        <v>381.33383198050143</v>
      </c>
      <c r="GD2053" s="132">
        <f t="shared" si="234"/>
        <v>386.236828019786</v>
      </c>
      <c r="GE2053" s="132">
        <f t="shared" si="234"/>
        <v>391.20286428300346</v>
      </c>
      <c r="GF2053" s="132">
        <f t="shared" si="234"/>
        <v>396.23275130922048</v>
      </c>
      <c r="GG2053" s="132">
        <f t="shared" si="234"/>
        <v>401.32731005900189</v>
      </c>
      <c r="GH2053" s="132">
        <f t="shared" si="234"/>
        <v>406.48737204840501</v>
      </c>
      <c r="GI2053" s="132">
        <f t="shared" si="234"/>
        <v>411.71377948469677</v>
      </c>
      <c r="GJ2053" s="132">
        <f t="shared" si="234"/>
        <v>417.00738540381587</v>
      </c>
      <c r="GK2053" s="132">
        <f t="shared" si="234"/>
        <v>422.36905380960229</v>
      </c>
      <c r="GL2053" s="132">
        <f t="shared" si="234"/>
        <v>427.79965981481701</v>
      </c>
      <c r="GM2053" s="132">
        <f t="shared" si="234"/>
        <v>433.30008978397478</v>
      </c>
      <c r="GN2053" s="132">
        <f t="shared" si="234"/>
        <v>438.87124147801359</v>
      </c>
      <c r="GO2053" s="132">
        <f t="shared" si="234"/>
        <v>444.51402420082383</v>
      </c>
      <c r="GP2053" s="132">
        <f t="shared" si="234"/>
        <v>450.22935894766192</v>
      </c>
      <c r="GQ2053" s="132">
        <f t="shared" si="234"/>
        <v>456.01817855547182</v>
      </c>
      <c r="GR2053" s="132">
        <f t="shared" si="234"/>
        <v>461.88142785513946</v>
      </c>
      <c r="GS2053" s="132">
        <f t="shared" si="234"/>
        <v>467.82006382570461</v>
      </c>
      <c r="GT2053" s="132">
        <f t="shared" si="234"/>
        <v>473.83505575055585</v>
      </c>
      <c r="GU2053" s="132">
        <f t="shared" si="234"/>
        <v>479.92738537563343</v>
      </c>
      <c r="GV2053" s="132">
        <f t="shared" si="234"/>
        <v>486.09804706966651</v>
      </c>
      <c r="GW2053" s="132">
        <f t="shared" si="234"/>
        <v>492.34804798647059</v>
      </c>
      <c r="GX2053" s="132">
        <f t="shared" si="234"/>
        <v>498.67840822933147</v>
      </c>
    </row>
    <row r="2054" spans="1:206" s="69" customFormat="1">
      <c r="A2054" s="193" t="s">
        <v>3539</v>
      </c>
      <c r="B2054" s="179" t="s">
        <v>3553</v>
      </c>
      <c r="C2054" s="67" t="s">
        <v>3533</v>
      </c>
      <c r="D2054" s="188" t="s">
        <v>3567</v>
      </c>
      <c r="E2054" s="115" t="s">
        <v>2776</v>
      </c>
      <c r="F2054" s="132">
        <f t="shared" ref="F2054:BQ2054" si="235">G2054/$CV$2055</f>
        <v>18.55053724224279</v>
      </c>
      <c r="G2054" s="132">
        <f t="shared" si="235"/>
        <v>18.940990686665739</v>
      </c>
      <c r="H2054" s="132">
        <f t="shared" si="235"/>
        <v>19.339662431737931</v>
      </c>
      <c r="I2054" s="132">
        <f t="shared" si="235"/>
        <v>19.746725457020762</v>
      </c>
      <c r="J2054" s="132">
        <f t="shared" si="235"/>
        <v>20.16235638296563</v>
      </c>
      <c r="K2054" s="132">
        <f t="shared" si="235"/>
        <v>20.586735547547722</v>
      </c>
      <c r="L2054" s="132">
        <f t="shared" si="235"/>
        <v>21.020047084512814</v>
      </c>
      <c r="M2054" s="132">
        <f t="shared" si="235"/>
        <v>21.462479003270996</v>
      </c>
      <c r="N2054" s="132">
        <f t="shared" si="235"/>
        <v>21.914223270472025</v>
      </c>
      <c r="O2054" s="132">
        <f t="shared" si="235"/>
        <v>22.375475893297672</v>
      </c>
      <c r="P2054" s="132">
        <f t="shared" si="235"/>
        <v>22.846437004507219</v>
      </c>
      <c r="Q2054" s="132">
        <f t="shared" si="235"/>
        <v>23.327310949272999</v>
      </c>
      <c r="R2054" s="132">
        <f t="shared" si="235"/>
        <v>23.818306373843658</v>
      </c>
      <c r="S2054" s="132">
        <f t="shared" si="235"/>
        <v>24.31963631607362</v>
      </c>
      <c r="T2054" s="132">
        <f t="shared" si="235"/>
        <v>24.831518297858011</v>
      </c>
      <c r="U2054" s="132">
        <f t="shared" si="235"/>
        <v>25.354174419513168</v>
      </c>
      <c r="V2054" s="132">
        <f t="shared" si="235"/>
        <v>25.887831456143676</v>
      </c>
      <c r="W2054" s="132">
        <f t="shared" si="235"/>
        <v>26.432720956037752</v>
      </c>
      <c r="X2054" s="132">
        <f t="shared" si="235"/>
        <v>26.989079341133657</v>
      </c>
      <c r="Y2054" s="132">
        <f t="shared" si="235"/>
        <v>27.557148009600741</v>
      </c>
      <c r="Z2054" s="132">
        <f t="shared" si="235"/>
        <v>28.13717344057962</v>
      </c>
      <c r="AA2054" s="132">
        <f t="shared" si="235"/>
        <v>28.729407301126937</v>
      </c>
      <c r="AB2054" s="132">
        <f t="shared" si="235"/>
        <v>29.3341065554111</v>
      </c>
      <c r="AC2054" s="132">
        <f t="shared" si="235"/>
        <v>29.951533576206394</v>
      </c>
      <c r="AD2054" s="132">
        <f t="shared" si="235"/>
        <v>30.581956258733808</v>
      </c>
      <c r="AE2054" s="132">
        <f t="shared" si="235"/>
        <v>31.22564813689803</v>
      </c>
      <c r="AF2054" s="132">
        <f t="shared" si="235"/>
        <v>31.882888501970974</v>
      </c>
      <c r="AG2054" s="132">
        <f t="shared" si="235"/>
        <v>32.553962523773393</v>
      </c>
      <c r="AH2054" s="132">
        <f t="shared" si="235"/>
        <v>33.239161374407125</v>
      </c>
      <c r="AI2054" s="132">
        <f t="shared" si="235"/>
        <v>33.938782354591652</v>
      </c>
      <c r="AJ2054" s="132">
        <f t="shared" si="235"/>
        <v>34.653129022659847</v>
      </c>
      <c r="AK2054" s="132">
        <f t="shared" si="235"/>
        <v>35.382511326268784</v>
      </c>
      <c r="AL2054" s="132">
        <f t="shared" si="235"/>
        <v>36.127245736882834</v>
      </c>
      <c r="AM2054" s="132">
        <f t="shared" si="235"/>
        <v>36.887655387087378</v>
      </c>
      <c r="AN2054" s="132">
        <f t="shared" si="235"/>
        <v>37.664070210792708</v>
      </c>
      <c r="AO2054" s="132">
        <f t="shared" si="235"/>
        <v>38.456827086388934</v>
      </c>
      <c r="AP2054" s="132">
        <f t="shared" si="235"/>
        <v>39.266269982914068</v>
      </c>
      <c r="AQ2054" s="132">
        <f t="shared" si="235"/>
        <v>40.092750109298628</v>
      </c>
      <c r="AR2054" s="132">
        <f t="shared" si="235"/>
        <v>40.936626066751579</v>
      </c>
      <c r="AS2054" s="132">
        <f t="shared" si="235"/>
        <v>41.798264004353705</v>
      </c>
      <c r="AT2054" s="132">
        <f t="shared" si="235"/>
        <v>42.678037777925908</v>
      </c>
      <c r="AU2054" s="132">
        <f t="shared" si="235"/>
        <v>43.576329112241424</v>
      </c>
      <c r="AV2054" s="132">
        <f t="shared" si="235"/>
        <v>44.493527766652235</v>
      </c>
      <c r="AW2054" s="132">
        <f t="shared" si="235"/>
        <v>45.430031704201653</v>
      </c>
      <c r="AX2054" s="132">
        <f t="shared" si="235"/>
        <v>46.386247264296379</v>
      </c>
      <c r="AY2054" s="132">
        <f t="shared" si="235"/>
        <v>47.362589339012992</v>
      </c>
      <c r="AZ2054" s="132">
        <f t="shared" si="235"/>
        <v>48.35948155311533</v>
      </c>
      <c r="BA2054" s="132">
        <f t="shared" si="235"/>
        <v>49.377356447860919</v>
      </c>
      <c r="BB2054" s="132">
        <f t="shared" si="235"/>
        <v>50.416655668676157</v>
      </c>
      <c r="BC2054" s="132">
        <f t="shared" si="235"/>
        <v>51.477830156781735</v>
      </c>
      <c r="BD2054" s="132">
        <f t="shared" si="235"/>
        <v>52.561340344851359</v>
      </c>
      <c r="BE2054" s="132">
        <f t="shared" si="235"/>
        <v>53.667656356788754</v>
      </c>
      <c r="BF2054" s="132">
        <f t="shared" si="235"/>
        <v>54.797258211709583</v>
      </c>
      <c r="BG2054" s="132">
        <f t="shared" si="235"/>
        <v>55.950636032216792</v>
      </c>
      <c r="BH2054" s="132">
        <f t="shared" si="235"/>
        <v>57.128290257059746</v>
      </c>
      <c r="BI2054" s="132">
        <f t="shared" si="235"/>
        <v>58.330731858269466</v>
      </c>
      <c r="BJ2054" s="132">
        <f t="shared" si="235"/>
        <v>59.558482562864114</v>
      </c>
      <c r="BK2054" s="132">
        <f t="shared" si="235"/>
        <v>60.812075079220961</v>
      </c>
      <c r="BL2054" s="132">
        <f t="shared" si="235"/>
        <v>62.092053328213069</v>
      </c>
      <c r="BM2054" s="132">
        <f t="shared" si="235"/>
        <v>63.398972679210964</v>
      </c>
      <c r="BN2054" s="132">
        <f t="shared" si="235"/>
        <v>64.733400191051672</v>
      </c>
      <c r="BO2054" s="132">
        <f t="shared" si="235"/>
        <v>66.095914858079695</v>
      </c>
      <c r="BP2054" s="132">
        <f t="shared" si="235"/>
        <v>67.487107861366695</v>
      </c>
      <c r="BQ2054" s="132">
        <f t="shared" si="235"/>
        <v>68.907582825218896</v>
      </c>
      <c r="BR2054" s="132">
        <f t="shared" ref="BR2054:CP2054" si="236">BS2054/$CV$2055</f>
        <v>70.357956079083408</v>
      </c>
      <c r="BS2054" s="132">
        <f t="shared" si="236"/>
        <v>71.838856924967232</v>
      </c>
      <c r="BT2054" s="132">
        <f t="shared" si="236"/>
        <v>73.350927910484941</v>
      </c>
      <c r="BU2054" s="132">
        <f t="shared" si="236"/>
        <v>74.894825107653432</v>
      </c>
      <c r="BV2054" s="132">
        <f t="shared" si="236"/>
        <v>76.471218397554836</v>
      </c>
      <c r="BW2054" s="132">
        <f t="shared" si="236"/>
        <v>78.080791760991019</v>
      </c>
      <c r="BX2054" s="132">
        <f t="shared" si="236"/>
        <v>79.724243575255784</v>
      </c>
      <c r="BY2054" s="132">
        <f t="shared" si="236"/>
        <v>81.402286917153589</v>
      </c>
      <c r="BZ2054" s="132">
        <f t="shared" si="236"/>
        <v>83.115649872396233</v>
      </c>
      <c r="CA2054" s="132">
        <f t="shared" si="236"/>
        <v>84.865075851511719</v>
      </c>
      <c r="CB2054" s="132">
        <f t="shared" si="236"/>
        <v>86.651323912402461</v>
      </c>
      <c r="CC2054" s="132">
        <f t="shared" si="236"/>
        <v>88.475169089692628</v>
      </c>
      <c r="CD2054" s="132">
        <f t="shared" si="236"/>
        <v>90.337402731007742</v>
      </c>
      <c r="CE2054" s="132">
        <f t="shared" si="236"/>
        <v>92.238832840332208</v>
      </c>
      <c r="CF2054" s="132">
        <f t="shared" si="236"/>
        <v>94.180284428593922</v>
      </c>
      <c r="CG2054" s="132">
        <f t="shared" si="236"/>
        <v>96.162599871628046</v>
      </c>
      <c r="CH2054" s="132">
        <f t="shared" si="236"/>
        <v>98.186639275675176</v>
      </c>
      <c r="CI2054" s="132">
        <f t="shared" si="236"/>
        <v>100.25328085057255</v>
      </c>
      <c r="CJ2054" s="132">
        <f t="shared" si="236"/>
        <v>102.36342129080029</v>
      </c>
      <c r="CK2054" s="132">
        <f t="shared" si="236"/>
        <v>104.51797616454789</v>
      </c>
      <c r="CL2054" s="132">
        <f t="shared" si="236"/>
        <v>106.71788031096978</v>
      </c>
      <c r="CM2054" s="132">
        <f t="shared" si="236"/>
        <v>108.96408824580242</v>
      </c>
      <c r="CN2054" s="132">
        <f t="shared" si="236"/>
        <v>111.25757457551887</v>
      </c>
      <c r="CO2054" s="132">
        <f t="shared" si="236"/>
        <v>113.59933442020046</v>
      </c>
      <c r="CP2054" s="132">
        <f t="shared" si="236"/>
        <v>115.99038384530914</v>
      </c>
      <c r="CQ2054" s="132">
        <f>CR2054/$CV$2055</f>
        <v>118.43176030254783</v>
      </c>
      <c r="CR2054" s="132">
        <f t="shared" si="221"/>
        <v>120.92452307999999</v>
      </c>
      <c r="CS2054" s="132">
        <f t="shared" si="215"/>
        <v>126.13755095999998</v>
      </c>
      <c r="CT2054" s="132">
        <f t="shared" si="215"/>
        <v>133.77339587999998</v>
      </c>
      <c r="CU2054" s="132">
        <f t="shared" si="215"/>
        <v>128.72205947999998</v>
      </c>
      <c r="CV2054" s="132">
        <f t="shared" si="215"/>
        <v>132.03710495999999</v>
      </c>
      <c r="CW2054" s="132">
        <f t="shared" si="215"/>
        <v>137.08388027999999</v>
      </c>
      <c r="CX2054" s="132">
        <f t="shared" si="215"/>
        <v>141.05564963999998</v>
      </c>
      <c r="CY2054" s="132">
        <f t="shared" si="215"/>
        <v>141.19804607999998</v>
      </c>
      <c r="CZ2054" s="132">
        <f t="shared" si="215"/>
        <v>144.779664</v>
      </c>
      <c r="DA2054" s="132">
        <f t="shared" si="215"/>
        <v>145.30091664</v>
      </c>
      <c r="DB2054" s="132">
        <f t="shared" si="215"/>
        <v>148.29986255999998</v>
      </c>
      <c r="DC2054" s="132">
        <f t="shared" si="215"/>
        <v>140.85350543999999</v>
      </c>
      <c r="DD2054" s="132">
        <f t="shared" si="215"/>
        <v>144.49721135999999</v>
      </c>
      <c r="DE2054" s="132">
        <f t="shared" si="215"/>
        <v>155.94332519999998</v>
      </c>
      <c r="DF2054" s="132">
        <f t="shared" si="215"/>
        <v>163.12246511999999</v>
      </c>
      <c r="DG2054" s="132">
        <f t="shared" si="215"/>
        <v>173.12185692</v>
      </c>
      <c r="DH2054" s="132">
        <f t="shared" si="215"/>
        <v>182.02668503999999</v>
      </c>
      <c r="DI2054" s="132">
        <f t="shared" si="215"/>
        <v>192.80860055999997</v>
      </c>
      <c r="DJ2054" s="132">
        <f t="shared" si="215"/>
        <v>202.97656128</v>
      </c>
      <c r="DK2054" s="132">
        <f t="shared" si="215"/>
        <v>204.55634268</v>
      </c>
      <c r="DL2054" s="132">
        <f t="shared" si="215"/>
        <v>221.44098323999998</v>
      </c>
      <c r="DM2054" s="132">
        <f t="shared" si="215"/>
        <v>220.47362831999999</v>
      </c>
      <c r="DN2054" s="132">
        <f t="shared" si="215"/>
        <v>231.24475007999999</v>
      </c>
      <c r="DO2054" s="132">
        <f t="shared" si="215"/>
        <v>242.37870455999999</v>
      </c>
      <c r="DP2054" s="132">
        <f t="shared" si="215"/>
        <v>243.39224339999998</v>
      </c>
      <c r="DQ2054" s="132">
        <f t="shared" si="215"/>
        <v>244.23857447999998</v>
      </c>
      <c r="DR2054" s="132">
        <f t="shared" si="215"/>
        <v>246.99824279999999</v>
      </c>
      <c r="DS2054" s="132">
        <f t="shared" si="215"/>
        <v>251.42635895999999</v>
      </c>
      <c r="DT2054" s="132">
        <f t="shared" si="215"/>
        <v>258.43377779999997</v>
      </c>
      <c r="DU2054" s="132">
        <f t="shared" si="215"/>
        <v>261.56036231999997</v>
      </c>
      <c r="DV2054" s="132">
        <f t="shared" si="215"/>
        <v>251.20279439999999</v>
      </c>
      <c r="DW2054" s="132">
        <f>POWER($EF2054/$DV2054,1/($EF$1-$DV$1))*DV2054</f>
        <v>258.54694888228295</v>
      </c>
      <c r="DX2054" s="132">
        <f t="shared" ref="DX2054:EE2054" si="237">POWER($EF2054/$DV2054,1/($EF$1-$DV$1))*DW2054</f>
        <v>266.10581676052345</v>
      </c>
      <c r="DY2054" s="132">
        <f t="shared" si="237"/>
        <v>273.88567538666371</v>
      </c>
      <c r="DZ2054" s="132">
        <f t="shared" si="237"/>
        <v>281.8929856370471</v>
      </c>
      <c r="EA2054" s="132">
        <f t="shared" si="237"/>
        <v>290.13439727792991</v>
      </c>
      <c r="EB2054" s="132">
        <f t="shared" si="237"/>
        <v>298.616754487859</v>
      </c>
      <c r="EC2054" s="132">
        <f t="shared" si="237"/>
        <v>307.3471015415015</v>
      </c>
      <c r="ED2054" s="132">
        <f t="shared" si="237"/>
        <v>316.33268865964664</v>
      </c>
      <c r="EE2054" s="132">
        <f t="shared" si="237"/>
        <v>325.58097803023804</v>
      </c>
      <c r="EF2054" s="72">
        <f t="shared" si="223"/>
        <v>335.0996500054369</v>
      </c>
      <c r="EG2054" s="132">
        <f>POWER($EZ2054/$EF2054,1/($EZ$1-$EF$1))*EF2054</f>
        <v>339.40819049923266</v>
      </c>
      <c r="EH2054" s="132">
        <f t="shared" si="217"/>
        <v>343.77212801056152</v>
      </c>
      <c r="EI2054" s="132">
        <f t="shared" si="217"/>
        <v>348.19217480603805</v>
      </c>
      <c r="EJ2054" s="132">
        <f t="shared" si="217"/>
        <v>352.66905231023804</v>
      </c>
      <c r="EK2054" s="132">
        <f t="shared" si="217"/>
        <v>357.20349122344663</v>
      </c>
      <c r="EL2054" s="132">
        <f t="shared" si="217"/>
        <v>361.79623164092089</v>
      </c>
      <c r="EM2054" s="132">
        <f t="shared" si="217"/>
        <v>366.44802317368533</v>
      </c>
      <c r="EN2054" s="132">
        <f t="shared" si="217"/>
        <v>371.15962507088102</v>
      </c>
      <c r="EO2054" s="132">
        <f t="shared" si="217"/>
        <v>375.93180634368747</v>
      </c>
      <c r="EP2054" s="132">
        <f t="shared" si="217"/>
        <v>380.76534589083798</v>
      </c>
      <c r="EQ2054" s="132">
        <f t="shared" si="217"/>
        <v>385.66103262574865</v>
      </c>
      <c r="ER2054" s="132">
        <f t="shared" si="217"/>
        <v>390.61966560528225</v>
      </c>
      <c r="ES2054" s="132">
        <f t="shared" si="217"/>
        <v>395.64205416016739</v>
      </c>
      <c r="ET2054" s="132">
        <f t="shared" si="217"/>
        <v>400.72901802709464</v>
      </c>
      <c r="EU2054" s="132">
        <f t="shared" si="217"/>
        <v>405.88138748251106</v>
      </c>
      <c r="EV2054" s="132">
        <f t="shared" si="217"/>
        <v>411.10000347813519</v>
      </c>
      <c r="EW2054" s="132">
        <f t="shared" si="217"/>
        <v>416.38571777821397</v>
      </c>
      <c r="EX2054" s="132">
        <f t="shared" si="217"/>
        <v>421.73939309854495</v>
      </c>
      <c r="EY2054" s="132">
        <f t="shared" si="217"/>
        <v>427.16190324728564</v>
      </c>
      <c r="EZ2054" s="72">
        <f t="shared" si="224"/>
        <v>432.65413326757277</v>
      </c>
      <c r="FA2054" s="132">
        <f t="shared" ref="FA2054:GX2054" si="238">POWER($EZ2054/$EF2054,1/($EZ$1-$EF$1))*EZ2054</f>
        <v>438.21697958197865</v>
      </c>
      <c r="FB2054" s="132">
        <f t="shared" si="238"/>
        <v>443.85135013881808</v>
      </c>
      <c r="FC2054" s="132">
        <f t="shared" si="238"/>
        <v>449.55816456034313</v>
      </c>
      <c r="FD2054" s="132">
        <f t="shared" si="238"/>
        <v>455.33835429284005</v>
      </c>
      <c r="FE2054" s="132">
        <f t="shared" si="238"/>
        <v>461.1928627586567</v>
      </c>
      <c r="FF2054" s="132">
        <f t="shared" si="238"/>
        <v>467.12264551018461</v>
      </c>
      <c r="FG2054" s="132">
        <f t="shared" si="238"/>
        <v>473.12867038582084</v>
      </c>
      <c r="FH2054" s="132">
        <f t="shared" si="238"/>
        <v>479.21191766793527</v>
      </c>
      <c r="FI2054" s="132">
        <f t="shared" si="238"/>
        <v>485.37338024286879</v>
      </c>
      <c r="FJ2054" s="132">
        <f t="shared" si="238"/>
        <v>491.61406376298885</v>
      </c>
      <c r="FK2054" s="132">
        <f t="shared" si="238"/>
        <v>497.93498681082843</v>
      </c>
      <c r="FL2054" s="132">
        <f t="shared" si="238"/>
        <v>504.33718106533547</v>
      </c>
      <c r="FM2054" s="132">
        <f t="shared" si="238"/>
        <v>510.82169147025996</v>
      </c>
      <c r="FN2054" s="132">
        <f t="shared" si="238"/>
        <v>517.38957640470608</v>
      </c>
      <c r="FO2054" s="132">
        <f t="shared" si="238"/>
        <v>524.04190785587696</v>
      </c>
      <c r="FP2054" s="132">
        <f t="shared" si="238"/>
        <v>530.77977159404088</v>
      </c>
      <c r="FQ2054" s="132">
        <f t="shared" si="238"/>
        <v>537.60426734974669</v>
      </c>
      <c r="FR2054" s="132">
        <f t="shared" si="238"/>
        <v>544.5165089933181</v>
      </c>
      <c r="FS2054" s="132">
        <f t="shared" si="238"/>
        <v>551.51762471665575</v>
      </c>
      <c r="FT2054" s="132">
        <f t="shared" si="238"/>
        <v>558.60875721737671</v>
      </c>
      <c r="FU2054" s="132">
        <f t="shared" si="238"/>
        <v>565.79106388532148</v>
      </c>
      <c r="FV2054" s="132">
        <f t="shared" si="238"/>
        <v>573.06571699145911</v>
      </c>
      <c r="FW2054" s="132">
        <f t="shared" si="238"/>
        <v>580.43390387922148</v>
      </c>
      <c r="FX2054" s="132">
        <f t="shared" si="238"/>
        <v>587.8968271582969</v>
      </c>
      <c r="FY2054" s="132">
        <f t="shared" si="238"/>
        <v>595.45570490091609</v>
      </c>
      <c r="FZ2054" s="132">
        <f t="shared" si="238"/>
        <v>603.11177084066173</v>
      </c>
      <c r="GA2054" s="132">
        <f t="shared" si="238"/>
        <v>610.86627457383395</v>
      </c>
      <c r="GB2054" s="132">
        <f t="shared" si="238"/>
        <v>618.72048176340525</v>
      </c>
      <c r="GC2054" s="132">
        <f t="shared" si="238"/>
        <v>626.67567434559749</v>
      </c>
      <c r="GD2054" s="132">
        <f t="shared" si="238"/>
        <v>634.73315073911499</v>
      </c>
      <c r="GE2054" s="132">
        <f t="shared" si="238"/>
        <v>642.89422605706795</v>
      </c>
      <c r="GF2054" s="132">
        <f t="shared" si="238"/>
        <v>651.1602323216207</v>
      </c>
      <c r="GG2054" s="132">
        <f t="shared" si="238"/>
        <v>659.53251868139944</v>
      </c>
      <c r="GH2054" s="132">
        <f t="shared" si="238"/>
        <v>668.01245163169597</v>
      </c>
      <c r="GI2054" s="132">
        <f t="shared" si="238"/>
        <v>676.60141523750178</v>
      </c>
      <c r="GJ2054" s="132">
        <f t="shared" si="238"/>
        <v>685.30081135941066</v>
      </c>
      <c r="GK2054" s="132">
        <f t="shared" si="238"/>
        <v>694.11205988242523</v>
      </c>
      <c r="GL2054" s="132">
        <f t="shared" si="238"/>
        <v>703.03659894770601</v>
      </c>
      <c r="GM2054" s="132">
        <f t="shared" si="238"/>
        <v>712.07588518729926</v>
      </c>
      <c r="GN2054" s="132">
        <f t="shared" si="238"/>
        <v>721.23139396188367</v>
      </c>
      <c r="GO2054" s="132">
        <f t="shared" si="238"/>
        <v>730.50461960157361</v>
      </c>
      <c r="GP2054" s="132">
        <f t="shared" si="238"/>
        <v>739.89707564981836</v>
      </c>
      <c r="GQ2054" s="132">
        <f t="shared" si="238"/>
        <v>749.41029511043735</v>
      </c>
      <c r="GR2054" s="132">
        <f t="shared" si="238"/>
        <v>759.04583069783166</v>
      </c>
      <c r="GS2054" s="132">
        <f t="shared" si="238"/>
        <v>768.80525509041274</v>
      </c>
      <c r="GT2054" s="132">
        <f t="shared" si="238"/>
        <v>778.69016118728962</v>
      </c>
      <c r="GU2054" s="132">
        <f t="shared" si="238"/>
        <v>788.70216236825581</v>
      </c>
      <c r="GV2054" s="132">
        <f t="shared" si="238"/>
        <v>798.84289275712013</v>
      </c>
      <c r="GW2054" s="132">
        <f t="shared" si="238"/>
        <v>809.1140074884222</v>
      </c>
      <c r="GX2054" s="132">
        <f t="shared" si="238"/>
        <v>819.51718297757805</v>
      </c>
    </row>
    <row r="2055" spans="1:206" s="69" customFormat="1">
      <c r="A2055" s="193" t="s">
        <v>3539</v>
      </c>
      <c r="B2055" s="179" t="s">
        <v>3553</v>
      </c>
      <c r="C2055" s="67" t="s">
        <v>3533</v>
      </c>
      <c r="D2055" s="188" t="s">
        <v>3567</v>
      </c>
      <c r="E2055" s="115" t="s">
        <v>2777</v>
      </c>
      <c r="F2055" s="123"/>
      <c r="G2055" s="123"/>
      <c r="H2055" s="123"/>
      <c r="I2055" s="123"/>
      <c r="J2055" s="123"/>
      <c r="K2055" s="123"/>
      <c r="L2055" s="123"/>
      <c r="M2055" s="123"/>
      <c r="N2055" s="123"/>
      <c r="O2055" s="123"/>
      <c r="P2055" s="123"/>
      <c r="Q2055" s="123"/>
      <c r="R2055" s="123"/>
      <c r="S2055" s="123"/>
      <c r="T2055" s="123"/>
      <c r="U2055" s="123"/>
      <c r="V2055" s="123"/>
      <c r="W2055" s="123"/>
      <c r="X2055" s="123"/>
      <c r="Y2055" s="123"/>
      <c r="Z2055" s="123"/>
      <c r="AA2055" s="123"/>
      <c r="AB2055" s="123"/>
      <c r="AC2055" s="123"/>
      <c r="AD2055" s="123"/>
      <c r="AE2055" s="123"/>
      <c r="AF2055" s="123"/>
      <c r="AG2055" s="123"/>
      <c r="AH2055" s="123"/>
      <c r="AI2055" s="123"/>
      <c r="AJ2055" s="123"/>
      <c r="AK2055" s="123"/>
      <c r="AL2055" s="123"/>
      <c r="AM2055" s="123"/>
      <c r="AN2055" s="123"/>
      <c r="AO2055" s="123"/>
      <c r="AP2055" s="123"/>
      <c r="AQ2055" s="123"/>
      <c r="AR2055" s="123"/>
      <c r="AS2055" s="123"/>
      <c r="AT2055" s="123"/>
      <c r="AU2055" s="123"/>
      <c r="AV2055" s="123"/>
      <c r="AW2055" s="123"/>
      <c r="AX2055" s="123"/>
      <c r="AY2055" s="123"/>
      <c r="AZ2055" s="123"/>
      <c r="BA2055" s="123"/>
      <c r="BB2055" s="123"/>
      <c r="BC2055" s="123"/>
      <c r="BD2055" s="131"/>
      <c r="BE2055" s="123"/>
      <c r="BF2055" s="123"/>
      <c r="BG2055" s="123"/>
      <c r="BH2055" s="123"/>
      <c r="BI2055" s="131"/>
      <c r="BJ2055" s="123"/>
      <c r="BK2055" s="123"/>
      <c r="BL2055" s="123"/>
      <c r="BM2055" s="123"/>
      <c r="BN2055" s="123"/>
      <c r="BO2055" s="123"/>
      <c r="BP2055" s="123"/>
      <c r="BQ2055" s="123"/>
      <c r="BR2055" s="123"/>
      <c r="BS2055" s="123"/>
      <c r="BT2055" s="123"/>
      <c r="BU2055" s="123"/>
      <c r="BV2055" s="123"/>
      <c r="BW2055" s="123"/>
      <c r="BX2055" s="123"/>
      <c r="BY2055" s="123"/>
      <c r="BZ2055" s="123"/>
      <c r="CA2055" s="123"/>
      <c r="CB2055" s="123"/>
      <c r="CC2055" s="123"/>
      <c r="CD2055" s="123"/>
      <c r="CE2055" s="123"/>
      <c r="CF2055" s="123"/>
      <c r="CG2055" s="123"/>
      <c r="CH2055" s="123"/>
      <c r="CI2055" s="123"/>
      <c r="CJ2055" s="123"/>
      <c r="CK2055" s="123"/>
      <c r="CL2055" s="123"/>
      <c r="CM2055" s="123"/>
      <c r="CN2055" s="123"/>
      <c r="CO2055" s="123"/>
      <c r="CP2055" s="123"/>
      <c r="CQ2055" s="123"/>
      <c r="CR2055" s="123">
        <f>POWER(CU2044/CR2044,1/(CU1-CR1))</f>
        <v>1.0266851544668589</v>
      </c>
      <c r="CS2055" s="123">
        <f>CS2045/CR2045</f>
        <v>1.0123786976919407</v>
      </c>
      <c r="CT2055" s="123">
        <f>POWER(CV2046/CR2046,1/(CV1-CR1))</f>
        <v>1.0055719843393904</v>
      </c>
      <c r="CU2055" s="123">
        <f>POWER(DA2047/CU2047,1/(DA1-CU1))</f>
        <v>1.0093103190638031</v>
      </c>
      <c r="CV2055" s="123">
        <f>POWER(CU2048/CR2048,1/(CU1-CR1))</f>
        <v>1.0210480936117483</v>
      </c>
      <c r="CW2055" s="123"/>
      <c r="CX2055" s="123"/>
      <c r="CY2055" s="123"/>
      <c r="CZ2055" s="123"/>
      <c r="DA2055" s="123"/>
      <c r="DB2055" s="123"/>
      <c r="DC2055" s="123"/>
      <c r="DD2055" s="123"/>
      <c r="DE2055" s="123"/>
      <c r="DF2055" s="123"/>
      <c r="DG2055" s="123"/>
      <c r="DH2055" s="123"/>
      <c r="DI2055" s="123"/>
      <c r="DJ2055" s="123"/>
      <c r="DK2055" s="123"/>
      <c r="DL2055" s="123"/>
      <c r="DM2055" s="123"/>
      <c r="DN2055" s="123"/>
      <c r="DO2055" s="123"/>
      <c r="DP2055" s="123"/>
      <c r="DQ2055" s="123"/>
      <c r="DR2055" s="123"/>
      <c r="DS2055" s="147"/>
      <c r="DT2055" s="123"/>
      <c r="DU2055" s="123"/>
      <c r="DV2055" s="123"/>
      <c r="DW2055" s="123"/>
      <c r="DX2055" s="123"/>
      <c r="DY2055" s="123"/>
      <c r="DZ2055" s="123"/>
      <c r="EA2055" s="123"/>
      <c r="EB2055" s="123"/>
      <c r="EC2055" s="123"/>
      <c r="ED2055" s="123"/>
      <c r="EE2055" s="123"/>
      <c r="EF2055" s="123"/>
      <c r="EG2055" s="123"/>
      <c r="EH2055" s="123"/>
      <c r="EI2055" s="123"/>
      <c r="EJ2055" s="123"/>
      <c r="EK2055" s="123"/>
      <c r="EL2055" s="123"/>
      <c r="EM2055" s="123"/>
      <c r="EN2055" s="123"/>
      <c r="EO2055" s="123"/>
      <c r="EP2055" s="123"/>
      <c r="EQ2055" s="123"/>
      <c r="ER2055" s="123"/>
      <c r="ES2055" s="123"/>
      <c r="ET2055" s="123"/>
      <c r="EU2055" s="123"/>
      <c r="EV2055" s="123"/>
      <c r="EW2055" s="123"/>
      <c r="EX2055" s="123"/>
      <c r="EY2055" s="123"/>
      <c r="EZ2055" s="123"/>
      <c r="FA2055" s="123"/>
      <c r="FB2055" s="123"/>
      <c r="FC2055" s="123"/>
      <c r="FD2055" s="123"/>
      <c r="FE2055" s="123"/>
      <c r="FF2055" s="123"/>
      <c r="FG2055" s="123"/>
      <c r="FH2055" s="123"/>
      <c r="FI2055" s="123"/>
      <c r="FJ2055" s="123"/>
      <c r="FK2055" s="123"/>
      <c r="FL2055" s="123"/>
      <c r="FM2055" s="123"/>
      <c r="FN2055" s="123"/>
      <c r="FO2055" s="123"/>
      <c r="FP2055" s="123"/>
      <c r="FQ2055" s="123"/>
      <c r="FR2055" s="123"/>
      <c r="FS2055" s="123"/>
      <c r="FT2055" s="123"/>
      <c r="FU2055" s="123"/>
      <c r="FV2055" s="123"/>
      <c r="FW2055" s="123"/>
      <c r="FX2055" s="123"/>
      <c r="FY2055" s="123"/>
      <c r="FZ2055" s="123"/>
      <c r="GA2055" s="123"/>
      <c r="GB2055" s="123"/>
      <c r="GC2055" s="123"/>
      <c r="GD2055" s="123"/>
      <c r="GE2055" s="123"/>
      <c r="GF2055" s="123"/>
      <c r="GG2055" s="123"/>
      <c r="GH2055" s="123"/>
      <c r="GI2055" s="123"/>
      <c r="GJ2055" s="123"/>
      <c r="GK2055" s="123"/>
      <c r="GL2055" s="123"/>
      <c r="GM2055" s="123"/>
      <c r="GN2055" s="123"/>
      <c r="GO2055" s="123"/>
      <c r="GP2055" s="123"/>
      <c r="GQ2055" s="123"/>
      <c r="GR2055" s="123"/>
      <c r="GS2055" s="123"/>
      <c r="GT2055" s="123"/>
      <c r="GU2055" s="123"/>
      <c r="GV2055" s="123"/>
      <c r="GW2055" s="123"/>
      <c r="GX2055" s="123"/>
    </row>
    <row r="2056" spans="1:206">
      <c r="A2056" s="176" t="s">
        <v>3539</v>
      </c>
      <c r="B2056" s="178" t="s">
        <v>3554</v>
      </c>
      <c r="C2056" t="s">
        <v>3533</v>
      </c>
      <c r="D2056" s="187" t="s">
        <v>3567</v>
      </c>
      <c r="E2056" s="150" t="s">
        <v>2778</v>
      </c>
      <c r="F2056" s="119"/>
      <c r="G2056" s="119"/>
      <c r="H2056" s="119"/>
      <c r="I2056" s="119"/>
      <c r="J2056" s="119"/>
      <c r="K2056" s="119"/>
      <c r="L2056" s="119"/>
      <c r="M2056" s="119"/>
      <c r="N2056" s="119"/>
      <c r="O2056" s="119"/>
      <c r="P2056" s="119"/>
      <c r="Q2056" s="119"/>
      <c r="R2056" s="119"/>
      <c r="S2056" s="119"/>
      <c r="T2056" s="119"/>
      <c r="U2056" s="119"/>
      <c r="V2056" s="119"/>
      <c r="W2056" s="119"/>
      <c r="X2056" s="119"/>
      <c r="Y2056" s="119"/>
      <c r="Z2056" s="119"/>
      <c r="AA2056" s="119"/>
      <c r="AB2056" s="119"/>
      <c r="AC2056" s="119"/>
      <c r="AD2056" s="119"/>
      <c r="AE2056" s="119"/>
      <c r="AF2056" s="119"/>
      <c r="AG2056" s="119"/>
      <c r="AH2056" s="119"/>
      <c r="AI2056" s="119"/>
      <c r="AJ2056" s="119"/>
      <c r="AK2056" s="119"/>
      <c r="AL2056" s="119"/>
      <c r="AM2056" s="119"/>
      <c r="AN2056" s="119"/>
      <c r="AO2056" s="119"/>
      <c r="AP2056" s="119"/>
      <c r="AQ2056" s="119"/>
      <c r="AR2056" s="119"/>
      <c r="AS2056" s="119"/>
      <c r="AT2056" s="119"/>
      <c r="AU2056" s="119"/>
      <c r="AV2056" s="119"/>
      <c r="AW2056" s="119"/>
      <c r="AX2056" s="119"/>
      <c r="AY2056" s="119"/>
      <c r="AZ2056" s="119"/>
      <c r="BA2056" s="119"/>
      <c r="BB2056" s="119"/>
      <c r="BC2056" s="119"/>
      <c r="BD2056" s="120"/>
      <c r="BE2056" s="119"/>
      <c r="BF2056" s="119"/>
      <c r="BG2056" s="119"/>
      <c r="BH2056" s="119"/>
      <c r="BI2056" s="120"/>
      <c r="BJ2056" s="119"/>
      <c r="BK2056" s="119"/>
      <c r="BL2056" s="119"/>
      <c r="BM2056" s="119"/>
      <c r="BN2056" s="119"/>
      <c r="BO2056" s="119"/>
      <c r="BP2056" s="119"/>
      <c r="BQ2056" s="119"/>
      <c r="BR2056" s="119"/>
      <c r="BS2056" s="119"/>
      <c r="BT2056" s="119"/>
      <c r="BU2056" s="119"/>
      <c r="BV2056" s="119"/>
      <c r="BW2056" s="119"/>
      <c r="BX2056" s="119"/>
      <c r="BY2056" s="119"/>
      <c r="BZ2056" s="119"/>
      <c r="CA2056" s="119"/>
      <c r="CB2056" s="119"/>
      <c r="CC2056" s="119"/>
      <c r="CD2056" s="119"/>
      <c r="CE2056" s="119"/>
      <c r="CF2056" s="119"/>
      <c r="CG2056" s="119"/>
      <c r="CH2056" s="119"/>
      <c r="CI2056" s="119"/>
      <c r="CJ2056" s="119"/>
      <c r="CK2056" s="119"/>
      <c r="CL2056" s="119"/>
      <c r="CM2056" s="119"/>
      <c r="CN2056" s="119"/>
      <c r="CO2056" s="119"/>
      <c r="CP2056" s="119"/>
      <c r="CQ2056" s="119"/>
      <c r="CR2056" s="119"/>
      <c r="CS2056" s="119"/>
      <c r="CT2056" s="119"/>
      <c r="CU2056" s="119"/>
      <c r="CV2056" s="119"/>
      <c r="CW2056" s="119"/>
      <c r="CX2056" s="119"/>
      <c r="CY2056" s="119"/>
      <c r="CZ2056" s="119"/>
      <c r="DA2056" s="119"/>
      <c r="DB2056" s="119"/>
      <c r="DC2056" s="119"/>
      <c r="DD2056" s="119"/>
      <c r="DE2056" s="119"/>
      <c r="DF2056" s="119"/>
      <c r="DG2056" s="119"/>
      <c r="DH2056" s="119"/>
      <c r="DI2056" s="119"/>
      <c r="DJ2056" s="119"/>
      <c r="DK2056" s="119"/>
      <c r="DL2056" s="119">
        <v>8.4000000000000005E-2</v>
      </c>
      <c r="DM2056" s="119">
        <v>8.1000000000000003E-2</v>
      </c>
      <c r="DN2056" s="119">
        <v>6.9000000000000006E-2</v>
      </c>
      <c r="DO2056" s="119">
        <v>8.8999999999999996E-2</v>
      </c>
      <c r="DP2056" s="119">
        <v>8.8999999999999996E-2</v>
      </c>
      <c r="DQ2056" s="119">
        <v>7.8E-2</v>
      </c>
      <c r="DR2056" s="119">
        <v>7.6999999999999999E-2</v>
      </c>
      <c r="DS2056" s="130">
        <v>7.5999999999999998E-2</v>
      </c>
      <c r="DT2056" s="119">
        <v>5.8999999999999997E-2</v>
      </c>
      <c r="DU2056" s="119">
        <v>6.9000000000000006E-2</v>
      </c>
      <c r="DV2056" s="119">
        <v>7.8E-2</v>
      </c>
      <c r="DW2056" s="119">
        <v>7.1999999999999995E-2</v>
      </c>
      <c r="DX2056" s="119">
        <v>6.3E-2</v>
      </c>
      <c r="DY2056" s="119">
        <v>7.1999999999999995E-2</v>
      </c>
      <c r="DZ2056" s="119"/>
      <c r="EA2056" s="119"/>
      <c r="EB2056" s="119"/>
      <c r="EC2056" s="119"/>
      <c r="ED2056" s="119"/>
      <c r="EE2056" s="119"/>
      <c r="EF2056" s="119"/>
      <c r="EG2056" s="119"/>
      <c r="EH2056" s="119"/>
      <c r="EI2056" s="119"/>
      <c r="EJ2056" s="119"/>
      <c r="EK2056" s="119"/>
      <c r="EL2056" s="119"/>
      <c r="EM2056" s="119"/>
      <c r="EN2056" s="119"/>
      <c r="EO2056" s="119"/>
      <c r="EP2056" s="119"/>
      <c r="EQ2056" s="119"/>
      <c r="ER2056" s="119"/>
      <c r="ES2056" s="119"/>
      <c r="ET2056" s="119"/>
      <c r="EU2056" s="119"/>
      <c r="EV2056" s="119"/>
      <c r="EW2056" s="119"/>
      <c r="EX2056" s="119"/>
      <c r="EY2056" s="119"/>
      <c r="EZ2056" s="119"/>
      <c r="FA2056" s="119"/>
      <c r="FB2056" s="119"/>
      <c r="FC2056" s="119"/>
      <c r="FD2056" s="119"/>
      <c r="FE2056" s="119"/>
      <c r="FF2056" s="119"/>
      <c r="FG2056" s="119"/>
      <c r="FH2056" s="119"/>
      <c r="FI2056" s="119"/>
      <c r="FJ2056" s="119"/>
      <c r="FK2056" s="119"/>
      <c r="FL2056" s="119"/>
      <c r="FM2056" s="119"/>
      <c r="FN2056" s="119"/>
      <c r="FO2056" s="119"/>
      <c r="FP2056" s="119"/>
      <c r="FQ2056" s="119"/>
      <c r="FR2056" s="119"/>
      <c r="FS2056" s="119"/>
      <c r="FT2056" s="119"/>
      <c r="FU2056" s="119"/>
      <c r="FV2056" s="119"/>
      <c r="FW2056" s="119"/>
      <c r="FX2056" s="119"/>
      <c r="FY2056" s="119"/>
      <c r="FZ2056" s="119"/>
      <c r="GA2056" s="119"/>
      <c r="GB2056" s="119"/>
      <c r="GC2056" s="119"/>
      <c r="GD2056" s="119"/>
      <c r="GE2056" s="119"/>
      <c r="GF2056" s="119"/>
      <c r="GG2056" s="119"/>
      <c r="GH2056" s="119"/>
      <c r="GI2056" s="119"/>
      <c r="GJ2056" s="119"/>
      <c r="GK2056" s="119"/>
      <c r="GL2056" s="119"/>
      <c r="GM2056" s="119"/>
      <c r="GN2056" s="119"/>
      <c r="GO2056" s="119"/>
      <c r="GP2056" s="119"/>
      <c r="GQ2056" s="119"/>
      <c r="GR2056" s="119"/>
      <c r="GS2056" s="119"/>
      <c r="GT2056" s="119"/>
      <c r="GU2056" s="119"/>
      <c r="GV2056" s="119"/>
      <c r="GW2056" s="119"/>
      <c r="GX2056" s="119"/>
    </row>
    <row r="2057" spans="1:206">
      <c r="A2057" s="176" t="s">
        <v>3539</v>
      </c>
      <c r="B2057" s="178" t="s">
        <v>3554</v>
      </c>
      <c r="C2057" t="s">
        <v>3533</v>
      </c>
      <c r="D2057" s="187" t="s">
        <v>3567</v>
      </c>
      <c r="E2057" s="151" t="s">
        <v>2779</v>
      </c>
      <c r="F2057" s="119"/>
      <c r="G2057" s="119"/>
      <c r="H2057" s="119"/>
      <c r="I2057" s="119"/>
      <c r="J2057" s="119"/>
      <c r="K2057" s="119"/>
      <c r="L2057" s="119"/>
      <c r="M2057" s="119"/>
      <c r="N2057" s="119"/>
      <c r="O2057" s="119"/>
      <c r="P2057" s="119"/>
      <c r="Q2057" s="119"/>
      <c r="R2057" s="119"/>
      <c r="S2057" s="119"/>
      <c r="T2057" s="119"/>
      <c r="U2057" s="119"/>
      <c r="V2057" s="119"/>
      <c r="W2057" s="119"/>
      <c r="X2057" s="119"/>
      <c r="Y2057" s="119"/>
      <c r="Z2057" s="119"/>
      <c r="AA2057" s="119"/>
      <c r="AB2057" s="119"/>
      <c r="AC2057" s="119"/>
      <c r="AD2057" s="119"/>
      <c r="AE2057" s="119"/>
      <c r="AF2057" s="119"/>
      <c r="AG2057" s="119"/>
      <c r="AH2057" s="119"/>
      <c r="AI2057" s="119"/>
      <c r="AJ2057" s="119"/>
      <c r="AK2057" s="119"/>
      <c r="AL2057" s="119"/>
      <c r="AM2057" s="119"/>
      <c r="AN2057" s="119"/>
      <c r="AO2057" s="119"/>
      <c r="AP2057" s="119"/>
      <c r="AQ2057" s="119"/>
      <c r="AR2057" s="119"/>
      <c r="AS2057" s="119"/>
      <c r="AT2057" s="119"/>
      <c r="AU2057" s="119"/>
      <c r="AV2057" s="119"/>
      <c r="AW2057" s="119"/>
      <c r="AX2057" s="119"/>
      <c r="AY2057" s="119"/>
      <c r="AZ2057" s="119"/>
      <c r="BA2057" s="119"/>
      <c r="BB2057" s="119"/>
      <c r="BC2057" s="119"/>
      <c r="BD2057" s="120"/>
      <c r="BE2057" s="119"/>
      <c r="BF2057" s="119"/>
      <c r="BG2057" s="119"/>
      <c r="BH2057" s="119"/>
      <c r="BI2057" s="120"/>
      <c r="BJ2057" s="119"/>
      <c r="BK2057" s="119"/>
      <c r="BL2057" s="119"/>
      <c r="BM2057" s="119"/>
      <c r="BN2057" s="119"/>
      <c r="BO2057" s="119"/>
      <c r="BP2057" s="119"/>
      <c r="BQ2057" s="119"/>
      <c r="BR2057" s="119"/>
      <c r="BS2057" s="119"/>
      <c r="BT2057" s="119"/>
      <c r="BU2057" s="119"/>
      <c r="BV2057" s="119"/>
      <c r="BW2057" s="119"/>
      <c r="BX2057" s="119"/>
      <c r="BY2057" s="119"/>
      <c r="BZ2057" s="119"/>
      <c r="CA2057" s="119"/>
      <c r="CB2057" s="119"/>
      <c r="CC2057" s="119"/>
      <c r="CD2057" s="119"/>
      <c r="CE2057" s="119"/>
      <c r="CF2057" s="119"/>
      <c r="CG2057" s="119"/>
      <c r="CH2057" s="119"/>
      <c r="CI2057" s="119"/>
      <c r="CJ2057" s="119"/>
      <c r="CK2057" s="119"/>
      <c r="CL2057" s="119"/>
      <c r="CM2057" s="119"/>
      <c r="CN2057" s="119"/>
      <c r="CO2057" s="119"/>
      <c r="CP2057" s="119"/>
      <c r="CQ2057" s="119"/>
      <c r="CR2057" s="119"/>
      <c r="CS2057" s="119"/>
      <c r="CT2057" s="119"/>
      <c r="CU2057" s="119"/>
      <c r="CV2057" s="119"/>
      <c r="CW2057" s="119"/>
      <c r="CX2057" s="119"/>
      <c r="CY2057" s="119"/>
      <c r="CZ2057" s="119"/>
      <c r="DA2057" s="119"/>
      <c r="DB2057" s="119"/>
      <c r="DC2057" s="119"/>
      <c r="DD2057" s="119"/>
      <c r="DE2057" s="119"/>
      <c r="DF2057" s="119"/>
      <c r="DG2057" s="119"/>
      <c r="DH2057" s="119"/>
      <c r="DI2057" s="119"/>
      <c r="DJ2057" s="119"/>
      <c r="DK2057" s="119"/>
      <c r="DL2057" s="144">
        <f t="shared" ref="DL2057:DQ2060" si="239">DL$2061/DM$2061*DM2057</f>
        <v>6.9631578947368419E-2</v>
      </c>
      <c r="DM2057" s="144">
        <f t="shared" si="239"/>
        <v>6.7144736842105271E-2</v>
      </c>
      <c r="DN2057" s="144">
        <f t="shared" si="239"/>
        <v>5.7197368421052643E-2</v>
      </c>
      <c r="DO2057" s="144">
        <f t="shared" si="239"/>
        <v>7.377631578947369E-2</v>
      </c>
      <c r="DP2057" s="144">
        <f t="shared" si="239"/>
        <v>7.377631578947369E-2</v>
      </c>
      <c r="DQ2057" s="144">
        <f t="shared" si="239"/>
        <v>6.4657894736842109E-2</v>
      </c>
      <c r="DR2057" s="144">
        <f>DR$2061/DS$2061*DS2057</f>
        <v>6.3828947368421055E-2</v>
      </c>
      <c r="DS2057" s="119">
        <v>6.3E-2</v>
      </c>
      <c r="DT2057" s="144">
        <f>DT$2061/DS$2061*DS2057</f>
        <v>4.8907894736842102E-2</v>
      </c>
      <c r="DU2057" s="144">
        <f t="shared" ref="DU2057:DY2060" si="240">DU$2061/DT$2061*DT2057</f>
        <v>5.7197368421052636E-2</v>
      </c>
      <c r="DV2057" s="144">
        <f t="shared" si="240"/>
        <v>6.4657894736842109E-2</v>
      </c>
      <c r="DW2057" s="144">
        <f t="shared" si="240"/>
        <v>5.9684210526315791E-2</v>
      </c>
      <c r="DX2057" s="144">
        <f t="shared" si="240"/>
        <v>5.2223684210526325E-2</v>
      </c>
      <c r="DY2057" s="144">
        <f t="shared" si="240"/>
        <v>5.9684210526315798E-2</v>
      </c>
      <c r="DZ2057" s="119"/>
      <c r="EA2057" s="119"/>
      <c r="EB2057" s="119"/>
      <c r="EC2057" s="119"/>
      <c r="ED2057" s="119"/>
      <c r="EE2057" s="119"/>
      <c r="EF2057" s="119"/>
      <c r="EG2057" s="119"/>
      <c r="EH2057" s="119"/>
      <c r="EI2057" s="119"/>
      <c r="EJ2057" s="119"/>
      <c r="EK2057" s="119"/>
      <c r="EL2057" s="119"/>
      <c r="EM2057" s="119"/>
      <c r="EN2057" s="119"/>
      <c r="EO2057" s="119"/>
      <c r="EP2057" s="119"/>
      <c r="EQ2057" s="119"/>
      <c r="ER2057" s="119"/>
      <c r="ES2057" s="119"/>
      <c r="ET2057" s="119"/>
      <c r="EU2057" s="119"/>
      <c r="EV2057" s="119"/>
      <c r="EW2057" s="119"/>
      <c r="EX2057" s="119"/>
      <c r="EY2057" s="119"/>
      <c r="EZ2057" s="119"/>
      <c r="FA2057" s="119"/>
      <c r="FB2057" s="119"/>
      <c r="FC2057" s="119"/>
      <c r="FD2057" s="119"/>
      <c r="FE2057" s="119"/>
      <c r="FF2057" s="119"/>
      <c r="FG2057" s="119"/>
      <c r="FH2057" s="119"/>
      <c r="FI2057" s="119"/>
      <c r="FJ2057" s="119"/>
      <c r="FK2057" s="119"/>
      <c r="FL2057" s="119"/>
      <c r="FM2057" s="119"/>
      <c r="FN2057" s="119"/>
      <c r="FO2057" s="119"/>
      <c r="FP2057" s="119"/>
      <c r="FQ2057" s="119"/>
      <c r="FR2057" s="119"/>
      <c r="FS2057" s="119"/>
      <c r="FT2057" s="119"/>
      <c r="FU2057" s="119"/>
      <c r="FV2057" s="119"/>
      <c r="FW2057" s="119"/>
      <c r="FX2057" s="119"/>
      <c r="FY2057" s="119"/>
      <c r="FZ2057" s="119"/>
      <c r="GA2057" s="119"/>
      <c r="GB2057" s="119"/>
      <c r="GC2057" s="119"/>
      <c r="GD2057" s="119"/>
      <c r="GE2057" s="119"/>
      <c r="GF2057" s="119"/>
      <c r="GG2057" s="119"/>
      <c r="GH2057" s="119"/>
      <c r="GI2057" s="119"/>
      <c r="GJ2057" s="119"/>
      <c r="GK2057" s="119"/>
      <c r="GL2057" s="119"/>
      <c r="GM2057" s="119"/>
      <c r="GN2057" s="119"/>
      <c r="GO2057" s="119"/>
      <c r="GP2057" s="119"/>
      <c r="GQ2057" s="119"/>
      <c r="GR2057" s="119"/>
      <c r="GS2057" s="119"/>
      <c r="GT2057" s="119"/>
      <c r="GU2057" s="119"/>
      <c r="GV2057" s="119"/>
      <c r="GW2057" s="119"/>
      <c r="GX2057" s="119"/>
    </row>
    <row r="2058" spans="1:206">
      <c r="A2058" s="176" t="s">
        <v>3539</v>
      </c>
      <c r="B2058" s="178" t="s">
        <v>3554</v>
      </c>
      <c r="C2058" t="s">
        <v>3533</v>
      </c>
      <c r="D2058" s="187" t="s">
        <v>3567</v>
      </c>
      <c r="E2058" s="150" t="s">
        <v>2780</v>
      </c>
      <c r="F2058" s="119"/>
      <c r="G2058" s="119"/>
      <c r="H2058" s="119"/>
      <c r="I2058" s="119"/>
      <c r="J2058" s="119"/>
      <c r="K2058" s="119"/>
      <c r="L2058" s="119"/>
      <c r="M2058" s="119"/>
      <c r="N2058" s="119"/>
      <c r="O2058" s="119"/>
      <c r="P2058" s="119"/>
      <c r="Q2058" s="119"/>
      <c r="R2058" s="119"/>
      <c r="S2058" s="119"/>
      <c r="T2058" s="119"/>
      <c r="U2058" s="119"/>
      <c r="V2058" s="119"/>
      <c r="W2058" s="119"/>
      <c r="X2058" s="119"/>
      <c r="Y2058" s="119"/>
      <c r="Z2058" s="119"/>
      <c r="AA2058" s="119"/>
      <c r="AB2058" s="119"/>
      <c r="AC2058" s="119"/>
      <c r="AD2058" s="119"/>
      <c r="AE2058" s="119"/>
      <c r="AF2058" s="119"/>
      <c r="AG2058" s="119"/>
      <c r="AH2058" s="119"/>
      <c r="AI2058" s="119"/>
      <c r="AJ2058" s="119"/>
      <c r="AK2058" s="119"/>
      <c r="AL2058" s="119"/>
      <c r="AM2058" s="119"/>
      <c r="AN2058" s="119"/>
      <c r="AO2058" s="119"/>
      <c r="AP2058" s="119"/>
      <c r="AQ2058" s="119"/>
      <c r="AR2058" s="119"/>
      <c r="AS2058" s="119"/>
      <c r="AT2058" s="119"/>
      <c r="AU2058" s="119"/>
      <c r="AV2058" s="119"/>
      <c r="AW2058" s="119"/>
      <c r="AX2058" s="119"/>
      <c r="AY2058" s="119"/>
      <c r="AZ2058" s="119"/>
      <c r="BA2058" s="119"/>
      <c r="BB2058" s="119"/>
      <c r="BC2058" s="119"/>
      <c r="BD2058" s="120"/>
      <c r="BE2058" s="119"/>
      <c r="BF2058" s="119"/>
      <c r="BG2058" s="119"/>
      <c r="BH2058" s="119"/>
      <c r="BI2058" s="120"/>
      <c r="BJ2058" s="119"/>
      <c r="BK2058" s="119"/>
      <c r="BL2058" s="119"/>
      <c r="BM2058" s="119"/>
      <c r="BN2058" s="119"/>
      <c r="BO2058" s="119"/>
      <c r="BP2058" s="119"/>
      <c r="BQ2058" s="119"/>
      <c r="BR2058" s="119"/>
      <c r="BS2058" s="119"/>
      <c r="BT2058" s="119"/>
      <c r="BU2058" s="119"/>
      <c r="BV2058" s="119"/>
      <c r="BW2058" s="119"/>
      <c r="BX2058" s="119"/>
      <c r="BY2058" s="119"/>
      <c r="BZ2058" s="119"/>
      <c r="CA2058" s="119"/>
      <c r="CB2058" s="119"/>
      <c r="CC2058" s="119"/>
      <c r="CD2058" s="119"/>
      <c r="CE2058" s="119"/>
      <c r="CF2058" s="119"/>
      <c r="CG2058" s="119"/>
      <c r="CH2058" s="119"/>
      <c r="CI2058" s="119"/>
      <c r="CJ2058" s="119"/>
      <c r="CK2058" s="119"/>
      <c r="CL2058" s="119"/>
      <c r="CM2058" s="119"/>
      <c r="CN2058" s="119"/>
      <c r="CO2058" s="119"/>
      <c r="CP2058" s="119"/>
      <c r="CQ2058" s="119"/>
      <c r="CR2058" s="119"/>
      <c r="CS2058" s="119"/>
      <c r="CT2058" s="119"/>
      <c r="CU2058" s="119"/>
      <c r="CV2058" s="119"/>
      <c r="CW2058" s="119"/>
      <c r="CX2058" s="119"/>
      <c r="CY2058" s="119"/>
      <c r="CZ2058" s="119"/>
      <c r="DA2058" s="119"/>
      <c r="DB2058" s="119"/>
      <c r="DC2058" s="119"/>
      <c r="DD2058" s="119"/>
      <c r="DE2058" s="119"/>
      <c r="DF2058" s="119"/>
      <c r="DG2058" s="119"/>
      <c r="DH2058" s="119"/>
      <c r="DI2058" s="119"/>
      <c r="DJ2058" s="119"/>
      <c r="DK2058" s="119"/>
      <c r="DL2058" s="144">
        <f t="shared" si="239"/>
        <v>0.10500000000000001</v>
      </c>
      <c r="DM2058" s="144">
        <f t="shared" si="239"/>
        <v>0.10125000000000002</v>
      </c>
      <c r="DN2058" s="144">
        <f t="shared" si="239"/>
        <v>8.6250000000000021E-2</v>
      </c>
      <c r="DO2058" s="144">
        <f t="shared" si="239"/>
        <v>0.11125</v>
      </c>
      <c r="DP2058" s="144">
        <f t="shared" si="239"/>
        <v>0.11125</v>
      </c>
      <c r="DQ2058" s="144">
        <f t="shared" si="239"/>
        <v>9.7500000000000003E-2</v>
      </c>
      <c r="DR2058" s="144">
        <f>DR$2061/DS$2061*DS2058</f>
        <v>9.6249999999999988E-2</v>
      </c>
      <c r="DS2058" s="98">
        <v>9.5000000000000001E-2</v>
      </c>
      <c r="DT2058" s="144">
        <f>DT$2061/DS$2061*DS2058</f>
        <v>7.3749999999999996E-2</v>
      </c>
      <c r="DU2058" s="144">
        <f t="shared" si="240"/>
        <v>8.6250000000000007E-2</v>
      </c>
      <c r="DV2058" s="144">
        <f t="shared" si="240"/>
        <v>9.7500000000000003E-2</v>
      </c>
      <c r="DW2058" s="144">
        <f t="shared" si="240"/>
        <v>0.09</v>
      </c>
      <c r="DX2058" s="144">
        <f t="shared" si="240"/>
        <v>7.8750000000000001E-2</v>
      </c>
      <c r="DY2058" s="144">
        <f t="shared" si="240"/>
        <v>0.09</v>
      </c>
      <c r="DZ2058" s="119"/>
      <c r="EA2058" s="119"/>
      <c r="EB2058" s="119"/>
      <c r="EC2058" s="119"/>
      <c r="ED2058" s="119"/>
      <c r="EE2058" s="119"/>
      <c r="EF2058" s="119"/>
      <c r="EG2058" s="119"/>
      <c r="EH2058" s="119"/>
      <c r="EI2058" s="119"/>
      <c r="EJ2058" s="119"/>
      <c r="EK2058" s="119"/>
      <c r="EL2058" s="119"/>
      <c r="EM2058" s="119"/>
      <c r="EN2058" s="119"/>
      <c r="EO2058" s="119"/>
      <c r="EP2058" s="119"/>
      <c r="EQ2058" s="119"/>
      <c r="ER2058" s="119"/>
      <c r="ES2058" s="119"/>
      <c r="ET2058" s="119"/>
      <c r="EU2058" s="119"/>
      <c r="EV2058" s="119"/>
      <c r="EW2058" s="119"/>
      <c r="EX2058" s="119"/>
      <c r="EY2058" s="119"/>
      <c r="EZ2058" s="119"/>
      <c r="FA2058" s="119"/>
      <c r="FB2058" s="119"/>
      <c r="FC2058" s="119"/>
      <c r="FD2058" s="119"/>
      <c r="FE2058" s="119"/>
      <c r="FF2058" s="119"/>
      <c r="FG2058" s="119"/>
      <c r="FH2058" s="119"/>
      <c r="FI2058" s="119"/>
      <c r="FJ2058" s="119"/>
      <c r="FK2058" s="119"/>
      <c r="FL2058" s="119"/>
      <c r="FM2058" s="119"/>
      <c r="FN2058" s="119"/>
      <c r="FO2058" s="119"/>
      <c r="FP2058" s="119"/>
      <c r="FQ2058" s="119"/>
      <c r="FR2058" s="119"/>
      <c r="FS2058" s="119"/>
      <c r="FT2058" s="119"/>
      <c r="FU2058" s="119"/>
      <c r="FV2058" s="119"/>
      <c r="FW2058" s="119"/>
      <c r="FX2058" s="119"/>
      <c r="FY2058" s="119"/>
      <c r="FZ2058" s="119"/>
      <c r="GA2058" s="119"/>
      <c r="GB2058" s="119"/>
      <c r="GC2058" s="119"/>
      <c r="GD2058" s="119"/>
      <c r="GE2058" s="119"/>
      <c r="GF2058" s="119"/>
      <c r="GG2058" s="119"/>
      <c r="GH2058" s="119"/>
      <c r="GI2058" s="119"/>
      <c r="GJ2058" s="119"/>
      <c r="GK2058" s="119"/>
      <c r="GL2058" s="119"/>
      <c r="GM2058" s="119"/>
      <c r="GN2058" s="119"/>
      <c r="GO2058" s="119"/>
      <c r="GP2058" s="119"/>
      <c r="GQ2058" s="119"/>
      <c r="GR2058" s="119"/>
      <c r="GS2058" s="119"/>
      <c r="GT2058" s="119"/>
      <c r="GU2058" s="119"/>
      <c r="GV2058" s="119"/>
      <c r="GW2058" s="119"/>
      <c r="GX2058" s="119"/>
    </row>
    <row r="2059" spans="1:206">
      <c r="A2059" s="176" t="s">
        <v>3539</v>
      </c>
      <c r="B2059" s="178" t="s">
        <v>3554</v>
      </c>
      <c r="C2059" t="s">
        <v>3533</v>
      </c>
      <c r="D2059" s="187" t="s">
        <v>3567</v>
      </c>
      <c r="E2059" s="118" t="s">
        <v>2781</v>
      </c>
      <c r="F2059" s="119"/>
      <c r="G2059" s="119"/>
      <c r="H2059" s="119"/>
      <c r="I2059" s="119"/>
      <c r="J2059" s="119"/>
      <c r="K2059" s="119"/>
      <c r="L2059" s="119"/>
      <c r="M2059" s="119"/>
      <c r="N2059" s="119"/>
      <c r="O2059" s="119"/>
      <c r="P2059" s="119"/>
      <c r="Q2059" s="119"/>
      <c r="R2059" s="119"/>
      <c r="S2059" s="119"/>
      <c r="T2059" s="119"/>
      <c r="U2059" s="119"/>
      <c r="V2059" s="119"/>
      <c r="W2059" s="119"/>
      <c r="X2059" s="119"/>
      <c r="Y2059" s="119"/>
      <c r="Z2059" s="119"/>
      <c r="AA2059" s="119"/>
      <c r="AB2059" s="119"/>
      <c r="AC2059" s="119"/>
      <c r="AD2059" s="119"/>
      <c r="AE2059" s="119"/>
      <c r="AF2059" s="119"/>
      <c r="AG2059" s="119"/>
      <c r="AH2059" s="119"/>
      <c r="AI2059" s="119"/>
      <c r="AJ2059" s="119"/>
      <c r="AK2059" s="119"/>
      <c r="AL2059" s="119"/>
      <c r="AM2059" s="119"/>
      <c r="AN2059" s="119"/>
      <c r="AO2059" s="119"/>
      <c r="AP2059" s="119"/>
      <c r="AQ2059" s="119"/>
      <c r="AR2059" s="119"/>
      <c r="AS2059" s="119"/>
      <c r="AT2059" s="119"/>
      <c r="AU2059" s="119"/>
      <c r="AV2059" s="119"/>
      <c r="AW2059" s="119"/>
      <c r="AX2059" s="119"/>
      <c r="AY2059" s="119"/>
      <c r="AZ2059" s="119"/>
      <c r="BA2059" s="119"/>
      <c r="BB2059" s="119"/>
      <c r="BC2059" s="119"/>
      <c r="BD2059" s="120"/>
      <c r="BE2059" s="119"/>
      <c r="BF2059" s="119"/>
      <c r="BG2059" s="119"/>
      <c r="BH2059" s="119"/>
      <c r="BI2059" s="120"/>
      <c r="BJ2059" s="119"/>
      <c r="BK2059" s="119"/>
      <c r="BL2059" s="119"/>
      <c r="BM2059" s="119"/>
      <c r="BN2059" s="119"/>
      <c r="BO2059" s="119"/>
      <c r="BP2059" s="119"/>
      <c r="BQ2059" s="119"/>
      <c r="BR2059" s="119"/>
      <c r="BS2059" s="119"/>
      <c r="BT2059" s="119"/>
      <c r="BU2059" s="119"/>
      <c r="BV2059" s="119"/>
      <c r="BW2059" s="119"/>
      <c r="BX2059" s="119"/>
      <c r="BY2059" s="119"/>
      <c r="BZ2059" s="119"/>
      <c r="CA2059" s="119"/>
      <c r="CB2059" s="119"/>
      <c r="CC2059" s="119"/>
      <c r="CD2059" s="119"/>
      <c r="CE2059" s="119"/>
      <c r="CF2059" s="119"/>
      <c r="CG2059" s="119"/>
      <c r="CH2059" s="119"/>
      <c r="CI2059" s="119"/>
      <c r="CJ2059" s="119"/>
      <c r="CK2059" s="119"/>
      <c r="CL2059" s="119"/>
      <c r="CM2059" s="119"/>
      <c r="CN2059" s="119"/>
      <c r="CO2059" s="119"/>
      <c r="CP2059" s="119"/>
      <c r="CQ2059" s="119"/>
      <c r="CR2059" s="119"/>
      <c r="CS2059" s="119"/>
      <c r="CT2059" s="119"/>
      <c r="CU2059" s="119"/>
      <c r="CV2059" s="119"/>
      <c r="CW2059" s="119"/>
      <c r="CX2059" s="119"/>
      <c r="CY2059" s="119"/>
      <c r="CZ2059" s="119"/>
      <c r="DA2059" s="119"/>
      <c r="DB2059" s="119"/>
      <c r="DC2059" s="119"/>
      <c r="DD2059" s="119"/>
      <c r="DE2059" s="119"/>
      <c r="DF2059" s="119"/>
      <c r="DG2059" s="119"/>
      <c r="DH2059" s="119"/>
      <c r="DI2059" s="119"/>
      <c r="DJ2059" s="119"/>
      <c r="DK2059" s="119"/>
      <c r="DL2059" s="119">
        <v>8.4000000000000005E-2</v>
      </c>
      <c r="DM2059" s="119">
        <v>8.1000000000000003E-2</v>
      </c>
      <c r="DN2059" s="119">
        <v>6.9000000000000006E-2</v>
      </c>
      <c r="DO2059" s="119">
        <v>8.8999999999999996E-2</v>
      </c>
      <c r="DP2059" s="119">
        <v>8.8999999999999996E-2</v>
      </c>
      <c r="DQ2059" s="119">
        <v>7.8E-2</v>
      </c>
      <c r="DR2059" s="119">
        <v>7.6999999999999999E-2</v>
      </c>
      <c r="DS2059" s="130">
        <v>7.5999999999999998E-2</v>
      </c>
      <c r="DT2059" s="119">
        <v>5.8999999999999997E-2</v>
      </c>
      <c r="DU2059" s="119">
        <v>6.9000000000000006E-2</v>
      </c>
      <c r="DV2059" s="119">
        <v>7.8E-2</v>
      </c>
      <c r="DW2059" s="119">
        <v>7.1999999999999995E-2</v>
      </c>
      <c r="DX2059" s="119">
        <v>6.3E-2</v>
      </c>
      <c r="DY2059" s="119">
        <v>7.1999999999999995E-2</v>
      </c>
      <c r="DZ2059" s="119"/>
      <c r="EA2059" s="119"/>
      <c r="EB2059" s="119"/>
      <c r="EC2059" s="119"/>
      <c r="ED2059" s="119"/>
      <c r="EE2059" s="119"/>
      <c r="EF2059" s="119"/>
      <c r="EG2059" s="119"/>
      <c r="EH2059" s="119"/>
      <c r="EI2059" s="119"/>
      <c r="EJ2059" s="119"/>
      <c r="EK2059" s="119"/>
      <c r="EL2059" s="119"/>
      <c r="EM2059" s="119"/>
      <c r="EN2059" s="119"/>
      <c r="EO2059" s="119"/>
      <c r="EP2059" s="119"/>
      <c r="EQ2059" s="119"/>
      <c r="ER2059" s="119"/>
      <c r="ES2059" s="119"/>
      <c r="ET2059" s="119"/>
      <c r="EU2059" s="119"/>
      <c r="EV2059" s="119"/>
      <c r="EW2059" s="119"/>
      <c r="EX2059" s="119"/>
      <c r="EY2059" s="119"/>
      <c r="EZ2059" s="119"/>
      <c r="FA2059" s="119"/>
      <c r="FB2059" s="119"/>
      <c r="FC2059" s="119"/>
      <c r="FD2059" s="119"/>
      <c r="FE2059" s="119"/>
      <c r="FF2059" s="119"/>
      <c r="FG2059" s="119"/>
      <c r="FH2059" s="119"/>
      <c r="FI2059" s="119"/>
      <c r="FJ2059" s="119"/>
      <c r="FK2059" s="119"/>
      <c r="FL2059" s="119"/>
      <c r="FM2059" s="119"/>
      <c r="FN2059" s="119"/>
      <c r="FO2059" s="119"/>
      <c r="FP2059" s="119"/>
      <c r="FQ2059" s="119"/>
      <c r="FR2059" s="119"/>
      <c r="FS2059" s="119"/>
      <c r="FT2059" s="119"/>
      <c r="FU2059" s="119"/>
      <c r="FV2059" s="119"/>
      <c r="FW2059" s="119"/>
      <c r="FX2059" s="119"/>
      <c r="FY2059" s="119"/>
      <c r="FZ2059" s="119"/>
      <c r="GA2059" s="119"/>
      <c r="GB2059" s="119"/>
      <c r="GC2059" s="119"/>
      <c r="GD2059" s="119"/>
      <c r="GE2059" s="119"/>
      <c r="GF2059" s="119"/>
      <c r="GG2059" s="119"/>
      <c r="GH2059" s="119"/>
      <c r="GI2059" s="119"/>
      <c r="GJ2059" s="119"/>
      <c r="GK2059" s="119"/>
      <c r="GL2059" s="119"/>
      <c r="GM2059" s="119"/>
      <c r="GN2059" s="119"/>
      <c r="GO2059" s="119"/>
      <c r="GP2059" s="119"/>
      <c r="GQ2059" s="119"/>
      <c r="GR2059" s="119"/>
      <c r="GS2059" s="119"/>
      <c r="GT2059" s="119"/>
      <c r="GU2059" s="119"/>
      <c r="GV2059" s="119"/>
      <c r="GW2059" s="119"/>
      <c r="GX2059" s="119"/>
    </row>
    <row r="2060" spans="1:206">
      <c r="A2060" s="176" t="s">
        <v>3539</v>
      </c>
      <c r="B2060" s="178" t="s">
        <v>3554</v>
      </c>
      <c r="C2060" t="s">
        <v>3533</v>
      </c>
      <c r="D2060" s="187" t="s">
        <v>3567</v>
      </c>
      <c r="E2060" s="118" t="s">
        <v>2782</v>
      </c>
      <c r="F2060" s="119"/>
      <c r="G2060" s="119"/>
      <c r="H2060" s="119"/>
      <c r="I2060" s="119"/>
      <c r="J2060" s="119"/>
      <c r="K2060" s="119"/>
      <c r="L2060" s="119"/>
      <c r="M2060" s="119"/>
      <c r="N2060" s="119"/>
      <c r="O2060" s="119"/>
      <c r="P2060" s="119"/>
      <c r="Q2060" s="119"/>
      <c r="R2060" s="119"/>
      <c r="S2060" s="119"/>
      <c r="T2060" s="119"/>
      <c r="U2060" s="119"/>
      <c r="V2060" s="119"/>
      <c r="W2060" s="119"/>
      <c r="X2060" s="119"/>
      <c r="Y2060" s="119"/>
      <c r="Z2060" s="119"/>
      <c r="AA2060" s="119"/>
      <c r="AB2060" s="119"/>
      <c r="AC2060" s="119"/>
      <c r="AD2060" s="119"/>
      <c r="AE2060" s="119"/>
      <c r="AF2060" s="119"/>
      <c r="AG2060" s="119"/>
      <c r="AH2060" s="119"/>
      <c r="AI2060" s="119"/>
      <c r="AJ2060" s="119"/>
      <c r="AK2060" s="119"/>
      <c r="AL2060" s="119"/>
      <c r="AM2060" s="119"/>
      <c r="AN2060" s="119"/>
      <c r="AO2060" s="119"/>
      <c r="AP2060" s="119"/>
      <c r="AQ2060" s="119"/>
      <c r="AR2060" s="119"/>
      <c r="AS2060" s="119"/>
      <c r="AT2060" s="119"/>
      <c r="AU2060" s="119"/>
      <c r="AV2060" s="119"/>
      <c r="AW2060" s="119"/>
      <c r="AX2060" s="119"/>
      <c r="AY2060" s="119"/>
      <c r="AZ2060" s="119"/>
      <c r="BA2060" s="119"/>
      <c r="BB2060" s="119"/>
      <c r="BC2060" s="119"/>
      <c r="BD2060" s="120"/>
      <c r="BE2060" s="119"/>
      <c r="BF2060" s="119"/>
      <c r="BG2060" s="119"/>
      <c r="BH2060" s="119"/>
      <c r="BI2060" s="120"/>
      <c r="BJ2060" s="119"/>
      <c r="BK2060" s="119"/>
      <c r="BL2060" s="119"/>
      <c r="BM2060" s="119"/>
      <c r="BN2060" s="119"/>
      <c r="BO2060" s="119"/>
      <c r="BP2060" s="119"/>
      <c r="BQ2060" s="119"/>
      <c r="BR2060" s="119"/>
      <c r="BS2060" s="119"/>
      <c r="BT2060" s="119"/>
      <c r="BU2060" s="119"/>
      <c r="BV2060" s="119"/>
      <c r="BW2060" s="119"/>
      <c r="BX2060" s="119"/>
      <c r="BY2060" s="119"/>
      <c r="BZ2060" s="119"/>
      <c r="CA2060" s="119"/>
      <c r="CB2060" s="119"/>
      <c r="CC2060" s="119"/>
      <c r="CD2060" s="119"/>
      <c r="CE2060" s="119"/>
      <c r="CF2060" s="119"/>
      <c r="CG2060" s="119"/>
      <c r="CH2060" s="119"/>
      <c r="CI2060" s="119"/>
      <c r="CJ2060" s="119"/>
      <c r="CK2060" s="119"/>
      <c r="CL2060" s="119"/>
      <c r="CM2060" s="119"/>
      <c r="CN2060" s="119"/>
      <c r="CO2060" s="119"/>
      <c r="CP2060" s="119"/>
      <c r="CQ2060" s="119"/>
      <c r="CR2060" s="119"/>
      <c r="CS2060" s="119"/>
      <c r="CT2060" s="119"/>
      <c r="CU2060" s="119"/>
      <c r="CV2060" s="119"/>
      <c r="CW2060" s="119"/>
      <c r="CX2060" s="119"/>
      <c r="CY2060" s="119"/>
      <c r="CZ2060" s="119"/>
      <c r="DA2060" s="119"/>
      <c r="DB2060" s="119"/>
      <c r="DC2060" s="119"/>
      <c r="DD2060" s="119"/>
      <c r="DE2060" s="119"/>
      <c r="DF2060" s="119"/>
      <c r="DG2060" s="119"/>
      <c r="DH2060" s="119"/>
      <c r="DI2060" s="119"/>
      <c r="DJ2060" s="119"/>
      <c r="DK2060" s="119"/>
      <c r="DL2060" s="144">
        <f t="shared" si="239"/>
        <v>0.11494736842105263</v>
      </c>
      <c r="DM2060" s="144">
        <f t="shared" si="239"/>
        <v>0.11084210526315789</v>
      </c>
      <c r="DN2060" s="144">
        <f t="shared" si="239"/>
        <v>9.4421052631578961E-2</v>
      </c>
      <c r="DO2060" s="144">
        <f t="shared" si="239"/>
        <v>0.12178947368421052</v>
      </c>
      <c r="DP2060" s="144">
        <f t="shared" si="239"/>
        <v>0.12178947368421052</v>
      </c>
      <c r="DQ2060" s="144">
        <f t="shared" si="239"/>
        <v>0.10673684210526316</v>
      </c>
      <c r="DR2060" s="144">
        <f>DR$2061/DS$2061*DS2060</f>
        <v>0.10536842105263157</v>
      </c>
      <c r="DS2060" s="98">
        <v>0.104</v>
      </c>
      <c r="DT2060" s="144">
        <f>DT$2061/DS$2061*DS2060</f>
        <v>8.0736842105263149E-2</v>
      </c>
      <c r="DU2060" s="144">
        <f t="shared" si="240"/>
        <v>9.4421052631578947E-2</v>
      </c>
      <c r="DV2060" s="144">
        <f t="shared" si="240"/>
        <v>0.10673684210526314</v>
      </c>
      <c r="DW2060" s="144">
        <f t="shared" si="240"/>
        <v>9.852631578947367E-2</v>
      </c>
      <c r="DX2060" s="144">
        <f t="shared" si="240"/>
        <v>8.6210526315789474E-2</v>
      </c>
      <c r="DY2060" s="144">
        <f t="shared" si="240"/>
        <v>9.8526315789473684E-2</v>
      </c>
      <c r="DZ2060" s="119"/>
      <c r="EA2060" s="119"/>
      <c r="EB2060" s="119"/>
      <c r="EC2060" s="119"/>
      <c r="ED2060" s="119"/>
      <c r="EE2060" s="119"/>
      <c r="EF2060" s="119"/>
      <c r="EG2060" s="119"/>
      <c r="EH2060" s="119"/>
      <c r="EI2060" s="119"/>
      <c r="EJ2060" s="119"/>
      <c r="EK2060" s="119"/>
      <c r="EL2060" s="119"/>
      <c r="EM2060" s="119"/>
      <c r="EN2060" s="119"/>
      <c r="EO2060" s="119"/>
      <c r="EP2060" s="119"/>
      <c r="EQ2060" s="119"/>
      <c r="ER2060" s="119"/>
      <c r="ES2060" s="119"/>
      <c r="ET2060" s="119"/>
      <c r="EU2060" s="119"/>
      <c r="EV2060" s="119"/>
      <c r="EW2060" s="119"/>
      <c r="EX2060" s="119"/>
      <c r="EY2060" s="119"/>
      <c r="EZ2060" s="119"/>
      <c r="FA2060" s="119"/>
      <c r="FB2060" s="119"/>
      <c r="FC2060" s="119"/>
      <c r="FD2060" s="119"/>
      <c r="FE2060" s="119"/>
      <c r="FF2060" s="119"/>
      <c r="FG2060" s="119"/>
      <c r="FH2060" s="119"/>
      <c r="FI2060" s="119"/>
      <c r="FJ2060" s="119"/>
      <c r="FK2060" s="119"/>
      <c r="FL2060" s="119"/>
      <c r="FM2060" s="119"/>
      <c r="FN2060" s="119"/>
      <c r="FO2060" s="119"/>
      <c r="FP2060" s="119"/>
      <c r="FQ2060" s="119"/>
      <c r="FR2060" s="119"/>
      <c r="FS2060" s="119"/>
      <c r="FT2060" s="119"/>
      <c r="FU2060" s="119"/>
      <c r="FV2060" s="119"/>
      <c r="FW2060" s="119"/>
      <c r="FX2060" s="119"/>
      <c r="FY2060" s="119"/>
      <c r="FZ2060" s="119"/>
      <c r="GA2060" s="119"/>
      <c r="GB2060" s="119"/>
      <c r="GC2060" s="119"/>
      <c r="GD2060" s="119"/>
      <c r="GE2060" s="119"/>
      <c r="GF2060" s="119"/>
      <c r="GG2060" s="119"/>
      <c r="GH2060" s="119"/>
      <c r="GI2060" s="119"/>
      <c r="GJ2060" s="119"/>
      <c r="GK2060" s="119"/>
      <c r="GL2060" s="119"/>
      <c r="GM2060" s="119"/>
      <c r="GN2060" s="119"/>
      <c r="GO2060" s="119"/>
      <c r="GP2060" s="119"/>
      <c r="GQ2060" s="119"/>
      <c r="GR2060" s="119"/>
      <c r="GS2060" s="119"/>
      <c r="GT2060" s="119"/>
      <c r="GU2060" s="119"/>
      <c r="GV2060" s="119"/>
      <c r="GW2060" s="119"/>
      <c r="GX2060" s="119"/>
    </row>
    <row r="2061" spans="1:206">
      <c r="A2061" s="176" t="s">
        <v>3539</v>
      </c>
      <c r="B2061" s="178" t="s">
        <v>3554</v>
      </c>
      <c r="C2061" t="s">
        <v>3533</v>
      </c>
      <c r="D2061" s="187" t="s">
        <v>3567</v>
      </c>
      <c r="E2061" s="118" t="s">
        <v>2783</v>
      </c>
      <c r="F2061" s="119"/>
      <c r="G2061" s="119"/>
      <c r="H2061" s="119"/>
      <c r="I2061" s="119"/>
      <c r="J2061" s="119"/>
      <c r="K2061" s="119"/>
      <c r="L2061" s="119"/>
      <c r="M2061" s="119"/>
      <c r="N2061" s="119"/>
      <c r="O2061" s="119"/>
      <c r="P2061" s="119"/>
      <c r="Q2061" s="119"/>
      <c r="R2061" s="119"/>
      <c r="S2061" s="119"/>
      <c r="T2061" s="119"/>
      <c r="U2061" s="119"/>
      <c r="V2061" s="119"/>
      <c r="W2061" s="119"/>
      <c r="X2061" s="119"/>
      <c r="Y2061" s="119"/>
      <c r="Z2061" s="119"/>
      <c r="AA2061" s="119"/>
      <c r="AB2061" s="119"/>
      <c r="AC2061" s="119"/>
      <c r="AD2061" s="119"/>
      <c r="AE2061" s="119"/>
      <c r="AF2061" s="119"/>
      <c r="AG2061" s="119"/>
      <c r="AH2061" s="119"/>
      <c r="AI2061" s="119"/>
      <c r="AJ2061" s="119"/>
      <c r="AK2061" s="119"/>
      <c r="AL2061" s="119"/>
      <c r="AM2061" s="119"/>
      <c r="AN2061" s="119"/>
      <c r="AO2061" s="119"/>
      <c r="AP2061" s="119"/>
      <c r="AQ2061" s="119"/>
      <c r="AR2061" s="119"/>
      <c r="AS2061" s="119"/>
      <c r="AT2061" s="119"/>
      <c r="AU2061" s="119"/>
      <c r="AV2061" s="119"/>
      <c r="AW2061" s="119"/>
      <c r="AX2061" s="119"/>
      <c r="AY2061" s="119"/>
      <c r="AZ2061" s="119"/>
      <c r="BA2061" s="119"/>
      <c r="BB2061" s="119"/>
      <c r="BC2061" s="119"/>
      <c r="BD2061" s="120"/>
      <c r="BE2061" s="119"/>
      <c r="BF2061" s="119"/>
      <c r="BG2061" s="119"/>
      <c r="BH2061" s="119"/>
      <c r="BI2061" s="120"/>
      <c r="BJ2061" s="119"/>
      <c r="BK2061" s="119"/>
      <c r="BL2061" s="119"/>
      <c r="BM2061" s="119"/>
      <c r="BN2061" s="119"/>
      <c r="BO2061" s="119"/>
      <c r="BP2061" s="119"/>
      <c r="BQ2061" s="119"/>
      <c r="BR2061" s="119"/>
      <c r="BS2061" s="119"/>
      <c r="BT2061" s="119"/>
      <c r="BU2061" s="119"/>
      <c r="BV2061" s="119"/>
      <c r="BW2061" s="119"/>
      <c r="BX2061" s="119"/>
      <c r="BY2061" s="119"/>
      <c r="BZ2061" s="119"/>
      <c r="CA2061" s="119"/>
      <c r="CB2061" s="119"/>
      <c r="CC2061" s="119"/>
      <c r="CD2061" s="119"/>
      <c r="CE2061" s="119"/>
      <c r="CF2061" s="119"/>
      <c r="CG2061" s="119"/>
      <c r="CH2061" s="119"/>
      <c r="CI2061" s="119"/>
      <c r="CJ2061" s="119"/>
      <c r="CK2061" s="119"/>
      <c r="CL2061" s="119"/>
      <c r="CM2061" s="119"/>
      <c r="CN2061" s="119"/>
      <c r="CO2061" s="119"/>
      <c r="CP2061" s="119"/>
      <c r="CQ2061" s="119"/>
      <c r="CR2061" s="119"/>
      <c r="CS2061" s="119"/>
      <c r="CT2061" s="119"/>
      <c r="CU2061" s="119"/>
      <c r="CV2061" s="119"/>
      <c r="CW2061" s="119"/>
      <c r="CX2061" s="119"/>
      <c r="CY2061" s="119"/>
      <c r="CZ2061" s="119"/>
      <c r="DA2061" s="119"/>
      <c r="DB2061" s="119"/>
      <c r="DC2061" s="119"/>
      <c r="DD2061" s="119"/>
      <c r="DE2061" s="119"/>
      <c r="DF2061" s="119"/>
      <c r="DG2061" s="119"/>
      <c r="DH2061" s="119"/>
      <c r="DI2061" s="119"/>
      <c r="DJ2061" s="119"/>
      <c r="DK2061" s="119"/>
      <c r="DL2061" s="129">
        <v>8.4000000000000005E-2</v>
      </c>
      <c r="DM2061" s="129">
        <v>8.1000000000000003E-2</v>
      </c>
      <c r="DN2061" s="129">
        <v>6.9000000000000006E-2</v>
      </c>
      <c r="DO2061" s="129">
        <v>8.8999999999999996E-2</v>
      </c>
      <c r="DP2061" s="129">
        <v>8.8999999999999996E-2</v>
      </c>
      <c r="DQ2061" s="129">
        <v>7.8E-2</v>
      </c>
      <c r="DR2061" s="129">
        <v>7.6999999999999999E-2</v>
      </c>
      <c r="DS2061" s="129">
        <v>7.5999999999999998E-2</v>
      </c>
      <c r="DT2061" s="129">
        <v>5.8999999999999997E-2</v>
      </c>
      <c r="DU2061" s="129">
        <v>6.9000000000000006E-2</v>
      </c>
      <c r="DV2061" s="129">
        <v>7.8E-2</v>
      </c>
      <c r="DW2061" s="129">
        <v>7.1999999999999995E-2</v>
      </c>
      <c r="DX2061" s="129">
        <v>6.3E-2</v>
      </c>
      <c r="DY2061" s="129">
        <v>7.1999999999999995E-2</v>
      </c>
      <c r="DZ2061" s="119"/>
      <c r="EA2061" s="119"/>
      <c r="EB2061" s="119"/>
      <c r="EC2061" s="119"/>
      <c r="ED2061" s="119"/>
      <c r="EE2061" s="119"/>
      <c r="EF2061" s="119"/>
      <c r="EG2061" s="119"/>
      <c r="EH2061" s="119"/>
      <c r="EI2061" s="119"/>
      <c r="EJ2061" s="119"/>
      <c r="EK2061" s="119"/>
      <c r="EL2061" s="119"/>
      <c r="EM2061" s="119"/>
      <c r="EN2061" s="119"/>
      <c r="EO2061" s="119"/>
      <c r="EP2061" s="119"/>
      <c r="EQ2061" s="119"/>
      <c r="ER2061" s="119"/>
      <c r="ES2061" s="119"/>
      <c r="ET2061" s="119"/>
      <c r="EU2061" s="119"/>
      <c r="EV2061" s="119"/>
      <c r="EW2061" s="119"/>
      <c r="EX2061" s="119"/>
      <c r="EY2061" s="119"/>
      <c r="EZ2061" s="119"/>
      <c r="FA2061" s="119"/>
      <c r="FB2061" s="119"/>
      <c r="FC2061" s="119"/>
      <c r="FD2061" s="119"/>
      <c r="FE2061" s="119"/>
      <c r="FF2061" s="119"/>
      <c r="FG2061" s="119"/>
      <c r="FH2061" s="119"/>
      <c r="FI2061" s="119"/>
      <c r="FJ2061" s="119"/>
      <c r="FK2061" s="119"/>
      <c r="FL2061" s="119"/>
      <c r="FM2061" s="119"/>
      <c r="FN2061" s="119"/>
      <c r="FO2061" s="119"/>
      <c r="FP2061" s="119"/>
      <c r="FQ2061" s="119"/>
      <c r="FR2061" s="119"/>
      <c r="FS2061" s="119"/>
      <c r="FT2061" s="119"/>
      <c r="FU2061" s="119"/>
      <c r="FV2061" s="119"/>
      <c r="FW2061" s="119"/>
      <c r="FX2061" s="119"/>
      <c r="FY2061" s="119"/>
      <c r="FZ2061" s="119"/>
      <c r="GA2061" s="119"/>
      <c r="GB2061" s="119"/>
      <c r="GC2061" s="119"/>
      <c r="GD2061" s="119"/>
      <c r="GE2061" s="119"/>
      <c r="GF2061" s="119"/>
      <c r="GG2061" s="119"/>
      <c r="GH2061" s="119"/>
      <c r="GI2061" s="119"/>
      <c r="GJ2061" s="119"/>
      <c r="GK2061" s="119"/>
      <c r="GL2061" s="119"/>
      <c r="GM2061" s="119"/>
      <c r="GN2061" s="119"/>
      <c r="GO2061" s="119"/>
      <c r="GP2061" s="119"/>
      <c r="GQ2061" s="119"/>
      <c r="GR2061" s="119"/>
      <c r="GS2061" s="119"/>
      <c r="GT2061" s="119"/>
      <c r="GU2061" s="119"/>
      <c r="GV2061" s="119"/>
      <c r="GW2061" s="119"/>
      <c r="GX2061" s="119"/>
    </row>
    <row r="2062" spans="1:206">
      <c r="A2062" s="176" t="s">
        <v>3540</v>
      </c>
      <c r="B2062" s="178" t="s">
        <v>3554</v>
      </c>
      <c r="C2062" t="s">
        <v>3533</v>
      </c>
      <c r="D2062" s="187" t="s">
        <v>3567</v>
      </c>
      <c r="E2062" s="118" t="s">
        <v>2784</v>
      </c>
      <c r="F2062" s="119"/>
      <c r="G2062" s="119"/>
      <c r="H2062" s="119"/>
      <c r="I2062" s="119"/>
      <c r="J2062" s="119"/>
      <c r="K2062" s="119"/>
      <c r="L2062" s="119"/>
      <c r="M2062" s="119"/>
      <c r="N2062" s="119"/>
      <c r="O2062" s="119"/>
      <c r="P2062" s="119"/>
      <c r="Q2062" s="119"/>
      <c r="R2062" s="119"/>
      <c r="S2062" s="119"/>
      <c r="T2062" s="119"/>
      <c r="U2062" s="119"/>
      <c r="V2062" s="119"/>
      <c r="W2062" s="119"/>
      <c r="X2062" s="119"/>
      <c r="Y2062" s="119"/>
      <c r="Z2062" s="119"/>
      <c r="AA2062" s="119"/>
      <c r="AB2062" s="119"/>
      <c r="AC2062" s="119"/>
      <c r="AD2062" s="119"/>
      <c r="AE2062" s="119"/>
      <c r="AF2062" s="119"/>
      <c r="AG2062" s="119"/>
      <c r="AH2062" s="119"/>
      <c r="AI2062" s="119"/>
      <c r="AJ2062" s="119"/>
      <c r="AK2062" s="119"/>
      <c r="AL2062" s="119"/>
      <c r="AM2062" s="119"/>
      <c r="AN2062" s="119"/>
      <c r="AO2062" s="119"/>
      <c r="AP2062" s="119"/>
      <c r="AQ2062" s="119"/>
      <c r="AR2062" s="119"/>
      <c r="AS2062" s="119"/>
      <c r="AT2062" s="119"/>
      <c r="AU2062" s="119"/>
      <c r="AV2062" s="119"/>
      <c r="AW2062" s="119"/>
      <c r="AX2062" s="119"/>
      <c r="AY2062" s="119"/>
      <c r="AZ2062" s="119"/>
      <c r="BA2062" s="119"/>
      <c r="BB2062" s="119"/>
      <c r="BC2062" s="119"/>
      <c r="BD2062" s="120"/>
      <c r="BE2062" s="119"/>
      <c r="BF2062" s="119"/>
      <c r="BG2062" s="119"/>
      <c r="BH2062" s="119"/>
      <c r="BI2062" s="120"/>
      <c r="BJ2062" s="119"/>
      <c r="BK2062" s="119"/>
      <c r="BL2062" s="119"/>
      <c r="BM2062" s="119"/>
      <c r="BN2062" s="119"/>
      <c r="BO2062" s="119"/>
      <c r="BP2062" s="119"/>
      <c r="BQ2062" s="119"/>
      <c r="BR2062" s="119"/>
      <c r="BS2062" s="119"/>
      <c r="BT2062" s="119"/>
      <c r="BU2062" s="119"/>
      <c r="BV2062" s="119"/>
      <c r="BW2062" s="119"/>
      <c r="BX2062" s="119"/>
      <c r="BY2062" s="119"/>
      <c r="BZ2062" s="119"/>
      <c r="CA2062" s="119"/>
      <c r="CB2062" s="119"/>
      <c r="CC2062" s="119"/>
      <c r="CD2062" s="119"/>
      <c r="CE2062" s="119"/>
      <c r="CF2062" s="119"/>
      <c r="CG2062" s="119"/>
      <c r="CH2062" s="119"/>
      <c r="CI2062" s="119"/>
      <c r="CJ2062" s="119"/>
      <c r="CK2062" s="119"/>
      <c r="CL2062" s="119"/>
      <c r="CM2062" s="119"/>
      <c r="CN2062" s="119"/>
      <c r="CO2062" s="119"/>
      <c r="CP2062" s="119"/>
      <c r="CQ2062" s="119"/>
      <c r="CR2062" s="119"/>
      <c r="CS2062" s="119"/>
      <c r="CT2062" s="119"/>
      <c r="CU2062" s="119"/>
      <c r="CV2062" s="119"/>
      <c r="CW2062" s="119"/>
      <c r="CX2062" s="119"/>
      <c r="CY2062" s="119"/>
      <c r="CZ2062" s="119"/>
      <c r="DA2062" s="119"/>
      <c r="DB2062" s="120">
        <v>11.648</v>
      </c>
      <c r="DC2062" s="120">
        <v>14.776999999999999</v>
      </c>
      <c r="DD2062" s="120">
        <v>17.504000000000001</v>
      </c>
      <c r="DE2062" s="120">
        <v>20.925999999999998</v>
      </c>
      <c r="DF2062" s="120">
        <v>25.280999999999999</v>
      </c>
      <c r="DG2062" s="120">
        <v>30.303999999999998</v>
      </c>
      <c r="DH2062" s="120">
        <v>37.621000000000002</v>
      </c>
      <c r="DI2062" s="120">
        <v>45.484999999999999</v>
      </c>
      <c r="DJ2062" s="120">
        <v>54.387</v>
      </c>
      <c r="DK2062" s="120">
        <v>62.097000000000001</v>
      </c>
      <c r="DL2062" s="120">
        <v>93.616</v>
      </c>
      <c r="DM2062" s="120">
        <v>442.97800000000001</v>
      </c>
      <c r="DN2062" s="120">
        <v>849.76400000000001</v>
      </c>
      <c r="DO2062" s="120">
        <v>500.33100000000002</v>
      </c>
      <c r="DP2062" s="120">
        <v>1754.5920000000001</v>
      </c>
      <c r="DQ2062" s="120">
        <v>3035.0329999999999</v>
      </c>
      <c r="DR2062" s="120">
        <v>4838.259</v>
      </c>
      <c r="DS2062" s="120">
        <v>7608.415</v>
      </c>
      <c r="DT2062" s="120">
        <v>9911.4699999999993</v>
      </c>
      <c r="DU2062" s="120">
        <v>12862.352000000001</v>
      </c>
      <c r="DV2062" s="120">
        <v>17086.042000000001</v>
      </c>
      <c r="DW2062" s="120">
        <v>20679.901999999998</v>
      </c>
      <c r="DX2062" s="120">
        <v>22097.884999999998</v>
      </c>
      <c r="DY2062" s="119"/>
      <c r="DZ2062" s="119"/>
      <c r="EA2062" s="119"/>
      <c r="EB2062" s="119"/>
      <c r="EC2062" s="119"/>
      <c r="ED2062" s="119"/>
      <c r="EE2062" s="119"/>
      <c r="EF2062" s="119"/>
      <c r="EG2062" s="119"/>
      <c r="EH2062" s="119"/>
      <c r="EI2062" s="119"/>
      <c r="EJ2062" s="119"/>
      <c r="EK2062" s="119"/>
      <c r="EL2062" s="119"/>
      <c r="EM2062" s="119"/>
      <c r="EN2062" s="119"/>
      <c r="EO2062" s="119"/>
      <c r="EP2062" s="119"/>
      <c r="EQ2062" s="119"/>
      <c r="ER2062" s="119"/>
      <c r="ES2062" s="119"/>
      <c r="ET2062" s="119"/>
      <c r="EU2062" s="119"/>
      <c r="EV2062" s="119"/>
      <c r="EW2062" s="119"/>
      <c r="EX2062" s="119"/>
      <c r="EY2062" s="119"/>
      <c r="EZ2062" s="119"/>
      <c r="FA2062" s="119"/>
      <c r="FB2062" s="119"/>
      <c r="FC2062" s="119"/>
      <c r="FD2062" s="119"/>
      <c r="FE2062" s="119"/>
      <c r="FF2062" s="119"/>
      <c r="FG2062" s="119"/>
      <c r="FH2062" s="119"/>
      <c r="FI2062" s="119"/>
      <c r="FJ2062" s="119"/>
      <c r="FK2062" s="119"/>
      <c r="FL2062" s="119"/>
      <c r="FM2062" s="119"/>
      <c r="FN2062" s="119"/>
      <c r="FO2062" s="119"/>
      <c r="FP2062" s="119"/>
      <c r="FQ2062" s="119"/>
      <c r="FR2062" s="119"/>
      <c r="FS2062" s="119"/>
      <c r="FT2062" s="119"/>
      <c r="FU2062" s="119"/>
      <c r="FV2062" s="119"/>
      <c r="FW2062" s="119"/>
      <c r="FX2062" s="119"/>
      <c r="FY2062" s="119"/>
      <c r="FZ2062" s="119"/>
      <c r="GA2062" s="119"/>
      <c r="GB2062" s="119"/>
      <c r="GC2062" s="119"/>
      <c r="GD2062" s="119"/>
      <c r="GE2062" s="119"/>
      <c r="GF2062" s="119"/>
      <c r="GG2062" s="119"/>
      <c r="GH2062" s="119"/>
      <c r="GI2062" s="119"/>
      <c r="GJ2062" s="119"/>
      <c r="GK2062" s="119"/>
      <c r="GL2062" s="119"/>
      <c r="GM2062" s="119"/>
      <c r="GN2062" s="119"/>
      <c r="GO2062" s="119"/>
      <c r="GP2062" s="119"/>
      <c r="GQ2062" s="119"/>
      <c r="GR2062" s="119"/>
      <c r="GS2062" s="119"/>
      <c r="GT2062" s="119"/>
      <c r="GU2062" s="119"/>
      <c r="GV2062" s="119"/>
      <c r="GW2062" s="119"/>
      <c r="GX2062" s="119"/>
    </row>
    <row r="2063" spans="1:206">
      <c r="A2063" s="176" t="s">
        <v>3540</v>
      </c>
      <c r="B2063" s="178" t="s">
        <v>3554</v>
      </c>
      <c r="C2063" t="s">
        <v>3533</v>
      </c>
      <c r="D2063" s="187" t="s">
        <v>3567</v>
      </c>
      <c r="E2063" s="118" t="s">
        <v>2785</v>
      </c>
      <c r="F2063" s="119"/>
      <c r="G2063" s="119"/>
      <c r="H2063" s="119"/>
      <c r="I2063" s="119"/>
      <c r="J2063" s="119"/>
      <c r="K2063" s="119"/>
      <c r="L2063" s="119"/>
      <c r="M2063" s="119"/>
      <c r="N2063" s="119"/>
      <c r="O2063" s="119"/>
      <c r="P2063" s="119"/>
      <c r="Q2063" s="119"/>
      <c r="R2063" s="119"/>
      <c r="S2063" s="119"/>
      <c r="T2063" s="119"/>
      <c r="U2063" s="119"/>
      <c r="V2063" s="119"/>
      <c r="W2063" s="119"/>
      <c r="X2063" s="119"/>
      <c r="Y2063" s="119"/>
      <c r="Z2063" s="119"/>
      <c r="AA2063" s="119"/>
      <c r="AB2063" s="119"/>
      <c r="AC2063" s="119"/>
      <c r="AD2063" s="119"/>
      <c r="AE2063" s="119"/>
      <c r="AF2063" s="119"/>
      <c r="AG2063" s="119"/>
      <c r="AH2063" s="119"/>
      <c r="AI2063" s="119"/>
      <c r="AJ2063" s="119"/>
      <c r="AK2063" s="119"/>
      <c r="AL2063" s="119"/>
      <c r="AM2063" s="119"/>
      <c r="AN2063" s="119"/>
      <c r="AO2063" s="119"/>
      <c r="AP2063" s="119"/>
      <c r="AQ2063" s="119"/>
      <c r="AR2063" s="119"/>
      <c r="AS2063" s="119"/>
      <c r="AT2063" s="119"/>
      <c r="AU2063" s="119"/>
      <c r="AV2063" s="119"/>
      <c r="AW2063" s="119"/>
      <c r="AX2063" s="119"/>
      <c r="AY2063" s="119"/>
      <c r="AZ2063" s="119"/>
      <c r="BA2063" s="119"/>
      <c r="BB2063" s="119"/>
      <c r="BC2063" s="119"/>
      <c r="BD2063" s="120"/>
      <c r="BE2063" s="119"/>
      <c r="BF2063" s="119"/>
      <c r="BG2063" s="119"/>
      <c r="BH2063" s="119"/>
      <c r="BI2063" s="120"/>
      <c r="BJ2063" s="119"/>
      <c r="BK2063" s="119"/>
      <c r="BL2063" s="119"/>
      <c r="BM2063" s="119"/>
      <c r="BN2063" s="119"/>
      <c r="BO2063" s="119"/>
      <c r="BP2063" s="119"/>
      <c r="BQ2063" s="119"/>
      <c r="BR2063" s="119"/>
      <c r="BS2063" s="119"/>
      <c r="BT2063" s="119"/>
      <c r="BU2063" s="119"/>
      <c r="BV2063" s="119"/>
      <c r="BW2063" s="119"/>
      <c r="BX2063" s="119"/>
      <c r="BY2063" s="119"/>
      <c r="BZ2063" s="119"/>
      <c r="CA2063" s="119"/>
      <c r="CB2063" s="119"/>
      <c r="CC2063" s="119"/>
      <c r="CD2063" s="119"/>
      <c r="CE2063" s="119"/>
      <c r="CF2063" s="119"/>
      <c r="CG2063" s="119"/>
      <c r="CH2063" s="119"/>
      <c r="CI2063" s="119"/>
      <c r="CJ2063" s="119"/>
      <c r="CK2063" s="119"/>
      <c r="CL2063" s="119"/>
      <c r="CM2063" s="119"/>
      <c r="CN2063" s="119"/>
      <c r="CO2063" s="119"/>
      <c r="CP2063" s="119"/>
      <c r="CQ2063" s="119"/>
      <c r="CR2063" s="119"/>
      <c r="CS2063" s="119"/>
      <c r="CT2063" s="119"/>
      <c r="CU2063" s="119"/>
      <c r="CV2063" s="119"/>
      <c r="CW2063" s="119"/>
      <c r="CX2063" s="119"/>
      <c r="CY2063" s="119"/>
      <c r="CZ2063" s="119"/>
      <c r="DA2063" s="119"/>
      <c r="DB2063" s="120">
        <v>403.41</v>
      </c>
      <c r="DC2063" s="120">
        <v>609.26599999999996</v>
      </c>
      <c r="DD2063" s="120">
        <v>736.81799999999998</v>
      </c>
      <c r="DE2063" s="120">
        <v>967.36900000000003</v>
      </c>
      <c r="DF2063" s="120">
        <v>1247.0640000000001</v>
      </c>
      <c r="DG2063" s="120">
        <v>1612.5509999999999</v>
      </c>
      <c r="DH2063" s="120">
        <v>1991.99</v>
      </c>
      <c r="DI2063" s="120">
        <v>2359.7510000000002</v>
      </c>
      <c r="DJ2063" s="120">
        <v>2885.24</v>
      </c>
      <c r="DK2063" s="120">
        <v>3788.2170000000001</v>
      </c>
      <c r="DL2063" s="120">
        <v>5363.5770000000002</v>
      </c>
      <c r="DM2063" s="120">
        <v>8516.7669999999998</v>
      </c>
      <c r="DN2063" s="120">
        <v>14211.927</v>
      </c>
      <c r="DO2063" s="120">
        <v>27402.249</v>
      </c>
      <c r="DP2063" s="120">
        <v>56322.52</v>
      </c>
      <c r="DQ2063" s="120">
        <v>90407.600999999995</v>
      </c>
      <c r="DR2063" s="120">
        <v>138714.55300000001</v>
      </c>
      <c r="DS2063" s="120">
        <v>213744.05100000001</v>
      </c>
      <c r="DT2063" s="120">
        <v>304664.32199999999</v>
      </c>
      <c r="DU2063" s="120">
        <v>387220.16800000001</v>
      </c>
      <c r="DV2063" s="120">
        <v>464216.88</v>
      </c>
      <c r="DW2063" s="120">
        <v>579729.80799999996</v>
      </c>
      <c r="DX2063" s="120">
        <v>721323.80799999996</v>
      </c>
      <c r="DY2063" s="119"/>
      <c r="DZ2063" s="119"/>
      <c r="EA2063" s="119"/>
      <c r="EB2063" s="119"/>
      <c r="EC2063" s="119"/>
      <c r="ED2063" s="119"/>
      <c r="EE2063" s="119"/>
      <c r="EF2063" s="119"/>
      <c r="EG2063" s="119"/>
      <c r="EH2063" s="119"/>
      <c r="EI2063" s="119"/>
      <c r="EJ2063" s="119"/>
      <c r="EK2063" s="119"/>
      <c r="EL2063" s="119"/>
      <c r="EM2063" s="119"/>
      <c r="EN2063" s="119"/>
      <c r="EO2063" s="119"/>
      <c r="EP2063" s="119"/>
      <c r="EQ2063" s="119"/>
      <c r="ER2063" s="119"/>
      <c r="ES2063" s="119"/>
      <c r="ET2063" s="119"/>
      <c r="EU2063" s="119"/>
      <c r="EV2063" s="119"/>
      <c r="EW2063" s="119"/>
      <c r="EX2063" s="119"/>
      <c r="EY2063" s="119"/>
      <c r="EZ2063" s="119"/>
      <c r="FA2063" s="119"/>
      <c r="FB2063" s="119"/>
      <c r="FC2063" s="119"/>
      <c r="FD2063" s="119"/>
      <c r="FE2063" s="119"/>
      <c r="FF2063" s="119"/>
      <c r="FG2063" s="119"/>
      <c r="FH2063" s="119"/>
      <c r="FI2063" s="119"/>
      <c r="FJ2063" s="119"/>
      <c r="FK2063" s="119"/>
      <c r="FL2063" s="119"/>
      <c r="FM2063" s="119"/>
      <c r="FN2063" s="119"/>
      <c r="FO2063" s="119"/>
      <c r="FP2063" s="119"/>
      <c r="FQ2063" s="119"/>
      <c r="FR2063" s="119"/>
      <c r="FS2063" s="119"/>
      <c r="FT2063" s="119"/>
      <c r="FU2063" s="119"/>
      <c r="FV2063" s="119"/>
      <c r="FW2063" s="119"/>
      <c r="FX2063" s="119"/>
      <c r="FY2063" s="119"/>
      <c r="FZ2063" s="119"/>
      <c r="GA2063" s="119"/>
      <c r="GB2063" s="119"/>
      <c r="GC2063" s="119"/>
      <c r="GD2063" s="119"/>
      <c r="GE2063" s="119"/>
      <c r="GF2063" s="119"/>
      <c r="GG2063" s="119"/>
      <c r="GH2063" s="119"/>
      <c r="GI2063" s="119"/>
      <c r="GJ2063" s="119"/>
      <c r="GK2063" s="119"/>
      <c r="GL2063" s="119"/>
      <c r="GM2063" s="119"/>
      <c r="GN2063" s="119"/>
      <c r="GO2063" s="119"/>
      <c r="GP2063" s="119"/>
      <c r="GQ2063" s="119"/>
      <c r="GR2063" s="119"/>
      <c r="GS2063" s="119"/>
      <c r="GT2063" s="119"/>
      <c r="GU2063" s="119"/>
      <c r="GV2063" s="119"/>
      <c r="GW2063" s="119"/>
      <c r="GX2063" s="119"/>
    </row>
    <row r="2064" spans="1:206">
      <c r="A2064" s="176" t="s">
        <v>3540</v>
      </c>
      <c r="B2064" s="178" t="s">
        <v>3554</v>
      </c>
      <c r="C2064" t="s">
        <v>3533</v>
      </c>
      <c r="D2064" s="187" t="s">
        <v>3567</v>
      </c>
      <c r="E2064" s="118" t="s">
        <v>2786</v>
      </c>
      <c r="F2064" s="119"/>
      <c r="G2064" s="119"/>
      <c r="H2064" s="119"/>
      <c r="I2064" s="119"/>
      <c r="J2064" s="119"/>
      <c r="K2064" s="119"/>
      <c r="L2064" s="119"/>
      <c r="M2064" s="119"/>
      <c r="N2064" s="119"/>
      <c r="O2064" s="119"/>
      <c r="P2064" s="119"/>
      <c r="Q2064" s="119"/>
      <c r="R2064" s="119"/>
      <c r="S2064" s="119"/>
      <c r="T2064" s="119"/>
      <c r="U2064" s="119"/>
      <c r="V2064" s="119"/>
      <c r="W2064" s="119"/>
      <c r="X2064" s="119"/>
      <c r="Y2064" s="119"/>
      <c r="Z2064" s="119"/>
      <c r="AA2064" s="119"/>
      <c r="AB2064" s="119"/>
      <c r="AC2064" s="119"/>
      <c r="AD2064" s="119"/>
      <c r="AE2064" s="119"/>
      <c r="AF2064" s="119"/>
      <c r="AG2064" s="119"/>
      <c r="AH2064" s="119"/>
      <c r="AI2064" s="119"/>
      <c r="AJ2064" s="119"/>
      <c r="AK2064" s="119"/>
      <c r="AL2064" s="119"/>
      <c r="AM2064" s="119"/>
      <c r="AN2064" s="119"/>
      <c r="AO2064" s="119"/>
      <c r="AP2064" s="119"/>
      <c r="AQ2064" s="119"/>
      <c r="AR2064" s="119"/>
      <c r="AS2064" s="119"/>
      <c r="AT2064" s="119"/>
      <c r="AU2064" s="119"/>
      <c r="AV2064" s="119"/>
      <c r="AW2064" s="119"/>
      <c r="AX2064" s="119"/>
      <c r="AY2064" s="119"/>
      <c r="AZ2064" s="119"/>
      <c r="BA2064" s="119"/>
      <c r="BB2064" s="119"/>
      <c r="BC2064" s="119"/>
      <c r="BD2064" s="120"/>
      <c r="BE2064" s="119"/>
      <c r="BF2064" s="119"/>
      <c r="BG2064" s="119"/>
      <c r="BH2064" s="119"/>
      <c r="BI2064" s="120"/>
      <c r="BJ2064" s="119"/>
      <c r="BK2064" s="119"/>
      <c r="BL2064" s="119"/>
      <c r="BM2064" s="119"/>
      <c r="BN2064" s="119"/>
      <c r="BO2064" s="119"/>
      <c r="BP2064" s="119"/>
      <c r="BQ2064" s="119"/>
      <c r="BR2064" s="119"/>
      <c r="BS2064" s="119"/>
      <c r="BT2064" s="119"/>
      <c r="BU2064" s="119"/>
      <c r="BV2064" s="119"/>
      <c r="BW2064" s="119"/>
      <c r="BX2064" s="119"/>
      <c r="BY2064" s="119"/>
      <c r="BZ2064" s="119"/>
      <c r="CA2064" s="119"/>
      <c r="CB2064" s="119"/>
      <c r="CC2064" s="119"/>
      <c r="CD2064" s="119"/>
      <c r="CE2064" s="119"/>
      <c r="CF2064" s="119"/>
      <c r="CG2064" s="119"/>
      <c r="CH2064" s="119"/>
      <c r="CI2064" s="119"/>
      <c r="CJ2064" s="119"/>
      <c r="CK2064" s="119"/>
      <c r="CL2064" s="119"/>
      <c r="CM2064" s="119"/>
      <c r="CN2064" s="119"/>
      <c r="CO2064" s="119"/>
      <c r="CP2064" s="119"/>
      <c r="CQ2064" s="119"/>
      <c r="CR2064" s="119"/>
      <c r="CS2064" s="119"/>
      <c r="CT2064" s="119"/>
      <c r="CU2064" s="119"/>
      <c r="CV2064" s="119"/>
      <c r="CW2064" s="119"/>
      <c r="CX2064" s="119"/>
      <c r="CY2064" s="119"/>
      <c r="CZ2064" s="119"/>
      <c r="DA2064" s="119"/>
      <c r="DB2064" s="120">
        <v>0.05</v>
      </c>
      <c r="DC2064" s="120">
        <v>0.217</v>
      </c>
      <c r="DD2064" s="120">
        <v>0.38900000000000001</v>
      </c>
      <c r="DE2064" s="120">
        <v>0.57299999999999995</v>
      </c>
      <c r="DF2064" s="120">
        <v>0.79700000000000004</v>
      </c>
      <c r="DG2064" s="120">
        <v>1.843</v>
      </c>
      <c r="DH2064" s="120">
        <v>2.419</v>
      </c>
      <c r="DI2064" s="120">
        <v>4.7320000000000002</v>
      </c>
      <c r="DJ2064" s="120">
        <v>17.914000000000001</v>
      </c>
      <c r="DK2064" s="120">
        <v>101.339</v>
      </c>
      <c r="DL2064" s="120">
        <v>667.23800000000006</v>
      </c>
      <c r="DM2064" s="120">
        <v>2786.2289999999998</v>
      </c>
      <c r="DN2064" s="120">
        <v>3882.6280000000002</v>
      </c>
      <c r="DO2064" s="120">
        <v>5326.3050000000003</v>
      </c>
      <c r="DP2064" s="120">
        <v>6954.3</v>
      </c>
      <c r="DQ2064" s="120">
        <v>7787.3109999999997</v>
      </c>
      <c r="DR2064" s="120">
        <v>7802.2489999999998</v>
      </c>
      <c r="DS2064" s="120">
        <v>8524.3459999999995</v>
      </c>
      <c r="DT2064" s="120">
        <v>9764.4950000000008</v>
      </c>
      <c r="DU2064" s="120">
        <v>13844.437</v>
      </c>
      <c r="DV2064" s="120">
        <v>20681.768</v>
      </c>
      <c r="DW2064" s="120">
        <v>24666.768</v>
      </c>
      <c r="DX2064" s="120">
        <v>32622.352999999999</v>
      </c>
      <c r="DY2064" s="119"/>
      <c r="DZ2064" s="119"/>
      <c r="EA2064" s="119"/>
      <c r="EB2064" s="119"/>
      <c r="EC2064" s="119"/>
      <c r="ED2064" s="119"/>
      <c r="EE2064" s="119"/>
      <c r="EF2064" s="119"/>
      <c r="EG2064" s="119"/>
      <c r="EH2064" s="119"/>
      <c r="EI2064" s="119"/>
      <c r="EJ2064" s="119"/>
      <c r="EK2064" s="119"/>
      <c r="EL2064" s="119"/>
      <c r="EM2064" s="119"/>
      <c r="EN2064" s="119"/>
      <c r="EO2064" s="119"/>
      <c r="EP2064" s="119"/>
      <c r="EQ2064" s="119"/>
      <c r="ER2064" s="119"/>
      <c r="ES2064" s="119"/>
      <c r="ET2064" s="119"/>
      <c r="EU2064" s="119"/>
      <c r="EV2064" s="119"/>
      <c r="EW2064" s="119"/>
      <c r="EX2064" s="119"/>
      <c r="EY2064" s="119"/>
      <c r="EZ2064" s="119"/>
      <c r="FA2064" s="119"/>
      <c r="FB2064" s="119"/>
      <c r="FC2064" s="119"/>
      <c r="FD2064" s="119"/>
      <c r="FE2064" s="119"/>
      <c r="FF2064" s="119"/>
      <c r="FG2064" s="119"/>
      <c r="FH2064" s="119"/>
      <c r="FI2064" s="119"/>
      <c r="FJ2064" s="119"/>
      <c r="FK2064" s="119"/>
      <c r="FL2064" s="119"/>
      <c r="FM2064" s="119"/>
      <c r="FN2064" s="119"/>
      <c r="FO2064" s="119"/>
      <c r="FP2064" s="119"/>
      <c r="FQ2064" s="119"/>
      <c r="FR2064" s="119"/>
      <c r="FS2064" s="119"/>
      <c r="FT2064" s="119"/>
      <c r="FU2064" s="119"/>
      <c r="FV2064" s="119"/>
      <c r="FW2064" s="119"/>
      <c r="FX2064" s="119"/>
      <c r="FY2064" s="119"/>
      <c r="FZ2064" s="119"/>
      <c r="GA2064" s="119"/>
      <c r="GB2064" s="119"/>
      <c r="GC2064" s="119"/>
      <c r="GD2064" s="119"/>
      <c r="GE2064" s="119"/>
      <c r="GF2064" s="119"/>
      <c r="GG2064" s="119"/>
      <c r="GH2064" s="119"/>
      <c r="GI2064" s="119"/>
      <c r="GJ2064" s="119"/>
      <c r="GK2064" s="119"/>
      <c r="GL2064" s="119"/>
      <c r="GM2064" s="119"/>
      <c r="GN2064" s="119"/>
      <c r="GO2064" s="119"/>
      <c r="GP2064" s="119"/>
      <c r="GQ2064" s="119"/>
      <c r="GR2064" s="119"/>
      <c r="GS2064" s="119"/>
      <c r="GT2064" s="119"/>
      <c r="GU2064" s="119"/>
      <c r="GV2064" s="119"/>
      <c r="GW2064" s="119"/>
      <c r="GX2064" s="119"/>
    </row>
    <row r="2065" spans="1:206">
      <c r="A2065" s="176" t="s">
        <v>3540</v>
      </c>
      <c r="B2065" s="178" t="s">
        <v>3554</v>
      </c>
      <c r="C2065" t="s">
        <v>3533</v>
      </c>
      <c r="D2065" s="187" t="s">
        <v>3567</v>
      </c>
      <c r="E2065" s="118" t="s">
        <v>2787</v>
      </c>
      <c r="F2065" s="119"/>
      <c r="G2065" s="119"/>
      <c r="H2065" s="119"/>
      <c r="I2065" s="119"/>
      <c r="J2065" s="119"/>
      <c r="K2065" s="119"/>
      <c r="L2065" s="119"/>
      <c r="M2065" s="119"/>
      <c r="N2065" s="119"/>
      <c r="O2065" s="119"/>
      <c r="P2065" s="119"/>
      <c r="Q2065" s="119"/>
      <c r="R2065" s="119"/>
      <c r="S2065" s="119"/>
      <c r="T2065" s="119"/>
      <c r="U2065" s="119"/>
      <c r="V2065" s="119"/>
      <c r="W2065" s="119"/>
      <c r="X2065" s="119"/>
      <c r="Y2065" s="119"/>
      <c r="Z2065" s="119"/>
      <c r="AA2065" s="119"/>
      <c r="AB2065" s="119"/>
      <c r="AC2065" s="119"/>
      <c r="AD2065" s="119"/>
      <c r="AE2065" s="119"/>
      <c r="AF2065" s="119"/>
      <c r="AG2065" s="119"/>
      <c r="AH2065" s="119"/>
      <c r="AI2065" s="119"/>
      <c r="AJ2065" s="119"/>
      <c r="AK2065" s="119"/>
      <c r="AL2065" s="119"/>
      <c r="AM2065" s="119"/>
      <c r="AN2065" s="119"/>
      <c r="AO2065" s="119"/>
      <c r="AP2065" s="119"/>
      <c r="AQ2065" s="119"/>
      <c r="AR2065" s="119"/>
      <c r="AS2065" s="119"/>
      <c r="AT2065" s="119"/>
      <c r="AU2065" s="119"/>
      <c r="AV2065" s="119"/>
      <c r="AW2065" s="119"/>
      <c r="AX2065" s="119"/>
      <c r="AY2065" s="119"/>
      <c r="AZ2065" s="119"/>
      <c r="BA2065" s="119"/>
      <c r="BB2065" s="119"/>
      <c r="BC2065" s="119"/>
      <c r="BD2065" s="120"/>
      <c r="BE2065" s="119"/>
      <c r="BF2065" s="119"/>
      <c r="BG2065" s="119"/>
      <c r="BH2065" s="119"/>
      <c r="BI2065" s="120"/>
      <c r="BJ2065" s="119"/>
      <c r="BK2065" s="119"/>
      <c r="BL2065" s="119"/>
      <c r="BM2065" s="119"/>
      <c r="BN2065" s="119"/>
      <c r="BO2065" s="119"/>
      <c r="BP2065" s="119"/>
      <c r="BQ2065" s="119"/>
      <c r="BR2065" s="119"/>
      <c r="BS2065" s="119"/>
      <c r="BT2065" s="119"/>
      <c r="BU2065" s="119"/>
      <c r="BV2065" s="119"/>
      <c r="BW2065" s="119"/>
      <c r="BX2065" s="119"/>
      <c r="BY2065" s="119"/>
      <c r="BZ2065" s="119"/>
      <c r="CA2065" s="119"/>
      <c r="CB2065" s="119"/>
      <c r="CC2065" s="119"/>
      <c r="CD2065" s="119"/>
      <c r="CE2065" s="119"/>
      <c r="CF2065" s="119"/>
      <c r="CG2065" s="119"/>
      <c r="CH2065" s="119"/>
      <c r="CI2065" s="119"/>
      <c r="CJ2065" s="119"/>
      <c r="CK2065" s="119"/>
      <c r="CL2065" s="119"/>
      <c r="CM2065" s="119"/>
      <c r="CN2065" s="119"/>
      <c r="CO2065" s="119"/>
      <c r="CP2065" s="119"/>
      <c r="CQ2065" s="119"/>
      <c r="CR2065" s="119"/>
      <c r="CS2065" s="119"/>
      <c r="CT2065" s="119"/>
      <c r="CU2065" s="119"/>
      <c r="CV2065" s="119"/>
      <c r="CW2065" s="119"/>
      <c r="CX2065" s="119"/>
      <c r="CY2065" s="119"/>
      <c r="CZ2065" s="119"/>
      <c r="DA2065" s="119"/>
      <c r="DB2065" s="120">
        <v>18.417999999999999</v>
      </c>
      <c r="DC2065" s="120">
        <v>22.04</v>
      </c>
      <c r="DD2065" s="120">
        <v>23.911999999999999</v>
      </c>
      <c r="DE2065" s="120">
        <v>26.297000000000001</v>
      </c>
      <c r="DF2065" s="120">
        <v>31.013000000000002</v>
      </c>
      <c r="DG2065" s="120">
        <v>33.131999999999998</v>
      </c>
      <c r="DH2065" s="120">
        <v>39.966000000000001</v>
      </c>
      <c r="DI2065" s="120">
        <v>43.478000000000002</v>
      </c>
      <c r="DJ2065" s="120">
        <v>60.328000000000003</v>
      </c>
      <c r="DK2065" s="120">
        <v>81.444000000000003</v>
      </c>
      <c r="DL2065" s="120">
        <v>117.735</v>
      </c>
      <c r="DM2065" s="120">
        <v>193.39099999999999</v>
      </c>
      <c r="DN2065" s="120">
        <v>423.35599999999999</v>
      </c>
      <c r="DO2065" s="120">
        <v>713.76800000000003</v>
      </c>
      <c r="DP2065" s="120">
        <v>1453.942</v>
      </c>
      <c r="DQ2065" s="120">
        <v>3162.4989999999998</v>
      </c>
      <c r="DR2065" s="120">
        <v>5649.4889999999996</v>
      </c>
      <c r="DS2065" s="120">
        <v>8944.3490000000002</v>
      </c>
      <c r="DT2065" s="120">
        <v>14529.048000000001</v>
      </c>
      <c r="DU2065" s="120">
        <v>26533.125</v>
      </c>
      <c r="DV2065" s="120">
        <v>35769.620999999999</v>
      </c>
      <c r="DW2065" s="120">
        <v>50919.241999999998</v>
      </c>
      <c r="DX2065" s="120">
        <v>78248.414000000004</v>
      </c>
      <c r="DY2065" s="119"/>
      <c r="DZ2065" s="119"/>
      <c r="EA2065" s="119"/>
      <c r="EB2065" s="119"/>
      <c r="EC2065" s="119"/>
      <c r="ED2065" s="119"/>
      <c r="EE2065" s="119"/>
      <c r="EF2065" s="119"/>
      <c r="EG2065" s="119"/>
      <c r="EH2065" s="119"/>
      <c r="EI2065" s="119"/>
      <c r="EJ2065" s="119"/>
      <c r="EK2065" s="119"/>
      <c r="EL2065" s="119"/>
      <c r="EM2065" s="119"/>
      <c r="EN2065" s="119"/>
      <c r="EO2065" s="119"/>
      <c r="EP2065" s="119"/>
      <c r="EQ2065" s="119"/>
      <c r="ER2065" s="119"/>
      <c r="ES2065" s="119"/>
      <c r="ET2065" s="119"/>
      <c r="EU2065" s="119"/>
      <c r="EV2065" s="119"/>
      <c r="EW2065" s="119"/>
      <c r="EX2065" s="119"/>
      <c r="EY2065" s="119"/>
      <c r="EZ2065" s="119"/>
      <c r="FA2065" s="119"/>
      <c r="FB2065" s="119"/>
      <c r="FC2065" s="119"/>
      <c r="FD2065" s="119"/>
      <c r="FE2065" s="119"/>
      <c r="FF2065" s="119"/>
      <c r="FG2065" s="119"/>
      <c r="FH2065" s="119"/>
      <c r="FI2065" s="119"/>
      <c r="FJ2065" s="119"/>
      <c r="FK2065" s="119"/>
      <c r="FL2065" s="119"/>
      <c r="FM2065" s="119"/>
      <c r="FN2065" s="119"/>
      <c r="FO2065" s="119"/>
      <c r="FP2065" s="119"/>
      <c r="FQ2065" s="119"/>
      <c r="FR2065" s="119"/>
      <c r="FS2065" s="119"/>
      <c r="FT2065" s="119"/>
      <c r="FU2065" s="119"/>
      <c r="FV2065" s="119"/>
      <c r="FW2065" s="119"/>
      <c r="FX2065" s="119"/>
      <c r="FY2065" s="119"/>
      <c r="FZ2065" s="119"/>
      <c r="GA2065" s="119"/>
      <c r="GB2065" s="119"/>
      <c r="GC2065" s="119"/>
      <c r="GD2065" s="119"/>
      <c r="GE2065" s="119"/>
      <c r="GF2065" s="119"/>
      <c r="GG2065" s="119"/>
      <c r="GH2065" s="119"/>
      <c r="GI2065" s="119"/>
      <c r="GJ2065" s="119"/>
      <c r="GK2065" s="119"/>
      <c r="GL2065" s="119"/>
      <c r="GM2065" s="119"/>
      <c r="GN2065" s="119"/>
      <c r="GO2065" s="119"/>
      <c r="GP2065" s="119"/>
      <c r="GQ2065" s="119"/>
      <c r="GR2065" s="119"/>
      <c r="GS2065" s="119"/>
      <c r="GT2065" s="119"/>
      <c r="GU2065" s="119"/>
      <c r="GV2065" s="119"/>
      <c r="GW2065" s="119"/>
      <c r="GX2065" s="119"/>
    </row>
    <row r="2066" spans="1:206">
      <c r="A2066" s="176" t="s">
        <v>3540</v>
      </c>
      <c r="B2066" s="178" t="s">
        <v>3554</v>
      </c>
      <c r="C2066" t="s">
        <v>3533</v>
      </c>
      <c r="D2066" s="187" t="s">
        <v>3567</v>
      </c>
      <c r="E2066" s="118" t="s">
        <v>2788</v>
      </c>
      <c r="F2066" s="119"/>
      <c r="G2066" s="119"/>
      <c r="H2066" s="119"/>
      <c r="I2066" s="119"/>
      <c r="J2066" s="119"/>
      <c r="K2066" s="119"/>
      <c r="L2066" s="119"/>
      <c r="M2066" s="119"/>
      <c r="N2066" s="119"/>
      <c r="O2066" s="119"/>
      <c r="P2066" s="119"/>
      <c r="Q2066" s="119"/>
      <c r="R2066" s="119"/>
      <c r="S2066" s="119"/>
      <c r="T2066" s="119"/>
      <c r="U2066" s="119"/>
      <c r="V2066" s="119"/>
      <c r="W2066" s="119"/>
      <c r="X2066" s="119"/>
      <c r="Y2066" s="119"/>
      <c r="Z2066" s="119"/>
      <c r="AA2066" s="119"/>
      <c r="AB2066" s="119"/>
      <c r="AC2066" s="119"/>
      <c r="AD2066" s="119"/>
      <c r="AE2066" s="119"/>
      <c r="AF2066" s="119"/>
      <c r="AG2066" s="119"/>
      <c r="AH2066" s="119"/>
      <c r="AI2066" s="119"/>
      <c r="AJ2066" s="119"/>
      <c r="AK2066" s="119"/>
      <c r="AL2066" s="119"/>
      <c r="AM2066" s="119"/>
      <c r="AN2066" s="119"/>
      <c r="AO2066" s="119"/>
      <c r="AP2066" s="119"/>
      <c r="AQ2066" s="119"/>
      <c r="AR2066" s="119"/>
      <c r="AS2066" s="119"/>
      <c r="AT2066" s="119"/>
      <c r="AU2066" s="119"/>
      <c r="AV2066" s="119"/>
      <c r="AW2066" s="119"/>
      <c r="AX2066" s="119"/>
      <c r="AY2066" s="119"/>
      <c r="AZ2066" s="119"/>
      <c r="BA2066" s="119"/>
      <c r="BB2066" s="119"/>
      <c r="BC2066" s="119"/>
      <c r="BD2066" s="120"/>
      <c r="BE2066" s="119"/>
      <c r="BF2066" s="119"/>
      <c r="BG2066" s="119"/>
      <c r="BH2066" s="119"/>
      <c r="BI2066" s="120"/>
      <c r="BJ2066" s="119"/>
      <c r="BK2066" s="119"/>
      <c r="BL2066" s="119"/>
      <c r="BM2066" s="119"/>
      <c r="BN2066" s="119"/>
      <c r="BO2066" s="119"/>
      <c r="BP2066" s="119"/>
      <c r="BQ2066" s="119"/>
      <c r="BR2066" s="119"/>
      <c r="BS2066" s="119"/>
      <c r="BT2066" s="119"/>
      <c r="BU2066" s="119"/>
      <c r="BV2066" s="119"/>
      <c r="BW2066" s="119"/>
      <c r="BX2066" s="119"/>
      <c r="BY2066" s="119"/>
      <c r="BZ2066" s="119"/>
      <c r="CA2066" s="119"/>
      <c r="CB2066" s="119"/>
      <c r="CC2066" s="119"/>
      <c r="CD2066" s="119"/>
      <c r="CE2066" s="119"/>
      <c r="CF2066" s="119"/>
      <c r="CG2066" s="119"/>
      <c r="CH2066" s="119"/>
      <c r="CI2066" s="119"/>
      <c r="CJ2066" s="119"/>
      <c r="CK2066" s="119"/>
      <c r="CL2066" s="119"/>
      <c r="CM2066" s="119"/>
      <c r="CN2066" s="119"/>
      <c r="CO2066" s="119"/>
      <c r="CP2066" s="119"/>
      <c r="CQ2066" s="119"/>
      <c r="CR2066" s="119"/>
      <c r="CS2066" s="119"/>
      <c r="CT2066" s="119"/>
      <c r="CU2066" s="119"/>
      <c r="CV2066" s="119"/>
      <c r="CW2066" s="119"/>
      <c r="CX2066" s="119"/>
      <c r="CY2066" s="119"/>
      <c r="CZ2066" s="119"/>
      <c r="DA2066" s="119"/>
      <c r="DB2066" s="120">
        <v>877.47</v>
      </c>
      <c r="DC2066" s="120">
        <v>1029.8610000000001</v>
      </c>
      <c r="DD2066" s="120">
        <v>1169.559</v>
      </c>
      <c r="DE2066" s="120">
        <v>1349.48</v>
      </c>
      <c r="DF2066" s="120">
        <v>1753.3979999999999</v>
      </c>
      <c r="DG2066" s="120">
        <v>2694.6779999999999</v>
      </c>
      <c r="DH2066" s="120">
        <v>3912.1379999999999</v>
      </c>
      <c r="DI2066" s="120">
        <v>5612.12</v>
      </c>
      <c r="DJ2066" s="120">
        <v>9716.3040000000001</v>
      </c>
      <c r="DK2066" s="120">
        <v>16874.400000000001</v>
      </c>
      <c r="DL2066" s="120">
        <v>27410.698</v>
      </c>
      <c r="DM2066" s="120">
        <v>53450.249000000003</v>
      </c>
      <c r="DN2066" s="120">
        <v>81997.535000000003</v>
      </c>
      <c r="DO2066" s="120">
        <v>103092.155</v>
      </c>
      <c r="DP2066" s="120">
        <v>125725.587</v>
      </c>
      <c r="DQ2066" s="120">
        <v>147424.71599999999</v>
      </c>
      <c r="DR2066" s="120">
        <v>167247.51</v>
      </c>
      <c r="DS2066" s="120">
        <v>198112.21900000001</v>
      </c>
      <c r="DT2066" s="120">
        <v>220529.44699999999</v>
      </c>
      <c r="DU2066" s="120">
        <v>248655.024</v>
      </c>
      <c r="DV2066" s="120">
        <v>297043.06800000003</v>
      </c>
      <c r="DW2066" s="120">
        <v>353561.76400000002</v>
      </c>
      <c r="DX2066" s="120">
        <v>439076.96899999998</v>
      </c>
      <c r="DY2066" s="119"/>
      <c r="DZ2066" s="119"/>
      <c r="EA2066" s="119"/>
      <c r="EB2066" s="119"/>
      <c r="EC2066" s="119"/>
      <c r="ED2066" s="119"/>
      <c r="EE2066" s="119"/>
      <c r="EF2066" s="119"/>
      <c r="EG2066" s="119"/>
      <c r="EH2066" s="119"/>
      <c r="EI2066" s="119"/>
      <c r="EJ2066" s="119"/>
      <c r="EK2066" s="119"/>
      <c r="EL2066" s="119"/>
      <c r="EM2066" s="119"/>
      <c r="EN2066" s="119"/>
      <c r="EO2066" s="119"/>
      <c r="EP2066" s="119"/>
      <c r="EQ2066" s="119"/>
      <c r="ER2066" s="119"/>
      <c r="ES2066" s="119"/>
      <c r="ET2066" s="119"/>
      <c r="EU2066" s="119"/>
      <c r="EV2066" s="119"/>
      <c r="EW2066" s="119"/>
      <c r="EX2066" s="119"/>
      <c r="EY2066" s="119"/>
      <c r="EZ2066" s="119"/>
      <c r="FA2066" s="119"/>
      <c r="FB2066" s="119"/>
      <c r="FC2066" s="119"/>
      <c r="FD2066" s="119"/>
      <c r="FE2066" s="119"/>
      <c r="FF2066" s="119"/>
      <c r="FG2066" s="119"/>
      <c r="FH2066" s="119"/>
      <c r="FI2066" s="119"/>
      <c r="FJ2066" s="119"/>
      <c r="FK2066" s="119"/>
      <c r="FL2066" s="119"/>
      <c r="FM2066" s="119"/>
      <c r="FN2066" s="119"/>
      <c r="FO2066" s="119"/>
      <c r="FP2066" s="119"/>
      <c r="FQ2066" s="119"/>
      <c r="FR2066" s="119"/>
      <c r="FS2066" s="119"/>
      <c r="FT2066" s="119"/>
      <c r="FU2066" s="119"/>
      <c r="FV2066" s="119"/>
      <c r="FW2066" s="119"/>
      <c r="FX2066" s="119"/>
      <c r="FY2066" s="119"/>
      <c r="FZ2066" s="119"/>
      <c r="GA2066" s="119"/>
      <c r="GB2066" s="119"/>
      <c r="GC2066" s="119"/>
      <c r="GD2066" s="119"/>
      <c r="GE2066" s="119"/>
      <c r="GF2066" s="119"/>
      <c r="GG2066" s="119"/>
      <c r="GH2066" s="119"/>
      <c r="GI2066" s="119"/>
      <c r="GJ2066" s="119"/>
      <c r="GK2066" s="119"/>
      <c r="GL2066" s="119"/>
      <c r="GM2066" s="119"/>
      <c r="GN2066" s="119"/>
      <c r="GO2066" s="119"/>
      <c r="GP2066" s="119"/>
      <c r="GQ2066" s="119"/>
      <c r="GR2066" s="119"/>
      <c r="GS2066" s="119"/>
      <c r="GT2066" s="119"/>
      <c r="GU2066" s="119"/>
      <c r="GV2066" s="119"/>
      <c r="GW2066" s="119"/>
      <c r="GX2066" s="119"/>
    </row>
    <row r="2067" spans="1:206">
      <c r="A2067" s="176" t="s">
        <v>3540</v>
      </c>
      <c r="B2067" s="178" t="s">
        <v>3554</v>
      </c>
      <c r="C2067" t="s">
        <v>3533</v>
      </c>
      <c r="D2067" s="187" t="s">
        <v>3567</v>
      </c>
      <c r="E2067" s="118" t="s">
        <v>2789</v>
      </c>
      <c r="F2067" s="119"/>
      <c r="G2067" s="119"/>
      <c r="H2067" s="119"/>
      <c r="I2067" s="119"/>
      <c r="J2067" s="119"/>
      <c r="K2067" s="119"/>
      <c r="L2067" s="119"/>
      <c r="M2067" s="119"/>
      <c r="N2067" s="119"/>
      <c r="O2067" s="119"/>
      <c r="P2067" s="119"/>
      <c r="Q2067" s="119"/>
      <c r="R2067" s="119"/>
      <c r="S2067" s="119"/>
      <c r="T2067" s="119"/>
      <c r="U2067" s="119"/>
      <c r="V2067" s="119"/>
      <c r="W2067" s="119"/>
      <c r="X2067" s="119"/>
      <c r="Y2067" s="119"/>
      <c r="Z2067" s="119"/>
      <c r="AA2067" s="119"/>
      <c r="AB2067" s="119"/>
      <c r="AC2067" s="119"/>
      <c r="AD2067" s="119"/>
      <c r="AE2067" s="119"/>
      <c r="AF2067" s="119"/>
      <c r="AG2067" s="119"/>
      <c r="AH2067" s="119"/>
      <c r="AI2067" s="119"/>
      <c r="AJ2067" s="119"/>
      <c r="AK2067" s="119"/>
      <c r="AL2067" s="119"/>
      <c r="AM2067" s="119"/>
      <c r="AN2067" s="119"/>
      <c r="AO2067" s="119"/>
      <c r="AP2067" s="119"/>
      <c r="AQ2067" s="119"/>
      <c r="AR2067" s="119"/>
      <c r="AS2067" s="119"/>
      <c r="AT2067" s="119"/>
      <c r="AU2067" s="119"/>
      <c r="AV2067" s="119"/>
      <c r="AW2067" s="119"/>
      <c r="AX2067" s="119"/>
      <c r="AY2067" s="119"/>
      <c r="AZ2067" s="119"/>
      <c r="BA2067" s="119"/>
      <c r="BB2067" s="119"/>
      <c r="BC2067" s="119"/>
      <c r="BD2067" s="120"/>
      <c r="BE2067" s="119"/>
      <c r="BF2067" s="119"/>
      <c r="BG2067" s="119"/>
      <c r="BH2067" s="119"/>
      <c r="BI2067" s="120"/>
      <c r="BJ2067" s="119"/>
      <c r="BK2067" s="119"/>
      <c r="BL2067" s="119"/>
      <c r="BM2067" s="119"/>
      <c r="BN2067" s="119"/>
      <c r="BO2067" s="119"/>
      <c r="BP2067" s="119"/>
      <c r="BQ2067" s="119"/>
      <c r="BR2067" s="119"/>
      <c r="BS2067" s="119"/>
      <c r="BT2067" s="119"/>
      <c r="BU2067" s="119"/>
      <c r="BV2067" s="119"/>
      <c r="BW2067" s="119"/>
      <c r="BX2067" s="119"/>
      <c r="BY2067" s="119"/>
      <c r="BZ2067" s="119"/>
      <c r="CA2067" s="119"/>
      <c r="CB2067" s="119"/>
      <c r="CC2067" s="119"/>
      <c r="CD2067" s="119"/>
      <c r="CE2067" s="119"/>
      <c r="CF2067" s="119"/>
      <c r="CG2067" s="119"/>
      <c r="CH2067" s="119"/>
      <c r="CI2067" s="119"/>
      <c r="CJ2067" s="119"/>
      <c r="CK2067" s="119"/>
      <c r="CL2067" s="119"/>
      <c r="CM2067" s="119"/>
      <c r="CN2067" s="119"/>
      <c r="CO2067" s="119"/>
      <c r="CP2067" s="119"/>
      <c r="CQ2067" s="119"/>
      <c r="CR2067" s="119"/>
      <c r="CS2067" s="119"/>
      <c r="CT2067" s="119"/>
      <c r="CU2067" s="119"/>
      <c r="CV2067" s="119"/>
      <c r="CW2067" s="119"/>
      <c r="CX2067" s="119"/>
      <c r="CY2067" s="119"/>
      <c r="CZ2067" s="119"/>
      <c r="DA2067" s="119"/>
      <c r="DB2067" s="120">
        <f>SUM(DB2062:DB2066)</f>
        <v>1310.9960000000001</v>
      </c>
      <c r="DC2067" s="120">
        <f t="shared" ref="DC2067:DX2067" si="241">SUM(DC2062:DC2066)</f>
        <v>1676.1610000000001</v>
      </c>
      <c r="DD2067" s="120">
        <f t="shared" si="241"/>
        <v>1948.182</v>
      </c>
      <c r="DE2067" s="120">
        <f t="shared" si="241"/>
        <v>2364.645</v>
      </c>
      <c r="DF2067" s="120">
        <f t="shared" si="241"/>
        <v>3057.5529999999999</v>
      </c>
      <c r="DG2067" s="120">
        <f t="shared" si="241"/>
        <v>4372.5079999999998</v>
      </c>
      <c r="DH2067" s="120">
        <f t="shared" si="241"/>
        <v>5984.134</v>
      </c>
      <c r="DI2067" s="120">
        <f t="shared" si="241"/>
        <v>8065.5660000000007</v>
      </c>
      <c r="DJ2067" s="120">
        <f t="shared" si="241"/>
        <v>12734.173000000001</v>
      </c>
      <c r="DK2067" s="120">
        <f t="shared" si="241"/>
        <v>20907.497000000003</v>
      </c>
      <c r="DL2067" s="120">
        <f t="shared" si="241"/>
        <v>33652.864000000001</v>
      </c>
      <c r="DM2067" s="120">
        <f t="shared" si="241"/>
        <v>65389.614000000001</v>
      </c>
      <c r="DN2067" s="120">
        <f t="shared" si="241"/>
        <v>101365.21</v>
      </c>
      <c r="DO2067" s="120">
        <f t="shared" si="241"/>
        <v>137034.80799999999</v>
      </c>
      <c r="DP2067" s="120">
        <f t="shared" si="241"/>
        <v>192210.94099999999</v>
      </c>
      <c r="DQ2067" s="120">
        <f t="shared" si="241"/>
        <v>251817.15999999997</v>
      </c>
      <c r="DR2067" s="120">
        <f t="shared" si="241"/>
        <v>324252.06000000006</v>
      </c>
      <c r="DS2067" s="120">
        <f t="shared" si="241"/>
        <v>436933.38</v>
      </c>
      <c r="DT2067" s="120">
        <f t="shared" si="241"/>
        <v>559398.78199999989</v>
      </c>
      <c r="DU2067" s="120">
        <f t="shared" si="241"/>
        <v>689115.10600000003</v>
      </c>
      <c r="DV2067" s="120">
        <f t="shared" si="241"/>
        <v>834797.37899999996</v>
      </c>
      <c r="DW2067" s="120">
        <f t="shared" si="241"/>
        <v>1029557.4839999999</v>
      </c>
      <c r="DX2067" s="120">
        <f t="shared" si="241"/>
        <v>1293369.429</v>
      </c>
      <c r="DY2067" s="120"/>
      <c r="DZ2067" s="119"/>
      <c r="EA2067" s="119"/>
      <c r="EB2067" s="119"/>
      <c r="EC2067" s="119"/>
      <c r="ED2067" s="119"/>
      <c r="EE2067" s="119"/>
      <c r="EF2067" s="119"/>
      <c r="EG2067" s="119"/>
      <c r="EH2067" s="119"/>
      <c r="EI2067" s="119"/>
      <c r="EJ2067" s="119"/>
      <c r="EK2067" s="119"/>
      <c r="EL2067" s="119"/>
      <c r="EM2067" s="119"/>
      <c r="EN2067" s="119"/>
      <c r="EO2067" s="119"/>
      <c r="EP2067" s="119"/>
      <c r="EQ2067" s="119"/>
      <c r="ER2067" s="119"/>
      <c r="ES2067" s="119"/>
      <c r="ET2067" s="119"/>
      <c r="EU2067" s="119"/>
      <c r="EV2067" s="119"/>
      <c r="EW2067" s="119"/>
      <c r="EX2067" s="119"/>
      <c r="EY2067" s="119"/>
      <c r="EZ2067" s="119"/>
      <c r="FA2067" s="119"/>
      <c r="FB2067" s="119"/>
      <c r="FC2067" s="119"/>
      <c r="FD2067" s="119"/>
      <c r="FE2067" s="119"/>
      <c r="FF2067" s="119"/>
      <c r="FG2067" s="119"/>
      <c r="FH2067" s="119"/>
      <c r="FI2067" s="119"/>
      <c r="FJ2067" s="119"/>
      <c r="FK2067" s="119"/>
      <c r="FL2067" s="119"/>
      <c r="FM2067" s="119"/>
      <c r="FN2067" s="119"/>
      <c r="FO2067" s="119"/>
      <c r="FP2067" s="119"/>
      <c r="FQ2067" s="119"/>
      <c r="FR2067" s="119"/>
      <c r="FS2067" s="119"/>
      <c r="FT2067" s="119"/>
      <c r="FU2067" s="119"/>
      <c r="FV2067" s="119"/>
      <c r="FW2067" s="119"/>
      <c r="FX2067" s="119"/>
      <c r="FY2067" s="119"/>
      <c r="FZ2067" s="119"/>
      <c r="GA2067" s="119"/>
      <c r="GB2067" s="119"/>
      <c r="GC2067" s="119"/>
      <c r="GD2067" s="119"/>
      <c r="GE2067" s="119"/>
      <c r="GF2067" s="119"/>
      <c r="GG2067" s="119"/>
      <c r="GH2067" s="119"/>
      <c r="GI2067" s="119"/>
      <c r="GJ2067" s="119"/>
      <c r="GK2067" s="119"/>
      <c r="GL2067" s="119"/>
      <c r="GM2067" s="119"/>
      <c r="GN2067" s="119"/>
      <c r="GO2067" s="119"/>
      <c r="GP2067" s="119"/>
      <c r="GQ2067" s="119"/>
      <c r="GR2067" s="119"/>
      <c r="GS2067" s="119"/>
      <c r="GT2067" s="119"/>
      <c r="GU2067" s="119"/>
      <c r="GV2067" s="119"/>
      <c r="GW2067" s="119"/>
      <c r="GX2067" s="119"/>
    </row>
    <row r="2068" spans="1:206">
      <c r="A2068" s="176" t="s">
        <v>3540</v>
      </c>
      <c r="B2068" s="178" t="s">
        <v>3554</v>
      </c>
      <c r="C2068" t="s">
        <v>3533</v>
      </c>
      <c r="D2068" s="187" t="s">
        <v>3567</v>
      </c>
      <c r="E2068" s="118" t="s">
        <v>2790</v>
      </c>
      <c r="F2068" s="119"/>
      <c r="G2068" s="119"/>
      <c r="H2068" s="119"/>
      <c r="I2068" s="119"/>
      <c r="J2068" s="119"/>
      <c r="K2068" s="119"/>
      <c r="L2068" s="119"/>
      <c r="M2068" s="119"/>
      <c r="N2068" s="119"/>
      <c r="O2068" s="119"/>
      <c r="P2068" s="119"/>
      <c r="Q2068" s="119"/>
      <c r="R2068" s="119"/>
      <c r="S2068" s="119"/>
      <c r="T2068" s="119"/>
      <c r="U2068" s="119"/>
      <c r="V2068" s="119"/>
      <c r="W2068" s="119"/>
      <c r="X2068" s="119"/>
      <c r="Y2068" s="119"/>
      <c r="Z2068" s="119"/>
      <c r="AA2068" s="119"/>
      <c r="AB2068" s="119"/>
      <c r="AC2068" s="119"/>
      <c r="AD2068" s="119"/>
      <c r="AE2068" s="119"/>
      <c r="AF2068" s="119"/>
      <c r="AG2068" s="119"/>
      <c r="AH2068" s="119"/>
      <c r="AI2068" s="119"/>
      <c r="AJ2068" s="119"/>
      <c r="AK2068" s="119"/>
      <c r="AL2068" s="119"/>
      <c r="AM2068" s="119"/>
      <c r="AN2068" s="119"/>
      <c r="AO2068" s="119"/>
      <c r="AP2068" s="119"/>
      <c r="AQ2068" s="119"/>
      <c r="AR2068" s="119"/>
      <c r="AS2068" s="119"/>
      <c r="AT2068" s="119"/>
      <c r="AU2068" s="119"/>
      <c r="AV2068" s="119"/>
      <c r="AW2068" s="119"/>
      <c r="AX2068" s="119"/>
      <c r="AY2068" s="119"/>
      <c r="AZ2068" s="119"/>
      <c r="BA2068" s="119"/>
      <c r="BB2068" s="119"/>
      <c r="BC2068" s="119"/>
      <c r="BD2068" s="120"/>
      <c r="BE2068" s="119"/>
      <c r="BF2068" s="119"/>
      <c r="BG2068" s="119"/>
      <c r="BH2068" s="119"/>
      <c r="BI2068" s="120"/>
      <c r="BJ2068" s="119"/>
      <c r="BK2068" s="119"/>
      <c r="BL2068" s="119"/>
      <c r="BM2068" s="119"/>
      <c r="BN2068" s="119"/>
      <c r="BO2068" s="119"/>
      <c r="BP2068" s="119"/>
      <c r="BQ2068" s="119"/>
      <c r="BR2068" s="119"/>
      <c r="BS2068" s="119"/>
      <c r="BT2068" s="119"/>
      <c r="BU2068" s="119"/>
      <c r="BV2068" s="119"/>
      <c r="BW2068" s="119"/>
      <c r="BX2068" s="119"/>
      <c r="BY2068" s="119"/>
      <c r="BZ2068" s="119"/>
      <c r="CA2068" s="119"/>
      <c r="CB2068" s="119"/>
      <c r="CC2068" s="119"/>
      <c r="CD2068" s="119"/>
      <c r="CE2068" s="119"/>
      <c r="CF2068" s="119"/>
      <c r="CG2068" s="119"/>
      <c r="CH2068" s="119"/>
      <c r="CI2068" s="119"/>
      <c r="CJ2068" s="119"/>
      <c r="CK2068" s="119"/>
      <c r="CL2068" s="119"/>
      <c r="CM2068" s="119"/>
      <c r="CN2068" s="119"/>
      <c r="CO2068" s="119"/>
      <c r="CP2068" s="119"/>
      <c r="CQ2068" s="119"/>
      <c r="CR2068" s="119"/>
      <c r="CS2068" s="119"/>
      <c r="CT2068" s="119"/>
      <c r="CU2068" s="119"/>
      <c r="CV2068" s="119"/>
      <c r="CW2068" s="119"/>
      <c r="CX2068" s="119"/>
      <c r="CY2068" s="119"/>
      <c r="CZ2068" s="119"/>
      <c r="DA2068" s="119"/>
      <c r="DB2068" s="120">
        <v>0</v>
      </c>
      <c r="DC2068" s="120">
        <v>0</v>
      </c>
      <c r="DD2068" s="120">
        <v>0</v>
      </c>
      <c r="DE2068" s="120">
        <v>0</v>
      </c>
      <c r="DF2068" s="120">
        <v>0</v>
      </c>
      <c r="DG2068" s="120">
        <v>0</v>
      </c>
      <c r="DH2068" s="120">
        <v>0</v>
      </c>
      <c r="DI2068" s="120">
        <v>0</v>
      </c>
      <c r="DJ2068" s="120">
        <v>0</v>
      </c>
      <c r="DK2068" s="120">
        <v>0</v>
      </c>
      <c r="DL2068" s="120">
        <v>0</v>
      </c>
      <c r="DM2068" s="120">
        <v>0</v>
      </c>
      <c r="DN2068" s="120">
        <v>0</v>
      </c>
      <c r="DO2068" s="120">
        <v>0</v>
      </c>
      <c r="DP2068" s="120">
        <v>0</v>
      </c>
      <c r="DQ2068" s="120">
        <v>0</v>
      </c>
      <c r="DR2068" s="120">
        <v>0</v>
      </c>
      <c r="DS2068" s="120">
        <v>0</v>
      </c>
      <c r="DT2068" s="120">
        <v>0</v>
      </c>
      <c r="DU2068" s="120">
        <v>0</v>
      </c>
      <c r="DV2068" s="120">
        <v>0</v>
      </c>
      <c r="DW2068" s="120">
        <v>0</v>
      </c>
      <c r="DX2068" s="120">
        <v>0</v>
      </c>
      <c r="DY2068" s="119"/>
      <c r="DZ2068" s="119"/>
      <c r="EA2068" s="119"/>
      <c r="EB2068" s="119"/>
      <c r="EC2068" s="119"/>
      <c r="ED2068" s="119"/>
      <c r="EE2068" s="119"/>
      <c r="EF2068" s="119"/>
      <c r="EG2068" s="119"/>
      <c r="EH2068" s="119"/>
      <c r="EI2068" s="119"/>
      <c r="EJ2068" s="119"/>
      <c r="EK2068" s="119"/>
      <c r="EL2068" s="119"/>
      <c r="EM2068" s="119"/>
      <c r="EN2068" s="119"/>
      <c r="EO2068" s="119"/>
      <c r="EP2068" s="119"/>
      <c r="EQ2068" s="119"/>
      <c r="ER2068" s="119"/>
      <c r="ES2068" s="119"/>
      <c r="ET2068" s="119"/>
      <c r="EU2068" s="119"/>
      <c r="EV2068" s="119"/>
      <c r="EW2068" s="119"/>
      <c r="EX2068" s="119"/>
      <c r="EY2068" s="119"/>
      <c r="EZ2068" s="119"/>
      <c r="FA2068" s="119"/>
      <c r="FB2068" s="119"/>
      <c r="FC2068" s="119"/>
      <c r="FD2068" s="119"/>
      <c r="FE2068" s="119"/>
      <c r="FF2068" s="119"/>
      <c r="FG2068" s="119"/>
      <c r="FH2068" s="119"/>
      <c r="FI2068" s="119"/>
      <c r="FJ2068" s="119"/>
      <c r="FK2068" s="119"/>
      <c r="FL2068" s="119"/>
      <c r="FM2068" s="119"/>
      <c r="FN2068" s="119"/>
      <c r="FO2068" s="119"/>
      <c r="FP2068" s="119"/>
      <c r="FQ2068" s="119"/>
      <c r="FR2068" s="119"/>
      <c r="FS2068" s="119"/>
      <c r="FT2068" s="119"/>
      <c r="FU2068" s="119"/>
      <c r="FV2068" s="119"/>
      <c r="FW2068" s="119"/>
      <c r="FX2068" s="119"/>
      <c r="FY2068" s="119"/>
      <c r="FZ2068" s="119"/>
      <c r="GA2068" s="119"/>
      <c r="GB2068" s="119"/>
      <c r="GC2068" s="119"/>
      <c r="GD2068" s="119"/>
      <c r="GE2068" s="119"/>
      <c r="GF2068" s="119"/>
      <c r="GG2068" s="119"/>
      <c r="GH2068" s="119"/>
      <c r="GI2068" s="119"/>
      <c r="GJ2068" s="119"/>
      <c r="GK2068" s="119"/>
      <c r="GL2068" s="119"/>
      <c r="GM2068" s="119"/>
      <c r="GN2068" s="119"/>
      <c r="GO2068" s="119"/>
      <c r="GP2068" s="119"/>
      <c r="GQ2068" s="119"/>
      <c r="GR2068" s="119"/>
      <c r="GS2068" s="119"/>
      <c r="GT2068" s="119"/>
      <c r="GU2068" s="119"/>
      <c r="GV2068" s="119"/>
      <c r="GW2068" s="119"/>
      <c r="GX2068" s="119"/>
    </row>
    <row r="2069" spans="1:206">
      <c r="A2069" s="176" t="s">
        <v>3540</v>
      </c>
      <c r="B2069" s="178" t="s">
        <v>3554</v>
      </c>
      <c r="C2069" t="s">
        <v>3533</v>
      </c>
      <c r="D2069" s="187" t="s">
        <v>3567</v>
      </c>
      <c r="E2069" s="118" t="s">
        <v>2791</v>
      </c>
      <c r="F2069" s="119"/>
      <c r="G2069" s="119"/>
      <c r="H2069" s="119"/>
      <c r="I2069" s="119"/>
      <c r="J2069" s="119"/>
      <c r="K2069" s="119"/>
      <c r="L2069" s="119"/>
      <c r="M2069" s="119"/>
      <c r="N2069" s="119"/>
      <c r="O2069" s="119"/>
      <c r="P2069" s="119"/>
      <c r="Q2069" s="119"/>
      <c r="R2069" s="119"/>
      <c r="S2069" s="119"/>
      <c r="T2069" s="119"/>
      <c r="U2069" s="119"/>
      <c r="V2069" s="119"/>
      <c r="W2069" s="119"/>
      <c r="X2069" s="119"/>
      <c r="Y2069" s="119"/>
      <c r="Z2069" s="119"/>
      <c r="AA2069" s="119"/>
      <c r="AB2069" s="119"/>
      <c r="AC2069" s="119"/>
      <c r="AD2069" s="119"/>
      <c r="AE2069" s="119"/>
      <c r="AF2069" s="119"/>
      <c r="AG2069" s="119"/>
      <c r="AH2069" s="119"/>
      <c r="AI2069" s="119"/>
      <c r="AJ2069" s="119"/>
      <c r="AK2069" s="119"/>
      <c r="AL2069" s="119"/>
      <c r="AM2069" s="119"/>
      <c r="AN2069" s="119"/>
      <c r="AO2069" s="119"/>
      <c r="AP2069" s="119"/>
      <c r="AQ2069" s="119"/>
      <c r="AR2069" s="119"/>
      <c r="AS2069" s="119"/>
      <c r="AT2069" s="119"/>
      <c r="AU2069" s="119"/>
      <c r="AV2069" s="119"/>
      <c r="AW2069" s="119"/>
      <c r="AX2069" s="119"/>
      <c r="AY2069" s="119"/>
      <c r="AZ2069" s="119"/>
      <c r="BA2069" s="119"/>
      <c r="BB2069" s="119"/>
      <c r="BC2069" s="119"/>
      <c r="BD2069" s="120"/>
      <c r="BE2069" s="119"/>
      <c r="BF2069" s="119"/>
      <c r="BG2069" s="119"/>
      <c r="BH2069" s="119"/>
      <c r="BI2069" s="120"/>
      <c r="BJ2069" s="119"/>
      <c r="BK2069" s="119"/>
      <c r="BL2069" s="119"/>
      <c r="BM2069" s="119"/>
      <c r="BN2069" s="119"/>
      <c r="BO2069" s="119"/>
      <c r="BP2069" s="119"/>
      <c r="BQ2069" s="119"/>
      <c r="BR2069" s="119"/>
      <c r="BS2069" s="119"/>
      <c r="BT2069" s="119"/>
      <c r="BU2069" s="119"/>
      <c r="BV2069" s="119"/>
      <c r="BW2069" s="119"/>
      <c r="BX2069" s="119"/>
      <c r="BY2069" s="119"/>
      <c r="BZ2069" s="119"/>
      <c r="CA2069" s="119"/>
      <c r="CB2069" s="119"/>
      <c r="CC2069" s="119"/>
      <c r="CD2069" s="119"/>
      <c r="CE2069" s="119"/>
      <c r="CF2069" s="119"/>
      <c r="CG2069" s="119"/>
      <c r="CH2069" s="119"/>
      <c r="CI2069" s="119"/>
      <c r="CJ2069" s="119"/>
      <c r="CK2069" s="119"/>
      <c r="CL2069" s="119"/>
      <c r="CM2069" s="119"/>
      <c r="CN2069" s="119"/>
      <c r="CO2069" s="119"/>
      <c r="CP2069" s="119"/>
      <c r="CQ2069" s="119"/>
      <c r="CR2069" s="119"/>
      <c r="CS2069" s="119"/>
      <c r="CT2069" s="119"/>
      <c r="CU2069" s="119"/>
      <c r="CV2069" s="119"/>
      <c r="CW2069" s="119"/>
      <c r="CX2069" s="119"/>
      <c r="CY2069" s="119"/>
      <c r="CZ2069" s="119"/>
      <c r="DA2069" s="119"/>
      <c r="DB2069" s="120">
        <v>0</v>
      </c>
      <c r="DC2069" s="120">
        <v>0</v>
      </c>
      <c r="DD2069" s="120">
        <v>0</v>
      </c>
      <c r="DE2069" s="120">
        <v>0</v>
      </c>
      <c r="DF2069" s="120">
        <v>0</v>
      </c>
      <c r="DG2069" s="120">
        <v>0</v>
      </c>
      <c r="DH2069" s="120">
        <v>0</v>
      </c>
      <c r="DI2069" s="120">
        <v>0</v>
      </c>
      <c r="DJ2069" s="120">
        <v>0</v>
      </c>
      <c r="DK2069" s="120">
        <v>0</v>
      </c>
      <c r="DL2069" s="120">
        <v>0</v>
      </c>
      <c r="DM2069" s="120">
        <v>0</v>
      </c>
      <c r="DN2069" s="120">
        <v>0</v>
      </c>
      <c r="DO2069" s="120">
        <v>0</v>
      </c>
      <c r="DP2069" s="120">
        <v>0</v>
      </c>
      <c r="DQ2069" s="120">
        <v>0</v>
      </c>
      <c r="DR2069" s="120">
        <v>0</v>
      </c>
      <c r="DS2069" s="120">
        <v>0</v>
      </c>
      <c r="DT2069" s="120">
        <v>0</v>
      </c>
      <c r="DU2069" s="120">
        <v>0</v>
      </c>
      <c r="DV2069" s="120">
        <v>0</v>
      </c>
      <c r="DW2069" s="120">
        <v>0</v>
      </c>
      <c r="DX2069" s="120">
        <v>0</v>
      </c>
      <c r="DY2069" s="119"/>
      <c r="DZ2069" s="119"/>
      <c r="EA2069" s="119"/>
      <c r="EB2069" s="119"/>
      <c r="EC2069" s="119"/>
      <c r="ED2069" s="119"/>
      <c r="EE2069" s="119"/>
      <c r="EF2069" s="119"/>
      <c r="EG2069" s="119"/>
      <c r="EH2069" s="119"/>
      <c r="EI2069" s="119"/>
      <c r="EJ2069" s="119"/>
      <c r="EK2069" s="119"/>
      <c r="EL2069" s="119"/>
      <c r="EM2069" s="119"/>
      <c r="EN2069" s="119"/>
      <c r="EO2069" s="119"/>
      <c r="EP2069" s="119"/>
      <c r="EQ2069" s="119"/>
      <c r="ER2069" s="119"/>
      <c r="ES2069" s="119"/>
      <c r="ET2069" s="119"/>
      <c r="EU2069" s="119"/>
      <c r="EV2069" s="119"/>
      <c r="EW2069" s="119"/>
      <c r="EX2069" s="119"/>
      <c r="EY2069" s="119"/>
      <c r="EZ2069" s="119"/>
      <c r="FA2069" s="119"/>
      <c r="FB2069" s="119"/>
      <c r="FC2069" s="119"/>
      <c r="FD2069" s="119"/>
      <c r="FE2069" s="119"/>
      <c r="FF2069" s="119"/>
      <c r="FG2069" s="119"/>
      <c r="FH2069" s="119"/>
      <c r="FI2069" s="119"/>
      <c r="FJ2069" s="119"/>
      <c r="FK2069" s="119"/>
      <c r="FL2069" s="119"/>
      <c r="FM2069" s="119"/>
      <c r="FN2069" s="119"/>
      <c r="FO2069" s="119"/>
      <c r="FP2069" s="119"/>
      <c r="FQ2069" s="119"/>
      <c r="FR2069" s="119"/>
      <c r="FS2069" s="119"/>
      <c r="FT2069" s="119"/>
      <c r="FU2069" s="119"/>
      <c r="FV2069" s="119"/>
      <c r="FW2069" s="119"/>
      <c r="FX2069" s="119"/>
      <c r="FY2069" s="119"/>
      <c r="FZ2069" s="119"/>
      <c r="GA2069" s="119"/>
      <c r="GB2069" s="119"/>
      <c r="GC2069" s="119"/>
      <c r="GD2069" s="119"/>
      <c r="GE2069" s="119"/>
      <c r="GF2069" s="119"/>
      <c r="GG2069" s="119"/>
      <c r="GH2069" s="119"/>
      <c r="GI2069" s="119"/>
      <c r="GJ2069" s="119"/>
      <c r="GK2069" s="119"/>
      <c r="GL2069" s="119"/>
      <c r="GM2069" s="119"/>
      <c r="GN2069" s="119"/>
      <c r="GO2069" s="119"/>
      <c r="GP2069" s="119"/>
      <c r="GQ2069" s="119"/>
      <c r="GR2069" s="119"/>
      <c r="GS2069" s="119"/>
      <c r="GT2069" s="119"/>
      <c r="GU2069" s="119"/>
      <c r="GV2069" s="119"/>
      <c r="GW2069" s="119"/>
      <c r="GX2069" s="119"/>
    </row>
    <row r="2070" spans="1:206">
      <c r="A2070" s="176" t="s">
        <v>3540</v>
      </c>
      <c r="B2070" s="178" t="s">
        <v>3554</v>
      </c>
      <c r="C2070" t="s">
        <v>3533</v>
      </c>
      <c r="D2070" s="187" t="s">
        <v>3567</v>
      </c>
      <c r="E2070" s="118" t="s">
        <v>2792</v>
      </c>
      <c r="F2070" s="119"/>
      <c r="G2070" s="119"/>
      <c r="H2070" s="119"/>
      <c r="I2070" s="119"/>
      <c r="J2070" s="119"/>
      <c r="K2070" s="119"/>
      <c r="L2070" s="119"/>
      <c r="M2070" s="119"/>
      <c r="N2070" s="119"/>
      <c r="O2070" s="119"/>
      <c r="P2070" s="119"/>
      <c r="Q2070" s="119"/>
      <c r="R2070" s="119"/>
      <c r="S2070" s="119"/>
      <c r="T2070" s="119"/>
      <c r="U2070" s="119"/>
      <c r="V2070" s="119"/>
      <c r="W2070" s="119"/>
      <c r="X2070" s="119"/>
      <c r="Y2070" s="119"/>
      <c r="Z2070" s="119"/>
      <c r="AA2070" s="119"/>
      <c r="AB2070" s="119"/>
      <c r="AC2070" s="119"/>
      <c r="AD2070" s="119"/>
      <c r="AE2070" s="119"/>
      <c r="AF2070" s="119"/>
      <c r="AG2070" s="119"/>
      <c r="AH2070" s="119"/>
      <c r="AI2070" s="119"/>
      <c r="AJ2070" s="119"/>
      <c r="AK2070" s="119"/>
      <c r="AL2070" s="119"/>
      <c r="AM2070" s="119"/>
      <c r="AN2070" s="119"/>
      <c r="AO2070" s="119"/>
      <c r="AP2070" s="119"/>
      <c r="AQ2070" s="119"/>
      <c r="AR2070" s="119"/>
      <c r="AS2070" s="119"/>
      <c r="AT2070" s="119"/>
      <c r="AU2070" s="119"/>
      <c r="AV2070" s="119"/>
      <c r="AW2070" s="119"/>
      <c r="AX2070" s="119"/>
      <c r="AY2070" s="119"/>
      <c r="AZ2070" s="119"/>
      <c r="BA2070" s="119"/>
      <c r="BB2070" s="119"/>
      <c r="BC2070" s="119"/>
      <c r="BD2070" s="120"/>
      <c r="BE2070" s="119"/>
      <c r="BF2070" s="119"/>
      <c r="BG2070" s="119"/>
      <c r="BH2070" s="119"/>
      <c r="BI2070" s="120"/>
      <c r="BJ2070" s="119"/>
      <c r="BK2070" s="119"/>
      <c r="BL2070" s="119"/>
      <c r="BM2070" s="119"/>
      <c r="BN2070" s="119"/>
      <c r="BO2070" s="119"/>
      <c r="BP2070" s="119"/>
      <c r="BQ2070" s="119"/>
      <c r="BR2070" s="119"/>
      <c r="BS2070" s="119"/>
      <c r="BT2070" s="119"/>
      <c r="BU2070" s="119"/>
      <c r="BV2070" s="119"/>
      <c r="BW2070" s="119"/>
      <c r="BX2070" s="119"/>
      <c r="BY2070" s="119"/>
      <c r="BZ2070" s="119"/>
      <c r="CA2070" s="119"/>
      <c r="CB2070" s="119"/>
      <c r="CC2070" s="119"/>
      <c r="CD2070" s="119"/>
      <c r="CE2070" s="119"/>
      <c r="CF2070" s="119"/>
      <c r="CG2070" s="119"/>
      <c r="CH2070" s="119"/>
      <c r="CI2070" s="119"/>
      <c r="CJ2070" s="119"/>
      <c r="CK2070" s="119"/>
      <c r="CL2070" s="119"/>
      <c r="CM2070" s="119"/>
      <c r="CN2070" s="119"/>
      <c r="CO2070" s="119"/>
      <c r="CP2070" s="119"/>
      <c r="CQ2070" s="119"/>
      <c r="CR2070" s="119"/>
      <c r="CS2070" s="119"/>
      <c r="CT2070" s="119"/>
      <c r="CU2070" s="119"/>
      <c r="CV2070" s="119"/>
      <c r="CW2070" s="119"/>
      <c r="CX2070" s="119"/>
      <c r="CY2070" s="119"/>
      <c r="CZ2070" s="119"/>
      <c r="DA2070" s="119"/>
      <c r="DB2070" s="120">
        <v>0</v>
      </c>
      <c r="DC2070" s="120">
        <v>0</v>
      </c>
      <c r="DD2070" s="120">
        <v>0</v>
      </c>
      <c r="DE2070" s="120">
        <v>0</v>
      </c>
      <c r="DF2070" s="120">
        <v>1</v>
      </c>
      <c r="DG2070" s="120">
        <v>2</v>
      </c>
      <c r="DH2070" s="120">
        <v>2</v>
      </c>
      <c r="DI2070" s="120">
        <v>2</v>
      </c>
      <c r="DJ2070" s="120">
        <v>2</v>
      </c>
      <c r="DK2070" s="120">
        <v>3</v>
      </c>
      <c r="DL2070" s="120">
        <v>6</v>
      </c>
      <c r="DM2070" s="120">
        <v>7</v>
      </c>
      <c r="DN2070" s="120">
        <v>7</v>
      </c>
      <c r="DO2070" s="120">
        <v>1</v>
      </c>
      <c r="DP2070" s="120">
        <v>1</v>
      </c>
      <c r="DQ2070" s="120">
        <v>1</v>
      </c>
      <c r="DR2070" s="120">
        <v>2</v>
      </c>
      <c r="DS2070" s="120">
        <v>1</v>
      </c>
      <c r="DT2070" s="120">
        <v>2</v>
      </c>
      <c r="DU2070" s="120">
        <v>4.7359999999999998</v>
      </c>
      <c r="DV2070" s="120">
        <v>41.957000000000001</v>
      </c>
      <c r="DW2070" s="120">
        <v>38.298999999999999</v>
      </c>
      <c r="DX2070" s="120">
        <v>41.048999999999999</v>
      </c>
      <c r="DY2070" s="119"/>
      <c r="DZ2070" s="119"/>
      <c r="EA2070" s="119"/>
      <c r="EB2070" s="119"/>
      <c r="EC2070" s="119"/>
      <c r="ED2070" s="119"/>
      <c r="EE2070" s="119"/>
      <c r="EF2070" s="119"/>
      <c r="EG2070" s="119"/>
      <c r="EH2070" s="119"/>
      <c r="EI2070" s="119"/>
      <c r="EJ2070" s="119"/>
      <c r="EK2070" s="119"/>
      <c r="EL2070" s="119"/>
      <c r="EM2070" s="119"/>
      <c r="EN2070" s="119"/>
      <c r="EO2070" s="119"/>
      <c r="EP2070" s="119"/>
      <c r="EQ2070" s="119"/>
      <c r="ER2070" s="119"/>
      <c r="ES2070" s="119"/>
      <c r="ET2070" s="119"/>
      <c r="EU2070" s="119"/>
      <c r="EV2070" s="119"/>
      <c r="EW2070" s="119"/>
      <c r="EX2070" s="119"/>
      <c r="EY2070" s="119"/>
      <c r="EZ2070" s="119"/>
      <c r="FA2070" s="119"/>
      <c r="FB2070" s="119"/>
      <c r="FC2070" s="119"/>
      <c r="FD2070" s="119"/>
      <c r="FE2070" s="119"/>
      <c r="FF2070" s="119"/>
      <c r="FG2070" s="119"/>
      <c r="FH2070" s="119"/>
      <c r="FI2070" s="119"/>
      <c r="FJ2070" s="119"/>
      <c r="FK2070" s="119"/>
      <c r="FL2070" s="119"/>
      <c r="FM2070" s="119"/>
      <c r="FN2070" s="119"/>
      <c r="FO2070" s="119"/>
      <c r="FP2070" s="119"/>
      <c r="FQ2070" s="119"/>
      <c r="FR2070" s="119"/>
      <c r="FS2070" s="119"/>
      <c r="FT2070" s="119"/>
      <c r="FU2070" s="119"/>
      <c r="FV2070" s="119"/>
      <c r="FW2070" s="119"/>
      <c r="FX2070" s="119"/>
      <c r="FY2070" s="119"/>
      <c r="FZ2070" s="119"/>
      <c r="GA2070" s="119"/>
      <c r="GB2070" s="119"/>
      <c r="GC2070" s="119"/>
      <c r="GD2070" s="119"/>
      <c r="GE2070" s="119"/>
      <c r="GF2070" s="119"/>
      <c r="GG2070" s="119"/>
      <c r="GH2070" s="119"/>
      <c r="GI2070" s="119"/>
      <c r="GJ2070" s="119"/>
      <c r="GK2070" s="119"/>
      <c r="GL2070" s="119"/>
      <c r="GM2070" s="119"/>
      <c r="GN2070" s="119"/>
      <c r="GO2070" s="119"/>
      <c r="GP2070" s="119"/>
      <c r="GQ2070" s="119"/>
      <c r="GR2070" s="119"/>
      <c r="GS2070" s="119"/>
      <c r="GT2070" s="119"/>
      <c r="GU2070" s="119"/>
      <c r="GV2070" s="119"/>
      <c r="GW2070" s="119"/>
      <c r="GX2070" s="119"/>
    </row>
    <row r="2071" spans="1:206">
      <c r="A2071" s="176" t="s">
        <v>3540</v>
      </c>
      <c r="B2071" s="178" t="s">
        <v>3554</v>
      </c>
      <c r="C2071" t="s">
        <v>3533</v>
      </c>
      <c r="D2071" s="187" t="s">
        <v>3567</v>
      </c>
      <c r="E2071" s="118" t="s">
        <v>2793</v>
      </c>
      <c r="F2071" s="119"/>
      <c r="G2071" s="119"/>
      <c r="H2071" s="119"/>
      <c r="I2071" s="119"/>
      <c r="J2071" s="119"/>
      <c r="K2071" s="119"/>
      <c r="L2071" s="119"/>
      <c r="M2071" s="119"/>
      <c r="N2071" s="119"/>
      <c r="O2071" s="119"/>
      <c r="P2071" s="119"/>
      <c r="Q2071" s="119"/>
      <c r="R2071" s="119"/>
      <c r="S2071" s="119"/>
      <c r="T2071" s="119"/>
      <c r="U2071" s="119"/>
      <c r="V2071" s="119"/>
      <c r="W2071" s="119"/>
      <c r="X2071" s="119"/>
      <c r="Y2071" s="119"/>
      <c r="Z2071" s="119"/>
      <c r="AA2071" s="119"/>
      <c r="AB2071" s="119"/>
      <c r="AC2071" s="119"/>
      <c r="AD2071" s="119"/>
      <c r="AE2071" s="119"/>
      <c r="AF2071" s="119"/>
      <c r="AG2071" s="119"/>
      <c r="AH2071" s="119"/>
      <c r="AI2071" s="119"/>
      <c r="AJ2071" s="119"/>
      <c r="AK2071" s="119"/>
      <c r="AL2071" s="119"/>
      <c r="AM2071" s="119"/>
      <c r="AN2071" s="119"/>
      <c r="AO2071" s="119"/>
      <c r="AP2071" s="119"/>
      <c r="AQ2071" s="119"/>
      <c r="AR2071" s="119"/>
      <c r="AS2071" s="119"/>
      <c r="AT2071" s="119"/>
      <c r="AU2071" s="119"/>
      <c r="AV2071" s="119"/>
      <c r="AW2071" s="119"/>
      <c r="AX2071" s="119"/>
      <c r="AY2071" s="119"/>
      <c r="AZ2071" s="119"/>
      <c r="BA2071" s="119"/>
      <c r="BB2071" s="119"/>
      <c r="BC2071" s="119"/>
      <c r="BD2071" s="120"/>
      <c r="BE2071" s="119"/>
      <c r="BF2071" s="119"/>
      <c r="BG2071" s="119"/>
      <c r="BH2071" s="119"/>
      <c r="BI2071" s="120"/>
      <c r="BJ2071" s="119"/>
      <c r="BK2071" s="119"/>
      <c r="BL2071" s="119"/>
      <c r="BM2071" s="119"/>
      <c r="BN2071" s="119"/>
      <c r="BO2071" s="119"/>
      <c r="BP2071" s="119"/>
      <c r="BQ2071" s="119"/>
      <c r="BR2071" s="119"/>
      <c r="BS2071" s="119"/>
      <c r="BT2071" s="119"/>
      <c r="BU2071" s="119"/>
      <c r="BV2071" s="119"/>
      <c r="BW2071" s="119"/>
      <c r="BX2071" s="119"/>
      <c r="BY2071" s="119"/>
      <c r="BZ2071" s="119"/>
      <c r="CA2071" s="119"/>
      <c r="CB2071" s="119"/>
      <c r="CC2071" s="119"/>
      <c r="CD2071" s="119"/>
      <c r="CE2071" s="119"/>
      <c r="CF2071" s="119"/>
      <c r="CG2071" s="119"/>
      <c r="CH2071" s="119"/>
      <c r="CI2071" s="119"/>
      <c r="CJ2071" s="119"/>
      <c r="CK2071" s="119"/>
      <c r="CL2071" s="119"/>
      <c r="CM2071" s="119"/>
      <c r="CN2071" s="119"/>
      <c r="CO2071" s="119"/>
      <c r="CP2071" s="119"/>
      <c r="CQ2071" s="119"/>
      <c r="CR2071" s="119"/>
      <c r="CS2071" s="119"/>
      <c r="CT2071" s="119"/>
      <c r="CU2071" s="119"/>
      <c r="CV2071" s="119"/>
      <c r="CW2071" s="119"/>
      <c r="CX2071" s="119"/>
      <c r="CY2071" s="119"/>
      <c r="CZ2071" s="119"/>
      <c r="DA2071" s="119"/>
      <c r="DB2071" s="120">
        <v>0</v>
      </c>
      <c r="DC2071" s="120">
        <v>0</v>
      </c>
      <c r="DD2071" s="120">
        <v>0</v>
      </c>
      <c r="DE2071" s="120">
        <v>0</v>
      </c>
      <c r="DF2071" s="120">
        <v>0</v>
      </c>
      <c r="DG2071" s="120">
        <v>0</v>
      </c>
      <c r="DH2071" s="120">
        <v>0</v>
      </c>
      <c r="DI2071" s="120">
        <v>0</v>
      </c>
      <c r="DJ2071" s="120">
        <v>0</v>
      </c>
      <c r="DK2071" s="120">
        <v>0</v>
      </c>
      <c r="DL2071" s="120">
        <v>0</v>
      </c>
      <c r="DM2071" s="120">
        <v>0</v>
      </c>
      <c r="DN2071" s="120">
        <v>0</v>
      </c>
      <c r="DO2071" s="120">
        <v>0</v>
      </c>
      <c r="DP2071" s="120">
        <v>0</v>
      </c>
      <c r="DQ2071" s="120">
        <v>0</v>
      </c>
      <c r="DR2071" s="120">
        <v>0</v>
      </c>
      <c r="DS2071" s="120">
        <v>0</v>
      </c>
      <c r="DT2071" s="120">
        <v>0</v>
      </c>
      <c r="DU2071" s="120">
        <v>0</v>
      </c>
      <c r="DV2071" s="120">
        <v>0</v>
      </c>
      <c r="DW2071" s="120">
        <v>0</v>
      </c>
      <c r="DX2071" s="120">
        <v>0</v>
      </c>
      <c r="DY2071" s="119"/>
      <c r="DZ2071" s="119"/>
      <c r="EA2071" s="119"/>
      <c r="EB2071" s="119"/>
      <c r="EC2071" s="119"/>
      <c r="ED2071" s="119"/>
      <c r="EE2071" s="119"/>
      <c r="EF2071" s="119"/>
      <c r="EG2071" s="119"/>
      <c r="EH2071" s="119"/>
      <c r="EI2071" s="119"/>
      <c r="EJ2071" s="119"/>
      <c r="EK2071" s="119"/>
      <c r="EL2071" s="119"/>
      <c r="EM2071" s="119"/>
      <c r="EN2071" s="119"/>
      <c r="EO2071" s="119"/>
      <c r="EP2071" s="119"/>
      <c r="EQ2071" s="119"/>
      <c r="ER2071" s="119"/>
      <c r="ES2071" s="119"/>
      <c r="ET2071" s="119"/>
      <c r="EU2071" s="119"/>
      <c r="EV2071" s="119"/>
      <c r="EW2071" s="119"/>
      <c r="EX2071" s="119"/>
      <c r="EY2071" s="119"/>
      <c r="EZ2071" s="119"/>
      <c r="FA2071" s="119"/>
      <c r="FB2071" s="119"/>
      <c r="FC2071" s="119"/>
      <c r="FD2071" s="119"/>
      <c r="FE2071" s="119"/>
      <c r="FF2071" s="119"/>
      <c r="FG2071" s="119"/>
      <c r="FH2071" s="119"/>
      <c r="FI2071" s="119"/>
      <c r="FJ2071" s="119"/>
      <c r="FK2071" s="119"/>
      <c r="FL2071" s="119"/>
      <c r="FM2071" s="119"/>
      <c r="FN2071" s="119"/>
      <c r="FO2071" s="119"/>
      <c r="FP2071" s="119"/>
      <c r="FQ2071" s="119"/>
      <c r="FR2071" s="119"/>
      <c r="FS2071" s="119"/>
      <c r="FT2071" s="119"/>
      <c r="FU2071" s="119"/>
      <c r="FV2071" s="119"/>
      <c r="FW2071" s="119"/>
      <c r="FX2071" s="119"/>
      <c r="FY2071" s="119"/>
      <c r="FZ2071" s="119"/>
      <c r="GA2071" s="119"/>
      <c r="GB2071" s="119"/>
      <c r="GC2071" s="119"/>
      <c r="GD2071" s="119"/>
      <c r="GE2071" s="119"/>
      <c r="GF2071" s="119"/>
      <c r="GG2071" s="119"/>
      <c r="GH2071" s="119"/>
      <c r="GI2071" s="119"/>
      <c r="GJ2071" s="119"/>
      <c r="GK2071" s="119"/>
      <c r="GL2071" s="119"/>
      <c r="GM2071" s="119"/>
      <c r="GN2071" s="119"/>
      <c r="GO2071" s="119"/>
      <c r="GP2071" s="119"/>
      <c r="GQ2071" s="119"/>
      <c r="GR2071" s="119"/>
      <c r="GS2071" s="119"/>
      <c r="GT2071" s="119"/>
      <c r="GU2071" s="119"/>
      <c r="GV2071" s="119"/>
      <c r="GW2071" s="119"/>
      <c r="GX2071" s="119"/>
    </row>
    <row r="2072" spans="1:206">
      <c r="A2072" s="176" t="s">
        <v>3540</v>
      </c>
      <c r="B2072" s="178" t="s">
        <v>3554</v>
      </c>
      <c r="C2072" t="s">
        <v>3533</v>
      </c>
      <c r="D2072" s="187" t="s">
        <v>3567</v>
      </c>
      <c r="E2072" s="118" t="s">
        <v>2794</v>
      </c>
      <c r="F2072" s="119"/>
      <c r="G2072" s="119"/>
      <c r="H2072" s="119"/>
      <c r="I2072" s="119"/>
      <c r="J2072" s="119"/>
      <c r="K2072" s="119"/>
      <c r="L2072" s="119"/>
      <c r="M2072" s="119"/>
      <c r="N2072" s="119"/>
      <c r="O2072" s="119"/>
      <c r="P2072" s="119"/>
      <c r="Q2072" s="119"/>
      <c r="R2072" s="119"/>
      <c r="S2072" s="119"/>
      <c r="T2072" s="119"/>
      <c r="U2072" s="119"/>
      <c r="V2072" s="119"/>
      <c r="W2072" s="119"/>
      <c r="X2072" s="119"/>
      <c r="Y2072" s="119"/>
      <c r="Z2072" s="119"/>
      <c r="AA2072" s="119"/>
      <c r="AB2072" s="119"/>
      <c r="AC2072" s="119"/>
      <c r="AD2072" s="119"/>
      <c r="AE2072" s="119"/>
      <c r="AF2072" s="119"/>
      <c r="AG2072" s="119"/>
      <c r="AH2072" s="119"/>
      <c r="AI2072" s="119"/>
      <c r="AJ2072" s="119"/>
      <c r="AK2072" s="119"/>
      <c r="AL2072" s="119"/>
      <c r="AM2072" s="119"/>
      <c r="AN2072" s="119"/>
      <c r="AO2072" s="119"/>
      <c r="AP2072" s="119"/>
      <c r="AQ2072" s="119"/>
      <c r="AR2072" s="119"/>
      <c r="AS2072" s="119"/>
      <c r="AT2072" s="119"/>
      <c r="AU2072" s="119"/>
      <c r="AV2072" s="119"/>
      <c r="AW2072" s="119"/>
      <c r="AX2072" s="119"/>
      <c r="AY2072" s="119"/>
      <c r="AZ2072" s="119"/>
      <c r="BA2072" s="119"/>
      <c r="BB2072" s="119"/>
      <c r="BC2072" s="119"/>
      <c r="BD2072" s="120"/>
      <c r="BE2072" s="119"/>
      <c r="BF2072" s="119"/>
      <c r="BG2072" s="119"/>
      <c r="BH2072" s="119"/>
      <c r="BI2072" s="120"/>
      <c r="BJ2072" s="119"/>
      <c r="BK2072" s="119"/>
      <c r="BL2072" s="119"/>
      <c r="BM2072" s="119"/>
      <c r="BN2072" s="119"/>
      <c r="BO2072" s="119"/>
      <c r="BP2072" s="119"/>
      <c r="BQ2072" s="119"/>
      <c r="BR2072" s="119"/>
      <c r="BS2072" s="119"/>
      <c r="BT2072" s="119"/>
      <c r="BU2072" s="119"/>
      <c r="BV2072" s="119"/>
      <c r="BW2072" s="119"/>
      <c r="BX2072" s="119"/>
      <c r="BY2072" s="119"/>
      <c r="BZ2072" s="119"/>
      <c r="CA2072" s="119"/>
      <c r="CB2072" s="119"/>
      <c r="CC2072" s="119"/>
      <c r="CD2072" s="119"/>
      <c r="CE2072" s="119"/>
      <c r="CF2072" s="119"/>
      <c r="CG2072" s="119"/>
      <c r="CH2072" s="119"/>
      <c r="CI2072" s="119"/>
      <c r="CJ2072" s="119"/>
      <c r="CK2072" s="119"/>
      <c r="CL2072" s="119"/>
      <c r="CM2072" s="119"/>
      <c r="CN2072" s="119"/>
      <c r="CO2072" s="119"/>
      <c r="CP2072" s="119"/>
      <c r="CQ2072" s="119"/>
      <c r="CR2072" s="119"/>
      <c r="CS2072" s="119"/>
      <c r="CT2072" s="119"/>
      <c r="CU2072" s="119"/>
      <c r="CV2072" s="119"/>
      <c r="CW2072" s="119"/>
      <c r="CX2072" s="119"/>
      <c r="CY2072" s="119"/>
      <c r="CZ2072" s="119"/>
      <c r="DA2072" s="119"/>
      <c r="DB2072" s="120">
        <v>24</v>
      </c>
      <c r="DC2072" s="120">
        <v>27</v>
      </c>
      <c r="DD2072" s="120">
        <v>37</v>
      </c>
      <c r="DE2072" s="120">
        <v>51</v>
      </c>
      <c r="DF2072" s="120">
        <v>50</v>
      </c>
      <c r="DG2072" s="120">
        <v>53</v>
      </c>
      <c r="DH2072" s="120">
        <v>47</v>
      </c>
      <c r="DI2072" s="120">
        <v>60</v>
      </c>
      <c r="DJ2072" s="120">
        <v>67</v>
      </c>
      <c r="DK2072" s="120">
        <v>161.19999999999999</v>
      </c>
      <c r="DL2072" s="120">
        <v>200.29900000000001</v>
      </c>
      <c r="DM2072" s="120">
        <v>290.774</v>
      </c>
      <c r="DN2072" s="120">
        <v>447.58699999999999</v>
      </c>
      <c r="DO2072" s="120">
        <v>578.53599999999994</v>
      </c>
      <c r="DP2072" s="120">
        <v>828.65</v>
      </c>
      <c r="DQ2072" s="120">
        <v>1061.0509999999999</v>
      </c>
      <c r="DR2072" s="120">
        <v>1491.2840000000001</v>
      </c>
      <c r="DS2072" s="120">
        <v>1836.712</v>
      </c>
      <c r="DT2072" s="120">
        <v>2264.768</v>
      </c>
      <c r="DU2072" s="120">
        <v>2457.0169999999998</v>
      </c>
      <c r="DV2072" s="120">
        <v>2800.886</v>
      </c>
      <c r="DW2072" s="120">
        <v>2451.413</v>
      </c>
      <c r="DX2072" s="120">
        <v>2897.8330000000001</v>
      </c>
      <c r="DY2072" s="119"/>
      <c r="DZ2072" s="119"/>
      <c r="EA2072" s="119"/>
      <c r="EB2072" s="119"/>
      <c r="EC2072" s="119"/>
      <c r="ED2072" s="119"/>
      <c r="EE2072" s="119"/>
      <c r="EF2072" s="119"/>
      <c r="EG2072" s="119"/>
      <c r="EH2072" s="119"/>
      <c r="EI2072" s="119"/>
      <c r="EJ2072" s="119"/>
      <c r="EK2072" s="119"/>
      <c r="EL2072" s="119"/>
      <c r="EM2072" s="119"/>
      <c r="EN2072" s="119"/>
      <c r="EO2072" s="119"/>
      <c r="EP2072" s="119"/>
      <c r="EQ2072" s="119"/>
      <c r="ER2072" s="119"/>
      <c r="ES2072" s="119"/>
      <c r="ET2072" s="119"/>
      <c r="EU2072" s="119"/>
      <c r="EV2072" s="119"/>
      <c r="EW2072" s="119"/>
      <c r="EX2072" s="119"/>
      <c r="EY2072" s="119"/>
      <c r="EZ2072" s="119"/>
      <c r="FA2072" s="119"/>
      <c r="FB2072" s="119"/>
      <c r="FC2072" s="119"/>
      <c r="FD2072" s="119"/>
      <c r="FE2072" s="119"/>
      <c r="FF2072" s="119"/>
      <c r="FG2072" s="119"/>
      <c r="FH2072" s="119"/>
      <c r="FI2072" s="119"/>
      <c r="FJ2072" s="119"/>
      <c r="FK2072" s="119"/>
      <c r="FL2072" s="119"/>
      <c r="FM2072" s="119"/>
      <c r="FN2072" s="119"/>
      <c r="FO2072" s="119"/>
      <c r="FP2072" s="119"/>
      <c r="FQ2072" s="119"/>
      <c r="FR2072" s="119"/>
      <c r="FS2072" s="119"/>
      <c r="FT2072" s="119"/>
      <c r="FU2072" s="119"/>
      <c r="FV2072" s="119"/>
      <c r="FW2072" s="119"/>
      <c r="FX2072" s="119"/>
      <c r="FY2072" s="119"/>
      <c r="FZ2072" s="119"/>
      <c r="GA2072" s="119"/>
      <c r="GB2072" s="119"/>
      <c r="GC2072" s="119"/>
      <c r="GD2072" s="119"/>
      <c r="GE2072" s="119"/>
      <c r="GF2072" s="119"/>
      <c r="GG2072" s="119"/>
      <c r="GH2072" s="119"/>
      <c r="GI2072" s="119"/>
      <c r="GJ2072" s="119"/>
      <c r="GK2072" s="119"/>
      <c r="GL2072" s="119"/>
      <c r="GM2072" s="119"/>
      <c r="GN2072" s="119"/>
      <c r="GO2072" s="119"/>
      <c r="GP2072" s="119"/>
      <c r="GQ2072" s="119"/>
      <c r="GR2072" s="119"/>
      <c r="GS2072" s="119"/>
      <c r="GT2072" s="119"/>
      <c r="GU2072" s="119"/>
      <c r="GV2072" s="119"/>
      <c r="GW2072" s="119"/>
      <c r="GX2072" s="119"/>
    </row>
    <row r="2073" spans="1:206">
      <c r="A2073" s="176" t="s">
        <v>3540</v>
      </c>
      <c r="B2073" s="178" t="s">
        <v>3554</v>
      </c>
      <c r="C2073" t="s">
        <v>3533</v>
      </c>
      <c r="D2073" s="187" t="s">
        <v>3567</v>
      </c>
      <c r="E2073" s="118" t="s">
        <v>2795</v>
      </c>
      <c r="F2073" s="119"/>
      <c r="G2073" s="119"/>
      <c r="H2073" s="119"/>
      <c r="I2073" s="119"/>
      <c r="J2073" s="119"/>
      <c r="K2073" s="119"/>
      <c r="L2073" s="119"/>
      <c r="M2073" s="119"/>
      <c r="N2073" s="119"/>
      <c r="O2073" s="119"/>
      <c r="P2073" s="119"/>
      <c r="Q2073" s="119"/>
      <c r="R2073" s="119"/>
      <c r="S2073" s="119"/>
      <c r="T2073" s="119"/>
      <c r="U2073" s="119"/>
      <c r="V2073" s="119"/>
      <c r="W2073" s="119"/>
      <c r="X2073" s="119"/>
      <c r="Y2073" s="119"/>
      <c r="Z2073" s="119"/>
      <c r="AA2073" s="119"/>
      <c r="AB2073" s="119"/>
      <c r="AC2073" s="119"/>
      <c r="AD2073" s="119"/>
      <c r="AE2073" s="119"/>
      <c r="AF2073" s="119"/>
      <c r="AG2073" s="119"/>
      <c r="AH2073" s="119"/>
      <c r="AI2073" s="119"/>
      <c r="AJ2073" s="119"/>
      <c r="AK2073" s="119"/>
      <c r="AL2073" s="119"/>
      <c r="AM2073" s="119"/>
      <c r="AN2073" s="119"/>
      <c r="AO2073" s="119"/>
      <c r="AP2073" s="119"/>
      <c r="AQ2073" s="119"/>
      <c r="AR2073" s="119"/>
      <c r="AS2073" s="119"/>
      <c r="AT2073" s="119"/>
      <c r="AU2073" s="119"/>
      <c r="AV2073" s="119"/>
      <c r="AW2073" s="119"/>
      <c r="AX2073" s="119"/>
      <c r="AY2073" s="119"/>
      <c r="AZ2073" s="119"/>
      <c r="BA2073" s="119"/>
      <c r="BB2073" s="119"/>
      <c r="BC2073" s="119"/>
      <c r="BD2073" s="120"/>
      <c r="BE2073" s="119"/>
      <c r="BF2073" s="119"/>
      <c r="BG2073" s="119"/>
      <c r="BH2073" s="119"/>
      <c r="BI2073" s="120"/>
      <c r="BJ2073" s="119"/>
      <c r="BK2073" s="119"/>
      <c r="BL2073" s="119"/>
      <c r="BM2073" s="119"/>
      <c r="BN2073" s="119"/>
      <c r="BO2073" s="119"/>
      <c r="BP2073" s="119"/>
      <c r="BQ2073" s="119"/>
      <c r="BR2073" s="119"/>
      <c r="BS2073" s="119"/>
      <c r="BT2073" s="119"/>
      <c r="BU2073" s="119"/>
      <c r="BV2073" s="119"/>
      <c r="BW2073" s="119"/>
      <c r="BX2073" s="119"/>
      <c r="BY2073" s="119"/>
      <c r="BZ2073" s="119"/>
      <c r="CA2073" s="119"/>
      <c r="CB2073" s="119"/>
      <c r="CC2073" s="119"/>
      <c r="CD2073" s="119"/>
      <c r="CE2073" s="119"/>
      <c r="CF2073" s="119"/>
      <c r="CG2073" s="119"/>
      <c r="CH2073" s="119"/>
      <c r="CI2073" s="119"/>
      <c r="CJ2073" s="119"/>
      <c r="CK2073" s="119"/>
      <c r="CL2073" s="119"/>
      <c r="CM2073" s="119"/>
      <c r="CN2073" s="119"/>
      <c r="CO2073" s="119"/>
      <c r="CP2073" s="119"/>
      <c r="CQ2073" s="119"/>
      <c r="CR2073" s="119"/>
      <c r="CS2073" s="119"/>
      <c r="CT2073" s="119"/>
      <c r="CU2073" s="119"/>
      <c r="CV2073" s="119"/>
      <c r="CW2073" s="119"/>
      <c r="CX2073" s="119"/>
      <c r="CY2073" s="119"/>
      <c r="CZ2073" s="119"/>
      <c r="DA2073" s="119"/>
      <c r="DB2073" s="120">
        <f>SUM(DB2068:DB2072)</f>
        <v>24</v>
      </c>
      <c r="DC2073" s="120">
        <f t="shared" ref="DC2073:DX2073" si="242">SUM(DC2068:DC2072)</f>
        <v>27</v>
      </c>
      <c r="DD2073" s="120">
        <f t="shared" si="242"/>
        <v>37</v>
      </c>
      <c r="DE2073" s="120">
        <f t="shared" si="242"/>
        <v>51</v>
      </c>
      <c r="DF2073" s="120">
        <f t="shared" si="242"/>
        <v>51</v>
      </c>
      <c r="DG2073" s="120">
        <f t="shared" si="242"/>
        <v>55</v>
      </c>
      <c r="DH2073" s="120">
        <f t="shared" si="242"/>
        <v>49</v>
      </c>
      <c r="DI2073" s="120">
        <f t="shared" si="242"/>
        <v>62</v>
      </c>
      <c r="DJ2073" s="120">
        <f t="shared" si="242"/>
        <v>69</v>
      </c>
      <c r="DK2073" s="120">
        <f t="shared" si="242"/>
        <v>164.2</v>
      </c>
      <c r="DL2073" s="120">
        <f t="shared" si="242"/>
        <v>206.29900000000001</v>
      </c>
      <c r="DM2073" s="120">
        <f t="shared" si="242"/>
        <v>297.774</v>
      </c>
      <c r="DN2073" s="120">
        <f t="shared" si="242"/>
        <v>454.58699999999999</v>
      </c>
      <c r="DO2073" s="120">
        <f t="shared" si="242"/>
        <v>579.53599999999994</v>
      </c>
      <c r="DP2073" s="120">
        <f t="shared" si="242"/>
        <v>829.65</v>
      </c>
      <c r="DQ2073" s="120">
        <f t="shared" si="242"/>
        <v>1062.0509999999999</v>
      </c>
      <c r="DR2073" s="120">
        <f t="shared" si="242"/>
        <v>1493.2840000000001</v>
      </c>
      <c r="DS2073" s="120">
        <f t="shared" si="242"/>
        <v>1837.712</v>
      </c>
      <c r="DT2073" s="120">
        <f t="shared" si="242"/>
        <v>2266.768</v>
      </c>
      <c r="DU2073" s="120">
        <f t="shared" si="242"/>
        <v>2461.7529999999997</v>
      </c>
      <c r="DV2073" s="120">
        <f t="shared" si="242"/>
        <v>2842.8429999999998</v>
      </c>
      <c r="DW2073" s="120">
        <f t="shared" si="242"/>
        <v>2489.712</v>
      </c>
      <c r="DX2073" s="120">
        <f t="shared" si="242"/>
        <v>2938.8820000000001</v>
      </c>
      <c r="DY2073" s="119"/>
      <c r="DZ2073" s="119"/>
      <c r="EA2073" s="119"/>
      <c r="EB2073" s="119"/>
      <c r="EC2073" s="119"/>
      <c r="ED2073" s="119"/>
      <c r="EE2073" s="119"/>
      <c r="EF2073" s="119"/>
      <c r="EG2073" s="119"/>
      <c r="EH2073" s="119"/>
      <c r="EI2073" s="119"/>
      <c r="EJ2073" s="119"/>
      <c r="EK2073" s="119"/>
      <c r="EL2073" s="119"/>
      <c r="EM2073" s="119"/>
      <c r="EN2073" s="119"/>
      <c r="EO2073" s="119"/>
      <c r="EP2073" s="119"/>
      <c r="EQ2073" s="119"/>
      <c r="ER2073" s="119"/>
      <c r="ES2073" s="119"/>
      <c r="ET2073" s="119"/>
      <c r="EU2073" s="119"/>
      <c r="EV2073" s="119"/>
      <c r="EW2073" s="119"/>
      <c r="EX2073" s="119"/>
      <c r="EY2073" s="119"/>
      <c r="EZ2073" s="119"/>
      <c r="FA2073" s="119"/>
      <c r="FB2073" s="119"/>
      <c r="FC2073" s="119"/>
      <c r="FD2073" s="119"/>
      <c r="FE2073" s="119"/>
      <c r="FF2073" s="119"/>
      <c r="FG2073" s="119"/>
      <c r="FH2073" s="119"/>
      <c r="FI2073" s="119"/>
      <c r="FJ2073" s="119"/>
      <c r="FK2073" s="119"/>
      <c r="FL2073" s="119"/>
      <c r="FM2073" s="119"/>
      <c r="FN2073" s="119"/>
      <c r="FO2073" s="119"/>
      <c r="FP2073" s="119"/>
      <c r="FQ2073" s="119"/>
      <c r="FR2073" s="119"/>
      <c r="FS2073" s="119"/>
      <c r="FT2073" s="119"/>
      <c r="FU2073" s="119"/>
      <c r="FV2073" s="119"/>
      <c r="FW2073" s="119"/>
      <c r="FX2073" s="119"/>
      <c r="FY2073" s="119"/>
      <c r="FZ2073" s="119"/>
      <c r="GA2073" s="119"/>
      <c r="GB2073" s="119"/>
      <c r="GC2073" s="119"/>
      <c r="GD2073" s="119"/>
      <c r="GE2073" s="119"/>
      <c r="GF2073" s="119"/>
      <c r="GG2073" s="119"/>
      <c r="GH2073" s="119"/>
      <c r="GI2073" s="119"/>
      <c r="GJ2073" s="119"/>
      <c r="GK2073" s="119"/>
      <c r="GL2073" s="119"/>
      <c r="GM2073" s="119"/>
      <c r="GN2073" s="119"/>
      <c r="GO2073" s="119"/>
      <c r="GP2073" s="119"/>
      <c r="GQ2073" s="119"/>
      <c r="GR2073" s="119"/>
      <c r="GS2073" s="119"/>
      <c r="GT2073" s="119"/>
      <c r="GU2073" s="119"/>
      <c r="GV2073" s="119"/>
      <c r="GW2073" s="119"/>
      <c r="GX2073" s="119"/>
    </row>
    <row r="2074" spans="1:206">
      <c r="A2074" s="176" t="s">
        <v>3540</v>
      </c>
      <c r="B2074" s="178" t="s">
        <v>3554</v>
      </c>
      <c r="C2074" t="s">
        <v>3533</v>
      </c>
      <c r="D2074" s="187" t="s">
        <v>3567</v>
      </c>
      <c r="E2074" s="118" t="s">
        <v>2796</v>
      </c>
      <c r="F2074" s="119"/>
      <c r="G2074" s="119"/>
      <c r="H2074" s="119"/>
      <c r="I2074" s="119"/>
      <c r="J2074" s="119"/>
      <c r="K2074" s="119"/>
      <c r="L2074" s="119"/>
      <c r="M2074" s="119"/>
      <c r="N2074" s="119"/>
      <c r="O2074" s="119"/>
      <c r="P2074" s="119"/>
      <c r="Q2074" s="119"/>
      <c r="R2074" s="119"/>
      <c r="S2074" s="119"/>
      <c r="T2074" s="119"/>
      <c r="U2074" s="119"/>
      <c r="V2074" s="119"/>
      <c r="W2074" s="119"/>
      <c r="X2074" s="119"/>
      <c r="Y2074" s="119"/>
      <c r="Z2074" s="119"/>
      <c r="AA2074" s="119"/>
      <c r="AB2074" s="119"/>
      <c r="AC2074" s="119"/>
      <c r="AD2074" s="119"/>
      <c r="AE2074" s="119"/>
      <c r="AF2074" s="119"/>
      <c r="AG2074" s="119"/>
      <c r="AH2074" s="119"/>
      <c r="AI2074" s="119"/>
      <c r="AJ2074" s="119"/>
      <c r="AK2074" s="119"/>
      <c r="AL2074" s="119"/>
      <c r="AM2074" s="119"/>
      <c r="AN2074" s="119"/>
      <c r="AO2074" s="119"/>
      <c r="AP2074" s="119"/>
      <c r="AQ2074" s="119"/>
      <c r="AR2074" s="119"/>
      <c r="AS2074" s="119"/>
      <c r="AT2074" s="119"/>
      <c r="AU2074" s="119"/>
      <c r="AV2074" s="119"/>
      <c r="AW2074" s="119"/>
      <c r="AX2074" s="119"/>
      <c r="AY2074" s="119"/>
      <c r="AZ2074" s="119"/>
      <c r="BA2074" s="119"/>
      <c r="BB2074" s="119"/>
      <c r="BC2074" s="119"/>
      <c r="BD2074" s="120"/>
      <c r="BE2074" s="119"/>
      <c r="BF2074" s="119"/>
      <c r="BG2074" s="119"/>
      <c r="BH2074" s="119"/>
      <c r="BI2074" s="120"/>
      <c r="BJ2074" s="119"/>
      <c r="BK2074" s="119"/>
      <c r="BL2074" s="119"/>
      <c r="BM2074" s="119"/>
      <c r="BN2074" s="119"/>
      <c r="BO2074" s="119"/>
      <c r="BP2074" s="119"/>
      <c r="BQ2074" s="119"/>
      <c r="BR2074" s="119"/>
      <c r="BS2074" s="119"/>
      <c r="BT2074" s="119"/>
      <c r="BU2074" s="119"/>
      <c r="BV2074" s="119"/>
      <c r="BW2074" s="119"/>
      <c r="BX2074" s="119"/>
      <c r="BY2074" s="119"/>
      <c r="BZ2074" s="119"/>
      <c r="CA2074" s="119"/>
      <c r="CB2074" s="119"/>
      <c r="CC2074" s="119"/>
      <c r="CD2074" s="119"/>
      <c r="CE2074" s="119"/>
      <c r="CF2074" s="119"/>
      <c r="CG2074" s="119"/>
      <c r="CH2074" s="119"/>
      <c r="CI2074" s="119"/>
      <c r="CJ2074" s="119"/>
      <c r="CK2074" s="119"/>
      <c r="CL2074" s="119"/>
      <c r="CM2074" s="119"/>
      <c r="CN2074" s="119"/>
      <c r="CO2074" s="119"/>
      <c r="CP2074" s="119"/>
      <c r="CQ2074" s="119"/>
      <c r="CR2074" s="119"/>
      <c r="CS2074" s="119"/>
      <c r="CT2074" s="119"/>
      <c r="CU2074" s="119"/>
      <c r="CV2074" s="119"/>
      <c r="CW2074" s="119"/>
      <c r="CX2074" s="119"/>
      <c r="CY2074" s="119"/>
      <c r="CZ2074" s="119"/>
      <c r="DA2074" s="119"/>
      <c r="DB2074" s="120">
        <v>1.0017279999999999E-3</v>
      </c>
      <c r="DC2074" s="120">
        <v>1.270822E-3</v>
      </c>
      <c r="DD2074" s="120">
        <v>1.5053440000000003E-3</v>
      </c>
      <c r="DE2074" s="120">
        <v>1.7996359999999999E-3</v>
      </c>
      <c r="DF2074" s="120">
        <v>2.1741659999999999E-3</v>
      </c>
      <c r="DG2074" s="120">
        <v>2.6061439999999999E-3</v>
      </c>
      <c r="DH2074" s="120">
        <v>3.2354060000000001E-3</v>
      </c>
      <c r="DI2074" s="120">
        <v>3.9117100000000005E-3</v>
      </c>
      <c r="DJ2074" s="120">
        <v>4.6772820000000005E-3</v>
      </c>
      <c r="DK2074" s="120">
        <v>5.3403420000000005E-3</v>
      </c>
      <c r="DL2074" s="120">
        <v>8.0509759999999996E-3</v>
      </c>
      <c r="DM2074" s="120">
        <v>3.8096108000000004E-2</v>
      </c>
      <c r="DN2074" s="120">
        <v>7.3079704000000009E-2</v>
      </c>
      <c r="DO2074" s="120">
        <v>4.3028466000000001E-2</v>
      </c>
      <c r="DP2074" s="120">
        <v>0.15089491200000002</v>
      </c>
      <c r="DQ2074" s="120">
        <v>0.26101283800000002</v>
      </c>
      <c r="DR2074" s="120">
        <v>0.41609027400000004</v>
      </c>
      <c r="DS2074" s="120">
        <v>0.65432369000000001</v>
      </c>
      <c r="DT2074" s="120">
        <v>0.85238641999999998</v>
      </c>
      <c r="DU2074" s="120">
        <v>1.1061622720000002</v>
      </c>
      <c r="DV2074" s="120">
        <v>1.4693996120000001</v>
      </c>
      <c r="DW2074" s="120">
        <v>1.7784715719999999</v>
      </c>
      <c r="DX2074" s="120">
        <v>1.9004181099999999</v>
      </c>
      <c r="DY2074" s="119"/>
      <c r="DZ2074" s="119">
        <v>5.9861599999999999</v>
      </c>
      <c r="EA2074" s="119">
        <v>6.2263999999999999</v>
      </c>
      <c r="EB2074" s="119">
        <v>6.5028699999999997</v>
      </c>
      <c r="EC2074" s="119">
        <v>6.8077500000000004</v>
      </c>
      <c r="ED2074" s="119">
        <v>7.1389699999999996</v>
      </c>
      <c r="EE2074" s="119">
        <v>7.4966499999999998</v>
      </c>
      <c r="EF2074" s="119">
        <v>7.88178</v>
      </c>
      <c r="EG2074" s="119">
        <v>8.2957800000000006</v>
      </c>
      <c r="EH2074" s="119">
        <v>8.7403300000000002</v>
      </c>
      <c r="EI2074" s="119">
        <v>9.2173700000000007</v>
      </c>
      <c r="EJ2074" s="119">
        <v>9.7290100000000006</v>
      </c>
      <c r="EK2074" s="119">
        <v>10.2776</v>
      </c>
      <c r="EL2074" s="119">
        <v>10.865600000000001</v>
      </c>
      <c r="EM2074" s="119">
        <v>11.495799999999999</v>
      </c>
      <c r="EN2074" s="119">
        <v>12.171200000000001</v>
      </c>
      <c r="EO2074" s="119">
        <v>12.895</v>
      </c>
      <c r="EP2074" s="119">
        <v>13.6707</v>
      </c>
      <c r="EQ2074" s="119">
        <v>14.5023</v>
      </c>
      <c r="ER2074" s="119">
        <v>15.3939</v>
      </c>
      <c r="ES2074" s="119">
        <v>16.350100000000001</v>
      </c>
      <c r="ET2074" s="119">
        <v>17.376100000000001</v>
      </c>
      <c r="EU2074" s="119">
        <v>18.481300000000001</v>
      </c>
      <c r="EV2074" s="119">
        <v>19.670300000000001</v>
      </c>
      <c r="EW2074" s="119">
        <v>20.948499999999999</v>
      </c>
      <c r="EX2074" s="119">
        <v>22.325099999999999</v>
      </c>
      <c r="EY2074" s="119">
        <v>23.8108</v>
      </c>
      <c r="EZ2074" s="119">
        <v>25.409800000000001</v>
      </c>
      <c r="FA2074" s="119">
        <v>27.130500000000001</v>
      </c>
      <c r="FB2074" s="119">
        <v>28.980399999999999</v>
      </c>
      <c r="FC2074" s="119">
        <v>30.97</v>
      </c>
      <c r="FD2074" s="119">
        <v>33.111600000000003</v>
      </c>
      <c r="FE2074" s="119">
        <v>35.411099999999998</v>
      </c>
      <c r="FF2074" s="119">
        <v>37.883400000000002</v>
      </c>
      <c r="FG2074" s="119">
        <v>40.539000000000001</v>
      </c>
      <c r="FH2074" s="119">
        <v>43.3887</v>
      </c>
      <c r="FI2074" s="119">
        <v>46.445</v>
      </c>
      <c r="FJ2074" s="119">
        <v>49.722299999999997</v>
      </c>
      <c r="FK2074" s="119">
        <v>53.236899999999999</v>
      </c>
      <c r="FL2074" s="119">
        <v>57.004399999999997</v>
      </c>
      <c r="FM2074" s="119">
        <v>61.0428</v>
      </c>
      <c r="FN2074" s="119">
        <v>65.371099999999998</v>
      </c>
      <c r="FO2074" s="119">
        <v>70.0107</v>
      </c>
      <c r="FP2074" s="119">
        <v>74.985399999999998</v>
      </c>
      <c r="FQ2074" s="119">
        <v>80.320599999999999</v>
      </c>
      <c r="FR2074" s="119">
        <v>86.042699999999996</v>
      </c>
      <c r="FS2074" s="119">
        <v>92.180300000000003</v>
      </c>
      <c r="FT2074" s="119">
        <v>98.766400000000004</v>
      </c>
      <c r="FU2074" s="119">
        <v>105.83499999999999</v>
      </c>
      <c r="FV2074" s="119">
        <v>113.41500000000001</v>
      </c>
      <c r="FW2074" s="119">
        <v>121.538</v>
      </c>
      <c r="FX2074" s="119">
        <v>130.233</v>
      </c>
      <c r="FY2074" s="119">
        <v>139.53700000000001</v>
      </c>
      <c r="FZ2074" s="119">
        <v>149.48500000000001</v>
      </c>
      <c r="GA2074" s="119">
        <v>160.113</v>
      </c>
      <c r="GB2074" s="119">
        <v>171.45599999999999</v>
      </c>
      <c r="GC2074" s="119">
        <v>183.55600000000001</v>
      </c>
      <c r="GD2074" s="119">
        <v>196.45</v>
      </c>
      <c r="GE2074" s="119">
        <v>210.179</v>
      </c>
      <c r="GF2074" s="119">
        <v>224.78399999999999</v>
      </c>
      <c r="GG2074" s="119">
        <v>240.30500000000001</v>
      </c>
      <c r="GH2074" s="119">
        <v>256.78500000000003</v>
      </c>
      <c r="GI2074" s="119">
        <v>274.26499999999999</v>
      </c>
      <c r="GJ2074" s="119">
        <v>292.786</v>
      </c>
      <c r="GK2074" s="119">
        <v>312.38499999999999</v>
      </c>
      <c r="GL2074" s="119">
        <v>333.101</v>
      </c>
      <c r="GM2074" s="119">
        <v>354.96699999999998</v>
      </c>
      <c r="GN2074" s="119">
        <v>378.01600000000002</v>
      </c>
      <c r="GO2074" s="119">
        <v>402.28</v>
      </c>
      <c r="GP2074" s="119">
        <v>427.791</v>
      </c>
      <c r="GQ2074" s="119">
        <v>454.589</v>
      </c>
      <c r="GR2074" s="119">
        <v>482.70400000000001</v>
      </c>
      <c r="GS2074" s="119">
        <v>512.15300000000002</v>
      </c>
      <c r="GT2074" s="119">
        <v>542.94399999999996</v>
      </c>
      <c r="GU2074" s="119">
        <v>575.07000000000005</v>
      </c>
      <c r="GV2074" s="119">
        <v>608.50300000000004</v>
      </c>
      <c r="GW2074" s="119">
        <v>643.19899999999996</v>
      </c>
      <c r="GX2074" s="119">
        <v>679.09699999999998</v>
      </c>
    </row>
    <row r="2075" spans="1:206" s="69" customFormat="1">
      <c r="A2075" s="193" t="s">
        <v>3540</v>
      </c>
      <c r="B2075" s="179" t="s">
        <v>3554</v>
      </c>
      <c r="C2075" s="67" t="s">
        <v>3533</v>
      </c>
      <c r="D2075" s="188" t="s">
        <v>3567</v>
      </c>
      <c r="E2075" s="115" t="s">
        <v>2797</v>
      </c>
      <c r="F2075" s="123">
        <v>0</v>
      </c>
      <c r="G2075" s="123"/>
      <c r="H2075" s="123"/>
      <c r="I2075" s="123"/>
      <c r="J2075" s="123"/>
      <c r="K2075" s="123"/>
      <c r="L2075" s="123"/>
      <c r="M2075" s="123"/>
      <c r="N2075" s="123"/>
      <c r="O2075" s="123"/>
      <c r="P2075" s="123"/>
      <c r="Q2075" s="123"/>
      <c r="R2075" s="123"/>
      <c r="S2075" s="123"/>
      <c r="T2075" s="123"/>
      <c r="U2075" s="123"/>
      <c r="V2075" s="123"/>
      <c r="W2075" s="123"/>
      <c r="X2075" s="123"/>
      <c r="Y2075" s="123"/>
      <c r="Z2075" s="123"/>
      <c r="AA2075" s="123"/>
      <c r="AB2075" s="123"/>
      <c r="AC2075" s="123"/>
      <c r="AD2075" s="123"/>
      <c r="AE2075" s="123"/>
      <c r="AF2075" s="123"/>
      <c r="AG2075" s="123"/>
      <c r="AH2075" s="123"/>
      <c r="AI2075" s="123"/>
      <c r="AJ2075" s="123"/>
      <c r="AK2075" s="123"/>
      <c r="AL2075" s="123"/>
      <c r="AM2075" s="123"/>
      <c r="AN2075" s="123"/>
      <c r="AO2075" s="123"/>
      <c r="AP2075" s="123"/>
      <c r="AQ2075" s="123"/>
      <c r="AR2075" s="123"/>
      <c r="AS2075" s="123"/>
      <c r="AT2075" s="123"/>
      <c r="AU2075" s="123"/>
      <c r="AV2075" s="123"/>
      <c r="AW2075" s="123"/>
      <c r="AX2075" s="123"/>
      <c r="AY2075" s="123"/>
      <c r="AZ2075" s="123"/>
      <c r="BA2075" s="123"/>
      <c r="BB2075" s="123"/>
      <c r="BC2075" s="123"/>
      <c r="BD2075" s="131"/>
      <c r="BE2075" s="123"/>
      <c r="BF2075" s="123"/>
      <c r="BG2075" s="123"/>
      <c r="BH2075" s="123"/>
      <c r="BI2075" s="131"/>
      <c r="BJ2075" s="123"/>
      <c r="BK2075" s="123"/>
      <c r="BL2075" s="123"/>
      <c r="BM2075" s="123"/>
      <c r="BN2075" s="123"/>
      <c r="BO2075" s="123"/>
      <c r="BP2075" s="123"/>
      <c r="BQ2075" s="123"/>
      <c r="BR2075" s="123"/>
      <c r="BS2075" s="123"/>
      <c r="BT2075" s="123"/>
      <c r="BU2075" s="123"/>
      <c r="BV2075" s="123"/>
      <c r="BW2075" s="123"/>
      <c r="BX2075" s="123"/>
      <c r="BY2075" s="123"/>
      <c r="BZ2075" s="123"/>
      <c r="CA2075" s="123"/>
      <c r="CB2075" s="123"/>
      <c r="CC2075" s="123"/>
      <c r="CD2075" s="123"/>
      <c r="CE2075" s="123"/>
      <c r="CF2075" s="123"/>
      <c r="CG2075" s="123"/>
      <c r="CH2075" s="123"/>
      <c r="CI2075" s="123"/>
      <c r="CJ2075" s="123"/>
      <c r="CK2075" s="123"/>
      <c r="CL2075" s="123"/>
      <c r="CM2075" s="123"/>
      <c r="CN2075" s="123"/>
      <c r="CO2075" s="123"/>
      <c r="CP2075" s="123"/>
      <c r="CQ2075" s="123"/>
      <c r="CR2075" s="123"/>
      <c r="CS2075" s="123"/>
      <c r="CT2075" s="123"/>
      <c r="CU2075" s="123"/>
      <c r="CV2075" s="123"/>
      <c r="CW2075" s="123"/>
      <c r="CX2075" s="123"/>
      <c r="CY2075" s="123"/>
      <c r="CZ2075" s="123"/>
      <c r="DA2075" s="123"/>
      <c r="DB2075" s="144">
        <f t="shared" ref="DB2075:DX2075" si="243">DB2062*0.000086+DB2068*0.00002388</f>
        <v>1.0017279999999999E-3</v>
      </c>
      <c r="DC2075" s="144">
        <f t="shared" si="243"/>
        <v>1.270822E-3</v>
      </c>
      <c r="DD2075" s="144">
        <f t="shared" si="243"/>
        <v>1.5053440000000003E-3</v>
      </c>
      <c r="DE2075" s="144">
        <f t="shared" si="243"/>
        <v>1.7996359999999999E-3</v>
      </c>
      <c r="DF2075" s="144">
        <f t="shared" si="243"/>
        <v>2.1741659999999999E-3</v>
      </c>
      <c r="DG2075" s="144">
        <f t="shared" si="243"/>
        <v>2.6061439999999999E-3</v>
      </c>
      <c r="DH2075" s="144">
        <f t="shared" si="243"/>
        <v>3.2354060000000001E-3</v>
      </c>
      <c r="DI2075" s="144">
        <f t="shared" si="243"/>
        <v>3.9117100000000005E-3</v>
      </c>
      <c r="DJ2075" s="144">
        <f t="shared" si="243"/>
        <v>4.6772820000000005E-3</v>
      </c>
      <c r="DK2075" s="144">
        <f t="shared" si="243"/>
        <v>5.3403420000000005E-3</v>
      </c>
      <c r="DL2075" s="144">
        <f t="shared" si="243"/>
        <v>8.0509759999999996E-3</v>
      </c>
      <c r="DM2075" s="144">
        <f t="shared" si="243"/>
        <v>3.8096108000000004E-2</v>
      </c>
      <c r="DN2075" s="144">
        <f t="shared" si="243"/>
        <v>7.3079704000000009E-2</v>
      </c>
      <c r="DO2075" s="144">
        <f t="shared" si="243"/>
        <v>4.3028466000000001E-2</v>
      </c>
      <c r="DP2075" s="144">
        <f t="shared" si="243"/>
        <v>0.15089491200000002</v>
      </c>
      <c r="DQ2075" s="144">
        <f t="shared" si="243"/>
        <v>0.26101283800000002</v>
      </c>
      <c r="DR2075" s="144">
        <f t="shared" si="243"/>
        <v>0.41609027400000004</v>
      </c>
      <c r="DS2075" s="144">
        <f t="shared" si="243"/>
        <v>0.65432369000000001</v>
      </c>
      <c r="DT2075" s="144">
        <f t="shared" si="243"/>
        <v>0.85238641999999998</v>
      </c>
      <c r="DU2075" s="144">
        <f t="shared" si="243"/>
        <v>1.1061622720000002</v>
      </c>
      <c r="DV2075" s="144">
        <f t="shared" si="243"/>
        <v>1.4693996120000001</v>
      </c>
      <c r="DW2075" s="144">
        <f t="shared" si="243"/>
        <v>1.7784715719999999</v>
      </c>
      <c r="DX2075" s="144">
        <f t="shared" si="243"/>
        <v>1.9004181099999999</v>
      </c>
      <c r="DY2075" s="144"/>
      <c r="DZ2075" s="144"/>
      <c r="EA2075" s="144"/>
      <c r="EB2075" s="144"/>
      <c r="EC2075" s="144"/>
      <c r="ED2075" s="144"/>
      <c r="EE2075" s="144"/>
      <c r="EF2075" s="144"/>
      <c r="EG2075" s="144"/>
      <c r="EH2075" s="144"/>
      <c r="EI2075" s="144"/>
      <c r="EJ2075" s="144"/>
      <c r="EK2075" s="144"/>
      <c r="EL2075" s="144"/>
      <c r="EM2075" s="144"/>
      <c r="EN2075" s="144"/>
      <c r="EO2075" s="144"/>
      <c r="EP2075" s="144"/>
      <c r="EQ2075" s="144"/>
      <c r="ER2075" s="144"/>
      <c r="ES2075" s="144"/>
      <c r="ET2075" s="144"/>
      <c r="EU2075" s="144"/>
      <c r="EV2075" s="144"/>
      <c r="EW2075" s="144"/>
      <c r="EX2075" s="144"/>
      <c r="EY2075" s="144"/>
      <c r="EZ2075" s="144"/>
      <c r="FA2075" s="123"/>
      <c r="FB2075" s="123"/>
      <c r="FC2075" s="123"/>
      <c r="FD2075" s="123"/>
      <c r="FE2075" s="123"/>
      <c r="FF2075" s="123"/>
      <c r="FG2075" s="123"/>
      <c r="FH2075" s="123"/>
      <c r="FI2075" s="123"/>
      <c r="FJ2075" s="123"/>
      <c r="FK2075" s="123"/>
      <c r="FL2075" s="123"/>
      <c r="FM2075" s="123"/>
      <c r="FN2075" s="123"/>
      <c r="FO2075" s="123"/>
      <c r="FP2075" s="123"/>
      <c r="FQ2075" s="123"/>
      <c r="FR2075" s="123"/>
      <c r="FS2075" s="123"/>
      <c r="FT2075" s="123"/>
      <c r="FU2075" s="123"/>
      <c r="FV2075" s="123"/>
      <c r="FW2075" s="123"/>
      <c r="FX2075" s="123"/>
      <c r="FY2075" s="123"/>
      <c r="FZ2075" s="123"/>
      <c r="GA2075" s="123"/>
      <c r="GB2075" s="123"/>
      <c r="GC2075" s="123"/>
      <c r="GD2075" s="123"/>
      <c r="GE2075" s="123"/>
      <c r="GF2075" s="123"/>
      <c r="GG2075" s="123"/>
      <c r="GH2075" s="123"/>
      <c r="GI2075" s="123"/>
      <c r="GJ2075" s="123"/>
      <c r="GK2075" s="123"/>
      <c r="GL2075" s="123"/>
      <c r="GM2075" s="123"/>
      <c r="GN2075" s="123"/>
      <c r="GO2075" s="123"/>
      <c r="GP2075" s="123"/>
      <c r="GQ2075" s="123"/>
      <c r="GR2075" s="123"/>
      <c r="GS2075" s="123"/>
      <c r="GT2075" s="123"/>
      <c r="GU2075" s="123"/>
      <c r="GV2075" s="123"/>
      <c r="GW2075" s="123"/>
      <c r="GX2075" s="123"/>
    </row>
    <row r="2076" spans="1:206" s="69" customFormat="1">
      <c r="A2076" s="193" t="s">
        <v>3540</v>
      </c>
      <c r="B2076" s="179" t="s">
        <v>3554</v>
      </c>
      <c r="C2076" s="67" t="s">
        <v>3533</v>
      </c>
      <c r="D2076" s="188" t="s">
        <v>3567</v>
      </c>
      <c r="E2076" s="115" t="s">
        <v>2798</v>
      </c>
      <c r="F2076" s="123">
        <v>0</v>
      </c>
      <c r="G2076" s="123"/>
      <c r="H2076" s="123"/>
      <c r="I2076" s="123"/>
      <c r="J2076" s="123"/>
      <c r="K2076" s="123"/>
      <c r="L2076" s="123"/>
      <c r="M2076" s="123"/>
      <c r="N2076" s="123"/>
      <c r="O2076" s="123"/>
      <c r="P2076" s="123"/>
      <c r="Q2076" s="123"/>
      <c r="R2076" s="123"/>
      <c r="S2076" s="123"/>
      <c r="T2076" s="123"/>
      <c r="U2076" s="123"/>
      <c r="V2076" s="123"/>
      <c r="W2076" s="123"/>
      <c r="X2076" s="123"/>
      <c r="Y2076" s="123"/>
      <c r="Z2076" s="123"/>
      <c r="AA2076" s="123"/>
      <c r="AB2076" s="123"/>
      <c r="AC2076" s="123"/>
      <c r="AD2076" s="123"/>
      <c r="AE2076" s="123"/>
      <c r="AF2076" s="123"/>
      <c r="AG2076" s="123"/>
      <c r="AH2076" s="123"/>
      <c r="AI2076" s="123"/>
      <c r="AJ2076" s="123"/>
      <c r="AK2076" s="123"/>
      <c r="AL2076" s="123"/>
      <c r="AM2076" s="123"/>
      <c r="AN2076" s="123"/>
      <c r="AO2076" s="123"/>
      <c r="AP2076" s="123"/>
      <c r="AQ2076" s="123"/>
      <c r="AR2076" s="123"/>
      <c r="AS2076" s="123"/>
      <c r="AT2076" s="123"/>
      <c r="AU2076" s="123"/>
      <c r="AV2076" s="123"/>
      <c r="AW2076" s="123"/>
      <c r="AX2076" s="123"/>
      <c r="AY2076" s="123"/>
      <c r="AZ2076" s="123"/>
      <c r="BA2076" s="123"/>
      <c r="BB2076" s="123"/>
      <c r="BC2076" s="123"/>
      <c r="BD2076" s="131"/>
      <c r="BE2076" s="123"/>
      <c r="BF2076" s="123"/>
      <c r="BG2076" s="123"/>
      <c r="BH2076" s="123"/>
      <c r="BI2076" s="131"/>
      <c r="BJ2076" s="123"/>
      <c r="BK2076" s="123"/>
      <c r="BL2076" s="123"/>
      <c r="BM2076" s="123"/>
      <c r="BN2076" s="123"/>
      <c r="BO2076" s="123"/>
      <c r="BP2076" s="123"/>
      <c r="BQ2076" s="123"/>
      <c r="BR2076" s="123"/>
      <c r="BS2076" s="123"/>
      <c r="BT2076" s="123"/>
      <c r="BU2076" s="123"/>
      <c r="BV2076" s="123"/>
      <c r="BW2076" s="123"/>
      <c r="BX2076" s="123"/>
      <c r="BY2076" s="123"/>
      <c r="BZ2076" s="123"/>
      <c r="CA2076" s="123"/>
      <c r="CB2076" s="123"/>
      <c r="CC2076" s="123"/>
      <c r="CD2076" s="123"/>
      <c r="CE2076" s="123"/>
      <c r="CF2076" s="123"/>
      <c r="CG2076" s="123"/>
      <c r="CH2076" s="123"/>
      <c r="CI2076" s="123"/>
      <c r="CJ2076" s="123"/>
      <c r="CK2076" s="123"/>
      <c r="CL2076" s="123"/>
      <c r="CM2076" s="123"/>
      <c r="CN2076" s="123"/>
      <c r="CO2076" s="123"/>
      <c r="CP2076" s="123"/>
      <c r="CQ2076" s="123"/>
      <c r="CR2076" s="123"/>
      <c r="CS2076" s="123"/>
      <c r="CT2076" s="123"/>
      <c r="CU2076" s="123"/>
      <c r="CV2076" s="123"/>
      <c r="CW2076" s="123"/>
      <c r="CX2076" s="123"/>
      <c r="CY2076" s="123"/>
      <c r="CZ2076" s="123"/>
      <c r="DA2076" s="123"/>
      <c r="DB2076" s="144">
        <f t="shared" ref="DB2076:DX2076" si="244">DB2063*0.000086+DB2069*0.00002388</f>
        <v>3.4693260000000004E-2</v>
      </c>
      <c r="DC2076" s="144">
        <f t="shared" si="244"/>
        <v>5.2396876000000002E-2</v>
      </c>
      <c r="DD2076" s="144">
        <f t="shared" si="244"/>
        <v>6.3366348000000003E-2</v>
      </c>
      <c r="DE2076" s="144">
        <f t="shared" si="244"/>
        <v>8.3193734000000005E-2</v>
      </c>
      <c r="DF2076" s="144">
        <f t="shared" si="244"/>
        <v>0.10724750400000001</v>
      </c>
      <c r="DG2076" s="144">
        <f t="shared" si="244"/>
        <v>0.13867938599999999</v>
      </c>
      <c r="DH2076" s="144">
        <f t="shared" si="244"/>
        <v>0.17131114</v>
      </c>
      <c r="DI2076" s="144">
        <f t="shared" si="244"/>
        <v>0.20293858600000003</v>
      </c>
      <c r="DJ2076" s="144">
        <f t="shared" si="244"/>
        <v>0.24813063999999999</v>
      </c>
      <c r="DK2076" s="144">
        <f t="shared" si="244"/>
        <v>0.325786662</v>
      </c>
      <c r="DL2076" s="144">
        <f t="shared" si="244"/>
        <v>0.46126762200000004</v>
      </c>
      <c r="DM2076" s="144">
        <f t="shared" si="244"/>
        <v>0.732441962</v>
      </c>
      <c r="DN2076" s="144">
        <f t="shared" si="244"/>
        <v>1.2222257220000001</v>
      </c>
      <c r="DO2076" s="144">
        <f t="shared" si="244"/>
        <v>2.3565934140000002</v>
      </c>
      <c r="DP2076" s="144">
        <f t="shared" si="244"/>
        <v>4.8437367199999999</v>
      </c>
      <c r="DQ2076" s="144">
        <f t="shared" si="244"/>
        <v>7.7750536859999997</v>
      </c>
      <c r="DR2076" s="144">
        <f t="shared" si="244"/>
        <v>11.929451558000002</v>
      </c>
      <c r="DS2076" s="144">
        <f t="shared" si="244"/>
        <v>18.381988386</v>
      </c>
      <c r="DT2076" s="144">
        <f t="shared" si="244"/>
        <v>26.201131692000001</v>
      </c>
      <c r="DU2076" s="144">
        <f t="shared" si="244"/>
        <v>33.300934448</v>
      </c>
      <c r="DV2076" s="144">
        <f t="shared" si="244"/>
        <v>39.922651680000001</v>
      </c>
      <c r="DW2076" s="144">
        <f t="shared" si="244"/>
        <v>49.856763487999999</v>
      </c>
      <c r="DX2076" s="144">
        <f t="shared" si="244"/>
        <v>62.033847487999999</v>
      </c>
      <c r="DY2076" s="144"/>
      <c r="DZ2076" s="144"/>
      <c r="EA2076" s="144"/>
      <c r="EB2076" s="144"/>
      <c r="EC2076" s="144"/>
      <c r="ED2076" s="144"/>
      <c r="EE2076" s="144"/>
      <c r="EF2076" s="144"/>
      <c r="EG2076" s="144"/>
      <c r="EH2076" s="144"/>
      <c r="EI2076" s="144"/>
      <c r="EJ2076" s="144"/>
      <c r="EK2076" s="144"/>
      <c r="EL2076" s="144"/>
      <c r="EM2076" s="144"/>
      <c r="EN2076" s="144"/>
      <c r="EO2076" s="144"/>
      <c r="EP2076" s="144"/>
      <c r="EQ2076" s="144"/>
      <c r="ER2076" s="144"/>
      <c r="ES2076" s="144"/>
      <c r="ET2076" s="144"/>
      <c r="EU2076" s="144"/>
      <c r="EV2076" s="144"/>
      <c r="EW2076" s="144"/>
      <c r="EX2076" s="144"/>
      <c r="EY2076" s="144"/>
      <c r="EZ2076" s="144"/>
      <c r="FA2076" s="123"/>
      <c r="FB2076" s="123"/>
      <c r="FC2076" s="123"/>
      <c r="FD2076" s="123"/>
      <c r="FE2076" s="123"/>
      <c r="FF2076" s="123"/>
      <c r="FG2076" s="123"/>
      <c r="FH2076" s="123"/>
      <c r="FI2076" s="123"/>
      <c r="FJ2076" s="123"/>
      <c r="FK2076" s="123"/>
      <c r="FL2076" s="123"/>
      <c r="FM2076" s="123"/>
      <c r="FN2076" s="123"/>
      <c r="FO2076" s="123"/>
      <c r="FP2076" s="123"/>
      <c r="FQ2076" s="123"/>
      <c r="FR2076" s="123"/>
      <c r="FS2076" s="123"/>
      <c r="FT2076" s="123"/>
      <c r="FU2076" s="123"/>
      <c r="FV2076" s="123"/>
      <c r="FW2076" s="123"/>
      <c r="FX2076" s="123"/>
      <c r="FY2076" s="123"/>
      <c r="FZ2076" s="123"/>
      <c r="GA2076" s="123"/>
      <c r="GB2076" s="123"/>
      <c r="GC2076" s="123"/>
      <c r="GD2076" s="123"/>
      <c r="GE2076" s="123"/>
      <c r="GF2076" s="123"/>
      <c r="GG2076" s="123"/>
      <c r="GH2076" s="123"/>
      <c r="GI2076" s="123"/>
      <c r="GJ2076" s="123"/>
      <c r="GK2076" s="123"/>
      <c r="GL2076" s="123"/>
      <c r="GM2076" s="123"/>
      <c r="GN2076" s="123"/>
      <c r="GO2076" s="123"/>
      <c r="GP2076" s="123"/>
      <c r="GQ2076" s="123"/>
      <c r="GR2076" s="123"/>
      <c r="GS2076" s="123"/>
      <c r="GT2076" s="123"/>
      <c r="GU2076" s="123"/>
      <c r="GV2076" s="123"/>
      <c r="GW2076" s="123"/>
      <c r="GX2076" s="123"/>
    </row>
    <row r="2077" spans="1:206" s="69" customFormat="1">
      <c r="A2077" s="193" t="s">
        <v>3540</v>
      </c>
      <c r="B2077" s="179" t="s">
        <v>3554</v>
      </c>
      <c r="C2077" s="67" t="s">
        <v>3533</v>
      </c>
      <c r="D2077" s="188" t="s">
        <v>3567</v>
      </c>
      <c r="E2077" s="115" t="s">
        <v>2799</v>
      </c>
      <c r="F2077" s="123">
        <v>0</v>
      </c>
      <c r="G2077" s="123"/>
      <c r="H2077" s="123"/>
      <c r="I2077" s="123"/>
      <c r="J2077" s="123"/>
      <c r="K2077" s="123"/>
      <c r="L2077" s="123"/>
      <c r="M2077" s="123"/>
      <c r="N2077" s="123"/>
      <c r="O2077" s="123"/>
      <c r="P2077" s="123"/>
      <c r="Q2077" s="123"/>
      <c r="R2077" s="123"/>
      <c r="S2077" s="123"/>
      <c r="T2077" s="123"/>
      <c r="U2077" s="123"/>
      <c r="V2077" s="123"/>
      <c r="W2077" s="123"/>
      <c r="X2077" s="123"/>
      <c r="Y2077" s="123"/>
      <c r="Z2077" s="123"/>
      <c r="AA2077" s="123"/>
      <c r="AB2077" s="123"/>
      <c r="AC2077" s="123"/>
      <c r="AD2077" s="123"/>
      <c r="AE2077" s="123"/>
      <c r="AF2077" s="123"/>
      <c r="AG2077" s="123"/>
      <c r="AH2077" s="123"/>
      <c r="AI2077" s="123"/>
      <c r="AJ2077" s="123"/>
      <c r="AK2077" s="123"/>
      <c r="AL2077" s="123"/>
      <c r="AM2077" s="123"/>
      <c r="AN2077" s="123"/>
      <c r="AO2077" s="123"/>
      <c r="AP2077" s="123"/>
      <c r="AQ2077" s="123"/>
      <c r="AR2077" s="123"/>
      <c r="AS2077" s="123"/>
      <c r="AT2077" s="123"/>
      <c r="AU2077" s="123"/>
      <c r="AV2077" s="123"/>
      <c r="AW2077" s="123"/>
      <c r="AX2077" s="123"/>
      <c r="AY2077" s="123"/>
      <c r="AZ2077" s="123"/>
      <c r="BA2077" s="123"/>
      <c r="BB2077" s="123"/>
      <c r="BC2077" s="123"/>
      <c r="BD2077" s="131"/>
      <c r="BE2077" s="123"/>
      <c r="BF2077" s="123"/>
      <c r="BG2077" s="123"/>
      <c r="BH2077" s="123"/>
      <c r="BI2077" s="131"/>
      <c r="BJ2077" s="123"/>
      <c r="BK2077" s="123"/>
      <c r="BL2077" s="123"/>
      <c r="BM2077" s="123"/>
      <c r="BN2077" s="123"/>
      <c r="BO2077" s="123"/>
      <c r="BP2077" s="123"/>
      <c r="BQ2077" s="123"/>
      <c r="BR2077" s="123"/>
      <c r="BS2077" s="123"/>
      <c r="BT2077" s="123"/>
      <c r="BU2077" s="123"/>
      <c r="BV2077" s="123"/>
      <c r="BW2077" s="123"/>
      <c r="BX2077" s="123"/>
      <c r="BY2077" s="123"/>
      <c r="BZ2077" s="123"/>
      <c r="CA2077" s="123"/>
      <c r="CB2077" s="123"/>
      <c r="CC2077" s="123"/>
      <c r="CD2077" s="123"/>
      <c r="CE2077" s="123"/>
      <c r="CF2077" s="123"/>
      <c r="CG2077" s="123"/>
      <c r="CH2077" s="123"/>
      <c r="CI2077" s="123"/>
      <c r="CJ2077" s="123"/>
      <c r="CK2077" s="123"/>
      <c r="CL2077" s="123"/>
      <c r="CM2077" s="123"/>
      <c r="CN2077" s="123"/>
      <c r="CO2077" s="123"/>
      <c r="CP2077" s="123"/>
      <c r="CQ2077" s="123"/>
      <c r="CR2077" s="123"/>
      <c r="CS2077" s="123"/>
      <c r="CT2077" s="123"/>
      <c r="CU2077" s="123"/>
      <c r="CV2077" s="123"/>
      <c r="CW2077" s="123"/>
      <c r="CX2077" s="123"/>
      <c r="CY2077" s="123"/>
      <c r="CZ2077" s="123"/>
      <c r="DA2077" s="123"/>
      <c r="DB2077" s="144">
        <v>4.3000000000000003E-6</v>
      </c>
      <c r="DC2077" s="144">
        <v>1.8662000000000002E-5</v>
      </c>
      <c r="DD2077" s="144">
        <v>3.3454000000000002E-5</v>
      </c>
      <c r="DE2077" s="144">
        <v>4.9277999999999998E-5</v>
      </c>
      <c r="DF2077" s="144">
        <v>9.2422000000000004E-5</v>
      </c>
      <c r="DG2077" s="144">
        <v>2.0625799999999999E-4</v>
      </c>
      <c r="DH2077" s="144">
        <v>2.55794E-4</v>
      </c>
      <c r="DI2077" s="144">
        <v>4.5471200000000002E-4</v>
      </c>
      <c r="DJ2077" s="144">
        <v>1.5883640000000001E-3</v>
      </c>
      <c r="DK2077" s="144">
        <v>8.7867940000000005E-3</v>
      </c>
      <c r="DL2077" s="144">
        <v>5.7525748000000008E-2</v>
      </c>
      <c r="DM2077" s="144">
        <v>0.23978285399999999</v>
      </c>
      <c r="DN2077" s="144">
        <v>0.33407316800000003</v>
      </c>
      <c r="DO2077" s="144">
        <v>0.45808611000000005</v>
      </c>
      <c r="DP2077" s="144">
        <v>0.59809367999999996</v>
      </c>
      <c r="DQ2077" s="144">
        <v>0.66973262599999994</v>
      </c>
      <c r="DR2077" s="144">
        <v>0.67104117399999996</v>
      </c>
      <c r="DS2077" s="144">
        <v>0.73311763600000002</v>
      </c>
      <c r="DT2077" s="144">
        <v>0.83979433000000003</v>
      </c>
      <c r="DU2077" s="144">
        <v>1.1907346776800001</v>
      </c>
      <c r="DV2077" s="144">
        <v>1.7796339811599999</v>
      </c>
      <c r="DW2077" s="144">
        <v>2.1222566281200002</v>
      </c>
      <c r="DX2077" s="144">
        <v>2.8065026081200002</v>
      </c>
      <c r="DY2077" s="144"/>
      <c r="DZ2077" s="144"/>
      <c r="EA2077" s="144">
        <v>18.730399999999999</v>
      </c>
      <c r="EB2077" s="144">
        <v>19.160499999999999</v>
      </c>
      <c r="EC2077" s="144">
        <v>19.602900000000002</v>
      </c>
      <c r="ED2077" s="144">
        <v>20.054300000000001</v>
      </c>
      <c r="EE2077" s="144">
        <v>20.513200000000001</v>
      </c>
      <c r="EF2077" s="144">
        <v>20.980799999999999</v>
      </c>
      <c r="EG2077" s="144">
        <v>21.456800000000001</v>
      </c>
      <c r="EH2077" s="144">
        <v>21.940100000000001</v>
      </c>
      <c r="EI2077" s="144">
        <v>22.429600000000001</v>
      </c>
      <c r="EJ2077" s="144">
        <v>22.924900000000001</v>
      </c>
      <c r="EK2077" s="144">
        <v>23.4254</v>
      </c>
      <c r="EL2077" s="144">
        <v>23.9312</v>
      </c>
      <c r="EM2077" s="144">
        <v>24.443100000000001</v>
      </c>
      <c r="EN2077" s="144">
        <v>24.9619</v>
      </c>
      <c r="EO2077" s="144">
        <v>25.488499999999998</v>
      </c>
      <c r="EP2077" s="144">
        <v>26.024100000000001</v>
      </c>
      <c r="EQ2077" s="144">
        <v>26.5701</v>
      </c>
      <c r="ER2077" s="144">
        <v>27.127700000000001</v>
      </c>
      <c r="ES2077" s="144">
        <v>27.6982</v>
      </c>
      <c r="ET2077" s="144">
        <v>28.282800000000002</v>
      </c>
      <c r="EU2077" s="144">
        <v>28.8828</v>
      </c>
      <c r="EV2077" s="144">
        <v>29.499600000000001</v>
      </c>
      <c r="EW2077" s="144">
        <v>30.1341</v>
      </c>
      <c r="EX2077" s="144">
        <v>30.787600000000001</v>
      </c>
      <c r="EY2077" s="144">
        <v>31.460699999999999</v>
      </c>
      <c r="EZ2077" s="144">
        <v>32.1541</v>
      </c>
      <c r="FA2077" s="123">
        <v>32.868699999999997</v>
      </c>
      <c r="FB2077" s="123">
        <v>33.605800000000002</v>
      </c>
      <c r="FC2077" s="123">
        <v>34.366100000000003</v>
      </c>
      <c r="FD2077" s="123">
        <v>35.150199999999998</v>
      </c>
      <c r="FE2077" s="123">
        <v>35.958799999999997</v>
      </c>
      <c r="FF2077" s="123">
        <v>36.792999999999999</v>
      </c>
      <c r="FG2077" s="123">
        <v>37.653399999999998</v>
      </c>
      <c r="FH2077" s="123">
        <v>38.540900000000001</v>
      </c>
      <c r="FI2077" s="123">
        <v>39.456200000000003</v>
      </c>
      <c r="FJ2077" s="123">
        <v>40.399900000000002</v>
      </c>
      <c r="FK2077" s="123">
        <v>41.372599999999998</v>
      </c>
      <c r="FL2077" s="123">
        <v>42.374200000000002</v>
      </c>
      <c r="FM2077" s="123">
        <v>43.405299999999997</v>
      </c>
      <c r="FN2077" s="123">
        <v>44.466500000000003</v>
      </c>
      <c r="FO2077" s="123">
        <v>45.558399999999999</v>
      </c>
      <c r="FP2077" s="123">
        <v>46.6815</v>
      </c>
      <c r="FQ2077" s="123">
        <v>47.836599999999997</v>
      </c>
      <c r="FR2077" s="123">
        <v>49.025300000000001</v>
      </c>
      <c r="FS2077" s="123">
        <v>50.248699999999999</v>
      </c>
      <c r="FT2077" s="123">
        <v>51.508499999999998</v>
      </c>
      <c r="FU2077" s="123">
        <v>52.805500000000002</v>
      </c>
      <c r="FV2077" s="123">
        <v>54.134799999999998</v>
      </c>
      <c r="FW2077" s="123">
        <v>55.489600000000003</v>
      </c>
      <c r="FX2077" s="123">
        <v>56.862699999999997</v>
      </c>
      <c r="FY2077" s="123">
        <v>58.247599999999998</v>
      </c>
      <c r="FZ2077" s="123">
        <v>59.638300000000001</v>
      </c>
      <c r="GA2077" s="123">
        <v>61.028599999999997</v>
      </c>
      <c r="GB2077" s="123">
        <v>62.4116</v>
      </c>
      <c r="GC2077" s="123">
        <v>63.779400000000003</v>
      </c>
      <c r="GD2077" s="123">
        <v>65.123900000000006</v>
      </c>
      <c r="GE2077" s="123">
        <v>66.436499999999995</v>
      </c>
      <c r="GF2077" s="123">
        <v>67.708200000000005</v>
      </c>
      <c r="GG2077" s="123">
        <v>68.930000000000007</v>
      </c>
      <c r="GH2077" s="123">
        <v>70.092399999999998</v>
      </c>
      <c r="GI2077" s="123">
        <v>71.186199999999999</v>
      </c>
      <c r="GJ2077" s="123">
        <v>72.202600000000004</v>
      </c>
      <c r="GK2077" s="123">
        <v>73.132900000000006</v>
      </c>
      <c r="GL2077" s="123">
        <v>73.968699999999998</v>
      </c>
      <c r="GM2077" s="123">
        <v>74.701899999999995</v>
      </c>
      <c r="GN2077" s="123">
        <v>75.325199999999995</v>
      </c>
      <c r="GO2077" s="123">
        <v>75.832599999999999</v>
      </c>
      <c r="GP2077" s="123">
        <v>76.218500000000006</v>
      </c>
      <c r="GQ2077" s="123">
        <v>76.477999999999994</v>
      </c>
      <c r="GR2077" s="123">
        <v>76.607500000000002</v>
      </c>
      <c r="GS2077" s="123">
        <v>76.604600000000005</v>
      </c>
      <c r="GT2077" s="123">
        <v>76.467799999999997</v>
      </c>
      <c r="GU2077" s="123">
        <v>76.197100000000006</v>
      </c>
      <c r="GV2077" s="123">
        <v>75.793199999999999</v>
      </c>
      <c r="GW2077" s="123">
        <v>75.257800000000003</v>
      </c>
      <c r="GX2077" s="123">
        <v>74.593900000000005</v>
      </c>
    </row>
    <row r="2078" spans="1:206" s="69" customFormat="1">
      <c r="A2078" s="193" t="s">
        <v>3540</v>
      </c>
      <c r="B2078" s="179" t="s">
        <v>3554</v>
      </c>
      <c r="C2078" s="67" t="s">
        <v>3533</v>
      </c>
      <c r="D2078" s="188" t="s">
        <v>3567</v>
      </c>
      <c r="E2078" s="115" t="s">
        <v>2800</v>
      </c>
      <c r="F2078" s="123">
        <v>0</v>
      </c>
      <c r="G2078" s="123"/>
      <c r="H2078" s="123"/>
      <c r="I2078" s="123"/>
      <c r="J2078" s="123"/>
      <c r="K2078" s="123"/>
      <c r="L2078" s="123"/>
      <c r="M2078" s="123"/>
      <c r="N2078" s="123"/>
      <c r="O2078" s="123"/>
      <c r="P2078" s="123"/>
      <c r="Q2078" s="123"/>
      <c r="R2078" s="123"/>
      <c r="S2078" s="123"/>
      <c r="T2078" s="123"/>
      <c r="U2078" s="123"/>
      <c r="V2078" s="123"/>
      <c r="W2078" s="123"/>
      <c r="X2078" s="123"/>
      <c r="Y2078" s="123"/>
      <c r="Z2078" s="123"/>
      <c r="AA2078" s="123"/>
      <c r="AB2078" s="123"/>
      <c r="AC2078" s="123"/>
      <c r="AD2078" s="123"/>
      <c r="AE2078" s="123"/>
      <c r="AF2078" s="123"/>
      <c r="AG2078" s="123"/>
      <c r="AH2078" s="123"/>
      <c r="AI2078" s="123"/>
      <c r="AJ2078" s="123"/>
      <c r="AK2078" s="123"/>
      <c r="AL2078" s="123"/>
      <c r="AM2078" s="123"/>
      <c r="AN2078" s="123"/>
      <c r="AO2078" s="123"/>
      <c r="AP2078" s="123"/>
      <c r="AQ2078" s="123"/>
      <c r="AR2078" s="123"/>
      <c r="AS2078" s="123"/>
      <c r="AT2078" s="123"/>
      <c r="AU2078" s="123"/>
      <c r="AV2078" s="123"/>
      <c r="AW2078" s="123"/>
      <c r="AX2078" s="123"/>
      <c r="AY2078" s="123"/>
      <c r="AZ2078" s="123"/>
      <c r="BA2078" s="123"/>
      <c r="BB2078" s="123"/>
      <c r="BC2078" s="123"/>
      <c r="BD2078" s="131"/>
      <c r="BE2078" s="123"/>
      <c r="BF2078" s="123"/>
      <c r="BG2078" s="123"/>
      <c r="BH2078" s="123"/>
      <c r="BI2078" s="131"/>
      <c r="BJ2078" s="123"/>
      <c r="BK2078" s="123"/>
      <c r="BL2078" s="123"/>
      <c r="BM2078" s="123"/>
      <c r="BN2078" s="123"/>
      <c r="BO2078" s="123"/>
      <c r="BP2078" s="123"/>
      <c r="BQ2078" s="123"/>
      <c r="BR2078" s="123"/>
      <c r="BS2078" s="123"/>
      <c r="BT2078" s="123"/>
      <c r="BU2078" s="123"/>
      <c r="BV2078" s="123"/>
      <c r="BW2078" s="123"/>
      <c r="BX2078" s="123"/>
      <c r="BY2078" s="123"/>
      <c r="BZ2078" s="123"/>
      <c r="CA2078" s="123"/>
      <c r="CB2078" s="123"/>
      <c r="CC2078" s="123"/>
      <c r="CD2078" s="123"/>
      <c r="CE2078" s="123"/>
      <c r="CF2078" s="123"/>
      <c r="CG2078" s="123"/>
      <c r="CH2078" s="123"/>
      <c r="CI2078" s="123"/>
      <c r="CJ2078" s="123"/>
      <c r="CK2078" s="123"/>
      <c r="CL2078" s="123"/>
      <c r="CM2078" s="123"/>
      <c r="CN2078" s="123"/>
      <c r="CO2078" s="123"/>
      <c r="CP2078" s="123"/>
      <c r="CQ2078" s="123"/>
      <c r="CR2078" s="123"/>
      <c r="CS2078" s="123"/>
      <c r="CT2078" s="123"/>
      <c r="CU2078" s="123"/>
      <c r="CV2078" s="123"/>
      <c r="CW2078" s="123"/>
      <c r="CX2078" s="123"/>
      <c r="CY2078" s="123"/>
      <c r="CZ2078" s="123"/>
      <c r="DA2078" s="123"/>
      <c r="DB2078" s="144">
        <f t="shared" ref="DB2078:DX2078" si="245">DB2064*0.000086+DB2070*0.00002388</f>
        <v>4.3000000000000003E-6</v>
      </c>
      <c r="DC2078" s="144">
        <f t="shared" si="245"/>
        <v>1.8662000000000002E-5</v>
      </c>
      <c r="DD2078" s="144">
        <f t="shared" si="245"/>
        <v>3.3454000000000002E-5</v>
      </c>
      <c r="DE2078" s="144">
        <f t="shared" si="245"/>
        <v>4.9277999999999998E-5</v>
      </c>
      <c r="DF2078" s="144">
        <f t="shared" si="245"/>
        <v>9.2422000000000004E-5</v>
      </c>
      <c r="DG2078" s="144">
        <f t="shared" si="245"/>
        <v>2.0625799999999999E-4</v>
      </c>
      <c r="DH2078" s="144">
        <f t="shared" si="245"/>
        <v>2.55794E-4</v>
      </c>
      <c r="DI2078" s="144">
        <f t="shared" si="245"/>
        <v>4.5471200000000002E-4</v>
      </c>
      <c r="DJ2078" s="144">
        <f t="shared" si="245"/>
        <v>1.5883640000000001E-3</v>
      </c>
      <c r="DK2078" s="144">
        <f t="shared" si="245"/>
        <v>8.7867940000000005E-3</v>
      </c>
      <c r="DL2078" s="144">
        <f t="shared" si="245"/>
        <v>5.7525748000000008E-2</v>
      </c>
      <c r="DM2078" s="144">
        <f t="shared" si="245"/>
        <v>0.23978285399999999</v>
      </c>
      <c r="DN2078" s="144">
        <f t="shared" si="245"/>
        <v>0.33407316800000003</v>
      </c>
      <c r="DO2078" s="144">
        <f t="shared" si="245"/>
        <v>0.45808611000000005</v>
      </c>
      <c r="DP2078" s="144">
        <f t="shared" si="245"/>
        <v>0.59809367999999996</v>
      </c>
      <c r="DQ2078" s="144">
        <f t="shared" si="245"/>
        <v>0.66973262599999994</v>
      </c>
      <c r="DR2078" s="144">
        <f t="shared" si="245"/>
        <v>0.67104117399999996</v>
      </c>
      <c r="DS2078" s="144">
        <f t="shared" si="245"/>
        <v>0.73311763600000002</v>
      </c>
      <c r="DT2078" s="144">
        <f t="shared" si="245"/>
        <v>0.83979433000000003</v>
      </c>
      <c r="DU2078" s="144">
        <f t="shared" si="245"/>
        <v>1.1907346776800001</v>
      </c>
      <c r="DV2078" s="144">
        <f t="shared" si="245"/>
        <v>1.7796339811599999</v>
      </c>
      <c r="DW2078" s="144">
        <f t="shared" si="245"/>
        <v>2.1222566281200002</v>
      </c>
      <c r="DX2078" s="144">
        <f t="shared" si="245"/>
        <v>2.8065026081200002</v>
      </c>
      <c r="DY2078" s="144"/>
      <c r="DZ2078" s="144"/>
      <c r="EA2078" s="144"/>
      <c r="EB2078" s="144"/>
      <c r="EC2078" s="144"/>
      <c r="ED2078" s="144"/>
      <c r="EE2078" s="144"/>
      <c r="EF2078" s="144"/>
      <c r="EG2078" s="144"/>
      <c r="EH2078" s="144"/>
      <c r="EI2078" s="144"/>
      <c r="EJ2078" s="144"/>
      <c r="EK2078" s="144"/>
      <c r="EL2078" s="144"/>
      <c r="EM2078" s="144"/>
      <c r="EN2078" s="144"/>
      <c r="EO2078" s="144"/>
      <c r="EP2078" s="144"/>
      <c r="EQ2078" s="144"/>
      <c r="ER2078" s="144"/>
      <c r="ES2078" s="144"/>
      <c r="ET2078" s="144"/>
      <c r="EU2078" s="144"/>
      <c r="EV2078" s="144"/>
      <c r="EW2078" s="144"/>
      <c r="EX2078" s="144"/>
      <c r="EY2078" s="144"/>
      <c r="EZ2078" s="144"/>
      <c r="FA2078" s="123"/>
      <c r="FB2078" s="123"/>
      <c r="FC2078" s="123"/>
      <c r="FD2078" s="123"/>
      <c r="FE2078" s="123"/>
      <c r="FF2078" s="123"/>
      <c r="FG2078" s="123"/>
      <c r="FH2078" s="123"/>
      <c r="FI2078" s="123"/>
      <c r="FJ2078" s="123"/>
      <c r="FK2078" s="123"/>
      <c r="FL2078" s="123"/>
      <c r="FM2078" s="123"/>
      <c r="FN2078" s="123"/>
      <c r="FO2078" s="123"/>
      <c r="FP2078" s="123"/>
      <c r="FQ2078" s="123"/>
      <c r="FR2078" s="123"/>
      <c r="FS2078" s="123"/>
      <c r="FT2078" s="123"/>
      <c r="FU2078" s="123"/>
      <c r="FV2078" s="123"/>
      <c r="FW2078" s="123"/>
      <c r="FX2078" s="123"/>
      <c r="FY2078" s="123"/>
      <c r="FZ2078" s="123"/>
      <c r="GA2078" s="123"/>
      <c r="GB2078" s="123"/>
      <c r="GC2078" s="123"/>
      <c r="GD2078" s="123"/>
      <c r="GE2078" s="123"/>
      <c r="GF2078" s="123"/>
      <c r="GG2078" s="123"/>
      <c r="GH2078" s="123"/>
      <c r="GI2078" s="123"/>
      <c r="GJ2078" s="123"/>
      <c r="GK2078" s="123"/>
      <c r="GL2078" s="123"/>
      <c r="GM2078" s="123"/>
      <c r="GN2078" s="123"/>
      <c r="GO2078" s="123"/>
      <c r="GP2078" s="123"/>
      <c r="GQ2078" s="123"/>
      <c r="GR2078" s="123"/>
      <c r="GS2078" s="123"/>
      <c r="GT2078" s="123"/>
      <c r="GU2078" s="123"/>
      <c r="GV2078" s="123"/>
      <c r="GW2078" s="123"/>
      <c r="GX2078" s="123"/>
    </row>
    <row r="2079" spans="1:206" s="69" customFormat="1">
      <c r="A2079" s="193" t="s">
        <v>3540</v>
      </c>
      <c r="B2079" s="179" t="s">
        <v>3554</v>
      </c>
      <c r="C2079" s="67" t="s">
        <v>3533</v>
      </c>
      <c r="D2079" s="188" t="s">
        <v>3567</v>
      </c>
      <c r="E2079" s="115" t="s">
        <v>2801</v>
      </c>
      <c r="F2079" s="123">
        <v>0</v>
      </c>
      <c r="G2079" s="123"/>
      <c r="H2079" s="123"/>
      <c r="I2079" s="123"/>
      <c r="J2079" s="123"/>
      <c r="K2079" s="123"/>
      <c r="L2079" s="123"/>
      <c r="M2079" s="123"/>
      <c r="N2079" s="123"/>
      <c r="O2079" s="123"/>
      <c r="P2079" s="123"/>
      <c r="Q2079" s="123"/>
      <c r="R2079" s="123"/>
      <c r="S2079" s="123"/>
      <c r="T2079" s="123"/>
      <c r="U2079" s="123"/>
      <c r="V2079" s="123"/>
      <c r="W2079" s="123"/>
      <c r="X2079" s="123"/>
      <c r="Y2079" s="123"/>
      <c r="Z2079" s="123"/>
      <c r="AA2079" s="123"/>
      <c r="AB2079" s="123"/>
      <c r="AC2079" s="123"/>
      <c r="AD2079" s="123"/>
      <c r="AE2079" s="123"/>
      <c r="AF2079" s="123"/>
      <c r="AG2079" s="123"/>
      <c r="AH2079" s="123"/>
      <c r="AI2079" s="123"/>
      <c r="AJ2079" s="123"/>
      <c r="AK2079" s="123"/>
      <c r="AL2079" s="123"/>
      <c r="AM2079" s="123"/>
      <c r="AN2079" s="123"/>
      <c r="AO2079" s="123"/>
      <c r="AP2079" s="123"/>
      <c r="AQ2079" s="123"/>
      <c r="AR2079" s="123"/>
      <c r="AS2079" s="123"/>
      <c r="AT2079" s="123"/>
      <c r="AU2079" s="123"/>
      <c r="AV2079" s="123"/>
      <c r="AW2079" s="123"/>
      <c r="AX2079" s="123"/>
      <c r="AY2079" s="123"/>
      <c r="AZ2079" s="123"/>
      <c r="BA2079" s="123"/>
      <c r="BB2079" s="123"/>
      <c r="BC2079" s="123"/>
      <c r="BD2079" s="131"/>
      <c r="BE2079" s="123"/>
      <c r="BF2079" s="123"/>
      <c r="BG2079" s="123"/>
      <c r="BH2079" s="123"/>
      <c r="BI2079" s="131"/>
      <c r="BJ2079" s="123"/>
      <c r="BK2079" s="123"/>
      <c r="BL2079" s="123"/>
      <c r="BM2079" s="123"/>
      <c r="BN2079" s="123"/>
      <c r="BO2079" s="123"/>
      <c r="BP2079" s="123"/>
      <c r="BQ2079" s="123"/>
      <c r="BR2079" s="123"/>
      <c r="BS2079" s="123"/>
      <c r="BT2079" s="123"/>
      <c r="BU2079" s="123"/>
      <c r="BV2079" s="123"/>
      <c r="BW2079" s="123"/>
      <c r="BX2079" s="123"/>
      <c r="BY2079" s="123"/>
      <c r="BZ2079" s="123"/>
      <c r="CA2079" s="123"/>
      <c r="CB2079" s="123"/>
      <c r="CC2079" s="123"/>
      <c r="CD2079" s="123"/>
      <c r="CE2079" s="123"/>
      <c r="CF2079" s="123"/>
      <c r="CG2079" s="123"/>
      <c r="CH2079" s="123"/>
      <c r="CI2079" s="123"/>
      <c r="CJ2079" s="123"/>
      <c r="CK2079" s="123"/>
      <c r="CL2079" s="123"/>
      <c r="CM2079" s="123"/>
      <c r="CN2079" s="123"/>
      <c r="CO2079" s="123"/>
      <c r="CP2079" s="123"/>
      <c r="CQ2079" s="123"/>
      <c r="CR2079" s="123"/>
      <c r="CS2079" s="123"/>
      <c r="CT2079" s="123"/>
      <c r="CU2079" s="123"/>
      <c r="CV2079" s="123"/>
      <c r="CW2079" s="123"/>
      <c r="CX2079" s="123"/>
      <c r="CY2079" s="123"/>
      <c r="CZ2079" s="123"/>
      <c r="DA2079" s="123"/>
      <c r="DB2079" s="144">
        <f t="shared" ref="DB2079:DX2079" si="246">DB2065*0.000086+DB2071*0.00002388</f>
        <v>1.583948E-3</v>
      </c>
      <c r="DC2079" s="144">
        <f t="shared" si="246"/>
        <v>1.89544E-3</v>
      </c>
      <c r="DD2079" s="144">
        <f t="shared" si="246"/>
        <v>2.056432E-3</v>
      </c>
      <c r="DE2079" s="144">
        <f t="shared" si="246"/>
        <v>2.2615420000000001E-3</v>
      </c>
      <c r="DF2079" s="144">
        <f t="shared" si="246"/>
        <v>2.6671180000000004E-3</v>
      </c>
      <c r="DG2079" s="144">
        <f t="shared" si="246"/>
        <v>2.8493519999999999E-3</v>
      </c>
      <c r="DH2079" s="144">
        <f t="shared" si="246"/>
        <v>3.4370760000000003E-3</v>
      </c>
      <c r="DI2079" s="144">
        <f t="shared" si="246"/>
        <v>3.7391080000000001E-3</v>
      </c>
      <c r="DJ2079" s="144">
        <f t="shared" si="246"/>
        <v>5.1882080000000006E-3</v>
      </c>
      <c r="DK2079" s="144">
        <f t="shared" si="246"/>
        <v>7.0041840000000001E-3</v>
      </c>
      <c r="DL2079" s="144">
        <f t="shared" si="246"/>
        <v>1.0125210000000001E-2</v>
      </c>
      <c r="DM2079" s="144">
        <f t="shared" si="246"/>
        <v>1.6631626E-2</v>
      </c>
      <c r="DN2079" s="144">
        <f t="shared" si="246"/>
        <v>3.6408615999999998E-2</v>
      </c>
      <c r="DO2079" s="144">
        <f t="shared" si="246"/>
        <v>6.1384048000000004E-2</v>
      </c>
      <c r="DP2079" s="144">
        <f t="shared" si="246"/>
        <v>0.125039012</v>
      </c>
      <c r="DQ2079" s="144">
        <f t="shared" si="246"/>
        <v>0.27197491400000001</v>
      </c>
      <c r="DR2079" s="144">
        <f t="shared" si="246"/>
        <v>0.48585605399999998</v>
      </c>
      <c r="DS2079" s="144">
        <f t="shared" si="246"/>
        <v>0.769214014</v>
      </c>
      <c r="DT2079" s="144">
        <f t="shared" si="246"/>
        <v>1.2494981280000002</v>
      </c>
      <c r="DU2079" s="144">
        <f t="shared" si="246"/>
        <v>2.28184875</v>
      </c>
      <c r="DV2079" s="144">
        <f t="shared" si="246"/>
        <v>3.0761874059999998</v>
      </c>
      <c r="DW2079" s="144">
        <f t="shared" si="246"/>
        <v>4.3790548119999997</v>
      </c>
      <c r="DX2079" s="144">
        <f t="shared" si="246"/>
        <v>6.7293636040000004</v>
      </c>
      <c r="DY2079" s="144"/>
      <c r="DZ2079" s="144"/>
      <c r="EA2079" s="144"/>
      <c r="EB2079" s="144"/>
      <c r="EC2079" s="144"/>
      <c r="ED2079" s="144"/>
      <c r="EE2079" s="144"/>
      <c r="EF2079" s="144"/>
      <c r="EG2079" s="144"/>
      <c r="EH2079" s="144"/>
      <c r="EI2079" s="144"/>
      <c r="EJ2079" s="144"/>
      <c r="EK2079" s="144"/>
      <c r="EL2079" s="144"/>
      <c r="EM2079" s="144"/>
      <c r="EN2079" s="144"/>
      <c r="EO2079" s="144"/>
      <c r="EP2079" s="144"/>
      <c r="EQ2079" s="144"/>
      <c r="ER2079" s="144"/>
      <c r="ES2079" s="144"/>
      <c r="ET2079" s="144"/>
      <c r="EU2079" s="144"/>
      <c r="EV2079" s="144"/>
      <c r="EW2079" s="144"/>
      <c r="EX2079" s="144"/>
      <c r="EY2079" s="144"/>
      <c r="EZ2079" s="144"/>
      <c r="FA2079" s="123"/>
      <c r="FB2079" s="123"/>
      <c r="FC2079" s="123"/>
      <c r="FD2079" s="123"/>
      <c r="FE2079" s="123"/>
      <c r="FF2079" s="123"/>
      <c r="FG2079" s="123"/>
      <c r="FH2079" s="123"/>
      <c r="FI2079" s="123"/>
      <c r="FJ2079" s="123"/>
      <c r="FK2079" s="123"/>
      <c r="FL2079" s="123"/>
      <c r="FM2079" s="123"/>
      <c r="FN2079" s="123"/>
      <c r="FO2079" s="123"/>
      <c r="FP2079" s="123"/>
      <c r="FQ2079" s="123"/>
      <c r="FR2079" s="123"/>
      <c r="FS2079" s="123"/>
      <c r="FT2079" s="123"/>
      <c r="FU2079" s="123"/>
      <c r="FV2079" s="123"/>
      <c r="FW2079" s="123"/>
      <c r="FX2079" s="123"/>
      <c r="FY2079" s="123"/>
      <c r="FZ2079" s="123"/>
      <c r="GA2079" s="123"/>
      <c r="GB2079" s="123"/>
      <c r="GC2079" s="123"/>
      <c r="GD2079" s="123"/>
      <c r="GE2079" s="123"/>
      <c r="GF2079" s="123"/>
      <c r="GG2079" s="123"/>
      <c r="GH2079" s="123"/>
      <c r="GI2079" s="123"/>
      <c r="GJ2079" s="123"/>
      <c r="GK2079" s="123"/>
      <c r="GL2079" s="123"/>
      <c r="GM2079" s="123"/>
      <c r="GN2079" s="123"/>
      <c r="GO2079" s="123"/>
      <c r="GP2079" s="123"/>
      <c r="GQ2079" s="123"/>
      <c r="GR2079" s="123"/>
      <c r="GS2079" s="123"/>
      <c r="GT2079" s="123"/>
      <c r="GU2079" s="123"/>
      <c r="GV2079" s="123"/>
      <c r="GW2079" s="123"/>
      <c r="GX2079" s="123"/>
    </row>
    <row r="2080" spans="1:206" s="69" customFormat="1">
      <c r="A2080" s="193" t="s">
        <v>3540</v>
      </c>
      <c r="B2080" s="179" t="s">
        <v>3554</v>
      </c>
      <c r="C2080" s="67" t="s">
        <v>3533</v>
      </c>
      <c r="D2080" s="188" t="s">
        <v>3567</v>
      </c>
      <c r="E2080" s="115" t="s">
        <v>2802</v>
      </c>
      <c r="F2080" s="123">
        <v>0</v>
      </c>
      <c r="G2080" s="123"/>
      <c r="H2080" s="123"/>
      <c r="I2080" s="123"/>
      <c r="J2080" s="123"/>
      <c r="K2080" s="123"/>
      <c r="L2080" s="123"/>
      <c r="M2080" s="123"/>
      <c r="N2080" s="123"/>
      <c r="O2080" s="123"/>
      <c r="P2080" s="123"/>
      <c r="Q2080" s="123"/>
      <c r="R2080" s="123"/>
      <c r="S2080" s="123"/>
      <c r="T2080" s="123"/>
      <c r="U2080" s="123"/>
      <c r="V2080" s="123"/>
      <c r="W2080" s="123"/>
      <c r="X2080" s="123"/>
      <c r="Y2080" s="123"/>
      <c r="Z2080" s="123"/>
      <c r="AA2080" s="123"/>
      <c r="AB2080" s="123"/>
      <c r="AC2080" s="123"/>
      <c r="AD2080" s="123"/>
      <c r="AE2080" s="123"/>
      <c r="AF2080" s="123"/>
      <c r="AG2080" s="123"/>
      <c r="AH2080" s="123"/>
      <c r="AI2080" s="123"/>
      <c r="AJ2080" s="123"/>
      <c r="AK2080" s="123"/>
      <c r="AL2080" s="123"/>
      <c r="AM2080" s="123"/>
      <c r="AN2080" s="123"/>
      <c r="AO2080" s="123"/>
      <c r="AP2080" s="123"/>
      <c r="AQ2080" s="123"/>
      <c r="AR2080" s="123"/>
      <c r="AS2080" s="123"/>
      <c r="AT2080" s="123"/>
      <c r="AU2080" s="123"/>
      <c r="AV2080" s="123"/>
      <c r="AW2080" s="123"/>
      <c r="AX2080" s="123"/>
      <c r="AY2080" s="123"/>
      <c r="AZ2080" s="123"/>
      <c r="BA2080" s="123"/>
      <c r="BB2080" s="123"/>
      <c r="BC2080" s="123"/>
      <c r="BD2080" s="131"/>
      <c r="BE2080" s="123"/>
      <c r="BF2080" s="123"/>
      <c r="BG2080" s="123"/>
      <c r="BH2080" s="123"/>
      <c r="BI2080" s="131"/>
      <c r="BJ2080" s="123"/>
      <c r="BK2080" s="123"/>
      <c r="BL2080" s="123"/>
      <c r="BM2080" s="123"/>
      <c r="BN2080" s="123"/>
      <c r="BO2080" s="123"/>
      <c r="BP2080" s="123"/>
      <c r="BQ2080" s="123"/>
      <c r="BR2080" s="123"/>
      <c r="BS2080" s="123"/>
      <c r="BT2080" s="123"/>
      <c r="BU2080" s="123"/>
      <c r="BV2080" s="123"/>
      <c r="BW2080" s="123"/>
      <c r="BX2080" s="123"/>
      <c r="BY2080" s="123"/>
      <c r="BZ2080" s="123"/>
      <c r="CA2080" s="123"/>
      <c r="CB2080" s="123"/>
      <c r="CC2080" s="123"/>
      <c r="CD2080" s="123"/>
      <c r="CE2080" s="123"/>
      <c r="CF2080" s="123"/>
      <c r="CG2080" s="123"/>
      <c r="CH2080" s="123"/>
      <c r="CI2080" s="123"/>
      <c r="CJ2080" s="123"/>
      <c r="CK2080" s="123"/>
      <c r="CL2080" s="123"/>
      <c r="CM2080" s="123"/>
      <c r="CN2080" s="123"/>
      <c r="CO2080" s="123"/>
      <c r="CP2080" s="123"/>
      <c r="CQ2080" s="123"/>
      <c r="CR2080" s="123"/>
      <c r="CS2080" s="123"/>
      <c r="CT2080" s="123"/>
      <c r="CU2080" s="123"/>
      <c r="CV2080" s="123"/>
      <c r="CW2080" s="123"/>
      <c r="CX2080" s="123"/>
      <c r="CY2080" s="123"/>
      <c r="CZ2080" s="123"/>
      <c r="DA2080" s="123"/>
      <c r="DB2080" s="144">
        <v>1.583948E-3</v>
      </c>
      <c r="DC2080" s="144">
        <v>1.89544E-3</v>
      </c>
      <c r="DD2080" s="144">
        <v>2.056432E-3</v>
      </c>
      <c r="DE2080" s="144">
        <v>2.2615420000000001E-3</v>
      </c>
      <c r="DF2080" s="144">
        <v>2.6671180000000004E-3</v>
      </c>
      <c r="DG2080" s="144">
        <v>2.8493519999999999E-3</v>
      </c>
      <c r="DH2080" s="144">
        <v>3.4370760000000003E-3</v>
      </c>
      <c r="DI2080" s="144">
        <v>3.7391080000000001E-3</v>
      </c>
      <c r="DJ2080" s="144">
        <v>5.1882080000000006E-3</v>
      </c>
      <c r="DK2080" s="144">
        <v>7.0041840000000001E-3</v>
      </c>
      <c r="DL2080" s="144">
        <v>1.0125210000000001E-2</v>
      </c>
      <c r="DM2080" s="144">
        <v>1.6631626E-2</v>
      </c>
      <c r="DN2080" s="144">
        <v>3.6408615999999998E-2</v>
      </c>
      <c r="DO2080" s="144">
        <v>6.1384048000000004E-2</v>
      </c>
      <c r="DP2080" s="144">
        <v>0.125039012</v>
      </c>
      <c r="DQ2080" s="144">
        <v>0.27197491400000001</v>
      </c>
      <c r="DR2080" s="144">
        <v>0.48585605399999998</v>
      </c>
      <c r="DS2080" s="144">
        <v>0.769214014</v>
      </c>
      <c r="DT2080" s="144">
        <v>1.2494981280000002</v>
      </c>
      <c r="DU2080" s="144">
        <v>2.28184875</v>
      </c>
      <c r="DV2080" s="144">
        <v>3.0761874059999998</v>
      </c>
      <c r="DW2080" s="144">
        <v>4.3790548119999997</v>
      </c>
      <c r="DX2080" s="144">
        <v>6.7293636040000004</v>
      </c>
      <c r="DY2080" s="144"/>
      <c r="DZ2080" s="144"/>
      <c r="EA2080" s="144">
        <v>14.4298</v>
      </c>
      <c r="EB2080" s="144">
        <v>14.9887</v>
      </c>
      <c r="EC2080" s="144">
        <v>15.5778</v>
      </c>
      <c r="ED2080" s="144">
        <v>16.194800000000001</v>
      </c>
      <c r="EE2080" s="144">
        <v>16.838000000000001</v>
      </c>
      <c r="EF2080" s="144">
        <v>17.5062</v>
      </c>
      <c r="EG2080" s="144">
        <v>18.198699999999999</v>
      </c>
      <c r="EH2080" s="144">
        <v>18.915600000000001</v>
      </c>
      <c r="EI2080" s="144">
        <v>19.657599999999999</v>
      </c>
      <c r="EJ2080" s="144">
        <v>20.425999999999998</v>
      </c>
      <c r="EK2080" s="144">
        <v>21.2226</v>
      </c>
      <c r="EL2080" s="144">
        <v>22.049900000000001</v>
      </c>
      <c r="EM2080" s="144">
        <v>22.910900000000002</v>
      </c>
      <c r="EN2080" s="144">
        <v>23.809100000000001</v>
      </c>
      <c r="EO2080" s="144">
        <v>24.747699999999998</v>
      </c>
      <c r="EP2080" s="144">
        <v>25.73</v>
      </c>
      <c r="EQ2080" s="144">
        <v>26.759399999999999</v>
      </c>
      <c r="ER2080" s="144">
        <v>27.8401</v>
      </c>
      <c r="ES2080" s="144">
        <v>28.976800000000001</v>
      </c>
      <c r="ET2080" s="144">
        <v>30.1738</v>
      </c>
      <c r="EU2080" s="144">
        <v>31.434699999999999</v>
      </c>
      <c r="EV2080" s="144">
        <v>32.763100000000001</v>
      </c>
      <c r="EW2080" s="144">
        <v>34.163600000000002</v>
      </c>
      <c r="EX2080" s="144">
        <v>35.641399999999997</v>
      </c>
      <c r="EY2080" s="144">
        <v>37.202300000000001</v>
      </c>
      <c r="EZ2080" s="144">
        <v>38.852400000000003</v>
      </c>
      <c r="FA2080" s="123">
        <v>40.598399999999998</v>
      </c>
      <c r="FB2080" s="123">
        <v>42.447600000000001</v>
      </c>
      <c r="FC2080" s="123">
        <v>44.407800000000002</v>
      </c>
      <c r="FD2080" s="123">
        <v>46.4876</v>
      </c>
      <c r="FE2080" s="123">
        <v>48.696199999999997</v>
      </c>
      <c r="FF2080" s="123">
        <v>51.043399999999998</v>
      </c>
      <c r="FG2080" s="123">
        <v>53.539900000000003</v>
      </c>
      <c r="FH2080" s="123">
        <v>56.197400000000002</v>
      </c>
      <c r="FI2080" s="123">
        <v>59.028599999999997</v>
      </c>
      <c r="FJ2080" s="123">
        <v>62.046700000000001</v>
      </c>
      <c r="FK2080" s="123">
        <v>65.266000000000005</v>
      </c>
      <c r="FL2080" s="123">
        <v>68.702200000000005</v>
      </c>
      <c r="FM2080" s="123">
        <v>72.371799999999993</v>
      </c>
      <c r="FN2080" s="123">
        <v>76.2928</v>
      </c>
      <c r="FO2080" s="123">
        <v>80.484999999999999</v>
      </c>
      <c r="FP2080" s="123">
        <v>84.968699999999998</v>
      </c>
      <c r="FQ2080" s="123">
        <v>89.766499999999994</v>
      </c>
      <c r="FR2080" s="123">
        <v>94.902900000000002</v>
      </c>
      <c r="FS2080" s="123">
        <v>100.404</v>
      </c>
      <c r="FT2080" s="123">
        <v>106.3</v>
      </c>
      <c r="FU2080" s="123">
        <v>112.617</v>
      </c>
      <c r="FV2080" s="123">
        <v>119.38</v>
      </c>
      <c r="FW2080" s="123">
        <v>126.61499999999999</v>
      </c>
      <c r="FX2080" s="123">
        <v>134.345</v>
      </c>
      <c r="FY2080" s="123">
        <v>142.596</v>
      </c>
      <c r="FZ2080" s="123">
        <v>151.39400000000001</v>
      </c>
      <c r="GA2080" s="123">
        <v>160.76599999999999</v>
      </c>
      <c r="GB2080" s="123">
        <v>170.739</v>
      </c>
      <c r="GC2080" s="123">
        <v>181.34</v>
      </c>
      <c r="GD2080" s="123">
        <v>192.59700000000001</v>
      </c>
      <c r="GE2080" s="123">
        <v>204.53800000000001</v>
      </c>
      <c r="GF2080" s="123">
        <v>217.196</v>
      </c>
      <c r="GG2080" s="123">
        <v>230.59700000000001</v>
      </c>
      <c r="GH2080" s="123">
        <v>244.77199999999999</v>
      </c>
      <c r="GI2080" s="123">
        <v>259.75099999999998</v>
      </c>
      <c r="GJ2080" s="123">
        <v>275.56400000000002</v>
      </c>
      <c r="GK2080" s="123">
        <v>292.23899999999998</v>
      </c>
      <c r="GL2080" s="123">
        <v>309.803</v>
      </c>
      <c r="GM2080" s="123">
        <v>328.28399999999999</v>
      </c>
      <c r="GN2080" s="123">
        <v>347.70600000000002</v>
      </c>
      <c r="GO2080" s="123">
        <v>368.09199999999998</v>
      </c>
      <c r="GP2080" s="123">
        <v>389.46199999999999</v>
      </c>
      <c r="GQ2080" s="123">
        <v>411.83100000000002</v>
      </c>
      <c r="GR2080" s="123">
        <v>435.20800000000003</v>
      </c>
      <c r="GS2080" s="123">
        <v>459.59800000000001</v>
      </c>
      <c r="GT2080" s="123">
        <v>484.99799999999999</v>
      </c>
      <c r="GU2080" s="123">
        <v>511.39800000000002</v>
      </c>
      <c r="GV2080" s="123">
        <v>538.779</v>
      </c>
      <c r="GW2080" s="123">
        <v>567.10799999999995</v>
      </c>
      <c r="GX2080" s="123">
        <v>596.34</v>
      </c>
    </row>
    <row r="2081" spans="1:206" s="69" customFormat="1">
      <c r="A2081" s="193" t="s">
        <v>3540</v>
      </c>
      <c r="B2081" s="179" t="s">
        <v>3554</v>
      </c>
      <c r="C2081" s="67" t="s">
        <v>3533</v>
      </c>
      <c r="D2081" s="188" t="s">
        <v>3567</v>
      </c>
      <c r="E2081" s="115" t="s">
        <v>2803</v>
      </c>
      <c r="F2081" s="123">
        <v>0</v>
      </c>
      <c r="G2081" s="123"/>
      <c r="H2081" s="123"/>
      <c r="I2081" s="123"/>
      <c r="J2081" s="123"/>
      <c r="K2081" s="123"/>
      <c r="L2081" s="123"/>
      <c r="M2081" s="123"/>
      <c r="N2081" s="123"/>
      <c r="O2081" s="123"/>
      <c r="P2081" s="123"/>
      <c r="Q2081" s="123"/>
      <c r="R2081" s="123"/>
      <c r="S2081" s="123"/>
      <c r="T2081" s="123"/>
      <c r="U2081" s="123"/>
      <c r="V2081" s="123"/>
      <c r="W2081" s="123"/>
      <c r="X2081" s="123"/>
      <c r="Y2081" s="123"/>
      <c r="Z2081" s="123"/>
      <c r="AA2081" s="123"/>
      <c r="AB2081" s="123"/>
      <c r="AC2081" s="123"/>
      <c r="AD2081" s="123"/>
      <c r="AE2081" s="123"/>
      <c r="AF2081" s="123"/>
      <c r="AG2081" s="123"/>
      <c r="AH2081" s="123"/>
      <c r="AI2081" s="123"/>
      <c r="AJ2081" s="123"/>
      <c r="AK2081" s="123"/>
      <c r="AL2081" s="123"/>
      <c r="AM2081" s="123"/>
      <c r="AN2081" s="123"/>
      <c r="AO2081" s="123"/>
      <c r="AP2081" s="123"/>
      <c r="AQ2081" s="123"/>
      <c r="AR2081" s="123"/>
      <c r="AS2081" s="123"/>
      <c r="AT2081" s="123"/>
      <c r="AU2081" s="123"/>
      <c r="AV2081" s="123"/>
      <c r="AW2081" s="123"/>
      <c r="AX2081" s="123"/>
      <c r="AY2081" s="123"/>
      <c r="AZ2081" s="123"/>
      <c r="BA2081" s="123"/>
      <c r="BB2081" s="123"/>
      <c r="BC2081" s="123"/>
      <c r="BD2081" s="131"/>
      <c r="BE2081" s="123"/>
      <c r="BF2081" s="123"/>
      <c r="BG2081" s="123"/>
      <c r="BH2081" s="123"/>
      <c r="BI2081" s="131"/>
      <c r="BJ2081" s="123"/>
      <c r="BK2081" s="123"/>
      <c r="BL2081" s="123"/>
      <c r="BM2081" s="123"/>
      <c r="BN2081" s="123"/>
      <c r="BO2081" s="123"/>
      <c r="BP2081" s="123"/>
      <c r="BQ2081" s="123"/>
      <c r="BR2081" s="123"/>
      <c r="BS2081" s="123"/>
      <c r="BT2081" s="123"/>
      <c r="BU2081" s="123"/>
      <c r="BV2081" s="123"/>
      <c r="BW2081" s="123"/>
      <c r="BX2081" s="123"/>
      <c r="BY2081" s="123"/>
      <c r="BZ2081" s="123"/>
      <c r="CA2081" s="123"/>
      <c r="CB2081" s="123"/>
      <c r="CC2081" s="123"/>
      <c r="CD2081" s="123"/>
      <c r="CE2081" s="123"/>
      <c r="CF2081" s="123"/>
      <c r="CG2081" s="123"/>
      <c r="CH2081" s="123"/>
      <c r="CI2081" s="123"/>
      <c r="CJ2081" s="123"/>
      <c r="CK2081" s="123"/>
      <c r="CL2081" s="123"/>
      <c r="CM2081" s="123"/>
      <c r="CN2081" s="123"/>
      <c r="CO2081" s="123"/>
      <c r="CP2081" s="123"/>
      <c r="CQ2081" s="123"/>
      <c r="CR2081" s="123"/>
      <c r="CS2081" s="123"/>
      <c r="CT2081" s="123"/>
      <c r="CU2081" s="123"/>
      <c r="CV2081" s="123"/>
      <c r="CW2081" s="123"/>
      <c r="CX2081" s="123"/>
      <c r="CY2081" s="123"/>
      <c r="CZ2081" s="123"/>
      <c r="DA2081" s="123"/>
      <c r="DB2081" s="144">
        <f t="shared" ref="DB2081:DX2081" si="247">DB2066*0.000086+DB2072*0.00002388</f>
        <v>7.6035539999999999E-2</v>
      </c>
      <c r="DC2081" s="144">
        <f t="shared" si="247"/>
        <v>8.9212806000000006E-2</v>
      </c>
      <c r="DD2081" s="144">
        <f t="shared" si="247"/>
        <v>0.10146563400000001</v>
      </c>
      <c r="DE2081" s="144">
        <f t="shared" si="247"/>
        <v>0.11727316000000002</v>
      </c>
      <c r="DF2081" s="144">
        <f t="shared" si="247"/>
        <v>0.151986228</v>
      </c>
      <c r="DG2081" s="144">
        <f t="shared" si="247"/>
        <v>0.23300794800000002</v>
      </c>
      <c r="DH2081" s="144">
        <f t="shared" si="247"/>
        <v>0.33756622799999997</v>
      </c>
      <c r="DI2081" s="144">
        <f t="shared" si="247"/>
        <v>0.48407512000000003</v>
      </c>
      <c r="DJ2081" s="144">
        <f t="shared" si="247"/>
        <v>0.83720210399999995</v>
      </c>
      <c r="DK2081" s="144">
        <f t="shared" si="247"/>
        <v>1.4550478560000002</v>
      </c>
      <c r="DL2081" s="144">
        <f t="shared" si="247"/>
        <v>2.36210316812</v>
      </c>
      <c r="DM2081" s="144">
        <f t="shared" si="247"/>
        <v>4.6036650971200004</v>
      </c>
      <c r="DN2081" s="144">
        <f t="shared" si="247"/>
        <v>7.0624763875600012</v>
      </c>
      <c r="DO2081" s="144">
        <f t="shared" si="247"/>
        <v>8.8797407696799997</v>
      </c>
      <c r="DP2081" s="144">
        <f t="shared" si="247"/>
        <v>10.832188644</v>
      </c>
      <c r="DQ2081" s="144">
        <f t="shared" si="247"/>
        <v>12.703863473879998</v>
      </c>
      <c r="DR2081" s="144">
        <f t="shared" si="247"/>
        <v>14.418897721920001</v>
      </c>
      <c r="DS2081" s="144">
        <f t="shared" si="247"/>
        <v>17.081511516559999</v>
      </c>
      <c r="DT2081" s="144">
        <f t="shared" si="247"/>
        <v>19.019615101839999</v>
      </c>
      <c r="DU2081" s="144">
        <f t="shared" si="247"/>
        <v>21.443005629960002</v>
      </c>
      <c r="DV2081" s="144">
        <f t="shared" si="247"/>
        <v>25.612589005680004</v>
      </c>
      <c r="DW2081" s="144">
        <f t="shared" si="247"/>
        <v>30.464851446440004</v>
      </c>
      <c r="DX2081" s="144">
        <f t="shared" si="247"/>
        <v>37.829819586039996</v>
      </c>
      <c r="DY2081" s="144"/>
      <c r="DZ2081" s="144"/>
      <c r="EA2081" s="144"/>
      <c r="EB2081" s="144"/>
      <c r="EC2081" s="144"/>
      <c r="ED2081" s="144"/>
      <c r="EE2081" s="144"/>
      <c r="EF2081" s="144"/>
      <c r="EG2081" s="144"/>
      <c r="EH2081" s="144"/>
      <c r="EI2081" s="144"/>
      <c r="EJ2081" s="144"/>
      <c r="EK2081" s="144"/>
      <c r="EL2081" s="144"/>
      <c r="EM2081" s="144"/>
      <c r="EN2081" s="144"/>
      <c r="EO2081" s="144"/>
      <c r="EP2081" s="144"/>
      <c r="EQ2081" s="144"/>
      <c r="ER2081" s="144"/>
      <c r="ES2081" s="144"/>
      <c r="ET2081" s="144"/>
      <c r="EU2081" s="144"/>
      <c r="EV2081" s="144"/>
      <c r="EW2081" s="144"/>
      <c r="EX2081" s="144"/>
      <c r="EY2081" s="144"/>
      <c r="EZ2081" s="144"/>
      <c r="FA2081" s="123"/>
      <c r="FB2081" s="123"/>
      <c r="FC2081" s="123"/>
      <c r="FD2081" s="123"/>
      <c r="FE2081" s="123"/>
      <c r="FF2081" s="123"/>
      <c r="FG2081" s="123"/>
      <c r="FH2081" s="123"/>
      <c r="FI2081" s="123"/>
      <c r="FJ2081" s="123"/>
      <c r="FK2081" s="123"/>
      <c r="FL2081" s="123"/>
      <c r="FM2081" s="123"/>
      <c r="FN2081" s="123"/>
      <c r="FO2081" s="123"/>
      <c r="FP2081" s="123"/>
      <c r="FQ2081" s="123"/>
      <c r="FR2081" s="123"/>
      <c r="FS2081" s="123"/>
      <c r="FT2081" s="123"/>
      <c r="FU2081" s="123"/>
      <c r="FV2081" s="123"/>
      <c r="FW2081" s="123"/>
      <c r="FX2081" s="123"/>
      <c r="FY2081" s="123"/>
      <c r="FZ2081" s="123"/>
      <c r="GA2081" s="123"/>
      <c r="GB2081" s="123"/>
      <c r="GC2081" s="123"/>
      <c r="GD2081" s="123"/>
      <c r="GE2081" s="123"/>
      <c r="GF2081" s="123"/>
      <c r="GG2081" s="123"/>
      <c r="GH2081" s="123"/>
      <c r="GI2081" s="123"/>
      <c r="GJ2081" s="123"/>
      <c r="GK2081" s="123"/>
      <c r="GL2081" s="123"/>
      <c r="GM2081" s="123"/>
      <c r="GN2081" s="123"/>
      <c r="GO2081" s="123"/>
      <c r="GP2081" s="123"/>
      <c r="GQ2081" s="123"/>
      <c r="GR2081" s="123"/>
      <c r="GS2081" s="123"/>
      <c r="GT2081" s="123"/>
      <c r="GU2081" s="123"/>
      <c r="GV2081" s="123"/>
      <c r="GW2081" s="123"/>
      <c r="GX2081" s="123"/>
    </row>
    <row r="2082" spans="1:206" s="69" customFormat="1">
      <c r="A2082" s="193" t="s">
        <v>3540</v>
      </c>
      <c r="B2082" s="179" t="s">
        <v>3554</v>
      </c>
      <c r="C2082" s="67" t="s">
        <v>3533</v>
      </c>
      <c r="D2082" s="188" t="s">
        <v>3567</v>
      </c>
      <c r="E2082" s="115" t="s">
        <v>2804</v>
      </c>
      <c r="F2082" s="123">
        <v>0</v>
      </c>
      <c r="G2082" s="123"/>
      <c r="H2082" s="123"/>
      <c r="I2082" s="123"/>
      <c r="J2082" s="123"/>
      <c r="K2082" s="123"/>
      <c r="L2082" s="123"/>
      <c r="M2082" s="123"/>
      <c r="N2082" s="123"/>
      <c r="O2082" s="123"/>
      <c r="P2082" s="123"/>
      <c r="Q2082" s="123"/>
      <c r="R2082" s="123"/>
      <c r="S2082" s="123"/>
      <c r="T2082" s="123"/>
      <c r="U2082" s="123"/>
      <c r="V2082" s="123"/>
      <c r="W2082" s="123"/>
      <c r="X2082" s="123"/>
      <c r="Y2082" s="123"/>
      <c r="Z2082" s="123"/>
      <c r="AA2082" s="123"/>
      <c r="AB2082" s="123"/>
      <c r="AC2082" s="123"/>
      <c r="AD2082" s="123"/>
      <c r="AE2082" s="123"/>
      <c r="AF2082" s="123"/>
      <c r="AG2082" s="123"/>
      <c r="AH2082" s="123"/>
      <c r="AI2082" s="123"/>
      <c r="AJ2082" s="123"/>
      <c r="AK2082" s="123"/>
      <c r="AL2082" s="123"/>
      <c r="AM2082" s="123"/>
      <c r="AN2082" s="123"/>
      <c r="AO2082" s="123"/>
      <c r="AP2082" s="123"/>
      <c r="AQ2082" s="123"/>
      <c r="AR2082" s="123"/>
      <c r="AS2082" s="123"/>
      <c r="AT2082" s="123"/>
      <c r="AU2082" s="123"/>
      <c r="AV2082" s="123"/>
      <c r="AW2082" s="123"/>
      <c r="AX2082" s="123"/>
      <c r="AY2082" s="123"/>
      <c r="AZ2082" s="123"/>
      <c r="BA2082" s="123"/>
      <c r="BB2082" s="123"/>
      <c r="BC2082" s="123"/>
      <c r="BD2082" s="131"/>
      <c r="BE2082" s="123"/>
      <c r="BF2082" s="123"/>
      <c r="BG2082" s="123"/>
      <c r="BH2082" s="123"/>
      <c r="BI2082" s="131"/>
      <c r="BJ2082" s="123"/>
      <c r="BK2082" s="123"/>
      <c r="BL2082" s="123"/>
      <c r="BM2082" s="123"/>
      <c r="BN2082" s="123"/>
      <c r="BO2082" s="123"/>
      <c r="BP2082" s="123"/>
      <c r="BQ2082" s="123"/>
      <c r="BR2082" s="123"/>
      <c r="BS2082" s="123"/>
      <c r="BT2082" s="123"/>
      <c r="BU2082" s="123"/>
      <c r="BV2082" s="123"/>
      <c r="BW2082" s="123"/>
      <c r="BX2082" s="123"/>
      <c r="BY2082" s="123"/>
      <c r="BZ2082" s="123"/>
      <c r="CA2082" s="123"/>
      <c r="CB2082" s="123"/>
      <c r="CC2082" s="123"/>
      <c r="CD2082" s="123"/>
      <c r="CE2082" s="123"/>
      <c r="CF2082" s="123"/>
      <c r="CG2082" s="123"/>
      <c r="CH2082" s="123"/>
      <c r="CI2082" s="123"/>
      <c r="CJ2082" s="123"/>
      <c r="CK2082" s="123"/>
      <c r="CL2082" s="123"/>
      <c r="CM2082" s="123"/>
      <c r="CN2082" s="123"/>
      <c r="CO2082" s="123"/>
      <c r="CP2082" s="123"/>
      <c r="CQ2082" s="123"/>
      <c r="CR2082" s="123"/>
      <c r="CS2082" s="123"/>
      <c r="CT2082" s="123"/>
      <c r="CU2082" s="123"/>
      <c r="CV2082" s="123"/>
      <c r="CW2082" s="123"/>
      <c r="CX2082" s="123"/>
      <c r="CY2082" s="123"/>
      <c r="CZ2082" s="123"/>
      <c r="DA2082" s="123"/>
      <c r="DB2082" s="144">
        <v>7.6035539999999999E-2</v>
      </c>
      <c r="DC2082" s="144">
        <v>8.9212806000000006E-2</v>
      </c>
      <c r="DD2082" s="144">
        <v>0.10146563400000001</v>
      </c>
      <c r="DE2082" s="144">
        <v>0.11727316000000002</v>
      </c>
      <c r="DF2082" s="144">
        <v>0.151986228</v>
      </c>
      <c r="DG2082" s="144">
        <v>0.23300794800000002</v>
      </c>
      <c r="DH2082" s="144">
        <v>0.33756622799999997</v>
      </c>
      <c r="DI2082" s="144">
        <v>0.48407512000000003</v>
      </c>
      <c r="DJ2082" s="144">
        <v>0.83720210399999995</v>
      </c>
      <c r="DK2082" s="144">
        <v>1.4550478560000002</v>
      </c>
      <c r="DL2082" s="144">
        <v>2.36210316812</v>
      </c>
      <c r="DM2082" s="144">
        <v>4.6036650971200004</v>
      </c>
      <c r="DN2082" s="144">
        <v>7.0624763875600012</v>
      </c>
      <c r="DO2082" s="144">
        <v>8.8797407696799997</v>
      </c>
      <c r="DP2082" s="144">
        <v>10.832188644</v>
      </c>
      <c r="DQ2082" s="144">
        <v>12.703863473879998</v>
      </c>
      <c r="DR2082" s="144">
        <v>14.418897721920001</v>
      </c>
      <c r="DS2082" s="144">
        <v>17.081511516559999</v>
      </c>
      <c r="DT2082" s="144">
        <v>19.019615101839999</v>
      </c>
      <c r="DU2082" s="144">
        <v>21.443005629960002</v>
      </c>
      <c r="DV2082" s="144">
        <v>25.612589005680004</v>
      </c>
      <c r="DW2082" s="144">
        <v>30.464851446440004</v>
      </c>
      <c r="DX2082" s="144">
        <v>37.829819586039996</v>
      </c>
      <c r="DY2082" s="144"/>
      <c r="DZ2082" s="144"/>
      <c r="EA2082" s="144"/>
      <c r="EB2082" s="144"/>
      <c r="EC2082" s="144"/>
      <c r="ED2082" s="144"/>
      <c r="EE2082" s="144"/>
      <c r="EF2082" s="144">
        <v>58.984099999999998</v>
      </c>
      <c r="EG2082" s="144">
        <v>60.483899999999998</v>
      </c>
      <c r="EH2082" s="144">
        <v>62.043100000000003</v>
      </c>
      <c r="EI2082" s="144">
        <v>63.673900000000003</v>
      </c>
      <c r="EJ2082" s="144">
        <v>65.390299999999996</v>
      </c>
      <c r="EK2082" s="144">
        <v>67.207800000000006</v>
      </c>
      <c r="EL2082" s="144">
        <v>69.143500000000003</v>
      </c>
      <c r="EM2082" s="144">
        <v>71.216099999999997</v>
      </c>
      <c r="EN2082" s="144">
        <v>73.445499999999996</v>
      </c>
      <c r="EO2082" s="144">
        <v>75.8536</v>
      </c>
      <c r="EP2082" s="144">
        <v>78.464600000000004</v>
      </c>
      <c r="EQ2082" s="144">
        <v>81.303899999999999</v>
      </c>
      <c r="ER2082" s="144">
        <v>84.390900000000002</v>
      </c>
      <c r="ES2082" s="144">
        <v>87.740099999999998</v>
      </c>
      <c r="ET2082" s="144">
        <v>91.364999999999995</v>
      </c>
      <c r="EU2082" s="144">
        <v>95.288700000000006</v>
      </c>
      <c r="EV2082" s="144">
        <v>99.527500000000003</v>
      </c>
      <c r="EW2082" s="144">
        <v>104.095</v>
      </c>
      <c r="EX2082" s="144">
        <v>109.01</v>
      </c>
      <c r="EY2082" s="144">
        <v>114.29300000000001</v>
      </c>
      <c r="EZ2082" s="144">
        <v>119.96599999999999</v>
      </c>
      <c r="FA2082" s="123">
        <v>126.053</v>
      </c>
      <c r="FB2082" s="123">
        <v>132.571</v>
      </c>
      <c r="FC2082" s="123">
        <v>139.53399999999999</v>
      </c>
      <c r="FD2082" s="123">
        <v>146.96</v>
      </c>
      <c r="FE2082" s="123">
        <v>154.86600000000001</v>
      </c>
      <c r="FF2082" s="123">
        <v>163.27600000000001</v>
      </c>
      <c r="FG2082" s="123">
        <v>172.214</v>
      </c>
      <c r="FH2082" s="123">
        <v>181.708</v>
      </c>
      <c r="FI2082" s="123">
        <v>191.78800000000001</v>
      </c>
      <c r="FJ2082" s="123">
        <v>202.489</v>
      </c>
      <c r="FK2082" s="123">
        <v>213.85</v>
      </c>
      <c r="FL2082" s="123">
        <v>225.91300000000001</v>
      </c>
      <c r="FM2082" s="123">
        <v>238.72200000000001</v>
      </c>
      <c r="FN2082" s="123">
        <v>252.33099999999999</v>
      </c>
      <c r="FO2082" s="123">
        <v>266.79300000000001</v>
      </c>
      <c r="FP2082" s="123">
        <v>282.15499999999997</v>
      </c>
      <c r="FQ2082" s="123">
        <v>298.46800000000002</v>
      </c>
      <c r="FR2082" s="123">
        <v>315.78899999999999</v>
      </c>
      <c r="FS2082" s="123">
        <v>334.18200000000002</v>
      </c>
      <c r="FT2082" s="123">
        <v>353.72199999999998</v>
      </c>
      <c r="FU2082" s="123">
        <v>374.48899999999998</v>
      </c>
      <c r="FV2082" s="123">
        <v>396.54899999999998</v>
      </c>
      <c r="FW2082" s="123">
        <v>419.96300000000002</v>
      </c>
      <c r="FX2082" s="123">
        <v>444.79199999999997</v>
      </c>
      <c r="FY2082" s="123">
        <v>471.101</v>
      </c>
      <c r="FZ2082" s="123">
        <v>498.96300000000002</v>
      </c>
      <c r="GA2082" s="123">
        <v>528.45399999999995</v>
      </c>
      <c r="GB2082" s="123">
        <v>559.654</v>
      </c>
      <c r="GC2082" s="123">
        <v>592.64200000000005</v>
      </c>
      <c r="GD2082" s="123">
        <v>627.50400000000002</v>
      </c>
      <c r="GE2082" s="123">
        <v>664.32799999999997</v>
      </c>
      <c r="GF2082" s="123">
        <v>703.19200000000001</v>
      </c>
      <c r="GG2082" s="123">
        <v>744.16099999999994</v>
      </c>
      <c r="GH2082" s="123">
        <v>787.29399999999998</v>
      </c>
      <c r="GI2082" s="123">
        <v>832.65300000000002</v>
      </c>
      <c r="GJ2082" s="123">
        <v>880.30200000000002</v>
      </c>
      <c r="GK2082" s="123">
        <v>930.29200000000003</v>
      </c>
      <c r="GL2082" s="123">
        <v>982.66600000000005</v>
      </c>
      <c r="GM2082" s="123">
        <v>1037.46</v>
      </c>
      <c r="GN2082" s="123">
        <v>1094.71</v>
      </c>
      <c r="GO2082" s="123">
        <v>1154.42</v>
      </c>
      <c r="GP2082" s="123">
        <v>1216.6199999999999</v>
      </c>
      <c r="GQ2082" s="123">
        <v>1281.27</v>
      </c>
      <c r="GR2082" s="123">
        <v>1348.35</v>
      </c>
      <c r="GS2082" s="123">
        <v>1417.8</v>
      </c>
      <c r="GT2082" s="123">
        <v>1489.52</v>
      </c>
      <c r="GU2082" s="123">
        <v>1563.37</v>
      </c>
      <c r="GV2082" s="123">
        <v>1639.17</v>
      </c>
      <c r="GW2082" s="123">
        <v>1716.75</v>
      </c>
      <c r="GX2082" s="123">
        <v>1796</v>
      </c>
    </row>
    <row r="2083" spans="1:206" s="69" customFormat="1">
      <c r="A2083" s="193" t="s">
        <v>3540</v>
      </c>
      <c r="B2083" s="179" t="s">
        <v>3554</v>
      </c>
      <c r="C2083" s="67" t="s">
        <v>3533</v>
      </c>
      <c r="D2083" s="188" t="s">
        <v>3567</v>
      </c>
      <c r="E2083" s="115" t="s">
        <v>2805</v>
      </c>
      <c r="F2083" s="123">
        <v>0</v>
      </c>
      <c r="G2083" s="123"/>
      <c r="H2083" s="123"/>
      <c r="I2083" s="123"/>
      <c r="J2083" s="123"/>
      <c r="K2083" s="123"/>
      <c r="L2083" s="123"/>
      <c r="M2083" s="123"/>
      <c r="N2083" s="123"/>
      <c r="O2083" s="123"/>
      <c r="P2083" s="123"/>
      <c r="Q2083" s="123"/>
      <c r="R2083" s="123"/>
      <c r="S2083" s="123"/>
      <c r="T2083" s="123"/>
      <c r="U2083" s="123"/>
      <c r="V2083" s="123"/>
      <c r="W2083" s="123"/>
      <c r="X2083" s="123"/>
      <c r="Y2083" s="123"/>
      <c r="Z2083" s="123"/>
      <c r="AA2083" s="123"/>
      <c r="AB2083" s="123"/>
      <c r="AC2083" s="123"/>
      <c r="AD2083" s="123"/>
      <c r="AE2083" s="123"/>
      <c r="AF2083" s="123"/>
      <c r="AG2083" s="123"/>
      <c r="AH2083" s="123"/>
      <c r="AI2083" s="123"/>
      <c r="AJ2083" s="123"/>
      <c r="AK2083" s="123"/>
      <c r="AL2083" s="123"/>
      <c r="AM2083" s="123"/>
      <c r="AN2083" s="123"/>
      <c r="AO2083" s="123"/>
      <c r="AP2083" s="123"/>
      <c r="AQ2083" s="123"/>
      <c r="AR2083" s="123"/>
      <c r="AS2083" s="123"/>
      <c r="AT2083" s="123"/>
      <c r="AU2083" s="123"/>
      <c r="AV2083" s="123"/>
      <c r="AW2083" s="123"/>
      <c r="AX2083" s="123"/>
      <c r="AY2083" s="123"/>
      <c r="AZ2083" s="123"/>
      <c r="BA2083" s="123"/>
      <c r="BB2083" s="123"/>
      <c r="BC2083" s="123"/>
      <c r="BD2083" s="131"/>
      <c r="BE2083" s="123"/>
      <c r="BF2083" s="123"/>
      <c r="BG2083" s="123"/>
      <c r="BH2083" s="123"/>
      <c r="BI2083" s="131"/>
      <c r="BJ2083" s="123"/>
      <c r="BK2083" s="123"/>
      <c r="BL2083" s="123"/>
      <c r="BM2083" s="123"/>
      <c r="BN2083" s="123"/>
      <c r="BO2083" s="123"/>
      <c r="BP2083" s="123"/>
      <c r="BQ2083" s="123"/>
      <c r="BR2083" s="123"/>
      <c r="BS2083" s="123"/>
      <c r="BT2083" s="123"/>
      <c r="BU2083" s="123"/>
      <c r="BV2083" s="123"/>
      <c r="BW2083" s="123"/>
      <c r="BX2083" s="123"/>
      <c r="BY2083" s="123"/>
      <c r="BZ2083" s="123"/>
      <c r="CA2083" s="123"/>
      <c r="CB2083" s="123"/>
      <c r="CC2083" s="123"/>
      <c r="CD2083" s="123"/>
      <c r="CE2083" s="123"/>
      <c r="CF2083" s="123"/>
      <c r="CG2083" s="123"/>
      <c r="CH2083" s="123"/>
      <c r="CI2083" s="123"/>
      <c r="CJ2083" s="123"/>
      <c r="CK2083" s="123"/>
      <c r="CL2083" s="123"/>
      <c r="CM2083" s="123"/>
      <c r="CN2083" s="123"/>
      <c r="CO2083" s="123"/>
      <c r="CP2083" s="123"/>
      <c r="CQ2083" s="123"/>
      <c r="CR2083" s="123"/>
      <c r="CS2083" s="123"/>
      <c r="CT2083" s="123"/>
      <c r="CU2083" s="123"/>
      <c r="CV2083" s="123"/>
      <c r="CW2083" s="123"/>
      <c r="CX2083" s="123"/>
      <c r="CY2083" s="123"/>
      <c r="CZ2083" s="123"/>
      <c r="DA2083" s="123"/>
      <c r="DB2083" s="144">
        <f t="shared" ref="DB2083:DX2083" si="248">DB2067*0.000086+DB2073*0.00002388</f>
        <v>0.11331877600000001</v>
      </c>
      <c r="DC2083" s="144">
        <f t="shared" si="248"/>
        <v>0.14479460599999999</v>
      </c>
      <c r="DD2083" s="144">
        <f t="shared" si="248"/>
        <v>0.16842721200000002</v>
      </c>
      <c r="DE2083" s="144">
        <f t="shared" si="248"/>
        <v>0.20457735000000002</v>
      </c>
      <c r="DF2083" s="144">
        <f t="shared" si="248"/>
        <v>0.26416743800000003</v>
      </c>
      <c r="DG2083" s="144">
        <f t="shared" si="248"/>
        <v>0.377349088</v>
      </c>
      <c r="DH2083" s="144">
        <f t="shared" si="248"/>
        <v>0.51580564400000006</v>
      </c>
      <c r="DI2083" s="144">
        <f t="shared" si="248"/>
        <v>0.69511923600000003</v>
      </c>
      <c r="DJ2083" s="144">
        <f t="shared" si="248"/>
        <v>1.0967865980000002</v>
      </c>
      <c r="DK2083" s="144">
        <f t="shared" si="248"/>
        <v>1.8019658380000003</v>
      </c>
      <c r="DL2083" s="144">
        <f t="shared" si="248"/>
        <v>2.8990727241200003</v>
      </c>
      <c r="DM2083" s="144">
        <f t="shared" si="248"/>
        <v>5.6306176471200011</v>
      </c>
      <c r="DN2083" s="144">
        <f t="shared" si="248"/>
        <v>8.7282635975599998</v>
      </c>
      <c r="DO2083" s="144">
        <f t="shared" si="248"/>
        <v>11.79883280768</v>
      </c>
      <c r="DP2083" s="144">
        <f t="shared" si="248"/>
        <v>16.549952968000003</v>
      </c>
      <c r="DQ2083" s="144">
        <f t="shared" si="248"/>
        <v>21.68163753788</v>
      </c>
      <c r="DR2083" s="144">
        <f t="shared" si="248"/>
        <v>27.921336781920008</v>
      </c>
      <c r="DS2083" s="144">
        <f t="shared" si="248"/>
        <v>37.620155242560003</v>
      </c>
      <c r="DT2083" s="144">
        <f t="shared" si="248"/>
        <v>48.162425671839991</v>
      </c>
      <c r="DU2083" s="144">
        <f t="shared" si="248"/>
        <v>59.322685777640004</v>
      </c>
      <c r="DV2083" s="144">
        <f t="shared" si="248"/>
        <v>71.860461684840004</v>
      </c>
      <c r="DW2083" s="144">
        <f t="shared" si="248"/>
        <v>88.601397946559999</v>
      </c>
      <c r="DX2083" s="144">
        <f t="shared" si="248"/>
        <v>111.29995139616</v>
      </c>
      <c r="DY2083" s="144">
        <f t="shared" ref="DY2083:EZ2083" si="249">SUM(DY2075:DY2081)</f>
        <v>0</v>
      </c>
      <c r="DZ2083" s="144">
        <f t="shared" si="249"/>
        <v>0</v>
      </c>
      <c r="EA2083" s="144">
        <f t="shared" si="249"/>
        <v>33.160200000000003</v>
      </c>
      <c r="EB2083" s="144">
        <f t="shared" si="249"/>
        <v>34.1492</v>
      </c>
      <c r="EC2083" s="144">
        <f t="shared" si="249"/>
        <v>35.180700000000002</v>
      </c>
      <c r="ED2083" s="144">
        <f t="shared" si="249"/>
        <v>36.249099999999999</v>
      </c>
      <c r="EE2083" s="144">
        <f t="shared" si="249"/>
        <v>37.351200000000006</v>
      </c>
      <c r="EF2083" s="144">
        <f t="shared" si="249"/>
        <v>38.486999999999995</v>
      </c>
      <c r="EG2083" s="144">
        <f t="shared" si="249"/>
        <v>39.655500000000004</v>
      </c>
      <c r="EH2083" s="144">
        <f t="shared" si="249"/>
        <v>40.855699999999999</v>
      </c>
      <c r="EI2083" s="144">
        <f t="shared" si="249"/>
        <v>42.087199999999996</v>
      </c>
      <c r="EJ2083" s="144">
        <f t="shared" si="249"/>
        <v>43.350899999999996</v>
      </c>
      <c r="EK2083" s="144">
        <f t="shared" si="249"/>
        <v>44.647999999999996</v>
      </c>
      <c r="EL2083" s="144">
        <f t="shared" si="249"/>
        <v>45.981099999999998</v>
      </c>
      <c r="EM2083" s="144">
        <f t="shared" si="249"/>
        <v>47.353999999999999</v>
      </c>
      <c r="EN2083" s="144">
        <f t="shared" si="249"/>
        <v>48.771000000000001</v>
      </c>
      <c r="EO2083" s="144">
        <f t="shared" si="249"/>
        <v>50.236199999999997</v>
      </c>
      <c r="EP2083" s="144">
        <f t="shared" si="249"/>
        <v>51.754100000000001</v>
      </c>
      <c r="EQ2083" s="144">
        <f t="shared" si="249"/>
        <v>53.329499999999996</v>
      </c>
      <c r="ER2083" s="144">
        <f t="shared" si="249"/>
        <v>54.967799999999997</v>
      </c>
      <c r="ES2083" s="144">
        <f t="shared" si="249"/>
        <v>56.674999999999997</v>
      </c>
      <c r="ET2083" s="144">
        <f t="shared" si="249"/>
        <v>58.456600000000002</v>
      </c>
      <c r="EU2083" s="144">
        <f t="shared" si="249"/>
        <v>60.317499999999995</v>
      </c>
      <c r="EV2083" s="144">
        <f t="shared" si="249"/>
        <v>62.262700000000002</v>
      </c>
      <c r="EW2083" s="144">
        <f t="shared" si="249"/>
        <v>64.297700000000006</v>
      </c>
      <c r="EX2083" s="144">
        <f t="shared" si="249"/>
        <v>66.429000000000002</v>
      </c>
      <c r="EY2083" s="144">
        <f t="shared" si="249"/>
        <v>68.662999999999997</v>
      </c>
      <c r="EZ2083" s="144">
        <f t="shared" si="249"/>
        <v>71.006500000000003</v>
      </c>
      <c r="FA2083" s="123"/>
      <c r="FB2083" s="123"/>
      <c r="FC2083" s="123"/>
      <c r="FD2083" s="123"/>
      <c r="FE2083" s="123"/>
      <c r="FF2083" s="123"/>
      <c r="FG2083" s="123"/>
      <c r="FH2083" s="123"/>
      <c r="FI2083" s="123"/>
      <c r="FJ2083" s="123"/>
      <c r="FK2083" s="123"/>
      <c r="FL2083" s="123"/>
      <c r="FM2083" s="123"/>
      <c r="FN2083" s="123"/>
      <c r="FO2083" s="123"/>
      <c r="FP2083" s="123"/>
      <c r="FQ2083" s="123"/>
      <c r="FR2083" s="123"/>
      <c r="FS2083" s="123"/>
      <c r="FT2083" s="123"/>
      <c r="FU2083" s="123"/>
      <c r="FV2083" s="123"/>
      <c r="FW2083" s="123"/>
      <c r="FX2083" s="123"/>
      <c r="FY2083" s="123"/>
      <c r="FZ2083" s="123"/>
      <c r="GA2083" s="123"/>
      <c r="GB2083" s="123"/>
      <c r="GC2083" s="123"/>
      <c r="GD2083" s="123"/>
      <c r="GE2083" s="123"/>
      <c r="GF2083" s="123"/>
      <c r="GG2083" s="123"/>
      <c r="GH2083" s="123"/>
      <c r="GI2083" s="123"/>
      <c r="GJ2083" s="123"/>
      <c r="GK2083" s="123"/>
      <c r="GL2083" s="123"/>
      <c r="GM2083" s="123"/>
      <c r="GN2083" s="123"/>
      <c r="GO2083" s="123"/>
      <c r="GP2083" s="123"/>
      <c r="GQ2083" s="123"/>
      <c r="GR2083" s="123"/>
      <c r="GS2083" s="123"/>
      <c r="GT2083" s="123"/>
      <c r="GU2083" s="123"/>
      <c r="GV2083" s="123"/>
      <c r="GW2083" s="123"/>
      <c r="GX2083" s="123">
        <f t="shared" ref="GX2083" si="250">EZ2083*2.77</f>
        <v>196.688005</v>
      </c>
    </row>
    <row r="2084" spans="1:206" s="69" customFormat="1">
      <c r="A2084" s="193" t="s">
        <v>3540</v>
      </c>
      <c r="B2084" s="179" t="s">
        <v>3554</v>
      </c>
      <c r="C2084" s="67" t="s">
        <v>3533</v>
      </c>
      <c r="D2084" s="188" t="s">
        <v>3567</v>
      </c>
      <c r="E2084" s="115" t="s">
        <v>2806</v>
      </c>
      <c r="F2084" s="123"/>
      <c r="G2084" s="123"/>
      <c r="H2084" s="123"/>
      <c r="I2084" s="123"/>
      <c r="J2084" s="123"/>
      <c r="K2084" s="123"/>
      <c r="L2084" s="123"/>
      <c r="M2084" s="123"/>
      <c r="N2084" s="123"/>
      <c r="O2084" s="123"/>
      <c r="P2084" s="123"/>
      <c r="Q2084" s="123"/>
      <c r="R2084" s="123"/>
      <c r="S2084" s="123"/>
      <c r="T2084" s="123"/>
      <c r="U2084" s="123"/>
      <c r="V2084" s="123"/>
      <c r="W2084" s="123"/>
      <c r="X2084" s="123"/>
      <c r="Y2084" s="123"/>
      <c r="Z2084" s="123"/>
      <c r="AA2084" s="123"/>
      <c r="AB2084" s="123"/>
      <c r="AC2084" s="123"/>
      <c r="AD2084" s="123"/>
      <c r="AE2084" s="123"/>
      <c r="AF2084" s="123"/>
      <c r="AG2084" s="123"/>
      <c r="AH2084" s="123"/>
      <c r="AI2084" s="123"/>
      <c r="AJ2084" s="123"/>
      <c r="AK2084" s="123"/>
      <c r="AL2084" s="123"/>
      <c r="AM2084" s="123"/>
      <c r="AN2084" s="123"/>
      <c r="AO2084" s="123"/>
      <c r="AP2084" s="123"/>
      <c r="AQ2084" s="123"/>
      <c r="AR2084" s="123"/>
      <c r="AS2084" s="123"/>
      <c r="AT2084" s="123"/>
      <c r="AU2084" s="123"/>
      <c r="AV2084" s="123"/>
      <c r="AW2084" s="123"/>
      <c r="AX2084" s="123"/>
      <c r="AY2084" s="123"/>
      <c r="AZ2084" s="123"/>
      <c r="BA2084" s="123"/>
      <c r="BB2084" s="123"/>
      <c r="BC2084" s="123"/>
      <c r="BD2084" s="131"/>
      <c r="BE2084" s="123"/>
      <c r="BF2084" s="123"/>
      <c r="BG2084" s="123"/>
      <c r="BH2084" s="123"/>
      <c r="BI2084" s="131"/>
      <c r="BJ2084" s="123"/>
      <c r="BK2084" s="123"/>
      <c r="BL2084" s="123"/>
      <c r="BM2084" s="123"/>
      <c r="BN2084" s="123"/>
      <c r="BO2084" s="123"/>
      <c r="BP2084" s="123"/>
      <c r="BQ2084" s="123"/>
      <c r="BR2084" s="123"/>
      <c r="BS2084" s="123"/>
      <c r="BT2084" s="123"/>
      <c r="BU2084" s="123"/>
      <c r="BV2084" s="123"/>
      <c r="BW2084" s="123"/>
      <c r="BX2084" s="123"/>
      <c r="BY2084" s="123"/>
      <c r="BZ2084" s="123"/>
      <c r="CA2084" s="123"/>
      <c r="CB2084" s="123"/>
      <c r="CC2084" s="123"/>
      <c r="CD2084" s="123"/>
      <c r="CE2084" s="123"/>
      <c r="CF2084" s="123"/>
      <c r="CG2084" s="123"/>
      <c r="CH2084" s="123"/>
      <c r="CI2084" s="123"/>
      <c r="CJ2084" s="123"/>
      <c r="CK2084" s="123"/>
      <c r="CL2084" s="123"/>
      <c r="CM2084" s="123"/>
      <c r="CN2084" s="123"/>
      <c r="CO2084" s="123"/>
      <c r="CP2084" s="123"/>
      <c r="CQ2084" s="123"/>
      <c r="CR2084" s="123"/>
      <c r="CS2084" s="123"/>
      <c r="CT2084" s="123"/>
      <c r="CU2084" s="123"/>
      <c r="CV2084" s="123"/>
      <c r="CW2084" s="123"/>
      <c r="CX2084" s="123"/>
      <c r="CY2084" s="123"/>
      <c r="CZ2084" s="123"/>
      <c r="DA2084" s="123"/>
      <c r="DB2084" s="144">
        <v>1.0017279999999999E-3</v>
      </c>
      <c r="DC2084" s="144">
        <v>1.270822E-3</v>
      </c>
      <c r="DD2084" s="144">
        <v>1.5053440000000003E-3</v>
      </c>
      <c r="DE2084" s="144">
        <v>1.7996359999999999E-3</v>
      </c>
      <c r="DF2084" s="144">
        <v>2.1741659999999999E-3</v>
      </c>
      <c r="DG2084" s="144">
        <v>2.6061439999999999E-3</v>
      </c>
      <c r="DH2084" s="144">
        <v>3.2354060000000001E-3</v>
      </c>
      <c r="DI2084" s="144">
        <v>3.9117100000000005E-3</v>
      </c>
      <c r="DJ2084" s="144">
        <v>4.6772820000000005E-3</v>
      </c>
      <c r="DK2084" s="144">
        <v>5.3403420000000005E-3</v>
      </c>
      <c r="DL2084" s="144">
        <v>8.0509759999999996E-3</v>
      </c>
      <c r="DM2084" s="144">
        <v>3.8096108000000004E-2</v>
      </c>
      <c r="DN2084" s="144">
        <v>7.3079704000000009E-2</v>
      </c>
      <c r="DO2084" s="144">
        <v>4.3028466000000001E-2</v>
      </c>
      <c r="DP2084" s="144">
        <v>0.15089491200000002</v>
      </c>
      <c r="DQ2084" s="144">
        <v>0.26101283800000002</v>
      </c>
      <c r="DR2084" s="144">
        <v>0.41609027400000004</v>
      </c>
      <c r="DS2084" s="144">
        <v>0.65432369000000001</v>
      </c>
      <c r="DT2084" s="144">
        <v>0.85238641999999998</v>
      </c>
      <c r="DU2084" s="144">
        <v>1.1061622720000002</v>
      </c>
      <c r="DV2084" s="144">
        <v>1.4693996120000001</v>
      </c>
      <c r="DW2084" s="144">
        <v>1.7784715719999999</v>
      </c>
      <c r="DX2084" s="144">
        <v>1.9004181099999999</v>
      </c>
      <c r="DY2084" s="144"/>
      <c r="DZ2084" s="144">
        <v>5.9861599999999999</v>
      </c>
      <c r="EA2084" s="144">
        <v>6.2263999999999999</v>
      </c>
      <c r="EB2084" s="144">
        <v>6.5028699999999997</v>
      </c>
      <c r="EC2084" s="144">
        <v>6.8077500000000004</v>
      </c>
      <c r="ED2084" s="144">
        <v>7.1389699999999996</v>
      </c>
      <c r="EE2084" s="144">
        <v>7.4966499999999998</v>
      </c>
      <c r="EF2084" s="144">
        <v>7.88178</v>
      </c>
      <c r="EG2084" s="144">
        <v>8.2957800000000006</v>
      </c>
      <c r="EH2084" s="144">
        <v>8.7403300000000002</v>
      </c>
      <c r="EI2084" s="144">
        <v>9.2173700000000007</v>
      </c>
      <c r="EJ2084" s="144">
        <v>9.7290100000000006</v>
      </c>
      <c r="EK2084" s="144">
        <v>10.2776</v>
      </c>
      <c r="EL2084" s="144">
        <v>10.865600000000001</v>
      </c>
      <c r="EM2084" s="144">
        <v>11.495799999999999</v>
      </c>
      <c r="EN2084" s="144">
        <v>12.171200000000001</v>
      </c>
      <c r="EO2084" s="144">
        <v>12.895</v>
      </c>
      <c r="EP2084" s="144">
        <v>13.6707</v>
      </c>
      <c r="EQ2084" s="144">
        <v>14.5023</v>
      </c>
      <c r="ER2084" s="144">
        <v>15.3939</v>
      </c>
      <c r="ES2084" s="144">
        <v>16.350100000000001</v>
      </c>
      <c r="ET2084" s="144">
        <v>17.376100000000001</v>
      </c>
      <c r="EU2084" s="144">
        <v>18.481300000000001</v>
      </c>
      <c r="EV2084" s="144">
        <v>19.670300000000001</v>
      </c>
      <c r="EW2084" s="144">
        <v>20.948499999999999</v>
      </c>
      <c r="EX2084" s="144">
        <v>22.325099999999999</v>
      </c>
      <c r="EY2084" s="144">
        <v>23.8108</v>
      </c>
      <c r="EZ2084" s="144">
        <v>25.409800000000001</v>
      </c>
      <c r="FA2084" s="123">
        <v>27.130500000000001</v>
      </c>
      <c r="FB2084" s="123">
        <v>28.980399999999999</v>
      </c>
      <c r="FC2084" s="123">
        <v>30.97</v>
      </c>
      <c r="FD2084" s="123">
        <v>33.111600000000003</v>
      </c>
      <c r="FE2084" s="123">
        <v>35.411099999999998</v>
      </c>
      <c r="FF2084" s="123">
        <v>37.883400000000002</v>
      </c>
      <c r="FG2084" s="123">
        <v>40.539000000000001</v>
      </c>
      <c r="FH2084" s="123">
        <v>43.3887</v>
      </c>
      <c r="FI2084" s="123">
        <v>46.445</v>
      </c>
      <c r="FJ2084" s="123">
        <v>49.722299999999997</v>
      </c>
      <c r="FK2084" s="123">
        <v>53.236899999999999</v>
      </c>
      <c r="FL2084" s="123">
        <v>57.004399999999997</v>
      </c>
      <c r="FM2084" s="123">
        <v>61.0428</v>
      </c>
      <c r="FN2084" s="123">
        <v>65.371099999999998</v>
      </c>
      <c r="FO2084" s="123">
        <v>70.0107</v>
      </c>
      <c r="FP2084" s="123">
        <v>74.985399999999998</v>
      </c>
      <c r="FQ2084" s="123">
        <v>80.320599999999999</v>
      </c>
      <c r="FR2084" s="123">
        <v>86.042699999999996</v>
      </c>
      <c r="FS2084" s="123">
        <v>92.180300000000003</v>
      </c>
      <c r="FT2084" s="123">
        <v>98.766400000000004</v>
      </c>
      <c r="FU2084" s="123">
        <v>105.83499999999999</v>
      </c>
      <c r="FV2084" s="123">
        <v>113.41500000000001</v>
      </c>
      <c r="FW2084" s="123">
        <v>121.538</v>
      </c>
      <c r="FX2084" s="123">
        <v>130.233</v>
      </c>
      <c r="FY2084" s="123">
        <v>139.53700000000001</v>
      </c>
      <c r="FZ2084" s="123">
        <v>149.48500000000001</v>
      </c>
      <c r="GA2084" s="123">
        <v>160.113</v>
      </c>
      <c r="GB2084" s="123">
        <v>171.45599999999999</v>
      </c>
      <c r="GC2084" s="123">
        <v>183.55600000000001</v>
      </c>
      <c r="GD2084" s="123">
        <v>196.45</v>
      </c>
      <c r="GE2084" s="123">
        <v>210.179</v>
      </c>
      <c r="GF2084" s="123">
        <v>224.78399999999999</v>
      </c>
      <c r="GG2084" s="123">
        <v>240.30500000000001</v>
      </c>
      <c r="GH2084" s="123">
        <v>256.78500000000003</v>
      </c>
      <c r="GI2084" s="123">
        <v>274.26499999999999</v>
      </c>
      <c r="GJ2084" s="123">
        <v>292.786</v>
      </c>
      <c r="GK2084" s="123">
        <v>312.38499999999999</v>
      </c>
      <c r="GL2084" s="123">
        <v>333.101</v>
      </c>
      <c r="GM2084" s="123">
        <v>354.96699999999998</v>
      </c>
      <c r="GN2084" s="123">
        <v>378.01600000000002</v>
      </c>
      <c r="GO2084" s="123">
        <v>402.28</v>
      </c>
      <c r="GP2084" s="123">
        <v>427.791</v>
      </c>
      <c r="GQ2084" s="123">
        <v>454.589</v>
      </c>
      <c r="GR2084" s="123">
        <v>482.70400000000001</v>
      </c>
      <c r="GS2084" s="123">
        <v>512.15300000000002</v>
      </c>
      <c r="GT2084" s="123">
        <v>542.94399999999996</v>
      </c>
      <c r="GU2084" s="123">
        <v>575.07000000000005</v>
      </c>
      <c r="GV2084" s="123">
        <v>608.50300000000004</v>
      </c>
      <c r="GW2084" s="123">
        <v>643.19899999999996</v>
      </c>
      <c r="GX2084" s="123">
        <v>679.09699999999998</v>
      </c>
    </row>
    <row r="2085" spans="1:206" s="69" customFormat="1">
      <c r="A2085" s="193" t="s">
        <v>3540</v>
      </c>
      <c r="B2085" s="179" t="s">
        <v>3554</v>
      </c>
      <c r="C2085" s="67" t="s">
        <v>3533</v>
      </c>
      <c r="D2085" s="188" t="s">
        <v>3567</v>
      </c>
      <c r="E2085" s="115" t="s">
        <v>2807</v>
      </c>
      <c r="F2085" s="123"/>
      <c r="G2085" s="123"/>
      <c r="H2085" s="123"/>
      <c r="I2085" s="123"/>
      <c r="J2085" s="123"/>
      <c r="K2085" s="123"/>
      <c r="L2085" s="123"/>
      <c r="M2085" s="123"/>
      <c r="N2085" s="123"/>
      <c r="O2085" s="123"/>
      <c r="P2085" s="123"/>
      <c r="Q2085" s="123"/>
      <c r="R2085" s="123"/>
      <c r="S2085" s="123"/>
      <c r="T2085" s="123"/>
      <c r="U2085" s="123"/>
      <c r="V2085" s="123"/>
      <c r="W2085" s="123"/>
      <c r="X2085" s="123"/>
      <c r="Y2085" s="123"/>
      <c r="Z2085" s="123"/>
      <c r="AA2085" s="123"/>
      <c r="AB2085" s="123"/>
      <c r="AC2085" s="123"/>
      <c r="AD2085" s="123"/>
      <c r="AE2085" s="123"/>
      <c r="AF2085" s="123"/>
      <c r="AG2085" s="123"/>
      <c r="AH2085" s="123"/>
      <c r="AI2085" s="123"/>
      <c r="AJ2085" s="123"/>
      <c r="AK2085" s="123"/>
      <c r="AL2085" s="123"/>
      <c r="AM2085" s="123"/>
      <c r="AN2085" s="123"/>
      <c r="AO2085" s="123"/>
      <c r="AP2085" s="123"/>
      <c r="AQ2085" s="123"/>
      <c r="AR2085" s="123"/>
      <c r="AS2085" s="123"/>
      <c r="AT2085" s="123"/>
      <c r="AU2085" s="123"/>
      <c r="AV2085" s="123"/>
      <c r="AW2085" s="123"/>
      <c r="AX2085" s="123"/>
      <c r="AY2085" s="123"/>
      <c r="AZ2085" s="123"/>
      <c r="BA2085" s="123"/>
      <c r="BB2085" s="123"/>
      <c r="BC2085" s="123"/>
      <c r="BD2085" s="131"/>
      <c r="BE2085" s="123"/>
      <c r="BF2085" s="123"/>
      <c r="BG2085" s="123"/>
      <c r="BH2085" s="123"/>
      <c r="BI2085" s="131"/>
      <c r="BJ2085" s="123"/>
      <c r="BK2085" s="123"/>
      <c r="BL2085" s="123"/>
      <c r="BM2085" s="123"/>
      <c r="BN2085" s="123"/>
      <c r="BO2085" s="123"/>
      <c r="BP2085" s="123"/>
      <c r="BQ2085" s="123"/>
      <c r="BR2085" s="123"/>
      <c r="BS2085" s="123"/>
      <c r="BT2085" s="123"/>
      <c r="BU2085" s="123"/>
      <c r="BV2085" s="123"/>
      <c r="BW2085" s="123"/>
      <c r="BX2085" s="123"/>
      <c r="BY2085" s="123"/>
      <c r="BZ2085" s="123"/>
      <c r="CA2085" s="123"/>
      <c r="CB2085" s="123"/>
      <c r="CC2085" s="123"/>
      <c r="CD2085" s="123"/>
      <c r="CE2085" s="123"/>
      <c r="CF2085" s="123"/>
      <c r="CG2085" s="123"/>
      <c r="CH2085" s="123"/>
      <c r="CI2085" s="123"/>
      <c r="CJ2085" s="123"/>
      <c r="CK2085" s="123"/>
      <c r="CL2085" s="123"/>
      <c r="CM2085" s="123"/>
      <c r="CN2085" s="123"/>
      <c r="CO2085" s="123"/>
      <c r="CP2085" s="123"/>
      <c r="CQ2085" s="123"/>
      <c r="CR2085" s="123"/>
      <c r="CS2085" s="123"/>
      <c r="CT2085" s="123"/>
      <c r="CU2085" s="123"/>
      <c r="CV2085" s="123"/>
      <c r="CW2085" s="123"/>
      <c r="CX2085" s="123"/>
      <c r="CY2085" s="123"/>
      <c r="CZ2085" s="123"/>
      <c r="DA2085" s="123"/>
      <c r="DB2085" s="144">
        <f t="shared" ref="DB2085:DX2085" si="251">DB2075</f>
        <v>1.0017279999999999E-3</v>
      </c>
      <c r="DC2085" s="144">
        <f t="shared" si="251"/>
        <v>1.270822E-3</v>
      </c>
      <c r="DD2085" s="144">
        <f t="shared" si="251"/>
        <v>1.5053440000000003E-3</v>
      </c>
      <c r="DE2085" s="144">
        <f t="shared" si="251"/>
        <v>1.7996359999999999E-3</v>
      </c>
      <c r="DF2085" s="144">
        <f t="shared" si="251"/>
        <v>2.1741659999999999E-3</v>
      </c>
      <c r="DG2085" s="144">
        <f t="shared" si="251"/>
        <v>2.6061439999999999E-3</v>
      </c>
      <c r="DH2085" s="144">
        <f t="shared" si="251"/>
        <v>3.2354060000000001E-3</v>
      </c>
      <c r="DI2085" s="144">
        <f t="shared" si="251"/>
        <v>3.9117100000000005E-3</v>
      </c>
      <c r="DJ2085" s="144">
        <f t="shared" si="251"/>
        <v>4.6772820000000005E-3</v>
      </c>
      <c r="DK2085" s="144">
        <f t="shared" si="251"/>
        <v>5.3403420000000005E-3</v>
      </c>
      <c r="DL2085" s="144">
        <f t="shared" si="251"/>
        <v>8.0509759999999996E-3</v>
      </c>
      <c r="DM2085" s="144">
        <f t="shared" si="251"/>
        <v>3.8096108000000004E-2</v>
      </c>
      <c r="DN2085" s="144">
        <f t="shared" si="251"/>
        <v>7.3079704000000009E-2</v>
      </c>
      <c r="DO2085" s="144">
        <f t="shared" si="251"/>
        <v>4.3028466000000001E-2</v>
      </c>
      <c r="DP2085" s="144">
        <f t="shared" si="251"/>
        <v>0.15089491200000002</v>
      </c>
      <c r="DQ2085" s="144">
        <f t="shared" si="251"/>
        <v>0.26101283800000002</v>
      </c>
      <c r="DR2085" s="144">
        <f t="shared" si="251"/>
        <v>0.41609027400000004</v>
      </c>
      <c r="DS2085" s="144">
        <f t="shared" si="251"/>
        <v>0.65432369000000001</v>
      </c>
      <c r="DT2085" s="144">
        <f t="shared" si="251"/>
        <v>0.85238641999999998</v>
      </c>
      <c r="DU2085" s="144">
        <f t="shared" si="251"/>
        <v>1.1061622720000002</v>
      </c>
      <c r="DV2085" s="144">
        <f t="shared" si="251"/>
        <v>1.4693996120000001</v>
      </c>
      <c r="DW2085" s="144">
        <f t="shared" si="251"/>
        <v>1.7784715719999999</v>
      </c>
      <c r="DX2085" s="144">
        <f t="shared" si="251"/>
        <v>1.9004181099999999</v>
      </c>
      <c r="DY2085" s="144"/>
      <c r="DZ2085" s="144"/>
      <c r="EA2085" s="144"/>
      <c r="EB2085" s="144"/>
      <c r="EC2085" s="144"/>
      <c r="ED2085" s="144"/>
      <c r="EE2085" s="144"/>
      <c r="EF2085" s="144"/>
      <c r="EG2085" s="144"/>
      <c r="EH2085" s="144"/>
      <c r="EI2085" s="144"/>
      <c r="EJ2085" s="144"/>
      <c r="EK2085" s="144"/>
      <c r="EL2085" s="144"/>
      <c r="EM2085" s="144"/>
      <c r="EN2085" s="144"/>
      <c r="EO2085" s="144"/>
      <c r="EP2085" s="144"/>
      <c r="EQ2085" s="144"/>
      <c r="ER2085" s="144"/>
      <c r="ES2085" s="144"/>
      <c r="ET2085" s="144"/>
      <c r="EU2085" s="144"/>
      <c r="EV2085" s="144"/>
      <c r="EW2085" s="144"/>
      <c r="EX2085" s="144"/>
      <c r="EY2085" s="144"/>
      <c r="EZ2085" s="144"/>
      <c r="FA2085" s="123"/>
      <c r="FB2085" s="123"/>
      <c r="FC2085" s="123"/>
      <c r="FD2085" s="123"/>
      <c r="FE2085" s="123"/>
      <c r="FF2085" s="123"/>
      <c r="FG2085" s="123"/>
      <c r="FH2085" s="123"/>
      <c r="FI2085" s="123"/>
      <c r="FJ2085" s="123"/>
      <c r="FK2085" s="123"/>
      <c r="FL2085" s="123"/>
      <c r="FM2085" s="123"/>
      <c r="FN2085" s="123"/>
      <c r="FO2085" s="123"/>
      <c r="FP2085" s="123"/>
      <c r="FQ2085" s="123"/>
      <c r="FR2085" s="123"/>
      <c r="FS2085" s="123"/>
      <c r="FT2085" s="123"/>
      <c r="FU2085" s="123"/>
      <c r="FV2085" s="123"/>
      <c r="FW2085" s="123"/>
      <c r="FX2085" s="123"/>
      <c r="FY2085" s="123"/>
      <c r="FZ2085" s="123"/>
      <c r="GA2085" s="123"/>
      <c r="GB2085" s="123"/>
      <c r="GC2085" s="123"/>
      <c r="GD2085" s="123"/>
      <c r="GE2085" s="123"/>
      <c r="GF2085" s="123"/>
      <c r="GG2085" s="123"/>
      <c r="GH2085" s="123"/>
      <c r="GI2085" s="123"/>
      <c r="GJ2085" s="123"/>
      <c r="GK2085" s="123"/>
      <c r="GL2085" s="123"/>
      <c r="GM2085" s="123"/>
      <c r="GN2085" s="123"/>
      <c r="GO2085" s="123"/>
      <c r="GP2085" s="123"/>
      <c r="GQ2085" s="123"/>
      <c r="GR2085" s="123"/>
      <c r="GS2085" s="123"/>
      <c r="GT2085" s="123"/>
      <c r="GU2085" s="123"/>
      <c r="GV2085" s="123"/>
      <c r="GW2085" s="123"/>
      <c r="GX2085" s="123"/>
    </row>
    <row r="2086" spans="1:206" s="69" customFormat="1">
      <c r="A2086" s="193" t="s">
        <v>3540</v>
      </c>
      <c r="B2086" s="179" t="s">
        <v>3554</v>
      </c>
      <c r="C2086" s="67" t="s">
        <v>3533</v>
      </c>
      <c r="D2086" s="188" t="s">
        <v>3567</v>
      </c>
      <c r="E2086" s="115" t="s">
        <v>2808</v>
      </c>
      <c r="F2086" s="123"/>
      <c r="G2086" s="123"/>
      <c r="H2086" s="123"/>
      <c r="I2086" s="123"/>
      <c r="J2086" s="123"/>
      <c r="K2086" s="123"/>
      <c r="L2086" s="123"/>
      <c r="M2086" s="123"/>
      <c r="N2086" s="123"/>
      <c r="O2086" s="123"/>
      <c r="P2086" s="123"/>
      <c r="Q2086" s="123"/>
      <c r="R2086" s="123"/>
      <c r="S2086" s="123"/>
      <c r="T2086" s="123"/>
      <c r="U2086" s="123"/>
      <c r="V2086" s="123"/>
      <c r="W2086" s="123"/>
      <c r="X2086" s="123"/>
      <c r="Y2086" s="123"/>
      <c r="Z2086" s="123"/>
      <c r="AA2086" s="123"/>
      <c r="AB2086" s="123"/>
      <c r="AC2086" s="123"/>
      <c r="AD2086" s="123"/>
      <c r="AE2086" s="123"/>
      <c r="AF2086" s="123"/>
      <c r="AG2086" s="123"/>
      <c r="AH2086" s="123"/>
      <c r="AI2086" s="123"/>
      <c r="AJ2086" s="123"/>
      <c r="AK2086" s="123"/>
      <c r="AL2086" s="123"/>
      <c r="AM2086" s="123"/>
      <c r="AN2086" s="123"/>
      <c r="AO2086" s="123"/>
      <c r="AP2086" s="123"/>
      <c r="AQ2086" s="123"/>
      <c r="AR2086" s="123"/>
      <c r="AS2086" s="123"/>
      <c r="AT2086" s="123"/>
      <c r="AU2086" s="123"/>
      <c r="AV2086" s="123"/>
      <c r="AW2086" s="123"/>
      <c r="AX2086" s="123"/>
      <c r="AY2086" s="123"/>
      <c r="AZ2086" s="123"/>
      <c r="BA2086" s="123"/>
      <c r="BB2086" s="123"/>
      <c r="BC2086" s="123"/>
      <c r="BD2086" s="131"/>
      <c r="BE2086" s="123"/>
      <c r="BF2086" s="123"/>
      <c r="BG2086" s="123"/>
      <c r="BH2086" s="123"/>
      <c r="BI2086" s="131"/>
      <c r="BJ2086" s="123"/>
      <c r="BK2086" s="123"/>
      <c r="BL2086" s="123"/>
      <c r="BM2086" s="123"/>
      <c r="BN2086" s="123"/>
      <c r="BO2086" s="123"/>
      <c r="BP2086" s="123"/>
      <c r="BQ2086" s="123"/>
      <c r="BR2086" s="123"/>
      <c r="BS2086" s="123"/>
      <c r="BT2086" s="123"/>
      <c r="BU2086" s="123"/>
      <c r="BV2086" s="123"/>
      <c r="BW2086" s="123"/>
      <c r="BX2086" s="123"/>
      <c r="BY2086" s="123"/>
      <c r="BZ2086" s="123"/>
      <c r="CA2086" s="123"/>
      <c r="CB2086" s="123"/>
      <c r="CC2086" s="123"/>
      <c r="CD2086" s="123"/>
      <c r="CE2086" s="123"/>
      <c r="CF2086" s="123"/>
      <c r="CG2086" s="123"/>
      <c r="CH2086" s="123"/>
      <c r="CI2086" s="123"/>
      <c r="CJ2086" s="123"/>
      <c r="CK2086" s="123"/>
      <c r="CL2086" s="123"/>
      <c r="CM2086" s="123"/>
      <c r="CN2086" s="123"/>
      <c r="CO2086" s="123"/>
      <c r="CP2086" s="123"/>
      <c r="CQ2086" s="123"/>
      <c r="CR2086" s="123"/>
      <c r="CS2086" s="123"/>
      <c r="CT2086" s="123"/>
      <c r="CU2086" s="123"/>
      <c r="CV2086" s="123"/>
      <c r="CW2086" s="123"/>
      <c r="CX2086" s="123"/>
      <c r="CY2086" s="123"/>
      <c r="CZ2086" s="123"/>
      <c r="DA2086" s="123"/>
      <c r="DB2086" s="144">
        <f t="shared" ref="DB2086:DX2086" si="252">DB2076</f>
        <v>3.4693260000000004E-2</v>
      </c>
      <c r="DC2086" s="144">
        <f t="shared" si="252"/>
        <v>5.2396876000000002E-2</v>
      </c>
      <c r="DD2086" s="144">
        <f t="shared" si="252"/>
        <v>6.3366348000000003E-2</v>
      </c>
      <c r="DE2086" s="144">
        <f t="shared" si="252"/>
        <v>8.3193734000000005E-2</v>
      </c>
      <c r="DF2086" s="144">
        <f t="shared" si="252"/>
        <v>0.10724750400000001</v>
      </c>
      <c r="DG2086" s="144">
        <f t="shared" si="252"/>
        <v>0.13867938599999999</v>
      </c>
      <c r="DH2086" s="144">
        <f t="shared" si="252"/>
        <v>0.17131114</v>
      </c>
      <c r="DI2086" s="144">
        <f t="shared" si="252"/>
        <v>0.20293858600000003</v>
      </c>
      <c r="DJ2086" s="144">
        <f t="shared" si="252"/>
        <v>0.24813063999999999</v>
      </c>
      <c r="DK2086" s="144">
        <f t="shared" si="252"/>
        <v>0.325786662</v>
      </c>
      <c r="DL2086" s="144">
        <f t="shared" si="252"/>
        <v>0.46126762200000004</v>
      </c>
      <c r="DM2086" s="144">
        <f t="shared" si="252"/>
        <v>0.732441962</v>
      </c>
      <c r="DN2086" s="144">
        <f t="shared" si="252"/>
        <v>1.2222257220000001</v>
      </c>
      <c r="DO2086" s="144">
        <f t="shared" si="252"/>
        <v>2.3565934140000002</v>
      </c>
      <c r="DP2086" s="144">
        <f t="shared" si="252"/>
        <v>4.8437367199999999</v>
      </c>
      <c r="DQ2086" s="144">
        <f t="shared" si="252"/>
        <v>7.7750536859999997</v>
      </c>
      <c r="DR2086" s="144">
        <f t="shared" si="252"/>
        <v>11.929451558000002</v>
      </c>
      <c r="DS2086" s="144">
        <f t="shared" si="252"/>
        <v>18.381988386</v>
      </c>
      <c r="DT2086" s="144">
        <f t="shared" si="252"/>
        <v>26.201131692000001</v>
      </c>
      <c r="DU2086" s="144">
        <f t="shared" si="252"/>
        <v>33.300934448</v>
      </c>
      <c r="DV2086" s="144">
        <f t="shared" si="252"/>
        <v>39.922651680000001</v>
      </c>
      <c r="DW2086" s="144">
        <f t="shared" si="252"/>
        <v>49.856763487999999</v>
      </c>
      <c r="DX2086" s="144">
        <f t="shared" si="252"/>
        <v>62.033847487999999</v>
      </c>
      <c r="DY2086" s="144"/>
      <c r="DZ2086" s="144"/>
      <c r="EA2086" s="144"/>
      <c r="EB2086" s="144"/>
      <c r="EC2086" s="144"/>
      <c r="ED2086" s="144"/>
      <c r="EE2086" s="144"/>
      <c r="EF2086" s="144"/>
      <c r="EG2086" s="144"/>
      <c r="EH2086" s="144"/>
      <c r="EI2086" s="144"/>
      <c r="EJ2086" s="144"/>
      <c r="EK2086" s="144"/>
      <c r="EL2086" s="144"/>
      <c r="EM2086" s="144"/>
      <c r="EN2086" s="144"/>
      <c r="EO2086" s="144"/>
      <c r="EP2086" s="144"/>
      <c r="EQ2086" s="144"/>
      <c r="ER2086" s="144"/>
      <c r="ES2086" s="144"/>
      <c r="ET2086" s="144"/>
      <c r="EU2086" s="144"/>
      <c r="EV2086" s="144"/>
      <c r="EW2086" s="144"/>
      <c r="EX2086" s="144"/>
      <c r="EY2086" s="144"/>
      <c r="EZ2086" s="144"/>
      <c r="FA2086" s="123"/>
      <c r="FB2086" s="123"/>
      <c r="FC2086" s="123"/>
      <c r="FD2086" s="123"/>
      <c r="FE2086" s="123"/>
      <c r="FF2086" s="123"/>
      <c r="FG2086" s="123"/>
      <c r="FH2086" s="123"/>
      <c r="FI2086" s="123"/>
      <c r="FJ2086" s="123"/>
      <c r="FK2086" s="123"/>
      <c r="FL2086" s="123"/>
      <c r="FM2086" s="123"/>
      <c r="FN2086" s="123"/>
      <c r="FO2086" s="123"/>
      <c r="FP2086" s="123"/>
      <c r="FQ2086" s="123"/>
      <c r="FR2086" s="123"/>
      <c r="FS2086" s="123"/>
      <c r="FT2086" s="123"/>
      <c r="FU2086" s="123"/>
      <c r="FV2086" s="123"/>
      <c r="FW2086" s="123"/>
      <c r="FX2086" s="123"/>
      <c r="FY2086" s="123"/>
      <c r="FZ2086" s="123"/>
      <c r="GA2086" s="123"/>
      <c r="GB2086" s="123"/>
      <c r="GC2086" s="123"/>
      <c r="GD2086" s="123"/>
      <c r="GE2086" s="123"/>
      <c r="GF2086" s="123"/>
      <c r="GG2086" s="123"/>
      <c r="GH2086" s="123"/>
      <c r="GI2086" s="123"/>
      <c r="GJ2086" s="123"/>
      <c r="GK2086" s="123"/>
      <c r="GL2086" s="123"/>
      <c r="GM2086" s="123"/>
      <c r="GN2086" s="123"/>
      <c r="GO2086" s="123"/>
      <c r="GP2086" s="123"/>
      <c r="GQ2086" s="123"/>
      <c r="GR2086" s="123"/>
      <c r="GS2086" s="123"/>
      <c r="GT2086" s="123"/>
      <c r="GU2086" s="123"/>
      <c r="GV2086" s="123"/>
      <c r="GW2086" s="123"/>
      <c r="GX2086" s="123"/>
    </row>
    <row r="2087" spans="1:206" s="69" customFormat="1">
      <c r="A2087" s="193" t="s">
        <v>3540</v>
      </c>
      <c r="B2087" s="179" t="s">
        <v>3554</v>
      </c>
      <c r="C2087" s="67" t="s">
        <v>3533</v>
      </c>
      <c r="D2087" s="188" t="s">
        <v>3567</v>
      </c>
      <c r="E2087" s="115" t="s">
        <v>2809</v>
      </c>
      <c r="F2087" s="123"/>
      <c r="G2087" s="123"/>
      <c r="H2087" s="123"/>
      <c r="I2087" s="123"/>
      <c r="J2087" s="123"/>
      <c r="K2087" s="123"/>
      <c r="L2087" s="123"/>
      <c r="M2087" s="123"/>
      <c r="N2087" s="123"/>
      <c r="O2087" s="123"/>
      <c r="P2087" s="123"/>
      <c r="Q2087" s="123"/>
      <c r="R2087" s="123"/>
      <c r="S2087" s="123"/>
      <c r="T2087" s="123"/>
      <c r="U2087" s="123"/>
      <c r="V2087" s="123"/>
      <c r="W2087" s="123"/>
      <c r="X2087" s="123"/>
      <c r="Y2087" s="123"/>
      <c r="Z2087" s="123"/>
      <c r="AA2087" s="123"/>
      <c r="AB2087" s="123"/>
      <c r="AC2087" s="123"/>
      <c r="AD2087" s="123"/>
      <c r="AE2087" s="123"/>
      <c r="AF2087" s="123"/>
      <c r="AG2087" s="123"/>
      <c r="AH2087" s="123"/>
      <c r="AI2087" s="123"/>
      <c r="AJ2087" s="123"/>
      <c r="AK2087" s="123"/>
      <c r="AL2087" s="123"/>
      <c r="AM2087" s="123"/>
      <c r="AN2087" s="123"/>
      <c r="AO2087" s="123"/>
      <c r="AP2087" s="123"/>
      <c r="AQ2087" s="123"/>
      <c r="AR2087" s="123"/>
      <c r="AS2087" s="123"/>
      <c r="AT2087" s="123"/>
      <c r="AU2087" s="123"/>
      <c r="AV2087" s="123"/>
      <c r="AW2087" s="123"/>
      <c r="AX2087" s="123"/>
      <c r="AY2087" s="123"/>
      <c r="AZ2087" s="123"/>
      <c r="BA2087" s="123"/>
      <c r="BB2087" s="123"/>
      <c r="BC2087" s="123"/>
      <c r="BD2087" s="131"/>
      <c r="BE2087" s="123"/>
      <c r="BF2087" s="123"/>
      <c r="BG2087" s="123"/>
      <c r="BH2087" s="123"/>
      <c r="BI2087" s="131"/>
      <c r="BJ2087" s="123"/>
      <c r="BK2087" s="123"/>
      <c r="BL2087" s="123"/>
      <c r="BM2087" s="123"/>
      <c r="BN2087" s="123"/>
      <c r="BO2087" s="123"/>
      <c r="BP2087" s="123"/>
      <c r="BQ2087" s="123"/>
      <c r="BR2087" s="123"/>
      <c r="BS2087" s="123"/>
      <c r="BT2087" s="123"/>
      <c r="BU2087" s="123"/>
      <c r="BV2087" s="123"/>
      <c r="BW2087" s="123"/>
      <c r="BX2087" s="123"/>
      <c r="BY2087" s="123"/>
      <c r="BZ2087" s="123"/>
      <c r="CA2087" s="123"/>
      <c r="CB2087" s="123"/>
      <c r="CC2087" s="123"/>
      <c r="CD2087" s="123"/>
      <c r="CE2087" s="123"/>
      <c r="CF2087" s="123"/>
      <c r="CG2087" s="123"/>
      <c r="CH2087" s="123"/>
      <c r="CI2087" s="123"/>
      <c r="CJ2087" s="123"/>
      <c r="CK2087" s="123"/>
      <c r="CL2087" s="123"/>
      <c r="CM2087" s="123"/>
      <c r="CN2087" s="123"/>
      <c r="CO2087" s="123"/>
      <c r="CP2087" s="123"/>
      <c r="CQ2087" s="123"/>
      <c r="CR2087" s="123"/>
      <c r="CS2087" s="123"/>
      <c r="CT2087" s="123"/>
      <c r="CU2087" s="123"/>
      <c r="CV2087" s="123"/>
      <c r="CW2087" s="123"/>
      <c r="CX2087" s="123"/>
      <c r="CY2087" s="123"/>
      <c r="CZ2087" s="123"/>
      <c r="DA2087" s="123"/>
      <c r="DB2087" s="144">
        <f t="shared" ref="DB2087:DX2087" si="253">DB2078</f>
        <v>4.3000000000000003E-6</v>
      </c>
      <c r="DC2087" s="144">
        <f t="shared" si="253"/>
        <v>1.8662000000000002E-5</v>
      </c>
      <c r="DD2087" s="144">
        <f t="shared" si="253"/>
        <v>3.3454000000000002E-5</v>
      </c>
      <c r="DE2087" s="144">
        <f t="shared" si="253"/>
        <v>4.9277999999999998E-5</v>
      </c>
      <c r="DF2087" s="144">
        <f t="shared" si="253"/>
        <v>9.2422000000000004E-5</v>
      </c>
      <c r="DG2087" s="144">
        <f t="shared" si="253"/>
        <v>2.0625799999999999E-4</v>
      </c>
      <c r="DH2087" s="144">
        <f t="shared" si="253"/>
        <v>2.55794E-4</v>
      </c>
      <c r="DI2087" s="144">
        <f t="shared" si="253"/>
        <v>4.5471200000000002E-4</v>
      </c>
      <c r="DJ2087" s="144">
        <f t="shared" si="253"/>
        <v>1.5883640000000001E-3</v>
      </c>
      <c r="DK2087" s="144">
        <f t="shared" si="253"/>
        <v>8.7867940000000005E-3</v>
      </c>
      <c r="DL2087" s="144">
        <f t="shared" si="253"/>
        <v>5.7525748000000008E-2</v>
      </c>
      <c r="DM2087" s="144">
        <f t="shared" si="253"/>
        <v>0.23978285399999999</v>
      </c>
      <c r="DN2087" s="144">
        <f t="shared" si="253"/>
        <v>0.33407316800000003</v>
      </c>
      <c r="DO2087" s="144">
        <f t="shared" si="253"/>
        <v>0.45808611000000005</v>
      </c>
      <c r="DP2087" s="144">
        <f t="shared" si="253"/>
        <v>0.59809367999999996</v>
      </c>
      <c r="DQ2087" s="144">
        <f t="shared" si="253"/>
        <v>0.66973262599999994</v>
      </c>
      <c r="DR2087" s="144">
        <f t="shared" si="253"/>
        <v>0.67104117399999996</v>
      </c>
      <c r="DS2087" s="144">
        <f t="shared" si="253"/>
        <v>0.73311763600000002</v>
      </c>
      <c r="DT2087" s="144">
        <f t="shared" si="253"/>
        <v>0.83979433000000003</v>
      </c>
      <c r="DU2087" s="144">
        <f t="shared" si="253"/>
        <v>1.1907346776800001</v>
      </c>
      <c r="DV2087" s="144">
        <f t="shared" si="253"/>
        <v>1.7796339811599999</v>
      </c>
      <c r="DW2087" s="144">
        <f t="shared" si="253"/>
        <v>2.1222566281200002</v>
      </c>
      <c r="DX2087" s="144">
        <f t="shared" si="253"/>
        <v>2.8065026081200002</v>
      </c>
      <c r="DY2087" s="144"/>
      <c r="DZ2087" s="144"/>
      <c r="EA2087" s="144"/>
      <c r="EB2087" s="144"/>
      <c r="EC2087" s="144"/>
      <c r="ED2087" s="144"/>
      <c r="EE2087" s="144"/>
      <c r="EF2087" s="144"/>
      <c r="EG2087" s="144"/>
      <c r="EH2087" s="144"/>
      <c r="EI2087" s="144"/>
      <c r="EJ2087" s="144"/>
      <c r="EK2087" s="144"/>
      <c r="EL2087" s="144"/>
      <c r="EM2087" s="144"/>
      <c r="EN2087" s="144"/>
      <c r="EO2087" s="144"/>
      <c r="EP2087" s="144"/>
      <c r="EQ2087" s="144"/>
      <c r="ER2087" s="144"/>
      <c r="ES2087" s="144"/>
      <c r="ET2087" s="144"/>
      <c r="EU2087" s="144"/>
      <c r="EV2087" s="144"/>
      <c r="EW2087" s="144"/>
      <c r="EX2087" s="144"/>
      <c r="EY2087" s="144"/>
      <c r="EZ2087" s="144"/>
      <c r="FA2087" s="123"/>
      <c r="FB2087" s="123"/>
      <c r="FC2087" s="123"/>
      <c r="FD2087" s="123"/>
      <c r="FE2087" s="123"/>
      <c r="FF2087" s="123"/>
      <c r="FG2087" s="123"/>
      <c r="FH2087" s="123"/>
      <c r="FI2087" s="123"/>
      <c r="FJ2087" s="123"/>
      <c r="FK2087" s="123"/>
      <c r="FL2087" s="123"/>
      <c r="FM2087" s="123"/>
      <c r="FN2087" s="123"/>
      <c r="FO2087" s="123"/>
      <c r="FP2087" s="123"/>
      <c r="FQ2087" s="123"/>
      <c r="FR2087" s="123"/>
      <c r="FS2087" s="123"/>
      <c r="FT2087" s="123"/>
      <c r="FU2087" s="123"/>
      <c r="FV2087" s="123"/>
      <c r="FW2087" s="123"/>
      <c r="FX2087" s="123"/>
      <c r="FY2087" s="123"/>
      <c r="FZ2087" s="123"/>
      <c r="GA2087" s="123"/>
      <c r="GB2087" s="123"/>
      <c r="GC2087" s="123"/>
      <c r="GD2087" s="123"/>
      <c r="GE2087" s="123"/>
      <c r="GF2087" s="123"/>
      <c r="GG2087" s="123"/>
      <c r="GH2087" s="123"/>
      <c r="GI2087" s="123"/>
      <c r="GJ2087" s="123"/>
      <c r="GK2087" s="123"/>
      <c r="GL2087" s="123"/>
      <c r="GM2087" s="123"/>
      <c r="GN2087" s="123"/>
      <c r="GO2087" s="123"/>
      <c r="GP2087" s="123"/>
      <c r="GQ2087" s="123"/>
      <c r="GR2087" s="123"/>
      <c r="GS2087" s="123"/>
      <c r="GT2087" s="123"/>
      <c r="GU2087" s="123"/>
      <c r="GV2087" s="123"/>
      <c r="GW2087" s="123"/>
      <c r="GX2087" s="123"/>
    </row>
    <row r="2088" spans="1:206" s="69" customFormat="1">
      <c r="A2088" s="193" t="s">
        <v>3540</v>
      </c>
      <c r="B2088" s="179" t="s">
        <v>3554</v>
      </c>
      <c r="C2088" s="67" t="s">
        <v>3533</v>
      </c>
      <c r="D2088" s="188" t="s">
        <v>3567</v>
      </c>
      <c r="E2088" s="115" t="s">
        <v>2810</v>
      </c>
      <c r="F2088" s="123"/>
      <c r="G2088" s="123"/>
      <c r="H2088" s="123"/>
      <c r="I2088" s="123"/>
      <c r="J2088" s="123"/>
      <c r="K2088" s="123"/>
      <c r="L2088" s="123"/>
      <c r="M2088" s="123"/>
      <c r="N2088" s="123"/>
      <c r="O2088" s="123"/>
      <c r="P2088" s="123"/>
      <c r="Q2088" s="123"/>
      <c r="R2088" s="123"/>
      <c r="S2088" s="123"/>
      <c r="T2088" s="123"/>
      <c r="U2088" s="123"/>
      <c r="V2088" s="123"/>
      <c r="W2088" s="123"/>
      <c r="X2088" s="123"/>
      <c r="Y2088" s="123"/>
      <c r="Z2088" s="123"/>
      <c r="AA2088" s="123"/>
      <c r="AB2088" s="123"/>
      <c r="AC2088" s="123"/>
      <c r="AD2088" s="123"/>
      <c r="AE2088" s="123"/>
      <c r="AF2088" s="123"/>
      <c r="AG2088" s="123"/>
      <c r="AH2088" s="123"/>
      <c r="AI2088" s="123"/>
      <c r="AJ2088" s="123"/>
      <c r="AK2088" s="123"/>
      <c r="AL2088" s="123"/>
      <c r="AM2088" s="123"/>
      <c r="AN2088" s="123"/>
      <c r="AO2088" s="123"/>
      <c r="AP2088" s="123"/>
      <c r="AQ2088" s="123"/>
      <c r="AR2088" s="123"/>
      <c r="AS2088" s="123"/>
      <c r="AT2088" s="123"/>
      <c r="AU2088" s="123"/>
      <c r="AV2088" s="123"/>
      <c r="AW2088" s="123"/>
      <c r="AX2088" s="123"/>
      <c r="AY2088" s="123"/>
      <c r="AZ2088" s="123"/>
      <c r="BA2088" s="123"/>
      <c r="BB2088" s="123"/>
      <c r="BC2088" s="123"/>
      <c r="BD2088" s="131"/>
      <c r="BE2088" s="123"/>
      <c r="BF2088" s="123"/>
      <c r="BG2088" s="123"/>
      <c r="BH2088" s="123"/>
      <c r="BI2088" s="131"/>
      <c r="BJ2088" s="123"/>
      <c r="BK2088" s="123"/>
      <c r="BL2088" s="123"/>
      <c r="BM2088" s="123"/>
      <c r="BN2088" s="123"/>
      <c r="BO2088" s="123"/>
      <c r="BP2088" s="123"/>
      <c r="BQ2088" s="123"/>
      <c r="BR2088" s="123"/>
      <c r="BS2088" s="123"/>
      <c r="BT2088" s="123"/>
      <c r="BU2088" s="123"/>
      <c r="BV2088" s="123"/>
      <c r="BW2088" s="123"/>
      <c r="BX2088" s="123"/>
      <c r="BY2088" s="123"/>
      <c r="BZ2088" s="123"/>
      <c r="CA2088" s="123"/>
      <c r="CB2088" s="123"/>
      <c r="CC2088" s="123"/>
      <c r="CD2088" s="123"/>
      <c r="CE2088" s="123"/>
      <c r="CF2088" s="123"/>
      <c r="CG2088" s="123"/>
      <c r="CH2088" s="123"/>
      <c r="CI2088" s="123"/>
      <c r="CJ2088" s="123"/>
      <c r="CK2088" s="123"/>
      <c r="CL2088" s="123"/>
      <c r="CM2088" s="123"/>
      <c r="CN2088" s="123"/>
      <c r="CO2088" s="123"/>
      <c r="CP2088" s="123"/>
      <c r="CQ2088" s="123"/>
      <c r="CR2088" s="123"/>
      <c r="CS2088" s="123"/>
      <c r="CT2088" s="123"/>
      <c r="CU2088" s="123"/>
      <c r="CV2088" s="123"/>
      <c r="CW2088" s="123"/>
      <c r="CX2088" s="123"/>
      <c r="CY2088" s="123"/>
      <c r="CZ2088" s="123"/>
      <c r="DA2088" s="123"/>
      <c r="DB2088" s="144">
        <f t="shared" ref="DB2088:DX2088" si="254">DB2079</f>
        <v>1.583948E-3</v>
      </c>
      <c r="DC2088" s="144">
        <f t="shared" si="254"/>
        <v>1.89544E-3</v>
      </c>
      <c r="DD2088" s="144">
        <f t="shared" si="254"/>
        <v>2.056432E-3</v>
      </c>
      <c r="DE2088" s="144">
        <f t="shared" si="254"/>
        <v>2.2615420000000001E-3</v>
      </c>
      <c r="DF2088" s="144">
        <f t="shared" si="254"/>
        <v>2.6671180000000004E-3</v>
      </c>
      <c r="DG2088" s="144">
        <f t="shared" si="254"/>
        <v>2.8493519999999999E-3</v>
      </c>
      <c r="DH2088" s="144">
        <f t="shared" si="254"/>
        <v>3.4370760000000003E-3</v>
      </c>
      <c r="DI2088" s="144">
        <f t="shared" si="254"/>
        <v>3.7391080000000001E-3</v>
      </c>
      <c r="DJ2088" s="144">
        <f t="shared" si="254"/>
        <v>5.1882080000000006E-3</v>
      </c>
      <c r="DK2088" s="144">
        <f t="shared" si="254"/>
        <v>7.0041840000000001E-3</v>
      </c>
      <c r="DL2088" s="144">
        <f t="shared" si="254"/>
        <v>1.0125210000000001E-2</v>
      </c>
      <c r="DM2088" s="144">
        <f t="shared" si="254"/>
        <v>1.6631626E-2</v>
      </c>
      <c r="DN2088" s="144">
        <f t="shared" si="254"/>
        <v>3.6408615999999998E-2</v>
      </c>
      <c r="DO2088" s="144">
        <f t="shared" si="254"/>
        <v>6.1384048000000004E-2</v>
      </c>
      <c r="DP2088" s="144">
        <f t="shared" si="254"/>
        <v>0.125039012</v>
      </c>
      <c r="DQ2088" s="144">
        <f t="shared" si="254"/>
        <v>0.27197491400000001</v>
      </c>
      <c r="DR2088" s="144">
        <f t="shared" si="254"/>
        <v>0.48585605399999998</v>
      </c>
      <c r="DS2088" s="144">
        <f t="shared" si="254"/>
        <v>0.769214014</v>
      </c>
      <c r="DT2088" s="144">
        <f t="shared" si="254"/>
        <v>1.2494981280000002</v>
      </c>
      <c r="DU2088" s="144">
        <f t="shared" si="254"/>
        <v>2.28184875</v>
      </c>
      <c r="DV2088" s="144">
        <f t="shared" si="254"/>
        <v>3.0761874059999998</v>
      </c>
      <c r="DW2088" s="144">
        <f t="shared" si="254"/>
        <v>4.3790548119999997</v>
      </c>
      <c r="DX2088" s="144">
        <f t="shared" si="254"/>
        <v>6.7293636040000004</v>
      </c>
      <c r="DY2088" s="144"/>
      <c r="DZ2088" s="144"/>
      <c r="EA2088" s="144"/>
      <c r="EB2088" s="144"/>
      <c r="EC2088" s="144"/>
      <c r="ED2088" s="144"/>
      <c r="EE2088" s="144"/>
      <c r="EF2088" s="144"/>
      <c r="EG2088" s="144"/>
      <c r="EH2088" s="144"/>
      <c r="EI2088" s="144"/>
      <c r="EJ2088" s="144"/>
      <c r="EK2088" s="144"/>
      <c r="EL2088" s="144"/>
      <c r="EM2088" s="144"/>
      <c r="EN2088" s="144"/>
      <c r="EO2088" s="144"/>
      <c r="EP2088" s="144"/>
      <c r="EQ2088" s="144"/>
      <c r="ER2088" s="144"/>
      <c r="ES2088" s="144"/>
      <c r="ET2088" s="144"/>
      <c r="EU2088" s="144"/>
      <c r="EV2088" s="144"/>
      <c r="EW2088" s="144"/>
      <c r="EX2088" s="144"/>
      <c r="EY2088" s="144"/>
      <c r="EZ2088" s="144"/>
      <c r="FA2088" s="123"/>
      <c r="FB2088" s="123"/>
      <c r="FC2088" s="123"/>
      <c r="FD2088" s="123"/>
      <c r="FE2088" s="123"/>
      <c r="FF2088" s="123"/>
      <c r="FG2088" s="123"/>
      <c r="FH2088" s="123"/>
      <c r="FI2088" s="123"/>
      <c r="FJ2088" s="123"/>
      <c r="FK2088" s="123"/>
      <c r="FL2088" s="123"/>
      <c r="FM2088" s="123"/>
      <c r="FN2088" s="123"/>
      <c r="FO2088" s="123"/>
      <c r="FP2088" s="123"/>
      <c r="FQ2088" s="123"/>
      <c r="FR2088" s="123"/>
      <c r="FS2088" s="123"/>
      <c r="FT2088" s="123"/>
      <c r="FU2088" s="123"/>
      <c r="FV2088" s="123"/>
      <c r="FW2088" s="123"/>
      <c r="FX2088" s="123"/>
      <c r="FY2088" s="123"/>
      <c r="FZ2088" s="123"/>
      <c r="GA2088" s="123"/>
      <c r="GB2088" s="123"/>
      <c r="GC2088" s="123"/>
      <c r="GD2088" s="123"/>
      <c r="GE2088" s="123"/>
      <c r="GF2088" s="123"/>
      <c r="GG2088" s="123"/>
      <c r="GH2088" s="123"/>
      <c r="GI2088" s="123"/>
      <c r="GJ2088" s="123"/>
      <c r="GK2088" s="123"/>
      <c r="GL2088" s="123"/>
      <c r="GM2088" s="123"/>
      <c r="GN2088" s="123"/>
      <c r="GO2088" s="123"/>
      <c r="GP2088" s="123"/>
      <c r="GQ2088" s="123"/>
      <c r="GR2088" s="123"/>
      <c r="GS2088" s="123"/>
      <c r="GT2088" s="123"/>
      <c r="GU2088" s="123"/>
      <c r="GV2088" s="123"/>
      <c r="GW2088" s="123"/>
      <c r="GX2088" s="123"/>
    </row>
    <row r="2089" spans="1:206" s="69" customFormat="1">
      <c r="A2089" s="193" t="s">
        <v>3540</v>
      </c>
      <c r="B2089" s="179" t="s">
        <v>3554</v>
      </c>
      <c r="C2089" s="67" t="s">
        <v>3533</v>
      </c>
      <c r="D2089" s="188" t="s">
        <v>3567</v>
      </c>
      <c r="E2089" s="115" t="s">
        <v>2811</v>
      </c>
      <c r="F2089" s="123"/>
      <c r="G2089" s="123"/>
      <c r="H2089" s="123"/>
      <c r="I2089" s="123"/>
      <c r="J2089" s="123"/>
      <c r="K2089" s="123"/>
      <c r="L2089" s="123"/>
      <c r="M2089" s="123"/>
      <c r="N2089" s="123"/>
      <c r="O2089" s="123"/>
      <c r="P2089" s="123"/>
      <c r="Q2089" s="123"/>
      <c r="R2089" s="123"/>
      <c r="S2089" s="123"/>
      <c r="T2089" s="123"/>
      <c r="U2089" s="123"/>
      <c r="V2089" s="123"/>
      <c r="W2089" s="123"/>
      <c r="X2089" s="123"/>
      <c r="Y2089" s="123"/>
      <c r="Z2089" s="123"/>
      <c r="AA2089" s="123"/>
      <c r="AB2089" s="123"/>
      <c r="AC2089" s="123"/>
      <c r="AD2089" s="123"/>
      <c r="AE2089" s="123"/>
      <c r="AF2089" s="123"/>
      <c r="AG2089" s="123"/>
      <c r="AH2089" s="123"/>
      <c r="AI2089" s="123"/>
      <c r="AJ2089" s="123"/>
      <c r="AK2089" s="123"/>
      <c r="AL2089" s="123"/>
      <c r="AM2089" s="123"/>
      <c r="AN2089" s="123"/>
      <c r="AO2089" s="123"/>
      <c r="AP2089" s="123"/>
      <c r="AQ2089" s="123"/>
      <c r="AR2089" s="123"/>
      <c r="AS2089" s="123"/>
      <c r="AT2089" s="123"/>
      <c r="AU2089" s="123"/>
      <c r="AV2089" s="123"/>
      <c r="AW2089" s="123"/>
      <c r="AX2089" s="123"/>
      <c r="AY2089" s="123"/>
      <c r="AZ2089" s="123"/>
      <c r="BA2089" s="123"/>
      <c r="BB2089" s="123"/>
      <c r="BC2089" s="123"/>
      <c r="BD2089" s="131"/>
      <c r="BE2089" s="123"/>
      <c r="BF2089" s="123"/>
      <c r="BG2089" s="123"/>
      <c r="BH2089" s="123"/>
      <c r="BI2089" s="131"/>
      <c r="BJ2089" s="123"/>
      <c r="BK2089" s="123"/>
      <c r="BL2089" s="123"/>
      <c r="BM2089" s="123"/>
      <c r="BN2089" s="123"/>
      <c r="BO2089" s="123"/>
      <c r="BP2089" s="123"/>
      <c r="BQ2089" s="123"/>
      <c r="BR2089" s="123"/>
      <c r="BS2089" s="123"/>
      <c r="BT2089" s="123"/>
      <c r="BU2089" s="123"/>
      <c r="BV2089" s="123"/>
      <c r="BW2089" s="123"/>
      <c r="BX2089" s="123"/>
      <c r="BY2089" s="123"/>
      <c r="BZ2089" s="123"/>
      <c r="CA2089" s="123"/>
      <c r="CB2089" s="123"/>
      <c r="CC2089" s="123"/>
      <c r="CD2089" s="123"/>
      <c r="CE2089" s="123"/>
      <c r="CF2089" s="123"/>
      <c r="CG2089" s="123"/>
      <c r="CH2089" s="123"/>
      <c r="CI2089" s="123"/>
      <c r="CJ2089" s="123"/>
      <c r="CK2089" s="123"/>
      <c r="CL2089" s="123"/>
      <c r="CM2089" s="123"/>
      <c r="CN2089" s="123"/>
      <c r="CO2089" s="123"/>
      <c r="CP2089" s="123"/>
      <c r="CQ2089" s="123"/>
      <c r="CR2089" s="123"/>
      <c r="CS2089" s="123"/>
      <c r="CT2089" s="123"/>
      <c r="CU2089" s="123"/>
      <c r="CV2089" s="123"/>
      <c r="CW2089" s="123"/>
      <c r="CX2089" s="123"/>
      <c r="CY2089" s="123"/>
      <c r="CZ2089" s="123"/>
      <c r="DA2089" s="123"/>
      <c r="DB2089" s="144">
        <f t="shared" ref="DB2089:DX2089" si="255">DB2081</f>
        <v>7.6035539999999999E-2</v>
      </c>
      <c r="DC2089" s="144">
        <f t="shared" si="255"/>
        <v>8.9212806000000006E-2</v>
      </c>
      <c r="DD2089" s="144">
        <f t="shared" si="255"/>
        <v>0.10146563400000001</v>
      </c>
      <c r="DE2089" s="144">
        <f t="shared" si="255"/>
        <v>0.11727316000000002</v>
      </c>
      <c r="DF2089" s="144">
        <f t="shared" si="255"/>
        <v>0.151986228</v>
      </c>
      <c r="DG2089" s="144">
        <f t="shared" si="255"/>
        <v>0.23300794800000002</v>
      </c>
      <c r="DH2089" s="144">
        <f t="shared" si="255"/>
        <v>0.33756622799999997</v>
      </c>
      <c r="DI2089" s="144">
        <f t="shared" si="255"/>
        <v>0.48407512000000003</v>
      </c>
      <c r="DJ2089" s="144">
        <f t="shared" si="255"/>
        <v>0.83720210399999995</v>
      </c>
      <c r="DK2089" s="144">
        <f t="shared" si="255"/>
        <v>1.4550478560000002</v>
      </c>
      <c r="DL2089" s="144">
        <f t="shared" si="255"/>
        <v>2.36210316812</v>
      </c>
      <c r="DM2089" s="144">
        <f t="shared" si="255"/>
        <v>4.6036650971200004</v>
      </c>
      <c r="DN2089" s="144">
        <f t="shared" si="255"/>
        <v>7.0624763875600012</v>
      </c>
      <c r="DO2089" s="144">
        <f t="shared" si="255"/>
        <v>8.8797407696799997</v>
      </c>
      <c r="DP2089" s="144">
        <f t="shared" si="255"/>
        <v>10.832188644</v>
      </c>
      <c r="DQ2089" s="144">
        <f t="shared" si="255"/>
        <v>12.703863473879998</v>
      </c>
      <c r="DR2089" s="144">
        <f t="shared" si="255"/>
        <v>14.418897721920001</v>
      </c>
      <c r="DS2089" s="144">
        <f t="shared" si="255"/>
        <v>17.081511516559999</v>
      </c>
      <c r="DT2089" s="144">
        <f t="shared" si="255"/>
        <v>19.019615101839999</v>
      </c>
      <c r="DU2089" s="144">
        <f t="shared" si="255"/>
        <v>21.443005629960002</v>
      </c>
      <c r="DV2089" s="144">
        <f t="shared" si="255"/>
        <v>25.612589005680004</v>
      </c>
      <c r="DW2089" s="144">
        <f t="shared" si="255"/>
        <v>30.464851446440004</v>
      </c>
      <c r="DX2089" s="144">
        <f t="shared" si="255"/>
        <v>37.829819586039996</v>
      </c>
      <c r="DY2089" s="144"/>
      <c r="DZ2089" s="144"/>
      <c r="EA2089" s="144"/>
      <c r="EB2089" s="144"/>
      <c r="EC2089" s="144"/>
      <c r="ED2089" s="144"/>
      <c r="EE2089" s="144"/>
      <c r="EF2089" s="123"/>
      <c r="EG2089" s="123"/>
      <c r="EH2089" s="123"/>
      <c r="EI2089" s="123"/>
      <c r="EJ2089" s="123"/>
      <c r="EK2089" s="123"/>
      <c r="EL2089" s="123"/>
      <c r="EM2089" s="123"/>
      <c r="EN2089" s="123"/>
      <c r="EO2089" s="123"/>
      <c r="EP2089" s="123"/>
      <c r="EQ2089" s="123"/>
      <c r="ER2089" s="123"/>
      <c r="ES2089" s="123"/>
      <c r="ET2089" s="123"/>
      <c r="EU2089" s="123"/>
      <c r="EV2089" s="123"/>
      <c r="EW2089" s="123"/>
      <c r="EX2089" s="123"/>
      <c r="EY2089" s="123"/>
      <c r="EZ2089" s="123"/>
      <c r="FA2089" s="123"/>
      <c r="FB2089" s="123"/>
      <c r="FC2089" s="123"/>
      <c r="FD2089" s="123"/>
      <c r="FE2089" s="123"/>
      <c r="FF2089" s="123"/>
      <c r="FG2089" s="123"/>
      <c r="FH2089" s="123"/>
      <c r="FI2089" s="123"/>
      <c r="FJ2089" s="123"/>
      <c r="FK2089" s="123"/>
      <c r="FL2089" s="123"/>
      <c r="FM2089" s="123"/>
      <c r="FN2089" s="123"/>
      <c r="FO2089" s="123"/>
      <c r="FP2089" s="123"/>
      <c r="FQ2089" s="123"/>
      <c r="FR2089" s="123"/>
      <c r="FS2089" s="123"/>
      <c r="FT2089" s="123"/>
      <c r="FU2089" s="123"/>
      <c r="FV2089" s="123"/>
      <c r="FW2089" s="123"/>
      <c r="FX2089" s="123"/>
      <c r="FY2089" s="123"/>
      <c r="FZ2089" s="123"/>
      <c r="GA2089" s="123"/>
      <c r="GB2089" s="123"/>
      <c r="GC2089" s="123"/>
      <c r="GD2089" s="123"/>
      <c r="GE2089" s="123"/>
      <c r="GF2089" s="123"/>
      <c r="GG2089" s="123"/>
      <c r="GH2089" s="123"/>
      <c r="GI2089" s="123"/>
      <c r="GJ2089" s="123"/>
      <c r="GK2089" s="123"/>
      <c r="GL2089" s="123"/>
      <c r="GM2089" s="123"/>
      <c r="GN2089" s="123"/>
      <c r="GO2089" s="123"/>
      <c r="GP2089" s="123"/>
      <c r="GQ2089" s="123"/>
      <c r="GR2089" s="123"/>
      <c r="GS2089" s="123"/>
      <c r="GT2089" s="123"/>
      <c r="GU2089" s="123"/>
      <c r="GV2089" s="123"/>
      <c r="GW2089" s="123"/>
      <c r="GX2089" s="123"/>
    </row>
    <row r="2090" spans="1:206" s="69" customFormat="1">
      <c r="A2090" s="193" t="s">
        <v>3540</v>
      </c>
      <c r="B2090" s="179" t="s">
        <v>3554</v>
      </c>
      <c r="C2090" s="67" t="s">
        <v>3533</v>
      </c>
      <c r="D2090" s="188" t="s">
        <v>3567</v>
      </c>
      <c r="E2090" s="115" t="s">
        <v>2812</v>
      </c>
      <c r="F2090" s="123"/>
      <c r="G2090" s="123"/>
      <c r="H2090" s="123"/>
      <c r="I2090" s="123"/>
      <c r="J2090" s="123"/>
      <c r="K2090" s="123"/>
      <c r="L2090" s="123"/>
      <c r="M2090" s="123"/>
      <c r="N2090" s="123"/>
      <c r="O2090" s="123"/>
      <c r="P2090" s="123"/>
      <c r="Q2090" s="123"/>
      <c r="R2090" s="123"/>
      <c r="S2090" s="123"/>
      <c r="T2090" s="123"/>
      <c r="U2090" s="123"/>
      <c r="V2090" s="123"/>
      <c r="W2090" s="123"/>
      <c r="X2090" s="123"/>
      <c r="Y2090" s="123"/>
      <c r="Z2090" s="123"/>
      <c r="AA2090" s="123"/>
      <c r="AB2090" s="123"/>
      <c r="AC2090" s="123"/>
      <c r="AD2090" s="123"/>
      <c r="AE2090" s="123"/>
      <c r="AF2090" s="123"/>
      <c r="AG2090" s="123"/>
      <c r="AH2090" s="123"/>
      <c r="AI2090" s="123"/>
      <c r="AJ2090" s="123"/>
      <c r="AK2090" s="123"/>
      <c r="AL2090" s="123"/>
      <c r="AM2090" s="123"/>
      <c r="AN2090" s="123"/>
      <c r="AO2090" s="123"/>
      <c r="AP2090" s="123"/>
      <c r="AQ2090" s="123"/>
      <c r="AR2090" s="123"/>
      <c r="AS2090" s="123"/>
      <c r="AT2090" s="123"/>
      <c r="AU2090" s="123"/>
      <c r="AV2090" s="123"/>
      <c r="AW2090" s="123"/>
      <c r="AX2090" s="123"/>
      <c r="AY2090" s="123"/>
      <c r="AZ2090" s="123"/>
      <c r="BA2090" s="123"/>
      <c r="BB2090" s="123"/>
      <c r="BC2090" s="123"/>
      <c r="BD2090" s="131"/>
      <c r="BE2090" s="123"/>
      <c r="BF2090" s="123"/>
      <c r="BG2090" s="123"/>
      <c r="BH2090" s="123"/>
      <c r="BI2090" s="131"/>
      <c r="BJ2090" s="123"/>
      <c r="BK2090" s="123"/>
      <c r="BL2090" s="123"/>
      <c r="BM2090" s="123"/>
      <c r="BN2090" s="123"/>
      <c r="BO2090" s="123"/>
      <c r="BP2090" s="123"/>
      <c r="BQ2090" s="123"/>
      <c r="BR2090" s="123"/>
      <c r="BS2090" s="123"/>
      <c r="BT2090" s="123"/>
      <c r="BU2090" s="123"/>
      <c r="BV2090" s="123"/>
      <c r="BW2090" s="123"/>
      <c r="BX2090" s="123"/>
      <c r="BY2090" s="123"/>
      <c r="BZ2090" s="123"/>
      <c r="CA2090" s="123"/>
      <c r="CB2090" s="123"/>
      <c r="CC2090" s="123"/>
      <c r="CD2090" s="123"/>
      <c r="CE2090" s="123"/>
      <c r="CF2090" s="123"/>
      <c r="CG2090" s="123"/>
      <c r="CH2090" s="123"/>
      <c r="CI2090" s="123"/>
      <c r="CJ2090" s="123"/>
      <c r="CK2090" s="123"/>
      <c r="CL2090" s="123"/>
      <c r="CM2090" s="123"/>
      <c r="CN2090" s="123"/>
      <c r="CO2090" s="123"/>
      <c r="CP2090" s="123"/>
      <c r="CQ2090" s="123"/>
      <c r="CR2090" s="123"/>
      <c r="CS2090" s="123"/>
      <c r="CT2090" s="123"/>
      <c r="CU2090" s="123"/>
      <c r="CV2090" s="123"/>
      <c r="CW2090" s="123"/>
      <c r="CX2090" s="123"/>
      <c r="CY2090" s="123"/>
      <c r="CZ2090" s="123"/>
      <c r="DA2090" s="123"/>
      <c r="DB2090" s="144">
        <f t="shared" ref="DB2090" si="256">DB2083</f>
        <v>0.11331877600000001</v>
      </c>
      <c r="DC2090" s="144">
        <f t="shared" ref="DC2090:DX2090" si="257">DC2083</f>
        <v>0.14479460599999999</v>
      </c>
      <c r="DD2090" s="144">
        <f t="shared" si="257"/>
        <v>0.16842721200000002</v>
      </c>
      <c r="DE2090" s="144">
        <f t="shared" si="257"/>
        <v>0.20457735000000002</v>
      </c>
      <c r="DF2090" s="144">
        <f t="shared" si="257"/>
        <v>0.26416743800000003</v>
      </c>
      <c r="DG2090" s="144">
        <f t="shared" si="257"/>
        <v>0.377349088</v>
      </c>
      <c r="DH2090" s="144">
        <f t="shared" si="257"/>
        <v>0.51580564400000006</v>
      </c>
      <c r="DI2090" s="144">
        <f t="shared" si="257"/>
        <v>0.69511923600000003</v>
      </c>
      <c r="DJ2090" s="144">
        <f t="shared" si="257"/>
        <v>1.0967865980000002</v>
      </c>
      <c r="DK2090" s="144">
        <f t="shared" si="257"/>
        <v>1.8019658380000003</v>
      </c>
      <c r="DL2090" s="144">
        <f t="shared" si="257"/>
        <v>2.8990727241200003</v>
      </c>
      <c r="DM2090" s="144">
        <f t="shared" si="257"/>
        <v>5.6306176471200011</v>
      </c>
      <c r="DN2090" s="144">
        <f t="shared" si="257"/>
        <v>8.7282635975599998</v>
      </c>
      <c r="DO2090" s="144">
        <f t="shared" si="257"/>
        <v>11.79883280768</v>
      </c>
      <c r="DP2090" s="144">
        <f t="shared" si="257"/>
        <v>16.549952968000003</v>
      </c>
      <c r="DQ2090" s="144">
        <f t="shared" si="257"/>
        <v>21.68163753788</v>
      </c>
      <c r="DR2090" s="144">
        <f t="shared" si="257"/>
        <v>27.921336781920008</v>
      </c>
      <c r="DS2090" s="144">
        <f t="shared" si="257"/>
        <v>37.620155242560003</v>
      </c>
      <c r="DT2090" s="144">
        <f t="shared" si="257"/>
        <v>48.162425671839991</v>
      </c>
      <c r="DU2090" s="144">
        <f t="shared" si="257"/>
        <v>59.322685777640004</v>
      </c>
      <c r="DV2090" s="144">
        <f t="shared" si="257"/>
        <v>71.860461684840004</v>
      </c>
      <c r="DW2090" s="144">
        <f t="shared" si="257"/>
        <v>88.601397946559999</v>
      </c>
      <c r="DX2090" s="144">
        <f t="shared" si="257"/>
        <v>111.29995139616</v>
      </c>
      <c r="DY2090" s="144">
        <v>121.78043223648672</v>
      </c>
      <c r="DZ2090" s="144">
        <v>133.26555079770918</v>
      </c>
      <c r="EA2090" s="144">
        <v>145.85319557801</v>
      </c>
      <c r="EB2090" s="144">
        <v>159.6509342613524</v>
      </c>
      <c r="EC2090" s="144">
        <v>174.77698341214705</v>
      </c>
      <c r="ED2090" s="144">
        <v>191.36127645607223</v>
      </c>
      <c r="EE2090" s="144">
        <v>209.54664001369909</v>
      </c>
      <c r="EF2090" s="144">
        <v>229.49008969445987</v>
      </c>
      <c r="EG2090" s="144">
        <v>251.36425760797079</v>
      </c>
      <c r="EH2090" s="144">
        <v>275.35896511919628</v>
      </c>
      <c r="EI2090" s="144">
        <v>301.68295577605579</v>
      </c>
      <c r="EJ2090" s="144">
        <v>330.56580488680754</v>
      </c>
      <c r="EK2090" s="144">
        <v>362.26002393534549</v>
      </c>
      <c r="EL2090" s="144">
        <v>397.04337991253146</v>
      </c>
      <c r="EM2090" s="144">
        <v>435.22145172976877</v>
      </c>
      <c r="EN2090" s="144">
        <v>477.13044818814899</v>
      </c>
      <c r="EO2090" s="144">
        <v>523.14031452584175</v>
      </c>
      <c r="EP2090" s="144">
        <v>573.65815738358287</v>
      </c>
      <c r="EQ2090" s="144">
        <v>629.13202114153967</v>
      </c>
      <c r="ER2090" s="144">
        <v>690.05505202188294</v>
      </c>
      <c r="ES2090" s="144">
        <v>756.97009015487242</v>
      </c>
      <c r="ET2090" s="144">
        <v>830.47473401061575</v>
      </c>
      <c r="EU2090" s="144">
        <v>911.22692624654007</v>
      </c>
      <c r="EV2090" s="144">
        <v>999.95111515916267</v>
      </c>
      <c r="EW2090" s="144">
        <v>1097.445051610224</v>
      </c>
      <c r="EX2090" s="144">
        <v>1204.5872875794846</v>
      </c>
      <c r="EY2090" s="144">
        <v>1322.3454494435559</v>
      </c>
      <c r="EZ2090" s="144">
        <v>1451.7853667629649</v>
      </c>
      <c r="FA2090" s="123"/>
      <c r="FB2090" s="123"/>
      <c r="FC2090" s="123"/>
      <c r="FD2090" s="123"/>
      <c r="FE2090" s="123"/>
      <c r="FF2090" s="123"/>
      <c r="FG2090" s="123"/>
      <c r="FH2090" s="123"/>
      <c r="FI2090" s="123"/>
      <c r="FJ2090" s="123"/>
      <c r="FK2090" s="123"/>
      <c r="FL2090" s="123"/>
      <c r="FM2090" s="123"/>
      <c r="FN2090" s="123"/>
      <c r="FO2090" s="123"/>
      <c r="FP2090" s="123"/>
      <c r="FQ2090" s="123"/>
      <c r="FR2090" s="123"/>
      <c r="FS2090" s="123"/>
      <c r="FT2090" s="123"/>
      <c r="FU2090" s="123"/>
      <c r="FV2090" s="123"/>
      <c r="FW2090" s="123"/>
      <c r="FX2090" s="123"/>
      <c r="FY2090" s="123"/>
      <c r="FZ2090" s="123"/>
      <c r="GA2090" s="123"/>
      <c r="GB2090" s="123"/>
      <c r="GC2090" s="123"/>
      <c r="GD2090" s="123"/>
      <c r="GE2090" s="123"/>
      <c r="GF2090" s="123"/>
      <c r="GG2090" s="123"/>
      <c r="GH2090" s="123"/>
      <c r="GI2090" s="123"/>
      <c r="GJ2090" s="123"/>
      <c r="GK2090" s="123"/>
      <c r="GL2090" s="123"/>
      <c r="GM2090" s="123"/>
      <c r="GN2090" s="123"/>
      <c r="GO2090" s="123"/>
      <c r="GP2090" s="123"/>
      <c r="GQ2090" s="123"/>
      <c r="GR2090" s="123"/>
      <c r="GS2090" s="123"/>
      <c r="GT2090" s="123"/>
      <c r="GU2090" s="123"/>
      <c r="GV2090" s="123"/>
      <c r="GW2090" s="123"/>
      <c r="GX2090" s="123">
        <v>4021.4454659334128</v>
      </c>
    </row>
    <row r="2091" spans="1:206">
      <c r="A2091" s="176" t="s">
        <v>3540</v>
      </c>
      <c r="B2091" s="178" t="s">
        <v>3554</v>
      </c>
      <c r="C2091" t="s">
        <v>3533</v>
      </c>
      <c r="D2091" s="187" t="s">
        <v>3567</v>
      </c>
      <c r="E2091" s="150" t="s">
        <v>2813</v>
      </c>
      <c r="F2091" s="119"/>
      <c r="G2091" s="119"/>
      <c r="H2091" s="119"/>
      <c r="I2091" s="119"/>
      <c r="J2091" s="119"/>
      <c r="K2091" s="119"/>
      <c r="L2091" s="119"/>
      <c r="M2091" s="119"/>
      <c r="N2091" s="119"/>
      <c r="O2091" s="119"/>
      <c r="P2091" s="119"/>
      <c r="Q2091" s="119"/>
      <c r="R2091" s="119"/>
      <c r="S2091" s="119"/>
      <c r="T2091" s="119"/>
      <c r="U2091" s="119"/>
      <c r="V2091" s="119"/>
      <c r="W2091" s="119"/>
      <c r="X2091" s="119"/>
      <c r="Y2091" s="119"/>
      <c r="Z2091" s="119"/>
      <c r="AA2091" s="119"/>
      <c r="AB2091" s="119"/>
      <c r="AC2091" s="119"/>
      <c r="AD2091" s="119"/>
      <c r="AE2091" s="119"/>
      <c r="AF2091" s="119"/>
      <c r="AG2091" s="119"/>
      <c r="AH2091" s="119"/>
      <c r="AI2091" s="119"/>
      <c r="AJ2091" s="119"/>
      <c r="AK2091" s="119"/>
      <c r="AL2091" s="119"/>
      <c r="AM2091" s="119"/>
      <c r="AN2091" s="119"/>
      <c r="AO2091" s="119"/>
      <c r="AP2091" s="119"/>
      <c r="AQ2091" s="119"/>
      <c r="AR2091" s="119"/>
      <c r="AS2091" s="119"/>
      <c r="AT2091" s="119"/>
      <c r="AU2091" s="119"/>
      <c r="AV2091" s="119"/>
      <c r="AW2091" s="119"/>
      <c r="AX2091" s="119"/>
      <c r="AY2091" s="119"/>
      <c r="AZ2091" s="119"/>
      <c r="BA2091" s="119"/>
      <c r="BB2091" s="119"/>
      <c r="BC2091" s="119"/>
      <c r="BD2091" s="120"/>
      <c r="BE2091" s="119"/>
      <c r="BF2091" s="119"/>
      <c r="BG2091" s="119"/>
      <c r="BH2091" s="119"/>
      <c r="BI2091" s="120"/>
      <c r="BJ2091" s="119"/>
      <c r="BK2091" s="119"/>
      <c r="BL2091" s="119"/>
      <c r="BM2091" s="119"/>
      <c r="BN2091" s="119"/>
      <c r="BO2091" s="119"/>
      <c r="BP2091" s="119"/>
      <c r="BQ2091" s="119"/>
      <c r="BR2091" s="119"/>
      <c r="BS2091" s="119"/>
      <c r="BT2091" s="119"/>
      <c r="BU2091" s="119"/>
      <c r="BV2091" s="119"/>
      <c r="BW2091" s="119"/>
      <c r="BX2091" s="119"/>
      <c r="BY2091" s="119"/>
      <c r="BZ2091" s="119"/>
      <c r="CA2091" s="119"/>
      <c r="CB2091" s="119"/>
      <c r="CC2091" s="119"/>
      <c r="CD2091" s="119"/>
      <c r="CE2091" s="119"/>
      <c r="CF2091" s="119"/>
      <c r="CG2091" s="119"/>
      <c r="CH2091" s="119"/>
      <c r="CI2091" s="119"/>
      <c r="CJ2091" s="119"/>
      <c r="CK2091" s="119"/>
      <c r="CL2091" s="119"/>
      <c r="CM2091" s="119"/>
      <c r="CN2091" s="119"/>
      <c r="CO2091" s="119"/>
      <c r="CP2091" s="119"/>
      <c r="CQ2091" s="119"/>
      <c r="CR2091" s="119"/>
      <c r="CS2091" s="119"/>
      <c r="CT2091" s="119"/>
      <c r="CU2091" s="119"/>
      <c r="CV2091" s="119"/>
      <c r="CW2091" s="119"/>
      <c r="CX2091" s="119"/>
      <c r="CY2091" s="119"/>
      <c r="CZ2091" s="119"/>
      <c r="DA2091" s="119"/>
      <c r="DB2091" s="119"/>
      <c r="DC2091" s="119"/>
      <c r="DD2091" s="119"/>
      <c r="DE2091" s="119"/>
      <c r="DF2091" s="119"/>
      <c r="DG2091" s="119"/>
      <c r="DH2091" s="119"/>
      <c r="DI2091" s="119"/>
      <c r="DJ2091" s="119"/>
      <c r="DK2091" s="119"/>
      <c r="DL2091" s="129">
        <v>0.46</v>
      </c>
      <c r="DM2091" s="129">
        <v>0.34300000000000003</v>
      </c>
      <c r="DN2091" s="129">
        <v>0.25600000000000001</v>
      </c>
      <c r="DO2091" s="129">
        <v>0.19700000000000001</v>
      </c>
      <c r="DP2091" s="129">
        <v>0.17699999999999999</v>
      </c>
      <c r="DQ2091" s="129">
        <v>0.13200000000000001</v>
      </c>
      <c r="DR2091" s="129">
        <v>0.11600000000000001</v>
      </c>
      <c r="DS2091" s="129">
        <v>9.0999999999999998E-2</v>
      </c>
      <c r="DT2091" s="129">
        <v>7.6999999999999999E-2</v>
      </c>
      <c r="DU2091" s="129">
        <v>6.7000000000000004E-2</v>
      </c>
      <c r="DV2091" s="129">
        <v>0.06</v>
      </c>
      <c r="DW2091" s="129">
        <v>5.1999999999999998E-2</v>
      </c>
      <c r="DX2091" s="129">
        <v>0.05</v>
      </c>
      <c r="DY2091" s="129">
        <v>4.3999999999999997E-2</v>
      </c>
      <c r="DZ2091" s="119"/>
      <c r="EA2091" s="119"/>
      <c r="EB2091" s="119"/>
      <c r="EC2091" s="119"/>
      <c r="ED2091" s="119"/>
      <c r="EE2091" s="119"/>
      <c r="EF2091" s="119"/>
      <c r="EG2091" s="119"/>
      <c r="EH2091" s="119"/>
      <c r="EI2091" s="119"/>
      <c r="EJ2091" s="119"/>
      <c r="EK2091" s="119"/>
      <c r="EL2091" s="119"/>
      <c r="EM2091" s="119"/>
      <c r="EN2091" s="119"/>
      <c r="EO2091" s="119"/>
      <c r="EP2091" s="119"/>
      <c r="EQ2091" s="119"/>
      <c r="ER2091" s="119"/>
      <c r="ES2091" s="119"/>
      <c r="ET2091" s="119"/>
      <c r="EU2091" s="119"/>
      <c r="EV2091" s="119"/>
      <c r="EW2091" s="119"/>
      <c r="EX2091" s="119"/>
      <c r="EY2091" s="119"/>
      <c r="EZ2091" s="119"/>
      <c r="FA2091" s="119"/>
      <c r="FB2091" s="119"/>
      <c r="FC2091" s="119"/>
      <c r="FD2091" s="119"/>
      <c r="FE2091" s="119"/>
      <c r="FF2091" s="119"/>
      <c r="FG2091" s="119"/>
      <c r="FH2091" s="119"/>
      <c r="FI2091" s="119"/>
      <c r="FJ2091" s="119"/>
      <c r="FK2091" s="119"/>
      <c r="FL2091" s="119"/>
      <c r="FM2091" s="119"/>
      <c r="FN2091" s="119"/>
      <c r="FO2091" s="119"/>
      <c r="FP2091" s="119"/>
      <c r="FQ2091" s="119"/>
      <c r="FR2091" s="119"/>
      <c r="FS2091" s="119"/>
      <c r="FT2091" s="119"/>
      <c r="FU2091" s="119"/>
      <c r="FV2091" s="119"/>
      <c r="FW2091" s="119"/>
      <c r="FX2091" s="119"/>
      <c r="FY2091" s="119"/>
      <c r="FZ2091" s="119"/>
      <c r="GA2091" s="119"/>
      <c r="GB2091" s="119"/>
      <c r="GC2091" s="119"/>
      <c r="GD2091" s="119"/>
      <c r="GE2091" s="119"/>
      <c r="GF2091" s="119"/>
      <c r="GG2091" s="119"/>
      <c r="GH2091" s="119"/>
      <c r="GI2091" s="119"/>
      <c r="GJ2091" s="119"/>
      <c r="GK2091" s="119"/>
      <c r="GL2091" s="119"/>
      <c r="GM2091" s="119"/>
      <c r="GN2091" s="119"/>
      <c r="GO2091" s="119"/>
      <c r="GP2091" s="119"/>
      <c r="GQ2091" s="119"/>
      <c r="GR2091" s="119"/>
      <c r="GS2091" s="119"/>
      <c r="GT2091" s="119"/>
      <c r="GU2091" s="119"/>
      <c r="GV2091" s="119"/>
      <c r="GW2091" s="119"/>
      <c r="GX2091" s="119"/>
    </row>
    <row r="2092" spans="1:206">
      <c r="A2092" s="176" t="s">
        <v>3540</v>
      </c>
      <c r="B2092" s="178" t="s">
        <v>3554</v>
      </c>
      <c r="C2092" t="s">
        <v>3533</v>
      </c>
      <c r="D2092" s="187" t="s">
        <v>3567</v>
      </c>
      <c r="E2092" s="150" t="s">
        <v>2814</v>
      </c>
      <c r="F2092" s="119"/>
      <c r="G2092" s="119"/>
      <c r="H2092" s="119"/>
      <c r="I2092" s="119"/>
      <c r="J2092" s="119"/>
      <c r="K2092" s="119"/>
      <c r="L2092" s="119"/>
      <c r="M2092" s="119"/>
      <c r="N2092" s="119"/>
      <c r="O2092" s="119"/>
      <c r="P2092" s="119"/>
      <c r="Q2092" s="119"/>
      <c r="R2092" s="119"/>
      <c r="S2092" s="119"/>
      <c r="T2092" s="119"/>
      <c r="U2092" s="119"/>
      <c r="V2092" s="119"/>
      <c r="W2092" s="119"/>
      <c r="X2092" s="119"/>
      <c r="Y2092" s="119"/>
      <c r="Z2092" s="119"/>
      <c r="AA2092" s="119"/>
      <c r="AB2092" s="119"/>
      <c r="AC2092" s="119"/>
      <c r="AD2092" s="119"/>
      <c r="AE2092" s="119"/>
      <c r="AF2092" s="119"/>
      <c r="AG2092" s="119"/>
      <c r="AH2092" s="119"/>
      <c r="AI2092" s="119"/>
      <c r="AJ2092" s="119"/>
      <c r="AK2092" s="119"/>
      <c r="AL2092" s="119"/>
      <c r="AM2092" s="119"/>
      <c r="AN2092" s="119"/>
      <c r="AO2092" s="119"/>
      <c r="AP2092" s="119"/>
      <c r="AQ2092" s="119"/>
      <c r="AR2092" s="119"/>
      <c r="AS2092" s="119"/>
      <c r="AT2092" s="119"/>
      <c r="AU2092" s="119"/>
      <c r="AV2092" s="119"/>
      <c r="AW2092" s="119"/>
      <c r="AX2092" s="119"/>
      <c r="AY2092" s="119"/>
      <c r="AZ2092" s="119"/>
      <c r="BA2092" s="119"/>
      <c r="BB2092" s="119"/>
      <c r="BC2092" s="119"/>
      <c r="BD2092" s="120"/>
      <c r="BE2092" s="119"/>
      <c r="BF2092" s="119"/>
      <c r="BG2092" s="119"/>
      <c r="BH2092" s="119"/>
      <c r="BI2092" s="120"/>
      <c r="BJ2092" s="119"/>
      <c r="BK2092" s="119"/>
      <c r="BL2092" s="119"/>
      <c r="BM2092" s="119"/>
      <c r="BN2092" s="119"/>
      <c r="BO2092" s="119"/>
      <c r="BP2092" s="119"/>
      <c r="BQ2092" s="119"/>
      <c r="BR2092" s="119"/>
      <c r="BS2092" s="119"/>
      <c r="BT2092" s="119"/>
      <c r="BU2092" s="119"/>
      <c r="BV2092" s="119"/>
      <c r="BW2092" s="119"/>
      <c r="BX2092" s="119"/>
      <c r="BY2092" s="119"/>
      <c r="BZ2092" s="119"/>
      <c r="CA2092" s="119"/>
      <c r="CB2092" s="119"/>
      <c r="CC2092" s="119"/>
      <c r="CD2092" s="119"/>
      <c r="CE2092" s="119"/>
      <c r="CF2092" s="119"/>
      <c r="CG2092" s="119"/>
      <c r="CH2092" s="119"/>
      <c r="CI2092" s="119"/>
      <c r="CJ2092" s="119"/>
      <c r="CK2092" s="119"/>
      <c r="CL2092" s="119"/>
      <c r="CM2092" s="119"/>
      <c r="CN2092" s="119"/>
      <c r="CO2092" s="119"/>
      <c r="CP2092" s="119"/>
      <c r="CQ2092" s="119"/>
      <c r="CR2092" s="119"/>
      <c r="CS2092" s="119"/>
      <c r="CT2092" s="119"/>
      <c r="CU2092" s="119"/>
      <c r="CV2092" s="119"/>
      <c r="CW2092" s="119"/>
      <c r="CX2092" s="119"/>
      <c r="CY2092" s="119"/>
      <c r="CZ2092" s="119"/>
      <c r="DA2092" s="119"/>
      <c r="DB2092" s="119"/>
      <c r="DC2092" s="119"/>
      <c r="DD2092" s="119"/>
      <c r="DE2092" s="119"/>
      <c r="DF2092" s="119"/>
      <c r="DG2092" s="119"/>
      <c r="DH2092" s="119"/>
      <c r="DI2092" s="119"/>
      <c r="DJ2092" s="119"/>
      <c r="DK2092" s="119"/>
      <c r="DL2092" s="129">
        <v>0.42031841956163302</v>
      </c>
      <c r="DM2092" s="129">
        <v>0.43276657479545994</v>
      </c>
      <c r="DN2092" s="129">
        <v>0.28085009385107107</v>
      </c>
      <c r="DO2092" s="129">
        <v>0.23793218818440709</v>
      </c>
      <c r="DP2092" s="129">
        <v>0.18618264777902696</v>
      </c>
      <c r="DQ2092" s="129">
        <v>0.13379246214981966</v>
      </c>
      <c r="DR2092" s="129">
        <v>0.12091316136074069</v>
      </c>
      <c r="DS2092" s="129">
        <v>9.4141367060615863E-2</v>
      </c>
      <c r="DT2092" s="129">
        <v>7.4339280350960754E-2</v>
      </c>
      <c r="DU2092" s="129">
        <v>6.5987101890510963E-2</v>
      </c>
      <c r="DV2092" s="129">
        <v>5.7579813054804814E-2</v>
      </c>
      <c r="DW2092" s="129">
        <v>4.8358964674091107E-2</v>
      </c>
      <c r="DX2092" s="129">
        <v>4.9081321903808296E-2</v>
      </c>
      <c r="DY2092" s="129"/>
      <c r="DZ2092" s="119"/>
      <c r="EA2092" s="119"/>
      <c r="EB2092" s="119"/>
      <c r="EC2092" s="119"/>
      <c r="ED2092" s="119"/>
      <c r="EE2092" s="119"/>
      <c r="EF2092" s="119"/>
      <c r="EG2092" s="119"/>
      <c r="EH2092" s="119"/>
      <c r="EI2092" s="119"/>
      <c r="EJ2092" s="119"/>
      <c r="EK2092" s="119"/>
      <c r="EL2092" s="119"/>
      <c r="EM2092" s="119"/>
      <c r="EN2092" s="119"/>
      <c r="EO2092" s="119"/>
      <c r="EP2092" s="119"/>
      <c r="EQ2092" s="119"/>
      <c r="ER2092" s="119"/>
      <c r="ES2092" s="119"/>
      <c r="ET2092" s="119"/>
      <c r="EU2092" s="119"/>
      <c r="EV2092" s="119"/>
      <c r="EW2092" s="119"/>
      <c r="EX2092" s="119"/>
      <c r="EY2092" s="119"/>
      <c r="EZ2092" s="119"/>
      <c r="FA2092" s="119"/>
      <c r="FB2092" s="119"/>
      <c r="FC2092" s="119"/>
      <c r="FD2092" s="119"/>
      <c r="FE2092" s="119"/>
      <c r="FF2092" s="119"/>
      <c r="FG2092" s="119"/>
      <c r="FH2092" s="119"/>
      <c r="FI2092" s="119"/>
      <c r="FJ2092" s="119"/>
      <c r="FK2092" s="119"/>
      <c r="FL2092" s="119"/>
      <c r="FM2092" s="119"/>
      <c r="FN2092" s="119"/>
      <c r="FO2092" s="119"/>
      <c r="FP2092" s="119"/>
      <c r="FQ2092" s="119"/>
      <c r="FR2092" s="119"/>
      <c r="FS2092" s="119"/>
      <c r="FT2092" s="119"/>
      <c r="FU2092" s="119"/>
      <c r="FV2092" s="119"/>
      <c r="FW2092" s="119"/>
      <c r="FX2092" s="119"/>
      <c r="FY2092" s="119"/>
      <c r="FZ2092" s="119"/>
      <c r="GA2092" s="119"/>
      <c r="GB2092" s="119"/>
      <c r="GC2092" s="119"/>
      <c r="GD2092" s="119"/>
      <c r="GE2092" s="119"/>
      <c r="GF2092" s="119"/>
      <c r="GG2092" s="119"/>
      <c r="GH2092" s="119"/>
      <c r="GI2092" s="119"/>
      <c r="GJ2092" s="119"/>
      <c r="GK2092" s="119"/>
      <c r="GL2092" s="119"/>
      <c r="GM2092" s="119"/>
      <c r="GN2092" s="119"/>
      <c r="GO2092" s="119"/>
      <c r="GP2092" s="119"/>
      <c r="GQ2092" s="119"/>
      <c r="GR2092" s="119"/>
      <c r="GS2092" s="119"/>
      <c r="GT2092" s="119"/>
      <c r="GU2092" s="119"/>
      <c r="GV2092" s="119"/>
      <c r="GW2092" s="119"/>
      <c r="GX2092" s="119"/>
    </row>
    <row r="2093" spans="1:206">
      <c r="A2093" s="176" t="s">
        <v>3540</v>
      </c>
      <c r="B2093" s="178" t="s">
        <v>3554</v>
      </c>
      <c r="C2093" t="s">
        <v>3533</v>
      </c>
      <c r="D2093" s="187" t="s">
        <v>3567</v>
      </c>
      <c r="E2093" s="150" t="s">
        <v>2815</v>
      </c>
      <c r="F2093" s="119"/>
      <c r="G2093" s="119"/>
      <c r="H2093" s="119"/>
      <c r="I2093" s="119"/>
      <c r="J2093" s="119"/>
      <c r="K2093" s="119"/>
      <c r="L2093" s="119"/>
      <c r="M2093" s="119"/>
      <c r="N2093" s="119"/>
      <c r="O2093" s="119"/>
      <c r="P2093" s="119"/>
      <c r="Q2093" s="119"/>
      <c r="R2093" s="119"/>
      <c r="S2093" s="119"/>
      <c r="T2093" s="119"/>
      <c r="U2093" s="119"/>
      <c r="V2093" s="119"/>
      <c r="W2093" s="119"/>
      <c r="X2093" s="119"/>
      <c r="Y2093" s="119"/>
      <c r="Z2093" s="119"/>
      <c r="AA2093" s="119"/>
      <c r="AB2093" s="119"/>
      <c r="AC2093" s="119"/>
      <c r="AD2093" s="119"/>
      <c r="AE2093" s="119"/>
      <c r="AF2093" s="119"/>
      <c r="AG2093" s="119"/>
      <c r="AH2093" s="119"/>
      <c r="AI2093" s="119"/>
      <c r="AJ2093" s="119"/>
      <c r="AK2093" s="119"/>
      <c r="AL2093" s="119"/>
      <c r="AM2093" s="119"/>
      <c r="AN2093" s="119"/>
      <c r="AO2093" s="119"/>
      <c r="AP2093" s="119"/>
      <c r="AQ2093" s="119"/>
      <c r="AR2093" s="119"/>
      <c r="AS2093" s="119"/>
      <c r="AT2093" s="119"/>
      <c r="AU2093" s="119"/>
      <c r="AV2093" s="119"/>
      <c r="AW2093" s="119"/>
      <c r="AX2093" s="119"/>
      <c r="AY2093" s="119"/>
      <c r="AZ2093" s="119"/>
      <c r="BA2093" s="119"/>
      <c r="BB2093" s="119"/>
      <c r="BC2093" s="119"/>
      <c r="BD2093" s="120"/>
      <c r="BE2093" s="119"/>
      <c r="BF2093" s="119"/>
      <c r="BG2093" s="119"/>
      <c r="BH2093" s="119"/>
      <c r="BI2093" s="120"/>
      <c r="BJ2093" s="119"/>
      <c r="BK2093" s="119"/>
      <c r="BL2093" s="119"/>
      <c r="BM2093" s="119"/>
      <c r="BN2093" s="119"/>
      <c r="BO2093" s="119"/>
      <c r="BP2093" s="119"/>
      <c r="BQ2093" s="119"/>
      <c r="BR2093" s="119"/>
      <c r="BS2093" s="119"/>
      <c r="BT2093" s="119"/>
      <c r="BU2093" s="119"/>
      <c r="BV2093" s="119"/>
      <c r="BW2093" s="119"/>
      <c r="BX2093" s="119"/>
      <c r="BY2093" s="119"/>
      <c r="BZ2093" s="119"/>
      <c r="CA2093" s="119"/>
      <c r="CB2093" s="119"/>
      <c r="CC2093" s="119"/>
      <c r="CD2093" s="119"/>
      <c r="CE2093" s="119"/>
      <c r="CF2093" s="119"/>
      <c r="CG2093" s="119"/>
      <c r="CH2093" s="119"/>
      <c r="CI2093" s="119"/>
      <c r="CJ2093" s="119"/>
      <c r="CK2093" s="119"/>
      <c r="CL2093" s="119"/>
      <c r="CM2093" s="119"/>
      <c r="CN2093" s="119"/>
      <c r="CO2093" s="119"/>
      <c r="CP2093" s="119"/>
      <c r="CQ2093" s="119"/>
      <c r="CR2093" s="119"/>
      <c r="CS2093" s="119"/>
      <c r="CT2093" s="119"/>
      <c r="CU2093" s="119"/>
      <c r="CV2093" s="119"/>
      <c r="CW2093" s="119"/>
      <c r="CX2093" s="119"/>
      <c r="CY2093" s="119"/>
      <c r="CZ2093" s="119"/>
      <c r="DA2093" s="119"/>
      <c r="DB2093" s="119"/>
      <c r="DC2093" s="119"/>
      <c r="DD2093" s="119"/>
      <c r="DE2093" s="119"/>
      <c r="DF2093" s="119"/>
      <c r="DG2093" s="119"/>
      <c r="DH2093" s="119"/>
      <c r="DI2093" s="119"/>
      <c r="DJ2093" s="119"/>
      <c r="DK2093" s="119"/>
      <c r="DL2093" s="129">
        <v>0.46</v>
      </c>
      <c r="DM2093" s="129">
        <v>0.34300000000000003</v>
      </c>
      <c r="DN2093" s="129">
        <v>0.25600000000000001</v>
      </c>
      <c r="DO2093" s="129">
        <v>0.19700000000000001</v>
      </c>
      <c r="DP2093" s="129">
        <v>0.17699999999999999</v>
      </c>
      <c r="DQ2093" s="129">
        <v>0.13200000000000001</v>
      </c>
      <c r="DR2093" s="129">
        <v>0.11600000000000001</v>
      </c>
      <c r="DS2093" s="129">
        <v>9.0999999999999998E-2</v>
      </c>
      <c r="DT2093" s="129">
        <v>7.6999999999999999E-2</v>
      </c>
      <c r="DU2093" s="129">
        <v>6.7000000000000004E-2</v>
      </c>
      <c r="DV2093" s="129">
        <v>0.06</v>
      </c>
      <c r="DW2093" s="129">
        <v>5.1999999999999998E-2</v>
      </c>
      <c r="DX2093" s="129">
        <v>0.05</v>
      </c>
      <c r="DY2093" s="129">
        <v>4.3999999999999997E-2</v>
      </c>
      <c r="DZ2093" s="119"/>
      <c r="EA2093" s="119"/>
      <c r="EB2093" s="119"/>
      <c r="EC2093" s="119"/>
      <c r="ED2093" s="119"/>
      <c r="EE2093" s="119"/>
      <c r="EF2093" s="119"/>
      <c r="EG2093" s="119"/>
      <c r="EH2093" s="119"/>
      <c r="EI2093" s="119"/>
      <c r="EJ2093" s="119"/>
      <c r="EK2093" s="119"/>
      <c r="EL2093" s="119"/>
      <c r="EM2093" s="119"/>
      <c r="EN2093" s="119"/>
      <c r="EO2093" s="119"/>
      <c r="EP2093" s="119"/>
      <c r="EQ2093" s="119"/>
      <c r="ER2093" s="119"/>
      <c r="ES2093" s="119"/>
      <c r="ET2093" s="119"/>
      <c r="EU2093" s="119"/>
      <c r="EV2093" s="119"/>
      <c r="EW2093" s="119"/>
      <c r="EX2093" s="119"/>
      <c r="EY2093" s="119"/>
      <c r="EZ2093" s="119"/>
      <c r="FA2093" s="119"/>
      <c r="FB2093" s="119"/>
      <c r="FC2093" s="119"/>
      <c r="FD2093" s="119"/>
      <c r="FE2093" s="119"/>
      <c r="FF2093" s="119"/>
      <c r="FG2093" s="119"/>
      <c r="FH2093" s="119"/>
      <c r="FI2093" s="119"/>
      <c r="FJ2093" s="119"/>
      <c r="FK2093" s="119"/>
      <c r="FL2093" s="119"/>
      <c r="FM2093" s="119"/>
      <c r="FN2093" s="119"/>
      <c r="FO2093" s="119"/>
      <c r="FP2093" s="119"/>
      <c r="FQ2093" s="119"/>
      <c r="FR2093" s="119"/>
      <c r="FS2093" s="119"/>
      <c r="FT2093" s="119"/>
      <c r="FU2093" s="119"/>
      <c r="FV2093" s="119"/>
      <c r="FW2093" s="119"/>
      <c r="FX2093" s="119"/>
      <c r="FY2093" s="119"/>
      <c r="FZ2093" s="119"/>
      <c r="GA2093" s="119"/>
      <c r="GB2093" s="119"/>
      <c r="GC2093" s="119"/>
      <c r="GD2093" s="119"/>
      <c r="GE2093" s="119"/>
      <c r="GF2093" s="119"/>
      <c r="GG2093" s="119"/>
      <c r="GH2093" s="119"/>
      <c r="GI2093" s="119"/>
      <c r="GJ2093" s="119"/>
      <c r="GK2093" s="119"/>
      <c r="GL2093" s="119"/>
      <c r="GM2093" s="119"/>
      <c r="GN2093" s="119"/>
      <c r="GO2093" s="119"/>
      <c r="GP2093" s="119"/>
      <c r="GQ2093" s="119"/>
      <c r="GR2093" s="119"/>
      <c r="GS2093" s="119"/>
      <c r="GT2093" s="119"/>
      <c r="GU2093" s="119"/>
      <c r="GV2093" s="119"/>
      <c r="GW2093" s="119"/>
      <c r="GX2093" s="119"/>
    </row>
    <row r="2094" spans="1:206">
      <c r="A2094" s="176" t="s">
        <v>3540</v>
      </c>
      <c r="B2094" s="178" t="s">
        <v>3554</v>
      </c>
      <c r="C2094" t="s">
        <v>3533</v>
      </c>
      <c r="D2094" s="187" t="s">
        <v>3567</v>
      </c>
      <c r="E2094" s="118" t="s">
        <v>2816</v>
      </c>
      <c r="F2094" s="119"/>
      <c r="G2094" s="119"/>
      <c r="H2094" s="119"/>
      <c r="I2094" s="119"/>
      <c r="J2094" s="119"/>
      <c r="K2094" s="119"/>
      <c r="L2094" s="119"/>
      <c r="M2094" s="119"/>
      <c r="N2094" s="119"/>
      <c r="O2094" s="119"/>
      <c r="P2094" s="119"/>
      <c r="Q2094" s="119"/>
      <c r="R2094" s="119"/>
      <c r="S2094" s="119"/>
      <c r="T2094" s="119"/>
      <c r="U2094" s="119"/>
      <c r="V2094" s="119"/>
      <c r="W2094" s="119"/>
      <c r="X2094" s="119"/>
      <c r="Y2094" s="119"/>
      <c r="Z2094" s="119"/>
      <c r="AA2094" s="119"/>
      <c r="AB2094" s="119"/>
      <c r="AC2094" s="119"/>
      <c r="AD2094" s="119"/>
      <c r="AE2094" s="119"/>
      <c r="AF2094" s="119"/>
      <c r="AG2094" s="119"/>
      <c r="AH2094" s="119"/>
      <c r="AI2094" s="119"/>
      <c r="AJ2094" s="119"/>
      <c r="AK2094" s="119"/>
      <c r="AL2094" s="119"/>
      <c r="AM2094" s="119"/>
      <c r="AN2094" s="119"/>
      <c r="AO2094" s="119"/>
      <c r="AP2094" s="119"/>
      <c r="AQ2094" s="119"/>
      <c r="AR2094" s="119"/>
      <c r="AS2094" s="119"/>
      <c r="AT2094" s="119"/>
      <c r="AU2094" s="119"/>
      <c r="AV2094" s="119"/>
      <c r="AW2094" s="119"/>
      <c r="AX2094" s="119"/>
      <c r="AY2094" s="119"/>
      <c r="AZ2094" s="119"/>
      <c r="BA2094" s="119"/>
      <c r="BB2094" s="119"/>
      <c r="BC2094" s="119"/>
      <c r="BD2094" s="120"/>
      <c r="BE2094" s="119"/>
      <c r="BF2094" s="119"/>
      <c r="BG2094" s="119"/>
      <c r="BH2094" s="119"/>
      <c r="BI2094" s="120"/>
      <c r="BJ2094" s="119"/>
      <c r="BK2094" s="119"/>
      <c r="BL2094" s="119"/>
      <c r="BM2094" s="119"/>
      <c r="BN2094" s="119"/>
      <c r="BO2094" s="119"/>
      <c r="BP2094" s="119"/>
      <c r="BQ2094" s="119"/>
      <c r="BR2094" s="119"/>
      <c r="BS2094" s="119"/>
      <c r="BT2094" s="119"/>
      <c r="BU2094" s="119"/>
      <c r="BV2094" s="119"/>
      <c r="BW2094" s="119"/>
      <c r="BX2094" s="119"/>
      <c r="BY2094" s="119"/>
      <c r="BZ2094" s="119"/>
      <c r="CA2094" s="119"/>
      <c r="CB2094" s="119"/>
      <c r="CC2094" s="119"/>
      <c r="CD2094" s="119"/>
      <c r="CE2094" s="119"/>
      <c r="CF2094" s="119"/>
      <c r="CG2094" s="119"/>
      <c r="CH2094" s="119"/>
      <c r="CI2094" s="119"/>
      <c r="CJ2094" s="119"/>
      <c r="CK2094" s="119"/>
      <c r="CL2094" s="119"/>
      <c r="CM2094" s="119"/>
      <c r="CN2094" s="119"/>
      <c r="CO2094" s="119"/>
      <c r="CP2094" s="119"/>
      <c r="CQ2094" s="119"/>
      <c r="CR2094" s="119"/>
      <c r="CS2094" s="119"/>
      <c r="CT2094" s="119"/>
      <c r="CU2094" s="119"/>
      <c r="CV2094" s="119"/>
      <c r="CW2094" s="119"/>
      <c r="CX2094" s="119"/>
      <c r="CY2094" s="119"/>
      <c r="CZ2094" s="119"/>
      <c r="DA2094" s="119"/>
      <c r="DB2094" s="119"/>
      <c r="DC2094" s="119"/>
      <c r="DD2094" s="119"/>
      <c r="DE2094" s="119"/>
      <c r="DF2094" s="119"/>
      <c r="DG2094" s="119"/>
      <c r="DH2094" s="119"/>
      <c r="DI2094" s="119"/>
      <c r="DJ2094" s="119"/>
      <c r="DK2094" s="119"/>
      <c r="DL2094" s="129"/>
      <c r="DM2094" s="129"/>
      <c r="DN2094" s="129">
        <v>0.31338328530259363</v>
      </c>
      <c r="DO2094" s="129">
        <v>0.19953304520868581</v>
      </c>
      <c r="DP2094" s="129">
        <v>0.14879345481931147</v>
      </c>
      <c r="DQ2094" s="129">
        <v>0.10245333726698601</v>
      </c>
      <c r="DR2094" s="129">
        <v>0.10675088536797679</v>
      </c>
      <c r="DS2094" s="129">
        <v>0.1049793960070796</v>
      </c>
      <c r="DT2094" s="129">
        <v>0.1159782578488769</v>
      </c>
      <c r="DU2094" s="129">
        <v>8.8603516728564632E-2</v>
      </c>
      <c r="DV2094" s="129">
        <v>6.228346726157033E-2</v>
      </c>
      <c r="DW2094" s="129">
        <v>5.0315674899274465E-2</v>
      </c>
      <c r="DX2094" s="129">
        <v>5.721233041976119E-2</v>
      </c>
      <c r="DY2094" s="129"/>
      <c r="DZ2094" s="119"/>
      <c r="EA2094" s="119"/>
      <c r="EB2094" s="119"/>
      <c r="EC2094" s="119"/>
      <c r="ED2094" s="119"/>
      <c r="EE2094" s="119"/>
      <c r="EF2094" s="119"/>
      <c r="EG2094" s="119"/>
      <c r="EH2094" s="119"/>
      <c r="EI2094" s="119"/>
      <c r="EJ2094" s="119"/>
      <c r="EK2094" s="119"/>
      <c r="EL2094" s="119"/>
      <c r="EM2094" s="119"/>
      <c r="EN2094" s="119"/>
      <c r="EO2094" s="119"/>
      <c r="EP2094" s="119"/>
      <c r="EQ2094" s="119"/>
      <c r="ER2094" s="119"/>
      <c r="ES2094" s="119"/>
      <c r="ET2094" s="119"/>
      <c r="EU2094" s="119"/>
      <c r="EV2094" s="119"/>
      <c r="EW2094" s="119"/>
      <c r="EX2094" s="119"/>
      <c r="EY2094" s="119"/>
      <c r="EZ2094" s="119"/>
      <c r="FA2094" s="119"/>
      <c r="FB2094" s="119"/>
      <c r="FC2094" s="119"/>
      <c r="FD2094" s="119"/>
      <c r="FE2094" s="119"/>
      <c r="FF2094" s="119"/>
      <c r="FG2094" s="119"/>
      <c r="FH2094" s="119"/>
      <c r="FI2094" s="119"/>
      <c r="FJ2094" s="119"/>
      <c r="FK2094" s="119"/>
      <c r="FL2094" s="119"/>
      <c r="FM2094" s="119"/>
      <c r="FN2094" s="119"/>
      <c r="FO2094" s="119"/>
      <c r="FP2094" s="119"/>
      <c r="FQ2094" s="119"/>
      <c r="FR2094" s="119"/>
      <c r="FS2094" s="119"/>
      <c r="FT2094" s="119"/>
      <c r="FU2094" s="119"/>
      <c r="FV2094" s="119"/>
      <c r="FW2094" s="119"/>
      <c r="FX2094" s="119"/>
      <c r="FY2094" s="119"/>
      <c r="FZ2094" s="119"/>
      <c r="GA2094" s="119"/>
      <c r="GB2094" s="119"/>
      <c r="GC2094" s="119"/>
      <c r="GD2094" s="119"/>
      <c r="GE2094" s="119"/>
      <c r="GF2094" s="119"/>
      <c r="GG2094" s="119"/>
      <c r="GH2094" s="119"/>
      <c r="GI2094" s="119"/>
      <c r="GJ2094" s="119"/>
      <c r="GK2094" s="119"/>
      <c r="GL2094" s="119"/>
      <c r="GM2094" s="119"/>
      <c r="GN2094" s="119"/>
      <c r="GO2094" s="119"/>
      <c r="GP2094" s="119"/>
      <c r="GQ2094" s="119"/>
      <c r="GR2094" s="119"/>
      <c r="GS2094" s="119"/>
      <c r="GT2094" s="119"/>
      <c r="GU2094" s="119"/>
      <c r="GV2094" s="119"/>
      <c r="GW2094" s="119"/>
      <c r="GX2094" s="119"/>
    </row>
    <row r="2095" spans="1:206">
      <c r="A2095" s="176" t="s">
        <v>3540</v>
      </c>
      <c r="B2095" s="178" t="s">
        <v>3554</v>
      </c>
      <c r="C2095" t="s">
        <v>3533</v>
      </c>
      <c r="D2095" s="187" t="s">
        <v>3567</v>
      </c>
      <c r="E2095" s="118" t="s">
        <v>2817</v>
      </c>
      <c r="F2095" s="119"/>
      <c r="G2095" s="119"/>
      <c r="H2095" s="119"/>
      <c r="I2095" s="119"/>
      <c r="J2095" s="119"/>
      <c r="K2095" s="119"/>
      <c r="L2095" s="119"/>
      <c r="M2095" s="119"/>
      <c r="N2095" s="119"/>
      <c r="O2095" s="119"/>
      <c r="P2095" s="119"/>
      <c r="Q2095" s="119"/>
      <c r="R2095" s="119"/>
      <c r="S2095" s="119"/>
      <c r="T2095" s="119"/>
      <c r="U2095" s="119"/>
      <c r="V2095" s="119"/>
      <c r="W2095" s="119"/>
      <c r="X2095" s="119"/>
      <c r="Y2095" s="119"/>
      <c r="Z2095" s="119"/>
      <c r="AA2095" s="119"/>
      <c r="AB2095" s="119"/>
      <c r="AC2095" s="119"/>
      <c r="AD2095" s="119"/>
      <c r="AE2095" s="119"/>
      <c r="AF2095" s="119"/>
      <c r="AG2095" s="119"/>
      <c r="AH2095" s="119"/>
      <c r="AI2095" s="119"/>
      <c r="AJ2095" s="119"/>
      <c r="AK2095" s="119"/>
      <c r="AL2095" s="119"/>
      <c r="AM2095" s="119"/>
      <c r="AN2095" s="119"/>
      <c r="AO2095" s="119"/>
      <c r="AP2095" s="119"/>
      <c r="AQ2095" s="119"/>
      <c r="AR2095" s="119"/>
      <c r="AS2095" s="119"/>
      <c r="AT2095" s="119"/>
      <c r="AU2095" s="119"/>
      <c r="AV2095" s="119"/>
      <c r="AW2095" s="119"/>
      <c r="AX2095" s="119"/>
      <c r="AY2095" s="119"/>
      <c r="AZ2095" s="119"/>
      <c r="BA2095" s="119"/>
      <c r="BB2095" s="119"/>
      <c r="BC2095" s="119"/>
      <c r="BD2095" s="120"/>
      <c r="BE2095" s="119"/>
      <c r="BF2095" s="119"/>
      <c r="BG2095" s="119"/>
      <c r="BH2095" s="119"/>
      <c r="BI2095" s="120"/>
      <c r="BJ2095" s="119"/>
      <c r="BK2095" s="119"/>
      <c r="BL2095" s="119"/>
      <c r="BM2095" s="119"/>
      <c r="BN2095" s="119"/>
      <c r="BO2095" s="119"/>
      <c r="BP2095" s="119"/>
      <c r="BQ2095" s="119"/>
      <c r="BR2095" s="119"/>
      <c r="BS2095" s="119"/>
      <c r="BT2095" s="119"/>
      <c r="BU2095" s="119"/>
      <c r="BV2095" s="119"/>
      <c r="BW2095" s="119"/>
      <c r="BX2095" s="119"/>
      <c r="BY2095" s="119"/>
      <c r="BZ2095" s="119"/>
      <c r="CA2095" s="119"/>
      <c r="CB2095" s="119"/>
      <c r="CC2095" s="119"/>
      <c r="CD2095" s="119"/>
      <c r="CE2095" s="119"/>
      <c r="CF2095" s="119"/>
      <c r="CG2095" s="119"/>
      <c r="CH2095" s="119"/>
      <c r="CI2095" s="119"/>
      <c r="CJ2095" s="119"/>
      <c r="CK2095" s="119"/>
      <c r="CL2095" s="119"/>
      <c r="CM2095" s="119"/>
      <c r="CN2095" s="119"/>
      <c r="CO2095" s="119"/>
      <c r="CP2095" s="119"/>
      <c r="CQ2095" s="119"/>
      <c r="CR2095" s="119"/>
      <c r="CS2095" s="119"/>
      <c r="CT2095" s="119"/>
      <c r="CU2095" s="119"/>
      <c r="CV2095" s="119"/>
      <c r="CW2095" s="119"/>
      <c r="CX2095" s="119"/>
      <c r="CY2095" s="119"/>
      <c r="CZ2095" s="119"/>
      <c r="DA2095" s="119"/>
      <c r="DB2095" s="119"/>
      <c r="DC2095" s="119"/>
      <c r="DD2095" s="119"/>
      <c r="DE2095" s="119"/>
      <c r="DF2095" s="119"/>
      <c r="DG2095" s="119"/>
      <c r="DH2095" s="119"/>
      <c r="DI2095" s="119"/>
      <c r="DJ2095" s="119"/>
      <c r="DK2095" s="119"/>
      <c r="DL2095" s="129">
        <v>0.38406567260801083</v>
      </c>
      <c r="DM2095" s="129">
        <v>0.35650368753529632</v>
      </c>
      <c r="DN2095" s="129">
        <v>0.26365948758284496</v>
      </c>
      <c r="DO2095" s="129">
        <v>0.21448112154438539</v>
      </c>
      <c r="DP2095" s="129">
        <v>0.16470408569042438</v>
      </c>
      <c r="DQ2095" s="129">
        <v>0.13643494029995543</v>
      </c>
      <c r="DR2095" s="129">
        <v>0.12701040215267714</v>
      </c>
      <c r="DS2095" s="129">
        <v>0.10023506432399903</v>
      </c>
      <c r="DT2095" s="129">
        <v>8.6653190501000815E-2</v>
      </c>
      <c r="DU2095" s="129">
        <v>7.2086709796580786E-2</v>
      </c>
      <c r="DV2095" s="129">
        <v>6.6036155638552058E-2</v>
      </c>
      <c r="DW2095" s="129">
        <v>5.9267796902792727E-2</v>
      </c>
      <c r="DX2095" s="129">
        <v>6.2360964292011788E-2</v>
      </c>
      <c r="DY2095" s="129"/>
      <c r="DZ2095" s="119"/>
      <c r="EA2095" s="119"/>
      <c r="EB2095" s="119"/>
      <c r="EC2095" s="119"/>
      <c r="ED2095" s="119"/>
      <c r="EE2095" s="119"/>
      <c r="EF2095" s="119"/>
      <c r="EG2095" s="119"/>
      <c r="EH2095" s="119"/>
      <c r="EI2095" s="119"/>
      <c r="EJ2095" s="119"/>
      <c r="EK2095" s="119"/>
      <c r="EL2095" s="119"/>
      <c r="EM2095" s="119"/>
      <c r="EN2095" s="119"/>
      <c r="EO2095" s="119"/>
      <c r="EP2095" s="119"/>
      <c r="EQ2095" s="119"/>
      <c r="ER2095" s="119"/>
      <c r="ES2095" s="119"/>
      <c r="ET2095" s="119"/>
      <c r="EU2095" s="119"/>
      <c r="EV2095" s="119"/>
      <c r="EW2095" s="119"/>
      <c r="EX2095" s="119"/>
      <c r="EY2095" s="119"/>
      <c r="EZ2095" s="119"/>
      <c r="FA2095" s="119"/>
      <c r="FB2095" s="119"/>
      <c r="FC2095" s="119"/>
      <c r="FD2095" s="119"/>
      <c r="FE2095" s="119"/>
      <c r="FF2095" s="119"/>
      <c r="FG2095" s="119"/>
      <c r="FH2095" s="119"/>
      <c r="FI2095" s="119"/>
      <c r="FJ2095" s="119"/>
      <c r="FK2095" s="119"/>
      <c r="FL2095" s="119"/>
      <c r="FM2095" s="119"/>
      <c r="FN2095" s="119"/>
      <c r="FO2095" s="119"/>
      <c r="FP2095" s="119"/>
      <c r="FQ2095" s="119"/>
      <c r="FR2095" s="119"/>
      <c r="FS2095" s="119"/>
      <c r="FT2095" s="119"/>
      <c r="FU2095" s="119"/>
      <c r="FV2095" s="119"/>
      <c r="FW2095" s="119"/>
      <c r="FX2095" s="119"/>
      <c r="FY2095" s="119"/>
      <c r="FZ2095" s="119"/>
      <c r="GA2095" s="119"/>
      <c r="GB2095" s="119"/>
      <c r="GC2095" s="119"/>
      <c r="GD2095" s="119"/>
      <c r="GE2095" s="119"/>
      <c r="GF2095" s="119"/>
      <c r="GG2095" s="119"/>
      <c r="GH2095" s="119"/>
      <c r="GI2095" s="119"/>
      <c r="GJ2095" s="119"/>
      <c r="GK2095" s="119"/>
      <c r="GL2095" s="119"/>
      <c r="GM2095" s="119"/>
      <c r="GN2095" s="119"/>
      <c r="GO2095" s="119"/>
      <c r="GP2095" s="119"/>
      <c r="GQ2095" s="119"/>
      <c r="GR2095" s="119"/>
      <c r="GS2095" s="119"/>
      <c r="GT2095" s="119"/>
      <c r="GU2095" s="119"/>
      <c r="GV2095" s="119"/>
      <c r="GW2095" s="119"/>
      <c r="GX2095" s="119"/>
    </row>
    <row r="2096" spans="1:206">
      <c r="A2096" s="176" t="s">
        <v>3540</v>
      </c>
      <c r="B2096" s="178" t="s">
        <v>3554</v>
      </c>
      <c r="C2096" t="s">
        <v>3533</v>
      </c>
      <c r="D2096" s="187" t="s">
        <v>3567</v>
      </c>
      <c r="E2096" s="118" t="s">
        <v>2818</v>
      </c>
      <c r="F2096" s="119"/>
      <c r="G2096" s="119"/>
      <c r="H2096" s="119"/>
      <c r="I2096" s="119"/>
      <c r="J2096" s="119"/>
      <c r="K2096" s="119"/>
      <c r="L2096" s="119"/>
      <c r="M2096" s="119"/>
      <c r="N2096" s="119"/>
      <c r="O2096" s="119"/>
      <c r="P2096" s="119"/>
      <c r="Q2096" s="119"/>
      <c r="R2096" s="119"/>
      <c r="S2096" s="119"/>
      <c r="T2096" s="119"/>
      <c r="U2096" s="119"/>
      <c r="V2096" s="119"/>
      <c r="W2096" s="119"/>
      <c r="X2096" s="119"/>
      <c r="Y2096" s="119"/>
      <c r="Z2096" s="119"/>
      <c r="AA2096" s="119"/>
      <c r="AB2096" s="119"/>
      <c r="AC2096" s="119"/>
      <c r="AD2096" s="119"/>
      <c r="AE2096" s="119"/>
      <c r="AF2096" s="119"/>
      <c r="AG2096" s="119"/>
      <c r="AH2096" s="119"/>
      <c r="AI2096" s="119"/>
      <c r="AJ2096" s="119"/>
      <c r="AK2096" s="119"/>
      <c r="AL2096" s="119"/>
      <c r="AM2096" s="119"/>
      <c r="AN2096" s="119"/>
      <c r="AO2096" s="119"/>
      <c r="AP2096" s="119"/>
      <c r="AQ2096" s="119"/>
      <c r="AR2096" s="119"/>
      <c r="AS2096" s="119"/>
      <c r="AT2096" s="119"/>
      <c r="AU2096" s="119"/>
      <c r="AV2096" s="119"/>
      <c r="AW2096" s="119"/>
      <c r="AX2096" s="119"/>
      <c r="AY2096" s="119"/>
      <c r="AZ2096" s="119"/>
      <c r="BA2096" s="119"/>
      <c r="BB2096" s="119"/>
      <c r="BC2096" s="119"/>
      <c r="BD2096" s="120"/>
      <c r="BE2096" s="119"/>
      <c r="BF2096" s="119"/>
      <c r="BG2096" s="119"/>
      <c r="BH2096" s="119"/>
      <c r="BI2096" s="120"/>
      <c r="BJ2096" s="119"/>
      <c r="BK2096" s="119"/>
      <c r="BL2096" s="119"/>
      <c r="BM2096" s="119"/>
      <c r="BN2096" s="119"/>
      <c r="BO2096" s="119"/>
      <c r="BP2096" s="119"/>
      <c r="BQ2096" s="119"/>
      <c r="BR2096" s="119"/>
      <c r="BS2096" s="119"/>
      <c r="BT2096" s="119"/>
      <c r="BU2096" s="119"/>
      <c r="BV2096" s="119"/>
      <c r="BW2096" s="119"/>
      <c r="BX2096" s="119"/>
      <c r="BY2096" s="119"/>
      <c r="BZ2096" s="119"/>
      <c r="CA2096" s="119"/>
      <c r="CB2096" s="119"/>
      <c r="CC2096" s="119"/>
      <c r="CD2096" s="119"/>
      <c r="CE2096" s="119"/>
      <c r="CF2096" s="119"/>
      <c r="CG2096" s="119"/>
      <c r="CH2096" s="119"/>
      <c r="CI2096" s="119"/>
      <c r="CJ2096" s="119"/>
      <c r="CK2096" s="119"/>
      <c r="CL2096" s="119"/>
      <c r="CM2096" s="119"/>
      <c r="CN2096" s="119"/>
      <c r="CO2096" s="119"/>
      <c r="CP2096" s="119"/>
      <c r="CQ2096" s="119"/>
      <c r="CR2096" s="119"/>
      <c r="CS2096" s="119"/>
      <c r="CT2096" s="119"/>
      <c r="CU2096" s="119"/>
      <c r="CV2096" s="119"/>
      <c r="CW2096" s="119"/>
      <c r="CX2096" s="119"/>
      <c r="CY2096" s="119"/>
      <c r="CZ2096" s="119"/>
      <c r="DA2096" s="119"/>
      <c r="DB2096" s="119"/>
      <c r="DC2096" s="119"/>
      <c r="DD2096" s="119"/>
      <c r="DE2096" s="119"/>
      <c r="DF2096" s="119"/>
      <c r="DG2096" s="119"/>
      <c r="DH2096" s="119"/>
      <c r="DI2096" s="119"/>
      <c r="DJ2096" s="119"/>
      <c r="DK2096" s="119"/>
      <c r="DL2096" s="129">
        <v>0.46</v>
      </c>
      <c r="DM2096" s="129">
        <v>0.34300000000000003</v>
      </c>
      <c r="DN2096" s="129">
        <v>0.25600000000000001</v>
      </c>
      <c r="DO2096" s="129">
        <v>0.19700000000000001</v>
      </c>
      <c r="DP2096" s="129">
        <v>0.17699999999999999</v>
      </c>
      <c r="DQ2096" s="129">
        <v>0.13200000000000001</v>
      </c>
      <c r="DR2096" s="129">
        <v>0.11600000000000001</v>
      </c>
      <c r="DS2096" s="129">
        <v>9.0999999999999998E-2</v>
      </c>
      <c r="DT2096" s="129">
        <v>7.6999999999999999E-2</v>
      </c>
      <c r="DU2096" s="129">
        <v>6.7000000000000004E-2</v>
      </c>
      <c r="DV2096" s="129">
        <v>0.06</v>
      </c>
      <c r="DW2096" s="129">
        <v>5.1999999999999998E-2</v>
      </c>
      <c r="DX2096" s="129">
        <v>0.05</v>
      </c>
      <c r="DY2096" s="129">
        <v>4.3999999999999997E-2</v>
      </c>
      <c r="DZ2096" s="119"/>
      <c r="EA2096" s="119"/>
      <c r="EB2096" s="119"/>
      <c r="EC2096" s="119"/>
      <c r="ED2096" s="119"/>
      <c r="EE2096" s="119"/>
      <c r="EF2096" s="119"/>
      <c r="EG2096" s="119"/>
      <c r="EH2096" s="119"/>
      <c r="EI2096" s="119"/>
      <c r="EJ2096" s="119"/>
      <c r="EK2096" s="119"/>
      <c r="EL2096" s="119"/>
      <c r="EM2096" s="119"/>
      <c r="EN2096" s="119"/>
      <c r="EO2096" s="119"/>
      <c r="EP2096" s="119"/>
      <c r="EQ2096" s="119"/>
      <c r="ER2096" s="119"/>
      <c r="ES2096" s="119"/>
      <c r="ET2096" s="119"/>
      <c r="EU2096" s="119"/>
      <c r="EV2096" s="119"/>
      <c r="EW2096" s="119"/>
      <c r="EX2096" s="119"/>
      <c r="EY2096" s="119"/>
      <c r="EZ2096" s="119"/>
      <c r="FA2096" s="119"/>
      <c r="FB2096" s="119"/>
      <c r="FC2096" s="119"/>
      <c r="FD2096" s="119"/>
      <c r="FE2096" s="119"/>
      <c r="FF2096" s="119"/>
      <c r="FG2096" s="119"/>
      <c r="FH2096" s="119"/>
      <c r="FI2096" s="119"/>
      <c r="FJ2096" s="119"/>
      <c r="FK2096" s="119"/>
      <c r="FL2096" s="119"/>
      <c r="FM2096" s="119"/>
      <c r="FN2096" s="119"/>
      <c r="FO2096" s="119"/>
      <c r="FP2096" s="119"/>
      <c r="FQ2096" s="119"/>
      <c r="FR2096" s="119"/>
      <c r="FS2096" s="119"/>
      <c r="FT2096" s="119"/>
      <c r="FU2096" s="119"/>
      <c r="FV2096" s="119"/>
      <c r="FW2096" s="119"/>
      <c r="FX2096" s="119"/>
      <c r="FY2096" s="119"/>
      <c r="FZ2096" s="119"/>
      <c r="GA2096" s="119"/>
      <c r="GB2096" s="119"/>
      <c r="GC2096" s="119"/>
      <c r="GD2096" s="119"/>
      <c r="GE2096" s="119"/>
      <c r="GF2096" s="119"/>
      <c r="GG2096" s="119"/>
      <c r="GH2096" s="119"/>
      <c r="GI2096" s="119"/>
      <c r="GJ2096" s="119"/>
      <c r="GK2096" s="119"/>
      <c r="GL2096" s="119"/>
      <c r="GM2096" s="119"/>
      <c r="GN2096" s="119"/>
      <c r="GO2096" s="119"/>
      <c r="GP2096" s="119"/>
      <c r="GQ2096" s="119"/>
      <c r="GR2096" s="119"/>
      <c r="GS2096" s="119"/>
      <c r="GT2096" s="119"/>
      <c r="GU2096" s="119"/>
      <c r="GV2096" s="119"/>
      <c r="GW2096" s="119"/>
      <c r="GX2096" s="119"/>
    </row>
    <row r="2097" spans="1:206">
      <c r="A2097" s="176" t="s">
        <v>3540</v>
      </c>
      <c r="B2097" s="178" t="s">
        <v>3554</v>
      </c>
      <c r="C2097" t="s">
        <v>3533</v>
      </c>
      <c r="D2097" s="187" t="s">
        <v>3567</v>
      </c>
      <c r="E2097" s="150" t="s">
        <v>2819</v>
      </c>
      <c r="F2097" s="119"/>
      <c r="G2097" s="119"/>
      <c r="H2097" s="119"/>
      <c r="I2097" s="119"/>
      <c r="J2097" s="119"/>
      <c r="K2097" s="119"/>
      <c r="L2097" s="119"/>
      <c r="M2097" s="119"/>
      <c r="N2097" s="119"/>
      <c r="O2097" s="119"/>
      <c r="P2097" s="119"/>
      <c r="Q2097" s="119"/>
      <c r="R2097" s="119"/>
      <c r="S2097" s="119"/>
      <c r="T2097" s="119"/>
      <c r="U2097" s="119"/>
      <c r="V2097" s="119"/>
      <c r="W2097" s="119"/>
      <c r="X2097" s="119"/>
      <c r="Y2097" s="119"/>
      <c r="Z2097" s="119"/>
      <c r="AA2097" s="119"/>
      <c r="AB2097" s="119"/>
      <c r="AC2097" s="119"/>
      <c r="AD2097" s="119"/>
      <c r="AE2097" s="119"/>
      <c r="AF2097" s="119"/>
      <c r="AG2097" s="119"/>
      <c r="AH2097" s="119"/>
      <c r="AI2097" s="119"/>
      <c r="AJ2097" s="119"/>
      <c r="AK2097" s="119"/>
      <c r="AL2097" s="119"/>
      <c r="AM2097" s="119"/>
      <c r="AN2097" s="119"/>
      <c r="AO2097" s="119"/>
      <c r="AP2097" s="119"/>
      <c r="AQ2097" s="119"/>
      <c r="AR2097" s="119"/>
      <c r="AS2097" s="119"/>
      <c r="AT2097" s="119"/>
      <c r="AU2097" s="119"/>
      <c r="AV2097" s="119"/>
      <c r="AW2097" s="119"/>
      <c r="AX2097" s="119"/>
      <c r="AY2097" s="119"/>
      <c r="AZ2097" s="119"/>
      <c r="BA2097" s="119"/>
      <c r="BB2097" s="119"/>
      <c r="BC2097" s="119"/>
      <c r="BD2097" s="120"/>
      <c r="BE2097" s="119"/>
      <c r="BF2097" s="119"/>
      <c r="BG2097" s="119"/>
      <c r="BH2097" s="119"/>
      <c r="BI2097" s="120"/>
      <c r="BJ2097" s="119"/>
      <c r="BK2097" s="119"/>
      <c r="BL2097" s="119"/>
      <c r="BM2097" s="119"/>
      <c r="BN2097" s="119"/>
      <c r="BO2097" s="119"/>
      <c r="BP2097" s="119"/>
      <c r="BQ2097" s="119"/>
      <c r="BR2097" s="119"/>
      <c r="BS2097" s="119"/>
      <c r="BT2097" s="119"/>
      <c r="BU2097" s="119"/>
      <c r="BV2097" s="119"/>
      <c r="BW2097" s="119"/>
      <c r="BX2097" s="119"/>
      <c r="BY2097" s="119"/>
      <c r="BZ2097" s="119"/>
      <c r="CA2097" s="119"/>
      <c r="CB2097" s="119"/>
      <c r="CC2097" s="119"/>
      <c r="CD2097" s="119"/>
      <c r="CE2097" s="119"/>
      <c r="CF2097" s="119"/>
      <c r="CG2097" s="119"/>
      <c r="CH2097" s="119"/>
      <c r="CI2097" s="119"/>
      <c r="CJ2097" s="119"/>
      <c r="CK2097" s="119"/>
      <c r="CL2097" s="119"/>
      <c r="CM2097" s="119"/>
      <c r="CN2097" s="119"/>
      <c r="CO2097" s="119"/>
      <c r="CP2097" s="119"/>
      <c r="CQ2097" s="119"/>
      <c r="CR2097" s="119"/>
      <c r="CS2097" s="119"/>
      <c r="CT2097" s="119"/>
      <c r="CU2097" s="119"/>
      <c r="CV2097" s="119"/>
      <c r="CW2097" s="119"/>
      <c r="CX2097" s="119"/>
      <c r="CY2097" s="119"/>
      <c r="CZ2097" s="119"/>
      <c r="DA2097" s="119"/>
      <c r="DB2097" s="119"/>
      <c r="DC2097" s="119"/>
      <c r="DD2097" s="119"/>
      <c r="DE2097" s="119"/>
      <c r="DF2097" s="119"/>
      <c r="DG2097" s="119"/>
      <c r="DH2097" s="119"/>
      <c r="DI2097" s="119"/>
      <c r="DJ2097" s="119"/>
      <c r="DK2097" s="119"/>
      <c r="DL2097" s="129">
        <f>DL2091/$DY$633</f>
        <v>0.30682080857752381</v>
      </c>
      <c r="DM2097" s="129">
        <f t="shared" ref="DM2097:DY2097" si="258">DM2091/$DY$633</f>
        <v>0.22878160291758842</v>
      </c>
      <c r="DN2097" s="129">
        <f t="shared" si="258"/>
        <v>0.17075244999096978</v>
      </c>
      <c r="DO2097" s="129">
        <f t="shared" si="258"/>
        <v>0.13139934628211347</v>
      </c>
      <c r="DP2097" s="129">
        <f t="shared" si="258"/>
        <v>0.11805931112656894</v>
      </c>
      <c r="DQ2097" s="129">
        <f t="shared" si="258"/>
        <v>8.8044232026593797E-2</v>
      </c>
      <c r="DR2097" s="129">
        <f t="shared" si="258"/>
        <v>7.7372203902158182E-2</v>
      </c>
      <c r="DS2097" s="129">
        <f t="shared" si="258"/>
        <v>6.0697159957727537E-2</v>
      </c>
      <c r="DT2097" s="129">
        <f t="shared" si="258"/>
        <v>5.1359135348846376E-2</v>
      </c>
      <c r="DU2097" s="129">
        <f t="shared" si="258"/>
        <v>4.4689117771074122E-2</v>
      </c>
      <c r="DV2097" s="129">
        <f t="shared" si="258"/>
        <v>4.0020105466633538E-2</v>
      </c>
      <c r="DW2097" s="129">
        <f t="shared" si="258"/>
        <v>3.468409140441573E-2</v>
      </c>
      <c r="DX2097" s="129">
        <f t="shared" si="258"/>
        <v>3.3350087888861284E-2</v>
      </c>
      <c r="DY2097" s="129">
        <f t="shared" si="258"/>
        <v>2.9348077342197926E-2</v>
      </c>
      <c r="DZ2097" s="119"/>
      <c r="EA2097" s="119"/>
      <c r="EB2097" s="119"/>
      <c r="EC2097" s="119"/>
      <c r="ED2097" s="119"/>
      <c r="EE2097" s="119"/>
      <c r="EF2097" s="119"/>
      <c r="EG2097" s="119"/>
      <c r="EH2097" s="119"/>
      <c r="EI2097" s="119"/>
      <c r="EJ2097" s="119"/>
      <c r="EK2097" s="119"/>
      <c r="EL2097" s="119"/>
      <c r="EM2097" s="119"/>
      <c r="EN2097" s="119"/>
      <c r="EO2097" s="119"/>
      <c r="EP2097" s="119"/>
      <c r="EQ2097" s="119"/>
      <c r="ER2097" s="119"/>
      <c r="ES2097" s="119"/>
      <c r="ET2097" s="119"/>
      <c r="EU2097" s="119"/>
      <c r="EV2097" s="119"/>
      <c r="EW2097" s="119"/>
      <c r="EX2097" s="119"/>
      <c r="EY2097" s="119"/>
      <c r="EZ2097" s="119"/>
      <c r="FA2097" s="119"/>
      <c r="FB2097" s="119"/>
      <c r="FC2097" s="119"/>
      <c r="FD2097" s="119"/>
      <c r="FE2097" s="119"/>
      <c r="FF2097" s="119"/>
      <c r="FG2097" s="119"/>
      <c r="FH2097" s="119"/>
      <c r="FI2097" s="119"/>
      <c r="FJ2097" s="119"/>
      <c r="FK2097" s="119"/>
      <c r="FL2097" s="119"/>
      <c r="FM2097" s="119"/>
      <c r="FN2097" s="119"/>
      <c r="FO2097" s="119"/>
      <c r="FP2097" s="119"/>
      <c r="FQ2097" s="119"/>
      <c r="FR2097" s="119"/>
      <c r="FS2097" s="119"/>
      <c r="FT2097" s="119"/>
      <c r="FU2097" s="119"/>
      <c r="FV2097" s="119"/>
      <c r="FW2097" s="119"/>
      <c r="FX2097" s="119"/>
      <c r="FY2097" s="119"/>
      <c r="FZ2097" s="119"/>
      <c r="GA2097" s="119"/>
      <c r="GB2097" s="119"/>
      <c r="GC2097" s="119"/>
      <c r="GD2097" s="119"/>
      <c r="GE2097" s="119"/>
      <c r="GF2097" s="119"/>
      <c r="GG2097" s="119"/>
      <c r="GH2097" s="119"/>
      <c r="GI2097" s="119"/>
      <c r="GJ2097" s="119"/>
      <c r="GK2097" s="119"/>
      <c r="GL2097" s="119"/>
      <c r="GM2097" s="119"/>
      <c r="GN2097" s="119"/>
      <c r="GO2097" s="119"/>
      <c r="GP2097" s="119"/>
      <c r="GQ2097" s="119"/>
      <c r="GR2097" s="119"/>
      <c r="GS2097" s="119"/>
      <c r="GT2097" s="119"/>
      <c r="GU2097" s="119"/>
      <c r="GV2097" s="119"/>
      <c r="GW2097" s="119"/>
      <c r="GX2097" s="119"/>
    </row>
    <row r="2098" spans="1:206" s="97" customFormat="1">
      <c r="A2098" s="176" t="s">
        <v>3540</v>
      </c>
      <c r="B2098" s="178" t="s">
        <v>3554</v>
      </c>
      <c r="C2098" t="s">
        <v>3533</v>
      </c>
      <c r="D2098" s="187" t="s">
        <v>3567</v>
      </c>
      <c r="E2098" s="152" t="s">
        <v>2820</v>
      </c>
      <c r="F2098" s="153"/>
      <c r="G2098" s="153"/>
      <c r="H2098" s="153"/>
      <c r="I2098" s="153"/>
      <c r="J2098" s="153"/>
      <c r="K2098" s="153"/>
      <c r="L2098" s="153"/>
      <c r="M2098" s="153"/>
      <c r="N2098" s="153"/>
      <c r="O2098" s="153"/>
      <c r="P2098" s="153"/>
      <c r="Q2098" s="153"/>
      <c r="R2098" s="153"/>
      <c r="S2098" s="153"/>
      <c r="T2098" s="153"/>
      <c r="U2098" s="153"/>
      <c r="V2098" s="153"/>
      <c r="W2098" s="153"/>
      <c r="X2098" s="153"/>
      <c r="Y2098" s="153"/>
      <c r="Z2098" s="153"/>
      <c r="AA2098" s="153"/>
      <c r="AB2098" s="153"/>
      <c r="AC2098" s="153"/>
      <c r="AD2098" s="153"/>
      <c r="AE2098" s="153"/>
      <c r="AF2098" s="153"/>
      <c r="AG2098" s="153"/>
      <c r="AH2098" s="153"/>
      <c r="AI2098" s="153"/>
      <c r="AJ2098" s="153"/>
      <c r="AK2098" s="153"/>
      <c r="AL2098" s="153"/>
      <c r="AM2098" s="153"/>
      <c r="AN2098" s="153"/>
      <c r="AO2098" s="153"/>
      <c r="AP2098" s="153"/>
      <c r="AQ2098" s="153"/>
      <c r="AR2098" s="153"/>
      <c r="AS2098" s="153"/>
      <c r="AT2098" s="153"/>
      <c r="AU2098" s="153"/>
      <c r="AV2098" s="153"/>
      <c r="AW2098" s="153"/>
      <c r="AX2098" s="153"/>
      <c r="AY2098" s="153"/>
      <c r="AZ2098" s="153"/>
      <c r="BA2098" s="153"/>
      <c r="BB2098" s="153"/>
      <c r="BC2098" s="153"/>
      <c r="BD2098" s="154"/>
      <c r="BE2098" s="153"/>
      <c r="BF2098" s="153"/>
      <c r="BG2098" s="153"/>
      <c r="BH2098" s="153"/>
      <c r="BI2098" s="154"/>
      <c r="BJ2098" s="153"/>
      <c r="BK2098" s="153"/>
      <c r="BL2098" s="153"/>
      <c r="BM2098" s="153"/>
      <c r="BN2098" s="153"/>
      <c r="BO2098" s="153"/>
      <c r="BP2098" s="153"/>
      <c r="BQ2098" s="153"/>
      <c r="BR2098" s="153"/>
      <c r="BS2098" s="153"/>
      <c r="BT2098" s="153"/>
      <c r="BU2098" s="153"/>
      <c r="BV2098" s="153"/>
      <c r="BW2098" s="153"/>
      <c r="BX2098" s="153"/>
      <c r="BY2098" s="153"/>
      <c r="BZ2098" s="153"/>
      <c r="CA2098" s="153"/>
      <c r="CB2098" s="153"/>
      <c r="CC2098" s="153"/>
      <c r="CD2098" s="153"/>
      <c r="CE2098" s="153"/>
      <c r="CF2098" s="153"/>
      <c r="CG2098" s="153"/>
      <c r="CH2098" s="153"/>
      <c r="CI2098" s="153"/>
      <c r="CJ2098" s="153"/>
      <c r="CK2098" s="153"/>
      <c r="CL2098" s="153"/>
      <c r="CM2098" s="153"/>
      <c r="CN2098" s="153"/>
      <c r="CO2098" s="153"/>
      <c r="CP2098" s="153"/>
      <c r="CQ2098" s="153"/>
      <c r="CR2098" s="153"/>
      <c r="CS2098" s="153"/>
      <c r="CT2098" s="153"/>
      <c r="CU2098" s="153"/>
      <c r="CV2098" s="153"/>
      <c r="CW2098" s="153"/>
      <c r="CX2098" s="153"/>
      <c r="CY2098" s="153"/>
      <c r="CZ2098" s="153"/>
      <c r="DA2098" s="153"/>
      <c r="DB2098" s="153"/>
      <c r="DC2098" s="153"/>
      <c r="DD2098" s="153"/>
      <c r="DE2098" s="153"/>
      <c r="DF2098" s="153"/>
      <c r="DG2098" s="153"/>
      <c r="DH2098" s="153"/>
      <c r="DI2098" s="153"/>
      <c r="DJ2098" s="153"/>
      <c r="DK2098" s="153"/>
      <c r="DL2098" s="129">
        <f t="shared" ref="DL2098:DX2098" si="259">DL2092/$DY$633</f>
        <v>0.28035312467375467</v>
      </c>
      <c r="DM2098" s="129">
        <f t="shared" si="259"/>
        <v>0.28865606609580097</v>
      </c>
      <c r="DN2098" s="129">
        <f t="shared" si="259"/>
        <v>0.18732750627056319</v>
      </c>
      <c r="DO2098" s="129">
        <f t="shared" si="259"/>
        <v>0.15870118775078118</v>
      </c>
      <c r="DP2098" s="129">
        <f t="shared" si="259"/>
        <v>0.12418415333622906</v>
      </c>
      <c r="DQ2098" s="129">
        <f t="shared" si="259"/>
        <v>8.9239807431272647E-2</v>
      </c>
      <c r="DR2098" s="129">
        <f t="shared" si="259"/>
        <v>8.0649291166015366E-2</v>
      </c>
      <c r="DS2098" s="129">
        <f t="shared" si="259"/>
        <v>6.2792457308981794E-2</v>
      </c>
      <c r="DT2098" s="129">
        <f t="shared" si="259"/>
        <v>4.9584430665984794E-2</v>
      </c>
      <c r="DU2098" s="129">
        <f t="shared" si="259"/>
        <v>4.4013512951595703E-2</v>
      </c>
      <c r="DV2098" s="129">
        <f t="shared" si="259"/>
        <v>3.8405836520038858E-2</v>
      </c>
      <c r="DW2098" s="129">
        <f t="shared" si="259"/>
        <v>3.2255514441905532E-2</v>
      </c>
      <c r="DX2098" s="129">
        <f t="shared" si="259"/>
        <v>3.2737327983869982E-2</v>
      </c>
      <c r="DY2098" s="129"/>
      <c r="DZ2098" s="153"/>
      <c r="EA2098" s="153"/>
      <c r="EB2098" s="153"/>
      <c r="EC2098" s="153"/>
      <c r="ED2098" s="153"/>
      <c r="EE2098" s="153"/>
      <c r="EF2098" s="153"/>
      <c r="EG2098" s="153"/>
      <c r="EH2098" s="153"/>
      <c r="EI2098" s="153"/>
      <c r="EJ2098" s="153"/>
      <c r="EK2098" s="153"/>
      <c r="EL2098" s="153"/>
      <c r="EM2098" s="153"/>
      <c r="EN2098" s="153"/>
      <c r="EO2098" s="153"/>
      <c r="EP2098" s="153"/>
      <c r="EQ2098" s="153"/>
      <c r="ER2098" s="153"/>
      <c r="ES2098" s="153"/>
      <c r="ET2098" s="153"/>
      <c r="EU2098" s="153"/>
      <c r="EV2098" s="153"/>
      <c r="EW2098" s="153"/>
      <c r="EX2098" s="153"/>
      <c r="EY2098" s="153"/>
      <c r="EZ2098" s="153"/>
      <c r="FA2098" s="153"/>
      <c r="FB2098" s="153"/>
      <c r="FC2098" s="153"/>
      <c r="FD2098" s="153"/>
      <c r="FE2098" s="153"/>
      <c r="FF2098" s="153"/>
      <c r="FG2098" s="153"/>
      <c r="FH2098" s="153"/>
      <c r="FI2098" s="153"/>
      <c r="FJ2098" s="153"/>
      <c r="FK2098" s="153"/>
      <c r="FL2098" s="153"/>
      <c r="FM2098" s="153"/>
      <c r="FN2098" s="153"/>
      <c r="FO2098" s="153"/>
      <c r="FP2098" s="153"/>
      <c r="FQ2098" s="153"/>
      <c r="FR2098" s="153"/>
      <c r="FS2098" s="153"/>
      <c r="FT2098" s="153"/>
      <c r="FU2098" s="153"/>
      <c r="FV2098" s="153"/>
      <c r="FW2098" s="153"/>
      <c r="FX2098" s="153"/>
      <c r="FY2098" s="153"/>
      <c r="FZ2098" s="153"/>
      <c r="GA2098" s="153"/>
      <c r="GB2098" s="153"/>
      <c r="GC2098" s="153"/>
      <c r="GD2098" s="153"/>
      <c r="GE2098" s="153"/>
      <c r="GF2098" s="153"/>
      <c r="GG2098" s="153"/>
      <c r="GH2098" s="153"/>
      <c r="GI2098" s="153"/>
      <c r="GJ2098" s="153"/>
      <c r="GK2098" s="153"/>
      <c r="GL2098" s="153"/>
      <c r="GM2098" s="153"/>
      <c r="GN2098" s="153"/>
      <c r="GO2098" s="153"/>
      <c r="GP2098" s="153"/>
      <c r="GQ2098" s="153"/>
      <c r="GR2098" s="153"/>
      <c r="GS2098" s="153"/>
      <c r="GT2098" s="153"/>
      <c r="GU2098" s="153"/>
      <c r="GV2098" s="153"/>
      <c r="GW2098" s="153"/>
      <c r="GX2098" s="153"/>
    </row>
    <row r="2099" spans="1:206">
      <c r="A2099" s="176" t="s">
        <v>3540</v>
      </c>
      <c r="B2099" s="178" t="s">
        <v>3554</v>
      </c>
      <c r="C2099" t="s">
        <v>3533</v>
      </c>
      <c r="D2099" s="187" t="s">
        <v>3567</v>
      </c>
      <c r="E2099" s="150" t="s">
        <v>2821</v>
      </c>
      <c r="F2099" s="119"/>
      <c r="G2099" s="119"/>
      <c r="H2099" s="119"/>
      <c r="I2099" s="119"/>
      <c r="J2099" s="119"/>
      <c r="K2099" s="119"/>
      <c r="L2099" s="119"/>
      <c r="M2099" s="119"/>
      <c r="N2099" s="119"/>
      <c r="O2099" s="119"/>
      <c r="P2099" s="119"/>
      <c r="Q2099" s="119"/>
      <c r="R2099" s="119"/>
      <c r="S2099" s="119"/>
      <c r="T2099" s="119"/>
      <c r="U2099" s="119"/>
      <c r="V2099" s="119"/>
      <c r="W2099" s="119"/>
      <c r="X2099" s="119"/>
      <c r="Y2099" s="119"/>
      <c r="Z2099" s="119"/>
      <c r="AA2099" s="119"/>
      <c r="AB2099" s="119"/>
      <c r="AC2099" s="119"/>
      <c r="AD2099" s="119"/>
      <c r="AE2099" s="119"/>
      <c r="AF2099" s="119"/>
      <c r="AG2099" s="119"/>
      <c r="AH2099" s="119"/>
      <c r="AI2099" s="119"/>
      <c r="AJ2099" s="119"/>
      <c r="AK2099" s="119"/>
      <c r="AL2099" s="119"/>
      <c r="AM2099" s="119"/>
      <c r="AN2099" s="119"/>
      <c r="AO2099" s="119"/>
      <c r="AP2099" s="119"/>
      <c r="AQ2099" s="119"/>
      <c r="AR2099" s="119"/>
      <c r="AS2099" s="119"/>
      <c r="AT2099" s="119"/>
      <c r="AU2099" s="119"/>
      <c r="AV2099" s="119"/>
      <c r="AW2099" s="119"/>
      <c r="AX2099" s="119"/>
      <c r="AY2099" s="119"/>
      <c r="AZ2099" s="119"/>
      <c r="BA2099" s="119"/>
      <c r="BB2099" s="119"/>
      <c r="BC2099" s="119"/>
      <c r="BD2099" s="120"/>
      <c r="BE2099" s="119"/>
      <c r="BF2099" s="119"/>
      <c r="BG2099" s="119"/>
      <c r="BH2099" s="119"/>
      <c r="BI2099" s="120"/>
      <c r="BJ2099" s="119"/>
      <c r="BK2099" s="119"/>
      <c r="BL2099" s="119"/>
      <c r="BM2099" s="119"/>
      <c r="BN2099" s="119"/>
      <c r="BO2099" s="119"/>
      <c r="BP2099" s="119"/>
      <c r="BQ2099" s="119"/>
      <c r="BR2099" s="119"/>
      <c r="BS2099" s="119"/>
      <c r="BT2099" s="119"/>
      <c r="BU2099" s="119"/>
      <c r="BV2099" s="119"/>
      <c r="BW2099" s="119"/>
      <c r="BX2099" s="119"/>
      <c r="BY2099" s="119"/>
      <c r="BZ2099" s="119"/>
      <c r="CA2099" s="119"/>
      <c r="CB2099" s="119"/>
      <c r="CC2099" s="119"/>
      <c r="CD2099" s="119"/>
      <c r="CE2099" s="119"/>
      <c r="CF2099" s="119"/>
      <c r="CG2099" s="119"/>
      <c r="CH2099" s="119"/>
      <c r="CI2099" s="119"/>
      <c r="CJ2099" s="119"/>
      <c r="CK2099" s="119"/>
      <c r="CL2099" s="119"/>
      <c r="CM2099" s="119"/>
      <c r="CN2099" s="119"/>
      <c r="CO2099" s="119"/>
      <c r="CP2099" s="119"/>
      <c r="CQ2099" s="119"/>
      <c r="CR2099" s="119"/>
      <c r="CS2099" s="119"/>
      <c r="CT2099" s="119"/>
      <c r="CU2099" s="119"/>
      <c r="CV2099" s="119"/>
      <c r="CW2099" s="119"/>
      <c r="CX2099" s="119"/>
      <c r="CY2099" s="119"/>
      <c r="CZ2099" s="119"/>
      <c r="DA2099" s="119"/>
      <c r="DB2099" s="119"/>
      <c r="DC2099" s="119"/>
      <c r="DD2099" s="119"/>
      <c r="DE2099" s="119"/>
      <c r="DF2099" s="119"/>
      <c r="DG2099" s="119"/>
      <c r="DH2099" s="119"/>
      <c r="DI2099" s="119"/>
      <c r="DJ2099" s="119"/>
      <c r="DK2099" s="119"/>
      <c r="DL2099" s="129">
        <f t="shared" ref="DL2099:DY2099" si="260">DL2093/$DY$633</f>
        <v>0.30682080857752381</v>
      </c>
      <c r="DM2099" s="129">
        <f t="shared" si="260"/>
        <v>0.22878160291758842</v>
      </c>
      <c r="DN2099" s="129">
        <f t="shared" si="260"/>
        <v>0.17075244999096978</v>
      </c>
      <c r="DO2099" s="129">
        <f t="shared" si="260"/>
        <v>0.13139934628211347</v>
      </c>
      <c r="DP2099" s="129">
        <f t="shared" si="260"/>
        <v>0.11805931112656894</v>
      </c>
      <c r="DQ2099" s="129">
        <f t="shared" si="260"/>
        <v>8.8044232026593797E-2</v>
      </c>
      <c r="DR2099" s="129">
        <f t="shared" si="260"/>
        <v>7.7372203902158182E-2</v>
      </c>
      <c r="DS2099" s="129">
        <f t="shared" si="260"/>
        <v>6.0697159957727537E-2</v>
      </c>
      <c r="DT2099" s="129">
        <f t="shared" si="260"/>
        <v>5.1359135348846376E-2</v>
      </c>
      <c r="DU2099" s="129">
        <f t="shared" si="260"/>
        <v>4.4689117771074122E-2</v>
      </c>
      <c r="DV2099" s="129">
        <f t="shared" si="260"/>
        <v>4.0020105466633538E-2</v>
      </c>
      <c r="DW2099" s="129">
        <f t="shared" si="260"/>
        <v>3.468409140441573E-2</v>
      </c>
      <c r="DX2099" s="129">
        <f t="shared" si="260"/>
        <v>3.3350087888861284E-2</v>
      </c>
      <c r="DY2099" s="129">
        <f t="shared" si="260"/>
        <v>2.9348077342197926E-2</v>
      </c>
      <c r="DZ2099" s="119"/>
      <c r="EA2099" s="119"/>
      <c r="EB2099" s="119"/>
      <c r="EC2099" s="119"/>
      <c r="ED2099" s="119"/>
      <c r="EE2099" s="119"/>
      <c r="EF2099" s="119"/>
      <c r="EG2099" s="119"/>
      <c r="EH2099" s="119"/>
      <c r="EI2099" s="119"/>
      <c r="EJ2099" s="119"/>
      <c r="EK2099" s="119"/>
      <c r="EL2099" s="119"/>
      <c r="EM2099" s="119"/>
      <c r="EN2099" s="119"/>
      <c r="EO2099" s="119"/>
      <c r="EP2099" s="119"/>
      <c r="EQ2099" s="119"/>
      <c r="ER2099" s="119"/>
      <c r="ES2099" s="119"/>
      <c r="ET2099" s="119"/>
      <c r="EU2099" s="119"/>
      <c r="EV2099" s="119"/>
      <c r="EW2099" s="119"/>
      <c r="EX2099" s="119"/>
      <c r="EY2099" s="119"/>
      <c r="EZ2099" s="119"/>
      <c r="FA2099" s="119"/>
      <c r="FB2099" s="119"/>
      <c r="FC2099" s="119"/>
      <c r="FD2099" s="119"/>
      <c r="FE2099" s="119"/>
      <c r="FF2099" s="119"/>
      <c r="FG2099" s="119"/>
      <c r="FH2099" s="119"/>
      <c r="FI2099" s="119"/>
      <c r="FJ2099" s="119"/>
      <c r="FK2099" s="119"/>
      <c r="FL2099" s="119"/>
      <c r="FM2099" s="119"/>
      <c r="FN2099" s="119"/>
      <c r="FO2099" s="119"/>
      <c r="FP2099" s="119"/>
      <c r="FQ2099" s="119"/>
      <c r="FR2099" s="119"/>
      <c r="FS2099" s="119"/>
      <c r="FT2099" s="119"/>
      <c r="FU2099" s="119"/>
      <c r="FV2099" s="119"/>
      <c r="FW2099" s="119"/>
      <c r="FX2099" s="119"/>
      <c r="FY2099" s="119"/>
      <c r="FZ2099" s="119"/>
      <c r="GA2099" s="119"/>
      <c r="GB2099" s="119"/>
      <c r="GC2099" s="119"/>
      <c r="GD2099" s="119"/>
      <c r="GE2099" s="119"/>
      <c r="GF2099" s="119"/>
      <c r="GG2099" s="119"/>
      <c r="GH2099" s="119"/>
      <c r="GI2099" s="119"/>
      <c r="GJ2099" s="119"/>
      <c r="GK2099" s="119"/>
      <c r="GL2099" s="119"/>
      <c r="GM2099" s="119"/>
      <c r="GN2099" s="119"/>
      <c r="GO2099" s="119"/>
      <c r="GP2099" s="119"/>
      <c r="GQ2099" s="119"/>
      <c r="GR2099" s="119"/>
      <c r="GS2099" s="119"/>
      <c r="GT2099" s="119"/>
      <c r="GU2099" s="119"/>
      <c r="GV2099" s="119"/>
      <c r="GW2099" s="119"/>
      <c r="GX2099" s="119"/>
    </row>
    <row r="2100" spans="1:206">
      <c r="A2100" s="176" t="s">
        <v>3540</v>
      </c>
      <c r="B2100" s="178" t="s">
        <v>3554</v>
      </c>
      <c r="C2100" t="s">
        <v>3533</v>
      </c>
      <c r="D2100" s="187" t="s">
        <v>3567</v>
      </c>
      <c r="E2100" s="118" t="s">
        <v>2822</v>
      </c>
      <c r="F2100" s="119"/>
      <c r="G2100" s="119"/>
      <c r="H2100" s="119"/>
      <c r="I2100" s="119"/>
      <c r="J2100" s="119"/>
      <c r="K2100" s="119"/>
      <c r="L2100" s="119"/>
      <c r="M2100" s="119"/>
      <c r="N2100" s="119"/>
      <c r="O2100" s="119"/>
      <c r="P2100" s="119"/>
      <c r="Q2100" s="119"/>
      <c r="R2100" s="119"/>
      <c r="S2100" s="119"/>
      <c r="T2100" s="119"/>
      <c r="U2100" s="119"/>
      <c r="V2100" s="119"/>
      <c r="W2100" s="119"/>
      <c r="X2100" s="119"/>
      <c r="Y2100" s="119"/>
      <c r="Z2100" s="119"/>
      <c r="AA2100" s="119"/>
      <c r="AB2100" s="119"/>
      <c r="AC2100" s="119"/>
      <c r="AD2100" s="119"/>
      <c r="AE2100" s="119"/>
      <c r="AF2100" s="119"/>
      <c r="AG2100" s="119"/>
      <c r="AH2100" s="119"/>
      <c r="AI2100" s="119"/>
      <c r="AJ2100" s="119"/>
      <c r="AK2100" s="119"/>
      <c r="AL2100" s="119"/>
      <c r="AM2100" s="119"/>
      <c r="AN2100" s="119"/>
      <c r="AO2100" s="119"/>
      <c r="AP2100" s="119"/>
      <c r="AQ2100" s="119"/>
      <c r="AR2100" s="119"/>
      <c r="AS2100" s="119"/>
      <c r="AT2100" s="119"/>
      <c r="AU2100" s="119"/>
      <c r="AV2100" s="119"/>
      <c r="AW2100" s="119"/>
      <c r="AX2100" s="119"/>
      <c r="AY2100" s="119"/>
      <c r="AZ2100" s="119"/>
      <c r="BA2100" s="119"/>
      <c r="BB2100" s="119"/>
      <c r="BC2100" s="119"/>
      <c r="BD2100" s="120"/>
      <c r="BE2100" s="119"/>
      <c r="BF2100" s="119"/>
      <c r="BG2100" s="119"/>
      <c r="BH2100" s="119"/>
      <c r="BI2100" s="120"/>
      <c r="BJ2100" s="119"/>
      <c r="BK2100" s="119"/>
      <c r="BL2100" s="119"/>
      <c r="BM2100" s="119"/>
      <c r="BN2100" s="119"/>
      <c r="BO2100" s="119"/>
      <c r="BP2100" s="119"/>
      <c r="BQ2100" s="119"/>
      <c r="BR2100" s="119"/>
      <c r="BS2100" s="119"/>
      <c r="BT2100" s="119"/>
      <c r="BU2100" s="119"/>
      <c r="BV2100" s="119"/>
      <c r="BW2100" s="119"/>
      <c r="BX2100" s="119"/>
      <c r="BY2100" s="119"/>
      <c r="BZ2100" s="119"/>
      <c r="CA2100" s="119"/>
      <c r="CB2100" s="119"/>
      <c r="CC2100" s="119"/>
      <c r="CD2100" s="119"/>
      <c r="CE2100" s="119"/>
      <c r="CF2100" s="119"/>
      <c r="CG2100" s="119"/>
      <c r="CH2100" s="119"/>
      <c r="CI2100" s="119"/>
      <c r="CJ2100" s="119"/>
      <c r="CK2100" s="119"/>
      <c r="CL2100" s="119"/>
      <c r="CM2100" s="119"/>
      <c r="CN2100" s="119"/>
      <c r="CO2100" s="119"/>
      <c r="CP2100" s="119"/>
      <c r="CQ2100" s="119"/>
      <c r="CR2100" s="119"/>
      <c r="CS2100" s="119"/>
      <c r="CT2100" s="119"/>
      <c r="CU2100" s="119"/>
      <c r="CV2100" s="119"/>
      <c r="CW2100" s="119"/>
      <c r="CX2100" s="119"/>
      <c r="CY2100" s="119"/>
      <c r="CZ2100" s="119"/>
      <c r="DA2100" s="119"/>
      <c r="DB2100" s="119"/>
      <c r="DC2100" s="119"/>
      <c r="DD2100" s="119"/>
      <c r="DE2100" s="119"/>
      <c r="DF2100" s="119"/>
      <c r="DG2100" s="119"/>
      <c r="DH2100" s="119"/>
      <c r="DI2100" s="119"/>
      <c r="DJ2100" s="119"/>
      <c r="DK2100" s="119"/>
      <c r="DL2100" s="129"/>
      <c r="DM2100" s="129"/>
      <c r="DN2100" s="129">
        <f t="shared" ref="DN2100:DX2100" si="261">DN2094/$DY$633</f>
        <v>0.20902720215483175</v>
      </c>
      <c r="DO2100" s="129">
        <f t="shared" si="261"/>
        <v>0.13308889188883608</v>
      </c>
      <c r="DP2100" s="129">
        <f t="shared" si="261"/>
        <v>9.9245495910226966E-2</v>
      </c>
      <c r="DQ2100" s="129">
        <f t="shared" si="261"/>
        <v>6.8336556047222607E-2</v>
      </c>
      <c r="DR2100" s="129">
        <f t="shared" si="261"/>
        <v>7.1203028184715633E-2</v>
      </c>
      <c r="DS2100" s="129">
        <f t="shared" si="261"/>
        <v>7.0021441667113563E-2</v>
      </c>
      <c r="DT2100" s="129">
        <f t="shared" si="261"/>
        <v>7.7357701849141217E-2</v>
      </c>
      <c r="DU2100" s="129">
        <f t="shared" si="261"/>
        <v>5.9098701403196431E-2</v>
      </c>
      <c r="DV2100" s="129">
        <f t="shared" si="261"/>
        <v>4.1543182143927701E-2</v>
      </c>
      <c r="DW2100" s="129">
        <f t="shared" si="261"/>
        <v>3.3560643601563502E-2</v>
      </c>
      <c r="DX2100" s="129">
        <f t="shared" si="261"/>
        <v>3.8160724956512154E-2</v>
      </c>
      <c r="DY2100" s="129"/>
      <c r="DZ2100" s="119"/>
      <c r="EA2100" s="119"/>
      <c r="EB2100" s="119"/>
      <c r="EC2100" s="119"/>
      <c r="ED2100" s="119"/>
      <c r="EE2100" s="119"/>
      <c r="EF2100" s="119"/>
      <c r="EG2100" s="119"/>
      <c r="EH2100" s="119"/>
      <c r="EI2100" s="119"/>
      <c r="EJ2100" s="119"/>
      <c r="EK2100" s="119"/>
      <c r="EL2100" s="119"/>
      <c r="EM2100" s="119"/>
      <c r="EN2100" s="119"/>
      <c r="EO2100" s="119"/>
      <c r="EP2100" s="119"/>
      <c r="EQ2100" s="119"/>
      <c r="ER2100" s="119"/>
      <c r="ES2100" s="119"/>
      <c r="ET2100" s="119"/>
      <c r="EU2100" s="119"/>
      <c r="EV2100" s="119"/>
      <c r="EW2100" s="119"/>
      <c r="EX2100" s="119"/>
      <c r="EY2100" s="119"/>
      <c r="EZ2100" s="119"/>
      <c r="FA2100" s="119"/>
      <c r="FB2100" s="119"/>
      <c r="FC2100" s="119"/>
      <c r="FD2100" s="119"/>
      <c r="FE2100" s="119"/>
      <c r="FF2100" s="119"/>
      <c r="FG2100" s="119"/>
      <c r="FH2100" s="119"/>
      <c r="FI2100" s="119"/>
      <c r="FJ2100" s="119"/>
      <c r="FK2100" s="119"/>
      <c r="FL2100" s="119"/>
      <c r="FM2100" s="119"/>
      <c r="FN2100" s="119"/>
      <c r="FO2100" s="119"/>
      <c r="FP2100" s="119"/>
      <c r="FQ2100" s="119"/>
      <c r="FR2100" s="119"/>
      <c r="FS2100" s="119"/>
      <c r="FT2100" s="119"/>
      <c r="FU2100" s="119"/>
      <c r="FV2100" s="119"/>
      <c r="FW2100" s="119"/>
      <c r="FX2100" s="119"/>
      <c r="FY2100" s="119"/>
      <c r="FZ2100" s="119"/>
      <c r="GA2100" s="119"/>
      <c r="GB2100" s="119"/>
      <c r="GC2100" s="119"/>
      <c r="GD2100" s="119"/>
      <c r="GE2100" s="119"/>
      <c r="GF2100" s="119"/>
      <c r="GG2100" s="119"/>
      <c r="GH2100" s="119"/>
      <c r="GI2100" s="119"/>
      <c r="GJ2100" s="119"/>
      <c r="GK2100" s="119"/>
      <c r="GL2100" s="119"/>
      <c r="GM2100" s="119"/>
      <c r="GN2100" s="119"/>
      <c r="GO2100" s="119"/>
      <c r="GP2100" s="119"/>
      <c r="GQ2100" s="119"/>
      <c r="GR2100" s="119"/>
      <c r="GS2100" s="119"/>
      <c r="GT2100" s="119"/>
      <c r="GU2100" s="119"/>
      <c r="GV2100" s="119"/>
      <c r="GW2100" s="119"/>
      <c r="GX2100" s="119"/>
    </row>
    <row r="2101" spans="1:206">
      <c r="A2101" s="176" t="s">
        <v>3540</v>
      </c>
      <c r="B2101" s="178" t="s">
        <v>3554</v>
      </c>
      <c r="C2101" t="s">
        <v>3533</v>
      </c>
      <c r="D2101" s="187" t="s">
        <v>3567</v>
      </c>
      <c r="E2101" s="118" t="s">
        <v>2823</v>
      </c>
      <c r="F2101" s="119"/>
      <c r="G2101" s="119"/>
      <c r="H2101" s="119"/>
      <c r="I2101" s="119"/>
      <c r="J2101" s="119"/>
      <c r="K2101" s="119"/>
      <c r="L2101" s="119"/>
      <c r="M2101" s="119"/>
      <c r="N2101" s="119"/>
      <c r="O2101" s="119"/>
      <c r="P2101" s="119"/>
      <c r="Q2101" s="119"/>
      <c r="R2101" s="119"/>
      <c r="S2101" s="119"/>
      <c r="T2101" s="119"/>
      <c r="U2101" s="119"/>
      <c r="V2101" s="119"/>
      <c r="W2101" s="119"/>
      <c r="X2101" s="119"/>
      <c r="Y2101" s="119"/>
      <c r="Z2101" s="119"/>
      <c r="AA2101" s="119"/>
      <c r="AB2101" s="119"/>
      <c r="AC2101" s="119"/>
      <c r="AD2101" s="119"/>
      <c r="AE2101" s="119"/>
      <c r="AF2101" s="119"/>
      <c r="AG2101" s="119"/>
      <c r="AH2101" s="119"/>
      <c r="AI2101" s="119"/>
      <c r="AJ2101" s="119"/>
      <c r="AK2101" s="119"/>
      <c r="AL2101" s="119"/>
      <c r="AM2101" s="119"/>
      <c r="AN2101" s="119"/>
      <c r="AO2101" s="119"/>
      <c r="AP2101" s="119"/>
      <c r="AQ2101" s="119"/>
      <c r="AR2101" s="119"/>
      <c r="AS2101" s="119"/>
      <c r="AT2101" s="119"/>
      <c r="AU2101" s="119"/>
      <c r="AV2101" s="119"/>
      <c r="AW2101" s="119"/>
      <c r="AX2101" s="119"/>
      <c r="AY2101" s="119"/>
      <c r="AZ2101" s="119"/>
      <c r="BA2101" s="119"/>
      <c r="BB2101" s="119"/>
      <c r="BC2101" s="119"/>
      <c r="BD2101" s="120"/>
      <c r="BE2101" s="119"/>
      <c r="BF2101" s="119"/>
      <c r="BG2101" s="119"/>
      <c r="BH2101" s="119"/>
      <c r="BI2101" s="120"/>
      <c r="BJ2101" s="119"/>
      <c r="BK2101" s="119"/>
      <c r="BL2101" s="119"/>
      <c r="BM2101" s="119"/>
      <c r="BN2101" s="119"/>
      <c r="BO2101" s="119"/>
      <c r="BP2101" s="119"/>
      <c r="BQ2101" s="119"/>
      <c r="BR2101" s="119"/>
      <c r="BS2101" s="119"/>
      <c r="BT2101" s="119"/>
      <c r="BU2101" s="119"/>
      <c r="BV2101" s="119"/>
      <c r="BW2101" s="119"/>
      <c r="BX2101" s="119"/>
      <c r="BY2101" s="119"/>
      <c r="BZ2101" s="119"/>
      <c r="CA2101" s="119"/>
      <c r="CB2101" s="119"/>
      <c r="CC2101" s="119"/>
      <c r="CD2101" s="119"/>
      <c r="CE2101" s="119"/>
      <c r="CF2101" s="119"/>
      <c r="CG2101" s="119"/>
      <c r="CH2101" s="119"/>
      <c r="CI2101" s="119"/>
      <c r="CJ2101" s="119"/>
      <c r="CK2101" s="119"/>
      <c r="CL2101" s="119"/>
      <c r="CM2101" s="119"/>
      <c r="CN2101" s="119"/>
      <c r="CO2101" s="119"/>
      <c r="CP2101" s="119"/>
      <c r="CQ2101" s="119"/>
      <c r="CR2101" s="119"/>
      <c r="CS2101" s="119"/>
      <c r="CT2101" s="119"/>
      <c r="CU2101" s="119"/>
      <c r="CV2101" s="119"/>
      <c r="CW2101" s="119"/>
      <c r="CX2101" s="119"/>
      <c r="CY2101" s="119"/>
      <c r="CZ2101" s="119"/>
      <c r="DA2101" s="119"/>
      <c r="DB2101" s="119"/>
      <c r="DC2101" s="119"/>
      <c r="DD2101" s="119"/>
      <c r="DE2101" s="119"/>
      <c r="DF2101" s="119"/>
      <c r="DG2101" s="119"/>
      <c r="DH2101" s="119"/>
      <c r="DI2101" s="119"/>
      <c r="DJ2101" s="119"/>
      <c r="DK2101" s="119"/>
      <c r="DL2101" s="129">
        <f t="shared" ref="DL2101:DX2101" si="262">DL2095/$DY$633</f>
        <v>0.25617247873143567</v>
      </c>
      <c r="DM2101" s="129">
        <f t="shared" si="262"/>
        <v>0.23778858624010546</v>
      </c>
      <c r="DN2101" s="129">
        <f t="shared" si="262"/>
        <v>0.1758613416724002</v>
      </c>
      <c r="DO2101" s="129">
        <f t="shared" si="262"/>
        <v>0.14305928508013585</v>
      </c>
      <c r="DP2101" s="129">
        <f t="shared" si="262"/>
        <v>0.10985791466860387</v>
      </c>
      <c r="DQ2101" s="129">
        <f t="shared" si="262"/>
        <v>9.1002345002301116E-2</v>
      </c>
      <c r="DR2101" s="129">
        <f t="shared" si="262"/>
        <v>8.4716161491827979E-2</v>
      </c>
      <c r="DS2101" s="129">
        <f t="shared" si="262"/>
        <v>6.6856964095020635E-2</v>
      </c>
      <c r="DT2101" s="129">
        <f t="shared" si="262"/>
        <v>5.7797830381172338E-2</v>
      </c>
      <c r="DU2101" s="129">
        <f t="shared" si="262"/>
        <v>4.808196214669614E-2</v>
      </c>
      <c r="DV2101" s="129">
        <f t="shared" si="262"/>
        <v>4.4046231887764672E-2</v>
      </c>
      <c r="DW2101" s="129">
        <f t="shared" si="262"/>
        <v>3.9531724713746358E-2</v>
      </c>
      <c r="DX2101" s="129">
        <f t="shared" si="262"/>
        <v>4.1594872799454667E-2</v>
      </c>
      <c r="DY2101" s="129"/>
      <c r="DZ2101" s="119"/>
      <c r="EA2101" s="119"/>
      <c r="EB2101" s="119"/>
      <c r="EC2101" s="119"/>
      <c r="ED2101" s="119"/>
      <c r="EE2101" s="119"/>
      <c r="EF2101" s="119"/>
      <c r="EG2101" s="119"/>
      <c r="EH2101" s="119"/>
      <c r="EI2101" s="119"/>
      <c r="EJ2101" s="119"/>
      <c r="EK2101" s="119"/>
      <c r="EL2101" s="119"/>
      <c r="EM2101" s="119"/>
      <c r="EN2101" s="119"/>
      <c r="EO2101" s="119"/>
      <c r="EP2101" s="119"/>
      <c r="EQ2101" s="119"/>
      <c r="ER2101" s="119"/>
      <c r="ES2101" s="119"/>
      <c r="ET2101" s="119"/>
      <c r="EU2101" s="119"/>
      <c r="EV2101" s="119"/>
      <c r="EW2101" s="119"/>
      <c r="EX2101" s="119"/>
      <c r="EY2101" s="119"/>
      <c r="EZ2101" s="119"/>
      <c r="FA2101" s="119"/>
      <c r="FB2101" s="119"/>
      <c r="FC2101" s="119"/>
      <c r="FD2101" s="119"/>
      <c r="FE2101" s="119"/>
      <c r="FF2101" s="119"/>
      <c r="FG2101" s="119"/>
      <c r="FH2101" s="119"/>
      <c r="FI2101" s="119"/>
      <c r="FJ2101" s="119"/>
      <c r="FK2101" s="119"/>
      <c r="FL2101" s="119"/>
      <c r="FM2101" s="119"/>
      <c r="FN2101" s="119"/>
      <c r="FO2101" s="119"/>
      <c r="FP2101" s="119"/>
      <c r="FQ2101" s="119"/>
      <c r="FR2101" s="119"/>
      <c r="FS2101" s="119"/>
      <c r="FT2101" s="119"/>
      <c r="FU2101" s="119"/>
      <c r="FV2101" s="119"/>
      <c r="FW2101" s="119"/>
      <c r="FX2101" s="119"/>
      <c r="FY2101" s="119"/>
      <c r="FZ2101" s="119"/>
      <c r="GA2101" s="119"/>
      <c r="GB2101" s="119"/>
      <c r="GC2101" s="119"/>
      <c r="GD2101" s="119"/>
      <c r="GE2101" s="119"/>
      <c r="GF2101" s="119"/>
      <c r="GG2101" s="119"/>
      <c r="GH2101" s="119"/>
      <c r="GI2101" s="119"/>
      <c r="GJ2101" s="119"/>
      <c r="GK2101" s="119"/>
      <c r="GL2101" s="119"/>
      <c r="GM2101" s="119"/>
      <c r="GN2101" s="119"/>
      <c r="GO2101" s="119"/>
      <c r="GP2101" s="119"/>
      <c r="GQ2101" s="119"/>
      <c r="GR2101" s="119"/>
      <c r="GS2101" s="119"/>
      <c r="GT2101" s="119"/>
      <c r="GU2101" s="119"/>
      <c r="GV2101" s="119"/>
      <c r="GW2101" s="119"/>
      <c r="GX2101" s="119"/>
    </row>
    <row r="2102" spans="1:206">
      <c r="A2102" s="176" t="s">
        <v>3540</v>
      </c>
      <c r="B2102" s="178" t="s">
        <v>3554</v>
      </c>
      <c r="C2102" t="s">
        <v>3533</v>
      </c>
      <c r="D2102" s="187" t="s">
        <v>3567</v>
      </c>
      <c r="E2102" s="118" t="s">
        <v>2824</v>
      </c>
      <c r="F2102" s="119"/>
      <c r="G2102" s="119"/>
      <c r="H2102" s="119"/>
      <c r="I2102" s="119"/>
      <c r="J2102" s="119"/>
      <c r="K2102" s="119"/>
      <c r="L2102" s="119"/>
      <c r="M2102" s="119"/>
      <c r="N2102" s="119"/>
      <c r="O2102" s="119"/>
      <c r="P2102" s="119"/>
      <c r="Q2102" s="119"/>
      <c r="R2102" s="119"/>
      <c r="S2102" s="119"/>
      <c r="T2102" s="119"/>
      <c r="U2102" s="119"/>
      <c r="V2102" s="119"/>
      <c r="W2102" s="119"/>
      <c r="X2102" s="119"/>
      <c r="Y2102" s="119"/>
      <c r="Z2102" s="119"/>
      <c r="AA2102" s="119"/>
      <c r="AB2102" s="119"/>
      <c r="AC2102" s="119"/>
      <c r="AD2102" s="119"/>
      <c r="AE2102" s="119"/>
      <c r="AF2102" s="119"/>
      <c r="AG2102" s="119"/>
      <c r="AH2102" s="119"/>
      <c r="AI2102" s="119"/>
      <c r="AJ2102" s="119"/>
      <c r="AK2102" s="119"/>
      <c r="AL2102" s="119"/>
      <c r="AM2102" s="119"/>
      <c r="AN2102" s="119"/>
      <c r="AO2102" s="119"/>
      <c r="AP2102" s="119"/>
      <c r="AQ2102" s="119"/>
      <c r="AR2102" s="119"/>
      <c r="AS2102" s="119"/>
      <c r="AT2102" s="119"/>
      <c r="AU2102" s="119"/>
      <c r="AV2102" s="119"/>
      <c r="AW2102" s="119"/>
      <c r="AX2102" s="119"/>
      <c r="AY2102" s="119"/>
      <c r="AZ2102" s="119"/>
      <c r="BA2102" s="119"/>
      <c r="BB2102" s="119"/>
      <c r="BC2102" s="119"/>
      <c r="BD2102" s="120"/>
      <c r="BE2102" s="119"/>
      <c r="BF2102" s="119"/>
      <c r="BG2102" s="119"/>
      <c r="BH2102" s="119"/>
      <c r="BI2102" s="120"/>
      <c r="BJ2102" s="119"/>
      <c r="BK2102" s="119"/>
      <c r="BL2102" s="119"/>
      <c r="BM2102" s="119"/>
      <c r="BN2102" s="119"/>
      <c r="BO2102" s="119"/>
      <c r="BP2102" s="119"/>
      <c r="BQ2102" s="119"/>
      <c r="BR2102" s="119"/>
      <c r="BS2102" s="119"/>
      <c r="BT2102" s="119"/>
      <c r="BU2102" s="119"/>
      <c r="BV2102" s="119"/>
      <c r="BW2102" s="119"/>
      <c r="BX2102" s="119"/>
      <c r="BY2102" s="119"/>
      <c r="BZ2102" s="119"/>
      <c r="CA2102" s="119"/>
      <c r="CB2102" s="119"/>
      <c r="CC2102" s="119"/>
      <c r="CD2102" s="119"/>
      <c r="CE2102" s="119"/>
      <c r="CF2102" s="119"/>
      <c r="CG2102" s="119"/>
      <c r="CH2102" s="119"/>
      <c r="CI2102" s="119"/>
      <c r="CJ2102" s="119"/>
      <c r="CK2102" s="119"/>
      <c r="CL2102" s="119"/>
      <c r="CM2102" s="119"/>
      <c r="CN2102" s="119"/>
      <c r="CO2102" s="119"/>
      <c r="CP2102" s="119"/>
      <c r="CQ2102" s="119"/>
      <c r="CR2102" s="119"/>
      <c r="CS2102" s="119"/>
      <c r="CT2102" s="119"/>
      <c r="CU2102" s="119"/>
      <c r="CV2102" s="119"/>
      <c r="CW2102" s="119"/>
      <c r="CX2102" s="119"/>
      <c r="CY2102" s="119"/>
      <c r="CZ2102" s="119"/>
      <c r="DA2102" s="119"/>
      <c r="DB2102" s="119"/>
      <c r="DC2102" s="119"/>
      <c r="DD2102" s="119"/>
      <c r="DE2102" s="119"/>
      <c r="DF2102" s="119"/>
      <c r="DG2102" s="119"/>
      <c r="DH2102" s="119"/>
      <c r="DI2102" s="119"/>
      <c r="DJ2102" s="119"/>
      <c r="DK2102" s="119"/>
      <c r="DL2102" s="129">
        <f t="shared" ref="DL2102:DY2102" si="263">DL2096/$DY$633</f>
        <v>0.30682080857752381</v>
      </c>
      <c r="DM2102" s="129">
        <f t="shared" si="263"/>
        <v>0.22878160291758842</v>
      </c>
      <c r="DN2102" s="129">
        <f t="shared" si="263"/>
        <v>0.17075244999096978</v>
      </c>
      <c r="DO2102" s="129">
        <f t="shared" si="263"/>
        <v>0.13139934628211347</v>
      </c>
      <c r="DP2102" s="129">
        <f t="shared" si="263"/>
        <v>0.11805931112656894</v>
      </c>
      <c r="DQ2102" s="129">
        <f t="shared" si="263"/>
        <v>8.8044232026593797E-2</v>
      </c>
      <c r="DR2102" s="129">
        <f t="shared" si="263"/>
        <v>7.7372203902158182E-2</v>
      </c>
      <c r="DS2102" s="129">
        <f t="shared" si="263"/>
        <v>6.0697159957727537E-2</v>
      </c>
      <c r="DT2102" s="129">
        <f t="shared" si="263"/>
        <v>5.1359135348846376E-2</v>
      </c>
      <c r="DU2102" s="129">
        <f t="shared" si="263"/>
        <v>4.4689117771074122E-2</v>
      </c>
      <c r="DV2102" s="129">
        <f t="shared" si="263"/>
        <v>4.0020105466633538E-2</v>
      </c>
      <c r="DW2102" s="129">
        <f t="shared" si="263"/>
        <v>3.468409140441573E-2</v>
      </c>
      <c r="DX2102" s="129">
        <f t="shared" si="263"/>
        <v>3.3350087888861284E-2</v>
      </c>
      <c r="DY2102" s="129">
        <f t="shared" si="263"/>
        <v>2.9348077342197926E-2</v>
      </c>
      <c r="DZ2102" s="119"/>
      <c r="EA2102" s="119"/>
      <c r="EB2102" s="119"/>
      <c r="EC2102" s="119"/>
      <c r="ED2102" s="119"/>
      <c r="EE2102" s="119"/>
      <c r="EF2102" s="119"/>
      <c r="EG2102" s="119"/>
      <c r="EH2102" s="119"/>
      <c r="EI2102" s="119"/>
      <c r="EJ2102" s="119"/>
      <c r="EK2102" s="119"/>
      <c r="EL2102" s="119"/>
      <c r="EM2102" s="119"/>
      <c r="EN2102" s="119"/>
      <c r="EO2102" s="119"/>
      <c r="EP2102" s="119"/>
      <c r="EQ2102" s="119"/>
      <c r="ER2102" s="119"/>
      <c r="ES2102" s="119"/>
      <c r="ET2102" s="119"/>
      <c r="EU2102" s="119"/>
      <c r="EV2102" s="119"/>
      <c r="EW2102" s="119"/>
      <c r="EX2102" s="119"/>
      <c r="EY2102" s="119"/>
      <c r="EZ2102" s="119"/>
      <c r="FA2102" s="119"/>
      <c r="FB2102" s="119"/>
      <c r="FC2102" s="119"/>
      <c r="FD2102" s="119"/>
      <c r="FE2102" s="119"/>
      <c r="FF2102" s="119"/>
      <c r="FG2102" s="119"/>
      <c r="FH2102" s="119"/>
      <c r="FI2102" s="119"/>
      <c r="FJ2102" s="119"/>
      <c r="FK2102" s="119"/>
      <c r="FL2102" s="119"/>
      <c r="FM2102" s="119"/>
      <c r="FN2102" s="119"/>
      <c r="FO2102" s="119"/>
      <c r="FP2102" s="119"/>
      <c r="FQ2102" s="119"/>
      <c r="FR2102" s="119"/>
      <c r="FS2102" s="119"/>
      <c r="FT2102" s="119"/>
      <c r="FU2102" s="119"/>
      <c r="FV2102" s="119"/>
      <c r="FW2102" s="119"/>
      <c r="FX2102" s="119"/>
      <c r="FY2102" s="119"/>
      <c r="FZ2102" s="119"/>
      <c r="GA2102" s="119"/>
      <c r="GB2102" s="119"/>
      <c r="GC2102" s="119"/>
      <c r="GD2102" s="119"/>
      <c r="GE2102" s="119"/>
      <c r="GF2102" s="119"/>
      <c r="GG2102" s="119"/>
      <c r="GH2102" s="119"/>
      <c r="GI2102" s="119"/>
      <c r="GJ2102" s="119"/>
      <c r="GK2102" s="119"/>
      <c r="GL2102" s="119"/>
      <c r="GM2102" s="119"/>
      <c r="GN2102" s="119"/>
      <c r="GO2102" s="119"/>
      <c r="GP2102" s="119"/>
      <c r="GQ2102" s="119"/>
      <c r="GR2102" s="119"/>
      <c r="GS2102" s="119"/>
      <c r="GT2102" s="119"/>
      <c r="GU2102" s="119"/>
      <c r="GV2102" s="119"/>
      <c r="GW2102" s="119"/>
      <c r="GX2102" s="119"/>
    </row>
    <row r="2103" spans="1:206">
      <c r="A2103" s="176" t="s">
        <v>3541</v>
      </c>
      <c r="B2103" s="178" t="s">
        <v>3554</v>
      </c>
      <c r="C2103" t="s">
        <v>3533</v>
      </c>
      <c r="D2103" s="187" t="s">
        <v>3567</v>
      </c>
      <c r="E2103" s="118" t="s">
        <v>2825</v>
      </c>
      <c r="F2103" s="119"/>
      <c r="G2103" s="119"/>
      <c r="H2103" s="119"/>
      <c r="I2103" s="119"/>
      <c r="J2103" s="119"/>
      <c r="K2103" s="119"/>
      <c r="L2103" s="119"/>
      <c r="M2103" s="119"/>
      <c r="N2103" s="119"/>
      <c r="O2103" s="119"/>
      <c r="P2103" s="119"/>
      <c r="Q2103" s="119"/>
      <c r="R2103" s="119"/>
      <c r="S2103" s="119"/>
      <c r="T2103" s="119"/>
      <c r="U2103" s="119"/>
      <c r="V2103" s="119"/>
      <c r="W2103" s="119"/>
      <c r="X2103" s="119"/>
      <c r="Y2103" s="119"/>
      <c r="Z2103" s="119"/>
      <c r="AA2103" s="119"/>
      <c r="AB2103" s="119"/>
      <c r="AC2103" s="119"/>
      <c r="AD2103" s="119"/>
      <c r="AE2103" s="119"/>
      <c r="AF2103" s="119"/>
      <c r="AG2103" s="119"/>
      <c r="AH2103" s="119"/>
      <c r="AI2103" s="119"/>
      <c r="AJ2103" s="119"/>
      <c r="AK2103" s="119"/>
      <c r="AL2103" s="119"/>
      <c r="AM2103" s="119"/>
      <c r="AN2103" s="119"/>
      <c r="AO2103" s="119"/>
      <c r="AP2103" s="119"/>
      <c r="AQ2103" s="119"/>
      <c r="AR2103" s="119"/>
      <c r="AS2103" s="119"/>
      <c r="AT2103" s="119"/>
      <c r="AU2103" s="119"/>
      <c r="AV2103" s="119"/>
      <c r="AW2103" s="119"/>
      <c r="AX2103" s="119"/>
      <c r="AY2103" s="119"/>
      <c r="AZ2103" s="119"/>
      <c r="BA2103" s="119"/>
      <c r="BB2103" s="119"/>
      <c r="BC2103" s="119"/>
      <c r="BD2103" s="120"/>
      <c r="BE2103" s="119"/>
      <c r="BF2103" s="119"/>
      <c r="BG2103" s="119"/>
      <c r="BH2103" s="119"/>
      <c r="BI2103" s="120"/>
      <c r="BJ2103" s="119"/>
      <c r="BK2103" s="119"/>
      <c r="BL2103" s="119"/>
      <c r="BM2103" s="119"/>
      <c r="BN2103" s="119"/>
      <c r="BO2103" s="119"/>
      <c r="BP2103" s="119"/>
      <c r="BQ2103" s="119"/>
      <c r="BR2103" s="119"/>
      <c r="BS2103" s="119"/>
      <c r="BT2103" s="119"/>
      <c r="BU2103" s="119"/>
      <c r="BV2103" s="119"/>
      <c r="BW2103" s="119"/>
      <c r="BX2103" s="119"/>
      <c r="BY2103" s="119"/>
      <c r="BZ2103" s="119"/>
      <c r="CA2103" s="119"/>
      <c r="CB2103" s="119"/>
      <c r="CC2103" s="119"/>
      <c r="CD2103" s="119"/>
      <c r="CE2103" s="119"/>
      <c r="CF2103" s="119"/>
      <c r="CG2103" s="119"/>
      <c r="CH2103" s="119"/>
      <c r="CI2103" s="119"/>
      <c r="CJ2103" s="119"/>
      <c r="CK2103" s="119"/>
      <c r="CL2103" s="119"/>
      <c r="CM2103" s="119"/>
      <c r="CN2103" s="119"/>
      <c r="CO2103" s="119"/>
      <c r="CP2103" s="119"/>
      <c r="CQ2103" s="119"/>
      <c r="CR2103" s="119"/>
      <c r="CS2103" s="119"/>
      <c r="CT2103" s="119"/>
      <c r="CU2103" s="119"/>
      <c r="CV2103" s="119"/>
      <c r="CW2103" s="119"/>
      <c r="CX2103" s="119"/>
      <c r="CY2103" s="119"/>
      <c r="CZ2103" s="119"/>
      <c r="DA2103" s="119"/>
      <c r="DB2103" s="119">
        <v>185.09399999999999</v>
      </c>
      <c r="DC2103" s="119">
        <v>425.24900000000002</v>
      </c>
      <c r="DD2103" s="119">
        <v>455.16199999999998</v>
      </c>
      <c r="DE2103" s="119">
        <v>468.36099999999999</v>
      </c>
      <c r="DF2103" s="119">
        <v>639.03399999999999</v>
      </c>
      <c r="DG2103" s="119">
        <v>803.87400000000002</v>
      </c>
      <c r="DH2103" s="119">
        <v>805.30600000000004</v>
      </c>
      <c r="DI2103" s="119">
        <v>978.87400000000002</v>
      </c>
      <c r="DJ2103" s="119">
        <v>1205.5340000000001</v>
      </c>
      <c r="DK2103" s="119">
        <v>1466.1469999999999</v>
      </c>
      <c r="DL2103" s="119">
        <v>1993.39</v>
      </c>
      <c r="DM2103" s="119">
        <v>2394.1840000000002</v>
      </c>
      <c r="DN2103" s="119">
        <v>2810.5079999999998</v>
      </c>
      <c r="DO2103" s="119">
        <v>3482.808</v>
      </c>
      <c r="DP2103" s="119">
        <v>4459.7340000000004</v>
      </c>
      <c r="DQ2103" s="119">
        <v>5439.2160000000003</v>
      </c>
      <c r="DR2103" s="119">
        <v>6985.8779999999997</v>
      </c>
      <c r="DS2103" s="130">
        <v>7136.6549999999997</v>
      </c>
      <c r="DT2103" s="119">
        <v>7831.0519999999997</v>
      </c>
      <c r="DU2103" s="119">
        <v>9713.5409999999993</v>
      </c>
      <c r="DV2103" s="119">
        <v>10726.597</v>
      </c>
      <c r="DW2103" s="119">
        <v>12731.485000000001</v>
      </c>
      <c r="DX2103" s="119">
        <v>12991.548000000001</v>
      </c>
      <c r="DY2103" s="119"/>
      <c r="DZ2103" s="119"/>
      <c r="EA2103" s="119"/>
      <c r="EB2103" s="119"/>
      <c r="EC2103" s="119"/>
      <c r="ED2103" s="119"/>
      <c r="EE2103" s="119"/>
      <c r="EF2103" s="119"/>
      <c r="EG2103" s="119"/>
      <c r="EH2103" s="119"/>
      <c r="EI2103" s="119"/>
      <c r="EJ2103" s="119"/>
      <c r="EK2103" s="119"/>
      <c r="EL2103" s="119"/>
      <c r="EM2103" s="119"/>
      <c r="EN2103" s="119"/>
      <c r="EO2103" s="119"/>
      <c r="EP2103" s="119"/>
      <c r="EQ2103" s="119"/>
      <c r="ER2103" s="119"/>
      <c r="ES2103" s="119"/>
      <c r="ET2103" s="119"/>
      <c r="EU2103" s="119"/>
      <c r="EV2103" s="119"/>
      <c r="EW2103" s="119"/>
      <c r="EX2103" s="119"/>
      <c r="EY2103" s="119"/>
      <c r="EZ2103" s="119"/>
      <c r="FA2103" s="119"/>
      <c r="FB2103" s="119"/>
      <c r="FC2103" s="119"/>
      <c r="FD2103" s="119"/>
      <c r="FE2103" s="119"/>
      <c r="FF2103" s="119"/>
      <c r="FG2103" s="119"/>
      <c r="FH2103" s="119"/>
      <c r="FI2103" s="119"/>
      <c r="FJ2103" s="119"/>
      <c r="FK2103" s="119"/>
      <c r="FL2103" s="119"/>
      <c r="FM2103" s="119"/>
      <c r="FN2103" s="119"/>
      <c r="FO2103" s="119"/>
      <c r="FP2103" s="119"/>
      <c r="FQ2103" s="119"/>
      <c r="FR2103" s="119"/>
      <c r="FS2103" s="119"/>
      <c r="FT2103" s="119"/>
      <c r="FU2103" s="119"/>
      <c r="FV2103" s="119"/>
      <c r="FW2103" s="119"/>
      <c r="FX2103" s="119"/>
      <c r="FY2103" s="119"/>
      <c r="FZ2103" s="119"/>
      <c r="GA2103" s="119"/>
      <c r="GB2103" s="119"/>
      <c r="GC2103" s="119"/>
      <c r="GD2103" s="119"/>
      <c r="GE2103" s="119"/>
      <c r="GF2103" s="119"/>
      <c r="GG2103" s="119"/>
      <c r="GH2103" s="119"/>
      <c r="GI2103" s="119"/>
      <c r="GJ2103" s="119"/>
      <c r="GK2103" s="119"/>
      <c r="GL2103" s="119"/>
      <c r="GM2103" s="119"/>
      <c r="GN2103" s="119"/>
      <c r="GO2103" s="119"/>
      <c r="GP2103" s="119"/>
      <c r="GQ2103" s="119"/>
      <c r="GR2103" s="119"/>
      <c r="GS2103" s="119"/>
      <c r="GT2103" s="119"/>
      <c r="GU2103" s="119"/>
      <c r="GV2103" s="119"/>
      <c r="GW2103" s="119"/>
      <c r="GX2103" s="119"/>
    </row>
    <row r="2104" spans="1:206">
      <c r="A2104" s="176" t="s">
        <v>3541</v>
      </c>
      <c r="B2104" s="178" t="s">
        <v>3554</v>
      </c>
      <c r="C2104" t="s">
        <v>3533</v>
      </c>
      <c r="D2104" s="187" t="s">
        <v>3567</v>
      </c>
      <c r="E2104" s="118" t="s">
        <v>2826</v>
      </c>
      <c r="F2104" s="119"/>
      <c r="G2104" s="119"/>
      <c r="H2104" s="119"/>
      <c r="I2104" s="119"/>
      <c r="J2104" s="119"/>
      <c r="K2104" s="119"/>
      <c r="L2104" s="119"/>
      <c r="M2104" s="119"/>
      <c r="N2104" s="119"/>
      <c r="O2104" s="119"/>
      <c r="P2104" s="119"/>
      <c r="Q2104" s="119"/>
      <c r="R2104" s="119"/>
      <c r="S2104" s="119"/>
      <c r="T2104" s="119"/>
      <c r="U2104" s="119"/>
      <c r="V2104" s="119"/>
      <c r="W2104" s="119"/>
      <c r="X2104" s="119"/>
      <c r="Y2104" s="119"/>
      <c r="Z2104" s="119"/>
      <c r="AA2104" s="119"/>
      <c r="AB2104" s="119"/>
      <c r="AC2104" s="119"/>
      <c r="AD2104" s="119"/>
      <c r="AE2104" s="119"/>
      <c r="AF2104" s="119"/>
      <c r="AG2104" s="119"/>
      <c r="AH2104" s="119"/>
      <c r="AI2104" s="119"/>
      <c r="AJ2104" s="119"/>
      <c r="AK2104" s="119"/>
      <c r="AL2104" s="119"/>
      <c r="AM2104" s="119"/>
      <c r="AN2104" s="119"/>
      <c r="AO2104" s="119"/>
      <c r="AP2104" s="119"/>
      <c r="AQ2104" s="119"/>
      <c r="AR2104" s="119"/>
      <c r="AS2104" s="119"/>
      <c r="AT2104" s="119"/>
      <c r="AU2104" s="119"/>
      <c r="AV2104" s="119"/>
      <c r="AW2104" s="119"/>
      <c r="AX2104" s="119"/>
      <c r="AY2104" s="119"/>
      <c r="AZ2104" s="119"/>
      <c r="BA2104" s="119"/>
      <c r="BB2104" s="119"/>
      <c r="BC2104" s="119"/>
      <c r="BD2104" s="120"/>
      <c r="BE2104" s="119"/>
      <c r="BF2104" s="119"/>
      <c r="BG2104" s="119"/>
      <c r="BH2104" s="119"/>
      <c r="BI2104" s="120"/>
      <c r="BJ2104" s="119"/>
      <c r="BK2104" s="119"/>
      <c r="BL2104" s="119"/>
      <c r="BM2104" s="119"/>
      <c r="BN2104" s="119"/>
      <c r="BO2104" s="119"/>
      <c r="BP2104" s="119"/>
      <c r="BQ2104" s="119"/>
      <c r="BR2104" s="119"/>
      <c r="BS2104" s="119"/>
      <c r="BT2104" s="119"/>
      <c r="BU2104" s="119"/>
      <c r="BV2104" s="119"/>
      <c r="BW2104" s="119"/>
      <c r="BX2104" s="119"/>
      <c r="BY2104" s="119"/>
      <c r="BZ2104" s="119"/>
      <c r="CA2104" s="119"/>
      <c r="CB2104" s="119"/>
      <c r="CC2104" s="119"/>
      <c r="CD2104" s="119"/>
      <c r="CE2104" s="119"/>
      <c r="CF2104" s="119"/>
      <c r="CG2104" s="119"/>
      <c r="CH2104" s="119"/>
      <c r="CI2104" s="119"/>
      <c r="CJ2104" s="119"/>
      <c r="CK2104" s="119"/>
      <c r="CL2104" s="119"/>
      <c r="CM2104" s="119"/>
      <c r="CN2104" s="119"/>
      <c r="CO2104" s="119"/>
      <c r="CP2104" s="119"/>
      <c r="CQ2104" s="119"/>
      <c r="CR2104" s="119"/>
      <c r="CS2104" s="119"/>
      <c r="CT2104" s="119"/>
      <c r="CU2104" s="119"/>
      <c r="CV2104" s="119"/>
      <c r="CW2104" s="119"/>
      <c r="CX2104" s="119"/>
      <c r="CY2104" s="119"/>
      <c r="CZ2104" s="119"/>
      <c r="DA2104" s="119"/>
      <c r="DB2104" s="119">
        <v>2136.9140000000002</v>
      </c>
      <c r="DC2104" s="119">
        <v>2665.0770000000002</v>
      </c>
      <c r="DD2104" s="119">
        <v>3609.71</v>
      </c>
      <c r="DE2104" s="119">
        <v>4566.4970000000003</v>
      </c>
      <c r="DF2104" s="119">
        <v>6748.8490000000002</v>
      </c>
      <c r="DG2104" s="119">
        <v>9288.4050000000007</v>
      </c>
      <c r="DH2104" s="119">
        <v>12668.630999999999</v>
      </c>
      <c r="DI2104" s="119">
        <v>19083.056</v>
      </c>
      <c r="DJ2104" s="119">
        <v>28385.498</v>
      </c>
      <c r="DK2104" s="119">
        <v>46428.673000000003</v>
      </c>
      <c r="DL2104" s="119">
        <v>74418.513999999996</v>
      </c>
      <c r="DM2104" s="119">
        <v>103556.80899999999</v>
      </c>
      <c r="DN2104" s="119">
        <v>139974.11199999999</v>
      </c>
      <c r="DO2104" s="119">
        <v>179862.59299999999</v>
      </c>
      <c r="DP2104" s="119">
        <v>205682.804</v>
      </c>
      <c r="DQ2104" s="119">
        <v>241200.902</v>
      </c>
      <c r="DR2104" s="119">
        <v>307925.39199999999</v>
      </c>
      <c r="DS2104" s="130">
        <v>387145.78100000002</v>
      </c>
      <c r="DT2104" s="119">
        <v>461836.78399999999</v>
      </c>
      <c r="DU2104" s="119">
        <v>514963.995</v>
      </c>
      <c r="DV2104" s="119">
        <v>581979.45700000005</v>
      </c>
      <c r="DW2104" s="119">
        <v>781968.63699999999</v>
      </c>
      <c r="DX2104" s="119">
        <v>910487.17700000003</v>
      </c>
      <c r="DY2104" s="119"/>
      <c r="DZ2104" s="119"/>
      <c r="EA2104" s="119"/>
      <c r="EB2104" s="119"/>
      <c r="EC2104" s="119"/>
      <c r="ED2104" s="119"/>
      <c r="EE2104" s="119"/>
      <c r="EF2104" s="119"/>
      <c r="EG2104" s="119"/>
      <c r="EH2104" s="119"/>
      <c r="EI2104" s="119"/>
      <c r="EJ2104" s="119"/>
      <c r="EK2104" s="119"/>
      <c r="EL2104" s="119"/>
      <c r="EM2104" s="119"/>
      <c r="EN2104" s="119"/>
      <c r="EO2104" s="119"/>
      <c r="EP2104" s="119"/>
      <c r="EQ2104" s="119"/>
      <c r="ER2104" s="119"/>
      <c r="ES2104" s="119"/>
      <c r="ET2104" s="119"/>
      <c r="EU2104" s="119"/>
      <c r="EV2104" s="119"/>
      <c r="EW2104" s="119"/>
      <c r="EX2104" s="119"/>
      <c r="EY2104" s="119"/>
      <c r="EZ2104" s="119"/>
      <c r="FA2104" s="119"/>
      <c r="FB2104" s="119"/>
      <c r="FC2104" s="119"/>
      <c r="FD2104" s="119"/>
      <c r="FE2104" s="119"/>
      <c r="FF2104" s="119"/>
      <c r="FG2104" s="119"/>
      <c r="FH2104" s="119"/>
      <c r="FI2104" s="119"/>
      <c r="FJ2104" s="119"/>
      <c r="FK2104" s="119"/>
      <c r="FL2104" s="119"/>
      <c r="FM2104" s="119"/>
      <c r="FN2104" s="119"/>
      <c r="FO2104" s="119"/>
      <c r="FP2104" s="119"/>
      <c r="FQ2104" s="119"/>
      <c r="FR2104" s="119"/>
      <c r="FS2104" s="119"/>
      <c r="FT2104" s="119"/>
      <c r="FU2104" s="119"/>
      <c r="FV2104" s="119"/>
      <c r="FW2104" s="119"/>
      <c r="FX2104" s="119"/>
      <c r="FY2104" s="119"/>
      <c r="FZ2104" s="119"/>
      <c r="GA2104" s="119"/>
      <c r="GB2104" s="119"/>
      <c r="GC2104" s="119"/>
      <c r="GD2104" s="119"/>
      <c r="GE2104" s="119"/>
      <c r="GF2104" s="119"/>
      <c r="GG2104" s="119"/>
      <c r="GH2104" s="119"/>
      <c r="GI2104" s="119"/>
      <c r="GJ2104" s="119"/>
      <c r="GK2104" s="119"/>
      <c r="GL2104" s="119"/>
      <c r="GM2104" s="119"/>
      <c r="GN2104" s="119"/>
      <c r="GO2104" s="119"/>
      <c r="GP2104" s="119"/>
      <c r="GQ2104" s="119"/>
      <c r="GR2104" s="119"/>
      <c r="GS2104" s="119"/>
      <c r="GT2104" s="119"/>
      <c r="GU2104" s="119"/>
      <c r="GV2104" s="119"/>
      <c r="GW2104" s="119"/>
      <c r="GX2104" s="119"/>
    </row>
    <row r="2105" spans="1:206">
      <c r="A2105" s="176" t="s">
        <v>3541</v>
      </c>
      <c r="B2105" s="178" t="s">
        <v>3554</v>
      </c>
      <c r="C2105" t="s">
        <v>3533</v>
      </c>
      <c r="D2105" s="187" t="s">
        <v>3567</v>
      </c>
      <c r="E2105" s="118" t="s">
        <v>2827</v>
      </c>
      <c r="F2105" s="119"/>
      <c r="G2105" s="119"/>
      <c r="H2105" s="119"/>
      <c r="I2105" s="119"/>
      <c r="J2105" s="119"/>
      <c r="K2105" s="119"/>
      <c r="L2105" s="119"/>
      <c r="M2105" s="119"/>
      <c r="N2105" s="119"/>
      <c r="O2105" s="119"/>
      <c r="P2105" s="119"/>
      <c r="Q2105" s="119"/>
      <c r="R2105" s="119"/>
      <c r="S2105" s="119"/>
      <c r="T2105" s="119"/>
      <c r="U2105" s="119"/>
      <c r="V2105" s="119"/>
      <c r="W2105" s="119"/>
      <c r="X2105" s="119"/>
      <c r="Y2105" s="119"/>
      <c r="Z2105" s="119"/>
      <c r="AA2105" s="119"/>
      <c r="AB2105" s="119"/>
      <c r="AC2105" s="119"/>
      <c r="AD2105" s="119"/>
      <c r="AE2105" s="119"/>
      <c r="AF2105" s="119"/>
      <c r="AG2105" s="119"/>
      <c r="AH2105" s="119"/>
      <c r="AI2105" s="119"/>
      <c r="AJ2105" s="119"/>
      <c r="AK2105" s="119"/>
      <c r="AL2105" s="119"/>
      <c r="AM2105" s="119"/>
      <c r="AN2105" s="119"/>
      <c r="AO2105" s="119"/>
      <c r="AP2105" s="119"/>
      <c r="AQ2105" s="119"/>
      <c r="AR2105" s="119"/>
      <c r="AS2105" s="119"/>
      <c r="AT2105" s="119"/>
      <c r="AU2105" s="119"/>
      <c r="AV2105" s="119"/>
      <c r="AW2105" s="119"/>
      <c r="AX2105" s="119"/>
      <c r="AY2105" s="119"/>
      <c r="AZ2105" s="119"/>
      <c r="BA2105" s="119"/>
      <c r="BB2105" s="119"/>
      <c r="BC2105" s="119"/>
      <c r="BD2105" s="120"/>
      <c r="BE2105" s="119"/>
      <c r="BF2105" s="119"/>
      <c r="BG2105" s="119"/>
      <c r="BH2105" s="119"/>
      <c r="BI2105" s="120"/>
      <c r="BJ2105" s="119"/>
      <c r="BK2105" s="119"/>
      <c r="BL2105" s="119"/>
      <c r="BM2105" s="119"/>
      <c r="BN2105" s="119"/>
      <c r="BO2105" s="119"/>
      <c r="BP2105" s="119"/>
      <c r="BQ2105" s="119"/>
      <c r="BR2105" s="119"/>
      <c r="BS2105" s="119"/>
      <c r="BT2105" s="119"/>
      <c r="BU2105" s="119"/>
      <c r="BV2105" s="119"/>
      <c r="BW2105" s="119"/>
      <c r="BX2105" s="119"/>
      <c r="BY2105" s="119"/>
      <c r="BZ2105" s="119"/>
      <c r="CA2105" s="119"/>
      <c r="CB2105" s="119"/>
      <c r="CC2105" s="119"/>
      <c r="CD2105" s="119"/>
      <c r="CE2105" s="119"/>
      <c r="CF2105" s="119"/>
      <c r="CG2105" s="119"/>
      <c r="CH2105" s="119"/>
      <c r="CI2105" s="119"/>
      <c r="CJ2105" s="119"/>
      <c r="CK2105" s="119"/>
      <c r="CL2105" s="119"/>
      <c r="CM2105" s="119"/>
      <c r="CN2105" s="119"/>
      <c r="CO2105" s="119"/>
      <c r="CP2105" s="119"/>
      <c r="CQ2105" s="119"/>
      <c r="CR2105" s="119"/>
      <c r="CS2105" s="119"/>
      <c r="CT2105" s="119"/>
      <c r="CU2105" s="119"/>
      <c r="CV2105" s="119"/>
      <c r="CW2105" s="119"/>
      <c r="CX2105" s="119"/>
      <c r="CY2105" s="119"/>
      <c r="CZ2105" s="119"/>
      <c r="DA2105" s="119"/>
      <c r="DB2105" s="119">
        <v>19.302</v>
      </c>
      <c r="DC2105" s="119">
        <v>38.433</v>
      </c>
      <c r="DD2105" s="119">
        <v>105.55</v>
      </c>
      <c r="DE2105" s="119">
        <v>230.71199999999999</v>
      </c>
      <c r="DF2105" s="119">
        <v>266.22699999999998</v>
      </c>
      <c r="DG2105" s="119">
        <v>336.31299999999999</v>
      </c>
      <c r="DH2105" s="119">
        <v>574.34100000000001</v>
      </c>
      <c r="DI2105" s="119">
        <v>1154.95</v>
      </c>
      <c r="DJ2105" s="119">
        <v>1837.0029999999999</v>
      </c>
      <c r="DK2105" s="119">
        <v>2460.6410000000001</v>
      </c>
      <c r="DL2105" s="119">
        <v>4280.9560000000001</v>
      </c>
      <c r="DM2105" s="119">
        <v>7698.5389999999998</v>
      </c>
      <c r="DN2105" s="119">
        <v>11520.242</v>
      </c>
      <c r="DO2105" s="119">
        <v>15533.593999999999</v>
      </c>
      <c r="DP2105" s="119">
        <v>19930.183000000001</v>
      </c>
      <c r="DQ2105" s="119">
        <v>24591.335999999999</v>
      </c>
      <c r="DR2105" s="119">
        <v>26089.455999999998</v>
      </c>
      <c r="DS2105" s="130">
        <v>31053.124</v>
      </c>
      <c r="DT2105" s="119">
        <v>27349.696</v>
      </c>
      <c r="DU2105" s="119">
        <v>33068.815999999999</v>
      </c>
      <c r="DV2105" s="119">
        <v>36824.877</v>
      </c>
      <c r="DW2105" s="119">
        <v>39080.531000000003</v>
      </c>
      <c r="DX2105" s="119">
        <v>45578.368999999999</v>
      </c>
      <c r="DY2105" s="119"/>
      <c r="DZ2105" s="119"/>
      <c r="EA2105" s="119"/>
      <c r="EB2105" s="119"/>
      <c r="EC2105" s="119"/>
      <c r="ED2105" s="119"/>
      <c r="EE2105" s="119"/>
      <c r="EF2105" s="119"/>
      <c r="EG2105" s="119"/>
      <c r="EH2105" s="119"/>
      <c r="EI2105" s="119"/>
      <c r="EJ2105" s="119"/>
      <c r="EK2105" s="119"/>
      <c r="EL2105" s="119"/>
      <c r="EM2105" s="119"/>
      <c r="EN2105" s="119"/>
      <c r="EO2105" s="119"/>
      <c r="EP2105" s="119"/>
      <c r="EQ2105" s="119"/>
      <c r="ER2105" s="119"/>
      <c r="ES2105" s="119"/>
      <c r="ET2105" s="119"/>
      <c r="EU2105" s="119"/>
      <c r="EV2105" s="119"/>
      <c r="EW2105" s="119"/>
      <c r="EX2105" s="119"/>
      <c r="EY2105" s="119"/>
      <c r="EZ2105" s="119"/>
      <c r="FA2105" s="119"/>
      <c r="FB2105" s="119"/>
      <c r="FC2105" s="119"/>
      <c r="FD2105" s="119"/>
      <c r="FE2105" s="119"/>
      <c r="FF2105" s="119"/>
      <c r="FG2105" s="119"/>
      <c r="FH2105" s="119"/>
      <c r="FI2105" s="119"/>
      <c r="FJ2105" s="119"/>
      <c r="FK2105" s="119"/>
      <c r="FL2105" s="119"/>
      <c r="FM2105" s="119"/>
      <c r="FN2105" s="119"/>
      <c r="FO2105" s="119"/>
      <c r="FP2105" s="119"/>
      <c r="FQ2105" s="119"/>
      <c r="FR2105" s="119"/>
      <c r="FS2105" s="119"/>
      <c r="FT2105" s="119"/>
      <c r="FU2105" s="119"/>
      <c r="FV2105" s="119"/>
      <c r="FW2105" s="119"/>
      <c r="FX2105" s="119"/>
      <c r="FY2105" s="119"/>
      <c r="FZ2105" s="119"/>
      <c r="GA2105" s="119"/>
      <c r="GB2105" s="119"/>
      <c r="GC2105" s="119"/>
      <c r="GD2105" s="119"/>
      <c r="GE2105" s="119"/>
      <c r="GF2105" s="119"/>
      <c r="GG2105" s="119"/>
      <c r="GH2105" s="119"/>
      <c r="GI2105" s="119"/>
      <c r="GJ2105" s="119"/>
      <c r="GK2105" s="119"/>
      <c r="GL2105" s="119"/>
      <c r="GM2105" s="119"/>
      <c r="GN2105" s="119"/>
      <c r="GO2105" s="119"/>
      <c r="GP2105" s="119"/>
      <c r="GQ2105" s="119"/>
      <c r="GR2105" s="119"/>
      <c r="GS2105" s="119"/>
      <c r="GT2105" s="119"/>
      <c r="GU2105" s="119"/>
      <c r="GV2105" s="119"/>
      <c r="GW2105" s="119"/>
      <c r="GX2105" s="119"/>
    </row>
    <row r="2106" spans="1:206">
      <c r="A2106" s="176" t="s">
        <v>3541</v>
      </c>
      <c r="B2106" s="178" t="s">
        <v>3554</v>
      </c>
      <c r="C2106" t="s">
        <v>3533</v>
      </c>
      <c r="D2106" s="187" t="s">
        <v>3567</v>
      </c>
      <c r="E2106" s="118" t="s">
        <v>2828</v>
      </c>
      <c r="F2106" s="119"/>
      <c r="G2106" s="119"/>
      <c r="H2106" s="119"/>
      <c r="I2106" s="119"/>
      <c r="J2106" s="119"/>
      <c r="K2106" s="119"/>
      <c r="L2106" s="119"/>
      <c r="M2106" s="119"/>
      <c r="N2106" s="119"/>
      <c r="O2106" s="119"/>
      <c r="P2106" s="119"/>
      <c r="Q2106" s="119"/>
      <c r="R2106" s="119"/>
      <c r="S2106" s="119"/>
      <c r="T2106" s="119"/>
      <c r="U2106" s="119"/>
      <c r="V2106" s="119"/>
      <c r="W2106" s="119"/>
      <c r="X2106" s="119"/>
      <c r="Y2106" s="119"/>
      <c r="Z2106" s="119"/>
      <c r="AA2106" s="119"/>
      <c r="AB2106" s="119"/>
      <c r="AC2106" s="119"/>
      <c r="AD2106" s="119"/>
      <c r="AE2106" s="119"/>
      <c r="AF2106" s="119"/>
      <c r="AG2106" s="119"/>
      <c r="AH2106" s="119"/>
      <c r="AI2106" s="119"/>
      <c r="AJ2106" s="119"/>
      <c r="AK2106" s="119"/>
      <c r="AL2106" s="119"/>
      <c r="AM2106" s="119"/>
      <c r="AN2106" s="119"/>
      <c r="AO2106" s="119"/>
      <c r="AP2106" s="119"/>
      <c r="AQ2106" s="119"/>
      <c r="AR2106" s="119"/>
      <c r="AS2106" s="119"/>
      <c r="AT2106" s="119"/>
      <c r="AU2106" s="119"/>
      <c r="AV2106" s="119"/>
      <c r="AW2106" s="119"/>
      <c r="AX2106" s="119"/>
      <c r="AY2106" s="119"/>
      <c r="AZ2106" s="119"/>
      <c r="BA2106" s="119"/>
      <c r="BB2106" s="119"/>
      <c r="BC2106" s="119"/>
      <c r="BD2106" s="120"/>
      <c r="BE2106" s="119"/>
      <c r="BF2106" s="119"/>
      <c r="BG2106" s="119"/>
      <c r="BH2106" s="119"/>
      <c r="BI2106" s="120"/>
      <c r="BJ2106" s="119"/>
      <c r="BK2106" s="119"/>
      <c r="BL2106" s="119"/>
      <c r="BM2106" s="119"/>
      <c r="BN2106" s="119"/>
      <c r="BO2106" s="119"/>
      <c r="BP2106" s="119"/>
      <c r="BQ2106" s="119"/>
      <c r="BR2106" s="119"/>
      <c r="BS2106" s="119"/>
      <c r="BT2106" s="119"/>
      <c r="BU2106" s="119"/>
      <c r="BV2106" s="119"/>
      <c r="BW2106" s="119"/>
      <c r="BX2106" s="119"/>
      <c r="BY2106" s="119"/>
      <c r="BZ2106" s="119"/>
      <c r="CA2106" s="119"/>
      <c r="CB2106" s="119"/>
      <c r="CC2106" s="119"/>
      <c r="CD2106" s="119"/>
      <c r="CE2106" s="119"/>
      <c r="CF2106" s="119"/>
      <c r="CG2106" s="119"/>
      <c r="CH2106" s="119"/>
      <c r="CI2106" s="119"/>
      <c r="CJ2106" s="119"/>
      <c r="CK2106" s="119"/>
      <c r="CL2106" s="119"/>
      <c r="CM2106" s="119"/>
      <c r="CN2106" s="119"/>
      <c r="CO2106" s="119"/>
      <c r="CP2106" s="119"/>
      <c r="CQ2106" s="119"/>
      <c r="CR2106" s="119"/>
      <c r="CS2106" s="119"/>
      <c r="CT2106" s="119"/>
      <c r="CU2106" s="119"/>
      <c r="CV2106" s="119"/>
      <c r="CW2106" s="119"/>
      <c r="CX2106" s="119"/>
      <c r="CY2106" s="119"/>
      <c r="CZ2106" s="119"/>
      <c r="DA2106" s="119"/>
      <c r="DB2106" s="119">
        <v>255.28200000000001</v>
      </c>
      <c r="DC2106" s="119">
        <v>384.33100000000002</v>
      </c>
      <c r="DD2106" s="119">
        <v>523.82299999999998</v>
      </c>
      <c r="DE2106" s="119">
        <v>501.26100000000002</v>
      </c>
      <c r="DF2106" s="119">
        <v>607.55399999999997</v>
      </c>
      <c r="DG2106" s="119">
        <v>596.38400000000001</v>
      </c>
      <c r="DH2106" s="119">
        <v>873.58399999999995</v>
      </c>
      <c r="DI2106" s="119">
        <v>1457.963</v>
      </c>
      <c r="DJ2106" s="119">
        <v>1967.9849999999999</v>
      </c>
      <c r="DK2106" s="119">
        <v>2688.6909999999998</v>
      </c>
      <c r="DL2106" s="119">
        <v>4695.6909999999998</v>
      </c>
      <c r="DM2106" s="119">
        <v>6015.848</v>
      </c>
      <c r="DN2106" s="119">
        <v>11874.004999999999</v>
      </c>
      <c r="DO2106" s="119">
        <v>14870.584000000001</v>
      </c>
      <c r="DP2106" s="119">
        <v>24932.804</v>
      </c>
      <c r="DQ2106" s="119">
        <v>39869.245000000003</v>
      </c>
      <c r="DR2106" s="119">
        <v>55457.584999999999</v>
      </c>
      <c r="DS2106" s="130">
        <v>66451.495999999999</v>
      </c>
      <c r="DT2106" s="119">
        <v>78616.827000000005</v>
      </c>
      <c r="DU2106" s="119">
        <v>95521.881999999998</v>
      </c>
      <c r="DV2106" s="119">
        <v>104859.446</v>
      </c>
      <c r="DW2106" s="119">
        <v>127040.299</v>
      </c>
      <c r="DX2106" s="119">
        <v>138429.848</v>
      </c>
      <c r="DY2106" s="119"/>
      <c r="DZ2106" s="119"/>
      <c r="EA2106" s="119"/>
      <c r="EB2106" s="119"/>
      <c r="EC2106" s="119"/>
      <c r="ED2106" s="119"/>
      <c r="EE2106" s="119"/>
      <c r="EF2106" s="119"/>
      <c r="EG2106" s="119"/>
      <c r="EH2106" s="119"/>
      <c r="EI2106" s="119"/>
      <c r="EJ2106" s="119"/>
      <c r="EK2106" s="119"/>
      <c r="EL2106" s="119"/>
      <c r="EM2106" s="119"/>
      <c r="EN2106" s="119"/>
      <c r="EO2106" s="119"/>
      <c r="EP2106" s="119"/>
      <c r="EQ2106" s="119"/>
      <c r="ER2106" s="119"/>
      <c r="ES2106" s="119"/>
      <c r="ET2106" s="119"/>
      <c r="EU2106" s="119"/>
      <c r="EV2106" s="119"/>
      <c r="EW2106" s="119"/>
      <c r="EX2106" s="119"/>
      <c r="EY2106" s="119"/>
      <c r="EZ2106" s="119"/>
      <c r="FA2106" s="119"/>
      <c r="FB2106" s="119"/>
      <c r="FC2106" s="119"/>
      <c r="FD2106" s="119"/>
      <c r="FE2106" s="119"/>
      <c r="FF2106" s="119"/>
      <c r="FG2106" s="119"/>
      <c r="FH2106" s="119"/>
      <c r="FI2106" s="119"/>
      <c r="FJ2106" s="119"/>
      <c r="FK2106" s="119"/>
      <c r="FL2106" s="119"/>
      <c r="FM2106" s="119"/>
      <c r="FN2106" s="119"/>
      <c r="FO2106" s="119"/>
      <c r="FP2106" s="119"/>
      <c r="FQ2106" s="119"/>
      <c r="FR2106" s="119"/>
      <c r="FS2106" s="119"/>
      <c r="FT2106" s="119"/>
      <c r="FU2106" s="119"/>
      <c r="FV2106" s="119"/>
      <c r="FW2106" s="119"/>
      <c r="FX2106" s="119"/>
      <c r="FY2106" s="119"/>
      <c r="FZ2106" s="119"/>
      <c r="GA2106" s="119"/>
      <c r="GB2106" s="119"/>
      <c r="GC2106" s="119"/>
      <c r="GD2106" s="119"/>
      <c r="GE2106" s="119"/>
      <c r="GF2106" s="119"/>
      <c r="GG2106" s="119"/>
      <c r="GH2106" s="119"/>
      <c r="GI2106" s="119"/>
      <c r="GJ2106" s="119"/>
      <c r="GK2106" s="119"/>
      <c r="GL2106" s="119"/>
      <c r="GM2106" s="119"/>
      <c r="GN2106" s="119"/>
      <c r="GO2106" s="119"/>
      <c r="GP2106" s="119"/>
      <c r="GQ2106" s="119"/>
      <c r="GR2106" s="119"/>
      <c r="GS2106" s="119"/>
      <c r="GT2106" s="119"/>
      <c r="GU2106" s="119"/>
      <c r="GV2106" s="119"/>
      <c r="GW2106" s="119"/>
      <c r="GX2106" s="119"/>
    </row>
    <row r="2107" spans="1:206">
      <c r="A2107" s="176" t="s">
        <v>3541</v>
      </c>
      <c r="B2107" s="178" t="s">
        <v>3554</v>
      </c>
      <c r="C2107" t="s">
        <v>3533</v>
      </c>
      <c r="D2107" s="187" t="s">
        <v>3567</v>
      </c>
      <c r="E2107" s="118" t="s">
        <v>2829</v>
      </c>
      <c r="F2107" s="119"/>
      <c r="G2107" s="119"/>
      <c r="H2107" s="119"/>
      <c r="I2107" s="119"/>
      <c r="J2107" s="119"/>
      <c r="K2107" s="119"/>
      <c r="L2107" s="119"/>
      <c r="M2107" s="119"/>
      <c r="N2107" s="119"/>
      <c r="O2107" s="119"/>
      <c r="P2107" s="119"/>
      <c r="Q2107" s="119"/>
      <c r="R2107" s="119"/>
      <c r="S2107" s="119"/>
      <c r="T2107" s="119"/>
      <c r="U2107" s="119"/>
      <c r="V2107" s="119"/>
      <c r="W2107" s="119"/>
      <c r="X2107" s="119"/>
      <c r="Y2107" s="119"/>
      <c r="Z2107" s="119"/>
      <c r="AA2107" s="119"/>
      <c r="AB2107" s="119"/>
      <c r="AC2107" s="119"/>
      <c r="AD2107" s="119"/>
      <c r="AE2107" s="119"/>
      <c r="AF2107" s="119"/>
      <c r="AG2107" s="119"/>
      <c r="AH2107" s="119"/>
      <c r="AI2107" s="119"/>
      <c r="AJ2107" s="119"/>
      <c r="AK2107" s="119"/>
      <c r="AL2107" s="119"/>
      <c r="AM2107" s="119"/>
      <c r="AN2107" s="119"/>
      <c r="AO2107" s="119"/>
      <c r="AP2107" s="119"/>
      <c r="AQ2107" s="119"/>
      <c r="AR2107" s="119"/>
      <c r="AS2107" s="119"/>
      <c r="AT2107" s="119"/>
      <c r="AU2107" s="119"/>
      <c r="AV2107" s="119"/>
      <c r="AW2107" s="119"/>
      <c r="AX2107" s="119"/>
      <c r="AY2107" s="119"/>
      <c r="AZ2107" s="119"/>
      <c r="BA2107" s="119"/>
      <c r="BB2107" s="119"/>
      <c r="BC2107" s="119"/>
      <c r="BD2107" s="120"/>
      <c r="BE2107" s="119"/>
      <c r="BF2107" s="119"/>
      <c r="BG2107" s="119"/>
      <c r="BH2107" s="119"/>
      <c r="BI2107" s="120"/>
      <c r="BJ2107" s="119"/>
      <c r="BK2107" s="119"/>
      <c r="BL2107" s="119"/>
      <c r="BM2107" s="119"/>
      <c r="BN2107" s="119"/>
      <c r="BO2107" s="119"/>
      <c r="BP2107" s="119"/>
      <c r="BQ2107" s="119"/>
      <c r="BR2107" s="119"/>
      <c r="BS2107" s="119"/>
      <c r="BT2107" s="119"/>
      <c r="BU2107" s="119"/>
      <c r="BV2107" s="119"/>
      <c r="BW2107" s="119"/>
      <c r="BX2107" s="119"/>
      <c r="BY2107" s="119"/>
      <c r="BZ2107" s="119"/>
      <c r="CA2107" s="119"/>
      <c r="CB2107" s="119"/>
      <c r="CC2107" s="119"/>
      <c r="CD2107" s="119"/>
      <c r="CE2107" s="119"/>
      <c r="CF2107" s="119"/>
      <c r="CG2107" s="119"/>
      <c r="CH2107" s="119"/>
      <c r="CI2107" s="119"/>
      <c r="CJ2107" s="119"/>
      <c r="CK2107" s="119"/>
      <c r="CL2107" s="119"/>
      <c r="CM2107" s="119"/>
      <c r="CN2107" s="119"/>
      <c r="CO2107" s="119"/>
      <c r="CP2107" s="119"/>
      <c r="CQ2107" s="119"/>
      <c r="CR2107" s="119"/>
      <c r="CS2107" s="119"/>
      <c r="CT2107" s="119"/>
      <c r="CU2107" s="119"/>
      <c r="CV2107" s="119"/>
      <c r="CW2107" s="119"/>
      <c r="CX2107" s="119"/>
      <c r="CY2107" s="119"/>
      <c r="CZ2107" s="119"/>
      <c r="DA2107" s="119"/>
      <c r="DB2107" s="119">
        <v>28338.687000000002</v>
      </c>
      <c r="DC2107" s="119">
        <v>34218.046999999999</v>
      </c>
      <c r="DD2107" s="119">
        <v>47719.258000000002</v>
      </c>
      <c r="DE2107" s="119">
        <v>57613.974999999999</v>
      </c>
      <c r="DF2107" s="119">
        <v>75814.777000000002</v>
      </c>
      <c r="DG2107" s="119">
        <v>92169.911999999997</v>
      </c>
      <c r="DH2107" s="119">
        <v>114547.008</v>
      </c>
      <c r="DI2107" s="119">
        <v>146151.45300000001</v>
      </c>
      <c r="DJ2107" s="119">
        <v>183419.79300000001</v>
      </c>
      <c r="DK2107" s="119">
        <v>218905.57199999999</v>
      </c>
      <c r="DL2107" s="119">
        <v>257361.02100000001</v>
      </c>
      <c r="DM2107" s="119">
        <v>314034.25699999998</v>
      </c>
      <c r="DN2107" s="119">
        <v>359837.73700000002</v>
      </c>
      <c r="DO2107" s="119">
        <v>422542.625</v>
      </c>
      <c r="DP2107" s="119">
        <v>456895.32400000002</v>
      </c>
      <c r="DQ2107" s="119">
        <v>516568.28100000002</v>
      </c>
      <c r="DR2107" s="119">
        <v>556261.71200000006</v>
      </c>
      <c r="DS2107" s="130">
        <v>639744.56900000002</v>
      </c>
      <c r="DT2107" s="119">
        <v>683117.76899999997</v>
      </c>
      <c r="DU2107" s="119">
        <v>759175.80299999996</v>
      </c>
      <c r="DV2107" s="119">
        <v>853790.14599999995</v>
      </c>
      <c r="DW2107" s="119">
        <v>879415.33600000001</v>
      </c>
      <c r="DX2107" s="119">
        <v>990683.55500000005</v>
      </c>
      <c r="DY2107" s="119"/>
      <c r="DZ2107" s="119"/>
      <c r="EA2107" s="119"/>
      <c r="EB2107" s="119"/>
      <c r="EC2107" s="119"/>
      <c r="ED2107" s="119"/>
      <c r="EE2107" s="119"/>
      <c r="EF2107" s="119"/>
      <c r="EG2107" s="119"/>
      <c r="EH2107" s="119"/>
      <c r="EI2107" s="119"/>
      <c r="EJ2107" s="119"/>
      <c r="EK2107" s="119"/>
      <c r="EL2107" s="119"/>
      <c r="EM2107" s="119"/>
      <c r="EN2107" s="119"/>
      <c r="EO2107" s="119"/>
      <c r="EP2107" s="119"/>
      <c r="EQ2107" s="119"/>
      <c r="ER2107" s="119"/>
      <c r="ES2107" s="119"/>
      <c r="ET2107" s="119"/>
      <c r="EU2107" s="119"/>
      <c r="EV2107" s="119"/>
      <c r="EW2107" s="119"/>
      <c r="EX2107" s="119"/>
      <c r="EY2107" s="119"/>
      <c r="EZ2107" s="119"/>
      <c r="FA2107" s="119"/>
      <c r="FB2107" s="119"/>
      <c r="FC2107" s="119"/>
      <c r="FD2107" s="119"/>
      <c r="FE2107" s="119"/>
      <c r="FF2107" s="119"/>
      <c r="FG2107" s="119"/>
      <c r="FH2107" s="119"/>
      <c r="FI2107" s="119"/>
      <c r="FJ2107" s="119"/>
      <c r="FK2107" s="119"/>
      <c r="FL2107" s="119"/>
      <c r="FM2107" s="119"/>
      <c r="FN2107" s="119"/>
      <c r="FO2107" s="119"/>
      <c r="FP2107" s="119"/>
      <c r="FQ2107" s="119"/>
      <c r="FR2107" s="119"/>
      <c r="FS2107" s="119"/>
      <c r="FT2107" s="119"/>
      <c r="FU2107" s="119"/>
      <c r="FV2107" s="119"/>
      <c r="FW2107" s="119"/>
      <c r="FX2107" s="119"/>
      <c r="FY2107" s="119"/>
      <c r="FZ2107" s="119"/>
      <c r="GA2107" s="119"/>
      <c r="GB2107" s="119"/>
      <c r="GC2107" s="119"/>
      <c r="GD2107" s="119"/>
      <c r="GE2107" s="119"/>
      <c r="GF2107" s="119"/>
      <c r="GG2107" s="119"/>
      <c r="GH2107" s="119"/>
      <c r="GI2107" s="119"/>
      <c r="GJ2107" s="119"/>
      <c r="GK2107" s="119"/>
      <c r="GL2107" s="119"/>
      <c r="GM2107" s="119"/>
      <c r="GN2107" s="119"/>
      <c r="GO2107" s="119"/>
      <c r="GP2107" s="119"/>
      <c r="GQ2107" s="119"/>
      <c r="GR2107" s="119"/>
      <c r="GS2107" s="119"/>
      <c r="GT2107" s="119"/>
      <c r="GU2107" s="119"/>
      <c r="GV2107" s="119"/>
      <c r="GW2107" s="119"/>
      <c r="GX2107" s="119"/>
    </row>
    <row r="2108" spans="1:206">
      <c r="A2108" s="176" t="s">
        <v>3541</v>
      </c>
      <c r="B2108" s="178" t="s">
        <v>3554</v>
      </c>
      <c r="C2108" t="s">
        <v>3533</v>
      </c>
      <c r="D2108" s="187" t="s">
        <v>3567</v>
      </c>
      <c r="E2108" s="118" t="s">
        <v>2830</v>
      </c>
      <c r="F2108" s="119"/>
      <c r="G2108" s="119"/>
      <c r="H2108" s="119"/>
      <c r="I2108" s="119"/>
      <c r="J2108" s="119"/>
      <c r="K2108" s="119"/>
      <c r="L2108" s="119"/>
      <c r="M2108" s="119"/>
      <c r="N2108" s="119"/>
      <c r="O2108" s="119"/>
      <c r="P2108" s="119"/>
      <c r="Q2108" s="119"/>
      <c r="R2108" s="119"/>
      <c r="S2108" s="119"/>
      <c r="T2108" s="119"/>
      <c r="U2108" s="119"/>
      <c r="V2108" s="119"/>
      <c r="W2108" s="119"/>
      <c r="X2108" s="119"/>
      <c r="Y2108" s="119"/>
      <c r="Z2108" s="119"/>
      <c r="AA2108" s="119"/>
      <c r="AB2108" s="119"/>
      <c r="AC2108" s="119"/>
      <c r="AD2108" s="119"/>
      <c r="AE2108" s="119"/>
      <c r="AF2108" s="119"/>
      <c r="AG2108" s="119"/>
      <c r="AH2108" s="119"/>
      <c r="AI2108" s="119"/>
      <c r="AJ2108" s="119"/>
      <c r="AK2108" s="119"/>
      <c r="AL2108" s="119"/>
      <c r="AM2108" s="119"/>
      <c r="AN2108" s="119"/>
      <c r="AO2108" s="119"/>
      <c r="AP2108" s="119"/>
      <c r="AQ2108" s="119"/>
      <c r="AR2108" s="119"/>
      <c r="AS2108" s="119"/>
      <c r="AT2108" s="119"/>
      <c r="AU2108" s="119"/>
      <c r="AV2108" s="119"/>
      <c r="AW2108" s="119"/>
      <c r="AX2108" s="119"/>
      <c r="AY2108" s="119"/>
      <c r="AZ2108" s="119"/>
      <c r="BA2108" s="119"/>
      <c r="BB2108" s="119"/>
      <c r="BC2108" s="119"/>
      <c r="BD2108" s="120"/>
      <c r="BE2108" s="119"/>
      <c r="BF2108" s="119"/>
      <c r="BG2108" s="119"/>
      <c r="BH2108" s="119"/>
      <c r="BI2108" s="120"/>
      <c r="BJ2108" s="119"/>
      <c r="BK2108" s="119"/>
      <c r="BL2108" s="119"/>
      <c r="BM2108" s="119"/>
      <c r="BN2108" s="119"/>
      <c r="BO2108" s="119"/>
      <c r="BP2108" s="119"/>
      <c r="BQ2108" s="119"/>
      <c r="BR2108" s="119"/>
      <c r="BS2108" s="119"/>
      <c r="BT2108" s="119"/>
      <c r="BU2108" s="119"/>
      <c r="BV2108" s="119"/>
      <c r="BW2108" s="119"/>
      <c r="BX2108" s="119"/>
      <c r="BY2108" s="119"/>
      <c r="BZ2108" s="119"/>
      <c r="CA2108" s="119"/>
      <c r="CB2108" s="119"/>
      <c r="CC2108" s="119"/>
      <c r="CD2108" s="119"/>
      <c r="CE2108" s="119"/>
      <c r="CF2108" s="119"/>
      <c r="CG2108" s="119"/>
      <c r="CH2108" s="119"/>
      <c r="CI2108" s="119"/>
      <c r="CJ2108" s="119"/>
      <c r="CK2108" s="119"/>
      <c r="CL2108" s="119"/>
      <c r="CM2108" s="119"/>
      <c r="CN2108" s="119"/>
      <c r="CO2108" s="119"/>
      <c r="CP2108" s="119"/>
      <c r="CQ2108" s="119"/>
      <c r="CR2108" s="119"/>
      <c r="CS2108" s="119"/>
      <c r="CT2108" s="119"/>
      <c r="CU2108" s="119"/>
      <c r="CV2108" s="119"/>
      <c r="CW2108" s="119"/>
      <c r="CX2108" s="119"/>
      <c r="CY2108" s="119"/>
      <c r="CZ2108" s="119"/>
      <c r="DA2108" s="119"/>
      <c r="DB2108" s="119">
        <v>30935.279000000002</v>
      </c>
      <c r="DC2108" s="119">
        <v>37731.137000000002</v>
      </c>
      <c r="DD2108" s="119">
        <v>52413.503000000004</v>
      </c>
      <c r="DE2108" s="119">
        <v>63380.805999999997</v>
      </c>
      <c r="DF2108" s="119">
        <v>84076.441000000006</v>
      </c>
      <c r="DG2108" s="119">
        <v>103194.88799999999</v>
      </c>
      <c r="DH2108" s="119">
        <v>129468.87</v>
      </c>
      <c r="DI2108" s="119">
        <v>168826.296</v>
      </c>
      <c r="DJ2108" s="119">
        <v>216815.81299999999</v>
      </c>
      <c r="DK2108" s="119">
        <v>271949.72399999999</v>
      </c>
      <c r="DL2108" s="119">
        <v>342749.57200000004</v>
      </c>
      <c r="DM2108" s="119">
        <v>433699.63699999999</v>
      </c>
      <c r="DN2108" s="119">
        <v>526016.60400000005</v>
      </c>
      <c r="DO2108" s="119">
        <v>636292.20400000003</v>
      </c>
      <c r="DP2108" s="119">
        <v>711900.84900000005</v>
      </c>
      <c r="DQ2108" s="119">
        <v>827668.98</v>
      </c>
      <c r="DR2108" s="119">
        <v>952720.02300000004</v>
      </c>
      <c r="DS2108" s="119">
        <v>1131531.625</v>
      </c>
      <c r="DT2108" s="119">
        <v>1258752.128</v>
      </c>
      <c r="DU2108" s="119">
        <v>1412444.037</v>
      </c>
      <c r="DV2108" s="119">
        <v>1588180.523</v>
      </c>
      <c r="DW2108" s="119">
        <v>1840236.2879999999</v>
      </c>
      <c r="DX2108" s="119">
        <v>2098170.497</v>
      </c>
      <c r="DY2108" s="119"/>
      <c r="DZ2108" s="119"/>
      <c r="EA2108" s="119"/>
      <c r="EB2108" s="119"/>
      <c r="EC2108" s="119"/>
      <c r="ED2108" s="119"/>
      <c r="EE2108" s="119"/>
      <c r="EF2108" s="119"/>
      <c r="EG2108" s="119"/>
      <c r="EH2108" s="119"/>
      <c r="EI2108" s="119"/>
      <c r="EJ2108" s="119"/>
      <c r="EK2108" s="119"/>
      <c r="EL2108" s="119"/>
      <c r="EM2108" s="119"/>
      <c r="EN2108" s="119"/>
      <c r="EO2108" s="119"/>
      <c r="EP2108" s="119"/>
      <c r="EQ2108" s="119"/>
      <c r="ER2108" s="119"/>
      <c r="ES2108" s="119"/>
      <c r="ET2108" s="119"/>
      <c r="EU2108" s="119"/>
      <c r="EV2108" s="119"/>
      <c r="EW2108" s="119"/>
      <c r="EX2108" s="119"/>
      <c r="EY2108" s="119"/>
      <c r="EZ2108" s="119"/>
      <c r="FA2108" s="119"/>
      <c r="FB2108" s="119"/>
      <c r="FC2108" s="119"/>
      <c r="FD2108" s="119"/>
      <c r="FE2108" s="119"/>
      <c r="FF2108" s="119"/>
      <c r="FG2108" s="119"/>
      <c r="FH2108" s="119"/>
      <c r="FI2108" s="119"/>
      <c r="FJ2108" s="119"/>
      <c r="FK2108" s="119"/>
      <c r="FL2108" s="119"/>
      <c r="FM2108" s="119"/>
      <c r="FN2108" s="119"/>
      <c r="FO2108" s="119"/>
      <c r="FP2108" s="119"/>
      <c r="FQ2108" s="119"/>
      <c r="FR2108" s="119"/>
      <c r="FS2108" s="119"/>
      <c r="FT2108" s="119"/>
      <c r="FU2108" s="119"/>
      <c r="FV2108" s="119"/>
      <c r="FW2108" s="119"/>
      <c r="FX2108" s="119"/>
      <c r="FY2108" s="119"/>
      <c r="FZ2108" s="119"/>
      <c r="GA2108" s="119"/>
      <c r="GB2108" s="119"/>
      <c r="GC2108" s="119"/>
      <c r="GD2108" s="119"/>
      <c r="GE2108" s="119"/>
      <c r="GF2108" s="119"/>
      <c r="GG2108" s="119"/>
      <c r="GH2108" s="119"/>
      <c r="GI2108" s="119"/>
      <c r="GJ2108" s="119"/>
      <c r="GK2108" s="119"/>
      <c r="GL2108" s="119"/>
      <c r="GM2108" s="119"/>
      <c r="GN2108" s="119"/>
      <c r="GO2108" s="119"/>
      <c r="GP2108" s="119"/>
      <c r="GQ2108" s="119"/>
      <c r="GR2108" s="119"/>
      <c r="GS2108" s="119"/>
      <c r="GT2108" s="119"/>
      <c r="GU2108" s="119"/>
      <c r="GV2108" s="119"/>
      <c r="GW2108" s="119"/>
      <c r="GX2108" s="119"/>
    </row>
    <row r="2109" spans="1:206" s="69" customFormat="1">
      <c r="A2109" s="193" t="s">
        <v>3541</v>
      </c>
      <c r="B2109" s="179" t="s">
        <v>3554</v>
      </c>
      <c r="C2109" s="67" t="s">
        <v>3533</v>
      </c>
      <c r="D2109" s="188" t="s">
        <v>3567</v>
      </c>
      <c r="E2109" s="115" t="s">
        <v>2831</v>
      </c>
      <c r="F2109" s="123"/>
      <c r="G2109" s="123"/>
      <c r="H2109" s="123"/>
      <c r="I2109" s="123"/>
      <c r="J2109" s="123"/>
      <c r="K2109" s="123"/>
      <c r="L2109" s="123"/>
      <c r="M2109" s="123"/>
      <c r="N2109" s="123"/>
      <c r="O2109" s="123"/>
      <c r="P2109" s="123"/>
      <c r="Q2109" s="123"/>
      <c r="R2109" s="123"/>
      <c r="S2109" s="123"/>
      <c r="T2109" s="123"/>
      <c r="U2109" s="123"/>
      <c r="V2109" s="123"/>
      <c r="W2109" s="123"/>
      <c r="X2109" s="123"/>
      <c r="Y2109" s="123"/>
      <c r="Z2109" s="123"/>
      <c r="AA2109" s="123"/>
      <c r="AB2109" s="123"/>
      <c r="AC2109" s="123"/>
      <c r="AD2109" s="123"/>
      <c r="AE2109" s="123"/>
      <c r="AF2109" s="123"/>
      <c r="AG2109" s="123"/>
      <c r="AH2109" s="123"/>
      <c r="AI2109" s="123"/>
      <c r="AJ2109" s="123"/>
      <c r="AK2109" s="123"/>
      <c r="AL2109" s="123"/>
      <c r="AM2109" s="123"/>
      <c r="AN2109" s="123"/>
      <c r="AO2109" s="123"/>
      <c r="AP2109" s="123"/>
      <c r="AQ2109" s="123"/>
      <c r="AR2109" s="123"/>
      <c r="AS2109" s="123"/>
      <c r="AT2109" s="123"/>
      <c r="AU2109" s="123"/>
      <c r="AV2109" s="123"/>
      <c r="AW2109" s="123"/>
      <c r="AX2109" s="123"/>
      <c r="AY2109" s="123"/>
      <c r="AZ2109" s="123"/>
      <c r="BA2109" s="123"/>
      <c r="BB2109" s="123"/>
      <c r="BC2109" s="123"/>
      <c r="BD2109" s="131"/>
      <c r="BE2109" s="123"/>
      <c r="BF2109" s="123"/>
      <c r="BG2109" s="123"/>
      <c r="BH2109" s="123"/>
      <c r="BI2109" s="131"/>
      <c r="BJ2109" s="123"/>
      <c r="BK2109" s="123"/>
      <c r="BL2109" s="123"/>
      <c r="BM2109" s="123"/>
      <c r="BN2109" s="123"/>
      <c r="BO2109" s="123"/>
      <c r="BP2109" s="123"/>
      <c r="BQ2109" s="123"/>
      <c r="BR2109" s="123"/>
      <c r="BS2109" s="123"/>
      <c r="BT2109" s="123"/>
      <c r="BU2109" s="123"/>
      <c r="BV2109" s="123"/>
      <c r="BW2109" s="123"/>
      <c r="BX2109" s="123"/>
      <c r="BY2109" s="123"/>
      <c r="BZ2109" s="123"/>
      <c r="CA2109" s="123"/>
      <c r="CB2109" s="123"/>
      <c r="CC2109" s="123"/>
      <c r="CD2109" s="123"/>
      <c r="CE2109" s="123"/>
      <c r="CF2109" s="123"/>
      <c r="CG2109" s="123"/>
      <c r="CH2109" s="123"/>
      <c r="CI2109" s="123"/>
      <c r="CJ2109" s="123"/>
      <c r="CK2109" s="123"/>
      <c r="CL2109" s="123"/>
      <c r="CM2109" s="123"/>
      <c r="CN2109" s="123"/>
      <c r="CO2109" s="123"/>
      <c r="CP2109" s="123"/>
      <c r="CQ2109" s="123"/>
      <c r="CR2109" s="123"/>
      <c r="CS2109" s="123"/>
      <c r="CT2109" s="123"/>
      <c r="CU2109" s="123"/>
      <c r="CV2109" s="123"/>
      <c r="CW2109" s="123"/>
      <c r="CX2109" s="123"/>
      <c r="CY2109" s="123"/>
      <c r="CZ2109" s="123"/>
      <c r="DA2109" s="123"/>
      <c r="DB2109" s="144">
        <f>DB2103*0.000086</f>
        <v>1.5918083999999999E-2</v>
      </c>
      <c r="DC2109" s="144">
        <f t="shared" ref="DC2109:DH2109" si="264">DC2103*0.000086</f>
        <v>3.6571414000000003E-2</v>
      </c>
      <c r="DD2109" s="144">
        <f t="shared" si="264"/>
        <v>3.9143931999999999E-2</v>
      </c>
      <c r="DE2109" s="144">
        <f t="shared" si="264"/>
        <v>4.0279045999999999E-2</v>
      </c>
      <c r="DF2109" s="144">
        <f t="shared" si="264"/>
        <v>5.4956924000000004E-2</v>
      </c>
      <c r="DG2109" s="144">
        <f t="shared" si="264"/>
        <v>6.9133164000000011E-2</v>
      </c>
      <c r="DH2109" s="144">
        <f t="shared" si="264"/>
        <v>6.9256316000000012E-2</v>
      </c>
      <c r="DI2109" s="144">
        <f t="shared" ref="DI2109:DX2109" si="265">DI2103*0.000086</f>
        <v>8.4183164000000005E-2</v>
      </c>
      <c r="DJ2109" s="144">
        <f t="shared" si="265"/>
        <v>0.10367592400000002</v>
      </c>
      <c r="DK2109" s="144">
        <f t="shared" si="265"/>
        <v>0.126088642</v>
      </c>
      <c r="DL2109" s="144">
        <f t="shared" si="265"/>
        <v>0.17143154000000002</v>
      </c>
      <c r="DM2109" s="144">
        <f t="shared" si="265"/>
        <v>0.20589982400000004</v>
      </c>
      <c r="DN2109" s="144">
        <f t="shared" si="265"/>
        <v>0.241703688</v>
      </c>
      <c r="DO2109" s="144">
        <f t="shared" si="265"/>
        <v>0.299521488</v>
      </c>
      <c r="DP2109" s="144">
        <f t="shared" si="265"/>
        <v>0.38353712400000006</v>
      </c>
      <c r="DQ2109" s="144">
        <f t="shared" si="265"/>
        <v>0.46777257600000005</v>
      </c>
      <c r="DR2109" s="144">
        <f t="shared" si="265"/>
        <v>0.60078550799999997</v>
      </c>
      <c r="DS2109" s="144">
        <f t="shared" si="265"/>
        <v>0.61375232999999996</v>
      </c>
      <c r="DT2109" s="144">
        <f t="shared" si="265"/>
        <v>0.67347047199999999</v>
      </c>
      <c r="DU2109" s="144">
        <f t="shared" si="265"/>
        <v>0.835364526</v>
      </c>
      <c r="DV2109" s="144">
        <f t="shared" si="265"/>
        <v>0.92248734200000004</v>
      </c>
      <c r="DW2109" s="144">
        <f t="shared" si="265"/>
        <v>1.0949077100000002</v>
      </c>
      <c r="DX2109" s="144">
        <f t="shared" si="265"/>
        <v>1.1172731280000001</v>
      </c>
      <c r="DY2109" s="144"/>
      <c r="DZ2109" s="144"/>
      <c r="EA2109" s="144"/>
      <c r="EB2109" s="144"/>
      <c r="EC2109" s="144"/>
      <c r="ED2109" s="144"/>
      <c r="EE2109" s="144"/>
      <c r="EF2109" s="144"/>
      <c r="EG2109" s="144"/>
      <c r="EH2109" s="144"/>
      <c r="EI2109" s="144"/>
      <c r="EJ2109" s="144"/>
      <c r="EK2109" s="144"/>
      <c r="EL2109" s="144"/>
      <c r="EM2109" s="144"/>
      <c r="EN2109" s="144"/>
      <c r="EO2109" s="144"/>
      <c r="EP2109" s="144"/>
      <c r="EQ2109" s="144"/>
      <c r="ER2109" s="144"/>
      <c r="ES2109" s="144"/>
      <c r="ET2109" s="144"/>
      <c r="EU2109" s="144"/>
      <c r="EV2109" s="144"/>
      <c r="EW2109" s="144"/>
      <c r="EX2109" s="144"/>
      <c r="EY2109" s="144"/>
      <c r="EZ2109" s="144"/>
      <c r="FA2109" s="123"/>
      <c r="FB2109" s="123"/>
      <c r="FC2109" s="123"/>
      <c r="FD2109" s="123"/>
      <c r="FE2109" s="123"/>
      <c r="FF2109" s="123"/>
      <c r="FG2109" s="123"/>
      <c r="FH2109" s="123"/>
      <c r="FI2109" s="123"/>
      <c r="FJ2109" s="123"/>
      <c r="FK2109" s="123"/>
      <c r="FL2109" s="123"/>
      <c r="FM2109" s="123"/>
      <c r="FN2109" s="123"/>
      <c r="FO2109" s="123"/>
      <c r="FP2109" s="123"/>
      <c r="FQ2109" s="123"/>
      <c r="FR2109" s="123"/>
      <c r="FS2109" s="123"/>
      <c r="FT2109" s="123"/>
      <c r="FU2109" s="123"/>
      <c r="FV2109" s="123"/>
      <c r="FW2109" s="123"/>
      <c r="FX2109" s="123"/>
      <c r="FY2109" s="123"/>
      <c r="FZ2109" s="123"/>
      <c r="GA2109" s="123"/>
      <c r="GB2109" s="123"/>
      <c r="GC2109" s="123"/>
      <c r="GD2109" s="123"/>
      <c r="GE2109" s="123"/>
      <c r="GF2109" s="123"/>
      <c r="GG2109" s="123"/>
      <c r="GH2109" s="123"/>
      <c r="GI2109" s="123"/>
      <c r="GJ2109" s="123"/>
      <c r="GK2109" s="123"/>
      <c r="GL2109" s="123"/>
      <c r="GM2109" s="123"/>
      <c r="GN2109" s="123"/>
      <c r="GO2109" s="123"/>
      <c r="GP2109" s="123"/>
      <c r="GQ2109" s="123"/>
      <c r="GR2109" s="123"/>
      <c r="GS2109" s="123"/>
      <c r="GT2109" s="123"/>
      <c r="GU2109" s="123"/>
      <c r="GV2109" s="123"/>
      <c r="GW2109" s="123"/>
      <c r="GX2109" s="132"/>
    </row>
    <row r="2110" spans="1:206" s="69" customFormat="1">
      <c r="A2110" s="193" t="s">
        <v>3541</v>
      </c>
      <c r="B2110" s="179" t="s">
        <v>3554</v>
      </c>
      <c r="C2110" s="67" t="s">
        <v>3533</v>
      </c>
      <c r="D2110" s="188" t="s">
        <v>3567</v>
      </c>
      <c r="E2110" s="115" t="s">
        <v>2832</v>
      </c>
      <c r="F2110" s="123"/>
      <c r="G2110" s="123"/>
      <c r="H2110" s="123"/>
      <c r="I2110" s="123"/>
      <c r="J2110" s="123"/>
      <c r="K2110" s="123"/>
      <c r="L2110" s="123"/>
      <c r="M2110" s="123"/>
      <c r="N2110" s="123"/>
      <c r="O2110" s="123"/>
      <c r="P2110" s="123"/>
      <c r="Q2110" s="123"/>
      <c r="R2110" s="123"/>
      <c r="S2110" s="123"/>
      <c r="T2110" s="123"/>
      <c r="U2110" s="123"/>
      <c r="V2110" s="123"/>
      <c r="W2110" s="123"/>
      <c r="X2110" s="123"/>
      <c r="Y2110" s="123"/>
      <c r="Z2110" s="123"/>
      <c r="AA2110" s="123"/>
      <c r="AB2110" s="123"/>
      <c r="AC2110" s="123"/>
      <c r="AD2110" s="123"/>
      <c r="AE2110" s="123"/>
      <c r="AF2110" s="123"/>
      <c r="AG2110" s="123"/>
      <c r="AH2110" s="123"/>
      <c r="AI2110" s="123"/>
      <c r="AJ2110" s="123"/>
      <c r="AK2110" s="123"/>
      <c r="AL2110" s="123"/>
      <c r="AM2110" s="123"/>
      <c r="AN2110" s="123"/>
      <c r="AO2110" s="123"/>
      <c r="AP2110" s="123"/>
      <c r="AQ2110" s="123"/>
      <c r="AR2110" s="123"/>
      <c r="AS2110" s="123"/>
      <c r="AT2110" s="123"/>
      <c r="AU2110" s="123"/>
      <c r="AV2110" s="123"/>
      <c r="AW2110" s="123"/>
      <c r="AX2110" s="123"/>
      <c r="AY2110" s="123"/>
      <c r="AZ2110" s="123"/>
      <c r="BA2110" s="123"/>
      <c r="BB2110" s="123"/>
      <c r="BC2110" s="123"/>
      <c r="BD2110" s="131"/>
      <c r="BE2110" s="123"/>
      <c r="BF2110" s="123"/>
      <c r="BG2110" s="123"/>
      <c r="BH2110" s="123"/>
      <c r="BI2110" s="131"/>
      <c r="BJ2110" s="123"/>
      <c r="BK2110" s="123"/>
      <c r="BL2110" s="123"/>
      <c r="BM2110" s="123"/>
      <c r="BN2110" s="123"/>
      <c r="BO2110" s="123"/>
      <c r="BP2110" s="123"/>
      <c r="BQ2110" s="123"/>
      <c r="BR2110" s="123"/>
      <c r="BS2110" s="123"/>
      <c r="BT2110" s="123"/>
      <c r="BU2110" s="123"/>
      <c r="BV2110" s="123"/>
      <c r="BW2110" s="123"/>
      <c r="BX2110" s="123"/>
      <c r="BY2110" s="123"/>
      <c r="BZ2110" s="123"/>
      <c r="CA2110" s="123"/>
      <c r="CB2110" s="123"/>
      <c r="CC2110" s="123"/>
      <c r="CD2110" s="123"/>
      <c r="CE2110" s="123"/>
      <c r="CF2110" s="123"/>
      <c r="CG2110" s="123"/>
      <c r="CH2110" s="123"/>
      <c r="CI2110" s="123"/>
      <c r="CJ2110" s="123"/>
      <c r="CK2110" s="123"/>
      <c r="CL2110" s="123"/>
      <c r="CM2110" s="123"/>
      <c r="CN2110" s="123"/>
      <c r="CO2110" s="123"/>
      <c r="CP2110" s="123"/>
      <c r="CQ2110" s="123"/>
      <c r="CR2110" s="123"/>
      <c r="CS2110" s="123"/>
      <c r="CT2110" s="123"/>
      <c r="CU2110" s="123"/>
      <c r="CV2110" s="123"/>
      <c r="CW2110" s="123"/>
      <c r="CX2110" s="123"/>
      <c r="CY2110" s="123"/>
      <c r="CZ2110" s="123"/>
      <c r="DA2110" s="123"/>
      <c r="DB2110" s="144">
        <v>1.5918083999999999E-2</v>
      </c>
      <c r="DC2110" s="144">
        <v>3.6571414000000003E-2</v>
      </c>
      <c r="DD2110" s="144">
        <v>3.9143931999999999E-2</v>
      </c>
      <c r="DE2110" s="144">
        <v>4.0279045999999999E-2</v>
      </c>
      <c r="DF2110" s="144">
        <v>5.4956924000000004E-2</v>
      </c>
      <c r="DG2110" s="144">
        <v>6.9133164000000011E-2</v>
      </c>
      <c r="DH2110" s="144">
        <v>6.9256316000000012E-2</v>
      </c>
      <c r="DI2110" s="144">
        <v>8.4183164000000005E-2</v>
      </c>
      <c r="DJ2110" s="144">
        <v>0.10367592400000002</v>
      </c>
      <c r="DK2110" s="144">
        <v>0.126088642</v>
      </c>
      <c r="DL2110" s="144">
        <v>0.17143154000000002</v>
      </c>
      <c r="DM2110" s="144">
        <v>0.20589982400000004</v>
      </c>
      <c r="DN2110" s="144">
        <v>0.241703688</v>
      </c>
      <c r="DO2110" s="144">
        <v>0.299521488</v>
      </c>
      <c r="DP2110" s="144">
        <v>0.38353712400000006</v>
      </c>
      <c r="DQ2110" s="144">
        <v>0.46777257600000005</v>
      </c>
      <c r="DR2110" s="144">
        <v>0.60078550799999997</v>
      </c>
      <c r="DS2110" s="144">
        <v>0.61375232999999996</v>
      </c>
      <c r="DT2110" s="144">
        <v>0.67347047199999999</v>
      </c>
      <c r="DU2110" s="144">
        <v>0.835364526</v>
      </c>
      <c r="DV2110" s="144">
        <v>0.92248734200000004</v>
      </c>
      <c r="DW2110" s="144">
        <v>1.0949077100000002</v>
      </c>
      <c r="DX2110" s="144">
        <v>1.1172731280000001</v>
      </c>
      <c r="DY2110" s="144"/>
      <c r="DZ2110" s="144">
        <v>4.3497899999999996</v>
      </c>
      <c r="EA2110" s="144">
        <v>4.5821699999999996</v>
      </c>
      <c r="EB2110" s="144">
        <v>4.8353299999999999</v>
      </c>
      <c r="EC2110" s="144">
        <v>5.1037499999999998</v>
      </c>
      <c r="ED2110" s="144">
        <v>5.38584</v>
      </c>
      <c r="EE2110" s="144">
        <v>5.68147</v>
      </c>
      <c r="EF2110" s="144">
        <v>5.9909699999999999</v>
      </c>
      <c r="EG2110" s="144">
        <v>6.3148900000000001</v>
      </c>
      <c r="EH2110" s="144">
        <v>6.6539000000000001</v>
      </c>
      <c r="EI2110" s="144">
        <v>7.0086899999999996</v>
      </c>
      <c r="EJ2110" s="144">
        <v>7.3800100000000004</v>
      </c>
      <c r="EK2110" s="144">
        <v>7.7686299999999999</v>
      </c>
      <c r="EL2110" s="144">
        <v>8.1753400000000003</v>
      </c>
      <c r="EM2110" s="144">
        <v>8.6010000000000009</v>
      </c>
      <c r="EN2110" s="144">
        <v>9.0465099999999996</v>
      </c>
      <c r="EO2110" s="144">
        <v>9.51281</v>
      </c>
      <c r="EP2110" s="144">
        <v>10.000999999999999</v>
      </c>
      <c r="EQ2110" s="144">
        <v>10.5122</v>
      </c>
      <c r="ER2110" s="144">
        <v>11.047599999999999</v>
      </c>
      <c r="ES2110" s="144">
        <v>11.608599999999999</v>
      </c>
      <c r="ET2110" s="144">
        <v>12.1972</v>
      </c>
      <c r="EU2110" s="144">
        <v>12.818899999999999</v>
      </c>
      <c r="EV2110" s="144">
        <v>13.4755</v>
      </c>
      <c r="EW2110" s="144">
        <v>14.169600000000001</v>
      </c>
      <c r="EX2110" s="144">
        <v>14.9056</v>
      </c>
      <c r="EY2110" s="144">
        <v>15.690300000000001</v>
      </c>
      <c r="EZ2110" s="144">
        <v>16.525400000000001</v>
      </c>
      <c r="FA2110" s="123">
        <v>17.4161</v>
      </c>
      <c r="FB2110" s="123">
        <v>18.366299999999999</v>
      </c>
      <c r="FC2110" s="123">
        <v>19.382000000000001</v>
      </c>
      <c r="FD2110" s="123">
        <v>20.469899999999999</v>
      </c>
      <c r="FE2110" s="123">
        <v>21.632899999999999</v>
      </c>
      <c r="FF2110" s="123">
        <v>22.8795</v>
      </c>
      <c r="FG2110" s="123">
        <v>24.215299999999999</v>
      </c>
      <c r="FH2110" s="123">
        <v>25.6462</v>
      </c>
      <c r="FI2110" s="123">
        <v>27.179099999999998</v>
      </c>
      <c r="FJ2110" s="123">
        <v>28.821999999999999</v>
      </c>
      <c r="FK2110" s="123">
        <v>30.5839</v>
      </c>
      <c r="FL2110" s="123">
        <v>32.473300000000002</v>
      </c>
      <c r="FM2110" s="123">
        <v>34.500100000000003</v>
      </c>
      <c r="FN2110" s="123">
        <v>36.674900000000001</v>
      </c>
      <c r="FO2110" s="123">
        <v>39.009799999999998</v>
      </c>
      <c r="FP2110" s="123">
        <v>41.518599999999999</v>
      </c>
      <c r="FQ2110" s="123">
        <v>44.216799999999999</v>
      </c>
      <c r="FR2110" s="123">
        <v>47.119799999999998</v>
      </c>
      <c r="FS2110" s="123">
        <v>50.244500000000002</v>
      </c>
      <c r="FT2110" s="123">
        <v>53.609400000000001</v>
      </c>
      <c r="FU2110" s="123">
        <v>57.234200000000001</v>
      </c>
      <c r="FV2110" s="123">
        <v>61.142600000000002</v>
      </c>
      <c r="FW2110" s="123">
        <v>65.362300000000005</v>
      </c>
      <c r="FX2110" s="123">
        <v>69.922700000000006</v>
      </c>
      <c r="FY2110" s="123">
        <v>74.855900000000005</v>
      </c>
      <c r="FZ2110" s="123">
        <v>80.196200000000005</v>
      </c>
      <c r="GA2110" s="123">
        <v>85.979600000000005</v>
      </c>
      <c r="GB2110" s="123">
        <v>92.245199999999997</v>
      </c>
      <c r="GC2110" s="123">
        <v>99.035700000000006</v>
      </c>
      <c r="GD2110" s="123">
        <v>106.39700000000001</v>
      </c>
      <c r="GE2110" s="123">
        <v>114.376</v>
      </c>
      <c r="GF2110" s="123">
        <v>123.026</v>
      </c>
      <c r="GG2110" s="123">
        <v>132.40100000000001</v>
      </c>
      <c r="GH2110" s="123">
        <v>142.559</v>
      </c>
      <c r="GI2110" s="123">
        <v>153.56100000000001</v>
      </c>
      <c r="GJ2110" s="123">
        <v>165.46899999999999</v>
      </c>
      <c r="GK2110" s="123">
        <v>178.34899999999999</v>
      </c>
      <c r="GL2110" s="123">
        <v>192.27199999999999</v>
      </c>
      <c r="GM2110" s="123">
        <v>207.31</v>
      </c>
      <c r="GN2110" s="123">
        <v>223.542</v>
      </c>
      <c r="GO2110" s="123">
        <v>241.04599999999999</v>
      </c>
      <c r="GP2110" s="123">
        <v>259.90300000000002</v>
      </c>
      <c r="GQ2110" s="123">
        <v>280.197</v>
      </c>
      <c r="GR2110" s="123">
        <v>302.01</v>
      </c>
      <c r="GS2110" s="123">
        <v>325.428</v>
      </c>
      <c r="GT2110" s="123">
        <v>350.53300000000002</v>
      </c>
      <c r="GU2110" s="123">
        <v>377.40499999999997</v>
      </c>
      <c r="GV2110" s="123">
        <v>406.12099999999998</v>
      </c>
      <c r="GW2110" s="123">
        <v>436.74700000000001</v>
      </c>
      <c r="GX2110" s="132">
        <v>469.339</v>
      </c>
    </row>
    <row r="2111" spans="1:206" s="69" customFormat="1">
      <c r="A2111" s="193" t="s">
        <v>3541</v>
      </c>
      <c r="B2111" s="179" t="s">
        <v>3554</v>
      </c>
      <c r="C2111" s="67" t="s">
        <v>3533</v>
      </c>
      <c r="D2111" s="188" t="s">
        <v>3567</v>
      </c>
      <c r="E2111" s="115" t="s">
        <v>2833</v>
      </c>
      <c r="F2111" s="123"/>
      <c r="G2111" s="123"/>
      <c r="H2111" s="123"/>
      <c r="I2111" s="123"/>
      <c r="J2111" s="123"/>
      <c r="K2111" s="123"/>
      <c r="L2111" s="123"/>
      <c r="M2111" s="123"/>
      <c r="N2111" s="123"/>
      <c r="O2111" s="123"/>
      <c r="P2111" s="123"/>
      <c r="Q2111" s="123"/>
      <c r="R2111" s="123"/>
      <c r="S2111" s="123"/>
      <c r="T2111" s="123"/>
      <c r="U2111" s="123"/>
      <c r="V2111" s="123"/>
      <c r="W2111" s="123"/>
      <c r="X2111" s="123"/>
      <c r="Y2111" s="123"/>
      <c r="Z2111" s="123"/>
      <c r="AA2111" s="123"/>
      <c r="AB2111" s="123"/>
      <c r="AC2111" s="123"/>
      <c r="AD2111" s="123"/>
      <c r="AE2111" s="123"/>
      <c r="AF2111" s="123"/>
      <c r="AG2111" s="123"/>
      <c r="AH2111" s="123"/>
      <c r="AI2111" s="123"/>
      <c r="AJ2111" s="123"/>
      <c r="AK2111" s="123"/>
      <c r="AL2111" s="123"/>
      <c r="AM2111" s="123"/>
      <c r="AN2111" s="123"/>
      <c r="AO2111" s="123"/>
      <c r="AP2111" s="123"/>
      <c r="AQ2111" s="123"/>
      <c r="AR2111" s="123"/>
      <c r="AS2111" s="123"/>
      <c r="AT2111" s="123"/>
      <c r="AU2111" s="123"/>
      <c r="AV2111" s="123"/>
      <c r="AW2111" s="123"/>
      <c r="AX2111" s="123"/>
      <c r="AY2111" s="123"/>
      <c r="AZ2111" s="123"/>
      <c r="BA2111" s="123"/>
      <c r="BB2111" s="123"/>
      <c r="BC2111" s="123"/>
      <c r="BD2111" s="131"/>
      <c r="BE2111" s="123"/>
      <c r="BF2111" s="123"/>
      <c r="BG2111" s="123"/>
      <c r="BH2111" s="123"/>
      <c r="BI2111" s="131"/>
      <c r="BJ2111" s="123"/>
      <c r="BK2111" s="123"/>
      <c r="BL2111" s="123"/>
      <c r="BM2111" s="123"/>
      <c r="BN2111" s="123"/>
      <c r="BO2111" s="123"/>
      <c r="BP2111" s="123"/>
      <c r="BQ2111" s="123"/>
      <c r="BR2111" s="123"/>
      <c r="BS2111" s="123"/>
      <c r="BT2111" s="123"/>
      <c r="BU2111" s="123"/>
      <c r="BV2111" s="123"/>
      <c r="BW2111" s="123"/>
      <c r="BX2111" s="123"/>
      <c r="BY2111" s="123"/>
      <c r="BZ2111" s="123"/>
      <c r="CA2111" s="123"/>
      <c r="CB2111" s="123"/>
      <c r="CC2111" s="123"/>
      <c r="CD2111" s="123"/>
      <c r="CE2111" s="123"/>
      <c r="CF2111" s="123"/>
      <c r="CG2111" s="123"/>
      <c r="CH2111" s="123"/>
      <c r="CI2111" s="123"/>
      <c r="CJ2111" s="123"/>
      <c r="CK2111" s="123"/>
      <c r="CL2111" s="123"/>
      <c r="CM2111" s="123"/>
      <c r="CN2111" s="123"/>
      <c r="CO2111" s="123"/>
      <c r="CP2111" s="123"/>
      <c r="CQ2111" s="123"/>
      <c r="CR2111" s="123"/>
      <c r="CS2111" s="123"/>
      <c r="CT2111" s="123"/>
      <c r="CU2111" s="123"/>
      <c r="CV2111" s="123"/>
      <c r="CW2111" s="123"/>
      <c r="CX2111" s="123"/>
      <c r="CY2111" s="123"/>
      <c r="CZ2111" s="123"/>
      <c r="DA2111" s="123"/>
      <c r="DB2111" s="144">
        <f t="shared" ref="DB2111:DG2111" si="266">DB2104*0.000086</f>
        <v>0.18377460400000004</v>
      </c>
      <c r="DC2111" s="144">
        <f t="shared" si="266"/>
        <v>0.22919662200000002</v>
      </c>
      <c r="DD2111" s="144">
        <f t="shared" si="266"/>
        <v>0.31043506000000004</v>
      </c>
      <c r="DE2111" s="144">
        <f t="shared" si="266"/>
        <v>0.39271874200000007</v>
      </c>
      <c r="DF2111" s="144">
        <f t="shared" si="266"/>
        <v>0.58040101399999999</v>
      </c>
      <c r="DG2111" s="144">
        <f t="shared" si="266"/>
        <v>0.79880283000000007</v>
      </c>
      <c r="DH2111" s="144">
        <f t="shared" ref="DH2111:DX2111" si="267">DH2104*0.000086</f>
        <v>1.089502266</v>
      </c>
      <c r="DI2111" s="144">
        <f t="shared" si="267"/>
        <v>1.6411428160000001</v>
      </c>
      <c r="DJ2111" s="144">
        <f t="shared" si="267"/>
        <v>2.4411528279999999</v>
      </c>
      <c r="DK2111" s="144">
        <f t="shared" si="267"/>
        <v>3.9928658780000004</v>
      </c>
      <c r="DL2111" s="144">
        <f t="shared" si="267"/>
        <v>6.3999922040000001</v>
      </c>
      <c r="DM2111" s="144">
        <f t="shared" si="267"/>
        <v>8.9058855739999991</v>
      </c>
      <c r="DN2111" s="144">
        <f t="shared" si="267"/>
        <v>12.037773632</v>
      </c>
      <c r="DO2111" s="144">
        <f t="shared" si="267"/>
        <v>15.468182998</v>
      </c>
      <c r="DP2111" s="144">
        <f t="shared" si="267"/>
        <v>17.688721144000002</v>
      </c>
      <c r="DQ2111" s="144">
        <f t="shared" si="267"/>
        <v>20.743277572</v>
      </c>
      <c r="DR2111" s="144">
        <f t="shared" si="267"/>
        <v>26.481583711999999</v>
      </c>
      <c r="DS2111" s="144">
        <f t="shared" si="267"/>
        <v>33.294537166000005</v>
      </c>
      <c r="DT2111" s="144">
        <f t="shared" si="267"/>
        <v>39.717963423999997</v>
      </c>
      <c r="DU2111" s="144">
        <f t="shared" si="267"/>
        <v>44.28690357</v>
      </c>
      <c r="DV2111" s="144">
        <f t="shared" si="267"/>
        <v>50.050233302000009</v>
      </c>
      <c r="DW2111" s="144">
        <f t="shared" si="267"/>
        <v>67.249302782000001</v>
      </c>
      <c r="DX2111" s="144">
        <f t="shared" si="267"/>
        <v>78.301897222000008</v>
      </c>
      <c r="DY2111" s="144">
        <f>DX2111*1.09</f>
        <v>85.34906797198002</v>
      </c>
      <c r="DZ2111" s="144">
        <f t="shared" ref="DZ2111:EZ2111" si="268">DY2111*1.09</f>
        <v>93.030484089458227</v>
      </c>
      <c r="EA2111" s="144">
        <f t="shared" si="268"/>
        <v>101.40322765750948</v>
      </c>
      <c r="EB2111" s="144">
        <f t="shared" si="268"/>
        <v>110.52951814668533</v>
      </c>
      <c r="EC2111" s="144">
        <f t="shared" si="268"/>
        <v>120.47717477988702</v>
      </c>
      <c r="ED2111" s="144">
        <f t="shared" si="268"/>
        <v>131.32012051007686</v>
      </c>
      <c r="EE2111" s="144">
        <f t="shared" si="268"/>
        <v>143.1389313559838</v>
      </c>
      <c r="EF2111" s="144">
        <f t="shared" si="268"/>
        <v>156.02143517802236</v>
      </c>
      <c r="EG2111" s="144">
        <f t="shared" si="268"/>
        <v>170.06336434404437</v>
      </c>
      <c r="EH2111" s="144">
        <f t="shared" si="268"/>
        <v>185.36906713500838</v>
      </c>
      <c r="EI2111" s="144">
        <f t="shared" si="268"/>
        <v>202.05228317715915</v>
      </c>
      <c r="EJ2111" s="144">
        <f t="shared" si="268"/>
        <v>220.23698866310349</v>
      </c>
      <c r="EK2111" s="144">
        <f t="shared" si="268"/>
        <v>240.05831764278281</v>
      </c>
      <c r="EL2111" s="144">
        <f t="shared" si="268"/>
        <v>261.66356623063331</v>
      </c>
      <c r="EM2111" s="144">
        <f t="shared" si="268"/>
        <v>285.21328719139035</v>
      </c>
      <c r="EN2111" s="144">
        <f t="shared" si="268"/>
        <v>310.88248303861553</v>
      </c>
      <c r="EO2111" s="144">
        <f t="shared" si="268"/>
        <v>338.86190651209097</v>
      </c>
      <c r="EP2111" s="144">
        <f t="shared" si="268"/>
        <v>369.35947809817918</v>
      </c>
      <c r="EQ2111" s="144">
        <f t="shared" si="268"/>
        <v>402.60183112701532</v>
      </c>
      <c r="ER2111" s="144">
        <f t="shared" si="268"/>
        <v>438.83599592844672</v>
      </c>
      <c r="ES2111" s="144">
        <f t="shared" si="268"/>
        <v>478.33123556200695</v>
      </c>
      <c r="ET2111" s="144">
        <f t="shared" si="268"/>
        <v>521.38104676258763</v>
      </c>
      <c r="EU2111" s="144">
        <f t="shared" si="268"/>
        <v>568.30534097122052</v>
      </c>
      <c r="EV2111" s="144">
        <f t="shared" si="268"/>
        <v>619.45282165863046</v>
      </c>
      <c r="EW2111" s="144">
        <f t="shared" si="268"/>
        <v>675.20357560790728</v>
      </c>
      <c r="EX2111" s="144">
        <f t="shared" si="268"/>
        <v>735.971897412619</v>
      </c>
      <c r="EY2111" s="144">
        <f t="shared" si="268"/>
        <v>802.20936817975473</v>
      </c>
      <c r="EZ2111" s="144">
        <f t="shared" si="268"/>
        <v>874.4082113159327</v>
      </c>
      <c r="FA2111" s="123"/>
      <c r="FB2111" s="123"/>
      <c r="FC2111" s="123"/>
      <c r="FD2111" s="123"/>
      <c r="FE2111" s="123"/>
      <c r="FF2111" s="123"/>
      <c r="FG2111" s="123"/>
      <c r="FH2111" s="123"/>
      <c r="FI2111" s="123"/>
      <c r="FJ2111" s="123"/>
      <c r="FK2111" s="123"/>
      <c r="FL2111" s="123"/>
      <c r="FM2111" s="123"/>
      <c r="FN2111" s="123"/>
      <c r="FO2111" s="123"/>
      <c r="FP2111" s="123"/>
      <c r="FQ2111" s="123"/>
      <c r="FR2111" s="123"/>
      <c r="FS2111" s="123"/>
      <c r="FT2111" s="123"/>
      <c r="FU2111" s="123"/>
      <c r="FV2111" s="123"/>
      <c r="FW2111" s="123"/>
      <c r="FX2111" s="123"/>
      <c r="FY2111" s="123"/>
      <c r="FZ2111" s="123"/>
      <c r="GA2111" s="123"/>
      <c r="GB2111" s="123"/>
      <c r="GC2111" s="123"/>
      <c r="GD2111" s="123"/>
      <c r="GE2111" s="123"/>
      <c r="GF2111" s="123"/>
      <c r="GG2111" s="123"/>
      <c r="GH2111" s="123"/>
      <c r="GI2111" s="123"/>
      <c r="GJ2111" s="123"/>
      <c r="GK2111" s="123"/>
      <c r="GL2111" s="123"/>
      <c r="GM2111" s="123"/>
      <c r="GN2111" s="123"/>
      <c r="GO2111" s="123"/>
      <c r="GP2111" s="123"/>
      <c r="GQ2111" s="123"/>
      <c r="GR2111" s="123"/>
      <c r="GS2111" s="123"/>
      <c r="GT2111" s="123"/>
      <c r="GU2111" s="123"/>
      <c r="GV2111" s="123"/>
      <c r="GW2111" s="123"/>
      <c r="GX2111" s="132">
        <f t="shared" ref="GX2111" si="269">EZ2111*4.77</f>
        <v>4170.927167976999</v>
      </c>
    </row>
    <row r="2112" spans="1:206" s="69" customFormat="1">
      <c r="A2112" s="193" t="s">
        <v>3541</v>
      </c>
      <c r="B2112" s="179" t="s">
        <v>3554</v>
      </c>
      <c r="C2112" s="67" t="s">
        <v>3533</v>
      </c>
      <c r="D2112" s="188" t="s">
        <v>3567</v>
      </c>
      <c r="E2112" s="115" t="s">
        <v>2834</v>
      </c>
      <c r="F2112" s="123"/>
      <c r="G2112" s="123"/>
      <c r="H2112" s="123"/>
      <c r="I2112" s="123"/>
      <c r="J2112" s="123"/>
      <c r="K2112" s="123"/>
      <c r="L2112" s="123"/>
      <c r="M2112" s="123"/>
      <c r="N2112" s="123"/>
      <c r="O2112" s="123"/>
      <c r="P2112" s="123"/>
      <c r="Q2112" s="123"/>
      <c r="R2112" s="123"/>
      <c r="S2112" s="123"/>
      <c r="T2112" s="123"/>
      <c r="U2112" s="123"/>
      <c r="V2112" s="123"/>
      <c r="W2112" s="123"/>
      <c r="X2112" s="123"/>
      <c r="Y2112" s="123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123"/>
      <c r="AN2112" s="123"/>
      <c r="AO2112" s="123"/>
      <c r="AP2112" s="123"/>
      <c r="AQ2112" s="123"/>
      <c r="AR2112" s="123"/>
      <c r="AS2112" s="123"/>
      <c r="AT2112" s="123"/>
      <c r="AU2112" s="123"/>
      <c r="AV2112" s="123"/>
      <c r="AW2112" s="123"/>
      <c r="AX2112" s="123"/>
      <c r="AY2112" s="123"/>
      <c r="AZ2112" s="123"/>
      <c r="BA2112" s="123"/>
      <c r="BB2112" s="123"/>
      <c r="BC2112" s="123"/>
      <c r="BD2112" s="131"/>
      <c r="BE2112" s="123"/>
      <c r="BF2112" s="123"/>
      <c r="BG2112" s="123"/>
      <c r="BH2112" s="123"/>
      <c r="BI2112" s="131"/>
      <c r="BJ2112" s="123"/>
      <c r="BK2112" s="123"/>
      <c r="BL2112" s="123"/>
      <c r="BM2112" s="123"/>
      <c r="BN2112" s="123"/>
      <c r="BO2112" s="123"/>
      <c r="BP2112" s="123"/>
      <c r="BQ2112" s="123"/>
      <c r="BR2112" s="123"/>
      <c r="BS2112" s="123"/>
      <c r="BT2112" s="123"/>
      <c r="BU2112" s="123"/>
      <c r="BV2112" s="123"/>
      <c r="BW2112" s="123"/>
      <c r="BX2112" s="123"/>
      <c r="BY2112" s="123"/>
      <c r="BZ2112" s="123"/>
      <c r="CA2112" s="123"/>
      <c r="CB2112" s="123"/>
      <c r="CC2112" s="123"/>
      <c r="CD2112" s="123"/>
      <c r="CE2112" s="123"/>
      <c r="CF2112" s="123"/>
      <c r="CG2112" s="123"/>
      <c r="CH2112" s="123"/>
      <c r="CI2112" s="123"/>
      <c r="CJ2112" s="123"/>
      <c r="CK2112" s="123"/>
      <c r="CL2112" s="123"/>
      <c r="CM2112" s="123"/>
      <c r="CN2112" s="123"/>
      <c r="CO2112" s="123"/>
      <c r="CP2112" s="123"/>
      <c r="CQ2112" s="123"/>
      <c r="CR2112" s="123"/>
      <c r="CS2112" s="123"/>
      <c r="CT2112" s="123"/>
      <c r="CU2112" s="123"/>
      <c r="CV2112" s="123"/>
      <c r="CW2112" s="123"/>
      <c r="CX2112" s="123"/>
      <c r="CY2112" s="123"/>
      <c r="CZ2112" s="123"/>
      <c r="DA2112" s="123"/>
      <c r="DB2112" s="144">
        <v>1.659972E-3</v>
      </c>
      <c r="DC2112" s="144">
        <v>3.3052380000000003E-3</v>
      </c>
      <c r="DD2112" s="144">
        <v>9.0773E-3</v>
      </c>
      <c r="DE2112" s="144">
        <v>1.9841232E-2</v>
      </c>
      <c r="DF2112" s="144">
        <v>2.2895521999999998E-2</v>
      </c>
      <c r="DG2112" s="144">
        <v>2.8922917999999999E-2</v>
      </c>
      <c r="DH2112" s="144">
        <v>4.9393326000000001E-2</v>
      </c>
      <c r="DI2112" s="144">
        <v>9.9325700000000003E-2</v>
      </c>
      <c r="DJ2112" s="144">
        <v>0.15798225799999999</v>
      </c>
      <c r="DK2112" s="144">
        <v>0.21161512600000001</v>
      </c>
      <c r="DL2112" s="144">
        <v>0.36816221600000004</v>
      </c>
      <c r="DM2112" s="144">
        <v>0.66207435400000003</v>
      </c>
      <c r="DN2112" s="144">
        <v>0.99074081200000008</v>
      </c>
      <c r="DO2112" s="144">
        <v>1.3358890839999999</v>
      </c>
      <c r="DP2112" s="144">
        <v>1.7139957380000002</v>
      </c>
      <c r="DQ2112" s="144">
        <v>2.1148548960000002</v>
      </c>
      <c r="DR2112" s="144">
        <v>2.243693216</v>
      </c>
      <c r="DS2112" s="144">
        <v>2.6705686640000001</v>
      </c>
      <c r="DT2112" s="144">
        <v>2.3520738560000001</v>
      </c>
      <c r="DU2112" s="144">
        <v>2.8439181759999999</v>
      </c>
      <c r="DV2112" s="144">
        <v>3.166939422</v>
      </c>
      <c r="DW2112" s="144">
        <v>3.3609256660000004</v>
      </c>
      <c r="DX2112" s="144">
        <v>3.9197397340000002</v>
      </c>
      <c r="DY2112" s="144"/>
      <c r="DZ2112" s="144"/>
      <c r="EA2112" s="144">
        <v>8.5532800000000009</v>
      </c>
      <c r="EB2112" s="144">
        <v>8.6690799999999992</v>
      </c>
      <c r="EC2112" s="144">
        <v>8.8038600000000002</v>
      </c>
      <c r="ED2112" s="144">
        <v>8.95702</v>
      </c>
      <c r="EE2112" s="144">
        <v>9.1289200000000008</v>
      </c>
      <c r="EF2112" s="144">
        <v>9.3209</v>
      </c>
      <c r="EG2112" s="144">
        <v>9.5338799999999999</v>
      </c>
      <c r="EH2112" s="144">
        <v>9.7682599999999997</v>
      </c>
      <c r="EI2112" s="144">
        <v>10.0246</v>
      </c>
      <c r="EJ2112" s="144">
        <v>10.303699999999999</v>
      </c>
      <c r="EK2112" s="144">
        <v>10.606199999999999</v>
      </c>
      <c r="EL2112" s="144">
        <v>10.933400000000001</v>
      </c>
      <c r="EM2112" s="144">
        <v>11.2866</v>
      </c>
      <c r="EN2112" s="144">
        <v>11.667299999999999</v>
      </c>
      <c r="EO2112" s="144">
        <v>12.0771</v>
      </c>
      <c r="EP2112" s="144">
        <v>12.5181</v>
      </c>
      <c r="EQ2112" s="144">
        <v>12.9923</v>
      </c>
      <c r="ER2112" s="144">
        <v>13.502000000000001</v>
      </c>
      <c r="ES2112" s="144">
        <v>14.0495</v>
      </c>
      <c r="ET2112" s="144">
        <v>14.637600000000001</v>
      </c>
      <c r="EU2112" s="144">
        <v>15.268800000000001</v>
      </c>
      <c r="EV2112" s="144">
        <v>15.946199999999999</v>
      </c>
      <c r="EW2112" s="144">
        <v>16.672899999999998</v>
      </c>
      <c r="EX2112" s="144">
        <v>17.452400000000001</v>
      </c>
      <c r="EY2112" s="144">
        <v>18.2882</v>
      </c>
      <c r="EZ2112" s="144">
        <v>19.183599999999998</v>
      </c>
      <c r="FA2112" s="123">
        <v>20.142800000000001</v>
      </c>
      <c r="FB2112" s="123">
        <v>21.169799999999999</v>
      </c>
      <c r="FC2112" s="123">
        <v>22.269100000000002</v>
      </c>
      <c r="FD2112" s="123">
        <v>23.444900000000001</v>
      </c>
      <c r="FE2112" s="123">
        <v>24.701899999999998</v>
      </c>
      <c r="FF2112" s="123">
        <v>26.045000000000002</v>
      </c>
      <c r="FG2112" s="123">
        <v>27.479099999999999</v>
      </c>
      <c r="FH2112" s="123">
        <v>29.009599999999999</v>
      </c>
      <c r="FI2112" s="123">
        <v>30.6416</v>
      </c>
      <c r="FJ2112" s="123">
        <v>32.380499999999998</v>
      </c>
      <c r="FK2112" s="123">
        <v>34.231299999999997</v>
      </c>
      <c r="FL2112" s="123">
        <v>36.198799999999999</v>
      </c>
      <c r="FM2112" s="123">
        <v>38.2881</v>
      </c>
      <c r="FN2112" s="123">
        <v>40.504300000000001</v>
      </c>
      <c r="FO2112" s="123">
        <v>42.851900000000001</v>
      </c>
      <c r="FP2112" s="123">
        <v>45.335299999999997</v>
      </c>
      <c r="FQ2112" s="123">
        <v>47.9587</v>
      </c>
      <c r="FR2112" s="123">
        <v>50.726500000000001</v>
      </c>
      <c r="FS2112" s="123">
        <v>53.642099999999999</v>
      </c>
      <c r="FT2112" s="123">
        <v>56.708799999999997</v>
      </c>
      <c r="FU2112" s="123">
        <v>59.930900000000001</v>
      </c>
      <c r="FV2112" s="123">
        <v>63.324199999999998</v>
      </c>
      <c r="FW2112" s="123">
        <v>66.909199999999998</v>
      </c>
      <c r="FX2112" s="123">
        <v>70.706699999999998</v>
      </c>
      <c r="FY2112" s="123">
        <v>74.7393</v>
      </c>
      <c r="FZ2112" s="123">
        <v>79.031000000000006</v>
      </c>
      <c r="GA2112" s="123">
        <v>83.6066</v>
      </c>
      <c r="GB2112" s="123">
        <v>88.490399999999994</v>
      </c>
      <c r="GC2112" s="123">
        <v>93.706000000000003</v>
      </c>
      <c r="GD2112" s="123">
        <v>99.276799999999994</v>
      </c>
      <c r="GE2112" s="123">
        <v>105.22499999999999</v>
      </c>
      <c r="GF2112" s="123">
        <v>111.574</v>
      </c>
      <c r="GG2112" s="123">
        <v>118.342</v>
      </c>
      <c r="GH2112" s="123">
        <v>125.55</v>
      </c>
      <c r="GI2112" s="123">
        <v>133.215</v>
      </c>
      <c r="GJ2112" s="123">
        <v>141.352</v>
      </c>
      <c r="GK2112" s="123">
        <v>149.977</v>
      </c>
      <c r="GL2112" s="123">
        <v>159.09800000000001</v>
      </c>
      <c r="GM2112" s="123">
        <v>168.72499999999999</v>
      </c>
      <c r="GN2112" s="123">
        <v>178.86199999999999</v>
      </c>
      <c r="GO2112" s="123">
        <v>189.51300000000001</v>
      </c>
      <c r="GP2112" s="123">
        <v>200.67400000000001</v>
      </c>
      <c r="GQ2112" s="123">
        <v>212.34200000000001</v>
      </c>
      <c r="GR2112" s="123">
        <v>224.506</v>
      </c>
      <c r="GS2112" s="123">
        <v>237.154</v>
      </c>
      <c r="GT2112" s="123">
        <v>250.27</v>
      </c>
      <c r="GU2112" s="123">
        <v>263.834</v>
      </c>
      <c r="GV2112" s="123">
        <v>277.82100000000003</v>
      </c>
      <c r="GW2112" s="123">
        <v>292.202</v>
      </c>
      <c r="GX2112" s="132">
        <v>306.94900000000001</v>
      </c>
    </row>
    <row r="2113" spans="1:206" s="69" customFormat="1">
      <c r="A2113" s="193" t="s">
        <v>3541</v>
      </c>
      <c r="B2113" s="179" t="s">
        <v>3554</v>
      </c>
      <c r="C2113" s="67" t="s">
        <v>3533</v>
      </c>
      <c r="D2113" s="188" t="s">
        <v>3567</v>
      </c>
      <c r="E2113" s="115" t="s">
        <v>2835</v>
      </c>
      <c r="F2113" s="123"/>
      <c r="G2113" s="123"/>
      <c r="H2113" s="123"/>
      <c r="I2113" s="123"/>
      <c r="J2113" s="123"/>
      <c r="K2113" s="123"/>
      <c r="L2113" s="123"/>
      <c r="M2113" s="123"/>
      <c r="N2113" s="123"/>
      <c r="O2113" s="123"/>
      <c r="P2113" s="123"/>
      <c r="Q2113" s="123"/>
      <c r="R2113" s="123"/>
      <c r="S2113" s="123"/>
      <c r="T2113" s="123"/>
      <c r="U2113" s="123"/>
      <c r="V2113" s="123"/>
      <c r="W2113" s="123"/>
      <c r="X2113" s="123"/>
      <c r="Y2113" s="123"/>
      <c r="Z2113" s="123"/>
      <c r="AA2113" s="123"/>
      <c r="AB2113" s="123"/>
      <c r="AC2113" s="123"/>
      <c r="AD2113" s="123"/>
      <c r="AE2113" s="123"/>
      <c r="AF2113" s="123"/>
      <c r="AG2113" s="123"/>
      <c r="AH2113" s="123"/>
      <c r="AI2113" s="123"/>
      <c r="AJ2113" s="123"/>
      <c r="AK2113" s="123"/>
      <c r="AL2113" s="123"/>
      <c r="AM2113" s="123"/>
      <c r="AN2113" s="123"/>
      <c r="AO2113" s="123"/>
      <c r="AP2113" s="123"/>
      <c r="AQ2113" s="123"/>
      <c r="AR2113" s="123"/>
      <c r="AS2113" s="123"/>
      <c r="AT2113" s="123"/>
      <c r="AU2113" s="123"/>
      <c r="AV2113" s="123"/>
      <c r="AW2113" s="123"/>
      <c r="AX2113" s="123"/>
      <c r="AY2113" s="123"/>
      <c r="AZ2113" s="123"/>
      <c r="BA2113" s="123"/>
      <c r="BB2113" s="123"/>
      <c r="BC2113" s="123"/>
      <c r="BD2113" s="131"/>
      <c r="BE2113" s="123"/>
      <c r="BF2113" s="123"/>
      <c r="BG2113" s="123"/>
      <c r="BH2113" s="123"/>
      <c r="BI2113" s="131"/>
      <c r="BJ2113" s="123"/>
      <c r="BK2113" s="123"/>
      <c r="BL2113" s="123"/>
      <c r="BM2113" s="123"/>
      <c r="BN2113" s="123"/>
      <c r="BO2113" s="123"/>
      <c r="BP2113" s="123"/>
      <c r="BQ2113" s="123"/>
      <c r="BR2113" s="123"/>
      <c r="BS2113" s="123"/>
      <c r="BT2113" s="123"/>
      <c r="BU2113" s="123"/>
      <c r="BV2113" s="123"/>
      <c r="BW2113" s="123"/>
      <c r="BX2113" s="123"/>
      <c r="BY2113" s="123"/>
      <c r="BZ2113" s="123"/>
      <c r="CA2113" s="123"/>
      <c r="CB2113" s="123"/>
      <c r="CC2113" s="123"/>
      <c r="CD2113" s="123"/>
      <c r="CE2113" s="123"/>
      <c r="CF2113" s="123"/>
      <c r="CG2113" s="123"/>
      <c r="CH2113" s="123"/>
      <c r="CI2113" s="123"/>
      <c r="CJ2113" s="123"/>
      <c r="CK2113" s="123"/>
      <c r="CL2113" s="123"/>
      <c r="CM2113" s="123"/>
      <c r="CN2113" s="123"/>
      <c r="CO2113" s="123"/>
      <c r="CP2113" s="123"/>
      <c r="CQ2113" s="123"/>
      <c r="CR2113" s="123"/>
      <c r="CS2113" s="123"/>
      <c r="CT2113" s="123"/>
      <c r="CU2113" s="123"/>
      <c r="CV2113" s="123"/>
      <c r="CW2113" s="123"/>
      <c r="CX2113" s="123"/>
      <c r="CY2113" s="123"/>
      <c r="CZ2113" s="123"/>
      <c r="DA2113" s="123"/>
      <c r="DB2113" s="144">
        <f t="shared" ref="DB2113:DX2113" si="270">DB2105*0.000086</f>
        <v>1.659972E-3</v>
      </c>
      <c r="DC2113" s="144">
        <f t="shared" si="270"/>
        <v>3.3052380000000003E-3</v>
      </c>
      <c r="DD2113" s="144">
        <f t="shared" si="270"/>
        <v>9.0773E-3</v>
      </c>
      <c r="DE2113" s="144">
        <f t="shared" si="270"/>
        <v>1.9841232E-2</v>
      </c>
      <c r="DF2113" s="144">
        <f t="shared" si="270"/>
        <v>2.2895521999999998E-2</v>
      </c>
      <c r="DG2113" s="144">
        <f t="shared" si="270"/>
        <v>2.8922917999999999E-2</v>
      </c>
      <c r="DH2113" s="144">
        <f t="shared" si="270"/>
        <v>4.9393326000000001E-2</v>
      </c>
      <c r="DI2113" s="144">
        <f t="shared" si="270"/>
        <v>9.9325700000000003E-2</v>
      </c>
      <c r="DJ2113" s="144">
        <f t="shared" si="270"/>
        <v>0.15798225799999999</v>
      </c>
      <c r="DK2113" s="144">
        <f t="shared" si="270"/>
        <v>0.21161512600000001</v>
      </c>
      <c r="DL2113" s="144">
        <f t="shared" si="270"/>
        <v>0.36816221600000004</v>
      </c>
      <c r="DM2113" s="144">
        <f t="shared" si="270"/>
        <v>0.66207435400000003</v>
      </c>
      <c r="DN2113" s="144">
        <f t="shared" si="270"/>
        <v>0.99074081200000008</v>
      </c>
      <c r="DO2113" s="144">
        <f t="shared" si="270"/>
        <v>1.3358890839999999</v>
      </c>
      <c r="DP2113" s="144">
        <f t="shared" si="270"/>
        <v>1.7139957380000002</v>
      </c>
      <c r="DQ2113" s="144">
        <f t="shared" si="270"/>
        <v>2.1148548960000002</v>
      </c>
      <c r="DR2113" s="144">
        <f t="shared" si="270"/>
        <v>2.243693216</v>
      </c>
      <c r="DS2113" s="144">
        <f t="shared" si="270"/>
        <v>2.6705686640000001</v>
      </c>
      <c r="DT2113" s="144">
        <f t="shared" si="270"/>
        <v>2.3520738560000001</v>
      </c>
      <c r="DU2113" s="144">
        <f t="shared" si="270"/>
        <v>2.8439181759999999</v>
      </c>
      <c r="DV2113" s="144">
        <f t="shared" si="270"/>
        <v>3.166939422</v>
      </c>
      <c r="DW2113" s="144">
        <f t="shared" si="270"/>
        <v>3.3609256660000004</v>
      </c>
      <c r="DX2113" s="144">
        <f t="shared" si="270"/>
        <v>3.9197397340000002</v>
      </c>
      <c r="DY2113" s="144"/>
      <c r="DZ2113" s="144"/>
      <c r="EA2113" s="144"/>
      <c r="EB2113" s="144"/>
      <c r="EC2113" s="144"/>
      <c r="ED2113" s="144"/>
      <c r="EE2113" s="144"/>
      <c r="EF2113" s="144"/>
      <c r="EG2113" s="144"/>
      <c r="EH2113" s="144"/>
      <c r="EI2113" s="144"/>
      <c r="EJ2113" s="144"/>
      <c r="EK2113" s="144"/>
      <c r="EL2113" s="144"/>
      <c r="EM2113" s="144"/>
      <c r="EN2113" s="144"/>
      <c r="EO2113" s="144"/>
      <c r="EP2113" s="144"/>
      <c r="EQ2113" s="144"/>
      <c r="ER2113" s="144"/>
      <c r="ES2113" s="144"/>
      <c r="ET2113" s="144"/>
      <c r="EU2113" s="144"/>
      <c r="EV2113" s="144"/>
      <c r="EW2113" s="144"/>
      <c r="EX2113" s="144"/>
      <c r="EY2113" s="144"/>
      <c r="EZ2113" s="144"/>
      <c r="FA2113" s="123"/>
      <c r="FB2113" s="123"/>
      <c r="FC2113" s="123"/>
      <c r="FD2113" s="123"/>
      <c r="FE2113" s="123"/>
      <c r="FF2113" s="123"/>
      <c r="FG2113" s="123"/>
      <c r="FH2113" s="123"/>
      <c r="FI2113" s="123"/>
      <c r="FJ2113" s="123"/>
      <c r="FK2113" s="123"/>
      <c r="FL2113" s="123"/>
      <c r="FM2113" s="123"/>
      <c r="FN2113" s="123"/>
      <c r="FO2113" s="123"/>
      <c r="FP2113" s="123"/>
      <c r="FQ2113" s="123"/>
      <c r="FR2113" s="123"/>
      <c r="FS2113" s="123"/>
      <c r="FT2113" s="123"/>
      <c r="FU2113" s="123"/>
      <c r="FV2113" s="123"/>
      <c r="FW2113" s="123"/>
      <c r="FX2113" s="123"/>
      <c r="FY2113" s="123"/>
      <c r="FZ2113" s="123"/>
      <c r="GA2113" s="123"/>
      <c r="GB2113" s="123"/>
      <c r="GC2113" s="123"/>
      <c r="GD2113" s="123"/>
      <c r="GE2113" s="123"/>
      <c r="GF2113" s="123"/>
      <c r="GG2113" s="123"/>
      <c r="GH2113" s="123"/>
      <c r="GI2113" s="123"/>
      <c r="GJ2113" s="123"/>
      <c r="GK2113" s="123"/>
      <c r="GL2113" s="123"/>
      <c r="GM2113" s="123"/>
      <c r="GN2113" s="123"/>
      <c r="GO2113" s="123"/>
      <c r="GP2113" s="123"/>
      <c r="GQ2113" s="123"/>
      <c r="GR2113" s="123"/>
      <c r="GS2113" s="123"/>
      <c r="GT2113" s="123"/>
      <c r="GU2113" s="123"/>
      <c r="GV2113" s="123"/>
      <c r="GW2113" s="123"/>
      <c r="GX2113" s="132"/>
    </row>
    <row r="2114" spans="1:206" s="69" customFormat="1">
      <c r="A2114" s="193" t="s">
        <v>3541</v>
      </c>
      <c r="B2114" s="179" t="s">
        <v>3554</v>
      </c>
      <c r="C2114" s="67" t="s">
        <v>3533</v>
      </c>
      <c r="D2114" s="188" t="s">
        <v>3567</v>
      </c>
      <c r="E2114" s="115" t="s">
        <v>2836</v>
      </c>
      <c r="F2114" s="123"/>
      <c r="G2114" s="123"/>
      <c r="H2114" s="123"/>
      <c r="I2114" s="123"/>
      <c r="J2114" s="123"/>
      <c r="K2114" s="123"/>
      <c r="L2114" s="123"/>
      <c r="M2114" s="123"/>
      <c r="N2114" s="123"/>
      <c r="O2114" s="123"/>
      <c r="P2114" s="123"/>
      <c r="Q2114" s="123"/>
      <c r="R2114" s="123"/>
      <c r="S2114" s="123"/>
      <c r="T2114" s="123"/>
      <c r="U2114" s="123"/>
      <c r="V2114" s="123"/>
      <c r="W2114" s="123"/>
      <c r="X2114" s="123"/>
      <c r="Y2114" s="123"/>
      <c r="Z2114" s="123"/>
      <c r="AA2114" s="123"/>
      <c r="AB2114" s="123"/>
      <c r="AC2114" s="123"/>
      <c r="AD2114" s="123"/>
      <c r="AE2114" s="123"/>
      <c r="AF2114" s="123"/>
      <c r="AG2114" s="123"/>
      <c r="AH2114" s="123"/>
      <c r="AI2114" s="123"/>
      <c r="AJ2114" s="123"/>
      <c r="AK2114" s="123"/>
      <c r="AL2114" s="123"/>
      <c r="AM2114" s="123"/>
      <c r="AN2114" s="123"/>
      <c r="AO2114" s="123"/>
      <c r="AP2114" s="123"/>
      <c r="AQ2114" s="123"/>
      <c r="AR2114" s="123"/>
      <c r="AS2114" s="123"/>
      <c r="AT2114" s="123"/>
      <c r="AU2114" s="123"/>
      <c r="AV2114" s="123"/>
      <c r="AW2114" s="123"/>
      <c r="AX2114" s="123"/>
      <c r="AY2114" s="123"/>
      <c r="AZ2114" s="123"/>
      <c r="BA2114" s="123"/>
      <c r="BB2114" s="123"/>
      <c r="BC2114" s="123"/>
      <c r="BD2114" s="131"/>
      <c r="BE2114" s="123"/>
      <c r="BF2114" s="123"/>
      <c r="BG2114" s="123"/>
      <c r="BH2114" s="123"/>
      <c r="BI2114" s="131"/>
      <c r="BJ2114" s="123"/>
      <c r="BK2114" s="123"/>
      <c r="BL2114" s="123"/>
      <c r="BM2114" s="123"/>
      <c r="BN2114" s="123"/>
      <c r="BO2114" s="123"/>
      <c r="BP2114" s="123"/>
      <c r="BQ2114" s="123"/>
      <c r="BR2114" s="123"/>
      <c r="BS2114" s="123"/>
      <c r="BT2114" s="123"/>
      <c r="BU2114" s="123"/>
      <c r="BV2114" s="123"/>
      <c r="BW2114" s="123"/>
      <c r="BX2114" s="123"/>
      <c r="BY2114" s="123"/>
      <c r="BZ2114" s="123"/>
      <c r="CA2114" s="123"/>
      <c r="CB2114" s="123"/>
      <c r="CC2114" s="123"/>
      <c r="CD2114" s="123"/>
      <c r="CE2114" s="123"/>
      <c r="CF2114" s="123"/>
      <c r="CG2114" s="123"/>
      <c r="CH2114" s="123"/>
      <c r="CI2114" s="123"/>
      <c r="CJ2114" s="123"/>
      <c r="CK2114" s="123"/>
      <c r="CL2114" s="123"/>
      <c r="CM2114" s="123"/>
      <c r="CN2114" s="123"/>
      <c r="CO2114" s="123"/>
      <c r="CP2114" s="123"/>
      <c r="CQ2114" s="123"/>
      <c r="CR2114" s="123"/>
      <c r="CS2114" s="123"/>
      <c r="CT2114" s="123"/>
      <c r="CU2114" s="123"/>
      <c r="CV2114" s="123"/>
      <c r="CW2114" s="123"/>
      <c r="CX2114" s="123"/>
      <c r="CY2114" s="123"/>
      <c r="CZ2114" s="123"/>
      <c r="DA2114" s="123"/>
      <c r="DB2114" s="144">
        <f t="shared" ref="DB2114:DX2114" si="271">DB2106*0.000086</f>
        <v>2.1954252E-2</v>
      </c>
      <c r="DC2114" s="144">
        <f t="shared" si="271"/>
        <v>3.3052466000000003E-2</v>
      </c>
      <c r="DD2114" s="144">
        <f t="shared" si="271"/>
        <v>4.5048777999999998E-2</v>
      </c>
      <c r="DE2114" s="144">
        <f t="shared" si="271"/>
        <v>4.3108446000000002E-2</v>
      </c>
      <c r="DF2114" s="144">
        <f t="shared" si="271"/>
        <v>5.2249643999999998E-2</v>
      </c>
      <c r="DG2114" s="144">
        <f t="shared" si="271"/>
        <v>5.1289024000000003E-2</v>
      </c>
      <c r="DH2114" s="144">
        <f t="shared" si="271"/>
        <v>7.5128223999999993E-2</v>
      </c>
      <c r="DI2114" s="144">
        <f t="shared" si="271"/>
        <v>0.12538481800000001</v>
      </c>
      <c r="DJ2114" s="144">
        <f t="shared" si="271"/>
        <v>0.16924670999999999</v>
      </c>
      <c r="DK2114" s="144">
        <f t="shared" si="271"/>
        <v>0.23122742599999999</v>
      </c>
      <c r="DL2114" s="144">
        <f t="shared" si="271"/>
        <v>0.40382942599999999</v>
      </c>
      <c r="DM2114" s="144">
        <f t="shared" si="271"/>
        <v>0.51736292800000006</v>
      </c>
      <c r="DN2114" s="144">
        <f t="shared" si="271"/>
        <v>1.02116443</v>
      </c>
      <c r="DO2114" s="144">
        <f t="shared" si="271"/>
        <v>1.2788702240000001</v>
      </c>
      <c r="DP2114" s="144">
        <f t="shared" si="271"/>
        <v>2.1442211440000003</v>
      </c>
      <c r="DQ2114" s="144">
        <f t="shared" si="271"/>
        <v>3.4287550700000002</v>
      </c>
      <c r="DR2114" s="144">
        <f t="shared" si="271"/>
        <v>4.7693523100000004</v>
      </c>
      <c r="DS2114" s="144">
        <f t="shared" si="271"/>
        <v>5.7148286559999999</v>
      </c>
      <c r="DT2114" s="144">
        <f t="shared" si="271"/>
        <v>6.7610471220000008</v>
      </c>
      <c r="DU2114" s="144">
        <f t="shared" si="271"/>
        <v>8.2148818519999995</v>
      </c>
      <c r="DV2114" s="144">
        <f t="shared" si="271"/>
        <v>9.0179123560000001</v>
      </c>
      <c r="DW2114" s="144">
        <f t="shared" si="271"/>
        <v>10.925465714</v>
      </c>
      <c r="DX2114" s="144">
        <f t="shared" si="271"/>
        <v>11.904966928</v>
      </c>
      <c r="DY2114" s="144"/>
      <c r="DZ2114" s="144"/>
      <c r="EA2114" s="144"/>
      <c r="EB2114" s="144"/>
      <c r="EC2114" s="144"/>
      <c r="ED2114" s="144"/>
      <c r="EE2114" s="144"/>
      <c r="EF2114" s="144"/>
      <c r="EG2114" s="144"/>
      <c r="EH2114" s="144"/>
      <c r="EI2114" s="144"/>
      <c r="EJ2114" s="144"/>
      <c r="EK2114" s="144"/>
      <c r="EL2114" s="144"/>
      <c r="EM2114" s="144"/>
      <c r="EN2114" s="144"/>
      <c r="EO2114" s="144"/>
      <c r="EP2114" s="144"/>
      <c r="EQ2114" s="144"/>
      <c r="ER2114" s="144"/>
      <c r="ES2114" s="144"/>
      <c r="ET2114" s="144"/>
      <c r="EU2114" s="144"/>
      <c r="EV2114" s="144"/>
      <c r="EW2114" s="144"/>
      <c r="EX2114" s="144"/>
      <c r="EY2114" s="144"/>
      <c r="EZ2114" s="144"/>
      <c r="FA2114" s="123"/>
      <c r="FB2114" s="123"/>
      <c r="FC2114" s="123"/>
      <c r="FD2114" s="123"/>
      <c r="FE2114" s="123"/>
      <c r="FF2114" s="123"/>
      <c r="FG2114" s="123"/>
      <c r="FH2114" s="123"/>
      <c r="FI2114" s="123"/>
      <c r="FJ2114" s="123"/>
      <c r="FK2114" s="123"/>
      <c r="FL2114" s="123"/>
      <c r="FM2114" s="123"/>
      <c r="FN2114" s="123"/>
      <c r="FO2114" s="123"/>
      <c r="FP2114" s="123"/>
      <c r="FQ2114" s="123"/>
      <c r="FR2114" s="123"/>
      <c r="FS2114" s="123"/>
      <c r="FT2114" s="123"/>
      <c r="FU2114" s="123"/>
      <c r="FV2114" s="123"/>
      <c r="FW2114" s="123"/>
      <c r="FX2114" s="123"/>
      <c r="FY2114" s="123"/>
      <c r="FZ2114" s="123"/>
      <c r="GA2114" s="123"/>
      <c r="GB2114" s="123"/>
      <c r="GC2114" s="123"/>
      <c r="GD2114" s="123"/>
      <c r="GE2114" s="123"/>
      <c r="GF2114" s="123"/>
      <c r="GG2114" s="123"/>
      <c r="GH2114" s="123"/>
      <c r="GI2114" s="123"/>
      <c r="GJ2114" s="123"/>
      <c r="GK2114" s="123"/>
      <c r="GL2114" s="123"/>
      <c r="GM2114" s="123"/>
      <c r="GN2114" s="123"/>
      <c r="GO2114" s="123"/>
      <c r="GP2114" s="123"/>
      <c r="GQ2114" s="123"/>
      <c r="GR2114" s="123"/>
      <c r="GS2114" s="123"/>
      <c r="GT2114" s="123"/>
      <c r="GU2114" s="123"/>
      <c r="GV2114" s="123"/>
      <c r="GW2114" s="123"/>
      <c r="GX2114" s="132"/>
    </row>
    <row r="2115" spans="1:206" s="69" customFormat="1">
      <c r="A2115" s="193" t="s">
        <v>3541</v>
      </c>
      <c r="B2115" s="179" t="s">
        <v>3554</v>
      </c>
      <c r="C2115" s="67" t="s">
        <v>3533</v>
      </c>
      <c r="D2115" s="188" t="s">
        <v>3567</v>
      </c>
      <c r="E2115" s="115" t="s">
        <v>2837</v>
      </c>
      <c r="F2115" s="123"/>
      <c r="G2115" s="123"/>
      <c r="H2115" s="123"/>
      <c r="I2115" s="123"/>
      <c r="J2115" s="123"/>
      <c r="K2115" s="123"/>
      <c r="L2115" s="123"/>
      <c r="M2115" s="123"/>
      <c r="N2115" s="123"/>
      <c r="O2115" s="123"/>
      <c r="P2115" s="123"/>
      <c r="Q2115" s="123"/>
      <c r="R2115" s="123"/>
      <c r="S2115" s="123"/>
      <c r="T2115" s="123"/>
      <c r="U2115" s="123"/>
      <c r="V2115" s="123"/>
      <c r="W2115" s="123"/>
      <c r="X2115" s="123"/>
      <c r="Y2115" s="123"/>
      <c r="Z2115" s="123"/>
      <c r="AA2115" s="123"/>
      <c r="AB2115" s="123"/>
      <c r="AC2115" s="123"/>
      <c r="AD2115" s="123"/>
      <c r="AE2115" s="123"/>
      <c r="AF2115" s="123"/>
      <c r="AG2115" s="123"/>
      <c r="AH2115" s="123"/>
      <c r="AI2115" s="123"/>
      <c r="AJ2115" s="123"/>
      <c r="AK2115" s="123"/>
      <c r="AL2115" s="123"/>
      <c r="AM2115" s="123"/>
      <c r="AN2115" s="123"/>
      <c r="AO2115" s="123"/>
      <c r="AP2115" s="123"/>
      <c r="AQ2115" s="123"/>
      <c r="AR2115" s="123"/>
      <c r="AS2115" s="123"/>
      <c r="AT2115" s="123"/>
      <c r="AU2115" s="123"/>
      <c r="AV2115" s="123"/>
      <c r="AW2115" s="123"/>
      <c r="AX2115" s="123"/>
      <c r="AY2115" s="123"/>
      <c r="AZ2115" s="123"/>
      <c r="BA2115" s="123"/>
      <c r="BB2115" s="123"/>
      <c r="BC2115" s="123"/>
      <c r="BD2115" s="131"/>
      <c r="BE2115" s="123"/>
      <c r="BF2115" s="123"/>
      <c r="BG2115" s="123"/>
      <c r="BH2115" s="123"/>
      <c r="BI2115" s="131"/>
      <c r="BJ2115" s="123"/>
      <c r="BK2115" s="123"/>
      <c r="BL2115" s="123"/>
      <c r="BM2115" s="123"/>
      <c r="BN2115" s="123"/>
      <c r="BO2115" s="123"/>
      <c r="BP2115" s="123"/>
      <c r="BQ2115" s="123"/>
      <c r="BR2115" s="123"/>
      <c r="BS2115" s="123"/>
      <c r="BT2115" s="123"/>
      <c r="BU2115" s="123"/>
      <c r="BV2115" s="123"/>
      <c r="BW2115" s="123"/>
      <c r="BX2115" s="123"/>
      <c r="BY2115" s="123"/>
      <c r="BZ2115" s="123"/>
      <c r="CA2115" s="123"/>
      <c r="CB2115" s="123"/>
      <c r="CC2115" s="123"/>
      <c r="CD2115" s="123"/>
      <c r="CE2115" s="123"/>
      <c r="CF2115" s="123"/>
      <c r="CG2115" s="123"/>
      <c r="CH2115" s="123"/>
      <c r="CI2115" s="123"/>
      <c r="CJ2115" s="123"/>
      <c r="CK2115" s="123"/>
      <c r="CL2115" s="123"/>
      <c r="CM2115" s="123"/>
      <c r="CN2115" s="123"/>
      <c r="CO2115" s="123"/>
      <c r="CP2115" s="123"/>
      <c r="CQ2115" s="123"/>
      <c r="CR2115" s="123"/>
      <c r="CS2115" s="123"/>
      <c r="CT2115" s="123"/>
      <c r="CU2115" s="123"/>
      <c r="CV2115" s="123"/>
      <c r="CW2115" s="123"/>
      <c r="CX2115" s="123"/>
      <c r="CY2115" s="123"/>
      <c r="CZ2115" s="123"/>
      <c r="DA2115" s="123"/>
      <c r="DB2115" s="144">
        <v>2.1954252E-2</v>
      </c>
      <c r="DC2115" s="144">
        <v>3.3052466000000003E-2</v>
      </c>
      <c r="DD2115" s="144">
        <v>4.5048777999999998E-2</v>
      </c>
      <c r="DE2115" s="144">
        <v>4.3108446000000002E-2</v>
      </c>
      <c r="DF2115" s="144">
        <v>5.2249643999999998E-2</v>
      </c>
      <c r="DG2115" s="144">
        <v>5.1289024000000003E-2</v>
      </c>
      <c r="DH2115" s="144">
        <v>7.5128223999999993E-2</v>
      </c>
      <c r="DI2115" s="144">
        <v>0.12538481800000001</v>
      </c>
      <c r="DJ2115" s="144">
        <v>0.16924670999999999</v>
      </c>
      <c r="DK2115" s="144">
        <v>0.23122742599999999</v>
      </c>
      <c r="DL2115" s="144">
        <v>0.40382942599999999</v>
      </c>
      <c r="DM2115" s="144">
        <v>0.51736292800000006</v>
      </c>
      <c r="DN2115" s="144">
        <v>1.02116443</v>
      </c>
      <c r="DO2115" s="144">
        <v>1.2788702240000001</v>
      </c>
      <c r="DP2115" s="144">
        <v>2.1442211440000003</v>
      </c>
      <c r="DQ2115" s="144">
        <v>3.4287550700000002</v>
      </c>
      <c r="DR2115" s="144">
        <v>4.7693523100000004</v>
      </c>
      <c r="DS2115" s="144">
        <v>5.7148286559999999</v>
      </c>
      <c r="DT2115" s="144">
        <v>6.7610471220000008</v>
      </c>
      <c r="DU2115" s="144">
        <v>8.2148818519999995</v>
      </c>
      <c r="DV2115" s="144">
        <v>9.0179123560000001</v>
      </c>
      <c r="DW2115" s="144">
        <v>10.925465714</v>
      </c>
      <c r="DX2115" s="144">
        <v>11.904966928</v>
      </c>
      <c r="DY2115" s="144"/>
      <c r="DZ2115" s="144"/>
      <c r="EA2115" s="144">
        <v>17.890899999999998</v>
      </c>
      <c r="EB2115" s="144">
        <v>18.830500000000001</v>
      </c>
      <c r="EC2115" s="144">
        <v>19.777699999999999</v>
      </c>
      <c r="ED2115" s="144">
        <v>20.727799999999998</v>
      </c>
      <c r="EE2115" s="144">
        <v>21.6782</v>
      </c>
      <c r="EF2115" s="144">
        <v>22.627400000000002</v>
      </c>
      <c r="EG2115" s="144">
        <v>23.575700000000001</v>
      </c>
      <c r="EH2115" s="144">
        <v>24.525200000000002</v>
      </c>
      <c r="EI2115" s="144">
        <v>25.479299999999999</v>
      </c>
      <c r="EJ2115" s="144">
        <v>26.442399999999999</v>
      </c>
      <c r="EK2115" s="144">
        <v>27.420300000000001</v>
      </c>
      <c r="EL2115" s="144">
        <v>28.419899999999998</v>
      </c>
      <c r="EM2115" s="144">
        <v>29.448399999999999</v>
      </c>
      <c r="EN2115" s="144">
        <v>30.513999999999999</v>
      </c>
      <c r="EO2115" s="144">
        <v>31.6234</v>
      </c>
      <c r="EP2115" s="144">
        <v>32.782299999999999</v>
      </c>
      <c r="EQ2115" s="144">
        <v>33.996499999999997</v>
      </c>
      <c r="ER2115" s="144">
        <v>35.273000000000003</v>
      </c>
      <c r="ES2115" s="144">
        <v>36.619300000000003</v>
      </c>
      <c r="ET2115" s="144">
        <v>38.040900000000001</v>
      </c>
      <c r="EU2115" s="144">
        <v>39.540599999999998</v>
      </c>
      <c r="EV2115" s="144">
        <v>41.121400000000001</v>
      </c>
      <c r="EW2115" s="144">
        <v>42.786999999999999</v>
      </c>
      <c r="EX2115" s="144">
        <v>44.541600000000003</v>
      </c>
      <c r="EY2115" s="144">
        <v>46.3902</v>
      </c>
      <c r="EZ2115" s="144">
        <v>48.337699999999998</v>
      </c>
      <c r="FA2115" s="123">
        <v>50.3889</v>
      </c>
      <c r="FB2115" s="123">
        <v>52.549300000000002</v>
      </c>
      <c r="FC2115" s="123">
        <v>54.824199999999998</v>
      </c>
      <c r="FD2115" s="123">
        <v>57.219299999999997</v>
      </c>
      <c r="FE2115" s="123">
        <v>59.740299999999998</v>
      </c>
      <c r="FF2115" s="123">
        <v>62.392800000000001</v>
      </c>
      <c r="FG2115" s="123">
        <v>65.182500000000005</v>
      </c>
      <c r="FH2115" s="123">
        <v>68.115200000000002</v>
      </c>
      <c r="FI2115" s="123">
        <v>71.196700000000007</v>
      </c>
      <c r="FJ2115" s="123">
        <v>74.432299999999998</v>
      </c>
      <c r="FK2115" s="123">
        <v>77.826800000000006</v>
      </c>
      <c r="FL2115" s="123">
        <v>81.385000000000005</v>
      </c>
      <c r="FM2115" s="123">
        <v>85.110900000000001</v>
      </c>
      <c r="FN2115" s="123">
        <v>89.007999999999996</v>
      </c>
      <c r="FO2115" s="123">
        <v>93.079700000000003</v>
      </c>
      <c r="FP2115" s="123">
        <v>97.327299999999994</v>
      </c>
      <c r="FQ2115" s="123">
        <v>101.752</v>
      </c>
      <c r="FR2115" s="123">
        <v>106.35299999999999</v>
      </c>
      <c r="FS2115" s="123">
        <v>111.13</v>
      </c>
      <c r="FT2115" s="123">
        <v>116.08</v>
      </c>
      <c r="FU2115" s="123">
        <v>121.19499999999999</v>
      </c>
      <c r="FV2115" s="123">
        <v>126.47199999999999</v>
      </c>
      <c r="FW2115" s="123">
        <v>131.90799999999999</v>
      </c>
      <c r="FX2115" s="123">
        <v>137.49700000000001</v>
      </c>
      <c r="FY2115" s="123">
        <v>143.23500000000001</v>
      </c>
      <c r="FZ2115" s="123">
        <v>149.11500000000001</v>
      </c>
      <c r="GA2115" s="123">
        <v>155.13399999999999</v>
      </c>
      <c r="GB2115" s="123">
        <v>161.286</v>
      </c>
      <c r="GC2115" s="123">
        <v>167.566</v>
      </c>
      <c r="GD2115" s="123">
        <v>173.97399999999999</v>
      </c>
      <c r="GE2115" s="123">
        <v>180.50899999999999</v>
      </c>
      <c r="GF2115" s="123">
        <v>187.17599999999999</v>
      </c>
      <c r="GG2115" s="123">
        <v>193.97900000000001</v>
      </c>
      <c r="GH2115" s="123">
        <v>200.92599999999999</v>
      </c>
      <c r="GI2115" s="123">
        <v>208.02799999999999</v>
      </c>
      <c r="GJ2115" s="123">
        <v>215.29900000000001</v>
      </c>
      <c r="GK2115" s="123">
        <v>222.75299999999999</v>
      </c>
      <c r="GL2115" s="123">
        <v>230.40600000000001</v>
      </c>
      <c r="GM2115" s="123">
        <v>238.27699999999999</v>
      </c>
      <c r="GN2115" s="123">
        <v>246.38200000000001</v>
      </c>
      <c r="GO2115" s="123">
        <v>254.74100000000001</v>
      </c>
      <c r="GP2115" s="123">
        <v>263.36700000000002</v>
      </c>
      <c r="GQ2115" s="123">
        <v>272.27600000000001</v>
      </c>
      <c r="GR2115" s="123">
        <v>281.47699999999998</v>
      </c>
      <c r="GS2115" s="123">
        <v>290.97699999999998</v>
      </c>
      <c r="GT2115" s="123">
        <v>300.77699999999999</v>
      </c>
      <c r="GU2115" s="123">
        <v>310.87799999999999</v>
      </c>
      <c r="GV2115" s="123">
        <v>321.27</v>
      </c>
      <c r="GW2115" s="123">
        <v>331.94200000000001</v>
      </c>
      <c r="GX2115" s="132">
        <v>342.87400000000002</v>
      </c>
    </row>
    <row r="2116" spans="1:206" s="69" customFormat="1">
      <c r="A2116" s="193" t="s">
        <v>3541</v>
      </c>
      <c r="B2116" s="179" t="s">
        <v>3554</v>
      </c>
      <c r="C2116" s="67" t="s">
        <v>3533</v>
      </c>
      <c r="D2116" s="188" t="s">
        <v>3567</v>
      </c>
      <c r="E2116" s="115" t="s">
        <v>2838</v>
      </c>
      <c r="F2116" s="123"/>
      <c r="G2116" s="123"/>
      <c r="H2116" s="123"/>
      <c r="I2116" s="123"/>
      <c r="J2116" s="123"/>
      <c r="K2116" s="123"/>
      <c r="L2116" s="123"/>
      <c r="M2116" s="123"/>
      <c r="N2116" s="123"/>
      <c r="O2116" s="123"/>
      <c r="P2116" s="123"/>
      <c r="Q2116" s="123"/>
      <c r="R2116" s="123"/>
      <c r="S2116" s="123"/>
      <c r="T2116" s="123"/>
      <c r="U2116" s="123"/>
      <c r="V2116" s="123"/>
      <c r="W2116" s="123"/>
      <c r="X2116" s="123"/>
      <c r="Y2116" s="123"/>
      <c r="Z2116" s="123"/>
      <c r="AA2116" s="123"/>
      <c r="AB2116" s="123"/>
      <c r="AC2116" s="123"/>
      <c r="AD2116" s="123"/>
      <c r="AE2116" s="123"/>
      <c r="AF2116" s="123"/>
      <c r="AG2116" s="123"/>
      <c r="AH2116" s="123"/>
      <c r="AI2116" s="123"/>
      <c r="AJ2116" s="123"/>
      <c r="AK2116" s="123"/>
      <c r="AL2116" s="123"/>
      <c r="AM2116" s="123"/>
      <c r="AN2116" s="123"/>
      <c r="AO2116" s="123"/>
      <c r="AP2116" s="123"/>
      <c r="AQ2116" s="123"/>
      <c r="AR2116" s="123"/>
      <c r="AS2116" s="123"/>
      <c r="AT2116" s="123"/>
      <c r="AU2116" s="123"/>
      <c r="AV2116" s="123"/>
      <c r="AW2116" s="123"/>
      <c r="AX2116" s="123"/>
      <c r="AY2116" s="123"/>
      <c r="AZ2116" s="123"/>
      <c r="BA2116" s="123"/>
      <c r="BB2116" s="123"/>
      <c r="BC2116" s="123"/>
      <c r="BD2116" s="131"/>
      <c r="BE2116" s="123"/>
      <c r="BF2116" s="123"/>
      <c r="BG2116" s="123"/>
      <c r="BH2116" s="123"/>
      <c r="BI2116" s="131"/>
      <c r="BJ2116" s="123"/>
      <c r="BK2116" s="123"/>
      <c r="BL2116" s="123"/>
      <c r="BM2116" s="123"/>
      <c r="BN2116" s="123"/>
      <c r="BO2116" s="123"/>
      <c r="BP2116" s="123"/>
      <c r="BQ2116" s="123"/>
      <c r="BR2116" s="123"/>
      <c r="BS2116" s="123"/>
      <c r="BT2116" s="123"/>
      <c r="BU2116" s="123"/>
      <c r="BV2116" s="123"/>
      <c r="BW2116" s="123"/>
      <c r="BX2116" s="123"/>
      <c r="BY2116" s="123"/>
      <c r="BZ2116" s="123"/>
      <c r="CA2116" s="123"/>
      <c r="CB2116" s="123"/>
      <c r="CC2116" s="123"/>
      <c r="CD2116" s="123"/>
      <c r="CE2116" s="123"/>
      <c r="CF2116" s="123"/>
      <c r="CG2116" s="123"/>
      <c r="CH2116" s="123"/>
      <c r="CI2116" s="123"/>
      <c r="CJ2116" s="123"/>
      <c r="CK2116" s="123"/>
      <c r="CL2116" s="123"/>
      <c r="CM2116" s="123"/>
      <c r="CN2116" s="123"/>
      <c r="CO2116" s="123"/>
      <c r="CP2116" s="123"/>
      <c r="CQ2116" s="123"/>
      <c r="CR2116" s="123"/>
      <c r="CS2116" s="123"/>
      <c r="CT2116" s="123"/>
      <c r="CU2116" s="123"/>
      <c r="CV2116" s="123"/>
      <c r="CW2116" s="123"/>
      <c r="CX2116" s="123"/>
      <c r="CY2116" s="123"/>
      <c r="CZ2116" s="123"/>
      <c r="DA2116" s="123"/>
      <c r="DB2116" s="144">
        <f t="shared" ref="DB2116:DX2116" si="272">DB2107*0.000086</f>
        <v>2.4371270820000004</v>
      </c>
      <c r="DC2116" s="144">
        <f t="shared" si="272"/>
        <v>2.942752042</v>
      </c>
      <c r="DD2116" s="144">
        <f t="shared" si="272"/>
        <v>4.103856188</v>
      </c>
      <c r="DE2116" s="144">
        <f t="shared" si="272"/>
        <v>4.95480185</v>
      </c>
      <c r="DF2116" s="144">
        <f t="shared" si="272"/>
        <v>6.5200708220000001</v>
      </c>
      <c r="DG2116" s="144">
        <f t="shared" si="272"/>
        <v>7.9266124319999998</v>
      </c>
      <c r="DH2116" s="144">
        <f t="shared" si="272"/>
        <v>9.8510426879999997</v>
      </c>
      <c r="DI2116" s="144">
        <f t="shared" si="272"/>
        <v>12.569024958000002</v>
      </c>
      <c r="DJ2116" s="144">
        <f t="shared" si="272"/>
        <v>15.774102198000001</v>
      </c>
      <c r="DK2116" s="144">
        <f t="shared" si="272"/>
        <v>18.825879191999999</v>
      </c>
      <c r="DL2116" s="144">
        <f t="shared" si="272"/>
        <v>22.133047806</v>
      </c>
      <c r="DM2116" s="144">
        <f t="shared" si="272"/>
        <v>27.006946102000001</v>
      </c>
      <c r="DN2116" s="144">
        <f t="shared" si="272"/>
        <v>30.946045382000005</v>
      </c>
      <c r="DO2116" s="144">
        <f t="shared" si="272"/>
        <v>36.338665750000004</v>
      </c>
      <c r="DP2116" s="144">
        <f t="shared" si="272"/>
        <v>39.292997864</v>
      </c>
      <c r="DQ2116" s="144">
        <f t="shared" si="272"/>
        <v>44.424872166</v>
      </c>
      <c r="DR2116" s="144">
        <f t="shared" si="272"/>
        <v>47.838507232000005</v>
      </c>
      <c r="DS2116" s="144">
        <f t="shared" si="272"/>
        <v>55.018032934000004</v>
      </c>
      <c r="DT2116" s="144">
        <f t="shared" si="272"/>
        <v>58.748128133999998</v>
      </c>
      <c r="DU2116" s="144">
        <f t="shared" si="272"/>
        <v>65.289119057999997</v>
      </c>
      <c r="DV2116" s="144">
        <f t="shared" si="272"/>
        <v>73.425952555999999</v>
      </c>
      <c r="DW2116" s="144">
        <f t="shared" si="272"/>
        <v>75.629718896</v>
      </c>
      <c r="DX2116" s="144">
        <f t="shared" si="272"/>
        <v>85.198785730000012</v>
      </c>
      <c r="DY2116" s="144"/>
      <c r="DZ2116" s="144"/>
      <c r="EA2116" s="144"/>
      <c r="EB2116" s="144"/>
      <c r="EC2116" s="144"/>
      <c r="ED2116" s="144"/>
      <c r="EE2116" s="144"/>
      <c r="EF2116" s="144"/>
      <c r="EG2116" s="144"/>
      <c r="EH2116" s="144"/>
      <c r="EI2116" s="144"/>
      <c r="EJ2116" s="144"/>
      <c r="EK2116" s="144"/>
      <c r="EL2116" s="144"/>
      <c r="EM2116" s="144"/>
      <c r="EN2116" s="144"/>
      <c r="EO2116" s="144"/>
      <c r="EP2116" s="144"/>
      <c r="EQ2116" s="144"/>
      <c r="ER2116" s="144"/>
      <c r="ES2116" s="144"/>
      <c r="ET2116" s="144"/>
      <c r="EU2116" s="144"/>
      <c r="EV2116" s="144"/>
      <c r="EW2116" s="144"/>
      <c r="EX2116" s="144"/>
      <c r="EY2116" s="144"/>
      <c r="EZ2116" s="144"/>
      <c r="FA2116" s="123"/>
      <c r="FB2116" s="123"/>
      <c r="FC2116" s="123"/>
      <c r="FD2116" s="123"/>
      <c r="FE2116" s="123"/>
      <c r="FF2116" s="123"/>
      <c r="FG2116" s="123"/>
      <c r="FH2116" s="123"/>
      <c r="FI2116" s="123"/>
      <c r="FJ2116" s="123"/>
      <c r="FK2116" s="123"/>
      <c r="FL2116" s="123"/>
      <c r="FM2116" s="123"/>
      <c r="FN2116" s="123"/>
      <c r="FO2116" s="123"/>
      <c r="FP2116" s="123"/>
      <c r="FQ2116" s="123"/>
      <c r="FR2116" s="123"/>
      <c r="FS2116" s="123"/>
      <c r="FT2116" s="123"/>
      <c r="FU2116" s="123"/>
      <c r="FV2116" s="123"/>
      <c r="FW2116" s="123"/>
      <c r="FX2116" s="123"/>
      <c r="FY2116" s="123"/>
      <c r="FZ2116" s="123"/>
      <c r="GA2116" s="123"/>
      <c r="GB2116" s="123"/>
      <c r="GC2116" s="123"/>
      <c r="GD2116" s="123"/>
      <c r="GE2116" s="123"/>
      <c r="GF2116" s="123"/>
      <c r="GG2116" s="123"/>
      <c r="GH2116" s="123"/>
      <c r="GI2116" s="123"/>
      <c r="GJ2116" s="123"/>
      <c r="GK2116" s="123"/>
      <c r="GL2116" s="123"/>
      <c r="GM2116" s="123"/>
      <c r="GN2116" s="123"/>
      <c r="GO2116" s="123"/>
      <c r="GP2116" s="123"/>
      <c r="GQ2116" s="123"/>
      <c r="GR2116" s="123"/>
      <c r="GS2116" s="123"/>
      <c r="GT2116" s="123"/>
      <c r="GU2116" s="123"/>
      <c r="GV2116" s="123"/>
      <c r="GW2116" s="123"/>
      <c r="GX2116" s="132"/>
    </row>
    <row r="2117" spans="1:206" s="69" customFormat="1">
      <c r="A2117" s="193" t="s">
        <v>3541</v>
      </c>
      <c r="B2117" s="179" t="s">
        <v>3554</v>
      </c>
      <c r="C2117" s="67" t="s">
        <v>3533</v>
      </c>
      <c r="D2117" s="188" t="s">
        <v>3567</v>
      </c>
      <c r="E2117" s="115" t="s">
        <v>2839</v>
      </c>
      <c r="F2117" s="123"/>
      <c r="G2117" s="123"/>
      <c r="H2117" s="123"/>
      <c r="I2117" s="123"/>
      <c r="J2117" s="123"/>
      <c r="K2117" s="123"/>
      <c r="L2117" s="123"/>
      <c r="M2117" s="123"/>
      <c r="N2117" s="123"/>
      <c r="O2117" s="123"/>
      <c r="P2117" s="123"/>
      <c r="Q2117" s="123"/>
      <c r="R2117" s="123"/>
      <c r="S2117" s="123"/>
      <c r="T2117" s="123"/>
      <c r="U2117" s="123"/>
      <c r="V2117" s="123"/>
      <c r="W2117" s="123"/>
      <c r="X2117" s="123"/>
      <c r="Y2117" s="123"/>
      <c r="Z2117" s="123"/>
      <c r="AA2117" s="123"/>
      <c r="AB2117" s="123"/>
      <c r="AC2117" s="123"/>
      <c r="AD2117" s="123"/>
      <c r="AE2117" s="123"/>
      <c r="AF2117" s="123"/>
      <c r="AG2117" s="123"/>
      <c r="AH2117" s="123"/>
      <c r="AI2117" s="123"/>
      <c r="AJ2117" s="123"/>
      <c r="AK2117" s="123"/>
      <c r="AL2117" s="123"/>
      <c r="AM2117" s="123"/>
      <c r="AN2117" s="123"/>
      <c r="AO2117" s="123"/>
      <c r="AP2117" s="123"/>
      <c r="AQ2117" s="123"/>
      <c r="AR2117" s="123"/>
      <c r="AS2117" s="123"/>
      <c r="AT2117" s="123"/>
      <c r="AU2117" s="123"/>
      <c r="AV2117" s="123"/>
      <c r="AW2117" s="123"/>
      <c r="AX2117" s="123"/>
      <c r="AY2117" s="123"/>
      <c r="AZ2117" s="123"/>
      <c r="BA2117" s="123"/>
      <c r="BB2117" s="123"/>
      <c r="BC2117" s="123"/>
      <c r="BD2117" s="131"/>
      <c r="BE2117" s="123"/>
      <c r="BF2117" s="123"/>
      <c r="BG2117" s="123"/>
      <c r="BH2117" s="123"/>
      <c r="BI2117" s="131"/>
      <c r="BJ2117" s="123"/>
      <c r="BK2117" s="123"/>
      <c r="BL2117" s="123"/>
      <c r="BM2117" s="123"/>
      <c r="BN2117" s="123"/>
      <c r="BO2117" s="123"/>
      <c r="BP2117" s="123"/>
      <c r="BQ2117" s="123"/>
      <c r="BR2117" s="123"/>
      <c r="BS2117" s="123"/>
      <c r="BT2117" s="123"/>
      <c r="BU2117" s="123"/>
      <c r="BV2117" s="123"/>
      <c r="BW2117" s="123"/>
      <c r="BX2117" s="123"/>
      <c r="BY2117" s="123"/>
      <c r="BZ2117" s="123"/>
      <c r="CA2117" s="123"/>
      <c r="CB2117" s="123"/>
      <c r="CC2117" s="123"/>
      <c r="CD2117" s="123"/>
      <c r="CE2117" s="123"/>
      <c r="CF2117" s="123"/>
      <c r="CG2117" s="123"/>
      <c r="CH2117" s="123"/>
      <c r="CI2117" s="123"/>
      <c r="CJ2117" s="123"/>
      <c r="CK2117" s="123"/>
      <c r="CL2117" s="123"/>
      <c r="CM2117" s="123"/>
      <c r="CN2117" s="123"/>
      <c r="CO2117" s="123"/>
      <c r="CP2117" s="123"/>
      <c r="CQ2117" s="123"/>
      <c r="CR2117" s="123"/>
      <c r="CS2117" s="123"/>
      <c r="CT2117" s="123"/>
      <c r="CU2117" s="123"/>
      <c r="CV2117" s="123"/>
      <c r="CW2117" s="123"/>
      <c r="CX2117" s="123"/>
      <c r="CY2117" s="123"/>
      <c r="CZ2117" s="123"/>
      <c r="DA2117" s="123"/>
      <c r="DB2117" s="144">
        <v>2.4371270820000004</v>
      </c>
      <c r="DC2117" s="144">
        <v>2.942752042</v>
      </c>
      <c r="DD2117" s="144">
        <v>4.103856188</v>
      </c>
      <c r="DE2117" s="144">
        <v>4.95480185</v>
      </c>
      <c r="DF2117" s="144">
        <v>6.5200708220000001</v>
      </c>
      <c r="DG2117" s="144">
        <v>7.9266124319999998</v>
      </c>
      <c r="DH2117" s="144">
        <v>9.8510426879999997</v>
      </c>
      <c r="DI2117" s="144">
        <v>12.569024958000002</v>
      </c>
      <c r="DJ2117" s="144">
        <v>15.774102198000001</v>
      </c>
      <c r="DK2117" s="144">
        <v>18.825879191999999</v>
      </c>
      <c r="DL2117" s="144">
        <v>22.133047806</v>
      </c>
      <c r="DM2117" s="144">
        <v>27.006946102000001</v>
      </c>
      <c r="DN2117" s="144">
        <v>30.946045382000005</v>
      </c>
      <c r="DO2117" s="144">
        <v>36.338665750000004</v>
      </c>
      <c r="DP2117" s="144">
        <v>39.292997864</v>
      </c>
      <c r="DQ2117" s="144">
        <v>44.424872166</v>
      </c>
      <c r="DR2117" s="144">
        <v>47.838507232000005</v>
      </c>
      <c r="DS2117" s="144">
        <v>55.018032934000004</v>
      </c>
      <c r="DT2117" s="144">
        <v>58.748128133999998</v>
      </c>
      <c r="DU2117" s="144">
        <v>65.289119057999997</v>
      </c>
      <c r="DV2117" s="144">
        <v>73.425952555999999</v>
      </c>
      <c r="DW2117" s="144">
        <v>75.629718896</v>
      </c>
      <c r="DX2117" s="144">
        <v>85.198785730000012</v>
      </c>
      <c r="DY2117" s="144"/>
      <c r="DZ2117" s="144"/>
      <c r="EA2117" s="144"/>
      <c r="EB2117" s="144"/>
      <c r="EC2117" s="144"/>
      <c r="ED2117" s="144"/>
      <c r="EE2117" s="144"/>
      <c r="EF2117" s="144">
        <v>165.85499999999999</v>
      </c>
      <c r="EG2117" s="144">
        <v>173.82499999999999</v>
      </c>
      <c r="EH2117" s="144">
        <v>181.952</v>
      </c>
      <c r="EI2117" s="144">
        <v>190.256</v>
      </c>
      <c r="EJ2117" s="144">
        <v>198.761</v>
      </c>
      <c r="EK2117" s="144">
        <v>207.495</v>
      </c>
      <c r="EL2117" s="144">
        <v>216.48599999999999</v>
      </c>
      <c r="EM2117" s="144">
        <v>225.768</v>
      </c>
      <c r="EN2117" s="144">
        <v>235.37200000000001</v>
      </c>
      <c r="EO2117" s="144">
        <v>245.32900000000001</v>
      </c>
      <c r="EP2117" s="144">
        <v>255.672</v>
      </c>
      <c r="EQ2117" s="144">
        <v>266.428</v>
      </c>
      <c r="ER2117" s="144">
        <v>277.61599999999999</v>
      </c>
      <c r="ES2117" s="144">
        <v>289.24299999999999</v>
      </c>
      <c r="ET2117" s="144">
        <v>301.30900000000003</v>
      </c>
      <c r="EU2117" s="144">
        <v>313.82799999999997</v>
      </c>
      <c r="EV2117" s="144">
        <v>326.80799999999999</v>
      </c>
      <c r="EW2117" s="144">
        <v>340.24700000000001</v>
      </c>
      <c r="EX2117" s="144">
        <v>354.14800000000002</v>
      </c>
      <c r="EY2117" s="144">
        <v>368.512</v>
      </c>
      <c r="EZ2117" s="144">
        <v>383.33699999999999</v>
      </c>
      <c r="FA2117" s="123">
        <v>398.613</v>
      </c>
      <c r="FB2117" s="123">
        <v>414.31</v>
      </c>
      <c r="FC2117" s="123">
        <v>430.37900000000002</v>
      </c>
      <c r="FD2117" s="123">
        <v>446.77499999999998</v>
      </c>
      <c r="FE2117" s="123">
        <v>463.45299999999997</v>
      </c>
      <c r="FF2117" s="123">
        <v>480.37799999999999</v>
      </c>
      <c r="FG2117" s="123">
        <v>497.52100000000002</v>
      </c>
      <c r="FH2117" s="123">
        <v>514.85</v>
      </c>
      <c r="FI2117" s="123">
        <v>532.34299999999996</v>
      </c>
      <c r="FJ2117" s="123">
        <v>549.98</v>
      </c>
      <c r="FK2117" s="123">
        <v>567.745</v>
      </c>
      <c r="FL2117" s="123">
        <v>585.62199999999996</v>
      </c>
      <c r="FM2117" s="123">
        <v>603.596</v>
      </c>
      <c r="FN2117" s="123">
        <v>621.66099999999994</v>
      </c>
      <c r="FO2117" s="123">
        <v>639.79899999999998</v>
      </c>
      <c r="FP2117" s="123">
        <v>657.995</v>
      </c>
      <c r="FQ2117" s="123">
        <v>676.23</v>
      </c>
      <c r="FR2117" s="123">
        <v>694.48400000000004</v>
      </c>
      <c r="FS2117" s="123">
        <v>712.73900000000003</v>
      </c>
      <c r="FT2117" s="123">
        <v>730.97199999999998</v>
      </c>
      <c r="FU2117" s="123">
        <v>749.16</v>
      </c>
      <c r="FV2117" s="123">
        <v>767.27200000000005</v>
      </c>
      <c r="FW2117" s="123">
        <v>785.27099999999996</v>
      </c>
      <c r="FX2117" s="123">
        <v>803.10699999999997</v>
      </c>
      <c r="FY2117" s="123">
        <v>820.73299999999995</v>
      </c>
      <c r="FZ2117" s="123">
        <v>838.10199999999998</v>
      </c>
      <c r="GA2117" s="123">
        <v>855.16800000000001</v>
      </c>
      <c r="GB2117" s="123">
        <v>871.87099999999998</v>
      </c>
      <c r="GC2117" s="123">
        <v>888.15</v>
      </c>
      <c r="GD2117" s="123">
        <v>903.94100000000003</v>
      </c>
      <c r="GE2117" s="123">
        <v>919.17600000000004</v>
      </c>
      <c r="GF2117" s="123">
        <v>933.76599999999996</v>
      </c>
      <c r="GG2117" s="123">
        <v>947.60500000000002</v>
      </c>
      <c r="GH2117" s="123">
        <v>960.57899999999995</v>
      </c>
      <c r="GI2117" s="123">
        <v>972.58699999999999</v>
      </c>
      <c r="GJ2117" s="123">
        <v>983.53099999999995</v>
      </c>
      <c r="GK2117" s="123">
        <v>993.32299999999998</v>
      </c>
      <c r="GL2117" s="123">
        <v>1001.89</v>
      </c>
      <c r="GM2117" s="123">
        <v>1009.16</v>
      </c>
      <c r="GN2117" s="123">
        <v>1015.06</v>
      </c>
      <c r="GO2117" s="123">
        <v>1019.52</v>
      </c>
      <c r="GP2117" s="123">
        <v>1022.5</v>
      </c>
      <c r="GQ2117" s="123">
        <v>1023.92</v>
      </c>
      <c r="GR2117" s="123">
        <v>1023.75</v>
      </c>
      <c r="GS2117" s="123">
        <v>1021.94</v>
      </c>
      <c r="GT2117" s="123">
        <v>1018.44</v>
      </c>
      <c r="GU2117" s="123">
        <v>1013.21</v>
      </c>
      <c r="GV2117" s="123">
        <v>1006.22</v>
      </c>
      <c r="GW2117" s="123">
        <v>997.45100000000002</v>
      </c>
      <c r="GX2117" s="132">
        <v>986.91899999999998</v>
      </c>
    </row>
    <row r="2118" spans="1:206" s="69" customFormat="1">
      <c r="A2118" s="193" t="s">
        <v>3541</v>
      </c>
      <c r="B2118" s="179" t="s">
        <v>3554</v>
      </c>
      <c r="C2118" s="67" t="s">
        <v>3533</v>
      </c>
      <c r="D2118" s="188" t="s">
        <v>3567</v>
      </c>
      <c r="E2118" s="115" t="s">
        <v>2840</v>
      </c>
      <c r="F2118" s="123"/>
      <c r="G2118" s="123"/>
      <c r="H2118" s="123"/>
      <c r="I2118" s="123"/>
      <c r="J2118" s="123"/>
      <c r="K2118" s="123"/>
      <c r="L2118" s="123"/>
      <c r="M2118" s="123"/>
      <c r="N2118" s="123"/>
      <c r="O2118" s="123"/>
      <c r="P2118" s="123"/>
      <c r="Q2118" s="123"/>
      <c r="R2118" s="123"/>
      <c r="S2118" s="123"/>
      <c r="T2118" s="123"/>
      <c r="U2118" s="123"/>
      <c r="V2118" s="123"/>
      <c r="W2118" s="123"/>
      <c r="X2118" s="123"/>
      <c r="Y2118" s="123"/>
      <c r="Z2118" s="123"/>
      <c r="AA2118" s="123"/>
      <c r="AB2118" s="123"/>
      <c r="AC2118" s="123"/>
      <c r="AD2118" s="123"/>
      <c r="AE2118" s="123"/>
      <c r="AF2118" s="123"/>
      <c r="AG2118" s="123"/>
      <c r="AH2118" s="123"/>
      <c r="AI2118" s="123"/>
      <c r="AJ2118" s="123"/>
      <c r="AK2118" s="123"/>
      <c r="AL2118" s="123"/>
      <c r="AM2118" s="123"/>
      <c r="AN2118" s="123"/>
      <c r="AO2118" s="123"/>
      <c r="AP2118" s="123"/>
      <c r="AQ2118" s="123"/>
      <c r="AR2118" s="123"/>
      <c r="AS2118" s="123"/>
      <c r="AT2118" s="123"/>
      <c r="AU2118" s="123"/>
      <c r="AV2118" s="123"/>
      <c r="AW2118" s="123"/>
      <c r="AX2118" s="123"/>
      <c r="AY2118" s="123"/>
      <c r="AZ2118" s="123"/>
      <c r="BA2118" s="123"/>
      <c r="BB2118" s="123"/>
      <c r="BC2118" s="123"/>
      <c r="BD2118" s="131"/>
      <c r="BE2118" s="123"/>
      <c r="BF2118" s="123"/>
      <c r="BG2118" s="123"/>
      <c r="BH2118" s="123"/>
      <c r="BI2118" s="131"/>
      <c r="BJ2118" s="123"/>
      <c r="BK2118" s="123"/>
      <c r="BL2118" s="123"/>
      <c r="BM2118" s="123"/>
      <c r="BN2118" s="123"/>
      <c r="BO2118" s="123"/>
      <c r="BP2118" s="123"/>
      <c r="BQ2118" s="123"/>
      <c r="BR2118" s="123"/>
      <c r="BS2118" s="123"/>
      <c r="BT2118" s="123"/>
      <c r="BU2118" s="123"/>
      <c r="BV2118" s="123"/>
      <c r="BW2118" s="123"/>
      <c r="BX2118" s="123"/>
      <c r="BY2118" s="123"/>
      <c r="BZ2118" s="123"/>
      <c r="CA2118" s="123"/>
      <c r="CB2118" s="123"/>
      <c r="CC2118" s="123"/>
      <c r="CD2118" s="123"/>
      <c r="CE2118" s="123"/>
      <c r="CF2118" s="123"/>
      <c r="CG2118" s="123"/>
      <c r="CH2118" s="123"/>
      <c r="CI2118" s="123"/>
      <c r="CJ2118" s="123"/>
      <c r="CK2118" s="123"/>
      <c r="CL2118" s="123"/>
      <c r="CM2118" s="123"/>
      <c r="CN2118" s="123"/>
      <c r="CO2118" s="123"/>
      <c r="CP2118" s="123"/>
      <c r="CQ2118" s="123"/>
      <c r="CR2118" s="123"/>
      <c r="CS2118" s="123"/>
      <c r="CT2118" s="123"/>
      <c r="CU2118" s="123"/>
      <c r="CV2118" s="123"/>
      <c r="CW2118" s="123"/>
      <c r="CX2118" s="123"/>
      <c r="CY2118" s="123"/>
      <c r="CZ2118" s="123"/>
      <c r="DA2118" s="123"/>
      <c r="DB2118" s="144">
        <f t="shared" ref="DB2118:DX2118" si="273">DB2108*0.000086</f>
        <v>2.6604339940000004</v>
      </c>
      <c r="DC2118" s="144">
        <f t="shared" si="273"/>
        <v>3.2448777820000005</v>
      </c>
      <c r="DD2118" s="144">
        <f t="shared" si="273"/>
        <v>4.5075612580000008</v>
      </c>
      <c r="DE2118" s="144">
        <f t="shared" si="273"/>
        <v>5.4507493159999996</v>
      </c>
      <c r="DF2118" s="144">
        <f t="shared" si="273"/>
        <v>7.2305739260000008</v>
      </c>
      <c r="DG2118" s="144">
        <f t="shared" si="273"/>
        <v>8.8747603680000005</v>
      </c>
      <c r="DH2118" s="144">
        <f t="shared" si="273"/>
        <v>11.13432282</v>
      </c>
      <c r="DI2118" s="144">
        <f t="shared" si="273"/>
        <v>14.519061456000001</v>
      </c>
      <c r="DJ2118" s="144">
        <f t="shared" si="273"/>
        <v>18.646159917999999</v>
      </c>
      <c r="DK2118" s="144">
        <f t="shared" si="273"/>
        <v>23.387676264</v>
      </c>
      <c r="DL2118" s="144">
        <f t="shared" si="273"/>
        <v>29.476463192000004</v>
      </c>
      <c r="DM2118" s="144">
        <f t="shared" si="273"/>
        <v>37.298168781999998</v>
      </c>
      <c r="DN2118" s="144">
        <f t="shared" si="273"/>
        <v>45.237427944000004</v>
      </c>
      <c r="DO2118" s="144">
        <f t="shared" si="273"/>
        <v>54.721129544000007</v>
      </c>
      <c r="DP2118" s="144">
        <f t="shared" si="273"/>
        <v>61.223473014000007</v>
      </c>
      <c r="DQ2118" s="144">
        <f t="shared" si="273"/>
        <v>71.179532280000004</v>
      </c>
      <c r="DR2118" s="144">
        <f t="shared" si="273"/>
        <v>81.933921978000001</v>
      </c>
      <c r="DS2118" s="144">
        <f t="shared" si="273"/>
        <v>97.311719750000009</v>
      </c>
      <c r="DT2118" s="144">
        <f t="shared" si="273"/>
        <v>108.25268300800001</v>
      </c>
      <c r="DU2118" s="144">
        <f t="shared" si="273"/>
        <v>121.470187182</v>
      </c>
      <c r="DV2118" s="144">
        <f t="shared" si="273"/>
        <v>136.58352497800001</v>
      </c>
      <c r="DW2118" s="144">
        <f t="shared" si="273"/>
        <v>158.26032076800001</v>
      </c>
      <c r="DX2118" s="144">
        <f t="shared" si="273"/>
        <v>180.44266274200001</v>
      </c>
      <c r="DY2118" s="123"/>
      <c r="DZ2118" s="123"/>
      <c r="EA2118" s="123"/>
      <c r="EB2118" s="123"/>
      <c r="EC2118" s="123"/>
      <c r="ED2118" s="123"/>
      <c r="EE2118" s="123"/>
      <c r="EF2118" s="123"/>
      <c r="EG2118" s="123"/>
      <c r="EH2118" s="123"/>
      <c r="EI2118" s="123"/>
      <c r="EJ2118" s="123"/>
      <c r="EK2118" s="123"/>
      <c r="EL2118" s="123"/>
      <c r="EM2118" s="123"/>
      <c r="EN2118" s="123"/>
      <c r="EO2118" s="123"/>
      <c r="EP2118" s="123"/>
      <c r="EQ2118" s="123"/>
      <c r="ER2118" s="123"/>
      <c r="ES2118" s="123"/>
      <c r="ET2118" s="123"/>
      <c r="EU2118" s="123"/>
      <c r="EV2118" s="123"/>
      <c r="EW2118" s="123"/>
      <c r="EX2118" s="123"/>
      <c r="EY2118" s="123"/>
      <c r="EZ2118" s="123"/>
      <c r="FA2118" s="123"/>
      <c r="FB2118" s="123"/>
      <c r="FC2118" s="123"/>
      <c r="FD2118" s="123"/>
      <c r="FE2118" s="123"/>
      <c r="FF2118" s="123"/>
      <c r="FG2118" s="123"/>
      <c r="FH2118" s="123"/>
      <c r="FI2118" s="123"/>
      <c r="FJ2118" s="123"/>
      <c r="FK2118" s="123"/>
      <c r="FL2118" s="123"/>
      <c r="FM2118" s="123"/>
      <c r="FN2118" s="123"/>
      <c r="FO2118" s="123"/>
      <c r="FP2118" s="123"/>
      <c r="FQ2118" s="123"/>
      <c r="FR2118" s="123"/>
      <c r="FS2118" s="123"/>
      <c r="FT2118" s="123"/>
      <c r="FU2118" s="123"/>
      <c r="FV2118" s="123"/>
      <c r="FW2118" s="123"/>
      <c r="FX2118" s="123"/>
      <c r="FY2118" s="123"/>
      <c r="FZ2118" s="123"/>
      <c r="GA2118" s="123"/>
      <c r="GB2118" s="123"/>
      <c r="GC2118" s="123"/>
      <c r="GD2118" s="123"/>
      <c r="GE2118" s="123"/>
      <c r="GF2118" s="123"/>
      <c r="GG2118" s="123"/>
      <c r="GH2118" s="123"/>
      <c r="GI2118" s="123"/>
      <c r="GJ2118" s="123"/>
      <c r="GK2118" s="123"/>
      <c r="GL2118" s="123"/>
      <c r="GM2118" s="123"/>
      <c r="GN2118" s="123"/>
      <c r="GO2118" s="123"/>
      <c r="GP2118" s="123"/>
      <c r="GQ2118" s="123"/>
      <c r="GR2118" s="123"/>
      <c r="GS2118" s="123"/>
      <c r="GT2118" s="123"/>
      <c r="GU2118" s="123"/>
      <c r="GV2118" s="123"/>
      <c r="GW2118" s="123"/>
      <c r="GX2118" s="123"/>
    </row>
    <row r="2119" spans="1:206" s="69" customFormat="1">
      <c r="A2119" s="193" t="s">
        <v>3541</v>
      </c>
      <c r="B2119" s="179" t="s">
        <v>3554</v>
      </c>
      <c r="C2119" s="67" t="s">
        <v>3533</v>
      </c>
      <c r="D2119" s="188" t="s">
        <v>3567</v>
      </c>
      <c r="E2119" s="115" t="s">
        <v>2841</v>
      </c>
      <c r="F2119" s="123"/>
      <c r="G2119" s="123"/>
      <c r="H2119" s="123"/>
      <c r="I2119" s="123"/>
      <c r="J2119" s="123"/>
      <c r="K2119" s="123"/>
      <c r="L2119" s="123"/>
      <c r="M2119" s="123"/>
      <c r="N2119" s="123"/>
      <c r="O2119" s="123"/>
      <c r="P2119" s="123"/>
      <c r="Q2119" s="123"/>
      <c r="R2119" s="123"/>
      <c r="S2119" s="123"/>
      <c r="T2119" s="123"/>
      <c r="U2119" s="123"/>
      <c r="V2119" s="123"/>
      <c r="W2119" s="123"/>
      <c r="X2119" s="123"/>
      <c r="Y2119" s="123"/>
      <c r="Z2119" s="123"/>
      <c r="AA2119" s="123"/>
      <c r="AB2119" s="123"/>
      <c r="AC2119" s="123"/>
      <c r="AD2119" s="123"/>
      <c r="AE2119" s="123"/>
      <c r="AF2119" s="123"/>
      <c r="AG2119" s="123"/>
      <c r="AH2119" s="123"/>
      <c r="AI2119" s="123"/>
      <c r="AJ2119" s="123"/>
      <c r="AK2119" s="123"/>
      <c r="AL2119" s="123"/>
      <c r="AM2119" s="123"/>
      <c r="AN2119" s="123"/>
      <c r="AO2119" s="123"/>
      <c r="AP2119" s="123"/>
      <c r="AQ2119" s="123"/>
      <c r="AR2119" s="123"/>
      <c r="AS2119" s="123"/>
      <c r="AT2119" s="123"/>
      <c r="AU2119" s="123"/>
      <c r="AV2119" s="123"/>
      <c r="AW2119" s="123"/>
      <c r="AX2119" s="123"/>
      <c r="AY2119" s="123"/>
      <c r="AZ2119" s="123"/>
      <c r="BA2119" s="123"/>
      <c r="BB2119" s="123"/>
      <c r="BC2119" s="123"/>
      <c r="BD2119" s="131"/>
      <c r="BE2119" s="123"/>
      <c r="BF2119" s="123"/>
      <c r="BG2119" s="123"/>
      <c r="BH2119" s="123"/>
      <c r="BI2119" s="131"/>
      <c r="BJ2119" s="123"/>
      <c r="BK2119" s="123"/>
      <c r="BL2119" s="123"/>
      <c r="BM2119" s="123"/>
      <c r="BN2119" s="123"/>
      <c r="BO2119" s="123"/>
      <c r="BP2119" s="123"/>
      <c r="BQ2119" s="123"/>
      <c r="BR2119" s="123"/>
      <c r="BS2119" s="123"/>
      <c r="BT2119" s="123"/>
      <c r="BU2119" s="123"/>
      <c r="BV2119" s="123"/>
      <c r="BW2119" s="123"/>
      <c r="BX2119" s="123"/>
      <c r="BY2119" s="123"/>
      <c r="BZ2119" s="123"/>
      <c r="CA2119" s="123"/>
      <c r="CB2119" s="123"/>
      <c r="CC2119" s="123"/>
      <c r="CD2119" s="123"/>
      <c r="CE2119" s="123"/>
      <c r="CF2119" s="123"/>
      <c r="CG2119" s="123"/>
      <c r="CH2119" s="123"/>
      <c r="CI2119" s="123"/>
      <c r="CJ2119" s="123"/>
      <c r="CK2119" s="123"/>
      <c r="CL2119" s="123"/>
      <c r="CM2119" s="123"/>
      <c r="CN2119" s="123"/>
      <c r="CO2119" s="123"/>
      <c r="CP2119" s="123"/>
      <c r="CQ2119" s="123"/>
      <c r="CR2119" s="123"/>
      <c r="CS2119" s="123"/>
      <c r="CT2119" s="123"/>
      <c r="CU2119" s="123"/>
      <c r="CV2119" s="123"/>
      <c r="CW2119" s="123"/>
      <c r="CX2119" s="123"/>
      <c r="CY2119" s="123"/>
      <c r="CZ2119" s="123"/>
      <c r="DA2119" s="123"/>
      <c r="DB2119" s="144">
        <f t="shared" ref="DB2119:DX2119" si="274">DB2109</f>
        <v>1.5918083999999999E-2</v>
      </c>
      <c r="DC2119" s="144">
        <f t="shared" si="274"/>
        <v>3.6571414000000003E-2</v>
      </c>
      <c r="DD2119" s="144">
        <f t="shared" si="274"/>
        <v>3.9143931999999999E-2</v>
      </c>
      <c r="DE2119" s="144">
        <f t="shared" si="274"/>
        <v>4.0279045999999999E-2</v>
      </c>
      <c r="DF2119" s="144">
        <f t="shared" si="274"/>
        <v>5.4956924000000004E-2</v>
      </c>
      <c r="DG2119" s="144">
        <f t="shared" si="274"/>
        <v>6.9133164000000011E-2</v>
      </c>
      <c r="DH2119" s="144">
        <f t="shared" si="274"/>
        <v>6.9256316000000012E-2</v>
      </c>
      <c r="DI2119" s="144">
        <f t="shared" si="274"/>
        <v>8.4183164000000005E-2</v>
      </c>
      <c r="DJ2119" s="144">
        <f t="shared" si="274"/>
        <v>0.10367592400000002</v>
      </c>
      <c r="DK2119" s="144">
        <f t="shared" si="274"/>
        <v>0.126088642</v>
      </c>
      <c r="DL2119" s="144">
        <f t="shared" si="274"/>
        <v>0.17143154000000002</v>
      </c>
      <c r="DM2119" s="144">
        <f t="shared" si="274"/>
        <v>0.20589982400000004</v>
      </c>
      <c r="DN2119" s="144">
        <f t="shared" si="274"/>
        <v>0.241703688</v>
      </c>
      <c r="DO2119" s="144">
        <f t="shared" si="274"/>
        <v>0.299521488</v>
      </c>
      <c r="DP2119" s="144">
        <f t="shared" si="274"/>
        <v>0.38353712400000006</v>
      </c>
      <c r="DQ2119" s="144">
        <f t="shared" si="274"/>
        <v>0.46777257600000005</v>
      </c>
      <c r="DR2119" s="144">
        <f t="shared" si="274"/>
        <v>0.60078550799999997</v>
      </c>
      <c r="DS2119" s="144">
        <f t="shared" si="274"/>
        <v>0.61375232999999996</v>
      </c>
      <c r="DT2119" s="144">
        <f t="shared" si="274"/>
        <v>0.67347047199999999</v>
      </c>
      <c r="DU2119" s="144">
        <f t="shared" si="274"/>
        <v>0.835364526</v>
      </c>
      <c r="DV2119" s="144">
        <f t="shared" si="274"/>
        <v>0.92248734200000004</v>
      </c>
      <c r="DW2119" s="144">
        <f t="shared" si="274"/>
        <v>1.0949077100000002</v>
      </c>
      <c r="DX2119" s="144">
        <f t="shared" si="274"/>
        <v>1.1172731280000001</v>
      </c>
      <c r="DY2119" s="123"/>
      <c r="DZ2119" s="123"/>
      <c r="EA2119" s="123"/>
      <c r="EB2119" s="123"/>
      <c r="EC2119" s="123"/>
      <c r="ED2119" s="123"/>
      <c r="EE2119" s="123"/>
      <c r="EF2119" s="123"/>
      <c r="EG2119" s="123"/>
      <c r="EH2119" s="123"/>
      <c r="EI2119" s="123"/>
      <c r="EJ2119" s="123"/>
      <c r="EK2119" s="123"/>
      <c r="EL2119" s="123"/>
      <c r="EM2119" s="123"/>
      <c r="EN2119" s="123"/>
      <c r="EO2119" s="123"/>
      <c r="EP2119" s="123"/>
      <c r="EQ2119" s="123"/>
      <c r="ER2119" s="123"/>
      <c r="ES2119" s="123"/>
      <c r="ET2119" s="123"/>
      <c r="EU2119" s="123"/>
      <c r="EV2119" s="123"/>
      <c r="EW2119" s="123"/>
      <c r="EX2119" s="123"/>
      <c r="EY2119" s="123"/>
      <c r="EZ2119" s="123"/>
      <c r="FA2119" s="123"/>
      <c r="FB2119" s="123"/>
      <c r="FC2119" s="123"/>
      <c r="FD2119" s="123"/>
      <c r="FE2119" s="123"/>
      <c r="FF2119" s="123"/>
      <c r="FG2119" s="123"/>
      <c r="FH2119" s="123"/>
      <c r="FI2119" s="123"/>
      <c r="FJ2119" s="123"/>
      <c r="FK2119" s="123"/>
      <c r="FL2119" s="123"/>
      <c r="FM2119" s="123"/>
      <c r="FN2119" s="123"/>
      <c r="FO2119" s="123"/>
      <c r="FP2119" s="123"/>
      <c r="FQ2119" s="123"/>
      <c r="FR2119" s="123"/>
      <c r="FS2119" s="123"/>
      <c r="FT2119" s="123"/>
      <c r="FU2119" s="123"/>
      <c r="FV2119" s="123"/>
      <c r="FW2119" s="123"/>
      <c r="FX2119" s="123"/>
      <c r="FY2119" s="123"/>
      <c r="FZ2119" s="123"/>
      <c r="GA2119" s="123"/>
      <c r="GB2119" s="123"/>
      <c r="GC2119" s="123"/>
      <c r="GD2119" s="123"/>
      <c r="GE2119" s="123"/>
      <c r="GF2119" s="123"/>
      <c r="GG2119" s="123"/>
      <c r="GH2119" s="123"/>
      <c r="GI2119" s="123"/>
      <c r="GJ2119" s="123"/>
      <c r="GK2119" s="123"/>
      <c r="GL2119" s="123"/>
      <c r="GM2119" s="123"/>
      <c r="GN2119" s="123"/>
      <c r="GO2119" s="123"/>
      <c r="GP2119" s="123"/>
      <c r="GQ2119" s="123"/>
      <c r="GR2119" s="123"/>
      <c r="GS2119" s="123"/>
      <c r="GT2119" s="123"/>
      <c r="GU2119" s="123"/>
      <c r="GV2119" s="123"/>
      <c r="GW2119" s="123"/>
      <c r="GX2119" s="123"/>
    </row>
    <row r="2120" spans="1:206" s="69" customFormat="1">
      <c r="A2120" s="193" t="s">
        <v>3541</v>
      </c>
      <c r="B2120" s="179" t="s">
        <v>3554</v>
      </c>
      <c r="C2120" s="67" t="s">
        <v>3533</v>
      </c>
      <c r="D2120" s="188" t="s">
        <v>3567</v>
      </c>
      <c r="E2120" s="115" t="s">
        <v>2842</v>
      </c>
      <c r="F2120" s="123"/>
      <c r="G2120" s="123"/>
      <c r="H2120" s="123"/>
      <c r="I2120" s="123"/>
      <c r="J2120" s="123"/>
      <c r="K2120" s="123"/>
      <c r="L2120" s="123"/>
      <c r="M2120" s="123"/>
      <c r="N2120" s="123"/>
      <c r="O2120" s="123"/>
      <c r="P2120" s="123"/>
      <c r="Q2120" s="123"/>
      <c r="R2120" s="123"/>
      <c r="S2120" s="123"/>
      <c r="T2120" s="123"/>
      <c r="U2120" s="123"/>
      <c r="V2120" s="123"/>
      <c r="W2120" s="123"/>
      <c r="X2120" s="123"/>
      <c r="Y2120" s="123"/>
      <c r="Z2120" s="123"/>
      <c r="AA2120" s="123"/>
      <c r="AB2120" s="123"/>
      <c r="AC2120" s="123"/>
      <c r="AD2120" s="123"/>
      <c r="AE2120" s="123"/>
      <c r="AF2120" s="123"/>
      <c r="AG2120" s="123"/>
      <c r="AH2120" s="123"/>
      <c r="AI2120" s="123"/>
      <c r="AJ2120" s="123"/>
      <c r="AK2120" s="123"/>
      <c r="AL2120" s="123"/>
      <c r="AM2120" s="123"/>
      <c r="AN2120" s="123"/>
      <c r="AO2120" s="123"/>
      <c r="AP2120" s="123"/>
      <c r="AQ2120" s="123"/>
      <c r="AR2120" s="123"/>
      <c r="AS2120" s="123"/>
      <c r="AT2120" s="123"/>
      <c r="AU2120" s="123"/>
      <c r="AV2120" s="123"/>
      <c r="AW2120" s="123"/>
      <c r="AX2120" s="123"/>
      <c r="AY2120" s="123"/>
      <c r="AZ2120" s="123"/>
      <c r="BA2120" s="123"/>
      <c r="BB2120" s="123"/>
      <c r="BC2120" s="123"/>
      <c r="BD2120" s="131"/>
      <c r="BE2120" s="123"/>
      <c r="BF2120" s="123"/>
      <c r="BG2120" s="123"/>
      <c r="BH2120" s="123"/>
      <c r="BI2120" s="131"/>
      <c r="BJ2120" s="123"/>
      <c r="BK2120" s="123"/>
      <c r="BL2120" s="123"/>
      <c r="BM2120" s="123"/>
      <c r="BN2120" s="123"/>
      <c r="BO2120" s="123"/>
      <c r="BP2120" s="123"/>
      <c r="BQ2120" s="123"/>
      <c r="BR2120" s="123"/>
      <c r="BS2120" s="123"/>
      <c r="BT2120" s="123"/>
      <c r="BU2120" s="123"/>
      <c r="BV2120" s="123"/>
      <c r="BW2120" s="123"/>
      <c r="BX2120" s="123"/>
      <c r="BY2120" s="123"/>
      <c r="BZ2120" s="123"/>
      <c r="CA2120" s="123"/>
      <c r="CB2120" s="123"/>
      <c r="CC2120" s="123"/>
      <c r="CD2120" s="123"/>
      <c r="CE2120" s="123"/>
      <c r="CF2120" s="123"/>
      <c r="CG2120" s="123"/>
      <c r="CH2120" s="123"/>
      <c r="CI2120" s="123"/>
      <c r="CJ2120" s="123"/>
      <c r="CK2120" s="123"/>
      <c r="CL2120" s="123"/>
      <c r="CM2120" s="123"/>
      <c r="CN2120" s="123"/>
      <c r="CO2120" s="123"/>
      <c r="CP2120" s="123"/>
      <c r="CQ2120" s="123"/>
      <c r="CR2120" s="123"/>
      <c r="CS2120" s="123"/>
      <c r="CT2120" s="123"/>
      <c r="CU2120" s="123"/>
      <c r="CV2120" s="123"/>
      <c r="CW2120" s="123"/>
      <c r="CX2120" s="123"/>
      <c r="CY2120" s="123"/>
      <c r="CZ2120" s="123"/>
      <c r="DA2120" s="123"/>
      <c r="DB2120" s="144">
        <f t="shared" ref="DB2120:DX2120" si="275">DB2111</f>
        <v>0.18377460400000004</v>
      </c>
      <c r="DC2120" s="144">
        <f t="shared" si="275"/>
        <v>0.22919662200000002</v>
      </c>
      <c r="DD2120" s="144">
        <f t="shared" si="275"/>
        <v>0.31043506000000004</v>
      </c>
      <c r="DE2120" s="144">
        <f t="shared" si="275"/>
        <v>0.39271874200000007</v>
      </c>
      <c r="DF2120" s="144">
        <f t="shared" si="275"/>
        <v>0.58040101399999999</v>
      </c>
      <c r="DG2120" s="144">
        <f t="shared" si="275"/>
        <v>0.79880283000000007</v>
      </c>
      <c r="DH2120" s="144">
        <f t="shared" si="275"/>
        <v>1.089502266</v>
      </c>
      <c r="DI2120" s="144">
        <f t="shared" si="275"/>
        <v>1.6411428160000001</v>
      </c>
      <c r="DJ2120" s="144">
        <f t="shared" si="275"/>
        <v>2.4411528279999999</v>
      </c>
      <c r="DK2120" s="144">
        <f t="shared" si="275"/>
        <v>3.9928658780000004</v>
      </c>
      <c r="DL2120" s="144">
        <f t="shared" si="275"/>
        <v>6.3999922040000001</v>
      </c>
      <c r="DM2120" s="144">
        <f t="shared" si="275"/>
        <v>8.9058855739999991</v>
      </c>
      <c r="DN2120" s="144">
        <f t="shared" si="275"/>
        <v>12.037773632</v>
      </c>
      <c r="DO2120" s="144">
        <f t="shared" si="275"/>
        <v>15.468182998</v>
      </c>
      <c r="DP2120" s="144">
        <f t="shared" si="275"/>
        <v>17.688721144000002</v>
      </c>
      <c r="DQ2120" s="144">
        <f t="shared" si="275"/>
        <v>20.743277572</v>
      </c>
      <c r="DR2120" s="144">
        <f t="shared" si="275"/>
        <v>26.481583711999999</v>
      </c>
      <c r="DS2120" s="144">
        <f t="shared" si="275"/>
        <v>33.294537166000005</v>
      </c>
      <c r="DT2120" s="144">
        <f t="shared" si="275"/>
        <v>39.717963423999997</v>
      </c>
      <c r="DU2120" s="144">
        <f t="shared" si="275"/>
        <v>44.28690357</v>
      </c>
      <c r="DV2120" s="144">
        <f t="shared" si="275"/>
        <v>50.050233302000009</v>
      </c>
      <c r="DW2120" s="144">
        <f t="shared" si="275"/>
        <v>67.249302782000001</v>
      </c>
      <c r="DX2120" s="144">
        <f t="shared" si="275"/>
        <v>78.301897222000008</v>
      </c>
      <c r="DY2120" s="123"/>
      <c r="DZ2120" s="123"/>
      <c r="EA2120" s="123"/>
      <c r="EB2120" s="123"/>
      <c r="EC2120" s="123"/>
      <c r="ED2120" s="123"/>
      <c r="EE2120" s="123"/>
      <c r="EF2120" s="123"/>
      <c r="EG2120" s="123"/>
      <c r="EH2120" s="123"/>
      <c r="EI2120" s="123"/>
      <c r="EJ2120" s="123"/>
      <c r="EK2120" s="123"/>
      <c r="EL2120" s="123"/>
      <c r="EM2120" s="123"/>
      <c r="EN2120" s="123"/>
      <c r="EO2120" s="123"/>
      <c r="EP2120" s="123"/>
      <c r="EQ2120" s="123"/>
      <c r="ER2120" s="123"/>
      <c r="ES2120" s="123"/>
      <c r="ET2120" s="123"/>
      <c r="EU2120" s="123"/>
      <c r="EV2120" s="123"/>
      <c r="EW2120" s="123"/>
      <c r="EX2120" s="123"/>
      <c r="EY2120" s="123"/>
      <c r="EZ2120" s="123"/>
      <c r="FA2120" s="123"/>
      <c r="FB2120" s="123"/>
      <c r="FC2120" s="123"/>
      <c r="FD2120" s="123"/>
      <c r="FE2120" s="123"/>
      <c r="FF2120" s="123"/>
      <c r="FG2120" s="123"/>
      <c r="FH2120" s="123"/>
      <c r="FI2120" s="123"/>
      <c r="FJ2120" s="123"/>
      <c r="FK2120" s="123"/>
      <c r="FL2120" s="123"/>
      <c r="FM2120" s="123"/>
      <c r="FN2120" s="123"/>
      <c r="FO2120" s="123"/>
      <c r="FP2120" s="123"/>
      <c r="FQ2120" s="123"/>
      <c r="FR2120" s="123"/>
      <c r="FS2120" s="123"/>
      <c r="FT2120" s="123"/>
      <c r="FU2120" s="123"/>
      <c r="FV2120" s="123"/>
      <c r="FW2120" s="123"/>
      <c r="FX2120" s="123"/>
      <c r="FY2120" s="123"/>
      <c r="FZ2120" s="123"/>
      <c r="GA2120" s="123"/>
      <c r="GB2120" s="123"/>
      <c r="GC2120" s="123"/>
      <c r="GD2120" s="123"/>
      <c r="GE2120" s="123"/>
      <c r="GF2120" s="123"/>
      <c r="GG2120" s="123"/>
      <c r="GH2120" s="123"/>
      <c r="GI2120" s="123"/>
      <c r="GJ2120" s="123"/>
      <c r="GK2120" s="123"/>
      <c r="GL2120" s="123"/>
      <c r="GM2120" s="123"/>
      <c r="GN2120" s="123"/>
      <c r="GO2120" s="123"/>
      <c r="GP2120" s="123"/>
      <c r="GQ2120" s="123"/>
      <c r="GR2120" s="123"/>
      <c r="GS2120" s="123"/>
      <c r="GT2120" s="123"/>
      <c r="GU2120" s="123"/>
      <c r="GV2120" s="123"/>
      <c r="GW2120" s="123"/>
      <c r="GX2120" s="123"/>
    </row>
    <row r="2121" spans="1:206" s="69" customFormat="1">
      <c r="A2121" s="193" t="s">
        <v>3541</v>
      </c>
      <c r="B2121" s="179" t="s">
        <v>3554</v>
      </c>
      <c r="C2121" s="67" t="s">
        <v>3533</v>
      </c>
      <c r="D2121" s="188" t="s">
        <v>3567</v>
      </c>
      <c r="E2121" s="115" t="s">
        <v>2843</v>
      </c>
      <c r="F2121" s="123"/>
      <c r="G2121" s="123"/>
      <c r="H2121" s="123"/>
      <c r="I2121" s="123"/>
      <c r="J2121" s="123"/>
      <c r="K2121" s="123"/>
      <c r="L2121" s="123"/>
      <c r="M2121" s="123"/>
      <c r="N2121" s="123"/>
      <c r="O2121" s="123"/>
      <c r="P2121" s="123"/>
      <c r="Q2121" s="123"/>
      <c r="R2121" s="123"/>
      <c r="S2121" s="123"/>
      <c r="T2121" s="123"/>
      <c r="U2121" s="123"/>
      <c r="V2121" s="123"/>
      <c r="W2121" s="123"/>
      <c r="X2121" s="123"/>
      <c r="Y2121" s="123"/>
      <c r="Z2121" s="123"/>
      <c r="AA2121" s="123"/>
      <c r="AB2121" s="123"/>
      <c r="AC2121" s="123"/>
      <c r="AD2121" s="123"/>
      <c r="AE2121" s="123"/>
      <c r="AF2121" s="123"/>
      <c r="AG2121" s="123"/>
      <c r="AH2121" s="123"/>
      <c r="AI2121" s="123"/>
      <c r="AJ2121" s="123"/>
      <c r="AK2121" s="123"/>
      <c r="AL2121" s="123"/>
      <c r="AM2121" s="123"/>
      <c r="AN2121" s="123"/>
      <c r="AO2121" s="123"/>
      <c r="AP2121" s="123"/>
      <c r="AQ2121" s="123"/>
      <c r="AR2121" s="123"/>
      <c r="AS2121" s="123"/>
      <c r="AT2121" s="123"/>
      <c r="AU2121" s="123"/>
      <c r="AV2121" s="123"/>
      <c r="AW2121" s="123"/>
      <c r="AX2121" s="123"/>
      <c r="AY2121" s="123"/>
      <c r="AZ2121" s="123"/>
      <c r="BA2121" s="123"/>
      <c r="BB2121" s="123"/>
      <c r="BC2121" s="123"/>
      <c r="BD2121" s="131"/>
      <c r="BE2121" s="123"/>
      <c r="BF2121" s="123"/>
      <c r="BG2121" s="123"/>
      <c r="BH2121" s="123"/>
      <c r="BI2121" s="131"/>
      <c r="BJ2121" s="123"/>
      <c r="BK2121" s="123"/>
      <c r="BL2121" s="123"/>
      <c r="BM2121" s="123"/>
      <c r="BN2121" s="123"/>
      <c r="BO2121" s="123"/>
      <c r="BP2121" s="123"/>
      <c r="BQ2121" s="123"/>
      <c r="BR2121" s="123"/>
      <c r="BS2121" s="123"/>
      <c r="BT2121" s="123"/>
      <c r="BU2121" s="123"/>
      <c r="BV2121" s="123"/>
      <c r="BW2121" s="123"/>
      <c r="BX2121" s="123"/>
      <c r="BY2121" s="123"/>
      <c r="BZ2121" s="123"/>
      <c r="CA2121" s="123"/>
      <c r="CB2121" s="123"/>
      <c r="CC2121" s="123"/>
      <c r="CD2121" s="123"/>
      <c r="CE2121" s="123"/>
      <c r="CF2121" s="123"/>
      <c r="CG2121" s="123"/>
      <c r="CH2121" s="123"/>
      <c r="CI2121" s="123"/>
      <c r="CJ2121" s="123"/>
      <c r="CK2121" s="123"/>
      <c r="CL2121" s="123"/>
      <c r="CM2121" s="123"/>
      <c r="CN2121" s="123"/>
      <c r="CO2121" s="123"/>
      <c r="CP2121" s="123"/>
      <c r="CQ2121" s="123"/>
      <c r="CR2121" s="123"/>
      <c r="CS2121" s="123"/>
      <c r="CT2121" s="123"/>
      <c r="CU2121" s="123"/>
      <c r="CV2121" s="123"/>
      <c r="CW2121" s="123"/>
      <c r="CX2121" s="123"/>
      <c r="CY2121" s="123"/>
      <c r="CZ2121" s="123"/>
      <c r="DA2121" s="123"/>
      <c r="DB2121" s="144">
        <f t="shared" ref="DB2121:DX2121" si="276">DB2113</f>
        <v>1.659972E-3</v>
      </c>
      <c r="DC2121" s="144">
        <f t="shared" si="276"/>
        <v>3.3052380000000003E-3</v>
      </c>
      <c r="DD2121" s="144">
        <f t="shared" si="276"/>
        <v>9.0773E-3</v>
      </c>
      <c r="DE2121" s="144">
        <f t="shared" si="276"/>
        <v>1.9841232E-2</v>
      </c>
      <c r="DF2121" s="144">
        <f t="shared" si="276"/>
        <v>2.2895521999999998E-2</v>
      </c>
      <c r="DG2121" s="144">
        <f t="shared" si="276"/>
        <v>2.8922917999999999E-2</v>
      </c>
      <c r="DH2121" s="144">
        <f t="shared" si="276"/>
        <v>4.9393326000000001E-2</v>
      </c>
      <c r="DI2121" s="144">
        <f t="shared" si="276"/>
        <v>9.9325700000000003E-2</v>
      </c>
      <c r="DJ2121" s="144">
        <f t="shared" si="276"/>
        <v>0.15798225799999999</v>
      </c>
      <c r="DK2121" s="144">
        <f t="shared" si="276"/>
        <v>0.21161512600000001</v>
      </c>
      <c r="DL2121" s="144">
        <f t="shared" si="276"/>
        <v>0.36816221600000004</v>
      </c>
      <c r="DM2121" s="144">
        <f t="shared" si="276"/>
        <v>0.66207435400000003</v>
      </c>
      <c r="DN2121" s="144">
        <f t="shared" si="276"/>
        <v>0.99074081200000008</v>
      </c>
      <c r="DO2121" s="144">
        <f t="shared" si="276"/>
        <v>1.3358890839999999</v>
      </c>
      <c r="DP2121" s="144">
        <f t="shared" si="276"/>
        <v>1.7139957380000002</v>
      </c>
      <c r="DQ2121" s="144">
        <f t="shared" si="276"/>
        <v>2.1148548960000002</v>
      </c>
      <c r="DR2121" s="144">
        <f t="shared" si="276"/>
        <v>2.243693216</v>
      </c>
      <c r="DS2121" s="144">
        <f t="shared" si="276"/>
        <v>2.6705686640000001</v>
      </c>
      <c r="DT2121" s="144">
        <f t="shared" si="276"/>
        <v>2.3520738560000001</v>
      </c>
      <c r="DU2121" s="144">
        <f t="shared" si="276"/>
        <v>2.8439181759999999</v>
      </c>
      <c r="DV2121" s="144">
        <f t="shared" si="276"/>
        <v>3.166939422</v>
      </c>
      <c r="DW2121" s="144">
        <f t="shared" si="276"/>
        <v>3.3609256660000004</v>
      </c>
      <c r="DX2121" s="144">
        <f t="shared" si="276"/>
        <v>3.9197397340000002</v>
      </c>
      <c r="DY2121" s="123"/>
      <c r="DZ2121" s="123"/>
      <c r="EA2121" s="123"/>
      <c r="EB2121" s="123"/>
      <c r="EC2121" s="123"/>
      <c r="ED2121" s="123"/>
      <c r="EE2121" s="123"/>
      <c r="EF2121" s="123"/>
      <c r="EG2121" s="123"/>
      <c r="EH2121" s="123"/>
      <c r="EI2121" s="123"/>
      <c r="EJ2121" s="123"/>
      <c r="EK2121" s="123"/>
      <c r="EL2121" s="123"/>
      <c r="EM2121" s="123"/>
      <c r="EN2121" s="123"/>
      <c r="EO2121" s="123"/>
      <c r="EP2121" s="123"/>
      <c r="EQ2121" s="123"/>
      <c r="ER2121" s="123"/>
      <c r="ES2121" s="123"/>
      <c r="ET2121" s="123"/>
      <c r="EU2121" s="123"/>
      <c r="EV2121" s="123"/>
      <c r="EW2121" s="123"/>
      <c r="EX2121" s="123"/>
      <c r="EY2121" s="123"/>
      <c r="EZ2121" s="123"/>
      <c r="FA2121" s="123"/>
      <c r="FB2121" s="123"/>
      <c r="FC2121" s="123"/>
      <c r="FD2121" s="123"/>
      <c r="FE2121" s="123"/>
      <c r="FF2121" s="123"/>
      <c r="FG2121" s="123"/>
      <c r="FH2121" s="123"/>
      <c r="FI2121" s="123"/>
      <c r="FJ2121" s="123"/>
      <c r="FK2121" s="123"/>
      <c r="FL2121" s="123"/>
      <c r="FM2121" s="123"/>
      <c r="FN2121" s="123"/>
      <c r="FO2121" s="123"/>
      <c r="FP2121" s="123"/>
      <c r="FQ2121" s="123"/>
      <c r="FR2121" s="123"/>
      <c r="FS2121" s="123"/>
      <c r="FT2121" s="123"/>
      <c r="FU2121" s="123"/>
      <c r="FV2121" s="123"/>
      <c r="FW2121" s="123"/>
      <c r="FX2121" s="123"/>
      <c r="FY2121" s="123"/>
      <c r="FZ2121" s="123"/>
      <c r="GA2121" s="123"/>
      <c r="GB2121" s="123"/>
      <c r="GC2121" s="123"/>
      <c r="GD2121" s="123"/>
      <c r="GE2121" s="123"/>
      <c r="GF2121" s="123"/>
      <c r="GG2121" s="123"/>
      <c r="GH2121" s="123"/>
      <c r="GI2121" s="123"/>
      <c r="GJ2121" s="123"/>
      <c r="GK2121" s="123"/>
      <c r="GL2121" s="123"/>
      <c r="GM2121" s="123"/>
      <c r="GN2121" s="123"/>
      <c r="GO2121" s="123"/>
      <c r="GP2121" s="123"/>
      <c r="GQ2121" s="123"/>
      <c r="GR2121" s="123"/>
      <c r="GS2121" s="123"/>
      <c r="GT2121" s="123"/>
      <c r="GU2121" s="123"/>
      <c r="GV2121" s="123"/>
      <c r="GW2121" s="123"/>
      <c r="GX2121" s="123"/>
    </row>
    <row r="2122" spans="1:206" s="69" customFormat="1">
      <c r="A2122" s="193" t="s">
        <v>3541</v>
      </c>
      <c r="B2122" s="179" t="s">
        <v>3554</v>
      </c>
      <c r="C2122" s="67" t="s">
        <v>3533</v>
      </c>
      <c r="D2122" s="188" t="s">
        <v>3567</v>
      </c>
      <c r="E2122" s="115" t="s">
        <v>2844</v>
      </c>
      <c r="F2122" s="123"/>
      <c r="G2122" s="123"/>
      <c r="H2122" s="123"/>
      <c r="I2122" s="123"/>
      <c r="J2122" s="123"/>
      <c r="K2122" s="123"/>
      <c r="L2122" s="123"/>
      <c r="M2122" s="123"/>
      <c r="N2122" s="123"/>
      <c r="O2122" s="123"/>
      <c r="P2122" s="123"/>
      <c r="Q2122" s="123"/>
      <c r="R2122" s="123"/>
      <c r="S2122" s="123"/>
      <c r="T2122" s="123"/>
      <c r="U2122" s="123"/>
      <c r="V2122" s="123"/>
      <c r="W2122" s="123"/>
      <c r="X2122" s="123"/>
      <c r="Y2122" s="123"/>
      <c r="Z2122" s="123"/>
      <c r="AA2122" s="123"/>
      <c r="AB2122" s="123"/>
      <c r="AC2122" s="123"/>
      <c r="AD2122" s="123"/>
      <c r="AE2122" s="123"/>
      <c r="AF2122" s="123"/>
      <c r="AG2122" s="123"/>
      <c r="AH2122" s="123"/>
      <c r="AI2122" s="123"/>
      <c r="AJ2122" s="123"/>
      <c r="AK2122" s="123"/>
      <c r="AL2122" s="123"/>
      <c r="AM2122" s="123"/>
      <c r="AN2122" s="123"/>
      <c r="AO2122" s="123"/>
      <c r="AP2122" s="123"/>
      <c r="AQ2122" s="123"/>
      <c r="AR2122" s="123"/>
      <c r="AS2122" s="123"/>
      <c r="AT2122" s="123"/>
      <c r="AU2122" s="123"/>
      <c r="AV2122" s="123"/>
      <c r="AW2122" s="123"/>
      <c r="AX2122" s="123"/>
      <c r="AY2122" s="123"/>
      <c r="AZ2122" s="123"/>
      <c r="BA2122" s="123"/>
      <c r="BB2122" s="123"/>
      <c r="BC2122" s="123"/>
      <c r="BD2122" s="131"/>
      <c r="BE2122" s="123"/>
      <c r="BF2122" s="123"/>
      <c r="BG2122" s="123"/>
      <c r="BH2122" s="123"/>
      <c r="BI2122" s="131"/>
      <c r="BJ2122" s="123"/>
      <c r="BK2122" s="123"/>
      <c r="BL2122" s="123"/>
      <c r="BM2122" s="123"/>
      <c r="BN2122" s="123"/>
      <c r="BO2122" s="123"/>
      <c r="BP2122" s="123"/>
      <c r="BQ2122" s="123"/>
      <c r="BR2122" s="123"/>
      <c r="BS2122" s="123"/>
      <c r="BT2122" s="123"/>
      <c r="BU2122" s="123"/>
      <c r="BV2122" s="123"/>
      <c r="BW2122" s="123"/>
      <c r="BX2122" s="123"/>
      <c r="BY2122" s="123"/>
      <c r="BZ2122" s="123"/>
      <c r="CA2122" s="123"/>
      <c r="CB2122" s="123"/>
      <c r="CC2122" s="123"/>
      <c r="CD2122" s="123"/>
      <c r="CE2122" s="123"/>
      <c r="CF2122" s="123"/>
      <c r="CG2122" s="123"/>
      <c r="CH2122" s="123"/>
      <c r="CI2122" s="123"/>
      <c r="CJ2122" s="123"/>
      <c r="CK2122" s="123"/>
      <c r="CL2122" s="123"/>
      <c r="CM2122" s="123"/>
      <c r="CN2122" s="123"/>
      <c r="CO2122" s="123"/>
      <c r="CP2122" s="123"/>
      <c r="CQ2122" s="123"/>
      <c r="CR2122" s="123"/>
      <c r="CS2122" s="123"/>
      <c r="CT2122" s="123"/>
      <c r="CU2122" s="123"/>
      <c r="CV2122" s="123"/>
      <c r="CW2122" s="123"/>
      <c r="CX2122" s="123"/>
      <c r="CY2122" s="123"/>
      <c r="CZ2122" s="123"/>
      <c r="DA2122" s="123"/>
      <c r="DB2122" s="144">
        <f t="shared" ref="DB2122:DX2122" si="277">DB2114</f>
        <v>2.1954252E-2</v>
      </c>
      <c r="DC2122" s="144">
        <f t="shared" si="277"/>
        <v>3.3052466000000003E-2</v>
      </c>
      <c r="DD2122" s="144">
        <f t="shared" si="277"/>
        <v>4.5048777999999998E-2</v>
      </c>
      <c r="DE2122" s="144">
        <f t="shared" si="277"/>
        <v>4.3108446000000002E-2</v>
      </c>
      <c r="DF2122" s="144">
        <f t="shared" si="277"/>
        <v>5.2249643999999998E-2</v>
      </c>
      <c r="DG2122" s="144">
        <f t="shared" si="277"/>
        <v>5.1289024000000003E-2</v>
      </c>
      <c r="DH2122" s="144">
        <f t="shared" si="277"/>
        <v>7.5128223999999993E-2</v>
      </c>
      <c r="DI2122" s="144">
        <f t="shared" si="277"/>
        <v>0.12538481800000001</v>
      </c>
      <c r="DJ2122" s="144">
        <f t="shared" si="277"/>
        <v>0.16924670999999999</v>
      </c>
      <c r="DK2122" s="144">
        <f t="shared" si="277"/>
        <v>0.23122742599999999</v>
      </c>
      <c r="DL2122" s="144">
        <f t="shared" si="277"/>
        <v>0.40382942599999999</v>
      </c>
      <c r="DM2122" s="144">
        <f t="shared" si="277"/>
        <v>0.51736292800000006</v>
      </c>
      <c r="DN2122" s="144">
        <f t="shared" si="277"/>
        <v>1.02116443</v>
      </c>
      <c r="DO2122" s="144">
        <f t="shared" si="277"/>
        <v>1.2788702240000001</v>
      </c>
      <c r="DP2122" s="144">
        <f t="shared" si="277"/>
        <v>2.1442211440000003</v>
      </c>
      <c r="DQ2122" s="144">
        <f t="shared" si="277"/>
        <v>3.4287550700000002</v>
      </c>
      <c r="DR2122" s="144">
        <f t="shared" si="277"/>
        <v>4.7693523100000004</v>
      </c>
      <c r="DS2122" s="144">
        <f t="shared" si="277"/>
        <v>5.7148286559999999</v>
      </c>
      <c r="DT2122" s="144">
        <f t="shared" si="277"/>
        <v>6.7610471220000008</v>
      </c>
      <c r="DU2122" s="144">
        <f t="shared" si="277"/>
        <v>8.2148818519999995</v>
      </c>
      <c r="DV2122" s="144">
        <f t="shared" si="277"/>
        <v>9.0179123560000001</v>
      </c>
      <c r="DW2122" s="144">
        <f t="shared" si="277"/>
        <v>10.925465714</v>
      </c>
      <c r="DX2122" s="144">
        <f t="shared" si="277"/>
        <v>11.904966928</v>
      </c>
      <c r="DY2122" s="123"/>
      <c r="DZ2122" s="123"/>
      <c r="EA2122" s="123"/>
      <c r="EB2122" s="123"/>
      <c r="EC2122" s="123"/>
      <c r="ED2122" s="123"/>
      <c r="EE2122" s="123"/>
      <c r="EF2122" s="123"/>
      <c r="EG2122" s="123"/>
      <c r="EH2122" s="123"/>
      <c r="EI2122" s="123"/>
      <c r="EJ2122" s="123"/>
      <c r="EK2122" s="123"/>
      <c r="EL2122" s="123"/>
      <c r="EM2122" s="123"/>
      <c r="EN2122" s="123"/>
      <c r="EO2122" s="123"/>
      <c r="EP2122" s="123"/>
      <c r="EQ2122" s="123"/>
      <c r="ER2122" s="123"/>
      <c r="ES2122" s="123"/>
      <c r="ET2122" s="123"/>
      <c r="EU2122" s="123"/>
      <c r="EV2122" s="123"/>
      <c r="EW2122" s="123"/>
      <c r="EX2122" s="123"/>
      <c r="EY2122" s="123"/>
      <c r="EZ2122" s="123"/>
      <c r="FA2122" s="123"/>
      <c r="FB2122" s="123"/>
      <c r="FC2122" s="123"/>
      <c r="FD2122" s="123"/>
      <c r="FE2122" s="123"/>
      <c r="FF2122" s="123"/>
      <c r="FG2122" s="123"/>
      <c r="FH2122" s="123"/>
      <c r="FI2122" s="123"/>
      <c r="FJ2122" s="123"/>
      <c r="FK2122" s="123"/>
      <c r="FL2122" s="123"/>
      <c r="FM2122" s="123"/>
      <c r="FN2122" s="123"/>
      <c r="FO2122" s="123"/>
      <c r="FP2122" s="123"/>
      <c r="FQ2122" s="123"/>
      <c r="FR2122" s="123"/>
      <c r="FS2122" s="123"/>
      <c r="FT2122" s="123"/>
      <c r="FU2122" s="123"/>
      <c r="FV2122" s="123"/>
      <c r="FW2122" s="123"/>
      <c r="FX2122" s="123"/>
      <c r="FY2122" s="123"/>
      <c r="FZ2122" s="123"/>
      <c r="GA2122" s="123"/>
      <c r="GB2122" s="123"/>
      <c r="GC2122" s="123"/>
      <c r="GD2122" s="123"/>
      <c r="GE2122" s="123"/>
      <c r="GF2122" s="123"/>
      <c r="GG2122" s="123"/>
      <c r="GH2122" s="123"/>
      <c r="GI2122" s="123"/>
      <c r="GJ2122" s="123"/>
      <c r="GK2122" s="123"/>
      <c r="GL2122" s="123"/>
      <c r="GM2122" s="123"/>
      <c r="GN2122" s="123"/>
      <c r="GO2122" s="123"/>
      <c r="GP2122" s="123"/>
      <c r="GQ2122" s="123"/>
      <c r="GR2122" s="123"/>
      <c r="GS2122" s="123"/>
      <c r="GT2122" s="123"/>
      <c r="GU2122" s="123"/>
      <c r="GV2122" s="123"/>
      <c r="GW2122" s="123"/>
      <c r="GX2122" s="123"/>
    </row>
    <row r="2123" spans="1:206" s="69" customFormat="1">
      <c r="A2123" s="193" t="s">
        <v>3541</v>
      </c>
      <c r="B2123" s="179" t="s">
        <v>3554</v>
      </c>
      <c r="C2123" s="67" t="s">
        <v>3533</v>
      </c>
      <c r="D2123" s="188" t="s">
        <v>3567</v>
      </c>
      <c r="E2123" s="115" t="s">
        <v>2845</v>
      </c>
      <c r="F2123" s="123"/>
      <c r="G2123" s="123"/>
      <c r="H2123" s="123"/>
      <c r="I2123" s="123"/>
      <c r="J2123" s="123"/>
      <c r="K2123" s="123"/>
      <c r="L2123" s="123"/>
      <c r="M2123" s="123"/>
      <c r="N2123" s="123"/>
      <c r="O2123" s="123"/>
      <c r="P2123" s="123"/>
      <c r="Q2123" s="123"/>
      <c r="R2123" s="123"/>
      <c r="S2123" s="123"/>
      <c r="T2123" s="123"/>
      <c r="U2123" s="123"/>
      <c r="V2123" s="123"/>
      <c r="W2123" s="123"/>
      <c r="X2123" s="123"/>
      <c r="Y2123" s="123"/>
      <c r="Z2123" s="123"/>
      <c r="AA2123" s="123"/>
      <c r="AB2123" s="123"/>
      <c r="AC2123" s="123"/>
      <c r="AD2123" s="123"/>
      <c r="AE2123" s="123"/>
      <c r="AF2123" s="123"/>
      <c r="AG2123" s="123"/>
      <c r="AH2123" s="123"/>
      <c r="AI2123" s="123"/>
      <c r="AJ2123" s="123"/>
      <c r="AK2123" s="123"/>
      <c r="AL2123" s="123"/>
      <c r="AM2123" s="123"/>
      <c r="AN2123" s="123"/>
      <c r="AO2123" s="123"/>
      <c r="AP2123" s="123"/>
      <c r="AQ2123" s="123"/>
      <c r="AR2123" s="123"/>
      <c r="AS2123" s="123"/>
      <c r="AT2123" s="123"/>
      <c r="AU2123" s="123"/>
      <c r="AV2123" s="123"/>
      <c r="AW2123" s="123"/>
      <c r="AX2123" s="123"/>
      <c r="AY2123" s="123"/>
      <c r="AZ2123" s="123"/>
      <c r="BA2123" s="123"/>
      <c r="BB2123" s="123"/>
      <c r="BC2123" s="123"/>
      <c r="BD2123" s="131"/>
      <c r="BE2123" s="123"/>
      <c r="BF2123" s="123"/>
      <c r="BG2123" s="123"/>
      <c r="BH2123" s="123"/>
      <c r="BI2123" s="131"/>
      <c r="BJ2123" s="123"/>
      <c r="BK2123" s="123"/>
      <c r="BL2123" s="123"/>
      <c r="BM2123" s="123"/>
      <c r="BN2123" s="123"/>
      <c r="BO2123" s="123"/>
      <c r="BP2123" s="123"/>
      <c r="BQ2123" s="123"/>
      <c r="BR2123" s="123"/>
      <c r="BS2123" s="123"/>
      <c r="BT2123" s="123"/>
      <c r="BU2123" s="123"/>
      <c r="BV2123" s="123"/>
      <c r="BW2123" s="123"/>
      <c r="BX2123" s="123"/>
      <c r="BY2123" s="123"/>
      <c r="BZ2123" s="123"/>
      <c r="CA2123" s="123"/>
      <c r="CB2123" s="123"/>
      <c r="CC2123" s="123"/>
      <c r="CD2123" s="123"/>
      <c r="CE2123" s="123"/>
      <c r="CF2123" s="123"/>
      <c r="CG2123" s="123"/>
      <c r="CH2123" s="123"/>
      <c r="CI2123" s="123"/>
      <c r="CJ2123" s="123"/>
      <c r="CK2123" s="123"/>
      <c r="CL2123" s="123"/>
      <c r="CM2123" s="123"/>
      <c r="CN2123" s="123"/>
      <c r="CO2123" s="123"/>
      <c r="CP2123" s="123"/>
      <c r="CQ2123" s="123"/>
      <c r="CR2123" s="123"/>
      <c r="CS2123" s="123"/>
      <c r="CT2123" s="123"/>
      <c r="CU2123" s="123"/>
      <c r="CV2123" s="123"/>
      <c r="CW2123" s="123"/>
      <c r="CX2123" s="123"/>
      <c r="CY2123" s="123"/>
      <c r="CZ2123" s="123"/>
      <c r="DA2123" s="123"/>
      <c r="DB2123" s="144">
        <f t="shared" ref="DB2123:DX2123" si="278">DB2116</f>
        <v>2.4371270820000004</v>
      </c>
      <c r="DC2123" s="144">
        <f t="shared" si="278"/>
        <v>2.942752042</v>
      </c>
      <c r="DD2123" s="144">
        <f t="shared" si="278"/>
        <v>4.103856188</v>
      </c>
      <c r="DE2123" s="144">
        <f t="shared" si="278"/>
        <v>4.95480185</v>
      </c>
      <c r="DF2123" s="144">
        <f t="shared" si="278"/>
        <v>6.5200708220000001</v>
      </c>
      <c r="DG2123" s="144">
        <f t="shared" si="278"/>
        <v>7.9266124319999998</v>
      </c>
      <c r="DH2123" s="144">
        <f t="shared" si="278"/>
        <v>9.8510426879999997</v>
      </c>
      <c r="DI2123" s="144">
        <f t="shared" si="278"/>
        <v>12.569024958000002</v>
      </c>
      <c r="DJ2123" s="144">
        <f t="shared" si="278"/>
        <v>15.774102198000001</v>
      </c>
      <c r="DK2123" s="144">
        <f t="shared" si="278"/>
        <v>18.825879191999999</v>
      </c>
      <c r="DL2123" s="144">
        <f t="shared" si="278"/>
        <v>22.133047806</v>
      </c>
      <c r="DM2123" s="144">
        <f t="shared" si="278"/>
        <v>27.006946102000001</v>
      </c>
      <c r="DN2123" s="144">
        <f t="shared" si="278"/>
        <v>30.946045382000005</v>
      </c>
      <c r="DO2123" s="144">
        <f t="shared" si="278"/>
        <v>36.338665750000004</v>
      </c>
      <c r="DP2123" s="144">
        <f t="shared" si="278"/>
        <v>39.292997864</v>
      </c>
      <c r="DQ2123" s="144">
        <f t="shared" si="278"/>
        <v>44.424872166</v>
      </c>
      <c r="DR2123" s="144">
        <f t="shared" si="278"/>
        <v>47.838507232000005</v>
      </c>
      <c r="DS2123" s="144">
        <f t="shared" si="278"/>
        <v>55.018032934000004</v>
      </c>
      <c r="DT2123" s="144">
        <f t="shared" si="278"/>
        <v>58.748128133999998</v>
      </c>
      <c r="DU2123" s="144">
        <f t="shared" si="278"/>
        <v>65.289119057999997</v>
      </c>
      <c r="DV2123" s="144">
        <f t="shared" si="278"/>
        <v>73.425952555999999</v>
      </c>
      <c r="DW2123" s="144">
        <f t="shared" si="278"/>
        <v>75.629718896</v>
      </c>
      <c r="DX2123" s="144">
        <f t="shared" si="278"/>
        <v>85.198785730000012</v>
      </c>
      <c r="DY2123" s="123"/>
      <c r="DZ2123" s="123"/>
      <c r="EA2123" s="123"/>
      <c r="EB2123" s="123"/>
      <c r="EC2123" s="123"/>
      <c r="ED2123" s="123"/>
      <c r="EE2123" s="123"/>
      <c r="EF2123" s="144"/>
      <c r="EG2123" s="144"/>
      <c r="EH2123" s="144"/>
      <c r="EI2123" s="144"/>
      <c r="EJ2123" s="144"/>
      <c r="EK2123" s="144"/>
      <c r="EL2123" s="144"/>
      <c r="EM2123" s="144"/>
      <c r="EN2123" s="144"/>
      <c r="EO2123" s="144"/>
      <c r="EP2123" s="144"/>
      <c r="EQ2123" s="144"/>
      <c r="ER2123" s="144"/>
      <c r="ES2123" s="144"/>
      <c r="ET2123" s="144"/>
      <c r="EU2123" s="144"/>
      <c r="EV2123" s="144"/>
      <c r="EW2123" s="144"/>
      <c r="EX2123" s="144"/>
      <c r="EY2123" s="144"/>
      <c r="EZ2123" s="144"/>
      <c r="FA2123" s="144"/>
      <c r="FB2123" s="144"/>
      <c r="FC2123" s="144"/>
      <c r="FD2123" s="144"/>
      <c r="FE2123" s="144"/>
      <c r="FF2123" s="144"/>
      <c r="FG2123" s="144"/>
      <c r="FH2123" s="144"/>
      <c r="FI2123" s="144"/>
      <c r="FJ2123" s="144"/>
      <c r="FK2123" s="144"/>
      <c r="FL2123" s="144"/>
      <c r="FM2123" s="144"/>
      <c r="FN2123" s="144"/>
      <c r="FO2123" s="144"/>
      <c r="FP2123" s="144"/>
      <c r="FQ2123" s="144"/>
      <c r="FR2123" s="144"/>
      <c r="FS2123" s="144"/>
      <c r="FT2123" s="144"/>
      <c r="FU2123" s="144"/>
      <c r="FV2123" s="144"/>
      <c r="FW2123" s="144"/>
      <c r="FX2123" s="144"/>
      <c r="FY2123" s="144"/>
      <c r="FZ2123" s="144"/>
      <c r="GA2123" s="144"/>
      <c r="GB2123" s="144"/>
      <c r="GC2123" s="144"/>
      <c r="GD2123" s="144"/>
      <c r="GE2123" s="144"/>
      <c r="GF2123" s="144"/>
      <c r="GG2123" s="144"/>
      <c r="GH2123" s="144"/>
      <c r="GI2123" s="144"/>
      <c r="GJ2123" s="144"/>
      <c r="GK2123" s="144"/>
      <c r="GL2123" s="144"/>
      <c r="GM2123" s="144"/>
      <c r="GN2123" s="144"/>
      <c r="GO2123" s="144"/>
      <c r="GP2123" s="144"/>
      <c r="GQ2123" s="144"/>
      <c r="GR2123" s="144"/>
      <c r="GS2123" s="144"/>
      <c r="GT2123" s="144"/>
      <c r="GU2123" s="144"/>
      <c r="GV2123" s="144"/>
      <c r="GW2123" s="144"/>
      <c r="GX2123" s="144"/>
    </row>
    <row r="2124" spans="1:206" s="69" customFormat="1">
      <c r="A2124" s="193" t="s">
        <v>3541</v>
      </c>
      <c r="B2124" s="179" t="s">
        <v>3554</v>
      </c>
      <c r="C2124" s="67" t="s">
        <v>3533</v>
      </c>
      <c r="D2124" s="188" t="s">
        <v>3567</v>
      </c>
      <c r="E2124" s="115" t="s">
        <v>2846</v>
      </c>
      <c r="F2124" s="123"/>
      <c r="G2124" s="123"/>
      <c r="H2124" s="123"/>
      <c r="I2124" s="123"/>
      <c r="J2124" s="123"/>
      <c r="K2124" s="123"/>
      <c r="L2124" s="123"/>
      <c r="M2124" s="123"/>
      <c r="N2124" s="123"/>
      <c r="O2124" s="123"/>
      <c r="P2124" s="123"/>
      <c r="Q2124" s="123"/>
      <c r="R2124" s="123"/>
      <c r="S2124" s="123"/>
      <c r="T2124" s="123"/>
      <c r="U2124" s="123"/>
      <c r="V2124" s="123"/>
      <c r="W2124" s="123"/>
      <c r="X2124" s="123"/>
      <c r="Y2124" s="123"/>
      <c r="Z2124" s="123"/>
      <c r="AA2124" s="123"/>
      <c r="AB2124" s="123"/>
      <c r="AC2124" s="123"/>
      <c r="AD2124" s="123"/>
      <c r="AE2124" s="123"/>
      <c r="AF2124" s="123"/>
      <c r="AG2124" s="123"/>
      <c r="AH2124" s="123"/>
      <c r="AI2124" s="123"/>
      <c r="AJ2124" s="123"/>
      <c r="AK2124" s="123"/>
      <c r="AL2124" s="123"/>
      <c r="AM2124" s="123"/>
      <c r="AN2124" s="123"/>
      <c r="AO2124" s="123"/>
      <c r="AP2124" s="123"/>
      <c r="AQ2124" s="123"/>
      <c r="AR2124" s="123"/>
      <c r="AS2124" s="123"/>
      <c r="AT2124" s="123"/>
      <c r="AU2124" s="123"/>
      <c r="AV2124" s="123"/>
      <c r="AW2124" s="123"/>
      <c r="AX2124" s="123"/>
      <c r="AY2124" s="123"/>
      <c r="AZ2124" s="123"/>
      <c r="BA2124" s="123"/>
      <c r="BB2124" s="123"/>
      <c r="BC2124" s="123"/>
      <c r="BD2124" s="131"/>
      <c r="BE2124" s="123"/>
      <c r="BF2124" s="123"/>
      <c r="BG2124" s="123"/>
      <c r="BH2124" s="123"/>
      <c r="BI2124" s="131"/>
      <c r="BJ2124" s="123"/>
      <c r="BK2124" s="123"/>
      <c r="BL2124" s="123"/>
      <c r="BM2124" s="123"/>
      <c r="BN2124" s="123"/>
      <c r="BO2124" s="123"/>
      <c r="BP2124" s="123"/>
      <c r="BQ2124" s="123"/>
      <c r="BR2124" s="123"/>
      <c r="BS2124" s="123"/>
      <c r="BT2124" s="123"/>
      <c r="BU2124" s="123"/>
      <c r="BV2124" s="123"/>
      <c r="BW2124" s="123"/>
      <c r="BX2124" s="123"/>
      <c r="BY2124" s="123"/>
      <c r="BZ2124" s="123"/>
      <c r="CA2124" s="123"/>
      <c r="CB2124" s="123"/>
      <c r="CC2124" s="123"/>
      <c r="CD2124" s="123"/>
      <c r="CE2124" s="123"/>
      <c r="CF2124" s="123"/>
      <c r="CG2124" s="123"/>
      <c r="CH2124" s="123"/>
      <c r="CI2124" s="123"/>
      <c r="CJ2124" s="123"/>
      <c r="CK2124" s="123"/>
      <c r="CL2124" s="123"/>
      <c r="CM2124" s="123"/>
      <c r="CN2124" s="123"/>
      <c r="CO2124" s="123"/>
      <c r="CP2124" s="123"/>
      <c r="CQ2124" s="123"/>
      <c r="CR2124" s="123"/>
      <c r="CS2124" s="123"/>
      <c r="CT2124" s="123"/>
      <c r="CU2124" s="123"/>
      <c r="CV2124" s="123"/>
      <c r="CW2124" s="123"/>
      <c r="CX2124" s="123"/>
      <c r="CY2124" s="123"/>
      <c r="CZ2124" s="123"/>
      <c r="DA2124" s="123"/>
      <c r="DB2124" s="144">
        <f t="shared" ref="DB2124:DX2124" si="279">DB2118</f>
        <v>2.6604339940000004</v>
      </c>
      <c r="DC2124" s="144">
        <f t="shared" si="279"/>
        <v>3.2448777820000005</v>
      </c>
      <c r="DD2124" s="144">
        <f t="shared" si="279"/>
        <v>4.5075612580000008</v>
      </c>
      <c r="DE2124" s="144">
        <f t="shared" si="279"/>
        <v>5.4507493159999996</v>
      </c>
      <c r="DF2124" s="144">
        <f t="shared" si="279"/>
        <v>7.2305739260000008</v>
      </c>
      <c r="DG2124" s="144">
        <f t="shared" si="279"/>
        <v>8.8747603680000005</v>
      </c>
      <c r="DH2124" s="144">
        <f t="shared" si="279"/>
        <v>11.13432282</v>
      </c>
      <c r="DI2124" s="144">
        <f t="shared" si="279"/>
        <v>14.519061456000001</v>
      </c>
      <c r="DJ2124" s="144">
        <f t="shared" si="279"/>
        <v>18.646159917999999</v>
      </c>
      <c r="DK2124" s="144">
        <f t="shared" si="279"/>
        <v>23.387676264</v>
      </c>
      <c r="DL2124" s="144">
        <f t="shared" si="279"/>
        <v>29.476463192000004</v>
      </c>
      <c r="DM2124" s="144">
        <f t="shared" si="279"/>
        <v>37.298168781999998</v>
      </c>
      <c r="DN2124" s="144">
        <f t="shared" si="279"/>
        <v>45.237427944000004</v>
      </c>
      <c r="DO2124" s="144">
        <f t="shared" si="279"/>
        <v>54.721129544000007</v>
      </c>
      <c r="DP2124" s="144">
        <f t="shared" si="279"/>
        <v>61.223473014000007</v>
      </c>
      <c r="DQ2124" s="144">
        <f t="shared" si="279"/>
        <v>71.179532280000004</v>
      </c>
      <c r="DR2124" s="144">
        <f t="shared" si="279"/>
        <v>81.933921978000001</v>
      </c>
      <c r="DS2124" s="144">
        <f t="shared" si="279"/>
        <v>97.311719750000009</v>
      </c>
      <c r="DT2124" s="144">
        <f t="shared" si="279"/>
        <v>108.25268300800001</v>
      </c>
      <c r="DU2124" s="144">
        <f t="shared" si="279"/>
        <v>121.470187182</v>
      </c>
      <c r="DV2124" s="144">
        <f t="shared" si="279"/>
        <v>136.58352497800001</v>
      </c>
      <c r="DW2124" s="144">
        <f t="shared" si="279"/>
        <v>158.26032076800001</v>
      </c>
      <c r="DX2124" s="144">
        <f t="shared" si="279"/>
        <v>180.44266274200001</v>
      </c>
      <c r="DY2124" s="123"/>
      <c r="DZ2124" s="123"/>
      <c r="EA2124" s="123"/>
      <c r="EB2124" s="123"/>
      <c r="EC2124" s="123"/>
      <c r="ED2124" s="123"/>
      <c r="EE2124" s="123"/>
      <c r="EF2124" s="123"/>
      <c r="EG2124" s="123"/>
      <c r="EH2124" s="123"/>
      <c r="EI2124" s="123"/>
      <c r="EJ2124" s="123"/>
      <c r="EK2124" s="123"/>
      <c r="EL2124" s="123"/>
      <c r="EM2124" s="123"/>
      <c r="EN2124" s="123"/>
      <c r="EO2124" s="123"/>
      <c r="EP2124" s="123"/>
      <c r="EQ2124" s="123"/>
      <c r="ER2124" s="123"/>
      <c r="ES2124" s="123"/>
      <c r="ET2124" s="123"/>
      <c r="EU2124" s="123"/>
      <c r="EV2124" s="123"/>
      <c r="EW2124" s="123"/>
      <c r="EX2124" s="123"/>
      <c r="EY2124" s="123"/>
      <c r="EZ2124" s="123"/>
      <c r="FA2124" s="123"/>
      <c r="FB2124" s="123"/>
      <c r="FC2124" s="123"/>
      <c r="FD2124" s="123"/>
      <c r="FE2124" s="123"/>
      <c r="FF2124" s="123"/>
      <c r="FG2124" s="123"/>
      <c r="FH2124" s="123"/>
      <c r="FI2124" s="123"/>
      <c r="FJ2124" s="123"/>
      <c r="FK2124" s="123"/>
      <c r="FL2124" s="123"/>
      <c r="FM2124" s="123"/>
      <c r="FN2124" s="123"/>
      <c r="FO2124" s="123"/>
      <c r="FP2124" s="123"/>
      <c r="FQ2124" s="123"/>
      <c r="FR2124" s="123"/>
      <c r="FS2124" s="123"/>
      <c r="FT2124" s="123"/>
      <c r="FU2124" s="123"/>
      <c r="FV2124" s="123"/>
      <c r="FW2124" s="123"/>
      <c r="FX2124" s="123"/>
      <c r="FY2124" s="123"/>
      <c r="FZ2124" s="123"/>
      <c r="GA2124" s="123"/>
      <c r="GB2124" s="123"/>
      <c r="GC2124" s="123"/>
      <c r="GD2124" s="123"/>
      <c r="GE2124" s="123"/>
      <c r="GF2124" s="123"/>
      <c r="GG2124" s="123"/>
      <c r="GH2124" s="123"/>
      <c r="GI2124" s="123"/>
      <c r="GJ2124" s="123"/>
      <c r="GK2124" s="123"/>
      <c r="GL2124" s="123"/>
      <c r="GM2124" s="123"/>
      <c r="GN2124" s="123"/>
      <c r="GO2124" s="123"/>
      <c r="GP2124" s="123"/>
      <c r="GQ2124" s="123"/>
      <c r="GR2124" s="123"/>
      <c r="GS2124" s="123"/>
      <c r="GT2124" s="123"/>
      <c r="GU2124" s="123"/>
      <c r="GV2124" s="123"/>
      <c r="GW2124" s="123"/>
      <c r="GX2124" s="123"/>
    </row>
    <row r="2125" spans="1:206">
      <c r="A2125" s="176" t="s">
        <v>3541</v>
      </c>
      <c r="B2125" s="178" t="s">
        <v>3554</v>
      </c>
      <c r="C2125" t="s">
        <v>3533</v>
      </c>
      <c r="D2125" s="187" t="s">
        <v>3567</v>
      </c>
      <c r="E2125" s="150" t="s">
        <v>2847</v>
      </c>
      <c r="F2125" s="119"/>
      <c r="G2125" s="119"/>
      <c r="H2125" s="119"/>
      <c r="I2125" s="119"/>
      <c r="J2125" s="119"/>
      <c r="K2125" s="119"/>
      <c r="L2125" s="119"/>
      <c r="M2125" s="119"/>
      <c r="N2125" s="119"/>
      <c r="O2125" s="119"/>
      <c r="P2125" s="119"/>
      <c r="Q2125" s="119"/>
      <c r="R2125" s="119"/>
      <c r="S2125" s="119"/>
      <c r="T2125" s="119"/>
      <c r="U2125" s="119"/>
      <c r="V2125" s="119"/>
      <c r="W2125" s="119"/>
      <c r="X2125" s="119"/>
      <c r="Y2125" s="119"/>
      <c r="Z2125" s="119"/>
      <c r="AA2125" s="119"/>
      <c r="AB2125" s="119"/>
      <c r="AC2125" s="119"/>
      <c r="AD2125" s="119"/>
      <c r="AE2125" s="119"/>
      <c r="AF2125" s="119"/>
      <c r="AG2125" s="119"/>
      <c r="AH2125" s="119"/>
      <c r="AI2125" s="119"/>
      <c r="AJ2125" s="119"/>
      <c r="AK2125" s="119"/>
      <c r="AL2125" s="119"/>
      <c r="AM2125" s="119"/>
      <c r="AN2125" s="119"/>
      <c r="AO2125" s="119"/>
      <c r="AP2125" s="119"/>
      <c r="AQ2125" s="119"/>
      <c r="AR2125" s="119"/>
      <c r="AS2125" s="119"/>
      <c r="AT2125" s="119"/>
      <c r="AU2125" s="119"/>
      <c r="AV2125" s="119"/>
      <c r="AW2125" s="119"/>
      <c r="AX2125" s="119"/>
      <c r="AY2125" s="119"/>
      <c r="AZ2125" s="119"/>
      <c r="BA2125" s="119"/>
      <c r="BB2125" s="119"/>
      <c r="BC2125" s="119"/>
      <c r="BD2125" s="120"/>
      <c r="BE2125" s="119"/>
      <c r="BF2125" s="119"/>
      <c r="BG2125" s="119"/>
      <c r="BH2125" s="119"/>
      <c r="BI2125" s="120"/>
      <c r="BJ2125" s="119"/>
      <c r="BK2125" s="119"/>
      <c r="BL2125" s="119"/>
      <c r="BM2125" s="119"/>
      <c r="BN2125" s="119"/>
      <c r="BO2125" s="119"/>
      <c r="BP2125" s="119"/>
      <c r="BQ2125" s="119"/>
      <c r="BR2125" s="119"/>
      <c r="BS2125" s="119"/>
      <c r="BT2125" s="119"/>
      <c r="BU2125" s="119"/>
      <c r="BV2125" s="119"/>
      <c r="BW2125" s="119"/>
      <c r="BX2125" s="119"/>
      <c r="BY2125" s="119"/>
      <c r="BZ2125" s="119"/>
      <c r="CA2125" s="119"/>
      <c r="CB2125" s="119"/>
      <c r="CC2125" s="119"/>
      <c r="CD2125" s="119"/>
      <c r="CE2125" s="119"/>
      <c r="CF2125" s="119"/>
      <c r="CG2125" s="119"/>
      <c r="CH2125" s="119"/>
      <c r="CI2125" s="119"/>
      <c r="CJ2125" s="119"/>
      <c r="CK2125" s="119"/>
      <c r="CL2125" s="129">
        <v>0.35</v>
      </c>
      <c r="CM2125" s="129">
        <v>0.32500000000000001</v>
      </c>
      <c r="CN2125" s="129">
        <v>0.28899999999999998</v>
      </c>
      <c r="CO2125" s="129">
        <v>0.28000000000000003</v>
      </c>
      <c r="CP2125" s="129">
        <v>0.23100000000000001</v>
      </c>
      <c r="CQ2125" s="129">
        <v>0.214</v>
      </c>
      <c r="CR2125" s="129">
        <v>0.22700000000000001</v>
      </c>
      <c r="CS2125" s="129">
        <v>0.218</v>
      </c>
      <c r="CT2125" s="129">
        <v>0.218</v>
      </c>
      <c r="CU2125" s="129">
        <v>0.23</v>
      </c>
      <c r="CV2125" s="129">
        <v>0.216</v>
      </c>
      <c r="CW2125" s="129">
        <v>0.22600000000000001</v>
      </c>
      <c r="CX2125" s="129">
        <v>0.20200000000000001</v>
      </c>
      <c r="CY2125" s="129">
        <v>0.17699999999999999</v>
      </c>
      <c r="CZ2125" s="129">
        <v>0.16600000000000001</v>
      </c>
      <c r="DA2125" s="129">
        <v>0.16300000000000001</v>
      </c>
      <c r="DB2125" s="129">
        <v>0.17499999999999999</v>
      </c>
      <c r="DC2125" s="129">
        <v>0.153</v>
      </c>
      <c r="DD2125" s="129">
        <v>0.14199999999999999</v>
      </c>
      <c r="DE2125" s="129">
        <v>0.124</v>
      </c>
      <c r="DF2125" s="129">
        <v>0.126</v>
      </c>
      <c r="DG2125" s="129">
        <v>0.11799999999999999</v>
      </c>
      <c r="DH2125" s="129">
        <v>0.122</v>
      </c>
      <c r="DI2125" s="129">
        <v>0.111</v>
      </c>
      <c r="DJ2125" s="129">
        <v>0.11700000000000001</v>
      </c>
      <c r="DK2125" s="129">
        <v>0.114</v>
      </c>
      <c r="DL2125" s="129">
        <v>0.111</v>
      </c>
      <c r="DM2125" s="129">
        <v>0.106</v>
      </c>
      <c r="DN2125" s="129">
        <v>9.6000000000000002E-2</v>
      </c>
      <c r="DO2125" s="129">
        <v>9.7000000000000003E-2</v>
      </c>
      <c r="DP2125" s="129">
        <v>8.5999999999999993E-2</v>
      </c>
      <c r="DQ2125" s="129">
        <v>7.3999999999999996E-2</v>
      </c>
      <c r="DR2125" s="129">
        <v>6.9000000000000006E-2</v>
      </c>
      <c r="DS2125" s="129">
        <v>6.5000000000000002E-2</v>
      </c>
      <c r="DT2125" s="129">
        <v>5.5E-2</v>
      </c>
      <c r="DU2125" s="129">
        <v>4.8000000000000001E-2</v>
      </c>
      <c r="DV2125" s="129">
        <v>0.04</v>
      </c>
      <c r="DW2125" s="129">
        <v>3.5999999999999997E-2</v>
      </c>
      <c r="DX2125" s="129">
        <v>3.4000000000000002E-2</v>
      </c>
      <c r="DY2125" s="129">
        <v>3.3000000000000002E-2</v>
      </c>
      <c r="DZ2125" s="119"/>
      <c r="EA2125" s="119"/>
      <c r="EB2125" s="119"/>
      <c r="EC2125" s="119"/>
      <c r="ED2125" s="119"/>
      <c r="EE2125" s="119"/>
      <c r="EF2125" s="119"/>
      <c r="EG2125" s="119"/>
      <c r="EH2125" s="119"/>
      <c r="EI2125" s="119"/>
      <c r="EJ2125" s="119"/>
      <c r="EK2125" s="119"/>
      <c r="EL2125" s="119"/>
      <c r="EM2125" s="119"/>
      <c r="EN2125" s="119"/>
      <c r="EO2125" s="119"/>
      <c r="EP2125" s="119"/>
      <c r="EQ2125" s="119"/>
      <c r="ER2125" s="119"/>
      <c r="ES2125" s="119"/>
      <c r="ET2125" s="119"/>
      <c r="EU2125" s="119"/>
      <c r="EV2125" s="119"/>
      <c r="EW2125" s="119"/>
      <c r="EX2125" s="119"/>
      <c r="EY2125" s="119"/>
      <c r="EZ2125" s="119"/>
      <c r="FA2125" s="119"/>
      <c r="FB2125" s="119"/>
      <c r="FC2125" s="119"/>
      <c r="FD2125" s="119"/>
      <c r="FE2125" s="119"/>
      <c r="FF2125" s="119"/>
      <c r="FG2125" s="119"/>
      <c r="FH2125" s="119"/>
      <c r="FI2125" s="119"/>
      <c r="FJ2125" s="119"/>
      <c r="FK2125" s="119"/>
      <c r="FL2125" s="119"/>
      <c r="FM2125" s="119"/>
      <c r="FN2125" s="119"/>
      <c r="FO2125" s="119"/>
      <c r="FP2125" s="119"/>
      <c r="FQ2125" s="119"/>
      <c r="FR2125" s="119"/>
      <c r="FS2125" s="119"/>
      <c r="FT2125" s="119"/>
      <c r="FU2125" s="119"/>
      <c r="FV2125" s="119"/>
      <c r="FW2125" s="119"/>
      <c r="FX2125" s="119"/>
      <c r="FY2125" s="119"/>
      <c r="FZ2125" s="119"/>
      <c r="GA2125" s="119"/>
      <c r="GB2125" s="119"/>
      <c r="GC2125" s="119"/>
      <c r="GD2125" s="119"/>
      <c r="GE2125" s="119"/>
      <c r="GF2125" s="119"/>
      <c r="GG2125" s="119"/>
      <c r="GH2125" s="119"/>
      <c r="GI2125" s="119"/>
      <c r="GJ2125" s="119"/>
      <c r="GK2125" s="119"/>
      <c r="GL2125" s="119"/>
      <c r="GM2125" s="119"/>
      <c r="GN2125" s="119"/>
      <c r="GO2125" s="119"/>
      <c r="GP2125" s="119"/>
      <c r="GQ2125" s="119"/>
      <c r="GR2125" s="119"/>
      <c r="GS2125" s="119"/>
      <c r="GT2125" s="119"/>
      <c r="GU2125" s="119"/>
      <c r="GV2125" s="119"/>
      <c r="GW2125" s="119"/>
      <c r="GX2125" s="119"/>
    </row>
    <row r="2126" spans="1:206">
      <c r="A2126" s="176" t="s">
        <v>3541</v>
      </c>
      <c r="B2126" s="178" t="s">
        <v>3554</v>
      </c>
      <c r="C2126" t="s">
        <v>3533</v>
      </c>
      <c r="D2126" s="187" t="s">
        <v>3567</v>
      </c>
      <c r="E2126" s="150" t="s">
        <v>2848</v>
      </c>
      <c r="F2126" s="119"/>
      <c r="G2126" s="119"/>
      <c r="H2126" s="119"/>
      <c r="I2126" s="119"/>
      <c r="J2126" s="119"/>
      <c r="K2126" s="119"/>
      <c r="L2126" s="119"/>
      <c r="M2126" s="119"/>
      <c r="N2126" s="119"/>
      <c r="O2126" s="119"/>
      <c r="P2126" s="119"/>
      <c r="Q2126" s="119"/>
      <c r="R2126" s="119"/>
      <c r="S2126" s="119"/>
      <c r="T2126" s="119"/>
      <c r="U2126" s="119"/>
      <c r="V2126" s="119"/>
      <c r="W2126" s="119"/>
      <c r="X2126" s="119"/>
      <c r="Y2126" s="119"/>
      <c r="Z2126" s="119"/>
      <c r="AA2126" s="119"/>
      <c r="AB2126" s="119"/>
      <c r="AC2126" s="119"/>
      <c r="AD2126" s="119"/>
      <c r="AE2126" s="119"/>
      <c r="AF2126" s="119"/>
      <c r="AG2126" s="119"/>
      <c r="AH2126" s="119"/>
      <c r="AI2126" s="119"/>
      <c r="AJ2126" s="119"/>
      <c r="AK2126" s="119"/>
      <c r="AL2126" s="119"/>
      <c r="AM2126" s="119"/>
      <c r="AN2126" s="119"/>
      <c r="AO2126" s="119"/>
      <c r="AP2126" s="119"/>
      <c r="AQ2126" s="119"/>
      <c r="AR2126" s="119"/>
      <c r="AS2126" s="119"/>
      <c r="AT2126" s="119"/>
      <c r="AU2126" s="119"/>
      <c r="AV2126" s="119"/>
      <c r="AW2126" s="119"/>
      <c r="AX2126" s="119"/>
      <c r="AY2126" s="119"/>
      <c r="AZ2126" s="119"/>
      <c r="BA2126" s="119"/>
      <c r="BB2126" s="119"/>
      <c r="BC2126" s="119"/>
      <c r="BD2126" s="120"/>
      <c r="BE2126" s="119"/>
      <c r="BF2126" s="119"/>
      <c r="BG2126" s="119"/>
      <c r="BH2126" s="119"/>
      <c r="BI2126" s="120"/>
      <c r="BJ2126" s="119"/>
      <c r="BK2126" s="119"/>
      <c r="BL2126" s="119"/>
      <c r="BM2126" s="119"/>
      <c r="BN2126" s="119"/>
      <c r="BO2126" s="119"/>
      <c r="BP2126" s="119"/>
      <c r="BQ2126" s="119"/>
      <c r="BR2126" s="119"/>
      <c r="BS2126" s="119"/>
      <c r="BT2126" s="119"/>
      <c r="BU2126" s="119"/>
      <c r="BV2126" s="119"/>
      <c r="BW2126" s="119"/>
      <c r="BX2126" s="119"/>
      <c r="BY2126" s="119"/>
      <c r="BZ2126" s="119"/>
      <c r="CA2126" s="119"/>
      <c r="CB2126" s="119"/>
      <c r="CC2126" s="119"/>
      <c r="CD2126" s="119"/>
      <c r="CE2126" s="119"/>
      <c r="CF2126" s="119"/>
      <c r="CG2126" s="119"/>
      <c r="CH2126" s="119"/>
      <c r="CI2126" s="119"/>
      <c r="CJ2126" s="119"/>
      <c r="CK2126" s="119"/>
      <c r="CL2126" s="129"/>
      <c r="CM2126" s="129"/>
      <c r="CN2126" s="129"/>
      <c r="CO2126" s="129"/>
      <c r="CP2126" s="129"/>
      <c r="CQ2126" s="129"/>
      <c r="CR2126" s="129"/>
      <c r="CS2126" s="129"/>
      <c r="CT2126" s="129"/>
      <c r="CU2126" s="129"/>
      <c r="CV2126" s="129"/>
      <c r="CW2126" s="129"/>
      <c r="CX2126" s="129"/>
      <c r="CY2126" s="129"/>
      <c r="CZ2126" s="129"/>
      <c r="DA2126" s="129"/>
      <c r="DB2126" s="129">
        <v>0.18684810680252381</v>
      </c>
      <c r="DC2126" s="129">
        <v>0.15348064574552878</v>
      </c>
      <c r="DD2126" s="129">
        <v>0.15156710996086745</v>
      </c>
      <c r="DE2126" s="129">
        <v>0.14750132968869181</v>
      </c>
      <c r="DF2126" s="129">
        <v>0.11822571615492672</v>
      </c>
      <c r="DG2126" s="129">
        <v>0.13370884516748507</v>
      </c>
      <c r="DH2126" s="129">
        <v>0.13057998662764952</v>
      </c>
      <c r="DI2126" s="129">
        <v>0.10569008231481687</v>
      </c>
      <c r="DJ2126" s="129">
        <v>0.10922580033686433</v>
      </c>
      <c r="DK2126" s="129">
        <v>9.5914976653205988E-2</v>
      </c>
      <c r="DL2126" s="129">
        <v>9.919753251655522E-2</v>
      </c>
      <c r="DM2126" s="129">
        <v>9.0243884175231492E-2</v>
      </c>
      <c r="DN2126" s="129">
        <v>9.189797528409005E-2</v>
      </c>
      <c r="DO2126" s="129">
        <v>8.4782483969843739E-2</v>
      </c>
      <c r="DP2126" s="129">
        <v>8.0225009287665364E-2</v>
      </c>
      <c r="DQ2126" s="129">
        <v>7.2739787056210217E-2</v>
      </c>
      <c r="DR2126" s="129">
        <v>6.7624763101852448E-2</v>
      </c>
      <c r="DS2126" s="129">
        <v>5.3448550437073986E-2</v>
      </c>
      <c r="DT2126" s="129">
        <v>5.4106622542639732E-2</v>
      </c>
      <c r="DU2126" s="129">
        <v>4.3722694097352112E-2</v>
      </c>
      <c r="DV2126" s="129">
        <v>3.9489525275791373E-2</v>
      </c>
      <c r="DW2126" s="129">
        <v>3.2556346727073721E-2</v>
      </c>
      <c r="DX2126" s="129">
        <v>3.1469401117360692E-2</v>
      </c>
      <c r="DY2126" s="129"/>
      <c r="DZ2126" s="119"/>
      <c r="EA2126" s="119"/>
      <c r="EB2126" s="119"/>
      <c r="EC2126" s="119"/>
      <c r="ED2126" s="119"/>
      <c r="EE2126" s="119"/>
      <c r="EF2126" s="119"/>
      <c r="EG2126" s="119"/>
      <c r="EH2126" s="119"/>
      <c r="EI2126" s="119"/>
      <c r="EJ2126" s="119"/>
      <c r="EK2126" s="119"/>
      <c r="EL2126" s="119"/>
      <c r="EM2126" s="119"/>
      <c r="EN2126" s="119"/>
      <c r="EO2126" s="119"/>
      <c r="EP2126" s="119"/>
      <c r="EQ2126" s="119"/>
      <c r="ER2126" s="119"/>
      <c r="ES2126" s="119"/>
      <c r="ET2126" s="119"/>
      <c r="EU2126" s="119"/>
      <c r="EV2126" s="119"/>
      <c r="EW2126" s="119"/>
      <c r="EX2126" s="119"/>
      <c r="EY2126" s="119"/>
      <c r="EZ2126" s="119"/>
      <c r="FA2126" s="119"/>
      <c r="FB2126" s="119"/>
      <c r="FC2126" s="119"/>
      <c r="FD2126" s="119"/>
      <c r="FE2126" s="119"/>
      <c r="FF2126" s="119"/>
      <c r="FG2126" s="119"/>
      <c r="FH2126" s="119"/>
      <c r="FI2126" s="119"/>
      <c r="FJ2126" s="119"/>
      <c r="FK2126" s="119"/>
      <c r="FL2126" s="119"/>
      <c r="FM2126" s="119"/>
      <c r="FN2126" s="119"/>
      <c r="FO2126" s="119"/>
      <c r="FP2126" s="119"/>
      <c r="FQ2126" s="119"/>
      <c r="FR2126" s="119"/>
      <c r="FS2126" s="119"/>
      <c r="FT2126" s="119"/>
      <c r="FU2126" s="119"/>
      <c r="FV2126" s="119"/>
      <c r="FW2126" s="119"/>
      <c r="FX2126" s="119"/>
      <c r="FY2126" s="119"/>
      <c r="FZ2126" s="119"/>
      <c r="GA2126" s="119"/>
      <c r="GB2126" s="119"/>
      <c r="GC2126" s="119"/>
      <c r="GD2126" s="119"/>
      <c r="GE2126" s="119"/>
      <c r="GF2126" s="119"/>
      <c r="GG2126" s="119"/>
      <c r="GH2126" s="119"/>
      <c r="GI2126" s="119"/>
      <c r="GJ2126" s="119"/>
      <c r="GK2126" s="119"/>
      <c r="GL2126" s="119"/>
      <c r="GM2126" s="119"/>
      <c r="GN2126" s="119"/>
      <c r="GO2126" s="119"/>
      <c r="GP2126" s="119"/>
      <c r="GQ2126" s="119"/>
      <c r="GR2126" s="119"/>
      <c r="GS2126" s="119"/>
      <c r="GT2126" s="119"/>
      <c r="GU2126" s="119"/>
      <c r="GV2126" s="119"/>
      <c r="GW2126" s="119"/>
      <c r="GX2126" s="119"/>
    </row>
    <row r="2127" spans="1:206">
      <c r="A2127" s="176" t="s">
        <v>3541</v>
      </c>
      <c r="B2127" s="178" t="s">
        <v>3554</v>
      </c>
      <c r="C2127" t="s">
        <v>3533</v>
      </c>
      <c r="D2127" s="187" t="s">
        <v>3567</v>
      </c>
      <c r="E2127" s="150" t="s">
        <v>2849</v>
      </c>
      <c r="F2127" s="119"/>
      <c r="G2127" s="119"/>
      <c r="H2127" s="119"/>
      <c r="I2127" s="119"/>
      <c r="J2127" s="119"/>
      <c r="K2127" s="119"/>
      <c r="L2127" s="119"/>
      <c r="M2127" s="119"/>
      <c r="N2127" s="119"/>
      <c r="O2127" s="119"/>
      <c r="P2127" s="119"/>
      <c r="Q2127" s="119"/>
      <c r="R2127" s="119"/>
      <c r="S2127" s="119"/>
      <c r="T2127" s="119"/>
      <c r="U2127" s="119"/>
      <c r="V2127" s="119"/>
      <c r="W2127" s="119"/>
      <c r="X2127" s="119"/>
      <c r="Y2127" s="119"/>
      <c r="Z2127" s="119"/>
      <c r="AA2127" s="119"/>
      <c r="AB2127" s="119"/>
      <c r="AC2127" s="119"/>
      <c r="AD2127" s="119"/>
      <c r="AE2127" s="119"/>
      <c r="AF2127" s="119"/>
      <c r="AG2127" s="119"/>
      <c r="AH2127" s="119"/>
      <c r="AI2127" s="119"/>
      <c r="AJ2127" s="119"/>
      <c r="AK2127" s="119"/>
      <c r="AL2127" s="119"/>
      <c r="AM2127" s="119"/>
      <c r="AN2127" s="119"/>
      <c r="AO2127" s="119"/>
      <c r="AP2127" s="119"/>
      <c r="AQ2127" s="119"/>
      <c r="AR2127" s="119"/>
      <c r="AS2127" s="119"/>
      <c r="AT2127" s="119"/>
      <c r="AU2127" s="119"/>
      <c r="AV2127" s="119"/>
      <c r="AW2127" s="119"/>
      <c r="AX2127" s="119"/>
      <c r="AY2127" s="119"/>
      <c r="AZ2127" s="119"/>
      <c r="BA2127" s="119"/>
      <c r="BB2127" s="119"/>
      <c r="BC2127" s="119"/>
      <c r="BD2127" s="120"/>
      <c r="BE2127" s="119"/>
      <c r="BF2127" s="119"/>
      <c r="BG2127" s="119"/>
      <c r="BH2127" s="119"/>
      <c r="BI2127" s="120"/>
      <c r="BJ2127" s="119"/>
      <c r="BK2127" s="119"/>
      <c r="BL2127" s="119"/>
      <c r="BM2127" s="119"/>
      <c r="BN2127" s="119"/>
      <c r="BO2127" s="119"/>
      <c r="BP2127" s="119"/>
      <c r="BQ2127" s="119"/>
      <c r="BR2127" s="119"/>
      <c r="BS2127" s="119"/>
      <c r="BT2127" s="119"/>
      <c r="BU2127" s="119"/>
      <c r="BV2127" s="119"/>
      <c r="BW2127" s="119"/>
      <c r="BX2127" s="119"/>
      <c r="BY2127" s="119"/>
      <c r="BZ2127" s="119"/>
      <c r="CA2127" s="119"/>
      <c r="CB2127" s="119"/>
      <c r="CC2127" s="119"/>
      <c r="CD2127" s="119"/>
      <c r="CE2127" s="119"/>
      <c r="CF2127" s="119"/>
      <c r="CG2127" s="119"/>
      <c r="CH2127" s="119"/>
      <c r="CI2127" s="119"/>
      <c r="CJ2127" s="119"/>
      <c r="CK2127" s="119"/>
      <c r="CL2127" s="129">
        <v>0.35</v>
      </c>
      <c r="CM2127" s="129">
        <v>0.32500000000000001</v>
      </c>
      <c r="CN2127" s="129">
        <v>0.28899999999999998</v>
      </c>
      <c r="CO2127" s="129">
        <v>0.28000000000000003</v>
      </c>
      <c r="CP2127" s="129">
        <v>0.23100000000000001</v>
      </c>
      <c r="CQ2127" s="129">
        <v>0.214</v>
      </c>
      <c r="CR2127" s="129">
        <v>0.22700000000000001</v>
      </c>
      <c r="CS2127" s="129">
        <v>0.218</v>
      </c>
      <c r="CT2127" s="129">
        <v>0.218</v>
      </c>
      <c r="CU2127" s="129">
        <v>0.23</v>
      </c>
      <c r="CV2127" s="129">
        <v>0.216</v>
      </c>
      <c r="CW2127" s="129">
        <v>0.22600000000000001</v>
      </c>
      <c r="CX2127" s="129">
        <v>0.20200000000000001</v>
      </c>
      <c r="CY2127" s="129">
        <v>0.17699999999999999</v>
      </c>
      <c r="CZ2127" s="129">
        <v>0.16600000000000001</v>
      </c>
      <c r="DA2127" s="129">
        <v>0.16300000000000001</v>
      </c>
      <c r="DB2127" s="129">
        <v>0.17499999999999999</v>
      </c>
      <c r="DC2127" s="129">
        <v>0.153</v>
      </c>
      <c r="DD2127" s="129">
        <v>0.14199999999999999</v>
      </c>
      <c r="DE2127" s="129">
        <v>0.124</v>
      </c>
      <c r="DF2127" s="129">
        <v>0.126</v>
      </c>
      <c r="DG2127" s="129">
        <v>0.11799999999999999</v>
      </c>
      <c r="DH2127" s="129">
        <v>0.122</v>
      </c>
      <c r="DI2127" s="129">
        <v>0.111</v>
      </c>
      <c r="DJ2127" s="129">
        <v>0.11700000000000001</v>
      </c>
      <c r="DK2127" s="129">
        <v>0.114</v>
      </c>
      <c r="DL2127" s="129">
        <v>0.111</v>
      </c>
      <c r="DM2127" s="129">
        <v>0.106</v>
      </c>
      <c r="DN2127" s="129">
        <v>9.6000000000000002E-2</v>
      </c>
      <c r="DO2127" s="129">
        <v>9.7000000000000003E-2</v>
      </c>
      <c r="DP2127" s="129">
        <v>8.5999999999999993E-2</v>
      </c>
      <c r="DQ2127" s="129">
        <v>7.3999999999999996E-2</v>
      </c>
      <c r="DR2127" s="129">
        <v>6.9000000000000006E-2</v>
      </c>
      <c r="DS2127" s="129">
        <v>6.5000000000000002E-2</v>
      </c>
      <c r="DT2127" s="129">
        <v>5.5E-2</v>
      </c>
      <c r="DU2127" s="129">
        <v>4.8000000000000001E-2</v>
      </c>
      <c r="DV2127" s="129">
        <v>0.04</v>
      </c>
      <c r="DW2127" s="129">
        <v>3.5999999999999997E-2</v>
      </c>
      <c r="DX2127" s="129">
        <v>3.4000000000000002E-2</v>
      </c>
      <c r="DY2127" s="129">
        <v>3.3000000000000002E-2</v>
      </c>
    </row>
    <row r="2128" spans="1:206">
      <c r="A2128" s="176" t="s">
        <v>3541</v>
      </c>
      <c r="B2128" s="178" t="s">
        <v>3554</v>
      </c>
      <c r="C2128" t="s">
        <v>3533</v>
      </c>
      <c r="D2128" s="187" t="s">
        <v>3567</v>
      </c>
      <c r="E2128" s="118" t="s">
        <v>2850</v>
      </c>
      <c r="F2128" s="119"/>
      <c r="G2128" s="119"/>
      <c r="H2128" s="119"/>
      <c r="I2128" s="119"/>
      <c r="J2128" s="119"/>
      <c r="K2128" s="119"/>
      <c r="L2128" s="119"/>
      <c r="M2128" s="119"/>
      <c r="N2128" s="119"/>
      <c r="O2128" s="119"/>
      <c r="P2128" s="119"/>
      <c r="Q2128" s="119"/>
      <c r="R2128" s="119"/>
      <c r="S2128" s="119"/>
      <c r="T2128" s="119"/>
      <c r="U2128" s="119"/>
      <c r="V2128" s="119"/>
      <c r="W2128" s="119"/>
      <c r="X2128" s="119"/>
      <c r="Y2128" s="119"/>
      <c r="Z2128" s="119"/>
      <c r="AA2128" s="119"/>
      <c r="AB2128" s="119"/>
      <c r="AC2128" s="119"/>
      <c r="AD2128" s="119"/>
      <c r="AE2128" s="119"/>
      <c r="AF2128" s="119"/>
      <c r="AG2128" s="119"/>
      <c r="AH2128" s="119"/>
      <c r="AI2128" s="119"/>
      <c r="AJ2128" s="119"/>
      <c r="AK2128" s="119"/>
      <c r="AL2128" s="119"/>
      <c r="AM2128" s="119"/>
      <c r="AN2128" s="119"/>
      <c r="AO2128" s="119"/>
      <c r="AP2128" s="119"/>
      <c r="AQ2128" s="119"/>
      <c r="AR2128" s="119"/>
      <c r="AS2128" s="119"/>
      <c r="AT2128" s="119"/>
      <c r="AU2128" s="119"/>
      <c r="AV2128" s="119"/>
      <c r="AW2128" s="119"/>
      <c r="AX2128" s="119"/>
      <c r="AY2128" s="119"/>
      <c r="AZ2128" s="119"/>
      <c r="BA2128" s="119"/>
      <c r="BB2128" s="119"/>
      <c r="BC2128" s="119"/>
      <c r="BD2128" s="120"/>
      <c r="BE2128" s="119"/>
      <c r="BF2128" s="119"/>
      <c r="BG2128" s="119"/>
      <c r="BH2128" s="119"/>
      <c r="BI2128" s="120"/>
      <c r="BJ2128" s="119"/>
      <c r="BK2128" s="119"/>
      <c r="BL2128" s="119"/>
      <c r="BM2128" s="119"/>
      <c r="BN2128" s="119"/>
      <c r="BO2128" s="119"/>
      <c r="BP2128" s="119"/>
      <c r="BQ2128" s="119"/>
      <c r="BR2128" s="119"/>
      <c r="BS2128" s="119"/>
      <c r="BT2128" s="119"/>
      <c r="BU2128" s="119"/>
      <c r="BV2128" s="119"/>
      <c r="BW2128" s="119"/>
      <c r="BX2128" s="119"/>
      <c r="BY2128" s="119"/>
      <c r="BZ2128" s="119"/>
      <c r="CA2128" s="119"/>
      <c r="CB2128" s="119"/>
      <c r="CC2128" s="119"/>
      <c r="CD2128" s="119"/>
      <c r="CE2128" s="119"/>
      <c r="CF2128" s="119"/>
      <c r="CG2128" s="119"/>
      <c r="CH2128" s="119"/>
      <c r="CI2128" s="119"/>
      <c r="CJ2128" s="119"/>
      <c r="CK2128" s="119"/>
      <c r="CL2128" s="129"/>
      <c r="CM2128" s="129"/>
      <c r="CN2128" s="129"/>
      <c r="CO2128" s="129"/>
      <c r="CP2128" s="129"/>
      <c r="CQ2128" s="129"/>
      <c r="CR2128" s="129"/>
      <c r="CS2128" s="129"/>
      <c r="CT2128" s="129"/>
      <c r="CU2128" s="129"/>
      <c r="CV2128" s="129"/>
      <c r="CW2128" s="129"/>
      <c r="CX2128" s="129"/>
      <c r="CY2128" s="129"/>
      <c r="CZ2128" s="129"/>
      <c r="DA2128" s="129"/>
      <c r="DB2128" s="129"/>
      <c r="DC2128" s="129">
        <v>0.154</v>
      </c>
      <c r="DD2128" s="129">
        <v>0.13100000000000001</v>
      </c>
      <c r="DE2128" s="129">
        <v>0.14799999999999996</v>
      </c>
      <c r="DF2128" s="129"/>
      <c r="DG2128" s="129">
        <v>0.13900000000000001</v>
      </c>
      <c r="DH2128" s="129">
        <v>0.1</v>
      </c>
      <c r="DI2128" s="129">
        <v>9.5234219524168939E-2</v>
      </c>
      <c r="DJ2128" s="129">
        <v>8.1183195592286497E-2</v>
      </c>
      <c r="DK2128" s="129">
        <v>0.11065103598691385</v>
      </c>
      <c r="DL2128" s="129">
        <v>0.11528483606557377</v>
      </c>
      <c r="DM2128" s="129">
        <v>7.0117059161401499E-2</v>
      </c>
      <c r="DN2128" s="129">
        <v>8.5292566553208812E-2</v>
      </c>
      <c r="DO2128" s="129">
        <v>8.2611182701392963E-2</v>
      </c>
      <c r="DP2128" s="129">
        <v>7.5448118216044732E-2</v>
      </c>
      <c r="DQ2128" s="129">
        <v>6.403118768871395E-2</v>
      </c>
      <c r="DR2128" s="129">
        <v>6.2258429914948121E-2</v>
      </c>
      <c r="DS2128" s="129">
        <v>4.9000000000000002E-2</v>
      </c>
      <c r="DT2128" s="129">
        <v>4.7950566370617773E-2</v>
      </c>
      <c r="DU2128" s="129">
        <v>4.2559823533792111E-2</v>
      </c>
      <c r="DV2128" s="129">
        <v>3.8593723457776202E-2</v>
      </c>
      <c r="DW2128" s="129">
        <v>2.9484987574045302E-2</v>
      </c>
      <c r="DX2128" s="129">
        <v>2.8639784470591005E-2</v>
      </c>
      <c r="DY2128" s="129"/>
    </row>
    <row r="2129" spans="1:206">
      <c r="A2129" s="176" t="s">
        <v>3541</v>
      </c>
      <c r="B2129" s="178" t="s">
        <v>3554</v>
      </c>
      <c r="C2129" t="s">
        <v>3533</v>
      </c>
      <c r="D2129" s="187" t="s">
        <v>3567</v>
      </c>
      <c r="E2129" s="118" t="s">
        <v>2851</v>
      </c>
      <c r="F2129" s="119"/>
      <c r="G2129" s="119"/>
      <c r="H2129" s="119"/>
      <c r="I2129" s="119"/>
      <c r="J2129" s="119"/>
      <c r="K2129" s="119"/>
      <c r="L2129" s="119"/>
      <c r="M2129" s="119"/>
      <c r="N2129" s="119"/>
      <c r="O2129" s="119"/>
      <c r="P2129" s="119"/>
      <c r="Q2129" s="119"/>
      <c r="R2129" s="119"/>
      <c r="S2129" s="119"/>
      <c r="T2129" s="119"/>
      <c r="U2129" s="119"/>
      <c r="V2129" s="119"/>
      <c r="W2129" s="119"/>
      <c r="X2129" s="119"/>
      <c r="Y2129" s="119"/>
      <c r="Z2129" s="119"/>
      <c r="AA2129" s="119"/>
      <c r="AB2129" s="119"/>
      <c r="AC2129" s="119"/>
      <c r="AD2129" s="119"/>
      <c r="AE2129" s="119"/>
      <c r="AF2129" s="119"/>
      <c r="AG2129" s="119"/>
      <c r="AH2129" s="119"/>
      <c r="AI2129" s="119"/>
      <c r="AJ2129" s="119"/>
      <c r="AK2129" s="119"/>
      <c r="AL2129" s="119"/>
      <c r="AM2129" s="119"/>
      <c r="AN2129" s="119"/>
      <c r="AO2129" s="119"/>
      <c r="AP2129" s="119"/>
      <c r="AQ2129" s="119"/>
      <c r="AR2129" s="119"/>
      <c r="AS2129" s="119"/>
      <c r="AT2129" s="119"/>
      <c r="AU2129" s="119"/>
      <c r="AV2129" s="119"/>
      <c r="AW2129" s="119"/>
      <c r="AX2129" s="119"/>
      <c r="AY2129" s="119"/>
      <c r="AZ2129" s="119"/>
      <c r="BA2129" s="119"/>
      <c r="BB2129" s="119"/>
      <c r="BC2129" s="119"/>
      <c r="BD2129" s="120"/>
      <c r="BE2129" s="119"/>
      <c r="BF2129" s="119"/>
      <c r="BG2129" s="119"/>
      <c r="BH2129" s="119"/>
      <c r="BI2129" s="120"/>
      <c r="BJ2129" s="119"/>
      <c r="BK2129" s="119"/>
      <c r="BL2129" s="119"/>
      <c r="BM2129" s="119"/>
      <c r="BN2129" s="119"/>
      <c r="BO2129" s="119"/>
      <c r="BP2129" s="119"/>
      <c r="BQ2129" s="119"/>
      <c r="BR2129" s="119"/>
      <c r="BS2129" s="119"/>
      <c r="BT2129" s="119"/>
      <c r="BU2129" s="119"/>
      <c r="BV2129" s="119"/>
      <c r="BW2129" s="119"/>
      <c r="BX2129" s="119"/>
      <c r="BY2129" s="119"/>
      <c r="BZ2129" s="119"/>
      <c r="CA2129" s="119"/>
      <c r="CB2129" s="119"/>
      <c r="CC2129" s="119"/>
      <c r="CD2129" s="119"/>
      <c r="CE2129" s="119"/>
      <c r="CF2129" s="119"/>
      <c r="CG2129" s="119"/>
      <c r="CH2129" s="119"/>
      <c r="CI2129" s="119"/>
      <c r="CJ2129" s="119"/>
      <c r="CK2129" s="119"/>
      <c r="CL2129" s="129"/>
      <c r="CM2129" s="129"/>
      <c r="CN2129" s="129"/>
      <c r="CO2129" s="129"/>
      <c r="CP2129" s="129"/>
      <c r="CQ2129" s="129"/>
      <c r="CR2129" s="129"/>
      <c r="CS2129" s="129"/>
      <c r="CT2129" s="129"/>
      <c r="CU2129" s="129"/>
      <c r="CV2129" s="129"/>
      <c r="CW2129" s="129"/>
      <c r="CX2129" s="129"/>
      <c r="CY2129" s="129"/>
      <c r="CZ2129" s="129"/>
      <c r="DA2129" s="129"/>
      <c r="DB2129" s="129">
        <v>0.15725952439053237</v>
      </c>
      <c r="DC2129" s="129">
        <v>0.15387344964881941</v>
      </c>
      <c r="DD2129" s="129">
        <v>0.13193898393967943</v>
      </c>
      <c r="DE2129" s="129">
        <v>0.12002916178934117</v>
      </c>
      <c r="DF2129" s="129">
        <v>0.12468258890336446</v>
      </c>
      <c r="DG2129" s="129">
        <v>0.12218628963238656</v>
      </c>
      <c r="DH2129" s="129">
        <v>0.12650974440136367</v>
      </c>
      <c r="DI2129" s="129">
        <v>0.12586438900493782</v>
      </c>
      <c r="DJ2129" s="129">
        <v>0.13688770558997779</v>
      </c>
      <c r="DK2129" s="129">
        <v>0.13128658270686516</v>
      </c>
      <c r="DL2129" s="129">
        <v>0.1257742948308547</v>
      </c>
      <c r="DM2129" s="129">
        <v>0.12546854818570452</v>
      </c>
      <c r="DN2129" s="129">
        <v>0.10944294701719176</v>
      </c>
      <c r="DO2129" s="129">
        <v>9.5297589965534807E-2</v>
      </c>
      <c r="DP2129" s="129">
        <v>8.256621660976983E-2</v>
      </c>
      <c r="DQ2129" s="129">
        <v>7.4495030613966812E-2</v>
      </c>
      <c r="DR2129" s="129">
        <v>6.7163580375434961E-2</v>
      </c>
      <c r="DS2129" s="129">
        <v>6.2780962493575912E-2</v>
      </c>
      <c r="DT2129" s="129">
        <v>5.6258682609543621E-2</v>
      </c>
      <c r="DU2129" s="129">
        <v>4.7590796276226519E-2</v>
      </c>
      <c r="DV2129" s="129">
        <v>4.0477694933481356E-2</v>
      </c>
      <c r="DW2129" s="129">
        <v>3.6625756320957027E-2</v>
      </c>
      <c r="DX2129" s="129">
        <v>3.5215583216615123E-2</v>
      </c>
      <c r="DY2129" s="129"/>
    </row>
    <row r="2130" spans="1:206">
      <c r="A2130" s="176" t="s">
        <v>3541</v>
      </c>
      <c r="B2130" s="178" t="s">
        <v>3554</v>
      </c>
      <c r="C2130" t="s">
        <v>3533</v>
      </c>
      <c r="D2130" s="187" t="s">
        <v>3567</v>
      </c>
      <c r="E2130" s="118" t="s">
        <v>2852</v>
      </c>
      <c r="F2130" s="119"/>
      <c r="G2130" s="119"/>
      <c r="H2130" s="119"/>
      <c r="I2130" s="119"/>
      <c r="J2130" s="119"/>
      <c r="K2130" s="119"/>
      <c r="L2130" s="119"/>
      <c r="M2130" s="119"/>
      <c r="N2130" s="119"/>
      <c r="O2130" s="119"/>
      <c r="P2130" s="119"/>
      <c r="Q2130" s="119"/>
      <c r="R2130" s="119"/>
      <c r="S2130" s="119"/>
      <c r="T2130" s="119"/>
      <c r="U2130" s="119"/>
      <c r="V2130" s="119"/>
      <c r="W2130" s="119"/>
      <c r="X2130" s="119"/>
      <c r="Y2130" s="119"/>
      <c r="Z2130" s="119"/>
      <c r="AA2130" s="119"/>
      <c r="AB2130" s="119"/>
      <c r="AC2130" s="119"/>
      <c r="AD2130" s="119"/>
      <c r="AE2130" s="119"/>
      <c r="AF2130" s="119"/>
      <c r="AG2130" s="119"/>
      <c r="AH2130" s="119"/>
      <c r="AI2130" s="119"/>
      <c r="AJ2130" s="119"/>
      <c r="AK2130" s="119"/>
      <c r="AL2130" s="119"/>
      <c r="AM2130" s="119"/>
      <c r="AN2130" s="119"/>
      <c r="AO2130" s="119"/>
      <c r="AP2130" s="119"/>
      <c r="AQ2130" s="119"/>
      <c r="AR2130" s="119"/>
      <c r="AS2130" s="119"/>
      <c r="AT2130" s="119"/>
      <c r="AU2130" s="119"/>
      <c r="AV2130" s="119"/>
      <c r="AW2130" s="119"/>
      <c r="AX2130" s="119"/>
      <c r="AY2130" s="119"/>
      <c r="AZ2130" s="119"/>
      <c r="BA2130" s="119"/>
      <c r="BB2130" s="119"/>
      <c r="BC2130" s="119"/>
      <c r="BD2130" s="120"/>
      <c r="BE2130" s="119"/>
      <c r="BF2130" s="119"/>
      <c r="BG2130" s="119"/>
      <c r="BH2130" s="119"/>
      <c r="BI2130" s="120"/>
      <c r="BJ2130" s="119"/>
      <c r="BK2130" s="119"/>
      <c r="BL2130" s="119"/>
      <c r="BM2130" s="119"/>
      <c r="BN2130" s="119"/>
      <c r="BO2130" s="119"/>
      <c r="BP2130" s="119"/>
      <c r="BQ2130" s="119"/>
      <c r="BR2130" s="119"/>
      <c r="BS2130" s="119"/>
      <c r="BT2130" s="119"/>
      <c r="BU2130" s="119"/>
      <c r="BV2130" s="119"/>
      <c r="BW2130" s="119"/>
      <c r="BX2130" s="119"/>
      <c r="BY2130" s="119"/>
      <c r="BZ2130" s="119"/>
      <c r="CA2130" s="119"/>
      <c r="CB2130" s="119"/>
      <c r="CC2130" s="119"/>
      <c r="CD2130" s="119"/>
      <c r="CE2130" s="119"/>
      <c r="CF2130" s="119"/>
      <c r="CG2130" s="119"/>
      <c r="CH2130" s="119"/>
      <c r="CI2130" s="119"/>
      <c r="CJ2130" s="119"/>
      <c r="CK2130" s="119"/>
      <c r="CL2130" s="119"/>
      <c r="CM2130" s="119"/>
      <c r="CN2130" s="119"/>
      <c r="CO2130" s="119"/>
      <c r="CP2130" s="119"/>
      <c r="CQ2130" s="119"/>
      <c r="CR2130" s="119"/>
      <c r="CS2130" s="119"/>
      <c r="CT2130" s="119"/>
      <c r="CU2130" s="119"/>
      <c r="CV2130" s="119"/>
      <c r="CW2130" s="119"/>
      <c r="CX2130" s="119"/>
      <c r="CY2130" s="119"/>
      <c r="CZ2130" s="119"/>
      <c r="DA2130" s="119"/>
      <c r="DB2130" s="119"/>
      <c r="DC2130" s="119"/>
      <c r="DD2130" s="119"/>
      <c r="DE2130" s="119"/>
      <c r="DF2130" s="119"/>
      <c r="DG2130" s="119"/>
      <c r="DH2130" s="119"/>
      <c r="DI2130" s="119"/>
      <c r="DJ2130" s="119"/>
      <c r="DK2130" s="119"/>
      <c r="DL2130" s="119"/>
      <c r="DM2130" s="119"/>
      <c r="DN2130" s="119"/>
      <c r="DO2130" s="119"/>
      <c r="DP2130" s="119"/>
      <c r="DQ2130" s="119"/>
      <c r="DR2130" s="119"/>
      <c r="DS2130" s="130"/>
      <c r="DT2130" s="119"/>
      <c r="DU2130" s="119"/>
      <c r="DV2130" s="119"/>
      <c r="DW2130" s="119"/>
      <c r="DX2130" s="119"/>
      <c r="DY2130" s="119"/>
    </row>
    <row r="2131" spans="1:206">
      <c r="A2131" s="176" t="s">
        <v>3541</v>
      </c>
      <c r="B2131" s="178" t="s">
        <v>3554</v>
      </c>
      <c r="C2131" t="s">
        <v>3533</v>
      </c>
      <c r="D2131" s="187" t="s">
        <v>3567</v>
      </c>
      <c r="E2131" s="150" t="s">
        <v>2853</v>
      </c>
      <c r="F2131" s="119"/>
      <c r="G2131" s="119"/>
      <c r="H2131" s="119"/>
      <c r="I2131" s="119"/>
      <c r="J2131" s="119"/>
      <c r="K2131" s="119"/>
      <c r="L2131" s="119"/>
      <c r="M2131" s="119"/>
      <c r="N2131" s="119"/>
      <c r="O2131" s="119"/>
      <c r="P2131" s="119"/>
      <c r="Q2131" s="119"/>
      <c r="R2131" s="119"/>
      <c r="S2131" s="119"/>
      <c r="T2131" s="119"/>
      <c r="U2131" s="119"/>
      <c r="V2131" s="119"/>
      <c r="W2131" s="119"/>
      <c r="X2131" s="119"/>
      <c r="Y2131" s="119"/>
      <c r="Z2131" s="119"/>
      <c r="AA2131" s="119"/>
      <c r="AB2131" s="119"/>
      <c r="AC2131" s="119"/>
      <c r="AD2131" s="119"/>
      <c r="AE2131" s="119"/>
      <c r="AF2131" s="119"/>
      <c r="AG2131" s="119"/>
      <c r="AH2131" s="119"/>
      <c r="AI2131" s="119"/>
      <c r="AJ2131" s="119"/>
      <c r="AK2131" s="119"/>
      <c r="AL2131" s="119"/>
      <c r="AM2131" s="119"/>
      <c r="AN2131" s="119"/>
      <c r="AO2131" s="119"/>
      <c r="AP2131" s="119"/>
      <c r="AQ2131" s="119"/>
      <c r="AR2131" s="119"/>
      <c r="AS2131" s="119"/>
      <c r="AT2131" s="119"/>
      <c r="AU2131" s="119"/>
      <c r="AV2131" s="119"/>
      <c r="AW2131" s="119"/>
      <c r="AX2131" s="119"/>
      <c r="AY2131" s="119"/>
      <c r="AZ2131" s="119"/>
      <c r="BA2131" s="119"/>
      <c r="BB2131" s="119"/>
      <c r="BC2131" s="119"/>
      <c r="BD2131" s="120"/>
      <c r="BE2131" s="119"/>
      <c r="BF2131" s="119"/>
      <c r="BG2131" s="119"/>
      <c r="BH2131" s="119"/>
      <c r="BI2131" s="120"/>
      <c r="BJ2131" s="119"/>
      <c r="BK2131" s="119"/>
      <c r="BL2131" s="119"/>
      <c r="BM2131" s="119"/>
      <c r="BN2131" s="119"/>
      <c r="BO2131" s="119"/>
      <c r="BP2131" s="119"/>
      <c r="BQ2131" s="119"/>
      <c r="BR2131" s="119"/>
      <c r="BS2131" s="119"/>
      <c r="BT2131" s="119"/>
      <c r="BU2131" s="119"/>
      <c r="BV2131" s="119"/>
      <c r="BW2131" s="119"/>
      <c r="BX2131" s="119"/>
      <c r="BY2131" s="119"/>
      <c r="BZ2131" s="119"/>
      <c r="CA2131" s="119"/>
      <c r="CB2131" s="119"/>
      <c r="CC2131" s="119"/>
      <c r="CD2131" s="119"/>
      <c r="CE2131" s="119"/>
      <c r="CF2131" s="119"/>
      <c r="CG2131" s="119"/>
      <c r="CH2131" s="119"/>
      <c r="CI2131" s="119"/>
      <c r="CJ2131" s="119"/>
      <c r="CK2131" s="119"/>
      <c r="CL2131" s="129">
        <f t="shared" ref="CL2131:DL2135" si="280">CL2125/$DY$633</f>
        <v>0.23345061522202898</v>
      </c>
      <c r="CM2131" s="129">
        <f t="shared" si="280"/>
        <v>0.21677557127759833</v>
      </c>
      <c r="CN2131" s="129">
        <f t="shared" si="280"/>
        <v>0.19276350799761821</v>
      </c>
      <c r="CO2131" s="129">
        <f t="shared" si="280"/>
        <v>0.18676049217762319</v>
      </c>
      <c r="CP2131" s="129">
        <f t="shared" si="280"/>
        <v>0.15407740604653913</v>
      </c>
      <c r="CQ2131" s="129">
        <f t="shared" si="280"/>
        <v>0.14273837616432627</v>
      </c>
      <c r="CR2131" s="129">
        <f t="shared" si="280"/>
        <v>0.15140939901543024</v>
      </c>
      <c r="CS2131" s="129">
        <f t="shared" si="280"/>
        <v>0.1454063831954352</v>
      </c>
      <c r="CT2131" s="129">
        <f t="shared" si="280"/>
        <v>0.1454063831954352</v>
      </c>
      <c r="CU2131" s="129">
        <f t="shared" si="280"/>
        <v>0.1534104042887619</v>
      </c>
      <c r="CV2131" s="129">
        <f t="shared" si="280"/>
        <v>0.14407237967988074</v>
      </c>
      <c r="CW2131" s="129">
        <f t="shared" si="280"/>
        <v>0.15074239725765301</v>
      </c>
      <c r="CX2131" s="129">
        <f t="shared" si="280"/>
        <v>0.1347343550709996</v>
      </c>
      <c r="CY2131" s="129">
        <f t="shared" si="280"/>
        <v>0.11805931112656894</v>
      </c>
      <c r="CZ2131" s="129">
        <f t="shared" si="280"/>
        <v>0.11072229179101946</v>
      </c>
      <c r="DA2131" s="129">
        <f t="shared" si="280"/>
        <v>0.10872128651768778</v>
      </c>
      <c r="DB2131" s="129">
        <f t="shared" si="280"/>
        <v>0.11672530761101449</v>
      </c>
      <c r="DC2131" s="129">
        <f t="shared" si="280"/>
        <v>0.10205126893991552</v>
      </c>
      <c r="DD2131" s="129">
        <f t="shared" si="280"/>
        <v>9.471424960436603E-2</v>
      </c>
      <c r="DE2131" s="129">
        <f t="shared" si="280"/>
        <v>8.2708217964375982E-2</v>
      </c>
      <c r="DF2131" s="129">
        <f t="shared" si="280"/>
        <v>8.4042221479930429E-2</v>
      </c>
      <c r="DG2131" s="129">
        <f t="shared" si="280"/>
        <v>7.8706207417712629E-2</v>
      </c>
      <c r="DH2131" s="129">
        <f t="shared" si="280"/>
        <v>8.1374214448821522E-2</v>
      </c>
      <c r="DI2131" s="129">
        <f t="shared" si="280"/>
        <v>7.4037195113272045E-2</v>
      </c>
      <c r="DJ2131" s="129">
        <f t="shared" si="280"/>
        <v>7.8039205659935412E-2</v>
      </c>
      <c r="DK2131" s="129">
        <f t="shared" si="280"/>
        <v>7.6038200386603721E-2</v>
      </c>
      <c r="DL2131" s="129">
        <f t="shared" si="280"/>
        <v>7.4037195113272045E-2</v>
      </c>
      <c r="DM2131" s="129">
        <f>DM2125/$DY$633</f>
        <v>7.0702186324385921E-2</v>
      </c>
      <c r="DN2131" s="129">
        <f t="shared" ref="DN2131:DY2131" si="281">DN2125/$DY$633</f>
        <v>6.403216874661366E-2</v>
      </c>
      <c r="DO2131" s="129">
        <f t="shared" si="281"/>
        <v>6.469917050439089E-2</v>
      </c>
      <c r="DP2131" s="129">
        <f t="shared" si="281"/>
        <v>5.7362151168841399E-2</v>
      </c>
      <c r="DQ2131" s="129">
        <f t="shared" si="281"/>
        <v>4.9358130075514699E-2</v>
      </c>
      <c r="DR2131" s="129">
        <f t="shared" si="281"/>
        <v>4.6023121286628575E-2</v>
      </c>
      <c r="DS2131" s="129">
        <f t="shared" si="281"/>
        <v>4.3355114255519668E-2</v>
      </c>
      <c r="DT2131" s="129">
        <f t="shared" si="281"/>
        <v>3.6685096677747414E-2</v>
      </c>
      <c r="DU2131" s="129">
        <f t="shared" si="281"/>
        <v>3.201608437330683E-2</v>
      </c>
      <c r="DV2131" s="129">
        <f t="shared" si="281"/>
        <v>2.6680070311089026E-2</v>
      </c>
      <c r="DW2131" s="129">
        <f t="shared" si="281"/>
        <v>2.4012063279980123E-2</v>
      </c>
      <c r="DX2131" s="129">
        <f t="shared" si="281"/>
        <v>2.2678059764425672E-2</v>
      </c>
      <c r="DY2131" s="129">
        <f t="shared" si="281"/>
        <v>2.2011058006648449E-2</v>
      </c>
    </row>
    <row r="2132" spans="1:206">
      <c r="A2132" s="176" t="s">
        <v>3541</v>
      </c>
      <c r="B2132" s="178" t="s">
        <v>3554</v>
      </c>
      <c r="C2132" t="s">
        <v>3533</v>
      </c>
      <c r="D2132" s="187" t="s">
        <v>3567</v>
      </c>
      <c r="E2132" s="152" t="s">
        <v>2854</v>
      </c>
      <c r="F2132" s="119"/>
      <c r="G2132" s="119"/>
      <c r="H2132" s="119"/>
      <c r="I2132" s="119"/>
      <c r="J2132" s="119"/>
      <c r="K2132" s="119"/>
      <c r="L2132" s="119"/>
      <c r="M2132" s="119"/>
      <c r="N2132" s="119"/>
      <c r="O2132" s="119"/>
      <c r="P2132" s="119"/>
      <c r="Q2132" s="119"/>
      <c r="R2132" s="119"/>
      <c r="S2132" s="119"/>
      <c r="T2132" s="119"/>
      <c r="U2132" s="119"/>
      <c r="V2132" s="119"/>
      <c r="W2132" s="119"/>
      <c r="X2132" s="119"/>
      <c r="Y2132" s="119"/>
      <c r="Z2132" s="119"/>
      <c r="AA2132" s="119"/>
      <c r="AB2132" s="119"/>
      <c r="AC2132" s="119"/>
      <c r="AD2132" s="119"/>
      <c r="AE2132" s="119"/>
      <c r="AF2132" s="119"/>
      <c r="AG2132" s="119"/>
      <c r="AH2132" s="119"/>
      <c r="AI2132" s="119"/>
      <c r="AJ2132" s="119"/>
      <c r="AK2132" s="119"/>
      <c r="AL2132" s="119"/>
      <c r="AM2132" s="119"/>
      <c r="AN2132" s="119"/>
      <c r="AO2132" s="119"/>
      <c r="AP2132" s="119"/>
      <c r="AQ2132" s="119"/>
      <c r="AR2132" s="119"/>
      <c r="AS2132" s="119"/>
      <c r="AT2132" s="119"/>
      <c r="AU2132" s="119"/>
      <c r="AV2132" s="119"/>
      <c r="AW2132" s="119"/>
      <c r="AX2132" s="119"/>
      <c r="AY2132" s="119"/>
      <c r="AZ2132" s="119"/>
      <c r="BA2132" s="119"/>
      <c r="BB2132" s="119"/>
      <c r="BC2132" s="119"/>
      <c r="BD2132" s="120"/>
      <c r="BE2132" s="119"/>
      <c r="BF2132" s="119"/>
      <c r="BG2132" s="119"/>
      <c r="BH2132" s="119"/>
      <c r="BI2132" s="120"/>
      <c r="BJ2132" s="119"/>
      <c r="BK2132" s="119"/>
      <c r="BL2132" s="119"/>
      <c r="BM2132" s="119"/>
      <c r="BN2132" s="119"/>
      <c r="BO2132" s="119"/>
      <c r="BP2132" s="119"/>
      <c r="BQ2132" s="119"/>
      <c r="BR2132" s="119"/>
      <c r="BS2132" s="119"/>
      <c r="BT2132" s="119"/>
      <c r="BU2132" s="119"/>
      <c r="BV2132" s="119"/>
      <c r="BW2132" s="119"/>
      <c r="BX2132" s="119"/>
      <c r="BY2132" s="119"/>
      <c r="BZ2132" s="119"/>
      <c r="CA2132" s="119"/>
      <c r="CB2132" s="119"/>
      <c r="CC2132" s="119"/>
      <c r="CD2132" s="119"/>
      <c r="CE2132" s="119"/>
      <c r="CF2132" s="119"/>
      <c r="CG2132" s="119"/>
      <c r="CH2132" s="119"/>
      <c r="CI2132" s="119"/>
      <c r="CJ2132" s="119"/>
      <c r="CK2132" s="119"/>
      <c r="CL2132" s="129"/>
      <c r="CM2132" s="129"/>
      <c r="CN2132" s="129"/>
      <c r="CO2132" s="129"/>
      <c r="CP2132" s="129"/>
      <c r="CQ2132" s="129"/>
      <c r="CR2132" s="129"/>
      <c r="CS2132" s="129"/>
      <c r="CT2132" s="129"/>
      <c r="CU2132" s="129"/>
      <c r="CV2132" s="129"/>
      <c r="CW2132" s="129"/>
      <c r="CX2132" s="129"/>
      <c r="CY2132" s="129"/>
      <c r="CZ2132" s="129"/>
      <c r="DA2132" s="129"/>
      <c r="DB2132" s="129">
        <f t="shared" si="280"/>
        <v>0.12462801567463018</v>
      </c>
      <c r="DC2132" s="129">
        <f t="shared" si="280"/>
        <v>0.10237186049705137</v>
      </c>
      <c r="DD2132" s="129">
        <f t="shared" si="280"/>
        <v>0.10109552876511263</v>
      </c>
      <c r="DE2132" s="129">
        <f t="shared" si="280"/>
        <v>9.8383646176835524E-2</v>
      </c>
      <c r="DF2132" s="129">
        <f t="shared" si="280"/>
        <v>7.885676048980747E-2</v>
      </c>
      <c r="DG2132" s="129">
        <f t="shared" si="280"/>
        <v>8.9184034757075453E-2</v>
      </c>
      <c r="DH2132" s="129">
        <f t="shared" si="280"/>
        <v>8.7097080611168859E-2</v>
      </c>
      <c r="DI2132" s="129">
        <f t="shared" si="280"/>
        <v>7.0495470683602526E-2</v>
      </c>
      <c r="DJ2132" s="129">
        <f t="shared" si="280"/>
        <v>7.2853800819312795E-2</v>
      </c>
      <c r="DK2132" s="129">
        <f t="shared" si="280"/>
        <v>6.3975458024849954E-2</v>
      </c>
      <c r="DL2132" s="129">
        <f t="shared" si="280"/>
        <v>6.6164928555705826E-2</v>
      </c>
      <c r="DM2132" s="129">
        <f t="shared" ref="DM2132:DY2135" si="282">DM2126/$DY$633</f>
        <v>6.0192829373523764E-2</v>
      </c>
      <c r="DN2132" s="129">
        <f t="shared" si="282"/>
        <v>6.1296111050656105E-2</v>
      </c>
      <c r="DO2132" s="129">
        <f t="shared" si="282"/>
        <v>5.6550065836605233E-2</v>
      </c>
      <c r="DP2132" s="129">
        <f t="shared" si="282"/>
        <v>5.351022221256705E-2</v>
      </c>
      <c r="DQ2132" s="129">
        <f t="shared" si="282"/>
        <v>4.8517565826833302E-2</v>
      </c>
      <c r="DR2132" s="129">
        <f t="shared" si="282"/>
        <v>4.5105835858204053E-2</v>
      </c>
      <c r="DS2132" s="129">
        <f t="shared" si="282"/>
        <v>3.5650277092173048E-2</v>
      </c>
      <c r="DT2132" s="129">
        <f t="shared" si="282"/>
        <v>3.6089212343329562E-2</v>
      </c>
      <c r="DU2132" s="129">
        <f t="shared" si="282"/>
        <v>2.9163113817689788E-2</v>
      </c>
      <c r="DV2132" s="129">
        <f t="shared" si="282"/>
        <v>2.6339582772741028E-2</v>
      </c>
      <c r="DW2132" s="129">
        <f t="shared" si="282"/>
        <v>2.1715140493763E-2</v>
      </c>
      <c r="DX2132" s="129">
        <f t="shared" si="282"/>
        <v>2.099014586147617E-2</v>
      </c>
      <c r="DY2132" s="119"/>
    </row>
    <row r="2133" spans="1:206">
      <c r="A2133" s="176" t="s">
        <v>3541</v>
      </c>
      <c r="B2133" s="178" t="s">
        <v>3554</v>
      </c>
      <c r="C2133" t="s">
        <v>3533</v>
      </c>
      <c r="D2133" s="187" t="s">
        <v>3567</v>
      </c>
      <c r="E2133" s="150" t="s">
        <v>2855</v>
      </c>
      <c r="F2133" s="119"/>
      <c r="G2133" s="119"/>
      <c r="H2133" s="119"/>
      <c r="I2133" s="119"/>
      <c r="J2133" s="119"/>
      <c r="K2133" s="119"/>
      <c r="L2133" s="119"/>
      <c r="M2133" s="119"/>
      <c r="N2133" s="119"/>
      <c r="O2133" s="119"/>
      <c r="P2133" s="119"/>
      <c r="Q2133" s="119"/>
      <c r="R2133" s="119"/>
      <c r="S2133" s="119"/>
      <c r="T2133" s="119"/>
      <c r="U2133" s="119"/>
      <c r="V2133" s="119"/>
      <c r="W2133" s="119"/>
      <c r="X2133" s="119"/>
      <c r="Y2133" s="119"/>
      <c r="Z2133" s="119"/>
      <c r="AA2133" s="119"/>
      <c r="AB2133" s="119"/>
      <c r="AC2133" s="119"/>
      <c r="AD2133" s="119"/>
      <c r="AE2133" s="119"/>
      <c r="AF2133" s="119"/>
      <c r="AG2133" s="119"/>
      <c r="AH2133" s="119"/>
      <c r="AI2133" s="119"/>
      <c r="AJ2133" s="119"/>
      <c r="AK2133" s="119"/>
      <c r="AL2133" s="119"/>
      <c r="AM2133" s="119"/>
      <c r="AN2133" s="119"/>
      <c r="AO2133" s="119"/>
      <c r="AP2133" s="119"/>
      <c r="AQ2133" s="119"/>
      <c r="AR2133" s="119"/>
      <c r="AS2133" s="119"/>
      <c r="AT2133" s="119"/>
      <c r="AU2133" s="119"/>
      <c r="AV2133" s="119"/>
      <c r="AW2133" s="119"/>
      <c r="AX2133" s="119"/>
      <c r="AY2133" s="119"/>
      <c r="AZ2133" s="119"/>
      <c r="BA2133" s="119"/>
      <c r="BB2133" s="119"/>
      <c r="BC2133" s="119"/>
      <c r="BD2133" s="120"/>
      <c r="BE2133" s="119"/>
      <c r="BF2133" s="119"/>
      <c r="BG2133" s="119"/>
      <c r="BH2133" s="119"/>
      <c r="BI2133" s="120"/>
      <c r="BJ2133" s="119"/>
      <c r="BK2133" s="119"/>
      <c r="BL2133" s="119"/>
      <c r="BM2133" s="119"/>
      <c r="BN2133" s="119"/>
      <c r="BO2133" s="119"/>
      <c r="BP2133" s="119"/>
      <c r="BQ2133" s="119"/>
      <c r="BR2133" s="119"/>
      <c r="BS2133" s="119"/>
      <c r="BT2133" s="119"/>
      <c r="BU2133" s="119"/>
      <c r="BV2133" s="119"/>
      <c r="BW2133" s="119"/>
      <c r="BX2133" s="119"/>
      <c r="BY2133" s="119"/>
      <c r="BZ2133" s="119"/>
      <c r="CA2133" s="119"/>
      <c r="CB2133" s="119"/>
      <c r="CC2133" s="119"/>
      <c r="CD2133" s="119"/>
      <c r="CE2133" s="119"/>
      <c r="CF2133" s="119"/>
      <c r="CG2133" s="119"/>
      <c r="CH2133" s="119"/>
      <c r="CI2133" s="119"/>
      <c r="CJ2133" s="119"/>
      <c r="CK2133" s="119"/>
      <c r="CL2133" s="129">
        <f t="shared" si="280"/>
        <v>0.23345061522202898</v>
      </c>
      <c r="CM2133" s="129">
        <f t="shared" si="280"/>
        <v>0.21677557127759833</v>
      </c>
      <c r="CN2133" s="129">
        <f t="shared" si="280"/>
        <v>0.19276350799761821</v>
      </c>
      <c r="CO2133" s="129">
        <f t="shared" si="280"/>
        <v>0.18676049217762319</v>
      </c>
      <c r="CP2133" s="129">
        <f t="shared" si="280"/>
        <v>0.15407740604653913</v>
      </c>
      <c r="CQ2133" s="129">
        <f t="shared" si="280"/>
        <v>0.14273837616432627</v>
      </c>
      <c r="CR2133" s="129">
        <f t="shared" si="280"/>
        <v>0.15140939901543024</v>
      </c>
      <c r="CS2133" s="129">
        <f t="shared" si="280"/>
        <v>0.1454063831954352</v>
      </c>
      <c r="CT2133" s="129">
        <f t="shared" si="280"/>
        <v>0.1454063831954352</v>
      </c>
      <c r="CU2133" s="129">
        <f t="shared" si="280"/>
        <v>0.1534104042887619</v>
      </c>
      <c r="CV2133" s="129">
        <f t="shared" si="280"/>
        <v>0.14407237967988074</v>
      </c>
      <c r="CW2133" s="129">
        <f t="shared" si="280"/>
        <v>0.15074239725765301</v>
      </c>
      <c r="CX2133" s="129">
        <f t="shared" si="280"/>
        <v>0.1347343550709996</v>
      </c>
      <c r="CY2133" s="129">
        <f t="shared" si="280"/>
        <v>0.11805931112656894</v>
      </c>
      <c r="CZ2133" s="129">
        <f t="shared" si="280"/>
        <v>0.11072229179101946</v>
      </c>
      <c r="DA2133" s="129">
        <f t="shared" si="280"/>
        <v>0.10872128651768778</v>
      </c>
      <c r="DB2133" s="129">
        <f t="shared" si="280"/>
        <v>0.11672530761101449</v>
      </c>
      <c r="DC2133" s="129">
        <f t="shared" si="280"/>
        <v>0.10205126893991552</v>
      </c>
      <c r="DD2133" s="129">
        <f t="shared" si="280"/>
        <v>9.471424960436603E-2</v>
      </c>
      <c r="DE2133" s="129">
        <f t="shared" si="280"/>
        <v>8.2708217964375982E-2</v>
      </c>
      <c r="DF2133" s="129">
        <f t="shared" si="280"/>
        <v>8.4042221479930429E-2</v>
      </c>
      <c r="DG2133" s="129">
        <f t="shared" si="280"/>
        <v>7.8706207417712629E-2</v>
      </c>
      <c r="DH2133" s="129">
        <f t="shared" si="280"/>
        <v>8.1374214448821522E-2</v>
      </c>
      <c r="DI2133" s="129">
        <f t="shared" si="280"/>
        <v>7.4037195113272045E-2</v>
      </c>
      <c r="DJ2133" s="129">
        <f t="shared" si="280"/>
        <v>7.8039205659935412E-2</v>
      </c>
      <c r="DK2133" s="129">
        <f t="shared" si="280"/>
        <v>7.6038200386603721E-2</v>
      </c>
      <c r="DL2133" s="129">
        <f t="shared" si="280"/>
        <v>7.4037195113272045E-2</v>
      </c>
      <c r="DM2133" s="129">
        <f t="shared" si="282"/>
        <v>7.0702186324385921E-2</v>
      </c>
      <c r="DN2133" s="129">
        <f t="shared" si="282"/>
        <v>6.403216874661366E-2</v>
      </c>
      <c r="DO2133" s="129">
        <f t="shared" si="282"/>
        <v>6.469917050439089E-2</v>
      </c>
      <c r="DP2133" s="129">
        <f t="shared" si="282"/>
        <v>5.7362151168841399E-2</v>
      </c>
      <c r="DQ2133" s="129">
        <f t="shared" si="282"/>
        <v>4.9358130075514699E-2</v>
      </c>
      <c r="DR2133" s="129">
        <f t="shared" si="282"/>
        <v>4.6023121286628575E-2</v>
      </c>
      <c r="DS2133" s="129">
        <f t="shared" si="282"/>
        <v>4.3355114255519668E-2</v>
      </c>
      <c r="DT2133" s="129">
        <f t="shared" si="282"/>
        <v>3.6685096677747414E-2</v>
      </c>
      <c r="DU2133" s="129">
        <f t="shared" si="282"/>
        <v>3.201608437330683E-2</v>
      </c>
      <c r="DV2133" s="129">
        <f t="shared" si="282"/>
        <v>2.6680070311089026E-2</v>
      </c>
      <c r="DW2133" s="129">
        <f t="shared" si="282"/>
        <v>2.4012063279980123E-2</v>
      </c>
      <c r="DX2133" s="129">
        <f t="shared" si="282"/>
        <v>2.2678059764425672E-2</v>
      </c>
      <c r="DY2133" s="129">
        <f t="shared" si="282"/>
        <v>2.2011058006648449E-2</v>
      </c>
    </row>
    <row r="2134" spans="1:206">
      <c r="A2134" s="176" t="s">
        <v>3541</v>
      </c>
      <c r="B2134" s="178" t="s">
        <v>3554</v>
      </c>
      <c r="C2134" t="s">
        <v>3533</v>
      </c>
      <c r="D2134" s="187" t="s">
        <v>3567</v>
      </c>
      <c r="E2134" s="118" t="s">
        <v>2856</v>
      </c>
      <c r="F2134" s="119"/>
      <c r="G2134" s="119"/>
      <c r="H2134" s="119"/>
      <c r="I2134" s="119"/>
      <c r="J2134" s="119"/>
      <c r="K2134" s="119"/>
      <c r="L2134" s="119"/>
      <c r="M2134" s="119"/>
      <c r="N2134" s="119"/>
      <c r="O2134" s="119"/>
      <c r="P2134" s="119"/>
      <c r="Q2134" s="119"/>
      <c r="R2134" s="119"/>
      <c r="S2134" s="119"/>
      <c r="T2134" s="119"/>
      <c r="U2134" s="119"/>
      <c r="V2134" s="119"/>
      <c r="W2134" s="119"/>
      <c r="X2134" s="119"/>
      <c r="Y2134" s="119"/>
      <c r="Z2134" s="119"/>
      <c r="AA2134" s="119"/>
      <c r="AB2134" s="119"/>
      <c r="AC2134" s="119"/>
      <c r="AD2134" s="119"/>
      <c r="AE2134" s="119"/>
      <c r="AF2134" s="119"/>
      <c r="AG2134" s="119"/>
      <c r="AH2134" s="119"/>
      <c r="AI2134" s="119"/>
      <c r="AJ2134" s="119"/>
      <c r="AK2134" s="119"/>
      <c r="AL2134" s="119"/>
      <c r="AM2134" s="119"/>
      <c r="AN2134" s="119"/>
      <c r="AO2134" s="119"/>
      <c r="AP2134" s="119"/>
      <c r="AQ2134" s="119"/>
      <c r="AR2134" s="119"/>
      <c r="AS2134" s="119"/>
      <c r="AT2134" s="119"/>
      <c r="AU2134" s="119"/>
      <c r="AV2134" s="119"/>
      <c r="AW2134" s="119"/>
      <c r="AX2134" s="119"/>
      <c r="AY2134" s="119"/>
      <c r="AZ2134" s="119"/>
      <c r="BA2134" s="119"/>
      <c r="BB2134" s="119"/>
      <c r="BC2134" s="119"/>
      <c r="BD2134" s="120"/>
      <c r="BE2134" s="119"/>
      <c r="BF2134" s="119"/>
      <c r="BG2134" s="119"/>
      <c r="BH2134" s="119"/>
      <c r="BI2134" s="120"/>
      <c r="BJ2134" s="119"/>
      <c r="BK2134" s="119"/>
      <c r="BL2134" s="119"/>
      <c r="BM2134" s="119"/>
      <c r="BN2134" s="119"/>
      <c r="BO2134" s="119"/>
      <c r="BP2134" s="119"/>
      <c r="BQ2134" s="119"/>
      <c r="BR2134" s="119"/>
      <c r="BS2134" s="119"/>
      <c r="BT2134" s="119"/>
      <c r="BU2134" s="119"/>
      <c r="BV2134" s="119"/>
      <c r="BW2134" s="119"/>
      <c r="BX2134" s="119"/>
      <c r="BY2134" s="119"/>
      <c r="BZ2134" s="119"/>
      <c r="CA2134" s="119"/>
      <c r="CB2134" s="119"/>
      <c r="CC2134" s="119"/>
      <c r="CD2134" s="119"/>
      <c r="CE2134" s="119"/>
      <c r="CF2134" s="119"/>
      <c r="CG2134" s="119"/>
      <c r="CH2134" s="119"/>
      <c r="CI2134" s="119"/>
      <c r="CJ2134" s="119"/>
      <c r="CK2134" s="119"/>
      <c r="CL2134" s="129"/>
      <c r="CM2134" s="129"/>
      <c r="CN2134" s="129"/>
      <c r="CO2134" s="129"/>
      <c r="CP2134" s="129"/>
      <c r="CQ2134" s="129"/>
      <c r="CR2134" s="129"/>
      <c r="CS2134" s="129"/>
      <c r="CT2134" s="129"/>
      <c r="CU2134" s="129"/>
      <c r="CV2134" s="129"/>
      <c r="CW2134" s="129"/>
      <c r="CX2134" s="129"/>
      <c r="CY2134" s="129"/>
      <c r="CZ2134" s="129"/>
      <c r="DA2134" s="129"/>
      <c r="DB2134" s="129"/>
      <c r="DC2134" s="129">
        <f t="shared" si="280"/>
        <v>0.10271827069769275</v>
      </c>
      <c r="DD2134" s="129">
        <f t="shared" si="280"/>
        <v>8.7377230268816566E-2</v>
      </c>
      <c r="DE2134" s="129">
        <f t="shared" si="280"/>
        <v>9.871626015102937E-2</v>
      </c>
      <c r="DF2134" s="129"/>
      <c r="DG2134" s="129">
        <f t="shared" si="280"/>
        <v>9.2713244331034381E-2</v>
      </c>
      <c r="DH2134" s="129">
        <f t="shared" si="280"/>
        <v>6.6700175777722567E-2</v>
      </c>
      <c r="DI2134" s="129">
        <f t="shared" si="280"/>
        <v>6.3521391823162868E-2</v>
      </c>
      <c r="DJ2134" s="129">
        <f t="shared" si="280"/>
        <v>5.4149334162027413E-2</v>
      </c>
      <c r="DK2134" s="129">
        <f t="shared" si="280"/>
        <v>7.3804435503142599E-2</v>
      </c>
      <c r="DL2134" s="129">
        <f t="shared" si="280"/>
        <v>7.6895188300797002E-2</v>
      </c>
      <c r="DM2134" s="129">
        <f t="shared" si="282"/>
        <v>4.6768201710824527E-2</v>
      </c>
      <c r="DN2134" s="129">
        <f t="shared" si="282"/>
        <v>5.6890291816321284E-2</v>
      </c>
      <c r="DO2134" s="129">
        <f t="shared" si="282"/>
        <v>5.5101804073884646E-2</v>
      </c>
      <c r="DP2134" s="129">
        <f t="shared" si="282"/>
        <v>5.0324027471085754E-2</v>
      </c>
      <c r="DQ2134" s="129">
        <f t="shared" si="282"/>
        <v>4.2708914740935654E-2</v>
      </c>
      <c r="DR2134" s="129">
        <f t="shared" si="282"/>
        <v>4.1526482189720604E-2</v>
      </c>
      <c r="DS2134" s="129">
        <f t="shared" si="282"/>
        <v>3.268308613108406E-2</v>
      </c>
      <c r="DT2134" s="129">
        <f t="shared" si="282"/>
        <v>3.1983112055615576E-2</v>
      </c>
      <c r="DU2134" s="129">
        <f t="shared" si="282"/>
        <v>2.8387477107727873E-2</v>
      </c>
      <c r="DV2134" s="129">
        <f t="shared" si="282"/>
        <v>2.5742081385504875E-2</v>
      </c>
      <c r="DW2134" s="129">
        <f t="shared" si="282"/>
        <v>1.9666538539927874E-2</v>
      </c>
      <c r="DX2134" s="129">
        <f t="shared" si="282"/>
        <v>1.910278658424509E-2</v>
      </c>
      <c r="DY2134" s="119"/>
    </row>
    <row r="2135" spans="1:206">
      <c r="A2135" s="176" t="s">
        <v>3541</v>
      </c>
      <c r="B2135" s="178" t="s">
        <v>3554</v>
      </c>
      <c r="C2135" t="s">
        <v>3533</v>
      </c>
      <c r="D2135" s="187" t="s">
        <v>3567</v>
      </c>
      <c r="E2135" s="118" t="s">
        <v>2857</v>
      </c>
      <c r="F2135" s="119"/>
      <c r="G2135" s="119"/>
      <c r="H2135" s="119"/>
      <c r="I2135" s="119"/>
      <c r="J2135" s="119"/>
      <c r="K2135" s="119"/>
      <c r="L2135" s="119"/>
      <c r="M2135" s="119"/>
      <c r="N2135" s="119"/>
      <c r="O2135" s="119"/>
      <c r="P2135" s="119"/>
      <c r="Q2135" s="119"/>
      <c r="R2135" s="119"/>
      <c r="S2135" s="119"/>
      <c r="T2135" s="119"/>
      <c r="U2135" s="119"/>
      <c r="V2135" s="119"/>
      <c r="W2135" s="119"/>
      <c r="X2135" s="119"/>
      <c r="Y2135" s="119"/>
      <c r="Z2135" s="119"/>
      <c r="AA2135" s="119"/>
      <c r="AB2135" s="119"/>
      <c r="AC2135" s="119"/>
      <c r="AD2135" s="119"/>
      <c r="AE2135" s="119"/>
      <c r="AF2135" s="119"/>
      <c r="AG2135" s="119"/>
      <c r="AH2135" s="119"/>
      <c r="AI2135" s="119"/>
      <c r="AJ2135" s="119"/>
      <c r="AK2135" s="119"/>
      <c r="AL2135" s="119"/>
      <c r="AM2135" s="119"/>
      <c r="AN2135" s="119"/>
      <c r="AO2135" s="119"/>
      <c r="AP2135" s="119"/>
      <c r="AQ2135" s="119"/>
      <c r="AR2135" s="119"/>
      <c r="AS2135" s="119"/>
      <c r="AT2135" s="119"/>
      <c r="AU2135" s="119"/>
      <c r="AV2135" s="119"/>
      <c r="AW2135" s="119"/>
      <c r="AX2135" s="119"/>
      <c r="AY2135" s="119"/>
      <c r="AZ2135" s="119"/>
      <c r="BA2135" s="119"/>
      <c r="BB2135" s="119"/>
      <c r="BC2135" s="119"/>
      <c r="BD2135" s="120"/>
      <c r="BE2135" s="119"/>
      <c r="BF2135" s="119"/>
      <c r="BG2135" s="119"/>
      <c r="BH2135" s="119"/>
      <c r="BI2135" s="120"/>
      <c r="BJ2135" s="119"/>
      <c r="BK2135" s="119"/>
      <c r="BL2135" s="119"/>
      <c r="BM2135" s="119"/>
      <c r="BN2135" s="119"/>
      <c r="BO2135" s="119"/>
      <c r="BP2135" s="119"/>
      <c r="BQ2135" s="119"/>
      <c r="BR2135" s="119"/>
      <c r="BS2135" s="119"/>
      <c r="BT2135" s="119"/>
      <c r="BU2135" s="119"/>
      <c r="BV2135" s="119"/>
      <c r="BW2135" s="119"/>
      <c r="BX2135" s="119"/>
      <c r="BY2135" s="119"/>
      <c r="BZ2135" s="119"/>
      <c r="CA2135" s="119"/>
      <c r="CB2135" s="119"/>
      <c r="CC2135" s="119"/>
      <c r="CD2135" s="119"/>
      <c r="CE2135" s="119"/>
      <c r="CF2135" s="119"/>
      <c r="CG2135" s="119"/>
      <c r="CH2135" s="119"/>
      <c r="CI2135" s="119"/>
      <c r="CJ2135" s="119"/>
      <c r="CK2135" s="119"/>
      <c r="CL2135" s="129"/>
      <c r="CM2135" s="129"/>
      <c r="CN2135" s="129"/>
      <c r="CO2135" s="129"/>
      <c r="CP2135" s="129"/>
      <c r="CQ2135" s="129"/>
      <c r="CR2135" s="129"/>
      <c r="CS2135" s="129"/>
      <c r="CT2135" s="129"/>
      <c r="CU2135" s="129"/>
      <c r="CV2135" s="129"/>
      <c r="CW2135" s="129"/>
      <c r="CX2135" s="129"/>
      <c r="CY2135" s="129"/>
      <c r="CZ2135" s="129"/>
      <c r="DA2135" s="129"/>
      <c r="DB2135" s="129">
        <f t="shared" si="280"/>
        <v>0.10489237919569558</v>
      </c>
      <c r="DC2135" s="129">
        <f t="shared" si="280"/>
        <v>0.10263386139100797</v>
      </c>
      <c r="DD2135" s="129">
        <f t="shared" si="280"/>
        <v>8.8003534207107326E-2</v>
      </c>
      <c r="DE2135" s="129">
        <f t="shared" si="280"/>
        <v>8.0059661898017567E-2</v>
      </c>
      <c r="DF2135" s="129">
        <f t="shared" si="280"/>
        <v>8.3163505962759302E-2</v>
      </c>
      <c r="DG2135" s="129">
        <f t="shared" si="280"/>
        <v>8.149846996107904E-2</v>
      </c>
      <c r="DH2135" s="129">
        <f t="shared" si="280"/>
        <v>8.4382221891657103E-2</v>
      </c>
      <c r="DI2135" s="129">
        <f t="shared" si="280"/>
        <v>8.3951768707850039E-2</v>
      </c>
      <c r="DJ2135" s="129">
        <f t="shared" si="280"/>
        <v>9.1304340246606538E-2</v>
      </c>
      <c r="DK2135" s="129">
        <f t="shared" si="280"/>
        <v>8.7568381438044185E-2</v>
      </c>
      <c r="DL2135" s="129">
        <f t="shared" si="280"/>
        <v>8.389167573537111E-2</v>
      </c>
      <c r="DM2135" s="129">
        <f t="shared" si="282"/>
        <v>8.3687742185621458E-2</v>
      </c>
      <c r="DN2135" s="129">
        <f t="shared" si="282"/>
        <v>7.2998638036786676E-2</v>
      </c>
      <c r="DO2135" s="129">
        <f t="shared" si="282"/>
        <v>6.356366001894502E-2</v>
      </c>
      <c r="DP2135" s="129">
        <f t="shared" si="282"/>
        <v>5.5071811611731643E-2</v>
      </c>
      <c r="DQ2135" s="129">
        <f t="shared" si="282"/>
        <v>4.9688316365184101E-2</v>
      </c>
      <c r="DR2135" s="129">
        <f t="shared" si="282"/>
        <v>4.4798226169027094E-2</v>
      </c>
      <c r="DS2135" s="129">
        <f t="shared" si="282"/>
        <v>4.187501233816121E-2</v>
      </c>
      <c r="DT2135" s="129">
        <f t="shared" si="282"/>
        <v>3.7524640190796633E-2</v>
      </c>
      <c r="DU2135" s="129">
        <f t="shared" si="282"/>
        <v>3.1743144770260932E-2</v>
      </c>
      <c r="DV2135" s="129">
        <f t="shared" si="282"/>
        <v>2.6998693671402365E-2</v>
      </c>
      <c r="DW2135" s="129">
        <f t="shared" si="282"/>
        <v>2.4429443845998669E-2</v>
      </c>
      <c r="DX2135" s="129">
        <f t="shared" si="282"/>
        <v>2.3488855906632453E-2</v>
      </c>
      <c r="DY2135" s="119"/>
    </row>
    <row r="2136" spans="1:206">
      <c r="A2136" s="176" t="s">
        <v>3541</v>
      </c>
      <c r="B2136" s="178" t="s">
        <v>3554</v>
      </c>
      <c r="C2136" t="s">
        <v>3533</v>
      </c>
      <c r="D2136" s="187" t="s">
        <v>3567</v>
      </c>
      <c r="E2136" s="118" t="s">
        <v>2858</v>
      </c>
      <c r="F2136" s="119"/>
      <c r="G2136" s="119"/>
      <c r="H2136" s="119"/>
      <c r="I2136" s="119"/>
      <c r="J2136" s="119"/>
      <c r="K2136" s="119"/>
      <c r="L2136" s="119"/>
      <c r="M2136" s="119"/>
      <c r="N2136" s="119"/>
      <c r="O2136" s="119"/>
      <c r="P2136" s="119"/>
      <c r="Q2136" s="119"/>
      <c r="R2136" s="119"/>
      <c r="S2136" s="119"/>
      <c r="T2136" s="119"/>
      <c r="U2136" s="119"/>
      <c r="V2136" s="119"/>
      <c r="W2136" s="119"/>
      <c r="X2136" s="119"/>
      <c r="Y2136" s="119"/>
      <c r="Z2136" s="119"/>
      <c r="AA2136" s="119"/>
      <c r="AB2136" s="119"/>
      <c r="AC2136" s="119"/>
      <c r="AD2136" s="119"/>
      <c r="AE2136" s="119"/>
      <c r="AF2136" s="119"/>
      <c r="AG2136" s="119"/>
      <c r="AH2136" s="119"/>
      <c r="AI2136" s="119"/>
      <c r="AJ2136" s="119"/>
      <c r="AK2136" s="119"/>
      <c r="AL2136" s="119"/>
      <c r="AM2136" s="119"/>
      <c r="AN2136" s="119"/>
      <c r="AO2136" s="119"/>
      <c r="AP2136" s="119"/>
      <c r="AQ2136" s="119"/>
      <c r="AR2136" s="119"/>
      <c r="AS2136" s="119"/>
      <c r="AT2136" s="119"/>
      <c r="AU2136" s="119"/>
      <c r="AV2136" s="119"/>
      <c r="AW2136" s="119"/>
      <c r="AX2136" s="119"/>
      <c r="AY2136" s="119"/>
      <c r="AZ2136" s="119"/>
      <c r="BA2136" s="119"/>
      <c r="BB2136" s="119"/>
      <c r="BC2136" s="119"/>
      <c r="BD2136" s="120"/>
      <c r="BE2136" s="119"/>
      <c r="BF2136" s="119"/>
      <c r="BG2136" s="119"/>
      <c r="BH2136" s="119"/>
      <c r="BI2136" s="120"/>
      <c r="BJ2136" s="119"/>
      <c r="BK2136" s="119"/>
      <c r="BL2136" s="119"/>
      <c r="BM2136" s="119"/>
      <c r="BN2136" s="119"/>
      <c r="BO2136" s="119"/>
      <c r="BP2136" s="119"/>
      <c r="BQ2136" s="119"/>
      <c r="BR2136" s="119"/>
      <c r="BS2136" s="119"/>
      <c r="BT2136" s="119"/>
      <c r="BU2136" s="119"/>
      <c r="BV2136" s="119"/>
      <c r="BW2136" s="119"/>
      <c r="BX2136" s="119"/>
      <c r="BY2136" s="119"/>
      <c r="BZ2136" s="119"/>
      <c r="CA2136" s="119"/>
      <c r="CB2136" s="119"/>
      <c r="CC2136" s="119"/>
      <c r="CD2136" s="119"/>
      <c r="CE2136" s="119"/>
      <c r="CF2136" s="119"/>
      <c r="CG2136" s="119"/>
      <c r="CH2136" s="119"/>
      <c r="CI2136" s="119"/>
      <c r="CJ2136" s="119"/>
      <c r="CK2136" s="119"/>
      <c r="CL2136" s="119"/>
      <c r="CM2136" s="119"/>
      <c r="CN2136" s="119"/>
      <c r="CO2136" s="119"/>
      <c r="CP2136" s="119"/>
      <c r="CQ2136" s="119"/>
      <c r="CR2136" s="119"/>
      <c r="CS2136" s="119"/>
      <c r="CT2136" s="119"/>
      <c r="CU2136" s="119"/>
      <c r="CV2136" s="119"/>
      <c r="CW2136" s="119"/>
      <c r="CX2136" s="119"/>
      <c r="CY2136" s="119"/>
      <c r="CZ2136" s="119"/>
      <c r="DA2136" s="119"/>
      <c r="DB2136" s="119"/>
      <c r="DC2136" s="119"/>
      <c r="DD2136" s="119"/>
      <c r="DE2136" s="119"/>
      <c r="DF2136" s="119"/>
      <c r="DG2136" s="119"/>
      <c r="DH2136" s="119"/>
      <c r="DI2136" s="119"/>
      <c r="DJ2136" s="119"/>
      <c r="DK2136" s="119"/>
      <c r="DL2136" s="119"/>
      <c r="DM2136" s="119"/>
      <c r="DN2136" s="119"/>
      <c r="DO2136" s="119"/>
      <c r="DP2136" s="119"/>
      <c r="DQ2136" s="119"/>
      <c r="DR2136" s="119"/>
      <c r="DS2136" s="130"/>
      <c r="DT2136" s="119"/>
      <c r="DU2136" s="119"/>
      <c r="DV2136" s="119"/>
      <c r="DW2136" s="119"/>
      <c r="DX2136" s="119"/>
      <c r="DY2136" s="119"/>
    </row>
    <row r="2137" spans="1:206" s="69" customFormat="1">
      <c r="A2137" s="193" t="s">
        <v>3542</v>
      </c>
      <c r="B2137" s="185" t="s">
        <v>3555</v>
      </c>
      <c r="C2137" s="67" t="s">
        <v>3533</v>
      </c>
      <c r="D2137" s="188" t="s">
        <v>3568</v>
      </c>
      <c r="E2137" s="115" t="s">
        <v>2859</v>
      </c>
      <c r="F2137" s="123"/>
      <c r="G2137" s="123"/>
      <c r="H2137" s="123"/>
      <c r="I2137" s="123"/>
      <c r="J2137" s="123"/>
      <c r="K2137" s="123"/>
      <c r="L2137" s="123"/>
      <c r="M2137" s="123"/>
      <c r="N2137" s="123"/>
      <c r="O2137" s="123"/>
      <c r="P2137" s="123"/>
      <c r="Q2137" s="123"/>
      <c r="R2137" s="123"/>
      <c r="S2137" s="123"/>
      <c r="T2137" s="123"/>
      <c r="U2137" s="123"/>
      <c r="V2137" s="123"/>
      <c r="W2137" s="123"/>
      <c r="X2137" s="123"/>
      <c r="Y2137" s="123"/>
      <c r="Z2137" s="123"/>
      <c r="AA2137" s="123"/>
      <c r="AB2137" s="123"/>
      <c r="AC2137" s="123"/>
      <c r="AD2137" s="123"/>
      <c r="AE2137" s="123"/>
      <c r="AF2137" s="123"/>
      <c r="AG2137" s="123"/>
      <c r="AH2137" s="123"/>
      <c r="AI2137" s="123"/>
      <c r="AJ2137" s="123"/>
      <c r="AK2137" s="123"/>
      <c r="AL2137" s="123"/>
      <c r="AM2137" s="123"/>
      <c r="AN2137" s="123"/>
      <c r="AO2137" s="123"/>
      <c r="AP2137" s="123"/>
      <c r="AQ2137" s="123"/>
      <c r="AR2137" s="123"/>
      <c r="AS2137" s="123"/>
      <c r="AT2137" s="123"/>
      <c r="AU2137" s="123"/>
      <c r="AV2137" s="123"/>
      <c r="AW2137" s="123"/>
      <c r="AX2137" s="123"/>
      <c r="AY2137" s="123"/>
      <c r="AZ2137" s="123"/>
      <c r="BA2137" s="123"/>
      <c r="BB2137" s="123"/>
      <c r="BC2137" s="123"/>
      <c r="BD2137" s="131"/>
      <c r="BE2137" s="123"/>
      <c r="BF2137" s="123"/>
      <c r="BG2137" s="123"/>
      <c r="BH2137" s="123"/>
      <c r="BI2137" s="131"/>
      <c r="BJ2137" s="123"/>
      <c r="BK2137" s="123"/>
      <c r="BL2137" s="123"/>
      <c r="BM2137" s="123"/>
      <c r="BN2137" s="123"/>
      <c r="BO2137" s="123"/>
      <c r="BP2137" s="123"/>
      <c r="BQ2137" s="123"/>
      <c r="BR2137" s="123"/>
      <c r="BS2137" s="123"/>
      <c r="BT2137" s="123"/>
      <c r="BU2137" s="123"/>
      <c r="BV2137" s="123"/>
      <c r="BW2137" s="123"/>
      <c r="BX2137" s="123"/>
      <c r="BY2137" s="123"/>
      <c r="BZ2137" s="123"/>
      <c r="CA2137" s="123"/>
      <c r="CB2137" s="123"/>
      <c r="CC2137" s="123"/>
      <c r="CD2137" s="123"/>
      <c r="CE2137" s="123"/>
      <c r="CF2137" s="123"/>
      <c r="CG2137" s="123"/>
      <c r="CH2137" s="123"/>
      <c r="CI2137" s="123"/>
      <c r="CJ2137" s="123"/>
      <c r="CK2137" s="123"/>
      <c r="CL2137" s="123"/>
      <c r="CM2137" s="123"/>
      <c r="CN2137" s="123"/>
      <c r="CO2137" s="123"/>
      <c r="CP2137" s="123"/>
      <c r="CQ2137" s="123"/>
      <c r="CR2137" s="144">
        <f t="shared" ref="CR2137:DW2137" si="283">CR1892+CR1933+CR1977+CR2044+CR2075+CR2109</f>
        <v>374.03946182945651</v>
      </c>
      <c r="CS2137" s="144">
        <f t="shared" si="283"/>
        <v>377.23358367494041</v>
      </c>
      <c r="CT2137" s="144">
        <f t="shared" si="283"/>
        <v>386.08405597630582</v>
      </c>
      <c r="CU2137" s="144">
        <f t="shared" si="283"/>
        <v>391.96596506267645</v>
      </c>
      <c r="CV2137" s="144">
        <f t="shared" si="283"/>
        <v>406.03249508780186</v>
      </c>
      <c r="CW2137" s="144">
        <f t="shared" si="283"/>
        <v>420.59211310889384</v>
      </c>
      <c r="CX2137" s="144">
        <f t="shared" si="283"/>
        <v>431.41068590541454</v>
      </c>
      <c r="CY2137" s="144">
        <f t="shared" si="283"/>
        <v>442.18273281908603</v>
      </c>
      <c r="CZ2137" s="144">
        <f t="shared" si="283"/>
        <v>447.07750211644918</v>
      </c>
      <c r="DA2137" s="144">
        <f t="shared" si="283"/>
        <v>459.57056089835606</v>
      </c>
      <c r="DB2137" s="144">
        <f t="shared" si="283"/>
        <v>457.96216542339897</v>
      </c>
      <c r="DC2137" s="144">
        <f t="shared" si="283"/>
        <v>473.04114398579816</v>
      </c>
      <c r="DD2137" s="144">
        <f t="shared" si="283"/>
        <v>482.41722533055491</v>
      </c>
      <c r="DE2137" s="144">
        <f t="shared" si="283"/>
        <v>502.01190484728056</v>
      </c>
      <c r="DF2137" s="144">
        <f t="shared" si="283"/>
        <v>531.6363105175767</v>
      </c>
      <c r="DG2137" s="144">
        <f t="shared" si="283"/>
        <v>538.91672265502825</v>
      </c>
      <c r="DH2137" s="144">
        <f t="shared" si="283"/>
        <v>551.06216009247089</v>
      </c>
      <c r="DI2137" s="144">
        <f t="shared" si="283"/>
        <v>567.07099387417497</v>
      </c>
      <c r="DJ2137" s="144">
        <f t="shared" si="283"/>
        <v>591.98730416759167</v>
      </c>
      <c r="DK2137" s="144">
        <f t="shared" si="283"/>
        <v>604.07563872828064</v>
      </c>
      <c r="DL2137" s="144">
        <f t="shared" si="283"/>
        <v>618.685633440179</v>
      </c>
      <c r="DM2137" s="144">
        <f t="shared" si="283"/>
        <v>631.86330653593552</v>
      </c>
      <c r="DN2137" s="144">
        <f t="shared" si="283"/>
        <v>660.63485932148546</v>
      </c>
      <c r="DO2137" s="144">
        <f t="shared" si="283"/>
        <v>677.60526194876491</v>
      </c>
      <c r="DP2137" s="144">
        <f t="shared" si="283"/>
        <v>690.67643888981297</v>
      </c>
      <c r="DQ2137" s="144">
        <f t="shared" si="283"/>
        <v>704.66154433316808</v>
      </c>
      <c r="DR2137" s="144">
        <f t="shared" si="283"/>
        <v>722.2376298125148</v>
      </c>
      <c r="DS2137" s="144">
        <f t="shared" si="283"/>
        <v>740.3989508260521</v>
      </c>
      <c r="DT2137" s="144">
        <f t="shared" si="283"/>
        <v>754.79077785509401</v>
      </c>
      <c r="DU2137" s="144">
        <f t="shared" si="283"/>
        <v>769.35517772985941</v>
      </c>
      <c r="DV2137" s="144">
        <f t="shared" si="283"/>
        <v>754.90117041675785</v>
      </c>
      <c r="DW2137" s="144">
        <f t="shared" si="283"/>
        <v>800.5345911885903</v>
      </c>
      <c r="DX2137" s="123"/>
      <c r="DY2137" s="123"/>
    </row>
    <row r="2138" spans="1:206" s="69" customFormat="1">
      <c r="A2138" s="193" t="s">
        <v>3542</v>
      </c>
      <c r="B2138" s="185" t="s">
        <v>3555</v>
      </c>
      <c r="C2138" s="67" t="s">
        <v>3533</v>
      </c>
      <c r="D2138" s="188" t="s">
        <v>3568</v>
      </c>
      <c r="E2138" s="115" t="s">
        <v>2860</v>
      </c>
      <c r="F2138" s="123"/>
      <c r="G2138" s="123"/>
      <c r="H2138" s="123"/>
      <c r="I2138" s="123"/>
      <c r="J2138" s="123"/>
      <c r="K2138" s="123"/>
      <c r="L2138" s="123"/>
      <c r="M2138" s="123"/>
      <c r="N2138" s="123"/>
      <c r="O2138" s="123"/>
      <c r="P2138" s="123"/>
      <c r="Q2138" s="123"/>
      <c r="R2138" s="123"/>
      <c r="S2138" s="123"/>
      <c r="T2138" s="123"/>
      <c r="U2138" s="123"/>
      <c r="V2138" s="123"/>
      <c r="W2138" s="123"/>
      <c r="X2138" s="123"/>
      <c r="Y2138" s="123"/>
      <c r="Z2138" s="123"/>
      <c r="AA2138" s="123"/>
      <c r="AB2138" s="123"/>
      <c r="AC2138" s="123"/>
      <c r="AD2138" s="123"/>
      <c r="AE2138" s="123"/>
      <c r="AF2138" s="123"/>
      <c r="AG2138" s="123"/>
      <c r="AH2138" s="123"/>
      <c r="AI2138" s="123"/>
      <c r="AJ2138" s="123"/>
      <c r="AK2138" s="123"/>
      <c r="AL2138" s="123"/>
      <c r="AM2138" s="123"/>
      <c r="AN2138" s="123"/>
      <c r="AO2138" s="123"/>
      <c r="AP2138" s="123"/>
      <c r="AQ2138" s="123"/>
      <c r="AR2138" s="123"/>
      <c r="AS2138" s="123"/>
      <c r="AT2138" s="123"/>
      <c r="AU2138" s="123"/>
      <c r="AV2138" s="123"/>
      <c r="AW2138" s="123"/>
      <c r="AX2138" s="123"/>
      <c r="AY2138" s="123"/>
      <c r="AZ2138" s="123"/>
      <c r="BA2138" s="123"/>
      <c r="BB2138" s="123"/>
      <c r="BC2138" s="123"/>
      <c r="BD2138" s="131"/>
      <c r="BE2138" s="123"/>
      <c r="BF2138" s="123"/>
      <c r="BG2138" s="123"/>
      <c r="BH2138" s="123"/>
      <c r="BI2138" s="131"/>
      <c r="BJ2138" s="123"/>
      <c r="BK2138" s="123"/>
      <c r="BL2138" s="123"/>
      <c r="BM2138" s="123"/>
      <c r="BN2138" s="123"/>
      <c r="BO2138" s="123"/>
      <c r="BP2138" s="123"/>
      <c r="BQ2138" s="123"/>
      <c r="BR2138" s="123"/>
      <c r="BS2138" s="123"/>
      <c r="BT2138" s="123"/>
      <c r="BU2138" s="123"/>
      <c r="BV2138" s="123"/>
      <c r="BW2138" s="123"/>
      <c r="BX2138" s="123"/>
      <c r="BY2138" s="123"/>
      <c r="BZ2138" s="123"/>
      <c r="CA2138" s="123"/>
      <c r="CB2138" s="123"/>
      <c r="CC2138" s="123"/>
      <c r="CD2138" s="123"/>
      <c r="CE2138" s="123"/>
      <c r="CF2138" s="123"/>
      <c r="CG2138" s="123"/>
      <c r="CH2138" s="123"/>
      <c r="CI2138" s="123"/>
      <c r="CJ2138" s="123"/>
      <c r="CK2138" s="123"/>
      <c r="CL2138" s="123"/>
      <c r="CM2138" s="123"/>
      <c r="CN2138" s="123"/>
      <c r="CO2138" s="123"/>
      <c r="CP2138" s="123"/>
      <c r="CQ2138" s="123"/>
      <c r="CR2138" s="144">
        <f t="shared" ref="CR2138:DW2138" si="284">CR1893+CR1934+CR1979+CR2045+CR2076+CR2111</f>
        <v>2373.9520704627125</v>
      </c>
      <c r="CS2138" s="144">
        <f t="shared" si="284"/>
        <v>2468.8924648023549</v>
      </c>
      <c r="CT2138" s="144">
        <f t="shared" si="284"/>
        <v>2576.885609054777</v>
      </c>
      <c r="CU2138" s="144">
        <f t="shared" si="284"/>
        <v>2665.0526393825598</v>
      </c>
      <c r="CV2138" s="144">
        <f t="shared" si="284"/>
        <v>2793.450917584144</v>
      </c>
      <c r="CW2138" s="144">
        <f t="shared" si="284"/>
        <v>2883.1078340945855</v>
      </c>
      <c r="CX2138" s="144">
        <f t="shared" si="284"/>
        <v>3002.8297489460024</v>
      </c>
      <c r="CY2138" s="144">
        <f t="shared" si="284"/>
        <v>3080.7470880734927</v>
      </c>
      <c r="CZ2138" s="144">
        <f t="shared" si="284"/>
        <v>3070.1384049877993</v>
      </c>
      <c r="DA2138" s="144">
        <f t="shared" si="284"/>
        <v>3165.9089361543865</v>
      </c>
      <c r="DB2138" s="144">
        <f t="shared" si="284"/>
        <v>3275.8362192479581</v>
      </c>
      <c r="DC2138" s="144">
        <f t="shared" si="284"/>
        <v>3363.3911645449298</v>
      </c>
      <c r="DD2138" s="144">
        <f t="shared" si="284"/>
        <v>3516.1914748373588</v>
      </c>
      <c r="DE2138" s="144">
        <f t="shared" si="284"/>
        <v>3789.4880163463404</v>
      </c>
      <c r="DF2138" s="144">
        <f t="shared" si="284"/>
        <v>4097.4387408218072</v>
      </c>
      <c r="DG2138" s="144">
        <f t="shared" si="284"/>
        <v>4395.2206074934811</v>
      </c>
      <c r="DH2138" s="144">
        <f t="shared" si="284"/>
        <v>4625.2032573505267</v>
      </c>
      <c r="DI2138" s="144">
        <f t="shared" si="284"/>
        <v>4893.6144528855139</v>
      </c>
      <c r="DJ2138" s="144">
        <f t="shared" si="284"/>
        <v>5018.1978016312669</v>
      </c>
      <c r="DK2138" s="144">
        <f t="shared" si="284"/>
        <v>5126.604609563914</v>
      </c>
      <c r="DL2138" s="144">
        <f t="shared" si="284"/>
        <v>5417.0655455808901</v>
      </c>
      <c r="DM2138" s="144">
        <f t="shared" si="284"/>
        <v>5701.6598190649975</v>
      </c>
      <c r="DN2138" s="144">
        <f t="shared" si="284"/>
        <v>5886.2850466805048</v>
      </c>
      <c r="DO2138" s="144">
        <f t="shared" si="284"/>
        <v>6007.9010747795637</v>
      </c>
      <c r="DP2138" s="144">
        <f t="shared" si="284"/>
        <v>6136.4839120763345</v>
      </c>
      <c r="DQ2138" s="144">
        <f t="shared" si="284"/>
        <v>6209.9457628016153</v>
      </c>
      <c r="DR2138" s="144">
        <f t="shared" si="284"/>
        <v>6275.3231294142051</v>
      </c>
      <c r="DS2138" s="144">
        <f t="shared" si="284"/>
        <v>6502.071887685699</v>
      </c>
      <c r="DT2138" s="144">
        <f t="shared" si="284"/>
        <v>6706.6049315922983</v>
      </c>
      <c r="DU2138" s="144">
        <f t="shared" si="284"/>
        <v>6844.2757935374402</v>
      </c>
      <c r="DV2138" s="144">
        <f t="shared" si="284"/>
        <v>6785.3338677614447</v>
      </c>
      <c r="DW2138" s="144">
        <f t="shared" si="284"/>
        <v>7100.5816956148028</v>
      </c>
      <c r="DX2138" s="123"/>
      <c r="DY2138" s="123"/>
    </row>
    <row r="2139" spans="1:206" s="69" customFormat="1">
      <c r="A2139" s="193" t="s">
        <v>3542</v>
      </c>
      <c r="B2139" s="185" t="s">
        <v>3555</v>
      </c>
      <c r="C2139" s="67" t="s">
        <v>3533</v>
      </c>
      <c r="D2139" s="188" t="s">
        <v>3568</v>
      </c>
      <c r="E2139" s="115" t="s">
        <v>2861</v>
      </c>
      <c r="F2139" s="123"/>
      <c r="G2139" s="123"/>
      <c r="H2139" s="123"/>
      <c r="I2139" s="123"/>
      <c r="J2139" s="123"/>
      <c r="K2139" s="123"/>
      <c r="L2139" s="123"/>
      <c r="M2139" s="123"/>
      <c r="N2139" s="123"/>
      <c r="O2139" s="123"/>
      <c r="P2139" s="123"/>
      <c r="Q2139" s="123"/>
      <c r="R2139" s="123"/>
      <c r="S2139" s="123"/>
      <c r="T2139" s="123"/>
      <c r="U2139" s="123"/>
      <c r="V2139" s="123"/>
      <c r="W2139" s="123"/>
      <c r="X2139" s="123"/>
      <c r="Y2139" s="123"/>
      <c r="Z2139" s="123"/>
      <c r="AA2139" s="123"/>
      <c r="AB2139" s="123"/>
      <c r="AC2139" s="123"/>
      <c r="AD2139" s="123"/>
      <c r="AE2139" s="123"/>
      <c r="AF2139" s="123"/>
      <c r="AG2139" s="123"/>
      <c r="AH2139" s="123"/>
      <c r="AI2139" s="123"/>
      <c r="AJ2139" s="123"/>
      <c r="AK2139" s="123"/>
      <c r="AL2139" s="123"/>
      <c r="AM2139" s="123"/>
      <c r="AN2139" s="123"/>
      <c r="AO2139" s="123"/>
      <c r="AP2139" s="123"/>
      <c r="AQ2139" s="123"/>
      <c r="AR2139" s="123"/>
      <c r="AS2139" s="123"/>
      <c r="AT2139" s="123"/>
      <c r="AU2139" s="123"/>
      <c r="AV2139" s="123"/>
      <c r="AW2139" s="123"/>
      <c r="AX2139" s="123"/>
      <c r="AY2139" s="123"/>
      <c r="AZ2139" s="123"/>
      <c r="BA2139" s="123"/>
      <c r="BB2139" s="123"/>
      <c r="BC2139" s="123"/>
      <c r="BD2139" s="131"/>
      <c r="BE2139" s="123"/>
      <c r="BF2139" s="123"/>
      <c r="BG2139" s="123"/>
      <c r="BH2139" s="123"/>
      <c r="BI2139" s="131"/>
      <c r="BJ2139" s="123"/>
      <c r="BK2139" s="123"/>
      <c r="BL2139" s="123"/>
      <c r="BM2139" s="123"/>
      <c r="BN2139" s="123"/>
      <c r="BO2139" s="123"/>
      <c r="BP2139" s="123"/>
      <c r="BQ2139" s="123"/>
      <c r="BR2139" s="123"/>
      <c r="BS2139" s="123"/>
      <c r="BT2139" s="123"/>
      <c r="BU2139" s="123"/>
      <c r="BV2139" s="123"/>
      <c r="BW2139" s="123"/>
      <c r="BX2139" s="123"/>
      <c r="BY2139" s="123"/>
      <c r="BZ2139" s="123"/>
      <c r="CA2139" s="123"/>
      <c r="CB2139" s="123"/>
      <c r="CC2139" s="123"/>
      <c r="CD2139" s="123"/>
      <c r="CE2139" s="123"/>
      <c r="CF2139" s="123"/>
      <c r="CG2139" s="123"/>
      <c r="CH2139" s="123"/>
      <c r="CI2139" s="123"/>
      <c r="CJ2139" s="123"/>
      <c r="CK2139" s="123"/>
      <c r="CL2139" s="123"/>
      <c r="CM2139" s="123"/>
      <c r="CN2139" s="123"/>
      <c r="CO2139" s="123"/>
      <c r="CP2139" s="123"/>
      <c r="CQ2139" s="123"/>
      <c r="CR2139" s="144"/>
      <c r="CS2139" s="144"/>
      <c r="CT2139" s="144"/>
      <c r="CU2139" s="144">
        <f t="shared" ref="CU2139:DW2139" si="285">CU1894+CU1936+CU1981+CU2046+CU2078+CU2113</f>
        <v>1199.4949582246554</v>
      </c>
      <c r="CV2139" s="144">
        <f t="shared" si="285"/>
        <v>1087.2648324474812</v>
      </c>
      <c r="CW2139" s="144">
        <f t="shared" si="285"/>
        <v>1050.0725029264056</v>
      </c>
      <c r="CX2139" s="144">
        <f t="shared" si="285"/>
        <v>1021.6377155359896</v>
      </c>
      <c r="CY2139" s="144">
        <f t="shared" si="285"/>
        <v>971.95692812596633</v>
      </c>
      <c r="CZ2139" s="144">
        <f t="shared" si="285"/>
        <v>954.99159421748504</v>
      </c>
      <c r="DA2139" s="144">
        <f t="shared" si="285"/>
        <v>943.32930304708555</v>
      </c>
      <c r="DB2139" s="144">
        <f t="shared" si="285"/>
        <v>947.02037247269311</v>
      </c>
      <c r="DC2139" s="144">
        <f t="shared" si="285"/>
        <v>953.98252088246818</v>
      </c>
      <c r="DD2139" s="144">
        <f t="shared" si="285"/>
        <v>951.67844104342976</v>
      </c>
      <c r="DE2139" s="144">
        <f t="shared" si="285"/>
        <v>976.16019807679083</v>
      </c>
      <c r="DF2139" s="144">
        <f t="shared" si="285"/>
        <v>984.28136600898711</v>
      </c>
      <c r="DG2139" s="144">
        <f t="shared" si="285"/>
        <v>990.83356409406599</v>
      </c>
      <c r="DH2139" s="144">
        <f t="shared" si="285"/>
        <v>1027.2358604934152</v>
      </c>
      <c r="DI2139" s="144">
        <f t="shared" si="285"/>
        <v>1027.7496673727787</v>
      </c>
      <c r="DJ2139" s="144">
        <f t="shared" si="285"/>
        <v>1028.2612672937023</v>
      </c>
      <c r="DK2139" s="144">
        <f t="shared" si="285"/>
        <v>953.3198171784386</v>
      </c>
      <c r="DL2139" s="144">
        <f t="shared" si="285"/>
        <v>999.58957960015027</v>
      </c>
      <c r="DM2139" s="144">
        <f t="shared" si="285"/>
        <v>1030.8129611357995</v>
      </c>
      <c r="DN2139" s="144">
        <f t="shared" si="285"/>
        <v>1027.3012575235746</v>
      </c>
      <c r="DO2139" s="144">
        <f t="shared" si="285"/>
        <v>1001.1045723299469</v>
      </c>
      <c r="DP2139" s="144">
        <f t="shared" si="285"/>
        <v>984.54589483588427</v>
      </c>
      <c r="DQ2139" s="144">
        <f t="shared" si="285"/>
        <v>959.42643882313382</v>
      </c>
      <c r="DR2139" s="144">
        <f t="shared" si="285"/>
        <v>980.90001817910388</v>
      </c>
      <c r="DS2139" s="144">
        <f t="shared" si="285"/>
        <v>987.97549573591903</v>
      </c>
      <c r="DT2139" s="144">
        <f t="shared" si="285"/>
        <v>1025.5689289325639</v>
      </c>
      <c r="DU2139" s="144">
        <f t="shared" si="285"/>
        <v>1010.5529226301602</v>
      </c>
      <c r="DV2139" s="144">
        <f t="shared" si="285"/>
        <v>964.72073619153457</v>
      </c>
      <c r="DW2139" s="144">
        <f t="shared" si="285"/>
        <v>1001.5555302969848</v>
      </c>
      <c r="DX2139" s="123"/>
      <c r="DY2139" s="123"/>
    </row>
    <row r="2140" spans="1:206" s="69" customFormat="1">
      <c r="A2140" s="193" t="s">
        <v>3542</v>
      </c>
      <c r="B2140" s="185" t="s">
        <v>3555</v>
      </c>
      <c r="C2140" s="67" t="s">
        <v>3533</v>
      </c>
      <c r="D2140" s="188" t="s">
        <v>3568</v>
      </c>
      <c r="E2140" s="115" t="s">
        <v>2862</v>
      </c>
      <c r="F2140" s="123"/>
      <c r="G2140" s="123"/>
      <c r="H2140" s="123"/>
      <c r="I2140" s="123"/>
      <c r="J2140" s="123"/>
      <c r="K2140" s="123"/>
      <c r="L2140" s="123"/>
      <c r="M2140" s="123"/>
      <c r="N2140" s="123"/>
      <c r="O2140" s="123"/>
      <c r="P2140" s="123"/>
      <c r="Q2140" s="123"/>
      <c r="R2140" s="123"/>
      <c r="S2140" s="123"/>
      <c r="T2140" s="123"/>
      <c r="U2140" s="123"/>
      <c r="V2140" s="123"/>
      <c r="W2140" s="123"/>
      <c r="X2140" s="123"/>
      <c r="Y2140" s="123"/>
      <c r="Z2140" s="123"/>
      <c r="AA2140" s="123"/>
      <c r="AB2140" s="123"/>
      <c r="AC2140" s="123"/>
      <c r="AD2140" s="123"/>
      <c r="AE2140" s="123"/>
      <c r="AF2140" s="123"/>
      <c r="AG2140" s="123"/>
      <c r="AH2140" s="123"/>
      <c r="AI2140" s="123"/>
      <c r="AJ2140" s="123"/>
      <c r="AK2140" s="123"/>
      <c r="AL2140" s="123"/>
      <c r="AM2140" s="123"/>
      <c r="AN2140" s="123"/>
      <c r="AO2140" s="123"/>
      <c r="AP2140" s="123"/>
      <c r="AQ2140" s="123"/>
      <c r="AR2140" s="123"/>
      <c r="AS2140" s="123"/>
      <c r="AT2140" s="123"/>
      <c r="AU2140" s="123"/>
      <c r="AV2140" s="123"/>
      <c r="AW2140" s="123"/>
      <c r="AX2140" s="123"/>
      <c r="AY2140" s="123"/>
      <c r="AZ2140" s="123"/>
      <c r="BA2140" s="123"/>
      <c r="BB2140" s="123"/>
      <c r="BC2140" s="123"/>
      <c r="BD2140" s="131"/>
      <c r="BE2140" s="123"/>
      <c r="BF2140" s="123"/>
      <c r="BG2140" s="123"/>
      <c r="BH2140" s="123"/>
      <c r="BI2140" s="131"/>
      <c r="BJ2140" s="123"/>
      <c r="BK2140" s="123"/>
      <c r="BL2140" s="123"/>
      <c r="BM2140" s="123"/>
      <c r="BN2140" s="123"/>
      <c r="BO2140" s="123"/>
      <c r="BP2140" s="123"/>
      <c r="BQ2140" s="123"/>
      <c r="BR2140" s="123"/>
      <c r="BS2140" s="123"/>
      <c r="BT2140" s="123"/>
      <c r="BU2140" s="123"/>
      <c r="BV2140" s="123"/>
      <c r="BW2140" s="123"/>
      <c r="BX2140" s="123"/>
      <c r="BY2140" s="123"/>
      <c r="BZ2140" s="123"/>
      <c r="CA2140" s="123"/>
      <c r="CB2140" s="123"/>
      <c r="CC2140" s="123"/>
      <c r="CD2140" s="123"/>
      <c r="CE2140" s="123"/>
      <c r="CF2140" s="123"/>
      <c r="CG2140" s="123"/>
      <c r="CH2140" s="123"/>
      <c r="CI2140" s="123"/>
      <c r="CJ2140" s="123"/>
      <c r="CK2140" s="123"/>
      <c r="CL2140" s="123"/>
      <c r="CM2140" s="123"/>
      <c r="CN2140" s="123"/>
      <c r="CO2140" s="123"/>
      <c r="CP2140" s="123"/>
      <c r="CQ2140" s="123"/>
      <c r="CR2140" s="144">
        <f t="shared" ref="CR2140:DW2140" si="286">CR1896+CR1937+CR1982+CR2047+CR2079+CR2114</f>
        <v>429.26638156097903</v>
      </c>
      <c r="CS2140" s="144">
        <f t="shared" si="286"/>
        <v>434.3773115106917</v>
      </c>
      <c r="CT2140" s="144">
        <f t="shared" si="286"/>
        <v>444.36860368662036</v>
      </c>
      <c r="CU2140" s="144">
        <f t="shared" si="286"/>
        <v>448.12979362221483</v>
      </c>
      <c r="CV2140" s="144">
        <f t="shared" si="286"/>
        <v>475.89931709842978</v>
      </c>
      <c r="CW2140" s="144">
        <f t="shared" si="286"/>
        <v>484.30434488636268</v>
      </c>
      <c r="CX2140" s="144">
        <f t="shared" si="286"/>
        <v>499.54067269319921</v>
      </c>
      <c r="CY2140" s="144">
        <f t="shared" si="286"/>
        <v>520.12756119880112</v>
      </c>
      <c r="CZ2140" s="144">
        <f t="shared" si="286"/>
        <v>537.49861384788505</v>
      </c>
      <c r="DA2140" s="144">
        <f t="shared" si="286"/>
        <v>538.48271589413855</v>
      </c>
      <c r="DB2140" s="144">
        <f t="shared" si="286"/>
        <v>556.31718537401946</v>
      </c>
      <c r="DC2140" s="144">
        <f t="shared" si="286"/>
        <v>565.1179358847146</v>
      </c>
      <c r="DD2140" s="144">
        <f t="shared" si="286"/>
        <v>573.62820138433301</v>
      </c>
      <c r="DE2140" s="144">
        <f t="shared" si="286"/>
        <v>581.28015934182451</v>
      </c>
      <c r="DF2140" s="144">
        <f t="shared" si="286"/>
        <v>616.52525582985129</v>
      </c>
      <c r="DG2140" s="144">
        <f t="shared" si="286"/>
        <v>642.10992275479737</v>
      </c>
      <c r="DH2140" s="144">
        <f t="shared" si="286"/>
        <v>667.87023544238275</v>
      </c>
      <c r="DI2140" s="144">
        <f t="shared" si="286"/>
        <v>694.01793141533233</v>
      </c>
      <c r="DJ2140" s="144">
        <f t="shared" si="286"/>
        <v>715.60837958098409</v>
      </c>
      <c r="DK2140" s="144">
        <f t="shared" si="286"/>
        <v>700.09243902017317</v>
      </c>
      <c r="DL2140" s="144">
        <f t="shared" si="286"/>
        <v>731.16936816166344</v>
      </c>
      <c r="DM2140" s="144">
        <f t="shared" si="286"/>
        <v>750.98088517065435</v>
      </c>
      <c r="DN2140" s="144">
        <f t="shared" si="286"/>
        <v>781.8457120203002</v>
      </c>
      <c r="DO2140" s="144">
        <f t="shared" si="286"/>
        <v>802.7389428714464</v>
      </c>
      <c r="DP2140" s="144">
        <f t="shared" si="286"/>
        <v>810.05172135739792</v>
      </c>
      <c r="DQ2140" s="144">
        <f t="shared" si="286"/>
        <v>807.68071497369453</v>
      </c>
      <c r="DR2140" s="144">
        <f t="shared" si="286"/>
        <v>803.76036149674985</v>
      </c>
      <c r="DS2140" s="144">
        <f t="shared" si="286"/>
        <v>808.3845232561614</v>
      </c>
      <c r="DT2140" s="144">
        <f t="shared" si="286"/>
        <v>791.66140271882523</v>
      </c>
      <c r="DU2140" s="144">
        <f t="shared" si="286"/>
        <v>787.58680422099133</v>
      </c>
      <c r="DV2140" s="144">
        <f t="shared" si="286"/>
        <v>720.47821891861304</v>
      </c>
      <c r="DW2140" s="144">
        <f t="shared" si="286"/>
        <v>776.96748017907589</v>
      </c>
      <c r="DX2140" s="123"/>
      <c r="DY2140" s="123"/>
    </row>
    <row r="2141" spans="1:206" s="69" customFormat="1">
      <c r="A2141" s="193" t="s">
        <v>3542</v>
      </c>
      <c r="B2141" s="185" t="s">
        <v>3555</v>
      </c>
      <c r="C2141" s="67" t="s">
        <v>3533</v>
      </c>
      <c r="D2141" s="188" t="s">
        <v>3568</v>
      </c>
      <c r="E2141" s="115" t="s">
        <v>2863</v>
      </c>
      <c r="F2141" s="123"/>
      <c r="G2141" s="123"/>
      <c r="H2141" s="123"/>
      <c r="I2141" s="123"/>
      <c r="J2141" s="123"/>
      <c r="K2141" s="123"/>
      <c r="L2141" s="123"/>
      <c r="M2141" s="123"/>
      <c r="N2141" s="123"/>
      <c r="O2141" s="123"/>
      <c r="P2141" s="123"/>
      <c r="Q2141" s="123"/>
      <c r="R2141" s="123"/>
      <c r="S2141" s="123"/>
      <c r="T2141" s="123"/>
      <c r="U2141" s="123"/>
      <c r="V2141" s="123"/>
      <c r="W2141" s="123"/>
      <c r="X2141" s="123"/>
      <c r="Y2141" s="123"/>
      <c r="Z2141" s="123"/>
      <c r="AA2141" s="123"/>
      <c r="AB2141" s="123"/>
      <c r="AC2141" s="123"/>
      <c r="AD2141" s="123"/>
      <c r="AE2141" s="123"/>
      <c r="AF2141" s="123"/>
      <c r="AG2141" s="123"/>
      <c r="AH2141" s="123"/>
      <c r="AI2141" s="123"/>
      <c r="AJ2141" s="123"/>
      <c r="AK2141" s="123"/>
      <c r="AL2141" s="123"/>
      <c r="AM2141" s="123"/>
      <c r="AN2141" s="123"/>
      <c r="AO2141" s="123"/>
      <c r="AP2141" s="123"/>
      <c r="AQ2141" s="123"/>
      <c r="AR2141" s="123"/>
      <c r="AS2141" s="123"/>
      <c r="AT2141" s="123"/>
      <c r="AU2141" s="123"/>
      <c r="AV2141" s="123"/>
      <c r="AW2141" s="123"/>
      <c r="AX2141" s="123"/>
      <c r="AY2141" s="123"/>
      <c r="AZ2141" s="123"/>
      <c r="BA2141" s="123"/>
      <c r="BB2141" s="123"/>
      <c r="BC2141" s="123"/>
      <c r="BD2141" s="131"/>
      <c r="BE2141" s="123"/>
      <c r="BF2141" s="123"/>
      <c r="BG2141" s="123"/>
      <c r="BH2141" s="123"/>
      <c r="BI2141" s="131"/>
      <c r="BJ2141" s="123"/>
      <c r="BK2141" s="123"/>
      <c r="BL2141" s="123"/>
      <c r="BM2141" s="123"/>
      <c r="BN2141" s="123"/>
      <c r="BO2141" s="123"/>
      <c r="BP2141" s="123"/>
      <c r="BQ2141" s="123"/>
      <c r="BR2141" s="123"/>
      <c r="BS2141" s="123"/>
      <c r="BT2141" s="123"/>
      <c r="BU2141" s="123"/>
      <c r="BV2141" s="123"/>
      <c r="BW2141" s="123"/>
      <c r="BX2141" s="123"/>
      <c r="BY2141" s="123"/>
      <c r="BZ2141" s="123"/>
      <c r="CA2141" s="123"/>
      <c r="CB2141" s="123"/>
      <c r="CC2141" s="123"/>
      <c r="CD2141" s="123"/>
      <c r="CE2141" s="123"/>
      <c r="CF2141" s="123"/>
      <c r="CG2141" s="123"/>
      <c r="CH2141" s="123"/>
      <c r="CI2141" s="123"/>
      <c r="CJ2141" s="123"/>
      <c r="CK2141" s="123"/>
      <c r="CL2141" s="123"/>
      <c r="CM2141" s="123"/>
      <c r="CN2141" s="123"/>
      <c r="CO2141" s="123"/>
      <c r="CP2141" s="123"/>
      <c r="CQ2141" s="123"/>
      <c r="CR2141" s="144">
        <f t="shared" ref="CR2141:DW2141" si="287">CR1897+CR1939+CR1983+CR2048+CR2081+CR2116</f>
        <v>3236.6342257873689</v>
      </c>
      <c r="CS2141" s="144">
        <f t="shared" si="287"/>
        <v>3238.0880813056206</v>
      </c>
      <c r="CT2141" s="144">
        <f t="shared" si="287"/>
        <v>3276.882157144893</v>
      </c>
      <c r="CU2141" s="144">
        <f t="shared" si="287"/>
        <v>3292.3653899098967</v>
      </c>
      <c r="CV2141" s="144">
        <f t="shared" si="287"/>
        <v>3334.6369704432659</v>
      </c>
      <c r="CW2141" s="144">
        <f t="shared" si="287"/>
        <v>3397.7444209298055</v>
      </c>
      <c r="CX2141" s="144">
        <f t="shared" si="287"/>
        <v>3511.4809411361216</v>
      </c>
      <c r="CY2141" s="144">
        <f t="shared" si="287"/>
        <v>3538.709900290467</v>
      </c>
      <c r="CZ2141" s="144">
        <f t="shared" si="287"/>
        <v>3581.052617649098</v>
      </c>
      <c r="DA2141" s="144">
        <f t="shared" si="287"/>
        <v>3615.0501095997938</v>
      </c>
      <c r="DB2141" s="144">
        <f t="shared" si="287"/>
        <v>3691.6904225793301</v>
      </c>
      <c r="DC2141" s="144">
        <f t="shared" si="287"/>
        <v>3663.235389693496</v>
      </c>
      <c r="DD2141" s="144">
        <f t="shared" si="287"/>
        <v>3691.5407740097503</v>
      </c>
      <c r="DE2141" s="144">
        <f t="shared" si="287"/>
        <v>3745.0160899806297</v>
      </c>
      <c r="DF2141" s="144">
        <f t="shared" si="287"/>
        <v>3810.6576430305199</v>
      </c>
      <c r="DG2141" s="144">
        <f t="shared" si="287"/>
        <v>3821.3682113721775</v>
      </c>
      <c r="DH2141" s="144">
        <f t="shared" si="287"/>
        <v>3808.848908149625</v>
      </c>
      <c r="DI2141" s="144">
        <f t="shared" si="287"/>
        <v>3849.2449388573796</v>
      </c>
      <c r="DJ2141" s="144">
        <f t="shared" si="287"/>
        <v>3775.5392565161296</v>
      </c>
      <c r="DK2141" s="144">
        <f t="shared" si="287"/>
        <v>3560.460756961636</v>
      </c>
      <c r="DL2141" s="144">
        <f t="shared" si="287"/>
        <v>3685.8641058079311</v>
      </c>
      <c r="DM2141" s="144">
        <f t="shared" si="287"/>
        <v>3610.2184917404711</v>
      </c>
      <c r="DN2141" s="144">
        <f t="shared" si="287"/>
        <v>3558.452850421148</v>
      </c>
      <c r="DO2141" s="144">
        <f t="shared" si="287"/>
        <v>3604.8595222240542</v>
      </c>
      <c r="DP2141" s="144">
        <f t="shared" si="287"/>
        <v>3562.0115560587351</v>
      </c>
      <c r="DQ2141" s="144">
        <f t="shared" si="287"/>
        <v>3569.1320060537432</v>
      </c>
      <c r="DR2141" s="144">
        <f t="shared" si="287"/>
        <v>3560.3924094772447</v>
      </c>
      <c r="DS2141" s="144">
        <f t="shared" si="287"/>
        <v>3581.919964808395</v>
      </c>
      <c r="DT2141" s="144">
        <f t="shared" si="287"/>
        <v>3654.5784734196118</v>
      </c>
      <c r="DU2141" s="144">
        <f t="shared" si="287"/>
        <v>3619.5268648843203</v>
      </c>
      <c r="DV2141" s="144">
        <f t="shared" si="287"/>
        <v>3298.202044955282</v>
      </c>
      <c r="DW2141" s="144">
        <f t="shared" si="287"/>
        <v>3477.9833549463592</v>
      </c>
      <c r="DX2141" s="123"/>
      <c r="DY2141" s="123"/>
    </row>
    <row r="2142" spans="1:206" s="69" customFormat="1">
      <c r="A2142" s="193" t="s">
        <v>3542</v>
      </c>
      <c r="B2142" s="185" t="s">
        <v>3555</v>
      </c>
      <c r="C2142" s="67" t="s">
        <v>3533</v>
      </c>
      <c r="D2142" s="188" t="s">
        <v>3568</v>
      </c>
      <c r="E2142" s="115" t="s">
        <v>2864</v>
      </c>
      <c r="F2142" s="123"/>
      <c r="G2142" s="123"/>
      <c r="H2142" s="123"/>
      <c r="I2142" s="123"/>
      <c r="J2142" s="123"/>
      <c r="K2142" s="123"/>
      <c r="L2142" s="123"/>
      <c r="M2142" s="123"/>
      <c r="N2142" s="123"/>
      <c r="O2142" s="123"/>
      <c r="P2142" s="123"/>
      <c r="Q2142" s="123"/>
      <c r="R2142" s="123"/>
      <c r="S2142" s="123"/>
      <c r="T2142" s="123"/>
      <c r="U2142" s="123"/>
      <c r="V2142" s="123"/>
      <c r="W2142" s="123"/>
      <c r="X2142" s="123"/>
      <c r="Y2142" s="123"/>
      <c r="Z2142" s="123"/>
      <c r="AA2142" s="123"/>
      <c r="AB2142" s="123"/>
      <c r="AC2142" s="123"/>
      <c r="AD2142" s="123"/>
      <c r="AE2142" s="123"/>
      <c r="AF2142" s="123"/>
      <c r="AG2142" s="123"/>
      <c r="AH2142" s="123"/>
      <c r="AI2142" s="123"/>
      <c r="AJ2142" s="123"/>
      <c r="AK2142" s="123"/>
      <c r="AL2142" s="123"/>
      <c r="AM2142" s="123"/>
      <c r="AN2142" s="123"/>
      <c r="AO2142" s="123"/>
      <c r="AP2142" s="123"/>
      <c r="AQ2142" s="123"/>
      <c r="AR2142" s="123"/>
      <c r="AS2142" s="123"/>
      <c r="AT2142" s="123"/>
      <c r="AU2142" s="123"/>
      <c r="AV2142" s="123"/>
      <c r="AW2142" s="123"/>
      <c r="AX2142" s="123"/>
      <c r="AY2142" s="123"/>
      <c r="AZ2142" s="123"/>
      <c r="BA2142" s="123"/>
      <c r="BB2142" s="123"/>
      <c r="BC2142" s="123"/>
      <c r="BD2142" s="131"/>
      <c r="BE2142" s="123"/>
      <c r="BF2142" s="123"/>
      <c r="BG2142" s="123"/>
      <c r="BH2142" s="123"/>
      <c r="BI2142" s="131"/>
      <c r="BJ2142" s="123"/>
      <c r="BK2142" s="123"/>
      <c r="BL2142" s="123"/>
      <c r="BM2142" s="123"/>
      <c r="BN2142" s="123"/>
      <c r="BO2142" s="123"/>
      <c r="BP2142" s="123"/>
      <c r="BQ2142" s="123"/>
      <c r="BR2142" s="123"/>
      <c r="BS2142" s="123"/>
      <c r="BT2142" s="123"/>
      <c r="BU2142" s="123"/>
      <c r="BV2142" s="123"/>
      <c r="BW2142" s="123"/>
      <c r="BX2142" s="123"/>
      <c r="BY2142" s="123"/>
      <c r="BZ2142" s="123"/>
      <c r="CA2142" s="123"/>
      <c r="CB2142" s="123"/>
      <c r="CC2142" s="123"/>
      <c r="CD2142" s="123"/>
      <c r="CE2142" s="123"/>
      <c r="CF2142" s="123"/>
      <c r="CG2142" s="123"/>
      <c r="CH2142" s="123"/>
      <c r="CI2142" s="123"/>
      <c r="CJ2142" s="123"/>
      <c r="CK2142" s="123"/>
      <c r="CL2142" s="123"/>
      <c r="CM2142" s="123"/>
      <c r="CN2142" s="123"/>
      <c r="CO2142" s="123"/>
      <c r="CP2142" s="123"/>
      <c r="CQ2142" s="123"/>
      <c r="CR2142" s="144">
        <f t="shared" ref="CR2142" si="288">SUM(CR2137:CR2141)</f>
        <v>6413.8921396405167</v>
      </c>
      <c r="CS2142" s="144">
        <f t="shared" ref="CS2142" si="289">SUM(CS2137:CS2141)</f>
        <v>6518.5914412936072</v>
      </c>
      <c r="CT2142" s="144">
        <f t="shared" ref="CT2142" si="290">SUM(CT2137:CT2141)</f>
        <v>6684.2204258625961</v>
      </c>
      <c r="CU2142" s="144">
        <f t="shared" ref="CU2142" si="291">SUM(CU2137:CU2141)</f>
        <v>7997.0087462020037</v>
      </c>
      <c r="CV2142" s="144">
        <f t="shared" ref="CV2142" si="292">SUM(CV2137:CV2141)</f>
        <v>8097.2845326611223</v>
      </c>
      <c r="CW2142" s="144">
        <f t="shared" ref="CW2142" si="293">SUM(CW2137:CW2141)</f>
        <v>8235.8212159460527</v>
      </c>
      <c r="CX2142" s="144">
        <f t="shared" ref="CX2142" si="294">SUM(CX2137:CX2141)</f>
        <v>8466.8997642167287</v>
      </c>
      <c r="CY2142" s="144">
        <f t="shared" ref="CY2142" si="295">SUM(CY2137:CY2141)</f>
        <v>8553.724210507813</v>
      </c>
      <c r="CZ2142" s="144">
        <f t="shared" ref="CZ2142" si="296">SUM(CZ2137:CZ2141)</f>
        <v>8590.7587328187165</v>
      </c>
      <c r="DA2142" s="144">
        <f t="shared" ref="DA2142" si="297">SUM(DA2137:DA2141)</f>
        <v>8722.3416255937609</v>
      </c>
      <c r="DB2142" s="144">
        <f t="shared" ref="DB2142:DU2142" si="298">SUM(DB2137:DB2141)</f>
        <v>8928.8263650974004</v>
      </c>
      <c r="DC2142" s="144">
        <f t="shared" si="298"/>
        <v>9018.7681549914068</v>
      </c>
      <c r="DD2142" s="144">
        <f t="shared" si="298"/>
        <v>9215.4561166054264</v>
      </c>
      <c r="DE2142" s="144">
        <f t="shared" si="298"/>
        <v>9593.9563685928661</v>
      </c>
      <c r="DF2142" s="144">
        <f t="shared" si="298"/>
        <v>10040.539316208742</v>
      </c>
      <c r="DG2142" s="144">
        <f t="shared" si="298"/>
        <v>10388.44902836955</v>
      </c>
      <c r="DH2142" s="144">
        <f t="shared" si="298"/>
        <v>10680.22042152842</v>
      </c>
      <c r="DI2142" s="144">
        <f t="shared" si="298"/>
        <v>11031.697984405178</v>
      </c>
      <c r="DJ2142" s="144">
        <f t="shared" si="298"/>
        <v>11129.594009189674</v>
      </c>
      <c r="DK2142" s="144">
        <f t="shared" si="298"/>
        <v>10944.553261452444</v>
      </c>
      <c r="DL2142" s="144">
        <f t="shared" si="298"/>
        <v>11452.374232590813</v>
      </c>
      <c r="DM2142" s="144">
        <f t="shared" si="298"/>
        <v>11725.535463647859</v>
      </c>
      <c r="DN2142" s="144">
        <f t="shared" si="298"/>
        <v>11914.519725967013</v>
      </c>
      <c r="DO2142" s="144">
        <f t="shared" si="298"/>
        <v>12094.209374153776</v>
      </c>
      <c r="DP2142" s="144">
        <f t="shared" si="298"/>
        <v>12183.769523218165</v>
      </c>
      <c r="DQ2142" s="144">
        <f t="shared" si="298"/>
        <v>12250.846466985357</v>
      </c>
      <c r="DR2142" s="144">
        <f t="shared" si="298"/>
        <v>12342.613548379819</v>
      </c>
      <c r="DS2142" s="144">
        <f t="shared" si="298"/>
        <v>12620.750822312228</v>
      </c>
      <c r="DT2142" s="144">
        <f t="shared" si="298"/>
        <v>12933.204514518393</v>
      </c>
      <c r="DU2142" s="144">
        <f t="shared" si="298"/>
        <v>13031.297563002772</v>
      </c>
      <c r="DV2142" s="144">
        <f>SUM(DV2137:DV2141)</f>
        <v>12523.636038243632</v>
      </c>
      <c r="DW2142" s="144">
        <f>SUM(DW2137:DW2141)</f>
        <v>13157.622652225811</v>
      </c>
      <c r="DX2142" s="123"/>
      <c r="DY2142" s="123"/>
    </row>
    <row r="2143" spans="1:206" s="69" customFormat="1">
      <c r="A2143" s="193" t="s">
        <v>3542</v>
      </c>
      <c r="B2143" s="185" t="s">
        <v>3555</v>
      </c>
      <c r="C2143" s="67" t="s">
        <v>3533</v>
      </c>
      <c r="D2143" s="188" t="s">
        <v>3568</v>
      </c>
      <c r="E2143" s="115" t="s">
        <v>2865</v>
      </c>
      <c r="F2143" s="123"/>
      <c r="G2143" s="123"/>
      <c r="H2143" s="123"/>
      <c r="I2143" s="123"/>
      <c r="J2143" s="123"/>
      <c r="K2143" s="123"/>
      <c r="L2143" s="123"/>
      <c r="M2143" s="123"/>
      <c r="N2143" s="123"/>
      <c r="O2143" s="123"/>
      <c r="P2143" s="123"/>
      <c r="Q2143" s="123"/>
      <c r="R2143" s="123"/>
      <c r="S2143" s="123"/>
      <c r="T2143" s="123"/>
      <c r="U2143" s="123"/>
      <c r="V2143" s="123"/>
      <c r="W2143" s="123"/>
      <c r="X2143" s="123"/>
      <c r="Y2143" s="123"/>
      <c r="Z2143" s="123"/>
      <c r="AA2143" s="123"/>
      <c r="AB2143" s="123"/>
      <c r="AC2143" s="123"/>
      <c r="AD2143" s="123"/>
      <c r="AE2143" s="123"/>
      <c r="AF2143" s="123"/>
      <c r="AG2143" s="123"/>
      <c r="AH2143" s="123"/>
      <c r="AI2143" s="123"/>
      <c r="AJ2143" s="123"/>
      <c r="AK2143" s="123"/>
      <c r="AL2143" s="123"/>
      <c r="AM2143" s="123"/>
      <c r="AN2143" s="123"/>
      <c r="AO2143" s="123"/>
      <c r="AP2143" s="123"/>
      <c r="AQ2143" s="123"/>
      <c r="AR2143" s="123"/>
      <c r="AS2143" s="123"/>
      <c r="AT2143" s="123"/>
      <c r="AU2143" s="123"/>
      <c r="AV2143" s="123"/>
      <c r="AW2143" s="123"/>
      <c r="AX2143" s="123"/>
      <c r="AY2143" s="123"/>
      <c r="AZ2143" s="123"/>
      <c r="BA2143" s="123"/>
      <c r="BB2143" s="123"/>
      <c r="BC2143" s="123"/>
      <c r="BD2143" s="131"/>
      <c r="BE2143" s="123"/>
      <c r="BF2143" s="123"/>
      <c r="BG2143" s="123"/>
      <c r="BH2143" s="123"/>
      <c r="BI2143" s="131"/>
      <c r="BJ2143" s="123"/>
      <c r="BK2143" s="123"/>
      <c r="BL2143" s="123"/>
      <c r="BM2143" s="123"/>
      <c r="BN2143" s="123"/>
      <c r="BO2143" s="123"/>
      <c r="BP2143" s="123"/>
      <c r="BQ2143" s="123"/>
      <c r="BR2143" s="123"/>
      <c r="BS2143" s="123"/>
      <c r="BT2143" s="123"/>
      <c r="BU2143" s="123"/>
      <c r="BV2143" s="123"/>
      <c r="BW2143" s="123"/>
      <c r="BX2143" s="123"/>
      <c r="BY2143" s="123"/>
      <c r="BZ2143" s="123"/>
      <c r="CA2143" s="123"/>
      <c r="CB2143" s="123"/>
      <c r="CC2143" s="123"/>
      <c r="CD2143" s="123"/>
      <c r="CE2143" s="123"/>
      <c r="CF2143" s="123"/>
      <c r="CG2143" s="123"/>
      <c r="CH2143" s="123"/>
      <c r="CI2143" s="123"/>
      <c r="CJ2143" s="123"/>
      <c r="CK2143" s="123"/>
      <c r="CL2143" s="123"/>
      <c r="CM2143" s="123"/>
      <c r="CN2143" s="123"/>
      <c r="CO2143" s="123"/>
      <c r="CP2143" s="123"/>
      <c r="CQ2143" s="123"/>
      <c r="CR2143" s="155">
        <f>CR2137/CR8</f>
        <v>5.8612429732974827E-7</v>
      </c>
      <c r="CS2143" s="155">
        <f>CS2137/CS8</f>
        <v>5.7589353329166956E-7</v>
      </c>
      <c r="CT2143" s="155">
        <f>CT2137/CT8</f>
        <v>5.7458837455315586E-7</v>
      </c>
      <c r="CU2143" s="155">
        <f>CU2137/CU8</f>
        <v>5.6877555890945549E-7</v>
      </c>
      <c r="CV2143" s="155">
        <f>CV2137/CV8</f>
        <v>5.7471935279907392E-7</v>
      </c>
      <c r="CW2143" s="155">
        <f>CW2137/CW8</f>
        <v>5.8066232711996955E-7</v>
      </c>
      <c r="CX2143" s="155">
        <f>CX2137/CX8</f>
        <v>5.8081739483066383E-7</v>
      </c>
      <c r="CY2143" s="155">
        <f>CY2137/CY8</f>
        <v>5.8088351773827958E-7</v>
      </c>
      <c r="CZ2143" s="155">
        <f>CZ2137/CZ8</f>
        <v>5.7324387242202112E-7</v>
      </c>
      <c r="DA2143" s="155">
        <f>DA2137/DA8</f>
        <v>5.7511067545858743E-7</v>
      </c>
      <c r="DB2143" s="155">
        <f>DB2137/DB8</f>
        <v>5.5920509816046409E-7</v>
      </c>
      <c r="DC2143" s="155">
        <f>DC2137/DC8</f>
        <v>5.6350387470790647E-7</v>
      </c>
      <c r="DD2143" s="155">
        <f>DD2137/DD8</f>
        <v>5.6055170876963153E-7</v>
      </c>
      <c r="DE2143" s="155">
        <f>DE2137/DE8</f>
        <v>5.6894919753761406E-7</v>
      </c>
      <c r="DF2143" s="155">
        <f>DF2137/DF8</f>
        <v>5.8758540870825624E-7</v>
      </c>
      <c r="DG2143" s="155">
        <f>DG2137/DG8</f>
        <v>5.8079300126234954E-7</v>
      </c>
      <c r="DH2143" s="155">
        <f>DH2137/DH8</f>
        <v>5.7900477324970578E-7</v>
      </c>
      <c r="DI2143" s="155">
        <f>DI2137/DI8</f>
        <v>5.8074079386235891E-7</v>
      </c>
      <c r="DJ2143" s="155">
        <f>DJ2137/DJ8</f>
        <v>5.9081673020555323E-7</v>
      </c>
      <c r="DK2143" s="155">
        <f>DK2137/DK8</f>
        <v>5.875077543776443E-7</v>
      </c>
      <c r="DL2143" s="155">
        <f>DL2137/DL8</f>
        <v>5.8630217276963133E-7</v>
      </c>
      <c r="DM2143" s="155">
        <f>DM2137/DM8</f>
        <v>5.8361266221367729E-7</v>
      </c>
      <c r="DN2143" s="155">
        <f>DN2137/DN8</f>
        <v>5.9473938096022071E-7</v>
      </c>
      <c r="DO2143" s="155">
        <f>DO2137/DO8</f>
        <v>5.9429644201514546E-7</v>
      </c>
      <c r="DP2143" s="155">
        <f>DP2137/DP8</f>
        <v>5.901709090802531E-7</v>
      </c>
      <c r="DQ2143" s="155">
        <f>DQ2137/DQ8</f>
        <v>5.8667628566325547E-7</v>
      </c>
      <c r="DR2143" s="155">
        <f>DR2137/DR8</f>
        <v>5.8617874181835459E-7</v>
      </c>
      <c r="DS2143" s="155">
        <f>DS2137/DS8</f>
        <v>5.8606758569475488E-7</v>
      </c>
      <c r="DT2143" s="155">
        <f>DT2137/DT8</f>
        <v>5.8273075339894702E-7</v>
      </c>
      <c r="DU2143" s="155">
        <f>DU2137/DU8</f>
        <v>5.7946411374037442E-7</v>
      </c>
      <c r="DV2143" s="155">
        <f>DV2137/DV8</f>
        <v>5.5479812053734428E-7</v>
      </c>
      <c r="DW2143" s="155">
        <f>DW2137/DW8</f>
        <v>5.7440490914158714E-7</v>
      </c>
      <c r="DX2143" s="123"/>
      <c r="DY2143" s="123"/>
      <c r="DZ2143" s="123"/>
      <c r="EA2143" s="123"/>
      <c r="EB2143" s="123"/>
      <c r="EC2143" s="123"/>
      <c r="ED2143" s="123"/>
      <c r="EE2143" s="123"/>
      <c r="EF2143" s="123"/>
      <c r="EG2143" s="123"/>
      <c r="EH2143" s="123"/>
      <c r="EI2143" s="123"/>
      <c r="EJ2143" s="123"/>
      <c r="EK2143" s="123"/>
      <c r="EL2143" s="123"/>
      <c r="EM2143" s="123"/>
      <c r="EN2143" s="123"/>
      <c r="EO2143" s="123"/>
      <c r="EP2143" s="123"/>
      <c r="EQ2143" s="123"/>
      <c r="ER2143" s="123"/>
      <c r="ES2143" s="123"/>
      <c r="ET2143" s="123"/>
      <c r="EU2143" s="123"/>
      <c r="EV2143" s="123"/>
      <c r="EW2143" s="123"/>
      <c r="EX2143" s="123"/>
      <c r="EY2143" s="123"/>
      <c r="EZ2143" s="123"/>
      <c r="FA2143" s="123"/>
      <c r="FB2143" s="123"/>
      <c r="FC2143" s="123"/>
      <c r="FD2143" s="123"/>
      <c r="FE2143" s="123"/>
      <c r="FF2143" s="123"/>
      <c r="FG2143" s="123"/>
      <c r="FH2143" s="123"/>
      <c r="FI2143" s="123"/>
      <c r="FJ2143" s="123"/>
      <c r="FK2143" s="123"/>
      <c r="FL2143" s="123"/>
      <c r="FM2143" s="123"/>
      <c r="FN2143" s="123"/>
      <c r="FO2143" s="123"/>
      <c r="FP2143" s="123"/>
      <c r="FQ2143" s="123"/>
      <c r="FR2143" s="123"/>
      <c r="FS2143" s="123"/>
      <c r="FT2143" s="123"/>
      <c r="FU2143" s="123"/>
      <c r="FV2143" s="123"/>
      <c r="FW2143" s="123"/>
      <c r="FX2143" s="123"/>
      <c r="FY2143" s="123"/>
      <c r="FZ2143" s="123"/>
      <c r="GA2143" s="123"/>
      <c r="GB2143" s="123"/>
      <c r="GC2143" s="123"/>
      <c r="GD2143" s="123"/>
      <c r="GE2143" s="123"/>
      <c r="GF2143" s="123"/>
      <c r="GG2143" s="123"/>
      <c r="GH2143" s="123"/>
      <c r="GI2143" s="123"/>
      <c r="GJ2143" s="123"/>
      <c r="GK2143" s="123"/>
      <c r="GL2143" s="123"/>
      <c r="GM2143" s="123"/>
      <c r="GN2143" s="123"/>
      <c r="GO2143" s="123"/>
      <c r="GP2143" s="123"/>
      <c r="GQ2143" s="123"/>
      <c r="GR2143" s="123"/>
      <c r="GS2143" s="123"/>
      <c r="GT2143" s="123"/>
      <c r="GU2143" s="123"/>
      <c r="GV2143" s="123"/>
      <c r="GW2143" s="123"/>
      <c r="GX2143" s="123"/>
    </row>
    <row r="2144" spans="1:206" s="69" customFormat="1">
      <c r="A2144" s="193" t="s">
        <v>3542</v>
      </c>
      <c r="B2144" s="185" t="s">
        <v>3555</v>
      </c>
      <c r="C2144" s="67" t="s">
        <v>3533</v>
      </c>
      <c r="D2144" s="188" t="s">
        <v>3568</v>
      </c>
      <c r="E2144" s="115" t="s">
        <v>2866</v>
      </c>
      <c r="F2144" s="123"/>
      <c r="G2144" s="123"/>
      <c r="H2144" s="123"/>
      <c r="I2144" s="123"/>
      <c r="J2144" s="123"/>
      <c r="K2144" s="123"/>
      <c r="L2144" s="123"/>
      <c r="M2144" s="123"/>
      <c r="N2144" s="123"/>
      <c r="O2144" s="123"/>
      <c r="P2144" s="123"/>
      <c r="Q2144" s="123"/>
      <c r="R2144" s="123"/>
      <c r="S2144" s="123"/>
      <c r="T2144" s="123"/>
      <c r="U2144" s="123"/>
      <c r="V2144" s="123"/>
      <c r="W2144" s="123"/>
      <c r="X2144" s="123"/>
      <c r="Y2144" s="123"/>
      <c r="Z2144" s="123"/>
      <c r="AA2144" s="123"/>
      <c r="AB2144" s="123"/>
      <c r="AC2144" s="123"/>
      <c r="AD2144" s="123"/>
      <c r="AE2144" s="123"/>
      <c r="AF2144" s="123"/>
      <c r="AG2144" s="123"/>
      <c r="AH2144" s="123"/>
      <c r="AI2144" s="123"/>
      <c r="AJ2144" s="123"/>
      <c r="AK2144" s="123"/>
      <c r="AL2144" s="123"/>
      <c r="AM2144" s="123"/>
      <c r="AN2144" s="123"/>
      <c r="AO2144" s="123"/>
      <c r="AP2144" s="123"/>
      <c r="AQ2144" s="123"/>
      <c r="AR2144" s="123"/>
      <c r="AS2144" s="123"/>
      <c r="AT2144" s="123"/>
      <c r="AU2144" s="123"/>
      <c r="AV2144" s="123"/>
      <c r="AW2144" s="123"/>
      <c r="AX2144" s="123"/>
      <c r="AY2144" s="123"/>
      <c r="AZ2144" s="123"/>
      <c r="BA2144" s="123"/>
      <c r="BB2144" s="123"/>
      <c r="BC2144" s="123"/>
      <c r="BD2144" s="131"/>
      <c r="BE2144" s="123"/>
      <c r="BF2144" s="123"/>
      <c r="BG2144" s="123"/>
      <c r="BH2144" s="123"/>
      <c r="BI2144" s="131"/>
      <c r="BJ2144" s="123"/>
      <c r="BK2144" s="123"/>
      <c r="BL2144" s="123"/>
      <c r="BM2144" s="123"/>
      <c r="BN2144" s="123"/>
      <c r="BO2144" s="123"/>
      <c r="BP2144" s="123"/>
      <c r="BQ2144" s="123"/>
      <c r="BR2144" s="123"/>
      <c r="BS2144" s="123"/>
      <c r="BT2144" s="123"/>
      <c r="BU2144" s="123"/>
      <c r="BV2144" s="123"/>
      <c r="BW2144" s="123"/>
      <c r="BX2144" s="123"/>
      <c r="BY2144" s="123"/>
      <c r="BZ2144" s="123"/>
      <c r="CA2144" s="123"/>
      <c r="CB2144" s="123"/>
      <c r="CC2144" s="123"/>
      <c r="CD2144" s="123"/>
      <c r="CE2144" s="123"/>
      <c r="CF2144" s="123"/>
      <c r="CG2144" s="123"/>
      <c r="CH2144" s="123"/>
      <c r="CI2144" s="123"/>
      <c r="CJ2144" s="123"/>
      <c r="CK2144" s="123"/>
      <c r="CL2144" s="123"/>
      <c r="CM2144" s="123"/>
      <c r="CN2144" s="123"/>
      <c r="CO2144" s="123"/>
      <c r="CP2144" s="123"/>
      <c r="CQ2144" s="123"/>
      <c r="CR2144" s="155">
        <f>CR2138/CR9</f>
        <v>7.4267900084385472E-7</v>
      </c>
      <c r="CS2144" s="155">
        <f>CS2138/CS9</f>
        <v>7.5851711791406434E-7</v>
      </c>
      <c r="CT2144" s="155">
        <f>CT2138/CT9</f>
        <v>7.7844634691438828E-7</v>
      </c>
      <c r="CU2144" s="155">
        <f>CU2138/CU9</f>
        <v>7.921433555879091E-7</v>
      </c>
      <c r="CV2144" s="155">
        <f>CV2138/CV9</f>
        <v>8.1739507967420746E-7</v>
      </c>
      <c r="CW2144" s="155">
        <f>CW2138/CW9</f>
        <v>8.3090543419262374E-7</v>
      </c>
      <c r="CX2144" s="155">
        <f>CX2138/CX9</f>
        <v>8.527760969990344E-7</v>
      </c>
      <c r="CY2144" s="155">
        <f>CY2138/CY9</f>
        <v>8.6244679665760548E-7</v>
      </c>
      <c r="CZ2144" s="155">
        <f>CZ2138/CZ9</f>
        <v>8.4750161887879857E-7</v>
      </c>
      <c r="DA2144" s="155">
        <f>DA2138/DA9</f>
        <v>8.6203786438648672E-7</v>
      </c>
      <c r="DB2144" s="155">
        <f>DB2138/DB9</f>
        <v>8.799751215608291E-7</v>
      </c>
      <c r="DC2144" s="155">
        <f>DC2138/DC9</f>
        <v>8.9144650798518708E-7</v>
      </c>
      <c r="DD2144" s="155">
        <f>DD2138/DD9</f>
        <v>9.1984770203500607E-7</v>
      </c>
      <c r="DE2144" s="155">
        <f>DE2138/DE9</f>
        <v>9.7886495001672337E-7</v>
      </c>
      <c r="DF2144" s="155">
        <f>DF2138/DF9</f>
        <v>1.0454019965692767E-6</v>
      </c>
      <c r="DG2144" s="155">
        <f>DG2138/DG9</f>
        <v>1.1078072863844386E-6</v>
      </c>
      <c r="DH2144" s="155">
        <f>DH2138/DH9</f>
        <v>1.1518260364161521E-6</v>
      </c>
      <c r="DI2144" s="155">
        <f>DI2138/DI9</f>
        <v>1.2043383375770417E-6</v>
      </c>
      <c r="DJ2144" s="155">
        <f>DJ2138/DJ9</f>
        <v>1.2206215449396895E-6</v>
      </c>
      <c r="DK2144" s="155">
        <f>DK2138/DK9</f>
        <v>1.2324172930017574E-6</v>
      </c>
      <c r="DL2144" s="155">
        <f>DL2138/DL9</f>
        <v>1.2871543219104668E-6</v>
      </c>
      <c r="DM2144" s="155">
        <f>DM2138/DM9</f>
        <v>1.3393464092121647E-6</v>
      </c>
      <c r="DN2144" s="155">
        <f>DN2138/DN9</f>
        <v>1.367069305520039E-6</v>
      </c>
      <c r="DO2144" s="155">
        <f>DO2138/DO9</f>
        <v>1.3798831502919119E-6</v>
      </c>
      <c r="DP2144" s="155">
        <f>DP2138/DP9</f>
        <v>1.3942914436904732E-6</v>
      </c>
      <c r="DQ2144" s="155">
        <f>DQ2138/DQ9</f>
        <v>1.3964634444189419E-6</v>
      </c>
      <c r="DR2144" s="155">
        <f>DR2138/DR9</f>
        <v>1.3971184987485706E-6</v>
      </c>
      <c r="DS2144" s="155">
        <f>DS2138/DS9</f>
        <v>1.433507162840427E-6</v>
      </c>
      <c r="DT2144" s="155">
        <f>DT2138/DT9</f>
        <v>1.465115787423361E-6</v>
      </c>
      <c r="DU2144" s="155">
        <f>DU2138/DU9</f>
        <v>1.4825690155364994E-6</v>
      </c>
      <c r="DV2144" s="155">
        <f>DV2138/DV9</f>
        <v>1.4586117167512355E-6</v>
      </c>
      <c r="DW2144" s="155">
        <f>DW2138/DW9</f>
        <v>1.5164875875962911E-6</v>
      </c>
      <c r="DX2144" s="123"/>
      <c r="DY2144" s="123"/>
      <c r="DZ2144" s="123"/>
      <c r="EA2144" s="123"/>
      <c r="EB2144" s="123"/>
      <c r="EC2144" s="123"/>
      <c r="ED2144" s="123"/>
      <c r="EE2144" s="123"/>
      <c r="EF2144" s="123"/>
      <c r="EG2144" s="123"/>
      <c r="EH2144" s="123"/>
      <c r="EI2144" s="123"/>
      <c r="EJ2144" s="123"/>
      <c r="EK2144" s="123"/>
      <c r="EL2144" s="123"/>
      <c r="EM2144" s="123"/>
      <c r="EN2144" s="123"/>
      <c r="EO2144" s="123"/>
      <c r="EP2144" s="123"/>
      <c r="EQ2144" s="123"/>
      <c r="ER2144" s="123"/>
      <c r="ES2144" s="123"/>
      <c r="ET2144" s="123"/>
      <c r="EU2144" s="123"/>
      <c r="EV2144" s="123"/>
      <c r="EW2144" s="123"/>
      <c r="EX2144" s="123"/>
      <c r="EY2144" s="123"/>
      <c r="EZ2144" s="123"/>
      <c r="FA2144" s="123"/>
      <c r="FB2144" s="123"/>
      <c r="FC2144" s="123"/>
      <c r="FD2144" s="123"/>
      <c r="FE2144" s="123"/>
      <c r="FF2144" s="123"/>
      <c r="FG2144" s="123"/>
      <c r="FH2144" s="123"/>
      <c r="FI2144" s="123"/>
      <c r="FJ2144" s="123"/>
      <c r="FK2144" s="123"/>
      <c r="FL2144" s="123"/>
      <c r="FM2144" s="123"/>
      <c r="FN2144" s="123"/>
      <c r="FO2144" s="123"/>
      <c r="FP2144" s="123"/>
      <c r="FQ2144" s="123"/>
      <c r="FR2144" s="123"/>
      <c r="FS2144" s="123"/>
      <c r="FT2144" s="123"/>
      <c r="FU2144" s="123"/>
      <c r="FV2144" s="123"/>
      <c r="FW2144" s="123"/>
      <c r="FX2144" s="123"/>
      <c r="FY2144" s="123"/>
      <c r="FZ2144" s="123"/>
      <c r="GA2144" s="123"/>
      <c r="GB2144" s="123"/>
      <c r="GC2144" s="123"/>
      <c r="GD2144" s="123"/>
      <c r="GE2144" s="123"/>
      <c r="GF2144" s="123"/>
      <c r="GG2144" s="123"/>
      <c r="GH2144" s="123"/>
      <c r="GI2144" s="123"/>
      <c r="GJ2144" s="123"/>
      <c r="GK2144" s="123"/>
      <c r="GL2144" s="123"/>
      <c r="GM2144" s="123"/>
      <c r="GN2144" s="123"/>
      <c r="GO2144" s="123"/>
      <c r="GP2144" s="123"/>
      <c r="GQ2144" s="123"/>
      <c r="GR2144" s="123"/>
      <c r="GS2144" s="123"/>
      <c r="GT2144" s="123"/>
      <c r="GU2144" s="123"/>
      <c r="GV2144" s="123"/>
      <c r="GW2144" s="123"/>
      <c r="GX2144" s="123"/>
    </row>
    <row r="2145" spans="1:206" s="69" customFormat="1">
      <c r="A2145" s="193" t="s">
        <v>3542</v>
      </c>
      <c r="B2145" s="185" t="s">
        <v>3555</v>
      </c>
      <c r="C2145" s="67" t="s">
        <v>3533</v>
      </c>
      <c r="D2145" s="188" t="s">
        <v>3568</v>
      </c>
      <c r="E2145" s="115" t="s">
        <v>2867</v>
      </c>
      <c r="F2145" s="123"/>
      <c r="G2145" s="123"/>
      <c r="H2145" s="123"/>
      <c r="I2145" s="123"/>
      <c r="J2145" s="123"/>
      <c r="K2145" s="123"/>
      <c r="L2145" s="123"/>
      <c r="M2145" s="123"/>
      <c r="N2145" s="123"/>
      <c r="O2145" s="123"/>
      <c r="P2145" s="123"/>
      <c r="Q2145" s="123"/>
      <c r="R2145" s="123"/>
      <c r="S2145" s="123"/>
      <c r="T2145" s="123"/>
      <c r="U2145" s="123"/>
      <c r="V2145" s="123"/>
      <c r="W2145" s="123"/>
      <c r="X2145" s="123"/>
      <c r="Y2145" s="123"/>
      <c r="Z2145" s="123"/>
      <c r="AA2145" s="123"/>
      <c r="AB2145" s="123"/>
      <c r="AC2145" s="123"/>
      <c r="AD2145" s="123"/>
      <c r="AE2145" s="123"/>
      <c r="AF2145" s="123"/>
      <c r="AG2145" s="123"/>
      <c r="AH2145" s="123"/>
      <c r="AI2145" s="123"/>
      <c r="AJ2145" s="123"/>
      <c r="AK2145" s="123"/>
      <c r="AL2145" s="123"/>
      <c r="AM2145" s="123"/>
      <c r="AN2145" s="123"/>
      <c r="AO2145" s="123"/>
      <c r="AP2145" s="123"/>
      <c r="AQ2145" s="123"/>
      <c r="AR2145" s="123"/>
      <c r="AS2145" s="123"/>
      <c r="AT2145" s="123"/>
      <c r="AU2145" s="123"/>
      <c r="AV2145" s="123"/>
      <c r="AW2145" s="123"/>
      <c r="AX2145" s="123"/>
      <c r="AY2145" s="123"/>
      <c r="AZ2145" s="123"/>
      <c r="BA2145" s="123"/>
      <c r="BB2145" s="123"/>
      <c r="BC2145" s="123"/>
      <c r="BD2145" s="131"/>
      <c r="BE2145" s="123"/>
      <c r="BF2145" s="123"/>
      <c r="BG2145" s="123"/>
      <c r="BH2145" s="123"/>
      <c r="BI2145" s="131"/>
      <c r="BJ2145" s="123"/>
      <c r="BK2145" s="123"/>
      <c r="BL2145" s="123"/>
      <c r="BM2145" s="123"/>
      <c r="BN2145" s="123"/>
      <c r="BO2145" s="123"/>
      <c r="BP2145" s="123"/>
      <c r="BQ2145" s="123"/>
      <c r="BR2145" s="123"/>
      <c r="BS2145" s="123"/>
      <c r="BT2145" s="123"/>
      <c r="BU2145" s="123"/>
      <c r="BV2145" s="123"/>
      <c r="BW2145" s="123"/>
      <c r="BX2145" s="123"/>
      <c r="BY2145" s="123"/>
      <c r="BZ2145" s="123"/>
      <c r="CA2145" s="123"/>
      <c r="CB2145" s="123"/>
      <c r="CC2145" s="123"/>
      <c r="CD2145" s="123"/>
      <c r="CE2145" s="123"/>
      <c r="CF2145" s="123"/>
      <c r="CG2145" s="123"/>
      <c r="CH2145" s="123"/>
      <c r="CI2145" s="123"/>
      <c r="CJ2145" s="123"/>
      <c r="CK2145" s="123"/>
      <c r="CL2145" s="123"/>
      <c r="CM2145" s="123"/>
      <c r="CN2145" s="123"/>
      <c r="CO2145" s="123"/>
      <c r="CP2145" s="123"/>
      <c r="CQ2145" s="123"/>
      <c r="CR2145" s="155"/>
      <c r="CS2145" s="155"/>
      <c r="CT2145" s="155"/>
      <c r="CU2145" s="155">
        <f>CU2139/CU10</f>
        <v>3.3303701657158081E-6</v>
      </c>
      <c r="CV2145" s="155">
        <f>CV2139/CV10</f>
        <v>3.025808425802309E-6</v>
      </c>
      <c r="CW2145" s="155">
        <f>CW2139/CW10</f>
        <v>2.9312411399884572E-6</v>
      </c>
      <c r="CX2145" s="155">
        <f>CX2139/CX10</f>
        <v>2.860541744530527E-6</v>
      </c>
      <c r="CY2145" s="155">
        <f>CY2139/CY10</f>
        <v>2.7301810350237509E-6</v>
      </c>
      <c r="CZ2145" s="155">
        <f>CZ2139/CZ10</f>
        <v>2.6918734398262357E-6</v>
      </c>
      <c r="DA2145" s="155">
        <f>DA2139/DA10</f>
        <v>2.6691837546182827E-6</v>
      </c>
      <c r="DB2145" s="155">
        <f>DB2139/DB10</f>
        <v>2.6897752160680713E-6</v>
      </c>
      <c r="DC2145" s="155">
        <f>DC2139/DC10</f>
        <v>2.7206829342800996E-6</v>
      </c>
      <c r="DD2145" s="155">
        <f>DD2139/DD10</f>
        <v>2.7265823725746283E-6</v>
      </c>
      <c r="DE2145" s="155">
        <f>DE2139/DE10</f>
        <v>2.8091711190193175E-6</v>
      </c>
      <c r="DF2145" s="155">
        <f>DF2139/DF10</f>
        <v>2.8445792208714947E-6</v>
      </c>
      <c r="DG2145" s="155">
        <f>DG2139/DG10</f>
        <v>2.8753787176699376E-6</v>
      </c>
      <c r="DH2145" s="155">
        <f>DH2139/DH10</f>
        <v>2.992163984825042E-6</v>
      </c>
      <c r="DI2145" s="155">
        <f>DI2139/DI10</f>
        <v>3.0021249614706711E-6</v>
      </c>
      <c r="DJ2145" s="155">
        <f>DJ2139/DJ10</f>
        <v>3.009545354607726E-6</v>
      </c>
      <c r="DK2145" s="155">
        <f>DK2139/DK10</f>
        <v>2.793729869246456E-6</v>
      </c>
      <c r="DL2145" s="155">
        <f>DL2139/DL10</f>
        <v>2.9328136831706508E-6</v>
      </c>
      <c r="DM2145" s="155">
        <f>DM2139/DM10</f>
        <v>3.0278479453907979E-6</v>
      </c>
      <c r="DN2145" s="155">
        <f>DN2139/DN10</f>
        <v>3.0191145469041828E-6</v>
      </c>
      <c r="DO2145" s="155">
        <f>DO2139/DO10</f>
        <v>2.9429640354194407E-6</v>
      </c>
      <c r="DP2145" s="155">
        <f>DP2139/DP10</f>
        <v>2.8953496944477548E-6</v>
      </c>
      <c r="DQ2145" s="155">
        <f>DQ2139/DQ10</f>
        <v>2.822030007621047E-6</v>
      </c>
      <c r="DR2145" s="155">
        <f>DR2139/DR10</f>
        <v>2.8852156002881146E-6</v>
      </c>
      <c r="DS2145" s="155">
        <f>DS2139/DS10</f>
        <v>2.9069754785723593E-6</v>
      </c>
      <c r="DT2145" s="155">
        <f>DT2139/DT10</f>
        <v>3.020308748790666E-6</v>
      </c>
      <c r="DU2145" s="155">
        <f>DU2139/DU10</f>
        <v>2.9800195439238886E-6</v>
      </c>
      <c r="DV2145" s="155">
        <f>DV2139/DV10</f>
        <v>2.8522245885124641E-6</v>
      </c>
      <c r="DW2145" s="155">
        <f>DW2139/DW10</f>
        <v>2.9750776570573855E-6</v>
      </c>
      <c r="DX2145" s="123"/>
      <c r="DY2145" s="123"/>
      <c r="DZ2145" s="123"/>
      <c r="EA2145" s="123"/>
      <c r="EB2145" s="123"/>
      <c r="EC2145" s="123"/>
      <c r="ED2145" s="123"/>
      <c r="EE2145" s="123"/>
      <c r="EF2145" s="123"/>
      <c r="EG2145" s="123"/>
      <c r="EH2145" s="123"/>
      <c r="EI2145" s="123"/>
      <c r="EJ2145" s="123"/>
      <c r="EK2145" s="123"/>
      <c r="EL2145" s="123"/>
      <c r="EM2145" s="123"/>
      <c r="EN2145" s="123"/>
      <c r="EO2145" s="123"/>
      <c r="EP2145" s="123"/>
      <c r="EQ2145" s="123"/>
      <c r="ER2145" s="123"/>
      <c r="ES2145" s="123"/>
      <c r="ET2145" s="123"/>
      <c r="EU2145" s="123"/>
      <c r="EV2145" s="123"/>
      <c r="EW2145" s="123"/>
      <c r="EX2145" s="123"/>
      <c r="EY2145" s="123"/>
      <c r="EZ2145" s="123"/>
      <c r="FA2145" s="123"/>
      <c r="FB2145" s="123"/>
      <c r="FC2145" s="123"/>
      <c r="FD2145" s="123"/>
      <c r="FE2145" s="123"/>
      <c r="FF2145" s="123"/>
      <c r="FG2145" s="123"/>
      <c r="FH2145" s="123"/>
      <c r="FI2145" s="123"/>
      <c r="FJ2145" s="123"/>
      <c r="FK2145" s="123"/>
      <c r="FL2145" s="123"/>
      <c r="FM2145" s="123"/>
      <c r="FN2145" s="123"/>
      <c r="FO2145" s="123"/>
      <c r="FP2145" s="123"/>
      <c r="FQ2145" s="123"/>
      <c r="FR2145" s="123"/>
      <c r="FS2145" s="123"/>
      <c r="FT2145" s="123"/>
      <c r="FU2145" s="123"/>
      <c r="FV2145" s="123"/>
      <c r="FW2145" s="123"/>
      <c r="FX2145" s="123"/>
      <c r="FY2145" s="123"/>
      <c r="FZ2145" s="123"/>
      <c r="GA2145" s="123"/>
      <c r="GB2145" s="123"/>
      <c r="GC2145" s="123"/>
      <c r="GD2145" s="123"/>
      <c r="GE2145" s="123"/>
      <c r="GF2145" s="123"/>
      <c r="GG2145" s="123"/>
      <c r="GH2145" s="123"/>
      <c r="GI2145" s="123"/>
      <c r="GJ2145" s="123"/>
      <c r="GK2145" s="123"/>
      <c r="GL2145" s="123"/>
      <c r="GM2145" s="123"/>
      <c r="GN2145" s="123"/>
      <c r="GO2145" s="123"/>
      <c r="GP2145" s="123"/>
      <c r="GQ2145" s="123"/>
      <c r="GR2145" s="123"/>
      <c r="GS2145" s="123"/>
      <c r="GT2145" s="123"/>
      <c r="GU2145" s="123"/>
      <c r="GV2145" s="123"/>
      <c r="GW2145" s="123"/>
      <c r="GX2145" s="123"/>
    </row>
    <row r="2146" spans="1:206" s="69" customFormat="1">
      <c r="A2146" s="193" t="s">
        <v>3542</v>
      </c>
      <c r="B2146" s="185" t="s">
        <v>3555</v>
      </c>
      <c r="C2146" s="67" t="s">
        <v>3533</v>
      </c>
      <c r="D2146" s="188" t="s">
        <v>3568</v>
      </c>
      <c r="E2146" s="115" t="s">
        <v>2868</v>
      </c>
      <c r="F2146" s="123"/>
      <c r="G2146" s="123"/>
      <c r="H2146" s="123"/>
      <c r="I2146" s="123"/>
      <c r="J2146" s="123"/>
      <c r="K2146" s="123"/>
      <c r="L2146" s="123"/>
      <c r="M2146" s="123"/>
      <c r="N2146" s="123"/>
      <c r="O2146" s="123"/>
      <c r="P2146" s="123"/>
      <c r="Q2146" s="123"/>
      <c r="R2146" s="123"/>
      <c r="S2146" s="123"/>
      <c r="T2146" s="123"/>
      <c r="U2146" s="123"/>
      <c r="V2146" s="123"/>
      <c r="W2146" s="123"/>
      <c r="X2146" s="123"/>
      <c r="Y2146" s="123"/>
      <c r="Z2146" s="123"/>
      <c r="AA2146" s="123"/>
      <c r="AB2146" s="123"/>
      <c r="AC2146" s="123"/>
      <c r="AD2146" s="123"/>
      <c r="AE2146" s="123"/>
      <c r="AF2146" s="123"/>
      <c r="AG2146" s="123"/>
      <c r="AH2146" s="123"/>
      <c r="AI2146" s="123"/>
      <c r="AJ2146" s="123"/>
      <c r="AK2146" s="123"/>
      <c r="AL2146" s="123"/>
      <c r="AM2146" s="123"/>
      <c r="AN2146" s="123"/>
      <c r="AO2146" s="123"/>
      <c r="AP2146" s="123"/>
      <c r="AQ2146" s="123"/>
      <c r="AR2146" s="123"/>
      <c r="AS2146" s="123"/>
      <c r="AT2146" s="123"/>
      <c r="AU2146" s="123"/>
      <c r="AV2146" s="123"/>
      <c r="AW2146" s="123"/>
      <c r="AX2146" s="123"/>
      <c r="AY2146" s="123"/>
      <c r="AZ2146" s="123"/>
      <c r="BA2146" s="123"/>
      <c r="BB2146" s="123"/>
      <c r="BC2146" s="123"/>
      <c r="BD2146" s="131"/>
      <c r="BE2146" s="123"/>
      <c r="BF2146" s="123"/>
      <c r="BG2146" s="123"/>
      <c r="BH2146" s="123"/>
      <c r="BI2146" s="131"/>
      <c r="BJ2146" s="123"/>
      <c r="BK2146" s="123"/>
      <c r="BL2146" s="123"/>
      <c r="BM2146" s="123"/>
      <c r="BN2146" s="123"/>
      <c r="BO2146" s="123"/>
      <c r="BP2146" s="123"/>
      <c r="BQ2146" s="123"/>
      <c r="BR2146" s="123"/>
      <c r="BS2146" s="123"/>
      <c r="BT2146" s="123"/>
      <c r="BU2146" s="123"/>
      <c r="BV2146" s="123"/>
      <c r="BW2146" s="123"/>
      <c r="BX2146" s="123"/>
      <c r="BY2146" s="123"/>
      <c r="BZ2146" s="123"/>
      <c r="CA2146" s="123"/>
      <c r="CB2146" s="123"/>
      <c r="CC2146" s="123"/>
      <c r="CD2146" s="123"/>
      <c r="CE2146" s="123"/>
      <c r="CF2146" s="123"/>
      <c r="CG2146" s="123"/>
      <c r="CH2146" s="123"/>
      <c r="CI2146" s="123"/>
      <c r="CJ2146" s="123"/>
      <c r="CK2146" s="123"/>
      <c r="CL2146" s="123"/>
      <c r="CM2146" s="123"/>
      <c r="CN2146" s="123"/>
      <c r="CO2146" s="123"/>
      <c r="CP2146" s="123"/>
      <c r="CQ2146" s="123"/>
      <c r="CR2146" s="155">
        <f>CR2140/CR11</f>
        <v>9.6995078911931362E-7</v>
      </c>
      <c r="CS2146" s="155">
        <f>CS2140/CS11</f>
        <v>9.6348524904323482E-7</v>
      </c>
      <c r="CT2146" s="155">
        <f>CT2140/CT11</f>
        <v>9.6806666131553541E-7</v>
      </c>
      <c r="CU2146" s="155">
        <f>CU2140/CU11</f>
        <v>9.5921641159827333E-7</v>
      </c>
      <c r="CV2146" s="155">
        <f>CV2140/CV11</f>
        <v>1.0011969024215747E-6</v>
      </c>
      <c r="CW2146" s="155">
        <f>CW2140/CW11</f>
        <v>1.0018052799162919E-6</v>
      </c>
      <c r="CX2146" s="155">
        <f>CX2140/CX11</f>
        <v>1.0165166666995796E-6</v>
      </c>
      <c r="CY2146" s="155">
        <f>CY2140/CY11</f>
        <v>1.041614365606242E-6</v>
      </c>
      <c r="CZ2146" s="155">
        <f>CZ2140/CZ11</f>
        <v>1.0597382557815634E-6</v>
      </c>
      <c r="DA2146" s="155">
        <f>DA2140/DA11</f>
        <v>1.0457253338217785E-6</v>
      </c>
      <c r="DB2146" s="155">
        <f>DB2140/DB11</f>
        <v>1.0646971686073957E-6</v>
      </c>
      <c r="DC2146" s="155">
        <f>DC2140/DC11</f>
        <v>1.0664359366157368E-6</v>
      </c>
      <c r="DD2146" s="155">
        <f>DD2140/DD11</f>
        <v>1.0678917872077132E-6</v>
      </c>
      <c r="DE2146" s="155">
        <f>DE2140/DE11</f>
        <v>1.068133015974525E-6</v>
      </c>
      <c r="DF2146" s="155">
        <f>DF2140/DF11</f>
        <v>1.1186726742701804E-6</v>
      </c>
      <c r="DG2146" s="155">
        <f>DG2140/DG11</f>
        <v>1.1508088320451074E-6</v>
      </c>
      <c r="DH2146" s="155">
        <f>DH2140/DH11</f>
        <v>1.1827730413874677E-6</v>
      </c>
      <c r="DI2146" s="155">
        <f>DI2140/DI11</f>
        <v>1.2149182940947632E-6</v>
      </c>
      <c r="DJ2146" s="155">
        <f>DJ2140/DJ11</f>
        <v>1.2387355281913393E-6</v>
      </c>
      <c r="DK2146" s="155">
        <f>DK2140/DK11</f>
        <v>1.1986399342742607E-6</v>
      </c>
      <c r="DL2146" s="155">
        <f>DL2140/DL11</f>
        <v>1.2381222020704106E-6</v>
      </c>
      <c r="DM2146" s="155">
        <f>DM2140/DM11</f>
        <v>1.2575456041107534E-6</v>
      </c>
      <c r="DN2146" s="155">
        <f>DN2140/DN11</f>
        <v>1.29483500430009E-6</v>
      </c>
      <c r="DO2146" s="155">
        <f>DO2140/DO11</f>
        <v>1.3152682294764619E-6</v>
      </c>
      <c r="DP2146" s="155">
        <f>DP2140/DP11</f>
        <v>1.3134538442941272E-6</v>
      </c>
      <c r="DQ2146" s="155">
        <f>DQ2140/DQ11</f>
        <v>1.2962785958530576E-6</v>
      </c>
      <c r="DR2146" s="155">
        <f>DR2140/DR11</f>
        <v>1.277146015659251E-6</v>
      </c>
      <c r="DS2146" s="155">
        <f>DS2140/DS11</f>
        <v>1.2721485777947528E-6</v>
      </c>
      <c r="DT2146" s="155">
        <f>DT2140/DT11</f>
        <v>1.2344562540590754E-6</v>
      </c>
      <c r="DU2146" s="155">
        <f>DU2140/DU11</f>
        <v>1.2175786556966238E-6</v>
      </c>
      <c r="DV2146" s="155">
        <f>DV2140/DV11</f>
        <v>1.1053057588472612E-6</v>
      </c>
      <c r="DW2146" s="155">
        <f>DW2140/DW11</f>
        <v>1.1842245599122289E-6</v>
      </c>
      <c r="DX2146" s="123"/>
      <c r="DY2146" s="123"/>
      <c r="DZ2146" s="123"/>
      <c r="EA2146" s="123"/>
      <c r="EB2146" s="123"/>
      <c r="EC2146" s="123"/>
      <c r="ED2146" s="123"/>
      <c r="EE2146" s="123"/>
      <c r="EF2146" s="123"/>
      <c r="EG2146" s="123"/>
      <c r="EH2146" s="123"/>
      <c r="EI2146" s="123"/>
      <c r="EJ2146" s="123"/>
      <c r="EK2146" s="123"/>
      <c r="EL2146" s="123"/>
      <c r="EM2146" s="123"/>
      <c r="EN2146" s="123"/>
      <c r="EO2146" s="123"/>
      <c r="EP2146" s="123"/>
      <c r="EQ2146" s="123"/>
      <c r="ER2146" s="123"/>
      <c r="ES2146" s="123"/>
      <c r="ET2146" s="123"/>
      <c r="EU2146" s="123"/>
      <c r="EV2146" s="123"/>
      <c r="EW2146" s="123"/>
      <c r="EX2146" s="123"/>
      <c r="EY2146" s="123"/>
      <c r="EZ2146" s="123"/>
      <c r="FA2146" s="123"/>
      <c r="FB2146" s="123"/>
      <c r="FC2146" s="123"/>
      <c r="FD2146" s="123"/>
      <c r="FE2146" s="123"/>
      <c r="FF2146" s="123"/>
      <c r="FG2146" s="123"/>
      <c r="FH2146" s="123"/>
      <c r="FI2146" s="123"/>
      <c r="FJ2146" s="123"/>
      <c r="FK2146" s="123"/>
      <c r="FL2146" s="123"/>
      <c r="FM2146" s="123"/>
      <c r="FN2146" s="123"/>
      <c r="FO2146" s="123"/>
      <c r="FP2146" s="123"/>
      <c r="FQ2146" s="123"/>
      <c r="FR2146" s="123"/>
      <c r="FS2146" s="123"/>
      <c r="FT2146" s="123"/>
      <c r="FU2146" s="123"/>
      <c r="FV2146" s="123"/>
      <c r="FW2146" s="123"/>
      <c r="FX2146" s="123"/>
      <c r="FY2146" s="123"/>
      <c r="FZ2146" s="123"/>
      <c r="GA2146" s="123"/>
      <c r="GB2146" s="123"/>
      <c r="GC2146" s="123"/>
      <c r="GD2146" s="123"/>
      <c r="GE2146" s="123"/>
      <c r="GF2146" s="123"/>
      <c r="GG2146" s="123"/>
      <c r="GH2146" s="123"/>
      <c r="GI2146" s="123"/>
      <c r="GJ2146" s="123"/>
      <c r="GK2146" s="123"/>
      <c r="GL2146" s="123"/>
      <c r="GM2146" s="123"/>
      <c r="GN2146" s="123"/>
      <c r="GO2146" s="123"/>
      <c r="GP2146" s="123"/>
      <c r="GQ2146" s="123"/>
      <c r="GR2146" s="123"/>
      <c r="GS2146" s="123"/>
      <c r="GT2146" s="123"/>
      <c r="GU2146" s="123"/>
      <c r="GV2146" s="123"/>
      <c r="GW2146" s="123"/>
      <c r="GX2146" s="123"/>
    </row>
    <row r="2147" spans="1:206" s="69" customFormat="1">
      <c r="A2147" s="193" t="s">
        <v>3542</v>
      </c>
      <c r="B2147" s="185" t="s">
        <v>3555</v>
      </c>
      <c r="C2147" s="67" t="s">
        <v>3533</v>
      </c>
      <c r="D2147" s="188" t="s">
        <v>3568</v>
      </c>
      <c r="E2147" s="115" t="s">
        <v>2869</v>
      </c>
      <c r="F2147" s="123"/>
      <c r="G2147" s="123"/>
      <c r="H2147" s="123"/>
      <c r="I2147" s="123"/>
      <c r="J2147" s="123"/>
      <c r="K2147" s="123"/>
      <c r="L2147" s="123"/>
      <c r="M2147" s="123"/>
      <c r="N2147" s="123"/>
      <c r="O2147" s="123"/>
      <c r="P2147" s="123"/>
      <c r="Q2147" s="123"/>
      <c r="R2147" s="123"/>
      <c r="S2147" s="123"/>
      <c r="T2147" s="123"/>
      <c r="U2147" s="123"/>
      <c r="V2147" s="123"/>
      <c r="W2147" s="123"/>
      <c r="X2147" s="123"/>
      <c r="Y2147" s="123"/>
      <c r="Z2147" s="123"/>
      <c r="AA2147" s="123"/>
      <c r="AB2147" s="123"/>
      <c r="AC2147" s="123"/>
      <c r="AD2147" s="123"/>
      <c r="AE2147" s="123"/>
      <c r="AF2147" s="123"/>
      <c r="AG2147" s="123"/>
      <c r="AH2147" s="123"/>
      <c r="AI2147" s="123"/>
      <c r="AJ2147" s="123"/>
      <c r="AK2147" s="123"/>
      <c r="AL2147" s="123"/>
      <c r="AM2147" s="123"/>
      <c r="AN2147" s="123"/>
      <c r="AO2147" s="123"/>
      <c r="AP2147" s="123"/>
      <c r="AQ2147" s="123"/>
      <c r="AR2147" s="123"/>
      <c r="AS2147" s="123"/>
      <c r="AT2147" s="123"/>
      <c r="AU2147" s="123"/>
      <c r="AV2147" s="123"/>
      <c r="AW2147" s="123"/>
      <c r="AX2147" s="123"/>
      <c r="AY2147" s="123"/>
      <c r="AZ2147" s="123"/>
      <c r="BA2147" s="123"/>
      <c r="BB2147" s="123"/>
      <c r="BC2147" s="123"/>
      <c r="BD2147" s="131"/>
      <c r="BE2147" s="123"/>
      <c r="BF2147" s="123"/>
      <c r="BG2147" s="123"/>
      <c r="BH2147" s="123"/>
      <c r="BI2147" s="131"/>
      <c r="BJ2147" s="123"/>
      <c r="BK2147" s="123"/>
      <c r="BL2147" s="123"/>
      <c r="BM2147" s="123"/>
      <c r="BN2147" s="123"/>
      <c r="BO2147" s="123"/>
      <c r="BP2147" s="123"/>
      <c r="BQ2147" s="123"/>
      <c r="BR2147" s="123"/>
      <c r="BS2147" s="123"/>
      <c r="BT2147" s="123"/>
      <c r="BU2147" s="123"/>
      <c r="BV2147" s="123"/>
      <c r="BW2147" s="123"/>
      <c r="BX2147" s="123"/>
      <c r="BY2147" s="123"/>
      <c r="BZ2147" s="123"/>
      <c r="CA2147" s="123"/>
      <c r="CB2147" s="123"/>
      <c r="CC2147" s="123"/>
      <c r="CD2147" s="123"/>
      <c r="CE2147" s="123"/>
      <c r="CF2147" s="123"/>
      <c r="CG2147" s="123"/>
      <c r="CH2147" s="123"/>
      <c r="CI2147" s="123"/>
      <c r="CJ2147" s="123"/>
      <c r="CK2147" s="123"/>
      <c r="CL2147" s="123"/>
      <c r="CM2147" s="123"/>
      <c r="CN2147" s="123"/>
      <c r="CO2147" s="123"/>
      <c r="CP2147" s="123"/>
      <c r="CQ2147" s="123"/>
      <c r="CR2147" s="155">
        <f>CR2141/CR12</f>
        <v>4.7795674441325869E-6</v>
      </c>
      <c r="CS2147" s="155">
        <f>CS2141/CS12</f>
        <v>4.7415194123105722E-6</v>
      </c>
      <c r="CT2147" s="155">
        <f>CT2141/CT12</f>
        <v>4.7574195866310117E-6</v>
      </c>
      <c r="CU2147" s="155">
        <f>CU2141/CU12</f>
        <v>4.7405549565872162E-6</v>
      </c>
      <c r="CV2147" s="155">
        <f>CV2141/CV12</f>
        <v>4.763996010641548E-6</v>
      </c>
      <c r="CW2147" s="155">
        <f>CW2141/CW12</f>
        <v>4.8178513237861497E-6</v>
      </c>
      <c r="CX2147" s="155">
        <f>CX2141/CX12</f>
        <v>4.9430095163847005E-6</v>
      </c>
      <c r="CY2147" s="155">
        <f>CY2141/CY12</f>
        <v>4.9451076286597739E-6</v>
      </c>
      <c r="CZ2147" s="155">
        <f>CZ2141/CZ12</f>
        <v>4.9683691816400652E-6</v>
      </c>
      <c r="DA2147" s="155">
        <f>DA2141/DA12</f>
        <v>4.9805667140495611E-6</v>
      </c>
      <c r="DB2147" s="155">
        <f>DB2141/DB12</f>
        <v>5.0510015938365989E-6</v>
      </c>
      <c r="DC2147" s="155">
        <f>DC2141/DC12</f>
        <v>4.9776978269046271E-6</v>
      </c>
      <c r="DD2147" s="155">
        <f>DD2141/DD12</f>
        <v>4.9806814923680288E-6</v>
      </c>
      <c r="DE2147" s="155">
        <f>DE2141/DE12</f>
        <v>5.0153674114192067E-6</v>
      </c>
      <c r="DF2147" s="155">
        <f>DF2141/DF12</f>
        <v>5.0639370527920614E-6</v>
      </c>
      <c r="DG2147" s="155">
        <f>DG2141/DG12</f>
        <v>5.038722003927114E-6</v>
      </c>
      <c r="DH2147" s="155">
        <f>DH2141/DH12</f>
        <v>4.9831574999825405E-6</v>
      </c>
      <c r="DI2147" s="155">
        <f>DI2141/DI12</f>
        <v>4.9940451602608771E-6</v>
      </c>
      <c r="DJ2147" s="155">
        <f>DJ2141/DJ12</f>
        <v>4.8574338078711799E-6</v>
      </c>
      <c r="DK2147" s="155">
        <f>DK2141/DK12</f>
        <v>4.5460217207808773E-6</v>
      </c>
      <c r="DL2147" s="155">
        <f>DL2141/DL12</f>
        <v>4.6736937411948751E-6</v>
      </c>
      <c r="DM2147" s="155">
        <f>DM2141/DM12</f>
        <v>4.5469929280490411E-6</v>
      </c>
      <c r="DN2147" s="155">
        <f>DN2141/DN12</f>
        <v>4.4523244080080944E-6</v>
      </c>
      <c r="DO2147" s="155">
        <f>DO2141/DO12</f>
        <v>4.4825734301516575E-6</v>
      </c>
      <c r="DP2147" s="155">
        <f>DP2141/DP12</f>
        <v>4.4029295305346133E-6</v>
      </c>
      <c r="DQ2147" s="155">
        <f>DQ2141/DQ12</f>
        <v>4.3859380143102358E-6</v>
      </c>
      <c r="DR2147" s="155">
        <f>DR2141/DR12</f>
        <v>4.3489566840593586E-6</v>
      </c>
      <c r="DS2147" s="155">
        <f>DS2141/DS12</f>
        <v>4.3487561390928831E-6</v>
      </c>
      <c r="DT2147" s="155">
        <f>DT2141/DT12</f>
        <v>4.4114651782653413E-6</v>
      </c>
      <c r="DU2147" s="155">
        <f>DU2141/DU12</f>
        <v>4.3446019402550811E-6</v>
      </c>
      <c r="DV2147" s="155">
        <f>DV2141/DV12</f>
        <v>3.9422871594064192E-6</v>
      </c>
      <c r="DW2147" s="155">
        <f>DW2141/DW12</f>
        <v>4.1456162532201432E-6</v>
      </c>
      <c r="DX2147" s="123"/>
      <c r="DY2147" s="123"/>
      <c r="DZ2147" s="123"/>
      <c r="EA2147" s="123"/>
      <c r="EB2147" s="123"/>
      <c r="EC2147" s="123"/>
      <c r="ED2147" s="123"/>
      <c r="EE2147" s="123"/>
      <c r="EF2147" s="123"/>
      <c r="EG2147" s="123"/>
      <c r="EH2147" s="123"/>
      <c r="EI2147" s="123"/>
      <c r="EJ2147" s="123"/>
      <c r="EK2147" s="123"/>
      <c r="EL2147" s="123"/>
      <c r="EM2147" s="123"/>
      <c r="EN2147" s="123"/>
      <c r="EO2147" s="123"/>
      <c r="EP2147" s="123"/>
      <c r="EQ2147" s="123"/>
      <c r="ER2147" s="123"/>
      <c r="ES2147" s="123"/>
      <c r="ET2147" s="123"/>
      <c r="EU2147" s="123"/>
      <c r="EV2147" s="123"/>
      <c r="EW2147" s="123"/>
      <c r="EX2147" s="123"/>
      <c r="EY2147" s="123"/>
      <c r="EZ2147" s="123"/>
      <c r="FA2147" s="123"/>
      <c r="FB2147" s="123"/>
      <c r="FC2147" s="123"/>
      <c r="FD2147" s="123"/>
      <c r="FE2147" s="123"/>
      <c r="FF2147" s="123"/>
      <c r="FG2147" s="123"/>
      <c r="FH2147" s="123"/>
      <c r="FI2147" s="123"/>
      <c r="FJ2147" s="123"/>
      <c r="FK2147" s="123"/>
      <c r="FL2147" s="123"/>
      <c r="FM2147" s="123"/>
      <c r="FN2147" s="123"/>
      <c r="FO2147" s="123"/>
      <c r="FP2147" s="123"/>
      <c r="FQ2147" s="123"/>
      <c r="FR2147" s="123"/>
      <c r="FS2147" s="123"/>
      <c r="FT2147" s="123"/>
      <c r="FU2147" s="123"/>
      <c r="FV2147" s="123"/>
      <c r="FW2147" s="123"/>
      <c r="FX2147" s="123"/>
      <c r="FY2147" s="123"/>
      <c r="FZ2147" s="123"/>
      <c r="GA2147" s="123"/>
      <c r="GB2147" s="123"/>
      <c r="GC2147" s="123"/>
      <c r="GD2147" s="123"/>
      <c r="GE2147" s="123"/>
      <c r="GF2147" s="123"/>
      <c r="GG2147" s="123"/>
      <c r="GH2147" s="123"/>
      <c r="GI2147" s="123"/>
      <c r="GJ2147" s="123"/>
      <c r="GK2147" s="123"/>
      <c r="GL2147" s="123"/>
      <c r="GM2147" s="123"/>
      <c r="GN2147" s="123"/>
      <c r="GO2147" s="123"/>
      <c r="GP2147" s="123"/>
      <c r="GQ2147" s="123"/>
      <c r="GR2147" s="123"/>
      <c r="GS2147" s="123"/>
      <c r="GT2147" s="123"/>
      <c r="GU2147" s="123"/>
      <c r="GV2147" s="123"/>
      <c r="GW2147" s="123"/>
      <c r="GX2147" s="123"/>
    </row>
    <row r="2148" spans="1:206" s="69" customFormat="1">
      <c r="A2148" s="193" t="s">
        <v>3542</v>
      </c>
      <c r="B2148" s="185" t="s">
        <v>3555</v>
      </c>
      <c r="C2148" s="67" t="s">
        <v>3533</v>
      </c>
      <c r="D2148" s="188" t="s">
        <v>3568</v>
      </c>
      <c r="E2148" s="115" t="s">
        <v>2870</v>
      </c>
      <c r="F2148" s="123"/>
      <c r="G2148" s="123"/>
      <c r="H2148" s="123"/>
      <c r="I2148" s="123"/>
      <c r="J2148" s="123"/>
      <c r="K2148" s="123"/>
      <c r="L2148" s="123"/>
      <c r="M2148" s="123"/>
      <c r="N2148" s="123"/>
      <c r="O2148" s="123"/>
      <c r="P2148" s="123"/>
      <c r="Q2148" s="123"/>
      <c r="R2148" s="123"/>
      <c r="S2148" s="123"/>
      <c r="T2148" s="123"/>
      <c r="U2148" s="123"/>
      <c r="V2148" s="123"/>
      <c r="W2148" s="123"/>
      <c r="X2148" s="123"/>
      <c r="Y2148" s="123"/>
      <c r="Z2148" s="123"/>
      <c r="AA2148" s="123"/>
      <c r="AB2148" s="123"/>
      <c r="AC2148" s="123"/>
      <c r="AD2148" s="123"/>
      <c r="AE2148" s="123"/>
      <c r="AF2148" s="123"/>
      <c r="AG2148" s="123"/>
      <c r="AH2148" s="123"/>
      <c r="AI2148" s="123"/>
      <c r="AJ2148" s="123"/>
      <c r="AK2148" s="123"/>
      <c r="AL2148" s="123"/>
      <c r="AM2148" s="123"/>
      <c r="AN2148" s="123"/>
      <c r="AO2148" s="123"/>
      <c r="AP2148" s="123"/>
      <c r="AQ2148" s="123"/>
      <c r="AR2148" s="123"/>
      <c r="AS2148" s="123"/>
      <c r="AT2148" s="123"/>
      <c r="AU2148" s="123"/>
      <c r="AV2148" s="123"/>
      <c r="AW2148" s="123"/>
      <c r="AX2148" s="123"/>
      <c r="AY2148" s="123"/>
      <c r="AZ2148" s="123"/>
      <c r="BA2148" s="123"/>
      <c r="BB2148" s="123"/>
      <c r="BC2148" s="123"/>
      <c r="BD2148" s="131"/>
      <c r="BE2148" s="123"/>
      <c r="BF2148" s="123"/>
      <c r="BG2148" s="123"/>
      <c r="BH2148" s="123"/>
      <c r="BI2148" s="131"/>
      <c r="BJ2148" s="123"/>
      <c r="BK2148" s="123"/>
      <c r="BL2148" s="123"/>
      <c r="BM2148" s="123"/>
      <c r="BN2148" s="123"/>
      <c r="BO2148" s="123"/>
      <c r="BP2148" s="123"/>
      <c r="BQ2148" s="123"/>
      <c r="BR2148" s="123"/>
      <c r="BS2148" s="123"/>
      <c r="BT2148" s="123"/>
      <c r="BU2148" s="123"/>
      <c r="BV2148" s="123"/>
      <c r="BW2148" s="123"/>
      <c r="BX2148" s="123"/>
      <c r="BY2148" s="123"/>
      <c r="BZ2148" s="123"/>
      <c r="CA2148" s="123"/>
      <c r="CB2148" s="123"/>
      <c r="CC2148" s="123"/>
      <c r="CD2148" s="123"/>
      <c r="CE2148" s="123"/>
      <c r="CF2148" s="123"/>
      <c r="CG2148" s="123"/>
      <c r="CH2148" s="123"/>
      <c r="CI2148" s="123"/>
      <c r="CJ2148" s="123"/>
      <c r="CK2148" s="123"/>
      <c r="CL2148" s="123"/>
      <c r="CM2148" s="123"/>
      <c r="CN2148" s="123"/>
      <c r="CO2148" s="123"/>
      <c r="CP2148" s="123"/>
      <c r="CQ2148" s="123"/>
      <c r="CR2148" s="155">
        <f>CR2142/CR13</f>
        <v>1.206486073097579E-6</v>
      </c>
      <c r="CS2148" s="155">
        <f>CS2142/CS13</f>
        <v>1.2057519395996525E-6</v>
      </c>
      <c r="CT2148" s="155">
        <f>CT2142/CT13</f>
        <v>1.2169310812028952E-6</v>
      </c>
      <c r="CU2148" s="155">
        <f>CU2142/CU13</f>
        <v>1.4338151612608658E-6</v>
      </c>
      <c r="CV2148" s="155">
        <f>CV2142/CV13</f>
        <v>1.4304316587326125E-6</v>
      </c>
      <c r="CW2148" s="155">
        <f>CW2142/CW13</f>
        <v>1.434007751559976E-6</v>
      </c>
      <c r="CX2148" s="155">
        <f>CX2142/CX13</f>
        <v>1.4535087677767877E-6</v>
      </c>
      <c r="CY2148" s="155">
        <f>CY2142/CY13</f>
        <v>1.4481928973494482E-6</v>
      </c>
      <c r="CZ2148" s="155">
        <f>CZ2142/CZ13</f>
        <v>1.4348271885783915E-6</v>
      </c>
      <c r="DA2148" s="155">
        <f>DA2142/DA13</f>
        <v>1.4374899208609468E-6</v>
      </c>
      <c r="DB2148" s="155">
        <f>DB2142/DB13</f>
        <v>1.4521016528975255E-6</v>
      </c>
      <c r="DC2148" s="155">
        <f>DC2142/DC13</f>
        <v>1.4474617858176969E-6</v>
      </c>
      <c r="DD2148" s="155">
        <f>DD2142/DD13</f>
        <v>1.4598956612022939E-6</v>
      </c>
      <c r="DE2148" s="155">
        <f>DE2142/DE13</f>
        <v>1.5004862168454044E-6</v>
      </c>
      <c r="DF2148" s="155">
        <f>DF2142/DF13</f>
        <v>1.5504824961735107E-6</v>
      </c>
      <c r="DG2148" s="155">
        <f>DG2142/DG13</f>
        <v>1.5840454479825095E-6</v>
      </c>
      <c r="DH2148" s="155">
        <f>DH2142/DH13</f>
        <v>1.6081239408820952E-6</v>
      </c>
      <c r="DI2148" s="155">
        <f>DI2142/DI13</f>
        <v>1.6401698452787045E-6</v>
      </c>
      <c r="DJ2148" s="155">
        <f>DJ2142/DJ13</f>
        <v>1.6339183843031045E-6</v>
      </c>
      <c r="DK2148" s="155">
        <f>DK2142/DK13</f>
        <v>1.5865566716547014E-6</v>
      </c>
      <c r="DL2148" s="155">
        <f>DL2142/DL13</f>
        <v>1.6394252665734312E-6</v>
      </c>
      <c r="DM2148" s="155">
        <f>DM2142/DM13</f>
        <v>1.6577587359336073E-6</v>
      </c>
      <c r="DN2148" s="155">
        <f>DN2142/DN13</f>
        <v>1.6636445515288319E-6</v>
      </c>
      <c r="DO2148" s="155">
        <f>DO2142/DO13</f>
        <v>1.6680302917268377E-6</v>
      </c>
      <c r="DP2148" s="155">
        <f>DP2142/DP13</f>
        <v>1.6601372456515146E-6</v>
      </c>
      <c r="DQ2148" s="155">
        <f>DQ2142/DQ13</f>
        <v>1.6495907319536975E-6</v>
      </c>
      <c r="DR2148" s="155">
        <f>DR2142/DR13</f>
        <v>1.6427305341590257E-6</v>
      </c>
      <c r="DS2148" s="155">
        <f>DS2142/DS13</f>
        <v>1.6606639144185228E-6</v>
      </c>
      <c r="DT2148" s="155">
        <f>DT2142/DT13</f>
        <v>1.68318041019151E-6</v>
      </c>
      <c r="DU2148" s="155">
        <f>DU2142/DU13</f>
        <v>1.6782201855003986E-6</v>
      </c>
      <c r="DV2148" s="155">
        <f>DV2142/DV13</f>
        <v>1.5972084298820111E-6</v>
      </c>
      <c r="DW2148" s="155">
        <f>DW2142/DW13</f>
        <v>1.6635645021919157E-6</v>
      </c>
      <c r="DX2148" s="123"/>
      <c r="DY2148" s="123"/>
      <c r="DZ2148" s="123"/>
      <c r="EA2148" s="123"/>
      <c r="EB2148" s="123"/>
      <c r="EC2148" s="123"/>
      <c r="ED2148" s="123"/>
      <c r="EE2148" s="123"/>
      <c r="EF2148" s="123"/>
      <c r="EG2148" s="123"/>
      <c r="EH2148" s="123"/>
      <c r="EI2148" s="123"/>
      <c r="EJ2148" s="123"/>
      <c r="EK2148" s="123"/>
      <c r="EL2148" s="123"/>
      <c r="EM2148" s="123"/>
      <c r="EN2148" s="123"/>
      <c r="EO2148" s="123"/>
      <c r="EP2148" s="123"/>
      <c r="EQ2148" s="123"/>
      <c r="ER2148" s="123"/>
      <c r="ES2148" s="123"/>
      <c r="ET2148" s="123"/>
      <c r="EU2148" s="123"/>
      <c r="EV2148" s="123"/>
      <c r="EW2148" s="123"/>
      <c r="EX2148" s="123"/>
      <c r="EY2148" s="123"/>
      <c r="EZ2148" s="123"/>
      <c r="FA2148" s="123"/>
      <c r="FB2148" s="123"/>
      <c r="FC2148" s="123"/>
      <c r="FD2148" s="123"/>
      <c r="FE2148" s="123"/>
      <c r="FF2148" s="123"/>
      <c r="FG2148" s="123"/>
      <c r="FH2148" s="123"/>
      <c r="FI2148" s="123"/>
      <c r="FJ2148" s="123"/>
      <c r="FK2148" s="123"/>
      <c r="FL2148" s="123"/>
      <c r="FM2148" s="123"/>
      <c r="FN2148" s="123"/>
      <c r="FO2148" s="123"/>
      <c r="FP2148" s="123"/>
      <c r="FQ2148" s="123"/>
      <c r="FR2148" s="123"/>
      <c r="FS2148" s="123"/>
      <c r="FT2148" s="123"/>
      <c r="FU2148" s="123"/>
      <c r="FV2148" s="123"/>
      <c r="FW2148" s="123"/>
      <c r="FX2148" s="123"/>
      <c r="FY2148" s="123"/>
      <c r="FZ2148" s="123"/>
      <c r="GA2148" s="123"/>
      <c r="GB2148" s="123"/>
      <c r="GC2148" s="123"/>
      <c r="GD2148" s="123"/>
      <c r="GE2148" s="123"/>
      <c r="GF2148" s="123"/>
      <c r="GG2148" s="123"/>
      <c r="GH2148" s="123"/>
      <c r="GI2148" s="123"/>
      <c r="GJ2148" s="123"/>
      <c r="GK2148" s="123"/>
      <c r="GL2148" s="123"/>
      <c r="GM2148" s="123"/>
      <c r="GN2148" s="123"/>
      <c r="GO2148" s="123"/>
      <c r="GP2148" s="123"/>
      <c r="GQ2148" s="123"/>
      <c r="GR2148" s="123"/>
      <c r="GS2148" s="123"/>
      <c r="GT2148" s="123"/>
      <c r="GU2148" s="123"/>
      <c r="GV2148" s="123"/>
      <c r="GW2148" s="123"/>
      <c r="GX2148" s="123"/>
    </row>
    <row r="2149" spans="1:206" s="69" customFormat="1">
      <c r="A2149" s="193" t="s">
        <v>3542</v>
      </c>
      <c r="B2149" s="185" t="s">
        <v>3555</v>
      </c>
      <c r="C2149" s="67" t="s">
        <v>3533</v>
      </c>
      <c r="D2149" s="188" t="s">
        <v>3568</v>
      </c>
      <c r="E2149" s="115" t="s">
        <v>2871</v>
      </c>
      <c r="F2149" s="123"/>
      <c r="G2149" s="123"/>
      <c r="H2149" s="123"/>
      <c r="I2149" s="123"/>
      <c r="J2149" s="123"/>
      <c r="K2149" s="123"/>
      <c r="L2149" s="123"/>
      <c r="M2149" s="123"/>
      <c r="N2149" s="123"/>
      <c r="O2149" s="123"/>
      <c r="P2149" s="123"/>
      <c r="Q2149" s="123"/>
      <c r="R2149" s="123"/>
      <c r="S2149" s="123"/>
      <c r="T2149" s="123"/>
      <c r="U2149" s="123"/>
      <c r="V2149" s="123"/>
      <c r="W2149" s="123"/>
      <c r="X2149" s="123"/>
      <c r="Y2149" s="123"/>
      <c r="Z2149" s="123"/>
      <c r="AA2149" s="123"/>
      <c r="AB2149" s="123"/>
      <c r="AC2149" s="123"/>
      <c r="AD2149" s="123"/>
      <c r="AE2149" s="123"/>
      <c r="AF2149" s="123"/>
      <c r="AG2149" s="123"/>
      <c r="AH2149" s="123"/>
      <c r="AI2149" s="123"/>
      <c r="AJ2149" s="123"/>
      <c r="AK2149" s="123"/>
      <c r="AL2149" s="123"/>
      <c r="AM2149" s="123"/>
      <c r="AN2149" s="123"/>
      <c r="AO2149" s="123"/>
      <c r="AP2149" s="123"/>
      <c r="AQ2149" s="123"/>
      <c r="AR2149" s="123"/>
      <c r="AS2149" s="123"/>
      <c r="AT2149" s="123"/>
      <c r="AU2149" s="123"/>
      <c r="AV2149" s="123"/>
      <c r="AW2149" s="123"/>
      <c r="AX2149" s="123"/>
      <c r="AY2149" s="123"/>
      <c r="AZ2149" s="123"/>
      <c r="BA2149" s="123"/>
      <c r="BB2149" s="123"/>
      <c r="BC2149" s="123"/>
      <c r="BD2149" s="131"/>
      <c r="BE2149" s="123"/>
      <c r="BF2149" s="123"/>
      <c r="BG2149" s="123"/>
      <c r="BH2149" s="123"/>
      <c r="BI2149" s="131"/>
      <c r="BJ2149" s="123"/>
      <c r="BK2149" s="123"/>
      <c r="BL2149" s="123"/>
      <c r="BM2149" s="123"/>
      <c r="BN2149" s="123"/>
      <c r="BO2149" s="123"/>
      <c r="BP2149" s="123"/>
      <c r="BQ2149" s="123"/>
      <c r="BR2149" s="123"/>
      <c r="BS2149" s="149"/>
      <c r="BT2149" s="149"/>
      <c r="BU2149" s="149"/>
      <c r="BV2149" s="149"/>
      <c r="BW2149" s="149"/>
      <c r="BX2149" s="149"/>
      <c r="BY2149" s="149"/>
      <c r="BZ2149" s="149"/>
      <c r="CA2149" s="149"/>
      <c r="CB2149" s="149"/>
      <c r="CC2149" s="149"/>
      <c r="CD2149" s="149"/>
      <c r="CE2149" s="149"/>
      <c r="CF2149" s="149"/>
      <c r="CG2149" s="149"/>
      <c r="CH2149" s="149"/>
      <c r="CI2149" s="149"/>
      <c r="CJ2149" s="149"/>
      <c r="CK2149" s="149"/>
      <c r="CL2149" s="149"/>
      <c r="CM2149" s="149"/>
      <c r="CN2149" s="149"/>
      <c r="CO2149" s="149"/>
      <c r="CP2149" s="149"/>
      <c r="CQ2149" s="149"/>
      <c r="CR2149" s="149">
        <f t="shared" ref="CR2149:DW2149" si="299">CR1892/SUM(CR1892,CR1933,CR1977,CR2044,CR2075,CR2109)</f>
        <v>0.25340033136959911</v>
      </c>
      <c r="CS2149" s="149">
        <f t="shared" si="299"/>
        <v>0.25263643071012254</v>
      </c>
      <c r="CT2149" s="149">
        <f t="shared" si="299"/>
        <v>0.25164815021420539</v>
      </c>
      <c r="CU2149" s="149">
        <f t="shared" si="299"/>
        <v>0.2502297843308125</v>
      </c>
      <c r="CV2149" s="149">
        <f t="shared" si="299"/>
        <v>0.2493180841778154</v>
      </c>
      <c r="CW2149" s="149">
        <f t="shared" si="299"/>
        <v>0.24896652045236065</v>
      </c>
      <c r="CX2149" s="149">
        <f t="shared" si="299"/>
        <v>0.24818874081799414</v>
      </c>
      <c r="CY2149" s="149">
        <f t="shared" si="299"/>
        <v>0.24965306399909498</v>
      </c>
      <c r="CZ2149" s="149">
        <f t="shared" si="299"/>
        <v>0.25259356226904411</v>
      </c>
      <c r="DA2149" s="149">
        <f t="shared" si="299"/>
        <v>0.25477782288876555</v>
      </c>
      <c r="DB2149" s="149">
        <f t="shared" si="299"/>
        <v>0.25608825791088546</v>
      </c>
      <c r="DC2149" s="149">
        <f t="shared" si="299"/>
        <v>0.2503946472907948</v>
      </c>
      <c r="DD2149" s="149">
        <f t="shared" si="299"/>
        <v>0.25151937356304399</v>
      </c>
      <c r="DE2149" s="149">
        <f t="shared" si="299"/>
        <v>0.24873455898324284</v>
      </c>
      <c r="DF2149" s="149">
        <f t="shared" si="299"/>
        <v>0.24618380410484189</v>
      </c>
      <c r="DG2149" s="149">
        <f t="shared" si="299"/>
        <v>0.25372241182657651</v>
      </c>
      <c r="DH2149" s="149">
        <f t="shared" si="299"/>
        <v>0.2504945367215734</v>
      </c>
      <c r="DI2149" s="149">
        <f t="shared" si="299"/>
        <v>0.25260077249008173</v>
      </c>
      <c r="DJ2149" s="149">
        <f t="shared" si="299"/>
        <v>0.25384182458386173</v>
      </c>
      <c r="DK2149" s="149">
        <f t="shared" si="299"/>
        <v>0.2576834261650594</v>
      </c>
      <c r="DL2149" s="149">
        <f t="shared" si="299"/>
        <v>0.26220798858599248</v>
      </c>
      <c r="DM2149" s="149">
        <f t="shared" si="299"/>
        <v>0.2524952054450933</v>
      </c>
      <c r="DN2149" s="149">
        <f t="shared" si="299"/>
        <v>0.25708921260573014</v>
      </c>
      <c r="DO2149" s="149">
        <f t="shared" si="299"/>
        <v>0.26016143664035241</v>
      </c>
      <c r="DP2149" s="149">
        <f t="shared" si="299"/>
        <v>0.25782142180700129</v>
      </c>
      <c r="DQ2149" s="149">
        <f t="shared" si="299"/>
        <v>0.25935298611310037</v>
      </c>
      <c r="DR2149" s="149">
        <f t="shared" si="299"/>
        <v>0.25499486207611577</v>
      </c>
      <c r="DS2149" s="149">
        <f t="shared" si="299"/>
        <v>0.25340555602604214</v>
      </c>
      <c r="DT2149" s="149">
        <f t="shared" si="299"/>
        <v>0.25190731441397907</v>
      </c>
      <c r="DU2149" s="149">
        <f t="shared" si="299"/>
        <v>0.24649750051650654</v>
      </c>
      <c r="DV2149" s="149">
        <f t="shared" si="299"/>
        <v>0.22479816553557946</v>
      </c>
      <c r="DW2149" s="149">
        <f t="shared" si="299"/>
        <v>0.23126605328189556</v>
      </c>
      <c r="DX2149" s="149"/>
      <c r="DY2149" s="123"/>
      <c r="DZ2149" s="123"/>
      <c r="EA2149" s="123"/>
      <c r="EB2149" s="123"/>
      <c r="EC2149" s="123"/>
      <c r="ED2149" s="123"/>
      <c r="EE2149" s="123"/>
      <c r="EF2149" s="123"/>
      <c r="EG2149" s="123"/>
      <c r="EH2149" s="123"/>
      <c r="EI2149" s="123"/>
      <c r="EJ2149" s="123"/>
      <c r="EK2149" s="123"/>
      <c r="EL2149" s="123"/>
      <c r="EM2149" s="123"/>
      <c r="EN2149" s="123"/>
      <c r="EO2149" s="123"/>
      <c r="EP2149" s="123"/>
      <c r="EQ2149" s="123"/>
      <c r="ER2149" s="123"/>
      <c r="ES2149" s="123"/>
      <c r="ET2149" s="123"/>
      <c r="EU2149" s="123"/>
      <c r="EV2149" s="123"/>
      <c r="EW2149" s="123"/>
      <c r="EX2149" s="123"/>
      <c r="EY2149" s="123"/>
      <c r="EZ2149" s="123"/>
      <c r="FA2149" s="123"/>
      <c r="FB2149" s="123"/>
      <c r="FC2149" s="123"/>
      <c r="FD2149" s="123"/>
      <c r="FE2149" s="123"/>
      <c r="FF2149" s="123"/>
      <c r="FG2149" s="123"/>
      <c r="FH2149" s="123"/>
      <c r="FI2149" s="123"/>
      <c r="FJ2149" s="123"/>
      <c r="FK2149" s="123"/>
      <c r="FL2149" s="123"/>
      <c r="FM2149" s="123"/>
      <c r="FN2149" s="123"/>
      <c r="FO2149" s="123"/>
      <c r="FP2149" s="123"/>
      <c r="FQ2149" s="123"/>
      <c r="FR2149" s="123"/>
      <c r="FS2149" s="123"/>
      <c r="FT2149" s="123"/>
      <c r="FU2149" s="123"/>
      <c r="FV2149" s="123"/>
      <c r="FW2149" s="123"/>
      <c r="FX2149" s="123"/>
      <c r="FY2149" s="123"/>
      <c r="FZ2149" s="123"/>
      <c r="GA2149" s="123"/>
      <c r="GB2149" s="123"/>
      <c r="GC2149" s="123"/>
      <c r="GD2149" s="123"/>
      <c r="GE2149" s="123"/>
      <c r="GF2149" s="123"/>
      <c r="GG2149" s="123"/>
      <c r="GH2149" s="123"/>
      <c r="GI2149" s="123"/>
      <c r="GJ2149" s="123"/>
      <c r="GK2149" s="123"/>
      <c r="GL2149" s="123"/>
      <c r="GM2149" s="123"/>
      <c r="GN2149" s="123"/>
      <c r="GO2149" s="123"/>
      <c r="GP2149" s="123"/>
      <c r="GQ2149" s="123"/>
      <c r="GR2149" s="123"/>
      <c r="GS2149" s="123"/>
      <c r="GT2149" s="123"/>
      <c r="GU2149" s="123"/>
      <c r="GV2149" s="123"/>
      <c r="GW2149" s="123"/>
      <c r="GX2149" s="123"/>
    </row>
    <row r="2150" spans="1:206" s="69" customFormat="1">
      <c r="A2150" s="193" t="s">
        <v>3542</v>
      </c>
      <c r="B2150" s="185" t="s">
        <v>3555</v>
      </c>
      <c r="C2150" s="67" t="s">
        <v>3533</v>
      </c>
      <c r="D2150" s="188" t="s">
        <v>3568</v>
      </c>
      <c r="E2150" s="115" t="s">
        <v>2872</v>
      </c>
      <c r="F2150" s="123"/>
      <c r="G2150" s="123"/>
      <c r="H2150" s="123"/>
      <c r="I2150" s="123"/>
      <c r="J2150" s="123"/>
      <c r="K2150" s="123"/>
      <c r="L2150" s="123"/>
      <c r="M2150" s="123"/>
      <c r="N2150" s="123"/>
      <c r="O2150" s="123"/>
      <c r="P2150" s="123"/>
      <c r="Q2150" s="123"/>
      <c r="R2150" s="123"/>
      <c r="S2150" s="123"/>
      <c r="T2150" s="123"/>
      <c r="U2150" s="123"/>
      <c r="V2150" s="123"/>
      <c r="W2150" s="123"/>
      <c r="X2150" s="123"/>
      <c r="Y2150" s="123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123"/>
      <c r="AN2150" s="123"/>
      <c r="AO2150" s="123"/>
      <c r="AP2150" s="123"/>
      <c r="AQ2150" s="123"/>
      <c r="AR2150" s="123"/>
      <c r="AS2150" s="123"/>
      <c r="AT2150" s="123"/>
      <c r="AU2150" s="123"/>
      <c r="AV2150" s="123"/>
      <c r="AW2150" s="123"/>
      <c r="AX2150" s="123"/>
      <c r="AY2150" s="123"/>
      <c r="AZ2150" s="123"/>
      <c r="BA2150" s="123"/>
      <c r="BB2150" s="123"/>
      <c r="BC2150" s="123"/>
      <c r="BD2150" s="131"/>
      <c r="BE2150" s="123"/>
      <c r="BF2150" s="123"/>
      <c r="BG2150" s="123"/>
      <c r="BH2150" s="123"/>
      <c r="BI2150" s="131"/>
      <c r="BJ2150" s="123"/>
      <c r="BK2150" s="123"/>
      <c r="BL2150" s="123"/>
      <c r="BM2150" s="123"/>
      <c r="BN2150" s="123"/>
      <c r="BO2150" s="123"/>
      <c r="BP2150" s="123"/>
      <c r="BQ2150" s="123"/>
      <c r="BR2150" s="123"/>
      <c r="BS2150" s="149"/>
      <c r="BT2150" s="149"/>
      <c r="BU2150" s="149"/>
      <c r="BV2150" s="149"/>
      <c r="BW2150" s="149"/>
      <c r="BX2150" s="149"/>
      <c r="BY2150" s="149"/>
      <c r="BZ2150" s="149"/>
      <c r="CA2150" s="149"/>
      <c r="CB2150" s="149"/>
      <c r="CC2150" s="149"/>
      <c r="CD2150" s="149"/>
      <c r="CE2150" s="149"/>
      <c r="CF2150" s="149"/>
      <c r="CG2150" s="149"/>
      <c r="CH2150" s="149"/>
      <c r="CI2150" s="149"/>
      <c r="CJ2150" s="149"/>
      <c r="CK2150" s="149"/>
      <c r="CL2150" s="149"/>
      <c r="CM2150" s="149"/>
      <c r="CN2150" s="149"/>
      <c r="CO2150" s="149"/>
      <c r="CP2150" s="149"/>
      <c r="CQ2150" s="149"/>
      <c r="CR2150" s="149">
        <f t="shared" ref="CR2150:DW2150" si="300">CR1933/SUM(CR1892,CR1933,CR1977,CR2044,CR2075,CR2109)</f>
        <v>9.1640994271332474E-2</v>
      </c>
      <c r="CS2150" s="149">
        <f t="shared" si="300"/>
        <v>9.1546619570040039E-2</v>
      </c>
      <c r="CT2150" s="149">
        <f t="shared" si="300"/>
        <v>9.382085862282985E-2</v>
      </c>
      <c r="CU2150" s="149">
        <f t="shared" si="300"/>
        <v>9.0520639772872336E-2</v>
      </c>
      <c r="CV2150" s="149">
        <f t="shared" si="300"/>
        <v>9.1447204512269384E-2</v>
      </c>
      <c r="CW2150" s="149">
        <f t="shared" si="300"/>
        <v>9.429520499330532E-2</v>
      </c>
      <c r="CX2150" s="149">
        <f t="shared" si="300"/>
        <v>9.6504366193942245E-2</v>
      </c>
      <c r="CY2150" s="149">
        <f t="shared" si="300"/>
        <v>9.2264052439636784E-2</v>
      </c>
      <c r="CZ2150" s="149">
        <f t="shared" si="300"/>
        <v>9.6035412668304648E-2</v>
      </c>
      <c r="DA2150" s="149">
        <f t="shared" si="300"/>
        <v>9.4300872410712305E-2</v>
      </c>
      <c r="DB2150" s="149">
        <f t="shared" si="300"/>
        <v>0.10454602868607048</v>
      </c>
      <c r="DC2150" s="149">
        <f t="shared" si="300"/>
        <v>0.11535763914627815</v>
      </c>
      <c r="DD2150" s="149">
        <f t="shared" si="300"/>
        <v>0.11953209673603107</v>
      </c>
      <c r="DE2150" s="149">
        <f t="shared" si="300"/>
        <v>0.12187183981429184</v>
      </c>
      <c r="DF2150" s="149">
        <f t="shared" si="300"/>
        <v>0.12665616006729269</v>
      </c>
      <c r="DG2150" s="149">
        <f t="shared" si="300"/>
        <v>0.12892145151135018</v>
      </c>
      <c r="DH2150" s="149">
        <f t="shared" si="300"/>
        <v>0.13165353687049192</v>
      </c>
      <c r="DI2150" s="149">
        <f t="shared" si="300"/>
        <v>0.13652920276745309</v>
      </c>
      <c r="DJ2150" s="149">
        <f t="shared" si="300"/>
        <v>0.13587924660702808</v>
      </c>
      <c r="DK2150" s="149">
        <f t="shared" si="300"/>
        <v>0.13397654948864712</v>
      </c>
      <c r="DL2150" s="149">
        <f t="shared" si="300"/>
        <v>0.13639714818241466</v>
      </c>
      <c r="DM2150" s="149">
        <f t="shared" si="300"/>
        <v>0.14446264670953393</v>
      </c>
      <c r="DN2150" s="149">
        <f t="shared" si="300"/>
        <v>0.14934304555970571</v>
      </c>
      <c r="DO2150" s="149">
        <f t="shared" si="300"/>
        <v>0.14847393941769105</v>
      </c>
      <c r="DP2150" s="149">
        <f t="shared" si="300"/>
        <v>0.14968451984214257</v>
      </c>
      <c r="DQ2150" s="149">
        <f t="shared" si="300"/>
        <v>0.15957628339942317</v>
      </c>
      <c r="DR2150" s="149">
        <f t="shared" si="300"/>
        <v>0.16077711547712867</v>
      </c>
      <c r="DS2150" s="149">
        <f t="shared" si="300"/>
        <v>0.16905961983025794</v>
      </c>
      <c r="DT2150" s="149">
        <f t="shared" si="300"/>
        <v>0.17691638665811243</v>
      </c>
      <c r="DU2150" s="149">
        <f t="shared" si="300"/>
        <v>0.17619360739197237</v>
      </c>
      <c r="DV2150" s="149">
        <f t="shared" si="300"/>
        <v>0.17561866499237672</v>
      </c>
      <c r="DW2150" s="149">
        <f t="shared" si="300"/>
        <v>0.1896976185828603</v>
      </c>
      <c r="DX2150" s="149"/>
      <c r="DY2150" s="123"/>
      <c r="DZ2150" s="123"/>
      <c r="EA2150" s="123"/>
      <c r="EB2150" s="123"/>
      <c r="EC2150" s="123"/>
      <c r="ED2150" s="123"/>
      <c r="EE2150" s="123"/>
      <c r="EF2150" s="123"/>
      <c r="EG2150" s="123"/>
      <c r="EH2150" s="123"/>
      <c r="EI2150" s="123"/>
      <c r="EJ2150" s="123"/>
      <c r="EK2150" s="123"/>
      <c r="EL2150" s="123"/>
      <c r="EM2150" s="123"/>
      <c r="EN2150" s="123"/>
      <c r="EO2150" s="123"/>
      <c r="EP2150" s="123"/>
      <c r="EQ2150" s="123"/>
      <c r="ER2150" s="123"/>
      <c r="ES2150" s="123"/>
      <c r="ET2150" s="123"/>
      <c r="EU2150" s="123"/>
      <c r="EV2150" s="123"/>
      <c r="EW2150" s="123"/>
      <c r="EX2150" s="123"/>
      <c r="EY2150" s="123"/>
      <c r="EZ2150" s="123"/>
      <c r="FA2150" s="123"/>
      <c r="FB2150" s="123"/>
      <c r="FC2150" s="123"/>
      <c r="FD2150" s="123"/>
      <c r="FE2150" s="123"/>
      <c r="FF2150" s="123"/>
      <c r="FG2150" s="123"/>
      <c r="FH2150" s="123"/>
      <c r="FI2150" s="123"/>
      <c r="FJ2150" s="123"/>
      <c r="FK2150" s="123"/>
      <c r="FL2150" s="123"/>
      <c r="FM2150" s="123"/>
      <c r="FN2150" s="123"/>
      <c r="FO2150" s="123"/>
      <c r="FP2150" s="123"/>
      <c r="FQ2150" s="123"/>
      <c r="FR2150" s="123"/>
      <c r="FS2150" s="123"/>
      <c r="FT2150" s="123"/>
      <c r="FU2150" s="123"/>
      <c r="FV2150" s="123"/>
      <c r="FW2150" s="123"/>
      <c r="FX2150" s="123"/>
      <c r="FY2150" s="123"/>
      <c r="FZ2150" s="123"/>
      <c r="GA2150" s="123"/>
      <c r="GB2150" s="123"/>
      <c r="GC2150" s="123"/>
      <c r="GD2150" s="123"/>
      <c r="GE2150" s="123"/>
      <c r="GF2150" s="123"/>
      <c r="GG2150" s="123"/>
      <c r="GH2150" s="123"/>
      <c r="GI2150" s="123"/>
      <c r="GJ2150" s="123"/>
      <c r="GK2150" s="123"/>
      <c r="GL2150" s="123"/>
      <c r="GM2150" s="123"/>
      <c r="GN2150" s="123"/>
      <c r="GO2150" s="123"/>
      <c r="GP2150" s="123"/>
      <c r="GQ2150" s="123"/>
      <c r="GR2150" s="123"/>
      <c r="GS2150" s="123"/>
      <c r="GT2150" s="123"/>
      <c r="GU2150" s="123"/>
      <c r="GV2150" s="123"/>
      <c r="GW2150" s="123"/>
      <c r="GX2150" s="123"/>
    </row>
    <row r="2151" spans="1:206" s="69" customFormat="1">
      <c r="A2151" s="193" t="s">
        <v>3542</v>
      </c>
      <c r="B2151" s="185" t="s">
        <v>3555</v>
      </c>
      <c r="C2151" s="67" t="s">
        <v>3533</v>
      </c>
      <c r="D2151" s="188" t="s">
        <v>3568</v>
      </c>
      <c r="E2151" s="115" t="s">
        <v>2873</v>
      </c>
      <c r="F2151" s="123"/>
      <c r="G2151" s="123"/>
      <c r="H2151" s="123"/>
      <c r="I2151" s="123"/>
      <c r="J2151" s="123"/>
      <c r="K2151" s="123"/>
      <c r="L2151" s="123"/>
      <c r="M2151" s="123"/>
      <c r="N2151" s="123"/>
      <c r="O2151" s="123"/>
      <c r="P2151" s="123"/>
      <c r="Q2151" s="123"/>
      <c r="R2151" s="123"/>
      <c r="S2151" s="123"/>
      <c r="T2151" s="123"/>
      <c r="U2151" s="123"/>
      <c r="V2151" s="123"/>
      <c r="W2151" s="123"/>
      <c r="X2151" s="123"/>
      <c r="Y2151" s="123"/>
      <c r="Z2151" s="123"/>
      <c r="AA2151" s="123"/>
      <c r="AB2151" s="123"/>
      <c r="AC2151" s="123"/>
      <c r="AD2151" s="123"/>
      <c r="AE2151" s="123"/>
      <c r="AF2151" s="123"/>
      <c r="AG2151" s="123"/>
      <c r="AH2151" s="123"/>
      <c r="AI2151" s="123"/>
      <c r="AJ2151" s="123"/>
      <c r="AK2151" s="123"/>
      <c r="AL2151" s="123"/>
      <c r="AM2151" s="123"/>
      <c r="AN2151" s="123"/>
      <c r="AO2151" s="123"/>
      <c r="AP2151" s="123"/>
      <c r="AQ2151" s="123"/>
      <c r="AR2151" s="123"/>
      <c r="AS2151" s="123"/>
      <c r="AT2151" s="123"/>
      <c r="AU2151" s="123"/>
      <c r="AV2151" s="123"/>
      <c r="AW2151" s="123"/>
      <c r="AX2151" s="123"/>
      <c r="AY2151" s="123"/>
      <c r="AZ2151" s="123"/>
      <c r="BA2151" s="123"/>
      <c r="BB2151" s="123"/>
      <c r="BC2151" s="123"/>
      <c r="BD2151" s="131"/>
      <c r="BE2151" s="123"/>
      <c r="BF2151" s="123"/>
      <c r="BG2151" s="123"/>
      <c r="BH2151" s="123"/>
      <c r="BI2151" s="131"/>
      <c r="BJ2151" s="123"/>
      <c r="BK2151" s="123"/>
      <c r="BL2151" s="123"/>
      <c r="BM2151" s="123"/>
      <c r="BN2151" s="123"/>
      <c r="BO2151" s="123"/>
      <c r="BP2151" s="123"/>
      <c r="BQ2151" s="123"/>
      <c r="BR2151" s="123"/>
      <c r="BS2151" s="149"/>
      <c r="BT2151" s="149"/>
      <c r="BU2151" s="149"/>
      <c r="BV2151" s="149"/>
      <c r="BW2151" s="149"/>
      <c r="BX2151" s="149"/>
      <c r="BY2151" s="149"/>
      <c r="BZ2151" s="149"/>
      <c r="CA2151" s="149"/>
      <c r="CB2151" s="149"/>
      <c r="CC2151" s="149"/>
      <c r="CD2151" s="149"/>
      <c r="CE2151" s="149"/>
      <c r="CF2151" s="149"/>
      <c r="CG2151" s="149"/>
      <c r="CH2151" s="149"/>
      <c r="CI2151" s="149"/>
      <c r="CJ2151" s="149"/>
      <c r="CK2151" s="149"/>
      <c r="CL2151" s="149"/>
      <c r="CM2151" s="149"/>
      <c r="CN2151" s="149"/>
      <c r="CO2151" s="149"/>
      <c r="CP2151" s="149"/>
      <c r="CQ2151" s="149"/>
      <c r="CR2151" s="149">
        <f t="shared" ref="CR2151:DW2151" si="301">CR1977/SUM(CR1892,CR1933,CR1977,CR2044,CR2075,CR2109)</f>
        <v>0.20176153849833467</v>
      </c>
      <c r="CS2151" s="149">
        <f t="shared" si="301"/>
        <v>0.19460188571344073</v>
      </c>
      <c r="CT2151" s="149">
        <f t="shared" si="301"/>
        <v>0.19126979580560824</v>
      </c>
      <c r="CU2151" s="149">
        <f t="shared" si="301"/>
        <v>0.19122563557622654</v>
      </c>
      <c r="CV2151" s="149">
        <f t="shared" si="301"/>
        <v>0.18941513965531409</v>
      </c>
      <c r="CW2151" s="149">
        <f t="shared" si="301"/>
        <v>0.1885871910150638</v>
      </c>
      <c r="CX2151" s="149">
        <f t="shared" si="301"/>
        <v>0.18640055411181314</v>
      </c>
      <c r="CY2151" s="149">
        <f t="shared" si="301"/>
        <v>0.18648587905924371</v>
      </c>
      <c r="CZ2151" s="149">
        <f t="shared" si="301"/>
        <v>0.18021681523812177</v>
      </c>
      <c r="DA2151" s="149">
        <f t="shared" si="301"/>
        <v>0.18073830808383662</v>
      </c>
      <c r="DB2151" s="149">
        <f t="shared" si="301"/>
        <v>0.18094495941367214</v>
      </c>
      <c r="DC2151" s="149">
        <f t="shared" si="301"/>
        <v>0.17739385240600378</v>
      </c>
      <c r="DD2151" s="149">
        <f t="shared" si="301"/>
        <v>0.16654843243418366</v>
      </c>
      <c r="DE2151" s="149">
        <f t="shared" si="301"/>
        <v>0.17419997866971498</v>
      </c>
      <c r="DF2151" s="149">
        <f t="shared" si="301"/>
        <v>0.18100841315355576</v>
      </c>
      <c r="DG2151" s="149">
        <f t="shared" si="301"/>
        <v>0.16578485219892763</v>
      </c>
      <c r="DH2151" s="149">
        <f t="shared" si="301"/>
        <v>0.16447523852198759</v>
      </c>
      <c r="DI2151" s="149">
        <f t="shared" si="301"/>
        <v>0.1624909716420746</v>
      </c>
      <c r="DJ2151" s="149">
        <f t="shared" si="301"/>
        <v>0.17149713207574005</v>
      </c>
      <c r="DK2151" s="149">
        <f t="shared" si="301"/>
        <v>0.16739297581978632</v>
      </c>
      <c r="DL2151" s="149">
        <f t="shared" si="301"/>
        <v>0.16221208873409462</v>
      </c>
      <c r="DM2151" s="149">
        <f t="shared" si="301"/>
        <v>0.15636041992650654</v>
      </c>
      <c r="DN2151" s="149">
        <f t="shared" si="301"/>
        <v>0.14579716433912457</v>
      </c>
      <c r="DO2151" s="149">
        <f t="shared" si="301"/>
        <v>0.14366417468402565</v>
      </c>
      <c r="DP2151" s="149">
        <f t="shared" si="301"/>
        <v>0.14761281003449336</v>
      </c>
      <c r="DQ2151" s="149">
        <f t="shared" si="301"/>
        <v>0.13706438160962245</v>
      </c>
      <c r="DR2151" s="149">
        <f t="shared" si="301"/>
        <v>0.14186363151224185</v>
      </c>
      <c r="DS2151" s="149">
        <f t="shared" si="301"/>
        <v>0.13851859229011659</v>
      </c>
      <c r="DT2151" s="149">
        <f t="shared" si="301"/>
        <v>0.13329970585240214</v>
      </c>
      <c r="DU2151" s="149">
        <f t="shared" si="301"/>
        <v>0.13816851898724114</v>
      </c>
      <c r="DV2151" s="149">
        <f t="shared" si="301"/>
        <v>0.13613177511157029</v>
      </c>
      <c r="DW2151" s="149">
        <f t="shared" si="301"/>
        <v>0.12866825713571761</v>
      </c>
      <c r="DX2151" s="149"/>
      <c r="DY2151" s="123"/>
      <c r="DZ2151" s="123"/>
      <c r="EA2151" s="123"/>
      <c r="EB2151" s="123"/>
      <c r="EC2151" s="123"/>
      <c r="ED2151" s="123"/>
      <c r="EE2151" s="123"/>
      <c r="EF2151" s="123"/>
      <c r="EG2151" s="123"/>
      <c r="EH2151" s="123"/>
      <c r="EI2151" s="123"/>
      <c r="EJ2151" s="123"/>
      <c r="EK2151" s="123"/>
      <c r="EL2151" s="123"/>
      <c r="EM2151" s="123"/>
      <c r="EN2151" s="123"/>
      <c r="EO2151" s="123"/>
      <c r="EP2151" s="123"/>
      <c r="EQ2151" s="123"/>
      <c r="ER2151" s="123"/>
      <c r="ES2151" s="123"/>
      <c r="ET2151" s="123"/>
      <c r="EU2151" s="123"/>
      <c r="EV2151" s="123"/>
      <c r="EW2151" s="123"/>
      <c r="EX2151" s="123"/>
      <c r="EY2151" s="123"/>
      <c r="EZ2151" s="123"/>
      <c r="FA2151" s="123"/>
      <c r="FB2151" s="123"/>
      <c r="FC2151" s="123"/>
      <c r="FD2151" s="123"/>
      <c r="FE2151" s="123"/>
      <c r="FF2151" s="123"/>
      <c r="FG2151" s="123"/>
      <c r="FH2151" s="123"/>
      <c r="FI2151" s="123"/>
      <c r="FJ2151" s="123"/>
      <c r="FK2151" s="123"/>
      <c r="FL2151" s="123"/>
      <c r="FM2151" s="123"/>
      <c r="FN2151" s="123"/>
      <c r="FO2151" s="123"/>
      <c r="FP2151" s="123"/>
      <c r="FQ2151" s="123"/>
      <c r="FR2151" s="123"/>
      <c r="FS2151" s="123"/>
      <c r="FT2151" s="123"/>
      <c r="FU2151" s="123"/>
      <c r="FV2151" s="123"/>
      <c r="FW2151" s="123"/>
      <c r="FX2151" s="123"/>
      <c r="FY2151" s="123"/>
      <c r="FZ2151" s="123"/>
      <c r="GA2151" s="123"/>
      <c r="GB2151" s="123"/>
      <c r="GC2151" s="123"/>
      <c r="GD2151" s="123"/>
      <c r="GE2151" s="123"/>
      <c r="GF2151" s="123"/>
      <c r="GG2151" s="123"/>
      <c r="GH2151" s="123"/>
      <c r="GI2151" s="123"/>
      <c r="GJ2151" s="123"/>
      <c r="GK2151" s="123"/>
      <c r="GL2151" s="123"/>
      <c r="GM2151" s="123"/>
      <c r="GN2151" s="123"/>
      <c r="GO2151" s="123"/>
      <c r="GP2151" s="123"/>
      <c r="GQ2151" s="123"/>
      <c r="GR2151" s="123"/>
      <c r="GS2151" s="123"/>
      <c r="GT2151" s="123"/>
      <c r="GU2151" s="123"/>
      <c r="GV2151" s="123"/>
      <c r="GW2151" s="123"/>
      <c r="GX2151" s="123"/>
    </row>
    <row r="2152" spans="1:206" s="69" customFormat="1">
      <c r="A2152" s="193" t="s">
        <v>3542</v>
      </c>
      <c r="B2152" s="185" t="s">
        <v>3555</v>
      </c>
      <c r="C2152" s="67" t="s">
        <v>3533</v>
      </c>
      <c r="D2152" s="188" t="s">
        <v>3568</v>
      </c>
      <c r="E2152" s="115" t="s">
        <v>2874</v>
      </c>
      <c r="F2152" s="123"/>
      <c r="G2152" s="123"/>
      <c r="H2152" s="123"/>
      <c r="I2152" s="123"/>
      <c r="J2152" s="123"/>
      <c r="K2152" s="123"/>
      <c r="L2152" s="123"/>
      <c r="M2152" s="123"/>
      <c r="N2152" s="123"/>
      <c r="O2152" s="123"/>
      <c r="P2152" s="123"/>
      <c r="Q2152" s="123"/>
      <c r="R2152" s="123"/>
      <c r="S2152" s="123"/>
      <c r="T2152" s="123"/>
      <c r="U2152" s="123"/>
      <c r="V2152" s="123"/>
      <c r="W2152" s="123"/>
      <c r="X2152" s="123"/>
      <c r="Y2152" s="123"/>
      <c r="Z2152" s="123"/>
      <c r="AA2152" s="123"/>
      <c r="AB2152" s="123"/>
      <c r="AC2152" s="123"/>
      <c r="AD2152" s="123"/>
      <c r="AE2152" s="123"/>
      <c r="AF2152" s="123"/>
      <c r="AG2152" s="123"/>
      <c r="AH2152" s="123"/>
      <c r="AI2152" s="123"/>
      <c r="AJ2152" s="123"/>
      <c r="AK2152" s="123"/>
      <c r="AL2152" s="123"/>
      <c r="AM2152" s="123"/>
      <c r="AN2152" s="123"/>
      <c r="AO2152" s="123"/>
      <c r="AP2152" s="123"/>
      <c r="AQ2152" s="123"/>
      <c r="AR2152" s="123"/>
      <c r="AS2152" s="123"/>
      <c r="AT2152" s="123"/>
      <c r="AU2152" s="123"/>
      <c r="AV2152" s="123"/>
      <c r="AW2152" s="123"/>
      <c r="AX2152" s="123"/>
      <c r="AY2152" s="123"/>
      <c r="AZ2152" s="123"/>
      <c r="BA2152" s="123"/>
      <c r="BB2152" s="123"/>
      <c r="BC2152" s="123"/>
      <c r="BD2152" s="131"/>
      <c r="BE2152" s="123"/>
      <c r="BF2152" s="123"/>
      <c r="BG2152" s="123"/>
      <c r="BH2152" s="123"/>
      <c r="BI2152" s="131"/>
      <c r="BJ2152" s="123"/>
      <c r="BK2152" s="123"/>
      <c r="BL2152" s="123"/>
      <c r="BM2152" s="123"/>
      <c r="BN2152" s="123"/>
      <c r="BO2152" s="123"/>
      <c r="BP2152" s="123"/>
      <c r="BQ2152" s="123"/>
      <c r="BR2152" s="123"/>
      <c r="BS2152" s="149"/>
      <c r="BT2152" s="149"/>
      <c r="BU2152" s="149"/>
      <c r="BV2152" s="149"/>
      <c r="BW2152" s="149"/>
      <c r="BX2152" s="149"/>
      <c r="BY2152" s="149"/>
      <c r="BZ2152" s="149"/>
      <c r="CA2152" s="149"/>
      <c r="CB2152" s="149"/>
      <c r="CC2152" s="149"/>
      <c r="CD2152" s="149"/>
      <c r="CE2152" s="149"/>
      <c r="CF2152" s="149"/>
      <c r="CG2152" s="149"/>
      <c r="CH2152" s="149"/>
      <c r="CI2152" s="149"/>
      <c r="CJ2152" s="149"/>
      <c r="CK2152" s="149"/>
      <c r="CL2152" s="149"/>
      <c r="CM2152" s="149"/>
      <c r="CN2152" s="149"/>
      <c r="CO2152" s="149"/>
      <c r="CP2152" s="149"/>
      <c r="CQ2152" s="149"/>
      <c r="CR2152" s="149">
        <f t="shared" ref="CR2152:DW2152" si="302">CR2044/SUM(CR1892,CR1933,CR1977,CR2044,CR2075,CR2109)</f>
        <v>0.45319713586073385</v>
      </c>
      <c r="CS2152" s="149">
        <f t="shared" si="302"/>
        <v>0.46121506400639656</v>
      </c>
      <c r="CT2152" s="149">
        <f t="shared" si="302"/>
        <v>0.46326119535735649</v>
      </c>
      <c r="CU2152" s="149">
        <f t="shared" si="302"/>
        <v>0.46802394032008854</v>
      </c>
      <c r="CV2152" s="149">
        <f t="shared" si="302"/>
        <v>0.46981957165460109</v>
      </c>
      <c r="CW2152" s="149">
        <f t="shared" si="302"/>
        <v>0.46815108353927032</v>
      </c>
      <c r="CX2152" s="149">
        <f t="shared" si="302"/>
        <v>0.46890633887625055</v>
      </c>
      <c r="CY2152" s="149">
        <f t="shared" si="302"/>
        <v>0.47159700450202446</v>
      </c>
      <c r="CZ2152" s="149">
        <f t="shared" si="302"/>
        <v>0.47115420982452944</v>
      </c>
      <c r="DA2152" s="149">
        <f t="shared" si="302"/>
        <v>0.4701829966166855</v>
      </c>
      <c r="DB2152" s="149">
        <f t="shared" si="302"/>
        <v>0.45838380811637741</v>
      </c>
      <c r="DC2152" s="149">
        <f t="shared" si="302"/>
        <v>0.45677386338827014</v>
      </c>
      <c r="DD2152" s="149">
        <f t="shared" si="302"/>
        <v>0.46231583560719502</v>
      </c>
      <c r="DE2152" s="149">
        <f t="shared" si="302"/>
        <v>0.45510980244483268</v>
      </c>
      <c r="DF2152" s="149">
        <f t="shared" si="302"/>
        <v>0.44604415994298419</v>
      </c>
      <c r="DG2152" s="149">
        <f t="shared" si="302"/>
        <v>0.45143816684963661</v>
      </c>
      <c r="DH2152" s="149">
        <f t="shared" si="302"/>
        <v>0.45324513880264977</v>
      </c>
      <c r="DI2152" s="149">
        <f t="shared" si="302"/>
        <v>0.44822370240364956</v>
      </c>
      <c r="DJ2152" s="149">
        <f t="shared" si="302"/>
        <v>0.43859876374391721</v>
      </c>
      <c r="DK2152" s="149">
        <f t="shared" si="302"/>
        <v>0.4407294781171513</v>
      </c>
      <c r="DL2152" s="149">
        <f t="shared" si="302"/>
        <v>0.43889267156589795</v>
      </c>
      <c r="DM2152" s="149">
        <f t="shared" si="302"/>
        <v>0.44629557488627825</v>
      </c>
      <c r="DN2152" s="149">
        <f t="shared" si="302"/>
        <v>0.44729409129802133</v>
      </c>
      <c r="DO2152" s="149">
        <f t="shared" si="302"/>
        <v>0.44719491901305813</v>
      </c>
      <c r="DP2152" s="149">
        <f t="shared" si="302"/>
        <v>0.44410746770664761</v>
      </c>
      <c r="DQ2152" s="149">
        <f t="shared" si="302"/>
        <v>0.44297211418765292</v>
      </c>
      <c r="DR2152" s="149">
        <f t="shared" si="302"/>
        <v>0.44095643911917576</v>
      </c>
      <c r="DS2152" s="149">
        <f t="shared" si="302"/>
        <v>0.43730353896202101</v>
      </c>
      <c r="DT2152" s="149">
        <f t="shared" si="302"/>
        <v>0.43585503036333861</v>
      </c>
      <c r="DU2152" s="149">
        <f t="shared" si="302"/>
        <v>0.43661679640758577</v>
      </c>
      <c r="DV2152" s="149">
        <f t="shared" si="302"/>
        <v>0.46028291741576377</v>
      </c>
      <c r="DW2152" s="149">
        <f t="shared" si="302"/>
        <v>0.44677874542430834</v>
      </c>
      <c r="DX2152" s="149"/>
      <c r="DY2152" s="123"/>
      <c r="DZ2152" s="123"/>
      <c r="EA2152" s="123"/>
      <c r="EB2152" s="123"/>
      <c r="EC2152" s="123"/>
      <c r="ED2152" s="123"/>
      <c r="EE2152" s="123"/>
      <c r="EF2152" s="123"/>
      <c r="EG2152" s="123"/>
      <c r="EH2152" s="123"/>
      <c r="EI2152" s="123"/>
      <c r="EJ2152" s="123"/>
      <c r="EK2152" s="123"/>
      <c r="EL2152" s="123"/>
      <c r="EM2152" s="123"/>
      <c r="EN2152" s="123"/>
      <c r="EO2152" s="123"/>
      <c r="EP2152" s="123"/>
      <c r="EQ2152" s="123"/>
      <c r="ER2152" s="123"/>
      <c r="ES2152" s="123"/>
      <c r="ET2152" s="123"/>
      <c r="EU2152" s="123"/>
      <c r="EV2152" s="123"/>
      <c r="EW2152" s="123"/>
      <c r="EX2152" s="123"/>
      <c r="EY2152" s="123"/>
      <c r="EZ2152" s="123"/>
      <c r="FA2152" s="123"/>
      <c r="FB2152" s="123"/>
      <c r="FC2152" s="123"/>
      <c r="FD2152" s="123"/>
      <c r="FE2152" s="123"/>
      <c r="FF2152" s="123"/>
      <c r="FG2152" s="123"/>
      <c r="FH2152" s="123"/>
      <c r="FI2152" s="123"/>
      <c r="FJ2152" s="123"/>
      <c r="FK2152" s="123"/>
      <c r="FL2152" s="123"/>
      <c r="FM2152" s="123"/>
      <c r="FN2152" s="123"/>
      <c r="FO2152" s="123"/>
      <c r="FP2152" s="123"/>
      <c r="FQ2152" s="123"/>
      <c r="FR2152" s="123"/>
      <c r="FS2152" s="123"/>
      <c r="FT2152" s="123"/>
      <c r="FU2152" s="123"/>
      <c r="FV2152" s="123"/>
      <c r="FW2152" s="123"/>
      <c r="FX2152" s="123"/>
      <c r="FY2152" s="123"/>
      <c r="FZ2152" s="123"/>
      <c r="GA2152" s="123"/>
      <c r="GB2152" s="123"/>
      <c r="GC2152" s="123"/>
      <c r="GD2152" s="123"/>
      <c r="GE2152" s="123"/>
      <c r="GF2152" s="123"/>
      <c r="GG2152" s="123"/>
      <c r="GH2152" s="123"/>
      <c r="GI2152" s="123"/>
      <c r="GJ2152" s="123"/>
      <c r="GK2152" s="123"/>
      <c r="GL2152" s="123"/>
      <c r="GM2152" s="123"/>
      <c r="GN2152" s="123"/>
      <c r="GO2152" s="123"/>
      <c r="GP2152" s="123"/>
      <c r="GQ2152" s="123"/>
      <c r="GR2152" s="123"/>
      <c r="GS2152" s="123"/>
      <c r="GT2152" s="123"/>
      <c r="GU2152" s="123"/>
      <c r="GV2152" s="123"/>
      <c r="GW2152" s="123"/>
      <c r="GX2152" s="123"/>
    </row>
    <row r="2153" spans="1:206" s="69" customFormat="1">
      <c r="A2153" s="193" t="s">
        <v>3542</v>
      </c>
      <c r="B2153" s="185" t="s">
        <v>3555</v>
      </c>
      <c r="C2153" s="67" t="s">
        <v>3533</v>
      </c>
      <c r="D2153" s="188" t="s">
        <v>3568</v>
      </c>
      <c r="E2153" s="115" t="s">
        <v>2875</v>
      </c>
      <c r="F2153" s="123"/>
      <c r="G2153" s="123"/>
      <c r="H2153" s="123"/>
      <c r="I2153" s="123"/>
      <c r="J2153" s="123"/>
      <c r="K2153" s="123"/>
      <c r="L2153" s="123"/>
      <c r="M2153" s="123"/>
      <c r="N2153" s="123"/>
      <c r="O2153" s="123"/>
      <c r="P2153" s="123"/>
      <c r="Q2153" s="123"/>
      <c r="R2153" s="123"/>
      <c r="S2153" s="123"/>
      <c r="T2153" s="123"/>
      <c r="U2153" s="123"/>
      <c r="V2153" s="123"/>
      <c r="W2153" s="123"/>
      <c r="X2153" s="123"/>
      <c r="Y2153" s="123"/>
      <c r="Z2153" s="123"/>
      <c r="AA2153" s="123"/>
      <c r="AB2153" s="123"/>
      <c r="AC2153" s="123"/>
      <c r="AD2153" s="123"/>
      <c r="AE2153" s="123"/>
      <c r="AF2153" s="123"/>
      <c r="AG2153" s="123"/>
      <c r="AH2153" s="123"/>
      <c r="AI2153" s="123"/>
      <c r="AJ2153" s="123"/>
      <c r="AK2153" s="123"/>
      <c r="AL2153" s="123"/>
      <c r="AM2153" s="123"/>
      <c r="AN2153" s="123"/>
      <c r="AO2153" s="123"/>
      <c r="AP2153" s="123"/>
      <c r="AQ2153" s="123"/>
      <c r="AR2153" s="123"/>
      <c r="AS2153" s="123"/>
      <c r="AT2153" s="123"/>
      <c r="AU2153" s="123"/>
      <c r="AV2153" s="123"/>
      <c r="AW2153" s="123"/>
      <c r="AX2153" s="123"/>
      <c r="AY2153" s="123"/>
      <c r="AZ2153" s="123"/>
      <c r="BA2153" s="123"/>
      <c r="BB2153" s="123"/>
      <c r="BC2153" s="123"/>
      <c r="BD2153" s="131"/>
      <c r="BE2153" s="123"/>
      <c r="BF2153" s="123"/>
      <c r="BG2153" s="123"/>
      <c r="BH2153" s="123"/>
      <c r="BI2153" s="131"/>
      <c r="BJ2153" s="123"/>
      <c r="BK2153" s="123"/>
      <c r="BL2153" s="123"/>
      <c r="BM2153" s="123"/>
      <c r="BN2153" s="123"/>
      <c r="BO2153" s="123"/>
      <c r="BP2153" s="123"/>
      <c r="BQ2153" s="123"/>
      <c r="BR2153" s="123"/>
      <c r="BS2153" s="149"/>
      <c r="BT2153" s="149"/>
      <c r="BU2153" s="149"/>
      <c r="BV2153" s="149"/>
      <c r="BW2153" s="149"/>
      <c r="BX2153" s="149"/>
      <c r="BY2153" s="149"/>
      <c r="BZ2153" s="149"/>
      <c r="CA2153" s="149"/>
      <c r="CB2153" s="149"/>
      <c r="CC2153" s="149"/>
      <c r="CD2153" s="149"/>
      <c r="CE2153" s="149"/>
      <c r="CF2153" s="149"/>
      <c r="CG2153" s="149"/>
      <c r="CH2153" s="149"/>
      <c r="CI2153" s="149"/>
      <c r="CJ2153" s="149"/>
      <c r="CK2153" s="149"/>
      <c r="CL2153" s="149"/>
      <c r="CM2153" s="149"/>
      <c r="CN2153" s="149"/>
      <c r="CO2153" s="149"/>
      <c r="CP2153" s="149"/>
      <c r="CQ2153" s="149"/>
      <c r="CR2153" s="149"/>
      <c r="CS2153" s="149"/>
      <c r="CT2153" s="149"/>
      <c r="CU2153" s="149"/>
      <c r="CV2153" s="149"/>
      <c r="CW2153" s="149"/>
      <c r="CX2153" s="149"/>
      <c r="CY2153" s="149"/>
      <c r="CZ2153" s="149"/>
      <c r="DA2153" s="149"/>
      <c r="DB2153" s="149">
        <f t="shared" ref="DB2153:DW2153" si="303">DB2075/SUM(DB1892,DB1933,DB1977,DB2044,DB2075,DB2109)</f>
        <v>2.1873597332519249E-6</v>
      </c>
      <c r="DC2153" s="149">
        <f t="shared" si="303"/>
        <v>2.6864935876236447E-6</v>
      </c>
      <c r="DD2153" s="149">
        <f t="shared" si="303"/>
        <v>3.1204192573524514E-6</v>
      </c>
      <c r="DE2153" s="149">
        <f t="shared" si="303"/>
        <v>3.5848472568543482E-6</v>
      </c>
      <c r="DF2153" s="149">
        <f t="shared" si="303"/>
        <v>4.0895739380241573E-6</v>
      </c>
      <c r="DG2153" s="149">
        <f t="shared" si="303"/>
        <v>4.8358937298522957E-6</v>
      </c>
      <c r="DH2153" s="149">
        <f t="shared" si="303"/>
        <v>5.8712178667050618E-6</v>
      </c>
      <c r="DI2153" s="149">
        <f t="shared" si="303"/>
        <v>6.8980957274424683E-6</v>
      </c>
      <c r="DJ2153" s="149">
        <f t="shared" si="303"/>
        <v>7.9009836310203396E-6</v>
      </c>
      <c r="DK2153" s="149">
        <f t="shared" si="303"/>
        <v>8.8405187324598272E-6</v>
      </c>
      <c r="DL2153" s="149">
        <f t="shared" si="303"/>
        <v>1.3013032087447773E-5</v>
      </c>
      <c r="DM2153" s="149">
        <f t="shared" si="303"/>
        <v>6.0291692215606432E-5</v>
      </c>
      <c r="DN2153" s="149">
        <f t="shared" si="303"/>
        <v>1.1062041757084628E-4</v>
      </c>
      <c r="DO2153" s="149">
        <f t="shared" si="303"/>
        <v>6.3500784920488806E-5</v>
      </c>
      <c r="DP2153" s="149">
        <f t="shared" si="303"/>
        <v>2.1847409800535128E-4</v>
      </c>
      <c r="DQ2153" s="149">
        <f t="shared" si="303"/>
        <v>3.7040880135867275E-4</v>
      </c>
      <c r="DR2153" s="149">
        <f t="shared" si="303"/>
        <v>5.7611270421898764E-4</v>
      </c>
      <c r="DS2153" s="149">
        <f t="shared" si="303"/>
        <v>8.8374475581033814E-4</v>
      </c>
      <c r="DT2153" s="149">
        <f t="shared" si="303"/>
        <v>1.1293015826481687E-3</v>
      </c>
      <c r="DU2153" s="149">
        <f t="shared" si="303"/>
        <v>1.4377784201881365E-3</v>
      </c>
      <c r="DV2153" s="149">
        <f t="shared" si="303"/>
        <v>1.9464794460297228E-3</v>
      </c>
      <c r="DW2153" s="149">
        <f t="shared" si="303"/>
        <v>2.2216049019935812E-3</v>
      </c>
      <c r="DX2153" s="133"/>
      <c r="DY2153" s="133"/>
      <c r="DZ2153" s="133"/>
      <c r="EA2153" s="133"/>
      <c r="EB2153" s="133"/>
      <c r="EC2153" s="133"/>
      <c r="ED2153" s="133"/>
      <c r="EE2153" s="133"/>
      <c r="EF2153" s="133"/>
      <c r="EG2153" s="133"/>
      <c r="EH2153" s="133"/>
      <c r="EI2153" s="133"/>
      <c r="EJ2153" s="133"/>
      <c r="EK2153" s="133"/>
      <c r="EL2153" s="133"/>
      <c r="EM2153" s="133"/>
      <c r="EN2153" s="133"/>
      <c r="EO2153" s="133"/>
      <c r="EP2153" s="133"/>
      <c r="EQ2153" s="133"/>
      <c r="ER2153" s="133"/>
      <c r="ES2153" s="133"/>
      <c r="ET2153" s="133"/>
      <c r="EU2153" s="133"/>
      <c r="EV2153" s="133"/>
      <c r="EW2153" s="133"/>
      <c r="EX2153" s="133"/>
      <c r="EY2153" s="133"/>
      <c r="EZ2153" s="133"/>
      <c r="FA2153" s="133"/>
      <c r="FB2153" s="133"/>
      <c r="FC2153" s="133"/>
      <c r="FD2153" s="133"/>
      <c r="FE2153" s="133"/>
      <c r="FF2153" s="133"/>
      <c r="FG2153" s="133"/>
      <c r="FH2153" s="133"/>
      <c r="FI2153" s="133"/>
      <c r="FJ2153" s="133"/>
      <c r="FK2153" s="133"/>
      <c r="FL2153" s="133"/>
      <c r="FM2153" s="133"/>
      <c r="FN2153" s="133"/>
      <c r="FO2153" s="133"/>
      <c r="FP2153" s="133"/>
      <c r="FQ2153" s="133"/>
      <c r="FR2153" s="133"/>
      <c r="FS2153" s="133"/>
      <c r="FT2153" s="133"/>
      <c r="FU2153" s="133"/>
      <c r="FV2153" s="133"/>
      <c r="FW2153" s="133"/>
      <c r="FX2153" s="133"/>
      <c r="FY2153" s="133"/>
      <c r="FZ2153" s="133"/>
      <c r="GA2153" s="133"/>
      <c r="GB2153" s="133"/>
      <c r="GC2153" s="133"/>
      <c r="GD2153" s="133"/>
      <c r="GE2153" s="133"/>
      <c r="GF2153" s="133"/>
      <c r="GG2153" s="133"/>
      <c r="GH2153" s="133"/>
      <c r="GI2153" s="133"/>
      <c r="GJ2153" s="133"/>
      <c r="GK2153" s="133"/>
      <c r="GL2153" s="133"/>
      <c r="GM2153" s="133"/>
      <c r="GN2153" s="133"/>
      <c r="GO2153" s="133"/>
      <c r="GP2153" s="133"/>
      <c r="GQ2153" s="133"/>
      <c r="GR2153" s="133"/>
      <c r="GS2153" s="133"/>
      <c r="GT2153" s="133"/>
      <c r="GU2153" s="133"/>
      <c r="GV2153" s="133"/>
      <c r="GW2153" s="133"/>
      <c r="GX2153" s="123">
        <v>0.25</v>
      </c>
    </row>
    <row r="2154" spans="1:206" s="69" customFormat="1">
      <c r="A2154" s="193" t="s">
        <v>3542</v>
      </c>
      <c r="B2154" s="185" t="s">
        <v>3555</v>
      </c>
      <c r="C2154" s="67" t="s">
        <v>3533</v>
      </c>
      <c r="D2154" s="188" t="s">
        <v>3568</v>
      </c>
      <c r="E2154" s="115" t="s">
        <v>2876</v>
      </c>
      <c r="F2154" s="123"/>
      <c r="G2154" s="123"/>
      <c r="H2154" s="123"/>
      <c r="I2154" s="123"/>
      <c r="J2154" s="123"/>
      <c r="K2154" s="123"/>
      <c r="L2154" s="123"/>
      <c r="M2154" s="123"/>
      <c r="N2154" s="123"/>
      <c r="O2154" s="123"/>
      <c r="P2154" s="123"/>
      <c r="Q2154" s="123"/>
      <c r="R2154" s="123"/>
      <c r="S2154" s="123"/>
      <c r="T2154" s="123"/>
      <c r="U2154" s="123"/>
      <c r="V2154" s="123"/>
      <c r="W2154" s="123"/>
      <c r="X2154" s="123"/>
      <c r="Y2154" s="123"/>
      <c r="Z2154" s="123"/>
      <c r="AA2154" s="123"/>
      <c r="AB2154" s="123"/>
      <c r="AC2154" s="123"/>
      <c r="AD2154" s="123"/>
      <c r="AE2154" s="123"/>
      <c r="AF2154" s="123"/>
      <c r="AG2154" s="123"/>
      <c r="AH2154" s="123"/>
      <c r="AI2154" s="123"/>
      <c r="AJ2154" s="123"/>
      <c r="AK2154" s="123"/>
      <c r="AL2154" s="123"/>
      <c r="AM2154" s="123"/>
      <c r="AN2154" s="123"/>
      <c r="AO2154" s="123"/>
      <c r="AP2154" s="123"/>
      <c r="AQ2154" s="123"/>
      <c r="AR2154" s="123"/>
      <c r="AS2154" s="123"/>
      <c r="AT2154" s="123"/>
      <c r="AU2154" s="123"/>
      <c r="AV2154" s="123"/>
      <c r="AW2154" s="123"/>
      <c r="AX2154" s="123"/>
      <c r="AY2154" s="123"/>
      <c r="AZ2154" s="123"/>
      <c r="BA2154" s="123"/>
      <c r="BB2154" s="123"/>
      <c r="BC2154" s="123"/>
      <c r="BD2154" s="131"/>
      <c r="BE2154" s="123"/>
      <c r="BF2154" s="123"/>
      <c r="BG2154" s="123"/>
      <c r="BH2154" s="123"/>
      <c r="BI2154" s="131"/>
      <c r="BJ2154" s="123"/>
      <c r="BK2154" s="123"/>
      <c r="BL2154" s="123"/>
      <c r="BM2154" s="123"/>
      <c r="BN2154" s="123"/>
      <c r="BO2154" s="123"/>
      <c r="BP2154" s="123"/>
      <c r="BQ2154" s="123"/>
      <c r="BR2154" s="123"/>
      <c r="BS2154" s="149"/>
      <c r="BT2154" s="149"/>
      <c r="BU2154" s="149"/>
      <c r="BV2154" s="149"/>
      <c r="BW2154" s="149"/>
      <c r="BX2154" s="149"/>
      <c r="BY2154" s="149"/>
      <c r="BZ2154" s="149"/>
      <c r="CA2154" s="149"/>
      <c r="CB2154" s="149"/>
      <c r="CC2154" s="149"/>
      <c r="CD2154" s="149"/>
      <c r="CE2154" s="149"/>
      <c r="CF2154" s="149"/>
      <c r="CG2154" s="149"/>
      <c r="CH2154" s="149"/>
      <c r="CI2154" s="149"/>
      <c r="CJ2154" s="149"/>
      <c r="CK2154" s="149"/>
      <c r="CL2154" s="149"/>
      <c r="CM2154" s="149"/>
      <c r="CN2154" s="149"/>
      <c r="CO2154" s="149"/>
      <c r="CP2154" s="149"/>
      <c r="CQ2154" s="149"/>
      <c r="CR2154" s="149"/>
      <c r="CS2154" s="149"/>
      <c r="CT2154" s="149"/>
      <c r="CU2154" s="149"/>
      <c r="CV2154" s="149"/>
      <c r="CW2154" s="149"/>
      <c r="CX2154" s="149"/>
      <c r="CY2154" s="149"/>
      <c r="CZ2154" s="149"/>
      <c r="DA2154" s="149"/>
      <c r="DB2154" s="149">
        <f t="shared" ref="DB2154:DW2154" si="304">DB2109/SUM(DB1892,DB1933,DB1977,DB2044,DB2075,DB2109)</f>
        <v>3.4758513261206372E-5</v>
      </c>
      <c r="DC2154" s="149">
        <f t="shared" si="304"/>
        <v>7.7311275065532071E-5</v>
      </c>
      <c r="DD2154" s="149">
        <f t="shared" si="304"/>
        <v>8.1141240288794343E-5</v>
      </c>
      <c r="DE2154" s="149">
        <f t="shared" si="304"/>
        <v>8.0235240660783694E-5</v>
      </c>
      <c r="DF2154" s="149">
        <f t="shared" si="304"/>
        <v>1.033731573874186E-4</v>
      </c>
      <c r="DG2154" s="149">
        <f t="shared" si="304"/>
        <v>1.2828171977927947E-4</v>
      </c>
      <c r="DH2154" s="149">
        <f t="shared" si="304"/>
        <v>1.256778654306049E-4</v>
      </c>
      <c r="DI2154" s="149">
        <f t="shared" si="304"/>
        <v>1.4845260101362028E-4</v>
      </c>
      <c r="DJ2154" s="149">
        <f t="shared" si="304"/>
        <v>1.7513200582195147E-4</v>
      </c>
      <c r="DK2154" s="149">
        <f t="shared" si="304"/>
        <v>2.0872989062337599E-4</v>
      </c>
      <c r="DL2154" s="149">
        <f t="shared" si="304"/>
        <v>2.7708989951287727E-4</v>
      </c>
      <c r="DM2154" s="149">
        <f t="shared" si="304"/>
        <v>3.2586134037250041E-4</v>
      </c>
      <c r="DN2154" s="149">
        <f t="shared" si="304"/>
        <v>3.6586577984735054E-4</v>
      </c>
      <c r="DO2154" s="149">
        <f t="shared" si="304"/>
        <v>4.4202945995222722E-4</v>
      </c>
      <c r="DP2154" s="149">
        <f t="shared" si="304"/>
        <v>5.5530651170972926E-4</v>
      </c>
      <c r="DQ2154" s="149">
        <f t="shared" si="304"/>
        <v>6.6382588884236662E-4</v>
      </c>
      <c r="DR2154" s="149">
        <f t="shared" si="304"/>
        <v>8.3183911111908899E-4</v>
      </c>
      <c r="DS2154" s="149">
        <f t="shared" si="304"/>
        <v>8.2894813575200993E-4</v>
      </c>
      <c r="DT2154" s="149">
        <f t="shared" si="304"/>
        <v>8.9226112951964814E-4</v>
      </c>
      <c r="DU2154" s="149">
        <f t="shared" si="304"/>
        <v>1.0857982765059367E-3</v>
      </c>
      <c r="DV2154" s="149">
        <f t="shared" si="304"/>
        <v>1.2219974986801556E-3</v>
      </c>
      <c r="DW2154" s="149">
        <f t="shared" si="304"/>
        <v>1.3677206732245521E-3</v>
      </c>
      <c r="DX2154" s="133"/>
      <c r="DY2154" s="133"/>
      <c r="DZ2154" s="133"/>
      <c r="EA2154" s="133"/>
      <c r="EB2154" s="133"/>
      <c r="EC2154" s="133"/>
      <c r="ED2154" s="133"/>
      <c r="EE2154" s="133"/>
      <c r="EF2154" s="133"/>
      <c r="EG2154" s="133"/>
      <c r="EH2154" s="133"/>
      <c r="EI2154" s="133"/>
      <c r="EJ2154" s="133"/>
      <c r="EK2154" s="133"/>
      <c r="EL2154" s="133"/>
      <c r="EM2154" s="133"/>
      <c r="EN2154" s="133"/>
      <c r="EO2154" s="133"/>
      <c r="EP2154" s="133"/>
      <c r="EQ2154" s="133"/>
      <c r="ER2154" s="133"/>
      <c r="ES2154" s="133"/>
      <c r="ET2154" s="133"/>
      <c r="EU2154" s="133"/>
      <c r="EV2154" s="133"/>
      <c r="EW2154" s="133"/>
      <c r="EX2154" s="133"/>
      <c r="EY2154" s="133"/>
      <c r="EZ2154" s="133"/>
      <c r="FA2154" s="133"/>
      <c r="FB2154" s="133"/>
      <c r="FC2154" s="133"/>
      <c r="FD2154" s="133"/>
      <c r="FE2154" s="133"/>
      <c r="FF2154" s="133"/>
      <c r="FG2154" s="133"/>
      <c r="FH2154" s="133"/>
      <c r="FI2154" s="133"/>
      <c r="FJ2154" s="133"/>
      <c r="FK2154" s="133"/>
      <c r="FL2154" s="133"/>
      <c r="FM2154" s="133"/>
      <c r="FN2154" s="133"/>
      <c r="FO2154" s="133"/>
      <c r="FP2154" s="133"/>
      <c r="FQ2154" s="133"/>
      <c r="FR2154" s="133"/>
      <c r="FS2154" s="133"/>
      <c r="FT2154" s="133"/>
      <c r="FU2154" s="133"/>
      <c r="FV2154" s="133"/>
      <c r="FW2154" s="133"/>
      <c r="FX2154" s="133"/>
      <c r="FY2154" s="133"/>
      <c r="FZ2154" s="133"/>
      <c r="GA2154" s="133"/>
      <c r="GB2154" s="133"/>
      <c r="GC2154" s="133"/>
      <c r="GD2154" s="133"/>
      <c r="GE2154" s="133"/>
      <c r="GF2154" s="133"/>
      <c r="GG2154" s="133"/>
      <c r="GH2154" s="133"/>
      <c r="GI2154" s="133"/>
      <c r="GJ2154" s="133"/>
      <c r="GK2154" s="133"/>
      <c r="GL2154" s="133"/>
      <c r="GM2154" s="133"/>
      <c r="GN2154" s="133"/>
      <c r="GO2154" s="133"/>
      <c r="GP2154" s="133"/>
      <c r="GQ2154" s="133"/>
      <c r="GR2154" s="133"/>
      <c r="GS2154" s="133"/>
      <c r="GT2154" s="133"/>
      <c r="GU2154" s="133"/>
      <c r="GV2154" s="133"/>
      <c r="GW2154" s="133"/>
      <c r="GX2154" s="123">
        <v>0.15</v>
      </c>
    </row>
    <row r="2155" spans="1:206" s="69" customFormat="1">
      <c r="A2155" s="193" t="s">
        <v>3542</v>
      </c>
      <c r="B2155" s="185" t="s">
        <v>3555</v>
      </c>
      <c r="C2155" s="67" t="s">
        <v>3533</v>
      </c>
      <c r="D2155" s="188" t="s">
        <v>3568</v>
      </c>
      <c r="E2155" s="115" t="s">
        <v>2877</v>
      </c>
      <c r="F2155" s="123"/>
      <c r="G2155" s="123"/>
      <c r="H2155" s="123"/>
      <c r="I2155" s="123"/>
      <c r="J2155" s="123"/>
      <c r="K2155" s="123"/>
      <c r="L2155" s="123"/>
      <c r="M2155" s="123"/>
      <c r="N2155" s="123"/>
      <c r="O2155" s="123"/>
      <c r="P2155" s="123"/>
      <c r="Q2155" s="123"/>
      <c r="R2155" s="123"/>
      <c r="S2155" s="123"/>
      <c r="T2155" s="123"/>
      <c r="U2155" s="123"/>
      <c r="V2155" s="123"/>
      <c r="W2155" s="123"/>
      <c r="X2155" s="123"/>
      <c r="Y2155" s="123"/>
      <c r="Z2155" s="123"/>
      <c r="AA2155" s="123"/>
      <c r="AB2155" s="123"/>
      <c r="AC2155" s="123"/>
      <c r="AD2155" s="123"/>
      <c r="AE2155" s="123"/>
      <c r="AF2155" s="123"/>
      <c r="AG2155" s="123"/>
      <c r="AH2155" s="123"/>
      <c r="AI2155" s="123"/>
      <c r="AJ2155" s="123"/>
      <c r="AK2155" s="123"/>
      <c r="AL2155" s="123"/>
      <c r="AM2155" s="123"/>
      <c r="AN2155" s="123"/>
      <c r="AO2155" s="123"/>
      <c r="AP2155" s="123"/>
      <c r="AQ2155" s="123"/>
      <c r="AR2155" s="123"/>
      <c r="AS2155" s="123"/>
      <c r="AT2155" s="123"/>
      <c r="AU2155" s="123"/>
      <c r="AV2155" s="123"/>
      <c r="AW2155" s="123"/>
      <c r="AX2155" s="123"/>
      <c r="AY2155" s="123"/>
      <c r="AZ2155" s="123"/>
      <c r="BA2155" s="123"/>
      <c r="BB2155" s="123"/>
      <c r="BC2155" s="123"/>
      <c r="BD2155" s="131"/>
      <c r="BE2155" s="123"/>
      <c r="BF2155" s="123"/>
      <c r="BG2155" s="123"/>
      <c r="BH2155" s="123"/>
      <c r="BI2155" s="131"/>
      <c r="BJ2155" s="123"/>
      <c r="BK2155" s="123"/>
      <c r="BL2155" s="123"/>
      <c r="BM2155" s="123"/>
      <c r="BN2155" s="123"/>
      <c r="BO2155" s="123"/>
      <c r="BP2155" s="123"/>
      <c r="BQ2155" s="123"/>
      <c r="BR2155" s="123"/>
      <c r="BS2155" s="149">
        <f t="shared" ref="BS2155:DE2155" si="305">SUM(BS2149:BS2154)</f>
        <v>0</v>
      </c>
      <c r="BT2155" s="149">
        <f t="shared" si="305"/>
        <v>0</v>
      </c>
      <c r="BU2155" s="149">
        <f t="shared" si="305"/>
        <v>0</v>
      </c>
      <c r="BV2155" s="149">
        <f t="shared" si="305"/>
        <v>0</v>
      </c>
      <c r="BW2155" s="149">
        <f t="shared" si="305"/>
        <v>0</v>
      </c>
      <c r="BX2155" s="149">
        <f t="shared" si="305"/>
        <v>0</v>
      </c>
      <c r="BY2155" s="149">
        <f t="shared" si="305"/>
        <v>0</v>
      </c>
      <c r="BZ2155" s="149">
        <f t="shared" si="305"/>
        <v>0</v>
      </c>
      <c r="CA2155" s="149">
        <f t="shared" si="305"/>
        <v>0</v>
      </c>
      <c r="CB2155" s="149">
        <f t="shared" si="305"/>
        <v>0</v>
      </c>
      <c r="CC2155" s="149">
        <f t="shared" si="305"/>
        <v>0</v>
      </c>
      <c r="CD2155" s="149">
        <f t="shared" si="305"/>
        <v>0</v>
      </c>
      <c r="CE2155" s="149">
        <f t="shared" si="305"/>
        <v>0</v>
      </c>
      <c r="CF2155" s="149">
        <f t="shared" si="305"/>
        <v>0</v>
      </c>
      <c r="CG2155" s="149">
        <f t="shared" si="305"/>
        <v>0</v>
      </c>
      <c r="CH2155" s="149">
        <f t="shared" si="305"/>
        <v>0</v>
      </c>
      <c r="CI2155" s="149">
        <f t="shared" si="305"/>
        <v>0</v>
      </c>
      <c r="CJ2155" s="149">
        <f t="shared" si="305"/>
        <v>0</v>
      </c>
      <c r="CK2155" s="149">
        <f t="shared" si="305"/>
        <v>0</v>
      </c>
      <c r="CL2155" s="149">
        <f t="shared" si="305"/>
        <v>0</v>
      </c>
      <c r="CM2155" s="149">
        <f t="shared" si="305"/>
        <v>0</v>
      </c>
      <c r="CN2155" s="149">
        <f t="shared" si="305"/>
        <v>0</v>
      </c>
      <c r="CO2155" s="149">
        <f t="shared" si="305"/>
        <v>0</v>
      </c>
      <c r="CP2155" s="149">
        <f t="shared" si="305"/>
        <v>0</v>
      </c>
      <c r="CQ2155" s="149">
        <f t="shared" si="305"/>
        <v>0</v>
      </c>
      <c r="CR2155" s="149">
        <f t="shared" si="305"/>
        <v>1</v>
      </c>
      <c r="CS2155" s="149">
        <f t="shared" si="305"/>
        <v>0.99999999999999989</v>
      </c>
      <c r="CT2155" s="149">
        <f t="shared" si="305"/>
        <v>1</v>
      </c>
      <c r="CU2155" s="149">
        <f t="shared" si="305"/>
        <v>0.99999999999999989</v>
      </c>
      <c r="CV2155" s="149">
        <f t="shared" si="305"/>
        <v>0.99999999999999989</v>
      </c>
      <c r="CW2155" s="149">
        <f t="shared" si="305"/>
        <v>1</v>
      </c>
      <c r="CX2155" s="149">
        <f t="shared" si="305"/>
        <v>1</v>
      </c>
      <c r="CY2155" s="149">
        <f t="shared" si="305"/>
        <v>1</v>
      </c>
      <c r="CZ2155" s="149">
        <f t="shared" si="305"/>
        <v>1</v>
      </c>
      <c r="DA2155" s="149">
        <f t="shared" si="305"/>
        <v>1</v>
      </c>
      <c r="DB2155" s="149">
        <f t="shared" si="305"/>
        <v>0.99999999999999989</v>
      </c>
      <c r="DC2155" s="149">
        <f t="shared" si="305"/>
        <v>0.99999999999999989</v>
      </c>
      <c r="DD2155" s="149">
        <f t="shared" si="305"/>
        <v>0.99999999999999989</v>
      </c>
      <c r="DE2155" s="149">
        <f t="shared" si="305"/>
        <v>0.99999999999999989</v>
      </c>
      <c r="DF2155" s="149">
        <f t="shared" ref="DF2155:DW2155" si="306">SUM(DF2149:DF2154)</f>
        <v>1</v>
      </c>
      <c r="DG2155" s="149">
        <f t="shared" si="306"/>
        <v>1</v>
      </c>
      <c r="DH2155" s="149">
        <f t="shared" si="306"/>
        <v>0.99999999999999989</v>
      </c>
      <c r="DI2155" s="149">
        <f t="shared" si="306"/>
        <v>0.99999999999999989</v>
      </c>
      <c r="DJ2155" s="149">
        <f t="shared" si="306"/>
        <v>1</v>
      </c>
      <c r="DK2155" s="149">
        <f t="shared" si="306"/>
        <v>1</v>
      </c>
      <c r="DL2155" s="149">
        <f t="shared" si="306"/>
        <v>1</v>
      </c>
      <c r="DM2155" s="149">
        <f t="shared" si="306"/>
        <v>1</v>
      </c>
      <c r="DN2155" s="149">
        <f t="shared" si="306"/>
        <v>0.99999999999999989</v>
      </c>
      <c r="DO2155" s="149">
        <f t="shared" si="306"/>
        <v>1</v>
      </c>
      <c r="DP2155" s="149">
        <f t="shared" si="306"/>
        <v>0.99999999999999989</v>
      </c>
      <c r="DQ2155" s="149">
        <f t="shared" si="306"/>
        <v>0.99999999999999989</v>
      </c>
      <c r="DR2155" s="149">
        <f t="shared" si="306"/>
        <v>1.0000000000000002</v>
      </c>
      <c r="DS2155" s="149">
        <f t="shared" si="306"/>
        <v>1</v>
      </c>
      <c r="DT2155" s="149">
        <f t="shared" si="306"/>
        <v>1</v>
      </c>
      <c r="DU2155" s="149">
        <f t="shared" si="306"/>
        <v>0.99999999999999978</v>
      </c>
      <c r="DV2155" s="149">
        <f t="shared" si="306"/>
        <v>1.0000000000000002</v>
      </c>
      <c r="DW2155" s="149">
        <f t="shared" si="306"/>
        <v>1</v>
      </c>
      <c r="DX2155" s="149"/>
      <c r="DY2155" s="123"/>
      <c r="DZ2155" s="123"/>
      <c r="EA2155" s="123"/>
      <c r="EB2155" s="123"/>
      <c r="EC2155" s="123"/>
      <c r="ED2155" s="123"/>
      <c r="EE2155" s="123"/>
      <c r="EF2155" s="123"/>
      <c r="EG2155" s="123"/>
      <c r="EH2155" s="123"/>
      <c r="EI2155" s="123"/>
      <c r="EJ2155" s="123"/>
      <c r="EK2155" s="123"/>
      <c r="EL2155" s="123"/>
      <c r="EM2155" s="123"/>
      <c r="EN2155" s="123"/>
      <c r="EO2155" s="123"/>
      <c r="EP2155" s="123"/>
      <c r="EQ2155" s="123"/>
      <c r="ER2155" s="123"/>
      <c r="ES2155" s="123"/>
      <c r="ET2155" s="123"/>
      <c r="EU2155" s="123"/>
      <c r="EV2155" s="123"/>
      <c r="EW2155" s="123"/>
      <c r="EX2155" s="123"/>
      <c r="EY2155" s="123"/>
      <c r="EZ2155" s="123"/>
      <c r="FA2155" s="123"/>
      <c r="FB2155" s="123"/>
      <c r="FC2155" s="123"/>
      <c r="FD2155" s="123"/>
      <c r="FE2155" s="123"/>
      <c r="FF2155" s="123"/>
      <c r="FG2155" s="123"/>
      <c r="FH2155" s="123"/>
      <c r="FI2155" s="123"/>
      <c r="FJ2155" s="123"/>
      <c r="FK2155" s="123"/>
      <c r="FL2155" s="123"/>
      <c r="FM2155" s="123"/>
      <c r="FN2155" s="123"/>
      <c r="FO2155" s="123"/>
      <c r="FP2155" s="123"/>
      <c r="FQ2155" s="123"/>
      <c r="FR2155" s="123"/>
      <c r="FS2155" s="123"/>
      <c r="FT2155" s="123"/>
      <c r="FU2155" s="123"/>
      <c r="FV2155" s="123"/>
      <c r="FW2155" s="123"/>
      <c r="FX2155" s="123"/>
      <c r="FY2155" s="123"/>
      <c r="FZ2155" s="123"/>
      <c r="GA2155" s="123"/>
      <c r="GB2155" s="123"/>
      <c r="GC2155" s="123"/>
      <c r="GD2155" s="123"/>
      <c r="GE2155" s="123"/>
      <c r="GF2155" s="123"/>
      <c r="GG2155" s="123"/>
      <c r="GH2155" s="123"/>
      <c r="GI2155" s="123"/>
      <c r="GJ2155" s="123"/>
      <c r="GK2155" s="123"/>
      <c r="GL2155" s="123"/>
      <c r="GM2155" s="123"/>
      <c r="GN2155" s="123"/>
      <c r="GO2155" s="123"/>
      <c r="GP2155" s="123"/>
      <c r="GQ2155" s="123"/>
      <c r="GR2155" s="123"/>
      <c r="GS2155" s="123"/>
      <c r="GT2155" s="123"/>
      <c r="GU2155" s="123"/>
      <c r="GV2155" s="123"/>
      <c r="GW2155" s="123"/>
      <c r="GX2155" s="123"/>
    </row>
    <row r="2156" spans="1:206" s="69" customFormat="1">
      <c r="A2156" s="193" t="s">
        <v>3542</v>
      </c>
      <c r="B2156" s="185" t="s">
        <v>3555</v>
      </c>
      <c r="C2156" s="67" t="s">
        <v>3533</v>
      </c>
      <c r="D2156" s="188" t="s">
        <v>3568</v>
      </c>
      <c r="E2156" s="115" t="s">
        <v>2878</v>
      </c>
      <c r="F2156" s="123"/>
      <c r="G2156" s="123"/>
      <c r="H2156" s="123"/>
      <c r="I2156" s="123"/>
      <c r="J2156" s="123"/>
      <c r="K2156" s="123"/>
      <c r="L2156" s="123"/>
      <c r="M2156" s="123"/>
      <c r="N2156" s="123"/>
      <c r="O2156" s="123"/>
      <c r="P2156" s="123"/>
      <c r="Q2156" s="123"/>
      <c r="R2156" s="123"/>
      <c r="S2156" s="123"/>
      <c r="T2156" s="123"/>
      <c r="U2156" s="123"/>
      <c r="V2156" s="123"/>
      <c r="W2156" s="123"/>
      <c r="X2156" s="123"/>
      <c r="Y2156" s="123"/>
      <c r="Z2156" s="123"/>
      <c r="AA2156" s="123"/>
      <c r="AB2156" s="123"/>
      <c r="AC2156" s="123"/>
      <c r="AD2156" s="123"/>
      <c r="AE2156" s="123"/>
      <c r="AF2156" s="123"/>
      <c r="AG2156" s="123"/>
      <c r="AH2156" s="123"/>
      <c r="AI2156" s="123"/>
      <c r="AJ2156" s="123"/>
      <c r="AK2156" s="123"/>
      <c r="AL2156" s="123"/>
      <c r="AM2156" s="123"/>
      <c r="AN2156" s="123"/>
      <c r="AO2156" s="123"/>
      <c r="AP2156" s="123"/>
      <c r="AQ2156" s="123"/>
      <c r="AR2156" s="123"/>
      <c r="AS2156" s="123"/>
      <c r="AT2156" s="123"/>
      <c r="AU2156" s="123"/>
      <c r="AV2156" s="123"/>
      <c r="AW2156" s="123"/>
      <c r="AX2156" s="123"/>
      <c r="AY2156" s="123"/>
      <c r="AZ2156" s="123"/>
      <c r="BA2156" s="123"/>
      <c r="BB2156" s="123"/>
      <c r="BC2156" s="123"/>
      <c r="BD2156" s="131"/>
      <c r="BE2156" s="123"/>
      <c r="BF2156" s="123"/>
      <c r="BG2156" s="123"/>
      <c r="BH2156" s="123"/>
      <c r="BI2156" s="131"/>
      <c r="BJ2156" s="123"/>
      <c r="BK2156" s="123"/>
      <c r="BL2156" s="123"/>
      <c r="BM2156" s="123"/>
      <c r="BN2156" s="123"/>
      <c r="BO2156" s="123"/>
      <c r="BP2156" s="123"/>
      <c r="BQ2156" s="123"/>
      <c r="BR2156" s="123"/>
      <c r="BS2156" s="123"/>
      <c r="BT2156" s="123"/>
      <c r="BU2156" s="123"/>
      <c r="BV2156" s="123"/>
      <c r="BW2156" s="123"/>
      <c r="BX2156" s="123"/>
      <c r="BY2156" s="123"/>
      <c r="BZ2156" s="123"/>
      <c r="CA2156" s="123"/>
      <c r="CB2156" s="123"/>
      <c r="CC2156" s="123"/>
      <c r="CD2156" s="123"/>
      <c r="CE2156" s="123"/>
      <c r="CF2156" s="123"/>
      <c r="CG2156" s="123"/>
      <c r="CH2156" s="123"/>
      <c r="CI2156" s="123"/>
      <c r="CJ2156" s="123"/>
      <c r="CK2156" s="123"/>
      <c r="CL2156" s="123"/>
      <c r="CM2156" s="123"/>
      <c r="CN2156" s="123"/>
      <c r="CO2156" s="123"/>
      <c r="CP2156" s="123"/>
      <c r="CQ2156" s="123"/>
      <c r="CR2156" s="149">
        <f t="shared" ref="CR2156:DW2156" si="307">CR1893/SUM(CR1893,CR1934,CR1979,CR2045,CR2076,CR2111)</f>
        <v>0.35116879481826219</v>
      </c>
      <c r="CS2156" s="149">
        <f t="shared" si="307"/>
        <v>0.35279226174816719</v>
      </c>
      <c r="CT2156" s="149">
        <f t="shared" si="307"/>
        <v>0.35847564198628651</v>
      </c>
      <c r="CU2156" s="149">
        <f t="shared" si="307"/>
        <v>0.3617757964773311</v>
      </c>
      <c r="CV2156" s="149">
        <f t="shared" si="307"/>
        <v>0.36451921141843291</v>
      </c>
      <c r="CW2156" s="149">
        <f t="shared" si="307"/>
        <v>0.36993087266104313</v>
      </c>
      <c r="CX2156" s="149">
        <f t="shared" si="307"/>
        <v>0.37109928136802223</v>
      </c>
      <c r="CY2156" s="149">
        <f t="shared" si="307"/>
        <v>0.37920862585562587</v>
      </c>
      <c r="CZ2156" s="149">
        <f t="shared" si="307"/>
        <v>0.37243492163251318</v>
      </c>
      <c r="DA2156" s="149">
        <f t="shared" si="307"/>
        <v>0.37168430050786744</v>
      </c>
      <c r="DB2156" s="149">
        <f t="shared" si="307"/>
        <v>0.37448497241694167</v>
      </c>
      <c r="DC2156" s="149">
        <f t="shared" si="307"/>
        <v>0.36884908525788501</v>
      </c>
      <c r="DD2156" s="149">
        <f t="shared" si="307"/>
        <v>0.36158645346260015</v>
      </c>
      <c r="DE2156" s="149">
        <f t="shared" si="307"/>
        <v>0.34914535446178513</v>
      </c>
      <c r="DF2156" s="149">
        <f t="shared" si="307"/>
        <v>0.34372710540300905</v>
      </c>
      <c r="DG2156" s="149">
        <f t="shared" si="307"/>
        <v>0.32613450448366965</v>
      </c>
      <c r="DH2156" s="149">
        <f t="shared" si="307"/>
        <v>0.31857521804474309</v>
      </c>
      <c r="DI2156" s="149">
        <f t="shared" si="307"/>
        <v>0.30968237510523272</v>
      </c>
      <c r="DJ2156" s="149">
        <f t="shared" si="307"/>
        <v>0.30572455115121244</v>
      </c>
      <c r="DK2156" s="149">
        <f t="shared" si="307"/>
        <v>0.30087470999819066</v>
      </c>
      <c r="DL2156" s="149">
        <f t="shared" si="307"/>
        <v>0.30175691241741698</v>
      </c>
      <c r="DM2156" s="149">
        <f t="shared" si="307"/>
        <v>0.29402604682433425</v>
      </c>
      <c r="DN2156" s="149">
        <f t="shared" si="307"/>
        <v>0.2970516066010091</v>
      </c>
      <c r="DO2156" s="149">
        <f t="shared" si="307"/>
        <v>0.29695550256089392</v>
      </c>
      <c r="DP2156" s="149">
        <f t="shared" si="307"/>
        <v>0.29567423939247339</v>
      </c>
      <c r="DQ2156" s="149">
        <f t="shared" si="307"/>
        <v>0.30300388268144868</v>
      </c>
      <c r="DR2156" s="149">
        <f t="shared" si="307"/>
        <v>0.3117923982003436</v>
      </c>
      <c r="DS2156" s="149">
        <f t="shared" si="307"/>
        <v>0.30944781923925718</v>
      </c>
      <c r="DT2156" s="149">
        <f t="shared" si="307"/>
        <v>0.30482872066605715</v>
      </c>
      <c r="DU2156" s="149">
        <f t="shared" si="307"/>
        <v>0.30103333702648216</v>
      </c>
      <c r="DV2156" s="149">
        <f t="shared" si="307"/>
        <v>0.28772039932508403</v>
      </c>
      <c r="DW2156" s="149">
        <f t="shared" si="307"/>
        <v>0.28357737716236864</v>
      </c>
      <c r="DX2156" s="149"/>
      <c r="DY2156" s="123"/>
      <c r="DZ2156" s="123"/>
      <c r="EA2156" s="123"/>
      <c r="EB2156" s="123"/>
      <c r="EC2156" s="123"/>
      <c r="ED2156" s="123"/>
      <c r="EE2156" s="123"/>
      <c r="EF2156" s="123"/>
      <c r="EG2156" s="123"/>
      <c r="EH2156" s="123"/>
      <c r="EI2156" s="123"/>
      <c r="EJ2156" s="123"/>
      <c r="EK2156" s="123"/>
      <c r="EL2156" s="123"/>
      <c r="EM2156" s="123"/>
      <c r="EN2156" s="123"/>
      <c r="EO2156" s="123"/>
      <c r="EP2156" s="123"/>
      <c r="EQ2156" s="123"/>
      <c r="ER2156" s="123"/>
      <c r="ES2156" s="123"/>
      <c r="ET2156" s="123"/>
      <c r="EU2156" s="123"/>
      <c r="EV2156" s="123"/>
      <c r="EW2156" s="123"/>
      <c r="EX2156" s="123"/>
      <c r="EY2156" s="123"/>
      <c r="EZ2156" s="123"/>
      <c r="FA2156" s="123"/>
      <c r="FB2156" s="123"/>
      <c r="FC2156" s="123"/>
      <c r="FD2156" s="123"/>
      <c r="FE2156" s="123"/>
      <c r="FF2156" s="123"/>
      <c r="FG2156" s="123"/>
      <c r="FH2156" s="123"/>
      <c r="FI2156" s="123"/>
      <c r="FJ2156" s="123"/>
      <c r="FK2156" s="123"/>
      <c r="FL2156" s="123"/>
      <c r="FM2156" s="123"/>
      <c r="FN2156" s="123"/>
      <c r="FO2156" s="123"/>
      <c r="FP2156" s="123"/>
      <c r="FQ2156" s="123"/>
      <c r="FR2156" s="123"/>
      <c r="FS2156" s="123"/>
      <c r="FT2156" s="123"/>
      <c r="FU2156" s="123"/>
      <c r="FV2156" s="123"/>
      <c r="FW2156" s="123"/>
      <c r="FX2156" s="123"/>
      <c r="FY2156" s="123"/>
      <c r="FZ2156" s="123"/>
      <c r="GA2156" s="123"/>
      <c r="GB2156" s="123"/>
      <c r="GC2156" s="123"/>
      <c r="GD2156" s="123"/>
      <c r="GE2156" s="123"/>
      <c r="GF2156" s="123"/>
      <c r="GG2156" s="123"/>
      <c r="GH2156" s="123"/>
      <c r="GI2156" s="123"/>
      <c r="GJ2156" s="123"/>
      <c r="GK2156" s="123"/>
      <c r="GL2156" s="123"/>
      <c r="GM2156" s="123"/>
      <c r="GN2156" s="123"/>
      <c r="GO2156" s="123"/>
      <c r="GP2156" s="123"/>
      <c r="GQ2156" s="123"/>
      <c r="GR2156" s="123"/>
      <c r="GS2156" s="123"/>
      <c r="GT2156" s="123"/>
      <c r="GU2156" s="123"/>
      <c r="GV2156" s="123"/>
      <c r="GW2156" s="123"/>
      <c r="GX2156" s="123"/>
    </row>
    <row r="2157" spans="1:206" s="69" customFormat="1">
      <c r="A2157" s="193" t="s">
        <v>3542</v>
      </c>
      <c r="B2157" s="185" t="s">
        <v>3555</v>
      </c>
      <c r="C2157" s="67" t="s">
        <v>3533</v>
      </c>
      <c r="D2157" s="188" t="s">
        <v>3568</v>
      </c>
      <c r="E2157" s="115" t="s">
        <v>2879</v>
      </c>
      <c r="F2157" s="123"/>
      <c r="G2157" s="123"/>
      <c r="H2157" s="123"/>
      <c r="I2157" s="123"/>
      <c r="J2157" s="123"/>
      <c r="K2157" s="123"/>
      <c r="L2157" s="123"/>
      <c r="M2157" s="123"/>
      <c r="N2157" s="123"/>
      <c r="O2157" s="123"/>
      <c r="P2157" s="123"/>
      <c r="Q2157" s="123"/>
      <c r="R2157" s="123"/>
      <c r="S2157" s="123"/>
      <c r="T2157" s="123"/>
      <c r="U2157" s="123"/>
      <c r="V2157" s="123"/>
      <c r="W2157" s="123"/>
      <c r="X2157" s="123"/>
      <c r="Y2157" s="123"/>
      <c r="Z2157" s="123"/>
      <c r="AA2157" s="123"/>
      <c r="AB2157" s="123"/>
      <c r="AC2157" s="123"/>
      <c r="AD2157" s="123"/>
      <c r="AE2157" s="123"/>
      <c r="AF2157" s="123"/>
      <c r="AG2157" s="123"/>
      <c r="AH2157" s="123"/>
      <c r="AI2157" s="123"/>
      <c r="AJ2157" s="123"/>
      <c r="AK2157" s="123"/>
      <c r="AL2157" s="123"/>
      <c r="AM2157" s="123"/>
      <c r="AN2157" s="123"/>
      <c r="AO2157" s="123"/>
      <c r="AP2157" s="123"/>
      <c r="AQ2157" s="123"/>
      <c r="AR2157" s="123"/>
      <c r="AS2157" s="123"/>
      <c r="AT2157" s="123"/>
      <c r="AU2157" s="123"/>
      <c r="AV2157" s="123"/>
      <c r="AW2157" s="123"/>
      <c r="AX2157" s="123"/>
      <c r="AY2157" s="123"/>
      <c r="AZ2157" s="123"/>
      <c r="BA2157" s="123"/>
      <c r="BB2157" s="123"/>
      <c r="BC2157" s="123"/>
      <c r="BD2157" s="131"/>
      <c r="BE2157" s="123"/>
      <c r="BF2157" s="123"/>
      <c r="BG2157" s="123"/>
      <c r="BH2157" s="123"/>
      <c r="BI2157" s="131"/>
      <c r="BJ2157" s="123"/>
      <c r="BK2157" s="123"/>
      <c r="BL2157" s="123"/>
      <c r="BM2157" s="123"/>
      <c r="BN2157" s="123"/>
      <c r="BO2157" s="123"/>
      <c r="BP2157" s="123"/>
      <c r="BQ2157" s="123"/>
      <c r="BR2157" s="123"/>
      <c r="BS2157" s="123"/>
      <c r="BT2157" s="123"/>
      <c r="BU2157" s="123"/>
      <c r="BV2157" s="123"/>
      <c r="BW2157" s="123"/>
      <c r="BX2157" s="123"/>
      <c r="BY2157" s="123"/>
      <c r="BZ2157" s="123"/>
      <c r="CA2157" s="123"/>
      <c r="CB2157" s="123"/>
      <c r="CC2157" s="123"/>
      <c r="CD2157" s="123"/>
      <c r="CE2157" s="123"/>
      <c r="CF2157" s="123"/>
      <c r="CG2157" s="123"/>
      <c r="CH2157" s="123"/>
      <c r="CI2157" s="123"/>
      <c r="CJ2157" s="123"/>
      <c r="CK2157" s="123"/>
      <c r="CL2157" s="123"/>
      <c r="CM2157" s="123"/>
      <c r="CN2157" s="123"/>
      <c r="CO2157" s="123"/>
      <c r="CP2157" s="123"/>
      <c r="CQ2157" s="123"/>
      <c r="CR2157" s="149">
        <f t="shared" ref="CR2157:DW2157" si="308">CR1934/SUM(CR1893,CR1934,CR1979,CR2045,CR2076,CR2111)</f>
        <v>0.10379537252339749</v>
      </c>
      <c r="CS2157" s="149">
        <f t="shared" si="308"/>
        <v>0.1071112121130041</v>
      </c>
      <c r="CT2157" s="149">
        <f t="shared" si="308"/>
        <v>0.11112351702549522</v>
      </c>
      <c r="CU2157" s="149">
        <f t="shared" si="308"/>
        <v>0.10867077994314456</v>
      </c>
      <c r="CV2157" s="149">
        <f t="shared" si="308"/>
        <v>0.11283016080335337</v>
      </c>
      <c r="CW2157" s="149">
        <f t="shared" si="308"/>
        <v>0.11644339069702478</v>
      </c>
      <c r="CX2157" s="149">
        <f t="shared" si="308"/>
        <v>0.1203328975309972</v>
      </c>
      <c r="CY2157" s="149">
        <f t="shared" si="308"/>
        <v>0.12347631123204189</v>
      </c>
      <c r="CZ2157" s="149">
        <f t="shared" si="308"/>
        <v>0.12957900364524483</v>
      </c>
      <c r="DA2157" s="149">
        <f t="shared" si="308"/>
        <v>0.13613628514542908</v>
      </c>
      <c r="DB2157" s="149">
        <f t="shared" si="308"/>
        <v>0.13904383406609155</v>
      </c>
      <c r="DC2157" s="149">
        <f t="shared" si="308"/>
        <v>0.14368366992816745</v>
      </c>
      <c r="DD2157" s="149">
        <f t="shared" si="308"/>
        <v>0.14557542159581152</v>
      </c>
      <c r="DE2157" s="149">
        <f t="shared" si="308"/>
        <v>0.14485178530004153</v>
      </c>
      <c r="DF2157" s="149">
        <f t="shared" si="308"/>
        <v>0.14376157546642881</v>
      </c>
      <c r="DG2157" s="149">
        <f t="shared" si="308"/>
        <v>0.1440189142756178</v>
      </c>
      <c r="DH2157" s="149">
        <f t="shared" si="308"/>
        <v>0.14507761354293203</v>
      </c>
      <c r="DI2157" s="149">
        <f t="shared" si="308"/>
        <v>0.148154785882086</v>
      </c>
      <c r="DJ2157" s="149">
        <f t="shared" si="308"/>
        <v>0.15428136912024412</v>
      </c>
      <c r="DK2157" s="149">
        <f t="shared" si="308"/>
        <v>0.1556671615399417</v>
      </c>
      <c r="DL2157" s="149">
        <f t="shared" si="308"/>
        <v>0.1621331547328346</v>
      </c>
      <c r="DM2157" s="149">
        <f t="shared" si="308"/>
        <v>0.16541246851654037</v>
      </c>
      <c r="DN2157" s="149">
        <f t="shared" si="308"/>
        <v>0.16891546021878739</v>
      </c>
      <c r="DO2157" s="149">
        <f t="shared" si="308"/>
        <v>0.16916779603186588</v>
      </c>
      <c r="DP2157" s="149">
        <f t="shared" si="308"/>
        <v>0.1726761945411398</v>
      </c>
      <c r="DQ2157" s="149">
        <f t="shared" si="308"/>
        <v>0.17637955001248237</v>
      </c>
      <c r="DR2157" s="149">
        <f t="shared" si="308"/>
        <v>0.17493852265931456</v>
      </c>
      <c r="DS2157" s="149">
        <f t="shared" si="308"/>
        <v>0.1811327392120628</v>
      </c>
      <c r="DT2157" s="149">
        <f t="shared" si="308"/>
        <v>0.18385865002449053</v>
      </c>
      <c r="DU2157" s="149">
        <f t="shared" si="308"/>
        <v>0.18502122300055102</v>
      </c>
      <c r="DV2157" s="149">
        <f t="shared" si="308"/>
        <v>0.19177778562576797</v>
      </c>
      <c r="DW2157" s="149">
        <f t="shared" si="308"/>
        <v>0.19288300845791842</v>
      </c>
      <c r="DX2157" s="149"/>
      <c r="DY2157" s="123"/>
      <c r="DZ2157" s="123"/>
      <c r="EA2157" s="123"/>
      <c r="EB2157" s="123"/>
      <c r="EC2157" s="123"/>
      <c r="ED2157" s="123"/>
      <c r="EE2157" s="123"/>
      <c r="EF2157" s="123"/>
      <c r="EG2157" s="123"/>
      <c r="EH2157" s="123"/>
      <c r="EI2157" s="123"/>
      <c r="EJ2157" s="123"/>
      <c r="EK2157" s="123"/>
      <c r="EL2157" s="123"/>
      <c r="EM2157" s="123"/>
      <c r="EN2157" s="123"/>
      <c r="EO2157" s="123"/>
      <c r="EP2157" s="123"/>
      <c r="EQ2157" s="123"/>
      <c r="ER2157" s="123"/>
      <c r="ES2157" s="123"/>
      <c r="ET2157" s="123"/>
      <c r="EU2157" s="123"/>
      <c r="EV2157" s="123"/>
      <c r="EW2157" s="123"/>
      <c r="EX2157" s="123"/>
      <c r="EY2157" s="123"/>
      <c r="EZ2157" s="123"/>
      <c r="FA2157" s="123"/>
      <c r="FB2157" s="123"/>
      <c r="FC2157" s="123"/>
      <c r="FD2157" s="123"/>
      <c r="FE2157" s="123"/>
      <c r="FF2157" s="123"/>
      <c r="FG2157" s="123"/>
      <c r="FH2157" s="123"/>
      <c r="FI2157" s="123"/>
      <c r="FJ2157" s="123"/>
      <c r="FK2157" s="123"/>
      <c r="FL2157" s="123"/>
      <c r="FM2157" s="123"/>
      <c r="FN2157" s="123"/>
      <c r="FO2157" s="123"/>
      <c r="FP2157" s="123"/>
      <c r="FQ2157" s="123"/>
      <c r="FR2157" s="123"/>
      <c r="FS2157" s="123"/>
      <c r="FT2157" s="123"/>
      <c r="FU2157" s="123"/>
      <c r="FV2157" s="123"/>
      <c r="FW2157" s="123"/>
      <c r="FX2157" s="123"/>
      <c r="FY2157" s="123"/>
      <c r="FZ2157" s="123"/>
      <c r="GA2157" s="123"/>
      <c r="GB2157" s="123"/>
      <c r="GC2157" s="123"/>
      <c r="GD2157" s="123"/>
      <c r="GE2157" s="123"/>
      <c r="GF2157" s="123"/>
      <c r="GG2157" s="123"/>
      <c r="GH2157" s="123"/>
      <c r="GI2157" s="123"/>
      <c r="GJ2157" s="123"/>
      <c r="GK2157" s="123"/>
      <c r="GL2157" s="123"/>
      <c r="GM2157" s="123"/>
      <c r="GN2157" s="123"/>
      <c r="GO2157" s="123"/>
      <c r="GP2157" s="123"/>
      <c r="GQ2157" s="123"/>
      <c r="GR2157" s="123"/>
      <c r="GS2157" s="123"/>
      <c r="GT2157" s="123"/>
      <c r="GU2157" s="123"/>
      <c r="GV2157" s="123"/>
      <c r="GW2157" s="123"/>
      <c r="GX2157" s="123"/>
    </row>
    <row r="2158" spans="1:206" s="69" customFormat="1">
      <c r="A2158" s="193" t="s">
        <v>3542</v>
      </c>
      <c r="B2158" s="185" t="s">
        <v>3555</v>
      </c>
      <c r="C2158" s="67" t="s">
        <v>3533</v>
      </c>
      <c r="D2158" s="188" t="s">
        <v>3568</v>
      </c>
      <c r="E2158" s="115" t="s">
        <v>2880</v>
      </c>
      <c r="F2158" s="123"/>
      <c r="G2158" s="123"/>
      <c r="H2158" s="123"/>
      <c r="I2158" s="123"/>
      <c r="J2158" s="123"/>
      <c r="K2158" s="123"/>
      <c r="L2158" s="123"/>
      <c r="M2158" s="123"/>
      <c r="N2158" s="123"/>
      <c r="O2158" s="123"/>
      <c r="P2158" s="123"/>
      <c r="Q2158" s="123"/>
      <c r="R2158" s="123"/>
      <c r="S2158" s="123"/>
      <c r="T2158" s="123"/>
      <c r="U2158" s="123"/>
      <c r="V2158" s="123"/>
      <c r="W2158" s="123"/>
      <c r="X2158" s="123"/>
      <c r="Y2158" s="123"/>
      <c r="Z2158" s="123"/>
      <c r="AA2158" s="123"/>
      <c r="AB2158" s="123"/>
      <c r="AC2158" s="123"/>
      <c r="AD2158" s="123"/>
      <c r="AE2158" s="123"/>
      <c r="AF2158" s="123"/>
      <c r="AG2158" s="123"/>
      <c r="AH2158" s="123"/>
      <c r="AI2158" s="123"/>
      <c r="AJ2158" s="123"/>
      <c r="AK2158" s="123"/>
      <c r="AL2158" s="123"/>
      <c r="AM2158" s="123"/>
      <c r="AN2158" s="123"/>
      <c r="AO2158" s="123"/>
      <c r="AP2158" s="123"/>
      <c r="AQ2158" s="123"/>
      <c r="AR2158" s="123"/>
      <c r="AS2158" s="123"/>
      <c r="AT2158" s="123"/>
      <c r="AU2158" s="123"/>
      <c r="AV2158" s="123"/>
      <c r="AW2158" s="123"/>
      <c r="AX2158" s="123"/>
      <c r="AY2158" s="123"/>
      <c r="AZ2158" s="123"/>
      <c r="BA2158" s="123"/>
      <c r="BB2158" s="123"/>
      <c r="BC2158" s="123"/>
      <c r="BD2158" s="131"/>
      <c r="BE2158" s="123"/>
      <c r="BF2158" s="123"/>
      <c r="BG2158" s="123"/>
      <c r="BH2158" s="123"/>
      <c r="BI2158" s="131"/>
      <c r="BJ2158" s="123"/>
      <c r="BK2158" s="123"/>
      <c r="BL2158" s="123"/>
      <c r="BM2158" s="123"/>
      <c r="BN2158" s="123"/>
      <c r="BO2158" s="123"/>
      <c r="BP2158" s="123"/>
      <c r="BQ2158" s="123"/>
      <c r="BR2158" s="123"/>
      <c r="BS2158" s="123"/>
      <c r="BT2158" s="123"/>
      <c r="BU2158" s="123"/>
      <c r="BV2158" s="123"/>
      <c r="BW2158" s="123"/>
      <c r="BX2158" s="123"/>
      <c r="BY2158" s="123"/>
      <c r="BZ2158" s="123"/>
      <c r="CA2158" s="123"/>
      <c r="CB2158" s="123"/>
      <c r="CC2158" s="123"/>
      <c r="CD2158" s="123"/>
      <c r="CE2158" s="123"/>
      <c r="CF2158" s="123"/>
      <c r="CG2158" s="123"/>
      <c r="CH2158" s="123"/>
      <c r="CI2158" s="123"/>
      <c r="CJ2158" s="123"/>
      <c r="CK2158" s="123"/>
      <c r="CL2158" s="123"/>
      <c r="CM2158" s="123"/>
      <c r="CN2158" s="123"/>
      <c r="CO2158" s="123"/>
      <c r="CP2158" s="123"/>
      <c r="CQ2158" s="123"/>
      <c r="CR2158" s="149">
        <f t="shared" ref="CR2158:DW2158" si="309">CR1979/SUM(CR1893,CR1934,CR1979,CR2045,CR2076,CR2111)</f>
        <v>0.36186157020777487</v>
      </c>
      <c r="CS2158" s="149">
        <f t="shared" si="309"/>
        <v>0.36178590125900334</v>
      </c>
      <c r="CT2158" s="149">
        <f t="shared" si="309"/>
        <v>0.3580484967633184</v>
      </c>
      <c r="CU2158" s="149">
        <f t="shared" si="309"/>
        <v>0.36221459571182346</v>
      </c>
      <c r="CV2158" s="149">
        <f t="shared" si="309"/>
        <v>0.36210157955371036</v>
      </c>
      <c r="CW2158" s="149">
        <f t="shared" si="309"/>
        <v>0.35643186235095353</v>
      </c>
      <c r="CX2158" s="149">
        <f t="shared" si="309"/>
        <v>0.35632779233462764</v>
      </c>
      <c r="CY2158" s="149">
        <f t="shared" si="309"/>
        <v>0.3477462592854999</v>
      </c>
      <c r="CZ2158" s="149">
        <f t="shared" si="309"/>
        <v>0.34823319417032195</v>
      </c>
      <c r="DA2158" s="149">
        <f t="shared" si="309"/>
        <v>0.34611176743525457</v>
      </c>
      <c r="DB2158" s="149">
        <f t="shared" si="309"/>
        <v>0.34765452556755494</v>
      </c>
      <c r="DC2158" s="149">
        <f t="shared" si="309"/>
        <v>0.35438393337028373</v>
      </c>
      <c r="DD2158" s="149">
        <f t="shared" si="309"/>
        <v>0.3651796199653306</v>
      </c>
      <c r="DE2158" s="149">
        <f t="shared" si="309"/>
        <v>0.38806582914897053</v>
      </c>
      <c r="DF2158" s="149">
        <f t="shared" si="309"/>
        <v>0.40405019355706168</v>
      </c>
      <c r="DG2158" s="149">
        <f t="shared" si="309"/>
        <v>0.42852079096372026</v>
      </c>
      <c r="DH2158" s="149">
        <f t="shared" si="309"/>
        <v>0.43917664062379025</v>
      </c>
      <c r="DI2158" s="149">
        <f t="shared" si="309"/>
        <v>0.45118523225424895</v>
      </c>
      <c r="DJ2158" s="149">
        <f t="shared" si="309"/>
        <v>0.45229982805019242</v>
      </c>
      <c r="DK2158" s="149">
        <f t="shared" si="309"/>
        <v>0.45771683360172238</v>
      </c>
      <c r="DL2158" s="149">
        <f t="shared" si="309"/>
        <v>0.45366122797292624</v>
      </c>
      <c r="DM2158" s="149">
        <f t="shared" si="309"/>
        <v>0.4626697297334818</v>
      </c>
      <c r="DN2158" s="149">
        <f t="shared" si="309"/>
        <v>0.45829706964342071</v>
      </c>
      <c r="DO2158" s="149">
        <f t="shared" si="309"/>
        <v>0.45833890710548392</v>
      </c>
      <c r="DP2158" s="149">
        <f t="shared" si="309"/>
        <v>0.45577597312047763</v>
      </c>
      <c r="DQ2158" s="149">
        <f t="shared" si="309"/>
        <v>0.4453908379001415</v>
      </c>
      <c r="DR2158" s="149">
        <f t="shared" si="309"/>
        <v>0.43533192231449785</v>
      </c>
      <c r="DS2158" s="149">
        <f t="shared" si="309"/>
        <v>0.43010755321218375</v>
      </c>
      <c r="DT2158" s="149">
        <f t="shared" si="309"/>
        <v>0.42969310209718858</v>
      </c>
      <c r="DU2158" s="149">
        <f t="shared" si="309"/>
        <v>0.43124540321634558</v>
      </c>
      <c r="DV2158" s="149">
        <f t="shared" si="309"/>
        <v>0.43480657976165676</v>
      </c>
      <c r="DW2158" s="149">
        <f t="shared" si="309"/>
        <v>0.43563282814901744</v>
      </c>
      <c r="DX2158" s="149"/>
      <c r="DY2158" s="123"/>
      <c r="DZ2158" s="123"/>
      <c r="EA2158" s="123"/>
      <c r="EB2158" s="123"/>
      <c r="EC2158" s="123"/>
      <c r="ED2158" s="123"/>
      <c r="EE2158" s="123"/>
      <c r="EF2158" s="123"/>
      <c r="EG2158" s="123"/>
      <c r="EH2158" s="123"/>
      <c r="EI2158" s="123"/>
      <c r="EJ2158" s="123"/>
      <c r="EK2158" s="123"/>
      <c r="EL2158" s="123"/>
      <c r="EM2158" s="123"/>
      <c r="EN2158" s="123"/>
      <c r="EO2158" s="123"/>
      <c r="EP2158" s="123"/>
      <c r="EQ2158" s="123"/>
      <c r="ER2158" s="123"/>
      <c r="ES2158" s="123"/>
      <c r="ET2158" s="123"/>
      <c r="EU2158" s="123"/>
      <c r="EV2158" s="123"/>
      <c r="EW2158" s="123"/>
      <c r="EX2158" s="123"/>
      <c r="EY2158" s="123"/>
      <c r="EZ2158" s="123"/>
      <c r="FA2158" s="123"/>
      <c r="FB2158" s="123"/>
      <c r="FC2158" s="123"/>
      <c r="FD2158" s="123"/>
      <c r="FE2158" s="123"/>
      <c r="FF2158" s="123"/>
      <c r="FG2158" s="123"/>
      <c r="FH2158" s="123"/>
      <c r="FI2158" s="123"/>
      <c r="FJ2158" s="123"/>
      <c r="FK2158" s="123"/>
      <c r="FL2158" s="123"/>
      <c r="FM2158" s="123"/>
      <c r="FN2158" s="123"/>
      <c r="FO2158" s="123"/>
      <c r="FP2158" s="123"/>
      <c r="FQ2158" s="123"/>
      <c r="FR2158" s="123"/>
      <c r="FS2158" s="123"/>
      <c r="FT2158" s="123"/>
      <c r="FU2158" s="123"/>
      <c r="FV2158" s="123"/>
      <c r="FW2158" s="123"/>
      <c r="FX2158" s="123"/>
      <c r="FY2158" s="123"/>
      <c r="FZ2158" s="123"/>
      <c r="GA2158" s="123"/>
      <c r="GB2158" s="123"/>
      <c r="GC2158" s="123"/>
      <c r="GD2158" s="123"/>
      <c r="GE2158" s="123"/>
      <c r="GF2158" s="123"/>
      <c r="GG2158" s="123"/>
      <c r="GH2158" s="123"/>
      <c r="GI2158" s="123"/>
      <c r="GJ2158" s="123"/>
      <c r="GK2158" s="123"/>
      <c r="GL2158" s="123"/>
      <c r="GM2158" s="123"/>
      <c r="GN2158" s="123"/>
      <c r="GO2158" s="123"/>
      <c r="GP2158" s="123"/>
      <c r="GQ2158" s="123"/>
      <c r="GR2158" s="123"/>
      <c r="GS2158" s="123"/>
      <c r="GT2158" s="123"/>
      <c r="GU2158" s="123"/>
      <c r="GV2158" s="123"/>
      <c r="GW2158" s="123"/>
      <c r="GX2158" s="123"/>
    </row>
    <row r="2159" spans="1:206" s="69" customFormat="1">
      <c r="A2159" s="193" t="s">
        <v>3542</v>
      </c>
      <c r="B2159" s="185" t="s">
        <v>3555</v>
      </c>
      <c r="C2159" s="67" t="s">
        <v>3533</v>
      </c>
      <c r="D2159" s="188" t="s">
        <v>3568</v>
      </c>
      <c r="E2159" s="115" t="s">
        <v>2881</v>
      </c>
      <c r="F2159" s="123"/>
      <c r="G2159" s="123"/>
      <c r="H2159" s="123"/>
      <c r="I2159" s="123"/>
      <c r="J2159" s="123"/>
      <c r="K2159" s="123"/>
      <c r="L2159" s="123"/>
      <c r="M2159" s="123"/>
      <c r="N2159" s="123"/>
      <c r="O2159" s="123"/>
      <c r="P2159" s="123"/>
      <c r="Q2159" s="123"/>
      <c r="R2159" s="123"/>
      <c r="S2159" s="123"/>
      <c r="T2159" s="123"/>
      <c r="U2159" s="123"/>
      <c r="V2159" s="123"/>
      <c r="W2159" s="123"/>
      <c r="X2159" s="123"/>
      <c r="Y2159" s="123"/>
      <c r="Z2159" s="123"/>
      <c r="AA2159" s="123"/>
      <c r="AB2159" s="123"/>
      <c r="AC2159" s="123"/>
      <c r="AD2159" s="123"/>
      <c r="AE2159" s="123"/>
      <c r="AF2159" s="123"/>
      <c r="AG2159" s="123"/>
      <c r="AH2159" s="123"/>
      <c r="AI2159" s="123"/>
      <c r="AJ2159" s="123"/>
      <c r="AK2159" s="123"/>
      <c r="AL2159" s="123"/>
      <c r="AM2159" s="123"/>
      <c r="AN2159" s="123"/>
      <c r="AO2159" s="123"/>
      <c r="AP2159" s="123"/>
      <c r="AQ2159" s="123"/>
      <c r="AR2159" s="123"/>
      <c r="AS2159" s="123"/>
      <c r="AT2159" s="123"/>
      <c r="AU2159" s="123"/>
      <c r="AV2159" s="123"/>
      <c r="AW2159" s="123"/>
      <c r="AX2159" s="123"/>
      <c r="AY2159" s="123"/>
      <c r="AZ2159" s="123"/>
      <c r="BA2159" s="123"/>
      <c r="BB2159" s="123"/>
      <c r="BC2159" s="123"/>
      <c r="BD2159" s="131"/>
      <c r="BE2159" s="123"/>
      <c r="BF2159" s="123"/>
      <c r="BG2159" s="123"/>
      <c r="BH2159" s="123"/>
      <c r="BI2159" s="131"/>
      <c r="BJ2159" s="123"/>
      <c r="BK2159" s="123"/>
      <c r="BL2159" s="123"/>
      <c r="BM2159" s="123"/>
      <c r="BN2159" s="123"/>
      <c r="BO2159" s="123"/>
      <c r="BP2159" s="123"/>
      <c r="BQ2159" s="123"/>
      <c r="BR2159" s="123"/>
      <c r="BS2159" s="123"/>
      <c r="BT2159" s="123"/>
      <c r="BU2159" s="123"/>
      <c r="BV2159" s="123"/>
      <c r="BW2159" s="123"/>
      <c r="BX2159" s="123"/>
      <c r="BY2159" s="123"/>
      <c r="BZ2159" s="123"/>
      <c r="CA2159" s="123"/>
      <c r="CB2159" s="123"/>
      <c r="CC2159" s="123"/>
      <c r="CD2159" s="123"/>
      <c r="CE2159" s="123"/>
      <c r="CF2159" s="123"/>
      <c r="CG2159" s="123"/>
      <c r="CH2159" s="123"/>
      <c r="CI2159" s="123"/>
      <c r="CJ2159" s="123"/>
      <c r="CK2159" s="123"/>
      <c r="CL2159" s="123"/>
      <c r="CM2159" s="123"/>
      <c r="CN2159" s="123"/>
      <c r="CO2159" s="123"/>
      <c r="CP2159" s="123"/>
      <c r="CQ2159" s="123"/>
      <c r="CR2159" s="149">
        <f t="shared" ref="CR2159:DW2159" si="310">CR2045/SUM(CR1893,CR1934,CR1979,CR2045,CR2076,CR2111)</f>
        <v>0.18317426245056537</v>
      </c>
      <c r="CS2159" s="149">
        <f t="shared" si="310"/>
        <v>0.1783106248798253</v>
      </c>
      <c r="CT2159" s="149">
        <f t="shared" si="310"/>
        <v>0.17235234422489998</v>
      </c>
      <c r="CU2159" s="149">
        <f t="shared" si="310"/>
        <v>0.16733882786770085</v>
      </c>
      <c r="CV2159" s="149">
        <f t="shared" si="310"/>
        <v>0.16054904822450339</v>
      </c>
      <c r="CW2159" s="149">
        <f t="shared" si="310"/>
        <v>0.15719387429097864</v>
      </c>
      <c r="CX2159" s="149">
        <f t="shared" si="310"/>
        <v>0.15224002876635301</v>
      </c>
      <c r="CY2159" s="149">
        <f t="shared" si="310"/>
        <v>0.14956880362683239</v>
      </c>
      <c r="CZ2159" s="149">
        <f t="shared" si="310"/>
        <v>0.14975288055191996</v>
      </c>
      <c r="DA2159" s="149">
        <f t="shared" si="310"/>
        <v>0.14606764691144897</v>
      </c>
      <c r="DB2159" s="149">
        <f t="shared" si="310"/>
        <v>0.13874997723309432</v>
      </c>
      <c r="DC2159" s="149">
        <f t="shared" si="310"/>
        <v>0.13299958835460762</v>
      </c>
      <c r="DD2159" s="149">
        <f t="shared" si="310"/>
        <v>0.12755219637199797</v>
      </c>
      <c r="DE2159" s="149">
        <f t="shared" si="310"/>
        <v>0.11781144354968641</v>
      </c>
      <c r="DF2159" s="149">
        <f t="shared" si="310"/>
        <v>0.10829330158356529</v>
      </c>
      <c r="DG2159" s="149">
        <f t="shared" si="310"/>
        <v>0.10111249444961087</v>
      </c>
      <c r="DH2159" s="149">
        <f t="shared" si="310"/>
        <v>9.6897931464471135E-2</v>
      </c>
      <c r="DI2159" s="149">
        <f t="shared" si="310"/>
        <v>9.0600772535026783E-2</v>
      </c>
      <c r="DJ2159" s="149">
        <f t="shared" si="310"/>
        <v>8.7158345447806262E-2</v>
      </c>
      <c r="DK2159" s="149">
        <f t="shared" si="310"/>
        <v>8.489889470079949E-2</v>
      </c>
      <c r="DL2159" s="149">
        <f t="shared" si="310"/>
        <v>8.1182104026552279E-2</v>
      </c>
      <c r="DM2159" s="149">
        <f t="shared" si="310"/>
        <v>7.6201312520824571E-2</v>
      </c>
      <c r="DN2159" s="149">
        <f t="shared" si="310"/>
        <v>7.3483169477823199E-2</v>
      </c>
      <c r="DO2159" s="149">
        <f t="shared" si="310"/>
        <v>7.2570905168573743E-2</v>
      </c>
      <c r="DP2159" s="149">
        <f t="shared" si="310"/>
        <v>7.2201708820268884E-2</v>
      </c>
      <c r="DQ2159" s="149">
        <f t="shared" si="310"/>
        <v>7.0633365422842667E-2</v>
      </c>
      <c r="DR2159" s="149">
        <f t="shared" si="310"/>
        <v>7.1816191502168836E-2</v>
      </c>
      <c r="DS2159" s="149">
        <f t="shared" si="310"/>
        <v>7.1364186981506622E-2</v>
      </c>
      <c r="DT2159" s="149">
        <f t="shared" si="310"/>
        <v>7.1790545814316806E-2</v>
      </c>
      <c r="DU2159" s="149">
        <f t="shared" si="310"/>
        <v>7.1363872002527015E-2</v>
      </c>
      <c r="DV2159" s="149">
        <f t="shared" si="310"/>
        <v>7.24353299187252E-2</v>
      </c>
      <c r="DW2159" s="149">
        <f t="shared" si="310"/>
        <v>7.1414325290161215E-2</v>
      </c>
      <c r="DX2159" s="133"/>
      <c r="DY2159" s="133"/>
      <c r="DZ2159" s="133"/>
      <c r="EA2159" s="133"/>
      <c r="EB2159" s="133"/>
      <c r="EC2159" s="133"/>
      <c r="ED2159" s="133"/>
      <c r="EE2159" s="133"/>
      <c r="EF2159" s="133"/>
      <c r="EG2159" s="133"/>
      <c r="EH2159" s="133"/>
      <c r="EI2159" s="133"/>
      <c r="EJ2159" s="133"/>
      <c r="EK2159" s="133"/>
      <c r="EL2159" s="133"/>
      <c r="EM2159" s="133"/>
      <c r="EN2159" s="133"/>
      <c r="EO2159" s="133"/>
      <c r="EP2159" s="133"/>
      <c r="EQ2159" s="133"/>
      <c r="ER2159" s="133"/>
      <c r="ES2159" s="133"/>
      <c r="ET2159" s="133"/>
      <c r="EU2159" s="133"/>
      <c r="EV2159" s="133"/>
      <c r="EW2159" s="133"/>
      <c r="EX2159" s="133"/>
      <c r="EY2159" s="133"/>
      <c r="EZ2159" s="133"/>
      <c r="FA2159" s="133"/>
      <c r="FB2159" s="133"/>
      <c r="FC2159" s="133"/>
      <c r="FD2159" s="133"/>
      <c r="FE2159" s="133"/>
      <c r="FF2159" s="133"/>
      <c r="FG2159" s="133"/>
      <c r="FH2159" s="133"/>
      <c r="FI2159" s="133"/>
      <c r="FJ2159" s="133"/>
      <c r="FK2159" s="133"/>
      <c r="FL2159" s="133"/>
      <c r="FM2159" s="133"/>
      <c r="FN2159" s="133"/>
      <c r="FO2159" s="133"/>
      <c r="FP2159" s="133"/>
      <c r="FQ2159" s="133"/>
      <c r="FR2159" s="133"/>
      <c r="FS2159" s="133"/>
      <c r="FT2159" s="133"/>
      <c r="FU2159" s="133"/>
      <c r="FV2159" s="133"/>
      <c r="FW2159" s="133"/>
      <c r="FX2159" s="133"/>
      <c r="FY2159" s="133"/>
      <c r="FZ2159" s="133"/>
      <c r="GA2159" s="133"/>
      <c r="GB2159" s="133"/>
      <c r="GC2159" s="133"/>
      <c r="GD2159" s="133"/>
      <c r="GE2159" s="133"/>
      <c r="GF2159" s="133"/>
      <c r="GG2159" s="133"/>
      <c r="GH2159" s="133"/>
      <c r="GI2159" s="133"/>
      <c r="GJ2159" s="133"/>
      <c r="GK2159" s="133"/>
      <c r="GL2159" s="133"/>
      <c r="GM2159" s="133"/>
      <c r="GN2159" s="133"/>
      <c r="GO2159" s="133"/>
      <c r="GP2159" s="133"/>
      <c r="GQ2159" s="133"/>
      <c r="GR2159" s="133"/>
      <c r="GS2159" s="133"/>
      <c r="GT2159" s="133"/>
      <c r="GU2159" s="133"/>
      <c r="GV2159" s="133"/>
      <c r="GW2159" s="133"/>
      <c r="GX2159" s="123"/>
    </row>
    <row r="2160" spans="1:206" s="69" customFormat="1">
      <c r="A2160" s="193" t="s">
        <v>3542</v>
      </c>
      <c r="B2160" s="185" t="s">
        <v>3555</v>
      </c>
      <c r="C2160" s="67" t="s">
        <v>3533</v>
      </c>
      <c r="D2160" s="188" t="s">
        <v>3568</v>
      </c>
      <c r="E2160" s="115" t="s">
        <v>2882</v>
      </c>
      <c r="F2160" s="123"/>
      <c r="G2160" s="123"/>
      <c r="H2160" s="123"/>
      <c r="I2160" s="123"/>
      <c r="J2160" s="123"/>
      <c r="K2160" s="123"/>
      <c r="L2160" s="123"/>
      <c r="M2160" s="123"/>
      <c r="N2160" s="123"/>
      <c r="O2160" s="123"/>
      <c r="P2160" s="123"/>
      <c r="Q2160" s="123"/>
      <c r="R2160" s="123"/>
      <c r="S2160" s="123"/>
      <c r="T2160" s="123"/>
      <c r="U2160" s="123"/>
      <c r="V2160" s="123"/>
      <c r="W2160" s="123"/>
      <c r="X2160" s="123"/>
      <c r="Y2160" s="123"/>
      <c r="Z2160" s="123"/>
      <c r="AA2160" s="123"/>
      <c r="AB2160" s="123"/>
      <c r="AC2160" s="123"/>
      <c r="AD2160" s="123"/>
      <c r="AE2160" s="123"/>
      <c r="AF2160" s="123"/>
      <c r="AG2160" s="123"/>
      <c r="AH2160" s="123"/>
      <c r="AI2160" s="123"/>
      <c r="AJ2160" s="123"/>
      <c r="AK2160" s="123"/>
      <c r="AL2160" s="123"/>
      <c r="AM2160" s="123"/>
      <c r="AN2160" s="123"/>
      <c r="AO2160" s="123"/>
      <c r="AP2160" s="123"/>
      <c r="AQ2160" s="123"/>
      <c r="AR2160" s="123"/>
      <c r="AS2160" s="123"/>
      <c r="AT2160" s="123"/>
      <c r="AU2160" s="123"/>
      <c r="AV2160" s="123"/>
      <c r="AW2160" s="123"/>
      <c r="AX2160" s="123"/>
      <c r="AY2160" s="123"/>
      <c r="AZ2160" s="123"/>
      <c r="BA2160" s="123"/>
      <c r="BB2160" s="123"/>
      <c r="BC2160" s="123"/>
      <c r="BD2160" s="131"/>
      <c r="BE2160" s="123"/>
      <c r="BF2160" s="123"/>
      <c r="BG2160" s="123"/>
      <c r="BH2160" s="123"/>
      <c r="BI2160" s="131"/>
      <c r="BJ2160" s="123"/>
      <c r="BK2160" s="123"/>
      <c r="BL2160" s="123"/>
      <c r="BM2160" s="123"/>
      <c r="BN2160" s="123"/>
      <c r="BO2160" s="123"/>
      <c r="BP2160" s="123"/>
      <c r="BQ2160" s="123"/>
      <c r="BR2160" s="123"/>
      <c r="BS2160" s="123"/>
      <c r="BT2160" s="123"/>
      <c r="BU2160" s="123"/>
      <c r="BV2160" s="123"/>
      <c r="BW2160" s="123"/>
      <c r="BX2160" s="123"/>
      <c r="BY2160" s="123"/>
      <c r="BZ2160" s="123"/>
      <c r="CA2160" s="123"/>
      <c r="CB2160" s="123"/>
      <c r="CC2160" s="123"/>
      <c r="CD2160" s="123"/>
      <c r="CE2160" s="123"/>
      <c r="CF2160" s="123"/>
      <c r="CG2160" s="123"/>
      <c r="CH2160" s="123"/>
      <c r="CI2160" s="123"/>
      <c r="CJ2160" s="123"/>
      <c r="CK2160" s="123"/>
      <c r="CL2160" s="123"/>
      <c r="CM2160" s="123"/>
      <c r="CN2160" s="123"/>
      <c r="CO2160" s="123"/>
      <c r="CP2160" s="123"/>
      <c r="CQ2160" s="123"/>
      <c r="CR2160" s="149"/>
      <c r="CS2160" s="149"/>
      <c r="CT2160" s="149"/>
      <c r="CU2160" s="149"/>
      <c r="CV2160" s="149"/>
      <c r="CW2160" s="149"/>
      <c r="CX2160" s="149"/>
      <c r="CY2160" s="149"/>
      <c r="CZ2160" s="149"/>
      <c r="DA2160" s="149"/>
      <c r="DB2160" s="149">
        <f t="shared" ref="DB2160:DW2160" si="311">DB2076/SUM(DB1893,DB1934,DB1979,DB2045,DB2076,DB2111)</f>
        <v>1.0590657675787169E-5</v>
      </c>
      <c r="DC2160" s="149">
        <f t="shared" si="311"/>
        <v>1.557858525417437E-5</v>
      </c>
      <c r="DD2160" s="149">
        <f t="shared" si="311"/>
        <v>1.8021301869782564E-5</v>
      </c>
      <c r="DE2160" s="149">
        <f t="shared" si="311"/>
        <v>2.1953818996427857E-5</v>
      </c>
      <c r="DF2160" s="149">
        <f t="shared" si="311"/>
        <v>2.6174278807763162E-5</v>
      </c>
      <c r="DG2160" s="149">
        <f t="shared" si="311"/>
        <v>3.1552315204284242E-5</v>
      </c>
      <c r="DH2160" s="149">
        <f t="shared" si="311"/>
        <v>3.7038618730484254E-5</v>
      </c>
      <c r="DI2160" s="149">
        <f t="shared" si="311"/>
        <v>4.1470080643630914E-5</v>
      </c>
      <c r="DJ2160" s="149">
        <f t="shared" si="311"/>
        <v>4.9446165697043685E-5</v>
      </c>
      <c r="DK2160" s="149">
        <f t="shared" si="311"/>
        <v>6.3548232565513284E-5</v>
      </c>
      <c r="DL2160" s="149">
        <f t="shared" si="311"/>
        <v>8.5150829008574742E-5</v>
      </c>
      <c r="DM2160" s="149">
        <f t="shared" si="311"/>
        <v>1.284611824000597E-4</v>
      </c>
      <c r="DN2160" s="149">
        <f t="shared" si="311"/>
        <v>2.0763957441871739E-4</v>
      </c>
      <c r="DO2160" s="149">
        <f t="shared" si="311"/>
        <v>3.9224903750374523E-4</v>
      </c>
      <c r="DP2160" s="149">
        <f t="shared" si="311"/>
        <v>7.8933421636904089E-4</v>
      </c>
      <c r="DQ2160" s="149">
        <f t="shared" si="311"/>
        <v>1.2520324625979158E-3</v>
      </c>
      <c r="DR2160" s="149">
        <f t="shared" si="311"/>
        <v>1.901009926020113E-3</v>
      </c>
      <c r="DS2160" s="149">
        <f t="shared" si="311"/>
        <v>2.8270970705220476E-3</v>
      </c>
      <c r="DT2160" s="149">
        <f t="shared" si="311"/>
        <v>3.9067653394307313E-3</v>
      </c>
      <c r="DU2160" s="149">
        <f t="shared" si="311"/>
        <v>4.8655161557697143E-3</v>
      </c>
      <c r="DV2160" s="149">
        <f t="shared" si="311"/>
        <v>5.8836679901162941E-3</v>
      </c>
      <c r="DW2160" s="149">
        <f t="shared" si="311"/>
        <v>7.0215040999796786E-3</v>
      </c>
      <c r="DX2160" s="123"/>
      <c r="DY2160" s="123"/>
      <c r="DZ2160" s="123"/>
      <c r="EA2160" s="123"/>
      <c r="EB2160" s="123"/>
      <c r="EC2160" s="123"/>
      <c r="ED2160" s="123"/>
      <c r="EE2160" s="123"/>
      <c r="EF2160" s="123"/>
      <c r="EG2160" s="123"/>
      <c r="EH2160" s="123"/>
      <c r="EI2160" s="123"/>
      <c r="EJ2160" s="123"/>
      <c r="EK2160" s="123"/>
      <c r="EL2160" s="123"/>
      <c r="EM2160" s="123"/>
      <c r="EN2160" s="123"/>
      <c r="EO2160" s="123"/>
      <c r="EP2160" s="123"/>
      <c r="EQ2160" s="123"/>
      <c r="ER2160" s="123"/>
      <c r="ES2160" s="123"/>
      <c r="ET2160" s="123"/>
      <c r="EU2160" s="123"/>
      <c r="EV2160" s="123"/>
      <c r="EW2160" s="123"/>
      <c r="EX2160" s="123"/>
      <c r="EY2160" s="123"/>
      <c r="EZ2160" s="123"/>
      <c r="FA2160" s="123"/>
      <c r="FB2160" s="123"/>
      <c r="FC2160" s="123"/>
      <c r="FD2160" s="123"/>
      <c r="FE2160" s="123"/>
      <c r="FF2160" s="123"/>
      <c r="FG2160" s="123"/>
      <c r="FH2160" s="123"/>
      <c r="FI2160" s="123"/>
      <c r="FJ2160" s="123"/>
      <c r="FK2160" s="123"/>
      <c r="FL2160" s="123"/>
      <c r="FM2160" s="123"/>
      <c r="FN2160" s="123"/>
      <c r="FO2160" s="123"/>
      <c r="FP2160" s="123"/>
      <c r="FQ2160" s="123"/>
      <c r="FR2160" s="123"/>
      <c r="FS2160" s="123"/>
      <c r="FT2160" s="123"/>
      <c r="FU2160" s="123"/>
      <c r="FV2160" s="123"/>
      <c r="FW2160" s="123"/>
      <c r="FX2160" s="123"/>
      <c r="FY2160" s="123"/>
      <c r="FZ2160" s="123"/>
      <c r="GA2160" s="123"/>
      <c r="GB2160" s="123"/>
      <c r="GC2160" s="123"/>
      <c r="GD2160" s="123"/>
      <c r="GE2160" s="123"/>
      <c r="GF2160" s="123"/>
      <c r="GG2160" s="123"/>
      <c r="GH2160" s="123"/>
      <c r="GI2160" s="123"/>
      <c r="GJ2160" s="123"/>
      <c r="GK2160" s="123"/>
      <c r="GL2160" s="123"/>
      <c r="GM2160" s="123"/>
      <c r="GN2160" s="123"/>
      <c r="GO2160" s="123"/>
      <c r="GP2160" s="123"/>
      <c r="GQ2160" s="123"/>
      <c r="GR2160" s="123"/>
      <c r="GS2160" s="123"/>
      <c r="GT2160" s="123"/>
      <c r="GU2160" s="123"/>
      <c r="GV2160" s="123"/>
      <c r="GW2160" s="123"/>
      <c r="GX2160" s="123">
        <v>0.25</v>
      </c>
    </row>
    <row r="2161" spans="1:206" s="69" customFormat="1">
      <c r="A2161" s="193" t="s">
        <v>3542</v>
      </c>
      <c r="B2161" s="185" t="s">
        <v>3555</v>
      </c>
      <c r="C2161" s="67" t="s">
        <v>3533</v>
      </c>
      <c r="D2161" s="188" t="s">
        <v>3568</v>
      </c>
      <c r="E2161" s="115" t="s">
        <v>2883</v>
      </c>
      <c r="F2161" s="123"/>
      <c r="G2161" s="123"/>
      <c r="H2161" s="123"/>
      <c r="I2161" s="123"/>
      <c r="J2161" s="123"/>
      <c r="K2161" s="123"/>
      <c r="L2161" s="123"/>
      <c r="M2161" s="123"/>
      <c r="N2161" s="123"/>
      <c r="O2161" s="123"/>
      <c r="P2161" s="123"/>
      <c r="Q2161" s="123"/>
      <c r="R2161" s="123"/>
      <c r="S2161" s="123"/>
      <c r="T2161" s="123"/>
      <c r="U2161" s="123"/>
      <c r="V2161" s="123"/>
      <c r="W2161" s="123"/>
      <c r="X2161" s="123"/>
      <c r="Y2161" s="123"/>
      <c r="Z2161" s="123"/>
      <c r="AA2161" s="123"/>
      <c r="AB2161" s="123"/>
      <c r="AC2161" s="123"/>
      <c r="AD2161" s="123"/>
      <c r="AE2161" s="123"/>
      <c r="AF2161" s="123"/>
      <c r="AG2161" s="123"/>
      <c r="AH2161" s="123"/>
      <c r="AI2161" s="123"/>
      <c r="AJ2161" s="123"/>
      <c r="AK2161" s="123"/>
      <c r="AL2161" s="123"/>
      <c r="AM2161" s="123"/>
      <c r="AN2161" s="123"/>
      <c r="AO2161" s="123"/>
      <c r="AP2161" s="123"/>
      <c r="AQ2161" s="123"/>
      <c r="AR2161" s="123"/>
      <c r="AS2161" s="123"/>
      <c r="AT2161" s="123"/>
      <c r="AU2161" s="123"/>
      <c r="AV2161" s="123"/>
      <c r="AW2161" s="123"/>
      <c r="AX2161" s="123"/>
      <c r="AY2161" s="123"/>
      <c r="AZ2161" s="123"/>
      <c r="BA2161" s="123"/>
      <c r="BB2161" s="123"/>
      <c r="BC2161" s="123"/>
      <c r="BD2161" s="131"/>
      <c r="BE2161" s="123"/>
      <c r="BF2161" s="123"/>
      <c r="BG2161" s="123"/>
      <c r="BH2161" s="123"/>
      <c r="BI2161" s="131"/>
      <c r="BJ2161" s="123"/>
      <c r="BK2161" s="123"/>
      <c r="BL2161" s="123"/>
      <c r="BM2161" s="123"/>
      <c r="BN2161" s="123"/>
      <c r="BO2161" s="123"/>
      <c r="BP2161" s="123"/>
      <c r="BQ2161" s="123"/>
      <c r="BR2161" s="123"/>
      <c r="BS2161" s="123"/>
      <c r="BT2161" s="123"/>
      <c r="BU2161" s="123"/>
      <c r="BV2161" s="123"/>
      <c r="BW2161" s="123"/>
      <c r="BX2161" s="123"/>
      <c r="BY2161" s="123"/>
      <c r="BZ2161" s="123"/>
      <c r="CA2161" s="123"/>
      <c r="CB2161" s="123"/>
      <c r="CC2161" s="123"/>
      <c r="CD2161" s="123"/>
      <c r="CE2161" s="123"/>
      <c r="CF2161" s="123"/>
      <c r="CG2161" s="123"/>
      <c r="CH2161" s="123"/>
      <c r="CI2161" s="123"/>
      <c r="CJ2161" s="123"/>
      <c r="CK2161" s="123"/>
      <c r="CL2161" s="123"/>
      <c r="CM2161" s="123"/>
      <c r="CN2161" s="123"/>
      <c r="CO2161" s="123"/>
      <c r="CP2161" s="123"/>
      <c r="CQ2161" s="123"/>
      <c r="CR2161" s="149"/>
      <c r="CS2161" s="149"/>
      <c r="CT2161" s="149"/>
      <c r="CU2161" s="149"/>
      <c r="CV2161" s="149"/>
      <c r="CW2161" s="149"/>
      <c r="CX2161" s="149"/>
      <c r="CY2161" s="149"/>
      <c r="CZ2161" s="149"/>
      <c r="DA2161" s="149"/>
      <c r="DB2161" s="149">
        <f t="shared" ref="DB2161:DW2161" si="312">DB2111/SUM(DB1893,DB1934,DB1979,DB2045,DB2076,DB2111)</f>
        <v>5.6100058641573248E-5</v>
      </c>
      <c r="DC2161" s="149">
        <f t="shared" si="312"/>
        <v>6.8144503802016303E-5</v>
      </c>
      <c r="DD2161" s="149">
        <f t="shared" si="312"/>
        <v>8.8287302389969879E-5</v>
      </c>
      <c r="DE2161" s="149">
        <f t="shared" si="312"/>
        <v>1.0363372052001959E-4</v>
      </c>
      <c r="DF2161" s="149">
        <f t="shared" si="312"/>
        <v>1.4164971112749113E-4</v>
      </c>
      <c r="DG2161" s="149">
        <f t="shared" si="312"/>
        <v>1.8174351217732017E-4</v>
      </c>
      <c r="DH2161" s="149">
        <f t="shared" si="312"/>
        <v>2.3555770533295522E-4</v>
      </c>
      <c r="DI2161" s="149">
        <f t="shared" si="312"/>
        <v>3.3536414276206459E-4</v>
      </c>
      <c r="DJ2161" s="149">
        <f t="shared" si="312"/>
        <v>4.8646006484767375E-4</v>
      </c>
      <c r="DK2161" s="149">
        <f t="shared" si="312"/>
        <v>7.788519267803738E-4</v>
      </c>
      <c r="DL2161" s="149">
        <f t="shared" si="312"/>
        <v>1.1814500212612264E-3</v>
      </c>
      <c r="DM2161" s="149">
        <f t="shared" si="312"/>
        <v>1.5619812224189227E-3</v>
      </c>
      <c r="DN2161" s="149">
        <f t="shared" si="312"/>
        <v>2.0450544845408989E-3</v>
      </c>
      <c r="DO2161" s="149">
        <f t="shared" si="312"/>
        <v>2.5746400956789296E-3</v>
      </c>
      <c r="DP2161" s="149">
        <f t="shared" si="312"/>
        <v>2.8825499092712302E-3</v>
      </c>
      <c r="DQ2161" s="149">
        <f t="shared" si="312"/>
        <v>3.3403315204868513E-3</v>
      </c>
      <c r="DR2161" s="149">
        <f t="shared" si="312"/>
        <v>4.2199553976548822E-3</v>
      </c>
      <c r="DS2161" s="149">
        <f t="shared" si="312"/>
        <v>5.120604284467643E-3</v>
      </c>
      <c r="DT2161" s="149">
        <f t="shared" si="312"/>
        <v>5.9222160585162224E-3</v>
      </c>
      <c r="DU2161" s="149">
        <f t="shared" si="312"/>
        <v>6.4706485983245963E-3</v>
      </c>
      <c r="DV2161" s="149">
        <f t="shared" si="312"/>
        <v>7.3762373786497443E-3</v>
      </c>
      <c r="DW2161" s="149">
        <f t="shared" si="312"/>
        <v>9.4709568405546285E-3</v>
      </c>
      <c r="DX2161" s="123"/>
      <c r="DY2161" s="123"/>
      <c r="DZ2161" s="123"/>
      <c r="EA2161" s="123"/>
      <c r="EB2161" s="123"/>
      <c r="EC2161" s="123"/>
      <c r="ED2161" s="123"/>
      <c r="EE2161" s="123"/>
      <c r="EF2161" s="123"/>
      <c r="EG2161" s="123"/>
      <c r="EH2161" s="123"/>
      <c r="EI2161" s="123"/>
      <c r="EJ2161" s="123"/>
      <c r="EK2161" s="123"/>
      <c r="EL2161" s="123"/>
      <c r="EM2161" s="123"/>
      <c r="EN2161" s="123"/>
      <c r="EO2161" s="123"/>
      <c r="EP2161" s="123"/>
      <c r="EQ2161" s="123"/>
      <c r="ER2161" s="123"/>
      <c r="ES2161" s="123"/>
      <c r="ET2161" s="123"/>
      <c r="EU2161" s="123"/>
      <c r="EV2161" s="123"/>
      <c r="EW2161" s="123"/>
      <c r="EX2161" s="123"/>
      <c r="EY2161" s="123"/>
      <c r="EZ2161" s="123"/>
      <c r="FA2161" s="123"/>
      <c r="FB2161" s="123"/>
      <c r="FC2161" s="123"/>
      <c r="FD2161" s="123"/>
      <c r="FE2161" s="123"/>
      <c r="FF2161" s="123"/>
      <c r="FG2161" s="123"/>
      <c r="FH2161" s="123"/>
      <c r="FI2161" s="123"/>
      <c r="FJ2161" s="123"/>
      <c r="FK2161" s="123"/>
      <c r="FL2161" s="123"/>
      <c r="FM2161" s="123"/>
      <c r="FN2161" s="123"/>
      <c r="FO2161" s="123"/>
      <c r="FP2161" s="123"/>
      <c r="FQ2161" s="123"/>
      <c r="FR2161" s="123"/>
      <c r="FS2161" s="123"/>
      <c r="FT2161" s="123"/>
      <c r="FU2161" s="123"/>
      <c r="FV2161" s="123"/>
      <c r="FW2161" s="123"/>
      <c r="FX2161" s="123"/>
      <c r="FY2161" s="123"/>
      <c r="FZ2161" s="123"/>
      <c r="GA2161" s="123"/>
      <c r="GB2161" s="123"/>
      <c r="GC2161" s="123"/>
      <c r="GD2161" s="123"/>
      <c r="GE2161" s="123"/>
      <c r="GF2161" s="123"/>
      <c r="GG2161" s="123"/>
      <c r="GH2161" s="123"/>
      <c r="GI2161" s="123"/>
      <c r="GJ2161" s="123"/>
      <c r="GK2161" s="123"/>
      <c r="GL2161" s="123"/>
      <c r="GM2161" s="123"/>
      <c r="GN2161" s="123"/>
      <c r="GO2161" s="123"/>
      <c r="GP2161" s="123"/>
      <c r="GQ2161" s="123"/>
      <c r="GR2161" s="123"/>
      <c r="GS2161" s="123"/>
      <c r="GT2161" s="123"/>
      <c r="GU2161" s="123"/>
      <c r="GV2161" s="123"/>
      <c r="GW2161" s="123"/>
      <c r="GX2161" s="123">
        <v>0.15</v>
      </c>
    </row>
    <row r="2162" spans="1:206" s="69" customFormat="1">
      <c r="A2162" s="193" t="s">
        <v>3542</v>
      </c>
      <c r="B2162" s="185" t="s">
        <v>3555</v>
      </c>
      <c r="C2162" s="67" t="s">
        <v>3533</v>
      </c>
      <c r="D2162" s="188" t="s">
        <v>3568</v>
      </c>
      <c r="E2162" s="115" t="s">
        <v>2884</v>
      </c>
      <c r="F2162" s="123"/>
      <c r="G2162" s="123"/>
      <c r="H2162" s="123"/>
      <c r="I2162" s="123"/>
      <c r="J2162" s="123"/>
      <c r="K2162" s="123"/>
      <c r="L2162" s="123"/>
      <c r="M2162" s="123"/>
      <c r="N2162" s="123"/>
      <c r="O2162" s="123"/>
      <c r="P2162" s="123"/>
      <c r="Q2162" s="123"/>
      <c r="R2162" s="123"/>
      <c r="S2162" s="123"/>
      <c r="T2162" s="123"/>
      <c r="U2162" s="123"/>
      <c r="V2162" s="123"/>
      <c r="W2162" s="123"/>
      <c r="X2162" s="123"/>
      <c r="Y2162" s="123"/>
      <c r="Z2162" s="123"/>
      <c r="AA2162" s="123"/>
      <c r="AB2162" s="123"/>
      <c r="AC2162" s="123"/>
      <c r="AD2162" s="123"/>
      <c r="AE2162" s="123"/>
      <c r="AF2162" s="123"/>
      <c r="AG2162" s="123"/>
      <c r="AH2162" s="123"/>
      <c r="AI2162" s="123"/>
      <c r="AJ2162" s="123"/>
      <c r="AK2162" s="123"/>
      <c r="AL2162" s="123"/>
      <c r="AM2162" s="123"/>
      <c r="AN2162" s="123"/>
      <c r="AO2162" s="123"/>
      <c r="AP2162" s="123"/>
      <c r="AQ2162" s="123"/>
      <c r="AR2162" s="123"/>
      <c r="AS2162" s="123"/>
      <c r="AT2162" s="123"/>
      <c r="AU2162" s="123"/>
      <c r="AV2162" s="123"/>
      <c r="AW2162" s="123"/>
      <c r="AX2162" s="123"/>
      <c r="AY2162" s="123"/>
      <c r="AZ2162" s="123"/>
      <c r="BA2162" s="123"/>
      <c r="BB2162" s="123"/>
      <c r="BC2162" s="123"/>
      <c r="BD2162" s="131"/>
      <c r="BE2162" s="123"/>
      <c r="BF2162" s="123"/>
      <c r="BG2162" s="123"/>
      <c r="BH2162" s="123"/>
      <c r="BI2162" s="131"/>
      <c r="BJ2162" s="123"/>
      <c r="BK2162" s="123"/>
      <c r="BL2162" s="123"/>
      <c r="BM2162" s="123"/>
      <c r="BN2162" s="123"/>
      <c r="BO2162" s="123"/>
      <c r="BP2162" s="123"/>
      <c r="BQ2162" s="123"/>
      <c r="BR2162" s="123"/>
      <c r="BS2162" s="123"/>
      <c r="BT2162" s="123"/>
      <c r="BU2162" s="123"/>
      <c r="BV2162" s="123"/>
      <c r="BW2162" s="123"/>
      <c r="BX2162" s="123"/>
      <c r="BY2162" s="123"/>
      <c r="BZ2162" s="123"/>
      <c r="CA2162" s="123"/>
      <c r="CB2162" s="123"/>
      <c r="CC2162" s="123"/>
      <c r="CD2162" s="123"/>
      <c r="CE2162" s="123"/>
      <c r="CF2162" s="123"/>
      <c r="CG2162" s="123"/>
      <c r="CH2162" s="123"/>
      <c r="CI2162" s="123"/>
      <c r="CJ2162" s="123"/>
      <c r="CK2162" s="123"/>
      <c r="CL2162" s="123"/>
      <c r="CM2162" s="123"/>
      <c r="CN2162" s="123"/>
      <c r="CO2162" s="123"/>
      <c r="CP2162" s="123"/>
      <c r="CQ2162" s="123"/>
      <c r="CR2162" s="149">
        <f t="shared" ref="CR2162:DW2162" si="313">SUM(CR2156:CR2161)</f>
        <v>0.99999999999999989</v>
      </c>
      <c r="CS2162" s="149">
        <f t="shared" si="313"/>
        <v>0.99999999999999989</v>
      </c>
      <c r="CT2162" s="149">
        <f t="shared" si="313"/>
        <v>1</v>
      </c>
      <c r="CU2162" s="149">
        <f t="shared" si="313"/>
        <v>1</v>
      </c>
      <c r="CV2162" s="149">
        <f t="shared" si="313"/>
        <v>1</v>
      </c>
      <c r="CW2162" s="149">
        <f t="shared" si="313"/>
        <v>1</v>
      </c>
      <c r="CX2162" s="149">
        <f t="shared" si="313"/>
        <v>1</v>
      </c>
      <c r="CY2162" s="149">
        <f t="shared" si="313"/>
        <v>1</v>
      </c>
      <c r="CZ2162" s="149">
        <f t="shared" si="313"/>
        <v>0.99999999999999989</v>
      </c>
      <c r="DA2162" s="149">
        <f t="shared" si="313"/>
        <v>1</v>
      </c>
      <c r="DB2162" s="149">
        <f t="shared" si="313"/>
        <v>0.99999999999999989</v>
      </c>
      <c r="DC2162" s="149">
        <f t="shared" si="313"/>
        <v>0.99999999999999989</v>
      </c>
      <c r="DD2162" s="149">
        <f t="shared" si="313"/>
        <v>1</v>
      </c>
      <c r="DE2162" s="149">
        <f t="shared" si="313"/>
        <v>1</v>
      </c>
      <c r="DF2162" s="149">
        <f t="shared" si="313"/>
        <v>1.0000000000000002</v>
      </c>
      <c r="DG2162" s="149">
        <f t="shared" si="313"/>
        <v>1.0000000000000002</v>
      </c>
      <c r="DH2162" s="149">
        <f t="shared" si="313"/>
        <v>0.99999999999999989</v>
      </c>
      <c r="DI2162" s="149">
        <f t="shared" si="313"/>
        <v>1.0000000000000002</v>
      </c>
      <c r="DJ2162" s="149">
        <f t="shared" si="313"/>
        <v>0.99999999999999989</v>
      </c>
      <c r="DK2162" s="149">
        <f t="shared" si="313"/>
        <v>1</v>
      </c>
      <c r="DL2162" s="149">
        <f t="shared" si="313"/>
        <v>1</v>
      </c>
      <c r="DM2162" s="149">
        <f t="shared" si="313"/>
        <v>1</v>
      </c>
      <c r="DN2162" s="149">
        <f t="shared" si="313"/>
        <v>1</v>
      </c>
      <c r="DO2162" s="149">
        <f t="shared" si="313"/>
        <v>1.0000000000000002</v>
      </c>
      <c r="DP2162" s="149">
        <f t="shared" si="313"/>
        <v>1</v>
      </c>
      <c r="DQ2162" s="149">
        <f t="shared" si="313"/>
        <v>0.99999999999999989</v>
      </c>
      <c r="DR2162" s="149">
        <f t="shared" si="313"/>
        <v>0.99999999999999989</v>
      </c>
      <c r="DS2162" s="149">
        <f t="shared" si="313"/>
        <v>1</v>
      </c>
      <c r="DT2162" s="149">
        <f t="shared" si="313"/>
        <v>0.99999999999999989</v>
      </c>
      <c r="DU2162" s="149">
        <f t="shared" si="313"/>
        <v>1</v>
      </c>
      <c r="DV2162" s="149">
        <f t="shared" si="313"/>
        <v>1</v>
      </c>
      <c r="DW2162" s="149">
        <f t="shared" si="313"/>
        <v>1</v>
      </c>
      <c r="DX2162" s="123"/>
      <c r="DY2162" s="123"/>
      <c r="DZ2162" s="123"/>
      <c r="EA2162" s="123"/>
      <c r="EB2162" s="123"/>
      <c r="EC2162" s="123"/>
      <c r="ED2162" s="123"/>
      <c r="EE2162" s="123"/>
      <c r="EF2162" s="123"/>
      <c r="EG2162" s="123"/>
      <c r="EH2162" s="123"/>
      <c r="EI2162" s="123"/>
      <c r="EJ2162" s="123"/>
      <c r="EK2162" s="123"/>
      <c r="EL2162" s="123"/>
      <c r="EM2162" s="123"/>
      <c r="EN2162" s="123"/>
      <c r="EO2162" s="123"/>
      <c r="EP2162" s="123"/>
      <c r="EQ2162" s="123"/>
      <c r="ER2162" s="123"/>
      <c r="ES2162" s="123"/>
      <c r="ET2162" s="123"/>
      <c r="EU2162" s="123"/>
      <c r="EV2162" s="123"/>
      <c r="EW2162" s="123"/>
      <c r="EX2162" s="123"/>
      <c r="EY2162" s="123"/>
      <c r="EZ2162" s="123"/>
      <c r="FA2162" s="123"/>
      <c r="FB2162" s="123"/>
      <c r="FC2162" s="123"/>
      <c r="FD2162" s="123"/>
      <c r="FE2162" s="123"/>
      <c r="FF2162" s="123"/>
      <c r="FG2162" s="123"/>
      <c r="FH2162" s="123"/>
      <c r="FI2162" s="123"/>
      <c r="FJ2162" s="123"/>
      <c r="FK2162" s="123"/>
      <c r="FL2162" s="123"/>
      <c r="FM2162" s="123"/>
      <c r="FN2162" s="123"/>
      <c r="FO2162" s="123"/>
      <c r="FP2162" s="123"/>
      <c r="FQ2162" s="123"/>
      <c r="FR2162" s="123"/>
      <c r="FS2162" s="123"/>
      <c r="FT2162" s="123"/>
      <c r="FU2162" s="123"/>
      <c r="FV2162" s="123"/>
      <c r="FW2162" s="123"/>
      <c r="FX2162" s="123"/>
      <c r="FY2162" s="123"/>
      <c r="FZ2162" s="123"/>
      <c r="GA2162" s="123"/>
      <c r="GB2162" s="123"/>
      <c r="GC2162" s="123"/>
      <c r="GD2162" s="123"/>
      <c r="GE2162" s="123"/>
      <c r="GF2162" s="123"/>
      <c r="GG2162" s="123"/>
      <c r="GH2162" s="123"/>
      <c r="GI2162" s="123"/>
      <c r="GJ2162" s="123"/>
      <c r="GK2162" s="123"/>
      <c r="GL2162" s="123"/>
      <c r="GM2162" s="123"/>
      <c r="GN2162" s="123"/>
      <c r="GO2162" s="123"/>
      <c r="GP2162" s="123"/>
      <c r="GQ2162" s="123"/>
      <c r="GR2162" s="123"/>
      <c r="GS2162" s="123"/>
      <c r="GT2162" s="123"/>
      <c r="GU2162" s="123"/>
      <c r="GV2162" s="123"/>
      <c r="GW2162" s="123"/>
      <c r="GX2162" s="123"/>
    </row>
    <row r="2163" spans="1:206" s="69" customFormat="1">
      <c r="A2163" s="193" t="s">
        <v>3542</v>
      </c>
      <c r="B2163" s="185" t="s">
        <v>3555</v>
      </c>
      <c r="C2163" s="67" t="s">
        <v>3533</v>
      </c>
      <c r="D2163" s="188" t="s">
        <v>3568</v>
      </c>
      <c r="E2163" s="115" t="s">
        <v>2885</v>
      </c>
      <c r="F2163" s="123"/>
      <c r="G2163" s="123"/>
      <c r="H2163" s="123"/>
      <c r="I2163" s="123"/>
      <c r="J2163" s="123"/>
      <c r="K2163" s="123"/>
      <c r="L2163" s="123"/>
      <c r="M2163" s="123"/>
      <c r="N2163" s="123"/>
      <c r="O2163" s="123"/>
      <c r="P2163" s="123"/>
      <c r="Q2163" s="123"/>
      <c r="R2163" s="123"/>
      <c r="S2163" s="123"/>
      <c r="T2163" s="123"/>
      <c r="U2163" s="123"/>
      <c r="V2163" s="123"/>
      <c r="W2163" s="123"/>
      <c r="X2163" s="123"/>
      <c r="Y2163" s="123"/>
      <c r="Z2163" s="123"/>
      <c r="AA2163" s="123"/>
      <c r="AB2163" s="123"/>
      <c r="AC2163" s="123"/>
      <c r="AD2163" s="123"/>
      <c r="AE2163" s="123"/>
      <c r="AF2163" s="123"/>
      <c r="AG2163" s="123"/>
      <c r="AH2163" s="123"/>
      <c r="AI2163" s="123"/>
      <c r="AJ2163" s="123"/>
      <c r="AK2163" s="123"/>
      <c r="AL2163" s="123"/>
      <c r="AM2163" s="123"/>
      <c r="AN2163" s="123"/>
      <c r="AO2163" s="123"/>
      <c r="AP2163" s="123"/>
      <c r="AQ2163" s="123"/>
      <c r="AR2163" s="123"/>
      <c r="AS2163" s="123"/>
      <c r="AT2163" s="123"/>
      <c r="AU2163" s="123"/>
      <c r="AV2163" s="123"/>
      <c r="AW2163" s="123"/>
      <c r="AX2163" s="123"/>
      <c r="AY2163" s="123"/>
      <c r="AZ2163" s="123"/>
      <c r="BA2163" s="123"/>
      <c r="BB2163" s="123"/>
      <c r="BC2163" s="123"/>
      <c r="BD2163" s="131"/>
      <c r="BE2163" s="123"/>
      <c r="BF2163" s="123"/>
      <c r="BG2163" s="123"/>
      <c r="BH2163" s="123"/>
      <c r="BI2163" s="131"/>
      <c r="BJ2163" s="123"/>
      <c r="BK2163" s="123"/>
      <c r="BL2163" s="123"/>
      <c r="BM2163" s="123"/>
      <c r="BN2163" s="123"/>
      <c r="BO2163" s="123"/>
      <c r="BP2163" s="123"/>
      <c r="BQ2163" s="123"/>
      <c r="BR2163" s="123"/>
      <c r="BS2163" s="123"/>
      <c r="BT2163" s="123"/>
      <c r="BU2163" s="123"/>
      <c r="BV2163" s="123"/>
      <c r="BW2163" s="123"/>
      <c r="BX2163" s="123"/>
      <c r="BY2163" s="123"/>
      <c r="BZ2163" s="123"/>
      <c r="CA2163" s="123"/>
      <c r="CB2163" s="123"/>
      <c r="CC2163" s="123"/>
      <c r="CD2163" s="123"/>
      <c r="CE2163" s="123"/>
      <c r="CF2163" s="123"/>
      <c r="CG2163" s="123"/>
      <c r="CH2163" s="123"/>
      <c r="CI2163" s="123"/>
      <c r="CJ2163" s="123"/>
      <c r="CK2163" s="123"/>
      <c r="CL2163" s="123"/>
      <c r="CM2163" s="123"/>
      <c r="CN2163" s="123"/>
      <c r="CO2163" s="123"/>
      <c r="CP2163" s="123"/>
      <c r="CQ2163" s="123"/>
      <c r="CR2163" s="149"/>
      <c r="CS2163" s="149"/>
      <c r="CT2163" s="149"/>
      <c r="CU2163" s="149"/>
      <c r="CV2163" s="149"/>
      <c r="CW2163" s="149"/>
      <c r="CX2163" s="149">
        <v>0.22783671810637773</v>
      </c>
      <c r="CY2163" s="149">
        <v>0.23874312262625735</v>
      </c>
      <c r="CZ2163" s="149">
        <v>0.23883831071423781</v>
      </c>
      <c r="DA2163" s="149">
        <v>0.23478581933858678</v>
      </c>
      <c r="DB2163" s="149">
        <v>0.22700597916205209</v>
      </c>
      <c r="DC2163" s="149">
        <v>0.22897755682982596</v>
      </c>
      <c r="DD2163" s="149">
        <v>0.22491095901498115</v>
      </c>
      <c r="DE2163" s="149">
        <v>0.22494833230877748</v>
      </c>
      <c r="DF2163" s="149">
        <v>0.22581425055110571</v>
      </c>
      <c r="DG2163" s="149">
        <v>0.22859652360318797</v>
      </c>
      <c r="DH2163" s="149">
        <v>0.2288719230518628</v>
      </c>
      <c r="DI2163" s="149">
        <v>0.22881406397475387</v>
      </c>
      <c r="DJ2163" s="149">
        <v>0.23136560645911056</v>
      </c>
      <c r="DK2163" s="149">
        <v>0.24016672246110246</v>
      </c>
      <c r="DL2163" s="149">
        <v>0.23111152441422997</v>
      </c>
      <c r="DM2163" s="149">
        <v>0.2347720748822677</v>
      </c>
      <c r="DN2163" s="149">
        <v>0.24106040438737331</v>
      </c>
      <c r="DO2163" s="149">
        <v>0.24020471939821109</v>
      </c>
      <c r="DP2163" s="149">
        <v>0.25225513337893818</v>
      </c>
      <c r="DQ2163" s="149">
        <v>0.2538592452480769</v>
      </c>
      <c r="DR2163" s="149">
        <v>0.25479501224705986</v>
      </c>
      <c r="DS2163" s="149">
        <v>0.25925484197791815</v>
      </c>
      <c r="DT2163" s="149">
        <v>0.25523887744874268</v>
      </c>
      <c r="DU2163" s="149">
        <v>0.26280846659133855</v>
      </c>
      <c r="DV2163" s="149">
        <v>0.26149479315463131</v>
      </c>
      <c r="DW2163" s="149">
        <v>0.26632294586646449</v>
      </c>
      <c r="DX2163" s="123"/>
      <c r="DY2163" s="123"/>
      <c r="DZ2163" s="123"/>
      <c r="EA2163" s="123"/>
      <c r="EB2163" s="123"/>
      <c r="EC2163" s="123"/>
      <c r="ED2163" s="123"/>
      <c r="EE2163" s="123"/>
      <c r="EF2163" s="123"/>
      <c r="EG2163" s="123"/>
      <c r="EH2163" s="123"/>
      <c r="EI2163" s="123"/>
      <c r="EJ2163" s="123"/>
      <c r="EK2163" s="123"/>
      <c r="EL2163" s="123"/>
      <c r="EM2163" s="123"/>
      <c r="EN2163" s="123"/>
      <c r="EO2163" s="123"/>
      <c r="EP2163" s="123"/>
      <c r="EQ2163" s="123"/>
      <c r="ER2163" s="123"/>
      <c r="ES2163" s="123"/>
      <c r="ET2163" s="123"/>
      <c r="EU2163" s="123"/>
      <c r="EV2163" s="123"/>
      <c r="EW2163" s="123"/>
      <c r="EX2163" s="123"/>
      <c r="EY2163" s="123"/>
      <c r="EZ2163" s="123"/>
      <c r="FA2163" s="123"/>
      <c r="FB2163" s="123"/>
      <c r="FC2163" s="123"/>
      <c r="FD2163" s="123"/>
      <c r="FE2163" s="123"/>
      <c r="FF2163" s="123"/>
      <c r="FG2163" s="123"/>
      <c r="FH2163" s="123"/>
      <c r="FI2163" s="123"/>
      <c r="FJ2163" s="123"/>
      <c r="FK2163" s="123"/>
      <c r="FL2163" s="123"/>
      <c r="FM2163" s="123"/>
      <c r="FN2163" s="123"/>
      <c r="FO2163" s="123"/>
      <c r="FP2163" s="123"/>
      <c r="FQ2163" s="123"/>
      <c r="FR2163" s="123"/>
      <c r="FS2163" s="123"/>
      <c r="FT2163" s="123"/>
      <c r="FU2163" s="123"/>
      <c r="FV2163" s="123"/>
      <c r="FW2163" s="123"/>
      <c r="FX2163" s="123"/>
      <c r="FY2163" s="123"/>
      <c r="FZ2163" s="123"/>
      <c r="GA2163" s="123"/>
      <c r="GB2163" s="123"/>
      <c r="GC2163" s="123"/>
      <c r="GD2163" s="123"/>
      <c r="GE2163" s="123"/>
      <c r="GF2163" s="123"/>
      <c r="GG2163" s="123"/>
      <c r="GH2163" s="123"/>
      <c r="GI2163" s="123"/>
      <c r="GJ2163" s="123"/>
      <c r="GK2163" s="123"/>
      <c r="GL2163" s="123"/>
      <c r="GM2163" s="123"/>
      <c r="GN2163" s="123"/>
      <c r="GO2163" s="123"/>
      <c r="GP2163" s="123"/>
      <c r="GQ2163" s="123"/>
      <c r="GR2163" s="123"/>
      <c r="GS2163" s="123"/>
      <c r="GT2163" s="123"/>
      <c r="GU2163" s="123"/>
      <c r="GV2163" s="123"/>
      <c r="GW2163" s="123"/>
      <c r="GX2163" s="123"/>
    </row>
    <row r="2164" spans="1:206" s="69" customFormat="1">
      <c r="A2164" s="193" t="s">
        <v>3542</v>
      </c>
      <c r="B2164" s="185" t="s">
        <v>3555</v>
      </c>
      <c r="C2164" s="67" t="s">
        <v>3533</v>
      </c>
      <c r="D2164" s="188" t="s">
        <v>3568</v>
      </c>
      <c r="E2164" s="115" t="s">
        <v>2886</v>
      </c>
      <c r="F2164" s="123"/>
      <c r="G2164" s="123"/>
      <c r="H2164" s="123"/>
      <c r="I2164" s="123"/>
      <c r="J2164" s="123"/>
      <c r="K2164" s="123"/>
      <c r="L2164" s="123"/>
      <c r="M2164" s="123"/>
      <c r="N2164" s="123"/>
      <c r="O2164" s="123"/>
      <c r="P2164" s="123"/>
      <c r="Q2164" s="123"/>
      <c r="R2164" s="123"/>
      <c r="S2164" s="123"/>
      <c r="T2164" s="123"/>
      <c r="U2164" s="123"/>
      <c r="V2164" s="123"/>
      <c r="W2164" s="123"/>
      <c r="X2164" s="123"/>
      <c r="Y2164" s="123"/>
      <c r="Z2164" s="123"/>
      <c r="AA2164" s="123"/>
      <c r="AB2164" s="123"/>
      <c r="AC2164" s="123"/>
      <c r="AD2164" s="123"/>
      <c r="AE2164" s="123"/>
      <c r="AF2164" s="123"/>
      <c r="AG2164" s="123"/>
      <c r="AH2164" s="123"/>
      <c r="AI2164" s="123"/>
      <c r="AJ2164" s="123"/>
      <c r="AK2164" s="123"/>
      <c r="AL2164" s="123"/>
      <c r="AM2164" s="123"/>
      <c r="AN2164" s="123"/>
      <c r="AO2164" s="123"/>
      <c r="AP2164" s="123"/>
      <c r="AQ2164" s="123"/>
      <c r="AR2164" s="123"/>
      <c r="AS2164" s="123"/>
      <c r="AT2164" s="123"/>
      <c r="AU2164" s="123"/>
      <c r="AV2164" s="123"/>
      <c r="AW2164" s="123"/>
      <c r="AX2164" s="123"/>
      <c r="AY2164" s="123"/>
      <c r="AZ2164" s="123"/>
      <c r="BA2164" s="123"/>
      <c r="BB2164" s="123"/>
      <c r="BC2164" s="123"/>
      <c r="BD2164" s="131"/>
      <c r="BE2164" s="123"/>
      <c r="BF2164" s="123"/>
      <c r="BG2164" s="123"/>
      <c r="BH2164" s="123"/>
      <c r="BI2164" s="131"/>
      <c r="BJ2164" s="123"/>
      <c r="BK2164" s="123"/>
      <c r="BL2164" s="123"/>
      <c r="BM2164" s="123"/>
      <c r="BN2164" s="123"/>
      <c r="BO2164" s="123"/>
      <c r="BP2164" s="123"/>
      <c r="BQ2164" s="123"/>
      <c r="BR2164" s="123"/>
      <c r="BS2164" s="123"/>
      <c r="BT2164" s="123"/>
      <c r="BU2164" s="123"/>
      <c r="BV2164" s="123"/>
      <c r="BW2164" s="123"/>
      <c r="BX2164" s="123"/>
      <c r="BY2164" s="123"/>
      <c r="BZ2164" s="123"/>
      <c r="CA2164" s="123"/>
      <c r="CB2164" s="123"/>
      <c r="CC2164" s="123"/>
      <c r="CD2164" s="123"/>
      <c r="CE2164" s="123"/>
      <c r="CF2164" s="123"/>
      <c r="CG2164" s="123"/>
      <c r="CH2164" s="123"/>
      <c r="CI2164" s="123"/>
      <c r="CJ2164" s="123"/>
      <c r="CK2164" s="123"/>
      <c r="CL2164" s="123"/>
      <c r="CM2164" s="123"/>
      <c r="CN2164" s="123"/>
      <c r="CO2164" s="123"/>
      <c r="CP2164" s="123"/>
      <c r="CQ2164" s="123"/>
      <c r="CR2164" s="149">
        <f t="shared" ref="CR2164:DW2164" si="314">CR1894/SUM(CR1894,CR1936,CR1981,CR2046,CR2078,CR2113)</f>
        <v>0.30891841698513711</v>
      </c>
      <c r="CS2164" s="149">
        <f t="shared" si="314"/>
        <v>0.30511924296977888</v>
      </c>
      <c r="CT2164" s="149">
        <f t="shared" si="314"/>
        <v>0.2894008742474849</v>
      </c>
      <c r="CU2164" s="149">
        <f t="shared" si="314"/>
        <v>0.26444486375299464</v>
      </c>
      <c r="CV2164" s="149">
        <f t="shared" si="314"/>
        <v>0.26077720770939833</v>
      </c>
      <c r="CW2164" s="149">
        <f t="shared" si="314"/>
        <v>0.24975215754558558</v>
      </c>
      <c r="CX2164" s="149">
        <f t="shared" si="314"/>
        <v>0.22783671810637773</v>
      </c>
      <c r="CY2164" s="149">
        <f t="shared" si="314"/>
        <v>0.23874312262625735</v>
      </c>
      <c r="CZ2164" s="149">
        <f t="shared" si="314"/>
        <v>0.23883831071423781</v>
      </c>
      <c r="DA2164" s="149">
        <f t="shared" si="314"/>
        <v>0.23478581933858678</v>
      </c>
      <c r="DB2164" s="149">
        <f t="shared" si="314"/>
        <v>0.22700597916205209</v>
      </c>
      <c r="DC2164" s="149">
        <f t="shared" si="314"/>
        <v>0.22897755682982596</v>
      </c>
      <c r="DD2164" s="149">
        <f t="shared" si="314"/>
        <v>0.22491095901498115</v>
      </c>
      <c r="DE2164" s="149">
        <f t="shared" si="314"/>
        <v>0.22494833230877748</v>
      </c>
      <c r="DF2164" s="149">
        <f t="shared" si="314"/>
        <v>0.22581425055110571</v>
      </c>
      <c r="DG2164" s="149">
        <f t="shared" si="314"/>
        <v>0.22859652360318797</v>
      </c>
      <c r="DH2164" s="149">
        <f t="shared" si="314"/>
        <v>0.2288719230518628</v>
      </c>
      <c r="DI2164" s="149">
        <f t="shared" si="314"/>
        <v>0.22881406397475387</v>
      </c>
      <c r="DJ2164" s="149">
        <f t="shared" si="314"/>
        <v>0.23136560645911056</v>
      </c>
      <c r="DK2164" s="149">
        <f t="shared" si="314"/>
        <v>0.24016672246110246</v>
      </c>
      <c r="DL2164" s="149">
        <f t="shared" si="314"/>
        <v>0.23111152441422997</v>
      </c>
      <c r="DM2164" s="149">
        <f t="shared" si="314"/>
        <v>0.2347720748822677</v>
      </c>
      <c r="DN2164" s="149">
        <f t="shared" si="314"/>
        <v>0.24106040438737331</v>
      </c>
      <c r="DO2164" s="149">
        <f t="shared" si="314"/>
        <v>0.24020471939821109</v>
      </c>
      <c r="DP2164" s="149">
        <f t="shared" si="314"/>
        <v>0.25225513337893818</v>
      </c>
      <c r="DQ2164" s="149">
        <f t="shared" si="314"/>
        <v>0.2538592452480769</v>
      </c>
      <c r="DR2164" s="149">
        <f t="shared" si="314"/>
        <v>0.25479501224705986</v>
      </c>
      <c r="DS2164" s="149">
        <f t="shared" si="314"/>
        <v>0.25925484197791815</v>
      </c>
      <c r="DT2164" s="149">
        <f t="shared" si="314"/>
        <v>0.25523887744874268</v>
      </c>
      <c r="DU2164" s="149">
        <f t="shared" si="314"/>
        <v>0.26280846659133855</v>
      </c>
      <c r="DV2164" s="149">
        <f t="shared" si="314"/>
        <v>0.26149479315463131</v>
      </c>
      <c r="DW2164" s="149">
        <f t="shared" si="314"/>
        <v>0.26632294586646449</v>
      </c>
      <c r="DX2164" s="149"/>
      <c r="DY2164" s="123"/>
      <c r="DZ2164" s="123"/>
      <c r="EA2164" s="123"/>
      <c r="EB2164" s="123"/>
      <c r="EC2164" s="123"/>
      <c r="ED2164" s="123"/>
      <c r="EE2164" s="123"/>
      <c r="EF2164" s="123"/>
      <c r="EG2164" s="123"/>
      <c r="EH2164" s="123"/>
      <c r="EI2164" s="123"/>
      <c r="EJ2164" s="123"/>
      <c r="EK2164" s="123"/>
      <c r="EL2164" s="123"/>
      <c r="EM2164" s="123"/>
      <c r="EN2164" s="123"/>
      <c r="EO2164" s="123"/>
      <c r="EP2164" s="123"/>
      <c r="EQ2164" s="123"/>
      <c r="ER2164" s="123"/>
      <c r="ES2164" s="123"/>
      <c r="ET2164" s="123"/>
      <c r="EU2164" s="123"/>
      <c r="EV2164" s="123"/>
      <c r="EW2164" s="123"/>
      <c r="EX2164" s="123"/>
      <c r="EY2164" s="123"/>
      <c r="EZ2164" s="123"/>
      <c r="FA2164" s="123"/>
      <c r="FB2164" s="123"/>
      <c r="FC2164" s="123"/>
      <c r="FD2164" s="123"/>
      <c r="FE2164" s="123"/>
      <c r="FF2164" s="123"/>
      <c r="FG2164" s="123"/>
      <c r="FH2164" s="123"/>
      <c r="FI2164" s="123"/>
      <c r="FJ2164" s="123"/>
      <c r="FK2164" s="123"/>
      <c r="FL2164" s="123"/>
      <c r="FM2164" s="123"/>
      <c r="FN2164" s="123"/>
      <c r="FO2164" s="123"/>
      <c r="FP2164" s="123"/>
      <c r="FQ2164" s="123"/>
      <c r="FR2164" s="123"/>
      <c r="FS2164" s="123"/>
      <c r="FT2164" s="123"/>
      <c r="FU2164" s="123"/>
      <c r="FV2164" s="123"/>
      <c r="FW2164" s="123"/>
      <c r="FX2164" s="123"/>
      <c r="FY2164" s="123"/>
      <c r="FZ2164" s="123"/>
      <c r="GA2164" s="123"/>
      <c r="GB2164" s="123"/>
      <c r="GC2164" s="123"/>
      <c r="GD2164" s="123"/>
      <c r="GE2164" s="123"/>
      <c r="GF2164" s="123"/>
      <c r="GG2164" s="123"/>
      <c r="GH2164" s="123"/>
      <c r="GI2164" s="123"/>
      <c r="GJ2164" s="123"/>
      <c r="GK2164" s="123"/>
      <c r="GL2164" s="123"/>
      <c r="GM2164" s="123"/>
      <c r="GN2164" s="123"/>
      <c r="GO2164" s="123"/>
      <c r="GP2164" s="123"/>
      <c r="GQ2164" s="123"/>
      <c r="GR2164" s="123"/>
      <c r="GS2164" s="123"/>
      <c r="GT2164" s="123"/>
      <c r="GU2164" s="123"/>
      <c r="GV2164" s="123"/>
      <c r="GW2164" s="123"/>
      <c r="GX2164" s="123"/>
    </row>
    <row r="2165" spans="1:206" s="69" customFormat="1">
      <c r="A2165" s="193" t="s">
        <v>3542</v>
      </c>
      <c r="B2165" s="185" t="s">
        <v>3555</v>
      </c>
      <c r="C2165" s="67" t="s">
        <v>3533</v>
      </c>
      <c r="D2165" s="188" t="s">
        <v>3568</v>
      </c>
      <c r="E2165" s="115" t="s">
        <v>2887</v>
      </c>
      <c r="F2165" s="123"/>
      <c r="G2165" s="123"/>
      <c r="H2165" s="123"/>
      <c r="I2165" s="123"/>
      <c r="J2165" s="123"/>
      <c r="K2165" s="123"/>
      <c r="L2165" s="123"/>
      <c r="M2165" s="123"/>
      <c r="N2165" s="123"/>
      <c r="O2165" s="123"/>
      <c r="P2165" s="123"/>
      <c r="Q2165" s="123"/>
      <c r="R2165" s="123"/>
      <c r="S2165" s="123"/>
      <c r="T2165" s="123"/>
      <c r="U2165" s="123"/>
      <c r="V2165" s="123"/>
      <c r="W2165" s="123"/>
      <c r="X2165" s="123"/>
      <c r="Y2165" s="123"/>
      <c r="Z2165" s="123"/>
      <c r="AA2165" s="123"/>
      <c r="AB2165" s="123"/>
      <c r="AC2165" s="123"/>
      <c r="AD2165" s="123"/>
      <c r="AE2165" s="123"/>
      <c r="AF2165" s="123"/>
      <c r="AG2165" s="123"/>
      <c r="AH2165" s="123"/>
      <c r="AI2165" s="123"/>
      <c r="AJ2165" s="123"/>
      <c r="AK2165" s="123"/>
      <c r="AL2165" s="123"/>
      <c r="AM2165" s="123"/>
      <c r="AN2165" s="123"/>
      <c r="AO2165" s="123"/>
      <c r="AP2165" s="123"/>
      <c r="AQ2165" s="123"/>
      <c r="AR2165" s="123"/>
      <c r="AS2165" s="123"/>
      <c r="AT2165" s="123"/>
      <c r="AU2165" s="123"/>
      <c r="AV2165" s="123"/>
      <c r="AW2165" s="123"/>
      <c r="AX2165" s="123"/>
      <c r="AY2165" s="123"/>
      <c r="AZ2165" s="123"/>
      <c r="BA2165" s="123"/>
      <c r="BB2165" s="123"/>
      <c r="BC2165" s="123"/>
      <c r="BD2165" s="131"/>
      <c r="BE2165" s="123"/>
      <c r="BF2165" s="123"/>
      <c r="BG2165" s="123"/>
      <c r="BH2165" s="123"/>
      <c r="BI2165" s="131"/>
      <c r="BJ2165" s="123"/>
      <c r="BK2165" s="123"/>
      <c r="BL2165" s="123"/>
      <c r="BM2165" s="123"/>
      <c r="BN2165" s="123"/>
      <c r="BO2165" s="123"/>
      <c r="BP2165" s="123"/>
      <c r="BQ2165" s="123"/>
      <c r="BR2165" s="123"/>
      <c r="BS2165" s="123"/>
      <c r="BT2165" s="123"/>
      <c r="BU2165" s="123"/>
      <c r="BV2165" s="123"/>
      <c r="BW2165" s="123"/>
      <c r="BX2165" s="123"/>
      <c r="BY2165" s="123"/>
      <c r="BZ2165" s="123"/>
      <c r="CA2165" s="123"/>
      <c r="CB2165" s="123"/>
      <c r="CC2165" s="123"/>
      <c r="CD2165" s="123"/>
      <c r="CE2165" s="123"/>
      <c r="CF2165" s="123"/>
      <c r="CG2165" s="123"/>
      <c r="CH2165" s="123"/>
      <c r="CI2165" s="123"/>
      <c r="CJ2165" s="123"/>
      <c r="CK2165" s="123"/>
      <c r="CL2165" s="123"/>
      <c r="CM2165" s="123"/>
      <c r="CN2165" s="123"/>
      <c r="CO2165" s="123"/>
      <c r="CP2165" s="123"/>
      <c r="CQ2165" s="123"/>
      <c r="CR2165" s="149">
        <v>0.38605168095323156</v>
      </c>
      <c r="CS2165" s="149">
        <v>0.40014860031165067</v>
      </c>
      <c r="CT2165" s="149">
        <v>0.40593768780737777</v>
      </c>
      <c r="CU2165" s="149">
        <v>0.42540330984217883</v>
      </c>
      <c r="CV2165" s="149">
        <v>0.43687362777175237</v>
      </c>
      <c r="CW2165" s="149">
        <v>0.44113079983150011</v>
      </c>
      <c r="CX2165" s="149">
        <v>0.46746646725719104</v>
      </c>
      <c r="CY2165" s="149">
        <v>0.45481121492631654</v>
      </c>
      <c r="CZ2165" s="149">
        <v>0.46900226180559701</v>
      </c>
      <c r="DA2165" s="149">
        <v>0.47543299003328132</v>
      </c>
      <c r="DB2165" s="149">
        <v>0.48209431651881801</v>
      </c>
      <c r="DC2165" s="149">
        <v>0.48596930418020917</v>
      </c>
      <c r="DD2165" s="149">
        <v>0.4897852967377232</v>
      </c>
      <c r="DE2165" s="149">
        <v>0.48991643487990583</v>
      </c>
      <c r="DF2165" s="149">
        <v>0.49855673907271431</v>
      </c>
      <c r="DG2165" s="149">
        <v>0.50244989133056195</v>
      </c>
      <c r="DH2165" s="149">
        <v>0.50083373460131453</v>
      </c>
      <c r="DI2165" s="149">
        <v>0.50083439483791825</v>
      </c>
      <c r="DJ2165" s="149">
        <v>0.49410598126011801</v>
      </c>
      <c r="DK2165" s="149">
        <v>0.48660265789348955</v>
      </c>
      <c r="DL2165" s="149">
        <v>0.49895198149316722</v>
      </c>
      <c r="DM2165" s="149">
        <v>0.49321977268299255</v>
      </c>
      <c r="DN2165" s="149">
        <v>0.48500675410227989</v>
      </c>
      <c r="DO2165" s="149">
        <v>0.48808196860010272</v>
      </c>
      <c r="DP2165" s="149">
        <v>0.48422532575830191</v>
      </c>
      <c r="DQ2165" s="149">
        <v>0.47819818337770109</v>
      </c>
      <c r="DR2165" s="149">
        <v>0.47978990308669711</v>
      </c>
      <c r="DS2165" s="149">
        <v>0.48729757356565173</v>
      </c>
      <c r="DT2165" s="149">
        <v>0.49113599446106487</v>
      </c>
      <c r="DU2165" s="149">
        <v>0.48874329250091036</v>
      </c>
      <c r="DV2165" s="149">
        <v>0.49505721924381868</v>
      </c>
      <c r="DW2165" s="149">
        <v>0.48644561134283371</v>
      </c>
      <c r="DX2165" s="133"/>
      <c r="DY2165" s="133"/>
      <c r="DZ2165" s="133"/>
      <c r="EA2165" s="133"/>
      <c r="EB2165" s="133"/>
      <c r="EC2165" s="133"/>
      <c r="ED2165" s="133"/>
      <c r="EE2165" s="133"/>
      <c r="EF2165" s="133"/>
      <c r="EG2165" s="133"/>
      <c r="EH2165" s="133"/>
      <c r="EI2165" s="133"/>
      <c r="EJ2165" s="133"/>
      <c r="EK2165" s="133"/>
      <c r="EL2165" s="133"/>
      <c r="EM2165" s="133"/>
      <c r="EN2165" s="133"/>
      <c r="EO2165" s="133"/>
      <c r="EP2165" s="133"/>
      <c r="EQ2165" s="133"/>
      <c r="ER2165" s="133"/>
      <c r="ES2165" s="133"/>
      <c r="ET2165" s="133"/>
      <c r="EU2165" s="133"/>
      <c r="EV2165" s="133"/>
      <c r="EW2165" s="133"/>
      <c r="EX2165" s="133"/>
      <c r="EY2165" s="133"/>
      <c r="EZ2165" s="133"/>
      <c r="FA2165" s="133"/>
      <c r="FB2165" s="133"/>
      <c r="FC2165" s="133"/>
      <c r="FD2165" s="133"/>
      <c r="FE2165" s="133"/>
      <c r="FF2165" s="133"/>
      <c r="FG2165" s="133"/>
      <c r="FH2165" s="133"/>
      <c r="FI2165" s="133"/>
      <c r="FJ2165" s="133"/>
      <c r="FK2165" s="133"/>
      <c r="FL2165" s="133"/>
      <c r="FM2165" s="133"/>
      <c r="FN2165" s="133"/>
      <c r="FO2165" s="133"/>
      <c r="FP2165" s="133"/>
      <c r="FQ2165" s="133"/>
      <c r="FR2165" s="133"/>
      <c r="FS2165" s="133"/>
      <c r="FT2165" s="133"/>
      <c r="FU2165" s="133"/>
      <c r="FV2165" s="133"/>
      <c r="FW2165" s="133"/>
      <c r="FX2165" s="133"/>
      <c r="FY2165" s="133"/>
      <c r="FZ2165" s="133"/>
      <c r="GA2165" s="133"/>
      <c r="GB2165" s="133"/>
      <c r="GC2165" s="133"/>
      <c r="GD2165" s="133"/>
      <c r="GE2165" s="133"/>
      <c r="GF2165" s="133"/>
      <c r="GG2165" s="133"/>
      <c r="GH2165" s="133"/>
      <c r="GI2165" s="133"/>
      <c r="GJ2165" s="133"/>
      <c r="GK2165" s="133"/>
      <c r="GL2165" s="133"/>
      <c r="GM2165" s="133"/>
      <c r="GN2165" s="133"/>
      <c r="GO2165" s="133"/>
      <c r="GP2165" s="133"/>
      <c r="GQ2165" s="133"/>
      <c r="GR2165" s="133"/>
      <c r="GS2165" s="133"/>
      <c r="GT2165" s="133"/>
      <c r="GU2165" s="133"/>
      <c r="GV2165" s="133"/>
      <c r="GW2165" s="133"/>
      <c r="GX2165" s="123"/>
    </row>
    <row r="2166" spans="1:206" s="69" customFormat="1">
      <c r="A2166" s="193" t="s">
        <v>3542</v>
      </c>
      <c r="B2166" s="185" t="s">
        <v>3555</v>
      </c>
      <c r="C2166" s="67" t="s">
        <v>3533</v>
      </c>
      <c r="D2166" s="188" t="s">
        <v>3568</v>
      </c>
      <c r="E2166" s="115" t="s">
        <v>2888</v>
      </c>
      <c r="F2166" s="123"/>
      <c r="G2166" s="123"/>
      <c r="H2166" s="123"/>
      <c r="I2166" s="123"/>
      <c r="J2166" s="123"/>
      <c r="K2166" s="123"/>
      <c r="L2166" s="123"/>
      <c r="M2166" s="123"/>
      <c r="N2166" s="123"/>
      <c r="O2166" s="123"/>
      <c r="P2166" s="123"/>
      <c r="Q2166" s="123"/>
      <c r="R2166" s="123"/>
      <c r="S2166" s="123"/>
      <c r="T2166" s="123"/>
      <c r="U2166" s="123"/>
      <c r="V2166" s="123"/>
      <c r="W2166" s="123"/>
      <c r="X2166" s="123"/>
      <c r="Y2166" s="123"/>
      <c r="Z2166" s="123"/>
      <c r="AA2166" s="123"/>
      <c r="AB2166" s="123"/>
      <c r="AC2166" s="123"/>
      <c r="AD2166" s="123"/>
      <c r="AE2166" s="123"/>
      <c r="AF2166" s="123"/>
      <c r="AG2166" s="123"/>
      <c r="AH2166" s="123"/>
      <c r="AI2166" s="123"/>
      <c r="AJ2166" s="123"/>
      <c r="AK2166" s="123"/>
      <c r="AL2166" s="123"/>
      <c r="AM2166" s="123"/>
      <c r="AN2166" s="123"/>
      <c r="AO2166" s="123"/>
      <c r="AP2166" s="123"/>
      <c r="AQ2166" s="123"/>
      <c r="AR2166" s="123"/>
      <c r="AS2166" s="123"/>
      <c r="AT2166" s="123"/>
      <c r="AU2166" s="123"/>
      <c r="AV2166" s="123"/>
      <c r="AW2166" s="123"/>
      <c r="AX2166" s="123"/>
      <c r="AY2166" s="123"/>
      <c r="AZ2166" s="123"/>
      <c r="BA2166" s="123"/>
      <c r="BB2166" s="123"/>
      <c r="BC2166" s="123"/>
      <c r="BD2166" s="131"/>
      <c r="BE2166" s="123"/>
      <c r="BF2166" s="123"/>
      <c r="BG2166" s="123"/>
      <c r="BH2166" s="123"/>
      <c r="BI2166" s="131"/>
      <c r="BJ2166" s="123"/>
      <c r="BK2166" s="123"/>
      <c r="BL2166" s="123"/>
      <c r="BM2166" s="123"/>
      <c r="BN2166" s="123"/>
      <c r="BO2166" s="123"/>
      <c r="BP2166" s="123"/>
      <c r="BQ2166" s="123"/>
      <c r="BR2166" s="123"/>
      <c r="BS2166" s="123"/>
      <c r="BT2166" s="123"/>
      <c r="BU2166" s="123"/>
      <c r="BV2166" s="123"/>
      <c r="BW2166" s="123"/>
      <c r="BX2166" s="123"/>
      <c r="BY2166" s="123"/>
      <c r="BZ2166" s="123"/>
      <c r="CA2166" s="123"/>
      <c r="CB2166" s="123"/>
      <c r="CC2166" s="123"/>
      <c r="CD2166" s="123"/>
      <c r="CE2166" s="123"/>
      <c r="CF2166" s="123"/>
      <c r="CG2166" s="123"/>
      <c r="CH2166" s="123"/>
      <c r="CI2166" s="123"/>
      <c r="CJ2166" s="123"/>
      <c r="CK2166" s="123"/>
      <c r="CL2166" s="123"/>
      <c r="CM2166" s="123"/>
      <c r="CN2166" s="123"/>
      <c r="CO2166" s="123"/>
      <c r="CP2166" s="123"/>
      <c r="CQ2166" s="123"/>
      <c r="CR2166" s="149">
        <f t="shared" ref="CR2166:DW2166" si="315">CR1936/SUM(CR1894,CR1936,CR1981,CR2046,CR2078,CR2113)</f>
        <v>0.38605168095323156</v>
      </c>
      <c r="CS2166" s="149">
        <f t="shared" si="315"/>
        <v>0.40014860031165067</v>
      </c>
      <c r="CT2166" s="149">
        <f t="shared" si="315"/>
        <v>0.40593768780737777</v>
      </c>
      <c r="CU2166" s="149">
        <f t="shared" si="315"/>
        <v>0.42540330984217883</v>
      </c>
      <c r="CV2166" s="149">
        <f t="shared" si="315"/>
        <v>0.43687362777175237</v>
      </c>
      <c r="CW2166" s="149">
        <f t="shared" si="315"/>
        <v>0.44113079983150011</v>
      </c>
      <c r="CX2166" s="149">
        <f t="shared" si="315"/>
        <v>0.46746646725719104</v>
      </c>
      <c r="CY2166" s="149">
        <f t="shared" si="315"/>
        <v>0.45481121492631654</v>
      </c>
      <c r="CZ2166" s="149">
        <f t="shared" si="315"/>
        <v>0.46900226180559701</v>
      </c>
      <c r="DA2166" s="149">
        <f t="shared" si="315"/>
        <v>0.47543299003328132</v>
      </c>
      <c r="DB2166" s="149">
        <f t="shared" si="315"/>
        <v>0.48209431651881801</v>
      </c>
      <c r="DC2166" s="149">
        <f t="shared" si="315"/>
        <v>0.48596930418020917</v>
      </c>
      <c r="DD2166" s="149">
        <f t="shared" si="315"/>
        <v>0.4897852967377232</v>
      </c>
      <c r="DE2166" s="149">
        <f t="shared" si="315"/>
        <v>0.48991643487990583</v>
      </c>
      <c r="DF2166" s="149">
        <f t="shared" si="315"/>
        <v>0.49855673907271431</v>
      </c>
      <c r="DG2166" s="149">
        <f t="shared" si="315"/>
        <v>0.50244989133056195</v>
      </c>
      <c r="DH2166" s="149">
        <f t="shared" si="315"/>
        <v>0.50083373460131453</v>
      </c>
      <c r="DI2166" s="149">
        <f t="shared" si="315"/>
        <v>0.50083439483791825</v>
      </c>
      <c r="DJ2166" s="149">
        <f t="shared" si="315"/>
        <v>0.49410598126011801</v>
      </c>
      <c r="DK2166" s="149">
        <f t="shared" si="315"/>
        <v>0.48660265789348955</v>
      </c>
      <c r="DL2166" s="149">
        <f t="shared" si="315"/>
        <v>0.49895198149316722</v>
      </c>
      <c r="DM2166" s="149">
        <f t="shared" si="315"/>
        <v>0.49321977268299255</v>
      </c>
      <c r="DN2166" s="149">
        <f t="shared" si="315"/>
        <v>0.48500675410227989</v>
      </c>
      <c r="DO2166" s="149">
        <f t="shared" si="315"/>
        <v>0.48808196860010272</v>
      </c>
      <c r="DP2166" s="149">
        <f t="shared" si="315"/>
        <v>0.48422532575830191</v>
      </c>
      <c r="DQ2166" s="149">
        <f t="shared" si="315"/>
        <v>0.47819818337770109</v>
      </c>
      <c r="DR2166" s="149">
        <f t="shared" si="315"/>
        <v>0.47978990308669711</v>
      </c>
      <c r="DS2166" s="149">
        <f t="shared" si="315"/>
        <v>0.48729757356565173</v>
      </c>
      <c r="DT2166" s="149">
        <f t="shared" si="315"/>
        <v>0.49113599446106487</v>
      </c>
      <c r="DU2166" s="149">
        <f t="shared" si="315"/>
        <v>0.48874329250091036</v>
      </c>
      <c r="DV2166" s="149">
        <f t="shared" si="315"/>
        <v>0.49505721924381868</v>
      </c>
      <c r="DW2166" s="149">
        <f t="shared" si="315"/>
        <v>0.48644561134283371</v>
      </c>
      <c r="DX2166" s="133"/>
      <c r="DY2166" s="133"/>
      <c r="DZ2166" s="133"/>
      <c r="EA2166" s="133"/>
      <c r="EB2166" s="133"/>
      <c r="EC2166" s="133"/>
      <c r="ED2166" s="133"/>
      <c r="EE2166" s="133"/>
      <c r="EF2166" s="133"/>
      <c r="EG2166" s="133"/>
      <c r="EH2166" s="133"/>
      <c r="EI2166" s="133"/>
      <c r="EJ2166" s="133"/>
      <c r="EK2166" s="133"/>
      <c r="EL2166" s="133"/>
      <c r="EM2166" s="133"/>
      <c r="EN2166" s="133"/>
      <c r="EO2166" s="133"/>
      <c r="EP2166" s="133"/>
      <c r="EQ2166" s="133"/>
      <c r="ER2166" s="133"/>
      <c r="ES2166" s="133"/>
      <c r="ET2166" s="133"/>
      <c r="EU2166" s="133"/>
      <c r="EV2166" s="133"/>
      <c r="EW2166" s="133"/>
      <c r="EX2166" s="133"/>
      <c r="EY2166" s="133"/>
      <c r="EZ2166" s="133"/>
      <c r="FA2166" s="133"/>
      <c r="FB2166" s="133"/>
      <c r="FC2166" s="133"/>
      <c r="FD2166" s="133"/>
      <c r="FE2166" s="133"/>
      <c r="FF2166" s="133"/>
      <c r="FG2166" s="133"/>
      <c r="FH2166" s="133"/>
      <c r="FI2166" s="133"/>
      <c r="FJ2166" s="133"/>
      <c r="FK2166" s="133"/>
      <c r="FL2166" s="133"/>
      <c r="FM2166" s="133"/>
      <c r="FN2166" s="133"/>
      <c r="FO2166" s="133"/>
      <c r="FP2166" s="133"/>
      <c r="FQ2166" s="133"/>
      <c r="FR2166" s="133"/>
      <c r="FS2166" s="133"/>
      <c r="FT2166" s="133"/>
      <c r="FU2166" s="133"/>
      <c r="FV2166" s="133"/>
      <c r="FW2166" s="133"/>
      <c r="FX2166" s="133"/>
      <c r="FY2166" s="133"/>
      <c r="FZ2166" s="133"/>
      <c r="GA2166" s="133"/>
      <c r="GB2166" s="133"/>
      <c r="GC2166" s="133"/>
      <c r="GD2166" s="133"/>
      <c r="GE2166" s="133"/>
      <c r="GF2166" s="133"/>
      <c r="GG2166" s="133"/>
      <c r="GH2166" s="133"/>
      <c r="GI2166" s="133"/>
      <c r="GJ2166" s="133"/>
      <c r="GK2166" s="133"/>
      <c r="GL2166" s="133"/>
      <c r="GM2166" s="133"/>
      <c r="GN2166" s="133"/>
      <c r="GO2166" s="133"/>
      <c r="GP2166" s="133"/>
      <c r="GQ2166" s="133"/>
      <c r="GR2166" s="133"/>
      <c r="GS2166" s="133"/>
      <c r="GT2166" s="133"/>
      <c r="GU2166" s="133"/>
      <c r="GV2166" s="133"/>
      <c r="GW2166" s="133"/>
      <c r="GX2166" s="123"/>
    </row>
    <row r="2167" spans="1:206" s="69" customFormat="1">
      <c r="A2167" s="193" t="s">
        <v>3542</v>
      </c>
      <c r="B2167" s="185" t="s">
        <v>3555</v>
      </c>
      <c r="C2167" s="67" t="s">
        <v>3533</v>
      </c>
      <c r="D2167" s="188" t="s">
        <v>3568</v>
      </c>
      <c r="E2167" s="115" t="s">
        <v>2889</v>
      </c>
      <c r="F2167" s="123"/>
      <c r="G2167" s="123"/>
      <c r="H2167" s="123"/>
      <c r="I2167" s="123"/>
      <c r="J2167" s="123"/>
      <c r="K2167" s="123"/>
      <c r="L2167" s="123"/>
      <c r="M2167" s="123"/>
      <c r="N2167" s="123"/>
      <c r="O2167" s="123"/>
      <c r="P2167" s="123"/>
      <c r="Q2167" s="123"/>
      <c r="R2167" s="123"/>
      <c r="S2167" s="123"/>
      <c r="T2167" s="123"/>
      <c r="U2167" s="123"/>
      <c r="V2167" s="123"/>
      <c r="W2167" s="123"/>
      <c r="X2167" s="123"/>
      <c r="Y2167" s="123"/>
      <c r="Z2167" s="123"/>
      <c r="AA2167" s="123"/>
      <c r="AB2167" s="123"/>
      <c r="AC2167" s="123"/>
      <c r="AD2167" s="123"/>
      <c r="AE2167" s="123"/>
      <c r="AF2167" s="123"/>
      <c r="AG2167" s="123"/>
      <c r="AH2167" s="123"/>
      <c r="AI2167" s="123"/>
      <c r="AJ2167" s="123"/>
      <c r="AK2167" s="123"/>
      <c r="AL2167" s="123"/>
      <c r="AM2167" s="123"/>
      <c r="AN2167" s="123"/>
      <c r="AO2167" s="123"/>
      <c r="AP2167" s="123"/>
      <c r="AQ2167" s="123"/>
      <c r="AR2167" s="123"/>
      <c r="AS2167" s="123"/>
      <c r="AT2167" s="123"/>
      <c r="AU2167" s="123"/>
      <c r="AV2167" s="123"/>
      <c r="AW2167" s="123"/>
      <c r="AX2167" s="123"/>
      <c r="AY2167" s="123"/>
      <c r="AZ2167" s="123"/>
      <c r="BA2167" s="123"/>
      <c r="BB2167" s="123"/>
      <c r="BC2167" s="123"/>
      <c r="BD2167" s="131"/>
      <c r="BE2167" s="123"/>
      <c r="BF2167" s="123"/>
      <c r="BG2167" s="123"/>
      <c r="BH2167" s="123"/>
      <c r="BI2167" s="131"/>
      <c r="BJ2167" s="123"/>
      <c r="BK2167" s="123"/>
      <c r="BL2167" s="123"/>
      <c r="BM2167" s="123"/>
      <c r="BN2167" s="123"/>
      <c r="BO2167" s="123"/>
      <c r="BP2167" s="123"/>
      <c r="BQ2167" s="123"/>
      <c r="BR2167" s="123"/>
      <c r="BS2167" s="123"/>
      <c r="BT2167" s="123"/>
      <c r="BU2167" s="123"/>
      <c r="BV2167" s="123"/>
      <c r="BW2167" s="123"/>
      <c r="BX2167" s="123"/>
      <c r="BY2167" s="123"/>
      <c r="BZ2167" s="123"/>
      <c r="CA2167" s="123"/>
      <c r="CB2167" s="123"/>
      <c r="CC2167" s="123"/>
      <c r="CD2167" s="123"/>
      <c r="CE2167" s="123"/>
      <c r="CF2167" s="123"/>
      <c r="CG2167" s="123"/>
      <c r="CH2167" s="123"/>
      <c r="CI2167" s="123"/>
      <c r="CJ2167" s="123"/>
      <c r="CK2167" s="123"/>
      <c r="CL2167" s="123"/>
      <c r="CM2167" s="123"/>
      <c r="CN2167" s="123"/>
      <c r="CO2167" s="123"/>
      <c r="CP2167" s="123"/>
      <c r="CQ2167" s="123"/>
      <c r="CR2167" s="149">
        <v>0.28995756021112035</v>
      </c>
      <c r="CS2167" s="149">
        <v>0.2793046768889077</v>
      </c>
      <c r="CT2167" s="149">
        <v>0.28649769116727625</v>
      </c>
      <c r="CU2167" s="149">
        <v>0.28818024276515292</v>
      </c>
      <c r="CV2167" s="149">
        <v>0.28150579443670809</v>
      </c>
      <c r="CW2167" s="149">
        <v>0.28665615584198234</v>
      </c>
      <c r="CX2167" s="149">
        <v>0.28174032401030391</v>
      </c>
      <c r="CY2167" s="149">
        <v>0.28199833813459346</v>
      </c>
      <c r="CZ2167" s="149">
        <v>0.26877305003429847</v>
      </c>
      <c r="DA2167" s="149">
        <v>0.26451892011133177</v>
      </c>
      <c r="DB2167" s="149">
        <v>0.26552199603472554</v>
      </c>
      <c r="DC2167" s="149">
        <v>0.25961298367396407</v>
      </c>
      <c r="DD2167" s="149">
        <v>0.25936786274625234</v>
      </c>
      <c r="DE2167" s="149">
        <v>0.25959932536588842</v>
      </c>
      <c r="DF2167" s="149">
        <v>0.24854034233391964</v>
      </c>
      <c r="DG2167" s="149">
        <v>0.24081742893846544</v>
      </c>
      <c r="DH2167" s="149">
        <v>0.24148209848124794</v>
      </c>
      <c r="DI2167" s="149">
        <v>0.24085882176910242</v>
      </c>
      <c r="DJ2167" s="149">
        <v>0.24367492674056559</v>
      </c>
      <c r="DK2167" s="149">
        <v>0.23749954880622487</v>
      </c>
      <c r="DL2167" s="149">
        <v>0.23255678225232301</v>
      </c>
      <c r="DM2167" s="149">
        <v>0.23434422232153942</v>
      </c>
      <c r="DN2167" s="149">
        <v>0.23379001388506884</v>
      </c>
      <c r="DO2167" s="149">
        <v>0.22937814661995065</v>
      </c>
      <c r="DP2167" s="149">
        <v>0.219831021430997</v>
      </c>
      <c r="DQ2167" s="149">
        <v>0.22069351959949096</v>
      </c>
      <c r="DR2167" s="149">
        <v>0.21754206262555445</v>
      </c>
      <c r="DS2167" s="149">
        <v>0.20504404272245327</v>
      </c>
      <c r="DT2167" s="149">
        <v>0.20166930723526491</v>
      </c>
      <c r="DU2167" s="149">
        <v>0.19182093131099973</v>
      </c>
      <c r="DV2167" s="149">
        <v>0.18099797028254963</v>
      </c>
      <c r="DW2167" s="149">
        <v>0.18434049411265671</v>
      </c>
      <c r="DX2167" s="133"/>
      <c r="DY2167" s="133"/>
      <c r="DZ2167" s="133"/>
      <c r="EA2167" s="133"/>
      <c r="EB2167" s="133"/>
      <c r="EC2167" s="133"/>
      <c r="ED2167" s="133"/>
      <c r="EE2167" s="133"/>
      <c r="EF2167" s="133"/>
      <c r="EG2167" s="133"/>
      <c r="EH2167" s="133"/>
      <c r="EI2167" s="133"/>
      <c r="EJ2167" s="133"/>
      <c r="EK2167" s="133"/>
      <c r="EL2167" s="133"/>
      <c r="EM2167" s="133"/>
      <c r="EN2167" s="133"/>
      <c r="EO2167" s="133"/>
      <c r="EP2167" s="133"/>
      <c r="EQ2167" s="133"/>
      <c r="ER2167" s="133"/>
      <c r="ES2167" s="133"/>
      <c r="ET2167" s="133"/>
      <c r="EU2167" s="133"/>
      <c r="EV2167" s="133"/>
      <c r="EW2167" s="133"/>
      <c r="EX2167" s="133"/>
      <c r="EY2167" s="133"/>
      <c r="EZ2167" s="133"/>
      <c r="FA2167" s="133"/>
      <c r="FB2167" s="133"/>
      <c r="FC2167" s="133"/>
      <c r="FD2167" s="133"/>
      <c r="FE2167" s="133"/>
      <c r="FF2167" s="133"/>
      <c r="FG2167" s="133"/>
      <c r="FH2167" s="133"/>
      <c r="FI2167" s="133"/>
      <c r="FJ2167" s="133"/>
      <c r="FK2167" s="133"/>
      <c r="FL2167" s="133"/>
      <c r="FM2167" s="133"/>
      <c r="FN2167" s="133"/>
      <c r="FO2167" s="133"/>
      <c r="FP2167" s="133"/>
      <c r="FQ2167" s="133"/>
      <c r="FR2167" s="133"/>
      <c r="FS2167" s="133"/>
      <c r="FT2167" s="133"/>
      <c r="FU2167" s="133"/>
      <c r="FV2167" s="133"/>
      <c r="FW2167" s="133"/>
      <c r="FX2167" s="133"/>
      <c r="FY2167" s="133"/>
      <c r="FZ2167" s="133"/>
      <c r="GA2167" s="133"/>
      <c r="GB2167" s="133"/>
      <c r="GC2167" s="133"/>
      <c r="GD2167" s="133"/>
      <c r="GE2167" s="133"/>
      <c r="GF2167" s="133"/>
      <c r="GG2167" s="133"/>
      <c r="GH2167" s="133"/>
      <c r="GI2167" s="133"/>
      <c r="GJ2167" s="133"/>
      <c r="GK2167" s="133"/>
      <c r="GL2167" s="133"/>
      <c r="GM2167" s="133"/>
      <c r="GN2167" s="133"/>
      <c r="GO2167" s="133"/>
      <c r="GP2167" s="133"/>
      <c r="GQ2167" s="133"/>
      <c r="GR2167" s="133"/>
      <c r="GS2167" s="133"/>
      <c r="GT2167" s="133"/>
      <c r="GU2167" s="133"/>
      <c r="GV2167" s="133"/>
      <c r="GW2167" s="133"/>
      <c r="GX2167" s="123"/>
    </row>
    <row r="2168" spans="1:206" s="69" customFormat="1">
      <c r="A2168" s="193" t="s">
        <v>3542</v>
      </c>
      <c r="B2168" s="185" t="s">
        <v>3555</v>
      </c>
      <c r="C2168" s="67" t="s">
        <v>3533</v>
      </c>
      <c r="D2168" s="188" t="s">
        <v>3568</v>
      </c>
      <c r="E2168" s="115" t="s">
        <v>2890</v>
      </c>
      <c r="F2168" s="123"/>
      <c r="G2168" s="123"/>
      <c r="H2168" s="123"/>
      <c r="I2168" s="123"/>
      <c r="J2168" s="123"/>
      <c r="K2168" s="123"/>
      <c r="L2168" s="123"/>
      <c r="M2168" s="123"/>
      <c r="N2168" s="123"/>
      <c r="O2168" s="123"/>
      <c r="P2168" s="123"/>
      <c r="Q2168" s="123"/>
      <c r="R2168" s="123"/>
      <c r="S2168" s="123"/>
      <c r="T2168" s="123"/>
      <c r="U2168" s="123"/>
      <c r="V2168" s="123"/>
      <c r="W2168" s="123"/>
      <c r="X2168" s="123"/>
      <c r="Y2168" s="123"/>
      <c r="Z2168" s="123"/>
      <c r="AA2168" s="123"/>
      <c r="AB2168" s="123"/>
      <c r="AC2168" s="123"/>
      <c r="AD2168" s="123"/>
      <c r="AE2168" s="123"/>
      <c r="AF2168" s="123"/>
      <c r="AG2168" s="123"/>
      <c r="AH2168" s="123"/>
      <c r="AI2168" s="123"/>
      <c r="AJ2168" s="123"/>
      <c r="AK2168" s="123"/>
      <c r="AL2168" s="123"/>
      <c r="AM2168" s="123"/>
      <c r="AN2168" s="123"/>
      <c r="AO2168" s="123"/>
      <c r="AP2168" s="123"/>
      <c r="AQ2168" s="123"/>
      <c r="AR2168" s="123"/>
      <c r="AS2168" s="123"/>
      <c r="AT2168" s="123"/>
      <c r="AU2168" s="123"/>
      <c r="AV2168" s="123"/>
      <c r="AW2168" s="123"/>
      <c r="AX2168" s="123"/>
      <c r="AY2168" s="123"/>
      <c r="AZ2168" s="123"/>
      <c r="BA2168" s="123"/>
      <c r="BB2168" s="123"/>
      <c r="BC2168" s="123"/>
      <c r="BD2168" s="131"/>
      <c r="BE2168" s="123"/>
      <c r="BF2168" s="123"/>
      <c r="BG2168" s="123"/>
      <c r="BH2168" s="123"/>
      <c r="BI2168" s="131"/>
      <c r="BJ2168" s="123"/>
      <c r="BK2168" s="123"/>
      <c r="BL2168" s="123"/>
      <c r="BM2168" s="123"/>
      <c r="BN2168" s="123"/>
      <c r="BO2168" s="123"/>
      <c r="BP2168" s="123"/>
      <c r="BQ2168" s="123"/>
      <c r="BR2168" s="123"/>
      <c r="BS2168" s="123"/>
      <c r="BT2168" s="123"/>
      <c r="BU2168" s="123"/>
      <c r="BV2168" s="123"/>
      <c r="BW2168" s="123"/>
      <c r="BX2168" s="123"/>
      <c r="BY2168" s="123"/>
      <c r="BZ2168" s="123"/>
      <c r="CA2168" s="123"/>
      <c r="CB2168" s="123"/>
      <c r="CC2168" s="123"/>
      <c r="CD2168" s="123"/>
      <c r="CE2168" s="123"/>
      <c r="CF2168" s="123"/>
      <c r="CG2168" s="123"/>
      <c r="CH2168" s="123"/>
      <c r="CI2168" s="123"/>
      <c r="CJ2168" s="123"/>
      <c r="CK2168" s="123"/>
      <c r="CL2168" s="123"/>
      <c r="CM2168" s="123"/>
      <c r="CN2168" s="123"/>
      <c r="CO2168" s="123"/>
      <c r="CP2168" s="123"/>
      <c r="CQ2168" s="123"/>
      <c r="CR2168" s="149">
        <f t="shared" ref="CR2168:DW2168" si="316">CR1981/SUM(CR1894,CR1936,CR1981,CR2046,CR2078,CR2113)</f>
        <v>0.28995756021112035</v>
      </c>
      <c r="CS2168" s="149">
        <f t="shared" si="316"/>
        <v>0.2793046768889077</v>
      </c>
      <c r="CT2168" s="149">
        <f t="shared" si="316"/>
        <v>0.28649769116727625</v>
      </c>
      <c r="CU2168" s="149">
        <f t="shared" si="316"/>
        <v>0.28818024276515292</v>
      </c>
      <c r="CV2168" s="149">
        <f t="shared" si="316"/>
        <v>0.28150579443670809</v>
      </c>
      <c r="CW2168" s="149">
        <f t="shared" si="316"/>
        <v>0.28665615584198234</v>
      </c>
      <c r="CX2168" s="149">
        <f t="shared" si="316"/>
        <v>0.28174032401030391</v>
      </c>
      <c r="CY2168" s="149">
        <f t="shared" si="316"/>
        <v>0.28199833813459346</v>
      </c>
      <c r="CZ2168" s="149">
        <f t="shared" si="316"/>
        <v>0.26877305003429847</v>
      </c>
      <c r="DA2168" s="149">
        <f t="shared" si="316"/>
        <v>0.26451892011133177</v>
      </c>
      <c r="DB2168" s="149">
        <f t="shared" si="316"/>
        <v>0.26552199603472554</v>
      </c>
      <c r="DC2168" s="149">
        <f t="shared" si="316"/>
        <v>0.25961298367396407</v>
      </c>
      <c r="DD2168" s="149">
        <f t="shared" si="316"/>
        <v>0.25936786274625234</v>
      </c>
      <c r="DE2168" s="149">
        <f t="shared" si="316"/>
        <v>0.25959932536588842</v>
      </c>
      <c r="DF2168" s="149">
        <f t="shared" si="316"/>
        <v>0.24854034233391964</v>
      </c>
      <c r="DG2168" s="149">
        <f t="shared" si="316"/>
        <v>0.24081742893846544</v>
      </c>
      <c r="DH2168" s="149">
        <f t="shared" si="316"/>
        <v>0.24148209848124794</v>
      </c>
      <c r="DI2168" s="149">
        <f t="shared" si="316"/>
        <v>0.24085882176910242</v>
      </c>
      <c r="DJ2168" s="149">
        <f t="shared" si="316"/>
        <v>0.24367492674056559</v>
      </c>
      <c r="DK2168" s="149">
        <f t="shared" si="316"/>
        <v>0.23749954880622487</v>
      </c>
      <c r="DL2168" s="149">
        <f t="shared" si="316"/>
        <v>0.23255678225232301</v>
      </c>
      <c r="DM2168" s="149">
        <f t="shared" si="316"/>
        <v>0.23434422232153942</v>
      </c>
      <c r="DN2168" s="149">
        <f t="shared" si="316"/>
        <v>0.23379001388506884</v>
      </c>
      <c r="DO2168" s="149">
        <f t="shared" si="316"/>
        <v>0.22937814661995065</v>
      </c>
      <c r="DP2168" s="149">
        <f t="shared" si="316"/>
        <v>0.219831021430997</v>
      </c>
      <c r="DQ2168" s="149">
        <f t="shared" si="316"/>
        <v>0.22069351959949096</v>
      </c>
      <c r="DR2168" s="149">
        <f t="shared" si="316"/>
        <v>0.21754206262555445</v>
      </c>
      <c r="DS2168" s="149">
        <f t="shared" si="316"/>
        <v>0.20504404272245327</v>
      </c>
      <c r="DT2168" s="149">
        <f t="shared" si="316"/>
        <v>0.20166930723526491</v>
      </c>
      <c r="DU2168" s="149">
        <f t="shared" si="316"/>
        <v>0.19182093131099973</v>
      </c>
      <c r="DV2168" s="149">
        <f t="shared" si="316"/>
        <v>0.18099797028254963</v>
      </c>
      <c r="DW2168" s="149">
        <f t="shared" si="316"/>
        <v>0.18434049411265671</v>
      </c>
      <c r="DX2168" s="149"/>
      <c r="DY2168" s="123"/>
      <c r="DZ2168" s="123"/>
      <c r="EA2168" s="123"/>
      <c r="EB2168" s="123"/>
      <c r="EC2168" s="123"/>
      <c r="ED2168" s="123"/>
      <c r="EE2168" s="123"/>
      <c r="EF2168" s="123"/>
      <c r="EG2168" s="123"/>
      <c r="EH2168" s="123"/>
      <c r="EI2168" s="123"/>
      <c r="EJ2168" s="123"/>
      <c r="EK2168" s="123"/>
      <c r="EL2168" s="123"/>
      <c r="EM2168" s="123"/>
      <c r="EN2168" s="123"/>
      <c r="EO2168" s="123"/>
      <c r="EP2168" s="123"/>
      <c r="EQ2168" s="123"/>
      <c r="ER2168" s="123"/>
      <c r="ES2168" s="123"/>
      <c r="ET2168" s="123"/>
      <c r="EU2168" s="123"/>
      <c r="EV2168" s="123"/>
      <c r="EW2168" s="123"/>
      <c r="EX2168" s="123"/>
      <c r="EY2168" s="123"/>
      <c r="EZ2168" s="123"/>
      <c r="FA2168" s="123"/>
      <c r="FB2168" s="123"/>
      <c r="FC2168" s="123"/>
      <c r="FD2168" s="123"/>
      <c r="FE2168" s="123"/>
      <c r="FF2168" s="123"/>
      <c r="FG2168" s="123"/>
      <c r="FH2168" s="123"/>
      <c r="FI2168" s="123"/>
      <c r="FJ2168" s="123"/>
      <c r="FK2168" s="123"/>
      <c r="FL2168" s="123"/>
      <c r="FM2168" s="123"/>
      <c r="FN2168" s="123"/>
      <c r="FO2168" s="123"/>
      <c r="FP2168" s="123"/>
      <c r="FQ2168" s="123"/>
      <c r="FR2168" s="123"/>
      <c r="FS2168" s="123"/>
      <c r="FT2168" s="123"/>
      <c r="FU2168" s="123"/>
      <c r="FV2168" s="123"/>
      <c r="FW2168" s="123"/>
      <c r="FX2168" s="123"/>
      <c r="FY2168" s="123"/>
      <c r="FZ2168" s="123"/>
      <c r="GA2168" s="123"/>
      <c r="GB2168" s="123"/>
      <c r="GC2168" s="123"/>
      <c r="GD2168" s="123"/>
      <c r="GE2168" s="123"/>
      <c r="GF2168" s="123"/>
      <c r="GG2168" s="123"/>
      <c r="GH2168" s="123"/>
      <c r="GI2168" s="123"/>
      <c r="GJ2168" s="123"/>
      <c r="GK2168" s="123"/>
      <c r="GL2168" s="123"/>
      <c r="GM2168" s="123"/>
      <c r="GN2168" s="123"/>
      <c r="GO2168" s="123"/>
      <c r="GP2168" s="123"/>
      <c r="GQ2168" s="123"/>
      <c r="GR2168" s="123"/>
      <c r="GS2168" s="123"/>
      <c r="GT2168" s="123"/>
      <c r="GU2168" s="123"/>
      <c r="GV2168" s="123"/>
      <c r="GW2168" s="123"/>
      <c r="GX2168" s="123"/>
    </row>
    <row r="2169" spans="1:206" s="69" customFormat="1">
      <c r="A2169" s="193" t="s">
        <v>3542</v>
      </c>
      <c r="B2169" s="185" t="s">
        <v>3555</v>
      </c>
      <c r="C2169" s="67" t="s">
        <v>3533</v>
      </c>
      <c r="D2169" s="188" t="s">
        <v>3568</v>
      </c>
      <c r="E2169" s="115" t="s">
        <v>2891</v>
      </c>
      <c r="F2169" s="123"/>
      <c r="G2169" s="123"/>
      <c r="H2169" s="123"/>
      <c r="I2169" s="123"/>
      <c r="J2169" s="123"/>
      <c r="K2169" s="123"/>
      <c r="L2169" s="123"/>
      <c r="M2169" s="123"/>
      <c r="N2169" s="123"/>
      <c r="O2169" s="123"/>
      <c r="P2169" s="123"/>
      <c r="Q2169" s="123"/>
      <c r="R2169" s="123"/>
      <c r="S2169" s="123"/>
      <c r="T2169" s="123"/>
      <c r="U2169" s="123"/>
      <c r="V2169" s="123"/>
      <c r="W2169" s="123"/>
      <c r="X2169" s="123"/>
      <c r="Y2169" s="123"/>
      <c r="Z2169" s="123"/>
      <c r="AA2169" s="123"/>
      <c r="AB2169" s="123"/>
      <c r="AC2169" s="123"/>
      <c r="AD2169" s="123"/>
      <c r="AE2169" s="123"/>
      <c r="AF2169" s="123"/>
      <c r="AG2169" s="123"/>
      <c r="AH2169" s="123"/>
      <c r="AI2169" s="123"/>
      <c r="AJ2169" s="123"/>
      <c r="AK2169" s="123"/>
      <c r="AL2169" s="123"/>
      <c r="AM2169" s="123"/>
      <c r="AN2169" s="123"/>
      <c r="AO2169" s="123"/>
      <c r="AP2169" s="123"/>
      <c r="AQ2169" s="123"/>
      <c r="AR2169" s="123"/>
      <c r="AS2169" s="123"/>
      <c r="AT2169" s="123"/>
      <c r="AU2169" s="123"/>
      <c r="AV2169" s="123"/>
      <c r="AW2169" s="123"/>
      <c r="AX2169" s="123"/>
      <c r="AY2169" s="123"/>
      <c r="AZ2169" s="123"/>
      <c r="BA2169" s="123"/>
      <c r="BB2169" s="123"/>
      <c r="BC2169" s="123"/>
      <c r="BD2169" s="131"/>
      <c r="BE2169" s="123"/>
      <c r="BF2169" s="123"/>
      <c r="BG2169" s="123"/>
      <c r="BH2169" s="123"/>
      <c r="BI2169" s="131"/>
      <c r="BJ2169" s="123"/>
      <c r="BK2169" s="123"/>
      <c r="BL2169" s="123"/>
      <c r="BM2169" s="123"/>
      <c r="BN2169" s="123"/>
      <c r="BO2169" s="123"/>
      <c r="BP2169" s="123"/>
      <c r="BQ2169" s="123"/>
      <c r="BR2169" s="123"/>
      <c r="BS2169" s="123"/>
      <c r="BT2169" s="123"/>
      <c r="BU2169" s="123"/>
      <c r="BV2169" s="123"/>
      <c r="BW2169" s="123"/>
      <c r="BX2169" s="123"/>
      <c r="BY2169" s="123"/>
      <c r="BZ2169" s="123"/>
      <c r="CA2169" s="123"/>
      <c r="CB2169" s="123"/>
      <c r="CC2169" s="123"/>
      <c r="CD2169" s="123"/>
      <c r="CE2169" s="123"/>
      <c r="CF2169" s="123"/>
      <c r="CG2169" s="123"/>
      <c r="CH2169" s="123"/>
      <c r="CI2169" s="123"/>
      <c r="CJ2169" s="123"/>
      <c r="CK2169" s="123"/>
      <c r="CL2169" s="123"/>
      <c r="CM2169" s="123"/>
      <c r="CN2169" s="123"/>
      <c r="CO2169" s="123"/>
      <c r="CP2169" s="123"/>
      <c r="CQ2169" s="123"/>
      <c r="CR2169" s="149">
        <f t="shared" ref="CR2169:DW2169" si="317">CR2046/SUM(CR1894,CR1936,CR1981,CR2046,CR2078,CR2113)</f>
        <v>1.5072341850511007E-2</v>
      </c>
      <c r="CS2169" s="149">
        <f t="shared" si="317"/>
        <v>1.5427479829662657E-2</v>
      </c>
      <c r="CT2169" s="149">
        <f t="shared" si="317"/>
        <v>1.8163746777861055E-2</v>
      </c>
      <c r="CU2169" s="149">
        <f t="shared" si="317"/>
        <v>2.1971583639673761E-2</v>
      </c>
      <c r="CV2169" s="149">
        <f t="shared" si="317"/>
        <v>2.084337008214111E-2</v>
      </c>
      <c r="CW2169" s="149">
        <f t="shared" si="317"/>
        <v>2.246088678093211E-2</v>
      </c>
      <c r="CX2169" s="149">
        <f t="shared" si="317"/>
        <v>2.2956490626127243E-2</v>
      </c>
      <c r="CY2169" s="149">
        <f t="shared" si="317"/>
        <v>2.4447324312832572E-2</v>
      </c>
      <c r="CZ2169" s="149">
        <f t="shared" si="317"/>
        <v>2.3386377445866618E-2</v>
      </c>
      <c r="DA2169" s="149">
        <f t="shared" si="317"/>
        <v>2.5262270516800123E-2</v>
      </c>
      <c r="DB2169" s="149">
        <f t="shared" si="317"/>
        <v>2.5375950907215502E-2</v>
      </c>
      <c r="DC2169" s="149">
        <f t="shared" si="317"/>
        <v>2.5436671080255168E-2</v>
      </c>
      <c r="DD2169" s="149">
        <f t="shared" si="317"/>
        <v>2.5926308147684544E-2</v>
      </c>
      <c r="DE2169" s="149">
        <f t="shared" si="317"/>
        <v>2.5515531169035269E-2</v>
      </c>
      <c r="DF2169" s="149">
        <f t="shared" si="317"/>
        <v>2.7065312988721928E-2</v>
      </c>
      <c r="DG2169" s="149">
        <f t="shared" si="317"/>
        <v>2.8106757470880456E-2</v>
      </c>
      <c r="DH2169" s="149">
        <f t="shared" si="317"/>
        <v>2.876391112923905E-2</v>
      </c>
      <c r="DI2169" s="149">
        <f t="shared" si="317"/>
        <v>2.9395633118742649E-2</v>
      </c>
      <c r="DJ2169" s="149">
        <f t="shared" si="317"/>
        <v>3.0698300640146389E-2</v>
      </c>
      <c r="DK2169" s="149">
        <f t="shared" si="317"/>
        <v>3.5499876736188152E-2</v>
      </c>
      <c r="DL2169" s="149">
        <f t="shared" si="317"/>
        <v>3.6953849093520945E-2</v>
      </c>
      <c r="DM2169" s="149">
        <f t="shared" si="317"/>
        <v>3.6789031133460944E-2</v>
      </c>
      <c r="DN2169" s="149">
        <f t="shared" si="317"/>
        <v>3.885322151383043E-2</v>
      </c>
      <c r="DO2169" s="149">
        <f t="shared" si="317"/>
        <v>4.0543169576717206E-2</v>
      </c>
      <c r="DP2169" s="149">
        <f t="shared" si="317"/>
        <v>4.1340137878269824E-2</v>
      </c>
      <c r="DQ2169" s="149">
        <f t="shared" si="317"/>
        <v>4.4346705738263929E-2</v>
      </c>
      <c r="DR2169" s="149">
        <f t="shared" si="317"/>
        <v>4.4901532249699644E-2</v>
      </c>
      <c r="DS2169" s="149">
        <f t="shared" si="317"/>
        <v>4.4958429669264451E-2</v>
      </c>
      <c r="DT2169" s="149">
        <f t="shared" si="317"/>
        <v>4.8843530597341069E-2</v>
      </c>
      <c r="DU2169" s="149">
        <f t="shared" si="317"/>
        <v>5.2634789498764767E-2</v>
      </c>
      <c r="DV2169" s="149">
        <f t="shared" si="317"/>
        <v>5.7322550667160896E-2</v>
      </c>
      <c r="DW2169" s="149">
        <f t="shared" si="317"/>
        <v>5.7416282393197147E-2</v>
      </c>
      <c r="DX2169" s="149"/>
      <c r="DY2169" s="123"/>
      <c r="DZ2169" s="123"/>
      <c r="EA2169" s="123"/>
      <c r="EB2169" s="123"/>
      <c r="EC2169" s="123"/>
      <c r="ED2169" s="123"/>
      <c r="EE2169" s="123"/>
      <c r="EF2169" s="123"/>
      <c r="EG2169" s="123"/>
      <c r="EH2169" s="123"/>
      <c r="EI2169" s="123"/>
      <c r="EJ2169" s="123"/>
      <c r="EK2169" s="123"/>
      <c r="EL2169" s="123"/>
      <c r="EM2169" s="123"/>
      <c r="EN2169" s="123"/>
      <c r="EO2169" s="123"/>
      <c r="EP2169" s="123"/>
      <c r="EQ2169" s="123"/>
      <c r="ER2169" s="123"/>
      <c r="ES2169" s="123"/>
      <c r="ET2169" s="123"/>
      <c r="EU2169" s="123"/>
      <c r="EV2169" s="123"/>
      <c r="EW2169" s="123"/>
      <c r="EX2169" s="123"/>
      <c r="EY2169" s="123"/>
      <c r="EZ2169" s="123"/>
      <c r="FA2169" s="123"/>
      <c r="FB2169" s="123"/>
      <c r="FC2169" s="123"/>
      <c r="FD2169" s="123"/>
      <c r="FE2169" s="123"/>
      <c r="FF2169" s="123"/>
      <c r="FG2169" s="123"/>
      <c r="FH2169" s="123"/>
      <c r="FI2169" s="123"/>
      <c r="FJ2169" s="123"/>
      <c r="FK2169" s="123"/>
      <c r="FL2169" s="123"/>
      <c r="FM2169" s="123"/>
      <c r="FN2169" s="123"/>
      <c r="FO2169" s="123"/>
      <c r="FP2169" s="123"/>
      <c r="FQ2169" s="123"/>
      <c r="FR2169" s="123"/>
      <c r="FS2169" s="123"/>
      <c r="FT2169" s="123"/>
      <c r="FU2169" s="123"/>
      <c r="FV2169" s="123"/>
      <c r="FW2169" s="123"/>
      <c r="FX2169" s="123"/>
      <c r="FY2169" s="123"/>
      <c r="FZ2169" s="123"/>
      <c r="GA2169" s="123"/>
      <c r="GB2169" s="123"/>
      <c r="GC2169" s="123"/>
      <c r="GD2169" s="123"/>
      <c r="GE2169" s="123"/>
      <c r="GF2169" s="123"/>
      <c r="GG2169" s="123"/>
      <c r="GH2169" s="123"/>
      <c r="GI2169" s="123"/>
      <c r="GJ2169" s="123"/>
      <c r="GK2169" s="123"/>
      <c r="GL2169" s="123"/>
      <c r="GM2169" s="123"/>
      <c r="GN2169" s="123"/>
      <c r="GO2169" s="123"/>
      <c r="GP2169" s="123"/>
      <c r="GQ2169" s="123"/>
      <c r="GR2169" s="123"/>
      <c r="GS2169" s="123"/>
      <c r="GT2169" s="123"/>
      <c r="GU2169" s="123"/>
      <c r="GV2169" s="123"/>
      <c r="GW2169" s="123"/>
      <c r="GX2169" s="123"/>
    </row>
    <row r="2170" spans="1:206" s="69" customFormat="1">
      <c r="A2170" s="193" t="s">
        <v>3542</v>
      </c>
      <c r="B2170" s="185" t="s">
        <v>3555</v>
      </c>
      <c r="C2170" s="67" t="s">
        <v>3533</v>
      </c>
      <c r="D2170" s="188" t="s">
        <v>3568</v>
      </c>
      <c r="E2170" s="115" t="s">
        <v>2892</v>
      </c>
      <c r="F2170" s="123"/>
      <c r="G2170" s="123"/>
      <c r="H2170" s="123"/>
      <c r="I2170" s="123"/>
      <c r="J2170" s="123"/>
      <c r="K2170" s="123"/>
      <c r="L2170" s="123"/>
      <c r="M2170" s="123"/>
      <c r="N2170" s="123"/>
      <c r="O2170" s="123"/>
      <c r="P2170" s="123"/>
      <c r="Q2170" s="123"/>
      <c r="R2170" s="123"/>
      <c r="S2170" s="123"/>
      <c r="T2170" s="123"/>
      <c r="U2170" s="123"/>
      <c r="V2170" s="123"/>
      <c r="W2170" s="123"/>
      <c r="X2170" s="123"/>
      <c r="Y2170" s="123"/>
      <c r="Z2170" s="123"/>
      <c r="AA2170" s="123"/>
      <c r="AB2170" s="123"/>
      <c r="AC2170" s="123"/>
      <c r="AD2170" s="123"/>
      <c r="AE2170" s="123"/>
      <c r="AF2170" s="123"/>
      <c r="AG2170" s="123"/>
      <c r="AH2170" s="123"/>
      <c r="AI2170" s="123"/>
      <c r="AJ2170" s="123"/>
      <c r="AK2170" s="123"/>
      <c r="AL2170" s="123"/>
      <c r="AM2170" s="123"/>
      <c r="AN2170" s="123"/>
      <c r="AO2170" s="123"/>
      <c r="AP2170" s="123"/>
      <c r="AQ2170" s="123"/>
      <c r="AR2170" s="123"/>
      <c r="AS2170" s="123"/>
      <c r="AT2170" s="123"/>
      <c r="AU2170" s="123"/>
      <c r="AV2170" s="123"/>
      <c r="AW2170" s="123"/>
      <c r="AX2170" s="123"/>
      <c r="AY2170" s="123"/>
      <c r="AZ2170" s="123"/>
      <c r="BA2170" s="123"/>
      <c r="BB2170" s="123"/>
      <c r="BC2170" s="123"/>
      <c r="BD2170" s="131"/>
      <c r="BE2170" s="123"/>
      <c r="BF2170" s="123"/>
      <c r="BG2170" s="123"/>
      <c r="BH2170" s="123"/>
      <c r="BI2170" s="131"/>
      <c r="BJ2170" s="123"/>
      <c r="BK2170" s="123"/>
      <c r="BL2170" s="123"/>
      <c r="BM2170" s="123"/>
      <c r="BN2170" s="123"/>
      <c r="BO2170" s="123"/>
      <c r="BP2170" s="123"/>
      <c r="BQ2170" s="123"/>
      <c r="BR2170" s="123"/>
      <c r="BS2170" s="123"/>
      <c r="BT2170" s="123"/>
      <c r="BU2170" s="123"/>
      <c r="BV2170" s="123"/>
      <c r="BW2170" s="123"/>
      <c r="BX2170" s="123"/>
      <c r="BY2170" s="123"/>
      <c r="BZ2170" s="123"/>
      <c r="CA2170" s="123"/>
      <c r="CB2170" s="123"/>
      <c r="CC2170" s="123"/>
      <c r="CD2170" s="123"/>
      <c r="CE2170" s="123"/>
      <c r="CF2170" s="123"/>
      <c r="CG2170" s="123"/>
      <c r="CH2170" s="123"/>
      <c r="CI2170" s="123"/>
      <c r="CJ2170" s="123"/>
      <c r="CK2170" s="123"/>
      <c r="CL2170" s="123"/>
      <c r="CM2170" s="123"/>
      <c r="CN2170" s="123"/>
      <c r="CO2170" s="123"/>
      <c r="CP2170" s="123"/>
      <c r="CQ2170" s="123"/>
      <c r="CR2170" s="149"/>
      <c r="CS2170" s="149"/>
      <c r="CT2170" s="149"/>
      <c r="CU2170" s="149"/>
      <c r="CV2170" s="149"/>
      <c r="CW2170" s="149"/>
      <c r="CX2170" s="149"/>
      <c r="CY2170" s="149"/>
      <c r="CZ2170" s="149"/>
      <c r="DA2170" s="149"/>
      <c r="DB2170" s="149">
        <f t="shared" ref="DB2170:DW2170" si="318">DB2078/SUM(DB1894,DB1936,DB1981,DB2046,DB2078,DB2113)</f>
        <v>4.5405570196685378E-9</v>
      </c>
      <c r="DC2170" s="149">
        <f t="shared" si="318"/>
        <v>1.956220328097519E-8</v>
      </c>
      <c r="DD2170" s="149">
        <f t="shared" si="318"/>
        <v>3.515262987708401E-8</v>
      </c>
      <c r="DE2170" s="149">
        <f t="shared" si="318"/>
        <v>5.0481468202746254E-8</v>
      </c>
      <c r="DF2170" s="149">
        <f t="shared" si="318"/>
        <v>9.3897947468768935E-8</v>
      </c>
      <c r="DG2170" s="149">
        <f t="shared" si="318"/>
        <v>2.0816614159471353E-7</v>
      </c>
      <c r="DH2170" s="149">
        <f t="shared" si="318"/>
        <v>2.4901194539405364E-7</v>
      </c>
      <c r="DI2170" s="149">
        <f t="shared" si="318"/>
        <v>4.4243458736637064E-7</v>
      </c>
      <c r="DJ2170" s="149">
        <f t="shared" si="318"/>
        <v>1.5447085779866448E-6</v>
      </c>
      <c r="DK2170" s="149">
        <f t="shared" si="318"/>
        <v>9.2170474605326743E-6</v>
      </c>
      <c r="DL2170" s="149">
        <f t="shared" si="318"/>
        <v>5.7549367434393533E-5</v>
      </c>
      <c r="DM2170" s="149">
        <f t="shared" si="318"/>
        <v>2.3261528816614381E-4</v>
      </c>
      <c r="DN2170" s="149">
        <f t="shared" si="318"/>
        <v>3.2519493727216982E-4</v>
      </c>
      <c r="DO2170" s="149">
        <f t="shared" si="318"/>
        <v>4.5758067904321062E-4</v>
      </c>
      <c r="DP2170" s="149">
        <f t="shared" si="318"/>
        <v>6.0748176711426674E-4</v>
      </c>
      <c r="DQ2170" s="149">
        <f t="shared" si="318"/>
        <v>6.9805521184252285E-4</v>
      </c>
      <c r="DR2170" s="149">
        <f t="shared" si="318"/>
        <v>6.8410761704917574E-4</v>
      </c>
      <c r="DS2170" s="149">
        <f t="shared" si="318"/>
        <v>7.4204030278495771E-4</v>
      </c>
      <c r="DT2170" s="149">
        <f t="shared" si="318"/>
        <v>8.1885703272434112E-4</v>
      </c>
      <c r="DU2170" s="149">
        <f t="shared" si="318"/>
        <v>1.178300167180638E-3</v>
      </c>
      <c r="DV2170" s="149">
        <f t="shared" si="318"/>
        <v>1.8447141378815281E-3</v>
      </c>
      <c r="DW2170" s="149">
        <f t="shared" si="318"/>
        <v>2.1189605208317319E-3</v>
      </c>
      <c r="DX2170" s="149"/>
      <c r="DY2170" s="149"/>
      <c r="DZ2170" s="133"/>
      <c r="EA2170" s="133"/>
      <c r="EB2170" s="133"/>
      <c r="EC2170" s="133"/>
      <c r="ED2170" s="133"/>
      <c r="EE2170" s="133"/>
      <c r="EF2170" s="133"/>
      <c r="EG2170" s="133"/>
      <c r="EH2170" s="133"/>
      <c r="EI2170" s="133"/>
      <c r="EJ2170" s="133"/>
      <c r="EK2170" s="133"/>
      <c r="EL2170" s="133"/>
      <c r="EM2170" s="133"/>
      <c r="EN2170" s="133"/>
      <c r="EO2170" s="133"/>
      <c r="EP2170" s="133"/>
      <c r="EQ2170" s="133"/>
      <c r="ER2170" s="133"/>
      <c r="ES2170" s="133"/>
      <c r="ET2170" s="133"/>
      <c r="EU2170" s="133"/>
      <c r="EV2170" s="133"/>
      <c r="EW2170" s="133"/>
      <c r="EX2170" s="133"/>
      <c r="EY2170" s="133"/>
      <c r="EZ2170" s="133"/>
      <c r="FA2170" s="133"/>
      <c r="FB2170" s="133"/>
      <c r="FC2170" s="133"/>
      <c r="FD2170" s="133"/>
      <c r="FE2170" s="133"/>
      <c r="FF2170" s="133"/>
      <c r="FG2170" s="133"/>
      <c r="FH2170" s="133"/>
      <c r="FI2170" s="133"/>
      <c r="FJ2170" s="133"/>
      <c r="FK2170" s="133"/>
      <c r="FL2170" s="133"/>
      <c r="FM2170" s="133"/>
      <c r="FN2170" s="133"/>
      <c r="FO2170" s="133"/>
      <c r="FP2170" s="133"/>
      <c r="FQ2170" s="133"/>
      <c r="FR2170" s="133"/>
      <c r="FS2170" s="133"/>
      <c r="FT2170" s="133"/>
      <c r="FU2170" s="133"/>
      <c r="FV2170" s="133"/>
      <c r="FW2170" s="133"/>
      <c r="FX2170" s="133"/>
      <c r="FY2170" s="133"/>
      <c r="FZ2170" s="133"/>
      <c r="GA2170" s="133"/>
      <c r="GB2170" s="133"/>
      <c r="GC2170" s="133"/>
      <c r="GD2170" s="133"/>
      <c r="GE2170" s="133"/>
      <c r="GF2170" s="133"/>
      <c r="GG2170" s="133"/>
      <c r="GH2170" s="133"/>
      <c r="GI2170" s="133"/>
      <c r="GJ2170" s="133"/>
      <c r="GK2170" s="133"/>
      <c r="GL2170" s="133"/>
      <c r="GM2170" s="133"/>
      <c r="GN2170" s="133"/>
      <c r="GO2170" s="133"/>
      <c r="GP2170" s="133"/>
      <c r="GQ2170" s="133"/>
      <c r="GR2170" s="133"/>
      <c r="GS2170" s="133"/>
      <c r="GT2170" s="133"/>
      <c r="GU2170" s="133"/>
      <c r="GV2170" s="133"/>
      <c r="GW2170" s="133"/>
      <c r="GX2170" s="123">
        <v>0.25</v>
      </c>
    </row>
    <row r="2171" spans="1:206" s="69" customFormat="1">
      <c r="A2171" s="193" t="s">
        <v>3542</v>
      </c>
      <c r="B2171" s="185" t="s">
        <v>3555</v>
      </c>
      <c r="C2171" s="67" t="s">
        <v>3533</v>
      </c>
      <c r="D2171" s="188" t="s">
        <v>3568</v>
      </c>
      <c r="E2171" s="115" t="s">
        <v>2893</v>
      </c>
      <c r="F2171" s="123"/>
      <c r="G2171" s="123"/>
      <c r="H2171" s="123"/>
      <c r="I2171" s="123"/>
      <c r="J2171" s="123"/>
      <c r="K2171" s="123"/>
      <c r="L2171" s="123"/>
      <c r="M2171" s="123"/>
      <c r="N2171" s="123"/>
      <c r="O2171" s="123"/>
      <c r="P2171" s="123"/>
      <c r="Q2171" s="123"/>
      <c r="R2171" s="123"/>
      <c r="S2171" s="123"/>
      <c r="T2171" s="123"/>
      <c r="U2171" s="123"/>
      <c r="V2171" s="123"/>
      <c r="W2171" s="123"/>
      <c r="X2171" s="123"/>
      <c r="Y2171" s="123"/>
      <c r="Z2171" s="123"/>
      <c r="AA2171" s="123"/>
      <c r="AB2171" s="123"/>
      <c r="AC2171" s="123"/>
      <c r="AD2171" s="123"/>
      <c r="AE2171" s="123"/>
      <c r="AF2171" s="123"/>
      <c r="AG2171" s="123"/>
      <c r="AH2171" s="123"/>
      <c r="AI2171" s="123"/>
      <c r="AJ2171" s="123"/>
      <c r="AK2171" s="123"/>
      <c r="AL2171" s="123"/>
      <c r="AM2171" s="123"/>
      <c r="AN2171" s="123"/>
      <c r="AO2171" s="123"/>
      <c r="AP2171" s="123"/>
      <c r="AQ2171" s="123"/>
      <c r="AR2171" s="123"/>
      <c r="AS2171" s="123"/>
      <c r="AT2171" s="123"/>
      <c r="AU2171" s="123"/>
      <c r="AV2171" s="123"/>
      <c r="AW2171" s="123"/>
      <c r="AX2171" s="123"/>
      <c r="AY2171" s="123"/>
      <c r="AZ2171" s="123"/>
      <c r="BA2171" s="123"/>
      <c r="BB2171" s="123"/>
      <c r="BC2171" s="123"/>
      <c r="BD2171" s="131"/>
      <c r="BE2171" s="123"/>
      <c r="BF2171" s="123"/>
      <c r="BG2171" s="123"/>
      <c r="BH2171" s="123"/>
      <c r="BI2171" s="131"/>
      <c r="BJ2171" s="123"/>
      <c r="BK2171" s="123"/>
      <c r="BL2171" s="123"/>
      <c r="BM2171" s="123"/>
      <c r="BN2171" s="123"/>
      <c r="BO2171" s="123"/>
      <c r="BP2171" s="123"/>
      <c r="BQ2171" s="123"/>
      <c r="BR2171" s="123"/>
      <c r="BS2171" s="123"/>
      <c r="BT2171" s="123"/>
      <c r="BU2171" s="123"/>
      <c r="BV2171" s="123"/>
      <c r="BW2171" s="123"/>
      <c r="BX2171" s="123"/>
      <c r="BY2171" s="123"/>
      <c r="BZ2171" s="123"/>
      <c r="CA2171" s="123"/>
      <c r="CB2171" s="123"/>
      <c r="CC2171" s="123"/>
      <c r="CD2171" s="123"/>
      <c r="CE2171" s="123"/>
      <c r="CF2171" s="123"/>
      <c r="CG2171" s="123"/>
      <c r="CH2171" s="123"/>
      <c r="CI2171" s="123"/>
      <c r="CJ2171" s="123"/>
      <c r="CK2171" s="123"/>
      <c r="CL2171" s="123"/>
      <c r="CM2171" s="123"/>
      <c r="CN2171" s="123"/>
      <c r="CO2171" s="123"/>
      <c r="CP2171" s="123"/>
      <c r="CQ2171" s="123"/>
      <c r="CR2171" s="149"/>
      <c r="CS2171" s="149"/>
      <c r="CT2171" s="149"/>
      <c r="CU2171" s="149"/>
      <c r="CV2171" s="149"/>
      <c r="CW2171" s="149"/>
      <c r="CX2171" s="149"/>
      <c r="CY2171" s="149"/>
      <c r="CZ2171" s="149"/>
      <c r="DA2171" s="149"/>
      <c r="DB2171" s="149">
        <f t="shared" ref="DB2171:DW2171" si="319">DB2113/SUM(DB1894,DB1936,DB1981,DB2046,DB2078,DB2113)</f>
        <v>1.7528366318728424E-6</v>
      </c>
      <c r="DC2171" s="149">
        <f t="shared" si="319"/>
        <v>3.464673542385804E-6</v>
      </c>
      <c r="DD2171" s="149">
        <f t="shared" si="319"/>
        <v>9.5382007288591689E-6</v>
      </c>
      <c r="DE2171" s="149">
        <f t="shared" si="319"/>
        <v>2.0325794924942399E-5</v>
      </c>
      <c r="DF2171" s="149">
        <f t="shared" si="319"/>
        <v>2.3261155590942019E-5</v>
      </c>
      <c r="DG2171" s="149">
        <f t="shared" si="319"/>
        <v>2.9190490762638485E-5</v>
      </c>
      <c r="DH2171" s="149">
        <f t="shared" si="319"/>
        <v>4.8083724390496609E-5</v>
      </c>
      <c r="DI2171" s="149">
        <f t="shared" si="319"/>
        <v>9.6643864895529303E-5</v>
      </c>
      <c r="DJ2171" s="149">
        <f t="shared" si="319"/>
        <v>1.536401914814861E-4</v>
      </c>
      <c r="DK2171" s="149">
        <f t="shared" si="319"/>
        <v>2.2197705553454443E-4</v>
      </c>
      <c r="DL2171" s="149">
        <f t="shared" si="319"/>
        <v>3.6831337932441237E-4</v>
      </c>
      <c r="DM2171" s="149">
        <f t="shared" si="319"/>
        <v>6.4228369157339133E-4</v>
      </c>
      <c r="DN2171" s="149">
        <f t="shared" si="319"/>
        <v>9.6441117417522923E-4</v>
      </c>
      <c r="DO2171" s="149">
        <f t="shared" si="319"/>
        <v>1.3344151259751852E-3</v>
      </c>
      <c r="DP2171" s="149">
        <f t="shared" si="319"/>
        <v>1.740899786378886E-3</v>
      </c>
      <c r="DQ2171" s="149">
        <f t="shared" si="319"/>
        <v>2.2042908246245074E-3</v>
      </c>
      <c r="DR2171" s="149">
        <f t="shared" si="319"/>
        <v>2.28738217393969E-3</v>
      </c>
      <c r="DS2171" s="149">
        <f t="shared" si="319"/>
        <v>2.7030717619274131E-3</v>
      </c>
      <c r="DT2171" s="149">
        <f t="shared" si="319"/>
        <v>2.2934332248619248E-3</v>
      </c>
      <c r="DU2171" s="149">
        <f t="shared" si="319"/>
        <v>2.8142199308059499E-3</v>
      </c>
      <c r="DV2171" s="149">
        <f t="shared" si="319"/>
        <v>3.2827525139578211E-3</v>
      </c>
      <c r="DW2171" s="149">
        <f t="shared" si="319"/>
        <v>3.3557057640163064E-3</v>
      </c>
      <c r="DX2171" s="133"/>
      <c r="DY2171" s="133"/>
      <c r="DZ2171" s="133"/>
      <c r="EA2171" s="133"/>
      <c r="EB2171" s="133"/>
      <c r="EC2171" s="133"/>
      <c r="ED2171" s="133"/>
      <c r="EE2171" s="133"/>
      <c r="EF2171" s="133"/>
      <c r="EG2171" s="133"/>
      <c r="EH2171" s="133"/>
      <c r="EI2171" s="133"/>
      <c r="EJ2171" s="133"/>
      <c r="EK2171" s="133"/>
      <c r="EL2171" s="133"/>
      <c r="EM2171" s="133"/>
      <c r="EN2171" s="133"/>
      <c r="EO2171" s="133"/>
      <c r="EP2171" s="133"/>
      <c r="EQ2171" s="133"/>
      <c r="ER2171" s="133"/>
      <c r="ES2171" s="133"/>
      <c r="ET2171" s="133"/>
      <c r="EU2171" s="133"/>
      <c r="EV2171" s="133"/>
      <c r="EW2171" s="133"/>
      <c r="EX2171" s="133"/>
      <c r="EY2171" s="133"/>
      <c r="EZ2171" s="133"/>
      <c r="FA2171" s="133"/>
      <c r="FB2171" s="133"/>
      <c r="FC2171" s="133"/>
      <c r="FD2171" s="133"/>
      <c r="FE2171" s="133"/>
      <c r="FF2171" s="133"/>
      <c r="FG2171" s="133"/>
      <c r="FH2171" s="133"/>
      <c r="FI2171" s="133"/>
      <c r="FJ2171" s="133"/>
      <c r="FK2171" s="133"/>
      <c r="FL2171" s="133"/>
      <c r="FM2171" s="133"/>
      <c r="FN2171" s="133"/>
      <c r="FO2171" s="133"/>
      <c r="FP2171" s="133"/>
      <c r="FQ2171" s="133"/>
      <c r="FR2171" s="133"/>
      <c r="FS2171" s="133"/>
      <c r="FT2171" s="133"/>
      <c r="FU2171" s="133"/>
      <c r="FV2171" s="133"/>
      <c r="FW2171" s="133"/>
      <c r="FX2171" s="133"/>
      <c r="FY2171" s="133"/>
      <c r="FZ2171" s="133"/>
      <c r="GA2171" s="133"/>
      <c r="GB2171" s="133"/>
      <c r="GC2171" s="133"/>
      <c r="GD2171" s="133"/>
      <c r="GE2171" s="133"/>
      <c r="GF2171" s="133"/>
      <c r="GG2171" s="133"/>
      <c r="GH2171" s="133"/>
      <c r="GI2171" s="133"/>
      <c r="GJ2171" s="133"/>
      <c r="GK2171" s="133"/>
      <c r="GL2171" s="133"/>
      <c r="GM2171" s="133"/>
      <c r="GN2171" s="133"/>
      <c r="GO2171" s="133"/>
      <c r="GP2171" s="133"/>
      <c r="GQ2171" s="133"/>
      <c r="GR2171" s="133"/>
      <c r="GS2171" s="133"/>
      <c r="GT2171" s="133"/>
      <c r="GU2171" s="133"/>
      <c r="GV2171" s="133"/>
      <c r="GW2171" s="133"/>
      <c r="GX2171" s="123">
        <v>0.3</v>
      </c>
    </row>
    <row r="2172" spans="1:206" s="69" customFormat="1">
      <c r="A2172" s="193" t="s">
        <v>3542</v>
      </c>
      <c r="B2172" s="185" t="s">
        <v>3555</v>
      </c>
      <c r="C2172" s="67" t="s">
        <v>3533</v>
      </c>
      <c r="D2172" s="188" t="s">
        <v>3568</v>
      </c>
      <c r="E2172" s="115" t="s">
        <v>2894</v>
      </c>
      <c r="F2172" s="123"/>
      <c r="G2172" s="123"/>
      <c r="H2172" s="123"/>
      <c r="I2172" s="123"/>
      <c r="J2172" s="123"/>
      <c r="K2172" s="123"/>
      <c r="L2172" s="123"/>
      <c r="M2172" s="123"/>
      <c r="N2172" s="123"/>
      <c r="O2172" s="123"/>
      <c r="P2172" s="123"/>
      <c r="Q2172" s="123"/>
      <c r="R2172" s="123"/>
      <c r="S2172" s="123"/>
      <c r="T2172" s="123"/>
      <c r="U2172" s="123"/>
      <c r="V2172" s="123"/>
      <c r="W2172" s="123"/>
      <c r="X2172" s="123"/>
      <c r="Y2172" s="123"/>
      <c r="Z2172" s="123"/>
      <c r="AA2172" s="123"/>
      <c r="AB2172" s="123"/>
      <c r="AC2172" s="123"/>
      <c r="AD2172" s="123"/>
      <c r="AE2172" s="123"/>
      <c r="AF2172" s="123"/>
      <c r="AG2172" s="123"/>
      <c r="AH2172" s="123"/>
      <c r="AI2172" s="123"/>
      <c r="AJ2172" s="123"/>
      <c r="AK2172" s="123"/>
      <c r="AL2172" s="123"/>
      <c r="AM2172" s="123"/>
      <c r="AN2172" s="123"/>
      <c r="AO2172" s="123"/>
      <c r="AP2172" s="123"/>
      <c r="AQ2172" s="123"/>
      <c r="AR2172" s="123"/>
      <c r="AS2172" s="123"/>
      <c r="AT2172" s="123"/>
      <c r="AU2172" s="123"/>
      <c r="AV2172" s="123"/>
      <c r="AW2172" s="123"/>
      <c r="AX2172" s="123"/>
      <c r="AY2172" s="123"/>
      <c r="AZ2172" s="123"/>
      <c r="BA2172" s="123"/>
      <c r="BB2172" s="123"/>
      <c r="BC2172" s="123"/>
      <c r="BD2172" s="131"/>
      <c r="BE2172" s="123"/>
      <c r="BF2172" s="123"/>
      <c r="BG2172" s="123"/>
      <c r="BH2172" s="123"/>
      <c r="BI2172" s="131"/>
      <c r="BJ2172" s="123"/>
      <c r="BK2172" s="123"/>
      <c r="BL2172" s="123"/>
      <c r="BM2172" s="123"/>
      <c r="BN2172" s="123"/>
      <c r="BO2172" s="123"/>
      <c r="BP2172" s="123"/>
      <c r="BQ2172" s="123"/>
      <c r="BR2172" s="123"/>
      <c r="BS2172" s="123"/>
      <c r="BT2172" s="123"/>
      <c r="BU2172" s="123"/>
      <c r="BV2172" s="123"/>
      <c r="BW2172" s="123"/>
      <c r="BX2172" s="123"/>
      <c r="BY2172" s="123"/>
      <c r="BZ2172" s="123"/>
      <c r="CA2172" s="123"/>
      <c r="CB2172" s="123"/>
      <c r="CC2172" s="123"/>
      <c r="CD2172" s="123"/>
      <c r="CE2172" s="123"/>
      <c r="CF2172" s="123"/>
      <c r="CG2172" s="123"/>
      <c r="CH2172" s="123"/>
      <c r="CI2172" s="123"/>
      <c r="CJ2172" s="123"/>
      <c r="CK2172" s="123"/>
      <c r="CL2172" s="123"/>
      <c r="CM2172" s="123"/>
      <c r="CN2172" s="123"/>
      <c r="CO2172" s="123"/>
      <c r="CP2172" s="123"/>
      <c r="CQ2172" s="123"/>
      <c r="CR2172" s="149">
        <f t="shared" ref="CR2172" si="320">SUM(CR2164:CR2171)</f>
        <v>1.6760092411643519</v>
      </c>
      <c r="CS2172" s="149">
        <f t="shared" ref="CS2172" si="321">SUM(CS2164:CS2171)</f>
        <v>1.6794532772005584</v>
      </c>
      <c r="CT2172" s="149">
        <f t="shared" ref="CT2172" si="322">SUM(CT2164:CT2171)</f>
        <v>1.692435378974654</v>
      </c>
      <c r="CU2172" s="149">
        <f t="shared" ref="CU2172" si="323">SUM(CU2164:CU2171)</f>
        <v>1.713583552607332</v>
      </c>
      <c r="CV2172" s="149">
        <f t="shared" ref="CV2172" si="324">SUM(CV2164:CV2171)</f>
        <v>1.7183794222084603</v>
      </c>
      <c r="CW2172" s="149">
        <f t="shared" ref="CW2172" si="325">SUM(CW2164:CW2171)</f>
        <v>1.7277869556734824</v>
      </c>
      <c r="CX2172" s="149">
        <f t="shared" ref="CX2172" si="326">SUM(CX2164:CX2171)</f>
        <v>1.7492067912674949</v>
      </c>
      <c r="CY2172" s="149">
        <f t="shared" ref="CY2172" si="327">SUM(CY2164:CY2171)</f>
        <v>1.7368095530609098</v>
      </c>
      <c r="CZ2172" s="149">
        <f t="shared" ref="CZ2172" si="328">SUM(CZ2164:CZ2171)</f>
        <v>1.7377753118398953</v>
      </c>
      <c r="DA2172" s="149">
        <f t="shared" ref="DA2172" si="329">SUM(DA2164:DA2171)</f>
        <v>1.7399519101446133</v>
      </c>
      <c r="DB2172" s="149">
        <f t="shared" ref="DB2172:DV2172" si="330">SUM(DB2164:DB2171)</f>
        <v>1.7476163125535435</v>
      </c>
      <c r="DC2172" s="149">
        <f t="shared" si="330"/>
        <v>1.7455822878541729</v>
      </c>
      <c r="DD2172" s="149">
        <f t="shared" si="330"/>
        <v>1.7491531594839755</v>
      </c>
      <c r="DE2172" s="149">
        <f t="shared" si="330"/>
        <v>1.7495157602457942</v>
      </c>
      <c r="DF2172" s="149">
        <f t="shared" si="330"/>
        <v>1.747097081406634</v>
      </c>
      <c r="DG2172" s="149">
        <f t="shared" si="330"/>
        <v>1.7432673202690274</v>
      </c>
      <c r="DH2172" s="149">
        <f t="shared" si="330"/>
        <v>1.7423158330825628</v>
      </c>
      <c r="DI2172" s="149">
        <f t="shared" si="330"/>
        <v>1.7416932166070207</v>
      </c>
      <c r="DJ2172" s="149">
        <f t="shared" si="330"/>
        <v>1.7377809080006836</v>
      </c>
      <c r="DK2172" s="149">
        <f t="shared" si="330"/>
        <v>1.7241022066997147</v>
      </c>
      <c r="DL2172" s="149">
        <f t="shared" si="330"/>
        <v>1.7315087637454902</v>
      </c>
      <c r="DM2172" s="149">
        <f t="shared" si="330"/>
        <v>1.7275639950045323</v>
      </c>
      <c r="DN2172" s="149">
        <f t="shared" si="330"/>
        <v>1.7187967679873486</v>
      </c>
      <c r="DO2172" s="149">
        <f t="shared" si="330"/>
        <v>1.7174601152200535</v>
      </c>
      <c r="DP2172" s="149">
        <f t="shared" si="330"/>
        <v>1.7040563471892991</v>
      </c>
      <c r="DQ2172" s="149">
        <f t="shared" si="330"/>
        <v>1.6988917029771919</v>
      </c>
      <c r="DR2172" s="149">
        <f t="shared" si="330"/>
        <v>1.6973319657122514</v>
      </c>
      <c r="DS2172" s="149">
        <f t="shared" si="330"/>
        <v>1.6923416162881051</v>
      </c>
      <c r="DT2172" s="149">
        <f t="shared" si="330"/>
        <v>1.6928053016963296</v>
      </c>
      <c r="DU2172" s="149">
        <f t="shared" si="330"/>
        <v>1.6805642238119101</v>
      </c>
      <c r="DV2172" s="149">
        <f t="shared" si="330"/>
        <v>1.6760551895263682</v>
      </c>
      <c r="DW2172" s="149">
        <f>SUM(DW2164:DW2171)</f>
        <v>1.6707861054554907</v>
      </c>
      <c r="DX2172" s="149"/>
      <c r="DY2172" s="123"/>
      <c r="DZ2172" s="123"/>
      <c r="EA2172" s="123"/>
      <c r="EB2172" s="123"/>
      <c r="EC2172" s="123"/>
      <c r="ED2172" s="123"/>
      <c r="EE2172" s="123"/>
      <c r="EF2172" s="123"/>
      <c r="EG2172" s="123"/>
      <c r="EH2172" s="123"/>
      <c r="EI2172" s="123"/>
      <c r="EJ2172" s="123"/>
      <c r="EK2172" s="123"/>
      <c r="EL2172" s="123"/>
      <c r="EM2172" s="123"/>
      <c r="EN2172" s="123"/>
      <c r="EO2172" s="123"/>
      <c r="EP2172" s="123"/>
      <c r="EQ2172" s="123"/>
      <c r="ER2172" s="123"/>
      <c r="ES2172" s="123"/>
      <c r="ET2172" s="123"/>
      <c r="EU2172" s="123"/>
      <c r="EV2172" s="123"/>
      <c r="EW2172" s="123"/>
      <c r="EX2172" s="123"/>
      <c r="EY2172" s="123"/>
      <c r="EZ2172" s="123"/>
      <c r="FA2172" s="123"/>
      <c r="FB2172" s="123"/>
      <c r="FC2172" s="123"/>
      <c r="FD2172" s="123"/>
      <c r="FE2172" s="123"/>
      <c r="FF2172" s="123"/>
      <c r="FG2172" s="123"/>
      <c r="FH2172" s="123"/>
      <c r="FI2172" s="123"/>
      <c r="FJ2172" s="123"/>
      <c r="FK2172" s="123"/>
      <c r="FL2172" s="123"/>
      <c r="FM2172" s="123"/>
      <c r="FN2172" s="123"/>
      <c r="FO2172" s="123"/>
      <c r="FP2172" s="123"/>
      <c r="FQ2172" s="123"/>
      <c r="FR2172" s="123"/>
      <c r="FS2172" s="123"/>
      <c r="FT2172" s="123"/>
      <c r="FU2172" s="123"/>
      <c r="FV2172" s="123"/>
      <c r="FW2172" s="123"/>
      <c r="FX2172" s="123"/>
      <c r="FY2172" s="123"/>
      <c r="FZ2172" s="123"/>
      <c r="GA2172" s="123"/>
      <c r="GB2172" s="123"/>
      <c r="GC2172" s="123"/>
      <c r="GD2172" s="123"/>
      <c r="GE2172" s="123"/>
      <c r="GF2172" s="123"/>
      <c r="GG2172" s="123"/>
      <c r="GH2172" s="123"/>
      <c r="GI2172" s="123"/>
      <c r="GJ2172" s="123"/>
      <c r="GK2172" s="123"/>
      <c r="GL2172" s="123"/>
      <c r="GM2172" s="123"/>
      <c r="GN2172" s="123"/>
      <c r="GO2172" s="123"/>
      <c r="GP2172" s="123"/>
      <c r="GQ2172" s="123"/>
      <c r="GR2172" s="123"/>
      <c r="GS2172" s="123"/>
      <c r="GT2172" s="123"/>
      <c r="GU2172" s="123"/>
      <c r="GV2172" s="123"/>
      <c r="GW2172" s="123"/>
      <c r="GX2172" s="123"/>
    </row>
    <row r="2173" spans="1:206" s="69" customFormat="1">
      <c r="A2173" s="193" t="s">
        <v>3542</v>
      </c>
      <c r="B2173" s="185" t="s">
        <v>3555</v>
      </c>
      <c r="C2173" s="67" t="s">
        <v>3533</v>
      </c>
      <c r="D2173" s="188" t="s">
        <v>3568</v>
      </c>
      <c r="E2173" s="115" t="s">
        <v>2895</v>
      </c>
      <c r="F2173" s="123"/>
      <c r="G2173" s="123"/>
      <c r="H2173" s="123"/>
      <c r="I2173" s="123"/>
      <c r="J2173" s="123"/>
      <c r="K2173" s="123"/>
      <c r="L2173" s="123"/>
      <c r="M2173" s="123"/>
      <c r="N2173" s="123"/>
      <c r="O2173" s="123"/>
      <c r="P2173" s="123"/>
      <c r="Q2173" s="123"/>
      <c r="R2173" s="123"/>
      <c r="S2173" s="123"/>
      <c r="T2173" s="123"/>
      <c r="U2173" s="123"/>
      <c r="V2173" s="123"/>
      <c r="W2173" s="123"/>
      <c r="X2173" s="123"/>
      <c r="Y2173" s="123"/>
      <c r="Z2173" s="123"/>
      <c r="AA2173" s="123"/>
      <c r="AB2173" s="123"/>
      <c r="AC2173" s="123"/>
      <c r="AD2173" s="123"/>
      <c r="AE2173" s="123"/>
      <c r="AF2173" s="123"/>
      <c r="AG2173" s="123"/>
      <c r="AH2173" s="123"/>
      <c r="AI2173" s="123"/>
      <c r="AJ2173" s="123"/>
      <c r="AK2173" s="123"/>
      <c r="AL2173" s="123"/>
      <c r="AM2173" s="123"/>
      <c r="AN2173" s="123"/>
      <c r="AO2173" s="123"/>
      <c r="AP2173" s="123"/>
      <c r="AQ2173" s="123"/>
      <c r="AR2173" s="123"/>
      <c r="AS2173" s="123"/>
      <c r="AT2173" s="123"/>
      <c r="AU2173" s="123"/>
      <c r="AV2173" s="123"/>
      <c r="AW2173" s="123"/>
      <c r="AX2173" s="123"/>
      <c r="AY2173" s="123"/>
      <c r="AZ2173" s="123"/>
      <c r="BA2173" s="123"/>
      <c r="BB2173" s="123"/>
      <c r="BC2173" s="123"/>
      <c r="BD2173" s="131"/>
      <c r="BE2173" s="123"/>
      <c r="BF2173" s="123"/>
      <c r="BG2173" s="123"/>
      <c r="BH2173" s="123"/>
      <c r="BI2173" s="131"/>
      <c r="BJ2173" s="123"/>
      <c r="BK2173" s="123"/>
      <c r="BL2173" s="123"/>
      <c r="BM2173" s="123"/>
      <c r="BN2173" s="123"/>
      <c r="BO2173" s="123"/>
      <c r="BP2173" s="123"/>
      <c r="BQ2173" s="123"/>
      <c r="BR2173" s="123"/>
      <c r="BS2173" s="123"/>
      <c r="BT2173" s="123"/>
      <c r="BU2173" s="123"/>
      <c r="BV2173" s="123"/>
      <c r="BW2173" s="123"/>
      <c r="BX2173" s="123"/>
      <c r="BY2173" s="123"/>
      <c r="BZ2173" s="123"/>
      <c r="CA2173" s="123"/>
      <c r="CB2173" s="123"/>
      <c r="CC2173" s="123"/>
      <c r="CD2173" s="123"/>
      <c r="CE2173" s="123"/>
      <c r="CF2173" s="123"/>
      <c r="CG2173" s="123"/>
      <c r="CH2173" s="123"/>
      <c r="CI2173" s="123"/>
      <c r="CJ2173" s="123"/>
      <c r="CK2173" s="123"/>
      <c r="CL2173" s="123"/>
      <c r="CM2173" s="123"/>
      <c r="CN2173" s="123"/>
      <c r="CO2173" s="123"/>
      <c r="CP2173" s="123"/>
      <c r="CQ2173" s="123"/>
      <c r="CR2173" s="149">
        <f t="shared" ref="CR2173:DW2173" si="331">CR1896/SUM(CR1896,CR1937,CR1982,CR2047,CR2079,CR2114)</f>
        <v>0.56798337743427951</v>
      </c>
      <c r="CS2173" s="149">
        <f t="shared" si="331"/>
        <v>0.56786989923927111</v>
      </c>
      <c r="CT2173" s="149">
        <f t="shared" si="331"/>
        <v>0.57385249050747222</v>
      </c>
      <c r="CU2173" s="149">
        <f t="shared" si="331"/>
        <v>0.57202662054381093</v>
      </c>
      <c r="CV2173" s="149">
        <f t="shared" si="331"/>
        <v>0.5776784175994063</v>
      </c>
      <c r="CW2173" s="149">
        <f t="shared" si="331"/>
        <v>0.57201270298010021</v>
      </c>
      <c r="CX2173" s="149">
        <f t="shared" si="331"/>
        <v>0.56566897542226691</v>
      </c>
      <c r="CY2173" s="149">
        <f t="shared" si="331"/>
        <v>0.57651609386781555</v>
      </c>
      <c r="CZ2173" s="149">
        <f t="shared" si="331"/>
        <v>0.57602379935051107</v>
      </c>
      <c r="DA2173" s="149">
        <f t="shared" si="331"/>
        <v>0.57557371091558318</v>
      </c>
      <c r="DB2173" s="149">
        <f t="shared" si="331"/>
        <v>0.58271483144355918</v>
      </c>
      <c r="DC2173" s="149">
        <f t="shared" si="331"/>
        <v>0.58029778099045126</v>
      </c>
      <c r="DD2173" s="149">
        <f t="shared" si="331"/>
        <v>0.56128297525913384</v>
      </c>
      <c r="DE2173" s="149">
        <f t="shared" si="331"/>
        <v>0.5488551495639693</v>
      </c>
      <c r="DF2173" s="149">
        <f t="shared" si="331"/>
        <v>0.54253275622265218</v>
      </c>
      <c r="DG2173" s="149">
        <f t="shared" si="331"/>
        <v>0.54240926047824245</v>
      </c>
      <c r="DH2173" s="149">
        <f t="shared" si="331"/>
        <v>0.5287728606212897</v>
      </c>
      <c r="DI2173" s="149">
        <f t="shared" si="331"/>
        <v>0.53299268485349105</v>
      </c>
      <c r="DJ2173" s="149">
        <f t="shared" si="331"/>
        <v>0.53261824980515249</v>
      </c>
      <c r="DK2173" s="149">
        <f t="shared" si="331"/>
        <v>0.53166185501897234</v>
      </c>
      <c r="DL2173" s="149">
        <f t="shared" si="331"/>
        <v>0.51782752068826166</v>
      </c>
      <c r="DM2173" s="149">
        <f t="shared" si="331"/>
        <v>0.51782229836534976</v>
      </c>
      <c r="DN2173" s="149">
        <f t="shared" si="331"/>
        <v>0.515666820854354</v>
      </c>
      <c r="DO2173" s="149">
        <f t="shared" si="331"/>
        <v>0.50552888111358329</v>
      </c>
      <c r="DP2173" s="149">
        <f t="shared" si="331"/>
        <v>0.49964108318184325</v>
      </c>
      <c r="DQ2173" s="149">
        <f t="shared" si="331"/>
        <v>0.48470657308811121</v>
      </c>
      <c r="DR2173" s="149">
        <f t="shared" si="331"/>
        <v>0.4834341500849047</v>
      </c>
      <c r="DS2173" s="149">
        <f t="shared" si="331"/>
        <v>0.47353000361576181</v>
      </c>
      <c r="DT2173" s="149">
        <f t="shared" si="331"/>
        <v>0.46385788058087141</v>
      </c>
      <c r="DU2173" s="149">
        <f t="shared" si="331"/>
        <v>0.45745874266856251</v>
      </c>
      <c r="DV2173" s="149">
        <f t="shared" si="331"/>
        <v>0.43373342584793845</v>
      </c>
      <c r="DW2173" s="149">
        <f t="shared" si="331"/>
        <v>0.45194852440962641</v>
      </c>
      <c r="DX2173" s="149"/>
      <c r="DY2173" s="123"/>
      <c r="DZ2173" s="123"/>
      <c r="EA2173" s="123"/>
      <c r="EB2173" s="123"/>
      <c r="EC2173" s="123"/>
      <c r="ED2173" s="123"/>
      <c r="EE2173" s="123"/>
      <c r="EF2173" s="123"/>
      <c r="EG2173" s="123"/>
      <c r="EH2173" s="123"/>
      <c r="EI2173" s="123"/>
      <c r="EJ2173" s="123"/>
      <c r="EK2173" s="123"/>
      <c r="EL2173" s="123"/>
      <c r="EM2173" s="123"/>
      <c r="EN2173" s="123"/>
      <c r="EO2173" s="123"/>
      <c r="EP2173" s="123"/>
      <c r="EQ2173" s="123"/>
      <c r="ER2173" s="123"/>
      <c r="ES2173" s="123"/>
      <c r="ET2173" s="123"/>
      <c r="EU2173" s="123"/>
      <c r="EV2173" s="123"/>
      <c r="EW2173" s="123"/>
      <c r="EX2173" s="123"/>
      <c r="EY2173" s="123"/>
      <c r="EZ2173" s="123"/>
      <c r="FA2173" s="123"/>
      <c r="FB2173" s="123"/>
      <c r="FC2173" s="123"/>
      <c r="FD2173" s="123"/>
      <c r="FE2173" s="123"/>
      <c r="FF2173" s="123"/>
      <c r="FG2173" s="123"/>
      <c r="FH2173" s="123"/>
      <c r="FI2173" s="123"/>
      <c r="FJ2173" s="123"/>
      <c r="FK2173" s="123"/>
      <c r="FL2173" s="123"/>
      <c r="FM2173" s="123"/>
      <c r="FN2173" s="123"/>
      <c r="FO2173" s="123"/>
      <c r="FP2173" s="123"/>
      <c r="FQ2173" s="123"/>
      <c r="FR2173" s="123"/>
      <c r="FS2173" s="123"/>
      <c r="FT2173" s="123"/>
      <c r="FU2173" s="123"/>
      <c r="FV2173" s="123"/>
      <c r="FW2173" s="123"/>
      <c r="FX2173" s="123"/>
      <c r="FY2173" s="123"/>
      <c r="FZ2173" s="123"/>
      <c r="GA2173" s="123"/>
      <c r="GB2173" s="123"/>
      <c r="GC2173" s="123"/>
      <c r="GD2173" s="123"/>
      <c r="GE2173" s="123"/>
      <c r="GF2173" s="123"/>
      <c r="GG2173" s="123"/>
      <c r="GH2173" s="123"/>
      <c r="GI2173" s="123"/>
      <c r="GJ2173" s="123"/>
      <c r="GK2173" s="123"/>
      <c r="GL2173" s="123"/>
      <c r="GM2173" s="123"/>
      <c r="GN2173" s="123"/>
      <c r="GO2173" s="123"/>
      <c r="GP2173" s="123"/>
      <c r="GQ2173" s="123"/>
      <c r="GR2173" s="123"/>
      <c r="GS2173" s="123"/>
      <c r="GT2173" s="123"/>
      <c r="GU2173" s="123"/>
      <c r="GV2173" s="123"/>
      <c r="GW2173" s="123"/>
      <c r="GX2173" s="123"/>
    </row>
    <row r="2174" spans="1:206" s="69" customFormat="1">
      <c r="A2174" s="193" t="s">
        <v>3542</v>
      </c>
      <c r="B2174" s="185" t="s">
        <v>3555</v>
      </c>
      <c r="C2174" s="67" t="s">
        <v>3533</v>
      </c>
      <c r="D2174" s="188" t="s">
        <v>3568</v>
      </c>
      <c r="E2174" s="115" t="s">
        <v>2896</v>
      </c>
      <c r="F2174" s="123"/>
      <c r="G2174" s="123"/>
      <c r="H2174" s="123"/>
      <c r="I2174" s="123"/>
      <c r="J2174" s="123"/>
      <c r="K2174" s="123"/>
      <c r="L2174" s="123"/>
      <c r="M2174" s="123"/>
      <c r="N2174" s="123"/>
      <c r="O2174" s="123"/>
      <c r="P2174" s="123"/>
      <c r="Q2174" s="123"/>
      <c r="R2174" s="123"/>
      <c r="S2174" s="123"/>
      <c r="T2174" s="123"/>
      <c r="U2174" s="123"/>
      <c r="V2174" s="123"/>
      <c r="W2174" s="123"/>
      <c r="X2174" s="123"/>
      <c r="Y2174" s="123"/>
      <c r="Z2174" s="123"/>
      <c r="AA2174" s="123"/>
      <c r="AB2174" s="123"/>
      <c r="AC2174" s="123"/>
      <c r="AD2174" s="123"/>
      <c r="AE2174" s="123"/>
      <c r="AF2174" s="123"/>
      <c r="AG2174" s="123"/>
      <c r="AH2174" s="123"/>
      <c r="AI2174" s="123"/>
      <c r="AJ2174" s="123"/>
      <c r="AK2174" s="123"/>
      <c r="AL2174" s="123"/>
      <c r="AM2174" s="123"/>
      <c r="AN2174" s="123"/>
      <c r="AO2174" s="123"/>
      <c r="AP2174" s="123"/>
      <c r="AQ2174" s="123"/>
      <c r="AR2174" s="123"/>
      <c r="AS2174" s="123"/>
      <c r="AT2174" s="123"/>
      <c r="AU2174" s="123"/>
      <c r="AV2174" s="123"/>
      <c r="AW2174" s="123"/>
      <c r="AX2174" s="123"/>
      <c r="AY2174" s="123"/>
      <c r="AZ2174" s="123"/>
      <c r="BA2174" s="123"/>
      <c r="BB2174" s="123"/>
      <c r="BC2174" s="123"/>
      <c r="BD2174" s="131"/>
      <c r="BE2174" s="123"/>
      <c r="BF2174" s="123"/>
      <c r="BG2174" s="123"/>
      <c r="BH2174" s="123"/>
      <c r="BI2174" s="131"/>
      <c r="BJ2174" s="123"/>
      <c r="BK2174" s="123"/>
      <c r="BL2174" s="123"/>
      <c r="BM2174" s="123"/>
      <c r="BN2174" s="123"/>
      <c r="BO2174" s="123"/>
      <c r="BP2174" s="123"/>
      <c r="BQ2174" s="123"/>
      <c r="BR2174" s="123"/>
      <c r="BS2174" s="123"/>
      <c r="BT2174" s="123"/>
      <c r="BU2174" s="123"/>
      <c r="BV2174" s="123"/>
      <c r="BW2174" s="123"/>
      <c r="BX2174" s="123"/>
      <c r="BY2174" s="123"/>
      <c r="BZ2174" s="123"/>
      <c r="CA2174" s="123"/>
      <c r="CB2174" s="123"/>
      <c r="CC2174" s="123"/>
      <c r="CD2174" s="123"/>
      <c r="CE2174" s="123"/>
      <c r="CF2174" s="123"/>
      <c r="CG2174" s="123"/>
      <c r="CH2174" s="123"/>
      <c r="CI2174" s="123"/>
      <c r="CJ2174" s="123"/>
      <c r="CK2174" s="123"/>
      <c r="CL2174" s="123"/>
      <c r="CM2174" s="123"/>
      <c r="CN2174" s="123"/>
      <c r="CO2174" s="123"/>
      <c r="CP2174" s="123"/>
      <c r="CQ2174" s="123"/>
      <c r="CR2174" s="149">
        <f t="shared" ref="CR2174:DW2174" si="332">CR1937/SUM(CR1896,CR1937,CR1982,CR2047,CR2079,CR2114)</f>
        <v>0.17302125725550604</v>
      </c>
      <c r="CS2174" s="149">
        <f t="shared" si="332"/>
        <v>0.17568337485951593</v>
      </c>
      <c r="CT2174" s="149">
        <f t="shared" si="332"/>
        <v>0.17510395459506542</v>
      </c>
      <c r="CU2174" s="149">
        <f t="shared" si="332"/>
        <v>0.18287535129003674</v>
      </c>
      <c r="CV2174" s="149">
        <f t="shared" si="332"/>
        <v>0.18157439543094411</v>
      </c>
      <c r="CW2174" s="149">
        <f t="shared" si="332"/>
        <v>0.1919672082404735</v>
      </c>
      <c r="CX2174" s="149">
        <f t="shared" si="332"/>
        <v>0.2013856848665399</v>
      </c>
      <c r="CY2174" s="149">
        <f t="shared" si="332"/>
        <v>0.19660467360365716</v>
      </c>
      <c r="CZ2174" s="149">
        <f t="shared" si="332"/>
        <v>0.20358899110537643</v>
      </c>
      <c r="DA2174" s="149">
        <f t="shared" si="332"/>
        <v>0.20169638544709403</v>
      </c>
      <c r="DB2174" s="149">
        <f t="shared" si="332"/>
        <v>0.20749255636439659</v>
      </c>
      <c r="DC2174" s="149">
        <f t="shared" si="332"/>
        <v>0.21207282627252033</v>
      </c>
      <c r="DD2174" s="149">
        <f t="shared" si="332"/>
        <v>0.21778858488020264</v>
      </c>
      <c r="DE2174" s="149">
        <f t="shared" si="332"/>
        <v>0.22794911025737058</v>
      </c>
      <c r="DF2174" s="149">
        <f t="shared" si="332"/>
        <v>0.23771361305051483</v>
      </c>
      <c r="DG2174" s="149">
        <f t="shared" si="332"/>
        <v>0.24083802879788943</v>
      </c>
      <c r="DH2174" s="149">
        <f t="shared" si="332"/>
        <v>0.25208484153475563</v>
      </c>
      <c r="DI2174" s="149">
        <f t="shared" si="332"/>
        <v>0.2455373625805358</v>
      </c>
      <c r="DJ2174" s="149">
        <f t="shared" si="332"/>
        <v>0.24204218924292628</v>
      </c>
      <c r="DK2174" s="149">
        <f t="shared" si="332"/>
        <v>0.24688171692694155</v>
      </c>
      <c r="DL2174" s="149">
        <f t="shared" si="332"/>
        <v>0.25086555921886527</v>
      </c>
      <c r="DM2174" s="149">
        <f t="shared" si="332"/>
        <v>0.25525620511948105</v>
      </c>
      <c r="DN2174" s="149">
        <f t="shared" si="332"/>
        <v>0.25893133697767612</v>
      </c>
      <c r="DO2174" s="149">
        <f t="shared" si="332"/>
        <v>0.26254251309297089</v>
      </c>
      <c r="DP2174" s="149">
        <f t="shared" si="332"/>
        <v>0.26691842170724228</v>
      </c>
      <c r="DQ2174" s="149">
        <f t="shared" si="332"/>
        <v>0.27532818281550842</v>
      </c>
      <c r="DR2174" s="149">
        <f t="shared" si="332"/>
        <v>0.27525779688606355</v>
      </c>
      <c r="DS2174" s="149">
        <f t="shared" si="332"/>
        <v>0.27879395509650562</v>
      </c>
      <c r="DT2174" s="149">
        <f t="shared" si="332"/>
        <v>0.28158173076524173</v>
      </c>
      <c r="DU2174" s="149">
        <f t="shared" si="332"/>
        <v>0.27938355957791722</v>
      </c>
      <c r="DV2174" s="149">
        <f t="shared" si="332"/>
        <v>0.2873974818798129</v>
      </c>
      <c r="DW2174" s="149">
        <f t="shared" si="332"/>
        <v>0.28789575232013731</v>
      </c>
      <c r="DX2174" s="149"/>
      <c r="DY2174" s="123"/>
      <c r="DZ2174" s="123"/>
      <c r="EA2174" s="123"/>
      <c r="EB2174" s="123"/>
      <c r="EC2174" s="123"/>
      <c r="ED2174" s="123"/>
      <c r="EE2174" s="123"/>
      <c r="EF2174" s="123"/>
      <c r="EG2174" s="123"/>
      <c r="EH2174" s="123"/>
      <c r="EI2174" s="123"/>
      <c r="EJ2174" s="123"/>
      <c r="EK2174" s="123"/>
      <c r="EL2174" s="123"/>
      <c r="EM2174" s="123"/>
      <c r="EN2174" s="123"/>
      <c r="EO2174" s="123"/>
      <c r="EP2174" s="123"/>
      <c r="EQ2174" s="123"/>
      <c r="ER2174" s="123"/>
      <c r="ES2174" s="123"/>
      <c r="ET2174" s="123"/>
      <c r="EU2174" s="123"/>
      <c r="EV2174" s="123"/>
      <c r="EW2174" s="123"/>
      <c r="EX2174" s="123"/>
      <c r="EY2174" s="123"/>
      <c r="EZ2174" s="123"/>
      <c r="FA2174" s="123"/>
      <c r="FB2174" s="123"/>
      <c r="FC2174" s="123"/>
      <c r="FD2174" s="123"/>
      <c r="FE2174" s="123"/>
      <c r="FF2174" s="123"/>
      <c r="FG2174" s="123"/>
      <c r="FH2174" s="123"/>
      <c r="FI2174" s="123"/>
      <c r="FJ2174" s="123"/>
      <c r="FK2174" s="123"/>
      <c r="FL2174" s="123"/>
      <c r="FM2174" s="123"/>
      <c r="FN2174" s="123"/>
      <c r="FO2174" s="123"/>
      <c r="FP2174" s="123"/>
      <c r="FQ2174" s="123"/>
      <c r="FR2174" s="123"/>
      <c r="FS2174" s="123"/>
      <c r="FT2174" s="123"/>
      <c r="FU2174" s="123"/>
      <c r="FV2174" s="123"/>
      <c r="FW2174" s="123"/>
      <c r="FX2174" s="123"/>
      <c r="FY2174" s="123"/>
      <c r="FZ2174" s="123"/>
      <c r="GA2174" s="123"/>
      <c r="GB2174" s="123"/>
      <c r="GC2174" s="123"/>
      <c r="GD2174" s="123"/>
      <c r="GE2174" s="123"/>
      <c r="GF2174" s="123"/>
      <c r="GG2174" s="123"/>
      <c r="GH2174" s="123"/>
      <c r="GI2174" s="123"/>
      <c r="GJ2174" s="123"/>
      <c r="GK2174" s="123"/>
      <c r="GL2174" s="123"/>
      <c r="GM2174" s="123"/>
      <c r="GN2174" s="123"/>
      <c r="GO2174" s="123"/>
      <c r="GP2174" s="123"/>
      <c r="GQ2174" s="123"/>
      <c r="GR2174" s="123"/>
      <c r="GS2174" s="123"/>
      <c r="GT2174" s="123"/>
      <c r="GU2174" s="123"/>
      <c r="GV2174" s="123"/>
      <c r="GW2174" s="123"/>
      <c r="GX2174" s="123"/>
    </row>
    <row r="2175" spans="1:206" s="69" customFormat="1">
      <c r="A2175" s="193" t="s">
        <v>3542</v>
      </c>
      <c r="B2175" s="185" t="s">
        <v>3555</v>
      </c>
      <c r="C2175" s="67" t="s">
        <v>3533</v>
      </c>
      <c r="D2175" s="188" t="s">
        <v>3568</v>
      </c>
      <c r="E2175" s="115" t="s">
        <v>2897</v>
      </c>
      <c r="F2175" s="123"/>
      <c r="G2175" s="123"/>
      <c r="H2175" s="123"/>
      <c r="I2175" s="123"/>
      <c r="J2175" s="123"/>
      <c r="K2175" s="123"/>
      <c r="L2175" s="123"/>
      <c r="M2175" s="123"/>
      <c r="N2175" s="123"/>
      <c r="O2175" s="123"/>
      <c r="P2175" s="123"/>
      <c r="Q2175" s="123"/>
      <c r="R2175" s="123"/>
      <c r="S2175" s="123"/>
      <c r="T2175" s="123"/>
      <c r="U2175" s="123"/>
      <c r="V2175" s="123"/>
      <c r="W2175" s="123"/>
      <c r="X2175" s="123"/>
      <c r="Y2175" s="123"/>
      <c r="Z2175" s="123"/>
      <c r="AA2175" s="123"/>
      <c r="AB2175" s="123"/>
      <c r="AC2175" s="123"/>
      <c r="AD2175" s="123"/>
      <c r="AE2175" s="123"/>
      <c r="AF2175" s="123"/>
      <c r="AG2175" s="123"/>
      <c r="AH2175" s="123"/>
      <c r="AI2175" s="123"/>
      <c r="AJ2175" s="123"/>
      <c r="AK2175" s="123"/>
      <c r="AL2175" s="123"/>
      <c r="AM2175" s="123"/>
      <c r="AN2175" s="123"/>
      <c r="AO2175" s="123"/>
      <c r="AP2175" s="123"/>
      <c r="AQ2175" s="123"/>
      <c r="AR2175" s="123"/>
      <c r="AS2175" s="123"/>
      <c r="AT2175" s="123"/>
      <c r="AU2175" s="123"/>
      <c r="AV2175" s="123"/>
      <c r="AW2175" s="123"/>
      <c r="AX2175" s="123"/>
      <c r="AY2175" s="123"/>
      <c r="AZ2175" s="123"/>
      <c r="BA2175" s="123"/>
      <c r="BB2175" s="123"/>
      <c r="BC2175" s="123"/>
      <c r="BD2175" s="131"/>
      <c r="BE2175" s="123"/>
      <c r="BF2175" s="123"/>
      <c r="BG2175" s="123"/>
      <c r="BH2175" s="123"/>
      <c r="BI2175" s="131"/>
      <c r="BJ2175" s="123"/>
      <c r="BK2175" s="123"/>
      <c r="BL2175" s="123"/>
      <c r="BM2175" s="123"/>
      <c r="BN2175" s="123"/>
      <c r="BO2175" s="123"/>
      <c r="BP2175" s="123"/>
      <c r="BQ2175" s="123"/>
      <c r="BR2175" s="123"/>
      <c r="BS2175" s="123"/>
      <c r="BT2175" s="123"/>
      <c r="BU2175" s="123"/>
      <c r="BV2175" s="123"/>
      <c r="BW2175" s="123"/>
      <c r="BX2175" s="123"/>
      <c r="BY2175" s="123"/>
      <c r="BZ2175" s="123"/>
      <c r="CA2175" s="123"/>
      <c r="CB2175" s="123"/>
      <c r="CC2175" s="123"/>
      <c r="CD2175" s="123"/>
      <c r="CE2175" s="123"/>
      <c r="CF2175" s="123"/>
      <c r="CG2175" s="123"/>
      <c r="CH2175" s="123"/>
      <c r="CI2175" s="123"/>
      <c r="CJ2175" s="123"/>
      <c r="CK2175" s="123"/>
      <c r="CL2175" s="123"/>
      <c r="CM2175" s="123"/>
      <c r="CN2175" s="123"/>
      <c r="CO2175" s="123"/>
      <c r="CP2175" s="123"/>
      <c r="CQ2175" s="123"/>
      <c r="CR2175" s="149">
        <f t="shared" ref="CR2175:DW2175" si="333">CR1982/SUM(CR1896,CR1937,CR1982,CR2047,CR2079,CR2114)</f>
        <v>4.4704673676043798E-2</v>
      </c>
      <c r="CS2175" s="149">
        <f t="shared" si="333"/>
        <v>4.604985852764959E-2</v>
      </c>
      <c r="CT2175" s="149">
        <f t="shared" si="333"/>
        <v>4.6946324608078772E-2</v>
      </c>
      <c r="CU2175" s="149">
        <f t="shared" si="333"/>
        <v>4.7959965985721047E-2</v>
      </c>
      <c r="CV2175" s="149">
        <f t="shared" si="333"/>
        <v>4.9028898495767942E-2</v>
      </c>
      <c r="CW2175" s="149">
        <f t="shared" si="333"/>
        <v>4.9844048543494689E-2</v>
      </c>
      <c r="CX2175" s="149">
        <f t="shared" si="333"/>
        <v>5.0917399864448647E-2</v>
      </c>
      <c r="CY2175" s="149">
        <f t="shared" si="333"/>
        <v>5.171170379767339E-2</v>
      </c>
      <c r="CZ2175" s="149">
        <f t="shared" si="333"/>
        <v>4.9534498869049717E-2</v>
      </c>
      <c r="DA2175" s="149">
        <f t="shared" si="333"/>
        <v>4.9289284721783282E-2</v>
      </c>
      <c r="DB2175" s="149">
        <f t="shared" si="333"/>
        <v>4.9483621521476874E-2</v>
      </c>
      <c r="DC2175" s="149">
        <f t="shared" si="333"/>
        <v>4.7792264714203114E-2</v>
      </c>
      <c r="DD2175" s="149">
        <f t="shared" si="333"/>
        <v>5.5233175610017171E-2</v>
      </c>
      <c r="DE2175" s="149">
        <f t="shared" si="333"/>
        <v>5.1160578370919349E-2</v>
      </c>
      <c r="DF2175" s="149">
        <f t="shared" si="333"/>
        <v>5.0309769580566141E-2</v>
      </c>
      <c r="DG2175" s="149">
        <f t="shared" si="333"/>
        <v>5.0146704703848709E-2</v>
      </c>
      <c r="DH2175" s="149">
        <f t="shared" si="333"/>
        <v>5.424581955270006E-2</v>
      </c>
      <c r="DI2175" s="149">
        <f t="shared" si="333"/>
        <v>5.3018962938679366E-2</v>
      </c>
      <c r="DJ2175" s="149">
        <f t="shared" si="333"/>
        <v>5.2342611544357681E-2</v>
      </c>
      <c r="DK2175" s="149">
        <f t="shared" si="333"/>
        <v>4.7693486434180123E-2</v>
      </c>
      <c r="DL2175" s="149">
        <f t="shared" si="333"/>
        <v>5.5628463815422323E-2</v>
      </c>
      <c r="DM2175" s="149">
        <f t="shared" si="333"/>
        <v>5.9263234953174371E-2</v>
      </c>
      <c r="DN2175" s="149">
        <f t="shared" si="333"/>
        <v>5.675705010882183E-2</v>
      </c>
      <c r="DO2175" s="149">
        <f t="shared" si="333"/>
        <v>5.8551778983277798E-2</v>
      </c>
      <c r="DP2175" s="149">
        <f t="shared" si="333"/>
        <v>6.0034693860817348E-2</v>
      </c>
      <c r="DQ2175" s="149">
        <f t="shared" si="333"/>
        <v>5.962528222327327E-2</v>
      </c>
      <c r="DR2175" s="149">
        <f t="shared" si="333"/>
        <v>5.8040979432997408E-2</v>
      </c>
      <c r="DS2175" s="149">
        <f t="shared" si="333"/>
        <v>6.0087899076421092E-2</v>
      </c>
      <c r="DT2175" s="149">
        <f t="shared" si="333"/>
        <v>5.8603838596970478E-2</v>
      </c>
      <c r="DU2175" s="149">
        <f t="shared" si="333"/>
        <v>5.8683027661393015E-2</v>
      </c>
      <c r="DV2175" s="149">
        <f t="shared" si="333"/>
        <v>4.9921608627870456E-2</v>
      </c>
      <c r="DW2175" s="149">
        <f t="shared" si="333"/>
        <v>4.8632096299231993E-2</v>
      </c>
      <c r="DX2175" s="149"/>
      <c r="DY2175" s="123"/>
      <c r="DZ2175" s="123"/>
      <c r="EA2175" s="123"/>
      <c r="EB2175" s="123"/>
      <c r="EC2175" s="123"/>
      <c r="ED2175" s="123"/>
      <c r="EE2175" s="123"/>
      <c r="EF2175" s="123"/>
      <c r="EG2175" s="123"/>
      <c r="EH2175" s="123"/>
      <c r="EI2175" s="123"/>
      <c r="EJ2175" s="123"/>
      <c r="EK2175" s="123"/>
      <c r="EL2175" s="123"/>
      <c r="EM2175" s="123"/>
      <c r="EN2175" s="123"/>
      <c r="EO2175" s="123"/>
      <c r="EP2175" s="123"/>
      <c r="EQ2175" s="123"/>
      <c r="ER2175" s="123"/>
      <c r="ES2175" s="123"/>
      <c r="ET2175" s="123"/>
      <c r="EU2175" s="123"/>
      <c r="EV2175" s="123"/>
      <c r="EW2175" s="123"/>
      <c r="EX2175" s="123"/>
      <c r="EY2175" s="123"/>
      <c r="EZ2175" s="123"/>
      <c r="FA2175" s="123"/>
      <c r="FB2175" s="123"/>
      <c r="FC2175" s="123"/>
      <c r="FD2175" s="123"/>
      <c r="FE2175" s="123"/>
      <c r="FF2175" s="123"/>
      <c r="FG2175" s="123"/>
      <c r="FH2175" s="123"/>
      <c r="FI2175" s="123"/>
      <c r="FJ2175" s="123"/>
      <c r="FK2175" s="123"/>
      <c r="FL2175" s="123"/>
      <c r="FM2175" s="123"/>
      <c r="FN2175" s="123"/>
      <c r="FO2175" s="123"/>
      <c r="FP2175" s="123"/>
      <c r="FQ2175" s="123"/>
      <c r="FR2175" s="123"/>
      <c r="FS2175" s="123"/>
      <c r="FT2175" s="123"/>
      <c r="FU2175" s="123"/>
      <c r="FV2175" s="123"/>
      <c r="FW2175" s="123"/>
      <c r="FX2175" s="123"/>
      <c r="FY2175" s="123"/>
      <c r="FZ2175" s="123"/>
      <c r="GA2175" s="123"/>
      <c r="GB2175" s="123"/>
      <c r="GC2175" s="123"/>
      <c r="GD2175" s="123"/>
      <c r="GE2175" s="123"/>
      <c r="GF2175" s="123"/>
      <c r="GG2175" s="123"/>
      <c r="GH2175" s="123"/>
      <c r="GI2175" s="123"/>
      <c r="GJ2175" s="123"/>
      <c r="GK2175" s="123"/>
      <c r="GL2175" s="123"/>
      <c r="GM2175" s="123"/>
      <c r="GN2175" s="123"/>
      <c r="GO2175" s="123"/>
      <c r="GP2175" s="123"/>
      <c r="GQ2175" s="123"/>
      <c r="GR2175" s="123"/>
      <c r="GS2175" s="123"/>
      <c r="GT2175" s="123"/>
      <c r="GU2175" s="123"/>
      <c r="GV2175" s="123"/>
      <c r="GW2175" s="123"/>
      <c r="GX2175" s="123"/>
    </row>
    <row r="2176" spans="1:206" s="69" customFormat="1">
      <c r="A2176" s="193" t="s">
        <v>3542</v>
      </c>
      <c r="B2176" s="185" t="s">
        <v>3555</v>
      </c>
      <c r="C2176" s="67" t="s">
        <v>3533</v>
      </c>
      <c r="D2176" s="188" t="s">
        <v>3568</v>
      </c>
      <c r="E2176" s="115" t="s">
        <v>2898</v>
      </c>
      <c r="F2176" s="123"/>
      <c r="G2176" s="123"/>
      <c r="H2176" s="123"/>
      <c r="I2176" s="123"/>
      <c r="J2176" s="123"/>
      <c r="K2176" s="123"/>
      <c r="L2176" s="123"/>
      <c r="M2176" s="123"/>
      <c r="N2176" s="123"/>
      <c r="O2176" s="123"/>
      <c r="P2176" s="123"/>
      <c r="Q2176" s="123"/>
      <c r="R2176" s="123"/>
      <c r="S2176" s="123"/>
      <c r="T2176" s="123"/>
      <c r="U2176" s="123"/>
      <c r="V2176" s="123"/>
      <c r="W2176" s="123"/>
      <c r="X2176" s="123"/>
      <c r="Y2176" s="123"/>
      <c r="Z2176" s="123"/>
      <c r="AA2176" s="123"/>
      <c r="AB2176" s="123"/>
      <c r="AC2176" s="123"/>
      <c r="AD2176" s="123"/>
      <c r="AE2176" s="123"/>
      <c r="AF2176" s="123"/>
      <c r="AG2176" s="123"/>
      <c r="AH2176" s="123"/>
      <c r="AI2176" s="123"/>
      <c r="AJ2176" s="123"/>
      <c r="AK2176" s="123"/>
      <c r="AL2176" s="123"/>
      <c r="AM2176" s="123"/>
      <c r="AN2176" s="123"/>
      <c r="AO2176" s="123"/>
      <c r="AP2176" s="123"/>
      <c r="AQ2176" s="123"/>
      <c r="AR2176" s="123"/>
      <c r="AS2176" s="123"/>
      <c r="AT2176" s="123"/>
      <c r="AU2176" s="123"/>
      <c r="AV2176" s="123"/>
      <c r="AW2176" s="123"/>
      <c r="AX2176" s="123"/>
      <c r="AY2176" s="123"/>
      <c r="AZ2176" s="123"/>
      <c r="BA2176" s="123"/>
      <c r="BB2176" s="123"/>
      <c r="BC2176" s="123"/>
      <c r="BD2176" s="131"/>
      <c r="BE2176" s="123"/>
      <c r="BF2176" s="123"/>
      <c r="BG2176" s="123"/>
      <c r="BH2176" s="123"/>
      <c r="BI2176" s="131"/>
      <c r="BJ2176" s="123"/>
      <c r="BK2176" s="123"/>
      <c r="BL2176" s="123"/>
      <c r="BM2176" s="123"/>
      <c r="BN2176" s="123"/>
      <c r="BO2176" s="123"/>
      <c r="BP2176" s="123"/>
      <c r="BQ2176" s="123"/>
      <c r="BR2176" s="123"/>
      <c r="BS2176" s="123"/>
      <c r="BT2176" s="123"/>
      <c r="BU2176" s="123"/>
      <c r="BV2176" s="123"/>
      <c r="BW2176" s="123"/>
      <c r="BX2176" s="123"/>
      <c r="BY2176" s="123"/>
      <c r="BZ2176" s="123"/>
      <c r="CA2176" s="123"/>
      <c r="CB2176" s="123"/>
      <c r="CC2176" s="123"/>
      <c r="CD2176" s="123"/>
      <c r="CE2176" s="123"/>
      <c r="CF2176" s="123"/>
      <c r="CG2176" s="123"/>
      <c r="CH2176" s="123"/>
      <c r="CI2176" s="123"/>
      <c r="CJ2176" s="123"/>
      <c r="CK2176" s="123"/>
      <c r="CL2176" s="123"/>
      <c r="CM2176" s="123"/>
      <c r="CN2176" s="123"/>
      <c r="CO2176" s="123"/>
      <c r="CP2176" s="123"/>
      <c r="CQ2176" s="123"/>
      <c r="CR2176" s="149">
        <f t="shared" ref="CR2176:DW2176" si="334">CR2047/SUM(CR1896,CR1937,CR1982,CR2047,CR2079,CR2114)</f>
        <v>0.21429069163417064</v>
      </c>
      <c r="CS2176" s="149">
        <f t="shared" si="334"/>
        <v>0.21039686737356331</v>
      </c>
      <c r="CT2176" s="149">
        <f t="shared" si="334"/>
        <v>0.20409723028938359</v>
      </c>
      <c r="CU2176" s="149">
        <f t="shared" si="334"/>
        <v>0.19713806218043123</v>
      </c>
      <c r="CV2176" s="149">
        <f t="shared" si="334"/>
        <v>0.19171828847388156</v>
      </c>
      <c r="CW2176" s="149">
        <f t="shared" si="334"/>
        <v>0.18617604023593171</v>
      </c>
      <c r="CX2176" s="149">
        <f t="shared" si="334"/>
        <v>0.18202793984674459</v>
      </c>
      <c r="CY2176" s="149">
        <f t="shared" si="334"/>
        <v>0.17516752873085395</v>
      </c>
      <c r="CZ2176" s="149">
        <f t="shared" si="334"/>
        <v>0.17085271067506277</v>
      </c>
      <c r="DA2176" s="149">
        <f t="shared" si="334"/>
        <v>0.17344061891553947</v>
      </c>
      <c r="DB2176" s="149">
        <f t="shared" si="334"/>
        <v>0.16026667991580584</v>
      </c>
      <c r="DC2176" s="149">
        <f t="shared" si="334"/>
        <v>0.15977528623055373</v>
      </c>
      <c r="DD2176" s="149">
        <f t="shared" si="334"/>
        <v>0.16561314623433129</v>
      </c>
      <c r="DE2176" s="149">
        <f t="shared" si="334"/>
        <v>0.17195710996428631</v>
      </c>
      <c r="DF2176" s="149">
        <f t="shared" si="334"/>
        <v>0.16935478651147989</v>
      </c>
      <c r="DG2176" s="149">
        <f t="shared" si="334"/>
        <v>0.16652169276759729</v>
      </c>
      <c r="DH2176" s="149">
        <f t="shared" si="334"/>
        <v>0.16477884271501436</v>
      </c>
      <c r="DI2176" s="149">
        <f t="shared" si="334"/>
        <v>0.16826493690422262</v>
      </c>
      <c r="DJ2176" s="149">
        <f t="shared" si="334"/>
        <v>0.17275319189580526</v>
      </c>
      <c r="DK2176" s="149">
        <f t="shared" si="334"/>
        <v>0.17342265568518944</v>
      </c>
      <c r="DL2176" s="149">
        <f t="shared" si="334"/>
        <v>0.17511230204010783</v>
      </c>
      <c r="DM2176" s="149">
        <f t="shared" si="334"/>
        <v>0.16694719878457323</v>
      </c>
      <c r="DN2176" s="149">
        <f t="shared" si="334"/>
        <v>0.1672921299805043</v>
      </c>
      <c r="DO2176" s="149">
        <f t="shared" si="334"/>
        <v>0.17170722514962575</v>
      </c>
      <c r="DP2176" s="149">
        <f t="shared" si="334"/>
        <v>0.17060442437974443</v>
      </c>
      <c r="DQ2176" s="149">
        <f t="shared" si="334"/>
        <v>0.1757580399386203</v>
      </c>
      <c r="DR2176" s="149">
        <f t="shared" si="334"/>
        <v>0.17672879600019237</v>
      </c>
      <c r="DS2176" s="149">
        <f t="shared" si="334"/>
        <v>0.17956715407576132</v>
      </c>
      <c r="DT2176" s="149">
        <f t="shared" si="334"/>
        <v>0.18583789930232703</v>
      </c>
      <c r="DU2176" s="149">
        <f t="shared" si="334"/>
        <v>0.19114695745684201</v>
      </c>
      <c r="DV2176" s="149">
        <f t="shared" si="334"/>
        <v>0.21216127214703093</v>
      </c>
      <c r="DW2176" s="149">
        <f t="shared" si="334"/>
        <v>0.19182586494565848</v>
      </c>
      <c r="DX2176" s="149"/>
      <c r="DY2176" s="123"/>
      <c r="DZ2176" s="123"/>
      <c r="EA2176" s="123"/>
      <c r="EB2176" s="123"/>
      <c r="EC2176" s="123"/>
      <c r="ED2176" s="123"/>
      <c r="EE2176" s="123"/>
      <c r="EF2176" s="123"/>
      <c r="EG2176" s="123"/>
      <c r="EH2176" s="123"/>
      <c r="EI2176" s="123"/>
      <c r="EJ2176" s="123"/>
      <c r="EK2176" s="123"/>
      <c r="EL2176" s="123"/>
      <c r="EM2176" s="123"/>
      <c r="EN2176" s="123"/>
      <c r="EO2176" s="123"/>
      <c r="EP2176" s="123"/>
      <c r="EQ2176" s="123"/>
      <c r="ER2176" s="123"/>
      <c r="ES2176" s="123"/>
      <c r="ET2176" s="123"/>
      <c r="EU2176" s="123"/>
      <c r="EV2176" s="123"/>
      <c r="EW2176" s="123"/>
      <c r="EX2176" s="123"/>
      <c r="EY2176" s="123"/>
      <c r="EZ2176" s="123"/>
      <c r="FA2176" s="123"/>
      <c r="FB2176" s="123"/>
      <c r="FC2176" s="123"/>
      <c r="FD2176" s="123"/>
      <c r="FE2176" s="123"/>
      <c r="FF2176" s="123"/>
      <c r="FG2176" s="123"/>
      <c r="FH2176" s="123"/>
      <c r="FI2176" s="123"/>
      <c r="FJ2176" s="123"/>
      <c r="FK2176" s="123"/>
      <c r="FL2176" s="123"/>
      <c r="FM2176" s="123"/>
      <c r="FN2176" s="123"/>
      <c r="FO2176" s="123"/>
      <c r="FP2176" s="123"/>
      <c r="FQ2176" s="123"/>
      <c r="FR2176" s="123"/>
      <c r="FS2176" s="123"/>
      <c r="FT2176" s="123"/>
      <c r="FU2176" s="123"/>
      <c r="FV2176" s="123"/>
      <c r="FW2176" s="123"/>
      <c r="FX2176" s="123"/>
      <c r="FY2176" s="123"/>
      <c r="FZ2176" s="123"/>
      <c r="GA2176" s="123"/>
      <c r="GB2176" s="123"/>
      <c r="GC2176" s="123"/>
      <c r="GD2176" s="123"/>
      <c r="GE2176" s="123"/>
      <c r="GF2176" s="123"/>
      <c r="GG2176" s="123"/>
      <c r="GH2176" s="123"/>
      <c r="GI2176" s="123"/>
      <c r="GJ2176" s="123"/>
      <c r="GK2176" s="123"/>
      <c r="GL2176" s="123"/>
      <c r="GM2176" s="123"/>
      <c r="GN2176" s="123"/>
      <c r="GO2176" s="123"/>
      <c r="GP2176" s="123"/>
      <c r="GQ2176" s="123"/>
      <c r="GR2176" s="123"/>
      <c r="GS2176" s="123"/>
      <c r="GT2176" s="123"/>
      <c r="GU2176" s="123"/>
      <c r="GV2176" s="123"/>
      <c r="GW2176" s="123"/>
      <c r="GX2176" s="123"/>
    </row>
    <row r="2177" spans="1:206" s="69" customFormat="1">
      <c r="A2177" s="193" t="s">
        <v>3542</v>
      </c>
      <c r="B2177" s="185" t="s">
        <v>3555</v>
      </c>
      <c r="C2177" s="67" t="s">
        <v>3533</v>
      </c>
      <c r="D2177" s="188" t="s">
        <v>3568</v>
      </c>
      <c r="E2177" s="115" t="s">
        <v>2899</v>
      </c>
      <c r="F2177" s="123"/>
      <c r="G2177" s="123"/>
      <c r="H2177" s="123"/>
      <c r="I2177" s="123"/>
      <c r="J2177" s="123"/>
      <c r="K2177" s="123"/>
      <c r="L2177" s="123"/>
      <c r="M2177" s="123"/>
      <c r="N2177" s="123"/>
      <c r="O2177" s="123"/>
      <c r="P2177" s="123"/>
      <c r="Q2177" s="123"/>
      <c r="R2177" s="123"/>
      <c r="S2177" s="123"/>
      <c r="T2177" s="123"/>
      <c r="U2177" s="123"/>
      <c r="V2177" s="123"/>
      <c r="W2177" s="123"/>
      <c r="X2177" s="123"/>
      <c r="Y2177" s="123"/>
      <c r="Z2177" s="123"/>
      <c r="AA2177" s="123"/>
      <c r="AB2177" s="123"/>
      <c r="AC2177" s="123"/>
      <c r="AD2177" s="123"/>
      <c r="AE2177" s="123"/>
      <c r="AF2177" s="123"/>
      <c r="AG2177" s="123"/>
      <c r="AH2177" s="123"/>
      <c r="AI2177" s="123"/>
      <c r="AJ2177" s="123"/>
      <c r="AK2177" s="123"/>
      <c r="AL2177" s="123"/>
      <c r="AM2177" s="123"/>
      <c r="AN2177" s="123"/>
      <c r="AO2177" s="123"/>
      <c r="AP2177" s="123"/>
      <c r="AQ2177" s="123"/>
      <c r="AR2177" s="123"/>
      <c r="AS2177" s="123"/>
      <c r="AT2177" s="123"/>
      <c r="AU2177" s="123"/>
      <c r="AV2177" s="123"/>
      <c r="AW2177" s="123"/>
      <c r="AX2177" s="123"/>
      <c r="AY2177" s="123"/>
      <c r="AZ2177" s="123"/>
      <c r="BA2177" s="123"/>
      <c r="BB2177" s="123"/>
      <c r="BC2177" s="123"/>
      <c r="BD2177" s="131"/>
      <c r="BE2177" s="123"/>
      <c r="BF2177" s="123"/>
      <c r="BG2177" s="123"/>
      <c r="BH2177" s="123"/>
      <c r="BI2177" s="131"/>
      <c r="BJ2177" s="123"/>
      <c r="BK2177" s="123"/>
      <c r="BL2177" s="123"/>
      <c r="BM2177" s="123"/>
      <c r="BN2177" s="123"/>
      <c r="BO2177" s="123"/>
      <c r="BP2177" s="123"/>
      <c r="BQ2177" s="123"/>
      <c r="BR2177" s="123"/>
      <c r="BS2177" s="123"/>
      <c r="BT2177" s="123"/>
      <c r="BU2177" s="123"/>
      <c r="BV2177" s="123"/>
      <c r="BW2177" s="123"/>
      <c r="BX2177" s="123"/>
      <c r="BY2177" s="123"/>
      <c r="BZ2177" s="123"/>
      <c r="CA2177" s="123"/>
      <c r="CB2177" s="123"/>
      <c r="CC2177" s="123"/>
      <c r="CD2177" s="123"/>
      <c r="CE2177" s="123"/>
      <c r="CF2177" s="123"/>
      <c r="CG2177" s="123"/>
      <c r="CH2177" s="123"/>
      <c r="CI2177" s="123"/>
      <c r="CJ2177" s="123"/>
      <c r="CK2177" s="123"/>
      <c r="CL2177" s="123"/>
      <c r="CM2177" s="123"/>
      <c r="CN2177" s="123"/>
      <c r="CO2177" s="123"/>
      <c r="CP2177" s="123"/>
      <c r="CQ2177" s="123"/>
      <c r="CR2177" s="149"/>
      <c r="CS2177" s="149"/>
      <c r="CT2177" s="149"/>
      <c r="CU2177" s="149"/>
      <c r="CV2177" s="149"/>
      <c r="CW2177" s="149"/>
      <c r="CX2177" s="149"/>
      <c r="CY2177" s="149"/>
      <c r="CZ2177" s="149"/>
      <c r="DA2177" s="149"/>
      <c r="DB2177" s="149">
        <f t="shared" ref="DB2177:DW2177" si="335">DB2079/SUM(DB1896,DB1937,DB1982,DB2047,DB2079,DB2114)</f>
        <v>2.8472030734320936E-6</v>
      </c>
      <c r="DC2177" s="149">
        <f t="shared" si="335"/>
        <v>3.3540609484153308E-6</v>
      </c>
      <c r="DD2177" s="149">
        <f t="shared" si="335"/>
        <v>3.5849562400126539E-6</v>
      </c>
      <c r="DE2177" s="149">
        <f t="shared" si="335"/>
        <v>3.8906230733227033E-6</v>
      </c>
      <c r="DF2177" s="149">
        <f t="shared" si="335"/>
        <v>4.3260482434089801E-6</v>
      </c>
      <c r="DG2177" s="149">
        <f t="shared" si="335"/>
        <v>4.4374832081330142E-6</v>
      </c>
      <c r="DH2177" s="149">
        <f t="shared" si="335"/>
        <v>5.1463230693659461E-6</v>
      </c>
      <c r="DI2177" s="149">
        <f t="shared" si="335"/>
        <v>5.3876244845356096E-6</v>
      </c>
      <c r="DJ2177" s="149">
        <f t="shared" si="335"/>
        <v>7.2500660249924599E-6</v>
      </c>
      <c r="DK2177" s="149">
        <f t="shared" si="335"/>
        <v>1.0004655970578443E-5</v>
      </c>
      <c r="DL2177" s="149">
        <f t="shared" si="335"/>
        <v>1.3847967982380371E-5</v>
      </c>
      <c r="DM2177" s="149">
        <f t="shared" si="335"/>
        <v>2.2146537053630328E-5</v>
      </c>
      <c r="DN2177" s="149">
        <f t="shared" si="335"/>
        <v>4.6567520215618538E-5</v>
      </c>
      <c r="DO2177" s="149">
        <f t="shared" si="335"/>
        <v>7.646825726484067E-5</v>
      </c>
      <c r="DP2177" s="149">
        <f t="shared" si="335"/>
        <v>1.5435929423182141E-4</v>
      </c>
      <c r="DQ2177" s="149">
        <f t="shared" si="335"/>
        <v>3.3673567903482507E-4</v>
      </c>
      <c r="DR2177" s="149">
        <f t="shared" si="335"/>
        <v>6.0447874425562185E-4</v>
      </c>
      <c r="DS2177" s="149">
        <f t="shared" si="335"/>
        <v>9.5154470659781663E-4</v>
      </c>
      <c r="DT2177" s="149">
        <f t="shared" si="335"/>
        <v>1.578323919429207E-3</v>
      </c>
      <c r="DU2177" s="149">
        <f t="shared" si="335"/>
        <v>2.8972663556203122E-3</v>
      </c>
      <c r="DV2177" s="149">
        <f t="shared" si="335"/>
        <v>4.2696466391685516E-3</v>
      </c>
      <c r="DW2177" s="149">
        <f t="shared" si="335"/>
        <v>5.6360850662510514E-3</v>
      </c>
      <c r="DX2177" s="144"/>
      <c r="DY2177" s="132"/>
      <c r="DZ2177" s="132"/>
      <c r="EA2177" s="132"/>
      <c r="EB2177" s="132"/>
      <c r="EC2177" s="132"/>
      <c r="ED2177" s="132"/>
      <c r="EE2177" s="132"/>
      <c r="EF2177" s="132"/>
      <c r="EG2177" s="132"/>
      <c r="EH2177" s="132"/>
      <c r="EI2177" s="132"/>
      <c r="EJ2177" s="132"/>
      <c r="EK2177" s="132"/>
      <c r="EL2177" s="132"/>
      <c r="EM2177" s="132"/>
      <c r="EN2177" s="132"/>
      <c r="EO2177" s="132"/>
      <c r="EP2177" s="132"/>
      <c r="EQ2177" s="132"/>
      <c r="ER2177" s="132"/>
      <c r="ES2177" s="132"/>
      <c r="ET2177" s="132"/>
      <c r="EU2177" s="132"/>
      <c r="EV2177" s="132"/>
      <c r="EW2177" s="132"/>
      <c r="EX2177" s="132"/>
      <c r="EY2177" s="132"/>
      <c r="EZ2177" s="132"/>
      <c r="FA2177" s="132"/>
      <c r="FB2177" s="132"/>
      <c r="FC2177" s="132"/>
      <c r="FD2177" s="132"/>
      <c r="FE2177" s="132"/>
      <c r="FF2177" s="132"/>
      <c r="FG2177" s="132"/>
      <c r="FH2177" s="132"/>
      <c r="FI2177" s="132"/>
      <c r="FJ2177" s="132"/>
      <c r="FK2177" s="132"/>
      <c r="FL2177" s="132"/>
      <c r="FM2177" s="132"/>
      <c r="FN2177" s="132"/>
      <c r="FO2177" s="132"/>
      <c r="FP2177" s="132"/>
      <c r="FQ2177" s="132"/>
      <c r="FR2177" s="132"/>
      <c r="FS2177" s="132"/>
      <c r="FT2177" s="132"/>
      <c r="FU2177" s="132"/>
      <c r="FV2177" s="132"/>
      <c r="FW2177" s="132"/>
      <c r="FX2177" s="132"/>
      <c r="FY2177" s="132"/>
      <c r="FZ2177" s="132"/>
      <c r="GA2177" s="132"/>
      <c r="GB2177" s="132"/>
      <c r="GC2177" s="132"/>
      <c r="GD2177" s="132"/>
      <c r="GE2177" s="132"/>
      <c r="GF2177" s="132"/>
      <c r="GG2177" s="132"/>
      <c r="GH2177" s="132"/>
      <c r="GI2177" s="132"/>
      <c r="GJ2177" s="132"/>
      <c r="GK2177" s="132"/>
      <c r="GL2177" s="132"/>
      <c r="GM2177" s="132"/>
      <c r="GN2177" s="132"/>
      <c r="GO2177" s="132"/>
      <c r="GP2177" s="132"/>
      <c r="GQ2177" s="132"/>
      <c r="GR2177" s="132"/>
      <c r="GS2177" s="132"/>
      <c r="GT2177" s="132"/>
      <c r="GU2177" s="132"/>
      <c r="GV2177" s="132"/>
      <c r="GW2177" s="132"/>
      <c r="GX2177" s="123">
        <v>0.35</v>
      </c>
    </row>
    <row r="2178" spans="1:206" s="69" customFormat="1">
      <c r="A2178" s="193" t="s">
        <v>3542</v>
      </c>
      <c r="B2178" s="185" t="s">
        <v>3555</v>
      </c>
      <c r="C2178" s="67" t="s">
        <v>3533</v>
      </c>
      <c r="D2178" s="188" t="s">
        <v>3568</v>
      </c>
      <c r="E2178" s="115" t="s">
        <v>2900</v>
      </c>
      <c r="F2178" s="123"/>
      <c r="G2178" s="123"/>
      <c r="H2178" s="123"/>
      <c r="I2178" s="123"/>
      <c r="J2178" s="123"/>
      <c r="K2178" s="123"/>
      <c r="L2178" s="123"/>
      <c r="M2178" s="123"/>
      <c r="N2178" s="123"/>
      <c r="O2178" s="123"/>
      <c r="P2178" s="123"/>
      <c r="Q2178" s="123"/>
      <c r="R2178" s="123"/>
      <c r="S2178" s="123"/>
      <c r="T2178" s="123"/>
      <c r="U2178" s="123"/>
      <c r="V2178" s="123"/>
      <c r="W2178" s="123"/>
      <c r="X2178" s="123"/>
      <c r="Y2178" s="123"/>
      <c r="Z2178" s="123"/>
      <c r="AA2178" s="123"/>
      <c r="AB2178" s="123"/>
      <c r="AC2178" s="123"/>
      <c r="AD2178" s="123"/>
      <c r="AE2178" s="123"/>
      <c r="AF2178" s="123"/>
      <c r="AG2178" s="123"/>
      <c r="AH2178" s="123"/>
      <c r="AI2178" s="123"/>
      <c r="AJ2178" s="123"/>
      <c r="AK2178" s="123"/>
      <c r="AL2178" s="123"/>
      <c r="AM2178" s="123"/>
      <c r="AN2178" s="123"/>
      <c r="AO2178" s="123"/>
      <c r="AP2178" s="123"/>
      <c r="AQ2178" s="123"/>
      <c r="AR2178" s="123"/>
      <c r="AS2178" s="123"/>
      <c r="AT2178" s="123"/>
      <c r="AU2178" s="123"/>
      <c r="AV2178" s="123"/>
      <c r="AW2178" s="123"/>
      <c r="AX2178" s="123"/>
      <c r="AY2178" s="123"/>
      <c r="AZ2178" s="123"/>
      <c r="BA2178" s="123"/>
      <c r="BB2178" s="123"/>
      <c r="BC2178" s="123"/>
      <c r="BD2178" s="131"/>
      <c r="BE2178" s="123"/>
      <c r="BF2178" s="123"/>
      <c r="BG2178" s="123"/>
      <c r="BH2178" s="123"/>
      <c r="BI2178" s="131"/>
      <c r="BJ2178" s="123"/>
      <c r="BK2178" s="123"/>
      <c r="BL2178" s="123"/>
      <c r="BM2178" s="123"/>
      <c r="BN2178" s="123"/>
      <c r="BO2178" s="123"/>
      <c r="BP2178" s="123"/>
      <c r="BQ2178" s="123"/>
      <c r="BR2178" s="123"/>
      <c r="BS2178" s="123"/>
      <c r="BT2178" s="123"/>
      <c r="BU2178" s="123"/>
      <c r="BV2178" s="123"/>
      <c r="BW2178" s="123"/>
      <c r="BX2178" s="123"/>
      <c r="BY2178" s="123"/>
      <c r="BZ2178" s="123"/>
      <c r="CA2178" s="123"/>
      <c r="CB2178" s="123"/>
      <c r="CC2178" s="123"/>
      <c r="CD2178" s="123"/>
      <c r="CE2178" s="123"/>
      <c r="CF2178" s="123"/>
      <c r="CG2178" s="123"/>
      <c r="CH2178" s="123"/>
      <c r="CI2178" s="123"/>
      <c r="CJ2178" s="123"/>
      <c r="CK2178" s="123"/>
      <c r="CL2178" s="123"/>
      <c r="CM2178" s="123"/>
      <c r="CN2178" s="123"/>
      <c r="CO2178" s="123"/>
      <c r="CP2178" s="123"/>
      <c r="CQ2178" s="123"/>
      <c r="CR2178" s="149"/>
      <c r="CS2178" s="149"/>
      <c r="CT2178" s="149"/>
      <c r="CU2178" s="149"/>
      <c r="CV2178" s="149"/>
      <c r="CW2178" s="149"/>
      <c r="CX2178" s="149"/>
      <c r="CY2178" s="149"/>
      <c r="CZ2178" s="149"/>
      <c r="DA2178" s="149"/>
      <c r="DB2178" s="149">
        <f t="shared" ref="DB2178:DW2178" si="336">DB2114/SUM(DB1896,DB1937,DB1982,DB2047,DB2079,DB2114)</f>
        <v>3.9463551688125296E-5</v>
      </c>
      <c r="DC2178" s="149">
        <f t="shared" si="336"/>
        <v>5.8487731323294584E-5</v>
      </c>
      <c r="DD2178" s="149">
        <f t="shared" si="336"/>
        <v>7.8533060074947663E-5</v>
      </c>
      <c r="DE2178" s="149">
        <f t="shared" si="336"/>
        <v>7.416122038091081E-5</v>
      </c>
      <c r="DF2178" s="149">
        <f t="shared" si="336"/>
        <v>8.4748586543581699E-5</v>
      </c>
      <c r="DG2178" s="149">
        <f t="shared" si="336"/>
        <v>7.9875769214028726E-5</v>
      </c>
      <c r="DH2178" s="149">
        <f t="shared" si="336"/>
        <v>1.1248925317091978E-4</v>
      </c>
      <c r="DI2178" s="149">
        <f t="shared" si="336"/>
        <v>1.8066509858657233E-4</v>
      </c>
      <c r="DJ2178" s="149">
        <f t="shared" si="336"/>
        <v>2.3650744573323803E-4</v>
      </c>
      <c r="DK2178" s="149">
        <f t="shared" si="336"/>
        <v>3.3028127874601594E-4</v>
      </c>
      <c r="DL2178" s="149">
        <f t="shared" si="336"/>
        <v>5.5230626936044218E-4</v>
      </c>
      <c r="DM2178" s="149">
        <f t="shared" si="336"/>
        <v>6.8891624036800016E-4</v>
      </c>
      <c r="DN2178" s="149">
        <f t="shared" si="336"/>
        <v>1.3060945584280265E-3</v>
      </c>
      <c r="DO2178" s="149">
        <f t="shared" si="336"/>
        <v>1.5931334032772881E-3</v>
      </c>
      <c r="DP2178" s="149">
        <f t="shared" si="336"/>
        <v>2.647017576120873E-3</v>
      </c>
      <c r="DQ2178" s="149">
        <f t="shared" si="336"/>
        <v>4.2451862554520343E-3</v>
      </c>
      <c r="DR2178" s="149">
        <f t="shared" si="336"/>
        <v>5.9337988515862959E-3</v>
      </c>
      <c r="DS2178" s="149">
        <f t="shared" si="336"/>
        <v>7.0694434289522903E-3</v>
      </c>
      <c r="DT2178" s="149">
        <f t="shared" si="336"/>
        <v>8.5403268351600132E-3</v>
      </c>
      <c r="DU2178" s="149">
        <f t="shared" si="336"/>
        <v>1.0430446279664891E-2</v>
      </c>
      <c r="DV2178" s="149">
        <f t="shared" si="336"/>
        <v>1.251656485817885E-2</v>
      </c>
      <c r="DW2178" s="149">
        <f t="shared" si="336"/>
        <v>1.4061676959094726E-2</v>
      </c>
      <c r="DX2178" s="144"/>
      <c r="DY2178" s="144"/>
      <c r="DZ2178" s="144"/>
      <c r="EA2178" s="144"/>
      <c r="EB2178" s="144"/>
      <c r="EC2178" s="144"/>
      <c r="ED2178" s="144"/>
      <c r="EE2178" s="144"/>
      <c r="EF2178" s="144"/>
      <c r="EG2178" s="144"/>
      <c r="EH2178" s="144"/>
      <c r="EI2178" s="144"/>
      <c r="EJ2178" s="144"/>
      <c r="EK2178" s="144"/>
      <c r="EL2178" s="144"/>
      <c r="EM2178" s="144"/>
      <c r="EN2178" s="144"/>
      <c r="EO2178" s="144"/>
      <c r="EP2178" s="144"/>
      <c r="EQ2178" s="144"/>
      <c r="ER2178" s="144"/>
      <c r="ES2178" s="144"/>
      <c r="ET2178" s="144"/>
      <c r="EU2178" s="144"/>
      <c r="EV2178" s="144"/>
      <c r="EW2178" s="144"/>
      <c r="EX2178" s="144"/>
      <c r="EY2178" s="144"/>
      <c r="EZ2178" s="144"/>
      <c r="FA2178" s="144"/>
      <c r="FB2178" s="144"/>
      <c r="FC2178" s="144"/>
      <c r="FD2178" s="144"/>
      <c r="FE2178" s="144"/>
      <c r="FF2178" s="144"/>
      <c r="FG2178" s="144"/>
      <c r="FH2178" s="144"/>
      <c r="FI2178" s="144"/>
      <c r="FJ2178" s="144"/>
      <c r="FK2178" s="144"/>
      <c r="FL2178" s="144"/>
      <c r="FM2178" s="144"/>
      <c r="FN2178" s="144"/>
      <c r="FO2178" s="144"/>
      <c r="FP2178" s="144"/>
      <c r="FQ2178" s="144"/>
      <c r="FR2178" s="144"/>
      <c r="FS2178" s="144"/>
      <c r="FT2178" s="144"/>
      <c r="FU2178" s="144"/>
      <c r="FV2178" s="144"/>
      <c r="FW2178" s="144"/>
      <c r="FX2178" s="144"/>
      <c r="FY2178" s="144"/>
      <c r="FZ2178" s="144"/>
      <c r="GA2178" s="144"/>
      <c r="GB2178" s="144"/>
      <c r="GC2178" s="144"/>
      <c r="GD2178" s="144"/>
      <c r="GE2178" s="144"/>
      <c r="GF2178" s="144"/>
      <c r="GG2178" s="144"/>
      <c r="GH2178" s="144"/>
      <c r="GI2178" s="144"/>
      <c r="GJ2178" s="144"/>
      <c r="GK2178" s="144"/>
      <c r="GL2178" s="144"/>
      <c r="GM2178" s="144"/>
      <c r="GN2178" s="144"/>
      <c r="GO2178" s="144"/>
      <c r="GP2178" s="144"/>
      <c r="GQ2178" s="144"/>
      <c r="GR2178" s="144"/>
      <c r="GS2178" s="144"/>
      <c r="GT2178" s="144"/>
      <c r="GU2178" s="144"/>
      <c r="GV2178" s="144"/>
      <c r="GW2178" s="144"/>
      <c r="GX2178" s="123">
        <v>0.15</v>
      </c>
    </row>
    <row r="2179" spans="1:206" s="69" customFormat="1">
      <c r="A2179" s="193" t="s">
        <v>3542</v>
      </c>
      <c r="B2179" s="185" t="s">
        <v>3555</v>
      </c>
      <c r="C2179" s="67" t="s">
        <v>3533</v>
      </c>
      <c r="D2179" s="188" t="s">
        <v>3568</v>
      </c>
      <c r="E2179" s="115" t="s">
        <v>2901</v>
      </c>
      <c r="F2179" s="123"/>
      <c r="G2179" s="123"/>
      <c r="H2179" s="123"/>
      <c r="I2179" s="123"/>
      <c r="J2179" s="123"/>
      <c r="K2179" s="123"/>
      <c r="L2179" s="123"/>
      <c r="M2179" s="123"/>
      <c r="N2179" s="123"/>
      <c r="O2179" s="123"/>
      <c r="P2179" s="123"/>
      <c r="Q2179" s="123"/>
      <c r="R2179" s="123"/>
      <c r="S2179" s="123"/>
      <c r="T2179" s="123"/>
      <c r="U2179" s="123"/>
      <c r="V2179" s="123"/>
      <c r="W2179" s="123"/>
      <c r="X2179" s="123"/>
      <c r="Y2179" s="123"/>
      <c r="Z2179" s="123"/>
      <c r="AA2179" s="123"/>
      <c r="AB2179" s="123"/>
      <c r="AC2179" s="123"/>
      <c r="AD2179" s="123"/>
      <c r="AE2179" s="123"/>
      <c r="AF2179" s="123"/>
      <c r="AG2179" s="123"/>
      <c r="AH2179" s="123"/>
      <c r="AI2179" s="123"/>
      <c r="AJ2179" s="123"/>
      <c r="AK2179" s="123"/>
      <c r="AL2179" s="123"/>
      <c r="AM2179" s="123"/>
      <c r="AN2179" s="123"/>
      <c r="AO2179" s="123"/>
      <c r="AP2179" s="123"/>
      <c r="AQ2179" s="123"/>
      <c r="AR2179" s="123"/>
      <c r="AS2179" s="123"/>
      <c r="AT2179" s="123"/>
      <c r="AU2179" s="123"/>
      <c r="AV2179" s="123"/>
      <c r="AW2179" s="123"/>
      <c r="AX2179" s="123"/>
      <c r="AY2179" s="123"/>
      <c r="AZ2179" s="123"/>
      <c r="BA2179" s="123"/>
      <c r="BB2179" s="123"/>
      <c r="BC2179" s="123"/>
      <c r="BD2179" s="131"/>
      <c r="BE2179" s="123"/>
      <c r="BF2179" s="123"/>
      <c r="BG2179" s="123"/>
      <c r="BH2179" s="123"/>
      <c r="BI2179" s="131"/>
      <c r="BJ2179" s="123"/>
      <c r="BK2179" s="123"/>
      <c r="BL2179" s="123"/>
      <c r="BM2179" s="123"/>
      <c r="BN2179" s="123"/>
      <c r="BO2179" s="123"/>
      <c r="BP2179" s="123"/>
      <c r="BQ2179" s="123"/>
      <c r="BR2179" s="123"/>
      <c r="BS2179" s="123"/>
      <c r="BT2179" s="123"/>
      <c r="BU2179" s="123"/>
      <c r="BV2179" s="123"/>
      <c r="BW2179" s="123"/>
      <c r="BX2179" s="123"/>
      <c r="BY2179" s="123"/>
      <c r="BZ2179" s="123"/>
      <c r="CA2179" s="123"/>
      <c r="CB2179" s="123"/>
      <c r="CC2179" s="123"/>
      <c r="CD2179" s="123"/>
      <c r="CE2179" s="123"/>
      <c r="CF2179" s="123"/>
      <c r="CG2179" s="123"/>
      <c r="CH2179" s="123"/>
      <c r="CI2179" s="123"/>
      <c r="CJ2179" s="123"/>
      <c r="CK2179" s="123"/>
      <c r="CL2179" s="123"/>
      <c r="CM2179" s="123"/>
      <c r="CN2179" s="123"/>
      <c r="CO2179" s="123"/>
      <c r="CP2179" s="123"/>
      <c r="CQ2179" s="123"/>
      <c r="CR2179" s="149">
        <f t="shared" ref="CR2179:DW2179" si="337">SUM(CR2173:CR2178)</f>
        <v>1</v>
      </c>
      <c r="CS2179" s="149">
        <f t="shared" si="337"/>
        <v>0.99999999999999989</v>
      </c>
      <c r="CT2179" s="149">
        <f t="shared" si="337"/>
        <v>1</v>
      </c>
      <c r="CU2179" s="149">
        <f t="shared" si="337"/>
        <v>1</v>
      </c>
      <c r="CV2179" s="149">
        <f t="shared" si="337"/>
        <v>1</v>
      </c>
      <c r="CW2179" s="149">
        <f t="shared" si="337"/>
        <v>1</v>
      </c>
      <c r="CX2179" s="149">
        <f t="shared" si="337"/>
        <v>1</v>
      </c>
      <c r="CY2179" s="149">
        <f t="shared" si="337"/>
        <v>1</v>
      </c>
      <c r="CZ2179" s="149">
        <f t="shared" si="337"/>
        <v>1</v>
      </c>
      <c r="DA2179" s="149">
        <f t="shared" si="337"/>
        <v>1</v>
      </c>
      <c r="DB2179" s="149">
        <f t="shared" si="337"/>
        <v>1</v>
      </c>
      <c r="DC2179" s="149">
        <f t="shared" si="337"/>
        <v>1.0000000000000002</v>
      </c>
      <c r="DD2179" s="149">
        <f t="shared" si="337"/>
        <v>1</v>
      </c>
      <c r="DE2179" s="149">
        <f t="shared" si="337"/>
        <v>0.99999999999999989</v>
      </c>
      <c r="DF2179" s="149">
        <f t="shared" si="337"/>
        <v>1</v>
      </c>
      <c r="DG2179" s="149">
        <f t="shared" si="337"/>
        <v>1</v>
      </c>
      <c r="DH2179" s="149">
        <f t="shared" si="337"/>
        <v>1</v>
      </c>
      <c r="DI2179" s="149">
        <f t="shared" si="337"/>
        <v>1</v>
      </c>
      <c r="DJ2179" s="149">
        <f t="shared" si="337"/>
        <v>1</v>
      </c>
      <c r="DK2179" s="149">
        <f t="shared" si="337"/>
        <v>1.0000000000000002</v>
      </c>
      <c r="DL2179" s="149">
        <f t="shared" si="337"/>
        <v>1</v>
      </c>
      <c r="DM2179" s="149">
        <f t="shared" si="337"/>
        <v>1</v>
      </c>
      <c r="DN2179" s="149">
        <f t="shared" si="337"/>
        <v>0.99999999999999989</v>
      </c>
      <c r="DO2179" s="149">
        <f t="shared" si="337"/>
        <v>0.99999999999999989</v>
      </c>
      <c r="DP2179" s="149">
        <f t="shared" si="337"/>
        <v>1</v>
      </c>
      <c r="DQ2179" s="149">
        <f t="shared" si="337"/>
        <v>0.99999999999999989</v>
      </c>
      <c r="DR2179" s="149">
        <f t="shared" si="337"/>
        <v>1.0000000000000002</v>
      </c>
      <c r="DS2179" s="149">
        <f t="shared" si="337"/>
        <v>1</v>
      </c>
      <c r="DT2179" s="149">
        <f t="shared" si="337"/>
        <v>0.99999999999999989</v>
      </c>
      <c r="DU2179" s="149">
        <f t="shared" si="337"/>
        <v>0.99999999999999989</v>
      </c>
      <c r="DV2179" s="149">
        <f t="shared" si="337"/>
        <v>1</v>
      </c>
      <c r="DW2179" s="149">
        <f t="shared" si="337"/>
        <v>1</v>
      </c>
      <c r="DX2179" s="149"/>
      <c r="DY2179" s="123"/>
      <c r="DZ2179" s="123"/>
      <c r="EA2179" s="123"/>
      <c r="EB2179" s="123"/>
      <c r="EC2179" s="123"/>
      <c r="ED2179" s="123"/>
      <c r="EE2179" s="123"/>
      <c r="EF2179" s="123"/>
      <c r="EG2179" s="123"/>
      <c r="EH2179" s="123"/>
      <c r="EI2179" s="123"/>
      <c r="EJ2179" s="123"/>
      <c r="EK2179" s="123"/>
      <c r="EL2179" s="123"/>
      <c r="EM2179" s="123"/>
      <c r="EN2179" s="123"/>
      <c r="EO2179" s="123"/>
      <c r="EP2179" s="123"/>
      <c r="EQ2179" s="123"/>
      <c r="ER2179" s="123"/>
      <c r="ES2179" s="123"/>
      <c r="ET2179" s="123"/>
      <c r="EU2179" s="123"/>
      <c r="EV2179" s="123"/>
      <c r="EW2179" s="123"/>
      <c r="EX2179" s="123"/>
      <c r="EY2179" s="123"/>
      <c r="EZ2179" s="123"/>
      <c r="FA2179" s="123"/>
      <c r="FB2179" s="123"/>
      <c r="FC2179" s="123"/>
      <c r="FD2179" s="123"/>
      <c r="FE2179" s="123"/>
      <c r="FF2179" s="123"/>
      <c r="FG2179" s="123"/>
      <c r="FH2179" s="123"/>
      <c r="FI2179" s="123"/>
      <c r="FJ2179" s="123"/>
      <c r="FK2179" s="123"/>
      <c r="FL2179" s="123"/>
      <c r="FM2179" s="123"/>
      <c r="FN2179" s="123"/>
      <c r="FO2179" s="123"/>
      <c r="FP2179" s="123"/>
      <c r="FQ2179" s="123"/>
      <c r="FR2179" s="123"/>
      <c r="FS2179" s="123"/>
      <c r="FT2179" s="123"/>
      <c r="FU2179" s="123"/>
      <c r="FV2179" s="123"/>
      <c r="FW2179" s="123"/>
      <c r="FX2179" s="123"/>
      <c r="FY2179" s="123"/>
      <c r="FZ2179" s="123"/>
      <c r="GA2179" s="123"/>
      <c r="GB2179" s="123"/>
      <c r="GC2179" s="123"/>
      <c r="GD2179" s="123"/>
      <c r="GE2179" s="123"/>
      <c r="GF2179" s="123"/>
      <c r="GG2179" s="123"/>
      <c r="GH2179" s="123"/>
      <c r="GI2179" s="123"/>
      <c r="GJ2179" s="123"/>
      <c r="GK2179" s="123"/>
      <c r="GL2179" s="123"/>
      <c r="GM2179" s="123"/>
      <c r="GN2179" s="123"/>
      <c r="GO2179" s="123"/>
      <c r="GP2179" s="123"/>
      <c r="GQ2179" s="123"/>
      <c r="GR2179" s="123"/>
      <c r="GS2179" s="123"/>
      <c r="GT2179" s="123"/>
      <c r="GU2179" s="123"/>
      <c r="GV2179" s="123"/>
      <c r="GW2179" s="123"/>
      <c r="GX2179" s="123"/>
    </row>
    <row r="2180" spans="1:206" s="69" customFormat="1">
      <c r="A2180" s="193" t="s">
        <v>3542</v>
      </c>
      <c r="B2180" s="185" t="s">
        <v>3555</v>
      </c>
      <c r="C2180" s="67" t="s">
        <v>3533</v>
      </c>
      <c r="D2180" s="188" t="s">
        <v>3568</v>
      </c>
      <c r="E2180" s="115" t="s">
        <v>2902</v>
      </c>
      <c r="F2180" s="123"/>
      <c r="G2180" s="123"/>
      <c r="H2180" s="123"/>
      <c r="I2180" s="123"/>
      <c r="J2180" s="123"/>
      <c r="K2180" s="123"/>
      <c r="L2180" s="123"/>
      <c r="M2180" s="123"/>
      <c r="N2180" s="123"/>
      <c r="O2180" s="123"/>
      <c r="P2180" s="123"/>
      <c r="Q2180" s="123"/>
      <c r="R2180" s="123"/>
      <c r="S2180" s="123"/>
      <c r="T2180" s="123"/>
      <c r="U2180" s="123"/>
      <c r="V2180" s="123"/>
      <c r="W2180" s="123"/>
      <c r="X2180" s="123"/>
      <c r="Y2180" s="123"/>
      <c r="Z2180" s="123"/>
      <c r="AA2180" s="123"/>
      <c r="AB2180" s="123"/>
      <c r="AC2180" s="123"/>
      <c r="AD2180" s="123"/>
      <c r="AE2180" s="123"/>
      <c r="AF2180" s="123"/>
      <c r="AG2180" s="123"/>
      <c r="AH2180" s="123"/>
      <c r="AI2180" s="123"/>
      <c r="AJ2180" s="123"/>
      <c r="AK2180" s="123"/>
      <c r="AL2180" s="123"/>
      <c r="AM2180" s="123"/>
      <c r="AN2180" s="123"/>
      <c r="AO2180" s="123"/>
      <c r="AP2180" s="123"/>
      <c r="AQ2180" s="123"/>
      <c r="AR2180" s="123"/>
      <c r="AS2180" s="123"/>
      <c r="AT2180" s="123"/>
      <c r="AU2180" s="123"/>
      <c r="AV2180" s="123"/>
      <c r="AW2180" s="123"/>
      <c r="AX2180" s="123"/>
      <c r="AY2180" s="123"/>
      <c r="AZ2180" s="123"/>
      <c r="BA2180" s="123"/>
      <c r="BB2180" s="123"/>
      <c r="BC2180" s="123"/>
      <c r="BD2180" s="131"/>
      <c r="BE2180" s="123"/>
      <c r="BF2180" s="123"/>
      <c r="BG2180" s="123"/>
      <c r="BH2180" s="123"/>
      <c r="BI2180" s="131"/>
      <c r="BJ2180" s="123"/>
      <c r="BK2180" s="123"/>
      <c r="BL2180" s="123"/>
      <c r="BM2180" s="123"/>
      <c r="BN2180" s="123"/>
      <c r="BO2180" s="123"/>
      <c r="BP2180" s="123"/>
      <c r="BQ2180" s="123"/>
      <c r="BR2180" s="123"/>
      <c r="BS2180" s="123"/>
      <c r="BT2180" s="123"/>
      <c r="BU2180" s="123"/>
      <c r="BV2180" s="123"/>
      <c r="BW2180" s="123"/>
      <c r="BX2180" s="123"/>
      <c r="BY2180" s="123"/>
      <c r="BZ2180" s="123"/>
      <c r="CA2180" s="123"/>
      <c r="CB2180" s="123"/>
      <c r="CC2180" s="123"/>
      <c r="CD2180" s="123"/>
      <c r="CE2180" s="123"/>
      <c r="CF2180" s="123"/>
      <c r="CG2180" s="123"/>
      <c r="CH2180" s="123"/>
      <c r="CI2180" s="123"/>
      <c r="CJ2180" s="123"/>
      <c r="CK2180" s="123"/>
      <c r="CL2180" s="123"/>
      <c r="CM2180" s="123"/>
      <c r="CN2180" s="123"/>
      <c r="CO2180" s="123"/>
      <c r="CP2180" s="123"/>
      <c r="CQ2180" s="123"/>
      <c r="CR2180" s="149">
        <f t="shared" ref="CR2180:DW2180" si="338">CR1897/SUM(CR1897,CR1939,CR1983,CR2048,CR2081,CR2116)</f>
        <v>0.46807097224680849</v>
      </c>
      <c r="CS2180" s="149">
        <f t="shared" si="338"/>
        <v>0.4647429827827389</v>
      </c>
      <c r="CT2180" s="149">
        <f t="shared" si="338"/>
        <v>0.4690988382077485</v>
      </c>
      <c r="CU2180" s="149">
        <f t="shared" si="338"/>
        <v>0.46681924716530687</v>
      </c>
      <c r="CV2180" s="149">
        <f t="shared" si="338"/>
        <v>0.46880885510732911</v>
      </c>
      <c r="CW2180" s="149">
        <f t="shared" si="338"/>
        <v>0.46388259556625494</v>
      </c>
      <c r="CX2180" s="149">
        <f t="shared" si="338"/>
        <v>0.46230306264374244</v>
      </c>
      <c r="CY2180" s="149">
        <f t="shared" si="338"/>
        <v>0.46368924505639852</v>
      </c>
      <c r="CZ2180" s="149">
        <f t="shared" si="338"/>
        <v>0.46636845913245656</v>
      </c>
      <c r="DA2180" s="149">
        <f t="shared" si="338"/>
        <v>0.46868016898148024</v>
      </c>
      <c r="DB2180" s="149">
        <f t="shared" si="338"/>
        <v>0.45893711531259429</v>
      </c>
      <c r="DC2180" s="149">
        <f t="shared" si="338"/>
        <v>0.46525783075700555</v>
      </c>
      <c r="DD2180" s="149">
        <f t="shared" si="338"/>
        <v>0.46146444411037418</v>
      </c>
      <c r="DE2180" s="149">
        <f t="shared" si="338"/>
        <v>0.46043325981461103</v>
      </c>
      <c r="DF2180" s="149">
        <f t="shared" si="338"/>
        <v>0.46355271506452733</v>
      </c>
      <c r="DG2180" s="149">
        <f t="shared" si="338"/>
        <v>0.46252273570790936</v>
      </c>
      <c r="DH2180" s="149">
        <f t="shared" si="338"/>
        <v>0.46052940349742361</v>
      </c>
      <c r="DI2180" s="149">
        <f t="shared" si="338"/>
        <v>0.45078291429878553</v>
      </c>
      <c r="DJ2180" s="149">
        <f t="shared" si="338"/>
        <v>0.44029540942443068</v>
      </c>
      <c r="DK2180" s="149">
        <f t="shared" si="338"/>
        <v>0.4422536634621182</v>
      </c>
      <c r="DL2180" s="149">
        <f t="shared" si="338"/>
        <v>0.43106636503309392</v>
      </c>
      <c r="DM2180" s="149">
        <f t="shared" si="338"/>
        <v>0.43092957464941117</v>
      </c>
      <c r="DN2180" s="149">
        <f t="shared" si="338"/>
        <v>0.42654758849673402</v>
      </c>
      <c r="DO2180" s="149">
        <f t="shared" si="338"/>
        <v>0.42094607854368293</v>
      </c>
      <c r="DP2180" s="149">
        <f t="shared" si="338"/>
        <v>0.42336759628362464</v>
      </c>
      <c r="DQ2180" s="149">
        <f t="shared" si="338"/>
        <v>0.43008575971287449</v>
      </c>
      <c r="DR2180" s="149">
        <f t="shared" si="338"/>
        <v>0.43460786125843737</v>
      </c>
      <c r="DS2180" s="149">
        <f t="shared" si="338"/>
        <v>0.43678075174011305</v>
      </c>
      <c r="DT2180" s="149">
        <f t="shared" si="338"/>
        <v>0.432742219236874</v>
      </c>
      <c r="DU2180" s="149">
        <f t="shared" si="338"/>
        <v>0.43531920359049125</v>
      </c>
      <c r="DV2180" s="149">
        <f t="shared" si="338"/>
        <v>0.41369356962598375</v>
      </c>
      <c r="DW2180" s="149">
        <f t="shared" si="338"/>
        <v>0.42006222785084674</v>
      </c>
      <c r="DX2180" s="149"/>
      <c r="DY2180" s="123"/>
      <c r="DZ2180" s="123"/>
      <c r="EA2180" s="123"/>
      <c r="EB2180" s="123"/>
      <c r="EC2180" s="123"/>
      <c r="ED2180" s="123"/>
      <c r="EE2180" s="123"/>
      <c r="EF2180" s="123"/>
      <c r="EG2180" s="123"/>
      <c r="EH2180" s="123"/>
      <c r="EI2180" s="123"/>
      <c r="EJ2180" s="123"/>
      <c r="EK2180" s="123"/>
      <c r="EL2180" s="123"/>
      <c r="EM2180" s="123"/>
      <c r="EN2180" s="123"/>
      <c r="EO2180" s="123"/>
      <c r="EP2180" s="123"/>
      <c r="EQ2180" s="123"/>
      <c r="ER2180" s="123"/>
      <c r="ES2180" s="123"/>
      <c r="ET2180" s="123"/>
      <c r="EU2180" s="123"/>
      <c r="EV2180" s="123"/>
      <c r="EW2180" s="123"/>
      <c r="EX2180" s="123"/>
      <c r="EY2180" s="123"/>
      <c r="EZ2180" s="123"/>
      <c r="FA2180" s="123"/>
      <c r="FB2180" s="123"/>
      <c r="FC2180" s="123"/>
      <c r="FD2180" s="123"/>
      <c r="FE2180" s="123"/>
      <c r="FF2180" s="123"/>
      <c r="FG2180" s="123"/>
      <c r="FH2180" s="123"/>
      <c r="FI2180" s="123"/>
      <c r="FJ2180" s="123"/>
      <c r="FK2180" s="123"/>
      <c r="FL2180" s="123"/>
      <c r="FM2180" s="123"/>
      <c r="FN2180" s="123"/>
      <c r="FO2180" s="123"/>
      <c r="FP2180" s="123"/>
      <c r="FQ2180" s="123"/>
      <c r="FR2180" s="123"/>
      <c r="FS2180" s="123"/>
      <c r="FT2180" s="123"/>
      <c r="FU2180" s="123"/>
      <c r="FV2180" s="123"/>
      <c r="FW2180" s="123"/>
      <c r="FX2180" s="123"/>
      <c r="FY2180" s="123"/>
      <c r="FZ2180" s="123"/>
      <c r="GA2180" s="123"/>
      <c r="GB2180" s="123"/>
      <c r="GC2180" s="123"/>
      <c r="GD2180" s="123"/>
      <c r="GE2180" s="123"/>
      <c r="GF2180" s="123"/>
      <c r="GG2180" s="123"/>
      <c r="GH2180" s="123"/>
      <c r="GI2180" s="123"/>
      <c r="GJ2180" s="123"/>
      <c r="GK2180" s="123"/>
      <c r="GL2180" s="123"/>
      <c r="GM2180" s="123"/>
      <c r="GN2180" s="123"/>
      <c r="GO2180" s="123"/>
      <c r="GP2180" s="123"/>
      <c r="GQ2180" s="123"/>
      <c r="GR2180" s="123"/>
      <c r="GS2180" s="123"/>
      <c r="GT2180" s="123"/>
      <c r="GU2180" s="123"/>
      <c r="GV2180" s="123"/>
      <c r="GW2180" s="123"/>
      <c r="GX2180" s="123"/>
    </row>
    <row r="2181" spans="1:206" s="69" customFormat="1">
      <c r="A2181" s="193" t="s">
        <v>3542</v>
      </c>
      <c r="B2181" s="185" t="s">
        <v>3555</v>
      </c>
      <c r="C2181" s="67" t="s">
        <v>3533</v>
      </c>
      <c r="D2181" s="188" t="s">
        <v>3568</v>
      </c>
      <c r="E2181" s="115" t="s">
        <v>2903</v>
      </c>
      <c r="F2181" s="123"/>
      <c r="G2181" s="123"/>
      <c r="H2181" s="123"/>
      <c r="I2181" s="123"/>
      <c r="J2181" s="123"/>
      <c r="K2181" s="123"/>
      <c r="L2181" s="123"/>
      <c r="M2181" s="123"/>
      <c r="N2181" s="123"/>
      <c r="O2181" s="123"/>
      <c r="P2181" s="123"/>
      <c r="Q2181" s="123"/>
      <c r="R2181" s="123"/>
      <c r="S2181" s="123"/>
      <c r="T2181" s="123"/>
      <c r="U2181" s="123"/>
      <c r="V2181" s="123"/>
      <c r="W2181" s="123"/>
      <c r="X2181" s="123"/>
      <c r="Y2181" s="123"/>
      <c r="Z2181" s="123"/>
      <c r="AA2181" s="123"/>
      <c r="AB2181" s="123"/>
      <c r="AC2181" s="123"/>
      <c r="AD2181" s="123"/>
      <c r="AE2181" s="123"/>
      <c r="AF2181" s="123"/>
      <c r="AG2181" s="123"/>
      <c r="AH2181" s="123"/>
      <c r="AI2181" s="123"/>
      <c r="AJ2181" s="123"/>
      <c r="AK2181" s="123"/>
      <c r="AL2181" s="123"/>
      <c r="AM2181" s="123"/>
      <c r="AN2181" s="123"/>
      <c r="AO2181" s="123"/>
      <c r="AP2181" s="123"/>
      <c r="AQ2181" s="123"/>
      <c r="AR2181" s="123"/>
      <c r="AS2181" s="123"/>
      <c r="AT2181" s="123"/>
      <c r="AU2181" s="123"/>
      <c r="AV2181" s="123"/>
      <c r="AW2181" s="123"/>
      <c r="AX2181" s="123"/>
      <c r="AY2181" s="123"/>
      <c r="AZ2181" s="123"/>
      <c r="BA2181" s="123"/>
      <c r="BB2181" s="123"/>
      <c r="BC2181" s="123"/>
      <c r="BD2181" s="131"/>
      <c r="BE2181" s="123"/>
      <c r="BF2181" s="123"/>
      <c r="BG2181" s="123"/>
      <c r="BH2181" s="123"/>
      <c r="BI2181" s="131"/>
      <c r="BJ2181" s="123"/>
      <c r="BK2181" s="123"/>
      <c r="BL2181" s="123"/>
      <c r="BM2181" s="123"/>
      <c r="BN2181" s="123"/>
      <c r="BO2181" s="123"/>
      <c r="BP2181" s="123"/>
      <c r="BQ2181" s="123"/>
      <c r="BR2181" s="123"/>
      <c r="BS2181" s="123"/>
      <c r="BT2181" s="123"/>
      <c r="BU2181" s="123"/>
      <c r="BV2181" s="123"/>
      <c r="BW2181" s="123"/>
      <c r="BX2181" s="123"/>
      <c r="BY2181" s="123"/>
      <c r="BZ2181" s="123"/>
      <c r="CA2181" s="123"/>
      <c r="CB2181" s="123"/>
      <c r="CC2181" s="123"/>
      <c r="CD2181" s="123"/>
      <c r="CE2181" s="123"/>
      <c r="CF2181" s="123"/>
      <c r="CG2181" s="123"/>
      <c r="CH2181" s="123"/>
      <c r="CI2181" s="123"/>
      <c r="CJ2181" s="123"/>
      <c r="CK2181" s="123"/>
      <c r="CL2181" s="123"/>
      <c r="CM2181" s="123"/>
      <c r="CN2181" s="123"/>
      <c r="CO2181" s="123"/>
      <c r="CP2181" s="123"/>
      <c r="CQ2181" s="123"/>
      <c r="CR2181" s="149">
        <f t="shared" ref="CR2181:DW2181" si="339">CR1939/SUM(CR1897,CR1939,CR1983,CR2048,CR2081,CR2116)</f>
        <v>0.23247234263207234</v>
      </c>
      <c r="CS2181" s="149">
        <f t="shared" si="339"/>
        <v>0.24070386895840504</v>
      </c>
      <c r="CT2181" s="149">
        <f t="shared" si="339"/>
        <v>0.24328553506853906</v>
      </c>
      <c r="CU2181" s="149">
        <f t="shared" si="339"/>
        <v>0.25064143472278805</v>
      </c>
      <c r="CV2181" s="149">
        <f t="shared" si="339"/>
        <v>0.25174176653397612</v>
      </c>
      <c r="CW2181" s="149">
        <f t="shared" si="339"/>
        <v>0.25990533521354431</v>
      </c>
      <c r="CX2181" s="149">
        <f t="shared" si="339"/>
        <v>0.26319376155386098</v>
      </c>
      <c r="CY2181" s="149">
        <f t="shared" si="339"/>
        <v>0.26245730166480419</v>
      </c>
      <c r="CZ2181" s="149">
        <f t="shared" si="339"/>
        <v>0.25995002523106925</v>
      </c>
      <c r="DA2181" s="149">
        <f t="shared" si="339"/>
        <v>0.26345264755589065</v>
      </c>
      <c r="DB2181" s="149">
        <f t="shared" si="339"/>
        <v>0.26757063230821937</v>
      </c>
      <c r="DC2181" s="149">
        <f t="shared" si="339"/>
        <v>0.26468035402228401</v>
      </c>
      <c r="DD2181" s="149">
        <f t="shared" si="339"/>
        <v>0.26857703207680633</v>
      </c>
      <c r="DE2181" s="149">
        <f t="shared" si="339"/>
        <v>0.26471270944952996</v>
      </c>
      <c r="DF2181" s="149">
        <f t="shared" si="339"/>
        <v>0.26375210899811136</v>
      </c>
      <c r="DG2181" s="149">
        <f t="shared" si="339"/>
        <v>0.26282926276193819</v>
      </c>
      <c r="DH2181" s="149">
        <f t="shared" si="339"/>
        <v>0.26124629598385563</v>
      </c>
      <c r="DI2181" s="149">
        <f t="shared" si="339"/>
        <v>0.2683965565712455</v>
      </c>
      <c r="DJ2181" s="149">
        <f t="shared" si="339"/>
        <v>0.27702028557335634</v>
      </c>
      <c r="DK2181" s="149">
        <f t="shared" si="339"/>
        <v>0.2844385162231563</v>
      </c>
      <c r="DL2181" s="149">
        <f t="shared" si="339"/>
        <v>0.29076913150317751</v>
      </c>
      <c r="DM2181" s="149">
        <f t="shared" si="339"/>
        <v>0.29001252277686285</v>
      </c>
      <c r="DN2181" s="149">
        <f t="shared" si="339"/>
        <v>0.29825288053026289</v>
      </c>
      <c r="DO2181" s="149">
        <f t="shared" si="339"/>
        <v>0.300467213210871</v>
      </c>
      <c r="DP2181" s="149">
        <f t="shared" si="339"/>
        <v>0.29876761312509015</v>
      </c>
      <c r="DQ2181" s="149">
        <f t="shared" si="339"/>
        <v>0.30797880910056419</v>
      </c>
      <c r="DR2181" s="149">
        <f t="shared" si="339"/>
        <v>0.31552640544372967</v>
      </c>
      <c r="DS2181" s="149">
        <f t="shared" si="339"/>
        <v>0.31553660113251047</v>
      </c>
      <c r="DT2181" s="149">
        <f t="shared" si="339"/>
        <v>0.32885838418999203</v>
      </c>
      <c r="DU2181" s="149">
        <f t="shared" si="339"/>
        <v>0.3439201060126364</v>
      </c>
      <c r="DV2181" s="149">
        <f t="shared" si="339"/>
        <v>0.36695980609117057</v>
      </c>
      <c r="DW2181" s="149">
        <f t="shared" si="339"/>
        <v>0.35296465187176956</v>
      </c>
      <c r="DX2181" s="149"/>
      <c r="DY2181" s="123"/>
      <c r="DZ2181" s="123"/>
      <c r="EA2181" s="123"/>
      <c r="EB2181" s="123"/>
      <c r="EC2181" s="123"/>
      <c r="ED2181" s="123"/>
      <c r="EE2181" s="123"/>
      <c r="EF2181" s="123"/>
      <c r="EG2181" s="123"/>
      <c r="EH2181" s="123"/>
      <c r="EI2181" s="123"/>
      <c r="EJ2181" s="123"/>
      <c r="EK2181" s="123"/>
      <c r="EL2181" s="123"/>
      <c r="EM2181" s="123"/>
      <c r="EN2181" s="123"/>
      <c r="EO2181" s="123"/>
      <c r="EP2181" s="123"/>
      <c r="EQ2181" s="123"/>
      <c r="ER2181" s="123"/>
      <c r="ES2181" s="123"/>
      <c r="ET2181" s="123"/>
      <c r="EU2181" s="123"/>
      <c r="EV2181" s="123"/>
      <c r="EW2181" s="123"/>
      <c r="EX2181" s="123"/>
      <c r="EY2181" s="123"/>
      <c r="EZ2181" s="123"/>
      <c r="FA2181" s="123"/>
      <c r="FB2181" s="123"/>
      <c r="FC2181" s="123"/>
      <c r="FD2181" s="123"/>
      <c r="FE2181" s="123"/>
      <c r="FF2181" s="123"/>
      <c r="FG2181" s="123"/>
      <c r="FH2181" s="123"/>
      <c r="FI2181" s="123"/>
      <c r="FJ2181" s="123"/>
      <c r="FK2181" s="123"/>
      <c r="FL2181" s="123"/>
      <c r="FM2181" s="123"/>
      <c r="FN2181" s="123"/>
      <c r="FO2181" s="123"/>
      <c r="FP2181" s="123"/>
      <c r="FQ2181" s="123"/>
      <c r="FR2181" s="123"/>
      <c r="FS2181" s="123"/>
      <c r="FT2181" s="123"/>
      <c r="FU2181" s="123"/>
      <c r="FV2181" s="123"/>
      <c r="FW2181" s="123"/>
      <c r="FX2181" s="123"/>
      <c r="FY2181" s="123"/>
      <c r="FZ2181" s="123"/>
      <c r="GA2181" s="123"/>
      <c r="GB2181" s="123"/>
      <c r="GC2181" s="123"/>
      <c r="GD2181" s="123"/>
      <c r="GE2181" s="123"/>
      <c r="GF2181" s="123"/>
      <c r="GG2181" s="123"/>
      <c r="GH2181" s="123"/>
      <c r="GI2181" s="123"/>
      <c r="GJ2181" s="123"/>
      <c r="GK2181" s="123"/>
      <c r="GL2181" s="123"/>
      <c r="GM2181" s="123"/>
      <c r="GN2181" s="123"/>
      <c r="GO2181" s="123"/>
      <c r="GP2181" s="123"/>
      <c r="GQ2181" s="123"/>
      <c r="GR2181" s="123"/>
      <c r="GS2181" s="123"/>
      <c r="GT2181" s="123"/>
      <c r="GU2181" s="123"/>
      <c r="GV2181" s="123"/>
      <c r="GW2181" s="123"/>
      <c r="GX2181" s="123"/>
    </row>
    <row r="2182" spans="1:206" s="69" customFormat="1" ht="0.75" customHeight="1">
      <c r="A2182" s="193" t="s">
        <v>3542</v>
      </c>
      <c r="B2182" s="185" t="s">
        <v>3555</v>
      </c>
      <c r="C2182" s="67" t="s">
        <v>3533</v>
      </c>
      <c r="D2182" s="188" t="s">
        <v>3568</v>
      </c>
      <c r="E2182" s="115" t="s">
        <v>2904</v>
      </c>
      <c r="F2182" s="123"/>
      <c r="G2182" s="123"/>
      <c r="H2182" s="123"/>
      <c r="I2182" s="123"/>
      <c r="J2182" s="123"/>
      <c r="K2182" s="123"/>
      <c r="L2182" s="123"/>
      <c r="M2182" s="123"/>
      <c r="N2182" s="123"/>
      <c r="O2182" s="123"/>
      <c r="P2182" s="123"/>
      <c r="Q2182" s="123"/>
      <c r="R2182" s="123"/>
      <c r="S2182" s="123"/>
      <c r="T2182" s="123"/>
      <c r="U2182" s="123"/>
      <c r="V2182" s="123"/>
      <c r="W2182" s="123"/>
      <c r="X2182" s="123"/>
      <c r="Y2182" s="123"/>
      <c r="Z2182" s="123"/>
      <c r="AA2182" s="123"/>
      <c r="AB2182" s="123"/>
      <c r="AC2182" s="123"/>
      <c r="AD2182" s="123"/>
      <c r="AE2182" s="123"/>
      <c r="AF2182" s="123"/>
      <c r="AG2182" s="123"/>
      <c r="AH2182" s="123"/>
      <c r="AI2182" s="123"/>
      <c r="AJ2182" s="123"/>
      <c r="AK2182" s="123"/>
      <c r="AL2182" s="123"/>
      <c r="AM2182" s="123"/>
      <c r="AN2182" s="123"/>
      <c r="AO2182" s="123"/>
      <c r="AP2182" s="123"/>
      <c r="AQ2182" s="123"/>
      <c r="AR2182" s="123"/>
      <c r="AS2182" s="123"/>
      <c r="AT2182" s="123"/>
      <c r="AU2182" s="123"/>
      <c r="AV2182" s="123"/>
      <c r="AW2182" s="123"/>
      <c r="AX2182" s="123"/>
      <c r="AY2182" s="123"/>
      <c r="AZ2182" s="123"/>
      <c r="BA2182" s="123"/>
      <c r="BB2182" s="123"/>
      <c r="BC2182" s="123"/>
      <c r="BD2182" s="131"/>
      <c r="BE2182" s="123"/>
      <c r="BF2182" s="123"/>
      <c r="BG2182" s="123"/>
      <c r="BH2182" s="123"/>
      <c r="BI2182" s="131"/>
      <c r="BJ2182" s="123"/>
      <c r="BK2182" s="123"/>
      <c r="BL2182" s="123"/>
      <c r="BM2182" s="123"/>
      <c r="BN2182" s="123"/>
      <c r="BO2182" s="123"/>
      <c r="BP2182" s="123"/>
      <c r="BQ2182" s="123"/>
      <c r="BR2182" s="123"/>
      <c r="BS2182" s="123"/>
      <c r="BT2182" s="123"/>
      <c r="BU2182" s="123"/>
      <c r="BV2182" s="123"/>
      <c r="BW2182" s="123"/>
      <c r="BX2182" s="123"/>
      <c r="BY2182" s="123"/>
      <c r="BZ2182" s="123"/>
      <c r="CA2182" s="123"/>
      <c r="CB2182" s="123"/>
      <c r="CC2182" s="123"/>
      <c r="CD2182" s="123"/>
      <c r="CE2182" s="123"/>
      <c r="CF2182" s="123"/>
      <c r="CG2182" s="123"/>
      <c r="CH2182" s="123"/>
      <c r="CI2182" s="123"/>
      <c r="CJ2182" s="123"/>
      <c r="CK2182" s="123"/>
      <c r="CL2182" s="123"/>
      <c r="CM2182" s="123"/>
      <c r="CN2182" s="123"/>
      <c r="CO2182" s="123"/>
      <c r="CP2182" s="123"/>
      <c r="CQ2182" s="123"/>
      <c r="CR2182" s="149">
        <f t="shared" ref="CR2182:DW2182" si="340">CR1983/SUM(CR1897,CR1939,CR1983,CR2048,CR2081,CR2116)</f>
        <v>0.26209548992749693</v>
      </c>
      <c r="CS2182" s="149">
        <f t="shared" si="340"/>
        <v>0.25559881848375626</v>
      </c>
      <c r="CT2182" s="149">
        <f t="shared" si="340"/>
        <v>0.24679224966441798</v>
      </c>
      <c r="CU2182" s="149">
        <f t="shared" si="340"/>
        <v>0.24344218148348165</v>
      </c>
      <c r="CV2182" s="149">
        <f t="shared" si="340"/>
        <v>0.23985373237674293</v>
      </c>
      <c r="CW2182" s="149">
        <f t="shared" si="340"/>
        <v>0.23586651543587978</v>
      </c>
      <c r="CX2182" s="149">
        <f t="shared" si="340"/>
        <v>0.23433332951686836</v>
      </c>
      <c r="CY2182" s="149">
        <f t="shared" si="340"/>
        <v>0.23395245826691174</v>
      </c>
      <c r="CZ2182" s="149">
        <f t="shared" si="340"/>
        <v>0.23325215604358293</v>
      </c>
      <c r="DA2182" s="149">
        <f t="shared" si="340"/>
        <v>0.22767384941888999</v>
      </c>
      <c r="DB2182" s="149">
        <f t="shared" si="340"/>
        <v>0.23264022853136077</v>
      </c>
      <c r="DC2182" s="149">
        <f t="shared" si="340"/>
        <v>0.23078356662854471</v>
      </c>
      <c r="DD2182" s="149">
        <f t="shared" si="340"/>
        <v>0.22967655422739899</v>
      </c>
      <c r="DE2182" s="149">
        <f t="shared" si="340"/>
        <v>0.23185944904613592</v>
      </c>
      <c r="DF2182" s="149">
        <f t="shared" si="340"/>
        <v>0.22813737566355691</v>
      </c>
      <c r="DG2182" s="149">
        <f t="shared" si="340"/>
        <v>0.22720910863296545</v>
      </c>
      <c r="DH2182" s="149">
        <f t="shared" si="340"/>
        <v>0.22775884531394092</v>
      </c>
      <c r="DI2182" s="149">
        <f t="shared" si="340"/>
        <v>0.2273394688420497</v>
      </c>
      <c r="DJ2182" s="149">
        <f t="shared" si="340"/>
        <v>0.2245236422033777</v>
      </c>
      <c r="DK2182" s="149">
        <f t="shared" si="340"/>
        <v>0.21015945692148102</v>
      </c>
      <c r="DL2182" s="149">
        <f t="shared" si="340"/>
        <v>0.2114403576042567</v>
      </c>
      <c r="DM2182" s="149">
        <f t="shared" si="340"/>
        <v>0.20923269944659031</v>
      </c>
      <c r="DN2182" s="149">
        <f t="shared" si="340"/>
        <v>0.19953370563610323</v>
      </c>
      <c r="DO2182" s="149">
        <f t="shared" si="340"/>
        <v>0.1988063147775074</v>
      </c>
      <c r="DP2182" s="149">
        <f t="shared" si="340"/>
        <v>0.1954626351550551</v>
      </c>
      <c r="DQ2182" s="149">
        <f t="shared" si="340"/>
        <v>0.17749828803558806</v>
      </c>
      <c r="DR2182" s="149">
        <f t="shared" si="340"/>
        <v>0.16300574367120452</v>
      </c>
      <c r="DS2182" s="149">
        <f t="shared" si="340"/>
        <v>0.15736072296683312</v>
      </c>
      <c r="DT2182" s="149">
        <f t="shared" si="340"/>
        <v>0.1464047866663849</v>
      </c>
      <c r="DU2182" s="149">
        <f t="shared" si="340"/>
        <v>0.12453471943171654</v>
      </c>
      <c r="DV2182" s="149">
        <f t="shared" si="340"/>
        <v>0.1131550292295994</v>
      </c>
      <c r="DW2182" s="149">
        <f t="shared" si="340"/>
        <v>0.11968304736437067</v>
      </c>
      <c r="DX2182" s="149"/>
      <c r="DY2182" s="123"/>
      <c r="DZ2182" s="123"/>
      <c r="EA2182" s="123"/>
      <c r="EB2182" s="123"/>
      <c r="EC2182" s="123"/>
      <c r="ED2182" s="123"/>
      <c r="EE2182" s="123"/>
      <c r="EF2182" s="123"/>
      <c r="EG2182" s="123"/>
      <c r="EH2182" s="123"/>
      <c r="EI2182" s="123"/>
      <c r="EJ2182" s="123"/>
      <c r="EK2182" s="123"/>
      <c r="EL2182" s="123"/>
      <c r="EM2182" s="123"/>
      <c r="EN2182" s="123"/>
      <c r="EO2182" s="123"/>
      <c r="EP2182" s="123"/>
      <c r="EQ2182" s="123"/>
      <c r="ER2182" s="123"/>
      <c r="ES2182" s="123"/>
      <c r="ET2182" s="123"/>
      <c r="EU2182" s="123"/>
      <c r="EV2182" s="123"/>
      <c r="EW2182" s="123"/>
      <c r="EX2182" s="123"/>
      <c r="EY2182" s="123"/>
      <c r="EZ2182" s="123"/>
      <c r="FA2182" s="123"/>
      <c r="FB2182" s="123"/>
      <c r="FC2182" s="123"/>
      <c r="FD2182" s="123"/>
      <c r="FE2182" s="123"/>
      <c r="FF2182" s="123"/>
      <c r="FG2182" s="123"/>
      <c r="FH2182" s="123"/>
      <c r="FI2182" s="123"/>
      <c r="FJ2182" s="123"/>
      <c r="FK2182" s="123"/>
      <c r="FL2182" s="123"/>
      <c r="FM2182" s="123"/>
      <c r="FN2182" s="123"/>
      <c r="FO2182" s="123"/>
      <c r="FP2182" s="123"/>
      <c r="FQ2182" s="123"/>
      <c r="FR2182" s="123"/>
      <c r="FS2182" s="123"/>
      <c r="FT2182" s="123"/>
      <c r="FU2182" s="123"/>
      <c r="FV2182" s="123"/>
      <c r="FW2182" s="123"/>
      <c r="FX2182" s="123"/>
      <c r="FY2182" s="123"/>
      <c r="FZ2182" s="123"/>
      <c r="GA2182" s="123"/>
      <c r="GB2182" s="123"/>
      <c r="GC2182" s="123"/>
      <c r="GD2182" s="123"/>
      <c r="GE2182" s="123"/>
      <c r="GF2182" s="123"/>
      <c r="GG2182" s="123"/>
      <c r="GH2182" s="123"/>
      <c r="GI2182" s="123"/>
      <c r="GJ2182" s="123"/>
      <c r="GK2182" s="123"/>
      <c r="GL2182" s="123"/>
      <c r="GM2182" s="123"/>
      <c r="GN2182" s="123"/>
      <c r="GO2182" s="123"/>
      <c r="GP2182" s="123"/>
      <c r="GQ2182" s="123"/>
      <c r="GR2182" s="123"/>
      <c r="GS2182" s="123"/>
      <c r="GT2182" s="123"/>
      <c r="GU2182" s="123"/>
      <c r="GV2182" s="123"/>
      <c r="GW2182" s="123"/>
      <c r="GX2182" s="123"/>
    </row>
    <row r="2183" spans="1:206" s="69" customFormat="1">
      <c r="A2183" s="193" t="s">
        <v>3542</v>
      </c>
      <c r="B2183" s="185" t="s">
        <v>3555</v>
      </c>
      <c r="C2183" s="67" t="s">
        <v>3533</v>
      </c>
      <c r="D2183" s="188" t="s">
        <v>3568</v>
      </c>
      <c r="E2183" s="115" t="s">
        <v>2905</v>
      </c>
      <c r="F2183" s="123"/>
      <c r="G2183" s="123"/>
      <c r="H2183" s="123"/>
      <c r="I2183" s="123"/>
      <c r="J2183" s="123"/>
      <c r="K2183" s="123"/>
      <c r="L2183" s="123"/>
      <c r="M2183" s="123"/>
      <c r="N2183" s="123"/>
      <c r="O2183" s="123"/>
      <c r="P2183" s="123"/>
      <c r="Q2183" s="123"/>
      <c r="R2183" s="123"/>
      <c r="S2183" s="123"/>
      <c r="T2183" s="123"/>
      <c r="U2183" s="123"/>
      <c r="V2183" s="123"/>
      <c r="W2183" s="123"/>
      <c r="X2183" s="123"/>
      <c r="Y2183" s="123"/>
      <c r="Z2183" s="123"/>
      <c r="AA2183" s="123"/>
      <c r="AB2183" s="123"/>
      <c r="AC2183" s="123"/>
      <c r="AD2183" s="123"/>
      <c r="AE2183" s="123"/>
      <c r="AF2183" s="123"/>
      <c r="AG2183" s="123"/>
      <c r="AH2183" s="123"/>
      <c r="AI2183" s="123"/>
      <c r="AJ2183" s="123"/>
      <c r="AK2183" s="123"/>
      <c r="AL2183" s="123"/>
      <c r="AM2183" s="123"/>
      <c r="AN2183" s="123"/>
      <c r="AO2183" s="123"/>
      <c r="AP2183" s="123"/>
      <c r="AQ2183" s="123"/>
      <c r="AR2183" s="123"/>
      <c r="AS2183" s="123"/>
      <c r="AT2183" s="123"/>
      <c r="AU2183" s="123"/>
      <c r="AV2183" s="123"/>
      <c r="AW2183" s="123"/>
      <c r="AX2183" s="123"/>
      <c r="AY2183" s="123"/>
      <c r="AZ2183" s="123"/>
      <c r="BA2183" s="123"/>
      <c r="BB2183" s="123"/>
      <c r="BC2183" s="123"/>
      <c r="BD2183" s="131"/>
      <c r="BE2183" s="123"/>
      <c r="BF2183" s="123"/>
      <c r="BG2183" s="123"/>
      <c r="BH2183" s="123"/>
      <c r="BI2183" s="131"/>
      <c r="BJ2183" s="123"/>
      <c r="BK2183" s="123"/>
      <c r="BL2183" s="123"/>
      <c r="BM2183" s="123"/>
      <c r="BN2183" s="123"/>
      <c r="BO2183" s="123"/>
      <c r="BP2183" s="123"/>
      <c r="BQ2183" s="123"/>
      <c r="BR2183" s="123"/>
      <c r="BS2183" s="123"/>
      <c r="BT2183" s="123"/>
      <c r="BU2183" s="123"/>
      <c r="BV2183" s="123"/>
      <c r="BW2183" s="123"/>
      <c r="BX2183" s="123"/>
      <c r="BY2183" s="123"/>
      <c r="BZ2183" s="123"/>
      <c r="CA2183" s="123"/>
      <c r="CB2183" s="123"/>
      <c r="CC2183" s="123"/>
      <c r="CD2183" s="123"/>
      <c r="CE2183" s="123"/>
      <c r="CF2183" s="123"/>
      <c r="CG2183" s="123"/>
      <c r="CH2183" s="123"/>
      <c r="CI2183" s="123"/>
      <c r="CJ2183" s="123"/>
      <c r="CK2183" s="123"/>
      <c r="CL2183" s="123"/>
      <c r="CM2183" s="123"/>
      <c r="CN2183" s="123"/>
      <c r="CO2183" s="123"/>
      <c r="CP2183" s="123"/>
      <c r="CQ2183" s="123"/>
      <c r="CR2183" s="149">
        <f t="shared" ref="CR2183:DW2183" si="341">CR2048/SUM(CR1897,CR1939,CR1983,CR2048,CR2081,CR2116)</f>
        <v>3.7361195193622146E-2</v>
      </c>
      <c r="CS2183" s="149">
        <f t="shared" si="341"/>
        <v>3.8954329775100008E-2</v>
      </c>
      <c r="CT2183" s="149">
        <f t="shared" si="341"/>
        <v>4.0823377059294404E-2</v>
      </c>
      <c r="CU2183" s="149">
        <f t="shared" si="341"/>
        <v>3.9097136628423484E-2</v>
      </c>
      <c r="CV2183" s="149">
        <f t="shared" si="341"/>
        <v>3.9595645981951852E-2</v>
      </c>
      <c r="CW2183" s="149">
        <f t="shared" si="341"/>
        <v>4.0345553784320975E-2</v>
      </c>
      <c r="CX2183" s="149">
        <f t="shared" si="341"/>
        <v>4.0169846285528221E-2</v>
      </c>
      <c r="CY2183" s="149">
        <f t="shared" si="341"/>
        <v>3.9900995011885564E-2</v>
      </c>
      <c r="CZ2183" s="149">
        <f t="shared" si="341"/>
        <v>4.0429359592891283E-2</v>
      </c>
      <c r="DA2183" s="149">
        <f t="shared" si="341"/>
        <v>4.0193334043739058E-2</v>
      </c>
      <c r="DB2183" s="149">
        <f t="shared" si="341"/>
        <v>4.0171261829800194E-2</v>
      </c>
      <c r="DC2183" s="149">
        <f t="shared" si="341"/>
        <v>3.8450574548469091E-2</v>
      </c>
      <c r="DD2183" s="149">
        <f t="shared" si="341"/>
        <v>3.9142791643351452E-2</v>
      </c>
      <c r="DE2183" s="149">
        <f t="shared" si="341"/>
        <v>4.164022836035574E-2</v>
      </c>
      <c r="DF2183" s="149">
        <f t="shared" si="341"/>
        <v>4.2806906418985678E-2</v>
      </c>
      <c r="DG2183" s="149">
        <f t="shared" si="341"/>
        <v>4.5303631407410325E-2</v>
      </c>
      <c r="DH2183" s="149">
        <f t="shared" si="341"/>
        <v>4.7790471459901063E-2</v>
      </c>
      <c r="DI2183" s="149">
        <f t="shared" si="341"/>
        <v>5.0089979625259649E-2</v>
      </c>
      <c r="DJ2183" s="149">
        <f t="shared" si="341"/>
        <v>5.3760945785343565E-2</v>
      </c>
      <c r="DK2183" s="149">
        <f t="shared" si="341"/>
        <v>5.7452211003881627E-2</v>
      </c>
      <c r="DL2183" s="149">
        <f t="shared" si="341"/>
        <v>6.0078444805132268E-2</v>
      </c>
      <c r="DM2183" s="149">
        <f t="shared" si="341"/>
        <v>6.1069331073563521E-2</v>
      </c>
      <c r="DN2183" s="149">
        <f t="shared" si="341"/>
        <v>6.4984632310817844E-2</v>
      </c>
      <c r="DO2183" s="149">
        <f t="shared" si="341"/>
        <v>6.723665736923419E-2</v>
      </c>
      <c r="DP2183" s="149">
        <f t="shared" si="341"/>
        <v>6.8329998252253457E-2</v>
      </c>
      <c r="DQ2183" s="149">
        <f t="shared" si="341"/>
        <v>6.8430804482921187E-2</v>
      </c>
      <c r="DR2183" s="149">
        <f t="shared" si="341"/>
        <v>6.9373881975067331E-2</v>
      </c>
      <c r="DS2183" s="149">
        <f t="shared" si="341"/>
        <v>7.0193181709868088E-2</v>
      </c>
      <c r="DT2183" s="149">
        <f t="shared" si="341"/>
        <v>7.0715071431530066E-2</v>
      </c>
      <c r="DU2183" s="149">
        <f t="shared" si="341"/>
        <v>7.2263688621180988E-2</v>
      </c>
      <c r="DV2183" s="149">
        <f t="shared" si="341"/>
        <v>7.6163555469327196E-2</v>
      </c>
      <c r="DW2183" s="149">
        <f t="shared" si="341"/>
        <v>7.6785450114415163E-2</v>
      </c>
      <c r="DX2183" s="149"/>
      <c r="DY2183" s="123"/>
      <c r="DZ2183" s="123"/>
      <c r="EA2183" s="123"/>
      <c r="EB2183" s="123"/>
      <c r="EC2183" s="123"/>
      <c r="ED2183" s="123"/>
      <c r="EE2183" s="123"/>
      <c r="EF2183" s="123"/>
      <c r="EG2183" s="123"/>
      <c r="EH2183" s="123"/>
      <c r="EI2183" s="123"/>
      <c r="EJ2183" s="123"/>
      <c r="EK2183" s="123"/>
      <c r="EL2183" s="123"/>
      <c r="EM2183" s="123"/>
      <c r="EN2183" s="123"/>
      <c r="EO2183" s="123"/>
      <c r="EP2183" s="123"/>
      <c r="EQ2183" s="123"/>
      <c r="ER2183" s="123"/>
      <c r="ES2183" s="123"/>
      <c r="ET2183" s="123"/>
      <c r="EU2183" s="123"/>
      <c r="EV2183" s="123"/>
      <c r="EW2183" s="123"/>
      <c r="EX2183" s="123"/>
      <c r="EY2183" s="123"/>
      <c r="EZ2183" s="123"/>
      <c r="FA2183" s="123"/>
      <c r="FB2183" s="123"/>
      <c r="FC2183" s="123"/>
      <c r="FD2183" s="123"/>
      <c r="FE2183" s="123"/>
      <c r="FF2183" s="123"/>
      <c r="FG2183" s="123"/>
      <c r="FH2183" s="123"/>
      <c r="FI2183" s="123"/>
      <c r="FJ2183" s="123"/>
      <c r="FK2183" s="123"/>
      <c r="FL2183" s="123"/>
      <c r="FM2183" s="123"/>
      <c r="FN2183" s="123"/>
      <c r="FO2183" s="123"/>
      <c r="FP2183" s="123"/>
      <c r="FQ2183" s="123"/>
      <c r="FR2183" s="123"/>
      <c r="FS2183" s="123"/>
      <c r="FT2183" s="123"/>
      <c r="FU2183" s="123"/>
      <c r="FV2183" s="123"/>
      <c r="FW2183" s="123"/>
      <c r="FX2183" s="123"/>
      <c r="FY2183" s="123"/>
      <c r="FZ2183" s="123"/>
      <c r="GA2183" s="123"/>
      <c r="GB2183" s="123"/>
      <c r="GC2183" s="123"/>
      <c r="GD2183" s="123"/>
      <c r="GE2183" s="123"/>
      <c r="GF2183" s="123"/>
      <c r="GG2183" s="123"/>
      <c r="GH2183" s="123"/>
      <c r="GI2183" s="123"/>
      <c r="GJ2183" s="123"/>
      <c r="GK2183" s="123"/>
      <c r="GL2183" s="123"/>
      <c r="GM2183" s="123"/>
      <c r="GN2183" s="123"/>
      <c r="GO2183" s="123"/>
      <c r="GP2183" s="123"/>
      <c r="GQ2183" s="123"/>
      <c r="GR2183" s="123"/>
      <c r="GS2183" s="123"/>
      <c r="GT2183" s="123"/>
      <c r="GU2183" s="123"/>
      <c r="GV2183" s="123"/>
      <c r="GW2183" s="123"/>
      <c r="GX2183" s="123"/>
    </row>
    <row r="2184" spans="1:206" s="69" customFormat="1">
      <c r="A2184" s="193" t="s">
        <v>3542</v>
      </c>
      <c r="B2184" s="185" t="s">
        <v>3555</v>
      </c>
      <c r="C2184" s="67" t="s">
        <v>3533</v>
      </c>
      <c r="D2184" s="188" t="s">
        <v>3568</v>
      </c>
      <c r="E2184" s="115" t="s">
        <v>2906</v>
      </c>
      <c r="F2184" s="149">
        <v>0</v>
      </c>
      <c r="G2184" s="149">
        <v>0</v>
      </c>
      <c r="H2184" s="149">
        <v>0</v>
      </c>
      <c r="I2184" s="149">
        <v>0</v>
      </c>
      <c r="J2184" s="149">
        <v>0</v>
      </c>
      <c r="K2184" s="149">
        <v>0</v>
      </c>
      <c r="L2184" s="149">
        <v>0</v>
      </c>
      <c r="M2184" s="149">
        <v>0</v>
      </c>
      <c r="N2184" s="149">
        <v>0</v>
      </c>
      <c r="O2184" s="149">
        <v>0</v>
      </c>
      <c r="P2184" s="149">
        <v>0</v>
      </c>
      <c r="Q2184" s="149">
        <v>0</v>
      </c>
      <c r="R2184" s="149">
        <v>0</v>
      </c>
      <c r="S2184" s="149">
        <v>0</v>
      </c>
      <c r="T2184" s="149">
        <v>0</v>
      </c>
      <c r="U2184" s="149">
        <v>0</v>
      </c>
      <c r="V2184" s="149">
        <v>0</v>
      </c>
      <c r="W2184" s="149">
        <v>0</v>
      </c>
      <c r="X2184" s="149">
        <v>0</v>
      </c>
      <c r="Y2184" s="149">
        <v>0</v>
      </c>
      <c r="Z2184" s="149">
        <v>0</v>
      </c>
      <c r="AA2184" s="149">
        <v>0</v>
      </c>
      <c r="AB2184" s="149">
        <v>0</v>
      </c>
      <c r="AC2184" s="149">
        <v>0</v>
      </c>
      <c r="AD2184" s="149">
        <v>0</v>
      </c>
      <c r="AE2184" s="149">
        <v>0</v>
      </c>
      <c r="AF2184" s="149">
        <v>0</v>
      </c>
      <c r="AG2184" s="149">
        <v>0</v>
      </c>
      <c r="AH2184" s="149">
        <v>0</v>
      </c>
      <c r="AI2184" s="149">
        <v>0</v>
      </c>
      <c r="AJ2184" s="149">
        <v>0</v>
      </c>
      <c r="AK2184" s="149">
        <v>0</v>
      </c>
      <c r="AL2184" s="149">
        <v>0</v>
      </c>
      <c r="AM2184" s="149">
        <v>0</v>
      </c>
      <c r="AN2184" s="149">
        <v>0</v>
      </c>
      <c r="AO2184" s="149">
        <v>0</v>
      </c>
      <c r="AP2184" s="149">
        <v>0</v>
      </c>
      <c r="AQ2184" s="149">
        <v>0</v>
      </c>
      <c r="AR2184" s="149">
        <v>0</v>
      </c>
      <c r="AS2184" s="149">
        <v>0</v>
      </c>
      <c r="AT2184" s="149">
        <v>0</v>
      </c>
      <c r="AU2184" s="149">
        <v>0</v>
      </c>
      <c r="AV2184" s="149">
        <v>0</v>
      </c>
      <c r="AW2184" s="149">
        <v>0</v>
      </c>
      <c r="AX2184" s="149">
        <v>0</v>
      </c>
      <c r="AY2184" s="149">
        <v>0</v>
      </c>
      <c r="AZ2184" s="149">
        <v>0</v>
      </c>
      <c r="BA2184" s="149">
        <v>0</v>
      </c>
      <c r="BB2184" s="149">
        <v>0</v>
      </c>
      <c r="BC2184" s="149">
        <v>0</v>
      </c>
      <c r="BD2184" s="149">
        <v>0</v>
      </c>
      <c r="BE2184" s="149">
        <v>0</v>
      </c>
      <c r="BF2184" s="149">
        <v>0</v>
      </c>
      <c r="BG2184" s="149">
        <v>0</v>
      </c>
      <c r="BH2184" s="149">
        <v>0</v>
      </c>
      <c r="BI2184" s="149">
        <v>0</v>
      </c>
      <c r="BJ2184" s="149">
        <v>0</v>
      </c>
      <c r="BK2184" s="149">
        <v>0</v>
      </c>
      <c r="BL2184" s="149">
        <v>0</v>
      </c>
      <c r="BM2184" s="149">
        <v>0</v>
      </c>
      <c r="BN2184" s="149">
        <v>0</v>
      </c>
      <c r="BO2184" s="149">
        <v>0</v>
      </c>
      <c r="BP2184" s="149">
        <v>0</v>
      </c>
      <c r="BQ2184" s="149">
        <v>0</v>
      </c>
      <c r="BR2184" s="149">
        <v>0</v>
      </c>
      <c r="BS2184" s="149">
        <v>0</v>
      </c>
      <c r="BT2184" s="149">
        <v>0</v>
      </c>
      <c r="BU2184" s="149">
        <v>0</v>
      </c>
      <c r="BV2184" s="149">
        <v>0</v>
      </c>
      <c r="BW2184" s="149">
        <v>0</v>
      </c>
      <c r="BX2184" s="149">
        <v>0</v>
      </c>
      <c r="BY2184" s="149">
        <v>0</v>
      </c>
      <c r="BZ2184" s="149">
        <v>0</v>
      </c>
      <c r="CA2184" s="149">
        <v>0</v>
      </c>
      <c r="CB2184" s="149">
        <v>0</v>
      </c>
      <c r="CC2184" s="149">
        <v>0</v>
      </c>
      <c r="CD2184" s="149">
        <v>0</v>
      </c>
      <c r="CE2184" s="149">
        <v>0</v>
      </c>
      <c r="CF2184" s="149">
        <v>0</v>
      </c>
      <c r="CG2184" s="149">
        <v>0</v>
      </c>
      <c r="CH2184" s="149">
        <v>0</v>
      </c>
      <c r="CI2184" s="149">
        <v>0</v>
      </c>
      <c r="CJ2184" s="149">
        <v>0</v>
      </c>
      <c r="CK2184" s="149">
        <v>0</v>
      </c>
      <c r="CL2184" s="149">
        <v>0</v>
      </c>
      <c r="CM2184" s="149">
        <v>0</v>
      </c>
      <c r="CN2184" s="149">
        <v>0</v>
      </c>
      <c r="CO2184" s="149">
        <v>0</v>
      </c>
      <c r="CP2184" s="149">
        <v>0</v>
      </c>
      <c r="CQ2184" s="149">
        <v>0</v>
      </c>
      <c r="CR2184" s="149">
        <v>0</v>
      </c>
      <c r="CS2184" s="149">
        <v>0</v>
      </c>
      <c r="CT2184" s="149">
        <v>0</v>
      </c>
      <c r="CU2184" s="149">
        <v>0</v>
      </c>
      <c r="CV2184" s="149">
        <v>0</v>
      </c>
      <c r="CW2184" s="149">
        <v>0</v>
      </c>
      <c r="CX2184" s="149">
        <v>0</v>
      </c>
      <c r="CY2184" s="149">
        <v>0</v>
      </c>
      <c r="CZ2184" s="149">
        <v>0</v>
      </c>
      <c r="DA2184" s="149">
        <v>0</v>
      </c>
      <c r="DB2184" s="149">
        <v>2.0596401999189054E-5</v>
      </c>
      <c r="DC2184" s="149">
        <v>2.4353555398323576E-5</v>
      </c>
      <c r="DD2184" s="149">
        <v>2.7485984907539862E-5</v>
      </c>
      <c r="DE2184" s="149">
        <v>3.1314460921476732E-5</v>
      </c>
      <c r="DF2184" s="149">
        <v>3.9884513970436137E-5</v>
      </c>
      <c r="DG2184" s="149">
        <v>6.0975005576950534E-5</v>
      </c>
      <c r="DH2184" s="149">
        <v>8.8626836123040868E-5</v>
      </c>
      <c r="DI2184" s="149">
        <v>1.2575846112398715E-4</v>
      </c>
      <c r="DJ2184" s="149">
        <v>2.2174371582949089E-4</v>
      </c>
      <c r="DK2184" s="149">
        <v>4.0866841550071841E-4</v>
      </c>
      <c r="DL2184" s="149">
        <v>6.408546545158733E-4</v>
      </c>
      <c r="DM2184" s="149">
        <v>1.2751763107004066E-3</v>
      </c>
      <c r="DN2184" s="149">
        <v>1.9847042196229035E-3</v>
      </c>
      <c r="DO2184" s="149">
        <v>2.4632695712374264E-3</v>
      </c>
      <c r="DP2184" s="149">
        <v>3.0410313031060208E-3</v>
      </c>
      <c r="DQ2184" s="149">
        <v>3.5593705843136323E-3</v>
      </c>
      <c r="DR2184" s="149">
        <v>4.0498057695941047E-3</v>
      </c>
      <c r="DS2184" s="149">
        <v>4.7688144024384217E-3</v>
      </c>
      <c r="DT2184" s="149">
        <v>5.2043252703897281E-3</v>
      </c>
      <c r="DU2184" s="149">
        <v>5.9242565203740565E-3</v>
      </c>
      <c r="DV2184" s="149">
        <v>7.7656215891489652E-3</v>
      </c>
      <c r="DW2184" s="149">
        <v>8.7593436590526364E-3</v>
      </c>
      <c r="DX2184" s="149"/>
      <c r="DY2184" s="123"/>
      <c r="DZ2184" s="123"/>
      <c r="EA2184" s="123"/>
      <c r="EB2184" s="123"/>
      <c r="EC2184" s="123"/>
      <c r="ED2184" s="123"/>
      <c r="EE2184" s="123"/>
      <c r="EF2184" s="123"/>
      <c r="EG2184" s="123"/>
      <c r="EH2184" s="123"/>
      <c r="EI2184" s="123"/>
      <c r="EJ2184" s="123"/>
      <c r="EK2184" s="123"/>
      <c r="EL2184" s="123"/>
      <c r="EM2184" s="123"/>
      <c r="EN2184" s="123"/>
      <c r="EO2184" s="123"/>
      <c r="EP2184" s="123"/>
      <c r="EQ2184" s="123"/>
      <c r="ER2184" s="123"/>
      <c r="ES2184" s="123"/>
      <c r="ET2184" s="123"/>
      <c r="EU2184" s="123"/>
      <c r="EV2184" s="123"/>
      <c r="EW2184" s="123"/>
      <c r="EX2184" s="123"/>
      <c r="EY2184" s="123"/>
      <c r="EZ2184" s="123"/>
      <c r="FA2184" s="123"/>
      <c r="FB2184" s="123"/>
      <c r="FC2184" s="123"/>
      <c r="FD2184" s="123"/>
      <c r="FE2184" s="123"/>
      <c r="FF2184" s="123"/>
      <c r="FG2184" s="123"/>
      <c r="FH2184" s="123"/>
      <c r="FI2184" s="123"/>
      <c r="FJ2184" s="123"/>
      <c r="FK2184" s="123"/>
      <c r="FL2184" s="123"/>
      <c r="FM2184" s="123"/>
      <c r="FN2184" s="123"/>
      <c r="FO2184" s="123"/>
      <c r="FP2184" s="123"/>
      <c r="FQ2184" s="123"/>
      <c r="FR2184" s="123"/>
      <c r="FS2184" s="123"/>
      <c r="FT2184" s="123"/>
      <c r="FU2184" s="123"/>
      <c r="FV2184" s="123"/>
      <c r="FW2184" s="123"/>
      <c r="FX2184" s="123"/>
      <c r="FY2184" s="123"/>
      <c r="FZ2184" s="123"/>
      <c r="GA2184" s="123"/>
      <c r="GB2184" s="123"/>
      <c r="GC2184" s="123"/>
      <c r="GD2184" s="123"/>
      <c r="GE2184" s="123"/>
      <c r="GF2184" s="123"/>
      <c r="GG2184" s="123"/>
      <c r="GH2184" s="123"/>
      <c r="GI2184" s="123"/>
      <c r="GJ2184" s="123"/>
      <c r="GK2184" s="123"/>
      <c r="GL2184" s="123"/>
      <c r="GM2184" s="123"/>
      <c r="GN2184" s="123"/>
      <c r="GO2184" s="123"/>
      <c r="GP2184" s="123"/>
      <c r="GQ2184" s="123"/>
      <c r="GR2184" s="123"/>
      <c r="GS2184" s="123"/>
      <c r="GT2184" s="123"/>
      <c r="GU2184" s="123"/>
      <c r="GV2184" s="123"/>
      <c r="GW2184" s="123"/>
      <c r="GX2184" s="123">
        <v>0.4</v>
      </c>
    </row>
    <row r="2185" spans="1:206" s="69" customFormat="1">
      <c r="A2185" s="193" t="s">
        <v>3542</v>
      </c>
      <c r="B2185" s="185" t="s">
        <v>3555</v>
      </c>
      <c r="C2185" s="67" t="s">
        <v>3533</v>
      </c>
      <c r="D2185" s="188" t="s">
        <v>3568</v>
      </c>
      <c r="E2185" s="115" t="s">
        <v>2907</v>
      </c>
      <c r="F2185" s="123"/>
      <c r="G2185" s="123"/>
      <c r="H2185" s="123"/>
      <c r="I2185" s="123"/>
      <c r="J2185" s="123"/>
      <c r="K2185" s="123"/>
      <c r="L2185" s="123"/>
      <c r="M2185" s="123"/>
      <c r="N2185" s="123"/>
      <c r="O2185" s="123"/>
      <c r="P2185" s="123"/>
      <c r="Q2185" s="123"/>
      <c r="R2185" s="123"/>
      <c r="S2185" s="123"/>
      <c r="T2185" s="123"/>
      <c r="U2185" s="123"/>
      <c r="V2185" s="123"/>
      <c r="W2185" s="123"/>
      <c r="X2185" s="123"/>
      <c r="Y2185" s="123"/>
      <c r="Z2185" s="123"/>
      <c r="AA2185" s="123"/>
      <c r="AB2185" s="123"/>
      <c r="AC2185" s="123"/>
      <c r="AD2185" s="123"/>
      <c r="AE2185" s="123"/>
      <c r="AF2185" s="123"/>
      <c r="AG2185" s="123"/>
      <c r="AH2185" s="123"/>
      <c r="AI2185" s="123"/>
      <c r="AJ2185" s="123"/>
      <c r="AK2185" s="123"/>
      <c r="AL2185" s="123"/>
      <c r="AM2185" s="123"/>
      <c r="AN2185" s="123"/>
      <c r="AO2185" s="123"/>
      <c r="AP2185" s="123"/>
      <c r="AQ2185" s="123"/>
      <c r="AR2185" s="123"/>
      <c r="AS2185" s="123"/>
      <c r="AT2185" s="123"/>
      <c r="AU2185" s="123"/>
      <c r="AV2185" s="123"/>
      <c r="AW2185" s="123"/>
      <c r="AX2185" s="123"/>
      <c r="AY2185" s="123"/>
      <c r="AZ2185" s="123"/>
      <c r="BA2185" s="123"/>
      <c r="BB2185" s="123"/>
      <c r="BC2185" s="123"/>
      <c r="BD2185" s="131"/>
      <c r="BE2185" s="123"/>
      <c r="BF2185" s="123"/>
      <c r="BG2185" s="123"/>
      <c r="BH2185" s="123"/>
      <c r="BI2185" s="131"/>
      <c r="BJ2185" s="123"/>
      <c r="BK2185" s="123"/>
      <c r="BL2185" s="123"/>
      <c r="BM2185" s="123"/>
      <c r="BN2185" s="123"/>
      <c r="BO2185" s="123"/>
      <c r="BP2185" s="123"/>
      <c r="BQ2185" s="123"/>
      <c r="BR2185" s="123"/>
      <c r="BS2185" s="123"/>
      <c r="BT2185" s="123"/>
      <c r="BU2185" s="123"/>
      <c r="BV2185" s="123"/>
      <c r="BW2185" s="123"/>
      <c r="BX2185" s="123"/>
      <c r="BY2185" s="123"/>
      <c r="BZ2185" s="123"/>
      <c r="CA2185" s="123"/>
      <c r="CB2185" s="123"/>
      <c r="CC2185" s="123"/>
      <c r="CD2185" s="123"/>
      <c r="CE2185" s="123"/>
      <c r="CF2185" s="123"/>
      <c r="CG2185" s="123"/>
      <c r="CH2185" s="123"/>
      <c r="CI2185" s="123"/>
      <c r="CJ2185" s="123"/>
      <c r="CK2185" s="123"/>
      <c r="CL2185" s="123"/>
      <c r="CM2185" s="123"/>
      <c r="CN2185" s="123"/>
      <c r="CO2185" s="123"/>
      <c r="CP2185" s="123"/>
      <c r="CQ2185" s="123"/>
      <c r="CR2185" s="149"/>
      <c r="CS2185" s="149"/>
      <c r="CT2185" s="149"/>
      <c r="CU2185" s="149"/>
      <c r="CV2185" s="149"/>
      <c r="CW2185" s="149"/>
      <c r="CX2185" s="149"/>
      <c r="CY2185" s="149"/>
      <c r="CZ2185" s="149"/>
      <c r="DA2185" s="149"/>
      <c r="DB2185" s="149">
        <f t="shared" ref="DB2185:DW2185" si="342">DB2081/SUM(DB1897,DB1939,DB1983,DB2048,DB2081,DB2116)</f>
        <v>2.0596401999189054E-5</v>
      </c>
      <c r="DC2185" s="149">
        <f t="shared" si="342"/>
        <v>2.4353555398323576E-5</v>
      </c>
      <c r="DD2185" s="149">
        <f t="shared" si="342"/>
        <v>2.7485984907539862E-5</v>
      </c>
      <c r="DE2185" s="149">
        <f t="shared" si="342"/>
        <v>3.1314460921476732E-5</v>
      </c>
      <c r="DF2185" s="149">
        <f t="shared" si="342"/>
        <v>3.9884513970436137E-5</v>
      </c>
      <c r="DG2185" s="149">
        <f t="shared" si="342"/>
        <v>6.0975005576950534E-5</v>
      </c>
      <c r="DH2185" s="149">
        <f t="shared" si="342"/>
        <v>8.8626836123040868E-5</v>
      </c>
      <c r="DI2185" s="149">
        <f t="shared" si="342"/>
        <v>1.2575846112398715E-4</v>
      </c>
      <c r="DJ2185" s="149">
        <f t="shared" si="342"/>
        <v>2.2174371582949089E-4</v>
      </c>
      <c r="DK2185" s="149">
        <f t="shared" si="342"/>
        <v>4.0866841550071841E-4</v>
      </c>
      <c r="DL2185" s="149">
        <f t="shared" si="342"/>
        <v>6.408546545158733E-4</v>
      </c>
      <c r="DM2185" s="149">
        <f t="shared" si="342"/>
        <v>1.2751763107004066E-3</v>
      </c>
      <c r="DN2185" s="149">
        <f t="shared" si="342"/>
        <v>1.9847042196229035E-3</v>
      </c>
      <c r="DO2185" s="149">
        <f t="shared" si="342"/>
        <v>2.4632695712374264E-3</v>
      </c>
      <c r="DP2185" s="149">
        <f t="shared" si="342"/>
        <v>3.0410313031060208E-3</v>
      </c>
      <c r="DQ2185" s="149">
        <f t="shared" si="342"/>
        <v>3.5593705843136323E-3</v>
      </c>
      <c r="DR2185" s="149">
        <f t="shared" si="342"/>
        <v>4.0498057695941047E-3</v>
      </c>
      <c r="DS2185" s="149">
        <f t="shared" si="342"/>
        <v>4.7688144024384217E-3</v>
      </c>
      <c r="DT2185" s="149">
        <f t="shared" si="342"/>
        <v>5.2043252703897281E-3</v>
      </c>
      <c r="DU2185" s="149">
        <f t="shared" si="342"/>
        <v>5.9242565203740565E-3</v>
      </c>
      <c r="DV2185" s="149">
        <f t="shared" si="342"/>
        <v>7.7656215891489652E-3</v>
      </c>
      <c r="DW2185" s="149">
        <f t="shared" si="342"/>
        <v>8.7593436590526364E-3</v>
      </c>
      <c r="DX2185" s="123"/>
      <c r="DY2185" s="123"/>
      <c r="DZ2185" s="123"/>
      <c r="EA2185" s="123"/>
      <c r="EB2185" s="123"/>
      <c r="EC2185" s="123"/>
      <c r="ED2185" s="123"/>
      <c r="EE2185" s="123"/>
      <c r="EF2185" s="123"/>
      <c r="EG2185" s="123"/>
      <c r="EH2185" s="123"/>
      <c r="EI2185" s="123"/>
      <c r="EJ2185" s="123"/>
      <c r="EK2185" s="123"/>
      <c r="EL2185" s="123"/>
      <c r="EM2185" s="123"/>
      <c r="EN2185" s="123"/>
      <c r="EO2185" s="123"/>
      <c r="EP2185" s="123"/>
      <c r="EQ2185" s="123"/>
      <c r="ER2185" s="123"/>
      <c r="ES2185" s="123"/>
      <c r="ET2185" s="123"/>
      <c r="EU2185" s="123"/>
      <c r="EV2185" s="123"/>
      <c r="EW2185" s="123"/>
      <c r="EX2185" s="123"/>
      <c r="EY2185" s="123"/>
      <c r="EZ2185" s="123"/>
      <c r="FA2185" s="123"/>
      <c r="FB2185" s="123"/>
      <c r="FC2185" s="123"/>
      <c r="FD2185" s="123"/>
      <c r="FE2185" s="123"/>
      <c r="FF2185" s="123"/>
      <c r="FG2185" s="123"/>
      <c r="FH2185" s="123"/>
      <c r="FI2185" s="123"/>
      <c r="FJ2185" s="123"/>
      <c r="FK2185" s="123"/>
      <c r="FL2185" s="123"/>
      <c r="FM2185" s="123"/>
      <c r="FN2185" s="123"/>
      <c r="FO2185" s="123"/>
      <c r="FP2185" s="123"/>
      <c r="FQ2185" s="123"/>
      <c r="FR2185" s="123"/>
      <c r="FS2185" s="123"/>
      <c r="FT2185" s="123"/>
      <c r="FU2185" s="123"/>
      <c r="FV2185" s="123"/>
      <c r="FW2185" s="123"/>
      <c r="FX2185" s="123"/>
      <c r="FY2185" s="123"/>
      <c r="FZ2185" s="123"/>
      <c r="GA2185" s="123"/>
      <c r="GB2185" s="123"/>
      <c r="GC2185" s="123"/>
      <c r="GD2185" s="123"/>
      <c r="GE2185" s="123"/>
      <c r="GF2185" s="123"/>
      <c r="GG2185" s="123"/>
      <c r="GH2185" s="123"/>
      <c r="GI2185" s="123"/>
      <c r="GJ2185" s="123"/>
      <c r="GK2185" s="123"/>
      <c r="GL2185" s="123"/>
      <c r="GM2185" s="123"/>
      <c r="GN2185" s="123"/>
      <c r="GO2185" s="123"/>
      <c r="GP2185" s="123"/>
      <c r="GQ2185" s="123"/>
      <c r="GR2185" s="123"/>
      <c r="GS2185" s="123"/>
      <c r="GT2185" s="123"/>
      <c r="GU2185" s="123"/>
      <c r="GV2185" s="123"/>
      <c r="GW2185" s="123"/>
      <c r="GX2185" s="123">
        <v>0.4</v>
      </c>
    </row>
    <row r="2186" spans="1:206" s="69" customFormat="1">
      <c r="A2186" s="193" t="s">
        <v>3542</v>
      </c>
      <c r="B2186" s="185" t="s">
        <v>3555</v>
      </c>
      <c r="C2186" s="67" t="s">
        <v>3533</v>
      </c>
      <c r="D2186" s="188" t="s">
        <v>3568</v>
      </c>
      <c r="E2186" s="115" t="s">
        <v>2908</v>
      </c>
      <c r="F2186" s="123"/>
      <c r="G2186" s="123"/>
      <c r="H2186" s="123"/>
      <c r="I2186" s="123"/>
      <c r="J2186" s="123"/>
      <c r="K2186" s="123"/>
      <c r="L2186" s="123"/>
      <c r="M2186" s="123"/>
      <c r="N2186" s="123"/>
      <c r="O2186" s="123"/>
      <c r="P2186" s="123"/>
      <c r="Q2186" s="123"/>
      <c r="R2186" s="123"/>
      <c r="S2186" s="123"/>
      <c r="T2186" s="123"/>
      <c r="U2186" s="123"/>
      <c r="V2186" s="123"/>
      <c r="W2186" s="123"/>
      <c r="X2186" s="123"/>
      <c r="Y2186" s="123"/>
      <c r="Z2186" s="123"/>
      <c r="AA2186" s="123"/>
      <c r="AB2186" s="123"/>
      <c r="AC2186" s="123"/>
      <c r="AD2186" s="123"/>
      <c r="AE2186" s="123"/>
      <c r="AF2186" s="123"/>
      <c r="AG2186" s="123"/>
      <c r="AH2186" s="123"/>
      <c r="AI2186" s="123"/>
      <c r="AJ2186" s="123"/>
      <c r="AK2186" s="123"/>
      <c r="AL2186" s="123"/>
      <c r="AM2186" s="123"/>
      <c r="AN2186" s="123"/>
      <c r="AO2186" s="123"/>
      <c r="AP2186" s="123"/>
      <c r="AQ2186" s="123"/>
      <c r="AR2186" s="123"/>
      <c r="AS2186" s="123"/>
      <c r="AT2186" s="123"/>
      <c r="AU2186" s="123"/>
      <c r="AV2186" s="123"/>
      <c r="AW2186" s="123"/>
      <c r="AX2186" s="123"/>
      <c r="AY2186" s="123"/>
      <c r="AZ2186" s="123"/>
      <c r="BA2186" s="123"/>
      <c r="BB2186" s="123"/>
      <c r="BC2186" s="123"/>
      <c r="BD2186" s="131"/>
      <c r="BE2186" s="123"/>
      <c r="BF2186" s="123"/>
      <c r="BG2186" s="123"/>
      <c r="BH2186" s="123"/>
      <c r="BI2186" s="131"/>
      <c r="BJ2186" s="123"/>
      <c r="BK2186" s="123"/>
      <c r="BL2186" s="123"/>
      <c r="BM2186" s="123"/>
      <c r="BN2186" s="123"/>
      <c r="BO2186" s="123"/>
      <c r="BP2186" s="123"/>
      <c r="BQ2186" s="123"/>
      <c r="BR2186" s="123"/>
      <c r="BS2186" s="123"/>
      <c r="BT2186" s="123"/>
      <c r="BU2186" s="123"/>
      <c r="BV2186" s="123"/>
      <c r="BW2186" s="123"/>
      <c r="BX2186" s="123"/>
      <c r="BY2186" s="123"/>
      <c r="BZ2186" s="123"/>
      <c r="CA2186" s="123"/>
      <c r="CB2186" s="123"/>
      <c r="CC2186" s="123"/>
      <c r="CD2186" s="123"/>
      <c r="CE2186" s="123"/>
      <c r="CF2186" s="123"/>
      <c r="CG2186" s="123"/>
      <c r="CH2186" s="123"/>
      <c r="CI2186" s="123"/>
      <c r="CJ2186" s="123"/>
      <c r="CK2186" s="123"/>
      <c r="CL2186" s="123"/>
      <c r="CM2186" s="123"/>
      <c r="CN2186" s="123"/>
      <c r="CO2186" s="123"/>
      <c r="CP2186" s="123"/>
      <c r="CQ2186" s="123"/>
      <c r="CR2186" s="149"/>
      <c r="CS2186" s="149"/>
      <c r="CT2186" s="149"/>
      <c r="CU2186" s="149"/>
      <c r="CV2186" s="149"/>
      <c r="CW2186" s="149"/>
      <c r="CX2186" s="149"/>
      <c r="CY2186" s="149"/>
      <c r="CZ2186" s="149"/>
      <c r="DA2186" s="149"/>
      <c r="DB2186" s="149">
        <f t="shared" ref="DB2186:DW2186" si="343">DB2116/SUM(DB1897,DB1939,DB1983,DB2048,DB2081,DB2116)</f>
        <v>6.6016561602617136E-4</v>
      </c>
      <c r="DC2186" s="149">
        <f t="shared" si="343"/>
        <v>8.0332048829824748E-4</v>
      </c>
      <c r="DD2186" s="149">
        <f t="shared" si="343"/>
        <v>1.1116919571613976E-3</v>
      </c>
      <c r="DE2186" s="149">
        <f t="shared" si="343"/>
        <v>1.3230388684459906E-3</v>
      </c>
      <c r="DF2186" s="149">
        <f t="shared" si="343"/>
        <v>1.7110093408482512E-3</v>
      </c>
      <c r="DG2186" s="149">
        <f t="shared" si="343"/>
        <v>2.0742864841997812E-3</v>
      </c>
      <c r="DH2186" s="149">
        <f t="shared" si="343"/>
        <v>2.5863569087558607E-3</v>
      </c>
      <c r="DI2186" s="149">
        <f t="shared" si="343"/>
        <v>3.2653222015357189E-3</v>
      </c>
      <c r="DJ2186" s="149">
        <f t="shared" si="343"/>
        <v>4.1779732976622574E-3</v>
      </c>
      <c r="DK2186" s="149">
        <f t="shared" si="343"/>
        <v>5.28748397386222E-3</v>
      </c>
      <c r="DL2186" s="149">
        <f t="shared" si="343"/>
        <v>6.004846399823658E-3</v>
      </c>
      <c r="DM2186" s="149">
        <f t="shared" si="343"/>
        <v>7.4806957428718021E-3</v>
      </c>
      <c r="DN2186" s="149">
        <f t="shared" si="343"/>
        <v>8.6964888064591031E-3</v>
      </c>
      <c r="DO2186" s="149">
        <f t="shared" si="343"/>
        <v>1.0080466527466929E-2</v>
      </c>
      <c r="DP2186" s="149">
        <f t="shared" si="343"/>
        <v>1.1031125880870692E-2</v>
      </c>
      <c r="DQ2186" s="149">
        <f t="shared" si="343"/>
        <v>1.2446968083738357E-2</v>
      </c>
      <c r="DR2186" s="149">
        <f t="shared" si="343"/>
        <v>1.3436301881966966E-2</v>
      </c>
      <c r="DS2186" s="149">
        <f t="shared" si="343"/>
        <v>1.5359928048236847E-2</v>
      </c>
      <c r="DT2186" s="149">
        <f t="shared" si="343"/>
        <v>1.6075213204829342E-2</v>
      </c>
      <c r="DU2186" s="149">
        <f t="shared" si="343"/>
        <v>1.8038025823600739E-2</v>
      </c>
      <c r="DV2186" s="149">
        <f t="shared" si="343"/>
        <v>2.2262417994770096E-2</v>
      </c>
      <c r="DW2186" s="149">
        <f t="shared" si="343"/>
        <v>2.1745279139545059E-2</v>
      </c>
      <c r="DX2186" s="123"/>
      <c r="DY2186" s="123"/>
      <c r="DZ2186" s="123"/>
      <c r="EA2186" s="123"/>
      <c r="EB2186" s="123"/>
      <c r="EC2186" s="123"/>
      <c r="ED2186" s="123"/>
      <c r="EE2186" s="123"/>
      <c r="EF2186" s="123"/>
      <c r="EG2186" s="123"/>
      <c r="EH2186" s="123"/>
      <c r="EI2186" s="123"/>
      <c r="EJ2186" s="123"/>
      <c r="EK2186" s="123"/>
      <c r="EL2186" s="123"/>
      <c r="EM2186" s="123"/>
      <c r="EN2186" s="123"/>
      <c r="EO2186" s="123"/>
      <c r="EP2186" s="123"/>
      <c r="EQ2186" s="123"/>
      <c r="ER2186" s="123"/>
      <c r="ES2186" s="123"/>
      <c r="ET2186" s="123"/>
      <c r="EU2186" s="123"/>
      <c r="EV2186" s="123"/>
      <c r="EW2186" s="123"/>
      <c r="EX2186" s="123"/>
      <c r="EY2186" s="123"/>
      <c r="EZ2186" s="123"/>
      <c r="FA2186" s="123"/>
      <c r="FB2186" s="123"/>
      <c r="FC2186" s="123"/>
      <c r="FD2186" s="123"/>
      <c r="FE2186" s="123"/>
      <c r="FF2186" s="123"/>
      <c r="FG2186" s="123"/>
      <c r="FH2186" s="123"/>
      <c r="FI2186" s="123"/>
      <c r="FJ2186" s="123"/>
      <c r="FK2186" s="123"/>
      <c r="FL2186" s="123"/>
      <c r="FM2186" s="123"/>
      <c r="FN2186" s="123"/>
      <c r="FO2186" s="123"/>
      <c r="FP2186" s="123"/>
      <c r="FQ2186" s="123"/>
      <c r="FR2186" s="123"/>
      <c r="FS2186" s="123"/>
      <c r="FT2186" s="123"/>
      <c r="FU2186" s="123"/>
      <c r="FV2186" s="123"/>
      <c r="FW2186" s="123"/>
      <c r="FX2186" s="123"/>
      <c r="FY2186" s="123"/>
      <c r="FZ2186" s="123"/>
      <c r="GA2186" s="123"/>
      <c r="GB2186" s="123"/>
      <c r="GC2186" s="123"/>
      <c r="GD2186" s="123"/>
      <c r="GE2186" s="123"/>
      <c r="GF2186" s="123"/>
      <c r="GG2186" s="123"/>
      <c r="GH2186" s="123"/>
      <c r="GI2186" s="123"/>
      <c r="GJ2186" s="123"/>
      <c r="GK2186" s="123"/>
      <c r="GL2186" s="123"/>
      <c r="GM2186" s="123"/>
      <c r="GN2186" s="123"/>
      <c r="GO2186" s="123"/>
      <c r="GP2186" s="123"/>
      <c r="GQ2186" s="123"/>
      <c r="GR2186" s="123"/>
      <c r="GS2186" s="123"/>
      <c r="GT2186" s="123"/>
      <c r="GU2186" s="123"/>
      <c r="GV2186" s="123"/>
      <c r="GW2186" s="123"/>
      <c r="GX2186" s="123">
        <v>0.35</v>
      </c>
    </row>
    <row r="2187" spans="1:206" s="69" customFormat="1">
      <c r="A2187" s="193" t="s">
        <v>3542</v>
      </c>
      <c r="B2187" s="185" t="s">
        <v>3555</v>
      </c>
      <c r="C2187" s="67" t="s">
        <v>3533</v>
      </c>
      <c r="D2187" s="188" t="s">
        <v>3568</v>
      </c>
      <c r="E2187" s="115" t="s">
        <v>2909</v>
      </c>
      <c r="F2187" s="123"/>
      <c r="G2187" s="123"/>
      <c r="H2187" s="123"/>
      <c r="I2187" s="123"/>
      <c r="J2187" s="123"/>
      <c r="K2187" s="123"/>
      <c r="L2187" s="123"/>
      <c r="M2187" s="123"/>
      <c r="N2187" s="123"/>
      <c r="O2187" s="123"/>
      <c r="P2187" s="123"/>
      <c r="Q2187" s="123"/>
      <c r="R2187" s="123"/>
      <c r="S2187" s="123"/>
      <c r="T2187" s="123"/>
      <c r="U2187" s="123"/>
      <c r="V2187" s="123"/>
      <c r="W2187" s="123"/>
      <c r="X2187" s="123"/>
      <c r="Y2187" s="123"/>
      <c r="Z2187" s="123"/>
      <c r="AA2187" s="123"/>
      <c r="AB2187" s="123"/>
      <c r="AC2187" s="123"/>
      <c r="AD2187" s="123"/>
      <c r="AE2187" s="123"/>
      <c r="AF2187" s="123"/>
      <c r="AG2187" s="123"/>
      <c r="AH2187" s="123"/>
      <c r="AI2187" s="123"/>
      <c r="AJ2187" s="123"/>
      <c r="AK2187" s="123"/>
      <c r="AL2187" s="123"/>
      <c r="AM2187" s="123"/>
      <c r="AN2187" s="123"/>
      <c r="AO2187" s="123"/>
      <c r="AP2187" s="123"/>
      <c r="AQ2187" s="123"/>
      <c r="AR2187" s="123"/>
      <c r="AS2187" s="123"/>
      <c r="AT2187" s="123"/>
      <c r="AU2187" s="123"/>
      <c r="AV2187" s="123"/>
      <c r="AW2187" s="123"/>
      <c r="AX2187" s="123"/>
      <c r="AY2187" s="123"/>
      <c r="AZ2187" s="123"/>
      <c r="BA2187" s="123"/>
      <c r="BB2187" s="123"/>
      <c r="BC2187" s="123"/>
      <c r="BD2187" s="131"/>
      <c r="BE2187" s="123"/>
      <c r="BF2187" s="123"/>
      <c r="BG2187" s="123"/>
      <c r="BH2187" s="123"/>
      <c r="BI2187" s="131"/>
      <c r="BJ2187" s="123"/>
      <c r="BK2187" s="123"/>
      <c r="BL2187" s="123"/>
      <c r="BM2187" s="123"/>
      <c r="BN2187" s="123"/>
      <c r="BO2187" s="123"/>
      <c r="BP2187" s="123"/>
      <c r="BQ2187" s="123"/>
      <c r="BR2187" s="123"/>
      <c r="BS2187" s="123"/>
      <c r="BT2187" s="123"/>
      <c r="BU2187" s="123"/>
      <c r="BV2187" s="123"/>
      <c r="BW2187" s="123"/>
      <c r="BX2187" s="123"/>
      <c r="BY2187" s="123"/>
      <c r="BZ2187" s="123"/>
      <c r="CA2187" s="123"/>
      <c r="CB2187" s="123"/>
      <c r="CC2187" s="123"/>
      <c r="CD2187" s="123"/>
      <c r="CE2187" s="123"/>
      <c r="CF2187" s="123"/>
      <c r="CG2187" s="123"/>
      <c r="CH2187" s="123"/>
      <c r="CI2187" s="123"/>
      <c r="CJ2187" s="123"/>
      <c r="CK2187" s="123"/>
      <c r="CL2187" s="123"/>
      <c r="CM2187" s="123"/>
      <c r="CN2187" s="123"/>
      <c r="CO2187" s="123"/>
      <c r="CP2187" s="123"/>
      <c r="CQ2187" s="123"/>
      <c r="CR2187" s="149">
        <f t="shared" ref="CR2187:DV2187" si="344">SUM(CR2180:CR2186)</f>
        <v>1</v>
      </c>
      <c r="CS2187" s="149">
        <f t="shared" si="344"/>
        <v>1.0000000000000002</v>
      </c>
      <c r="CT2187" s="149">
        <f t="shared" si="344"/>
        <v>0.99999999999999989</v>
      </c>
      <c r="CU2187" s="149">
        <f t="shared" si="344"/>
        <v>1</v>
      </c>
      <c r="CV2187" s="149">
        <f t="shared" si="344"/>
        <v>1</v>
      </c>
      <c r="CW2187" s="149">
        <f t="shared" si="344"/>
        <v>1</v>
      </c>
      <c r="CX2187" s="149">
        <f t="shared" si="344"/>
        <v>1</v>
      </c>
      <c r="CY2187" s="149">
        <f t="shared" si="344"/>
        <v>1</v>
      </c>
      <c r="CZ2187" s="149">
        <f t="shared" si="344"/>
        <v>1</v>
      </c>
      <c r="DA2187" s="149">
        <f t="shared" si="344"/>
        <v>0.99999999999999989</v>
      </c>
      <c r="DB2187" s="149">
        <f t="shared" si="344"/>
        <v>1.0000205964019993</v>
      </c>
      <c r="DC2187" s="149">
        <f t="shared" si="344"/>
        <v>1.0000243535553983</v>
      </c>
      <c r="DD2187" s="149">
        <f t="shared" si="344"/>
        <v>1.0000274859849074</v>
      </c>
      <c r="DE2187" s="149">
        <f t="shared" si="344"/>
        <v>1.0000313144609219</v>
      </c>
      <c r="DF2187" s="149">
        <f t="shared" si="344"/>
        <v>1.0000398845139704</v>
      </c>
      <c r="DG2187" s="149">
        <f t="shared" si="344"/>
        <v>1.0000609750055771</v>
      </c>
      <c r="DH2187" s="149">
        <f t="shared" si="344"/>
        <v>1.0000886268361233</v>
      </c>
      <c r="DI2187" s="149">
        <f t="shared" si="344"/>
        <v>1.0001257584611238</v>
      </c>
      <c r="DJ2187" s="149">
        <f t="shared" si="344"/>
        <v>1.0002217437158296</v>
      </c>
      <c r="DK2187" s="149">
        <f t="shared" si="344"/>
        <v>1.0004086684155009</v>
      </c>
      <c r="DL2187" s="149">
        <f t="shared" si="344"/>
        <v>1.0006408546545158</v>
      </c>
      <c r="DM2187" s="149">
        <f t="shared" si="344"/>
        <v>1.0012751763107004</v>
      </c>
      <c r="DN2187" s="149">
        <f t="shared" si="344"/>
        <v>1.001984704219623</v>
      </c>
      <c r="DO2187" s="149">
        <f t="shared" si="344"/>
        <v>1.0024632695712374</v>
      </c>
      <c r="DP2187" s="149">
        <f t="shared" si="344"/>
        <v>1.0030410313031062</v>
      </c>
      <c r="DQ2187" s="149">
        <f t="shared" si="344"/>
        <v>1.0035593705843135</v>
      </c>
      <c r="DR2187" s="149">
        <f t="shared" si="344"/>
        <v>1.0040498057695941</v>
      </c>
      <c r="DS2187" s="149">
        <f t="shared" si="344"/>
        <v>1.0047688144024383</v>
      </c>
      <c r="DT2187" s="149">
        <f t="shared" si="344"/>
        <v>1.0052043252703899</v>
      </c>
      <c r="DU2187" s="149">
        <f t="shared" si="344"/>
        <v>1.0059242565203741</v>
      </c>
      <c r="DV2187" s="149">
        <f t="shared" si="344"/>
        <v>1.0077656215891488</v>
      </c>
      <c r="DW2187" s="149">
        <f>SUM(DW2180:DW2186)</f>
        <v>1.0087593436590525</v>
      </c>
      <c r="DX2187" s="149"/>
      <c r="DY2187" s="123"/>
      <c r="DZ2187" s="123"/>
      <c r="EA2187" s="123"/>
      <c r="EB2187" s="123"/>
      <c r="EC2187" s="123"/>
      <c r="ED2187" s="123"/>
      <c r="EE2187" s="123"/>
      <c r="EF2187" s="123"/>
      <c r="EG2187" s="123"/>
      <c r="EH2187" s="123"/>
      <c r="EI2187" s="123"/>
      <c r="EJ2187" s="123"/>
      <c r="EK2187" s="123"/>
      <c r="EL2187" s="123"/>
      <c r="EM2187" s="123"/>
      <c r="EN2187" s="123"/>
      <c r="EO2187" s="123"/>
      <c r="EP2187" s="123"/>
      <c r="EQ2187" s="123"/>
      <c r="ER2187" s="123"/>
      <c r="ES2187" s="123"/>
      <c r="ET2187" s="123"/>
      <c r="EU2187" s="123"/>
      <c r="EV2187" s="123"/>
      <c r="EW2187" s="123"/>
      <c r="EX2187" s="123"/>
      <c r="EY2187" s="123"/>
      <c r="EZ2187" s="123"/>
      <c r="FA2187" s="123"/>
      <c r="FB2187" s="123"/>
      <c r="FC2187" s="123"/>
      <c r="FD2187" s="123"/>
      <c r="FE2187" s="123"/>
      <c r="FF2187" s="123"/>
      <c r="FG2187" s="123"/>
      <c r="FH2187" s="123"/>
      <c r="FI2187" s="123"/>
      <c r="FJ2187" s="123"/>
      <c r="FK2187" s="123"/>
      <c r="FL2187" s="123"/>
      <c r="FM2187" s="123"/>
      <c r="FN2187" s="123"/>
      <c r="FO2187" s="123"/>
      <c r="FP2187" s="123"/>
      <c r="FQ2187" s="123"/>
      <c r="FR2187" s="123"/>
      <c r="FS2187" s="123"/>
      <c r="FT2187" s="123"/>
      <c r="FU2187" s="123"/>
      <c r="FV2187" s="123"/>
      <c r="FW2187" s="123"/>
      <c r="FX2187" s="123"/>
      <c r="FY2187" s="123"/>
      <c r="FZ2187" s="123"/>
      <c r="GA2187" s="123"/>
      <c r="GB2187" s="123"/>
      <c r="GC2187" s="123"/>
      <c r="GD2187" s="123"/>
      <c r="GE2187" s="123"/>
      <c r="GF2187" s="123"/>
      <c r="GG2187" s="123"/>
      <c r="GH2187" s="123"/>
      <c r="GI2187" s="123"/>
      <c r="GJ2187" s="123"/>
      <c r="GK2187" s="123"/>
      <c r="GL2187" s="123"/>
      <c r="GM2187" s="123"/>
      <c r="GN2187" s="123"/>
      <c r="GO2187" s="123"/>
      <c r="GP2187" s="123"/>
      <c r="GQ2187" s="123"/>
      <c r="GR2187" s="123"/>
      <c r="GS2187" s="123"/>
      <c r="GT2187" s="123"/>
      <c r="GU2187" s="123"/>
      <c r="GV2187" s="123"/>
      <c r="GW2187" s="123"/>
      <c r="GX2187" s="123"/>
    </row>
    <row r="2188" spans="1:206">
      <c r="A2188" s="176" t="s">
        <v>3543</v>
      </c>
      <c r="B2188" s="177" t="s">
        <v>3553</v>
      </c>
      <c r="C2188" t="s">
        <v>3533</v>
      </c>
      <c r="D2188" s="187" t="s">
        <v>3561</v>
      </c>
      <c r="E2188" t="s">
        <v>2910</v>
      </c>
      <c r="F2188" s="119"/>
      <c r="G2188" s="119"/>
      <c r="H2188" s="119"/>
      <c r="I2188" s="119"/>
      <c r="J2188" s="119"/>
      <c r="K2188" s="119"/>
      <c r="L2188" s="119"/>
      <c r="M2188" s="119"/>
      <c r="N2188" s="119"/>
      <c r="O2188" s="119"/>
      <c r="P2188" s="119"/>
      <c r="Q2188" s="119"/>
      <c r="R2188" s="119"/>
      <c r="S2188" s="119"/>
      <c r="T2188" s="119"/>
      <c r="U2188" s="119"/>
      <c r="V2188" s="119"/>
      <c r="W2188" s="119"/>
      <c r="X2188" s="119"/>
      <c r="Y2188" s="119"/>
      <c r="Z2188" s="119"/>
      <c r="AA2188" s="119"/>
      <c r="AB2188" s="119"/>
      <c r="AC2188" s="119"/>
      <c r="AD2188" s="119"/>
      <c r="AE2188" s="119"/>
      <c r="AF2188" s="119"/>
      <c r="AG2188" s="119"/>
      <c r="AH2188" s="119"/>
      <c r="AI2188" s="119"/>
      <c r="AJ2188" s="119"/>
      <c r="AK2188" s="119"/>
      <c r="AL2188" s="119"/>
      <c r="AM2188" s="119"/>
      <c r="AN2188" s="119"/>
      <c r="AO2188" s="119"/>
      <c r="AP2188" s="119"/>
      <c r="AQ2188" s="119"/>
      <c r="AR2188" s="119"/>
      <c r="AS2188" s="119"/>
      <c r="AT2188" s="119"/>
      <c r="AU2188" s="119"/>
      <c r="AV2188" s="119"/>
      <c r="AW2188" s="119"/>
      <c r="AX2188" s="119"/>
      <c r="AY2188" s="119"/>
      <c r="AZ2188" s="119"/>
      <c r="BA2188" s="119"/>
      <c r="BB2188" s="119"/>
      <c r="BC2188" s="119"/>
      <c r="BD2188" s="120"/>
      <c r="BE2188" s="119"/>
      <c r="BF2188" s="119"/>
      <c r="BG2188" s="119"/>
      <c r="BH2188" s="119"/>
      <c r="BI2188" s="120"/>
      <c r="BJ2188" s="119"/>
      <c r="BK2188" s="119"/>
      <c r="BL2188" s="119"/>
      <c r="BM2188" s="119"/>
      <c r="BN2188" s="119"/>
      <c r="BO2188" s="119"/>
      <c r="BP2188" s="119"/>
      <c r="BQ2188" s="119"/>
      <c r="BR2188" s="119"/>
      <c r="BS2188" s="119"/>
      <c r="BT2188" s="119"/>
      <c r="BU2188" s="119"/>
      <c r="BV2188" s="119"/>
      <c r="BW2188" s="119"/>
      <c r="BX2188" s="119"/>
      <c r="BY2188" s="119"/>
      <c r="BZ2188" s="119"/>
      <c r="CA2188" s="119"/>
      <c r="CB2188" s="119"/>
      <c r="CC2188" s="119"/>
      <c r="CD2188" s="119"/>
      <c r="CE2188" s="119"/>
      <c r="CF2188" s="119"/>
      <c r="CG2188" s="119"/>
      <c r="CH2188" s="119"/>
      <c r="CI2188" s="119"/>
      <c r="CJ2188" s="119"/>
      <c r="CK2188" s="119"/>
      <c r="CL2188" s="119"/>
      <c r="CM2188" s="119"/>
      <c r="CN2188" s="119"/>
      <c r="CO2188" s="119"/>
      <c r="CP2188" s="119"/>
      <c r="CQ2188" s="119"/>
      <c r="CR2188" s="120">
        <v>228.21199999999999</v>
      </c>
      <c r="CS2188" s="120">
        <v>224.63699999999901</v>
      </c>
      <c r="CT2188" s="120">
        <v>221.70599999999999</v>
      </c>
      <c r="CU2188" s="120">
        <v>228.35400000000001</v>
      </c>
      <c r="CV2188" s="120">
        <v>230.39400000000001</v>
      </c>
      <c r="CW2188" s="120">
        <v>238.75</v>
      </c>
      <c r="CX2188" s="120">
        <v>248.49399999999901</v>
      </c>
      <c r="CY2188" s="120">
        <v>259.90800000000002</v>
      </c>
      <c r="CZ2188" s="120">
        <v>269.77099999999899</v>
      </c>
      <c r="DA2188" s="120">
        <v>252.04399999999899</v>
      </c>
      <c r="DB2188" s="120">
        <v>261.08699999999902</v>
      </c>
      <c r="DC2188" s="120">
        <v>298.78100000000001</v>
      </c>
      <c r="DD2188" s="120">
        <v>307.84199999999998</v>
      </c>
      <c r="DE2188" s="120">
        <v>324.84699999999998</v>
      </c>
      <c r="DF2188" s="120">
        <v>349.94499999999999</v>
      </c>
      <c r="DG2188" s="120">
        <v>345.53899999999999</v>
      </c>
      <c r="DH2188" s="120">
        <v>345.58100000000002</v>
      </c>
      <c r="DI2188" s="120">
        <v>358.53199999999998</v>
      </c>
      <c r="DJ2188" s="120">
        <v>388.3</v>
      </c>
      <c r="DK2188" s="120">
        <v>364.11700000000002</v>
      </c>
      <c r="DL2188" s="120">
        <v>384.27300000000002</v>
      </c>
      <c r="DM2188" s="120">
        <v>367.93099999999998</v>
      </c>
      <c r="DN2188" s="120">
        <v>381.56700000000001</v>
      </c>
      <c r="DO2188" s="120">
        <v>389.22300000000001</v>
      </c>
      <c r="DP2188" s="120">
        <v>410.94099999999997</v>
      </c>
      <c r="DQ2188" s="120">
        <v>384.92599999999999</v>
      </c>
      <c r="DR2188" s="120">
        <v>391.78699999999998</v>
      </c>
      <c r="DS2188" s="120">
        <v>403.16199999999998</v>
      </c>
      <c r="DT2188" s="120">
        <v>415.57799999999997</v>
      </c>
      <c r="DU2188" s="120">
        <v>426.02899999999897</v>
      </c>
      <c r="DV2188" s="120">
        <v>409.37099999999998</v>
      </c>
      <c r="DW2188" s="120">
        <v>406.68799999999999</v>
      </c>
      <c r="DX2188" s="120">
        <v>388.678</v>
      </c>
      <c r="DY2188" s="119"/>
      <c r="DZ2188" s="119"/>
      <c r="EA2188" s="119"/>
      <c r="EB2188" s="119"/>
      <c r="EC2188" s="119"/>
      <c r="ED2188" s="119"/>
      <c r="EE2188" s="119"/>
      <c r="EF2188" s="119"/>
      <c r="EG2188" s="119"/>
      <c r="EH2188" s="119"/>
      <c r="EI2188" s="119"/>
      <c r="EJ2188" s="119"/>
      <c r="EK2188" s="119"/>
      <c r="EL2188" s="119"/>
      <c r="EM2188" s="119"/>
      <c r="EN2188" s="119"/>
      <c r="EO2188" s="119"/>
      <c r="EP2188" s="119"/>
      <c r="EQ2188" s="119"/>
      <c r="ER2188" s="119"/>
      <c r="ES2188" s="119"/>
      <c r="ET2188" s="119"/>
      <c r="EU2188" s="119"/>
      <c r="EV2188" s="119"/>
      <c r="EW2188" s="119"/>
      <c r="EX2188" s="119"/>
      <c r="EY2188" s="119"/>
      <c r="EZ2188" s="119"/>
      <c r="FA2188" s="119"/>
      <c r="FB2188" s="119"/>
      <c r="FC2188" s="119"/>
      <c r="FD2188" s="119"/>
      <c r="FE2188" s="119"/>
      <c r="FF2188" s="119"/>
      <c r="FG2188" s="119"/>
      <c r="FH2188" s="119"/>
      <c r="FI2188" s="119"/>
      <c r="FJ2188" s="119"/>
      <c r="FK2188" s="119"/>
      <c r="FL2188" s="119"/>
      <c r="FM2188" s="119"/>
      <c r="FN2188" s="119"/>
      <c r="FO2188" s="119"/>
      <c r="FP2188" s="119"/>
      <c r="FQ2188" s="119"/>
      <c r="FR2188" s="119"/>
      <c r="FS2188" s="119"/>
      <c r="FT2188" s="119"/>
      <c r="FU2188" s="119"/>
      <c r="FV2188" s="119"/>
      <c r="FW2188" s="119"/>
      <c r="FX2188" s="119"/>
      <c r="FY2188" s="119"/>
      <c r="FZ2188" s="119"/>
      <c r="GA2188" s="119"/>
      <c r="GB2188" s="119"/>
      <c r="GC2188" s="119"/>
      <c r="GD2188" s="119"/>
      <c r="GE2188" s="119"/>
      <c r="GF2188" s="119"/>
      <c r="GG2188" s="119"/>
      <c r="GH2188" s="119"/>
      <c r="GI2188" s="119"/>
      <c r="GJ2188" s="119"/>
      <c r="GK2188" s="119"/>
      <c r="GL2188" s="119"/>
      <c r="GM2188" s="119"/>
      <c r="GN2188" s="119"/>
      <c r="GO2188" s="119"/>
      <c r="GP2188" s="119"/>
      <c r="GQ2188" s="119"/>
      <c r="GR2188" s="119"/>
      <c r="GS2188" s="119"/>
      <c r="GT2188" s="119"/>
      <c r="GU2188" s="119"/>
      <c r="GV2188" s="119"/>
      <c r="GW2188" s="119"/>
      <c r="GX2188" s="119"/>
    </row>
    <row r="2189" spans="1:206">
      <c r="A2189" s="176" t="s">
        <v>3543</v>
      </c>
      <c r="B2189" s="177" t="s">
        <v>3553</v>
      </c>
      <c r="C2189" t="s">
        <v>3533</v>
      </c>
      <c r="D2189" s="187" t="s">
        <v>3561</v>
      </c>
      <c r="E2189" s="118" t="s">
        <v>2911</v>
      </c>
      <c r="F2189" s="119"/>
      <c r="G2189" s="119"/>
      <c r="H2189" s="119"/>
      <c r="I2189" s="119"/>
      <c r="J2189" s="119"/>
      <c r="K2189" s="119"/>
      <c r="L2189" s="119"/>
      <c r="M2189" s="119"/>
      <c r="N2189" s="119"/>
      <c r="O2189" s="119"/>
      <c r="P2189" s="119"/>
      <c r="Q2189" s="119"/>
      <c r="R2189" s="119"/>
      <c r="S2189" s="119"/>
      <c r="T2189" s="119"/>
      <c r="U2189" s="119"/>
      <c r="V2189" s="119"/>
      <c r="W2189" s="119"/>
      <c r="X2189" s="119"/>
      <c r="Y2189" s="119"/>
      <c r="Z2189" s="119"/>
      <c r="AA2189" s="119"/>
      <c r="AB2189" s="119"/>
      <c r="AC2189" s="119"/>
      <c r="AD2189" s="119"/>
      <c r="AE2189" s="119"/>
      <c r="AF2189" s="119"/>
      <c r="AG2189" s="119"/>
      <c r="AH2189" s="119"/>
      <c r="AI2189" s="119"/>
      <c r="AJ2189" s="119"/>
      <c r="AK2189" s="119"/>
      <c r="AL2189" s="119"/>
      <c r="AM2189" s="119"/>
      <c r="AN2189" s="119"/>
      <c r="AO2189" s="119"/>
      <c r="AP2189" s="119"/>
      <c r="AQ2189" s="119"/>
      <c r="AR2189" s="119"/>
      <c r="AS2189" s="119"/>
      <c r="AT2189" s="119"/>
      <c r="AU2189" s="119"/>
      <c r="AV2189" s="119"/>
      <c r="AW2189" s="119"/>
      <c r="AX2189" s="119"/>
      <c r="AY2189" s="119"/>
      <c r="AZ2189" s="119"/>
      <c r="BA2189" s="119"/>
      <c r="BB2189" s="119"/>
      <c r="BC2189" s="119"/>
      <c r="BD2189" s="120"/>
      <c r="BE2189" s="119"/>
      <c r="BF2189" s="119"/>
      <c r="BG2189" s="119"/>
      <c r="BH2189" s="119"/>
      <c r="BI2189" s="120"/>
      <c r="BJ2189" s="119"/>
      <c r="BK2189" s="119"/>
      <c r="BL2189" s="119"/>
      <c r="BM2189" s="119"/>
      <c r="BN2189" s="119"/>
      <c r="BO2189" s="119"/>
      <c r="BP2189" s="119"/>
      <c r="BQ2189" s="119"/>
      <c r="BR2189" s="119"/>
      <c r="BS2189" s="119"/>
      <c r="BT2189" s="119"/>
      <c r="BU2189" s="119"/>
      <c r="BV2189" s="119"/>
      <c r="BW2189" s="119"/>
      <c r="BX2189" s="119"/>
      <c r="BY2189" s="119"/>
      <c r="BZ2189" s="119"/>
      <c r="CA2189" s="119"/>
      <c r="CB2189" s="119"/>
      <c r="CC2189" s="119"/>
      <c r="CD2189" s="119"/>
      <c r="CE2189" s="119"/>
      <c r="CF2189" s="119"/>
      <c r="CG2189" s="119"/>
      <c r="CH2189" s="119"/>
      <c r="CI2189" s="119"/>
      <c r="CJ2189" s="119"/>
      <c r="CK2189" s="119"/>
      <c r="CL2189" s="119"/>
      <c r="CM2189" s="119"/>
      <c r="CN2189" s="119"/>
      <c r="CO2189" s="119"/>
      <c r="CP2189" s="119"/>
      <c r="CQ2189" s="119"/>
      <c r="CR2189" s="120">
        <v>54.198999999999998</v>
      </c>
      <c r="CS2189" s="120">
        <v>58.832999999999998</v>
      </c>
      <c r="CT2189" s="120">
        <v>61.542999999999999</v>
      </c>
      <c r="CU2189" s="120">
        <v>66.411999999999907</v>
      </c>
      <c r="CV2189" s="120">
        <v>68.105999999999995</v>
      </c>
      <c r="CW2189" s="120">
        <v>72.772999999999996</v>
      </c>
      <c r="CX2189" s="120">
        <v>75.141999999999996</v>
      </c>
      <c r="CY2189" s="120">
        <v>81.183999999999997</v>
      </c>
      <c r="CZ2189" s="120">
        <v>83.688000000000002</v>
      </c>
      <c r="DA2189" s="120">
        <v>94.018000000000001</v>
      </c>
      <c r="DB2189" s="120">
        <v>97.92</v>
      </c>
      <c r="DC2189" s="120">
        <v>111.32499999999899</v>
      </c>
      <c r="DD2189" s="120">
        <v>113.533999999999</v>
      </c>
      <c r="DE2189" s="120">
        <v>128.34800000000001</v>
      </c>
      <c r="DF2189" s="120">
        <v>129.932999999999</v>
      </c>
      <c r="DG2189" s="120">
        <v>152.721</v>
      </c>
      <c r="DH2189" s="120">
        <v>162.13900000000001</v>
      </c>
      <c r="DI2189" s="120">
        <v>174.68299999999999</v>
      </c>
      <c r="DJ2189" s="120">
        <v>177.47899999999899</v>
      </c>
      <c r="DK2189" s="120">
        <v>173.334</v>
      </c>
      <c r="DL2189" s="120">
        <v>184.61099999999999</v>
      </c>
      <c r="DM2189" s="120">
        <v>206.34100000000001</v>
      </c>
      <c r="DN2189" s="120">
        <v>219.475999999999</v>
      </c>
      <c r="DO2189" s="120">
        <v>219.13300000000001</v>
      </c>
      <c r="DP2189" s="120">
        <v>225.392</v>
      </c>
      <c r="DQ2189" s="120">
        <v>237.26299999999901</v>
      </c>
      <c r="DR2189" s="120">
        <v>249.47499999999999</v>
      </c>
      <c r="DS2189" s="120">
        <v>265.34500000000003</v>
      </c>
      <c r="DT2189" s="120">
        <v>275.56599999999997</v>
      </c>
      <c r="DU2189" s="120">
        <v>277.78100000000001</v>
      </c>
      <c r="DV2189" s="120">
        <v>283.82400000000001</v>
      </c>
      <c r="DW2189" s="120">
        <v>288.673</v>
      </c>
      <c r="DX2189" s="120">
        <v>290.707999999999</v>
      </c>
      <c r="DY2189" s="119"/>
      <c r="DZ2189" s="119"/>
      <c r="EA2189" s="119"/>
      <c r="EB2189" s="119"/>
      <c r="EC2189" s="119"/>
      <c r="ED2189" s="119"/>
      <c r="EE2189" s="119"/>
      <c r="EF2189" s="119"/>
      <c r="EG2189" s="119"/>
      <c r="EH2189" s="119"/>
      <c r="EI2189" s="119"/>
      <c r="EJ2189" s="119"/>
      <c r="EK2189" s="119"/>
      <c r="EL2189" s="119"/>
      <c r="EM2189" s="119"/>
      <c r="EN2189" s="119"/>
      <c r="EO2189" s="119"/>
      <c r="EP2189" s="119"/>
      <c r="EQ2189" s="119"/>
      <c r="ER2189" s="119"/>
      <c r="ES2189" s="119"/>
      <c r="ET2189" s="119"/>
      <c r="EU2189" s="119"/>
      <c r="EV2189" s="119"/>
      <c r="EW2189" s="119"/>
      <c r="EX2189" s="119"/>
      <c r="EY2189" s="119"/>
      <c r="EZ2189" s="119"/>
      <c r="FA2189" s="119"/>
      <c r="FB2189" s="119"/>
      <c r="FC2189" s="119"/>
      <c r="FD2189" s="119"/>
      <c r="FE2189" s="119"/>
      <c r="FF2189" s="119"/>
      <c r="FG2189" s="119"/>
      <c r="FH2189" s="119"/>
      <c r="FI2189" s="119"/>
      <c r="FJ2189" s="119"/>
      <c r="FK2189" s="119"/>
      <c r="FL2189" s="119"/>
      <c r="FM2189" s="119"/>
      <c r="FN2189" s="119"/>
      <c r="FO2189" s="119"/>
      <c r="FP2189" s="119"/>
      <c r="FQ2189" s="119"/>
      <c r="FR2189" s="119"/>
      <c r="FS2189" s="119"/>
      <c r="FT2189" s="119"/>
      <c r="FU2189" s="119"/>
      <c r="FV2189" s="119"/>
      <c r="FW2189" s="119"/>
      <c r="FX2189" s="119"/>
      <c r="FY2189" s="119"/>
      <c r="FZ2189" s="119"/>
      <c r="GA2189" s="119"/>
      <c r="GB2189" s="119"/>
      <c r="GC2189" s="119"/>
      <c r="GD2189" s="119"/>
      <c r="GE2189" s="119"/>
      <c r="GF2189" s="119"/>
      <c r="GG2189" s="119"/>
      <c r="GH2189" s="119"/>
      <c r="GI2189" s="119"/>
      <c r="GJ2189" s="119"/>
      <c r="GK2189" s="119"/>
      <c r="GL2189" s="119"/>
      <c r="GM2189" s="119"/>
      <c r="GN2189" s="119"/>
      <c r="GO2189" s="119"/>
      <c r="GP2189" s="119"/>
      <c r="GQ2189" s="119"/>
      <c r="GR2189" s="119"/>
      <c r="GS2189" s="119"/>
      <c r="GT2189" s="119"/>
      <c r="GU2189" s="119"/>
      <c r="GV2189" s="119"/>
      <c r="GW2189" s="119"/>
      <c r="GX2189" s="119"/>
    </row>
    <row r="2190" spans="1:206">
      <c r="A2190" s="176" t="s">
        <v>3543</v>
      </c>
      <c r="B2190" s="177" t="s">
        <v>3553</v>
      </c>
      <c r="C2190" t="s">
        <v>3533</v>
      </c>
      <c r="D2190" s="187" t="s">
        <v>3561</v>
      </c>
      <c r="E2190" s="118" t="s">
        <v>2912</v>
      </c>
      <c r="F2190" s="119"/>
      <c r="G2190" s="119"/>
      <c r="H2190" s="119"/>
      <c r="I2190" s="119"/>
      <c r="J2190" s="119"/>
      <c r="K2190" s="119"/>
      <c r="L2190" s="119"/>
      <c r="M2190" s="119"/>
      <c r="N2190" s="119"/>
      <c r="O2190" s="119"/>
      <c r="P2190" s="119"/>
      <c r="Q2190" s="119"/>
      <c r="R2190" s="119"/>
      <c r="S2190" s="119"/>
      <c r="T2190" s="119"/>
      <c r="U2190" s="119"/>
      <c r="V2190" s="119"/>
      <c r="W2190" s="119"/>
      <c r="X2190" s="119"/>
      <c r="Y2190" s="119"/>
      <c r="Z2190" s="119"/>
      <c r="AA2190" s="119"/>
      <c r="AB2190" s="119"/>
      <c r="AC2190" s="119"/>
      <c r="AD2190" s="119"/>
      <c r="AE2190" s="119"/>
      <c r="AF2190" s="119"/>
      <c r="AG2190" s="119"/>
      <c r="AH2190" s="119"/>
      <c r="AI2190" s="119"/>
      <c r="AJ2190" s="119"/>
      <c r="AK2190" s="119"/>
      <c r="AL2190" s="119"/>
      <c r="AM2190" s="119"/>
      <c r="AN2190" s="119"/>
      <c r="AO2190" s="119"/>
      <c r="AP2190" s="119"/>
      <c r="AQ2190" s="119"/>
      <c r="AR2190" s="119"/>
      <c r="AS2190" s="119"/>
      <c r="AT2190" s="119"/>
      <c r="AU2190" s="119"/>
      <c r="AV2190" s="119"/>
      <c r="AW2190" s="119"/>
      <c r="AX2190" s="119"/>
      <c r="AY2190" s="119"/>
      <c r="AZ2190" s="119"/>
      <c r="BA2190" s="119"/>
      <c r="BB2190" s="119"/>
      <c r="BC2190" s="119"/>
      <c r="BD2190" s="120"/>
      <c r="BE2190" s="119"/>
      <c r="BF2190" s="119"/>
      <c r="BG2190" s="119"/>
      <c r="BH2190" s="119"/>
      <c r="BI2190" s="120"/>
      <c r="BJ2190" s="119"/>
      <c r="BK2190" s="119"/>
      <c r="BL2190" s="119"/>
      <c r="BM2190" s="119"/>
      <c r="BN2190" s="119"/>
      <c r="BO2190" s="119"/>
      <c r="BP2190" s="119"/>
      <c r="BQ2190" s="119"/>
      <c r="BR2190" s="119"/>
      <c r="BS2190" s="119"/>
      <c r="BT2190" s="119"/>
      <c r="BU2190" s="119"/>
      <c r="BV2190" s="119"/>
      <c r="BW2190" s="119"/>
      <c r="BX2190" s="119"/>
      <c r="BY2190" s="119"/>
      <c r="BZ2190" s="119"/>
      <c r="CA2190" s="119"/>
      <c r="CB2190" s="119"/>
      <c r="CC2190" s="119"/>
      <c r="CD2190" s="119"/>
      <c r="CE2190" s="119"/>
      <c r="CF2190" s="119"/>
      <c r="CG2190" s="119"/>
      <c r="CH2190" s="119"/>
      <c r="CI2190" s="119"/>
      <c r="CJ2190" s="119"/>
      <c r="CK2190" s="119"/>
      <c r="CL2190" s="119"/>
      <c r="CM2190" s="119"/>
      <c r="CN2190" s="119"/>
      <c r="CO2190" s="119"/>
      <c r="CP2190" s="119"/>
      <c r="CQ2190" s="119"/>
      <c r="CR2190" s="120">
        <v>233.314999999999</v>
      </c>
      <c r="CS2190" s="120">
        <v>237.13800000000001</v>
      </c>
      <c r="CT2190" s="120">
        <v>246.49999999999901</v>
      </c>
      <c r="CU2190" s="120">
        <v>243.268</v>
      </c>
      <c r="CV2190" s="120">
        <v>240.00699999999901</v>
      </c>
      <c r="CW2190" s="120">
        <v>253.52099999999999</v>
      </c>
      <c r="CX2190" s="120">
        <v>262.57799999999997</v>
      </c>
      <c r="CY2190" s="120">
        <v>276.44099999999997</v>
      </c>
      <c r="CZ2190" s="120">
        <v>280.16800000000001</v>
      </c>
      <c r="DA2190" s="120">
        <v>290.14999999999998</v>
      </c>
      <c r="DB2190" s="120">
        <v>288.13399999999899</v>
      </c>
      <c r="DC2190" s="120">
        <v>298.351</v>
      </c>
      <c r="DD2190" s="120">
        <v>310.78399999999999</v>
      </c>
      <c r="DE2190" s="120">
        <v>313.334</v>
      </c>
      <c r="DF2190" s="120">
        <v>337.57900000000001</v>
      </c>
      <c r="DG2190" s="120">
        <v>349.95600000000002</v>
      </c>
      <c r="DH2190" s="120">
        <v>357.00299999999902</v>
      </c>
      <c r="DI2190" s="120">
        <v>367.82799999999997</v>
      </c>
      <c r="DJ2190" s="120">
        <v>392.702</v>
      </c>
      <c r="DK2190" s="120">
        <v>409.53399999999999</v>
      </c>
      <c r="DL2190" s="120">
        <v>430.93299999999999</v>
      </c>
      <c r="DM2190" s="120">
        <v>433.36399999999998</v>
      </c>
      <c r="DN2190" s="120">
        <v>466.98099999999999</v>
      </c>
      <c r="DO2190" s="120">
        <v>503.09199999999998</v>
      </c>
      <c r="DP2190" s="120">
        <v>521.66399999999999</v>
      </c>
      <c r="DQ2190" s="120">
        <v>528.16700000000003</v>
      </c>
      <c r="DR2190" s="120">
        <v>520.91399999999999</v>
      </c>
      <c r="DS2190" s="120">
        <v>514.47900000000004</v>
      </c>
      <c r="DT2190" s="120">
        <v>512.41899999999998</v>
      </c>
      <c r="DU2190" s="120">
        <v>510.671999999999</v>
      </c>
      <c r="DV2190" s="120">
        <v>473.22300000000001</v>
      </c>
      <c r="DW2190" s="120">
        <v>531.50800000000004</v>
      </c>
      <c r="DX2190" s="120">
        <v>529.11900000000003</v>
      </c>
      <c r="DY2190" s="119"/>
      <c r="DZ2190" s="119"/>
      <c r="EA2190" s="119"/>
      <c r="EB2190" s="119"/>
      <c r="EC2190" s="119"/>
      <c r="ED2190" s="119"/>
      <c r="EE2190" s="119"/>
      <c r="EF2190" s="119"/>
      <c r="EG2190" s="119"/>
      <c r="EH2190" s="119"/>
      <c r="EI2190" s="119"/>
      <c r="EJ2190" s="119"/>
      <c r="EK2190" s="119"/>
      <c r="EL2190" s="119"/>
      <c r="EM2190" s="119"/>
      <c r="EN2190" s="119"/>
      <c r="EO2190" s="119"/>
      <c r="EP2190" s="119"/>
      <c r="EQ2190" s="119"/>
      <c r="ER2190" s="119"/>
      <c r="ES2190" s="119"/>
      <c r="ET2190" s="119"/>
      <c r="EU2190" s="119"/>
      <c r="EV2190" s="119"/>
      <c r="EW2190" s="119"/>
      <c r="EX2190" s="119"/>
      <c r="EY2190" s="119"/>
      <c r="EZ2190" s="119"/>
      <c r="FA2190" s="119"/>
      <c r="FB2190" s="119"/>
      <c r="FC2190" s="119"/>
      <c r="FD2190" s="119"/>
      <c r="FE2190" s="119"/>
      <c r="FF2190" s="119"/>
      <c r="FG2190" s="119"/>
      <c r="FH2190" s="119"/>
      <c r="FI2190" s="119"/>
      <c r="FJ2190" s="119"/>
      <c r="FK2190" s="119"/>
      <c r="FL2190" s="119"/>
      <c r="FM2190" s="119"/>
      <c r="FN2190" s="119"/>
      <c r="FO2190" s="119"/>
      <c r="FP2190" s="119"/>
      <c r="FQ2190" s="119"/>
      <c r="FR2190" s="119"/>
      <c r="FS2190" s="119"/>
      <c r="FT2190" s="119"/>
      <c r="FU2190" s="119"/>
      <c r="FV2190" s="119"/>
      <c r="FW2190" s="119"/>
      <c r="FX2190" s="119"/>
      <c r="FY2190" s="119"/>
      <c r="FZ2190" s="119"/>
      <c r="GA2190" s="119"/>
      <c r="GB2190" s="119"/>
      <c r="GC2190" s="119"/>
      <c r="GD2190" s="119"/>
      <c r="GE2190" s="119"/>
      <c r="GF2190" s="119"/>
      <c r="GG2190" s="119"/>
      <c r="GH2190" s="119"/>
      <c r="GI2190" s="119"/>
      <c r="GJ2190" s="119"/>
      <c r="GK2190" s="119"/>
      <c r="GL2190" s="119"/>
      <c r="GM2190" s="119"/>
      <c r="GN2190" s="119"/>
      <c r="GO2190" s="119"/>
      <c r="GP2190" s="119"/>
      <c r="GQ2190" s="119"/>
      <c r="GR2190" s="119"/>
      <c r="GS2190" s="119"/>
      <c r="GT2190" s="119"/>
      <c r="GU2190" s="119"/>
      <c r="GV2190" s="119"/>
      <c r="GW2190" s="119"/>
      <c r="GX2190" s="119"/>
    </row>
    <row r="2191" spans="1:206">
      <c r="A2191" s="176" t="s">
        <v>3543</v>
      </c>
      <c r="B2191" s="177" t="s">
        <v>3553</v>
      </c>
      <c r="C2191" t="s">
        <v>3533</v>
      </c>
      <c r="D2191" s="187" t="s">
        <v>3561</v>
      </c>
      <c r="E2191" s="118" t="s">
        <v>2913</v>
      </c>
      <c r="F2191" s="119"/>
      <c r="G2191" s="119"/>
      <c r="H2191" s="119"/>
      <c r="I2191" s="119"/>
      <c r="J2191" s="119"/>
      <c r="K2191" s="119"/>
      <c r="L2191" s="119"/>
      <c r="M2191" s="119"/>
      <c r="N2191" s="119"/>
      <c r="O2191" s="119"/>
      <c r="P2191" s="119"/>
      <c r="Q2191" s="119"/>
      <c r="R2191" s="119"/>
      <c r="S2191" s="119"/>
      <c r="T2191" s="119"/>
      <c r="U2191" s="119"/>
      <c r="V2191" s="119"/>
      <c r="W2191" s="119"/>
      <c r="X2191" s="119"/>
      <c r="Y2191" s="119"/>
      <c r="Z2191" s="119"/>
      <c r="AA2191" s="119"/>
      <c r="AB2191" s="119"/>
      <c r="AC2191" s="119"/>
      <c r="AD2191" s="119"/>
      <c r="AE2191" s="119"/>
      <c r="AF2191" s="119"/>
      <c r="AG2191" s="119"/>
      <c r="AH2191" s="119"/>
      <c r="AI2191" s="119"/>
      <c r="AJ2191" s="119"/>
      <c r="AK2191" s="119"/>
      <c r="AL2191" s="119"/>
      <c r="AM2191" s="119"/>
      <c r="AN2191" s="119"/>
      <c r="AO2191" s="119"/>
      <c r="AP2191" s="119"/>
      <c r="AQ2191" s="119"/>
      <c r="AR2191" s="119"/>
      <c r="AS2191" s="119"/>
      <c r="AT2191" s="119"/>
      <c r="AU2191" s="119"/>
      <c r="AV2191" s="119"/>
      <c r="AW2191" s="119"/>
      <c r="AX2191" s="119"/>
      <c r="AY2191" s="119"/>
      <c r="AZ2191" s="119"/>
      <c r="BA2191" s="119"/>
      <c r="BB2191" s="119"/>
      <c r="BC2191" s="119"/>
      <c r="BD2191" s="120"/>
      <c r="BE2191" s="119"/>
      <c r="BF2191" s="119"/>
      <c r="BG2191" s="119"/>
      <c r="BH2191" s="119"/>
      <c r="BI2191" s="120"/>
      <c r="BJ2191" s="119"/>
      <c r="BK2191" s="119"/>
      <c r="BL2191" s="119"/>
      <c r="BM2191" s="119"/>
      <c r="BN2191" s="119"/>
      <c r="BO2191" s="119"/>
      <c r="BP2191" s="119"/>
      <c r="BQ2191" s="119"/>
      <c r="BR2191" s="119"/>
      <c r="BS2191" s="119"/>
      <c r="BT2191" s="119"/>
      <c r="BU2191" s="119"/>
      <c r="BV2191" s="119"/>
      <c r="BW2191" s="119"/>
      <c r="BX2191" s="119"/>
      <c r="BY2191" s="119"/>
      <c r="BZ2191" s="119"/>
      <c r="CA2191" s="119"/>
      <c r="CB2191" s="119"/>
      <c r="CC2191" s="119"/>
      <c r="CD2191" s="119"/>
      <c r="CE2191" s="119"/>
      <c r="CF2191" s="119"/>
      <c r="CG2191" s="119"/>
      <c r="CH2191" s="119"/>
      <c r="CI2191" s="119"/>
      <c r="CJ2191" s="119"/>
      <c r="CK2191" s="119"/>
      <c r="CL2191" s="119"/>
      <c r="CM2191" s="119"/>
      <c r="CN2191" s="119"/>
      <c r="CO2191" s="119"/>
      <c r="CP2191" s="119"/>
      <c r="CQ2191" s="119"/>
      <c r="CR2191" s="120">
        <v>3036.527</v>
      </c>
      <c r="CS2191" s="120">
        <v>3177.5839999999998</v>
      </c>
      <c r="CT2191" s="120">
        <v>3245.9789999999998</v>
      </c>
      <c r="CU2191" s="120">
        <v>3406.7689999999998</v>
      </c>
      <c r="CV2191" s="120">
        <v>3535.9679999999998</v>
      </c>
      <c r="CW2191" s="120">
        <v>3817.6689999999999</v>
      </c>
      <c r="CX2191" s="120">
        <v>3827.0219999999899</v>
      </c>
      <c r="CY2191" s="120">
        <v>3886.1280000000002</v>
      </c>
      <c r="CZ2191" s="120">
        <v>3949.9769999999999</v>
      </c>
      <c r="DA2191" s="120">
        <v>3878.152</v>
      </c>
      <c r="DB2191" s="120">
        <v>4109.7909999999902</v>
      </c>
      <c r="DC2191" s="120">
        <v>4296.5379999999996</v>
      </c>
      <c r="DD2191" s="120">
        <v>4594.7129999999997</v>
      </c>
      <c r="DE2191" s="120">
        <v>5175.4579999999996</v>
      </c>
      <c r="DF2191" s="120">
        <v>5822.2610000000004</v>
      </c>
      <c r="DG2191" s="120">
        <v>6549.277</v>
      </c>
      <c r="DH2191" s="120">
        <v>7141.2489999999998</v>
      </c>
      <c r="DI2191" s="120">
        <v>7770.0020000000004</v>
      </c>
      <c r="DJ2191" s="120">
        <v>8051.5649999999996</v>
      </c>
      <c r="DK2191" s="120">
        <v>8550.7019999999993</v>
      </c>
      <c r="DL2191" s="120">
        <v>9236.0149999999994</v>
      </c>
      <c r="DM2191" s="120">
        <v>10082.925999999999</v>
      </c>
      <c r="DN2191" s="120">
        <v>10374.666999999999</v>
      </c>
      <c r="DO2191" s="120">
        <v>10719.482</v>
      </c>
      <c r="DP2191" s="120">
        <v>10872.058000000001</v>
      </c>
      <c r="DQ2191" s="120">
        <v>10656.088</v>
      </c>
      <c r="DR2191" s="120">
        <v>10629.657999999999</v>
      </c>
      <c r="DS2191" s="120">
        <v>10941.069</v>
      </c>
      <c r="DT2191" s="120">
        <v>11391.882</v>
      </c>
      <c r="DU2191" s="120">
        <v>11524.764999999999</v>
      </c>
      <c r="DV2191" s="120">
        <v>11410.115</v>
      </c>
      <c r="DW2191" s="120">
        <v>12059.061</v>
      </c>
      <c r="DX2191" s="120">
        <v>12308.42</v>
      </c>
    </row>
    <row r="2192" spans="1:206">
      <c r="A2192" s="176" t="s">
        <v>3543</v>
      </c>
      <c r="B2192" s="177" t="s">
        <v>3553</v>
      </c>
      <c r="C2192" t="s">
        <v>3533</v>
      </c>
      <c r="D2192" s="187" t="s">
        <v>3561</v>
      </c>
      <c r="E2192" s="118" t="s">
        <v>2914</v>
      </c>
      <c r="F2192" s="119"/>
      <c r="G2192" s="119"/>
      <c r="H2192" s="119"/>
      <c r="I2192" s="119"/>
      <c r="J2192" s="119"/>
      <c r="K2192" s="119"/>
      <c r="L2192" s="119"/>
      <c r="M2192" s="119"/>
      <c r="N2192" s="119"/>
      <c r="O2192" s="119"/>
      <c r="P2192" s="119"/>
      <c r="Q2192" s="119"/>
      <c r="R2192" s="119"/>
      <c r="S2192" s="119"/>
      <c r="T2192" s="119"/>
      <c r="U2192" s="119"/>
      <c r="V2192" s="119"/>
      <c r="W2192" s="119"/>
      <c r="X2192" s="119"/>
      <c r="Y2192" s="119"/>
      <c r="Z2192" s="119"/>
      <c r="AA2192" s="119"/>
      <c r="AB2192" s="119"/>
      <c r="AC2192" s="119"/>
      <c r="AD2192" s="119"/>
      <c r="AE2192" s="119"/>
      <c r="AF2192" s="119"/>
      <c r="AG2192" s="119"/>
      <c r="AH2192" s="119"/>
      <c r="AI2192" s="119"/>
      <c r="AJ2192" s="119"/>
      <c r="AK2192" s="119"/>
      <c r="AL2192" s="119"/>
      <c r="AM2192" s="119"/>
      <c r="AN2192" s="119"/>
      <c r="AO2192" s="119"/>
      <c r="AP2192" s="119"/>
      <c r="AQ2192" s="119"/>
      <c r="AR2192" s="119"/>
      <c r="AS2192" s="119"/>
      <c r="AT2192" s="119"/>
      <c r="AU2192" s="119"/>
      <c r="AV2192" s="119"/>
      <c r="AW2192" s="119"/>
      <c r="AX2192" s="119"/>
      <c r="AY2192" s="119"/>
      <c r="AZ2192" s="119"/>
      <c r="BA2192" s="119"/>
      <c r="BB2192" s="119"/>
      <c r="BC2192" s="119"/>
      <c r="BD2192" s="120"/>
      <c r="BE2192" s="119"/>
      <c r="BF2192" s="119"/>
      <c r="BG2192" s="119"/>
      <c r="BH2192" s="119"/>
      <c r="BI2192" s="120"/>
      <c r="BJ2192" s="119"/>
      <c r="BK2192" s="119"/>
      <c r="BL2192" s="119"/>
      <c r="BM2192" s="119"/>
      <c r="BN2192" s="119"/>
      <c r="BO2192" s="119"/>
      <c r="BP2192" s="119"/>
      <c r="BQ2192" s="119"/>
      <c r="BR2192" s="119"/>
      <c r="BS2192" s="119"/>
      <c r="BT2192" s="119"/>
      <c r="BU2192" s="119"/>
      <c r="BV2192" s="119"/>
      <c r="BW2192" s="119"/>
      <c r="BX2192" s="119"/>
      <c r="BY2192" s="119"/>
      <c r="BZ2192" s="119"/>
      <c r="CA2192" s="119"/>
      <c r="CB2192" s="119"/>
      <c r="CC2192" s="119"/>
      <c r="CD2192" s="119"/>
      <c r="CE2192" s="119"/>
      <c r="CF2192" s="119"/>
      <c r="CG2192" s="119"/>
      <c r="CH2192" s="119"/>
      <c r="CI2192" s="119"/>
      <c r="CJ2192" s="119"/>
      <c r="CK2192" s="119"/>
      <c r="CL2192" s="119"/>
      <c r="CM2192" s="119"/>
      <c r="CN2192" s="119"/>
      <c r="CO2192" s="119"/>
      <c r="CP2192" s="119"/>
      <c r="CQ2192" s="119"/>
      <c r="CR2192" s="120">
        <v>514.48299999999995</v>
      </c>
      <c r="CS2192" s="120">
        <v>554.66999999999996</v>
      </c>
      <c r="CT2192" s="120">
        <v>583.55499999999995</v>
      </c>
      <c r="CU2192" s="120">
        <v>622.798</v>
      </c>
      <c r="CV2192" s="120">
        <v>675.37400000000002</v>
      </c>
      <c r="CW2192" s="120">
        <v>719.95100000000002</v>
      </c>
      <c r="CX2192" s="120">
        <v>747.33299999999997</v>
      </c>
      <c r="CY2192" s="120">
        <v>805.57600000000002</v>
      </c>
      <c r="CZ2192" s="120">
        <v>858.15800000000002</v>
      </c>
      <c r="DA2192" s="120">
        <v>922.24900000000002</v>
      </c>
      <c r="DB2192" s="120">
        <v>967.88199999999995</v>
      </c>
      <c r="DC2192" s="120">
        <v>1022.873</v>
      </c>
      <c r="DD2192" s="120">
        <v>1098.0909999999999</v>
      </c>
      <c r="DE2192" s="120">
        <v>1177.175</v>
      </c>
      <c r="DF2192" s="120">
        <v>1265.595</v>
      </c>
      <c r="DG2192" s="120">
        <v>1340.0529999999901</v>
      </c>
      <c r="DH2192" s="120">
        <v>1479.9490000000001</v>
      </c>
      <c r="DI2192" s="120">
        <v>1589.3820000000001</v>
      </c>
      <c r="DJ2192" s="120">
        <v>1686.097</v>
      </c>
      <c r="DK2192" s="120">
        <v>1704.1389999999999</v>
      </c>
      <c r="DL2192" s="120">
        <v>1917.6010000000001</v>
      </c>
      <c r="DM2192" s="120">
        <v>2016.62</v>
      </c>
      <c r="DN2192" s="120">
        <v>2073.3910000000001</v>
      </c>
      <c r="DO2192" s="120">
        <v>2133.9360000000001</v>
      </c>
      <c r="DP2192" s="120">
        <v>2183.5369999999998</v>
      </c>
      <c r="DQ2192" s="120">
        <v>2249.4870000000001</v>
      </c>
      <c r="DR2192" s="120">
        <v>2349.8620000000001</v>
      </c>
      <c r="DS2192" s="120">
        <v>2454.7559999999999</v>
      </c>
      <c r="DT2192" s="120">
        <v>2530.989</v>
      </c>
      <c r="DU2192" s="120">
        <v>2629.5299999999902</v>
      </c>
      <c r="DV2192" s="120">
        <v>2700.5740000000001</v>
      </c>
      <c r="DW2192" s="120">
        <v>2890.7310000000002</v>
      </c>
      <c r="DX2192" s="120">
        <v>2881.056</v>
      </c>
    </row>
    <row r="2193" spans="1:128">
      <c r="A2193" s="176" t="s">
        <v>3543</v>
      </c>
      <c r="B2193" s="177" t="s">
        <v>3553</v>
      </c>
      <c r="C2193" t="s">
        <v>3533</v>
      </c>
      <c r="D2193" s="187" t="s">
        <v>3561</v>
      </c>
      <c r="E2193" s="118" t="s">
        <v>2915</v>
      </c>
      <c r="F2193" s="119"/>
      <c r="G2193" s="119"/>
      <c r="H2193" s="119"/>
      <c r="I2193" s="119"/>
      <c r="J2193" s="119"/>
      <c r="K2193" s="119"/>
      <c r="L2193" s="119"/>
      <c r="M2193" s="119"/>
      <c r="N2193" s="119"/>
      <c r="O2193" s="119"/>
      <c r="P2193" s="119"/>
      <c r="Q2193" s="119"/>
      <c r="R2193" s="119"/>
      <c r="S2193" s="119"/>
      <c r="T2193" s="119"/>
      <c r="U2193" s="119"/>
      <c r="V2193" s="119"/>
      <c r="W2193" s="119"/>
      <c r="X2193" s="119"/>
      <c r="Y2193" s="119"/>
      <c r="Z2193" s="119"/>
      <c r="AA2193" s="119"/>
      <c r="AB2193" s="119"/>
      <c r="AC2193" s="119"/>
      <c r="AD2193" s="119"/>
      <c r="AE2193" s="119"/>
      <c r="AF2193" s="119"/>
      <c r="AG2193" s="119"/>
      <c r="AH2193" s="119"/>
      <c r="AI2193" s="119"/>
      <c r="AJ2193" s="119"/>
      <c r="AK2193" s="119"/>
      <c r="AL2193" s="119"/>
      <c r="AM2193" s="119"/>
      <c r="AN2193" s="119"/>
      <c r="AO2193" s="119"/>
      <c r="AP2193" s="119"/>
      <c r="AQ2193" s="119"/>
      <c r="AR2193" s="119"/>
      <c r="AS2193" s="119"/>
      <c r="AT2193" s="119"/>
      <c r="AU2193" s="119"/>
      <c r="AV2193" s="119"/>
      <c r="AW2193" s="119"/>
      <c r="AX2193" s="119"/>
      <c r="AY2193" s="119"/>
      <c r="AZ2193" s="119"/>
      <c r="BA2193" s="119"/>
      <c r="BB2193" s="119"/>
      <c r="BC2193" s="119"/>
      <c r="BD2193" s="120"/>
      <c r="BE2193" s="119"/>
      <c r="BF2193" s="119"/>
      <c r="BG2193" s="119"/>
      <c r="BH2193" s="119"/>
      <c r="BI2193" s="120"/>
      <c r="BJ2193" s="119"/>
      <c r="BK2193" s="119"/>
      <c r="BL2193" s="119"/>
      <c r="BM2193" s="119"/>
      <c r="BN2193" s="119"/>
      <c r="BO2193" s="119"/>
      <c r="BP2193" s="119"/>
      <c r="BQ2193" s="119"/>
      <c r="BR2193" s="119"/>
      <c r="BS2193" s="119"/>
      <c r="BT2193" s="119"/>
      <c r="BU2193" s="119"/>
      <c r="BV2193" s="119"/>
      <c r="BW2193" s="119"/>
      <c r="BX2193" s="119"/>
      <c r="BY2193" s="119"/>
      <c r="BZ2193" s="119"/>
      <c r="CA2193" s="119"/>
      <c r="CB2193" s="119"/>
      <c r="CC2193" s="119"/>
      <c r="CD2193" s="119"/>
      <c r="CE2193" s="119"/>
      <c r="CF2193" s="119"/>
      <c r="CG2193" s="119"/>
      <c r="CH2193" s="119"/>
      <c r="CI2193" s="119"/>
      <c r="CJ2193" s="119"/>
      <c r="CK2193" s="119"/>
      <c r="CL2193" s="119"/>
      <c r="CM2193" s="119"/>
      <c r="CN2193" s="119"/>
      <c r="CO2193" s="119"/>
      <c r="CP2193" s="119"/>
      <c r="CQ2193" s="119"/>
      <c r="CR2193" s="120">
        <v>2142.5119999999902</v>
      </c>
      <c r="CS2193" s="120">
        <v>2210.9569999999999</v>
      </c>
      <c r="CT2193" s="120">
        <v>2341.6030000000001</v>
      </c>
      <c r="CU2193" s="120">
        <v>2451.6999999999998</v>
      </c>
      <c r="CV2193" s="120">
        <v>2551.2269999999999</v>
      </c>
      <c r="CW2193" s="120">
        <v>2680.8</v>
      </c>
      <c r="CX2193" s="120">
        <v>2755.0259999999998</v>
      </c>
      <c r="CY2193" s="120">
        <v>2828.1210000000001</v>
      </c>
      <c r="CZ2193" s="120">
        <v>2758.4540000000002</v>
      </c>
      <c r="DA2193" s="120">
        <v>2880.7019999999902</v>
      </c>
      <c r="DB2193" s="120">
        <v>2953.8580000000002</v>
      </c>
      <c r="DC2193" s="120">
        <v>2960.607</v>
      </c>
      <c r="DD2193" s="120">
        <v>3022.3220000000001</v>
      </c>
      <c r="DE2193" s="120">
        <v>3074.8689999999901</v>
      </c>
      <c r="DF2193" s="120">
        <v>3252.502</v>
      </c>
      <c r="DG2193" s="120">
        <v>3299.4580000000001</v>
      </c>
      <c r="DH2193" s="120">
        <v>3347.183</v>
      </c>
      <c r="DI2193" s="120">
        <v>3455.3910000000001</v>
      </c>
      <c r="DJ2193" s="120">
        <v>3445.7510000000002</v>
      </c>
      <c r="DK2193" s="120">
        <v>3434.797</v>
      </c>
      <c r="DL2193" s="120">
        <v>3623.8159999999998</v>
      </c>
      <c r="DM2193" s="120">
        <v>3746.498</v>
      </c>
      <c r="DN2193" s="120">
        <v>3908.857</v>
      </c>
      <c r="DO2193" s="120">
        <v>4009.7709999999902</v>
      </c>
      <c r="DP2193" s="120">
        <v>4045.502</v>
      </c>
      <c r="DQ2193" s="120">
        <v>4170.7469999999903</v>
      </c>
      <c r="DR2193" s="120">
        <v>4203.3289999999997</v>
      </c>
      <c r="DS2193" s="120">
        <v>4298.6239999999998</v>
      </c>
      <c r="DT2193" s="120">
        <v>4374.4849999999997</v>
      </c>
      <c r="DU2193" s="120">
        <v>4419.6809999999996</v>
      </c>
      <c r="DV2193" s="120">
        <v>4224.0290000000005</v>
      </c>
      <c r="DW2193" s="120">
        <v>4391.6869999999999</v>
      </c>
      <c r="DX2193" s="120">
        <v>4521.0889999999999</v>
      </c>
    </row>
    <row r="2194" spans="1:128">
      <c r="A2194" s="176" t="s">
        <v>3543</v>
      </c>
      <c r="B2194" s="177" t="s">
        <v>3553</v>
      </c>
      <c r="C2194" t="s">
        <v>3533</v>
      </c>
      <c r="D2194" s="187" t="s">
        <v>3561</v>
      </c>
      <c r="E2194" s="118" t="s">
        <v>2916</v>
      </c>
      <c r="F2194" s="119"/>
      <c r="G2194" s="119"/>
      <c r="H2194" s="119"/>
      <c r="I2194" s="119"/>
      <c r="J2194" s="119"/>
      <c r="K2194" s="119"/>
      <c r="L2194" s="119"/>
      <c r="M2194" s="119"/>
      <c r="N2194" s="119"/>
      <c r="O2194" s="119"/>
      <c r="P2194" s="119"/>
      <c r="Q2194" s="119"/>
      <c r="R2194" s="119"/>
      <c r="S2194" s="119"/>
      <c r="T2194" s="119"/>
      <c r="U2194" s="119"/>
      <c r="V2194" s="119"/>
      <c r="W2194" s="119"/>
      <c r="X2194" s="119"/>
      <c r="Y2194" s="119"/>
      <c r="Z2194" s="119"/>
      <c r="AA2194" s="119"/>
      <c r="AB2194" s="119"/>
      <c r="AC2194" s="119"/>
      <c r="AD2194" s="119"/>
      <c r="AE2194" s="119"/>
      <c r="AF2194" s="119"/>
      <c r="AG2194" s="119"/>
      <c r="AH2194" s="119"/>
      <c r="AI2194" s="119"/>
      <c r="AJ2194" s="119"/>
      <c r="AK2194" s="119"/>
      <c r="AL2194" s="119"/>
      <c r="AM2194" s="119"/>
      <c r="AN2194" s="119"/>
      <c r="AO2194" s="119"/>
      <c r="AP2194" s="119"/>
      <c r="AQ2194" s="119"/>
      <c r="AR2194" s="119"/>
      <c r="AS2194" s="119"/>
      <c r="AT2194" s="119"/>
      <c r="AU2194" s="119"/>
      <c r="AV2194" s="119"/>
      <c r="AW2194" s="119"/>
      <c r="AX2194" s="119"/>
      <c r="AY2194" s="119"/>
      <c r="AZ2194" s="119"/>
      <c r="BA2194" s="119"/>
      <c r="BB2194" s="119"/>
      <c r="BC2194" s="119"/>
      <c r="BD2194" s="120"/>
      <c r="BE2194" s="119"/>
      <c r="BF2194" s="119"/>
      <c r="BG2194" s="119"/>
      <c r="BH2194" s="119"/>
      <c r="BI2194" s="120"/>
      <c r="BJ2194" s="119"/>
      <c r="BK2194" s="119"/>
      <c r="BL2194" s="119"/>
      <c r="BM2194" s="119"/>
      <c r="BN2194" s="119"/>
      <c r="BO2194" s="119"/>
      <c r="BP2194" s="119"/>
      <c r="BQ2194" s="119"/>
      <c r="BR2194" s="119"/>
      <c r="BS2194" s="119"/>
      <c r="BT2194" s="119"/>
      <c r="BU2194" s="119"/>
      <c r="BV2194" s="119"/>
      <c r="BW2194" s="119"/>
      <c r="BX2194" s="119"/>
      <c r="BY2194" s="119"/>
      <c r="BZ2194" s="119"/>
      <c r="CA2194" s="119"/>
      <c r="CB2194" s="119"/>
      <c r="CC2194" s="119"/>
      <c r="CD2194" s="119"/>
      <c r="CE2194" s="119"/>
      <c r="CF2194" s="119"/>
      <c r="CG2194" s="119"/>
      <c r="CH2194" s="119"/>
      <c r="CI2194" s="119"/>
      <c r="CJ2194" s="119"/>
      <c r="CK2194" s="119"/>
      <c r="CL2194" s="119"/>
      <c r="CM2194" s="119"/>
      <c r="CN2194" s="119"/>
      <c r="CO2194" s="119"/>
      <c r="CP2194" s="119"/>
      <c r="CQ2194" s="119"/>
      <c r="CR2194" s="120">
        <v>1682.8509999999901</v>
      </c>
      <c r="CS2194" s="120">
        <v>1555.06</v>
      </c>
      <c r="CT2194" s="120">
        <v>1443.913</v>
      </c>
      <c r="CU2194" s="120">
        <v>1321.56</v>
      </c>
      <c r="CV2194" s="120">
        <v>1195.2370000000001</v>
      </c>
      <c r="CW2194" s="120">
        <v>1198.826</v>
      </c>
      <c r="CX2194" s="120">
        <v>1173.0809999999999</v>
      </c>
      <c r="CY2194" s="120">
        <v>1078.8499999999999</v>
      </c>
      <c r="CZ2194" s="120">
        <v>1029.729</v>
      </c>
      <c r="DA2194" s="120">
        <v>1011.047</v>
      </c>
      <c r="DB2194" s="120">
        <v>1039.1599999999901</v>
      </c>
      <c r="DC2194" s="120">
        <v>1036.51699999999</v>
      </c>
      <c r="DD2194" s="120">
        <v>1020.951</v>
      </c>
      <c r="DE2194" s="120">
        <v>1059.7819999999999</v>
      </c>
      <c r="DF2194" s="120">
        <v>1026.3820000000001</v>
      </c>
      <c r="DG2194" s="120">
        <v>1002.832</v>
      </c>
      <c r="DH2194" s="120">
        <v>1061.8610000000001</v>
      </c>
      <c r="DI2194" s="120">
        <v>1060.261</v>
      </c>
      <c r="DJ2194" s="120">
        <v>1048.617</v>
      </c>
      <c r="DK2194" s="120">
        <v>942.78599999999994</v>
      </c>
      <c r="DL2194" s="120">
        <v>998.99199999999996</v>
      </c>
      <c r="DM2194" s="120">
        <v>1043.8979999999999</v>
      </c>
      <c r="DN2194" s="120">
        <v>1033.93</v>
      </c>
      <c r="DO2194" s="120">
        <v>999.18299999999999</v>
      </c>
      <c r="DP2194" s="120">
        <v>926.91800000000001</v>
      </c>
      <c r="DQ2194" s="120">
        <v>928.33100000000002</v>
      </c>
      <c r="DR2194" s="120">
        <v>919.65499999999997</v>
      </c>
      <c r="DS2194" s="120">
        <v>892.01400000000001</v>
      </c>
      <c r="DT2194" s="120">
        <v>925.09199999999896</v>
      </c>
      <c r="DU2194" s="120">
        <v>884.69399999999996</v>
      </c>
      <c r="DV2194" s="120">
        <v>823.69299999999998</v>
      </c>
      <c r="DW2194" s="120">
        <v>862.61199999999997</v>
      </c>
      <c r="DX2194" s="120">
        <v>816.78499999999997</v>
      </c>
    </row>
    <row r="2195" spans="1:128">
      <c r="A2195" s="176" t="s">
        <v>3543</v>
      </c>
      <c r="B2195" s="177" t="s">
        <v>3553</v>
      </c>
      <c r="C2195" t="s">
        <v>3533</v>
      </c>
      <c r="D2195" s="187" t="s">
        <v>3561</v>
      </c>
      <c r="E2195" s="118" t="s">
        <v>2917</v>
      </c>
      <c r="F2195" s="119"/>
      <c r="G2195" s="119"/>
      <c r="H2195" s="119"/>
      <c r="I2195" s="119"/>
      <c r="J2195" s="119"/>
      <c r="K2195" s="119"/>
      <c r="L2195" s="119"/>
      <c r="M2195" s="119"/>
      <c r="N2195" s="119"/>
      <c r="O2195" s="119"/>
      <c r="P2195" s="119"/>
      <c r="Q2195" s="119"/>
      <c r="R2195" s="119"/>
      <c r="S2195" s="119"/>
      <c r="T2195" s="119"/>
      <c r="U2195" s="119"/>
      <c r="V2195" s="119"/>
      <c r="W2195" s="119"/>
      <c r="X2195" s="119"/>
      <c r="Y2195" s="119"/>
      <c r="Z2195" s="119"/>
      <c r="AA2195" s="119"/>
      <c r="AB2195" s="119"/>
      <c r="AC2195" s="119"/>
      <c r="AD2195" s="119"/>
      <c r="AE2195" s="119"/>
      <c r="AF2195" s="119"/>
      <c r="AG2195" s="119"/>
      <c r="AH2195" s="119"/>
      <c r="AI2195" s="119"/>
      <c r="AJ2195" s="119"/>
      <c r="AK2195" s="119"/>
      <c r="AL2195" s="119"/>
      <c r="AM2195" s="119"/>
      <c r="AN2195" s="119"/>
      <c r="AO2195" s="119"/>
      <c r="AP2195" s="119"/>
      <c r="AQ2195" s="119"/>
      <c r="AR2195" s="119"/>
      <c r="AS2195" s="119"/>
      <c r="AT2195" s="119"/>
      <c r="AU2195" s="119"/>
      <c r="AV2195" s="119"/>
      <c r="AW2195" s="119"/>
      <c r="AX2195" s="119"/>
      <c r="AY2195" s="119"/>
      <c r="AZ2195" s="119"/>
      <c r="BA2195" s="119"/>
      <c r="BB2195" s="119"/>
      <c r="BC2195" s="119"/>
      <c r="BD2195" s="120"/>
      <c r="BE2195" s="119"/>
      <c r="BF2195" s="119"/>
      <c r="BG2195" s="119"/>
      <c r="BH2195" s="119"/>
      <c r="BI2195" s="120"/>
      <c r="BJ2195" s="119"/>
      <c r="BK2195" s="119"/>
      <c r="BL2195" s="119"/>
      <c r="BM2195" s="119"/>
      <c r="BN2195" s="119"/>
      <c r="BO2195" s="119"/>
      <c r="BP2195" s="119"/>
      <c r="BQ2195" s="119"/>
      <c r="BR2195" s="119"/>
      <c r="BS2195" s="119"/>
      <c r="BT2195" s="119"/>
      <c r="BU2195" s="119"/>
      <c r="BV2195" s="119"/>
      <c r="BW2195" s="119"/>
      <c r="BX2195" s="119"/>
      <c r="BY2195" s="119"/>
      <c r="BZ2195" s="119"/>
      <c r="CA2195" s="119"/>
      <c r="CB2195" s="119"/>
      <c r="CC2195" s="119"/>
      <c r="CD2195" s="119"/>
      <c r="CE2195" s="119"/>
      <c r="CF2195" s="119"/>
      <c r="CG2195" s="119"/>
      <c r="CH2195" s="119"/>
      <c r="CI2195" s="119"/>
      <c r="CJ2195" s="119"/>
      <c r="CK2195" s="119"/>
      <c r="CL2195" s="119"/>
      <c r="CM2195" s="119"/>
      <c r="CN2195" s="119"/>
      <c r="CO2195" s="119"/>
      <c r="CP2195" s="119"/>
      <c r="CQ2195" s="119"/>
      <c r="CR2195" s="120">
        <v>1299.22</v>
      </c>
      <c r="CS2195" s="120">
        <v>1308.6569999999999</v>
      </c>
      <c r="CT2195" s="120">
        <v>1217.777</v>
      </c>
      <c r="CU2195" s="120">
        <v>1159.6759999999999</v>
      </c>
      <c r="CV2195" s="120">
        <v>1081.038</v>
      </c>
      <c r="CW2195" s="120">
        <v>1045.3009999999999</v>
      </c>
      <c r="CX2195" s="120">
        <v>1062.15199999999</v>
      </c>
      <c r="CY2195" s="120">
        <v>1011.72399999999</v>
      </c>
      <c r="CZ2195" s="120">
        <v>988.08899999999903</v>
      </c>
      <c r="DA2195" s="120">
        <v>1007.949</v>
      </c>
      <c r="DB2195" s="120">
        <v>1010.553</v>
      </c>
      <c r="DC2195" s="120">
        <v>1027.0309999999999</v>
      </c>
      <c r="DD2195" s="120">
        <v>1035.7560000000001</v>
      </c>
      <c r="DE2195" s="120">
        <v>1086.9549999999999</v>
      </c>
      <c r="DF2195" s="120">
        <v>1085.71099999999</v>
      </c>
      <c r="DG2195" s="120">
        <v>1089.71899999999</v>
      </c>
      <c r="DH2195" s="120">
        <v>1098.1310000000001</v>
      </c>
      <c r="DI2195" s="120">
        <v>1098.4939999999999</v>
      </c>
      <c r="DJ2195" s="120">
        <v>1095.817</v>
      </c>
      <c r="DK2195" s="120">
        <v>1006.04799999999</v>
      </c>
      <c r="DL2195" s="120">
        <v>1088.1479999999999</v>
      </c>
      <c r="DM2195" s="120">
        <v>1109.6469999999999</v>
      </c>
      <c r="DN2195" s="120">
        <v>1091.2739999999999</v>
      </c>
      <c r="DO2195" s="120">
        <v>1076.4290000000001</v>
      </c>
      <c r="DP2195" s="120">
        <v>1048.4579999999901</v>
      </c>
      <c r="DQ2195" s="120">
        <v>993.17399999999998</v>
      </c>
      <c r="DR2195" s="120">
        <v>1005.616</v>
      </c>
      <c r="DS2195" s="120">
        <v>1032.8050000000001</v>
      </c>
      <c r="DT2195" s="120">
        <v>1071.27</v>
      </c>
      <c r="DU2195" s="120">
        <v>1042.91199999999</v>
      </c>
      <c r="DV2195" s="120">
        <v>1002.881</v>
      </c>
      <c r="DW2195" s="120">
        <v>1112.46</v>
      </c>
      <c r="DX2195" s="120">
        <v>1028.3820000000001</v>
      </c>
    </row>
    <row r="2196" spans="1:128">
      <c r="A2196" s="176" t="s">
        <v>3543</v>
      </c>
      <c r="B2196" s="177" t="s">
        <v>3553</v>
      </c>
      <c r="C2196" t="s">
        <v>3533</v>
      </c>
      <c r="D2196" s="187" t="s">
        <v>3561</v>
      </c>
      <c r="E2196" s="118" t="s">
        <v>2918</v>
      </c>
      <c r="F2196" s="119"/>
      <c r="G2196" s="119"/>
      <c r="H2196" s="119"/>
      <c r="I2196" s="119"/>
      <c r="J2196" s="119"/>
      <c r="K2196" s="119"/>
      <c r="L2196" s="119"/>
      <c r="M2196" s="119"/>
      <c r="N2196" s="119"/>
      <c r="O2196" s="119"/>
      <c r="P2196" s="119"/>
      <c r="Q2196" s="119"/>
      <c r="R2196" s="119"/>
      <c r="S2196" s="119"/>
      <c r="T2196" s="119"/>
      <c r="U2196" s="119"/>
      <c r="V2196" s="119"/>
      <c r="W2196" s="119"/>
      <c r="X2196" s="119"/>
      <c r="Y2196" s="119"/>
      <c r="Z2196" s="119"/>
      <c r="AA2196" s="119"/>
      <c r="AB2196" s="119"/>
      <c r="AC2196" s="119"/>
      <c r="AD2196" s="119"/>
      <c r="AE2196" s="119"/>
      <c r="AF2196" s="119"/>
      <c r="AG2196" s="119"/>
      <c r="AH2196" s="119"/>
      <c r="AI2196" s="119"/>
      <c r="AJ2196" s="119"/>
      <c r="AK2196" s="119"/>
      <c r="AL2196" s="119"/>
      <c r="AM2196" s="119"/>
      <c r="AN2196" s="119"/>
      <c r="AO2196" s="119"/>
      <c r="AP2196" s="119"/>
      <c r="AQ2196" s="119"/>
      <c r="AR2196" s="119"/>
      <c r="AS2196" s="119"/>
      <c r="AT2196" s="119"/>
      <c r="AU2196" s="119"/>
      <c r="AV2196" s="119"/>
      <c r="AW2196" s="119"/>
      <c r="AX2196" s="119"/>
      <c r="AY2196" s="119"/>
      <c r="AZ2196" s="119"/>
      <c r="BA2196" s="119"/>
      <c r="BB2196" s="119"/>
      <c r="BC2196" s="119"/>
      <c r="BD2196" s="120"/>
      <c r="BE2196" s="119"/>
      <c r="BF2196" s="119"/>
      <c r="BG2196" s="119"/>
      <c r="BH2196" s="119"/>
      <c r="BI2196" s="120"/>
      <c r="BJ2196" s="119"/>
      <c r="BK2196" s="119"/>
      <c r="BL2196" s="119"/>
      <c r="BM2196" s="119"/>
      <c r="BN2196" s="119"/>
      <c r="BO2196" s="119"/>
      <c r="BP2196" s="119"/>
      <c r="BQ2196" s="119"/>
      <c r="BR2196" s="119"/>
      <c r="BS2196" s="119"/>
      <c r="BT2196" s="119"/>
      <c r="BU2196" s="119"/>
      <c r="BV2196" s="119"/>
      <c r="BW2196" s="119"/>
      <c r="BX2196" s="119"/>
      <c r="BY2196" s="119"/>
      <c r="BZ2196" s="119"/>
      <c r="CA2196" s="119"/>
      <c r="CB2196" s="119"/>
      <c r="CC2196" s="119"/>
      <c r="CD2196" s="119"/>
      <c r="CE2196" s="119"/>
      <c r="CF2196" s="119"/>
      <c r="CG2196" s="119"/>
      <c r="CH2196" s="119"/>
      <c r="CI2196" s="119"/>
      <c r="CJ2196" s="119"/>
      <c r="CK2196" s="119"/>
      <c r="CL2196" s="119"/>
      <c r="CM2196" s="119"/>
      <c r="CN2196" s="119"/>
      <c r="CO2196" s="119"/>
      <c r="CP2196" s="119"/>
      <c r="CQ2196" s="119"/>
      <c r="CR2196" s="120">
        <v>1181.607</v>
      </c>
      <c r="CS2196" s="120">
        <v>1131.1320000000001</v>
      </c>
      <c r="CT2196" s="120">
        <v>936.13099999999997</v>
      </c>
      <c r="CU2196" s="120">
        <v>824.15300000000002</v>
      </c>
      <c r="CV2196" s="120">
        <v>678.31899999999996</v>
      </c>
      <c r="CW2196" s="120">
        <v>639.92399999999998</v>
      </c>
      <c r="CX2196" s="120">
        <v>604.65099999999995</v>
      </c>
      <c r="CY2196" s="120">
        <v>601.43600000000004</v>
      </c>
      <c r="CZ2196" s="120">
        <v>599.56399999999996</v>
      </c>
      <c r="DA2196" s="120">
        <v>565.95600000000002</v>
      </c>
      <c r="DB2196" s="120">
        <v>558.79499999999996</v>
      </c>
      <c r="DC2196" s="120">
        <v>561.53899999999999</v>
      </c>
      <c r="DD2196" s="120">
        <v>550.91300000000001</v>
      </c>
      <c r="DE2196" s="120">
        <v>556.22799999999995</v>
      </c>
      <c r="DF2196" s="120">
        <v>559.88099999999997</v>
      </c>
      <c r="DG2196" s="120">
        <v>560.700999999999</v>
      </c>
      <c r="DH2196" s="120">
        <v>577.38099999999997</v>
      </c>
      <c r="DI2196" s="120">
        <v>587.56299999999999</v>
      </c>
      <c r="DJ2196" s="120">
        <v>597.87599999999998</v>
      </c>
      <c r="DK2196" s="120">
        <v>569.78299999999899</v>
      </c>
      <c r="DL2196" s="120">
        <v>562.503999999999</v>
      </c>
      <c r="DM2196" s="120">
        <v>592.43799999999999</v>
      </c>
      <c r="DN2196" s="120">
        <v>587.724999999999</v>
      </c>
      <c r="DO2196" s="120">
        <v>563.84500000000003</v>
      </c>
      <c r="DP2196" s="120">
        <v>582.53</v>
      </c>
      <c r="DQ2196" s="120">
        <v>580.80999999999995</v>
      </c>
      <c r="DR2196" s="120">
        <v>576.91099999999994</v>
      </c>
      <c r="DS2196" s="120">
        <v>603.12900000000002</v>
      </c>
      <c r="DT2196" s="120">
        <v>587.30499999999995</v>
      </c>
      <c r="DU2196" s="120">
        <v>602.48099999999999</v>
      </c>
      <c r="DV2196" s="120">
        <v>565.13399999999899</v>
      </c>
      <c r="DW2196" s="120">
        <v>606.65099999999995</v>
      </c>
      <c r="DX2196" s="120">
        <v>626.902999999999</v>
      </c>
    </row>
    <row r="2197" spans="1:128">
      <c r="A2197" s="176" t="s">
        <v>3543</v>
      </c>
      <c r="B2197" s="177" t="s">
        <v>3553</v>
      </c>
      <c r="C2197" t="s">
        <v>3533</v>
      </c>
      <c r="D2197" s="187" t="s">
        <v>3561</v>
      </c>
      <c r="E2197" s="118" t="s">
        <v>2919</v>
      </c>
      <c r="F2197" s="119"/>
      <c r="G2197" s="119"/>
      <c r="H2197" s="119"/>
      <c r="I2197" s="119"/>
      <c r="J2197" s="119"/>
      <c r="K2197" s="119"/>
      <c r="L2197" s="119"/>
      <c r="M2197" s="119"/>
      <c r="N2197" s="119"/>
      <c r="O2197" s="119"/>
      <c r="P2197" s="119"/>
      <c r="Q2197" s="119"/>
      <c r="R2197" s="119"/>
      <c r="S2197" s="119"/>
      <c r="T2197" s="119"/>
      <c r="U2197" s="119"/>
      <c r="V2197" s="119"/>
      <c r="W2197" s="119"/>
      <c r="X2197" s="119"/>
      <c r="Y2197" s="119"/>
      <c r="Z2197" s="119"/>
      <c r="AA2197" s="119"/>
      <c r="AB2197" s="119"/>
      <c r="AC2197" s="119"/>
      <c r="AD2197" s="119"/>
      <c r="AE2197" s="119"/>
      <c r="AF2197" s="119"/>
      <c r="AG2197" s="119"/>
      <c r="AH2197" s="119"/>
      <c r="AI2197" s="119"/>
      <c r="AJ2197" s="119"/>
      <c r="AK2197" s="119"/>
      <c r="AL2197" s="119"/>
      <c r="AM2197" s="119"/>
      <c r="AN2197" s="119"/>
      <c r="AO2197" s="119"/>
      <c r="AP2197" s="119"/>
      <c r="AQ2197" s="119"/>
      <c r="AR2197" s="119"/>
      <c r="AS2197" s="119"/>
      <c r="AT2197" s="119"/>
      <c r="AU2197" s="119"/>
      <c r="AV2197" s="119"/>
      <c r="AW2197" s="119"/>
      <c r="AX2197" s="119"/>
      <c r="AY2197" s="119"/>
      <c r="AZ2197" s="119"/>
      <c r="BA2197" s="119"/>
      <c r="BB2197" s="119"/>
      <c r="BC2197" s="119"/>
      <c r="BD2197" s="120"/>
      <c r="BE2197" s="119"/>
      <c r="BF2197" s="119"/>
      <c r="BG2197" s="119"/>
      <c r="BH2197" s="119"/>
      <c r="BI2197" s="120"/>
      <c r="BJ2197" s="119"/>
      <c r="BK2197" s="119"/>
      <c r="BL2197" s="119"/>
      <c r="BM2197" s="119"/>
      <c r="BN2197" s="119"/>
      <c r="BO2197" s="119"/>
      <c r="BP2197" s="119"/>
      <c r="BQ2197" s="119"/>
      <c r="BR2197" s="119"/>
      <c r="BS2197" s="119"/>
      <c r="BT2197" s="119"/>
      <c r="BU2197" s="119"/>
      <c r="BV2197" s="119"/>
      <c r="BW2197" s="119"/>
      <c r="BX2197" s="119"/>
      <c r="BY2197" s="119"/>
      <c r="BZ2197" s="119"/>
      <c r="CA2197" s="119"/>
      <c r="CB2197" s="119"/>
      <c r="CC2197" s="119"/>
      <c r="CD2197" s="119"/>
      <c r="CE2197" s="119"/>
      <c r="CF2197" s="119"/>
      <c r="CG2197" s="119"/>
      <c r="CH2197" s="119"/>
      <c r="CI2197" s="119"/>
      <c r="CJ2197" s="119"/>
      <c r="CK2197" s="119"/>
      <c r="CL2197" s="119"/>
      <c r="CM2197" s="119"/>
      <c r="CN2197" s="119"/>
      <c r="CO2197" s="119"/>
      <c r="CP2197" s="119"/>
      <c r="CQ2197" s="119"/>
      <c r="CR2197" s="120">
        <v>73.326999999999998</v>
      </c>
      <c r="CS2197" s="120">
        <v>74.703999999999994</v>
      </c>
      <c r="CT2197" s="120">
        <v>73.064999999999998</v>
      </c>
      <c r="CU2197" s="120">
        <v>78.427999999999997</v>
      </c>
      <c r="CV2197" s="120">
        <v>82.127999999999901</v>
      </c>
      <c r="CW2197" s="120">
        <v>85.138000000000005</v>
      </c>
      <c r="CX2197" s="120">
        <v>90.65</v>
      </c>
      <c r="CY2197" s="120">
        <v>98.025999999999996</v>
      </c>
      <c r="CZ2197" s="120">
        <v>96.566999999999993</v>
      </c>
      <c r="DA2197" s="120">
        <v>97.929999999999893</v>
      </c>
      <c r="DB2197" s="120">
        <v>106.643</v>
      </c>
      <c r="DC2197" s="120">
        <v>106.078</v>
      </c>
      <c r="DD2197" s="120">
        <v>109.70699999999999</v>
      </c>
      <c r="DE2197" s="120">
        <v>120.925</v>
      </c>
      <c r="DF2197" s="120">
        <v>120.065</v>
      </c>
      <c r="DG2197" s="120">
        <v>127.57899999999999</v>
      </c>
      <c r="DH2197" s="120">
        <v>134.76400000000001</v>
      </c>
      <c r="DI2197" s="120">
        <v>133.23899999999901</v>
      </c>
      <c r="DJ2197" s="120">
        <v>132.892</v>
      </c>
      <c r="DK2197" s="120">
        <v>123.024</v>
      </c>
      <c r="DL2197" s="120">
        <v>151.01900000000001</v>
      </c>
      <c r="DM2197" s="120">
        <v>165.803</v>
      </c>
      <c r="DN2197" s="120">
        <v>162.42400000000001</v>
      </c>
      <c r="DO2197" s="120">
        <v>178.29399999999899</v>
      </c>
      <c r="DP2197" s="120">
        <v>177.79499999999999</v>
      </c>
      <c r="DQ2197" s="120">
        <v>186.922</v>
      </c>
      <c r="DR2197" s="120">
        <v>173.47800000000001</v>
      </c>
      <c r="DS2197" s="120">
        <v>174.99700000000001</v>
      </c>
      <c r="DT2197" s="120">
        <v>168.30799999999999</v>
      </c>
      <c r="DU2197" s="120">
        <v>170.707999999999</v>
      </c>
      <c r="DV2197" s="120">
        <v>152.577</v>
      </c>
      <c r="DW2197" s="120">
        <v>154.733</v>
      </c>
      <c r="DX2197" s="120">
        <v>145.71799999999999</v>
      </c>
    </row>
    <row r="2198" spans="1:128">
      <c r="A2198" s="176" t="s">
        <v>3543</v>
      </c>
      <c r="B2198" s="177" t="s">
        <v>3553</v>
      </c>
      <c r="C2198" t="s">
        <v>3533</v>
      </c>
      <c r="D2198" s="187" t="s">
        <v>3561</v>
      </c>
      <c r="E2198" s="118" t="s">
        <v>2920</v>
      </c>
      <c r="F2198" s="119"/>
      <c r="G2198" s="119"/>
      <c r="H2198" s="119"/>
      <c r="I2198" s="119"/>
      <c r="J2198" s="119"/>
      <c r="K2198" s="119"/>
      <c r="L2198" s="119"/>
      <c r="M2198" s="119"/>
      <c r="N2198" s="119"/>
      <c r="O2198" s="119"/>
      <c r="P2198" s="119"/>
      <c r="Q2198" s="119"/>
      <c r="R2198" s="119"/>
      <c r="S2198" s="119"/>
      <c r="T2198" s="119"/>
      <c r="U2198" s="119"/>
      <c r="V2198" s="119"/>
      <c r="W2198" s="119"/>
      <c r="X2198" s="119"/>
      <c r="Y2198" s="119"/>
      <c r="Z2198" s="119"/>
      <c r="AA2198" s="119"/>
      <c r="AB2198" s="119"/>
      <c r="AC2198" s="119"/>
      <c r="AD2198" s="119"/>
      <c r="AE2198" s="119"/>
      <c r="AF2198" s="119"/>
      <c r="AG2198" s="119"/>
      <c r="AH2198" s="119"/>
      <c r="AI2198" s="119"/>
      <c r="AJ2198" s="119"/>
      <c r="AK2198" s="119"/>
      <c r="AL2198" s="119"/>
      <c r="AM2198" s="119"/>
      <c r="AN2198" s="119"/>
      <c r="AO2198" s="119"/>
      <c r="AP2198" s="119"/>
      <c r="AQ2198" s="119"/>
      <c r="AR2198" s="119"/>
      <c r="AS2198" s="119"/>
      <c r="AT2198" s="119"/>
      <c r="AU2198" s="119"/>
      <c r="AV2198" s="119"/>
      <c r="AW2198" s="119"/>
      <c r="AX2198" s="119"/>
      <c r="AY2198" s="119"/>
      <c r="AZ2198" s="119"/>
      <c r="BA2198" s="119"/>
      <c r="BB2198" s="119"/>
      <c r="BC2198" s="119"/>
      <c r="BD2198" s="120"/>
      <c r="BE2198" s="119"/>
      <c r="BF2198" s="119"/>
      <c r="BG2198" s="119"/>
      <c r="BH2198" s="119"/>
      <c r="BI2198" s="120"/>
      <c r="BJ2198" s="119"/>
      <c r="BK2198" s="119"/>
      <c r="BL2198" s="119"/>
      <c r="BM2198" s="119"/>
      <c r="BN2198" s="119"/>
      <c r="BO2198" s="119"/>
      <c r="BP2198" s="119"/>
      <c r="BQ2198" s="119"/>
      <c r="BR2198" s="119"/>
      <c r="BS2198" s="119"/>
      <c r="BT2198" s="119"/>
      <c r="BU2198" s="119"/>
      <c r="BV2198" s="119"/>
      <c r="BW2198" s="119"/>
      <c r="BX2198" s="119"/>
      <c r="BY2198" s="119"/>
      <c r="BZ2198" s="119"/>
      <c r="CA2198" s="119"/>
      <c r="CB2198" s="119"/>
      <c r="CC2198" s="119"/>
      <c r="CD2198" s="119"/>
      <c r="CE2198" s="119"/>
      <c r="CF2198" s="119"/>
      <c r="CG2198" s="119"/>
      <c r="CH2198" s="119"/>
      <c r="CI2198" s="119"/>
      <c r="CJ2198" s="119"/>
      <c r="CK2198" s="119"/>
      <c r="CL2198" s="119"/>
      <c r="CM2198" s="119"/>
      <c r="CN2198" s="119"/>
      <c r="CO2198" s="119"/>
      <c r="CP2198" s="119"/>
      <c r="CQ2198" s="119"/>
      <c r="CR2198" s="120">
        <v>148.43899999999999</v>
      </c>
      <c r="CS2198" s="120">
        <v>155.51</v>
      </c>
      <c r="CT2198" s="120">
        <v>158.46199999999999</v>
      </c>
      <c r="CU2198" s="120">
        <v>166.55600000000001</v>
      </c>
      <c r="CV2198" s="120">
        <v>172.577</v>
      </c>
      <c r="CW2198" s="120">
        <v>179.81599999999901</v>
      </c>
      <c r="CX2198" s="120">
        <v>200.381</v>
      </c>
      <c r="CY2198" s="120">
        <v>211.202</v>
      </c>
      <c r="CZ2198" s="120">
        <v>232.53</v>
      </c>
      <c r="DA2198" s="120">
        <v>229.886</v>
      </c>
      <c r="DB2198" s="120">
        <v>253</v>
      </c>
      <c r="DC2198" s="120">
        <v>257.902999999999</v>
      </c>
      <c r="DD2198" s="120">
        <v>274.10300000000001</v>
      </c>
      <c r="DE2198" s="120">
        <v>301.92200000000003</v>
      </c>
      <c r="DF2198" s="120">
        <v>322.59100000000001</v>
      </c>
      <c r="DG2198" s="120">
        <v>333.39599999999899</v>
      </c>
      <c r="DH2198" s="120">
        <v>343.06299999999999</v>
      </c>
      <c r="DI2198" s="120">
        <v>344.43700000000001</v>
      </c>
      <c r="DJ2198" s="120">
        <v>365.02199999999999</v>
      </c>
      <c r="DK2198" s="120">
        <v>357.11200000000002</v>
      </c>
      <c r="DL2198" s="120">
        <v>385.42999999999898</v>
      </c>
      <c r="DM2198" s="120">
        <v>394.108</v>
      </c>
      <c r="DN2198" s="120">
        <v>416.666</v>
      </c>
      <c r="DO2198" s="120">
        <v>427.46199999999999</v>
      </c>
      <c r="DP2198" s="120">
        <v>435.00599999999997</v>
      </c>
      <c r="DQ2198" s="120">
        <v>443.01199999999898</v>
      </c>
      <c r="DR2198" s="120">
        <v>433.577</v>
      </c>
      <c r="DS2198" s="120">
        <v>439.575999999999</v>
      </c>
      <c r="DT2198" s="120">
        <v>430.48500000000001</v>
      </c>
      <c r="DU2198" s="120">
        <v>415.087999999999</v>
      </c>
      <c r="DV2198" s="120">
        <v>381.78299999999899</v>
      </c>
      <c r="DW2198" s="120">
        <v>413.14299999999997</v>
      </c>
      <c r="DX2198" s="120">
        <v>395.64</v>
      </c>
    </row>
    <row r="2199" spans="1:128">
      <c r="A2199" s="176" t="s">
        <v>3543</v>
      </c>
      <c r="B2199" s="177" t="s">
        <v>3553</v>
      </c>
      <c r="C2199" t="s">
        <v>3533</v>
      </c>
      <c r="D2199" s="187" t="s">
        <v>3561</v>
      </c>
      <c r="E2199" s="118" t="s">
        <v>2921</v>
      </c>
      <c r="F2199" s="119"/>
      <c r="G2199" s="119"/>
      <c r="H2199" s="119"/>
      <c r="I2199" s="119"/>
      <c r="J2199" s="119"/>
      <c r="K2199" s="119"/>
      <c r="L2199" s="119"/>
      <c r="M2199" s="119"/>
      <c r="N2199" s="119"/>
      <c r="O2199" s="119"/>
      <c r="P2199" s="119"/>
      <c r="Q2199" s="119"/>
      <c r="R2199" s="119"/>
      <c r="S2199" s="119"/>
      <c r="T2199" s="119"/>
      <c r="U2199" s="119"/>
      <c r="V2199" s="119"/>
      <c r="W2199" s="119"/>
      <c r="X2199" s="119"/>
      <c r="Y2199" s="119"/>
      <c r="Z2199" s="119"/>
      <c r="AA2199" s="119"/>
      <c r="AB2199" s="119"/>
      <c r="AC2199" s="119"/>
      <c r="AD2199" s="119"/>
      <c r="AE2199" s="119"/>
      <c r="AF2199" s="119"/>
      <c r="AG2199" s="119"/>
      <c r="AH2199" s="119"/>
      <c r="AI2199" s="119"/>
      <c r="AJ2199" s="119"/>
      <c r="AK2199" s="119"/>
      <c r="AL2199" s="119"/>
      <c r="AM2199" s="119"/>
      <c r="AN2199" s="119"/>
      <c r="AO2199" s="119"/>
      <c r="AP2199" s="119"/>
      <c r="AQ2199" s="119"/>
      <c r="AR2199" s="119"/>
      <c r="AS2199" s="119"/>
      <c r="AT2199" s="119"/>
      <c r="AU2199" s="119"/>
      <c r="AV2199" s="119"/>
      <c r="AW2199" s="119"/>
      <c r="AX2199" s="119"/>
      <c r="AY2199" s="119"/>
      <c r="AZ2199" s="119"/>
      <c r="BA2199" s="119"/>
      <c r="BB2199" s="119"/>
      <c r="BC2199" s="119"/>
      <c r="BD2199" s="120"/>
      <c r="BE2199" s="119"/>
      <c r="BF2199" s="119"/>
      <c r="BG2199" s="119"/>
      <c r="BH2199" s="119"/>
      <c r="BI2199" s="120"/>
      <c r="BJ2199" s="119"/>
      <c r="BK2199" s="119"/>
      <c r="BL2199" s="119"/>
      <c r="BM2199" s="119"/>
      <c r="BN2199" s="119"/>
      <c r="BO2199" s="119"/>
      <c r="BP2199" s="119"/>
      <c r="BQ2199" s="119"/>
      <c r="BR2199" s="119"/>
      <c r="BS2199" s="119"/>
      <c r="BT2199" s="119"/>
      <c r="BU2199" s="119"/>
      <c r="BV2199" s="119"/>
      <c r="BW2199" s="119"/>
      <c r="BX2199" s="119"/>
      <c r="BY2199" s="119"/>
      <c r="BZ2199" s="119"/>
      <c r="CA2199" s="119"/>
      <c r="CB2199" s="119"/>
      <c r="CC2199" s="119"/>
      <c r="CD2199" s="119"/>
      <c r="CE2199" s="119"/>
      <c r="CF2199" s="119"/>
      <c r="CG2199" s="119"/>
      <c r="CH2199" s="119"/>
      <c r="CI2199" s="119"/>
      <c r="CJ2199" s="119"/>
      <c r="CK2199" s="119"/>
      <c r="CL2199" s="119"/>
      <c r="CM2199" s="119"/>
      <c r="CN2199" s="119"/>
      <c r="CO2199" s="119"/>
      <c r="CP2199" s="119"/>
      <c r="CQ2199" s="119"/>
      <c r="CR2199" s="120">
        <v>601.05899999999997</v>
      </c>
      <c r="CS2199" s="120">
        <v>617.42100000000005</v>
      </c>
      <c r="CT2199" s="120">
        <v>633.70799999999997</v>
      </c>
      <c r="CU2199" s="120">
        <v>647.19600000000003</v>
      </c>
      <c r="CV2199" s="120">
        <v>682.56700000000001</v>
      </c>
      <c r="CW2199" s="120">
        <v>694.452</v>
      </c>
      <c r="CX2199" s="120">
        <v>732.47699999999998</v>
      </c>
      <c r="CY2199" s="120">
        <v>778.56999999999903</v>
      </c>
      <c r="CZ2199" s="120">
        <v>804.49900000000002</v>
      </c>
      <c r="DA2199" s="120">
        <v>800.09699999999998</v>
      </c>
      <c r="DB2199" s="120">
        <v>810.46399999999903</v>
      </c>
      <c r="DC2199" s="120">
        <v>814.13599999999997</v>
      </c>
      <c r="DD2199" s="120">
        <v>803.40499999999997</v>
      </c>
      <c r="DE2199" s="120">
        <v>784.97799999999995</v>
      </c>
      <c r="DF2199" s="120">
        <v>823.14400000000001</v>
      </c>
      <c r="DG2199" s="120">
        <v>843.76300000000003</v>
      </c>
      <c r="DH2199" s="120">
        <v>862.279</v>
      </c>
      <c r="DI2199" s="120">
        <v>905.73800000000006</v>
      </c>
      <c r="DJ2199" s="120">
        <v>923.25599999999997</v>
      </c>
      <c r="DK2199" s="120">
        <v>902.77599999999904</v>
      </c>
      <c r="DL2199" s="120">
        <v>945.71100000000001</v>
      </c>
      <c r="DM2199" s="120">
        <v>983.17100000000005</v>
      </c>
      <c r="DN2199" s="120">
        <v>1016.388</v>
      </c>
      <c r="DO2199" s="120">
        <v>1031.7649999999901</v>
      </c>
      <c r="DP2199" s="120">
        <v>1027.1289999999999</v>
      </c>
      <c r="DQ2199" s="120">
        <v>1004.32999999999</v>
      </c>
      <c r="DR2199" s="120">
        <v>988.68100000000004</v>
      </c>
      <c r="DS2199" s="120">
        <v>965.52399999999898</v>
      </c>
      <c r="DT2199" s="120">
        <v>925.44299999999998</v>
      </c>
      <c r="DU2199" s="120">
        <v>930.49299999999903</v>
      </c>
      <c r="DV2199" s="120">
        <v>792.56799999999998</v>
      </c>
      <c r="DW2199" s="120">
        <v>871.84400000000005</v>
      </c>
      <c r="DX2199" s="120">
        <v>912.67099999999903</v>
      </c>
    </row>
    <row r="2200" spans="1:128">
      <c r="A2200" s="176" t="s">
        <v>3543</v>
      </c>
      <c r="B2200" s="177" t="s">
        <v>3553</v>
      </c>
      <c r="C2200" t="s">
        <v>3533</v>
      </c>
      <c r="D2200" s="187" t="s">
        <v>3561</v>
      </c>
      <c r="E2200" s="118" t="s">
        <v>2922</v>
      </c>
      <c r="F2200" s="119"/>
      <c r="G2200" s="119"/>
      <c r="H2200" s="119"/>
      <c r="I2200" s="119"/>
      <c r="J2200" s="119"/>
      <c r="K2200" s="119"/>
      <c r="L2200" s="119"/>
      <c r="M2200" s="119"/>
      <c r="N2200" s="119"/>
      <c r="O2200" s="119"/>
      <c r="P2200" s="119"/>
      <c r="Q2200" s="119"/>
      <c r="R2200" s="119"/>
      <c r="S2200" s="119"/>
      <c r="T2200" s="119"/>
      <c r="U2200" s="119"/>
      <c r="V2200" s="119"/>
      <c r="W2200" s="119"/>
      <c r="X2200" s="119"/>
      <c r="Y2200" s="119"/>
      <c r="Z2200" s="119"/>
      <c r="AA2200" s="119"/>
      <c r="AB2200" s="119"/>
      <c r="AC2200" s="119"/>
      <c r="AD2200" s="119"/>
      <c r="AE2200" s="119"/>
      <c r="AF2200" s="119"/>
      <c r="AG2200" s="119"/>
      <c r="AH2200" s="119"/>
      <c r="AI2200" s="119"/>
      <c r="AJ2200" s="119"/>
      <c r="AK2200" s="119"/>
      <c r="AL2200" s="119"/>
      <c r="AM2200" s="119"/>
      <c r="AN2200" s="119"/>
      <c r="AO2200" s="119"/>
      <c r="AP2200" s="119"/>
      <c r="AQ2200" s="119"/>
      <c r="AR2200" s="119"/>
      <c r="AS2200" s="119"/>
      <c r="AT2200" s="119"/>
      <c r="AU2200" s="119"/>
      <c r="AV2200" s="119"/>
      <c r="AW2200" s="119"/>
      <c r="AX2200" s="119"/>
      <c r="AY2200" s="119"/>
      <c r="AZ2200" s="119"/>
      <c r="BA2200" s="119"/>
      <c r="BB2200" s="119"/>
      <c r="BC2200" s="119"/>
      <c r="BD2200" s="120"/>
      <c r="BE2200" s="119"/>
      <c r="BF2200" s="119"/>
      <c r="BG2200" s="119"/>
      <c r="BH2200" s="119"/>
      <c r="BI2200" s="120"/>
      <c r="BJ2200" s="119"/>
      <c r="BK2200" s="119"/>
      <c r="BL2200" s="119"/>
      <c r="BM2200" s="119"/>
      <c r="BN2200" s="119"/>
      <c r="BO2200" s="119"/>
      <c r="BP2200" s="119"/>
      <c r="BQ2200" s="119"/>
      <c r="BR2200" s="119"/>
      <c r="BS2200" s="119"/>
      <c r="BT2200" s="119"/>
      <c r="BU2200" s="119"/>
      <c r="BV2200" s="119"/>
      <c r="BW2200" s="119"/>
      <c r="BX2200" s="119"/>
      <c r="BY2200" s="119"/>
      <c r="BZ2200" s="119"/>
      <c r="CA2200" s="119"/>
      <c r="CB2200" s="119"/>
      <c r="CC2200" s="119"/>
      <c r="CD2200" s="119"/>
      <c r="CE2200" s="119"/>
      <c r="CF2200" s="119"/>
      <c r="CG2200" s="119"/>
      <c r="CH2200" s="119"/>
      <c r="CI2200" s="119"/>
      <c r="CJ2200" s="119"/>
      <c r="CK2200" s="119"/>
      <c r="CL2200" s="119"/>
      <c r="CM2200" s="119"/>
      <c r="CN2200" s="119"/>
      <c r="CO2200" s="119"/>
      <c r="CP2200" s="119"/>
      <c r="CQ2200" s="119"/>
      <c r="CR2200" s="120">
        <v>3272.9089999999901</v>
      </c>
      <c r="CS2200" s="120">
        <v>3219.1109999999999</v>
      </c>
      <c r="CT2200" s="120">
        <v>3149.7469999999998</v>
      </c>
      <c r="CU2200" s="120">
        <v>3118.279</v>
      </c>
      <c r="CV2200" s="120">
        <v>3123.80599999999</v>
      </c>
      <c r="CW2200" s="120">
        <v>3163.1769999999901</v>
      </c>
      <c r="CX2200" s="120">
        <v>3241.3919999999998</v>
      </c>
      <c r="CY2200" s="120">
        <v>3299.0529999999999</v>
      </c>
      <c r="CZ2200" s="120">
        <v>3288.15</v>
      </c>
      <c r="DA2200" s="120">
        <v>3228.5059999999999</v>
      </c>
      <c r="DB2200" s="120">
        <v>3379.2809999999999</v>
      </c>
      <c r="DC2200" s="120">
        <v>3394.9650000000001</v>
      </c>
      <c r="DD2200" s="120">
        <v>3316.5819999999999</v>
      </c>
      <c r="DE2200" s="120">
        <v>3390.096</v>
      </c>
      <c r="DF2200" s="120">
        <v>3403.6030000000001</v>
      </c>
      <c r="DG2200" s="120">
        <v>3401.5429999999901</v>
      </c>
      <c r="DH2200" s="120">
        <v>3383.9879999999998</v>
      </c>
      <c r="DI2200" s="120">
        <v>3426.8560000000002</v>
      </c>
      <c r="DJ2200" s="120">
        <v>3283.442</v>
      </c>
      <c r="DK2200" s="120">
        <v>2900.9989999999998</v>
      </c>
      <c r="DL2200" s="120">
        <v>3042.431</v>
      </c>
      <c r="DM2200" s="120">
        <v>2929.4560000000001</v>
      </c>
      <c r="DN2200" s="120">
        <v>2755.1</v>
      </c>
      <c r="DO2200" s="120">
        <v>2768.5340000000001</v>
      </c>
      <c r="DP2200" s="120">
        <v>2688.86</v>
      </c>
      <c r="DQ2200" s="120">
        <v>2433.462</v>
      </c>
      <c r="DR2200" s="120">
        <v>2241.4780000000001</v>
      </c>
      <c r="DS2200" s="120">
        <v>2179.0459999999998</v>
      </c>
      <c r="DT2200" s="120">
        <v>2061.2440000000001</v>
      </c>
      <c r="DU2200" s="120">
        <v>1737.00099999999</v>
      </c>
      <c r="DV2200" s="120">
        <v>1419.8030000000001</v>
      </c>
      <c r="DW2200" s="120">
        <v>1593.0409999999999</v>
      </c>
      <c r="DX2200" s="120">
        <v>1516.9279999999901</v>
      </c>
    </row>
    <row r="2201" spans="1:128">
      <c r="A2201" s="176" t="s">
        <v>3543</v>
      </c>
      <c r="B2201" s="177" t="s">
        <v>3553</v>
      </c>
      <c r="C2201" t="s">
        <v>3533</v>
      </c>
      <c r="D2201" s="187" t="s">
        <v>3561</v>
      </c>
      <c r="E2201" s="118" t="s">
        <v>2923</v>
      </c>
      <c r="F2201" s="119"/>
      <c r="G2201" s="119"/>
      <c r="H2201" s="119"/>
      <c r="I2201" s="119"/>
      <c r="J2201" s="119"/>
      <c r="K2201" s="119"/>
      <c r="L2201" s="119"/>
      <c r="M2201" s="119"/>
      <c r="N2201" s="119"/>
      <c r="O2201" s="119"/>
      <c r="P2201" s="119"/>
      <c r="Q2201" s="119"/>
      <c r="R2201" s="119"/>
      <c r="S2201" s="119"/>
      <c r="T2201" s="119"/>
      <c r="U2201" s="119"/>
      <c r="V2201" s="119"/>
      <c r="W2201" s="119"/>
      <c r="X2201" s="119"/>
      <c r="Y2201" s="119"/>
      <c r="Z2201" s="119"/>
      <c r="AA2201" s="119"/>
      <c r="AB2201" s="119"/>
      <c r="AC2201" s="119"/>
      <c r="AD2201" s="119"/>
      <c r="AE2201" s="119"/>
      <c r="AF2201" s="119"/>
      <c r="AG2201" s="119"/>
      <c r="AH2201" s="119"/>
      <c r="AI2201" s="119"/>
      <c r="AJ2201" s="119"/>
      <c r="AK2201" s="119"/>
      <c r="AL2201" s="119"/>
      <c r="AM2201" s="119"/>
      <c r="AN2201" s="119"/>
      <c r="AO2201" s="119"/>
      <c r="AP2201" s="119"/>
      <c r="AQ2201" s="119"/>
      <c r="AR2201" s="119"/>
      <c r="AS2201" s="119"/>
      <c r="AT2201" s="119"/>
      <c r="AU2201" s="119"/>
      <c r="AV2201" s="119"/>
      <c r="AW2201" s="119"/>
      <c r="AX2201" s="119"/>
      <c r="AY2201" s="119"/>
      <c r="AZ2201" s="119"/>
      <c r="BA2201" s="119"/>
      <c r="BB2201" s="119"/>
      <c r="BC2201" s="119"/>
      <c r="BD2201" s="120"/>
      <c r="BE2201" s="119"/>
      <c r="BF2201" s="119"/>
      <c r="BG2201" s="119"/>
      <c r="BH2201" s="119"/>
      <c r="BI2201" s="120"/>
      <c r="BJ2201" s="119"/>
      <c r="BK2201" s="119"/>
      <c r="BL2201" s="119"/>
      <c r="BM2201" s="119"/>
      <c r="BN2201" s="119"/>
      <c r="BO2201" s="119"/>
      <c r="BP2201" s="119"/>
      <c r="BQ2201" s="119"/>
      <c r="BR2201" s="119"/>
      <c r="BS2201" s="119"/>
      <c r="BT2201" s="119"/>
      <c r="BU2201" s="119"/>
      <c r="BV2201" s="119"/>
      <c r="BW2201" s="119"/>
      <c r="BX2201" s="119"/>
      <c r="BY2201" s="119"/>
      <c r="BZ2201" s="119"/>
      <c r="CA2201" s="119"/>
      <c r="CB2201" s="119"/>
      <c r="CC2201" s="119"/>
      <c r="CD2201" s="119"/>
      <c r="CE2201" s="119"/>
      <c r="CF2201" s="119"/>
      <c r="CG2201" s="119"/>
      <c r="CH2201" s="119"/>
      <c r="CI2201" s="119"/>
      <c r="CJ2201" s="119"/>
      <c r="CK2201" s="119"/>
      <c r="CL2201" s="119"/>
      <c r="CM2201" s="119"/>
      <c r="CN2201" s="119"/>
      <c r="CO2201" s="119"/>
      <c r="CP2201" s="119"/>
      <c r="CQ2201" s="119"/>
      <c r="CR2201" s="120">
        <v>1644.7840000000001</v>
      </c>
      <c r="CS2201" s="120">
        <v>1706.5740000000001</v>
      </c>
      <c r="CT2201" s="120">
        <v>1744.519</v>
      </c>
      <c r="CU2201" s="120">
        <v>1818.181</v>
      </c>
      <c r="CV2201" s="120">
        <v>1861.0519999999999</v>
      </c>
      <c r="CW2201" s="120">
        <v>1951.6509999999901</v>
      </c>
      <c r="CX2201" s="120">
        <v>2051.6529999999998</v>
      </c>
      <c r="CY2201" s="120">
        <v>2091.3979999999901</v>
      </c>
      <c r="CZ2201" s="120">
        <v>2095.4859999999999</v>
      </c>
      <c r="DA2201" s="120">
        <v>2149.2799999999902</v>
      </c>
      <c r="DB2201" s="120">
        <v>2219.9199999999901</v>
      </c>
      <c r="DC2201" s="120">
        <v>2188.39</v>
      </c>
      <c r="DD2201" s="120">
        <v>2244.56899999999</v>
      </c>
      <c r="DE2201" s="120">
        <v>2250.576</v>
      </c>
      <c r="DF2201" s="120">
        <v>2277.5990000000002</v>
      </c>
      <c r="DG2201" s="120">
        <v>2282.163</v>
      </c>
      <c r="DH2201" s="120">
        <v>2259.433</v>
      </c>
      <c r="DI2201" s="120">
        <v>2348.64</v>
      </c>
      <c r="DJ2201" s="120">
        <v>2387.3609999999999</v>
      </c>
      <c r="DK2201" s="120">
        <v>2310.3679999999899</v>
      </c>
      <c r="DL2201" s="120">
        <v>2447.5679999999902</v>
      </c>
      <c r="DM2201" s="120">
        <v>2385.3919999999998</v>
      </c>
      <c r="DN2201" s="120">
        <v>2423.9050000000002</v>
      </c>
      <c r="DO2201" s="120">
        <v>2453.078</v>
      </c>
      <c r="DP2201" s="120">
        <v>2409.3090000000002</v>
      </c>
      <c r="DQ2201" s="120">
        <v>2487.2089999999998</v>
      </c>
      <c r="DR2201" s="120">
        <v>2556.6379999999999</v>
      </c>
      <c r="DS2201" s="120">
        <v>2551.6099999999901</v>
      </c>
      <c r="DT2201" s="120">
        <v>2724.3879999999999</v>
      </c>
      <c r="DU2201" s="120">
        <v>2802.7179999999998</v>
      </c>
      <c r="DV2201" s="120">
        <v>2757.2519999999899</v>
      </c>
      <c r="DW2201" s="120">
        <v>2798.2660000000001</v>
      </c>
      <c r="DX2201" s="120">
        <v>2811.433</v>
      </c>
    </row>
    <row r="2202" spans="1:128">
      <c r="A2202" s="176" t="s">
        <v>3543</v>
      </c>
      <c r="B2202" s="177" t="s">
        <v>3553</v>
      </c>
      <c r="C2202" t="s">
        <v>3533</v>
      </c>
      <c r="D2202" s="187" t="s">
        <v>3561</v>
      </c>
      <c r="E2202" s="118" t="s">
        <v>2924</v>
      </c>
      <c r="F2202" s="119"/>
      <c r="G2202" s="119"/>
      <c r="H2202" s="119"/>
      <c r="I2202" s="119"/>
      <c r="J2202" s="119"/>
      <c r="K2202" s="119"/>
      <c r="L2202" s="119"/>
      <c r="M2202" s="119"/>
      <c r="N2202" s="119"/>
      <c r="O2202" s="119"/>
      <c r="P2202" s="119"/>
      <c r="Q2202" s="119"/>
      <c r="R2202" s="119"/>
      <c r="S2202" s="119"/>
      <c r="T2202" s="119"/>
      <c r="U2202" s="119"/>
      <c r="V2202" s="119"/>
      <c r="W2202" s="119"/>
      <c r="X2202" s="119"/>
      <c r="Y2202" s="119"/>
      <c r="Z2202" s="119"/>
      <c r="AA2202" s="119"/>
      <c r="AB2202" s="119"/>
      <c r="AC2202" s="119"/>
      <c r="AD2202" s="119"/>
      <c r="AE2202" s="119"/>
      <c r="AF2202" s="119"/>
      <c r="AG2202" s="119"/>
      <c r="AH2202" s="119"/>
      <c r="AI2202" s="119"/>
      <c r="AJ2202" s="119"/>
      <c r="AK2202" s="119"/>
      <c r="AL2202" s="119"/>
      <c r="AM2202" s="119"/>
      <c r="AN2202" s="119"/>
      <c r="AO2202" s="119"/>
      <c r="AP2202" s="119"/>
      <c r="AQ2202" s="119"/>
      <c r="AR2202" s="119"/>
      <c r="AS2202" s="119"/>
      <c r="AT2202" s="119"/>
      <c r="AU2202" s="119"/>
      <c r="AV2202" s="119"/>
      <c r="AW2202" s="119"/>
      <c r="AX2202" s="119"/>
      <c r="AY2202" s="119"/>
      <c r="AZ2202" s="119"/>
      <c r="BA2202" s="119"/>
      <c r="BB2202" s="119"/>
      <c r="BC2202" s="119"/>
      <c r="BD2202" s="120"/>
      <c r="BE2202" s="119"/>
      <c r="BF2202" s="119"/>
      <c r="BG2202" s="119"/>
      <c r="BH2202" s="119"/>
      <c r="BI2202" s="120"/>
      <c r="BJ2202" s="119"/>
      <c r="BK2202" s="119"/>
      <c r="BL2202" s="119"/>
      <c r="BM2202" s="119"/>
      <c r="BN2202" s="119"/>
      <c r="BO2202" s="119"/>
      <c r="BP2202" s="119"/>
      <c r="BQ2202" s="119"/>
      <c r="BR2202" s="119"/>
      <c r="BS2202" s="119"/>
      <c r="BT2202" s="119"/>
      <c r="BU2202" s="119"/>
      <c r="BV2202" s="119"/>
      <c r="BW2202" s="119"/>
      <c r="BX2202" s="119"/>
      <c r="BY2202" s="119"/>
      <c r="BZ2202" s="119"/>
      <c r="CA2202" s="119"/>
      <c r="CB2202" s="119"/>
      <c r="CC2202" s="119"/>
      <c r="CD2202" s="119"/>
      <c r="CE2202" s="119"/>
      <c r="CF2202" s="119"/>
      <c r="CG2202" s="119"/>
      <c r="CH2202" s="119"/>
      <c r="CI2202" s="119"/>
      <c r="CJ2202" s="119"/>
      <c r="CK2202" s="119"/>
      <c r="CL2202" s="119"/>
      <c r="CM2202" s="119"/>
      <c r="CN2202" s="119"/>
      <c r="CO2202" s="119"/>
      <c r="CP2202" s="119"/>
      <c r="CQ2202" s="119"/>
      <c r="CR2202" s="120">
        <v>3689.694</v>
      </c>
      <c r="CS2202" s="120">
        <v>3679.4789999999998</v>
      </c>
      <c r="CT2202" s="120">
        <v>3737.8069999999998</v>
      </c>
      <c r="CU2202" s="120">
        <v>3764.8609999999999</v>
      </c>
      <c r="CV2202" s="120">
        <v>3807.9479999999999</v>
      </c>
      <c r="CW2202" s="120">
        <v>3786.0129999999999</v>
      </c>
      <c r="CX2202" s="120">
        <v>3889.6889999999898</v>
      </c>
      <c r="CY2202" s="120">
        <v>4015.741</v>
      </c>
      <c r="CZ2202" s="120">
        <v>4138.4229999999998</v>
      </c>
      <c r="DA2202" s="120">
        <v>4157.4089999999997</v>
      </c>
      <c r="DB2202" s="120">
        <v>4143.9740000000002</v>
      </c>
      <c r="DC2202" s="120">
        <v>4199.3410000000003</v>
      </c>
      <c r="DD2202" s="120">
        <v>4084.68</v>
      </c>
      <c r="DE2202" s="120">
        <v>4171.9609999999902</v>
      </c>
      <c r="DF2202" s="120">
        <v>4217.1629999999996</v>
      </c>
      <c r="DG2202" s="120">
        <v>4224.91</v>
      </c>
      <c r="DH2202" s="120">
        <v>4149.1570000000002</v>
      </c>
      <c r="DI2202" s="120">
        <v>4076.3989999999999</v>
      </c>
      <c r="DJ2202" s="120">
        <v>3928.1909999999998</v>
      </c>
      <c r="DK2202" s="120">
        <v>3738.576</v>
      </c>
      <c r="DL2202" s="120">
        <v>3797.14</v>
      </c>
      <c r="DM2202" s="120">
        <v>3614.1019999999999</v>
      </c>
      <c r="DN2202" s="120">
        <v>3525.0619999999999</v>
      </c>
      <c r="DO2202" s="120">
        <v>3554.105</v>
      </c>
      <c r="DP2202" s="120">
        <v>3506.7950000000001</v>
      </c>
      <c r="DQ2202" s="120">
        <v>3602.1570000000002</v>
      </c>
      <c r="DR2202" s="120">
        <v>3609.8309999999901</v>
      </c>
      <c r="DS2202" s="120">
        <v>3600.9009999999998</v>
      </c>
      <c r="DT2202" s="120">
        <v>3633.6819999999998</v>
      </c>
      <c r="DU2202" s="120">
        <v>3591.4229999999998</v>
      </c>
      <c r="DV2202" s="120">
        <v>3138.9399999999901</v>
      </c>
      <c r="DW2202" s="120">
        <v>3356.1860000000001</v>
      </c>
      <c r="DX2202" s="120">
        <v>3442.55799999999</v>
      </c>
    </row>
    <row r="2203" spans="1:128">
      <c r="A2203" s="176" t="s">
        <v>3543</v>
      </c>
      <c r="B2203" s="177" t="s">
        <v>3553</v>
      </c>
      <c r="C2203" t="s">
        <v>3533</v>
      </c>
      <c r="D2203" s="187" t="s">
        <v>3561</v>
      </c>
      <c r="E2203" s="118" t="s">
        <v>2925</v>
      </c>
      <c r="F2203" s="119"/>
      <c r="G2203" s="119"/>
      <c r="H2203" s="119"/>
      <c r="I2203" s="119"/>
      <c r="J2203" s="119"/>
      <c r="K2203" s="119"/>
      <c r="L2203" s="119"/>
      <c r="M2203" s="119"/>
      <c r="N2203" s="119"/>
      <c r="O2203" s="119"/>
      <c r="P2203" s="119"/>
      <c r="Q2203" s="119"/>
      <c r="R2203" s="119"/>
      <c r="S2203" s="119"/>
      <c r="T2203" s="119"/>
      <c r="U2203" s="119"/>
      <c r="V2203" s="119"/>
      <c r="W2203" s="119"/>
      <c r="X2203" s="119"/>
      <c r="Y2203" s="119"/>
      <c r="Z2203" s="119"/>
      <c r="AA2203" s="119"/>
      <c r="AB2203" s="119"/>
      <c r="AC2203" s="119"/>
      <c r="AD2203" s="119"/>
      <c r="AE2203" s="119"/>
      <c r="AF2203" s="119"/>
      <c r="AG2203" s="119"/>
      <c r="AH2203" s="119"/>
      <c r="AI2203" s="119"/>
      <c r="AJ2203" s="119"/>
      <c r="AK2203" s="119"/>
      <c r="AL2203" s="119"/>
      <c r="AM2203" s="119"/>
      <c r="AN2203" s="119"/>
      <c r="AO2203" s="119"/>
      <c r="AP2203" s="119"/>
      <c r="AQ2203" s="119"/>
      <c r="AR2203" s="119"/>
      <c r="AS2203" s="119"/>
      <c r="AT2203" s="119"/>
      <c r="AU2203" s="119"/>
      <c r="AV2203" s="119"/>
      <c r="AW2203" s="119"/>
      <c r="AX2203" s="119"/>
      <c r="AY2203" s="119"/>
      <c r="AZ2203" s="119"/>
      <c r="BA2203" s="119"/>
      <c r="BB2203" s="119"/>
      <c r="BC2203" s="119"/>
      <c r="BD2203" s="120"/>
      <c r="BE2203" s="119"/>
      <c r="BF2203" s="119"/>
      <c r="BG2203" s="119"/>
      <c r="BH2203" s="119"/>
      <c r="BI2203" s="120"/>
      <c r="BJ2203" s="119"/>
      <c r="BK2203" s="119"/>
      <c r="BL2203" s="119"/>
      <c r="BM2203" s="119"/>
      <c r="BN2203" s="119"/>
      <c r="BO2203" s="119"/>
      <c r="BP2203" s="119"/>
      <c r="BQ2203" s="119"/>
      <c r="BR2203" s="119"/>
      <c r="BS2203" s="119"/>
      <c r="BT2203" s="119"/>
      <c r="BU2203" s="119"/>
      <c r="BV2203" s="119"/>
      <c r="BW2203" s="119"/>
      <c r="BX2203" s="119"/>
      <c r="BY2203" s="119"/>
      <c r="BZ2203" s="119"/>
      <c r="CA2203" s="119"/>
      <c r="CB2203" s="119"/>
      <c r="CC2203" s="119"/>
      <c r="CD2203" s="119"/>
      <c r="CE2203" s="119"/>
      <c r="CF2203" s="119"/>
      <c r="CG2203" s="119"/>
      <c r="CH2203" s="119"/>
      <c r="CI2203" s="119"/>
      <c r="CJ2203" s="119"/>
      <c r="CK2203" s="119"/>
      <c r="CL2203" s="119"/>
      <c r="CM2203" s="119"/>
      <c r="CN2203" s="119"/>
      <c r="CO2203" s="119"/>
      <c r="CP2203" s="119"/>
      <c r="CQ2203" s="119"/>
      <c r="CR2203" s="120">
        <v>8293.8259999999809</v>
      </c>
      <c r="CS2203" s="120">
        <v>8251.0959999999977</v>
      </c>
      <c r="CT2203" s="120">
        <v>8134.41</v>
      </c>
      <c r="CU2203" s="120">
        <v>8153.3899999999994</v>
      </c>
      <c r="CV2203" s="120">
        <v>8167.5329999999904</v>
      </c>
      <c r="CW2203" s="120">
        <v>8503.5599999999904</v>
      </c>
      <c r="CX2203" s="120">
        <v>8580.6389999999883</v>
      </c>
      <c r="CY2203" s="120">
        <v>8621.9650000000001</v>
      </c>
      <c r="CZ2203" s="120">
        <v>8634.1939999999995</v>
      </c>
      <c r="DA2203" s="120">
        <v>8467.6789999999983</v>
      </c>
      <c r="DB2203" s="120">
        <v>8895.9619999999777</v>
      </c>
      <c r="DC2203" s="120">
        <v>9132.8789999999899</v>
      </c>
      <c r="DD2203" s="120">
        <v>9349.7950000000001</v>
      </c>
      <c r="DE2203" s="120">
        <v>10071.108</v>
      </c>
      <c r="DF2203" s="120">
        <v>10722.255999999999</v>
      </c>
      <c r="DG2203" s="120">
        <v>11426.76999999999</v>
      </c>
      <c r="DH2203" s="120">
        <v>12067.442999999999</v>
      </c>
      <c r="DI2203" s="120">
        <v>12748.89</v>
      </c>
      <c r="DJ2203" s="120">
        <v>12904.815999999999</v>
      </c>
      <c r="DK2203" s="120">
        <v>12881.627999999999</v>
      </c>
      <c r="DL2203" s="120">
        <v>13812.73</v>
      </c>
      <c r="DM2203" s="120">
        <v>14590.013999999999</v>
      </c>
      <c r="DN2203" s="120">
        <v>14707.688000000002</v>
      </c>
      <c r="DO2203" s="120">
        <v>15054.715999999999</v>
      </c>
      <c r="DP2203" s="120">
        <v>15076.572000000002</v>
      </c>
      <c r="DQ2203" s="120">
        <v>14589.728999999999</v>
      </c>
      <c r="DR2203" s="120">
        <v>14356.056</v>
      </c>
      <c r="DS2203" s="120">
        <v>14590.287999999999</v>
      </c>
      <c r="DT2203" s="120">
        <v>14962.103999999998</v>
      </c>
      <c r="DU2203" s="120">
        <v>14743.196999999986</v>
      </c>
      <c r="DV2203" s="120">
        <v>14215.558999999997</v>
      </c>
      <c r="DW2203" s="120">
        <v>15076.134999999998</v>
      </c>
      <c r="DX2203" s="120">
        <v>15176.528999999991</v>
      </c>
    </row>
    <row r="2204" spans="1:128">
      <c r="A2204" s="176" t="s">
        <v>3543</v>
      </c>
      <c r="B2204" s="177" t="s">
        <v>3553</v>
      </c>
      <c r="C2204" t="s">
        <v>3533</v>
      </c>
      <c r="D2204" s="187" t="s">
        <v>3561</v>
      </c>
      <c r="E2204" s="118" t="s">
        <v>2926</v>
      </c>
      <c r="F2204" s="119"/>
      <c r="G2204" s="119"/>
      <c r="H2204" s="119"/>
      <c r="I2204" s="119"/>
      <c r="J2204" s="119"/>
      <c r="K2204" s="119"/>
      <c r="L2204" s="119"/>
      <c r="M2204" s="119"/>
      <c r="N2204" s="119"/>
      <c r="O2204" s="119"/>
      <c r="P2204" s="119"/>
      <c r="Q2204" s="119"/>
      <c r="R2204" s="119"/>
      <c r="S2204" s="119"/>
      <c r="T2204" s="119"/>
      <c r="U2204" s="119"/>
      <c r="V2204" s="119"/>
      <c r="W2204" s="119"/>
      <c r="X2204" s="119"/>
      <c r="Y2204" s="119"/>
      <c r="Z2204" s="119"/>
      <c r="AA2204" s="119"/>
      <c r="AB2204" s="119"/>
      <c r="AC2204" s="119"/>
      <c r="AD2204" s="119"/>
      <c r="AE2204" s="119"/>
      <c r="AF2204" s="119"/>
      <c r="AG2204" s="119"/>
      <c r="AH2204" s="119"/>
      <c r="AI2204" s="119"/>
      <c r="AJ2204" s="119"/>
      <c r="AK2204" s="119"/>
      <c r="AL2204" s="119"/>
      <c r="AM2204" s="119"/>
      <c r="AN2204" s="119"/>
      <c r="AO2204" s="119"/>
      <c r="AP2204" s="119"/>
      <c r="AQ2204" s="119"/>
      <c r="AR2204" s="119"/>
      <c r="AS2204" s="119"/>
      <c r="AT2204" s="119"/>
      <c r="AU2204" s="119"/>
      <c r="AV2204" s="119"/>
      <c r="AW2204" s="119"/>
      <c r="AX2204" s="119"/>
      <c r="AY2204" s="119"/>
      <c r="AZ2204" s="119"/>
      <c r="BA2204" s="119"/>
      <c r="BB2204" s="119"/>
      <c r="BC2204" s="119"/>
      <c r="BD2204" s="120"/>
      <c r="BE2204" s="119"/>
      <c r="BF2204" s="119"/>
      <c r="BG2204" s="119"/>
      <c r="BH2204" s="119"/>
      <c r="BI2204" s="120"/>
      <c r="BJ2204" s="119"/>
      <c r="BK2204" s="119"/>
      <c r="BL2204" s="119"/>
      <c r="BM2204" s="119"/>
      <c r="BN2204" s="119"/>
      <c r="BO2204" s="119"/>
      <c r="BP2204" s="119"/>
      <c r="BQ2204" s="119"/>
      <c r="BR2204" s="119"/>
      <c r="BS2204" s="119"/>
      <c r="BT2204" s="119"/>
      <c r="BU2204" s="119"/>
      <c r="BV2204" s="119"/>
      <c r="BW2204" s="119"/>
      <c r="BX2204" s="119"/>
      <c r="BY2204" s="119"/>
      <c r="BZ2204" s="119"/>
      <c r="CA2204" s="119"/>
      <c r="CB2204" s="119"/>
      <c r="CC2204" s="119"/>
      <c r="CD2204" s="119"/>
      <c r="CE2204" s="119"/>
      <c r="CF2204" s="119"/>
      <c r="CG2204" s="119"/>
      <c r="CH2204" s="119"/>
      <c r="CI2204" s="119"/>
      <c r="CJ2204" s="119"/>
      <c r="CK2204" s="119"/>
      <c r="CL2204" s="119"/>
      <c r="CM2204" s="119"/>
      <c r="CN2204" s="119"/>
      <c r="CO2204" s="119"/>
      <c r="CP2204" s="119"/>
      <c r="CQ2204" s="119"/>
      <c r="CR2204" s="120">
        <v>3661.125</v>
      </c>
      <c r="CS2204" s="120">
        <v>3784.2440000000001</v>
      </c>
      <c r="CT2204" s="120">
        <v>3765.8559999999998</v>
      </c>
      <c r="CU2204" s="120">
        <v>3833.623</v>
      </c>
      <c r="CV2204" s="120">
        <v>3858.1469999999999</v>
      </c>
      <c r="CW2204" s="120">
        <v>3969.4919999999893</v>
      </c>
      <c r="CX2204" s="120">
        <v>4136.6609999999891</v>
      </c>
      <c r="CY2204" s="120">
        <v>4201.0839999999798</v>
      </c>
      <c r="CZ2204" s="120">
        <v>4257.9509999999991</v>
      </c>
      <c r="DA2204" s="120">
        <v>4403.3819999999905</v>
      </c>
      <c r="DB2204" s="120">
        <v>4549.2749999999905</v>
      </c>
      <c r="DC2204" s="120">
        <v>4607.5219999999972</v>
      </c>
      <c r="DD2204" s="120">
        <v>4766.052999999989</v>
      </c>
      <c r="DE2204" s="120">
        <v>4944.9760000000006</v>
      </c>
      <c r="DF2204" s="120">
        <v>5081.4289999999892</v>
      </c>
      <c r="DG2204" s="120">
        <v>5198.0519999999797</v>
      </c>
      <c r="DH2204" s="120">
        <v>5342.7150000000001</v>
      </c>
      <c r="DI2204" s="120">
        <v>5555.6360000000004</v>
      </c>
      <c r="DJ2204" s="120">
        <v>5711.7759999999989</v>
      </c>
      <c r="DK2204" s="120">
        <v>5551.0009999999802</v>
      </c>
      <c r="DL2204" s="120">
        <v>6023.3579999999893</v>
      </c>
      <c r="DM2204" s="120">
        <v>6112.1080000000002</v>
      </c>
      <c r="DN2204" s="120">
        <v>6224.7119999999995</v>
      </c>
      <c r="DO2204" s="120">
        <v>6310.0380000000005</v>
      </c>
      <c r="DP2204" s="120">
        <v>6301.7019999999902</v>
      </c>
      <c r="DQ2204" s="120">
        <v>6410.1449999999977</v>
      </c>
      <c r="DR2204" s="120">
        <v>6595.1679999999997</v>
      </c>
      <c r="DS2204" s="120">
        <v>6744.0919999999896</v>
      </c>
      <c r="DT2204" s="120">
        <v>7032.6979999999994</v>
      </c>
      <c r="DU2204" s="120">
        <v>7168.0289999999786</v>
      </c>
      <c r="DV2204" s="120">
        <v>7126.3139999999894</v>
      </c>
      <c r="DW2204" s="120">
        <v>7503.273000000001</v>
      </c>
      <c r="DX2204" s="120">
        <v>7407.2189999999991</v>
      </c>
    </row>
    <row r="2205" spans="1:128">
      <c r="A2205" s="176" t="s">
        <v>3543</v>
      </c>
      <c r="B2205" s="177" t="s">
        <v>3553</v>
      </c>
      <c r="C2205" t="s">
        <v>3533</v>
      </c>
      <c r="D2205" s="187" t="s">
        <v>3561</v>
      </c>
      <c r="E2205" s="118" t="s">
        <v>2927</v>
      </c>
      <c r="F2205" s="119"/>
      <c r="G2205" s="119"/>
      <c r="H2205" s="119"/>
      <c r="I2205" s="119"/>
      <c r="J2205" s="119"/>
      <c r="K2205" s="119"/>
      <c r="L2205" s="119"/>
      <c r="M2205" s="119"/>
      <c r="N2205" s="119"/>
      <c r="O2205" s="119"/>
      <c r="P2205" s="119"/>
      <c r="Q2205" s="119"/>
      <c r="R2205" s="119"/>
      <c r="S2205" s="119"/>
      <c r="T2205" s="119"/>
      <c r="U2205" s="119"/>
      <c r="V2205" s="119"/>
      <c r="W2205" s="119"/>
      <c r="X2205" s="119"/>
      <c r="Y2205" s="119"/>
      <c r="Z2205" s="119"/>
      <c r="AA2205" s="119"/>
      <c r="AB2205" s="119"/>
      <c r="AC2205" s="119"/>
      <c r="AD2205" s="119"/>
      <c r="AE2205" s="119"/>
      <c r="AF2205" s="119"/>
      <c r="AG2205" s="119"/>
      <c r="AH2205" s="119"/>
      <c r="AI2205" s="119"/>
      <c r="AJ2205" s="119"/>
      <c r="AK2205" s="119"/>
      <c r="AL2205" s="119"/>
      <c r="AM2205" s="119"/>
      <c r="AN2205" s="119"/>
      <c r="AO2205" s="119"/>
      <c r="AP2205" s="119"/>
      <c r="AQ2205" s="119"/>
      <c r="AR2205" s="119"/>
      <c r="AS2205" s="119"/>
      <c r="AT2205" s="119"/>
      <c r="AU2205" s="119"/>
      <c r="AV2205" s="119"/>
      <c r="AW2205" s="119"/>
      <c r="AX2205" s="119"/>
      <c r="AY2205" s="119"/>
      <c r="AZ2205" s="119"/>
      <c r="BA2205" s="119"/>
      <c r="BB2205" s="119"/>
      <c r="BC2205" s="119"/>
      <c r="BD2205" s="120"/>
      <c r="BE2205" s="119"/>
      <c r="BF2205" s="119"/>
      <c r="BG2205" s="119"/>
      <c r="BH2205" s="119"/>
      <c r="BI2205" s="120"/>
      <c r="BJ2205" s="119"/>
      <c r="BK2205" s="119"/>
      <c r="BL2205" s="119"/>
      <c r="BM2205" s="119"/>
      <c r="BN2205" s="119"/>
      <c r="BO2205" s="119"/>
      <c r="BP2205" s="119"/>
      <c r="BQ2205" s="119"/>
      <c r="BR2205" s="119"/>
      <c r="BS2205" s="119"/>
      <c r="BT2205" s="119"/>
      <c r="BU2205" s="119"/>
      <c r="BV2205" s="119"/>
      <c r="BW2205" s="119"/>
      <c r="BX2205" s="119"/>
      <c r="BY2205" s="119"/>
      <c r="BZ2205" s="119"/>
      <c r="CA2205" s="119"/>
      <c r="CB2205" s="119"/>
      <c r="CC2205" s="119"/>
      <c r="CD2205" s="119"/>
      <c r="CE2205" s="119"/>
      <c r="CF2205" s="119"/>
      <c r="CG2205" s="119"/>
      <c r="CH2205" s="119"/>
      <c r="CI2205" s="119"/>
      <c r="CJ2205" s="119"/>
      <c r="CK2205" s="119"/>
      <c r="CL2205" s="119"/>
      <c r="CM2205" s="119"/>
      <c r="CN2205" s="119"/>
      <c r="CO2205" s="119"/>
      <c r="CP2205" s="119"/>
      <c r="CQ2205" s="119"/>
      <c r="CR2205" s="120">
        <v>7848.186999999989</v>
      </c>
      <c r="CS2205" s="120">
        <v>7876.1270000000004</v>
      </c>
      <c r="CT2205" s="120">
        <v>7895.7489999999989</v>
      </c>
      <c r="CU2205" s="120">
        <v>7931.1779999999999</v>
      </c>
      <c r="CV2205" s="120">
        <v>7960.0679999999993</v>
      </c>
      <c r="CW2205" s="120">
        <v>8054.71</v>
      </c>
      <c r="CX2205" s="120">
        <v>8244.4209999999894</v>
      </c>
      <c r="CY2205" s="120">
        <v>8500.3089999999993</v>
      </c>
      <c r="CZ2205" s="120">
        <v>8581.1080000000002</v>
      </c>
      <c r="DA2205" s="120">
        <v>8694.3139999999912</v>
      </c>
      <c r="DB2205" s="120">
        <v>8755.2249999999985</v>
      </c>
      <c r="DC2205" s="120">
        <v>8833.9740000000002</v>
      </c>
      <c r="DD2205" s="120">
        <v>8772.1039999999994</v>
      </c>
      <c r="DE2205" s="120">
        <v>8901.3699999999808</v>
      </c>
      <c r="DF2205" s="120">
        <v>9190.2690000000002</v>
      </c>
      <c r="DG2205" s="120">
        <v>9278.7879999999986</v>
      </c>
      <c r="DH2205" s="120">
        <v>9293.0030000000006</v>
      </c>
      <c r="DI2205" s="120">
        <v>9392.9189999999999</v>
      </c>
      <c r="DJ2205" s="120">
        <v>9287.7760000000017</v>
      </c>
      <c r="DK2205" s="120">
        <v>9055.4659999999985</v>
      </c>
      <c r="DL2205" s="120">
        <v>9360.1039999999994</v>
      </c>
      <c r="DM2205" s="120">
        <v>9369.5730000000003</v>
      </c>
      <c r="DN2205" s="120">
        <v>9505.012999999999</v>
      </c>
      <c r="DO2205" s="120">
        <v>9662.5779999999813</v>
      </c>
      <c r="DP2205" s="120">
        <v>9683.619999999999</v>
      </c>
      <c r="DQ2205" s="120">
        <v>9886.2109999999811</v>
      </c>
      <c r="DR2205" s="120">
        <v>9899.6659999999902</v>
      </c>
      <c r="DS2205" s="120">
        <v>9982.6569999999992</v>
      </c>
      <c r="DT2205" s="120">
        <v>10033.333999999999</v>
      </c>
      <c r="DU2205" s="120">
        <v>10054.749999999996</v>
      </c>
      <c r="DV2205" s="120">
        <v>9193.8939999999893</v>
      </c>
      <c r="DW2205" s="120">
        <v>9757.8760000000002</v>
      </c>
      <c r="DX2205" s="120">
        <v>10032.339999999989</v>
      </c>
    </row>
    <row r="2206" spans="1:128" s="69" customFormat="1">
      <c r="A2206" s="193" t="s">
        <v>3543</v>
      </c>
      <c r="B2206" s="185" t="s">
        <v>3553</v>
      </c>
      <c r="C2206" s="67" t="s">
        <v>3533</v>
      </c>
      <c r="D2206" s="188" t="s">
        <v>3561</v>
      </c>
      <c r="E2206" s="67" t="s">
        <v>2928</v>
      </c>
      <c r="F2206" s="123"/>
      <c r="G2206" s="123"/>
      <c r="H2206" s="123"/>
      <c r="I2206" s="123"/>
      <c r="J2206" s="123"/>
      <c r="K2206" s="123"/>
      <c r="L2206" s="123"/>
      <c r="M2206" s="123"/>
      <c r="N2206" s="123"/>
      <c r="O2206" s="123"/>
      <c r="P2206" s="123"/>
      <c r="Q2206" s="123"/>
      <c r="R2206" s="123"/>
      <c r="S2206" s="123"/>
      <c r="T2206" s="123"/>
      <c r="U2206" s="123"/>
      <c r="V2206" s="123"/>
      <c r="W2206" s="123"/>
      <c r="X2206" s="123"/>
      <c r="Y2206" s="123"/>
      <c r="Z2206" s="123"/>
      <c r="AA2206" s="123"/>
      <c r="AB2206" s="123"/>
      <c r="AC2206" s="123"/>
      <c r="AD2206" s="123"/>
      <c r="AE2206" s="123"/>
      <c r="AF2206" s="123"/>
      <c r="AG2206" s="123"/>
      <c r="AH2206" s="123"/>
      <c r="AI2206" s="123"/>
      <c r="AJ2206" s="123"/>
      <c r="AK2206" s="123"/>
      <c r="AL2206" s="123"/>
      <c r="AM2206" s="123"/>
      <c r="AN2206" s="123"/>
      <c r="AO2206" s="123"/>
      <c r="AP2206" s="123"/>
      <c r="AQ2206" s="123"/>
      <c r="AR2206" s="123"/>
      <c r="AS2206" s="123"/>
      <c r="AT2206" s="123"/>
      <c r="AU2206" s="123"/>
      <c r="AV2206" s="123"/>
      <c r="AW2206" s="123"/>
      <c r="AX2206" s="123"/>
      <c r="AY2206" s="123"/>
      <c r="AZ2206" s="123"/>
      <c r="BA2206" s="123"/>
      <c r="BB2206" s="123"/>
      <c r="BC2206" s="123"/>
      <c r="BD2206" s="131"/>
      <c r="BE2206" s="123"/>
      <c r="BF2206" s="123"/>
      <c r="BG2206" s="123"/>
      <c r="BH2206" s="123"/>
      <c r="BI2206" s="131"/>
      <c r="BJ2206" s="123"/>
      <c r="BK2206" s="123"/>
      <c r="BL2206" s="123"/>
      <c r="BM2206" s="123"/>
      <c r="BN2206" s="123"/>
      <c r="BO2206" s="123"/>
      <c r="BP2206" s="123"/>
      <c r="BQ2206" s="123"/>
      <c r="BR2206" s="123"/>
      <c r="BS2206" s="123"/>
      <c r="BT2206" s="123"/>
      <c r="BU2206" s="123"/>
      <c r="BV2206" s="123"/>
      <c r="BW2206" s="123"/>
      <c r="BX2206" s="123"/>
      <c r="BY2206" s="123"/>
      <c r="BZ2206" s="123"/>
      <c r="CA2206" s="123"/>
      <c r="CB2206" s="123"/>
      <c r="CC2206" s="123"/>
      <c r="CD2206" s="123"/>
      <c r="CE2206" s="123"/>
      <c r="CF2206" s="123"/>
      <c r="CG2206" s="123"/>
      <c r="CH2206" s="123"/>
      <c r="CI2206" s="123"/>
      <c r="CJ2206" s="123"/>
      <c r="CK2206" s="123"/>
      <c r="CL2206" s="123"/>
      <c r="CM2206" s="123"/>
      <c r="CN2206" s="123"/>
      <c r="CO2206" s="123"/>
      <c r="CP2206" s="123"/>
      <c r="CQ2206" s="123"/>
      <c r="CR2206" s="123">
        <f>CR2188*1000000/3.664</f>
        <v>62284934.497816592</v>
      </c>
      <c r="CS2206" s="123">
        <f t="shared" ref="CS2206:DX2213" si="345">CS2188*1000000/3.664</f>
        <v>61309224.890829422</v>
      </c>
      <c r="CT2206" s="123">
        <f t="shared" si="345"/>
        <v>60509279.475982532</v>
      </c>
      <c r="CU2206" s="123">
        <f t="shared" si="345"/>
        <v>62323689.956331879</v>
      </c>
      <c r="CV2206" s="123">
        <f t="shared" si="345"/>
        <v>62880458.515283838</v>
      </c>
      <c r="CW2206" s="123">
        <f t="shared" si="345"/>
        <v>65161026.20087336</v>
      </c>
      <c r="CX2206" s="123">
        <f t="shared" si="345"/>
        <v>67820414.847161308</v>
      </c>
      <c r="CY2206" s="123">
        <f t="shared" si="345"/>
        <v>70935589.519650653</v>
      </c>
      <c r="CZ2206" s="123">
        <f t="shared" si="345"/>
        <v>73627456.331877455</v>
      </c>
      <c r="DA2206" s="123">
        <f t="shared" si="345"/>
        <v>68789301.310043395</v>
      </c>
      <c r="DB2206" s="123">
        <f t="shared" si="345"/>
        <v>71257368.995632917</v>
      </c>
      <c r="DC2206" s="123">
        <f t="shared" si="345"/>
        <v>81545032.751091704</v>
      </c>
      <c r="DD2206" s="123">
        <f t="shared" si="345"/>
        <v>84018013.100436673</v>
      </c>
      <c r="DE2206" s="123">
        <f t="shared" si="345"/>
        <v>88659115.720524013</v>
      </c>
      <c r="DF2206" s="123">
        <f t="shared" si="345"/>
        <v>95509006.550218344</v>
      </c>
      <c r="DG2206" s="123">
        <f t="shared" si="345"/>
        <v>94306495.633187771</v>
      </c>
      <c r="DH2206" s="123">
        <f t="shared" si="345"/>
        <v>94317958.515283838</v>
      </c>
      <c r="DI2206" s="123">
        <f t="shared" si="345"/>
        <v>97852620.087336242</v>
      </c>
      <c r="DJ2206" s="123">
        <f t="shared" si="345"/>
        <v>105977074.23580785</v>
      </c>
      <c r="DK2206" s="123">
        <f t="shared" si="345"/>
        <v>99376910.480349347</v>
      </c>
      <c r="DL2206" s="123">
        <f t="shared" si="345"/>
        <v>104878002.18340611</v>
      </c>
      <c r="DM2206" s="123">
        <f t="shared" si="345"/>
        <v>100417849.34497817</v>
      </c>
      <c r="DN2206" s="123">
        <f t="shared" si="345"/>
        <v>104139465.06550218</v>
      </c>
      <c r="DO2206" s="123">
        <f t="shared" si="345"/>
        <v>106228984.7161572</v>
      </c>
      <c r="DP2206" s="123">
        <f t="shared" si="345"/>
        <v>112156386.46288209</v>
      </c>
      <c r="DQ2206" s="123">
        <f t="shared" si="345"/>
        <v>105056222.70742358</v>
      </c>
      <c r="DR2206" s="123">
        <f t="shared" si="345"/>
        <v>106928766.37554584</v>
      </c>
      <c r="DS2206" s="123">
        <f t="shared" si="345"/>
        <v>110033296.94323143</v>
      </c>
      <c r="DT2206" s="123">
        <f t="shared" si="345"/>
        <v>113421943.23144105</v>
      </c>
      <c r="DU2206" s="123">
        <f t="shared" si="345"/>
        <v>116274290.39301282</v>
      </c>
      <c r="DV2206" s="123">
        <f t="shared" si="345"/>
        <v>111727893.01310043</v>
      </c>
      <c r="DW2206" s="123">
        <f t="shared" si="345"/>
        <v>110995633.18777291</v>
      </c>
      <c r="DX2206" s="123">
        <f t="shared" si="345"/>
        <v>106080240.17467248</v>
      </c>
    </row>
    <row r="2207" spans="1:128" s="69" customFormat="1">
      <c r="A2207" s="193" t="s">
        <v>3543</v>
      </c>
      <c r="B2207" s="185" t="s">
        <v>3553</v>
      </c>
      <c r="C2207" s="67" t="s">
        <v>3533</v>
      </c>
      <c r="D2207" s="188" t="s">
        <v>3561</v>
      </c>
      <c r="E2207" s="115" t="s">
        <v>2929</v>
      </c>
      <c r="F2207" s="123"/>
      <c r="G2207" s="123"/>
      <c r="H2207" s="123"/>
      <c r="I2207" s="123"/>
      <c r="J2207" s="123"/>
      <c r="K2207" s="123"/>
      <c r="L2207" s="123"/>
      <c r="M2207" s="123"/>
      <c r="N2207" s="123"/>
      <c r="O2207" s="123"/>
      <c r="P2207" s="123"/>
      <c r="Q2207" s="123"/>
      <c r="R2207" s="123"/>
      <c r="S2207" s="123"/>
      <c r="T2207" s="123"/>
      <c r="U2207" s="123"/>
      <c r="V2207" s="123"/>
      <c r="W2207" s="123"/>
      <c r="X2207" s="123"/>
      <c r="Y2207" s="123"/>
      <c r="Z2207" s="123"/>
      <c r="AA2207" s="123"/>
      <c r="AB2207" s="123"/>
      <c r="AC2207" s="123"/>
      <c r="AD2207" s="123"/>
      <c r="AE2207" s="123"/>
      <c r="AF2207" s="123"/>
      <c r="AG2207" s="123"/>
      <c r="AH2207" s="123"/>
      <c r="AI2207" s="123"/>
      <c r="AJ2207" s="123"/>
      <c r="AK2207" s="123"/>
      <c r="AL2207" s="123"/>
      <c r="AM2207" s="123"/>
      <c r="AN2207" s="123"/>
      <c r="AO2207" s="123"/>
      <c r="AP2207" s="123"/>
      <c r="AQ2207" s="123"/>
      <c r="AR2207" s="123"/>
      <c r="AS2207" s="123"/>
      <c r="AT2207" s="123"/>
      <c r="AU2207" s="123"/>
      <c r="AV2207" s="123"/>
      <c r="AW2207" s="123"/>
      <c r="AX2207" s="123"/>
      <c r="AY2207" s="123"/>
      <c r="AZ2207" s="123"/>
      <c r="BA2207" s="123"/>
      <c r="BB2207" s="123"/>
      <c r="BC2207" s="123"/>
      <c r="BD2207" s="131"/>
      <c r="BE2207" s="123"/>
      <c r="BF2207" s="123"/>
      <c r="BG2207" s="123"/>
      <c r="BH2207" s="123"/>
      <c r="BI2207" s="131"/>
      <c r="BJ2207" s="123"/>
      <c r="BK2207" s="123"/>
      <c r="BL2207" s="123"/>
      <c r="BM2207" s="123"/>
      <c r="BN2207" s="123"/>
      <c r="BO2207" s="123"/>
      <c r="BP2207" s="123"/>
      <c r="BQ2207" s="123"/>
      <c r="BR2207" s="123"/>
      <c r="BS2207" s="123"/>
      <c r="BT2207" s="123"/>
      <c r="BU2207" s="123"/>
      <c r="BV2207" s="123"/>
      <c r="BW2207" s="123"/>
      <c r="BX2207" s="123"/>
      <c r="BY2207" s="123"/>
      <c r="BZ2207" s="123"/>
      <c r="CA2207" s="123"/>
      <c r="CB2207" s="123"/>
      <c r="CC2207" s="123"/>
      <c r="CD2207" s="123"/>
      <c r="CE2207" s="123"/>
      <c r="CF2207" s="123"/>
      <c r="CG2207" s="123"/>
      <c r="CH2207" s="123"/>
      <c r="CI2207" s="123"/>
      <c r="CJ2207" s="123"/>
      <c r="CK2207" s="123"/>
      <c r="CL2207" s="123"/>
      <c r="CM2207" s="123"/>
      <c r="CN2207" s="123"/>
      <c r="CO2207" s="123"/>
      <c r="CP2207" s="123"/>
      <c r="CQ2207" s="123"/>
      <c r="CR2207" s="123">
        <f t="shared" ref="CR2207:DG2223" si="346">CR2189*1000000/3.664</f>
        <v>14792303.493449781</v>
      </c>
      <c r="CS2207" s="123">
        <f t="shared" si="346"/>
        <v>16057041.484716156</v>
      </c>
      <c r="CT2207" s="123">
        <f t="shared" si="346"/>
        <v>16796670.305676855</v>
      </c>
      <c r="CU2207" s="123">
        <f t="shared" si="346"/>
        <v>18125545.851528358</v>
      </c>
      <c r="CV2207" s="123">
        <f t="shared" si="346"/>
        <v>18587882.096069869</v>
      </c>
      <c r="CW2207" s="123">
        <f t="shared" si="346"/>
        <v>19861626.637554586</v>
      </c>
      <c r="CX2207" s="123">
        <f t="shared" si="346"/>
        <v>20508187.772925764</v>
      </c>
      <c r="CY2207" s="123">
        <f t="shared" si="346"/>
        <v>22157205.24017467</v>
      </c>
      <c r="CZ2207" s="123">
        <f t="shared" si="346"/>
        <v>22840611.353711791</v>
      </c>
      <c r="DA2207" s="123">
        <f t="shared" si="346"/>
        <v>25659934.497816592</v>
      </c>
      <c r="DB2207" s="123">
        <f t="shared" si="346"/>
        <v>26724890.829694323</v>
      </c>
      <c r="DC2207" s="123">
        <f t="shared" si="346"/>
        <v>30383460.698689677</v>
      </c>
      <c r="DD2207" s="123">
        <f t="shared" si="346"/>
        <v>30986353.711790118</v>
      </c>
      <c r="DE2207" s="123">
        <f t="shared" si="346"/>
        <v>35029475.982532755</v>
      </c>
      <c r="DF2207" s="123">
        <f t="shared" si="346"/>
        <v>35462063.318777017</v>
      </c>
      <c r="DG2207" s="123">
        <f t="shared" si="346"/>
        <v>41681495.633187771</v>
      </c>
      <c r="DH2207" s="123">
        <f t="shared" si="345"/>
        <v>44251910.48034934</v>
      </c>
      <c r="DI2207" s="123">
        <f t="shared" si="345"/>
        <v>47675491.266375542</v>
      </c>
      <c r="DJ2207" s="123">
        <f t="shared" si="345"/>
        <v>48438591.703056492</v>
      </c>
      <c r="DK2207" s="123">
        <f t="shared" si="345"/>
        <v>47307314.41048035</v>
      </c>
      <c r="DL2207" s="123">
        <f t="shared" si="345"/>
        <v>50385098.253275104</v>
      </c>
      <c r="DM2207" s="123">
        <f t="shared" si="345"/>
        <v>56315775.109170303</v>
      </c>
      <c r="DN2207" s="123">
        <f t="shared" si="345"/>
        <v>59900655.021833792</v>
      </c>
      <c r="DO2207" s="123">
        <f t="shared" si="345"/>
        <v>59807041.484716155</v>
      </c>
      <c r="DP2207" s="123">
        <f t="shared" si="345"/>
        <v>61515283.842794761</v>
      </c>
      <c r="DQ2207" s="123">
        <f t="shared" si="345"/>
        <v>64755185.589519382</v>
      </c>
      <c r="DR2207" s="123">
        <f t="shared" si="345"/>
        <v>68088155.021834061</v>
      </c>
      <c r="DS2207" s="123">
        <f t="shared" si="345"/>
        <v>72419486.899563327</v>
      </c>
      <c r="DT2207" s="123">
        <f t="shared" si="345"/>
        <v>75209061.135371178</v>
      </c>
      <c r="DU2207" s="123">
        <f t="shared" si="345"/>
        <v>75813591.703056768</v>
      </c>
      <c r="DV2207" s="123">
        <f t="shared" si="345"/>
        <v>77462882.096069872</v>
      </c>
      <c r="DW2207" s="123">
        <f t="shared" si="345"/>
        <v>78786299.126637548</v>
      </c>
      <c r="DX2207" s="123">
        <f t="shared" si="345"/>
        <v>79341703.056768283</v>
      </c>
    </row>
    <row r="2208" spans="1:128" s="69" customFormat="1">
      <c r="A2208" s="193" t="s">
        <v>3543</v>
      </c>
      <c r="B2208" s="185" t="s">
        <v>3553</v>
      </c>
      <c r="C2208" s="67" t="s">
        <v>3533</v>
      </c>
      <c r="D2208" s="188" t="s">
        <v>3561</v>
      </c>
      <c r="E2208" s="115" t="s">
        <v>2930</v>
      </c>
      <c r="F2208" s="123"/>
      <c r="G2208" s="123"/>
      <c r="H2208" s="123"/>
      <c r="I2208" s="123"/>
      <c r="J2208" s="123"/>
      <c r="K2208" s="123"/>
      <c r="L2208" s="123"/>
      <c r="M2208" s="123"/>
      <c r="N2208" s="123"/>
      <c r="O2208" s="123"/>
      <c r="P2208" s="123"/>
      <c r="Q2208" s="123"/>
      <c r="R2208" s="123"/>
      <c r="S2208" s="123"/>
      <c r="T2208" s="123"/>
      <c r="U2208" s="123"/>
      <c r="V2208" s="123"/>
      <c r="W2208" s="123"/>
      <c r="X2208" s="123"/>
      <c r="Y2208" s="123"/>
      <c r="Z2208" s="123"/>
      <c r="AA2208" s="123"/>
      <c r="AB2208" s="123"/>
      <c r="AC2208" s="123"/>
      <c r="AD2208" s="123"/>
      <c r="AE2208" s="123"/>
      <c r="AF2208" s="123"/>
      <c r="AG2208" s="123"/>
      <c r="AH2208" s="123"/>
      <c r="AI2208" s="123"/>
      <c r="AJ2208" s="123"/>
      <c r="AK2208" s="123"/>
      <c r="AL2208" s="123"/>
      <c r="AM2208" s="123"/>
      <c r="AN2208" s="123"/>
      <c r="AO2208" s="123"/>
      <c r="AP2208" s="123"/>
      <c r="AQ2208" s="123"/>
      <c r="AR2208" s="123"/>
      <c r="AS2208" s="123"/>
      <c r="AT2208" s="123"/>
      <c r="AU2208" s="123"/>
      <c r="AV2208" s="123"/>
      <c r="AW2208" s="123"/>
      <c r="AX2208" s="123"/>
      <c r="AY2208" s="123"/>
      <c r="AZ2208" s="123"/>
      <c r="BA2208" s="123"/>
      <c r="BB2208" s="123"/>
      <c r="BC2208" s="123"/>
      <c r="BD2208" s="131"/>
      <c r="BE2208" s="123"/>
      <c r="BF2208" s="123"/>
      <c r="BG2208" s="123"/>
      <c r="BH2208" s="123"/>
      <c r="BI2208" s="131"/>
      <c r="BJ2208" s="123"/>
      <c r="BK2208" s="123"/>
      <c r="BL2208" s="123"/>
      <c r="BM2208" s="123"/>
      <c r="BN2208" s="123"/>
      <c r="BO2208" s="123"/>
      <c r="BP2208" s="123"/>
      <c r="BQ2208" s="123"/>
      <c r="BR2208" s="123"/>
      <c r="BS2208" s="123"/>
      <c r="BT2208" s="123"/>
      <c r="BU2208" s="123"/>
      <c r="BV2208" s="123"/>
      <c r="BW2208" s="123"/>
      <c r="BX2208" s="123"/>
      <c r="BY2208" s="123"/>
      <c r="BZ2208" s="123"/>
      <c r="CA2208" s="123"/>
      <c r="CB2208" s="123"/>
      <c r="CC2208" s="123"/>
      <c r="CD2208" s="123"/>
      <c r="CE2208" s="123"/>
      <c r="CF2208" s="123"/>
      <c r="CG2208" s="123"/>
      <c r="CH2208" s="123"/>
      <c r="CI2208" s="123"/>
      <c r="CJ2208" s="123"/>
      <c r="CK2208" s="123"/>
      <c r="CL2208" s="123"/>
      <c r="CM2208" s="123"/>
      <c r="CN2208" s="123"/>
      <c r="CO2208" s="123"/>
      <c r="CP2208" s="123"/>
      <c r="CQ2208" s="123"/>
      <c r="CR2208" s="123">
        <f t="shared" si="346"/>
        <v>63677674.672488809</v>
      </c>
      <c r="CS2208" s="123">
        <f t="shared" si="345"/>
        <v>64721069.868995629</v>
      </c>
      <c r="CT2208" s="123">
        <f t="shared" si="345"/>
        <v>67276200.873362169</v>
      </c>
      <c r="CU2208" s="123">
        <f t="shared" si="345"/>
        <v>66394104.803493448</v>
      </c>
      <c r="CV2208" s="123">
        <f t="shared" si="345"/>
        <v>65504093.886462614</v>
      </c>
      <c r="CW2208" s="123">
        <f t="shared" si="345"/>
        <v>69192412.663755462</v>
      </c>
      <c r="CX2208" s="123">
        <f t="shared" si="345"/>
        <v>71664301.310043663</v>
      </c>
      <c r="CY2208" s="123">
        <f t="shared" si="345"/>
        <v>75447871.179039299</v>
      </c>
      <c r="CZ2208" s="123">
        <f t="shared" si="345"/>
        <v>76465065.502183408</v>
      </c>
      <c r="DA2208" s="123">
        <f t="shared" si="345"/>
        <v>79189410.480349347</v>
      </c>
      <c r="DB2208" s="123">
        <f t="shared" si="345"/>
        <v>78639192.13973771</v>
      </c>
      <c r="DC2208" s="123">
        <f t="shared" si="345"/>
        <v>81427674.672489077</v>
      </c>
      <c r="DD2208" s="123">
        <f t="shared" si="345"/>
        <v>84820960.698689952</v>
      </c>
      <c r="DE2208" s="123">
        <f t="shared" si="345"/>
        <v>85516921.397379905</v>
      </c>
      <c r="DF2208" s="123">
        <f t="shared" si="345"/>
        <v>92134006.550218344</v>
      </c>
      <c r="DG2208" s="123">
        <f t="shared" si="345"/>
        <v>95512008.733624443</v>
      </c>
      <c r="DH2208" s="123">
        <f t="shared" si="345"/>
        <v>97435316.593886197</v>
      </c>
      <c r="DI2208" s="123">
        <f t="shared" si="345"/>
        <v>100389737.99126637</v>
      </c>
      <c r="DJ2208" s="123">
        <f t="shared" si="345"/>
        <v>107178493.44978166</v>
      </c>
      <c r="DK2208" s="123">
        <f t="shared" si="345"/>
        <v>111772379.91266376</v>
      </c>
      <c r="DL2208" s="123">
        <f t="shared" si="345"/>
        <v>117612718.34061135</v>
      </c>
      <c r="DM2208" s="123">
        <f t="shared" si="345"/>
        <v>118276200.87336244</v>
      </c>
      <c r="DN2208" s="123">
        <f t="shared" si="345"/>
        <v>127451146.2882096</v>
      </c>
      <c r="DO2208" s="123">
        <f t="shared" si="345"/>
        <v>137306768.55895197</v>
      </c>
      <c r="DP2208" s="123">
        <f t="shared" si="345"/>
        <v>142375545.85152838</v>
      </c>
      <c r="DQ2208" s="123">
        <f t="shared" si="345"/>
        <v>144150382.09606987</v>
      </c>
      <c r="DR2208" s="123">
        <f t="shared" si="345"/>
        <v>142170851.52838427</v>
      </c>
      <c r="DS2208" s="123">
        <f t="shared" si="345"/>
        <v>140414574.23580787</v>
      </c>
      <c r="DT2208" s="123">
        <f t="shared" si="345"/>
        <v>139852347.16157204</v>
      </c>
      <c r="DU2208" s="123">
        <f t="shared" si="345"/>
        <v>139375545.85152811</v>
      </c>
      <c r="DV2208" s="123">
        <f t="shared" si="345"/>
        <v>129154748.90829694</v>
      </c>
      <c r="DW2208" s="123">
        <f t="shared" si="345"/>
        <v>145062227.07423583</v>
      </c>
      <c r="DX2208" s="123">
        <f t="shared" si="345"/>
        <v>144410207.42358077</v>
      </c>
    </row>
    <row r="2209" spans="1:129" s="69" customFormat="1">
      <c r="A2209" s="193" t="s">
        <v>3543</v>
      </c>
      <c r="B2209" s="185" t="s">
        <v>3553</v>
      </c>
      <c r="C2209" s="67" t="s">
        <v>3533</v>
      </c>
      <c r="D2209" s="188" t="s">
        <v>3561</v>
      </c>
      <c r="E2209" s="115" t="s">
        <v>2931</v>
      </c>
      <c r="F2209" s="123"/>
      <c r="G2209" s="123"/>
      <c r="H2209" s="123"/>
      <c r="I2209" s="123"/>
      <c r="J2209" s="123"/>
      <c r="K2209" s="123"/>
      <c r="L2209" s="123"/>
      <c r="M2209" s="123"/>
      <c r="N2209" s="123"/>
      <c r="O2209" s="123"/>
      <c r="P2209" s="123"/>
      <c r="Q2209" s="123"/>
      <c r="R2209" s="123"/>
      <c r="S2209" s="123"/>
      <c r="T2209" s="123"/>
      <c r="U2209" s="123"/>
      <c r="V2209" s="123"/>
      <c r="W2209" s="123"/>
      <c r="X2209" s="123"/>
      <c r="Y2209" s="123"/>
      <c r="Z2209" s="123"/>
      <c r="AA2209" s="123"/>
      <c r="AB2209" s="123"/>
      <c r="AC2209" s="123"/>
      <c r="AD2209" s="123"/>
      <c r="AE2209" s="123"/>
      <c r="AF2209" s="123"/>
      <c r="AG2209" s="123"/>
      <c r="AH2209" s="123"/>
      <c r="AI2209" s="123"/>
      <c r="AJ2209" s="123"/>
      <c r="AK2209" s="123"/>
      <c r="AL2209" s="123"/>
      <c r="AM2209" s="123"/>
      <c r="AN2209" s="123"/>
      <c r="AO2209" s="123"/>
      <c r="AP2209" s="123"/>
      <c r="AQ2209" s="123"/>
      <c r="AR2209" s="123"/>
      <c r="AS2209" s="123"/>
      <c r="AT2209" s="123"/>
      <c r="AU2209" s="123"/>
      <c r="AV2209" s="123"/>
      <c r="AW2209" s="123"/>
      <c r="AX2209" s="123"/>
      <c r="AY2209" s="123"/>
      <c r="AZ2209" s="123"/>
      <c r="BA2209" s="123"/>
      <c r="BB2209" s="123"/>
      <c r="BC2209" s="123"/>
      <c r="BD2209" s="131"/>
      <c r="BE2209" s="123"/>
      <c r="BF2209" s="123"/>
      <c r="BG2209" s="123"/>
      <c r="BH2209" s="123"/>
      <c r="BI2209" s="131"/>
      <c r="BJ2209" s="123"/>
      <c r="BK2209" s="123"/>
      <c r="BL2209" s="123"/>
      <c r="BM2209" s="123"/>
      <c r="BN2209" s="123"/>
      <c r="BO2209" s="123"/>
      <c r="BP2209" s="123"/>
      <c r="BQ2209" s="123"/>
      <c r="BR2209" s="123"/>
      <c r="BS2209" s="123"/>
      <c r="BT2209" s="123"/>
      <c r="BU2209" s="123"/>
      <c r="BV2209" s="123"/>
      <c r="BW2209" s="123"/>
      <c r="BX2209" s="123"/>
      <c r="BY2209" s="123"/>
      <c r="BZ2209" s="123"/>
      <c r="CA2209" s="123"/>
      <c r="CB2209" s="123"/>
      <c r="CC2209" s="123"/>
      <c r="CD2209" s="123"/>
      <c r="CE2209" s="123"/>
      <c r="CF2209" s="123"/>
      <c r="CG2209" s="123"/>
      <c r="CH2209" s="123"/>
      <c r="CI2209" s="123"/>
      <c r="CJ2209" s="123"/>
      <c r="CK2209" s="123"/>
      <c r="CL2209" s="123"/>
      <c r="CM2209" s="123"/>
      <c r="CN2209" s="123"/>
      <c r="CO2209" s="123"/>
      <c r="CP2209" s="123"/>
      <c r="CQ2209" s="123"/>
      <c r="CR2209" s="123">
        <f t="shared" si="346"/>
        <v>828746451.96506548</v>
      </c>
      <c r="CS2209" s="123">
        <f t="shared" si="345"/>
        <v>867244541.48471618</v>
      </c>
      <c r="CT2209" s="123">
        <f t="shared" si="345"/>
        <v>885911299.12663758</v>
      </c>
      <c r="CU2209" s="123">
        <f t="shared" si="345"/>
        <v>929795032.75109172</v>
      </c>
      <c r="CV2209" s="123">
        <f t="shared" si="345"/>
        <v>965056768.55895197</v>
      </c>
      <c r="CW2209" s="123">
        <f t="shared" si="345"/>
        <v>1041940229.2576419</v>
      </c>
      <c r="CX2209" s="123">
        <f t="shared" si="345"/>
        <v>1044492903.9301282</v>
      </c>
      <c r="CY2209" s="123">
        <f t="shared" si="345"/>
        <v>1060624454.1484716</v>
      </c>
      <c r="CZ2209" s="123">
        <f t="shared" si="345"/>
        <v>1078050491.2663755</v>
      </c>
      <c r="DA2209" s="123">
        <f t="shared" si="345"/>
        <v>1058447598.253275</v>
      </c>
      <c r="DB2209" s="123">
        <f t="shared" si="345"/>
        <v>1121667849.3449755</v>
      </c>
      <c r="DC2209" s="123">
        <f t="shared" si="345"/>
        <v>1172635917.0305676</v>
      </c>
      <c r="DD2209" s="123">
        <f t="shared" si="345"/>
        <v>1254015556.768559</v>
      </c>
      <c r="DE2209" s="123">
        <f t="shared" si="345"/>
        <v>1412515829.6943231</v>
      </c>
      <c r="DF2209" s="123">
        <f t="shared" si="345"/>
        <v>1589045032.7510917</v>
      </c>
      <c r="DG2209" s="123">
        <f t="shared" si="345"/>
        <v>1787466430.1310043</v>
      </c>
      <c r="DH2209" s="123">
        <f t="shared" si="345"/>
        <v>1949030840.6113536</v>
      </c>
      <c r="DI2209" s="123">
        <f t="shared" si="345"/>
        <v>2120633733.624454</v>
      </c>
      <c r="DJ2209" s="123">
        <f t="shared" si="345"/>
        <v>2197479530.5676856</v>
      </c>
      <c r="DK2209" s="123">
        <f t="shared" si="345"/>
        <v>2333706877.7292571</v>
      </c>
      <c r="DL2209" s="123">
        <f t="shared" si="345"/>
        <v>2520746451.9650655</v>
      </c>
      <c r="DM2209" s="123">
        <f t="shared" si="345"/>
        <v>2751890283.8427944</v>
      </c>
      <c r="DN2209" s="123">
        <f t="shared" si="345"/>
        <v>2831513919.2139735</v>
      </c>
      <c r="DO2209" s="123">
        <f t="shared" si="345"/>
        <v>2925622816.5938864</v>
      </c>
      <c r="DP2209" s="123">
        <f t="shared" si="345"/>
        <v>2967264737.9912663</v>
      </c>
      <c r="DQ2209" s="123">
        <f t="shared" si="345"/>
        <v>2908320960.6986899</v>
      </c>
      <c r="DR2209" s="123">
        <f t="shared" si="345"/>
        <v>2901107532.7510915</v>
      </c>
      <c r="DS2209" s="123">
        <f t="shared" si="345"/>
        <v>2986099617.9039302</v>
      </c>
      <c r="DT2209" s="123">
        <f t="shared" si="345"/>
        <v>3109138100.4366813</v>
      </c>
      <c r="DU2209" s="123">
        <f t="shared" si="345"/>
        <v>3145405294.7598252</v>
      </c>
      <c r="DV2209" s="123">
        <f t="shared" si="345"/>
        <v>3114114355.8951964</v>
      </c>
      <c r="DW2209" s="123">
        <f t="shared" si="345"/>
        <v>3291228438.8646288</v>
      </c>
      <c r="DX2209" s="123">
        <f t="shared" si="345"/>
        <v>3359284934.4978166</v>
      </c>
    </row>
    <row r="2210" spans="1:129" s="69" customFormat="1">
      <c r="A2210" s="193" t="s">
        <v>3543</v>
      </c>
      <c r="B2210" s="185" t="s">
        <v>3553</v>
      </c>
      <c r="C2210" s="67" t="s">
        <v>3533</v>
      </c>
      <c r="D2210" s="188" t="s">
        <v>3561</v>
      </c>
      <c r="E2210" s="115" t="s">
        <v>2932</v>
      </c>
      <c r="F2210" s="123"/>
      <c r="G2210" s="123"/>
      <c r="H2210" s="123"/>
      <c r="I2210" s="123"/>
      <c r="J2210" s="123"/>
      <c r="K2210" s="123"/>
      <c r="L2210" s="123"/>
      <c r="M2210" s="123"/>
      <c r="N2210" s="123"/>
      <c r="O2210" s="123"/>
      <c r="P2210" s="123"/>
      <c r="Q2210" s="123"/>
      <c r="R2210" s="123"/>
      <c r="S2210" s="123"/>
      <c r="T2210" s="123"/>
      <c r="U2210" s="123"/>
      <c r="V2210" s="123"/>
      <c r="W2210" s="123"/>
      <c r="X2210" s="123"/>
      <c r="Y2210" s="123"/>
      <c r="Z2210" s="123"/>
      <c r="AA2210" s="123"/>
      <c r="AB2210" s="123"/>
      <c r="AC2210" s="123"/>
      <c r="AD2210" s="123"/>
      <c r="AE2210" s="123"/>
      <c r="AF2210" s="123"/>
      <c r="AG2210" s="123"/>
      <c r="AH2210" s="123"/>
      <c r="AI2210" s="123"/>
      <c r="AJ2210" s="123"/>
      <c r="AK2210" s="123"/>
      <c r="AL2210" s="123"/>
      <c r="AM2210" s="123"/>
      <c r="AN2210" s="123"/>
      <c r="AO2210" s="123"/>
      <c r="AP2210" s="123"/>
      <c r="AQ2210" s="123"/>
      <c r="AR2210" s="123"/>
      <c r="AS2210" s="123"/>
      <c r="AT2210" s="123"/>
      <c r="AU2210" s="123"/>
      <c r="AV2210" s="123"/>
      <c r="AW2210" s="123"/>
      <c r="AX2210" s="123"/>
      <c r="AY2210" s="123"/>
      <c r="AZ2210" s="123"/>
      <c r="BA2210" s="123"/>
      <c r="BB2210" s="123"/>
      <c r="BC2210" s="123"/>
      <c r="BD2210" s="131"/>
      <c r="BE2210" s="123"/>
      <c r="BF2210" s="123"/>
      <c r="BG2210" s="123"/>
      <c r="BH2210" s="123"/>
      <c r="BI2210" s="131"/>
      <c r="BJ2210" s="123"/>
      <c r="BK2210" s="123"/>
      <c r="BL2210" s="123"/>
      <c r="BM2210" s="123"/>
      <c r="BN2210" s="123"/>
      <c r="BO2210" s="123"/>
      <c r="BP2210" s="123"/>
      <c r="BQ2210" s="123"/>
      <c r="BR2210" s="123"/>
      <c r="BS2210" s="123"/>
      <c r="BT2210" s="123"/>
      <c r="BU2210" s="123"/>
      <c r="BV2210" s="123"/>
      <c r="BW2210" s="123"/>
      <c r="BX2210" s="123"/>
      <c r="BY2210" s="123"/>
      <c r="BZ2210" s="123"/>
      <c r="CA2210" s="123"/>
      <c r="CB2210" s="123"/>
      <c r="CC2210" s="123"/>
      <c r="CD2210" s="123"/>
      <c r="CE2210" s="123"/>
      <c r="CF2210" s="123"/>
      <c r="CG2210" s="123"/>
      <c r="CH2210" s="123"/>
      <c r="CI2210" s="123"/>
      <c r="CJ2210" s="123"/>
      <c r="CK2210" s="123"/>
      <c r="CL2210" s="123"/>
      <c r="CM2210" s="123"/>
      <c r="CN2210" s="123"/>
      <c r="CO2210" s="123"/>
      <c r="CP2210" s="123"/>
      <c r="CQ2210" s="123"/>
      <c r="CR2210" s="123">
        <f t="shared" si="346"/>
        <v>140415665.93886462</v>
      </c>
      <c r="CS2210" s="123">
        <f t="shared" si="345"/>
        <v>151383733.62445414</v>
      </c>
      <c r="CT2210" s="123">
        <f t="shared" si="345"/>
        <v>159267194.32314411</v>
      </c>
      <c r="CU2210" s="123">
        <f t="shared" si="345"/>
        <v>169977620.08733624</v>
      </c>
      <c r="CV2210" s="123">
        <f t="shared" si="345"/>
        <v>184326965.06550217</v>
      </c>
      <c r="CW2210" s="123">
        <f t="shared" si="345"/>
        <v>196493176.85589519</v>
      </c>
      <c r="CX2210" s="123">
        <f t="shared" si="345"/>
        <v>203966430.13100436</v>
      </c>
      <c r="CY2210" s="123">
        <f t="shared" si="345"/>
        <v>219862445.41484717</v>
      </c>
      <c r="CZ2210" s="123">
        <f t="shared" si="345"/>
        <v>234213427.94759825</v>
      </c>
      <c r="DA2210" s="123">
        <f t="shared" si="345"/>
        <v>251705513.10043666</v>
      </c>
      <c r="DB2210" s="123">
        <f t="shared" si="345"/>
        <v>264159934.49781659</v>
      </c>
      <c r="DC2210" s="123">
        <f t="shared" si="345"/>
        <v>279168395.19650656</v>
      </c>
      <c r="DD2210" s="123">
        <f t="shared" si="345"/>
        <v>299697325.32751089</v>
      </c>
      <c r="DE2210" s="123">
        <f t="shared" si="345"/>
        <v>321281386.4628821</v>
      </c>
      <c r="DF2210" s="123">
        <f t="shared" si="345"/>
        <v>345413482.53275108</v>
      </c>
      <c r="DG2210" s="123">
        <f t="shared" si="345"/>
        <v>365734989.08296674</v>
      </c>
      <c r="DH2210" s="123">
        <f t="shared" si="345"/>
        <v>403916211.79039299</v>
      </c>
      <c r="DI2210" s="123">
        <f t="shared" si="345"/>
        <v>433783296.9432314</v>
      </c>
      <c r="DJ2210" s="123">
        <f t="shared" si="345"/>
        <v>460179312.22707421</v>
      </c>
      <c r="DK2210" s="123">
        <f t="shared" si="345"/>
        <v>465103438.86462879</v>
      </c>
      <c r="DL2210" s="123">
        <f t="shared" si="345"/>
        <v>523362718.34061134</v>
      </c>
      <c r="DM2210" s="123">
        <f t="shared" si="345"/>
        <v>550387554.58515286</v>
      </c>
      <c r="DN2210" s="123">
        <f t="shared" si="345"/>
        <v>565881823.14410484</v>
      </c>
      <c r="DO2210" s="123">
        <f t="shared" si="345"/>
        <v>582406113.53711796</v>
      </c>
      <c r="DP2210" s="123">
        <f t="shared" si="345"/>
        <v>595943504.36681223</v>
      </c>
      <c r="DQ2210" s="123">
        <f t="shared" si="345"/>
        <v>613942958.51528382</v>
      </c>
      <c r="DR2210" s="123">
        <f t="shared" si="345"/>
        <v>641337882.09606981</v>
      </c>
      <c r="DS2210" s="123">
        <f t="shared" si="345"/>
        <v>669966157.20524013</v>
      </c>
      <c r="DT2210" s="123">
        <f t="shared" si="345"/>
        <v>690772106.9868995</v>
      </c>
      <c r="DU2210" s="123">
        <f t="shared" si="345"/>
        <v>717666484.71615446</v>
      </c>
      <c r="DV2210" s="123">
        <f t="shared" si="345"/>
        <v>737056222.70742357</v>
      </c>
      <c r="DW2210" s="123">
        <f t="shared" si="345"/>
        <v>788954967.24890828</v>
      </c>
      <c r="DX2210" s="123">
        <f t="shared" si="345"/>
        <v>786314410.4803493</v>
      </c>
    </row>
    <row r="2211" spans="1:129" s="69" customFormat="1">
      <c r="A2211" s="193" t="s">
        <v>3543</v>
      </c>
      <c r="B2211" s="185" t="s">
        <v>3553</v>
      </c>
      <c r="C2211" s="67" t="s">
        <v>3533</v>
      </c>
      <c r="D2211" s="188" t="s">
        <v>3561</v>
      </c>
      <c r="E2211" s="115" t="s">
        <v>2933</v>
      </c>
      <c r="F2211" s="123"/>
      <c r="G2211" s="123"/>
      <c r="H2211" s="123"/>
      <c r="I2211" s="123"/>
      <c r="J2211" s="123"/>
      <c r="K2211" s="123"/>
      <c r="L2211" s="123"/>
      <c r="M2211" s="123"/>
      <c r="N2211" s="123"/>
      <c r="O2211" s="123"/>
      <c r="P2211" s="123"/>
      <c r="Q2211" s="123"/>
      <c r="R2211" s="123"/>
      <c r="S2211" s="123"/>
      <c r="T2211" s="123"/>
      <c r="U2211" s="123"/>
      <c r="V2211" s="123"/>
      <c r="W2211" s="123"/>
      <c r="X2211" s="123"/>
      <c r="Y2211" s="123"/>
      <c r="Z2211" s="123"/>
      <c r="AA2211" s="123"/>
      <c r="AB2211" s="123"/>
      <c r="AC2211" s="123"/>
      <c r="AD2211" s="123"/>
      <c r="AE2211" s="123"/>
      <c r="AF2211" s="123"/>
      <c r="AG2211" s="123"/>
      <c r="AH2211" s="123"/>
      <c r="AI2211" s="123"/>
      <c r="AJ2211" s="123"/>
      <c r="AK2211" s="123"/>
      <c r="AL2211" s="123"/>
      <c r="AM2211" s="123"/>
      <c r="AN2211" s="123"/>
      <c r="AO2211" s="123"/>
      <c r="AP2211" s="123"/>
      <c r="AQ2211" s="123"/>
      <c r="AR2211" s="123"/>
      <c r="AS2211" s="123"/>
      <c r="AT2211" s="123"/>
      <c r="AU2211" s="123"/>
      <c r="AV2211" s="123"/>
      <c r="AW2211" s="123"/>
      <c r="AX2211" s="123"/>
      <c r="AY2211" s="123"/>
      <c r="AZ2211" s="123"/>
      <c r="BA2211" s="123"/>
      <c r="BB2211" s="123"/>
      <c r="BC2211" s="123"/>
      <c r="BD2211" s="131"/>
      <c r="BE2211" s="123"/>
      <c r="BF2211" s="123"/>
      <c r="BG2211" s="123"/>
      <c r="BH2211" s="123"/>
      <c r="BI2211" s="131"/>
      <c r="BJ2211" s="123"/>
      <c r="BK2211" s="123"/>
      <c r="BL2211" s="123"/>
      <c r="BM2211" s="123"/>
      <c r="BN2211" s="123"/>
      <c r="BO2211" s="123"/>
      <c r="BP2211" s="123"/>
      <c r="BQ2211" s="123"/>
      <c r="BR2211" s="123"/>
      <c r="BS2211" s="123"/>
      <c r="BT2211" s="123"/>
      <c r="BU2211" s="123"/>
      <c r="BV2211" s="123"/>
      <c r="BW2211" s="123"/>
      <c r="BX2211" s="123"/>
      <c r="BY2211" s="123"/>
      <c r="BZ2211" s="123"/>
      <c r="CA2211" s="123"/>
      <c r="CB2211" s="123"/>
      <c r="CC2211" s="123"/>
      <c r="CD2211" s="123"/>
      <c r="CE2211" s="123"/>
      <c r="CF2211" s="123"/>
      <c r="CG2211" s="123"/>
      <c r="CH2211" s="123"/>
      <c r="CI2211" s="123"/>
      <c r="CJ2211" s="123"/>
      <c r="CK2211" s="123"/>
      <c r="CL2211" s="123"/>
      <c r="CM2211" s="123"/>
      <c r="CN2211" s="123"/>
      <c r="CO2211" s="123"/>
      <c r="CP2211" s="123"/>
      <c r="CQ2211" s="123"/>
      <c r="CR2211" s="123">
        <f t="shared" si="346"/>
        <v>584746724.89082706</v>
      </c>
      <c r="CS2211" s="123">
        <f t="shared" si="345"/>
        <v>603427128.82096064</v>
      </c>
      <c r="CT2211" s="123">
        <f t="shared" si="345"/>
        <v>639083788.20960701</v>
      </c>
      <c r="CU2211" s="123">
        <f t="shared" si="345"/>
        <v>669132096.06986892</v>
      </c>
      <c r="CV2211" s="123">
        <f t="shared" si="345"/>
        <v>696295578.60262001</v>
      </c>
      <c r="CW2211" s="123">
        <f t="shared" si="345"/>
        <v>731659388.64628816</v>
      </c>
      <c r="CX2211" s="123">
        <f t="shared" si="345"/>
        <v>751917576.41921389</v>
      </c>
      <c r="CY2211" s="123">
        <f t="shared" si="345"/>
        <v>771867085.15283835</v>
      </c>
      <c r="CZ2211" s="123">
        <f t="shared" si="345"/>
        <v>752853165.93886459</v>
      </c>
      <c r="DA2211" s="123">
        <f t="shared" si="345"/>
        <v>786217794.75982261</v>
      </c>
      <c r="DB2211" s="123">
        <f t="shared" si="345"/>
        <v>806183951.96506548</v>
      </c>
      <c r="DC2211" s="123">
        <f t="shared" si="345"/>
        <v>808025927.94759822</v>
      </c>
      <c r="DD2211" s="123">
        <f t="shared" si="345"/>
        <v>824869541.48471618</v>
      </c>
      <c r="DE2211" s="123">
        <f t="shared" si="345"/>
        <v>839210971.61571777</v>
      </c>
      <c r="DF2211" s="123">
        <f t="shared" si="345"/>
        <v>887691593.88646281</v>
      </c>
      <c r="DG2211" s="123">
        <f t="shared" si="345"/>
        <v>900507096.06986892</v>
      </c>
      <c r="DH2211" s="123">
        <f t="shared" si="345"/>
        <v>913532478.16593885</v>
      </c>
      <c r="DI2211" s="123">
        <f t="shared" si="345"/>
        <v>943065229.25764191</v>
      </c>
      <c r="DJ2211" s="123">
        <f t="shared" si="345"/>
        <v>940434224.89082968</v>
      </c>
      <c r="DK2211" s="123">
        <f t="shared" si="345"/>
        <v>937444596.06986892</v>
      </c>
      <c r="DL2211" s="123">
        <f t="shared" si="345"/>
        <v>989032751.09170306</v>
      </c>
      <c r="DM2211" s="123">
        <f t="shared" si="345"/>
        <v>1022515829.6943231</v>
      </c>
      <c r="DN2211" s="123">
        <f t="shared" si="345"/>
        <v>1066827783.8427948</v>
      </c>
      <c r="DO2211" s="123">
        <f t="shared" si="345"/>
        <v>1094369814.4104776</v>
      </c>
      <c r="DP2211" s="123">
        <f t="shared" si="345"/>
        <v>1104121724.8908296</v>
      </c>
      <c r="DQ2211" s="123">
        <f t="shared" si="345"/>
        <v>1138304312.2270715</v>
      </c>
      <c r="DR2211" s="123">
        <f t="shared" si="345"/>
        <v>1147196779.4759824</v>
      </c>
      <c r="DS2211" s="123">
        <f t="shared" si="345"/>
        <v>1173205240.1746724</v>
      </c>
      <c r="DT2211" s="123">
        <f t="shared" si="345"/>
        <v>1193909661.5720522</v>
      </c>
      <c r="DU2211" s="123">
        <f t="shared" si="345"/>
        <v>1206244814.4104803</v>
      </c>
      <c r="DV2211" s="123">
        <f t="shared" si="345"/>
        <v>1152846342.79476</v>
      </c>
      <c r="DW2211" s="123">
        <f t="shared" si="345"/>
        <v>1198604530.5676856</v>
      </c>
      <c r="DX2211" s="123">
        <f t="shared" si="345"/>
        <v>1233921670.3056767</v>
      </c>
    </row>
    <row r="2212" spans="1:129" s="69" customFormat="1">
      <c r="A2212" s="193" t="s">
        <v>3543</v>
      </c>
      <c r="B2212" s="185" t="s">
        <v>3553</v>
      </c>
      <c r="C2212" s="67" t="s">
        <v>3533</v>
      </c>
      <c r="D2212" s="188" t="s">
        <v>3561</v>
      </c>
      <c r="E2212" s="115" t="s">
        <v>2934</v>
      </c>
      <c r="F2212" s="123"/>
      <c r="G2212" s="123"/>
      <c r="H2212" s="123"/>
      <c r="I2212" s="123"/>
      <c r="J2212" s="123"/>
      <c r="K2212" s="123"/>
      <c r="L2212" s="123"/>
      <c r="M2212" s="123"/>
      <c r="N2212" s="123"/>
      <c r="O2212" s="123"/>
      <c r="P2212" s="123"/>
      <c r="Q2212" s="123"/>
      <c r="R2212" s="123"/>
      <c r="S2212" s="123"/>
      <c r="T2212" s="123"/>
      <c r="U2212" s="123"/>
      <c r="V2212" s="123"/>
      <c r="W2212" s="123"/>
      <c r="X2212" s="123"/>
      <c r="Y2212" s="123"/>
      <c r="Z2212" s="123"/>
      <c r="AA2212" s="123"/>
      <c r="AB2212" s="123"/>
      <c r="AC2212" s="123"/>
      <c r="AD2212" s="123"/>
      <c r="AE2212" s="123"/>
      <c r="AF2212" s="123"/>
      <c r="AG2212" s="123"/>
      <c r="AH2212" s="123"/>
      <c r="AI2212" s="123"/>
      <c r="AJ2212" s="123"/>
      <c r="AK2212" s="123"/>
      <c r="AL2212" s="123"/>
      <c r="AM2212" s="123"/>
      <c r="AN2212" s="123"/>
      <c r="AO2212" s="123"/>
      <c r="AP2212" s="123"/>
      <c r="AQ2212" s="123"/>
      <c r="AR2212" s="123"/>
      <c r="AS2212" s="123"/>
      <c r="AT2212" s="123"/>
      <c r="AU2212" s="123"/>
      <c r="AV2212" s="123"/>
      <c r="AW2212" s="123"/>
      <c r="AX2212" s="123"/>
      <c r="AY2212" s="123"/>
      <c r="AZ2212" s="123"/>
      <c r="BA2212" s="123"/>
      <c r="BB2212" s="123"/>
      <c r="BC2212" s="123"/>
      <c r="BD2212" s="131"/>
      <c r="BE2212" s="123"/>
      <c r="BF2212" s="123"/>
      <c r="BG2212" s="123"/>
      <c r="BH2212" s="123"/>
      <c r="BI2212" s="131"/>
      <c r="BJ2212" s="123"/>
      <c r="BK2212" s="123"/>
      <c r="BL2212" s="123"/>
      <c r="BM2212" s="123"/>
      <c r="BN2212" s="123"/>
      <c r="BO2212" s="123"/>
      <c r="BP2212" s="123"/>
      <c r="BQ2212" s="123"/>
      <c r="BR2212" s="123"/>
      <c r="BS2212" s="123"/>
      <c r="BT2212" s="123"/>
      <c r="BU2212" s="123"/>
      <c r="BV2212" s="123"/>
      <c r="BW2212" s="123"/>
      <c r="BX2212" s="123"/>
      <c r="BY2212" s="123"/>
      <c r="BZ2212" s="123"/>
      <c r="CA2212" s="123"/>
      <c r="CB2212" s="123"/>
      <c r="CC2212" s="123"/>
      <c r="CD2212" s="123"/>
      <c r="CE2212" s="123"/>
      <c r="CF2212" s="123"/>
      <c r="CG2212" s="123"/>
      <c r="CH2212" s="123"/>
      <c r="CI2212" s="123"/>
      <c r="CJ2212" s="123"/>
      <c r="CK2212" s="123"/>
      <c r="CL2212" s="123"/>
      <c r="CM2212" s="123"/>
      <c r="CN2212" s="123"/>
      <c r="CO2212" s="123"/>
      <c r="CP2212" s="123"/>
      <c r="CQ2212" s="123"/>
      <c r="CR2212" s="123">
        <f t="shared" si="346"/>
        <v>459293395.19650388</v>
      </c>
      <c r="CS2212" s="123">
        <f t="shared" si="345"/>
        <v>424415938.86462879</v>
      </c>
      <c r="CT2212" s="123">
        <f t="shared" si="345"/>
        <v>394081058.95196503</v>
      </c>
      <c r="CU2212" s="123">
        <f t="shared" si="345"/>
        <v>360687772.9257642</v>
      </c>
      <c r="CV2212" s="123">
        <f t="shared" si="345"/>
        <v>326210971.61572051</v>
      </c>
      <c r="CW2212" s="123">
        <f t="shared" si="345"/>
        <v>327190502.18340611</v>
      </c>
      <c r="CX2212" s="123">
        <f t="shared" si="345"/>
        <v>320164028.38427949</v>
      </c>
      <c r="CY2212" s="123">
        <f t="shared" si="345"/>
        <v>294445960.69868994</v>
      </c>
      <c r="CZ2212" s="123">
        <f t="shared" si="345"/>
        <v>281039574.23580784</v>
      </c>
      <c r="DA2212" s="123">
        <f t="shared" si="345"/>
        <v>275940775.10917032</v>
      </c>
      <c r="DB2212" s="123">
        <f t="shared" si="345"/>
        <v>283613537.11790121</v>
      </c>
      <c r="DC2212" s="123">
        <f t="shared" si="345"/>
        <v>282892194.3231414</v>
      </c>
      <c r="DD2212" s="123">
        <f t="shared" si="345"/>
        <v>278643831.87772924</v>
      </c>
      <c r="DE2212" s="123">
        <f t="shared" si="345"/>
        <v>289241812.22707421</v>
      </c>
      <c r="DF2212" s="123">
        <f t="shared" si="345"/>
        <v>280126091.70305681</v>
      </c>
      <c r="DG2212" s="123">
        <f t="shared" si="345"/>
        <v>273698689.95633185</v>
      </c>
      <c r="DH2212" s="123">
        <f t="shared" si="345"/>
        <v>289809224.89082974</v>
      </c>
      <c r="DI2212" s="123">
        <f t="shared" si="345"/>
        <v>289372543.66812223</v>
      </c>
      <c r="DJ2212" s="123">
        <f t="shared" si="345"/>
        <v>286194596.06986898</v>
      </c>
      <c r="DK2212" s="123">
        <f t="shared" si="345"/>
        <v>257310589.51965064</v>
      </c>
      <c r="DL2212" s="123">
        <f t="shared" si="345"/>
        <v>272650655.02183408</v>
      </c>
      <c r="DM2212" s="123">
        <f t="shared" si="345"/>
        <v>284906659.38864625</v>
      </c>
      <c r="DN2212" s="123">
        <f t="shared" si="345"/>
        <v>282186135.37117904</v>
      </c>
      <c r="DO2212" s="123">
        <f t="shared" si="345"/>
        <v>272702783.84279478</v>
      </c>
      <c r="DP2212" s="123">
        <f t="shared" si="345"/>
        <v>252979803.49344978</v>
      </c>
      <c r="DQ2212" s="123">
        <f t="shared" si="345"/>
        <v>253365447.59825328</v>
      </c>
      <c r="DR2212" s="123">
        <f t="shared" si="345"/>
        <v>250997543.66812226</v>
      </c>
      <c r="DS2212" s="123">
        <f t="shared" si="345"/>
        <v>243453602.62008733</v>
      </c>
      <c r="DT2212" s="123">
        <f t="shared" si="345"/>
        <v>252481441.04803464</v>
      </c>
      <c r="DU2212" s="123">
        <f t="shared" si="345"/>
        <v>241455786.02620086</v>
      </c>
      <c r="DV2212" s="123">
        <f t="shared" si="345"/>
        <v>224807041.48471615</v>
      </c>
      <c r="DW2212" s="123">
        <f t="shared" si="345"/>
        <v>235429039.30131003</v>
      </c>
      <c r="DX2212" s="123">
        <f t="shared" si="345"/>
        <v>222921670.30567685</v>
      </c>
    </row>
    <row r="2213" spans="1:129" s="69" customFormat="1">
      <c r="A2213" s="193" t="s">
        <v>3543</v>
      </c>
      <c r="B2213" s="185" t="s">
        <v>3553</v>
      </c>
      <c r="C2213" s="67" t="s">
        <v>3533</v>
      </c>
      <c r="D2213" s="188" t="s">
        <v>3561</v>
      </c>
      <c r="E2213" s="115" t="s">
        <v>2935</v>
      </c>
      <c r="F2213" s="123"/>
      <c r="G2213" s="123"/>
      <c r="H2213" s="123"/>
      <c r="I2213" s="123"/>
      <c r="J2213" s="123"/>
      <c r="K2213" s="123"/>
      <c r="L2213" s="123"/>
      <c r="M2213" s="123"/>
      <c r="N2213" s="123"/>
      <c r="O2213" s="123"/>
      <c r="P2213" s="123"/>
      <c r="Q2213" s="123"/>
      <c r="R2213" s="123"/>
      <c r="S2213" s="123"/>
      <c r="T2213" s="123"/>
      <c r="U2213" s="123"/>
      <c r="V2213" s="123"/>
      <c r="W2213" s="123"/>
      <c r="X2213" s="123"/>
      <c r="Y2213" s="123"/>
      <c r="Z2213" s="123"/>
      <c r="AA2213" s="123"/>
      <c r="AB2213" s="123"/>
      <c r="AC2213" s="123"/>
      <c r="AD2213" s="123"/>
      <c r="AE2213" s="123"/>
      <c r="AF2213" s="123"/>
      <c r="AG2213" s="123"/>
      <c r="AH2213" s="123"/>
      <c r="AI2213" s="123"/>
      <c r="AJ2213" s="123"/>
      <c r="AK2213" s="123"/>
      <c r="AL2213" s="123"/>
      <c r="AM2213" s="123"/>
      <c r="AN2213" s="123"/>
      <c r="AO2213" s="123"/>
      <c r="AP2213" s="123"/>
      <c r="AQ2213" s="123"/>
      <c r="AR2213" s="123"/>
      <c r="AS2213" s="123"/>
      <c r="AT2213" s="123"/>
      <c r="AU2213" s="123"/>
      <c r="AV2213" s="123"/>
      <c r="AW2213" s="123"/>
      <c r="AX2213" s="123"/>
      <c r="AY2213" s="123"/>
      <c r="AZ2213" s="123"/>
      <c r="BA2213" s="123"/>
      <c r="BB2213" s="123"/>
      <c r="BC2213" s="123"/>
      <c r="BD2213" s="131"/>
      <c r="BE2213" s="123"/>
      <c r="BF2213" s="123"/>
      <c r="BG2213" s="123"/>
      <c r="BH2213" s="123"/>
      <c r="BI2213" s="131"/>
      <c r="BJ2213" s="123"/>
      <c r="BK2213" s="123"/>
      <c r="BL2213" s="123"/>
      <c r="BM2213" s="123"/>
      <c r="BN2213" s="123"/>
      <c r="BO2213" s="123"/>
      <c r="BP2213" s="123"/>
      <c r="BQ2213" s="123"/>
      <c r="BR2213" s="123"/>
      <c r="BS2213" s="123"/>
      <c r="BT2213" s="123"/>
      <c r="BU2213" s="123"/>
      <c r="BV2213" s="123"/>
      <c r="BW2213" s="123"/>
      <c r="BX2213" s="123"/>
      <c r="BY2213" s="123"/>
      <c r="BZ2213" s="123"/>
      <c r="CA2213" s="123"/>
      <c r="CB2213" s="123"/>
      <c r="CC2213" s="123"/>
      <c r="CD2213" s="123"/>
      <c r="CE2213" s="123"/>
      <c r="CF2213" s="123"/>
      <c r="CG2213" s="123"/>
      <c r="CH2213" s="123"/>
      <c r="CI2213" s="123"/>
      <c r="CJ2213" s="123"/>
      <c r="CK2213" s="123"/>
      <c r="CL2213" s="123"/>
      <c r="CM2213" s="123"/>
      <c r="CN2213" s="123"/>
      <c r="CO2213" s="123"/>
      <c r="CP2213" s="123"/>
      <c r="CQ2213" s="123"/>
      <c r="CR2213" s="123">
        <f t="shared" si="346"/>
        <v>354590611.35371178</v>
      </c>
      <c r="CS2213" s="123">
        <f t="shared" si="345"/>
        <v>357166211.79039299</v>
      </c>
      <c r="CT2213" s="123">
        <f t="shared" si="345"/>
        <v>332362718.34061134</v>
      </c>
      <c r="CU2213" s="123">
        <f t="shared" si="345"/>
        <v>316505458.51528382</v>
      </c>
      <c r="CV2213" s="123">
        <f t="shared" si="345"/>
        <v>295043122.27074236</v>
      </c>
      <c r="CW2213" s="123">
        <f t="shared" si="345"/>
        <v>285289574.23580784</v>
      </c>
      <c r="CX2213" s="123">
        <f t="shared" si="345"/>
        <v>289888646.28820688</v>
      </c>
      <c r="CY2213" s="123">
        <f t="shared" si="345"/>
        <v>276125545.85152566</v>
      </c>
      <c r="CZ2213" s="123">
        <f t="shared" si="345"/>
        <v>269674945.4148469</v>
      </c>
      <c r="DA2213" s="123">
        <f t="shared" si="345"/>
        <v>275095251.09170306</v>
      </c>
      <c r="DB2213" s="123">
        <f t="shared" si="345"/>
        <v>275805949.78165936</v>
      </c>
      <c r="DC2213" s="123">
        <f t="shared" si="345"/>
        <v>280303220.52401745</v>
      </c>
      <c r="DD2213" s="123">
        <f t="shared" si="345"/>
        <v>282684497.81659389</v>
      </c>
      <c r="DE2213" s="123">
        <f t="shared" si="345"/>
        <v>296658024.01746726</v>
      </c>
      <c r="DF2213" s="123">
        <f t="shared" si="345"/>
        <v>296318504.36680949</v>
      </c>
      <c r="DG2213" s="123">
        <f t="shared" si="345"/>
        <v>297412390.82969159</v>
      </c>
      <c r="DH2213" s="123">
        <f t="shared" si="345"/>
        <v>299708242.3580786</v>
      </c>
      <c r="DI2213" s="123">
        <f t="shared" si="345"/>
        <v>299807314.41048032</v>
      </c>
      <c r="DJ2213" s="123">
        <f t="shared" si="345"/>
        <v>299076692.13973796</v>
      </c>
      <c r="DK2213" s="123">
        <f t="shared" si="345"/>
        <v>274576419.21397108</v>
      </c>
      <c r="DL2213" s="123">
        <f t="shared" si="345"/>
        <v>296983624.45414847</v>
      </c>
      <c r="DM2213" s="123">
        <f t="shared" si="345"/>
        <v>302851255.45851529</v>
      </c>
      <c r="DN2213" s="123">
        <f t="shared" si="345"/>
        <v>297836790.39301306</v>
      </c>
      <c r="DO2213" s="123">
        <f t="shared" si="345"/>
        <v>293785207.42358077</v>
      </c>
      <c r="DP2213" s="123">
        <f t="shared" si="345"/>
        <v>286151200.87335974</v>
      </c>
      <c r="DQ2213" s="123">
        <f t="shared" si="345"/>
        <v>271062772.9257642</v>
      </c>
      <c r="DR2213" s="123">
        <f t="shared" si="345"/>
        <v>274458515.2838428</v>
      </c>
      <c r="DS2213" s="123">
        <f t="shared" si="345"/>
        <v>281879093.88646293</v>
      </c>
      <c r="DT2213" s="123">
        <f t="shared" si="345"/>
        <v>292377183.40611351</v>
      </c>
      <c r="DU2213" s="123">
        <f t="shared" si="345"/>
        <v>284637554.58515012</v>
      </c>
      <c r="DV2213" s="123">
        <f t="shared" si="345"/>
        <v>273712063.31877726</v>
      </c>
      <c r="DW2213" s="123">
        <f t="shared" si="345"/>
        <v>303618995.63318777</v>
      </c>
      <c r="DX2213" s="123">
        <f t="shared" si="345"/>
        <v>280671943.23144108</v>
      </c>
    </row>
    <row r="2214" spans="1:129" s="69" customFormat="1">
      <c r="A2214" s="193" t="s">
        <v>3543</v>
      </c>
      <c r="B2214" s="185" t="s">
        <v>3553</v>
      </c>
      <c r="C2214" s="67" t="s">
        <v>3533</v>
      </c>
      <c r="D2214" s="188" t="s">
        <v>3561</v>
      </c>
      <c r="E2214" s="115" t="s">
        <v>2936</v>
      </c>
      <c r="F2214" s="123"/>
      <c r="G2214" s="123"/>
      <c r="H2214" s="123"/>
      <c r="I2214" s="123"/>
      <c r="J2214" s="123"/>
      <c r="K2214" s="123"/>
      <c r="L2214" s="123"/>
      <c r="M2214" s="123"/>
      <c r="N2214" s="123"/>
      <c r="O2214" s="123"/>
      <c r="P2214" s="123"/>
      <c r="Q2214" s="123"/>
      <c r="R2214" s="123"/>
      <c r="S2214" s="123"/>
      <c r="T2214" s="123"/>
      <c r="U2214" s="123"/>
      <c r="V2214" s="123"/>
      <c r="W2214" s="123"/>
      <c r="X2214" s="123"/>
      <c r="Y2214" s="123"/>
      <c r="Z2214" s="123"/>
      <c r="AA2214" s="123"/>
      <c r="AB2214" s="123"/>
      <c r="AC2214" s="123"/>
      <c r="AD2214" s="123"/>
      <c r="AE2214" s="123"/>
      <c r="AF2214" s="123"/>
      <c r="AG2214" s="123"/>
      <c r="AH2214" s="123"/>
      <c r="AI2214" s="123"/>
      <c r="AJ2214" s="123"/>
      <c r="AK2214" s="123"/>
      <c r="AL2214" s="123"/>
      <c r="AM2214" s="123"/>
      <c r="AN2214" s="123"/>
      <c r="AO2214" s="123"/>
      <c r="AP2214" s="123"/>
      <c r="AQ2214" s="123"/>
      <c r="AR2214" s="123"/>
      <c r="AS2214" s="123"/>
      <c r="AT2214" s="123"/>
      <c r="AU2214" s="123"/>
      <c r="AV2214" s="123"/>
      <c r="AW2214" s="123"/>
      <c r="AX2214" s="123"/>
      <c r="AY2214" s="123"/>
      <c r="AZ2214" s="123"/>
      <c r="BA2214" s="123"/>
      <c r="BB2214" s="123"/>
      <c r="BC2214" s="123"/>
      <c r="BD2214" s="131"/>
      <c r="BE2214" s="123"/>
      <c r="BF2214" s="123"/>
      <c r="BG2214" s="123"/>
      <c r="BH2214" s="123"/>
      <c r="BI2214" s="131"/>
      <c r="BJ2214" s="123"/>
      <c r="BK2214" s="123"/>
      <c r="BL2214" s="123"/>
      <c r="BM2214" s="123"/>
      <c r="BN2214" s="123"/>
      <c r="BO2214" s="123"/>
      <c r="BP2214" s="123"/>
      <c r="BQ2214" s="123"/>
      <c r="BR2214" s="123"/>
      <c r="BS2214" s="123"/>
      <c r="BT2214" s="123"/>
      <c r="BU2214" s="123"/>
      <c r="BV2214" s="123"/>
      <c r="BW2214" s="123"/>
      <c r="BX2214" s="123"/>
      <c r="BY2214" s="123"/>
      <c r="BZ2214" s="123"/>
      <c r="CA2214" s="123"/>
      <c r="CB2214" s="123"/>
      <c r="CC2214" s="123"/>
      <c r="CD2214" s="123"/>
      <c r="CE2214" s="123"/>
      <c r="CF2214" s="123"/>
      <c r="CG2214" s="123"/>
      <c r="CH2214" s="123"/>
      <c r="CI2214" s="123"/>
      <c r="CJ2214" s="123"/>
      <c r="CK2214" s="123"/>
      <c r="CL2214" s="123"/>
      <c r="CM2214" s="123"/>
      <c r="CN2214" s="123"/>
      <c r="CO2214" s="123"/>
      <c r="CP2214" s="123"/>
      <c r="CQ2214" s="123"/>
      <c r="CR2214" s="123">
        <f t="shared" si="346"/>
        <v>322490993.44978166</v>
      </c>
      <c r="CS2214" s="123">
        <f t="shared" ref="CS2214:DX2221" si="347">CS2196*1000000/3.664</f>
        <v>308715065.50218338</v>
      </c>
      <c r="CT2214" s="123">
        <f t="shared" si="347"/>
        <v>255494268.55895194</v>
      </c>
      <c r="CU2214" s="123">
        <f t="shared" si="347"/>
        <v>224932587.33624452</v>
      </c>
      <c r="CV2214" s="123">
        <f t="shared" si="347"/>
        <v>185130731.44104803</v>
      </c>
      <c r="CW2214" s="123">
        <f t="shared" si="347"/>
        <v>174651746.72489083</v>
      </c>
      <c r="CX2214" s="123">
        <f t="shared" si="347"/>
        <v>165024836.24454147</v>
      </c>
      <c r="CY2214" s="123">
        <f t="shared" si="347"/>
        <v>164147379.91266376</v>
      </c>
      <c r="CZ2214" s="123">
        <f t="shared" si="347"/>
        <v>163636462.88209605</v>
      </c>
      <c r="DA2214" s="123">
        <f t="shared" si="347"/>
        <v>154463973.79912663</v>
      </c>
      <c r="DB2214" s="123">
        <f t="shared" si="347"/>
        <v>152509552.40174672</v>
      </c>
      <c r="DC2214" s="123">
        <f t="shared" si="347"/>
        <v>153258460.69868994</v>
      </c>
      <c r="DD2214" s="123">
        <f t="shared" si="347"/>
        <v>150358351.52838427</v>
      </c>
      <c r="DE2214" s="123">
        <f t="shared" si="347"/>
        <v>151808951.96506551</v>
      </c>
      <c r="DF2214" s="123">
        <f t="shared" si="347"/>
        <v>152805949.78165939</v>
      </c>
      <c r="DG2214" s="123">
        <f t="shared" si="347"/>
        <v>153029748.90829667</v>
      </c>
      <c r="DH2214" s="123">
        <f t="shared" si="347"/>
        <v>157582150.65502182</v>
      </c>
      <c r="DI2214" s="123">
        <f t="shared" si="347"/>
        <v>160361080.78602618</v>
      </c>
      <c r="DJ2214" s="123">
        <f t="shared" si="347"/>
        <v>163175764.19213974</v>
      </c>
      <c r="DK2214" s="123">
        <f t="shared" si="347"/>
        <v>155508460.6986897</v>
      </c>
      <c r="DL2214" s="123">
        <f t="shared" si="347"/>
        <v>153521834.06113511</v>
      </c>
      <c r="DM2214" s="123">
        <f t="shared" si="347"/>
        <v>161691593.88646287</v>
      </c>
      <c r="DN2214" s="123">
        <f t="shared" si="347"/>
        <v>160405294.75982505</v>
      </c>
      <c r="DO2214" s="123">
        <f t="shared" si="347"/>
        <v>153887827.51091704</v>
      </c>
      <c r="DP2214" s="123">
        <f t="shared" si="347"/>
        <v>158987445.41484717</v>
      </c>
      <c r="DQ2214" s="123">
        <f t="shared" si="347"/>
        <v>158518013.10043669</v>
      </c>
      <c r="DR2214" s="123">
        <f t="shared" si="347"/>
        <v>157453875.54585153</v>
      </c>
      <c r="DS2214" s="123">
        <f t="shared" si="347"/>
        <v>164609443.23144105</v>
      </c>
      <c r="DT2214" s="123">
        <f t="shared" si="347"/>
        <v>160290665.93886462</v>
      </c>
      <c r="DU2214" s="123">
        <f t="shared" si="347"/>
        <v>164432587.33624452</v>
      </c>
      <c r="DV2214" s="123">
        <f t="shared" si="347"/>
        <v>154239628.82096043</v>
      </c>
      <c r="DW2214" s="123">
        <f t="shared" si="347"/>
        <v>165570687.77292576</v>
      </c>
      <c r="DX2214" s="123">
        <f t="shared" si="347"/>
        <v>171097980.3493447</v>
      </c>
    </row>
    <row r="2215" spans="1:129" s="69" customFormat="1">
      <c r="A2215" s="193" t="s">
        <v>3543</v>
      </c>
      <c r="B2215" s="185" t="s">
        <v>3553</v>
      </c>
      <c r="C2215" s="67" t="s">
        <v>3533</v>
      </c>
      <c r="D2215" s="188" t="s">
        <v>3561</v>
      </c>
      <c r="E2215" s="115" t="s">
        <v>2937</v>
      </c>
      <c r="F2215" s="123"/>
      <c r="G2215" s="123"/>
      <c r="H2215" s="123"/>
      <c r="I2215" s="123"/>
      <c r="J2215" s="123"/>
      <c r="K2215" s="123"/>
      <c r="L2215" s="123"/>
      <c r="M2215" s="123"/>
      <c r="N2215" s="123"/>
      <c r="O2215" s="123"/>
      <c r="P2215" s="123"/>
      <c r="Q2215" s="123"/>
      <c r="R2215" s="123"/>
      <c r="S2215" s="123"/>
      <c r="T2215" s="123"/>
      <c r="U2215" s="123"/>
      <c r="V2215" s="123"/>
      <c r="W2215" s="123"/>
      <c r="X2215" s="123"/>
      <c r="Y2215" s="123"/>
      <c r="Z2215" s="123"/>
      <c r="AA2215" s="123"/>
      <c r="AB2215" s="123"/>
      <c r="AC2215" s="123"/>
      <c r="AD2215" s="123"/>
      <c r="AE2215" s="123"/>
      <c r="AF2215" s="123"/>
      <c r="AG2215" s="123"/>
      <c r="AH2215" s="123"/>
      <c r="AI2215" s="123"/>
      <c r="AJ2215" s="123"/>
      <c r="AK2215" s="123"/>
      <c r="AL2215" s="123"/>
      <c r="AM2215" s="123"/>
      <c r="AN2215" s="123"/>
      <c r="AO2215" s="123"/>
      <c r="AP2215" s="123"/>
      <c r="AQ2215" s="123"/>
      <c r="AR2215" s="123"/>
      <c r="AS2215" s="123"/>
      <c r="AT2215" s="123"/>
      <c r="AU2215" s="123"/>
      <c r="AV2215" s="123"/>
      <c r="AW2215" s="123"/>
      <c r="AX2215" s="123"/>
      <c r="AY2215" s="123"/>
      <c r="AZ2215" s="123"/>
      <c r="BA2215" s="123"/>
      <c r="BB2215" s="123"/>
      <c r="BC2215" s="123"/>
      <c r="BD2215" s="131"/>
      <c r="BE2215" s="123"/>
      <c r="BF2215" s="123"/>
      <c r="BG2215" s="123"/>
      <c r="BH2215" s="123"/>
      <c r="BI2215" s="131"/>
      <c r="BJ2215" s="123"/>
      <c r="BK2215" s="123"/>
      <c r="BL2215" s="123"/>
      <c r="BM2215" s="123"/>
      <c r="BN2215" s="123"/>
      <c r="BO2215" s="123"/>
      <c r="BP2215" s="123"/>
      <c r="BQ2215" s="123"/>
      <c r="BR2215" s="123"/>
      <c r="BS2215" s="123"/>
      <c r="BT2215" s="123"/>
      <c r="BU2215" s="123"/>
      <c r="BV2215" s="123"/>
      <c r="BW2215" s="123"/>
      <c r="BX2215" s="123"/>
      <c r="BY2215" s="123"/>
      <c r="BZ2215" s="123"/>
      <c r="CA2215" s="123"/>
      <c r="CB2215" s="123"/>
      <c r="CC2215" s="123"/>
      <c r="CD2215" s="123"/>
      <c r="CE2215" s="123"/>
      <c r="CF2215" s="123"/>
      <c r="CG2215" s="123"/>
      <c r="CH2215" s="123"/>
      <c r="CI2215" s="123"/>
      <c r="CJ2215" s="123"/>
      <c r="CK2215" s="123"/>
      <c r="CL2215" s="123"/>
      <c r="CM2215" s="123"/>
      <c r="CN2215" s="123"/>
      <c r="CO2215" s="123"/>
      <c r="CP2215" s="123"/>
      <c r="CQ2215" s="123"/>
      <c r="CR2215" s="123">
        <f t="shared" si="346"/>
        <v>20012827.51091703</v>
      </c>
      <c r="CS2215" s="123">
        <f t="shared" si="347"/>
        <v>20388646.288209606</v>
      </c>
      <c r="CT2215" s="123">
        <f t="shared" si="347"/>
        <v>19941320.96069869</v>
      </c>
      <c r="CU2215" s="123">
        <f t="shared" si="347"/>
        <v>21405021.834061135</v>
      </c>
      <c r="CV2215" s="123">
        <f t="shared" si="347"/>
        <v>22414847.161572024</v>
      </c>
      <c r="CW2215" s="123">
        <f t="shared" si="347"/>
        <v>23236353.71179039</v>
      </c>
      <c r="CX2215" s="123">
        <f t="shared" si="347"/>
        <v>24740720.524017468</v>
      </c>
      <c r="CY2215" s="123">
        <f t="shared" si="347"/>
        <v>26753820.96069869</v>
      </c>
      <c r="CZ2215" s="123">
        <f t="shared" si="347"/>
        <v>26355622.270742357</v>
      </c>
      <c r="DA2215" s="123">
        <f t="shared" si="347"/>
        <v>26727620.087336216</v>
      </c>
      <c r="DB2215" s="123">
        <f t="shared" si="347"/>
        <v>29105622.270742357</v>
      </c>
      <c r="DC2215" s="123">
        <f t="shared" si="347"/>
        <v>28951419.213973798</v>
      </c>
      <c r="DD2215" s="123">
        <f t="shared" si="347"/>
        <v>29941866.812227074</v>
      </c>
      <c r="DE2215" s="123">
        <f t="shared" si="347"/>
        <v>33003548.034934495</v>
      </c>
      <c r="DF2215" s="123">
        <f t="shared" si="347"/>
        <v>32768831.877729256</v>
      </c>
      <c r="DG2215" s="123">
        <f t="shared" si="347"/>
        <v>34819596.069868997</v>
      </c>
      <c r="DH2215" s="123">
        <f t="shared" si="347"/>
        <v>36780567.685589515</v>
      </c>
      <c r="DI2215" s="123">
        <f t="shared" si="347"/>
        <v>36364355.895196237</v>
      </c>
      <c r="DJ2215" s="123">
        <f t="shared" si="347"/>
        <v>36269650.655021831</v>
      </c>
      <c r="DK2215" s="123">
        <f t="shared" si="347"/>
        <v>33576419.213973798</v>
      </c>
      <c r="DL2215" s="123">
        <f t="shared" si="347"/>
        <v>41216975.982532747</v>
      </c>
      <c r="DM2215" s="123">
        <f t="shared" si="347"/>
        <v>45251910.48034934</v>
      </c>
      <c r="DN2215" s="123">
        <f t="shared" si="347"/>
        <v>44329694.323144101</v>
      </c>
      <c r="DO2215" s="123">
        <f t="shared" si="347"/>
        <v>48661026.200873084</v>
      </c>
      <c r="DP2215" s="123">
        <f t="shared" si="347"/>
        <v>48524836.244541481</v>
      </c>
      <c r="DQ2215" s="123">
        <f t="shared" si="347"/>
        <v>51015829.694323145</v>
      </c>
      <c r="DR2215" s="123">
        <f t="shared" si="347"/>
        <v>47346615.720524013</v>
      </c>
      <c r="DS2215" s="123">
        <f t="shared" si="347"/>
        <v>47761189.956331879</v>
      </c>
      <c r="DT2215" s="123">
        <f t="shared" si="347"/>
        <v>45935589.519650653</v>
      </c>
      <c r="DU2215" s="123">
        <f t="shared" si="347"/>
        <v>46590611.353711523</v>
      </c>
      <c r="DV2215" s="123">
        <f t="shared" si="347"/>
        <v>41642194.323144101</v>
      </c>
      <c r="DW2215" s="123">
        <f t="shared" si="347"/>
        <v>42230622.270742357</v>
      </c>
      <c r="DX2215" s="123">
        <f t="shared" si="347"/>
        <v>39770196.506550215</v>
      </c>
    </row>
    <row r="2216" spans="1:129" s="69" customFormat="1">
      <c r="A2216" s="193" t="s">
        <v>3543</v>
      </c>
      <c r="B2216" s="185" t="s">
        <v>3553</v>
      </c>
      <c r="C2216" s="67" t="s">
        <v>3533</v>
      </c>
      <c r="D2216" s="188" t="s">
        <v>3561</v>
      </c>
      <c r="E2216" s="115" t="s">
        <v>2938</v>
      </c>
      <c r="F2216" s="123"/>
      <c r="G2216" s="123"/>
      <c r="H2216" s="123"/>
      <c r="I2216" s="123"/>
      <c r="J2216" s="123"/>
      <c r="K2216" s="123"/>
      <c r="L2216" s="123"/>
      <c r="M2216" s="123"/>
      <c r="N2216" s="123"/>
      <c r="O2216" s="123"/>
      <c r="P2216" s="123"/>
      <c r="Q2216" s="123"/>
      <c r="R2216" s="123"/>
      <c r="S2216" s="123"/>
      <c r="T2216" s="123"/>
      <c r="U2216" s="123"/>
      <c r="V2216" s="123"/>
      <c r="W2216" s="123"/>
      <c r="X2216" s="123"/>
      <c r="Y2216" s="123"/>
      <c r="Z2216" s="123"/>
      <c r="AA2216" s="123"/>
      <c r="AB2216" s="123"/>
      <c r="AC2216" s="123"/>
      <c r="AD2216" s="123"/>
      <c r="AE2216" s="123"/>
      <c r="AF2216" s="123"/>
      <c r="AG2216" s="123"/>
      <c r="AH2216" s="123"/>
      <c r="AI2216" s="123"/>
      <c r="AJ2216" s="123"/>
      <c r="AK2216" s="123"/>
      <c r="AL2216" s="123"/>
      <c r="AM2216" s="123"/>
      <c r="AN2216" s="123"/>
      <c r="AO2216" s="123"/>
      <c r="AP2216" s="123"/>
      <c r="AQ2216" s="123"/>
      <c r="AR2216" s="123"/>
      <c r="AS2216" s="123"/>
      <c r="AT2216" s="123"/>
      <c r="AU2216" s="123"/>
      <c r="AV2216" s="123"/>
      <c r="AW2216" s="123"/>
      <c r="AX2216" s="123"/>
      <c r="AY2216" s="123"/>
      <c r="AZ2216" s="123"/>
      <c r="BA2216" s="123"/>
      <c r="BB2216" s="123"/>
      <c r="BC2216" s="123"/>
      <c r="BD2216" s="131"/>
      <c r="BE2216" s="123"/>
      <c r="BF2216" s="123"/>
      <c r="BG2216" s="123"/>
      <c r="BH2216" s="123"/>
      <c r="BI2216" s="131"/>
      <c r="BJ2216" s="123"/>
      <c r="BK2216" s="123"/>
      <c r="BL2216" s="123"/>
      <c r="BM2216" s="123"/>
      <c r="BN2216" s="123"/>
      <c r="BO2216" s="123"/>
      <c r="BP2216" s="123"/>
      <c r="BQ2216" s="123"/>
      <c r="BR2216" s="123"/>
      <c r="BS2216" s="123"/>
      <c r="BT2216" s="123"/>
      <c r="BU2216" s="123"/>
      <c r="BV2216" s="123"/>
      <c r="BW2216" s="123"/>
      <c r="BX2216" s="123"/>
      <c r="BY2216" s="123"/>
      <c r="BZ2216" s="123"/>
      <c r="CA2216" s="123"/>
      <c r="CB2216" s="123"/>
      <c r="CC2216" s="123"/>
      <c r="CD2216" s="123"/>
      <c r="CE2216" s="123"/>
      <c r="CF2216" s="123"/>
      <c r="CG2216" s="123"/>
      <c r="CH2216" s="123"/>
      <c r="CI2216" s="123"/>
      <c r="CJ2216" s="123"/>
      <c r="CK2216" s="123"/>
      <c r="CL2216" s="123"/>
      <c r="CM2216" s="123"/>
      <c r="CN2216" s="123"/>
      <c r="CO2216" s="123"/>
      <c r="CP2216" s="123"/>
      <c r="CQ2216" s="123"/>
      <c r="CR2216" s="123">
        <f t="shared" si="346"/>
        <v>40512827.51091703</v>
      </c>
      <c r="CS2216" s="123">
        <f t="shared" si="347"/>
        <v>42442685.58951965</v>
      </c>
      <c r="CT2216" s="123">
        <f t="shared" si="347"/>
        <v>43248362.445414849</v>
      </c>
      <c r="CU2216" s="123">
        <f t="shared" si="347"/>
        <v>45457423.580786027</v>
      </c>
      <c r="CV2216" s="123">
        <f t="shared" si="347"/>
        <v>47100709.606986895</v>
      </c>
      <c r="CW2216" s="123">
        <f t="shared" si="347"/>
        <v>49076419.21397353</v>
      </c>
      <c r="CX2216" s="123">
        <f t="shared" si="347"/>
        <v>54689137.554585151</v>
      </c>
      <c r="CY2216" s="123">
        <f t="shared" si="347"/>
        <v>57642467.248908296</v>
      </c>
      <c r="CZ2216" s="123">
        <f t="shared" si="347"/>
        <v>63463427.947598249</v>
      </c>
      <c r="DA2216" s="123">
        <f t="shared" si="347"/>
        <v>62741812.227074236</v>
      </c>
      <c r="DB2216" s="123">
        <f t="shared" si="347"/>
        <v>69050218.340611354</v>
      </c>
      <c r="DC2216" s="123">
        <f t="shared" si="347"/>
        <v>70388373.362445131</v>
      </c>
      <c r="DD2216" s="123">
        <f t="shared" si="347"/>
        <v>74809770.742358074</v>
      </c>
      <c r="DE2216" s="123">
        <f t="shared" si="347"/>
        <v>82402292.576419204</v>
      </c>
      <c r="DF2216" s="123">
        <f t="shared" si="347"/>
        <v>88043395.196506545</v>
      </c>
      <c r="DG2216" s="123">
        <f t="shared" si="347"/>
        <v>90992358.078602344</v>
      </c>
      <c r="DH2216" s="123">
        <f t="shared" si="347"/>
        <v>93630731.441048026</v>
      </c>
      <c r="DI2216" s="123">
        <f t="shared" si="347"/>
        <v>94005731.441048026</v>
      </c>
      <c r="DJ2216" s="123">
        <f t="shared" si="347"/>
        <v>99623908.296943232</v>
      </c>
      <c r="DK2216" s="123">
        <f t="shared" si="347"/>
        <v>97465065.502183408</v>
      </c>
      <c r="DL2216" s="123">
        <f t="shared" si="347"/>
        <v>105193777.29257613</v>
      </c>
      <c r="DM2216" s="123">
        <f t="shared" si="347"/>
        <v>107562227.0742358</v>
      </c>
      <c r="DN2216" s="123">
        <f t="shared" si="347"/>
        <v>113718886.46288209</v>
      </c>
      <c r="DO2216" s="123">
        <f t="shared" si="347"/>
        <v>116665393.01310043</v>
      </c>
      <c r="DP2216" s="123">
        <f t="shared" si="347"/>
        <v>118724344.97816594</v>
      </c>
      <c r="DQ2216" s="123">
        <f t="shared" si="347"/>
        <v>120909388.64628793</v>
      </c>
      <c r="DR2216" s="123">
        <f t="shared" si="347"/>
        <v>118334334.06113537</v>
      </c>
      <c r="DS2216" s="123">
        <f t="shared" si="347"/>
        <v>119971615.72052373</v>
      </c>
      <c r="DT2216" s="123">
        <f t="shared" si="347"/>
        <v>117490447.59825327</v>
      </c>
      <c r="DU2216" s="123">
        <f t="shared" si="347"/>
        <v>113288209.60698661</v>
      </c>
      <c r="DV2216" s="123">
        <f t="shared" si="347"/>
        <v>104198417.03056741</v>
      </c>
      <c r="DW2216" s="123">
        <f t="shared" si="347"/>
        <v>112757368.99563318</v>
      </c>
      <c r="DX2216" s="123">
        <f t="shared" si="347"/>
        <v>107980349.34497817</v>
      </c>
    </row>
    <row r="2217" spans="1:129" s="69" customFormat="1">
      <c r="A2217" s="193" t="s">
        <v>3543</v>
      </c>
      <c r="B2217" s="185" t="s">
        <v>3553</v>
      </c>
      <c r="C2217" s="67" t="s">
        <v>3533</v>
      </c>
      <c r="D2217" s="188" t="s">
        <v>3561</v>
      </c>
      <c r="E2217" s="115" t="s">
        <v>2939</v>
      </c>
      <c r="F2217" s="123"/>
      <c r="G2217" s="123"/>
      <c r="H2217" s="123"/>
      <c r="I2217" s="123"/>
      <c r="J2217" s="123"/>
      <c r="K2217" s="123"/>
      <c r="L2217" s="123"/>
      <c r="M2217" s="123"/>
      <c r="N2217" s="123"/>
      <c r="O2217" s="123"/>
      <c r="P2217" s="123"/>
      <c r="Q2217" s="123"/>
      <c r="R2217" s="123"/>
      <c r="S2217" s="123"/>
      <c r="T2217" s="123"/>
      <c r="U2217" s="123"/>
      <c r="V2217" s="123"/>
      <c r="W2217" s="123"/>
      <c r="X2217" s="123"/>
      <c r="Y2217" s="123"/>
      <c r="Z2217" s="123"/>
      <c r="AA2217" s="123"/>
      <c r="AB2217" s="123"/>
      <c r="AC2217" s="123"/>
      <c r="AD2217" s="123"/>
      <c r="AE2217" s="123"/>
      <c r="AF2217" s="123"/>
      <c r="AG2217" s="123"/>
      <c r="AH2217" s="123"/>
      <c r="AI2217" s="123"/>
      <c r="AJ2217" s="123"/>
      <c r="AK2217" s="123"/>
      <c r="AL2217" s="123"/>
      <c r="AM2217" s="123"/>
      <c r="AN2217" s="123"/>
      <c r="AO2217" s="123"/>
      <c r="AP2217" s="123"/>
      <c r="AQ2217" s="123"/>
      <c r="AR2217" s="123"/>
      <c r="AS2217" s="123"/>
      <c r="AT2217" s="123"/>
      <c r="AU2217" s="123"/>
      <c r="AV2217" s="123"/>
      <c r="AW2217" s="123"/>
      <c r="AX2217" s="123"/>
      <c r="AY2217" s="123"/>
      <c r="AZ2217" s="123"/>
      <c r="BA2217" s="123"/>
      <c r="BB2217" s="123"/>
      <c r="BC2217" s="123"/>
      <c r="BD2217" s="131"/>
      <c r="BE2217" s="123"/>
      <c r="BF2217" s="123"/>
      <c r="BG2217" s="123"/>
      <c r="BH2217" s="123"/>
      <c r="BI2217" s="131"/>
      <c r="BJ2217" s="123"/>
      <c r="BK2217" s="123"/>
      <c r="BL2217" s="123"/>
      <c r="BM2217" s="123"/>
      <c r="BN2217" s="123"/>
      <c r="BO2217" s="123"/>
      <c r="BP2217" s="123"/>
      <c r="BQ2217" s="123"/>
      <c r="BR2217" s="123"/>
      <c r="BS2217" s="123"/>
      <c r="BT2217" s="123"/>
      <c r="BU2217" s="123"/>
      <c r="BV2217" s="123"/>
      <c r="BW2217" s="123"/>
      <c r="BX2217" s="123"/>
      <c r="BY2217" s="123"/>
      <c r="BZ2217" s="123"/>
      <c r="CA2217" s="123"/>
      <c r="CB2217" s="123"/>
      <c r="CC2217" s="123"/>
      <c r="CD2217" s="123"/>
      <c r="CE2217" s="123"/>
      <c r="CF2217" s="123"/>
      <c r="CG2217" s="123"/>
      <c r="CH2217" s="123"/>
      <c r="CI2217" s="123"/>
      <c r="CJ2217" s="123"/>
      <c r="CK2217" s="123"/>
      <c r="CL2217" s="123"/>
      <c r="CM2217" s="123"/>
      <c r="CN2217" s="123"/>
      <c r="CO2217" s="123"/>
      <c r="CP2217" s="123"/>
      <c r="CQ2217" s="123"/>
      <c r="CR2217" s="123">
        <f t="shared" si="346"/>
        <v>164044486.89956331</v>
      </c>
      <c r="CS2217" s="123">
        <f t="shared" si="347"/>
        <v>168510098.2532751</v>
      </c>
      <c r="CT2217" s="123">
        <f t="shared" si="347"/>
        <v>172955240.17467248</v>
      </c>
      <c r="CU2217" s="123">
        <f t="shared" si="347"/>
        <v>176636462.88209605</v>
      </c>
      <c r="CV2217" s="123">
        <f t="shared" si="347"/>
        <v>186290120.08733624</v>
      </c>
      <c r="CW2217" s="123">
        <f t="shared" si="347"/>
        <v>189533842.79475981</v>
      </c>
      <c r="CX2217" s="123">
        <f t="shared" si="347"/>
        <v>199911844.97816592</v>
      </c>
      <c r="CY2217" s="123">
        <f t="shared" si="347"/>
        <v>212491812.22707397</v>
      </c>
      <c r="CZ2217" s="123">
        <f t="shared" si="347"/>
        <v>219568504.36681223</v>
      </c>
      <c r="DA2217" s="123">
        <f t="shared" si="347"/>
        <v>218367085.15283841</v>
      </c>
      <c r="DB2217" s="123">
        <f t="shared" si="347"/>
        <v>221196506.55021808</v>
      </c>
      <c r="DC2217" s="123">
        <f t="shared" si="347"/>
        <v>222198689.95633188</v>
      </c>
      <c r="DD2217" s="123">
        <f t="shared" si="347"/>
        <v>219269923.58078602</v>
      </c>
      <c r="DE2217" s="123">
        <f t="shared" si="347"/>
        <v>214240720.52401745</v>
      </c>
      <c r="DF2217" s="123">
        <f t="shared" si="347"/>
        <v>224657205.24017465</v>
      </c>
      <c r="DG2217" s="123">
        <f t="shared" si="347"/>
        <v>230284661.57205239</v>
      </c>
      <c r="DH2217" s="123">
        <f t="shared" si="347"/>
        <v>235338155.02183405</v>
      </c>
      <c r="DI2217" s="123">
        <f t="shared" si="347"/>
        <v>247199235.80786026</v>
      </c>
      <c r="DJ2217" s="123">
        <f t="shared" si="347"/>
        <v>251980349.34497815</v>
      </c>
      <c r="DK2217" s="123">
        <f t="shared" si="347"/>
        <v>246390829.69432288</v>
      </c>
      <c r="DL2217" s="123">
        <f t="shared" si="347"/>
        <v>258108897.37991264</v>
      </c>
      <c r="DM2217" s="123">
        <f t="shared" si="347"/>
        <v>268332696.50655019</v>
      </c>
      <c r="DN2217" s="123">
        <f t="shared" si="347"/>
        <v>277398471.61572051</v>
      </c>
      <c r="DO2217" s="123">
        <f t="shared" si="347"/>
        <v>281595251.09170032</v>
      </c>
      <c r="DP2217" s="123">
        <f t="shared" si="347"/>
        <v>280329967.24890828</v>
      </c>
      <c r="DQ2217" s="123">
        <f t="shared" si="347"/>
        <v>274107532.75108898</v>
      </c>
      <c r="DR2217" s="123">
        <f t="shared" si="347"/>
        <v>269836517.46724892</v>
      </c>
      <c r="DS2217" s="123">
        <f t="shared" si="347"/>
        <v>263516375.54585123</v>
      </c>
      <c r="DT2217" s="123">
        <f t="shared" si="347"/>
        <v>252577237.99126637</v>
      </c>
      <c r="DU2217" s="123">
        <f t="shared" si="347"/>
        <v>253955513.10043642</v>
      </c>
      <c r="DV2217" s="123">
        <f t="shared" si="347"/>
        <v>216312227.0742358</v>
      </c>
      <c r="DW2217" s="123">
        <f t="shared" si="347"/>
        <v>237948689.95633188</v>
      </c>
      <c r="DX2217" s="123">
        <f t="shared" si="347"/>
        <v>249091430.1310041</v>
      </c>
    </row>
    <row r="2218" spans="1:129" s="69" customFormat="1">
      <c r="A2218" s="193" t="s">
        <v>3543</v>
      </c>
      <c r="B2218" s="185" t="s">
        <v>3553</v>
      </c>
      <c r="C2218" s="67" t="s">
        <v>3533</v>
      </c>
      <c r="D2218" s="188" t="s">
        <v>3561</v>
      </c>
      <c r="E2218" s="115" t="s">
        <v>2940</v>
      </c>
      <c r="F2218" s="123"/>
      <c r="G2218" s="123"/>
      <c r="H2218" s="123"/>
      <c r="I2218" s="123"/>
      <c r="J2218" s="123"/>
      <c r="K2218" s="123"/>
      <c r="L2218" s="123"/>
      <c r="M2218" s="123"/>
      <c r="N2218" s="123"/>
      <c r="O2218" s="123"/>
      <c r="P2218" s="123"/>
      <c r="Q2218" s="123"/>
      <c r="R2218" s="123"/>
      <c r="S2218" s="123"/>
      <c r="T2218" s="123"/>
      <c r="U2218" s="123"/>
      <c r="V2218" s="123"/>
      <c r="W2218" s="123"/>
      <c r="X2218" s="123"/>
      <c r="Y2218" s="123"/>
      <c r="Z2218" s="123"/>
      <c r="AA2218" s="123"/>
      <c r="AB2218" s="123"/>
      <c r="AC2218" s="123"/>
      <c r="AD2218" s="123"/>
      <c r="AE2218" s="123"/>
      <c r="AF2218" s="123"/>
      <c r="AG2218" s="123"/>
      <c r="AH2218" s="123"/>
      <c r="AI2218" s="123"/>
      <c r="AJ2218" s="123"/>
      <c r="AK2218" s="123"/>
      <c r="AL2218" s="123"/>
      <c r="AM2218" s="123"/>
      <c r="AN2218" s="123"/>
      <c r="AO2218" s="123"/>
      <c r="AP2218" s="123"/>
      <c r="AQ2218" s="123"/>
      <c r="AR2218" s="123"/>
      <c r="AS2218" s="123"/>
      <c r="AT2218" s="123"/>
      <c r="AU2218" s="123"/>
      <c r="AV2218" s="123"/>
      <c r="AW2218" s="123"/>
      <c r="AX2218" s="123"/>
      <c r="AY2218" s="123"/>
      <c r="AZ2218" s="123"/>
      <c r="BA2218" s="123"/>
      <c r="BB2218" s="123"/>
      <c r="BC2218" s="123"/>
      <c r="BD2218" s="131"/>
      <c r="BE2218" s="123"/>
      <c r="BF2218" s="123"/>
      <c r="BG2218" s="123"/>
      <c r="BH2218" s="123"/>
      <c r="BI2218" s="131"/>
      <c r="BJ2218" s="123"/>
      <c r="BK2218" s="123"/>
      <c r="BL2218" s="123"/>
      <c r="BM2218" s="123"/>
      <c r="BN2218" s="123"/>
      <c r="BO2218" s="123"/>
      <c r="BP2218" s="123"/>
      <c r="BQ2218" s="123"/>
      <c r="BR2218" s="123"/>
      <c r="BS2218" s="123"/>
      <c r="BT2218" s="123"/>
      <c r="BU2218" s="123"/>
      <c r="BV2218" s="123"/>
      <c r="BW2218" s="123"/>
      <c r="BX2218" s="123"/>
      <c r="BY2218" s="123"/>
      <c r="BZ2218" s="123"/>
      <c r="CA2218" s="123"/>
      <c r="CB2218" s="123"/>
      <c r="CC2218" s="123"/>
      <c r="CD2218" s="123"/>
      <c r="CE2218" s="123"/>
      <c r="CF2218" s="123"/>
      <c r="CG2218" s="123"/>
      <c r="CH2218" s="123"/>
      <c r="CI2218" s="123"/>
      <c r="CJ2218" s="123"/>
      <c r="CK2218" s="123"/>
      <c r="CL2218" s="123"/>
      <c r="CM2218" s="123"/>
      <c r="CN2218" s="123"/>
      <c r="CO2218" s="123"/>
      <c r="CP2218" s="123"/>
      <c r="CQ2218" s="123"/>
      <c r="CR2218" s="123">
        <f t="shared" si="346"/>
        <v>893261189.95632911</v>
      </c>
      <c r="CS2218" s="123">
        <f t="shared" si="347"/>
        <v>878578329.69432306</v>
      </c>
      <c r="CT2218" s="123">
        <f t="shared" si="347"/>
        <v>859647106.9868995</v>
      </c>
      <c r="CU2218" s="123">
        <f t="shared" si="347"/>
        <v>851058679.03930128</v>
      </c>
      <c r="CV2218" s="123">
        <f t="shared" si="347"/>
        <v>852567139.73798847</v>
      </c>
      <c r="CW2218" s="123">
        <f t="shared" si="347"/>
        <v>863312499.99999726</v>
      </c>
      <c r="CX2218" s="123">
        <f t="shared" si="347"/>
        <v>884659388.64628816</v>
      </c>
      <c r="CY2218" s="123">
        <f t="shared" si="347"/>
        <v>900396561.13537109</v>
      </c>
      <c r="CZ2218" s="123">
        <f t="shared" si="347"/>
        <v>897420851.52838421</v>
      </c>
      <c r="DA2218" s="123">
        <f t="shared" si="347"/>
        <v>881142467.24890828</v>
      </c>
      <c r="DB2218" s="123">
        <f t="shared" si="347"/>
        <v>922292849.34497809</v>
      </c>
      <c r="DC2218" s="123">
        <f t="shared" si="347"/>
        <v>926573417.03056765</v>
      </c>
      <c r="DD2218" s="123">
        <f t="shared" si="347"/>
        <v>905180676.85589516</v>
      </c>
      <c r="DE2218" s="123">
        <f t="shared" si="347"/>
        <v>925244541.48471618</v>
      </c>
      <c r="DF2218" s="123">
        <f t="shared" si="347"/>
        <v>928930949.78165936</v>
      </c>
      <c r="DG2218" s="123">
        <f t="shared" si="347"/>
        <v>928368722.70742083</v>
      </c>
      <c r="DH2218" s="123">
        <f t="shared" si="347"/>
        <v>923577510.91703057</v>
      </c>
      <c r="DI2218" s="123">
        <f t="shared" si="347"/>
        <v>935277292.57641923</v>
      </c>
      <c r="DJ2218" s="123">
        <f t="shared" si="347"/>
        <v>896135917.03056765</v>
      </c>
      <c r="DK2218" s="123">
        <f t="shared" si="347"/>
        <v>791757368.99563313</v>
      </c>
      <c r="DL2218" s="123">
        <f t="shared" si="347"/>
        <v>830357805.67685592</v>
      </c>
      <c r="DM2218" s="123">
        <f t="shared" si="347"/>
        <v>799524017.46724892</v>
      </c>
      <c r="DN2218" s="123">
        <f t="shared" si="347"/>
        <v>751937772.9257642</v>
      </c>
      <c r="DO2218" s="123">
        <f t="shared" si="347"/>
        <v>755604257.6419214</v>
      </c>
      <c r="DP2218" s="123">
        <f t="shared" si="347"/>
        <v>733859170.30567682</v>
      </c>
      <c r="DQ2218" s="123">
        <f t="shared" si="347"/>
        <v>664154475.98253274</v>
      </c>
      <c r="DR2218" s="123">
        <f t="shared" si="347"/>
        <v>611757096.06986892</v>
      </c>
      <c r="DS2218" s="123">
        <f t="shared" si="347"/>
        <v>594717794.75982535</v>
      </c>
      <c r="DT2218" s="123">
        <f t="shared" si="347"/>
        <v>562566593.88646293</v>
      </c>
      <c r="DU2218" s="123">
        <f t="shared" si="347"/>
        <v>474072325.32750815</v>
      </c>
      <c r="DV2218" s="123">
        <f t="shared" si="347"/>
        <v>387500818.77729255</v>
      </c>
      <c r="DW2218" s="123">
        <f t="shared" si="347"/>
        <v>434781932.31441045</v>
      </c>
      <c r="DX2218" s="123">
        <f t="shared" si="347"/>
        <v>414008733.62445146</v>
      </c>
    </row>
    <row r="2219" spans="1:129" s="69" customFormat="1">
      <c r="A2219" s="193" t="s">
        <v>3543</v>
      </c>
      <c r="B2219" s="185" t="s">
        <v>3553</v>
      </c>
      <c r="C2219" s="67" t="s">
        <v>3533</v>
      </c>
      <c r="D2219" s="188" t="s">
        <v>3561</v>
      </c>
      <c r="E2219" s="115" t="s">
        <v>2941</v>
      </c>
      <c r="F2219" s="123"/>
      <c r="G2219" s="123"/>
      <c r="H2219" s="123"/>
      <c r="I2219" s="123"/>
      <c r="J2219" s="123"/>
      <c r="K2219" s="123"/>
      <c r="L2219" s="123"/>
      <c r="M2219" s="123"/>
      <c r="N2219" s="123"/>
      <c r="O2219" s="123"/>
      <c r="P2219" s="123"/>
      <c r="Q2219" s="123"/>
      <c r="R2219" s="123"/>
      <c r="S2219" s="123"/>
      <c r="T2219" s="123"/>
      <c r="U2219" s="123"/>
      <c r="V2219" s="123"/>
      <c r="W2219" s="123"/>
      <c r="X2219" s="123"/>
      <c r="Y2219" s="123"/>
      <c r="Z2219" s="123"/>
      <c r="AA2219" s="123"/>
      <c r="AB2219" s="123"/>
      <c r="AC2219" s="123"/>
      <c r="AD2219" s="123"/>
      <c r="AE2219" s="123"/>
      <c r="AF2219" s="123"/>
      <c r="AG2219" s="123"/>
      <c r="AH2219" s="123"/>
      <c r="AI2219" s="123"/>
      <c r="AJ2219" s="123"/>
      <c r="AK2219" s="123"/>
      <c r="AL2219" s="123"/>
      <c r="AM2219" s="123"/>
      <c r="AN2219" s="123"/>
      <c r="AO2219" s="123"/>
      <c r="AP2219" s="123"/>
      <c r="AQ2219" s="123"/>
      <c r="AR2219" s="123"/>
      <c r="AS2219" s="123"/>
      <c r="AT2219" s="123"/>
      <c r="AU2219" s="123"/>
      <c r="AV2219" s="123"/>
      <c r="AW2219" s="123"/>
      <c r="AX2219" s="123"/>
      <c r="AY2219" s="123"/>
      <c r="AZ2219" s="123"/>
      <c r="BA2219" s="123"/>
      <c r="BB2219" s="123"/>
      <c r="BC2219" s="123"/>
      <c r="BD2219" s="131"/>
      <c r="BE2219" s="123"/>
      <c r="BF2219" s="123"/>
      <c r="BG2219" s="123"/>
      <c r="BH2219" s="123"/>
      <c r="BI2219" s="131"/>
      <c r="BJ2219" s="123"/>
      <c r="BK2219" s="123"/>
      <c r="BL2219" s="123"/>
      <c r="BM2219" s="123"/>
      <c r="BN2219" s="123"/>
      <c r="BO2219" s="123"/>
      <c r="BP2219" s="123"/>
      <c r="BQ2219" s="123"/>
      <c r="BR2219" s="123"/>
      <c r="BS2219" s="123"/>
      <c r="BT2219" s="123"/>
      <c r="BU2219" s="123"/>
      <c r="BV2219" s="123"/>
      <c r="BW2219" s="123"/>
      <c r="BX2219" s="123"/>
      <c r="BY2219" s="123"/>
      <c r="BZ2219" s="123"/>
      <c r="CA2219" s="123"/>
      <c r="CB2219" s="123"/>
      <c r="CC2219" s="123"/>
      <c r="CD2219" s="123"/>
      <c r="CE2219" s="123"/>
      <c r="CF2219" s="123"/>
      <c r="CG2219" s="123"/>
      <c r="CH2219" s="123"/>
      <c r="CI2219" s="123"/>
      <c r="CJ2219" s="123"/>
      <c r="CK2219" s="123"/>
      <c r="CL2219" s="123"/>
      <c r="CM2219" s="123"/>
      <c r="CN2219" s="123"/>
      <c r="CO2219" s="123"/>
      <c r="CP2219" s="123"/>
      <c r="CQ2219" s="123"/>
      <c r="CR2219" s="123">
        <f t="shared" si="346"/>
        <v>448903930.13100433</v>
      </c>
      <c r="CS2219" s="123">
        <f t="shared" si="347"/>
        <v>465768013.10043669</v>
      </c>
      <c r="CT2219" s="123">
        <f t="shared" si="347"/>
        <v>476124181.22270739</v>
      </c>
      <c r="CU2219" s="123">
        <f t="shared" si="347"/>
        <v>496228438.86462879</v>
      </c>
      <c r="CV2219" s="123">
        <f t="shared" si="347"/>
        <v>507929039.30131</v>
      </c>
      <c r="CW2219" s="123">
        <f t="shared" si="347"/>
        <v>532655840.61135095</v>
      </c>
      <c r="CX2219" s="123">
        <f t="shared" si="347"/>
        <v>559948962.88209593</v>
      </c>
      <c r="CY2219" s="123">
        <f t="shared" si="347"/>
        <v>570796397.37990999</v>
      </c>
      <c r="CZ2219" s="123">
        <f t="shared" si="347"/>
        <v>571912117.90393007</v>
      </c>
      <c r="DA2219" s="123">
        <f t="shared" si="347"/>
        <v>586593886.4628793</v>
      </c>
      <c r="DB2219" s="123">
        <f t="shared" si="347"/>
        <v>605873362.44541204</v>
      </c>
      <c r="DC2219" s="123">
        <f t="shared" si="347"/>
        <v>597268013.10043669</v>
      </c>
      <c r="DD2219" s="123">
        <f t="shared" si="347"/>
        <v>612600709.60698414</v>
      </c>
      <c r="DE2219" s="123">
        <f t="shared" si="347"/>
        <v>614240174.67248905</v>
      </c>
      <c r="DF2219" s="123">
        <f t="shared" si="347"/>
        <v>621615447.59825325</v>
      </c>
      <c r="DG2219" s="123">
        <f t="shared" si="347"/>
        <v>622861080.78602612</v>
      </c>
      <c r="DH2219" s="123">
        <f t="shared" si="347"/>
        <v>616657478.16593885</v>
      </c>
      <c r="DI2219" s="123">
        <f t="shared" si="347"/>
        <v>641004366.81222701</v>
      </c>
      <c r="DJ2219" s="123">
        <f t="shared" si="347"/>
        <v>651572325.32751083</v>
      </c>
      <c r="DK2219" s="123">
        <f t="shared" si="347"/>
        <v>630558951.96506274</v>
      </c>
      <c r="DL2219" s="123">
        <f t="shared" si="347"/>
        <v>668004366.81222427</v>
      </c>
      <c r="DM2219" s="123">
        <f t="shared" si="347"/>
        <v>651034934.49781656</v>
      </c>
      <c r="DN2219" s="123">
        <f t="shared" si="347"/>
        <v>661546124.45414841</v>
      </c>
      <c r="DO2219" s="123">
        <f t="shared" si="347"/>
        <v>669508187.77292573</v>
      </c>
      <c r="DP2219" s="123">
        <f t="shared" si="347"/>
        <v>657562500</v>
      </c>
      <c r="DQ2219" s="123">
        <f t="shared" si="347"/>
        <v>678823417.03056765</v>
      </c>
      <c r="DR2219" s="123">
        <f t="shared" si="347"/>
        <v>697772379.9126637</v>
      </c>
      <c r="DS2219" s="123">
        <f t="shared" si="347"/>
        <v>696400109.17030287</v>
      </c>
      <c r="DT2219" s="123">
        <f t="shared" si="347"/>
        <v>743555676.85589516</v>
      </c>
      <c r="DU2219" s="123">
        <f t="shared" si="347"/>
        <v>764933951.96506548</v>
      </c>
      <c r="DV2219" s="123">
        <f t="shared" si="347"/>
        <v>752525109.17030287</v>
      </c>
      <c r="DW2219" s="123">
        <f t="shared" si="347"/>
        <v>763718886.46288204</v>
      </c>
      <c r="DX2219" s="123">
        <f t="shared" si="347"/>
        <v>767312500</v>
      </c>
    </row>
    <row r="2220" spans="1:129" s="69" customFormat="1">
      <c r="A2220" s="193" t="s">
        <v>3543</v>
      </c>
      <c r="B2220" s="185" t="s">
        <v>3553</v>
      </c>
      <c r="C2220" s="67" t="s">
        <v>3533</v>
      </c>
      <c r="D2220" s="188" t="s">
        <v>3561</v>
      </c>
      <c r="E2220" s="115" t="s">
        <v>2942</v>
      </c>
      <c r="F2220" s="123"/>
      <c r="G2220" s="123"/>
      <c r="H2220" s="123"/>
      <c r="I2220" s="123"/>
      <c r="J2220" s="123"/>
      <c r="K2220" s="123"/>
      <c r="L2220" s="123"/>
      <c r="M2220" s="123"/>
      <c r="N2220" s="123"/>
      <c r="O2220" s="123"/>
      <c r="P2220" s="123"/>
      <c r="Q2220" s="123"/>
      <c r="R2220" s="123"/>
      <c r="S2220" s="123"/>
      <c r="T2220" s="123"/>
      <c r="U2220" s="123"/>
      <c r="V2220" s="123"/>
      <c r="W2220" s="123"/>
      <c r="X2220" s="123"/>
      <c r="Y2220" s="123"/>
      <c r="Z2220" s="123"/>
      <c r="AA2220" s="123"/>
      <c r="AB2220" s="123"/>
      <c r="AC2220" s="123"/>
      <c r="AD2220" s="123"/>
      <c r="AE2220" s="123"/>
      <c r="AF2220" s="123"/>
      <c r="AG2220" s="123"/>
      <c r="AH2220" s="123"/>
      <c r="AI2220" s="123"/>
      <c r="AJ2220" s="123"/>
      <c r="AK2220" s="123"/>
      <c r="AL2220" s="123"/>
      <c r="AM2220" s="123"/>
      <c r="AN2220" s="123"/>
      <c r="AO2220" s="123"/>
      <c r="AP2220" s="123"/>
      <c r="AQ2220" s="123"/>
      <c r="AR2220" s="123"/>
      <c r="AS2220" s="123"/>
      <c r="AT2220" s="123"/>
      <c r="AU2220" s="123"/>
      <c r="AV2220" s="123"/>
      <c r="AW2220" s="123"/>
      <c r="AX2220" s="123"/>
      <c r="AY2220" s="123"/>
      <c r="AZ2220" s="123"/>
      <c r="BA2220" s="123"/>
      <c r="BB2220" s="123"/>
      <c r="BC2220" s="123"/>
      <c r="BD2220" s="131"/>
      <c r="BE2220" s="123"/>
      <c r="BF2220" s="123"/>
      <c r="BG2220" s="123"/>
      <c r="BH2220" s="123"/>
      <c r="BI2220" s="131"/>
      <c r="BJ2220" s="123"/>
      <c r="BK2220" s="123"/>
      <c r="BL2220" s="123"/>
      <c r="BM2220" s="123"/>
      <c r="BN2220" s="123"/>
      <c r="BO2220" s="123"/>
      <c r="BP2220" s="123"/>
      <c r="BQ2220" s="123"/>
      <c r="BR2220" s="123"/>
      <c r="BS2220" s="123"/>
      <c r="BT2220" s="123"/>
      <c r="BU2220" s="123"/>
      <c r="BV2220" s="123"/>
      <c r="BW2220" s="123"/>
      <c r="BX2220" s="123"/>
      <c r="BY2220" s="123"/>
      <c r="BZ2220" s="123"/>
      <c r="CA2220" s="123"/>
      <c r="CB2220" s="123"/>
      <c r="CC2220" s="123"/>
      <c r="CD2220" s="123"/>
      <c r="CE2220" s="123"/>
      <c r="CF2220" s="123"/>
      <c r="CG2220" s="123"/>
      <c r="CH2220" s="123"/>
      <c r="CI2220" s="123"/>
      <c r="CJ2220" s="123"/>
      <c r="CK2220" s="123"/>
      <c r="CL2220" s="123"/>
      <c r="CM2220" s="123"/>
      <c r="CN2220" s="123"/>
      <c r="CO2220" s="123"/>
      <c r="CP2220" s="123"/>
      <c r="CQ2220" s="123"/>
      <c r="CR2220" s="123">
        <f t="shared" si="346"/>
        <v>1007012554.5851527</v>
      </c>
      <c r="CS2220" s="123">
        <f t="shared" si="347"/>
        <v>1004224617.9039301</v>
      </c>
      <c r="CT2220" s="123">
        <f t="shared" si="347"/>
        <v>1020143831.8777292</v>
      </c>
      <c r="CU2220" s="123">
        <f t="shared" si="347"/>
        <v>1027527565.5021833</v>
      </c>
      <c r="CV2220" s="123">
        <f t="shared" si="347"/>
        <v>1039287117.9039301</v>
      </c>
      <c r="CW2220" s="123">
        <f t="shared" si="347"/>
        <v>1033300491.2663755</v>
      </c>
      <c r="CX2220" s="123">
        <f t="shared" si="347"/>
        <v>1061596342.794757</v>
      </c>
      <c r="CY2220" s="123">
        <f t="shared" si="347"/>
        <v>1095999181.2227073</v>
      </c>
      <c r="CZ2220" s="123">
        <f t="shared" si="347"/>
        <v>1129482259.8253274</v>
      </c>
      <c r="DA2220" s="123">
        <f t="shared" si="347"/>
        <v>1134664028.3842793</v>
      </c>
      <c r="DB2220" s="123">
        <f t="shared" si="347"/>
        <v>1130997270.742358</v>
      </c>
      <c r="DC2220" s="123">
        <f t="shared" si="347"/>
        <v>1146108351.5283844</v>
      </c>
      <c r="DD2220" s="123">
        <f t="shared" si="347"/>
        <v>1114814410.4803493</v>
      </c>
      <c r="DE2220" s="123">
        <f t="shared" si="347"/>
        <v>1138635644.1048009</v>
      </c>
      <c r="DF2220" s="123">
        <f t="shared" si="347"/>
        <v>1150972434.4978163</v>
      </c>
      <c r="DG2220" s="123">
        <f t="shared" si="347"/>
        <v>1153086790.393013</v>
      </c>
      <c r="DH2220" s="123">
        <f t="shared" si="347"/>
        <v>1132411844.9781659</v>
      </c>
      <c r="DI2220" s="123">
        <f t="shared" si="347"/>
        <v>1112554312.2270741</v>
      </c>
      <c r="DJ2220" s="123">
        <f t="shared" si="347"/>
        <v>1072104530.5676856</v>
      </c>
      <c r="DK2220" s="123">
        <f t="shared" si="347"/>
        <v>1020353711.790393</v>
      </c>
      <c r="DL2220" s="123">
        <f t="shared" si="347"/>
        <v>1036337336.2445414</v>
      </c>
      <c r="DM2220" s="123">
        <f t="shared" si="347"/>
        <v>986381550.21834052</v>
      </c>
      <c r="DN2220" s="123">
        <f t="shared" si="347"/>
        <v>962080240.17467248</v>
      </c>
      <c r="DO2220" s="123">
        <f t="shared" si="347"/>
        <v>970006823.14410472</v>
      </c>
      <c r="DP2220" s="123">
        <f t="shared" si="347"/>
        <v>957094705.24017465</v>
      </c>
      <c r="DQ2220" s="123">
        <f t="shared" si="347"/>
        <v>983121451.96506548</v>
      </c>
      <c r="DR2220" s="123">
        <f t="shared" si="347"/>
        <v>985215884.27947319</v>
      </c>
      <c r="DS2220" s="123">
        <f t="shared" si="347"/>
        <v>982778657.20524013</v>
      </c>
      <c r="DT2220" s="123">
        <f t="shared" si="347"/>
        <v>991725436.68122268</v>
      </c>
      <c r="DU2220" s="123">
        <f t="shared" si="347"/>
        <v>980191866.81222701</v>
      </c>
      <c r="DV2220" s="123">
        <f t="shared" si="347"/>
        <v>856697598.25327229</v>
      </c>
      <c r="DW2220" s="123">
        <f t="shared" si="347"/>
        <v>915989628.82096064</v>
      </c>
      <c r="DX2220" s="123">
        <f t="shared" si="347"/>
        <v>939562772.92576146</v>
      </c>
    </row>
    <row r="2221" spans="1:129" s="69" customFormat="1">
      <c r="A2221" s="193" t="s">
        <v>3543</v>
      </c>
      <c r="B2221" s="185" t="s">
        <v>3553</v>
      </c>
      <c r="C2221" s="67" t="s">
        <v>3533</v>
      </c>
      <c r="D2221" s="188" t="s">
        <v>3561</v>
      </c>
      <c r="E2221" s="115" t="s">
        <v>2943</v>
      </c>
      <c r="F2221" s="123"/>
      <c r="G2221" s="123"/>
      <c r="H2221" s="123"/>
      <c r="I2221" s="123"/>
      <c r="J2221" s="123"/>
      <c r="K2221" s="123"/>
      <c r="L2221" s="123"/>
      <c r="M2221" s="123"/>
      <c r="N2221" s="123"/>
      <c r="O2221" s="123"/>
      <c r="P2221" s="123"/>
      <c r="Q2221" s="123"/>
      <c r="R2221" s="123"/>
      <c r="S2221" s="123"/>
      <c r="T2221" s="123"/>
      <c r="U2221" s="123"/>
      <c r="V2221" s="123"/>
      <c r="W2221" s="123"/>
      <c r="X2221" s="123"/>
      <c r="Y2221" s="123"/>
      <c r="Z2221" s="123"/>
      <c r="AA2221" s="123"/>
      <c r="AB2221" s="123"/>
      <c r="AC2221" s="123"/>
      <c r="AD2221" s="123"/>
      <c r="AE2221" s="123"/>
      <c r="AF2221" s="123"/>
      <c r="AG2221" s="123"/>
      <c r="AH2221" s="123"/>
      <c r="AI2221" s="123"/>
      <c r="AJ2221" s="123"/>
      <c r="AK2221" s="123"/>
      <c r="AL2221" s="123"/>
      <c r="AM2221" s="123"/>
      <c r="AN2221" s="123"/>
      <c r="AO2221" s="123"/>
      <c r="AP2221" s="123"/>
      <c r="AQ2221" s="123"/>
      <c r="AR2221" s="123"/>
      <c r="AS2221" s="123"/>
      <c r="AT2221" s="123"/>
      <c r="AU2221" s="123"/>
      <c r="AV2221" s="123"/>
      <c r="AW2221" s="123"/>
      <c r="AX2221" s="123"/>
      <c r="AY2221" s="123"/>
      <c r="AZ2221" s="123"/>
      <c r="BA2221" s="123"/>
      <c r="BB2221" s="123"/>
      <c r="BC2221" s="123"/>
      <c r="BD2221" s="131"/>
      <c r="BE2221" s="123"/>
      <c r="BF2221" s="123"/>
      <c r="BG2221" s="123"/>
      <c r="BH2221" s="123"/>
      <c r="BI2221" s="131"/>
      <c r="BJ2221" s="123"/>
      <c r="BK2221" s="123"/>
      <c r="BL2221" s="123"/>
      <c r="BM2221" s="123"/>
      <c r="BN2221" s="123"/>
      <c r="BO2221" s="123"/>
      <c r="BP2221" s="123"/>
      <c r="BQ2221" s="123"/>
      <c r="BR2221" s="123"/>
      <c r="BS2221" s="123"/>
      <c r="BT2221" s="123"/>
      <c r="BU2221" s="123"/>
      <c r="BV2221" s="123"/>
      <c r="BW2221" s="123"/>
      <c r="BX2221" s="123"/>
      <c r="BY2221" s="123"/>
      <c r="BZ2221" s="123"/>
      <c r="CA2221" s="123"/>
      <c r="CB2221" s="123"/>
      <c r="CC2221" s="123"/>
      <c r="CD2221" s="123"/>
      <c r="CE2221" s="123"/>
      <c r="CF2221" s="123"/>
      <c r="CG2221" s="123"/>
      <c r="CH2221" s="123"/>
      <c r="CI2221" s="123"/>
      <c r="CJ2221" s="123"/>
      <c r="CK2221" s="123"/>
      <c r="CL2221" s="123"/>
      <c r="CM2221" s="123"/>
      <c r="CN2221" s="123"/>
      <c r="CO2221" s="123"/>
      <c r="CP2221" s="123"/>
      <c r="CQ2221" s="123"/>
      <c r="CR2221" s="123">
        <f t="shared" si="346"/>
        <v>2263598799.1266322</v>
      </c>
      <c r="CS2221" s="123">
        <f t="shared" si="347"/>
        <v>2251936681.2227068</v>
      </c>
      <c r="CT2221" s="123">
        <f t="shared" si="347"/>
        <v>2220090065.5021834</v>
      </c>
      <c r="CU2221" s="123">
        <f t="shared" si="347"/>
        <v>2225270196.5065498</v>
      </c>
      <c r="CV2221" s="123">
        <f t="shared" si="347"/>
        <v>2229130185.5895171</v>
      </c>
      <c r="CW2221" s="123">
        <f t="shared" si="347"/>
        <v>2320840611.3537092</v>
      </c>
      <c r="CX2221" s="123">
        <f t="shared" si="347"/>
        <v>2341877456.3318744</v>
      </c>
      <c r="CY2221" s="123">
        <f t="shared" si="347"/>
        <v>2353156386.462882</v>
      </c>
      <c r="CZ2221" s="123">
        <f t="shared" si="347"/>
        <v>2356493995.6331878</v>
      </c>
      <c r="DA2221" s="123">
        <f t="shared" si="347"/>
        <v>2311047762.0087328</v>
      </c>
      <c r="DB2221" s="123">
        <f t="shared" si="347"/>
        <v>2427937227.0742292</v>
      </c>
      <c r="DC2221" s="123">
        <f t="shared" si="347"/>
        <v>2492597980.3493423</v>
      </c>
      <c r="DD2221" s="123">
        <f t="shared" si="347"/>
        <v>2551799945.4148469</v>
      </c>
      <c r="DE2221" s="123">
        <f t="shared" si="347"/>
        <v>2748664847.161572</v>
      </c>
      <c r="DF2221" s="123">
        <f t="shared" si="347"/>
        <v>2926379912.6637554</v>
      </c>
      <c r="DG2221" s="123">
        <f t="shared" si="347"/>
        <v>3118659934.4978137</v>
      </c>
      <c r="DH2221" s="123">
        <f t="shared" ref="CS2221:DX2223" si="348">DH2203*1000000/3.664</f>
        <v>3293516102.6200871</v>
      </c>
      <c r="DI2221" s="123">
        <f t="shared" si="348"/>
        <v>3479500545.8515282</v>
      </c>
      <c r="DJ2221" s="123">
        <f t="shared" si="348"/>
        <v>3522056768.5589514</v>
      </c>
      <c r="DK2221" s="123">
        <f t="shared" si="348"/>
        <v>3515728165.9388638</v>
      </c>
      <c r="DL2221" s="123">
        <f t="shared" si="348"/>
        <v>3769849890.8296943</v>
      </c>
      <c r="DM2221" s="123">
        <f t="shared" si="348"/>
        <v>3981990720.5240173</v>
      </c>
      <c r="DN2221" s="123">
        <f t="shared" si="348"/>
        <v>4014106986.8995638</v>
      </c>
      <c r="DO2221" s="123">
        <f t="shared" si="348"/>
        <v>4108819868.9956326</v>
      </c>
      <c r="DP2221" s="123">
        <f t="shared" si="348"/>
        <v>4114784934.497817</v>
      </c>
      <c r="DQ2221" s="123">
        <f t="shared" si="348"/>
        <v>3981912936.6812224</v>
      </c>
      <c r="DR2221" s="123">
        <f t="shared" si="348"/>
        <v>3918137554.5851526</v>
      </c>
      <c r="DS2221" s="123">
        <f t="shared" si="348"/>
        <v>3982065502.1834054</v>
      </c>
      <c r="DT2221" s="123">
        <f t="shared" si="348"/>
        <v>4083543668.1222701</v>
      </c>
      <c r="DU2221" s="123">
        <f t="shared" si="348"/>
        <v>4023798307.8602576</v>
      </c>
      <c r="DV2221" s="123">
        <f t="shared" si="348"/>
        <v>3879792303.4934492</v>
      </c>
      <c r="DW2221" s="123">
        <f t="shared" si="348"/>
        <v>4114665665.9388638</v>
      </c>
      <c r="DX2221" s="123">
        <f t="shared" si="348"/>
        <v>4142065775.1091676</v>
      </c>
    </row>
    <row r="2222" spans="1:129" s="69" customFormat="1">
      <c r="A2222" s="193" t="s">
        <v>3543</v>
      </c>
      <c r="B2222" s="185" t="s">
        <v>3553</v>
      </c>
      <c r="C2222" s="67" t="s">
        <v>3533</v>
      </c>
      <c r="D2222" s="188" t="s">
        <v>3561</v>
      </c>
      <c r="E2222" s="115" t="s">
        <v>2944</v>
      </c>
      <c r="F2222" s="123"/>
      <c r="G2222" s="123"/>
      <c r="H2222" s="123"/>
      <c r="I2222" s="123"/>
      <c r="J2222" s="123"/>
      <c r="K2222" s="123"/>
      <c r="L2222" s="123"/>
      <c r="M2222" s="123"/>
      <c r="N2222" s="123"/>
      <c r="O2222" s="123"/>
      <c r="P2222" s="123"/>
      <c r="Q2222" s="123"/>
      <c r="R2222" s="123"/>
      <c r="S2222" s="123"/>
      <c r="T2222" s="123"/>
      <c r="U2222" s="123"/>
      <c r="V2222" s="123"/>
      <c r="W2222" s="123"/>
      <c r="X2222" s="123"/>
      <c r="Y2222" s="123"/>
      <c r="Z2222" s="123"/>
      <c r="AA2222" s="123"/>
      <c r="AB2222" s="123"/>
      <c r="AC2222" s="123"/>
      <c r="AD2222" s="123"/>
      <c r="AE2222" s="123"/>
      <c r="AF2222" s="123"/>
      <c r="AG2222" s="123"/>
      <c r="AH2222" s="123"/>
      <c r="AI2222" s="123"/>
      <c r="AJ2222" s="123"/>
      <c r="AK2222" s="123"/>
      <c r="AL2222" s="123"/>
      <c r="AM2222" s="123"/>
      <c r="AN2222" s="123"/>
      <c r="AO2222" s="123"/>
      <c r="AP2222" s="123"/>
      <c r="AQ2222" s="123"/>
      <c r="AR2222" s="123"/>
      <c r="AS2222" s="123"/>
      <c r="AT2222" s="123"/>
      <c r="AU2222" s="123"/>
      <c r="AV2222" s="123"/>
      <c r="AW2222" s="123"/>
      <c r="AX2222" s="123"/>
      <c r="AY2222" s="123"/>
      <c r="AZ2222" s="123"/>
      <c r="BA2222" s="123"/>
      <c r="BB2222" s="123"/>
      <c r="BC2222" s="123"/>
      <c r="BD2222" s="131"/>
      <c r="BE2222" s="123"/>
      <c r="BF2222" s="123"/>
      <c r="BG2222" s="123"/>
      <c r="BH2222" s="123"/>
      <c r="BI2222" s="131"/>
      <c r="BJ2222" s="123"/>
      <c r="BK2222" s="123"/>
      <c r="BL2222" s="123"/>
      <c r="BM2222" s="123"/>
      <c r="BN2222" s="123"/>
      <c r="BO2222" s="123"/>
      <c r="BP2222" s="123"/>
      <c r="BQ2222" s="123"/>
      <c r="BR2222" s="123"/>
      <c r="BS2222" s="123"/>
      <c r="BT2222" s="123"/>
      <c r="BU2222" s="123"/>
      <c r="BV2222" s="123"/>
      <c r="BW2222" s="123"/>
      <c r="BX2222" s="123"/>
      <c r="BY2222" s="123"/>
      <c r="BZ2222" s="123"/>
      <c r="CA2222" s="123"/>
      <c r="CB2222" s="123"/>
      <c r="CC2222" s="123"/>
      <c r="CD2222" s="123"/>
      <c r="CE2222" s="123"/>
      <c r="CF2222" s="123"/>
      <c r="CG2222" s="123"/>
      <c r="CH2222" s="123"/>
      <c r="CI2222" s="123"/>
      <c r="CJ2222" s="123"/>
      <c r="CK2222" s="123"/>
      <c r="CL2222" s="123"/>
      <c r="CM2222" s="123"/>
      <c r="CN2222" s="123"/>
      <c r="CO2222" s="123"/>
      <c r="CP2222" s="123"/>
      <c r="CQ2222" s="123"/>
      <c r="CR2222" s="123">
        <f t="shared" si="346"/>
        <v>999215338.42794752</v>
      </c>
      <c r="CS2222" s="123">
        <f t="shared" si="348"/>
        <v>1032817685.5895196</v>
      </c>
      <c r="CT2222" s="123">
        <f t="shared" si="348"/>
        <v>1027799126.6375545</v>
      </c>
      <c r="CU2222" s="123">
        <f t="shared" si="348"/>
        <v>1046294486.8995633</v>
      </c>
      <c r="CV2222" s="123">
        <f t="shared" si="348"/>
        <v>1052987718.3406113</v>
      </c>
      <c r="CW2222" s="123">
        <f t="shared" si="348"/>
        <v>1083376637.5545824</v>
      </c>
      <c r="CX2222" s="123">
        <f t="shared" si="348"/>
        <v>1129001364.628818</v>
      </c>
      <c r="CY2222" s="123">
        <f t="shared" si="348"/>
        <v>1146584061.1353657</v>
      </c>
      <c r="CZ2222" s="123">
        <f t="shared" si="348"/>
        <v>1162104530.5676854</v>
      </c>
      <c r="DA2222" s="123">
        <f t="shared" si="348"/>
        <v>1201796397.37991</v>
      </c>
      <c r="DB2222" s="123">
        <f t="shared" si="348"/>
        <v>1241614355.8951938</v>
      </c>
      <c r="DC2222" s="123">
        <f t="shared" si="348"/>
        <v>1257511462.8820953</v>
      </c>
      <c r="DD2222" s="123">
        <f t="shared" si="348"/>
        <v>1300778657.2052369</v>
      </c>
      <c r="DE2222" s="123">
        <f t="shared" si="348"/>
        <v>1349611353.7117906</v>
      </c>
      <c r="DF2222" s="123">
        <f t="shared" si="348"/>
        <v>1386852893.0130975</v>
      </c>
      <c r="DG2222" s="123">
        <f t="shared" si="348"/>
        <v>1418682314.4104748</v>
      </c>
      <c r="DH2222" s="123">
        <f t="shared" si="348"/>
        <v>1458164574.2358079</v>
      </c>
      <c r="DI2222" s="123">
        <f t="shared" si="348"/>
        <v>1516276200.8733623</v>
      </c>
      <c r="DJ2222" s="123">
        <f t="shared" si="348"/>
        <v>1558890829.6943228</v>
      </c>
      <c r="DK2222" s="123">
        <f t="shared" si="348"/>
        <v>1515011189.9563262</v>
      </c>
      <c r="DL2222" s="123">
        <f t="shared" si="348"/>
        <v>1643929585.1528356</v>
      </c>
      <c r="DM2222" s="123">
        <f t="shared" si="348"/>
        <v>1668151746.7248907</v>
      </c>
      <c r="DN2222" s="123">
        <f t="shared" si="348"/>
        <v>1698884279.4759824</v>
      </c>
      <c r="DO2222" s="123">
        <f t="shared" si="348"/>
        <v>1722171943.231441</v>
      </c>
      <c r="DP2222" s="123">
        <f t="shared" si="348"/>
        <v>1719896834.0611327</v>
      </c>
      <c r="DQ2222" s="123">
        <f t="shared" si="348"/>
        <v>1749493722.707423</v>
      </c>
      <c r="DR2222" s="123">
        <f t="shared" si="348"/>
        <v>1799991266.3755457</v>
      </c>
      <c r="DS2222" s="123">
        <f t="shared" si="348"/>
        <v>1840636462.8820932</v>
      </c>
      <c r="DT2222" s="123">
        <f t="shared" si="348"/>
        <v>1919404475.9825325</v>
      </c>
      <c r="DU2222" s="123">
        <f t="shared" si="348"/>
        <v>1956339792.5764134</v>
      </c>
      <c r="DV2222" s="123">
        <f t="shared" si="348"/>
        <v>1944954694.3231411</v>
      </c>
      <c r="DW2222" s="123">
        <f t="shared" si="348"/>
        <v>2047836517.4672492</v>
      </c>
      <c r="DX2222" s="123">
        <f t="shared" si="348"/>
        <v>2021620906.1135368</v>
      </c>
    </row>
    <row r="2223" spans="1:129" s="69" customFormat="1">
      <c r="A2223" s="193" t="s">
        <v>3543</v>
      </c>
      <c r="B2223" s="185" t="s">
        <v>3553</v>
      </c>
      <c r="C2223" s="67" t="s">
        <v>3533</v>
      </c>
      <c r="D2223" s="188" t="s">
        <v>3561</v>
      </c>
      <c r="E2223" s="115" t="s">
        <v>2945</v>
      </c>
      <c r="F2223" s="123"/>
      <c r="G2223" s="123"/>
      <c r="H2223" s="123"/>
      <c r="I2223" s="123"/>
      <c r="J2223" s="123"/>
      <c r="K2223" s="123"/>
      <c r="L2223" s="123"/>
      <c r="M2223" s="123"/>
      <c r="N2223" s="123"/>
      <c r="O2223" s="123"/>
      <c r="P2223" s="123"/>
      <c r="Q2223" s="123"/>
      <c r="R2223" s="123"/>
      <c r="S2223" s="123"/>
      <c r="T2223" s="123"/>
      <c r="U2223" s="123"/>
      <c r="V2223" s="123"/>
      <c r="W2223" s="123"/>
      <c r="X2223" s="123"/>
      <c r="Y2223" s="123"/>
      <c r="Z2223" s="123"/>
      <c r="AA2223" s="123"/>
      <c r="AB2223" s="123"/>
      <c r="AC2223" s="123"/>
      <c r="AD2223" s="123"/>
      <c r="AE2223" s="123"/>
      <c r="AF2223" s="123"/>
      <c r="AG2223" s="123"/>
      <c r="AH2223" s="123"/>
      <c r="AI2223" s="123"/>
      <c r="AJ2223" s="123"/>
      <c r="AK2223" s="123"/>
      <c r="AL2223" s="123"/>
      <c r="AM2223" s="123"/>
      <c r="AN2223" s="123"/>
      <c r="AO2223" s="123"/>
      <c r="AP2223" s="123"/>
      <c r="AQ2223" s="123"/>
      <c r="AR2223" s="123"/>
      <c r="AS2223" s="123"/>
      <c r="AT2223" s="123"/>
      <c r="AU2223" s="123"/>
      <c r="AV2223" s="123"/>
      <c r="AW2223" s="123"/>
      <c r="AX2223" s="123"/>
      <c r="AY2223" s="123"/>
      <c r="AZ2223" s="123"/>
      <c r="BA2223" s="123"/>
      <c r="BB2223" s="123"/>
      <c r="BC2223" s="123"/>
      <c r="BD2223" s="131"/>
      <c r="BE2223" s="123"/>
      <c r="BF2223" s="123"/>
      <c r="BG2223" s="123"/>
      <c r="BH2223" s="123"/>
      <c r="BI2223" s="131"/>
      <c r="BJ2223" s="123"/>
      <c r="BK2223" s="123"/>
      <c r="BL2223" s="123"/>
      <c r="BM2223" s="123"/>
      <c r="BN2223" s="123"/>
      <c r="BO2223" s="123"/>
      <c r="BP2223" s="123"/>
      <c r="BQ2223" s="123"/>
      <c r="BR2223" s="123"/>
      <c r="BS2223" s="123"/>
      <c r="BT2223" s="123"/>
      <c r="BU2223" s="123"/>
      <c r="BV2223" s="123"/>
      <c r="BW2223" s="123"/>
      <c r="BX2223" s="123"/>
      <c r="BY2223" s="123"/>
      <c r="BZ2223" s="123"/>
      <c r="CA2223" s="123"/>
      <c r="CB2223" s="123"/>
      <c r="CC2223" s="123"/>
      <c r="CD2223" s="123"/>
      <c r="CE2223" s="123"/>
      <c r="CF2223" s="123"/>
      <c r="CG2223" s="123"/>
      <c r="CH2223" s="123"/>
      <c r="CI2223" s="123"/>
      <c r="CJ2223" s="123"/>
      <c r="CK2223" s="123"/>
      <c r="CL2223" s="123"/>
      <c r="CM2223" s="123"/>
      <c r="CN2223" s="123"/>
      <c r="CO2223" s="123"/>
      <c r="CP2223" s="123"/>
      <c r="CQ2223" s="123"/>
      <c r="CR2223" s="123">
        <f t="shared" si="346"/>
        <v>2141972434.4978135</v>
      </c>
      <c r="CS2223" s="123">
        <f t="shared" si="348"/>
        <v>2149597980.3493447</v>
      </c>
      <c r="CT2223" s="123">
        <f t="shared" si="348"/>
        <v>2154953329.6943226</v>
      </c>
      <c r="CU2223" s="123">
        <f t="shared" si="348"/>
        <v>2164622816.5938864</v>
      </c>
      <c r="CV2223" s="123">
        <f t="shared" si="348"/>
        <v>2172507641.9213972</v>
      </c>
      <c r="CW2223" s="123">
        <f t="shared" si="348"/>
        <v>2198337882.0960698</v>
      </c>
      <c r="CX2223" s="123">
        <f t="shared" si="348"/>
        <v>2250114901.7467217</v>
      </c>
      <c r="CY2223" s="123">
        <f t="shared" si="348"/>
        <v>2319953329.6943226</v>
      </c>
      <c r="CZ2223" s="123">
        <f t="shared" si="348"/>
        <v>2342005458.5152836</v>
      </c>
      <c r="DA2223" s="123">
        <f t="shared" si="348"/>
        <v>2372902292.5764165</v>
      </c>
      <c r="DB2223" s="123">
        <f t="shared" si="348"/>
        <v>2389526473.7991261</v>
      </c>
      <c r="DC2223" s="123">
        <f t="shared" si="348"/>
        <v>2411019104.8034935</v>
      </c>
      <c r="DD2223" s="123">
        <f t="shared" si="348"/>
        <v>2394133187.7729259</v>
      </c>
      <c r="DE2223" s="123">
        <f t="shared" si="348"/>
        <v>2429413209.6069818</v>
      </c>
      <c r="DF2223" s="123">
        <f t="shared" si="348"/>
        <v>2508261189.9563317</v>
      </c>
      <c r="DG2223" s="123">
        <f t="shared" si="348"/>
        <v>2532420305.6768551</v>
      </c>
      <c r="DH2223" s="123">
        <f t="shared" si="348"/>
        <v>2536299945.4148469</v>
      </c>
      <c r="DI2223" s="123">
        <f t="shared" si="348"/>
        <v>2563569596.069869</v>
      </c>
      <c r="DJ2223" s="123">
        <f t="shared" si="348"/>
        <v>2534873362.4454155</v>
      </c>
      <c r="DK2223" s="123">
        <f t="shared" si="348"/>
        <v>2471469978.1659384</v>
      </c>
      <c r="DL2223" s="123">
        <f t="shared" si="348"/>
        <v>2554613537.1179037</v>
      </c>
      <c r="DM2223" s="123">
        <f t="shared" si="348"/>
        <v>2557197871.179039</v>
      </c>
      <c r="DN2223" s="123">
        <f t="shared" si="348"/>
        <v>2594162936.681222</v>
      </c>
      <c r="DO2223" s="123">
        <f t="shared" si="348"/>
        <v>2637166484.7161517</v>
      </c>
      <c r="DP2223" s="123">
        <f t="shared" si="348"/>
        <v>2642909388.6462874</v>
      </c>
      <c r="DQ2223" s="123">
        <f t="shared" si="348"/>
        <v>2698201692.1397328</v>
      </c>
      <c r="DR2223" s="123">
        <f t="shared" si="348"/>
        <v>2701873908.2969403</v>
      </c>
      <c r="DS2223" s="123">
        <f t="shared" si="348"/>
        <v>2724524290.393013</v>
      </c>
      <c r="DT2223" s="123">
        <f t="shared" si="348"/>
        <v>2738355349.3449774</v>
      </c>
      <c r="DU2223" s="123">
        <f t="shared" si="348"/>
        <v>2744200327.5109158</v>
      </c>
      <c r="DV2223" s="123">
        <f t="shared" si="348"/>
        <v>2509250545.8515253</v>
      </c>
      <c r="DW2223" s="123">
        <f t="shared" si="348"/>
        <v>2663175764.1921396</v>
      </c>
      <c r="DX2223" s="123">
        <f t="shared" si="348"/>
        <v>2738084061.1353679</v>
      </c>
      <c r="DY2223" s="123"/>
    </row>
    <row r="2224" spans="1:129">
      <c r="A2224" s="176" t="s">
        <v>3538</v>
      </c>
      <c r="B2224" s="177" t="s">
        <v>3553</v>
      </c>
      <c r="C2224" t="s">
        <v>3533</v>
      </c>
      <c r="D2224" s="187" t="s">
        <v>3561</v>
      </c>
      <c r="E2224" t="s">
        <v>2946</v>
      </c>
      <c r="F2224" s="119"/>
      <c r="G2224" s="119"/>
      <c r="H2224" s="119"/>
      <c r="I2224" s="119"/>
      <c r="J2224" s="119"/>
      <c r="K2224" s="119"/>
      <c r="L2224" s="119"/>
      <c r="M2224" s="119"/>
      <c r="N2224" s="119"/>
      <c r="O2224" s="119"/>
      <c r="P2224" s="119"/>
      <c r="Q2224" s="119"/>
      <c r="R2224" s="119"/>
      <c r="S2224" s="119"/>
      <c r="T2224" s="119"/>
      <c r="U2224" s="119"/>
      <c r="V2224" s="119"/>
      <c r="W2224" s="119"/>
      <c r="X2224" s="119"/>
      <c r="Y2224" s="119"/>
      <c r="Z2224" s="119"/>
      <c r="AA2224" s="119"/>
      <c r="AB2224" s="119"/>
      <c r="AC2224" s="119"/>
      <c r="AD2224" s="119"/>
      <c r="AE2224" s="119"/>
      <c r="AF2224" s="119"/>
      <c r="AG2224" s="119"/>
      <c r="AH2224" s="119"/>
      <c r="AI2224" s="119"/>
      <c r="AJ2224" s="119"/>
      <c r="AK2224" s="119"/>
      <c r="AL2224" s="119"/>
      <c r="AM2224" s="119"/>
      <c r="AN2224" s="119"/>
      <c r="AO2224" s="119"/>
      <c r="AP2224" s="119"/>
      <c r="AQ2224" s="119"/>
      <c r="AR2224" s="119"/>
      <c r="AS2224" s="119"/>
      <c r="AT2224" s="119"/>
      <c r="AU2224" s="119"/>
      <c r="AV2224" s="119"/>
      <c r="AW2224" s="119"/>
      <c r="AX2224" s="119"/>
      <c r="AY2224" s="119"/>
      <c r="AZ2224" s="119"/>
      <c r="BA2224" s="119"/>
      <c r="BB2224" s="119"/>
      <c r="BC2224" s="119"/>
      <c r="BD2224" s="120"/>
      <c r="BE2224" s="119"/>
      <c r="BF2224" s="119"/>
      <c r="BG2224" s="119"/>
      <c r="BH2224" s="119"/>
      <c r="BI2224" s="120"/>
      <c r="BJ2224" s="119"/>
      <c r="BK2224" s="119"/>
      <c r="BL2224" s="119"/>
      <c r="BM2224" s="119"/>
      <c r="BN2224" s="119"/>
      <c r="BO2224" s="119"/>
      <c r="BP2224" s="119"/>
      <c r="BQ2224" s="119"/>
      <c r="BR2224" s="119"/>
      <c r="BS2224" s="119"/>
      <c r="BT2224" s="119"/>
      <c r="BU2224" s="119"/>
      <c r="BV2224" s="119"/>
      <c r="BW2224" s="119"/>
      <c r="BX2224" s="119"/>
      <c r="BY2224" s="119"/>
      <c r="BZ2224" s="119"/>
      <c r="CA2224" s="119"/>
      <c r="CB2224" s="119"/>
      <c r="CC2224" s="119"/>
      <c r="CD2224" s="119"/>
      <c r="CE2224" s="119"/>
      <c r="CF2224" s="119"/>
      <c r="CG2224" s="119"/>
      <c r="CH2224" s="119"/>
      <c r="CI2224" s="119"/>
      <c r="CJ2224" s="119"/>
      <c r="CK2224" s="119"/>
      <c r="CL2224" s="119"/>
      <c r="CM2224" s="119"/>
      <c r="CN2224" s="119"/>
      <c r="CO2224" s="119"/>
      <c r="CP2224" s="119"/>
      <c r="CQ2224" s="119"/>
      <c r="CR2224" s="119">
        <v>4390998</v>
      </c>
      <c r="CS2224" s="119">
        <v>4484426</v>
      </c>
      <c r="CT2224" s="119">
        <v>4401881</v>
      </c>
      <c r="CU2224" s="119">
        <v>4705683</v>
      </c>
      <c r="CV2224" s="119">
        <v>4878581</v>
      </c>
      <c r="CW2224" s="119">
        <v>5117237</v>
      </c>
      <c r="CX2224" s="119">
        <v>5101141</v>
      </c>
      <c r="CY2224" s="119">
        <v>5411746</v>
      </c>
      <c r="CZ2224" s="119">
        <v>5474619</v>
      </c>
      <c r="DA2224" s="119">
        <v>5477065</v>
      </c>
      <c r="DB2224" s="119">
        <v>5479144</v>
      </c>
      <c r="DC2224" s="119">
        <v>5447751</v>
      </c>
      <c r="DD2224" s="119">
        <v>5362613</v>
      </c>
      <c r="DE2224" s="119">
        <v>5778755</v>
      </c>
      <c r="DF2224" s="119">
        <v>5870657</v>
      </c>
      <c r="DG2224" s="119">
        <v>5935453</v>
      </c>
      <c r="DH2224" s="119">
        <v>5923758</v>
      </c>
      <c r="DI2224" s="119">
        <v>5991055</v>
      </c>
      <c r="DJ2224" s="119">
        <v>6080723</v>
      </c>
      <c r="DK2224" s="119">
        <v>6012365</v>
      </c>
      <c r="DL2224" s="119">
        <v>6153223</v>
      </c>
      <c r="DM2224" s="119">
        <v>6141475</v>
      </c>
      <c r="DN2224" s="119">
        <v>6389351</v>
      </c>
      <c r="DO2224" s="119">
        <v>6391626</v>
      </c>
      <c r="DP2224" s="119">
        <v>6595882</v>
      </c>
      <c r="DQ2224" s="119">
        <v>6449615</v>
      </c>
      <c r="DR2224" s="119">
        <v>6362721</v>
      </c>
      <c r="DS2224" s="130">
        <v>6603715</v>
      </c>
      <c r="DT2224" s="119">
        <v>6733347</v>
      </c>
      <c r="DU2224" s="119">
        <v>6551067</v>
      </c>
      <c r="DV2224" s="119">
        <v>6263583</v>
      </c>
      <c r="DW2224" s="119">
        <v>6073692</v>
      </c>
      <c r="DX2224" s="119">
        <v>6118995</v>
      </c>
      <c r="DY2224" s="119"/>
    </row>
    <row r="2225" spans="1:129">
      <c r="A2225" s="176" t="s">
        <v>3537</v>
      </c>
      <c r="B2225" s="177" t="s">
        <v>3553</v>
      </c>
      <c r="C2225" t="s">
        <v>3533</v>
      </c>
      <c r="D2225" s="187" t="s">
        <v>3561</v>
      </c>
      <c r="E2225" s="118" t="s">
        <v>2947</v>
      </c>
      <c r="F2225" s="119"/>
      <c r="G2225" s="119"/>
      <c r="H2225" s="119"/>
      <c r="I2225" s="119"/>
      <c r="J2225" s="119"/>
      <c r="K2225" s="119"/>
      <c r="L2225" s="119"/>
      <c r="M2225" s="119"/>
      <c r="N2225" s="119"/>
      <c r="O2225" s="119"/>
      <c r="P2225" s="119"/>
      <c r="Q2225" s="119"/>
      <c r="R2225" s="119"/>
      <c r="S2225" s="119"/>
      <c r="T2225" s="119"/>
      <c r="U2225" s="119"/>
      <c r="V2225" s="119"/>
      <c r="W2225" s="119"/>
      <c r="X2225" s="119"/>
      <c r="Y2225" s="119"/>
      <c r="Z2225" s="119"/>
      <c r="AA2225" s="119"/>
      <c r="AB2225" s="119"/>
      <c r="AC2225" s="119"/>
      <c r="AD2225" s="119"/>
      <c r="AE2225" s="119"/>
      <c r="AF2225" s="119"/>
      <c r="AG2225" s="119"/>
      <c r="AH2225" s="119"/>
      <c r="AI2225" s="119"/>
      <c r="AJ2225" s="119"/>
      <c r="AK2225" s="119"/>
      <c r="AL2225" s="119"/>
      <c r="AM2225" s="119"/>
      <c r="AN2225" s="119"/>
      <c r="AO2225" s="119"/>
      <c r="AP2225" s="119"/>
      <c r="AQ2225" s="119"/>
      <c r="AR2225" s="119"/>
      <c r="AS2225" s="119"/>
      <c r="AT2225" s="119"/>
      <c r="AU2225" s="119"/>
      <c r="AV2225" s="119"/>
      <c r="AW2225" s="119"/>
      <c r="AX2225" s="119"/>
      <c r="AY2225" s="119"/>
      <c r="AZ2225" s="119"/>
      <c r="BA2225" s="119"/>
      <c r="BB2225" s="119"/>
      <c r="BC2225" s="119"/>
      <c r="BD2225" s="120"/>
      <c r="BE2225" s="119"/>
      <c r="BF2225" s="119"/>
      <c r="BG2225" s="119"/>
      <c r="BH2225" s="119"/>
      <c r="BI2225" s="120"/>
      <c r="BJ2225" s="119"/>
      <c r="BK2225" s="119"/>
      <c r="BL2225" s="119"/>
      <c r="BM2225" s="119"/>
      <c r="BN2225" s="119"/>
      <c r="BO2225" s="119"/>
      <c r="BP2225" s="119"/>
      <c r="BQ2225" s="119"/>
      <c r="BR2225" s="119"/>
      <c r="BS2225" s="119"/>
      <c r="BT2225" s="119"/>
      <c r="BU2225" s="119"/>
      <c r="BV2225" s="119"/>
      <c r="BW2225" s="119"/>
      <c r="BX2225" s="119"/>
      <c r="BY2225" s="119"/>
      <c r="BZ2225" s="119"/>
      <c r="CA2225" s="119"/>
      <c r="CB2225" s="119"/>
      <c r="CC2225" s="119"/>
      <c r="CD2225" s="119"/>
      <c r="CE2225" s="119"/>
      <c r="CF2225" s="119"/>
      <c r="CG2225" s="119"/>
      <c r="CH2225" s="119"/>
      <c r="CI2225" s="119"/>
      <c r="CJ2225" s="119"/>
      <c r="CK2225" s="119"/>
      <c r="CL2225" s="119"/>
      <c r="CM2225" s="119"/>
      <c r="CN2225" s="119"/>
      <c r="CO2225" s="119"/>
      <c r="CP2225" s="119"/>
      <c r="CQ2225" s="119"/>
      <c r="CR2225" s="119">
        <v>2358563</v>
      </c>
      <c r="CS2225" s="119">
        <v>2564554</v>
      </c>
      <c r="CT2225" s="119">
        <v>2679556</v>
      </c>
      <c r="CU2225" s="119">
        <v>2772809</v>
      </c>
      <c r="CV2225" s="119">
        <v>2635855</v>
      </c>
      <c r="CW2225" s="119">
        <v>2890262</v>
      </c>
      <c r="CX2225" s="119">
        <v>3061973</v>
      </c>
      <c r="CY2225" s="119">
        <v>3440332</v>
      </c>
      <c r="CZ2225" s="119">
        <v>3625336</v>
      </c>
      <c r="DA2225" s="119">
        <v>4087476</v>
      </c>
      <c r="DB2225" s="119">
        <v>4373171</v>
      </c>
      <c r="DC2225" s="119">
        <v>4510238</v>
      </c>
      <c r="DD2225" s="119">
        <v>4654787</v>
      </c>
      <c r="DE2225" s="119">
        <v>5122958</v>
      </c>
      <c r="DF2225" s="119">
        <v>5467867</v>
      </c>
      <c r="DG2225" s="119">
        <v>6542659</v>
      </c>
      <c r="DH2225" s="119">
        <v>6840814</v>
      </c>
      <c r="DI2225" s="119">
        <v>7324814</v>
      </c>
      <c r="DJ2225" s="119">
        <v>7508523</v>
      </c>
      <c r="DK2225" s="119">
        <v>7045475</v>
      </c>
      <c r="DL2225" s="119">
        <v>7298665</v>
      </c>
      <c r="DM2225" s="119">
        <v>7053778</v>
      </c>
      <c r="DN2225" s="119">
        <v>7542420</v>
      </c>
      <c r="DO2225" s="119">
        <v>7151356</v>
      </c>
      <c r="DP2225" s="119">
        <v>7190939</v>
      </c>
      <c r="DQ2225" s="119">
        <v>7227104</v>
      </c>
      <c r="DR2225" s="119">
        <v>7746105</v>
      </c>
      <c r="DS2225" s="130">
        <v>8517106</v>
      </c>
      <c r="DT2225" s="119">
        <v>8854344</v>
      </c>
      <c r="DU2225" s="119">
        <v>8734176</v>
      </c>
      <c r="DV2225" s="119">
        <v>8186632</v>
      </c>
      <c r="DW2225" s="119">
        <v>9091052</v>
      </c>
      <c r="DX2225" s="119">
        <v>8879976</v>
      </c>
      <c r="DY2225" s="119"/>
    </row>
    <row r="2226" spans="1:129">
      <c r="A2226" s="176" t="s">
        <v>3536</v>
      </c>
      <c r="B2226" s="177" t="s">
        <v>3553</v>
      </c>
      <c r="C2226" t="s">
        <v>3533</v>
      </c>
      <c r="D2226" s="187" t="s">
        <v>3561</v>
      </c>
      <c r="E2226" s="118" t="s">
        <v>2948</v>
      </c>
      <c r="F2226" s="119"/>
      <c r="G2226" s="119"/>
      <c r="H2226" s="119"/>
      <c r="I2226" s="119"/>
      <c r="J2226" s="119"/>
      <c r="K2226" s="119"/>
      <c r="L2226" s="119"/>
      <c r="M2226" s="119"/>
      <c r="N2226" s="119"/>
      <c r="O2226" s="119"/>
      <c r="P2226" s="119"/>
      <c r="Q2226" s="119"/>
      <c r="R2226" s="119"/>
      <c r="S2226" s="119"/>
      <c r="T2226" s="119"/>
      <c r="U2226" s="119"/>
      <c r="V2226" s="119"/>
      <c r="W2226" s="119"/>
      <c r="X2226" s="119"/>
      <c r="Y2226" s="119"/>
      <c r="Z2226" s="119"/>
      <c r="AA2226" s="119"/>
      <c r="AB2226" s="119"/>
      <c r="AC2226" s="119"/>
      <c r="AD2226" s="119"/>
      <c r="AE2226" s="119"/>
      <c r="AF2226" s="119"/>
      <c r="AG2226" s="119"/>
      <c r="AH2226" s="119"/>
      <c r="AI2226" s="119"/>
      <c r="AJ2226" s="119"/>
      <c r="AK2226" s="119"/>
      <c r="AL2226" s="119"/>
      <c r="AM2226" s="119"/>
      <c r="AN2226" s="119"/>
      <c r="AO2226" s="119"/>
      <c r="AP2226" s="119"/>
      <c r="AQ2226" s="119"/>
      <c r="AR2226" s="119"/>
      <c r="AS2226" s="119"/>
      <c r="AT2226" s="119"/>
      <c r="AU2226" s="119"/>
      <c r="AV2226" s="119"/>
      <c r="AW2226" s="119"/>
      <c r="AX2226" s="119"/>
      <c r="AY2226" s="119"/>
      <c r="AZ2226" s="119"/>
      <c r="BA2226" s="119"/>
      <c r="BB2226" s="119"/>
      <c r="BC2226" s="119"/>
      <c r="BD2226" s="120"/>
      <c r="BE2226" s="119"/>
      <c r="BF2226" s="119"/>
      <c r="BG2226" s="119"/>
      <c r="BH2226" s="119"/>
      <c r="BI2226" s="120"/>
      <c r="BJ2226" s="119"/>
      <c r="BK2226" s="119"/>
      <c r="BL2226" s="119"/>
      <c r="BM2226" s="119"/>
      <c r="BN2226" s="119"/>
      <c r="BO2226" s="119"/>
      <c r="BP2226" s="119"/>
      <c r="BQ2226" s="119"/>
      <c r="BR2226" s="119"/>
      <c r="BS2226" s="119"/>
      <c r="BT2226" s="119"/>
      <c r="BU2226" s="119"/>
      <c r="BV2226" s="119"/>
      <c r="BW2226" s="119"/>
      <c r="BX2226" s="119"/>
      <c r="BY2226" s="119"/>
      <c r="BZ2226" s="119"/>
      <c r="CA2226" s="119"/>
      <c r="CB2226" s="119"/>
      <c r="CC2226" s="119"/>
      <c r="CD2226" s="119"/>
      <c r="CE2226" s="119"/>
      <c r="CF2226" s="119"/>
      <c r="CG2226" s="119"/>
      <c r="CH2226" s="119"/>
      <c r="CI2226" s="119"/>
      <c r="CJ2226" s="119"/>
      <c r="CK2226" s="119"/>
      <c r="CL2226" s="119"/>
      <c r="CM2226" s="119"/>
      <c r="CN2226" s="119"/>
      <c r="CO2226" s="119"/>
      <c r="CP2226" s="119"/>
      <c r="CQ2226" s="119"/>
      <c r="CR2226">
        <v>13593370</v>
      </c>
      <c r="CS2226">
        <v>14173275</v>
      </c>
      <c r="CT2226">
        <v>14314637</v>
      </c>
      <c r="CU2226">
        <v>14221846</v>
      </c>
      <c r="CV2226">
        <v>14302853</v>
      </c>
      <c r="CW2226">
        <v>14641342</v>
      </c>
      <c r="CX2226">
        <v>15429018</v>
      </c>
      <c r="CY2226">
        <v>16095325</v>
      </c>
      <c r="CZ2226">
        <v>16109817</v>
      </c>
      <c r="DA2226">
        <v>15780601</v>
      </c>
      <c r="DB2226">
        <v>16308222</v>
      </c>
      <c r="DC2226">
        <v>16476856</v>
      </c>
      <c r="DD2226">
        <v>16359325</v>
      </c>
      <c r="DE2226">
        <v>17669104</v>
      </c>
      <c r="DF2226">
        <v>19123943</v>
      </c>
      <c r="DG2226">
        <v>19996992</v>
      </c>
      <c r="DH2226">
        <v>20481622</v>
      </c>
      <c r="DI2226">
        <v>21061265</v>
      </c>
      <c r="DJ2226">
        <v>21167763</v>
      </c>
      <c r="DK2226">
        <v>20417840</v>
      </c>
      <c r="DL2226">
        <v>21201704</v>
      </c>
      <c r="DM2226">
        <v>17967865</v>
      </c>
      <c r="DN2226">
        <v>19304877</v>
      </c>
      <c r="DO2226">
        <v>17763022</v>
      </c>
      <c r="DP2226">
        <v>16905743</v>
      </c>
      <c r="DQ2226">
        <v>16760459</v>
      </c>
      <c r="DR2226">
        <v>15703282</v>
      </c>
      <c r="DS2226">
        <v>16544775</v>
      </c>
      <c r="DT2226">
        <v>16647732</v>
      </c>
      <c r="DU2226">
        <v>17023633</v>
      </c>
      <c r="DV2226">
        <v>13536487</v>
      </c>
      <c r="DW2226">
        <v>14429987</v>
      </c>
      <c r="DX2226">
        <v>13820203</v>
      </c>
      <c r="DY2226" s="119"/>
    </row>
    <row r="2227" spans="1:129">
      <c r="A2227" s="176" t="s">
        <v>3538</v>
      </c>
      <c r="B2227" s="177" t="s">
        <v>3553</v>
      </c>
      <c r="C2227" t="s">
        <v>3533</v>
      </c>
      <c r="D2227" s="187" t="s">
        <v>3561</v>
      </c>
      <c r="E2227" s="118" t="s">
        <v>2949</v>
      </c>
      <c r="F2227" s="119"/>
      <c r="G2227" s="119"/>
      <c r="H2227" s="119"/>
      <c r="I2227" s="119"/>
      <c r="J2227" s="119"/>
      <c r="K2227" s="119"/>
      <c r="L2227" s="119"/>
      <c r="M2227" s="119"/>
      <c r="N2227" s="119"/>
      <c r="O2227" s="119"/>
      <c r="P2227" s="119"/>
      <c r="Q2227" s="119"/>
      <c r="R2227" s="119"/>
      <c r="S2227" s="119"/>
      <c r="T2227" s="119"/>
      <c r="U2227" s="119"/>
      <c r="V2227" s="119"/>
      <c r="W2227" s="119"/>
      <c r="X2227" s="119"/>
      <c r="Y2227" s="119"/>
      <c r="Z2227" s="119"/>
      <c r="AA2227" s="119"/>
      <c r="AB2227" s="119"/>
      <c r="AC2227" s="119"/>
      <c r="AD2227" s="119"/>
      <c r="AE2227" s="119"/>
      <c r="AF2227" s="119"/>
      <c r="AG2227" s="119"/>
      <c r="AH2227" s="119"/>
      <c r="AI2227" s="119"/>
      <c r="AJ2227" s="119"/>
      <c r="AK2227" s="119"/>
      <c r="AL2227" s="119"/>
      <c r="AM2227" s="119"/>
      <c r="AN2227" s="119"/>
      <c r="AO2227" s="119"/>
      <c r="AP2227" s="119"/>
      <c r="AQ2227" s="119"/>
      <c r="AR2227" s="119"/>
      <c r="AS2227" s="119"/>
      <c r="AT2227" s="119"/>
      <c r="AU2227" s="119"/>
      <c r="AV2227" s="119"/>
      <c r="AW2227" s="119"/>
      <c r="AX2227" s="119"/>
      <c r="AY2227" s="119"/>
      <c r="AZ2227" s="119"/>
      <c r="BA2227" s="119"/>
      <c r="BB2227" s="119"/>
      <c r="BC2227" s="119"/>
      <c r="BD2227" s="120"/>
      <c r="BE2227" s="119"/>
      <c r="BF2227" s="119"/>
      <c r="BG2227" s="119"/>
      <c r="BH2227" s="119"/>
      <c r="BI2227" s="120"/>
      <c r="BJ2227" s="119"/>
      <c r="BK2227" s="119"/>
      <c r="BL2227" s="119"/>
      <c r="BM2227" s="119"/>
      <c r="BN2227" s="119"/>
      <c r="BO2227" s="119"/>
      <c r="BP2227" s="119"/>
      <c r="BQ2227" s="119"/>
      <c r="BR2227" s="119"/>
      <c r="BS2227" s="119"/>
      <c r="BT2227" s="119"/>
      <c r="BU2227" s="119"/>
      <c r="BV2227" s="119"/>
      <c r="BW2227" s="119"/>
      <c r="BX2227" s="119"/>
      <c r="BY2227" s="119"/>
      <c r="BZ2227" s="119"/>
      <c r="CA2227" s="119"/>
      <c r="CB2227" s="119"/>
      <c r="CC2227" s="119"/>
      <c r="CD2227" s="119"/>
      <c r="CE2227" s="119"/>
      <c r="CF2227" s="119"/>
      <c r="CG2227" s="119"/>
      <c r="CH2227" s="119"/>
      <c r="CI2227" s="119"/>
      <c r="CJ2227" s="119"/>
      <c r="CK2227" s="119"/>
      <c r="CL2227" s="119"/>
      <c r="CM2227" s="119"/>
      <c r="CN2227" s="119"/>
      <c r="CO2227" s="119"/>
      <c r="CP2227" s="119"/>
      <c r="CQ2227" s="119"/>
      <c r="CR2227">
        <v>31007592</v>
      </c>
      <c r="CS2227">
        <v>31422899</v>
      </c>
      <c r="CT2227">
        <v>32067077</v>
      </c>
      <c r="CU2227">
        <v>32853606</v>
      </c>
      <c r="CV2227">
        <v>34714040</v>
      </c>
      <c r="CW2227">
        <v>37859975</v>
      </c>
      <c r="CX2227">
        <v>38871905</v>
      </c>
      <c r="CY2227">
        <v>38344362</v>
      </c>
      <c r="CZ2227">
        <v>38192169</v>
      </c>
      <c r="DA2227">
        <v>38154620</v>
      </c>
      <c r="DB2227">
        <v>40808305</v>
      </c>
      <c r="DC2227">
        <v>43560724</v>
      </c>
      <c r="DD2227">
        <v>45687250</v>
      </c>
      <c r="DE2227">
        <v>52720819</v>
      </c>
      <c r="DF2227">
        <v>60176148</v>
      </c>
      <c r="DG2227">
        <v>66756605</v>
      </c>
      <c r="DH2227">
        <v>73483104</v>
      </c>
      <c r="DI2227">
        <v>79339471</v>
      </c>
      <c r="DJ2227">
        <v>81687395</v>
      </c>
      <c r="DK2227">
        <v>86817067</v>
      </c>
      <c r="DL2227">
        <v>94716332</v>
      </c>
      <c r="DM2227">
        <v>103785247</v>
      </c>
      <c r="DN2227">
        <v>104153898</v>
      </c>
      <c r="DO2227">
        <v>106421306</v>
      </c>
      <c r="DP2227">
        <v>107240305</v>
      </c>
      <c r="DQ2227">
        <v>104853323</v>
      </c>
      <c r="DR2227">
        <v>99401312</v>
      </c>
      <c r="DS2227">
        <v>102980966</v>
      </c>
      <c r="DT2227">
        <v>109348876</v>
      </c>
      <c r="DU2227">
        <v>113703183</v>
      </c>
      <c r="DV2227">
        <v>113494621</v>
      </c>
      <c r="DW2227">
        <v>119967053</v>
      </c>
      <c r="DX2227">
        <v>129855396</v>
      </c>
      <c r="DY2227" s="119"/>
    </row>
    <row r="2228" spans="1:129">
      <c r="A2228" s="176" t="s">
        <v>3537</v>
      </c>
      <c r="B2228" s="177" t="s">
        <v>3553</v>
      </c>
      <c r="C2228" t="s">
        <v>3533</v>
      </c>
      <c r="D2228" s="187" t="s">
        <v>3561</v>
      </c>
      <c r="E2228" s="118" t="s">
        <v>2950</v>
      </c>
      <c r="F2228" s="119"/>
      <c r="G2228" s="119"/>
      <c r="H2228" s="119"/>
      <c r="I2228" s="119"/>
      <c r="J2228" s="119"/>
      <c r="K2228" s="119"/>
      <c r="L2228" s="119"/>
      <c r="M2228" s="119"/>
      <c r="N2228" s="119"/>
      <c r="O2228" s="119"/>
      <c r="P2228" s="119"/>
      <c r="Q2228" s="119"/>
      <c r="R2228" s="119"/>
      <c r="S2228" s="119"/>
      <c r="T2228" s="119"/>
      <c r="U2228" s="119"/>
      <c r="V2228" s="119"/>
      <c r="W2228" s="119"/>
      <c r="X2228" s="119"/>
      <c r="Y2228" s="119"/>
      <c r="Z2228" s="119"/>
      <c r="AA2228" s="119"/>
      <c r="AB2228" s="119"/>
      <c r="AC2228" s="119"/>
      <c r="AD2228" s="119"/>
      <c r="AE2228" s="119"/>
      <c r="AF2228" s="119"/>
      <c r="AG2228" s="119"/>
      <c r="AH2228" s="119"/>
      <c r="AI2228" s="119"/>
      <c r="AJ2228" s="119"/>
      <c r="AK2228" s="119"/>
      <c r="AL2228" s="119"/>
      <c r="AM2228" s="119"/>
      <c r="AN2228" s="119"/>
      <c r="AO2228" s="119"/>
      <c r="AP2228" s="119"/>
      <c r="AQ2228" s="119"/>
      <c r="AR2228" s="119"/>
      <c r="AS2228" s="119"/>
      <c r="AT2228" s="119"/>
      <c r="AU2228" s="119"/>
      <c r="AV2228" s="119"/>
      <c r="AW2228" s="119"/>
      <c r="AX2228" s="119"/>
      <c r="AY2228" s="119"/>
      <c r="AZ2228" s="119"/>
      <c r="BA2228" s="119"/>
      <c r="BB2228" s="119"/>
      <c r="BC2228" s="119"/>
      <c r="BD2228" s="120"/>
      <c r="BE2228" s="119"/>
      <c r="BF2228" s="119"/>
      <c r="BG2228" s="119"/>
      <c r="BH2228" s="119"/>
      <c r="BI2228" s="120"/>
      <c r="BJ2228" s="119"/>
      <c r="BK2228" s="119"/>
      <c r="BL2228" s="119"/>
      <c r="BM2228" s="119"/>
      <c r="BN2228" s="119"/>
      <c r="BO2228" s="119"/>
      <c r="BP2228" s="119"/>
      <c r="BQ2228" s="119"/>
      <c r="BR2228" s="119"/>
      <c r="BS2228" s="119"/>
      <c r="BT2228" s="119"/>
      <c r="BU2228" s="119"/>
      <c r="BV2228" s="119"/>
      <c r="BW2228" s="119"/>
      <c r="BX2228" s="119"/>
      <c r="BY2228" s="119"/>
      <c r="BZ2228" s="119"/>
      <c r="CA2228" s="119"/>
      <c r="CB2228" s="119"/>
      <c r="CC2228" s="119"/>
      <c r="CD2228" s="119"/>
      <c r="CE2228" s="119"/>
      <c r="CF2228" s="119"/>
      <c r="CG2228" s="119"/>
      <c r="CH2228" s="119"/>
      <c r="CI2228" s="119"/>
      <c r="CJ2228" s="119"/>
      <c r="CK2228" s="119"/>
      <c r="CL2228" s="119"/>
      <c r="CM2228" s="119"/>
      <c r="CN2228" s="119"/>
      <c r="CO2228" s="119"/>
      <c r="CP2228" s="119"/>
      <c r="CQ2228" s="119"/>
      <c r="CR2228">
        <v>12182118</v>
      </c>
      <c r="CS2228">
        <v>12932076</v>
      </c>
      <c r="CT2228">
        <v>12417504</v>
      </c>
      <c r="CU2228">
        <v>13485171</v>
      </c>
      <c r="CV2228">
        <v>13409641</v>
      </c>
      <c r="CW2228">
        <v>14040315</v>
      </c>
      <c r="CX2228">
        <v>14774282</v>
      </c>
      <c r="CY2228">
        <v>15363265</v>
      </c>
      <c r="CZ2228">
        <v>15779154</v>
      </c>
      <c r="DA2228">
        <v>17387368</v>
      </c>
      <c r="DB2228">
        <v>18974874</v>
      </c>
      <c r="DC2228">
        <v>19635048</v>
      </c>
      <c r="DD2228">
        <v>21185231</v>
      </c>
      <c r="DE2228">
        <v>22646100</v>
      </c>
      <c r="DF2228">
        <v>24588945</v>
      </c>
      <c r="DG2228">
        <v>26468804</v>
      </c>
      <c r="DH2228">
        <v>27882656</v>
      </c>
      <c r="DI2228">
        <v>29594167</v>
      </c>
      <c r="DJ2228">
        <v>31649797</v>
      </c>
      <c r="DK2228">
        <v>31873447</v>
      </c>
      <c r="DL2228">
        <v>35331224</v>
      </c>
      <c r="DM2228">
        <v>37463139</v>
      </c>
      <c r="DN2228">
        <v>38539192</v>
      </c>
      <c r="DO2228">
        <v>39891211</v>
      </c>
      <c r="DP2228">
        <v>40589682</v>
      </c>
      <c r="DQ2228">
        <v>41115560</v>
      </c>
      <c r="DR2228">
        <v>42096584</v>
      </c>
      <c r="DS2228">
        <v>42979151</v>
      </c>
      <c r="DT2228">
        <v>43978579</v>
      </c>
      <c r="DU2228">
        <v>45382041</v>
      </c>
      <c r="DV2228">
        <v>45065014</v>
      </c>
      <c r="DW2228">
        <v>46196192</v>
      </c>
      <c r="DX2228">
        <v>47269940</v>
      </c>
      <c r="DY2228" s="119"/>
    </row>
    <row r="2229" spans="1:129">
      <c r="A2229" s="176" t="s">
        <v>3536</v>
      </c>
      <c r="B2229" s="177" t="s">
        <v>3553</v>
      </c>
      <c r="C2229" t="s">
        <v>3533</v>
      </c>
      <c r="D2229" s="187" t="s">
        <v>3561</v>
      </c>
      <c r="E2229" s="118" t="s">
        <v>2951</v>
      </c>
      <c r="F2229" s="119"/>
      <c r="G2229" s="119"/>
      <c r="H2229" s="119"/>
      <c r="I2229" s="119"/>
      <c r="J2229" s="119"/>
      <c r="K2229" s="119"/>
      <c r="L2229" s="119"/>
      <c r="M2229" s="119"/>
      <c r="N2229" s="119"/>
      <c r="O2229" s="119"/>
      <c r="P2229" s="119"/>
      <c r="Q2229" s="119"/>
      <c r="R2229" s="119"/>
      <c r="S2229" s="119"/>
      <c r="T2229" s="119"/>
      <c r="U2229" s="119"/>
      <c r="V2229" s="119"/>
      <c r="W2229" s="119"/>
      <c r="X2229" s="119"/>
      <c r="Y2229" s="119"/>
      <c r="Z2229" s="119"/>
      <c r="AA2229" s="119"/>
      <c r="AB2229" s="119"/>
      <c r="AC2229" s="119"/>
      <c r="AD2229" s="119"/>
      <c r="AE2229" s="119"/>
      <c r="AF2229" s="119"/>
      <c r="AG2229" s="119"/>
      <c r="AH2229" s="119"/>
      <c r="AI2229" s="119"/>
      <c r="AJ2229" s="119"/>
      <c r="AK2229" s="119"/>
      <c r="AL2229" s="119"/>
      <c r="AM2229" s="119"/>
      <c r="AN2229" s="119"/>
      <c r="AO2229" s="119"/>
      <c r="AP2229" s="119"/>
      <c r="AQ2229" s="119"/>
      <c r="AR2229" s="119"/>
      <c r="AS2229" s="119"/>
      <c r="AT2229" s="119"/>
      <c r="AU2229" s="119"/>
      <c r="AV2229" s="119"/>
      <c r="AW2229" s="119"/>
      <c r="AX2229" s="119"/>
      <c r="AY2229" s="119"/>
      <c r="AZ2229" s="119"/>
      <c r="BA2229" s="119"/>
      <c r="BB2229" s="119"/>
      <c r="BC2229" s="119"/>
      <c r="BD2229" s="120"/>
      <c r="BE2229" s="119"/>
      <c r="BF2229" s="119"/>
      <c r="BG2229" s="119"/>
      <c r="BH2229" s="119"/>
      <c r="BI2229" s="120"/>
      <c r="BJ2229" s="119"/>
      <c r="BK2229" s="119"/>
      <c r="BL2229" s="119"/>
      <c r="BM2229" s="119"/>
      <c r="BN2229" s="119"/>
      <c r="BO2229" s="119"/>
      <c r="BP2229" s="119"/>
      <c r="BQ2229" s="119"/>
      <c r="BR2229" s="119"/>
      <c r="BS2229" s="119"/>
      <c r="BT2229" s="119"/>
      <c r="BU2229" s="119"/>
      <c r="BV2229" s="119"/>
      <c r="BW2229" s="119"/>
      <c r="BX2229" s="119"/>
      <c r="BY2229" s="119"/>
      <c r="BZ2229" s="119"/>
      <c r="CA2229" s="119"/>
      <c r="CB2229" s="119"/>
      <c r="CC2229" s="119"/>
      <c r="CD2229" s="119"/>
      <c r="CE2229" s="119"/>
      <c r="CF2229" s="119"/>
      <c r="CG2229" s="119"/>
      <c r="CH2229" s="119"/>
      <c r="CI2229" s="119"/>
      <c r="CJ2229" s="119"/>
      <c r="CK2229" s="119"/>
      <c r="CL2229" s="119"/>
      <c r="CM2229" s="119"/>
      <c r="CN2229" s="119"/>
      <c r="CO2229" s="119"/>
      <c r="CP2229" s="119"/>
      <c r="CQ2229" s="119"/>
      <c r="CR2229">
        <v>49642449</v>
      </c>
      <c r="CS2229">
        <v>50068754</v>
      </c>
      <c r="CT2229">
        <v>53766004</v>
      </c>
      <c r="CU2229">
        <v>56082439</v>
      </c>
      <c r="CV2229">
        <v>56775230</v>
      </c>
      <c r="CW2229">
        <v>57725666</v>
      </c>
      <c r="CX2229">
        <v>58298180</v>
      </c>
      <c r="CY2229">
        <v>60679878</v>
      </c>
      <c r="CZ2229">
        <v>63163920</v>
      </c>
      <c r="DA2229">
        <v>61862995</v>
      </c>
      <c r="DB2229">
        <v>64925290</v>
      </c>
      <c r="DC2229">
        <v>64165231</v>
      </c>
      <c r="DD2229">
        <v>61742182</v>
      </c>
      <c r="DE2229">
        <v>65544712</v>
      </c>
      <c r="DF2229">
        <v>69089058</v>
      </c>
      <c r="DG2229">
        <v>71021530</v>
      </c>
      <c r="DH2229">
        <v>71612615</v>
      </c>
      <c r="DI2229">
        <v>70783525</v>
      </c>
      <c r="DJ2229">
        <v>73066873</v>
      </c>
      <c r="DK2229">
        <v>69255949</v>
      </c>
      <c r="DL2229">
        <v>71542716</v>
      </c>
      <c r="DM2229">
        <v>75933983</v>
      </c>
      <c r="DN2229">
        <v>76518462</v>
      </c>
      <c r="DO2229">
        <v>76133737</v>
      </c>
      <c r="DP2229">
        <v>75764632</v>
      </c>
      <c r="DQ2229">
        <v>77918733</v>
      </c>
      <c r="DR2229">
        <v>82700822</v>
      </c>
      <c r="DS2229">
        <v>80594887</v>
      </c>
      <c r="DT2229">
        <v>81032259</v>
      </c>
      <c r="DU2229">
        <v>77856212</v>
      </c>
      <c r="DV2229">
        <v>72669891</v>
      </c>
      <c r="DW2229">
        <v>73122098</v>
      </c>
      <c r="DX2229">
        <v>79372842</v>
      </c>
      <c r="DY2229" s="119"/>
    </row>
    <row r="2230" spans="1:129">
      <c r="A2230" s="176" t="s">
        <v>3538</v>
      </c>
      <c r="B2230" s="177" t="s">
        <v>3553</v>
      </c>
      <c r="C2230" t="s">
        <v>3533</v>
      </c>
      <c r="D2230" s="187" t="s">
        <v>3561</v>
      </c>
      <c r="E2230" s="118" t="s">
        <v>2952</v>
      </c>
      <c r="F2230" s="119"/>
      <c r="G2230" s="119"/>
      <c r="H2230" s="119"/>
      <c r="I2230" s="119"/>
      <c r="J2230" s="119"/>
      <c r="K2230" s="119"/>
      <c r="L2230" s="119"/>
      <c r="M2230" s="119"/>
      <c r="N2230" s="119"/>
      <c r="O2230" s="119"/>
      <c r="P2230" s="119"/>
      <c r="Q2230" s="119"/>
      <c r="R2230" s="119"/>
      <c r="S2230" s="119"/>
      <c r="T2230" s="119"/>
      <c r="U2230" s="119"/>
      <c r="V2230" s="119"/>
      <c r="W2230" s="119"/>
      <c r="X2230" s="119"/>
      <c r="Y2230" s="119"/>
      <c r="Z2230" s="119"/>
      <c r="AA2230" s="119"/>
      <c r="AB2230" s="119"/>
      <c r="AC2230" s="119"/>
      <c r="AD2230" s="119"/>
      <c r="AE2230" s="119"/>
      <c r="AF2230" s="119"/>
      <c r="AG2230" s="119"/>
      <c r="AH2230" s="119"/>
      <c r="AI2230" s="119"/>
      <c r="AJ2230" s="119"/>
      <c r="AK2230" s="119"/>
      <c r="AL2230" s="119"/>
      <c r="AM2230" s="119"/>
      <c r="AN2230" s="119"/>
      <c r="AO2230" s="119"/>
      <c r="AP2230" s="119"/>
      <c r="AQ2230" s="119"/>
      <c r="AR2230" s="119"/>
      <c r="AS2230" s="119"/>
      <c r="AT2230" s="119"/>
      <c r="AU2230" s="119"/>
      <c r="AV2230" s="119"/>
      <c r="AW2230" s="119"/>
      <c r="AX2230" s="119"/>
      <c r="AY2230" s="119"/>
      <c r="AZ2230" s="119"/>
      <c r="BA2230" s="119"/>
      <c r="BB2230" s="119"/>
      <c r="BC2230" s="119"/>
      <c r="BD2230" s="120"/>
      <c r="BE2230" s="119"/>
      <c r="BF2230" s="119"/>
      <c r="BG2230" s="119"/>
      <c r="BH2230" s="119"/>
      <c r="BI2230" s="120"/>
      <c r="BJ2230" s="119"/>
      <c r="BK2230" s="119"/>
      <c r="BL2230" s="119"/>
      <c r="BM2230" s="119"/>
      <c r="BN2230" s="119"/>
      <c r="BO2230" s="119"/>
      <c r="BP2230" s="119"/>
      <c r="BQ2230" s="119"/>
      <c r="BR2230" s="119"/>
      <c r="BS2230" s="119"/>
      <c r="BT2230" s="119"/>
      <c r="BU2230" s="119"/>
      <c r="BV2230" s="119"/>
      <c r="BW2230" s="119"/>
      <c r="BX2230" s="119"/>
      <c r="BY2230" s="119"/>
      <c r="BZ2230" s="119"/>
      <c r="CA2230" s="119"/>
      <c r="CB2230" s="119"/>
      <c r="CC2230" s="119"/>
      <c r="CD2230" s="119"/>
      <c r="CE2230" s="119"/>
      <c r="CF2230" s="119"/>
      <c r="CG2230" s="119"/>
      <c r="CH2230" s="119"/>
      <c r="CI2230" s="119"/>
      <c r="CJ2230" s="119"/>
      <c r="CK2230" s="119"/>
      <c r="CL2230" s="119"/>
      <c r="CM2230" s="119"/>
      <c r="CN2230" s="119"/>
      <c r="CO2230" s="119"/>
      <c r="CP2230" s="119"/>
      <c r="CQ2230" s="119"/>
      <c r="CR2230">
        <v>19200338</v>
      </c>
      <c r="CS2230">
        <v>17209292</v>
      </c>
      <c r="CT2230">
        <v>16543003</v>
      </c>
      <c r="CU2230">
        <v>15106233</v>
      </c>
      <c r="CV2230">
        <v>13882601</v>
      </c>
      <c r="CW2230">
        <v>13635067</v>
      </c>
      <c r="CX2230">
        <v>12978399</v>
      </c>
      <c r="CY2230">
        <v>12832516</v>
      </c>
      <c r="CZ2230">
        <v>11959326</v>
      </c>
      <c r="DA2230">
        <v>12178904</v>
      </c>
      <c r="DB2230">
        <v>12244090</v>
      </c>
      <c r="DC2230">
        <v>12497136</v>
      </c>
      <c r="DD2230">
        <v>12294161</v>
      </c>
      <c r="DE2230">
        <v>12734265</v>
      </c>
      <c r="DF2230">
        <v>12817222</v>
      </c>
      <c r="DG2230">
        <v>13197579</v>
      </c>
      <c r="DH2230">
        <v>13322507</v>
      </c>
      <c r="DI2230">
        <v>13435385</v>
      </c>
      <c r="DJ2230">
        <v>13521487</v>
      </c>
      <c r="DK2230">
        <v>12473987</v>
      </c>
      <c r="DL2230">
        <v>12941118</v>
      </c>
      <c r="DM2230">
        <v>13317952</v>
      </c>
      <c r="DN2230">
        <v>14130090</v>
      </c>
      <c r="DO2230">
        <v>13903556</v>
      </c>
      <c r="DP2230">
        <v>13467412</v>
      </c>
      <c r="DQ2230">
        <v>13477355</v>
      </c>
      <c r="DR2230">
        <v>13712556</v>
      </c>
      <c r="DS2230">
        <v>13907600</v>
      </c>
      <c r="DT2230">
        <v>14502156</v>
      </c>
      <c r="DU2230">
        <v>14772216</v>
      </c>
      <c r="DV2230">
        <v>13205692</v>
      </c>
      <c r="DW2230">
        <v>14119636</v>
      </c>
      <c r="DX2230">
        <v>13873278</v>
      </c>
      <c r="DY2230" s="119"/>
    </row>
    <row r="2231" spans="1:129">
      <c r="A2231" s="176" t="s">
        <v>3537</v>
      </c>
      <c r="B2231" s="177" t="s">
        <v>3553</v>
      </c>
      <c r="C2231" t="s">
        <v>3533</v>
      </c>
      <c r="D2231" s="187" t="s">
        <v>3561</v>
      </c>
      <c r="E2231" s="118" t="s">
        <v>2953</v>
      </c>
      <c r="F2231" s="119"/>
      <c r="G2231" s="119"/>
      <c r="H2231" s="119"/>
      <c r="I2231" s="119"/>
      <c r="J2231" s="119"/>
      <c r="K2231" s="119"/>
      <c r="L2231" s="119"/>
      <c r="M2231" s="119"/>
      <c r="N2231" s="119"/>
      <c r="O2231" s="119"/>
      <c r="P2231" s="119"/>
      <c r="Q2231" s="119"/>
      <c r="R2231" s="119"/>
      <c r="S2231" s="119"/>
      <c r="T2231" s="119"/>
      <c r="U2231" s="119"/>
      <c r="V2231" s="119"/>
      <c r="W2231" s="119"/>
      <c r="X2231" s="119"/>
      <c r="Y2231" s="119"/>
      <c r="Z2231" s="119"/>
      <c r="AA2231" s="119"/>
      <c r="AB2231" s="119"/>
      <c r="AC2231" s="119"/>
      <c r="AD2231" s="119"/>
      <c r="AE2231" s="119"/>
      <c r="AF2231" s="119"/>
      <c r="AG2231" s="119"/>
      <c r="AH2231" s="119"/>
      <c r="AI2231" s="119"/>
      <c r="AJ2231" s="119"/>
      <c r="AK2231" s="119"/>
      <c r="AL2231" s="119"/>
      <c r="AM2231" s="119"/>
      <c r="AN2231" s="119"/>
      <c r="AO2231" s="119"/>
      <c r="AP2231" s="119"/>
      <c r="AQ2231" s="119"/>
      <c r="AR2231" s="119"/>
      <c r="AS2231" s="119"/>
      <c r="AT2231" s="119"/>
      <c r="AU2231" s="119"/>
      <c r="AV2231" s="119"/>
      <c r="AW2231" s="119"/>
      <c r="AX2231" s="119"/>
      <c r="AY2231" s="119"/>
      <c r="AZ2231" s="119"/>
      <c r="BA2231" s="119"/>
      <c r="BB2231" s="119"/>
      <c r="BC2231" s="119"/>
      <c r="BD2231" s="120"/>
      <c r="BE2231" s="119"/>
      <c r="BF2231" s="119"/>
      <c r="BG2231" s="119"/>
      <c r="BH2231" s="119"/>
      <c r="BI2231" s="120"/>
      <c r="BJ2231" s="119"/>
      <c r="BK2231" s="119"/>
      <c r="BL2231" s="119"/>
      <c r="BM2231" s="119"/>
      <c r="BN2231" s="119"/>
      <c r="BO2231" s="119"/>
      <c r="BP2231" s="119"/>
      <c r="BQ2231" s="119"/>
      <c r="BR2231" s="119"/>
      <c r="BS2231" s="119"/>
      <c r="BT2231" s="119"/>
      <c r="BU2231" s="119"/>
      <c r="BV2231" s="119"/>
      <c r="BW2231" s="119"/>
      <c r="BX2231" s="119"/>
      <c r="BY2231" s="119"/>
      <c r="BZ2231" s="119"/>
      <c r="CA2231" s="119"/>
      <c r="CB2231" s="119"/>
      <c r="CC2231" s="119"/>
      <c r="CD2231" s="119"/>
      <c r="CE2231" s="119"/>
      <c r="CF2231" s="119"/>
      <c r="CG2231" s="119"/>
      <c r="CH2231" s="119"/>
      <c r="CI2231" s="119"/>
      <c r="CJ2231" s="119"/>
      <c r="CK2231" s="119"/>
      <c r="CL2231" s="119"/>
      <c r="CM2231" s="119"/>
      <c r="CN2231" s="119"/>
      <c r="CO2231" s="119"/>
      <c r="CP2231" s="119"/>
      <c r="CQ2231" s="119"/>
      <c r="CR2231">
        <v>24272630</v>
      </c>
      <c r="CS2231">
        <v>24056049</v>
      </c>
      <c r="CT2231">
        <v>23751110</v>
      </c>
      <c r="CU2231">
        <v>22910078</v>
      </c>
      <c r="CV2231">
        <v>22387411</v>
      </c>
      <c r="CW2231">
        <v>22005612</v>
      </c>
      <c r="CX2231">
        <v>22154402</v>
      </c>
      <c r="CY2231">
        <v>21013105</v>
      </c>
      <c r="CZ2231">
        <v>21626618</v>
      </c>
      <c r="DA2231">
        <v>21628822</v>
      </c>
      <c r="DB2231">
        <v>21336619</v>
      </c>
      <c r="DC2231">
        <v>21268574</v>
      </c>
      <c r="DD2231">
        <v>21707788</v>
      </c>
      <c r="DE2231">
        <v>22502166</v>
      </c>
      <c r="DF2231">
        <v>22959841</v>
      </c>
      <c r="DG2231">
        <v>23236348</v>
      </c>
      <c r="DH2231">
        <v>23696905</v>
      </c>
      <c r="DI2231">
        <v>23667477</v>
      </c>
      <c r="DJ2231">
        <v>24376915</v>
      </c>
      <c r="DK2231">
        <v>22034889</v>
      </c>
      <c r="DL2231">
        <v>24583150</v>
      </c>
      <c r="DM2231">
        <v>25120489</v>
      </c>
      <c r="DN2231">
        <v>24630131</v>
      </c>
      <c r="DO2231">
        <v>25218020</v>
      </c>
      <c r="DP2231">
        <v>24242625</v>
      </c>
      <c r="DQ2231">
        <v>23933214</v>
      </c>
      <c r="DR2231">
        <v>24465915</v>
      </c>
      <c r="DS2231">
        <v>26264063</v>
      </c>
      <c r="DT2231">
        <v>27119692</v>
      </c>
      <c r="DU2231">
        <v>27094153</v>
      </c>
      <c r="DV2231">
        <v>25721638</v>
      </c>
      <c r="DW2231">
        <v>29093670</v>
      </c>
      <c r="DX2231">
        <v>26078550</v>
      </c>
      <c r="DY2231" s="119"/>
    </row>
    <row r="2232" spans="1:129">
      <c r="A2232" s="176" t="s">
        <v>3536</v>
      </c>
      <c r="B2232" s="177" t="s">
        <v>3553</v>
      </c>
      <c r="C2232" t="s">
        <v>3533</v>
      </c>
      <c r="D2232" s="187" t="s">
        <v>3561</v>
      </c>
      <c r="E2232" s="118" t="s">
        <v>2954</v>
      </c>
      <c r="F2232" s="119"/>
      <c r="G2232" s="119"/>
      <c r="H2232" s="119"/>
      <c r="I2232" s="119"/>
      <c r="J2232" s="119"/>
      <c r="K2232" s="119"/>
      <c r="L2232" s="119"/>
      <c r="M2232" s="119"/>
      <c r="N2232" s="119"/>
      <c r="O2232" s="119"/>
      <c r="P2232" s="119"/>
      <c r="Q2232" s="119"/>
      <c r="R2232" s="119"/>
      <c r="S2232" s="119"/>
      <c r="T2232" s="119"/>
      <c r="U2232" s="119"/>
      <c r="V2232" s="119"/>
      <c r="W2232" s="119"/>
      <c r="X2232" s="119"/>
      <c r="Y2232" s="119"/>
      <c r="Z2232" s="119"/>
      <c r="AA2232" s="119"/>
      <c r="AB2232" s="119"/>
      <c r="AC2232" s="119"/>
      <c r="AD2232" s="119"/>
      <c r="AE2232" s="119"/>
      <c r="AF2232" s="119"/>
      <c r="AG2232" s="119"/>
      <c r="AH2232" s="119"/>
      <c r="AI2232" s="119"/>
      <c r="AJ2232" s="119"/>
      <c r="AK2232" s="119"/>
      <c r="AL2232" s="119"/>
      <c r="AM2232" s="119"/>
      <c r="AN2232" s="119"/>
      <c r="AO2232" s="119"/>
      <c r="AP2232" s="119"/>
      <c r="AQ2232" s="119"/>
      <c r="AR2232" s="119"/>
      <c r="AS2232" s="119"/>
      <c r="AT2232" s="119"/>
      <c r="AU2232" s="119"/>
      <c r="AV2232" s="119"/>
      <c r="AW2232" s="119"/>
      <c r="AX2232" s="119"/>
      <c r="AY2232" s="119"/>
      <c r="AZ2232" s="119"/>
      <c r="BA2232" s="119"/>
      <c r="BB2232" s="119"/>
      <c r="BC2232" s="119"/>
      <c r="BD2232" s="120"/>
      <c r="BE2232" s="119"/>
      <c r="BF2232" s="119"/>
      <c r="BG2232" s="119"/>
      <c r="BH2232" s="119"/>
      <c r="BI2232" s="120"/>
      <c r="BJ2232" s="119"/>
      <c r="BK2232" s="119"/>
      <c r="BL2232" s="119"/>
      <c r="BM2232" s="119"/>
      <c r="BN2232" s="119"/>
      <c r="BO2232" s="119"/>
      <c r="BP2232" s="119"/>
      <c r="BQ2232" s="119"/>
      <c r="BR2232" s="119"/>
      <c r="BS2232" s="119"/>
      <c r="BT2232" s="119"/>
      <c r="BU2232" s="119"/>
      <c r="BV2232" s="119"/>
      <c r="BW2232" s="119"/>
      <c r="BX2232" s="119"/>
      <c r="BY2232" s="119"/>
      <c r="BZ2232" s="119"/>
      <c r="CA2232" s="119"/>
      <c r="CB2232" s="119"/>
      <c r="CC2232" s="119"/>
      <c r="CD2232" s="119"/>
      <c r="CE2232" s="119"/>
      <c r="CF2232" s="119"/>
      <c r="CG2232" s="119"/>
      <c r="CH2232" s="119"/>
      <c r="CI2232" s="119"/>
      <c r="CJ2232" s="119"/>
      <c r="CK2232" s="119"/>
      <c r="CL2232" s="119"/>
      <c r="CM2232" s="119"/>
      <c r="CN2232" s="119"/>
      <c r="CO2232" s="119"/>
      <c r="CP2232" s="119"/>
      <c r="CQ2232" s="119"/>
      <c r="CR2232">
        <v>23527496</v>
      </c>
      <c r="CS2232">
        <v>21120236</v>
      </c>
      <c r="CT2232">
        <v>18028437</v>
      </c>
      <c r="CU2232">
        <v>16100148</v>
      </c>
      <c r="CV2232">
        <v>14569674</v>
      </c>
      <c r="CW2232">
        <v>14039438</v>
      </c>
      <c r="CX2232">
        <v>14022445</v>
      </c>
      <c r="CY2232">
        <v>13968144</v>
      </c>
      <c r="CZ2232">
        <v>13932472</v>
      </c>
      <c r="DA2232">
        <v>14087112</v>
      </c>
      <c r="DB2232">
        <v>14869564</v>
      </c>
      <c r="DC2232">
        <v>15925613</v>
      </c>
      <c r="DD2232">
        <v>17302181</v>
      </c>
      <c r="DE2232">
        <v>19042684</v>
      </c>
      <c r="DF2232">
        <v>20590257</v>
      </c>
      <c r="DG2232">
        <v>21301659</v>
      </c>
      <c r="DH2232">
        <v>22096450</v>
      </c>
      <c r="DI2232">
        <v>23039481</v>
      </c>
      <c r="DJ2232">
        <v>23052524</v>
      </c>
      <c r="DK2232">
        <v>23483184</v>
      </c>
      <c r="DL2232">
        <v>24026222</v>
      </c>
      <c r="DM2232">
        <v>24145738</v>
      </c>
      <c r="DN2232">
        <v>24315623</v>
      </c>
      <c r="DO2232">
        <v>24449837</v>
      </c>
      <c r="DP2232">
        <v>24561609</v>
      </c>
      <c r="DQ2232">
        <v>24844495</v>
      </c>
      <c r="DR2232">
        <v>25385179</v>
      </c>
      <c r="DS2232">
        <v>25211529</v>
      </c>
      <c r="DT2232">
        <v>25604272</v>
      </c>
      <c r="DU2232">
        <v>25791973</v>
      </c>
      <c r="DV2232">
        <v>23756247</v>
      </c>
      <c r="DW2232">
        <v>24298461</v>
      </c>
      <c r="DX2232">
        <v>24808027</v>
      </c>
      <c r="DY2232" s="119"/>
    </row>
    <row r="2233" spans="1:129">
      <c r="A2233" s="176" t="s">
        <v>3538</v>
      </c>
      <c r="B2233" s="177" t="s">
        <v>3553</v>
      </c>
      <c r="C2233" t="s">
        <v>3533</v>
      </c>
      <c r="D2233" s="187" t="s">
        <v>3561</v>
      </c>
      <c r="E2233" s="118" t="s">
        <v>2955</v>
      </c>
      <c r="F2233" s="119"/>
      <c r="G2233" s="119"/>
      <c r="H2233" s="119"/>
      <c r="I2233" s="119"/>
      <c r="J2233" s="119"/>
      <c r="K2233" s="119"/>
      <c r="L2233" s="119"/>
      <c r="M2233" s="119"/>
      <c r="N2233" s="119"/>
      <c r="O2233" s="119"/>
      <c r="P2233" s="119"/>
      <c r="Q2233" s="119"/>
      <c r="R2233" s="119"/>
      <c r="S2233" s="119"/>
      <c r="T2233" s="119"/>
      <c r="U2233" s="119"/>
      <c r="V2233" s="119"/>
      <c r="W2233" s="119"/>
      <c r="X2233" s="119"/>
      <c r="Y2233" s="119"/>
      <c r="Z2233" s="119"/>
      <c r="AA2233" s="119"/>
      <c r="AB2233" s="119"/>
      <c r="AC2233" s="119"/>
      <c r="AD2233" s="119"/>
      <c r="AE2233" s="119"/>
      <c r="AF2233" s="119"/>
      <c r="AG2233" s="119"/>
      <c r="AH2233" s="119"/>
      <c r="AI2233" s="119"/>
      <c r="AJ2233" s="119"/>
      <c r="AK2233" s="119"/>
      <c r="AL2233" s="119"/>
      <c r="AM2233" s="119"/>
      <c r="AN2233" s="119"/>
      <c r="AO2233" s="119"/>
      <c r="AP2233" s="119"/>
      <c r="AQ2233" s="119"/>
      <c r="AR2233" s="119"/>
      <c r="AS2233" s="119"/>
      <c r="AT2233" s="119"/>
      <c r="AU2233" s="119"/>
      <c r="AV2233" s="119"/>
      <c r="AW2233" s="119"/>
      <c r="AX2233" s="119"/>
      <c r="AY2233" s="119"/>
      <c r="AZ2233" s="119"/>
      <c r="BA2233" s="119"/>
      <c r="BB2233" s="119"/>
      <c r="BC2233" s="119"/>
      <c r="BD2233" s="120"/>
      <c r="BE2233" s="119"/>
      <c r="BF2233" s="119"/>
      <c r="BG2233" s="119"/>
      <c r="BH2233" s="119"/>
      <c r="BI2233" s="120"/>
      <c r="BJ2233" s="119"/>
      <c r="BK2233" s="119"/>
      <c r="BL2233" s="119"/>
      <c r="BM2233" s="119"/>
      <c r="BN2233" s="119"/>
      <c r="BO2233" s="119"/>
      <c r="BP2233" s="119"/>
      <c r="BQ2233" s="119"/>
      <c r="BR2233" s="119"/>
      <c r="BS2233" s="119"/>
      <c r="BT2233" s="119"/>
      <c r="BU2233" s="119"/>
      <c r="BV2233" s="119"/>
      <c r="BW2233" s="119"/>
      <c r="BX2233" s="119"/>
      <c r="BY2233" s="119"/>
      <c r="BZ2233" s="119"/>
      <c r="CA2233" s="119"/>
      <c r="CB2233" s="119"/>
      <c r="CC2233" s="119"/>
      <c r="CD2233" s="119"/>
      <c r="CE2233" s="119"/>
      <c r="CF2233" s="119"/>
      <c r="CG2233" s="119"/>
      <c r="CH2233" s="119"/>
      <c r="CI2233" s="119"/>
      <c r="CJ2233" s="119"/>
      <c r="CK2233" s="119"/>
      <c r="CL2233" s="119"/>
      <c r="CM2233" s="119"/>
      <c r="CN2233" s="119"/>
      <c r="CO2233" s="119"/>
      <c r="CP2233" s="119"/>
      <c r="CQ2233" s="119"/>
      <c r="CR2233">
        <v>989550</v>
      </c>
      <c r="CS2233">
        <v>938957</v>
      </c>
      <c r="CT2233">
        <v>975894</v>
      </c>
      <c r="CU2233">
        <v>997596</v>
      </c>
      <c r="CV2233">
        <v>1108179</v>
      </c>
      <c r="CW2233">
        <v>1189576</v>
      </c>
      <c r="CX2233">
        <v>1317423</v>
      </c>
      <c r="CY2233">
        <v>1455211</v>
      </c>
      <c r="CZ2233">
        <v>1558870</v>
      </c>
      <c r="DA2233">
        <v>1489503</v>
      </c>
      <c r="DB2233">
        <v>1717410</v>
      </c>
      <c r="DC2233">
        <v>1863634</v>
      </c>
      <c r="DD2233">
        <v>1716447</v>
      </c>
      <c r="DE2233">
        <v>2030610</v>
      </c>
      <c r="DF2233">
        <v>2166780</v>
      </c>
      <c r="DG2233">
        <v>2342028</v>
      </c>
      <c r="DH2233">
        <v>2558471</v>
      </c>
      <c r="DI2233">
        <v>2672599</v>
      </c>
      <c r="DJ2233">
        <v>2721832</v>
      </c>
      <c r="DK2233">
        <v>2610945</v>
      </c>
      <c r="DL2233">
        <v>2702193</v>
      </c>
      <c r="DM2233">
        <v>3113248</v>
      </c>
      <c r="DN2233">
        <v>3099948</v>
      </c>
      <c r="DO2233">
        <v>3055940</v>
      </c>
      <c r="DP2233">
        <v>3165461</v>
      </c>
      <c r="DQ2233">
        <v>2942961</v>
      </c>
      <c r="DR2233">
        <v>3131417</v>
      </c>
      <c r="DS2233">
        <v>3080484</v>
      </c>
      <c r="DT2233">
        <v>2875575</v>
      </c>
      <c r="DU2233">
        <v>2857679</v>
      </c>
      <c r="DV2233">
        <v>1924213</v>
      </c>
      <c r="DW2233">
        <v>2056509</v>
      </c>
      <c r="DX2233">
        <v>2097811</v>
      </c>
      <c r="DY2233" s="119"/>
    </row>
    <row r="2234" spans="1:129">
      <c r="A2234" s="176" t="s">
        <v>3537</v>
      </c>
      <c r="B2234" s="177" t="s">
        <v>3553</v>
      </c>
      <c r="C2234" t="s">
        <v>3533</v>
      </c>
      <c r="D2234" s="187" t="s">
        <v>3561</v>
      </c>
      <c r="E2234" s="118" t="s">
        <v>2956</v>
      </c>
      <c r="F2234" s="119"/>
      <c r="G2234" s="119"/>
      <c r="H2234" s="119"/>
      <c r="I2234" s="119"/>
      <c r="J2234" s="119"/>
      <c r="K2234" s="119"/>
      <c r="L2234" s="119"/>
      <c r="M2234" s="119"/>
      <c r="N2234" s="119"/>
      <c r="O2234" s="119"/>
      <c r="P2234" s="119"/>
      <c r="Q2234" s="119"/>
      <c r="R2234" s="119"/>
      <c r="S2234" s="119"/>
      <c r="T2234" s="119"/>
      <c r="U2234" s="119"/>
      <c r="V2234" s="119"/>
      <c r="W2234" s="119"/>
      <c r="X2234" s="119"/>
      <c r="Y2234" s="119"/>
      <c r="Z2234" s="119"/>
      <c r="AA2234" s="119"/>
      <c r="AB2234" s="119"/>
      <c r="AC2234" s="119"/>
      <c r="AD2234" s="119"/>
      <c r="AE2234" s="119"/>
      <c r="AF2234" s="119"/>
      <c r="AG2234" s="119"/>
      <c r="AH2234" s="119"/>
      <c r="AI2234" s="119"/>
      <c r="AJ2234" s="119"/>
      <c r="AK2234" s="119"/>
      <c r="AL2234" s="119"/>
      <c r="AM2234" s="119"/>
      <c r="AN2234" s="119"/>
      <c r="AO2234" s="119"/>
      <c r="AP2234" s="119"/>
      <c r="AQ2234" s="119"/>
      <c r="AR2234" s="119"/>
      <c r="AS2234" s="119"/>
      <c r="AT2234" s="119"/>
      <c r="AU2234" s="119"/>
      <c r="AV2234" s="119"/>
      <c r="AW2234" s="119"/>
      <c r="AX2234" s="119"/>
      <c r="AY2234" s="119"/>
      <c r="AZ2234" s="119"/>
      <c r="BA2234" s="119"/>
      <c r="BB2234" s="119"/>
      <c r="BC2234" s="119"/>
      <c r="BD2234" s="120"/>
      <c r="BE2234" s="119"/>
      <c r="BF2234" s="119"/>
      <c r="BG2234" s="119"/>
      <c r="BH2234" s="119"/>
      <c r="BI2234" s="120"/>
      <c r="BJ2234" s="119"/>
      <c r="BK2234" s="119"/>
      <c r="BL2234" s="119"/>
      <c r="BM2234" s="119"/>
      <c r="BN2234" s="119"/>
      <c r="BO2234" s="119"/>
      <c r="BP2234" s="119"/>
      <c r="BQ2234" s="119"/>
      <c r="BR2234" s="119"/>
      <c r="BS2234" s="119"/>
      <c r="BT2234" s="119"/>
      <c r="BU2234" s="119"/>
      <c r="BV2234" s="119"/>
      <c r="BW2234" s="119"/>
      <c r="BX2234" s="119"/>
      <c r="BY2234" s="119"/>
      <c r="BZ2234" s="119"/>
      <c r="CA2234" s="119"/>
      <c r="CB2234" s="119"/>
      <c r="CC2234" s="119"/>
      <c r="CD2234" s="119"/>
      <c r="CE2234" s="119"/>
      <c r="CF2234" s="119"/>
      <c r="CG2234" s="119"/>
      <c r="CH2234" s="119"/>
      <c r="CI2234" s="119"/>
      <c r="CJ2234" s="119"/>
      <c r="CK2234" s="119"/>
      <c r="CL2234" s="119"/>
      <c r="CM2234" s="119"/>
      <c r="CN2234" s="119"/>
      <c r="CO2234" s="119"/>
      <c r="CP2234" s="119"/>
      <c r="CQ2234" s="119"/>
      <c r="CR2234">
        <v>2981110</v>
      </c>
      <c r="CS2234">
        <v>3014635</v>
      </c>
      <c r="CT2234">
        <v>3026149</v>
      </c>
      <c r="CU2234">
        <v>3181639</v>
      </c>
      <c r="CV2234">
        <v>3317069</v>
      </c>
      <c r="CW2234">
        <v>3434828</v>
      </c>
      <c r="CX2234">
        <v>3830288</v>
      </c>
      <c r="CY2234">
        <v>4009174</v>
      </c>
      <c r="CZ2234">
        <v>4342542</v>
      </c>
      <c r="DA2234">
        <v>4467821</v>
      </c>
      <c r="DB2234">
        <v>4978095</v>
      </c>
      <c r="DC2234">
        <v>5028233</v>
      </c>
      <c r="DD2234">
        <v>5427278</v>
      </c>
      <c r="DE2234">
        <v>5935108</v>
      </c>
      <c r="DF2234">
        <v>6306708</v>
      </c>
      <c r="DG2234">
        <v>6465981</v>
      </c>
      <c r="DH2234">
        <v>6989644</v>
      </c>
      <c r="DI2234">
        <v>7040037</v>
      </c>
      <c r="DJ2234">
        <v>7096714</v>
      </c>
      <c r="DK2234">
        <v>7044580</v>
      </c>
      <c r="DL2234">
        <v>7433520</v>
      </c>
      <c r="DM2234">
        <v>7559674</v>
      </c>
      <c r="DN2234">
        <v>7778846</v>
      </c>
      <c r="DO2234">
        <v>7931641</v>
      </c>
      <c r="DP2234">
        <v>7872859</v>
      </c>
      <c r="DQ2234">
        <v>7715985</v>
      </c>
      <c r="DR2234">
        <v>7475103</v>
      </c>
      <c r="DS2234">
        <v>7354973</v>
      </c>
      <c r="DT2234">
        <v>7181112</v>
      </c>
      <c r="DU2234">
        <v>7264119</v>
      </c>
      <c r="DV2234">
        <v>6888082</v>
      </c>
      <c r="DW2234">
        <v>6784505</v>
      </c>
      <c r="DX2234">
        <v>7024596</v>
      </c>
      <c r="DY2234" s="119"/>
    </row>
    <row r="2235" spans="1:129">
      <c r="A2235" s="176" t="s">
        <v>3536</v>
      </c>
      <c r="B2235" s="177" t="s">
        <v>3553</v>
      </c>
      <c r="C2235" t="s">
        <v>3533</v>
      </c>
      <c r="D2235" s="187" t="s">
        <v>3561</v>
      </c>
      <c r="E2235" s="118" t="s">
        <v>2957</v>
      </c>
      <c r="F2235" s="119"/>
      <c r="G2235" s="119"/>
      <c r="H2235" s="119"/>
      <c r="I2235" s="119"/>
      <c r="J2235" s="119"/>
      <c r="K2235" s="119"/>
      <c r="L2235" s="119"/>
      <c r="M2235" s="119"/>
      <c r="N2235" s="119"/>
      <c r="O2235" s="119"/>
      <c r="P2235" s="119"/>
      <c r="Q2235" s="119"/>
      <c r="R2235" s="119"/>
      <c r="S2235" s="119"/>
      <c r="T2235" s="119"/>
      <c r="U2235" s="119"/>
      <c r="V2235" s="119"/>
      <c r="W2235" s="119"/>
      <c r="X2235" s="119"/>
      <c r="Y2235" s="119"/>
      <c r="Z2235" s="119"/>
      <c r="AA2235" s="119"/>
      <c r="AB2235" s="119"/>
      <c r="AC2235" s="119"/>
      <c r="AD2235" s="119"/>
      <c r="AE2235" s="119"/>
      <c r="AF2235" s="119"/>
      <c r="AG2235" s="119"/>
      <c r="AH2235" s="119"/>
      <c r="AI2235" s="119"/>
      <c r="AJ2235" s="119"/>
      <c r="AK2235" s="119"/>
      <c r="AL2235" s="119"/>
      <c r="AM2235" s="119"/>
      <c r="AN2235" s="119"/>
      <c r="AO2235" s="119"/>
      <c r="AP2235" s="119"/>
      <c r="AQ2235" s="119"/>
      <c r="AR2235" s="119"/>
      <c r="AS2235" s="119"/>
      <c r="AT2235" s="119"/>
      <c r="AU2235" s="119"/>
      <c r="AV2235" s="119"/>
      <c r="AW2235" s="119"/>
      <c r="AX2235" s="119"/>
      <c r="AY2235" s="119"/>
      <c r="AZ2235" s="119"/>
      <c r="BA2235" s="119"/>
      <c r="BB2235" s="119"/>
      <c r="BC2235" s="119"/>
      <c r="BD2235" s="120"/>
      <c r="BE2235" s="119"/>
      <c r="BF2235" s="119"/>
      <c r="BG2235" s="119"/>
      <c r="BH2235" s="119"/>
      <c r="BI2235" s="120"/>
      <c r="BJ2235" s="119"/>
      <c r="BK2235" s="119"/>
      <c r="BL2235" s="119"/>
      <c r="BM2235" s="119"/>
      <c r="BN2235" s="119"/>
      <c r="BO2235" s="119"/>
      <c r="BP2235" s="119"/>
      <c r="BQ2235" s="119"/>
      <c r="BR2235" s="119"/>
      <c r="BS2235" s="119"/>
      <c r="BT2235" s="119"/>
      <c r="BU2235" s="119"/>
      <c r="BV2235" s="119"/>
      <c r="BW2235" s="119"/>
      <c r="BX2235" s="119"/>
      <c r="BY2235" s="119"/>
      <c r="BZ2235" s="119"/>
      <c r="CA2235" s="119"/>
      <c r="CB2235" s="119"/>
      <c r="CC2235" s="119"/>
      <c r="CD2235" s="119"/>
      <c r="CE2235" s="119"/>
      <c r="CF2235" s="119"/>
      <c r="CG2235" s="119"/>
      <c r="CH2235" s="119"/>
      <c r="CI2235" s="119"/>
      <c r="CJ2235" s="119"/>
      <c r="CK2235" s="119"/>
      <c r="CL2235" s="119"/>
      <c r="CM2235" s="119"/>
      <c r="CN2235" s="119"/>
      <c r="CO2235" s="119"/>
      <c r="CP2235" s="119"/>
      <c r="CQ2235" s="119"/>
      <c r="CR2235">
        <v>16401844</v>
      </c>
      <c r="CS2235">
        <v>17312395</v>
      </c>
      <c r="CT2235">
        <v>17567335</v>
      </c>
      <c r="CU2235">
        <v>18106778</v>
      </c>
      <c r="CV2235">
        <v>18638045</v>
      </c>
      <c r="CW2235">
        <v>19542255</v>
      </c>
      <c r="CX2235">
        <v>21164955</v>
      </c>
      <c r="CY2235">
        <v>22292400</v>
      </c>
      <c r="CZ2235">
        <v>22529245</v>
      </c>
      <c r="DA2235">
        <v>22218450</v>
      </c>
      <c r="DB2235">
        <v>22611216</v>
      </c>
      <c r="DC2235">
        <v>23225537</v>
      </c>
      <c r="DD2235">
        <v>22859512</v>
      </c>
      <c r="DE2235">
        <v>23221949</v>
      </c>
      <c r="DF2235">
        <v>24301776</v>
      </c>
      <c r="DG2235">
        <v>24749570</v>
      </c>
      <c r="DH2235">
        <v>24654650</v>
      </c>
      <c r="DI2235">
        <v>23913028</v>
      </c>
      <c r="DJ2235">
        <v>24018058</v>
      </c>
      <c r="DK2235">
        <v>23210389</v>
      </c>
      <c r="DL2235">
        <v>23462540</v>
      </c>
      <c r="DM2235">
        <v>23750775</v>
      </c>
      <c r="DN2235">
        <v>23532288</v>
      </c>
      <c r="DO2235">
        <v>23512748</v>
      </c>
      <c r="DP2235">
        <v>23592954</v>
      </c>
      <c r="DQ2235">
        <v>22980350</v>
      </c>
      <c r="DR2235">
        <v>21886753</v>
      </c>
      <c r="DS2235">
        <v>20669285</v>
      </c>
      <c r="DT2235">
        <v>19120041</v>
      </c>
      <c r="DU2235">
        <v>18246089</v>
      </c>
      <c r="DV2235">
        <v>16895135</v>
      </c>
      <c r="DW2235">
        <v>16968926</v>
      </c>
      <c r="DX2235">
        <v>17606045</v>
      </c>
      <c r="DY2235" s="119"/>
    </row>
    <row r="2236" spans="1:129">
      <c r="A2236" s="176" t="s">
        <v>3538</v>
      </c>
      <c r="B2236" s="177" t="s">
        <v>3553</v>
      </c>
      <c r="C2236" t="s">
        <v>3533</v>
      </c>
      <c r="D2236" s="187" t="s">
        <v>3561</v>
      </c>
      <c r="E2236" s="118" t="s">
        <v>2958</v>
      </c>
      <c r="F2236" s="119"/>
      <c r="G2236" s="119"/>
      <c r="H2236" s="119"/>
      <c r="I2236" s="119"/>
      <c r="J2236" s="119"/>
      <c r="K2236" s="119"/>
      <c r="L2236" s="119"/>
      <c r="M2236" s="119"/>
      <c r="N2236" s="119"/>
      <c r="O2236" s="119"/>
      <c r="P2236" s="119"/>
      <c r="Q2236" s="119"/>
      <c r="R2236" s="119"/>
      <c r="S2236" s="119"/>
      <c r="T2236" s="119"/>
      <c r="U2236" s="119"/>
      <c r="V2236" s="119"/>
      <c r="W2236" s="119"/>
      <c r="X2236" s="119"/>
      <c r="Y2236" s="119"/>
      <c r="Z2236" s="119"/>
      <c r="AA2236" s="119"/>
      <c r="AB2236" s="119"/>
      <c r="AC2236" s="119"/>
      <c r="AD2236" s="119"/>
      <c r="AE2236" s="119"/>
      <c r="AF2236" s="119"/>
      <c r="AG2236" s="119"/>
      <c r="AH2236" s="119"/>
      <c r="AI2236" s="119"/>
      <c r="AJ2236" s="119"/>
      <c r="AK2236" s="119"/>
      <c r="AL2236" s="119"/>
      <c r="AM2236" s="119"/>
      <c r="AN2236" s="119"/>
      <c r="AO2236" s="119"/>
      <c r="AP2236" s="119"/>
      <c r="AQ2236" s="119"/>
      <c r="AR2236" s="119"/>
      <c r="AS2236" s="119"/>
      <c r="AT2236" s="119"/>
      <c r="AU2236" s="119"/>
      <c r="AV2236" s="119"/>
      <c r="AW2236" s="119"/>
      <c r="AX2236" s="119"/>
      <c r="AY2236" s="119"/>
      <c r="AZ2236" s="119"/>
      <c r="BA2236" s="119"/>
      <c r="BB2236" s="119"/>
      <c r="BC2236" s="119"/>
      <c r="BD2236" s="120"/>
      <c r="BE2236" s="119"/>
      <c r="BF2236" s="119"/>
      <c r="BG2236" s="119"/>
      <c r="BH2236" s="119"/>
      <c r="BI2236" s="120"/>
      <c r="BJ2236" s="119"/>
      <c r="BK2236" s="119"/>
      <c r="BL2236" s="119"/>
      <c r="BM2236" s="119"/>
      <c r="BN2236" s="119"/>
      <c r="BO2236" s="119"/>
      <c r="BP2236" s="119"/>
      <c r="BQ2236" s="119"/>
      <c r="BR2236" s="119"/>
      <c r="BS2236" s="119"/>
      <c r="BT2236" s="119"/>
      <c r="BU2236" s="119"/>
      <c r="BV2236" s="119"/>
      <c r="BW2236" s="119"/>
      <c r="BX2236" s="119"/>
      <c r="BY2236" s="119"/>
      <c r="BZ2236" s="119"/>
      <c r="CA2236" s="119"/>
      <c r="CB2236" s="119"/>
      <c r="CC2236" s="119"/>
      <c r="CD2236" s="119"/>
      <c r="CE2236" s="119"/>
      <c r="CF2236" s="119"/>
      <c r="CG2236" s="119"/>
      <c r="CH2236" s="119"/>
      <c r="CI2236" s="119"/>
      <c r="CJ2236" s="119"/>
      <c r="CK2236" s="119"/>
      <c r="CL2236" s="119"/>
      <c r="CM2236" s="119"/>
      <c r="CN2236" s="119"/>
      <c r="CO2236" s="119"/>
      <c r="CP2236" s="119"/>
      <c r="CQ2236" s="119"/>
      <c r="CR2236">
        <v>37496553</v>
      </c>
      <c r="CS2236">
        <v>36341203</v>
      </c>
      <c r="CT2236">
        <v>35767531</v>
      </c>
      <c r="CU2236">
        <v>33579414</v>
      </c>
      <c r="CV2236">
        <v>34728356</v>
      </c>
      <c r="CW2236">
        <v>35146429</v>
      </c>
      <c r="CX2236">
        <v>35326608</v>
      </c>
      <c r="CY2236">
        <v>36232795</v>
      </c>
      <c r="CZ2236">
        <v>36394185</v>
      </c>
      <c r="DA2236">
        <v>35745812</v>
      </c>
      <c r="DB2236">
        <v>35089504</v>
      </c>
      <c r="DC2236">
        <v>36826279</v>
      </c>
      <c r="DD2236">
        <v>36168747</v>
      </c>
      <c r="DE2236">
        <v>35198105</v>
      </c>
      <c r="DF2236">
        <v>36451071</v>
      </c>
      <c r="DG2236">
        <v>37329208</v>
      </c>
      <c r="DH2236">
        <v>37794008</v>
      </c>
      <c r="DI2236">
        <v>37918298</v>
      </c>
      <c r="DJ2236">
        <v>38025932</v>
      </c>
      <c r="DK2236">
        <v>35988218</v>
      </c>
      <c r="DL2236">
        <v>37108064</v>
      </c>
      <c r="DM2236">
        <v>36730203</v>
      </c>
      <c r="DN2236">
        <v>35465048</v>
      </c>
      <c r="DO2236">
        <v>35421453</v>
      </c>
      <c r="DP2236">
        <v>36427140</v>
      </c>
      <c r="DQ2236">
        <v>34342640</v>
      </c>
      <c r="DR2236">
        <v>30165409</v>
      </c>
      <c r="DS2236">
        <v>31288188</v>
      </c>
      <c r="DT2236">
        <v>31073150</v>
      </c>
      <c r="DU2236">
        <v>29773510</v>
      </c>
      <c r="DV2236">
        <v>25341649</v>
      </c>
      <c r="DW2236">
        <v>25595990</v>
      </c>
      <c r="DX2236">
        <v>25932013</v>
      </c>
      <c r="DY2236">
        <v>24928312</v>
      </c>
    </row>
    <row r="2237" spans="1:129">
      <c r="A2237" s="176" t="s">
        <v>3537</v>
      </c>
      <c r="B2237" s="177" t="s">
        <v>3553</v>
      </c>
      <c r="C2237" t="s">
        <v>3533</v>
      </c>
      <c r="D2237" s="187" t="s">
        <v>3561</v>
      </c>
      <c r="E2237" s="118" t="s">
        <v>2959</v>
      </c>
      <c r="F2237" s="119"/>
      <c r="G2237" s="119"/>
      <c r="H2237" s="119"/>
      <c r="I2237" s="119"/>
      <c r="J2237" s="119"/>
      <c r="K2237" s="119"/>
      <c r="L2237" s="119"/>
      <c r="M2237" s="119"/>
      <c r="N2237" s="119"/>
      <c r="O2237" s="119"/>
      <c r="P2237" s="119"/>
      <c r="Q2237" s="119"/>
      <c r="R2237" s="119"/>
      <c r="S2237" s="119"/>
      <c r="T2237" s="119"/>
      <c r="U2237" s="119"/>
      <c r="V2237" s="119"/>
      <c r="W2237" s="119"/>
      <c r="X2237" s="119"/>
      <c r="Y2237" s="119"/>
      <c r="Z2237" s="119"/>
      <c r="AA2237" s="119"/>
      <c r="AB2237" s="119"/>
      <c r="AC2237" s="119"/>
      <c r="AD2237" s="119"/>
      <c r="AE2237" s="119"/>
      <c r="AF2237" s="119"/>
      <c r="AG2237" s="119"/>
      <c r="AH2237" s="119"/>
      <c r="AI2237" s="119"/>
      <c r="AJ2237" s="119"/>
      <c r="AK2237" s="119"/>
      <c r="AL2237" s="119"/>
      <c r="AM2237" s="119"/>
      <c r="AN2237" s="119"/>
      <c r="AO2237" s="119"/>
      <c r="AP2237" s="119"/>
      <c r="AQ2237" s="119"/>
      <c r="AR2237" s="119"/>
      <c r="AS2237" s="119"/>
      <c r="AT2237" s="119"/>
      <c r="AU2237" s="119"/>
      <c r="AV2237" s="119"/>
      <c r="AW2237" s="119"/>
      <c r="AX2237" s="119"/>
      <c r="AY2237" s="119"/>
      <c r="AZ2237" s="119"/>
      <c r="BA2237" s="119"/>
      <c r="BB2237" s="119"/>
      <c r="BC2237" s="119"/>
      <c r="BD2237" s="120"/>
      <c r="BE2237" s="119"/>
      <c r="BF2237" s="119"/>
      <c r="BG2237" s="119"/>
      <c r="BH2237" s="119"/>
      <c r="BI2237" s="120"/>
      <c r="BJ2237" s="119"/>
      <c r="BK2237" s="119"/>
      <c r="BL2237" s="119"/>
      <c r="BM2237" s="119"/>
      <c r="BN2237" s="119"/>
      <c r="BO2237" s="119"/>
      <c r="BP2237" s="119"/>
      <c r="BQ2237" s="119"/>
      <c r="BR2237" s="119"/>
      <c r="BS2237" s="119"/>
      <c r="BT2237" s="119"/>
      <c r="BU2237" s="119"/>
      <c r="BV2237" s="119"/>
      <c r="BW2237" s="119"/>
      <c r="BX2237" s="119"/>
      <c r="BY2237" s="119"/>
      <c r="BZ2237" s="119"/>
      <c r="CA2237" s="119"/>
      <c r="CB2237" s="119"/>
      <c r="CC2237" s="119"/>
      <c r="CD2237" s="119"/>
      <c r="CE2237" s="119"/>
      <c r="CF2237" s="119"/>
      <c r="CG2237" s="119"/>
      <c r="CH2237" s="119"/>
      <c r="CI2237" s="119"/>
      <c r="CJ2237" s="119"/>
      <c r="CK2237" s="119"/>
      <c r="CL2237" s="119"/>
      <c r="CM2237" s="119"/>
      <c r="CN2237" s="119"/>
      <c r="CO2237" s="119"/>
      <c r="CP2237" s="119"/>
      <c r="CQ2237" s="119"/>
      <c r="CR2237">
        <v>28666167</v>
      </c>
      <c r="CS2237">
        <v>29311563</v>
      </c>
      <c r="CT2237">
        <v>30068617</v>
      </c>
      <c r="CU2237">
        <v>31195876</v>
      </c>
      <c r="CV2237">
        <v>32590556</v>
      </c>
      <c r="CW2237">
        <v>33050713</v>
      </c>
      <c r="CX2237">
        <v>34774841</v>
      </c>
      <c r="CY2237">
        <v>34864063</v>
      </c>
      <c r="CZ2237">
        <v>35113745</v>
      </c>
      <c r="DA2237">
        <v>35438973</v>
      </c>
      <c r="DB2237">
        <v>36280690</v>
      </c>
      <c r="DC2237">
        <v>37088368</v>
      </c>
      <c r="DD2237">
        <v>36755157</v>
      </c>
      <c r="DE2237">
        <v>36894866</v>
      </c>
      <c r="DF2237">
        <v>36593530</v>
      </c>
      <c r="DG2237">
        <v>35957894</v>
      </c>
      <c r="DH2237">
        <v>36346193</v>
      </c>
      <c r="DI2237">
        <v>36667947</v>
      </c>
      <c r="DJ2237">
        <v>37896039</v>
      </c>
      <c r="DK2237">
        <v>37357685</v>
      </c>
      <c r="DL2237">
        <v>38313830</v>
      </c>
      <c r="DM2237">
        <v>39096151</v>
      </c>
      <c r="DN2237">
        <v>40116465</v>
      </c>
      <c r="DO2237">
        <v>40551306</v>
      </c>
      <c r="DP2237">
        <v>42092251</v>
      </c>
      <c r="DQ2237">
        <v>43447636</v>
      </c>
      <c r="DR2237">
        <v>44241304</v>
      </c>
      <c r="DS2237">
        <v>45954915</v>
      </c>
      <c r="DT2237">
        <v>48886520</v>
      </c>
      <c r="DU2237">
        <v>52774921</v>
      </c>
      <c r="DV2237">
        <v>52199260</v>
      </c>
      <c r="DW2237">
        <v>53096147</v>
      </c>
      <c r="DX2237">
        <v>56185387</v>
      </c>
      <c r="DY2237">
        <v>57164950</v>
      </c>
    </row>
    <row r="2238" spans="1:129">
      <c r="A2238" s="176" t="s">
        <v>3536</v>
      </c>
      <c r="B2238" s="177" t="s">
        <v>3553</v>
      </c>
      <c r="C2238" t="s">
        <v>3533</v>
      </c>
      <c r="D2238" s="187" t="s">
        <v>3561</v>
      </c>
      <c r="E2238" s="118" t="s">
        <v>2960</v>
      </c>
      <c r="F2238" s="119"/>
      <c r="G2238" s="119"/>
      <c r="H2238" s="119"/>
      <c r="I2238" s="119"/>
      <c r="J2238" s="119"/>
      <c r="K2238" s="119"/>
      <c r="L2238" s="119"/>
      <c r="M2238" s="119"/>
      <c r="N2238" s="119"/>
      <c r="O2238" s="119"/>
      <c r="P2238" s="119"/>
      <c r="Q2238" s="119"/>
      <c r="R2238" s="119"/>
      <c r="S2238" s="119"/>
      <c r="T2238" s="119"/>
      <c r="U2238" s="119"/>
      <c r="V2238" s="119"/>
      <c r="W2238" s="119"/>
      <c r="X2238" s="119"/>
      <c r="Y2238" s="119"/>
      <c r="Z2238" s="119"/>
      <c r="AA2238" s="119"/>
      <c r="AB2238" s="119"/>
      <c r="AC2238" s="119"/>
      <c r="AD2238" s="119"/>
      <c r="AE2238" s="119"/>
      <c r="AF2238" s="119"/>
      <c r="AG2238" s="119"/>
      <c r="AH2238" s="119"/>
      <c r="AI2238" s="119"/>
      <c r="AJ2238" s="119"/>
      <c r="AK2238" s="119"/>
      <c r="AL2238" s="119"/>
      <c r="AM2238" s="119"/>
      <c r="AN2238" s="119"/>
      <c r="AO2238" s="119"/>
      <c r="AP2238" s="119"/>
      <c r="AQ2238" s="119"/>
      <c r="AR2238" s="119"/>
      <c r="AS2238" s="119"/>
      <c r="AT2238" s="119"/>
      <c r="AU2238" s="119"/>
      <c r="AV2238" s="119"/>
      <c r="AW2238" s="119"/>
      <c r="AX2238" s="119"/>
      <c r="AY2238" s="119"/>
      <c r="AZ2238" s="119"/>
      <c r="BA2238" s="119"/>
      <c r="BB2238" s="119"/>
      <c r="BC2238" s="119"/>
      <c r="BD2238" s="120"/>
      <c r="BE2238" s="119"/>
      <c r="BF2238" s="119"/>
      <c r="BG2238" s="119"/>
      <c r="BH2238" s="119"/>
      <c r="BI2238" s="120"/>
      <c r="BJ2238" s="119"/>
      <c r="BK2238" s="119"/>
      <c r="BL2238" s="119"/>
      <c r="BM2238" s="119"/>
      <c r="BN2238" s="119"/>
      <c r="BO2238" s="119"/>
      <c r="BP2238" s="119"/>
      <c r="BQ2238" s="119"/>
      <c r="BR2238" s="119"/>
      <c r="BS2238" s="119"/>
      <c r="BT2238" s="119"/>
      <c r="BU2238" s="119"/>
      <c r="BV2238" s="119"/>
      <c r="BW2238" s="119"/>
      <c r="BX2238" s="119"/>
      <c r="BY2238" s="119"/>
      <c r="BZ2238" s="119"/>
      <c r="CA2238" s="119"/>
      <c r="CB2238" s="119"/>
      <c r="CC2238" s="119"/>
      <c r="CD2238" s="119"/>
      <c r="CE2238" s="119"/>
      <c r="CF2238" s="119"/>
      <c r="CG2238" s="119"/>
      <c r="CH2238" s="119"/>
      <c r="CI2238" s="119"/>
      <c r="CJ2238" s="119"/>
      <c r="CK2238" s="119"/>
      <c r="CL2238" s="119"/>
      <c r="CM2238" s="119"/>
      <c r="CN2238" s="119"/>
      <c r="CO2238" s="119"/>
      <c r="CP2238" s="119"/>
      <c r="CQ2238" s="119"/>
      <c r="CR2238">
        <v>31933078</v>
      </c>
      <c r="CS2238">
        <v>32485085</v>
      </c>
      <c r="CT2238">
        <v>33111237</v>
      </c>
      <c r="CU2238">
        <v>33302589</v>
      </c>
      <c r="CV2238">
        <v>34828063</v>
      </c>
      <c r="CW2238">
        <v>35606627</v>
      </c>
      <c r="CX2238">
        <v>36347421</v>
      </c>
      <c r="CY2238">
        <v>36503475</v>
      </c>
      <c r="CZ2238">
        <v>36210147</v>
      </c>
      <c r="DA2238">
        <v>35315012</v>
      </c>
      <c r="DB2238">
        <v>36104657</v>
      </c>
      <c r="DC2238">
        <v>35447784</v>
      </c>
      <c r="DD2238">
        <v>35540643</v>
      </c>
      <c r="DE2238">
        <v>34783588</v>
      </c>
      <c r="DF2238">
        <v>33852389</v>
      </c>
      <c r="DG2238">
        <v>31789436</v>
      </c>
      <c r="DH2238">
        <v>31296464</v>
      </c>
      <c r="DI2238">
        <v>31064404</v>
      </c>
      <c r="DJ2238">
        <v>30183910</v>
      </c>
      <c r="DK2238">
        <v>30642320</v>
      </c>
      <c r="DL2238">
        <v>30771879</v>
      </c>
      <c r="DM2238">
        <v>30800654</v>
      </c>
      <c r="DN2238">
        <v>32819481</v>
      </c>
      <c r="DO2238">
        <v>35245822</v>
      </c>
      <c r="DP2238">
        <v>39237635</v>
      </c>
      <c r="DQ2238">
        <v>41491863</v>
      </c>
      <c r="DR2238">
        <v>40502367</v>
      </c>
      <c r="DS2238">
        <v>42607312</v>
      </c>
      <c r="DT2238">
        <v>47094381</v>
      </c>
      <c r="DU2238">
        <v>50657619</v>
      </c>
      <c r="DV2238">
        <v>49002467</v>
      </c>
      <c r="DW2238">
        <v>49388071</v>
      </c>
      <c r="DX2238">
        <v>51358063</v>
      </c>
      <c r="DY2238">
        <v>54324354</v>
      </c>
    </row>
    <row r="2239" spans="1:129">
      <c r="A2239" s="176" t="s">
        <v>3538</v>
      </c>
      <c r="B2239" s="177" t="s">
        <v>3553</v>
      </c>
      <c r="C2239" t="s">
        <v>3533</v>
      </c>
      <c r="D2239" s="187" t="s">
        <v>3561</v>
      </c>
      <c r="E2239" s="118" t="s">
        <v>2961</v>
      </c>
      <c r="F2239" s="119"/>
      <c r="G2239" s="119"/>
      <c r="H2239" s="119"/>
      <c r="I2239" s="119"/>
      <c r="J2239" s="119"/>
      <c r="K2239" s="119"/>
      <c r="L2239" s="119"/>
      <c r="M2239" s="119"/>
      <c r="N2239" s="119"/>
      <c r="O2239" s="119"/>
      <c r="P2239" s="119"/>
      <c r="Q2239" s="119"/>
      <c r="R2239" s="119"/>
      <c r="S2239" s="119"/>
      <c r="T2239" s="119"/>
      <c r="U2239" s="119"/>
      <c r="V2239" s="119"/>
      <c r="W2239" s="119"/>
      <c r="X2239" s="119"/>
      <c r="Y2239" s="119"/>
      <c r="Z2239" s="119"/>
      <c r="AA2239" s="119"/>
      <c r="AB2239" s="119"/>
      <c r="AC2239" s="119"/>
      <c r="AD2239" s="119"/>
      <c r="AE2239" s="119"/>
      <c r="AF2239" s="119"/>
      <c r="AG2239" s="119"/>
      <c r="AH2239" s="119"/>
      <c r="AI2239" s="119"/>
      <c r="AJ2239" s="119"/>
      <c r="AK2239" s="119"/>
      <c r="AL2239" s="119"/>
      <c r="AM2239" s="119"/>
      <c r="AN2239" s="119"/>
      <c r="AO2239" s="119"/>
      <c r="AP2239" s="119"/>
      <c r="AQ2239" s="119"/>
      <c r="AR2239" s="119"/>
      <c r="AS2239" s="119"/>
      <c r="AT2239" s="119"/>
      <c r="AU2239" s="119"/>
      <c r="AV2239" s="119"/>
      <c r="AW2239" s="119"/>
      <c r="AX2239" s="119"/>
      <c r="AY2239" s="119"/>
      <c r="AZ2239" s="119"/>
      <c r="BA2239" s="119"/>
      <c r="BB2239" s="119"/>
      <c r="BC2239" s="119"/>
      <c r="BD2239" s="120"/>
      <c r="BE2239" s="119"/>
      <c r="BF2239" s="119"/>
      <c r="BG2239" s="119"/>
      <c r="BH2239" s="119"/>
      <c r="BI2239" s="120"/>
      <c r="BJ2239" s="119"/>
      <c r="BK2239" s="119"/>
      <c r="BL2239" s="119"/>
      <c r="BM2239" s="119"/>
      <c r="BN2239" s="119"/>
      <c r="BO2239" s="119"/>
      <c r="BP2239" s="119"/>
      <c r="BQ2239" s="119"/>
      <c r="BR2239" s="119"/>
      <c r="BS2239" s="119"/>
      <c r="BT2239" s="119"/>
      <c r="BU2239" s="119"/>
      <c r="BV2239" s="119"/>
      <c r="BW2239" s="119"/>
      <c r="BX2239" s="119"/>
      <c r="BY2239" s="119"/>
      <c r="BZ2239" s="119"/>
      <c r="CA2239" s="119"/>
      <c r="CB2239" s="119"/>
      <c r="CC2239" s="119"/>
      <c r="CD2239" s="119"/>
      <c r="CE2239" s="119"/>
      <c r="CF2239" s="119"/>
      <c r="CG2239" s="119"/>
      <c r="CH2239" s="119"/>
      <c r="CI2239" s="119"/>
      <c r="CJ2239" s="119"/>
      <c r="CK2239" s="119"/>
      <c r="CL2239" s="119"/>
      <c r="CM2239" s="119"/>
      <c r="CN2239" s="119"/>
      <c r="CO2239" s="119"/>
      <c r="CP2239" s="119"/>
      <c r="CQ2239" s="119"/>
      <c r="CR2239" s="119"/>
      <c r="CS2239" s="119"/>
      <c r="CT2239" s="119"/>
      <c r="CU2239" s="119"/>
      <c r="CV2239" s="119"/>
      <c r="CW2239" s="119"/>
      <c r="CX2239" s="119"/>
      <c r="CY2239" s="119"/>
      <c r="CZ2239" s="119"/>
      <c r="DA2239" s="119"/>
      <c r="DB2239" s="119"/>
      <c r="DC2239" s="119"/>
      <c r="DD2239" s="119"/>
      <c r="DE2239" s="119"/>
      <c r="DF2239" s="119"/>
      <c r="DG2239" s="119"/>
      <c r="DH2239" s="119"/>
      <c r="DI2239" s="119"/>
      <c r="DJ2239" s="119"/>
      <c r="DK2239" s="119"/>
      <c r="DL2239" s="119"/>
      <c r="DM2239" s="119"/>
      <c r="DN2239" s="119"/>
      <c r="DO2239" s="119"/>
      <c r="DP2239" s="119"/>
      <c r="DQ2239" s="119"/>
      <c r="DR2239" s="119"/>
      <c r="DS2239" s="130"/>
      <c r="DT2239" s="119"/>
      <c r="DU2239" s="119"/>
      <c r="DV2239" s="119"/>
      <c r="DW2239" s="119"/>
      <c r="DX2239" s="119"/>
      <c r="DY2239" s="119"/>
    </row>
    <row r="2240" spans="1:129">
      <c r="A2240" s="176" t="s">
        <v>3537</v>
      </c>
      <c r="B2240" s="177" t="s">
        <v>3553</v>
      </c>
      <c r="C2240" t="s">
        <v>3533</v>
      </c>
      <c r="D2240" s="187" t="s">
        <v>3561</v>
      </c>
      <c r="E2240" s="118" t="s">
        <v>2962</v>
      </c>
      <c r="F2240" s="119"/>
      <c r="G2240" s="119"/>
      <c r="H2240" s="119"/>
      <c r="I2240" s="119"/>
      <c r="J2240" s="119"/>
      <c r="K2240" s="119"/>
      <c r="L2240" s="119"/>
      <c r="M2240" s="119"/>
      <c r="N2240" s="119"/>
      <c r="O2240" s="119"/>
      <c r="P2240" s="119"/>
      <c r="Q2240" s="119"/>
      <c r="R2240" s="119"/>
      <c r="S2240" s="119"/>
      <c r="T2240" s="119"/>
      <c r="U2240" s="119"/>
      <c r="V2240" s="119"/>
      <c r="W2240" s="119"/>
      <c r="X2240" s="119"/>
      <c r="Y2240" s="119"/>
      <c r="Z2240" s="119"/>
      <c r="AA2240" s="119"/>
      <c r="AB2240" s="119"/>
      <c r="AC2240" s="119"/>
      <c r="AD2240" s="119"/>
      <c r="AE2240" s="119"/>
      <c r="AF2240" s="119"/>
      <c r="AG2240" s="119"/>
      <c r="AH2240" s="119"/>
      <c r="AI2240" s="119"/>
      <c r="AJ2240" s="119"/>
      <c r="AK2240" s="119"/>
      <c r="AL2240" s="119"/>
      <c r="AM2240" s="119"/>
      <c r="AN2240" s="119"/>
      <c r="AO2240" s="119"/>
      <c r="AP2240" s="119"/>
      <c r="AQ2240" s="119"/>
      <c r="AR2240" s="119"/>
      <c r="AS2240" s="119"/>
      <c r="AT2240" s="119"/>
      <c r="AU2240" s="119"/>
      <c r="AV2240" s="119"/>
      <c r="AW2240" s="119"/>
      <c r="AX2240" s="119"/>
      <c r="AY2240" s="119"/>
      <c r="AZ2240" s="119"/>
      <c r="BA2240" s="119"/>
      <c r="BB2240" s="119"/>
      <c r="BC2240" s="119"/>
      <c r="BD2240" s="120"/>
      <c r="BE2240" s="119"/>
      <c r="BF2240" s="119"/>
      <c r="BG2240" s="119"/>
      <c r="BH2240" s="119"/>
      <c r="BI2240" s="120"/>
      <c r="BJ2240" s="119"/>
      <c r="BK2240" s="119"/>
      <c r="BL2240" s="119"/>
      <c r="BM2240" s="119"/>
      <c r="BN2240" s="119"/>
      <c r="BO2240" s="119"/>
      <c r="BP2240" s="119"/>
      <c r="BQ2240" s="119"/>
      <c r="BR2240" s="119"/>
      <c r="BS2240" s="119"/>
      <c r="BT2240" s="119"/>
      <c r="BU2240" s="119"/>
      <c r="BV2240" s="119"/>
      <c r="BW2240" s="119"/>
      <c r="BX2240" s="119"/>
      <c r="BY2240" s="119"/>
      <c r="BZ2240" s="119"/>
      <c r="CA2240" s="119"/>
      <c r="CB2240" s="119"/>
      <c r="CC2240" s="119"/>
      <c r="CD2240" s="119"/>
      <c r="CE2240" s="119"/>
      <c r="CF2240" s="119"/>
      <c r="CG2240" s="119"/>
      <c r="CH2240" s="119"/>
      <c r="CI2240" s="119"/>
      <c r="CJ2240" s="119"/>
      <c r="CK2240" s="119"/>
      <c r="CL2240" s="119"/>
      <c r="CM2240" s="119"/>
      <c r="CN2240" s="119"/>
      <c r="CO2240" s="119"/>
      <c r="CP2240" s="119"/>
      <c r="CQ2240" s="119"/>
      <c r="CR2240" s="119"/>
      <c r="CS2240" s="119"/>
      <c r="CT2240" s="119"/>
      <c r="CU2240" s="119"/>
      <c r="CV2240" s="119"/>
      <c r="CW2240" s="119"/>
      <c r="CX2240" s="119"/>
      <c r="CY2240" s="119"/>
      <c r="CZ2240" s="119"/>
      <c r="DA2240" s="119"/>
      <c r="DB2240" s="119"/>
      <c r="DC2240" s="119"/>
      <c r="DD2240" s="119"/>
      <c r="DE2240" s="119"/>
      <c r="DF2240" s="119"/>
      <c r="DG2240" s="119"/>
      <c r="DH2240" s="119"/>
      <c r="DI2240" s="119"/>
      <c r="DJ2240" s="119"/>
      <c r="DK2240" s="119"/>
      <c r="DL2240" s="119"/>
      <c r="DM2240" s="119"/>
      <c r="DN2240" s="119"/>
      <c r="DO2240" s="119"/>
      <c r="DP2240" s="119"/>
      <c r="DQ2240" s="119"/>
      <c r="DR2240" s="119"/>
      <c r="DS2240" s="130"/>
      <c r="DT2240" s="119"/>
      <c r="DU2240" s="119"/>
      <c r="DV2240" s="119"/>
      <c r="DW2240" s="119"/>
      <c r="DX2240" s="119"/>
      <c r="DY2240" s="119"/>
    </row>
    <row r="2241" spans="1:129">
      <c r="A2241" s="176" t="s">
        <v>3536</v>
      </c>
      <c r="B2241" s="177" t="s">
        <v>3553</v>
      </c>
      <c r="C2241" t="s">
        <v>3533</v>
      </c>
      <c r="D2241" s="187" t="s">
        <v>3561</v>
      </c>
      <c r="E2241" s="118" t="s">
        <v>2963</v>
      </c>
      <c r="F2241" s="119"/>
      <c r="G2241" s="119"/>
      <c r="H2241" s="119"/>
      <c r="I2241" s="119"/>
      <c r="J2241" s="119"/>
      <c r="K2241" s="119"/>
      <c r="L2241" s="119"/>
      <c r="M2241" s="119"/>
      <c r="N2241" s="119"/>
      <c r="O2241" s="119"/>
      <c r="P2241" s="119"/>
      <c r="Q2241" s="119"/>
      <c r="R2241" s="119"/>
      <c r="S2241" s="119"/>
      <c r="T2241" s="119"/>
      <c r="U2241" s="119"/>
      <c r="V2241" s="119"/>
      <c r="W2241" s="119"/>
      <c r="X2241" s="119"/>
      <c r="Y2241" s="119"/>
      <c r="Z2241" s="119"/>
      <c r="AA2241" s="119"/>
      <c r="AB2241" s="119"/>
      <c r="AC2241" s="119"/>
      <c r="AD2241" s="119"/>
      <c r="AE2241" s="119"/>
      <c r="AF2241" s="119"/>
      <c r="AG2241" s="119"/>
      <c r="AH2241" s="119"/>
      <c r="AI2241" s="119"/>
      <c r="AJ2241" s="119"/>
      <c r="AK2241" s="119"/>
      <c r="AL2241" s="119"/>
      <c r="AM2241" s="119"/>
      <c r="AN2241" s="119"/>
      <c r="AO2241" s="119"/>
      <c r="AP2241" s="119"/>
      <c r="AQ2241" s="119"/>
      <c r="AR2241" s="119"/>
      <c r="AS2241" s="119"/>
      <c r="AT2241" s="119"/>
      <c r="AU2241" s="119"/>
      <c r="AV2241" s="119"/>
      <c r="AW2241" s="119"/>
      <c r="AX2241" s="119"/>
      <c r="AY2241" s="119"/>
      <c r="AZ2241" s="119"/>
      <c r="BA2241" s="119"/>
      <c r="BB2241" s="119"/>
      <c r="BC2241" s="119"/>
      <c r="BD2241" s="120"/>
      <c r="BE2241" s="119"/>
      <c r="BF2241" s="119"/>
      <c r="BG2241" s="119"/>
      <c r="BH2241" s="119"/>
      <c r="BI2241" s="120"/>
      <c r="BJ2241" s="119"/>
      <c r="BK2241" s="119"/>
      <c r="BL2241" s="119"/>
      <c r="BM2241" s="119"/>
      <c r="BN2241" s="119"/>
      <c r="BO2241" s="119"/>
      <c r="BP2241" s="119"/>
      <c r="BQ2241" s="119"/>
      <c r="BR2241" s="119"/>
      <c r="BS2241" s="119"/>
      <c r="BT2241" s="119"/>
      <c r="BU2241" s="119"/>
      <c r="BV2241" s="119"/>
      <c r="BW2241" s="119"/>
      <c r="BX2241" s="119"/>
      <c r="BY2241" s="119"/>
      <c r="BZ2241" s="119"/>
      <c r="CA2241" s="119"/>
      <c r="CB2241" s="119"/>
      <c r="CC2241" s="119"/>
      <c r="CD2241" s="119"/>
      <c r="CE2241" s="119"/>
      <c r="CF2241" s="119"/>
      <c r="CG2241" s="119"/>
      <c r="CH2241" s="119"/>
      <c r="CI2241" s="119"/>
      <c r="CJ2241" s="119"/>
      <c r="CK2241" s="119"/>
      <c r="CL2241" s="119"/>
      <c r="CM2241" s="119"/>
      <c r="CN2241" s="119"/>
      <c r="CO2241" s="119"/>
      <c r="CP2241" s="119"/>
      <c r="CQ2241" s="119"/>
      <c r="CR2241" s="119"/>
      <c r="CS2241" s="119"/>
      <c r="CT2241" s="119"/>
      <c r="CU2241" s="119"/>
      <c r="CV2241" s="119"/>
      <c r="CW2241" s="119"/>
      <c r="CX2241" s="119"/>
      <c r="CY2241" s="119"/>
      <c r="CZ2241" s="119"/>
      <c r="DA2241" s="119"/>
      <c r="DB2241" s="119"/>
      <c r="DC2241" s="119"/>
      <c r="DD2241" s="119"/>
      <c r="DE2241" s="119"/>
      <c r="DF2241" s="119"/>
      <c r="DG2241" s="119"/>
      <c r="DH2241" s="119"/>
      <c r="DI2241" s="119"/>
      <c r="DJ2241" s="119"/>
      <c r="DK2241" s="119"/>
      <c r="DL2241" s="119"/>
      <c r="DM2241" s="119"/>
      <c r="DN2241" s="119"/>
      <c r="DO2241" s="119"/>
      <c r="DP2241" s="119"/>
      <c r="DQ2241" s="119"/>
      <c r="DR2241" s="119"/>
      <c r="DS2241" s="130"/>
      <c r="DT2241" s="119"/>
      <c r="DU2241" s="119"/>
      <c r="DV2241" s="119"/>
      <c r="DW2241" s="119"/>
      <c r="DX2241" s="119"/>
      <c r="DY2241" s="119"/>
    </row>
    <row r="2242" spans="1:129" s="69" customFormat="1">
      <c r="A2242" s="193" t="s">
        <v>3538</v>
      </c>
      <c r="B2242" s="185" t="s">
        <v>3553</v>
      </c>
      <c r="C2242" s="67" t="s">
        <v>3533</v>
      </c>
      <c r="D2242" s="188" t="s">
        <v>3561</v>
      </c>
      <c r="E2242" s="67" t="s">
        <v>2964</v>
      </c>
      <c r="F2242" s="123"/>
      <c r="G2242" s="123"/>
      <c r="H2242" s="123"/>
      <c r="I2242" s="123"/>
      <c r="J2242" s="123"/>
      <c r="K2242" s="123"/>
      <c r="L2242" s="123"/>
      <c r="M2242" s="123"/>
      <c r="N2242" s="123"/>
      <c r="O2242" s="123"/>
      <c r="P2242" s="123"/>
      <c r="Q2242" s="123"/>
      <c r="R2242" s="123"/>
      <c r="S2242" s="123"/>
      <c r="T2242" s="123"/>
      <c r="U2242" s="123"/>
      <c r="V2242" s="123"/>
      <c r="W2242" s="123"/>
      <c r="X2242" s="123"/>
      <c r="Y2242" s="123"/>
      <c r="Z2242" s="123"/>
      <c r="AA2242" s="123"/>
      <c r="AB2242" s="123"/>
      <c r="AC2242" s="123"/>
      <c r="AD2242" s="123"/>
      <c r="AE2242" s="123"/>
      <c r="AF2242" s="123"/>
      <c r="AG2242" s="123"/>
      <c r="AH2242" s="123"/>
      <c r="AI2242" s="123"/>
      <c r="AJ2242" s="123"/>
      <c r="AK2242" s="123"/>
      <c r="AL2242" s="123"/>
      <c r="AM2242" s="123"/>
      <c r="AN2242" s="123"/>
      <c r="AO2242" s="123"/>
      <c r="AP2242" s="123"/>
      <c r="AQ2242" s="123"/>
      <c r="AR2242" s="123"/>
      <c r="AS2242" s="123"/>
      <c r="AT2242" s="123"/>
      <c r="AU2242" s="123"/>
      <c r="AV2242" s="123"/>
      <c r="AW2242" s="123"/>
      <c r="AX2242" s="123"/>
      <c r="AY2242" s="123"/>
      <c r="AZ2242" s="123"/>
      <c r="BA2242" s="123"/>
      <c r="BB2242" s="123"/>
      <c r="BC2242" s="123"/>
      <c r="BD2242" s="131"/>
      <c r="BE2242" s="123"/>
      <c r="BF2242" s="123"/>
      <c r="BG2242" s="123"/>
      <c r="BH2242" s="123"/>
      <c r="BI2242" s="131"/>
      <c r="BJ2242" s="123"/>
      <c r="BK2242" s="123"/>
      <c r="BL2242" s="123"/>
      <c r="BM2242" s="123"/>
      <c r="BN2242" s="123"/>
      <c r="BO2242" s="123"/>
      <c r="BP2242" s="123"/>
      <c r="BQ2242" s="123"/>
      <c r="BR2242" s="123"/>
      <c r="BS2242" s="123"/>
      <c r="BT2242" s="123"/>
      <c r="BU2242" s="123"/>
      <c r="BV2242" s="123"/>
      <c r="BW2242" s="123"/>
      <c r="BX2242" s="123"/>
      <c r="BY2242" s="123"/>
      <c r="BZ2242" s="123"/>
      <c r="CA2242" s="123"/>
      <c r="CB2242" s="123"/>
      <c r="CC2242" s="123"/>
      <c r="CD2242" s="123"/>
      <c r="CE2242" s="123"/>
      <c r="CF2242" s="123"/>
      <c r="CG2242" s="123"/>
      <c r="CH2242" s="123"/>
      <c r="CI2242" s="123"/>
      <c r="CJ2242" s="123"/>
      <c r="CK2242" s="123"/>
      <c r="CL2242" s="123"/>
      <c r="CM2242" s="123"/>
      <c r="CN2242" s="123"/>
      <c r="CO2242" s="123"/>
      <c r="CP2242" s="123"/>
      <c r="CQ2242" s="123"/>
      <c r="CR2242" s="132">
        <f>CR2224*0.00002388</f>
        <v>104.85703224</v>
      </c>
      <c r="CS2242" s="132">
        <f t="shared" ref="CS2242:DX2250" si="349">CS2224*0.00002388</f>
        <v>107.08809287999999</v>
      </c>
      <c r="CT2242" s="132">
        <f t="shared" si="349"/>
        <v>105.11691827999999</v>
      </c>
      <c r="CU2242" s="132">
        <f t="shared" si="349"/>
        <v>112.37171004</v>
      </c>
      <c r="CV2242" s="132">
        <f t="shared" si="349"/>
        <v>116.50051427999999</v>
      </c>
      <c r="CW2242" s="132">
        <f t="shared" si="349"/>
        <v>122.19961955999999</v>
      </c>
      <c r="CX2242" s="132">
        <f t="shared" si="349"/>
        <v>121.81524707999999</v>
      </c>
      <c r="CY2242" s="132">
        <f t="shared" si="349"/>
        <v>129.23249447999999</v>
      </c>
      <c r="CZ2242" s="132">
        <f t="shared" si="349"/>
        <v>130.73390171999998</v>
      </c>
      <c r="DA2242" s="132">
        <f t="shared" si="349"/>
        <v>130.7923122</v>
      </c>
      <c r="DB2242" s="132">
        <f t="shared" si="349"/>
        <v>130.84195871999998</v>
      </c>
      <c r="DC2242" s="132">
        <f t="shared" si="349"/>
        <v>130.09229388</v>
      </c>
      <c r="DD2242" s="132">
        <f t="shared" si="349"/>
        <v>128.05919843999999</v>
      </c>
      <c r="DE2242" s="132">
        <f t="shared" si="349"/>
        <v>137.9966694</v>
      </c>
      <c r="DF2242" s="132">
        <f t="shared" si="349"/>
        <v>140.19128916</v>
      </c>
      <c r="DG2242" s="132">
        <f t="shared" si="349"/>
        <v>141.73861764</v>
      </c>
      <c r="DH2242" s="132">
        <f t="shared" si="349"/>
        <v>141.45934104</v>
      </c>
      <c r="DI2242" s="132">
        <f t="shared" si="349"/>
        <v>143.06639339999998</v>
      </c>
      <c r="DJ2242" s="132">
        <f t="shared" si="349"/>
        <v>145.20766523999998</v>
      </c>
      <c r="DK2242" s="132">
        <f t="shared" si="349"/>
        <v>143.57527619999999</v>
      </c>
      <c r="DL2242" s="132">
        <f t="shared" si="349"/>
        <v>146.93896523999999</v>
      </c>
      <c r="DM2242" s="132">
        <f t="shared" si="349"/>
        <v>146.658423</v>
      </c>
      <c r="DN2242" s="132">
        <f t="shared" si="349"/>
        <v>152.57770187999998</v>
      </c>
      <c r="DO2242" s="132">
        <f t="shared" si="349"/>
        <v>152.63202887999998</v>
      </c>
      <c r="DP2242" s="132">
        <f t="shared" si="349"/>
        <v>157.50966215999998</v>
      </c>
      <c r="DQ2242" s="132">
        <f t="shared" si="349"/>
        <v>154.01680619999999</v>
      </c>
      <c r="DR2242" s="132">
        <f t="shared" si="349"/>
        <v>151.94177747999998</v>
      </c>
      <c r="DS2242" s="132">
        <f t="shared" si="349"/>
        <v>157.6967142</v>
      </c>
      <c r="DT2242" s="132">
        <f t="shared" si="349"/>
        <v>160.79232635999998</v>
      </c>
      <c r="DU2242" s="132">
        <f t="shared" si="349"/>
        <v>156.43947996</v>
      </c>
      <c r="DV2242" s="132">
        <f t="shared" si="349"/>
        <v>149.57436203999998</v>
      </c>
      <c r="DW2242" s="132">
        <f t="shared" si="349"/>
        <v>145.03976495999999</v>
      </c>
      <c r="DX2242" s="132">
        <f t="shared" si="349"/>
        <v>146.12160059999999</v>
      </c>
      <c r="DY2242" s="123"/>
    </row>
    <row r="2243" spans="1:129" s="69" customFormat="1">
      <c r="A2243" s="193" t="s">
        <v>3537</v>
      </c>
      <c r="B2243" s="185" t="s">
        <v>3553</v>
      </c>
      <c r="C2243" s="67" t="s">
        <v>3533</v>
      </c>
      <c r="D2243" s="188" t="s">
        <v>3561</v>
      </c>
      <c r="E2243" s="115" t="s">
        <v>2965</v>
      </c>
      <c r="F2243" s="123"/>
      <c r="G2243" s="123"/>
      <c r="H2243" s="123"/>
      <c r="I2243" s="123"/>
      <c r="J2243" s="123"/>
      <c r="K2243" s="123"/>
      <c r="L2243" s="123"/>
      <c r="M2243" s="123"/>
      <c r="N2243" s="123"/>
      <c r="O2243" s="123"/>
      <c r="P2243" s="123"/>
      <c r="Q2243" s="123"/>
      <c r="R2243" s="123"/>
      <c r="S2243" s="123"/>
      <c r="T2243" s="123"/>
      <c r="U2243" s="123"/>
      <c r="V2243" s="123"/>
      <c r="W2243" s="123"/>
      <c r="X2243" s="123"/>
      <c r="Y2243" s="123"/>
      <c r="Z2243" s="123"/>
      <c r="AA2243" s="123"/>
      <c r="AB2243" s="123"/>
      <c r="AC2243" s="123"/>
      <c r="AD2243" s="123"/>
      <c r="AE2243" s="123"/>
      <c r="AF2243" s="123"/>
      <c r="AG2243" s="123"/>
      <c r="AH2243" s="123"/>
      <c r="AI2243" s="123"/>
      <c r="AJ2243" s="123"/>
      <c r="AK2243" s="123"/>
      <c r="AL2243" s="123"/>
      <c r="AM2243" s="123"/>
      <c r="AN2243" s="123"/>
      <c r="AO2243" s="123"/>
      <c r="AP2243" s="123"/>
      <c r="AQ2243" s="123"/>
      <c r="AR2243" s="123"/>
      <c r="AS2243" s="123"/>
      <c r="AT2243" s="123"/>
      <c r="AU2243" s="123"/>
      <c r="AV2243" s="123"/>
      <c r="AW2243" s="123"/>
      <c r="AX2243" s="123"/>
      <c r="AY2243" s="123"/>
      <c r="AZ2243" s="123"/>
      <c r="BA2243" s="123"/>
      <c r="BB2243" s="123"/>
      <c r="BC2243" s="123"/>
      <c r="BD2243" s="131"/>
      <c r="BE2243" s="123"/>
      <c r="BF2243" s="123"/>
      <c r="BG2243" s="123"/>
      <c r="BH2243" s="123"/>
      <c r="BI2243" s="131"/>
      <c r="BJ2243" s="123"/>
      <c r="BK2243" s="123"/>
      <c r="BL2243" s="123"/>
      <c r="BM2243" s="123"/>
      <c r="BN2243" s="123"/>
      <c r="BO2243" s="123"/>
      <c r="BP2243" s="123"/>
      <c r="BQ2243" s="123"/>
      <c r="BR2243" s="123"/>
      <c r="BS2243" s="123"/>
      <c r="BT2243" s="123"/>
      <c r="BU2243" s="123"/>
      <c r="BV2243" s="123"/>
      <c r="BW2243" s="123"/>
      <c r="BX2243" s="123"/>
      <c r="BY2243" s="123"/>
      <c r="BZ2243" s="123"/>
      <c r="CA2243" s="123"/>
      <c r="CB2243" s="123"/>
      <c r="CC2243" s="123"/>
      <c r="CD2243" s="123"/>
      <c r="CE2243" s="123"/>
      <c r="CF2243" s="123"/>
      <c r="CG2243" s="123"/>
      <c r="CH2243" s="123"/>
      <c r="CI2243" s="123"/>
      <c r="CJ2243" s="123"/>
      <c r="CK2243" s="123"/>
      <c r="CL2243" s="123"/>
      <c r="CM2243" s="123"/>
      <c r="CN2243" s="123"/>
      <c r="CO2243" s="123"/>
      <c r="CP2243" s="123"/>
      <c r="CQ2243" s="123"/>
      <c r="CR2243" s="132">
        <f t="shared" ref="CR2243:DG2256" si="350">CR2225*0.00002388</f>
        <v>56.322484439999997</v>
      </c>
      <c r="CS2243" s="132">
        <f t="shared" si="350"/>
        <v>61.241549519999992</v>
      </c>
      <c r="CT2243" s="132">
        <f t="shared" si="350"/>
        <v>63.987797279999995</v>
      </c>
      <c r="CU2243" s="132">
        <f t="shared" si="350"/>
        <v>66.214678919999997</v>
      </c>
      <c r="CV2243" s="132">
        <f t="shared" si="350"/>
        <v>62.944217399999992</v>
      </c>
      <c r="CW2243" s="132">
        <f t="shared" si="350"/>
        <v>69.019456559999995</v>
      </c>
      <c r="CX2243" s="132">
        <f t="shared" si="350"/>
        <v>73.119915239999997</v>
      </c>
      <c r="CY2243" s="132">
        <f t="shared" si="350"/>
        <v>82.15512815999999</v>
      </c>
      <c r="CZ2243" s="132">
        <f t="shared" si="350"/>
        <v>86.573023679999991</v>
      </c>
      <c r="DA2243" s="132">
        <f t="shared" si="350"/>
        <v>97.608926879999999</v>
      </c>
      <c r="DB2243" s="132">
        <f t="shared" si="350"/>
        <v>104.43132347999999</v>
      </c>
      <c r="DC2243" s="132">
        <f t="shared" si="350"/>
        <v>107.70448343999999</v>
      </c>
      <c r="DD2243" s="132">
        <f t="shared" si="350"/>
        <v>111.15631355999999</v>
      </c>
      <c r="DE2243" s="132">
        <f t="shared" si="350"/>
        <v>122.33623703999999</v>
      </c>
      <c r="DF2243" s="132">
        <f t="shared" si="350"/>
        <v>130.57266396</v>
      </c>
      <c r="DG2243" s="132">
        <f t="shared" si="350"/>
        <v>156.23869692</v>
      </c>
      <c r="DH2243" s="132">
        <f t="shared" si="349"/>
        <v>163.35863831999998</v>
      </c>
      <c r="DI2243" s="132">
        <f t="shared" si="349"/>
        <v>174.91655831999998</v>
      </c>
      <c r="DJ2243" s="132">
        <f t="shared" si="349"/>
        <v>179.30352923999999</v>
      </c>
      <c r="DK2243" s="132">
        <f t="shared" si="349"/>
        <v>168.24594299999998</v>
      </c>
      <c r="DL2243" s="132">
        <f t="shared" si="349"/>
        <v>174.2921202</v>
      </c>
      <c r="DM2243" s="132">
        <f t="shared" si="349"/>
        <v>168.44421864</v>
      </c>
      <c r="DN2243" s="132">
        <f t="shared" si="349"/>
        <v>180.11298959999999</v>
      </c>
      <c r="DO2243" s="132">
        <f t="shared" si="349"/>
        <v>170.77438128</v>
      </c>
      <c r="DP2243" s="132">
        <f t="shared" si="349"/>
        <v>171.71962331999998</v>
      </c>
      <c r="DQ2243" s="132">
        <f t="shared" si="349"/>
        <v>172.58324352</v>
      </c>
      <c r="DR2243" s="132">
        <f t="shared" si="349"/>
        <v>184.97698739999998</v>
      </c>
      <c r="DS2243" s="132">
        <f t="shared" si="349"/>
        <v>203.38849127999998</v>
      </c>
      <c r="DT2243" s="132">
        <f t="shared" si="349"/>
        <v>211.44173472</v>
      </c>
      <c r="DU2243" s="132">
        <f t="shared" si="349"/>
        <v>208.57212287999999</v>
      </c>
      <c r="DV2243" s="132">
        <f t="shared" si="349"/>
        <v>195.49677215999998</v>
      </c>
      <c r="DW2243" s="132">
        <f t="shared" si="349"/>
        <v>217.09432175999999</v>
      </c>
      <c r="DX2243" s="132">
        <f t="shared" si="349"/>
        <v>212.05382687999997</v>
      </c>
      <c r="DY2243" s="123"/>
    </row>
    <row r="2244" spans="1:129" s="69" customFormat="1">
      <c r="A2244" s="193" t="s">
        <v>3536</v>
      </c>
      <c r="B2244" s="185" t="s">
        <v>3553</v>
      </c>
      <c r="C2244" s="67" t="s">
        <v>3533</v>
      </c>
      <c r="D2244" s="188" t="s">
        <v>3561</v>
      </c>
      <c r="E2244" s="115" t="s">
        <v>2966</v>
      </c>
      <c r="F2244" s="123"/>
      <c r="G2244" s="123"/>
      <c r="H2244" s="123"/>
      <c r="I2244" s="123"/>
      <c r="J2244" s="123"/>
      <c r="K2244" s="123"/>
      <c r="L2244" s="123"/>
      <c r="M2244" s="123"/>
      <c r="N2244" s="123"/>
      <c r="O2244" s="123"/>
      <c r="P2244" s="123"/>
      <c r="Q2244" s="123"/>
      <c r="R2244" s="123"/>
      <c r="S2244" s="123"/>
      <c r="T2244" s="123"/>
      <c r="U2244" s="123"/>
      <c r="V2244" s="123"/>
      <c r="W2244" s="123"/>
      <c r="X2244" s="123"/>
      <c r="Y2244" s="123"/>
      <c r="Z2244" s="123"/>
      <c r="AA2244" s="123"/>
      <c r="AB2244" s="123"/>
      <c r="AC2244" s="123"/>
      <c r="AD2244" s="123"/>
      <c r="AE2244" s="123"/>
      <c r="AF2244" s="123"/>
      <c r="AG2244" s="123"/>
      <c r="AH2244" s="123"/>
      <c r="AI2244" s="123"/>
      <c r="AJ2244" s="123"/>
      <c r="AK2244" s="123"/>
      <c r="AL2244" s="123"/>
      <c r="AM2244" s="123"/>
      <c r="AN2244" s="123"/>
      <c r="AO2244" s="123"/>
      <c r="AP2244" s="123"/>
      <c r="AQ2244" s="123"/>
      <c r="AR2244" s="123"/>
      <c r="AS2244" s="123"/>
      <c r="AT2244" s="123"/>
      <c r="AU2244" s="123"/>
      <c r="AV2244" s="123"/>
      <c r="AW2244" s="123"/>
      <c r="AX2244" s="123"/>
      <c r="AY2244" s="123"/>
      <c r="AZ2244" s="123"/>
      <c r="BA2244" s="123"/>
      <c r="BB2244" s="123"/>
      <c r="BC2244" s="123"/>
      <c r="BD2244" s="131"/>
      <c r="BE2244" s="123"/>
      <c r="BF2244" s="123"/>
      <c r="BG2244" s="123"/>
      <c r="BH2244" s="123"/>
      <c r="BI2244" s="131"/>
      <c r="BJ2244" s="123"/>
      <c r="BK2244" s="123"/>
      <c r="BL2244" s="123"/>
      <c r="BM2244" s="123"/>
      <c r="BN2244" s="123"/>
      <c r="BO2244" s="123"/>
      <c r="BP2244" s="123"/>
      <c r="BQ2244" s="123"/>
      <c r="BR2244" s="123"/>
      <c r="BS2244" s="123"/>
      <c r="BT2244" s="123"/>
      <c r="BU2244" s="123"/>
      <c r="BV2244" s="123"/>
      <c r="BW2244" s="123"/>
      <c r="BX2244" s="123"/>
      <c r="BY2244" s="123"/>
      <c r="BZ2244" s="123"/>
      <c r="CA2244" s="123"/>
      <c r="CB2244" s="123"/>
      <c r="CC2244" s="123"/>
      <c r="CD2244" s="123"/>
      <c r="CE2244" s="123"/>
      <c r="CF2244" s="123"/>
      <c r="CG2244" s="123"/>
      <c r="CH2244" s="123"/>
      <c r="CI2244" s="123"/>
      <c r="CJ2244" s="123"/>
      <c r="CK2244" s="123"/>
      <c r="CL2244" s="123"/>
      <c r="CM2244" s="123"/>
      <c r="CN2244" s="123"/>
      <c r="CO2244" s="123"/>
      <c r="CP2244" s="123"/>
      <c r="CQ2244" s="123"/>
      <c r="CR2244" s="132">
        <f t="shared" si="350"/>
        <v>324.6096756</v>
      </c>
      <c r="CS2244" s="132">
        <f t="shared" si="349"/>
        <v>338.457807</v>
      </c>
      <c r="CT2244" s="132">
        <f t="shared" si="349"/>
        <v>341.83353155999998</v>
      </c>
      <c r="CU2244" s="132">
        <f t="shared" si="349"/>
        <v>339.61768247999998</v>
      </c>
      <c r="CV2244" s="132">
        <f t="shared" si="349"/>
        <v>341.55212963999998</v>
      </c>
      <c r="CW2244" s="132">
        <f t="shared" si="349"/>
        <v>349.63524695999996</v>
      </c>
      <c r="CX2244" s="132">
        <f t="shared" si="349"/>
        <v>368.44494983999999</v>
      </c>
      <c r="CY2244" s="132">
        <f t="shared" si="349"/>
        <v>384.35636099999999</v>
      </c>
      <c r="CZ2244" s="132">
        <f t="shared" si="349"/>
        <v>384.70242995999996</v>
      </c>
      <c r="DA2244" s="132">
        <f t="shared" si="349"/>
        <v>376.84075187999997</v>
      </c>
      <c r="DB2244" s="132">
        <f t="shared" si="349"/>
        <v>389.44034135999999</v>
      </c>
      <c r="DC2244" s="132">
        <f t="shared" si="349"/>
        <v>393.46732127999996</v>
      </c>
      <c r="DD2244" s="132">
        <f t="shared" si="349"/>
        <v>390.66068099999995</v>
      </c>
      <c r="DE2244" s="132">
        <f t="shared" si="349"/>
        <v>421.93820351999995</v>
      </c>
      <c r="DF2244" s="132">
        <f t="shared" si="349"/>
        <v>456.67975883999998</v>
      </c>
      <c r="DG2244" s="132">
        <f t="shared" si="349"/>
        <v>477.52816895999996</v>
      </c>
      <c r="DH2244" s="132">
        <f t="shared" si="349"/>
        <v>489.10113335999995</v>
      </c>
      <c r="DI2244" s="132">
        <f t="shared" si="349"/>
        <v>502.94300819999995</v>
      </c>
      <c r="DJ2244" s="132">
        <f t="shared" si="349"/>
        <v>505.48618043999994</v>
      </c>
      <c r="DK2244" s="132">
        <f t="shared" si="349"/>
        <v>487.57801919999997</v>
      </c>
      <c r="DL2244" s="132">
        <f t="shared" si="349"/>
        <v>506.29669151999997</v>
      </c>
      <c r="DM2244" s="132">
        <f t="shared" si="349"/>
        <v>429.07261619999997</v>
      </c>
      <c r="DN2244" s="132">
        <f t="shared" si="349"/>
        <v>461.00046275999995</v>
      </c>
      <c r="DO2244" s="132">
        <f t="shared" si="349"/>
        <v>424.18096535999996</v>
      </c>
      <c r="DP2244" s="132">
        <f t="shared" si="349"/>
        <v>403.70914283999997</v>
      </c>
      <c r="DQ2244" s="132">
        <f t="shared" si="349"/>
        <v>400.23976091999998</v>
      </c>
      <c r="DR2244" s="132">
        <f t="shared" si="349"/>
        <v>374.99437415999995</v>
      </c>
      <c r="DS2244" s="132">
        <f t="shared" si="349"/>
        <v>395.08922699999999</v>
      </c>
      <c r="DT2244" s="132">
        <f t="shared" si="349"/>
        <v>397.54784015999996</v>
      </c>
      <c r="DU2244" s="132">
        <f t="shared" si="349"/>
        <v>406.52435603999999</v>
      </c>
      <c r="DV2244" s="132">
        <f t="shared" si="349"/>
        <v>323.25130955999998</v>
      </c>
      <c r="DW2244" s="132">
        <f t="shared" si="349"/>
        <v>344.58808955999996</v>
      </c>
      <c r="DX2244" s="132">
        <f t="shared" si="349"/>
        <v>330.02644763999996</v>
      </c>
      <c r="DY2244" s="123"/>
    </row>
    <row r="2245" spans="1:129" s="69" customFormat="1">
      <c r="A2245" s="193" t="s">
        <v>3538</v>
      </c>
      <c r="B2245" s="185" t="s">
        <v>3553</v>
      </c>
      <c r="C2245" s="67" t="s">
        <v>3533</v>
      </c>
      <c r="D2245" s="188" t="s">
        <v>3561</v>
      </c>
      <c r="E2245" s="115" t="s">
        <v>2967</v>
      </c>
      <c r="F2245" s="123"/>
      <c r="G2245" s="123"/>
      <c r="H2245" s="123"/>
      <c r="I2245" s="123"/>
      <c r="J2245" s="123"/>
      <c r="K2245" s="123"/>
      <c r="L2245" s="123"/>
      <c r="M2245" s="123"/>
      <c r="N2245" s="123"/>
      <c r="O2245" s="123"/>
      <c r="P2245" s="123"/>
      <c r="Q2245" s="123"/>
      <c r="R2245" s="123"/>
      <c r="S2245" s="123"/>
      <c r="T2245" s="123"/>
      <c r="U2245" s="123"/>
      <c r="V2245" s="123"/>
      <c r="W2245" s="123"/>
      <c r="X2245" s="123"/>
      <c r="Y2245" s="123"/>
      <c r="Z2245" s="123"/>
      <c r="AA2245" s="123"/>
      <c r="AB2245" s="123"/>
      <c r="AC2245" s="123"/>
      <c r="AD2245" s="123"/>
      <c r="AE2245" s="123"/>
      <c r="AF2245" s="123"/>
      <c r="AG2245" s="123"/>
      <c r="AH2245" s="123"/>
      <c r="AI2245" s="123"/>
      <c r="AJ2245" s="123"/>
      <c r="AK2245" s="123"/>
      <c r="AL2245" s="123"/>
      <c r="AM2245" s="123"/>
      <c r="AN2245" s="123"/>
      <c r="AO2245" s="123"/>
      <c r="AP2245" s="123"/>
      <c r="AQ2245" s="123"/>
      <c r="AR2245" s="123"/>
      <c r="AS2245" s="123"/>
      <c r="AT2245" s="123"/>
      <c r="AU2245" s="123"/>
      <c r="AV2245" s="123"/>
      <c r="AW2245" s="123"/>
      <c r="AX2245" s="123"/>
      <c r="AY2245" s="123"/>
      <c r="AZ2245" s="123"/>
      <c r="BA2245" s="123"/>
      <c r="BB2245" s="123"/>
      <c r="BC2245" s="123"/>
      <c r="BD2245" s="131"/>
      <c r="BE2245" s="123"/>
      <c r="BF2245" s="123"/>
      <c r="BG2245" s="123"/>
      <c r="BH2245" s="123"/>
      <c r="BI2245" s="131"/>
      <c r="BJ2245" s="123"/>
      <c r="BK2245" s="123"/>
      <c r="BL2245" s="123"/>
      <c r="BM2245" s="123"/>
      <c r="BN2245" s="123"/>
      <c r="BO2245" s="123"/>
      <c r="BP2245" s="123"/>
      <c r="BQ2245" s="123"/>
      <c r="BR2245" s="123"/>
      <c r="BS2245" s="123"/>
      <c r="BT2245" s="123"/>
      <c r="BU2245" s="123"/>
      <c r="BV2245" s="123"/>
      <c r="BW2245" s="123"/>
      <c r="BX2245" s="123"/>
      <c r="BY2245" s="123"/>
      <c r="BZ2245" s="123"/>
      <c r="CA2245" s="123"/>
      <c r="CB2245" s="123"/>
      <c r="CC2245" s="123"/>
      <c r="CD2245" s="123"/>
      <c r="CE2245" s="123"/>
      <c r="CF2245" s="123"/>
      <c r="CG2245" s="123"/>
      <c r="CH2245" s="123"/>
      <c r="CI2245" s="123"/>
      <c r="CJ2245" s="123"/>
      <c r="CK2245" s="123"/>
      <c r="CL2245" s="123"/>
      <c r="CM2245" s="123"/>
      <c r="CN2245" s="123"/>
      <c r="CO2245" s="123"/>
      <c r="CP2245" s="123"/>
      <c r="CQ2245" s="123"/>
      <c r="CR2245" s="132">
        <f t="shared" si="350"/>
        <v>740.46129695999991</v>
      </c>
      <c r="CS2245" s="132">
        <f t="shared" si="349"/>
        <v>750.37882811999998</v>
      </c>
      <c r="CT2245" s="132">
        <f t="shared" si="349"/>
        <v>765.76179875999992</v>
      </c>
      <c r="CU2245" s="132">
        <f t="shared" si="349"/>
        <v>784.54411127999992</v>
      </c>
      <c r="CV2245" s="132">
        <f t="shared" si="349"/>
        <v>828.97127519999992</v>
      </c>
      <c r="CW2245" s="132">
        <f t="shared" si="349"/>
        <v>904.09620299999995</v>
      </c>
      <c r="CX2245" s="132">
        <f t="shared" si="349"/>
        <v>928.26109139999994</v>
      </c>
      <c r="CY2245" s="132">
        <f t="shared" si="349"/>
        <v>915.66336455999999</v>
      </c>
      <c r="CZ2245" s="132">
        <f t="shared" si="349"/>
        <v>912.0289957199999</v>
      </c>
      <c r="DA2245" s="132">
        <f t="shared" si="349"/>
        <v>911.13232559999994</v>
      </c>
      <c r="DB2245" s="132">
        <f t="shared" si="349"/>
        <v>974.50232339999991</v>
      </c>
      <c r="DC2245" s="132">
        <f t="shared" si="349"/>
        <v>1040.23008912</v>
      </c>
      <c r="DD2245" s="132">
        <f t="shared" si="349"/>
        <v>1091.01153</v>
      </c>
      <c r="DE2245" s="132">
        <f t="shared" si="349"/>
        <v>1258.97315772</v>
      </c>
      <c r="DF2245" s="132">
        <f t="shared" si="349"/>
        <v>1437.0064142399999</v>
      </c>
      <c r="DG2245" s="132">
        <f t="shared" si="349"/>
        <v>1594.1477273999999</v>
      </c>
      <c r="DH2245" s="132">
        <f t="shared" si="349"/>
        <v>1754.77652352</v>
      </c>
      <c r="DI2245" s="132">
        <f t="shared" si="349"/>
        <v>1894.6265674799999</v>
      </c>
      <c r="DJ2245" s="132">
        <f t="shared" si="349"/>
        <v>1950.6949926</v>
      </c>
      <c r="DK2245" s="132">
        <f t="shared" si="349"/>
        <v>2073.1915599599997</v>
      </c>
      <c r="DL2245" s="132">
        <f t="shared" si="349"/>
        <v>2261.8260081599997</v>
      </c>
      <c r="DM2245" s="132">
        <f t="shared" si="349"/>
        <v>2478.3916983599997</v>
      </c>
      <c r="DN2245" s="132">
        <f t="shared" si="349"/>
        <v>2487.1950842399997</v>
      </c>
      <c r="DO2245" s="132">
        <f t="shared" si="349"/>
        <v>2541.3407872799999</v>
      </c>
      <c r="DP2245" s="132">
        <f t="shared" si="349"/>
        <v>2560.8984833999998</v>
      </c>
      <c r="DQ2245" s="132">
        <f t="shared" si="349"/>
        <v>2503.89735324</v>
      </c>
      <c r="DR2245" s="132">
        <f t="shared" si="349"/>
        <v>2373.7033305599998</v>
      </c>
      <c r="DS2245" s="132">
        <f t="shared" si="349"/>
        <v>2459.1854680799997</v>
      </c>
      <c r="DT2245" s="132">
        <f t="shared" si="349"/>
        <v>2611.2511588799998</v>
      </c>
      <c r="DU2245" s="132">
        <f t="shared" si="349"/>
        <v>2715.2320100399998</v>
      </c>
      <c r="DV2245" s="132">
        <f t="shared" si="349"/>
        <v>2710.25154948</v>
      </c>
      <c r="DW2245" s="132">
        <f t="shared" si="349"/>
        <v>2864.8132256399999</v>
      </c>
      <c r="DX2245" s="132">
        <f t="shared" si="349"/>
        <v>3100.94685648</v>
      </c>
      <c r="DY2245" s="123"/>
    </row>
    <row r="2246" spans="1:129" s="69" customFormat="1">
      <c r="A2246" s="193" t="s">
        <v>3537</v>
      </c>
      <c r="B2246" s="185" t="s">
        <v>3553</v>
      </c>
      <c r="C2246" s="67" t="s">
        <v>3533</v>
      </c>
      <c r="D2246" s="188" t="s">
        <v>3561</v>
      </c>
      <c r="E2246" s="115" t="s">
        <v>2968</v>
      </c>
      <c r="F2246" s="123"/>
      <c r="G2246" s="123"/>
      <c r="H2246" s="123"/>
      <c r="I2246" s="123"/>
      <c r="J2246" s="123"/>
      <c r="K2246" s="123"/>
      <c r="L2246" s="123"/>
      <c r="M2246" s="123"/>
      <c r="N2246" s="123"/>
      <c r="O2246" s="123"/>
      <c r="P2246" s="123"/>
      <c r="Q2246" s="123"/>
      <c r="R2246" s="123"/>
      <c r="S2246" s="123"/>
      <c r="T2246" s="123"/>
      <c r="U2246" s="123"/>
      <c r="V2246" s="123"/>
      <c r="W2246" s="123"/>
      <c r="X2246" s="123"/>
      <c r="Y2246" s="123"/>
      <c r="Z2246" s="123"/>
      <c r="AA2246" s="123"/>
      <c r="AB2246" s="123"/>
      <c r="AC2246" s="123"/>
      <c r="AD2246" s="123"/>
      <c r="AE2246" s="123"/>
      <c r="AF2246" s="123"/>
      <c r="AG2246" s="123"/>
      <c r="AH2246" s="123"/>
      <c r="AI2246" s="123"/>
      <c r="AJ2246" s="123"/>
      <c r="AK2246" s="123"/>
      <c r="AL2246" s="123"/>
      <c r="AM2246" s="123"/>
      <c r="AN2246" s="123"/>
      <c r="AO2246" s="123"/>
      <c r="AP2246" s="123"/>
      <c r="AQ2246" s="123"/>
      <c r="AR2246" s="123"/>
      <c r="AS2246" s="123"/>
      <c r="AT2246" s="123"/>
      <c r="AU2246" s="123"/>
      <c r="AV2246" s="123"/>
      <c r="AW2246" s="123"/>
      <c r="AX2246" s="123"/>
      <c r="AY2246" s="123"/>
      <c r="AZ2246" s="123"/>
      <c r="BA2246" s="123"/>
      <c r="BB2246" s="123"/>
      <c r="BC2246" s="123"/>
      <c r="BD2246" s="131"/>
      <c r="BE2246" s="123"/>
      <c r="BF2246" s="123"/>
      <c r="BG2246" s="123"/>
      <c r="BH2246" s="123"/>
      <c r="BI2246" s="131"/>
      <c r="BJ2246" s="123"/>
      <c r="BK2246" s="123"/>
      <c r="BL2246" s="123"/>
      <c r="BM2246" s="123"/>
      <c r="BN2246" s="123"/>
      <c r="BO2246" s="123"/>
      <c r="BP2246" s="123"/>
      <c r="BQ2246" s="123"/>
      <c r="BR2246" s="123"/>
      <c r="BS2246" s="123"/>
      <c r="BT2246" s="123"/>
      <c r="BU2246" s="123"/>
      <c r="BV2246" s="123"/>
      <c r="BW2246" s="123"/>
      <c r="BX2246" s="123"/>
      <c r="BY2246" s="123"/>
      <c r="BZ2246" s="123"/>
      <c r="CA2246" s="123"/>
      <c r="CB2246" s="123"/>
      <c r="CC2246" s="123"/>
      <c r="CD2246" s="123"/>
      <c r="CE2246" s="123"/>
      <c r="CF2246" s="123"/>
      <c r="CG2246" s="123"/>
      <c r="CH2246" s="123"/>
      <c r="CI2246" s="123"/>
      <c r="CJ2246" s="123"/>
      <c r="CK2246" s="123"/>
      <c r="CL2246" s="123"/>
      <c r="CM2246" s="123"/>
      <c r="CN2246" s="123"/>
      <c r="CO2246" s="123"/>
      <c r="CP2246" s="123"/>
      <c r="CQ2246" s="123"/>
      <c r="CR2246" s="132">
        <f t="shared" si="350"/>
        <v>290.90897783999998</v>
      </c>
      <c r="CS2246" s="132">
        <f t="shared" si="349"/>
        <v>308.81797487999995</v>
      </c>
      <c r="CT2246" s="132">
        <f t="shared" si="349"/>
        <v>296.52999552</v>
      </c>
      <c r="CU2246" s="132">
        <f t="shared" si="349"/>
        <v>322.02588348</v>
      </c>
      <c r="CV2246" s="132">
        <f t="shared" si="349"/>
        <v>320.22222707999998</v>
      </c>
      <c r="CW2246" s="132">
        <f t="shared" si="349"/>
        <v>335.28272219999997</v>
      </c>
      <c r="CX2246" s="132">
        <f t="shared" si="349"/>
        <v>352.80985415999999</v>
      </c>
      <c r="CY2246" s="132">
        <f t="shared" si="349"/>
        <v>366.87476819999995</v>
      </c>
      <c r="CZ2246" s="132">
        <f t="shared" si="349"/>
        <v>376.80619751999996</v>
      </c>
      <c r="DA2246" s="132">
        <f t="shared" si="349"/>
        <v>415.21034784</v>
      </c>
      <c r="DB2246" s="132">
        <f t="shared" si="349"/>
        <v>453.11999111999995</v>
      </c>
      <c r="DC2246" s="132">
        <f t="shared" si="349"/>
        <v>468.88494623999998</v>
      </c>
      <c r="DD2246" s="132">
        <f t="shared" si="349"/>
        <v>505.90331627999996</v>
      </c>
      <c r="DE2246" s="132">
        <f t="shared" si="349"/>
        <v>540.78886799999998</v>
      </c>
      <c r="DF2246" s="132">
        <f t="shared" si="349"/>
        <v>587.18400659999998</v>
      </c>
      <c r="DG2246" s="132">
        <f t="shared" si="349"/>
        <v>632.0750395199999</v>
      </c>
      <c r="DH2246" s="132">
        <f t="shared" si="349"/>
        <v>665.83782527999995</v>
      </c>
      <c r="DI2246" s="132">
        <f t="shared" si="349"/>
        <v>706.70870795999997</v>
      </c>
      <c r="DJ2246" s="132">
        <f t="shared" si="349"/>
        <v>755.79715235999993</v>
      </c>
      <c r="DK2246" s="132">
        <f t="shared" si="349"/>
        <v>761.13791435999997</v>
      </c>
      <c r="DL2246" s="132">
        <f t="shared" si="349"/>
        <v>843.70962911999993</v>
      </c>
      <c r="DM2246" s="132">
        <f t="shared" si="349"/>
        <v>894.61975931999996</v>
      </c>
      <c r="DN2246" s="132">
        <f t="shared" si="349"/>
        <v>920.3159049599999</v>
      </c>
      <c r="DO2246" s="132">
        <f t="shared" si="349"/>
        <v>952.60211867999999</v>
      </c>
      <c r="DP2246" s="132">
        <f t="shared" si="349"/>
        <v>969.28160615999991</v>
      </c>
      <c r="DQ2246" s="132">
        <f t="shared" si="349"/>
        <v>981.83957279999993</v>
      </c>
      <c r="DR2246" s="132">
        <f t="shared" si="349"/>
        <v>1005.26642592</v>
      </c>
      <c r="DS2246" s="132">
        <f t="shared" si="349"/>
        <v>1026.3421258799999</v>
      </c>
      <c r="DT2246" s="132">
        <f t="shared" si="349"/>
        <v>1050.20846652</v>
      </c>
      <c r="DU2246" s="132">
        <f t="shared" si="349"/>
        <v>1083.72313908</v>
      </c>
      <c r="DV2246" s="132">
        <f t="shared" si="349"/>
        <v>1076.1525343199999</v>
      </c>
      <c r="DW2246" s="132">
        <f t="shared" si="349"/>
        <v>1103.1650649599999</v>
      </c>
      <c r="DX2246" s="132">
        <f t="shared" si="349"/>
        <v>1128.8061671999999</v>
      </c>
      <c r="DY2246" s="123"/>
    </row>
    <row r="2247" spans="1:129" s="69" customFormat="1">
      <c r="A2247" s="193" t="s">
        <v>3536</v>
      </c>
      <c r="B2247" s="185" t="s">
        <v>3553</v>
      </c>
      <c r="C2247" s="67" t="s">
        <v>3533</v>
      </c>
      <c r="D2247" s="188" t="s">
        <v>3561</v>
      </c>
      <c r="E2247" s="115" t="s">
        <v>2969</v>
      </c>
      <c r="F2247" s="123"/>
      <c r="G2247" s="123"/>
      <c r="H2247" s="123"/>
      <c r="I2247" s="123"/>
      <c r="J2247" s="123"/>
      <c r="K2247" s="123"/>
      <c r="L2247" s="123"/>
      <c r="M2247" s="123"/>
      <c r="N2247" s="123"/>
      <c r="O2247" s="123"/>
      <c r="P2247" s="123"/>
      <c r="Q2247" s="123"/>
      <c r="R2247" s="123"/>
      <c r="S2247" s="123"/>
      <c r="T2247" s="123"/>
      <c r="U2247" s="123"/>
      <c r="V2247" s="123"/>
      <c r="W2247" s="123"/>
      <c r="X2247" s="123"/>
      <c r="Y2247" s="123"/>
      <c r="Z2247" s="123"/>
      <c r="AA2247" s="123"/>
      <c r="AB2247" s="123"/>
      <c r="AC2247" s="123"/>
      <c r="AD2247" s="123"/>
      <c r="AE2247" s="123"/>
      <c r="AF2247" s="123"/>
      <c r="AG2247" s="123"/>
      <c r="AH2247" s="123"/>
      <c r="AI2247" s="123"/>
      <c r="AJ2247" s="123"/>
      <c r="AK2247" s="123"/>
      <c r="AL2247" s="123"/>
      <c r="AM2247" s="123"/>
      <c r="AN2247" s="123"/>
      <c r="AO2247" s="123"/>
      <c r="AP2247" s="123"/>
      <c r="AQ2247" s="123"/>
      <c r="AR2247" s="123"/>
      <c r="AS2247" s="123"/>
      <c r="AT2247" s="123"/>
      <c r="AU2247" s="123"/>
      <c r="AV2247" s="123"/>
      <c r="AW2247" s="123"/>
      <c r="AX2247" s="123"/>
      <c r="AY2247" s="123"/>
      <c r="AZ2247" s="123"/>
      <c r="BA2247" s="123"/>
      <c r="BB2247" s="123"/>
      <c r="BC2247" s="123"/>
      <c r="BD2247" s="131"/>
      <c r="BE2247" s="123"/>
      <c r="BF2247" s="123"/>
      <c r="BG2247" s="123"/>
      <c r="BH2247" s="123"/>
      <c r="BI2247" s="131"/>
      <c r="BJ2247" s="123"/>
      <c r="BK2247" s="123"/>
      <c r="BL2247" s="123"/>
      <c r="BM2247" s="123"/>
      <c r="BN2247" s="123"/>
      <c r="BO2247" s="123"/>
      <c r="BP2247" s="123"/>
      <c r="BQ2247" s="123"/>
      <c r="BR2247" s="123"/>
      <c r="BS2247" s="123"/>
      <c r="BT2247" s="123"/>
      <c r="BU2247" s="123"/>
      <c r="BV2247" s="123"/>
      <c r="BW2247" s="123"/>
      <c r="BX2247" s="123"/>
      <c r="BY2247" s="123"/>
      <c r="BZ2247" s="123"/>
      <c r="CA2247" s="123"/>
      <c r="CB2247" s="123"/>
      <c r="CC2247" s="123"/>
      <c r="CD2247" s="123"/>
      <c r="CE2247" s="123"/>
      <c r="CF2247" s="123"/>
      <c r="CG2247" s="123"/>
      <c r="CH2247" s="123"/>
      <c r="CI2247" s="123"/>
      <c r="CJ2247" s="123"/>
      <c r="CK2247" s="123"/>
      <c r="CL2247" s="123"/>
      <c r="CM2247" s="123"/>
      <c r="CN2247" s="123"/>
      <c r="CO2247" s="123"/>
      <c r="CP2247" s="123"/>
      <c r="CQ2247" s="123"/>
      <c r="CR2247" s="132">
        <f t="shared" si="350"/>
        <v>1185.46168212</v>
      </c>
      <c r="CS2247" s="132">
        <f t="shared" si="349"/>
        <v>1195.6418455199998</v>
      </c>
      <c r="CT2247" s="132">
        <f t="shared" si="349"/>
        <v>1283.9321755199999</v>
      </c>
      <c r="CU2247" s="132">
        <f t="shared" si="349"/>
        <v>1339.2486433199999</v>
      </c>
      <c r="CV2247" s="132">
        <f t="shared" si="349"/>
        <v>1355.7924923999999</v>
      </c>
      <c r="CW2247" s="132">
        <f t="shared" si="349"/>
        <v>1378.4889040799999</v>
      </c>
      <c r="CX2247" s="132">
        <f t="shared" si="349"/>
        <v>1392.1605384</v>
      </c>
      <c r="CY2247" s="132">
        <f t="shared" si="349"/>
        <v>1449.0354866399998</v>
      </c>
      <c r="CZ2247" s="132">
        <f t="shared" si="349"/>
        <v>1508.3544095999998</v>
      </c>
      <c r="DA2247" s="132">
        <f t="shared" si="349"/>
        <v>1477.2883205999999</v>
      </c>
      <c r="DB2247" s="132">
        <f t="shared" si="349"/>
        <v>1550.4159251999999</v>
      </c>
      <c r="DC2247" s="132">
        <f t="shared" si="349"/>
        <v>1532.2657162799999</v>
      </c>
      <c r="DD2247" s="132">
        <f t="shared" si="349"/>
        <v>1474.4033061599998</v>
      </c>
      <c r="DE2247" s="132">
        <f t="shared" si="349"/>
        <v>1565.2077225599999</v>
      </c>
      <c r="DF2247" s="132">
        <f t="shared" si="349"/>
        <v>1649.84670504</v>
      </c>
      <c r="DG2247" s="132">
        <f t="shared" si="349"/>
        <v>1695.9941363999999</v>
      </c>
      <c r="DH2247" s="132">
        <f t="shared" si="349"/>
        <v>1710.1092461999999</v>
      </c>
      <c r="DI2247" s="132">
        <f t="shared" si="349"/>
        <v>1690.310577</v>
      </c>
      <c r="DJ2247" s="132">
        <f t="shared" si="349"/>
        <v>1744.8369272399998</v>
      </c>
      <c r="DK2247" s="132">
        <f t="shared" si="349"/>
        <v>1653.8320621199998</v>
      </c>
      <c r="DL2247" s="132">
        <f t="shared" si="349"/>
        <v>1708.44005808</v>
      </c>
      <c r="DM2247" s="132">
        <f t="shared" si="349"/>
        <v>1813.30351404</v>
      </c>
      <c r="DN2247" s="132">
        <f t="shared" si="349"/>
        <v>1827.2608725599998</v>
      </c>
      <c r="DO2247" s="132">
        <f t="shared" si="349"/>
        <v>1818.0736395599999</v>
      </c>
      <c r="DP2247" s="132">
        <f t="shared" si="349"/>
        <v>1809.2594121599998</v>
      </c>
      <c r="DQ2247" s="132">
        <f t="shared" si="349"/>
        <v>1860.6993440399999</v>
      </c>
      <c r="DR2247" s="132">
        <f t="shared" si="349"/>
        <v>1974.8956293599999</v>
      </c>
      <c r="DS2247" s="132">
        <f t="shared" si="349"/>
        <v>1924.6059015599999</v>
      </c>
      <c r="DT2247" s="132">
        <f t="shared" si="349"/>
        <v>1935.0503449199998</v>
      </c>
      <c r="DU2247" s="132">
        <f t="shared" si="349"/>
        <v>1859.2063425599999</v>
      </c>
      <c r="DV2247" s="132">
        <f t="shared" si="349"/>
        <v>1735.3569970799999</v>
      </c>
      <c r="DW2247" s="132">
        <f t="shared" si="349"/>
        <v>1746.15570024</v>
      </c>
      <c r="DX2247" s="132">
        <f t="shared" si="349"/>
        <v>1895.4234669599998</v>
      </c>
      <c r="DY2247" s="123"/>
    </row>
    <row r="2248" spans="1:129" s="69" customFormat="1">
      <c r="A2248" s="193" t="s">
        <v>3538</v>
      </c>
      <c r="B2248" s="185" t="s">
        <v>3553</v>
      </c>
      <c r="C2248" s="67" t="s">
        <v>3533</v>
      </c>
      <c r="D2248" s="188" t="s">
        <v>3561</v>
      </c>
      <c r="E2248" s="115" t="s">
        <v>2970</v>
      </c>
      <c r="F2248" s="123"/>
      <c r="G2248" s="123"/>
      <c r="H2248" s="123"/>
      <c r="I2248" s="123"/>
      <c r="J2248" s="123"/>
      <c r="K2248" s="123"/>
      <c r="L2248" s="123"/>
      <c r="M2248" s="123"/>
      <c r="N2248" s="123"/>
      <c r="O2248" s="123"/>
      <c r="P2248" s="123"/>
      <c r="Q2248" s="123"/>
      <c r="R2248" s="123"/>
      <c r="S2248" s="123"/>
      <c r="T2248" s="123"/>
      <c r="U2248" s="123"/>
      <c r="V2248" s="123"/>
      <c r="W2248" s="123"/>
      <c r="X2248" s="123"/>
      <c r="Y2248" s="123"/>
      <c r="Z2248" s="123"/>
      <c r="AA2248" s="123"/>
      <c r="AB2248" s="123"/>
      <c r="AC2248" s="123"/>
      <c r="AD2248" s="123"/>
      <c r="AE2248" s="123"/>
      <c r="AF2248" s="123"/>
      <c r="AG2248" s="123"/>
      <c r="AH2248" s="123"/>
      <c r="AI2248" s="123"/>
      <c r="AJ2248" s="123"/>
      <c r="AK2248" s="123"/>
      <c r="AL2248" s="123"/>
      <c r="AM2248" s="123"/>
      <c r="AN2248" s="123"/>
      <c r="AO2248" s="123"/>
      <c r="AP2248" s="123"/>
      <c r="AQ2248" s="123"/>
      <c r="AR2248" s="123"/>
      <c r="AS2248" s="123"/>
      <c r="AT2248" s="123"/>
      <c r="AU2248" s="123"/>
      <c r="AV2248" s="123"/>
      <c r="AW2248" s="123"/>
      <c r="AX2248" s="123"/>
      <c r="AY2248" s="123"/>
      <c r="AZ2248" s="123"/>
      <c r="BA2248" s="123"/>
      <c r="BB2248" s="123"/>
      <c r="BC2248" s="123"/>
      <c r="BD2248" s="131"/>
      <c r="BE2248" s="123"/>
      <c r="BF2248" s="123"/>
      <c r="BG2248" s="123"/>
      <c r="BH2248" s="123"/>
      <c r="BI2248" s="131"/>
      <c r="BJ2248" s="123"/>
      <c r="BK2248" s="123"/>
      <c r="BL2248" s="123"/>
      <c r="BM2248" s="123"/>
      <c r="BN2248" s="123"/>
      <c r="BO2248" s="123"/>
      <c r="BP2248" s="123"/>
      <c r="BQ2248" s="123"/>
      <c r="BR2248" s="123"/>
      <c r="BS2248" s="123"/>
      <c r="BT2248" s="123"/>
      <c r="BU2248" s="123"/>
      <c r="BV2248" s="123"/>
      <c r="BW2248" s="123"/>
      <c r="BX2248" s="123"/>
      <c r="BY2248" s="123"/>
      <c r="BZ2248" s="123"/>
      <c r="CA2248" s="123"/>
      <c r="CB2248" s="123"/>
      <c r="CC2248" s="123"/>
      <c r="CD2248" s="123"/>
      <c r="CE2248" s="123"/>
      <c r="CF2248" s="123"/>
      <c r="CG2248" s="123"/>
      <c r="CH2248" s="123"/>
      <c r="CI2248" s="123"/>
      <c r="CJ2248" s="123"/>
      <c r="CK2248" s="123"/>
      <c r="CL2248" s="123"/>
      <c r="CM2248" s="123"/>
      <c r="CN2248" s="123"/>
      <c r="CO2248" s="123"/>
      <c r="CP2248" s="123"/>
      <c r="CQ2248" s="123"/>
      <c r="CR2248" s="132">
        <f t="shared" si="350"/>
        <v>458.50407143999996</v>
      </c>
      <c r="CS2248" s="132">
        <f t="shared" si="349"/>
        <v>410.95789295999998</v>
      </c>
      <c r="CT2248" s="132">
        <f t="shared" si="349"/>
        <v>395.04691163999996</v>
      </c>
      <c r="CU2248" s="132">
        <f t="shared" si="349"/>
        <v>360.73684403999999</v>
      </c>
      <c r="CV2248" s="132">
        <f t="shared" si="349"/>
        <v>331.51651188</v>
      </c>
      <c r="CW2248" s="132">
        <f t="shared" si="349"/>
        <v>325.60539996</v>
      </c>
      <c r="CX2248" s="132">
        <f t="shared" si="349"/>
        <v>309.92416811999999</v>
      </c>
      <c r="CY2248" s="132">
        <f t="shared" si="349"/>
        <v>306.44048207999998</v>
      </c>
      <c r="CZ2248" s="132">
        <f t="shared" si="349"/>
        <v>285.58870487999997</v>
      </c>
      <c r="DA2248" s="132">
        <f t="shared" si="349"/>
        <v>290.83222752</v>
      </c>
      <c r="DB2248" s="132">
        <f t="shared" si="349"/>
        <v>292.38886919999999</v>
      </c>
      <c r="DC2248" s="132">
        <f t="shared" si="349"/>
        <v>298.43160767999996</v>
      </c>
      <c r="DD2248" s="132">
        <f t="shared" si="349"/>
        <v>293.58456467999997</v>
      </c>
      <c r="DE2248" s="132">
        <f t="shared" si="349"/>
        <v>304.09424819999998</v>
      </c>
      <c r="DF2248" s="132">
        <f t="shared" si="349"/>
        <v>306.07526135999996</v>
      </c>
      <c r="DG2248" s="132">
        <f t="shared" si="349"/>
        <v>315.15818651999996</v>
      </c>
      <c r="DH2248" s="132">
        <f t="shared" si="349"/>
        <v>318.14146715999999</v>
      </c>
      <c r="DI2248" s="132">
        <f t="shared" si="349"/>
        <v>320.83699379999996</v>
      </c>
      <c r="DJ2248" s="132">
        <f t="shared" si="349"/>
        <v>322.89310955999997</v>
      </c>
      <c r="DK2248" s="132">
        <f t="shared" si="349"/>
        <v>297.87880955999998</v>
      </c>
      <c r="DL2248" s="132">
        <f t="shared" si="349"/>
        <v>309.03389783999995</v>
      </c>
      <c r="DM2248" s="132">
        <f t="shared" si="349"/>
        <v>318.03269375999997</v>
      </c>
      <c r="DN2248" s="132">
        <f t="shared" si="349"/>
        <v>337.42654919999995</v>
      </c>
      <c r="DO2248" s="132">
        <f t="shared" si="349"/>
        <v>332.01691727999997</v>
      </c>
      <c r="DP2248" s="132">
        <f t="shared" si="349"/>
        <v>321.60179855999996</v>
      </c>
      <c r="DQ2248" s="132">
        <f t="shared" si="349"/>
        <v>321.8392374</v>
      </c>
      <c r="DR2248" s="132">
        <f t="shared" si="349"/>
        <v>327.45583727999997</v>
      </c>
      <c r="DS2248" s="132">
        <f t="shared" si="349"/>
        <v>332.11348799999996</v>
      </c>
      <c r="DT2248" s="132">
        <f t="shared" si="349"/>
        <v>346.31148528</v>
      </c>
      <c r="DU2248" s="132">
        <f t="shared" si="349"/>
        <v>352.76051808</v>
      </c>
      <c r="DV2248" s="132">
        <f t="shared" si="349"/>
        <v>315.35192495999996</v>
      </c>
      <c r="DW2248" s="132">
        <f t="shared" si="349"/>
        <v>337.17690768</v>
      </c>
      <c r="DX2248" s="132">
        <f t="shared" si="349"/>
        <v>331.29387864</v>
      </c>
      <c r="DY2248" s="123"/>
    </row>
    <row r="2249" spans="1:129" s="69" customFormat="1">
      <c r="A2249" s="193" t="s">
        <v>3537</v>
      </c>
      <c r="B2249" s="185" t="s">
        <v>3553</v>
      </c>
      <c r="C2249" s="67" t="s">
        <v>3533</v>
      </c>
      <c r="D2249" s="188" t="s">
        <v>3561</v>
      </c>
      <c r="E2249" s="115" t="s">
        <v>2971</v>
      </c>
      <c r="F2249" s="123"/>
      <c r="G2249" s="123"/>
      <c r="H2249" s="123"/>
      <c r="I2249" s="123"/>
      <c r="J2249" s="123"/>
      <c r="K2249" s="123"/>
      <c r="L2249" s="123"/>
      <c r="M2249" s="123"/>
      <c r="N2249" s="123"/>
      <c r="O2249" s="123"/>
      <c r="P2249" s="123"/>
      <c r="Q2249" s="123"/>
      <c r="R2249" s="123"/>
      <c r="S2249" s="123"/>
      <c r="T2249" s="123"/>
      <c r="U2249" s="123"/>
      <c r="V2249" s="123"/>
      <c r="W2249" s="123"/>
      <c r="X2249" s="123"/>
      <c r="Y2249" s="123"/>
      <c r="Z2249" s="123"/>
      <c r="AA2249" s="123"/>
      <c r="AB2249" s="123"/>
      <c r="AC2249" s="123"/>
      <c r="AD2249" s="123"/>
      <c r="AE2249" s="123"/>
      <c r="AF2249" s="123"/>
      <c r="AG2249" s="123"/>
      <c r="AH2249" s="123"/>
      <c r="AI2249" s="123"/>
      <c r="AJ2249" s="123"/>
      <c r="AK2249" s="123"/>
      <c r="AL2249" s="123"/>
      <c r="AM2249" s="123"/>
      <c r="AN2249" s="123"/>
      <c r="AO2249" s="123"/>
      <c r="AP2249" s="123"/>
      <c r="AQ2249" s="123"/>
      <c r="AR2249" s="123"/>
      <c r="AS2249" s="123"/>
      <c r="AT2249" s="123"/>
      <c r="AU2249" s="123"/>
      <c r="AV2249" s="123"/>
      <c r="AW2249" s="123"/>
      <c r="AX2249" s="123"/>
      <c r="AY2249" s="123"/>
      <c r="AZ2249" s="123"/>
      <c r="BA2249" s="123"/>
      <c r="BB2249" s="123"/>
      <c r="BC2249" s="123"/>
      <c r="BD2249" s="131"/>
      <c r="BE2249" s="123"/>
      <c r="BF2249" s="123"/>
      <c r="BG2249" s="123"/>
      <c r="BH2249" s="123"/>
      <c r="BI2249" s="131"/>
      <c r="BJ2249" s="123"/>
      <c r="BK2249" s="123"/>
      <c r="BL2249" s="123"/>
      <c r="BM2249" s="123"/>
      <c r="BN2249" s="123"/>
      <c r="BO2249" s="123"/>
      <c r="BP2249" s="123"/>
      <c r="BQ2249" s="123"/>
      <c r="BR2249" s="123"/>
      <c r="BS2249" s="123"/>
      <c r="BT2249" s="123"/>
      <c r="BU2249" s="123"/>
      <c r="BV2249" s="123"/>
      <c r="BW2249" s="123"/>
      <c r="BX2249" s="123"/>
      <c r="BY2249" s="123"/>
      <c r="BZ2249" s="123"/>
      <c r="CA2249" s="123"/>
      <c r="CB2249" s="123"/>
      <c r="CC2249" s="123"/>
      <c r="CD2249" s="123"/>
      <c r="CE2249" s="123"/>
      <c r="CF2249" s="123"/>
      <c r="CG2249" s="123"/>
      <c r="CH2249" s="123"/>
      <c r="CI2249" s="123"/>
      <c r="CJ2249" s="123"/>
      <c r="CK2249" s="123"/>
      <c r="CL2249" s="123"/>
      <c r="CM2249" s="123"/>
      <c r="CN2249" s="123"/>
      <c r="CO2249" s="123"/>
      <c r="CP2249" s="123"/>
      <c r="CQ2249" s="123"/>
      <c r="CR2249" s="132">
        <f t="shared" si="350"/>
        <v>579.63040439999997</v>
      </c>
      <c r="CS2249" s="132">
        <f t="shared" si="349"/>
        <v>574.45845011999995</v>
      </c>
      <c r="CT2249" s="132">
        <f t="shared" si="349"/>
        <v>567.17650679999997</v>
      </c>
      <c r="CU2249" s="132">
        <f t="shared" si="349"/>
        <v>547.09266263999996</v>
      </c>
      <c r="CV2249" s="132">
        <f t="shared" si="349"/>
        <v>534.61137467999993</v>
      </c>
      <c r="CW2249" s="132">
        <f t="shared" si="349"/>
        <v>525.49401455999998</v>
      </c>
      <c r="CX2249" s="132">
        <f t="shared" si="349"/>
        <v>529.04711975999999</v>
      </c>
      <c r="CY2249" s="132">
        <f t="shared" si="349"/>
        <v>501.79294739999995</v>
      </c>
      <c r="CZ2249" s="132">
        <f t="shared" si="349"/>
        <v>516.44363783999995</v>
      </c>
      <c r="DA2249" s="132">
        <f t="shared" si="349"/>
        <v>516.49626935999993</v>
      </c>
      <c r="DB2249" s="132">
        <f t="shared" si="349"/>
        <v>509.51846171999995</v>
      </c>
      <c r="DC2249" s="132">
        <f t="shared" si="349"/>
        <v>507.89354711999994</v>
      </c>
      <c r="DD2249" s="132">
        <f t="shared" si="349"/>
        <v>518.38197744000001</v>
      </c>
      <c r="DE2249" s="132">
        <f t="shared" si="349"/>
        <v>537.35172407999994</v>
      </c>
      <c r="DF2249" s="132">
        <f t="shared" si="349"/>
        <v>548.28100308</v>
      </c>
      <c r="DG2249" s="132">
        <f t="shared" si="349"/>
        <v>554.88399024</v>
      </c>
      <c r="DH2249" s="132">
        <f t="shared" si="349"/>
        <v>565.88209139999992</v>
      </c>
      <c r="DI2249" s="132">
        <f t="shared" si="349"/>
        <v>565.17935075999992</v>
      </c>
      <c r="DJ2249" s="132">
        <f t="shared" si="349"/>
        <v>582.12073019999991</v>
      </c>
      <c r="DK2249" s="132">
        <f t="shared" si="349"/>
        <v>526.19314931999997</v>
      </c>
      <c r="DL2249" s="132">
        <f t="shared" si="349"/>
        <v>587.04562199999998</v>
      </c>
      <c r="DM2249" s="132">
        <f t="shared" si="349"/>
        <v>599.87727731999996</v>
      </c>
      <c r="DN2249" s="132">
        <f t="shared" si="349"/>
        <v>588.16752827999994</v>
      </c>
      <c r="DO2249" s="132">
        <f t="shared" si="349"/>
        <v>602.20631759999992</v>
      </c>
      <c r="DP2249" s="132">
        <f t="shared" si="349"/>
        <v>578.91388499999994</v>
      </c>
      <c r="DQ2249" s="132">
        <f t="shared" si="349"/>
        <v>571.52515031999997</v>
      </c>
      <c r="DR2249" s="132">
        <f t="shared" si="349"/>
        <v>584.24605020000001</v>
      </c>
      <c r="DS2249" s="132">
        <f t="shared" si="349"/>
        <v>627.18582443999992</v>
      </c>
      <c r="DT2249" s="132">
        <f t="shared" si="349"/>
        <v>647.61824495999997</v>
      </c>
      <c r="DU2249" s="132">
        <f t="shared" si="349"/>
        <v>647.00837363999995</v>
      </c>
      <c r="DV2249" s="132">
        <f t="shared" si="349"/>
        <v>614.23271543999999</v>
      </c>
      <c r="DW2249" s="132">
        <f t="shared" si="349"/>
        <v>694.75683959999992</v>
      </c>
      <c r="DX2249" s="132">
        <f t="shared" si="349"/>
        <v>622.75577399999997</v>
      </c>
      <c r="DY2249" s="123"/>
    </row>
    <row r="2250" spans="1:129" s="69" customFormat="1">
      <c r="A2250" s="193" t="s">
        <v>3536</v>
      </c>
      <c r="B2250" s="185" t="s">
        <v>3553</v>
      </c>
      <c r="C2250" s="67" t="s">
        <v>3533</v>
      </c>
      <c r="D2250" s="188" t="s">
        <v>3561</v>
      </c>
      <c r="E2250" s="115" t="s">
        <v>2972</v>
      </c>
      <c r="F2250" s="123"/>
      <c r="G2250" s="123"/>
      <c r="H2250" s="123"/>
      <c r="I2250" s="123"/>
      <c r="J2250" s="123"/>
      <c r="K2250" s="123"/>
      <c r="L2250" s="123"/>
      <c r="M2250" s="123"/>
      <c r="N2250" s="123"/>
      <c r="O2250" s="123"/>
      <c r="P2250" s="123"/>
      <c r="Q2250" s="123"/>
      <c r="R2250" s="123"/>
      <c r="S2250" s="123"/>
      <c r="T2250" s="123"/>
      <c r="U2250" s="123"/>
      <c r="V2250" s="123"/>
      <c r="W2250" s="123"/>
      <c r="X2250" s="123"/>
      <c r="Y2250" s="123"/>
      <c r="Z2250" s="123"/>
      <c r="AA2250" s="123"/>
      <c r="AB2250" s="123"/>
      <c r="AC2250" s="123"/>
      <c r="AD2250" s="123"/>
      <c r="AE2250" s="123"/>
      <c r="AF2250" s="123"/>
      <c r="AG2250" s="123"/>
      <c r="AH2250" s="123"/>
      <c r="AI2250" s="123"/>
      <c r="AJ2250" s="123"/>
      <c r="AK2250" s="123"/>
      <c r="AL2250" s="123"/>
      <c r="AM2250" s="123"/>
      <c r="AN2250" s="123"/>
      <c r="AO2250" s="123"/>
      <c r="AP2250" s="123"/>
      <c r="AQ2250" s="123"/>
      <c r="AR2250" s="123"/>
      <c r="AS2250" s="123"/>
      <c r="AT2250" s="123"/>
      <c r="AU2250" s="123"/>
      <c r="AV2250" s="123"/>
      <c r="AW2250" s="123"/>
      <c r="AX2250" s="123"/>
      <c r="AY2250" s="123"/>
      <c r="AZ2250" s="123"/>
      <c r="BA2250" s="123"/>
      <c r="BB2250" s="123"/>
      <c r="BC2250" s="123"/>
      <c r="BD2250" s="131"/>
      <c r="BE2250" s="123"/>
      <c r="BF2250" s="123"/>
      <c r="BG2250" s="123"/>
      <c r="BH2250" s="123"/>
      <c r="BI2250" s="131"/>
      <c r="BJ2250" s="123"/>
      <c r="BK2250" s="123"/>
      <c r="BL2250" s="123"/>
      <c r="BM2250" s="123"/>
      <c r="BN2250" s="123"/>
      <c r="BO2250" s="123"/>
      <c r="BP2250" s="123"/>
      <c r="BQ2250" s="123"/>
      <c r="BR2250" s="123"/>
      <c r="BS2250" s="123"/>
      <c r="BT2250" s="123"/>
      <c r="BU2250" s="123"/>
      <c r="BV2250" s="123"/>
      <c r="BW2250" s="123"/>
      <c r="BX2250" s="123"/>
      <c r="BY2250" s="123"/>
      <c r="BZ2250" s="123"/>
      <c r="CA2250" s="123"/>
      <c r="CB2250" s="123"/>
      <c r="CC2250" s="123"/>
      <c r="CD2250" s="123"/>
      <c r="CE2250" s="123"/>
      <c r="CF2250" s="123"/>
      <c r="CG2250" s="123"/>
      <c r="CH2250" s="123"/>
      <c r="CI2250" s="123"/>
      <c r="CJ2250" s="123"/>
      <c r="CK2250" s="123"/>
      <c r="CL2250" s="123"/>
      <c r="CM2250" s="123"/>
      <c r="CN2250" s="123"/>
      <c r="CO2250" s="123"/>
      <c r="CP2250" s="123"/>
      <c r="CQ2250" s="123"/>
      <c r="CR2250" s="132">
        <f t="shared" si="350"/>
        <v>561.83660448000001</v>
      </c>
      <c r="CS2250" s="132">
        <f t="shared" si="349"/>
        <v>504.35123567999995</v>
      </c>
      <c r="CT2250" s="132">
        <f t="shared" si="349"/>
        <v>430.51907555999998</v>
      </c>
      <c r="CU2250" s="132">
        <f t="shared" si="349"/>
        <v>384.47153423999998</v>
      </c>
      <c r="CV2250" s="132">
        <f t="shared" si="349"/>
        <v>347.92381511999997</v>
      </c>
      <c r="CW2250" s="132">
        <f t="shared" si="349"/>
        <v>335.26177944</v>
      </c>
      <c r="CX2250" s="132">
        <f t="shared" si="349"/>
        <v>334.85598659999999</v>
      </c>
      <c r="CY2250" s="132">
        <f t="shared" si="349"/>
        <v>333.55927871999995</v>
      </c>
      <c r="CZ2250" s="132">
        <f t="shared" si="349"/>
        <v>332.70743135999999</v>
      </c>
      <c r="DA2250" s="132">
        <f t="shared" si="349"/>
        <v>336.40023456</v>
      </c>
      <c r="DB2250" s="132">
        <f t="shared" si="349"/>
        <v>355.08518831999999</v>
      </c>
      <c r="DC2250" s="132">
        <f t="shared" si="349"/>
        <v>380.30363843999999</v>
      </c>
      <c r="DD2250" s="132">
        <f t="shared" si="349"/>
        <v>413.17608227999995</v>
      </c>
      <c r="DE2250" s="132">
        <f t="shared" si="349"/>
        <v>454.73929391999997</v>
      </c>
      <c r="DF2250" s="132">
        <f t="shared" si="349"/>
        <v>491.69533715999995</v>
      </c>
      <c r="DG2250" s="132">
        <f t="shared" ref="CS2250:DX2256" si="351">DG2232*0.00002388</f>
        <v>508.68361691999996</v>
      </c>
      <c r="DH2250" s="132">
        <f t="shared" si="351"/>
        <v>527.66322600000001</v>
      </c>
      <c r="DI2250" s="132">
        <f t="shared" si="351"/>
        <v>550.18280627999991</v>
      </c>
      <c r="DJ2250" s="132">
        <f t="shared" si="351"/>
        <v>550.49427312</v>
      </c>
      <c r="DK2250" s="132">
        <f t="shared" si="351"/>
        <v>560.77843392</v>
      </c>
      <c r="DL2250" s="132">
        <f t="shared" si="351"/>
        <v>573.74618135999992</v>
      </c>
      <c r="DM2250" s="132">
        <f t="shared" si="351"/>
        <v>576.60022343999992</v>
      </c>
      <c r="DN2250" s="132">
        <f t="shared" si="351"/>
        <v>580.65707723999992</v>
      </c>
      <c r="DO2250" s="132">
        <f t="shared" si="351"/>
        <v>583.86210755999991</v>
      </c>
      <c r="DP2250" s="132">
        <f t="shared" si="351"/>
        <v>586.53122292</v>
      </c>
      <c r="DQ2250" s="132">
        <f t="shared" si="351"/>
        <v>593.28654059999997</v>
      </c>
      <c r="DR2250" s="132">
        <f t="shared" si="351"/>
        <v>606.19807451999998</v>
      </c>
      <c r="DS2250" s="132">
        <f t="shared" si="351"/>
        <v>602.05131252000001</v>
      </c>
      <c r="DT2250" s="132">
        <f t="shared" si="351"/>
        <v>611.43001535999997</v>
      </c>
      <c r="DU2250" s="132">
        <f t="shared" si="351"/>
        <v>615.91231524</v>
      </c>
      <c r="DV2250" s="132">
        <f t="shared" si="351"/>
        <v>567.29917835999993</v>
      </c>
      <c r="DW2250" s="132">
        <f t="shared" si="351"/>
        <v>580.24724867999998</v>
      </c>
      <c r="DX2250" s="132">
        <f t="shared" si="351"/>
        <v>592.41568475999998</v>
      </c>
      <c r="DY2250" s="123"/>
    </row>
    <row r="2251" spans="1:129" s="69" customFormat="1">
      <c r="A2251" s="193" t="s">
        <v>3538</v>
      </c>
      <c r="B2251" s="185" t="s">
        <v>3553</v>
      </c>
      <c r="C2251" s="67" t="s">
        <v>3533</v>
      </c>
      <c r="D2251" s="188" t="s">
        <v>3561</v>
      </c>
      <c r="E2251" s="115" t="s">
        <v>2973</v>
      </c>
      <c r="F2251" s="123"/>
      <c r="G2251" s="123"/>
      <c r="H2251" s="123"/>
      <c r="I2251" s="123"/>
      <c r="J2251" s="123"/>
      <c r="K2251" s="123"/>
      <c r="L2251" s="123"/>
      <c r="M2251" s="123"/>
      <c r="N2251" s="123"/>
      <c r="O2251" s="123"/>
      <c r="P2251" s="123"/>
      <c r="Q2251" s="123"/>
      <c r="R2251" s="123"/>
      <c r="S2251" s="123"/>
      <c r="T2251" s="123"/>
      <c r="U2251" s="123"/>
      <c r="V2251" s="123"/>
      <c r="W2251" s="123"/>
      <c r="X2251" s="123"/>
      <c r="Y2251" s="123"/>
      <c r="Z2251" s="123"/>
      <c r="AA2251" s="123"/>
      <c r="AB2251" s="123"/>
      <c r="AC2251" s="123"/>
      <c r="AD2251" s="123"/>
      <c r="AE2251" s="123"/>
      <c r="AF2251" s="123"/>
      <c r="AG2251" s="123"/>
      <c r="AH2251" s="123"/>
      <c r="AI2251" s="123"/>
      <c r="AJ2251" s="123"/>
      <c r="AK2251" s="123"/>
      <c r="AL2251" s="123"/>
      <c r="AM2251" s="123"/>
      <c r="AN2251" s="123"/>
      <c r="AO2251" s="123"/>
      <c r="AP2251" s="123"/>
      <c r="AQ2251" s="123"/>
      <c r="AR2251" s="123"/>
      <c r="AS2251" s="123"/>
      <c r="AT2251" s="123"/>
      <c r="AU2251" s="123"/>
      <c r="AV2251" s="123"/>
      <c r="AW2251" s="123"/>
      <c r="AX2251" s="123"/>
      <c r="AY2251" s="123"/>
      <c r="AZ2251" s="123"/>
      <c r="BA2251" s="123"/>
      <c r="BB2251" s="123"/>
      <c r="BC2251" s="123"/>
      <c r="BD2251" s="131"/>
      <c r="BE2251" s="123"/>
      <c r="BF2251" s="123"/>
      <c r="BG2251" s="123"/>
      <c r="BH2251" s="123"/>
      <c r="BI2251" s="131"/>
      <c r="BJ2251" s="123"/>
      <c r="BK2251" s="123"/>
      <c r="BL2251" s="123"/>
      <c r="BM2251" s="123"/>
      <c r="BN2251" s="123"/>
      <c r="BO2251" s="123"/>
      <c r="BP2251" s="123"/>
      <c r="BQ2251" s="123"/>
      <c r="BR2251" s="123"/>
      <c r="BS2251" s="123"/>
      <c r="BT2251" s="123"/>
      <c r="BU2251" s="123"/>
      <c r="BV2251" s="123"/>
      <c r="BW2251" s="123"/>
      <c r="BX2251" s="123"/>
      <c r="BY2251" s="123"/>
      <c r="BZ2251" s="123"/>
      <c r="CA2251" s="123"/>
      <c r="CB2251" s="123"/>
      <c r="CC2251" s="123"/>
      <c r="CD2251" s="123"/>
      <c r="CE2251" s="123"/>
      <c r="CF2251" s="123"/>
      <c r="CG2251" s="123"/>
      <c r="CH2251" s="123"/>
      <c r="CI2251" s="123"/>
      <c r="CJ2251" s="123"/>
      <c r="CK2251" s="123"/>
      <c r="CL2251" s="123"/>
      <c r="CM2251" s="123"/>
      <c r="CN2251" s="123"/>
      <c r="CO2251" s="123"/>
      <c r="CP2251" s="123"/>
      <c r="CQ2251" s="123"/>
      <c r="CR2251" s="132">
        <f t="shared" si="350"/>
        <v>23.630453999999997</v>
      </c>
      <c r="CS2251" s="132">
        <f t="shared" si="351"/>
        <v>22.422293159999999</v>
      </c>
      <c r="CT2251" s="132">
        <f t="shared" si="351"/>
        <v>23.30434872</v>
      </c>
      <c r="CU2251" s="132">
        <f t="shared" si="351"/>
        <v>23.822592479999997</v>
      </c>
      <c r="CV2251" s="132">
        <f t="shared" si="351"/>
        <v>26.463314519999997</v>
      </c>
      <c r="CW2251" s="132">
        <f t="shared" si="351"/>
        <v>28.40707488</v>
      </c>
      <c r="CX2251" s="132">
        <f t="shared" si="351"/>
        <v>31.460061239999998</v>
      </c>
      <c r="CY2251" s="132">
        <f t="shared" si="351"/>
        <v>34.750438679999995</v>
      </c>
      <c r="CZ2251" s="132">
        <f t="shared" si="351"/>
        <v>37.225815599999997</v>
      </c>
      <c r="DA2251" s="132">
        <f t="shared" si="351"/>
        <v>35.569331639999994</v>
      </c>
      <c r="DB2251" s="132">
        <f t="shared" si="351"/>
        <v>41.011750799999994</v>
      </c>
      <c r="DC2251" s="132">
        <f t="shared" si="351"/>
        <v>44.50357992</v>
      </c>
      <c r="DD2251" s="132">
        <f t="shared" si="351"/>
        <v>40.988754359999994</v>
      </c>
      <c r="DE2251" s="132">
        <f t="shared" si="351"/>
        <v>48.490966799999995</v>
      </c>
      <c r="DF2251" s="132">
        <f t="shared" si="351"/>
        <v>51.742706399999996</v>
      </c>
      <c r="DG2251" s="132">
        <f t="shared" si="351"/>
        <v>55.927628639999995</v>
      </c>
      <c r="DH2251" s="132">
        <f t="shared" si="351"/>
        <v>61.096287479999994</v>
      </c>
      <c r="DI2251" s="132">
        <f t="shared" si="351"/>
        <v>63.821664119999994</v>
      </c>
      <c r="DJ2251" s="132">
        <f t="shared" si="351"/>
        <v>64.997348160000001</v>
      </c>
      <c r="DK2251" s="132">
        <f t="shared" si="351"/>
        <v>62.349366599999996</v>
      </c>
      <c r="DL2251" s="132">
        <f t="shared" si="351"/>
        <v>64.528368839999999</v>
      </c>
      <c r="DM2251" s="132">
        <f t="shared" si="351"/>
        <v>74.344362239999995</v>
      </c>
      <c r="DN2251" s="132">
        <f t="shared" si="351"/>
        <v>74.026758239999992</v>
      </c>
      <c r="DO2251" s="132">
        <f t="shared" si="351"/>
        <v>72.97584719999999</v>
      </c>
      <c r="DP2251" s="132">
        <f t="shared" si="351"/>
        <v>75.591208679999994</v>
      </c>
      <c r="DQ2251" s="132">
        <f t="shared" si="351"/>
        <v>70.277908679999996</v>
      </c>
      <c r="DR2251" s="132">
        <f t="shared" si="351"/>
        <v>74.778237959999998</v>
      </c>
      <c r="DS2251" s="132">
        <f t="shared" si="351"/>
        <v>73.561957919999998</v>
      </c>
      <c r="DT2251" s="132">
        <f t="shared" si="351"/>
        <v>68.668730999999994</v>
      </c>
      <c r="DU2251" s="132">
        <f t="shared" si="351"/>
        <v>68.241374519999994</v>
      </c>
      <c r="DV2251" s="132">
        <f t="shared" si="351"/>
        <v>45.950206439999995</v>
      </c>
      <c r="DW2251" s="132">
        <f t="shared" si="351"/>
        <v>49.109434919999998</v>
      </c>
      <c r="DX2251" s="132">
        <f t="shared" si="351"/>
        <v>50.095726679999999</v>
      </c>
      <c r="DY2251" s="123"/>
    </row>
    <row r="2252" spans="1:129" s="69" customFormat="1">
      <c r="A2252" s="193" t="s">
        <v>3537</v>
      </c>
      <c r="B2252" s="185" t="s">
        <v>3553</v>
      </c>
      <c r="C2252" s="67" t="s">
        <v>3533</v>
      </c>
      <c r="D2252" s="188" t="s">
        <v>3561</v>
      </c>
      <c r="E2252" s="115" t="s">
        <v>2974</v>
      </c>
      <c r="F2252" s="123"/>
      <c r="G2252" s="123"/>
      <c r="H2252" s="123"/>
      <c r="I2252" s="123"/>
      <c r="J2252" s="123"/>
      <c r="K2252" s="123"/>
      <c r="L2252" s="123"/>
      <c r="M2252" s="123"/>
      <c r="N2252" s="123"/>
      <c r="O2252" s="123"/>
      <c r="P2252" s="123"/>
      <c r="Q2252" s="123"/>
      <c r="R2252" s="123"/>
      <c r="S2252" s="123"/>
      <c r="T2252" s="123"/>
      <c r="U2252" s="123"/>
      <c r="V2252" s="123"/>
      <c r="W2252" s="123"/>
      <c r="X2252" s="123"/>
      <c r="Y2252" s="123"/>
      <c r="Z2252" s="123"/>
      <c r="AA2252" s="123"/>
      <c r="AB2252" s="123"/>
      <c r="AC2252" s="123"/>
      <c r="AD2252" s="123"/>
      <c r="AE2252" s="123"/>
      <c r="AF2252" s="123"/>
      <c r="AG2252" s="123"/>
      <c r="AH2252" s="123"/>
      <c r="AI2252" s="123"/>
      <c r="AJ2252" s="123"/>
      <c r="AK2252" s="123"/>
      <c r="AL2252" s="123"/>
      <c r="AM2252" s="123"/>
      <c r="AN2252" s="123"/>
      <c r="AO2252" s="123"/>
      <c r="AP2252" s="123"/>
      <c r="AQ2252" s="123"/>
      <c r="AR2252" s="123"/>
      <c r="AS2252" s="123"/>
      <c r="AT2252" s="123"/>
      <c r="AU2252" s="123"/>
      <c r="AV2252" s="123"/>
      <c r="AW2252" s="123"/>
      <c r="AX2252" s="123"/>
      <c r="AY2252" s="123"/>
      <c r="AZ2252" s="123"/>
      <c r="BA2252" s="123"/>
      <c r="BB2252" s="123"/>
      <c r="BC2252" s="123"/>
      <c r="BD2252" s="131"/>
      <c r="BE2252" s="123"/>
      <c r="BF2252" s="123"/>
      <c r="BG2252" s="123"/>
      <c r="BH2252" s="123"/>
      <c r="BI2252" s="131"/>
      <c r="BJ2252" s="123"/>
      <c r="BK2252" s="123"/>
      <c r="BL2252" s="123"/>
      <c r="BM2252" s="123"/>
      <c r="BN2252" s="123"/>
      <c r="BO2252" s="123"/>
      <c r="BP2252" s="123"/>
      <c r="BQ2252" s="123"/>
      <c r="BR2252" s="123"/>
      <c r="BS2252" s="123"/>
      <c r="BT2252" s="123"/>
      <c r="BU2252" s="123"/>
      <c r="BV2252" s="123"/>
      <c r="BW2252" s="123"/>
      <c r="BX2252" s="123"/>
      <c r="BY2252" s="123"/>
      <c r="BZ2252" s="123"/>
      <c r="CA2252" s="123"/>
      <c r="CB2252" s="123"/>
      <c r="CC2252" s="123"/>
      <c r="CD2252" s="123"/>
      <c r="CE2252" s="123"/>
      <c r="CF2252" s="123"/>
      <c r="CG2252" s="123"/>
      <c r="CH2252" s="123"/>
      <c r="CI2252" s="123"/>
      <c r="CJ2252" s="123"/>
      <c r="CK2252" s="123"/>
      <c r="CL2252" s="123"/>
      <c r="CM2252" s="123"/>
      <c r="CN2252" s="123"/>
      <c r="CO2252" s="123"/>
      <c r="CP2252" s="123"/>
      <c r="CQ2252" s="123"/>
      <c r="CR2252" s="132">
        <f t="shared" si="350"/>
        <v>71.188906799999998</v>
      </c>
      <c r="CS2252" s="132">
        <f t="shared" si="351"/>
        <v>71.989483800000002</v>
      </c>
      <c r="CT2252" s="132">
        <f t="shared" si="351"/>
        <v>72.264438119999994</v>
      </c>
      <c r="CU2252" s="132">
        <f t="shared" si="351"/>
        <v>75.977539319999991</v>
      </c>
      <c r="CV2252" s="132">
        <f t="shared" si="351"/>
        <v>79.211607719999989</v>
      </c>
      <c r="CW2252" s="132">
        <f t="shared" si="351"/>
        <v>82.023692639999993</v>
      </c>
      <c r="CX2252" s="132">
        <f t="shared" si="351"/>
        <v>91.467277439999989</v>
      </c>
      <c r="CY2252" s="132">
        <f t="shared" si="351"/>
        <v>95.739075119999995</v>
      </c>
      <c r="CZ2252" s="132">
        <f t="shared" si="351"/>
        <v>103.69990295999999</v>
      </c>
      <c r="DA2252" s="132">
        <f t="shared" si="351"/>
        <v>106.69156547999999</v>
      </c>
      <c r="DB2252" s="132">
        <f t="shared" si="351"/>
        <v>118.87690859999999</v>
      </c>
      <c r="DC2252" s="132">
        <f t="shared" si="351"/>
        <v>120.07420404</v>
      </c>
      <c r="DD2252" s="132">
        <f t="shared" si="351"/>
        <v>129.60339863999999</v>
      </c>
      <c r="DE2252" s="132">
        <f t="shared" si="351"/>
        <v>141.73037904</v>
      </c>
      <c r="DF2252" s="132">
        <f t="shared" si="351"/>
        <v>150.60418704</v>
      </c>
      <c r="DG2252" s="132">
        <f t="shared" si="351"/>
        <v>154.40762627999999</v>
      </c>
      <c r="DH2252" s="132">
        <f t="shared" si="351"/>
        <v>166.91269871999998</v>
      </c>
      <c r="DI2252" s="132">
        <f t="shared" si="351"/>
        <v>168.11608355999999</v>
      </c>
      <c r="DJ2252" s="132">
        <f t="shared" si="351"/>
        <v>169.46953031999999</v>
      </c>
      <c r="DK2252" s="132">
        <f t="shared" si="351"/>
        <v>168.22457039999998</v>
      </c>
      <c r="DL2252" s="132">
        <f t="shared" si="351"/>
        <v>177.51245759999998</v>
      </c>
      <c r="DM2252" s="132">
        <f t="shared" si="351"/>
        <v>180.52501511999998</v>
      </c>
      <c r="DN2252" s="132">
        <f t="shared" si="351"/>
        <v>185.75884248</v>
      </c>
      <c r="DO2252" s="132">
        <f t="shared" si="351"/>
        <v>189.40758707999998</v>
      </c>
      <c r="DP2252" s="132">
        <f t="shared" si="351"/>
        <v>188.00387291999999</v>
      </c>
      <c r="DQ2252" s="132">
        <f t="shared" si="351"/>
        <v>184.25772179999998</v>
      </c>
      <c r="DR2252" s="132">
        <f t="shared" si="351"/>
        <v>178.50545964</v>
      </c>
      <c r="DS2252" s="132">
        <f t="shared" si="351"/>
        <v>175.63675523999999</v>
      </c>
      <c r="DT2252" s="132">
        <f t="shared" si="351"/>
        <v>171.48495455999998</v>
      </c>
      <c r="DU2252" s="132">
        <f t="shared" si="351"/>
        <v>173.46716171999998</v>
      </c>
      <c r="DV2252" s="132">
        <f t="shared" si="351"/>
        <v>164.48739816</v>
      </c>
      <c r="DW2252" s="132">
        <f t="shared" si="351"/>
        <v>162.01397939999998</v>
      </c>
      <c r="DX2252" s="132">
        <f t="shared" si="351"/>
        <v>167.74735247999999</v>
      </c>
      <c r="DY2252" s="123"/>
    </row>
    <row r="2253" spans="1:129" s="69" customFormat="1">
      <c r="A2253" s="193" t="s">
        <v>3536</v>
      </c>
      <c r="B2253" s="185" t="s">
        <v>3553</v>
      </c>
      <c r="C2253" s="67" t="s">
        <v>3533</v>
      </c>
      <c r="D2253" s="188" t="s">
        <v>3561</v>
      </c>
      <c r="E2253" s="115" t="s">
        <v>2975</v>
      </c>
      <c r="F2253" s="123"/>
      <c r="G2253" s="123"/>
      <c r="H2253" s="123"/>
      <c r="I2253" s="123"/>
      <c r="J2253" s="123"/>
      <c r="K2253" s="123"/>
      <c r="L2253" s="123"/>
      <c r="M2253" s="123"/>
      <c r="N2253" s="123"/>
      <c r="O2253" s="123"/>
      <c r="P2253" s="123"/>
      <c r="Q2253" s="123"/>
      <c r="R2253" s="123"/>
      <c r="S2253" s="123"/>
      <c r="T2253" s="123"/>
      <c r="U2253" s="123"/>
      <c r="V2253" s="123"/>
      <c r="W2253" s="123"/>
      <c r="X2253" s="123"/>
      <c r="Y2253" s="123"/>
      <c r="Z2253" s="123"/>
      <c r="AA2253" s="123"/>
      <c r="AB2253" s="123"/>
      <c r="AC2253" s="123"/>
      <c r="AD2253" s="123"/>
      <c r="AE2253" s="123"/>
      <c r="AF2253" s="123"/>
      <c r="AG2253" s="123"/>
      <c r="AH2253" s="123"/>
      <c r="AI2253" s="123"/>
      <c r="AJ2253" s="123"/>
      <c r="AK2253" s="123"/>
      <c r="AL2253" s="123"/>
      <c r="AM2253" s="123"/>
      <c r="AN2253" s="123"/>
      <c r="AO2253" s="123"/>
      <c r="AP2253" s="123"/>
      <c r="AQ2253" s="123"/>
      <c r="AR2253" s="123"/>
      <c r="AS2253" s="123"/>
      <c r="AT2253" s="123"/>
      <c r="AU2253" s="123"/>
      <c r="AV2253" s="123"/>
      <c r="AW2253" s="123"/>
      <c r="AX2253" s="123"/>
      <c r="AY2253" s="123"/>
      <c r="AZ2253" s="123"/>
      <c r="BA2253" s="123"/>
      <c r="BB2253" s="123"/>
      <c r="BC2253" s="123"/>
      <c r="BD2253" s="131"/>
      <c r="BE2253" s="123"/>
      <c r="BF2253" s="123"/>
      <c r="BG2253" s="123"/>
      <c r="BH2253" s="123"/>
      <c r="BI2253" s="131"/>
      <c r="BJ2253" s="123"/>
      <c r="BK2253" s="123"/>
      <c r="BL2253" s="123"/>
      <c r="BM2253" s="123"/>
      <c r="BN2253" s="123"/>
      <c r="BO2253" s="123"/>
      <c r="BP2253" s="123"/>
      <c r="BQ2253" s="123"/>
      <c r="BR2253" s="123"/>
      <c r="BS2253" s="123"/>
      <c r="BT2253" s="123"/>
      <c r="BU2253" s="123"/>
      <c r="BV2253" s="123"/>
      <c r="BW2253" s="123"/>
      <c r="BX2253" s="123"/>
      <c r="BY2253" s="123"/>
      <c r="BZ2253" s="123"/>
      <c r="CA2253" s="123"/>
      <c r="CB2253" s="123"/>
      <c r="CC2253" s="123"/>
      <c r="CD2253" s="123"/>
      <c r="CE2253" s="123"/>
      <c r="CF2253" s="123"/>
      <c r="CG2253" s="123"/>
      <c r="CH2253" s="123"/>
      <c r="CI2253" s="123"/>
      <c r="CJ2253" s="123"/>
      <c r="CK2253" s="123"/>
      <c r="CL2253" s="123"/>
      <c r="CM2253" s="123"/>
      <c r="CN2253" s="123"/>
      <c r="CO2253" s="123"/>
      <c r="CP2253" s="123"/>
      <c r="CQ2253" s="123"/>
      <c r="CR2253" s="132">
        <f t="shared" si="350"/>
        <v>391.67603471999996</v>
      </c>
      <c r="CS2253" s="132">
        <f t="shared" si="351"/>
        <v>413.41999259999994</v>
      </c>
      <c r="CT2253" s="132">
        <f t="shared" si="351"/>
        <v>419.50795979999998</v>
      </c>
      <c r="CU2253" s="132">
        <f t="shared" si="351"/>
        <v>432.38985863999994</v>
      </c>
      <c r="CV2253" s="132">
        <f t="shared" si="351"/>
        <v>445.0765146</v>
      </c>
      <c r="CW2253" s="132">
        <f t="shared" si="351"/>
        <v>466.66904939999995</v>
      </c>
      <c r="CX2253" s="132">
        <f t="shared" si="351"/>
        <v>505.41912539999998</v>
      </c>
      <c r="CY2253" s="132">
        <f t="shared" si="351"/>
        <v>532.34251199999994</v>
      </c>
      <c r="CZ2253" s="132">
        <f t="shared" si="351"/>
        <v>537.99837059999993</v>
      </c>
      <c r="DA2253" s="132">
        <f t="shared" si="351"/>
        <v>530.57658600000002</v>
      </c>
      <c r="DB2253" s="132">
        <f t="shared" si="351"/>
        <v>539.95583807999992</v>
      </c>
      <c r="DC2253" s="132">
        <f t="shared" si="351"/>
        <v>554.62582355999996</v>
      </c>
      <c r="DD2253" s="132">
        <f t="shared" si="351"/>
        <v>545.88514655999995</v>
      </c>
      <c r="DE2253" s="132">
        <f t="shared" si="351"/>
        <v>554.54014211999993</v>
      </c>
      <c r="DF2253" s="132">
        <f t="shared" si="351"/>
        <v>580.32641087999991</v>
      </c>
      <c r="DG2253" s="132">
        <f t="shared" si="351"/>
        <v>591.0197316</v>
      </c>
      <c r="DH2253" s="132">
        <f t="shared" si="351"/>
        <v>588.75304199999994</v>
      </c>
      <c r="DI2253" s="132">
        <f t="shared" si="351"/>
        <v>571.04310864000001</v>
      </c>
      <c r="DJ2253" s="132">
        <f t="shared" si="351"/>
        <v>573.55122503999996</v>
      </c>
      <c r="DK2253" s="132">
        <f t="shared" si="351"/>
        <v>554.26408931999993</v>
      </c>
      <c r="DL2253" s="132">
        <f t="shared" si="351"/>
        <v>560.2854552</v>
      </c>
      <c r="DM2253" s="132">
        <f t="shared" si="351"/>
        <v>567.16850699999998</v>
      </c>
      <c r="DN2253" s="132">
        <f t="shared" si="351"/>
        <v>561.95103743999994</v>
      </c>
      <c r="DO2253" s="132">
        <f t="shared" si="351"/>
        <v>561.48442223999996</v>
      </c>
      <c r="DP2253" s="132">
        <f t="shared" si="351"/>
        <v>563.39974151999991</v>
      </c>
      <c r="DQ2253" s="132">
        <f t="shared" si="351"/>
        <v>548.770758</v>
      </c>
      <c r="DR2253" s="132">
        <f t="shared" si="351"/>
        <v>522.65566163999995</v>
      </c>
      <c r="DS2253" s="132">
        <f t="shared" si="351"/>
        <v>493.58252579999998</v>
      </c>
      <c r="DT2253" s="132">
        <f t="shared" si="351"/>
        <v>456.58657907999998</v>
      </c>
      <c r="DU2253" s="132">
        <f t="shared" si="351"/>
        <v>435.71660531999999</v>
      </c>
      <c r="DV2253" s="132">
        <f t="shared" si="351"/>
        <v>403.45582379999996</v>
      </c>
      <c r="DW2253" s="132">
        <f t="shared" si="351"/>
        <v>405.21795287999998</v>
      </c>
      <c r="DX2253" s="132">
        <f t="shared" si="351"/>
        <v>420.4323546</v>
      </c>
      <c r="DY2253" s="123"/>
    </row>
    <row r="2254" spans="1:129" s="69" customFormat="1">
      <c r="A2254" s="193" t="s">
        <v>3538</v>
      </c>
      <c r="B2254" s="185" t="s">
        <v>3553</v>
      </c>
      <c r="C2254" s="67" t="s">
        <v>3533</v>
      </c>
      <c r="D2254" s="188" t="s">
        <v>3561</v>
      </c>
      <c r="E2254" s="115" t="s">
        <v>2976</v>
      </c>
      <c r="F2254" s="123"/>
      <c r="G2254" s="123"/>
      <c r="H2254" s="123"/>
      <c r="I2254" s="123"/>
      <c r="J2254" s="123"/>
      <c r="K2254" s="123"/>
      <c r="L2254" s="123"/>
      <c r="M2254" s="123"/>
      <c r="N2254" s="123"/>
      <c r="O2254" s="123"/>
      <c r="P2254" s="123"/>
      <c r="Q2254" s="123"/>
      <c r="R2254" s="123"/>
      <c r="S2254" s="123"/>
      <c r="T2254" s="123"/>
      <c r="U2254" s="123"/>
      <c r="V2254" s="123"/>
      <c r="W2254" s="123"/>
      <c r="X2254" s="123"/>
      <c r="Y2254" s="123"/>
      <c r="Z2254" s="123"/>
      <c r="AA2254" s="123"/>
      <c r="AB2254" s="123"/>
      <c r="AC2254" s="123"/>
      <c r="AD2254" s="123"/>
      <c r="AE2254" s="123"/>
      <c r="AF2254" s="123"/>
      <c r="AG2254" s="123"/>
      <c r="AH2254" s="123"/>
      <c r="AI2254" s="123"/>
      <c r="AJ2254" s="123"/>
      <c r="AK2254" s="123"/>
      <c r="AL2254" s="123"/>
      <c r="AM2254" s="123"/>
      <c r="AN2254" s="123"/>
      <c r="AO2254" s="123"/>
      <c r="AP2254" s="123"/>
      <c r="AQ2254" s="123"/>
      <c r="AR2254" s="123"/>
      <c r="AS2254" s="123"/>
      <c r="AT2254" s="123"/>
      <c r="AU2254" s="123"/>
      <c r="AV2254" s="123"/>
      <c r="AW2254" s="123"/>
      <c r="AX2254" s="123"/>
      <c r="AY2254" s="123"/>
      <c r="AZ2254" s="123"/>
      <c r="BA2254" s="123"/>
      <c r="BB2254" s="123"/>
      <c r="BC2254" s="123"/>
      <c r="BD2254" s="131"/>
      <c r="BE2254" s="123"/>
      <c r="BF2254" s="123"/>
      <c r="BG2254" s="123"/>
      <c r="BH2254" s="123"/>
      <c r="BI2254" s="131"/>
      <c r="BJ2254" s="123"/>
      <c r="BK2254" s="123"/>
      <c r="BL2254" s="123"/>
      <c r="BM2254" s="123"/>
      <c r="BN2254" s="123"/>
      <c r="BO2254" s="123"/>
      <c r="BP2254" s="123"/>
      <c r="BQ2254" s="123"/>
      <c r="BR2254" s="123"/>
      <c r="BS2254" s="123"/>
      <c r="BT2254" s="123"/>
      <c r="BU2254" s="123"/>
      <c r="BV2254" s="123"/>
      <c r="BW2254" s="123"/>
      <c r="BX2254" s="123"/>
      <c r="BY2254" s="123"/>
      <c r="BZ2254" s="123"/>
      <c r="CA2254" s="123"/>
      <c r="CB2254" s="123"/>
      <c r="CC2254" s="123"/>
      <c r="CD2254" s="123"/>
      <c r="CE2254" s="123"/>
      <c r="CF2254" s="123"/>
      <c r="CG2254" s="123"/>
      <c r="CH2254" s="123"/>
      <c r="CI2254" s="123"/>
      <c r="CJ2254" s="123"/>
      <c r="CK2254" s="123"/>
      <c r="CL2254" s="123"/>
      <c r="CM2254" s="123"/>
      <c r="CN2254" s="123"/>
      <c r="CO2254" s="123"/>
      <c r="CP2254" s="123"/>
      <c r="CQ2254" s="123"/>
      <c r="CR2254" s="132">
        <f t="shared" si="350"/>
        <v>895.41768563999995</v>
      </c>
      <c r="CS2254" s="132">
        <f t="shared" si="351"/>
        <v>867.82792763999998</v>
      </c>
      <c r="CT2254" s="132">
        <f t="shared" si="351"/>
        <v>854.1286402799999</v>
      </c>
      <c r="CU2254" s="132">
        <f t="shared" si="351"/>
        <v>801.87640632</v>
      </c>
      <c r="CV2254" s="132">
        <f t="shared" si="351"/>
        <v>829.31314127999997</v>
      </c>
      <c r="CW2254" s="132">
        <f t="shared" si="351"/>
        <v>839.29672452</v>
      </c>
      <c r="CX2254" s="132">
        <f t="shared" si="351"/>
        <v>843.59939903999998</v>
      </c>
      <c r="CY2254" s="132">
        <f t="shared" si="351"/>
        <v>865.23914459999992</v>
      </c>
      <c r="CZ2254" s="132">
        <f t="shared" si="351"/>
        <v>869.09313779999991</v>
      </c>
      <c r="DA2254" s="132">
        <f t="shared" si="351"/>
        <v>853.60999055999991</v>
      </c>
      <c r="DB2254" s="132">
        <f t="shared" si="351"/>
        <v>837.93735551999998</v>
      </c>
      <c r="DC2254" s="132">
        <f t="shared" si="351"/>
        <v>879.4115425199999</v>
      </c>
      <c r="DD2254" s="132">
        <f t="shared" si="351"/>
        <v>863.70967835999988</v>
      </c>
      <c r="DE2254" s="132">
        <f t="shared" si="351"/>
        <v>840.5307474</v>
      </c>
      <c r="DF2254" s="132">
        <f t="shared" si="351"/>
        <v>870.45157547999997</v>
      </c>
      <c r="DG2254" s="132">
        <f t="shared" si="351"/>
        <v>891.42148703999999</v>
      </c>
      <c r="DH2254" s="132">
        <f t="shared" si="351"/>
        <v>902.52091103999999</v>
      </c>
      <c r="DI2254" s="132">
        <f t="shared" si="351"/>
        <v>905.48895623999999</v>
      </c>
      <c r="DJ2254" s="132">
        <f t="shared" si="351"/>
        <v>908.0592561599999</v>
      </c>
      <c r="DK2254" s="132">
        <f t="shared" si="351"/>
        <v>859.39864583999997</v>
      </c>
      <c r="DL2254" s="132">
        <f t="shared" si="351"/>
        <v>886.14056831999994</v>
      </c>
      <c r="DM2254" s="132">
        <f t="shared" si="351"/>
        <v>877.11724763999996</v>
      </c>
      <c r="DN2254" s="132">
        <f t="shared" si="351"/>
        <v>846.90534623999997</v>
      </c>
      <c r="DO2254" s="132">
        <f t="shared" si="351"/>
        <v>845.8642976399999</v>
      </c>
      <c r="DP2254" s="132">
        <f t="shared" si="351"/>
        <v>869.88010319999989</v>
      </c>
      <c r="DQ2254" s="132">
        <f t="shared" si="351"/>
        <v>820.10224319999998</v>
      </c>
      <c r="DR2254" s="132">
        <f t="shared" si="351"/>
        <v>720.34996691999993</v>
      </c>
      <c r="DS2254" s="132">
        <f t="shared" si="351"/>
        <v>747.16192943999999</v>
      </c>
      <c r="DT2254" s="132">
        <f t="shared" si="351"/>
        <v>742.02682199999992</v>
      </c>
      <c r="DU2254" s="132">
        <f t="shared" si="351"/>
        <v>710.99141879999991</v>
      </c>
      <c r="DV2254" s="132">
        <f t="shared" si="351"/>
        <v>605.1585781199999</v>
      </c>
      <c r="DW2254" s="132">
        <f t="shared" si="351"/>
        <v>611.23224119999998</v>
      </c>
      <c r="DX2254" s="132">
        <f t="shared" si="351"/>
        <v>619.25647043999993</v>
      </c>
      <c r="DY2254" s="132">
        <f t="shared" ref="DY2254" si="352">DY2236*0.00002388</f>
        <v>595.28809056</v>
      </c>
    </row>
    <row r="2255" spans="1:129" s="69" customFormat="1">
      <c r="A2255" s="193" t="s">
        <v>3537</v>
      </c>
      <c r="B2255" s="185" t="s">
        <v>3553</v>
      </c>
      <c r="C2255" s="67" t="s">
        <v>3533</v>
      </c>
      <c r="D2255" s="188" t="s">
        <v>3561</v>
      </c>
      <c r="E2255" s="115" t="s">
        <v>2977</v>
      </c>
      <c r="F2255" s="123"/>
      <c r="G2255" s="123"/>
      <c r="H2255" s="123"/>
      <c r="I2255" s="123"/>
      <c r="J2255" s="123"/>
      <c r="K2255" s="123"/>
      <c r="L2255" s="123"/>
      <c r="M2255" s="123"/>
      <c r="N2255" s="123"/>
      <c r="O2255" s="123"/>
      <c r="P2255" s="123"/>
      <c r="Q2255" s="123"/>
      <c r="R2255" s="123"/>
      <c r="S2255" s="123"/>
      <c r="T2255" s="123"/>
      <c r="U2255" s="123"/>
      <c r="V2255" s="123"/>
      <c r="W2255" s="123"/>
      <c r="X2255" s="123"/>
      <c r="Y2255" s="123"/>
      <c r="Z2255" s="123"/>
      <c r="AA2255" s="123"/>
      <c r="AB2255" s="123"/>
      <c r="AC2255" s="123"/>
      <c r="AD2255" s="123"/>
      <c r="AE2255" s="123"/>
      <c r="AF2255" s="123"/>
      <c r="AG2255" s="123"/>
      <c r="AH2255" s="123"/>
      <c r="AI2255" s="123"/>
      <c r="AJ2255" s="123"/>
      <c r="AK2255" s="123"/>
      <c r="AL2255" s="123"/>
      <c r="AM2255" s="123"/>
      <c r="AN2255" s="123"/>
      <c r="AO2255" s="123"/>
      <c r="AP2255" s="123"/>
      <c r="AQ2255" s="123"/>
      <c r="AR2255" s="123"/>
      <c r="AS2255" s="123"/>
      <c r="AT2255" s="123"/>
      <c r="AU2255" s="123"/>
      <c r="AV2255" s="123"/>
      <c r="AW2255" s="123"/>
      <c r="AX2255" s="123"/>
      <c r="AY2255" s="123"/>
      <c r="AZ2255" s="123"/>
      <c r="BA2255" s="123"/>
      <c r="BB2255" s="123"/>
      <c r="BC2255" s="123"/>
      <c r="BD2255" s="131"/>
      <c r="BE2255" s="123"/>
      <c r="BF2255" s="123"/>
      <c r="BG2255" s="123"/>
      <c r="BH2255" s="123"/>
      <c r="BI2255" s="131"/>
      <c r="BJ2255" s="123"/>
      <c r="BK2255" s="123"/>
      <c r="BL2255" s="123"/>
      <c r="BM2255" s="123"/>
      <c r="BN2255" s="123"/>
      <c r="BO2255" s="123"/>
      <c r="BP2255" s="123"/>
      <c r="BQ2255" s="123"/>
      <c r="BR2255" s="123"/>
      <c r="BS2255" s="123"/>
      <c r="BT2255" s="123"/>
      <c r="BU2255" s="123"/>
      <c r="BV2255" s="123"/>
      <c r="BW2255" s="123"/>
      <c r="BX2255" s="123"/>
      <c r="BY2255" s="123"/>
      <c r="BZ2255" s="123"/>
      <c r="CA2255" s="123"/>
      <c r="CB2255" s="123"/>
      <c r="CC2255" s="123"/>
      <c r="CD2255" s="123"/>
      <c r="CE2255" s="123"/>
      <c r="CF2255" s="123"/>
      <c r="CG2255" s="123"/>
      <c r="CH2255" s="123"/>
      <c r="CI2255" s="123"/>
      <c r="CJ2255" s="123"/>
      <c r="CK2255" s="123"/>
      <c r="CL2255" s="123"/>
      <c r="CM2255" s="123"/>
      <c r="CN2255" s="123"/>
      <c r="CO2255" s="123"/>
      <c r="CP2255" s="123"/>
      <c r="CQ2255" s="123"/>
      <c r="CR2255" s="132">
        <f t="shared" si="350"/>
        <v>684.54806795999991</v>
      </c>
      <c r="CS2255" s="132">
        <f t="shared" si="351"/>
        <v>699.96012443999996</v>
      </c>
      <c r="CT2255" s="132">
        <f t="shared" si="351"/>
        <v>718.03857395999989</v>
      </c>
      <c r="CU2255" s="132">
        <f t="shared" si="351"/>
        <v>744.95751887999995</v>
      </c>
      <c r="CV2255" s="132">
        <f t="shared" si="351"/>
        <v>778.26247727999998</v>
      </c>
      <c r="CW2255" s="132">
        <f t="shared" si="351"/>
        <v>789.25102643999992</v>
      </c>
      <c r="CX2255" s="132">
        <f t="shared" si="351"/>
        <v>830.42320307999989</v>
      </c>
      <c r="CY2255" s="132">
        <f t="shared" si="351"/>
        <v>832.55382443999997</v>
      </c>
      <c r="CZ2255" s="132">
        <f t="shared" si="351"/>
        <v>838.51623059999997</v>
      </c>
      <c r="DA2255" s="132">
        <f t="shared" si="351"/>
        <v>846.28267523999989</v>
      </c>
      <c r="DB2255" s="132">
        <f t="shared" si="351"/>
        <v>866.38287719999994</v>
      </c>
      <c r="DC2255" s="132">
        <f t="shared" si="351"/>
        <v>885.67022783999994</v>
      </c>
      <c r="DD2255" s="132">
        <f t="shared" si="351"/>
        <v>877.71314915999994</v>
      </c>
      <c r="DE2255" s="132">
        <f t="shared" si="351"/>
        <v>881.04940007999994</v>
      </c>
      <c r="DF2255" s="132">
        <f t="shared" si="351"/>
        <v>873.85349639999993</v>
      </c>
      <c r="DG2255" s="132">
        <f t="shared" si="351"/>
        <v>858.67450871999995</v>
      </c>
      <c r="DH2255" s="132">
        <f t="shared" si="351"/>
        <v>867.94708883999999</v>
      </c>
      <c r="DI2255" s="132">
        <f t="shared" si="351"/>
        <v>875.63057435999997</v>
      </c>
      <c r="DJ2255" s="132">
        <f t="shared" si="351"/>
        <v>904.95741131999989</v>
      </c>
      <c r="DK2255" s="132">
        <f t="shared" si="351"/>
        <v>892.1015177999999</v>
      </c>
      <c r="DL2255" s="132">
        <f t="shared" si="351"/>
        <v>914.93426039999997</v>
      </c>
      <c r="DM2255" s="132">
        <f t="shared" si="351"/>
        <v>933.6160858799999</v>
      </c>
      <c r="DN2255" s="132">
        <f t="shared" si="351"/>
        <v>957.98118419999992</v>
      </c>
      <c r="DO2255" s="132">
        <f t="shared" si="351"/>
        <v>968.36518727999999</v>
      </c>
      <c r="DP2255" s="132">
        <f t="shared" si="351"/>
        <v>1005.1629538799999</v>
      </c>
      <c r="DQ2255" s="132">
        <f t="shared" si="351"/>
        <v>1037.52954768</v>
      </c>
      <c r="DR2255" s="132">
        <f t="shared" si="351"/>
        <v>1056.4823395199999</v>
      </c>
      <c r="DS2255" s="132">
        <f t="shared" si="351"/>
        <v>1097.4033701999999</v>
      </c>
      <c r="DT2255" s="132">
        <f t="shared" si="351"/>
        <v>1167.4100976</v>
      </c>
      <c r="DU2255" s="132">
        <f t="shared" si="351"/>
        <v>1260.2651134799999</v>
      </c>
      <c r="DV2255" s="132">
        <f t="shared" si="351"/>
        <v>1246.5183287999998</v>
      </c>
      <c r="DW2255" s="132">
        <f t="shared" si="351"/>
        <v>1267.93599036</v>
      </c>
      <c r="DX2255" s="132">
        <f t="shared" si="351"/>
        <v>1341.7070415599999</v>
      </c>
      <c r="DY2255" s="132">
        <f t="shared" ref="DY2255" si="353">DY2237*0.00002388</f>
        <v>1365.0990059999999</v>
      </c>
    </row>
    <row r="2256" spans="1:129" s="69" customFormat="1">
      <c r="A2256" s="193" t="s">
        <v>3536</v>
      </c>
      <c r="B2256" s="185" t="s">
        <v>3553</v>
      </c>
      <c r="C2256" s="67" t="s">
        <v>3533</v>
      </c>
      <c r="D2256" s="188" t="s">
        <v>3561</v>
      </c>
      <c r="E2256" s="115" t="s">
        <v>2978</v>
      </c>
      <c r="F2256" s="123"/>
      <c r="G2256" s="123"/>
      <c r="H2256" s="123"/>
      <c r="I2256" s="123"/>
      <c r="J2256" s="123"/>
      <c r="K2256" s="123"/>
      <c r="L2256" s="123"/>
      <c r="M2256" s="123"/>
      <c r="N2256" s="123"/>
      <c r="O2256" s="123"/>
      <c r="P2256" s="123"/>
      <c r="Q2256" s="123"/>
      <c r="R2256" s="123"/>
      <c r="S2256" s="123"/>
      <c r="T2256" s="123"/>
      <c r="U2256" s="123"/>
      <c r="V2256" s="123"/>
      <c r="W2256" s="123"/>
      <c r="X2256" s="123"/>
      <c r="Y2256" s="123"/>
      <c r="Z2256" s="123"/>
      <c r="AA2256" s="123"/>
      <c r="AB2256" s="123"/>
      <c r="AC2256" s="123"/>
      <c r="AD2256" s="123"/>
      <c r="AE2256" s="123"/>
      <c r="AF2256" s="123"/>
      <c r="AG2256" s="123"/>
      <c r="AH2256" s="123"/>
      <c r="AI2256" s="123"/>
      <c r="AJ2256" s="123"/>
      <c r="AK2256" s="123"/>
      <c r="AL2256" s="123"/>
      <c r="AM2256" s="123"/>
      <c r="AN2256" s="123"/>
      <c r="AO2256" s="123"/>
      <c r="AP2256" s="123"/>
      <c r="AQ2256" s="123"/>
      <c r="AR2256" s="123"/>
      <c r="AS2256" s="123"/>
      <c r="AT2256" s="123"/>
      <c r="AU2256" s="123"/>
      <c r="AV2256" s="123"/>
      <c r="AW2256" s="123"/>
      <c r="AX2256" s="123"/>
      <c r="AY2256" s="123"/>
      <c r="AZ2256" s="123"/>
      <c r="BA2256" s="123"/>
      <c r="BB2256" s="123"/>
      <c r="BC2256" s="123"/>
      <c r="BD2256" s="131"/>
      <c r="BE2256" s="123"/>
      <c r="BF2256" s="123"/>
      <c r="BG2256" s="123"/>
      <c r="BH2256" s="123"/>
      <c r="BI2256" s="131"/>
      <c r="BJ2256" s="123"/>
      <c r="BK2256" s="123"/>
      <c r="BL2256" s="123"/>
      <c r="BM2256" s="123"/>
      <c r="BN2256" s="123"/>
      <c r="BO2256" s="123"/>
      <c r="BP2256" s="123"/>
      <c r="BQ2256" s="123"/>
      <c r="BR2256" s="123"/>
      <c r="BS2256" s="123"/>
      <c r="BT2256" s="123"/>
      <c r="BU2256" s="123"/>
      <c r="BV2256" s="123"/>
      <c r="BW2256" s="123"/>
      <c r="BX2256" s="123"/>
      <c r="BY2256" s="123"/>
      <c r="BZ2256" s="123"/>
      <c r="CA2256" s="123"/>
      <c r="CB2256" s="123"/>
      <c r="CC2256" s="123"/>
      <c r="CD2256" s="123"/>
      <c r="CE2256" s="123"/>
      <c r="CF2256" s="123"/>
      <c r="CG2256" s="123"/>
      <c r="CH2256" s="123"/>
      <c r="CI2256" s="123"/>
      <c r="CJ2256" s="123"/>
      <c r="CK2256" s="123"/>
      <c r="CL2256" s="123"/>
      <c r="CM2256" s="123"/>
      <c r="CN2256" s="123"/>
      <c r="CO2256" s="123"/>
      <c r="CP2256" s="123"/>
      <c r="CQ2256" s="123"/>
      <c r="CR2256" s="132">
        <f t="shared" si="350"/>
        <v>762.56190263999997</v>
      </c>
      <c r="CS2256" s="132">
        <f t="shared" si="351"/>
        <v>775.74382979999996</v>
      </c>
      <c r="CT2256" s="132">
        <f t="shared" si="351"/>
        <v>790.69633955999996</v>
      </c>
      <c r="CU2256" s="132">
        <f t="shared" si="351"/>
        <v>795.26582531999998</v>
      </c>
      <c r="CV2256" s="132">
        <f t="shared" si="351"/>
        <v>831.69414443999995</v>
      </c>
      <c r="CW2256" s="132">
        <f t="shared" si="351"/>
        <v>850.28625275999991</v>
      </c>
      <c r="CX2256" s="132">
        <f t="shared" si="351"/>
        <v>867.97641347999991</v>
      </c>
      <c r="CY2256" s="132">
        <f t="shared" si="351"/>
        <v>871.7029829999999</v>
      </c>
      <c r="CZ2256" s="132">
        <f t="shared" si="351"/>
        <v>864.69831035999994</v>
      </c>
      <c r="DA2256" s="132">
        <f t="shared" si="351"/>
        <v>843.3224865599999</v>
      </c>
      <c r="DB2256" s="132">
        <f t="shared" si="351"/>
        <v>862.17920915999991</v>
      </c>
      <c r="DC2256" s="132">
        <f t="shared" si="351"/>
        <v>846.4930819199999</v>
      </c>
      <c r="DD2256" s="132">
        <f t="shared" si="351"/>
        <v>848.71055483999999</v>
      </c>
      <c r="DE2256" s="132">
        <f t="shared" si="351"/>
        <v>830.63208143999998</v>
      </c>
      <c r="DF2256" s="132">
        <f t="shared" si="351"/>
        <v>808.39504932</v>
      </c>
      <c r="DG2256" s="132">
        <f t="shared" si="351"/>
        <v>759.13173167999992</v>
      </c>
      <c r="DH2256" s="132">
        <f t="shared" si="351"/>
        <v>747.3595603199999</v>
      </c>
      <c r="DI2256" s="132">
        <f t="shared" si="351"/>
        <v>741.81796751999991</v>
      </c>
      <c r="DJ2256" s="132">
        <f t="shared" si="351"/>
        <v>720.79177079999999</v>
      </c>
      <c r="DK2256" s="132">
        <f t="shared" si="351"/>
        <v>731.73860159999992</v>
      </c>
      <c r="DL2256" s="132">
        <f t="shared" si="351"/>
        <v>734.8324705199999</v>
      </c>
      <c r="DM2256" s="132">
        <f t="shared" si="351"/>
        <v>735.51961752</v>
      </c>
      <c r="DN2256" s="132">
        <f t="shared" si="351"/>
        <v>783.72920627999997</v>
      </c>
      <c r="DO2256" s="132">
        <f t="shared" si="351"/>
        <v>841.67022935999989</v>
      </c>
      <c r="DP2256" s="132">
        <f t="shared" si="351"/>
        <v>936.99472379999997</v>
      </c>
      <c r="DQ2256" s="132">
        <f t="shared" si="351"/>
        <v>990.82568843999991</v>
      </c>
      <c r="DR2256" s="132">
        <f t="shared" si="351"/>
        <v>967.19652395999992</v>
      </c>
      <c r="DS2256" s="132">
        <f t="shared" si="351"/>
        <v>1017.4626105599999</v>
      </c>
      <c r="DT2256" s="132">
        <f t="shared" si="351"/>
        <v>1124.61381828</v>
      </c>
      <c r="DU2256" s="132">
        <f t="shared" si="351"/>
        <v>1209.7039417199999</v>
      </c>
      <c r="DV2256" s="132">
        <f t="shared" si="351"/>
        <v>1170.1789119599998</v>
      </c>
      <c r="DW2256" s="132">
        <f t="shared" si="351"/>
        <v>1179.3871354799999</v>
      </c>
      <c r="DX2256" s="132">
        <f t="shared" si="351"/>
        <v>1226.4305444399999</v>
      </c>
      <c r="DY2256" s="132">
        <f t="shared" ref="DY2256" si="354">DY2238*0.00002388</f>
        <v>1297.2655735199999</v>
      </c>
    </row>
    <row r="2257" spans="1:129" s="69" customFormat="1">
      <c r="A2257" s="193" t="s">
        <v>3538</v>
      </c>
      <c r="B2257" s="185" t="s">
        <v>3553</v>
      </c>
      <c r="C2257" s="67" t="s">
        <v>3533</v>
      </c>
      <c r="D2257" s="188" t="s">
        <v>3561</v>
      </c>
      <c r="E2257" s="115" t="s">
        <v>2979</v>
      </c>
      <c r="F2257" s="123"/>
      <c r="G2257" s="123"/>
      <c r="H2257" s="123"/>
      <c r="I2257" s="123"/>
      <c r="J2257" s="123"/>
      <c r="K2257" s="123"/>
      <c r="L2257" s="123"/>
      <c r="M2257" s="123"/>
      <c r="N2257" s="123"/>
      <c r="O2257" s="123"/>
      <c r="P2257" s="123"/>
      <c r="Q2257" s="123"/>
      <c r="R2257" s="123"/>
      <c r="S2257" s="123"/>
      <c r="T2257" s="123"/>
      <c r="U2257" s="123"/>
      <c r="V2257" s="123"/>
      <c r="W2257" s="123"/>
      <c r="X2257" s="123"/>
      <c r="Y2257" s="123"/>
      <c r="Z2257" s="123"/>
      <c r="AA2257" s="123"/>
      <c r="AB2257" s="123"/>
      <c r="AC2257" s="123"/>
      <c r="AD2257" s="123"/>
      <c r="AE2257" s="123"/>
      <c r="AF2257" s="123"/>
      <c r="AG2257" s="123"/>
      <c r="AH2257" s="123"/>
      <c r="AI2257" s="123"/>
      <c r="AJ2257" s="123"/>
      <c r="AK2257" s="123"/>
      <c r="AL2257" s="123"/>
      <c r="AM2257" s="123"/>
      <c r="AN2257" s="123"/>
      <c r="AO2257" s="123"/>
      <c r="AP2257" s="123"/>
      <c r="AQ2257" s="123"/>
      <c r="AR2257" s="123"/>
      <c r="AS2257" s="123"/>
      <c r="AT2257" s="123"/>
      <c r="AU2257" s="123"/>
      <c r="AV2257" s="123"/>
      <c r="AW2257" s="123"/>
      <c r="AX2257" s="123"/>
      <c r="AY2257" s="123"/>
      <c r="AZ2257" s="123"/>
      <c r="BA2257" s="123"/>
      <c r="BB2257" s="123"/>
      <c r="BC2257" s="123"/>
      <c r="BD2257" s="131"/>
      <c r="BE2257" s="123"/>
      <c r="BF2257" s="123"/>
      <c r="BG2257" s="123"/>
      <c r="BH2257" s="123"/>
      <c r="BI2257" s="131"/>
      <c r="BJ2257" s="123"/>
      <c r="BK2257" s="123"/>
      <c r="BL2257" s="123"/>
      <c r="BM2257" s="123"/>
      <c r="BN2257" s="123"/>
      <c r="BO2257" s="123"/>
      <c r="BP2257" s="123"/>
      <c r="BQ2257" s="123"/>
      <c r="BR2257" s="123"/>
      <c r="BS2257" s="123"/>
      <c r="BT2257" s="123"/>
      <c r="BU2257" s="123"/>
      <c r="BV2257" s="123"/>
      <c r="BW2257" s="123"/>
      <c r="BX2257" s="123"/>
      <c r="BY2257" s="123"/>
      <c r="BZ2257" s="123"/>
      <c r="CA2257" s="123"/>
      <c r="CB2257" s="123"/>
      <c r="CC2257" s="123"/>
      <c r="CD2257" s="123"/>
      <c r="CE2257" s="123"/>
      <c r="CF2257" s="123"/>
      <c r="CG2257" s="123"/>
      <c r="CH2257" s="123"/>
      <c r="CI2257" s="123"/>
      <c r="CJ2257" s="123"/>
      <c r="CK2257" s="123"/>
      <c r="CL2257" s="123"/>
      <c r="CM2257" s="123"/>
      <c r="CN2257" s="123"/>
      <c r="CO2257" s="123"/>
      <c r="CP2257" s="123"/>
      <c r="CQ2257" s="123"/>
      <c r="CR2257" s="123"/>
      <c r="CS2257" s="123"/>
      <c r="CT2257" s="123"/>
      <c r="CU2257" s="123"/>
      <c r="CV2257" s="123"/>
      <c r="CW2257" s="123"/>
      <c r="CX2257" s="123"/>
      <c r="CY2257" s="123"/>
      <c r="CZ2257" s="123"/>
      <c r="DA2257" s="123"/>
      <c r="DB2257" s="123"/>
      <c r="DC2257" s="123"/>
      <c r="DD2257" s="123"/>
      <c r="DE2257" s="123"/>
      <c r="DF2257" s="123"/>
      <c r="DG2257" s="123"/>
      <c r="DH2257" s="123"/>
      <c r="DI2257" s="123"/>
      <c r="DJ2257" s="123"/>
      <c r="DK2257" s="123"/>
      <c r="DL2257" s="123"/>
      <c r="DM2257" s="123"/>
      <c r="DN2257" s="123"/>
      <c r="DO2257" s="123"/>
      <c r="DP2257" s="123"/>
      <c r="DQ2257" s="123"/>
      <c r="DR2257" s="123"/>
      <c r="DS2257" s="147"/>
      <c r="DT2257" s="123"/>
      <c r="DU2257" s="123"/>
      <c r="DV2257" s="123"/>
      <c r="DW2257" s="123"/>
      <c r="DX2257" s="123"/>
      <c r="DY2257" s="123"/>
    </row>
    <row r="2258" spans="1:129" s="69" customFormat="1">
      <c r="A2258" s="193" t="s">
        <v>3537</v>
      </c>
      <c r="B2258" s="185" t="s">
        <v>3553</v>
      </c>
      <c r="C2258" s="67" t="s">
        <v>3533</v>
      </c>
      <c r="D2258" s="188" t="s">
        <v>3561</v>
      </c>
      <c r="E2258" s="115" t="s">
        <v>2980</v>
      </c>
      <c r="F2258" s="123"/>
      <c r="G2258" s="123"/>
      <c r="H2258" s="123"/>
      <c r="I2258" s="123"/>
      <c r="J2258" s="123"/>
      <c r="K2258" s="123"/>
      <c r="L2258" s="123"/>
      <c r="M2258" s="123"/>
      <c r="N2258" s="123"/>
      <c r="O2258" s="123"/>
      <c r="P2258" s="123"/>
      <c r="Q2258" s="123"/>
      <c r="R2258" s="123"/>
      <c r="S2258" s="123"/>
      <c r="T2258" s="123"/>
      <c r="U2258" s="123"/>
      <c r="V2258" s="123"/>
      <c r="W2258" s="123"/>
      <c r="X2258" s="123"/>
      <c r="Y2258" s="123"/>
      <c r="Z2258" s="123"/>
      <c r="AA2258" s="123"/>
      <c r="AB2258" s="123"/>
      <c r="AC2258" s="123"/>
      <c r="AD2258" s="123"/>
      <c r="AE2258" s="123"/>
      <c r="AF2258" s="123"/>
      <c r="AG2258" s="123"/>
      <c r="AH2258" s="123"/>
      <c r="AI2258" s="123"/>
      <c r="AJ2258" s="123"/>
      <c r="AK2258" s="123"/>
      <c r="AL2258" s="123"/>
      <c r="AM2258" s="123"/>
      <c r="AN2258" s="123"/>
      <c r="AO2258" s="123"/>
      <c r="AP2258" s="123"/>
      <c r="AQ2258" s="123"/>
      <c r="AR2258" s="123"/>
      <c r="AS2258" s="123"/>
      <c r="AT2258" s="123"/>
      <c r="AU2258" s="123"/>
      <c r="AV2258" s="123"/>
      <c r="AW2258" s="123"/>
      <c r="AX2258" s="123"/>
      <c r="AY2258" s="123"/>
      <c r="AZ2258" s="123"/>
      <c r="BA2258" s="123"/>
      <c r="BB2258" s="123"/>
      <c r="BC2258" s="123"/>
      <c r="BD2258" s="131"/>
      <c r="BE2258" s="123"/>
      <c r="BF2258" s="123"/>
      <c r="BG2258" s="123"/>
      <c r="BH2258" s="123"/>
      <c r="BI2258" s="131"/>
      <c r="BJ2258" s="123"/>
      <c r="BK2258" s="123"/>
      <c r="BL2258" s="123"/>
      <c r="BM2258" s="123"/>
      <c r="BN2258" s="123"/>
      <c r="BO2258" s="123"/>
      <c r="BP2258" s="123"/>
      <c r="BQ2258" s="123"/>
      <c r="BR2258" s="123"/>
      <c r="BS2258" s="123"/>
      <c r="BT2258" s="123"/>
      <c r="BU2258" s="123"/>
      <c r="BV2258" s="123"/>
      <c r="BW2258" s="123"/>
      <c r="BX2258" s="123"/>
      <c r="BY2258" s="123"/>
      <c r="BZ2258" s="123"/>
      <c r="CA2258" s="123"/>
      <c r="CB2258" s="123"/>
      <c r="CC2258" s="123"/>
      <c r="CD2258" s="123"/>
      <c r="CE2258" s="123"/>
      <c r="CF2258" s="123"/>
      <c r="CG2258" s="123"/>
      <c r="CH2258" s="123"/>
      <c r="CI2258" s="123"/>
      <c r="CJ2258" s="123"/>
      <c r="CK2258" s="123"/>
      <c r="CL2258" s="123"/>
      <c r="CM2258" s="123"/>
      <c r="CN2258" s="123"/>
      <c r="CO2258" s="123"/>
      <c r="CP2258" s="123"/>
      <c r="CQ2258" s="123"/>
      <c r="CR2258" s="123"/>
      <c r="CS2258" s="123"/>
      <c r="CT2258" s="123"/>
      <c r="CU2258" s="123"/>
      <c r="CV2258" s="123"/>
      <c r="CW2258" s="123"/>
      <c r="CX2258" s="123"/>
      <c r="CY2258" s="123"/>
      <c r="CZ2258" s="123"/>
      <c r="DA2258" s="123"/>
      <c r="DB2258" s="123"/>
      <c r="DC2258" s="123"/>
      <c r="DD2258" s="123"/>
      <c r="DE2258" s="123"/>
      <c r="DF2258" s="123"/>
      <c r="DG2258" s="123"/>
      <c r="DH2258" s="123"/>
      <c r="DI2258" s="123"/>
      <c r="DJ2258" s="123"/>
      <c r="DK2258" s="123"/>
      <c r="DL2258" s="123"/>
      <c r="DM2258" s="123"/>
      <c r="DN2258" s="123"/>
      <c r="DO2258" s="123"/>
      <c r="DP2258" s="123"/>
      <c r="DQ2258" s="123"/>
      <c r="DR2258" s="123"/>
      <c r="DS2258" s="147"/>
      <c r="DT2258" s="123"/>
      <c r="DU2258" s="123"/>
      <c r="DV2258" s="123"/>
      <c r="DW2258" s="123"/>
      <c r="DX2258" s="123"/>
      <c r="DY2258" s="123"/>
    </row>
    <row r="2259" spans="1:129" s="69" customFormat="1">
      <c r="A2259" s="193" t="s">
        <v>3536</v>
      </c>
      <c r="B2259" s="185" t="s">
        <v>3553</v>
      </c>
      <c r="C2259" s="67" t="s">
        <v>3533</v>
      </c>
      <c r="D2259" s="188" t="s">
        <v>3561</v>
      </c>
      <c r="E2259" s="115" t="s">
        <v>2981</v>
      </c>
      <c r="F2259" s="123"/>
      <c r="G2259" s="123"/>
      <c r="H2259" s="123"/>
      <c r="I2259" s="123"/>
      <c r="J2259" s="123"/>
      <c r="K2259" s="123"/>
      <c r="L2259" s="123"/>
      <c r="M2259" s="123"/>
      <c r="N2259" s="123"/>
      <c r="O2259" s="123"/>
      <c r="P2259" s="123"/>
      <c r="Q2259" s="123"/>
      <c r="R2259" s="123"/>
      <c r="S2259" s="123"/>
      <c r="T2259" s="123"/>
      <c r="U2259" s="123"/>
      <c r="V2259" s="123"/>
      <c r="W2259" s="123"/>
      <c r="X2259" s="123"/>
      <c r="Y2259" s="123"/>
      <c r="Z2259" s="123"/>
      <c r="AA2259" s="123"/>
      <c r="AB2259" s="123"/>
      <c r="AC2259" s="123"/>
      <c r="AD2259" s="123"/>
      <c r="AE2259" s="123"/>
      <c r="AF2259" s="123"/>
      <c r="AG2259" s="123"/>
      <c r="AH2259" s="123"/>
      <c r="AI2259" s="123"/>
      <c r="AJ2259" s="123"/>
      <c r="AK2259" s="123"/>
      <c r="AL2259" s="123"/>
      <c r="AM2259" s="123"/>
      <c r="AN2259" s="123"/>
      <c r="AO2259" s="123"/>
      <c r="AP2259" s="123"/>
      <c r="AQ2259" s="123"/>
      <c r="AR2259" s="123"/>
      <c r="AS2259" s="123"/>
      <c r="AT2259" s="123"/>
      <c r="AU2259" s="123"/>
      <c r="AV2259" s="123"/>
      <c r="AW2259" s="123"/>
      <c r="AX2259" s="123"/>
      <c r="AY2259" s="123"/>
      <c r="AZ2259" s="123"/>
      <c r="BA2259" s="123"/>
      <c r="BB2259" s="123"/>
      <c r="BC2259" s="123"/>
      <c r="BD2259" s="131"/>
      <c r="BE2259" s="123"/>
      <c r="BF2259" s="123"/>
      <c r="BG2259" s="123"/>
      <c r="BH2259" s="123"/>
      <c r="BI2259" s="131"/>
      <c r="BJ2259" s="123"/>
      <c r="BK2259" s="123"/>
      <c r="BL2259" s="123"/>
      <c r="BM2259" s="123"/>
      <c r="BN2259" s="123"/>
      <c r="BO2259" s="123"/>
      <c r="BP2259" s="123"/>
      <c r="BQ2259" s="123"/>
      <c r="BR2259" s="123"/>
      <c r="BS2259" s="123"/>
      <c r="BT2259" s="123"/>
      <c r="BU2259" s="123"/>
      <c r="BV2259" s="123"/>
      <c r="BW2259" s="123"/>
      <c r="BX2259" s="123"/>
      <c r="BY2259" s="123"/>
      <c r="BZ2259" s="123"/>
      <c r="CA2259" s="123"/>
      <c r="CB2259" s="123"/>
      <c r="CC2259" s="123"/>
      <c r="CD2259" s="123"/>
      <c r="CE2259" s="123"/>
      <c r="CF2259" s="123"/>
      <c r="CG2259" s="123"/>
      <c r="CH2259" s="123"/>
      <c r="CI2259" s="123"/>
      <c r="CJ2259" s="123"/>
      <c r="CK2259" s="123"/>
      <c r="CL2259" s="123"/>
      <c r="CM2259" s="123"/>
      <c r="CN2259" s="123"/>
      <c r="CO2259" s="123"/>
      <c r="CP2259" s="123"/>
      <c r="CQ2259" s="123"/>
      <c r="CR2259" s="123"/>
      <c r="CS2259" s="123"/>
      <c r="CT2259" s="123"/>
      <c r="CU2259" s="123"/>
      <c r="CV2259" s="123"/>
      <c r="CW2259" s="123"/>
      <c r="CX2259" s="123"/>
      <c r="CY2259" s="123"/>
      <c r="CZ2259" s="123"/>
      <c r="DA2259" s="123"/>
      <c r="DB2259" s="123"/>
      <c r="DC2259" s="123"/>
      <c r="DD2259" s="123"/>
      <c r="DE2259" s="123"/>
      <c r="DF2259" s="123"/>
      <c r="DG2259" s="123"/>
      <c r="DH2259" s="123"/>
      <c r="DI2259" s="123"/>
      <c r="DJ2259" s="123"/>
      <c r="DK2259" s="123"/>
      <c r="DL2259" s="123"/>
      <c r="DM2259" s="123"/>
      <c r="DN2259" s="123"/>
      <c r="DO2259" s="123"/>
      <c r="DP2259" s="123"/>
      <c r="DQ2259" s="123"/>
      <c r="DR2259" s="123"/>
      <c r="DS2259" s="147"/>
      <c r="DT2259" s="123"/>
      <c r="DU2259" s="123"/>
      <c r="DV2259" s="123"/>
      <c r="DW2259" s="123"/>
      <c r="DX2259" s="123"/>
      <c r="DY2259" s="123"/>
    </row>
    <row r="2260" spans="1:129" s="69" customFormat="1">
      <c r="A2260" s="193" t="s">
        <v>3543</v>
      </c>
      <c r="B2260" s="185" t="s">
        <v>3553</v>
      </c>
      <c r="C2260" s="67" t="s">
        <v>3533</v>
      </c>
      <c r="D2260" s="188" t="s">
        <v>3561</v>
      </c>
      <c r="E2260" s="67" t="s">
        <v>2982</v>
      </c>
      <c r="F2260" s="123"/>
      <c r="G2260" s="123"/>
      <c r="H2260" s="123"/>
      <c r="I2260" s="123"/>
      <c r="J2260" s="123"/>
      <c r="K2260" s="123"/>
      <c r="L2260" s="123"/>
      <c r="M2260" s="123"/>
      <c r="N2260" s="123"/>
      <c r="O2260" s="123"/>
      <c r="P2260" s="123"/>
      <c r="Q2260" s="123"/>
      <c r="R2260" s="123"/>
      <c r="S2260" s="123"/>
      <c r="T2260" s="123"/>
      <c r="U2260" s="123"/>
      <c r="V2260" s="123"/>
      <c r="W2260" s="123"/>
      <c r="X2260" s="123"/>
      <c r="Y2260" s="123"/>
      <c r="Z2260" s="123"/>
      <c r="AA2260" s="123"/>
      <c r="AB2260" s="123"/>
      <c r="AC2260" s="123"/>
      <c r="AD2260" s="123"/>
      <c r="AE2260" s="123"/>
      <c r="AF2260" s="123"/>
      <c r="AG2260" s="123"/>
      <c r="AH2260" s="123"/>
      <c r="AI2260" s="123"/>
      <c r="AJ2260" s="123"/>
      <c r="AK2260" s="123"/>
      <c r="AL2260" s="123"/>
      <c r="AM2260" s="123"/>
      <c r="AN2260" s="123"/>
      <c r="AO2260" s="123"/>
      <c r="AP2260" s="123"/>
      <c r="AQ2260" s="123"/>
      <c r="AR2260" s="123"/>
      <c r="AS2260" s="123"/>
      <c r="AT2260" s="123"/>
      <c r="AU2260" s="123"/>
      <c r="AV2260" s="123"/>
      <c r="AW2260" s="123"/>
      <c r="AX2260" s="123"/>
      <c r="AY2260" s="123"/>
      <c r="AZ2260" s="123"/>
      <c r="BA2260" s="123"/>
      <c r="BB2260" s="123"/>
      <c r="BC2260" s="123"/>
      <c r="BD2260" s="131"/>
      <c r="BE2260" s="123"/>
      <c r="BF2260" s="123"/>
      <c r="BG2260" s="123"/>
      <c r="BH2260" s="123"/>
      <c r="BI2260" s="131"/>
      <c r="BJ2260" s="123"/>
      <c r="BK2260" s="123"/>
      <c r="BL2260" s="123"/>
      <c r="BM2260" s="123"/>
      <c r="BN2260" s="123"/>
      <c r="BO2260" s="123"/>
      <c r="BP2260" s="123"/>
      <c r="BQ2260" s="123"/>
      <c r="BR2260" s="123"/>
      <c r="BS2260" s="123"/>
      <c r="BT2260" s="123"/>
      <c r="BU2260" s="123"/>
      <c r="BV2260" s="123"/>
      <c r="BW2260" s="123"/>
      <c r="BX2260" s="123"/>
      <c r="BY2260" s="123"/>
      <c r="BZ2260" s="123"/>
      <c r="CA2260" s="123"/>
      <c r="CB2260" s="123"/>
      <c r="CC2260" s="123"/>
      <c r="CD2260" s="123"/>
      <c r="CE2260" s="123"/>
      <c r="CF2260" s="123"/>
      <c r="CG2260" s="123"/>
      <c r="CH2260" s="123"/>
      <c r="CI2260" s="123"/>
      <c r="CJ2260" s="123"/>
      <c r="CK2260" s="123"/>
      <c r="CL2260" s="123"/>
      <c r="CM2260" s="123"/>
      <c r="CN2260" s="123"/>
      <c r="CO2260" s="123"/>
      <c r="CP2260" s="123"/>
      <c r="CQ2260" s="123"/>
      <c r="CR2260" s="131">
        <f>CR2206/CR2242</f>
        <v>593998.63955005829</v>
      </c>
      <c r="CS2260" s="131">
        <f t="shared" ref="CS2260:DX2268" si="355">CS2206/CS2242</f>
        <v>572512.06219099334</v>
      </c>
      <c r="CT2260" s="131">
        <f t="shared" si="355"/>
        <v>575637.87510212138</v>
      </c>
      <c r="CU2260" s="131">
        <f t="shared" si="355"/>
        <v>554620.81990339956</v>
      </c>
      <c r="CV2260" s="131">
        <f t="shared" si="355"/>
        <v>539744.0423666758</v>
      </c>
      <c r="CW2260" s="131">
        <f t="shared" si="355"/>
        <v>533234.2803970786</v>
      </c>
      <c r="CX2260" s="131">
        <f t="shared" si="355"/>
        <v>556748.16144009843</v>
      </c>
      <c r="CY2260" s="131">
        <f t="shared" si="355"/>
        <v>548899.01959316153</v>
      </c>
      <c r="CZ2260" s="131">
        <f t="shared" si="355"/>
        <v>563185.64169812237</v>
      </c>
      <c r="DA2260" s="131">
        <f t="shared" si="355"/>
        <v>525943.00194689422</v>
      </c>
      <c r="DB2260" s="131">
        <f t="shared" si="355"/>
        <v>544606.40678822855</v>
      </c>
      <c r="DC2260" s="131">
        <f t="shared" si="355"/>
        <v>626824.46683821746</v>
      </c>
      <c r="DD2260" s="131">
        <f t="shared" si="355"/>
        <v>656087.29496930214</v>
      </c>
      <c r="DE2260" s="131">
        <f t="shared" si="355"/>
        <v>642472.86623661092</v>
      </c>
      <c r="DF2260" s="131">
        <f t="shared" si="355"/>
        <v>681276.3269564783</v>
      </c>
      <c r="DG2260" s="131">
        <f t="shared" si="355"/>
        <v>665354.98372585769</v>
      </c>
      <c r="DH2260" s="131">
        <f t="shared" si="355"/>
        <v>666749.59618689201</v>
      </c>
      <c r="DI2260" s="131">
        <f t="shared" si="355"/>
        <v>683966.49808421219</v>
      </c>
      <c r="DJ2260" s="131">
        <f t="shared" si="355"/>
        <v>729831.12882263062</v>
      </c>
      <c r="DK2260" s="131">
        <f t="shared" si="355"/>
        <v>692158.93648651289</v>
      </c>
      <c r="DL2260" s="131">
        <f t="shared" si="355"/>
        <v>713752.14880617685</v>
      </c>
      <c r="DM2260" s="131">
        <f t="shared" si="355"/>
        <v>684705.63975025271</v>
      </c>
      <c r="DN2260" s="131">
        <f t="shared" si="355"/>
        <v>682533.97306643322</v>
      </c>
      <c r="DO2260" s="131">
        <f t="shared" si="355"/>
        <v>695980.9516761055</v>
      </c>
      <c r="DP2260" s="131">
        <f t="shared" si="355"/>
        <v>712060.35823346791</v>
      </c>
      <c r="DQ2260" s="131">
        <f t="shared" si="355"/>
        <v>682108.82500057702</v>
      </c>
      <c r="DR2260" s="131">
        <f t="shared" si="355"/>
        <v>703748.29193781689</v>
      </c>
      <c r="DS2260" s="131">
        <f t="shared" si="355"/>
        <v>697752.62916182831</v>
      </c>
      <c r="DT2260" s="131">
        <f t="shared" si="355"/>
        <v>705394.00603918883</v>
      </c>
      <c r="DU2260" s="131">
        <f t="shared" si="355"/>
        <v>743254.13522688125</v>
      </c>
      <c r="DV2260" s="131">
        <f t="shared" si="355"/>
        <v>746972.21829514846</v>
      </c>
      <c r="DW2260" s="131">
        <f t="shared" si="355"/>
        <v>765277.25495407428</v>
      </c>
      <c r="DX2260" s="131">
        <f t="shared" si="355"/>
        <v>725972.33905931143</v>
      </c>
      <c r="DY2260" s="123"/>
    </row>
    <row r="2261" spans="1:129" s="69" customFormat="1">
      <c r="A2261" s="193" t="s">
        <v>3543</v>
      </c>
      <c r="B2261" s="185" t="s">
        <v>3553</v>
      </c>
      <c r="C2261" s="67" t="s">
        <v>3533</v>
      </c>
      <c r="D2261" s="188" t="s">
        <v>3561</v>
      </c>
      <c r="E2261" s="115" t="s">
        <v>2983</v>
      </c>
      <c r="F2261" s="123"/>
      <c r="G2261" s="123"/>
      <c r="H2261" s="123"/>
      <c r="I2261" s="123"/>
      <c r="J2261" s="123"/>
      <c r="K2261" s="123"/>
      <c r="L2261" s="123"/>
      <c r="M2261" s="123"/>
      <c r="N2261" s="123"/>
      <c r="O2261" s="123"/>
      <c r="P2261" s="123"/>
      <c r="Q2261" s="123"/>
      <c r="R2261" s="123"/>
      <c r="S2261" s="123"/>
      <c r="T2261" s="123"/>
      <c r="U2261" s="123"/>
      <c r="V2261" s="123"/>
      <c r="W2261" s="123"/>
      <c r="X2261" s="123"/>
      <c r="Y2261" s="123"/>
      <c r="Z2261" s="123"/>
      <c r="AA2261" s="123"/>
      <c r="AB2261" s="123"/>
      <c r="AC2261" s="123"/>
      <c r="AD2261" s="123"/>
      <c r="AE2261" s="123"/>
      <c r="AF2261" s="123"/>
      <c r="AG2261" s="123"/>
      <c r="AH2261" s="123"/>
      <c r="AI2261" s="123"/>
      <c r="AJ2261" s="123"/>
      <c r="AK2261" s="123"/>
      <c r="AL2261" s="123"/>
      <c r="AM2261" s="123"/>
      <c r="AN2261" s="123"/>
      <c r="AO2261" s="123"/>
      <c r="AP2261" s="123"/>
      <c r="AQ2261" s="123"/>
      <c r="AR2261" s="123"/>
      <c r="AS2261" s="123"/>
      <c r="AT2261" s="123"/>
      <c r="AU2261" s="123"/>
      <c r="AV2261" s="123"/>
      <c r="AW2261" s="123"/>
      <c r="AX2261" s="123"/>
      <c r="AY2261" s="123"/>
      <c r="AZ2261" s="123"/>
      <c r="BA2261" s="123"/>
      <c r="BB2261" s="123"/>
      <c r="BC2261" s="123"/>
      <c r="BD2261" s="131"/>
      <c r="BE2261" s="123"/>
      <c r="BF2261" s="123"/>
      <c r="BG2261" s="123"/>
      <c r="BH2261" s="123"/>
      <c r="BI2261" s="131"/>
      <c r="BJ2261" s="123"/>
      <c r="BK2261" s="123"/>
      <c r="BL2261" s="123"/>
      <c r="BM2261" s="123"/>
      <c r="BN2261" s="123"/>
      <c r="BO2261" s="123"/>
      <c r="BP2261" s="123"/>
      <c r="BQ2261" s="123"/>
      <c r="BR2261" s="123"/>
      <c r="BS2261" s="123"/>
      <c r="BT2261" s="123"/>
      <c r="BU2261" s="123"/>
      <c r="BV2261" s="123"/>
      <c r="BW2261" s="123"/>
      <c r="BX2261" s="123"/>
      <c r="BY2261" s="123"/>
      <c r="BZ2261" s="123"/>
      <c r="CA2261" s="123"/>
      <c r="CB2261" s="123"/>
      <c r="CC2261" s="123"/>
      <c r="CD2261" s="123"/>
      <c r="CE2261" s="123"/>
      <c r="CF2261" s="123"/>
      <c r="CG2261" s="123"/>
      <c r="CH2261" s="123"/>
      <c r="CI2261" s="123"/>
      <c r="CJ2261" s="123"/>
      <c r="CK2261" s="123"/>
      <c r="CL2261" s="123"/>
      <c r="CM2261" s="123"/>
      <c r="CN2261" s="123"/>
      <c r="CO2261" s="123"/>
      <c r="CP2261" s="123"/>
      <c r="CQ2261" s="123"/>
      <c r="CR2261" s="131">
        <f t="shared" ref="CR2261:DG2274" si="356">CR2207/CR2243</f>
        <v>262635.84855188575</v>
      </c>
      <c r="CS2261" s="131">
        <f t="shared" si="356"/>
        <v>262191.95318486053</v>
      </c>
      <c r="CT2261" s="131">
        <f t="shared" si="356"/>
        <v>262498.02336807142</v>
      </c>
      <c r="CU2261" s="131">
        <f t="shared" si="356"/>
        <v>273739.08847957244</v>
      </c>
      <c r="CV2261" s="131">
        <f t="shared" si="356"/>
        <v>295307.223822436</v>
      </c>
      <c r="CW2261" s="131">
        <f t="shared" si="356"/>
        <v>287768.51669772965</v>
      </c>
      <c r="CX2261" s="131">
        <f t="shared" si="356"/>
        <v>280473.35265108227</v>
      </c>
      <c r="CY2261" s="131">
        <f t="shared" si="356"/>
        <v>269699.60045613628</v>
      </c>
      <c r="CZ2261" s="131">
        <f t="shared" si="356"/>
        <v>263830.58350991161</v>
      </c>
      <c r="DA2261" s="131">
        <f t="shared" si="356"/>
        <v>262885.12042922887</v>
      </c>
      <c r="DB2261" s="131">
        <f t="shared" si="356"/>
        <v>255908.76318648303</v>
      </c>
      <c r="DC2261" s="131">
        <f t="shared" si="356"/>
        <v>282100.24066097208</v>
      </c>
      <c r="DD2261" s="131">
        <f t="shared" si="356"/>
        <v>278763.77615801641</v>
      </c>
      <c r="DE2261" s="131">
        <f t="shared" si="356"/>
        <v>286337.69380268949</v>
      </c>
      <c r="DF2261" s="131">
        <f t="shared" si="356"/>
        <v>271588.72495425661</v>
      </c>
      <c r="DG2261" s="131">
        <f t="shared" si="356"/>
        <v>266780.87090377003</v>
      </c>
      <c r="DH2261" s="131">
        <f t="shared" si="355"/>
        <v>270888.09588180546</v>
      </c>
      <c r="DI2261" s="131">
        <f t="shared" si="355"/>
        <v>272561.33852780203</v>
      </c>
      <c r="DJ2261" s="131">
        <f t="shared" si="355"/>
        <v>270148.56823158701</v>
      </c>
      <c r="DK2261" s="131">
        <f t="shared" si="355"/>
        <v>281179.52544318023</v>
      </c>
      <c r="DL2261" s="131">
        <f t="shared" si="355"/>
        <v>289084.20068249939</v>
      </c>
      <c r="DM2261" s="131">
        <f t="shared" si="355"/>
        <v>334328.92837675073</v>
      </c>
      <c r="DN2261" s="131">
        <f t="shared" si="355"/>
        <v>332572.65428141999</v>
      </c>
      <c r="DO2261" s="131">
        <f t="shared" si="355"/>
        <v>350210.85151324375</v>
      </c>
      <c r="DP2261" s="131">
        <f t="shared" si="355"/>
        <v>358230.95027503563</v>
      </c>
      <c r="DQ2261" s="131">
        <f t="shared" si="355"/>
        <v>375211.31408110983</v>
      </c>
      <c r="DR2261" s="131">
        <f t="shared" si="355"/>
        <v>368089.86879323598</v>
      </c>
      <c r="DS2261" s="131">
        <f t="shared" si="355"/>
        <v>356064.82177924801</v>
      </c>
      <c r="DT2261" s="131">
        <f t="shared" si="355"/>
        <v>355696.3871629514</v>
      </c>
      <c r="DU2261" s="131">
        <f t="shared" si="355"/>
        <v>363488.61322505405</v>
      </c>
      <c r="DV2261" s="131">
        <f t="shared" si="355"/>
        <v>396236.11807090143</v>
      </c>
      <c r="DW2261" s="131">
        <f t="shared" si="355"/>
        <v>362912.75832509622</v>
      </c>
      <c r="DX2261" s="131">
        <f t="shared" si="355"/>
        <v>374158.31736753939</v>
      </c>
      <c r="DY2261" s="123"/>
    </row>
    <row r="2262" spans="1:129" s="69" customFormat="1">
      <c r="A2262" s="193" t="s">
        <v>3543</v>
      </c>
      <c r="B2262" s="185" t="s">
        <v>3553</v>
      </c>
      <c r="C2262" s="67" t="s">
        <v>3533</v>
      </c>
      <c r="D2262" s="188" t="s">
        <v>3561</v>
      </c>
      <c r="E2262" s="115" t="s">
        <v>2984</v>
      </c>
      <c r="F2262" s="123"/>
      <c r="G2262" s="123"/>
      <c r="H2262" s="123"/>
      <c r="I2262" s="123"/>
      <c r="J2262" s="123"/>
      <c r="K2262" s="123"/>
      <c r="L2262" s="123"/>
      <c r="M2262" s="123"/>
      <c r="N2262" s="123"/>
      <c r="O2262" s="123"/>
      <c r="P2262" s="123"/>
      <c r="Q2262" s="123"/>
      <c r="R2262" s="123"/>
      <c r="S2262" s="123"/>
      <c r="T2262" s="123"/>
      <c r="U2262" s="123"/>
      <c r="V2262" s="123"/>
      <c r="W2262" s="123"/>
      <c r="X2262" s="123"/>
      <c r="Y2262" s="123"/>
      <c r="Z2262" s="123"/>
      <c r="AA2262" s="123"/>
      <c r="AB2262" s="123"/>
      <c r="AC2262" s="123"/>
      <c r="AD2262" s="123"/>
      <c r="AE2262" s="123"/>
      <c r="AF2262" s="123"/>
      <c r="AG2262" s="123"/>
      <c r="AH2262" s="123"/>
      <c r="AI2262" s="123"/>
      <c r="AJ2262" s="123"/>
      <c r="AK2262" s="123"/>
      <c r="AL2262" s="123"/>
      <c r="AM2262" s="123"/>
      <c r="AN2262" s="123"/>
      <c r="AO2262" s="123"/>
      <c r="AP2262" s="123"/>
      <c r="AQ2262" s="123"/>
      <c r="AR2262" s="123"/>
      <c r="AS2262" s="123"/>
      <c r="AT2262" s="123"/>
      <c r="AU2262" s="123"/>
      <c r="AV2262" s="123"/>
      <c r="AW2262" s="123"/>
      <c r="AX2262" s="123"/>
      <c r="AY2262" s="123"/>
      <c r="AZ2262" s="123"/>
      <c r="BA2262" s="123"/>
      <c r="BB2262" s="123"/>
      <c r="BC2262" s="123"/>
      <c r="BD2262" s="131"/>
      <c r="BE2262" s="123"/>
      <c r="BF2262" s="123"/>
      <c r="BG2262" s="123"/>
      <c r="BH2262" s="123"/>
      <c r="BI2262" s="131"/>
      <c r="BJ2262" s="123"/>
      <c r="BK2262" s="123"/>
      <c r="BL2262" s="123"/>
      <c r="BM2262" s="123"/>
      <c r="BN2262" s="123"/>
      <c r="BO2262" s="123"/>
      <c r="BP2262" s="123"/>
      <c r="BQ2262" s="123"/>
      <c r="BR2262" s="123"/>
      <c r="BS2262" s="123"/>
      <c r="BT2262" s="123"/>
      <c r="BU2262" s="123"/>
      <c r="BV2262" s="123"/>
      <c r="BW2262" s="123"/>
      <c r="BX2262" s="123"/>
      <c r="BY2262" s="123"/>
      <c r="BZ2262" s="123"/>
      <c r="CA2262" s="123"/>
      <c r="CB2262" s="123"/>
      <c r="CC2262" s="123"/>
      <c r="CD2262" s="123"/>
      <c r="CE2262" s="123"/>
      <c r="CF2262" s="123"/>
      <c r="CG2262" s="123"/>
      <c r="CH2262" s="123"/>
      <c r="CI2262" s="123"/>
      <c r="CJ2262" s="123"/>
      <c r="CK2262" s="123"/>
      <c r="CL2262" s="123"/>
      <c r="CM2262" s="123"/>
      <c r="CN2262" s="123"/>
      <c r="CO2262" s="123"/>
      <c r="CP2262" s="123"/>
      <c r="CQ2262" s="123"/>
      <c r="CR2262" s="131">
        <f t="shared" si="356"/>
        <v>196166.90277265661</v>
      </c>
      <c r="CS2262" s="131">
        <f t="shared" si="355"/>
        <v>191223.4509898471</v>
      </c>
      <c r="CT2262" s="131">
        <f t="shared" si="355"/>
        <v>196809.83479396778</v>
      </c>
      <c r="CU2262" s="131">
        <f t="shared" si="355"/>
        <v>195496.60759316731</v>
      </c>
      <c r="CV2262" s="131">
        <f t="shared" si="355"/>
        <v>191783.5908547978</v>
      </c>
      <c r="CW2262" s="131">
        <f t="shared" si="355"/>
        <v>197898.84820071195</v>
      </c>
      <c r="CX2262" s="131">
        <f t="shared" si="355"/>
        <v>194504.77294142431</v>
      </c>
      <c r="CY2262" s="131">
        <f t="shared" si="355"/>
        <v>196296.6632911776</v>
      </c>
      <c r="CZ2262" s="131">
        <f t="shared" si="355"/>
        <v>198764.1864132077</v>
      </c>
      <c r="DA2262" s="131">
        <f t="shared" si="355"/>
        <v>210140.25177819989</v>
      </c>
      <c r="DB2262" s="131">
        <f t="shared" si="355"/>
        <v>201928.72640033808</v>
      </c>
      <c r="DC2262" s="131">
        <f t="shared" si="355"/>
        <v>206949.0152513666</v>
      </c>
      <c r="DD2262" s="131">
        <f t="shared" si="355"/>
        <v>217121.82675146149</v>
      </c>
      <c r="DE2262" s="131">
        <f t="shared" si="355"/>
        <v>202676.4125266661</v>
      </c>
      <c r="DF2262" s="131">
        <f t="shared" si="355"/>
        <v>201747.51511703839</v>
      </c>
      <c r="DG2262" s="131">
        <f t="shared" si="355"/>
        <v>200013.34987554417</v>
      </c>
      <c r="DH2262" s="131">
        <f t="shared" si="355"/>
        <v>199213.02558538443</v>
      </c>
      <c r="DI2262" s="131">
        <f t="shared" si="355"/>
        <v>199604.60003322177</v>
      </c>
      <c r="DJ2262" s="131">
        <f t="shared" si="355"/>
        <v>212030.5116086225</v>
      </c>
      <c r="DK2262" s="131">
        <f t="shared" si="355"/>
        <v>229239.98931710611</v>
      </c>
      <c r="DL2262" s="131">
        <f t="shared" si="355"/>
        <v>232299.99387812582</v>
      </c>
      <c r="DM2262" s="131">
        <f t="shared" si="355"/>
        <v>275655.44014636293</v>
      </c>
      <c r="DN2262" s="131">
        <f t="shared" si="355"/>
        <v>276466.41724644334</v>
      </c>
      <c r="DO2262" s="131">
        <f t="shared" si="355"/>
        <v>323698.56210407865</v>
      </c>
      <c r="DP2262" s="131">
        <f t="shared" si="355"/>
        <v>352668.61892190378</v>
      </c>
      <c r="DQ2262" s="131">
        <f t="shared" si="355"/>
        <v>360160.07446317328</v>
      </c>
      <c r="DR2262" s="131">
        <f t="shared" si="355"/>
        <v>379127.9585109824</v>
      </c>
      <c r="DS2262" s="131">
        <f t="shared" si="355"/>
        <v>355399.65314166329</v>
      </c>
      <c r="DT2262" s="131">
        <f t="shared" si="355"/>
        <v>351787.46564259048</v>
      </c>
      <c r="DU2262" s="131">
        <f t="shared" si="355"/>
        <v>342846.72930596623</v>
      </c>
      <c r="DV2262" s="131">
        <f t="shared" si="355"/>
        <v>399549.03534373466</v>
      </c>
      <c r="DW2262" s="131">
        <f t="shared" si="355"/>
        <v>420972.841108536</v>
      </c>
      <c r="DX2262" s="131">
        <f t="shared" si="355"/>
        <v>437571.62026331469</v>
      </c>
      <c r="DY2262" s="123"/>
    </row>
    <row r="2263" spans="1:129" s="69" customFormat="1">
      <c r="A2263" s="193" t="s">
        <v>3543</v>
      </c>
      <c r="B2263" s="185" t="s">
        <v>3553</v>
      </c>
      <c r="C2263" s="67" t="s">
        <v>3533</v>
      </c>
      <c r="D2263" s="188" t="s">
        <v>3561</v>
      </c>
      <c r="E2263" s="115" t="s">
        <v>2985</v>
      </c>
      <c r="F2263" s="123"/>
      <c r="G2263" s="123"/>
      <c r="H2263" s="123"/>
      <c r="I2263" s="123"/>
      <c r="J2263" s="123"/>
      <c r="K2263" s="123"/>
      <c r="L2263" s="123"/>
      <c r="M2263" s="123"/>
      <c r="N2263" s="123"/>
      <c r="O2263" s="123"/>
      <c r="P2263" s="123"/>
      <c r="Q2263" s="123"/>
      <c r="R2263" s="123"/>
      <c r="S2263" s="123"/>
      <c r="T2263" s="123"/>
      <c r="U2263" s="123"/>
      <c r="V2263" s="123"/>
      <c r="W2263" s="123"/>
      <c r="X2263" s="123"/>
      <c r="Y2263" s="123"/>
      <c r="Z2263" s="123"/>
      <c r="AA2263" s="123"/>
      <c r="AB2263" s="123"/>
      <c r="AC2263" s="123"/>
      <c r="AD2263" s="123"/>
      <c r="AE2263" s="123"/>
      <c r="AF2263" s="123"/>
      <c r="AG2263" s="123"/>
      <c r="AH2263" s="123"/>
      <c r="AI2263" s="123"/>
      <c r="AJ2263" s="123"/>
      <c r="AK2263" s="123"/>
      <c r="AL2263" s="123"/>
      <c r="AM2263" s="123"/>
      <c r="AN2263" s="123"/>
      <c r="AO2263" s="123"/>
      <c r="AP2263" s="123"/>
      <c r="AQ2263" s="123"/>
      <c r="AR2263" s="123"/>
      <c r="AS2263" s="123"/>
      <c r="AT2263" s="123"/>
      <c r="AU2263" s="123"/>
      <c r="AV2263" s="123"/>
      <c r="AW2263" s="123"/>
      <c r="AX2263" s="123"/>
      <c r="AY2263" s="123"/>
      <c r="AZ2263" s="123"/>
      <c r="BA2263" s="123"/>
      <c r="BB2263" s="123"/>
      <c r="BC2263" s="123"/>
      <c r="BD2263" s="131"/>
      <c r="BE2263" s="123"/>
      <c r="BF2263" s="123"/>
      <c r="BG2263" s="123"/>
      <c r="BH2263" s="123"/>
      <c r="BI2263" s="131"/>
      <c r="BJ2263" s="123"/>
      <c r="BK2263" s="123"/>
      <c r="BL2263" s="123"/>
      <c r="BM2263" s="123"/>
      <c r="BN2263" s="123"/>
      <c r="BO2263" s="123"/>
      <c r="BP2263" s="123"/>
      <c r="BQ2263" s="123"/>
      <c r="BR2263" s="123"/>
      <c r="BS2263" s="123"/>
      <c r="BT2263" s="123"/>
      <c r="BU2263" s="123"/>
      <c r="BV2263" s="123"/>
      <c r="BW2263" s="123"/>
      <c r="BX2263" s="123"/>
      <c r="BY2263" s="123"/>
      <c r="BZ2263" s="123"/>
      <c r="CA2263" s="123"/>
      <c r="CB2263" s="123"/>
      <c r="CC2263" s="123"/>
      <c r="CD2263" s="123"/>
      <c r="CE2263" s="123"/>
      <c r="CF2263" s="123"/>
      <c r="CG2263" s="123"/>
      <c r="CH2263" s="123"/>
      <c r="CI2263" s="123"/>
      <c r="CJ2263" s="123"/>
      <c r="CK2263" s="123"/>
      <c r="CL2263" s="123"/>
      <c r="CM2263" s="123"/>
      <c r="CN2263" s="123"/>
      <c r="CO2263" s="123"/>
      <c r="CP2263" s="123"/>
      <c r="CQ2263" s="123"/>
      <c r="CR2263" s="131">
        <f t="shared" si="356"/>
        <v>1119229.9386443621</v>
      </c>
      <c r="CS2263" s="131">
        <f t="shared" si="355"/>
        <v>1155742.2850768748</v>
      </c>
      <c r="CT2263" s="131">
        <f t="shared" si="355"/>
        <v>1156901.9250649433</v>
      </c>
      <c r="CU2263" s="131">
        <f t="shared" si="355"/>
        <v>1185140.541344593</v>
      </c>
      <c r="CV2263" s="131">
        <f t="shared" si="355"/>
        <v>1164161.8924927402</v>
      </c>
      <c r="CW2263" s="131">
        <f t="shared" si="355"/>
        <v>1152466.1046028549</v>
      </c>
      <c r="CX2263" s="131">
        <f t="shared" si="355"/>
        <v>1125214.5690549498</v>
      </c>
      <c r="CY2263" s="131">
        <f t="shared" si="355"/>
        <v>1158312.645453637</v>
      </c>
      <c r="CZ2263" s="131">
        <f t="shared" si="355"/>
        <v>1182035.3259879751</v>
      </c>
      <c r="DA2263" s="131">
        <f t="shared" si="355"/>
        <v>1161683.7297000354</v>
      </c>
      <c r="DB2263" s="131">
        <f t="shared" si="355"/>
        <v>1151016.0852480279</v>
      </c>
      <c r="DC2263" s="131">
        <f t="shared" si="355"/>
        <v>1127285.1355632085</v>
      </c>
      <c r="DD2263" s="131">
        <f t="shared" si="355"/>
        <v>1149406.3282434412</v>
      </c>
      <c r="DE2263" s="131">
        <f t="shared" si="355"/>
        <v>1121958.6541879803</v>
      </c>
      <c r="DF2263" s="131">
        <f t="shared" si="355"/>
        <v>1105802.3241959582</v>
      </c>
      <c r="DG2263" s="131">
        <f t="shared" si="355"/>
        <v>1121267.7466512471</v>
      </c>
      <c r="DH2263" s="131">
        <f t="shared" si="355"/>
        <v>1110700.3168139546</v>
      </c>
      <c r="DI2263" s="131">
        <f t="shared" si="355"/>
        <v>1119288.5025596686</v>
      </c>
      <c r="DJ2263" s="131">
        <f t="shared" si="355"/>
        <v>1126511.0839489861</v>
      </c>
      <c r="DK2263" s="131">
        <f t="shared" si="355"/>
        <v>1125659.0673050415</v>
      </c>
      <c r="DL2263" s="131">
        <f t="shared" si="355"/>
        <v>1114474.0766402709</v>
      </c>
      <c r="DM2263" s="131">
        <f t="shared" si="355"/>
        <v>1110353.2527419997</v>
      </c>
      <c r="DN2263" s="131">
        <f t="shared" si="355"/>
        <v>1138436.601598216</v>
      </c>
      <c r="DO2263" s="131">
        <f t="shared" si="355"/>
        <v>1151212.3172292779</v>
      </c>
      <c r="DP2263" s="131">
        <f t="shared" si="355"/>
        <v>1158681.1258725689</v>
      </c>
      <c r="DQ2263" s="131">
        <f t="shared" si="355"/>
        <v>1161517.6464543855</v>
      </c>
      <c r="DR2263" s="131">
        <f t="shared" si="355"/>
        <v>1222186.2333852258</v>
      </c>
      <c r="DS2263" s="131">
        <f t="shared" si="355"/>
        <v>1214263.6887958341</v>
      </c>
      <c r="DT2263" s="131">
        <f t="shared" si="355"/>
        <v>1190669.8786378831</v>
      </c>
      <c r="DU2263" s="131">
        <f t="shared" si="355"/>
        <v>1158429.6602018508</v>
      </c>
      <c r="DV2263" s="131">
        <f t="shared" si="355"/>
        <v>1149013.0340457449</v>
      </c>
      <c r="DW2263" s="131">
        <f t="shared" si="355"/>
        <v>1148845.7290716982</v>
      </c>
      <c r="DX2263" s="131">
        <f t="shared" si="355"/>
        <v>1083309.4180501583</v>
      </c>
      <c r="DY2263" s="123"/>
    </row>
    <row r="2264" spans="1:129" s="69" customFormat="1">
      <c r="A2264" s="193" t="s">
        <v>3543</v>
      </c>
      <c r="B2264" s="185" t="s">
        <v>3553</v>
      </c>
      <c r="C2264" s="67" t="s">
        <v>3533</v>
      </c>
      <c r="D2264" s="188" t="s">
        <v>3561</v>
      </c>
      <c r="E2264" s="115" t="s">
        <v>2986</v>
      </c>
      <c r="F2264" s="123"/>
      <c r="G2264" s="123"/>
      <c r="H2264" s="123"/>
      <c r="I2264" s="123"/>
      <c r="J2264" s="123"/>
      <c r="K2264" s="123"/>
      <c r="L2264" s="123"/>
      <c r="M2264" s="123"/>
      <c r="N2264" s="123"/>
      <c r="O2264" s="123"/>
      <c r="P2264" s="123"/>
      <c r="Q2264" s="123"/>
      <c r="R2264" s="123"/>
      <c r="S2264" s="123"/>
      <c r="T2264" s="123"/>
      <c r="U2264" s="123"/>
      <c r="V2264" s="123"/>
      <c r="W2264" s="123"/>
      <c r="X2264" s="123"/>
      <c r="Y2264" s="123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123"/>
      <c r="AN2264" s="123"/>
      <c r="AO2264" s="123"/>
      <c r="AP2264" s="123"/>
      <c r="AQ2264" s="123"/>
      <c r="AR2264" s="123"/>
      <c r="AS2264" s="123"/>
      <c r="AT2264" s="123"/>
      <c r="AU2264" s="123"/>
      <c r="AV2264" s="123"/>
      <c r="AW2264" s="123"/>
      <c r="AX2264" s="123"/>
      <c r="AY2264" s="123"/>
      <c r="AZ2264" s="123"/>
      <c r="BA2264" s="123"/>
      <c r="BB2264" s="123"/>
      <c r="BC2264" s="123"/>
      <c r="BD2264" s="131"/>
      <c r="BE2264" s="123"/>
      <c r="BF2264" s="123"/>
      <c r="BG2264" s="123"/>
      <c r="BH2264" s="123"/>
      <c r="BI2264" s="131"/>
      <c r="BJ2264" s="123"/>
      <c r="BK2264" s="123"/>
      <c r="BL2264" s="123"/>
      <c r="BM2264" s="123"/>
      <c r="BN2264" s="123"/>
      <c r="BO2264" s="123"/>
      <c r="BP2264" s="123"/>
      <c r="BQ2264" s="123"/>
      <c r="BR2264" s="123"/>
      <c r="BS2264" s="123"/>
      <c r="BT2264" s="123"/>
      <c r="BU2264" s="123"/>
      <c r="BV2264" s="123"/>
      <c r="BW2264" s="123"/>
      <c r="BX2264" s="123"/>
      <c r="BY2264" s="123"/>
      <c r="BZ2264" s="123"/>
      <c r="CA2264" s="123"/>
      <c r="CB2264" s="123"/>
      <c r="CC2264" s="123"/>
      <c r="CD2264" s="123"/>
      <c r="CE2264" s="123"/>
      <c r="CF2264" s="123"/>
      <c r="CG2264" s="123"/>
      <c r="CH2264" s="123"/>
      <c r="CI2264" s="123"/>
      <c r="CJ2264" s="123"/>
      <c r="CK2264" s="123"/>
      <c r="CL2264" s="123"/>
      <c r="CM2264" s="123"/>
      <c r="CN2264" s="123"/>
      <c r="CO2264" s="123"/>
      <c r="CP2264" s="123"/>
      <c r="CQ2264" s="123"/>
      <c r="CR2264" s="131">
        <f t="shared" si="356"/>
        <v>482679.03927012277</v>
      </c>
      <c r="CS2264" s="131">
        <f t="shared" si="355"/>
        <v>490203.76382974023</v>
      </c>
      <c r="CT2264" s="131">
        <f t="shared" si="355"/>
        <v>537103.14885295322</v>
      </c>
      <c r="CU2264" s="131">
        <f t="shared" si="355"/>
        <v>527838.37823984423</v>
      </c>
      <c r="CV2264" s="131">
        <f t="shared" si="355"/>
        <v>575622.0195778365</v>
      </c>
      <c r="CW2264" s="131">
        <f t="shared" si="355"/>
        <v>586052.19966773223</v>
      </c>
      <c r="CX2264" s="131">
        <f t="shared" si="355"/>
        <v>578119.99218849814</v>
      </c>
      <c r="CY2264" s="131">
        <f t="shared" si="355"/>
        <v>599284.72730234277</v>
      </c>
      <c r="CZ2264" s="131">
        <f t="shared" si="355"/>
        <v>621575.30711836764</v>
      </c>
      <c r="DA2264" s="131">
        <f t="shared" si="355"/>
        <v>606212.04266669811</v>
      </c>
      <c r="DB2264" s="131">
        <f t="shared" si="355"/>
        <v>582980.09285549051</v>
      </c>
      <c r="DC2264" s="131">
        <f t="shared" si="355"/>
        <v>595387.83967189572</v>
      </c>
      <c r="DD2264" s="131">
        <f t="shared" si="355"/>
        <v>592400.39684112056</v>
      </c>
      <c r="DE2264" s="131">
        <f t="shared" si="355"/>
        <v>594097.63305793877</v>
      </c>
      <c r="DF2264" s="131">
        <f t="shared" si="355"/>
        <v>588254.24168620585</v>
      </c>
      <c r="DG2264" s="131">
        <f t="shared" si="355"/>
        <v>578625.90074859979</v>
      </c>
      <c r="DH2264" s="131">
        <f t="shared" si="355"/>
        <v>606628.51591607463</v>
      </c>
      <c r="DI2264" s="131">
        <f t="shared" si="355"/>
        <v>613807.77123208123</v>
      </c>
      <c r="DJ2264" s="131">
        <f t="shared" si="355"/>
        <v>608866.16308377206</v>
      </c>
      <c r="DK2264" s="131">
        <f t="shared" si="355"/>
        <v>611063.29101436143</v>
      </c>
      <c r="DL2264" s="131">
        <f t="shared" si="355"/>
        <v>620311.42027676688</v>
      </c>
      <c r="DM2264" s="131">
        <f t="shared" si="355"/>
        <v>615219.53752005449</v>
      </c>
      <c r="DN2264" s="131">
        <f t="shared" si="355"/>
        <v>614877.80456070683</v>
      </c>
      <c r="DO2264" s="131">
        <f t="shared" si="355"/>
        <v>611384.44069822715</v>
      </c>
      <c r="DP2264" s="131">
        <f t="shared" si="355"/>
        <v>614830.09744480741</v>
      </c>
      <c r="DQ2264" s="131">
        <f t="shared" si="355"/>
        <v>625298.64911071735</v>
      </c>
      <c r="DR2264" s="131">
        <f t="shared" si="355"/>
        <v>637978.01812502602</v>
      </c>
      <c r="DS2264" s="131">
        <f t="shared" si="355"/>
        <v>652770.78696424153</v>
      </c>
      <c r="DT2264" s="131">
        <f t="shared" si="355"/>
        <v>657747.60822092893</v>
      </c>
      <c r="DU2264" s="131">
        <f t="shared" si="355"/>
        <v>662223.08893893298</v>
      </c>
      <c r="DV2264" s="131">
        <f t="shared" si="355"/>
        <v>684899.39780995378</v>
      </c>
      <c r="DW2264" s="131">
        <f t="shared" si="355"/>
        <v>715173.99554119795</v>
      </c>
      <c r="DX2264" s="131">
        <f t="shared" si="355"/>
        <v>696589.39978224935</v>
      </c>
      <c r="DY2264" s="123"/>
    </row>
    <row r="2265" spans="1:129" s="69" customFormat="1">
      <c r="A2265" s="193" t="s">
        <v>3543</v>
      </c>
      <c r="B2265" s="185" t="s">
        <v>3553</v>
      </c>
      <c r="C2265" s="67" t="s">
        <v>3533</v>
      </c>
      <c r="D2265" s="188" t="s">
        <v>3561</v>
      </c>
      <c r="E2265" s="115" t="s">
        <v>2987</v>
      </c>
      <c r="F2265" s="123"/>
      <c r="G2265" s="123"/>
      <c r="H2265" s="123"/>
      <c r="I2265" s="123"/>
      <c r="J2265" s="123"/>
      <c r="K2265" s="123"/>
      <c r="L2265" s="123"/>
      <c r="M2265" s="123"/>
      <c r="N2265" s="123"/>
      <c r="O2265" s="123"/>
      <c r="P2265" s="123"/>
      <c r="Q2265" s="123"/>
      <c r="R2265" s="123"/>
      <c r="S2265" s="123"/>
      <c r="T2265" s="123"/>
      <c r="U2265" s="123"/>
      <c r="V2265" s="123"/>
      <c r="W2265" s="123"/>
      <c r="X2265" s="123"/>
      <c r="Y2265" s="123"/>
      <c r="Z2265" s="123"/>
      <c r="AA2265" s="123"/>
      <c r="AB2265" s="123"/>
      <c r="AC2265" s="123"/>
      <c r="AD2265" s="123"/>
      <c r="AE2265" s="123"/>
      <c r="AF2265" s="123"/>
      <c r="AG2265" s="123"/>
      <c r="AH2265" s="123"/>
      <c r="AI2265" s="123"/>
      <c r="AJ2265" s="123"/>
      <c r="AK2265" s="123"/>
      <c r="AL2265" s="123"/>
      <c r="AM2265" s="123"/>
      <c r="AN2265" s="123"/>
      <c r="AO2265" s="123"/>
      <c r="AP2265" s="123"/>
      <c r="AQ2265" s="123"/>
      <c r="AR2265" s="123"/>
      <c r="AS2265" s="123"/>
      <c r="AT2265" s="123"/>
      <c r="AU2265" s="123"/>
      <c r="AV2265" s="123"/>
      <c r="AW2265" s="123"/>
      <c r="AX2265" s="123"/>
      <c r="AY2265" s="123"/>
      <c r="AZ2265" s="123"/>
      <c r="BA2265" s="123"/>
      <c r="BB2265" s="123"/>
      <c r="BC2265" s="123"/>
      <c r="BD2265" s="131"/>
      <c r="BE2265" s="123"/>
      <c r="BF2265" s="123"/>
      <c r="BG2265" s="123"/>
      <c r="BH2265" s="123"/>
      <c r="BI2265" s="131"/>
      <c r="BJ2265" s="123"/>
      <c r="BK2265" s="123"/>
      <c r="BL2265" s="123"/>
      <c r="BM2265" s="123"/>
      <c r="BN2265" s="123"/>
      <c r="BO2265" s="123"/>
      <c r="BP2265" s="123"/>
      <c r="BQ2265" s="123"/>
      <c r="BR2265" s="123"/>
      <c r="BS2265" s="123"/>
      <c r="BT2265" s="123"/>
      <c r="BU2265" s="123"/>
      <c r="BV2265" s="123"/>
      <c r="BW2265" s="123"/>
      <c r="BX2265" s="123"/>
      <c r="BY2265" s="123"/>
      <c r="BZ2265" s="123"/>
      <c r="CA2265" s="123"/>
      <c r="CB2265" s="123"/>
      <c r="CC2265" s="123"/>
      <c r="CD2265" s="123"/>
      <c r="CE2265" s="123"/>
      <c r="CF2265" s="123"/>
      <c r="CG2265" s="123"/>
      <c r="CH2265" s="123"/>
      <c r="CI2265" s="123"/>
      <c r="CJ2265" s="123"/>
      <c r="CK2265" s="123"/>
      <c r="CL2265" s="123"/>
      <c r="CM2265" s="123"/>
      <c r="CN2265" s="123"/>
      <c r="CO2265" s="123"/>
      <c r="CP2265" s="123"/>
      <c r="CQ2265" s="123"/>
      <c r="CR2265" s="131">
        <f t="shared" si="356"/>
        <v>493264.97322554141</v>
      </c>
      <c r="CS2265" s="131">
        <f t="shared" si="355"/>
        <v>504688.86739115632</v>
      </c>
      <c r="CT2265" s="131">
        <f t="shared" si="355"/>
        <v>497755.09983677638</v>
      </c>
      <c r="CU2265" s="131">
        <f t="shared" si="355"/>
        <v>499632.46138602699</v>
      </c>
      <c r="CV2265" s="131">
        <f t="shared" si="355"/>
        <v>513570.90595040092</v>
      </c>
      <c r="CW2265" s="131">
        <f t="shared" si="355"/>
        <v>530769.15344095265</v>
      </c>
      <c r="CX2265" s="131">
        <f t="shared" si="355"/>
        <v>540108.38238770026</v>
      </c>
      <c r="CY2265" s="131">
        <f t="shared" si="355"/>
        <v>532676.45428244921</v>
      </c>
      <c r="CZ2265" s="131">
        <f t="shared" si="355"/>
        <v>499122.19644620095</v>
      </c>
      <c r="DA2265" s="131">
        <f t="shared" si="355"/>
        <v>532203.3510970294</v>
      </c>
      <c r="DB2265" s="131">
        <f t="shared" si="355"/>
        <v>519979.1480863883</v>
      </c>
      <c r="DC2265" s="131">
        <f t="shared" si="355"/>
        <v>527340.60376245016</v>
      </c>
      <c r="DD2265" s="131">
        <f t="shared" si="355"/>
        <v>559459.91035047418</v>
      </c>
      <c r="DE2265" s="131">
        <f t="shared" si="355"/>
        <v>536165.87723138323</v>
      </c>
      <c r="DF2265" s="131">
        <f t="shared" si="355"/>
        <v>538044.89300412976</v>
      </c>
      <c r="DG2265" s="131">
        <f t="shared" si="355"/>
        <v>530961.20838090242</v>
      </c>
      <c r="DH2265" s="131">
        <f t="shared" si="355"/>
        <v>534195.39143237856</v>
      </c>
      <c r="DI2265" s="131">
        <f t="shared" si="355"/>
        <v>557924.23125661002</v>
      </c>
      <c r="DJ2265" s="131">
        <f t="shared" si="355"/>
        <v>538981.1564673942</v>
      </c>
      <c r="DK2265" s="131">
        <f t="shared" si="355"/>
        <v>566831.79480036546</v>
      </c>
      <c r="DL2265" s="131">
        <f t="shared" si="355"/>
        <v>578909.83439197158</v>
      </c>
      <c r="DM2265" s="131">
        <f t="shared" si="355"/>
        <v>563896.6790596355</v>
      </c>
      <c r="DN2265" s="131">
        <f t="shared" si="355"/>
        <v>583839.88836151501</v>
      </c>
      <c r="DO2265" s="131">
        <f t="shared" si="355"/>
        <v>601939.21225068253</v>
      </c>
      <c r="DP2265" s="131">
        <f t="shared" si="355"/>
        <v>610261.70015756029</v>
      </c>
      <c r="DQ2265" s="131">
        <f t="shared" si="355"/>
        <v>611761.54862050677</v>
      </c>
      <c r="DR2265" s="131">
        <f t="shared" si="355"/>
        <v>580889.82649060397</v>
      </c>
      <c r="DS2265" s="131">
        <f t="shared" si="355"/>
        <v>609582.06520291988</v>
      </c>
      <c r="DT2265" s="131">
        <f t="shared" si="355"/>
        <v>616991.52412564831</v>
      </c>
      <c r="DU2265" s="131">
        <f t="shared" si="355"/>
        <v>648795.55689852242</v>
      </c>
      <c r="DV2265" s="131">
        <f t="shared" si="355"/>
        <v>664328.05741677247</v>
      </c>
      <c r="DW2265" s="131">
        <f t="shared" si="355"/>
        <v>686424.77323353454</v>
      </c>
      <c r="DX2265" s="131">
        <f t="shared" si="355"/>
        <v>651000.52405952243</v>
      </c>
      <c r="DY2265" s="123"/>
    </row>
    <row r="2266" spans="1:129" s="69" customFormat="1">
      <c r="A2266" s="193" t="s">
        <v>3543</v>
      </c>
      <c r="B2266" s="185" t="s">
        <v>3553</v>
      </c>
      <c r="C2266" s="67" t="s">
        <v>3533</v>
      </c>
      <c r="D2266" s="188" t="s">
        <v>3561</v>
      </c>
      <c r="E2266" s="115" t="s">
        <v>2988</v>
      </c>
      <c r="F2266" s="123"/>
      <c r="G2266" s="123"/>
      <c r="H2266" s="123"/>
      <c r="I2266" s="123"/>
      <c r="J2266" s="123"/>
      <c r="K2266" s="123"/>
      <c r="L2266" s="123"/>
      <c r="M2266" s="123"/>
      <c r="N2266" s="123"/>
      <c r="O2266" s="123"/>
      <c r="P2266" s="123"/>
      <c r="Q2266" s="123"/>
      <c r="R2266" s="123"/>
      <c r="S2266" s="123"/>
      <c r="T2266" s="123"/>
      <c r="U2266" s="123"/>
      <c r="V2266" s="123"/>
      <c r="W2266" s="123"/>
      <c r="X2266" s="123"/>
      <c r="Y2266" s="123"/>
      <c r="Z2266" s="123"/>
      <c r="AA2266" s="123"/>
      <c r="AB2266" s="123"/>
      <c r="AC2266" s="123"/>
      <c r="AD2266" s="123"/>
      <c r="AE2266" s="123"/>
      <c r="AF2266" s="123"/>
      <c r="AG2266" s="123"/>
      <c r="AH2266" s="123"/>
      <c r="AI2266" s="123"/>
      <c r="AJ2266" s="123"/>
      <c r="AK2266" s="123"/>
      <c r="AL2266" s="123"/>
      <c r="AM2266" s="123"/>
      <c r="AN2266" s="123"/>
      <c r="AO2266" s="123"/>
      <c r="AP2266" s="123"/>
      <c r="AQ2266" s="123"/>
      <c r="AR2266" s="123"/>
      <c r="AS2266" s="123"/>
      <c r="AT2266" s="123"/>
      <c r="AU2266" s="123"/>
      <c r="AV2266" s="123"/>
      <c r="AW2266" s="123"/>
      <c r="AX2266" s="123"/>
      <c r="AY2266" s="123"/>
      <c r="AZ2266" s="123"/>
      <c r="BA2266" s="123"/>
      <c r="BB2266" s="123"/>
      <c r="BC2266" s="123"/>
      <c r="BD2266" s="131"/>
      <c r="BE2266" s="123"/>
      <c r="BF2266" s="123"/>
      <c r="BG2266" s="123"/>
      <c r="BH2266" s="123"/>
      <c r="BI2266" s="131"/>
      <c r="BJ2266" s="123"/>
      <c r="BK2266" s="123"/>
      <c r="BL2266" s="123"/>
      <c r="BM2266" s="123"/>
      <c r="BN2266" s="123"/>
      <c r="BO2266" s="123"/>
      <c r="BP2266" s="123"/>
      <c r="BQ2266" s="123"/>
      <c r="BR2266" s="123"/>
      <c r="BS2266" s="123"/>
      <c r="BT2266" s="123"/>
      <c r="BU2266" s="123"/>
      <c r="BV2266" s="123"/>
      <c r="BW2266" s="123"/>
      <c r="BX2266" s="123"/>
      <c r="BY2266" s="123"/>
      <c r="BZ2266" s="123"/>
      <c r="CA2266" s="123"/>
      <c r="CB2266" s="123"/>
      <c r="CC2266" s="123"/>
      <c r="CD2266" s="123"/>
      <c r="CE2266" s="123"/>
      <c r="CF2266" s="123"/>
      <c r="CG2266" s="123"/>
      <c r="CH2266" s="123"/>
      <c r="CI2266" s="123"/>
      <c r="CJ2266" s="123"/>
      <c r="CK2266" s="123"/>
      <c r="CL2266" s="123"/>
      <c r="CM2266" s="123"/>
      <c r="CN2266" s="123"/>
      <c r="CO2266" s="123"/>
      <c r="CP2266" s="123"/>
      <c r="CQ2266" s="123"/>
      <c r="CR2266" s="131">
        <f t="shared" si="356"/>
        <v>1001721.5196236424</v>
      </c>
      <c r="CS2266" s="131">
        <f t="shared" si="355"/>
        <v>1032747.9922765195</v>
      </c>
      <c r="CT2266" s="131">
        <f t="shared" si="355"/>
        <v>997555.09368741733</v>
      </c>
      <c r="CU2266" s="131">
        <f t="shared" si="355"/>
        <v>999863.9697745142</v>
      </c>
      <c r="CV2266" s="131">
        <f t="shared" si="355"/>
        <v>983996.15079746023</v>
      </c>
      <c r="CW2266" s="131">
        <f t="shared" si="355"/>
        <v>1004868.169335032</v>
      </c>
      <c r="CX2266" s="131">
        <f t="shared" si="355"/>
        <v>1033039.8894877882</v>
      </c>
      <c r="CY2266" s="131">
        <f t="shared" si="355"/>
        <v>960858.56117998553</v>
      </c>
      <c r="CZ2266" s="131">
        <f t="shared" si="355"/>
        <v>984071.04144366074</v>
      </c>
      <c r="DA2266" s="131">
        <f t="shared" si="355"/>
        <v>948797.10361601645</v>
      </c>
      <c r="DB2266" s="131">
        <f t="shared" si="355"/>
        <v>969987.46188215434</v>
      </c>
      <c r="DC2266" s="131">
        <f t="shared" si="355"/>
        <v>947929.7334566483</v>
      </c>
      <c r="DD2266" s="131">
        <f t="shared" si="355"/>
        <v>949109.27003755874</v>
      </c>
      <c r="DE2266" s="131">
        <f t="shared" si="355"/>
        <v>951158.44492015033</v>
      </c>
      <c r="DF2266" s="131">
        <f t="shared" si="355"/>
        <v>915219.64388222084</v>
      </c>
      <c r="DG2266" s="131">
        <f t="shared" si="355"/>
        <v>868448.61299188528</v>
      </c>
      <c r="DH2266" s="131">
        <f t="shared" si="355"/>
        <v>910944.51621761906</v>
      </c>
      <c r="DI2266" s="131">
        <f t="shared" si="355"/>
        <v>901930.10550556495</v>
      </c>
      <c r="DJ2266" s="131">
        <f t="shared" si="355"/>
        <v>886344.69920978078</v>
      </c>
      <c r="DK2266" s="131">
        <f t="shared" si="355"/>
        <v>863809.64762054372</v>
      </c>
      <c r="DL2266" s="131">
        <f t="shared" si="355"/>
        <v>882267.79303996277</v>
      </c>
      <c r="DM2266" s="131">
        <f t="shared" si="355"/>
        <v>895840.78926064144</v>
      </c>
      <c r="DN2266" s="131">
        <f t="shared" si="355"/>
        <v>836289.07102956285</v>
      </c>
      <c r="DO2266" s="131">
        <f t="shared" si="355"/>
        <v>821352.074698098</v>
      </c>
      <c r="DP2266" s="131">
        <f t="shared" si="355"/>
        <v>786624.3429800109</v>
      </c>
      <c r="DQ2266" s="131">
        <f t="shared" si="355"/>
        <v>787242.25686427532</v>
      </c>
      <c r="DR2266" s="131">
        <f t="shared" si="355"/>
        <v>766508.07557142433</v>
      </c>
      <c r="DS2266" s="131">
        <f t="shared" si="355"/>
        <v>733043.40659626375</v>
      </c>
      <c r="DT2266" s="131">
        <f t="shared" si="355"/>
        <v>729058.81491021928</v>
      </c>
      <c r="DU2266" s="131">
        <f t="shared" si="355"/>
        <v>684475.0862154105</v>
      </c>
      <c r="DV2266" s="131">
        <f t="shared" si="355"/>
        <v>712876.70596344466</v>
      </c>
      <c r="DW2266" s="131">
        <f t="shared" si="355"/>
        <v>698235.95251886453</v>
      </c>
      <c r="DX2266" s="131">
        <f t="shared" si="355"/>
        <v>672881.94765564729</v>
      </c>
      <c r="DY2266" s="123"/>
    </row>
    <row r="2267" spans="1:129" s="69" customFormat="1">
      <c r="A2267" s="193" t="s">
        <v>3543</v>
      </c>
      <c r="B2267" s="185" t="s">
        <v>3553</v>
      </c>
      <c r="C2267" s="67" t="s">
        <v>3533</v>
      </c>
      <c r="D2267" s="188" t="s">
        <v>3561</v>
      </c>
      <c r="E2267" s="115" t="s">
        <v>2989</v>
      </c>
      <c r="F2267" s="123"/>
      <c r="G2267" s="123"/>
      <c r="H2267" s="123"/>
      <c r="I2267" s="123"/>
      <c r="J2267" s="123"/>
      <c r="K2267" s="123"/>
      <c r="L2267" s="123"/>
      <c r="M2267" s="123"/>
      <c r="N2267" s="123"/>
      <c r="O2267" s="123"/>
      <c r="P2267" s="123"/>
      <c r="Q2267" s="123"/>
      <c r="R2267" s="123"/>
      <c r="S2267" s="123"/>
      <c r="T2267" s="123"/>
      <c r="U2267" s="123"/>
      <c r="V2267" s="123"/>
      <c r="W2267" s="123"/>
      <c r="X2267" s="123"/>
      <c r="Y2267" s="123"/>
      <c r="Z2267" s="123"/>
      <c r="AA2267" s="123"/>
      <c r="AB2267" s="123"/>
      <c r="AC2267" s="123"/>
      <c r="AD2267" s="123"/>
      <c r="AE2267" s="123"/>
      <c r="AF2267" s="123"/>
      <c r="AG2267" s="123"/>
      <c r="AH2267" s="123"/>
      <c r="AI2267" s="123"/>
      <c r="AJ2267" s="123"/>
      <c r="AK2267" s="123"/>
      <c r="AL2267" s="123"/>
      <c r="AM2267" s="123"/>
      <c r="AN2267" s="123"/>
      <c r="AO2267" s="123"/>
      <c r="AP2267" s="123"/>
      <c r="AQ2267" s="123"/>
      <c r="AR2267" s="123"/>
      <c r="AS2267" s="123"/>
      <c r="AT2267" s="123"/>
      <c r="AU2267" s="123"/>
      <c r="AV2267" s="123"/>
      <c r="AW2267" s="123"/>
      <c r="AX2267" s="123"/>
      <c r="AY2267" s="123"/>
      <c r="AZ2267" s="123"/>
      <c r="BA2267" s="123"/>
      <c r="BB2267" s="123"/>
      <c r="BC2267" s="123"/>
      <c r="BD2267" s="131"/>
      <c r="BE2267" s="123"/>
      <c r="BF2267" s="123"/>
      <c r="BG2267" s="123"/>
      <c r="BH2267" s="123"/>
      <c r="BI2267" s="131"/>
      <c r="BJ2267" s="123"/>
      <c r="BK2267" s="123"/>
      <c r="BL2267" s="123"/>
      <c r="BM2267" s="123"/>
      <c r="BN2267" s="123"/>
      <c r="BO2267" s="123"/>
      <c r="BP2267" s="123"/>
      <c r="BQ2267" s="123"/>
      <c r="BR2267" s="123"/>
      <c r="BS2267" s="123"/>
      <c r="BT2267" s="123"/>
      <c r="BU2267" s="123"/>
      <c r="BV2267" s="123"/>
      <c r="BW2267" s="123"/>
      <c r="BX2267" s="123"/>
      <c r="BY2267" s="123"/>
      <c r="BZ2267" s="123"/>
      <c r="CA2267" s="123"/>
      <c r="CB2267" s="123"/>
      <c r="CC2267" s="123"/>
      <c r="CD2267" s="123"/>
      <c r="CE2267" s="123"/>
      <c r="CF2267" s="123"/>
      <c r="CG2267" s="123"/>
      <c r="CH2267" s="123"/>
      <c r="CI2267" s="123"/>
      <c r="CJ2267" s="123"/>
      <c r="CK2267" s="123"/>
      <c r="CL2267" s="123"/>
      <c r="CM2267" s="123"/>
      <c r="CN2267" s="123"/>
      <c r="CO2267" s="123"/>
      <c r="CP2267" s="123"/>
      <c r="CQ2267" s="123"/>
      <c r="CR2267" s="131">
        <f t="shared" si="356"/>
        <v>611752.95267811837</v>
      </c>
      <c r="CS2267" s="131">
        <f t="shared" si="355"/>
        <v>621744.20398165216</v>
      </c>
      <c r="CT2267" s="131">
        <f t="shared" si="355"/>
        <v>585995.21375769959</v>
      </c>
      <c r="CU2267" s="131">
        <f t="shared" si="355"/>
        <v>578522.57968144596</v>
      </c>
      <c r="CV2267" s="131">
        <f t="shared" si="355"/>
        <v>551883.36096916208</v>
      </c>
      <c r="CW2267" s="131">
        <f t="shared" si="355"/>
        <v>542897.85674282687</v>
      </c>
      <c r="CX2267" s="131">
        <f t="shared" si="355"/>
        <v>547944.85304014815</v>
      </c>
      <c r="CY2267" s="131">
        <f t="shared" si="355"/>
        <v>550277.85321066808</v>
      </c>
      <c r="CZ2267" s="131">
        <f t="shared" si="355"/>
        <v>522176.91468278912</v>
      </c>
      <c r="DA2267" s="131">
        <f t="shared" si="355"/>
        <v>532618.07957021391</v>
      </c>
      <c r="DB2267" s="131">
        <f t="shared" si="355"/>
        <v>541307.07815887814</v>
      </c>
      <c r="DC2267" s="131">
        <f t="shared" si="355"/>
        <v>551893.64407851046</v>
      </c>
      <c r="DD2267" s="131">
        <f t="shared" si="355"/>
        <v>545320.84470338887</v>
      </c>
      <c r="DE2267" s="131">
        <f t="shared" si="355"/>
        <v>552074.20153973741</v>
      </c>
      <c r="DF2267" s="131">
        <f t="shared" si="355"/>
        <v>540450.06611978763</v>
      </c>
      <c r="DG2267" s="131">
        <f t="shared" si="355"/>
        <v>535990.21788510052</v>
      </c>
      <c r="DH2267" s="131">
        <f t="shared" si="355"/>
        <v>529630.19489907578</v>
      </c>
      <c r="DI2267" s="131">
        <f t="shared" si="355"/>
        <v>530464.02705146198</v>
      </c>
      <c r="DJ2267" s="131">
        <f t="shared" si="355"/>
        <v>513770.90116166079</v>
      </c>
      <c r="DK2267" s="131">
        <f t="shared" si="355"/>
        <v>521816.78831966268</v>
      </c>
      <c r="DL2267" s="131">
        <f t="shared" si="355"/>
        <v>505895.30578962137</v>
      </c>
      <c r="DM2267" s="131">
        <f t="shared" si="355"/>
        <v>504855.35443437309</v>
      </c>
      <c r="DN2267" s="131">
        <f t="shared" si="355"/>
        <v>506380.87971974281</v>
      </c>
      <c r="DO2267" s="131">
        <f t="shared" si="355"/>
        <v>487848.09929330571</v>
      </c>
      <c r="DP2267" s="131">
        <f t="shared" si="355"/>
        <v>494289.75239272381</v>
      </c>
      <c r="DQ2267" s="131">
        <f t="shared" si="355"/>
        <v>474279.69315785094</v>
      </c>
      <c r="DR2267" s="131">
        <f t="shared" si="355"/>
        <v>469765.2901374168</v>
      </c>
      <c r="DS2267" s="131">
        <f t="shared" si="355"/>
        <v>449434.73353873455</v>
      </c>
      <c r="DT2267" s="131">
        <f t="shared" si="355"/>
        <v>451465.3280408617</v>
      </c>
      <c r="DU2267" s="131">
        <f t="shared" si="355"/>
        <v>439928.70290659403</v>
      </c>
      <c r="DV2267" s="131">
        <f t="shared" si="355"/>
        <v>445616.22401162097</v>
      </c>
      <c r="DW2267" s="131">
        <f t="shared" si="355"/>
        <v>437014.76304716006</v>
      </c>
      <c r="DX2267" s="131">
        <f t="shared" si="355"/>
        <v>450693.44187476148</v>
      </c>
      <c r="DY2267" s="123"/>
    </row>
    <row r="2268" spans="1:129" s="69" customFormat="1">
      <c r="A2268" s="193" t="s">
        <v>3543</v>
      </c>
      <c r="B2268" s="185" t="s">
        <v>3553</v>
      </c>
      <c r="C2268" s="67" t="s">
        <v>3533</v>
      </c>
      <c r="D2268" s="188" t="s">
        <v>3561</v>
      </c>
      <c r="E2268" s="115" t="s">
        <v>2990</v>
      </c>
      <c r="F2268" s="123"/>
      <c r="G2268" s="123"/>
      <c r="H2268" s="123"/>
      <c r="I2268" s="123"/>
      <c r="J2268" s="123"/>
      <c r="K2268" s="123"/>
      <c r="L2268" s="123"/>
      <c r="M2268" s="123"/>
      <c r="N2268" s="123"/>
      <c r="O2268" s="123"/>
      <c r="P2268" s="123"/>
      <c r="Q2268" s="123"/>
      <c r="R2268" s="123"/>
      <c r="S2268" s="123"/>
      <c r="T2268" s="123"/>
      <c r="U2268" s="123"/>
      <c r="V2268" s="123"/>
      <c r="W2268" s="123"/>
      <c r="X2268" s="123"/>
      <c r="Y2268" s="123"/>
      <c r="Z2268" s="123"/>
      <c r="AA2268" s="123"/>
      <c r="AB2268" s="123"/>
      <c r="AC2268" s="123"/>
      <c r="AD2268" s="123"/>
      <c r="AE2268" s="123"/>
      <c r="AF2268" s="123"/>
      <c r="AG2268" s="123"/>
      <c r="AH2268" s="123"/>
      <c r="AI2268" s="123"/>
      <c r="AJ2268" s="123"/>
      <c r="AK2268" s="123"/>
      <c r="AL2268" s="123"/>
      <c r="AM2268" s="123"/>
      <c r="AN2268" s="123"/>
      <c r="AO2268" s="123"/>
      <c r="AP2268" s="123"/>
      <c r="AQ2268" s="123"/>
      <c r="AR2268" s="123"/>
      <c r="AS2268" s="123"/>
      <c r="AT2268" s="123"/>
      <c r="AU2268" s="123"/>
      <c r="AV2268" s="123"/>
      <c r="AW2268" s="123"/>
      <c r="AX2268" s="123"/>
      <c r="AY2268" s="123"/>
      <c r="AZ2268" s="123"/>
      <c r="BA2268" s="123"/>
      <c r="BB2268" s="123"/>
      <c r="BC2268" s="123"/>
      <c r="BD2268" s="131"/>
      <c r="BE2268" s="123"/>
      <c r="BF2268" s="123"/>
      <c r="BG2268" s="123"/>
      <c r="BH2268" s="123"/>
      <c r="BI2268" s="131"/>
      <c r="BJ2268" s="123"/>
      <c r="BK2268" s="123"/>
      <c r="BL2268" s="123"/>
      <c r="BM2268" s="123"/>
      <c r="BN2268" s="123"/>
      <c r="BO2268" s="123"/>
      <c r="BP2268" s="123"/>
      <c r="BQ2268" s="123"/>
      <c r="BR2268" s="123"/>
      <c r="BS2268" s="123"/>
      <c r="BT2268" s="123"/>
      <c r="BU2268" s="123"/>
      <c r="BV2268" s="123"/>
      <c r="BW2268" s="123"/>
      <c r="BX2268" s="123"/>
      <c r="BY2268" s="123"/>
      <c r="BZ2268" s="123"/>
      <c r="CA2268" s="123"/>
      <c r="CB2268" s="123"/>
      <c r="CC2268" s="123"/>
      <c r="CD2268" s="123"/>
      <c r="CE2268" s="123"/>
      <c r="CF2268" s="123"/>
      <c r="CG2268" s="123"/>
      <c r="CH2268" s="123"/>
      <c r="CI2268" s="123"/>
      <c r="CJ2268" s="123"/>
      <c r="CK2268" s="123"/>
      <c r="CL2268" s="123"/>
      <c r="CM2268" s="123"/>
      <c r="CN2268" s="123"/>
      <c r="CO2268" s="123"/>
      <c r="CP2268" s="123"/>
      <c r="CQ2268" s="123"/>
      <c r="CR2268" s="131">
        <f t="shared" si="356"/>
        <v>573994.27320734772</v>
      </c>
      <c r="CS2268" s="131">
        <f t="shared" si="355"/>
        <v>612103.31939794531</v>
      </c>
      <c r="CT2268" s="131">
        <f t="shared" si="355"/>
        <v>593456.3253129177</v>
      </c>
      <c r="CU2268" s="131">
        <f t="shared" si="355"/>
        <v>585043.53977955121</v>
      </c>
      <c r="CV2268" s="131">
        <f t="shared" si="355"/>
        <v>532101.34919104597</v>
      </c>
      <c r="CW2268" s="131">
        <f t="shared" si="355"/>
        <v>520941.41782763909</v>
      </c>
      <c r="CX2268" s="131">
        <f t="shared" si="355"/>
        <v>492823.31165747019</v>
      </c>
      <c r="CY2268" s="131">
        <f t="shared" si="355"/>
        <v>492108.57075408829</v>
      </c>
      <c r="CZ2268" s="131">
        <f t="shared" si="355"/>
        <v>491832.90620592184</v>
      </c>
      <c r="DA2268" s="131">
        <f t="shared" si="355"/>
        <v>459167.25950313389</v>
      </c>
      <c r="DB2268" s="131">
        <f t="shared" si="355"/>
        <v>429501.30678023753</v>
      </c>
      <c r="DC2268" s="131">
        <f t="shared" si="355"/>
        <v>402989.73033062194</v>
      </c>
      <c r="DD2268" s="131">
        <f t="shared" si="355"/>
        <v>363908.65293719945</v>
      </c>
      <c r="DE2268" s="131">
        <f t="shared" si="355"/>
        <v>333837.33052057849</v>
      </c>
      <c r="DF2268" s="131">
        <f t="shared" si="355"/>
        <v>310773.64016558818</v>
      </c>
      <c r="DG2268" s="131">
        <f t="shared" ref="CS2268:DX2274" si="357">DG2214/DG2250</f>
        <v>300834.82899423409</v>
      </c>
      <c r="DH2268" s="131">
        <f t="shared" si="357"/>
        <v>298641.52529557142</v>
      </c>
      <c r="DI2268" s="131">
        <f t="shared" si="357"/>
        <v>291468.72449593595</v>
      </c>
      <c r="DJ2268" s="131">
        <f t="shared" si="357"/>
        <v>296416.82422474487</v>
      </c>
      <c r="DK2268" s="131">
        <f t="shared" si="357"/>
        <v>277308.20461771602</v>
      </c>
      <c r="DL2268" s="131">
        <f t="shared" si="357"/>
        <v>267577.96225715894</v>
      </c>
      <c r="DM2268" s="131">
        <f t="shared" si="357"/>
        <v>280422.35731684248</v>
      </c>
      <c r="DN2268" s="131">
        <f t="shared" si="357"/>
        <v>276247.89406213607</v>
      </c>
      <c r="DO2268" s="131">
        <f t="shared" si="357"/>
        <v>263568.7870788959</v>
      </c>
      <c r="DP2268" s="131">
        <f t="shared" si="357"/>
        <v>271063.90794225846</v>
      </c>
      <c r="DQ2268" s="131">
        <f t="shared" si="357"/>
        <v>267186.26203811221</v>
      </c>
      <c r="DR2268" s="131">
        <f t="shared" si="357"/>
        <v>259739.97966015767</v>
      </c>
      <c r="DS2268" s="131">
        <f t="shared" si="357"/>
        <v>273414.30839580268</v>
      </c>
      <c r="DT2268" s="131">
        <f t="shared" si="357"/>
        <v>262157.01210626389</v>
      </c>
      <c r="DU2268" s="131">
        <f t="shared" si="357"/>
        <v>266974.02092401864</v>
      </c>
      <c r="DV2268" s="131">
        <f t="shared" si="357"/>
        <v>271884.10402223811</v>
      </c>
      <c r="DW2268" s="131">
        <f t="shared" si="357"/>
        <v>285345.06307368324</v>
      </c>
      <c r="DX2268" s="131">
        <f t="shared" si="357"/>
        <v>288814.06206971052</v>
      </c>
      <c r="DY2268" s="123"/>
    </row>
    <row r="2269" spans="1:129" s="69" customFormat="1">
      <c r="A2269" s="193" t="s">
        <v>3543</v>
      </c>
      <c r="B2269" s="185" t="s">
        <v>3553</v>
      </c>
      <c r="C2269" s="67" t="s">
        <v>3533</v>
      </c>
      <c r="D2269" s="188" t="s">
        <v>3561</v>
      </c>
      <c r="E2269" s="115" t="s">
        <v>2991</v>
      </c>
      <c r="F2269" s="123"/>
      <c r="G2269" s="123"/>
      <c r="H2269" s="123"/>
      <c r="I2269" s="123"/>
      <c r="J2269" s="123"/>
      <c r="K2269" s="123"/>
      <c r="L2269" s="123"/>
      <c r="M2269" s="123"/>
      <c r="N2269" s="123"/>
      <c r="O2269" s="123"/>
      <c r="P2269" s="123"/>
      <c r="Q2269" s="123"/>
      <c r="R2269" s="123"/>
      <c r="S2269" s="123"/>
      <c r="T2269" s="123"/>
      <c r="U2269" s="123"/>
      <c r="V2269" s="123"/>
      <c r="W2269" s="123"/>
      <c r="X2269" s="123"/>
      <c r="Y2269" s="123"/>
      <c r="Z2269" s="123"/>
      <c r="AA2269" s="123"/>
      <c r="AB2269" s="123"/>
      <c r="AC2269" s="123"/>
      <c r="AD2269" s="123"/>
      <c r="AE2269" s="123"/>
      <c r="AF2269" s="123"/>
      <c r="AG2269" s="123"/>
      <c r="AH2269" s="123"/>
      <c r="AI2269" s="123"/>
      <c r="AJ2269" s="123"/>
      <c r="AK2269" s="123"/>
      <c r="AL2269" s="123"/>
      <c r="AM2269" s="123"/>
      <c r="AN2269" s="123"/>
      <c r="AO2269" s="123"/>
      <c r="AP2269" s="123"/>
      <c r="AQ2269" s="123"/>
      <c r="AR2269" s="123"/>
      <c r="AS2269" s="123"/>
      <c r="AT2269" s="123"/>
      <c r="AU2269" s="123"/>
      <c r="AV2269" s="123"/>
      <c r="AW2269" s="123"/>
      <c r="AX2269" s="123"/>
      <c r="AY2269" s="123"/>
      <c r="AZ2269" s="123"/>
      <c r="BA2269" s="123"/>
      <c r="BB2269" s="123"/>
      <c r="BC2269" s="123"/>
      <c r="BD2269" s="131"/>
      <c r="BE2269" s="123"/>
      <c r="BF2269" s="123"/>
      <c r="BG2269" s="123"/>
      <c r="BH2269" s="123"/>
      <c r="BI2269" s="131"/>
      <c r="BJ2269" s="123"/>
      <c r="BK2269" s="123"/>
      <c r="BL2269" s="123"/>
      <c r="BM2269" s="123"/>
      <c r="BN2269" s="123"/>
      <c r="BO2269" s="123"/>
      <c r="BP2269" s="123"/>
      <c r="BQ2269" s="123"/>
      <c r="BR2269" s="123"/>
      <c r="BS2269" s="123"/>
      <c r="BT2269" s="123"/>
      <c r="BU2269" s="123"/>
      <c r="BV2269" s="123"/>
      <c r="BW2269" s="123"/>
      <c r="BX2269" s="123"/>
      <c r="BY2269" s="123"/>
      <c r="BZ2269" s="123"/>
      <c r="CA2269" s="123"/>
      <c r="CB2269" s="123"/>
      <c r="CC2269" s="123"/>
      <c r="CD2269" s="123"/>
      <c r="CE2269" s="123"/>
      <c r="CF2269" s="123"/>
      <c r="CG2269" s="123"/>
      <c r="CH2269" s="123"/>
      <c r="CI2269" s="123"/>
      <c r="CJ2269" s="123"/>
      <c r="CK2269" s="123"/>
      <c r="CL2269" s="123"/>
      <c r="CM2269" s="123"/>
      <c r="CN2269" s="123"/>
      <c r="CO2269" s="123"/>
      <c r="CP2269" s="123"/>
      <c r="CQ2269" s="123"/>
      <c r="CR2269" s="131">
        <f t="shared" si="356"/>
        <v>846908.29515662428</v>
      </c>
      <c r="CS2269" s="131">
        <f t="shared" si="357"/>
        <v>909302.45817058999</v>
      </c>
      <c r="CT2269" s="131">
        <f t="shared" si="357"/>
        <v>855690.97855049139</v>
      </c>
      <c r="CU2269" s="131">
        <f t="shared" si="357"/>
        <v>898517.73487841396</v>
      </c>
      <c r="CV2269" s="131">
        <f t="shared" si="357"/>
        <v>847015.86207697866</v>
      </c>
      <c r="CW2269" s="131">
        <f t="shared" si="357"/>
        <v>817977.69780759595</v>
      </c>
      <c r="CX2269" s="131">
        <f t="shared" si="357"/>
        <v>786416.79478235717</v>
      </c>
      <c r="CY2269" s="131">
        <f t="shared" si="357"/>
        <v>769884.4094332651</v>
      </c>
      <c r="CZ2269" s="131">
        <f t="shared" si="357"/>
        <v>707993.14523930429</v>
      </c>
      <c r="DA2269" s="131">
        <f t="shared" si="357"/>
        <v>751423.17426283297</v>
      </c>
      <c r="DB2269" s="131">
        <f t="shared" si="357"/>
        <v>709689.82554976316</v>
      </c>
      <c r="DC2269" s="131">
        <f t="shared" si="357"/>
        <v>650541.35568457877</v>
      </c>
      <c r="DD2269" s="131">
        <f t="shared" si="357"/>
        <v>730489.79603651166</v>
      </c>
      <c r="DE2269" s="131">
        <f t="shared" si="357"/>
        <v>680612.29158529581</v>
      </c>
      <c r="DF2269" s="131">
        <f t="shared" si="357"/>
        <v>633303.39979528508</v>
      </c>
      <c r="DG2269" s="131">
        <f t="shared" si="357"/>
        <v>622583.09384077264</v>
      </c>
      <c r="DH2269" s="131">
        <f t="shared" si="357"/>
        <v>602009.863490146</v>
      </c>
      <c r="DI2269" s="131">
        <f t="shared" si="357"/>
        <v>569780.75386474642</v>
      </c>
      <c r="DJ2269" s="131">
        <f t="shared" si="357"/>
        <v>558017.39119785395</v>
      </c>
      <c r="DK2269" s="131">
        <f t="shared" si="357"/>
        <v>538520.61448165216</v>
      </c>
      <c r="DL2269" s="131">
        <f t="shared" si="357"/>
        <v>638741.94751042686</v>
      </c>
      <c r="DM2269" s="131">
        <f t="shared" si="357"/>
        <v>608679.78575518867</v>
      </c>
      <c r="DN2269" s="131">
        <f t="shared" si="357"/>
        <v>598833.38642797363</v>
      </c>
      <c r="DO2269" s="131">
        <f t="shared" si="357"/>
        <v>666810.02095818205</v>
      </c>
      <c r="DP2269" s="131">
        <f t="shared" si="357"/>
        <v>641937.56247451343</v>
      </c>
      <c r="DQ2269" s="131">
        <f t="shared" si="357"/>
        <v>725915.5921474006</v>
      </c>
      <c r="DR2269" s="131">
        <f t="shared" si="357"/>
        <v>633160.35536769975</v>
      </c>
      <c r="DS2269" s="131">
        <f t="shared" si="357"/>
        <v>649264.80081284768</v>
      </c>
      <c r="DT2269" s="131">
        <f t="shared" si="357"/>
        <v>668944.78535871964</v>
      </c>
      <c r="DU2269" s="131">
        <f t="shared" si="357"/>
        <v>682732.60439759865</v>
      </c>
      <c r="DV2269" s="131">
        <f t="shared" si="357"/>
        <v>906246.07699029322</v>
      </c>
      <c r="DW2269" s="131">
        <f t="shared" si="357"/>
        <v>859928.89837842097</v>
      </c>
      <c r="DX2269" s="131">
        <f t="shared" si="357"/>
        <v>793884.01251454244</v>
      </c>
      <c r="DY2269" s="123"/>
    </row>
    <row r="2270" spans="1:129" s="69" customFormat="1">
      <c r="A2270" s="193" t="s">
        <v>3543</v>
      </c>
      <c r="B2270" s="185" t="s">
        <v>3553</v>
      </c>
      <c r="C2270" s="67" t="s">
        <v>3533</v>
      </c>
      <c r="D2270" s="188" t="s">
        <v>3561</v>
      </c>
      <c r="E2270" s="115" t="s">
        <v>2992</v>
      </c>
      <c r="F2270" s="123"/>
      <c r="G2270" s="123"/>
      <c r="H2270" s="123"/>
      <c r="I2270" s="123"/>
      <c r="J2270" s="123"/>
      <c r="K2270" s="123"/>
      <c r="L2270" s="123"/>
      <c r="M2270" s="123"/>
      <c r="N2270" s="123"/>
      <c r="O2270" s="123"/>
      <c r="P2270" s="123"/>
      <c r="Q2270" s="123"/>
      <c r="R2270" s="123"/>
      <c r="S2270" s="123"/>
      <c r="T2270" s="123"/>
      <c r="U2270" s="123"/>
      <c r="V2270" s="123"/>
      <c r="W2270" s="123"/>
      <c r="X2270" s="123"/>
      <c r="Y2270" s="123"/>
      <c r="Z2270" s="123"/>
      <c r="AA2270" s="123"/>
      <c r="AB2270" s="123"/>
      <c r="AC2270" s="123"/>
      <c r="AD2270" s="123"/>
      <c r="AE2270" s="123"/>
      <c r="AF2270" s="123"/>
      <c r="AG2270" s="123"/>
      <c r="AH2270" s="123"/>
      <c r="AI2270" s="123"/>
      <c r="AJ2270" s="123"/>
      <c r="AK2270" s="123"/>
      <c r="AL2270" s="123"/>
      <c r="AM2270" s="123"/>
      <c r="AN2270" s="123"/>
      <c r="AO2270" s="123"/>
      <c r="AP2270" s="123"/>
      <c r="AQ2270" s="123"/>
      <c r="AR2270" s="123"/>
      <c r="AS2270" s="123"/>
      <c r="AT2270" s="123"/>
      <c r="AU2270" s="123"/>
      <c r="AV2270" s="123"/>
      <c r="AW2270" s="123"/>
      <c r="AX2270" s="123"/>
      <c r="AY2270" s="123"/>
      <c r="AZ2270" s="123"/>
      <c r="BA2270" s="123"/>
      <c r="BB2270" s="123"/>
      <c r="BC2270" s="123"/>
      <c r="BD2270" s="131"/>
      <c r="BE2270" s="123"/>
      <c r="BF2270" s="123"/>
      <c r="BG2270" s="123"/>
      <c r="BH2270" s="123"/>
      <c r="BI2270" s="131"/>
      <c r="BJ2270" s="123"/>
      <c r="BK2270" s="123"/>
      <c r="BL2270" s="123"/>
      <c r="BM2270" s="123"/>
      <c r="BN2270" s="123"/>
      <c r="BO2270" s="123"/>
      <c r="BP2270" s="123"/>
      <c r="BQ2270" s="123"/>
      <c r="BR2270" s="123"/>
      <c r="BS2270" s="123"/>
      <c r="BT2270" s="123"/>
      <c r="BU2270" s="123"/>
      <c r="BV2270" s="123"/>
      <c r="BW2270" s="123"/>
      <c r="BX2270" s="123"/>
      <c r="BY2270" s="123"/>
      <c r="BZ2270" s="123"/>
      <c r="CA2270" s="123"/>
      <c r="CB2270" s="123"/>
      <c r="CC2270" s="123"/>
      <c r="CD2270" s="123"/>
      <c r="CE2270" s="123"/>
      <c r="CF2270" s="123"/>
      <c r="CG2270" s="123"/>
      <c r="CH2270" s="123"/>
      <c r="CI2270" s="123"/>
      <c r="CJ2270" s="123"/>
      <c r="CK2270" s="123"/>
      <c r="CL2270" s="123"/>
      <c r="CM2270" s="123"/>
      <c r="CN2270" s="123"/>
      <c r="CO2270" s="123"/>
      <c r="CP2270" s="123"/>
      <c r="CQ2270" s="123"/>
      <c r="CR2270" s="131">
        <f t="shared" si="356"/>
        <v>569089.05238192296</v>
      </c>
      <c r="CS2270" s="131">
        <f t="shared" si="357"/>
        <v>589567.85559725948</v>
      </c>
      <c r="CT2270" s="131">
        <f t="shared" si="357"/>
        <v>598473.65551501303</v>
      </c>
      <c r="CU2270" s="131">
        <f t="shared" si="357"/>
        <v>598300.81347238389</v>
      </c>
      <c r="CV2270" s="131">
        <f t="shared" si="357"/>
        <v>594618.78079132235</v>
      </c>
      <c r="CW2270" s="131">
        <f t="shared" si="357"/>
        <v>598320.04186118208</v>
      </c>
      <c r="CX2270" s="131">
        <f t="shared" si="357"/>
        <v>597909.31888685236</v>
      </c>
      <c r="CY2270" s="131">
        <f t="shared" si="357"/>
        <v>602078.79778093577</v>
      </c>
      <c r="CZ2270" s="131">
        <f t="shared" si="357"/>
        <v>611991.1989896259</v>
      </c>
      <c r="DA2270" s="131">
        <f t="shared" si="357"/>
        <v>588067.2192295799</v>
      </c>
      <c r="DB2270" s="131">
        <f t="shared" si="357"/>
        <v>580854.76106174046</v>
      </c>
      <c r="DC2270" s="131">
        <f t="shared" si="357"/>
        <v>586207.28677907237</v>
      </c>
      <c r="DD2270" s="131">
        <f t="shared" si="357"/>
        <v>577220.74827804125</v>
      </c>
      <c r="DE2270" s="131">
        <f t="shared" si="357"/>
        <v>581401.76534180529</v>
      </c>
      <c r="DF2270" s="131">
        <f t="shared" si="357"/>
        <v>584601.24467271613</v>
      </c>
      <c r="DG2270" s="131">
        <f t="shared" si="357"/>
        <v>589299.63675238716</v>
      </c>
      <c r="DH2270" s="131">
        <f t="shared" si="357"/>
        <v>560956.30925071682</v>
      </c>
      <c r="DI2270" s="131">
        <f t="shared" si="357"/>
        <v>559171.55247967539</v>
      </c>
      <c r="DJ2270" s="131">
        <f t="shared" si="357"/>
        <v>587857.34585343383</v>
      </c>
      <c r="DK2270" s="131">
        <f t="shared" si="357"/>
        <v>579374.73265904933</v>
      </c>
      <c r="DL2270" s="131">
        <f t="shared" si="357"/>
        <v>592599.40803487669</v>
      </c>
      <c r="DM2270" s="131">
        <f t="shared" si="357"/>
        <v>595830.0405222855</v>
      </c>
      <c r="DN2270" s="131">
        <f t="shared" si="357"/>
        <v>612185.58936232491</v>
      </c>
      <c r="DO2270" s="131">
        <f t="shared" si="357"/>
        <v>615948.88996618986</v>
      </c>
      <c r="DP2270" s="131">
        <f t="shared" si="357"/>
        <v>631499.4639960737</v>
      </c>
      <c r="DQ2270" s="131">
        <f t="shared" si="357"/>
        <v>656197.13228370086</v>
      </c>
      <c r="DR2270" s="131">
        <f t="shared" si="357"/>
        <v>662917.16959125816</v>
      </c>
      <c r="DS2270" s="131">
        <f t="shared" si="357"/>
        <v>683066.68246397364</v>
      </c>
      <c r="DT2270" s="131">
        <f t="shared" si="357"/>
        <v>685135.60212738742</v>
      </c>
      <c r="DU2270" s="131">
        <f t="shared" si="357"/>
        <v>653081.58895139745</v>
      </c>
      <c r="DV2270" s="131">
        <f t="shared" si="357"/>
        <v>633473.55600586277</v>
      </c>
      <c r="DW2270" s="131">
        <f t="shared" si="357"/>
        <v>695973.08462650597</v>
      </c>
      <c r="DX2270" s="131">
        <f t="shared" si="357"/>
        <v>643708.21803493053</v>
      </c>
      <c r="DY2270" s="123"/>
    </row>
    <row r="2271" spans="1:129" s="69" customFormat="1">
      <c r="A2271" s="193" t="s">
        <v>3543</v>
      </c>
      <c r="B2271" s="185" t="s">
        <v>3553</v>
      </c>
      <c r="C2271" s="67" t="s">
        <v>3533</v>
      </c>
      <c r="D2271" s="188" t="s">
        <v>3561</v>
      </c>
      <c r="E2271" s="115" t="s">
        <v>2993</v>
      </c>
      <c r="F2271" s="123"/>
      <c r="G2271" s="123"/>
      <c r="H2271" s="123"/>
      <c r="I2271" s="123"/>
      <c r="J2271" s="123"/>
      <c r="K2271" s="123"/>
      <c r="L2271" s="123"/>
      <c r="M2271" s="123"/>
      <c r="N2271" s="123"/>
      <c r="O2271" s="123"/>
      <c r="P2271" s="123"/>
      <c r="Q2271" s="123"/>
      <c r="R2271" s="123"/>
      <c r="S2271" s="123"/>
      <c r="T2271" s="123"/>
      <c r="U2271" s="123"/>
      <c r="V2271" s="123"/>
      <c r="W2271" s="123"/>
      <c r="X2271" s="123"/>
      <c r="Y2271" s="123"/>
      <c r="Z2271" s="123"/>
      <c r="AA2271" s="123"/>
      <c r="AB2271" s="123"/>
      <c r="AC2271" s="123"/>
      <c r="AD2271" s="123"/>
      <c r="AE2271" s="123"/>
      <c r="AF2271" s="123"/>
      <c r="AG2271" s="123"/>
      <c r="AH2271" s="123"/>
      <c r="AI2271" s="123"/>
      <c r="AJ2271" s="123"/>
      <c r="AK2271" s="123"/>
      <c r="AL2271" s="123"/>
      <c r="AM2271" s="123"/>
      <c r="AN2271" s="123"/>
      <c r="AO2271" s="123"/>
      <c r="AP2271" s="123"/>
      <c r="AQ2271" s="123"/>
      <c r="AR2271" s="123"/>
      <c r="AS2271" s="123"/>
      <c r="AT2271" s="123"/>
      <c r="AU2271" s="123"/>
      <c r="AV2271" s="123"/>
      <c r="AW2271" s="123"/>
      <c r="AX2271" s="123"/>
      <c r="AY2271" s="123"/>
      <c r="AZ2271" s="123"/>
      <c r="BA2271" s="123"/>
      <c r="BB2271" s="123"/>
      <c r="BC2271" s="123"/>
      <c r="BD2271" s="131"/>
      <c r="BE2271" s="123"/>
      <c r="BF2271" s="123"/>
      <c r="BG2271" s="123"/>
      <c r="BH2271" s="123"/>
      <c r="BI2271" s="131"/>
      <c r="BJ2271" s="123"/>
      <c r="BK2271" s="123"/>
      <c r="BL2271" s="123"/>
      <c r="BM2271" s="123"/>
      <c r="BN2271" s="123"/>
      <c r="BO2271" s="123"/>
      <c r="BP2271" s="123"/>
      <c r="BQ2271" s="123"/>
      <c r="BR2271" s="123"/>
      <c r="BS2271" s="123"/>
      <c r="BT2271" s="123"/>
      <c r="BU2271" s="123"/>
      <c r="BV2271" s="123"/>
      <c r="BW2271" s="123"/>
      <c r="BX2271" s="123"/>
      <c r="BY2271" s="123"/>
      <c r="BZ2271" s="123"/>
      <c r="CA2271" s="123"/>
      <c r="CB2271" s="123"/>
      <c r="CC2271" s="123"/>
      <c r="CD2271" s="123"/>
      <c r="CE2271" s="123"/>
      <c r="CF2271" s="123"/>
      <c r="CG2271" s="123"/>
      <c r="CH2271" s="123"/>
      <c r="CI2271" s="123"/>
      <c r="CJ2271" s="123"/>
      <c r="CK2271" s="123"/>
      <c r="CL2271" s="123"/>
      <c r="CM2271" s="123"/>
      <c r="CN2271" s="123"/>
      <c r="CO2271" s="123"/>
      <c r="CP2271" s="123"/>
      <c r="CQ2271" s="123"/>
      <c r="CR2271" s="131">
        <f t="shared" si="356"/>
        <v>418826.97014341172</v>
      </c>
      <c r="CS2271" s="131">
        <f t="shared" si="357"/>
        <v>407600.2643063158</v>
      </c>
      <c r="CT2271" s="131">
        <f t="shared" si="357"/>
        <v>412281.18831673358</v>
      </c>
      <c r="CU2271" s="131">
        <f t="shared" si="357"/>
        <v>408512.03919923666</v>
      </c>
      <c r="CV2271" s="131">
        <f t="shared" si="357"/>
        <v>418557.51534038869</v>
      </c>
      <c r="CW2271" s="131">
        <f t="shared" si="357"/>
        <v>406141.87514351972</v>
      </c>
      <c r="CX2271" s="131">
        <f t="shared" si="357"/>
        <v>395536.7633149047</v>
      </c>
      <c r="CY2271" s="131">
        <f t="shared" si="357"/>
        <v>399163.71027507569</v>
      </c>
      <c r="CZ2271" s="131">
        <f t="shared" si="357"/>
        <v>408121.13263826352</v>
      </c>
      <c r="DA2271" s="131">
        <f t="shared" si="357"/>
        <v>411565.62674410664</v>
      </c>
      <c r="DB2271" s="131">
        <f t="shared" si="357"/>
        <v>409656.66254625359</v>
      </c>
      <c r="DC2271" s="131">
        <f t="shared" si="357"/>
        <v>400628.10009475553</v>
      </c>
      <c r="DD2271" s="131">
        <f t="shared" si="357"/>
        <v>401677.76127003552</v>
      </c>
      <c r="DE2271" s="131">
        <f t="shared" si="357"/>
        <v>386339.42658321885</v>
      </c>
      <c r="DF2271" s="131">
        <f t="shared" si="357"/>
        <v>387122.14544829557</v>
      </c>
      <c r="DG2271" s="131">
        <f t="shared" si="357"/>
        <v>389639.54883304675</v>
      </c>
      <c r="DH2271" s="131">
        <f t="shared" si="357"/>
        <v>399723.03875048866</v>
      </c>
      <c r="DI2271" s="131">
        <f t="shared" si="357"/>
        <v>432890.67334441975</v>
      </c>
      <c r="DJ2271" s="131">
        <f t="shared" si="357"/>
        <v>439333.64335052168</v>
      </c>
      <c r="DK2271" s="131">
        <f t="shared" si="357"/>
        <v>444536.88132061379</v>
      </c>
      <c r="DL2271" s="131">
        <f t="shared" si="357"/>
        <v>460673.92073880957</v>
      </c>
      <c r="DM2271" s="131">
        <f t="shared" si="357"/>
        <v>473109.30207651708</v>
      </c>
      <c r="DN2271" s="131">
        <f t="shared" si="357"/>
        <v>493634.59293433302</v>
      </c>
      <c r="DO2271" s="131">
        <f t="shared" si="357"/>
        <v>501519.25848324911</v>
      </c>
      <c r="DP2271" s="131">
        <f t="shared" si="357"/>
        <v>497568.50525455375</v>
      </c>
      <c r="DQ2271" s="131">
        <f t="shared" si="357"/>
        <v>499493.69341412501</v>
      </c>
      <c r="DR2271" s="131">
        <f t="shared" si="357"/>
        <v>516279.71774102707</v>
      </c>
      <c r="DS2271" s="131">
        <f t="shared" si="357"/>
        <v>533885.13930622465</v>
      </c>
      <c r="DT2271" s="131">
        <f t="shared" si="357"/>
        <v>553185.85688654578</v>
      </c>
      <c r="DU2271" s="131">
        <f t="shared" si="357"/>
        <v>582845.61570456065</v>
      </c>
      <c r="DV2271" s="131">
        <f t="shared" si="357"/>
        <v>536148.48098329967</v>
      </c>
      <c r="DW2271" s="131">
        <f t="shared" si="357"/>
        <v>587211.61850101268</v>
      </c>
      <c r="DX2271" s="131">
        <f t="shared" si="357"/>
        <v>592464.94092489639</v>
      </c>
      <c r="DY2271" s="123"/>
    </row>
    <row r="2272" spans="1:129" s="69" customFormat="1">
      <c r="A2272" s="193" t="s">
        <v>3543</v>
      </c>
      <c r="B2272" s="185" t="s">
        <v>3553</v>
      </c>
      <c r="C2272" s="67" t="s">
        <v>3533</v>
      </c>
      <c r="D2272" s="188" t="s">
        <v>3561</v>
      </c>
      <c r="E2272" s="115" t="s">
        <v>2994</v>
      </c>
      <c r="F2272" s="123"/>
      <c r="G2272" s="123"/>
      <c r="H2272" s="123"/>
      <c r="I2272" s="123"/>
      <c r="J2272" s="123"/>
      <c r="K2272" s="123"/>
      <c r="L2272" s="123"/>
      <c r="M2272" s="123"/>
      <c r="N2272" s="123"/>
      <c r="O2272" s="123"/>
      <c r="P2272" s="123"/>
      <c r="Q2272" s="123"/>
      <c r="R2272" s="123"/>
      <c r="S2272" s="123"/>
      <c r="T2272" s="123"/>
      <c r="U2272" s="123"/>
      <c r="V2272" s="123"/>
      <c r="W2272" s="123"/>
      <c r="X2272" s="123"/>
      <c r="Y2272" s="123"/>
      <c r="Z2272" s="123"/>
      <c r="AA2272" s="123"/>
      <c r="AB2272" s="123"/>
      <c r="AC2272" s="123"/>
      <c r="AD2272" s="123"/>
      <c r="AE2272" s="123"/>
      <c r="AF2272" s="123"/>
      <c r="AG2272" s="123"/>
      <c r="AH2272" s="123"/>
      <c r="AI2272" s="123"/>
      <c r="AJ2272" s="123"/>
      <c r="AK2272" s="123"/>
      <c r="AL2272" s="123"/>
      <c r="AM2272" s="123"/>
      <c r="AN2272" s="123"/>
      <c r="AO2272" s="123"/>
      <c r="AP2272" s="123"/>
      <c r="AQ2272" s="123"/>
      <c r="AR2272" s="123"/>
      <c r="AS2272" s="123"/>
      <c r="AT2272" s="123"/>
      <c r="AU2272" s="123"/>
      <c r="AV2272" s="123"/>
      <c r="AW2272" s="123"/>
      <c r="AX2272" s="123"/>
      <c r="AY2272" s="123"/>
      <c r="AZ2272" s="123"/>
      <c r="BA2272" s="123"/>
      <c r="BB2272" s="123"/>
      <c r="BC2272" s="123"/>
      <c r="BD2272" s="131"/>
      <c r="BE2272" s="123"/>
      <c r="BF2272" s="123"/>
      <c r="BG2272" s="123"/>
      <c r="BH2272" s="123"/>
      <c r="BI2272" s="131"/>
      <c r="BJ2272" s="123"/>
      <c r="BK2272" s="123"/>
      <c r="BL2272" s="123"/>
      <c r="BM2272" s="123"/>
      <c r="BN2272" s="123"/>
      <c r="BO2272" s="123"/>
      <c r="BP2272" s="123"/>
      <c r="BQ2272" s="123"/>
      <c r="BR2272" s="123"/>
      <c r="BS2272" s="123"/>
      <c r="BT2272" s="123"/>
      <c r="BU2272" s="123"/>
      <c r="BV2272" s="123"/>
      <c r="BW2272" s="123"/>
      <c r="BX2272" s="123"/>
      <c r="BY2272" s="123"/>
      <c r="BZ2272" s="123"/>
      <c r="CA2272" s="123"/>
      <c r="CB2272" s="123"/>
      <c r="CC2272" s="123"/>
      <c r="CD2272" s="123"/>
      <c r="CE2272" s="123"/>
      <c r="CF2272" s="123"/>
      <c r="CG2272" s="123"/>
      <c r="CH2272" s="123"/>
      <c r="CI2272" s="123"/>
      <c r="CJ2272" s="123"/>
      <c r="CK2272" s="123"/>
      <c r="CL2272" s="123"/>
      <c r="CM2272" s="123"/>
      <c r="CN2272" s="123"/>
      <c r="CO2272" s="123"/>
      <c r="CP2272" s="123"/>
      <c r="CQ2272" s="123"/>
      <c r="CR2272" s="131">
        <f t="shared" si="356"/>
        <v>997591.63157233212</v>
      </c>
      <c r="CS2272" s="131">
        <f t="shared" si="357"/>
        <v>1012387.711563464</v>
      </c>
      <c r="CT2272" s="131">
        <f t="shared" si="357"/>
        <v>1006460.9315817937</v>
      </c>
      <c r="CU2272" s="131">
        <f t="shared" si="357"/>
        <v>1061333.9815608372</v>
      </c>
      <c r="CV2272" s="131">
        <f t="shared" si="357"/>
        <v>1028040.0699090542</v>
      </c>
      <c r="CW2272" s="131">
        <f t="shared" si="357"/>
        <v>1028614.1656203079</v>
      </c>
      <c r="CX2272" s="131">
        <f t="shared" si="357"/>
        <v>1048672.3789194417</v>
      </c>
      <c r="CY2272" s="131">
        <f t="shared" si="357"/>
        <v>1040633.1784163839</v>
      </c>
      <c r="CZ2272" s="131">
        <f t="shared" si="357"/>
        <v>1032594.5661015025</v>
      </c>
      <c r="DA2272" s="131">
        <f t="shared" si="357"/>
        <v>1032254.1640718685</v>
      </c>
      <c r="DB2272" s="131">
        <f t="shared" si="357"/>
        <v>1100670.4060503778</v>
      </c>
      <c r="DC2272" s="131">
        <f t="shared" si="357"/>
        <v>1053628.9009528155</v>
      </c>
      <c r="DD2272" s="131">
        <f t="shared" si="357"/>
        <v>1048014.9748635906</v>
      </c>
      <c r="DE2272" s="131">
        <f t="shared" si="357"/>
        <v>1100786.0739738075</v>
      </c>
      <c r="DF2272" s="131">
        <f t="shared" si="357"/>
        <v>1067182.8002257468</v>
      </c>
      <c r="DG2272" s="131">
        <f t="shared" si="357"/>
        <v>1041447.5488919452</v>
      </c>
      <c r="DH2272" s="131">
        <f t="shared" si="357"/>
        <v>1023330.8720268504</v>
      </c>
      <c r="DI2272" s="131">
        <f t="shared" si="357"/>
        <v>1032897.5147969931</v>
      </c>
      <c r="DJ2272" s="131">
        <f t="shared" si="357"/>
        <v>986869.42614312016</v>
      </c>
      <c r="DK2272" s="131">
        <f t="shared" si="357"/>
        <v>921292.3162355551</v>
      </c>
      <c r="DL2272" s="131">
        <f t="shared" si="357"/>
        <v>937049.75865296356</v>
      </c>
      <c r="DM2272" s="131">
        <f t="shared" si="357"/>
        <v>911536.07983251277</v>
      </c>
      <c r="DN2272" s="131">
        <f t="shared" si="357"/>
        <v>887865.18619127548</v>
      </c>
      <c r="DO2272" s="131">
        <f t="shared" si="357"/>
        <v>893292.52901451429</v>
      </c>
      <c r="DP2272" s="131">
        <f t="shared" si="357"/>
        <v>843632.55074584729</v>
      </c>
      <c r="DQ2272" s="131">
        <f t="shared" si="357"/>
        <v>809843.5060865503</v>
      </c>
      <c r="DR2272" s="131">
        <f t="shared" si="357"/>
        <v>849249.84266405739</v>
      </c>
      <c r="DS2272" s="131">
        <f t="shared" si="357"/>
        <v>795969.08156919619</v>
      </c>
      <c r="DT2272" s="131">
        <f t="shared" si="357"/>
        <v>758148.59679892135</v>
      </c>
      <c r="DU2272" s="131">
        <f t="shared" si="357"/>
        <v>666776.43750980846</v>
      </c>
      <c r="DV2272" s="131">
        <f t="shared" si="357"/>
        <v>640329.38272330514</v>
      </c>
      <c r="DW2272" s="131">
        <f t="shared" si="357"/>
        <v>711320.35093702853</v>
      </c>
      <c r="DX2272" s="131">
        <f t="shared" si="357"/>
        <v>668557.784031366</v>
      </c>
      <c r="DY2272" s="131"/>
    </row>
    <row r="2273" spans="1:129" s="69" customFormat="1">
      <c r="A2273" s="193" t="s">
        <v>3543</v>
      </c>
      <c r="B2273" s="185" t="s">
        <v>3553</v>
      </c>
      <c r="C2273" s="67" t="s">
        <v>3533</v>
      </c>
      <c r="D2273" s="188" t="s">
        <v>3561</v>
      </c>
      <c r="E2273" s="115" t="s">
        <v>2995</v>
      </c>
      <c r="F2273" s="123"/>
      <c r="G2273" s="123"/>
      <c r="H2273" s="123"/>
      <c r="I2273" s="123"/>
      <c r="J2273" s="123"/>
      <c r="K2273" s="123"/>
      <c r="L2273" s="123"/>
      <c r="M2273" s="123"/>
      <c r="N2273" s="123"/>
      <c r="O2273" s="123"/>
      <c r="P2273" s="123"/>
      <c r="Q2273" s="123"/>
      <c r="R2273" s="123"/>
      <c r="S2273" s="123"/>
      <c r="T2273" s="123"/>
      <c r="U2273" s="123"/>
      <c r="V2273" s="123"/>
      <c r="W2273" s="123"/>
      <c r="X2273" s="123"/>
      <c r="Y2273" s="123"/>
      <c r="Z2273" s="123"/>
      <c r="AA2273" s="123"/>
      <c r="AB2273" s="123"/>
      <c r="AC2273" s="123"/>
      <c r="AD2273" s="123"/>
      <c r="AE2273" s="123"/>
      <c r="AF2273" s="123"/>
      <c r="AG2273" s="123"/>
      <c r="AH2273" s="123"/>
      <c r="AI2273" s="123"/>
      <c r="AJ2273" s="123"/>
      <c r="AK2273" s="123"/>
      <c r="AL2273" s="123"/>
      <c r="AM2273" s="123"/>
      <c r="AN2273" s="123"/>
      <c r="AO2273" s="123"/>
      <c r="AP2273" s="123"/>
      <c r="AQ2273" s="123"/>
      <c r="AR2273" s="123"/>
      <c r="AS2273" s="123"/>
      <c r="AT2273" s="123"/>
      <c r="AU2273" s="123"/>
      <c r="AV2273" s="123"/>
      <c r="AW2273" s="123"/>
      <c r="AX2273" s="123"/>
      <c r="AY2273" s="123"/>
      <c r="AZ2273" s="123"/>
      <c r="BA2273" s="123"/>
      <c r="BB2273" s="123"/>
      <c r="BC2273" s="123"/>
      <c r="BD2273" s="131"/>
      <c r="BE2273" s="123"/>
      <c r="BF2273" s="123"/>
      <c r="BG2273" s="123"/>
      <c r="BH2273" s="123"/>
      <c r="BI2273" s="131"/>
      <c r="BJ2273" s="123"/>
      <c r="BK2273" s="123"/>
      <c r="BL2273" s="123"/>
      <c r="BM2273" s="123"/>
      <c r="BN2273" s="123"/>
      <c r="BO2273" s="123"/>
      <c r="BP2273" s="123"/>
      <c r="BQ2273" s="123"/>
      <c r="BR2273" s="123"/>
      <c r="BS2273" s="123"/>
      <c r="BT2273" s="123"/>
      <c r="BU2273" s="123"/>
      <c r="BV2273" s="123"/>
      <c r="BW2273" s="123"/>
      <c r="BX2273" s="123"/>
      <c r="BY2273" s="123"/>
      <c r="BZ2273" s="123"/>
      <c r="CA2273" s="123"/>
      <c r="CB2273" s="123"/>
      <c r="CC2273" s="123"/>
      <c r="CD2273" s="123"/>
      <c r="CE2273" s="123"/>
      <c r="CF2273" s="123"/>
      <c r="CG2273" s="123"/>
      <c r="CH2273" s="123"/>
      <c r="CI2273" s="123"/>
      <c r="CJ2273" s="123"/>
      <c r="CK2273" s="123"/>
      <c r="CL2273" s="123"/>
      <c r="CM2273" s="123"/>
      <c r="CN2273" s="123"/>
      <c r="CO2273" s="123"/>
      <c r="CP2273" s="123"/>
      <c r="CQ2273" s="123"/>
      <c r="CR2273" s="131">
        <f t="shared" si="356"/>
        <v>655766.8498996261</v>
      </c>
      <c r="CS2273" s="131">
        <f t="shared" si="357"/>
        <v>665420.78160962719</v>
      </c>
      <c r="CT2273" s="131">
        <f t="shared" si="357"/>
        <v>663089.97662461386</v>
      </c>
      <c r="CU2273" s="131">
        <f t="shared" si="357"/>
        <v>666116.42447837722</v>
      </c>
      <c r="CV2273" s="131">
        <f t="shared" si="357"/>
        <v>652644.90339622204</v>
      </c>
      <c r="CW2273" s="131">
        <f t="shared" si="357"/>
        <v>674887.73884013982</v>
      </c>
      <c r="CX2273" s="131">
        <f t="shared" si="357"/>
        <v>674293.49373340246</v>
      </c>
      <c r="CY2273" s="131">
        <f t="shared" si="357"/>
        <v>685596.99159852439</v>
      </c>
      <c r="CZ2273" s="131">
        <f t="shared" si="357"/>
        <v>682052.53164234944</v>
      </c>
      <c r="DA2273" s="131">
        <f t="shared" si="357"/>
        <v>693141.78775611275</v>
      </c>
      <c r="DB2273" s="131">
        <f t="shared" si="357"/>
        <v>699313.63879615243</v>
      </c>
      <c r="DC2273" s="131">
        <f t="shared" si="357"/>
        <v>674368.39844675874</v>
      </c>
      <c r="DD2273" s="131">
        <f t="shared" si="357"/>
        <v>697950.93099979532</v>
      </c>
      <c r="DE2273" s="131">
        <f t="shared" si="357"/>
        <v>697168.82460474467</v>
      </c>
      <c r="DF2273" s="131">
        <f t="shared" si="357"/>
        <v>711349.72871209227</v>
      </c>
      <c r="DG2273" s="131">
        <f t="shared" si="357"/>
        <v>725375.06873763644</v>
      </c>
      <c r="DH2273" s="131">
        <f t="shared" si="357"/>
        <v>710478.19169494952</v>
      </c>
      <c r="DI2273" s="131">
        <f t="shared" si="357"/>
        <v>732048.86350700841</v>
      </c>
      <c r="DJ2273" s="131">
        <f t="shared" si="357"/>
        <v>720003.30311357591</v>
      </c>
      <c r="DK2273" s="131">
        <f t="shared" si="357"/>
        <v>706824.21157636412</v>
      </c>
      <c r="DL2273" s="131">
        <f t="shared" si="357"/>
        <v>730111.87330571655</v>
      </c>
      <c r="DM2273" s="131">
        <f t="shared" si="357"/>
        <v>697326.17544198548</v>
      </c>
      <c r="DN2273" s="131">
        <f t="shared" si="357"/>
        <v>690562.7535958325</v>
      </c>
      <c r="DO2273" s="131">
        <f t="shared" si="357"/>
        <v>691379.86016771104</v>
      </c>
      <c r="DP2273" s="131">
        <f t="shared" si="357"/>
        <v>654184.97315461375</v>
      </c>
      <c r="DQ2273" s="131">
        <f t="shared" si="357"/>
        <v>654268.99749358639</v>
      </c>
      <c r="DR2273" s="131">
        <f t="shared" si="357"/>
        <v>660467.62336764496</v>
      </c>
      <c r="DS2273" s="131">
        <f t="shared" si="357"/>
        <v>634589.00171172712</v>
      </c>
      <c r="DT2273" s="131">
        <f t="shared" si="357"/>
        <v>636927.57016966131</v>
      </c>
      <c r="DU2273" s="131">
        <f t="shared" si="357"/>
        <v>606962.72854275501</v>
      </c>
      <c r="DV2273" s="131">
        <f t="shared" si="357"/>
        <v>603701.59971473902</v>
      </c>
      <c r="DW2273" s="131">
        <f t="shared" si="357"/>
        <v>602332.3671457913</v>
      </c>
      <c r="DX2273" s="131">
        <f t="shared" si="357"/>
        <v>571892.72786989878</v>
      </c>
      <c r="DY2273" s="131"/>
    </row>
    <row r="2274" spans="1:129" s="69" customFormat="1">
      <c r="A2274" s="193" t="s">
        <v>3543</v>
      </c>
      <c r="B2274" s="185" t="s">
        <v>3553</v>
      </c>
      <c r="C2274" s="67" t="s">
        <v>3533</v>
      </c>
      <c r="D2274" s="188" t="s">
        <v>3561</v>
      </c>
      <c r="E2274" s="115" t="s">
        <v>2996</v>
      </c>
      <c r="F2274" s="123"/>
      <c r="G2274" s="123"/>
      <c r="H2274" s="123"/>
      <c r="I2274" s="123"/>
      <c r="J2274" s="123"/>
      <c r="K2274" s="123"/>
      <c r="L2274" s="123"/>
      <c r="M2274" s="123"/>
      <c r="N2274" s="123"/>
      <c r="O2274" s="123"/>
      <c r="P2274" s="123"/>
      <c r="Q2274" s="123"/>
      <c r="R2274" s="123"/>
      <c r="S2274" s="123"/>
      <c r="T2274" s="123"/>
      <c r="U2274" s="123"/>
      <c r="V2274" s="123"/>
      <c r="W2274" s="123"/>
      <c r="X2274" s="123"/>
      <c r="Y2274" s="123"/>
      <c r="Z2274" s="123"/>
      <c r="AA2274" s="123"/>
      <c r="AB2274" s="123"/>
      <c r="AC2274" s="123"/>
      <c r="AD2274" s="123"/>
      <c r="AE2274" s="123"/>
      <c r="AF2274" s="123"/>
      <c r="AG2274" s="123"/>
      <c r="AH2274" s="123"/>
      <c r="AI2274" s="123"/>
      <c r="AJ2274" s="123"/>
      <c r="AK2274" s="123"/>
      <c r="AL2274" s="123"/>
      <c r="AM2274" s="123"/>
      <c r="AN2274" s="123"/>
      <c r="AO2274" s="123"/>
      <c r="AP2274" s="123"/>
      <c r="AQ2274" s="123"/>
      <c r="AR2274" s="123"/>
      <c r="AS2274" s="123"/>
      <c r="AT2274" s="123"/>
      <c r="AU2274" s="123"/>
      <c r="AV2274" s="123"/>
      <c r="AW2274" s="123"/>
      <c r="AX2274" s="123"/>
      <c r="AY2274" s="123"/>
      <c r="AZ2274" s="123"/>
      <c r="BA2274" s="123"/>
      <c r="BB2274" s="123"/>
      <c r="BC2274" s="123"/>
      <c r="BD2274" s="131"/>
      <c r="BE2274" s="123"/>
      <c r="BF2274" s="123"/>
      <c r="BG2274" s="123"/>
      <c r="BH2274" s="123"/>
      <c r="BI2274" s="131"/>
      <c r="BJ2274" s="123"/>
      <c r="BK2274" s="123"/>
      <c r="BL2274" s="123"/>
      <c r="BM2274" s="123"/>
      <c r="BN2274" s="123"/>
      <c r="BO2274" s="123"/>
      <c r="BP2274" s="123"/>
      <c r="BQ2274" s="123"/>
      <c r="BR2274" s="123"/>
      <c r="BS2274" s="123"/>
      <c r="BT2274" s="123"/>
      <c r="BU2274" s="123"/>
      <c r="BV2274" s="123"/>
      <c r="BW2274" s="123"/>
      <c r="BX2274" s="123"/>
      <c r="BY2274" s="123"/>
      <c r="BZ2274" s="123"/>
      <c r="CA2274" s="123"/>
      <c r="CB2274" s="123"/>
      <c r="CC2274" s="123"/>
      <c r="CD2274" s="123"/>
      <c r="CE2274" s="123"/>
      <c r="CF2274" s="123"/>
      <c r="CG2274" s="123"/>
      <c r="CH2274" s="123"/>
      <c r="CI2274" s="123"/>
      <c r="CJ2274" s="123"/>
      <c r="CK2274" s="123"/>
      <c r="CL2274" s="123"/>
      <c r="CM2274" s="123"/>
      <c r="CN2274" s="123"/>
      <c r="CO2274" s="123"/>
      <c r="CP2274" s="123"/>
      <c r="CQ2274" s="123"/>
      <c r="CR2274" s="131">
        <f t="shared" si="356"/>
        <v>1320564.9942632345</v>
      </c>
      <c r="CS2274" s="131">
        <f t="shared" si="357"/>
        <v>1294531.2348315248</v>
      </c>
      <c r="CT2274" s="131">
        <f t="shared" si="357"/>
        <v>1290184.0831151567</v>
      </c>
      <c r="CU2274" s="131">
        <f t="shared" si="357"/>
        <v>1292055.4772848759</v>
      </c>
      <c r="CV2274" s="131">
        <f t="shared" si="357"/>
        <v>1249602.5430162281</v>
      </c>
      <c r="CW2274" s="131">
        <f t="shared" si="357"/>
        <v>1215238.3834412443</v>
      </c>
      <c r="CX2274" s="131">
        <f t="shared" si="357"/>
        <v>1223070.4962805058</v>
      </c>
      <c r="CY2274" s="131">
        <f t="shared" si="357"/>
        <v>1257308.0540011269</v>
      </c>
      <c r="CZ2274" s="131">
        <f t="shared" si="357"/>
        <v>1306215.4121188116</v>
      </c>
      <c r="DA2274" s="131">
        <f t="shared" si="357"/>
        <v>1345468.7221879873</v>
      </c>
      <c r="DB2274" s="131">
        <f t="shared" si="357"/>
        <v>1311789.0790294756</v>
      </c>
      <c r="DC2274" s="131">
        <f t="shared" si="357"/>
        <v>1353948.8697637112</v>
      </c>
      <c r="DD2274" s="131">
        <f t="shared" si="357"/>
        <v>1313538.9964491669</v>
      </c>
      <c r="DE2274" s="131">
        <f t="shared" si="357"/>
        <v>1370806.2444817205</v>
      </c>
      <c r="DF2274" s="131">
        <f t="shared" si="357"/>
        <v>1423774.7193850125</v>
      </c>
      <c r="DG2274" s="131">
        <f t="shared" si="357"/>
        <v>1518954.8035901082</v>
      </c>
      <c r="DH2274" s="131">
        <f t="shared" si="357"/>
        <v>1515216.9117811199</v>
      </c>
      <c r="DI2274" s="131">
        <f t="shared" si="357"/>
        <v>1499767.2757192673</v>
      </c>
      <c r="DJ2274" s="131">
        <f t="shared" si="357"/>
        <v>1487398.4054753662</v>
      </c>
      <c r="DK2274" s="131">
        <f t="shared" si="357"/>
        <v>1394423.7867994322</v>
      </c>
      <c r="DL2274" s="131">
        <f t="shared" si="357"/>
        <v>1410304.2228267123</v>
      </c>
      <c r="DM2274" s="131">
        <f t="shared" si="357"/>
        <v>1341067.6299079394</v>
      </c>
      <c r="DN2274" s="131">
        <f t="shared" si="357"/>
        <v>1227567.165374916</v>
      </c>
      <c r="DO2274" s="131">
        <f t="shared" si="357"/>
        <v>1152478.4759010558</v>
      </c>
      <c r="DP2274" s="131">
        <f t="shared" si="357"/>
        <v>1021451.5417532542</v>
      </c>
      <c r="DQ2274" s="131">
        <f t="shared" si="357"/>
        <v>992224.42800502642</v>
      </c>
      <c r="DR2274" s="131">
        <f t="shared" si="357"/>
        <v>1018630.5056656909</v>
      </c>
      <c r="DS2274" s="131">
        <f t="shared" si="357"/>
        <v>965911.32392012898</v>
      </c>
      <c r="DT2274" s="131">
        <f t="shared" si="357"/>
        <v>881836.43181441724</v>
      </c>
      <c r="DU2274" s="131">
        <f t="shared" si="357"/>
        <v>810274.1778443373</v>
      </c>
      <c r="DV2274" s="131">
        <f t="shared" si="357"/>
        <v>732108.21823676548</v>
      </c>
      <c r="DW2274" s="131">
        <f t="shared" si="357"/>
        <v>776665.77942463406</v>
      </c>
      <c r="DX2274" s="131">
        <f t="shared" si="357"/>
        <v>766095.37913520809</v>
      </c>
      <c r="DY2274" s="131"/>
    </row>
    <row r="2275" spans="1:129" s="69" customFormat="1">
      <c r="A2275" s="193" t="s">
        <v>3543</v>
      </c>
      <c r="B2275" s="185" t="s">
        <v>3553</v>
      </c>
      <c r="C2275" s="67" t="s">
        <v>3533</v>
      </c>
      <c r="D2275" s="188" t="s">
        <v>3561</v>
      </c>
      <c r="E2275" s="115" t="s">
        <v>2997</v>
      </c>
      <c r="F2275" s="123"/>
      <c r="G2275" s="123"/>
      <c r="H2275" s="123"/>
      <c r="I2275" s="123"/>
      <c r="J2275" s="123"/>
      <c r="K2275" s="123"/>
      <c r="L2275" s="123"/>
      <c r="M2275" s="123"/>
      <c r="N2275" s="123"/>
      <c r="O2275" s="123"/>
      <c r="P2275" s="123"/>
      <c r="Q2275" s="123"/>
      <c r="R2275" s="123"/>
      <c r="S2275" s="123"/>
      <c r="T2275" s="123"/>
      <c r="U2275" s="123"/>
      <c r="V2275" s="123"/>
      <c r="W2275" s="123"/>
      <c r="X2275" s="123"/>
      <c r="Y2275" s="123"/>
      <c r="Z2275" s="123"/>
      <c r="AA2275" s="123"/>
      <c r="AB2275" s="123"/>
      <c r="AC2275" s="123"/>
      <c r="AD2275" s="123"/>
      <c r="AE2275" s="123"/>
      <c r="AF2275" s="123"/>
      <c r="AG2275" s="123"/>
      <c r="AH2275" s="123"/>
      <c r="AI2275" s="123"/>
      <c r="AJ2275" s="123"/>
      <c r="AK2275" s="123"/>
      <c r="AL2275" s="123"/>
      <c r="AM2275" s="123"/>
      <c r="AN2275" s="123"/>
      <c r="AO2275" s="123"/>
      <c r="AP2275" s="123"/>
      <c r="AQ2275" s="123"/>
      <c r="AR2275" s="123"/>
      <c r="AS2275" s="123"/>
      <c r="AT2275" s="123"/>
      <c r="AU2275" s="123"/>
      <c r="AV2275" s="123"/>
      <c r="AW2275" s="123"/>
      <c r="AX2275" s="123"/>
      <c r="AY2275" s="123"/>
      <c r="AZ2275" s="123"/>
      <c r="BA2275" s="123"/>
      <c r="BB2275" s="123"/>
      <c r="BC2275" s="123"/>
      <c r="BD2275" s="131"/>
      <c r="BE2275" s="123"/>
      <c r="BF2275" s="123"/>
      <c r="BG2275" s="123"/>
      <c r="BH2275" s="123"/>
      <c r="BI2275" s="131"/>
      <c r="BJ2275" s="123"/>
      <c r="BK2275" s="123"/>
      <c r="BL2275" s="123"/>
      <c r="BM2275" s="123"/>
      <c r="BN2275" s="123"/>
      <c r="BO2275" s="123"/>
      <c r="BP2275" s="123"/>
      <c r="BQ2275" s="123"/>
      <c r="BR2275" s="123"/>
      <c r="BS2275" s="123"/>
      <c r="BT2275" s="123"/>
      <c r="BU2275" s="123"/>
      <c r="BV2275" s="123"/>
      <c r="BW2275" s="123"/>
      <c r="BX2275" s="123"/>
      <c r="BY2275" s="123"/>
      <c r="BZ2275" s="123"/>
      <c r="CA2275" s="123"/>
      <c r="CB2275" s="123"/>
      <c r="CC2275" s="123"/>
      <c r="CD2275" s="123"/>
      <c r="CE2275" s="123"/>
      <c r="CF2275" s="123"/>
      <c r="CG2275" s="123"/>
      <c r="CH2275" s="123"/>
      <c r="CI2275" s="123"/>
      <c r="CJ2275" s="123"/>
      <c r="CK2275" s="123"/>
      <c r="CL2275" s="123"/>
      <c r="CM2275" s="123"/>
      <c r="CN2275" s="123"/>
      <c r="CO2275" s="123"/>
      <c r="CP2275" s="123"/>
      <c r="CQ2275" s="123"/>
      <c r="CR2275" s="123"/>
      <c r="CS2275" s="123"/>
      <c r="CT2275" s="123"/>
      <c r="CU2275" s="123"/>
      <c r="CV2275" s="123"/>
      <c r="CW2275" s="123"/>
      <c r="CX2275" s="123"/>
      <c r="CY2275" s="123"/>
      <c r="CZ2275" s="123"/>
      <c r="DA2275" s="123"/>
      <c r="DB2275" s="123"/>
      <c r="DC2275" s="123"/>
      <c r="DD2275" s="123"/>
      <c r="DE2275" s="123"/>
      <c r="DF2275" s="123"/>
      <c r="DG2275" s="123"/>
      <c r="DH2275" s="123"/>
      <c r="DI2275" s="123"/>
      <c r="DJ2275" s="123"/>
      <c r="DK2275" s="123"/>
      <c r="DL2275" s="123"/>
      <c r="DM2275" s="123"/>
      <c r="DN2275" s="123"/>
      <c r="DO2275" s="123"/>
      <c r="DP2275" s="123"/>
      <c r="DQ2275" s="123"/>
      <c r="DR2275" s="123"/>
      <c r="DS2275" s="147"/>
      <c r="DT2275" s="123"/>
      <c r="DU2275" s="123"/>
      <c r="DV2275" s="123"/>
      <c r="DW2275" s="123"/>
      <c r="DX2275" s="123"/>
      <c r="DY2275" s="123"/>
    </row>
    <row r="2276" spans="1:129" s="69" customFormat="1">
      <c r="A2276" s="193" t="s">
        <v>3543</v>
      </c>
      <c r="B2276" s="185" t="s">
        <v>3553</v>
      </c>
      <c r="C2276" s="67" t="s">
        <v>3533</v>
      </c>
      <c r="D2276" s="188" t="s">
        <v>3561</v>
      </c>
      <c r="E2276" s="115" t="s">
        <v>2998</v>
      </c>
      <c r="F2276" s="123"/>
      <c r="G2276" s="123"/>
      <c r="H2276" s="123"/>
      <c r="I2276" s="123"/>
      <c r="J2276" s="123"/>
      <c r="K2276" s="123"/>
      <c r="L2276" s="123"/>
      <c r="M2276" s="123"/>
      <c r="N2276" s="123"/>
      <c r="O2276" s="123"/>
      <c r="P2276" s="123"/>
      <c r="Q2276" s="123"/>
      <c r="R2276" s="123"/>
      <c r="S2276" s="123"/>
      <c r="T2276" s="123"/>
      <c r="U2276" s="123"/>
      <c r="V2276" s="123"/>
      <c r="W2276" s="123"/>
      <c r="X2276" s="123"/>
      <c r="Y2276" s="123"/>
      <c r="Z2276" s="123"/>
      <c r="AA2276" s="123"/>
      <c r="AB2276" s="123"/>
      <c r="AC2276" s="123"/>
      <c r="AD2276" s="123"/>
      <c r="AE2276" s="123"/>
      <c r="AF2276" s="123"/>
      <c r="AG2276" s="123"/>
      <c r="AH2276" s="123"/>
      <c r="AI2276" s="123"/>
      <c r="AJ2276" s="123"/>
      <c r="AK2276" s="123"/>
      <c r="AL2276" s="123"/>
      <c r="AM2276" s="123"/>
      <c r="AN2276" s="123"/>
      <c r="AO2276" s="123"/>
      <c r="AP2276" s="123"/>
      <c r="AQ2276" s="123"/>
      <c r="AR2276" s="123"/>
      <c r="AS2276" s="123"/>
      <c r="AT2276" s="123"/>
      <c r="AU2276" s="123"/>
      <c r="AV2276" s="123"/>
      <c r="AW2276" s="123"/>
      <c r="AX2276" s="123"/>
      <c r="AY2276" s="123"/>
      <c r="AZ2276" s="123"/>
      <c r="BA2276" s="123"/>
      <c r="BB2276" s="123"/>
      <c r="BC2276" s="123"/>
      <c r="BD2276" s="131"/>
      <c r="BE2276" s="123"/>
      <c r="BF2276" s="123"/>
      <c r="BG2276" s="123"/>
      <c r="BH2276" s="123"/>
      <c r="BI2276" s="131"/>
      <c r="BJ2276" s="123"/>
      <c r="BK2276" s="123"/>
      <c r="BL2276" s="123"/>
      <c r="BM2276" s="123"/>
      <c r="BN2276" s="123"/>
      <c r="BO2276" s="123"/>
      <c r="BP2276" s="123"/>
      <c r="BQ2276" s="123"/>
      <c r="BR2276" s="123"/>
      <c r="BS2276" s="123"/>
      <c r="BT2276" s="123"/>
      <c r="BU2276" s="123"/>
      <c r="BV2276" s="123"/>
      <c r="BW2276" s="123"/>
      <c r="BX2276" s="123"/>
      <c r="BY2276" s="123"/>
      <c r="BZ2276" s="123"/>
      <c r="CA2276" s="123"/>
      <c r="CB2276" s="123"/>
      <c r="CC2276" s="123"/>
      <c r="CD2276" s="123"/>
      <c r="CE2276" s="123"/>
      <c r="CF2276" s="123"/>
      <c r="CG2276" s="123"/>
      <c r="CH2276" s="123"/>
      <c r="CI2276" s="123"/>
      <c r="CJ2276" s="123"/>
      <c r="CK2276" s="123"/>
      <c r="CL2276" s="123"/>
      <c r="CM2276" s="123"/>
      <c r="CN2276" s="123"/>
      <c r="CO2276" s="123"/>
      <c r="CP2276" s="123"/>
      <c r="CQ2276" s="123"/>
      <c r="CR2276" s="123"/>
      <c r="CS2276" s="123"/>
      <c r="CT2276" s="123"/>
      <c r="CU2276" s="123"/>
      <c r="CV2276" s="123"/>
      <c r="CW2276" s="123"/>
      <c r="CX2276" s="123"/>
      <c r="CY2276" s="123"/>
      <c r="CZ2276" s="123"/>
      <c r="DA2276" s="123"/>
      <c r="DB2276" s="123"/>
      <c r="DC2276" s="123"/>
      <c r="DD2276" s="123"/>
      <c r="DE2276" s="123"/>
      <c r="DF2276" s="123"/>
      <c r="DG2276" s="123"/>
      <c r="DH2276" s="123"/>
      <c r="DI2276" s="123"/>
      <c r="DJ2276" s="123"/>
      <c r="DK2276" s="123"/>
      <c r="DL2276" s="123"/>
      <c r="DM2276" s="123"/>
      <c r="DN2276" s="123"/>
      <c r="DO2276" s="123"/>
      <c r="DP2276" s="123"/>
      <c r="DQ2276" s="123"/>
      <c r="DR2276" s="123"/>
      <c r="DS2276" s="147"/>
      <c r="DT2276" s="123"/>
      <c r="DU2276" s="123"/>
      <c r="DV2276" s="123"/>
      <c r="DW2276" s="123"/>
      <c r="DX2276" s="123"/>
      <c r="DY2276" s="123"/>
    </row>
    <row r="2277" spans="1:129" s="69" customFormat="1">
      <c r="A2277" s="193" t="s">
        <v>3543</v>
      </c>
      <c r="B2277" s="185" t="s">
        <v>3553</v>
      </c>
      <c r="C2277" s="67" t="s">
        <v>3533</v>
      </c>
      <c r="D2277" s="188" t="s">
        <v>3561</v>
      </c>
      <c r="E2277" s="115" t="s">
        <v>2999</v>
      </c>
      <c r="F2277" s="123"/>
      <c r="G2277" s="123"/>
      <c r="H2277" s="123"/>
      <c r="I2277" s="123"/>
      <c r="J2277" s="123"/>
      <c r="K2277" s="123"/>
      <c r="L2277" s="123"/>
      <c r="M2277" s="123"/>
      <c r="N2277" s="123"/>
      <c r="O2277" s="123"/>
      <c r="P2277" s="123"/>
      <c r="Q2277" s="123"/>
      <c r="R2277" s="123"/>
      <c r="S2277" s="123"/>
      <c r="T2277" s="123"/>
      <c r="U2277" s="123"/>
      <c r="V2277" s="123"/>
      <c r="W2277" s="123"/>
      <c r="X2277" s="123"/>
      <c r="Y2277" s="123"/>
      <c r="Z2277" s="123"/>
      <c r="AA2277" s="123"/>
      <c r="AB2277" s="123"/>
      <c r="AC2277" s="123"/>
      <c r="AD2277" s="123"/>
      <c r="AE2277" s="123"/>
      <c r="AF2277" s="123"/>
      <c r="AG2277" s="123"/>
      <c r="AH2277" s="123"/>
      <c r="AI2277" s="123"/>
      <c r="AJ2277" s="123"/>
      <c r="AK2277" s="123"/>
      <c r="AL2277" s="123"/>
      <c r="AM2277" s="123"/>
      <c r="AN2277" s="123"/>
      <c r="AO2277" s="123"/>
      <c r="AP2277" s="123"/>
      <c r="AQ2277" s="123"/>
      <c r="AR2277" s="123"/>
      <c r="AS2277" s="123"/>
      <c r="AT2277" s="123"/>
      <c r="AU2277" s="123"/>
      <c r="AV2277" s="123"/>
      <c r="AW2277" s="123"/>
      <c r="AX2277" s="123"/>
      <c r="AY2277" s="123"/>
      <c r="AZ2277" s="123"/>
      <c r="BA2277" s="123"/>
      <c r="BB2277" s="123"/>
      <c r="BC2277" s="123"/>
      <c r="BD2277" s="131"/>
      <c r="BE2277" s="123"/>
      <c r="BF2277" s="123"/>
      <c r="BG2277" s="123"/>
      <c r="BH2277" s="123"/>
      <c r="BI2277" s="131"/>
      <c r="BJ2277" s="123"/>
      <c r="BK2277" s="123"/>
      <c r="BL2277" s="123"/>
      <c r="BM2277" s="123"/>
      <c r="BN2277" s="123"/>
      <c r="BO2277" s="123"/>
      <c r="BP2277" s="123"/>
      <c r="BQ2277" s="123"/>
      <c r="BR2277" s="123"/>
      <c r="BS2277" s="123"/>
      <c r="BT2277" s="123"/>
      <c r="BU2277" s="123"/>
      <c r="BV2277" s="123"/>
      <c r="BW2277" s="123"/>
      <c r="BX2277" s="123"/>
      <c r="BY2277" s="123"/>
      <c r="BZ2277" s="123"/>
      <c r="CA2277" s="123"/>
      <c r="CB2277" s="123"/>
      <c r="CC2277" s="123"/>
      <c r="CD2277" s="123"/>
      <c r="CE2277" s="123"/>
      <c r="CF2277" s="123"/>
      <c r="CG2277" s="123"/>
      <c r="CH2277" s="123"/>
      <c r="CI2277" s="123"/>
      <c r="CJ2277" s="123"/>
      <c r="CK2277" s="123"/>
      <c r="CL2277" s="123"/>
      <c r="CM2277" s="123"/>
      <c r="CN2277" s="123"/>
      <c r="CO2277" s="123"/>
      <c r="CP2277" s="123"/>
      <c r="CQ2277" s="123"/>
      <c r="CR2277" s="123"/>
      <c r="CS2277" s="123"/>
      <c r="CT2277" s="123"/>
      <c r="CU2277" s="123"/>
      <c r="CV2277" s="123"/>
      <c r="CW2277" s="123"/>
      <c r="CX2277" s="123"/>
      <c r="CY2277" s="123"/>
      <c r="CZ2277" s="123"/>
      <c r="DA2277" s="123"/>
      <c r="DB2277" s="123"/>
      <c r="DC2277" s="123"/>
      <c r="DD2277" s="123"/>
      <c r="DE2277" s="123"/>
      <c r="DF2277" s="123"/>
      <c r="DG2277" s="123"/>
      <c r="DH2277" s="123"/>
      <c r="DI2277" s="123"/>
      <c r="DJ2277" s="123"/>
      <c r="DK2277" s="123"/>
      <c r="DL2277" s="123"/>
      <c r="DM2277" s="123"/>
      <c r="DN2277" s="123"/>
      <c r="DO2277" s="123"/>
      <c r="DP2277" s="123"/>
      <c r="DQ2277" s="123"/>
      <c r="DR2277" s="123"/>
      <c r="DS2277" s="147"/>
      <c r="DT2277" s="123"/>
      <c r="DU2277" s="123"/>
      <c r="DV2277" s="123"/>
      <c r="DW2277" s="123"/>
      <c r="DX2277" s="123"/>
      <c r="DY2277" s="123"/>
    </row>
    <row r="2278" spans="1:129">
      <c r="A2278" s="176" t="s">
        <v>3544</v>
      </c>
      <c r="B2278" s="178" t="s">
        <v>3556</v>
      </c>
      <c r="C2278" t="s">
        <v>3533</v>
      </c>
      <c r="D2278" s="187" t="s">
        <v>3569</v>
      </c>
      <c r="E2278" s="118" t="s">
        <v>3000</v>
      </c>
      <c r="F2278" s="119"/>
      <c r="G2278" s="119"/>
      <c r="H2278" s="119"/>
      <c r="I2278" s="119"/>
      <c r="J2278" s="119"/>
      <c r="K2278" s="119"/>
      <c r="L2278" s="119"/>
      <c r="M2278" s="119"/>
      <c r="N2278" s="119"/>
      <c r="O2278" s="119"/>
      <c r="P2278" s="119"/>
      <c r="Q2278" s="119"/>
      <c r="R2278" s="119"/>
      <c r="S2278" s="119"/>
      <c r="T2278" s="119"/>
      <c r="U2278" s="119"/>
      <c r="V2278" s="119"/>
      <c r="W2278" s="119"/>
      <c r="X2278" s="119"/>
      <c r="Y2278" s="119"/>
      <c r="Z2278" s="119"/>
      <c r="AA2278" s="119"/>
      <c r="AB2278" s="119"/>
      <c r="AC2278" s="119"/>
      <c r="AD2278" s="119"/>
      <c r="AE2278" s="119"/>
      <c r="AF2278" s="119"/>
      <c r="AG2278" s="119"/>
      <c r="AH2278" s="119"/>
      <c r="AI2278" s="119"/>
      <c r="AJ2278" s="119"/>
      <c r="AK2278" s="119"/>
      <c r="AL2278" s="119"/>
      <c r="AM2278" s="119"/>
      <c r="AN2278" s="119"/>
      <c r="AO2278" s="119"/>
      <c r="AP2278" s="119"/>
      <c r="AQ2278" s="119"/>
      <c r="AR2278" s="119"/>
      <c r="AS2278" s="119"/>
      <c r="AT2278" s="119"/>
      <c r="AU2278" s="119"/>
      <c r="AV2278" s="119"/>
      <c r="AW2278" s="119"/>
      <c r="AX2278" s="119"/>
      <c r="AY2278" s="119"/>
      <c r="AZ2278" s="119"/>
      <c r="BA2278" s="119"/>
      <c r="BB2278" s="119"/>
      <c r="BC2278" s="119"/>
      <c r="BD2278" s="120"/>
      <c r="BE2278" s="119"/>
      <c r="BF2278" s="119"/>
      <c r="BG2278" s="119"/>
      <c r="BH2278" s="119"/>
      <c r="BI2278" s="120"/>
      <c r="BJ2278" s="119"/>
      <c r="BK2278" s="119"/>
      <c r="BL2278" s="119"/>
      <c r="BM2278" s="119"/>
      <c r="BN2278" s="119"/>
      <c r="BO2278" s="119"/>
      <c r="BP2278" s="119"/>
      <c r="BQ2278" s="119"/>
      <c r="BR2278" s="119"/>
      <c r="BS2278" s="119"/>
      <c r="BT2278" s="119"/>
      <c r="BU2278" s="119"/>
      <c r="BV2278" s="119"/>
      <c r="BW2278" s="119"/>
      <c r="BX2278" s="119"/>
      <c r="BY2278" s="119"/>
      <c r="BZ2278" s="119"/>
      <c r="CA2278" s="119"/>
      <c r="CB2278" s="119"/>
      <c r="CC2278" s="119"/>
      <c r="CD2278" s="119"/>
      <c r="CE2278" s="119"/>
      <c r="CF2278" s="119"/>
      <c r="CG2278" s="119"/>
      <c r="CH2278" s="119"/>
      <c r="CI2278" s="119"/>
      <c r="CJ2278" s="119"/>
      <c r="CK2278" s="119"/>
      <c r="CL2278" s="119"/>
      <c r="CM2278" s="119"/>
      <c r="CN2278" s="119"/>
      <c r="CO2278" s="119"/>
      <c r="CP2278" s="119"/>
      <c r="CQ2278" s="119"/>
      <c r="CR2278" s="119"/>
      <c r="CS2278" s="119"/>
      <c r="CT2278" s="119"/>
      <c r="CU2278" s="119"/>
      <c r="CV2278" s="119"/>
      <c r="CW2278" s="119"/>
      <c r="CX2278" s="119"/>
      <c r="CY2278" s="119"/>
      <c r="CZ2278" s="119"/>
      <c r="DA2278" s="119"/>
      <c r="DB2278" s="146">
        <v>9639133730</v>
      </c>
      <c r="DC2278" s="146">
        <v>9809108649.9999905</v>
      </c>
      <c r="DD2278" s="146">
        <v>9994772243</v>
      </c>
      <c r="DE2278" s="146">
        <v>9876422841</v>
      </c>
      <c r="DF2278" s="146">
        <v>9763279037</v>
      </c>
      <c r="DG2278" s="146">
        <v>9665310230</v>
      </c>
      <c r="DH2278" s="146">
        <v>9436778291</v>
      </c>
      <c r="DI2278" s="146">
        <v>9199772665</v>
      </c>
      <c r="DJ2278" s="146">
        <v>8970667039</v>
      </c>
      <c r="DK2278" s="146">
        <v>8742894747</v>
      </c>
      <c r="DL2278" s="146">
        <v>8512122455</v>
      </c>
      <c r="DM2278" s="146">
        <v>7747044273</v>
      </c>
      <c r="DN2278" s="146">
        <v>8064607756</v>
      </c>
      <c r="DO2278" s="146">
        <v>7979126285</v>
      </c>
      <c r="DP2278" s="146">
        <v>8830067892</v>
      </c>
      <c r="DQ2278" s="146">
        <v>9677309499</v>
      </c>
      <c r="DR2278" s="146">
        <v>10241544547</v>
      </c>
      <c r="DS2278" s="146">
        <v>14619363282</v>
      </c>
      <c r="DT2278" s="146">
        <v>14556208996</v>
      </c>
      <c r="DU2278" s="146">
        <v>14766358301</v>
      </c>
      <c r="DV2278" s="146">
        <v>14610452364</v>
      </c>
      <c r="DW2278" s="146">
        <v>14677036221</v>
      </c>
      <c r="DX2278" s="146">
        <v>15101740386</v>
      </c>
      <c r="DY2278" s="119"/>
    </row>
    <row r="2279" spans="1:129">
      <c r="A2279" s="176" t="s">
        <v>3544</v>
      </c>
      <c r="B2279" s="178" t="s">
        <v>3556</v>
      </c>
      <c r="C2279" t="s">
        <v>3533</v>
      </c>
      <c r="D2279" s="187" t="s">
        <v>3569</v>
      </c>
      <c r="E2279" s="118" t="s">
        <v>3001</v>
      </c>
      <c r="F2279" s="119"/>
      <c r="G2279" s="119"/>
      <c r="H2279" s="119"/>
      <c r="I2279" s="119"/>
      <c r="J2279" s="119"/>
      <c r="K2279" s="119"/>
      <c r="L2279" s="119"/>
      <c r="M2279" s="119"/>
      <c r="N2279" s="119"/>
      <c r="O2279" s="119"/>
      <c r="P2279" s="119"/>
      <c r="Q2279" s="119"/>
      <c r="R2279" s="119"/>
      <c r="S2279" s="119"/>
      <c r="T2279" s="119"/>
      <c r="U2279" s="119"/>
      <c r="V2279" s="119"/>
      <c r="W2279" s="119"/>
      <c r="X2279" s="119"/>
      <c r="Y2279" s="119"/>
      <c r="Z2279" s="119"/>
      <c r="AA2279" s="119"/>
      <c r="AB2279" s="119"/>
      <c r="AC2279" s="119"/>
      <c r="AD2279" s="119"/>
      <c r="AE2279" s="119"/>
      <c r="AF2279" s="119"/>
      <c r="AG2279" s="119"/>
      <c r="AH2279" s="119"/>
      <c r="AI2279" s="119"/>
      <c r="AJ2279" s="119"/>
      <c r="AK2279" s="119"/>
      <c r="AL2279" s="119"/>
      <c r="AM2279" s="119"/>
      <c r="AN2279" s="119"/>
      <c r="AO2279" s="119"/>
      <c r="AP2279" s="119"/>
      <c r="AQ2279" s="119"/>
      <c r="AR2279" s="119"/>
      <c r="AS2279" s="119"/>
      <c r="AT2279" s="119"/>
      <c r="AU2279" s="119"/>
      <c r="AV2279" s="119"/>
      <c r="AW2279" s="119"/>
      <c r="AX2279" s="119"/>
      <c r="AY2279" s="119"/>
      <c r="AZ2279" s="119"/>
      <c r="BA2279" s="119"/>
      <c r="BB2279" s="119"/>
      <c r="BC2279" s="119"/>
      <c r="BD2279" s="120"/>
      <c r="BE2279" s="119"/>
      <c r="BF2279" s="119"/>
      <c r="BG2279" s="119"/>
      <c r="BH2279" s="119"/>
      <c r="BI2279" s="120"/>
      <c r="BJ2279" s="119"/>
      <c r="BK2279" s="119"/>
      <c r="BL2279" s="119"/>
      <c r="BM2279" s="119"/>
      <c r="BN2279" s="119"/>
      <c r="BO2279" s="119"/>
      <c r="BP2279" s="119"/>
      <c r="BQ2279" s="119"/>
      <c r="BR2279" s="119"/>
      <c r="BS2279" s="119"/>
      <c r="BT2279" s="119"/>
      <c r="BU2279" s="119"/>
      <c r="BV2279" s="119"/>
      <c r="BW2279" s="119"/>
      <c r="BX2279" s="119"/>
      <c r="BY2279" s="119"/>
      <c r="BZ2279" s="119"/>
      <c r="CA2279" s="119"/>
      <c r="CB2279" s="119"/>
      <c r="CC2279" s="119"/>
      <c r="CD2279" s="119"/>
      <c r="CE2279" s="119"/>
      <c r="CF2279" s="119"/>
      <c r="CG2279" s="119"/>
      <c r="CH2279" s="119"/>
      <c r="CI2279" s="119"/>
      <c r="CJ2279" s="119"/>
      <c r="CK2279" s="119"/>
      <c r="CL2279" s="119"/>
      <c r="CM2279" s="119"/>
      <c r="CN2279" s="119"/>
      <c r="CO2279" s="119"/>
      <c r="CP2279" s="119"/>
      <c r="CQ2279" s="119"/>
      <c r="CR2279" s="119"/>
      <c r="CS2279" s="119"/>
      <c r="CT2279" s="119"/>
      <c r="CU2279" s="119"/>
      <c r="CV2279" s="119"/>
      <c r="CW2279" s="119"/>
      <c r="CX2279" s="119"/>
      <c r="CY2279" s="119"/>
      <c r="CZ2279" s="119"/>
      <c r="DA2279" s="119"/>
      <c r="DB2279" s="146">
        <v>188641298871</v>
      </c>
      <c r="DC2279" s="146">
        <v>194537774281</v>
      </c>
      <c r="DD2279" s="146">
        <v>200388606836</v>
      </c>
      <c r="DE2279" s="146">
        <v>207802722723</v>
      </c>
      <c r="DF2279" s="146">
        <v>215808661344.99899</v>
      </c>
      <c r="DG2279" s="146">
        <v>222785651814.99899</v>
      </c>
      <c r="DH2279" s="146">
        <v>228774489019</v>
      </c>
      <c r="DI2279" s="146">
        <v>233816416923</v>
      </c>
      <c r="DJ2279" s="146">
        <v>232094819606</v>
      </c>
      <c r="DK2279" s="146">
        <v>229901467734.99899</v>
      </c>
      <c r="DL2279" s="146">
        <v>235024611091</v>
      </c>
      <c r="DM2279" s="146">
        <v>234848660726</v>
      </c>
      <c r="DN2279" s="146">
        <v>229258565136</v>
      </c>
      <c r="DO2279" s="146">
        <v>225680892371</v>
      </c>
      <c r="DP2279" s="146">
        <v>219619712489.99899</v>
      </c>
      <c r="DQ2279" s="146">
        <v>215438994308</v>
      </c>
      <c r="DR2279" s="146">
        <v>213251185062</v>
      </c>
      <c r="DS2279" s="146">
        <v>219641902263.99899</v>
      </c>
      <c r="DT2279" s="146">
        <v>216343536430</v>
      </c>
      <c r="DU2279" s="146">
        <v>204358063384</v>
      </c>
      <c r="DV2279" s="146">
        <v>187943740380</v>
      </c>
      <c r="DW2279" s="146">
        <v>191290391544</v>
      </c>
      <c r="DX2279" s="146">
        <v>192286135157.99899</v>
      </c>
      <c r="DY2279" s="119"/>
    </row>
    <row r="2280" spans="1:129">
      <c r="A2280" s="176" t="s">
        <v>3544</v>
      </c>
      <c r="B2280" s="178" t="s">
        <v>3556</v>
      </c>
      <c r="C2280" t="s">
        <v>3533</v>
      </c>
      <c r="D2280" s="187" t="s">
        <v>3569</v>
      </c>
      <c r="E2280" s="118" t="s">
        <v>3002</v>
      </c>
      <c r="F2280" s="119"/>
      <c r="G2280" s="119"/>
      <c r="H2280" s="119"/>
      <c r="I2280" s="119"/>
      <c r="J2280" s="119"/>
      <c r="K2280" s="119"/>
      <c r="L2280" s="119"/>
      <c r="M2280" s="119"/>
      <c r="N2280" s="119"/>
      <c r="O2280" s="119"/>
      <c r="P2280" s="119"/>
      <c r="Q2280" s="119"/>
      <c r="R2280" s="119"/>
      <c r="S2280" s="119"/>
      <c r="T2280" s="119"/>
      <c r="U2280" s="119"/>
      <c r="V2280" s="119"/>
      <c r="W2280" s="119"/>
      <c r="X2280" s="119"/>
      <c r="Y2280" s="119"/>
      <c r="Z2280" s="119"/>
      <c r="AA2280" s="119"/>
      <c r="AB2280" s="119"/>
      <c r="AC2280" s="119"/>
      <c r="AD2280" s="119"/>
      <c r="AE2280" s="119"/>
      <c r="AF2280" s="119"/>
      <c r="AG2280" s="119"/>
      <c r="AH2280" s="119"/>
      <c r="AI2280" s="119"/>
      <c r="AJ2280" s="119"/>
      <c r="AK2280" s="119"/>
      <c r="AL2280" s="119"/>
      <c r="AM2280" s="119"/>
      <c r="AN2280" s="119"/>
      <c r="AO2280" s="119"/>
      <c r="AP2280" s="119"/>
      <c r="AQ2280" s="119"/>
      <c r="AR2280" s="119"/>
      <c r="AS2280" s="119"/>
      <c r="AT2280" s="119"/>
      <c r="AU2280" s="119"/>
      <c r="AV2280" s="119"/>
      <c r="AW2280" s="119"/>
      <c r="AX2280" s="119"/>
      <c r="AY2280" s="119"/>
      <c r="AZ2280" s="119"/>
      <c r="BA2280" s="119"/>
      <c r="BB2280" s="119"/>
      <c r="BC2280" s="119"/>
      <c r="BD2280" s="120"/>
      <c r="BE2280" s="119"/>
      <c r="BF2280" s="119"/>
      <c r="BG2280" s="119"/>
      <c r="BH2280" s="119"/>
      <c r="BI2280" s="120"/>
      <c r="BJ2280" s="119"/>
      <c r="BK2280" s="119"/>
      <c r="BL2280" s="119"/>
      <c r="BM2280" s="119"/>
      <c r="BN2280" s="119"/>
      <c r="BO2280" s="119"/>
      <c r="BP2280" s="119"/>
      <c r="BQ2280" s="119"/>
      <c r="BR2280" s="119"/>
      <c r="BS2280" s="119"/>
      <c r="BT2280" s="119"/>
      <c r="BU2280" s="119"/>
      <c r="BV2280" s="119"/>
      <c r="BW2280" s="119"/>
      <c r="BX2280" s="119"/>
      <c r="BY2280" s="119"/>
      <c r="BZ2280" s="119"/>
      <c r="CA2280" s="119"/>
      <c r="CB2280" s="119"/>
      <c r="CC2280" s="119"/>
      <c r="CD2280" s="119"/>
      <c r="CE2280" s="119"/>
      <c r="CF2280" s="119"/>
      <c r="CG2280" s="119"/>
      <c r="CH2280" s="119"/>
      <c r="CI2280" s="119"/>
      <c r="CJ2280" s="119"/>
      <c r="CK2280" s="119"/>
      <c r="CL2280" s="119"/>
      <c r="CM2280" s="119"/>
      <c r="CN2280" s="119"/>
      <c r="CO2280" s="119"/>
      <c r="CP2280" s="119"/>
      <c r="CQ2280" s="119"/>
      <c r="CR2280" s="119"/>
      <c r="CS2280" s="119"/>
      <c r="CT2280" s="119"/>
      <c r="CU2280" s="119"/>
      <c r="CV2280" s="119"/>
      <c r="CW2280" s="119"/>
      <c r="CX2280" s="119"/>
      <c r="CY2280" s="119"/>
      <c r="CZ2280" s="119"/>
      <c r="DA2280" s="119"/>
      <c r="DB2280" s="146">
        <v>82961016980</v>
      </c>
      <c r="DC2280" s="146">
        <v>80476071418</v>
      </c>
      <c r="DD2280" s="146">
        <v>81122021245.999893</v>
      </c>
      <c r="DE2280" s="146">
        <v>79807032401</v>
      </c>
      <c r="DF2280" s="146">
        <v>78407843557</v>
      </c>
      <c r="DG2280" s="146">
        <v>77003854702</v>
      </c>
      <c r="DH2280" s="146">
        <v>75582134620</v>
      </c>
      <c r="DI2280" s="146">
        <v>75174234537</v>
      </c>
      <c r="DJ2280" s="146">
        <v>74839965681</v>
      </c>
      <c r="DK2280" s="146">
        <v>72804851216</v>
      </c>
      <c r="DL2280" s="146">
        <v>73196888654</v>
      </c>
      <c r="DM2280" s="146">
        <v>72582617403.999893</v>
      </c>
      <c r="DN2280" s="146">
        <v>74057516126</v>
      </c>
      <c r="DO2280" s="146">
        <v>72435311948</v>
      </c>
      <c r="DP2280" s="146">
        <v>69133095658.999893</v>
      </c>
      <c r="DQ2280" s="146">
        <v>62366804256</v>
      </c>
      <c r="DR2280" s="146">
        <v>62917978218</v>
      </c>
      <c r="DS2280" s="146">
        <v>62804237791</v>
      </c>
      <c r="DT2280" s="146">
        <v>63055880667</v>
      </c>
      <c r="DU2280" s="146">
        <v>62827630833</v>
      </c>
      <c r="DV2280" s="146">
        <v>61613929507</v>
      </c>
      <c r="DW2280" s="146">
        <v>62146755874</v>
      </c>
      <c r="DX2280" s="146">
        <v>61287890457</v>
      </c>
      <c r="DY2280" s="119"/>
    </row>
    <row r="2281" spans="1:129">
      <c r="A2281" s="176" t="s">
        <v>3544</v>
      </c>
      <c r="B2281" s="178" t="s">
        <v>3556</v>
      </c>
      <c r="C2281" t="s">
        <v>3533</v>
      </c>
      <c r="D2281" s="187" t="s">
        <v>3569</v>
      </c>
      <c r="E2281" s="118" t="s">
        <v>3003</v>
      </c>
      <c r="F2281" s="119"/>
      <c r="G2281" s="119"/>
      <c r="H2281" s="119"/>
      <c r="I2281" s="119"/>
      <c r="J2281" s="119"/>
      <c r="K2281" s="119"/>
      <c r="L2281" s="119"/>
      <c r="M2281" s="119"/>
      <c r="N2281" s="119"/>
      <c r="O2281" s="119"/>
      <c r="P2281" s="119"/>
      <c r="Q2281" s="119"/>
      <c r="R2281" s="119"/>
      <c r="S2281" s="119"/>
      <c r="T2281" s="119"/>
      <c r="U2281" s="119"/>
      <c r="V2281" s="119"/>
      <c r="W2281" s="119"/>
      <c r="X2281" s="119"/>
      <c r="Y2281" s="119"/>
      <c r="Z2281" s="119"/>
      <c r="AA2281" s="119"/>
      <c r="AB2281" s="119"/>
      <c r="AC2281" s="119"/>
      <c r="AD2281" s="119"/>
      <c r="AE2281" s="119"/>
      <c r="AF2281" s="119"/>
      <c r="AG2281" s="119"/>
      <c r="AH2281" s="119"/>
      <c r="AI2281" s="119"/>
      <c r="AJ2281" s="119"/>
      <c r="AK2281" s="119"/>
      <c r="AL2281" s="119"/>
      <c r="AM2281" s="119"/>
      <c r="AN2281" s="119"/>
      <c r="AO2281" s="119"/>
      <c r="AP2281" s="119"/>
      <c r="AQ2281" s="119"/>
      <c r="AR2281" s="119"/>
      <c r="AS2281" s="119"/>
      <c r="AT2281" s="119"/>
      <c r="AU2281" s="119"/>
      <c r="AV2281" s="119"/>
      <c r="AW2281" s="119"/>
      <c r="AX2281" s="119"/>
      <c r="AY2281" s="119"/>
      <c r="AZ2281" s="119"/>
      <c r="BA2281" s="119"/>
      <c r="BB2281" s="119"/>
      <c r="BC2281" s="119"/>
      <c r="BD2281" s="120"/>
      <c r="BE2281" s="119"/>
      <c r="BF2281" s="119"/>
      <c r="BG2281" s="119"/>
      <c r="BH2281" s="119"/>
      <c r="BI2281" s="120"/>
      <c r="BJ2281" s="119"/>
      <c r="BK2281" s="119"/>
      <c r="BL2281" s="119"/>
      <c r="BM2281" s="119"/>
      <c r="BN2281" s="119"/>
      <c r="BO2281" s="119"/>
      <c r="BP2281" s="119"/>
      <c r="BQ2281" s="119"/>
      <c r="BR2281" s="119"/>
      <c r="BS2281" s="119"/>
      <c r="BT2281" s="119"/>
      <c r="BU2281" s="119"/>
      <c r="BV2281" s="119"/>
      <c r="BW2281" s="119"/>
      <c r="BX2281" s="119"/>
      <c r="BY2281" s="119"/>
      <c r="BZ2281" s="119"/>
      <c r="CA2281" s="119"/>
      <c r="CB2281" s="119"/>
      <c r="CC2281" s="119"/>
      <c r="CD2281" s="119"/>
      <c r="CE2281" s="119"/>
      <c r="CF2281" s="119"/>
      <c r="CG2281" s="119"/>
      <c r="CH2281" s="119"/>
      <c r="CI2281" s="119"/>
      <c r="CJ2281" s="119"/>
      <c r="CK2281" s="119"/>
      <c r="CL2281" s="119"/>
      <c r="CM2281" s="119"/>
      <c r="CN2281" s="119"/>
      <c r="CO2281" s="119"/>
      <c r="CP2281" s="119"/>
      <c r="CQ2281" s="119"/>
      <c r="CR2281" s="119"/>
      <c r="CS2281" s="119"/>
      <c r="CT2281" s="119"/>
      <c r="CU2281" s="119"/>
      <c r="CV2281" s="119"/>
      <c r="CW2281" s="119"/>
      <c r="CX2281" s="119"/>
      <c r="CY2281" s="119"/>
      <c r="CZ2281" s="119"/>
      <c r="DA2281" s="119"/>
      <c r="DB2281" s="146">
        <v>22855210281.999901</v>
      </c>
      <c r="DC2281" s="146">
        <v>30338709634.999901</v>
      </c>
      <c r="DD2281" s="146">
        <v>31522208991</v>
      </c>
      <c r="DE2281" s="146">
        <v>32805708341.999901</v>
      </c>
      <c r="DF2281" s="146">
        <v>33685753150</v>
      </c>
      <c r="DG2281" s="146">
        <v>34365797959</v>
      </c>
      <c r="DH2281" s="146">
        <v>35364766405</v>
      </c>
      <c r="DI2281" s="146">
        <v>36148744376</v>
      </c>
      <c r="DJ2281" s="146">
        <v>37378630678</v>
      </c>
      <c r="DK2281" s="146">
        <v>37395387436</v>
      </c>
      <c r="DL2281" s="146">
        <v>37350193546</v>
      </c>
      <c r="DM2281" s="146">
        <v>37419389655</v>
      </c>
      <c r="DN2281" s="146">
        <v>39088073037</v>
      </c>
      <c r="DO2281" s="146">
        <v>39650208419</v>
      </c>
      <c r="DP2281" s="146">
        <v>39697631799</v>
      </c>
      <c r="DQ2281" s="146">
        <v>38665512959</v>
      </c>
      <c r="DR2281" s="146">
        <v>38722644117</v>
      </c>
      <c r="DS2281" s="146">
        <v>35688533202</v>
      </c>
      <c r="DT2281" s="146">
        <v>36743452287</v>
      </c>
      <c r="DU2281" s="146">
        <v>36595281370</v>
      </c>
      <c r="DV2281" s="146">
        <v>35592394999</v>
      </c>
      <c r="DW2281" s="146">
        <v>33973005100</v>
      </c>
      <c r="DX2281" s="146">
        <v>33882197357</v>
      </c>
      <c r="DY2281" s="119"/>
    </row>
    <row r="2282" spans="1:129">
      <c r="A2282" s="176" t="s">
        <v>3544</v>
      </c>
      <c r="B2282" s="178" t="s">
        <v>3556</v>
      </c>
      <c r="C2282" t="s">
        <v>3533</v>
      </c>
      <c r="D2282" s="187" t="s">
        <v>3569</v>
      </c>
      <c r="E2282" s="118" t="s">
        <v>3004</v>
      </c>
      <c r="F2282" s="119"/>
      <c r="G2282" s="119"/>
      <c r="H2282" s="119"/>
      <c r="I2282" s="119"/>
      <c r="J2282" s="119"/>
      <c r="K2282" s="119"/>
      <c r="L2282" s="119"/>
      <c r="M2282" s="119"/>
      <c r="N2282" s="119"/>
      <c r="O2282" s="119"/>
      <c r="P2282" s="119"/>
      <c r="Q2282" s="119"/>
      <c r="R2282" s="119"/>
      <c r="S2282" s="119"/>
      <c r="T2282" s="119"/>
      <c r="U2282" s="119"/>
      <c r="V2282" s="119"/>
      <c r="W2282" s="119"/>
      <c r="X2282" s="119"/>
      <c r="Y2282" s="119"/>
      <c r="Z2282" s="119"/>
      <c r="AA2282" s="119"/>
      <c r="AB2282" s="119"/>
      <c r="AC2282" s="119"/>
      <c r="AD2282" s="119"/>
      <c r="AE2282" s="119"/>
      <c r="AF2282" s="119"/>
      <c r="AG2282" s="119"/>
      <c r="AH2282" s="119"/>
      <c r="AI2282" s="119"/>
      <c r="AJ2282" s="119"/>
      <c r="AK2282" s="119"/>
      <c r="AL2282" s="119"/>
      <c r="AM2282" s="119"/>
      <c r="AN2282" s="119"/>
      <c r="AO2282" s="119"/>
      <c r="AP2282" s="119"/>
      <c r="AQ2282" s="119"/>
      <c r="AR2282" s="119"/>
      <c r="AS2282" s="119"/>
      <c r="AT2282" s="119"/>
      <c r="AU2282" s="119"/>
      <c r="AV2282" s="119"/>
      <c r="AW2282" s="119"/>
      <c r="AX2282" s="119"/>
      <c r="AY2282" s="119"/>
      <c r="AZ2282" s="119"/>
      <c r="BA2282" s="119"/>
      <c r="BB2282" s="119"/>
      <c r="BC2282" s="119"/>
      <c r="BD2282" s="120"/>
      <c r="BE2282" s="119"/>
      <c r="BF2282" s="119"/>
      <c r="BG2282" s="119"/>
      <c r="BH2282" s="119"/>
      <c r="BI2282" s="120"/>
      <c r="BJ2282" s="119"/>
      <c r="BK2282" s="119"/>
      <c r="BL2282" s="119"/>
      <c r="BM2282" s="119"/>
      <c r="BN2282" s="119"/>
      <c r="BO2282" s="119"/>
      <c r="BP2282" s="119"/>
      <c r="BQ2282" s="119"/>
      <c r="BR2282" s="119"/>
      <c r="BS2282" s="119"/>
      <c r="BT2282" s="119"/>
      <c r="BU2282" s="119"/>
      <c r="BV2282" s="119"/>
      <c r="BW2282" s="119"/>
      <c r="BX2282" s="119"/>
      <c r="BY2282" s="119"/>
      <c r="BZ2282" s="119"/>
      <c r="CA2282" s="119"/>
      <c r="CB2282" s="119"/>
      <c r="CC2282" s="119"/>
      <c r="CD2282" s="119"/>
      <c r="CE2282" s="119"/>
      <c r="CF2282" s="119"/>
      <c r="CG2282" s="119"/>
      <c r="CH2282" s="119"/>
      <c r="CI2282" s="119"/>
      <c r="CJ2282" s="119"/>
      <c r="CK2282" s="119"/>
      <c r="CL2282" s="119"/>
      <c r="CM2282" s="119"/>
      <c r="CN2282" s="119"/>
      <c r="CO2282" s="119"/>
      <c r="CP2282" s="119"/>
      <c r="CQ2282" s="119"/>
      <c r="CR2282" s="119"/>
      <c r="CS2282" s="119"/>
      <c r="CT2282" s="119"/>
      <c r="CU2282" s="119"/>
      <c r="CV2282" s="119"/>
      <c r="CW2282" s="119"/>
      <c r="CX2282" s="119"/>
      <c r="CY2282" s="119"/>
      <c r="CZ2282" s="119"/>
      <c r="DA2282" s="119"/>
      <c r="DB2282" s="146">
        <v>439709447321</v>
      </c>
      <c r="DC2282" s="146">
        <v>441153248555</v>
      </c>
      <c r="DD2282" s="146">
        <v>441925662676</v>
      </c>
      <c r="DE2282" s="146">
        <v>441551727464.99902</v>
      </c>
      <c r="DF2282" s="146">
        <v>441433740603</v>
      </c>
      <c r="DG2282" s="146">
        <v>441162339055</v>
      </c>
      <c r="DH2282" s="146">
        <v>426438850512</v>
      </c>
      <c r="DI2282" s="146">
        <v>411634937016</v>
      </c>
      <c r="DJ2282" s="146">
        <v>397846842537</v>
      </c>
      <c r="DK2282" s="146">
        <v>385035093838</v>
      </c>
      <c r="DL2282" s="146">
        <v>371262745588.99902</v>
      </c>
      <c r="DM2282" s="146">
        <v>360680170955</v>
      </c>
      <c r="DN2282" s="146">
        <v>347522155310</v>
      </c>
      <c r="DO2282" s="146">
        <v>333596360341</v>
      </c>
      <c r="DP2282" s="146">
        <v>324742854594</v>
      </c>
      <c r="DQ2282" s="146">
        <v>313683470856</v>
      </c>
      <c r="DR2282" s="146">
        <v>312559122383</v>
      </c>
      <c r="DS2282" s="146">
        <v>309710163203</v>
      </c>
      <c r="DT2282" s="146">
        <v>309025220922</v>
      </c>
      <c r="DU2282" s="146">
        <v>306719039554</v>
      </c>
      <c r="DV2282" s="146">
        <v>304997880843.99902</v>
      </c>
      <c r="DW2282" s="146">
        <v>305844389834</v>
      </c>
      <c r="DX2282" s="146">
        <v>305613936834</v>
      </c>
      <c r="DY2282" s="119"/>
    </row>
    <row r="2283" spans="1:129">
      <c r="A2283" s="176" t="s">
        <v>3544</v>
      </c>
      <c r="B2283" s="178" t="s">
        <v>3556</v>
      </c>
      <c r="C2283" t="s">
        <v>3533</v>
      </c>
      <c r="D2283" s="187" t="s">
        <v>3569</v>
      </c>
      <c r="E2283" s="118" t="s">
        <v>3005</v>
      </c>
      <c r="F2283" s="119"/>
      <c r="G2283" s="119"/>
      <c r="H2283" s="119"/>
      <c r="I2283" s="119"/>
      <c r="J2283" s="119"/>
      <c r="K2283" s="119"/>
      <c r="L2283" s="119"/>
      <c r="M2283" s="119"/>
      <c r="N2283" s="119"/>
      <c r="O2283" s="119"/>
      <c r="P2283" s="119"/>
      <c r="Q2283" s="119"/>
      <c r="R2283" s="119"/>
      <c r="S2283" s="119"/>
      <c r="T2283" s="119"/>
      <c r="U2283" s="119"/>
      <c r="V2283" s="119"/>
      <c r="W2283" s="119"/>
      <c r="X2283" s="119"/>
      <c r="Y2283" s="119"/>
      <c r="Z2283" s="119"/>
      <c r="AA2283" s="119"/>
      <c r="AB2283" s="119"/>
      <c r="AC2283" s="119"/>
      <c r="AD2283" s="119"/>
      <c r="AE2283" s="119"/>
      <c r="AF2283" s="119"/>
      <c r="AG2283" s="119"/>
      <c r="AH2283" s="119"/>
      <c r="AI2283" s="119"/>
      <c r="AJ2283" s="119"/>
      <c r="AK2283" s="119"/>
      <c r="AL2283" s="119"/>
      <c r="AM2283" s="119"/>
      <c r="AN2283" s="119"/>
      <c r="AO2283" s="119"/>
      <c r="AP2283" s="119"/>
      <c r="AQ2283" s="119"/>
      <c r="AR2283" s="119"/>
      <c r="AS2283" s="119"/>
      <c r="AT2283" s="119"/>
      <c r="AU2283" s="119"/>
      <c r="AV2283" s="119"/>
      <c r="AW2283" s="119"/>
      <c r="AX2283" s="119"/>
      <c r="AY2283" s="119"/>
      <c r="AZ2283" s="119"/>
      <c r="BA2283" s="119"/>
      <c r="BB2283" s="119"/>
      <c r="BC2283" s="119"/>
      <c r="BD2283" s="120"/>
      <c r="BE2283" s="119"/>
      <c r="BF2283" s="119"/>
      <c r="BG2283" s="119"/>
      <c r="BH2283" s="119"/>
      <c r="BI2283" s="120"/>
      <c r="BJ2283" s="119"/>
      <c r="BK2283" s="119"/>
      <c r="BL2283" s="119"/>
      <c r="BM2283" s="119"/>
      <c r="BN2283" s="119"/>
      <c r="BO2283" s="119"/>
      <c r="BP2283" s="119"/>
      <c r="BQ2283" s="119"/>
      <c r="BR2283" s="119"/>
      <c r="BS2283" s="119"/>
      <c r="BT2283" s="119"/>
      <c r="BU2283" s="119"/>
      <c r="BV2283" s="119"/>
      <c r="BW2283" s="119"/>
      <c r="BX2283" s="119"/>
      <c r="BY2283" s="119"/>
      <c r="BZ2283" s="119"/>
      <c r="CA2283" s="119"/>
      <c r="CB2283" s="119"/>
      <c r="CC2283" s="119"/>
      <c r="CD2283" s="119"/>
      <c r="CE2283" s="119"/>
      <c r="CF2283" s="119"/>
      <c r="CG2283" s="119"/>
      <c r="CH2283" s="119"/>
      <c r="CI2283" s="119"/>
      <c r="CJ2283" s="119"/>
      <c r="CK2283" s="119"/>
      <c r="CL2283" s="119"/>
      <c r="CM2283" s="119"/>
      <c r="CN2283" s="119"/>
      <c r="CO2283" s="119"/>
      <c r="CP2283" s="119"/>
      <c r="CQ2283" s="119"/>
      <c r="CR2283" s="119"/>
      <c r="CS2283" s="119"/>
      <c r="CT2283" s="119"/>
      <c r="CU2283" s="119"/>
      <c r="CV2283" s="119"/>
      <c r="CW2283" s="119"/>
      <c r="CX2283" s="119"/>
      <c r="CY2283" s="119"/>
      <c r="CZ2283" s="119"/>
      <c r="DA2283" s="119"/>
      <c r="DB2283" s="146">
        <f>SUM(DB2278:DB2282)</f>
        <v>743806107183.99988</v>
      </c>
      <c r="DC2283" s="146">
        <f t="shared" ref="DC2283:DX2283" si="358">SUM(DC2278:DC2282)</f>
        <v>756314912538.99988</v>
      </c>
      <c r="DD2283" s="146">
        <f t="shared" si="358"/>
        <v>764953271991.99988</v>
      </c>
      <c r="DE2283" s="146">
        <f t="shared" si="358"/>
        <v>771843613771.9989</v>
      </c>
      <c r="DF2283" s="146">
        <f t="shared" si="358"/>
        <v>779099277691.99902</v>
      </c>
      <c r="DG2283" s="146">
        <f t="shared" si="358"/>
        <v>784982953760.99902</v>
      </c>
      <c r="DH2283" s="146">
        <f t="shared" si="358"/>
        <v>775597018847</v>
      </c>
      <c r="DI2283" s="146">
        <f t="shared" si="358"/>
        <v>765974105517</v>
      </c>
      <c r="DJ2283" s="146">
        <f t="shared" si="358"/>
        <v>751130925541</v>
      </c>
      <c r="DK2283" s="146">
        <f t="shared" si="358"/>
        <v>733879694971.99902</v>
      </c>
      <c r="DL2283" s="146">
        <f t="shared" si="358"/>
        <v>725346561334.99902</v>
      </c>
      <c r="DM2283" s="146">
        <f t="shared" si="358"/>
        <v>713277883012.99988</v>
      </c>
      <c r="DN2283" s="146">
        <f t="shared" si="358"/>
        <v>697990917365</v>
      </c>
      <c r="DO2283" s="146">
        <f t="shared" si="358"/>
        <v>679341899364</v>
      </c>
      <c r="DP2283" s="146">
        <f t="shared" si="358"/>
        <v>662023362433.9989</v>
      </c>
      <c r="DQ2283" s="146">
        <f t="shared" si="358"/>
        <v>639832091878</v>
      </c>
      <c r="DR2283" s="146">
        <f t="shared" si="358"/>
        <v>637692474327</v>
      </c>
      <c r="DS2283" s="146">
        <f t="shared" si="358"/>
        <v>642464199741.99902</v>
      </c>
      <c r="DT2283" s="146">
        <f t="shared" si="358"/>
        <v>639724299302</v>
      </c>
      <c r="DU2283" s="146">
        <f t="shared" si="358"/>
        <v>625266373442</v>
      </c>
      <c r="DV2283" s="146">
        <f t="shared" si="358"/>
        <v>604758398093.99902</v>
      </c>
      <c r="DW2283" s="146">
        <f t="shared" si="358"/>
        <v>607931578573</v>
      </c>
      <c r="DX2283" s="146">
        <f t="shared" si="358"/>
        <v>608171900191.99902</v>
      </c>
      <c r="DY2283" s="119"/>
    </row>
    <row r="2284" spans="1:129">
      <c r="A2284" s="176" t="s">
        <v>3544</v>
      </c>
      <c r="B2284" s="178" t="s">
        <v>3556</v>
      </c>
      <c r="C2284" t="s">
        <v>3533</v>
      </c>
      <c r="D2284" s="187" t="s">
        <v>3569</v>
      </c>
      <c r="E2284" s="118" t="s">
        <v>3006</v>
      </c>
      <c r="F2284" s="119"/>
      <c r="G2284" s="119"/>
      <c r="H2284" s="119"/>
      <c r="I2284" s="119"/>
      <c r="J2284" s="119"/>
      <c r="K2284" s="119"/>
      <c r="L2284" s="119"/>
      <c r="M2284" s="119"/>
      <c r="N2284" s="119"/>
      <c r="O2284" s="119"/>
      <c r="P2284" s="119"/>
      <c r="Q2284" s="119"/>
      <c r="R2284" s="119"/>
      <c r="S2284" s="119"/>
      <c r="T2284" s="119"/>
      <c r="U2284" s="119"/>
      <c r="V2284" s="119"/>
      <c r="W2284" s="119"/>
      <c r="X2284" s="119"/>
      <c r="Y2284" s="119"/>
      <c r="Z2284" s="119"/>
      <c r="AA2284" s="119"/>
      <c r="AB2284" s="119"/>
      <c r="AC2284" s="119"/>
      <c r="AD2284" s="119"/>
      <c r="AE2284" s="119"/>
      <c r="AF2284" s="119"/>
      <c r="AG2284" s="119"/>
      <c r="AH2284" s="119"/>
      <c r="AI2284" s="119"/>
      <c r="AJ2284" s="119"/>
      <c r="AK2284" s="119"/>
      <c r="AL2284" s="119"/>
      <c r="AM2284" s="119"/>
      <c r="AN2284" s="119"/>
      <c r="AO2284" s="119"/>
      <c r="AP2284" s="119"/>
      <c r="AQ2284" s="119"/>
      <c r="AR2284" s="119"/>
      <c r="AS2284" s="119"/>
      <c r="AT2284" s="119"/>
      <c r="AU2284" s="119"/>
      <c r="AV2284" s="119"/>
      <c r="AW2284" s="119"/>
      <c r="AX2284" s="119"/>
      <c r="AY2284" s="119"/>
      <c r="AZ2284" s="119"/>
      <c r="BA2284" s="119"/>
      <c r="BB2284" s="119"/>
      <c r="BC2284" s="119"/>
      <c r="BD2284" s="120"/>
      <c r="BE2284" s="119"/>
      <c r="BF2284" s="119"/>
      <c r="BG2284" s="119"/>
      <c r="BH2284" s="119"/>
      <c r="BI2284" s="120"/>
      <c r="BJ2284" s="119"/>
      <c r="BK2284" s="119"/>
      <c r="BL2284" s="119"/>
      <c r="BM2284" s="119"/>
      <c r="BN2284" s="119"/>
      <c r="BO2284" s="119"/>
      <c r="BP2284" s="119"/>
      <c r="BQ2284" s="119"/>
      <c r="BR2284" s="119"/>
      <c r="BS2284" s="119"/>
      <c r="BT2284" s="119"/>
      <c r="BU2284" s="119"/>
      <c r="BV2284" s="119"/>
      <c r="BW2284" s="119"/>
      <c r="BX2284" s="119"/>
      <c r="BY2284" s="119"/>
      <c r="BZ2284" s="119"/>
      <c r="CA2284" s="119"/>
      <c r="CB2284" s="119"/>
      <c r="CC2284" s="119"/>
      <c r="CD2284" s="119"/>
      <c r="CE2284" s="119"/>
      <c r="CF2284" s="119"/>
      <c r="CG2284" s="119"/>
      <c r="CH2284" s="119"/>
      <c r="CI2284" s="119"/>
      <c r="CJ2284" s="119"/>
      <c r="CK2284" s="119"/>
      <c r="CL2284" s="119"/>
      <c r="CM2284" s="119"/>
      <c r="CN2284" s="119"/>
      <c r="CO2284" s="119"/>
      <c r="CP2284" s="119"/>
      <c r="CQ2284" s="119"/>
      <c r="CR2284" s="119"/>
      <c r="CS2284" s="119"/>
      <c r="CT2284" s="119"/>
      <c r="CU2284" s="119"/>
      <c r="CV2284" s="119"/>
      <c r="CW2284" s="119"/>
      <c r="CX2284" s="119"/>
      <c r="CY2284" s="119"/>
      <c r="CZ2284" s="119"/>
      <c r="DA2284" s="119"/>
      <c r="DB2284" s="146">
        <v>134311634072</v>
      </c>
      <c r="DC2284" s="146">
        <v>137128474982</v>
      </c>
      <c r="DD2284" s="146">
        <v>144883571165</v>
      </c>
      <c r="DE2284" s="146">
        <v>146757140048</v>
      </c>
      <c r="DF2284" s="146">
        <v>148382057555</v>
      </c>
      <c r="DG2284" s="146">
        <v>150014276664</v>
      </c>
      <c r="DH2284" s="146">
        <v>151391486526.99899</v>
      </c>
      <c r="DI2284" s="146">
        <v>152734696389.99899</v>
      </c>
      <c r="DJ2284" s="146">
        <v>154245631256</v>
      </c>
      <c r="DK2284" s="146">
        <v>155528182787</v>
      </c>
      <c r="DL2284" s="146">
        <v>156930734316.99899</v>
      </c>
      <c r="DM2284" s="146">
        <v>151594844321</v>
      </c>
      <c r="DN2284" s="146">
        <v>179202774091.99899</v>
      </c>
      <c r="DO2284" s="146">
        <v>180813023626.99899</v>
      </c>
      <c r="DP2284" s="146">
        <v>182743657776.99899</v>
      </c>
      <c r="DQ2284" s="146">
        <v>184527691924.99899</v>
      </c>
      <c r="DR2284" s="146">
        <v>186316474063</v>
      </c>
      <c r="DS2284" s="146">
        <v>185459170681.99899</v>
      </c>
      <c r="DT2284" s="146">
        <v>187706735617.99899</v>
      </c>
      <c r="DU2284" s="146">
        <v>188671750219.99899</v>
      </c>
      <c r="DV2284" s="146">
        <v>189900908944.99899</v>
      </c>
      <c r="DW2284" s="146">
        <v>189663007643</v>
      </c>
      <c r="DX2284" s="146">
        <v>189716616811.99899</v>
      </c>
      <c r="DY2284" s="119"/>
    </row>
    <row r="2285" spans="1:129">
      <c r="A2285" s="176" t="s">
        <v>3544</v>
      </c>
      <c r="B2285" s="178" t="s">
        <v>3556</v>
      </c>
      <c r="C2285" t="s">
        <v>3533</v>
      </c>
      <c r="D2285" s="187" t="s">
        <v>3569</v>
      </c>
      <c r="E2285" s="118" t="s">
        <v>3007</v>
      </c>
      <c r="F2285" s="119"/>
      <c r="G2285" s="119"/>
      <c r="H2285" s="119"/>
      <c r="I2285" s="119"/>
      <c r="J2285" s="119"/>
      <c r="K2285" s="119"/>
      <c r="L2285" s="119"/>
      <c r="M2285" s="119"/>
      <c r="N2285" s="119"/>
      <c r="O2285" s="119"/>
      <c r="P2285" s="119"/>
      <c r="Q2285" s="119"/>
      <c r="R2285" s="119"/>
      <c r="S2285" s="119"/>
      <c r="T2285" s="119"/>
      <c r="U2285" s="119"/>
      <c r="V2285" s="119"/>
      <c r="W2285" s="119"/>
      <c r="X2285" s="119"/>
      <c r="Y2285" s="119"/>
      <c r="Z2285" s="119"/>
      <c r="AA2285" s="119"/>
      <c r="AB2285" s="119"/>
      <c r="AC2285" s="119"/>
      <c r="AD2285" s="119"/>
      <c r="AE2285" s="119"/>
      <c r="AF2285" s="119"/>
      <c r="AG2285" s="119"/>
      <c r="AH2285" s="119"/>
      <c r="AI2285" s="119"/>
      <c r="AJ2285" s="119"/>
      <c r="AK2285" s="119"/>
      <c r="AL2285" s="119"/>
      <c r="AM2285" s="119"/>
      <c r="AN2285" s="119"/>
      <c r="AO2285" s="119"/>
      <c r="AP2285" s="119"/>
      <c r="AQ2285" s="119"/>
      <c r="AR2285" s="119"/>
      <c r="AS2285" s="119"/>
      <c r="AT2285" s="119"/>
      <c r="AU2285" s="119"/>
      <c r="AV2285" s="119"/>
      <c r="AW2285" s="119"/>
      <c r="AX2285" s="119"/>
      <c r="AY2285" s="119"/>
      <c r="AZ2285" s="119"/>
      <c r="BA2285" s="119"/>
      <c r="BB2285" s="119"/>
      <c r="BC2285" s="119"/>
      <c r="BD2285" s="120"/>
      <c r="BE2285" s="119"/>
      <c r="BF2285" s="119"/>
      <c r="BG2285" s="119"/>
      <c r="BH2285" s="119"/>
      <c r="BI2285" s="120"/>
      <c r="BJ2285" s="119"/>
      <c r="BK2285" s="119"/>
      <c r="BL2285" s="119"/>
      <c r="BM2285" s="119"/>
      <c r="BN2285" s="119"/>
      <c r="BO2285" s="119"/>
      <c r="BP2285" s="119"/>
      <c r="BQ2285" s="119"/>
      <c r="BR2285" s="119"/>
      <c r="BS2285" s="119"/>
      <c r="BT2285" s="119"/>
      <c r="BU2285" s="119"/>
      <c r="BV2285" s="119"/>
      <c r="BW2285" s="119"/>
      <c r="BX2285" s="119"/>
      <c r="BY2285" s="119"/>
      <c r="BZ2285" s="119"/>
      <c r="CA2285" s="119"/>
      <c r="CB2285" s="119"/>
      <c r="CC2285" s="119"/>
      <c r="CD2285" s="119"/>
      <c r="CE2285" s="119"/>
      <c r="CF2285" s="119"/>
      <c r="CG2285" s="119"/>
      <c r="CH2285" s="119"/>
      <c r="CI2285" s="119"/>
      <c r="CJ2285" s="119"/>
      <c r="CK2285" s="119"/>
      <c r="CL2285" s="119"/>
      <c r="CM2285" s="119"/>
      <c r="CN2285" s="119"/>
      <c r="CO2285" s="119"/>
      <c r="CP2285" s="119"/>
      <c r="CQ2285" s="119"/>
      <c r="CR2285" s="119"/>
      <c r="CS2285" s="119"/>
      <c r="CT2285" s="119"/>
      <c r="CU2285" s="119"/>
      <c r="CV2285" s="119"/>
      <c r="CW2285" s="119"/>
      <c r="CX2285" s="119"/>
      <c r="CY2285" s="119"/>
      <c r="CZ2285" s="119"/>
      <c r="DA2285" s="119"/>
      <c r="DB2285" s="146">
        <v>1699750200684.99</v>
      </c>
      <c r="DC2285" s="146">
        <v>1719042236326</v>
      </c>
      <c r="DD2285" s="146">
        <v>1738692300556.99</v>
      </c>
      <c r="DE2285" s="146">
        <v>1757236631073.99</v>
      </c>
      <c r="DF2285" s="146">
        <v>1777063697725</v>
      </c>
      <c r="DG2285" s="146">
        <v>1798510755585</v>
      </c>
      <c r="DH2285" s="146">
        <v>1890063026189.99</v>
      </c>
      <c r="DI2285" s="146">
        <v>1956714038566</v>
      </c>
      <c r="DJ2285" s="146">
        <v>2011278150944</v>
      </c>
      <c r="DK2285" s="146">
        <v>2035561271486.99</v>
      </c>
      <c r="DL2285" s="146">
        <v>2051522175251</v>
      </c>
      <c r="DM2285" s="146">
        <v>2060652382033.99</v>
      </c>
      <c r="DN2285" s="146">
        <v>2078264083703</v>
      </c>
      <c r="DO2285" s="146">
        <v>2090003339845.99</v>
      </c>
      <c r="DP2285" s="146">
        <v>2090362535851</v>
      </c>
      <c r="DQ2285" s="146">
        <v>2090979831319</v>
      </c>
      <c r="DR2285" s="146">
        <v>2087209120677</v>
      </c>
      <c r="DS2285" s="146">
        <v>2092084147875.99</v>
      </c>
      <c r="DT2285" s="146">
        <v>2077499503959</v>
      </c>
      <c r="DU2285" s="146">
        <v>2079127803022</v>
      </c>
      <c r="DV2285" s="146">
        <v>2057282331125</v>
      </c>
      <c r="DW2285" s="146">
        <v>2047226280594</v>
      </c>
      <c r="DX2285" s="146">
        <v>2048379825988</v>
      </c>
      <c r="DY2285" s="119"/>
    </row>
    <row r="2286" spans="1:129">
      <c r="A2286" s="176" t="s">
        <v>3544</v>
      </c>
      <c r="B2286" s="178" t="s">
        <v>3556</v>
      </c>
      <c r="C2286" t="s">
        <v>3533</v>
      </c>
      <c r="D2286" s="187" t="s">
        <v>3569</v>
      </c>
      <c r="E2286" s="118" t="s">
        <v>3008</v>
      </c>
      <c r="F2286" s="119"/>
      <c r="G2286" s="119"/>
      <c r="H2286" s="119"/>
      <c r="I2286" s="119"/>
      <c r="J2286" s="119"/>
      <c r="K2286" s="119"/>
      <c r="L2286" s="119"/>
      <c r="M2286" s="119"/>
      <c r="N2286" s="119"/>
      <c r="O2286" s="119"/>
      <c r="P2286" s="119"/>
      <c r="Q2286" s="119"/>
      <c r="R2286" s="119"/>
      <c r="S2286" s="119"/>
      <c r="T2286" s="119"/>
      <c r="U2286" s="119"/>
      <c r="V2286" s="119"/>
      <c r="W2286" s="119"/>
      <c r="X2286" s="119"/>
      <c r="Y2286" s="119"/>
      <c r="Z2286" s="119"/>
      <c r="AA2286" s="119"/>
      <c r="AB2286" s="119"/>
      <c r="AC2286" s="119"/>
      <c r="AD2286" s="119"/>
      <c r="AE2286" s="119"/>
      <c r="AF2286" s="119"/>
      <c r="AG2286" s="119"/>
      <c r="AH2286" s="119"/>
      <c r="AI2286" s="119"/>
      <c r="AJ2286" s="119"/>
      <c r="AK2286" s="119"/>
      <c r="AL2286" s="119"/>
      <c r="AM2286" s="119"/>
      <c r="AN2286" s="119"/>
      <c r="AO2286" s="119"/>
      <c r="AP2286" s="119"/>
      <c r="AQ2286" s="119"/>
      <c r="AR2286" s="119"/>
      <c r="AS2286" s="119"/>
      <c r="AT2286" s="119"/>
      <c r="AU2286" s="119"/>
      <c r="AV2286" s="119"/>
      <c r="AW2286" s="119"/>
      <c r="AX2286" s="119"/>
      <c r="AY2286" s="119"/>
      <c r="AZ2286" s="119"/>
      <c r="BA2286" s="119"/>
      <c r="BB2286" s="119"/>
      <c r="BC2286" s="119"/>
      <c r="BD2286" s="120"/>
      <c r="BE2286" s="119"/>
      <c r="BF2286" s="119"/>
      <c r="BG2286" s="119"/>
      <c r="BH2286" s="119"/>
      <c r="BI2286" s="120"/>
      <c r="BJ2286" s="119"/>
      <c r="BK2286" s="119"/>
      <c r="BL2286" s="119"/>
      <c r="BM2286" s="119"/>
      <c r="BN2286" s="119"/>
      <c r="BO2286" s="119"/>
      <c r="BP2286" s="119"/>
      <c r="BQ2286" s="119"/>
      <c r="BR2286" s="119"/>
      <c r="BS2286" s="119"/>
      <c r="BT2286" s="119"/>
      <c r="BU2286" s="119"/>
      <c r="BV2286" s="119"/>
      <c r="BW2286" s="119"/>
      <c r="BX2286" s="119"/>
      <c r="BY2286" s="119"/>
      <c r="BZ2286" s="119"/>
      <c r="CA2286" s="119"/>
      <c r="CB2286" s="119"/>
      <c r="CC2286" s="119"/>
      <c r="CD2286" s="119"/>
      <c r="CE2286" s="119"/>
      <c r="CF2286" s="119"/>
      <c r="CG2286" s="119"/>
      <c r="CH2286" s="119"/>
      <c r="CI2286" s="119"/>
      <c r="CJ2286" s="119"/>
      <c r="CK2286" s="119"/>
      <c r="CL2286" s="119"/>
      <c r="CM2286" s="119"/>
      <c r="CN2286" s="119"/>
      <c r="CO2286" s="119"/>
      <c r="CP2286" s="119"/>
      <c r="CQ2286" s="119"/>
      <c r="CR2286" s="119"/>
      <c r="CS2286" s="119"/>
      <c r="CT2286" s="119"/>
      <c r="CU2286" s="119"/>
      <c r="CV2286" s="119"/>
      <c r="CW2286" s="119"/>
      <c r="CX2286" s="119"/>
      <c r="CY2286" s="119"/>
      <c r="CZ2286" s="119"/>
      <c r="DA2286" s="119"/>
      <c r="DB2286" s="146">
        <v>38013537228.999901</v>
      </c>
      <c r="DC2286" s="146">
        <v>35801982251</v>
      </c>
      <c r="DD2286" s="146">
        <v>35081922443</v>
      </c>
      <c r="DE2286" s="146">
        <v>35680225481</v>
      </c>
      <c r="DF2286" s="146">
        <v>35388328531</v>
      </c>
      <c r="DG2286" s="146">
        <v>34782831579</v>
      </c>
      <c r="DH2286" s="146">
        <v>35277840979.999901</v>
      </c>
      <c r="DI2286" s="146">
        <v>35682977506</v>
      </c>
      <c r="DJ2286" s="146">
        <v>36037153570</v>
      </c>
      <c r="DK2286" s="146">
        <v>35478963356</v>
      </c>
      <c r="DL2286" s="146">
        <v>34477505599.999901</v>
      </c>
      <c r="DM2286" s="146">
        <v>35081193230.999901</v>
      </c>
      <c r="DN2286" s="146">
        <v>36982847332</v>
      </c>
      <c r="DO2286" s="146">
        <v>35668946127</v>
      </c>
      <c r="DP2286" s="146">
        <v>41402414191</v>
      </c>
      <c r="DQ2286" s="146">
        <v>40271292796</v>
      </c>
      <c r="DR2286" s="146">
        <v>40962612670</v>
      </c>
      <c r="DS2286" s="146">
        <v>43155373474</v>
      </c>
      <c r="DT2286" s="146">
        <v>43157652355</v>
      </c>
      <c r="DU2286" s="146">
        <v>43669430693</v>
      </c>
      <c r="DV2286" s="146">
        <v>42083276659</v>
      </c>
      <c r="DW2286" s="146">
        <v>42970516468.999901</v>
      </c>
      <c r="DX2286" s="146">
        <v>41800076029.999901</v>
      </c>
      <c r="DY2286" s="119"/>
    </row>
    <row r="2287" spans="1:129">
      <c r="A2287" s="176" t="s">
        <v>3544</v>
      </c>
      <c r="B2287" s="178" t="s">
        <v>3556</v>
      </c>
      <c r="C2287" t="s">
        <v>3533</v>
      </c>
      <c r="D2287" s="187" t="s">
        <v>3569</v>
      </c>
      <c r="E2287" s="118" t="s">
        <v>3009</v>
      </c>
      <c r="F2287" s="119"/>
      <c r="G2287" s="119"/>
      <c r="H2287" s="119"/>
      <c r="I2287" s="119"/>
      <c r="J2287" s="119"/>
      <c r="K2287" s="119"/>
      <c r="L2287" s="119"/>
      <c r="M2287" s="119"/>
      <c r="N2287" s="119"/>
      <c r="O2287" s="119"/>
      <c r="P2287" s="119"/>
      <c r="Q2287" s="119"/>
      <c r="R2287" s="119"/>
      <c r="S2287" s="119"/>
      <c r="T2287" s="119"/>
      <c r="U2287" s="119"/>
      <c r="V2287" s="119"/>
      <c r="W2287" s="119"/>
      <c r="X2287" s="119"/>
      <c r="Y2287" s="119"/>
      <c r="Z2287" s="119"/>
      <c r="AA2287" s="119"/>
      <c r="AB2287" s="119"/>
      <c r="AC2287" s="119"/>
      <c r="AD2287" s="119"/>
      <c r="AE2287" s="119"/>
      <c r="AF2287" s="119"/>
      <c r="AG2287" s="119"/>
      <c r="AH2287" s="119"/>
      <c r="AI2287" s="119"/>
      <c r="AJ2287" s="119"/>
      <c r="AK2287" s="119"/>
      <c r="AL2287" s="119"/>
      <c r="AM2287" s="119"/>
      <c r="AN2287" s="119"/>
      <c r="AO2287" s="119"/>
      <c r="AP2287" s="119"/>
      <c r="AQ2287" s="119"/>
      <c r="AR2287" s="119"/>
      <c r="AS2287" s="119"/>
      <c r="AT2287" s="119"/>
      <c r="AU2287" s="119"/>
      <c r="AV2287" s="119"/>
      <c r="AW2287" s="119"/>
      <c r="AX2287" s="119"/>
      <c r="AY2287" s="119"/>
      <c r="AZ2287" s="119"/>
      <c r="BA2287" s="119"/>
      <c r="BB2287" s="119"/>
      <c r="BC2287" s="119"/>
      <c r="BD2287" s="120"/>
      <c r="BE2287" s="119"/>
      <c r="BF2287" s="119"/>
      <c r="BG2287" s="119"/>
      <c r="BH2287" s="119"/>
      <c r="BI2287" s="120"/>
      <c r="BJ2287" s="119"/>
      <c r="BK2287" s="119"/>
      <c r="BL2287" s="119"/>
      <c r="BM2287" s="119"/>
      <c r="BN2287" s="119"/>
      <c r="BO2287" s="119"/>
      <c r="BP2287" s="119"/>
      <c r="BQ2287" s="119"/>
      <c r="BR2287" s="119"/>
      <c r="BS2287" s="119"/>
      <c r="BT2287" s="119"/>
      <c r="BU2287" s="119"/>
      <c r="BV2287" s="119"/>
      <c r="BW2287" s="119"/>
      <c r="BX2287" s="119"/>
      <c r="BY2287" s="119"/>
      <c r="BZ2287" s="119"/>
      <c r="CA2287" s="119"/>
      <c r="CB2287" s="119"/>
      <c r="CC2287" s="119"/>
      <c r="CD2287" s="119"/>
      <c r="CE2287" s="119"/>
      <c r="CF2287" s="119"/>
      <c r="CG2287" s="119"/>
      <c r="CH2287" s="119"/>
      <c r="CI2287" s="119"/>
      <c r="CJ2287" s="119"/>
      <c r="CK2287" s="119"/>
      <c r="CL2287" s="119"/>
      <c r="CM2287" s="119"/>
      <c r="CN2287" s="119"/>
      <c r="CO2287" s="119"/>
      <c r="CP2287" s="119"/>
      <c r="CQ2287" s="119"/>
      <c r="CR2287" s="119"/>
      <c r="CS2287" s="119"/>
      <c r="CT2287" s="119"/>
      <c r="CU2287" s="119"/>
      <c r="CV2287" s="119"/>
      <c r="CW2287" s="119"/>
      <c r="CX2287" s="119"/>
      <c r="CY2287" s="119"/>
      <c r="CZ2287" s="119"/>
      <c r="DA2287" s="119"/>
      <c r="DB2287" s="146">
        <v>147384486865</v>
      </c>
      <c r="DC2287" s="146">
        <v>146421083601</v>
      </c>
      <c r="DD2287" s="146">
        <v>152694647012</v>
      </c>
      <c r="DE2287" s="146">
        <v>157446210415</v>
      </c>
      <c r="DF2287" s="146">
        <v>160819773816</v>
      </c>
      <c r="DG2287" s="146">
        <v>164793337216.99899</v>
      </c>
      <c r="DH2287" s="146">
        <v>197679621401</v>
      </c>
      <c r="DI2287" s="146">
        <v>204732897999</v>
      </c>
      <c r="DJ2287" s="146">
        <v>222639203166</v>
      </c>
      <c r="DK2287" s="146">
        <v>232992709445</v>
      </c>
      <c r="DL2287" s="146">
        <v>242724358593</v>
      </c>
      <c r="DM2287" s="146">
        <v>243974469396</v>
      </c>
      <c r="DN2287" s="146">
        <v>248163234597</v>
      </c>
      <c r="DO2287" s="146">
        <v>247806111701</v>
      </c>
      <c r="DP2287" s="146">
        <v>251658021269.99899</v>
      </c>
      <c r="DQ2287" s="146">
        <v>254269082436</v>
      </c>
      <c r="DR2287" s="146">
        <v>262969893600.99899</v>
      </c>
      <c r="DS2287" s="146">
        <v>265602597878.99899</v>
      </c>
      <c r="DT2287" s="146">
        <v>267846928586.99899</v>
      </c>
      <c r="DU2287" s="146">
        <v>272920494272.99899</v>
      </c>
      <c r="DV2287" s="146">
        <v>272838484733.99899</v>
      </c>
      <c r="DW2287" s="146">
        <v>261182506429</v>
      </c>
      <c r="DX2287" s="146">
        <v>264413771474</v>
      </c>
    </row>
    <row r="2288" spans="1:129">
      <c r="A2288" s="176" t="s">
        <v>3544</v>
      </c>
      <c r="B2288" s="178" t="s">
        <v>3556</v>
      </c>
      <c r="C2288" t="s">
        <v>3533</v>
      </c>
      <c r="D2288" s="187" t="s">
        <v>3569</v>
      </c>
      <c r="E2288" s="118" t="s">
        <v>3010</v>
      </c>
      <c r="F2288" s="119"/>
      <c r="G2288" s="119"/>
      <c r="H2288" s="119"/>
      <c r="I2288" s="119"/>
      <c r="J2288" s="119"/>
      <c r="K2288" s="119"/>
      <c r="L2288" s="119"/>
      <c r="M2288" s="119"/>
      <c r="N2288" s="119"/>
      <c r="O2288" s="119"/>
      <c r="P2288" s="119"/>
      <c r="Q2288" s="119"/>
      <c r="R2288" s="119"/>
      <c r="S2288" s="119"/>
      <c r="T2288" s="119"/>
      <c r="U2288" s="119"/>
      <c r="V2288" s="119"/>
      <c r="W2288" s="119"/>
      <c r="X2288" s="119"/>
      <c r="Y2288" s="119"/>
      <c r="Z2288" s="119"/>
      <c r="AA2288" s="119"/>
      <c r="AB2288" s="119"/>
      <c r="AC2288" s="119"/>
      <c r="AD2288" s="119"/>
      <c r="AE2288" s="119"/>
      <c r="AF2288" s="119"/>
      <c r="AG2288" s="119"/>
      <c r="AH2288" s="119"/>
      <c r="AI2288" s="119"/>
      <c r="AJ2288" s="119"/>
      <c r="AK2288" s="119"/>
      <c r="AL2288" s="119"/>
      <c r="AM2288" s="119"/>
      <c r="AN2288" s="119"/>
      <c r="AO2288" s="119"/>
      <c r="AP2288" s="119"/>
      <c r="AQ2288" s="119"/>
      <c r="AR2288" s="119"/>
      <c r="AS2288" s="119"/>
      <c r="AT2288" s="119"/>
      <c r="AU2288" s="119"/>
      <c r="AV2288" s="119"/>
      <c r="AW2288" s="119"/>
      <c r="AX2288" s="119"/>
      <c r="AY2288" s="119"/>
      <c r="AZ2288" s="119"/>
      <c r="BA2288" s="119"/>
      <c r="BB2288" s="119"/>
      <c r="BC2288" s="119"/>
      <c r="BD2288" s="120"/>
      <c r="BE2288" s="119"/>
      <c r="BF2288" s="119"/>
      <c r="BG2288" s="119"/>
      <c r="BH2288" s="119"/>
      <c r="BI2288" s="120"/>
      <c r="BJ2288" s="119"/>
      <c r="BK2288" s="119"/>
      <c r="BL2288" s="119"/>
      <c r="BM2288" s="119"/>
      <c r="BN2288" s="119"/>
      <c r="BO2288" s="119"/>
      <c r="BP2288" s="119"/>
      <c r="BQ2288" s="119"/>
      <c r="BR2288" s="119"/>
      <c r="BS2288" s="119"/>
      <c r="BT2288" s="119"/>
      <c r="BU2288" s="119"/>
      <c r="BV2288" s="119"/>
      <c r="BW2288" s="119"/>
      <c r="BX2288" s="119"/>
      <c r="BY2288" s="119"/>
      <c r="BZ2288" s="119"/>
      <c r="CA2288" s="119"/>
      <c r="CB2288" s="119"/>
      <c r="CC2288" s="119"/>
      <c r="CD2288" s="119"/>
      <c r="CE2288" s="119"/>
      <c r="CF2288" s="119"/>
      <c r="CG2288" s="119"/>
      <c r="CH2288" s="119"/>
      <c r="CI2288" s="119"/>
      <c r="CJ2288" s="119"/>
      <c r="CK2288" s="119"/>
      <c r="CL2288" s="119"/>
      <c r="CM2288" s="119"/>
      <c r="CN2288" s="119"/>
      <c r="CO2288" s="119"/>
      <c r="CP2288" s="119"/>
      <c r="CQ2288" s="119"/>
      <c r="CR2288" s="119"/>
      <c r="CS2288" s="119"/>
      <c r="CT2288" s="119"/>
      <c r="CU2288" s="119"/>
      <c r="CV2288" s="119"/>
      <c r="CW2288" s="119"/>
      <c r="CX2288" s="119"/>
      <c r="CY2288" s="119"/>
      <c r="CZ2288" s="119"/>
      <c r="DA2288" s="119"/>
      <c r="DB2288" s="146">
        <v>287577166448</v>
      </c>
      <c r="DC2288" s="146">
        <v>285144133124</v>
      </c>
      <c r="DD2288" s="146">
        <v>280181283476</v>
      </c>
      <c r="DE2288" s="146">
        <v>279138304318</v>
      </c>
      <c r="DF2288" s="146">
        <v>275844226160</v>
      </c>
      <c r="DG2288" s="146">
        <v>273856932337</v>
      </c>
      <c r="DH2288" s="146">
        <v>266711696705</v>
      </c>
      <c r="DI2288" s="146">
        <v>259624127347</v>
      </c>
      <c r="DJ2288" s="146">
        <v>253666173461</v>
      </c>
      <c r="DK2288" s="146">
        <v>251187576575</v>
      </c>
      <c r="DL2288" s="146">
        <v>250321650856</v>
      </c>
      <c r="DM2288" s="146">
        <v>250763818728</v>
      </c>
      <c r="DN2288" s="146">
        <v>254885689599.99899</v>
      </c>
      <c r="DO2288" s="146">
        <v>254295285471</v>
      </c>
      <c r="DP2288" s="146">
        <v>252775094342.99899</v>
      </c>
      <c r="DQ2288" s="146">
        <v>250148427216</v>
      </c>
      <c r="DR2288" s="146">
        <v>251682551750.99899</v>
      </c>
      <c r="DS2288" s="146">
        <v>252056510103.99899</v>
      </c>
      <c r="DT2288" s="146">
        <v>252806382536</v>
      </c>
      <c r="DU2288" s="146">
        <v>251050713915</v>
      </c>
      <c r="DV2288" s="146">
        <v>249206025225</v>
      </c>
      <c r="DW2288" s="146">
        <v>250590679562</v>
      </c>
      <c r="DX2288" s="146">
        <v>251036235772</v>
      </c>
    </row>
    <row r="2289" spans="1:130">
      <c r="A2289" s="176" t="s">
        <v>3544</v>
      </c>
      <c r="B2289" s="178" t="s">
        <v>3556</v>
      </c>
      <c r="C2289" t="s">
        <v>3533</v>
      </c>
      <c r="D2289" s="187" t="s">
        <v>3569</v>
      </c>
      <c r="E2289" s="118" t="s">
        <v>3011</v>
      </c>
      <c r="F2289" s="119"/>
      <c r="G2289" s="119"/>
      <c r="H2289" s="119"/>
      <c r="I2289" s="119"/>
      <c r="J2289" s="119"/>
      <c r="K2289" s="119"/>
      <c r="L2289" s="119"/>
      <c r="M2289" s="119"/>
      <c r="N2289" s="119"/>
      <c r="O2289" s="119"/>
      <c r="P2289" s="119"/>
      <c r="Q2289" s="119"/>
      <c r="R2289" s="119"/>
      <c r="S2289" s="119"/>
      <c r="T2289" s="119"/>
      <c r="U2289" s="119"/>
      <c r="V2289" s="119"/>
      <c r="W2289" s="119"/>
      <c r="X2289" s="119"/>
      <c r="Y2289" s="119"/>
      <c r="Z2289" s="119"/>
      <c r="AA2289" s="119"/>
      <c r="AB2289" s="119"/>
      <c r="AC2289" s="119"/>
      <c r="AD2289" s="119"/>
      <c r="AE2289" s="119"/>
      <c r="AF2289" s="119"/>
      <c r="AG2289" s="119"/>
      <c r="AH2289" s="119"/>
      <c r="AI2289" s="119"/>
      <c r="AJ2289" s="119"/>
      <c r="AK2289" s="119"/>
      <c r="AL2289" s="119"/>
      <c r="AM2289" s="119"/>
      <c r="AN2289" s="119"/>
      <c r="AO2289" s="119"/>
      <c r="AP2289" s="119"/>
      <c r="AQ2289" s="119"/>
      <c r="AR2289" s="119"/>
      <c r="AS2289" s="119"/>
      <c r="AT2289" s="119"/>
      <c r="AU2289" s="119"/>
      <c r="AV2289" s="119"/>
      <c r="AW2289" s="119"/>
      <c r="AX2289" s="119"/>
      <c r="AY2289" s="119"/>
      <c r="AZ2289" s="119"/>
      <c r="BA2289" s="119"/>
      <c r="BB2289" s="119"/>
      <c r="BC2289" s="119"/>
      <c r="BD2289" s="120"/>
      <c r="BE2289" s="119"/>
      <c r="BF2289" s="119"/>
      <c r="BG2289" s="119"/>
      <c r="BH2289" s="119"/>
      <c r="BI2289" s="120"/>
      <c r="BJ2289" s="119"/>
      <c r="BK2289" s="119"/>
      <c r="BL2289" s="119"/>
      <c r="BM2289" s="119"/>
      <c r="BN2289" s="119"/>
      <c r="BO2289" s="119"/>
      <c r="BP2289" s="119"/>
      <c r="BQ2289" s="119"/>
      <c r="BR2289" s="119"/>
      <c r="BS2289" s="119"/>
      <c r="BT2289" s="119"/>
      <c r="BU2289" s="119"/>
      <c r="BV2289" s="119"/>
      <c r="BW2289" s="119"/>
      <c r="BX2289" s="119"/>
      <c r="BY2289" s="119"/>
      <c r="BZ2289" s="119"/>
      <c r="CA2289" s="119"/>
      <c r="CB2289" s="119"/>
      <c r="CC2289" s="119"/>
      <c r="CD2289" s="119"/>
      <c r="CE2289" s="119"/>
      <c r="CF2289" s="119"/>
      <c r="CG2289" s="119"/>
      <c r="CH2289" s="119"/>
      <c r="CI2289" s="119"/>
      <c r="CJ2289" s="119"/>
      <c r="CK2289" s="119"/>
      <c r="CL2289" s="119"/>
      <c r="CM2289" s="119"/>
      <c r="CN2289" s="119"/>
      <c r="CO2289" s="119"/>
      <c r="CP2289" s="119"/>
      <c r="CQ2289" s="119"/>
      <c r="CR2289" s="119"/>
      <c r="CS2289" s="119"/>
      <c r="CT2289" s="119"/>
      <c r="CU2289" s="119"/>
      <c r="CV2289" s="119"/>
      <c r="CW2289" s="119"/>
      <c r="CX2289" s="119"/>
      <c r="CY2289" s="119"/>
      <c r="CZ2289" s="119"/>
      <c r="DA2289" s="119"/>
      <c r="DB2289" s="146">
        <f t="shared" ref="DB2289" si="359">SUM(DB2284:DB2288)</f>
        <v>2307037025298.9902</v>
      </c>
      <c r="DC2289" s="146">
        <f t="shared" ref="DC2289" si="360">SUM(DC2284:DC2288)</f>
        <v>2323537910284</v>
      </c>
      <c r="DD2289" s="146">
        <f t="shared" ref="DD2289" si="361">SUM(DD2284:DD2288)</f>
        <v>2351533724652.9902</v>
      </c>
      <c r="DE2289" s="146">
        <f t="shared" ref="DE2289" si="362">SUM(DE2284:DE2288)</f>
        <v>2376258511335.9902</v>
      </c>
      <c r="DF2289" s="146">
        <f t="shared" ref="DF2289" si="363">SUM(DF2284:DF2288)</f>
        <v>2397498083787</v>
      </c>
      <c r="DG2289" s="146">
        <f t="shared" ref="DG2289" si="364">SUM(DG2284:DG2288)</f>
        <v>2421958133381.999</v>
      </c>
      <c r="DH2289" s="146">
        <f t="shared" ref="DH2289" si="365">SUM(DH2284:DH2288)</f>
        <v>2541123671802.9893</v>
      </c>
      <c r="DI2289" s="146">
        <f t="shared" ref="DI2289" si="366">SUM(DI2284:DI2288)</f>
        <v>2609488737807.999</v>
      </c>
      <c r="DJ2289" s="146">
        <f t="shared" ref="DJ2289" si="367">SUM(DJ2284:DJ2288)</f>
        <v>2677866312397</v>
      </c>
      <c r="DK2289" s="146">
        <f t="shared" ref="DK2289" si="368">SUM(DK2284:DK2288)</f>
        <v>2710748703649.9902</v>
      </c>
      <c r="DL2289" s="146">
        <f t="shared" ref="DL2289" si="369">SUM(DL2284:DL2288)</f>
        <v>2735976424616.999</v>
      </c>
      <c r="DM2289" s="146">
        <f t="shared" ref="DM2289" si="370">SUM(DM2284:DM2288)</f>
        <v>2742066707709.9902</v>
      </c>
      <c r="DN2289" s="146">
        <f t="shared" ref="DN2289" si="371">SUM(DN2284:DN2288)</f>
        <v>2797498629323.998</v>
      </c>
      <c r="DO2289" s="146">
        <f t="shared" ref="DO2289" si="372">SUM(DO2284:DO2288)</f>
        <v>2808586706771.9888</v>
      </c>
      <c r="DP2289" s="146">
        <f t="shared" ref="DP2289" si="373">SUM(DP2284:DP2288)</f>
        <v>2818941723431.9971</v>
      </c>
      <c r="DQ2289" s="146">
        <f t="shared" ref="DQ2289" si="374">SUM(DQ2284:DQ2288)</f>
        <v>2820196325691.999</v>
      </c>
      <c r="DR2289" s="146">
        <f t="shared" ref="DR2289" si="375">SUM(DR2284:DR2288)</f>
        <v>2829140652761.998</v>
      </c>
      <c r="DS2289" s="146">
        <f t="shared" ref="DS2289" si="376">SUM(DS2284:DS2288)</f>
        <v>2838357800014.9868</v>
      </c>
      <c r="DT2289" s="146">
        <f t="shared" ref="DT2289" si="377">SUM(DT2284:DT2288)</f>
        <v>2829017203054.998</v>
      </c>
      <c r="DU2289" s="146">
        <f t="shared" ref="DU2289" si="378">SUM(DU2284:DU2288)</f>
        <v>2835440192122.998</v>
      </c>
      <c r="DV2289" s="146">
        <f t="shared" ref="DV2289" si="379">SUM(DV2284:DV2288)</f>
        <v>2811311026687.998</v>
      </c>
      <c r="DW2289" s="146">
        <f t="shared" ref="DW2289" si="380">SUM(DW2284:DW2288)</f>
        <v>2791632990697</v>
      </c>
      <c r="DX2289" s="146">
        <f t="shared" ref="DX2289" si="381">SUM(DX2284:DX2288)</f>
        <v>2795346526075.999</v>
      </c>
    </row>
    <row r="2290" spans="1:130">
      <c r="A2290" s="176" t="s">
        <v>3544</v>
      </c>
      <c r="B2290" s="178" t="s">
        <v>3556</v>
      </c>
      <c r="C2290" t="s">
        <v>3533</v>
      </c>
      <c r="D2290" s="187" t="s">
        <v>3569</v>
      </c>
      <c r="E2290" s="118" t="s">
        <v>3012</v>
      </c>
      <c r="F2290" s="119"/>
      <c r="G2290" s="119"/>
      <c r="H2290" s="119"/>
      <c r="I2290" s="119"/>
      <c r="J2290" s="119"/>
      <c r="K2290" s="119"/>
      <c r="L2290" s="119"/>
      <c r="M2290" s="119"/>
      <c r="N2290" s="119"/>
      <c r="O2290" s="119"/>
      <c r="P2290" s="119"/>
      <c r="Q2290" s="119"/>
      <c r="R2290" s="119"/>
      <c r="S2290" s="119"/>
      <c r="T2290" s="119"/>
      <c r="U2290" s="119"/>
      <c r="V2290" s="119"/>
      <c r="W2290" s="119"/>
      <c r="X2290" s="119"/>
      <c r="Y2290" s="119"/>
      <c r="Z2290" s="119"/>
      <c r="AA2290" s="119"/>
      <c r="AB2290" s="119"/>
      <c r="AC2290" s="119"/>
      <c r="AD2290" s="119"/>
      <c r="AE2290" s="119"/>
      <c r="AF2290" s="119"/>
      <c r="AG2290" s="119"/>
      <c r="AH2290" s="119"/>
      <c r="AI2290" s="119"/>
      <c r="AJ2290" s="119"/>
      <c r="AK2290" s="119"/>
      <c r="AL2290" s="119"/>
      <c r="AM2290" s="119"/>
      <c r="AN2290" s="119"/>
      <c r="AO2290" s="119"/>
      <c r="AP2290" s="119"/>
      <c r="AQ2290" s="119"/>
      <c r="AR2290" s="119"/>
      <c r="AS2290" s="119"/>
      <c r="AT2290" s="119"/>
      <c r="AU2290" s="119"/>
      <c r="AV2290" s="119"/>
      <c r="AW2290" s="119"/>
      <c r="AX2290" s="119"/>
      <c r="AY2290" s="119"/>
      <c r="AZ2290" s="119"/>
      <c r="BA2290" s="119"/>
      <c r="BB2290" s="119"/>
      <c r="BC2290" s="119"/>
      <c r="BD2290" s="120"/>
      <c r="BE2290" s="119"/>
      <c r="BF2290" s="119"/>
      <c r="BG2290" s="119"/>
      <c r="BH2290" s="119"/>
      <c r="BI2290" s="120"/>
      <c r="BJ2290" s="119"/>
      <c r="BK2290" s="119"/>
      <c r="BL2290" s="119"/>
      <c r="BM2290" s="119"/>
      <c r="BN2290" s="119"/>
      <c r="BO2290" s="119"/>
      <c r="BP2290" s="119"/>
      <c r="BQ2290" s="119"/>
      <c r="BR2290" s="119"/>
      <c r="BS2290" s="119"/>
      <c r="BT2290" s="119"/>
      <c r="BU2290" s="119"/>
      <c r="BV2290" s="119"/>
      <c r="BW2290" s="119"/>
      <c r="BX2290" s="119"/>
      <c r="BY2290" s="119"/>
      <c r="BZ2290" s="119"/>
      <c r="CA2290" s="119"/>
      <c r="CB2290" s="119"/>
      <c r="CC2290" s="119"/>
      <c r="CD2290" s="119"/>
      <c r="CE2290" s="119"/>
      <c r="CF2290" s="119"/>
      <c r="CG2290" s="119"/>
      <c r="CH2290" s="119"/>
      <c r="CI2290" s="119"/>
      <c r="CJ2290" s="119"/>
      <c r="CK2290" s="119"/>
      <c r="CL2290" s="119"/>
      <c r="CM2290" s="119"/>
      <c r="CN2290" s="119"/>
      <c r="CO2290" s="119"/>
      <c r="CP2290" s="119"/>
      <c r="CQ2290" s="119"/>
      <c r="CR2290" s="119"/>
      <c r="CS2290" s="119"/>
      <c r="CT2290" s="119"/>
      <c r="CU2290" s="119"/>
      <c r="CV2290" s="119"/>
      <c r="CW2290" s="119"/>
      <c r="CX2290" s="119"/>
      <c r="CY2290" s="119"/>
      <c r="CZ2290" s="119"/>
      <c r="DA2290" s="119"/>
      <c r="DB2290" s="146">
        <v>21964636063.999901</v>
      </c>
      <c r="DC2290" s="146">
        <v>23807215690</v>
      </c>
      <c r="DD2290" s="146">
        <v>25978734232.999901</v>
      </c>
      <c r="DE2290" s="146">
        <v>26816321943</v>
      </c>
      <c r="DF2290" s="146">
        <v>27715182171</v>
      </c>
      <c r="DG2290" s="146">
        <v>28621717402</v>
      </c>
      <c r="DH2290" s="146">
        <v>29289661470</v>
      </c>
      <c r="DI2290" s="146">
        <v>29836995014</v>
      </c>
      <c r="DJ2290" s="146">
        <v>30501916058</v>
      </c>
      <c r="DK2290" s="146">
        <v>31078762102</v>
      </c>
      <c r="DL2290" s="146">
        <v>31687608146</v>
      </c>
      <c r="DM2290" s="146">
        <v>32401240897</v>
      </c>
      <c r="DN2290" s="146">
        <v>33815483723</v>
      </c>
      <c r="DO2290" s="146">
        <v>34146767112</v>
      </c>
      <c r="DP2290" s="146">
        <v>34395235114</v>
      </c>
      <c r="DQ2290" s="146">
        <v>34794803118</v>
      </c>
      <c r="DR2290" s="146">
        <v>34546188146</v>
      </c>
      <c r="DS2290" s="146">
        <v>35260546275.999901</v>
      </c>
      <c r="DT2290" s="146">
        <v>34613253073</v>
      </c>
      <c r="DU2290" s="146">
        <v>34694806870</v>
      </c>
      <c r="DV2290" s="146">
        <v>34660159970</v>
      </c>
      <c r="DW2290" s="146">
        <v>34604491236</v>
      </c>
      <c r="DX2290" s="146">
        <v>34808615816</v>
      </c>
    </row>
    <row r="2291" spans="1:130">
      <c r="A2291" s="176" t="s">
        <v>3544</v>
      </c>
      <c r="B2291" s="178" t="s">
        <v>3556</v>
      </c>
      <c r="C2291" t="s">
        <v>3533</v>
      </c>
      <c r="D2291" s="187" t="s">
        <v>3569</v>
      </c>
      <c r="E2291" s="118" t="s">
        <v>3013</v>
      </c>
      <c r="F2291" s="119"/>
      <c r="G2291" s="119"/>
      <c r="H2291" s="119"/>
      <c r="I2291" s="119"/>
      <c r="J2291" s="119"/>
      <c r="K2291" s="119"/>
      <c r="L2291" s="119"/>
      <c r="M2291" s="119"/>
      <c r="N2291" s="119"/>
      <c r="O2291" s="119"/>
      <c r="P2291" s="119"/>
      <c r="Q2291" s="119"/>
      <c r="R2291" s="119"/>
      <c r="S2291" s="119"/>
      <c r="T2291" s="119"/>
      <c r="U2291" s="119"/>
      <c r="V2291" s="119"/>
      <c r="W2291" s="119"/>
      <c r="X2291" s="119"/>
      <c r="Y2291" s="119"/>
      <c r="Z2291" s="119"/>
      <c r="AA2291" s="119"/>
      <c r="AB2291" s="119"/>
      <c r="AC2291" s="119"/>
      <c r="AD2291" s="119"/>
      <c r="AE2291" s="119"/>
      <c r="AF2291" s="119"/>
      <c r="AG2291" s="119"/>
      <c r="AH2291" s="119"/>
      <c r="AI2291" s="119"/>
      <c r="AJ2291" s="119"/>
      <c r="AK2291" s="119"/>
      <c r="AL2291" s="119"/>
      <c r="AM2291" s="119"/>
      <c r="AN2291" s="119"/>
      <c r="AO2291" s="119"/>
      <c r="AP2291" s="119"/>
      <c r="AQ2291" s="119"/>
      <c r="AR2291" s="119"/>
      <c r="AS2291" s="119"/>
      <c r="AT2291" s="119"/>
      <c r="AU2291" s="119"/>
      <c r="AV2291" s="119"/>
      <c r="AW2291" s="119"/>
      <c r="AX2291" s="119"/>
      <c r="AY2291" s="119"/>
      <c r="AZ2291" s="119"/>
      <c r="BA2291" s="119"/>
      <c r="BB2291" s="119"/>
      <c r="BC2291" s="119"/>
      <c r="BD2291" s="120"/>
      <c r="BE2291" s="119"/>
      <c r="BF2291" s="119"/>
      <c r="BG2291" s="119"/>
      <c r="BH2291" s="119"/>
      <c r="BI2291" s="120"/>
      <c r="BJ2291" s="119"/>
      <c r="BK2291" s="119"/>
      <c r="BL2291" s="119"/>
      <c r="BM2291" s="119"/>
      <c r="BN2291" s="119"/>
      <c r="BO2291" s="119"/>
      <c r="BP2291" s="119"/>
      <c r="BQ2291" s="119"/>
      <c r="BR2291" s="119"/>
      <c r="BS2291" s="119"/>
      <c r="BT2291" s="119"/>
      <c r="BU2291" s="119"/>
      <c r="BV2291" s="119"/>
      <c r="BW2291" s="119"/>
      <c r="BX2291" s="119"/>
      <c r="BY2291" s="119"/>
      <c r="BZ2291" s="119"/>
      <c r="CA2291" s="119"/>
      <c r="CB2291" s="119"/>
      <c r="CC2291" s="119"/>
      <c r="CD2291" s="119"/>
      <c r="CE2291" s="119"/>
      <c r="CF2291" s="119"/>
      <c r="CG2291" s="119"/>
      <c r="CH2291" s="119"/>
      <c r="CI2291" s="119"/>
      <c r="CJ2291" s="119"/>
      <c r="CK2291" s="119"/>
      <c r="CL2291" s="119"/>
      <c r="CM2291" s="119"/>
      <c r="CN2291" s="119"/>
      <c r="CO2291" s="119"/>
      <c r="CP2291" s="119"/>
      <c r="CQ2291" s="119"/>
      <c r="CR2291" s="119"/>
      <c r="CS2291" s="119"/>
      <c r="CT2291" s="119"/>
      <c r="CU2291" s="119"/>
      <c r="CV2291" s="119"/>
      <c r="CW2291" s="119"/>
      <c r="CX2291" s="119"/>
      <c r="CY2291" s="119"/>
      <c r="CZ2291" s="119"/>
      <c r="DA2291" s="119"/>
      <c r="DB2291" s="146">
        <v>182833075314</v>
      </c>
      <c r="DC2291" s="146">
        <v>188401456145</v>
      </c>
      <c r="DD2291" s="146">
        <v>194200336977</v>
      </c>
      <c r="DE2291" s="146">
        <v>198441451142</v>
      </c>
      <c r="DF2291" s="146">
        <v>202827320609</v>
      </c>
      <c r="DG2291" s="146">
        <v>206700888587.99899</v>
      </c>
      <c r="DH2291" s="146">
        <v>211542459422.99899</v>
      </c>
      <c r="DI2291" s="146">
        <v>216946640782.99899</v>
      </c>
      <c r="DJ2291" s="146">
        <v>221589454505.99899</v>
      </c>
      <c r="DK2291" s="146">
        <v>224547520996.99899</v>
      </c>
      <c r="DL2291" s="146">
        <v>229740708920</v>
      </c>
      <c r="DM2291" s="146">
        <v>232318467654.99899</v>
      </c>
      <c r="DN2291" s="146">
        <v>226917176628</v>
      </c>
      <c r="DO2291" s="146">
        <v>229770908409</v>
      </c>
      <c r="DP2291" s="146">
        <v>231360628167.99899</v>
      </c>
      <c r="DQ2291" s="146">
        <v>236064744248</v>
      </c>
      <c r="DR2291" s="146">
        <v>255079855010.99899</v>
      </c>
      <c r="DS2291" s="146">
        <v>257569573778</v>
      </c>
      <c r="DT2291" s="146">
        <v>265719325182.99899</v>
      </c>
      <c r="DU2291" s="146">
        <v>277890961794.99902</v>
      </c>
      <c r="DV2291" s="146">
        <v>284622007888</v>
      </c>
      <c r="DW2291" s="146">
        <v>282102995526</v>
      </c>
      <c r="DX2291" s="146">
        <v>283059753942</v>
      </c>
    </row>
    <row r="2292" spans="1:130">
      <c r="A2292" s="176" t="s">
        <v>3544</v>
      </c>
      <c r="B2292" s="178" t="s">
        <v>3556</v>
      </c>
      <c r="C2292" t="s">
        <v>3533</v>
      </c>
      <c r="D2292" s="187" t="s">
        <v>3569</v>
      </c>
      <c r="E2292" s="118" t="s">
        <v>3014</v>
      </c>
      <c r="F2292" s="119"/>
      <c r="G2292" s="119"/>
      <c r="H2292" s="119"/>
      <c r="I2292" s="119"/>
      <c r="J2292" s="119"/>
      <c r="K2292" s="119"/>
      <c r="L2292" s="119"/>
      <c r="M2292" s="119"/>
      <c r="N2292" s="119"/>
      <c r="O2292" s="119"/>
      <c r="P2292" s="119"/>
      <c r="Q2292" s="119"/>
      <c r="R2292" s="119"/>
      <c r="S2292" s="119"/>
      <c r="T2292" s="119"/>
      <c r="U2292" s="119"/>
      <c r="V2292" s="119"/>
      <c r="W2292" s="119"/>
      <c r="X2292" s="119"/>
      <c r="Y2292" s="119"/>
      <c r="Z2292" s="119"/>
      <c r="AA2292" s="119"/>
      <c r="AB2292" s="119"/>
      <c r="AC2292" s="119"/>
      <c r="AD2292" s="119"/>
      <c r="AE2292" s="119"/>
      <c r="AF2292" s="119"/>
      <c r="AG2292" s="119"/>
      <c r="AH2292" s="119"/>
      <c r="AI2292" s="119"/>
      <c r="AJ2292" s="119"/>
      <c r="AK2292" s="119"/>
      <c r="AL2292" s="119"/>
      <c r="AM2292" s="119"/>
      <c r="AN2292" s="119"/>
      <c r="AO2292" s="119"/>
      <c r="AP2292" s="119"/>
      <c r="AQ2292" s="119"/>
      <c r="AR2292" s="119"/>
      <c r="AS2292" s="119"/>
      <c r="AT2292" s="119"/>
      <c r="AU2292" s="119"/>
      <c r="AV2292" s="119"/>
      <c r="AW2292" s="119"/>
      <c r="AX2292" s="119"/>
      <c r="AY2292" s="119"/>
      <c r="AZ2292" s="119"/>
      <c r="BA2292" s="119"/>
      <c r="BB2292" s="119"/>
      <c r="BC2292" s="119"/>
      <c r="BD2292" s="120"/>
      <c r="BE2292" s="119"/>
      <c r="BF2292" s="119"/>
      <c r="BG2292" s="119"/>
      <c r="BH2292" s="119"/>
      <c r="BI2292" s="120"/>
      <c r="BJ2292" s="119"/>
      <c r="BK2292" s="119"/>
      <c r="BL2292" s="119"/>
      <c r="BM2292" s="119"/>
      <c r="BN2292" s="119"/>
      <c r="BO2292" s="119"/>
      <c r="BP2292" s="119"/>
      <c r="BQ2292" s="119"/>
      <c r="BR2292" s="119"/>
      <c r="BS2292" s="119"/>
      <c r="BT2292" s="119"/>
      <c r="BU2292" s="119"/>
      <c r="BV2292" s="119"/>
      <c r="BW2292" s="119"/>
      <c r="BX2292" s="119"/>
      <c r="BY2292" s="119"/>
      <c r="BZ2292" s="119"/>
      <c r="CA2292" s="119"/>
      <c r="CB2292" s="119"/>
      <c r="CC2292" s="119"/>
      <c r="CD2292" s="119"/>
      <c r="CE2292" s="119"/>
      <c r="CF2292" s="119"/>
      <c r="CG2292" s="119"/>
      <c r="CH2292" s="119"/>
      <c r="CI2292" s="119"/>
      <c r="CJ2292" s="119"/>
      <c r="CK2292" s="119"/>
      <c r="CL2292" s="119"/>
      <c r="CM2292" s="119"/>
      <c r="CN2292" s="119"/>
      <c r="CO2292" s="119"/>
      <c r="CP2292" s="119"/>
      <c r="CQ2292" s="119"/>
      <c r="CR2292" s="119"/>
      <c r="CS2292" s="119"/>
      <c r="CT2292" s="119"/>
      <c r="CU2292" s="119"/>
      <c r="CV2292" s="119"/>
      <c r="CW2292" s="119"/>
      <c r="CX2292" s="119"/>
      <c r="CY2292" s="119"/>
      <c r="CZ2292" s="119"/>
      <c r="DA2292" s="119"/>
      <c r="DB2292" s="146">
        <v>29129525976</v>
      </c>
      <c r="DC2292" s="146">
        <v>28506940228</v>
      </c>
      <c r="DD2292" s="146">
        <v>28366336909</v>
      </c>
      <c r="DE2292" s="146">
        <v>28172014460</v>
      </c>
      <c r="DF2292" s="146">
        <v>28058992021</v>
      </c>
      <c r="DG2292" s="146">
        <v>27389669573</v>
      </c>
      <c r="DH2292" s="146">
        <v>27149650890</v>
      </c>
      <c r="DI2292" s="146">
        <v>26958312206</v>
      </c>
      <c r="DJ2292" s="146">
        <v>27284991637.999901</v>
      </c>
      <c r="DK2292" s="146">
        <v>27471168458.999901</v>
      </c>
      <c r="DL2292" s="146">
        <v>26694745268</v>
      </c>
      <c r="DM2292" s="146">
        <v>26404656410.999901</v>
      </c>
      <c r="DN2292" s="146">
        <v>26227802557</v>
      </c>
      <c r="DO2292" s="146">
        <v>25623384699</v>
      </c>
      <c r="DP2292" s="146">
        <v>30525307157</v>
      </c>
      <c r="DQ2292" s="146">
        <v>29579075745.999901</v>
      </c>
      <c r="DR2292" s="146">
        <v>31315472901.999901</v>
      </c>
      <c r="DS2292" s="146">
        <v>30673084506</v>
      </c>
      <c r="DT2292" s="146">
        <v>30196942266.999901</v>
      </c>
      <c r="DU2292" s="146">
        <v>30231188333</v>
      </c>
      <c r="DV2292" s="146">
        <v>30284522134</v>
      </c>
      <c r="DW2292" s="146">
        <v>30172025147</v>
      </c>
      <c r="DX2292" s="146">
        <v>29431613099</v>
      </c>
    </row>
    <row r="2293" spans="1:130">
      <c r="A2293" s="176" t="s">
        <v>3544</v>
      </c>
      <c r="B2293" s="178" t="s">
        <v>3556</v>
      </c>
      <c r="C2293" t="s">
        <v>3533</v>
      </c>
      <c r="D2293" s="187" t="s">
        <v>3569</v>
      </c>
      <c r="E2293" s="118" t="s">
        <v>3015</v>
      </c>
      <c r="F2293" s="119"/>
      <c r="G2293" s="119"/>
      <c r="H2293" s="119"/>
      <c r="I2293" s="119"/>
      <c r="J2293" s="119"/>
      <c r="K2293" s="119"/>
      <c r="L2293" s="119"/>
      <c r="M2293" s="119"/>
      <c r="N2293" s="119"/>
      <c r="O2293" s="119"/>
      <c r="P2293" s="119"/>
      <c r="Q2293" s="119"/>
      <c r="R2293" s="119"/>
      <c r="S2293" s="119"/>
      <c r="T2293" s="119"/>
      <c r="U2293" s="119"/>
      <c r="V2293" s="119"/>
      <c r="W2293" s="119"/>
      <c r="X2293" s="119"/>
      <c r="Y2293" s="119"/>
      <c r="Z2293" s="119"/>
      <c r="AA2293" s="119"/>
      <c r="AB2293" s="119"/>
      <c r="AC2293" s="119"/>
      <c r="AD2293" s="119"/>
      <c r="AE2293" s="119"/>
      <c r="AF2293" s="119"/>
      <c r="AG2293" s="119"/>
      <c r="AH2293" s="119"/>
      <c r="AI2293" s="119"/>
      <c r="AJ2293" s="119"/>
      <c r="AK2293" s="119"/>
      <c r="AL2293" s="119"/>
      <c r="AM2293" s="119"/>
      <c r="AN2293" s="119"/>
      <c r="AO2293" s="119"/>
      <c r="AP2293" s="119"/>
      <c r="AQ2293" s="119"/>
      <c r="AR2293" s="119"/>
      <c r="AS2293" s="119"/>
      <c r="AT2293" s="119"/>
      <c r="AU2293" s="119"/>
      <c r="AV2293" s="119"/>
      <c r="AW2293" s="119"/>
      <c r="AX2293" s="119"/>
      <c r="AY2293" s="119"/>
      <c r="AZ2293" s="119"/>
      <c r="BA2293" s="119"/>
      <c r="BB2293" s="119"/>
      <c r="BC2293" s="119"/>
      <c r="BD2293" s="120"/>
      <c r="BE2293" s="119"/>
      <c r="BF2293" s="119"/>
      <c r="BG2293" s="119"/>
      <c r="BH2293" s="119"/>
      <c r="BI2293" s="120"/>
      <c r="BJ2293" s="119"/>
      <c r="BK2293" s="119"/>
      <c r="BL2293" s="119"/>
      <c r="BM2293" s="119"/>
      <c r="BN2293" s="119"/>
      <c r="BO2293" s="119"/>
      <c r="BP2293" s="119"/>
      <c r="BQ2293" s="119"/>
      <c r="BR2293" s="119"/>
      <c r="BS2293" s="119"/>
      <c r="BT2293" s="119"/>
      <c r="BU2293" s="119"/>
      <c r="BV2293" s="119"/>
      <c r="BW2293" s="119"/>
      <c r="BX2293" s="119"/>
      <c r="BY2293" s="119"/>
      <c r="BZ2293" s="119"/>
      <c r="CA2293" s="119"/>
      <c r="CB2293" s="119"/>
      <c r="CC2293" s="119"/>
      <c r="CD2293" s="119"/>
      <c r="CE2293" s="119"/>
      <c r="CF2293" s="119"/>
      <c r="CG2293" s="119"/>
      <c r="CH2293" s="119"/>
      <c r="CI2293" s="119"/>
      <c r="CJ2293" s="119"/>
      <c r="CK2293" s="119"/>
      <c r="CL2293" s="119"/>
      <c r="CM2293" s="119"/>
      <c r="CN2293" s="119"/>
      <c r="CO2293" s="119"/>
      <c r="CP2293" s="119"/>
      <c r="CQ2293" s="119"/>
      <c r="CR2293" s="119"/>
      <c r="CS2293" s="119"/>
      <c r="CT2293" s="119"/>
      <c r="CU2293" s="119"/>
      <c r="CV2293" s="119"/>
      <c r="CW2293" s="119"/>
      <c r="CX2293" s="119"/>
      <c r="CY2293" s="119"/>
      <c r="CZ2293" s="119"/>
      <c r="DA2293" s="119"/>
      <c r="DB2293" s="146">
        <v>35018443201</v>
      </c>
      <c r="DC2293" s="146">
        <v>45742225144</v>
      </c>
      <c r="DD2293" s="146">
        <v>46866007088</v>
      </c>
      <c r="DE2293" s="146">
        <v>48889789029</v>
      </c>
      <c r="DF2293" s="146">
        <v>50190480062.999901</v>
      </c>
      <c r="DG2293" s="146">
        <v>51291171096.999901</v>
      </c>
      <c r="DH2293" s="146">
        <v>52149651350</v>
      </c>
      <c r="DI2293" s="146">
        <v>53146848268</v>
      </c>
      <c r="DJ2293" s="146">
        <v>53718211852.999901</v>
      </c>
      <c r="DK2293" s="146">
        <v>54406863163</v>
      </c>
      <c r="DL2293" s="146">
        <v>54939952605</v>
      </c>
      <c r="DM2293" s="146">
        <v>55188893711</v>
      </c>
      <c r="DN2293" s="146">
        <v>55476508302</v>
      </c>
      <c r="DO2293" s="146">
        <v>55338964433</v>
      </c>
      <c r="DP2293" s="146">
        <v>55312468358</v>
      </c>
      <c r="DQ2293" s="146">
        <v>56008558361</v>
      </c>
      <c r="DR2293" s="146">
        <v>56016478662.999901</v>
      </c>
      <c r="DS2293" s="146">
        <v>57556158698</v>
      </c>
      <c r="DT2293" s="146">
        <v>56116781062</v>
      </c>
      <c r="DU2293" s="146">
        <v>57029712995</v>
      </c>
      <c r="DV2293" s="146">
        <v>57172285553.999901</v>
      </c>
      <c r="DW2293" s="146">
        <v>58468807993</v>
      </c>
      <c r="DX2293" s="146">
        <v>58875443318.999901</v>
      </c>
    </row>
    <row r="2294" spans="1:130">
      <c r="A2294" s="176" t="s">
        <v>3544</v>
      </c>
      <c r="B2294" s="178" t="s">
        <v>3556</v>
      </c>
      <c r="C2294" t="s">
        <v>3533</v>
      </c>
      <c r="D2294" s="187" t="s">
        <v>3569</v>
      </c>
      <c r="E2294" s="118" t="s">
        <v>3016</v>
      </c>
      <c r="F2294" s="119"/>
      <c r="G2294" s="119"/>
      <c r="H2294" s="119"/>
      <c r="I2294" s="119"/>
      <c r="J2294" s="119"/>
      <c r="K2294" s="119"/>
      <c r="L2294" s="119"/>
      <c r="M2294" s="119"/>
      <c r="N2294" s="119"/>
      <c r="O2294" s="119"/>
      <c r="P2294" s="119"/>
      <c r="Q2294" s="119"/>
      <c r="R2294" s="119"/>
      <c r="S2294" s="119"/>
      <c r="T2294" s="119"/>
      <c r="U2294" s="119"/>
      <c r="V2294" s="119"/>
      <c r="W2294" s="119"/>
      <c r="X2294" s="119"/>
      <c r="Y2294" s="119"/>
      <c r="Z2294" s="119"/>
      <c r="AA2294" s="119"/>
      <c r="AB2294" s="119"/>
      <c r="AC2294" s="119"/>
      <c r="AD2294" s="119"/>
      <c r="AE2294" s="119"/>
      <c r="AF2294" s="119"/>
      <c r="AG2294" s="119"/>
      <c r="AH2294" s="119"/>
      <c r="AI2294" s="119"/>
      <c r="AJ2294" s="119"/>
      <c r="AK2294" s="119"/>
      <c r="AL2294" s="119"/>
      <c r="AM2294" s="119"/>
      <c r="AN2294" s="119"/>
      <c r="AO2294" s="119"/>
      <c r="AP2294" s="119"/>
      <c r="AQ2294" s="119"/>
      <c r="AR2294" s="119"/>
      <c r="AS2294" s="119"/>
      <c r="AT2294" s="119"/>
      <c r="AU2294" s="119"/>
      <c r="AV2294" s="119"/>
      <c r="AW2294" s="119"/>
      <c r="AX2294" s="119"/>
      <c r="AY2294" s="119"/>
      <c r="AZ2294" s="119"/>
      <c r="BA2294" s="119"/>
      <c r="BB2294" s="119"/>
      <c r="BC2294" s="119"/>
      <c r="BD2294" s="120"/>
      <c r="BE2294" s="119"/>
      <c r="BF2294" s="119"/>
      <c r="BG2294" s="119"/>
      <c r="BH2294" s="119"/>
      <c r="BI2294" s="120"/>
      <c r="BJ2294" s="119"/>
      <c r="BK2294" s="119"/>
      <c r="BL2294" s="119"/>
      <c r="BM2294" s="119"/>
      <c r="BN2294" s="119"/>
      <c r="BO2294" s="119"/>
      <c r="BP2294" s="119"/>
      <c r="BQ2294" s="119"/>
      <c r="BR2294" s="119"/>
      <c r="BS2294" s="119"/>
      <c r="BT2294" s="119"/>
      <c r="BU2294" s="119"/>
      <c r="BV2294" s="119"/>
      <c r="BW2294" s="119"/>
      <c r="BX2294" s="119"/>
      <c r="BY2294" s="119"/>
      <c r="BZ2294" s="119"/>
      <c r="CA2294" s="119"/>
      <c r="CB2294" s="119"/>
      <c r="CC2294" s="119"/>
      <c r="CD2294" s="119"/>
      <c r="CE2294" s="119"/>
      <c r="CF2294" s="119"/>
      <c r="CG2294" s="119"/>
      <c r="CH2294" s="119"/>
      <c r="CI2294" s="119"/>
      <c r="CJ2294" s="119"/>
      <c r="CK2294" s="119"/>
      <c r="CL2294" s="119"/>
      <c r="CM2294" s="119"/>
      <c r="CN2294" s="119"/>
      <c r="CO2294" s="119"/>
      <c r="CP2294" s="119"/>
      <c r="CQ2294" s="119"/>
      <c r="CR2294" s="119"/>
      <c r="CS2294" s="119"/>
      <c r="CT2294" s="119"/>
      <c r="CU2294" s="119"/>
      <c r="CV2294" s="119"/>
      <c r="CW2294" s="119"/>
      <c r="CX2294" s="119"/>
      <c r="CY2294" s="119"/>
      <c r="CZ2294" s="119"/>
      <c r="DA2294" s="119"/>
      <c r="DB2294" s="146">
        <v>118894645153</v>
      </c>
      <c r="DC2294" s="146">
        <v>124006532223</v>
      </c>
      <c r="DD2294" s="146">
        <v>124090093547</v>
      </c>
      <c r="DE2294" s="146">
        <v>124005152919</v>
      </c>
      <c r="DF2294" s="146">
        <v>124039195517</v>
      </c>
      <c r="DG2294" s="146">
        <v>124339365445</v>
      </c>
      <c r="DH2294" s="146">
        <v>123450906777</v>
      </c>
      <c r="DI2294" s="146">
        <v>122655011777.99899</v>
      </c>
      <c r="DJ2294" s="146">
        <v>121385550431</v>
      </c>
      <c r="DK2294" s="146">
        <v>119862823639</v>
      </c>
      <c r="DL2294" s="146">
        <v>119082410875</v>
      </c>
      <c r="DM2294" s="146">
        <v>116927664163.99899</v>
      </c>
      <c r="DN2294" s="146">
        <v>116696516436.99899</v>
      </c>
      <c r="DO2294" s="146">
        <v>116204322822.99899</v>
      </c>
      <c r="DP2294" s="146">
        <v>114572975206</v>
      </c>
      <c r="DQ2294" s="146">
        <v>114329695592</v>
      </c>
      <c r="DR2294" s="146">
        <v>114515193310</v>
      </c>
      <c r="DS2294" s="146">
        <v>113679981122</v>
      </c>
      <c r="DT2294" s="146">
        <v>113497234747</v>
      </c>
      <c r="DU2294" s="146">
        <v>113922581506</v>
      </c>
      <c r="DV2294" s="146">
        <v>113379127898</v>
      </c>
      <c r="DW2294" s="146">
        <v>113032557668</v>
      </c>
      <c r="DX2294" s="146">
        <v>113287921527</v>
      </c>
    </row>
    <row r="2295" spans="1:130">
      <c r="A2295" s="176" t="s">
        <v>3544</v>
      </c>
      <c r="B2295" s="178" t="s">
        <v>3556</v>
      </c>
      <c r="C2295" t="s">
        <v>3533</v>
      </c>
      <c r="D2295" s="187" t="s">
        <v>3569</v>
      </c>
      <c r="E2295" s="118" t="s">
        <v>3017</v>
      </c>
      <c r="F2295" s="119"/>
      <c r="G2295" s="119"/>
      <c r="H2295" s="119"/>
      <c r="I2295" s="119"/>
      <c r="J2295" s="119"/>
      <c r="K2295" s="119"/>
      <c r="L2295" s="119"/>
      <c r="M2295" s="119"/>
      <c r="N2295" s="119"/>
      <c r="O2295" s="119"/>
      <c r="P2295" s="119"/>
      <c r="Q2295" s="119"/>
      <c r="R2295" s="119"/>
      <c r="S2295" s="119"/>
      <c r="T2295" s="119"/>
      <c r="U2295" s="119"/>
      <c r="V2295" s="119"/>
      <c r="W2295" s="119"/>
      <c r="X2295" s="119"/>
      <c r="Y2295" s="119"/>
      <c r="Z2295" s="119"/>
      <c r="AA2295" s="119"/>
      <c r="AB2295" s="119"/>
      <c r="AC2295" s="119"/>
      <c r="AD2295" s="119"/>
      <c r="AE2295" s="119"/>
      <c r="AF2295" s="119"/>
      <c r="AG2295" s="119"/>
      <c r="AH2295" s="119"/>
      <c r="AI2295" s="119"/>
      <c r="AJ2295" s="119"/>
      <c r="AK2295" s="119"/>
      <c r="AL2295" s="119"/>
      <c r="AM2295" s="119"/>
      <c r="AN2295" s="119"/>
      <c r="AO2295" s="119"/>
      <c r="AP2295" s="119"/>
      <c r="AQ2295" s="119"/>
      <c r="AR2295" s="119"/>
      <c r="AS2295" s="119"/>
      <c r="AT2295" s="119"/>
      <c r="AU2295" s="119"/>
      <c r="AV2295" s="119"/>
      <c r="AW2295" s="119"/>
      <c r="AX2295" s="119"/>
      <c r="AY2295" s="119"/>
      <c r="AZ2295" s="119"/>
      <c r="BA2295" s="119"/>
      <c r="BB2295" s="119"/>
      <c r="BC2295" s="119"/>
      <c r="BD2295" s="120"/>
      <c r="BE2295" s="119"/>
      <c r="BF2295" s="119"/>
      <c r="BG2295" s="119"/>
      <c r="BH2295" s="119"/>
      <c r="BI2295" s="120"/>
      <c r="BJ2295" s="119"/>
      <c r="BK2295" s="119"/>
      <c r="BL2295" s="119"/>
      <c r="BM2295" s="119"/>
      <c r="BN2295" s="119"/>
      <c r="BO2295" s="119"/>
      <c r="BP2295" s="119"/>
      <c r="BQ2295" s="119"/>
      <c r="BR2295" s="119"/>
      <c r="BS2295" s="119"/>
      <c r="BT2295" s="119"/>
      <c r="BU2295" s="119"/>
      <c r="BV2295" s="119"/>
      <c r="BW2295" s="119"/>
      <c r="BX2295" s="119"/>
      <c r="BY2295" s="119"/>
      <c r="BZ2295" s="119"/>
      <c r="CA2295" s="119"/>
      <c r="CB2295" s="119"/>
      <c r="CC2295" s="119"/>
      <c r="CD2295" s="119"/>
      <c r="CE2295" s="119"/>
      <c r="CF2295" s="119"/>
      <c r="CG2295" s="119"/>
      <c r="CH2295" s="119"/>
      <c r="CI2295" s="119"/>
      <c r="CJ2295" s="119"/>
      <c r="CK2295" s="119"/>
      <c r="CL2295" s="119"/>
      <c r="CM2295" s="119"/>
      <c r="CN2295" s="119"/>
      <c r="CO2295" s="119"/>
      <c r="CP2295" s="119"/>
      <c r="CQ2295" s="119"/>
      <c r="CR2295" s="119"/>
      <c r="CS2295" s="119"/>
      <c r="CT2295" s="119"/>
      <c r="CU2295" s="119"/>
      <c r="CV2295" s="119"/>
      <c r="CW2295" s="119"/>
      <c r="CX2295" s="119"/>
      <c r="CY2295" s="119"/>
      <c r="CZ2295" s="119"/>
      <c r="DA2295" s="119"/>
      <c r="DB2295" s="146">
        <f t="shared" ref="DB2295" si="382">SUM(DB2290:DB2294)</f>
        <v>387840325707.99988</v>
      </c>
      <c r="DC2295" s="146">
        <f t="shared" ref="DC2295" si="383">SUM(DC2290:DC2294)</f>
        <v>410464369430</v>
      </c>
      <c r="DD2295" s="146">
        <f t="shared" ref="DD2295" si="384">SUM(DD2290:DD2294)</f>
        <v>419501508753.99988</v>
      </c>
      <c r="DE2295" s="146">
        <f t="shared" ref="DE2295" si="385">SUM(DE2290:DE2294)</f>
        <v>426324729493</v>
      </c>
      <c r="DF2295" s="146">
        <f t="shared" ref="DF2295" si="386">SUM(DF2290:DF2294)</f>
        <v>432831170380.99988</v>
      </c>
      <c r="DG2295" s="146">
        <f t="shared" ref="DG2295" si="387">SUM(DG2290:DG2294)</f>
        <v>438342812104.9989</v>
      </c>
      <c r="DH2295" s="146">
        <f t="shared" ref="DH2295" si="388">SUM(DH2290:DH2294)</f>
        <v>443582329909.99902</v>
      </c>
      <c r="DI2295" s="146">
        <f t="shared" ref="DI2295" si="389">SUM(DI2290:DI2294)</f>
        <v>449543808048.99805</v>
      </c>
      <c r="DJ2295" s="146">
        <f t="shared" ref="DJ2295" si="390">SUM(DJ2290:DJ2294)</f>
        <v>454480124485.99878</v>
      </c>
      <c r="DK2295" s="146">
        <f t="shared" ref="DK2295" si="391">SUM(DK2290:DK2294)</f>
        <v>457367138359.9989</v>
      </c>
      <c r="DL2295" s="146">
        <f t="shared" ref="DL2295" si="392">SUM(DL2290:DL2294)</f>
        <v>462145425814</v>
      </c>
      <c r="DM2295" s="146">
        <f t="shared" ref="DM2295" si="393">SUM(DM2290:DM2294)</f>
        <v>463240922837.99792</v>
      </c>
      <c r="DN2295" s="146">
        <f t="shared" ref="DN2295" si="394">SUM(DN2290:DN2294)</f>
        <v>459133487646.99902</v>
      </c>
      <c r="DO2295" s="146">
        <f t="shared" ref="DO2295" si="395">SUM(DO2290:DO2294)</f>
        <v>461084347475.99902</v>
      </c>
      <c r="DP2295" s="146">
        <f t="shared" ref="DP2295" si="396">SUM(DP2290:DP2294)</f>
        <v>466166614002.99902</v>
      </c>
      <c r="DQ2295" s="146">
        <f t="shared" ref="DQ2295" si="397">SUM(DQ2290:DQ2294)</f>
        <v>470776877064.99988</v>
      </c>
      <c r="DR2295" s="146">
        <f t="shared" ref="DR2295" si="398">SUM(DR2290:DR2294)</f>
        <v>491473188031.99878</v>
      </c>
      <c r="DS2295" s="146">
        <f t="shared" ref="DS2295" si="399">SUM(DS2290:DS2294)</f>
        <v>494739344379.99988</v>
      </c>
      <c r="DT2295" s="146">
        <f t="shared" ref="DT2295" si="400">SUM(DT2290:DT2294)</f>
        <v>500143536331.9989</v>
      </c>
      <c r="DU2295" s="146">
        <f t="shared" ref="DU2295" si="401">SUM(DU2290:DU2294)</f>
        <v>513769251498.99902</v>
      </c>
      <c r="DV2295" s="146">
        <f t="shared" ref="DV2295" si="402">SUM(DV2290:DV2294)</f>
        <v>520118103443.99988</v>
      </c>
      <c r="DW2295" s="146">
        <f t="shared" ref="DW2295:DX2295" si="403">SUM(DW2290:DW2294)</f>
        <v>518380877570</v>
      </c>
      <c r="DX2295" s="146">
        <f t="shared" si="403"/>
        <v>519463347702.99988</v>
      </c>
    </row>
    <row r="2296" spans="1:130">
      <c r="A2296" s="176" t="s">
        <v>3544</v>
      </c>
      <c r="B2296" s="178" t="s">
        <v>3556</v>
      </c>
      <c r="C2296" t="s">
        <v>3533</v>
      </c>
      <c r="D2296" s="187" t="s">
        <v>3569</v>
      </c>
      <c r="E2296" s="118" t="s">
        <v>3018</v>
      </c>
      <c r="F2296" s="119"/>
      <c r="G2296" s="119"/>
      <c r="H2296" s="119"/>
      <c r="I2296" s="119"/>
      <c r="J2296" s="119"/>
      <c r="K2296" s="119"/>
      <c r="L2296" s="119"/>
      <c r="M2296" s="119"/>
      <c r="N2296" s="119"/>
      <c r="O2296" s="119"/>
      <c r="P2296" s="119"/>
      <c r="Q2296" s="119"/>
      <c r="R2296" s="119"/>
      <c r="S2296" s="119"/>
      <c r="T2296" s="119"/>
      <c r="U2296" s="119"/>
      <c r="V2296" s="119"/>
      <c r="W2296" s="119"/>
      <c r="X2296" s="119"/>
      <c r="Y2296" s="119"/>
      <c r="Z2296" s="119"/>
      <c r="AA2296" s="119"/>
      <c r="AB2296" s="119"/>
      <c r="AC2296" s="119"/>
      <c r="AD2296" s="119"/>
      <c r="AE2296" s="119"/>
      <c r="AF2296" s="119"/>
      <c r="AG2296" s="119"/>
      <c r="AH2296" s="119"/>
      <c r="AI2296" s="119"/>
      <c r="AJ2296" s="119"/>
      <c r="AK2296" s="119"/>
      <c r="AL2296" s="119"/>
      <c r="AM2296" s="119"/>
      <c r="AN2296" s="119"/>
      <c r="AO2296" s="119"/>
      <c r="AP2296" s="119"/>
      <c r="AQ2296" s="119"/>
      <c r="AR2296" s="119"/>
      <c r="AS2296" s="119"/>
      <c r="AT2296" s="119"/>
      <c r="AU2296" s="119"/>
      <c r="AV2296" s="119"/>
      <c r="AW2296" s="119"/>
      <c r="AX2296" s="119"/>
      <c r="AY2296" s="119"/>
      <c r="AZ2296" s="119"/>
      <c r="BA2296" s="119"/>
      <c r="BB2296" s="119"/>
      <c r="BC2296" s="119"/>
      <c r="BD2296" s="120"/>
      <c r="BE2296" s="119"/>
      <c r="BF2296" s="119"/>
      <c r="BG2296" s="119"/>
      <c r="BH2296" s="119"/>
      <c r="BI2296" s="120"/>
      <c r="BJ2296" s="119"/>
      <c r="BK2296" s="119"/>
      <c r="BL2296" s="119"/>
      <c r="BM2296" s="119"/>
      <c r="BN2296" s="119"/>
      <c r="BO2296" s="119"/>
      <c r="BP2296" s="119"/>
      <c r="BQ2296" s="119"/>
      <c r="BR2296" s="119"/>
      <c r="BS2296" s="119"/>
      <c r="BT2296" s="119"/>
      <c r="BU2296" s="119"/>
      <c r="BV2296" s="119"/>
      <c r="BW2296" s="119"/>
      <c r="BX2296" s="119"/>
      <c r="BY2296" s="119"/>
      <c r="BZ2296" s="119"/>
      <c r="CA2296" s="119"/>
      <c r="CB2296" s="119"/>
      <c r="CC2296" s="119"/>
      <c r="CD2296" s="119"/>
      <c r="CE2296" s="119"/>
      <c r="CF2296" s="119"/>
      <c r="CG2296" s="119"/>
      <c r="CH2296" s="119"/>
      <c r="CI2296" s="119"/>
      <c r="CJ2296" s="119"/>
      <c r="CK2296" s="119"/>
      <c r="CL2296" s="119"/>
      <c r="CM2296" s="119"/>
      <c r="CN2296" s="119"/>
      <c r="CO2296" s="119"/>
      <c r="CP2296" s="119"/>
      <c r="CQ2296" s="119"/>
      <c r="CR2296" s="119"/>
      <c r="CS2296" s="119"/>
      <c r="CT2296" s="119"/>
      <c r="CU2296" s="119"/>
      <c r="CV2296" s="119"/>
      <c r="CW2296" s="119"/>
      <c r="CX2296" s="119"/>
      <c r="CY2296" s="119"/>
      <c r="CZ2296" s="119"/>
      <c r="DA2296" s="119"/>
      <c r="DB2296" s="146">
        <v>3504277949738.9893</v>
      </c>
      <c r="DC2296" s="146">
        <v>3534261360845.9888</v>
      </c>
      <c r="DD2296" s="146">
        <v>3579555003935.9902</v>
      </c>
      <c r="DE2296" s="146">
        <v>3619247727814</v>
      </c>
      <c r="DF2296" s="146">
        <v>3651493567940</v>
      </c>
      <c r="DG2296" s="146">
        <v>3690099127720</v>
      </c>
      <c r="DH2296" s="146">
        <v>3799426029621</v>
      </c>
      <c r="DI2296" s="146">
        <v>3863765126444</v>
      </c>
      <c r="DJ2296" s="146">
        <v>3947068668259</v>
      </c>
      <c r="DK2296" s="146">
        <v>3946949127445.999</v>
      </c>
      <c r="DL2296" s="146">
        <v>3969945204933.999</v>
      </c>
      <c r="DM2296" s="146">
        <v>3968028215906</v>
      </c>
      <c r="DN2296" s="146">
        <v>4002309545489.9893</v>
      </c>
      <c r="DO2296" s="146">
        <v>3998517125178</v>
      </c>
      <c r="DP2296" s="146">
        <v>3997339263703</v>
      </c>
      <c r="DQ2296" s="146">
        <v>3986749327598</v>
      </c>
      <c r="DR2296" s="146">
        <v>4013521907323.9902</v>
      </c>
      <c r="DS2296" s="146">
        <v>4031781665825.999</v>
      </c>
      <c r="DT2296" s="146">
        <v>4029359786491</v>
      </c>
      <c r="DU2296" s="146">
        <v>4047766063588</v>
      </c>
      <c r="DV2296" s="146">
        <v>4005217224945</v>
      </c>
      <c r="DW2296" s="146">
        <v>3969279787775</v>
      </c>
      <c r="DX2296" s="146">
        <v>3988034881485.999</v>
      </c>
    </row>
    <row r="2297" spans="1:130">
      <c r="A2297" s="176" t="s">
        <v>3545</v>
      </c>
      <c r="B2297" s="177" t="s">
        <v>3557</v>
      </c>
      <c r="C2297" t="s">
        <v>3533</v>
      </c>
      <c r="D2297" s="187" t="s">
        <v>3560</v>
      </c>
      <c r="E2297" s="118" t="s">
        <v>3019</v>
      </c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  <c r="BK2297"/>
      <c r="BL2297"/>
      <c r="BM2297"/>
      <c r="BN2297"/>
      <c r="BO2297">
        <v>990364649.60000002</v>
      </c>
      <c r="BP2297">
        <v>990151135.09999895</v>
      </c>
      <c r="BQ2297">
        <v>991087355.39999998</v>
      </c>
      <c r="BR2297">
        <v>991264485.29999995</v>
      </c>
      <c r="BS2297">
        <v>992055244</v>
      </c>
      <c r="BT2297">
        <v>993137241.29999995</v>
      </c>
      <c r="BU2297">
        <v>993851531</v>
      </c>
      <c r="BV2297">
        <v>995851786.59999895</v>
      </c>
      <c r="BW2297">
        <v>997387091.29999995</v>
      </c>
      <c r="BX2297">
        <v>998419117.60000002</v>
      </c>
      <c r="BY2297">
        <v>1001883381.69999</v>
      </c>
      <c r="BZ2297">
        <v>1003152426.1</v>
      </c>
      <c r="CA2297">
        <v>1002872214.6</v>
      </c>
      <c r="CB2297">
        <v>1002963946.6</v>
      </c>
      <c r="CC2297">
        <v>1004166242.8</v>
      </c>
      <c r="CD2297">
        <v>1005500613.8</v>
      </c>
      <c r="CE2297">
        <v>1006111858.09999</v>
      </c>
      <c r="CF2297">
        <v>1007994413.9</v>
      </c>
      <c r="CG2297">
        <v>1008600999.8</v>
      </c>
      <c r="CH2297">
        <v>1010513918.49999</v>
      </c>
      <c r="CI2297">
        <v>1007339826.4</v>
      </c>
      <c r="CJ2297">
        <v>1008414698.9</v>
      </c>
      <c r="CK2297">
        <v>1010259299.59999</v>
      </c>
      <c r="CL2297">
        <v>1011434028.1</v>
      </c>
      <c r="CM2297">
        <v>1015803924</v>
      </c>
      <c r="CN2297">
        <v>1020329797.1</v>
      </c>
      <c r="CO2297">
        <v>1022839731.1</v>
      </c>
      <c r="CP2297">
        <v>1027400476.1</v>
      </c>
      <c r="CQ2297">
        <v>1031167319.5</v>
      </c>
      <c r="CR2297">
        <v>1033543177</v>
      </c>
      <c r="CS2297">
        <v>1036826702.8</v>
      </c>
      <c r="CT2297">
        <v>1042655065.09999</v>
      </c>
      <c r="CU2297">
        <v>1030496693</v>
      </c>
      <c r="CV2297">
        <v>1037985992.09999</v>
      </c>
      <c r="CW2297">
        <v>1044625513</v>
      </c>
      <c r="CX2297">
        <v>1048663000.09999</v>
      </c>
      <c r="CY2297">
        <v>1052554839.59999</v>
      </c>
      <c r="CZ2297">
        <v>1055088383</v>
      </c>
      <c r="DA2297">
        <v>1060149771.69999</v>
      </c>
      <c r="DB2297">
        <v>1063807411</v>
      </c>
      <c r="DC2297">
        <v>1067100628.4</v>
      </c>
      <c r="DD2297">
        <v>1069611792.09999</v>
      </c>
      <c r="DE2297">
        <v>1076247812.9000001</v>
      </c>
      <c r="DF2297">
        <v>1077942605.99999</v>
      </c>
      <c r="DG2297">
        <v>1086080696.0999999</v>
      </c>
      <c r="DH2297">
        <v>1088412441.4000001</v>
      </c>
      <c r="DI2297">
        <v>1092504481</v>
      </c>
      <c r="DJ2297">
        <v>1095571585.0999999</v>
      </c>
      <c r="DK2297">
        <v>1101017159.0999999</v>
      </c>
      <c r="DL2297">
        <v>1105699228.0999999</v>
      </c>
      <c r="DM2297">
        <v>1110030719.4000001</v>
      </c>
      <c r="DN2297">
        <v>1116797363.8</v>
      </c>
      <c r="DO2297">
        <v>1121005700.3999901</v>
      </c>
      <c r="DP2297">
        <v>1123137275.8</v>
      </c>
      <c r="DQ2297">
        <v>1125705581.0999999</v>
      </c>
      <c r="DR2297">
        <v>1129121462.8</v>
      </c>
      <c r="DS2297">
        <v>1131693424.5999999</v>
      </c>
      <c r="DT2297">
        <v>1134790128.19999</v>
      </c>
      <c r="DU2297">
        <v>1135909522.3</v>
      </c>
      <c r="DV2297">
        <v>1138270481.69999</v>
      </c>
      <c r="DW2297">
        <v>1140010405.4000001</v>
      </c>
      <c r="DX2297">
        <v>1141356210.19999</v>
      </c>
      <c r="DY2297">
        <v>1142814605.8</v>
      </c>
      <c r="DZ2297" s="163"/>
    </row>
    <row r="2298" spans="1:130">
      <c r="A2298" s="176" t="s">
        <v>3545</v>
      </c>
      <c r="B2298" s="177" t="s">
        <v>3557</v>
      </c>
      <c r="C2298" t="s">
        <v>3533</v>
      </c>
      <c r="D2298" s="187" t="s">
        <v>3560</v>
      </c>
      <c r="E2298" s="118" t="s">
        <v>3020</v>
      </c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/>
      <c r="BV2298"/>
      <c r="BW2298"/>
      <c r="BX2298"/>
      <c r="BY2298"/>
      <c r="BZ2298"/>
      <c r="CA2298"/>
      <c r="CB2298"/>
      <c r="CC2298"/>
      <c r="CD2298"/>
      <c r="CE2298"/>
      <c r="CF2298"/>
      <c r="CG2298"/>
      <c r="CH2298"/>
      <c r="CI2298"/>
      <c r="CJ2298"/>
      <c r="CK2298"/>
      <c r="CL2298"/>
      <c r="CM2298"/>
      <c r="CN2298"/>
      <c r="CO2298"/>
      <c r="CP2298"/>
      <c r="CQ2298"/>
      <c r="CR2298"/>
      <c r="CS2298"/>
      <c r="CT2298">
        <v>1562875667</v>
      </c>
      <c r="CU2298">
        <v>1571565917</v>
      </c>
      <c r="CV2298">
        <v>1582095994.9000001</v>
      </c>
      <c r="CW2298">
        <v>1585736304.4000001</v>
      </c>
      <c r="CX2298">
        <v>1591768691.5</v>
      </c>
      <c r="CY2298">
        <v>1609826350.5999999</v>
      </c>
      <c r="CZ2298">
        <v>1618826139.2</v>
      </c>
      <c r="DA2298">
        <v>1627220122.8999901</v>
      </c>
      <c r="DB2298">
        <v>1628136351.49999</v>
      </c>
      <c r="DC2298">
        <v>1629959780.0999999</v>
      </c>
      <c r="DD2298">
        <v>1630429610.0999999</v>
      </c>
      <c r="DE2298">
        <v>1615388358.7</v>
      </c>
      <c r="DF2298">
        <v>1615849055.99999</v>
      </c>
      <c r="DG2298">
        <v>1599289735.5</v>
      </c>
      <c r="DH2298">
        <v>1602063356.3</v>
      </c>
      <c r="DI2298">
        <v>1603401461.19999</v>
      </c>
      <c r="DJ2298">
        <v>1601170342.19999</v>
      </c>
      <c r="DK2298">
        <v>1601960026.3</v>
      </c>
      <c r="DL2298">
        <v>1606701475.0999999</v>
      </c>
      <c r="DM2298">
        <v>1607533397.2</v>
      </c>
      <c r="DN2298">
        <v>1607780127.5</v>
      </c>
      <c r="DO2298">
        <v>1608759554.7</v>
      </c>
      <c r="DP2298">
        <v>1609489886.19999</v>
      </c>
      <c r="DQ2298">
        <v>1610997716.3</v>
      </c>
      <c r="DR2298">
        <v>1611909863.0999999</v>
      </c>
      <c r="DS2298">
        <v>1612320408.4000001</v>
      </c>
      <c r="DT2298">
        <v>1613597705.8999901</v>
      </c>
      <c r="DU2298">
        <v>1611820631.7</v>
      </c>
      <c r="DV2298">
        <v>1612246180.9000001</v>
      </c>
      <c r="DW2298">
        <v>1612140613.2</v>
      </c>
      <c r="DX2298">
        <v>1611765521.5999999</v>
      </c>
      <c r="DY2298">
        <v>1605850760.4000001</v>
      </c>
      <c r="DZ2298" s="163"/>
    </row>
    <row r="2299" spans="1:130">
      <c r="A2299" s="176" t="s">
        <v>3545</v>
      </c>
      <c r="B2299" s="177" t="s">
        <v>3557</v>
      </c>
      <c r="C2299" t="s">
        <v>3533</v>
      </c>
      <c r="D2299" s="187" t="s">
        <v>3560</v>
      </c>
      <c r="E2299" s="118" t="s">
        <v>3021</v>
      </c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  <c r="BV2299"/>
      <c r="BW2299"/>
      <c r="BX2299"/>
      <c r="BY2299"/>
      <c r="BZ2299"/>
      <c r="CA2299"/>
      <c r="CB2299"/>
      <c r="CC2299"/>
      <c r="CD2299"/>
      <c r="CE2299"/>
      <c r="CF2299"/>
      <c r="CG2299"/>
      <c r="CH2299"/>
      <c r="CI2299"/>
      <c r="CJ2299"/>
      <c r="CK2299"/>
      <c r="CL2299"/>
      <c r="CM2299"/>
      <c r="CN2299"/>
      <c r="CO2299"/>
      <c r="CP2299"/>
      <c r="CQ2299"/>
      <c r="CR2299"/>
      <c r="CS2299"/>
      <c r="CT2299"/>
      <c r="CU2299"/>
      <c r="CV2299"/>
      <c r="CW2299"/>
      <c r="CX2299"/>
      <c r="CY2299"/>
      <c r="CZ2299"/>
      <c r="DA2299"/>
      <c r="DB2299"/>
      <c r="DC2299"/>
      <c r="DD2299"/>
      <c r="DE2299"/>
      <c r="DF2299"/>
      <c r="DG2299"/>
      <c r="DH2299">
        <v>339563550</v>
      </c>
      <c r="DI2299">
        <v>338284500</v>
      </c>
      <c r="DJ2299">
        <v>338640269.99999899</v>
      </c>
      <c r="DK2299">
        <v>338452290</v>
      </c>
      <c r="DL2299">
        <v>337536079.99999899</v>
      </c>
      <c r="DM2299">
        <v>337666750</v>
      </c>
      <c r="DN2299">
        <v>337291379.99999899</v>
      </c>
      <c r="DO2299">
        <v>337346040</v>
      </c>
      <c r="DP2299">
        <v>336961450</v>
      </c>
      <c r="DQ2299">
        <v>337008089.99999899</v>
      </c>
      <c r="DR2299">
        <v>336694180</v>
      </c>
      <c r="DS2299">
        <v>336511141</v>
      </c>
      <c r="DT2299">
        <v>336363981</v>
      </c>
      <c r="DU2299">
        <v>336767239</v>
      </c>
      <c r="DV2299">
        <v>335965438.60000002</v>
      </c>
      <c r="DW2299">
        <v>335720155.60000002</v>
      </c>
      <c r="DX2299">
        <v>333671255</v>
      </c>
      <c r="DY2299">
        <v>334027570</v>
      </c>
      <c r="DZ2299" s="163"/>
    </row>
    <row r="2300" spans="1:130">
      <c r="A2300" s="176" t="s">
        <v>3545</v>
      </c>
      <c r="B2300" s="177" t="s">
        <v>3557</v>
      </c>
      <c r="C2300" t="s">
        <v>3533</v>
      </c>
      <c r="D2300" s="187" t="s">
        <v>3560</v>
      </c>
      <c r="E2300" s="118" t="s">
        <v>3022</v>
      </c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  <c r="BN2300"/>
      <c r="BO2300">
        <v>567873000</v>
      </c>
      <c r="BP2300">
        <v>571631000</v>
      </c>
      <c r="BQ2300">
        <v>575171900</v>
      </c>
      <c r="BR2300">
        <v>578951800</v>
      </c>
      <c r="BS2300">
        <v>582378700</v>
      </c>
      <c r="BT2300">
        <v>585580500</v>
      </c>
      <c r="BU2300">
        <v>588479400</v>
      </c>
      <c r="BV2300">
        <v>592214300</v>
      </c>
      <c r="BW2300">
        <v>594753200</v>
      </c>
      <c r="BX2300">
        <v>599192100</v>
      </c>
      <c r="BY2300">
        <v>605104000</v>
      </c>
      <c r="BZ2300">
        <v>610870800</v>
      </c>
      <c r="CA2300">
        <v>615902706.10000002</v>
      </c>
      <c r="CB2300">
        <v>620985512.09999895</v>
      </c>
      <c r="CC2300">
        <v>626365518.20000005</v>
      </c>
      <c r="CD2300">
        <v>632813074.79999995</v>
      </c>
      <c r="CE2300">
        <v>639649355.89999998</v>
      </c>
      <c r="CF2300">
        <v>645709637</v>
      </c>
      <c r="CG2300">
        <v>651627018</v>
      </c>
      <c r="CH2300">
        <v>657750807.10000002</v>
      </c>
      <c r="CI2300">
        <v>660956980.20000005</v>
      </c>
      <c r="CJ2300">
        <v>663699261.20000005</v>
      </c>
      <c r="CK2300">
        <v>668940542.29999995</v>
      </c>
      <c r="CL2300">
        <v>672735548.29999995</v>
      </c>
      <c r="CM2300">
        <v>675555645.39999998</v>
      </c>
      <c r="CN2300">
        <v>675761706.39999998</v>
      </c>
      <c r="CO2300">
        <v>676028259.5</v>
      </c>
      <c r="CP2300">
        <v>675960248.60000002</v>
      </c>
      <c r="CQ2300">
        <v>675972164.89999998</v>
      </c>
      <c r="CR2300">
        <v>675805868.60000002</v>
      </c>
      <c r="CS2300">
        <v>675758587.79999995</v>
      </c>
      <c r="CT2300">
        <v>674433645</v>
      </c>
      <c r="CU2300">
        <v>673715228.5</v>
      </c>
      <c r="CV2300">
        <v>672810804.69999897</v>
      </c>
      <c r="CW2300">
        <v>671867871.59999895</v>
      </c>
      <c r="CX2300">
        <v>672633079.5</v>
      </c>
      <c r="CY2300">
        <v>673679401.29999995</v>
      </c>
      <c r="CZ2300">
        <v>675083458.20000005</v>
      </c>
      <c r="DA2300">
        <v>675802575.10000002</v>
      </c>
      <c r="DB2300">
        <v>675290305</v>
      </c>
      <c r="DC2300">
        <v>672873174.5</v>
      </c>
      <c r="DD2300">
        <v>673649001.299999</v>
      </c>
      <c r="DE2300">
        <v>673805371.5</v>
      </c>
      <c r="DF2300">
        <v>675291976.29999995</v>
      </c>
      <c r="DG2300">
        <v>676562745.70000005</v>
      </c>
      <c r="DH2300">
        <v>676362928.09999895</v>
      </c>
      <c r="DI2300">
        <v>677606843.79999995</v>
      </c>
      <c r="DJ2300">
        <v>672522410.19999897</v>
      </c>
      <c r="DK2300">
        <v>669890011.29999995</v>
      </c>
      <c r="DL2300">
        <v>671358216</v>
      </c>
      <c r="DM2300">
        <v>669978128</v>
      </c>
      <c r="DN2300">
        <v>670139781.10000002</v>
      </c>
      <c r="DO2300">
        <v>670396248.20000005</v>
      </c>
      <c r="DP2300">
        <v>666424776.39999998</v>
      </c>
      <c r="DQ2300">
        <v>667466154.5</v>
      </c>
      <c r="DR2300">
        <v>664933972.79999995</v>
      </c>
      <c r="DS2300">
        <v>661862012.69999897</v>
      </c>
      <c r="DT2300">
        <v>660050235.89999998</v>
      </c>
      <c r="DU2300">
        <v>660192832.10000002</v>
      </c>
      <c r="DV2300">
        <v>665604235.5</v>
      </c>
      <c r="DW2300">
        <v>665467932.20000005</v>
      </c>
      <c r="DX2300">
        <v>663410855.09999895</v>
      </c>
      <c r="DY2300">
        <v>659261830.29999995</v>
      </c>
      <c r="DZ2300" s="163"/>
    </row>
    <row r="2301" spans="1:130">
      <c r="A2301" s="176" t="s">
        <v>3545</v>
      </c>
      <c r="B2301" s="177" t="s">
        <v>3557</v>
      </c>
      <c r="C2301" t="s">
        <v>3533</v>
      </c>
      <c r="D2301" s="187" t="s">
        <v>3560</v>
      </c>
      <c r="E2301" s="118" t="s">
        <v>3023</v>
      </c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/>
      <c r="BM2301"/>
      <c r="BN2301"/>
      <c r="BO2301">
        <v>1165223744.5</v>
      </c>
      <c r="BP2301">
        <v>1164152431.5</v>
      </c>
      <c r="BQ2301">
        <v>1164320878.19999</v>
      </c>
      <c r="BR2301">
        <v>1164144709.5999999</v>
      </c>
      <c r="BS2301">
        <v>1165076591</v>
      </c>
      <c r="BT2301">
        <v>1165210425.7</v>
      </c>
      <c r="BU2301">
        <v>1167274763.9000001</v>
      </c>
      <c r="BV2301">
        <v>1190619661.0999999</v>
      </c>
      <c r="BW2301">
        <v>1187339218.9000001</v>
      </c>
      <c r="BX2301">
        <v>1171488198.5</v>
      </c>
      <c r="BY2301">
        <v>1173083466.7</v>
      </c>
      <c r="BZ2301">
        <v>1170846100</v>
      </c>
      <c r="CA2301">
        <v>1166132950</v>
      </c>
      <c r="CB2301">
        <v>1165974600</v>
      </c>
      <c r="CC2301">
        <v>1165257200</v>
      </c>
      <c r="CD2301">
        <v>1166087390</v>
      </c>
      <c r="CE2301">
        <v>1156344400</v>
      </c>
      <c r="CF2301">
        <v>1158630300</v>
      </c>
      <c r="CG2301">
        <v>1154922128.7</v>
      </c>
      <c r="CH2301">
        <v>1156491056.5999999</v>
      </c>
      <c r="CI2301">
        <v>1156307188.2</v>
      </c>
      <c r="CJ2301">
        <v>1153923139.4000001</v>
      </c>
      <c r="CK2301">
        <v>1145676405</v>
      </c>
      <c r="CL2301">
        <v>1147983656.2</v>
      </c>
      <c r="CM2301">
        <v>1147676352.3999901</v>
      </c>
      <c r="CN2301">
        <v>1128971793.69999</v>
      </c>
      <c r="CO2301">
        <v>1126761295.8</v>
      </c>
      <c r="CP2301">
        <v>1127337604.0999999</v>
      </c>
      <c r="CQ2301">
        <v>1122177826.5999999</v>
      </c>
      <c r="CR2301">
        <v>1118727130.3</v>
      </c>
      <c r="CS2301">
        <v>1114831643.7</v>
      </c>
      <c r="CT2301">
        <v>1115674232.7</v>
      </c>
      <c r="CU2301">
        <v>1106371192.0999999</v>
      </c>
      <c r="CV2301">
        <v>1113230442.2</v>
      </c>
      <c r="CW2301">
        <v>1105193821.8</v>
      </c>
      <c r="CX2301">
        <v>1103202642</v>
      </c>
      <c r="CY2301">
        <v>1098047021.7999899</v>
      </c>
      <c r="CZ2301">
        <v>1099126824.0999999</v>
      </c>
      <c r="DA2301">
        <v>1087692853</v>
      </c>
      <c r="DB2301">
        <v>1088953968.9000001</v>
      </c>
      <c r="DC2301">
        <v>1088940506.7</v>
      </c>
      <c r="DD2301">
        <v>1078491620.0999999</v>
      </c>
      <c r="DE2301">
        <v>1069715538.9</v>
      </c>
      <c r="DF2301">
        <v>1024705315.9</v>
      </c>
      <c r="DG2301">
        <v>1039433593.09999</v>
      </c>
      <c r="DH2301">
        <v>1036373808.7</v>
      </c>
      <c r="DI2301">
        <v>1023674208.59999</v>
      </c>
      <c r="DJ2301">
        <v>1016548900.9</v>
      </c>
      <c r="DK2301">
        <v>1011708965.49999</v>
      </c>
      <c r="DL2301">
        <v>1004486251.4</v>
      </c>
      <c r="DM2301">
        <v>1024429376.9</v>
      </c>
      <c r="DN2301">
        <v>1016788055.4</v>
      </c>
      <c r="DO2301">
        <v>1001839518.89999</v>
      </c>
      <c r="DP2301">
        <v>1003832626.5</v>
      </c>
      <c r="DQ2301">
        <v>977621247</v>
      </c>
      <c r="DR2301">
        <v>972501538.5</v>
      </c>
      <c r="DS2301">
        <v>1002653081.2</v>
      </c>
      <c r="DT2301">
        <v>987715441.39999998</v>
      </c>
      <c r="DU2301">
        <v>990719934</v>
      </c>
      <c r="DV2301">
        <v>980619032.20000005</v>
      </c>
      <c r="DW2301">
        <v>986951157.20000005</v>
      </c>
      <c r="DX2301">
        <v>986265178.89999998</v>
      </c>
      <c r="DY2301">
        <v>983068903.59999895</v>
      </c>
      <c r="DZ2301" s="163"/>
    </row>
    <row r="2302" spans="1:130">
      <c r="A2302" s="176" t="s">
        <v>3545</v>
      </c>
      <c r="B2302" s="177" t="s">
        <v>3557</v>
      </c>
      <c r="C2302" t="s">
        <v>3533</v>
      </c>
      <c r="D2302" s="187" t="s">
        <v>3560</v>
      </c>
      <c r="E2302" s="118" t="s">
        <v>3024</v>
      </c>
      <c r="F2302" s="119"/>
      <c r="G2302" s="119"/>
      <c r="H2302" s="119"/>
      <c r="I2302" s="119"/>
      <c r="J2302" s="119"/>
      <c r="K2302" s="119"/>
      <c r="L2302" s="119"/>
      <c r="M2302" s="119"/>
      <c r="N2302" s="119"/>
      <c r="O2302" s="119"/>
      <c r="P2302" s="119"/>
      <c r="Q2302" s="119"/>
      <c r="R2302" s="119"/>
      <c r="S2302" s="119"/>
      <c r="T2302" s="119"/>
      <c r="U2302" s="119"/>
      <c r="V2302" s="119"/>
      <c r="W2302" s="119"/>
      <c r="X2302" s="119"/>
      <c r="Y2302" s="119"/>
      <c r="Z2302" s="119"/>
      <c r="AA2302" s="119"/>
      <c r="AB2302" s="119"/>
      <c r="AC2302" s="119"/>
      <c r="AD2302" s="119"/>
      <c r="AE2302" s="119"/>
      <c r="AF2302" s="119"/>
      <c r="AG2302" s="119"/>
      <c r="AH2302" s="119"/>
      <c r="AI2302" s="119"/>
      <c r="AJ2302" s="119"/>
      <c r="AK2302" s="119"/>
      <c r="AL2302" s="119"/>
      <c r="AM2302" s="119"/>
      <c r="AN2302" s="119"/>
      <c r="AO2302" s="119"/>
      <c r="AP2302" s="119"/>
      <c r="AQ2302" s="119"/>
      <c r="AR2302" s="119"/>
      <c r="AS2302" s="119"/>
      <c r="AT2302" s="119"/>
      <c r="AU2302" s="119"/>
      <c r="AV2302" s="119"/>
      <c r="AW2302" s="119"/>
      <c r="AX2302" s="119"/>
      <c r="AY2302" s="119"/>
      <c r="AZ2302" s="119"/>
      <c r="BA2302" s="119"/>
      <c r="BB2302" s="119"/>
      <c r="BC2302" s="119"/>
      <c r="BD2302" s="120"/>
      <c r="BE2302" s="119"/>
      <c r="BF2302" s="119"/>
      <c r="BG2302" s="119"/>
      <c r="BH2302" s="119"/>
      <c r="BI2302" s="120"/>
      <c r="BJ2302" s="119"/>
      <c r="BK2302" s="119"/>
      <c r="BL2302" s="119"/>
      <c r="BM2302" s="119"/>
      <c r="BN2302" s="119"/>
      <c r="BO2302" s="146"/>
      <c r="BP2302" s="146"/>
      <c r="BQ2302" s="146"/>
      <c r="BR2302" s="146"/>
      <c r="BS2302" s="146"/>
      <c r="BT2302" s="146"/>
      <c r="BU2302" s="146"/>
      <c r="BV2302" s="146"/>
      <c r="BW2302" s="146"/>
      <c r="BX2302" s="146"/>
      <c r="BY2302" s="146"/>
      <c r="BZ2302" s="146"/>
      <c r="CA2302" s="146"/>
      <c r="CB2302" s="146"/>
      <c r="CC2302" s="146"/>
      <c r="CD2302" s="146"/>
      <c r="CE2302" s="146"/>
      <c r="CF2302" s="146"/>
      <c r="CG2302" s="146"/>
      <c r="CH2302" s="146"/>
      <c r="CI2302" s="146"/>
      <c r="CJ2302" s="146"/>
      <c r="CK2302" s="146"/>
      <c r="CL2302" s="146"/>
      <c r="CM2302" s="146"/>
      <c r="CN2302" s="146"/>
      <c r="CO2302" s="146"/>
      <c r="CP2302" s="146"/>
      <c r="CQ2302" s="146"/>
      <c r="CR2302" s="146"/>
      <c r="CS2302" s="146"/>
      <c r="CT2302" s="146"/>
      <c r="CU2302" s="146"/>
      <c r="CV2302" s="146"/>
      <c r="CW2302" s="146"/>
      <c r="CX2302" s="146"/>
      <c r="CY2302" s="146"/>
      <c r="CZ2302" s="146"/>
      <c r="DA2302" s="146"/>
      <c r="DB2302" s="146"/>
      <c r="DC2302" s="146"/>
      <c r="DD2302" s="146"/>
      <c r="DE2302" s="146"/>
      <c r="DF2302" s="146"/>
      <c r="DG2302" s="146"/>
      <c r="DH2302" s="146">
        <f t="shared" ref="DH2302:DW2302" si="404">SUM(DH2297:DH2301)</f>
        <v>4742776084.499999</v>
      </c>
      <c r="DI2302" s="146">
        <f t="shared" si="404"/>
        <v>4735471494.5999804</v>
      </c>
      <c r="DJ2302" s="146">
        <f t="shared" si="404"/>
        <v>4724453508.3999872</v>
      </c>
      <c r="DK2302" s="146">
        <f t="shared" si="404"/>
        <v>4723028452.1999893</v>
      </c>
      <c r="DL2302" s="146">
        <f t="shared" si="404"/>
        <v>4725781250.5999985</v>
      </c>
      <c r="DM2302" s="146">
        <f t="shared" si="404"/>
        <v>4749638371.5</v>
      </c>
      <c r="DN2302" s="146">
        <f t="shared" si="404"/>
        <v>4748796707.7999992</v>
      </c>
      <c r="DO2302" s="146">
        <f t="shared" si="404"/>
        <v>4739347062.1999798</v>
      </c>
      <c r="DP2302" s="146">
        <f t="shared" si="404"/>
        <v>4739846014.8999901</v>
      </c>
      <c r="DQ2302" s="146">
        <f t="shared" si="404"/>
        <v>4718798788.8999987</v>
      </c>
      <c r="DR2302" s="146">
        <f t="shared" si="404"/>
        <v>4715161017.1999998</v>
      </c>
      <c r="DS2302" s="146">
        <f t="shared" si="404"/>
        <v>4745040067.8999987</v>
      </c>
      <c r="DT2302" s="146">
        <f t="shared" si="404"/>
        <v>4732517492.3999805</v>
      </c>
      <c r="DU2302" s="146">
        <f t="shared" si="404"/>
        <v>4735410159.1000004</v>
      </c>
      <c r="DV2302" s="146">
        <f t="shared" si="404"/>
        <v>4732705368.8999901</v>
      </c>
      <c r="DW2302" s="146">
        <f t="shared" si="404"/>
        <v>4740290263.6000004</v>
      </c>
      <c r="DX2302" s="146">
        <f>SUM(DX2297:DX2301)</f>
        <v>4736469020.7999887</v>
      </c>
      <c r="DY2302" s="146">
        <f>SUM(DY2297:DY2301)</f>
        <v>4725023670.0999985</v>
      </c>
    </row>
    <row r="2303" spans="1:130" customFormat="1">
      <c r="A2303" s="176" t="s">
        <v>3545</v>
      </c>
      <c r="B2303" s="177" t="s">
        <v>3557</v>
      </c>
      <c r="C2303" t="s">
        <v>3533</v>
      </c>
      <c r="D2303" s="187" t="s">
        <v>3570</v>
      </c>
      <c r="E2303" t="s">
        <v>3205</v>
      </c>
      <c r="BO2303">
        <v>826964660</v>
      </c>
      <c r="BP2303">
        <v>825710660</v>
      </c>
      <c r="BQ2303">
        <v>824582660</v>
      </c>
      <c r="BR2303">
        <v>823365660</v>
      </c>
      <c r="BS2303">
        <v>822544660</v>
      </c>
      <c r="BT2303">
        <v>822745660</v>
      </c>
      <c r="BU2303">
        <v>822847660</v>
      </c>
      <c r="BV2303">
        <v>822982660</v>
      </c>
      <c r="BW2303">
        <v>823101660</v>
      </c>
      <c r="BX2303">
        <v>823237660</v>
      </c>
      <c r="BY2303">
        <v>825198660</v>
      </c>
      <c r="BZ2303">
        <v>825222660</v>
      </c>
      <c r="CA2303">
        <v>824286660</v>
      </c>
      <c r="CB2303">
        <v>824459660</v>
      </c>
      <c r="CC2303">
        <v>823548660</v>
      </c>
      <c r="CD2303">
        <v>823818660</v>
      </c>
      <c r="CE2303">
        <v>823931660</v>
      </c>
      <c r="CF2303">
        <v>824241660</v>
      </c>
      <c r="CG2303">
        <v>824556660</v>
      </c>
      <c r="CH2303">
        <v>826030660</v>
      </c>
      <c r="CI2303">
        <v>822449660</v>
      </c>
      <c r="CJ2303">
        <v>822421660</v>
      </c>
      <c r="CK2303">
        <v>823438660</v>
      </c>
      <c r="CL2303">
        <v>823360660</v>
      </c>
      <c r="CM2303">
        <v>824802660</v>
      </c>
      <c r="CN2303">
        <v>828207660</v>
      </c>
      <c r="CO2303">
        <v>830422660</v>
      </c>
      <c r="CP2303">
        <v>833877660</v>
      </c>
      <c r="CQ2303">
        <v>835998660</v>
      </c>
      <c r="CR2303">
        <v>836113650</v>
      </c>
      <c r="CS2303">
        <v>836334852</v>
      </c>
      <c r="CT2303">
        <v>838657914.20000005</v>
      </c>
      <c r="CU2303">
        <v>822702144.39999998</v>
      </c>
      <c r="CV2303">
        <v>827803386.20000005</v>
      </c>
      <c r="CW2303">
        <v>829150437.19999897</v>
      </c>
      <c r="CX2303">
        <v>830287753.79999995</v>
      </c>
      <c r="CY2303">
        <v>832896320</v>
      </c>
      <c r="CZ2303">
        <v>834341643.10000002</v>
      </c>
      <c r="DA2303">
        <v>836357523</v>
      </c>
      <c r="DB2303">
        <v>839103410.60000002</v>
      </c>
      <c r="DC2303">
        <v>841277122.89999998</v>
      </c>
      <c r="DD2303">
        <v>841777875.69999897</v>
      </c>
      <c r="DE2303">
        <v>842167825.79999995</v>
      </c>
      <c r="DF2303">
        <v>842674551.29999995</v>
      </c>
      <c r="DG2303">
        <v>847046570.70000005</v>
      </c>
      <c r="DH2303">
        <v>848121525.69999897</v>
      </c>
      <c r="DI2303">
        <v>848758270.70000005</v>
      </c>
      <c r="DJ2303">
        <v>848287725.09999895</v>
      </c>
      <c r="DK2303">
        <v>847714243.79999995</v>
      </c>
      <c r="DL2303">
        <v>848837318.10000002</v>
      </c>
      <c r="DM2303">
        <v>848934125.79999995</v>
      </c>
      <c r="DN2303">
        <v>848845098.39999998</v>
      </c>
      <c r="DO2303">
        <v>849609321</v>
      </c>
      <c r="DP2303">
        <v>849822023.39999998</v>
      </c>
      <c r="DQ2303">
        <v>850213099.79999995</v>
      </c>
      <c r="DR2303">
        <v>850114141.79999995</v>
      </c>
      <c r="DS2303">
        <v>849840238.69999897</v>
      </c>
      <c r="DT2303">
        <v>849986364.79999995</v>
      </c>
      <c r="DU2303">
        <v>849877647.5</v>
      </c>
      <c r="DV2303">
        <v>850064267.99999905</v>
      </c>
      <c r="DW2303">
        <v>850243328</v>
      </c>
      <c r="DX2303">
        <v>850352328</v>
      </c>
      <c r="DY2303">
        <v>850352328</v>
      </c>
    </row>
    <row r="2304" spans="1:130" customFormat="1">
      <c r="A2304" s="176" t="s">
        <v>3545</v>
      </c>
      <c r="B2304" s="177" t="s">
        <v>3557</v>
      </c>
      <c r="C2304" t="s">
        <v>3533</v>
      </c>
      <c r="D2304" s="187" t="s">
        <v>3570</v>
      </c>
      <c r="E2304" t="s">
        <v>3206</v>
      </c>
      <c r="CS2304">
        <v>772530000</v>
      </c>
      <c r="CT2304">
        <v>1030368000</v>
      </c>
      <c r="CU2304">
        <v>1037750000</v>
      </c>
      <c r="CV2304">
        <v>1049040000</v>
      </c>
      <c r="CW2304">
        <v>1052018000</v>
      </c>
      <c r="CX2304">
        <v>1059514200</v>
      </c>
      <c r="CY2304">
        <v>1077532100</v>
      </c>
      <c r="CZ2304">
        <v>1086011100</v>
      </c>
      <c r="DA2304">
        <v>1093562600</v>
      </c>
      <c r="DB2304">
        <v>1096727100</v>
      </c>
      <c r="DC2304">
        <v>1095977000</v>
      </c>
      <c r="DD2304">
        <v>1095654000</v>
      </c>
      <c r="DE2304">
        <v>1079136000</v>
      </c>
      <c r="DF2304">
        <v>1078476800</v>
      </c>
      <c r="DG2304">
        <v>1060514399.99999</v>
      </c>
      <c r="DH2304">
        <v>1060597200</v>
      </c>
      <c r="DI2304">
        <v>1059672300</v>
      </c>
      <c r="DJ2304">
        <v>1058634100</v>
      </c>
      <c r="DK2304">
        <v>1057773700</v>
      </c>
      <c r="DL2304">
        <v>1062691700</v>
      </c>
      <c r="DM2304">
        <v>1061510800</v>
      </c>
      <c r="DN2304">
        <v>1061858238.2</v>
      </c>
      <c r="DO2304">
        <v>1062215180</v>
      </c>
      <c r="DP2304">
        <v>1062981343.2</v>
      </c>
      <c r="DQ2304">
        <v>1062969930.19999</v>
      </c>
      <c r="DR2304">
        <v>1063429210.3</v>
      </c>
      <c r="DS2304">
        <v>1064280783.49999</v>
      </c>
      <c r="DT2304">
        <v>1064673313.99999</v>
      </c>
      <c r="DU2304">
        <v>1063649941.39999</v>
      </c>
      <c r="DV2304">
        <v>1063419982.9</v>
      </c>
      <c r="DW2304">
        <v>1063278614.99999</v>
      </c>
      <c r="DX2304">
        <v>1062321958.9</v>
      </c>
      <c r="DY2304">
        <v>1057714050.19999</v>
      </c>
    </row>
    <row r="2305" spans="1:130" customFormat="1">
      <c r="A2305" s="176" t="s">
        <v>3545</v>
      </c>
      <c r="B2305" s="177" t="s">
        <v>3557</v>
      </c>
      <c r="C2305" t="s">
        <v>3533</v>
      </c>
      <c r="D2305" s="187" t="s">
        <v>3570</v>
      </c>
      <c r="E2305" t="s">
        <v>3207</v>
      </c>
      <c r="DH2305">
        <v>127437390</v>
      </c>
      <c r="DI2305">
        <v>127109340</v>
      </c>
      <c r="DJ2305">
        <v>127053830</v>
      </c>
      <c r="DK2305">
        <v>126592740</v>
      </c>
      <c r="DL2305">
        <v>126551450</v>
      </c>
      <c r="DM2305">
        <v>126555350</v>
      </c>
      <c r="DN2305">
        <v>126448859.999999</v>
      </c>
      <c r="DO2305">
        <v>126386460</v>
      </c>
      <c r="DP2305">
        <v>125985900</v>
      </c>
      <c r="DQ2305">
        <v>126090750</v>
      </c>
      <c r="DR2305">
        <v>125911770</v>
      </c>
      <c r="DS2305">
        <v>125617741</v>
      </c>
      <c r="DT2305">
        <v>125282741</v>
      </c>
      <c r="DU2305">
        <v>125245958</v>
      </c>
      <c r="DV2305">
        <v>124791985.89999899</v>
      </c>
      <c r="DW2305">
        <v>124432424.3</v>
      </c>
      <c r="DX2305">
        <v>123409006</v>
      </c>
      <c r="DY2305">
        <v>123307458</v>
      </c>
    </row>
    <row r="2306" spans="1:130" customFormat="1">
      <c r="A2306" s="176" t="s">
        <v>3545</v>
      </c>
      <c r="B2306" s="177" t="s">
        <v>3557</v>
      </c>
      <c r="C2306" t="s">
        <v>3533</v>
      </c>
      <c r="D2306" s="187" t="s">
        <v>3570</v>
      </c>
      <c r="E2306" t="s">
        <v>3208</v>
      </c>
      <c r="BO2306">
        <v>463720000</v>
      </c>
      <c r="BP2306">
        <v>466299000</v>
      </c>
      <c r="BQ2306">
        <v>468306900</v>
      </c>
      <c r="BR2306">
        <v>470985800</v>
      </c>
      <c r="BS2306">
        <v>473490700</v>
      </c>
      <c r="BT2306">
        <v>475175500</v>
      </c>
      <c r="BU2306">
        <v>476676400</v>
      </c>
      <c r="BV2306">
        <v>478153300</v>
      </c>
      <c r="BW2306">
        <v>479866200</v>
      </c>
      <c r="BX2306">
        <v>484328100</v>
      </c>
      <c r="BY2306">
        <v>488655000</v>
      </c>
      <c r="BZ2306">
        <v>492131800</v>
      </c>
      <c r="CA2306">
        <v>495279533.30000001</v>
      </c>
      <c r="CB2306">
        <v>498832266.69999999</v>
      </c>
      <c r="CC2306">
        <v>502423000</v>
      </c>
      <c r="CD2306">
        <v>505297108.30000001</v>
      </c>
      <c r="CE2306">
        <v>508434216.69999999</v>
      </c>
      <c r="CF2306">
        <v>510973325</v>
      </c>
      <c r="CG2306">
        <v>513606333.30000001</v>
      </c>
      <c r="CH2306">
        <v>516026441.69999999</v>
      </c>
      <c r="CI2306">
        <v>517770350</v>
      </c>
      <c r="CJ2306">
        <v>519225258.30000001</v>
      </c>
      <c r="CK2306">
        <v>522717166.69999999</v>
      </c>
      <c r="CL2306">
        <v>525197699.99999899</v>
      </c>
      <c r="CM2306">
        <v>526394133.30000001</v>
      </c>
      <c r="CN2306">
        <v>527215066.69999999</v>
      </c>
      <c r="CO2306">
        <v>527555000</v>
      </c>
      <c r="CP2306">
        <v>528109933.299999</v>
      </c>
      <c r="CQ2306">
        <v>528546866.69999897</v>
      </c>
      <c r="CR2306">
        <v>528682521.19999999</v>
      </c>
      <c r="CS2306">
        <v>528889760.39999998</v>
      </c>
      <c r="CT2306">
        <v>528509263.59999901</v>
      </c>
      <c r="CU2306">
        <v>528662484.89999998</v>
      </c>
      <c r="CV2306">
        <v>528384706.09999901</v>
      </c>
      <c r="CW2306">
        <v>528420877.30000001</v>
      </c>
      <c r="CX2306">
        <v>528490248.5</v>
      </c>
      <c r="CY2306">
        <v>527664819.69999999</v>
      </c>
      <c r="CZ2306">
        <v>527328290.89999998</v>
      </c>
      <c r="DA2306">
        <v>526744162.10000002</v>
      </c>
      <c r="DB2306">
        <v>525137933.30000001</v>
      </c>
      <c r="DC2306">
        <v>521518304.60000002</v>
      </c>
      <c r="DD2306">
        <v>521492475.80000001</v>
      </c>
      <c r="DE2306">
        <v>518748543.59999901</v>
      </c>
      <c r="DF2306">
        <v>517298811.39999998</v>
      </c>
      <c r="DG2306">
        <v>515490279.19999999</v>
      </c>
      <c r="DH2306">
        <v>512649898.299999</v>
      </c>
      <c r="DI2306">
        <v>511612884.89999998</v>
      </c>
      <c r="DJ2306">
        <v>507256795.89999998</v>
      </c>
      <c r="DK2306">
        <v>505358708</v>
      </c>
      <c r="DL2306">
        <v>503090318</v>
      </c>
      <c r="DM2306">
        <v>500425229.19999999</v>
      </c>
      <c r="DN2306">
        <v>499638540.19999999</v>
      </c>
      <c r="DO2306">
        <v>499265366.19999999</v>
      </c>
      <c r="DP2306">
        <v>495360847.89999902</v>
      </c>
      <c r="DQ2306">
        <v>493874015.299999</v>
      </c>
      <c r="DR2306">
        <v>492310096.30000001</v>
      </c>
      <c r="DS2306">
        <v>489851776.30000001</v>
      </c>
      <c r="DT2306">
        <v>487578444.09999901</v>
      </c>
      <c r="DU2306">
        <v>487460110.89999998</v>
      </c>
      <c r="DV2306">
        <v>487444057.69999999</v>
      </c>
      <c r="DW2306">
        <v>486082457.39999998</v>
      </c>
      <c r="DX2306">
        <v>484553713.19999999</v>
      </c>
      <c r="DY2306">
        <v>483112658.19999999</v>
      </c>
    </row>
    <row r="2307" spans="1:130" customFormat="1">
      <c r="A2307" s="176" t="s">
        <v>3545</v>
      </c>
      <c r="B2307" s="177" t="s">
        <v>3557</v>
      </c>
      <c r="C2307" t="s">
        <v>3533</v>
      </c>
      <c r="D2307" s="187" t="s">
        <v>3570</v>
      </c>
      <c r="E2307" t="s">
        <v>3209</v>
      </c>
      <c r="BO2307">
        <v>831243751.29999995</v>
      </c>
      <c r="BP2307">
        <v>832346065.5</v>
      </c>
      <c r="BQ2307">
        <v>830148525.60000002</v>
      </c>
      <c r="BR2307">
        <v>831135539.69999897</v>
      </c>
      <c r="BS2307">
        <v>832626726.70000005</v>
      </c>
      <c r="BT2307">
        <v>830565736.70000005</v>
      </c>
      <c r="BU2307">
        <v>830858006.69999897</v>
      </c>
      <c r="BV2307">
        <v>850537664.39999998</v>
      </c>
      <c r="BW2307">
        <v>847659712.89999998</v>
      </c>
      <c r="BX2307">
        <v>828034755.89999998</v>
      </c>
      <c r="BY2307">
        <v>834078866.70000005</v>
      </c>
      <c r="BZ2307">
        <v>832415800</v>
      </c>
      <c r="CA2307">
        <v>830609500</v>
      </c>
      <c r="CB2307">
        <v>830887799.99999905</v>
      </c>
      <c r="CC2307">
        <v>831408600</v>
      </c>
      <c r="CD2307">
        <v>831448990</v>
      </c>
      <c r="CE2307">
        <v>820941800</v>
      </c>
      <c r="CF2307">
        <v>818503300</v>
      </c>
      <c r="CG2307">
        <v>814061590.49999905</v>
      </c>
      <c r="CH2307">
        <v>815065559.39999998</v>
      </c>
      <c r="CI2307">
        <v>814162578.09999895</v>
      </c>
      <c r="CJ2307">
        <v>811145980.20000005</v>
      </c>
      <c r="CK2307">
        <v>803259645.60000002</v>
      </c>
      <c r="CL2307">
        <v>802700498.39999998</v>
      </c>
      <c r="CM2307">
        <v>803037788.89999998</v>
      </c>
      <c r="CN2307">
        <v>784480594.60000002</v>
      </c>
      <c r="CO2307">
        <v>785443098.70000005</v>
      </c>
      <c r="CP2307">
        <v>788129262.5</v>
      </c>
      <c r="CQ2307">
        <v>784005531.69999897</v>
      </c>
      <c r="CR2307">
        <v>781380275.89999998</v>
      </c>
      <c r="CS2307">
        <v>778195664.89999998</v>
      </c>
      <c r="CT2307">
        <v>782148699.29999995</v>
      </c>
      <c r="CU2307">
        <v>773887866.79999995</v>
      </c>
      <c r="CV2307">
        <v>781313552.69999897</v>
      </c>
      <c r="CW2307">
        <v>775424586.89999998</v>
      </c>
      <c r="CX2307">
        <v>773434436.60000002</v>
      </c>
      <c r="CY2307">
        <v>767748113.5</v>
      </c>
      <c r="CZ2307">
        <v>769688156.60000002</v>
      </c>
      <c r="DA2307">
        <v>758207889.69999897</v>
      </c>
      <c r="DB2307">
        <v>759172047.70000005</v>
      </c>
      <c r="DC2307">
        <v>759096551.99999905</v>
      </c>
      <c r="DD2307">
        <v>752137830</v>
      </c>
      <c r="DE2307">
        <v>746836362.60000002</v>
      </c>
      <c r="DF2307">
        <v>701853383.59999895</v>
      </c>
      <c r="DG2307">
        <v>718982956.89999902</v>
      </c>
      <c r="DH2307">
        <v>721314881.59999895</v>
      </c>
      <c r="DI2307">
        <v>712927188.20000005</v>
      </c>
      <c r="DJ2307">
        <v>706382389.69999897</v>
      </c>
      <c r="DK2307">
        <v>700701054.79999995</v>
      </c>
      <c r="DL2307">
        <v>696959237.20000005</v>
      </c>
      <c r="DM2307">
        <v>713060076.09999895</v>
      </c>
      <c r="DN2307">
        <v>705708459.39999998</v>
      </c>
      <c r="DO2307">
        <v>691091253.79999995</v>
      </c>
      <c r="DP2307">
        <v>691764149.99999905</v>
      </c>
      <c r="DQ2307">
        <v>666128747.5</v>
      </c>
      <c r="DR2307">
        <v>661502245.29999995</v>
      </c>
      <c r="DS2307">
        <v>690269282.59999895</v>
      </c>
      <c r="DT2307">
        <v>676713419.99999905</v>
      </c>
      <c r="DU2307">
        <v>681141216.5</v>
      </c>
      <c r="DV2307">
        <v>674251509.49999905</v>
      </c>
      <c r="DW2307">
        <v>680974380.5</v>
      </c>
      <c r="DX2307">
        <v>681119910.70000005</v>
      </c>
      <c r="DY2307">
        <v>680357146.29999995</v>
      </c>
    </row>
    <row r="2308" spans="1:130" customFormat="1">
      <c r="A2308" s="176" t="s">
        <v>3545</v>
      </c>
      <c r="B2308" s="177" t="s">
        <v>3557</v>
      </c>
      <c r="C2308" t="s">
        <v>3533</v>
      </c>
      <c r="D2308" s="187" t="s">
        <v>3570</v>
      </c>
      <c r="E2308" t="s">
        <v>3210</v>
      </c>
    </row>
    <row r="2309" spans="1:130" s="69" customFormat="1">
      <c r="A2309" s="193" t="s">
        <v>3545</v>
      </c>
      <c r="B2309" s="185" t="s">
        <v>3557</v>
      </c>
      <c r="C2309" s="67" t="s">
        <v>3533</v>
      </c>
      <c r="D2309" s="188" t="s">
        <v>3570</v>
      </c>
      <c r="E2309" s="164" t="s">
        <v>3025</v>
      </c>
      <c r="F2309" s="123"/>
      <c r="G2309" s="123"/>
      <c r="H2309" s="123"/>
      <c r="I2309" s="123"/>
      <c r="J2309" s="123"/>
      <c r="K2309" s="123"/>
      <c r="L2309" s="123"/>
      <c r="M2309" s="123"/>
      <c r="N2309" s="123"/>
      <c r="O2309" s="123"/>
      <c r="P2309" s="123"/>
      <c r="Q2309" s="123"/>
      <c r="R2309" s="123"/>
      <c r="S2309" s="123"/>
      <c r="T2309" s="123"/>
      <c r="U2309" s="123"/>
      <c r="V2309" s="123"/>
      <c r="W2309" s="123"/>
      <c r="X2309" s="123"/>
      <c r="Y2309" s="123"/>
      <c r="Z2309" s="123"/>
      <c r="AA2309" s="123"/>
      <c r="AB2309" s="123"/>
      <c r="AC2309" s="123"/>
      <c r="AD2309" s="123"/>
      <c r="AE2309" s="123"/>
      <c r="AF2309" s="123"/>
      <c r="AG2309" s="123"/>
      <c r="AH2309" s="123"/>
      <c r="AI2309" s="123"/>
      <c r="AJ2309" s="123"/>
      <c r="AK2309" s="123"/>
      <c r="AL2309" s="123"/>
      <c r="AM2309" s="123"/>
      <c r="AN2309" s="123"/>
      <c r="AO2309" s="123"/>
      <c r="AP2309" s="123"/>
      <c r="AQ2309" s="123"/>
      <c r="AR2309" s="123"/>
      <c r="AS2309" s="123"/>
      <c r="AT2309" s="123"/>
      <c r="AU2309" s="123"/>
      <c r="AV2309" s="123"/>
      <c r="AW2309" s="123"/>
      <c r="AX2309" s="123"/>
      <c r="AY2309" s="123"/>
      <c r="AZ2309" s="123"/>
      <c r="BA2309" s="123"/>
      <c r="BB2309" s="123"/>
      <c r="BC2309" s="123"/>
      <c r="BD2309" s="131"/>
      <c r="BE2309" s="123"/>
      <c r="BF2309" s="123"/>
      <c r="BG2309" s="123"/>
      <c r="BH2309" s="123"/>
      <c r="BI2309" s="131"/>
      <c r="BJ2309" s="123"/>
      <c r="BK2309" s="123"/>
      <c r="BL2309" s="123"/>
      <c r="BM2309" s="123"/>
      <c r="BN2309" s="123"/>
      <c r="BO2309" s="156"/>
      <c r="BP2309" s="156"/>
      <c r="BQ2309" s="156"/>
      <c r="BR2309" s="156"/>
      <c r="BS2309" s="156"/>
      <c r="BT2309" s="156"/>
      <c r="BU2309" s="156"/>
      <c r="BV2309" s="156"/>
      <c r="BW2309" s="156"/>
      <c r="BX2309" s="156"/>
      <c r="BY2309" s="156"/>
      <c r="BZ2309" s="156"/>
      <c r="CA2309" s="156"/>
      <c r="CB2309" s="156"/>
      <c r="CC2309" s="156"/>
      <c r="CD2309" s="156"/>
      <c r="CE2309" s="156"/>
      <c r="CF2309" s="156"/>
      <c r="CG2309" s="156"/>
      <c r="CH2309" s="156"/>
      <c r="CI2309" s="156"/>
      <c r="CJ2309" s="156"/>
      <c r="CK2309" s="156"/>
      <c r="CL2309" s="156"/>
      <c r="CM2309" s="156"/>
      <c r="CN2309" s="156"/>
      <c r="CO2309" s="156"/>
      <c r="CP2309" s="156"/>
      <c r="CQ2309" s="156"/>
      <c r="CR2309" s="156"/>
      <c r="CS2309" s="156"/>
      <c r="CT2309" s="156"/>
      <c r="CU2309" s="156"/>
      <c r="CV2309" s="156"/>
      <c r="CW2309" s="156"/>
      <c r="CX2309" s="156"/>
      <c r="CY2309" s="156"/>
      <c r="CZ2309" s="156"/>
      <c r="DA2309" s="156"/>
      <c r="DB2309" s="156"/>
      <c r="DC2309" s="156">
        <f>DC2297*DC2315</f>
        <v>12374929.480644813</v>
      </c>
      <c r="DD2309" s="156"/>
      <c r="DE2309" s="156">
        <f t="shared" ref="DE2309:DX2309" si="405">DE2297*DE2315</f>
        <v>14817077.842611998</v>
      </c>
      <c r="DF2309" s="156">
        <f t="shared" si="405"/>
        <v>16716427.140367759</v>
      </c>
      <c r="DG2309" s="156">
        <f t="shared" si="405"/>
        <v>21571496.743461031</v>
      </c>
      <c r="DH2309" s="156">
        <f t="shared" si="405"/>
        <v>18465116.97290333</v>
      </c>
      <c r="DI2309" s="156">
        <f t="shared" si="405"/>
        <v>13482018.371770123</v>
      </c>
      <c r="DJ2309" s="156">
        <f t="shared" si="405"/>
        <v>20418420.088065699</v>
      </c>
      <c r="DK2309" s="156">
        <f t="shared" si="405"/>
        <v>16202094.210433431</v>
      </c>
      <c r="DL2309" s="156">
        <f t="shared" si="405"/>
        <v>19589618.692581709</v>
      </c>
      <c r="DM2309" s="156">
        <f t="shared" si="405"/>
        <v>19898677.268411148</v>
      </c>
      <c r="DN2309" s="156">
        <f t="shared" si="405"/>
        <v>0</v>
      </c>
      <c r="DO2309" s="156">
        <f t="shared" si="405"/>
        <v>16228516.450642817</v>
      </c>
      <c r="DP2309" s="156">
        <f t="shared" si="405"/>
        <v>16753213.425946262</v>
      </c>
      <c r="DQ2309" s="156">
        <f t="shared" si="405"/>
        <v>0</v>
      </c>
      <c r="DR2309" s="156">
        <f t="shared" si="405"/>
        <v>0</v>
      </c>
      <c r="DS2309" s="156">
        <f t="shared" si="405"/>
        <v>15150990.73915568</v>
      </c>
      <c r="DT2309" s="156">
        <f t="shared" si="405"/>
        <v>20538806.069249384</v>
      </c>
      <c r="DU2309" s="156">
        <f t="shared" si="405"/>
        <v>24042315.798461128</v>
      </c>
      <c r="DV2309" s="156">
        <f t="shared" si="405"/>
        <v>6199417.1444793558</v>
      </c>
      <c r="DW2309" s="156">
        <f t="shared" si="405"/>
        <v>6945513.5780591927</v>
      </c>
      <c r="DX2309" s="156">
        <f t="shared" si="405"/>
        <v>7393277.2124138987</v>
      </c>
    </row>
    <row r="2310" spans="1:130" s="104" customFormat="1">
      <c r="A2310" s="193" t="s">
        <v>3545</v>
      </c>
      <c r="B2310" s="185" t="s">
        <v>3557</v>
      </c>
      <c r="C2310" s="67" t="s">
        <v>3533</v>
      </c>
      <c r="D2310" s="188" t="s">
        <v>3570</v>
      </c>
      <c r="E2310" s="103" t="s">
        <v>3026</v>
      </c>
      <c r="BD2310" s="105"/>
      <c r="BI2310" s="105"/>
      <c r="BO2310" s="106"/>
      <c r="BP2310" s="106"/>
      <c r="BQ2310" s="106"/>
      <c r="BR2310" s="106"/>
      <c r="BS2310" s="106"/>
      <c r="BT2310" s="106"/>
      <c r="BU2310" s="106"/>
      <c r="BV2310" s="106"/>
      <c r="BW2310" s="106"/>
      <c r="BX2310" s="106"/>
      <c r="BY2310" s="106"/>
      <c r="BZ2310" s="106"/>
      <c r="CA2310" s="106"/>
      <c r="CB2310" s="106"/>
      <c r="CC2310" s="106"/>
      <c r="CD2310" s="106"/>
      <c r="CE2310" s="106"/>
      <c r="CF2310" s="106"/>
      <c r="CG2310" s="106"/>
      <c r="CH2310" s="106"/>
      <c r="CI2310" s="106"/>
      <c r="CJ2310" s="106"/>
      <c r="CK2310" s="106"/>
      <c r="CL2310" s="106"/>
      <c r="CM2310" s="106"/>
      <c r="CN2310" s="106"/>
      <c r="CO2310" s="106"/>
      <c r="CP2310" s="106"/>
      <c r="CQ2310" s="106"/>
      <c r="CR2310" s="106"/>
      <c r="CS2310" s="106"/>
      <c r="CT2310" s="106"/>
      <c r="CU2310" s="106"/>
      <c r="CV2310" s="106"/>
      <c r="CW2310" s="106"/>
      <c r="CX2310" s="106"/>
      <c r="CY2310" s="106"/>
      <c r="CZ2310" s="106"/>
      <c r="DA2310" s="106"/>
      <c r="DB2310" s="106"/>
      <c r="DC2310" s="106"/>
      <c r="DD2310" s="106">
        <f>DD2298*DD2316</f>
        <v>294769823.09823549</v>
      </c>
      <c r="DE2310" s="106"/>
      <c r="DF2310" s="106"/>
      <c r="DG2310" s="106"/>
      <c r="DH2310" s="106"/>
      <c r="DI2310" s="106">
        <f>DI2298*DI2316</f>
        <v>308998987.70391244</v>
      </c>
      <c r="DJ2310" s="106"/>
      <c r="DK2310" s="106"/>
      <c r="DL2310" s="106">
        <f>DL2298*DL2316</f>
        <v>282484070.84286255</v>
      </c>
      <c r="DM2310" s="106"/>
      <c r="DN2310" s="106">
        <f>DN2298*DN2316</f>
        <v>314932471.32380563</v>
      </c>
      <c r="DO2310" s="106"/>
      <c r="DP2310" s="106">
        <f t="shared" ref="DP2310:DX2310" si="406">DP2298*DP2316</f>
        <v>311312297.83409566</v>
      </c>
      <c r="DQ2310" s="106">
        <f t="shared" si="406"/>
        <v>257513288.52473694</v>
      </c>
      <c r="DR2310" s="106">
        <f t="shared" si="406"/>
        <v>250836780.66061777</v>
      </c>
      <c r="DS2310" s="106">
        <f t="shared" si="406"/>
        <v>203048394.77502549</v>
      </c>
      <c r="DT2310" s="106">
        <f t="shared" si="406"/>
        <v>208305606.61603957</v>
      </c>
      <c r="DU2310" s="106">
        <f t="shared" si="406"/>
        <v>210178276.89587042</v>
      </c>
      <c r="DV2310" s="106">
        <f t="shared" si="406"/>
        <v>219358356.67628756</v>
      </c>
      <c r="DW2310" s="106">
        <f t="shared" si="406"/>
        <v>217060990.18648544</v>
      </c>
      <c r="DX2310" s="106">
        <f t="shared" si="406"/>
        <v>218934553.76340133</v>
      </c>
    </row>
    <row r="2311" spans="1:130" s="104" customFormat="1">
      <c r="A2311" s="193" t="s">
        <v>3545</v>
      </c>
      <c r="B2311" s="185" t="s">
        <v>3557</v>
      </c>
      <c r="C2311" s="67" t="s">
        <v>3533</v>
      </c>
      <c r="D2311" s="188" t="s">
        <v>3570</v>
      </c>
      <c r="E2311" s="103" t="s">
        <v>3027</v>
      </c>
      <c r="BD2311" s="105"/>
      <c r="BI2311" s="105"/>
      <c r="BO2311" s="106"/>
      <c r="BP2311" s="106"/>
      <c r="BQ2311" s="106"/>
      <c r="BR2311" s="106"/>
      <c r="BS2311" s="106"/>
      <c r="BT2311" s="106"/>
      <c r="BU2311" s="106"/>
      <c r="BV2311" s="106"/>
      <c r="BW2311" s="106"/>
      <c r="BX2311" s="106"/>
      <c r="BY2311" s="106"/>
      <c r="BZ2311" s="106"/>
      <c r="CA2311" s="106"/>
      <c r="CB2311" s="106"/>
      <c r="CC2311" s="106"/>
      <c r="CD2311" s="106"/>
      <c r="CE2311" s="106"/>
      <c r="CF2311" s="106"/>
      <c r="CG2311" s="106"/>
      <c r="CH2311" s="106"/>
      <c r="CI2311" s="106"/>
      <c r="CJ2311" s="106"/>
      <c r="CK2311" s="106"/>
      <c r="CL2311" s="106"/>
      <c r="CM2311" s="106"/>
      <c r="CN2311" s="106"/>
      <c r="CO2311" s="106"/>
      <c r="CP2311" s="106"/>
      <c r="CQ2311" s="106"/>
      <c r="CR2311" s="106"/>
      <c r="CS2311" s="106"/>
      <c r="CT2311" s="106"/>
      <c r="CU2311" s="106"/>
      <c r="CV2311" s="106"/>
      <c r="CW2311" s="106"/>
      <c r="CX2311" s="106"/>
      <c r="CY2311" s="106"/>
      <c r="CZ2311" s="106"/>
      <c r="DA2311" s="106"/>
      <c r="DB2311" s="106"/>
      <c r="DC2311" s="106"/>
      <c r="DD2311" s="106"/>
      <c r="DE2311" s="106"/>
      <c r="DF2311" s="106"/>
      <c r="DG2311" s="106"/>
      <c r="DH2311" s="106">
        <f>DH2299*DH2317</f>
        <v>8418450.995895151</v>
      </c>
      <c r="DI2311" s="106">
        <f>DI2299*DI2317</f>
        <v>8374439.4283042615</v>
      </c>
      <c r="DJ2311" s="106">
        <f t="shared" ref="DJ2311:DK2313" si="407">DJ2299*DJ2317</f>
        <v>8272512.3192818984</v>
      </c>
      <c r="DK2311" s="106">
        <f t="shared" si="407"/>
        <v>10011796.524100596</v>
      </c>
      <c r="DL2311" s="106">
        <f>DL2299*DL2317</f>
        <v>7471310.6805945076</v>
      </c>
      <c r="DM2311" s="106">
        <f>DM2299*DM2317</f>
        <v>9506025.2870123722</v>
      </c>
      <c r="DN2311" s="106">
        <f>DN2299*DN2317</f>
        <v>10013940.154808117</v>
      </c>
      <c r="DO2311" s="106">
        <f>DO2299*DO2317</f>
        <v>8426138.6820334103</v>
      </c>
      <c r="DP2311" s="106">
        <f t="shared" ref="DP2311:DX2311" si="408">DP2299*DP2317</f>
        <v>9942682.9382369108</v>
      </c>
      <c r="DQ2311" s="106">
        <f t="shared" si="408"/>
        <v>10306110.129064515</v>
      </c>
      <c r="DR2311" s="106">
        <f t="shared" si="408"/>
        <v>8707326.2861029133</v>
      </c>
      <c r="DS2311" s="106">
        <f t="shared" si="408"/>
        <v>10712618.362688001</v>
      </c>
      <c r="DT2311" s="106">
        <f t="shared" si="408"/>
        <v>11011987.513172369</v>
      </c>
      <c r="DU2311" s="106">
        <f t="shared" si="408"/>
        <v>11123875.849633155</v>
      </c>
      <c r="DV2311" s="106">
        <f t="shared" si="408"/>
        <v>11736986.858128067</v>
      </c>
      <c r="DW2311" s="106">
        <f t="shared" si="408"/>
        <v>11672562.944026116</v>
      </c>
      <c r="DX2311" s="106">
        <f t="shared" si="408"/>
        <v>11175568.633750282</v>
      </c>
    </row>
    <row r="2312" spans="1:130" s="104" customFormat="1">
      <c r="A2312" s="193" t="s">
        <v>3545</v>
      </c>
      <c r="B2312" s="185" t="s">
        <v>3557</v>
      </c>
      <c r="C2312" s="67" t="s">
        <v>3533</v>
      </c>
      <c r="D2312" s="188" t="s">
        <v>3570</v>
      </c>
      <c r="E2312" s="103" t="s">
        <v>3028</v>
      </c>
      <c r="BD2312" s="105"/>
      <c r="BI2312" s="105"/>
      <c r="BO2312" s="106"/>
      <c r="BP2312" s="106"/>
      <c r="BQ2312" s="106"/>
      <c r="BR2312" s="106"/>
      <c r="BS2312" s="106"/>
      <c r="BT2312" s="106"/>
      <c r="BU2312" s="106"/>
      <c r="BV2312" s="106"/>
      <c r="BW2312" s="106"/>
      <c r="BX2312" s="106"/>
      <c r="BY2312" s="106"/>
      <c r="BZ2312" s="106"/>
      <c r="CA2312" s="106"/>
      <c r="CB2312" s="106"/>
      <c r="CC2312" s="106"/>
      <c r="CD2312" s="106"/>
      <c r="CE2312" s="106"/>
      <c r="CF2312" s="106"/>
      <c r="CG2312" s="106"/>
      <c r="CH2312" s="106"/>
      <c r="CI2312" s="106"/>
      <c r="CJ2312" s="106"/>
      <c r="CK2312" s="106"/>
      <c r="CL2312" s="106"/>
      <c r="CM2312" s="106"/>
      <c r="CN2312" s="106"/>
      <c r="CO2312" s="106"/>
      <c r="CP2312" s="106"/>
      <c r="CQ2312" s="106"/>
      <c r="CR2312" s="106"/>
      <c r="CS2312" s="106"/>
      <c r="CT2312" s="106"/>
      <c r="CU2312" s="106"/>
      <c r="CV2312" s="106"/>
      <c r="CW2312" s="106"/>
      <c r="CX2312" s="106"/>
      <c r="CY2312" s="106"/>
      <c r="CZ2312" s="106"/>
      <c r="DA2312" s="106"/>
      <c r="DB2312" s="106"/>
      <c r="DC2312" s="106"/>
      <c r="DD2312" s="106">
        <f>DD2300*DD2318</f>
        <v>10740700.754009208</v>
      </c>
      <c r="DE2312" s="106">
        <f>DE2300*DE2318</f>
        <v>18403563.995859724</v>
      </c>
      <c r="DF2312" s="106">
        <f>DF2300*DF2318</f>
        <v>17461943.208821174</v>
      </c>
      <c r="DG2312" s="106">
        <f>DG2300*DG2318</f>
        <v>36336929.550194599</v>
      </c>
      <c r="DH2312" s="106">
        <f>DH2300*DH2318</f>
        <v>20665080.297279965</v>
      </c>
      <c r="DI2312" s="106">
        <f>DI2300*DI2318</f>
        <v>34434795.727827504</v>
      </c>
      <c r="DJ2312" s="106">
        <f t="shared" si="407"/>
        <v>34937226.544394881</v>
      </c>
      <c r="DK2312" s="106">
        <f t="shared" si="407"/>
        <v>35973220.251323126</v>
      </c>
      <c r="DL2312" s="106">
        <f>DL2300*DL2318</f>
        <v>37768848.603453226</v>
      </c>
      <c r="DM2312" s="106">
        <f>DM2300*DM2318</f>
        <v>32343103.508181106</v>
      </c>
      <c r="DN2312" s="106">
        <f>DN2300*DN2318</f>
        <v>36893835.493458785</v>
      </c>
      <c r="DO2312" s="106">
        <f>DO2300*DO2318</f>
        <v>32018766.305662602</v>
      </c>
      <c r="DP2312" s="106">
        <f>DP2300*DP2318</f>
        <v>42988826.279595383</v>
      </c>
      <c r="DQ2312" s="106"/>
      <c r="DR2312" s="106">
        <f t="shared" ref="DR2312:DX2313" si="409">DR2300*DR2318</f>
        <v>36221504.934002653</v>
      </c>
      <c r="DS2312" s="106">
        <f t="shared" si="409"/>
        <v>18845460.592171296</v>
      </c>
      <c r="DT2312" s="106">
        <f t="shared" si="409"/>
        <v>13279270.105292676</v>
      </c>
      <c r="DU2312" s="106">
        <f t="shared" si="409"/>
        <v>29918102.079478558</v>
      </c>
      <c r="DV2312" s="106">
        <f t="shared" si="409"/>
        <v>30999189.456084877</v>
      </c>
      <c r="DW2312" s="106">
        <f t="shared" si="409"/>
        <v>32586233.557426453</v>
      </c>
      <c r="DX2312" s="106">
        <f t="shared" si="409"/>
        <v>34121994.658137478</v>
      </c>
    </row>
    <row r="2313" spans="1:130" s="104" customFormat="1">
      <c r="A2313" s="193" t="s">
        <v>3545</v>
      </c>
      <c r="B2313" s="185" t="s">
        <v>3557</v>
      </c>
      <c r="C2313" s="67" t="s">
        <v>3533</v>
      </c>
      <c r="D2313" s="188" t="s">
        <v>3570</v>
      </c>
      <c r="E2313" s="103" t="s">
        <v>3029</v>
      </c>
      <c r="BD2313" s="105"/>
      <c r="BI2313" s="105"/>
      <c r="BO2313" s="106"/>
      <c r="BP2313" s="106"/>
      <c r="BQ2313" s="106"/>
      <c r="BR2313" s="106"/>
      <c r="BS2313" s="106"/>
      <c r="BT2313" s="106"/>
      <c r="BU2313" s="106"/>
      <c r="BV2313" s="106"/>
      <c r="BW2313" s="106"/>
      <c r="BX2313" s="106"/>
      <c r="BY2313" s="106"/>
      <c r="BZ2313" s="106"/>
      <c r="CA2313" s="106"/>
      <c r="CB2313" s="106"/>
      <c r="CC2313" s="106"/>
      <c r="CD2313" s="106"/>
      <c r="CE2313" s="106"/>
      <c r="CF2313" s="106"/>
      <c r="CG2313" s="106"/>
      <c r="CH2313" s="106"/>
      <c r="CI2313" s="106"/>
      <c r="CJ2313" s="106"/>
      <c r="CK2313" s="106"/>
      <c r="CL2313" s="106"/>
      <c r="CM2313" s="106"/>
      <c r="CN2313" s="106"/>
      <c r="CO2313" s="106"/>
      <c r="CP2313" s="106"/>
      <c r="CQ2313" s="106"/>
      <c r="CR2313" s="106"/>
      <c r="CS2313" s="106"/>
      <c r="CT2313" s="106"/>
      <c r="CU2313" s="106"/>
      <c r="CV2313" s="106"/>
      <c r="CW2313" s="106"/>
      <c r="CX2313" s="106"/>
      <c r="CY2313" s="106"/>
      <c r="CZ2313" s="106"/>
      <c r="DA2313" s="106"/>
      <c r="DB2313" s="106"/>
      <c r="DC2313" s="106">
        <f>DC2301*DC2319</f>
        <v>19630613.806618154</v>
      </c>
      <c r="DD2313" s="106"/>
      <c r="DE2313" s="106">
        <f>DE2301*DE2319</f>
        <v>21687261.394621477</v>
      </c>
      <c r="DF2313" s="106">
        <f>DF2301*DF2319</f>
        <v>14529695.193686565</v>
      </c>
      <c r="DG2313" s="106">
        <f>DG2301*DG2319</f>
        <v>21923736.581410538</v>
      </c>
      <c r="DH2313" s="106">
        <f>DH2301*DH2319</f>
        <v>17901268.065323576</v>
      </c>
      <c r="DI2313" s="106">
        <f>DI2301*DI2319</f>
        <v>38656573.789995678</v>
      </c>
      <c r="DJ2313" s="106">
        <f t="shared" si="407"/>
        <v>35217434.879284337</v>
      </c>
      <c r="DK2313" s="106">
        <f t="shared" si="407"/>
        <v>16386717.593915572</v>
      </c>
      <c r="DL2313" s="106">
        <f>DL2301*DL2319</f>
        <v>21302995.483327903</v>
      </c>
      <c r="DM2313" s="106">
        <f>DM2301*DM2319</f>
        <v>15752807.494152557</v>
      </c>
      <c r="DN2313" s="106">
        <f>DN2301*DN2319</f>
        <v>35971369.106726803</v>
      </c>
      <c r="DO2313" s="106">
        <f>DO2301*DO2319</f>
        <v>24791390.105265755</v>
      </c>
      <c r="DP2313" s="106">
        <f>DP2301*DP2319</f>
        <v>19936587.982147377</v>
      </c>
      <c r="DQ2313" s="106">
        <f>DQ2301*DQ2319</f>
        <v>18152874.635468904</v>
      </c>
      <c r="DR2313" s="106">
        <f t="shared" si="409"/>
        <v>26037144.585761935</v>
      </c>
      <c r="DS2313" s="106">
        <f t="shared" si="409"/>
        <v>37748896.983758457</v>
      </c>
      <c r="DT2313" s="106">
        <f t="shared" si="409"/>
        <v>19042411.916019905</v>
      </c>
      <c r="DU2313" s="106">
        <f t="shared" si="409"/>
        <v>20492612.884767164</v>
      </c>
      <c r="DV2313" s="106">
        <f t="shared" si="409"/>
        <v>23599743.426717985</v>
      </c>
      <c r="DW2313" s="106">
        <f t="shared" si="409"/>
        <v>23799362.494814903</v>
      </c>
      <c r="DX2313" s="106">
        <f t="shared" si="409"/>
        <v>15430168.083271939</v>
      </c>
    </row>
    <row r="2314" spans="1:130" s="104" customFormat="1">
      <c r="A2314" s="193" t="s">
        <v>3545</v>
      </c>
      <c r="B2314" s="185" t="s">
        <v>3557</v>
      </c>
      <c r="C2314" s="67" t="s">
        <v>3533</v>
      </c>
      <c r="D2314" s="188" t="s">
        <v>3570</v>
      </c>
      <c r="E2314" s="103" t="s">
        <v>3030</v>
      </c>
      <c r="BD2314" s="105"/>
      <c r="BI2314" s="105"/>
      <c r="CT2314" s="106"/>
      <c r="CU2314" s="106"/>
      <c r="CV2314" s="106"/>
      <c r="CW2314" s="106"/>
      <c r="CX2314" s="106"/>
      <c r="CY2314" s="106"/>
      <c r="CZ2314" s="106"/>
      <c r="DA2314" s="106"/>
      <c r="DB2314" s="106"/>
      <c r="DC2314" s="106"/>
      <c r="DD2314" s="106"/>
      <c r="DE2314" s="106"/>
      <c r="DF2314" s="106"/>
      <c r="DG2314" s="106"/>
      <c r="DH2314" s="106"/>
      <c r="DI2314" s="106">
        <f t="shared" ref="DI2314" si="410">SUM(DI2309:DI2313)</f>
        <v>403946815.02181</v>
      </c>
      <c r="DJ2314" s="106"/>
      <c r="DK2314" s="106"/>
      <c r="DL2314" s="106">
        <f t="shared" ref="DL2314:DW2314" si="411">SUM(DL2309:DL2313)</f>
        <v>368616844.30281991</v>
      </c>
      <c r="DM2314" s="106"/>
      <c r="DN2314" s="106">
        <f t="shared" si="411"/>
        <v>397811616.07879937</v>
      </c>
      <c r="DO2314" s="106"/>
      <c r="DP2314" s="106">
        <f t="shared" si="411"/>
        <v>400933608.46002156</v>
      </c>
      <c r="DQ2314" s="106"/>
      <c r="DR2314" s="106">
        <f t="shared" si="411"/>
        <v>321802756.46648526</v>
      </c>
      <c r="DS2314" s="106">
        <f t="shared" si="411"/>
        <v>285506361.4527989</v>
      </c>
      <c r="DT2314" s="106">
        <f t="shared" si="411"/>
        <v>272178082.21977389</v>
      </c>
      <c r="DU2314" s="106">
        <f t="shared" si="411"/>
        <v>295755183.50821042</v>
      </c>
      <c r="DV2314" s="106">
        <f t="shared" si="411"/>
        <v>291893693.56169784</v>
      </c>
      <c r="DW2314" s="106">
        <f t="shared" si="411"/>
        <v>292064662.7608121</v>
      </c>
      <c r="DX2314" s="106">
        <f>SUM(DX2309:DX2313)</f>
        <v>287055562.35097492</v>
      </c>
    </row>
    <row r="2315" spans="1:130">
      <c r="A2315" s="176" t="s">
        <v>3545</v>
      </c>
      <c r="B2315" s="177" t="s">
        <v>3557</v>
      </c>
      <c r="C2315" t="s">
        <v>3533</v>
      </c>
      <c r="D2315" s="187" t="s">
        <v>3570</v>
      </c>
      <c r="E2315" s="174" t="s">
        <v>3031</v>
      </c>
      <c r="F2315" s="119"/>
      <c r="G2315" s="119"/>
      <c r="H2315" s="119"/>
      <c r="I2315" s="119"/>
      <c r="J2315" s="119"/>
      <c r="K2315" s="119"/>
      <c r="L2315" s="119"/>
      <c r="M2315" s="119"/>
      <c r="N2315" s="119"/>
      <c r="O2315" s="119"/>
      <c r="P2315" s="119"/>
      <c r="Q2315" s="119"/>
      <c r="R2315" s="119"/>
      <c r="S2315" s="119"/>
      <c r="T2315" s="119"/>
      <c r="U2315" s="119"/>
      <c r="V2315" s="119"/>
      <c r="W2315" s="119"/>
      <c r="X2315" s="119"/>
      <c r="Y2315" s="119"/>
      <c r="Z2315" s="119"/>
      <c r="AA2315" s="119"/>
      <c r="AB2315" s="119"/>
      <c r="AC2315" s="119"/>
      <c r="AD2315" s="119"/>
      <c r="AE2315" s="119"/>
      <c r="AF2315" s="119"/>
      <c r="AG2315" s="119"/>
      <c r="AH2315" s="119"/>
      <c r="AI2315" s="119"/>
      <c r="AJ2315" s="119"/>
      <c r="AK2315" s="119"/>
      <c r="AL2315" s="119"/>
      <c r="AM2315" s="119"/>
      <c r="AN2315" s="119"/>
      <c r="AO2315" s="119"/>
      <c r="AP2315" s="119"/>
      <c r="AQ2315" s="119"/>
      <c r="AR2315" s="119"/>
      <c r="AS2315" s="119"/>
      <c r="AT2315" s="119"/>
      <c r="AU2315" s="119"/>
      <c r="AV2315" s="119"/>
      <c r="AW2315" s="119"/>
      <c r="AX2315" s="119"/>
      <c r="AY2315" s="119"/>
      <c r="AZ2315" s="119"/>
      <c r="BA2315" s="119"/>
      <c r="BB2315" s="119"/>
      <c r="BC2315" s="119"/>
      <c r="BD2315" s="120"/>
      <c r="BE2315" s="119"/>
      <c r="BF2315" s="119"/>
      <c r="BG2315" s="119"/>
      <c r="BH2315" s="119"/>
      <c r="BI2315" s="120"/>
      <c r="BJ2315" s="119"/>
      <c r="BK2315" s="119"/>
      <c r="BL2315" s="119"/>
      <c r="BM2315" s="119"/>
      <c r="BN2315" s="119"/>
      <c r="BO2315" s="119"/>
      <c r="BP2315" s="119"/>
      <c r="BQ2315" s="119"/>
      <c r="BR2315" s="119"/>
      <c r="BS2315" s="119"/>
      <c r="BT2315" s="119"/>
      <c r="BU2315" s="119"/>
      <c r="BV2315" s="119"/>
      <c r="BW2315" s="119"/>
      <c r="BX2315" s="119"/>
      <c r="BY2315" s="119"/>
      <c r="BZ2315" s="119"/>
      <c r="CA2315" s="119"/>
      <c r="CB2315" s="119"/>
      <c r="CC2315" s="119"/>
      <c r="CD2315" s="119"/>
      <c r="CE2315" s="119"/>
      <c r="CF2315" s="119"/>
      <c r="CG2315" s="119"/>
      <c r="CH2315" s="119"/>
      <c r="CI2315" s="119"/>
      <c r="CJ2315" s="119"/>
      <c r="CK2315" s="119"/>
      <c r="CL2315" s="119"/>
      <c r="CM2315" s="119"/>
      <c r="CN2315" s="119"/>
      <c r="CO2315" s="119"/>
      <c r="CP2315" s="119"/>
      <c r="CQ2315" s="119"/>
      <c r="CR2315" s="119"/>
      <c r="CS2315" s="119"/>
      <c r="CT2315" s="119"/>
      <c r="CU2315" s="119"/>
      <c r="CV2315" s="119"/>
      <c r="CW2315" s="119"/>
      <c r="CX2315" s="119"/>
      <c r="CY2315" s="119"/>
      <c r="CZ2315" s="119"/>
      <c r="DA2315" s="119"/>
      <c r="DB2315" s="119"/>
      <c r="DC2315" s="129">
        <v>1.15967783649417E-2</v>
      </c>
      <c r="DD2315" s="129"/>
      <c r="DE2315" s="129">
        <v>1.3767347691687E-2</v>
      </c>
      <c r="DF2315" s="129">
        <v>1.5507715389782E-2</v>
      </c>
      <c r="DG2315" s="129">
        <v>1.9861780824318099E-2</v>
      </c>
      <c r="DH2315" s="129">
        <v>1.6965183666177198E-2</v>
      </c>
      <c r="DI2315" s="129">
        <v>1.2340469633067E-2</v>
      </c>
      <c r="DJ2315" s="129">
        <v>1.8637230433648001E-2</v>
      </c>
      <c r="DK2315" s="129">
        <v>1.4715569213905299E-2</v>
      </c>
      <c r="DL2315" s="129">
        <v>1.7716950681284201E-2</v>
      </c>
      <c r="DM2315" s="129">
        <v>1.79262401667288E-2</v>
      </c>
      <c r="DN2315" s="129"/>
      <c r="DO2315" s="129">
        <v>1.44767474820621E-2</v>
      </c>
      <c r="DP2315" s="129">
        <v>1.4916443240665401E-2</v>
      </c>
      <c r="DQ2315" s="129"/>
      <c r="DR2315" s="129"/>
      <c r="DS2315" s="129">
        <v>1.3387893231341199E-2</v>
      </c>
      <c r="DT2315" s="129">
        <v>1.8099211086571702E-2</v>
      </c>
      <c r="DU2315" s="129">
        <v>2.1165696146097999E-2</v>
      </c>
      <c r="DV2315" s="129">
        <v>5.4463479850769903E-3</v>
      </c>
      <c r="DW2315" s="129">
        <v>6.09250016066493E-3</v>
      </c>
      <c r="DX2315" s="129">
        <v>6.47762472954735E-3</v>
      </c>
    </row>
    <row r="2316" spans="1:130">
      <c r="A2316" s="176" t="s">
        <v>3545</v>
      </c>
      <c r="B2316" s="177" t="s">
        <v>3557</v>
      </c>
      <c r="C2316" t="s">
        <v>3533</v>
      </c>
      <c r="D2316" s="187" t="s">
        <v>3570</v>
      </c>
      <c r="E2316" s="118" t="s">
        <v>3032</v>
      </c>
      <c r="F2316" s="119"/>
      <c r="G2316" s="119"/>
      <c r="H2316" s="119"/>
      <c r="I2316" s="119"/>
      <c r="J2316" s="119"/>
      <c r="K2316" s="119"/>
      <c r="L2316" s="119"/>
      <c r="M2316" s="119"/>
      <c r="N2316" s="119"/>
      <c r="O2316" s="119"/>
      <c r="P2316" s="119"/>
      <c r="Q2316" s="119"/>
      <c r="R2316" s="119"/>
      <c r="S2316" s="119"/>
      <c r="T2316" s="119"/>
      <c r="U2316" s="119"/>
      <c r="V2316" s="119"/>
      <c r="W2316" s="119"/>
      <c r="X2316" s="119"/>
      <c r="Y2316" s="119"/>
      <c r="Z2316" s="119"/>
      <c r="AA2316" s="119"/>
      <c r="AB2316" s="119"/>
      <c r="AC2316" s="119"/>
      <c r="AD2316" s="119"/>
      <c r="AE2316" s="119"/>
      <c r="AF2316" s="119"/>
      <c r="AG2316" s="119"/>
      <c r="AH2316" s="119"/>
      <c r="AI2316" s="119"/>
      <c r="AJ2316" s="119"/>
      <c r="AK2316" s="119"/>
      <c r="AL2316" s="119"/>
      <c r="AM2316" s="119"/>
      <c r="AN2316" s="119"/>
      <c r="AO2316" s="119"/>
      <c r="AP2316" s="119"/>
      <c r="AQ2316" s="119"/>
      <c r="AR2316" s="119"/>
      <c r="AS2316" s="119"/>
      <c r="AT2316" s="119"/>
      <c r="AU2316" s="119"/>
      <c r="AV2316" s="119"/>
      <c r="AW2316" s="119"/>
      <c r="AX2316" s="119"/>
      <c r="AY2316" s="119"/>
      <c r="AZ2316" s="119"/>
      <c r="BA2316" s="119"/>
      <c r="BB2316" s="119"/>
      <c r="BC2316" s="119"/>
      <c r="BD2316" s="120"/>
      <c r="BE2316" s="119"/>
      <c r="BF2316" s="119"/>
      <c r="BG2316" s="119"/>
      <c r="BH2316" s="119"/>
      <c r="BI2316" s="120"/>
      <c r="BJ2316" s="119"/>
      <c r="BK2316" s="119"/>
      <c r="BL2316" s="119"/>
      <c r="BM2316" s="119"/>
      <c r="BN2316" s="119"/>
      <c r="BO2316" s="119"/>
      <c r="BP2316" s="119"/>
      <c r="BQ2316" s="119"/>
      <c r="BR2316" s="119"/>
      <c r="BS2316" s="119"/>
      <c r="BT2316" s="119"/>
      <c r="BU2316" s="119"/>
      <c r="BV2316" s="119"/>
      <c r="BW2316" s="119"/>
      <c r="BX2316" s="119"/>
      <c r="BY2316" s="119"/>
      <c r="BZ2316" s="119"/>
      <c r="CA2316" s="119"/>
      <c r="CB2316" s="119"/>
      <c r="CC2316" s="119"/>
      <c r="CD2316" s="119"/>
      <c r="CE2316" s="119"/>
      <c r="CF2316" s="119"/>
      <c r="CG2316" s="119"/>
      <c r="CH2316" s="119"/>
      <c r="CI2316" s="119"/>
      <c r="CJ2316" s="119"/>
      <c r="CK2316" s="119"/>
      <c r="CL2316" s="119"/>
      <c r="CM2316" s="119"/>
      <c r="CN2316" s="119"/>
      <c r="CO2316" s="119"/>
      <c r="CP2316" s="119"/>
      <c r="CQ2316" s="119"/>
      <c r="CR2316" s="119"/>
      <c r="CS2316" s="119"/>
      <c r="CT2316" s="119"/>
      <c r="CU2316" s="119"/>
      <c r="CV2316" s="119"/>
      <c r="CW2316" s="119"/>
      <c r="CX2316" s="119"/>
      <c r="CY2316" s="119"/>
      <c r="CZ2316" s="119"/>
      <c r="DA2316" s="119"/>
      <c r="DB2316" s="119"/>
      <c r="DC2316" s="129"/>
      <c r="DD2316" s="129">
        <v>0.180792731726797</v>
      </c>
      <c r="DE2316" s="129"/>
      <c r="DF2316" s="129"/>
      <c r="DG2316" s="129"/>
      <c r="DH2316" s="129"/>
      <c r="DI2316" s="129">
        <v>0.19271467263891401</v>
      </c>
      <c r="DJ2316" s="129"/>
      <c r="DK2316" s="129"/>
      <c r="DL2316" s="129">
        <v>0.175816152048582</v>
      </c>
      <c r="DM2316" s="129"/>
      <c r="DN2316" s="129">
        <v>0.195880310956142</v>
      </c>
      <c r="DO2316" s="129"/>
      <c r="DP2316" s="129">
        <v>0.19342295997218401</v>
      </c>
      <c r="DQ2316" s="129">
        <v>0.15984708477189599</v>
      </c>
      <c r="DR2316" s="129">
        <v>0.15561464471605899</v>
      </c>
      <c r="DS2316" s="129">
        <v>0.12593551115346999</v>
      </c>
      <c r="DT2316" s="129">
        <v>0.129093891156629</v>
      </c>
      <c r="DU2316" s="129">
        <v>0.13039805593888801</v>
      </c>
      <c r="DV2316" s="129">
        <v>0.13605760663290001</v>
      </c>
      <c r="DW2316" s="129">
        <v>0.13464147507309099</v>
      </c>
      <c r="DX2316" s="129">
        <v>0.13583523833297101</v>
      </c>
    </row>
    <row r="2317" spans="1:130">
      <c r="A2317" s="176" t="s">
        <v>3545</v>
      </c>
      <c r="B2317" s="177" t="s">
        <v>3557</v>
      </c>
      <c r="C2317" t="s">
        <v>3533</v>
      </c>
      <c r="D2317" s="187" t="s">
        <v>3570</v>
      </c>
      <c r="E2317" s="118" t="s">
        <v>3033</v>
      </c>
      <c r="F2317" s="119"/>
      <c r="G2317" s="119"/>
      <c r="H2317" s="119"/>
      <c r="I2317" s="119"/>
      <c r="J2317" s="119"/>
      <c r="K2317" s="119"/>
      <c r="L2317" s="119"/>
      <c r="M2317" s="119"/>
      <c r="N2317" s="119"/>
      <c r="O2317" s="119"/>
      <c r="P2317" s="119"/>
      <c r="Q2317" s="119"/>
      <c r="R2317" s="119"/>
      <c r="S2317" s="119"/>
      <c r="T2317" s="119"/>
      <c r="U2317" s="119"/>
      <c r="V2317" s="119"/>
      <c r="W2317" s="119"/>
      <c r="X2317" s="119"/>
      <c r="Y2317" s="119"/>
      <c r="Z2317" s="119"/>
      <c r="AA2317" s="119"/>
      <c r="AB2317" s="119"/>
      <c r="AC2317" s="119"/>
      <c r="AD2317" s="119"/>
      <c r="AE2317" s="119"/>
      <c r="AF2317" s="119"/>
      <c r="AG2317" s="119"/>
      <c r="AH2317" s="119"/>
      <c r="AI2317" s="119"/>
      <c r="AJ2317" s="119"/>
      <c r="AK2317" s="119"/>
      <c r="AL2317" s="119"/>
      <c r="AM2317" s="119"/>
      <c r="AN2317" s="119"/>
      <c r="AO2317" s="119"/>
      <c r="AP2317" s="119"/>
      <c r="AQ2317" s="119"/>
      <c r="AR2317" s="119"/>
      <c r="AS2317" s="119"/>
      <c r="AT2317" s="119"/>
      <c r="AU2317" s="119"/>
      <c r="AV2317" s="119"/>
      <c r="AW2317" s="119"/>
      <c r="AX2317" s="119"/>
      <c r="AY2317" s="119"/>
      <c r="AZ2317" s="119"/>
      <c r="BA2317" s="119"/>
      <c r="BB2317" s="119"/>
      <c r="BC2317" s="119"/>
      <c r="BD2317" s="120"/>
      <c r="BE2317" s="119"/>
      <c r="BF2317" s="119"/>
      <c r="BG2317" s="119"/>
      <c r="BH2317" s="119"/>
      <c r="BI2317" s="120"/>
      <c r="BJ2317" s="119"/>
      <c r="BK2317" s="119"/>
      <c r="BL2317" s="119"/>
      <c r="BM2317" s="119"/>
      <c r="BN2317" s="119"/>
      <c r="BO2317" s="119"/>
      <c r="BP2317" s="119"/>
      <c r="BQ2317" s="119"/>
      <c r="BR2317" s="119"/>
      <c r="BS2317" s="119"/>
      <c r="BT2317" s="119"/>
      <c r="BU2317" s="119"/>
      <c r="BV2317" s="119"/>
      <c r="BW2317" s="119"/>
      <c r="BX2317" s="119"/>
      <c r="BY2317" s="119"/>
      <c r="BZ2317" s="119"/>
      <c r="CA2317" s="119"/>
      <c r="CB2317" s="119"/>
      <c r="CC2317" s="119"/>
      <c r="CD2317" s="119"/>
      <c r="CE2317" s="119"/>
      <c r="CF2317" s="119"/>
      <c r="CG2317" s="119"/>
      <c r="CH2317" s="119"/>
      <c r="CI2317" s="119"/>
      <c r="CJ2317" s="119"/>
      <c r="CK2317" s="119"/>
      <c r="CL2317" s="119"/>
      <c r="CM2317" s="119"/>
      <c r="CN2317" s="119"/>
      <c r="CO2317" s="119"/>
      <c r="CP2317" s="119"/>
      <c r="CQ2317" s="119"/>
      <c r="CR2317" s="119"/>
      <c r="CS2317" s="119"/>
      <c r="CT2317" s="119"/>
      <c r="CU2317" s="119"/>
      <c r="CV2317" s="119"/>
      <c r="CW2317" s="119"/>
      <c r="CX2317" s="119"/>
      <c r="CY2317" s="119"/>
      <c r="CZ2317" s="119"/>
      <c r="DA2317" s="119"/>
      <c r="DB2317" s="119"/>
      <c r="DC2317" s="129">
        <v>2.4196482633061098E-2</v>
      </c>
      <c r="DD2317" s="129">
        <v>2.51578477756863E-2</v>
      </c>
      <c r="DE2317" s="129">
        <v>2.5414281125408601E-2</v>
      </c>
      <c r="DF2317" s="129">
        <v>2.5958286992785601E-2</v>
      </c>
      <c r="DG2317" s="129">
        <v>2.25052437621352E-2</v>
      </c>
      <c r="DH2317" s="129">
        <v>2.47919748627176E-2</v>
      </c>
      <c r="DI2317" s="129">
        <v>2.4755610819603799E-2</v>
      </c>
      <c r="DJ2317" s="129">
        <v>2.4428613641496101E-2</v>
      </c>
      <c r="DK2317" s="129">
        <v>2.9581116216116001E-2</v>
      </c>
      <c r="DL2317" s="129">
        <v>2.2134850533888199E-2</v>
      </c>
      <c r="DM2317" s="129">
        <v>2.81520916318008E-2</v>
      </c>
      <c r="DN2317" s="129">
        <v>2.9689285729176201E-2</v>
      </c>
      <c r="DO2317" s="129">
        <v>2.49777311215315E-2</v>
      </c>
      <c r="DP2317" s="129">
        <v>2.9506885545028699E-2</v>
      </c>
      <c r="DQ2317" s="129">
        <v>3.0581195036191999E-2</v>
      </c>
      <c r="DR2317" s="129">
        <v>2.5861231952696399E-2</v>
      </c>
      <c r="DS2317" s="129">
        <v>3.1834364624165598E-2</v>
      </c>
      <c r="DT2317" s="129">
        <v>3.2738307711884199E-2</v>
      </c>
      <c r="DU2317" s="129">
        <v>3.3031347950188097E-2</v>
      </c>
      <c r="DV2317" s="129">
        <v>3.4935101976671198E-2</v>
      </c>
      <c r="DW2317" s="129">
        <v>3.4768728505933398E-2</v>
      </c>
      <c r="DX2317" s="129">
        <v>3.3492752121396498E-2</v>
      </c>
    </row>
    <row r="2318" spans="1:130">
      <c r="A2318" s="176" t="s">
        <v>3545</v>
      </c>
      <c r="B2318" s="177" t="s">
        <v>3557</v>
      </c>
      <c r="C2318" t="s">
        <v>3533</v>
      </c>
      <c r="D2318" s="187" t="s">
        <v>3570</v>
      </c>
      <c r="E2318" s="118" t="s">
        <v>3034</v>
      </c>
      <c r="F2318" s="119"/>
      <c r="G2318" s="119"/>
      <c r="H2318" s="119"/>
      <c r="I2318" s="119"/>
      <c r="J2318" s="119"/>
      <c r="K2318" s="119"/>
      <c r="L2318" s="119"/>
      <c r="M2318" s="119"/>
      <c r="N2318" s="119"/>
      <c r="O2318" s="119"/>
      <c r="P2318" s="119"/>
      <c r="Q2318" s="119"/>
      <c r="R2318" s="119"/>
      <c r="S2318" s="119"/>
      <c r="T2318" s="119"/>
      <c r="U2318" s="119"/>
      <c r="V2318" s="119"/>
      <c r="W2318" s="119"/>
      <c r="X2318" s="119"/>
      <c r="Y2318" s="119"/>
      <c r="Z2318" s="119"/>
      <c r="AA2318" s="119"/>
      <c r="AB2318" s="119"/>
      <c r="AC2318" s="119"/>
      <c r="AD2318" s="119"/>
      <c r="AE2318" s="119"/>
      <c r="AF2318" s="119"/>
      <c r="AG2318" s="119"/>
      <c r="AH2318" s="119"/>
      <c r="AI2318" s="119"/>
      <c r="AJ2318" s="119"/>
      <c r="AK2318" s="119"/>
      <c r="AL2318" s="119"/>
      <c r="AM2318" s="119"/>
      <c r="AN2318" s="119"/>
      <c r="AO2318" s="119"/>
      <c r="AP2318" s="119"/>
      <c r="AQ2318" s="119"/>
      <c r="AR2318" s="119"/>
      <c r="AS2318" s="119"/>
      <c r="AT2318" s="119"/>
      <c r="AU2318" s="119"/>
      <c r="AV2318" s="119"/>
      <c r="AW2318" s="119"/>
      <c r="AX2318" s="119"/>
      <c r="AY2318" s="119"/>
      <c r="AZ2318" s="119"/>
      <c r="BA2318" s="119"/>
      <c r="BB2318" s="119"/>
      <c r="BC2318" s="119"/>
      <c r="BD2318" s="120"/>
      <c r="BE2318" s="119"/>
      <c r="BF2318" s="119"/>
      <c r="BG2318" s="119"/>
      <c r="BH2318" s="119"/>
      <c r="BI2318" s="120"/>
      <c r="BJ2318" s="119"/>
      <c r="BK2318" s="119"/>
      <c r="BL2318" s="119"/>
      <c r="BM2318" s="119"/>
      <c r="BN2318" s="119"/>
      <c r="BO2318" s="119"/>
      <c r="BP2318" s="119"/>
      <c r="BQ2318" s="119"/>
      <c r="BR2318" s="119"/>
      <c r="BS2318" s="119"/>
      <c r="BT2318" s="119"/>
      <c r="BU2318" s="119"/>
      <c r="BV2318" s="119"/>
      <c r="BW2318" s="119"/>
      <c r="BX2318" s="119"/>
      <c r="BY2318" s="119"/>
      <c r="BZ2318" s="119"/>
      <c r="CA2318" s="119"/>
      <c r="CB2318" s="119"/>
      <c r="CC2318" s="119"/>
      <c r="CD2318" s="119"/>
      <c r="CE2318" s="119"/>
      <c r="CF2318" s="119"/>
      <c r="CG2318" s="119"/>
      <c r="CH2318" s="119"/>
      <c r="CI2318" s="119"/>
      <c r="CJ2318" s="119"/>
      <c r="CK2318" s="119"/>
      <c r="CL2318" s="119"/>
      <c r="CM2318" s="119"/>
      <c r="CN2318" s="119"/>
      <c r="CO2318" s="119"/>
      <c r="CP2318" s="119"/>
      <c r="CQ2318" s="119"/>
      <c r="CR2318" s="119"/>
      <c r="CS2318" s="119"/>
      <c r="CT2318" s="119"/>
      <c r="CU2318" s="119"/>
      <c r="CV2318" s="119"/>
      <c r="CW2318" s="119"/>
      <c r="CX2318" s="119"/>
      <c r="CY2318" s="119"/>
      <c r="CZ2318" s="119"/>
      <c r="DA2318" s="119"/>
      <c r="DB2318" s="119"/>
      <c r="DC2318" s="129"/>
      <c r="DD2318" s="129">
        <v>1.5944060977277401E-2</v>
      </c>
      <c r="DE2318" s="129">
        <v>2.7312878131099502E-2</v>
      </c>
      <c r="DF2318" s="129">
        <v>2.58583602673574E-2</v>
      </c>
      <c r="DG2318" s="129">
        <v>5.3708144264725803E-2</v>
      </c>
      <c r="DH2318" s="129">
        <v>3.05532421112008E-2</v>
      </c>
      <c r="DI2318" s="129">
        <v>5.08182525647441E-2</v>
      </c>
      <c r="DJ2318" s="129">
        <v>5.19495350853885E-2</v>
      </c>
      <c r="DK2318" s="129">
        <v>5.3700189052696697E-2</v>
      </c>
      <c r="DL2318" s="129">
        <v>5.6257371554164798E-2</v>
      </c>
      <c r="DM2318" s="129">
        <v>4.82748647403324E-2</v>
      </c>
      <c r="DN2318" s="129">
        <v>5.5053940288247699E-2</v>
      </c>
      <c r="DO2318" s="129">
        <v>4.7760956884278997E-2</v>
      </c>
      <c r="DP2318" s="129">
        <v>6.4506644713630407E-2</v>
      </c>
      <c r="DQ2318" s="129"/>
      <c r="DR2318" s="129">
        <v>5.4473837126227602E-2</v>
      </c>
      <c r="DS2318" s="129">
        <v>2.8473398126133798E-2</v>
      </c>
      <c r="DT2318" s="129">
        <v>2.0118574894812301E-2</v>
      </c>
      <c r="DU2318" s="129">
        <v>4.5317217371646401E-2</v>
      </c>
      <c r="DV2318" s="129">
        <v>4.6573005102346403E-2</v>
      </c>
      <c r="DW2318" s="129">
        <v>4.89673986989849E-2</v>
      </c>
      <c r="DX2318" s="129">
        <v>5.1434181994194403E-2</v>
      </c>
    </row>
    <row r="2319" spans="1:130">
      <c r="A2319" s="176" t="s">
        <v>3545</v>
      </c>
      <c r="B2319" s="177" t="s">
        <v>3557</v>
      </c>
      <c r="C2319" t="s">
        <v>3533</v>
      </c>
      <c r="D2319" s="187" t="s">
        <v>3570</v>
      </c>
      <c r="E2319" s="118" t="s">
        <v>3035</v>
      </c>
      <c r="F2319" s="119"/>
      <c r="G2319" s="119"/>
      <c r="H2319" s="119"/>
      <c r="I2319" s="119"/>
      <c r="J2319" s="119"/>
      <c r="K2319" s="119"/>
      <c r="L2319" s="119"/>
      <c r="M2319" s="119"/>
      <c r="N2319" s="119"/>
      <c r="O2319" s="119"/>
      <c r="P2319" s="119"/>
      <c r="Q2319" s="119"/>
      <c r="R2319" s="119"/>
      <c r="S2319" s="119"/>
      <c r="T2319" s="119"/>
      <c r="U2319" s="119"/>
      <c r="V2319" s="119"/>
      <c r="W2319" s="119"/>
      <c r="X2319" s="119"/>
      <c r="Y2319" s="119"/>
      <c r="Z2319" s="119"/>
      <c r="AA2319" s="119"/>
      <c r="AB2319" s="119"/>
      <c r="AC2319" s="119"/>
      <c r="AD2319" s="119"/>
      <c r="AE2319" s="119"/>
      <c r="AF2319" s="119"/>
      <c r="AG2319" s="119"/>
      <c r="AH2319" s="119"/>
      <c r="AI2319" s="119"/>
      <c r="AJ2319" s="119"/>
      <c r="AK2319" s="119"/>
      <c r="AL2319" s="119"/>
      <c r="AM2319" s="119"/>
      <c r="AN2319" s="119"/>
      <c r="AO2319" s="119"/>
      <c r="AP2319" s="119"/>
      <c r="AQ2319" s="119"/>
      <c r="AR2319" s="119"/>
      <c r="AS2319" s="119"/>
      <c r="AT2319" s="119"/>
      <c r="AU2319" s="119"/>
      <c r="AV2319" s="119"/>
      <c r="AW2319" s="119"/>
      <c r="AX2319" s="119"/>
      <c r="AY2319" s="119"/>
      <c r="AZ2319" s="119"/>
      <c r="BA2319" s="119"/>
      <c r="BB2319" s="119"/>
      <c r="BC2319" s="119"/>
      <c r="BD2319" s="120"/>
      <c r="BE2319" s="119"/>
      <c r="BF2319" s="119"/>
      <c r="BG2319" s="119"/>
      <c r="BH2319" s="119"/>
      <c r="BI2319" s="120"/>
      <c r="BJ2319" s="119"/>
      <c r="BK2319" s="119"/>
      <c r="BL2319" s="119"/>
      <c r="BM2319" s="119"/>
      <c r="BN2319" s="119"/>
      <c r="BO2319" s="119"/>
      <c r="BP2319" s="119"/>
      <c r="BQ2319" s="119"/>
      <c r="BR2319" s="119"/>
      <c r="BS2319" s="119"/>
      <c r="BT2319" s="119"/>
      <c r="BU2319" s="119"/>
      <c r="BV2319" s="119"/>
      <c r="BW2319" s="119"/>
      <c r="BX2319" s="119"/>
      <c r="BY2319" s="119"/>
      <c r="BZ2319" s="119"/>
      <c r="CA2319" s="119"/>
      <c r="CB2319" s="119"/>
      <c r="CC2319" s="119"/>
      <c r="CD2319" s="119"/>
      <c r="CE2319" s="119"/>
      <c r="CF2319" s="119"/>
      <c r="CG2319" s="119"/>
      <c r="CH2319" s="119"/>
      <c r="CI2319" s="119"/>
      <c r="CJ2319" s="119"/>
      <c r="CK2319" s="119"/>
      <c r="CL2319" s="119"/>
      <c r="CM2319" s="119"/>
      <c r="CN2319" s="119"/>
      <c r="CO2319" s="119"/>
      <c r="CP2319" s="119"/>
      <c r="CQ2319" s="119"/>
      <c r="CR2319" s="119"/>
      <c r="CS2319" s="119"/>
      <c r="CT2319" s="119"/>
      <c r="CU2319" s="119"/>
      <c r="CV2319" s="119"/>
      <c r="CW2319" s="119"/>
      <c r="CX2319" s="119"/>
      <c r="CY2319" s="119"/>
      <c r="CZ2319" s="119"/>
      <c r="DA2319" s="119"/>
      <c r="DB2319" s="119"/>
      <c r="DC2319" s="129">
        <v>1.8027260154099799E-2</v>
      </c>
      <c r="DD2319" s="129"/>
      <c r="DE2319" s="129">
        <v>2.0273858428683501E-2</v>
      </c>
      <c r="DF2319" s="129">
        <v>1.41793889113624E-2</v>
      </c>
      <c r="DG2319" s="129">
        <v>2.1092003112989199E-2</v>
      </c>
      <c r="DH2319" s="129">
        <v>1.7272983854907002E-2</v>
      </c>
      <c r="DI2319" s="129">
        <v>3.7762574718829399E-2</v>
      </c>
      <c r="DJ2319" s="129">
        <v>3.4644112888327E-2</v>
      </c>
      <c r="DK2319" s="129">
        <v>1.6197066698739E-2</v>
      </c>
      <c r="DL2319" s="129">
        <v>2.1207851728818498E-2</v>
      </c>
      <c r="DM2319" s="129">
        <v>1.53771532224327E-2</v>
      </c>
      <c r="DN2319" s="129">
        <v>3.5377450507692899E-2</v>
      </c>
      <c r="DO2319" s="129">
        <v>2.47458696104207E-2</v>
      </c>
      <c r="DP2319" s="129">
        <v>1.9860470217688601E-2</v>
      </c>
      <c r="DQ2319" s="129">
        <v>1.85684125536082E-2</v>
      </c>
      <c r="DR2319" s="129">
        <v>2.67733711001856E-2</v>
      </c>
      <c r="DS2319" s="129">
        <v>3.7649011100209899E-2</v>
      </c>
      <c r="DT2319" s="129">
        <v>1.9279248979877199E-2</v>
      </c>
      <c r="DU2319" s="129">
        <v>2.06845670320056E-2</v>
      </c>
      <c r="DV2319" s="129">
        <v>2.4066169074622602E-2</v>
      </c>
      <c r="DW2319" s="129">
        <v>2.41140225847996E-2</v>
      </c>
      <c r="DX2319" s="129">
        <v>1.5645050046764801E-2</v>
      </c>
      <c r="DY2319" s="119"/>
      <c r="DZ2319" s="119"/>
    </row>
    <row r="2320" spans="1:130">
      <c r="A2320" s="176" t="s">
        <v>3545</v>
      </c>
      <c r="B2320" s="177" t="s">
        <v>3557</v>
      </c>
      <c r="C2320" t="s">
        <v>3533</v>
      </c>
      <c r="D2320" s="187" t="s">
        <v>3570</v>
      </c>
      <c r="E2320" s="118" t="s">
        <v>3036</v>
      </c>
      <c r="F2320" s="119"/>
      <c r="G2320" s="119"/>
      <c r="H2320" s="119"/>
      <c r="I2320" s="119"/>
      <c r="J2320" s="119"/>
      <c r="K2320" s="119"/>
      <c r="L2320" s="119"/>
      <c r="M2320" s="119"/>
      <c r="N2320" s="119"/>
      <c r="O2320" s="119"/>
      <c r="P2320" s="119"/>
      <c r="Q2320" s="119"/>
      <c r="R2320" s="119"/>
      <c r="S2320" s="119"/>
      <c r="T2320" s="119"/>
      <c r="U2320" s="119"/>
      <c r="V2320" s="119"/>
      <c r="W2320" s="119"/>
      <c r="X2320" s="119"/>
      <c r="Y2320" s="119"/>
      <c r="Z2320" s="119"/>
      <c r="AA2320" s="119"/>
      <c r="AB2320" s="119"/>
      <c r="AC2320" s="119"/>
      <c r="AD2320" s="119"/>
      <c r="AE2320" s="119"/>
      <c r="AF2320" s="119"/>
      <c r="AG2320" s="119"/>
      <c r="AH2320" s="119"/>
      <c r="AI2320" s="119"/>
      <c r="AJ2320" s="119"/>
      <c r="AK2320" s="119"/>
      <c r="AL2320" s="119"/>
      <c r="AM2320" s="119"/>
      <c r="AN2320" s="119"/>
      <c r="AO2320" s="119"/>
      <c r="AP2320" s="119"/>
      <c r="AQ2320" s="119"/>
      <c r="AR2320" s="119"/>
      <c r="AS2320" s="119"/>
      <c r="AT2320" s="119"/>
      <c r="AU2320" s="119"/>
      <c r="AV2320" s="119"/>
      <c r="AW2320" s="119"/>
      <c r="AX2320" s="119"/>
      <c r="AY2320" s="119"/>
      <c r="AZ2320" s="119"/>
      <c r="BA2320" s="119"/>
      <c r="BB2320" s="119"/>
      <c r="BC2320" s="119"/>
      <c r="BD2320" s="120"/>
      <c r="BE2320" s="119"/>
      <c r="BF2320" s="119"/>
      <c r="BG2320" s="119"/>
      <c r="BH2320" s="119"/>
      <c r="BI2320" s="120"/>
      <c r="BJ2320" s="119"/>
      <c r="BK2320" s="119"/>
      <c r="BL2320" s="119"/>
      <c r="BM2320" s="119"/>
      <c r="BN2320" s="119"/>
      <c r="BO2320" s="119"/>
      <c r="BP2320" s="119"/>
      <c r="BQ2320" s="119"/>
      <c r="BR2320" s="119"/>
      <c r="BS2320" s="119"/>
      <c r="BT2320" s="119"/>
      <c r="BU2320" s="119"/>
      <c r="BV2320" s="119"/>
      <c r="BW2320" s="119"/>
      <c r="BX2320" s="119"/>
      <c r="BY2320" s="119"/>
      <c r="BZ2320" s="119"/>
      <c r="CA2320" s="119"/>
      <c r="CB2320" s="119"/>
      <c r="CC2320" s="119"/>
      <c r="CD2320" s="119"/>
      <c r="CE2320" s="119"/>
      <c r="CF2320" s="119"/>
      <c r="CG2320" s="119"/>
      <c r="CH2320" s="119"/>
      <c r="CI2320" s="119"/>
      <c r="CJ2320" s="119"/>
      <c r="CK2320" s="119"/>
      <c r="CL2320" s="119"/>
      <c r="CM2320" s="119"/>
      <c r="CN2320" s="119"/>
      <c r="CO2320" s="119"/>
      <c r="CP2320" s="119"/>
      <c r="CQ2320" s="119"/>
      <c r="CR2320" s="119"/>
      <c r="CS2320" s="119"/>
      <c r="CT2320" s="119"/>
      <c r="CU2320" s="119"/>
      <c r="CV2320" s="119"/>
      <c r="CW2320" s="119"/>
      <c r="CX2320" s="119"/>
      <c r="CY2320" s="119"/>
      <c r="CZ2320" s="119"/>
      <c r="DA2320" s="119"/>
      <c r="DB2320" s="119"/>
      <c r="DC2320" s="129"/>
      <c r="DD2320" s="129"/>
      <c r="DE2320" s="129"/>
      <c r="DF2320" s="129"/>
      <c r="DG2320" s="129"/>
      <c r="DH2320" s="129"/>
      <c r="DI2320" s="129"/>
      <c r="DJ2320" s="129"/>
      <c r="DK2320" s="129"/>
      <c r="DL2320" s="129"/>
      <c r="DM2320" s="129"/>
      <c r="DN2320" s="129"/>
      <c r="DO2320" s="129"/>
      <c r="DP2320" s="129"/>
      <c r="DQ2320" s="129"/>
      <c r="DR2320" s="129"/>
      <c r="DS2320" s="129"/>
      <c r="DT2320" s="129"/>
      <c r="DU2320" s="129"/>
      <c r="DV2320" s="129"/>
      <c r="DW2320" s="129"/>
      <c r="DX2320" s="129"/>
      <c r="DY2320" s="119"/>
      <c r="DZ2320" s="119"/>
    </row>
    <row r="2321" spans="1:131" s="69" customFormat="1">
      <c r="A2321" s="193" t="s">
        <v>3545</v>
      </c>
      <c r="B2321" s="185" t="s">
        <v>3557</v>
      </c>
      <c r="C2321" s="67" t="s">
        <v>3533</v>
      </c>
      <c r="D2321" s="188" t="s">
        <v>3570</v>
      </c>
      <c r="E2321" s="115" t="s">
        <v>3037</v>
      </c>
      <c r="F2321" s="123"/>
      <c r="G2321" s="123"/>
      <c r="H2321" s="123"/>
      <c r="I2321" s="123"/>
      <c r="J2321" s="123"/>
      <c r="K2321" s="123"/>
      <c r="L2321" s="123"/>
      <c r="M2321" s="123"/>
      <c r="N2321" s="123"/>
      <c r="O2321" s="123"/>
      <c r="P2321" s="123"/>
      <c r="Q2321" s="123"/>
      <c r="R2321" s="123"/>
      <c r="S2321" s="123"/>
      <c r="T2321" s="123"/>
      <c r="U2321" s="123"/>
      <c r="V2321" s="123"/>
      <c r="W2321" s="123"/>
      <c r="X2321" s="123"/>
      <c r="Y2321" s="123"/>
      <c r="Z2321" s="123"/>
      <c r="AA2321" s="123"/>
      <c r="AB2321" s="123"/>
      <c r="AC2321" s="123"/>
      <c r="AD2321" s="123"/>
      <c r="AE2321" s="123"/>
      <c r="AF2321" s="123"/>
      <c r="AG2321" s="123"/>
      <c r="AH2321" s="123"/>
      <c r="AI2321" s="123"/>
      <c r="AJ2321" s="123"/>
      <c r="AK2321" s="123"/>
      <c r="AL2321" s="123"/>
      <c r="AM2321" s="123"/>
      <c r="AN2321" s="123"/>
      <c r="AO2321" s="123"/>
      <c r="AP2321" s="123"/>
      <c r="AQ2321" s="123"/>
      <c r="AR2321" s="123"/>
      <c r="AS2321" s="123"/>
      <c r="AT2321" s="123"/>
      <c r="AU2321" s="123"/>
      <c r="AV2321" s="123"/>
      <c r="AW2321" s="123"/>
      <c r="AX2321" s="123"/>
      <c r="AY2321" s="123"/>
      <c r="AZ2321" s="123"/>
      <c r="BA2321" s="123"/>
      <c r="BB2321" s="123"/>
      <c r="BC2321" s="123"/>
      <c r="BD2321" s="131"/>
      <c r="BE2321" s="123"/>
      <c r="BF2321" s="123"/>
      <c r="BG2321" s="123"/>
      <c r="BH2321" s="123"/>
      <c r="BI2321" s="131"/>
      <c r="BJ2321" s="123"/>
      <c r="BK2321" s="123"/>
      <c r="BL2321" s="123"/>
      <c r="BM2321" s="123"/>
      <c r="BN2321" s="123"/>
      <c r="BO2321" s="123"/>
      <c r="BP2321" s="123"/>
      <c r="BQ2321" s="123"/>
      <c r="BR2321" s="123"/>
      <c r="BS2321" s="123"/>
      <c r="BT2321" s="123"/>
      <c r="BU2321" s="123"/>
      <c r="BV2321" s="123"/>
      <c r="BW2321" s="123"/>
      <c r="BX2321" s="123"/>
      <c r="BY2321" s="123"/>
      <c r="BZ2321" s="123"/>
      <c r="CA2321" s="123"/>
      <c r="CB2321" s="123"/>
      <c r="CC2321" s="123"/>
      <c r="CD2321" s="123"/>
      <c r="CE2321" s="123"/>
      <c r="CF2321" s="123"/>
      <c r="CG2321" s="123"/>
      <c r="CH2321" s="123"/>
      <c r="CI2321" s="123"/>
      <c r="CJ2321" s="123"/>
      <c r="CK2321" s="123"/>
      <c r="CL2321" s="123"/>
      <c r="CM2321" s="123"/>
      <c r="CN2321" s="123"/>
      <c r="CO2321" s="123"/>
      <c r="CP2321" s="123"/>
      <c r="CQ2321" s="123"/>
      <c r="CR2321" s="123"/>
      <c r="CS2321" s="123"/>
      <c r="CT2321" s="123"/>
      <c r="CU2321" s="123"/>
      <c r="CV2321" s="123"/>
      <c r="CW2321" s="123"/>
      <c r="CX2321" s="123"/>
      <c r="CY2321" s="123"/>
      <c r="CZ2321" s="123"/>
      <c r="DA2321" s="123"/>
      <c r="DB2321" s="123"/>
      <c r="DC2321" s="132">
        <f>DC2315*100</f>
        <v>1.15967783649417</v>
      </c>
      <c r="DD2321" s="132"/>
      <c r="DE2321" s="132">
        <f t="shared" ref="DD2321:DX2325" si="412">DE2315*100</f>
        <v>1.3767347691687</v>
      </c>
      <c r="DF2321" s="132">
        <f t="shared" si="412"/>
        <v>1.5507715389782</v>
      </c>
      <c r="DG2321" s="132">
        <f t="shared" si="412"/>
        <v>1.9861780824318098</v>
      </c>
      <c r="DH2321" s="132">
        <f t="shared" si="412"/>
        <v>1.6965183666177199</v>
      </c>
      <c r="DI2321" s="132">
        <f t="shared" si="412"/>
        <v>1.2340469633066999</v>
      </c>
      <c r="DJ2321" s="132">
        <f t="shared" si="412"/>
        <v>1.8637230433648</v>
      </c>
      <c r="DK2321" s="132">
        <f t="shared" si="412"/>
        <v>1.47155692139053</v>
      </c>
      <c r="DL2321" s="132">
        <f t="shared" si="412"/>
        <v>1.77169506812842</v>
      </c>
      <c r="DM2321" s="132">
        <f t="shared" si="412"/>
        <v>1.79262401667288</v>
      </c>
      <c r="DN2321" s="132"/>
      <c r="DO2321" s="132">
        <f t="shared" si="412"/>
        <v>1.44767474820621</v>
      </c>
      <c r="DP2321" s="132">
        <f t="shared" si="412"/>
        <v>1.49164432406654</v>
      </c>
      <c r="DQ2321" s="132"/>
      <c r="DR2321" s="132"/>
      <c r="DS2321" s="132">
        <f t="shared" si="412"/>
        <v>1.3387893231341199</v>
      </c>
      <c r="DT2321" s="132">
        <f t="shared" si="412"/>
        <v>1.8099211086571703</v>
      </c>
      <c r="DU2321" s="132">
        <f t="shared" si="412"/>
        <v>2.1165696146098001</v>
      </c>
      <c r="DV2321" s="132">
        <f t="shared" si="412"/>
        <v>0.54463479850769903</v>
      </c>
      <c r="DW2321" s="132">
        <f t="shared" si="412"/>
        <v>0.60925001606649298</v>
      </c>
      <c r="DX2321" s="132">
        <f t="shared" si="412"/>
        <v>0.64776247295473499</v>
      </c>
      <c r="DY2321" s="123"/>
      <c r="DZ2321" s="123"/>
    </row>
    <row r="2322" spans="1:131" s="69" customFormat="1">
      <c r="A2322" s="193" t="s">
        <v>3545</v>
      </c>
      <c r="B2322" s="185" t="s">
        <v>3557</v>
      </c>
      <c r="C2322" s="67" t="s">
        <v>3533</v>
      </c>
      <c r="D2322" s="188" t="s">
        <v>3570</v>
      </c>
      <c r="E2322" s="115" t="s">
        <v>3038</v>
      </c>
      <c r="F2322" s="123"/>
      <c r="G2322" s="123"/>
      <c r="H2322" s="123"/>
      <c r="I2322" s="123"/>
      <c r="J2322" s="123"/>
      <c r="K2322" s="123"/>
      <c r="L2322" s="123"/>
      <c r="M2322" s="123"/>
      <c r="N2322" s="123"/>
      <c r="O2322" s="123"/>
      <c r="P2322" s="123"/>
      <c r="Q2322" s="123"/>
      <c r="R2322" s="123"/>
      <c r="S2322" s="123"/>
      <c r="T2322" s="123"/>
      <c r="U2322" s="123"/>
      <c r="V2322" s="123"/>
      <c r="W2322" s="123"/>
      <c r="X2322" s="123"/>
      <c r="Y2322" s="123"/>
      <c r="Z2322" s="123"/>
      <c r="AA2322" s="123"/>
      <c r="AB2322" s="123"/>
      <c r="AC2322" s="123"/>
      <c r="AD2322" s="123"/>
      <c r="AE2322" s="123"/>
      <c r="AF2322" s="123"/>
      <c r="AG2322" s="123"/>
      <c r="AH2322" s="123"/>
      <c r="AI2322" s="123"/>
      <c r="AJ2322" s="123"/>
      <c r="AK2322" s="123"/>
      <c r="AL2322" s="123"/>
      <c r="AM2322" s="123"/>
      <c r="AN2322" s="123"/>
      <c r="AO2322" s="123"/>
      <c r="AP2322" s="123"/>
      <c r="AQ2322" s="123"/>
      <c r="AR2322" s="123"/>
      <c r="AS2322" s="123"/>
      <c r="AT2322" s="123"/>
      <c r="AU2322" s="123"/>
      <c r="AV2322" s="123"/>
      <c r="AW2322" s="123"/>
      <c r="AX2322" s="123"/>
      <c r="AY2322" s="123"/>
      <c r="AZ2322" s="123"/>
      <c r="BA2322" s="123"/>
      <c r="BB2322" s="123"/>
      <c r="BC2322" s="123"/>
      <c r="BD2322" s="131"/>
      <c r="BE2322" s="123"/>
      <c r="BF2322" s="123"/>
      <c r="BG2322" s="123"/>
      <c r="BH2322" s="123"/>
      <c r="BI2322" s="131"/>
      <c r="BJ2322" s="123"/>
      <c r="BK2322" s="123"/>
      <c r="BL2322" s="123"/>
      <c r="BM2322" s="123"/>
      <c r="BN2322" s="123"/>
      <c r="BO2322" s="123"/>
      <c r="BP2322" s="123"/>
      <c r="BQ2322" s="123"/>
      <c r="BR2322" s="123"/>
      <c r="BS2322" s="123"/>
      <c r="BT2322" s="123"/>
      <c r="BU2322" s="123"/>
      <c r="BV2322" s="123"/>
      <c r="BW2322" s="123"/>
      <c r="BX2322" s="123"/>
      <c r="BY2322" s="123"/>
      <c r="BZ2322" s="123"/>
      <c r="CA2322" s="123"/>
      <c r="CB2322" s="123"/>
      <c r="CC2322" s="123"/>
      <c r="CD2322" s="123"/>
      <c r="CE2322" s="123"/>
      <c r="CF2322" s="123"/>
      <c r="CG2322" s="123"/>
      <c r="CH2322" s="123"/>
      <c r="CI2322" s="123"/>
      <c r="CJ2322" s="123"/>
      <c r="CK2322" s="123"/>
      <c r="CL2322" s="123"/>
      <c r="CM2322" s="123"/>
      <c r="CN2322" s="123"/>
      <c r="CO2322" s="123"/>
      <c r="CP2322" s="123"/>
      <c r="CQ2322" s="123"/>
      <c r="CR2322" s="123"/>
      <c r="CS2322" s="123"/>
      <c r="CT2322" s="123"/>
      <c r="CU2322" s="123"/>
      <c r="CV2322" s="123"/>
      <c r="CW2322" s="123"/>
      <c r="CX2322" s="123"/>
      <c r="CY2322" s="123"/>
      <c r="CZ2322" s="123"/>
      <c r="DA2322" s="123"/>
      <c r="DB2322" s="123"/>
      <c r="DC2322" s="132"/>
      <c r="DD2322" s="132">
        <f t="shared" ref="DC2322:DR2325" si="413">DD2316*100</f>
        <v>18.079273172679699</v>
      </c>
      <c r="DE2322" s="132"/>
      <c r="DF2322" s="132"/>
      <c r="DG2322" s="132"/>
      <c r="DH2322" s="132"/>
      <c r="DI2322" s="132">
        <f t="shared" si="413"/>
        <v>19.271467263891402</v>
      </c>
      <c r="DJ2322" s="132"/>
      <c r="DK2322" s="132"/>
      <c r="DL2322" s="132">
        <f t="shared" si="413"/>
        <v>17.581615204858199</v>
      </c>
      <c r="DM2322" s="132"/>
      <c r="DN2322" s="132">
        <f t="shared" si="413"/>
        <v>19.588031095614198</v>
      </c>
      <c r="DO2322" s="132"/>
      <c r="DP2322" s="132">
        <f t="shared" si="413"/>
        <v>19.3422959972184</v>
      </c>
      <c r="DQ2322" s="132">
        <f t="shared" si="413"/>
        <v>15.984708477189599</v>
      </c>
      <c r="DR2322" s="132">
        <f t="shared" si="413"/>
        <v>15.561464471605898</v>
      </c>
      <c r="DS2322" s="132">
        <f t="shared" si="412"/>
        <v>12.593551115346999</v>
      </c>
      <c r="DT2322" s="132">
        <f t="shared" si="412"/>
        <v>12.909389115662901</v>
      </c>
      <c r="DU2322" s="132">
        <f t="shared" si="412"/>
        <v>13.039805593888801</v>
      </c>
      <c r="DV2322" s="132">
        <f t="shared" si="412"/>
        <v>13.605760663290001</v>
      </c>
      <c r="DW2322" s="132">
        <f t="shared" si="412"/>
        <v>13.464147507309098</v>
      </c>
      <c r="DX2322" s="132">
        <f t="shared" si="412"/>
        <v>13.5835238332971</v>
      </c>
      <c r="DY2322" s="123"/>
      <c r="DZ2322" s="123"/>
    </row>
    <row r="2323" spans="1:131" s="69" customFormat="1">
      <c r="A2323" s="193" t="s">
        <v>3545</v>
      </c>
      <c r="B2323" s="185" t="s">
        <v>3557</v>
      </c>
      <c r="C2323" s="67" t="s">
        <v>3533</v>
      </c>
      <c r="D2323" s="188" t="s">
        <v>3570</v>
      </c>
      <c r="E2323" s="115" t="s">
        <v>3039</v>
      </c>
      <c r="F2323" s="123"/>
      <c r="G2323" s="123"/>
      <c r="H2323" s="123"/>
      <c r="I2323" s="123"/>
      <c r="J2323" s="123"/>
      <c r="K2323" s="123"/>
      <c r="L2323" s="123"/>
      <c r="M2323" s="123"/>
      <c r="N2323" s="123"/>
      <c r="O2323" s="123"/>
      <c r="P2323" s="123"/>
      <c r="Q2323" s="123"/>
      <c r="R2323" s="123"/>
      <c r="S2323" s="123"/>
      <c r="T2323" s="123"/>
      <c r="U2323" s="123"/>
      <c r="V2323" s="123"/>
      <c r="W2323" s="123"/>
      <c r="X2323" s="123"/>
      <c r="Y2323" s="123"/>
      <c r="Z2323" s="123"/>
      <c r="AA2323" s="123"/>
      <c r="AB2323" s="123"/>
      <c r="AC2323" s="123"/>
      <c r="AD2323" s="123"/>
      <c r="AE2323" s="123"/>
      <c r="AF2323" s="123"/>
      <c r="AG2323" s="123"/>
      <c r="AH2323" s="123"/>
      <c r="AI2323" s="123"/>
      <c r="AJ2323" s="123"/>
      <c r="AK2323" s="123"/>
      <c r="AL2323" s="123"/>
      <c r="AM2323" s="123"/>
      <c r="AN2323" s="123"/>
      <c r="AO2323" s="123"/>
      <c r="AP2323" s="123"/>
      <c r="AQ2323" s="123"/>
      <c r="AR2323" s="123"/>
      <c r="AS2323" s="123"/>
      <c r="AT2323" s="123"/>
      <c r="AU2323" s="123"/>
      <c r="AV2323" s="123"/>
      <c r="AW2323" s="123"/>
      <c r="AX2323" s="123"/>
      <c r="AY2323" s="123"/>
      <c r="AZ2323" s="123"/>
      <c r="BA2323" s="123"/>
      <c r="BB2323" s="123"/>
      <c r="BC2323" s="123"/>
      <c r="BD2323" s="131"/>
      <c r="BE2323" s="123"/>
      <c r="BF2323" s="123"/>
      <c r="BG2323" s="123"/>
      <c r="BH2323" s="123"/>
      <c r="BI2323" s="131"/>
      <c r="BJ2323" s="123"/>
      <c r="BK2323" s="123"/>
      <c r="BL2323" s="123"/>
      <c r="BM2323" s="123"/>
      <c r="BN2323" s="123"/>
      <c r="BO2323" s="123"/>
      <c r="BP2323" s="123"/>
      <c r="BQ2323" s="123"/>
      <c r="BR2323" s="123"/>
      <c r="BS2323" s="123"/>
      <c r="BT2323" s="123"/>
      <c r="BU2323" s="123"/>
      <c r="BV2323" s="123"/>
      <c r="BW2323" s="123"/>
      <c r="BX2323" s="123"/>
      <c r="BY2323" s="123"/>
      <c r="BZ2323" s="123"/>
      <c r="CA2323" s="123"/>
      <c r="CB2323" s="123"/>
      <c r="CC2323" s="123"/>
      <c r="CD2323" s="123"/>
      <c r="CE2323" s="123"/>
      <c r="CF2323" s="123"/>
      <c r="CG2323" s="123"/>
      <c r="CH2323" s="123"/>
      <c r="CI2323" s="123"/>
      <c r="CJ2323" s="123"/>
      <c r="CK2323" s="123"/>
      <c r="CL2323" s="123"/>
      <c r="CM2323" s="123"/>
      <c r="CN2323" s="123"/>
      <c r="CO2323" s="123"/>
      <c r="CP2323" s="123"/>
      <c r="CQ2323" s="123"/>
      <c r="CR2323" s="123"/>
      <c r="CS2323" s="123"/>
      <c r="CT2323" s="123"/>
      <c r="CU2323" s="123"/>
      <c r="CV2323" s="123"/>
      <c r="CW2323" s="123"/>
      <c r="CX2323" s="123"/>
      <c r="CY2323" s="123"/>
      <c r="CZ2323" s="123"/>
      <c r="DA2323" s="123"/>
      <c r="DB2323" s="123"/>
      <c r="DC2323" s="132">
        <f t="shared" si="413"/>
        <v>2.4196482633061098</v>
      </c>
      <c r="DD2323" s="132">
        <f t="shared" si="412"/>
        <v>2.5157847775686299</v>
      </c>
      <c r="DE2323" s="132">
        <f t="shared" si="412"/>
        <v>2.54142811254086</v>
      </c>
      <c r="DF2323" s="132">
        <f t="shared" si="412"/>
        <v>2.59582869927856</v>
      </c>
      <c r="DG2323" s="132">
        <f t="shared" si="412"/>
        <v>2.2505243762135199</v>
      </c>
      <c r="DH2323" s="132">
        <f t="shared" si="412"/>
        <v>2.4791974862717598</v>
      </c>
      <c r="DI2323" s="132">
        <f t="shared" si="412"/>
        <v>2.4755610819603797</v>
      </c>
      <c r="DJ2323" s="132">
        <f t="shared" si="412"/>
        <v>2.4428613641496102</v>
      </c>
      <c r="DK2323" s="132">
        <f t="shared" si="412"/>
        <v>2.9581116216116001</v>
      </c>
      <c r="DL2323" s="132">
        <f t="shared" si="412"/>
        <v>2.21348505338882</v>
      </c>
      <c r="DM2323" s="132">
        <f t="shared" si="412"/>
        <v>2.81520916318008</v>
      </c>
      <c r="DN2323" s="132">
        <f t="shared" si="412"/>
        <v>2.96892857291762</v>
      </c>
      <c r="DO2323" s="132">
        <f t="shared" si="412"/>
        <v>2.4977731121531499</v>
      </c>
      <c r="DP2323" s="132">
        <f t="shared" si="412"/>
        <v>2.9506885545028698</v>
      </c>
      <c r="DQ2323" s="132">
        <f t="shared" si="412"/>
        <v>3.0581195036192002</v>
      </c>
      <c r="DR2323" s="132">
        <f t="shared" si="412"/>
        <v>2.5861231952696397</v>
      </c>
      <c r="DS2323" s="132">
        <f t="shared" si="412"/>
        <v>3.1834364624165596</v>
      </c>
      <c r="DT2323" s="132">
        <f t="shared" si="412"/>
        <v>3.27383077118842</v>
      </c>
      <c r="DU2323" s="132">
        <f t="shared" si="412"/>
        <v>3.3031347950188099</v>
      </c>
      <c r="DV2323" s="132">
        <f t="shared" si="412"/>
        <v>3.4935101976671197</v>
      </c>
      <c r="DW2323" s="132">
        <f t="shared" si="412"/>
        <v>3.4768728505933399</v>
      </c>
      <c r="DX2323" s="132">
        <f t="shared" si="412"/>
        <v>3.3492752121396498</v>
      </c>
      <c r="DY2323" s="123"/>
      <c r="DZ2323" s="123"/>
    </row>
    <row r="2324" spans="1:131" s="69" customFormat="1">
      <c r="A2324" s="193" t="s">
        <v>3545</v>
      </c>
      <c r="B2324" s="185" t="s">
        <v>3557</v>
      </c>
      <c r="C2324" s="67" t="s">
        <v>3533</v>
      </c>
      <c r="D2324" s="188" t="s">
        <v>3570</v>
      </c>
      <c r="E2324" s="115" t="s">
        <v>3040</v>
      </c>
      <c r="F2324" s="123"/>
      <c r="G2324" s="123"/>
      <c r="H2324" s="123"/>
      <c r="I2324" s="123"/>
      <c r="J2324" s="123"/>
      <c r="K2324" s="123"/>
      <c r="L2324" s="123"/>
      <c r="M2324" s="123"/>
      <c r="N2324" s="123"/>
      <c r="O2324" s="123"/>
      <c r="P2324" s="123"/>
      <c r="Q2324" s="123"/>
      <c r="R2324" s="123"/>
      <c r="S2324" s="123"/>
      <c r="T2324" s="123"/>
      <c r="U2324" s="123"/>
      <c r="V2324" s="123"/>
      <c r="W2324" s="123"/>
      <c r="X2324" s="123"/>
      <c r="Y2324" s="123"/>
      <c r="Z2324" s="123"/>
      <c r="AA2324" s="123"/>
      <c r="AB2324" s="123"/>
      <c r="AC2324" s="123"/>
      <c r="AD2324" s="123"/>
      <c r="AE2324" s="123"/>
      <c r="AF2324" s="123"/>
      <c r="AG2324" s="123"/>
      <c r="AH2324" s="123"/>
      <c r="AI2324" s="123"/>
      <c r="AJ2324" s="123"/>
      <c r="AK2324" s="123"/>
      <c r="AL2324" s="123"/>
      <c r="AM2324" s="123"/>
      <c r="AN2324" s="123"/>
      <c r="AO2324" s="123"/>
      <c r="AP2324" s="123"/>
      <c r="AQ2324" s="123"/>
      <c r="AR2324" s="123"/>
      <c r="AS2324" s="123"/>
      <c r="AT2324" s="123"/>
      <c r="AU2324" s="123"/>
      <c r="AV2324" s="123"/>
      <c r="AW2324" s="123"/>
      <c r="AX2324" s="123"/>
      <c r="AY2324" s="123"/>
      <c r="AZ2324" s="123"/>
      <c r="BA2324" s="123"/>
      <c r="BB2324" s="123"/>
      <c r="BC2324" s="123"/>
      <c r="BD2324" s="131"/>
      <c r="BE2324" s="123"/>
      <c r="BF2324" s="123"/>
      <c r="BG2324" s="123"/>
      <c r="BH2324" s="123"/>
      <c r="BI2324" s="131"/>
      <c r="BJ2324" s="123"/>
      <c r="BK2324" s="123"/>
      <c r="BL2324" s="123"/>
      <c r="BM2324" s="123"/>
      <c r="BN2324" s="123"/>
      <c r="BO2324" s="123"/>
      <c r="BP2324" s="123"/>
      <c r="BQ2324" s="123"/>
      <c r="BR2324" s="123"/>
      <c r="BS2324" s="123"/>
      <c r="BT2324" s="123"/>
      <c r="BU2324" s="123"/>
      <c r="BV2324" s="123"/>
      <c r="BW2324" s="123"/>
      <c r="BX2324" s="123"/>
      <c r="BY2324" s="123"/>
      <c r="BZ2324" s="123"/>
      <c r="CA2324" s="123"/>
      <c r="CB2324" s="123"/>
      <c r="CC2324" s="123"/>
      <c r="CD2324" s="123"/>
      <c r="CE2324" s="123"/>
      <c r="CF2324" s="123"/>
      <c r="CG2324" s="123"/>
      <c r="CH2324" s="123"/>
      <c r="CI2324" s="123"/>
      <c r="CJ2324" s="123"/>
      <c r="CK2324" s="123"/>
      <c r="CL2324" s="123"/>
      <c r="CM2324" s="123"/>
      <c r="CN2324" s="123"/>
      <c r="CO2324" s="123"/>
      <c r="CP2324" s="123"/>
      <c r="CQ2324" s="123"/>
      <c r="CR2324" s="123"/>
      <c r="CS2324" s="123"/>
      <c r="CT2324" s="123"/>
      <c r="CU2324" s="123"/>
      <c r="CV2324" s="123"/>
      <c r="CW2324" s="123"/>
      <c r="CX2324" s="123"/>
      <c r="CY2324" s="123"/>
      <c r="CZ2324" s="123"/>
      <c r="DA2324" s="123"/>
      <c r="DB2324" s="123"/>
      <c r="DC2324" s="132"/>
      <c r="DD2324" s="132">
        <f t="shared" si="412"/>
        <v>1.5944060977277401</v>
      </c>
      <c r="DE2324" s="132">
        <f t="shared" si="412"/>
        <v>2.7312878131099501</v>
      </c>
      <c r="DF2324" s="132">
        <f t="shared" si="412"/>
        <v>2.5858360267357399</v>
      </c>
      <c r="DG2324" s="132">
        <f t="shared" si="412"/>
        <v>5.3708144264725801</v>
      </c>
      <c r="DH2324" s="132">
        <f t="shared" si="412"/>
        <v>3.0553242111200798</v>
      </c>
      <c r="DI2324" s="132">
        <f t="shared" si="412"/>
        <v>5.08182525647441</v>
      </c>
      <c r="DJ2324" s="132">
        <f t="shared" si="412"/>
        <v>5.1949535085388501</v>
      </c>
      <c r="DK2324" s="132">
        <f t="shared" si="412"/>
        <v>5.3700189052696699</v>
      </c>
      <c r="DL2324" s="132">
        <f t="shared" si="412"/>
        <v>5.6257371554164797</v>
      </c>
      <c r="DM2324" s="132">
        <f t="shared" si="412"/>
        <v>4.8274864740332397</v>
      </c>
      <c r="DN2324" s="132">
        <f t="shared" si="412"/>
        <v>5.50539402882477</v>
      </c>
      <c r="DO2324" s="132">
        <f t="shared" si="412"/>
        <v>4.7760956884278993</v>
      </c>
      <c r="DP2324" s="132">
        <f t="shared" si="412"/>
        <v>6.4506644713630408</v>
      </c>
      <c r="DQ2324" s="132"/>
      <c r="DR2324" s="132">
        <f t="shared" si="412"/>
        <v>5.4473837126227602</v>
      </c>
      <c r="DS2324" s="132">
        <f t="shared" si="412"/>
        <v>2.84733981261338</v>
      </c>
      <c r="DT2324" s="132">
        <f t="shared" si="412"/>
        <v>2.0118574894812302</v>
      </c>
      <c r="DU2324" s="132">
        <f t="shared" si="412"/>
        <v>4.5317217371646397</v>
      </c>
      <c r="DV2324" s="132">
        <f t="shared" si="412"/>
        <v>4.6573005102346405</v>
      </c>
      <c r="DW2324" s="132">
        <f t="shared" si="412"/>
        <v>4.8967398698984903</v>
      </c>
      <c r="DX2324" s="132">
        <f t="shared" si="412"/>
        <v>5.1434181994194406</v>
      </c>
      <c r="DY2324" s="123"/>
      <c r="DZ2324" s="123"/>
    </row>
    <row r="2325" spans="1:131" s="69" customFormat="1">
      <c r="A2325" s="193" t="s">
        <v>3545</v>
      </c>
      <c r="B2325" s="185" t="s">
        <v>3557</v>
      </c>
      <c r="C2325" s="67" t="s">
        <v>3533</v>
      </c>
      <c r="D2325" s="188" t="s">
        <v>3570</v>
      </c>
      <c r="E2325" s="115" t="s">
        <v>3041</v>
      </c>
      <c r="F2325" s="123"/>
      <c r="G2325" s="123"/>
      <c r="H2325" s="123"/>
      <c r="I2325" s="123"/>
      <c r="J2325" s="123"/>
      <c r="K2325" s="123"/>
      <c r="L2325" s="123"/>
      <c r="M2325" s="123"/>
      <c r="N2325" s="123"/>
      <c r="O2325" s="123"/>
      <c r="P2325" s="123"/>
      <c r="Q2325" s="123"/>
      <c r="R2325" s="123"/>
      <c r="S2325" s="123"/>
      <c r="T2325" s="123"/>
      <c r="U2325" s="123"/>
      <c r="V2325" s="123"/>
      <c r="W2325" s="123"/>
      <c r="X2325" s="123"/>
      <c r="Y2325" s="123"/>
      <c r="Z2325" s="123"/>
      <c r="AA2325" s="123"/>
      <c r="AB2325" s="123"/>
      <c r="AC2325" s="123"/>
      <c r="AD2325" s="123"/>
      <c r="AE2325" s="123"/>
      <c r="AF2325" s="123"/>
      <c r="AG2325" s="123"/>
      <c r="AH2325" s="123"/>
      <c r="AI2325" s="123"/>
      <c r="AJ2325" s="123"/>
      <c r="AK2325" s="123"/>
      <c r="AL2325" s="123"/>
      <c r="AM2325" s="123"/>
      <c r="AN2325" s="123"/>
      <c r="AO2325" s="123"/>
      <c r="AP2325" s="123"/>
      <c r="AQ2325" s="123"/>
      <c r="AR2325" s="123"/>
      <c r="AS2325" s="123"/>
      <c r="AT2325" s="123"/>
      <c r="AU2325" s="123"/>
      <c r="AV2325" s="123"/>
      <c r="AW2325" s="123"/>
      <c r="AX2325" s="123"/>
      <c r="AY2325" s="123"/>
      <c r="AZ2325" s="123"/>
      <c r="BA2325" s="123"/>
      <c r="BB2325" s="123"/>
      <c r="BC2325" s="123"/>
      <c r="BD2325" s="131"/>
      <c r="BE2325" s="123"/>
      <c r="BF2325" s="123"/>
      <c r="BG2325" s="123"/>
      <c r="BH2325" s="123"/>
      <c r="BI2325" s="131"/>
      <c r="BJ2325" s="123"/>
      <c r="BK2325" s="123"/>
      <c r="BL2325" s="123"/>
      <c r="BM2325" s="123"/>
      <c r="BN2325" s="123"/>
      <c r="BO2325" s="123"/>
      <c r="BP2325" s="123"/>
      <c r="BQ2325" s="123"/>
      <c r="BR2325" s="123"/>
      <c r="BS2325" s="123"/>
      <c r="BT2325" s="123"/>
      <c r="BU2325" s="123"/>
      <c r="BV2325" s="123"/>
      <c r="BW2325" s="123"/>
      <c r="BX2325" s="123"/>
      <c r="BY2325" s="123"/>
      <c r="BZ2325" s="123"/>
      <c r="CA2325" s="123"/>
      <c r="CB2325" s="123"/>
      <c r="CC2325" s="123"/>
      <c r="CD2325" s="123"/>
      <c r="CE2325" s="123"/>
      <c r="CF2325" s="123"/>
      <c r="CG2325" s="123"/>
      <c r="CH2325" s="123"/>
      <c r="CI2325" s="123"/>
      <c r="CJ2325" s="123"/>
      <c r="CK2325" s="123"/>
      <c r="CL2325" s="123"/>
      <c r="CM2325" s="123"/>
      <c r="CN2325" s="123"/>
      <c r="CO2325" s="123"/>
      <c r="CP2325" s="123"/>
      <c r="CQ2325" s="123"/>
      <c r="CR2325" s="123"/>
      <c r="CS2325" s="123"/>
      <c r="CT2325" s="123"/>
      <c r="CU2325" s="123"/>
      <c r="CV2325" s="123"/>
      <c r="CW2325" s="123"/>
      <c r="CX2325" s="123"/>
      <c r="CY2325" s="123"/>
      <c r="CZ2325" s="123"/>
      <c r="DA2325" s="123"/>
      <c r="DB2325" s="123"/>
      <c r="DC2325" s="132">
        <f t="shared" si="413"/>
        <v>1.8027260154099798</v>
      </c>
      <c r="DD2325" s="132"/>
      <c r="DE2325" s="132">
        <f t="shared" si="412"/>
        <v>2.02738584286835</v>
      </c>
      <c r="DF2325" s="132">
        <f t="shared" si="412"/>
        <v>1.4179388911362401</v>
      </c>
      <c r="DG2325" s="132">
        <f t="shared" si="412"/>
        <v>2.1092003112989199</v>
      </c>
      <c r="DH2325" s="132">
        <f t="shared" si="412"/>
        <v>1.7272983854907002</v>
      </c>
      <c r="DI2325" s="132">
        <f t="shared" si="412"/>
        <v>3.77625747188294</v>
      </c>
      <c r="DJ2325" s="132">
        <f t="shared" si="412"/>
        <v>3.4644112888327001</v>
      </c>
      <c r="DK2325" s="132">
        <f t="shared" si="412"/>
        <v>1.6197066698739</v>
      </c>
      <c r="DL2325" s="132">
        <f t="shared" si="412"/>
        <v>2.1207851728818499</v>
      </c>
      <c r="DM2325" s="132">
        <f t="shared" si="412"/>
        <v>1.53771532224327</v>
      </c>
      <c r="DN2325" s="132">
        <f t="shared" si="412"/>
        <v>3.5377450507692898</v>
      </c>
      <c r="DO2325" s="132">
        <f t="shared" si="412"/>
        <v>2.4745869610420699</v>
      </c>
      <c r="DP2325" s="132">
        <f t="shared" si="412"/>
        <v>1.9860470217688602</v>
      </c>
      <c r="DQ2325" s="132">
        <f t="shared" si="412"/>
        <v>1.85684125536082</v>
      </c>
      <c r="DR2325" s="132">
        <f t="shared" si="412"/>
        <v>2.6773371100185601</v>
      </c>
      <c r="DS2325" s="132">
        <f t="shared" si="412"/>
        <v>3.7649011100209897</v>
      </c>
      <c r="DT2325" s="132">
        <f t="shared" si="412"/>
        <v>1.9279248979877199</v>
      </c>
      <c r="DU2325" s="132">
        <f t="shared" si="412"/>
        <v>2.0684567032005599</v>
      </c>
      <c r="DV2325" s="132">
        <f t="shared" si="412"/>
        <v>2.4066169074622601</v>
      </c>
      <c r="DW2325" s="132">
        <f t="shared" si="412"/>
        <v>2.4114022584799599</v>
      </c>
      <c r="DX2325" s="132">
        <f t="shared" si="412"/>
        <v>1.5645050046764801</v>
      </c>
      <c r="DY2325" s="123"/>
      <c r="DZ2325" s="123"/>
    </row>
    <row r="2326" spans="1:131" s="69" customFormat="1">
      <c r="A2326" s="193" t="s">
        <v>3545</v>
      </c>
      <c r="B2326" s="185" t="s">
        <v>3557</v>
      </c>
      <c r="C2326" s="67" t="s">
        <v>3533</v>
      </c>
      <c r="D2326" s="188" t="s">
        <v>3570</v>
      </c>
      <c r="E2326" s="115" t="s">
        <v>3042</v>
      </c>
      <c r="F2326" s="123"/>
      <c r="G2326" s="123"/>
      <c r="H2326" s="123"/>
      <c r="I2326" s="123"/>
      <c r="J2326" s="123"/>
      <c r="K2326" s="123"/>
      <c r="L2326" s="123"/>
      <c r="M2326" s="123"/>
      <c r="N2326" s="123"/>
      <c r="O2326" s="123"/>
      <c r="P2326" s="123"/>
      <c r="Q2326" s="123"/>
      <c r="R2326" s="123"/>
      <c r="S2326" s="123"/>
      <c r="T2326" s="123"/>
      <c r="U2326" s="123"/>
      <c r="V2326" s="123"/>
      <c r="W2326" s="123"/>
      <c r="X2326" s="123"/>
      <c r="Y2326" s="123"/>
      <c r="Z2326" s="123"/>
      <c r="AA2326" s="123"/>
      <c r="AB2326" s="123"/>
      <c r="AC2326" s="123"/>
      <c r="AD2326" s="123"/>
      <c r="AE2326" s="123"/>
      <c r="AF2326" s="123"/>
      <c r="AG2326" s="123"/>
      <c r="AH2326" s="123"/>
      <c r="AI2326" s="123"/>
      <c r="AJ2326" s="123"/>
      <c r="AK2326" s="123"/>
      <c r="AL2326" s="123"/>
      <c r="AM2326" s="123"/>
      <c r="AN2326" s="123"/>
      <c r="AO2326" s="123"/>
      <c r="AP2326" s="123"/>
      <c r="AQ2326" s="123"/>
      <c r="AR2326" s="123"/>
      <c r="AS2326" s="123"/>
      <c r="AT2326" s="123"/>
      <c r="AU2326" s="123"/>
      <c r="AV2326" s="123"/>
      <c r="AW2326" s="123"/>
      <c r="AX2326" s="123"/>
      <c r="AY2326" s="123"/>
      <c r="AZ2326" s="123"/>
      <c r="BA2326" s="123"/>
      <c r="BB2326" s="123"/>
      <c r="BC2326" s="123"/>
      <c r="BD2326" s="131"/>
      <c r="BE2326" s="123"/>
      <c r="BF2326" s="123"/>
      <c r="BG2326" s="123"/>
      <c r="BH2326" s="123"/>
      <c r="BI2326" s="131"/>
      <c r="BJ2326" s="123"/>
      <c r="BK2326" s="123"/>
      <c r="BL2326" s="123"/>
      <c r="BM2326" s="123"/>
      <c r="BN2326" s="123"/>
      <c r="BO2326" s="123"/>
      <c r="BP2326" s="123"/>
      <c r="BQ2326" s="123"/>
      <c r="BR2326" s="123"/>
      <c r="BS2326" s="123"/>
      <c r="BT2326" s="123"/>
      <c r="BU2326" s="123"/>
      <c r="BV2326" s="123"/>
      <c r="BW2326" s="123"/>
      <c r="BX2326" s="123"/>
      <c r="BY2326" s="123"/>
      <c r="BZ2326" s="123"/>
      <c r="CA2326" s="123"/>
      <c r="CB2326" s="123"/>
      <c r="CC2326" s="123"/>
      <c r="CD2326" s="123"/>
      <c r="CE2326" s="123"/>
      <c r="CF2326" s="123"/>
      <c r="CG2326" s="123"/>
      <c r="CH2326" s="123"/>
      <c r="CI2326" s="123"/>
      <c r="CJ2326" s="123"/>
      <c r="CK2326" s="123"/>
      <c r="CL2326" s="123"/>
      <c r="CM2326" s="123"/>
      <c r="CN2326" s="123"/>
      <c r="CO2326" s="123"/>
      <c r="CP2326" s="123"/>
      <c r="CQ2326" s="123"/>
      <c r="CR2326" s="123"/>
      <c r="CS2326" s="123"/>
      <c r="CT2326" s="123"/>
      <c r="CU2326" s="123"/>
      <c r="CV2326" s="123"/>
      <c r="CW2326" s="123"/>
      <c r="CX2326" s="123"/>
      <c r="CY2326" s="123"/>
      <c r="CZ2326" s="123"/>
      <c r="DA2326" s="123"/>
      <c r="DB2326" s="123"/>
      <c r="DC2326" s="123"/>
      <c r="DD2326" s="123"/>
      <c r="DE2326" s="123"/>
      <c r="DF2326" s="123"/>
      <c r="DG2326" s="123"/>
      <c r="DH2326" s="123"/>
      <c r="DI2326" s="123"/>
      <c r="DJ2326" s="123"/>
      <c r="DK2326" s="123"/>
      <c r="DL2326" s="123"/>
      <c r="DM2326" s="123"/>
      <c r="DN2326" s="123"/>
      <c r="DO2326" s="123"/>
      <c r="DP2326" s="123"/>
      <c r="DQ2326" s="123"/>
      <c r="DR2326" s="123"/>
      <c r="DS2326" s="147"/>
      <c r="DT2326" s="123"/>
      <c r="DU2326" s="123"/>
      <c r="DV2326" s="123"/>
      <c r="DW2326" s="123"/>
      <c r="DX2326" s="123"/>
      <c r="DY2326" s="123"/>
      <c r="DZ2326" s="123"/>
    </row>
    <row r="2327" spans="1:131">
      <c r="A2327" s="176" t="s">
        <v>3545</v>
      </c>
      <c r="B2327" s="177" t="s">
        <v>3557</v>
      </c>
      <c r="C2327" t="s">
        <v>3533</v>
      </c>
      <c r="D2327" s="187" t="s">
        <v>3570</v>
      </c>
      <c r="E2327" s="118" t="s">
        <v>3043</v>
      </c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  <c r="BK2327"/>
      <c r="BL2327"/>
      <c r="BM2327"/>
      <c r="BN2327"/>
      <c r="BO2327">
        <v>149516136.59999999</v>
      </c>
      <c r="BP2327">
        <v>150273639.19999999</v>
      </c>
      <c r="BQ2327">
        <v>152209938.5</v>
      </c>
      <c r="BR2327">
        <v>153266133.40000001</v>
      </c>
      <c r="BS2327">
        <v>154741654.19999999</v>
      </c>
      <c r="BT2327">
        <v>155560572.5</v>
      </c>
      <c r="BU2327">
        <v>156385849.19999999</v>
      </c>
      <c r="BV2327">
        <v>158096853.89999899</v>
      </c>
      <c r="BW2327">
        <v>159165542.59999999</v>
      </c>
      <c r="BX2327">
        <v>159703574.90000001</v>
      </c>
      <c r="BY2327">
        <v>161026182.09999999</v>
      </c>
      <c r="BZ2327">
        <v>162021427.5</v>
      </c>
      <c r="CA2327">
        <v>162420505</v>
      </c>
      <c r="CB2327">
        <v>162160094.09999999</v>
      </c>
      <c r="CC2327">
        <v>163809474.799999</v>
      </c>
      <c r="CD2327">
        <v>164833945.799999</v>
      </c>
      <c r="CE2327">
        <v>165090381.09999999</v>
      </c>
      <c r="CF2327">
        <v>166613489.89999899</v>
      </c>
      <c r="CG2327">
        <v>166679313.90000001</v>
      </c>
      <c r="CH2327">
        <v>166892762.59999999</v>
      </c>
      <c r="CI2327">
        <v>167092976.5</v>
      </c>
      <c r="CJ2327">
        <v>167929457.09999999</v>
      </c>
      <c r="CK2327">
        <v>168462397.799999</v>
      </c>
      <c r="CL2327">
        <v>169249726.299999</v>
      </c>
      <c r="CM2327">
        <v>171790460.30000001</v>
      </c>
      <c r="CN2327">
        <v>172782029.40000001</v>
      </c>
      <c r="CO2327">
        <v>172995682.39999899</v>
      </c>
      <c r="CP2327">
        <v>173953812.5</v>
      </c>
      <c r="CQ2327">
        <v>175419618.19999999</v>
      </c>
      <c r="CR2327">
        <v>177444110.40000001</v>
      </c>
      <c r="CS2327">
        <v>180051335.09999999</v>
      </c>
      <c r="CT2327">
        <v>183376845.80000001</v>
      </c>
      <c r="CU2327">
        <v>186678780.90000001</v>
      </c>
      <c r="CV2327">
        <v>188765664.19999999</v>
      </c>
      <c r="CW2327">
        <v>193771395.5</v>
      </c>
      <c r="CX2327">
        <v>196403800.90000001</v>
      </c>
      <c r="CY2327">
        <v>197430941.40000001</v>
      </c>
      <c r="CZ2327">
        <v>198112836.80000001</v>
      </c>
      <c r="DA2327">
        <v>200836351.299999</v>
      </c>
      <c r="DB2327">
        <v>201097929.40000001</v>
      </c>
      <c r="DC2327">
        <v>201978494.69999999</v>
      </c>
      <c r="DD2327">
        <v>203699141.69999999</v>
      </c>
      <c r="DE2327">
        <v>209518518.69999999</v>
      </c>
      <c r="DF2327">
        <v>210371065.69999999</v>
      </c>
      <c r="DG2327">
        <v>213277042.69999999</v>
      </c>
      <c r="DH2327">
        <v>214608962.19999999</v>
      </c>
      <c r="DI2327">
        <v>217442157.799999</v>
      </c>
      <c r="DJ2327">
        <v>220751935.59999999</v>
      </c>
      <c r="DK2327">
        <v>226099997.19999999</v>
      </c>
      <c r="DL2327">
        <v>228692713.5</v>
      </c>
      <c r="DM2327">
        <v>232531088.80000001</v>
      </c>
      <c r="DN2327">
        <v>238980378.5</v>
      </c>
      <c r="DO2327">
        <v>241700872.40000001</v>
      </c>
      <c r="DP2327">
        <v>242906865.59999999</v>
      </c>
      <c r="DQ2327">
        <v>244592800.69999999</v>
      </c>
      <c r="DR2327">
        <v>247866750.89999899</v>
      </c>
      <c r="DS2327">
        <v>250325053.19999999</v>
      </c>
      <c r="DT2327">
        <v>252485174.80000001</v>
      </c>
      <c r="DU2327">
        <v>252654948.80000001</v>
      </c>
      <c r="DV2327">
        <v>254053549.59999901</v>
      </c>
      <c r="DW2327">
        <v>254880164.59999999</v>
      </c>
      <c r="DX2327">
        <v>255570001.199999</v>
      </c>
      <c r="DY2327">
        <v>256946525.80000001</v>
      </c>
      <c r="DZ2327"/>
      <c r="EA2327"/>
    </row>
    <row r="2328" spans="1:131">
      <c r="A2328" s="176" t="s">
        <v>3545</v>
      </c>
      <c r="B2328" s="177" t="s">
        <v>3557</v>
      </c>
      <c r="C2328" t="s">
        <v>3533</v>
      </c>
      <c r="D2328" s="187" t="s">
        <v>3570</v>
      </c>
      <c r="E2328" s="118" t="s">
        <v>3044</v>
      </c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  <c r="BK2328"/>
      <c r="BL2328"/>
      <c r="BM2328"/>
      <c r="BN2328"/>
      <c r="BO2328">
        <v>397061374.59999901</v>
      </c>
      <c r="BP2328">
        <v>398342078.69999999</v>
      </c>
      <c r="BQ2328">
        <v>399752492.80000001</v>
      </c>
      <c r="BR2328">
        <v>401128137</v>
      </c>
      <c r="BS2328">
        <v>402743951.19999999</v>
      </c>
      <c r="BT2328">
        <v>402848235.30000001</v>
      </c>
      <c r="BU2328">
        <v>403999279.39999998</v>
      </c>
      <c r="BV2328">
        <v>403536393.60000002</v>
      </c>
      <c r="BW2328">
        <v>401647527.80000001</v>
      </c>
      <c r="BX2328">
        <v>402751091.89999998</v>
      </c>
      <c r="BY2328">
        <v>400978356</v>
      </c>
      <c r="BZ2328">
        <v>403229100.19999999</v>
      </c>
      <c r="CA2328">
        <v>405715454.39999998</v>
      </c>
      <c r="CB2328">
        <v>406702528.5</v>
      </c>
      <c r="CC2328">
        <v>405353792.69999999</v>
      </c>
      <c r="CD2328">
        <v>405699100.10000002</v>
      </c>
      <c r="CE2328">
        <v>406428247.60000002</v>
      </c>
      <c r="CF2328">
        <v>408117735.09999901</v>
      </c>
      <c r="CG2328">
        <v>409564639.19999999</v>
      </c>
      <c r="CH2328">
        <v>408199423.39999998</v>
      </c>
      <c r="CI2328">
        <v>409102607.59999901</v>
      </c>
      <c r="CJ2328">
        <v>417496101.69999999</v>
      </c>
      <c r="CK2328">
        <v>421054945.89999998</v>
      </c>
      <c r="CL2328">
        <v>430349020</v>
      </c>
      <c r="CM2328">
        <v>437879050</v>
      </c>
      <c r="CN2328">
        <v>438364900</v>
      </c>
      <c r="CO2328">
        <v>441007800</v>
      </c>
      <c r="CP2328">
        <v>440762200</v>
      </c>
      <c r="CQ2328">
        <v>442538600</v>
      </c>
      <c r="CR2328">
        <v>442785600</v>
      </c>
      <c r="CS2328">
        <v>443402600</v>
      </c>
      <c r="CT2328">
        <v>483033049.60000002</v>
      </c>
      <c r="CU2328">
        <v>482227232.10000002</v>
      </c>
      <c r="CV2328">
        <v>479381652.60000002</v>
      </c>
      <c r="CW2328">
        <v>477716796.69999999</v>
      </c>
      <c r="CX2328">
        <v>475217235.39999998</v>
      </c>
      <c r="CY2328">
        <v>474802749.10000002</v>
      </c>
      <c r="CZ2328">
        <v>474966734.30000001</v>
      </c>
      <c r="DA2328">
        <v>473840321.60000002</v>
      </c>
      <c r="DB2328">
        <v>470723961.799999</v>
      </c>
      <c r="DC2328">
        <v>471607340.39999998</v>
      </c>
      <c r="DD2328">
        <v>471231722.80000001</v>
      </c>
      <c r="DE2328">
        <v>470957803.69999999</v>
      </c>
      <c r="DF2328">
        <v>470755082.39999998</v>
      </c>
      <c r="DG2328">
        <v>471140309.89999998</v>
      </c>
      <c r="DH2328">
        <v>471485422.60000002</v>
      </c>
      <c r="DI2328">
        <v>470877372.80000001</v>
      </c>
      <c r="DJ2328">
        <v>468155601.19999999</v>
      </c>
      <c r="DK2328">
        <v>467715428.80000001</v>
      </c>
      <c r="DL2328">
        <v>466222415.39999998</v>
      </c>
      <c r="DM2328">
        <v>465878391</v>
      </c>
      <c r="DN2328">
        <v>463930414.69999999</v>
      </c>
      <c r="DO2328">
        <v>462895666.10000002</v>
      </c>
      <c r="DP2328">
        <v>462061017.5</v>
      </c>
      <c r="DQ2328">
        <v>462071635.19999999</v>
      </c>
      <c r="DR2328">
        <v>461148972.299999</v>
      </c>
      <c r="DS2328">
        <v>459429711</v>
      </c>
      <c r="DT2328">
        <v>458185048.19999999</v>
      </c>
      <c r="DU2328">
        <v>454876333.69999999</v>
      </c>
      <c r="DV2328">
        <v>454575346.69999999</v>
      </c>
      <c r="DW2328">
        <v>453141420.19999897</v>
      </c>
      <c r="DX2328">
        <v>452033546.30000001</v>
      </c>
      <c r="DY2328">
        <v>451822825.5</v>
      </c>
      <c r="DZ2328"/>
      <c r="EA2328"/>
    </row>
    <row r="2329" spans="1:131">
      <c r="A2329" s="176" t="s">
        <v>3545</v>
      </c>
      <c r="B2329" s="177" t="s">
        <v>3557</v>
      </c>
      <c r="C2329" t="s">
        <v>3533</v>
      </c>
      <c r="D2329" s="187" t="s">
        <v>3570</v>
      </c>
      <c r="E2329" s="118" t="s">
        <v>3045</v>
      </c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  <c r="BS2329"/>
      <c r="BT2329"/>
      <c r="BU2329"/>
      <c r="BV2329"/>
      <c r="BW2329"/>
      <c r="BX2329"/>
      <c r="BY2329"/>
      <c r="BZ2329"/>
      <c r="CA2329"/>
      <c r="CB2329"/>
      <c r="CC2329"/>
      <c r="CD2329"/>
      <c r="CE2329"/>
      <c r="CF2329"/>
      <c r="CG2329"/>
      <c r="CH2329"/>
      <c r="CI2329"/>
      <c r="CJ2329"/>
      <c r="CK2329"/>
      <c r="CL2329"/>
      <c r="CM2329"/>
      <c r="CN2329"/>
      <c r="CO2329"/>
      <c r="CP2329"/>
      <c r="CQ2329"/>
      <c r="CR2329"/>
      <c r="CS2329"/>
      <c r="CT2329"/>
      <c r="CU2329"/>
      <c r="CV2329"/>
      <c r="CW2329"/>
      <c r="CX2329"/>
      <c r="CY2329"/>
      <c r="CZ2329"/>
      <c r="DA2329"/>
      <c r="DB2329"/>
      <c r="DC2329"/>
      <c r="DD2329"/>
      <c r="DE2329"/>
      <c r="DF2329"/>
      <c r="DG2329"/>
      <c r="DH2329">
        <v>206709240</v>
      </c>
      <c r="DI2329">
        <v>205768080</v>
      </c>
      <c r="DJ2329">
        <v>206197750</v>
      </c>
      <c r="DK2329">
        <v>206477630</v>
      </c>
      <c r="DL2329">
        <v>205599220</v>
      </c>
      <c r="DM2329">
        <v>205761760</v>
      </c>
      <c r="DN2329">
        <v>205485600</v>
      </c>
      <c r="DO2329">
        <v>205621560</v>
      </c>
      <c r="DP2329">
        <v>205768470</v>
      </c>
      <c r="DQ2329">
        <v>205680639.99999899</v>
      </c>
      <c r="DR2329">
        <v>205535560</v>
      </c>
      <c r="DS2329">
        <v>205619479.99999899</v>
      </c>
      <c r="DT2329">
        <v>205844525.99999899</v>
      </c>
      <c r="DU2329">
        <v>206326401.99999899</v>
      </c>
      <c r="DV2329">
        <v>205893623.5</v>
      </c>
      <c r="DW2329">
        <v>206032269.39999899</v>
      </c>
      <c r="DX2329">
        <v>205088167</v>
      </c>
      <c r="DY2329">
        <v>205329713</v>
      </c>
      <c r="DZ2329"/>
      <c r="EA2329"/>
    </row>
    <row r="2330" spans="1:131">
      <c r="A2330" s="176" t="s">
        <v>3545</v>
      </c>
      <c r="B2330" s="177" t="s">
        <v>3557</v>
      </c>
      <c r="C2330" t="s">
        <v>3533</v>
      </c>
      <c r="D2330" s="187" t="s">
        <v>3570</v>
      </c>
      <c r="E2330" s="165" t="s">
        <v>3046</v>
      </c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/>
      <c r="BO2330">
        <v>88754275.599999994</v>
      </c>
      <c r="BP2330">
        <v>89739275.599999994</v>
      </c>
      <c r="BQ2330">
        <v>90725275.599999994</v>
      </c>
      <c r="BR2330">
        <v>91769275.599999994</v>
      </c>
      <c r="BS2330">
        <v>92683275.599999994</v>
      </c>
      <c r="BT2330">
        <v>94146275.599999994</v>
      </c>
      <c r="BU2330">
        <v>95467275.599999994</v>
      </c>
      <c r="BV2330">
        <v>97662775.599999994</v>
      </c>
      <c r="BW2330">
        <v>98265275.599999994</v>
      </c>
      <c r="BX2330">
        <v>98105275.599999994</v>
      </c>
      <c r="BY2330">
        <v>99403275.599999994</v>
      </c>
      <c r="BZ2330">
        <v>101534275.59999999</v>
      </c>
      <c r="CA2330">
        <v>103219498.3</v>
      </c>
      <c r="CB2330">
        <v>104594021.09999999</v>
      </c>
      <c r="CC2330">
        <v>106314943.8</v>
      </c>
      <c r="CD2330">
        <v>109670166.499999</v>
      </c>
      <c r="CE2330">
        <v>112836389.2</v>
      </c>
      <c r="CF2330">
        <v>115825612</v>
      </c>
      <c r="CG2330">
        <v>118523534.699999</v>
      </c>
      <c r="CH2330">
        <v>121587765.40000001</v>
      </c>
      <c r="CI2330">
        <v>122722580.09999999</v>
      </c>
      <c r="CJ2330">
        <v>124001502.89999899</v>
      </c>
      <c r="CK2330">
        <v>125657425.59999999</v>
      </c>
      <c r="CL2330">
        <v>126860448.3</v>
      </c>
      <c r="CM2330">
        <v>128745678.09999999</v>
      </c>
      <c r="CN2330">
        <v>128123693.8</v>
      </c>
      <c r="CO2330">
        <v>127903026.5</v>
      </c>
      <c r="CP2330">
        <v>127374139.2</v>
      </c>
      <c r="CQ2330">
        <v>126996835.3</v>
      </c>
      <c r="CR2330">
        <v>126711681.40000001</v>
      </c>
      <c r="CS2330">
        <v>126283527.40000001</v>
      </c>
      <c r="CT2330">
        <v>125268373.39999899</v>
      </c>
      <c r="CU2330">
        <v>124397319.59999999</v>
      </c>
      <c r="CV2330">
        <v>123752065.59999999</v>
      </c>
      <c r="CW2330">
        <v>123525068.199999</v>
      </c>
      <c r="CX2330">
        <v>124145470.999999</v>
      </c>
      <c r="CY2330">
        <v>125517403.59999999</v>
      </c>
      <c r="CZ2330">
        <v>126766936.3</v>
      </c>
      <c r="DA2330">
        <v>127645969</v>
      </c>
      <c r="DB2330">
        <v>128333121.7</v>
      </c>
      <c r="DC2330">
        <v>129225982</v>
      </c>
      <c r="DD2330">
        <v>129655086.5</v>
      </c>
      <c r="DE2330">
        <v>132649698.89999899</v>
      </c>
      <c r="DF2330">
        <v>134423654.90000001</v>
      </c>
      <c r="DG2330">
        <v>136979838.5</v>
      </c>
      <c r="DH2330">
        <v>139141309.799999</v>
      </c>
      <c r="DI2330">
        <v>141585406</v>
      </c>
      <c r="DJ2330">
        <v>141057302.5</v>
      </c>
      <c r="DK2330">
        <v>140714115</v>
      </c>
      <c r="DL2330">
        <v>144539078.40000001</v>
      </c>
      <c r="DM2330">
        <v>146063306.09999999</v>
      </c>
      <c r="DN2330">
        <v>147243319.90000001</v>
      </c>
      <c r="DO2330">
        <v>147874422.19999999</v>
      </c>
      <c r="DP2330">
        <v>147872448.59999999</v>
      </c>
      <c r="DQ2330">
        <v>149906856.89999899</v>
      </c>
      <c r="DR2330">
        <v>149639367.59999999</v>
      </c>
      <c r="DS2330">
        <v>149104320.59999999</v>
      </c>
      <c r="DT2330">
        <v>149282031</v>
      </c>
      <c r="DU2330">
        <v>149353755.19999999</v>
      </c>
      <c r="DV2330">
        <v>153100362.19999999</v>
      </c>
      <c r="DW2330">
        <v>154082745.30000001</v>
      </c>
      <c r="DX2330">
        <v>153656493.69999999</v>
      </c>
      <c r="DY2330">
        <v>150781064.40000001</v>
      </c>
      <c r="DZ2330"/>
      <c r="EA2330"/>
    </row>
    <row r="2331" spans="1:131">
      <c r="A2331" s="176" t="s">
        <v>3545</v>
      </c>
      <c r="B2331" s="177" t="s">
        <v>3557</v>
      </c>
      <c r="C2331" t="s">
        <v>3533</v>
      </c>
      <c r="D2331" s="187" t="s">
        <v>3570</v>
      </c>
      <c r="E2331" s="118" t="s">
        <v>3047</v>
      </c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/>
      <c r="BI2331"/>
      <c r="BJ2331"/>
      <c r="BK2331"/>
      <c r="BL2331"/>
      <c r="BM2331"/>
      <c r="BN2331"/>
      <c r="BO2331">
        <v>320480986.30000001</v>
      </c>
      <c r="BP2331">
        <v>318269393.30000001</v>
      </c>
      <c r="BQ2331">
        <v>320579956.39999998</v>
      </c>
      <c r="BR2331">
        <v>319395054.89999998</v>
      </c>
      <c r="BS2331">
        <v>319278135.19999999</v>
      </c>
      <c r="BT2331">
        <v>318711664.60000002</v>
      </c>
      <c r="BU2331">
        <v>317692437.5</v>
      </c>
      <c r="BV2331">
        <v>325730662.89999998</v>
      </c>
      <c r="BW2331">
        <v>332140844</v>
      </c>
      <c r="BX2331">
        <v>329584480.60000002</v>
      </c>
      <c r="BY2331">
        <v>325200000</v>
      </c>
      <c r="BZ2331">
        <v>324603300</v>
      </c>
      <c r="CA2331">
        <v>321586150</v>
      </c>
      <c r="CB2331">
        <v>321067199.99999899</v>
      </c>
      <c r="CC2331">
        <v>319735200</v>
      </c>
      <c r="CD2331">
        <v>320520800</v>
      </c>
      <c r="CE2331">
        <v>321331900</v>
      </c>
      <c r="CF2331">
        <v>325904300</v>
      </c>
      <c r="CG2331">
        <v>326693737.299999</v>
      </c>
      <c r="CH2331">
        <v>327373537</v>
      </c>
      <c r="CI2331">
        <v>328104742.39999998</v>
      </c>
      <c r="CJ2331">
        <v>328592145.69999999</v>
      </c>
      <c r="CK2331">
        <v>328077804.19999999</v>
      </c>
      <c r="CL2331">
        <v>331020258.799999</v>
      </c>
      <c r="CM2331">
        <v>330454140.80000001</v>
      </c>
      <c r="CN2331">
        <v>330370593</v>
      </c>
      <c r="CO2331">
        <v>327275405.60000002</v>
      </c>
      <c r="CP2331">
        <v>325139542.299999</v>
      </c>
      <c r="CQ2331">
        <v>324135208.09999901</v>
      </c>
      <c r="CR2331">
        <v>323257990</v>
      </c>
      <c r="CS2331">
        <v>322717757.799999</v>
      </c>
      <c r="CT2331">
        <v>319729974.09999901</v>
      </c>
      <c r="CU2331">
        <v>318754245.09999901</v>
      </c>
      <c r="CV2331">
        <v>318129751.5</v>
      </c>
      <c r="CW2331">
        <v>316100698.19999999</v>
      </c>
      <c r="CX2331">
        <v>316036128.19999999</v>
      </c>
      <c r="CY2331">
        <v>316410536.69999999</v>
      </c>
      <c r="CZ2331">
        <v>315349582.19999999</v>
      </c>
      <c r="DA2331">
        <v>315225176.5</v>
      </c>
      <c r="DB2331">
        <v>315397987.59999901</v>
      </c>
      <c r="DC2331">
        <v>315323725.30000001</v>
      </c>
      <c r="DD2331">
        <v>311950014.89999998</v>
      </c>
      <c r="DE2331">
        <v>308519662</v>
      </c>
      <c r="DF2331">
        <v>308618978.299999</v>
      </c>
      <c r="DG2331">
        <v>306225841.299999</v>
      </c>
      <c r="DH2331">
        <v>301025248.80000001</v>
      </c>
      <c r="DI2331">
        <v>296644453.5</v>
      </c>
      <c r="DJ2331">
        <v>296117286.19999999</v>
      </c>
      <c r="DK2331">
        <v>296993805.10000002</v>
      </c>
      <c r="DL2331">
        <v>293515773.69999999</v>
      </c>
      <c r="DM2331">
        <v>297502452.69999999</v>
      </c>
      <c r="DN2331">
        <v>296880799.19999999</v>
      </c>
      <c r="DO2331">
        <v>296665793.80000001</v>
      </c>
      <c r="DP2331">
        <v>297931513.99999899</v>
      </c>
      <c r="DQ2331">
        <v>297297105</v>
      </c>
      <c r="DR2331">
        <v>296901851.89999998</v>
      </c>
      <c r="DS2331">
        <v>298208040.69999999</v>
      </c>
      <c r="DT2331">
        <v>296692935.799999</v>
      </c>
      <c r="DU2331">
        <v>295045186.19999999</v>
      </c>
      <c r="DV2331">
        <v>292016151.30000001</v>
      </c>
      <c r="DW2331">
        <v>291480395.80000001</v>
      </c>
      <c r="DX2331">
        <v>290380200.89999998</v>
      </c>
      <c r="DY2331">
        <v>289647900.89999998</v>
      </c>
      <c r="DZ2331"/>
      <c r="EA2331"/>
    </row>
    <row r="2332" spans="1:131">
      <c r="A2332" s="176" t="s">
        <v>3545</v>
      </c>
      <c r="B2332" s="177" t="s">
        <v>3557</v>
      </c>
      <c r="C2332" t="s">
        <v>3533</v>
      </c>
      <c r="D2332" s="187" t="s">
        <v>3570</v>
      </c>
      <c r="E2332" s="118" t="s">
        <v>3048</v>
      </c>
      <c r="F2332" s="119"/>
      <c r="G2332" s="119"/>
      <c r="H2332" s="119"/>
      <c r="I2332" s="119"/>
      <c r="J2332" s="119"/>
      <c r="K2332" s="119"/>
      <c r="L2332" s="119"/>
      <c r="M2332" s="119"/>
      <c r="N2332" s="119"/>
      <c r="O2332" s="119"/>
      <c r="P2332" s="119"/>
      <c r="Q2332" s="119"/>
      <c r="R2332" s="119"/>
      <c r="S2332" s="119"/>
      <c r="T2332" s="119"/>
      <c r="U2332" s="119"/>
      <c r="V2332" s="119"/>
      <c r="W2332" s="119"/>
      <c r="X2332" s="119"/>
      <c r="Y2332" s="119"/>
      <c r="Z2332" s="119"/>
      <c r="AA2332" s="119"/>
      <c r="AB2332" s="119"/>
      <c r="AC2332" s="119"/>
      <c r="AD2332" s="119"/>
      <c r="AE2332" s="119"/>
      <c r="AF2332" s="119"/>
      <c r="AG2332" s="119"/>
      <c r="AH2332" s="119"/>
      <c r="AI2332" s="119"/>
      <c r="AJ2332" s="119"/>
      <c r="AK2332" s="119"/>
      <c r="AL2332" s="119"/>
      <c r="AM2332" s="119"/>
      <c r="AN2332" s="119"/>
      <c r="AO2332" s="119"/>
      <c r="AP2332" s="119"/>
      <c r="AQ2332" s="119"/>
      <c r="AR2332" s="119"/>
      <c r="AS2332" s="119"/>
      <c r="AT2332" s="119"/>
      <c r="AU2332" s="119"/>
      <c r="AV2332" s="119"/>
      <c r="AW2332" s="119"/>
      <c r="AX2332" s="119"/>
      <c r="AY2332" s="119"/>
      <c r="AZ2332" s="119"/>
      <c r="BA2332" s="119"/>
      <c r="BB2332" s="119"/>
      <c r="BC2332" s="119"/>
      <c r="BD2332" s="120"/>
      <c r="BE2332" s="119"/>
      <c r="BF2332" s="119"/>
      <c r="BG2332" s="119"/>
      <c r="BH2332" s="119"/>
      <c r="BI2332" s="120"/>
      <c r="BJ2332" s="119"/>
      <c r="BK2332" s="119"/>
      <c r="BL2332" s="119"/>
      <c r="BM2332" s="119"/>
      <c r="BN2332" s="119"/>
      <c r="BO2332" s="119"/>
      <c r="BP2332" s="119"/>
      <c r="BQ2332" s="119"/>
      <c r="BR2332" s="119"/>
      <c r="BS2332" s="119"/>
      <c r="BT2332" s="119"/>
      <c r="BU2332" s="119"/>
      <c r="BV2332" s="119"/>
      <c r="BW2332" s="119"/>
      <c r="BX2332" s="119"/>
      <c r="BY2332" s="119"/>
      <c r="BZ2332" s="119"/>
      <c r="CA2332" s="119"/>
      <c r="CB2332" s="119"/>
      <c r="CC2332" s="119"/>
      <c r="CD2332" s="119"/>
      <c r="CE2332" s="119"/>
      <c r="CF2332" s="119"/>
      <c r="CG2332" s="119"/>
      <c r="CH2332" s="119"/>
      <c r="CI2332" s="119"/>
      <c r="CJ2332" s="119"/>
      <c r="CK2332" s="119"/>
      <c r="CL2332" s="119"/>
      <c r="CM2332" s="119"/>
      <c r="CN2332" s="119"/>
      <c r="CO2332" s="119"/>
      <c r="CP2332" s="119"/>
      <c r="CQ2332" s="119"/>
      <c r="CR2332" s="119"/>
      <c r="CS2332" s="119"/>
      <c r="CT2332" s="119"/>
      <c r="CU2332" s="119"/>
      <c r="CV2332" s="119"/>
      <c r="CW2332" s="119"/>
      <c r="CX2332" s="119"/>
      <c r="CY2332" s="119"/>
      <c r="CZ2332" s="119"/>
      <c r="DA2332" s="119"/>
      <c r="DB2332" s="119"/>
      <c r="DC2332" s="119"/>
      <c r="DD2332" s="119"/>
      <c r="DE2332" s="119"/>
      <c r="DF2332" s="119"/>
      <c r="DG2332" s="119"/>
      <c r="DH2332" s="119"/>
      <c r="DI2332" s="119"/>
      <c r="DJ2332" s="119"/>
      <c r="DK2332" s="119"/>
      <c r="DL2332" s="119"/>
      <c r="DM2332" s="119"/>
      <c r="DN2332" s="119"/>
      <c r="DO2332" s="119"/>
      <c r="DP2332" s="119"/>
      <c r="DQ2332" s="119"/>
      <c r="DR2332" s="119"/>
      <c r="DS2332" s="130"/>
      <c r="DT2332" s="119"/>
      <c r="DU2332" s="119"/>
      <c r="DV2332" s="119"/>
      <c r="DW2332" s="119"/>
      <c r="DX2332" s="119"/>
      <c r="DY2332" s="119"/>
      <c r="DZ2332" s="119"/>
    </row>
    <row r="2333" spans="1:131" s="69" customFormat="1">
      <c r="A2333" s="193" t="s">
        <v>3545</v>
      </c>
      <c r="B2333" s="185" t="s">
        <v>3557</v>
      </c>
      <c r="C2333" s="67" t="s">
        <v>3533</v>
      </c>
      <c r="D2333" s="188" t="s">
        <v>3570</v>
      </c>
      <c r="E2333" s="161" t="s">
        <v>3187</v>
      </c>
      <c r="F2333" s="123"/>
      <c r="G2333" s="123"/>
      <c r="H2333" s="123"/>
      <c r="I2333" s="123"/>
      <c r="J2333" s="123"/>
      <c r="K2333" s="123"/>
      <c r="L2333" s="123"/>
      <c r="M2333" s="123"/>
      <c r="N2333" s="123"/>
      <c r="O2333" s="123"/>
      <c r="P2333" s="123"/>
      <c r="Q2333" s="123"/>
      <c r="R2333" s="123"/>
      <c r="S2333" s="123"/>
      <c r="T2333" s="123"/>
      <c r="U2333" s="123"/>
      <c r="V2333" s="123"/>
      <c r="W2333" s="123"/>
      <c r="X2333" s="123"/>
      <c r="Y2333" s="123"/>
      <c r="Z2333" s="123"/>
      <c r="AA2333" s="123"/>
      <c r="AB2333" s="123"/>
      <c r="AC2333" s="123"/>
      <c r="AD2333" s="123"/>
      <c r="AE2333" s="123"/>
      <c r="AF2333" s="123"/>
      <c r="AG2333" s="123"/>
      <c r="AH2333" s="123"/>
      <c r="AI2333" s="123"/>
      <c r="AJ2333" s="123"/>
      <c r="AK2333" s="123"/>
      <c r="AL2333" s="123"/>
      <c r="AM2333" s="123"/>
      <c r="AN2333" s="123"/>
      <c r="AO2333" s="123"/>
      <c r="AP2333" s="123"/>
      <c r="AQ2333" s="123"/>
      <c r="AR2333" s="123"/>
      <c r="AS2333" s="123"/>
      <c r="AT2333" s="123"/>
      <c r="AU2333" s="123"/>
      <c r="AV2333" s="123"/>
      <c r="AW2333" s="123"/>
      <c r="AX2333" s="123"/>
      <c r="AY2333" s="123"/>
      <c r="AZ2333" s="123"/>
      <c r="BA2333" s="123"/>
      <c r="BB2333" s="123"/>
      <c r="BC2333" s="123"/>
      <c r="BD2333" s="131"/>
      <c r="BE2333" s="123"/>
      <c r="BF2333" s="123"/>
      <c r="BG2333" s="123"/>
      <c r="BH2333" s="123"/>
      <c r="BI2333" s="131"/>
      <c r="BJ2333" s="123"/>
      <c r="BK2333" s="123"/>
      <c r="BL2333" s="123"/>
      <c r="BM2333" s="123"/>
      <c r="BN2333" s="123"/>
      <c r="BO2333" s="132">
        <f t="shared" ref="BO2333:CT2333" si="414">BO2327/BO2297</f>
        <v>0.15097079309160349</v>
      </c>
      <c r="BP2333" s="132">
        <f t="shared" si="414"/>
        <v>0.15176838552512825</v>
      </c>
      <c r="BQ2333" s="132">
        <f t="shared" si="414"/>
        <v>0.15357873114884865</v>
      </c>
      <c r="BR2333" s="132">
        <f t="shared" si="414"/>
        <v>0.15461679064756867</v>
      </c>
      <c r="BS2333" s="132">
        <f t="shared" si="414"/>
        <v>0.15598088426615886</v>
      </c>
      <c r="BT2333" s="132">
        <f t="shared" si="414"/>
        <v>0.15663552430716809</v>
      </c>
      <c r="BU2333" s="132">
        <f t="shared" si="414"/>
        <v>0.15735333127941822</v>
      </c>
      <c r="BV2333" s="132">
        <f t="shared" si="414"/>
        <v>0.15875540519916878</v>
      </c>
      <c r="BW2333" s="132">
        <f t="shared" si="414"/>
        <v>0.15958251714742241</v>
      </c>
      <c r="BX2333" s="132">
        <f t="shared" si="414"/>
        <v>0.1599564472321959</v>
      </c>
      <c r="BY2333" s="132">
        <f t="shared" si="414"/>
        <v>0.16072347844194371</v>
      </c>
      <c r="BZ2333" s="132">
        <f t="shared" si="414"/>
        <v>0.1615122719982823</v>
      </c>
      <c r="CA2333" s="132">
        <f t="shared" si="414"/>
        <v>0.16195533452363334</v>
      </c>
      <c r="CB2333" s="132">
        <f t="shared" si="414"/>
        <v>0.1616808806036498</v>
      </c>
      <c r="CC2333" s="132">
        <f t="shared" si="414"/>
        <v>0.16312983629407365</v>
      </c>
      <c r="CD2333" s="132">
        <f t="shared" si="414"/>
        <v>0.16393221797951626</v>
      </c>
      <c r="CE2333" s="132">
        <f t="shared" si="414"/>
        <v>0.16408750157439539</v>
      </c>
      <c r="CF2333" s="132">
        <f t="shared" si="414"/>
        <v>0.1652920766250677</v>
      </c>
      <c r="CG2333" s="132">
        <f t="shared" si="414"/>
        <v>0.16525793047305287</v>
      </c>
      <c r="CH2333" s="132">
        <f t="shared" si="414"/>
        <v>0.16515632248562803</v>
      </c>
      <c r="CI2333" s="132">
        <f t="shared" si="414"/>
        <v>0.16587547927808208</v>
      </c>
      <c r="CJ2333" s="132">
        <f t="shared" si="414"/>
        <v>0.1665281726686263</v>
      </c>
      <c r="CK2333" s="132">
        <f t="shared" si="414"/>
        <v>0.16675164273835572</v>
      </c>
      <c r="CL2333" s="132">
        <f t="shared" si="414"/>
        <v>0.16733639723189672</v>
      </c>
      <c r="CM2333" s="132">
        <f t="shared" si="414"/>
        <v>0.16911773644615297</v>
      </c>
      <c r="CN2333" s="132">
        <f t="shared" si="414"/>
        <v>0.16933939388135508</v>
      </c>
      <c r="CO2333" s="132">
        <f t="shared" si="414"/>
        <v>0.16913273618531907</v>
      </c>
      <c r="CP2333" s="132">
        <f t="shared" si="414"/>
        <v>0.16931451420027233</v>
      </c>
      <c r="CQ2333" s="132">
        <f t="shared" si="414"/>
        <v>0.1701175113705686</v>
      </c>
      <c r="CR2333" s="132">
        <f t="shared" si="414"/>
        <v>0.17168524194127596</v>
      </c>
      <c r="CS2333" s="132">
        <f t="shared" si="414"/>
        <v>0.17365615161507972</v>
      </c>
      <c r="CT2333" s="132">
        <f t="shared" si="414"/>
        <v>0.17587489088005753</v>
      </c>
      <c r="CU2333" s="132">
        <f t="shared" ref="CU2333:DY2333" si="415">CU2327/CU2297</f>
        <v>0.18115417756124716</v>
      </c>
      <c r="CV2333" s="132">
        <f t="shared" si="415"/>
        <v>0.18185762200711475</v>
      </c>
      <c r="CW2333" s="132">
        <f t="shared" si="415"/>
        <v>0.18549364637239144</v>
      </c>
      <c r="CX2333" s="132">
        <f t="shared" si="415"/>
        <v>0.1872897211795142</v>
      </c>
      <c r="CY2333" s="132">
        <f t="shared" si="415"/>
        <v>0.18757306885314509</v>
      </c>
      <c r="CZ2333" s="132">
        <f t="shared" si="415"/>
        <v>0.18776894902083288</v>
      </c>
      <c r="DA2333" s="132">
        <f t="shared" si="415"/>
        <v>0.18944148898692903</v>
      </c>
      <c r="DB2333" s="132">
        <f t="shared" si="415"/>
        <v>0.18903602975557762</v>
      </c>
      <c r="DC2333" s="132">
        <f t="shared" si="415"/>
        <v>0.18927783315322805</v>
      </c>
      <c r="DD2333" s="132">
        <f t="shared" si="415"/>
        <v>0.19044212414681164</v>
      </c>
      <c r="DE2333" s="132">
        <f t="shared" si="415"/>
        <v>0.19467497744357085</v>
      </c>
      <c r="DF2333" s="132">
        <f t="shared" si="415"/>
        <v>0.19515980213514442</v>
      </c>
      <c r="DG2333" s="132">
        <f t="shared" si="415"/>
        <v>0.19637310879924036</v>
      </c>
      <c r="DH2333" s="132">
        <f t="shared" si="415"/>
        <v>0.19717613841675072</v>
      </c>
      <c r="DI2333" s="132">
        <f t="shared" si="415"/>
        <v>0.19903090704119408</v>
      </c>
      <c r="DJ2333" s="132">
        <f t="shared" si="415"/>
        <v>0.20149476182320897</v>
      </c>
      <c r="DK2333" s="132">
        <f t="shared" si="415"/>
        <v>0.20535556174693953</v>
      </c>
      <c r="DL2333" s="132">
        <f t="shared" si="415"/>
        <v>0.20683085208712557</v>
      </c>
      <c r="DM2333" s="132">
        <f t="shared" si="415"/>
        <v>0.20948166995386308</v>
      </c>
      <c r="DN2333" s="132">
        <f t="shared" si="415"/>
        <v>0.21398723371520911</v>
      </c>
      <c r="DO2333" s="132">
        <f t="shared" si="415"/>
        <v>0.21561074338315839</v>
      </c>
      <c r="DP2333" s="132">
        <f t="shared" si="415"/>
        <v>0.21627531276350859</v>
      </c>
      <c r="DQ2333" s="132">
        <f t="shared" si="415"/>
        <v>0.21727954876175751</v>
      </c>
      <c r="DR2333" s="132">
        <f t="shared" si="415"/>
        <v>0.21952177783011761</v>
      </c>
      <c r="DS2333" s="132">
        <f t="shared" si="415"/>
        <v>0.22119511146623305</v>
      </c>
      <c r="DT2333" s="132">
        <f t="shared" si="415"/>
        <v>0.22249503985419164</v>
      </c>
      <c r="DU2333" s="132">
        <f t="shared" si="415"/>
        <v>0.22242524060228139</v>
      </c>
      <c r="DV2333" s="132">
        <f t="shared" si="415"/>
        <v>0.22319260112989472</v>
      </c>
      <c r="DW2333" s="132">
        <f t="shared" si="415"/>
        <v>0.22357705104504652</v>
      </c>
      <c r="DX2333" s="132">
        <f t="shared" si="415"/>
        <v>0.22391782593027437</v>
      </c>
      <c r="DY2333" s="132">
        <f t="shared" si="415"/>
        <v>0.22483657847558813</v>
      </c>
      <c r="DZ2333" s="123"/>
    </row>
    <row r="2334" spans="1:131" s="69" customFormat="1">
      <c r="A2334" s="193" t="s">
        <v>3545</v>
      </c>
      <c r="B2334" s="185" t="s">
        <v>3557</v>
      </c>
      <c r="C2334" s="67" t="s">
        <v>3533</v>
      </c>
      <c r="D2334" s="188" t="s">
        <v>3570</v>
      </c>
      <c r="E2334" s="115" t="s">
        <v>3188</v>
      </c>
      <c r="F2334" s="123"/>
      <c r="G2334" s="123"/>
      <c r="H2334" s="123"/>
      <c r="I2334" s="123"/>
      <c r="J2334" s="123"/>
      <c r="K2334" s="123"/>
      <c r="L2334" s="123"/>
      <c r="M2334" s="123"/>
      <c r="N2334" s="123"/>
      <c r="O2334" s="123"/>
      <c r="P2334" s="123"/>
      <c r="Q2334" s="123"/>
      <c r="R2334" s="123"/>
      <c r="S2334" s="123"/>
      <c r="T2334" s="123"/>
      <c r="U2334" s="123"/>
      <c r="V2334" s="123"/>
      <c r="W2334" s="123"/>
      <c r="X2334" s="123"/>
      <c r="Y2334" s="123"/>
      <c r="Z2334" s="123"/>
      <c r="AA2334" s="123"/>
      <c r="AB2334" s="123"/>
      <c r="AC2334" s="123"/>
      <c r="AD2334" s="123"/>
      <c r="AE2334" s="123"/>
      <c r="AF2334" s="123"/>
      <c r="AG2334" s="123"/>
      <c r="AH2334" s="123"/>
      <c r="AI2334" s="123"/>
      <c r="AJ2334" s="123"/>
      <c r="AK2334" s="123"/>
      <c r="AL2334" s="123"/>
      <c r="AM2334" s="123"/>
      <c r="AN2334" s="123"/>
      <c r="AO2334" s="123"/>
      <c r="AP2334" s="123"/>
      <c r="AQ2334" s="123"/>
      <c r="AR2334" s="123"/>
      <c r="AS2334" s="123"/>
      <c r="AT2334" s="123"/>
      <c r="AU2334" s="123"/>
      <c r="AV2334" s="123"/>
      <c r="AW2334" s="123"/>
      <c r="AX2334" s="123"/>
      <c r="AY2334" s="123"/>
      <c r="AZ2334" s="123"/>
      <c r="BA2334" s="123"/>
      <c r="BB2334" s="123"/>
      <c r="BC2334" s="123"/>
      <c r="BD2334" s="131"/>
      <c r="BE2334" s="123"/>
      <c r="BF2334" s="123"/>
      <c r="BG2334" s="123"/>
      <c r="BH2334" s="123"/>
      <c r="BI2334" s="131"/>
      <c r="BJ2334" s="123"/>
      <c r="BK2334" s="123"/>
      <c r="BL2334" s="123"/>
      <c r="BM2334" s="123"/>
      <c r="BN2334" s="123"/>
      <c r="BO2334" s="132"/>
      <c r="BP2334" s="132"/>
      <c r="BQ2334" s="132"/>
      <c r="BR2334" s="132"/>
      <c r="BS2334" s="132"/>
      <c r="BT2334" s="132"/>
      <c r="BU2334" s="132"/>
      <c r="BV2334" s="132"/>
      <c r="BW2334" s="132"/>
      <c r="BX2334" s="132"/>
      <c r="BY2334" s="132"/>
      <c r="BZ2334" s="132"/>
      <c r="CA2334" s="132"/>
      <c r="CB2334" s="132"/>
      <c r="CC2334" s="132"/>
      <c r="CD2334" s="132"/>
      <c r="CE2334" s="132"/>
      <c r="CF2334" s="132"/>
      <c r="CG2334" s="132"/>
      <c r="CH2334" s="132"/>
      <c r="CI2334" s="132"/>
      <c r="CJ2334" s="132"/>
      <c r="CK2334" s="132"/>
      <c r="CL2334" s="132"/>
      <c r="CM2334" s="132"/>
      <c r="CN2334" s="132"/>
      <c r="CO2334" s="132"/>
      <c r="CP2334" s="132"/>
      <c r="CQ2334" s="132"/>
      <c r="CR2334" s="132"/>
      <c r="CS2334" s="132"/>
      <c r="CT2334" s="132">
        <f t="shared" ref="CT2334:DY2334" si="416">CT2328/CT2298</f>
        <v>0.30906684376704163</v>
      </c>
      <c r="CU2334" s="132">
        <f t="shared" si="416"/>
        <v>0.30684505618481162</v>
      </c>
      <c r="CV2334" s="132">
        <f t="shared" si="416"/>
        <v>0.30300415028248673</v>
      </c>
      <c r="CW2334" s="132">
        <f t="shared" si="416"/>
        <v>0.30125866159112447</v>
      </c>
      <c r="CX2334" s="132">
        <f t="shared" si="416"/>
        <v>0.29854666569184746</v>
      </c>
      <c r="CY2334" s="132">
        <f t="shared" si="416"/>
        <v>0.29494035112733485</v>
      </c>
      <c r="CZ2334" s="132">
        <f t="shared" si="416"/>
        <v>0.29340194280203652</v>
      </c>
      <c r="DA2334" s="132">
        <f t="shared" si="416"/>
        <v>0.29119620322512602</v>
      </c>
      <c r="DB2334" s="132">
        <f t="shared" si="416"/>
        <v>0.28911826786885786</v>
      </c>
      <c r="DC2334" s="132">
        <f t="shared" si="416"/>
        <v>0.28933679601043061</v>
      </c>
      <c r="DD2334" s="132">
        <f t="shared" si="416"/>
        <v>0.28902304023483588</v>
      </c>
      <c r="DE2334" s="132">
        <f t="shared" si="416"/>
        <v>0.29154463145878307</v>
      </c>
      <c r="DF2334" s="132">
        <f t="shared" si="416"/>
        <v>0.29133605063665236</v>
      </c>
      <c r="DG2334" s="132">
        <f t="shared" si="416"/>
        <v>0.29459346823901378</v>
      </c>
      <c r="DH2334" s="132">
        <f t="shared" si="416"/>
        <v>0.29429886199313982</v>
      </c>
      <c r="DI2334" s="132">
        <f t="shared" si="416"/>
        <v>0.29367403248316493</v>
      </c>
      <c r="DJ2334" s="132">
        <f t="shared" si="416"/>
        <v>0.29238338286778376</v>
      </c>
      <c r="DK2334" s="132">
        <f t="shared" si="416"/>
        <v>0.29196448171073819</v>
      </c>
      <c r="DL2334" s="132">
        <f t="shared" si="416"/>
        <v>0.29017363998560008</v>
      </c>
      <c r="DM2334" s="132">
        <f t="shared" si="416"/>
        <v>0.28980946325063384</v>
      </c>
      <c r="DN2334" s="132">
        <f t="shared" si="416"/>
        <v>0.28855339530871271</v>
      </c>
      <c r="DO2334" s="132">
        <f t="shared" si="416"/>
        <v>0.2877345248689574</v>
      </c>
      <c r="DP2334" s="132">
        <f t="shared" si="416"/>
        <v>0.28708538118927068</v>
      </c>
      <c r="DQ2334" s="132">
        <f t="shared" si="416"/>
        <v>0.28682327139559582</v>
      </c>
      <c r="DR2334" s="132">
        <f t="shared" si="416"/>
        <v>0.28608856044414571</v>
      </c>
      <c r="DS2334" s="132">
        <f t="shared" si="416"/>
        <v>0.28494938636664596</v>
      </c>
      <c r="DT2334" s="132">
        <f t="shared" si="416"/>
        <v>0.28395246629608067</v>
      </c>
      <c r="DU2334" s="132">
        <f t="shared" si="416"/>
        <v>0.28221275044744792</v>
      </c>
      <c r="DV2334" s="132">
        <f t="shared" si="416"/>
        <v>0.2819515729578243</v>
      </c>
      <c r="DW2334" s="132">
        <f t="shared" si="416"/>
        <v>0.28108058099258543</v>
      </c>
      <c r="DX2334" s="132">
        <f t="shared" si="416"/>
        <v>0.28045862766146418</v>
      </c>
      <c r="DY2334" s="132">
        <f t="shared" si="416"/>
        <v>0.28136040822838093</v>
      </c>
      <c r="DZ2334" s="123"/>
    </row>
    <row r="2335" spans="1:131" s="69" customFormat="1">
      <c r="A2335" s="193" t="s">
        <v>3545</v>
      </c>
      <c r="B2335" s="185" t="s">
        <v>3557</v>
      </c>
      <c r="C2335" s="67" t="s">
        <v>3533</v>
      </c>
      <c r="D2335" s="188" t="s">
        <v>3570</v>
      </c>
      <c r="E2335" s="115" t="s">
        <v>3189</v>
      </c>
      <c r="F2335" s="123"/>
      <c r="G2335" s="123"/>
      <c r="H2335" s="123"/>
      <c r="I2335" s="123"/>
      <c r="J2335" s="123"/>
      <c r="K2335" s="123"/>
      <c r="L2335" s="123"/>
      <c r="M2335" s="123"/>
      <c r="N2335" s="123"/>
      <c r="O2335" s="123"/>
      <c r="P2335" s="123"/>
      <c r="Q2335" s="123"/>
      <c r="R2335" s="123"/>
      <c r="S2335" s="123"/>
      <c r="T2335" s="123"/>
      <c r="U2335" s="123"/>
      <c r="V2335" s="123"/>
      <c r="W2335" s="123"/>
      <c r="X2335" s="123"/>
      <c r="Y2335" s="123"/>
      <c r="Z2335" s="123"/>
      <c r="AA2335" s="123"/>
      <c r="AB2335" s="123"/>
      <c r="AC2335" s="123"/>
      <c r="AD2335" s="123"/>
      <c r="AE2335" s="123"/>
      <c r="AF2335" s="123"/>
      <c r="AG2335" s="123"/>
      <c r="AH2335" s="123"/>
      <c r="AI2335" s="123"/>
      <c r="AJ2335" s="123"/>
      <c r="AK2335" s="123"/>
      <c r="AL2335" s="123"/>
      <c r="AM2335" s="123"/>
      <c r="AN2335" s="123"/>
      <c r="AO2335" s="123"/>
      <c r="AP2335" s="123"/>
      <c r="AQ2335" s="123"/>
      <c r="AR2335" s="123"/>
      <c r="AS2335" s="123"/>
      <c r="AT2335" s="123"/>
      <c r="AU2335" s="123"/>
      <c r="AV2335" s="123"/>
      <c r="AW2335" s="123"/>
      <c r="AX2335" s="123"/>
      <c r="AY2335" s="123"/>
      <c r="AZ2335" s="123"/>
      <c r="BA2335" s="123"/>
      <c r="BB2335" s="123"/>
      <c r="BC2335" s="123"/>
      <c r="BD2335" s="131"/>
      <c r="BE2335" s="123"/>
      <c r="BF2335" s="123"/>
      <c r="BG2335" s="123"/>
      <c r="BH2335" s="123"/>
      <c r="BI2335" s="131"/>
      <c r="BJ2335" s="123"/>
      <c r="BK2335" s="123"/>
      <c r="BL2335" s="123"/>
      <c r="BM2335" s="123"/>
      <c r="BN2335" s="123"/>
      <c r="BO2335" s="132"/>
      <c r="BP2335" s="132"/>
      <c r="BQ2335" s="132"/>
      <c r="BR2335" s="132"/>
      <c r="BS2335" s="132"/>
      <c r="BT2335" s="132"/>
      <c r="BU2335" s="132"/>
      <c r="BV2335" s="132"/>
      <c r="BW2335" s="132"/>
      <c r="BX2335" s="132"/>
      <c r="BY2335" s="132"/>
      <c r="BZ2335" s="132"/>
      <c r="CA2335" s="132"/>
      <c r="CB2335" s="132"/>
      <c r="CC2335" s="132"/>
      <c r="CD2335" s="132"/>
      <c r="CE2335" s="132"/>
      <c r="CF2335" s="132"/>
      <c r="CG2335" s="132"/>
      <c r="CH2335" s="132"/>
      <c r="CI2335" s="132"/>
      <c r="CJ2335" s="132"/>
      <c r="CK2335" s="132"/>
      <c r="CL2335" s="132"/>
      <c r="CM2335" s="132"/>
      <c r="CN2335" s="132"/>
      <c r="CO2335" s="132"/>
      <c r="CP2335" s="132"/>
      <c r="CQ2335" s="132"/>
      <c r="CR2335" s="132"/>
      <c r="CS2335" s="132"/>
      <c r="CT2335" s="132"/>
      <c r="CU2335" s="132"/>
      <c r="CV2335" s="132"/>
      <c r="CW2335" s="132"/>
      <c r="CX2335" s="132"/>
      <c r="CY2335" s="132"/>
      <c r="CZ2335" s="132"/>
      <c r="DA2335" s="132"/>
      <c r="DB2335" s="132"/>
      <c r="DC2335" s="132"/>
      <c r="DD2335" s="132"/>
      <c r="DE2335" s="132"/>
      <c r="DF2335" s="132"/>
      <c r="DG2335" s="132"/>
      <c r="DH2335" s="132">
        <f t="shared" ref="DH2335:DY2335" si="417">DH2329/DH2299</f>
        <v>0.60874979072400437</v>
      </c>
      <c r="DI2335" s="132">
        <f t="shared" si="417"/>
        <v>0.60826931177751276</v>
      </c>
      <c r="DJ2335" s="132">
        <f t="shared" si="417"/>
        <v>0.60889908338426679</v>
      </c>
      <c r="DK2335" s="132">
        <f t="shared" si="417"/>
        <v>0.61006421318644355</v>
      </c>
      <c r="DL2335" s="132">
        <f t="shared" si="417"/>
        <v>0.60911775712984706</v>
      </c>
      <c r="DM2335" s="132">
        <f t="shared" si="417"/>
        <v>0.60936340341475725</v>
      </c>
      <c r="DN2335" s="132">
        <f t="shared" si="417"/>
        <v>0.60922280314427435</v>
      </c>
      <c r="DO2335" s="132">
        <f t="shared" si="417"/>
        <v>0.60952711939348692</v>
      </c>
      <c r="DP2335" s="132">
        <f t="shared" si="417"/>
        <v>0.61065878604214219</v>
      </c>
      <c r="DQ2335" s="132">
        <f t="shared" si="417"/>
        <v>0.61031365745552169</v>
      </c>
      <c r="DR2335" s="132">
        <f t="shared" si="417"/>
        <v>0.61045177555489671</v>
      </c>
      <c r="DS2335" s="132">
        <f t="shared" si="417"/>
        <v>0.61103320201811384</v>
      </c>
      <c r="DT2335" s="132">
        <f t="shared" si="417"/>
        <v>0.6119695854117001</v>
      </c>
      <c r="DU2335" s="132">
        <f t="shared" si="417"/>
        <v>0.61266767697673519</v>
      </c>
      <c r="DV2335" s="132">
        <f t="shared" si="417"/>
        <v>0.61284167906668718</v>
      </c>
      <c r="DW2335" s="132">
        <f t="shared" si="417"/>
        <v>0.61370241245056478</v>
      </c>
      <c r="DX2335" s="132">
        <f t="shared" si="417"/>
        <v>0.61464139906207982</v>
      </c>
      <c r="DY2335" s="132">
        <f t="shared" si="417"/>
        <v>0.61470887867130253</v>
      </c>
      <c r="DZ2335" s="123"/>
    </row>
    <row r="2336" spans="1:131" s="69" customFormat="1">
      <c r="A2336" s="193" t="s">
        <v>3545</v>
      </c>
      <c r="B2336" s="185" t="s">
        <v>3557</v>
      </c>
      <c r="C2336" s="67" t="s">
        <v>3533</v>
      </c>
      <c r="D2336" s="188" t="s">
        <v>3570</v>
      </c>
      <c r="E2336" s="164" t="s">
        <v>3190</v>
      </c>
      <c r="F2336" s="123"/>
      <c r="G2336" s="123"/>
      <c r="H2336" s="123"/>
      <c r="I2336" s="123"/>
      <c r="J2336" s="123"/>
      <c r="K2336" s="123"/>
      <c r="L2336" s="123"/>
      <c r="M2336" s="123"/>
      <c r="N2336" s="123"/>
      <c r="O2336" s="123"/>
      <c r="P2336" s="123"/>
      <c r="Q2336" s="123"/>
      <c r="R2336" s="123"/>
      <c r="S2336" s="123"/>
      <c r="T2336" s="123"/>
      <c r="U2336" s="123"/>
      <c r="V2336" s="123"/>
      <c r="W2336" s="123"/>
      <c r="X2336" s="123"/>
      <c r="Y2336" s="123"/>
      <c r="Z2336" s="123"/>
      <c r="AA2336" s="123"/>
      <c r="AB2336" s="123"/>
      <c r="AC2336" s="123"/>
      <c r="AD2336" s="123"/>
      <c r="AE2336" s="123"/>
      <c r="AF2336" s="123"/>
      <c r="AG2336" s="123"/>
      <c r="AH2336" s="123"/>
      <c r="AI2336" s="123"/>
      <c r="AJ2336" s="123"/>
      <c r="AK2336" s="123"/>
      <c r="AL2336" s="123"/>
      <c r="AM2336" s="123"/>
      <c r="AN2336" s="123"/>
      <c r="AO2336" s="123"/>
      <c r="AP2336" s="123"/>
      <c r="AQ2336" s="123"/>
      <c r="AR2336" s="123"/>
      <c r="AS2336" s="123"/>
      <c r="AT2336" s="123"/>
      <c r="AU2336" s="123"/>
      <c r="AV2336" s="123"/>
      <c r="AW2336" s="123"/>
      <c r="AX2336" s="123"/>
      <c r="AY2336" s="123"/>
      <c r="AZ2336" s="123"/>
      <c r="BA2336" s="123"/>
      <c r="BB2336" s="123"/>
      <c r="BC2336" s="123"/>
      <c r="BD2336" s="131"/>
      <c r="BE2336" s="123"/>
      <c r="BF2336" s="123"/>
      <c r="BG2336" s="123"/>
      <c r="BH2336" s="123"/>
      <c r="BI2336" s="131"/>
      <c r="BJ2336" s="123"/>
      <c r="BK2336" s="123"/>
      <c r="BL2336" s="123"/>
      <c r="BM2336" s="123"/>
      <c r="BN2336" s="123"/>
      <c r="BO2336" s="132">
        <f t="shared" ref="BO2336:DG2336" si="418">BO2330/BO2300</f>
        <v>0.15629247314100159</v>
      </c>
      <c r="BP2336" s="132">
        <f t="shared" si="418"/>
        <v>0.15698811925875258</v>
      </c>
      <c r="BQ2336" s="132">
        <f t="shared" si="418"/>
        <v>0.15773593181447146</v>
      </c>
      <c r="BR2336" s="132">
        <f t="shared" si="418"/>
        <v>0.15850935362840221</v>
      </c>
      <c r="BS2336" s="132">
        <f t="shared" si="418"/>
        <v>0.15914606011517934</v>
      </c>
      <c r="BT2336" s="132">
        <f t="shared" si="418"/>
        <v>0.16077426690267177</v>
      </c>
      <c r="BU2336" s="132">
        <f t="shared" si="418"/>
        <v>0.16222704753981193</v>
      </c>
      <c r="BV2336" s="132">
        <f t="shared" si="418"/>
        <v>0.16491120798670345</v>
      </c>
      <c r="BW2336" s="132">
        <f t="shared" si="418"/>
        <v>0.16522025539332952</v>
      </c>
      <c r="BX2336" s="132">
        <f t="shared" si="418"/>
        <v>0.16372925410732217</v>
      </c>
      <c r="BY2336" s="132">
        <f t="shared" si="418"/>
        <v>0.16427469592004018</v>
      </c>
      <c r="BZ2336" s="132">
        <f t="shared" si="418"/>
        <v>0.16621235717929225</v>
      </c>
      <c r="CA2336" s="132">
        <f t="shared" si="418"/>
        <v>0.16759059065286999</v>
      </c>
      <c r="CB2336" s="132">
        <f t="shared" si="418"/>
        <v>0.16843230487985514</v>
      </c>
      <c r="CC2336" s="132">
        <f t="shared" si="418"/>
        <v>0.16973307232096607</v>
      </c>
      <c r="CD2336" s="132">
        <f t="shared" si="418"/>
        <v>0.17330578470531788</v>
      </c>
      <c r="CE2336" s="132">
        <f t="shared" si="418"/>
        <v>0.1764035063261134</v>
      </c>
      <c r="CF2336" s="132">
        <f t="shared" si="418"/>
        <v>0.17937723918467707</v>
      </c>
      <c r="CG2336" s="132">
        <f t="shared" si="418"/>
        <v>0.18188861331099535</v>
      </c>
      <c r="CH2336" s="132">
        <f t="shared" si="418"/>
        <v>0.18485384447656728</v>
      </c>
      <c r="CI2336" s="132">
        <f t="shared" si="418"/>
        <v>0.18567408133410615</v>
      </c>
      <c r="CJ2336" s="132">
        <f t="shared" si="418"/>
        <v>0.1868338721302753</v>
      </c>
      <c r="CK2336" s="132">
        <f t="shared" si="418"/>
        <v>0.18784543267172221</v>
      </c>
      <c r="CL2336" s="132">
        <f t="shared" si="418"/>
        <v>0.18857402231913542</v>
      </c>
      <c r="CM2336" s="132">
        <f t="shared" si="418"/>
        <v>0.19057745868405707</v>
      </c>
      <c r="CN2336" s="132">
        <f t="shared" si="418"/>
        <v>0.18959892605124984</v>
      </c>
      <c r="CO2336" s="132">
        <f t="shared" si="418"/>
        <v>0.18919775128128352</v>
      </c>
      <c r="CP2336" s="132">
        <f t="shared" si="418"/>
        <v>0.18843436350555837</v>
      </c>
      <c r="CQ2336" s="132">
        <f t="shared" si="418"/>
        <v>0.18787287686437101</v>
      </c>
      <c r="CR2336" s="132">
        <f t="shared" si="418"/>
        <v>0.1874971604826339</v>
      </c>
      <c r="CS2336" s="132">
        <f t="shared" si="418"/>
        <v>0.18687668892396725</v>
      </c>
      <c r="CT2336" s="132">
        <f t="shared" si="418"/>
        <v>0.18573861836326239</v>
      </c>
      <c r="CU2336" s="132">
        <f t="shared" si="418"/>
        <v>0.1846437698565396</v>
      </c>
      <c r="CV2336" s="132">
        <f t="shared" si="418"/>
        <v>0.1839329343933174</v>
      </c>
      <c r="CW2336" s="132">
        <f t="shared" si="418"/>
        <v>0.18385321492726547</v>
      </c>
      <c r="CX2336" s="132">
        <f t="shared" si="418"/>
        <v>0.18456640742718483</v>
      </c>
      <c r="CY2336" s="132">
        <f t="shared" si="418"/>
        <v>0.18631622602351935</v>
      </c>
      <c r="CZ2336" s="132">
        <f t="shared" si="418"/>
        <v>0.18777965118268986</v>
      </c>
      <c r="DA2336" s="132">
        <f t="shared" si="418"/>
        <v>0.18888056024514546</v>
      </c>
      <c r="DB2336" s="132">
        <f t="shared" si="418"/>
        <v>0.19004140996811736</v>
      </c>
      <c r="DC2336" s="132">
        <f t="shared" si="418"/>
        <v>0.19205102372527411</v>
      </c>
      <c r="DD2336" s="132">
        <f t="shared" si="418"/>
        <v>0.1924668280510968</v>
      </c>
      <c r="DE2336" s="132">
        <f t="shared" si="418"/>
        <v>0.19686649069700835</v>
      </c>
      <c r="DF2336" s="132">
        <f t="shared" si="418"/>
        <v>0.19906005049330247</v>
      </c>
      <c r="DG2336" s="132">
        <f t="shared" si="418"/>
        <v>0.20246435289349984</v>
      </c>
      <c r="DH2336" s="132">
        <f t="shared" ref="DH2336:DY2336" si="419">DH2330/DH2300</f>
        <v>0.20571989389020331</v>
      </c>
      <c r="DI2336" s="132">
        <f t="shared" si="419"/>
        <v>0.20894919715685434</v>
      </c>
      <c r="DJ2336" s="132">
        <f t="shared" si="419"/>
        <v>0.20974364624972347</v>
      </c>
      <c r="DK2336" s="132">
        <f t="shared" si="419"/>
        <v>0.2100555503535988</v>
      </c>
      <c r="DL2336" s="132">
        <f t="shared" si="419"/>
        <v>0.21529352729333398</v>
      </c>
      <c r="DM2336" s="132">
        <f t="shared" si="419"/>
        <v>0.21801205143222227</v>
      </c>
      <c r="DN2336" s="132">
        <f t="shared" si="419"/>
        <v>0.21972030918431326</v>
      </c>
      <c r="DO2336" s="132">
        <f t="shared" si="419"/>
        <v>0.22057763986155909</v>
      </c>
      <c r="DP2336" s="132">
        <f t="shared" si="419"/>
        <v>0.22188918215016112</v>
      </c>
      <c r="DQ2336" s="132">
        <f t="shared" si="419"/>
        <v>0.22459094875349067</v>
      </c>
      <c r="DR2336" s="132">
        <f t="shared" si="419"/>
        <v>0.22504394980734244</v>
      </c>
      <c r="DS2336" s="132">
        <f t="shared" si="419"/>
        <v>0.22528007007343423</v>
      </c>
      <c r="DT2336" s="132">
        <f t="shared" si="419"/>
        <v>0.22616768070152887</v>
      </c>
      <c r="DU2336" s="132">
        <f t="shared" si="419"/>
        <v>0.22622747163873666</v>
      </c>
      <c r="DV2336" s="132">
        <f t="shared" si="419"/>
        <v>0.23001710931871014</v>
      </c>
      <c r="DW2336" s="132">
        <f t="shared" si="419"/>
        <v>0.2315404512289736</v>
      </c>
      <c r="DX2336" s="132">
        <f t="shared" si="419"/>
        <v>0.23161588707625028</v>
      </c>
      <c r="DY2336" s="132">
        <f t="shared" si="419"/>
        <v>0.22871195854215681</v>
      </c>
      <c r="DZ2336" s="123"/>
    </row>
    <row r="2337" spans="1:130" s="69" customFormat="1">
      <c r="A2337" s="193" t="s">
        <v>3545</v>
      </c>
      <c r="B2337" s="185" t="s">
        <v>3557</v>
      </c>
      <c r="C2337" s="67" t="s">
        <v>3533</v>
      </c>
      <c r="D2337" s="188" t="s">
        <v>3570</v>
      </c>
      <c r="E2337" s="115" t="s">
        <v>3191</v>
      </c>
      <c r="F2337" s="123"/>
      <c r="G2337" s="123"/>
      <c r="H2337" s="123"/>
      <c r="I2337" s="123"/>
      <c r="J2337" s="123"/>
      <c r="K2337" s="123"/>
      <c r="L2337" s="123"/>
      <c r="M2337" s="123"/>
      <c r="N2337" s="123"/>
      <c r="O2337" s="123"/>
      <c r="P2337" s="123"/>
      <c r="Q2337" s="123"/>
      <c r="R2337" s="123"/>
      <c r="S2337" s="123"/>
      <c r="T2337" s="123"/>
      <c r="U2337" s="123"/>
      <c r="V2337" s="123"/>
      <c r="W2337" s="123"/>
      <c r="X2337" s="123"/>
      <c r="Y2337" s="123"/>
      <c r="Z2337" s="123"/>
      <c r="AA2337" s="123"/>
      <c r="AB2337" s="123"/>
      <c r="AC2337" s="123"/>
      <c r="AD2337" s="123"/>
      <c r="AE2337" s="123"/>
      <c r="AF2337" s="123"/>
      <c r="AG2337" s="123"/>
      <c r="AH2337" s="123"/>
      <c r="AI2337" s="123"/>
      <c r="AJ2337" s="123"/>
      <c r="AK2337" s="123"/>
      <c r="AL2337" s="123"/>
      <c r="AM2337" s="123"/>
      <c r="AN2337" s="123"/>
      <c r="AO2337" s="123"/>
      <c r="AP2337" s="123"/>
      <c r="AQ2337" s="123"/>
      <c r="AR2337" s="123"/>
      <c r="AS2337" s="123"/>
      <c r="AT2337" s="123"/>
      <c r="AU2337" s="123"/>
      <c r="AV2337" s="123"/>
      <c r="AW2337" s="123"/>
      <c r="AX2337" s="123"/>
      <c r="AY2337" s="123"/>
      <c r="AZ2337" s="123"/>
      <c r="BA2337" s="123"/>
      <c r="BB2337" s="123"/>
      <c r="BC2337" s="123"/>
      <c r="BD2337" s="131"/>
      <c r="BE2337" s="123"/>
      <c r="BF2337" s="123"/>
      <c r="BG2337" s="123"/>
      <c r="BH2337" s="123"/>
      <c r="BI2337" s="131"/>
      <c r="BJ2337" s="123"/>
      <c r="BK2337" s="123"/>
      <c r="BL2337" s="123"/>
      <c r="BM2337" s="123"/>
      <c r="BN2337" s="123"/>
      <c r="BO2337" s="132">
        <f t="shared" ref="BO2337:DG2337" si="420">BO2331/BO2301</f>
        <v>0.27503815281203275</v>
      </c>
      <c r="BP2337" s="132">
        <f t="shared" si="420"/>
        <v>0.27339151187436234</v>
      </c>
      <c r="BQ2337" s="132">
        <f t="shared" si="420"/>
        <v>0.27533643208013953</v>
      </c>
      <c r="BR2337" s="132">
        <f t="shared" si="420"/>
        <v>0.27436026832930771</v>
      </c>
      <c r="BS2337" s="132">
        <f t="shared" si="420"/>
        <v>0.27404046881240618</v>
      </c>
      <c r="BT2337" s="132">
        <f t="shared" si="420"/>
        <v>0.27352283979825703</v>
      </c>
      <c r="BU2337" s="132">
        <f t="shared" si="420"/>
        <v>0.27216594355090212</v>
      </c>
      <c r="BV2337" s="132">
        <f t="shared" si="420"/>
        <v>0.2735807861589159</v>
      </c>
      <c r="BW2337" s="132">
        <f t="shared" si="420"/>
        <v>0.27973542751136354</v>
      </c>
      <c r="BX2337" s="132">
        <f t="shared" si="420"/>
        <v>0.28133828494559948</v>
      </c>
      <c r="BY2337" s="132">
        <f t="shared" si="420"/>
        <v>0.2772181257611786</v>
      </c>
      <c r="BZ2337" s="132">
        <f t="shared" si="420"/>
        <v>0.27723822968706135</v>
      </c>
      <c r="CA2337" s="132">
        <f t="shared" si="420"/>
        <v>0.27577142897814527</v>
      </c>
      <c r="CB2337" s="132">
        <f t="shared" si="420"/>
        <v>0.27536380295076668</v>
      </c>
      <c r="CC2337" s="132">
        <f t="shared" si="420"/>
        <v>0.27439023762307585</v>
      </c>
      <c r="CD2337" s="132">
        <f t="shared" si="420"/>
        <v>0.27486859282476245</v>
      </c>
      <c r="CE2337" s="132">
        <f t="shared" si="420"/>
        <v>0.27788598275738613</v>
      </c>
      <c r="CF2337" s="132">
        <f t="shared" si="420"/>
        <v>0.28128411625347621</v>
      </c>
      <c r="CG2337" s="132">
        <f t="shared" si="420"/>
        <v>0.28287079204875137</v>
      </c>
      <c r="CH2337" s="132">
        <f t="shared" si="420"/>
        <v>0.28307485400056143</v>
      </c>
      <c r="CI2337" s="132">
        <f t="shared" si="420"/>
        <v>0.28375222929363086</v>
      </c>
      <c r="CJ2337" s="132">
        <f t="shared" si="420"/>
        <v>0.28476086013047325</v>
      </c>
      <c r="CK2337" s="132">
        <f t="shared" si="420"/>
        <v>0.28636166614603537</v>
      </c>
      <c r="CL2337" s="132">
        <f t="shared" si="420"/>
        <v>0.288349278330082</v>
      </c>
      <c r="CM2337" s="132">
        <f t="shared" si="420"/>
        <v>0.28793321401888533</v>
      </c>
      <c r="CN2337" s="132">
        <f t="shared" si="420"/>
        <v>0.29262962533127007</v>
      </c>
      <c r="CO2337" s="132">
        <f t="shared" si="420"/>
        <v>0.29045673366658786</v>
      </c>
      <c r="CP2337" s="132">
        <f t="shared" si="420"/>
        <v>0.28841364034828881</v>
      </c>
      <c r="CQ2337" s="132">
        <f t="shared" si="420"/>
        <v>0.28884478058354734</v>
      </c>
      <c r="CR2337" s="132">
        <f t="shared" si="420"/>
        <v>0.28895159618888883</v>
      </c>
      <c r="CS2337" s="132">
        <f t="shared" si="420"/>
        <v>0.2894766753560522</v>
      </c>
      <c r="CT2337" s="132">
        <f t="shared" si="420"/>
        <v>0.28658004705032297</v>
      </c>
      <c r="CU2337" s="132">
        <f t="shared" si="420"/>
        <v>0.28810786775365377</v>
      </c>
      <c r="CV2337" s="132">
        <f t="shared" si="420"/>
        <v>0.28577169599431923</v>
      </c>
      <c r="CW2337" s="132">
        <f t="shared" si="420"/>
        <v>0.28601381220641925</v>
      </c>
      <c r="CX2337" s="132">
        <f t="shared" si="420"/>
        <v>0.28647151136898746</v>
      </c>
      <c r="CY2337" s="132">
        <f t="shared" si="420"/>
        <v>0.28815754737107641</v>
      </c>
      <c r="CZ2337" s="132">
        <f t="shared" si="420"/>
        <v>0.28690918580594033</v>
      </c>
      <c r="DA2337" s="132">
        <f t="shared" si="420"/>
        <v>0.28981083734306745</v>
      </c>
      <c r="DB2337" s="132">
        <f t="shared" si="420"/>
        <v>0.28963390244915155</v>
      </c>
      <c r="DC2337" s="132">
        <f t="shared" si="420"/>
        <v>0.28956928625566392</v>
      </c>
      <c r="DD2337" s="132">
        <f t="shared" si="420"/>
        <v>0.28924658206530651</v>
      </c>
      <c r="DE2337" s="132">
        <f t="shared" si="420"/>
        <v>0.28841280768647531</v>
      </c>
      <c r="DF2337" s="132">
        <f t="shared" si="420"/>
        <v>0.30117827390105667</v>
      </c>
      <c r="DG2337" s="132">
        <f t="shared" si="420"/>
        <v>0.29460837453474636</v>
      </c>
      <c r="DH2337" s="132">
        <f t="shared" ref="DH2337:DY2337" si="421">DH2331/DH2301</f>
        <v>0.29046010838270619</v>
      </c>
      <c r="DI2337" s="132">
        <f t="shared" si="421"/>
        <v>0.28978404555654536</v>
      </c>
      <c r="DJ2337" s="132">
        <f t="shared" si="421"/>
        <v>0.29129664685863416</v>
      </c>
      <c r="DK2337" s="132">
        <f t="shared" si="421"/>
        <v>0.29355656144968989</v>
      </c>
      <c r="DL2337" s="132">
        <f t="shared" si="421"/>
        <v>0.29220486919648048</v>
      </c>
      <c r="DM2337" s="132">
        <f t="shared" si="421"/>
        <v>0.29040796701893173</v>
      </c>
      <c r="DN2337" s="132">
        <f t="shared" si="421"/>
        <v>0.29197903891898924</v>
      </c>
      <c r="DO2337" s="132">
        <f t="shared" si="421"/>
        <v>0.29612107348863237</v>
      </c>
      <c r="DP2337" s="132">
        <f t="shared" si="421"/>
        <v>0.29679401339920386</v>
      </c>
      <c r="DQ2337" s="132">
        <f t="shared" si="421"/>
        <v>0.30410254064373871</v>
      </c>
      <c r="DR2337" s="132">
        <f t="shared" si="421"/>
        <v>0.30529705110589905</v>
      </c>
      <c r="DS2337" s="132">
        <f t="shared" si="421"/>
        <v>0.29741896403798729</v>
      </c>
      <c r="DT2337" s="132">
        <f t="shared" si="421"/>
        <v>0.30038300846999294</v>
      </c>
      <c r="DU2337" s="132">
        <f t="shared" si="421"/>
        <v>0.2978088721893023</v>
      </c>
      <c r="DV2337" s="132">
        <f t="shared" si="421"/>
        <v>0.29778756245926347</v>
      </c>
      <c r="DW2337" s="132">
        <f t="shared" si="421"/>
        <v>0.29533416489113368</v>
      </c>
      <c r="DX2337" s="132">
        <f t="shared" si="421"/>
        <v>0.29442406272911964</v>
      </c>
      <c r="DY2337" s="132">
        <f t="shared" si="421"/>
        <v>0.29463641850465333</v>
      </c>
      <c r="DZ2337" s="123"/>
    </row>
    <row r="2338" spans="1:130" s="69" customFormat="1">
      <c r="A2338" s="193" t="s">
        <v>3545</v>
      </c>
      <c r="B2338" s="185" t="s">
        <v>3557</v>
      </c>
      <c r="C2338" s="67" t="s">
        <v>3533</v>
      </c>
      <c r="D2338" s="188" t="s">
        <v>3570</v>
      </c>
      <c r="E2338" s="115" t="s">
        <v>3192</v>
      </c>
      <c r="F2338" s="123"/>
      <c r="G2338" s="123"/>
      <c r="H2338" s="123"/>
      <c r="I2338" s="123"/>
      <c r="J2338" s="123"/>
      <c r="K2338" s="123"/>
      <c r="L2338" s="123"/>
      <c r="M2338" s="123"/>
      <c r="N2338" s="123"/>
      <c r="O2338" s="123"/>
      <c r="P2338" s="123"/>
      <c r="Q2338" s="123"/>
      <c r="R2338" s="123"/>
      <c r="S2338" s="123"/>
      <c r="T2338" s="123"/>
      <c r="U2338" s="123"/>
      <c r="V2338" s="123"/>
      <c r="W2338" s="123"/>
      <c r="X2338" s="123"/>
      <c r="Y2338" s="123"/>
      <c r="Z2338" s="123"/>
      <c r="AA2338" s="123"/>
      <c r="AB2338" s="123"/>
      <c r="AC2338" s="123"/>
      <c r="AD2338" s="123"/>
      <c r="AE2338" s="123"/>
      <c r="AF2338" s="123"/>
      <c r="AG2338" s="123"/>
      <c r="AH2338" s="123"/>
      <c r="AI2338" s="123"/>
      <c r="AJ2338" s="123"/>
      <c r="AK2338" s="123"/>
      <c r="AL2338" s="123"/>
      <c r="AM2338" s="123"/>
      <c r="AN2338" s="123"/>
      <c r="AO2338" s="123"/>
      <c r="AP2338" s="123"/>
      <c r="AQ2338" s="123"/>
      <c r="AR2338" s="123"/>
      <c r="AS2338" s="123"/>
      <c r="AT2338" s="123"/>
      <c r="AU2338" s="123"/>
      <c r="AV2338" s="123"/>
      <c r="AW2338" s="123"/>
      <c r="AX2338" s="123"/>
      <c r="AY2338" s="123"/>
      <c r="AZ2338" s="123"/>
      <c r="BA2338" s="123"/>
      <c r="BB2338" s="123"/>
      <c r="BC2338" s="123"/>
      <c r="BD2338" s="131"/>
      <c r="BE2338" s="123"/>
      <c r="BF2338" s="123"/>
      <c r="BG2338" s="123"/>
      <c r="BH2338" s="123"/>
      <c r="BI2338" s="131"/>
      <c r="BJ2338" s="123"/>
      <c r="BK2338" s="123"/>
      <c r="BL2338" s="123"/>
      <c r="BM2338" s="123"/>
      <c r="BN2338" s="123"/>
      <c r="BO2338" s="123"/>
      <c r="BP2338" s="123"/>
      <c r="BQ2338" s="123"/>
      <c r="BR2338" s="123"/>
      <c r="BS2338" s="123"/>
      <c r="BT2338" s="123"/>
      <c r="BU2338" s="123"/>
      <c r="BV2338" s="123"/>
      <c r="BW2338" s="123"/>
      <c r="BX2338" s="123"/>
      <c r="BY2338" s="123"/>
      <c r="BZ2338" s="123"/>
      <c r="CA2338" s="123"/>
      <c r="CB2338" s="123"/>
      <c r="CC2338" s="123"/>
      <c r="CD2338" s="123"/>
      <c r="CE2338" s="123"/>
      <c r="CF2338" s="123"/>
      <c r="CG2338" s="123"/>
      <c r="CH2338" s="123"/>
      <c r="CI2338" s="123"/>
      <c r="CJ2338" s="123"/>
      <c r="CK2338" s="123"/>
      <c r="CL2338" s="123"/>
      <c r="CM2338" s="123"/>
      <c r="CN2338" s="123"/>
      <c r="CO2338" s="123"/>
      <c r="CP2338" s="123"/>
      <c r="CQ2338" s="123"/>
      <c r="CR2338" s="123"/>
      <c r="CS2338" s="123"/>
      <c r="CT2338" s="123"/>
      <c r="CU2338" s="123"/>
      <c r="CV2338" s="123"/>
      <c r="CW2338" s="123"/>
      <c r="CX2338" s="123"/>
      <c r="CY2338" s="123"/>
      <c r="CZ2338" s="123"/>
      <c r="DA2338" s="123"/>
      <c r="DB2338" s="123"/>
      <c r="DC2338" s="123"/>
      <c r="DD2338" s="123"/>
      <c r="DE2338" s="123"/>
      <c r="DF2338" s="123"/>
      <c r="DG2338" s="123"/>
      <c r="DH2338" s="123"/>
      <c r="DI2338" s="123"/>
      <c r="DJ2338" s="123"/>
      <c r="DK2338" s="123"/>
      <c r="DL2338" s="123"/>
      <c r="DM2338" s="123"/>
      <c r="DN2338" s="123"/>
      <c r="DO2338" s="123"/>
      <c r="DP2338" s="123"/>
      <c r="DQ2338" s="123"/>
      <c r="DR2338" s="123"/>
      <c r="DS2338" s="147"/>
      <c r="DT2338" s="123"/>
      <c r="DU2338" s="123"/>
      <c r="DV2338" s="123"/>
      <c r="DW2338" s="123"/>
      <c r="DX2338" s="123"/>
      <c r="DY2338" s="123"/>
      <c r="DZ2338" s="123"/>
    </row>
    <row r="2339" spans="1:130" customFormat="1">
      <c r="A2339" s="176" t="s">
        <v>3545</v>
      </c>
      <c r="B2339" s="177" t="s">
        <v>3557</v>
      </c>
      <c r="C2339" t="s">
        <v>3533</v>
      </c>
      <c r="D2339" s="187" t="s">
        <v>3570</v>
      </c>
      <c r="E2339" t="s">
        <v>3193</v>
      </c>
      <c r="BO2339">
        <v>13883853</v>
      </c>
      <c r="BP2339">
        <v>14166835.9</v>
      </c>
      <c r="BQ2339">
        <v>14294756.8999999</v>
      </c>
      <c r="BR2339">
        <v>14632691.9</v>
      </c>
      <c r="BS2339">
        <v>14768929.800000001</v>
      </c>
      <c r="BT2339">
        <v>14831008.7999999</v>
      </c>
      <c r="BU2339">
        <v>14618021.800000001</v>
      </c>
      <c r="BV2339">
        <v>14772272.699999901</v>
      </c>
      <c r="BW2339">
        <v>15119888.699999999</v>
      </c>
      <c r="BX2339">
        <v>15477882.699999901</v>
      </c>
      <c r="BY2339">
        <v>15658539.6</v>
      </c>
      <c r="BZ2339">
        <v>15908338.6</v>
      </c>
      <c r="CA2339">
        <v>16165049.6</v>
      </c>
      <c r="CB2339">
        <v>16344192.5</v>
      </c>
      <c r="CC2339">
        <v>16808108</v>
      </c>
      <c r="CD2339">
        <v>16848007.999999899</v>
      </c>
      <c r="CE2339">
        <v>17089817</v>
      </c>
      <c r="CF2339">
        <v>17139264</v>
      </c>
      <c r="CG2339">
        <v>17365025.899999999</v>
      </c>
      <c r="CH2339">
        <v>17590495.899999999</v>
      </c>
      <c r="CI2339">
        <v>17813539.899999999</v>
      </c>
      <c r="CJ2339">
        <v>18063581.800000001</v>
      </c>
      <c r="CK2339">
        <v>18358241.800000001</v>
      </c>
      <c r="CL2339">
        <v>18823641.7999999</v>
      </c>
      <c r="CM2339">
        <v>19210803.699999999</v>
      </c>
      <c r="CN2339">
        <v>19340107.699999999</v>
      </c>
      <c r="CO2339">
        <v>19421388.699999999</v>
      </c>
      <c r="CP2339">
        <v>19569003.599999901</v>
      </c>
      <c r="CQ2339">
        <v>19749041.300000001</v>
      </c>
      <c r="CR2339">
        <v>19985416.599999901</v>
      </c>
      <c r="CS2339">
        <v>20440515.699999999</v>
      </c>
      <c r="CT2339">
        <v>20620305.099999901</v>
      </c>
      <c r="CU2339">
        <v>21115767.699999899</v>
      </c>
      <c r="CV2339">
        <v>21416941.699999999</v>
      </c>
      <c r="CW2339">
        <v>21703680.300000001</v>
      </c>
      <c r="CX2339">
        <v>21971445.399999999</v>
      </c>
      <c r="CY2339">
        <v>22227578.199999999</v>
      </c>
      <c r="CZ2339">
        <v>22633903.100000001</v>
      </c>
      <c r="DA2339">
        <v>22955897.399999999</v>
      </c>
      <c r="DB2339">
        <v>23606070.899999999</v>
      </c>
      <c r="DC2339">
        <v>23838347</v>
      </c>
      <c r="DD2339">
        <v>24083610.899999999</v>
      </c>
      <c r="DE2339">
        <v>24530132.199999999</v>
      </c>
      <c r="DF2339">
        <v>24846980.499999899</v>
      </c>
      <c r="DG2339">
        <v>25801874.199999999</v>
      </c>
      <c r="DH2339">
        <v>25656472.600000001</v>
      </c>
      <c r="DI2339">
        <v>26307999.300000001</v>
      </c>
      <c r="DJ2339">
        <v>26550798.899999999</v>
      </c>
      <c r="DK2339">
        <v>27191292.5</v>
      </c>
      <c r="DL2339">
        <v>28172998.599999901</v>
      </c>
      <c r="DM2339">
        <v>28600397.600000001</v>
      </c>
      <c r="DN2339">
        <v>28961372</v>
      </c>
      <c r="DO2339">
        <v>29695973.2999999</v>
      </c>
      <c r="DP2339">
        <v>30408444.300000001</v>
      </c>
      <c r="DQ2339">
        <v>30900010.399999999</v>
      </c>
      <c r="DR2339">
        <v>31139044.600000001</v>
      </c>
      <c r="DS2339">
        <v>31532262.699999999</v>
      </c>
      <c r="DT2339">
        <v>32323245.800000001</v>
      </c>
      <c r="DU2339">
        <v>33376955.699999999</v>
      </c>
      <c r="DV2339">
        <v>34152821.399999902</v>
      </c>
      <c r="DW2339">
        <v>34887297.7999999</v>
      </c>
      <c r="DX2339">
        <v>35434010.799999997</v>
      </c>
      <c r="DY2339">
        <v>35515751.899999999</v>
      </c>
    </row>
    <row r="2340" spans="1:130" customFormat="1">
      <c r="A2340" s="176" t="s">
        <v>3545</v>
      </c>
      <c r="B2340" s="177" t="s">
        <v>3557</v>
      </c>
      <c r="C2340" t="s">
        <v>3533</v>
      </c>
      <c r="D2340" s="187" t="s">
        <v>3570</v>
      </c>
      <c r="E2340" t="s">
        <v>3194</v>
      </c>
      <c r="CP2340">
        <v>44276900</v>
      </c>
      <c r="CQ2340">
        <v>45161100</v>
      </c>
      <c r="CR2340">
        <v>47090465</v>
      </c>
      <c r="CS2340">
        <v>47634802.999999903</v>
      </c>
      <c r="CT2340">
        <v>49066917</v>
      </c>
      <c r="CU2340">
        <v>51142566.999999903</v>
      </c>
      <c r="CV2340">
        <v>53189807</v>
      </c>
      <c r="CW2340">
        <v>55528555</v>
      </c>
      <c r="CX2340">
        <v>56625886</v>
      </c>
      <c r="CY2340">
        <v>57141714</v>
      </c>
      <c r="CZ2340">
        <v>57560100</v>
      </c>
      <c r="DA2340">
        <v>59500579</v>
      </c>
      <c r="DB2340">
        <v>60320250</v>
      </c>
      <c r="DC2340">
        <v>61910399.999999903</v>
      </c>
      <c r="DD2340">
        <v>63143882.999999903</v>
      </c>
      <c r="DE2340">
        <v>65005360</v>
      </c>
      <c r="DF2340">
        <v>66360807.999999903</v>
      </c>
      <c r="DG2340">
        <v>67570523</v>
      </c>
      <c r="DH2340">
        <v>69945118</v>
      </c>
      <c r="DI2340">
        <v>72640906</v>
      </c>
      <c r="DJ2340">
        <v>74219992</v>
      </c>
      <c r="DK2340">
        <v>76258432</v>
      </c>
      <c r="DL2340">
        <v>77617641</v>
      </c>
      <c r="DM2340">
        <v>79953232</v>
      </c>
      <c r="DN2340">
        <v>81991474.599999994</v>
      </c>
      <c r="DO2340">
        <v>83648708.700000003</v>
      </c>
      <c r="DP2340">
        <v>84673160.5</v>
      </c>
      <c r="DQ2340">
        <v>85956150.899999902</v>
      </c>
      <c r="DR2340">
        <v>87330990.5</v>
      </c>
      <c r="DS2340">
        <v>88609213.900000006</v>
      </c>
      <c r="DT2340">
        <v>90738603.699999899</v>
      </c>
      <c r="DU2340">
        <v>93002993.599999994</v>
      </c>
      <c r="DV2340">
        <v>94113431.299999997</v>
      </c>
      <c r="DW2340">
        <v>94713688.499999896</v>
      </c>
      <c r="DX2340">
        <v>95473338.699999899</v>
      </c>
      <c r="DY2340">
        <v>96428384.700000003</v>
      </c>
    </row>
    <row r="2341" spans="1:130" customFormat="1">
      <c r="A2341" s="176" t="s">
        <v>3545</v>
      </c>
      <c r="B2341" s="177" t="s">
        <v>3557</v>
      </c>
      <c r="C2341" t="s">
        <v>3533</v>
      </c>
      <c r="D2341" s="187" t="s">
        <v>3570</v>
      </c>
      <c r="E2341" t="s">
        <v>3195</v>
      </c>
      <c r="DH2341">
        <v>5416920</v>
      </c>
      <c r="DI2341">
        <v>5407080</v>
      </c>
      <c r="DJ2341">
        <v>5388689.9999999898</v>
      </c>
      <c r="DK2341">
        <v>5387586.7000000002</v>
      </c>
      <c r="DL2341">
        <v>5396743.2999999998</v>
      </c>
      <c r="DM2341">
        <v>5366640</v>
      </c>
      <c r="DN2341">
        <v>5379586.7000000002</v>
      </c>
      <c r="DO2341">
        <v>5366353.3</v>
      </c>
      <c r="DP2341">
        <v>5241080</v>
      </c>
      <c r="DQ2341">
        <v>5292450</v>
      </c>
      <c r="DR2341">
        <v>5324560</v>
      </c>
      <c r="DS2341">
        <v>5373179.9999999898</v>
      </c>
      <c r="DT2341">
        <v>5357624</v>
      </c>
      <c r="DU2341">
        <v>5322378</v>
      </c>
      <c r="DV2341">
        <v>5407630.2000000002</v>
      </c>
      <c r="DW2341">
        <v>5387441.8999999901</v>
      </c>
      <c r="DX2341">
        <v>5322113</v>
      </c>
      <c r="DY2341">
        <v>5363999</v>
      </c>
    </row>
    <row r="2342" spans="1:130" customFormat="1">
      <c r="A2342" s="176" t="s">
        <v>3545</v>
      </c>
      <c r="B2342" s="177" t="s">
        <v>3557</v>
      </c>
      <c r="C2342" t="s">
        <v>3533</v>
      </c>
      <c r="D2342" s="187" t="s">
        <v>3570</v>
      </c>
      <c r="E2342" t="s">
        <v>3196</v>
      </c>
      <c r="BO2342">
        <v>15829360</v>
      </c>
      <c r="BP2342">
        <v>15882570</v>
      </c>
      <c r="BQ2342">
        <v>15941950</v>
      </c>
      <c r="BR2342">
        <v>15990470</v>
      </c>
      <c r="BS2342">
        <v>15983369.999999899</v>
      </c>
      <c r="BT2342">
        <v>16034529.999999899</v>
      </c>
      <c r="BU2342">
        <v>16099380</v>
      </c>
      <c r="BV2342">
        <v>16138165</v>
      </c>
      <c r="BW2342">
        <v>16355760</v>
      </c>
      <c r="BX2342">
        <v>16545091</v>
      </c>
      <c r="BY2342">
        <v>16835470</v>
      </c>
      <c r="BZ2342">
        <v>16979430</v>
      </c>
      <c r="CA2342">
        <v>17198810</v>
      </c>
      <c r="CB2342">
        <v>17348980</v>
      </c>
      <c r="CC2342">
        <v>17392890</v>
      </c>
      <c r="CD2342">
        <v>17890740</v>
      </c>
      <c r="CE2342">
        <v>18404110</v>
      </c>
      <c r="CF2342">
        <v>18932312</v>
      </c>
      <c r="CG2342">
        <v>19512408</v>
      </c>
      <c r="CH2342">
        <v>20169840</v>
      </c>
      <c r="CI2342">
        <v>20491743</v>
      </c>
      <c r="CJ2342">
        <v>20532300</v>
      </c>
      <c r="CK2342">
        <v>20635650</v>
      </c>
      <c r="CL2342">
        <v>20745983.999999899</v>
      </c>
      <c r="CM2342">
        <v>20505821</v>
      </c>
      <c r="CN2342">
        <v>20492095</v>
      </c>
      <c r="CO2342">
        <v>20570233</v>
      </c>
      <c r="CP2342">
        <v>20474426</v>
      </c>
      <c r="CQ2342">
        <v>20428463</v>
      </c>
      <c r="CR2342">
        <v>20411665.999999899</v>
      </c>
      <c r="CS2342">
        <v>20600875</v>
      </c>
      <c r="CT2342">
        <v>20656008</v>
      </c>
      <c r="CU2342">
        <v>20655424</v>
      </c>
      <c r="CV2342">
        <v>20674033</v>
      </c>
      <c r="CW2342">
        <v>19921926</v>
      </c>
      <c r="CX2342">
        <v>19997360</v>
      </c>
      <c r="CY2342">
        <v>20497178</v>
      </c>
      <c r="CZ2342">
        <v>20988231</v>
      </c>
      <c r="DA2342">
        <v>21412444</v>
      </c>
      <c r="DB2342">
        <v>21819250</v>
      </c>
      <c r="DC2342">
        <v>22128888</v>
      </c>
      <c r="DD2342">
        <v>22501439</v>
      </c>
      <c r="DE2342">
        <v>22407129</v>
      </c>
      <c r="DF2342">
        <v>23569510</v>
      </c>
      <c r="DG2342">
        <v>24092628</v>
      </c>
      <c r="DH2342">
        <v>24571720</v>
      </c>
      <c r="DI2342">
        <v>24408563</v>
      </c>
      <c r="DJ2342">
        <v>24072991.199999999</v>
      </c>
      <c r="DK2342">
        <v>23817188.399999999</v>
      </c>
      <c r="DL2342">
        <v>23728819.599999901</v>
      </c>
      <c r="DM2342">
        <v>23489592.699999999</v>
      </c>
      <c r="DN2342">
        <v>23257920.899999999</v>
      </c>
      <c r="DO2342">
        <v>23256459.699999999</v>
      </c>
      <c r="DP2342">
        <v>23190926.499999899</v>
      </c>
      <c r="DQ2342">
        <v>23323114.300000001</v>
      </c>
      <c r="DR2342">
        <v>22967381.099999901</v>
      </c>
      <c r="DS2342">
        <v>22904715.7999999</v>
      </c>
      <c r="DT2342">
        <v>23189760.699999999</v>
      </c>
      <c r="DU2342">
        <v>23377287</v>
      </c>
      <c r="DV2342">
        <v>25060818.899999999</v>
      </c>
      <c r="DW2342">
        <v>25302728.5</v>
      </c>
      <c r="DX2342">
        <v>25209760.600000001</v>
      </c>
      <c r="DY2342">
        <v>25367355.800000001</v>
      </c>
    </row>
    <row r="2343" spans="1:130" customFormat="1">
      <c r="A2343" s="176" t="s">
        <v>3545</v>
      </c>
      <c r="B2343" s="177" t="s">
        <v>3557</v>
      </c>
      <c r="C2343" t="s">
        <v>3533</v>
      </c>
      <c r="D2343" s="187" t="s">
        <v>3570</v>
      </c>
      <c r="E2343" t="s">
        <v>3197</v>
      </c>
      <c r="DB2343">
        <v>14383933.6</v>
      </c>
      <c r="DC2343">
        <v>14519387.300000001</v>
      </c>
      <c r="DD2343">
        <v>14403570.7999999</v>
      </c>
      <c r="DE2343">
        <v>14359314.300000001</v>
      </c>
      <c r="DF2343">
        <v>14232753.9</v>
      </c>
      <c r="DG2343">
        <v>14224595</v>
      </c>
      <c r="DH2343">
        <v>14034029.6</v>
      </c>
      <c r="DI2343">
        <v>14102367</v>
      </c>
      <c r="DJ2343">
        <v>14048925</v>
      </c>
      <c r="DK2343">
        <v>14013805.6</v>
      </c>
      <c r="DL2343">
        <v>14010940.5</v>
      </c>
      <c r="DM2343">
        <v>13851748.199999901</v>
      </c>
      <c r="DN2343">
        <v>14198496.7999999</v>
      </c>
      <c r="DO2343">
        <v>14082471.2999999</v>
      </c>
      <c r="DP2343">
        <v>14118882.5</v>
      </c>
      <c r="DQ2343">
        <v>14192410.499999899</v>
      </c>
      <c r="DR2343">
        <v>14095710.3999999</v>
      </c>
      <c r="DS2343">
        <v>14174704.1</v>
      </c>
      <c r="DT2343">
        <v>14306798.6</v>
      </c>
      <c r="DU2343">
        <v>14531770.699999999</v>
      </c>
      <c r="DV2343">
        <v>14349179.300000001</v>
      </c>
      <c r="DW2343">
        <v>14495441.6</v>
      </c>
      <c r="DX2343">
        <v>14764933.1</v>
      </c>
      <c r="DY2343">
        <v>14781828.6</v>
      </c>
    </row>
    <row r="2344" spans="1:130" customFormat="1">
      <c r="A2344" s="176" t="s">
        <v>3545</v>
      </c>
      <c r="B2344" s="177" t="s">
        <v>3557</v>
      </c>
      <c r="C2344" t="s">
        <v>3533</v>
      </c>
      <c r="D2344" s="187" t="s">
        <v>3570</v>
      </c>
      <c r="E2344" t="s">
        <v>3198</v>
      </c>
    </row>
    <row r="2345" spans="1:130" s="67" customFormat="1">
      <c r="A2345" s="193" t="s">
        <v>3545</v>
      </c>
      <c r="B2345" s="185" t="s">
        <v>3557</v>
      </c>
      <c r="C2345" s="67" t="s">
        <v>3533</v>
      </c>
      <c r="D2345" s="188" t="s">
        <v>3570</v>
      </c>
      <c r="E2345" s="67" t="s">
        <v>3199</v>
      </c>
      <c r="BN2345" s="73"/>
      <c r="BO2345" s="73">
        <f t="shared" ref="BO2345:CT2345" si="422">BO2339/BO2297</f>
        <v>1.4018930305728877E-2</v>
      </c>
      <c r="BP2345" s="73">
        <f t="shared" si="422"/>
        <v>1.4307751006687722E-2</v>
      </c>
      <c r="BQ2345" s="73">
        <f t="shared" si="422"/>
        <v>1.4423306706632916E-2</v>
      </c>
      <c r="BR2345" s="73">
        <f t="shared" si="422"/>
        <v>1.4761642444570693E-2</v>
      </c>
      <c r="BS2345" s="73">
        <f t="shared" si="422"/>
        <v>1.4887205011337052E-2</v>
      </c>
      <c r="BT2345" s="73">
        <f t="shared" si="422"/>
        <v>1.4933493764251916E-2</v>
      </c>
      <c r="BU2345" s="73">
        <f t="shared" si="422"/>
        <v>1.4708456287521684E-2</v>
      </c>
      <c r="BV2345" s="73">
        <f t="shared" si="422"/>
        <v>1.4833806494874964E-2</v>
      </c>
      <c r="BW2345" s="73">
        <f t="shared" si="422"/>
        <v>1.51594990870522E-2</v>
      </c>
      <c r="BX2345" s="73">
        <f t="shared" si="422"/>
        <v>1.5502390155755066E-2</v>
      </c>
      <c r="BY2345" s="73">
        <f t="shared" si="422"/>
        <v>1.5629104031479869E-2</v>
      </c>
      <c r="BZ2345" s="73">
        <f t="shared" si="422"/>
        <v>1.5858346335110358E-2</v>
      </c>
      <c r="CA2345" s="73">
        <f t="shared" si="422"/>
        <v>1.61187530820639E-2</v>
      </c>
      <c r="CB2345" s="73">
        <f t="shared" si="422"/>
        <v>1.6295892345289213E-2</v>
      </c>
      <c r="CC2345" s="73">
        <f t="shared" si="422"/>
        <v>1.6738371878676741E-2</v>
      </c>
      <c r="CD2345" s="73">
        <f t="shared" si="422"/>
        <v>1.6755840592008894E-2</v>
      </c>
      <c r="CE2345" s="73">
        <f t="shared" si="422"/>
        <v>1.6986000972370578E-2</v>
      </c>
      <c r="CF2345" s="73">
        <f t="shared" si="422"/>
        <v>1.7003332323724894E-2</v>
      </c>
      <c r="CG2345" s="73">
        <f t="shared" si="422"/>
        <v>1.7216942976899078E-2</v>
      </c>
      <c r="CH2345" s="73">
        <f t="shared" si="422"/>
        <v>1.7407475125242596E-2</v>
      </c>
      <c r="CI2345" s="73">
        <f t="shared" si="422"/>
        <v>1.7683744286832656E-2</v>
      </c>
      <c r="CJ2345" s="73">
        <f t="shared" si="422"/>
        <v>1.7912850556129473E-2</v>
      </c>
      <c r="CK2345" s="73">
        <f t="shared" si="422"/>
        <v>1.8171811739094018E-2</v>
      </c>
      <c r="CL2345" s="73">
        <f t="shared" si="422"/>
        <v>1.8610844876714803E-2</v>
      </c>
      <c r="CM2345" s="73">
        <f t="shared" si="422"/>
        <v>1.8911921135677755E-2</v>
      </c>
      <c r="CN2345" s="73">
        <f t="shared" si="422"/>
        <v>1.8954761249714364E-2</v>
      </c>
      <c r="CO2345" s="73">
        <f t="shared" si="422"/>
        <v>1.8987714408701659E-2</v>
      </c>
      <c r="CP2345" s="73">
        <f t="shared" si="422"/>
        <v>1.9047103885218748E-2</v>
      </c>
      <c r="CQ2345" s="73">
        <f t="shared" si="422"/>
        <v>1.9152121024913843E-2</v>
      </c>
      <c r="CR2345" s="73">
        <f t="shared" si="422"/>
        <v>1.9336798930849022E-2</v>
      </c>
      <c r="CS2345" s="73">
        <f t="shared" si="422"/>
        <v>1.9714495821528719E-2</v>
      </c>
      <c r="CT2345" s="73">
        <f t="shared" si="422"/>
        <v>1.9776727500980803E-2</v>
      </c>
      <c r="CU2345" s="73">
        <f t="shared" ref="CU2345:DX2345" si="423">CU2339/CU2297</f>
        <v>2.0490864107993695E-2</v>
      </c>
      <c r="CV2345" s="73">
        <f t="shared" si="423"/>
        <v>2.0633170257597165E-2</v>
      </c>
      <c r="CW2345" s="73">
        <f t="shared" si="423"/>
        <v>2.0776517546149575E-2</v>
      </c>
      <c r="CX2345" s="73">
        <f t="shared" si="423"/>
        <v>2.0951864801089598E-2</v>
      </c>
      <c r="CY2345" s="73">
        <f t="shared" si="423"/>
        <v>2.1117738823420645E-2</v>
      </c>
      <c r="CZ2345" s="73">
        <f t="shared" si="423"/>
        <v>2.1452139427072057E-2</v>
      </c>
      <c r="DA2345" s="73">
        <f t="shared" si="423"/>
        <v>2.1653447477698696E-2</v>
      </c>
      <c r="DB2345" s="73">
        <f t="shared" si="423"/>
        <v>2.2190173386562352E-2</v>
      </c>
      <c r="DC2345" s="73">
        <f t="shared" si="423"/>
        <v>2.2339361786097887E-2</v>
      </c>
      <c r="DD2345" s="73">
        <f t="shared" si="423"/>
        <v>2.2516216703927852E-2</v>
      </c>
      <c r="DE2345" s="73">
        <f t="shared" si="423"/>
        <v>2.2792271357934202E-2</v>
      </c>
      <c r="DF2345" s="73">
        <f t="shared" si="423"/>
        <v>2.3050374260835303E-2</v>
      </c>
      <c r="DG2345" s="73">
        <f t="shared" si="423"/>
        <v>2.375686658703334E-2</v>
      </c>
      <c r="DH2345" s="73">
        <f t="shared" si="423"/>
        <v>2.3572380858674004E-2</v>
      </c>
      <c r="DI2345" s="73">
        <f t="shared" si="423"/>
        <v>2.4080449789935461E-2</v>
      </c>
      <c r="DJ2345" s="73">
        <f t="shared" si="423"/>
        <v>2.4234654550278917E-2</v>
      </c>
      <c r="DK2345" s="73">
        <f t="shared" si="423"/>
        <v>2.469652019068156E-2</v>
      </c>
      <c r="DL2345" s="73">
        <f t="shared" si="423"/>
        <v>2.5479803082083658E-2</v>
      </c>
      <c r="DM2345" s="73">
        <f t="shared" si="423"/>
        <v>2.5765410902735417E-2</v>
      </c>
      <c r="DN2345" s="73">
        <f t="shared" si="423"/>
        <v>2.5932521815288333E-2</v>
      </c>
      <c r="DO2345" s="73">
        <f t="shared" si="423"/>
        <v>2.6490474838267077E-2</v>
      </c>
      <c r="DP2345" s="73">
        <f t="shared" si="423"/>
        <v>2.7074557095739128E-2</v>
      </c>
      <c r="DQ2345" s="73">
        <f t="shared" si="423"/>
        <v>2.7449460070905568E-2</v>
      </c>
      <c r="DR2345" s="73">
        <f t="shared" si="423"/>
        <v>2.7578117701156146E-2</v>
      </c>
      <c r="DS2345" s="73">
        <f t="shared" si="423"/>
        <v>2.7862901749336543E-2</v>
      </c>
      <c r="DT2345" s="73">
        <f t="shared" si="423"/>
        <v>2.8483897591946188E-2</v>
      </c>
      <c r="DU2345" s="73">
        <f t="shared" si="423"/>
        <v>2.9383463246630801E-2</v>
      </c>
      <c r="DV2345" s="73">
        <f t="shared" si="423"/>
        <v>3.0004135176195705E-2</v>
      </c>
      <c r="DW2345" s="73">
        <f t="shared" si="423"/>
        <v>3.0602613480320694E-2</v>
      </c>
      <c r="DX2345" s="73">
        <f t="shared" si="423"/>
        <v>3.1045532046293595E-2</v>
      </c>
      <c r="DY2345" s="73">
        <f>AVERAGE(DH2345:DX2345)</f>
        <v>2.7043346716851106E-2</v>
      </c>
    </row>
    <row r="2346" spans="1:130" s="67" customFormat="1">
      <c r="A2346" s="193" t="s">
        <v>3545</v>
      </c>
      <c r="B2346" s="185" t="s">
        <v>3557</v>
      </c>
      <c r="C2346" s="67" t="s">
        <v>3533</v>
      </c>
      <c r="D2346" s="188" t="s">
        <v>3570</v>
      </c>
      <c r="E2346" s="67" t="s">
        <v>3200</v>
      </c>
      <c r="BN2346" s="73"/>
      <c r="BO2346" s="73"/>
      <c r="BP2346" s="73"/>
      <c r="BQ2346" s="73"/>
      <c r="BR2346" s="73"/>
      <c r="BS2346" s="73"/>
      <c r="BT2346" s="73"/>
      <c r="BU2346" s="73"/>
      <c r="BV2346" s="73"/>
      <c r="BW2346" s="73"/>
      <c r="BX2346" s="73"/>
      <c r="BY2346" s="73"/>
      <c r="BZ2346" s="73"/>
      <c r="CA2346" s="73"/>
      <c r="CB2346" s="73"/>
      <c r="CC2346" s="73"/>
      <c r="CD2346" s="73"/>
      <c r="CE2346" s="73"/>
      <c r="CF2346" s="73"/>
      <c r="CG2346" s="73"/>
      <c r="CH2346" s="73"/>
      <c r="CI2346" s="73"/>
      <c r="CJ2346" s="73"/>
      <c r="CK2346" s="73"/>
      <c r="CL2346" s="73"/>
      <c r="CM2346" s="73"/>
      <c r="CN2346" s="73"/>
      <c r="CO2346" s="73"/>
      <c r="CP2346" s="73"/>
      <c r="CQ2346" s="73"/>
      <c r="CR2346" s="73"/>
      <c r="CS2346" s="73"/>
      <c r="CT2346" s="73">
        <f t="shared" ref="CT2346:DX2346" si="424">CT2340/CT2298</f>
        <v>3.1395278611116802E-2</v>
      </c>
      <c r="CU2346" s="73">
        <f t="shared" si="424"/>
        <v>3.2542425644879844E-2</v>
      </c>
      <c r="CV2346" s="73">
        <f t="shared" si="424"/>
        <v>3.3619835440745163E-2</v>
      </c>
      <c r="CW2346" s="73">
        <f t="shared" si="424"/>
        <v>3.5017521416343247E-2</v>
      </c>
      <c r="CX2346" s="73">
        <f t="shared" si="424"/>
        <v>3.5574192596186015E-2</v>
      </c>
      <c r="CY2346" s="73">
        <f t="shared" si="424"/>
        <v>3.549557626429873E-2</v>
      </c>
      <c r="CZ2346" s="73">
        <f t="shared" si="424"/>
        <v>3.5556690497007513E-2</v>
      </c>
      <c r="DA2346" s="73">
        <f t="shared" si="424"/>
        <v>3.6565783671578242E-2</v>
      </c>
      <c r="DB2346" s="73">
        <f t="shared" si="424"/>
        <v>3.7048647642089309E-2</v>
      </c>
      <c r="DC2346" s="73">
        <f t="shared" si="424"/>
        <v>3.7982777707681617E-2</v>
      </c>
      <c r="DD2346" s="73">
        <f t="shared" si="424"/>
        <v>3.8728371104672879E-2</v>
      </c>
      <c r="DE2346" s="73">
        <f t="shared" si="424"/>
        <v>4.0241320082505555E-2</v>
      </c>
      <c r="DF2346" s="73">
        <f t="shared" si="424"/>
        <v>4.1068692495495267E-2</v>
      </c>
      <c r="DG2346" s="73">
        <f t="shared" si="424"/>
        <v>4.2250332444530345E-2</v>
      </c>
      <c r="DH2346" s="73">
        <f t="shared" si="424"/>
        <v>4.3659395694275016E-2</v>
      </c>
      <c r="DI2346" s="73">
        <f t="shared" si="424"/>
        <v>4.5304253337548631E-2</v>
      </c>
      <c r="DJ2346" s="73">
        <f t="shared" si="424"/>
        <v>4.6353589024152528E-2</v>
      </c>
      <c r="DK2346" s="73">
        <f t="shared" si="424"/>
        <v>4.7603205291040791E-2</v>
      </c>
      <c r="DL2346" s="73">
        <f t="shared" si="424"/>
        <v>4.8308688454505297E-2</v>
      </c>
      <c r="DM2346" s="73">
        <f t="shared" si="424"/>
        <v>4.9736591562739817E-2</v>
      </c>
      <c r="DN2346" s="73">
        <f t="shared" si="424"/>
        <v>5.0996696126286704E-2</v>
      </c>
      <c r="DO2346" s="73">
        <f t="shared" si="424"/>
        <v>5.1995780510281871E-2</v>
      </c>
      <c r="DP2346" s="73">
        <f t="shared" si="424"/>
        <v>5.260869373955096E-2</v>
      </c>
      <c r="DQ2346" s="73">
        <f t="shared" si="424"/>
        <v>5.3355849006053557E-2</v>
      </c>
      <c r="DR2346" s="73">
        <f t="shared" si="424"/>
        <v>5.4178581879290942E-2</v>
      </c>
      <c r="DS2346" s="73">
        <f t="shared" si="424"/>
        <v>5.4957571360107087E-2</v>
      </c>
      <c r="DT2346" s="73">
        <f t="shared" si="424"/>
        <v>5.6233721309978009E-2</v>
      </c>
      <c r="DU2346" s="73">
        <f t="shared" si="424"/>
        <v>5.7700585146319289E-2</v>
      </c>
      <c r="DV2346" s="73">
        <f t="shared" si="424"/>
        <v>5.8374107140054317E-2</v>
      </c>
      <c r="DW2346" s="73">
        <f t="shared" si="424"/>
        <v>5.875026515956263E-2</v>
      </c>
      <c r="DX2346" s="73">
        <f t="shared" si="424"/>
        <v>5.9235253155945106E-2</v>
      </c>
      <c r="DY2346" s="73">
        <f t="shared" ref="DY2346:DY2349" si="425">AVERAGE(DH2346:DX2346)</f>
        <v>5.2314872229276034E-2</v>
      </c>
    </row>
    <row r="2347" spans="1:130" s="67" customFormat="1">
      <c r="A2347" s="193" t="s">
        <v>3545</v>
      </c>
      <c r="B2347" s="185" t="s">
        <v>3557</v>
      </c>
      <c r="C2347" s="67" t="s">
        <v>3533</v>
      </c>
      <c r="D2347" s="188" t="s">
        <v>3570</v>
      </c>
      <c r="E2347" s="67" t="s">
        <v>3201</v>
      </c>
      <c r="BN2347" s="73"/>
      <c r="BO2347" s="73"/>
      <c r="BP2347" s="73"/>
      <c r="BQ2347" s="73"/>
      <c r="BR2347" s="73"/>
      <c r="BS2347" s="73"/>
      <c r="BT2347" s="73"/>
      <c r="BU2347" s="73"/>
      <c r="BV2347" s="73"/>
      <c r="BW2347" s="73"/>
      <c r="BX2347" s="73"/>
      <c r="BY2347" s="73"/>
      <c r="BZ2347" s="73"/>
      <c r="CA2347" s="73"/>
      <c r="CB2347" s="73"/>
      <c r="CC2347" s="73"/>
      <c r="CD2347" s="73"/>
      <c r="CE2347" s="73"/>
      <c r="CF2347" s="73"/>
      <c r="CG2347" s="73"/>
      <c r="CH2347" s="73"/>
      <c r="CI2347" s="73"/>
      <c r="CJ2347" s="73"/>
      <c r="CK2347" s="73"/>
      <c r="CL2347" s="73"/>
      <c r="CM2347" s="73"/>
      <c r="CN2347" s="73"/>
      <c r="CO2347" s="73"/>
      <c r="CP2347" s="73"/>
      <c r="CQ2347" s="73"/>
      <c r="CR2347" s="73"/>
      <c r="CS2347" s="73"/>
      <c r="CT2347" s="73"/>
      <c r="CU2347" s="73"/>
      <c r="CV2347" s="73"/>
      <c r="CW2347" s="73"/>
      <c r="CX2347" s="73"/>
      <c r="CY2347" s="73"/>
      <c r="CZ2347" s="73"/>
      <c r="DA2347" s="73"/>
      <c r="DB2347" s="73"/>
      <c r="DC2347" s="73"/>
      <c r="DD2347" s="73"/>
      <c r="DE2347" s="73"/>
      <c r="DF2347" s="73"/>
      <c r="DG2347" s="73"/>
      <c r="DH2347" s="73">
        <f t="shared" ref="DH2347:DX2347" si="426">DH2341/DH2299</f>
        <v>1.5952595618699356E-2</v>
      </c>
      <c r="DI2347" s="73">
        <f t="shared" si="426"/>
        <v>1.598382426626109E-2</v>
      </c>
      <c r="DJ2347" s="73">
        <f t="shared" si="426"/>
        <v>1.5912726504736151E-2</v>
      </c>
      <c r="DK2347" s="73">
        <f t="shared" si="426"/>
        <v>1.5918304763132197E-2</v>
      </c>
      <c r="DL2347" s="73">
        <f t="shared" si="426"/>
        <v>1.5988641273549233E-2</v>
      </c>
      <c r="DM2347" s="73">
        <f t="shared" si="426"/>
        <v>1.5893303086549092E-2</v>
      </c>
      <c r="DN2347" s="73">
        <f t="shared" si="426"/>
        <v>1.5949374988474405E-2</v>
      </c>
      <c r="DO2347" s="73">
        <f t="shared" si="426"/>
        <v>1.5907562750699548E-2</v>
      </c>
      <c r="DP2347" s="73">
        <f t="shared" si="426"/>
        <v>1.5553945414230618E-2</v>
      </c>
      <c r="DQ2347" s="73">
        <f t="shared" si="426"/>
        <v>1.5704222411990217E-2</v>
      </c>
      <c r="DR2347" s="73">
        <f t="shared" si="426"/>
        <v>1.5814232369564571E-2</v>
      </c>
      <c r="DS2347" s="73">
        <f t="shared" si="426"/>
        <v>1.596731681463108E-2</v>
      </c>
      <c r="DT2347" s="73">
        <f t="shared" si="426"/>
        <v>1.5928055031552264E-2</v>
      </c>
      <c r="DU2347" s="73">
        <f t="shared" si="426"/>
        <v>1.5804322343837014E-2</v>
      </c>
      <c r="DV2347" s="73">
        <f t="shared" si="426"/>
        <v>1.6095793134359625E-2</v>
      </c>
      <c r="DW2347" s="73">
        <f t="shared" si="426"/>
        <v>1.6047418691235677E-2</v>
      </c>
      <c r="DX2347" s="73">
        <f t="shared" si="426"/>
        <v>1.5950169276643264E-2</v>
      </c>
      <c r="DY2347" s="73">
        <f t="shared" si="425"/>
        <v>1.5904224043537963E-2</v>
      </c>
    </row>
    <row r="2348" spans="1:130" s="67" customFormat="1">
      <c r="A2348" s="193" t="s">
        <v>3545</v>
      </c>
      <c r="B2348" s="185" t="s">
        <v>3557</v>
      </c>
      <c r="C2348" s="67" t="s">
        <v>3533</v>
      </c>
      <c r="D2348" s="188" t="s">
        <v>3570</v>
      </c>
      <c r="E2348" s="67" t="s">
        <v>3202</v>
      </c>
      <c r="BN2348" s="73"/>
      <c r="BO2348" s="73">
        <f t="shared" ref="BO2348:DG2348" si="427">BO2342/BO2300</f>
        <v>2.7874824124408098E-2</v>
      </c>
      <c r="BP2348" s="73">
        <f t="shared" si="427"/>
        <v>2.7784654786042046E-2</v>
      </c>
      <c r="BQ2348" s="73">
        <f t="shared" si="427"/>
        <v>2.7716844303416074E-2</v>
      </c>
      <c r="BR2348" s="73">
        <f t="shared" si="427"/>
        <v>2.7619691311090145E-2</v>
      </c>
      <c r="BS2348" s="73">
        <f t="shared" si="427"/>
        <v>2.7444976953999004E-2</v>
      </c>
      <c r="BT2348" s="73">
        <f t="shared" si="427"/>
        <v>2.7382281343043186E-2</v>
      </c>
      <c r="BU2348" s="73">
        <f t="shared" si="427"/>
        <v>2.7357593145996274E-2</v>
      </c>
      <c r="BV2348" s="73">
        <f t="shared" si="427"/>
        <v>2.7250549336616831E-2</v>
      </c>
      <c r="BW2348" s="73">
        <f t="shared" si="427"/>
        <v>2.7500079024375151E-2</v>
      </c>
      <c r="BX2348" s="73">
        <f t="shared" si="427"/>
        <v>2.7612331671262022E-2</v>
      </c>
      <c r="BY2348" s="73">
        <f t="shared" si="427"/>
        <v>2.7822440439990482E-2</v>
      </c>
      <c r="BZ2348" s="73">
        <f t="shared" si="427"/>
        <v>2.7795452000652185E-2</v>
      </c>
      <c r="CA2348" s="73">
        <f t="shared" si="427"/>
        <v>2.792455663802124E-2</v>
      </c>
      <c r="CB2348" s="73">
        <f t="shared" si="427"/>
        <v>2.7937817649449845E-2</v>
      </c>
      <c r="CC2348" s="73">
        <f t="shared" si="427"/>
        <v>2.7767955761649074E-2</v>
      </c>
      <c r="CD2348" s="73">
        <f t="shared" si="427"/>
        <v>2.8271760986693192E-2</v>
      </c>
      <c r="CE2348" s="73">
        <f t="shared" si="427"/>
        <v>2.8772185620518656E-2</v>
      </c>
      <c r="CF2348" s="73">
        <f t="shared" si="427"/>
        <v>2.9320163298104843E-2</v>
      </c>
      <c r="CG2348" s="73">
        <f t="shared" si="427"/>
        <v>2.9944135925929333E-2</v>
      </c>
      <c r="CH2348" s="73">
        <f t="shared" si="427"/>
        <v>3.0664865450987601E-2</v>
      </c>
      <c r="CI2348" s="73">
        <f t="shared" si="427"/>
        <v>3.1003141828987675E-2</v>
      </c>
      <c r="CJ2348" s="73">
        <f t="shared" si="427"/>
        <v>3.0936150151616288E-2</v>
      </c>
      <c r="CK2348" s="73">
        <f t="shared" si="427"/>
        <v>3.0848257348925226E-2</v>
      </c>
      <c r="CL2348" s="73">
        <f t="shared" si="427"/>
        <v>3.0838245507354142E-2</v>
      </c>
      <c r="CM2348" s="73">
        <f t="shared" si="427"/>
        <v>3.0354007311800938E-2</v>
      </c>
      <c r="CN2348" s="73">
        <f t="shared" si="427"/>
        <v>3.0324439526424163E-2</v>
      </c>
      <c r="CO2348" s="73">
        <f t="shared" si="427"/>
        <v>3.0428066742674387E-2</v>
      </c>
      <c r="CP2348" s="73">
        <f t="shared" si="427"/>
        <v>3.0289393558874431E-2</v>
      </c>
      <c r="CQ2348" s="73">
        <f t="shared" si="427"/>
        <v>3.0220864202333074E-2</v>
      </c>
      <c r="CR2348" s="73">
        <f t="shared" si="427"/>
        <v>3.0203445913076669E-2</v>
      </c>
      <c r="CS2348" s="73">
        <f t="shared" si="427"/>
        <v>3.0485554119361206E-2</v>
      </c>
      <c r="CT2348" s="73">
        <f t="shared" si="427"/>
        <v>3.0627190907713389E-2</v>
      </c>
      <c r="CU2348" s="73">
        <f t="shared" si="427"/>
        <v>3.0658983389745362E-2</v>
      </c>
      <c r="CV2348" s="73">
        <f t="shared" si="427"/>
        <v>3.0727855224052754E-2</v>
      </c>
      <c r="CW2348" s="73">
        <f t="shared" si="427"/>
        <v>2.9651553292104213E-2</v>
      </c>
      <c r="CX2348" s="73">
        <f t="shared" si="427"/>
        <v>2.9729968105144316E-2</v>
      </c>
      <c r="CY2348" s="73">
        <f t="shared" si="427"/>
        <v>3.0425715793664716E-2</v>
      </c>
      <c r="CZ2348" s="73">
        <f t="shared" si="427"/>
        <v>3.1089831553511464E-2</v>
      </c>
      <c r="DA2348" s="73">
        <f t="shared" si="427"/>
        <v>3.1684466423987145E-2</v>
      </c>
      <c r="DB2348" s="73">
        <f t="shared" si="427"/>
        <v>3.2310918487123842E-2</v>
      </c>
      <c r="DC2348" s="73">
        <f t="shared" si="427"/>
        <v>3.2887160372299849E-2</v>
      </c>
      <c r="DD2348" s="73">
        <f t="shared" si="427"/>
        <v>3.3402319244260764E-2</v>
      </c>
      <c r="DE2348" s="73">
        <f t="shared" si="427"/>
        <v>3.3254601325184006E-2</v>
      </c>
      <c r="DF2348" s="73">
        <f t="shared" si="427"/>
        <v>3.4902695170672654E-2</v>
      </c>
      <c r="DG2348" s="73">
        <f t="shared" si="427"/>
        <v>3.5610337922276171E-2</v>
      </c>
      <c r="DH2348" s="73">
        <f t="shared" ref="DH2348:DX2348" si="428">DH2342/DH2300</f>
        <v>3.6329193956601828E-2</v>
      </c>
      <c r="DI2348" s="73">
        <f t="shared" si="428"/>
        <v>3.6021718527985157E-2</v>
      </c>
      <c r="DJ2348" s="73">
        <f t="shared" si="428"/>
        <v>3.5795076617359145E-2</v>
      </c>
      <c r="DK2348" s="73">
        <f t="shared" si="428"/>
        <v>3.5553878992433334E-2</v>
      </c>
      <c r="DL2348" s="73">
        <f t="shared" si="428"/>
        <v>3.5344498710953291E-2</v>
      </c>
      <c r="DM2348" s="73">
        <f t="shared" si="428"/>
        <v>3.506023811571353E-2</v>
      </c>
      <c r="DN2348" s="73">
        <f t="shared" si="428"/>
        <v>3.4706074099680094E-2</v>
      </c>
      <c r="DO2348" s="73">
        <f t="shared" si="428"/>
        <v>3.4690617321387326E-2</v>
      </c>
      <c r="DP2348" s="73">
        <f t="shared" si="428"/>
        <v>3.4799016064913368E-2</v>
      </c>
      <c r="DQ2348" s="73">
        <f t="shared" si="428"/>
        <v>3.4942766974411434E-2</v>
      </c>
      <c r="DR2348" s="73">
        <f t="shared" si="428"/>
        <v>3.4540844714679768E-2</v>
      </c>
      <c r="DS2348" s="73">
        <f t="shared" si="428"/>
        <v>3.460648195620479E-2</v>
      </c>
      <c r="DT2348" s="73">
        <f t="shared" si="428"/>
        <v>3.5133326887430025E-2</v>
      </c>
      <c r="DU2348" s="73">
        <f t="shared" si="428"/>
        <v>3.5409786146328566E-2</v>
      </c>
      <c r="DV2348" s="73">
        <f t="shared" si="428"/>
        <v>3.7651231112095285E-2</v>
      </c>
      <c r="DW2348" s="73">
        <f t="shared" si="428"/>
        <v>3.8022461001765456E-2</v>
      </c>
      <c r="DX2348" s="73">
        <f t="shared" si="428"/>
        <v>3.8000223249587947E-2</v>
      </c>
      <c r="DY2348" s="73">
        <f t="shared" si="425"/>
        <v>3.5682790261737082E-2</v>
      </c>
    </row>
    <row r="2349" spans="1:130" s="67" customFormat="1">
      <c r="A2349" s="193" t="s">
        <v>3545</v>
      </c>
      <c r="B2349" s="185" t="s">
        <v>3557</v>
      </c>
      <c r="C2349" s="67" t="s">
        <v>3533</v>
      </c>
      <c r="D2349" s="188" t="s">
        <v>3570</v>
      </c>
      <c r="E2349" s="67" t="s">
        <v>3203</v>
      </c>
      <c r="CX2349" s="162"/>
      <c r="CY2349" s="162"/>
      <c r="CZ2349" s="162"/>
      <c r="DA2349" s="162"/>
      <c r="DB2349" s="73">
        <f t="shared" ref="DB2349:DG2349" si="429">DB2343/DB2301</f>
        <v>1.3208945475013823E-2</v>
      </c>
      <c r="DC2349" s="73">
        <f t="shared" si="429"/>
        <v>1.333349913118812E-2</v>
      </c>
      <c r="DD2349" s="73">
        <f t="shared" si="429"/>
        <v>1.3355292272613461E-2</v>
      </c>
      <c r="DE2349" s="73">
        <f t="shared" si="429"/>
        <v>1.3423488561048517E-2</v>
      </c>
      <c r="DF2349" s="73">
        <f t="shared" si="429"/>
        <v>1.3889606776851113E-2</v>
      </c>
      <c r="DG2349" s="73">
        <f t="shared" si="429"/>
        <v>1.3684948316493022E-2</v>
      </c>
      <c r="DH2349" s="73">
        <f t="shared" ref="DH2349:DX2349" si="430">DH2343/DH2301</f>
        <v>1.3541474593615904E-2</v>
      </c>
      <c r="DI2349" s="73">
        <f t="shared" si="430"/>
        <v>1.3776225757691848E-2</v>
      </c>
      <c r="DJ2349" s="73">
        <f t="shared" si="430"/>
        <v>1.3820215621267021E-2</v>
      </c>
      <c r="DK2349" s="73">
        <f t="shared" si="430"/>
        <v>1.3851617488705687E-2</v>
      </c>
      <c r="DL2349" s="73">
        <f t="shared" si="430"/>
        <v>1.3948364629652512E-2</v>
      </c>
      <c r="DM2349" s="73">
        <f t="shared" si="430"/>
        <v>1.3521428135843125E-2</v>
      </c>
      <c r="DN2349" s="73">
        <f t="shared" si="430"/>
        <v>1.3964067265143347E-2</v>
      </c>
      <c r="DO2349" s="73">
        <f t="shared" si="430"/>
        <v>1.405661389307373E-2</v>
      </c>
      <c r="DP2349" s="73">
        <f t="shared" si="430"/>
        <v>1.4064976697586946E-2</v>
      </c>
      <c r="DQ2349" s="73">
        <f t="shared" si="430"/>
        <v>1.4517289332194618E-2</v>
      </c>
      <c r="DR2349" s="73">
        <f t="shared" si="430"/>
        <v>1.4494280823186481E-2</v>
      </c>
      <c r="DS2349" s="73">
        <f t="shared" si="430"/>
        <v>1.4137196968502169E-2</v>
      </c>
      <c r="DT2349" s="73">
        <f t="shared" si="430"/>
        <v>1.4484737202975554E-2</v>
      </c>
      <c r="DU2349" s="73">
        <f t="shared" si="430"/>
        <v>1.4667889684351501E-2</v>
      </c>
      <c r="DV2349" s="73">
        <f t="shared" si="430"/>
        <v>1.463277667353436E-2</v>
      </c>
      <c r="DW2349" s="73">
        <f t="shared" si="430"/>
        <v>1.4687091143521078E-2</v>
      </c>
      <c r="DX2349" s="73">
        <f t="shared" si="430"/>
        <v>1.4970550938914426E-2</v>
      </c>
      <c r="DY2349" s="73">
        <f t="shared" si="425"/>
        <v>1.4184517461750605E-2</v>
      </c>
    </row>
    <row r="2350" spans="1:130" s="67" customFormat="1">
      <c r="A2350" s="193" t="s">
        <v>3545</v>
      </c>
      <c r="B2350" s="185" t="s">
        <v>3557</v>
      </c>
      <c r="C2350" s="67" t="s">
        <v>3533</v>
      </c>
      <c r="D2350" s="188" t="s">
        <v>3570</v>
      </c>
      <c r="E2350" s="67" t="s">
        <v>3204</v>
      </c>
    </row>
    <row r="2351" spans="1:130" customFormat="1">
      <c r="A2351" s="176" t="s">
        <v>3545</v>
      </c>
      <c r="B2351" s="177" t="s">
        <v>3557</v>
      </c>
      <c r="C2351" t="s">
        <v>3533</v>
      </c>
      <c r="D2351" s="187" t="s">
        <v>3570</v>
      </c>
      <c r="E2351" t="s">
        <v>3259</v>
      </c>
      <c r="BO2351" s="92">
        <v>0.83718531163416299</v>
      </c>
      <c r="BP2351" s="92">
        <v>0.83604320502142204</v>
      </c>
      <c r="BQ2351" s="92">
        <v>0.83409775070166403</v>
      </c>
      <c r="BR2351" s="92">
        <v>0.83273098122145195</v>
      </c>
      <c r="BS2351" s="92">
        <v>0.83137532585565899</v>
      </c>
      <c r="BT2351" s="92">
        <v>0.83076063817456602</v>
      </c>
      <c r="BU2351" s="92">
        <v>0.83028239799408299</v>
      </c>
      <c r="BV2351" s="92">
        <v>0.82874593609397995</v>
      </c>
      <c r="BW2351" s="92">
        <v>0.82761456667084599</v>
      </c>
      <c r="BX2351" s="92">
        <v>0.82689990242440903</v>
      </c>
      <c r="BY2351" s="92">
        <v>0.82600287151155605</v>
      </c>
      <c r="BZ2351" s="92">
        <v>0.82498141390255997</v>
      </c>
      <c r="CA2351" s="92">
        <v>0.82427659179114099</v>
      </c>
      <c r="CB2351" s="92">
        <v>0.82436407778801801</v>
      </c>
      <c r="CC2351" s="92">
        <v>0.82244966755336901</v>
      </c>
      <c r="CD2351" s="92">
        <v>0.82154657944255005</v>
      </c>
      <c r="CE2351" s="92">
        <v>0.821080983337244</v>
      </c>
      <c r="CF2351" s="92">
        <v>0.81977437015242705</v>
      </c>
      <c r="CG2351" s="92">
        <v>0.81951744737996401</v>
      </c>
      <c r="CH2351" s="92">
        <v>0.81942290051322697</v>
      </c>
      <c r="CI2351" s="92">
        <v>0.818466326474801</v>
      </c>
      <c r="CJ2351" s="92">
        <v>0.81754625650051005</v>
      </c>
      <c r="CK2351" s="92">
        <v>0.81705050195425999</v>
      </c>
      <c r="CL2351" s="92">
        <v>0.81604096181244101</v>
      </c>
      <c r="CM2351" s="92">
        <v>0.81397602673063296</v>
      </c>
      <c r="CN2351" s="92">
        <v>0.81375792562613902</v>
      </c>
      <c r="CO2351" s="92">
        <v>0.81391106508333899</v>
      </c>
      <c r="CP2351" s="92">
        <v>0.81368645686327201</v>
      </c>
      <c r="CQ2351" s="92">
        <v>0.81276075750510901</v>
      </c>
      <c r="CR2351" s="92">
        <v>0.81105908039020802</v>
      </c>
      <c r="CS2351" s="92">
        <v>0.80869393369030196</v>
      </c>
      <c r="CT2351" s="92">
        <v>0.80666960439116597</v>
      </c>
      <c r="CU2351" s="92">
        <v>0.80070087567940695</v>
      </c>
      <c r="CV2351" s="92">
        <v>0.79983373470627295</v>
      </c>
      <c r="CW2351" s="92">
        <v>0.79623525572994902</v>
      </c>
      <c r="CX2351" s="92">
        <v>0.79416702044644605</v>
      </c>
      <c r="CY2351" s="92">
        <v>0.79375928834700904</v>
      </c>
      <c r="CZ2351" s="92">
        <v>0.79323255398580095</v>
      </c>
      <c r="DA2351" s="92">
        <v>0.79150845984138796</v>
      </c>
      <c r="DB2351" s="92">
        <v>0.79122450797985</v>
      </c>
      <c r="DC2351" s="92">
        <v>0.79085339515916797</v>
      </c>
      <c r="DD2351" s="92">
        <v>0.78952417203979297</v>
      </c>
      <c r="DE2351" s="92">
        <v>0.78499300700684704</v>
      </c>
      <c r="DF2351" s="92">
        <v>0.78427682373307905</v>
      </c>
      <c r="DG2351" s="92">
        <v>0.78245224578841999</v>
      </c>
      <c r="DH2351" s="92">
        <v>0.78176857299444702</v>
      </c>
      <c r="DI2351" s="92">
        <v>0.77941848878217801</v>
      </c>
      <c r="DJ2351" s="92">
        <v>0.77680134959564096</v>
      </c>
      <c r="DK2351" s="92">
        <v>0.77252777767575898</v>
      </c>
      <c r="DL2351" s="92">
        <v>0.77025174588101797</v>
      </c>
      <c r="DM2351" s="92">
        <v>0.76728764630176505</v>
      </c>
      <c r="DN2351" s="92">
        <v>0.76259563585080004</v>
      </c>
      <c r="DO2351" s="92">
        <v>0.76043114244971599</v>
      </c>
      <c r="DP2351" s="92">
        <v>0.75916243826335505</v>
      </c>
      <c r="DQ2351" s="92">
        <v>0.75782366838737603</v>
      </c>
      <c r="DR2351" s="92">
        <v>0.75539773060476501</v>
      </c>
      <c r="DS2351" s="92">
        <v>0.75350138952243895</v>
      </c>
      <c r="DT2351" s="92">
        <v>0.75158470299420799</v>
      </c>
      <c r="DU2351" s="92">
        <v>0.75078461067251101</v>
      </c>
      <c r="DV2351" s="92">
        <v>0.74941886451823803</v>
      </c>
      <c r="DW2351" s="92">
        <v>0.74846822405760005</v>
      </c>
      <c r="DX2351" s="92">
        <v>0.74769614451383404</v>
      </c>
      <c r="DY2351" s="92">
        <v>0.74673857531425702</v>
      </c>
    </row>
    <row r="2352" spans="1:130" customFormat="1">
      <c r="A2352" s="176" t="s">
        <v>3545</v>
      </c>
      <c r="B2352" s="177" t="s">
        <v>3557</v>
      </c>
      <c r="C2352" t="s">
        <v>3533</v>
      </c>
      <c r="D2352" s="187" t="s">
        <v>3570</v>
      </c>
      <c r="E2352" t="s">
        <v>3261</v>
      </c>
      <c r="BO2352" s="92">
        <v>0.59484960796886899</v>
      </c>
      <c r="BP2352" s="92">
        <v>0.59474801187609705</v>
      </c>
      <c r="BQ2352" s="92">
        <v>0.595200519869032</v>
      </c>
      <c r="BR2352" s="92">
        <v>0.59531964227970902</v>
      </c>
      <c r="BS2352" s="92">
        <v>0.59566284342355502</v>
      </c>
      <c r="BT2352" s="92">
        <v>0.59695353284875297</v>
      </c>
      <c r="BU2352" s="92">
        <v>0.59739949115868995</v>
      </c>
      <c r="BV2352" s="92">
        <v>0.59860147937490404</v>
      </c>
      <c r="BW2352" s="92">
        <v>0.60110541036679799</v>
      </c>
      <c r="BX2352" s="92">
        <v>0.60209786561508605</v>
      </c>
      <c r="BY2352" s="92">
        <v>0.60461938258113301</v>
      </c>
      <c r="BZ2352" s="92">
        <v>0.604942189174413</v>
      </c>
      <c r="CA2352" s="92">
        <v>0.60536575676130699</v>
      </c>
      <c r="CB2352" s="92">
        <v>0.60662001238343699</v>
      </c>
      <c r="CC2352" s="92">
        <v>0.60913502369929196</v>
      </c>
      <c r="CD2352" s="92">
        <v>0.60517218816141005</v>
      </c>
      <c r="CE2352" s="92">
        <v>0.60677222722953295</v>
      </c>
      <c r="CF2352" s="92">
        <v>0.60765156458175995</v>
      </c>
      <c r="CG2352" s="92">
        <v>0.60740657047876201</v>
      </c>
      <c r="CH2352" s="92">
        <v>0.60916174208373397</v>
      </c>
      <c r="CI2352" s="92">
        <v>0.60973332838074001</v>
      </c>
      <c r="CJ2352" s="92">
        <v>0.60652381742348904</v>
      </c>
      <c r="CK2352" s="92">
        <v>0.60590546858709005</v>
      </c>
      <c r="CL2352" s="92">
        <v>0.603440694426152</v>
      </c>
      <c r="CM2352" s="92">
        <v>0.60213035403597204</v>
      </c>
      <c r="CN2352" s="92">
        <v>0.60385426224779504</v>
      </c>
      <c r="CO2352" s="92">
        <v>0.60456380991463898</v>
      </c>
      <c r="CP2352" s="92">
        <v>0.60699730938782703</v>
      </c>
      <c r="CQ2352" s="92">
        <v>0.60888837242984395</v>
      </c>
      <c r="CR2352" s="92">
        <v>0.61071922643788801</v>
      </c>
      <c r="CS2352" s="92">
        <v>0.611388622270708</v>
      </c>
      <c r="CT2352" s="92">
        <v>0.65927751828835701</v>
      </c>
      <c r="CU2352" s="92">
        <v>0.66032915397909098</v>
      </c>
      <c r="CV2352" s="92">
        <v>0.66307025557612398</v>
      </c>
      <c r="CW2352" s="92">
        <v>0.66342606471971599</v>
      </c>
      <c r="CX2352" s="92">
        <v>0.66562120765612998</v>
      </c>
      <c r="CY2352" s="92">
        <v>0.66934728880238403</v>
      </c>
      <c r="CZ2352" s="92">
        <v>0.67086383073434197</v>
      </c>
      <c r="DA2352" s="92">
        <v>0.67204393005157004</v>
      </c>
      <c r="DB2352" s="92">
        <v>0.67360937388372499</v>
      </c>
      <c r="DC2352" s="92">
        <v>0.67239561383992896</v>
      </c>
      <c r="DD2352" s="92">
        <v>0.67200374650782702</v>
      </c>
      <c r="DE2352" s="92">
        <v>0.66803535423316296</v>
      </c>
      <c r="DF2352" s="92">
        <v>0.66743693041433705</v>
      </c>
      <c r="DG2352" s="92">
        <v>0.66311618240752301</v>
      </c>
      <c r="DH2352" s="92">
        <v>0.66201982109143198</v>
      </c>
      <c r="DI2352" s="92">
        <v>0.66089052202768295</v>
      </c>
      <c r="DJ2352" s="92">
        <v>0.66116298491984904</v>
      </c>
      <c r="DK2352" s="92">
        <v>0.66029997306055799</v>
      </c>
      <c r="DL2352" s="92">
        <v>0.66141234443006502</v>
      </c>
      <c r="DM2352" s="92">
        <v>0.660335445530285</v>
      </c>
      <c r="DN2352" s="92">
        <v>0.66045020843725499</v>
      </c>
      <c r="DO2352" s="92">
        <v>0.66026996966551699</v>
      </c>
      <c r="DP2352" s="92">
        <v>0.66044638627976104</v>
      </c>
      <c r="DQ2352" s="92">
        <v>0.65982114991652296</v>
      </c>
      <c r="DR2352" s="92">
        <v>0.65973269974191395</v>
      </c>
      <c r="DS2352" s="92">
        <v>0.66009287832400998</v>
      </c>
      <c r="DT2352" s="92">
        <v>0.65981362367093799</v>
      </c>
      <c r="DU2352" s="92">
        <v>0.65990616822929604</v>
      </c>
      <c r="DV2352" s="92">
        <v>0.65958935479403202</v>
      </c>
      <c r="DW2352" s="92">
        <v>0.65954485706371502</v>
      </c>
      <c r="DX2352" s="92">
        <v>0.65910480133276494</v>
      </c>
      <c r="DY2352" s="92">
        <v>0.658663003437577</v>
      </c>
    </row>
    <row r="2353" spans="1:129" customFormat="1">
      <c r="A2353" s="176" t="s">
        <v>3545</v>
      </c>
      <c r="B2353" s="177" t="s">
        <v>3557</v>
      </c>
      <c r="C2353" t="s">
        <v>3533</v>
      </c>
      <c r="D2353" s="187" t="s">
        <v>3570</v>
      </c>
      <c r="E2353" t="s">
        <v>3263</v>
      </c>
      <c r="BO2353" s="92">
        <v>0.52866032760792703</v>
      </c>
      <c r="BP2353" s="92">
        <v>0.52907871284029695</v>
      </c>
      <c r="BQ2353" s="92">
        <v>0.53149826508337905</v>
      </c>
      <c r="BR2353" s="92">
        <v>0.53348542977700597</v>
      </c>
      <c r="BS2353" s="92">
        <v>0.536824298776578</v>
      </c>
      <c r="BT2353" s="92">
        <v>0.54046849504979799</v>
      </c>
      <c r="BU2353" s="92">
        <v>0.54234428696274894</v>
      </c>
      <c r="BV2353" s="92">
        <v>0.54358595679392196</v>
      </c>
      <c r="BW2353" s="92">
        <v>0.54493002018113901</v>
      </c>
      <c r="BX2353" s="92">
        <v>0.54529411668410099</v>
      </c>
      <c r="BY2353" s="92">
        <v>0.54561458959397402</v>
      </c>
      <c r="BZ2353" s="92">
        <v>0.547448164566679</v>
      </c>
      <c r="CA2353" s="92">
        <v>0.54972425153989402</v>
      </c>
      <c r="CB2353" s="92">
        <v>0.54972787678910795</v>
      </c>
      <c r="CC2353" s="92">
        <v>0.54859346101798301</v>
      </c>
      <c r="CD2353" s="92">
        <v>0.55011426387228402</v>
      </c>
      <c r="CE2353" s="92">
        <v>0.55111444370326701</v>
      </c>
      <c r="CF2353" s="92">
        <v>0.551761227009813</v>
      </c>
      <c r="CG2353" s="92">
        <v>0.55260658265400997</v>
      </c>
      <c r="CH2353" s="92">
        <v>0.55309269389552196</v>
      </c>
      <c r="CI2353" s="92">
        <v>0.55303922603913602</v>
      </c>
      <c r="CJ2353" s="92">
        <v>0.55486731391585697</v>
      </c>
      <c r="CK2353" s="92">
        <v>0.55525785057723798</v>
      </c>
      <c r="CL2353" s="92">
        <v>0.555602231618472</v>
      </c>
      <c r="CM2353" s="92">
        <v>0.55598902871894096</v>
      </c>
      <c r="CN2353" s="92">
        <v>0.55618357924061002</v>
      </c>
      <c r="CO2353" s="92">
        <v>0.55428899657786301</v>
      </c>
      <c r="CP2353" s="92">
        <v>0.55552968869230002</v>
      </c>
      <c r="CQ2353" s="92">
        <v>0.55910039895659902</v>
      </c>
      <c r="CR2353" s="92">
        <v>0.56027978368576103</v>
      </c>
      <c r="CS2353" s="92">
        <v>0.55985665407254803</v>
      </c>
      <c r="CT2353" s="92">
        <v>0.350961190814155</v>
      </c>
      <c r="CU2353" s="92">
        <v>0.35088348010069198</v>
      </c>
      <c r="CV2353" s="92">
        <v>0.35174855466781402</v>
      </c>
      <c r="CW2353" s="92">
        <v>0.35298864476381903</v>
      </c>
      <c r="CX2353" s="92">
        <v>0.35638408029114199</v>
      </c>
      <c r="CY2353" s="92">
        <v>0.35614420803581198</v>
      </c>
      <c r="CZ2353" s="92">
        <v>0.36009240748499399</v>
      </c>
      <c r="DA2353" s="92">
        <v>0.362325032586992</v>
      </c>
      <c r="DB2353" s="92">
        <v>0.36469490150544198</v>
      </c>
      <c r="DC2353" s="92">
        <v>0.36954252657622499</v>
      </c>
      <c r="DD2353" s="92">
        <v>0.371522117393008</v>
      </c>
      <c r="DE2353" s="92">
        <v>0.37419978726250502</v>
      </c>
      <c r="DF2353" s="92">
        <v>0.375108350773523</v>
      </c>
      <c r="DG2353" s="92">
        <v>0.37556099676124499</v>
      </c>
      <c r="DH2353" s="92">
        <v>0.37529761365729603</v>
      </c>
      <c r="DI2353" s="92">
        <v>0.37574686395622597</v>
      </c>
      <c r="DJ2353" s="92">
        <v>0.37518819011099802</v>
      </c>
      <c r="DK2353" s="92">
        <v>0.37403422503065298</v>
      </c>
      <c r="DL2353" s="92">
        <v>0.37492717815529503</v>
      </c>
      <c r="DM2353" s="92">
        <v>0.37479363899465901</v>
      </c>
      <c r="DN2353" s="92">
        <v>0.37489502399972302</v>
      </c>
      <c r="DO2353" s="92">
        <v>0.37464930668817098</v>
      </c>
      <c r="DP2353" s="92">
        <v>0.373888170293664</v>
      </c>
      <c r="DQ2353" s="92">
        <v>0.37414754642833598</v>
      </c>
      <c r="DR2353" s="92">
        <v>0.37396479499586199</v>
      </c>
      <c r="DS2353" s="92">
        <v>0.37329444911305298</v>
      </c>
      <c r="DT2353" s="92">
        <v>0.37246182135060402</v>
      </c>
      <c r="DU2353" s="92">
        <v>0.37190659748230398</v>
      </c>
      <c r="DV2353" s="92">
        <v>0.371442927046365</v>
      </c>
      <c r="DW2353" s="92">
        <v>0.37064329389938999</v>
      </c>
      <c r="DX2353" s="92">
        <v>0.36985207491127697</v>
      </c>
      <c r="DY2353" s="92">
        <v>0.36915353424269698</v>
      </c>
    </row>
    <row r="2354" spans="1:129" customFormat="1">
      <c r="A2354" s="176" t="s">
        <v>3545</v>
      </c>
      <c r="B2354" s="177" t="s">
        <v>3557</v>
      </c>
      <c r="C2354" t="s">
        <v>3533</v>
      </c>
      <c r="D2354" s="187" t="s">
        <v>3570</v>
      </c>
      <c r="E2354" t="s">
        <v>3265</v>
      </c>
      <c r="BO2354" s="92">
        <v>0.81659390953226996</v>
      </c>
      <c r="BP2354" s="92">
        <v>0.81573713020158101</v>
      </c>
      <c r="BQ2354" s="92">
        <v>0.81420620237602803</v>
      </c>
      <c r="BR2354" s="92">
        <v>0.81351751049918297</v>
      </c>
      <c r="BS2354" s="92">
        <v>0.813031668334258</v>
      </c>
      <c r="BT2354" s="92">
        <v>0.81146336486056003</v>
      </c>
      <c r="BU2354" s="92">
        <v>0.81001649341164095</v>
      </c>
      <c r="BV2354" s="92">
        <v>0.80740183883381</v>
      </c>
      <c r="BW2354" s="92">
        <v>0.80683519427955697</v>
      </c>
      <c r="BX2354" s="92">
        <v>0.80830457646079201</v>
      </c>
      <c r="BY2354" s="92">
        <v>0.80755806459076296</v>
      </c>
      <c r="BZ2354" s="92">
        <v>0.80562601985892801</v>
      </c>
      <c r="CA2354" s="92">
        <v>0.804154839237324</v>
      </c>
      <c r="CB2354" s="92">
        <v>0.80329389908128601</v>
      </c>
      <c r="CC2354" s="92">
        <v>0.80212685669150696</v>
      </c>
      <c r="CD2354" s="92">
        <v>0.79849599417914596</v>
      </c>
      <c r="CE2354" s="92">
        <v>0.79486644009435503</v>
      </c>
      <c r="CF2354" s="92">
        <v>0.79133851873584005</v>
      </c>
      <c r="CG2354" s="92">
        <v>0.78819308515254005</v>
      </c>
      <c r="CH2354" s="92">
        <v>0.78453421143422397</v>
      </c>
      <c r="CI2354" s="92">
        <v>0.78336704542770297</v>
      </c>
      <c r="CJ2354" s="92">
        <v>0.78232243622824804</v>
      </c>
      <c r="CK2354" s="92">
        <v>0.78141284086091101</v>
      </c>
      <c r="CL2354" s="92">
        <v>0.78069200105625203</v>
      </c>
      <c r="CM2354" s="92">
        <v>0.77920404528098997</v>
      </c>
      <c r="CN2354" s="92">
        <v>0.78018127110397295</v>
      </c>
      <c r="CO2354" s="92">
        <v>0.78037649068571402</v>
      </c>
      <c r="CP2354" s="92">
        <v>0.78127596548127898</v>
      </c>
      <c r="CQ2354" s="92">
        <v>0.78190857251546098</v>
      </c>
      <c r="CR2354" s="92">
        <v>0.78230170877124805</v>
      </c>
      <c r="CS2354" s="92">
        <v>0.782663121527026</v>
      </c>
      <c r="CT2354" s="92">
        <v>0.783636514564793</v>
      </c>
      <c r="CU2354" s="92">
        <v>0.78469957622332698</v>
      </c>
      <c r="CV2354" s="92">
        <v>0.78534154489194297</v>
      </c>
      <c r="CW2354" s="92">
        <v>0.78649757285870703</v>
      </c>
      <c r="CX2354" s="92">
        <v>0.78570596067736398</v>
      </c>
      <c r="CY2354" s="92">
        <v>0.78326038350367899</v>
      </c>
      <c r="CZ2354" s="92">
        <v>0.78113283144531698</v>
      </c>
      <c r="DA2354" s="92">
        <v>0.77943728003199197</v>
      </c>
      <c r="DB2354" s="92">
        <v>0.77764997470228603</v>
      </c>
      <c r="DC2354" s="92">
        <v>0.77506411979608403</v>
      </c>
      <c r="DD2354" s="92">
        <v>0.77413315103255398</v>
      </c>
      <c r="DE2354" s="92">
        <v>0.76988119315161296</v>
      </c>
      <c r="DF2354" s="92">
        <v>0.76603952310138801</v>
      </c>
      <c r="DG2354" s="92">
        <v>0.76192756153277896</v>
      </c>
      <c r="DH2354" s="92">
        <v>0.75795315341486502</v>
      </c>
      <c r="DI2354" s="92">
        <v>0.75503132774388204</v>
      </c>
      <c r="DJ2354" s="92">
        <v>0.75426230669958005</v>
      </c>
      <c r="DK2354" s="92">
        <v>0.75439282309186095</v>
      </c>
      <c r="DL2354" s="92">
        <v>0.74936420637833201</v>
      </c>
      <c r="DM2354" s="92">
        <v>0.74692994016646497</v>
      </c>
      <c r="DN2354" s="92">
        <v>0.74557584170208402</v>
      </c>
      <c r="DO2354" s="92">
        <v>0.744733964440358</v>
      </c>
      <c r="DP2354" s="92">
        <v>0.74331320213262697</v>
      </c>
      <c r="DQ2354" s="92">
        <v>0.73992590009565795</v>
      </c>
      <c r="DR2354" s="92">
        <v>0.74039167379319004</v>
      </c>
      <c r="DS2354" s="92">
        <v>0.74011387136336004</v>
      </c>
      <c r="DT2354" s="92">
        <v>0.73870123057774495</v>
      </c>
      <c r="DU2354" s="92">
        <v>0.73836243582698402</v>
      </c>
      <c r="DV2354" s="92">
        <v>0.73233536743432404</v>
      </c>
      <c r="DW2354" s="92">
        <v>0.730439281531713</v>
      </c>
      <c r="DX2354" s="92">
        <v>0.73039982730854502</v>
      </c>
      <c r="DY2354" s="92">
        <v>0.73281070072198495</v>
      </c>
    </row>
    <row r="2355" spans="1:129" customFormat="1">
      <c r="A2355" s="176" t="s">
        <v>3545</v>
      </c>
      <c r="B2355" s="177" t="s">
        <v>3557</v>
      </c>
      <c r="C2355" t="s">
        <v>3533</v>
      </c>
      <c r="D2355" s="187" t="s">
        <v>3570</v>
      </c>
      <c r="E2355" t="s">
        <v>3267</v>
      </c>
      <c r="BO2355" s="92">
        <v>0.71338796193173004</v>
      </c>
      <c r="BP2355" s="92">
        <v>0.71499075019777802</v>
      </c>
      <c r="BQ2355" s="92">
        <v>0.71299926775485001</v>
      </c>
      <c r="BR2355" s="92">
        <v>0.71395440975866997</v>
      </c>
      <c r="BS2355" s="92">
        <v>0.71466265686664698</v>
      </c>
      <c r="BT2355" s="92">
        <v>0.71281177866730205</v>
      </c>
      <c r="BU2355" s="92">
        <v>0.71180153775063404</v>
      </c>
      <c r="BV2355" s="92">
        <v>0.714373946126031</v>
      </c>
      <c r="BW2355" s="92">
        <v>0.713923783818317</v>
      </c>
      <c r="BX2355" s="92">
        <v>0.706831406923214</v>
      </c>
      <c r="BY2355" s="92">
        <v>0.71102256974292699</v>
      </c>
      <c r="BZ2355" s="92">
        <v>0.71096086279151305</v>
      </c>
      <c r="CA2355" s="92">
        <v>0.71228539764318199</v>
      </c>
      <c r="CB2355" s="92">
        <v>0.71262082097799795</v>
      </c>
      <c r="CC2355" s="92">
        <v>0.71350589001000797</v>
      </c>
      <c r="CD2355" s="92">
        <v>0.71303254503342595</v>
      </c>
      <c r="CE2355" s="92">
        <v>0.70995435214710201</v>
      </c>
      <c r="CF2355" s="92">
        <v>0.70644897711174903</v>
      </c>
      <c r="CG2355" s="92">
        <v>0.70487129691980999</v>
      </c>
      <c r="CH2355" s="92">
        <v>0.70478255488587505</v>
      </c>
      <c r="CI2355" s="92">
        <v>0.70411369909884602</v>
      </c>
      <c r="CJ2355" s="92">
        <v>0.70295420111463103</v>
      </c>
      <c r="CK2355" s="92">
        <v>0.70113057822598401</v>
      </c>
      <c r="CL2355" s="92">
        <v>0.69923433501086996</v>
      </c>
      <c r="CM2355" s="92">
        <v>0.69971545856255002</v>
      </c>
      <c r="CN2355" s="92">
        <v>0.69487088366527305</v>
      </c>
      <c r="CO2355" s="92">
        <v>0.69708833962986305</v>
      </c>
      <c r="CP2355" s="92">
        <v>0.69911475331384498</v>
      </c>
      <c r="CQ2355" s="92">
        <v>0.69865452303956499</v>
      </c>
      <c r="CR2355" s="92">
        <v>0.69846286440528005</v>
      </c>
      <c r="CS2355" s="92">
        <v>0.69804687004266996</v>
      </c>
      <c r="CT2355" s="92">
        <v>0.701062900076872</v>
      </c>
      <c r="CU2355" s="92">
        <v>0.69949124282350905</v>
      </c>
      <c r="CV2355" s="92">
        <v>0.70185169858273699</v>
      </c>
      <c r="CW2355" s="92">
        <v>0.70162562392806005</v>
      </c>
      <c r="CX2355" s="92">
        <v>0.70108801331908499</v>
      </c>
      <c r="CY2355" s="92">
        <v>0.69920057179988204</v>
      </c>
      <c r="CZ2355" s="92">
        <v>0.70027811370473403</v>
      </c>
      <c r="DA2355" s="92">
        <v>0.69708480787753302</v>
      </c>
      <c r="DB2355" s="92">
        <v>0.69716291399635999</v>
      </c>
      <c r="DC2355" s="92">
        <v>0.69710284295408198</v>
      </c>
      <c r="DD2355" s="92">
        <v>0.69740440261769099</v>
      </c>
      <c r="DE2355" s="92">
        <v>0.698170304545781</v>
      </c>
      <c r="DF2355" s="92">
        <v>0.68493860829602304</v>
      </c>
      <c r="DG2355" s="92">
        <v>0.69171267371064604</v>
      </c>
      <c r="DH2355" s="92">
        <v>0.696005001661825</v>
      </c>
      <c r="DI2355" s="92">
        <v>0.696445860564883</v>
      </c>
      <c r="DJ2355" s="92">
        <v>0.69488919966777396</v>
      </c>
      <c r="DK2355" s="92">
        <v>0.69259789114756798</v>
      </c>
      <c r="DL2355" s="92">
        <v>0.69385360300982102</v>
      </c>
      <c r="DM2355" s="92">
        <v>0.69606288389286997</v>
      </c>
      <c r="DN2355" s="92">
        <v>0.69406362959069101</v>
      </c>
      <c r="DO2355" s="92">
        <v>0.68982935661504996</v>
      </c>
      <c r="DP2355" s="92">
        <v>0.68913002181656302</v>
      </c>
      <c r="DQ2355" s="92">
        <v>0.68138424784138796</v>
      </c>
      <c r="DR2355" s="92">
        <v>0.68021414849706296</v>
      </c>
      <c r="DS2355" s="92">
        <v>0.68844991518300502</v>
      </c>
      <c r="DT2355" s="92">
        <v>0.68513713905728801</v>
      </c>
      <c r="DU2355" s="92">
        <v>0.687528664430342</v>
      </c>
      <c r="DV2355" s="92">
        <v>0.687583813130623</v>
      </c>
      <c r="DW2355" s="92">
        <v>0.68998390942786103</v>
      </c>
      <c r="DX2355" s="92">
        <v>0.69061137726592303</v>
      </c>
      <c r="DY2355" s="92">
        <v>0.69208056713877497</v>
      </c>
    </row>
    <row r="2356" spans="1:129" customFormat="1">
      <c r="A2356" s="176" t="s">
        <v>3545</v>
      </c>
      <c r="B2356" s="177" t="s">
        <v>3557</v>
      </c>
      <c r="C2356" t="s">
        <v>3533</v>
      </c>
      <c r="D2356" s="187" t="s">
        <v>3570</v>
      </c>
      <c r="E2356" t="s">
        <v>3269</v>
      </c>
      <c r="BO2356" s="92"/>
      <c r="BP2356" s="92"/>
      <c r="BQ2356" s="92"/>
      <c r="BR2356" s="92"/>
      <c r="BS2356" s="92"/>
      <c r="BT2356" s="92"/>
      <c r="BU2356" s="92"/>
      <c r="BV2356" s="92"/>
      <c r="BW2356" s="92"/>
      <c r="BX2356" s="92"/>
      <c r="BY2356" s="92"/>
      <c r="BZ2356" s="92"/>
      <c r="CA2356" s="92"/>
      <c r="CB2356" s="92"/>
      <c r="CC2356" s="92"/>
      <c r="CD2356" s="92"/>
      <c r="CE2356" s="92"/>
      <c r="CF2356" s="92"/>
      <c r="CG2356" s="92"/>
      <c r="CH2356" s="92"/>
      <c r="CI2356" s="92"/>
      <c r="CJ2356" s="92"/>
      <c r="CK2356" s="92"/>
      <c r="CL2356" s="92"/>
      <c r="CM2356" s="92"/>
      <c r="CN2356" s="92"/>
      <c r="CO2356" s="92"/>
      <c r="CP2356" s="92"/>
      <c r="CQ2356" s="92"/>
      <c r="CR2356" s="92"/>
      <c r="CS2356" s="92"/>
      <c r="CT2356" s="92"/>
      <c r="CU2356" s="92"/>
      <c r="CV2356" s="92"/>
      <c r="CW2356" s="92"/>
      <c r="CX2356" s="92"/>
      <c r="CY2356" s="92"/>
      <c r="CZ2356" s="92"/>
      <c r="DA2356" s="92"/>
      <c r="DB2356" s="92"/>
      <c r="DC2356" s="92"/>
      <c r="DD2356" s="92"/>
      <c r="DE2356" s="92"/>
      <c r="DF2356" s="92"/>
      <c r="DG2356" s="92"/>
      <c r="DH2356" s="92"/>
      <c r="DI2356" s="92"/>
      <c r="DJ2356" s="92"/>
      <c r="DK2356" s="92"/>
      <c r="DL2356" s="92"/>
      <c r="DM2356" s="92"/>
      <c r="DN2356" s="92"/>
      <c r="DO2356" s="92"/>
      <c r="DP2356" s="92"/>
      <c r="DQ2356" s="92"/>
      <c r="DR2356" s="92"/>
      <c r="DS2356" s="92"/>
      <c r="DT2356" s="92"/>
      <c r="DU2356" s="92"/>
      <c r="DV2356" s="92"/>
      <c r="DW2356" s="92"/>
      <c r="DX2356" s="92"/>
      <c r="DY2356" s="92"/>
    </row>
    <row r="2357" spans="1:129" customFormat="1">
      <c r="A2357" s="176" t="s">
        <v>3545</v>
      </c>
      <c r="B2357" s="177" t="s">
        <v>3557</v>
      </c>
      <c r="C2357" t="s">
        <v>3533</v>
      </c>
      <c r="D2357" s="187" t="s">
        <v>3570</v>
      </c>
      <c r="E2357" t="s">
        <v>3260</v>
      </c>
      <c r="BO2357">
        <v>826964660</v>
      </c>
      <c r="BP2357">
        <v>825710660</v>
      </c>
      <c r="BQ2357">
        <v>824582660</v>
      </c>
      <c r="BR2357">
        <v>823365660</v>
      </c>
      <c r="BS2357">
        <v>822544660</v>
      </c>
      <c r="BT2357">
        <v>822745660</v>
      </c>
      <c r="BU2357">
        <v>822847660</v>
      </c>
      <c r="BV2357">
        <v>822982660</v>
      </c>
      <c r="BW2357">
        <v>823101660</v>
      </c>
      <c r="BX2357">
        <v>823237660</v>
      </c>
      <c r="BY2357">
        <v>825198660</v>
      </c>
      <c r="BZ2357">
        <v>825222660</v>
      </c>
      <c r="CA2357">
        <v>824286660</v>
      </c>
      <c r="CB2357">
        <v>824459660</v>
      </c>
      <c r="CC2357">
        <v>823548660</v>
      </c>
      <c r="CD2357">
        <v>823818660</v>
      </c>
      <c r="CE2357">
        <v>823931660</v>
      </c>
      <c r="CF2357">
        <v>824241660</v>
      </c>
      <c r="CG2357">
        <v>824556660</v>
      </c>
      <c r="CH2357">
        <v>826030660</v>
      </c>
      <c r="CI2357">
        <v>822449660</v>
      </c>
      <c r="CJ2357">
        <v>822421660</v>
      </c>
      <c r="CK2357">
        <v>823438660</v>
      </c>
      <c r="CL2357">
        <v>823360660</v>
      </c>
      <c r="CM2357">
        <v>824802660</v>
      </c>
      <c r="CN2357">
        <v>828207660</v>
      </c>
      <c r="CO2357">
        <v>830422660</v>
      </c>
      <c r="CP2357">
        <v>833877660</v>
      </c>
      <c r="CQ2357">
        <v>835998660</v>
      </c>
      <c r="CR2357">
        <v>836113650</v>
      </c>
      <c r="CS2357">
        <v>836334852</v>
      </c>
      <c r="CT2357">
        <v>838657914.20000005</v>
      </c>
      <c r="CU2357">
        <v>822702144.39999998</v>
      </c>
      <c r="CV2357">
        <v>827803386.20000005</v>
      </c>
      <c r="CW2357">
        <v>829150437.19999897</v>
      </c>
      <c r="CX2357">
        <v>830287753.79999995</v>
      </c>
      <c r="CY2357">
        <v>832896320</v>
      </c>
      <c r="CZ2357">
        <v>834341643.10000002</v>
      </c>
      <c r="DA2357">
        <v>836357523</v>
      </c>
      <c r="DB2357">
        <v>839103410.60000002</v>
      </c>
      <c r="DC2357">
        <v>841277122.89999998</v>
      </c>
      <c r="DD2357">
        <v>841777875.69999897</v>
      </c>
      <c r="DE2357">
        <v>842167825.79999995</v>
      </c>
      <c r="DF2357">
        <v>842674551.29999995</v>
      </c>
      <c r="DG2357">
        <v>847046570.70000005</v>
      </c>
      <c r="DH2357">
        <v>848121525.69999897</v>
      </c>
      <c r="DI2357">
        <v>848758270.70000005</v>
      </c>
      <c r="DJ2357">
        <v>848287725.09999895</v>
      </c>
      <c r="DK2357">
        <v>847714243.79999995</v>
      </c>
      <c r="DL2357">
        <v>848837318.10000002</v>
      </c>
      <c r="DM2357">
        <v>848934125.79999995</v>
      </c>
      <c r="DN2357">
        <v>848845098.39999998</v>
      </c>
      <c r="DO2357">
        <v>849609321</v>
      </c>
      <c r="DP2357">
        <v>849822023.39999998</v>
      </c>
      <c r="DQ2357">
        <v>850213099.79999995</v>
      </c>
      <c r="DR2357">
        <v>850114141.79999995</v>
      </c>
      <c r="DS2357">
        <v>849840238.69999897</v>
      </c>
      <c r="DT2357">
        <v>849986364.79999995</v>
      </c>
      <c r="DU2357">
        <v>849877647.5</v>
      </c>
      <c r="DV2357">
        <v>850064267.99999905</v>
      </c>
      <c r="DW2357">
        <v>850243328</v>
      </c>
      <c r="DX2357">
        <v>850352328</v>
      </c>
      <c r="DY2357">
        <v>850352328</v>
      </c>
    </row>
    <row r="2358" spans="1:129" customFormat="1">
      <c r="A2358" s="176" t="s">
        <v>3545</v>
      </c>
      <c r="B2358" s="177" t="s">
        <v>3557</v>
      </c>
      <c r="C2358" t="s">
        <v>3533</v>
      </c>
      <c r="D2358" s="187" t="s">
        <v>3570</v>
      </c>
      <c r="E2358" t="s">
        <v>3262</v>
      </c>
      <c r="BO2358">
        <v>613286000</v>
      </c>
      <c r="BP2358">
        <v>616317000</v>
      </c>
      <c r="BQ2358">
        <v>619185000</v>
      </c>
      <c r="BR2358">
        <v>622186000</v>
      </c>
      <c r="BS2358">
        <v>625894000</v>
      </c>
      <c r="BT2358">
        <v>629738000</v>
      </c>
      <c r="BU2358">
        <v>633126000</v>
      </c>
      <c r="BV2358">
        <v>637098000</v>
      </c>
      <c r="BW2358">
        <v>641641000</v>
      </c>
      <c r="BX2358">
        <v>646363000</v>
      </c>
      <c r="BY2358">
        <v>651532000</v>
      </c>
      <c r="BZ2358">
        <v>656861000</v>
      </c>
      <c r="CA2358">
        <v>663084400</v>
      </c>
      <c r="CB2358">
        <v>669096000</v>
      </c>
      <c r="CC2358">
        <v>675282200</v>
      </c>
      <c r="CD2358">
        <v>665614400</v>
      </c>
      <c r="CE2358">
        <v>671854600</v>
      </c>
      <c r="CF2358">
        <v>677553800</v>
      </c>
      <c r="CG2358">
        <v>680577000</v>
      </c>
      <c r="CH2358">
        <v>685164000</v>
      </c>
      <c r="CI2358">
        <v>689558000</v>
      </c>
      <c r="CJ2358">
        <v>694193000</v>
      </c>
      <c r="CK2358">
        <v>699166000</v>
      </c>
      <c r="CL2358">
        <v>707705000</v>
      </c>
      <c r="CM2358">
        <v>718550000</v>
      </c>
      <c r="CN2358">
        <v>728314000</v>
      </c>
      <c r="CO2358">
        <v>738963000</v>
      </c>
      <c r="CP2358">
        <v>749144000</v>
      </c>
      <c r="CQ2358">
        <v>759255000</v>
      </c>
      <c r="CR2358">
        <v>768534000</v>
      </c>
      <c r="CS2358">
        <v>772530000</v>
      </c>
      <c r="CT2358">
        <v>1030368000</v>
      </c>
      <c r="CU2358">
        <v>1037750000</v>
      </c>
      <c r="CV2358">
        <v>1049040000</v>
      </c>
      <c r="CW2358">
        <v>1052018000</v>
      </c>
      <c r="CX2358">
        <v>1059514200</v>
      </c>
      <c r="CY2358">
        <v>1077532100</v>
      </c>
      <c r="CZ2358">
        <v>1086011100</v>
      </c>
      <c r="DA2358">
        <v>1093562600</v>
      </c>
      <c r="DB2358">
        <v>1096727100</v>
      </c>
      <c r="DC2358">
        <v>1095977000</v>
      </c>
      <c r="DD2358">
        <v>1095654000</v>
      </c>
      <c r="DE2358">
        <v>1079136000</v>
      </c>
      <c r="DF2358">
        <v>1078476800</v>
      </c>
      <c r="DG2358">
        <v>1060514399.99999</v>
      </c>
      <c r="DH2358">
        <v>1060597200</v>
      </c>
      <c r="DI2358">
        <v>1059672300</v>
      </c>
      <c r="DJ2358">
        <v>1058634100</v>
      </c>
      <c r="DK2358">
        <v>1057773700</v>
      </c>
      <c r="DL2358">
        <v>1062691700</v>
      </c>
      <c r="DM2358">
        <v>1061510800</v>
      </c>
      <c r="DN2358">
        <v>1061858238.2</v>
      </c>
      <c r="DO2358">
        <v>1062215180</v>
      </c>
      <c r="DP2358">
        <v>1062981343.2</v>
      </c>
      <c r="DQ2358">
        <v>1062969930.19999</v>
      </c>
      <c r="DR2358">
        <v>1063429210.3</v>
      </c>
      <c r="DS2358">
        <v>1064280783.49999</v>
      </c>
      <c r="DT2358">
        <v>1064673313.99999</v>
      </c>
      <c r="DU2358">
        <v>1063649941.39999</v>
      </c>
      <c r="DV2358">
        <v>1063419982.9</v>
      </c>
      <c r="DW2358">
        <v>1063278614.99999</v>
      </c>
      <c r="DX2358">
        <v>1062321958.9</v>
      </c>
      <c r="DY2358">
        <v>1057714050.19999</v>
      </c>
    </row>
    <row r="2359" spans="1:129" customFormat="1">
      <c r="A2359" s="176" t="s">
        <v>3545</v>
      </c>
      <c r="B2359" s="177" t="s">
        <v>3557</v>
      </c>
      <c r="C2359" t="s">
        <v>3533</v>
      </c>
      <c r="D2359" s="187" t="s">
        <v>3570</v>
      </c>
      <c r="E2359" t="s">
        <v>3264</v>
      </c>
      <c r="BO2359">
        <v>320190000</v>
      </c>
      <c r="BP2359">
        <v>321173000</v>
      </c>
      <c r="BQ2359">
        <v>322131000</v>
      </c>
      <c r="BR2359">
        <v>323162000</v>
      </c>
      <c r="BS2359">
        <v>326547000</v>
      </c>
      <c r="BT2359">
        <v>328253000</v>
      </c>
      <c r="BU2359">
        <v>330151000</v>
      </c>
      <c r="BV2359">
        <v>331264000</v>
      </c>
      <c r="BW2359">
        <v>333204000</v>
      </c>
      <c r="BX2359">
        <v>333100000</v>
      </c>
      <c r="BY2359">
        <v>333167000</v>
      </c>
      <c r="BZ2359">
        <v>335162000</v>
      </c>
      <c r="CA2359">
        <v>337711000</v>
      </c>
      <c r="CB2359">
        <v>338374000</v>
      </c>
      <c r="CC2359">
        <v>336070000</v>
      </c>
      <c r="CD2359">
        <v>338213000</v>
      </c>
      <c r="CE2359">
        <v>339562000</v>
      </c>
      <c r="CF2359">
        <v>339598000</v>
      </c>
      <c r="CG2359">
        <v>339758000</v>
      </c>
      <c r="CH2359">
        <v>340428000</v>
      </c>
      <c r="CI2359">
        <v>340415000</v>
      </c>
      <c r="CJ2359">
        <v>342908000</v>
      </c>
      <c r="CK2359">
        <v>343598000</v>
      </c>
      <c r="CL2359">
        <v>343875000</v>
      </c>
      <c r="CM2359">
        <v>344602000</v>
      </c>
      <c r="CN2359">
        <v>344994000</v>
      </c>
      <c r="CO2359">
        <v>342570000</v>
      </c>
      <c r="CP2359">
        <v>343624000</v>
      </c>
      <c r="CQ2359">
        <v>345727000</v>
      </c>
      <c r="CR2359">
        <v>346040000</v>
      </c>
      <c r="CS2359">
        <v>345258000</v>
      </c>
      <c r="CT2359">
        <v>123279400</v>
      </c>
      <c r="CU2359">
        <v>124446300</v>
      </c>
      <c r="CV2359">
        <v>124239700</v>
      </c>
      <c r="CW2359">
        <v>124011300</v>
      </c>
      <c r="CX2359">
        <v>124935500</v>
      </c>
      <c r="CY2359">
        <v>125524700</v>
      </c>
      <c r="CZ2359">
        <v>126427400</v>
      </c>
      <c r="DA2359">
        <v>126697600</v>
      </c>
      <c r="DB2359">
        <v>127143000</v>
      </c>
      <c r="DC2359">
        <v>128092900</v>
      </c>
      <c r="DD2359">
        <v>128016550</v>
      </c>
      <c r="DE2359">
        <v>128447340</v>
      </c>
      <c r="DF2359">
        <v>128140910</v>
      </c>
      <c r="DG2359">
        <v>128179340</v>
      </c>
      <c r="DH2359">
        <v>127437390</v>
      </c>
      <c r="DI2359">
        <v>127109340</v>
      </c>
      <c r="DJ2359">
        <v>127053830</v>
      </c>
      <c r="DK2359">
        <v>126592740</v>
      </c>
      <c r="DL2359">
        <v>126551450</v>
      </c>
      <c r="DM2359">
        <v>126555350</v>
      </c>
      <c r="DN2359">
        <v>126448859.999999</v>
      </c>
      <c r="DO2359">
        <v>126386460</v>
      </c>
      <c r="DP2359">
        <v>125985900</v>
      </c>
      <c r="DQ2359">
        <v>126090750</v>
      </c>
      <c r="DR2359">
        <v>125911770</v>
      </c>
      <c r="DS2359">
        <v>125617741</v>
      </c>
      <c r="DT2359">
        <v>125282741</v>
      </c>
      <c r="DU2359">
        <v>125245958</v>
      </c>
      <c r="DV2359">
        <v>124791985.89999899</v>
      </c>
      <c r="DW2359">
        <v>124432424.3</v>
      </c>
      <c r="DX2359">
        <v>123409006</v>
      </c>
      <c r="DY2359">
        <v>123307458</v>
      </c>
    </row>
    <row r="2360" spans="1:129" customFormat="1">
      <c r="A2360" s="176" t="s">
        <v>3545</v>
      </c>
      <c r="B2360" s="177" t="s">
        <v>3557</v>
      </c>
      <c r="C2360" t="s">
        <v>3533</v>
      </c>
      <c r="D2360" s="187" t="s">
        <v>3570</v>
      </c>
      <c r="E2360" t="s">
        <v>3266</v>
      </c>
      <c r="BO2360">
        <v>463720000</v>
      </c>
      <c r="BP2360">
        <v>466299000</v>
      </c>
      <c r="BQ2360">
        <v>468306900</v>
      </c>
      <c r="BR2360">
        <v>470985800</v>
      </c>
      <c r="BS2360">
        <v>473490700</v>
      </c>
      <c r="BT2360">
        <v>475175500</v>
      </c>
      <c r="BU2360">
        <v>476676400</v>
      </c>
      <c r="BV2360">
        <v>478153300</v>
      </c>
      <c r="BW2360">
        <v>479866200</v>
      </c>
      <c r="BX2360">
        <v>484328100</v>
      </c>
      <c r="BY2360">
        <v>488655000</v>
      </c>
      <c r="BZ2360">
        <v>492131800</v>
      </c>
      <c r="CA2360">
        <v>495279533.30000001</v>
      </c>
      <c r="CB2360">
        <v>498832266.69999999</v>
      </c>
      <c r="CC2360">
        <v>502423000</v>
      </c>
      <c r="CD2360">
        <v>505297108.30000001</v>
      </c>
      <c r="CE2360">
        <v>508434216.69999999</v>
      </c>
      <c r="CF2360">
        <v>510973325</v>
      </c>
      <c r="CG2360">
        <v>513606333.30000001</v>
      </c>
      <c r="CH2360">
        <v>516026441.69999999</v>
      </c>
      <c r="CI2360">
        <v>517770350</v>
      </c>
      <c r="CJ2360">
        <v>519225258.30000001</v>
      </c>
      <c r="CK2360">
        <v>522717166.69999999</v>
      </c>
      <c r="CL2360">
        <v>525197699.99999899</v>
      </c>
      <c r="CM2360">
        <v>526394133.30000001</v>
      </c>
      <c r="CN2360">
        <v>527215066.69999999</v>
      </c>
      <c r="CO2360">
        <v>527555000</v>
      </c>
      <c r="CP2360">
        <v>528109933.299999</v>
      </c>
      <c r="CQ2360">
        <v>528546866.69999897</v>
      </c>
      <c r="CR2360">
        <v>528682521.19999999</v>
      </c>
      <c r="CS2360">
        <v>528889760.39999998</v>
      </c>
      <c r="CT2360">
        <v>528509263.59999901</v>
      </c>
      <c r="CU2360">
        <v>528662484.89999998</v>
      </c>
      <c r="CV2360">
        <v>528384706.09999901</v>
      </c>
      <c r="CW2360">
        <v>528420877.30000001</v>
      </c>
      <c r="CX2360">
        <v>528490248.5</v>
      </c>
      <c r="CY2360">
        <v>527664819.69999999</v>
      </c>
      <c r="CZ2360">
        <v>527328290.89999998</v>
      </c>
      <c r="DA2360">
        <v>526744162.10000002</v>
      </c>
      <c r="DB2360">
        <v>525137933.30000001</v>
      </c>
      <c r="DC2360">
        <v>521518304.60000002</v>
      </c>
      <c r="DD2360">
        <v>521492475.80000001</v>
      </c>
      <c r="DE2360">
        <v>518748543.59999901</v>
      </c>
      <c r="DF2360">
        <v>517298811.39999998</v>
      </c>
      <c r="DG2360">
        <v>515490279.19999999</v>
      </c>
      <c r="DH2360">
        <v>512649898.299999</v>
      </c>
      <c r="DI2360">
        <v>511612884.89999998</v>
      </c>
      <c r="DJ2360">
        <v>507256795.89999998</v>
      </c>
      <c r="DK2360">
        <v>505358708</v>
      </c>
      <c r="DL2360">
        <v>503090318</v>
      </c>
      <c r="DM2360">
        <v>500425229.19999999</v>
      </c>
      <c r="DN2360">
        <v>499638540.19999999</v>
      </c>
      <c r="DO2360">
        <v>499265366.19999999</v>
      </c>
      <c r="DP2360">
        <v>495360847.89999902</v>
      </c>
      <c r="DQ2360">
        <v>493874015.299999</v>
      </c>
      <c r="DR2360">
        <v>492310096.30000001</v>
      </c>
      <c r="DS2360">
        <v>489851776.30000001</v>
      </c>
      <c r="DT2360">
        <v>487578444.09999901</v>
      </c>
      <c r="DU2360">
        <v>487460110.89999998</v>
      </c>
      <c r="DV2360">
        <v>487444057.69999999</v>
      </c>
      <c r="DW2360">
        <v>486082457.39999998</v>
      </c>
      <c r="DX2360">
        <v>484553713.19999999</v>
      </c>
      <c r="DY2360">
        <v>483112658.19999999</v>
      </c>
    </row>
    <row r="2361" spans="1:129" customFormat="1">
      <c r="A2361" s="176" t="s">
        <v>3545</v>
      </c>
      <c r="B2361" s="177" t="s">
        <v>3557</v>
      </c>
      <c r="C2361" t="s">
        <v>3533</v>
      </c>
      <c r="D2361" s="187" t="s">
        <v>3570</v>
      </c>
      <c r="E2361" t="s">
        <v>3268</v>
      </c>
      <c r="BO2361">
        <v>831243751.29999995</v>
      </c>
      <c r="BP2361">
        <v>832346065.5</v>
      </c>
      <c r="BQ2361">
        <v>830148525.60000002</v>
      </c>
      <c r="BR2361">
        <v>831135539.69999897</v>
      </c>
      <c r="BS2361">
        <v>832626726.70000005</v>
      </c>
      <c r="BT2361">
        <v>830565736.70000005</v>
      </c>
      <c r="BU2361">
        <v>830858006.69999897</v>
      </c>
      <c r="BV2361">
        <v>850537664.39999998</v>
      </c>
      <c r="BW2361">
        <v>847659712.89999998</v>
      </c>
      <c r="BX2361">
        <v>828034755.89999998</v>
      </c>
      <c r="BY2361">
        <v>834078866.70000005</v>
      </c>
      <c r="BZ2361">
        <v>832415800</v>
      </c>
      <c r="CA2361">
        <v>830609500</v>
      </c>
      <c r="CB2361">
        <v>830887799.99999905</v>
      </c>
      <c r="CC2361">
        <v>831408600</v>
      </c>
      <c r="CD2361">
        <v>831448990</v>
      </c>
      <c r="CE2361">
        <v>820941800</v>
      </c>
      <c r="CF2361">
        <v>818503300</v>
      </c>
      <c r="CG2361">
        <v>814061590.49999905</v>
      </c>
      <c r="CH2361">
        <v>815065559.39999998</v>
      </c>
      <c r="CI2361">
        <v>814162578.09999895</v>
      </c>
      <c r="CJ2361">
        <v>811145980.20000005</v>
      </c>
      <c r="CK2361">
        <v>803259645.60000002</v>
      </c>
      <c r="CL2361">
        <v>802700498.39999998</v>
      </c>
      <c r="CM2361">
        <v>803037788.89999998</v>
      </c>
      <c r="CN2361">
        <v>784480594.60000002</v>
      </c>
      <c r="CO2361">
        <v>785443098.70000005</v>
      </c>
      <c r="CP2361">
        <v>788129262.5</v>
      </c>
      <c r="CQ2361">
        <v>784005531.69999897</v>
      </c>
      <c r="CR2361">
        <v>781380275.89999998</v>
      </c>
      <c r="CS2361">
        <v>778195664.89999998</v>
      </c>
      <c r="CT2361">
        <v>782148699.29999995</v>
      </c>
      <c r="CU2361">
        <v>773887866.79999995</v>
      </c>
      <c r="CV2361">
        <v>781313552.69999897</v>
      </c>
      <c r="CW2361">
        <v>775424586.89999998</v>
      </c>
      <c r="CX2361">
        <v>773434436.60000002</v>
      </c>
      <c r="CY2361">
        <v>767748113.5</v>
      </c>
      <c r="CZ2361">
        <v>769688156.60000002</v>
      </c>
      <c r="DA2361">
        <v>758207889.69999897</v>
      </c>
      <c r="DB2361">
        <v>759172047.70000005</v>
      </c>
      <c r="DC2361">
        <v>759096551.99999905</v>
      </c>
      <c r="DD2361">
        <v>752137830</v>
      </c>
      <c r="DE2361">
        <v>746836362.60000002</v>
      </c>
      <c r="DF2361">
        <v>701853383.59999895</v>
      </c>
      <c r="DG2361">
        <v>718982956.89999902</v>
      </c>
      <c r="DH2361">
        <v>721314881.59999895</v>
      </c>
      <c r="DI2361">
        <v>712927188.20000005</v>
      </c>
      <c r="DJ2361">
        <v>706382389.69999897</v>
      </c>
      <c r="DK2361">
        <v>700701054.79999995</v>
      </c>
      <c r="DL2361">
        <v>696959237.20000005</v>
      </c>
      <c r="DM2361">
        <v>713060076.09999895</v>
      </c>
      <c r="DN2361">
        <v>705708459.39999998</v>
      </c>
      <c r="DO2361">
        <v>691091253.79999995</v>
      </c>
      <c r="DP2361">
        <v>691764149.99999905</v>
      </c>
      <c r="DQ2361">
        <v>666128747.5</v>
      </c>
      <c r="DR2361">
        <v>661502245.29999995</v>
      </c>
      <c r="DS2361">
        <v>690269282.59999895</v>
      </c>
      <c r="DT2361">
        <v>676713419.99999905</v>
      </c>
      <c r="DU2361">
        <v>681141216.5</v>
      </c>
      <c r="DV2361">
        <v>674251509.49999905</v>
      </c>
      <c r="DW2361">
        <v>680974380.5</v>
      </c>
      <c r="DX2361">
        <v>681119910.70000005</v>
      </c>
      <c r="DY2361">
        <v>680357146.29999995</v>
      </c>
    </row>
    <row r="2362" spans="1:129" customFormat="1">
      <c r="A2362" s="176" t="s">
        <v>3545</v>
      </c>
      <c r="B2362" s="177" t="s">
        <v>3557</v>
      </c>
      <c r="C2362" t="s">
        <v>3533</v>
      </c>
      <c r="D2362" s="187" t="s">
        <v>3570</v>
      </c>
      <c r="E2362" t="s">
        <v>3270</v>
      </c>
    </row>
    <row r="2363" spans="1:129" customFormat="1">
      <c r="A2363" s="176" t="s">
        <v>3545</v>
      </c>
      <c r="B2363" s="177" t="s">
        <v>3557</v>
      </c>
      <c r="C2363" t="s">
        <v>3533</v>
      </c>
      <c r="D2363" s="187" t="s">
        <v>3571</v>
      </c>
      <c r="E2363" t="s">
        <v>3271</v>
      </c>
      <c r="BO2363">
        <v>163399989.59999999</v>
      </c>
      <c r="BP2363">
        <v>164440475.09999999</v>
      </c>
      <c r="BQ2363">
        <v>166504695.40000001</v>
      </c>
      <c r="BR2363">
        <v>167898825.299999</v>
      </c>
      <c r="BS2363">
        <v>169510584</v>
      </c>
      <c r="BT2363">
        <v>170391581.30000001</v>
      </c>
      <c r="BU2363">
        <v>171003871</v>
      </c>
      <c r="BV2363">
        <v>172869126.59999999</v>
      </c>
      <c r="BW2363">
        <v>174285431.299999</v>
      </c>
      <c r="BX2363">
        <v>175181457.59999901</v>
      </c>
      <c r="BY2363">
        <v>176684721.69999999</v>
      </c>
      <c r="BZ2363">
        <v>177929766.09999999</v>
      </c>
      <c r="CA2363">
        <v>178585554.59999999</v>
      </c>
      <c r="CB2363">
        <v>178504286.59999999</v>
      </c>
      <c r="CC2363">
        <v>180617582.80000001</v>
      </c>
      <c r="CD2363">
        <v>181681953.80000001</v>
      </c>
      <c r="CE2363">
        <v>182180198.09999999</v>
      </c>
      <c r="CF2363">
        <v>183752753.90000001</v>
      </c>
      <c r="CG2363">
        <v>184044339.799999</v>
      </c>
      <c r="CH2363">
        <v>184483258.5</v>
      </c>
      <c r="CI2363">
        <v>184890166.39999899</v>
      </c>
      <c r="CJ2363">
        <v>185993038.89999899</v>
      </c>
      <c r="CK2363">
        <v>186820639.59999999</v>
      </c>
      <c r="CL2363">
        <v>188073368.09999999</v>
      </c>
      <c r="CM2363">
        <v>191001264</v>
      </c>
      <c r="CN2363">
        <v>192122137.09999999</v>
      </c>
      <c r="CO2363">
        <v>192417071.09999999</v>
      </c>
      <c r="CP2363">
        <v>193522816.09999901</v>
      </c>
      <c r="CQ2363">
        <v>195168659.5</v>
      </c>
      <c r="CR2363">
        <v>197429527</v>
      </c>
      <c r="CS2363">
        <v>200491850.799999</v>
      </c>
      <c r="CT2363">
        <v>203997150.90000001</v>
      </c>
      <c r="CU2363">
        <v>207794548.59999999</v>
      </c>
      <c r="CV2363">
        <v>210182605.90000001</v>
      </c>
      <c r="CW2363">
        <v>215475075.799999</v>
      </c>
      <c r="CX2363">
        <v>218375246.30000001</v>
      </c>
      <c r="CY2363">
        <v>219658519.59999999</v>
      </c>
      <c r="CZ2363">
        <v>220746739.89999899</v>
      </c>
      <c r="DA2363">
        <v>223792248.69999999</v>
      </c>
      <c r="DB2363">
        <v>224704000.30000001</v>
      </c>
      <c r="DC2363">
        <v>225823505.5</v>
      </c>
      <c r="DD2363">
        <v>227833916.39999899</v>
      </c>
      <c r="DE2363">
        <v>234079987.09999901</v>
      </c>
      <c r="DF2363">
        <v>235268054.59999999</v>
      </c>
      <c r="DG2363">
        <v>239034125.299999</v>
      </c>
      <c r="DH2363">
        <v>240290915.69999999</v>
      </c>
      <c r="DI2363">
        <v>243746210.30000001</v>
      </c>
      <c r="DJ2363">
        <v>247283860</v>
      </c>
      <c r="DK2363">
        <v>253302915.09999999</v>
      </c>
      <c r="DL2363">
        <v>256861910</v>
      </c>
      <c r="DM2363">
        <v>261096556.59999999</v>
      </c>
      <c r="DN2363">
        <v>267952265.39999899</v>
      </c>
      <c r="DO2363">
        <v>271396633.10000002</v>
      </c>
      <c r="DP2363">
        <v>273315252.30000001</v>
      </c>
      <c r="DQ2363">
        <v>275492481.30000001</v>
      </c>
      <c r="DR2363">
        <v>279007321</v>
      </c>
      <c r="DS2363">
        <v>281853185.99999899</v>
      </c>
      <c r="DT2363">
        <v>284803763.19999999</v>
      </c>
      <c r="DU2363">
        <v>286032874.80000001</v>
      </c>
      <c r="DV2363">
        <v>288206213.60000002</v>
      </c>
      <c r="DW2363">
        <v>289768077.39999998</v>
      </c>
      <c r="DX2363">
        <v>291004882.19999999</v>
      </c>
      <c r="DY2363">
        <v>292462277.69999999</v>
      </c>
    </row>
    <row r="2364" spans="1:129" customFormat="1">
      <c r="A2364" s="176" t="s">
        <v>3545</v>
      </c>
      <c r="B2364" s="177" t="s">
        <v>3557</v>
      </c>
      <c r="C2364" t="s">
        <v>3533</v>
      </c>
      <c r="D2364" s="187" t="s">
        <v>3571</v>
      </c>
      <c r="E2364" t="s">
        <v>3272</v>
      </c>
      <c r="BO2364">
        <v>417735366.69999999</v>
      </c>
      <c r="BP2364">
        <v>419976759.09999901</v>
      </c>
      <c r="BQ2364">
        <v>421138470.39999998</v>
      </c>
      <c r="BR2364">
        <v>422969298.30000001</v>
      </c>
      <c r="BS2364">
        <v>424884127.49999899</v>
      </c>
      <c r="BT2364">
        <v>425207630</v>
      </c>
      <c r="BU2364">
        <v>426703380.09999901</v>
      </c>
      <c r="BV2364">
        <v>427237767.60000002</v>
      </c>
      <c r="BW2364">
        <v>425819077</v>
      </c>
      <c r="BX2364">
        <v>427180171.89999998</v>
      </c>
      <c r="BY2364">
        <v>426080330</v>
      </c>
      <c r="BZ2364">
        <v>428986417.19999999</v>
      </c>
      <c r="CA2364">
        <v>432283674.60000002</v>
      </c>
      <c r="CB2364">
        <v>433915317.39999902</v>
      </c>
      <c r="CC2364">
        <v>433327776.60000002</v>
      </c>
      <c r="CD2364">
        <v>434279656.80000001</v>
      </c>
      <c r="CE2364">
        <v>435422373.09999901</v>
      </c>
      <c r="CF2364">
        <v>437498907.69999999</v>
      </c>
      <c r="CG2364">
        <v>439902678</v>
      </c>
      <c r="CH2364">
        <v>439609317.10000002</v>
      </c>
      <c r="CI2364">
        <v>441366350.10000002</v>
      </c>
      <c r="CJ2364">
        <v>450356676.69999897</v>
      </c>
      <c r="CK2364">
        <v>454759276.59999901</v>
      </c>
      <c r="CL2364">
        <v>465084020</v>
      </c>
      <c r="CM2364">
        <v>474801250</v>
      </c>
      <c r="CN2364">
        <v>477798899.99999899</v>
      </c>
      <c r="CO2364">
        <v>483347699.99999899</v>
      </c>
      <c r="CP2364">
        <v>485039100</v>
      </c>
      <c r="CQ2364">
        <v>487699699.99999899</v>
      </c>
      <c r="CR2364">
        <v>489876065</v>
      </c>
      <c r="CS2364">
        <v>491037403</v>
      </c>
      <c r="CT2364">
        <v>532089189.299999</v>
      </c>
      <c r="CU2364">
        <v>533360369.10000002</v>
      </c>
      <c r="CV2364">
        <v>532563376.69999999</v>
      </c>
      <c r="CW2364">
        <v>533238616</v>
      </c>
      <c r="CX2364">
        <v>531837732.80000001</v>
      </c>
      <c r="CY2364">
        <v>531940421.69999897</v>
      </c>
      <c r="CZ2364">
        <v>532524140</v>
      </c>
      <c r="DA2364">
        <v>533339553.49999899</v>
      </c>
      <c r="DB2364">
        <v>531044211.80000001</v>
      </c>
      <c r="DC2364">
        <v>533517740.39999998</v>
      </c>
      <c r="DD2364">
        <v>534375605.80000001</v>
      </c>
      <c r="DE2364">
        <v>535963163.69999999</v>
      </c>
      <c r="DF2364">
        <v>537115890.39999998</v>
      </c>
      <c r="DG2364">
        <v>538710832.89999998</v>
      </c>
      <c r="DH2364">
        <v>541430540.59999895</v>
      </c>
      <c r="DI2364">
        <v>543518278.79999995</v>
      </c>
      <c r="DJ2364">
        <v>542375593.20000005</v>
      </c>
      <c r="DK2364">
        <v>543973860.79999995</v>
      </c>
      <c r="DL2364">
        <v>543840056.39999998</v>
      </c>
      <c r="DM2364">
        <v>545831623</v>
      </c>
      <c r="DN2364">
        <v>545921889.29999995</v>
      </c>
      <c r="DO2364">
        <v>546544374.70000005</v>
      </c>
      <c r="DP2364">
        <v>546734178</v>
      </c>
      <c r="DQ2364">
        <v>548027786.10000002</v>
      </c>
      <c r="DR2364">
        <v>548479962.79999995</v>
      </c>
      <c r="DS2364">
        <v>548037934.89999998</v>
      </c>
      <c r="DT2364">
        <v>548923701.89999998</v>
      </c>
      <c r="DU2364">
        <v>547879227.29999995</v>
      </c>
      <c r="DV2364">
        <v>548689378</v>
      </c>
      <c r="DW2364">
        <v>547807118.29999995</v>
      </c>
      <c r="DX2364">
        <v>547463425.89999998</v>
      </c>
      <c r="DY2364">
        <v>548100310.19999897</v>
      </c>
    </row>
    <row r="2365" spans="1:129" customFormat="1">
      <c r="A2365" s="176" t="s">
        <v>3545</v>
      </c>
      <c r="B2365" s="177" t="s">
        <v>3557</v>
      </c>
      <c r="C2365" t="s">
        <v>3533</v>
      </c>
      <c r="D2365" s="187" t="s">
        <v>3571</v>
      </c>
      <c r="E2365" t="s">
        <v>3273</v>
      </c>
      <c r="DH2365">
        <v>212126160</v>
      </c>
      <c r="DI2365">
        <v>211175160</v>
      </c>
      <c r="DJ2365">
        <v>211586440</v>
      </c>
      <c r="DK2365">
        <v>211859550</v>
      </c>
      <c r="DL2365">
        <v>210984630</v>
      </c>
      <c r="DM2365">
        <v>211111400</v>
      </c>
      <c r="DN2365">
        <v>210842520</v>
      </c>
      <c r="DO2365">
        <v>210959580</v>
      </c>
      <c r="DP2365">
        <v>210975550</v>
      </c>
      <c r="DQ2365">
        <v>210917340</v>
      </c>
      <c r="DR2365">
        <v>210782610</v>
      </c>
      <c r="DS2365">
        <v>210893400</v>
      </c>
      <c r="DT2365">
        <v>211081150</v>
      </c>
      <c r="DU2365">
        <v>211523881</v>
      </c>
      <c r="DV2365">
        <v>211171252.69999999</v>
      </c>
      <c r="DW2365">
        <v>211288571.30000001</v>
      </c>
      <c r="DX2365">
        <v>210280379</v>
      </c>
      <c r="DY2365">
        <v>210693612</v>
      </c>
    </row>
    <row r="2366" spans="1:129" customFormat="1">
      <c r="A2366" s="176" t="s">
        <v>3545</v>
      </c>
      <c r="B2366" s="177" t="s">
        <v>3557</v>
      </c>
      <c r="C2366" t="s">
        <v>3533</v>
      </c>
      <c r="D2366" s="187" t="s">
        <v>3571</v>
      </c>
      <c r="E2366" t="s">
        <v>3274</v>
      </c>
      <c r="BO2366">
        <v>103898275.59999999</v>
      </c>
      <c r="BP2366">
        <v>105077275.59999999</v>
      </c>
      <c r="BQ2366">
        <v>106610275.59999999</v>
      </c>
      <c r="BR2366">
        <v>107711275.59999999</v>
      </c>
      <c r="BS2366">
        <v>108633275.59999999</v>
      </c>
      <c r="BT2366">
        <v>110145275.59999999</v>
      </c>
      <c r="BU2366">
        <v>111543275.59999999</v>
      </c>
      <c r="BV2366">
        <v>113801275.59999999</v>
      </c>
      <c r="BW2366">
        <v>114627275.59999999</v>
      </c>
      <c r="BX2366">
        <v>114599275.59999999</v>
      </c>
      <c r="BY2366">
        <v>116184275.59999999</v>
      </c>
      <c r="BZ2366">
        <v>118474275.59999999</v>
      </c>
      <c r="CA2366">
        <v>120356448.3</v>
      </c>
      <c r="CB2366">
        <v>121886521.09999999</v>
      </c>
      <c r="CC2366">
        <v>123673793.8</v>
      </c>
      <c r="CD2366">
        <v>127515966.5</v>
      </c>
      <c r="CE2366">
        <v>131215139.2</v>
      </c>
      <c r="CF2366">
        <v>134736312</v>
      </c>
      <c r="CG2366">
        <v>138020684.69999999</v>
      </c>
      <c r="CH2366">
        <v>141724365.40000001</v>
      </c>
      <c r="CI2366">
        <v>143186630.09999999</v>
      </c>
      <c r="CJ2366">
        <v>144474002.90000001</v>
      </c>
      <c r="CK2366">
        <v>146223375.59999999</v>
      </c>
      <c r="CL2366">
        <v>147537848.30000001</v>
      </c>
      <c r="CM2366">
        <v>149161512.09999999</v>
      </c>
      <c r="CN2366">
        <v>148546639.80000001</v>
      </c>
      <c r="CO2366">
        <v>148473259.5</v>
      </c>
      <c r="CP2366">
        <v>147850315.19999999</v>
      </c>
      <c r="CQ2366">
        <v>147425298.299999</v>
      </c>
      <c r="CR2366">
        <v>147123347.40000001</v>
      </c>
      <c r="CS2366">
        <v>146868827.40000001</v>
      </c>
      <c r="CT2366">
        <v>145924381.40000001</v>
      </c>
      <c r="CU2366">
        <v>145052743.59999999</v>
      </c>
      <c r="CV2366">
        <v>144426098.59999999</v>
      </c>
      <c r="CW2366">
        <v>143446994.19999999</v>
      </c>
      <c r="CX2366">
        <v>144142831</v>
      </c>
      <c r="CY2366">
        <v>146014581.59999901</v>
      </c>
      <c r="CZ2366">
        <v>147755167.30000001</v>
      </c>
      <c r="DA2366">
        <v>149058413</v>
      </c>
      <c r="DB2366">
        <v>150152371.69999999</v>
      </c>
      <c r="DC2366">
        <v>151354870</v>
      </c>
      <c r="DD2366">
        <v>152156525.5</v>
      </c>
      <c r="DE2366">
        <v>155056827.89999899</v>
      </c>
      <c r="DF2366">
        <v>157993164.90000001</v>
      </c>
      <c r="DG2366">
        <v>161072466.5</v>
      </c>
      <c r="DH2366">
        <v>163713029.799999</v>
      </c>
      <c r="DI2366">
        <v>165993959</v>
      </c>
      <c r="DJ2366">
        <v>165265614.30000001</v>
      </c>
      <c r="DK2366">
        <v>164531303.30000001</v>
      </c>
      <c r="DL2366">
        <v>168267897.89999899</v>
      </c>
      <c r="DM2366">
        <v>169552898.90000001</v>
      </c>
      <c r="DN2366">
        <v>170501240.90000001</v>
      </c>
      <c r="DO2366">
        <v>171130881.90000001</v>
      </c>
      <c r="DP2366">
        <v>171063375.09999999</v>
      </c>
      <c r="DQ2366">
        <v>173592139.09999999</v>
      </c>
      <c r="DR2366">
        <v>172623876.49999899</v>
      </c>
      <c r="DS2366">
        <v>172010036.40000001</v>
      </c>
      <c r="DT2366">
        <v>172471791.69999999</v>
      </c>
      <c r="DU2366">
        <v>172731721.199999</v>
      </c>
      <c r="DV2366">
        <v>178161181</v>
      </c>
      <c r="DW2366">
        <v>179386473.90000001</v>
      </c>
      <c r="DX2366">
        <v>178866249.39999899</v>
      </c>
      <c r="DY2366">
        <v>176149660.19999999</v>
      </c>
    </row>
    <row r="2367" spans="1:129" customFormat="1">
      <c r="A2367" s="176" t="s">
        <v>3545</v>
      </c>
      <c r="B2367" s="177" t="s">
        <v>3557</v>
      </c>
      <c r="C2367" t="s">
        <v>3533</v>
      </c>
      <c r="D2367" s="187" t="s">
        <v>3571</v>
      </c>
      <c r="E2367" t="s">
        <v>3275</v>
      </c>
      <c r="BO2367">
        <v>333979993.19999999</v>
      </c>
      <c r="BP2367">
        <v>331806366</v>
      </c>
      <c r="BQ2367">
        <v>334172352.59999901</v>
      </c>
      <c r="BR2367">
        <v>333009169.89999998</v>
      </c>
      <c r="BS2367">
        <v>332899564.299999</v>
      </c>
      <c r="BT2367">
        <v>332371089</v>
      </c>
      <c r="BU2367">
        <v>331419857.19999999</v>
      </c>
      <c r="BV2367">
        <v>339361796.69999999</v>
      </c>
      <c r="BW2367">
        <v>345803006</v>
      </c>
      <c r="BX2367">
        <v>343453442.60000002</v>
      </c>
      <c r="BY2367">
        <v>339004600</v>
      </c>
      <c r="BZ2367">
        <v>338430300</v>
      </c>
      <c r="CA2367">
        <v>335523450</v>
      </c>
      <c r="CB2367">
        <v>335086800</v>
      </c>
      <c r="CC2367">
        <v>333848600</v>
      </c>
      <c r="CD2367">
        <v>334638400</v>
      </c>
      <c r="CE2367">
        <v>335402600</v>
      </c>
      <c r="CF2367">
        <v>340127000</v>
      </c>
      <c r="CG2367">
        <v>340860538.19999999</v>
      </c>
      <c r="CH2367">
        <v>341425497.19999999</v>
      </c>
      <c r="CI2367">
        <v>342144610.09999901</v>
      </c>
      <c r="CJ2367">
        <v>342777159.19999999</v>
      </c>
      <c r="CK2367">
        <v>342416759.39999998</v>
      </c>
      <c r="CL2367">
        <v>345283157.89999998</v>
      </c>
      <c r="CM2367">
        <v>344638563.5</v>
      </c>
      <c r="CN2367">
        <v>344491199.10000002</v>
      </c>
      <c r="CO2367">
        <v>341318197.09999901</v>
      </c>
      <c r="CP2367">
        <v>339208341.59999901</v>
      </c>
      <c r="CQ2367">
        <v>338172295</v>
      </c>
      <c r="CR2367">
        <v>337346854.39999998</v>
      </c>
      <c r="CS2367">
        <v>336636459.39999902</v>
      </c>
      <c r="CT2367">
        <v>333525533.39999998</v>
      </c>
      <c r="CU2367">
        <v>332483325.30000001</v>
      </c>
      <c r="CV2367">
        <v>331916889.60000002</v>
      </c>
      <c r="CW2367">
        <v>329769234.89999998</v>
      </c>
      <c r="CX2367">
        <v>329768205.39999998</v>
      </c>
      <c r="CY2367">
        <v>330298908.19999999</v>
      </c>
      <c r="CZ2367">
        <v>329438667.59999901</v>
      </c>
      <c r="DA2367">
        <v>329484963.30000001</v>
      </c>
      <c r="DB2367">
        <v>329781921.19999999</v>
      </c>
      <c r="DC2367">
        <v>329843273.39999998</v>
      </c>
      <c r="DD2367">
        <v>326353585.59999901</v>
      </c>
      <c r="DE2367">
        <v>322878976.299999</v>
      </c>
      <c r="DF2367">
        <v>322851732.30000001</v>
      </c>
      <c r="DG2367">
        <v>320450436.30000001</v>
      </c>
      <c r="DH2367">
        <v>315058627.10000002</v>
      </c>
      <c r="DI2367">
        <v>310746820.39999998</v>
      </c>
      <c r="DJ2367">
        <v>310166211.19999999</v>
      </c>
      <c r="DK2367">
        <v>311007610.69999999</v>
      </c>
      <c r="DL2367">
        <v>307526714.19999999</v>
      </c>
      <c r="DM2367">
        <v>311354200.80000001</v>
      </c>
      <c r="DN2367">
        <v>311079296</v>
      </c>
      <c r="DO2367">
        <v>310748265.10000002</v>
      </c>
      <c r="DP2367">
        <v>312050396.5</v>
      </c>
      <c r="DQ2367">
        <v>311489515.5</v>
      </c>
      <c r="DR2367">
        <v>310997562.30000001</v>
      </c>
      <c r="DS2367">
        <v>312382944.69999999</v>
      </c>
      <c r="DT2367">
        <v>311000134.30000001</v>
      </c>
      <c r="DU2367">
        <v>309576956.80000001</v>
      </c>
      <c r="DV2367">
        <v>306364331.60000002</v>
      </c>
      <c r="DW2367">
        <v>305972482.19999999</v>
      </c>
      <c r="DX2367">
        <v>305143144</v>
      </c>
      <c r="DY2367">
        <v>304431088.60000002</v>
      </c>
    </row>
    <row r="2368" spans="1:129" customFormat="1">
      <c r="A2368" s="176" t="s">
        <v>3545</v>
      </c>
      <c r="B2368" s="177" t="s">
        <v>3557</v>
      </c>
      <c r="C2368" t="s">
        <v>3533</v>
      </c>
      <c r="D2368" s="187" t="s">
        <v>3571</v>
      </c>
      <c r="E2368" t="s">
        <v>3276</v>
      </c>
    </row>
    <row r="2369" spans="1:206">
      <c r="A2369" s="176" t="s">
        <v>3545</v>
      </c>
      <c r="B2369" s="177" t="s">
        <v>3557</v>
      </c>
      <c r="C2369" t="s">
        <v>3533</v>
      </c>
      <c r="D2369" s="187" t="s">
        <v>3571</v>
      </c>
      <c r="E2369" s="172" t="s">
        <v>3049</v>
      </c>
      <c r="F2369" s="172"/>
      <c r="G2369" s="172"/>
      <c r="H2369" s="172"/>
      <c r="I2369" s="172"/>
      <c r="J2369" s="172"/>
      <c r="K2369" s="172"/>
      <c r="L2369" s="172"/>
      <c r="M2369" s="172"/>
      <c r="N2369" s="172"/>
      <c r="O2369" s="172"/>
      <c r="P2369" s="172"/>
      <c r="Q2369" s="172"/>
      <c r="R2369" s="172"/>
      <c r="S2369" s="172"/>
      <c r="T2369" s="172"/>
      <c r="U2369" s="172"/>
      <c r="V2369" s="172"/>
      <c r="W2369" s="172"/>
      <c r="X2369" s="172"/>
      <c r="Y2369" s="172"/>
      <c r="Z2369" s="172"/>
      <c r="AA2369" s="172"/>
      <c r="AB2369" s="172"/>
      <c r="AC2369" s="172"/>
      <c r="AD2369" s="172"/>
      <c r="AE2369" s="172"/>
      <c r="AF2369" s="172"/>
      <c r="AG2369" s="172"/>
      <c r="AH2369" s="172"/>
      <c r="AI2369" s="172"/>
      <c r="AJ2369" s="172"/>
      <c r="AK2369" s="172"/>
      <c r="AL2369" s="172"/>
      <c r="AM2369" s="172"/>
      <c r="AN2369" s="172"/>
      <c r="AO2369" s="172"/>
      <c r="AP2369" s="172"/>
      <c r="AQ2369" s="172"/>
      <c r="AR2369" s="172"/>
      <c r="AS2369" s="172"/>
      <c r="AT2369" s="172"/>
      <c r="AU2369" s="172"/>
      <c r="AV2369" s="172"/>
      <c r="AW2369" s="172"/>
      <c r="AX2369" s="172"/>
      <c r="AY2369" s="172"/>
      <c r="AZ2369" s="172"/>
      <c r="BA2369" s="172"/>
      <c r="BB2369" s="172"/>
      <c r="BC2369" s="172"/>
      <c r="BD2369" s="172"/>
      <c r="BE2369" s="172"/>
      <c r="BF2369" s="172"/>
      <c r="BG2369" s="172"/>
      <c r="BH2369" s="172"/>
      <c r="BI2369" s="172"/>
      <c r="BJ2369" s="172"/>
      <c r="BK2369" s="172"/>
      <c r="BL2369" s="172"/>
      <c r="BM2369" s="172"/>
      <c r="BN2369" s="172"/>
      <c r="BO2369" s="172"/>
      <c r="BP2369" s="172"/>
      <c r="BQ2369" s="172"/>
      <c r="BR2369" s="172"/>
      <c r="BS2369" s="172"/>
      <c r="BT2369" s="172"/>
      <c r="BU2369" s="172"/>
      <c r="BV2369" s="172"/>
      <c r="BW2369" s="172"/>
      <c r="BX2369" s="172"/>
      <c r="BY2369" s="172"/>
      <c r="BZ2369" s="172"/>
      <c r="CA2369" s="172"/>
      <c r="CB2369" s="172"/>
      <c r="CC2369" s="172"/>
      <c r="CD2369" s="172"/>
      <c r="CE2369" s="172"/>
      <c r="CF2369" s="172"/>
      <c r="CG2369" s="172"/>
      <c r="CH2369" s="172"/>
      <c r="CI2369" s="172"/>
      <c r="CJ2369" s="172"/>
      <c r="CK2369" s="172"/>
      <c r="CL2369" s="172"/>
      <c r="CM2369" s="172"/>
      <c r="CN2369" s="172"/>
      <c r="CO2369" s="172"/>
      <c r="CP2369" s="172"/>
      <c r="CQ2369" s="172"/>
      <c r="CR2369" s="172">
        <v>734176266.89999998</v>
      </c>
      <c r="CS2369" s="172">
        <v>731176285</v>
      </c>
      <c r="CT2369" s="172">
        <v>728176303.10000002</v>
      </c>
      <c r="CU2369" s="172">
        <v>725176321.19999897</v>
      </c>
      <c r="CV2369" s="172">
        <v>722176339.29999995</v>
      </c>
      <c r="CW2369" s="172">
        <v>719176357.49999905</v>
      </c>
      <c r="CX2369" s="172">
        <v>716176375.60000002</v>
      </c>
      <c r="CY2369" s="172">
        <v>713176393.70000005</v>
      </c>
      <c r="CZ2369" s="172">
        <v>710176411.79999995</v>
      </c>
      <c r="DA2369" s="172">
        <v>707176429.89999998</v>
      </c>
      <c r="DB2369" s="172">
        <v>704176448</v>
      </c>
      <c r="DC2369" s="172">
        <v>700886231.20000005</v>
      </c>
      <c r="DD2369" s="172">
        <v>697596014.39999998</v>
      </c>
      <c r="DE2369" s="172">
        <v>694305797.59999895</v>
      </c>
      <c r="DF2369" s="172">
        <v>691015580.79999995</v>
      </c>
      <c r="DG2369" s="172">
        <v>687725364</v>
      </c>
      <c r="DH2369" s="172">
        <v>684435147.20000005</v>
      </c>
      <c r="DI2369" s="172">
        <v>681144930.39999998</v>
      </c>
      <c r="DJ2369" s="172">
        <v>677854713.59999895</v>
      </c>
      <c r="DK2369" s="172">
        <v>674564496.79999995</v>
      </c>
      <c r="DL2369" s="172">
        <v>671274280</v>
      </c>
      <c r="DM2369" s="172">
        <v>667480281.99999905</v>
      </c>
      <c r="DN2369" s="172">
        <v>663686284</v>
      </c>
      <c r="DO2369" s="172">
        <v>659892286</v>
      </c>
      <c r="DP2369" s="172">
        <v>656098288</v>
      </c>
      <c r="DQ2369" s="172">
        <v>652304289.99999905</v>
      </c>
      <c r="DR2369" s="172">
        <v>648415407.89999998</v>
      </c>
      <c r="DS2369" s="172">
        <v>644595880</v>
      </c>
      <c r="DT2369" s="172">
        <v>640777878</v>
      </c>
      <c r="DU2369" s="172">
        <v>636880679.99999905</v>
      </c>
      <c r="DV2369" s="172">
        <v>633023070</v>
      </c>
      <c r="DW2369" s="172">
        <v>629138067.89999998</v>
      </c>
      <c r="DX2369" s="172">
        <v>625271660.59999895</v>
      </c>
      <c r="DY2369" s="172">
        <v>621394301.99999905</v>
      </c>
      <c r="DZ2369" s="172"/>
      <c r="EA2369" s="171"/>
      <c r="EB2369" s="172"/>
      <c r="EC2369" s="172"/>
      <c r="ED2369" s="172"/>
      <c r="EE2369" s="172"/>
      <c r="EF2369" s="172"/>
      <c r="EG2369" s="172"/>
      <c r="EH2369" s="172"/>
      <c r="EI2369" s="172"/>
      <c r="EJ2369" s="172"/>
      <c r="EK2369" s="172"/>
      <c r="EL2369" s="172"/>
      <c r="EM2369" s="172"/>
      <c r="EN2369" s="172"/>
      <c r="EO2369" s="172"/>
      <c r="EP2369" s="172"/>
      <c r="EQ2369" s="172"/>
      <c r="ER2369" s="172"/>
      <c r="ES2369" s="172"/>
      <c r="ET2369" s="172"/>
      <c r="EU2369" s="172"/>
      <c r="EV2369" s="172"/>
      <c r="EW2369" s="172"/>
      <c r="EX2369" s="172"/>
      <c r="EY2369" s="172"/>
      <c r="EZ2369" s="172"/>
      <c r="FA2369" s="172"/>
      <c r="FB2369" s="172"/>
      <c r="FC2369" s="172"/>
      <c r="FD2369" s="172"/>
      <c r="FE2369" s="172"/>
      <c r="FF2369" s="172"/>
      <c r="FG2369" s="172"/>
      <c r="FH2369" s="172"/>
      <c r="FI2369" s="172"/>
      <c r="FJ2369" s="172"/>
      <c r="FK2369" s="172"/>
      <c r="FL2369" s="172"/>
      <c r="FM2369" s="172"/>
      <c r="FN2369" s="172"/>
      <c r="FO2369" s="172"/>
      <c r="FP2369" s="172"/>
      <c r="FQ2369" s="172"/>
      <c r="FR2369" s="172"/>
      <c r="FS2369" s="172"/>
      <c r="FT2369" s="172"/>
      <c r="FU2369" s="172"/>
      <c r="FV2369" s="172"/>
      <c r="FW2369" s="172"/>
      <c r="FX2369" s="172"/>
      <c r="FY2369" s="172"/>
      <c r="FZ2369" s="172"/>
      <c r="GA2369" s="172"/>
      <c r="GB2369" s="172"/>
      <c r="GC2369" s="172"/>
      <c r="GD2369" s="172"/>
      <c r="GE2369" s="172"/>
      <c r="GF2369" s="172"/>
      <c r="GG2369" s="172"/>
      <c r="GH2369" s="172"/>
      <c r="GI2369" s="172"/>
      <c r="GJ2369" s="172"/>
      <c r="GK2369" s="172"/>
      <c r="GL2369" s="172"/>
      <c r="GM2369" s="172"/>
      <c r="GN2369" s="172"/>
      <c r="GO2369" s="172"/>
      <c r="GP2369" s="172"/>
      <c r="GQ2369" s="172"/>
      <c r="GR2369" s="172"/>
      <c r="GS2369" s="172"/>
      <c r="GT2369" s="172"/>
      <c r="GU2369" s="172"/>
      <c r="GV2369" s="172"/>
      <c r="GW2369" s="172"/>
      <c r="GX2369" s="172"/>
    </row>
    <row r="2370" spans="1:206">
      <c r="A2370" s="176" t="s">
        <v>3545</v>
      </c>
      <c r="B2370" s="177" t="s">
        <v>3557</v>
      </c>
      <c r="C2370" t="s">
        <v>3533</v>
      </c>
      <c r="D2370" s="187" t="s">
        <v>3571</v>
      </c>
      <c r="E2370" s="172" t="s">
        <v>3050</v>
      </c>
      <c r="F2370" s="172"/>
      <c r="G2370" s="172"/>
      <c r="H2370" s="172"/>
      <c r="I2370" s="172"/>
      <c r="J2370" s="172"/>
      <c r="K2370" s="172"/>
      <c r="L2370" s="172"/>
      <c r="M2370" s="172"/>
      <c r="N2370" s="172"/>
      <c r="O2370" s="172"/>
      <c r="P2370" s="172"/>
      <c r="Q2370" s="172"/>
      <c r="R2370" s="172"/>
      <c r="S2370" s="172"/>
      <c r="T2370" s="172"/>
      <c r="U2370" s="172"/>
      <c r="V2370" s="172"/>
      <c r="W2370" s="172"/>
      <c r="X2370" s="172"/>
      <c r="Y2370" s="172"/>
      <c r="Z2370" s="172"/>
      <c r="AA2370" s="172"/>
      <c r="AB2370" s="172"/>
      <c r="AC2370" s="172"/>
      <c r="AD2370" s="172"/>
      <c r="AE2370" s="172"/>
      <c r="AF2370" s="172"/>
      <c r="AG2370" s="172"/>
      <c r="AH2370" s="172"/>
      <c r="AI2370" s="172"/>
      <c r="AJ2370" s="172"/>
      <c r="AK2370" s="172"/>
      <c r="AL2370" s="172"/>
      <c r="AM2370" s="172"/>
      <c r="AN2370" s="172"/>
      <c r="AO2370" s="172"/>
      <c r="AP2370" s="172"/>
      <c r="AQ2370" s="172"/>
      <c r="AR2370" s="172"/>
      <c r="AS2370" s="172"/>
      <c r="AT2370" s="172"/>
      <c r="AU2370" s="172"/>
      <c r="AV2370" s="172"/>
      <c r="AW2370" s="172"/>
      <c r="AX2370" s="172"/>
      <c r="AY2370" s="172"/>
      <c r="AZ2370" s="172"/>
      <c r="BA2370" s="172"/>
      <c r="BB2370" s="172"/>
      <c r="BC2370" s="172"/>
      <c r="BD2370" s="172"/>
      <c r="BE2370" s="172"/>
      <c r="BF2370" s="172"/>
      <c r="BG2370" s="172"/>
      <c r="BH2370" s="172"/>
      <c r="BI2370" s="172"/>
      <c r="BJ2370" s="172"/>
      <c r="BK2370" s="172"/>
      <c r="BL2370" s="172"/>
      <c r="BM2370" s="172"/>
      <c r="BN2370" s="172"/>
      <c r="BO2370" s="172"/>
      <c r="BP2370" s="172"/>
      <c r="BQ2370" s="172"/>
      <c r="BR2370" s="172"/>
      <c r="BS2370" s="172"/>
      <c r="BT2370" s="172"/>
      <c r="BU2370" s="172"/>
      <c r="BV2370" s="172"/>
      <c r="BW2370" s="172"/>
      <c r="BX2370" s="172"/>
      <c r="BY2370" s="172"/>
      <c r="BZ2370" s="172"/>
      <c r="CA2370" s="172"/>
      <c r="CB2370" s="172"/>
      <c r="CC2370" s="172"/>
      <c r="CD2370" s="172"/>
      <c r="CE2370" s="172"/>
      <c r="CF2370" s="172"/>
      <c r="CG2370" s="172"/>
      <c r="CH2370" s="172"/>
      <c r="CI2370" s="172"/>
      <c r="CJ2370" s="172"/>
      <c r="CK2370" s="172"/>
      <c r="CL2370" s="172"/>
      <c r="CM2370" s="172"/>
      <c r="CN2370" s="172"/>
      <c r="CO2370" s="172"/>
      <c r="CP2370" s="172"/>
      <c r="CQ2370" s="172"/>
      <c r="CR2370" s="172"/>
      <c r="CS2370" s="172">
        <v>587571801</v>
      </c>
      <c r="CT2370" s="172">
        <v>599153052.39999998</v>
      </c>
      <c r="CU2370" s="172">
        <v>599305941.5</v>
      </c>
      <c r="CV2370" s="172">
        <v>599458830.39999998</v>
      </c>
      <c r="CW2370" s="172">
        <v>599611719.49999905</v>
      </c>
      <c r="CX2370" s="172">
        <v>599764608.69999897</v>
      </c>
      <c r="CY2370" s="172">
        <v>599917497.60000002</v>
      </c>
      <c r="CZ2370" s="172">
        <v>600070386.60000002</v>
      </c>
      <c r="DA2370" s="172">
        <v>600223275.59999895</v>
      </c>
      <c r="DB2370" s="172">
        <v>600376164.69999897</v>
      </c>
      <c r="DC2370" s="172">
        <v>602623953.89999998</v>
      </c>
      <c r="DD2370" s="172">
        <v>604871743.10000002</v>
      </c>
      <c r="DE2370" s="172">
        <v>607119532.39999902</v>
      </c>
      <c r="DF2370" s="172">
        <v>609367321.69999897</v>
      </c>
      <c r="DG2370" s="172">
        <v>611615110.99999905</v>
      </c>
      <c r="DH2370" s="172">
        <v>613862900.19999897</v>
      </c>
      <c r="DI2370" s="172">
        <v>616110689.5</v>
      </c>
      <c r="DJ2370" s="172">
        <v>618358478.79999995</v>
      </c>
      <c r="DK2370" s="172">
        <v>620606267.89999998</v>
      </c>
      <c r="DL2370" s="172">
        <v>622854057.20000005</v>
      </c>
      <c r="DM2370" s="172">
        <v>623738937.5</v>
      </c>
      <c r="DN2370" s="172">
        <v>624623817.70000005</v>
      </c>
      <c r="DO2370" s="172">
        <v>625508698</v>
      </c>
      <c r="DP2370" s="172">
        <v>626393578.29999995</v>
      </c>
      <c r="DQ2370" s="172">
        <v>627278458.5</v>
      </c>
      <c r="DR2370" s="172">
        <v>629582015.5</v>
      </c>
      <c r="DS2370" s="172">
        <v>629898920.20000005</v>
      </c>
      <c r="DT2370" s="172">
        <v>630970671.20000005</v>
      </c>
      <c r="DU2370" s="172">
        <v>632043610</v>
      </c>
      <c r="DV2370" s="172">
        <v>633108780</v>
      </c>
      <c r="DW2370" s="172">
        <v>634179875.79999995</v>
      </c>
      <c r="DX2370" s="172">
        <v>635247381.10000002</v>
      </c>
      <c r="DY2370" s="172">
        <v>636316029</v>
      </c>
      <c r="DZ2370" s="172"/>
      <c r="EA2370" s="171"/>
      <c r="EB2370" s="172"/>
      <c r="EC2370" s="172"/>
      <c r="ED2370" s="172"/>
      <c r="EE2370" s="172"/>
      <c r="EF2370" s="172"/>
      <c r="EG2370" s="172"/>
      <c r="EH2370" s="172"/>
      <c r="EI2370" s="172"/>
      <c r="EJ2370" s="172"/>
      <c r="EK2370" s="172"/>
      <c r="EL2370" s="172"/>
      <c r="EM2370" s="172"/>
      <c r="EN2370" s="172"/>
      <c r="EO2370" s="172"/>
      <c r="EP2370" s="172"/>
      <c r="EQ2370" s="172"/>
      <c r="ER2370" s="172"/>
      <c r="ES2370" s="172"/>
      <c r="ET2370" s="172"/>
      <c r="EU2370" s="172"/>
      <c r="EV2370" s="172"/>
      <c r="EW2370" s="172"/>
      <c r="EX2370" s="172"/>
      <c r="EY2370" s="172"/>
      <c r="EZ2370" s="172"/>
      <c r="FA2370" s="172"/>
      <c r="FB2370" s="172"/>
      <c r="FC2370" s="172"/>
      <c r="FD2370" s="172"/>
      <c r="FE2370" s="172"/>
      <c r="FF2370" s="172"/>
      <c r="FG2370" s="172"/>
      <c r="FH2370" s="172"/>
      <c r="FI2370" s="172"/>
      <c r="FJ2370" s="172"/>
      <c r="FK2370" s="172"/>
      <c r="FL2370" s="172"/>
      <c r="FM2370" s="172"/>
      <c r="FN2370" s="172"/>
      <c r="FO2370" s="172"/>
      <c r="FP2370" s="172"/>
      <c r="FQ2370" s="172"/>
      <c r="FR2370" s="172"/>
      <c r="FS2370" s="172"/>
      <c r="FT2370" s="172"/>
      <c r="FU2370" s="172"/>
      <c r="FV2370" s="172"/>
      <c r="FW2370" s="172"/>
      <c r="FX2370" s="172"/>
      <c r="FY2370" s="172"/>
      <c r="FZ2370" s="172"/>
      <c r="GA2370" s="172"/>
      <c r="GB2370" s="172"/>
      <c r="GC2370" s="172"/>
      <c r="GD2370" s="172"/>
      <c r="GE2370" s="172"/>
      <c r="GF2370" s="172"/>
      <c r="GG2370" s="172"/>
      <c r="GH2370" s="172"/>
      <c r="GI2370" s="172"/>
      <c r="GJ2370" s="172"/>
      <c r="GK2370" s="172"/>
      <c r="GL2370" s="172"/>
      <c r="GM2370" s="172"/>
      <c r="GN2370" s="172"/>
      <c r="GO2370" s="172"/>
      <c r="GP2370" s="172"/>
      <c r="GQ2370" s="172"/>
      <c r="GR2370" s="172"/>
      <c r="GS2370" s="172"/>
      <c r="GT2370" s="172"/>
      <c r="GU2370" s="172"/>
      <c r="GV2370" s="172"/>
      <c r="GW2370" s="172"/>
      <c r="GX2370" s="172"/>
    </row>
    <row r="2371" spans="1:206">
      <c r="A2371" s="176" t="s">
        <v>3545</v>
      </c>
      <c r="B2371" s="177" t="s">
        <v>3557</v>
      </c>
      <c r="C2371" t="s">
        <v>3533</v>
      </c>
      <c r="D2371" s="187" t="s">
        <v>3571</v>
      </c>
      <c r="E2371" s="172" t="s">
        <v>3051</v>
      </c>
      <c r="F2371" s="172"/>
      <c r="G2371" s="172"/>
      <c r="H2371" s="172"/>
      <c r="I2371" s="172"/>
      <c r="J2371" s="172"/>
      <c r="K2371" s="172"/>
      <c r="L2371" s="172"/>
      <c r="M2371" s="172"/>
      <c r="N2371" s="172"/>
      <c r="O2371" s="172"/>
      <c r="P2371" s="172"/>
      <c r="Q2371" s="172"/>
      <c r="R2371" s="172"/>
      <c r="S2371" s="172"/>
      <c r="T2371" s="172"/>
      <c r="U2371" s="172"/>
      <c r="V2371" s="172"/>
      <c r="W2371" s="172"/>
      <c r="X2371" s="172"/>
      <c r="Y2371" s="172"/>
      <c r="Z2371" s="172"/>
      <c r="AA2371" s="172"/>
      <c r="AB2371" s="172"/>
      <c r="AC2371" s="172"/>
      <c r="AD2371" s="172"/>
      <c r="AE2371" s="172"/>
      <c r="AF2371" s="172"/>
      <c r="AG2371" s="172"/>
      <c r="AH2371" s="172"/>
      <c r="AI2371" s="172"/>
      <c r="AJ2371" s="172"/>
      <c r="AK2371" s="172"/>
      <c r="AL2371" s="172"/>
      <c r="AM2371" s="172"/>
      <c r="AN2371" s="172"/>
      <c r="AO2371" s="172"/>
      <c r="AP2371" s="172"/>
      <c r="AQ2371" s="172"/>
      <c r="AR2371" s="172"/>
      <c r="AS2371" s="172"/>
      <c r="AT2371" s="172"/>
      <c r="AU2371" s="172"/>
      <c r="AV2371" s="172"/>
      <c r="AW2371" s="172"/>
      <c r="AX2371" s="172"/>
      <c r="AY2371" s="172"/>
      <c r="AZ2371" s="172"/>
      <c r="BA2371" s="172"/>
      <c r="BB2371" s="172"/>
      <c r="BC2371" s="172"/>
      <c r="BD2371" s="172"/>
      <c r="BE2371" s="172"/>
      <c r="BF2371" s="172"/>
      <c r="BG2371" s="172"/>
      <c r="BH2371" s="172"/>
      <c r="BI2371" s="172"/>
      <c r="BJ2371" s="172"/>
      <c r="BK2371" s="172"/>
      <c r="BL2371" s="172"/>
      <c r="BM2371" s="172"/>
      <c r="BN2371" s="172"/>
      <c r="BO2371" s="172"/>
      <c r="BP2371" s="172"/>
      <c r="BQ2371" s="172"/>
      <c r="BR2371" s="172"/>
      <c r="BS2371" s="172"/>
      <c r="BT2371" s="172"/>
      <c r="BU2371" s="172"/>
      <c r="BV2371" s="172"/>
      <c r="BW2371" s="172"/>
      <c r="BX2371" s="172"/>
      <c r="BY2371" s="172"/>
      <c r="BZ2371" s="172"/>
      <c r="CA2371" s="172"/>
      <c r="CB2371" s="172"/>
      <c r="CC2371" s="172"/>
      <c r="CD2371" s="172"/>
      <c r="CE2371" s="172"/>
      <c r="CF2371" s="172"/>
      <c r="CG2371" s="172"/>
      <c r="CH2371" s="172"/>
      <c r="CI2371" s="172"/>
      <c r="CJ2371" s="172"/>
      <c r="CK2371" s="172"/>
      <c r="CL2371" s="172"/>
      <c r="CM2371" s="172"/>
      <c r="CN2371" s="172"/>
      <c r="CO2371" s="172"/>
      <c r="CP2371" s="172"/>
      <c r="CQ2371" s="172"/>
      <c r="CR2371" s="172"/>
      <c r="CS2371" s="172"/>
      <c r="CT2371" s="172"/>
      <c r="CU2371" s="172"/>
      <c r="CV2371" s="172"/>
      <c r="CW2371" s="172"/>
      <c r="CX2371" s="172"/>
      <c r="CY2371" s="172"/>
      <c r="CZ2371" s="172"/>
      <c r="DA2371" s="172"/>
      <c r="DB2371" s="172"/>
      <c r="DC2371" s="172"/>
      <c r="DD2371" s="172"/>
      <c r="DE2371" s="172"/>
      <c r="DF2371" s="172"/>
      <c r="DG2371" s="172"/>
      <c r="DH2371" s="172">
        <v>879215368.79999995</v>
      </c>
      <c r="DI2371" s="172">
        <v>880038160.19999897</v>
      </c>
      <c r="DJ2371" s="172">
        <v>880860951.70000005</v>
      </c>
      <c r="DK2371" s="172">
        <v>881683743.09999895</v>
      </c>
      <c r="DL2371" s="172">
        <v>882506534.60000002</v>
      </c>
      <c r="DM2371" s="172">
        <v>882665658.60000002</v>
      </c>
      <c r="DN2371" s="172">
        <v>882824782.5</v>
      </c>
      <c r="DO2371" s="172">
        <v>882983906.49999905</v>
      </c>
      <c r="DP2371" s="172">
        <v>883143030.5</v>
      </c>
      <c r="DQ2371" s="172">
        <v>883302154.5</v>
      </c>
      <c r="DR2371" s="172">
        <v>883668475.39999998</v>
      </c>
      <c r="DS2371" s="172">
        <v>883963445.70000005</v>
      </c>
      <c r="DT2371" s="172">
        <v>884028205</v>
      </c>
      <c r="DU2371" s="172">
        <v>884091929.99999905</v>
      </c>
      <c r="DV2371" s="172">
        <v>884154870</v>
      </c>
      <c r="DW2371" s="172">
        <v>884218333.39999998</v>
      </c>
      <c r="DX2371" s="172">
        <v>884281447.79999995</v>
      </c>
      <c r="DY2371" s="172">
        <v>884344584.79999995</v>
      </c>
      <c r="DZ2371" s="172"/>
      <c r="EA2371" s="171"/>
      <c r="EB2371" s="172"/>
      <c r="EC2371" s="172"/>
      <c r="ED2371" s="172"/>
      <c r="EE2371" s="172"/>
      <c r="EF2371" s="172"/>
      <c r="EG2371" s="172"/>
      <c r="EH2371" s="172"/>
      <c r="EI2371" s="172"/>
      <c r="EJ2371" s="172"/>
      <c r="EK2371" s="172"/>
      <c r="EL2371" s="172"/>
      <c r="EM2371" s="172"/>
      <c r="EN2371" s="172"/>
      <c r="EO2371" s="172"/>
      <c r="EP2371" s="172"/>
      <c r="EQ2371" s="172"/>
      <c r="ER2371" s="172"/>
      <c r="ES2371" s="172"/>
      <c r="ET2371" s="172"/>
      <c r="EU2371" s="172"/>
      <c r="EV2371" s="172"/>
      <c r="EW2371" s="172"/>
      <c r="EX2371" s="172"/>
      <c r="EY2371" s="172"/>
      <c r="EZ2371" s="172"/>
      <c r="FA2371" s="172"/>
      <c r="FB2371" s="172"/>
      <c r="FC2371" s="172"/>
      <c r="FD2371" s="172"/>
      <c r="FE2371" s="172"/>
      <c r="FF2371" s="172"/>
      <c r="FG2371" s="172"/>
      <c r="FH2371" s="172"/>
      <c r="FI2371" s="172"/>
      <c r="FJ2371" s="172"/>
      <c r="FK2371" s="172"/>
      <c r="FL2371" s="172"/>
      <c r="FM2371" s="172"/>
      <c r="FN2371" s="172"/>
      <c r="FO2371" s="172"/>
      <c r="FP2371" s="172"/>
      <c r="FQ2371" s="172"/>
      <c r="FR2371" s="172"/>
      <c r="FS2371" s="172"/>
      <c r="FT2371" s="172"/>
      <c r="FU2371" s="172"/>
      <c r="FV2371" s="172"/>
      <c r="FW2371" s="172"/>
      <c r="FX2371" s="172"/>
      <c r="FY2371" s="172"/>
      <c r="FZ2371" s="172"/>
      <c r="GA2371" s="172"/>
      <c r="GB2371" s="172"/>
      <c r="GC2371" s="172"/>
      <c r="GD2371" s="172"/>
      <c r="GE2371" s="172"/>
      <c r="GF2371" s="172"/>
      <c r="GG2371" s="172"/>
      <c r="GH2371" s="172"/>
      <c r="GI2371" s="172"/>
      <c r="GJ2371" s="172"/>
      <c r="GK2371" s="172"/>
      <c r="GL2371" s="172"/>
      <c r="GM2371" s="172"/>
      <c r="GN2371" s="172"/>
      <c r="GO2371" s="172"/>
      <c r="GP2371" s="172"/>
      <c r="GQ2371" s="172"/>
      <c r="GR2371" s="172"/>
      <c r="GS2371" s="172"/>
      <c r="GT2371" s="172"/>
      <c r="GU2371" s="172"/>
      <c r="GV2371" s="172"/>
      <c r="GW2371" s="172"/>
      <c r="GX2371" s="172"/>
    </row>
    <row r="2372" spans="1:206">
      <c r="A2372" s="176" t="s">
        <v>3545</v>
      </c>
      <c r="B2372" s="177" t="s">
        <v>3557</v>
      </c>
      <c r="C2372" t="s">
        <v>3533</v>
      </c>
      <c r="D2372" s="187" t="s">
        <v>3571</v>
      </c>
      <c r="E2372" s="172" t="s">
        <v>3052</v>
      </c>
      <c r="F2372" s="172"/>
      <c r="G2372" s="172"/>
      <c r="H2372" s="172"/>
      <c r="I2372" s="172"/>
      <c r="J2372" s="172"/>
      <c r="K2372" s="172"/>
      <c r="L2372" s="172"/>
      <c r="M2372" s="172"/>
      <c r="N2372" s="172"/>
      <c r="O2372" s="172"/>
      <c r="P2372" s="172"/>
      <c r="Q2372" s="172"/>
      <c r="R2372" s="172"/>
      <c r="S2372" s="172"/>
      <c r="T2372" s="172"/>
      <c r="U2372" s="172"/>
      <c r="V2372" s="172"/>
      <c r="W2372" s="172"/>
      <c r="X2372" s="172"/>
      <c r="Y2372" s="172"/>
      <c r="Z2372" s="172"/>
      <c r="AA2372" s="172"/>
      <c r="AB2372" s="172"/>
      <c r="AC2372" s="172"/>
      <c r="AD2372" s="172"/>
      <c r="AE2372" s="172"/>
      <c r="AF2372" s="172"/>
      <c r="AG2372" s="172"/>
      <c r="AH2372" s="172"/>
      <c r="AI2372" s="172"/>
      <c r="AJ2372" s="172"/>
      <c r="AK2372" s="172"/>
      <c r="AL2372" s="172"/>
      <c r="AM2372" s="172"/>
      <c r="AN2372" s="172"/>
      <c r="AO2372" s="172"/>
      <c r="AP2372" s="172"/>
      <c r="AQ2372" s="172"/>
      <c r="AR2372" s="172"/>
      <c r="AS2372" s="172"/>
      <c r="AT2372" s="172"/>
      <c r="AU2372" s="172"/>
      <c r="AV2372" s="172"/>
      <c r="AW2372" s="172"/>
      <c r="AX2372" s="172"/>
      <c r="AY2372" s="172"/>
      <c r="AZ2372" s="172"/>
      <c r="BA2372" s="172"/>
      <c r="BB2372" s="172"/>
      <c r="BC2372" s="172"/>
      <c r="BD2372" s="172"/>
      <c r="BE2372" s="172"/>
      <c r="BF2372" s="172"/>
      <c r="BG2372" s="172"/>
      <c r="BH2372" s="172"/>
      <c r="BI2372" s="172"/>
      <c r="BJ2372" s="172"/>
      <c r="BK2372" s="172"/>
      <c r="BL2372" s="172"/>
      <c r="BM2372" s="172"/>
      <c r="BN2372" s="172"/>
      <c r="BO2372" s="172"/>
      <c r="BP2372" s="172"/>
      <c r="BQ2372" s="172"/>
      <c r="BR2372" s="172"/>
      <c r="BS2372" s="172"/>
      <c r="BT2372" s="172"/>
      <c r="BU2372" s="172"/>
      <c r="BV2372" s="172"/>
      <c r="BW2372" s="172"/>
      <c r="BX2372" s="172"/>
      <c r="BY2372" s="172"/>
      <c r="BZ2372" s="172"/>
      <c r="CA2372" s="172"/>
      <c r="CB2372" s="172"/>
      <c r="CC2372" s="172"/>
      <c r="CD2372" s="172"/>
      <c r="CE2372" s="172"/>
      <c r="CF2372" s="172"/>
      <c r="CG2372" s="172"/>
      <c r="CH2372" s="172"/>
      <c r="CI2372" s="172"/>
      <c r="CJ2372" s="172"/>
      <c r="CK2372" s="172"/>
      <c r="CL2372" s="172"/>
      <c r="CM2372" s="172"/>
      <c r="CN2372" s="172"/>
      <c r="CO2372" s="172"/>
      <c r="CP2372" s="172"/>
      <c r="CQ2372" s="172"/>
      <c r="CR2372" s="172">
        <v>1069908950</v>
      </c>
      <c r="CS2372" s="172">
        <v>1064457392</v>
      </c>
      <c r="CT2372" s="172">
        <v>1059005833.99999</v>
      </c>
      <c r="CU2372" s="172">
        <v>1053554276</v>
      </c>
      <c r="CV2372" s="172">
        <v>1048102718</v>
      </c>
      <c r="CW2372" s="172">
        <v>1042651159.99999</v>
      </c>
      <c r="CX2372" s="172">
        <v>1037199602</v>
      </c>
      <c r="CY2372" s="172">
        <v>1031748044</v>
      </c>
      <c r="CZ2372" s="172">
        <v>1026296485.99999</v>
      </c>
      <c r="DA2372" s="172">
        <v>1020844928</v>
      </c>
      <c r="DB2372" s="172">
        <v>1015393370</v>
      </c>
      <c r="DC2372" s="172">
        <v>1009862430</v>
      </c>
      <c r="DD2372" s="172">
        <v>1004331490</v>
      </c>
      <c r="DE2372" s="172">
        <v>998800549.99999905</v>
      </c>
      <c r="DF2372" s="172">
        <v>993269609.99999905</v>
      </c>
      <c r="DG2372" s="172">
        <v>987738670</v>
      </c>
      <c r="DH2372" s="172">
        <v>982207730</v>
      </c>
      <c r="DI2372" s="172">
        <v>976676790</v>
      </c>
      <c r="DJ2372" s="172">
        <v>971145849.99999905</v>
      </c>
      <c r="DK2372" s="172">
        <v>965614910</v>
      </c>
      <c r="DL2372" s="172">
        <v>960083970</v>
      </c>
      <c r="DM2372" s="172">
        <v>957191716</v>
      </c>
      <c r="DN2372" s="172">
        <v>954299462</v>
      </c>
      <c r="DO2372" s="172">
        <v>951407208</v>
      </c>
      <c r="DP2372" s="172">
        <v>948514953.99999905</v>
      </c>
      <c r="DQ2372" s="172">
        <v>945622900</v>
      </c>
      <c r="DR2372" s="172">
        <v>942651530</v>
      </c>
      <c r="DS2372" s="172">
        <v>939190920</v>
      </c>
      <c r="DT2372" s="172">
        <v>936871610</v>
      </c>
      <c r="DU2372" s="172">
        <v>934368720</v>
      </c>
      <c r="DV2372" s="172">
        <v>931984580</v>
      </c>
      <c r="DW2372" s="172">
        <v>929520806.5</v>
      </c>
      <c r="DX2372" s="172">
        <v>927111255.39999902</v>
      </c>
      <c r="DY2372" s="172">
        <v>924665343.70000005</v>
      </c>
      <c r="DZ2372" s="172"/>
      <c r="EA2372" s="171"/>
      <c r="EB2372" s="172"/>
      <c r="EC2372" s="172"/>
      <c r="ED2372" s="172"/>
      <c r="EE2372" s="172"/>
      <c r="EF2372" s="172"/>
      <c r="EG2372" s="172"/>
      <c r="EH2372" s="172"/>
      <c r="EI2372" s="172"/>
      <c r="EJ2372" s="172"/>
      <c r="EK2372" s="172"/>
      <c r="EL2372" s="172"/>
      <c r="EM2372" s="172"/>
      <c r="EN2372" s="172"/>
      <c r="EO2372" s="172"/>
      <c r="EP2372" s="172"/>
      <c r="EQ2372" s="172"/>
      <c r="ER2372" s="172"/>
      <c r="ES2372" s="172"/>
      <c r="ET2372" s="172"/>
      <c r="EU2372" s="172"/>
      <c r="EV2372" s="172"/>
      <c r="EW2372" s="172"/>
      <c r="EX2372" s="172"/>
      <c r="EY2372" s="172"/>
      <c r="EZ2372" s="172"/>
      <c r="FA2372" s="172"/>
      <c r="FB2372" s="172"/>
      <c r="FC2372" s="172"/>
      <c r="FD2372" s="172"/>
      <c r="FE2372" s="172"/>
      <c r="FF2372" s="172"/>
      <c r="FG2372" s="172"/>
      <c r="FH2372" s="172"/>
      <c r="FI2372" s="172"/>
      <c r="FJ2372" s="172"/>
      <c r="FK2372" s="172"/>
      <c r="FL2372" s="172"/>
      <c r="FM2372" s="172"/>
      <c r="FN2372" s="172"/>
      <c r="FO2372" s="172"/>
      <c r="FP2372" s="172"/>
      <c r="FQ2372" s="172"/>
      <c r="FR2372" s="172"/>
      <c r="FS2372" s="172"/>
      <c r="FT2372" s="172"/>
      <c r="FU2372" s="172"/>
      <c r="FV2372" s="172"/>
      <c r="FW2372" s="172"/>
      <c r="FX2372" s="172"/>
      <c r="FY2372" s="172"/>
      <c r="FZ2372" s="172"/>
      <c r="GA2372" s="172"/>
      <c r="GB2372" s="172"/>
      <c r="GC2372" s="172"/>
      <c r="GD2372" s="172"/>
      <c r="GE2372" s="172"/>
      <c r="GF2372" s="172"/>
      <c r="GG2372" s="172"/>
      <c r="GH2372" s="172"/>
      <c r="GI2372" s="172"/>
      <c r="GJ2372" s="172"/>
      <c r="GK2372" s="172"/>
      <c r="GL2372" s="172"/>
      <c r="GM2372" s="172"/>
      <c r="GN2372" s="172"/>
      <c r="GO2372" s="172"/>
      <c r="GP2372" s="172"/>
      <c r="GQ2372" s="172"/>
      <c r="GR2372" s="172"/>
      <c r="GS2372" s="172"/>
      <c r="GT2372" s="172"/>
      <c r="GU2372" s="172"/>
      <c r="GV2372" s="172"/>
      <c r="GW2372" s="172"/>
      <c r="GX2372" s="172"/>
    </row>
    <row r="2373" spans="1:206">
      <c r="A2373" s="176" t="s">
        <v>3545</v>
      </c>
      <c r="B2373" s="177" t="s">
        <v>3557</v>
      </c>
      <c r="C2373" t="s">
        <v>3533</v>
      </c>
      <c r="D2373" s="187" t="s">
        <v>3571</v>
      </c>
      <c r="E2373" s="172" t="s">
        <v>3053</v>
      </c>
      <c r="F2373" s="172"/>
      <c r="G2373" s="172"/>
      <c r="H2373" s="172"/>
      <c r="I2373" s="172"/>
      <c r="J2373" s="172"/>
      <c r="K2373" s="172"/>
      <c r="L2373" s="172"/>
      <c r="M2373" s="172"/>
      <c r="N2373" s="172"/>
      <c r="O2373" s="172"/>
      <c r="P2373" s="172"/>
      <c r="Q2373" s="172"/>
      <c r="R2373" s="172"/>
      <c r="S2373" s="172"/>
      <c r="T2373" s="172"/>
      <c r="U2373" s="172"/>
      <c r="V2373" s="172"/>
      <c r="W2373" s="172"/>
      <c r="X2373" s="172"/>
      <c r="Y2373" s="172"/>
      <c r="Z2373" s="172"/>
      <c r="AA2373" s="172"/>
      <c r="AB2373" s="172"/>
      <c r="AC2373" s="172"/>
      <c r="AD2373" s="172"/>
      <c r="AE2373" s="172"/>
      <c r="AF2373" s="172"/>
      <c r="AG2373" s="172"/>
      <c r="AH2373" s="172"/>
      <c r="AI2373" s="172"/>
      <c r="AJ2373" s="172"/>
      <c r="AK2373" s="172"/>
      <c r="AL2373" s="172"/>
      <c r="AM2373" s="172"/>
      <c r="AN2373" s="172"/>
      <c r="AO2373" s="172"/>
      <c r="AP2373" s="172"/>
      <c r="AQ2373" s="172"/>
      <c r="AR2373" s="172"/>
      <c r="AS2373" s="172"/>
      <c r="AT2373" s="172"/>
      <c r="AU2373" s="172"/>
      <c r="AV2373" s="172"/>
      <c r="AW2373" s="172"/>
      <c r="AX2373" s="172"/>
      <c r="AY2373" s="172"/>
      <c r="AZ2373" s="172"/>
      <c r="BA2373" s="172"/>
      <c r="BB2373" s="172"/>
      <c r="BC2373" s="172"/>
      <c r="BD2373" s="172"/>
      <c r="BE2373" s="172"/>
      <c r="BF2373" s="172"/>
      <c r="BG2373" s="172"/>
      <c r="BH2373" s="172"/>
      <c r="BI2373" s="172"/>
      <c r="BJ2373" s="172"/>
      <c r="BK2373" s="172"/>
      <c r="BL2373" s="172"/>
      <c r="BM2373" s="172"/>
      <c r="BN2373" s="172"/>
      <c r="BO2373" s="172"/>
      <c r="BP2373" s="172"/>
      <c r="BQ2373" s="172"/>
      <c r="BR2373" s="172"/>
      <c r="BS2373" s="172"/>
      <c r="BT2373" s="172"/>
      <c r="BU2373" s="172"/>
      <c r="BV2373" s="172"/>
      <c r="BW2373" s="172"/>
      <c r="BX2373" s="172"/>
      <c r="BY2373" s="172"/>
      <c r="BZ2373" s="172"/>
      <c r="CA2373" s="172"/>
      <c r="CB2373" s="172"/>
      <c r="CC2373" s="172"/>
      <c r="CD2373" s="172"/>
      <c r="CE2373" s="172"/>
      <c r="CF2373" s="172"/>
      <c r="CG2373" s="172"/>
      <c r="CH2373" s="172"/>
      <c r="CI2373" s="172"/>
      <c r="CJ2373" s="172"/>
      <c r="CK2373" s="172"/>
      <c r="CL2373" s="172"/>
      <c r="CM2373" s="172"/>
      <c r="CN2373" s="172"/>
      <c r="CO2373" s="172"/>
      <c r="CP2373" s="172"/>
      <c r="CQ2373" s="172"/>
      <c r="CR2373" s="172">
        <v>919940391</v>
      </c>
      <c r="CS2373" s="172">
        <v>920466773.89999902</v>
      </c>
      <c r="CT2373" s="172">
        <v>920993156.70000005</v>
      </c>
      <c r="CU2373" s="172">
        <v>921519539.59999895</v>
      </c>
      <c r="CV2373" s="172">
        <v>922045922.39999998</v>
      </c>
      <c r="CW2373" s="172">
        <v>922572305.299999</v>
      </c>
      <c r="CX2373" s="172">
        <v>923098688.19999897</v>
      </c>
      <c r="CY2373" s="172">
        <v>923625071</v>
      </c>
      <c r="CZ2373" s="172">
        <v>924151453.89999902</v>
      </c>
      <c r="DA2373" s="172">
        <v>924677836.70000005</v>
      </c>
      <c r="DB2373" s="172">
        <v>925204219.59999895</v>
      </c>
      <c r="DC2373" s="172">
        <v>925806814.79999995</v>
      </c>
      <c r="DD2373" s="172">
        <v>926409410.10000002</v>
      </c>
      <c r="DE2373" s="172">
        <v>927012005.39999902</v>
      </c>
      <c r="DF2373" s="172">
        <v>927614600.69999897</v>
      </c>
      <c r="DG2373" s="172">
        <v>928217195.89999998</v>
      </c>
      <c r="DH2373" s="172">
        <v>928819791.10000002</v>
      </c>
      <c r="DI2373" s="172">
        <v>929422386.39999998</v>
      </c>
      <c r="DJ2373" s="172">
        <v>930024981.70000005</v>
      </c>
      <c r="DK2373" s="172">
        <v>930627576.99999905</v>
      </c>
      <c r="DL2373" s="172">
        <v>931230172.20000005</v>
      </c>
      <c r="DM2373" s="172">
        <v>932390012.39999998</v>
      </c>
      <c r="DN2373" s="172">
        <v>933549852.5</v>
      </c>
      <c r="DO2373" s="172">
        <v>934709692.70000005</v>
      </c>
      <c r="DP2373" s="172">
        <v>935869532.79999995</v>
      </c>
      <c r="DQ2373" s="172">
        <v>937029373</v>
      </c>
      <c r="DR2373" s="172">
        <v>938076770</v>
      </c>
      <c r="DS2373" s="172">
        <v>937895490</v>
      </c>
      <c r="DT2373" s="172">
        <v>938022429.99999905</v>
      </c>
      <c r="DU2373" s="172">
        <v>938159110</v>
      </c>
      <c r="DV2373" s="172">
        <v>938319289.99999905</v>
      </c>
      <c r="DW2373" s="172">
        <v>938468993.39999998</v>
      </c>
      <c r="DX2373" s="172">
        <v>938625685.60000002</v>
      </c>
      <c r="DY2373" s="172">
        <v>938777718.60000002</v>
      </c>
      <c r="DZ2373" s="172"/>
      <c r="EA2373" s="171"/>
      <c r="EB2373" s="172"/>
      <c r="EC2373" s="172"/>
      <c r="ED2373" s="172"/>
      <c r="EE2373" s="172"/>
      <c r="EF2373" s="172"/>
      <c r="EG2373" s="172"/>
      <c r="EH2373" s="172"/>
      <c r="EI2373" s="172"/>
      <c r="EJ2373" s="172"/>
      <c r="EK2373" s="172"/>
      <c r="EL2373" s="172"/>
      <c r="EM2373" s="172"/>
      <c r="EN2373" s="172"/>
      <c r="EO2373" s="172"/>
      <c r="EP2373" s="172"/>
      <c r="EQ2373" s="172"/>
      <c r="ER2373" s="172"/>
      <c r="ES2373" s="172"/>
      <c r="ET2373" s="172"/>
      <c r="EU2373" s="172"/>
      <c r="EV2373" s="172"/>
      <c r="EW2373" s="172"/>
      <c r="EX2373" s="172"/>
      <c r="EY2373" s="172"/>
      <c r="EZ2373" s="172"/>
      <c r="FA2373" s="172"/>
      <c r="FB2373" s="172"/>
      <c r="FC2373" s="172"/>
      <c r="FD2373" s="172"/>
      <c r="FE2373" s="172"/>
      <c r="FF2373" s="172"/>
      <c r="FG2373" s="172"/>
      <c r="FH2373" s="172"/>
      <c r="FI2373" s="172"/>
      <c r="FJ2373" s="172"/>
      <c r="FK2373" s="172"/>
      <c r="FL2373" s="172"/>
      <c r="FM2373" s="172"/>
      <c r="FN2373" s="172"/>
      <c r="FO2373" s="172"/>
      <c r="FP2373" s="172"/>
      <c r="FQ2373" s="172"/>
      <c r="FR2373" s="172"/>
      <c r="FS2373" s="172"/>
      <c r="FT2373" s="172"/>
      <c r="FU2373" s="172"/>
      <c r="FV2373" s="172"/>
      <c r="FW2373" s="172"/>
      <c r="FX2373" s="172"/>
      <c r="FY2373" s="172"/>
      <c r="FZ2373" s="172"/>
      <c r="GA2373" s="172"/>
      <c r="GB2373" s="172"/>
      <c r="GC2373" s="172"/>
      <c r="GD2373" s="172"/>
      <c r="GE2373" s="172"/>
      <c r="GF2373" s="172"/>
      <c r="GG2373" s="172"/>
      <c r="GH2373" s="172"/>
      <c r="GI2373" s="172"/>
      <c r="GJ2373" s="172"/>
      <c r="GK2373" s="172"/>
      <c r="GL2373" s="172"/>
      <c r="GM2373" s="172"/>
      <c r="GN2373" s="172"/>
      <c r="GO2373" s="172"/>
      <c r="GP2373" s="172"/>
      <c r="GQ2373" s="172"/>
      <c r="GR2373" s="172"/>
      <c r="GS2373" s="172"/>
      <c r="GT2373" s="172"/>
      <c r="GU2373" s="172"/>
      <c r="GV2373" s="172"/>
      <c r="GW2373" s="172"/>
      <c r="GX2373" s="172"/>
    </row>
    <row r="2374" spans="1:206" s="69" customFormat="1">
      <c r="A2374" s="193" t="s">
        <v>3545</v>
      </c>
      <c r="B2374" s="185" t="s">
        <v>3557</v>
      </c>
      <c r="C2374" s="67" t="s">
        <v>3533</v>
      </c>
      <c r="D2374" s="188" t="s">
        <v>3571</v>
      </c>
      <c r="E2374" s="170" t="s">
        <v>3054</v>
      </c>
      <c r="F2374" s="170">
        <f>G2374/POWER($DH$2374/$DY$2374,1/($DH$1-$DY$1))</f>
        <v>4646610344.3929157</v>
      </c>
      <c r="G2374" s="170">
        <f>H2374/POWER($DH$2374/$DY$2374,1/($DH$1-$DY$1))</f>
        <v>4641004926.3070593</v>
      </c>
      <c r="H2374" s="170">
        <f>I2374/POWER($DH$2374/$DY$2374,1/($DH$1-$DY$1))</f>
        <v>4635406270.2928181</v>
      </c>
      <c r="I2374" s="170">
        <f>J2374/POWER($DH$2374/$DY$2374,1/($DH$1-$DY$1))</f>
        <v>4629814368.1927967</v>
      </c>
      <c r="J2374" s="170">
        <f>K2374/POWER($DH$2374/$DY$2374,1/($DH$1-$DY$1))</f>
        <v>4624229211.8594408</v>
      </c>
      <c r="K2374" s="170">
        <f>L2374/POWER($DH$2374/$DY$2374,1/($DH$1-$DY$1))</f>
        <v>4618650793.1550236</v>
      </c>
      <c r="L2374" s="170">
        <f>M2374/POWER($DH$2374/$DY$2374,1/($DH$1-$DY$1))</f>
        <v>4613079103.9516354</v>
      </c>
      <c r="M2374" s="170">
        <f>N2374/POWER($DH$2374/$DY$2374,1/($DH$1-$DY$1))</f>
        <v>4607514136.1311722</v>
      </c>
      <c r="N2374" s="170">
        <f>O2374/POWER($DH$2374/$DY$2374,1/($DH$1-$DY$1))</f>
        <v>4601955881.5853243</v>
      </c>
      <c r="O2374" s="170">
        <f>P2374/POWER($DH$2374/$DY$2374,1/($DH$1-$DY$1))</f>
        <v>4596404332.2155609</v>
      </c>
      <c r="P2374" s="170">
        <f>Q2374/POWER($DH$2374/$DY$2374,1/($DH$1-$DY$1))</f>
        <v>4590859479.9331226</v>
      </c>
      <c r="Q2374" s="170">
        <f>R2374/POWER($DH$2374/$DY$2374,1/($DH$1-$DY$1))</f>
        <v>4585321316.6590071</v>
      </c>
      <c r="R2374" s="170">
        <f>S2374/POWER($DH$2374/$DY$2374,1/($DH$1-$DY$1))</f>
        <v>4579789834.3239584</v>
      </c>
      <c r="S2374" s="170">
        <f>T2374/POWER($DH$2374/$DY$2374,1/($DH$1-$DY$1))</f>
        <v>4574265024.8684549</v>
      </c>
      <c r="T2374" s="170">
        <f>U2374/POWER($DH$2374/$DY$2374,1/($DH$1-$DY$1))</f>
        <v>4568746880.2426987</v>
      </c>
      <c r="U2374" s="170">
        <f>V2374/POWER($DH$2374/$DY$2374,1/($DH$1-$DY$1))</f>
        <v>4563235392.4066</v>
      </c>
      <c r="V2374" s="170">
        <f>W2374/POWER($DH$2374/$DY$2374,1/($DH$1-$DY$1))</f>
        <v>4557730553.3297701</v>
      </c>
      <c r="W2374" s="170">
        <f>X2374/POWER($DH$2374/$DY$2374,1/($DH$1-$DY$1))</f>
        <v>4552232354.9915075</v>
      </c>
      <c r="X2374" s="170">
        <f>Y2374/POWER($DH$2374/$DY$2374,1/($DH$1-$DY$1))</f>
        <v>4546740789.3807859</v>
      </c>
      <c r="Y2374" s="170">
        <f>Z2374/POWER($DH$2374/$DY$2374,1/($DH$1-$DY$1))</f>
        <v>4541255848.4962444</v>
      </c>
      <c r="Z2374" s="170">
        <f>AA2374/POWER($DH$2374/$DY$2374,1/($DH$1-$DY$1))</f>
        <v>4535777524.3461723</v>
      </c>
      <c r="AA2374" s="170">
        <f>AB2374/POWER($DH$2374/$DY$2374,1/($DH$1-$DY$1))</f>
        <v>4530305808.9485016</v>
      </c>
      <c r="AB2374" s="170">
        <f>AC2374/POWER($DH$2374/$DY$2374,1/($DH$1-$DY$1))</f>
        <v>4524840694.3307924</v>
      </c>
      <c r="AC2374" s="170">
        <f>AD2374/POWER($DH$2374/$DY$2374,1/($DH$1-$DY$1))</f>
        <v>4519382172.5302229</v>
      </c>
      <c r="AD2374" s="170">
        <f>AE2374/POWER($DH$2374/$DY$2374,1/($DH$1-$DY$1))</f>
        <v>4513930235.5935764</v>
      </c>
      <c r="AE2374" s="170">
        <f>AF2374/POWER($DH$2374/$DY$2374,1/($DH$1-$DY$1))</f>
        <v>4508484875.5772324</v>
      </c>
      <c r="AF2374" s="170">
        <f>AG2374/POWER($DH$2374/$DY$2374,1/($DH$1-$DY$1))</f>
        <v>4503046084.5471506</v>
      </c>
      <c r="AG2374" s="170">
        <f>AH2374/POWER($DH$2374/$DY$2374,1/($DH$1-$DY$1))</f>
        <v>4497613854.5788631</v>
      </c>
      <c r="AH2374" s="170">
        <f>AI2374/POWER($DH$2374/$DY$2374,1/($DH$1-$DY$1))</f>
        <v>4492188177.7574625</v>
      </c>
      <c r="AI2374" s="170">
        <f>AJ2374/POWER($DH$2374/$DY$2374,1/($DH$1-$DY$1))</f>
        <v>4486769046.1775885</v>
      </c>
      <c r="AJ2374" s="170">
        <f>AK2374/POWER($DH$2374/$DY$2374,1/($DH$1-$DY$1))</f>
        <v>4481356451.9434166</v>
      </c>
      <c r="AK2374" s="170">
        <f>AL2374/POWER($DH$2374/$DY$2374,1/($DH$1-$DY$1))</f>
        <v>4475950387.1686497</v>
      </c>
      <c r="AL2374" s="170">
        <f>AM2374/POWER($DH$2374/$DY$2374,1/($DH$1-$DY$1))</f>
        <v>4470550843.9765015</v>
      </c>
      <c r="AM2374" s="170">
        <f>AN2374/POWER($DH$2374/$DY$2374,1/($DH$1-$DY$1))</f>
        <v>4465157814.4996901</v>
      </c>
      <c r="AN2374" s="170">
        <f>AO2374/POWER($DH$2374/$DY$2374,1/($DH$1-$DY$1))</f>
        <v>4459771290.8804235</v>
      </c>
      <c r="AO2374" s="170">
        <f>AP2374/POWER($DH$2374/$DY$2374,1/($DH$1-$DY$1))</f>
        <v>4454391265.2703896</v>
      </c>
      <c r="AP2374" s="170">
        <f>AQ2374/POWER($DH$2374/$DY$2374,1/($DH$1-$DY$1))</f>
        <v>4449017729.8307419</v>
      </c>
      <c r="AQ2374" s="170">
        <f>AR2374/POWER($DH$2374/$DY$2374,1/($DH$1-$DY$1))</f>
        <v>4443650676.7320929</v>
      </c>
      <c r="AR2374" s="170">
        <f>AS2374/POWER($DH$2374/$DY$2374,1/($DH$1-$DY$1))</f>
        <v>4438290098.1544981</v>
      </c>
      <c r="AS2374" s="170">
        <f>AT2374/POWER($DH$2374/$DY$2374,1/($DH$1-$DY$1))</f>
        <v>4432935986.2874479</v>
      </c>
      <c r="AT2374" s="170">
        <f>AU2374/POWER($DH$2374/$DY$2374,1/($DH$1-$DY$1))</f>
        <v>4427588333.329854</v>
      </c>
      <c r="AU2374" s="170">
        <f>AV2374/POWER($DH$2374/$DY$2374,1/($DH$1-$DY$1))</f>
        <v>4422247131.4900398</v>
      </c>
      <c r="AV2374" s="170">
        <f>AW2374/POWER($DH$2374/$DY$2374,1/($DH$1-$DY$1))</f>
        <v>4416912372.9857264</v>
      </c>
      <c r="AW2374" s="170">
        <f>AX2374/POWER($DH$2374/$DY$2374,1/($DH$1-$DY$1))</f>
        <v>4411584050.0440245</v>
      </c>
      <c r="AX2374" s="170">
        <f>AY2374/POWER($DH$2374/$DY$2374,1/($DH$1-$DY$1))</f>
        <v>4406262154.9014215</v>
      </c>
      <c r="AY2374" s="170">
        <f>AZ2374/POWER($DH$2374/$DY$2374,1/($DH$1-$DY$1))</f>
        <v>4400946679.8037701</v>
      </c>
      <c r="AZ2374" s="170">
        <f>BA2374/POWER($DH$2374/$DY$2374,1/($DH$1-$DY$1))</f>
        <v>4395637617.0062771</v>
      </c>
      <c r="BA2374" s="170">
        <f>BB2374/POWER($DH$2374/$DY$2374,1/($DH$1-$DY$1))</f>
        <v>4390334958.7734928</v>
      </c>
      <c r="BB2374" s="170">
        <f>BC2374/POWER($DH$2374/$DY$2374,1/($DH$1-$DY$1))</f>
        <v>4385038697.3792973</v>
      </c>
      <c r="BC2374" s="170">
        <f>BD2374/POWER($DH$2374/$DY$2374,1/($DH$1-$DY$1))</f>
        <v>4379748825.1068935</v>
      </c>
      <c r="BD2374" s="170">
        <f>BE2374/POWER($DH$2374/$DY$2374,1/($DH$1-$DY$1))</f>
        <v>4374465334.2487917</v>
      </c>
      <c r="BE2374" s="170">
        <f>BF2374/POWER($DH$2374/$DY$2374,1/($DH$1-$DY$1))</f>
        <v>4369188217.1068001</v>
      </c>
      <c r="BF2374" s="170">
        <f>BG2374/POWER($DH$2374/$DY$2374,1/($DH$1-$DY$1))</f>
        <v>4363917465.9920149</v>
      </c>
      <c r="BG2374" s="170">
        <f>BH2374/POWER($DH$2374/$DY$2374,1/($DH$1-$DY$1))</f>
        <v>4358653073.2248068</v>
      </c>
      <c r="BH2374" s="170">
        <f>BI2374/POWER($DH$2374/$DY$2374,1/($DH$1-$DY$1))</f>
        <v>4353395031.1348114</v>
      </c>
      <c r="BI2374" s="170">
        <f>BJ2374/POWER($DH$2374/$DY$2374,1/($DH$1-$DY$1))</f>
        <v>4348143332.0609159</v>
      </c>
      <c r="BJ2374" s="170">
        <f>BK2374/POWER($DH$2374/$DY$2374,1/($DH$1-$DY$1))</f>
        <v>4342897968.3512516</v>
      </c>
      <c r="BK2374" s="170">
        <f>BL2374/POWER($DH$2374/$DY$2374,1/($DH$1-$DY$1))</f>
        <v>4337658932.3631792</v>
      </c>
      <c r="BL2374" s="170">
        <f>BM2374/POWER($DH$2374/$DY$2374,1/($DH$1-$DY$1))</f>
        <v>4332426216.4632797</v>
      </c>
      <c r="BM2374" s="170">
        <f>BN2374/POWER($DH$2374/$DY$2374,1/($DH$1-$DY$1))</f>
        <v>4327199813.0273418</v>
      </c>
      <c r="BN2374" s="170">
        <f>BO2374/POWER($DH$2374/$DY$2374,1/($DH$1-$DY$1))</f>
        <v>4321979714.4403524</v>
      </c>
      <c r="BO2374" s="170">
        <f>BP2374/POWER($DH$2374/$DY$2374,1/($DH$1-$DY$1))</f>
        <v>4316765913.0964842</v>
      </c>
      <c r="BP2374" s="170">
        <f>BQ2374/POWER($DH$2374/$DY$2374,1/($DH$1-$DY$1))</f>
        <v>4311558401.399086</v>
      </c>
      <c r="BQ2374" s="170">
        <f>BR2374/POWER($DH$2374/$DY$2374,1/($DH$1-$DY$1))</f>
        <v>4306357171.7606697</v>
      </c>
      <c r="BR2374" s="170">
        <f>BS2374/POWER($DH$2374/$DY$2374,1/($DH$1-$DY$1))</f>
        <v>4301162216.6029015</v>
      </c>
      <c r="BS2374" s="170">
        <f>BT2374/POWER($DH$2374/$DY$2374,1/($DH$1-$DY$1))</f>
        <v>4295973528.3565884</v>
      </c>
      <c r="BT2374" s="170">
        <f>BU2374/POWER($DH$2374/$DY$2374,1/($DH$1-$DY$1))</f>
        <v>4290791099.4616699</v>
      </c>
      <c r="BU2374" s="170">
        <f>BV2374/POWER($DH$2374/$DY$2374,1/($DH$1-$DY$1))</f>
        <v>4285614922.3672042</v>
      </c>
      <c r="BV2374" s="170">
        <f>BW2374/POWER($DH$2374/$DY$2374,1/($DH$1-$DY$1))</f>
        <v>4280444989.5313597</v>
      </c>
      <c r="BW2374" s="170">
        <f>BX2374/POWER($DH$2374/$DY$2374,1/($DH$1-$DY$1))</f>
        <v>4275281293.421402</v>
      </c>
      <c r="BX2374" s="170">
        <f>BY2374/POWER($DH$2374/$DY$2374,1/($DH$1-$DY$1))</f>
        <v>4270123826.5136838</v>
      </c>
      <c r="BY2374" s="170">
        <f>BZ2374/POWER($DH$2374/$DY$2374,1/($DH$1-$DY$1))</f>
        <v>4264972581.2936344</v>
      </c>
      <c r="BZ2374" s="170">
        <f>CA2374/POWER($DH$2374/$DY$2374,1/($DH$1-$DY$1))</f>
        <v>4259827550.2557483</v>
      </c>
      <c r="CA2374" s="170">
        <f>CB2374/POWER($DH$2374/$DY$2374,1/($DH$1-$DY$1))</f>
        <v>4254688725.903574</v>
      </c>
      <c r="CB2374" s="170">
        <f>CC2374/POWER($DH$2374/$DY$2374,1/($DH$1-$DY$1))</f>
        <v>4249556100.7497029</v>
      </c>
      <c r="CC2374" s="170">
        <f>CD2374/POWER($DH$2374/$DY$2374,1/($DH$1-$DY$1))</f>
        <v>4244429667.3157597</v>
      </c>
      <c r="CD2374" s="170">
        <f>CE2374/POWER($DH$2374/$DY$2374,1/($DH$1-$DY$1))</f>
        <v>4239309418.1323895</v>
      </c>
      <c r="CE2374" s="170">
        <f>CF2374/POWER($DH$2374/$DY$2374,1/($DH$1-$DY$1))</f>
        <v>4234195345.7392492</v>
      </c>
      <c r="CF2374" s="170">
        <f>CG2374/POWER($DH$2374/$DY$2374,1/($DH$1-$DY$1))</f>
        <v>4229087442.6849947</v>
      </c>
      <c r="CG2374" s="170">
        <f>CH2374/POWER($DH$2374/$DY$2374,1/($DH$1-$DY$1))</f>
        <v>4223985701.5272708</v>
      </c>
      <c r="CH2374" s="170">
        <f>CI2374/POWER($DH$2374/$DY$2374,1/($DH$1-$DY$1))</f>
        <v>4218890114.8327012</v>
      </c>
      <c r="CI2374" s="170">
        <f>CJ2374/POWER($DH$2374/$DY$2374,1/($DH$1-$DY$1))</f>
        <v>4213800675.1768756</v>
      </c>
      <c r="CJ2374" s="170">
        <f>CK2374/POWER($DH$2374/$DY$2374,1/($DH$1-$DY$1))</f>
        <v>4208717375.1443405</v>
      </c>
      <c r="CK2374" s="170">
        <f>CL2374/POWER($DH$2374/$DY$2374,1/($DH$1-$DY$1))</f>
        <v>4203640207.3285885</v>
      </c>
      <c r="CL2374" s="170">
        <f>CM2374/POWER($DH$2374/$DY$2374,1/($DH$1-$DY$1))</f>
        <v>4198569164.332047</v>
      </c>
      <c r="CM2374" s="170">
        <f>CN2374/POWER($DH$2374/$DY$2374,1/($DH$1-$DY$1))</f>
        <v>4193504238.7660666</v>
      </c>
      <c r="CN2374" s="170">
        <f>CO2374/POWER($DH$2374/$DY$2374,1/($DH$1-$DY$1))</f>
        <v>4188445423.2509117</v>
      </c>
      <c r="CO2374" s="170">
        <f>CP2374/POWER($DH$2374/$DY$2374,1/($DH$1-$DY$1))</f>
        <v>4183392710.4157495</v>
      </c>
      <c r="CP2374" s="170">
        <f>CQ2374/POWER($DH$2374/$DY$2374,1/($DH$1-$DY$1))</f>
        <v>4178346092.8986382</v>
      </c>
      <c r="CQ2374" s="170">
        <f>CR2374/POWER($DH$2374/$DY$2374,1/($DH$1-$DY$1))</f>
        <v>4173305563.346518</v>
      </c>
      <c r="CR2374" s="170">
        <f>CS2374/POWER($DH$2374/$DY$2374,1/($DH$1-$DY$1))</f>
        <v>4168271114.4151983</v>
      </c>
      <c r="CS2374" s="170">
        <f>CT2374/POWER($DH$2374/$DY$2374,1/($DH$1-$DY$1))</f>
        <v>4163242738.7693496</v>
      </c>
      <c r="CT2374" s="170">
        <f>CU2374/POWER($DH$2374/$DY$2374,1/($DH$1-$DY$1))</f>
        <v>4158220429.08249</v>
      </c>
      <c r="CU2374" s="170">
        <f>CV2374/POWER($DH$2374/$DY$2374,1/($DH$1-$DY$1))</f>
        <v>4153204178.0369763</v>
      </c>
      <c r="CV2374" s="170">
        <f>CW2374/POWER($DH$2374/$DY$2374,1/($DH$1-$DY$1))</f>
        <v>4148193978.3239932</v>
      </c>
      <c r="CW2374" s="170">
        <f>CX2374/POWER($DH$2374/$DY$2374,1/($DH$1-$DY$1))</f>
        <v>4143189822.6435418</v>
      </c>
      <c r="CX2374" s="170">
        <f>CY2374/POWER($DH$2374/$DY$2374,1/($DH$1-$DY$1))</f>
        <v>4138191703.7044301</v>
      </c>
      <c r="CY2374" s="170">
        <f>CZ2374/POWER($DH$2374/$DY$2374,1/($DH$1-$DY$1))</f>
        <v>4133199614.2242618</v>
      </c>
      <c r="CZ2374" s="170">
        <f>DA2374/POWER($DH$2374/$DY$2374,1/($DH$1-$DY$1))</f>
        <v>4128213546.9294252</v>
      </c>
      <c r="DA2374" s="170">
        <f>DB2374/POWER($DH$2374/$DY$2374,1/($DH$1-$DY$1))</f>
        <v>4123233494.5550833</v>
      </c>
      <c r="DB2374" s="170">
        <f>DC2374/POWER($DH$2374/$DY$2374,1/($DH$1-$DY$1))</f>
        <v>4118259449.8451633</v>
      </c>
      <c r="DC2374" s="170">
        <f>DD2374/POWER($DH$2374/$DY$2374,1/($DH$1-$DY$1))</f>
        <v>4113291405.5523453</v>
      </c>
      <c r="DD2374" s="170">
        <f>DE2374/POWER($DH$2374/$DY$2374,1/($DH$1-$DY$1))</f>
        <v>4108329354.4380522</v>
      </c>
      <c r="DE2374" s="170">
        <f>DF2374/POWER($DH$2374/$DY$2374,1/($DH$1-$DY$1))</f>
        <v>4103373289.2724395</v>
      </c>
      <c r="DF2374" s="170">
        <f>DG2374/POWER($DH$2374/$DY$2374,1/($DH$1-$DY$1))</f>
        <v>4098423202.834384</v>
      </c>
      <c r="DG2374" s="170">
        <f>DH2374/POWER($DH$2374/$DY$2374,1/($DH$1-$DY$1))</f>
        <v>4093479087.9114742</v>
      </c>
      <c r="DH2374" s="170">
        <f t="shared" ref="DH2374:DX2374" si="431">SUM(DH2369:DH2373)</f>
        <v>4088540937.2999988</v>
      </c>
      <c r="DI2374" s="170">
        <f t="shared" si="431"/>
        <v>4083392956.499999</v>
      </c>
      <c r="DJ2374" s="170">
        <f t="shared" si="431"/>
        <v>4078244975.7999983</v>
      </c>
      <c r="DK2374" s="170">
        <f t="shared" si="431"/>
        <v>4073096994.7999978</v>
      </c>
      <c r="DL2374" s="170">
        <f t="shared" si="431"/>
        <v>4067949014</v>
      </c>
      <c r="DM2374" s="170">
        <f t="shared" si="431"/>
        <v>4063466606.499999</v>
      </c>
      <c r="DN2374" s="170">
        <f t="shared" si="431"/>
        <v>4058984198.6999998</v>
      </c>
      <c r="DO2374" s="170">
        <f t="shared" si="431"/>
        <v>4054501791.1999989</v>
      </c>
      <c r="DP2374" s="170">
        <f t="shared" si="431"/>
        <v>4050019383.5999994</v>
      </c>
      <c r="DQ2374" s="170">
        <f t="shared" si="431"/>
        <v>4045537175.999999</v>
      </c>
      <c r="DR2374" s="170">
        <f t="shared" si="431"/>
        <v>4042394198.8000002</v>
      </c>
      <c r="DS2374" s="170">
        <f t="shared" si="431"/>
        <v>4035544655.9000001</v>
      </c>
      <c r="DT2374" s="170">
        <f t="shared" si="431"/>
        <v>4030670794.1999989</v>
      </c>
      <c r="DU2374" s="170">
        <f t="shared" si="431"/>
        <v>4025544049.9999981</v>
      </c>
      <c r="DV2374" s="170">
        <f t="shared" si="431"/>
        <v>4020590589.999999</v>
      </c>
      <c r="DW2374" s="170">
        <f t="shared" si="431"/>
        <v>4015526077</v>
      </c>
      <c r="DX2374" s="170">
        <f t="shared" si="431"/>
        <v>4010537430.4999976</v>
      </c>
      <c r="DY2374" s="170">
        <f>SUM(DY2369:DY2373)</f>
        <v>4005497978.099999</v>
      </c>
      <c r="DZ2374" s="170"/>
      <c r="EA2374" s="170"/>
      <c r="EB2374" s="170"/>
      <c r="EC2374" s="170"/>
      <c r="ED2374" s="170"/>
      <c r="EE2374" s="170"/>
      <c r="EF2374" s="170"/>
      <c r="EG2374" s="170"/>
      <c r="EH2374" s="170"/>
      <c r="EI2374" s="170"/>
      <c r="EJ2374" s="170"/>
      <c r="EK2374" s="170"/>
      <c r="EL2374" s="170"/>
      <c r="EM2374" s="170"/>
      <c r="EN2374" s="170"/>
      <c r="EO2374" s="170"/>
      <c r="EP2374" s="170"/>
      <c r="EQ2374" s="170"/>
      <c r="ER2374" s="170"/>
      <c r="ES2374" s="170"/>
      <c r="ET2374" s="170"/>
      <c r="EU2374" s="170"/>
      <c r="EV2374" s="170"/>
      <c r="EW2374" s="170"/>
      <c r="EX2374" s="170"/>
      <c r="EY2374" s="170"/>
      <c r="EZ2374" s="170"/>
      <c r="FA2374" s="170"/>
      <c r="FB2374" s="170"/>
      <c r="FC2374" s="170"/>
      <c r="FD2374" s="170"/>
      <c r="FE2374" s="170"/>
      <c r="FF2374" s="170"/>
      <c r="FG2374" s="170"/>
      <c r="FH2374" s="170"/>
      <c r="FI2374" s="170"/>
      <c r="FJ2374" s="170"/>
      <c r="FK2374" s="170"/>
      <c r="FL2374" s="170"/>
      <c r="FM2374" s="170"/>
      <c r="FN2374" s="170"/>
      <c r="FO2374" s="170"/>
      <c r="FP2374" s="170"/>
      <c r="FQ2374" s="170"/>
      <c r="FR2374" s="170"/>
      <c r="FS2374" s="170"/>
      <c r="FT2374" s="170"/>
      <c r="FU2374" s="170"/>
      <c r="FV2374" s="170"/>
      <c r="FW2374" s="170"/>
      <c r="FX2374" s="170"/>
      <c r="FY2374" s="170"/>
      <c r="FZ2374" s="170"/>
      <c r="GA2374" s="170"/>
      <c r="GB2374" s="170"/>
      <c r="GC2374" s="170"/>
      <c r="GD2374" s="170"/>
      <c r="GE2374" s="170"/>
      <c r="GF2374" s="170"/>
      <c r="GG2374" s="170"/>
      <c r="GH2374" s="170"/>
      <c r="GI2374" s="170"/>
      <c r="GJ2374" s="170"/>
      <c r="GK2374" s="170"/>
      <c r="GL2374" s="170"/>
      <c r="GM2374" s="170"/>
      <c r="GN2374" s="170"/>
      <c r="GO2374" s="170"/>
      <c r="GP2374" s="170"/>
      <c r="GQ2374" s="170"/>
      <c r="GR2374" s="170"/>
      <c r="GS2374" s="170"/>
      <c r="GT2374" s="170"/>
      <c r="GU2374" s="170"/>
      <c r="GV2374" s="170"/>
      <c r="GW2374" s="170"/>
      <c r="GX2374" s="170"/>
    </row>
    <row r="2375" spans="1:206" customFormat="1">
      <c r="A2375" s="176" t="s">
        <v>3545</v>
      </c>
      <c r="B2375" s="177" t="s">
        <v>3557</v>
      </c>
      <c r="C2375" t="s">
        <v>3533</v>
      </c>
      <c r="D2375" s="187" t="s">
        <v>3571</v>
      </c>
      <c r="E2375" t="s">
        <v>3211</v>
      </c>
      <c r="CR2375">
        <v>1138376656.0999999</v>
      </c>
      <c r="CS2375">
        <v>1138093112.2</v>
      </c>
      <c r="CT2375">
        <v>1135264731.8</v>
      </c>
      <c r="CU2375">
        <v>1150423085.8</v>
      </c>
      <c r="CV2375">
        <v>1145933768.5999999</v>
      </c>
      <c r="CW2375">
        <v>1142294229.5</v>
      </c>
      <c r="CX2375">
        <v>1141256724.3</v>
      </c>
      <c r="CY2375">
        <v>1140364866.7</v>
      </c>
      <c r="CZ2375">
        <v>1140831305.2</v>
      </c>
      <c r="DA2375">
        <v>1138769898.4000001</v>
      </c>
      <c r="DB2375">
        <v>1138112241</v>
      </c>
      <c r="DC2375">
        <v>1138109240.4000001</v>
      </c>
      <c r="DD2375">
        <v>1138888293.5</v>
      </c>
      <c r="DE2375">
        <v>1135542489.5</v>
      </c>
      <c r="DF2375">
        <v>1151995905.69999</v>
      </c>
      <c r="DG2375">
        <v>1147152552.5</v>
      </c>
      <c r="DH2375">
        <v>1148110234.49999</v>
      </c>
      <c r="DI2375">
        <v>1147191165.5999999</v>
      </c>
      <c r="DJ2375">
        <v>1147424573.5999999</v>
      </c>
      <c r="DK2375">
        <v>1145286552.5999999</v>
      </c>
      <c r="DL2375">
        <v>1143977587.9000001</v>
      </c>
      <c r="DM2375">
        <v>1143479189.5999899</v>
      </c>
      <c r="DN2375">
        <v>1152913652.7</v>
      </c>
      <c r="DO2375">
        <v>1152542726.19999</v>
      </c>
      <c r="DP2375">
        <v>1154205156</v>
      </c>
      <c r="DQ2375">
        <v>1155481414.0999999</v>
      </c>
      <c r="DR2375">
        <v>1155903989.3</v>
      </c>
      <c r="DS2375">
        <v>1157203559.2</v>
      </c>
      <c r="DT2375">
        <v>1157911562.3</v>
      </c>
      <c r="DU2375">
        <v>1160339495.7</v>
      </c>
      <c r="DV2375">
        <v>1163152901.3</v>
      </c>
      <c r="DW2375">
        <v>1165186111.8</v>
      </c>
      <c r="DX2375">
        <v>1166541438.8</v>
      </c>
      <c r="DY2375">
        <v>1170326622.2999899</v>
      </c>
    </row>
    <row r="2376" spans="1:206" customFormat="1">
      <c r="A2376" s="176" t="s">
        <v>3545</v>
      </c>
      <c r="B2376" s="177" t="s">
        <v>3557</v>
      </c>
      <c r="C2376" t="s">
        <v>3533</v>
      </c>
      <c r="D2376" s="187" t="s">
        <v>3571</v>
      </c>
      <c r="E2376" t="s">
        <v>3212</v>
      </c>
      <c r="CS2376">
        <v>809295970.19999897</v>
      </c>
      <c r="CT2376">
        <v>891095454.69999897</v>
      </c>
      <c r="CU2376">
        <v>882253315.799999</v>
      </c>
      <c r="CV2376">
        <v>870881048.799999</v>
      </c>
      <c r="CW2376">
        <v>867091850.29999995</v>
      </c>
      <c r="CX2376">
        <v>860896573.99999905</v>
      </c>
      <c r="CY2376">
        <v>842693025.99999905</v>
      </c>
      <c r="CZ2376">
        <v>833546348.39999998</v>
      </c>
      <c r="DA2376">
        <v>825003475.69999897</v>
      </c>
      <c r="DB2376">
        <v>830180757.99999905</v>
      </c>
      <c r="DC2376">
        <v>826137160.19999897</v>
      </c>
      <c r="DD2376">
        <v>823373063.60000002</v>
      </c>
      <c r="DE2376">
        <v>836826984.70000005</v>
      </c>
      <c r="DF2376">
        <v>833920874.20000005</v>
      </c>
      <c r="DG2376">
        <v>848509642.70000005</v>
      </c>
      <c r="DH2376">
        <v>843809152.79999995</v>
      </c>
      <c r="DI2376">
        <v>840228058.5</v>
      </c>
      <c r="DJ2376">
        <v>840225187.70000005</v>
      </c>
      <c r="DK2376">
        <v>836944569.19999897</v>
      </c>
      <c r="DL2376">
        <v>829997379.5</v>
      </c>
      <c r="DM2376">
        <v>828274950.09999895</v>
      </c>
      <c r="DN2376">
        <v>827900864.39999998</v>
      </c>
      <c r="DO2376">
        <v>826644524.69999897</v>
      </c>
      <c r="DP2376">
        <v>825669472.60000002</v>
      </c>
      <c r="DQ2376">
        <v>824423615.20000005</v>
      </c>
      <c r="DR2376">
        <v>821889046.39999902</v>
      </c>
      <c r="DS2376">
        <v>821267196.20000005</v>
      </c>
      <c r="DT2376">
        <v>819619529.10000002</v>
      </c>
      <c r="DU2376">
        <v>814884305.60000002</v>
      </c>
      <c r="DV2376">
        <v>813441558.19999897</v>
      </c>
      <c r="DW2376">
        <v>814195396.69999897</v>
      </c>
      <c r="DX2376">
        <v>812553698.69999897</v>
      </c>
      <c r="DY2376">
        <v>814337680.39999998</v>
      </c>
    </row>
    <row r="2377" spans="1:206" customFormat="1">
      <c r="A2377" s="176" t="s">
        <v>3545</v>
      </c>
      <c r="B2377" s="177" t="s">
        <v>3557</v>
      </c>
      <c r="C2377" t="s">
        <v>3533</v>
      </c>
      <c r="D2377" s="187" t="s">
        <v>3571</v>
      </c>
      <c r="E2377" t="s">
        <v>3213</v>
      </c>
      <c r="DH2377">
        <v>649393281.19999897</v>
      </c>
      <c r="DI2377">
        <v>649814439.79999995</v>
      </c>
      <c r="DJ2377">
        <v>648545898.299999</v>
      </c>
      <c r="DK2377">
        <v>648009146.89999998</v>
      </c>
      <c r="DL2377">
        <v>648100505.39999998</v>
      </c>
      <c r="DM2377">
        <v>647818291.39999902</v>
      </c>
      <c r="DN2377">
        <v>648018407.5</v>
      </c>
      <c r="DO2377">
        <v>646377344.5</v>
      </c>
      <c r="DP2377">
        <v>646538024.5</v>
      </c>
      <c r="DQ2377">
        <v>646347101.5</v>
      </c>
      <c r="DR2377">
        <v>646320894.59999895</v>
      </c>
      <c r="DS2377">
        <v>646116963.29999995</v>
      </c>
      <c r="DT2377">
        <v>646411954.10000002</v>
      </c>
      <c r="DU2377">
        <v>645961181</v>
      </c>
      <c r="DV2377">
        <v>646139943.39999998</v>
      </c>
      <c r="DW2377">
        <v>646345767</v>
      </c>
      <c r="DX2377">
        <v>648300380.79999995</v>
      </c>
      <c r="DY2377">
        <v>648188488.09999895</v>
      </c>
    </row>
    <row r="2378" spans="1:206" customFormat="1">
      <c r="A2378" s="176" t="s">
        <v>3545</v>
      </c>
      <c r="B2378" s="177" t="s">
        <v>3557</v>
      </c>
      <c r="C2378" t="s">
        <v>3533</v>
      </c>
      <c r="D2378" s="187" t="s">
        <v>3571</v>
      </c>
      <c r="E2378" t="s">
        <v>3214</v>
      </c>
      <c r="CR2378">
        <v>261705439.59999999</v>
      </c>
      <c r="CS2378">
        <v>267134981.19999999</v>
      </c>
      <c r="CT2378">
        <v>273958621.59999901</v>
      </c>
      <c r="CU2378">
        <v>280081456.60000002</v>
      </c>
      <c r="CV2378">
        <v>286437438.299999</v>
      </c>
      <c r="CW2378">
        <v>292852237.80000001</v>
      </c>
      <c r="CX2378">
        <v>297518279.5</v>
      </c>
      <c r="CY2378">
        <v>301923515.69999999</v>
      </c>
      <c r="CZ2378">
        <v>303123016.80000001</v>
      </c>
      <c r="DA2378">
        <v>307855457.89999998</v>
      </c>
      <c r="DB2378">
        <v>313819285.99999899</v>
      </c>
      <c r="DC2378">
        <v>321767356.5</v>
      </c>
      <c r="DD2378">
        <v>326421469.69999897</v>
      </c>
      <c r="DE2378">
        <v>331797039.49999899</v>
      </c>
      <c r="DF2378">
        <v>335842374.69999999</v>
      </c>
      <c r="DG2378">
        <v>340105545.30000001</v>
      </c>
      <c r="DH2378">
        <v>345835302.89999902</v>
      </c>
      <c r="DI2378">
        <v>350123327.19999999</v>
      </c>
      <c r="DJ2378">
        <v>360746700.80000001</v>
      </c>
      <c r="DK2378">
        <v>368918039.69999999</v>
      </c>
      <c r="DL2378">
        <v>372988775</v>
      </c>
      <c r="DM2378">
        <v>377311417</v>
      </c>
      <c r="DN2378">
        <v>380028617.89999998</v>
      </c>
      <c r="DO2378">
        <v>382429504.80000001</v>
      </c>
      <c r="DP2378">
        <v>389018306.60000002</v>
      </c>
      <c r="DQ2378">
        <v>390876982.5</v>
      </c>
      <c r="DR2378">
        <v>396434934.19999999</v>
      </c>
      <c r="DS2378">
        <v>402944504.299999</v>
      </c>
      <c r="DT2378">
        <v>407080591.10000002</v>
      </c>
      <c r="DU2378">
        <v>409484174.89999902</v>
      </c>
      <c r="DV2378">
        <v>410890387</v>
      </c>
      <c r="DW2378">
        <v>413485869.89999902</v>
      </c>
      <c r="DX2378">
        <v>416723411.30000001</v>
      </c>
      <c r="DY2378">
        <v>420674233</v>
      </c>
    </row>
    <row r="2379" spans="1:206" customFormat="1">
      <c r="A2379" s="176" t="s">
        <v>3545</v>
      </c>
      <c r="B2379" s="177" t="s">
        <v>3557</v>
      </c>
      <c r="C2379" t="s">
        <v>3533</v>
      </c>
      <c r="D2379" s="187" t="s">
        <v>3571</v>
      </c>
      <c r="E2379" t="s">
        <v>3215</v>
      </c>
      <c r="CR2379">
        <v>921210911.79999995</v>
      </c>
      <c r="CS2379">
        <v>925030026.39999998</v>
      </c>
      <c r="CT2379">
        <v>924111065.39999998</v>
      </c>
      <c r="CU2379">
        <v>932357958.5</v>
      </c>
      <c r="CV2379">
        <v>924442561</v>
      </c>
      <c r="CW2379">
        <v>931423033.89999998</v>
      </c>
      <c r="CX2379">
        <v>932357936.60000002</v>
      </c>
      <c r="CY2379">
        <v>936454279.70000005</v>
      </c>
      <c r="CZ2379">
        <v>934759571.89999902</v>
      </c>
      <c r="DA2379">
        <v>945577637.39999998</v>
      </c>
      <c r="DB2379">
        <v>944123161.89999998</v>
      </c>
      <c r="DC2379">
        <v>943395506</v>
      </c>
      <c r="DD2379">
        <v>953204274.29999995</v>
      </c>
      <c r="DE2379">
        <v>961446850.29999995</v>
      </c>
      <c r="DF2379">
        <v>960700567.99999905</v>
      </c>
      <c r="DG2379">
        <v>955698785.59999895</v>
      </c>
      <c r="DH2379">
        <v>967446064.70000005</v>
      </c>
      <c r="DI2379">
        <v>978342059.20000005</v>
      </c>
      <c r="DJ2379">
        <v>982391495.89999998</v>
      </c>
      <c r="DK2379">
        <v>989787060.20000005</v>
      </c>
      <c r="DL2379">
        <v>999039403.299999</v>
      </c>
      <c r="DM2379">
        <v>986514061.69999897</v>
      </c>
      <c r="DN2379">
        <v>988117367.29999995</v>
      </c>
      <c r="DO2379">
        <v>993357239</v>
      </c>
      <c r="DP2379">
        <v>981917814.09999895</v>
      </c>
      <c r="DQ2379">
        <v>1021200822.4</v>
      </c>
      <c r="DR2379">
        <v>1015983820.49999</v>
      </c>
      <c r="DS2379">
        <v>993000397.5</v>
      </c>
      <c r="DT2379">
        <v>1010172080.7</v>
      </c>
      <c r="DU2379">
        <v>1004741629.5</v>
      </c>
      <c r="DV2379">
        <v>1011919267.99999</v>
      </c>
      <c r="DW2379">
        <v>986199576.59999895</v>
      </c>
      <c r="DX2379">
        <v>1004681704</v>
      </c>
      <c r="DY2379">
        <v>1013214542.3</v>
      </c>
    </row>
    <row r="2380" spans="1:206" customFormat="1">
      <c r="A2380" s="176" t="s">
        <v>3545</v>
      </c>
      <c r="B2380" s="177" t="s">
        <v>3557</v>
      </c>
      <c r="C2380" t="s">
        <v>3533</v>
      </c>
      <c r="D2380" s="187" t="s">
        <v>3571</v>
      </c>
      <c r="E2380" t="s">
        <v>3216</v>
      </c>
    </row>
    <row r="2381" spans="1:206" customFormat="1">
      <c r="A2381" s="176" t="s">
        <v>3545</v>
      </c>
      <c r="B2381" s="177" t="s">
        <v>3557</v>
      </c>
      <c r="C2381" t="s">
        <v>3533</v>
      </c>
      <c r="D2381" s="187" t="s">
        <v>3571</v>
      </c>
      <c r="E2381" t="s">
        <v>3217</v>
      </c>
      <c r="BO2381" s="43">
        <v>2715569.6999999899</v>
      </c>
      <c r="BP2381" s="43">
        <v>2731219.64</v>
      </c>
      <c r="BQ2381" s="43">
        <v>2792791.19</v>
      </c>
      <c r="BR2381" s="43">
        <v>2889127.38</v>
      </c>
      <c r="BS2381" s="43">
        <v>2976071.96</v>
      </c>
      <c r="BT2381" s="43">
        <v>3072693.25</v>
      </c>
      <c r="BU2381" s="43">
        <v>3095440.29999999</v>
      </c>
      <c r="BV2381" s="43">
        <v>3205019.55</v>
      </c>
      <c r="BW2381" s="43">
        <v>3339624.0899999901</v>
      </c>
      <c r="BX2381" s="43">
        <v>3393082.22</v>
      </c>
      <c r="BY2381" s="43">
        <v>3412161.08</v>
      </c>
      <c r="BZ2381" s="43">
        <v>3490974.5199999898</v>
      </c>
      <c r="CA2381" s="43">
        <v>3540617.27999999</v>
      </c>
      <c r="CB2381" s="43">
        <v>3557272.12</v>
      </c>
      <c r="CC2381" s="43">
        <v>3543623.73999999</v>
      </c>
      <c r="CD2381" s="43">
        <v>3731437.18</v>
      </c>
      <c r="CE2381" s="43">
        <v>3913597.0799999898</v>
      </c>
      <c r="CF2381" s="43">
        <v>4150508.46999999</v>
      </c>
      <c r="CG2381" s="43">
        <v>4271434.25</v>
      </c>
      <c r="CH2381" s="43">
        <v>4371301.33</v>
      </c>
      <c r="CI2381" s="43">
        <v>4365257.9299999904</v>
      </c>
      <c r="CJ2381" s="43">
        <v>4484786.4400000004</v>
      </c>
      <c r="CK2381" s="43">
        <v>4585973.8199999901</v>
      </c>
      <c r="CL2381" s="43">
        <v>4696038.7999999896</v>
      </c>
      <c r="CM2381" s="43">
        <v>4744354.71</v>
      </c>
      <c r="CN2381" s="43">
        <v>4616133.9000000004</v>
      </c>
      <c r="CO2381" s="43">
        <v>4661752.9399999902</v>
      </c>
      <c r="CP2381" s="43">
        <v>4778094.96</v>
      </c>
      <c r="CQ2381" s="43">
        <v>4916171.01</v>
      </c>
      <c r="CR2381" s="43">
        <v>5050253.47</v>
      </c>
      <c r="CS2381" s="43">
        <v>5688668.2099999897</v>
      </c>
      <c r="CT2381" s="43">
        <v>5876566.0300000003</v>
      </c>
      <c r="CU2381" s="43">
        <v>5680321.8899999997</v>
      </c>
      <c r="CV2381" s="43">
        <v>5648982.2300000004</v>
      </c>
      <c r="CW2381" s="43">
        <v>5758415.0099999998</v>
      </c>
      <c r="CX2381" s="43">
        <v>5919315.1799999997</v>
      </c>
      <c r="CY2381" s="43">
        <v>6398846.9800000004</v>
      </c>
      <c r="CZ2381" s="43">
        <v>6384156.2999999998</v>
      </c>
      <c r="DA2381" s="43">
        <v>6732181.7499999898</v>
      </c>
      <c r="DB2381" s="43">
        <v>6737232.7199999997</v>
      </c>
      <c r="DC2381" s="43">
        <v>6874816.6899999902</v>
      </c>
      <c r="DD2381" s="43">
        <v>7171777.1699999999</v>
      </c>
      <c r="DE2381" s="43">
        <v>7261468.6699999999</v>
      </c>
      <c r="DF2381" s="43">
        <v>7415339.1900000004</v>
      </c>
      <c r="DG2381" s="43">
        <v>7799587.7199999997</v>
      </c>
      <c r="DH2381" s="43">
        <v>7998721.0499999998</v>
      </c>
      <c r="DI2381" s="43">
        <v>8215863.8399999999</v>
      </c>
      <c r="DJ2381" s="43">
        <v>8420660.8499999996</v>
      </c>
      <c r="DK2381" s="43">
        <v>8660774.0700000003</v>
      </c>
      <c r="DL2381" s="43">
        <v>9076712.1500000004</v>
      </c>
      <c r="DM2381" s="43">
        <v>9225675.0399999991</v>
      </c>
      <c r="DN2381" s="43">
        <v>9215208.4000000004</v>
      </c>
      <c r="DO2381" s="43">
        <v>9602847.2100000009</v>
      </c>
      <c r="DP2381" s="43">
        <v>9695920</v>
      </c>
      <c r="DQ2381" s="43">
        <v>10035631.42</v>
      </c>
      <c r="DR2381" s="43">
        <v>9793426.1400000006</v>
      </c>
      <c r="DS2381" s="43">
        <v>9770440.7599999998</v>
      </c>
      <c r="DT2381" s="43">
        <v>10033984.220000001</v>
      </c>
      <c r="DU2381" s="43">
        <v>10307053.439999999</v>
      </c>
      <c r="DV2381" s="43">
        <v>10281351.1</v>
      </c>
      <c r="DW2381" s="43">
        <v>10412619.220000001</v>
      </c>
      <c r="DX2381" s="43">
        <v>10462957.720000001</v>
      </c>
      <c r="DY2381" s="43">
        <v>10723960.390000001</v>
      </c>
    </row>
    <row r="2382" spans="1:206" customFormat="1">
      <c r="A2382" s="176" t="s">
        <v>3545</v>
      </c>
      <c r="B2382" s="177" t="s">
        <v>3557</v>
      </c>
      <c r="C2382" t="s">
        <v>3533</v>
      </c>
      <c r="D2382" s="187" t="s">
        <v>3571</v>
      </c>
      <c r="E2382" t="s">
        <v>3218</v>
      </c>
      <c r="BO2382" s="43"/>
      <c r="BP2382" s="43"/>
      <c r="BQ2382" s="43"/>
      <c r="BR2382" s="43"/>
      <c r="BS2382" s="43"/>
      <c r="BT2382" s="43"/>
      <c r="BU2382" s="43"/>
      <c r="BV2382" s="43"/>
      <c r="BW2382" s="43"/>
      <c r="BX2382" s="43"/>
      <c r="BY2382" s="43"/>
      <c r="BZ2382" s="43"/>
      <c r="CA2382" s="43"/>
      <c r="CB2382" s="43"/>
      <c r="CC2382" s="43"/>
      <c r="CD2382" s="43"/>
      <c r="CE2382" s="43"/>
      <c r="CF2382" s="43"/>
      <c r="CG2382" s="43"/>
      <c r="CH2382" s="43"/>
      <c r="CI2382" s="43"/>
      <c r="CJ2382" s="43"/>
      <c r="CK2382" s="43"/>
      <c r="CL2382" s="43"/>
      <c r="CM2382" s="43"/>
      <c r="CN2382" s="43"/>
      <c r="CO2382" s="43"/>
      <c r="CP2382" s="43"/>
      <c r="CQ2382" s="43"/>
      <c r="CR2382" s="43"/>
      <c r="CS2382" s="43"/>
      <c r="CT2382" s="43">
        <v>11855336.15</v>
      </c>
      <c r="CU2382" s="43">
        <v>12421078.710000001</v>
      </c>
      <c r="CV2382" s="43">
        <v>12948449.949999999</v>
      </c>
      <c r="CW2382" s="43">
        <v>13758934.439999999</v>
      </c>
      <c r="CX2382" s="43">
        <v>13536929.579999899</v>
      </c>
      <c r="CY2382" s="43">
        <v>15042301.16</v>
      </c>
      <c r="CZ2382" s="43">
        <v>15983939.119999999</v>
      </c>
      <c r="DA2382" s="43">
        <v>16937651.379999999</v>
      </c>
      <c r="DB2382" s="43">
        <v>17273044.009999901</v>
      </c>
      <c r="DC2382" s="43">
        <v>17474759.190000001</v>
      </c>
      <c r="DD2382" s="43">
        <v>18154213.989999998</v>
      </c>
      <c r="DE2382" s="43">
        <v>18831177.280000001</v>
      </c>
      <c r="DF2382" s="43">
        <v>19825762.41</v>
      </c>
      <c r="DG2382" s="43">
        <v>20216941.839999899</v>
      </c>
      <c r="DH2382" s="43">
        <v>21248625.550000001</v>
      </c>
      <c r="DI2382" s="43">
        <v>22215069.420000002</v>
      </c>
      <c r="DJ2382" s="43">
        <v>22620447.949999999</v>
      </c>
      <c r="DK2382" s="43">
        <v>23447995.089999899</v>
      </c>
      <c r="DL2382" s="43">
        <v>24057796.210000001</v>
      </c>
      <c r="DM2382" s="43">
        <v>24365271.780000001</v>
      </c>
      <c r="DN2382" s="43">
        <v>24970895.98</v>
      </c>
      <c r="DO2382" s="43">
        <v>25700214.760000002</v>
      </c>
      <c r="DP2382" s="43">
        <v>26415575.399999999</v>
      </c>
      <c r="DQ2382" s="43">
        <v>27020888.48</v>
      </c>
      <c r="DR2382" s="43">
        <v>27521794.460000001</v>
      </c>
      <c r="DS2382" s="43">
        <v>28030601.710000001</v>
      </c>
      <c r="DT2382" s="43">
        <v>28134643.4799999</v>
      </c>
      <c r="DU2382" s="43">
        <v>28584092.670000002</v>
      </c>
      <c r="DV2382" s="43">
        <v>28679926.530000001</v>
      </c>
      <c r="DW2382" s="43">
        <v>29868597.940000001</v>
      </c>
      <c r="DX2382" s="43">
        <v>30757994.169999901</v>
      </c>
      <c r="DY2382" s="43">
        <v>31599505.82</v>
      </c>
    </row>
    <row r="2383" spans="1:206" customFormat="1">
      <c r="A2383" s="176" t="s">
        <v>3545</v>
      </c>
      <c r="B2383" s="177" t="s">
        <v>3557</v>
      </c>
      <c r="C2383" t="s">
        <v>3533</v>
      </c>
      <c r="D2383" s="187" t="s">
        <v>3571</v>
      </c>
      <c r="E2383" t="s">
        <v>3219</v>
      </c>
      <c r="BO2383" s="43"/>
      <c r="BP2383" s="43"/>
      <c r="BQ2383" s="43"/>
      <c r="BR2383" s="43"/>
      <c r="BS2383" s="43"/>
      <c r="BT2383" s="43"/>
      <c r="BU2383" s="43"/>
      <c r="BV2383" s="43"/>
      <c r="BW2383" s="43"/>
      <c r="BX2383" s="43"/>
      <c r="BY2383" s="43"/>
      <c r="BZ2383" s="43"/>
      <c r="CA2383" s="43"/>
      <c r="CB2383" s="43"/>
      <c r="CC2383" s="43"/>
      <c r="CD2383" s="43"/>
      <c r="CE2383" s="43"/>
      <c r="CF2383" s="43"/>
      <c r="CG2383" s="43"/>
      <c r="CH2383" s="43"/>
      <c r="CI2383" s="43"/>
      <c r="CJ2383" s="43"/>
      <c r="CK2383" s="43"/>
      <c r="CL2383" s="43"/>
      <c r="CM2383" s="43"/>
      <c r="CN2383" s="43"/>
      <c r="CO2383" s="43"/>
      <c r="CP2383" s="43"/>
      <c r="CQ2383" s="43"/>
      <c r="CR2383" s="43"/>
      <c r="CS2383" s="43"/>
      <c r="CT2383" s="43"/>
      <c r="CU2383" s="43"/>
      <c r="CV2383" s="43"/>
      <c r="CW2383" s="43"/>
      <c r="CX2383" s="43"/>
      <c r="CY2383" s="43"/>
      <c r="CZ2383" s="43"/>
      <c r="DA2383" s="43"/>
      <c r="DB2383" s="43"/>
      <c r="DC2383" s="43"/>
      <c r="DD2383" s="43"/>
      <c r="DE2383" s="43"/>
      <c r="DF2383" s="43"/>
      <c r="DG2383" s="43"/>
      <c r="DH2383" s="43">
        <v>4117446.83</v>
      </c>
      <c r="DI2383" s="43">
        <v>4148179.74</v>
      </c>
      <c r="DJ2383" s="43">
        <v>4124827.41</v>
      </c>
      <c r="DK2383" s="43">
        <v>4160113.98999999</v>
      </c>
      <c r="DL2383" s="43">
        <v>4123198.48</v>
      </c>
      <c r="DM2383" s="43">
        <v>3938732.04</v>
      </c>
      <c r="DN2383" s="43">
        <v>3902757.3099999898</v>
      </c>
      <c r="DO2383" s="43">
        <v>3916854.45</v>
      </c>
      <c r="DP2383" s="43">
        <v>3996744.23</v>
      </c>
      <c r="DQ2383" s="43">
        <v>4097345.14</v>
      </c>
      <c r="DR2383" s="43">
        <v>4078135.1</v>
      </c>
      <c r="DS2383" s="43">
        <v>4071207.75</v>
      </c>
      <c r="DT2383" s="43">
        <v>4055637.42</v>
      </c>
      <c r="DU2383" s="43">
        <v>4067083.15</v>
      </c>
      <c r="DV2383" s="43">
        <v>4058860.26</v>
      </c>
      <c r="DW2383" s="43">
        <v>4075304.28</v>
      </c>
      <c r="DX2383" s="43">
        <v>3949322.52</v>
      </c>
      <c r="DY2383" s="43">
        <v>3969986.9</v>
      </c>
    </row>
    <row r="2384" spans="1:206" customFormat="1">
      <c r="A2384" s="176" t="s">
        <v>3545</v>
      </c>
      <c r="B2384" s="177" t="s">
        <v>3557</v>
      </c>
      <c r="C2384" t="s">
        <v>3533</v>
      </c>
      <c r="D2384" s="187" t="s">
        <v>3571</v>
      </c>
      <c r="E2384" t="s">
        <v>3220</v>
      </c>
      <c r="BO2384" s="43">
        <v>5822009.7400000002</v>
      </c>
      <c r="BP2384" s="43">
        <v>6168414.4100000001</v>
      </c>
      <c r="BQ2384" s="43">
        <v>6467444.2199999997</v>
      </c>
      <c r="BR2384" s="43">
        <v>6085580.29</v>
      </c>
      <c r="BS2384" s="43">
        <v>6121983.8200000003</v>
      </c>
      <c r="BT2384" s="43">
        <v>6399593.9199999999</v>
      </c>
      <c r="BU2384" s="43">
        <v>6697507.5099999998</v>
      </c>
      <c r="BV2384" s="43">
        <v>7170008.4500000002</v>
      </c>
      <c r="BW2384" s="43">
        <v>7660004.7800000003</v>
      </c>
      <c r="BX2384" s="43">
        <v>7503276.7899999898</v>
      </c>
      <c r="BY2384" s="43">
        <v>6760640.7299999902</v>
      </c>
      <c r="BZ2384" s="43">
        <v>7156058.9000000004</v>
      </c>
      <c r="CA2384" s="43">
        <v>7118092.1399999997</v>
      </c>
      <c r="CB2384" s="43">
        <v>7089460.4800000004</v>
      </c>
      <c r="CC2384" s="43">
        <v>7707232</v>
      </c>
      <c r="CD2384" s="43">
        <v>8612499.0999999996</v>
      </c>
      <c r="CE2384" s="43">
        <v>8816815.3000000007</v>
      </c>
      <c r="CF2384" s="43">
        <v>9235399.3800000008</v>
      </c>
      <c r="CG2384" s="43">
        <v>9063340.25</v>
      </c>
      <c r="CH2384" s="43">
        <v>9195015.0700000003</v>
      </c>
      <c r="CI2384" s="43">
        <v>9643588.0700000003</v>
      </c>
      <c r="CJ2384" s="43">
        <v>9297524.2599999998</v>
      </c>
      <c r="CK2384" s="43">
        <v>9531504.5099999998</v>
      </c>
      <c r="CL2384" s="43">
        <v>9640777.9199999999</v>
      </c>
      <c r="CM2384" s="43">
        <v>10075295.92</v>
      </c>
      <c r="CN2384" s="43">
        <v>10650843.210000001</v>
      </c>
      <c r="CO2384" s="43">
        <v>10247285.01</v>
      </c>
      <c r="CP2384" s="43">
        <v>10773676.02</v>
      </c>
      <c r="CQ2384" s="43">
        <v>11132535.2399999</v>
      </c>
      <c r="CR2384" s="43">
        <v>11556899.029999999</v>
      </c>
      <c r="CS2384" s="43">
        <v>11760566.98</v>
      </c>
      <c r="CT2384" s="43">
        <v>11759817.8799999</v>
      </c>
      <c r="CU2384" s="43">
        <v>11939493.75</v>
      </c>
      <c r="CV2384" s="43">
        <v>12454163.859999999</v>
      </c>
      <c r="CW2384" s="43">
        <v>13014404.67</v>
      </c>
      <c r="CX2384" s="43">
        <v>13537368.189999999</v>
      </c>
      <c r="CY2384" s="43">
        <v>13472777.42</v>
      </c>
      <c r="CZ2384" s="43">
        <v>13131889.2399999</v>
      </c>
      <c r="DA2384" s="43">
        <v>13949843.85</v>
      </c>
      <c r="DB2384" s="43">
        <v>14242014.710000001</v>
      </c>
      <c r="DC2384" s="43">
        <v>14106490.579999899</v>
      </c>
      <c r="DD2384" s="43">
        <v>14511984.3099999</v>
      </c>
      <c r="DE2384" s="43">
        <v>14785650.73</v>
      </c>
      <c r="DF2384" s="43">
        <v>15846228.1</v>
      </c>
      <c r="DG2384" s="43">
        <v>17082255.949999999</v>
      </c>
      <c r="DH2384" s="43">
        <v>17729431.98</v>
      </c>
      <c r="DI2384" s="43">
        <v>18212096.5</v>
      </c>
      <c r="DJ2384" s="43">
        <v>18019955.399999999</v>
      </c>
      <c r="DK2384" s="43">
        <v>18072945.829999998</v>
      </c>
      <c r="DL2384" s="43">
        <v>17614377.27</v>
      </c>
      <c r="DM2384" s="43">
        <v>17510221.82</v>
      </c>
      <c r="DN2384" s="43">
        <v>18012766.419999901</v>
      </c>
      <c r="DO2384" s="43">
        <v>18673273.780000001</v>
      </c>
      <c r="DP2384" s="43">
        <v>18664614.0499999</v>
      </c>
      <c r="DQ2384" s="43">
        <v>18370365.68</v>
      </c>
      <c r="DR2384" s="43">
        <v>18160876.420000002</v>
      </c>
      <c r="DS2384" s="43">
        <v>18744440.399999999</v>
      </c>
      <c r="DT2384" s="43">
        <v>19331386.93</v>
      </c>
      <c r="DU2384" s="43">
        <v>19752785.120000001</v>
      </c>
      <c r="DV2384" s="43">
        <v>19565562.640000001</v>
      </c>
      <c r="DW2384" s="43">
        <v>19365785.260000002</v>
      </c>
      <c r="DX2384" s="43">
        <v>20138294.460000001</v>
      </c>
      <c r="DY2384" s="43">
        <v>21033388.57</v>
      </c>
    </row>
    <row r="2385" spans="1:129" customFormat="1">
      <c r="A2385" s="176" t="s">
        <v>3545</v>
      </c>
      <c r="B2385" s="177" t="s">
        <v>3557</v>
      </c>
      <c r="C2385" t="s">
        <v>3533</v>
      </c>
      <c r="D2385" s="187" t="s">
        <v>3571</v>
      </c>
      <c r="E2385" t="s">
        <v>3221</v>
      </c>
      <c r="BO2385" s="43">
        <v>16960187</v>
      </c>
      <c r="BP2385" s="43">
        <v>17484733</v>
      </c>
      <c r="BQ2385" s="43">
        <v>18164036</v>
      </c>
      <c r="BR2385" s="43">
        <v>18971305</v>
      </c>
      <c r="BS2385" s="43">
        <v>19111364</v>
      </c>
      <c r="BT2385" s="43">
        <v>20003368</v>
      </c>
      <c r="BU2385" s="43">
        <v>20549970</v>
      </c>
      <c r="BV2385" s="43">
        <v>21166081</v>
      </c>
      <c r="BW2385" s="43">
        <v>21306526</v>
      </c>
      <c r="BX2385" s="43">
        <v>22102737</v>
      </c>
      <c r="BY2385" s="43">
        <v>22442397.5</v>
      </c>
      <c r="BZ2385" s="43">
        <v>22338494</v>
      </c>
      <c r="CA2385" s="43">
        <v>21994973</v>
      </c>
      <c r="CB2385" s="43">
        <v>23737953</v>
      </c>
      <c r="CC2385" s="43">
        <v>24881036</v>
      </c>
      <c r="CD2385" s="43">
        <v>26120682</v>
      </c>
      <c r="CE2385" s="43">
        <v>25647206</v>
      </c>
      <c r="CF2385" s="43">
        <v>25201250</v>
      </c>
      <c r="CG2385" s="43">
        <v>23931127</v>
      </c>
      <c r="CH2385" s="43">
        <v>24092255</v>
      </c>
      <c r="CI2385" s="43">
        <v>24297168</v>
      </c>
      <c r="CJ2385" s="43">
        <v>24212140</v>
      </c>
      <c r="CK2385" s="43">
        <v>24872345</v>
      </c>
      <c r="CL2385" s="43">
        <v>25230604</v>
      </c>
      <c r="CM2385" s="43">
        <v>25489815</v>
      </c>
      <c r="CN2385" s="43">
        <v>25899725</v>
      </c>
      <c r="CO2385" s="43">
        <v>25724140</v>
      </c>
      <c r="CP2385" s="43">
        <v>25295131</v>
      </c>
      <c r="CQ2385" s="43">
        <v>24741676</v>
      </c>
      <c r="CR2385" s="43">
        <v>25369173</v>
      </c>
      <c r="CS2385" s="43">
        <v>25820848.41</v>
      </c>
      <c r="CT2385" s="43">
        <v>25503381.870000001</v>
      </c>
      <c r="CU2385" s="43">
        <v>24779973.199999999</v>
      </c>
      <c r="CV2385" s="43">
        <v>24490025.469999999</v>
      </c>
      <c r="CW2385" s="43">
        <v>25225689.509999901</v>
      </c>
      <c r="CX2385" s="43">
        <v>25575212.949999999</v>
      </c>
      <c r="CY2385" s="43">
        <v>25737956.210000001</v>
      </c>
      <c r="CZ2385" s="43">
        <v>25835879.390000001</v>
      </c>
      <c r="DA2385" s="43">
        <v>26006733.52</v>
      </c>
      <c r="DB2385" s="43">
        <v>26192123.989999998</v>
      </c>
      <c r="DC2385" s="43">
        <v>26341417.739999998</v>
      </c>
      <c r="DD2385" s="43">
        <v>26111020.52</v>
      </c>
      <c r="DE2385" s="43">
        <v>26286331.949999999</v>
      </c>
      <c r="DF2385" s="43">
        <v>26379589.969999999</v>
      </c>
      <c r="DG2385" s="43">
        <v>25403770.9099999</v>
      </c>
      <c r="DH2385" s="43">
        <v>25457316.609999999</v>
      </c>
      <c r="DI2385" s="43">
        <v>26142801.039999999</v>
      </c>
      <c r="DJ2385" s="43">
        <v>26123518.829999998</v>
      </c>
      <c r="DK2385" s="43">
        <v>25814711.789999999</v>
      </c>
      <c r="DL2385" s="43">
        <v>25598158.82</v>
      </c>
      <c r="DM2385" s="43">
        <v>25478554.309999999</v>
      </c>
      <c r="DN2385" s="43">
        <v>25078837.449999999</v>
      </c>
      <c r="DO2385" s="43">
        <v>25036901.8699999</v>
      </c>
      <c r="DP2385" s="43">
        <v>25197550.800000001</v>
      </c>
      <c r="DQ2385" s="43">
        <v>24566156.759999901</v>
      </c>
      <c r="DR2385" s="43">
        <v>25141734.559999999</v>
      </c>
      <c r="DS2385" s="43">
        <v>25283077.41</v>
      </c>
      <c r="DT2385" s="43">
        <v>26104561.759999901</v>
      </c>
      <c r="DU2385" s="43">
        <v>26378070.66</v>
      </c>
      <c r="DV2385" s="43">
        <v>25169664.239999998</v>
      </c>
      <c r="DW2385" s="43">
        <v>25302245.789999999</v>
      </c>
      <c r="DX2385" s="43">
        <v>25401231.649999999</v>
      </c>
      <c r="DY2385" s="43">
        <v>25088765.379999999</v>
      </c>
    </row>
    <row r="2386" spans="1:129" customFormat="1">
      <c r="A2386" s="176" t="s">
        <v>3545</v>
      </c>
      <c r="B2386" s="177" t="s">
        <v>3557</v>
      </c>
      <c r="C2386" t="s">
        <v>3533</v>
      </c>
      <c r="D2386" s="187" t="s">
        <v>3571</v>
      </c>
      <c r="E2386" t="s">
        <v>3222</v>
      </c>
    </row>
    <row r="2387" spans="1:129" customFormat="1">
      <c r="A2387" s="176" t="s">
        <v>3545</v>
      </c>
      <c r="B2387" s="177" t="s">
        <v>3557</v>
      </c>
      <c r="C2387" t="s">
        <v>3533</v>
      </c>
      <c r="D2387" s="187" t="s">
        <v>3571</v>
      </c>
      <c r="E2387" t="s">
        <v>3379</v>
      </c>
      <c r="DL2387">
        <v>14671320</v>
      </c>
      <c r="DM2387">
        <v>15000070</v>
      </c>
      <c r="DN2387">
        <v>16040470</v>
      </c>
      <c r="DO2387">
        <v>16507880</v>
      </c>
      <c r="DP2387">
        <v>17222690</v>
      </c>
      <c r="DQ2387">
        <v>17575070</v>
      </c>
      <c r="DR2387">
        <v>18248190</v>
      </c>
      <c r="DS2387">
        <v>19566390</v>
      </c>
      <c r="DT2387">
        <v>20239150</v>
      </c>
      <c r="DU2387">
        <v>21009830</v>
      </c>
      <c r="DV2387">
        <v>21250410</v>
      </c>
      <c r="DW2387">
        <v>22092130</v>
      </c>
      <c r="DX2387">
        <v>22471990</v>
      </c>
    </row>
    <row r="2388" spans="1:129" customFormat="1">
      <c r="A2388" s="176" t="s">
        <v>3545</v>
      </c>
      <c r="B2388" s="177" t="s">
        <v>3557</v>
      </c>
      <c r="C2388" t="s">
        <v>3533</v>
      </c>
      <c r="D2388" s="187" t="s">
        <v>3571</v>
      </c>
      <c r="E2388" t="s">
        <v>3380</v>
      </c>
      <c r="DU2388">
        <v>221034460</v>
      </c>
      <c r="DV2388">
        <v>221744550</v>
      </c>
      <c r="DW2388">
        <v>236818430</v>
      </c>
      <c r="DX2388">
        <v>240215430</v>
      </c>
    </row>
    <row r="2389" spans="1:129" customFormat="1">
      <c r="A2389" s="176" t="s">
        <v>3545</v>
      </c>
      <c r="B2389" s="177" t="s">
        <v>3557</v>
      </c>
      <c r="C2389" t="s">
        <v>3533</v>
      </c>
      <c r="D2389" s="187" t="s">
        <v>3571</v>
      </c>
      <c r="E2389" t="s">
        <v>3381</v>
      </c>
      <c r="DH2389">
        <v>15931590</v>
      </c>
      <c r="DI2389">
        <v>17284990</v>
      </c>
      <c r="DJ2389">
        <v>17062570</v>
      </c>
      <c r="DK2389">
        <v>18276490</v>
      </c>
      <c r="DL2389">
        <v>19237870</v>
      </c>
      <c r="DM2389">
        <v>20061620</v>
      </c>
      <c r="DN2389">
        <v>20865030</v>
      </c>
      <c r="DO2389">
        <v>21532750</v>
      </c>
      <c r="DP2389">
        <v>22322730</v>
      </c>
      <c r="DQ2389">
        <v>23210910</v>
      </c>
      <c r="DR2389">
        <v>24459270</v>
      </c>
      <c r="DS2389">
        <v>25334770</v>
      </c>
      <c r="DT2389">
        <v>26340940</v>
      </c>
      <c r="DU2389">
        <v>26470950</v>
      </c>
      <c r="DV2389">
        <v>27036180</v>
      </c>
      <c r="DW2389">
        <v>27027240</v>
      </c>
      <c r="DX2389">
        <v>27588240</v>
      </c>
    </row>
    <row r="2390" spans="1:129" customFormat="1">
      <c r="A2390" s="176" t="s">
        <v>3545</v>
      </c>
      <c r="B2390" s="177" t="s">
        <v>3557</v>
      </c>
      <c r="C2390" t="s">
        <v>3533</v>
      </c>
      <c r="D2390" s="187" t="s">
        <v>3571</v>
      </c>
      <c r="E2390" t="s">
        <v>3382</v>
      </c>
      <c r="BO2390">
        <v>8539790</v>
      </c>
      <c r="BP2390">
        <v>10607980</v>
      </c>
      <c r="BQ2390">
        <v>10744030</v>
      </c>
      <c r="BR2390">
        <v>13537770</v>
      </c>
      <c r="BS2390">
        <v>11760510</v>
      </c>
      <c r="BT2390">
        <v>14013020</v>
      </c>
      <c r="BU2390">
        <v>15245080</v>
      </c>
      <c r="BV2390">
        <v>16141780</v>
      </c>
      <c r="BW2390">
        <v>14624580</v>
      </c>
      <c r="BX2390">
        <v>18502230</v>
      </c>
      <c r="BY2390">
        <v>17155030</v>
      </c>
      <c r="BZ2390">
        <v>10932740</v>
      </c>
      <c r="CA2390">
        <v>8989100</v>
      </c>
      <c r="CB2390">
        <v>11412870</v>
      </c>
      <c r="CC2390">
        <v>10810500</v>
      </c>
      <c r="CD2390">
        <v>12676750</v>
      </c>
      <c r="CE2390">
        <v>11544090</v>
      </c>
      <c r="CF2390">
        <v>14025600</v>
      </c>
      <c r="CG2390">
        <v>15693210</v>
      </c>
      <c r="CH2390">
        <v>15857220</v>
      </c>
      <c r="CI2390">
        <v>16978950</v>
      </c>
      <c r="CJ2390">
        <v>18206530</v>
      </c>
      <c r="CK2390">
        <v>16235280</v>
      </c>
      <c r="CL2390">
        <v>18791040</v>
      </c>
      <c r="CM2390">
        <v>20666590</v>
      </c>
      <c r="CN2390">
        <v>22965530</v>
      </c>
      <c r="CO2390">
        <v>21531480</v>
      </c>
      <c r="CP2390">
        <v>24271780</v>
      </c>
      <c r="CQ2390">
        <v>25380440</v>
      </c>
      <c r="CR2390">
        <v>24196770</v>
      </c>
      <c r="CS2390">
        <v>26255130</v>
      </c>
      <c r="CT2390">
        <v>27785980</v>
      </c>
      <c r="CU2390">
        <v>30221580</v>
      </c>
      <c r="CV2390">
        <v>36171730</v>
      </c>
      <c r="CW2390">
        <v>34718630</v>
      </c>
      <c r="CX2390">
        <v>35186260</v>
      </c>
      <c r="CY2390">
        <v>33690700</v>
      </c>
      <c r="CZ2390">
        <v>28186220</v>
      </c>
      <c r="DA2390">
        <v>35291950</v>
      </c>
      <c r="DB2390">
        <v>38189030</v>
      </c>
      <c r="DC2390">
        <v>36342270</v>
      </c>
      <c r="DD2390">
        <v>38638140</v>
      </c>
      <c r="DE2390">
        <v>36142980</v>
      </c>
      <c r="DF2390">
        <v>42732550</v>
      </c>
      <c r="DG2390">
        <v>41862120</v>
      </c>
      <c r="DH2390">
        <v>40911830</v>
      </c>
      <c r="DI2390">
        <v>42523520</v>
      </c>
      <c r="DJ2390">
        <v>44708250</v>
      </c>
      <c r="DK2390">
        <v>44170200</v>
      </c>
      <c r="DL2390">
        <v>41661290</v>
      </c>
      <c r="DM2390">
        <v>47826480</v>
      </c>
      <c r="DN2390">
        <v>44308960</v>
      </c>
      <c r="DO2390">
        <v>45242760</v>
      </c>
      <c r="DP2390">
        <v>44960360</v>
      </c>
      <c r="DQ2390">
        <v>46949430</v>
      </c>
      <c r="DR2390">
        <v>46237720</v>
      </c>
      <c r="DS2390">
        <v>48350700</v>
      </c>
      <c r="DT2390">
        <v>52404590</v>
      </c>
      <c r="DU2390">
        <v>51240070</v>
      </c>
      <c r="DV2390">
        <v>51929250</v>
      </c>
      <c r="DW2390">
        <v>53037720</v>
      </c>
      <c r="DX2390">
        <v>54208720</v>
      </c>
    </row>
    <row r="2391" spans="1:129" customFormat="1">
      <c r="A2391" s="176" t="s">
        <v>3545</v>
      </c>
      <c r="B2391" s="177" t="s">
        <v>3557</v>
      </c>
      <c r="C2391" t="s">
        <v>3533</v>
      </c>
      <c r="D2391" s="187" t="s">
        <v>3571</v>
      </c>
      <c r="E2391" t="s">
        <v>3383</v>
      </c>
      <c r="BO2391">
        <v>30305130</v>
      </c>
      <c r="BP2391">
        <v>31165900</v>
      </c>
      <c r="BQ2391">
        <v>32061480</v>
      </c>
      <c r="BR2391">
        <v>33596760</v>
      </c>
      <c r="BS2391">
        <v>35153730</v>
      </c>
      <c r="BT2391">
        <v>36209250</v>
      </c>
      <c r="BU2391">
        <v>37818390</v>
      </c>
      <c r="BV2391">
        <v>38735480</v>
      </c>
      <c r="BW2391">
        <v>38494570</v>
      </c>
      <c r="BX2391">
        <v>41067420</v>
      </c>
      <c r="BY2391">
        <v>42698400</v>
      </c>
      <c r="BZ2391">
        <v>42923130</v>
      </c>
      <c r="CA2391">
        <v>43260840</v>
      </c>
      <c r="CB2391">
        <v>44242970</v>
      </c>
      <c r="CC2391">
        <v>42493820</v>
      </c>
      <c r="CD2391">
        <v>45351620</v>
      </c>
      <c r="CE2391">
        <v>46655370</v>
      </c>
      <c r="CF2391">
        <v>47869720</v>
      </c>
      <c r="CG2391">
        <v>50410020</v>
      </c>
      <c r="CH2391">
        <v>52242200</v>
      </c>
      <c r="CI2391">
        <v>53253250</v>
      </c>
      <c r="CJ2391">
        <v>52480840</v>
      </c>
      <c r="CK2391">
        <v>53880580</v>
      </c>
      <c r="CL2391">
        <v>55118080</v>
      </c>
      <c r="CM2391">
        <v>55864330</v>
      </c>
      <c r="CN2391">
        <v>56520050</v>
      </c>
      <c r="CO2391">
        <v>59181360</v>
      </c>
      <c r="CP2391">
        <v>61449790</v>
      </c>
      <c r="CQ2391">
        <v>61402370</v>
      </c>
      <c r="CR2391">
        <v>61591310</v>
      </c>
      <c r="CS2391">
        <v>61933540</v>
      </c>
      <c r="CT2391">
        <v>65211500</v>
      </c>
      <c r="CU2391">
        <v>66775200</v>
      </c>
      <c r="CV2391">
        <v>68699630</v>
      </c>
      <c r="CW2391">
        <v>69914670</v>
      </c>
      <c r="CX2391">
        <v>70783070</v>
      </c>
      <c r="CY2391">
        <v>72372300</v>
      </c>
      <c r="CZ2391">
        <v>74659340</v>
      </c>
      <c r="DA2391">
        <v>75604730</v>
      </c>
      <c r="DB2391">
        <v>75784780</v>
      </c>
      <c r="DC2391">
        <v>77163030</v>
      </c>
      <c r="DD2391">
        <v>77988460</v>
      </c>
      <c r="DE2391">
        <v>77468430</v>
      </c>
      <c r="DF2391">
        <v>78545230</v>
      </c>
      <c r="DG2391">
        <v>78713000</v>
      </c>
      <c r="DH2391">
        <v>78132150</v>
      </c>
      <c r="DI2391">
        <v>80129360</v>
      </c>
      <c r="DJ2391">
        <v>81120750</v>
      </c>
      <c r="DK2391">
        <v>79984380</v>
      </c>
      <c r="DL2391">
        <v>81837480</v>
      </c>
      <c r="DM2391">
        <v>83107850</v>
      </c>
      <c r="DN2391">
        <v>83090310</v>
      </c>
      <c r="DO2391">
        <v>83307980</v>
      </c>
      <c r="DP2391">
        <v>84161430</v>
      </c>
      <c r="DQ2391">
        <v>87090780</v>
      </c>
      <c r="DR2391">
        <v>87865290</v>
      </c>
      <c r="DS2391">
        <v>89551300</v>
      </c>
      <c r="DT2391">
        <v>90643250</v>
      </c>
      <c r="DU2391">
        <v>90741230</v>
      </c>
      <c r="DV2391">
        <v>91906850</v>
      </c>
      <c r="DW2391">
        <v>90282130</v>
      </c>
      <c r="DX2391">
        <v>89110130</v>
      </c>
    </row>
    <row r="2392" spans="1:129" customFormat="1">
      <c r="A2392" s="176" t="s">
        <v>3545</v>
      </c>
      <c r="B2392" s="177" t="s">
        <v>3557</v>
      </c>
      <c r="C2392" t="s">
        <v>3533</v>
      </c>
      <c r="D2392" s="187" t="s">
        <v>3571</v>
      </c>
      <c r="E2392" t="s">
        <v>3384</v>
      </c>
    </row>
    <row r="2393" spans="1:129" customFormat="1">
      <c r="A2393" s="176" t="s">
        <v>3545</v>
      </c>
      <c r="B2393" s="177" t="s">
        <v>3557</v>
      </c>
      <c r="C2393" t="s">
        <v>3533</v>
      </c>
      <c r="D2393" s="208" t="s">
        <v>3618</v>
      </c>
      <c r="E2393" t="s">
        <v>3619</v>
      </c>
      <c r="BO2393">
        <v>391459.68999999901</v>
      </c>
      <c r="BP2393">
        <v>407077.08</v>
      </c>
      <c r="BQ2393">
        <v>420607.6</v>
      </c>
      <c r="BR2393">
        <v>440604.75</v>
      </c>
      <c r="BS2393">
        <v>474771.18999999901</v>
      </c>
      <c r="BT2393">
        <v>505188.76</v>
      </c>
      <c r="BU2393">
        <v>531548.43999999994</v>
      </c>
      <c r="BV2393">
        <v>561807.11</v>
      </c>
      <c r="BW2393">
        <v>585068.55000000005</v>
      </c>
      <c r="BX2393">
        <v>586094.49</v>
      </c>
      <c r="BY2393">
        <v>602915.29</v>
      </c>
      <c r="BZ2393">
        <v>622947.02</v>
      </c>
      <c r="CA2393">
        <v>647047.78</v>
      </c>
      <c r="CB2393">
        <v>697811.96</v>
      </c>
      <c r="CC2393">
        <v>753167.3</v>
      </c>
      <c r="CD2393">
        <v>768573</v>
      </c>
      <c r="CE2393">
        <v>819277.76</v>
      </c>
      <c r="CF2393">
        <v>851666.5</v>
      </c>
      <c r="CG2393">
        <v>896010.5</v>
      </c>
      <c r="CH2393">
        <v>920096</v>
      </c>
      <c r="CI2393">
        <v>942229.36</v>
      </c>
      <c r="CJ2393">
        <v>1032596.22</v>
      </c>
      <c r="CK2393">
        <v>1061307.8</v>
      </c>
      <c r="CL2393">
        <v>1075197.5</v>
      </c>
      <c r="CM2393">
        <v>1140992</v>
      </c>
      <c r="CN2393">
        <v>1237177.5</v>
      </c>
      <c r="CO2393">
        <v>1332434.5</v>
      </c>
      <c r="CP2393">
        <v>1392873</v>
      </c>
      <c r="CQ2393">
        <v>1353014</v>
      </c>
      <c r="CR2393">
        <v>1521213.8</v>
      </c>
      <c r="CS2393">
        <v>1623022.98</v>
      </c>
      <c r="CT2393">
        <v>1637238.49</v>
      </c>
      <c r="CU2393">
        <v>1635390.31</v>
      </c>
      <c r="CV2393">
        <v>1717356.27999999</v>
      </c>
      <c r="CW2393">
        <v>1791658.3199999901</v>
      </c>
      <c r="CX2393">
        <v>1684640.19</v>
      </c>
      <c r="CY2393">
        <v>1736920.52</v>
      </c>
      <c r="CZ2393">
        <v>1888302.7</v>
      </c>
      <c r="DA2393">
        <v>1946355.88</v>
      </c>
      <c r="DB2393">
        <v>1948904.15</v>
      </c>
      <c r="DC2393">
        <v>2033303.8</v>
      </c>
      <c r="DD2393">
        <v>2195901.8199999998</v>
      </c>
      <c r="DE2393">
        <v>2202396.8199999998</v>
      </c>
      <c r="DF2393">
        <v>2235436.25</v>
      </c>
      <c r="DG2393">
        <v>2306234.1499999901</v>
      </c>
      <c r="DH2393">
        <v>2408038.06</v>
      </c>
      <c r="DI2393">
        <v>2545383.33</v>
      </c>
      <c r="DJ2393">
        <v>2598162.5499999998</v>
      </c>
      <c r="DK2393">
        <v>2548601.65</v>
      </c>
      <c r="DL2393">
        <v>2743891.23999999</v>
      </c>
      <c r="DM2393">
        <v>2876074.2899999898</v>
      </c>
      <c r="DN2393">
        <v>3117330.15</v>
      </c>
      <c r="DO2393">
        <v>3169325.99</v>
      </c>
      <c r="DP2393">
        <v>3250612.43</v>
      </c>
      <c r="DQ2393">
        <v>3284094.92</v>
      </c>
      <c r="DR2393">
        <v>3229620.96999999</v>
      </c>
      <c r="DS2393">
        <v>3381225.34</v>
      </c>
      <c r="DT2393">
        <v>3435227.68</v>
      </c>
      <c r="DU2393">
        <v>3741414.38</v>
      </c>
      <c r="DV2393">
        <v>3952620.6799999899</v>
      </c>
      <c r="DW2393">
        <v>3905497.77</v>
      </c>
      <c r="DX2393">
        <v>3957852.38</v>
      </c>
      <c r="DY2393">
        <v>3854370.54</v>
      </c>
    </row>
    <row r="2394" spans="1:129" customFormat="1">
      <c r="A2394" s="176" t="s">
        <v>3545</v>
      </c>
      <c r="B2394" s="177" t="s">
        <v>3557</v>
      </c>
      <c r="C2394" t="s">
        <v>3533</v>
      </c>
      <c r="D2394" s="187" t="s">
        <v>3618</v>
      </c>
      <c r="E2394" t="s">
        <v>3620</v>
      </c>
      <c r="CT2394">
        <v>18231804.390000001</v>
      </c>
      <c r="CU2394">
        <v>19996367.939999901</v>
      </c>
      <c r="CV2394">
        <v>23276420.719999999</v>
      </c>
      <c r="CW2394">
        <v>25265444.439999901</v>
      </c>
      <c r="CX2394">
        <v>28380019.669999901</v>
      </c>
      <c r="CY2394">
        <v>27886690.739999998</v>
      </c>
      <c r="CZ2394">
        <v>28926110.23</v>
      </c>
      <c r="DA2394">
        <v>30335545.390000001</v>
      </c>
      <c r="DB2394">
        <v>31552478.989999998</v>
      </c>
      <c r="DC2394">
        <v>32150424.169999901</v>
      </c>
      <c r="DD2394">
        <v>33068881.859999999</v>
      </c>
      <c r="DE2394">
        <v>34045189.119999997</v>
      </c>
      <c r="DF2394">
        <v>34709886.509999998</v>
      </c>
      <c r="DG2394">
        <v>35700637.509999998</v>
      </c>
      <c r="DH2394">
        <v>36046973.240000002</v>
      </c>
      <c r="DI2394">
        <v>37707433.009999998</v>
      </c>
      <c r="DJ2394">
        <v>39694592.629999898</v>
      </c>
      <c r="DK2394">
        <v>40528465.719999999</v>
      </c>
      <c r="DL2394">
        <v>41338425.710000001</v>
      </c>
      <c r="DM2394">
        <v>41935840.399999999</v>
      </c>
      <c r="DN2394">
        <v>43282465.530000001</v>
      </c>
      <c r="DO2394">
        <v>43965950.469999999</v>
      </c>
      <c r="DP2394">
        <v>44745103.159999996</v>
      </c>
      <c r="DQ2394">
        <v>47006584.659999996</v>
      </c>
      <c r="DR2394">
        <v>48860049.140000001</v>
      </c>
      <c r="DS2394">
        <v>51722750.119999997</v>
      </c>
      <c r="DT2394">
        <v>52414237</v>
      </c>
      <c r="DU2394">
        <v>55371134.670000002</v>
      </c>
      <c r="DV2394">
        <v>58147440.939999998</v>
      </c>
      <c r="DW2394">
        <v>58468376.909999996</v>
      </c>
      <c r="DX2394">
        <v>60055615.909999996</v>
      </c>
      <c r="DY2394">
        <v>62097339.920000002</v>
      </c>
    </row>
    <row r="2395" spans="1:129" customFormat="1">
      <c r="A2395" s="176" t="s">
        <v>3545</v>
      </c>
      <c r="B2395" s="177" t="s">
        <v>3557</v>
      </c>
      <c r="C2395" t="s">
        <v>3533</v>
      </c>
      <c r="D2395" s="187" t="s">
        <v>3618</v>
      </c>
      <c r="E2395" t="s">
        <v>3621</v>
      </c>
      <c r="DH2395">
        <v>4906420.67</v>
      </c>
      <c r="DI2395">
        <v>4905839.5</v>
      </c>
      <c r="DJ2395">
        <v>4997158.71</v>
      </c>
      <c r="DK2395">
        <v>5150969.1199999899</v>
      </c>
      <c r="DL2395">
        <v>5300061.2299999902</v>
      </c>
      <c r="DM2395">
        <v>5319745</v>
      </c>
      <c r="DN2395">
        <v>5395156.8899999997</v>
      </c>
      <c r="DO2395">
        <v>5419883.3499999996</v>
      </c>
      <c r="DP2395">
        <v>5502558.1399999997</v>
      </c>
      <c r="DQ2395">
        <v>5403913.3300000001</v>
      </c>
      <c r="DR2395">
        <v>5365109.58</v>
      </c>
      <c r="DS2395">
        <v>5454194.96</v>
      </c>
    </row>
    <row r="2396" spans="1:129" customFormat="1">
      <c r="A2396" s="176" t="s">
        <v>3545</v>
      </c>
      <c r="B2396" s="177" t="s">
        <v>3557</v>
      </c>
      <c r="C2396" t="s">
        <v>3533</v>
      </c>
      <c r="D2396" s="187" t="s">
        <v>3618</v>
      </c>
      <c r="E2396" t="s">
        <v>3622</v>
      </c>
      <c r="BO2396">
        <v>867115.4</v>
      </c>
      <c r="BP2396">
        <v>871176.1</v>
      </c>
      <c r="BQ2396">
        <v>900588.3</v>
      </c>
      <c r="BR2396">
        <v>936511</v>
      </c>
      <c r="BS2396">
        <v>1010543.7</v>
      </c>
      <c r="BT2396">
        <v>1078275.3999999999</v>
      </c>
      <c r="BU2396">
        <v>1149608.1000000001</v>
      </c>
      <c r="BV2396">
        <v>1188686.8</v>
      </c>
      <c r="BW2396">
        <v>1268766.5</v>
      </c>
      <c r="BX2396">
        <v>1346094.2</v>
      </c>
      <c r="BY2396">
        <v>1430172.2</v>
      </c>
      <c r="BZ2396">
        <v>1540851.8</v>
      </c>
      <c r="CA2396">
        <v>1604289.75</v>
      </c>
      <c r="CB2396">
        <v>1646691.55</v>
      </c>
      <c r="CC2396">
        <v>1792200.2</v>
      </c>
      <c r="CD2396">
        <v>1888885.25</v>
      </c>
      <c r="CE2396">
        <v>1996432.7</v>
      </c>
      <c r="CF2396">
        <v>2203391.7000000002</v>
      </c>
      <c r="CG2396">
        <v>2408227.7999999998</v>
      </c>
      <c r="CH2396">
        <v>2577885.73</v>
      </c>
      <c r="CI2396">
        <v>2629481.94</v>
      </c>
      <c r="CJ2396">
        <v>2738365.08</v>
      </c>
      <c r="CK2396">
        <v>2702190.08</v>
      </c>
      <c r="CL2396">
        <v>2914157.33</v>
      </c>
      <c r="CM2396">
        <v>3123434.16</v>
      </c>
      <c r="CN2396">
        <v>3444507.36</v>
      </c>
      <c r="CO2396">
        <v>3536424.27</v>
      </c>
      <c r="CP2396">
        <v>3618802.88</v>
      </c>
      <c r="CQ2396">
        <v>3622499.05</v>
      </c>
      <c r="CR2396">
        <v>3652795.52</v>
      </c>
      <c r="CS2396">
        <v>4097252.8899999899</v>
      </c>
      <c r="CT2396">
        <v>4081246.19</v>
      </c>
      <c r="CU2396">
        <v>4177019.93</v>
      </c>
      <c r="CV2396">
        <v>4314708.46</v>
      </c>
      <c r="CW2396">
        <v>4431402.43</v>
      </c>
      <c r="CX2396">
        <v>4413973.34</v>
      </c>
      <c r="CY2396">
        <v>4673918.63</v>
      </c>
      <c r="CZ2396">
        <v>4727473.2699999996</v>
      </c>
      <c r="DA2396">
        <v>5055892.4000000004</v>
      </c>
      <c r="DB2396">
        <v>5321769.95</v>
      </c>
      <c r="DC2396">
        <v>5575235.5300000003</v>
      </c>
      <c r="DD2396">
        <v>5621312.6099999901</v>
      </c>
      <c r="DE2396">
        <v>5703378.1299999999</v>
      </c>
      <c r="DF2396">
        <v>5944189.4699999997</v>
      </c>
      <c r="DG2396">
        <v>6198425.8999999901</v>
      </c>
      <c r="DH2396">
        <v>6739779.9800000004</v>
      </c>
      <c r="DI2396">
        <v>6790428.0700000003</v>
      </c>
      <c r="DJ2396">
        <v>7034448.1699999999</v>
      </c>
      <c r="DK2396">
        <v>7367097.25</v>
      </c>
      <c r="DL2396">
        <v>7535718.6699999999</v>
      </c>
      <c r="DM2396">
        <v>7891617.8399999999</v>
      </c>
      <c r="DN2396">
        <v>7830456.6900000004</v>
      </c>
      <c r="DO2396">
        <v>8211939.2400000002</v>
      </c>
      <c r="DP2396">
        <v>8493023.25</v>
      </c>
      <c r="DQ2396">
        <v>8775949.3699999992</v>
      </c>
      <c r="DR2396">
        <v>8966799.75</v>
      </c>
      <c r="DS2396">
        <v>9417173.7699999996</v>
      </c>
      <c r="DT2396">
        <v>9800310.4000000004</v>
      </c>
      <c r="DU2396">
        <v>9999702.6199999992</v>
      </c>
      <c r="DV2396">
        <v>10415818.220000001</v>
      </c>
      <c r="DW2396">
        <v>10554007.99</v>
      </c>
      <c r="DX2396">
        <v>10683963.6499999</v>
      </c>
      <c r="DY2396">
        <v>10915356</v>
      </c>
    </row>
    <row r="2397" spans="1:129" customFormat="1">
      <c r="A2397" s="176" t="s">
        <v>3545</v>
      </c>
      <c r="B2397" s="177" t="s">
        <v>3557</v>
      </c>
      <c r="C2397" t="s">
        <v>3533</v>
      </c>
      <c r="D2397" s="187" t="s">
        <v>3618</v>
      </c>
      <c r="E2397" t="s">
        <v>3623</v>
      </c>
      <c r="BO2397">
        <v>7893748</v>
      </c>
      <c r="BP2397">
        <v>8054785</v>
      </c>
      <c r="BQ2397">
        <v>8194913</v>
      </c>
      <c r="BR2397">
        <v>8580395</v>
      </c>
      <c r="BS2397">
        <v>8549019</v>
      </c>
      <c r="BT2397">
        <v>8728375</v>
      </c>
      <c r="BU2397">
        <v>9014641</v>
      </c>
      <c r="BV2397">
        <v>9054084</v>
      </c>
      <c r="BW2397">
        <v>9243244</v>
      </c>
      <c r="BX2397">
        <v>9600445</v>
      </c>
      <c r="BY2397">
        <v>9681592</v>
      </c>
      <c r="BZ2397">
        <v>9805213</v>
      </c>
      <c r="CA2397">
        <v>9523563</v>
      </c>
      <c r="CB2397">
        <v>9565055</v>
      </c>
      <c r="CC2397">
        <v>9643114</v>
      </c>
      <c r="CD2397">
        <v>9687900</v>
      </c>
      <c r="CE2397">
        <v>9792292</v>
      </c>
      <c r="CF2397">
        <v>10058976</v>
      </c>
      <c r="CG2397">
        <v>10242801</v>
      </c>
      <c r="CH2397">
        <v>10351160</v>
      </c>
      <c r="CI2397">
        <v>10474299</v>
      </c>
      <c r="CJ2397">
        <v>10609722</v>
      </c>
      <c r="CK2397">
        <v>10398182</v>
      </c>
      <c r="CL2397">
        <v>10251867</v>
      </c>
      <c r="CM2397">
        <v>10331654</v>
      </c>
      <c r="CN2397">
        <v>10303619</v>
      </c>
      <c r="CO2397">
        <v>10287935</v>
      </c>
      <c r="CP2397">
        <v>10295766</v>
      </c>
      <c r="CQ2397">
        <v>10065339</v>
      </c>
      <c r="CR2397">
        <v>10054482</v>
      </c>
      <c r="CS2397">
        <v>10136670.189999999</v>
      </c>
      <c r="CT2397">
        <v>10131598.5</v>
      </c>
      <c r="CU2397">
        <v>10057233.83</v>
      </c>
      <c r="CV2397">
        <v>10325727</v>
      </c>
      <c r="CW2397">
        <v>10410553.85</v>
      </c>
      <c r="CX2397">
        <v>10423253</v>
      </c>
      <c r="CY2397">
        <v>10551171.189999999</v>
      </c>
      <c r="CZ2397">
        <v>10762380</v>
      </c>
      <c r="DA2397">
        <v>10889408</v>
      </c>
      <c r="DB2397">
        <v>11031919.310000001</v>
      </c>
      <c r="DC2397">
        <v>11231782</v>
      </c>
      <c r="DD2397">
        <v>11280757.01</v>
      </c>
      <c r="DE2397">
        <v>11097635</v>
      </c>
      <c r="DF2397">
        <v>11515462.539999999</v>
      </c>
      <c r="DG2397">
        <v>11300662.300000001</v>
      </c>
      <c r="DH2397">
        <v>11466311.18</v>
      </c>
      <c r="DI2397">
        <v>11385743.51</v>
      </c>
      <c r="DJ2397">
        <v>11386649.98</v>
      </c>
      <c r="DK2397">
        <v>11381039.15</v>
      </c>
      <c r="DL2397">
        <v>11605280.26</v>
      </c>
      <c r="DM2397">
        <v>11768316.59</v>
      </c>
      <c r="DN2397">
        <v>11719143.050000001</v>
      </c>
      <c r="DO2397">
        <v>12207011.329999899</v>
      </c>
      <c r="DP2397">
        <v>12476998.59</v>
      </c>
      <c r="DQ2397">
        <v>12301057.199999999</v>
      </c>
      <c r="DR2397">
        <v>12592672.449999999</v>
      </c>
      <c r="DS2397">
        <v>13041872.23</v>
      </c>
    </row>
    <row r="2398" spans="1:129" customFormat="1">
      <c r="A2398" s="176" t="s">
        <v>3545</v>
      </c>
      <c r="B2398" s="177" t="s">
        <v>3557</v>
      </c>
      <c r="C2398" t="s">
        <v>3533</v>
      </c>
      <c r="D2398" s="187" t="s">
        <v>3618</v>
      </c>
      <c r="E2398" t="s">
        <v>3624</v>
      </c>
    </row>
    <row r="2399" spans="1:129" customFormat="1">
      <c r="A2399" s="176" t="s">
        <v>3545</v>
      </c>
      <c r="B2399" s="177" t="s">
        <v>3557</v>
      </c>
      <c r="C2399" t="s">
        <v>3533</v>
      </c>
      <c r="D2399" s="187" t="s">
        <v>3571</v>
      </c>
      <c r="E2399" t="s">
        <v>3223</v>
      </c>
      <c r="BO2399" s="43">
        <v>10994919.76</v>
      </c>
      <c r="BP2399" s="43">
        <v>11061873.8799999</v>
      </c>
      <c r="BQ2399" s="43">
        <v>11043257.4899999</v>
      </c>
      <c r="BR2399" s="43">
        <v>11030205.289999999</v>
      </c>
      <c r="BS2399" s="43">
        <v>11738678.34</v>
      </c>
      <c r="BT2399" s="43">
        <v>12063287.060000001</v>
      </c>
      <c r="BU2399" s="43">
        <v>12531498.48</v>
      </c>
      <c r="BV2399" s="43">
        <v>13332275.23</v>
      </c>
      <c r="BW2399" s="43">
        <v>13455903.15</v>
      </c>
      <c r="BX2399" s="43">
        <v>13828762.449999999</v>
      </c>
      <c r="BY2399" s="43">
        <v>13836852.35</v>
      </c>
      <c r="BZ2399" s="43">
        <v>14174966.15</v>
      </c>
      <c r="CA2399" s="43">
        <v>13982190.199999999</v>
      </c>
      <c r="CB2399" s="43">
        <v>13759848.4</v>
      </c>
      <c r="CC2399" s="43">
        <v>14362040.75</v>
      </c>
      <c r="CD2399" s="43">
        <v>14820971.5</v>
      </c>
      <c r="CE2399" s="43">
        <v>15434248.41</v>
      </c>
      <c r="CF2399" s="43">
        <v>16030927.1</v>
      </c>
      <c r="CG2399" s="43">
        <v>16734391.800000001</v>
      </c>
      <c r="CH2399" s="43">
        <v>17063064.949999999</v>
      </c>
      <c r="CI2399" s="43">
        <v>17630789.100000001</v>
      </c>
      <c r="CJ2399" s="43">
        <v>18264106.5</v>
      </c>
      <c r="CK2399" s="43">
        <v>18728739.800000001</v>
      </c>
      <c r="CL2399" s="43">
        <v>17485876.300000001</v>
      </c>
      <c r="CM2399" s="43">
        <v>18286250.199999999</v>
      </c>
      <c r="CN2399" s="43">
        <v>19051948.170000002</v>
      </c>
      <c r="CO2399" s="43">
        <v>19626225.600000001</v>
      </c>
      <c r="CP2399" s="43">
        <v>20462861.300000001</v>
      </c>
      <c r="CQ2399" s="43">
        <v>21067111.5</v>
      </c>
      <c r="CR2399" s="43">
        <v>21487108.640000001</v>
      </c>
      <c r="CS2399" s="43">
        <v>21943669.539999999</v>
      </c>
      <c r="CT2399" s="43">
        <v>22144372.52</v>
      </c>
      <c r="CU2399" s="43">
        <v>22687504.109999999</v>
      </c>
      <c r="CV2399" s="43">
        <v>23378346.27</v>
      </c>
      <c r="CW2399" s="43">
        <v>24308731.43</v>
      </c>
      <c r="CX2399" s="43">
        <v>25125995.399999999</v>
      </c>
      <c r="CY2399" s="43">
        <v>26018499.169999901</v>
      </c>
      <c r="CZ2399" s="43">
        <v>26736807.939999901</v>
      </c>
      <c r="DA2399" s="43">
        <v>28291966.719999999</v>
      </c>
      <c r="DB2399" s="43">
        <v>28577310.6599999</v>
      </c>
      <c r="DC2399" s="43">
        <v>30213474.440000001</v>
      </c>
      <c r="DD2399" s="43">
        <v>33225034.029999901</v>
      </c>
      <c r="DE2399" s="43">
        <v>35568360.07</v>
      </c>
      <c r="DF2399" s="43">
        <v>36539444.049999997</v>
      </c>
      <c r="DG2399" s="43">
        <v>38426377.789999999</v>
      </c>
      <c r="DH2399" s="43">
        <v>39131403.239999898</v>
      </c>
      <c r="DI2399" s="43">
        <v>40331165.579999998</v>
      </c>
      <c r="DJ2399" s="43">
        <v>41965811.509999998</v>
      </c>
      <c r="DK2399" s="43">
        <v>42312494.030000001</v>
      </c>
      <c r="DL2399" s="43">
        <v>44458454.810000002</v>
      </c>
      <c r="DM2399" s="43">
        <v>44558407.43</v>
      </c>
      <c r="DN2399" s="43">
        <v>46117166.57</v>
      </c>
      <c r="DO2399" s="43">
        <v>45457832.670000002</v>
      </c>
      <c r="DP2399" s="43">
        <v>45692001.609999999</v>
      </c>
      <c r="DQ2399" s="43">
        <v>46203814.32</v>
      </c>
      <c r="DR2399" s="43">
        <v>47062967.630000003</v>
      </c>
      <c r="DS2399" s="43">
        <v>47443465.859999999</v>
      </c>
      <c r="DT2399" s="43">
        <v>47726447.670000002</v>
      </c>
      <c r="DU2399" s="43">
        <v>50055701.369999997</v>
      </c>
      <c r="DV2399" s="43">
        <v>52138111.689999998</v>
      </c>
      <c r="DW2399" s="43">
        <v>52839795.310000002</v>
      </c>
      <c r="DX2399" s="43">
        <v>53383623.630000003</v>
      </c>
      <c r="DY2399" s="43">
        <v>53200701.529999897</v>
      </c>
    </row>
    <row r="2400" spans="1:129" customFormat="1">
      <c r="A2400" s="176" t="s">
        <v>3545</v>
      </c>
      <c r="B2400" s="177" t="s">
        <v>3557</v>
      </c>
      <c r="C2400" t="s">
        <v>3533</v>
      </c>
      <c r="D2400" s="187" t="s">
        <v>3571</v>
      </c>
      <c r="E2400" t="s">
        <v>3224</v>
      </c>
      <c r="BO2400" s="43"/>
      <c r="BP2400" s="43"/>
      <c r="BQ2400" s="43"/>
      <c r="BR2400" s="43"/>
      <c r="BS2400" s="43"/>
      <c r="BT2400" s="43"/>
      <c r="BU2400" s="43"/>
      <c r="BV2400" s="43"/>
      <c r="BW2400" s="43"/>
      <c r="BX2400" s="43"/>
      <c r="BY2400" s="43"/>
      <c r="BZ2400" s="43"/>
      <c r="CA2400" s="43"/>
      <c r="CB2400" s="43"/>
      <c r="CC2400" s="43"/>
      <c r="CD2400" s="43"/>
      <c r="CE2400" s="43"/>
      <c r="CF2400" s="43"/>
      <c r="CG2400" s="43"/>
      <c r="CH2400" s="43"/>
      <c r="CI2400" s="43"/>
      <c r="CJ2400" s="43"/>
      <c r="CK2400" s="43"/>
      <c r="CL2400" s="43"/>
      <c r="CM2400" s="43"/>
      <c r="CN2400" s="43"/>
      <c r="CO2400" s="43"/>
      <c r="CP2400" s="43"/>
      <c r="CQ2400" s="43"/>
      <c r="CR2400" s="43"/>
      <c r="CS2400" s="43"/>
      <c r="CT2400" s="43">
        <v>114080354.20999999</v>
      </c>
      <c r="CU2400" s="43">
        <v>118419630.72</v>
      </c>
      <c r="CV2400" s="43">
        <v>122813283</v>
      </c>
      <c r="CW2400" s="43">
        <v>128556892.05</v>
      </c>
      <c r="CX2400" s="43">
        <v>136179398.799999</v>
      </c>
      <c r="CY2400" s="43">
        <v>139666605.65000001</v>
      </c>
      <c r="CZ2400" s="43">
        <v>144754002.91999999</v>
      </c>
      <c r="DA2400" s="43">
        <v>152470547.36000001</v>
      </c>
      <c r="DB2400" s="43">
        <v>156634136.06</v>
      </c>
      <c r="DC2400" s="43">
        <v>163489602.78999999</v>
      </c>
      <c r="DD2400" s="43">
        <v>170313933.78999999</v>
      </c>
      <c r="DE2400" s="43">
        <v>179074851.99000001</v>
      </c>
      <c r="DF2400" s="43">
        <v>190497151.84999999</v>
      </c>
      <c r="DG2400" s="43">
        <v>202929443.44</v>
      </c>
      <c r="DH2400" s="43">
        <v>212607512.78999901</v>
      </c>
      <c r="DI2400" s="43">
        <v>222757778.28999999</v>
      </c>
      <c r="DJ2400" s="43">
        <v>228868717.09999999</v>
      </c>
      <c r="DK2400" s="43">
        <v>241809234.24999899</v>
      </c>
      <c r="DL2400" s="43">
        <v>250574097.78999999</v>
      </c>
      <c r="DM2400" s="43">
        <v>259708335.25999999</v>
      </c>
      <c r="DN2400" s="43">
        <v>267951343.09999999</v>
      </c>
      <c r="DO2400" s="43">
        <v>276023358.31</v>
      </c>
      <c r="DP2400" s="43">
        <v>293638978.83999997</v>
      </c>
      <c r="DQ2400" s="43">
        <v>303328733.26999998</v>
      </c>
      <c r="DR2400" s="43">
        <v>313658820.04000002</v>
      </c>
      <c r="DS2400" s="43">
        <v>329497326.77999997</v>
      </c>
      <c r="DT2400" s="43">
        <v>342414632.39999998</v>
      </c>
      <c r="DU2400" s="43">
        <v>355244534.54000002</v>
      </c>
      <c r="DV2400" s="43">
        <v>374418529.33999997</v>
      </c>
      <c r="DW2400" s="43">
        <v>393634382.33999997</v>
      </c>
      <c r="DX2400" s="43">
        <v>408011123.79000002</v>
      </c>
      <c r="DY2400" s="43">
        <v>422880138.69</v>
      </c>
    </row>
    <row r="2401" spans="1:129" customFormat="1">
      <c r="A2401" s="176" t="s">
        <v>3545</v>
      </c>
      <c r="B2401" s="177" t="s">
        <v>3557</v>
      </c>
      <c r="C2401" t="s">
        <v>3533</v>
      </c>
      <c r="D2401" s="187" t="s">
        <v>3571</v>
      </c>
      <c r="E2401" t="s">
        <v>3225</v>
      </c>
      <c r="BO2401" s="43"/>
      <c r="BP2401" s="43"/>
      <c r="BQ2401" s="43"/>
      <c r="BR2401" s="43"/>
      <c r="BS2401" s="43"/>
      <c r="BT2401" s="43"/>
      <c r="BU2401" s="43"/>
      <c r="BV2401" s="43"/>
      <c r="BW2401" s="43"/>
      <c r="BX2401" s="43"/>
      <c r="BY2401" s="43"/>
      <c r="BZ2401" s="43"/>
      <c r="CA2401" s="43"/>
      <c r="CB2401" s="43"/>
      <c r="CC2401" s="43"/>
      <c r="CD2401" s="43"/>
      <c r="CE2401" s="43"/>
      <c r="CF2401" s="43"/>
      <c r="CG2401" s="43"/>
      <c r="CH2401" s="43"/>
      <c r="CI2401" s="43"/>
      <c r="CJ2401" s="43"/>
      <c r="CK2401" s="43"/>
      <c r="CL2401" s="43"/>
      <c r="CM2401" s="43"/>
      <c r="CN2401" s="43"/>
      <c r="CO2401" s="43"/>
      <c r="CP2401" s="43"/>
      <c r="CQ2401" s="43"/>
      <c r="CR2401" s="43"/>
      <c r="CS2401" s="43"/>
      <c r="CT2401" s="43"/>
      <c r="CU2401" s="43"/>
      <c r="CV2401" s="43"/>
      <c r="CW2401" s="43"/>
      <c r="CX2401" s="43"/>
      <c r="CY2401" s="43"/>
      <c r="CZ2401" s="43"/>
      <c r="DA2401" s="43"/>
      <c r="DB2401" s="43"/>
      <c r="DC2401" s="43"/>
      <c r="DD2401" s="43"/>
      <c r="DE2401" s="43"/>
      <c r="DF2401" s="43"/>
      <c r="DG2401" s="43"/>
      <c r="DH2401" s="43">
        <v>87888668.700000003</v>
      </c>
      <c r="DI2401" s="43">
        <v>87798544.569999993</v>
      </c>
      <c r="DJ2401" s="43">
        <v>87605841.289999902</v>
      </c>
      <c r="DK2401" s="43">
        <v>87185870.579999998</v>
      </c>
      <c r="DL2401" s="43">
        <v>85171801.549999997</v>
      </c>
      <c r="DM2401" s="43">
        <v>85148559.560000002</v>
      </c>
      <c r="DN2401" s="43">
        <v>86143587.450000003</v>
      </c>
      <c r="DO2401" s="43">
        <v>85254092.719999999</v>
      </c>
      <c r="DP2401" s="43">
        <v>86092817.609999999</v>
      </c>
      <c r="DQ2401" s="43">
        <v>86125479.419999897</v>
      </c>
      <c r="DR2401" s="43">
        <v>84925029.780000001</v>
      </c>
      <c r="DS2401" s="43">
        <v>85440819.180000007</v>
      </c>
      <c r="DT2401" s="43"/>
      <c r="DU2401" s="43">
        <v>86602346.640000001</v>
      </c>
      <c r="DV2401" s="43">
        <v>87956430.769999996</v>
      </c>
      <c r="DW2401" s="43">
        <v>87362001.870000005</v>
      </c>
      <c r="DX2401" s="43">
        <v>87195707.189999998</v>
      </c>
      <c r="DY2401" s="43">
        <v>87671568.259999901</v>
      </c>
    </row>
    <row r="2402" spans="1:129" customFormat="1">
      <c r="A2402" s="176" t="s">
        <v>3545</v>
      </c>
      <c r="B2402" s="177" t="s">
        <v>3557</v>
      </c>
      <c r="C2402" t="s">
        <v>3533</v>
      </c>
      <c r="D2402" s="187" t="s">
        <v>3571</v>
      </c>
      <c r="E2402" t="s">
        <v>3226</v>
      </c>
      <c r="BO2402" s="43">
        <v>18557106</v>
      </c>
      <c r="BP2402" s="43">
        <v>18846334</v>
      </c>
      <c r="BQ2402" s="43">
        <v>19431700</v>
      </c>
      <c r="BR2402" s="43">
        <v>20663032</v>
      </c>
      <c r="BS2402" s="43">
        <v>21383245</v>
      </c>
      <c r="BT2402" s="43">
        <v>23078269</v>
      </c>
      <c r="BU2402" s="43">
        <v>23113990</v>
      </c>
      <c r="BV2402" s="43">
        <v>24219619</v>
      </c>
      <c r="BW2402" s="43">
        <v>24899496</v>
      </c>
      <c r="BX2402" s="43">
        <v>25262782</v>
      </c>
      <c r="BY2402" s="43">
        <v>26113716</v>
      </c>
      <c r="BZ2402" s="43">
        <v>27887214</v>
      </c>
      <c r="CA2402" s="43">
        <v>28329013</v>
      </c>
      <c r="CB2402" s="43">
        <v>30025788</v>
      </c>
      <c r="CC2402" s="43">
        <v>31957458</v>
      </c>
      <c r="CD2402" s="43">
        <v>33347498</v>
      </c>
      <c r="CE2402" s="43">
        <v>32501499</v>
      </c>
      <c r="CF2402" s="43">
        <v>32693547</v>
      </c>
      <c r="CG2402" s="43">
        <v>33736898</v>
      </c>
      <c r="CH2402" s="43">
        <v>35362704</v>
      </c>
      <c r="CI2402" s="43">
        <v>35766974</v>
      </c>
      <c r="CJ2402" s="43">
        <v>36229954</v>
      </c>
      <c r="CK2402" s="43">
        <v>36177550</v>
      </c>
      <c r="CL2402" s="43">
        <v>36631629</v>
      </c>
      <c r="CM2402" s="43">
        <v>37397962</v>
      </c>
      <c r="CN2402" s="43">
        <v>37416906</v>
      </c>
      <c r="CO2402" s="43">
        <v>38924135</v>
      </c>
      <c r="CP2402" s="43">
        <v>39617571</v>
      </c>
      <c r="CQ2402" s="43">
        <v>40690226</v>
      </c>
      <c r="CR2402" s="43">
        <v>41470260</v>
      </c>
      <c r="CS2402" s="43">
        <v>42998621.439999998</v>
      </c>
      <c r="CT2402" s="43">
        <v>44982647.520000003</v>
      </c>
      <c r="CU2402" s="43">
        <v>46253599.950000003</v>
      </c>
      <c r="CV2402" s="43">
        <v>47515662.649999999</v>
      </c>
      <c r="CW2402" s="43">
        <v>49790957.850000001</v>
      </c>
      <c r="CX2402" s="43">
        <v>53059109.369999997</v>
      </c>
      <c r="CY2402" s="43">
        <v>54447924.420000002</v>
      </c>
      <c r="CZ2402" s="43">
        <v>56131819.880000003</v>
      </c>
      <c r="DA2402" s="43">
        <v>57988493.670000002</v>
      </c>
      <c r="DB2402" s="43">
        <v>59078305.57</v>
      </c>
      <c r="DC2402" s="43">
        <v>60345295.759999998</v>
      </c>
      <c r="DD2402" s="43">
        <v>60899554.270000003</v>
      </c>
      <c r="DE2402" s="43">
        <v>61065678.659999996</v>
      </c>
      <c r="DF2402" s="43">
        <v>63776505.119999997</v>
      </c>
      <c r="DG2402" s="43">
        <v>65646502.469999999</v>
      </c>
      <c r="DH2402" s="43">
        <v>68576818.599999994</v>
      </c>
      <c r="DI2402" s="43">
        <v>69086826.189999998</v>
      </c>
      <c r="DJ2402" s="43">
        <v>73858494.459999993</v>
      </c>
      <c r="DK2402" s="43">
        <v>73449313.179999903</v>
      </c>
      <c r="DL2402" s="43">
        <v>76945055.120000005</v>
      </c>
      <c r="DM2402" s="43">
        <v>80134382.280000001</v>
      </c>
      <c r="DN2402" s="43">
        <v>80980142.760000005</v>
      </c>
      <c r="DO2402" s="43">
        <v>82555998.920000002</v>
      </c>
      <c r="DP2402" s="43">
        <v>83785264.430000007</v>
      </c>
      <c r="DQ2402" s="43">
        <v>84467804.640000001</v>
      </c>
      <c r="DR2402" s="43">
        <v>81907148.7299999</v>
      </c>
      <c r="DS2402" s="43">
        <v>82556889.739999995</v>
      </c>
      <c r="DT2402" s="43">
        <v>84133309.870000005</v>
      </c>
      <c r="DU2402" s="43">
        <v>85470205.459999993</v>
      </c>
      <c r="DV2402" s="43">
        <v>87788864.980000004</v>
      </c>
      <c r="DW2402" s="43">
        <v>87868273.280000001</v>
      </c>
      <c r="DX2402" s="43">
        <v>87882445.730000004</v>
      </c>
      <c r="DY2402" s="43">
        <v>88363739.390000001</v>
      </c>
    </row>
    <row r="2403" spans="1:129" customFormat="1">
      <c r="A2403" s="176" t="s">
        <v>3545</v>
      </c>
      <c r="B2403" s="177" t="s">
        <v>3557</v>
      </c>
      <c r="C2403" t="s">
        <v>3533</v>
      </c>
      <c r="D2403" s="187" t="s">
        <v>3571</v>
      </c>
      <c r="E2403" t="s">
        <v>3227</v>
      </c>
      <c r="BO2403" s="43">
        <v>183937428</v>
      </c>
      <c r="BP2403" s="43">
        <v>184769525</v>
      </c>
      <c r="BQ2403" s="43">
        <v>184179700</v>
      </c>
      <c r="BR2403" s="43">
        <v>185309799</v>
      </c>
      <c r="BS2403" s="43">
        <v>188362641</v>
      </c>
      <c r="BT2403" s="43">
        <v>189208905</v>
      </c>
      <c r="BU2403" s="43">
        <v>190990558</v>
      </c>
      <c r="BV2403" s="43">
        <v>192841250</v>
      </c>
      <c r="BW2403" s="43">
        <v>192489353</v>
      </c>
      <c r="BX2403" s="43">
        <v>191233191</v>
      </c>
      <c r="BY2403" s="43">
        <v>190895026</v>
      </c>
      <c r="BZ2403" s="43">
        <v>196567751</v>
      </c>
      <c r="CA2403" s="43">
        <v>195389846</v>
      </c>
      <c r="CB2403" s="43">
        <v>195640319</v>
      </c>
      <c r="CC2403" s="43">
        <v>196736042</v>
      </c>
      <c r="CD2403" s="43">
        <v>201607939</v>
      </c>
      <c r="CE2403" s="43">
        <v>204848104</v>
      </c>
      <c r="CF2403" s="43">
        <v>207927155</v>
      </c>
      <c r="CG2403" s="43">
        <v>211537895</v>
      </c>
      <c r="CH2403" s="43">
        <v>216780191</v>
      </c>
      <c r="CI2403" s="43">
        <v>219093363</v>
      </c>
      <c r="CJ2403" s="43">
        <v>223998738</v>
      </c>
      <c r="CK2403" s="43">
        <v>230536117</v>
      </c>
      <c r="CL2403" s="43">
        <v>228843018</v>
      </c>
      <c r="CM2403" s="43">
        <v>230851161</v>
      </c>
      <c r="CN2403" s="43">
        <v>232785408</v>
      </c>
      <c r="CO2403" s="43">
        <v>226593549</v>
      </c>
      <c r="CP2403" s="43">
        <v>225275576</v>
      </c>
      <c r="CQ2403" s="43">
        <v>224775097</v>
      </c>
      <c r="CR2403" s="43">
        <v>226361636</v>
      </c>
      <c r="CS2403" s="43">
        <v>221182316.579999</v>
      </c>
      <c r="CT2403" s="43">
        <v>221464097.62</v>
      </c>
      <c r="CU2403" s="43">
        <v>221563325.03999999</v>
      </c>
      <c r="CV2403" s="43">
        <v>225029505.15000001</v>
      </c>
      <c r="CW2403" s="43">
        <v>227344258.41999999</v>
      </c>
      <c r="CX2403" s="43">
        <v>227871955.519999</v>
      </c>
      <c r="CY2403" s="43">
        <v>229840533.22999999</v>
      </c>
      <c r="CZ2403" s="43">
        <v>231135294.28</v>
      </c>
      <c r="DA2403" s="43">
        <v>234732663.18000001</v>
      </c>
      <c r="DB2403" s="43">
        <v>239277352.21000001</v>
      </c>
      <c r="DC2403" s="43">
        <v>238181903.19999999</v>
      </c>
      <c r="DD2403" s="43">
        <v>241636858.06999999</v>
      </c>
      <c r="DE2403" s="43">
        <v>241344006.49000001</v>
      </c>
      <c r="DF2403" s="43">
        <v>239771842.53999999</v>
      </c>
      <c r="DG2403" s="43">
        <v>242566756.46000001</v>
      </c>
      <c r="DH2403" s="43">
        <v>244446136.05000001</v>
      </c>
      <c r="DI2403" s="43">
        <v>246112141.93000001</v>
      </c>
      <c r="DJ2403" s="43">
        <v>249357788.579999</v>
      </c>
      <c r="DK2403" s="43">
        <v>249792053.24000001</v>
      </c>
      <c r="DL2403" s="43">
        <v>253224201.87</v>
      </c>
      <c r="DM2403" s="43">
        <v>257179563.56</v>
      </c>
      <c r="DN2403" s="43">
        <v>261701405.19</v>
      </c>
      <c r="DO2403" s="43">
        <v>263663619.22999999</v>
      </c>
      <c r="DP2403" s="43">
        <v>273309185.89999998</v>
      </c>
      <c r="DQ2403" s="43">
        <v>278376964.94</v>
      </c>
      <c r="DR2403" s="43">
        <v>280917036.58999997</v>
      </c>
      <c r="DS2403" s="43">
        <v>284299348.36000001</v>
      </c>
      <c r="DT2403" s="43">
        <v>288310489.80000001</v>
      </c>
      <c r="DU2403" s="43">
        <v>289632819.15999901</v>
      </c>
      <c r="DV2403" s="43">
        <v>293752826.54000002</v>
      </c>
      <c r="DW2403" s="43">
        <v>262442410.41</v>
      </c>
      <c r="DX2403" s="43">
        <v>260867290.74000001</v>
      </c>
      <c r="DY2403" s="43">
        <v>260055191.28</v>
      </c>
    </row>
    <row r="2404" spans="1:129" customFormat="1">
      <c r="A2404" s="176" t="s">
        <v>3545</v>
      </c>
      <c r="B2404" s="177" t="s">
        <v>3557</v>
      </c>
      <c r="C2404" t="s">
        <v>3533</v>
      </c>
      <c r="D2404" s="187" t="s">
        <v>3571</v>
      </c>
      <c r="E2404" t="s">
        <v>3228</v>
      </c>
      <c r="BO2404" s="43"/>
      <c r="BP2404" s="43"/>
      <c r="BQ2404" s="43"/>
      <c r="BR2404" s="43"/>
      <c r="BS2404" s="43"/>
      <c r="BT2404" s="43"/>
      <c r="BU2404" s="43"/>
      <c r="BV2404" s="43"/>
      <c r="BW2404" s="43"/>
      <c r="BX2404" s="43"/>
      <c r="BY2404" s="43"/>
      <c r="BZ2404" s="43"/>
      <c r="CA2404" s="43"/>
      <c r="CB2404" s="43"/>
      <c r="CC2404" s="43"/>
      <c r="CD2404" s="43"/>
      <c r="CE2404" s="43"/>
      <c r="CF2404" s="43"/>
      <c r="CG2404" s="43"/>
      <c r="CH2404" s="43"/>
      <c r="CI2404" s="43"/>
      <c r="CJ2404" s="43"/>
      <c r="CK2404" s="43"/>
      <c r="CL2404" s="43"/>
      <c r="CM2404" s="43"/>
      <c r="CN2404" s="43"/>
      <c r="CO2404" s="43"/>
      <c r="CP2404" s="43"/>
      <c r="CQ2404" s="43"/>
      <c r="CR2404" s="43"/>
      <c r="CS2404" s="43"/>
      <c r="CT2404" s="43"/>
      <c r="CU2404" s="43"/>
      <c r="CV2404" s="43"/>
      <c r="CW2404" s="43"/>
      <c r="CX2404" s="43"/>
      <c r="CY2404" s="43"/>
      <c r="CZ2404" s="43"/>
      <c r="DA2404" s="43"/>
      <c r="DB2404" s="43"/>
      <c r="DC2404" s="43"/>
      <c r="DD2404" s="43"/>
      <c r="DE2404" s="43"/>
      <c r="DF2404" s="43"/>
      <c r="DG2404" s="43"/>
      <c r="DH2404" s="43"/>
      <c r="DI2404" s="43"/>
      <c r="DJ2404" s="43"/>
      <c r="DK2404" s="43"/>
      <c r="DL2404" s="43"/>
      <c r="DM2404" s="43"/>
      <c r="DN2404" s="43"/>
      <c r="DO2404" s="43"/>
      <c r="DP2404" s="43"/>
      <c r="DQ2404" s="43"/>
      <c r="DR2404" s="43"/>
      <c r="DS2404" s="43"/>
      <c r="DT2404" s="43"/>
      <c r="DU2404" s="43"/>
      <c r="DV2404" s="43"/>
      <c r="DW2404" s="43"/>
      <c r="DX2404" s="43"/>
      <c r="DY2404" s="43"/>
    </row>
    <row r="2405" spans="1:129" customFormat="1">
      <c r="A2405" s="176" t="s">
        <v>3545</v>
      </c>
      <c r="B2405" s="177" t="s">
        <v>3557</v>
      </c>
      <c r="C2405" t="s">
        <v>3533</v>
      </c>
      <c r="D2405" s="187" t="s">
        <v>3571</v>
      </c>
      <c r="E2405" t="s">
        <v>3593</v>
      </c>
      <c r="DN2405">
        <v>19773000</v>
      </c>
      <c r="DO2405">
        <v>20292000</v>
      </c>
      <c r="DP2405">
        <v>17527000</v>
      </c>
      <c r="DQ2405">
        <v>18493000</v>
      </c>
      <c r="DR2405">
        <v>19594000</v>
      </c>
      <c r="DS2405">
        <v>20795000</v>
      </c>
      <c r="DT2405">
        <v>20537000</v>
      </c>
      <c r="DU2405">
        <v>20558000</v>
      </c>
      <c r="DV2405">
        <v>21722000</v>
      </c>
      <c r="DW2405">
        <v>22174000</v>
      </c>
      <c r="DX2405">
        <v>23147000</v>
      </c>
    </row>
    <row r="2406" spans="1:129" customFormat="1">
      <c r="A2406" s="176" t="s">
        <v>3545</v>
      </c>
      <c r="B2406" s="177" t="s">
        <v>3557</v>
      </c>
      <c r="C2406" t="s">
        <v>3533</v>
      </c>
      <c r="D2406" s="187" t="s">
        <v>3571</v>
      </c>
      <c r="E2406" t="s">
        <v>3594</v>
      </c>
      <c r="DL2406">
        <v>162546000</v>
      </c>
      <c r="DM2406">
        <v>157384000</v>
      </c>
      <c r="DN2406">
        <v>170050000</v>
      </c>
      <c r="DO2406">
        <v>174824000</v>
      </c>
      <c r="DP2406">
        <v>185094000</v>
      </c>
      <c r="DQ2406">
        <v>181266000</v>
      </c>
      <c r="DR2406">
        <v>181280000</v>
      </c>
      <c r="DS2406">
        <v>198870000</v>
      </c>
      <c r="DT2406">
        <v>202806000</v>
      </c>
      <c r="DU2406">
        <v>199418000</v>
      </c>
      <c r="DV2406">
        <v>209173000</v>
      </c>
      <c r="DW2406">
        <v>218694000</v>
      </c>
      <c r="DX2406">
        <v>214189000</v>
      </c>
    </row>
    <row r="2407" spans="1:129" customFormat="1">
      <c r="A2407" s="176" t="s">
        <v>3545</v>
      </c>
      <c r="B2407" s="177" t="s">
        <v>3557</v>
      </c>
      <c r="C2407" t="s">
        <v>3533</v>
      </c>
      <c r="D2407" s="187" t="s">
        <v>3571</v>
      </c>
      <c r="E2407" t="s">
        <v>3595</v>
      </c>
      <c r="DL2407">
        <v>394656000</v>
      </c>
      <c r="DM2407">
        <v>403546000</v>
      </c>
      <c r="DN2407">
        <v>423154000</v>
      </c>
      <c r="DO2407">
        <v>439954000</v>
      </c>
      <c r="DP2407">
        <v>464361000</v>
      </c>
      <c r="DQ2407">
        <v>472109000</v>
      </c>
      <c r="DR2407">
        <v>478320000</v>
      </c>
      <c r="DS2407">
        <v>493326000</v>
      </c>
      <c r="DT2407">
        <v>512353000</v>
      </c>
      <c r="DU2407">
        <v>522650000</v>
      </c>
      <c r="DV2407">
        <v>535904000</v>
      </c>
      <c r="DW2407">
        <v>570101000</v>
      </c>
      <c r="DX2407">
        <v>582962000</v>
      </c>
    </row>
    <row r="2408" spans="1:129" customFormat="1">
      <c r="A2408" s="176" t="s">
        <v>3545</v>
      </c>
      <c r="B2408" s="177" t="s">
        <v>3557</v>
      </c>
      <c r="C2408" t="s">
        <v>3533</v>
      </c>
      <c r="D2408" s="187" t="s">
        <v>3571</v>
      </c>
      <c r="E2408" t="s">
        <v>3596</v>
      </c>
      <c r="DL2408">
        <v>132537000</v>
      </c>
      <c r="DM2408">
        <v>135366000</v>
      </c>
      <c r="DN2408">
        <v>147769000</v>
      </c>
      <c r="DO2408">
        <v>156420000</v>
      </c>
      <c r="DP2408">
        <v>158424000</v>
      </c>
      <c r="DQ2408">
        <v>158283000</v>
      </c>
      <c r="DR2408">
        <v>158621000</v>
      </c>
      <c r="DS2408">
        <v>161293000</v>
      </c>
      <c r="DT2408">
        <v>169261000</v>
      </c>
      <c r="DU2408">
        <v>171872000</v>
      </c>
      <c r="DV2408">
        <v>173522000</v>
      </c>
      <c r="DW2408">
        <v>174205000</v>
      </c>
      <c r="DX2408">
        <v>175789000</v>
      </c>
      <c r="DY2408" s="43"/>
    </row>
    <row r="2409" spans="1:129" s="205" customFormat="1">
      <c r="A2409" s="203" t="s">
        <v>3545</v>
      </c>
      <c r="B2409" s="204" t="s">
        <v>3557</v>
      </c>
      <c r="C2409" s="205" t="s">
        <v>3533</v>
      </c>
      <c r="D2409" s="206" t="s">
        <v>3571</v>
      </c>
      <c r="E2409" s="205" t="s">
        <v>3597</v>
      </c>
      <c r="BO2409" s="207">
        <f t="shared" ref="BO2409" si="432">BO2433*BO2457</f>
        <v>24267875.999999996</v>
      </c>
      <c r="BP2409" s="207">
        <f t="shared" ref="BP2409:DT2409" si="433">BP2433*BP2457</f>
        <v>25932458.999999981</v>
      </c>
      <c r="BQ2409" s="207">
        <f t="shared" si="433"/>
        <v>23497491.999999985</v>
      </c>
      <c r="BR2409" s="207">
        <f t="shared" si="433"/>
        <v>22891802.999999978</v>
      </c>
      <c r="BS2409" s="207">
        <f t="shared" si="433"/>
        <v>24795450.999999978</v>
      </c>
      <c r="BT2409" s="207">
        <f t="shared" si="433"/>
        <v>19755972.999999974</v>
      </c>
      <c r="BU2409" s="207">
        <f t="shared" si="433"/>
        <v>18947897.99999997</v>
      </c>
      <c r="BV2409" s="207">
        <f t="shared" si="433"/>
        <v>21218356.999999981</v>
      </c>
      <c r="BW2409" s="207">
        <f t="shared" si="433"/>
        <v>19769511.999999996</v>
      </c>
      <c r="BX2409" s="207">
        <f t="shared" si="433"/>
        <v>22073025.99999997</v>
      </c>
      <c r="BY2409" s="207">
        <f t="shared" si="433"/>
        <v>21074078.999999993</v>
      </c>
      <c r="BZ2409" s="207">
        <f t="shared" si="433"/>
        <v>20307350.99999997</v>
      </c>
      <c r="CA2409" s="207">
        <f t="shared" si="433"/>
        <v>20505148.999999993</v>
      </c>
      <c r="CB2409" s="207">
        <f t="shared" si="433"/>
        <v>19517040.999999974</v>
      </c>
      <c r="CC2409" s="207">
        <f t="shared" si="433"/>
        <v>20303674.99999997</v>
      </c>
      <c r="CD2409" s="207">
        <f t="shared" si="433"/>
        <v>22855705.999999978</v>
      </c>
      <c r="CE2409" s="207">
        <f t="shared" si="433"/>
        <v>21620202</v>
      </c>
      <c r="CF2409" s="207">
        <f t="shared" si="433"/>
        <v>22175364.999999993</v>
      </c>
      <c r="CG2409" s="207">
        <f t="shared" si="433"/>
        <v>22096932.999999974</v>
      </c>
      <c r="CH2409" s="207">
        <f t="shared" si="433"/>
        <v>19642873.999999978</v>
      </c>
      <c r="CI2409" s="207">
        <f t="shared" si="433"/>
        <v>21118604.999999974</v>
      </c>
      <c r="CJ2409" s="207">
        <f t="shared" si="433"/>
        <v>21613679</v>
      </c>
      <c r="CK2409" s="207">
        <f t="shared" si="433"/>
        <v>22856039.999999985</v>
      </c>
      <c r="CL2409" s="207">
        <f t="shared" si="433"/>
        <v>23522906.999999993</v>
      </c>
      <c r="CM2409" s="207">
        <f t="shared" si="433"/>
        <v>22208000.999999993</v>
      </c>
      <c r="CN2409" s="207">
        <f t="shared" si="433"/>
        <v>23481003.999999974</v>
      </c>
      <c r="CO2409" s="207">
        <f t="shared" si="433"/>
        <v>21872391.999999974</v>
      </c>
      <c r="CP2409" s="207">
        <f t="shared" si="433"/>
        <v>22336024.999999974</v>
      </c>
      <c r="CQ2409" s="207">
        <f t="shared" si="433"/>
        <v>23035958.999999993</v>
      </c>
      <c r="CR2409" s="207">
        <f t="shared" si="433"/>
        <v>23770769.999999974</v>
      </c>
      <c r="CS2409" s="207">
        <f t="shared" si="433"/>
        <v>22896595.839999989</v>
      </c>
      <c r="CT2409" s="207">
        <f t="shared" si="433"/>
        <v>20784851.789999984</v>
      </c>
      <c r="CU2409" s="207">
        <f t="shared" si="433"/>
        <v>21929710.279999997</v>
      </c>
      <c r="CV2409" s="207">
        <f t="shared" si="433"/>
        <v>23789691.60999997</v>
      </c>
      <c r="CW2409" s="207">
        <f t="shared" si="433"/>
        <v>25022154.479999982</v>
      </c>
      <c r="CX2409" s="207">
        <f t="shared" si="433"/>
        <v>23657478.269999973</v>
      </c>
      <c r="CY2409" s="207">
        <f t="shared" si="433"/>
        <v>23516125.029999968</v>
      </c>
      <c r="CZ2409" s="207">
        <f t="shared" si="433"/>
        <v>23684860.579999998</v>
      </c>
      <c r="DA2409" s="207">
        <f t="shared" si="433"/>
        <v>25356941.639999975</v>
      </c>
      <c r="DB2409" s="207">
        <f t="shared" si="433"/>
        <v>24223513.789999999</v>
      </c>
      <c r="DC2409" s="207">
        <f t="shared" si="433"/>
        <v>23528618.669999976</v>
      </c>
      <c r="DD2409" s="207">
        <f t="shared" si="433"/>
        <v>25411528.989999983</v>
      </c>
      <c r="DE2409" s="207">
        <f t="shared" si="433"/>
        <v>25762327.93999999</v>
      </c>
      <c r="DF2409" s="207">
        <f t="shared" si="433"/>
        <v>25496117.559999991</v>
      </c>
      <c r="DG2409" s="207">
        <f t="shared" si="433"/>
        <v>25709580.98</v>
      </c>
      <c r="DH2409" s="207">
        <f t="shared" si="433"/>
        <v>26329823.34999999</v>
      </c>
      <c r="DI2409" s="207">
        <f t="shared" si="433"/>
        <v>27890145.289999966</v>
      </c>
      <c r="DJ2409" s="207">
        <f t="shared" si="433"/>
        <v>26879166.539999973</v>
      </c>
      <c r="DK2409" s="207">
        <f t="shared" si="433"/>
        <v>27161122.989999987</v>
      </c>
      <c r="DL2409" s="207">
        <f t="shared" si="433"/>
        <v>29996955.449999962</v>
      </c>
      <c r="DM2409" s="207">
        <f t="shared" si="433"/>
        <v>31248861.169999991</v>
      </c>
      <c r="DN2409" s="207">
        <f t="shared" si="433"/>
        <v>30112139.649999999</v>
      </c>
      <c r="DO2409" s="207">
        <f t="shared" si="433"/>
        <v>32860220.11999999</v>
      </c>
      <c r="DP2409" s="207">
        <f t="shared" si="433"/>
        <v>32563894.959999964</v>
      </c>
      <c r="DQ2409" s="207">
        <f t="shared" si="433"/>
        <v>30336205.949999984</v>
      </c>
      <c r="DR2409" s="207">
        <f t="shared" si="433"/>
        <v>31695147.399999969</v>
      </c>
      <c r="DS2409" s="207">
        <f t="shared" si="433"/>
        <v>37720205.909999974</v>
      </c>
      <c r="DT2409" s="207">
        <f t="shared" si="433"/>
        <v>38808102.829999968</v>
      </c>
      <c r="DU2409" s="207">
        <f t="shared" ref="DU2409:DX2410" si="434">DU2433*DU2457</f>
        <v>34448619.439999998</v>
      </c>
      <c r="DV2409" s="207">
        <f t="shared" si="434"/>
        <v>36501751.769999996</v>
      </c>
      <c r="DW2409" s="207">
        <f t="shared" si="434"/>
        <v>38689373.890000001</v>
      </c>
      <c r="DX2409" s="207">
        <f t="shared" si="434"/>
        <v>40663222.509999976</v>
      </c>
      <c r="DY2409" s="207">
        <f>DY2433*DY2457</f>
        <v>38834291.949999988</v>
      </c>
    </row>
    <row r="2410" spans="1:129" s="205" customFormat="1">
      <c r="A2410" s="203" t="s">
        <v>3545</v>
      </c>
      <c r="B2410" s="204" t="s">
        <v>3557</v>
      </c>
      <c r="C2410" s="205" t="s">
        <v>3533</v>
      </c>
      <c r="D2410" s="206" t="s">
        <v>3571</v>
      </c>
      <c r="E2410" s="205" t="s">
        <v>3598</v>
      </c>
      <c r="BO2410" s="207">
        <f t="shared" ref="BO2410" si="435">BO2434*BO2458</f>
        <v>314034614.9999994</v>
      </c>
      <c r="BP2410" s="207">
        <f t="shared" ref="BP2410:DT2410" si="436">BP2434*BP2458</f>
        <v>329816639.99999756</v>
      </c>
      <c r="BQ2410" s="207">
        <f t="shared" si="436"/>
        <v>350179530.99999934</v>
      </c>
      <c r="BR2410" s="207">
        <f t="shared" si="436"/>
        <v>373052139.99999821</v>
      </c>
      <c r="BS2410" s="207">
        <f t="shared" si="436"/>
        <v>367950121.99999958</v>
      </c>
      <c r="BT2410" s="207">
        <f t="shared" si="436"/>
        <v>384179488.9999975</v>
      </c>
      <c r="BU2410" s="207">
        <f t="shared" si="436"/>
        <v>407179295.99999911</v>
      </c>
      <c r="BV2410" s="207">
        <f t="shared" si="436"/>
        <v>420157002.99999785</v>
      </c>
      <c r="BW2410" s="207">
        <f t="shared" si="436"/>
        <v>428929253.99999899</v>
      </c>
      <c r="BX2410" s="207">
        <f t="shared" si="436"/>
        <v>461671240.99999982</v>
      </c>
      <c r="BY2410" s="207">
        <f t="shared" si="436"/>
        <v>466236932.99999779</v>
      </c>
      <c r="BZ2410" s="207">
        <f t="shared" si="436"/>
        <v>456252791.9999975</v>
      </c>
      <c r="CA2410" s="207">
        <f t="shared" si="436"/>
        <v>493030077.99999994</v>
      </c>
      <c r="CB2410" s="207">
        <f t="shared" si="436"/>
        <v>494532313.99999982</v>
      </c>
      <c r="CC2410" s="207">
        <f t="shared" si="436"/>
        <v>533899491.99999774</v>
      </c>
      <c r="CD2410" s="207">
        <f t="shared" si="436"/>
        <v>536269293.99999976</v>
      </c>
      <c r="CE2410" s="207">
        <f t="shared" si="436"/>
        <v>545174444.99999905</v>
      </c>
      <c r="CF2410" s="207">
        <f t="shared" si="436"/>
        <v>589901912.9999994</v>
      </c>
      <c r="CG2410" s="207">
        <f t="shared" si="436"/>
        <v>592936253.99999762</v>
      </c>
      <c r="CH2410" s="207">
        <f t="shared" si="436"/>
        <v>604189461.99999928</v>
      </c>
      <c r="CI2410" s="207">
        <f t="shared" si="436"/>
        <v>628547043.99999881</v>
      </c>
      <c r="CJ2410" s="207">
        <f t="shared" si="436"/>
        <v>645908259.99999952</v>
      </c>
      <c r="CK2410" s="207">
        <f t="shared" si="436"/>
        <v>716300980.99999762</v>
      </c>
      <c r="CL2410" s="207">
        <f t="shared" si="436"/>
        <v>739460792.99999797</v>
      </c>
      <c r="CM2410" s="207">
        <f t="shared" si="436"/>
        <v>723636632.99999845</v>
      </c>
      <c r="CN2410" s="207">
        <f t="shared" si="436"/>
        <v>740679074.99999881</v>
      </c>
      <c r="CO2410" s="207">
        <f t="shared" si="436"/>
        <v>730025093.99999785</v>
      </c>
      <c r="CP2410" s="207">
        <f t="shared" si="436"/>
        <v>767004026</v>
      </c>
      <c r="CQ2410" s="207">
        <f t="shared" si="436"/>
        <v>803537096.99999976</v>
      </c>
      <c r="CR2410" s="207">
        <f t="shared" si="436"/>
        <v>840854858.91999888</v>
      </c>
      <c r="CS2410" s="207">
        <f t="shared" si="436"/>
        <v>834297237.24999797</v>
      </c>
      <c r="CT2410" s="207">
        <f t="shared" si="436"/>
        <v>897216788.51999974</v>
      </c>
      <c r="CU2410" s="207">
        <f t="shared" si="436"/>
        <v>900080410.06999719</v>
      </c>
      <c r="CV2410" s="207">
        <f t="shared" si="436"/>
        <v>892912637.30999923</v>
      </c>
      <c r="CW2410" s="207">
        <f t="shared" si="436"/>
        <v>912090489.29999793</v>
      </c>
      <c r="CX2410" s="207">
        <f t="shared" si="436"/>
        <v>962175126.70999777</v>
      </c>
      <c r="CY2410" s="207">
        <f t="shared" si="436"/>
        <v>958514209.12999701</v>
      </c>
      <c r="CZ2410" s="207">
        <f t="shared" si="436"/>
        <v>979568138.47999954</v>
      </c>
      <c r="DA2410" s="207">
        <f t="shared" si="436"/>
        <v>1003045269.9299994</v>
      </c>
      <c r="DB2410" s="207">
        <f t="shared" si="436"/>
        <v>959867784.42999697</v>
      </c>
      <c r="DC2410" s="207">
        <f t="shared" si="436"/>
        <v>967662442.25999975</v>
      </c>
      <c r="DD2410" s="207">
        <f t="shared" si="436"/>
        <v>947863006.66999948</v>
      </c>
      <c r="DE2410" s="207">
        <f t="shared" si="436"/>
        <v>965672026.93999732</v>
      </c>
      <c r="DF2410" s="207">
        <f t="shared" si="436"/>
        <v>999296205.34999847</v>
      </c>
      <c r="DG2410" s="207">
        <f t="shared" si="436"/>
        <v>1045962374.0699973</v>
      </c>
      <c r="DH2410" s="207">
        <f t="shared" si="436"/>
        <v>1079194824.4099972</v>
      </c>
      <c r="DI2410" s="207">
        <f t="shared" si="436"/>
        <v>1118779255.7799985</v>
      </c>
      <c r="DJ2410" s="207">
        <f t="shared" si="436"/>
        <v>1143366455.2299995</v>
      </c>
      <c r="DK2410" s="207">
        <f t="shared" si="436"/>
        <v>1153993273.749999</v>
      </c>
      <c r="DL2410" s="207">
        <f t="shared" si="436"/>
        <v>1183962129.4999988</v>
      </c>
      <c r="DM2410" s="207">
        <f t="shared" si="436"/>
        <v>1243946123.2299995</v>
      </c>
      <c r="DN2410" s="207">
        <f t="shared" si="436"/>
        <v>1262254252.4199989</v>
      </c>
      <c r="DO2410" s="207">
        <f t="shared" si="436"/>
        <v>1292790293.8699973</v>
      </c>
      <c r="DP2410" s="207">
        <f t="shared" si="436"/>
        <v>1298525567.8299987</v>
      </c>
      <c r="DQ2410" s="207">
        <f t="shared" si="436"/>
        <v>1340497756.3499973</v>
      </c>
      <c r="DR2410" s="207">
        <f t="shared" si="436"/>
        <v>1350213827.9499984</v>
      </c>
      <c r="DS2410" s="207">
        <f t="shared" si="436"/>
        <v>1370605358.0499988</v>
      </c>
      <c r="DT2410" s="207">
        <f t="shared" si="436"/>
        <v>1373327085.2599993</v>
      </c>
      <c r="DU2410" s="207">
        <f t="shared" si="434"/>
        <v>1384587965.9499981</v>
      </c>
      <c r="DV2410" s="207">
        <f t="shared" si="434"/>
        <v>1413577817.6399987</v>
      </c>
      <c r="DW2410" s="207">
        <f t="shared" si="434"/>
        <v>1438890627.5199978</v>
      </c>
      <c r="DX2410" s="207">
        <f>DX2434*DX2458</f>
        <v>1451998825.4499998</v>
      </c>
      <c r="DY2410" s="207">
        <f>DY2434*DY2458</f>
        <v>1477665325.1499999</v>
      </c>
    </row>
    <row r="2411" spans="1:129" s="205" customFormat="1">
      <c r="A2411" s="203" t="s">
        <v>3545</v>
      </c>
      <c r="B2411" s="204" t="s">
        <v>3557</v>
      </c>
      <c r="C2411" s="205" t="s">
        <v>3533</v>
      </c>
      <c r="D2411" s="206" t="s">
        <v>3571</v>
      </c>
      <c r="E2411" s="205" t="s">
        <v>3599</v>
      </c>
      <c r="BO2411" s="207">
        <f t="shared" ref="BO2411:BT2412" si="437">BO2435*BO2459</f>
        <v>277385580.99999988</v>
      </c>
      <c r="BP2411" s="207">
        <f t="shared" ref="BP2411:DT2411" si="438">BP2435*BP2459</f>
        <v>285341114.99999988</v>
      </c>
      <c r="BQ2411" s="207">
        <f t="shared" si="438"/>
        <v>275855877.99999982</v>
      </c>
      <c r="BR2411" s="207">
        <f t="shared" si="438"/>
        <v>271339674.99999982</v>
      </c>
      <c r="BS2411" s="207">
        <f t="shared" si="438"/>
        <v>297952516.99999982</v>
      </c>
      <c r="BT2411" s="207">
        <f t="shared" si="438"/>
        <v>314686950.99999982</v>
      </c>
      <c r="BU2411" s="207">
        <f t="shared" si="438"/>
        <v>317597043.99999982</v>
      </c>
      <c r="BV2411" s="207">
        <f t="shared" si="438"/>
        <v>329166128.99999982</v>
      </c>
      <c r="BW2411" s="207">
        <f t="shared" si="438"/>
        <v>340973995.99999994</v>
      </c>
      <c r="BX2411" s="207">
        <f t="shared" si="438"/>
        <v>346024136.99999791</v>
      </c>
      <c r="BY2411" s="207">
        <f t="shared" si="438"/>
        <v>349724182.99999791</v>
      </c>
      <c r="BZ2411" s="207">
        <f t="shared" si="438"/>
        <v>348540725.9999997</v>
      </c>
      <c r="CA2411" s="207">
        <f t="shared" si="438"/>
        <v>393305327.99999911</v>
      </c>
      <c r="CB2411" s="207">
        <f t="shared" si="438"/>
        <v>384607894.99999976</v>
      </c>
      <c r="CC2411" s="207">
        <f t="shared" si="438"/>
        <v>397519882.99999708</v>
      </c>
      <c r="CD2411" s="207">
        <f t="shared" si="438"/>
        <v>397971117.99999887</v>
      </c>
      <c r="CE2411" s="207">
        <f t="shared" si="438"/>
        <v>424240737.99999654</v>
      </c>
      <c r="CF2411" s="207">
        <f t="shared" si="438"/>
        <v>452460506.99999678</v>
      </c>
      <c r="CG2411" s="207">
        <f t="shared" si="438"/>
        <v>443414443.99999881</v>
      </c>
      <c r="CH2411" s="207">
        <f t="shared" si="438"/>
        <v>452273885.99999952</v>
      </c>
      <c r="CI2411" s="207">
        <f t="shared" si="438"/>
        <v>454007428.99999768</v>
      </c>
      <c r="CJ2411" s="207">
        <f t="shared" si="438"/>
        <v>470602393.9999966</v>
      </c>
      <c r="CK2411" s="207">
        <f t="shared" si="438"/>
        <v>494980937.99999642</v>
      </c>
      <c r="CL2411" s="207">
        <f t="shared" si="438"/>
        <v>514069069.99999851</v>
      </c>
      <c r="CM2411" s="207">
        <f t="shared" si="438"/>
        <v>517853436.99999857</v>
      </c>
      <c r="CN2411" s="207">
        <f t="shared" si="438"/>
        <v>536924120.99999583</v>
      </c>
      <c r="CO2411" s="207">
        <f t="shared" si="438"/>
        <v>570519779.99999559</v>
      </c>
      <c r="CP2411" s="207">
        <f t="shared" si="438"/>
        <v>573905937.99999905</v>
      </c>
      <c r="CQ2411" s="207">
        <f t="shared" si="438"/>
        <v>591532671.99999905</v>
      </c>
      <c r="CR2411" s="207">
        <f t="shared" si="438"/>
        <v>601961845.71999681</v>
      </c>
      <c r="CS2411" s="207">
        <f t="shared" si="438"/>
        <v>606455393.35999978</v>
      </c>
      <c r="CT2411" s="207">
        <f t="shared" si="438"/>
        <v>660635011.53999865</v>
      </c>
      <c r="CU2411" s="207">
        <f t="shared" si="438"/>
        <v>717553520.94999683</v>
      </c>
      <c r="CV2411" s="207">
        <f t="shared" si="438"/>
        <v>736210895.11999583</v>
      </c>
      <c r="CW2411" s="207">
        <f t="shared" si="438"/>
        <v>780471332.55999577</v>
      </c>
      <c r="CX2411" s="207">
        <f t="shared" si="438"/>
        <v>833804387.34999454</v>
      </c>
      <c r="CY2411" s="207">
        <f t="shared" si="438"/>
        <v>852659317.32999408</v>
      </c>
      <c r="CZ2411" s="207">
        <f t="shared" si="438"/>
        <v>884157446.44999516</v>
      </c>
      <c r="DA2411" s="207">
        <f t="shared" si="438"/>
        <v>949607421.32999527</v>
      </c>
      <c r="DB2411" s="207">
        <f t="shared" si="438"/>
        <v>1036317504.0199946</v>
      </c>
      <c r="DC2411" s="207">
        <f t="shared" si="438"/>
        <v>1069858391.5199956</v>
      </c>
      <c r="DD2411" s="207">
        <f t="shared" si="438"/>
        <v>1107611465.7399986</v>
      </c>
      <c r="DE2411" s="207">
        <f t="shared" si="438"/>
        <v>1136856148.6099973</v>
      </c>
      <c r="DF2411" s="207">
        <f t="shared" si="438"/>
        <v>1165811461.2499981</v>
      </c>
      <c r="DG2411" s="207">
        <f t="shared" si="438"/>
        <v>1205735864.9599922</v>
      </c>
      <c r="DH2411" s="207">
        <f t="shared" si="438"/>
        <v>1233774467.5699966</v>
      </c>
      <c r="DI2411" s="207">
        <f t="shared" si="438"/>
        <v>1284493564.4499991</v>
      </c>
      <c r="DJ2411" s="207">
        <f t="shared" si="438"/>
        <v>1349305282.2799928</v>
      </c>
      <c r="DK2411" s="207">
        <f t="shared" si="438"/>
        <v>1376939697.3899918</v>
      </c>
      <c r="DL2411" s="207">
        <f t="shared" si="438"/>
        <v>1420803625.6699939</v>
      </c>
      <c r="DM2411" s="207">
        <f t="shared" si="438"/>
        <v>1482017441.4599924</v>
      </c>
      <c r="DN2411" s="207">
        <f t="shared" si="438"/>
        <v>1529412634.5099928</v>
      </c>
      <c r="DO2411" s="207">
        <f t="shared" si="438"/>
        <v>1574553837.9299929</v>
      </c>
      <c r="DP2411" s="207">
        <f t="shared" si="438"/>
        <v>1615999408.6699946</v>
      </c>
      <c r="DQ2411" s="207">
        <f t="shared" si="438"/>
        <v>1649548554.0899973</v>
      </c>
      <c r="DR2411" s="207">
        <f t="shared" si="438"/>
        <v>1648957014.9199927</v>
      </c>
      <c r="DS2411" s="207">
        <f t="shared" si="438"/>
        <v>1678671266.849992</v>
      </c>
      <c r="DT2411" s="207">
        <f t="shared" si="438"/>
        <v>1702514534.1199992</v>
      </c>
      <c r="DU2411" s="207">
        <f t="shared" ref="DU2411:DW2411" si="439">DU2435*DU2459</f>
        <v>1736127382.3399961</v>
      </c>
      <c r="DV2411" s="207">
        <f t="shared" si="439"/>
        <v>1763013086.2399991</v>
      </c>
      <c r="DW2411" s="207">
        <f t="shared" si="439"/>
        <v>1809203414.6599977</v>
      </c>
      <c r="DX2411" s="207">
        <f>DX2435*DX2459</f>
        <v>1844696407.5499983</v>
      </c>
      <c r="DY2411" s="207">
        <f>DY2435*DY2459</f>
        <v>1861641863.7499907</v>
      </c>
    </row>
    <row r="2412" spans="1:129" s="205" customFormat="1">
      <c r="A2412" s="203" t="s">
        <v>3545</v>
      </c>
      <c r="B2412" s="204" t="s">
        <v>3557</v>
      </c>
      <c r="C2412" s="205" t="s">
        <v>3533</v>
      </c>
      <c r="D2412" s="206" t="s">
        <v>3571</v>
      </c>
      <c r="E2412" s="205" t="s">
        <v>3600</v>
      </c>
      <c r="BO2412" s="207">
        <f t="shared" si="437"/>
        <v>194026798.0099999</v>
      </c>
      <c r="BP2412" s="207">
        <f t="shared" si="437"/>
        <v>194291373.88999948</v>
      </c>
      <c r="BQ2412" s="207">
        <f t="shared" si="437"/>
        <v>193196449.6999999</v>
      </c>
      <c r="BR2412" s="207">
        <f t="shared" si="437"/>
        <v>216578695.48999959</v>
      </c>
      <c r="BS2412" s="207">
        <f t="shared" si="437"/>
        <v>239950031.3499994</v>
      </c>
      <c r="BT2412" s="207">
        <f t="shared" si="437"/>
        <v>244511107.07999977</v>
      </c>
      <c r="BU2412" s="207">
        <f t="shared" ref="BU2412:DX2412" si="440">BU2436*BU2460</f>
        <v>219060562.01999968</v>
      </c>
      <c r="BV2412" s="207">
        <f t="shared" si="440"/>
        <v>214959422.82999972</v>
      </c>
      <c r="BW2412" s="207">
        <f t="shared" si="440"/>
        <v>249379051.39999977</v>
      </c>
      <c r="BX2412" s="207">
        <f t="shared" si="440"/>
        <v>276232385.11999959</v>
      </c>
      <c r="BY2412" s="207">
        <f t="shared" si="440"/>
        <v>269791656.98999959</v>
      </c>
      <c r="BZ2412" s="207">
        <f t="shared" si="440"/>
        <v>249539077.4399994</v>
      </c>
      <c r="CA2412" s="207">
        <f t="shared" si="440"/>
        <v>272373441.55999953</v>
      </c>
      <c r="CB2412" s="207">
        <f t="shared" si="440"/>
        <v>303672042.34999955</v>
      </c>
      <c r="CC2412" s="207">
        <f t="shared" si="440"/>
        <v>310509168.22999996</v>
      </c>
      <c r="CD2412" s="207">
        <f t="shared" si="440"/>
        <v>319959820.01999986</v>
      </c>
      <c r="CE2412" s="207">
        <f t="shared" si="440"/>
        <v>341868772.33999985</v>
      </c>
      <c r="CF2412" s="207">
        <f t="shared" si="440"/>
        <v>367110770.03999966</v>
      </c>
      <c r="CG2412" s="207">
        <f t="shared" si="440"/>
        <v>346658749.03999984</v>
      </c>
      <c r="CH2412" s="207">
        <f t="shared" si="440"/>
        <v>318488918.1099999</v>
      </c>
      <c r="CI2412" s="207">
        <f t="shared" si="440"/>
        <v>377979247.38999975</v>
      </c>
      <c r="CJ2412" s="207">
        <f t="shared" si="440"/>
        <v>442651570.31999993</v>
      </c>
      <c r="CK2412" s="207">
        <f t="shared" si="440"/>
        <v>428743264.02999938</v>
      </c>
      <c r="CL2412" s="207">
        <f t="shared" si="440"/>
        <v>436296378.5699994</v>
      </c>
      <c r="CM2412" s="207">
        <f t="shared" si="440"/>
        <v>432600192.34999979</v>
      </c>
      <c r="CN2412" s="207">
        <f t="shared" si="440"/>
        <v>429138608.5399996</v>
      </c>
      <c r="CO2412" s="207">
        <f t="shared" si="440"/>
        <v>455285528.40999967</v>
      </c>
      <c r="CP2412" s="207">
        <f t="shared" si="440"/>
        <v>471689732.20999974</v>
      </c>
      <c r="CQ2412" s="207">
        <f t="shared" si="440"/>
        <v>492539700.40999967</v>
      </c>
      <c r="CR2412" s="207">
        <f t="shared" si="440"/>
        <v>532641094.23999941</v>
      </c>
      <c r="CS2412" s="207">
        <f t="shared" si="440"/>
        <v>568783632.86999965</v>
      </c>
      <c r="CT2412" s="207">
        <f t="shared" si="440"/>
        <v>609237843.88999939</v>
      </c>
      <c r="CU2412" s="207">
        <f t="shared" si="440"/>
        <v>571146049.43999934</v>
      </c>
      <c r="CV2412" s="207">
        <f t="shared" si="440"/>
        <v>581714916.91999996</v>
      </c>
      <c r="CW2412" s="207">
        <f t="shared" si="440"/>
        <v>647144930.97999978</v>
      </c>
      <c r="CX2412" s="207">
        <f t="shared" si="440"/>
        <v>667168982.39999938</v>
      </c>
      <c r="CY2412" s="207">
        <f t="shared" si="440"/>
        <v>672492453.24999976</v>
      </c>
      <c r="CZ2412" s="207">
        <f t="shared" si="440"/>
        <v>674406274.26999998</v>
      </c>
      <c r="DA2412" s="207">
        <f t="shared" si="440"/>
        <v>711477906.86999989</v>
      </c>
      <c r="DB2412" s="207">
        <f t="shared" si="440"/>
        <v>686875034.95999956</v>
      </c>
      <c r="DC2412" s="207">
        <f t="shared" si="440"/>
        <v>691045200.21999931</v>
      </c>
      <c r="DD2412" s="207">
        <f t="shared" si="440"/>
        <v>728080819.12999976</v>
      </c>
      <c r="DE2412" s="207">
        <f t="shared" si="440"/>
        <v>741750101.60999942</v>
      </c>
      <c r="DF2412" s="207">
        <f t="shared" si="440"/>
        <v>695053331.35999942</v>
      </c>
      <c r="DG2412" s="207">
        <f t="shared" si="440"/>
        <v>679814473.92999899</v>
      </c>
      <c r="DH2412" s="207">
        <f t="shared" si="440"/>
        <v>735684608.01999974</v>
      </c>
      <c r="DI2412" s="207">
        <f t="shared" si="440"/>
        <v>853001942.31999898</v>
      </c>
      <c r="DJ2412" s="207">
        <f t="shared" si="440"/>
        <v>878815673.94999969</v>
      </c>
      <c r="DK2412" s="207">
        <f t="shared" si="440"/>
        <v>780211466.48999989</v>
      </c>
      <c r="DL2412" s="207">
        <f t="shared" si="440"/>
        <v>795740582.19999909</v>
      </c>
      <c r="DM2412" s="207">
        <f t="shared" si="440"/>
        <v>902841022.50999928</v>
      </c>
      <c r="DN2412" s="207">
        <f t="shared" si="440"/>
        <v>940710558.6699996</v>
      </c>
      <c r="DO2412" s="207">
        <f t="shared" si="440"/>
        <v>937711540.44999933</v>
      </c>
      <c r="DP2412" s="207">
        <f t="shared" si="440"/>
        <v>945909676.88999963</v>
      </c>
      <c r="DQ2412" s="207">
        <f t="shared" si="440"/>
        <v>919513990.78999996</v>
      </c>
      <c r="DR2412" s="207">
        <f t="shared" si="440"/>
        <v>918610132.4399991</v>
      </c>
      <c r="DS2412" s="207">
        <f t="shared" si="440"/>
        <v>913507401.99999964</v>
      </c>
      <c r="DT2412" s="207">
        <f t="shared" si="440"/>
        <v>1018552660.1699998</v>
      </c>
      <c r="DU2412" s="207">
        <f t="shared" si="440"/>
        <v>1043548741.0199999</v>
      </c>
      <c r="DV2412" s="207">
        <f t="shared" si="440"/>
        <v>966843194.55999887</v>
      </c>
      <c r="DW2412" s="207">
        <f t="shared" si="440"/>
        <v>1003126194.8499997</v>
      </c>
      <c r="DX2412" s="207">
        <f t="shared" si="440"/>
        <v>1063986736.7399989</v>
      </c>
      <c r="DY2412" s="207">
        <f>DY2436*DY2460</f>
        <v>1122625079.8499992</v>
      </c>
    </row>
    <row r="2413" spans="1:129" customFormat="1">
      <c r="A2413" s="176" t="s">
        <v>3545</v>
      </c>
      <c r="B2413" s="177" t="s">
        <v>3557</v>
      </c>
      <c r="C2413" t="s">
        <v>3533</v>
      </c>
      <c r="D2413" s="187" t="s">
        <v>3571</v>
      </c>
      <c r="E2413" t="s">
        <v>3601</v>
      </c>
      <c r="DH2413">
        <v>3618000</v>
      </c>
      <c r="DI2413">
        <v>2641000</v>
      </c>
      <c r="DJ2413">
        <v>3459000</v>
      </c>
      <c r="DK2413">
        <v>3387000</v>
      </c>
      <c r="DL2413">
        <v>3184000</v>
      </c>
      <c r="DM2413">
        <v>4232000</v>
      </c>
      <c r="DN2413">
        <v>4208000</v>
      </c>
      <c r="DO2413">
        <v>3912000</v>
      </c>
      <c r="DP2413">
        <v>4581000</v>
      </c>
      <c r="DQ2413">
        <v>5396000</v>
      </c>
      <c r="DR2413">
        <v>6500000</v>
      </c>
      <c r="DS2413">
        <v>8797000</v>
      </c>
      <c r="DT2413">
        <v>6704000</v>
      </c>
      <c r="DU2413">
        <v>6017000</v>
      </c>
      <c r="DV2413">
        <v>6266000</v>
      </c>
      <c r="DW2413">
        <v>6668000</v>
      </c>
      <c r="DX2413">
        <v>7465000</v>
      </c>
    </row>
    <row r="2414" spans="1:129" customFormat="1">
      <c r="A2414" s="176" t="s">
        <v>3545</v>
      </c>
      <c r="B2414" s="177" t="s">
        <v>3557</v>
      </c>
      <c r="C2414" t="s">
        <v>3533</v>
      </c>
      <c r="D2414" s="187" t="s">
        <v>3571</v>
      </c>
      <c r="E2414" t="s">
        <v>3602</v>
      </c>
      <c r="DH2414">
        <v>205095000</v>
      </c>
      <c r="DI2414">
        <v>194059000</v>
      </c>
      <c r="DJ2414">
        <v>276592000</v>
      </c>
      <c r="DK2414">
        <v>251994000</v>
      </c>
      <c r="DL2414">
        <v>203717000</v>
      </c>
      <c r="DM2414">
        <v>263815000</v>
      </c>
      <c r="DN2414">
        <v>216906000</v>
      </c>
      <c r="DO2414">
        <v>273666000</v>
      </c>
      <c r="DP2414">
        <v>301922000</v>
      </c>
      <c r="DQ2414">
        <v>284203000</v>
      </c>
      <c r="DR2414">
        <v>315406000</v>
      </c>
      <c r="DS2414">
        <v>322262000</v>
      </c>
      <c r="DT2414">
        <v>311460000</v>
      </c>
      <c r="DU2414">
        <v>333098000</v>
      </c>
      <c r="DV2414">
        <v>330402000</v>
      </c>
      <c r="DW2414">
        <v>346719000</v>
      </c>
      <c r="DX2414">
        <v>329430000</v>
      </c>
    </row>
    <row r="2415" spans="1:129" customFormat="1">
      <c r="A2415" s="176" t="s">
        <v>3545</v>
      </c>
      <c r="B2415" s="177" t="s">
        <v>3557</v>
      </c>
      <c r="C2415" t="s">
        <v>3533</v>
      </c>
      <c r="D2415" s="187" t="s">
        <v>3571</v>
      </c>
      <c r="E2415" t="s">
        <v>3603</v>
      </c>
      <c r="DH2415">
        <v>160313000</v>
      </c>
      <c r="DI2415">
        <v>153957000</v>
      </c>
      <c r="DJ2415">
        <v>150531000</v>
      </c>
      <c r="DK2415">
        <v>154251000</v>
      </c>
      <c r="DL2415">
        <v>138319000</v>
      </c>
      <c r="DM2415">
        <v>164458000</v>
      </c>
      <c r="DN2415">
        <v>157846000</v>
      </c>
      <c r="DO2415">
        <v>159321000</v>
      </c>
      <c r="DP2415">
        <v>166153000</v>
      </c>
      <c r="DQ2415">
        <v>161979000</v>
      </c>
      <c r="DR2415">
        <v>155259000</v>
      </c>
      <c r="DS2415">
        <v>154853000</v>
      </c>
      <c r="DT2415">
        <v>159406000</v>
      </c>
      <c r="DU2415">
        <v>152606000</v>
      </c>
      <c r="DV2415">
        <v>151645000</v>
      </c>
      <c r="DW2415">
        <v>146785000</v>
      </c>
      <c r="DX2415">
        <v>143940000</v>
      </c>
    </row>
    <row r="2416" spans="1:129" customFormat="1">
      <c r="A2416" s="176" t="s">
        <v>3545</v>
      </c>
      <c r="B2416" s="177" t="s">
        <v>3557</v>
      </c>
      <c r="C2416" t="s">
        <v>3533</v>
      </c>
      <c r="D2416" s="187" t="s">
        <v>3571</v>
      </c>
      <c r="E2416" t="s">
        <v>3604</v>
      </c>
      <c r="DH2416">
        <v>110280000</v>
      </c>
      <c r="DI2416">
        <v>97394000</v>
      </c>
      <c r="DJ2416">
        <v>97532000</v>
      </c>
      <c r="DK2416">
        <v>91315000</v>
      </c>
      <c r="DL2416">
        <v>92899000</v>
      </c>
      <c r="DM2416">
        <v>134503000</v>
      </c>
      <c r="DN2416">
        <v>128107000</v>
      </c>
      <c r="DO2416">
        <v>125986000</v>
      </c>
      <c r="DP2416">
        <v>131264000</v>
      </c>
      <c r="DQ2416">
        <v>119887000</v>
      </c>
      <c r="DR2416">
        <v>150229000</v>
      </c>
      <c r="DS2416">
        <v>156934000</v>
      </c>
      <c r="DT2416">
        <v>148401000</v>
      </c>
      <c r="DU2416">
        <v>159970000</v>
      </c>
      <c r="DV2416">
        <v>131770000</v>
      </c>
      <c r="DW2416">
        <v>151399000</v>
      </c>
      <c r="DX2416">
        <v>153521000</v>
      </c>
    </row>
    <row r="2417" spans="1:129" customFormat="1">
      <c r="A2417" s="176" t="s">
        <v>3545</v>
      </c>
      <c r="B2417" s="177" t="s">
        <v>3557</v>
      </c>
      <c r="C2417" t="s">
        <v>3533</v>
      </c>
      <c r="D2417" s="187" t="s">
        <v>3571</v>
      </c>
      <c r="E2417" t="s">
        <v>3605</v>
      </c>
      <c r="BO2417">
        <v>3515000</v>
      </c>
      <c r="BP2417">
        <v>3422000</v>
      </c>
      <c r="BQ2417">
        <v>3680000</v>
      </c>
      <c r="BR2417">
        <v>3944000</v>
      </c>
      <c r="BS2417">
        <v>4293000</v>
      </c>
      <c r="BT2417">
        <v>4351000</v>
      </c>
      <c r="BU2417">
        <v>4774000</v>
      </c>
      <c r="BV2417">
        <v>4451000</v>
      </c>
      <c r="BW2417">
        <v>4219000</v>
      </c>
      <c r="BX2417">
        <v>4372000</v>
      </c>
      <c r="BY2417">
        <v>4907000</v>
      </c>
      <c r="BZ2417">
        <v>4869000</v>
      </c>
      <c r="CA2417">
        <v>4519000</v>
      </c>
      <c r="CB2417">
        <v>4609000</v>
      </c>
      <c r="CC2417">
        <v>4700000</v>
      </c>
      <c r="CD2417">
        <v>3882000</v>
      </c>
      <c r="CE2417">
        <v>4560000</v>
      </c>
      <c r="CF2417">
        <v>4699000</v>
      </c>
      <c r="CG2417">
        <v>4556000</v>
      </c>
      <c r="CH2417">
        <v>4469000</v>
      </c>
      <c r="CI2417">
        <v>5342000</v>
      </c>
      <c r="CJ2417">
        <v>5661000</v>
      </c>
      <c r="CK2417">
        <v>4376000</v>
      </c>
      <c r="CL2417">
        <v>5103000</v>
      </c>
      <c r="CM2417">
        <v>5145000</v>
      </c>
      <c r="CN2417">
        <v>4944000</v>
      </c>
      <c r="CO2417">
        <v>4695000</v>
      </c>
      <c r="CP2417">
        <v>5366000</v>
      </c>
      <c r="CQ2417">
        <v>4546000</v>
      </c>
      <c r="CR2417">
        <v>5367000</v>
      </c>
      <c r="CS2417">
        <v>6063000</v>
      </c>
      <c r="CT2417">
        <v>5221000</v>
      </c>
      <c r="CU2417">
        <v>5444000</v>
      </c>
      <c r="CV2417">
        <v>6464000</v>
      </c>
      <c r="CW2417">
        <v>5970000</v>
      </c>
      <c r="CX2417">
        <v>5684000</v>
      </c>
      <c r="CY2417">
        <v>5661000</v>
      </c>
      <c r="CZ2417">
        <v>5201000</v>
      </c>
      <c r="DA2417">
        <v>5798000</v>
      </c>
      <c r="DB2417">
        <v>5981000</v>
      </c>
      <c r="DC2417">
        <v>5633000</v>
      </c>
      <c r="DD2417">
        <v>6685000</v>
      </c>
      <c r="DE2417">
        <v>6761000</v>
      </c>
      <c r="DF2417">
        <v>6026000</v>
      </c>
      <c r="DG2417">
        <v>5867000</v>
      </c>
      <c r="DH2417">
        <v>7104000</v>
      </c>
      <c r="DI2417">
        <v>6461000</v>
      </c>
      <c r="DJ2417">
        <v>6850000</v>
      </c>
      <c r="DK2417">
        <v>6940000</v>
      </c>
      <c r="DL2417">
        <v>6855000</v>
      </c>
      <c r="DM2417">
        <v>6634000</v>
      </c>
      <c r="DN2417">
        <v>6849000</v>
      </c>
      <c r="DO2417">
        <v>6775000</v>
      </c>
      <c r="DP2417">
        <v>7471000</v>
      </c>
      <c r="DQ2417">
        <v>7168000</v>
      </c>
      <c r="DR2417">
        <v>6496000</v>
      </c>
      <c r="DS2417">
        <v>7394000</v>
      </c>
      <c r="DT2417">
        <v>7422000</v>
      </c>
      <c r="DU2417">
        <v>6884000</v>
      </c>
      <c r="DV2417">
        <v>7265000</v>
      </c>
      <c r="DW2417">
        <v>7449000</v>
      </c>
      <c r="DX2417">
        <v>7193000</v>
      </c>
    </row>
    <row r="2418" spans="1:129" customFormat="1">
      <c r="A2418" s="176" t="s">
        <v>3545</v>
      </c>
      <c r="B2418" s="177" t="s">
        <v>3557</v>
      </c>
      <c r="C2418" t="s">
        <v>3533</v>
      </c>
      <c r="D2418" s="187" t="s">
        <v>3571</v>
      </c>
      <c r="E2418" t="s">
        <v>3606</v>
      </c>
      <c r="BO2418">
        <v>44681000</v>
      </c>
      <c r="BP2418">
        <v>45463000</v>
      </c>
      <c r="BQ2418">
        <v>50274000</v>
      </c>
      <c r="BR2418">
        <v>56599000</v>
      </c>
      <c r="BS2418">
        <v>53993000</v>
      </c>
      <c r="BT2418">
        <v>56297000</v>
      </c>
      <c r="BU2418">
        <v>60720000</v>
      </c>
      <c r="BV2418">
        <v>58864000</v>
      </c>
      <c r="BW2418">
        <v>61242000</v>
      </c>
      <c r="BX2418">
        <v>67396000</v>
      </c>
      <c r="BY2418">
        <v>68849000</v>
      </c>
      <c r="BZ2418">
        <v>64296000</v>
      </c>
      <c r="CA2418">
        <v>70941000</v>
      </c>
      <c r="CB2418">
        <v>74347000</v>
      </c>
      <c r="CC2418">
        <v>75871000</v>
      </c>
      <c r="CD2418">
        <v>81646000</v>
      </c>
      <c r="CE2418">
        <v>81479000</v>
      </c>
      <c r="CF2418">
        <v>81311000</v>
      </c>
      <c r="CG2418">
        <v>79228000</v>
      </c>
      <c r="CH2418">
        <v>82964000</v>
      </c>
      <c r="CI2418">
        <v>98246000</v>
      </c>
      <c r="CJ2418">
        <v>99414000</v>
      </c>
      <c r="CK2418">
        <v>94639000</v>
      </c>
      <c r="CL2418">
        <v>100674000</v>
      </c>
      <c r="CM2418">
        <v>104336000</v>
      </c>
      <c r="CN2418">
        <v>99597000</v>
      </c>
      <c r="CO2418">
        <v>105544000</v>
      </c>
      <c r="CP2418">
        <v>101379000</v>
      </c>
      <c r="CQ2418">
        <v>99137000</v>
      </c>
      <c r="CR2418">
        <v>93881000</v>
      </c>
      <c r="CS2418">
        <v>97118000</v>
      </c>
      <c r="CT2418">
        <v>111906000</v>
      </c>
      <c r="CU2418">
        <v>108935000</v>
      </c>
      <c r="CV2418">
        <v>113409000</v>
      </c>
      <c r="CW2418">
        <v>117114000</v>
      </c>
      <c r="CX2418">
        <v>121984000</v>
      </c>
      <c r="CY2418">
        <v>126269000</v>
      </c>
      <c r="CZ2418">
        <v>124325000</v>
      </c>
      <c r="DA2418">
        <v>125668000</v>
      </c>
      <c r="DB2418">
        <v>130198000</v>
      </c>
      <c r="DC2418">
        <v>143273000</v>
      </c>
      <c r="DD2418">
        <v>130930000</v>
      </c>
      <c r="DE2418">
        <v>155182000</v>
      </c>
      <c r="DF2418">
        <v>153887000</v>
      </c>
      <c r="DG2418">
        <v>144417000</v>
      </c>
      <c r="DH2418">
        <v>148992000</v>
      </c>
      <c r="DI2418">
        <v>171942000</v>
      </c>
      <c r="DJ2418">
        <v>179505000</v>
      </c>
      <c r="DK2418">
        <v>155708000</v>
      </c>
      <c r="DL2418">
        <v>187830000</v>
      </c>
      <c r="DM2418">
        <v>195438000</v>
      </c>
      <c r="DN2418">
        <v>210824000</v>
      </c>
      <c r="DO2418">
        <v>225959000</v>
      </c>
      <c r="DP2418">
        <v>228443000</v>
      </c>
      <c r="DQ2418">
        <v>238008000</v>
      </c>
      <c r="DR2418">
        <v>224456000</v>
      </c>
      <c r="DS2418">
        <v>271614000</v>
      </c>
      <c r="DT2418">
        <v>250377000</v>
      </c>
      <c r="DU2418">
        <v>281338000</v>
      </c>
      <c r="DV2418">
        <v>290040000</v>
      </c>
      <c r="DW2418">
        <v>278476000</v>
      </c>
      <c r="DX2418">
        <v>305048000</v>
      </c>
    </row>
    <row r="2419" spans="1:129" customFormat="1">
      <c r="A2419" s="176" t="s">
        <v>3545</v>
      </c>
      <c r="B2419" s="177" t="s">
        <v>3557</v>
      </c>
      <c r="C2419" t="s">
        <v>3533</v>
      </c>
      <c r="D2419" s="187" t="s">
        <v>3571</v>
      </c>
      <c r="E2419" t="s">
        <v>3607</v>
      </c>
      <c r="BO2419">
        <v>71579000</v>
      </c>
      <c r="BP2419">
        <v>75384000</v>
      </c>
      <c r="BQ2419">
        <v>79581000</v>
      </c>
      <c r="BR2419">
        <v>84756000</v>
      </c>
      <c r="BS2419">
        <v>89270000</v>
      </c>
      <c r="BT2419">
        <v>90023000</v>
      </c>
      <c r="BU2419">
        <v>96687000</v>
      </c>
      <c r="BV2419">
        <v>99574000</v>
      </c>
      <c r="BW2419">
        <v>103085000</v>
      </c>
      <c r="BX2419">
        <v>105379000</v>
      </c>
      <c r="BY2419">
        <v>109551000</v>
      </c>
      <c r="BZ2419">
        <v>109526000</v>
      </c>
      <c r="CA2419">
        <v>104492000</v>
      </c>
      <c r="CB2419">
        <v>108817000</v>
      </c>
      <c r="CC2419">
        <v>109404000</v>
      </c>
      <c r="CD2419">
        <v>113118000</v>
      </c>
      <c r="CE2419">
        <v>116358000</v>
      </c>
      <c r="CF2419">
        <v>119573000</v>
      </c>
      <c r="CG2419">
        <v>120923000</v>
      </c>
      <c r="CH2419">
        <v>123979000</v>
      </c>
      <c r="CI2419">
        <v>127636000</v>
      </c>
      <c r="CJ2419">
        <v>130248000</v>
      </c>
      <c r="CK2419">
        <v>124803000</v>
      </c>
      <c r="CL2419">
        <v>131660000</v>
      </c>
      <c r="CM2419">
        <v>136620000</v>
      </c>
      <c r="CN2419">
        <v>139659000</v>
      </c>
      <c r="CO2419">
        <v>144466000</v>
      </c>
      <c r="CP2419">
        <v>148156000</v>
      </c>
      <c r="CQ2419">
        <v>152909000</v>
      </c>
      <c r="CR2419">
        <v>152787000</v>
      </c>
      <c r="CS2419">
        <v>156460000</v>
      </c>
      <c r="CT2419">
        <v>157658000</v>
      </c>
      <c r="CU2419">
        <v>159230000</v>
      </c>
      <c r="CV2419">
        <v>166726000</v>
      </c>
      <c r="CW2419">
        <v>177150000</v>
      </c>
      <c r="CX2419">
        <v>172226000</v>
      </c>
      <c r="CY2419">
        <v>184039000</v>
      </c>
      <c r="CZ2419">
        <v>180857000</v>
      </c>
      <c r="DA2419">
        <v>195119000</v>
      </c>
      <c r="DB2419">
        <v>195669000</v>
      </c>
      <c r="DC2419">
        <v>198209000</v>
      </c>
      <c r="DD2419">
        <v>203893000</v>
      </c>
      <c r="DE2419">
        <v>208902000</v>
      </c>
      <c r="DF2419">
        <v>214811000</v>
      </c>
      <c r="DG2419">
        <v>219152000</v>
      </c>
      <c r="DH2419">
        <v>224493000</v>
      </c>
      <c r="DI2419">
        <v>229560000</v>
      </c>
      <c r="DJ2419">
        <v>227277000</v>
      </c>
      <c r="DK2419">
        <v>224610000</v>
      </c>
      <c r="DL2419">
        <v>235356000</v>
      </c>
      <c r="DM2419">
        <v>244263000</v>
      </c>
      <c r="DN2419">
        <v>240568000</v>
      </c>
      <c r="DO2419">
        <v>243841000</v>
      </c>
      <c r="DP2419">
        <v>250283000</v>
      </c>
      <c r="DQ2419">
        <v>257702000</v>
      </c>
      <c r="DR2419">
        <v>258350000</v>
      </c>
      <c r="DS2419">
        <v>256521000</v>
      </c>
      <c r="DT2419">
        <v>262265000</v>
      </c>
      <c r="DU2419">
        <v>266306000</v>
      </c>
      <c r="DV2419">
        <v>261404000</v>
      </c>
      <c r="DW2419">
        <v>270903000</v>
      </c>
      <c r="DX2419">
        <v>271467000</v>
      </c>
    </row>
    <row r="2420" spans="1:129" customFormat="1">
      <c r="A2420" s="176" t="s">
        <v>3545</v>
      </c>
      <c r="B2420" s="177" t="s">
        <v>3557</v>
      </c>
      <c r="C2420" t="s">
        <v>3533</v>
      </c>
      <c r="D2420" s="187" t="s">
        <v>3571</v>
      </c>
      <c r="E2420" t="s">
        <v>3608</v>
      </c>
      <c r="BO2420">
        <v>213623000</v>
      </c>
      <c r="BP2420">
        <v>202435000</v>
      </c>
      <c r="BQ2420">
        <v>201798000</v>
      </c>
      <c r="BR2420">
        <v>218629000</v>
      </c>
      <c r="BS2420">
        <v>246955000</v>
      </c>
      <c r="BT2420">
        <v>238115000</v>
      </c>
      <c r="BU2420">
        <v>249048000</v>
      </c>
      <c r="BV2420">
        <v>242899000</v>
      </c>
      <c r="BW2420">
        <v>242242000</v>
      </c>
      <c r="BX2420">
        <v>291326000</v>
      </c>
      <c r="BY2420">
        <v>266421000</v>
      </c>
      <c r="BZ2420">
        <v>267857000</v>
      </c>
      <c r="CA2420">
        <v>285296000</v>
      </c>
      <c r="CB2420">
        <v>300882000</v>
      </c>
      <c r="CC2420">
        <v>303938000</v>
      </c>
      <c r="CD2420">
        <v>318665000</v>
      </c>
      <c r="CE2420">
        <v>345577000</v>
      </c>
      <c r="CF2420">
        <v>366265000</v>
      </c>
      <c r="CG2420">
        <v>383255000</v>
      </c>
      <c r="CH2420">
        <v>386331000</v>
      </c>
      <c r="CI2420">
        <v>389737000</v>
      </c>
      <c r="CJ2420">
        <v>432789000</v>
      </c>
      <c r="CK2420">
        <v>458253000</v>
      </c>
      <c r="CL2420">
        <v>477456000</v>
      </c>
      <c r="CM2420">
        <v>495046000</v>
      </c>
      <c r="CN2420">
        <v>493212000</v>
      </c>
      <c r="CO2420">
        <v>527548000</v>
      </c>
      <c r="CP2420">
        <v>522324000</v>
      </c>
      <c r="CQ2420">
        <v>527716000</v>
      </c>
      <c r="CR2420">
        <v>540741000</v>
      </c>
      <c r="CS2420">
        <v>537213000</v>
      </c>
      <c r="CT2420">
        <v>542372000</v>
      </c>
      <c r="CU2420">
        <v>493981000</v>
      </c>
      <c r="CV2420">
        <v>545491000</v>
      </c>
      <c r="CW2420">
        <v>562018000</v>
      </c>
      <c r="CX2420">
        <v>587560000</v>
      </c>
      <c r="CY2420">
        <v>606296000</v>
      </c>
      <c r="CZ2420">
        <v>630712000</v>
      </c>
      <c r="DA2420">
        <v>616107000</v>
      </c>
      <c r="DB2420">
        <v>611775000</v>
      </c>
      <c r="DC2420">
        <v>641859000</v>
      </c>
      <c r="DD2420">
        <v>676150000</v>
      </c>
      <c r="DE2420">
        <v>720528000</v>
      </c>
      <c r="DF2420">
        <v>742078000</v>
      </c>
      <c r="DG2420">
        <v>747236000</v>
      </c>
      <c r="DH2420">
        <v>804501000</v>
      </c>
      <c r="DI2420">
        <v>897134000</v>
      </c>
      <c r="DJ2420">
        <v>999410000</v>
      </c>
      <c r="DK2420">
        <v>1028078000</v>
      </c>
      <c r="DL2420">
        <v>1083901000</v>
      </c>
      <c r="DM2420">
        <v>1110893000</v>
      </c>
      <c r="DN2420">
        <v>1087514000</v>
      </c>
      <c r="DO2420">
        <v>1187326000</v>
      </c>
      <c r="DP2420">
        <v>1174789000</v>
      </c>
      <c r="DQ2420">
        <v>1203207000</v>
      </c>
      <c r="DR2420">
        <v>1210149000</v>
      </c>
      <c r="DS2420">
        <v>1208197000</v>
      </c>
      <c r="DT2420">
        <v>1189068000</v>
      </c>
      <c r="DU2420">
        <v>1214834000</v>
      </c>
      <c r="DV2420">
        <v>1204478000</v>
      </c>
      <c r="DW2420">
        <v>1174500000</v>
      </c>
      <c r="DX2420">
        <v>1158104000</v>
      </c>
    </row>
    <row r="2421" spans="1:129" customFormat="1">
      <c r="A2421" s="176" t="s">
        <v>3545</v>
      </c>
      <c r="B2421" s="177" t="s">
        <v>3557</v>
      </c>
      <c r="C2421" t="s">
        <v>3533</v>
      </c>
      <c r="D2421" s="187" t="s">
        <v>3571</v>
      </c>
      <c r="E2421" t="s">
        <v>3609</v>
      </c>
      <c r="DB2421">
        <v>12547000</v>
      </c>
      <c r="DC2421">
        <v>11751000</v>
      </c>
      <c r="DD2421">
        <v>9836000</v>
      </c>
      <c r="DE2421">
        <v>11122000</v>
      </c>
      <c r="DF2421">
        <v>12325000</v>
      </c>
      <c r="DG2421">
        <v>13296000</v>
      </c>
      <c r="DH2421">
        <v>10122000</v>
      </c>
      <c r="DI2421">
        <v>10524000</v>
      </c>
      <c r="DJ2421">
        <v>11000000</v>
      </c>
      <c r="DK2421">
        <v>12171000</v>
      </c>
      <c r="DL2421">
        <v>14317000</v>
      </c>
      <c r="DM2421">
        <v>11390000</v>
      </c>
      <c r="DN2421">
        <v>12344000</v>
      </c>
      <c r="DO2421">
        <v>13655000</v>
      </c>
      <c r="DP2421">
        <v>13930000</v>
      </c>
      <c r="DQ2421">
        <v>14470000</v>
      </c>
      <c r="DR2421">
        <v>18888000</v>
      </c>
      <c r="DS2421">
        <v>19229000</v>
      </c>
      <c r="DT2421">
        <v>16011000</v>
      </c>
      <c r="DU2421">
        <v>16033000</v>
      </c>
      <c r="DV2421">
        <v>17733000</v>
      </c>
      <c r="DW2421">
        <v>14524000</v>
      </c>
      <c r="DX2421">
        <v>17316000</v>
      </c>
    </row>
    <row r="2422" spans="1:129" customFormat="1">
      <c r="A2422" s="176" t="s">
        <v>3545</v>
      </c>
      <c r="B2422" s="177" t="s">
        <v>3557</v>
      </c>
      <c r="C2422" t="s">
        <v>3533</v>
      </c>
      <c r="D2422" s="187" t="s">
        <v>3571</v>
      </c>
      <c r="E2422" t="s">
        <v>3610</v>
      </c>
      <c r="DB2422">
        <v>644826000</v>
      </c>
      <c r="DC2422">
        <v>609152000</v>
      </c>
      <c r="DD2422">
        <v>565945000</v>
      </c>
      <c r="DE2422">
        <v>628711000</v>
      </c>
      <c r="DF2422">
        <v>702739000</v>
      </c>
      <c r="DG2422">
        <v>659316000</v>
      </c>
      <c r="DH2422">
        <v>604081000</v>
      </c>
      <c r="DI2422">
        <v>685450000</v>
      </c>
      <c r="DJ2422">
        <v>723128000</v>
      </c>
      <c r="DK2422">
        <v>717960000</v>
      </c>
      <c r="DL2422">
        <v>688945000</v>
      </c>
      <c r="DM2422">
        <v>685343000</v>
      </c>
      <c r="DN2422">
        <v>662632000</v>
      </c>
      <c r="DO2422">
        <v>758816000</v>
      </c>
      <c r="DP2422">
        <v>766317000</v>
      </c>
      <c r="DQ2422">
        <v>750514000</v>
      </c>
      <c r="DR2422">
        <v>802177000</v>
      </c>
      <c r="DS2422">
        <v>758619000</v>
      </c>
      <c r="DT2422">
        <v>727550000</v>
      </c>
      <c r="DU2422">
        <v>730927000</v>
      </c>
      <c r="DV2422">
        <v>728820000</v>
      </c>
      <c r="DW2422">
        <v>761494000</v>
      </c>
      <c r="DX2422">
        <v>734685000</v>
      </c>
    </row>
    <row r="2423" spans="1:129" customFormat="1">
      <c r="A2423" s="176" t="s">
        <v>3545</v>
      </c>
      <c r="B2423" s="177" t="s">
        <v>3557</v>
      </c>
      <c r="C2423" t="s">
        <v>3533</v>
      </c>
      <c r="D2423" s="187" t="s">
        <v>3571</v>
      </c>
      <c r="E2423" t="s">
        <v>3611</v>
      </c>
      <c r="BO2423">
        <v>224733000</v>
      </c>
      <c r="BP2423">
        <v>242213000</v>
      </c>
      <c r="BQ2423">
        <v>244763000</v>
      </c>
      <c r="BR2423">
        <v>236407000</v>
      </c>
      <c r="BS2423">
        <v>235591000</v>
      </c>
      <c r="BT2423">
        <v>240019000</v>
      </c>
      <c r="BU2423">
        <v>250755000</v>
      </c>
      <c r="BV2423">
        <v>246823000</v>
      </c>
      <c r="BW2423">
        <v>239460000</v>
      </c>
      <c r="BX2423">
        <v>253603000</v>
      </c>
      <c r="BY2423">
        <v>245150000</v>
      </c>
      <c r="BZ2423">
        <v>238295000</v>
      </c>
      <c r="CA2423">
        <v>254366000</v>
      </c>
      <c r="CB2423">
        <v>260015000</v>
      </c>
      <c r="CC2423">
        <v>243069000</v>
      </c>
      <c r="CD2423">
        <v>237429000</v>
      </c>
      <c r="CE2423">
        <v>248068000</v>
      </c>
      <c r="CF2423">
        <v>256317000</v>
      </c>
      <c r="CG2423">
        <v>268983000</v>
      </c>
      <c r="CH2423">
        <v>260964000</v>
      </c>
      <c r="CI2423">
        <v>251011000</v>
      </c>
      <c r="CJ2423">
        <v>265880000</v>
      </c>
      <c r="CK2423">
        <v>253538000</v>
      </c>
      <c r="CL2423">
        <v>266135000</v>
      </c>
      <c r="CM2423">
        <v>269963000</v>
      </c>
      <c r="CN2423">
        <v>265625000</v>
      </c>
      <c r="CO2423">
        <v>272606000</v>
      </c>
      <c r="CP2423">
        <v>266509000</v>
      </c>
      <c r="CQ2423">
        <v>272298000</v>
      </c>
      <c r="CR2423">
        <v>269349000</v>
      </c>
      <c r="CS2423">
        <v>259551000</v>
      </c>
      <c r="CT2423">
        <v>282412000</v>
      </c>
      <c r="CU2423">
        <v>274241000</v>
      </c>
      <c r="CV2423">
        <v>275472000</v>
      </c>
      <c r="CW2423">
        <v>273961000</v>
      </c>
      <c r="CX2423">
        <v>291173000</v>
      </c>
      <c r="CY2423">
        <v>288213000</v>
      </c>
      <c r="CZ2423">
        <v>284379000</v>
      </c>
      <c r="DA2423">
        <v>300247000</v>
      </c>
      <c r="DB2423">
        <v>309581000</v>
      </c>
      <c r="DC2423">
        <v>291334000</v>
      </c>
      <c r="DD2423">
        <v>292141000</v>
      </c>
      <c r="DE2423">
        <v>283897000</v>
      </c>
      <c r="DF2423">
        <v>304063000</v>
      </c>
      <c r="DG2423">
        <v>288969000</v>
      </c>
      <c r="DH2423">
        <v>285235000</v>
      </c>
      <c r="DI2423">
        <v>285995000</v>
      </c>
      <c r="DJ2423">
        <v>283441000</v>
      </c>
      <c r="DK2423">
        <v>292760000</v>
      </c>
      <c r="DL2423">
        <v>293260000</v>
      </c>
      <c r="DM2423">
        <v>300669000</v>
      </c>
      <c r="DN2423">
        <v>292098000</v>
      </c>
      <c r="DO2423">
        <v>296809000</v>
      </c>
      <c r="DP2423">
        <v>304870000</v>
      </c>
      <c r="DQ2423">
        <v>301518000</v>
      </c>
      <c r="DR2423">
        <v>304179000</v>
      </c>
      <c r="DS2423">
        <v>303432000</v>
      </c>
      <c r="DT2423">
        <v>294817000</v>
      </c>
      <c r="DU2423">
        <v>297098000</v>
      </c>
      <c r="DV2423">
        <v>295292000</v>
      </c>
      <c r="DW2423">
        <v>294803000</v>
      </c>
      <c r="DX2423">
        <v>281737000</v>
      </c>
    </row>
    <row r="2424" spans="1:129" customFormat="1">
      <c r="A2424" s="176" t="s">
        <v>3545</v>
      </c>
      <c r="B2424" s="177" t="s">
        <v>3557</v>
      </c>
      <c r="C2424" t="s">
        <v>3533</v>
      </c>
      <c r="D2424" s="187" t="s">
        <v>3571</v>
      </c>
      <c r="E2424" t="s">
        <v>3612</v>
      </c>
      <c r="DB2424">
        <v>351740000</v>
      </c>
      <c r="DC2424">
        <v>322152000</v>
      </c>
      <c r="DD2424">
        <v>336044000</v>
      </c>
      <c r="DE2424">
        <v>323632000</v>
      </c>
      <c r="DF2424">
        <v>348102000</v>
      </c>
      <c r="DG2424">
        <v>348259000</v>
      </c>
      <c r="DH2424">
        <v>336423000</v>
      </c>
      <c r="DI2424">
        <v>322590000</v>
      </c>
      <c r="DJ2424">
        <v>312120000</v>
      </c>
      <c r="DK2424">
        <v>339679000</v>
      </c>
      <c r="DL2424">
        <v>330846000</v>
      </c>
      <c r="DM2424">
        <v>337440000</v>
      </c>
      <c r="DN2424">
        <v>334346000</v>
      </c>
      <c r="DO2424">
        <v>343824000</v>
      </c>
      <c r="DP2424">
        <v>377776000</v>
      </c>
      <c r="DQ2424">
        <v>364755000</v>
      </c>
      <c r="DR2424">
        <v>384384000</v>
      </c>
      <c r="DS2424">
        <v>424377000</v>
      </c>
      <c r="DT2424">
        <v>400091000</v>
      </c>
      <c r="DU2424">
        <v>358506000</v>
      </c>
      <c r="DV2424">
        <v>368895000</v>
      </c>
      <c r="DW2424">
        <v>387945000</v>
      </c>
      <c r="DX2424">
        <v>374674000</v>
      </c>
    </row>
    <row r="2425" spans="1:129" customFormat="1">
      <c r="A2425" s="176" t="s">
        <v>3545</v>
      </c>
      <c r="B2425" s="177" t="s">
        <v>3557</v>
      </c>
      <c r="C2425" t="s">
        <v>3533</v>
      </c>
      <c r="D2425" s="187" t="s">
        <v>3571</v>
      </c>
      <c r="E2425" t="s">
        <v>3613</v>
      </c>
    </row>
    <row r="2426" spans="1:129" customFormat="1">
      <c r="A2426" s="176" t="s">
        <v>3545</v>
      </c>
      <c r="B2426" s="177" t="s">
        <v>3557</v>
      </c>
      <c r="C2426" t="s">
        <v>3533</v>
      </c>
      <c r="D2426" s="187" t="s">
        <v>3571</v>
      </c>
      <c r="E2426" t="s">
        <v>3614</v>
      </c>
    </row>
    <row r="2427" spans="1:129" customFormat="1">
      <c r="A2427" s="176" t="s">
        <v>3545</v>
      </c>
      <c r="B2427" s="177" t="s">
        <v>3557</v>
      </c>
      <c r="C2427" t="s">
        <v>3533</v>
      </c>
      <c r="D2427" s="187" t="s">
        <v>3571</v>
      </c>
      <c r="E2427" t="s">
        <v>3615</v>
      </c>
    </row>
    <row r="2428" spans="1:129" customFormat="1">
      <c r="A2428" s="176" t="s">
        <v>3545</v>
      </c>
      <c r="B2428" s="177" t="s">
        <v>3557</v>
      </c>
      <c r="C2428" t="s">
        <v>3533</v>
      </c>
      <c r="D2428" s="187" t="s">
        <v>3571</v>
      </c>
      <c r="E2428" t="s">
        <v>3616</v>
      </c>
    </row>
    <row r="2429" spans="1:129" customFormat="1">
      <c r="A2429" s="176" t="s">
        <v>3545</v>
      </c>
      <c r="B2429" s="177" t="s">
        <v>3557</v>
      </c>
      <c r="C2429" t="s">
        <v>3533</v>
      </c>
      <c r="D2429" s="187" t="s">
        <v>3571</v>
      </c>
      <c r="E2429" t="s">
        <v>3301</v>
      </c>
      <c r="BO2429">
        <v>7115395</v>
      </c>
      <c r="BP2429">
        <v>7587301</v>
      </c>
      <c r="BQ2429">
        <v>9031664</v>
      </c>
      <c r="BR2429">
        <v>8803580</v>
      </c>
      <c r="BS2429">
        <v>9063791</v>
      </c>
      <c r="BT2429">
        <v>9733226</v>
      </c>
      <c r="BU2429">
        <v>10816370</v>
      </c>
      <c r="BV2429">
        <v>10420145</v>
      </c>
      <c r="BW2429">
        <v>11360429</v>
      </c>
      <c r="BX2429">
        <v>11387138</v>
      </c>
      <c r="BY2429">
        <v>11481078</v>
      </c>
      <c r="BZ2429">
        <v>10123821</v>
      </c>
      <c r="CA2429">
        <v>10900003</v>
      </c>
      <c r="CB2429">
        <v>10925720</v>
      </c>
      <c r="CC2429">
        <v>10949242</v>
      </c>
      <c r="CD2429">
        <v>10706953</v>
      </c>
      <c r="CE2429">
        <v>9338577</v>
      </c>
      <c r="CF2429">
        <v>9567349</v>
      </c>
      <c r="CG2429">
        <v>9313447</v>
      </c>
      <c r="CH2429">
        <v>9441123</v>
      </c>
      <c r="CI2429">
        <v>9488783</v>
      </c>
      <c r="CJ2429">
        <v>10228680</v>
      </c>
      <c r="CK2429">
        <v>10267477</v>
      </c>
      <c r="CL2429">
        <v>10130261</v>
      </c>
      <c r="CM2429">
        <v>11044282</v>
      </c>
      <c r="CN2429">
        <v>11055016</v>
      </c>
      <c r="CO2429">
        <v>11347176</v>
      </c>
      <c r="CP2429">
        <v>12001343</v>
      </c>
      <c r="CQ2429">
        <v>12590598</v>
      </c>
      <c r="CR2429">
        <v>13039254</v>
      </c>
      <c r="CS2429">
        <v>13947795</v>
      </c>
      <c r="CT2429">
        <v>16383774</v>
      </c>
      <c r="CU2429">
        <v>15881928</v>
      </c>
      <c r="CV2429">
        <v>15219969</v>
      </c>
      <c r="CW2429">
        <v>16548668</v>
      </c>
      <c r="CX2429">
        <v>16448027</v>
      </c>
      <c r="CY2429">
        <v>16627659</v>
      </c>
      <c r="CZ2429">
        <v>18468116</v>
      </c>
      <c r="DA2429">
        <v>17024061</v>
      </c>
      <c r="DB2429">
        <v>17051869</v>
      </c>
      <c r="DC2429">
        <v>18201707</v>
      </c>
      <c r="DD2429">
        <v>19366933</v>
      </c>
      <c r="DE2429">
        <v>20060015</v>
      </c>
      <c r="DF2429">
        <v>18701399</v>
      </c>
      <c r="DG2429">
        <v>20457962</v>
      </c>
      <c r="DH2429">
        <v>21388021</v>
      </c>
      <c r="DI2429">
        <v>22431460</v>
      </c>
      <c r="DJ2429">
        <v>22797016</v>
      </c>
      <c r="DK2429">
        <v>20413497</v>
      </c>
      <c r="DL2429">
        <v>23148155</v>
      </c>
      <c r="DM2429">
        <v>22965989</v>
      </c>
      <c r="DN2429">
        <v>25131329</v>
      </c>
      <c r="DO2429">
        <v>26296251</v>
      </c>
      <c r="DP2429">
        <v>25610655</v>
      </c>
      <c r="DQ2429">
        <v>25146687</v>
      </c>
      <c r="DR2429">
        <v>26632817</v>
      </c>
      <c r="DS2429">
        <v>28001210</v>
      </c>
      <c r="DT2429">
        <v>27910260</v>
      </c>
      <c r="DU2429">
        <v>28280010</v>
      </c>
      <c r="DV2429">
        <v>29124599</v>
      </c>
      <c r="DW2429">
        <v>29692184</v>
      </c>
      <c r="DX2429">
        <v>29702974</v>
      </c>
      <c r="DY2429">
        <v>30958674</v>
      </c>
    </row>
    <row r="2430" spans="1:129" customFormat="1">
      <c r="A2430" s="176" t="s">
        <v>3545</v>
      </c>
      <c r="B2430" s="177" t="s">
        <v>3557</v>
      </c>
      <c r="C2430" t="s">
        <v>3533</v>
      </c>
      <c r="D2430" s="187" t="s">
        <v>3571</v>
      </c>
      <c r="E2430" t="s">
        <v>3302</v>
      </c>
      <c r="BO2430">
        <v>56684291</v>
      </c>
      <c r="BP2430">
        <v>57719087</v>
      </c>
      <c r="BQ2430">
        <v>60092036</v>
      </c>
      <c r="BR2430">
        <v>59512114</v>
      </c>
      <c r="BS2430">
        <v>61051631</v>
      </c>
      <c r="BT2430">
        <v>58940662</v>
      </c>
      <c r="BU2430">
        <v>63210258</v>
      </c>
      <c r="BV2430">
        <v>62618641</v>
      </c>
      <c r="BW2430">
        <v>67699635</v>
      </c>
      <c r="BX2430">
        <v>65919377</v>
      </c>
      <c r="BY2430">
        <v>65879410</v>
      </c>
      <c r="BZ2430">
        <v>63519268</v>
      </c>
      <c r="CA2430">
        <v>65379916</v>
      </c>
      <c r="CB2430">
        <v>65486925</v>
      </c>
      <c r="CC2430">
        <v>62728090</v>
      </c>
      <c r="CD2430">
        <v>67008927</v>
      </c>
      <c r="CE2430">
        <v>63411857</v>
      </c>
      <c r="CF2430">
        <v>62591447</v>
      </c>
      <c r="CG2430">
        <v>60951728</v>
      </c>
      <c r="CH2430">
        <v>63273484</v>
      </c>
      <c r="CI2430">
        <v>61558784</v>
      </c>
      <c r="CJ2430">
        <v>60890825</v>
      </c>
      <c r="CK2430">
        <v>63018204</v>
      </c>
      <c r="CL2430">
        <v>65148412</v>
      </c>
      <c r="CM2430">
        <v>71886628</v>
      </c>
      <c r="CN2430">
        <v>75397947</v>
      </c>
      <c r="CO2430">
        <v>74132517</v>
      </c>
      <c r="CP2430">
        <v>78212730</v>
      </c>
      <c r="CQ2430">
        <v>79290314</v>
      </c>
      <c r="CR2430">
        <v>77814674</v>
      </c>
      <c r="CS2430">
        <v>83584651</v>
      </c>
      <c r="CT2430">
        <v>84867823</v>
      </c>
      <c r="CU2430">
        <v>83412492</v>
      </c>
      <c r="CV2430">
        <v>90632051</v>
      </c>
      <c r="CW2430">
        <v>86910053</v>
      </c>
      <c r="CX2430">
        <v>92973038</v>
      </c>
      <c r="CY2430">
        <v>90176409</v>
      </c>
      <c r="CZ2430">
        <v>93111853</v>
      </c>
      <c r="DA2430">
        <v>88665565</v>
      </c>
      <c r="DB2430">
        <v>87011287</v>
      </c>
      <c r="DC2430">
        <v>89335918</v>
      </c>
      <c r="DD2430">
        <v>89860612</v>
      </c>
      <c r="DE2430">
        <v>99949501</v>
      </c>
      <c r="DF2430">
        <v>94958490</v>
      </c>
      <c r="DG2430">
        <v>106070071</v>
      </c>
      <c r="DH2430">
        <v>102696200</v>
      </c>
      <c r="DI2430">
        <v>102758506</v>
      </c>
      <c r="DJ2430">
        <v>106376215</v>
      </c>
      <c r="DK2430">
        <v>103493433</v>
      </c>
      <c r="DL2430">
        <v>110299839</v>
      </c>
      <c r="DM2430">
        <v>111214613</v>
      </c>
      <c r="DN2430">
        <v>109185636</v>
      </c>
      <c r="DO2430">
        <v>115871072</v>
      </c>
      <c r="DP2430">
        <v>118799157</v>
      </c>
      <c r="DQ2430">
        <v>113816500</v>
      </c>
      <c r="DR2430">
        <v>121927087</v>
      </c>
      <c r="DS2430">
        <v>123124476</v>
      </c>
      <c r="DT2430">
        <v>125359541</v>
      </c>
      <c r="DU2430">
        <v>121922859</v>
      </c>
      <c r="DV2430">
        <v>124134258</v>
      </c>
      <c r="DW2430">
        <v>123153883</v>
      </c>
      <c r="DX2430">
        <v>127210871</v>
      </c>
      <c r="DY2430">
        <v>126311867</v>
      </c>
    </row>
    <row r="2431" spans="1:129" customFormat="1">
      <c r="A2431" s="176" t="s">
        <v>3545</v>
      </c>
      <c r="B2431" s="177" t="s">
        <v>3557</v>
      </c>
      <c r="C2431" t="s">
        <v>3533</v>
      </c>
      <c r="D2431" s="187" t="s">
        <v>3571</v>
      </c>
      <c r="E2431" t="s">
        <v>3303</v>
      </c>
      <c r="BO2431">
        <v>14397579</v>
      </c>
      <c r="BP2431">
        <v>14817464</v>
      </c>
      <c r="BQ2431">
        <v>15073228</v>
      </c>
      <c r="BR2431">
        <v>15464772</v>
      </c>
      <c r="BS2431">
        <v>15343743</v>
      </c>
      <c r="BT2431">
        <v>15536474</v>
      </c>
      <c r="BU2431">
        <v>16165365</v>
      </c>
      <c r="BV2431">
        <v>16770171</v>
      </c>
      <c r="BW2431">
        <v>17264832</v>
      </c>
      <c r="BX2431">
        <v>19009996</v>
      </c>
      <c r="BY2431">
        <v>18955489</v>
      </c>
      <c r="BZ2431">
        <v>18866299</v>
      </c>
      <c r="CA2431">
        <v>19183710</v>
      </c>
      <c r="CB2431">
        <v>19456133</v>
      </c>
      <c r="CC2431">
        <v>19860304</v>
      </c>
      <c r="CD2431">
        <v>19797944</v>
      </c>
      <c r="CE2431">
        <v>19461398</v>
      </c>
      <c r="CF2431">
        <v>19576786</v>
      </c>
      <c r="CG2431">
        <v>19565171</v>
      </c>
      <c r="CH2431">
        <v>19798945</v>
      </c>
      <c r="CI2431">
        <v>20447811</v>
      </c>
      <c r="CJ2431">
        <v>21163059</v>
      </c>
      <c r="CK2431">
        <v>21505072</v>
      </c>
      <c r="CL2431">
        <v>22063221</v>
      </c>
      <c r="CM2431">
        <v>22776096</v>
      </c>
      <c r="CN2431">
        <v>23235906</v>
      </c>
      <c r="CO2431">
        <v>23013033</v>
      </c>
      <c r="CP2431">
        <v>23748736</v>
      </c>
      <c r="CQ2431">
        <v>24785542</v>
      </c>
      <c r="CR2431">
        <v>25514534</v>
      </c>
      <c r="CS2431">
        <v>28016124</v>
      </c>
      <c r="CT2431">
        <v>28714739</v>
      </c>
      <c r="CU2431">
        <v>28750910</v>
      </c>
      <c r="CV2431">
        <v>29148764</v>
      </c>
      <c r="CW2431">
        <v>29275864</v>
      </c>
      <c r="CX2431">
        <v>30371166</v>
      </c>
      <c r="CY2431">
        <v>30696890</v>
      </c>
      <c r="CZ2431">
        <v>32620960</v>
      </c>
      <c r="DA2431">
        <v>33945547</v>
      </c>
      <c r="DB2431">
        <v>34609384</v>
      </c>
      <c r="DC2431">
        <v>35329714</v>
      </c>
      <c r="DD2431">
        <v>35895691</v>
      </c>
      <c r="DE2431">
        <v>37291602</v>
      </c>
      <c r="DF2431">
        <v>38538509</v>
      </c>
      <c r="DG2431">
        <v>38980915</v>
      </c>
      <c r="DH2431">
        <v>39691459</v>
      </c>
      <c r="DI2431">
        <v>39929046</v>
      </c>
      <c r="DJ2431">
        <v>39110201</v>
      </c>
      <c r="DK2431">
        <v>40567203</v>
      </c>
      <c r="DL2431">
        <v>44411221</v>
      </c>
      <c r="DM2431">
        <v>47592886</v>
      </c>
      <c r="DN2431">
        <v>51040548</v>
      </c>
      <c r="DO2431">
        <v>53156741</v>
      </c>
      <c r="DP2431">
        <v>54518587</v>
      </c>
      <c r="DQ2431">
        <v>57067088</v>
      </c>
      <c r="DR2431">
        <v>55930820</v>
      </c>
      <c r="DS2431">
        <v>57092136</v>
      </c>
      <c r="DT2431">
        <v>58564159</v>
      </c>
      <c r="DU2431">
        <v>63346450</v>
      </c>
      <c r="DV2431">
        <v>65539591</v>
      </c>
      <c r="DW2431">
        <v>66842997</v>
      </c>
      <c r="DX2431">
        <v>68340755</v>
      </c>
      <c r="DY2431">
        <v>69143589</v>
      </c>
    </row>
    <row r="2432" spans="1:129" customFormat="1">
      <c r="A2432" s="176" t="s">
        <v>3545</v>
      </c>
      <c r="B2432" s="177" t="s">
        <v>3557</v>
      </c>
      <c r="C2432" t="s">
        <v>3533</v>
      </c>
      <c r="D2432" s="187" t="s">
        <v>3571</v>
      </c>
      <c r="E2432" t="s">
        <v>3304</v>
      </c>
      <c r="BO2432">
        <v>17496433</v>
      </c>
      <c r="BP2432">
        <v>17575853</v>
      </c>
      <c r="BQ2432">
        <v>19387846</v>
      </c>
      <c r="BR2432">
        <v>19544624</v>
      </c>
      <c r="BS2432">
        <v>19787623</v>
      </c>
      <c r="BT2432">
        <v>19429816</v>
      </c>
      <c r="BU2432">
        <v>19577138</v>
      </c>
      <c r="BV2432">
        <v>20528922</v>
      </c>
      <c r="BW2432">
        <v>20003850</v>
      </c>
      <c r="BX2432">
        <v>21658968</v>
      </c>
      <c r="BY2432">
        <v>22363612</v>
      </c>
      <c r="BZ2432">
        <v>22711920</v>
      </c>
      <c r="CA2432">
        <v>22854916</v>
      </c>
      <c r="CB2432">
        <v>21985956</v>
      </c>
      <c r="CC2432">
        <v>22128221</v>
      </c>
      <c r="CD2432">
        <v>20786790</v>
      </c>
      <c r="CE2432">
        <v>21097232</v>
      </c>
      <c r="CF2432">
        <v>21128190</v>
      </c>
      <c r="CG2432">
        <v>20280280</v>
      </c>
      <c r="CH2432">
        <v>20001761</v>
      </c>
      <c r="CI2432">
        <v>19955848</v>
      </c>
      <c r="CJ2432">
        <v>19045117</v>
      </c>
      <c r="CK2432">
        <v>19459842</v>
      </c>
      <c r="CL2432">
        <v>19865361</v>
      </c>
      <c r="CM2432">
        <v>19494641</v>
      </c>
      <c r="CN2432">
        <v>20257228</v>
      </c>
      <c r="CO2432">
        <v>20756934</v>
      </c>
      <c r="CP2432">
        <v>21877515</v>
      </c>
      <c r="CQ2432">
        <v>21698543</v>
      </c>
      <c r="CR2432">
        <v>21613543</v>
      </c>
      <c r="CS2432">
        <v>22610052</v>
      </c>
      <c r="CT2432">
        <v>23729041</v>
      </c>
      <c r="CU2432">
        <v>23433848</v>
      </c>
      <c r="CV2432">
        <v>24567488</v>
      </c>
      <c r="CW2432">
        <v>25877464</v>
      </c>
      <c r="CX2432">
        <v>27904149</v>
      </c>
      <c r="CY2432">
        <v>28047905</v>
      </c>
      <c r="CZ2432">
        <v>28174058</v>
      </c>
      <c r="DA2432">
        <v>29730633</v>
      </c>
      <c r="DB2432">
        <v>29080032</v>
      </c>
      <c r="DC2432">
        <v>30297780</v>
      </c>
      <c r="DD2432">
        <v>30142512</v>
      </c>
      <c r="DE2432">
        <v>30935427</v>
      </c>
      <c r="DF2432">
        <v>32544703</v>
      </c>
      <c r="DG2432">
        <v>33334319</v>
      </c>
      <c r="DH2432">
        <v>32742104</v>
      </c>
      <c r="DI2432">
        <v>32484384</v>
      </c>
      <c r="DJ2432">
        <v>34365678</v>
      </c>
      <c r="DK2432">
        <v>35442437</v>
      </c>
      <c r="DL2432">
        <v>36022217</v>
      </c>
      <c r="DM2432">
        <v>38102299</v>
      </c>
      <c r="DN2432">
        <v>41475084</v>
      </c>
      <c r="DO2432">
        <v>43236672</v>
      </c>
      <c r="DP2432">
        <v>45335317</v>
      </c>
      <c r="DQ2432">
        <v>44112910</v>
      </c>
      <c r="DR2432">
        <v>46819275</v>
      </c>
      <c r="DS2432">
        <v>48483072</v>
      </c>
      <c r="DT2432">
        <v>53543026</v>
      </c>
      <c r="DU2432">
        <v>52870108</v>
      </c>
      <c r="DV2432">
        <v>55720329</v>
      </c>
      <c r="DW2432">
        <v>55960949</v>
      </c>
      <c r="DX2432">
        <v>55595424</v>
      </c>
      <c r="DY2432">
        <v>56665777</v>
      </c>
    </row>
    <row r="2433" spans="1:129" customFormat="1">
      <c r="A2433" s="176" t="s">
        <v>3545</v>
      </c>
      <c r="B2433" s="177" t="s">
        <v>3557</v>
      </c>
      <c r="C2433" t="s">
        <v>3533</v>
      </c>
      <c r="D2433" s="187" t="s">
        <v>3571</v>
      </c>
      <c r="E2433" t="s">
        <v>3305</v>
      </c>
      <c r="BO2433">
        <v>38191042</v>
      </c>
      <c r="BP2433">
        <v>39857719</v>
      </c>
      <c r="BQ2433">
        <v>38093937</v>
      </c>
      <c r="BR2433">
        <v>38164310</v>
      </c>
      <c r="BS2433">
        <v>37400762</v>
      </c>
      <c r="BT2433">
        <v>35200711</v>
      </c>
      <c r="BU2433">
        <v>35562871</v>
      </c>
      <c r="BV2433">
        <v>35213815</v>
      </c>
      <c r="BW2433">
        <v>33604025</v>
      </c>
      <c r="BX2433">
        <v>34735895</v>
      </c>
      <c r="BY2433">
        <v>33398964</v>
      </c>
      <c r="BZ2433">
        <v>33471128</v>
      </c>
      <c r="CA2433">
        <v>33552070</v>
      </c>
      <c r="CB2433">
        <v>34531800</v>
      </c>
      <c r="CC2433">
        <v>33443490</v>
      </c>
      <c r="CD2433">
        <v>35192347</v>
      </c>
      <c r="CE2433">
        <v>34928639</v>
      </c>
      <c r="CF2433">
        <v>34470891</v>
      </c>
      <c r="CG2433">
        <v>34809354</v>
      </c>
      <c r="CH2433">
        <v>34289718</v>
      </c>
      <c r="CI2433">
        <v>33579905</v>
      </c>
      <c r="CJ2433">
        <v>34178508</v>
      </c>
      <c r="CK2433">
        <v>34226470</v>
      </c>
      <c r="CL2433">
        <v>34472972</v>
      </c>
      <c r="CM2433">
        <v>33991913</v>
      </c>
      <c r="CN2433">
        <v>34851780</v>
      </c>
      <c r="CO2433">
        <v>33183948</v>
      </c>
      <c r="CP2433">
        <v>32138819</v>
      </c>
      <c r="CQ2433">
        <v>34060383</v>
      </c>
      <c r="CR2433">
        <v>33588297</v>
      </c>
      <c r="CS2433">
        <v>34232976</v>
      </c>
      <c r="CT2433">
        <v>32602864</v>
      </c>
      <c r="CU2433">
        <v>32892392</v>
      </c>
      <c r="CV2433">
        <v>33062029</v>
      </c>
      <c r="CW2433">
        <v>33712799</v>
      </c>
      <c r="CX2433">
        <v>34190289</v>
      </c>
      <c r="CY2433">
        <v>33337870</v>
      </c>
      <c r="CZ2433">
        <v>33073355</v>
      </c>
      <c r="DA2433">
        <v>32905866</v>
      </c>
      <c r="DB2433">
        <v>30812614</v>
      </c>
      <c r="DC2433">
        <v>30791306</v>
      </c>
      <c r="DD2433">
        <v>33845839</v>
      </c>
      <c r="DE2433">
        <v>34109225</v>
      </c>
      <c r="DF2433">
        <v>34431390</v>
      </c>
      <c r="DG2433">
        <v>33769009</v>
      </c>
      <c r="DH2433">
        <v>34299655</v>
      </c>
      <c r="DI2433">
        <v>36724171</v>
      </c>
      <c r="DJ2433">
        <v>34553043</v>
      </c>
      <c r="DK2433">
        <v>32526934</v>
      </c>
      <c r="DL2433">
        <v>37957973</v>
      </c>
      <c r="DM2433">
        <v>40051476</v>
      </c>
      <c r="DN2433">
        <v>37315198</v>
      </c>
      <c r="DO2433">
        <v>37264815</v>
      </c>
      <c r="DP2433">
        <v>39858003</v>
      </c>
      <c r="DQ2433">
        <v>38814595</v>
      </c>
      <c r="DR2433">
        <v>43061828</v>
      </c>
      <c r="DS2433">
        <v>47405749</v>
      </c>
      <c r="DT2433">
        <v>46587063</v>
      </c>
      <c r="DU2433">
        <v>42474806</v>
      </c>
      <c r="DV2433">
        <v>42924677</v>
      </c>
      <c r="DW2433">
        <v>45385255</v>
      </c>
      <c r="DX2433">
        <v>47420248</v>
      </c>
      <c r="DY2433">
        <v>46347399</v>
      </c>
    </row>
    <row r="2434" spans="1:129" customFormat="1">
      <c r="A2434" s="176" t="s">
        <v>3545</v>
      </c>
      <c r="B2434" s="177" t="s">
        <v>3557</v>
      </c>
      <c r="C2434" t="s">
        <v>3533</v>
      </c>
      <c r="D2434" s="187" t="s">
        <v>3571</v>
      </c>
      <c r="E2434" t="s">
        <v>3306</v>
      </c>
      <c r="BO2434">
        <v>258063679</v>
      </c>
      <c r="BP2434">
        <v>262211524</v>
      </c>
      <c r="BQ2434">
        <v>261668646</v>
      </c>
      <c r="BR2434">
        <v>267748951</v>
      </c>
      <c r="BS2434">
        <v>266434797</v>
      </c>
      <c r="BT2434">
        <v>269321101</v>
      </c>
      <c r="BU2434">
        <v>270566982</v>
      </c>
      <c r="BV2434">
        <v>273869806</v>
      </c>
      <c r="BW2434">
        <v>276955190</v>
      </c>
      <c r="BX2434">
        <v>279005505</v>
      </c>
      <c r="BY2434">
        <v>278882732</v>
      </c>
      <c r="BZ2434">
        <v>277354651</v>
      </c>
      <c r="CA2434">
        <v>285811294</v>
      </c>
      <c r="CB2434">
        <v>282501463</v>
      </c>
      <c r="CC2434">
        <v>287270585</v>
      </c>
      <c r="CD2434">
        <v>287250972</v>
      </c>
      <c r="CE2434">
        <v>288309051</v>
      </c>
      <c r="CF2434">
        <v>291542932</v>
      </c>
      <c r="CG2434">
        <v>287925300</v>
      </c>
      <c r="CH2434">
        <v>290843680</v>
      </c>
      <c r="CI2434">
        <v>291837590</v>
      </c>
      <c r="CJ2434">
        <v>283368704</v>
      </c>
      <c r="CK2434">
        <v>292768066</v>
      </c>
      <c r="CL2434">
        <v>289960517</v>
      </c>
      <c r="CM2434">
        <v>288764079</v>
      </c>
      <c r="CN2434">
        <v>290312229</v>
      </c>
      <c r="CO2434">
        <v>282861076</v>
      </c>
      <c r="CP2434">
        <v>290976346</v>
      </c>
      <c r="CQ2434">
        <v>294949380</v>
      </c>
      <c r="CR2434">
        <v>296855416</v>
      </c>
      <c r="CS2434">
        <v>292230371</v>
      </c>
      <c r="CT2434">
        <v>317363939</v>
      </c>
      <c r="CU2434">
        <v>315224079</v>
      </c>
      <c r="CV2434">
        <v>310941503</v>
      </c>
      <c r="CW2434">
        <v>310196911</v>
      </c>
      <c r="CX2434">
        <v>313379688</v>
      </c>
      <c r="CY2434">
        <v>311250533</v>
      </c>
      <c r="CZ2434">
        <v>309708317</v>
      </c>
      <c r="DA2434">
        <v>310586110</v>
      </c>
      <c r="DB2434">
        <v>304960078</v>
      </c>
      <c r="DC2434">
        <v>300418124</v>
      </c>
      <c r="DD2434">
        <v>295645480</v>
      </c>
      <c r="DE2434">
        <v>297638302</v>
      </c>
      <c r="DF2434">
        <v>299351134</v>
      </c>
      <c r="DG2434">
        <v>307551576</v>
      </c>
      <c r="DH2434">
        <v>309681323</v>
      </c>
      <c r="DI2434">
        <v>314615077</v>
      </c>
      <c r="DJ2434">
        <v>313753657</v>
      </c>
      <c r="DK2434">
        <v>315899422</v>
      </c>
      <c r="DL2434">
        <v>320947215</v>
      </c>
      <c r="DM2434">
        <v>322094461</v>
      </c>
      <c r="DN2434">
        <v>320507770</v>
      </c>
      <c r="DO2434">
        <v>324151545</v>
      </c>
      <c r="DP2434">
        <v>324046566</v>
      </c>
      <c r="DQ2434">
        <v>327734043</v>
      </c>
      <c r="DR2434">
        <v>326344613</v>
      </c>
      <c r="DS2434">
        <v>325017982</v>
      </c>
      <c r="DT2434">
        <v>320516521</v>
      </c>
      <c r="DU2434">
        <v>317787896</v>
      </c>
      <c r="DV2434">
        <v>326215142</v>
      </c>
      <c r="DW2434">
        <v>327609628</v>
      </c>
      <c r="DX2434">
        <v>324680415</v>
      </c>
      <c r="DY2434">
        <v>329016788</v>
      </c>
    </row>
    <row r="2435" spans="1:129" customFormat="1">
      <c r="A2435" s="176" t="s">
        <v>3545</v>
      </c>
      <c r="B2435" s="177" t="s">
        <v>3557</v>
      </c>
      <c r="C2435" t="s">
        <v>3533</v>
      </c>
      <c r="D2435" s="187" t="s">
        <v>3571</v>
      </c>
      <c r="E2435" t="s">
        <v>3307</v>
      </c>
      <c r="BO2435">
        <v>34968050</v>
      </c>
      <c r="BP2435">
        <v>35486444</v>
      </c>
      <c r="BQ2435">
        <v>33621682</v>
      </c>
      <c r="BR2435">
        <v>34227289</v>
      </c>
      <c r="BS2435">
        <v>34201557</v>
      </c>
      <c r="BT2435">
        <v>34547109</v>
      </c>
      <c r="BU2435">
        <v>33988807</v>
      </c>
      <c r="BV2435">
        <v>34106442</v>
      </c>
      <c r="BW2435">
        <v>34364795</v>
      </c>
      <c r="BX2435">
        <v>33810373</v>
      </c>
      <c r="BY2435">
        <v>34185648</v>
      </c>
      <c r="BZ2435">
        <v>35518063</v>
      </c>
      <c r="CA2435">
        <v>36377719</v>
      </c>
      <c r="CB2435">
        <v>36751549</v>
      </c>
      <c r="CC2435">
        <v>36825105</v>
      </c>
      <c r="CD2435">
        <v>36828269</v>
      </c>
      <c r="CE2435">
        <v>38491438</v>
      </c>
      <c r="CF2435">
        <v>40109464</v>
      </c>
      <c r="CG2435">
        <v>39853613</v>
      </c>
      <c r="CH2435">
        <v>39761363</v>
      </c>
      <c r="CI2435">
        <v>39957069</v>
      </c>
      <c r="CJ2435">
        <v>40675475</v>
      </c>
      <c r="CK2435">
        <v>40959631</v>
      </c>
      <c r="CL2435">
        <v>42116624</v>
      </c>
      <c r="CM2435">
        <v>43828438</v>
      </c>
      <c r="CN2435">
        <v>45912962</v>
      </c>
      <c r="CO2435">
        <v>47897941</v>
      </c>
      <c r="CP2435">
        <v>49365690</v>
      </c>
      <c r="CQ2435">
        <v>50216588</v>
      </c>
      <c r="CR2435">
        <v>50048496</v>
      </c>
      <c r="CS2435">
        <v>50779961</v>
      </c>
      <c r="CT2435">
        <v>53533930</v>
      </c>
      <c r="CU2435">
        <v>56337584</v>
      </c>
      <c r="CV2435">
        <v>57986790</v>
      </c>
      <c r="CW2435">
        <v>61494734</v>
      </c>
      <c r="CX2435">
        <v>63494837</v>
      </c>
      <c r="CY2435">
        <v>64490614</v>
      </c>
      <c r="CZ2435">
        <v>65982474</v>
      </c>
      <c r="DA2435">
        <v>69046106</v>
      </c>
      <c r="DB2435">
        <v>72060182</v>
      </c>
      <c r="DC2435">
        <v>73331616</v>
      </c>
      <c r="DD2435">
        <v>74277393</v>
      </c>
      <c r="DE2435">
        <v>76651086</v>
      </c>
      <c r="DF2435">
        <v>77320638</v>
      </c>
      <c r="DG2435">
        <v>79356224</v>
      </c>
      <c r="DH2435">
        <v>79811670</v>
      </c>
      <c r="DI2435">
        <v>82187044</v>
      </c>
      <c r="DJ2435">
        <v>83573395</v>
      </c>
      <c r="DK2435">
        <v>85099393</v>
      </c>
      <c r="DL2435">
        <v>86850338</v>
      </c>
      <c r="DM2435">
        <v>88281175</v>
      </c>
      <c r="DN2435">
        <v>90142095</v>
      </c>
      <c r="DO2435">
        <v>92105424</v>
      </c>
      <c r="DP2435">
        <v>92989022</v>
      </c>
      <c r="DQ2435">
        <v>93232987</v>
      </c>
      <c r="DR2435">
        <v>92331922</v>
      </c>
      <c r="DS2435">
        <v>92397257</v>
      </c>
      <c r="DT2435">
        <v>92612110</v>
      </c>
      <c r="DU2435">
        <v>93462311</v>
      </c>
      <c r="DV2435">
        <v>94465786</v>
      </c>
      <c r="DW2435">
        <v>96203470</v>
      </c>
      <c r="DX2435">
        <v>97055650</v>
      </c>
      <c r="DY2435">
        <v>97069320</v>
      </c>
    </row>
    <row r="2436" spans="1:129" customFormat="1">
      <c r="A2436" s="176" t="s">
        <v>3545</v>
      </c>
      <c r="B2436" s="177" t="s">
        <v>3557</v>
      </c>
      <c r="C2436" t="s">
        <v>3533</v>
      </c>
      <c r="D2436" s="187" t="s">
        <v>3571</v>
      </c>
      <c r="E2436" t="s">
        <v>3308</v>
      </c>
      <c r="BO2436">
        <v>56500079</v>
      </c>
      <c r="BP2436">
        <v>57305014</v>
      </c>
      <c r="BQ2436">
        <v>58700502</v>
      </c>
      <c r="BR2436">
        <v>61236370</v>
      </c>
      <c r="BS2436">
        <v>60990050</v>
      </c>
      <c r="BT2436">
        <v>60275490</v>
      </c>
      <c r="BU2436">
        <v>60610442</v>
      </c>
      <c r="BV2436">
        <v>59299394</v>
      </c>
      <c r="BW2436">
        <v>59353735</v>
      </c>
      <c r="BX2436">
        <v>60633546</v>
      </c>
      <c r="BY2436">
        <v>62069365</v>
      </c>
      <c r="BZ2436">
        <v>62054205</v>
      </c>
      <c r="CA2436">
        <v>61503476</v>
      </c>
      <c r="CB2436">
        <v>63749722</v>
      </c>
      <c r="CC2436">
        <v>63908043</v>
      </c>
      <c r="CD2436">
        <v>63240877</v>
      </c>
      <c r="CE2436">
        <v>64365169</v>
      </c>
      <c r="CF2436">
        <v>67678334</v>
      </c>
      <c r="CG2436">
        <v>68679721</v>
      </c>
      <c r="CH2436">
        <v>68500621</v>
      </c>
      <c r="CI2436">
        <v>73894196</v>
      </c>
      <c r="CJ2436">
        <v>76493799</v>
      </c>
      <c r="CK2436">
        <v>75146117</v>
      </c>
      <c r="CL2436">
        <v>76268067</v>
      </c>
      <c r="CM2436">
        <v>79722664</v>
      </c>
      <c r="CN2436">
        <v>79758137</v>
      </c>
      <c r="CO2436">
        <v>79838783</v>
      </c>
      <c r="CP2436">
        <v>84416562</v>
      </c>
      <c r="CQ2436">
        <v>85594217</v>
      </c>
      <c r="CR2436">
        <v>87631779</v>
      </c>
      <c r="CS2436">
        <v>92916719</v>
      </c>
      <c r="CT2436">
        <v>97459459</v>
      </c>
      <c r="CU2436">
        <v>98426997</v>
      </c>
      <c r="CV2436">
        <v>99512822</v>
      </c>
      <c r="CW2436">
        <v>102410435</v>
      </c>
      <c r="CX2436">
        <v>102043433</v>
      </c>
      <c r="CY2436">
        <v>101767838</v>
      </c>
      <c r="CZ2436">
        <v>104038948</v>
      </c>
      <c r="DA2436">
        <v>102623659</v>
      </c>
      <c r="DB2436">
        <v>105066054</v>
      </c>
      <c r="DC2436">
        <v>104409304</v>
      </c>
      <c r="DD2436">
        <v>102618224</v>
      </c>
      <c r="DE2436">
        <v>106293975</v>
      </c>
      <c r="DF2436">
        <v>111277846</v>
      </c>
      <c r="DG2436">
        <v>113146048</v>
      </c>
      <c r="DH2436">
        <v>112409560</v>
      </c>
      <c r="DI2436">
        <v>114647506</v>
      </c>
      <c r="DJ2436">
        <v>116987198</v>
      </c>
      <c r="DK2436">
        <v>117669406</v>
      </c>
      <c r="DL2436">
        <v>117289203</v>
      </c>
      <c r="DM2436">
        <v>120905507</v>
      </c>
      <c r="DN2436">
        <v>119161921</v>
      </c>
      <c r="DO2436">
        <v>121035680</v>
      </c>
      <c r="DP2436">
        <v>121051412</v>
      </c>
      <c r="DQ2436">
        <v>118350363</v>
      </c>
      <c r="DR2436">
        <v>117627646</v>
      </c>
      <c r="DS2436">
        <v>123136422</v>
      </c>
      <c r="DT2436">
        <v>121825599</v>
      </c>
      <c r="DU2436">
        <v>124515846</v>
      </c>
      <c r="DV2436">
        <v>127366712</v>
      </c>
      <c r="DW2436">
        <v>127900411</v>
      </c>
      <c r="DX2436">
        <v>130290779</v>
      </c>
      <c r="DY2436">
        <v>133832703</v>
      </c>
    </row>
    <row r="2437" spans="1:129" customFormat="1">
      <c r="A2437" s="176" t="s">
        <v>3545</v>
      </c>
      <c r="B2437" s="177" t="s">
        <v>3557</v>
      </c>
      <c r="C2437" t="s">
        <v>3533</v>
      </c>
      <c r="D2437" s="187" t="s">
        <v>3571</v>
      </c>
      <c r="E2437" t="s">
        <v>3309</v>
      </c>
      <c r="BO2437">
        <v>7791004</v>
      </c>
      <c r="BP2437">
        <v>10643321</v>
      </c>
      <c r="BQ2437">
        <v>14455394</v>
      </c>
      <c r="BR2437">
        <v>14236637</v>
      </c>
      <c r="BS2437">
        <v>10312143</v>
      </c>
      <c r="BT2437">
        <v>8769707</v>
      </c>
      <c r="BU2437">
        <v>8100612</v>
      </c>
      <c r="BV2437">
        <v>7392818</v>
      </c>
      <c r="BW2437">
        <v>7313766</v>
      </c>
      <c r="BX2437">
        <v>7169040</v>
      </c>
      <c r="BY2437">
        <v>7097661</v>
      </c>
      <c r="BZ2437">
        <v>7723009</v>
      </c>
      <c r="CA2437">
        <v>7687122</v>
      </c>
      <c r="CB2437">
        <v>7422751</v>
      </c>
      <c r="CC2437">
        <v>7218932</v>
      </c>
      <c r="CD2437">
        <v>6587790</v>
      </c>
      <c r="CE2437">
        <v>6443871</v>
      </c>
      <c r="CF2437">
        <v>6210559</v>
      </c>
      <c r="CG2437">
        <v>5983031</v>
      </c>
      <c r="CH2437">
        <v>5705298</v>
      </c>
      <c r="CI2437">
        <v>6643682</v>
      </c>
      <c r="CJ2437">
        <v>6170741</v>
      </c>
      <c r="CK2437">
        <v>7384971</v>
      </c>
      <c r="CL2437">
        <v>8008839</v>
      </c>
      <c r="CM2437">
        <v>7462786</v>
      </c>
      <c r="CN2437">
        <v>7777749</v>
      </c>
      <c r="CO2437">
        <v>7451834</v>
      </c>
      <c r="CP2437">
        <v>7519168</v>
      </c>
      <c r="CQ2437">
        <v>7275545</v>
      </c>
      <c r="CR2437">
        <v>6307917</v>
      </c>
      <c r="CS2437">
        <v>5738225</v>
      </c>
      <c r="CT2437">
        <v>4455753</v>
      </c>
      <c r="CU2437">
        <v>4170088</v>
      </c>
      <c r="CV2437">
        <v>3931351</v>
      </c>
      <c r="CW2437">
        <v>3655602</v>
      </c>
      <c r="CX2437">
        <v>3095135</v>
      </c>
      <c r="CY2437">
        <v>2663792</v>
      </c>
      <c r="CZ2437">
        <v>2394570</v>
      </c>
      <c r="DA2437">
        <v>2208414</v>
      </c>
      <c r="DB2437">
        <v>1920190</v>
      </c>
      <c r="DC2437">
        <v>1982048</v>
      </c>
      <c r="DD2437">
        <v>2116226</v>
      </c>
      <c r="DE2437">
        <v>2209987</v>
      </c>
      <c r="DF2437">
        <v>2156462</v>
      </c>
      <c r="DG2437">
        <v>2088145</v>
      </c>
      <c r="DH2437">
        <v>2129691</v>
      </c>
      <c r="DI2437">
        <v>1798377</v>
      </c>
      <c r="DJ2437">
        <v>1747569</v>
      </c>
      <c r="DK2437">
        <v>1849458</v>
      </c>
      <c r="DL2437">
        <v>1992708</v>
      </c>
      <c r="DM2437">
        <v>2390018</v>
      </c>
      <c r="DN2437">
        <v>2654821</v>
      </c>
      <c r="DO2437">
        <v>2554027</v>
      </c>
      <c r="DP2437">
        <v>2481784</v>
      </c>
      <c r="DQ2437">
        <v>2803836</v>
      </c>
      <c r="DR2437">
        <v>3097312</v>
      </c>
      <c r="DS2437">
        <v>3905516</v>
      </c>
      <c r="DT2437">
        <v>4334619</v>
      </c>
      <c r="DU2437">
        <v>3415166</v>
      </c>
      <c r="DV2437">
        <v>3230489</v>
      </c>
      <c r="DW2437">
        <v>3322326</v>
      </c>
      <c r="DX2437">
        <v>3525493</v>
      </c>
      <c r="DY2437">
        <v>3726823</v>
      </c>
    </row>
    <row r="2438" spans="1:129" customFormat="1">
      <c r="A2438" s="176" t="s">
        <v>3545</v>
      </c>
      <c r="B2438" s="177" t="s">
        <v>3557</v>
      </c>
      <c r="C2438" t="s">
        <v>3533</v>
      </c>
      <c r="D2438" s="187" t="s">
        <v>3571</v>
      </c>
      <c r="E2438" t="s">
        <v>3310</v>
      </c>
      <c r="BO2438">
        <v>145691220</v>
      </c>
      <c r="BP2438">
        <v>148515628</v>
      </c>
      <c r="BQ2438">
        <v>146033669</v>
      </c>
      <c r="BR2438">
        <v>149627818</v>
      </c>
      <c r="BS2438">
        <v>147561792</v>
      </c>
      <c r="BT2438">
        <v>145147539</v>
      </c>
      <c r="BU2438">
        <v>142677004</v>
      </c>
      <c r="BV2438">
        <v>142560893</v>
      </c>
      <c r="BW2438">
        <v>142439121</v>
      </c>
      <c r="BX2438">
        <v>138848586</v>
      </c>
      <c r="BY2438">
        <v>138093029</v>
      </c>
      <c r="BZ2438">
        <v>139760218</v>
      </c>
      <c r="CA2438">
        <v>144467768</v>
      </c>
      <c r="CB2438">
        <v>145818552</v>
      </c>
      <c r="CC2438">
        <v>146780287</v>
      </c>
      <c r="CD2438">
        <v>147218896</v>
      </c>
      <c r="CE2438">
        <v>149615405</v>
      </c>
      <c r="CF2438">
        <v>147491007</v>
      </c>
      <c r="CG2438">
        <v>145238140</v>
      </c>
      <c r="CH2438">
        <v>145756650</v>
      </c>
      <c r="CI2438">
        <v>143467808</v>
      </c>
      <c r="CJ2438">
        <v>141687401</v>
      </c>
      <c r="CK2438">
        <v>138645001</v>
      </c>
      <c r="CL2438">
        <v>136940632</v>
      </c>
      <c r="CM2438">
        <v>135198828</v>
      </c>
      <c r="CN2438">
        <v>133724139</v>
      </c>
      <c r="CO2438">
        <v>132444861</v>
      </c>
      <c r="CP2438">
        <v>132206709</v>
      </c>
      <c r="CQ2438">
        <v>128709625</v>
      </c>
      <c r="CR2438">
        <v>127458533</v>
      </c>
      <c r="CS2438">
        <v>127082059</v>
      </c>
      <c r="CT2438">
        <v>101586558</v>
      </c>
      <c r="CU2438">
        <v>105111561</v>
      </c>
      <c r="CV2438">
        <v>99202169</v>
      </c>
      <c r="CW2438">
        <v>94557182</v>
      </c>
      <c r="CX2438">
        <v>90390423</v>
      </c>
      <c r="CY2438">
        <v>95599264</v>
      </c>
      <c r="CZ2438">
        <v>80649358</v>
      </c>
      <c r="DA2438">
        <v>79113453</v>
      </c>
      <c r="DB2438">
        <v>84210130</v>
      </c>
      <c r="DC2438">
        <v>89944313</v>
      </c>
      <c r="DD2438">
        <v>88061695</v>
      </c>
      <c r="DE2438">
        <v>78011750</v>
      </c>
      <c r="DF2438">
        <v>86149213</v>
      </c>
      <c r="DG2438">
        <v>85958512</v>
      </c>
      <c r="DH2438">
        <v>83652822</v>
      </c>
      <c r="DI2438">
        <v>82632167</v>
      </c>
      <c r="DJ2438">
        <v>90283498</v>
      </c>
      <c r="DK2438">
        <v>87943334</v>
      </c>
      <c r="DL2438">
        <v>75157983</v>
      </c>
      <c r="DM2438">
        <v>84948138</v>
      </c>
      <c r="DN2438">
        <v>81334139</v>
      </c>
      <c r="DO2438">
        <v>85732160</v>
      </c>
      <c r="DP2438">
        <v>86435414</v>
      </c>
      <c r="DQ2438">
        <v>86638694</v>
      </c>
      <c r="DR2438">
        <v>87726205</v>
      </c>
      <c r="DS2438">
        <v>86796285</v>
      </c>
      <c r="DT2438">
        <v>85219628</v>
      </c>
      <c r="DU2438">
        <v>88236364</v>
      </c>
      <c r="DV2438">
        <v>88861101</v>
      </c>
      <c r="DW2438">
        <v>88259999</v>
      </c>
      <c r="DX2438">
        <v>84558122</v>
      </c>
      <c r="DY2438">
        <v>82128626</v>
      </c>
    </row>
    <row r="2439" spans="1:129" customFormat="1">
      <c r="A2439" s="176" t="s">
        <v>3545</v>
      </c>
      <c r="B2439" s="177" t="s">
        <v>3557</v>
      </c>
      <c r="C2439" t="s">
        <v>3533</v>
      </c>
      <c r="D2439" s="187" t="s">
        <v>3571</v>
      </c>
      <c r="E2439" t="s">
        <v>3311</v>
      </c>
      <c r="BO2439">
        <v>19264777</v>
      </c>
      <c r="BP2439">
        <v>19182706</v>
      </c>
      <c r="BQ2439">
        <v>19448422</v>
      </c>
      <c r="BR2439">
        <v>19587624</v>
      </c>
      <c r="BS2439">
        <v>19424327</v>
      </c>
      <c r="BT2439">
        <v>19028252</v>
      </c>
      <c r="BU2439">
        <v>18993029</v>
      </c>
      <c r="BV2439">
        <v>18898586</v>
      </c>
      <c r="BW2439">
        <v>18674543</v>
      </c>
      <c r="BX2439">
        <v>19403011</v>
      </c>
      <c r="BY2439">
        <v>19063705</v>
      </c>
      <c r="BZ2439">
        <v>19136640</v>
      </c>
      <c r="CA2439">
        <v>19290719</v>
      </c>
      <c r="CB2439">
        <v>19293237</v>
      </c>
      <c r="CC2439">
        <v>19190593</v>
      </c>
      <c r="CD2439">
        <v>18083422</v>
      </c>
      <c r="CE2439">
        <v>18048556</v>
      </c>
      <c r="CF2439">
        <v>18109380</v>
      </c>
      <c r="CG2439">
        <v>17947443</v>
      </c>
      <c r="CH2439">
        <v>17736966</v>
      </c>
      <c r="CI2439">
        <v>17678877</v>
      </c>
      <c r="CJ2439">
        <v>17519449</v>
      </c>
      <c r="CK2439">
        <v>17588013</v>
      </c>
      <c r="CL2439">
        <v>17371165</v>
      </c>
      <c r="CM2439">
        <v>17879207</v>
      </c>
      <c r="CN2439">
        <v>17568503</v>
      </c>
      <c r="CO2439">
        <v>17404081</v>
      </c>
      <c r="CP2439">
        <v>17424546</v>
      </c>
      <c r="CQ2439">
        <v>17235324</v>
      </c>
      <c r="CR2439">
        <v>16462601</v>
      </c>
      <c r="CS2439">
        <v>16340720</v>
      </c>
      <c r="CT2439">
        <v>15754285</v>
      </c>
      <c r="CU2439">
        <v>15990668</v>
      </c>
      <c r="CV2439">
        <v>15577832</v>
      </c>
      <c r="CW2439">
        <v>15639519</v>
      </c>
      <c r="CX2439">
        <v>15263349</v>
      </c>
      <c r="CY2439">
        <v>15025016</v>
      </c>
      <c r="CZ2439">
        <v>14461399</v>
      </c>
      <c r="DA2439">
        <v>14382149</v>
      </c>
      <c r="DB2439">
        <v>14201084</v>
      </c>
      <c r="DC2439">
        <v>13741674</v>
      </c>
      <c r="DD2439">
        <v>12914761</v>
      </c>
      <c r="DE2439">
        <v>12834628</v>
      </c>
      <c r="DF2439">
        <v>12413645</v>
      </c>
      <c r="DG2439">
        <v>11938711</v>
      </c>
      <c r="DH2439">
        <v>11523808</v>
      </c>
      <c r="DI2439">
        <v>11372459</v>
      </c>
      <c r="DJ2439">
        <v>10977195</v>
      </c>
      <c r="DK2439">
        <v>10939293</v>
      </c>
      <c r="DL2439">
        <v>10464634</v>
      </c>
      <c r="DM2439">
        <v>10787662</v>
      </c>
      <c r="DN2439">
        <v>10468307</v>
      </c>
      <c r="DO2439">
        <v>10231911</v>
      </c>
      <c r="DP2439">
        <v>9808020</v>
      </c>
      <c r="DQ2439">
        <v>9831335</v>
      </c>
      <c r="DR2439">
        <v>8999744</v>
      </c>
      <c r="DS2439">
        <v>8718246</v>
      </c>
      <c r="DT2439">
        <v>8520214</v>
      </c>
      <c r="DU2439">
        <v>8393893</v>
      </c>
      <c r="DV2439">
        <v>8120295</v>
      </c>
      <c r="DW2439">
        <v>7960379</v>
      </c>
      <c r="DX2439">
        <v>7615942</v>
      </c>
      <c r="DY2439">
        <v>7571478</v>
      </c>
    </row>
    <row r="2440" spans="1:129" customFormat="1">
      <c r="A2440" s="176" t="s">
        <v>3545</v>
      </c>
      <c r="B2440" s="177" t="s">
        <v>3557</v>
      </c>
      <c r="C2440" t="s">
        <v>3533</v>
      </c>
      <c r="D2440" s="187" t="s">
        <v>3571</v>
      </c>
      <c r="E2440" t="s">
        <v>3312</v>
      </c>
      <c r="BO2440">
        <v>15202356</v>
      </c>
      <c r="BP2440">
        <v>15891776</v>
      </c>
      <c r="BQ2440">
        <v>16317582</v>
      </c>
      <c r="BR2440">
        <v>17141688</v>
      </c>
      <c r="BS2440">
        <v>17143376</v>
      </c>
      <c r="BT2440">
        <v>17067818</v>
      </c>
      <c r="BU2440">
        <v>16854214</v>
      </c>
      <c r="BV2440">
        <v>16675007</v>
      </c>
      <c r="BW2440">
        <v>16299888</v>
      </c>
      <c r="BX2440">
        <v>16608470</v>
      </c>
      <c r="BY2440">
        <v>16491951</v>
      </c>
      <c r="BZ2440">
        <v>16453423</v>
      </c>
      <c r="CA2440">
        <v>16951957</v>
      </c>
      <c r="CB2440">
        <v>17012336</v>
      </c>
      <c r="CC2440">
        <v>16541528</v>
      </c>
      <c r="CD2440">
        <v>17249672</v>
      </c>
      <c r="CE2440">
        <v>17395464</v>
      </c>
      <c r="CF2440">
        <v>17475037</v>
      </c>
      <c r="CG2440">
        <v>17139055</v>
      </c>
      <c r="CH2440">
        <v>17346684</v>
      </c>
      <c r="CI2440">
        <v>17042086</v>
      </c>
      <c r="CJ2440">
        <v>17021294</v>
      </c>
      <c r="CK2440">
        <v>16965590</v>
      </c>
      <c r="CL2440">
        <v>16761976</v>
      </c>
      <c r="CM2440">
        <v>17130609</v>
      </c>
      <c r="CN2440">
        <v>17035409</v>
      </c>
      <c r="CO2440">
        <v>17801608</v>
      </c>
      <c r="CP2440">
        <v>17750137</v>
      </c>
      <c r="CQ2440">
        <v>17995520</v>
      </c>
      <c r="CR2440">
        <v>17198099</v>
      </c>
      <c r="CS2440">
        <v>16255178</v>
      </c>
      <c r="CT2440">
        <v>13492609</v>
      </c>
      <c r="CU2440">
        <v>13145617</v>
      </c>
      <c r="CV2440">
        <v>13019790</v>
      </c>
      <c r="CW2440">
        <v>15134659</v>
      </c>
      <c r="CX2440">
        <v>14386465</v>
      </c>
      <c r="CY2440">
        <v>12619809</v>
      </c>
      <c r="CZ2440">
        <v>13902478</v>
      </c>
      <c r="DA2440">
        <v>16700809</v>
      </c>
      <c r="DB2440">
        <v>14770495</v>
      </c>
      <c r="DC2440">
        <v>13198387</v>
      </c>
      <c r="DD2440">
        <v>13984122</v>
      </c>
      <c r="DE2440">
        <v>17346747</v>
      </c>
      <c r="DF2440">
        <v>16869986</v>
      </c>
      <c r="DG2440">
        <v>18304088</v>
      </c>
      <c r="DH2440">
        <v>20738611</v>
      </c>
      <c r="DI2440">
        <v>19239202</v>
      </c>
      <c r="DJ2440">
        <v>21659772</v>
      </c>
      <c r="DK2440">
        <v>21125387</v>
      </c>
      <c r="DL2440">
        <v>22962898</v>
      </c>
      <c r="DM2440">
        <v>25852829</v>
      </c>
      <c r="DN2440">
        <v>25109759</v>
      </c>
      <c r="DO2440">
        <v>26208003</v>
      </c>
      <c r="DP2440">
        <v>27270027</v>
      </c>
      <c r="DQ2440">
        <v>27551175</v>
      </c>
      <c r="DR2440">
        <v>29270217</v>
      </c>
      <c r="DS2440">
        <v>30670462</v>
      </c>
      <c r="DT2440">
        <v>26010772</v>
      </c>
      <c r="DU2440">
        <v>26418877</v>
      </c>
      <c r="DV2440">
        <v>26304439</v>
      </c>
      <c r="DW2440">
        <v>28844717</v>
      </c>
      <c r="DX2440">
        <v>28961674</v>
      </c>
      <c r="DY2440">
        <v>29623112</v>
      </c>
    </row>
    <row r="2441" spans="1:129" customFormat="1">
      <c r="A2441" s="176" t="s">
        <v>3545</v>
      </c>
      <c r="B2441" s="177" t="s">
        <v>3557</v>
      </c>
      <c r="C2441" t="s">
        <v>3533</v>
      </c>
      <c r="D2441" s="187" t="s">
        <v>3571</v>
      </c>
      <c r="E2441" t="s">
        <v>3313</v>
      </c>
      <c r="BO2441">
        <v>5809042</v>
      </c>
      <c r="BP2441">
        <v>6002528</v>
      </c>
      <c r="BQ2441">
        <v>6330014</v>
      </c>
      <c r="BR2441">
        <v>6956605</v>
      </c>
      <c r="BS2441">
        <v>7142194</v>
      </c>
      <c r="BT2441">
        <v>7377009</v>
      </c>
      <c r="BU2441">
        <v>7465774</v>
      </c>
      <c r="BV2441">
        <v>7337790</v>
      </c>
      <c r="BW2441">
        <v>7176947</v>
      </c>
      <c r="BX2441">
        <v>7173481</v>
      </c>
      <c r="BY2441">
        <v>7911819</v>
      </c>
      <c r="BZ2441">
        <v>7632611</v>
      </c>
      <c r="CA2441">
        <v>7550644</v>
      </c>
      <c r="CB2441">
        <v>7831796</v>
      </c>
      <c r="CC2441">
        <v>7942974</v>
      </c>
      <c r="CD2441">
        <v>7298062</v>
      </c>
      <c r="CE2441">
        <v>8272604</v>
      </c>
      <c r="CF2441">
        <v>8346475</v>
      </c>
      <c r="CG2441">
        <v>7485411</v>
      </c>
      <c r="CH2441">
        <v>8221885</v>
      </c>
      <c r="CI2441">
        <v>9077577</v>
      </c>
      <c r="CJ2441">
        <v>9530321</v>
      </c>
      <c r="CK2441">
        <v>7882647</v>
      </c>
      <c r="CL2441">
        <v>8959302</v>
      </c>
      <c r="CM2441">
        <v>9175568</v>
      </c>
      <c r="CN2441">
        <v>9423708</v>
      </c>
      <c r="CO2441">
        <v>9118710</v>
      </c>
      <c r="CP2441">
        <v>9759000</v>
      </c>
      <c r="CQ2441">
        <v>8496369</v>
      </c>
      <c r="CR2441">
        <v>8909128</v>
      </c>
      <c r="CS2441">
        <v>9553736</v>
      </c>
      <c r="CT2441">
        <v>8429953</v>
      </c>
      <c r="CU2441">
        <v>7644871</v>
      </c>
      <c r="CV2441">
        <v>9471620</v>
      </c>
      <c r="CW2441">
        <v>8933070</v>
      </c>
      <c r="CX2441">
        <v>8318170</v>
      </c>
      <c r="CY2441">
        <v>7993473</v>
      </c>
      <c r="CZ2441">
        <v>7320535</v>
      </c>
      <c r="DA2441">
        <v>7879020</v>
      </c>
      <c r="DB2441">
        <v>7886009</v>
      </c>
      <c r="DC2441">
        <v>7265230</v>
      </c>
      <c r="DD2441">
        <v>8374270</v>
      </c>
      <c r="DE2441">
        <v>8121729</v>
      </c>
      <c r="DF2441">
        <v>7624765</v>
      </c>
      <c r="DG2441">
        <v>7123605</v>
      </c>
      <c r="DH2441">
        <v>7911670</v>
      </c>
      <c r="DI2441">
        <v>7488265</v>
      </c>
      <c r="DJ2441">
        <v>7557772</v>
      </c>
      <c r="DK2441">
        <v>7743586</v>
      </c>
      <c r="DL2441">
        <v>7478373</v>
      </c>
      <c r="DM2441">
        <v>7080452</v>
      </c>
      <c r="DN2441">
        <v>6973958</v>
      </c>
      <c r="DO2441">
        <v>7045468</v>
      </c>
      <c r="DP2441">
        <v>7643365</v>
      </c>
      <c r="DQ2441">
        <v>7233237</v>
      </c>
      <c r="DR2441">
        <v>6904896</v>
      </c>
      <c r="DS2441">
        <v>7263032</v>
      </c>
      <c r="DT2441">
        <v>7450010</v>
      </c>
      <c r="DU2441">
        <v>6550539</v>
      </c>
      <c r="DV2441">
        <v>6976463</v>
      </c>
      <c r="DW2441">
        <v>7087043</v>
      </c>
      <c r="DX2441">
        <v>6868092</v>
      </c>
      <c r="DY2441">
        <v>5993362</v>
      </c>
    </row>
    <row r="2442" spans="1:129" customFormat="1">
      <c r="A2442" s="176" t="s">
        <v>3545</v>
      </c>
      <c r="B2442" s="177" t="s">
        <v>3557</v>
      </c>
      <c r="C2442" t="s">
        <v>3533</v>
      </c>
      <c r="D2442" s="187" t="s">
        <v>3571</v>
      </c>
      <c r="E2442" t="s">
        <v>3314</v>
      </c>
      <c r="BO2442">
        <v>37264205</v>
      </c>
      <c r="BP2442">
        <v>36204208</v>
      </c>
      <c r="BQ2442">
        <v>40600968</v>
      </c>
      <c r="BR2442">
        <v>43054361</v>
      </c>
      <c r="BS2442">
        <v>42318922</v>
      </c>
      <c r="BT2442">
        <v>43456497</v>
      </c>
      <c r="BU2442">
        <v>44917699</v>
      </c>
      <c r="BV2442">
        <v>46219973</v>
      </c>
      <c r="BW2442">
        <v>45780245</v>
      </c>
      <c r="BX2442">
        <v>46548228</v>
      </c>
      <c r="BY2442">
        <v>48473903</v>
      </c>
      <c r="BZ2442">
        <v>47019422</v>
      </c>
      <c r="CA2442">
        <v>46476145</v>
      </c>
      <c r="CB2442">
        <v>47192629</v>
      </c>
      <c r="CC2442">
        <v>49502020</v>
      </c>
      <c r="CD2442">
        <v>53159867</v>
      </c>
      <c r="CE2442">
        <v>51057095</v>
      </c>
      <c r="CF2442">
        <v>50093477</v>
      </c>
      <c r="CG2442">
        <v>48583809</v>
      </c>
      <c r="CH2442">
        <v>49128522</v>
      </c>
      <c r="CI2442">
        <v>51829283</v>
      </c>
      <c r="CJ2442">
        <v>52922802</v>
      </c>
      <c r="CK2442">
        <v>50172559</v>
      </c>
      <c r="CL2442">
        <v>50696501</v>
      </c>
      <c r="CM2442">
        <v>51382386</v>
      </c>
      <c r="CN2442">
        <v>51776043</v>
      </c>
      <c r="CO2442">
        <v>53240908</v>
      </c>
      <c r="CP2442">
        <v>51570155</v>
      </c>
      <c r="CQ2442">
        <v>50086392</v>
      </c>
      <c r="CR2442">
        <v>46897979</v>
      </c>
      <c r="CS2442">
        <v>48304356</v>
      </c>
      <c r="CT2442">
        <v>48742088</v>
      </c>
      <c r="CU2442">
        <v>45793657</v>
      </c>
      <c r="CV2442">
        <v>48788214</v>
      </c>
      <c r="CW2442">
        <v>49014938</v>
      </c>
      <c r="CX2442">
        <v>47618333</v>
      </c>
      <c r="CY2442">
        <v>50373325</v>
      </c>
      <c r="CZ2442">
        <v>46770191</v>
      </c>
      <c r="DA2442">
        <v>46601876</v>
      </c>
      <c r="DB2442">
        <v>48323898</v>
      </c>
      <c r="DC2442">
        <v>49803272</v>
      </c>
      <c r="DD2442">
        <v>48220067</v>
      </c>
      <c r="DE2442">
        <v>50395900</v>
      </c>
      <c r="DF2442">
        <v>50464956</v>
      </c>
      <c r="DG2442">
        <v>49116746</v>
      </c>
      <c r="DH2442">
        <v>47524760</v>
      </c>
      <c r="DI2442">
        <v>50361388</v>
      </c>
      <c r="DJ2442">
        <v>53497314</v>
      </c>
      <c r="DK2442">
        <v>49268875</v>
      </c>
      <c r="DL2442">
        <v>48532867</v>
      </c>
      <c r="DM2442">
        <v>51033428</v>
      </c>
      <c r="DN2442">
        <v>52868551</v>
      </c>
      <c r="DO2442">
        <v>54178528</v>
      </c>
      <c r="DP2442">
        <v>54606550</v>
      </c>
      <c r="DQ2442">
        <v>54477767</v>
      </c>
      <c r="DR2442">
        <v>53500384</v>
      </c>
      <c r="DS2442">
        <v>57968046</v>
      </c>
      <c r="DT2442">
        <v>57402975</v>
      </c>
      <c r="DU2442">
        <v>57909755</v>
      </c>
      <c r="DV2442">
        <v>61275895</v>
      </c>
      <c r="DW2442">
        <v>62586592</v>
      </c>
      <c r="DX2442">
        <v>66495013</v>
      </c>
      <c r="DY2442">
        <v>65450341</v>
      </c>
    </row>
    <row r="2443" spans="1:129" customFormat="1">
      <c r="A2443" s="176" t="s">
        <v>3545</v>
      </c>
      <c r="B2443" s="177" t="s">
        <v>3557</v>
      </c>
      <c r="C2443" t="s">
        <v>3533</v>
      </c>
      <c r="D2443" s="187" t="s">
        <v>3571</v>
      </c>
      <c r="E2443" t="s">
        <v>3315</v>
      </c>
      <c r="BO2443">
        <v>7262470</v>
      </c>
      <c r="BP2443">
        <v>7482339</v>
      </c>
      <c r="BQ2443">
        <v>7818169</v>
      </c>
      <c r="BR2443">
        <v>8197954</v>
      </c>
      <c r="BS2443">
        <v>8374298</v>
      </c>
      <c r="BT2443">
        <v>8570592</v>
      </c>
      <c r="BU2443">
        <v>8904609</v>
      </c>
      <c r="BV2443">
        <v>9063921</v>
      </c>
      <c r="BW2443">
        <v>9230971</v>
      </c>
      <c r="BX2443">
        <v>9439176</v>
      </c>
      <c r="BY2443">
        <v>9807068</v>
      </c>
      <c r="BZ2443">
        <v>9844972</v>
      </c>
      <c r="CA2443">
        <v>10239489</v>
      </c>
      <c r="CB2443">
        <v>10072206</v>
      </c>
      <c r="CC2443">
        <v>10297610</v>
      </c>
      <c r="CD2443">
        <v>10426970</v>
      </c>
      <c r="CE2443">
        <v>10729826</v>
      </c>
      <c r="CF2443">
        <v>10819692</v>
      </c>
      <c r="CG2443">
        <v>10876355</v>
      </c>
      <c r="CH2443">
        <v>11468193</v>
      </c>
      <c r="CI2443">
        <v>11657619</v>
      </c>
      <c r="CJ2443">
        <v>11769204</v>
      </c>
      <c r="CK2443">
        <v>11625705</v>
      </c>
      <c r="CL2443">
        <v>11648695</v>
      </c>
      <c r="CM2443">
        <v>12461370</v>
      </c>
      <c r="CN2443">
        <v>12886226</v>
      </c>
      <c r="CO2443">
        <v>13130165</v>
      </c>
      <c r="CP2443">
        <v>13336363</v>
      </c>
      <c r="CQ2443">
        <v>13747998</v>
      </c>
      <c r="CR2443">
        <v>13756854</v>
      </c>
      <c r="CS2443">
        <v>14087825</v>
      </c>
      <c r="CT2443">
        <v>14505979</v>
      </c>
      <c r="CU2443">
        <v>14293780</v>
      </c>
      <c r="CV2443">
        <v>14661070</v>
      </c>
      <c r="CW2443">
        <v>14860984</v>
      </c>
      <c r="CX2443">
        <v>14676442</v>
      </c>
      <c r="CY2443">
        <v>15042967</v>
      </c>
      <c r="CZ2443">
        <v>15361604</v>
      </c>
      <c r="DA2443">
        <v>15635722</v>
      </c>
      <c r="DB2443">
        <v>15635356</v>
      </c>
      <c r="DC2443">
        <v>15600925</v>
      </c>
      <c r="DD2443">
        <v>15743359</v>
      </c>
      <c r="DE2443">
        <v>15969518</v>
      </c>
      <c r="DF2443">
        <v>16063334</v>
      </c>
      <c r="DG2443">
        <v>16314714</v>
      </c>
      <c r="DH2443">
        <v>16357098</v>
      </c>
      <c r="DI2443">
        <v>16587794</v>
      </c>
      <c r="DJ2443">
        <v>16538516</v>
      </c>
      <c r="DK2443">
        <v>16550443</v>
      </c>
      <c r="DL2443">
        <v>16766632</v>
      </c>
      <c r="DM2443">
        <v>16726344</v>
      </c>
      <c r="DN2443">
        <v>16403188</v>
      </c>
      <c r="DO2443">
        <v>16237860</v>
      </c>
      <c r="DP2443">
        <v>16151353</v>
      </c>
      <c r="DQ2443">
        <v>16517029</v>
      </c>
      <c r="DR2443">
        <v>16558373</v>
      </c>
      <c r="DS2443">
        <v>15966259</v>
      </c>
      <c r="DT2443">
        <v>15937441</v>
      </c>
      <c r="DU2443">
        <v>16023800</v>
      </c>
      <c r="DV2443">
        <v>15913900</v>
      </c>
      <c r="DW2443">
        <v>16157563</v>
      </c>
      <c r="DX2443">
        <v>16265379</v>
      </c>
      <c r="DY2443">
        <v>16426673</v>
      </c>
    </row>
    <row r="2444" spans="1:129" customFormat="1">
      <c r="A2444" s="176" t="s">
        <v>3545</v>
      </c>
      <c r="B2444" s="177" t="s">
        <v>3557</v>
      </c>
      <c r="C2444" t="s">
        <v>3533</v>
      </c>
      <c r="D2444" s="187" t="s">
        <v>3571</v>
      </c>
      <c r="E2444" t="s">
        <v>3316</v>
      </c>
      <c r="BO2444">
        <v>13098091</v>
      </c>
      <c r="BP2444">
        <v>14149099</v>
      </c>
      <c r="BQ2444">
        <v>13987983</v>
      </c>
      <c r="BR2444">
        <v>14213742</v>
      </c>
      <c r="BS2444">
        <v>14989051</v>
      </c>
      <c r="BT2444">
        <v>14655654</v>
      </c>
      <c r="BU2444">
        <v>16213269</v>
      </c>
      <c r="BV2444">
        <v>15976762</v>
      </c>
      <c r="BW2444">
        <v>16766224</v>
      </c>
      <c r="BX2444">
        <v>18142029</v>
      </c>
      <c r="BY2444">
        <v>18783687</v>
      </c>
      <c r="BZ2444">
        <v>18800044</v>
      </c>
      <c r="CA2444">
        <v>20629890</v>
      </c>
      <c r="CB2444">
        <v>21964162</v>
      </c>
      <c r="CC2444">
        <v>22447919</v>
      </c>
      <c r="CD2444">
        <v>22496064</v>
      </c>
      <c r="CE2444">
        <v>25194572</v>
      </c>
      <c r="CF2444">
        <v>27942658</v>
      </c>
      <c r="CG2444">
        <v>28613041</v>
      </c>
      <c r="CH2444">
        <v>29749196</v>
      </c>
      <c r="CI2444">
        <v>27753459</v>
      </c>
      <c r="CJ2444">
        <v>28109960</v>
      </c>
      <c r="CK2444">
        <v>28052630</v>
      </c>
      <c r="CL2444">
        <v>31059692</v>
      </c>
      <c r="CM2444">
        <v>33715367</v>
      </c>
      <c r="CN2444">
        <v>32949761</v>
      </c>
      <c r="CO2444">
        <v>31062056</v>
      </c>
      <c r="CP2444">
        <v>34053527</v>
      </c>
      <c r="CQ2444">
        <v>35296782</v>
      </c>
      <c r="CR2444">
        <v>36315937</v>
      </c>
      <c r="CS2444">
        <v>33412728</v>
      </c>
      <c r="CT2444">
        <v>33247685</v>
      </c>
      <c r="CU2444">
        <v>31641286</v>
      </c>
      <c r="CV2444">
        <v>34392225</v>
      </c>
      <c r="CW2444">
        <v>36227498</v>
      </c>
      <c r="CX2444">
        <v>35472918</v>
      </c>
      <c r="CY2444">
        <v>36670115</v>
      </c>
      <c r="CZ2444">
        <v>40083095</v>
      </c>
      <c r="DA2444">
        <v>41208291</v>
      </c>
      <c r="DB2444">
        <v>41335461</v>
      </c>
      <c r="DC2444">
        <v>42339629</v>
      </c>
      <c r="DD2444">
        <v>45435466</v>
      </c>
      <c r="DE2444">
        <v>49000821</v>
      </c>
      <c r="DF2444">
        <v>55547001</v>
      </c>
      <c r="DG2444">
        <v>57450008</v>
      </c>
      <c r="DH2444">
        <v>57903451</v>
      </c>
      <c r="DI2444">
        <v>58931023</v>
      </c>
      <c r="DJ2444">
        <v>61197802</v>
      </c>
      <c r="DK2444">
        <v>62252121</v>
      </c>
      <c r="DL2444">
        <v>65927162</v>
      </c>
      <c r="DM2444">
        <v>69351519</v>
      </c>
      <c r="DN2444">
        <v>69620893</v>
      </c>
      <c r="DO2444">
        <v>74353264</v>
      </c>
      <c r="DP2444">
        <v>77725563</v>
      </c>
      <c r="DQ2444">
        <v>79707982</v>
      </c>
      <c r="DR2444">
        <v>80135658</v>
      </c>
      <c r="DS2444">
        <v>78975039</v>
      </c>
      <c r="DT2444">
        <v>78883060</v>
      </c>
      <c r="DU2444">
        <v>81391537</v>
      </c>
      <c r="DV2444">
        <v>82033369</v>
      </c>
      <c r="DW2444">
        <v>83878379</v>
      </c>
      <c r="DX2444">
        <v>86108779</v>
      </c>
      <c r="DY2444">
        <v>89547198</v>
      </c>
    </row>
    <row r="2445" spans="1:129" customFormat="1">
      <c r="A2445" s="176" t="s">
        <v>3545</v>
      </c>
      <c r="B2445" s="177" t="s">
        <v>3557</v>
      </c>
      <c r="C2445" t="s">
        <v>3533</v>
      </c>
      <c r="D2445" s="187" t="s">
        <v>3571</v>
      </c>
      <c r="E2445" t="s">
        <v>3317</v>
      </c>
      <c r="BO2445">
        <v>4338347</v>
      </c>
      <c r="BP2445">
        <v>4276787</v>
      </c>
      <c r="BQ2445">
        <v>4155998</v>
      </c>
      <c r="BR2445">
        <v>3929026</v>
      </c>
      <c r="BS2445">
        <v>3814433</v>
      </c>
      <c r="BT2445">
        <v>3795380</v>
      </c>
      <c r="BU2445">
        <v>3547502</v>
      </c>
      <c r="BV2445">
        <v>3453242</v>
      </c>
      <c r="BW2445">
        <v>3401349</v>
      </c>
      <c r="BX2445">
        <v>3277733</v>
      </c>
      <c r="BY2445">
        <v>2982992</v>
      </c>
      <c r="BZ2445">
        <v>2843671</v>
      </c>
      <c r="CA2445">
        <v>2734645</v>
      </c>
      <c r="CB2445">
        <v>2903875</v>
      </c>
      <c r="CC2445">
        <v>2779442</v>
      </c>
      <c r="CD2445">
        <v>2607893</v>
      </c>
      <c r="CE2445">
        <v>2431535</v>
      </c>
      <c r="CF2445">
        <v>2579128</v>
      </c>
      <c r="CG2445">
        <v>2502110</v>
      </c>
      <c r="CH2445">
        <v>2763894</v>
      </c>
      <c r="CI2445">
        <v>2896443</v>
      </c>
      <c r="CJ2445">
        <v>2854812</v>
      </c>
      <c r="CK2445">
        <v>2750261</v>
      </c>
      <c r="CL2445">
        <v>3255504</v>
      </c>
      <c r="CM2445">
        <v>3440001</v>
      </c>
      <c r="CN2445">
        <v>3972456</v>
      </c>
      <c r="CO2445">
        <v>5055360</v>
      </c>
      <c r="CP2445">
        <v>4583424</v>
      </c>
      <c r="CQ2445">
        <v>4323688</v>
      </c>
      <c r="CR2445">
        <v>4591266</v>
      </c>
      <c r="CS2445">
        <v>5005069</v>
      </c>
      <c r="CT2445">
        <v>4869366</v>
      </c>
      <c r="CU2445">
        <v>5326134</v>
      </c>
      <c r="CV2445">
        <v>6079940</v>
      </c>
      <c r="CW2445">
        <v>6014275</v>
      </c>
      <c r="CX2445">
        <v>5747069</v>
      </c>
      <c r="CY2445">
        <v>6527342</v>
      </c>
      <c r="CZ2445">
        <v>6965397</v>
      </c>
      <c r="DA2445">
        <v>6581171</v>
      </c>
      <c r="DB2445">
        <v>7035336</v>
      </c>
      <c r="DC2445">
        <v>7840342</v>
      </c>
      <c r="DD2445">
        <v>6351897</v>
      </c>
      <c r="DE2445">
        <v>6179437</v>
      </c>
      <c r="DF2445">
        <v>6452862</v>
      </c>
      <c r="DG2445">
        <v>6695014</v>
      </c>
      <c r="DH2445">
        <v>6400179</v>
      </c>
      <c r="DI2445">
        <v>6180384</v>
      </c>
      <c r="DJ2445">
        <v>5869965</v>
      </c>
      <c r="DK2445">
        <v>6519809</v>
      </c>
      <c r="DL2445">
        <v>7929815</v>
      </c>
      <c r="DM2445">
        <v>6031187</v>
      </c>
      <c r="DN2445">
        <v>6718765</v>
      </c>
      <c r="DO2445">
        <v>6223901</v>
      </c>
      <c r="DP2445">
        <v>7038389</v>
      </c>
      <c r="DQ2445">
        <v>7777286</v>
      </c>
      <c r="DR2445">
        <v>9903590</v>
      </c>
      <c r="DS2445">
        <v>9829922</v>
      </c>
      <c r="DT2445">
        <v>9129789</v>
      </c>
      <c r="DU2445">
        <v>8262662</v>
      </c>
      <c r="DV2445">
        <v>8527507</v>
      </c>
      <c r="DW2445">
        <v>8824624</v>
      </c>
      <c r="DX2445">
        <v>8506360</v>
      </c>
      <c r="DY2445">
        <v>8623989</v>
      </c>
    </row>
    <row r="2446" spans="1:129" customFormat="1">
      <c r="A2446" s="176" t="s">
        <v>3545</v>
      </c>
      <c r="B2446" s="177" t="s">
        <v>3557</v>
      </c>
      <c r="C2446" t="s">
        <v>3533</v>
      </c>
      <c r="D2446" s="187" t="s">
        <v>3571</v>
      </c>
      <c r="E2446" t="s">
        <v>3318</v>
      </c>
      <c r="BO2446">
        <v>133644711</v>
      </c>
      <c r="BP2446">
        <v>132310255</v>
      </c>
      <c r="BQ2446">
        <v>133904365</v>
      </c>
      <c r="BR2446">
        <v>133406251</v>
      </c>
      <c r="BS2446">
        <v>132980102</v>
      </c>
      <c r="BT2446">
        <v>135815493</v>
      </c>
      <c r="BU2446">
        <v>141388057</v>
      </c>
      <c r="BV2446">
        <v>141622672</v>
      </c>
      <c r="BW2446">
        <v>134868273</v>
      </c>
      <c r="BX2446">
        <v>127817849</v>
      </c>
      <c r="BY2446">
        <v>138060347</v>
      </c>
      <c r="BZ2446">
        <v>132319420</v>
      </c>
      <c r="CA2446">
        <v>140245565</v>
      </c>
      <c r="CB2446">
        <v>142372435</v>
      </c>
      <c r="CC2446">
        <v>146473394</v>
      </c>
      <c r="CD2446">
        <v>149782656</v>
      </c>
      <c r="CE2446">
        <v>148534773</v>
      </c>
      <c r="CF2446">
        <v>145351357</v>
      </c>
      <c r="CG2446">
        <v>145623136</v>
      </c>
      <c r="CH2446">
        <v>150849738</v>
      </c>
      <c r="CI2446">
        <v>159994100</v>
      </c>
      <c r="CJ2446">
        <v>157816964</v>
      </c>
      <c r="CK2446">
        <v>142533798</v>
      </c>
      <c r="CL2446">
        <v>154597318</v>
      </c>
      <c r="CM2446">
        <v>154982848</v>
      </c>
      <c r="CN2446">
        <v>148016617</v>
      </c>
      <c r="CO2446">
        <v>136756595</v>
      </c>
      <c r="CP2446">
        <v>131238265</v>
      </c>
      <c r="CQ2446">
        <v>140807812</v>
      </c>
      <c r="CR2446">
        <v>141284942</v>
      </c>
      <c r="CS2446">
        <v>136585552</v>
      </c>
      <c r="CT2446">
        <v>137238857</v>
      </c>
      <c r="CU2446">
        <v>129156921</v>
      </c>
      <c r="CV2446">
        <v>131584036</v>
      </c>
      <c r="CW2446">
        <v>127171782</v>
      </c>
      <c r="CX2446">
        <v>138242073</v>
      </c>
      <c r="CY2446">
        <v>138790677</v>
      </c>
      <c r="CZ2446">
        <v>134380501</v>
      </c>
      <c r="DA2446">
        <v>130272544</v>
      </c>
      <c r="DB2446">
        <v>132107824</v>
      </c>
      <c r="DC2446">
        <v>128277326</v>
      </c>
      <c r="DD2446">
        <v>124968524</v>
      </c>
      <c r="DE2446">
        <v>130420860</v>
      </c>
      <c r="DF2446">
        <v>131207535</v>
      </c>
      <c r="DG2446">
        <v>130218257</v>
      </c>
      <c r="DH2446">
        <v>124248767</v>
      </c>
      <c r="DI2446">
        <v>132329588</v>
      </c>
      <c r="DJ2446">
        <v>136290700</v>
      </c>
      <c r="DK2446">
        <v>130372901</v>
      </c>
      <c r="DL2446">
        <v>126441367</v>
      </c>
      <c r="DM2446">
        <v>124831571</v>
      </c>
      <c r="DN2446">
        <v>130761682</v>
      </c>
      <c r="DO2446">
        <v>129933590</v>
      </c>
      <c r="DP2446">
        <v>126294745</v>
      </c>
      <c r="DQ2446">
        <v>126822063</v>
      </c>
      <c r="DR2446">
        <v>124700794</v>
      </c>
      <c r="DS2446">
        <v>120257956</v>
      </c>
      <c r="DT2446">
        <v>119115150</v>
      </c>
      <c r="DU2446">
        <v>118855085</v>
      </c>
      <c r="DV2446">
        <v>118796765</v>
      </c>
      <c r="DW2446">
        <v>123955900</v>
      </c>
      <c r="DX2446">
        <v>119728781</v>
      </c>
      <c r="DY2446">
        <v>122639777</v>
      </c>
    </row>
    <row r="2447" spans="1:129" customFormat="1">
      <c r="A2447" s="176" t="s">
        <v>3545</v>
      </c>
      <c r="B2447" s="177" t="s">
        <v>3557</v>
      </c>
      <c r="C2447" t="s">
        <v>3533</v>
      </c>
      <c r="D2447" s="187" t="s">
        <v>3571</v>
      </c>
      <c r="E2447" t="s">
        <v>3319</v>
      </c>
      <c r="BO2447">
        <v>18685791</v>
      </c>
      <c r="BP2447">
        <v>18588012</v>
      </c>
      <c r="BQ2447">
        <v>18607513</v>
      </c>
      <c r="BR2447">
        <v>18163498</v>
      </c>
      <c r="BS2447">
        <v>17847287</v>
      </c>
      <c r="BT2447">
        <v>17656811</v>
      </c>
      <c r="BU2447">
        <v>17690842</v>
      </c>
      <c r="BV2447">
        <v>17454881</v>
      </c>
      <c r="BW2447">
        <v>17045692</v>
      </c>
      <c r="BX2447">
        <v>17112471</v>
      </c>
      <c r="BY2447">
        <v>16775825</v>
      </c>
      <c r="BZ2447">
        <v>16546017</v>
      </c>
      <c r="CA2447">
        <v>16632964</v>
      </c>
      <c r="CB2447">
        <v>16689991</v>
      </c>
      <c r="CC2447">
        <v>16479665</v>
      </c>
      <c r="CD2447">
        <v>16515495</v>
      </c>
      <c r="CE2447">
        <v>16602224</v>
      </c>
      <c r="CF2447">
        <v>16490902</v>
      </c>
      <c r="CG2447">
        <v>16115369</v>
      </c>
      <c r="CH2447">
        <v>15869865</v>
      </c>
      <c r="CI2447">
        <v>15636162</v>
      </c>
      <c r="CJ2447">
        <v>15726927</v>
      </c>
      <c r="CK2447">
        <v>15350576</v>
      </c>
      <c r="CL2447">
        <v>15359117</v>
      </c>
      <c r="CM2447">
        <v>15763140</v>
      </c>
      <c r="CN2447">
        <v>15294346</v>
      </c>
      <c r="CO2447">
        <v>15352534</v>
      </c>
      <c r="CP2447">
        <v>15218277</v>
      </c>
      <c r="CQ2447">
        <v>15300545</v>
      </c>
      <c r="CR2447">
        <v>15031389</v>
      </c>
      <c r="CS2447">
        <v>14487554</v>
      </c>
      <c r="CT2447">
        <v>14399435</v>
      </c>
      <c r="CU2447">
        <v>14007119</v>
      </c>
      <c r="CV2447">
        <v>14065950</v>
      </c>
      <c r="CW2447">
        <v>14062518</v>
      </c>
      <c r="CX2447">
        <v>14118836</v>
      </c>
      <c r="CY2447">
        <v>13929269</v>
      </c>
      <c r="CZ2447">
        <v>13892864</v>
      </c>
      <c r="DA2447">
        <v>14008400</v>
      </c>
      <c r="DB2447">
        <v>14113777</v>
      </c>
      <c r="DC2447">
        <v>13740218</v>
      </c>
      <c r="DD2447">
        <v>13699326</v>
      </c>
      <c r="DE2447">
        <v>13686181</v>
      </c>
      <c r="DF2447">
        <v>13434726</v>
      </c>
      <c r="DG2447">
        <v>13193686</v>
      </c>
      <c r="DH2447">
        <v>13043826</v>
      </c>
      <c r="DI2447">
        <v>13032338</v>
      </c>
      <c r="DJ2447">
        <v>12819070</v>
      </c>
      <c r="DK2447">
        <v>12780930</v>
      </c>
      <c r="DL2447">
        <v>12291792</v>
      </c>
      <c r="DM2447">
        <v>12133941</v>
      </c>
      <c r="DN2447">
        <v>11891660</v>
      </c>
      <c r="DO2447">
        <v>11882806</v>
      </c>
      <c r="DP2447">
        <v>11778254</v>
      </c>
      <c r="DQ2447">
        <v>11877930</v>
      </c>
      <c r="DR2447">
        <v>11756583</v>
      </c>
      <c r="DS2447">
        <v>11718035</v>
      </c>
      <c r="DT2447">
        <v>11338028</v>
      </c>
      <c r="DU2447">
        <v>11282898</v>
      </c>
      <c r="DV2447">
        <v>11355480</v>
      </c>
      <c r="DW2447">
        <v>11414392</v>
      </c>
      <c r="DX2447">
        <v>11152559</v>
      </c>
      <c r="DY2447">
        <v>11080726</v>
      </c>
    </row>
    <row r="2448" spans="1:129" customFormat="1">
      <c r="A2448" s="176" t="s">
        <v>3545</v>
      </c>
      <c r="B2448" s="177" t="s">
        <v>3557</v>
      </c>
      <c r="C2448" t="s">
        <v>3533</v>
      </c>
      <c r="D2448" s="187" t="s">
        <v>3571</v>
      </c>
      <c r="E2448" t="s">
        <v>3320</v>
      </c>
      <c r="BO2448">
        <v>26310522</v>
      </c>
      <c r="BP2448">
        <v>26531993</v>
      </c>
      <c r="BQ2448">
        <v>26694696</v>
      </c>
      <c r="BR2448">
        <v>27761966</v>
      </c>
      <c r="BS2448">
        <v>29296927</v>
      </c>
      <c r="BT2448">
        <v>28320252</v>
      </c>
      <c r="BU2448">
        <v>28562554</v>
      </c>
      <c r="BV2448">
        <v>30420345</v>
      </c>
      <c r="BW2448">
        <v>31664385</v>
      </c>
      <c r="BX2448">
        <v>33599405</v>
      </c>
      <c r="BY2448">
        <v>33805112</v>
      </c>
      <c r="BZ2448">
        <v>35143388</v>
      </c>
      <c r="CA2448">
        <v>39127588</v>
      </c>
      <c r="CB2448">
        <v>37575121</v>
      </c>
      <c r="CC2448">
        <v>38529246</v>
      </c>
      <c r="CD2448">
        <v>35693649</v>
      </c>
      <c r="CE2448">
        <v>41754571</v>
      </c>
      <c r="CF2448">
        <v>45267227</v>
      </c>
      <c r="CG2448">
        <v>50215793</v>
      </c>
      <c r="CH2448">
        <v>48274574</v>
      </c>
      <c r="CI2448">
        <v>48514774</v>
      </c>
      <c r="CJ2448">
        <v>49231794</v>
      </c>
      <c r="CK2448">
        <v>45269125</v>
      </c>
      <c r="CL2448">
        <v>49963523</v>
      </c>
      <c r="CM2448">
        <v>49214793</v>
      </c>
      <c r="CN2448">
        <v>47162383</v>
      </c>
      <c r="CO2448">
        <v>48053672</v>
      </c>
      <c r="CP2448">
        <v>49770312</v>
      </c>
      <c r="CQ2448">
        <v>48908728</v>
      </c>
      <c r="CR2448">
        <v>49241690</v>
      </c>
      <c r="CS2448">
        <v>51226983</v>
      </c>
      <c r="CT2448">
        <v>50257887</v>
      </c>
      <c r="CU2448">
        <v>52497863</v>
      </c>
      <c r="CV2448">
        <v>56749496</v>
      </c>
      <c r="CW2448">
        <v>57403689</v>
      </c>
      <c r="CX2448">
        <v>53956817</v>
      </c>
      <c r="CY2448">
        <v>59366920</v>
      </c>
      <c r="CZ2448">
        <v>60642269</v>
      </c>
      <c r="DA2448">
        <v>63855105</v>
      </c>
      <c r="DB2448">
        <v>62234360</v>
      </c>
      <c r="DC2448">
        <v>61058827</v>
      </c>
      <c r="DD2448">
        <v>59478891</v>
      </c>
      <c r="DE2448">
        <v>60309482</v>
      </c>
      <c r="DF2448">
        <v>60741560</v>
      </c>
      <c r="DG2448">
        <v>61413525</v>
      </c>
      <c r="DH2448">
        <v>61573942</v>
      </c>
      <c r="DI2448">
        <v>57199980</v>
      </c>
      <c r="DJ2448">
        <v>60280127</v>
      </c>
      <c r="DK2448">
        <v>61946475</v>
      </c>
      <c r="DL2448">
        <v>63941714</v>
      </c>
      <c r="DM2448">
        <v>63370762</v>
      </c>
      <c r="DN2448">
        <v>66780773</v>
      </c>
      <c r="DO2448">
        <v>65933869</v>
      </c>
      <c r="DP2448">
        <v>69592558</v>
      </c>
      <c r="DQ2448">
        <v>68758949</v>
      </c>
      <c r="DR2448">
        <v>68846960</v>
      </c>
      <c r="DS2448">
        <v>75206869</v>
      </c>
      <c r="DT2448">
        <v>63069966</v>
      </c>
      <c r="DU2448">
        <v>56323356</v>
      </c>
      <c r="DV2448">
        <v>57562413</v>
      </c>
      <c r="DW2448">
        <v>61287410</v>
      </c>
      <c r="DX2448">
        <v>60888830</v>
      </c>
      <c r="DY2448">
        <v>60993661</v>
      </c>
    </row>
    <row r="2449" spans="1:129" customFormat="1">
      <c r="A2449" s="176" t="s">
        <v>3545</v>
      </c>
      <c r="B2449" s="177" t="s">
        <v>3557</v>
      </c>
      <c r="C2449" t="s">
        <v>3533</v>
      </c>
      <c r="D2449" s="187" t="s">
        <v>3571</v>
      </c>
      <c r="E2449" t="s">
        <v>3321</v>
      </c>
    </row>
    <row r="2450" spans="1:129" customFormat="1">
      <c r="A2450" s="176" t="s">
        <v>3545</v>
      </c>
      <c r="B2450" s="177" t="s">
        <v>3557</v>
      </c>
      <c r="C2450" t="s">
        <v>3533</v>
      </c>
      <c r="D2450" s="187" t="s">
        <v>3571</v>
      </c>
      <c r="E2450" t="s">
        <v>3322</v>
      </c>
    </row>
    <row r="2451" spans="1:129" customFormat="1">
      <c r="A2451" s="176" t="s">
        <v>3545</v>
      </c>
      <c r="B2451" s="177" t="s">
        <v>3557</v>
      </c>
      <c r="C2451" t="s">
        <v>3533</v>
      </c>
      <c r="D2451" s="187" t="s">
        <v>3571</v>
      </c>
      <c r="E2451" t="s">
        <v>3323</v>
      </c>
    </row>
    <row r="2452" spans="1:129" customFormat="1">
      <c r="A2452" s="176" t="s">
        <v>3545</v>
      </c>
      <c r="B2452" s="177" t="s">
        <v>3557</v>
      </c>
      <c r="C2452" t="s">
        <v>3533</v>
      </c>
      <c r="D2452" s="187" t="s">
        <v>3571</v>
      </c>
      <c r="E2452" t="s">
        <v>3324</v>
      </c>
    </row>
    <row r="2453" spans="1:129" customFormat="1">
      <c r="A2453" s="176" t="s">
        <v>3545</v>
      </c>
      <c r="B2453" s="177" t="s">
        <v>3557</v>
      </c>
      <c r="C2453" t="s">
        <v>3533</v>
      </c>
      <c r="D2453" s="187" t="s">
        <v>3571</v>
      </c>
      <c r="E2453" t="s">
        <v>3277</v>
      </c>
      <c r="BO2453">
        <v>0.49891945563106399</v>
      </c>
      <c r="BP2453">
        <v>0.53501133011593904</v>
      </c>
      <c r="BQ2453">
        <v>0.46596363637974098</v>
      </c>
      <c r="BR2453">
        <v>0.495982770645578</v>
      </c>
      <c r="BS2453">
        <v>0.49425080520943099</v>
      </c>
      <c r="BT2453">
        <v>0.456805996285301</v>
      </c>
      <c r="BU2453">
        <v>0.40941378669553602</v>
      </c>
      <c r="BV2453">
        <v>0.460270562453785</v>
      </c>
      <c r="BW2453">
        <v>0.43969527911313899</v>
      </c>
      <c r="BX2453">
        <v>0.45209437173765699</v>
      </c>
      <c r="BY2453">
        <v>0.44860944242343698</v>
      </c>
      <c r="BZ2453">
        <v>0.50410709553240796</v>
      </c>
      <c r="CA2453">
        <v>0.44772776668043102</v>
      </c>
      <c r="CB2453">
        <v>0.53105699212500401</v>
      </c>
      <c r="CC2453">
        <v>0.51525749453706404</v>
      </c>
      <c r="CD2453">
        <v>0.52178523619184602</v>
      </c>
      <c r="CE2453">
        <v>0.54148892277699201</v>
      </c>
      <c r="CF2453">
        <v>0.55167580904595404</v>
      </c>
      <c r="CG2453">
        <v>0.58725131522195795</v>
      </c>
      <c r="CH2453">
        <v>0.56623518197994005</v>
      </c>
      <c r="CI2453">
        <v>0.56597890372242599</v>
      </c>
      <c r="CJ2453">
        <v>0.55671259634674197</v>
      </c>
      <c r="CK2453">
        <v>0.58765303297002702</v>
      </c>
      <c r="CL2453">
        <v>0.53071357194054503</v>
      </c>
      <c r="CM2453">
        <v>0.51978109577426501</v>
      </c>
      <c r="CN2453">
        <v>0.55563564991674297</v>
      </c>
      <c r="CO2453">
        <v>0.52974458138306801</v>
      </c>
      <c r="CP2453">
        <v>0.54693678865773598</v>
      </c>
      <c r="CQ2453">
        <v>0.56802655441782801</v>
      </c>
      <c r="CR2453">
        <v>0.56101438932012504</v>
      </c>
      <c r="CS2453">
        <v>0.58465201417141499</v>
      </c>
      <c r="CT2453">
        <v>0.46321451638676098</v>
      </c>
      <c r="CU2453">
        <v>0.46610947235121503</v>
      </c>
      <c r="CV2453">
        <v>0.48934113334922003</v>
      </c>
      <c r="CW2453">
        <v>0.477684657762183</v>
      </c>
      <c r="CX2453">
        <v>0.49145355062950702</v>
      </c>
      <c r="CY2453">
        <v>0.475907720984655</v>
      </c>
      <c r="CZ2453">
        <v>0.49575498172092902</v>
      </c>
      <c r="DA2453">
        <v>0.51712732349819401</v>
      </c>
      <c r="DB2453">
        <v>0.51159095991178405</v>
      </c>
      <c r="DC2453">
        <v>0.55480185677090599</v>
      </c>
      <c r="DD2453">
        <v>0.56525754955624596</v>
      </c>
      <c r="DE2453">
        <v>0.54121937944712395</v>
      </c>
      <c r="DF2453">
        <v>0.55506403184061204</v>
      </c>
      <c r="DG2453">
        <v>0.54909277620126495</v>
      </c>
      <c r="DH2453">
        <v>0.579439065446962</v>
      </c>
      <c r="DI2453">
        <v>0.58611241087294297</v>
      </c>
      <c r="DJ2453">
        <v>0.61810346362874802</v>
      </c>
      <c r="DK2453">
        <v>0.668613642728631</v>
      </c>
      <c r="DL2453">
        <v>0.69909168959685997</v>
      </c>
      <c r="DM2453">
        <v>0.67126980118295798</v>
      </c>
      <c r="DN2453">
        <v>0.78952871414002801</v>
      </c>
      <c r="DO2453">
        <v>0.77541821151615797</v>
      </c>
      <c r="DP2453">
        <v>0.68647909981216804</v>
      </c>
      <c r="DQ2453">
        <v>0.73455189822818401</v>
      </c>
      <c r="DR2453">
        <v>0.74398819471481303</v>
      </c>
      <c r="DS2453">
        <v>0.75608036081297902</v>
      </c>
      <c r="DT2453">
        <v>0.76587501728754903</v>
      </c>
      <c r="DU2453">
        <v>0.74547337677744796</v>
      </c>
      <c r="DV2453">
        <v>0.77165222978692305</v>
      </c>
      <c r="DW2453">
        <v>0.73427762167983301</v>
      </c>
      <c r="DX2453">
        <v>0.772690500621251</v>
      </c>
      <c r="DY2453">
        <v>0.76526608148656405</v>
      </c>
    </row>
    <row r="2454" spans="1:129" customFormat="1">
      <c r="A2454" s="176" t="s">
        <v>3545</v>
      </c>
      <c r="B2454" s="177" t="s">
        <v>3557</v>
      </c>
      <c r="C2454" t="s">
        <v>3533</v>
      </c>
      <c r="D2454" s="187" t="s">
        <v>3571</v>
      </c>
      <c r="E2454" t="s">
        <v>3278</v>
      </c>
      <c r="BO2454">
        <v>0.81154263709499297</v>
      </c>
      <c r="BP2454">
        <v>0.91177885402102699</v>
      </c>
      <c r="BQ2454">
        <v>0.90050255577960403</v>
      </c>
      <c r="BR2454">
        <v>0.85559504742177295</v>
      </c>
      <c r="BS2454">
        <v>0.84324397492345404</v>
      </c>
      <c r="BT2454">
        <v>0.81604473665395805</v>
      </c>
      <c r="BU2454">
        <v>0.96101069544756401</v>
      </c>
      <c r="BV2454">
        <v>0.916146263857754</v>
      </c>
      <c r="BW2454">
        <v>0.87513752474440898</v>
      </c>
      <c r="BX2454">
        <v>0.90823763398127899</v>
      </c>
      <c r="BY2454">
        <v>0.98538001478762405</v>
      </c>
      <c r="BZ2454">
        <v>1.0082797553649301</v>
      </c>
      <c r="CA2454">
        <v>0.86968205954868405</v>
      </c>
      <c r="CB2454">
        <v>1.0796083645704799</v>
      </c>
      <c r="CC2454">
        <v>1.08500203019094</v>
      </c>
      <c r="CD2454">
        <v>1.0425903253158999</v>
      </c>
      <c r="CE2454">
        <v>1.0370818031712901</v>
      </c>
      <c r="CF2454">
        <v>1.0981622936437301</v>
      </c>
      <c r="CG2454">
        <v>1.0663687500377299</v>
      </c>
      <c r="CH2454">
        <v>1.1337718182232499</v>
      </c>
      <c r="CI2454">
        <v>1.2465154607342399</v>
      </c>
      <c r="CJ2454">
        <v>1.1649600740341399</v>
      </c>
      <c r="CK2454">
        <v>1.0304286678814201</v>
      </c>
      <c r="CL2454">
        <v>0.99634839909835404</v>
      </c>
      <c r="CM2454">
        <v>1.14357663291704</v>
      </c>
      <c r="CN2454">
        <v>1.1608199358531599</v>
      </c>
      <c r="CO2454">
        <v>1.1164856172359501</v>
      </c>
      <c r="CP2454">
        <v>1.21094803876555</v>
      </c>
      <c r="CQ2454">
        <v>1.23887427157874</v>
      </c>
      <c r="CR2454">
        <v>1.18161880431446</v>
      </c>
      <c r="CS2454">
        <v>1.23954644017117</v>
      </c>
      <c r="CT2454">
        <v>1.0421745266165201</v>
      </c>
      <c r="CU2454">
        <v>1.1887101755693801</v>
      </c>
      <c r="CV2454">
        <v>1.1953986181996401</v>
      </c>
      <c r="CW2454">
        <v>1.11450574722351</v>
      </c>
      <c r="CX2454">
        <v>1.3228313789208399</v>
      </c>
      <c r="CY2454">
        <v>1.1998173540044099</v>
      </c>
      <c r="CZ2454">
        <v>1.2252721715247099</v>
      </c>
      <c r="DA2454">
        <v>1.26796512264936</v>
      </c>
      <c r="DB2454">
        <v>1.2622666892629599</v>
      </c>
      <c r="DC2454">
        <v>1.28818774291881</v>
      </c>
      <c r="DD2454">
        <v>1.31228050316416</v>
      </c>
      <c r="DE2454">
        <v>1.31472659118128</v>
      </c>
      <c r="DF2454">
        <v>1.39269364687665</v>
      </c>
      <c r="DG2454">
        <v>1.3236066583758499</v>
      </c>
      <c r="DH2454">
        <v>1.4434412787425399</v>
      </c>
      <c r="DI2454">
        <v>1.3568428438420399</v>
      </c>
      <c r="DJ2454">
        <v>1.4512726754754299</v>
      </c>
      <c r="DK2454">
        <v>1.5349846048686</v>
      </c>
      <c r="DL2454">
        <v>1.5054793957586801</v>
      </c>
      <c r="DM2454">
        <v>1.46562127146007</v>
      </c>
      <c r="DN2454">
        <v>1.56617273475423</v>
      </c>
      <c r="DO2454">
        <v>1.5258631679872601</v>
      </c>
      <c r="DP2454">
        <v>1.5918729438458801</v>
      </c>
      <c r="DQ2454">
        <v>1.62172823307692</v>
      </c>
      <c r="DR2454">
        <v>1.50417909385467</v>
      </c>
      <c r="DS2454">
        <v>1.62840366646514</v>
      </c>
      <c r="DT2454">
        <v>1.62747532092511</v>
      </c>
      <c r="DU2454">
        <v>1.63512536676981</v>
      </c>
      <c r="DV2454">
        <v>1.68285464976155</v>
      </c>
      <c r="DW2454">
        <v>1.74288073028115</v>
      </c>
      <c r="DX2454">
        <v>1.6933862969934299</v>
      </c>
      <c r="DY2454">
        <v>1.6910258508014899</v>
      </c>
    </row>
    <row r="2455" spans="1:129" customFormat="1">
      <c r="A2455" s="176" t="s">
        <v>3545</v>
      </c>
      <c r="B2455" s="177" t="s">
        <v>3557</v>
      </c>
      <c r="C2455" t="s">
        <v>3533</v>
      </c>
      <c r="D2455" s="187" t="s">
        <v>3571</v>
      </c>
      <c r="E2455" t="s">
        <v>3279</v>
      </c>
      <c r="BO2455">
        <v>6.0063121723450799</v>
      </c>
      <c r="BP2455">
        <v>6.0553747253915997</v>
      </c>
      <c r="BQ2455">
        <v>6.1501724779854703</v>
      </c>
      <c r="BR2455">
        <v>6.1750590309381801</v>
      </c>
      <c r="BS2455">
        <v>6.3815108868807302</v>
      </c>
      <c r="BT2455">
        <v>6.3965818756559498</v>
      </c>
      <c r="BU2455">
        <v>6.4606244275956604</v>
      </c>
      <c r="BV2455">
        <v>6.4414339007038102</v>
      </c>
      <c r="BW2455">
        <v>6.5224042724539597</v>
      </c>
      <c r="BX2455">
        <v>6.4753399211656797</v>
      </c>
      <c r="BY2455">
        <v>6.3353294130264803</v>
      </c>
      <c r="BZ2455">
        <v>6.3176719503915404</v>
      </c>
      <c r="CA2455">
        <v>6.4060058247335796</v>
      </c>
      <c r="CB2455">
        <v>6.5696129852730696</v>
      </c>
      <c r="CC2455">
        <v>6.7720736802417498</v>
      </c>
      <c r="CD2455">
        <v>6.6925732288160802</v>
      </c>
      <c r="CE2455">
        <v>6.8124316660087798</v>
      </c>
      <c r="CF2455">
        <v>6.85940056759061</v>
      </c>
      <c r="CG2455">
        <v>6.8852643301712</v>
      </c>
      <c r="CH2455">
        <v>6.87656680696875</v>
      </c>
      <c r="CI2455">
        <v>6.8301141867948596</v>
      </c>
      <c r="CJ2455">
        <v>6.8751338358032204</v>
      </c>
      <c r="CK2455">
        <v>6.8418223849703903</v>
      </c>
      <c r="CL2455">
        <v>6.8047857110256</v>
      </c>
      <c r="CM2455">
        <v>6.9441752440804603</v>
      </c>
      <c r="CN2455">
        <v>7.0896412646874998</v>
      </c>
      <c r="CO2455">
        <v>7.2707234200724402</v>
      </c>
      <c r="CP2455">
        <v>7.4034814316012403</v>
      </c>
      <c r="CQ2455">
        <v>7.4578597474285599</v>
      </c>
      <c r="CR2455">
        <v>7.6227128867021401</v>
      </c>
      <c r="CS2455">
        <v>7.7195812793375698</v>
      </c>
      <c r="CT2455">
        <v>7.7640974239744898</v>
      </c>
      <c r="CU2455">
        <v>7.8820643374418404</v>
      </c>
      <c r="CV2455">
        <v>7.8569208385645402</v>
      </c>
      <c r="CW2455">
        <v>7.93521245828987</v>
      </c>
      <c r="CX2455">
        <v>8.0270315815336097</v>
      </c>
      <c r="CY2455">
        <v>8.1106752439742191</v>
      </c>
      <c r="CZ2455">
        <v>7.9608845892334203</v>
      </c>
      <c r="DA2455">
        <v>8.0326948577378907</v>
      </c>
      <c r="DB2455">
        <v>8.0260425522164702</v>
      </c>
      <c r="DC2455">
        <v>8.0472608048850898</v>
      </c>
      <c r="DD2455">
        <v>8.2391889672774301</v>
      </c>
      <c r="DE2455">
        <v>8.3101185355351497</v>
      </c>
      <c r="DF2455">
        <v>8.4676903872954696</v>
      </c>
      <c r="DG2455">
        <v>8.6985658817911204</v>
      </c>
      <c r="DH2455">
        <v>8.9885586042579</v>
      </c>
      <c r="DI2455">
        <v>8.8007872710006598</v>
      </c>
      <c r="DJ2455">
        <v>9.2528075869515494</v>
      </c>
      <c r="DK2455">
        <v>9.1255570764886098</v>
      </c>
      <c r="DL2455">
        <v>9.2924573352756905</v>
      </c>
      <c r="DM2455">
        <v>8.8805786356389405</v>
      </c>
      <c r="DN2455">
        <v>8.5868550010474003</v>
      </c>
      <c r="DO2455">
        <v>8.5648386675925003</v>
      </c>
      <c r="DP2455">
        <v>8.7865835048145993</v>
      </c>
      <c r="DQ2455">
        <v>8.5617908478175693</v>
      </c>
      <c r="DR2455">
        <v>8.9069886558072895</v>
      </c>
      <c r="DS2455">
        <v>9.0079899694066405</v>
      </c>
      <c r="DT2455">
        <v>9.3316818172015399</v>
      </c>
      <c r="DU2455">
        <v>8.6690498859841298</v>
      </c>
      <c r="DV2455">
        <v>8.7011614819201402</v>
      </c>
      <c r="DW2455">
        <v>8.7238951024293492</v>
      </c>
      <c r="DX2455">
        <v>8.7893480405652493</v>
      </c>
      <c r="DY2455">
        <v>8.8421727111966906</v>
      </c>
    </row>
    <row r="2456" spans="1:129" customFormat="1">
      <c r="A2456" s="176" t="s">
        <v>3545</v>
      </c>
      <c r="B2456" s="177" t="s">
        <v>3557</v>
      </c>
      <c r="C2456" t="s">
        <v>3533</v>
      </c>
      <c r="D2456" s="187" t="s">
        <v>3571</v>
      </c>
      <c r="E2456" t="s">
        <v>3280</v>
      </c>
      <c r="BO2456">
        <v>1.9720665852291099</v>
      </c>
      <c r="BP2456">
        <v>2.1263722784891201</v>
      </c>
      <c r="BQ2456">
        <v>2.0803924293601201</v>
      </c>
      <c r="BR2456">
        <v>2.05329135725506</v>
      </c>
      <c r="BS2456">
        <v>2.03785176572244</v>
      </c>
      <c r="BT2456">
        <v>2.4001027106998798</v>
      </c>
      <c r="BU2456">
        <v>2.65643598824302</v>
      </c>
      <c r="BV2456">
        <v>2.4623608136851902</v>
      </c>
      <c r="BW2456">
        <v>2.7711946575284201</v>
      </c>
      <c r="BX2456">
        <v>2.46792817414015</v>
      </c>
      <c r="BY2456">
        <v>2.6759359968327101</v>
      </c>
      <c r="BZ2456">
        <v>2.6761279486718799</v>
      </c>
      <c r="CA2456">
        <v>2.5882558155103199</v>
      </c>
      <c r="CB2456">
        <v>2.8520425457050802</v>
      </c>
      <c r="CC2456">
        <v>2.7737769281136502</v>
      </c>
      <c r="CD2456">
        <v>3.2142916578269101</v>
      </c>
      <c r="CE2456">
        <v>3.1924530194292702</v>
      </c>
      <c r="CF2456">
        <v>3.2419603842070699</v>
      </c>
      <c r="CG2456">
        <v>3.4399847092840901</v>
      </c>
      <c r="CH2456">
        <v>3.27252445022215</v>
      </c>
      <c r="CI2456">
        <v>3.7693711582689899</v>
      </c>
      <c r="CJ2456">
        <v>3.9568792000595199</v>
      </c>
      <c r="CK2456">
        <v>3.53704387065424</v>
      </c>
      <c r="CL2456">
        <v>4.0504408301465</v>
      </c>
      <c r="CM2456">
        <v>3.99510609967118</v>
      </c>
      <c r="CN2456">
        <v>4.0329791479860901</v>
      </c>
      <c r="CO2456">
        <v>3.9747100116038299</v>
      </c>
      <c r="CP2456">
        <v>3.7936154243294902</v>
      </c>
      <c r="CQ2456">
        <v>3.8297629421477701</v>
      </c>
      <c r="CR2456">
        <v>3.8530831039594</v>
      </c>
      <c r="CS2456">
        <v>3.87527737972473</v>
      </c>
      <c r="CT2456">
        <v>3.2583164764222801</v>
      </c>
      <c r="CU2456">
        <v>3.18310561628632</v>
      </c>
      <c r="CV2456">
        <v>3.3908363154588699</v>
      </c>
      <c r="CW2456">
        <v>3.3642000085479702</v>
      </c>
      <c r="CX2456">
        <v>3.4061850572830501</v>
      </c>
      <c r="CY2456">
        <v>3.4748849356128302</v>
      </c>
      <c r="CZ2456">
        <v>3.5991197334796401</v>
      </c>
      <c r="DA2456">
        <v>3.43703229023075</v>
      </c>
      <c r="DB2456">
        <v>3.5865875646216598</v>
      </c>
      <c r="DC2456">
        <v>3.4466555470400801</v>
      </c>
      <c r="DD2456">
        <v>3.63593856975158</v>
      </c>
      <c r="DE2456">
        <v>3.5590863546186</v>
      </c>
      <c r="DF2456">
        <v>3.3962402609727298</v>
      </c>
      <c r="DG2456">
        <v>3.4544700946193001</v>
      </c>
      <c r="DH2456">
        <v>3.5188196629025401</v>
      </c>
      <c r="DI2456">
        <v>3.5149165448235</v>
      </c>
      <c r="DJ2456">
        <v>3.3227823126318001</v>
      </c>
      <c r="DK2456">
        <v>3.2808637267239802</v>
      </c>
      <c r="DL2456">
        <v>3.2943140753940798</v>
      </c>
      <c r="DM2456">
        <v>3.19403343562024</v>
      </c>
      <c r="DN2456">
        <v>3.0213925010977598</v>
      </c>
      <c r="DO2456">
        <v>3.09117818526828</v>
      </c>
      <c r="DP2456">
        <v>2.9828495009751399</v>
      </c>
      <c r="DQ2456">
        <v>3.0392490980531499</v>
      </c>
      <c r="DR2456">
        <v>2.8652814784081899</v>
      </c>
      <c r="DS2456">
        <v>2.8609886244419398</v>
      </c>
      <c r="DT2456">
        <v>2.6934216551376799</v>
      </c>
      <c r="DU2456">
        <v>2.76392194129809</v>
      </c>
      <c r="DV2456">
        <v>2.61097234835063</v>
      </c>
      <c r="DW2456">
        <v>2.6376271444217201</v>
      </c>
      <c r="DX2456">
        <v>2.6716051903840099</v>
      </c>
      <c r="DY2456">
        <v>2.5479887687766101</v>
      </c>
    </row>
    <row r="2457" spans="1:129" customFormat="1">
      <c r="A2457" s="176" t="s">
        <v>3545</v>
      </c>
      <c r="B2457" s="177" t="s">
        <v>3557</v>
      </c>
      <c r="C2457" t="s">
        <v>3533</v>
      </c>
      <c r="D2457" s="187" t="s">
        <v>3571</v>
      </c>
      <c r="E2457" t="s">
        <v>3281</v>
      </c>
      <c r="BO2457">
        <v>0.63543372291334699</v>
      </c>
      <c r="BP2457">
        <v>0.65062576711928699</v>
      </c>
      <c r="BQ2457">
        <v>0.616830232065538</v>
      </c>
      <c r="BR2457">
        <v>0.599822268501644</v>
      </c>
      <c r="BS2457">
        <v>0.66296646576345097</v>
      </c>
      <c r="BT2457">
        <v>0.56123789658680401</v>
      </c>
      <c r="BU2457">
        <v>0.53280000931308302</v>
      </c>
      <c r="BV2457">
        <v>0.60255774615729596</v>
      </c>
      <c r="BW2457">
        <v>0.58830785895439597</v>
      </c>
      <c r="BX2457">
        <v>0.63545292268991405</v>
      </c>
      <c r="BY2457">
        <v>0.630980020817412</v>
      </c>
      <c r="BZ2457">
        <v>0.60671247769122005</v>
      </c>
      <c r="CA2457">
        <v>0.61114408142329202</v>
      </c>
      <c r="CB2457">
        <v>0.56519037524832105</v>
      </c>
      <c r="CC2457">
        <v>0.60710395356465396</v>
      </c>
      <c r="CD2457">
        <v>0.64945102979349401</v>
      </c>
      <c r="CE2457">
        <v>0.61898209088536205</v>
      </c>
      <c r="CF2457">
        <v>0.64330698617566895</v>
      </c>
      <c r="CG2457">
        <v>0.63479870956524997</v>
      </c>
      <c r="CH2457">
        <v>0.57285026374378401</v>
      </c>
      <c r="CI2457">
        <v>0.62890603770320297</v>
      </c>
      <c r="CJ2457">
        <v>0.63237631671926697</v>
      </c>
      <c r="CK2457">
        <v>0.66778841054891103</v>
      </c>
      <c r="CL2457">
        <v>0.68235796437858598</v>
      </c>
      <c r="CM2457">
        <v>0.653331896913245</v>
      </c>
      <c r="CN2457">
        <v>0.67373901706024697</v>
      </c>
      <c r="CO2457">
        <v>0.65912567124321597</v>
      </c>
      <c r="CP2457">
        <v>0.69498586740228296</v>
      </c>
      <c r="CQ2457">
        <v>0.67632706889995897</v>
      </c>
      <c r="CR2457">
        <v>0.70770989073962198</v>
      </c>
      <c r="CS2457">
        <v>0.66884619788825805</v>
      </c>
      <c r="CT2457">
        <v>0.63751613324522605</v>
      </c>
      <c r="CU2457">
        <v>0.666710717785438</v>
      </c>
      <c r="CV2457">
        <v>0.71954723680146704</v>
      </c>
      <c r="CW2457">
        <v>0.74221527794236197</v>
      </c>
      <c r="CX2457">
        <v>0.69193560399562504</v>
      </c>
      <c r="CY2457">
        <v>0.70538774762754697</v>
      </c>
      <c r="CZ2457">
        <v>0.71613117508036295</v>
      </c>
      <c r="DA2457">
        <v>0.77059031480891504</v>
      </c>
      <c r="DB2457">
        <v>0.78615575393895498</v>
      </c>
      <c r="DC2457">
        <v>0.76413188417535705</v>
      </c>
      <c r="DD2457">
        <v>0.750802158870991</v>
      </c>
      <c r="DE2457">
        <v>0.75528916121665002</v>
      </c>
      <c r="DF2457">
        <v>0.740490510548659</v>
      </c>
      <c r="DG2457">
        <v>0.76133655506443798</v>
      </c>
      <c r="DH2457">
        <v>0.76764105499020296</v>
      </c>
      <c r="DI2457">
        <v>0.75944928178228899</v>
      </c>
      <c r="DJ2457">
        <v>0.77791025641359501</v>
      </c>
      <c r="DK2457">
        <v>0.83503483574566195</v>
      </c>
      <c r="DL2457">
        <v>0.79026757962022798</v>
      </c>
      <c r="DM2457">
        <v>0.780217467391214</v>
      </c>
      <c r="DN2457">
        <v>0.80696716790836798</v>
      </c>
      <c r="DO2457">
        <v>0.88180285129551805</v>
      </c>
      <c r="DP2457">
        <v>0.81699765439828897</v>
      </c>
      <c r="DQ2457">
        <v>0.78156698401722302</v>
      </c>
      <c r="DR2457">
        <v>0.73603813103335902</v>
      </c>
      <c r="DS2457">
        <v>0.79568842821152297</v>
      </c>
      <c r="DT2457">
        <v>0.83302316847061098</v>
      </c>
      <c r="DU2457">
        <v>0.81103653398675901</v>
      </c>
      <c r="DV2457">
        <v>0.85036753497294804</v>
      </c>
      <c r="DW2457">
        <v>0.85246571579249697</v>
      </c>
      <c r="DX2457">
        <v>0.85750758853053599</v>
      </c>
      <c r="DY2457">
        <v>0.83789582129517104</v>
      </c>
    </row>
    <row r="2458" spans="1:129" customFormat="1">
      <c r="A2458" s="176" t="s">
        <v>3545</v>
      </c>
      <c r="B2458" s="177" t="s">
        <v>3557</v>
      </c>
      <c r="C2458" t="s">
        <v>3533</v>
      </c>
      <c r="D2458" s="187" t="s">
        <v>3571</v>
      </c>
      <c r="E2458" t="s">
        <v>3282</v>
      </c>
      <c r="BO2458">
        <v>1.2168880805578199</v>
      </c>
      <c r="BP2458">
        <v>1.25782663922886</v>
      </c>
      <c r="BQ2458">
        <v>1.33825560055827</v>
      </c>
      <c r="BR2458">
        <v>1.3932907621363499</v>
      </c>
      <c r="BS2458">
        <v>1.3810137645046401</v>
      </c>
      <c r="BT2458">
        <v>1.42647378008453</v>
      </c>
      <c r="BU2458">
        <v>1.5049112533620199</v>
      </c>
      <c r="BV2458">
        <v>1.53414868596357</v>
      </c>
      <c r="BW2458">
        <v>1.5487315980610401</v>
      </c>
      <c r="BX2458">
        <v>1.6547029815773699</v>
      </c>
      <c r="BY2458">
        <v>1.6718028027637</v>
      </c>
      <c r="BZ2458">
        <v>1.64501583209433</v>
      </c>
      <c r="CA2458">
        <v>1.7250195788274201</v>
      </c>
      <c r="CB2458">
        <v>1.7505477980480399</v>
      </c>
      <c r="CC2458">
        <v>1.8585247494100301</v>
      </c>
      <c r="CD2458">
        <v>1.8669015817986501</v>
      </c>
      <c r="CE2458">
        <v>1.89093766952186</v>
      </c>
      <c r="CF2458">
        <v>2.0233792291009798</v>
      </c>
      <c r="CG2458">
        <v>2.0593405789626602</v>
      </c>
      <c r="CH2458">
        <v>2.0773683719034199</v>
      </c>
      <c r="CI2458">
        <v>2.15375628615902</v>
      </c>
      <c r="CJ2458">
        <v>2.2793916578734099</v>
      </c>
      <c r="CK2458">
        <v>2.4466499737713798</v>
      </c>
      <c r="CL2458">
        <v>2.55021201041657</v>
      </c>
      <c r="CM2458">
        <v>2.5059787058902101</v>
      </c>
      <c r="CN2458">
        <v>2.5513188939760401</v>
      </c>
      <c r="CO2458">
        <v>2.5808609099683899</v>
      </c>
      <c r="CP2458">
        <v>2.6359669318275101</v>
      </c>
      <c r="CQ2458">
        <v>2.7243220412940001</v>
      </c>
      <c r="CR2458">
        <v>2.8325400636113001</v>
      </c>
      <c r="CS2458">
        <v>2.8549299458337201</v>
      </c>
      <c r="CT2458">
        <v>2.8270911665234899</v>
      </c>
      <c r="CU2458">
        <v>2.8553669279496798</v>
      </c>
      <c r="CV2458">
        <v>2.8716418641290198</v>
      </c>
      <c r="CW2458">
        <v>2.9403596778563599</v>
      </c>
      <c r="CX2458">
        <v>3.0703174569182599</v>
      </c>
      <c r="CY2458">
        <v>3.0795584505231899</v>
      </c>
      <c r="CZ2458">
        <v>3.1628732091169498</v>
      </c>
      <c r="DA2458">
        <v>3.2295239150585302</v>
      </c>
      <c r="DB2458">
        <v>3.1475194744342798</v>
      </c>
      <c r="DC2458">
        <v>3.22105214351182</v>
      </c>
      <c r="DD2458">
        <v>3.2060798178615801</v>
      </c>
      <c r="DE2458">
        <v>3.24444811185624</v>
      </c>
      <c r="DF2458">
        <v>3.3382075156929201</v>
      </c>
      <c r="DG2458">
        <v>3.4009332277653401</v>
      </c>
      <c r="DH2458">
        <v>3.4848560253987202</v>
      </c>
      <c r="DI2458">
        <v>3.5560255612924698</v>
      </c>
      <c r="DJ2458">
        <v>3.6441533978040601</v>
      </c>
      <c r="DK2458">
        <v>3.6530401557683101</v>
      </c>
      <c r="DL2458">
        <v>3.6889621537921702</v>
      </c>
      <c r="DM2458">
        <v>3.8620537570498601</v>
      </c>
      <c r="DN2458">
        <v>3.9382953256328199</v>
      </c>
      <c r="DO2458">
        <v>3.9882280797705199</v>
      </c>
      <c r="DP2458">
        <v>4.0072190360134803</v>
      </c>
      <c r="DQ2458">
        <v>4.0901999196647303</v>
      </c>
      <c r="DR2458">
        <v>4.1373865973696899</v>
      </c>
      <c r="DS2458">
        <v>4.2170139314014898</v>
      </c>
      <c r="DT2458">
        <v>4.2847310365633202</v>
      </c>
      <c r="DU2458">
        <v>4.3569562698196602</v>
      </c>
      <c r="DV2458">
        <v>4.33326855698194</v>
      </c>
      <c r="DW2458">
        <v>4.3920889514272696</v>
      </c>
      <c r="DX2458">
        <v>4.4720862681230704</v>
      </c>
      <c r="DY2458">
        <v>4.4911547952683799</v>
      </c>
    </row>
    <row r="2459" spans="1:129" customFormat="1">
      <c r="A2459" s="176" t="s">
        <v>3545</v>
      </c>
      <c r="B2459" s="177" t="s">
        <v>3557</v>
      </c>
      <c r="C2459" t="s">
        <v>3533</v>
      </c>
      <c r="D2459" s="187" t="s">
        <v>3571</v>
      </c>
      <c r="E2459" t="s">
        <v>3283</v>
      </c>
      <c r="BO2459">
        <v>7.9325435933659403</v>
      </c>
      <c r="BP2459">
        <v>8.0408483588831796</v>
      </c>
      <c r="BQ2459">
        <v>8.20470189445013</v>
      </c>
      <c r="BR2459">
        <v>7.9275830171650403</v>
      </c>
      <c r="BS2459">
        <v>8.7116652905597203</v>
      </c>
      <c r="BT2459">
        <v>9.1089228624021708</v>
      </c>
      <c r="BU2459">
        <v>9.3441656837205205</v>
      </c>
      <c r="BV2459">
        <v>9.6511424146793097</v>
      </c>
      <c r="BW2459">
        <v>9.9221891473526895</v>
      </c>
      <c r="BX2459">
        <v>10.2342596752777</v>
      </c>
      <c r="BY2459">
        <v>10.230146376046401</v>
      </c>
      <c r="BZ2459">
        <v>9.8130555711892207</v>
      </c>
      <c r="CA2459">
        <v>10.811709442254999</v>
      </c>
      <c r="CB2459">
        <v>10.465079852824701</v>
      </c>
      <c r="CC2459">
        <v>10.7948065049644</v>
      </c>
      <c r="CD2459">
        <v>10.806131507293999</v>
      </c>
      <c r="CE2459">
        <v>11.021691057631999</v>
      </c>
      <c r="CF2459">
        <v>11.2806420699114</v>
      </c>
      <c r="CG2459">
        <v>11.1260789329188</v>
      </c>
      <c r="CH2459">
        <v>11.3747078036535</v>
      </c>
      <c r="CI2459">
        <v>11.3623806841287</v>
      </c>
      <c r="CJ2459">
        <v>11.5696840417966</v>
      </c>
      <c r="CK2459">
        <v>12.084604424292699</v>
      </c>
      <c r="CL2459">
        <v>12.2058470308541</v>
      </c>
      <c r="CM2459">
        <v>11.815466410187801</v>
      </c>
      <c r="CN2459">
        <v>11.694390812772999</v>
      </c>
      <c r="CO2459">
        <v>11.911154594307</v>
      </c>
      <c r="CP2459">
        <v>11.625603491007601</v>
      </c>
      <c r="CQ2459">
        <v>11.7796269232788</v>
      </c>
      <c r="CR2459">
        <v>12.027571132606999</v>
      </c>
      <c r="CS2459">
        <v>11.942809356627899</v>
      </c>
      <c r="CT2459">
        <v>12.3404915637615</v>
      </c>
      <c r="CU2459">
        <v>12.736675412811399</v>
      </c>
      <c r="CV2459">
        <v>12.6961829602914</v>
      </c>
      <c r="CW2459">
        <v>12.691677511118201</v>
      </c>
      <c r="CX2459">
        <v>13.1318454656399</v>
      </c>
      <c r="CY2459">
        <v>13.2214482766437</v>
      </c>
      <c r="CZ2459">
        <v>13.399883224293699</v>
      </c>
      <c r="DA2459">
        <v>13.753236443630801</v>
      </c>
      <c r="DB2459">
        <v>14.381277916006299</v>
      </c>
      <c r="DC2459">
        <v>14.5893197215236</v>
      </c>
      <c r="DD2459">
        <v>14.9118247289589</v>
      </c>
      <c r="DE2459">
        <v>14.8315726225979</v>
      </c>
      <c r="DF2459">
        <v>15.0776234056682</v>
      </c>
      <c r="DG2459">
        <v>15.1939672048911</v>
      </c>
      <c r="DH2459">
        <v>15.458572256037201</v>
      </c>
      <c r="DI2459">
        <v>15.6289057488185</v>
      </c>
      <c r="DJ2459">
        <v>16.1451533981597</v>
      </c>
      <c r="DK2459">
        <v>16.1803703745571</v>
      </c>
      <c r="DL2459">
        <v>16.3592181491567</v>
      </c>
      <c r="DM2459">
        <v>16.787468466068699</v>
      </c>
      <c r="DN2459">
        <v>16.9666861471324</v>
      </c>
      <c r="DO2459">
        <v>17.095126101693999</v>
      </c>
      <c r="DP2459">
        <v>17.378389125008699</v>
      </c>
      <c r="DQ2459">
        <v>17.6927566858927</v>
      </c>
      <c r="DR2459">
        <v>17.859013212353499</v>
      </c>
      <c r="DS2459">
        <v>18.167977290169901</v>
      </c>
      <c r="DT2459">
        <v>18.383281993251199</v>
      </c>
      <c r="DU2459">
        <v>18.575694991535102</v>
      </c>
      <c r="DV2459">
        <v>18.662980121077901</v>
      </c>
      <c r="DW2459">
        <v>18.806009956397599</v>
      </c>
      <c r="DX2459">
        <v>19.006584444594399</v>
      </c>
      <c r="DY2459">
        <v>19.178478470334301</v>
      </c>
    </row>
    <row r="2460" spans="1:129" customFormat="1">
      <c r="A2460" s="176" t="s">
        <v>3545</v>
      </c>
      <c r="B2460" s="177" t="s">
        <v>3557</v>
      </c>
      <c r="C2460" t="s">
        <v>3533</v>
      </c>
      <c r="D2460" s="187" t="s">
        <v>3571</v>
      </c>
      <c r="E2460" t="s">
        <v>3284</v>
      </c>
      <c r="BO2460">
        <v>3.4340978179871202</v>
      </c>
      <c r="BP2460">
        <v>3.3904777318438399</v>
      </c>
      <c r="BQ2460">
        <v>3.2912231261667899</v>
      </c>
      <c r="BR2460">
        <v>3.5367657405231498</v>
      </c>
      <c r="BS2460">
        <v>3.9342488053379099</v>
      </c>
      <c r="BT2460">
        <v>4.0565594253982802</v>
      </c>
      <c r="BU2460">
        <v>3.6142379892230401</v>
      </c>
      <c r="BV2460">
        <v>3.6249851529680002</v>
      </c>
      <c r="BW2460">
        <v>4.2015730164243204</v>
      </c>
      <c r="BX2460">
        <v>4.5557682725664703</v>
      </c>
      <c r="BY2460">
        <v>4.3466153873170699</v>
      </c>
      <c r="BZ2460">
        <v>4.0213081037779697</v>
      </c>
      <c r="CA2460">
        <v>4.4285861430010804</v>
      </c>
      <c r="CB2460">
        <v>4.7635037898675003</v>
      </c>
      <c r="CC2460">
        <v>4.8586868515125703</v>
      </c>
      <c r="CD2460">
        <v>5.0593830319588999</v>
      </c>
      <c r="CE2460">
        <v>5.3113939985149399</v>
      </c>
      <c r="CF2460">
        <v>5.4243470301736396</v>
      </c>
      <c r="CG2460">
        <v>5.04746880145305</v>
      </c>
      <c r="CH2460">
        <v>4.6494311067632497</v>
      </c>
      <c r="CI2460">
        <v>5.1151412133910998</v>
      </c>
      <c r="CJ2460">
        <v>5.78676410515315</v>
      </c>
      <c r="CK2460">
        <v>5.7054613218404802</v>
      </c>
      <c r="CL2460">
        <v>5.7205642640713501</v>
      </c>
      <c r="CM2460">
        <v>5.4263138064478103</v>
      </c>
      <c r="CN2460">
        <v>5.3804994033398703</v>
      </c>
      <c r="CO2460">
        <v>5.7025609772884396</v>
      </c>
      <c r="CP2460">
        <v>5.5876444270497503</v>
      </c>
      <c r="CQ2460">
        <v>5.7543572179648503</v>
      </c>
      <c r="CR2460">
        <v>6.0781727852403797</v>
      </c>
      <c r="CS2460">
        <v>6.1214347535237401</v>
      </c>
      <c r="CT2460">
        <v>6.2511925485857596</v>
      </c>
      <c r="CU2460">
        <v>5.8027377330225702</v>
      </c>
      <c r="CV2460">
        <v>5.8456277817144002</v>
      </c>
      <c r="CW2460">
        <v>6.3191307700235804</v>
      </c>
      <c r="CX2460">
        <v>6.5380883687047202</v>
      </c>
      <c r="CY2460">
        <v>6.6081039596222899</v>
      </c>
      <c r="CZ2460">
        <v>6.48224811221659</v>
      </c>
      <c r="DA2460">
        <v>6.9328838379266902</v>
      </c>
      <c r="DB2460">
        <v>6.5375543175914803</v>
      </c>
      <c r="DC2460">
        <v>6.6186170556217796</v>
      </c>
      <c r="DD2460">
        <v>7.0950440452955004</v>
      </c>
      <c r="DE2460">
        <v>6.97828923614908</v>
      </c>
      <c r="DF2460">
        <v>6.2461069866503296</v>
      </c>
      <c r="DG2460">
        <v>6.0082918135152097</v>
      </c>
      <c r="DH2460">
        <v>6.5446800789897202</v>
      </c>
      <c r="DI2460">
        <v>7.44021367826352</v>
      </c>
      <c r="DJ2460">
        <v>7.5120670378822103</v>
      </c>
      <c r="DK2460">
        <v>6.6305379878436703</v>
      </c>
      <c r="DL2460">
        <v>6.7844316599201298</v>
      </c>
      <c r="DM2460">
        <v>7.4673275429050499</v>
      </c>
      <c r="DN2460">
        <v>7.8943890025908496</v>
      </c>
      <c r="DO2460">
        <v>7.7473976305995</v>
      </c>
      <c r="DP2460">
        <v>7.8141151867770002</v>
      </c>
      <c r="DQ2460">
        <v>7.7694226488346301</v>
      </c>
      <c r="DR2460">
        <v>7.80947475936056</v>
      </c>
      <c r="DS2460">
        <v>7.4186612471166304</v>
      </c>
      <c r="DT2460">
        <v>8.3607441172524002</v>
      </c>
      <c r="DU2460">
        <v>8.3808509080844207</v>
      </c>
      <c r="DV2460">
        <v>7.5910195009195096</v>
      </c>
      <c r="DW2460">
        <v>7.8430255775331297</v>
      </c>
      <c r="DX2460">
        <v>8.1662474114150392</v>
      </c>
      <c r="DY2460">
        <v>8.3882717354217906</v>
      </c>
    </row>
    <row r="2461" spans="1:129" customFormat="1">
      <c r="A2461" s="176" t="s">
        <v>3545</v>
      </c>
      <c r="B2461" s="177" t="s">
        <v>3557</v>
      </c>
      <c r="C2461" t="s">
        <v>3533</v>
      </c>
      <c r="D2461" s="187" t="s">
        <v>3571</v>
      </c>
      <c r="E2461" t="s">
        <v>3285</v>
      </c>
      <c r="BO2461">
        <v>0.644539522762406</v>
      </c>
      <c r="BP2461">
        <v>0.76879641232280704</v>
      </c>
      <c r="BQ2461">
        <v>0.59550953782373495</v>
      </c>
      <c r="BR2461">
        <v>0.79028467186456997</v>
      </c>
      <c r="BS2461">
        <v>0.73229114452737898</v>
      </c>
      <c r="BT2461">
        <v>0.91417535386301896</v>
      </c>
      <c r="BU2461">
        <v>0.92501060413707004</v>
      </c>
      <c r="BV2461">
        <v>1.0303257837538999</v>
      </c>
      <c r="BW2461">
        <v>1.1453668329011299</v>
      </c>
      <c r="BX2461">
        <v>1.14170098088446</v>
      </c>
      <c r="BY2461">
        <v>1.05702582864974</v>
      </c>
      <c r="BZ2461">
        <v>0.96747498287260802</v>
      </c>
      <c r="CA2461">
        <v>1.13339907965555</v>
      </c>
      <c r="CB2461">
        <v>1.21204254325653</v>
      </c>
      <c r="CC2461">
        <v>0.795451044558945</v>
      </c>
      <c r="CD2461">
        <v>1.3266383718971</v>
      </c>
      <c r="CE2461">
        <v>1.19043972171385</v>
      </c>
      <c r="CF2461">
        <v>1.27937002128149</v>
      </c>
      <c r="CG2461">
        <v>0.78093394468455801</v>
      </c>
      <c r="CH2461">
        <v>1.1508985157304601</v>
      </c>
      <c r="CI2461">
        <v>0.73784868089712896</v>
      </c>
      <c r="CJ2461">
        <v>1.16819924868018</v>
      </c>
      <c r="CK2461">
        <v>1.22819385478968</v>
      </c>
      <c r="CL2461">
        <v>1.1644488046269801</v>
      </c>
      <c r="CM2461">
        <v>1.3279671961650701</v>
      </c>
      <c r="CN2461">
        <v>1.0682284810167999</v>
      </c>
      <c r="CO2461">
        <v>1.36433218990117</v>
      </c>
      <c r="CP2461">
        <v>1.2556058063870801</v>
      </c>
      <c r="CQ2461">
        <v>1.4268531085987299</v>
      </c>
      <c r="CR2461">
        <v>1.6224726799670901</v>
      </c>
      <c r="CS2461">
        <v>1.12999679169081</v>
      </c>
      <c r="CT2461">
        <v>1.6751288480308399</v>
      </c>
      <c r="CU2461">
        <v>1.7739916423826001</v>
      </c>
      <c r="CV2461">
        <v>1.68604489906904</v>
      </c>
      <c r="CW2461">
        <v>1.2414019852270499</v>
      </c>
      <c r="CX2461">
        <v>1.41002298768874</v>
      </c>
      <c r="CY2461">
        <v>1.6811496130328401</v>
      </c>
      <c r="CZ2461">
        <v>1.3623691978100401</v>
      </c>
      <c r="DA2461">
        <v>1.30146350276714</v>
      </c>
      <c r="DB2461">
        <v>1.52470197740848</v>
      </c>
      <c r="DC2461">
        <v>1.90560264938084</v>
      </c>
      <c r="DD2461">
        <v>1.7437187946844901</v>
      </c>
      <c r="DE2461">
        <v>1.49950230023977</v>
      </c>
      <c r="DF2461">
        <v>1.8859702234493301</v>
      </c>
      <c r="DG2461">
        <v>1.7417662758093899</v>
      </c>
      <c r="DH2461">
        <v>1.67216991103404</v>
      </c>
      <c r="DI2461">
        <v>1.4321371659001401</v>
      </c>
      <c r="DJ2461">
        <v>1.9363794848729801</v>
      </c>
      <c r="DK2461">
        <v>1.78561021120782</v>
      </c>
      <c r="DL2461">
        <v>1.5556123074730399</v>
      </c>
      <c r="DM2461">
        <v>1.7365816952006199</v>
      </c>
      <c r="DN2461">
        <v>1.51082239819558</v>
      </c>
      <c r="DO2461">
        <v>1.4483424450876901</v>
      </c>
      <c r="DP2461">
        <v>1.7975092151452301</v>
      </c>
      <c r="DQ2461">
        <v>1.87909411606099</v>
      </c>
      <c r="DR2461">
        <v>2.0139002851504699</v>
      </c>
      <c r="DS2461">
        <v>2.1868965944576799</v>
      </c>
      <c r="DT2461">
        <v>1.4828749377973001</v>
      </c>
      <c r="DU2461">
        <v>1.7475176550715199</v>
      </c>
      <c r="DV2461">
        <v>1.9256135526231399</v>
      </c>
      <c r="DW2461">
        <v>1.98397361968693</v>
      </c>
      <c r="DX2461">
        <v>2.08680067156565</v>
      </c>
      <c r="DY2461">
        <v>2.0099040120767699</v>
      </c>
    </row>
    <row r="2462" spans="1:129" customFormat="1">
      <c r="A2462" s="176" t="s">
        <v>3545</v>
      </c>
      <c r="B2462" s="177" t="s">
        <v>3557</v>
      </c>
      <c r="C2462" t="s">
        <v>3533</v>
      </c>
      <c r="D2462" s="187" t="s">
        <v>3571</v>
      </c>
      <c r="E2462" t="s">
        <v>3286</v>
      </c>
      <c r="BO2462">
        <v>1.1353612798355299</v>
      </c>
      <c r="BP2462">
        <v>1.14036557822722</v>
      </c>
      <c r="BQ2462">
        <v>0.96282822285318304</v>
      </c>
      <c r="BR2462">
        <v>1.2119191365872799</v>
      </c>
      <c r="BS2462">
        <v>1.07922434962025</v>
      </c>
      <c r="BT2462">
        <v>1.45879399305557</v>
      </c>
      <c r="BU2462">
        <v>1.3298936035971101</v>
      </c>
      <c r="BV2462">
        <v>1.4621462282787401</v>
      </c>
      <c r="BW2462">
        <v>1.4434648399718699</v>
      </c>
      <c r="BX2462">
        <v>1.5880959277467901</v>
      </c>
      <c r="BY2462">
        <v>1.65293057624219</v>
      </c>
      <c r="BZ2462">
        <v>1.57992231380177</v>
      </c>
      <c r="CA2462">
        <v>1.84108264896845</v>
      </c>
      <c r="CB2462">
        <v>1.6867706380735401</v>
      </c>
      <c r="CC2462">
        <v>1.3349969195795299</v>
      </c>
      <c r="CD2462">
        <v>1.8851524195644001</v>
      </c>
      <c r="CE2462">
        <v>1.67650458186441</v>
      </c>
      <c r="CF2462">
        <v>1.96125914307439</v>
      </c>
      <c r="CG2462">
        <v>1.6244878652398</v>
      </c>
      <c r="CH2462">
        <v>1.6895772028240199</v>
      </c>
      <c r="CI2462">
        <v>1.5146770486658501</v>
      </c>
      <c r="CJ2462">
        <v>1.79107366081194</v>
      </c>
      <c r="CK2462">
        <v>1.82144865792889</v>
      </c>
      <c r="CL2462">
        <v>1.7628417911785299</v>
      </c>
      <c r="CM2462">
        <v>1.8489880474407601</v>
      </c>
      <c r="CN2462">
        <v>2.0491217146666298</v>
      </c>
      <c r="CO2462">
        <v>2.0047334490388402</v>
      </c>
      <c r="CP2462">
        <v>1.9270442621788499</v>
      </c>
      <c r="CQ2462">
        <v>2.1398963053462299</v>
      </c>
      <c r="CR2462">
        <v>2.2756055963707</v>
      </c>
      <c r="CS2462">
        <v>1.9483700497015</v>
      </c>
      <c r="CT2462">
        <v>2.1190813654696301</v>
      </c>
      <c r="CU2462">
        <v>2.20284079873954</v>
      </c>
      <c r="CV2462">
        <v>2.08306488963966</v>
      </c>
      <c r="CW2462">
        <v>2.0652268984708102</v>
      </c>
      <c r="CX2462">
        <v>2.0045090741526801</v>
      </c>
      <c r="CY2462">
        <v>2.4320379041830198</v>
      </c>
      <c r="CZ2462">
        <v>2.1302816028616101</v>
      </c>
      <c r="DA2462">
        <v>2.1783652797963402</v>
      </c>
      <c r="DB2462">
        <v>1.9828862363708499</v>
      </c>
      <c r="DC2462">
        <v>2.5402254049124799</v>
      </c>
      <c r="DD2462">
        <v>2.52508822740693</v>
      </c>
      <c r="DE2462">
        <v>2.2306486386986499</v>
      </c>
      <c r="DF2462">
        <v>2.8009908409726201</v>
      </c>
      <c r="DG2462">
        <v>2.6243889361416501</v>
      </c>
      <c r="DH2462">
        <v>2.4552931923802799</v>
      </c>
      <c r="DI2462">
        <v>2.37170515811354</v>
      </c>
      <c r="DJ2462">
        <v>3.0672101109773098</v>
      </c>
      <c r="DK2462">
        <v>2.8729756113180702</v>
      </c>
      <c r="DL2462">
        <v>2.6986339496364602</v>
      </c>
      <c r="DM2462">
        <v>3.0942354412759401</v>
      </c>
      <c r="DN2462">
        <v>2.6548799791192201</v>
      </c>
      <c r="DO2462">
        <v>3.1790889253227701</v>
      </c>
      <c r="DP2462">
        <v>3.48086846324354</v>
      </c>
      <c r="DQ2462">
        <v>3.2685150657972701</v>
      </c>
      <c r="DR2462">
        <v>3.5830437750042798</v>
      </c>
      <c r="DS2462">
        <v>3.7005793196102799</v>
      </c>
      <c r="DT2462">
        <v>3.6422150790191199</v>
      </c>
      <c r="DU2462">
        <v>3.7600199016586799</v>
      </c>
      <c r="DV2462">
        <v>3.7025811288338599</v>
      </c>
      <c r="DW2462">
        <v>3.9107948308496998</v>
      </c>
      <c r="DX2462">
        <v>3.8886295044490198</v>
      </c>
      <c r="DY2462">
        <v>4.02141178619011</v>
      </c>
    </row>
    <row r="2463" spans="1:129" customFormat="1">
      <c r="A2463" s="176" t="s">
        <v>3545</v>
      </c>
      <c r="B2463" s="177" t="s">
        <v>3557</v>
      </c>
      <c r="C2463" t="s">
        <v>3533</v>
      </c>
      <c r="D2463" s="187" t="s">
        <v>3571</v>
      </c>
      <c r="E2463" t="s">
        <v>3287</v>
      </c>
      <c r="BO2463">
        <v>9.3807939744124695</v>
      </c>
      <c r="BP2463">
        <v>8.2357823239328098</v>
      </c>
      <c r="BQ2463">
        <v>8.7756469907944208</v>
      </c>
      <c r="BR2463">
        <v>10.232278810334501</v>
      </c>
      <c r="BS2463">
        <v>9.5625824771174806</v>
      </c>
      <c r="BT2463">
        <v>10.3098778595112</v>
      </c>
      <c r="BU2463">
        <v>10.8932293527272</v>
      </c>
      <c r="BV2463">
        <v>11.4789821841697</v>
      </c>
      <c r="BW2463">
        <v>10.727343796311301</v>
      </c>
      <c r="BX2463">
        <v>10.9168020365498</v>
      </c>
      <c r="BY2463">
        <v>10.5100330706963</v>
      </c>
      <c r="BZ2463">
        <v>9.9973709595832894</v>
      </c>
      <c r="CA2463">
        <v>12.224418021951299</v>
      </c>
      <c r="CB2463">
        <v>10.546740342224499</v>
      </c>
      <c r="CC2463">
        <v>10.809996804163299</v>
      </c>
      <c r="CD2463">
        <v>11.8679816242744</v>
      </c>
      <c r="CE2463">
        <v>11.292029124102701</v>
      </c>
      <c r="CF2463">
        <v>11.851070881498901</v>
      </c>
      <c r="CG2463">
        <v>12.548402577458999</v>
      </c>
      <c r="CH2463">
        <v>9.8119318715500707</v>
      </c>
      <c r="CI2463">
        <v>11.4280801320129</v>
      </c>
      <c r="CJ2463">
        <v>11.761180788277001</v>
      </c>
      <c r="CK2463">
        <v>12.0349141770591</v>
      </c>
      <c r="CL2463">
        <v>12.7240914469467</v>
      </c>
      <c r="CM2463">
        <v>11.0480539209596</v>
      </c>
      <c r="CN2463">
        <v>12.4801610586855</v>
      </c>
      <c r="CO2463">
        <v>11.26658649773</v>
      </c>
      <c r="CP2463">
        <v>10.568863372394301</v>
      </c>
      <c r="CQ2463">
        <v>11.1074011721508</v>
      </c>
      <c r="CR2463">
        <v>10.913067321500399</v>
      </c>
      <c r="CS2463">
        <v>10.4169427467088</v>
      </c>
      <c r="CT2463">
        <v>9.9480757736704604</v>
      </c>
      <c r="CU2463">
        <v>11.4449155938951</v>
      </c>
      <c r="CV2463">
        <v>9.3554057900996703</v>
      </c>
      <c r="CW2463">
        <v>10.226319425169001</v>
      </c>
      <c r="CX2463">
        <v>11.026754176950201</v>
      </c>
      <c r="CY2463">
        <v>10.1593616539243</v>
      </c>
      <c r="CZ2463">
        <v>10.2155886460224</v>
      </c>
      <c r="DA2463">
        <v>9.6029099093605499</v>
      </c>
      <c r="DB2463">
        <v>10.6936015476001</v>
      </c>
      <c r="DC2463">
        <v>10.521733507868101</v>
      </c>
      <c r="DD2463">
        <v>10.514856419719999</v>
      </c>
      <c r="DE2463">
        <v>11.279260283196299</v>
      </c>
      <c r="DF2463">
        <v>12.052495118073701</v>
      </c>
      <c r="DG2463">
        <v>11.702208050768601</v>
      </c>
      <c r="DH2463">
        <v>12.1577678810684</v>
      </c>
      <c r="DI2463">
        <v>12.1584355977893</v>
      </c>
      <c r="DJ2463">
        <v>13.181089040506199</v>
      </c>
      <c r="DK2463">
        <v>13.399135122352</v>
      </c>
      <c r="DL2463">
        <v>12.2126045335173</v>
      </c>
      <c r="DM2463">
        <v>14.295502721535</v>
      </c>
      <c r="DN2463">
        <v>13.8515066552786</v>
      </c>
      <c r="DO2463">
        <v>14.356215108790501</v>
      </c>
      <c r="DP2463">
        <v>15.210394104008699</v>
      </c>
      <c r="DQ2463">
        <v>14.840566437823499</v>
      </c>
      <c r="DR2463">
        <v>15.2803269381884</v>
      </c>
      <c r="DS2463">
        <v>15.495825292151601</v>
      </c>
      <c r="DT2463">
        <v>15.910545706950501</v>
      </c>
      <c r="DU2463">
        <v>15.4368890239606</v>
      </c>
      <c r="DV2463">
        <v>15.741383660322599</v>
      </c>
      <c r="DW2463">
        <v>15.8406648477415</v>
      </c>
      <c r="DX2463">
        <v>15.989186088864599</v>
      </c>
      <c r="DY2463">
        <v>16.1335673893525</v>
      </c>
    </row>
    <row r="2464" spans="1:129" customFormat="1">
      <c r="A2464" s="176" t="s">
        <v>3545</v>
      </c>
      <c r="B2464" s="177" t="s">
        <v>3557</v>
      </c>
      <c r="C2464" t="s">
        <v>3533</v>
      </c>
      <c r="D2464" s="187" t="s">
        <v>3571</v>
      </c>
      <c r="E2464" t="s">
        <v>3288</v>
      </c>
      <c r="BO2464">
        <v>5.2422807945031602</v>
      </c>
      <c r="BP2464">
        <v>4.6807347800522701</v>
      </c>
      <c r="BQ2464">
        <v>4.4798838032497699</v>
      </c>
      <c r="BR2464">
        <v>6.7798286726488</v>
      </c>
      <c r="BS2464">
        <v>6.1521156439664999</v>
      </c>
      <c r="BT2464">
        <v>6.6704473829050599</v>
      </c>
      <c r="BU2464">
        <v>7.5824980340228203</v>
      </c>
      <c r="BV2464">
        <v>7.9708522749045896</v>
      </c>
      <c r="BW2464">
        <v>6.5160161413379001</v>
      </c>
      <c r="BX2464">
        <v>6.8391336528891502</v>
      </c>
      <c r="BY2464">
        <v>6.5083223816272504</v>
      </c>
      <c r="BZ2464">
        <v>7.0236489331125798</v>
      </c>
      <c r="CA2464">
        <v>7.4759320183504396</v>
      </c>
      <c r="CB2464">
        <v>6.9719979260931497</v>
      </c>
      <c r="CC2464">
        <v>6.5897120846393298</v>
      </c>
      <c r="CD2464">
        <v>8.4333165349462806</v>
      </c>
      <c r="CE2464">
        <v>7.99878332937827</v>
      </c>
      <c r="CF2464">
        <v>7.9490144553055799</v>
      </c>
      <c r="CG2464">
        <v>7.0910222745653098</v>
      </c>
      <c r="CH2464">
        <v>6.8848547612903896</v>
      </c>
      <c r="CI2464">
        <v>6.2777992207057203</v>
      </c>
      <c r="CJ2464">
        <v>7.0001318019652299</v>
      </c>
      <c r="CK2464">
        <v>7.4448195022984702</v>
      </c>
      <c r="CL2464">
        <v>7.97603470259115</v>
      </c>
      <c r="CM2464">
        <v>7.4560216166278703</v>
      </c>
      <c r="CN2464">
        <v>7.2508970938120703</v>
      </c>
      <c r="CO2464">
        <v>7.6220934996434</v>
      </c>
      <c r="CP2464">
        <v>7.4173992121863597</v>
      </c>
      <c r="CQ2464">
        <v>8.2392867274743899</v>
      </c>
      <c r="CR2464">
        <v>7.5199560026954098</v>
      </c>
      <c r="CS2464">
        <v>6.6937775076963097</v>
      </c>
      <c r="CT2464">
        <v>6.6047047468728897</v>
      </c>
      <c r="CU2464">
        <v>7.6441571080307602</v>
      </c>
      <c r="CV2464">
        <v>6.1223439540883504</v>
      </c>
      <c r="CW2464">
        <v>6.1944270577883502</v>
      </c>
      <c r="CX2464">
        <v>6.1506227311573696</v>
      </c>
      <c r="CY2464">
        <v>6.0936591227331496</v>
      </c>
      <c r="CZ2464">
        <v>5.12731871685033</v>
      </c>
      <c r="DA2464">
        <v>4.3207485170329099</v>
      </c>
      <c r="DB2464">
        <v>4.4174150331454696</v>
      </c>
      <c r="DC2464">
        <v>5.1891310097211099</v>
      </c>
      <c r="DD2464">
        <v>5.2211532222044399</v>
      </c>
      <c r="DE2464">
        <v>4.3005933383360002</v>
      </c>
      <c r="DF2464">
        <v>5.2300681630678296</v>
      </c>
      <c r="DG2464">
        <v>4.8659678324317497</v>
      </c>
      <c r="DH2464">
        <v>5.2025081477250303</v>
      </c>
      <c r="DI2464">
        <v>4.9795997105285297</v>
      </c>
      <c r="DJ2464">
        <v>4.3777132192342503</v>
      </c>
      <c r="DK2464">
        <v>4.2017651771302402</v>
      </c>
      <c r="DL2464">
        <v>3.9368763838083498</v>
      </c>
      <c r="DM2464">
        <v>5.0396383540849596</v>
      </c>
      <c r="DN2464">
        <v>4.9516536614310001</v>
      </c>
      <c r="DO2464">
        <v>4.6185025081842301</v>
      </c>
      <c r="DP2464">
        <v>4.6737432394181297</v>
      </c>
      <c r="DQ2464">
        <v>4.2096606195561499</v>
      </c>
      <c r="DR2464">
        <v>4.9699725912520503</v>
      </c>
      <c r="DS2464">
        <v>4.9671258975492396</v>
      </c>
      <c r="DT2464">
        <v>4.9160002913408301</v>
      </c>
      <c r="DU2464">
        <v>5.2774602576786203</v>
      </c>
      <c r="DV2464">
        <v>4.2756137228397</v>
      </c>
      <c r="DW2464">
        <v>4.5015277362575601</v>
      </c>
      <c r="DX2464">
        <v>4.6126274130424898</v>
      </c>
      <c r="DY2464">
        <v>4.94075629900059</v>
      </c>
    </row>
    <row r="2465" spans="1:129" customFormat="1">
      <c r="A2465" s="176" t="s">
        <v>3545</v>
      </c>
      <c r="B2465" s="177" t="s">
        <v>3557</v>
      </c>
      <c r="C2465" t="s">
        <v>3533</v>
      </c>
      <c r="D2465" s="187" t="s">
        <v>3571</v>
      </c>
      <c r="E2465" t="s">
        <v>3289</v>
      </c>
      <c r="BO2465">
        <v>0.60655457474743601</v>
      </c>
      <c r="BP2465">
        <v>0.57162348930317297</v>
      </c>
      <c r="BQ2465">
        <v>0.582561744729158</v>
      </c>
      <c r="BR2465">
        <v>0.56806905092354598</v>
      </c>
      <c r="BS2465">
        <v>0.60203699311444003</v>
      </c>
      <c r="BT2465">
        <v>0.59099331449914105</v>
      </c>
      <c r="BU2465">
        <v>0.64056292087062905</v>
      </c>
      <c r="BV2465">
        <v>0.607277259229277</v>
      </c>
      <c r="BW2465">
        <v>0.58837553070964499</v>
      </c>
      <c r="BX2465">
        <v>0.60984436983941204</v>
      </c>
      <c r="BY2465">
        <v>0.62070770324750801</v>
      </c>
      <c r="BZ2465">
        <v>0.63834721827170204</v>
      </c>
      <c r="CA2465">
        <v>0.59919365818332804</v>
      </c>
      <c r="CB2465">
        <v>0.58880338558358702</v>
      </c>
      <c r="CC2465">
        <v>0.59216258293178303</v>
      </c>
      <c r="CD2465">
        <v>0.53246807166066801</v>
      </c>
      <c r="CE2465">
        <v>0.55155909795754698</v>
      </c>
      <c r="CF2465">
        <v>0.56386786038417402</v>
      </c>
      <c r="CG2465">
        <v>0.60967139947292104</v>
      </c>
      <c r="CH2465">
        <v>0.54425609212485904</v>
      </c>
      <c r="CI2465">
        <v>0.58924754920833999</v>
      </c>
      <c r="CJ2465">
        <v>0.59419268249201596</v>
      </c>
      <c r="CK2465">
        <v>0.55552709641824605</v>
      </c>
      <c r="CL2465">
        <v>0.56982017125887696</v>
      </c>
      <c r="CM2465">
        <v>0.56122106010221895</v>
      </c>
      <c r="CN2465">
        <v>0.524742914360249</v>
      </c>
      <c r="CO2465">
        <v>0.51547642155524098</v>
      </c>
      <c r="CP2465">
        <v>0.55014632646787498</v>
      </c>
      <c r="CQ2465">
        <v>0.53536857921307301</v>
      </c>
      <c r="CR2465">
        <v>0.60249532838679598</v>
      </c>
      <c r="CS2465">
        <v>0.63469966618294604</v>
      </c>
      <c r="CT2465">
        <v>0.61676652764256201</v>
      </c>
      <c r="CU2465">
        <v>0.71036066141599996</v>
      </c>
      <c r="CV2465">
        <v>0.67937336696362305</v>
      </c>
      <c r="CW2465">
        <v>0.66552227621635096</v>
      </c>
      <c r="CX2465">
        <v>0.679028811625634</v>
      </c>
      <c r="CY2465">
        <v>0.70557553143671004</v>
      </c>
      <c r="CZ2465">
        <v>0.71063809407372502</v>
      </c>
      <c r="DA2465">
        <v>0.73660043000271602</v>
      </c>
      <c r="DB2465">
        <v>0.762363469278313</v>
      </c>
      <c r="DC2465">
        <v>0.78565642932157598</v>
      </c>
      <c r="DD2465">
        <v>0.80731246305648097</v>
      </c>
      <c r="DE2465">
        <v>0.84328202775542005</v>
      </c>
      <c r="DF2465">
        <v>0.80272830703634801</v>
      </c>
      <c r="DG2465">
        <v>0.83837357349263397</v>
      </c>
      <c r="DH2465">
        <v>0.90359387209021602</v>
      </c>
      <c r="DI2465">
        <v>0.86786370140479796</v>
      </c>
      <c r="DJ2465">
        <v>0.91980854145904301</v>
      </c>
      <c r="DK2465">
        <v>0.89770623713612796</v>
      </c>
      <c r="DL2465">
        <v>0.91486247209118798</v>
      </c>
      <c r="DM2465">
        <v>0.93596178746780501</v>
      </c>
      <c r="DN2465">
        <v>0.98149569154273597</v>
      </c>
      <c r="DO2465">
        <v>0.96085917784311803</v>
      </c>
      <c r="DP2465">
        <v>0.97317297551536497</v>
      </c>
      <c r="DQ2465">
        <v>0.98599455264634595</v>
      </c>
      <c r="DR2465">
        <v>0.93302984288249902</v>
      </c>
      <c r="DS2465">
        <v>0.99578298980370705</v>
      </c>
      <c r="DT2465">
        <v>0.97784097873694098</v>
      </c>
      <c r="DU2465">
        <v>1.0460381290760901</v>
      </c>
      <c r="DV2465">
        <v>1.0306690395978499</v>
      </c>
      <c r="DW2465">
        <v>1.0434276763947901</v>
      </c>
      <c r="DX2465">
        <v>1.02308129390229</v>
      </c>
      <c r="DY2465">
        <v>1.0942474007076399</v>
      </c>
    </row>
    <row r="2466" spans="1:129" customFormat="1">
      <c r="A2466" s="176" t="s">
        <v>3545</v>
      </c>
      <c r="B2466" s="177" t="s">
        <v>3557</v>
      </c>
      <c r="C2466" t="s">
        <v>3533</v>
      </c>
      <c r="D2466" s="187" t="s">
        <v>3571</v>
      </c>
      <c r="E2466" t="s">
        <v>3290</v>
      </c>
      <c r="BO2466">
        <v>1.2719201979486701</v>
      </c>
      <c r="BP2466">
        <v>1.3342020076782199</v>
      </c>
      <c r="BQ2466">
        <v>1.30858670660266</v>
      </c>
      <c r="BR2466">
        <v>1.3878262181152701</v>
      </c>
      <c r="BS2466">
        <v>1.3620017542034699</v>
      </c>
      <c r="BT2466">
        <v>1.3660291808610301</v>
      </c>
      <c r="BU2466">
        <v>1.4290977817007</v>
      </c>
      <c r="BV2466">
        <v>1.34716865801717</v>
      </c>
      <c r="BW2466">
        <v>1.4127448859218601</v>
      </c>
      <c r="BX2466">
        <v>1.53311619080322</v>
      </c>
      <c r="BY2466">
        <v>1.4947844203921401</v>
      </c>
      <c r="BZ2466">
        <v>1.44527878288252</v>
      </c>
      <c r="CA2466">
        <v>1.61133609510857</v>
      </c>
      <c r="CB2466">
        <v>1.6620648957700499</v>
      </c>
      <c r="CC2466">
        <v>1.6272396156762801</v>
      </c>
      <c r="CD2466">
        <v>1.63204556173927</v>
      </c>
      <c r="CE2466">
        <v>1.6950711943168699</v>
      </c>
      <c r="CF2466">
        <v>1.7135568369510401</v>
      </c>
      <c r="CG2466">
        <v>1.72904993925033</v>
      </c>
      <c r="CH2466">
        <v>1.8002367748820101</v>
      </c>
      <c r="CI2466">
        <v>1.9971909509147501</v>
      </c>
      <c r="CJ2466">
        <v>1.9888558243760399</v>
      </c>
      <c r="CK2466">
        <v>1.98483414011232</v>
      </c>
      <c r="CL2466">
        <v>2.09718392596759</v>
      </c>
      <c r="CM2466">
        <v>2.1407754595125201</v>
      </c>
      <c r="CN2466">
        <v>2.03696263540263</v>
      </c>
      <c r="CO2466">
        <v>2.0986359774329899</v>
      </c>
      <c r="CP2466">
        <v>2.0940564169333902</v>
      </c>
      <c r="CQ2466">
        <v>2.1112139600712299</v>
      </c>
      <c r="CR2466">
        <v>2.0913860062072098</v>
      </c>
      <c r="CS2466">
        <v>2.1434349098868002</v>
      </c>
      <c r="CT2466">
        <v>2.4200712179174602</v>
      </c>
      <c r="CU2466">
        <v>2.52507771502066</v>
      </c>
      <c r="CV2466">
        <v>2.4314518229751099</v>
      </c>
      <c r="CW2466">
        <v>2.5664630319434401</v>
      </c>
      <c r="CX2466">
        <v>2.5139316974829802</v>
      </c>
      <c r="CY2466">
        <v>2.6599296028205401</v>
      </c>
      <c r="CZ2466">
        <v>2.84702320244961</v>
      </c>
      <c r="DA2466">
        <v>2.81000981591384</v>
      </c>
      <c r="DB2466">
        <v>2.8496509050242498</v>
      </c>
      <c r="DC2466">
        <v>3.0424923187777702</v>
      </c>
      <c r="DD2466">
        <v>2.9400637705459798</v>
      </c>
      <c r="DE2466">
        <v>3.1897198204615802</v>
      </c>
      <c r="DF2466">
        <v>3.1884139029071901</v>
      </c>
      <c r="DG2466">
        <v>3.2062265482733698</v>
      </c>
      <c r="DH2466">
        <v>3.2654736791937502</v>
      </c>
      <c r="DI2466">
        <v>3.5406191161768601</v>
      </c>
      <c r="DJ2466">
        <v>3.65682782186036</v>
      </c>
      <c r="DK2466">
        <v>3.3340092390987199</v>
      </c>
      <c r="DL2466">
        <v>3.8533102655979499</v>
      </c>
      <c r="DM2466">
        <v>3.80948362375343</v>
      </c>
      <c r="DN2466">
        <v>3.96335094298309</v>
      </c>
      <c r="DO2466">
        <v>4.1593446425860803</v>
      </c>
      <c r="DP2466">
        <v>4.1680077276443903</v>
      </c>
      <c r="DQ2466">
        <v>4.3521664937184301</v>
      </c>
      <c r="DR2466">
        <v>4.1823893480839303</v>
      </c>
      <c r="DS2466">
        <v>4.6793202986348703</v>
      </c>
      <c r="DT2466">
        <v>4.3375614594888097</v>
      </c>
      <c r="DU2466">
        <v>4.8487253164859698</v>
      </c>
      <c r="DV2466">
        <v>4.7083566100503296</v>
      </c>
      <c r="DW2466">
        <v>4.4313704248347596</v>
      </c>
      <c r="DX2466">
        <v>4.5641861498696104</v>
      </c>
      <c r="DY2466">
        <v>4.5119891777187204</v>
      </c>
    </row>
    <row r="2467" spans="1:129" customFormat="1">
      <c r="A2467" s="176" t="s">
        <v>3545</v>
      </c>
      <c r="B2467" s="177" t="s">
        <v>3557</v>
      </c>
      <c r="C2467" t="s">
        <v>3533</v>
      </c>
      <c r="D2467" s="187" t="s">
        <v>3571</v>
      </c>
      <c r="E2467" t="s">
        <v>3291</v>
      </c>
      <c r="BO2467">
        <v>10.437722565463201</v>
      </c>
      <c r="BP2467">
        <v>10.6530730564332</v>
      </c>
      <c r="BQ2467">
        <v>10.792728962497399</v>
      </c>
      <c r="BR2467">
        <v>10.927268437954099</v>
      </c>
      <c r="BS2467">
        <v>11.290004965192299</v>
      </c>
      <c r="BT2467">
        <v>11.1872681607058</v>
      </c>
      <c r="BU2467">
        <v>11.576980078518799</v>
      </c>
      <c r="BV2467">
        <v>11.729626284253801</v>
      </c>
      <c r="BW2467">
        <v>11.9337304818745</v>
      </c>
      <c r="BX2467">
        <v>11.887313045121701</v>
      </c>
      <c r="BY2467">
        <v>11.9635175365358</v>
      </c>
      <c r="BZ2467">
        <v>11.9549348642129</v>
      </c>
      <c r="CA2467">
        <v>11.1235313305185</v>
      </c>
      <c r="CB2467">
        <v>11.7916989485719</v>
      </c>
      <c r="CC2467">
        <v>11.645212503678</v>
      </c>
      <c r="CD2467">
        <v>11.9242624655101</v>
      </c>
      <c r="CE2467">
        <v>11.8889312958103</v>
      </c>
      <c r="CF2467">
        <v>12.0906469555695</v>
      </c>
      <c r="CG2467">
        <v>12.211155014708501</v>
      </c>
      <c r="CH2467">
        <v>12.0649610099864</v>
      </c>
      <c r="CI2467">
        <v>12.250285742740401</v>
      </c>
      <c r="CJ2467">
        <v>12.422245024387299</v>
      </c>
      <c r="CK2467">
        <v>12.0457123004583</v>
      </c>
      <c r="CL2467">
        <v>12.6770651905642</v>
      </c>
      <c r="CM2467">
        <v>12.3135132011969</v>
      </c>
      <c r="CN2467">
        <v>12.074642048028601</v>
      </c>
      <c r="CO2467">
        <v>12.357758436394301</v>
      </c>
      <c r="CP2467">
        <v>12.464323571576401</v>
      </c>
      <c r="CQ2467">
        <v>12.612326376538601</v>
      </c>
      <c r="CR2467">
        <v>12.5635736826166</v>
      </c>
      <c r="CS2467">
        <v>12.5804526099664</v>
      </c>
      <c r="CT2467">
        <v>12.447516406855399</v>
      </c>
      <c r="CU2467">
        <v>12.6969546502044</v>
      </c>
      <c r="CV2467">
        <v>12.795213036292701</v>
      </c>
      <c r="CW2467">
        <v>13.454128828885001</v>
      </c>
      <c r="CX2467">
        <v>13.336570335644</v>
      </c>
      <c r="CY2467">
        <v>13.936291195081299</v>
      </c>
      <c r="CZ2467">
        <v>13.2727098537366</v>
      </c>
      <c r="DA2467">
        <v>14.0369284565177</v>
      </c>
      <c r="DB2467">
        <v>14.043698758122201</v>
      </c>
      <c r="DC2467">
        <v>14.190609755511201</v>
      </c>
      <c r="DD2467">
        <v>14.421179228015999</v>
      </c>
      <c r="DE2467">
        <v>14.3277937881406</v>
      </c>
      <c r="DF2467">
        <v>14.6886879610422</v>
      </c>
      <c r="DG2467">
        <v>14.611621614083999</v>
      </c>
      <c r="DH2467">
        <v>14.9037652510243</v>
      </c>
      <c r="DI2467">
        <v>14.949140478233501</v>
      </c>
      <c r="DJ2467">
        <v>14.823786209113299</v>
      </c>
      <c r="DK2467">
        <v>14.6632087606355</v>
      </c>
      <c r="DL2467">
        <v>14.812036308782799</v>
      </c>
      <c r="DM2467">
        <v>15.4936823952682</v>
      </c>
      <c r="DN2467">
        <v>15.3466247847674</v>
      </c>
      <c r="DO2467">
        <v>15.704858310146699</v>
      </c>
      <c r="DP2467">
        <v>16.056422746750599</v>
      </c>
      <c r="DQ2467">
        <v>16.091654655325701</v>
      </c>
      <c r="DR2467">
        <v>16.170174689868301</v>
      </c>
      <c r="DS2467">
        <v>16.679371460778601</v>
      </c>
      <c r="DT2467">
        <v>17.025880442161299</v>
      </c>
      <c r="DU2467">
        <v>16.986300877444801</v>
      </c>
      <c r="DV2467">
        <v>16.939740594700201</v>
      </c>
      <c r="DW2467">
        <v>16.942027989616999</v>
      </c>
      <c r="DX2467">
        <v>17.065048055136</v>
      </c>
      <c r="DY2467">
        <v>17.505901769640101</v>
      </c>
    </row>
    <row r="2468" spans="1:129" customFormat="1">
      <c r="A2468" s="176" t="s">
        <v>3545</v>
      </c>
      <c r="B2468" s="177" t="s">
        <v>3557</v>
      </c>
      <c r="C2468" t="s">
        <v>3533</v>
      </c>
      <c r="D2468" s="187" t="s">
        <v>3571</v>
      </c>
      <c r="E2468" t="s">
        <v>3292</v>
      </c>
      <c r="BO2468">
        <v>16.8315841652039</v>
      </c>
      <c r="BP2468">
        <v>14.7030145191577</v>
      </c>
      <c r="BQ2468">
        <v>14.865563934414199</v>
      </c>
      <c r="BR2468">
        <v>15.7894976903337</v>
      </c>
      <c r="BS2468">
        <v>16.794419952937599</v>
      </c>
      <c r="BT2468">
        <v>16.594361559709299</v>
      </c>
      <c r="BU2468">
        <v>15.603397203858099</v>
      </c>
      <c r="BV2468">
        <v>15.354637367696901</v>
      </c>
      <c r="BW2468">
        <v>14.573452880028301</v>
      </c>
      <c r="BX2468">
        <v>16.1688548204834</v>
      </c>
      <c r="BY2468">
        <v>14.220042851012099</v>
      </c>
      <c r="BZ2468">
        <v>14.270283117954399</v>
      </c>
      <c r="CA2468">
        <v>13.8175115698629</v>
      </c>
      <c r="CB2468">
        <v>13.674762966599801</v>
      </c>
      <c r="CC2468">
        <v>13.526471731299401</v>
      </c>
      <c r="CD2468">
        <v>14.162087654089101</v>
      </c>
      <c r="CE2468">
        <v>13.682650767395399</v>
      </c>
      <c r="CF2468">
        <v>13.0666181137814</v>
      </c>
      <c r="CG2468">
        <v>13.3378849343556</v>
      </c>
      <c r="CH2468">
        <v>12.9244585665441</v>
      </c>
      <c r="CI2468">
        <v>13.976762886745</v>
      </c>
      <c r="CJ2468">
        <v>15.316519769505099</v>
      </c>
      <c r="CK2468">
        <v>16.249494229239801</v>
      </c>
      <c r="CL2468">
        <v>15.2855615715699</v>
      </c>
      <c r="CM2468">
        <v>14.5871450386406</v>
      </c>
      <c r="CN2468">
        <v>14.8818733647263</v>
      </c>
      <c r="CO2468">
        <v>16.905763503227199</v>
      </c>
      <c r="CP2468">
        <v>15.251049268112499</v>
      </c>
      <c r="CQ2468">
        <v>14.8710790706076</v>
      </c>
      <c r="CR2468">
        <v>14.7987715828452</v>
      </c>
      <c r="CS2468">
        <v>15.974445803108299</v>
      </c>
      <c r="CT2468">
        <v>16.1171239338919</v>
      </c>
      <c r="CU2468">
        <v>15.437424381234001</v>
      </c>
      <c r="CV2468">
        <v>15.6813560881856</v>
      </c>
      <c r="CW2468">
        <v>15.347730167564899</v>
      </c>
      <c r="CX2468">
        <v>16.391832767746902</v>
      </c>
      <c r="CY2468">
        <v>16.405179636605901</v>
      </c>
      <c r="CZ2468">
        <v>15.622074400941299</v>
      </c>
      <c r="DA2468">
        <v>14.825025595213299</v>
      </c>
      <c r="DB2468">
        <v>14.6386847813309</v>
      </c>
      <c r="DC2468">
        <v>14.961232825871001</v>
      </c>
      <c r="DD2468">
        <v>14.716989923246301</v>
      </c>
      <c r="DE2468">
        <v>14.5598473564351</v>
      </c>
      <c r="DF2468">
        <v>13.2088850946246</v>
      </c>
      <c r="DG2468">
        <v>12.862507292079</v>
      </c>
      <c r="DH2468">
        <v>13.7746863719746</v>
      </c>
      <c r="DI2468">
        <v>15.1002338961602</v>
      </c>
      <c r="DJ2468">
        <v>16.1880495735778</v>
      </c>
      <c r="DK2468">
        <v>16.3834930438755</v>
      </c>
      <c r="DL2468">
        <v>16.125824971049099</v>
      </c>
      <c r="DM2468">
        <v>15.7036654477604</v>
      </c>
      <c r="DN2468">
        <v>15.3046751270484</v>
      </c>
      <c r="DO2468">
        <v>15.659103786486</v>
      </c>
      <c r="DP2468">
        <v>14.7904012956458</v>
      </c>
      <c r="DQ2468">
        <v>14.751263154799201</v>
      </c>
      <c r="DR2468">
        <v>14.7659070434038</v>
      </c>
      <c r="DS2468">
        <v>14.917170118523099</v>
      </c>
      <c r="DT2468">
        <v>14.669677336426799</v>
      </c>
      <c r="DU2468">
        <v>14.564323357476299</v>
      </c>
      <c r="DV2468">
        <v>14.433897537720201</v>
      </c>
      <c r="DW2468">
        <v>13.6507213411933</v>
      </c>
      <c r="DX2468">
        <v>13.140310817669301</v>
      </c>
      <c r="DY2468">
        <v>13.374291764550801</v>
      </c>
    </row>
    <row r="2469" spans="1:129" customFormat="1">
      <c r="A2469" s="176" t="s">
        <v>3545</v>
      </c>
      <c r="B2469" s="177" t="s">
        <v>3557</v>
      </c>
      <c r="C2469" t="s">
        <v>3533</v>
      </c>
      <c r="D2469" s="187" t="s">
        <v>3571</v>
      </c>
      <c r="E2469" t="s">
        <v>3293</v>
      </c>
      <c r="BO2469">
        <v>0.84117499130429096</v>
      </c>
      <c r="BP2469">
        <v>0.86542163544735795</v>
      </c>
      <c r="BQ2469">
        <v>0.92940468210042404</v>
      </c>
      <c r="BR2469">
        <v>0.90010246814350403</v>
      </c>
      <c r="BS2469">
        <v>0.86869424630082603</v>
      </c>
      <c r="BT2469">
        <v>0.95277231792337003</v>
      </c>
      <c r="BU2469">
        <v>0.99645497028613295</v>
      </c>
      <c r="BV2469">
        <v>0.99225133946592703</v>
      </c>
      <c r="BW2469">
        <v>1.06134742421315</v>
      </c>
      <c r="BX2469">
        <v>1.0370795912906801</v>
      </c>
      <c r="BY2469">
        <v>1.1080116875942001</v>
      </c>
      <c r="BZ2469">
        <v>1.0855911249930099</v>
      </c>
      <c r="CA2469">
        <v>1.0648954434670601</v>
      </c>
      <c r="CB2469">
        <v>1.14614506478412</v>
      </c>
      <c r="CC2469">
        <v>1.11875297271898</v>
      </c>
      <c r="CD2469">
        <v>1.0402232760316401</v>
      </c>
      <c r="CE2469">
        <v>1.0457098088244601</v>
      </c>
      <c r="CF2469">
        <v>1.22287843022913</v>
      </c>
      <c r="CG2469">
        <v>1.2899572760589999</v>
      </c>
      <c r="CH2469">
        <v>1.3493784493906</v>
      </c>
      <c r="CI2469">
        <v>1.3212198548357399</v>
      </c>
      <c r="CJ2469">
        <v>1.3675590546767999</v>
      </c>
      <c r="CK2469">
        <v>1.3933044900102201</v>
      </c>
      <c r="CL2469">
        <v>1.5210778423248701</v>
      </c>
      <c r="CM2469">
        <v>1.66941550307688</v>
      </c>
      <c r="CN2469">
        <v>1.8156754914340101</v>
      </c>
      <c r="CO2469">
        <v>1.76164170306367</v>
      </c>
      <c r="CP2469">
        <v>2.0193069635277001</v>
      </c>
      <c r="CQ2469">
        <v>2.01184659947711</v>
      </c>
      <c r="CR2469">
        <v>2.1883850772314202</v>
      </c>
      <c r="CS2469">
        <v>2.05777778088573</v>
      </c>
      <c r="CT2469">
        <v>1.99845573530517</v>
      </c>
      <c r="CU2469">
        <v>2.1547857920961002</v>
      </c>
      <c r="CV2469">
        <v>1.80741542021796</v>
      </c>
      <c r="CW2469">
        <v>1.86699233074643</v>
      </c>
      <c r="CX2469">
        <v>1.86006005496018</v>
      </c>
      <c r="CY2469">
        <v>1.8788881768413499</v>
      </c>
      <c r="CZ2469">
        <v>1.9399539265313901</v>
      </c>
      <c r="DA2469">
        <v>2.0695909527346998</v>
      </c>
      <c r="DB2469">
        <v>1.79249559082892</v>
      </c>
      <c r="DC2469">
        <v>1.4999772535432701</v>
      </c>
      <c r="DD2469">
        <v>1.5476564544418701</v>
      </c>
      <c r="DE2469">
        <v>1.7987520821071501</v>
      </c>
      <c r="DF2469">
        <v>1.9114980345155299</v>
      </c>
      <c r="DG2469">
        <v>2.00036461312851</v>
      </c>
      <c r="DH2469">
        <v>1.5864841858329199</v>
      </c>
      <c r="DI2469">
        <v>1.7000204874001299</v>
      </c>
      <c r="DJ2469">
        <v>1.84601492683516</v>
      </c>
      <c r="DK2469">
        <v>1.91293066560692</v>
      </c>
      <c r="DL2469">
        <v>1.8022758601556199</v>
      </c>
      <c r="DM2469">
        <v>1.89383256562928</v>
      </c>
      <c r="DN2469">
        <v>1.83593899771758</v>
      </c>
      <c r="DO2469">
        <v>2.18784003633733</v>
      </c>
      <c r="DP2469">
        <v>1.95569309681519</v>
      </c>
      <c r="DQ2469">
        <v>1.8335968009920101</v>
      </c>
      <c r="DR2469">
        <v>1.8788369924441499</v>
      </c>
      <c r="DS2469">
        <v>1.9164063041395401</v>
      </c>
      <c r="DT2469">
        <v>1.7397591324399699</v>
      </c>
      <c r="DU2469">
        <v>1.8539210704734099</v>
      </c>
      <c r="DV2469">
        <v>2.0207417888956201</v>
      </c>
      <c r="DW2469">
        <v>1.58275975384333</v>
      </c>
      <c r="DX2469">
        <v>1.9524544658349701</v>
      </c>
      <c r="DY2469">
        <v>1.89505027429881</v>
      </c>
    </row>
    <row r="2470" spans="1:129" customFormat="1">
      <c r="A2470" s="176" t="s">
        <v>3545</v>
      </c>
      <c r="B2470" s="177" t="s">
        <v>3557</v>
      </c>
      <c r="C2470" t="s">
        <v>3533</v>
      </c>
      <c r="D2470" s="187" t="s">
        <v>3571</v>
      </c>
      <c r="E2470" t="s">
        <v>3294</v>
      </c>
      <c r="BO2470">
        <v>2.11491048081955</v>
      </c>
      <c r="BP2470">
        <v>2.3395542393898299</v>
      </c>
      <c r="BQ2470">
        <v>2.4266212755648402</v>
      </c>
      <c r="BR2470">
        <v>2.34592002739062</v>
      </c>
      <c r="BS2470">
        <v>2.54657798352418</v>
      </c>
      <c r="BT2470">
        <v>2.56866229539806</v>
      </c>
      <c r="BU2470">
        <v>2.6511687051474202</v>
      </c>
      <c r="BV2470">
        <v>2.7195177407752902</v>
      </c>
      <c r="BW2470">
        <v>2.8451992708470399</v>
      </c>
      <c r="BX2470">
        <v>2.7544675704877402</v>
      </c>
      <c r="BY2470">
        <v>3.1459467358864401</v>
      </c>
      <c r="BZ2470">
        <v>3.1607269590510598</v>
      </c>
      <c r="CA2470">
        <v>3.1180163950282398</v>
      </c>
      <c r="CB2470">
        <v>2.84821455782504</v>
      </c>
      <c r="CC2470">
        <v>3.0425363393982598</v>
      </c>
      <c r="CD2470">
        <v>3.03975486988293</v>
      </c>
      <c r="CE2470">
        <v>3.1581943710918101</v>
      </c>
      <c r="CF2470">
        <v>3.5009798222936399</v>
      </c>
      <c r="CG2470">
        <v>3.57477756144463</v>
      </c>
      <c r="CH2470">
        <v>3.31567339546854</v>
      </c>
      <c r="CI2470">
        <v>3.5460856181571598</v>
      </c>
      <c r="CJ2470">
        <v>3.6472065892738801</v>
      </c>
      <c r="CK2470">
        <v>3.1840803259869599</v>
      </c>
      <c r="CL2470">
        <v>3.8303556469200801</v>
      </c>
      <c r="CM2470">
        <v>3.9547647685503802</v>
      </c>
      <c r="CN2470">
        <v>3.93319587894648</v>
      </c>
      <c r="CO2470">
        <v>3.9226452223382702</v>
      </c>
      <c r="CP2470">
        <v>3.4772295107680602</v>
      </c>
      <c r="CQ2470">
        <v>3.8972326265534099</v>
      </c>
      <c r="CR2470">
        <v>4.1388391892463599</v>
      </c>
      <c r="CS2470">
        <v>4.0828462544120301</v>
      </c>
      <c r="CT2470">
        <v>4.4235921754288503</v>
      </c>
      <c r="CU2470">
        <v>4.0174875154386802</v>
      </c>
      <c r="CV2470">
        <v>4.6314694724062102</v>
      </c>
      <c r="CW2470">
        <v>4.1356704545509899</v>
      </c>
      <c r="CX2470">
        <v>4.5872166542236297</v>
      </c>
      <c r="CY2470">
        <v>4.5662752630711596</v>
      </c>
      <c r="CZ2470">
        <v>4.8217345346852003</v>
      </c>
      <c r="DA2470">
        <v>4.8340363498236396</v>
      </c>
      <c r="DB2470">
        <v>4.9171876107050201</v>
      </c>
      <c r="DC2470">
        <v>4.75125401982576</v>
      </c>
      <c r="DD2470">
        <v>4.7207356846912898</v>
      </c>
      <c r="DE2470">
        <v>4.6667487360534103</v>
      </c>
      <c r="DF2470">
        <v>5.4483657823462597</v>
      </c>
      <c r="DG2470">
        <v>5.0526515174442803</v>
      </c>
      <c r="DH2470">
        <v>5.0671752870593796</v>
      </c>
      <c r="DI2470">
        <v>5.1602227751211602</v>
      </c>
      <c r="DJ2470">
        <v>5.2696957227455696</v>
      </c>
      <c r="DK2470">
        <v>5.5379386184710198</v>
      </c>
      <c r="DL2470">
        <v>5.43417933784281</v>
      </c>
      <c r="DM2470">
        <v>5.4652379788603298</v>
      </c>
      <c r="DN2470">
        <v>5.0503648147474802</v>
      </c>
      <c r="DO2470">
        <v>5.8115552047011096</v>
      </c>
      <c r="DP2470">
        <v>6.0539313411654598</v>
      </c>
      <c r="DQ2470">
        <v>5.9043596250283299</v>
      </c>
      <c r="DR2470">
        <v>6.4180573675417003</v>
      </c>
      <c r="DS2470">
        <v>6.2905150708698203</v>
      </c>
      <c r="DT2470">
        <v>6.0896948319336301</v>
      </c>
      <c r="DU2470">
        <v>6.1265517303698003</v>
      </c>
      <c r="DV2470">
        <v>6.1195321784225296</v>
      </c>
      <c r="DW2470">
        <v>6.1150508996344604</v>
      </c>
      <c r="DX2470">
        <v>6.1005209338095501</v>
      </c>
      <c r="DY2470">
        <v>6.2797208488074796</v>
      </c>
    </row>
    <row r="2471" spans="1:129" customFormat="1">
      <c r="A2471" s="176" t="s">
        <v>3545</v>
      </c>
      <c r="B2471" s="177" t="s">
        <v>3557</v>
      </c>
      <c r="C2471" t="s">
        <v>3533</v>
      </c>
      <c r="D2471" s="187" t="s">
        <v>3571</v>
      </c>
      <c r="E2471" t="s">
        <v>3295</v>
      </c>
      <c r="BO2471">
        <v>12.267124415551899</v>
      </c>
      <c r="BP2471">
        <v>13.284259338760901</v>
      </c>
      <c r="BQ2471">
        <v>13.313234713311701</v>
      </c>
      <c r="BR2471">
        <v>13.230803615030499</v>
      </c>
      <c r="BS2471">
        <v>13.450161080504801</v>
      </c>
      <c r="BT2471">
        <v>13.921104722704399</v>
      </c>
      <c r="BU2471">
        <v>14.631044469223101</v>
      </c>
      <c r="BV2471">
        <v>14.467772137776199</v>
      </c>
      <c r="BW2471">
        <v>14.5595168562238</v>
      </c>
      <c r="BX2471">
        <v>15.2458640251311</v>
      </c>
      <c r="BY2471">
        <v>15.0803375094816</v>
      </c>
      <c r="BZ2471">
        <v>14.9461498800587</v>
      </c>
      <c r="CA2471">
        <v>15.9340732655947</v>
      </c>
      <c r="CB2471">
        <v>16.1555922348909</v>
      </c>
      <c r="CC2471">
        <v>15.420955644426</v>
      </c>
      <c r="CD2471">
        <v>15.0044193044168</v>
      </c>
      <c r="CE2471">
        <v>15.5871344706588</v>
      </c>
      <c r="CF2471">
        <v>16.041950646483699</v>
      </c>
      <c r="CG2471">
        <v>17.116683645282901</v>
      </c>
      <c r="CH2471">
        <v>16.985121171478099</v>
      </c>
      <c r="CI2471">
        <v>16.594880316537999</v>
      </c>
      <c r="CJ2471">
        <v>17.248689015978702</v>
      </c>
      <c r="CK2471">
        <v>17.0531238046051</v>
      </c>
      <c r="CL2471">
        <v>17.606045581917201</v>
      </c>
      <c r="CM2471">
        <v>17.390510964185999</v>
      </c>
      <c r="CN2471">
        <v>17.716735517818101</v>
      </c>
      <c r="CO2471">
        <v>17.985242175656399</v>
      </c>
      <c r="CP2471">
        <v>17.833791828076201</v>
      </c>
      <c r="CQ2471">
        <v>18.218441238531</v>
      </c>
      <c r="CR2471">
        <v>18.1713781028486</v>
      </c>
      <c r="CS2471">
        <v>17.845776527217701</v>
      </c>
      <c r="CT2471">
        <v>19.611226289087</v>
      </c>
      <c r="CU2471">
        <v>19.773974697437701</v>
      </c>
      <c r="CV2471">
        <v>19.739599709937799</v>
      </c>
      <c r="CW2471">
        <v>19.487160960078398</v>
      </c>
      <c r="CX2471">
        <v>20.560594773535101</v>
      </c>
      <c r="CY2471">
        <v>20.728380054976299</v>
      </c>
      <c r="CZ2471">
        <v>20.3430535698038</v>
      </c>
      <c r="DA2471">
        <v>21.167300419034198</v>
      </c>
      <c r="DB2471">
        <v>21.845168636999102</v>
      </c>
      <c r="DC2471">
        <v>21.039403253281701</v>
      </c>
      <c r="DD2471">
        <v>21.3382961840604</v>
      </c>
      <c r="DE2471">
        <v>20.739958975407301</v>
      </c>
      <c r="DF2471">
        <v>22.578415751835902</v>
      </c>
      <c r="DG2471">
        <v>21.433049006168499</v>
      </c>
      <c r="DH2471">
        <v>21.541024142763</v>
      </c>
      <c r="DI2471">
        <v>21.476804100691599</v>
      </c>
      <c r="DJ2471">
        <v>21.938439402390301</v>
      </c>
      <c r="DK2471">
        <v>22.4889878584735</v>
      </c>
      <c r="DL2471">
        <v>22.554360557842099</v>
      </c>
      <c r="DM2471">
        <v>23.3839678823228</v>
      </c>
      <c r="DN2471">
        <v>23.004613774695802</v>
      </c>
      <c r="DO2471">
        <v>23.212890414940698</v>
      </c>
      <c r="DP2471">
        <v>24.075428676440499</v>
      </c>
      <c r="DQ2471">
        <v>23.588944524003701</v>
      </c>
      <c r="DR2471">
        <v>23.833621264784099</v>
      </c>
      <c r="DS2471">
        <v>23.612692980521</v>
      </c>
      <c r="DT2471">
        <v>23.263335674422301</v>
      </c>
      <c r="DU2471">
        <v>23.668149811333901</v>
      </c>
      <c r="DV2471">
        <v>23.814823273872999</v>
      </c>
      <c r="DW2471">
        <v>23.5459007663307</v>
      </c>
      <c r="DX2471">
        <v>23.034836657667501</v>
      </c>
      <c r="DY2471">
        <v>23.3758416930443</v>
      </c>
    </row>
    <row r="2472" spans="1:129" customFormat="1">
      <c r="A2472" s="176" t="s">
        <v>3545</v>
      </c>
      <c r="B2472" s="177" t="s">
        <v>3557</v>
      </c>
      <c r="C2472" t="s">
        <v>3533</v>
      </c>
      <c r="D2472" s="187" t="s">
        <v>3571</v>
      </c>
      <c r="E2472" t="s">
        <v>3296</v>
      </c>
      <c r="BO2472">
        <v>4.9911270749398202</v>
      </c>
      <c r="BP2472">
        <v>4.89133264960532</v>
      </c>
      <c r="BQ2472">
        <v>5.5721258769906896</v>
      </c>
      <c r="BR2472">
        <v>5.7589598798586499</v>
      </c>
      <c r="BS2472">
        <v>5.32657652763376</v>
      </c>
      <c r="BT2472">
        <v>5.7388635030507498</v>
      </c>
      <c r="BU2472">
        <v>6.0136853052426602</v>
      </c>
      <c r="BV2472">
        <v>6.1126966081416896</v>
      </c>
      <c r="BW2472">
        <v>5.6492113483334601</v>
      </c>
      <c r="BX2472">
        <v>5.4178151964298102</v>
      </c>
      <c r="BY2472">
        <v>5.7229658233346399</v>
      </c>
      <c r="BZ2472">
        <v>5.7320123774065204</v>
      </c>
      <c r="CA2472">
        <v>5.3653622827453598</v>
      </c>
      <c r="CB2472">
        <v>5.0875719665679799</v>
      </c>
      <c r="CC2472">
        <v>5.9088119655910196</v>
      </c>
      <c r="CD2472">
        <v>6.3414675389450901</v>
      </c>
      <c r="CE2472">
        <v>5.7748697307894696</v>
      </c>
      <c r="CF2472">
        <v>5.26784521857281</v>
      </c>
      <c r="CG2472">
        <v>4.9368584921082501</v>
      </c>
      <c r="CH2472">
        <v>5.0088253613589604</v>
      </c>
      <c r="CI2472">
        <v>5.7275791046661304</v>
      </c>
      <c r="CJ2472">
        <v>5.5636498271828101</v>
      </c>
      <c r="CK2472">
        <v>5.0723481569391904</v>
      </c>
      <c r="CL2472">
        <v>5.1091052900733196</v>
      </c>
      <c r="CM2472">
        <v>5.2536544587315399</v>
      </c>
      <c r="CN2472">
        <v>5.55511800474543</v>
      </c>
      <c r="CO2472">
        <v>5.5566288759368803</v>
      </c>
      <c r="CP2472">
        <v>5.11615933792016</v>
      </c>
      <c r="CQ2472">
        <v>5.5569634865580602</v>
      </c>
      <c r="CR2472">
        <v>5.5882935372445504</v>
      </c>
      <c r="CS2472">
        <v>5.2663741304070104</v>
      </c>
      <c r="CT2472">
        <v>5.6030688025145103</v>
      </c>
      <c r="CU2472">
        <v>5.3382278811996597</v>
      </c>
      <c r="CV2472">
        <v>5.29591284141096</v>
      </c>
      <c r="CW2472">
        <v>5.1157310952611397</v>
      </c>
      <c r="CX2472">
        <v>5.56267131102266</v>
      </c>
      <c r="CY2472">
        <v>5.5308871544961402</v>
      </c>
      <c r="CZ2472">
        <v>5.4686218256444201</v>
      </c>
      <c r="DA2472">
        <v>5.3519844573115902</v>
      </c>
      <c r="DB2472">
        <v>5.4357501291890804</v>
      </c>
      <c r="DC2472">
        <v>5.01638937151544</v>
      </c>
      <c r="DD2472">
        <v>5.4330726470673403</v>
      </c>
      <c r="DE2472">
        <v>5.0879926088570899</v>
      </c>
      <c r="DF2472">
        <v>5.4703609201014904</v>
      </c>
      <c r="DG2472">
        <v>5.4317230426033998</v>
      </c>
      <c r="DH2472">
        <v>5.2246035254653602</v>
      </c>
      <c r="DI2472">
        <v>5.3700654806173</v>
      </c>
      <c r="DJ2472">
        <v>4.9196901954105003</v>
      </c>
      <c r="DK2472">
        <v>5.2468523117739903</v>
      </c>
      <c r="DL2472">
        <v>4.9178929961120499</v>
      </c>
      <c r="DM2472">
        <v>5.0682707482671496</v>
      </c>
      <c r="DN2472">
        <v>4.7956701103175297</v>
      </c>
      <c r="DO2472">
        <v>4.9349389901569403</v>
      </c>
      <c r="DP2472">
        <v>5.1795553521685402</v>
      </c>
      <c r="DQ2472">
        <v>5.0319275298986899</v>
      </c>
      <c r="DR2472">
        <v>5.3050595426435603</v>
      </c>
      <c r="DS2472">
        <v>5.3696299346007796</v>
      </c>
      <c r="DT2472">
        <v>5.7048093840735499</v>
      </c>
      <c r="DU2472">
        <v>5.8079720444925096</v>
      </c>
      <c r="DV2472">
        <v>5.8145209447699804</v>
      </c>
      <c r="DW2472">
        <v>5.7507486093799596</v>
      </c>
      <c r="DX2472">
        <v>5.5946548892465104</v>
      </c>
      <c r="DY2472">
        <v>5.7320997883698102</v>
      </c>
    </row>
    <row r="2473" spans="1:129" customFormat="1">
      <c r="A2473" s="176" t="s">
        <v>3545</v>
      </c>
      <c r="B2473" s="177" t="s">
        <v>3557</v>
      </c>
      <c r="C2473" t="s">
        <v>3533</v>
      </c>
      <c r="D2473" s="187" t="s">
        <v>3571</v>
      </c>
      <c r="E2473" t="s">
        <v>3297</v>
      </c>
    </row>
    <row r="2474" spans="1:129" customFormat="1">
      <c r="A2474" s="176" t="s">
        <v>3545</v>
      </c>
      <c r="B2474" s="177" t="s">
        <v>3557</v>
      </c>
      <c r="C2474" t="s">
        <v>3533</v>
      </c>
      <c r="D2474" s="187" t="s">
        <v>3571</v>
      </c>
      <c r="E2474" t="s">
        <v>3298</v>
      </c>
    </row>
    <row r="2475" spans="1:129" customFormat="1">
      <c r="A2475" s="176" t="s">
        <v>3545</v>
      </c>
      <c r="B2475" s="177" t="s">
        <v>3557</v>
      </c>
      <c r="C2475" t="s">
        <v>3533</v>
      </c>
      <c r="D2475" s="187" t="s">
        <v>3571</v>
      </c>
      <c r="E2475" t="s">
        <v>3299</v>
      </c>
    </row>
    <row r="2476" spans="1:129" customFormat="1">
      <c r="A2476" s="176" t="s">
        <v>3545</v>
      </c>
      <c r="B2476" s="177" t="s">
        <v>3557</v>
      </c>
      <c r="C2476" t="s">
        <v>3533</v>
      </c>
      <c r="D2476" s="187" t="s">
        <v>3571</v>
      </c>
      <c r="E2476" t="s">
        <v>3300</v>
      </c>
    </row>
    <row r="2477" spans="1:129" customFormat="1">
      <c r="A2477" s="176" t="s">
        <v>3545</v>
      </c>
      <c r="B2477" s="198" t="s">
        <v>3572</v>
      </c>
      <c r="C2477" t="s">
        <v>3533</v>
      </c>
      <c r="D2477" s="187" t="s">
        <v>3571</v>
      </c>
      <c r="E2477" t="s">
        <v>3579</v>
      </c>
      <c r="F2477" s="43">
        <v>77389656.729699999</v>
      </c>
      <c r="G2477" s="43">
        <v>77975918.830699995</v>
      </c>
      <c r="H2477" s="43">
        <v>78562181.126300007</v>
      </c>
      <c r="I2477" s="43">
        <v>79148441.003199995</v>
      </c>
      <c r="J2477" s="43">
        <v>79734704.569600001</v>
      </c>
      <c r="K2477" s="43">
        <v>80320966.077500001</v>
      </c>
      <c r="L2477" s="43">
        <v>80907225.575800002</v>
      </c>
      <c r="M2477" s="43">
        <v>81493487.917300001</v>
      </c>
      <c r="N2477" s="43">
        <v>82079748.332399994</v>
      </c>
      <c r="O2477" s="43">
        <v>82666009.766399994</v>
      </c>
      <c r="P2477" s="43">
        <v>83252269.1294</v>
      </c>
      <c r="Q2477" s="43">
        <v>84042460.980000004</v>
      </c>
      <c r="R2477" s="43">
        <v>84832653.390299901</v>
      </c>
      <c r="S2477" s="43">
        <v>85622846.094999999</v>
      </c>
      <c r="T2477" s="43">
        <v>86413037.861000001</v>
      </c>
      <c r="U2477" s="43">
        <v>87203229.178199902</v>
      </c>
      <c r="V2477" s="43">
        <v>87993421.926899999</v>
      </c>
      <c r="W2477" s="43">
        <v>88783610.310399994</v>
      </c>
      <c r="X2477" s="43">
        <v>89573803.361000001</v>
      </c>
      <c r="Y2477" s="43">
        <v>90363998.685000002</v>
      </c>
      <c r="Z2477" s="43">
        <v>91154187.718500003</v>
      </c>
      <c r="AA2477" s="43">
        <v>92290137.8336</v>
      </c>
      <c r="AB2477" s="43">
        <v>93426090.402099997</v>
      </c>
      <c r="AC2477" s="43">
        <v>94562040.052549899</v>
      </c>
      <c r="AD2477" s="43">
        <v>95697989.491599903</v>
      </c>
      <c r="AE2477" s="43">
        <v>96833939.3759</v>
      </c>
      <c r="AF2477" s="43">
        <v>97969891.869299993</v>
      </c>
      <c r="AG2477" s="43">
        <v>99105843.244800001</v>
      </c>
      <c r="AH2477" s="43">
        <v>100241792.6364</v>
      </c>
      <c r="AI2477" s="43">
        <v>101377743.278299</v>
      </c>
      <c r="AJ2477" s="43">
        <v>102513692.0649</v>
      </c>
      <c r="AK2477" s="43">
        <v>104398054.4306</v>
      </c>
      <c r="AL2477" s="43">
        <v>106282417.80129901</v>
      </c>
      <c r="AM2477" s="43">
        <v>108166781.0694</v>
      </c>
      <c r="AN2477" s="43">
        <v>110051143.1603</v>
      </c>
      <c r="AO2477" s="43">
        <v>111935506.06649999</v>
      </c>
      <c r="AP2477" s="43">
        <v>113819866.92839999</v>
      </c>
      <c r="AQ2477" s="43">
        <v>115704231.59</v>
      </c>
      <c r="AR2477" s="43">
        <v>117588593.00299899</v>
      </c>
      <c r="AS2477" s="43">
        <v>119472957.35249899</v>
      </c>
      <c r="AT2477" s="43">
        <v>121357319.88069899</v>
      </c>
      <c r="AU2477" s="43">
        <v>125311529.101999</v>
      </c>
      <c r="AV2477" s="43">
        <v>129265737.71689899</v>
      </c>
      <c r="AW2477" s="43">
        <v>133219948.73989999</v>
      </c>
      <c r="AX2477" s="43">
        <v>137174159.6094</v>
      </c>
      <c r="AY2477" s="43">
        <v>141128368.959299</v>
      </c>
      <c r="AZ2477" s="43">
        <v>145082578.23445001</v>
      </c>
      <c r="BA2477" s="43">
        <v>149036789.63139999</v>
      </c>
      <c r="BB2477" s="43">
        <v>152990999.02096999</v>
      </c>
      <c r="BC2477" s="43">
        <v>156945208.18899</v>
      </c>
      <c r="BD2477" s="43">
        <v>160899420.35949999</v>
      </c>
      <c r="BE2477" s="43">
        <v>165434522.903</v>
      </c>
      <c r="BF2477" s="43">
        <v>169969632.81850001</v>
      </c>
      <c r="BG2477" s="43">
        <v>174504736.83239999</v>
      </c>
      <c r="BH2477" s="43">
        <v>179039841.417</v>
      </c>
      <c r="BI2477" s="43">
        <v>183574947.47600001</v>
      </c>
      <c r="BJ2477" s="43">
        <v>188110053.05199999</v>
      </c>
      <c r="BK2477" s="43">
        <v>192645158.66399899</v>
      </c>
      <c r="BL2477" s="43">
        <v>197180264.322</v>
      </c>
      <c r="BM2477" s="43">
        <v>201715369.373</v>
      </c>
      <c r="BN2477" s="43">
        <v>206250477.486</v>
      </c>
      <c r="BO2477" s="43">
        <v>208358341.16240001</v>
      </c>
      <c r="BP2477" s="43">
        <v>210466195.53600001</v>
      </c>
      <c r="BQ2477" s="43">
        <v>212574060.0846</v>
      </c>
      <c r="BR2477" s="43">
        <v>214681921.292999</v>
      </c>
      <c r="BS2477" s="43">
        <v>216789784.96380001</v>
      </c>
      <c r="BT2477" s="43">
        <v>218897642.97929999</v>
      </c>
      <c r="BU2477" s="43">
        <v>221005510.1954</v>
      </c>
      <c r="BV2477" s="43">
        <v>223113370.56040001</v>
      </c>
      <c r="BW2477" s="43">
        <v>225221233.29800001</v>
      </c>
      <c r="BX2477" s="43">
        <v>227329094.55840001</v>
      </c>
      <c r="BY2477" s="43">
        <v>229610946.91804001</v>
      </c>
      <c r="BZ2477" s="43">
        <v>231892799.3836</v>
      </c>
      <c r="CA2477" s="43">
        <v>234174654.74599999</v>
      </c>
      <c r="CB2477" s="43">
        <v>236456505.97679999</v>
      </c>
      <c r="CC2477" s="43">
        <v>238738363.94319999</v>
      </c>
      <c r="CD2477" s="43">
        <v>241020211.25209901</v>
      </c>
      <c r="CE2477" s="43">
        <v>243302064.08469999</v>
      </c>
      <c r="CF2477" s="43">
        <v>245583929.10609999</v>
      </c>
      <c r="CG2477" s="43">
        <v>247865771.9673</v>
      </c>
      <c r="CH2477" s="43">
        <v>250147637.11939999</v>
      </c>
      <c r="CI2477" s="43">
        <v>252138874.80599999</v>
      </c>
      <c r="CJ2477" s="43">
        <v>254130122.8752</v>
      </c>
      <c r="CK2477" s="43">
        <v>256121374.5729</v>
      </c>
      <c r="CL2477" s="43">
        <v>258112624.19150001</v>
      </c>
      <c r="CM2477" s="43">
        <v>260103864.97530001</v>
      </c>
      <c r="CN2477" s="43">
        <v>262095114.58500001</v>
      </c>
      <c r="CO2477" s="43">
        <v>264086364.0918</v>
      </c>
      <c r="CP2477" s="43">
        <v>266077604.74759999</v>
      </c>
      <c r="CQ2477" s="43">
        <v>268068858.73079899</v>
      </c>
      <c r="CR2477" s="43">
        <v>270060104.0025</v>
      </c>
      <c r="CS2477" s="43">
        <v>271227685.55729997</v>
      </c>
      <c r="CT2477" s="43">
        <v>272395271.1512</v>
      </c>
      <c r="CU2477" s="43">
        <v>273562858.31900001</v>
      </c>
      <c r="CV2477" s="43">
        <v>274730442.43199998</v>
      </c>
      <c r="CW2477" s="43">
        <v>275898025.99040002</v>
      </c>
      <c r="CX2477" s="43">
        <v>277065611.6304</v>
      </c>
      <c r="CY2477" s="43">
        <v>278233197.50849998</v>
      </c>
      <c r="CZ2477" s="43">
        <v>279400779.48000002</v>
      </c>
      <c r="DA2477" s="43">
        <v>280568366.32700002</v>
      </c>
      <c r="DB2477" s="43">
        <v>281735945.46099901</v>
      </c>
      <c r="DC2477" s="43">
        <v>284174264.25599998</v>
      </c>
      <c r="DD2477" s="43">
        <v>286042718.18949997</v>
      </c>
      <c r="DE2477" s="43">
        <v>287826303.30400002</v>
      </c>
      <c r="DF2477" s="43">
        <v>289436422.84899998</v>
      </c>
      <c r="DG2477" s="43">
        <v>290821412.94</v>
      </c>
      <c r="DH2477" s="43">
        <v>292312290.815</v>
      </c>
      <c r="DI2477" s="43">
        <v>293546022.384</v>
      </c>
      <c r="DJ2477" s="43">
        <v>294918601.45840001</v>
      </c>
      <c r="DK2477" s="43">
        <v>296100127.08350003</v>
      </c>
      <c r="DL2477" s="43">
        <v>297157277.22499901</v>
      </c>
      <c r="DM2477" s="43">
        <v>298314258.08700001</v>
      </c>
      <c r="DN2477" s="43">
        <v>299643978.699</v>
      </c>
      <c r="DO2477" s="43">
        <v>300709269.99782002</v>
      </c>
      <c r="DP2477" s="43">
        <v>302594662.07300001</v>
      </c>
      <c r="DQ2477" s="43">
        <v>304152531.50481999</v>
      </c>
    </row>
    <row r="2478" spans="1:129" customFormat="1">
      <c r="A2478" s="176" t="s">
        <v>3545</v>
      </c>
      <c r="B2478" s="198" t="s">
        <v>3572</v>
      </c>
      <c r="C2478" t="s">
        <v>3533</v>
      </c>
      <c r="D2478" s="187" t="s">
        <v>3571</v>
      </c>
      <c r="E2478" t="s">
        <v>3580</v>
      </c>
      <c r="F2478" s="43">
        <v>63144264.285609998</v>
      </c>
      <c r="G2478" s="43">
        <v>63445603.824343897</v>
      </c>
      <c r="H2478" s="43">
        <v>63746938.345029898</v>
      </c>
      <c r="I2478" s="43">
        <v>64048272.440189898</v>
      </c>
      <c r="J2478" s="43">
        <v>64349607.585285999</v>
      </c>
      <c r="K2478" s="43">
        <v>64650938.215800002</v>
      </c>
      <c r="L2478" s="43">
        <v>64952273.809019998</v>
      </c>
      <c r="M2478" s="43">
        <v>65253612.879780002</v>
      </c>
      <c r="N2478" s="43">
        <v>65554942.543049999</v>
      </c>
      <c r="O2478" s="43">
        <v>65856278.372069903</v>
      </c>
      <c r="P2478" s="43">
        <v>66157612.441440001</v>
      </c>
      <c r="Q2478" s="43">
        <v>66823069.993239999</v>
      </c>
      <c r="R2478" s="43">
        <v>67488527.762229994</v>
      </c>
      <c r="S2478" s="43">
        <v>68153983.189129993</v>
      </c>
      <c r="T2478" s="43">
        <v>68819442.412520006</v>
      </c>
      <c r="U2478" s="43">
        <v>69484898.919239894</v>
      </c>
      <c r="V2478" s="43">
        <v>70150355.220139995</v>
      </c>
      <c r="W2478" s="43">
        <v>70815812.354829997</v>
      </c>
      <c r="X2478" s="43">
        <v>71481270.109599993</v>
      </c>
      <c r="Y2478" s="43">
        <v>72146725.254470006</v>
      </c>
      <c r="Z2478" s="43">
        <v>72812184.282729998</v>
      </c>
      <c r="AA2478" s="43">
        <v>73120455.902290002</v>
      </c>
      <c r="AB2478" s="43">
        <v>73428728.758169994</v>
      </c>
      <c r="AC2478" s="43">
        <v>73736998.957709998</v>
      </c>
      <c r="AD2478" s="43">
        <v>74045272.031029999</v>
      </c>
      <c r="AE2478" s="43">
        <v>74353542.668420002</v>
      </c>
      <c r="AF2478" s="43">
        <v>74661815.546599999</v>
      </c>
      <c r="AG2478" s="43">
        <v>74970088.692049995</v>
      </c>
      <c r="AH2478" s="43">
        <v>75278360.738449901</v>
      </c>
      <c r="AI2478" s="43">
        <v>75586635.388960004</v>
      </c>
      <c r="AJ2478" s="43">
        <v>75894903.523439899</v>
      </c>
      <c r="AK2478" s="43">
        <v>76346715.446699902</v>
      </c>
      <c r="AL2478" s="43">
        <v>76798532.699899897</v>
      </c>
      <c r="AM2478" s="43">
        <v>77250343.580829993</v>
      </c>
      <c r="AN2478" s="43">
        <v>77702154.570020005</v>
      </c>
      <c r="AO2478" s="43">
        <v>78153968.354879901</v>
      </c>
      <c r="AP2478" s="43">
        <v>78605782.833009899</v>
      </c>
      <c r="AQ2478" s="43">
        <v>79057594.776549995</v>
      </c>
      <c r="AR2478" s="43">
        <v>79509405.489429802</v>
      </c>
      <c r="AS2478" s="43">
        <v>79961223.001928598</v>
      </c>
      <c r="AT2478" s="43">
        <v>80413034.304350004</v>
      </c>
      <c r="AU2478" s="43">
        <v>80700515.086940005</v>
      </c>
      <c r="AV2478" s="43">
        <v>80987998.018600002</v>
      </c>
      <c r="AW2478" s="43">
        <v>81275482.454659998</v>
      </c>
      <c r="AX2478" s="43">
        <v>81562965.500049993</v>
      </c>
      <c r="AY2478" s="43">
        <v>81850442.184300005</v>
      </c>
      <c r="AZ2478" s="43">
        <v>82137925.583900005</v>
      </c>
      <c r="BA2478" s="43">
        <v>82425408.993739903</v>
      </c>
      <c r="BB2478" s="43">
        <v>82712895.150639996</v>
      </c>
      <c r="BC2478" s="43">
        <v>83000376.276629999</v>
      </c>
      <c r="BD2478" s="43">
        <v>83287861.344099998</v>
      </c>
      <c r="BE2478" s="43">
        <v>85098242.058449998</v>
      </c>
      <c r="BF2478" s="43">
        <v>86908621.349299997</v>
      </c>
      <c r="BG2478" s="43">
        <v>88719005.627100006</v>
      </c>
      <c r="BH2478" s="43">
        <v>90529381.025700003</v>
      </c>
      <c r="BI2478" s="43">
        <v>92339762.010099903</v>
      </c>
      <c r="BJ2478" s="43">
        <v>94150142.663499996</v>
      </c>
      <c r="BK2478" s="43">
        <v>95960519.706400007</v>
      </c>
      <c r="BL2478" s="43">
        <v>97770896.392299995</v>
      </c>
      <c r="BM2478" s="43">
        <v>99581282.685199901</v>
      </c>
      <c r="BN2478" s="43">
        <v>101391657.51726</v>
      </c>
      <c r="BO2478" s="43">
        <v>102573899.09412999</v>
      </c>
      <c r="BP2478" s="43">
        <v>103756141.18847901</v>
      </c>
      <c r="BQ2478" s="43">
        <v>104938373.52377</v>
      </c>
      <c r="BR2478" s="43">
        <v>106120614.6207</v>
      </c>
      <c r="BS2478" s="43">
        <v>107302845.25105999</v>
      </c>
      <c r="BT2478" s="43">
        <v>108485089.15367</v>
      </c>
      <c r="BU2478" s="43">
        <v>109667319.89650001</v>
      </c>
      <c r="BV2478" s="43">
        <v>110849560.3231</v>
      </c>
      <c r="BW2478" s="43">
        <v>112031793.09531</v>
      </c>
      <c r="BX2478" s="43">
        <v>113214034.93260001</v>
      </c>
      <c r="BY2478" s="43">
        <v>115092231.43037</v>
      </c>
      <c r="BZ2478" s="43">
        <v>116970420.8479</v>
      </c>
      <c r="CA2478" s="43">
        <v>118848620.43332</v>
      </c>
      <c r="CB2478" s="43">
        <v>120726812.59198</v>
      </c>
      <c r="CC2478" s="43">
        <v>122605012.52742</v>
      </c>
      <c r="CD2478" s="43">
        <v>124483204.09204</v>
      </c>
      <c r="CE2478" s="43">
        <v>126361398.58397</v>
      </c>
      <c r="CF2478" s="43">
        <v>128239592.95273</v>
      </c>
      <c r="CG2478" s="43">
        <v>130117791.90979999</v>
      </c>
      <c r="CH2478" s="43">
        <v>131995990.62492999</v>
      </c>
      <c r="CI2478" s="43">
        <v>134248138.52754</v>
      </c>
      <c r="CJ2478" s="43">
        <v>136500302.828769</v>
      </c>
      <c r="CK2478" s="43">
        <v>138752466.91855001</v>
      </c>
      <c r="CL2478" s="43">
        <v>141004626.3468</v>
      </c>
      <c r="CM2478" s="43">
        <v>143256784.8486</v>
      </c>
      <c r="CN2478" s="43">
        <v>145508949.26899999</v>
      </c>
      <c r="CO2478" s="43">
        <v>147761113.6672</v>
      </c>
      <c r="CP2478" s="43">
        <v>150013272.0952</v>
      </c>
      <c r="CQ2478" s="43">
        <v>152265421.28479999</v>
      </c>
      <c r="CR2478" s="43">
        <v>154517582.4188</v>
      </c>
      <c r="CS2478" s="43">
        <v>154496555.8143</v>
      </c>
      <c r="CT2478" s="43">
        <v>154475520.48789999</v>
      </c>
      <c r="CU2478" s="43">
        <v>154454496.19369999</v>
      </c>
      <c r="CV2478" s="43">
        <v>154433451.667799</v>
      </c>
      <c r="CW2478" s="43">
        <v>154412426.3951</v>
      </c>
      <c r="CX2478" s="43">
        <v>154391391.2667</v>
      </c>
      <c r="CY2478" s="43">
        <v>154370358.21830001</v>
      </c>
      <c r="CZ2478" s="43">
        <v>154349321.61343899</v>
      </c>
      <c r="DA2478" s="43">
        <v>154328286.85924</v>
      </c>
      <c r="DB2478" s="43">
        <v>154307242.33333999</v>
      </c>
      <c r="DC2478" s="43">
        <v>154170688.51607001</v>
      </c>
      <c r="DD2478" s="43">
        <v>154193863.27283001</v>
      </c>
      <c r="DE2478" s="43">
        <v>154016866.16804999</v>
      </c>
      <c r="DF2478" s="43">
        <v>154126473.87110999</v>
      </c>
      <c r="DG2478" s="43">
        <v>153485866.27914</v>
      </c>
      <c r="DH2478" s="43">
        <v>153527849.44516</v>
      </c>
      <c r="DI2478" s="43">
        <v>153588152.86800301</v>
      </c>
      <c r="DJ2478" s="43">
        <v>153538085.44848999</v>
      </c>
      <c r="DK2478" s="43">
        <v>153499622.10944</v>
      </c>
      <c r="DL2478" s="43">
        <v>153702224.157619</v>
      </c>
      <c r="DM2478" s="43">
        <v>153432629.018875</v>
      </c>
      <c r="DN2478" s="43">
        <v>153356603.23490801</v>
      </c>
      <c r="DO2478" s="43">
        <v>153741581.42925</v>
      </c>
      <c r="DP2478" s="43">
        <v>153856394.36135</v>
      </c>
      <c r="DQ2478" s="43">
        <v>153975225.72735</v>
      </c>
    </row>
    <row r="2479" spans="1:129" customFormat="1">
      <c r="A2479" s="176" t="s">
        <v>3545</v>
      </c>
      <c r="B2479" s="198" t="s">
        <v>3572</v>
      </c>
      <c r="C2479" t="s">
        <v>3533</v>
      </c>
      <c r="D2479" s="187" t="s">
        <v>3571</v>
      </c>
      <c r="E2479" t="s">
        <v>3581</v>
      </c>
      <c r="F2479" s="43">
        <v>98407578.920000002</v>
      </c>
      <c r="G2479" s="43">
        <v>100137487.33999901</v>
      </c>
      <c r="H2479" s="43">
        <v>101867408</v>
      </c>
      <c r="I2479" s="43">
        <v>103597326.92999899</v>
      </c>
      <c r="J2479" s="43">
        <v>105327238.89999899</v>
      </c>
      <c r="K2479" s="43">
        <v>107057153.25</v>
      </c>
      <c r="L2479" s="43">
        <v>108787072.68000001</v>
      </c>
      <c r="M2479" s="43">
        <v>110516993.3</v>
      </c>
      <c r="N2479" s="43">
        <v>112246906.8</v>
      </c>
      <c r="O2479" s="43">
        <v>113976821.38</v>
      </c>
      <c r="P2479" s="43">
        <v>115706748.56999899</v>
      </c>
      <c r="Q2479" s="43">
        <v>114114972.17999899</v>
      </c>
      <c r="R2479" s="43">
        <v>112523205.53999899</v>
      </c>
      <c r="S2479" s="43">
        <v>110931428.73999999</v>
      </c>
      <c r="T2479" s="43">
        <v>109339660.95</v>
      </c>
      <c r="U2479" s="43">
        <v>107747884.13</v>
      </c>
      <c r="V2479" s="43">
        <v>106156096.3</v>
      </c>
      <c r="W2479" s="43">
        <v>104564330.45999999</v>
      </c>
      <c r="X2479" s="43">
        <v>102972563.7</v>
      </c>
      <c r="Y2479" s="43">
        <v>101380791.92</v>
      </c>
      <c r="Z2479" s="43">
        <v>99789015.560000002</v>
      </c>
      <c r="AA2479" s="43">
        <v>100044757.3</v>
      </c>
      <c r="AB2479" s="43">
        <v>100300495.64999899</v>
      </c>
      <c r="AC2479" s="43">
        <v>100556243.86999901</v>
      </c>
      <c r="AD2479" s="43">
        <v>100811991.72</v>
      </c>
      <c r="AE2479" s="43">
        <v>101067729.36</v>
      </c>
      <c r="AF2479" s="43">
        <v>101323462.33</v>
      </c>
      <c r="AG2479" s="43">
        <v>101579216.55</v>
      </c>
      <c r="AH2479" s="43">
        <v>101834958.5</v>
      </c>
      <c r="AI2479" s="43">
        <v>102090702.05</v>
      </c>
      <c r="AJ2479" s="43">
        <v>102346446.17</v>
      </c>
      <c r="AK2479" s="43">
        <v>102995035.31999999</v>
      </c>
      <c r="AL2479" s="43">
        <v>103643631.36999901</v>
      </c>
      <c r="AM2479" s="43">
        <v>104292242.04000001</v>
      </c>
      <c r="AN2479" s="43">
        <v>104940832</v>
      </c>
      <c r="AO2479" s="43">
        <v>105589423.11</v>
      </c>
      <c r="AP2479" s="43">
        <v>106238026.91</v>
      </c>
      <c r="AQ2479" s="43">
        <v>106886623.09</v>
      </c>
      <c r="AR2479" s="43">
        <v>107535223.239999</v>
      </c>
      <c r="AS2479" s="43">
        <v>108183818.79000001</v>
      </c>
      <c r="AT2479" s="43">
        <v>108832419.2</v>
      </c>
      <c r="AU2479" s="43">
        <v>106715639.95</v>
      </c>
      <c r="AV2479" s="43">
        <v>104598854.699999</v>
      </c>
      <c r="AW2479" s="43">
        <v>102482074.3</v>
      </c>
      <c r="AX2479" s="43">
        <v>100365281.2</v>
      </c>
      <c r="AY2479" s="43">
        <v>98248495.200000003</v>
      </c>
      <c r="AZ2479" s="43">
        <v>96131721.640000001</v>
      </c>
      <c r="BA2479" s="43">
        <v>94014940.799999997</v>
      </c>
      <c r="BB2479" s="43">
        <v>91898155.670000002</v>
      </c>
      <c r="BC2479" s="43">
        <v>89781372.259999901</v>
      </c>
      <c r="BD2479" s="43">
        <v>87664586.150000006</v>
      </c>
      <c r="BE2479" s="43">
        <v>86274020.929999903</v>
      </c>
      <c r="BF2479" s="43">
        <v>84883454.569999993</v>
      </c>
      <c r="BG2479" s="43">
        <v>83492898.700000003</v>
      </c>
      <c r="BH2479" s="43">
        <v>82102319.430000007</v>
      </c>
      <c r="BI2479" s="43">
        <v>80711757.959999993</v>
      </c>
      <c r="BJ2479" s="43">
        <v>79321192.049999893</v>
      </c>
      <c r="BK2479" s="43">
        <v>77930626.930000007</v>
      </c>
      <c r="BL2479" s="43">
        <v>76540055.299999997</v>
      </c>
      <c r="BM2479" s="43">
        <v>75149494.939999998</v>
      </c>
      <c r="BN2479" s="43">
        <v>73758928.469999999</v>
      </c>
      <c r="BO2479" s="43">
        <v>74160327.099999994</v>
      </c>
      <c r="BP2479" s="43">
        <v>74561733</v>
      </c>
      <c r="BQ2479" s="43">
        <v>74963140.7299999</v>
      </c>
      <c r="BR2479" s="43">
        <v>75364544.200000003</v>
      </c>
      <c r="BS2479" s="43">
        <v>75765952.399999902</v>
      </c>
      <c r="BT2479" s="43">
        <v>76167358.140000001</v>
      </c>
      <c r="BU2479" s="43">
        <v>76568756.609999999</v>
      </c>
      <c r="BV2479" s="43">
        <v>76970165.379999995</v>
      </c>
      <c r="BW2479" s="43">
        <v>77371573.739999995</v>
      </c>
      <c r="BX2479" s="43">
        <v>77772977.899999902</v>
      </c>
      <c r="BY2479" s="43">
        <v>77916794.5</v>
      </c>
      <c r="BZ2479" s="43">
        <v>78060590.8699999</v>
      </c>
      <c r="CA2479" s="43">
        <v>78204407.799999997</v>
      </c>
      <c r="CB2479" s="43">
        <v>78348207.200000003</v>
      </c>
      <c r="CC2479" s="43">
        <v>78492004.099999994</v>
      </c>
      <c r="CD2479" s="43">
        <v>78635816.5</v>
      </c>
      <c r="CE2479" s="43">
        <v>78779628.370000005</v>
      </c>
      <c r="CF2479" s="43">
        <v>78923429.450000003</v>
      </c>
      <c r="CG2479" s="43">
        <v>79067240.069999993</v>
      </c>
      <c r="CH2479" s="43">
        <v>79211047.780000001</v>
      </c>
      <c r="CI2479" s="43">
        <v>79299786.030000001</v>
      </c>
      <c r="CJ2479" s="43">
        <v>79388512.640000001</v>
      </c>
      <c r="CK2479" s="43">
        <v>79477251.969999999</v>
      </c>
      <c r="CL2479" s="43">
        <v>79565986.299999893</v>
      </c>
      <c r="CM2479" s="43">
        <v>79654722.540000007</v>
      </c>
      <c r="CN2479" s="43">
        <v>79743452.439999998</v>
      </c>
      <c r="CO2479" s="43">
        <v>79832191.920000002</v>
      </c>
      <c r="CP2479" s="43">
        <v>79920921.799999997</v>
      </c>
      <c r="CQ2479" s="43">
        <v>80009662.459999993</v>
      </c>
      <c r="CR2479" s="43">
        <v>80098397.640000001</v>
      </c>
      <c r="CS2479" s="43">
        <v>80359995.549999997</v>
      </c>
      <c r="CT2479" s="43">
        <v>80621610.179999903</v>
      </c>
      <c r="CU2479" s="43">
        <v>80883223.7299999</v>
      </c>
      <c r="CV2479" s="43">
        <v>81144832.859999999</v>
      </c>
      <c r="CW2479" s="43">
        <v>81406436.319999993</v>
      </c>
      <c r="CX2479" s="43">
        <v>81668055.230000004</v>
      </c>
      <c r="CY2479" s="43">
        <v>81929648.430000007</v>
      </c>
      <c r="CZ2479" s="43">
        <v>82191266.489999995</v>
      </c>
      <c r="DA2479" s="43">
        <v>82452876.340000004</v>
      </c>
      <c r="DB2479" s="43">
        <v>82714486.650000006</v>
      </c>
      <c r="DC2479" s="43">
        <v>83233119.9799999</v>
      </c>
      <c r="DD2479" s="43">
        <v>82825349.2299999</v>
      </c>
      <c r="DE2479" s="43">
        <v>82530762.579999998</v>
      </c>
      <c r="DF2479" s="43">
        <v>81907660.150000006</v>
      </c>
      <c r="DG2479" s="43">
        <v>81656252.779999897</v>
      </c>
      <c r="DH2479" s="43">
        <v>81186079.439999998</v>
      </c>
      <c r="DI2479" s="43">
        <v>80635928.209999993</v>
      </c>
      <c r="DJ2479" s="43">
        <v>80198647.2299999</v>
      </c>
      <c r="DK2479" s="43">
        <v>79450320.239999995</v>
      </c>
      <c r="DL2479" s="43">
        <v>79737033.939999998</v>
      </c>
      <c r="DM2479" s="43">
        <v>79271353.599999994</v>
      </c>
      <c r="DN2479" s="43">
        <v>78861394.329999998</v>
      </c>
      <c r="DO2479" s="43">
        <v>78650169.579999998</v>
      </c>
      <c r="DP2479" s="43">
        <v>78787019.929999903</v>
      </c>
      <c r="DQ2479" s="43">
        <v>78671277.599999994</v>
      </c>
    </row>
    <row r="2480" spans="1:129" customFormat="1">
      <c r="A2480" s="176" t="s">
        <v>3545</v>
      </c>
      <c r="B2480" s="198" t="s">
        <v>3572</v>
      </c>
      <c r="C2480" t="s">
        <v>3533</v>
      </c>
      <c r="D2480" s="187" t="s">
        <v>3571</v>
      </c>
      <c r="E2480" t="s">
        <v>3582</v>
      </c>
      <c r="F2480" s="43">
        <v>22850036.403276999</v>
      </c>
      <c r="G2480" s="43">
        <v>23506617.152796</v>
      </c>
      <c r="H2480" s="43">
        <v>24163195.236924</v>
      </c>
      <c r="I2480" s="43">
        <v>24819775.323430002</v>
      </c>
      <c r="J2480" s="43">
        <v>25476354.959143899</v>
      </c>
      <c r="K2480" s="43">
        <v>26132934.2832059</v>
      </c>
      <c r="L2480" s="43">
        <v>26789514.80277</v>
      </c>
      <c r="M2480" s="43">
        <v>27446093.590066999</v>
      </c>
      <c r="N2480" s="43">
        <v>28102674.623295002</v>
      </c>
      <c r="O2480" s="43">
        <v>28759253.13157</v>
      </c>
      <c r="P2480" s="43">
        <v>29415831.537427999</v>
      </c>
      <c r="Q2480" s="43">
        <v>30342125.199154899</v>
      </c>
      <c r="R2480" s="43">
        <v>31268418.598218001</v>
      </c>
      <c r="S2480" s="43">
        <v>32194711.040208001</v>
      </c>
      <c r="T2480" s="43">
        <v>33121004.049175002</v>
      </c>
      <c r="U2480" s="43">
        <v>34047298.126878001</v>
      </c>
      <c r="V2480" s="43">
        <v>34973590.841834001</v>
      </c>
      <c r="W2480" s="43">
        <v>35899882.242109999</v>
      </c>
      <c r="X2480" s="43">
        <v>36826174.852484003</v>
      </c>
      <c r="Y2480" s="43">
        <v>37752467.590130001</v>
      </c>
      <c r="Z2480" s="43">
        <v>38678759.784659997</v>
      </c>
      <c r="AA2480" s="43">
        <v>39865464.944097899</v>
      </c>
      <c r="AB2480" s="43">
        <v>41052170.987675004</v>
      </c>
      <c r="AC2480" s="43">
        <v>42238875.056882001</v>
      </c>
      <c r="AD2480" s="43">
        <v>43425582.586323999</v>
      </c>
      <c r="AE2480" s="43">
        <v>44612287.792819999</v>
      </c>
      <c r="AF2480" s="43">
        <v>45798991.78514</v>
      </c>
      <c r="AG2480" s="43">
        <v>46985696.422085002</v>
      </c>
      <c r="AH2480" s="43">
        <v>48172400.751029998</v>
      </c>
      <c r="AI2480" s="43">
        <v>49359105.974660002</v>
      </c>
      <c r="AJ2480" s="43">
        <v>50545813.393550001</v>
      </c>
      <c r="AK2480" s="43">
        <v>51688231.865039997</v>
      </c>
      <c r="AL2480" s="43">
        <v>52830655.231159903</v>
      </c>
      <c r="AM2480" s="43">
        <v>53973074.800039999</v>
      </c>
      <c r="AN2480" s="43">
        <v>55115497.425875999</v>
      </c>
      <c r="AO2480" s="43">
        <v>56257918.698572896</v>
      </c>
      <c r="AP2480" s="43">
        <v>57400340.639865898</v>
      </c>
      <c r="AQ2480" s="43">
        <v>58542763.369885899</v>
      </c>
      <c r="AR2480" s="43">
        <v>59685181.85881</v>
      </c>
      <c r="AS2480" s="43">
        <v>60827605.631014898</v>
      </c>
      <c r="AT2480" s="43">
        <v>61970024.932349898</v>
      </c>
      <c r="AU2480" s="43">
        <v>63482587.59166</v>
      </c>
      <c r="AV2480" s="43">
        <v>64995150.904274002</v>
      </c>
      <c r="AW2480" s="43">
        <v>66507706.446899898</v>
      </c>
      <c r="AX2480" s="43">
        <v>68020271.848130003</v>
      </c>
      <c r="AY2480" s="43">
        <v>69532829.931569993</v>
      </c>
      <c r="AZ2480" s="43">
        <v>71045390.373640001</v>
      </c>
      <c r="BA2480" s="43">
        <v>72557952.204259902</v>
      </c>
      <c r="BB2480" s="43">
        <v>74070512.066740006</v>
      </c>
      <c r="BC2480" s="43">
        <v>75583073.740229994</v>
      </c>
      <c r="BD2480" s="43">
        <v>77095635.169819996</v>
      </c>
      <c r="BE2480" s="43">
        <v>79596241.299659997</v>
      </c>
      <c r="BF2480" s="43">
        <v>82096845.521349996</v>
      </c>
      <c r="BG2480" s="43">
        <v>84597453.857519999</v>
      </c>
      <c r="BH2480" s="43">
        <v>87098060.945639998</v>
      </c>
      <c r="BI2480" s="43">
        <v>89598672.512099996</v>
      </c>
      <c r="BJ2480" s="43">
        <v>92099276.626509994</v>
      </c>
      <c r="BK2480" s="43">
        <v>94599886.703740001</v>
      </c>
      <c r="BL2480" s="43">
        <v>97100494.683990002</v>
      </c>
      <c r="BM2480" s="43">
        <v>99601099.086520001</v>
      </c>
      <c r="BN2480" s="43">
        <v>102101710.33212</v>
      </c>
      <c r="BO2480" s="43">
        <v>103903340.84979001</v>
      </c>
      <c r="BP2480" s="43">
        <v>105704967.469799</v>
      </c>
      <c r="BQ2480" s="43">
        <v>107506594.925299</v>
      </c>
      <c r="BR2480" s="43">
        <v>109308222.219519</v>
      </c>
      <c r="BS2480" s="43">
        <v>111109849.14320999</v>
      </c>
      <c r="BT2480" s="43">
        <v>112911476.71445</v>
      </c>
      <c r="BU2480" s="43">
        <v>114713104.34296</v>
      </c>
      <c r="BV2480" s="43">
        <v>116514732.67637999</v>
      </c>
      <c r="BW2480" s="43">
        <v>118316358.01754899</v>
      </c>
      <c r="BX2480" s="43">
        <v>120117988.31493901</v>
      </c>
      <c r="BY2480" s="43">
        <v>121273659.41419999</v>
      </c>
      <c r="BZ2480" s="43">
        <v>122429336.46724001</v>
      </c>
      <c r="CA2480" s="43">
        <v>123585010.15965</v>
      </c>
      <c r="CB2480" s="43">
        <v>124740688.64956</v>
      </c>
      <c r="CC2480" s="43">
        <v>125896357.872179</v>
      </c>
      <c r="CD2480" s="43">
        <v>127052041.84788001</v>
      </c>
      <c r="CE2480" s="43">
        <v>128207711.68622901</v>
      </c>
      <c r="CF2480" s="43">
        <v>129363389.587199</v>
      </c>
      <c r="CG2480" s="43">
        <v>130519066.22826999</v>
      </c>
      <c r="CH2480" s="43">
        <v>131674738.21224999</v>
      </c>
      <c r="CI2480" s="43">
        <v>133131929.383</v>
      </c>
      <c r="CJ2480" s="43">
        <v>134589107.74561</v>
      </c>
      <c r="CK2480" s="43">
        <v>136046293.51293001</v>
      </c>
      <c r="CL2480" s="43">
        <v>137503483.68105</v>
      </c>
      <c r="CM2480" s="43">
        <v>138960673.79596999</v>
      </c>
      <c r="CN2480" s="43">
        <v>140417854.5361</v>
      </c>
      <c r="CO2480" s="43">
        <v>141875036.28255999</v>
      </c>
      <c r="CP2480" s="43">
        <v>143332227.55603999</v>
      </c>
      <c r="CQ2480" s="43">
        <v>144789414.568059</v>
      </c>
      <c r="CR2480" s="43">
        <v>146246595.8326</v>
      </c>
      <c r="CS2480" s="43">
        <v>146600589.55759999</v>
      </c>
      <c r="CT2480" s="43">
        <v>146954584.64172</v>
      </c>
      <c r="CU2480" s="43">
        <v>147308584.26359001</v>
      </c>
      <c r="CV2480" s="43">
        <v>147662573.6543</v>
      </c>
      <c r="CW2480" s="43">
        <v>148016571.93342</v>
      </c>
      <c r="CX2480" s="43">
        <v>148370563.55779999</v>
      </c>
      <c r="CY2480" s="43">
        <v>148724559.46259999</v>
      </c>
      <c r="CZ2480" s="43">
        <v>149078553.82653001</v>
      </c>
      <c r="DA2480" s="43">
        <v>149432548.57325</v>
      </c>
      <c r="DB2480" s="43">
        <v>149786545.18936899</v>
      </c>
      <c r="DC2480" s="43">
        <v>148091240.65654999</v>
      </c>
      <c r="DD2480" s="43">
        <v>147903893.79519999</v>
      </c>
      <c r="DE2480" s="43">
        <v>147471617.99689999</v>
      </c>
      <c r="DF2480" s="43">
        <v>148068217.97624999</v>
      </c>
      <c r="DG2480" s="43">
        <v>148320887.428599</v>
      </c>
      <c r="DH2480" s="43">
        <v>148221098.07304001</v>
      </c>
      <c r="DI2480" s="43">
        <v>148522393.15112999</v>
      </c>
      <c r="DJ2480" s="43">
        <v>148874381.90318999</v>
      </c>
      <c r="DK2480" s="43">
        <v>149042336.64164999</v>
      </c>
      <c r="DL2480" s="43">
        <v>149007750.285</v>
      </c>
      <c r="DM2480" s="43">
        <v>148186421.49281999</v>
      </c>
      <c r="DN2480" s="43">
        <v>149181685.36286899</v>
      </c>
      <c r="DO2480" s="43">
        <v>148662646.64528999</v>
      </c>
      <c r="DP2480" s="43">
        <v>149065651.16933</v>
      </c>
      <c r="DQ2480" s="43">
        <v>149600078.40972999</v>
      </c>
    </row>
    <row r="2481" spans="1:129" customFormat="1">
      <c r="A2481" s="176" t="s">
        <v>3545</v>
      </c>
      <c r="B2481" s="198" t="s">
        <v>3572</v>
      </c>
      <c r="C2481" t="s">
        <v>3533</v>
      </c>
      <c r="D2481" s="187" t="s">
        <v>3571</v>
      </c>
      <c r="E2481" t="s">
        <v>3583</v>
      </c>
      <c r="F2481" s="43">
        <v>93269348.872999996</v>
      </c>
      <c r="G2481" s="43">
        <v>93908842.338</v>
      </c>
      <c r="H2481" s="43">
        <v>94548336.864999995</v>
      </c>
      <c r="I2481" s="43">
        <v>95187828.611000001</v>
      </c>
      <c r="J2481" s="43">
        <v>95827325.178000003</v>
      </c>
      <c r="K2481" s="43">
        <v>96466814.622999996</v>
      </c>
      <c r="L2481" s="43">
        <v>97106308.588</v>
      </c>
      <c r="M2481" s="43">
        <v>97745805.003999993</v>
      </c>
      <c r="N2481" s="43">
        <v>98385294.155000001</v>
      </c>
      <c r="O2481" s="43">
        <v>99024789.410999998</v>
      </c>
      <c r="P2481" s="43">
        <v>99664285.5609999</v>
      </c>
      <c r="Q2481" s="43">
        <v>99985208.952999994</v>
      </c>
      <c r="R2481" s="43">
        <v>100306137.171</v>
      </c>
      <c r="S2481" s="43">
        <v>100627061.18099999</v>
      </c>
      <c r="T2481" s="43">
        <v>100947986.785</v>
      </c>
      <c r="U2481" s="43">
        <v>101268911.91599999</v>
      </c>
      <c r="V2481" s="43">
        <v>101589838.47400001</v>
      </c>
      <c r="W2481" s="43">
        <v>101910769.24699999</v>
      </c>
      <c r="X2481" s="43">
        <v>102231690.94599999</v>
      </c>
      <c r="Y2481" s="43">
        <v>102552618.31799901</v>
      </c>
      <c r="Z2481" s="43">
        <v>102873543.145</v>
      </c>
      <c r="AA2481" s="43">
        <v>103602427.523</v>
      </c>
      <c r="AB2481" s="43">
        <v>104331311.38</v>
      </c>
      <c r="AC2481" s="43">
        <v>105060187.862</v>
      </c>
      <c r="AD2481" s="43">
        <v>105789077.315999</v>
      </c>
      <c r="AE2481" s="43">
        <v>106517954.535999</v>
      </c>
      <c r="AF2481" s="43">
        <v>107246840.622999</v>
      </c>
      <c r="AG2481" s="43">
        <v>107975717.17099901</v>
      </c>
      <c r="AH2481" s="43">
        <v>108704598.78199901</v>
      </c>
      <c r="AI2481" s="43">
        <v>109433480.359</v>
      </c>
      <c r="AJ2481" s="43">
        <v>110162366.97299901</v>
      </c>
      <c r="AK2481" s="43">
        <v>111115109.527</v>
      </c>
      <c r="AL2481" s="43">
        <v>112067854.211</v>
      </c>
      <c r="AM2481" s="43">
        <v>113020603.54700001</v>
      </c>
      <c r="AN2481" s="43">
        <v>113973349.096</v>
      </c>
      <c r="AO2481" s="43">
        <v>114926093.662999</v>
      </c>
      <c r="AP2481" s="43">
        <v>115878840.572</v>
      </c>
      <c r="AQ2481" s="43">
        <v>116831591.823</v>
      </c>
      <c r="AR2481" s="43">
        <v>117784329.899</v>
      </c>
      <c r="AS2481" s="43">
        <v>118737081.755999</v>
      </c>
      <c r="AT2481" s="43">
        <v>119689828.750999</v>
      </c>
      <c r="AU2481" s="43">
        <v>120243102.91</v>
      </c>
      <c r="AV2481" s="43">
        <v>120796379.06899901</v>
      </c>
      <c r="AW2481" s="43">
        <v>121349660.892</v>
      </c>
      <c r="AX2481" s="43">
        <v>121902934.602</v>
      </c>
      <c r="AY2481" s="43">
        <v>122456207.277</v>
      </c>
      <c r="AZ2481" s="43">
        <v>123009494.75300001</v>
      </c>
      <c r="BA2481" s="43">
        <v>123562768.48899999</v>
      </c>
      <c r="BB2481" s="43">
        <v>124116039.324</v>
      </c>
      <c r="BC2481" s="43">
        <v>124669321.500999</v>
      </c>
      <c r="BD2481" s="43">
        <v>125222601.183</v>
      </c>
      <c r="BE2481" s="43">
        <v>125015465.8275</v>
      </c>
      <c r="BF2481" s="43">
        <v>124808326.074</v>
      </c>
      <c r="BG2481" s="43">
        <v>124601187.595999</v>
      </c>
      <c r="BH2481" s="43">
        <v>124394057.24699999</v>
      </c>
      <c r="BI2481" s="43">
        <v>124186926.159999</v>
      </c>
      <c r="BJ2481" s="43">
        <v>123979786.97649901</v>
      </c>
      <c r="BK2481" s="43">
        <v>123772652.45</v>
      </c>
      <c r="BL2481" s="43">
        <v>123565521.428</v>
      </c>
      <c r="BM2481" s="43">
        <v>123358375.991</v>
      </c>
      <c r="BN2481" s="43">
        <v>123151245.954999</v>
      </c>
      <c r="BO2481" s="43">
        <v>122647320.34739999</v>
      </c>
      <c r="BP2481" s="43">
        <v>122143401.309</v>
      </c>
      <c r="BQ2481" s="43">
        <v>121639482.391</v>
      </c>
      <c r="BR2481" s="43">
        <v>121135559.165399</v>
      </c>
      <c r="BS2481" s="43">
        <v>120631642.1116</v>
      </c>
      <c r="BT2481" s="43">
        <v>120127727.199999</v>
      </c>
      <c r="BU2481" s="43">
        <v>119623798.70639899</v>
      </c>
      <c r="BV2481" s="43">
        <v>119119881.0186</v>
      </c>
      <c r="BW2481" s="43">
        <v>118615955.204</v>
      </c>
      <c r="BX2481" s="43">
        <v>118112037.7544</v>
      </c>
      <c r="BY2481" s="43">
        <v>117837343.04799999</v>
      </c>
      <c r="BZ2481" s="43">
        <v>117562638.34899899</v>
      </c>
      <c r="CA2481" s="43">
        <v>117287937.31899901</v>
      </c>
      <c r="CB2481" s="43">
        <v>117013238.983999</v>
      </c>
      <c r="CC2481" s="43">
        <v>116738541.67899901</v>
      </c>
      <c r="CD2481" s="43">
        <v>116463838.934</v>
      </c>
      <c r="CE2481" s="43">
        <v>116189133.73099899</v>
      </c>
      <c r="CF2481" s="43">
        <v>115914443.93599901</v>
      </c>
      <c r="CG2481" s="43">
        <v>115639739.005</v>
      </c>
      <c r="CH2481" s="43">
        <v>115365048.404</v>
      </c>
      <c r="CI2481" s="43">
        <v>114988514.882</v>
      </c>
      <c r="CJ2481" s="43">
        <v>114611999.786</v>
      </c>
      <c r="CK2481" s="43">
        <v>114235465.094</v>
      </c>
      <c r="CL2481" s="43">
        <v>113858937.398</v>
      </c>
      <c r="CM2481" s="43">
        <v>113482416.61</v>
      </c>
      <c r="CN2481" s="43">
        <v>113105891.345</v>
      </c>
      <c r="CO2481" s="43">
        <v>112729361.369</v>
      </c>
      <c r="CP2481" s="43">
        <v>112352836.322</v>
      </c>
      <c r="CQ2481" s="43">
        <v>111976311.007</v>
      </c>
      <c r="CR2481" s="43">
        <v>111599786.17659999</v>
      </c>
      <c r="CS2481" s="43">
        <v>111253125.3325</v>
      </c>
      <c r="CT2481" s="43">
        <v>110906465.522</v>
      </c>
      <c r="CU2481" s="43">
        <v>110559809.4215</v>
      </c>
      <c r="CV2481" s="43">
        <v>110213146.9804</v>
      </c>
      <c r="CW2481" s="43">
        <v>109866483.65099899</v>
      </c>
      <c r="CX2481" s="43">
        <v>109519824.86</v>
      </c>
      <c r="CY2481" s="43">
        <v>109173172.814999</v>
      </c>
      <c r="CZ2481" s="43">
        <v>108826511.021</v>
      </c>
      <c r="DA2481" s="43">
        <v>108479844.278</v>
      </c>
      <c r="DB2481" s="43">
        <v>108133192.213999</v>
      </c>
      <c r="DC2481" s="43">
        <v>108107057.5036</v>
      </c>
      <c r="DD2481" s="43">
        <v>107630369.02</v>
      </c>
      <c r="DE2481" s="43">
        <v>107838625.52749901</v>
      </c>
      <c r="DF2481" s="43">
        <v>107752912.13070001</v>
      </c>
      <c r="DG2481" s="43">
        <v>108547209.8325</v>
      </c>
      <c r="DH2481" s="43">
        <v>108759788.096999</v>
      </c>
      <c r="DI2481" s="43">
        <v>109053457.7366</v>
      </c>
      <c r="DJ2481" s="43">
        <v>108754624.5984</v>
      </c>
      <c r="DK2481" s="43">
        <v>108120296.505</v>
      </c>
      <c r="DL2481" s="43">
        <v>108233949.7605</v>
      </c>
      <c r="DM2481" s="43">
        <v>107854120.03</v>
      </c>
      <c r="DN2481" s="43">
        <v>107148379.7524</v>
      </c>
      <c r="DO2481" s="43">
        <v>107214343.912999</v>
      </c>
      <c r="DP2481" s="43">
        <v>107283503.978</v>
      </c>
      <c r="DQ2481" s="43">
        <v>107097401.116</v>
      </c>
    </row>
    <row r="2482" spans="1:129" customFormat="1">
      <c r="A2482" s="176" t="s">
        <v>3545</v>
      </c>
      <c r="B2482" s="198" t="s">
        <v>3572</v>
      </c>
      <c r="C2482" t="s">
        <v>3533</v>
      </c>
      <c r="D2482" s="187" t="s">
        <v>3571</v>
      </c>
      <c r="E2482" t="s">
        <v>3584</v>
      </c>
    </row>
    <row r="2483" spans="1:129" customFormat="1">
      <c r="A2483" s="176" t="s">
        <v>3545</v>
      </c>
      <c r="B2483" s="198" t="s">
        <v>3572</v>
      </c>
      <c r="C2483" t="s">
        <v>3533</v>
      </c>
      <c r="D2483" s="187" t="s">
        <v>3571</v>
      </c>
      <c r="E2483" t="s">
        <v>3585</v>
      </c>
      <c r="F2483" s="43">
        <v>419266467.69828999</v>
      </c>
      <c r="G2483" s="43">
        <v>420837559.32764</v>
      </c>
      <c r="H2483" s="43">
        <v>422408650.8161</v>
      </c>
      <c r="I2483" s="43">
        <v>423979738.26213998</v>
      </c>
      <c r="J2483" s="43">
        <v>425550835.64877999</v>
      </c>
      <c r="K2483" s="43">
        <v>427121937.62079</v>
      </c>
      <c r="L2483" s="43">
        <v>428693010.45415002</v>
      </c>
      <c r="M2483" s="43">
        <v>430264098.97788</v>
      </c>
      <c r="N2483" s="43">
        <v>431835196.77998</v>
      </c>
      <c r="O2483" s="43">
        <v>433406291.00944901</v>
      </c>
      <c r="P2483" s="43">
        <v>434977375.73974001</v>
      </c>
      <c r="Q2483" s="43">
        <v>436699270.73725998</v>
      </c>
      <c r="R2483" s="43">
        <v>438421152.68221998</v>
      </c>
      <c r="S2483" s="43">
        <v>440143040.40391999</v>
      </c>
      <c r="T2483" s="43">
        <v>441864930.98785901</v>
      </c>
      <c r="U2483" s="43">
        <v>443586821.27337998</v>
      </c>
      <c r="V2483" s="43">
        <v>445308704.26389998</v>
      </c>
      <c r="W2483" s="43">
        <v>447030605.17023998</v>
      </c>
      <c r="X2483" s="43">
        <v>448752495.19116002</v>
      </c>
      <c r="Y2483" s="43">
        <v>450474379.26095998</v>
      </c>
      <c r="Z2483" s="43">
        <v>452196260.83779901</v>
      </c>
      <c r="AA2483" s="43">
        <v>454487954.65750802</v>
      </c>
      <c r="AB2483" s="43">
        <v>456779657.68474603</v>
      </c>
      <c r="AC2483" s="43">
        <v>459071346.14255399</v>
      </c>
      <c r="AD2483" s="43">
        <v>461363049.08168203</v>
      </c>
      <c r="AE2483" s="43">
        <v>463654728.00266898</v>
      </c>
      <c r="AF2483" s="43">
        <v>465946425.58251798</v>
      </c>
      <c r="AG2483" s="43">
        <v>468238128.77823001</v>
      </c>
      <c r="AH2483" s="43">
        <v>470529811.77775902</v>
      </c>
      <c r="AI2483" s="43">
        <v>472821524.15782899</v>
      </c>
      <c r="AJ2483" s="43">
        <v>475113205.18655002</v>
      </c>
      <c r="AK2483" s="43">
        <v>478666280.12370002</v>
      </c>
      <c r="AL2483" s="43">
        <v>482219339.00809997</v>
      </c>
      <c r="AM2483" s="43">
        <v>485772410.25475001</v>
      </c>
      <c r="AN2483" s="43">
        <v>489325476.31709898</v>
      </c>
      <c r="AO2483" s="43">
        <v>492878540.81568003</v>
      </c>
      <c r="AP2483" s="43">
        <v>496431603.37602901</v>
      </c>
      <c r="AQ2483" s="43">
        <v>499984669.236799</v>
      </c>
      <c r="AR2483" s="43">
        <v>503537738.92575002</v>
      </c>
      <c r="AS2483" s="43">
        <v>507090809.56300002</v>
      </c>
      <c r="AT2483" s="43">
        <v>510643882.58902001</v>
      </c>
      <c r="AU2483" s="43">
        <v>518631010.778431</v>
      </c>
      <c r="AV2483" s="43">
        <v>526618117.81106597</v>
      </c>
      <c r="AW2483" s="43">
        <v>534605251.84776002</v>
      </c>
      <c r="AX2483" s="43">
        <v>542592372.52405</v>
      </c>
      <c r="AY2483" s="43">
        <v>550579497.31344998</v>
      </c>
      <c r="AZ2483" s="43">
        <v>558566613.57166302</v>
      </c>
      <c r="BA2483" s="43">
        <v>566553755.82026994</v>
      </c>
      <c r="BB2483" s="43">
        <v>574540852.52880597</v>
      </c>
      <c r="BC2483" s="43">
        <v>582527989.56735301</v>
      </c>
      <c r="BD2483" s="43">
        <v>590515119.79058003</v>
      </c>
      <c r="BE2483" s="43">
        <v>597603522.57569003</v>
      </c>
      <c r="BF2483" s="43">
        <v>604691932.32642996</v>
      </c>
      <c r="BG2483" s="43">
        <v>611780312.31619</v>
      </c>
      <c r="BH2483" s="43">
        <v>618868721.07630897</v>
      </c>
      <c r="BI2483" s="43">
        <v>625957116.66793001</v>
      </c>
      <c r="BJ2483" s="43">
        <v>633045518.41764998</v>
      </c>
      <c r="BK2483" s="43">
        <v>640133923.44994998</v>
      </c>
      <c r="BL2483" s="43">
        <v>647222332.13738</v>
      </c>
      <c r="BM2483" s="43">
        <v>654310715.29952002</v>
      </c>
      <c r="BN2483" s="43">
        <v>661399121.78885198</v>
      </c>
      <c r="BO2483" s="43">
        <v>659145174.66200995</v>
      </c>
      <c r="BP2483" s="43">
        <v>656891237.11066699</v>
      </c>
      <c r="BQ2483" s="43">
        <v>654637302.49522698</v>
      </c>
      <c r="BR2483" s="43">
        <v>652383346.58615196</v>
      </c>
      <c r="BS2483" s="43">
        <v>650129397.77938902</v>
      </c>
      <c r="BT2483" s="43">
        <v>647875470.76214099</v>
      </c>
      <c r="BU2483" s="43">
        <v>645621535.88338995</v>
      </c>
      <c r="BV2483" s="43">
        <v>643367586.07276106</v>
      </c>
      <c r="BW2483" s="43">
        <v>641113643.43882895</v>
      </c>
      <c r="BX2483" s="43">
        <v>638859702.62845898</v>
      </c>
      <c r="BY2483" s="43">
        <v>637006879.69176495</v>
      </c>
      <c r="BZ2483" s="43">
        <v>635154050.77908397</v>
      </c>
      <c r="CA2483" s="43">
        <v>633301236.26961005</v>
      </c>
      <c r="CB2483" s="43">
        <v>631448405.68373895</v>
      </c>
      <c r="CC2483" s="43">
        <v>629595592.34092498</v>
      </c>
      <c r="CD2483" s="43">
        <v>627742765.11546397</v>
      </c>
      <c r="CE2483" s="43">
        <v>625889942.36545002</v>
      </c>
      <c r="CF2483" s="43">
        <v>624037152.22347903</v>
      </c>
      <c r="CG2483" s="43">
        <v>622184322.21345496</v>
      </c>
      <c r="CH2483" s="43">
        <v>620331495.62777495</v>
      </c>
      <c r="CI2483" s="43">
        <v>619329741.97152603</v>
      </c>
      <c r="CJ2483" s="43">
        <v>618328021.23137999</v>
      </c>
      <c r="CK2483" s="43">
        <v>617326282.45738995</v>
      </c>
      <c r="CL2483" s="43">
        <v>616324540.86585498</v>
      </c>
      <c r="CM2483" s="43">
        <v>615322804.26086998</v>
      </c>
      <c r="CN2483" s="43">
        <v>614321083.507056</v>
      </c>
      <c r="CO2483" s="43">
        <v>613319335.76223898</v>
      </c>
      <c r="CP2483" s="43">
        <v>612317584.81481695</v>
      </c>
      <c r="CQ2483" s="43">
        <v>611315858.72433996</v>
      </c>
      <c r="CR2483" s="43">
        <v>610314119.28008604</v>
      </c>
      <c r="CS2483" s="43">
        <v>608672375.80367005</v>
      </c>
      <c r="CT2483" s="43">
        <v>607030643.25425994</v>
      </c>
      <c r="CU2483" s="43">
        <v>605388899.00618005</v>
      </c>
      <c r="CV2483" s="43">
        <v>603747153.66885996</v>
      </c>
      <c r="CW2483" s="43">
        <v>602105414.48219001</v>
      </c>
      <c r="CX2483" s="43">
        <v>600463682.66245997</v>
      </c>
      <c r="CY2483" s="43">
        <v>598821937.68324995</v>
      </c>
      <c r="CZ2483" s="43">
        <v>597180184.56852996</v>
      </c>
      <c r="DA2483" s="43">
        <v>595538457.58282006</v>
      </c>
      <c r="DB2483" s="43">
        <v>593896712.79268003</v>
      </c>
      <c r="DC2483" s="43">
        <v>594233960.69784999</v>
      </c>
      <c r="DD2483" s="43">
        <v>593094249.66544998</v>
      </c>
      <c r="DE2483" s="43">
        <v>592223303.12726998</v>
      </c>
      <c r="DF2483" s="43">
        <v>592158815.28237998</v>
      </c>
      <c r="DG2483" s="43">
        <v>593671556.40994</v>
      </c>
      <c r="DH2483" s="43">
        <v>592922987.38362002</v>
      </c>
      <c r="DI2483" s="43">
        <v>591298684.67525005</v>
      </c>
      <c r="DJ2483" s="43">
        <v>589934405.17594004</v>
      </c>
      <c r="DK2483" s="43">
        <v>588833435.04369998</v>
      </c>
      <c r="DL2483" s="43">
        <v>587536487.17155004</v>
      </c>
      <c r="DM2483" s="43">
        <v>586064958.10927999</v>
      </c>
      <c r="DN2483" s="43">
        <v>584503017.11565995</v>
      </c>
      <c r="DO2483" s="43">
        <v>583298978.09856606</v>
      </c>
      <c r="DP2483" s="43">
        <v>581081409.98047996</v>
      </c>
      <c r="DQ2483" s="43">
        <v>579214885.29644001</v>
      </c>
    </row>
    <row r="2484" spans="1:129" customFormat="1">
      <c r="A2484" s="176" t="s">
        <v>3545</v>
      </c>
      <c r="B2484" s="198" t="s">
        <v>3572</v>
      </c>
      <c r="C2484" t="s">
        <v>3533</v>
      </c>
      <c r="D2484" s="187" t="s">
        <v>3571</v>
      </c>
      <c r="E2484" t="s">
        <v>3586</v>
      </c>
      <c r="F2484" s="43">
        <v>362940784.48417997</v>
      </c>
      <c r="G2484" s="43">
        <v>365048243.958745</v>
      </c>
      <c r="H2484" s="43">
        <v>367155694.32086998</v>
      </c>
      <c r="I2484" s="43">
        <v>369263150.33085001</v>
      </c>
      <c r="J2484" s="43">
        <v>371370600.88678998</v>
      </c>
      <c r="K2484" s="43">
        <v>373478051.60922599</v>
      </c>
      <c r="L2484" s="43">
        <v>375585515.85521001</v>
      </c>
      <c r="M2484" s="43">
        <v>377692950.30999202</v>
      </c>
      <c r="N2484" s="43">
        <v>379800412.60557002</v>
      </c>
      <c r="O2484" s="43">
        <v>381907861.60579699</v>
      </c>
      <c r="P2484" s="43">
        <v>384015326.83772999</v>
      </c>
      <c r="Q2484" s="43">
        <v>385441823.71149999</v>
      </c>
      <c r="R2484" s="43">
        <v>386868356.07389599</v>
      </c>
      <c r="S2484" s="43">
        <v>388294870.06378001</v>
      </c>
      <c r="T2484" s="43">
        <v>389721361.50954998</v>
      </c>
      <c r="U2484" s="43">
        <v>391147889.24614102</v>
      </c>
      <c r="V2484" s="43">
        <v>392574414.16611999</v>
      </c>
      <c r="W2484" s="43">
        <v>394000942.40990299</v>
      </c>
      <c r="X2484" s="43">
        <v>395427437.33324599</v>
      </c>
      <c r="Y2484" s="43">
        <v>396853972.99124199</v>
      </c>
      <c r="Z2484" s="43">
        <v>398280478.58271199</v>
      </c>
      <c r="AA2484" s="43">
        <v>398816708.98194999</v>
      </c>
      <c r="AB2484" s="43">
        <v>399352955.46181899</v>
      </c>
      <c r="AC2484" s="43">
        <v>399889195.70293099</v>
      </c>
      <c r="AD2484" s="43">
        <v>400425429.81395501</v>
      </c>
      <c r="AE2484" s="43">
        <v>400961655.800547</v>
      </c>
      <c r="AF2484" s="43">
        <v>401497874.20725501</v>
      </c>
      <c r="AG2484" s="43">
        <v>402034119.72238302</v>
      </c>
      <c r="AH2484" s="43">
        <v>402570364.01730698</v>
      </c>
      <c r="AI2484" s="43">
        <v>403106587.53261</v>
      </c>
      <c r="AJ2484" s="43">
        <v>403642828.31881398</v>
      </c>
      <c r="AK2484" s="43">
        <v>404830366.07086498</v>
      </c>
      <c r="AL2484" s="43">
        <v>406017902.03205901</v>
      </c>
      <c r="AM2484" s="43">
        <v>407205466.27403998</v>
      </c>
      <c r="AN2484" s="43">
        <v>408393017.459059</v>
      </c>
      <c r="AO2484" s="43">
        <v>409580559.69476998</v>
      </c>
      <c r="AP2484" s="43">
        <v>410768100.43335998</v>
      </c>
      <c r="AQ2484" s="43">
        <v>411955648.30970001</v>
      </c>
      <c r="AR2484" s="43">
        <v>413143197.95169997</v>
      </c>
      <c r="AS2484" s="43">
        <v>414330751.94603997</v>
      </c>
      <c r="AT2484" s="43">
        <v>415518287.53757</v>
      </c>
      <c r="AU2484" s="43">
        <v>416185434.40621901</v>
      </c>
      <c r="AV2484" s="43">
        <v>416852584.97912902</v>
      </c>
      <c r="AW2484" s="43">
        <v>417519718.56361997</v>
      </c>
      <c r="AX2484" s="43">
        <v>418186868.12760901</v>
      </c>
      <c r="AY2484" s="43">
        <v>418853981.20935899</v>
      </c>
      <c r="AZ2484" s="43">
        <v>419521126.51358998</v>
      </c>
      <c r="BA2484" s="43">
        <v>420188270.12190998</v>
      </c>
      <c r="BB2484" s="43">
        <v>420855414.17050898</v>
      </c>
      <c r="BC2484" s="43">
        <v>421522538.08582997</v>
      </c>
      <c r="BD2484" s="43">
        <v>422189687.85443699</v>
      </c>
      <c r="BE2484" s="43">
        <v>430882658.86405998</v>
      </c>
      <c r="BF2484" s="43">
        <v>439575652.16894901</v>
      </c>
      <c r="BG2484" s="43">
        <v>448268627.86532998</v>
      </c>
      <c r="BH2484" s="43">
        <v>456961604.00480998</v>
      </c>
      <c r="BI2484" s="43">
        <v>465654592.54332</v>
      </c>
      <c r="BJ2484" s="43">
        <v>474347576.29495901</v>
      </c>
      <c r="BK2484" s="43">
        <v>483040564.34669</v>
      </c>
      <c r="BL2484" s="43">
        <v>491733537.05441999</v>
      </c>
      <c r="BM2484" s="43">
        <v>500426521.35550898</v>
      </c>
      <c r="BN2484" s="43">
        <v>509119493.38498002</v>
      </c>
      <c r="BO2484" s="43">
        <v>511164708.99384999</v>
      </c>
      <c r="BP2484" s="43">
        <v>513209899.83455998</v>
      </c>
      <c r="BQ2484" s="43">
        <v>515255055.32855999</v>
      </c>
      <c r="BR2484" s="43">
        <v>517300254.55664998</v>
      </c>
      <c r="BS2484" s="43">
        <v>519345433.73076999</v>
      </c>
      <c r="BT2484" s="43">
        <v>521390612.63510001</v>
      </c>
      <c r="BU2484" s="43">
        <v>523435793.75077999</v>
      </c>
      <c r="BV2484" s="43">
        <v>525480983.98949999</v>
      </c>
      <c r="BW2484" s="43">
        <v>527526206.15052998</v>
      </c>
      <c r="BX2484" s="43">
        <v>529571357.36799997</v>
      </c>
      <c r="BY2484" s="43">
        <v>533175131.72612</v>
      </c>
      <c r="BZ2484" s="43">
        <v>536778923.14937901</v>
      </c>
      <c r="CA2484" s="43">
        <v>540382684.59243</v>
      </c>
      <c r="CB2484" s="43">
        <v>543986469.03991997</v>
      </c>
      <c r="CC2484" s="43">
        <v>547590232.11318004</v>
      </c>
      <c r="CD2484" s="43">
        <v>551194032.02751994</v>
      </c>
      <c r="CE2484" s="43">
        <v>554797785.30694997</v>
      </c>
      <c r="CF2484" s="43">
        <v>558401585.88834</v>
      </c>
      <c r="CG2484" s="43">
        <v>562005350.40892005</v>
      </c>
      <c r="CH2484" s="43">
        <v>565609112.76530004</v>
      </c>
      <c r="CI2484" s="43">
        <v>573838562.73374999</v>
      </c>
      <c r="CJ2484" s="43">
        <v>582067981.46219003</v>
      </c>
      <c r="CK2484" s="43">
        <v>590297415.37434006</v>
      </c>
      <c r="CL2484" s="43">
        <v>598526826.54803002</v>
      </c>
      <c r="CM2484" s="43">
        <v>606756257.34113896</v>
      </c>
      <c r="CN2484" s="43">
        <v>614985687.95958996</v>
      </c>
      <c r="CO2484" s="43">
        <v>623215075.44441998</v>
      </c>
      <c r="CP2484" s="43">
        <v>631444507.31075001</v>
      </c>
      <c r="CQ2484" s="43">
        <v>639673946.20449996</v>
      </c>
      <c r="CR2484" s="43">
        <v>647903335.97996998</v>
      </c>
      <c r="CS2484" s="43">
        <v>649128650.42490995</v>
      </c>
      <c r="CT2484" s="43">
        <v>650353941.96776998</v>
      </c>
      <c r="CU2484" s="43">
        <v>651579171.52663004</v>
      </c>
      <c r="CV2484" s="43">
        <v>652804456.49723995</v>
      </c>
      <c r="CW2484" s="43">
        <v>654029712.92875004</v>
      </c>
      <c r="CX2484" s="43">
        <v>655255006.18759</v>
      </c>
      <c r="CY2484" s="43">
        <v>656480284.72195995</v>
      </c>
      <c r="CZ2484" s="43">
        <v>657705568.16826999</v>
      </c>
      <c r="DA2484" s="43">
        <v>658930815.48971999</v>
      </c>
      <c r="DB2484" s="43">
        <v>660156078.20446002</v>
      </c>
      <c r="DC2484" s="43">
        <v>659982928.78343201</v>
      </c>
      <c r="DD2484" s="43">
        <v>660099962.90533495</v>
      </c>
      <c r="DE2484" s="43">
        <v>647492480.88644195</v>
      </c>
      <c r="DF2484" s="43">
        <v>647575868.15582299</v>
      </c>
      <c r="DG2484" s="43">
        <v>631241484.86619997</v>
      </c>
      <c r="DH2484" s="43">
        <v>632081101.06696999</v>
      </c>
      <c r="DI2484" s="43">
        <v>631864198.26486003</v>
      </c>
      <c r="DJ2484" s="43">
        <v>631798138.730582</v>
      </c>
      <c r="DK2484" s="43">
        <v>631653995.08703995</v>
      </c>
      <c r="DL2484" s="43">
        <v>651832720.05229998</v>
      </c>
      <c r="DM2484" s="43">
        <v>631497080.58457005</v>
      </c>
      <c r="DN2484" s="43">
        <v>631401913.49476004</v>
      </c>
      <c r="DO2484" s="43">
        <v>630891086.16486502</v>
      </c>
      <c r="DP2484" s="43">
        <v>630645609.84723496</v>
      </c>
      <c r="DQ2484" s="43">
        <v>630377009.63337505</v>
      </c>
    </row>
    <row r="2485" spans="1:129" customFormat="1">
      <c r="A2485" s="176" t="s">
        <v>3545</v>
      </c>
      <c r="B2485" s="198" t="s">
        <v>3572</v>
      </c>
      <c r="C2485" t="s">
        <v>3533</v>
      </c>
      <c r="D2485" s="187" t="s">
        <v>3571</v>
      </c>
      <c r="E2485" t="s">
        <v>3587</v>
      </c>
      <c r="F2485" s="43">
        <v>159684352.94299999</v>
      </c>
      <c r="G2485" s="43">
        <v>161620251.894299</v>
      </c>
      <c r="H2485" s="43">
        <v>163556120.80939999</v>
      </c>
      <c r="I2485" s="43">
        <v>165492029.71339899</v>
      </c>
      <c r="J2485" s="43">
        <v>167427918.62859899</v>
      </c>
      <c r="K2485" s="43">
        <v>169363797.52020001</v>
      </c>
      <c r="L2485" s="43">
        <v>171299696.41960001</v>
      </c>
      <c r="M2485" s="43">
        <v>173235605.35260001</v>
      </c>
      <c r="N2485" s="43">
        <v>175171474.2331</v>
      </c>
      <c r="O2485" s="43">
        <v>177107373.14230001</v>
      </c>
      <c r="P2485" s="43">
        <v>179043272.05469999</v>
      </c>
      <c r="Q2485" s="43">
        <v>180604408.16449901</v>
      </c>
      <c r="R2485" s="43">
        <v>182165584.2146</v>
      </c>
      <c r="S2485" s="43">
        <v>183726760.3477</v>
      </c>
      <c r="T2485" s="43">
        <v>185287926.498799</v>
      </c>
      <c r="U2485" s="43">
        <v>186849082.5212</v>
      </c>
      <c r="V2485" s="43">
        <v>188410258.59289899</v>
      </c>
      <c r="W2485" s="43">
        <v>189971414.6604</v>
      </c>
      <c r="X2485" s="43">
        <v>191532600.828899</v>
      </c>
      <c r="Y2485" s="43">
        <v>193093746.926599</v>
      </c>
      <c r="Z2485" s="43">
        <v>194654912.98750001</v>
      </c>
      <c r="AA2485" s="43">
        <v>195758378.6523</v>
      </c>
      <c r="AB2485" s="43">
        <v>196861834.3247</v>
      </c>
      <c r="AC2485" s="43">
        <v>197965299.980299</v>
      </c>
      <c r="AD2485" s="43">
        <v>199068755.6135</v>
      </c>
      <c r="AE2485" s="43">
        <v>200172211.2942</v>
      </c>
      <c r="AF2485" s="43">
        <v>201275666.92429999</v>
      </c>
      <c r="AG2485" s="43">
        <v>202379112.675699</v>
      </c>
      <c r="AH2485" s="43">
        <v>203482578.2757</v>
      </c>
      <c r="AI2485" s="43">
        <v>204586043.89199999</v>
      </c>
      <c r="AJ2485" s="43">
        <v>205689499.5474</v>
      </c>
      <c r="AK2485" s="43">
        <v>209425311.05919999</v>
      </c>
      <c r="AL2485" s="43">
        <v>213161102.595599</v>
      </c>
      <c r="AM2485" s="43">
        <v>216896894.067</v>
      </c>
      <c r="AN2485" s="43">
        <v>220632695.47899899</v>
      </c>
      <c r="AO2485" s="43">
        <v>224368467.05839899</v>
      </c>
      <c r="AP2485" s="43">
        <v>228104258.49160001</v>
      </c>
      <c r="AQ2485" s="43">
        <v>231840060.03580001</v>
      </c>
      <c r="AR2485" s="43">
        <v>235575831.52859899</v>
      </c>
      <c r="AS2485" s="43">
        <v>239311653.02180001</v>
      </c>
      <c r="AT2485" s="43">
        <v>243047424.4623</v>
      </c>
      <c r="AU2485" s="43">
        <v>240166707.218999</v>
      </c>
      <c r="AV2485" s="43">
        <v>237285989.98710001</v>
      </c>
      <c r="AW2485" s="43">
        <v>234405252.78729901</v>
      </c>
      <c r="AX2485" s="43">
        <v>231524535.522499</v>
      </c>
      <c r="AY2485" s="43">
        <v>228643788.3346</v>
      </c>
      <c r="AZ2485" s="43">
        <v>225763101.05259901</v>
      </c>
      <c r="BA2485" s="43">
        <v>222882353.91319999</v>
      </c>
      <c r="BB2485" s="43">
        <v>220001606.68720001</v>
      </c>
      <c r="BC2485" s="43">
        <v>217120919.42989999</v>
      </c>
      <c r="BD2485" s="43">
        <v>214240172.1383</v>
      </c>
      <c r="BE2485" s="43">
        <v>217990374.21799999</v>
      </c>
      <c r="BF2485" s="43">
        <v>221740546.27680001</v>
      </c>
      <c r="BG2485" s="43">
        <v>225490738.29339999</v>
      </c>
      <c r="BH2485" s="43">
        <v>229240940.365199</v>
      </c>
      <c r="BI2485" s="43">
        <v>232991142.48099899</v>
      </c>
      <c r="BJ2485" s="43">
        <v>236741334.56299999</v>
      </c>
      <c r="BK2485" s="43">
        <v>240491506.616</v>
      </c>
      <c r="BL2485" s="43">
        <v>244241708.604399</v>
      </c>
      <c r="BM2485" s="43">
        <v>247991900.620399</v>
      </c>
      <c r="BN2485" s="43">
        <v>251742072.67469999</v>
      </c>
      <c r="BO2485" s="43">
        <v>252643834.892699</v>
      </c>
      <c r="BP2485" s="43">
        <v>253545576.9224</v>
      </c>
      <c r="BQ2485" s="43">
        <v>254447339.04370001</v>
      </c>
      <c r="BR2485" s="43">
        <v>255349071.222</v>
      </c>
      <c r="BS2485" s="43">
        <v>256250833.287</v>
      </c>
      <c r="BT2485" s="43">
        <v>257152565.35949999</v>
      </c>
      <c r="BU2485" s="43">
        <v>258054307.46149999</v>
      </c>
      <c r="BV2485" s="43">
        <v>258956049.535</v>
      </c>
      <c r="BW2485" s="43">
        <v>259857781.66929999</v>
      </c>
      <c r="BX2485" s="43">
        <v>260759543.75099999</v>
      </c>
      <c r="BY2485" s="43">
        <v>261348224.386399</v>
      </c>
      <c r="BZ2485" s="43">
        <v>261936935.14279899</v>
      </c>
      <c r="CA2485" s="43">
        <v>262525635.93700001</v>
      </c>
      <c r="CB2485" s="43">
        <v>263114336.433</v>
      </c>
      <c r="CC2485" s="43">
        <v>263702997.1846</v>
      </c>
      <c r="CD2485" s="43">
        <v>264291727.87099901</v>
      </c>
      <c r="CE2485" s="43">
        <v>264880408.55369899</v>
      </c>
      <c r="CF2485" s="43">
        <v>265469119.28499901</v>
      </c>
      <c r="CG2485" s="43">
        <v>266057819.97530001</v>
      </c>
      <c r="CH2485" s="43">
        <v>266646500.64619899</v>
      </c>
      <c r="CI2485" s="43">
        <v>267156842.33299899</v>
      </c>
      <c r="CJ2485" s="43">
        <v>267667203.91760001</v>
      </c>
      <c r="CK2485" s="43">
        <v>268177555.477299</v>
      </c>
      <c r="CL2485" s="43">
        <v>268687917.04299998</v>
      </c>
      <c r="CM2485" s="43">
        <v>269198258.60600001</v>
      </c>
      <c r="CN2485" s="43">
        <v>269708600.1904</v>
      </c>
      <c r="CO2485" s="43">
        <v>270218961.78799999</v>
      </c>
      <c r="CP2485" s="43">
        <v>270729313.45669901</v>
      </c>
      <c r="CQ2485" s="43">
        <v>271239675.03899997</v>
      </c>
      <c r="CR2485" s="43">
        <v>271750016.71749997</v>
      </c>
      <c r="CS2485" s="43">
        <v>274843302.40899998</v>
      </c>
      <c r="CT2485" s="43">
        <v>277936568.35329998</v>
      </c>
      <c r="CU2485" s="43">
        <v>281029804.116</v>
      </c>
      <c r="CV2485" s="43">
        <v>284123059.917</v>
      </c>
      <c r="CW2485" s="43">
        <v>287216315.77139997</v>
      </c>
      <c r="CX2485" s="43">
        <v>290309551.52780002</v>
      </c>
      <c r="CY2485" s="43">
        <v>293402817.41339999</v>
      </c>
      <c r="CZ2485" s="43">
        <v>296496083.23549998</v>
      </c>
      <c r="DA2485" s="43">
        <v>299589339.02600002</v>
      </c>
      <c r="DB2485" s="43">
        <v>302682574.89199901</v>
      </c>
      <c r="DC2485" s="43">
        <v>303004905.90450001</v>
      </c>
      <c r="DD2485" s="43">
        <v>303032975.042</v>
      </c>
      <c r="DE2485" s="43">
        <v>303241561.62</v>
      </c>
      <c r="DF2485" s="43">
        <v>303415097.85339999</v>
      </c>
      <c r="DG2485" s="43">
        <v>303356338.19499999</v>
      </c>
      <c r="DH2485" s="43">
        <v>303609934.06440002</v>
      </c>
      <c r="DI2485" s="43">
        <v>303631305.82849997</v>
      </c>
      <c r="DJ2485" s="43">
        <v>303764935.745</v>
      </c>
      <c r="DK2485" s="43">
        <v>303796406.94199997</v>
      </c>
      <c r="DL2485" s="43">
        <v>305528641.25699902</v>
      </c>
      <c r="DM2485" s="43">
        <v>304624249.396999</v>
      </c>
      <c r="DN2485" s="43">
        <v>304899258.88</v>
      </c>
      <c r="DO2485" s="43">
        <v>305284242.10900003</v>
      </c>
      <c r="DP2485" s="43">
        <v>305275426.84600002</v>
      </c>
      <c r="DQ2485" s="43">
        <v>305126485.64999998</v>
      </c>
    </row>
    <row r="2486" spans="1:129" customFormat="1">
      <c r="A2486" s="176" t="s">
        <v>3545</v>
      </c>
      <c r="B2486" s="198" t="s">
        <v>3572</v>
      </c>
      <c r="C2486" t="s">
        <v>3533</v>
      </c>
      <c r="D2486" s="187" t="s">
        <v>3571</v>
      </c>
      <c r="E2486" t="s">
        <v>3588</v>
      </c>
      <c r="F2486" s="43">
        <v>124507401.05588</v>
      </c>
      <c r="G2486" s="43">
        <v>127049092.707653</v>
      </c>
      <c r="H2486" s="43">
        <v>129590777.793359</v>
      </c>
      <c r="I2486" s="43">
        <v>132132471.497043</v>
      </c>
      <c r="J2486" s="43">
        <v>134674161.688894</v>
      </c>
      <c r="K2486" s="43">
        <v>137215851.152922</v>
      </c>
      <c r="L2486" s="43">
        <v>139757541.65445501</v>
      </c>
      <c r="M2486" s="43">
        <v>142299223.14236599</v>
      </c>
      <c r="N2486" s="43">
        <v>144840915.37658501</v>
      </c>
      <c r="O2486" s="43">
        <v>147382603.159715</v>
      </c>
      <c r="P2486" s="43">
        <v>149924292.70843801</v>
      </c>
      <c r="Q2486" s="43">
        <v>152248484.24358901</v>
      </c>
      <c r="R2486" s="43">
        <v>154572670.41313899</v>
      </c>
      <c r="S2486" s="43">
        <v>156896863.81000799</v>
      </c>
      <c r="T2486" s="43">
        <v>159221048.41037801</v>
      </c>
      <c r="U2486" s="43">
        <v>161545231.468297</v>
      </c>
      <c r="V2486" s="43">
        <v>163869424.22436601</v>
      </c>
      <c r="W2486" s="43">
        <v>166193612.68155</v>
      </c>
      <c r="X2486" s="43">
        <v>168517800.60275799</v>
      </c>
      <c r="Y2486" s="43">
        <v>170841996.59716499</v>
      </c>
      <c r="Z2486" s="43">
        <v>173166177.134482</v>
      </c>
      <c r="AA2486" s="43">
        <v>176006175.30881199</v>
      </c>
      <c r="AB2486" s="43">
        <v>178846176.44964901</v>
      </c>
      <c r="AC2486" s="43">
        <v>181686174.40889499</v>
      </c>
      <c r="AD2486" s="43">
        <v>184526169.68874899</v>
      </c>
      <c r="AE2486" s="43">
        <v>187366169.95291799</v>
      </c>
      <c r="AF2486" s="43">
        <v>190206162.08329999</v>
      </c>
      <c r="AG2486" s="43">
        <v>193046157.40115899</v>
      </c>
      <c r="AH2486" s="43">
        <v>195886159.69020501</v>
      </c>
      <c r="AI2486" s="43">
        <v>198726162.84529799</v>
      </c>
      <c r="AJ2486" s="43">
        <v>201566149.852373</v>
      </c>
      <c r="AK2486" s="43">
        <v>205661504.79570499</v>
      </c>
      <c r="AL2486" s="43">
        <v>209756860.665479</v>
      </c>
      <c r="AM2486" s="43">
        <v>213852214.51854801</v>
      </c>
      <c r="AN2486" s="43">
        <v>217947570.89966601</v>
      </c>
      <c r="AO2486" s="43">
        <v>222042923.455993</v>
      </c>
      <c r="AP2486" s="43">
        <v>226138283.68126199</v>
      </c>
      <c r="AQ2486" s="43">
        <v>230233630.196816</v>
      </c>
      <c r="AR2486" s="43">
        <v>234328975.90562499</v>
      </c>
      <c r="AS2486" s="43">
        <v>238424327.48539901</v>
      </c>
      <c r="AT2486" s="43">
        <v>242519680.72652799</v>
      </c>
      <c r="AU2486" s="43">
        <v>246449570.510281</v>
      </c>
      <c r="AV2486" s="43">
        <v>250379441.36362901</v>
      </c>
      <c r="AW2486" s="43">
        <v>254309317.43363401</v>
      </c>
      <c r="AX2486" s="43">
        <v>258239193.14445499</v>
      </c>
      <c r="AY2486" s="43">
        <v>262169065.64709601</v>
      </c>
      <c r="AZ2486" s="43">
        <v>266098931.56262201</v>
      </c>
      <c r="BA2486" s="43">
        <v>270028823.774239</v>
      </c>
      <c r="BB2486" s="43">
        <v>273958688.75111097</v>
      </c>
      <c r="BC2486" s="43">
        <v>277888566.29688102</v>
      </c>
      <c r="BD2486" s="43">
        <v>281818443.33192098</v>
      </c>
      <c r="BE2486" s="43">
        <v>287333106.47939801</v>
      </c>
      <c r="BF2486" s="43">
        <v>292847792.258847</v>
      </c>
      <c r="BG2486" s="43">
        <v>298362472.95837301</v>
      </c>
      <c r="BH2486" s="43">
        <v>303877149.81940299</v>
      </c>
      <c r="BI2486" s="43">
        <v>309391831.01032698</v>
      </c>
      <c r="BJ2486" s="43">
        <v>314906498.27561599</v>
      </c>
      <c r="BK2486" s="43">
        <v>320421163.97109097</v>
      </c>
      <c r="BL2486" s="43">
        <v>325935858.97903103</v>
      </c>
      <c r="BM2486" s="43">
        <v>331450531.28745902</v>
      </c>
      <c r="BN2486" s="43">
        <v>336965193.50290799</v>
      </c>
      <c r="BO2486" s="43">
        <v>337415711.17436099</v>
      </c>
      <c r="BP2486" s="43">
        <v>337866204.07370698</v>
      </c>
      <c r="BQ2486" s="43">
        <v>338316697.17880398</v>
      </c>
      <c r="BR2486" s="43">
        <v>338767194.864182</v>
      </c>
      <c r="BS2486" s="43">
        <v>339217674.882052</v>
      </c>
      <c r="BT2486" s="43">
        <v>339668186.77638799</v>
      </c>
      <c r="BU2486" s="43">
        <v>340118689.34305698</v>
      </c>
      <c r="BV2486" s="43">
        <v>340569178.08311701</v>
      </c>
      <c r="BW2486" s="43">
        <v>341019690.23768502</v>
      </c>
      <c r="BX2486" s="43">
        <v>341470174.95415699</v>
      </c>
      <c r="BY2486" s="43">
        <v>342956299.75583798</v>
      </c>
      <c r="BZ2486" s="43">
        <v>344442445.85228002</v>
      </c>
      <c r="CA2486" s="43">
        <v>345928565.53614998</v>
      </c>
      <c r="CB2486" s="43">
        <v>347414705.98400199</v>
      </c>
      <c r="CC2486" s="43">
        <v>348900859.82669199</v>
      </c>
      <c r="CD2486" s="43">
        <v>350386968.744856</v>
      </c>
      <c r="CE2486" s="43">
        <v>351873117.02547801</v>
      </c>
      <c r="CF2486" s="43">
        <v>353359267.17833799</v>
      </c>
      <c r="CG2486" s="43">
        <v>354845371.10450101</v>
      </c>
      <c r="CH2486" s="43">
        <v>356331533.20578003</v>
      </c>
      <c r="CI2486" s="43">
        <v>357419566.62847298</v>
      </c>
      <c r="CJ2486" s="43">
        <v>358507609.59188098</v>
      </c>
      <c r="CK2486" s="43">
        <v>359595634.68463498</v>
      </c>
      <c r="CL2486" s="43">
        <v>360683695.20559901</v>
      </c>
      <c r="CM2486" s="43">
        <v>361771735.67729199</v>
      </c>
      <c r="CN2486" s="43">
        <v>362859763.18439901</v>
      </c>
      <c r="CO2486" s="43">
        <v>363947814.71793801</v>
      </c>
      <c r="CP2486" s="43">
        <v>365035869.72228199</v>
      </c>
      <c r="CQ2486" s="43">
        <v>366123910.21823901</v>
      </c>
      <c r="CR2486" s="43">
        <v>367211940.23166502</v>
      </c>
      <c r="CS2486" s="43">
        <v>368766920.41221601</v>
      </c>
      <c r="CT2486" s="43">
        <v>370321888.812253</v>
      </c>
      <c r="CU2486" s="43">
        <v>371876837.356466</v>
      </c>
      <c r="CV2486" s="43">
        <v>373431819.342035</v>
      </c>
      <c r="CW2486" s="43">
        <v>374986805.76828003</v>
      </c>
      <c r="CX2486" s="43">
        <v>376541766.883147</v>
      </c>
      <c r="CY2486" s="43">
        <v>378096730.26732802</v>
      </c>
      <c r="CZ2486" s="43">
        <v>379651720.49721301</v>
      </c>
      <c r="DA2486" s="43">
        <v>381206682.24547797</v>
      </c>
      <c r="DB2486" s="43">
        <v>382761646.06315899</v>
      </c>
      <c r="DC2486" s="43">
        <v>382342036.39202499</v>
      </c>
      <c r="DD2486" s="43">
        <v>382635071.25684202</v>
      </c>
      <c r="DE2486" s="43">
        <v>381920801.683927</v>
      </c>
      <c r="DF2486" s="43">
        <v>383770082.910622</v>
      </c>
      <c r="DG2486" s="43">
        <v>384884101.60595101</v>
      </c>
      <c r="DH2486" s="43">
        <v>386016975.57814002</v>
      </c>
      <c r="DI2486" s="43">
        <v>387507255.09777099</v>
      </c>
      <c r="DJ2486" s="43">
        <v>388804230.94888097</v>
      </c>
      <c r="DK2486" s="43">
        <v>389410886.574022</v>
      </c>
      <c r="DL2486" s="43">
        <v>389899744.72258002</v>
      </c>
      <c r="DM2486" s="43">
        <v>390254167.088323</v>
      </c>
      <c r="DN2486" s="43">
        <v>390595967.58109999</v>
      </c>
      <c r="DO2486" s="43">
        <v>391214697.13263899</v>
      </c>
      <c r="DP2486" s="43">
        <v>390904539.33295602</v>
      </c>
      <c r="DQ2486" s="43">
        <v>390717325.95794898</v>
      </c>
    </row>
    <row r="2487" spans="1:129" customFormat="1">
      <c r="A2487" s="176" t="s">
        <v>3545</v>
      </c>
      <c r="B2487" s="198" t="s">
        <v>3572</v>
      </c>
      <c r="C2487" t="s">
        <v>3533</v>
      </c>
      <c r="D2487" s="187" t="s">
        <v>3571</v>
      </c>
      <c r="E2487" t="s">
        <v>3589</v>
      </c>
      <c r="F2487" s="43">
        <v>236149666.15743899</v>
      </c>
      <c r="G2487" s="43">
        <v>240245259.11563</v>
      </c>
      <c r="H2487" s="43">
        <v>244340851.540014</v>
      </c>
      <c r="I2487" s="43">
        <v>248436458.68289399</v>
      </c>
      <c r="J2487" s="43">
        <v>252532077.147241</v>
      </c>
      <c r="K2487" s="43">
        <v>256627689.308319</v>
      </c>
      <c r="L2487" s="43">
        <v>260723272.21147999</v>
      </c>
      <c r="M2487" s="43">
        <v>264818874.21199</v>
      </c>
      <c r="N2487" s="43">
        <v>268914497.14355302</v>
      </c>
      <c r="O2487" s="43">
        <v>273010109.30933398</v>
      </c>
      <c r="P2487" s="43">
        <v>277105712.08343101</v>
      </c>
      <c r="Q2487" s="43">
        <v>282262214.810179</v>
      </c>
      <c r="R2487" s="43">
        <v>287418748.07059801</v>
      </c>
      <c r="S2487" s="43">
        <v>292575231.04465598</v>
      </c>
      <c r="T2487" s="43">
        <v>297731742.18551803</v>
      </c>
      <c r="U2487" s="43">
        <v>302888256.07356298</v>
      </c>
      <c r="V2487" s="43">
        <v>308044778.350115</v>
      </c>
      <c r="W2487" s="43">
        <v>313201269.810058</v>
      </c>
      <c r="X2487" s="43">
        <v>318357783.37941998</v>
      </c>
      <c r="Y2487" s="43">
        <v>323514306.06288999</v>
      </c>
      <c r="Z2487" s="43">
        <v>328670820.222682</v>
      </c>
      <c r="AA2487" s="43">
        <v>335755843.44599998</v>
      </c>
      <c r="AB2487" s="43">
        <v>342840896.61781198</v>
      </c>
      <c r="AC2487" s="43">
        <v>349925901.83155</v>
      </c>
      <c r="AD2487" s="43">
        <v>357010935.59038597</v>
      </c>
      <c r="AE2487" s="43">
        <v>364095958.03939003</v>
      </c>
      <c r="AF2487" s="43">
        <v>371180981.70980901</v>
      </c>
      <c r="AG2487" s="43">
        <v>378266016.67431003</v>
      </c>
      <c r="AH2487" s="43">
        <v>385351039.845595</v>
      </c>
      <c r="AI2487" s="43">
        <v>392436035.181279</v>
      </c>
      <c r="AJ2487" s="43">
        <v>399521088.20420802</v>
      </c>
      <c r="AK2487" s="43">
        <v>407962119.8836</v>
      </c>
      <c r="AL2487" s="43">
        <v>416403193.755979</v>
      </c>
      <c r="AM2487" s="43">
        <v>424844257.05099601</v>
      </c>
      <c r="AN2487" s="43">
        <v>433285279.12222201</v>
      </c>
      <c r="AO2487" s="43">
        <v>441726352.15472001</v>
      </c>
      <c r="AP2487" s="43">
        <v>450167383.80461901</v>
      </c>
      <c r="AQ2487" s="43">
        <v>458608418.67027003</v>
      </c>
      <c r="AR2487" s="43">
        <v>467049501.08375001</v>
      </c>
      <c r="AS2487" s="43">
        <v>475490543.80432999</v>
      </c>
      <c r="AT2487" s="43">
        <v>483931576.23072702</v>
      </c>
      <c r="AU2487" s="43">
        <v>491133691.053002</v>
      </c>
      <c r="AV2487" s="43">
        <v>498335834.22676897</v>
      </c>
      <c r="AW2487" s="43">
        <v>505537966.60570502</v>
      </c>
      <c r="AX2487" s="43">
        <v>512740079.54035598</v>
      </c>
      <c r="AY2487" s="43">
        <v>519942203.28342098</v>
      </c>
      <c r="AZ2487" s="43">
        <v>527144317.63666999</v>
      </c>
      <c r="BA2487" s="43">
        <v>534346421.18230897</v>
      </c>
      <c r="BB2487" s="43">
        <v>541548556.02671397</v>
      </c>
      <c r="BC2487" s="43">
        <v>548750698.89342403</v>
      </c>
      <c r="BD2487" s="43">
        <v>555952812.68998897</v>
      </c>
      <c r="BE2487" s="43">
        <v>562510841.35433698</v>
      </c>
      <c r="BF2487" s="43">
        <v>569068938.58414102</v>
      </c>
      <c r="BG2487" s="43">
        <v>575627016.41250002</v>
      </c>
      <c r="BH2487" s="43">
        <v>582185105.51825595</v>
      </c>
      <c r="BI2487" s="43">
        <v>588743152.93193495</v>
      </c>
      <c r="BJ2487" s="43">
        <v>595301222.44769001</v>
      </c>
      <c r="BK2487" s="43">
        <v>601859298.24578798</v>
      </c>
      <c r="BL2487" s="43">
        <v>608417378.07064497</v>
      </c>
      <c r="BM2487" s="43">
        <v>614975455.47433197</v>
      </c>
      <c r="BN2487" s="43">
        <v>621533534.47925401</v>
      </c>
      <c r="BO2487" s="43">
        <v>619703332.08831501</v>
      </c>
      <c r="BP2487" s="43">
        <v>617873159.57493496</v>
      </c>
      <c r="BQ2487" s="43">
        <v>616042970.22745705</v>
      </c>
      <c r="BR2487" s="43">
        <v>614212789.57374799</v>
      </c>
      <c r="BS2487" s="43">
        <v>612382578.24798203</v>
      </c>
      <c r="BT2487" s="43">
        <v>610552396.46210396</v>
      </c>
      <c r="BU2487" s="43">
        <v>608722186.01433897</v>
      </c>
      <c r="BV2487" s="43">
        <v>606892034.87115097</v>
      </c>
      <c r="BW2487" s="43">
        <v>605061803.910918</v>
      </c>
      <c r="BX2487" s="43">
        <v>603231642.25577605</v>
      </c>
      <c r="BY2487" s="43">
        <v>602688746.82756603</v>
      </c>
      <c r="BZ2487" s="43">
        <v>602145891.47640598</v>
      </c>
      <c r="CA2487" s="43">
        <v>601603001.65026796</v>
      </c>
      <c r="CB2487" s="43">
        <v>601060086.42600405</v>
      </c>
      <c r="CC2487" s="43">
        <v>600517219.40146995</v>
      </c>
      <c r="CD2487" s="43">
        <v>599974321.82219601</v>
      </c>
      <c r="CE2487" s="43">
        <v>599431445.69596195</v>
      </c>
      <c r="CF2487" s="43">
        <v>598888569.02136505</v>
      </c>
      <c r="CG2487" s="43">
        <v>598345702.52889001</v>
      </c>
      <c r="CH2487" s="43">
        <v>597802795.41398895</v>
      </c>
      <c r="CI2487" s="43">
        <v>596775368.94316399</v>
      </c>
      <c r="CJ2487" s="43">
        <v>595747920.36559904</v>
      </c>
      <c r="CK2487" s="43">
        <v>594720522.97068</v>
      </c>
      <c r="CL2487" s="43">
        <v>593693107.48881102</v>
      </c>
      <c r="CM2487" s="43">
        <v>592665710.56895399</v>
      </c>
      <c r="CN2487" s="43">
        <v>591638262.162117</v>
      </c>
      <c r="CO2487" s="43">
        <v>590610834.66815197</v>
      </c>
      <c r="CP2487" s="43">
        <v>589583436.73392296</v>
      </c>
      <c r="CQ2487" s="43">
        <v>588556020.67183399</v>
      </c>
      <c r="CR2487" s="43">
        <v>587528585.73608506</v>
      </c>
      <c r="CS2487" s="43">
        <v>586975797.59815598</v>
      </c>
      <c r="CT2487" s="43">
        <v>586423012.34091198</v>
      </c>
      <c r="CU2487" s="43">
        <v>585870256.88596296</v>
      </c>
      <c r="CV2487" s="43">
        <v>585317441.66190898</v>
      </c>
      <c r="CW2487" s="43">
        <v>584764696.94760299</v>
      </c>
      <c r="CX2487" s="43">
        <v>584211872.02814698</v>
      </c>
      <c r="CY2487" s="43">
        <v>583659129.44031096</v>
      </c>
      <c r="CZ2487" s="43">
        <v>583106361.77984703</v>
      </c>
      <c r="DA2487" s="43">
        <v>582553576.53725505</v>
      </c>
      <c r="DB2487" s="43">
        <v>582000760.846439</v>
      </c>
      <c r="DC2487" s="43">
        <v>580609363.80428398</v>
      </c>
      <c r="DD2487" s="43">
        <v>576490622.97680795</v>
      </c>
      <c r="DE2487" s="43">
        <v>574992358.24442804</v>
      </c>
      <c r="DF2487" s="43">
        <v>576431276.16687298</v>
      </c>
      <c r="DG2487" s="43">
        <v>579315342.83430004</v>
      </c>
      <c r="DH2487" s="43">
        <v>577215157.97925603</v>
      </c>
      <c r="DI2487" s="43">
        <v>576866132.68285</v>
      </c>
      <c r="DJ2487" s="43">
        <v>573440826.96956003</v>
      </c>
      <c r="DK2487" s="43">
        <v>568091107.25356603</v>
      </c>
      <c r="DL2487" s="43">
        <v>562513514.09394205</v>
      </c>
      <c r="DM2487" s="43">
        <v>567390794.64391601</v>
      </c>
      <c r="DN2487" s="43">
        <v>564777738.59810805</v>
      </c>
      <c r="DO2487" s="43">
        <v>560763047.54201996</v>
      </c>
      <c r="DP2487" s="43">
        <v>560473903.73411298</v>
      </c>
      <c r="DQ2487" s="43">
        <v>559587921.84280002</v>
      </c>
    </row>
    <row r="2488" spans="1:129" customFormat="1">
      <c r="A2488" s="176" t="s">
        <v>3545</v>
      </c>
      <c r="B2488" s="198" t="s">
        <v>3572</v>
      </c>
      <c r="C2488" t="s">
        <v>3533</v>
      </c>
      <c r="D2488" s="187" t="s">
        <v>3571</v>
      </c>
      <c r="E2488" t="s">
        <v>3590</v>
      </c>
    </row>
    <row r="2489" spans="1:129" customFormat="1">
      <c r="A2489" s="176" t="s">
        <v>3545</v>
      </c>
      <c r="B2489" s="198" t="s">
        <v>3572</v>
      </c>
      <c r="C2489" t="s">
        <v>3533</v>
      </c>
      <c r="D2489" s="187" t="s">
        <v>3571</v>
      </c>
      <c r="E2489" t="s">
        <v>3573</v>
      </c>
      <c r="F2489" s="43">
        <v>496656124.42798901</v>
      </c>
      <c r="G2489" s="43">
        <v>498813478.15833998</v>
      </c>
      <c r="H2489" s="43">
        <v>500970831.94239998</v>
      </c>
      <c r="I2489" s="43">
        <v>503128179.26533997</v>
      </c>
      <c r="J2489" s="43">
        <v>505285540.21837997</v>
      </c>
      <c r="K2489" s="43">
        <v>507442903.69828999</v>
      </c>
      <c r="L2489" s="43">
        <v>509600236.02994901</v>
      </c>
      <c r="M2489" s="43">
        <v>511757586.89517999</v>
      </c>
      <c r="N2489" s="43">
        <v>513914945.11238003</v>
      </c>
      <c r="O2489" s="43">
        <v>516072300.77585</v>
      </c>
      <c r="P2489" s="43">
        <v>518229644.86913902</v>
      </c>
      <c r="Q2489" s="43">
        <v>520741731.71726</v>
      </c>
      <c r="R2489" s="43">
        <v>523253806.07252002</v>
      </c>
      <c r="S2489" s="43">
        <v>525765886.49891901</v>
      </c>
      <c r="T2489" s="43">
        <v>528277968.84885901</v>
      </c>
      <c r="U2489" s="43">
        <v>530790050.45157999</v>
      </c>
      <c r="V2489" s="43">
        <v>533302126.190799</v>
      </c>
      <c r="W2489" s="43">
        <v>535814215.48063999</v>
      </c>
      <c r="X2489" s="43">
        <v>538326298.55216002</v>
      </c>
      <c r="Y2489" s="43">
        <v>540838377.94596004</v>
      </c>
      <c r="Z2489" s="43">
        <v>543350448.55629897</v>
      </c>
      <c r="AA2489" s="43">
        <v>546778092.49110794</v>
      </c>
      <c r="AB2489" s="43">
        <v>550205748.08684599</v>
      </c>
      <c r="AC2489" s="43">
        <v>553633386.195104</v>
      </c>
      <c r="AD2489" s="43">
        <v>557061038.573282</v>
      </c>
      <c r="AE2489" s="43">
        <v>560488667.37856996</v>
      </c>
      <c r="AF2489" s="43">
        <v>563916317.45181799</v>
      </c>
      <c r="AG2489" s="43">
        <v>567343972.02303004</v>
      </c>
      <c r="AH2489" s="43">
        <v>570771604.41416001</v>
      </c>
      <c r="AI2489" s="43">
        <v>574199267.43612897</v>
      </c>
      <c r="AJ2489" s="43">
        <v>577626897.25144994</v>
      </c>
      <c r="AK2489" s="43">
        <v>583064334.55429995</v>
      </c>
      <c r="AL2489" s="43">
        <v>588501756.80939996</v>
      </c>
      <c r="AM2489" s="43">
        <v>593939191.32414997</v>
      </c>
      <c r="AN2489" s="43">
        <v>599376619.47739995</v>
      </c>
      <c r="AO2489" s="43">
        <v>604814046.88217998</v>
      </c>
      <c r="AP2489" s="43">
        <v>610251470.30443001</v>
      </c>
      <c r="AQ2489" s="43">
        <v>615688900.82679999</v>
      </c>
      <c r="AR2489" s="43">
        <v>621126331.92874897</v>
      </c>
      <c r="AS2489" s="43">
        <v>626563766.91549897</v>
      </c>
      <c r="AT2489" s="43">
        <v>632001202.46972001</v>
      </c>
      <c r="AU2489" s="43">
        <v>643942539.88042998</v>
      </c>
      <c r="AV2489" s="43">
        <v>655883855.52796602</v>
      </c>
      <c r="AW2489" s="43">
        <v>667825200.58765996</v>
      </c>
      <c r="AX2489" s="43">
        <v>679766532.13345003</v>
      </c>
      <c r="AY2489" s="43">
        <v>691707866.27275002</v>
      </c>
      <c r="AZ2489" s="43">
        <v>703649191.806113</v>
      </c>
      <c r="BA2489" s="43">
        <v>715590545.45167005</v>
      </c>
      <c r="BB2489" s="43">
        <v>727531851.54977596</v>
      </c>
      <c r="BC2489" s="43">
        <v>739473197.75634301</v>
      </c>
      <c r="BD2489" s="43">
        <v>751414540.15007997</v>
      </c>
      <c r="BE2489" s="43">
        <v>763038045.47869003</v>
      </c>
      <c r="BF2489" s="43">
        <v>774661565.14492905</v>
      </c>
      <c r="BG2489" s="43">
        <v>786285049.14858997</v>
      </c>
      <c r="BH2489" s="43">
        <v>797908562.49330997</v>
      </c>
      <c r="BI2489" s="43">
        <v>809532064.14392996</v>
      </c>
      <c r="BJ2489" s="43">
        <v>821155571.46964896</v>
      </c>
      <c r="BK2489" s="43">
        <v>832779082.11395001</v>
      </c>
      <c r="BL2489" s="43">
        <v>844402596.45938003</v>
      </c>
      <c r="BM2489" s="43">
        <v>856026084.67251897</v>
      </c>
      <c r="BN2489" s="43">
        <v>867649599.27485096</v>
      </c>
      <c r="BO2489" s="43">
        <v>867503515.82440996</v>
      </c>
      <c r="BP2489" s="43">
        <v>867357432.646667</v>
      </c>
      <c r="BQ2489" s="43">
        <v>867211362.57982695</v>
      </c>
      <c r="BR2489" s="43">
        <v>867065267.87915206</v>
      </c>
      <c r="BS2489" s="43">
        <v>866919182.74318898</v>
      </c>
      <c r="BT2489" s="43">
        <v>866773113.74144101</v>
      </c>
      <c r="BU2489" s="43">
        <v>866627046.07878995</v>
      </c>
      <c r="BV2489" s="43">
        <v>866480956.63316095</v>
      </c>
      <c r="BW2489" s="43">
        <v>866334876.73683</v>
      </c>
      <c r="BX2489" s="43">
        <v>866188797.18685901</v>
      </c>
      <c r="BY2489" s="43">
        <v>866617826.60980499</v>
      </c>
      <c r="BZ2489" s="43">
        <v>867046850.16268396</v>
      </c>
      <c r="CA2489" s="43">
        <v>867475891.01560998</v>
      </c>
      <c r="CB2489" s="43">
        <v>867904911.66053903</v>
      </c>
      <c r="CC2489" s="43">
        <v>868333956.28412497</v>
      </c>
      <c r="CD2489" s="43">
        <v>868762976.36756396</v>
      </c>
      <c r="CE2489" s="43">
        <v>869192006.45015001</v>
      </c>
      <c r="CF2489" s="43">
        <v>869621081.329579</v>
      </c>
      <c r="CG2489" s="43">
        <v>870050094.18075502</v>
      </c>
      <c r="CH2489" s="43">
        <v>870479132.74717498</v>
      </c>
      <c r="CI2489" s="43">
        <v>871468616.77752602</v>
      </c>
      <c r="CJ2489" s="43">
        <v>872458144.10658002</v>
      </c>
      <c r="CK2489" s="43">
        <v>873447657.03029001</v>
      </c>
      <c r="CL2489" s="43">
        <v>874437165.05735505</v>
      </c>
      <c r="CM2489" s="43">
        <v>875426669.23616898</v>
      </c>
      <c r="CN2489" s="43">
        <v>876416198.09205604</v>
      </c>
      <c r="CO2489" s="43">
        <v>877405699.85403895</v>
      </c>
      <c r="CP2489" s="43">
        <v>878395189.56241703</v>
      </c>
      <c r="CQ2489" s="43">
        <v>879384717.45513999</v>
      </c>
      <c r="CR2489" s="43">
        <v>880374223.28258598</v>
      </c>
      <c r="CS2489" s="43">
        <v>879900061.36096895</v>
      </c>
      <c r="CT2489" s="43">
        <v>879425914.40546</v>
      </c>
      <c r="CU2489" s="43">
        <v>878951757.32518005</v>
      </c>
      <c r="CV2489" s="43">
        <v>878477596.10085905</v>
      </c>
      <c r="CW2489" s="43">
        <v>878003440.47258997</v>
      </c>
      <c r="CX2489" s="43">
        <v>877529294.29286003</v>
      </c>
      <c r="CY2489" s="43">
        <v>877055135.19174898</v>
      </c>
      <c r="CZ2489" s="43">
        <v>876580964.04852998</v>
      </c>
      <c r="DA2489" s="43">
        <v>876106823.90981996</v>
      </c>
      <c r="DB2489" s="43">
        <v>875632658.25367999</v>
      </c>
      <c r="DC2489" s="43">
        <v>878408224.95385003</v>
      </c>
      <c r="DD2489" s="43">
        <v>879136967.85494995</v>
      </c>
      <c r="DE2489" s="43">
        <v>880049606.43127</v>
      </c>
      <c r="DF2489" s="43">
        <v>881595238.13137996</v>
      </c>
      <c r="DG2489" s="43">
        <v>884492969.34993994</v>
      </c>
      <c r="DH2489" s="43">
        <v>885235278.19861996</v>
      </c>
      <c r="DI2489" s="43">
        <v>884844707.05925</v>
      </c>
      <c r="DJ2489" s="43">
        <v>884853006.63434005</v>
      </c>
      <c r="DK2489" s="43">
        <v>884933562.12720001</v>
      </c>
      <c r="DL2489" s="43">
        <v>884693764.39654899</v>
      </c>
      <c r="DM2489" s="43">
        <v>884379216.19628</v>
      </c>
      <c r="DN2489" s="43">
        <v>884146995.81465995</v>
      </c>
      <c r="DO2489" s="43">
        <v>884008248.09638596</v>
      </c>
      <c r="DP2489" s="43">
        <v>883676072.05348003</v>
      </c>
      <c r="DQ2489" s="43">
        <v>883367416.80126095</v>
      </c>
    </row>
    <row r="2490" spans="1:129" customFormat="1">
      <c r="A2490" s="176" t="s">
        <v>3545</v>
      </c>
      <c r="B2490" s="198" t="s">
        <v>3572</v>
      </c>
      <c r="C2490" t="s">
        <v>3533</v>
      </c>
      <c r="D2490" s="187" t="s">
        <v>3571</v>
      </c>
      <c r="E2490" t="s">
        <v>3574</v>
      </c>
      <c r="F2490" s="43">
        <v>426085048.76978999</v>
      </c>
      <c r="G2490" s="43">
        <v>428493847.78308898</v>
      </c>
      <c r="H2490" s="43">
        <v>430902632.66589898</v>
      </c>
      <c r="I2490" s="43">
        <v>433311422.77104002</v>
      </c>
      <c r="J2490" s="43">
        <v>435720208.47207499</v>
      </c>
      <c r="K2490" s="43">
        <v>438128989.82502598</v>
      </c>
      <c r="L2490" s="43">
        <v>440537789.66422898</v>
      </c>
      <c r="M2490" s="43">
        <v>442946563.18977201</v>
      </c>
      <c r="N2490" s="43">
        <v>445355355.148619</v>
      </c>
      <c r="O2490" s="43">
        <v>447764139.97786701</v>
      </c>
      <c r="P2490" s="43">
        <v>450172939.27916998</v>
      </c>
      <c r="Q2490" s="43">
        <v>452264893.70473999</v>
      </c>
      <c r="R2490" s="43">
        <v>454356883.83612603</v>
      </c>
      <c r="S2490" s="43">
        <v>456448853.252909</v>
      </c>
      <c r="T2490" s="43">
        <v>458540803.92207003</v>
      </c>
      <c r="U2490" s="43">
        <v>460632788.16538101</v>
      </c>
      <c r="V2490" s="43">
        <v>462724769.38625997</v>
      </c>
      <c r="W2490" s="43">
        <v>464816754.76473302</v>
      </c>
      <c r="X2490" s="43">
        <v>466908707.442846</v>
      </c>
      <c r="Y2490" s="43">
        <v>469000698.24571198</v>
      </c>
      <c r="Z2490" s="43">
        <v>471092662.86544198</v>
      </c>
      <c r="AA2490" s="43">
        <v>471937164.88423997</v>
      </c>
      <c r="AB2490" s="43">
        <v>472781684.219989</v>
      </c>
      <c r="AC2490" s="43">
        <v>473626194.66064101</v>
      </c>
      <c r="AD2490" s="43">
        <v>474470701.84498501</v>
      </c>
      <c r="AE2490" s="43">
        <v>475315198.46896702</v>
      </c>
      <c r="AF2490" s="43">
        <v>476159689.753856</v>
      </c>
      <c r="AG2490" s="43">
        <v>477004208.414433</v>
      </c>
      <c r="AH2490" s="43">
        <v>477848724.75575697</v>
      </c>
      <c r="AI2490" s="43">
        <v>478693222.92157</v>
      </c>
      <c r="AJ2490" s="43">
        <v>479537731.84225398</v>
      </c>
      <c r="AK2490" s="43">
        <v>481177081.517564</v>
      </c>
      <c r="AL2490" s="43">
        <v>482816434.73196</v>
      </c>
      <c r="AM2490" s="43">
        <v>484455809.85487002</v>
      </c>
      <c r="AN2490" s="43">
        <v>486095172.02907997</v>
      </c>
      <c r="AO2490" s="43">
        <v>487734528.04965001</v>
      </c>
      <c r="AP2490" s="43">
        <v>489373883.26637</v>
      </c>
      <c r="AQ2490" s="43">
        <v>491013243.08625001</v>
      </c>
      <c r="AR2490" s="43">
        <v>492652603.44112903</v>
      </c>
      <c r="AS2490" s="43">
        <v>494291974.94796801</v>
      </c>
      <c r="AT2490" s="43">
        <v>495931321.841919</v>
      </c>
      <c r="AU2490" s="43">
        <v>496885949.49316001</v>
      </c>
      <c r="AV2490" s="43">
        <v>497840582.99773002</v>
      </c>
      <c r="AW2490" s="43">
        <v>498795201.01827902</v>
      </c>
      <c r="AX2490" s="43">
        <v>499749833.62765998</v>
      </c>
      <c r="AY2490" s="43">
        <v>500704423.39366001</v>
      </c>
      <c r="AZ2490" s="43">
        <v>501659052.097489</v>
      </c>
      <c r="BA2490" s="43">
        <v>502613679.11564898</v>
      </c>
      <c r="BB2490" s="43">
        <v>503568309.32115</v>
      </c>
      <c r="BC2490" s="43">
        <v>504522914.36246002</v>
      </c>
      <c r="BD2490" s="43">
        <v>505477549.19853598</v>
      </c>
      <c r="BE2490" s="43">
        <v>515980900.92251003</v>
      </c>
      <c r="BF2490" s="43">
        <v>526484273.51824898</v>
      </c>
      <c r="BG2490" s="43">
        <v>536987633.49242997</v>
      </c>
      <c r="BH2490" s="43">
        <v>547490985.03050995</v>
      </c>
      <c r="BI2490" s="43">
        <v>557994354.55341995</v>
      </c>
      <c r="BJ2490" s="43">
        <v>568497718.95845997</v>
      </c>
      <c r="BK2490" s="43">
        <v>579001084.05308998</v>
      </c>
      <c r="BL2490" s="43">
        <v>589504433.44672</v>
      </c>
      <c r="BM2490" s="43">
        <v>600007804.04070997</v>
      </c>
      <c r="BN2490" s="43">
        <v>610511150.90224004</v>
      </c>
      <c r="BO2490" s="43">
        <v>613738608.08798003</v>
      </c>
      <c r="BP2490" s="43">
        <v>616966041.02304006</v>
      </c>
      <c r="BQ2490" s="43">
        <v>620193428.85232997</v>
      </c>
      <c r="BR2490" s="43">
        <v>623420869.17735004</v>
      </c>
      <c r="BS2490" s="43">
        <v>626648278.98183</v>
      </c>
      <c r="BT2490" s="43">
        <v>629875701.78876996</v>
      </c>
      <c r="BU2490" s="43">
        <v>633103113.64727998</v>
      </c>
      <c r="BV2490" s="43">
        <v>636330544.31260002</v>
      </c>
      <c r="BW2490" s="43">
        <v>639557999.24583995</v>
      </c>
      <c r="BX2490" s="43">
        <v>642785392.30060005</v>
      </c>
      <c r="BY2490" s="43">
        <v>648267363.15648997</v>
      </c>
      <c r="BZ2490" s="43">
        <v>653749343.99728</v>
      </c>
      <c r="CA2490" s="43">
        <v>659231305.02575004</v>
      </c>
      <c r="CB2490" s="43">
        <v>664713281.63189995</v>
      </c>
      <c r="CC2490" s="43">
        <v>670195244.64059997</v>
      </c>
      <c r="CD2490" s="43">
        <v>675677236.11956</v>
      </c>
      <c r="CE2490" s="43">
        <v>681159183.89092004</v>
      </c>
      <c r="CF2490" s="43">
        <v>686641178.84106898</v>
      </c>
      <c r="CG2490" s="43">
        <v>692123142.31871998</v>
      </c>
      <c r="CH2490" s="43">
        <v>697605103.39022994</v>
      </c>
      <c r="CI2490" s="43">
        <v>708086701.26128995</v>
      </c>
      <c r="CJ2490" s="43">
        <v>718568284.29095995</v>
      </c>
      <c r="CK2490" s="43">
        <v>729049882.29288995</v>
      </c>
      <c r="CL2490" s="43">
        <v>739531452.89482999</v>
      </c>
      <c r="CM2490" s="43">
        <v>750013042.18973994</v>
      </c>
      <c r="CN2490" s="43">
        <v>760494637.22859001</v>
      </c>
      <c r="CO2490" s="43">
        <v>770976189.11161995</v>
      </c>
      <c r="CP2490" s="43">
        <v>781457779.40594995</v>
      </c>
      <c r="CQ2490" s="43">
        <v>791939367.48930001</v>
      </c>
      <c r="CR2490" s="43">
        <v>802420918.39876997</v>
      </c>
      <c r="CS2490" s="43">
        <v>803625206.23921001</v>
      </c>
      <c r="CT2490" s="43">
        <v>804829462.45567</v>
      </c>
      <c r="CU2490" s="43">
        <v>806033667.72033</v>
      </c>
      <c r="CV2490" s="43">
        <v>807237908.16504002</v>
      </c>
      <c r="CW2490" s="43">
        <v>808442139.32384896</v>
      </c>
      <c r="CX2490" s="43">
        <v>809646397.45429003</v>
      </c>
      <c r="CY2490" s="43">
        <v>810850642.94026005</v>
      </c>
      <c r="CZ2490" s="43">
        <v>812054889.78171003</v>
      </c>
      <c r="DA2490" s="43">
        <v>813259102.34896004</v>
      </c>
      <c r="DB2490" s="43">
        <v>814463320.53779995</v>
      </c>
      <c r="DC2490" s="43">
        <v>814153617.29950202</v>
      </c>
      <c r="DD2490" s="43">
        <v>814293826.17816496</v>
      </c>
      <c r="DE2490" s="43">
        <v>801509347.054492</v>
      </c>
      <c r="DF2490" s="43">
        <v>801702342.02693295</v>
      </c>
      <c r="DG2490" s="43">
        <v>784727351.14533997</v>
      </c>
      <c r="DH2490" s="43">
        <v>785608950.51213002</v>
      </c>
      <c r="DI2490" s="43">
        <v>785452351.13286304</v>
      </c>
      <c r="DJ2490" s="43">
        <v>785336224.17907202</v>
      </c>
      <c r="DK2490" s="43">
        <v>785153617.19648004</v>
      </c>
      <c r="DL2490" s="43">
        <v>805534944.20991898</v>
      </c>
      <c r="DM2490" s="43">
        <v>784929709.60344505</v>
      </c>
      <c r="DN2490" s="43">
        <v>784758516.72966802</v>
      </c>
      <c r="DO2490" s="43">
        <v>784632667.59411502</v>
      </c>
      <c r="DP2490" s="43">
        <v>784502004.20858502</v>
      </c>
      <c r="DQ2490" s="43">
        <v>784352235.36072505</v>
      </c>
    </row>
    <row r="2491" spans="1:129" customFormat="1">
      <c r="A2491" s="176" t="s">
        <v>3545</v>
      </c>
      <c r="B2491" s="198" t="s">
        <v>3572</v>
      </c>
      <c r="C2491" t="s">
        <v>3533</v>
      </c>
      <c r="D2491" s="187" t="s">
        <v>3571</v>
      </c>
      <c r="E2491" t="s">
        <v>3575</v>
      </c>
      <c r="F2491" s="43">
        <v>258091931.86300001</v>
      </c>
      <c r="G2491" s="43">
        <v>261757739.23429999</v>
      </c>
      <c r="H2491" s="43">
        <v>265423528.80939999</v>
      </c>
      <c r="I2491" s="43">
        <v>269089356.64340001</v>
      </c>
      <c r="J2491" s="43">
        <v>272755157.52859998</v>
      </c>
      <c r="K2491" s="43">
        <v>276420950.77020001</v>
      </c>
      <c r="L2491" s="43">
        <v>280086769.09960002</v>
      </c>
      <c r="M2491" s="43">
        <v>283752598.65259999</v>
      </c>
      <c r="N2491" s="43">
        <v>287418381.03310001</v>
      </c>
      <c r="O2491" s="43">
        <v>291084194.5223</v>
      </c>
      <c r="P2491" s="43">
        <v>294750020.62470001</v>
      </c>
      <c r="Q2491" s="43">
        <v>294719380.34450001</v>
      </c>
      <c r="R2491" s="43">
        <v>294688789.75459999</v>
      </c>
      <c r="S2491" s="43">
        <v>294658189.08770001</v>
      </c>
      <c r="T2491" s="43">
        <v>294627587.44879901</v>
      </c>
      <c r="U2491" s="43">
        <v>294596966.6512</v>
      </c>
      <c r="V2491" s="43">
        <v>294566354.89289999</v>
      </c>
      <c r="W2491" s="43">
        <v>294535745.12040001</v>
      </c>
      <c r="X2491" s="43">
        <v>294505164.52890003</v>
      </c>
      <c r="Y2491" s="43">
        <v>294474538.8466</v>
      </c>
      <c r="Z2491" s="43">
        <v>294443928.54750001</v>
      </c>
      <c r="AA2491" s="43">
        <v>295803135.95230001</v>
      </c>
      <c r="AB2491" s="43">
        <v>297162329.97469997</v>
      </c>
      <c r="AC2491" s="43">
        <v>298521543.85030001</v>
      </c>
      <c r="AD2491" s="43">
        <v>299880747.33350003</v>
      </c>
      <c r="AE2491" s="43">
        <v>301239940.65420002</v>
      </c>
      <c r="AF2491" s="43">
        <v>302599129.2543</v>
      </c>
      <c r="AG2491" s="43">
        <v>303958329.22570002</v>
      </c>
      <c r="AH2491" s="43">
        <v>305317536.77569997</v>
      </c>
      <c r="AI2491" s="43">
        <v>306676745.94199997</v>
      </c>
      <c r="AJ2491" s="43">
        <v>308035945.71740001</v>
      </c>
      <c r="AK2491" s="43">
        <v>312420346.37919998</v>
      </c>
      <c r="AL2491" s="43">
        <v>316804733.96560001</v>
      </c>
      <c r="AM2491" s="43">
        <v>321189136.10699999</v>
      </c>
      <c r="AN2491" s="43">
        <v>325573527.47899997</v>
      </c>
      <c r="AO2491" s="43">
        <v>329957890.16839999</v>
      </c>
      <c r="AP2491" s="43">
        <v>334342285.4016</v>
      </c>
      <c r="AQ2491" s="43">
        <v>338726683.12580001</v>
      </c>
      <c r="AR2491" s="43">
        <v>343111054.76859999</v>
      </c>
      <c r="AS2491" s="43">
        <v>347495471.8118</v>
      </c>
      <c r="AT2491" s="43">
        <v>351879843.66229999</v>
      </c>
      <c r="AU2491" s="43">
        <v>346882347.16900003</v>
      </c>
      <c r="AV2491" s="43">
        <v>341884844.68709999</v>
      </c>
      <c r="AW2491" s="43">
        <v>336887327.0873</v>
      </c>
      <c r="AX2491" s="43">
        <v>331889816.72250003</v>
      </c>
      <c r="AY2491" s="43">
        <v>326892283.53460002</v>
      </c>
      <c r="AZ2491" s="43">
        <v>321894822.69260001</v>
      </c>
      <c r="BA2491" s="43">
        <v>316897294.71319997</v>
      </c>
      <c r="BB2491" s="43">
        <v>311899762.35720003</v>
      </c>
      <c r="BC2491" s="43">
        <v>306902291.68989998</v>
      </c>
      <c r="BD2491" s="43">
        <v>301904758.28829998</v>
      </c>
      <c r="BE2491" s="43">
        <v>304264395.148</v>
      </c>
      <c r="BF2491" s="43">
        <v>306624000.84680003</v>
      </c>
      <c r="BG2491" s="43">
        <v>308983636.99339998</v>
      </c>
      <c r="BH2491" s="43">
        <v>311343259.79519999</v>
      </c>
      <c r="BI2491" s="43">
        <v>313702900.44099998</v>
      </c>
      <c r="BJ2491" s="43">
        <v>316062526.61299998</v>
      </c>
      <c r="BK2491" s="43">
        <v>318422133.546</v>
      </c>
      <c r="BL2491" s="43">
        <v>320781763.90439999</v>
      </c>
      <c r="BM2491" s="43">
        <v>323141395.56040001</v>
      </c>
      <c r="BN2491" s="43">
        <v>325501001.14469999</v>
      </c>
      <c r="BO2491" s="43">
        <v>326804161.99269998</v>
      </c>
      <c r="BP2491" s="43">
        <v>328107309.9224</v>
      </c>
      <c r="BQ2491" s="43">
        <v>329410479.77369899</v>
      </c>
      <c r="BR2491" s="43">
        <v>330713615.42199999</v>
      </c>
      <c r="BS2491" s="43">
        <v>332016785.68699998</v>
      </c>
      <c r="BT2491" s="43">
        <v>333319923.49949998</v>
      </c>
      <c r="BU2491" s="43">
        <v>334623064.0715</v>
      </c>
      <c r="BV2491" s="43">
        <v>335926214.91500002</v>
      </c>
      <c r="BW2491" s="43">
        <v>337229355.40930003</v>
      </c>
      <c r="BX2491" s="43">
        <v>338532521.65099901</v>
      </c>
      <c r="BY2491" s="43">
        <v>339265018.88639998</v>
      </c>
      <c r="BZ2491" s="43">
        <v>339997526.01279998</v>
      </c>
      <c r="CA2491" s="43">
        <v>340730043.73699999</v>
      </c>
      <c r="CB2491" s="43">
        <v>341462543.63300002</v>
      </c>
      <c r="CC2491" s="43">
        <v>342195001.28460002</v>
      </c>
      <c r="CD2491" s="43">
        <v>342927544.37099999</v>
      </c>
      <c r="CE2491" s="43">
        <v>343660036.92369998</v>
      </c>
      <c r="CF2491" s="43">
        <v>344392548.734999</v>
      </c>
      <c r="CG2491" s="43">
        <v>345125060.04530001</v>
      </c>
      <c r="CH2491" s="43">
        <v>345857548.42619997</v>
      </c>
      <c r="CI2491" s="43">
        <v>346456628.36299998</v>
      </c>
      <c r="CJ2491" s="43">
        <v>347055716.55760002</v>
      </c>
      <c r="CK2491" s="43">
        <v>347654807.447299</v>
      </c>
      <c r="CL2491" s="43">
        <v>348253903.34299999</v>
      </c>
      <c r="CM2491" s="43">
        <v>348852981.14600003</v>
      </c>
      <c r="CN2491" s="43">
        <v>349452052.6304</v>
      </c>
      <c r="CO2491" s="43">
        <v>350051153.708</v>
      </c>
      <c r="CP2491" s="43">
        <v>350650235.25669998</v>
      </c>
      <c r="CQ2491" s="43">
        <v>351249337.49900001</v>
      </c>
      <c r="CR2491" s="43">
        <v>351848414.35750002</v>
      </c>
      <c r="CS2491" s="43">
        <v>355203297.95899999</v>
      </c>
      <c r="CT2491" s="43">
        <v>358558178.53329998</v>
      </c>
      <c r="CU2491" s="43">
        <v>361913027.84600002</v>
      </c>
      <c r="CV2491" s="43">
        <v>365267892.77700001</v>
      </c>
      <c r="CW2491" s="43">
        <v>368622752.09140003</v>
      </c>
      <c r="CX2491" s="43">
        <v>371977606.75779998</v>
      </c>
      <c r="CY2491" s="43">
        <v>375332465.8434</v>
      </c>
      <c r="CZ2491" s="43">
        <v>378687349.72549999</v>
      </c>
      <c r="DA2491" s="43">
        <v>382042215.366</v>
      </c>
      <c r="DB2491" s="43">
        <v>385397061.542</v>
      </c>
      <c r="DC2491" s="43">
        <v>386238025.88450003</v>
      </c>
      <c r="DD2491" s="43">
        <v>385858324.27200001</v>
      </c>
      <c r="DE2491" s="43">
        <v>385772324.19999999</v>
      </c>
      <c r="DF2491" s="43">
        <v>385322758.00340003</v>
      </c>
      <c r="DG2491" s="43">
        <v>385012590.97500002</v>
      </c>
      <c r="DH2491" s="43">
        <v>384796013.50440001</v>
      </c>
      <c r="DI2491" s="43">
        <v>384267234.03850001</v>
      </c>
      <c r="DJ2491" s="43">
        <v>383963582.97500002</v>
      </c>
      <c r="DK2491" s="43">
        <v>383246727.18199998</v>
      </c>
      <c r="DL2491" s="43">
        <v>385265675.19700003</v>
      </c>
      <c r="DM2491" s="43">
        <v>383895602.99699998</v>
      </c>
      <c r="DN2491" s="43">
        <v>383760653.20999998</v>
      </c>
      <c r="DO2491" s="43">
        <v>383934411.68900001</v>
      </c>
      <c r="DP2491" s="43">
        <v>384062446.77599901</v>
      </c>
      <c r="DQ2491" s="43">
        <v>383797763.25</v>
      </c>
    </row>
    <row r="2492" spans="1:129" customFormat="1">
      <c r="A2492" s="176" t="s">
        <v>3545</v>
      </c>
      <c r="B2492" s="198" t="s">
        <v>3572</v>
      </c>
      <c r="C2492" t="s">
        <v>3533</v>
      </c>
      <c r="D2492" s="187" t="s">
        <v>3571</v>
      </c>
      <c r="E2492" t="s">
        <v>3576</v>
      </c>
      <c r="F2492" s="43">
        <v>147357437.45915699</v>
      </c>
      <c r="G2492" s="43">
        <v>150555709.86044899</v>
      </c>
      <c r="H2492" s="43">
        <v>153753973.030283</v>
      </c>
      <c r="I2492" s="43">
        <v>156952246.82047299</v>
      </c>
      <c r="J2492" s="43">
        <v>160150516.648038</v>
      </c>
      <c r="K2492" s="43">
        <v>163348785.43612799</v>
      </c>
      <c r="L2492" s="43">
        <v>166547056.45722499</v>
      </c>
      <c r="M2492" s="43">
        <v>169745316.73243299</v>
      </c>
      <c r="N2492" s="43">
        <v>172943589.99987999</v>
      </c>
      <c r="O2492" s="43">
        <v>176141856.29128501</v>
      </c>
      <c r="P2492" s="43">
        <v>179340124.245866</v>
      </c>
      <c r="Q2492" s="43">
        <v>182590609.44274399</v>
      </c>
      <c r="R2492" s="43">
        <v>185841089.01135701</v>
      </c>
      <c r="S2492" s="43">
        <v>189091574.850216</v>
      </c>
      <c r="T2492" s="43">
        <v>192342052.459553</v>
      </c>
      <c r="U2492" s="43">
        <v>195592529.595175</v>
      </c>
      <c r="V2492" s="43">
        <v>198843015.06619999</v>
      </c>
      <c r="W2492" s="43">
        <v>202093494.92366001</v>
      </c>
      <c r="X2492" s="43">
        <v>205343975.45524201</v>
      </c>
      <c r="Y2492" s="43">
        <v>208594464.18729499</v>
      </c>
      <c r="Z2492" s="43">
        <v>211844936.91914201</v>
      </c>
      <c r="AA2492" s="43">
        <v>215871640.25290999</v>
      </c>
      <c r="AB2492" s="43">
        <v>219898347.43732399</v>
      </c>
      <c r="AC2492" s="43">
        <v>223925049.46577701</v>
      </c>
      <c r="AD2492" s="43">
        <v>227951752.27507299</v>
      </c>
      <c r="AE2492" s="43">
        <v>231978457.745738</v>
      </c>
      <c r="AF2492" s="43">
        <v>236005153.86844</v>
      </c>
      <c r="AG2492" s="43">
        <v>240031853.82324401</v>
      </c>
      <c r="AH2492" s="43">
        <v>244058560.44123501</v>
      </c>
      <c r="AI2492" s="43">
        <v>248085268.819958</v>
      </c>
      <c r="AJ2492" s="43">
        <v>252111963.24592301</v>
      </c>
      <c r="AK2492" s="43">
        <v>257349736.66074499</v>
      </c>
      <c r="AL2492" s="43">
        <v>262587515.89663899</v>
      </c>
      <c r="AM2492" s="43">
        <v>267825289.31858799</v>
      </c>
      <c r="AN2492" s="43">
        <v>273063068.32554197</v>
      </c>
      <c r="AO2492" s="43">
        <v>278300842.15456599</v>
      </c>
      <c r="AP2492" s="43">
        <v>283538624.32112801</v>
      </c>
      <c r="AQ2492" s="43">
        <v>288776393.56670201</v>
      </c>
      <c r="AR2492" s="43">
        <v>294014157.76443499</v>
      </c>
      <c r="AS2492" s="43">
        <v>299251933.11641401</v>
      </c>
      <c r="AT2492" s="43">
        <v>304489705.65887803</v>
      </c>
      <c r="AU2492" s="43">
        <v>309932158.10194099</v>
      </c>
      <c r="AV2492" s="43">
        <v>315374592.26790297</v>
      </c>
      <c r="AW2492" s="43">
        <v>320817023.88053399</v>
      </c>
      <c r="AX2492" s="43">
        <v>326259464.992585</v>
      </c>
      <c r="AY2492" s="43">
        <v>331701895.57866597</v>
      </c>
      <c r="AZ2492" s="43">
        <v>337144321.93626201</v>
      </c>
      <c r="BA2492" s="43">
        <v>342586775.978499</v>
      </c>
      <c r="BB2492" s="43">
        <v>348029200.81785101</v>
      </c>
      <c r="BC2492" s="43">
        <v>353471640.03711098</v>
      </c>
      <c r="BD2492" s="43">
        <v>358914078.50174099</v>
      </c>
      <c r="BE2492" s="43">
        <v>366929347.77905798</v>
      </c>
      <c r="BF2492" s="43">
        <v>374944637.78019702</v>
      </c>
      <c r="BG2492" s="43">
        <v>382959926.81589401</v>
      </c>
      <c r="BH2492" s="43">
        <v>390975210.76504302</v>
      </c>
      <c r="BI2492" s="43">
        <v>398990503.52242601</v>
      </c>
      <c r="BJ2492" s="43">
        <v>407005774.90212601</v>
      </c>
      <c r="BK2492" s="43">
        <v>415021050.67483097</v>
      </c>
      <c r="BL2492" s="43">
        <v>423036353.66302103</v>
      </c>
      <c r="BM2492" s="43">
        <v>431051630.37397897</v>
      </c>
      <c r="BN2492" s="43">
        <v>439066903.83502799</v>
      </c>
      <c r="BO2492" s="43">
        <v>441319052.02415103</v>
      </c>
      <c r="BP2492" s="43">
        <v>443571171.54350698</v>
      </c>
      <c r="BQ2492" s="43">
        <v>445823292.10410398</v>
      </c>
      <c r="BR2492" s="43">
        <v>448075417.08370203</v>
      </c>
      <c r="BS2492" s="43">
        <v>450327524.02526301</v>
      </c>
      <c r="BT2492" s="43">
        <v>452579663.49083799</v>
      </c>
      <c r="BU2492" s="43">
        <v>454831793.68601698</v>
      </c>
      <c r="BV2492" s="43">
        <v>457083910.75949699</v>
      </c>
      <c r="BW2492" s="43">
        <v>459336048.25523502</v>
      </c>
      <c r="BX2492" s="43">
        <v>461588163.26909697</v>
      </c>
      <c r="BY2492" s="43">
        <v>464229959.17003798</v>
      </c>
      <c r="BZ2492" s="43">
        <v>466871782.31952</v>
      </c>
      <c r="CA2492" s="43">
        <v>469513575.69580001</v>
      </c>
      <c r="CB2492" s="43">
        <v>472155394.63356203</v>
      </c>
      <c r="CC2492" s="43">
        <v>474797217.69887203</v>
      </c>
      <c r="CD2492" s="43">
        <v>477439010.59273601</v>
      </c>
      <c r="CE2492" s="43">
        <v>480080828.71170801</v>
      </c>
      <c r="CF2492" s="43">
        <v>482722656.76553798</v>
      </c>
      <c r="CG2492" s="43">
        <v>485364437.332771</v>
      </c>
      <c r="CH2492" s="43">
        <v>488006271.41803002</v>
      </c>
      <c r="CI2492" s="43">
        <v>490551496.011473</v>
      </c>
      <c r="CJ2492" s="43">
        <v>493096717.33749098</v>
      </c>
      <c r="CK2492" s="43">
        <v>495641928.19756502</v>
      </c>
      <c r="CL2492" s="43">
        <v>498187178.88664901</v>
      </c>
      <c r="CM2492" s="43">
        <v>500732409.47326201</v>
      </c>
      <c r="CN2492" s="43">
        <v>503277617.72049898</v>
      </c>
      <c r="CO2492" s="43">
        <v>505822851.000498</v>
      </c>
      <c r="CP2492" s="43">
        <v>508368097.27832198</v>
      </c>
      <c r="CQ2492" s="43">
        <v>510913324.78629899</v>
      </c>
      <c r="CR2492" s="43">
        <v>513458536.06426501</v>
      </c>
      <c r="CS2492" s="43">
        <v>515367509.96981603</v>
      </c>
      <c r="CT2492" s="43">
        <v>517276473.45397401</v>
      </c>
      <c r="CU2492" s="43">
        <v>519185421.62005597</v>
      </c>
      <c r="CV2492" s="43">
        <v>521094392.99633503</v>
      </c>
      <c r="CW2492" s="43">
        <v>523003377.70169997</v>
      </c>
      <c r="CX2492" s="43">
        <v>524912330.440947</v>
      </c>
      <c r="CY2492" s="43">
        <v>526821289.72992802</v>
      </c>
      <c r="CZ2492" s="43">
        <v>528730274.32374299</v>
      </c>
      <c r="DA2492" s="43">
        <v>530639230.81872803</v>
      </c>
      <c r="DB2492" s="43">
        <v>532548191.25252903</v>
      </c>
      <c r="DC2492" s="43">
        <v>530433277.04857498</v>
      </c>
      <c r="DD2492" s="43">
        <v>530538965.05204201</v>
      </c>
      <c r="DE2492" s="43">
        <v>529392419.68082702</v>
      </c>
      <c r="DF2492" s="43">
        <v>531838300.88687199</v>
      </c>
      <c r="DG2492" s="43">
        <v>533204989.03455102</v>
      </c>
      <c r="DH2492" s="43">
        <v>534238073.65118003</v>
      </c>
      <c r="DI2492" s="43">
        <v>536029648.24890101</v>
      </c>
      <c r="DJ2492" s="43">
        <v>537678612.85207105</v>
      </c>
      <c r="DK2492" s="43">
        <v>538453223.21567202</v>
      </c>
      <c r="DL2492" s="43">
        <v>538907495.00758004</v>
      </c>
      <c r="DM2492" s="43">
        <v>538440588.58114302</v>
      </c>
      <c r="DN2492" s="43">
        <v>539777652.94396996</v>
      </c>
      <c r="DO2492" s="43">
        <v>539877343.77792895</v>
      </c>
      <c r="DP2492" s="43">
        <v>539970190.50228596</v>
      </c>
      <c r="DQ2492" s="43">
        <v>540317404.367679</v>
      </c>
    </row>
    <row r="2493" spans="1:129" customFormat="1">
      <c r="A2493" s="176" t="s">
        <v>3545</v>
      </c>
      <c r="B2493" s="198" t="s">
        <v>3572</v>
      </c>
      <c r="C2493" t="s">
        <v>3533</v>
      </c>
      <c r="D2493" s="187" t="s">
        <v>3571</v>
      </c>
      <c r="E2493" t="s">
        <v>3577</v>
      </c>
      <c r="F2493" s="43">
        <v>329419015.03043902</v>
      </c>
      <c r="G2493" s="43">
        <v>334154101.45362997</v>
      </c>
      <c r="H2493" s="43">
        <v>338889188.40501398</v>
      </c>
      <c r="I2493" s="43">
        <v>343624287.29389501</v>
      </c>
      <c r="J2493" s="43">
        <v>348359402.32524002</v>
      </c>
      <c r="K2493" s="43">
        <v>353094503.931319</v>
      </c>
      <c r="L2493" s="43">
        <v>357829580.79948002</v>
      </c>
      <c r="M2493" s="43">
        <v>362564679.21599001</v>
      </c>
      <c r="N2493" s="43">
        <v>367299791.29855299</v>
      </c>
      <c r="O2493" s="43">
        <v>372034898.72033399</v>
      </c>
      <c r="P2493" s="43">
        <v>376769997.64443099</v>
      </c>
      <c r="Q2493" s="43">
        <v>382247423.763179</v>
      </c>
      <c r="R2493" s="43">
        <v>387724885.24159801</v>
      </c>
      <c r="S2493" s="43">
        <v>393202292.22565597</v>
      </c>
      <c r="T2493" s="43">
        <v>398679728.97051799</v>
      </c>
      <c r="U2493" s="43">
        <v>404157167.98956299</v>
      </c>
      <c r="V2493" s="43">
        <v>409634616.82411498</v>
      </c>
      <c r="W2493" s="43">
        <v>415112039.05705798</v>
      </c>
      <c r="X2493" s="43">
        <v>420589474.32541901</v>
      </c>
      <c r="Y2493" s="43">
        <v>426066924.38089001</v>
      </c>
      <c r="Z2493" s="43">
        <v>431544363.36768299</v>
      </c>
      <c r="AA2493" s="43">
        <v>439358270.96899998</v>
      </c>
      <c r="AB2493" s="43">
        <v>447172207.99781197</v>
      </c>
      <c r="AC2493" s="43">
        <v>454986089.69354999</v>
      </c>
      <c r="AD2493" s="43">
        <v>462800012.906385</v>
      </c>
      <c r="AE2493" s="43">
        <v>470613912.57538998</v>
      </c>
      <c r="AF2493" s="43">
        <v>478427822.33280998</v>
      </c>
      <c r="AG2493" s="43">
        <v>486241733.84530997</v>
      </c>
      <c r="AH2493" s="43">
        <v>494055638.62759501</v>
      </c>
      <c r="AI2493" s="43">
        <v>501869515.54027897</v>
      </c>
      <c r="AJ2493" s="43">
        <v>509683455.17720801</v>
      </c>
      <c r="AK2493" s="43">
        <v>519077229.41060001</v>
      </c>
      <c r="AL2493" s="43">
        <v>528471047.96697998</v>
      </c>
      <c r="AM2493" s="43">
        <v>537864860.597996</v>
      </c>
      <c r="AN2493" s="43">
        <v>547258628.21822202</v>
      </c>
      <c r="AO2493" s="43">
        <v>556652445.81771898</v>
      </c>
      <c r="AP2493" s="43">
        <v>566046224.37661898</v>
      </c>
      <c r="AQ2493" s="43">
        <v>575440010.49327004</v>
      </c>
      <c r="AR2493" s="43">
        <v>584833830.98275006</v>
      </c>
      <c r="AS2493" s="43">
        <v>594227625.56033003</v>
      </c>
      <c r="AT2493" s="43">
        <v>603621404.981727</v>
      </c>
      <c r="AU2493" s="43">
        <v>611376793.96300197</v>
      </c>
      <c r="AV2493" s="43">
        <v>619132213.29576898</v>
      </c>
      <c r="AW2493" s="43">
        <v>626887627.49770498</v>
      </c>
      <c r="AX2493" s="43">
        <v>634643014.14235497</v>
      </c>
      <c r="AY2493" s="43">
        <v>642398410.56042099</v>
      </c>
      <c r="AZ2493" s="43">
        <v>650153812.38967001</v>
      </c>
      <c r="BA2493" s="43">
        <v>657909189.67130899</v>
      </c>
      <c r="BB2493" s="43">
        <v>665664595.35071397</v>
      </c>
      <c r="BC2493" s="43">
        <v>673420020.39442396</v>
      </c>
      <c r="BD2493" s="43">
        <v>681175413.87298799</v>
      </c>
      <c r="BE2493" s="43">
        <v>687526307.18183696</v>
      </c>
      <c r="BF2493" s="43">
        <v>693877264.65814102</v>
      </c>
      <c r="BG2493" s="43">
        <v>700228204.00849998</v>
      </c>
      <c r="BH2493" s="43">
        <v>706579162.76525497</v>
      </c>
      <c r="BI2493" s="43">
        <v>712930079.09193504</v>
      </c>
      <c r="BJ2493" s="43">
        <v>719281009.42419004</v>
      </c>
      <c r="BK2493" s="43">
        <v>725631950.69578803</v>
      </c>
      <c r="BL2493" s="43">
        <v>731982899.49864602</v>
      </c>
      <c r="BM2493" s="43">
        <v>738333831.46533203</v>
      </c>
      <c r="BN2493" s="43">
        <v>744684780.43425405</v>
      </c>
      <c r="BO2493" s="43">
        <v>742350652.43571496</v>
      </c>
      <c r="BP2493" s="43">
        <v>740016560.88393605</v>
      </c>
      <c r="BQ2493" s="43">
        <v>737682452.61845696</v>
      </c>
      <c r="BR2493" s="43">
        <v>735348348.73914695</v>
      </c>
      <c r="BS2493" s="43">
        <v>733014220.35958195</v>
      </c>
      <c r="BT2493" s="43">
        <v>730680123.66210401</v>
      </c>
      <c r="BU2493" s="43">
        <v>728345984.72073901</v>
      </c>
      <c r="BV2493" s="43">
        <v>726011915.88975096</v>
      </c>
      <c r="BW2493" s="43">
        <v>723677759.11491799</v>
      </c>
      <c r="BX2493" s="43">
        <v>721343680.01017594</v>
      </c>
      <c r="BY2493" s="43">
        <v>720526089.87556601</v>
      </c>
      <c r="BZ2493" s="43">
        <v>719708529.82540596</v>
      </c>
      <c r="CA2493" s="43">
        <v>718890938.96926796</v>
      </c>
      <c r="CB2493" s="43">
        <v>718073325.41000402</v>
      </c>
      <c r="CC2493" s="43">
        <v>717255761.08046997</v>
      </c>
      <c r="CD2493" s="43">
        <v>716438160.75619602</v>
      </c>
      <c r="CE2493" s="43">
        <v>715620579.42696297</v>
      </c>
      <c r="CF2493" s="43">
        <v>714803012.95736504</v>
      </c>
      <c r="CG2493" s="43">
        <v>713985441.53389001</v>
      </c>
      <c r="CH2493" s="43">
        <v>713167843.81798995</v>
      </c>
      <c r="CI2493" s="43">
        <v>711763883.82516396</v>
      </c>
      <c r="CJ2493" s="43">
        <v>710359920.15159905</v>
      </c>
      <c r="CK2493" s="43">
        <v>708955988.06467998</v>
      </c>
      <c r="CL2493" s="43">
        <v>707552044.88681102</v>
      </c>
      <c r="CM2493" s="43">
        <v>706148127.17895401</v>
      </c>
      <c r="CN2493" s="43">
        <v>704744153.50711703</v>
      </c>
      <c r="CO2493" s="43">
        <v>703340196.03715205</v>
      </c>
      <c r="CP2493" s="43">
        <v>701936273.05592299</v>
      </c>
      <c r="CQ2493" s="43">
        <v>700532331.67883396</v>
      </c>
      <c r="CR2493" s="43">
        <v>699128371.91268504</v>
      </c>
      <c r="CS2493" s="43">
        <v>698228922.93065703</v>
      </c>
      <c r="CT2493" s="43">
        <v>697329477.86291301</v>
      </c>
      <c r="CU2493" s="43">
        <v>696430066.30746198</v>
      </c>
      <c r="CV2493" s="43">
        <v>695530588.64231002</v>
      </c>
      <c r="CW2493" s="43">
        <v>694631180.59860301</v>
      </c>
      <c r="CX2493" s="43">
        <v>693731696.888147</v>
      </c>
      <c r="CY2493" s="43">
        <v>692832302.25531101</v>
      </c>
      <c r="CZ2493" s="43">
        <v>691932872.80084598</v>
      </c>
      <c r="DA2493" s="43">
        <v>691033420.81525505</v>
      </c>
      <c r="DB2493" s="43">
        <v>690133953.06043899</v>
      </c>
      <c r="DC2493" s="43">
        <v>688716421.30788398</v>
      </c>
      <c r="DD2493" s="43">
        <v>684120991.99680698</v>
      </c>
      <c r="DE2493" s="43">
        <v>682830983.77192795</v>
      </c>
      <c r="DF2493" s="43">
        <v>684184188.29757297</v>
      </c>
      <c r="DG2493" s="43">
        <v>687862552.66680002</v>
      </c>
      <c r="DH2493" s="43">
        <v>685974946.07625496</v>
      </c>
      <c r="DI2493" s="43">
        <v>685919590.41945004</v>
      </c>
      <c r="DJ2493" s="43">
        <v>682195451.56796002</v>
      </c>
      <c r="DK2493" s="43">
        <v>676211403.75856602</v>
      </c>
      <c r="DL2493" s="43">
        <v>670747463.854442</v>
      </c>
      <c r="DM2493" s="43">
        <v>675244914.67391598</v>
      </c>
      <c r="DN2493" s="43">
        <v>671926118.35050797</v>
      </c>
      <c r="DO2493" s="43">
        <v>667977391.45501995</v>
      </c>
      <c r="DP2493" s="43">
        <v>667757407.71211302</v>
      </c>
      <c r="DQ2493" s="43">
        <v>666685322.95879996</v>
      </c>
    </row>
    <row r="2494" spans="1:129" customFormat="1">
      <c r="A2494" s="176" t="s">
        <v>3545</v>
      </c>
      <c r="B2494" s="198" t="s">
        <v>3572</v>
      </c>
      <c r="C2494" t="s">
        <v>3533</v>
      </c>
      <c r="D2494" s="187" t="s">
        <v>3571</v>
      </c>
      <c r="E2494" t="s">
        <v>3578</v>
      </c>
    </row>
    <row r="2495" spans="1:129" s="200" customFormat="1">
      <c r="A2495" s="199" t="s">
        <v>3545</v>
      </c>
      <c r="B2495" s="200" t="s">
        <v>3557</v>
      </c>
      <c r="C2495" s="200" t="s">
        <v>3533</v>
      </c>
      <c r="D2495" s="201" t="s">
        <v>3571</v>
      </c>
      <c r="E2495" s="200" t="s">
        <v>3229</v>
      </c>
      <c r="BO2495" s="200">
        <v>826964660</v>
      </c>
      <c r="BP2495" s="200">
        <v>825710660</v>
      </c>
      <c r="BQ2495" s="200">
        <v>824582660</v>
      </c>
      <c r="BR2495" s="200">
        <v>823365660</v>
      </c>
      <c r="BS2495" s="200">
        <v>822544660</v>
      </c>
      <c r="BT2495" s="200">
        <v>822745660</v>
      </c>
      <c r="BU2495" s="200">
        <v>822847660</v>
      </c>
      <c r="BV2495" s="200">
        <v>822982660</v>
      </c>
      <c r="BW2495" s="200">
        <v>823101660</v>
      </c>
      <c r="BX2495" s="200">
        <v>823237660</v>
      </c>
      <c r="BY2495" s="200">
        <v>825198660</v>
      </c>
      <c r="BZ2495" s="200">
        <v>825222660</v>
      </c>
      <c r="CA2495" s="200">
        <v>824286660</v>
      </c>
      <c r="CB2495" s="200">
        <v>824459660</v>
      </c>
      <c r="CC2495" s="200">
        <v>823548660</v>
      </c>
      <c r="CD2495" s="200">
        <v>823818660</v>
      </c>
      <c r="CE2495" s="200">
        <v>823931660</v>
      </c>
      <c r="CF2495" s="200">
        <v>824241660</v>
      </c>
      <c r="CG2495" s="200">
        <v>824556660</v>
      </c>
      <c r="CH2495" s="200">
        <v>826030660</v>
      </c>
      <c r="CI2495" s="200">
        <v>822449660</v>
      </c>
      <c r="CJ2495" s="200">
        <v>822421660</v>
      </c>
      <c r="CK2495" s="200">
        <v>823438660</v>
      </c>
      <c r="CL2495" s="200">
        <v>823360660</v>
      </c>
      <c r="CM2495" s="200">
        <v>824802660</v>
      </c>
      <c r="CN2495" s="200">
        <v>828207660</v>
      </c>
      <c r="CO2495" s="200">
        <v>830422660</v>
      </c>
      <c r="CP2495" s="200">
        <v>833877660</v>
      </c>
      <c r="CQ2495" s="200">
        <v>835998660</v>
      </c>
      <c r="CR2495" s="200">
        <v>836113650</v>
      </c>
      <c r="CS2495" s="200">
        <v>836334852</v>
      </c>
      <c r="CT2495" s="200">
        <v>838657914.20000005</v>
      </c>
      <c r="CU2495" s="200">
        <v>822702144.39999998</v>
      </c>
      <c r="CV2495" s="200">
        <v>827803386.20000005</v>
      </c>
      <c r="CW2495" s="200">
        <v>829150437.19999897</v>
      </c>
      <c r="CX2495" s="200">
        <v>830287753.79999995</v>
      </c>
      <c r="CY2495" s="200">
        <v>832896320</v>
      </c>
      <c r="CZ2495" s="200">
        <v>834341643.10000002</v>
      </c>
      <c r="DA2495" s="200">
        <v>836357523</v>
      </c>
      <c r="DB2495" s="200">
        <v>839103410.60000002</v>
      </c>
      <c r="DC2495" s="200">
        <v>841277122.89999998</v>
      </c>
      <c r="DD2495" s="200">
        <v>841777875.69999897</v>
      </c>
      <c r="DE2495" s="200">
        <v>842167825.79999995</v>
      </c>
      <c r="DF2495" s="200">
        <v>842674551.29999995</v>
      </c>
      <c r="DG2495" s="200">
        <v>847046570.70000005</v>
      </c>
      <c r="DH2495" s="200">
        <v>848121525.69999897</v>
      </c>
      <c r="DI2495" s="202">
        <v>848758270.70000005</v>
      </c>
      <c r="DJ2495" s="200">
        <v>848287725.09999895</v>
      </c>
      <c r="DK2495" s="200">
        <v>847714243.79999995</v>
      </c>
      <c r="DL2495" s="200">
        <v>848837318.10000002</v>
      </c>
      <c r="DM2495" s="200">
        <v>848934125.79999995</v>
      </c>
      <c r="DN2495" s="200">
        <v>848845098.39999998</v>
      </c>
      <c r="DO2495" s="200">
        <v>849609321</v>
      </c>
      <c r="DP2495" s="200">
        <v>849822023.39999998</v>
      </c>
      <c r="DQ2495" s="202">
        <v>850213099.79999995</v>
      </c>
      <c r="DR2495" s="200">
        <v>850114141.79999995</v>
      </c>
      <c r="DS2495" s="200">
        <v>849840238.69999897</v>
      </c>
      <c r="DT2495" s="200">
        <v>849986364.79999995</v>
      </c>
      <c r="DU2495" s="200">
        <v>849877647.5</v>
      </c>
      <c r="DV2495" s="200">
        <v>850064267.99999905</v>
      </c>
      <c r="DW2495" s="200">
        <v>850243328</v>
      </c>
      <c r="DX2495" s="200">
        <v>850352328</v>
      </c>
      <c r="DY2495" s="200">
        <v>850352328</v>
      </c>
    </row>
    <row r="2496" spans="1:129" s="200" customFormat="1">
      <c r="A2496" s="199" t="s">
        <v>3545</v>
      </c>
      <c r="B2496" s="200" t="s">
        <v>3557</v>
      </c>
      <c r="C2496" s="200" t="s">
        <v>3533</v>
      </c>
      <c r="D2496" s="201" t="s">
        <v>3571</v>
      </c>
      <c r="E2496" s="200" t="s">
        <v>3230</v>
      </c>
      <c r="CS2496" s="200">
        <v>772530000</v>
      </c>
      <c r="CT2496" s="200">
        <v>1030368000</v>
      </c>
      <c r="CU2496" s="200">
        <v>1037750000</v>
      </c>
      <c r="CV2496" s="200">
        <v>1049040000</v>
      </c>
      <c r="CW2496" s="200">
        <v>1052018000</v>
      </c>
      <c r="CX2496" s="200">
        <v>1059514200</v>
      </c>
      <c r="CY2496" s="200">
        <v>1077532100</v>
      </c>
      <c r="CZ2496" s="200">
        <v>1086011100</v>
      </c>
      <c r="DA2496" s="200">
        <v>1093562600</v>
      </c>
      <c r="DB2496" s="200">
        <v>1096727100</v>
      </c>
      <c r="DC2496" s="200">
        <v>1095977000</v>
      </c>
      <c r="DD2496" s="200">
        <v>1095654000</v>
      </c>
      <c r="DE2496" s="200">
        <v>1079136000</v>
      </c>
      <c r="DF2496" s="200">
        <v>1078476800</v>
      </c>
      <c r="DG2496" s="200">
        <v>1060514399.99999</v>
      </c>
      <c r="DH2496" s="200">
        <v>1060597200</v>
      </c>
      <c r="DI2496" s="200">
        <v>1059672300</v>
      </c>
      <c r="DJ2496" s="200">
        <v>1058634100</v>
      </c>
      <c r="DK2496" s="200">
        <v>1057773700</v>
      </c>
      <c r="DL2496" s="200">
        <v>1062691700</v>
      </c>
      <c r="DM2496" s="200">
        <v>1061510800</v>
      </c>
      <c r="DN2496" s="200">
        <v>1061858238.2</v>
      </c>
      <c r="DO2496" s="200">
        <v>1062215180</v>
      </c>
      <c r="DP2496" s="200">
        <v>1062981343.2</v>
      </c>
      <c r="DQ2496" s="200">
        <v>1062969930.19999</v>
      </c>
      <c r="DR2496" s="200">
        <v>1063429210.3</v>
      </c>
      <c r="DS2496" s="200">
        <v>1064280783.49999</v>
      </c>
      <c r="DT2496" s="200">
        <v>1064673313.99999</v>
      </c>
      <c r="DU2496" s="200">
        <v>1063649941.39999</v>
      </c>
      <c r="DV2496" s="200">
        <v>1063419982.9</v>
      </c>
      <c r="DW2496" s="200">
        <v>1063278614.99999</v>
      </c>
      <c r="DX2496" s="200">
        <v>1062321958.9</v>
      </c>
      <c r="DY2496" s="200">
        <v>1057714050.19999</v>
      </c>
    </row>
    <row r="2497" spans="1:130" s="200" customFormat="1">
      <c r="A2497" s="199" t="s">
        <v>3545</v>
      </c>
      <c r="B2497" s="200" t="s">
        <v>3557</v>
      </c>
      <c r="C2497" s="200" t="s">
        <v>3533</v>
      </c>
      <c r="D2497" s="201" t="s">
        <v>3571</v>
      </c>
      <c r="E2497" s="200" t="s">
        <v>3231</v>
      </c>
      <c r="DH2497" s="200">
        <v>127437390</v>
      </c>
      <c r="DI2497" s="200">
        <v>127109340</v>
      </c>
      <c r="DJ2497" s="200">
        <v>127053830</v>
      </c>
      <c r="DK2497" s="200">
        <v>126592740</v>
      </c>
      <c r="DL2497" s="200">
        <v>126551450</v>
      </c>
      <c r="DM2497" s="200">
        <v>126555350</v>
      </c>
      <c r="DN2497" s="200">
        <v>126448859.999999</v>
      </c>
      <c r="DO2497" s="200">
        <v>126386460</v>
      </c>
      <c r="DP2497" s="200">
        <v>125985900</v>
      </c>
      <c r="DQ2497" s="200">
        <v>126090750</v>
      </c>
      <c r="DR2497" s="200">
        <v>125911770</v>
      </c>
      <c r="DS2497" s="200">
        <v>125617741</v>
      </c>
      <c r="DT2497" s="200">
        <v>125282741</v>
      </c>
      <c r="DU2497" s="200">
        <v>125245958</v>
      </c>
      <c r="DV2497" s="200">
        <v>124791985.89999899</v>
      </c>
      <c r="DW2497" s="200">
        <v>124432424.3</v>
      </c>
      <c r="DX2497" s="200">
        <v>123409006</v>
      </c>
      <c r="DY2497" s="200">
        <v>123307458</v>
      </c>
    </row>
    <row r="2498" spans="1:130" s="200" customFormat="1">
      <c r="A2498" s="199" t="s">
        <v>3545</v>
      </c>
      <c r="B2498" s="200" t="s">
        <v>3557</v>
      </c>
      <c r="C2498" s="200" t="s">
        <v>3533</v>
      </c>
      <c r="D2498" s="201" t="s">
        <v>3571</v>
      </c>
      <c r="E2498" s="200" t="s">
        <v>3232</v>
      </c>
      <c r="BO2498" s="200">
        <v>463720000</v>
      </c>
      <c r="BP2498" s="200">
        <v>466299000</v>
      </c>
      <c r="BQ2498" s="200">
        <v>468306900</v>
      </c>
      <c r="BR2498" s="200">
        <v>470985800</v>
      </c>
      <c r="BS2498" s="200">
        <v>473490700</v>
      </c>
      <c r="BT2498" s="200">
        <v>475175500</v>
      </c>
      <c r="BU2498" s="200">
        <v>476676400</v>
      </c>
      <c r="BV2498" s="200">
        <v>478153300</v>
      </c>
      <c r="BW2498" s="200">
        <v>479866200</v>
      </c>
      <c r="BX2498" s="200">
        <v>484328100</v>
      </c>
      <c r="BY2498" s="200">
        <v>488655000</v>
      </c>
      <c r="BZ2498" s="200">
        <v>492131800</v>
      </c>
      <c r="CA2498" s="200">
        <v>495279533.30000001</v>
      </c>
      <c r="CB2498" s="200">
        <v>498832266.69999999</v>
      </c>
      <c r="CC2498" s="200">
        <v>502423000</v>
      </c>
      <c r="CD2498" s="200">
        <v>505297108.30000001</v>
      </c>
      <c r="CE2498" s="200">
        <v>508434216.69999999</v>
      </c>
      <c r="CF2498" s="200">
        <v>510973325</v>
      </c>
      <c r="CG2498" s="200">
        <v>513606333.30000001</v>
      </c>
      <c r="CH2498" s="200">
        <v>516026441.69999999</v>
      </c>
      <c r="CI2498" s="200">
        <v>517770350</v>
      </c>
      <c r="CJ2498" s="200">
        <v>519225258.30000001</v>
      </c>
      <c r="CK2498" s="200">
        <v>522717166.69999999</v>
      </c>
      <c r="CL2498" s="200">
        <v>525197699.99999899</v>
      </c>
      <c r="CM2498" s="200">
        <v>526394133.30000001</v>
      </c>
      <c r="CN2498" s="200">
        <v>527215066.69999999</v>
      </c>
      <c r="CO2498" s="200">
        <v>527555000</v>
      </c>
      <c r="CP2498" s="200">
        <v>528109933.299999</v>
      </c>
      <c r="CQ2498" s="200">
        <v>528546866.69999897</v>
      </c>
      <c r="CR2498" s="200">
        <v>528682521.19999999</v>
      </c>
      <c r="CS2498" s="200">
        <v>528889760.39999998</v>
      </c>
      <c r="CT2498" s="200">
        <v>528509263.59999901</v>
      </c>
      <c r="CU2498" s="200">
        <v>528662484.89999998</v>
      </c>
      <c r="CV2498" s="200">
        <v>528384706.09999901</v>
      </c>
      <c r="CW2498" s="200">
        <v>528420877.30000001</v>
      </c>
      <c r="CX2498" s="200">
        <v>528490248.5</v>
      </c>
      <c r="CY2498" s="200">
        <v>527664819.69999999</v>
      </c>
      <c r="CZ2498" s="200">
        <v>527328290.89999998</v>
      </c>
      <c r="DA2498" s="200">
        <v>526744162.10000002</v>
      </c>
      <c r="DB2498" s="200">
        <v>525137933.30000001</v>
      </c>
      <c r="DC2498" s="200">
        <v>521518304.60000002</v>
      </c>
      <c r="DD2498" s="200">
        <v>521492475.80000001</v>
      </c>
      <c r="DE2498" s="200">
        <v>518748543.59999901</v>
      </c>
      <c r="DF2498" s="200">
        <v>517298811.39999998</v>
      </c>
      <c r="DG2498" s="200">
        <v>515490279.19999999</v>
      </c>
      <c r="DH2498" s="200">
        <v>512649898.299999</v>
      </c>
      <c r="DI2498" s="200">
        <v>511612884.89999998</v>
      </c>
      <c r="DJ2498" s="200">
        <v>507256795.89999998</v>
      </c>
      <c r="DK2498" s="200">
        <v>505358708</v>
      </c>
      <c r="DL2498" s="200">
        <v>503090318</v>
      </c>
      <c r="DM2498" s="200">
        <v>500425229.19999999</v>
      </c>
      <c r="DN2498" s="200">
        <v>499638540.19999999</v>
      </c>
      <c r="DO2498" s="200">
        <v>499265366.19999999</v>
      </c>
      <c r="DP2498" s="200">
        <v>495360847.89999902</v>
      </c>
      <c r="DQ2498" s="202">
        <v>493874015.299999</v>
      </c>
      <c r="DR2498" s="200">
        <v>492310096.30000001</v>
      </c>
      <c r="DS2498" s="200">
        <v>489851776.30000001</v>
      </c>
      <c r="DT2498" s="200">
        <v>487578444.09999901</v>
      </c>
      <c r="DU2498" s="200">
        <v>487460110.89999998</v>
      </c>
      <c r="DV2498" s="200">
        <v>487444057.69999999</v>
      </c>
      <c r="DW2498" s="200">
        <v>486082457.39999998</v>
      </c>
      <c r="DX2498" s="200">
        <v>484553713.19999999</v>
      </c>
      <c r="DY2498" s="200">
        <v>483112658.19999999</v>
      </c>
    </row>
    <row r="2499" spans="1:130" s="200" customFormat="1">
      <c r="A2499" s="199" t="s">
        <v>3545</v>
      </c>
      <c r="B2499" s="200" t="s">
        <v>3557</v>
      </c>
      <c r="C2499" s="200" t="s">
        <v>3533</v>
      </c>
      <c r="D2499" s="201" t="s">
        <v>3571</v>
      </c>
      <c r="E2499" s="200" t="s">
        <v>3233</v>
      </c>
      <c r="BO2499" s="200">
        <v>831243751.29999995</v>
      </c>
      <c r="BP2499" s="200">
        <v>832346065.5</v>
      </c>
      <c r="BQ2499" s="200">
        <v>830148525.60000002</v>
      </c>
      <c r="BR2499" s="200">
        <v>831135539.69999897</v>
      </c>
      <c r="BS2499" s="200">
        <v>832626726.70000005</v>
      </c>
      <c r="BT2499" s="200">
        <v>830565736.70000005</v>
      </c>
      <c r="BU2499" s="200">
        <v>830858006.69999897</v>
      </c>
      <c r="BV2499" s="200">
        <v>850537664.39999998</v>
      </c>
      <c r="BW2499" s="200">
        <v>847659712.89999998</v>
      </c>
      <c r="BX2499" s="200">
        <v>828034755.89999998</v>
      </c>
      <c r="BY2499" s="200">
        <v>834078866.70000005</v>
      </c>
      <c r="BZ2499" s="200">
        <v>832415800</v>
      </c>
      <c r="CA2499" s="200">
        <v>830609500</v>
      </c>
      <c r="CB2499" s="200">
        <v>830887799.99999905</v>
      </c>
      <c r="CC2499" s="200">
        <v>831408600</v>
      </c>
      <c r="CD2499" s="200">
        <v>831448990</v>
      </c>
      <c r="CE2499" s="200">
        <v>820941800</v>
      </c>
      <c r="CF2499" s="200">
        <v>818503300</v>
      </c>
      <c r="CG2499" s="200">
        <v>814061590.49999905</v>
      </c>
      <c r="CH2499" s="200">
        <v>815065559.39999998</v>
      </c>
      <c r="CI2499" s="200">
        <v>814162578.09999895</v>
      </c>
      <c r="CJ2499" s="200">
        <v>811145980.20000005</v>
      </c>
      <c r="CK2499" s="200">
        <v>803259645.60000002</v>
      </c>
      <c r="CL2499" s="200">
        <v>802700498.39999998</v>
      </c>
      <c r="CM2499" s="200">
        <v>803037788.89999998</v>
      </c>
      <c r="CN2499" s="200">
        <v>784480594.60000002</v>
      </c>
      <c r="CO2499" s="200">
        <v>785443098.70000005</v>
      </c>
      <c r="CP2499" s="200">
        <v>788129262.5</v>
      </c>
      <c r="CQ2499" s="200">
        <v>784005531.69999897</v>
      </c>
      <c r="CR2499" s="200">
        <v>781380275.89999998</v>
      </c>
      <c r="CS2499" s="200">
        <v>778195664.89999998</v>
      </c>
      <c r="CT2499" s="200">
        <v>782148699.29999995</v>
      </c>
      <c r="CU2499" s="200">
        <v>773887866.79999995</v>
      </c>
      <c r="CV2499" s="200">
        <v>781313552.69999897</v>
      </c>
      <c r="CW2499" s="200">
        <v>775424586.89999998</v>
      </c>
      <c r="CX2499" s="200">
        <v>773434436.60000002</v>
      </c>
      <c r="CY2499" s="200">
        <v>767748113.5</v>
      </c>
      <c r="CZ2499" s="200">
        <v>769688156.60000002</v>
      </c>
      <c r="DA2499" s="200">
        <v>758207889.69999897</v>
      </c>
      <c r="DB2499" s="200">
        <v>759172047.70000005</v>
      </c>
      <c r="DC2499" s="200">
        <v>759096551.99999905</v>
      </c>
      <c r="DD2499" s="200">
        <v>752137830</v>
      </c>
      <c r="DE2499" s="200">
        <v>746836362.60000002</v>
      </c>
      <c r="DF2499" s="200">
        <v>701853383.59999895</v>
      </c>
      <c r="DG2499" s="200">
        <v>718982956.89999902</v>
      </c>
      <c r="DH2499" s="200">
        <v>721314881.59999895</v>
      </c>
      <c r="DI2499" s="200">
        <v>712927188.20000005</v>
      </c>
      <c r="DJ2499" s="200">
        <v>706382389.69999897</v>
      </c>
      <c r="DK2499" s="200">
        <v>700701054.79999995</v>
      </c>
      <c r="DL2499" s="200">
        <v>696959237.20000005</v>
      </c>
      <c r="DM2499" s="200">
        <v>713060076.09999895</v>
      </c>
      <c r="DN2499" s="200">
        <v>705708459.39999998</v>
      </c>
      <c r="DO2499" s="200">
        <v>691091253.79999995</v>
      </c>
      <c r="DP2499" s="200">
        <v>691764149.99999905</v>
      </c>
      <c r="DQ2499" s="202">
        <v>666128747.5</v>
      </c>
      <c r="DR2499" s="200">
        <v>661502245.29999995</v>
      </c>
      <c r="DS2499" s="200">
        <v>690269282.59999895</v>
      </c>
      <c r="DT2499" s="200">
        <v>676713419.99999905</v>
      </c>
      <c r="DU2499" s="200">
        <v>681141216.5</v>
      </c>
      <c r="DV2499" s="200">
        <v>674251509.49999905</v>
      </c>
      <c r="DW2499" s="200">
        <v>680974380.5</v>
      </c>
      <c r="DX2499" s="200">
        <v>681119910.70000005</v>
      </c>
      <c r="DY2499" s="200">
        <v>680357146.29999995</v>
      </c>
    </row>
    <row r="2500" spans="1:130" customFormat="1">
      <c r="A2500" s="176" t="s">
        <v>3545</v>
      </c>
      <c r="B2500" s="177" t="s">
        <v>3557</v>
      </c>
      <c r="C2500" t="s">
        <v>3533</v>
      </c>
      <c r="D2500" s="187" t="s">
        <v>3571</v>
      </c>
      <c r="E2500" t="s">
        <v>3234</v>
      </c>
    </row>
    <row r="2501" spans="1:130" s="67" customFormat="1">
      <c r="A2501" s="193" t="s">
        <v>3545</v>
      </c>
      <c r="B2501" s="185" t="s">
        <v>3557</v>
      </c>
      <c r="C2501" s="67" t="s">
        <v>3533</v>
      </c>
      <c r="D2501" s="188" t="s">
        <v>3571</v>
      </c>
      <c r="E2501" s="67" t="s">
        <v>3235</v>
      </c>
      <c r="BO2501" s="166">
        <f t="shared" ref="BO2501:CR2501" si="441">(BO2381+BO2399)/BO2495</f>
        <v>1.6579293074023248E-2</v>
      </c>
      <c r="BP2501" s="166">
        <f t="shared" si="441"/>
        <v>1.6704511868600436E-2</v>
      </c>
      <c r="BQ2501" s="166">
        <f t="shared" si="441"/>
        <v>1.6779456264578618E-2</v>
      </c>
      <c r="BR2501" s="166">
        <f t="shared" si="441"/>
        <v>1.6905408309110193E-2</v>
      </c>
      <c r="BS2501" s="166">
        <f t="shared" si="441"/>
        <v>1.7889302569905445E-2</v>
      </c>
      <c r="BT2501" s="166">
        <f t="shared" si="441"/>
        <v>1.8396912977942662E-2</v>
      </c>
      <c r="BU2501" s="166">
        <f t="shared" si="441"/>
        <v>1.8991290295460025E-2</v>
      </c>
      <c r="BV2501" s="166">
        <f t="shared" si="441"/>
        <v>2.0094341696093573E-2</v>
      </c>
      <c r="BW2501" s="166">
        <f t="shared" si="441"/>
        <v>2.0405167497779059E-2</v>
      </c>
      <c r="BX2501" s="166">
        <f t="shared" si="441"/>
        <v>2.0919651161245462E-2</v>
      </c>
      <c r="BY2501" s="166">
        <f t="shared" si="441"/>
        <v>2.090286165757952E-2</v>
      </c>
      <c r="BZ2501" s="166">
        <f t="shared" si="441"/>
        <v>2.1407483732935776E-2</v>
      </c>
      <c r="CA2501" s="166">
        <f t="shared" si="441"/>
        <v>2.1258147596371374E-2</v>
      </c>
      <c r="CB2501" s="166">
        <f t="shared" si="441"/>
        <v>2.1004205978980221E-2</v>
      </c>
      <c r="CC2501" s="166">
        <f t="shared" si="441"/>
        <v>2.1742084420366844E-2</v>
      </c>
      <c r="CD2501" s="166">
        <f t="shared" si="441"/>
        <v>2.2520015120803406E-2</v>
      </c>
      <c r="CE2501" s="166">
        <f t="shared" si="441"/>
        <v>2.3482342564673374E-2</v>
      </c>
      <c r="CF2501" s="166">
        <f t="shared" si="441"/>
        <v>2.448485262198466E-2</v>
      </c>
      <c r="CG2501" s="166">
        <f t="shared" si="441"/>
        <v>2.5475297294912397E-2</v>
      </c>
      <c r="CH2501" s="166">
        <f t="shared" si="441"/>
        <v>2.5948632802564497E-2</v>
      </c>
      <c r="CI2501" s="166">
        <f t="shared" si="441"/>
        <v>2.6744551186269557E-2</v>
      </c>
      <c r="CJ2501" s="166">
        <f t="shared" si="441"/>
        <v>2.7660863090595161E-2</v>
      </c>
      <c r="CK2501" s="166">
        <f t="shared" si="441"/>
        <v>2.8313843826569898E-2</v>
      </c>
      <c r="CL2501" s="166">
        <f t="shared" si="441"/>
        <v>2.6940703117877881E-2</v>
      </c>
      <c r="CM2501" s="166">
        <f t="shared" si="441"/>
        <v>2.7922563816658884E-2</v>
      </c>
      <c r="CN2501" s="166">
        <f t="shared" si="441"/>
        <v>2.857747303375581E-2</v>
      </c>
      <c r="CO2501" s="166">
        <f t="shared" si="441"/>
        <v>2.9247730956667287E-2</v>
      </c>
      <c r="CP2501" s="166">
        <f t="shared" si="441"/>
        <v>3.026937579788383E-2</v>
      </c>
      <c r="CQ2501" s="166">
        <f t="shared" si="441"/>
        <v>3.1080531289368333E-2</v>
      </c>
      <c r="CR2501" s="166">
        <f t="shared" si="441"/>
        <v>3.173894136281593E-2</v>
      </c>
      <c r="CS2501" s="166">
        <f t="shared" ref="CS2501:DF2501" si="442">(CS2381+CS2399)/CS2495</f>
        <v>3.3039801801778783E-2</v>
      </c>
      <c r="CT2501" s="166">
        <f t="shared" si="442"/>
        <v>3.3411642668070826E-2</v>
      </c>
      <c r="CU2501" s="166">
        <f t="shared" si="442"/>
        <v>3.4481283649368352E-2</v>
      </c>
      <c r="CV2501" s="166">
        <f t="shared" si="442"/>
        <v>3.5065486544152528E-2</v>
      </c>
      <c r="CW2501" s="166">
        <f t="shared" si="442"/>
        <v>3.6262594929739531E-2</v>
      </c>
      <c r="CX2501" s="166">
        <f t="shared" si="442"/>
        <v>3.7391025506415217E-2</v>
      </c>
      <c r="CY2501" s="166">
        <f t="shared" si="442"/>
        <v>3.8921226293807974E-2</v>
      </c>
      <c r="CZ2501" s="166">
        <f t="shared" si="442"/>
        <v>3.9697124689759958E-2</v>
      </c>
      <c r="DA2501" s="166">
        <f t="shared" si="442"/>
        <v>4.1877005355758591E-2</v>
      </c>
      <c r="DB2501" s="166">
        <f t="shared" si="442"/>
        <v>4.2086044382477567E-2</v>
      </c>
      <c r="DC2501" s="166">
        <f t="shared" si="442"/>
        <v>4.4085700324467951E-2</v>
      </c>
      <c r="DD2501" s="166">
        <f t="shared" si="442"/>
        <v>4.798987044700722E-2</v>
      </c>
      <c r="DE2501" s="166">
        <f t="shared" si="442"/>
        <v>5.0856643329154363E-2</v>
      </c>
      <c r="DF2501" s="166">
        <f t="shared" si="442"/>
        <v>5.2161042685091939E-2</v>
      </c>
      <c r="DG2501" s="166">
        <f t="shared" ref="DG2501" si="443">(DG2381+DG2399)/DG2495</f>
        <v>5.4573109801741855E-2</v>
      </c>
      <c r="DH2501" s="166">
        <f t="shared" ref="DH2501:DS2501" si="444">(DH2381+DH2399)/DH2495</f>
        <v>5.5570013095824849E-2</v>
      </c>
      <c r="DI2501" s="166">
        <f t="shared" si="444"/>
        <v>5.7197709991045627E-2</v>
      </c>
      <c r="DJ2501" s="166">
        <f t="shared" si="444"/>
        <v>5.9397856256920699E-2</v>
      </c>
      <c r="DK2501" s="166">
        <f t="shared" si="444"/>
        <v>6.013024845672648E-2</v>
      </c>
      <c r="DL2501" s="166">
        <f t="shared" si="444"/>
        <v>6.3068818745894387E-2</v>
      </c>
      <c r="DM2501" s="166">
        <f t="shared" si="444"/>
        <v>6.3354836182744012E-2</v>
      </c>
      <c r="DN2501" s="166">
        <f t="shared" si="444"/>
        <v>6.5185479746889943E-2</v>
      </c>
      <c r="DO2501" s="166">
        <f t="shared" si="444"/>
        <v>6.4807057219185102E-2</v>
      </c>
      <c r="DP2501" s="166">
        <f t="shared" si="444"/>
        <v>6.517590752520383E-2</v>
      </c>
      <c r="DQ2501" s="166">
        <f t="shared" si="444"/>
        <v>6.6147470267430009E-2</v>
      </c>
      <c r="DR2501" s="166">
        <f t="shared" si="444"/>
        <v>6.6880893958091783E-2</v>
      </c>
      <c r="DS2501" s="166">
        <f t="shared" si="444"/>
        <v>6.7323132060115365E-2</v>
      </c>
      <c r="DT2501" s="166">
        <f t="shared" ref="DT2501:DY2502" si="445">(DT2381+DT2399)/DT2495</f>
        <v>6.7954539369100245E-2</v>
      </c>
      <c r="DU2501" s="166">
        <f t="shared" si="445"/>
        <v>7.1025229322789069E-2</v>
      </c>
      <c r="DV2501" s="166">
        <f t="shared" si="445"/>
        <v>7.3429110174055762E-2</v>
      </c>
      <c r="DW2501" s="166">
        <f t="shared" si="445"/>
        <v>7.4393308888158663E-2</v>
      </c>
      <c r="DX2501" s="166">
        <f t="shared" si="445"/>
        <v>7.5082503155092212E-2</v>
      </c>
      <c r="DY2501" s="166">
        <f t="shared" si="445"/>
        <v>7.5174324588901345E-2</v>
      </c>
      <c r="DZ2501" s="166"/>
    </row>
    <row r="2502" spans="1:130" s="67" customFormat="1">
      <c r="A2502" s="193" t="s">
        <v>3545</v>
      </c>
      <c r="B2502" s="185" t="s">
        <v>3557</v>
      </c>
      <c r="C2502" s="67" t="s">
        <v>3533</v>
      </c>
      <c r="D2502" s="188" t="s">
        <v>3571</v>
      </c>
      <c r="E2502" s="67" t="s">
        <v>3236</v>
      </c>
      <c r="BO2502" s="166"/>
      <c r="BP2502" s="166"/>
      <c r="BQ2502" s="166"/>
      <c r="BR2502" s="166"/>
      <c r="BS2502" s="166"/>
      <c r="BT2502" s="166"/>
      <c r="BU2502" s="166"/>
      <c r="BV2502" s="166"/>
      <c r="BW2502" s="166"/>
      <c r="BX2502" s="166"/>
      <c r="BY2502" s="166"/>
      <c r="BZ2502" s="166"/>
      <c r="CA2502" s="166"/>
      <c r="CB2502" s="166"/>
      <c r="CC2502" s="166"/>
      <c r="CD2502" s="166"/>
      <c r="CE2502" s="166"/>
      <c r="CF2502" s="166"/>
      <c r="CG2502" s="166"/>
      <c r="CH2502" s="166"/>
      <c r="CI2502" s="166"/>
      <c r="CJ2502" s="166"/>
      <c r="CK2502" s="166"/>
      <c r="CL2502" s="166"/>
      <c r="CM2502" s="166"/>
      <c r="CN2502" s="166"/>
      <c r="CO2502" s="166"/>
      <c r="CP2502" s="166"/>
      <c r="CQ2502" s="166"/>
      <c r="CR2502" s="166"/>
      <c r="CS2502" s="166"/>
      <c r="CT2502" s="166">
        <f t="shared" ref="CT2502:DF2502" si="446">(CT2382+CT2400)/CT2496</f>
        <v>0.12222399216590578</v>
      </c>
      <c r="CU2502" s="166">
        <f t="shared" si="446"/>
        <v>0.12608114616237051</v>
      </c>
      <c r="CV2502" s="166">
        <f t="shared" si="446"/>
        <v>0.12941521100244033</v>
      </c>
      <c r="CW2502" s="166">
        <f t="shared" si="446"/>
        <v>0.1352788892300322</v>
      </c>
      <c r="CX2502" s="166">
        <f t="shared" si="446"/>
        <v>0.14130658029878118</v>
      </c>
      <c r="CY2502" s="166">
        <f t="shared" si="446"/>
        <v>0.14357707469689301</v>
      </c>
      <c r="CZ2502" s="166">
        <f t="shared" si="446"/>
        <v>0.14800764194767438</v>
      </c>
      <c r="DA2502" s="166">
        <f t="shared" si="446"/>
        <v>0.15491403851960556</v>
      </c>
      <c r="DB2502" s="166">
        <f t="shared" si="446"/>
        <v>0.15856923757058608</v>
      </c>
      <c r="DC2502" s="166">
        <f t="shared" si="446"/>
        <v>0.16511693400500191</v>
      </c>
      <c r="DD2502" s="166">
        <f t="shared" si="446"/>
        <v>0.17201429263252815</v>
      </c>
      <c r="DE2502" s="166">
        <f t="shared" si="446"/>
        <v>0.18339303782841088</v>
      </c>
      <c r="DF2502" s="166">
        <f t="shared" si="446"/>
        <v>0.19501848742596967</v>
      </c>
      <c r="DG2502" s="166">
        <f t="shared" ref="DG2502" si="447">(DG2382+DG2400)/DG2496</f>
        <v>0.21041334778669862</v>
      </c>
      <c r="DH2502" s="166">
        <f t="shared" ref="DH2502:DS2502" si="448">(DH2382+DH2400)/DH2496</f>
        <v>0.22049477251118429</v>
      </c>
      <c r="DI2502" s="166">
        <f t="shared" si="448"/>
        <v>0.2311779289786097</v>
      </c>
      <c r="DJ2502" s="166">
        <f t="shared" si="448"/>
        <v>0.23756004558137697</v>
      </c>
      <c r="DK2502" s="166">
        <f t="shared" si="448"/>
        <v>0.25076935580833493</v>
      </c>
      <c r="DL2502" s="166">
        <f t="shared" si="448"/>
        <v>0.258430449772027</v>
      </c>
      <c r="DM2502" s="166">
        <f t="shared" si="448"/>
        <v>0.26761254528922357</v>
      </c>
      <c r="DN2502" s="166">
        <f t="shared" si="448"/>
        <v>0.27585814051463653</v>
      </c>
      <c r="DO2502" s="166">
        <f t="shared" si="448"/>
        <v>0.28405127205016972</v>
      </c>
      <c r="DP2502" s="166">
        <f t="shared" si="448"/>
        <v>0.30109141264559491</v>
      </c>
      <c r="DQ2502" s="166">
        <f t="shared" si="448"/>
        <v>0.31077983710023399</v>
      </c>
      <c r="DR2502" s="166">
        <f t="shared" si="448"/>
        <v>0.32083058392175523</v>
      </c>
      <c r="DS2502" s="166">
        <f t="shared" si="448"/>
        <v>0.3359338381683778</v>
      </c>
      <c r="DT2502" s="166">
        <f t="shared" si="445"/>
        <v>0.34804035285513257</v>
      </c>
      <c r="DU2502" s="166">
        <f t="shared" si="445"/>
        <v>0.36085991478060891</v>
      </c>
      <c r="DV2502" s="166">
        <f t="shared" si="445"/>
        <v>0.37905856797116994</v>
      </c>
      <c r="DW2502" s="166">
        <f t="shared" si="445"/>
        <v>0.39829916101529417</v>
      </c>
      <c r="DX2502" s="166">
        <f t="shared" si="445"/>
        <v>0.41302838022319632</v>
      </c>
      <c r="DY2502" s="166">
        <f t="shared" si="445"/>
        <v>0.4296810129581507</v>
      </c>
      <c r="DZ2502" s="166"/>
    </row>
    <row r="2503" spans="1:130" s="67" customFormat="1">
      <c r="A2503" s="193" t="s">
        <v>3545</v>
      </c>
      <c r="B2503" s="185" t="s">
        <v>3557</v>
      </c>
      <c r="C2503" s="67" t="s">
        <v>3533</v>
      </c>
      <c r="D2503" s="188" t="s">
        <v>3571</v>
      </c>
      <c r="E2503" s="67" t="s">
        <v>3237</v>
      </c>
      <c r="BO2503" s="166"/>
      <c r="BP2503" s="166"/>
      <c r="BQ2503" s="166"/>
      <c r="BR2503" s="166"/>
      <c r="BS2503" s="166"/>
      <c r="BT2503" s="166"/>
      <c r="BU2503" s="166"/>
      <c r="BV2503" s="166"/>
      <c r="BW2503" s="166"/>
      <c r="BX2503" s="166"/>
      <c r="BY2503" s="166"/>
      <c r="BZ2503" s="166"/>
      <c r="CA2503" s="166"/>
      <c r="CB2503" s="166"/>
      <c r="CC2503" s="166"/>
      <c r="CD2503" s="166"/>
      <c r="CE2503" s="166"/>
      <c r="CF2503" s="166"/>
      <c r="CG2503" s="166"/>
      <c r="CH2503" s="166"/>
      <c r="CI2503" s="166"/>
      <c r="CJ2503" s="166"/>
      <c r="CK2503" s="166"/>
      <c r="CL2503" s="166"/>
      <c r="CM2503" s="166"/>
      <c r="CN2503" s="166"/>
      <c r="CO2503" s="166"/>
      <c r="CP2503" s="166"/>
      <c r="CQ2503" s="166"/>
      <c r="CR2503" s="166"/>
      <c r="CS2503" s="166"/>
      <c r="CT2503" s="166"/>
      <c r="CU2503" s="166"/>
      <c r="CV2503" s="166"/>
      <c r="CW2503" s="166"/>
      <c r="CX2503" s="166"/>
      <c r="CY2503" s="166"/>
      <c r="CZ2503" s="166"/>
      <c r="DA2503" s="166"/>
      <c r="DB2503" s="166"/>
      <c r="DC2503" s="166"/>
      <c r="DD2503" s="166"/>
      <c r="DE2503" s="166"/>
      <c r="DF2503" s="166"/>
      <c r="DG2503" s="166"/>
      <c r="DH2503" s="166">
        <f t="shared" ref="DH2503:DS2503" si="449">(DH2383+DH2401)/DH2497</f>
        <v>0.72197112268228347</v>
      </c>
      <c r="DI2503" s="166">
        <f t="shared" si="449"/>
        <v>0.72336717592900712</v>
      </c>
      <c r="DJ2503" s="166">
        <f t="shared" si="449"/>
        <v>0.72198271157980753</v>
      </c>
      <c r="DK2503" s="166">
        <f t="shared" si="449"/>
        <v>0.72157364292770654</v>
      </c>
      <c r="DL2503" s="166">
        <f t="shared" si="449"/>
        <v>0.70560234616039563</v>
      </c>
      <c r="DM2503" s="166">
        <f t="shared" si="449"/>
        <v>0.70393935617893677</v>
      </c>
      <c r="DN2503" s="166">
        <f t="shared" si="449"/>
        <v>0.71211669887732243</v>
      </c>
      <c r="DO2503" s="166">
        <f t="shared" si="449"/>
        <v>0.70554193202341453</v>
      </c>
      <c r="DP2503" s="166">
        <f t="shared" si="449"/>
        <v>0.71507654300997181</v>
      </c>
      <c r="DQ2503" s="166">
        <f t="shared" si="449"/>
        <v>0.7155388048687148</v>
      </c>
      <c r="DR2503" s="166">
        <f t="shared" si="449"/>
        <v>0.70686930125753922</v>
      </c>
      <c r="DS2503" s="166">
        <f t="shared" si="449"/>
        <v>0.71257472246694842</v>
      </c>
      <c r="DT2503" s="166"/>
      <c r="DU2503" s="166">
        <f t="shared" ref="DU2503:DY2505" si="450">(DU2383+DU2401)/DU2497</f>
        <v>0.72393098538158018</v>
      </c>
      <c r="DV2503" s="166">
        <f t="shared" si="450"/>
        <v>0.73734936074930069</v>
      </c>
      <c r="DW2503" s="166">
        <f t="shared" si="450"/>
        <v>0.73483504532186483</v>
      </c>
      <c r="DX2503" s="166">
        <f t="shared" si="450"/>
        <v>0.73856060156582082</v>
      </c>
      <c r="DY2503" s="166">
        <f t="shared" si="450"/>
        <v>0.74319555886068067</v>
      </c>
      <c r="DZ2503" s="166"/>
    </row>
    <row r="2504" spans="1:130" s="67" customFormat="1">
      <c r="A2504" s="193" t="s">
        <v>3545</v>
      </c>
      <c r="B2504" s="185" t="s">
        <v>3557</v>
      </c>
      <c r="C2504" s="67" t="s">
        <v>3533</v>
      </c>
      <c r="D2504" s="188" t="s">
        <v>3571</v>
      </c>
      <c r="E2504" s="67" t="s">
        <v>3238</v>
      </c>
      <c r="BO2504" s="166">
        <f t="shared" ref="BO2504:CR2504" si="451">(BO2384+BO2402)/BO2498</f>
        <v>5.257292275511085E-2</v>
      </c>
      <c r="BP2504" s="166">
        <f t="shared" si="451"/>
        <v>5.3645297137673464E-2</v>
      </c>
      <c r="BQ2504" s="166">
        <f t="shared" si="451"/>
        <v>5.5303785231436906E-2</v>
      </c>
      <c r="BR2504" s="166">
        <f t="shared" si="451"/>
        <v>5.6792821121146322E-2</v>
      </c>
      <c r="BS2504" s="166">
        <f t="shared" si="451"/>
        <v>5.8090325364363017E-2</v>
      </c>
      <c r="BT2504" s="166">
        <f t="shared" si="451"/>
        <v>6.2035738206199606E-2</v>
      </c>
      <c r="BU2504" s="166">
        <f t="shared" si="451"/>
        <v>6.2540326120613471E-2</v>
      </c>
      <c r="BV2504" s="166">
        <f t="shared" si="451"/>
        <v>6.5647622739401779E-2</v>
      </c>
      <c r="BW2504" s="166">
        <f t="shared" si="451"/>
        <v>6.7851206815566514E-2</v>
      </c>
      <c r="BX2504" s="166">
        <f t="shared" si="451"/>
        <v>6.7652607375041821E-2</v>
      </c>
      <c r="BY2504" s="166">
        <f t="shared" si="451"/>
        <v>6.7275187463547881E-2</v>
      </c>
      <c r="BZ2504" s="166">
        <f t="shared" si="451"/>
        <v>7.12070890359046E-2</v>
      </c>
      <c r="CA2504" s="166">
        <f t="shared" si="451"/>
        <v>7.1569896910173819E-2</v>
      </c>
      <c r="CB2504" s="166">
        <f t="shared" si="451"/>
        <v>7.4404265637293437E-2</v>
      </c>
      <c r="CC2504" s="166">
        <f t="shared" si="451"/>
        <v>7.8946803788839282E-2</v>
      </c>
      <c r="CD2504" s="166">
        <f t="shared" si="451"/>
        <v>8.3040247827992575E-2</v>
      </c>
      <c r="CE2504" s="166">
        <f t="shared" si="451"/>
        <v>8.1265801834064483E-2</v>
      </c>
      <c r="CF2504" s="166">
        <f t="shared" si="451"/>
        <v>8.2057016146586517E-2</v>
      </c>
      <c r="CG2504" s="166">
        <f t="shared" si="451"/>
        <v>8.3332769623384234E-2</v>
      </c>
      <c r="CH2504" s="166">
        <f t="shared" si="451"/>
        <v>8.6347743970655533E-2</v>
      </c>
      <c r="CI2504" s="166">
        <f t="shared" si="451"/>
        <v>8.7704060439150286E-2</v>
      </c>
      <c r="CJ2504" s="166">
        <f t="shared" si="451"/>
        <v>8.7683481364257812E-2</v>
      </c>
      <c r="CK2504" s="166">
        <f t="shared" si="451"/>
        <v>8.7445099227501613E-2</v>
      </c>
      <c r="CL2504" s="166">
        <f t="shared" si="451"/>
        <v>8.8104740214970653E-2</v>
      </c>
      <c r="CM2504" s="166">
        <f t="shared" si="451"/>
        <v>9.0185765601882711E-2</v>
      </c>
      <c r="CN2504" s="166">
        <f t="shared" si="451"/>
        <v>9.1172942971585985E-2</v>
      </c>
      <c r="CO2504" s="166">
        <f t="shared" si="451"/>
        <v>9.3206243917695775E-2</v>
      </c>
      <c r="CP2504" s="166">
        <f t="shared" si="451"/>
        <v>9.5418101123605756E-2</v>
      </c>
      <c r="CQ2504" s="166">
        <f t="shared" si="451"/>
        <v>9.8047617921864033E-2</v>
      </c>
      <c r="CR2504" s="166">
        <f t="shared" si="451"/>
        <v>0.10030057152190187</v>
      </c>
      <c r="CS2504" s="166">
        <f t="shared" ref="CS2504" si="452">(CS2384+CS2402)/CS2498</f>
        <v>0.10353611001768225</v>
      </c>
      <c r="CT2504" s="166">
        <f t="shared" ref="CT2504:DF2504" si="453">(CT2384+CT2402)/CT2498</f>
        <v>0.10736323714269898</v>
      </c>
      <c r="CU2504" s="166">
        <f t="shared" si="453"/>
        <v>0.11007607946875143</v>
      </c>
      <c r="CV2504" s="166">
        <f t="shared" si="453"/>
        <v>0.11349652216968305</v>
      </c>
      <c r="CW2504" s="166">
        <f t="shared" si="453"/>
        <v>0.11885480914552049</v>
      </c>
      <c r="CX2504" s="166">
        <f t="shared" si="453"/>
        <v>0.12601268944700308</v>
      </c>
      <c r="CY2504" s="166">
        <f t="shared" si="453"/>
        <v>0.12871940539567489</v>
      </c>
      <c r="CZ2504" s="166">
        <f t="shared" si="453"/>
        <v>0.1313483655538116</v>
      </c>
      <c r="DA2504" s="166">
        <f t="shared" si="453"/>
        <v>0.13657168450277543</v>
      </c>
      <c r="DB2504" s="166">
        <f t="shared" si="453"/>
        <v>0.1396210702571998</v>
      </c>
      <c r="DC2504" s="166">
        <f t="shared" si="453"/>
        <v>0.14275968011727558</v>
      </c>
      <c r="DD2504" s="166">
        <f t="shared" si="453"/>
        <v>0.14460714598866301</v>
      </c>
      <c r="DE2504" s="166">
        <f t="shared" si="453"/>
        <v>0.14621984066424307</v>
      </c>
      <c r="DF2504" s="166">
        <f t="shared" si="453"/>
        <v>0.15392019363916906</v>
      </c>
      <c r="DG2504" s="166">
        <f t="shared" ref="DG2504" si="454">(DG2384+DG2402)/DG2498</f>
        <v>0.16048558383756231</v>
      </c>
      <c r="DH2504" s="166">
        <f t="shared" ref="DH2504:DS2504" si="455">(DH2384+DH2402)/DH2498</f>
        <v>0.16835319945678445</v>
      </c>
      <c r="DI2504" s="166">
        <f t="shared" si="455"/>
        <v>0.17063472259316431</v>
      </c>
      <c r="DJ2504" s="166">
        <f t="shared" si="455"/>
        <v>0.18112808069329997</v>
      </c>
      <c r="DK2504" s="166">
        <f t="shared" si="455"/>
        <v>0.18110355587263355</v>
      </c>
      <c r="DL2504" s="166">
        <f t="shared" si="455"/>
        <v>0.18795716992907821</v>
      </c>
      <c r="DM2504" s="166">
        <f t="shared" si="455"/>
        <v>0.19512326398111185</v>
      </c>
      <c r="DN2504" s="166">
        <f t="shared" si="455"/>
        <v>0.19812904973338144</v>
      </c>
      <c r="DO2504" s="166">
        <f t="shared" si="455"/>
        <v>0.20275644888103198</v>
      </c>
      <c r="DP2504" s="166">
        <f t="shared" si="455"/>
        <v>0.20681868362087827</v>
      </c>
      <c r="DQ2504" s="166">
        <f t="shared" si="455"/>
        <v>0.20822753806460528</v>
      </c>
      <c r="DR2504" s="166">
        <f t="shared" si="455"/>
        <v>0.20326218353446329</v>
      </c>
      <c r="DS2504" s="166">
        <f t="shared" si="455"/>
        <v>0.20679996488970573</v>
      </c>
      <c r="DT2504" s="166">
        <f>(DT2384+DT2402)/DT2498</f>
        <v>0.2122011299965921</v>
      </c>
      <c r="DU2504" s="166">
        <f t="shared" si="450"/>
        <v>0.21585969441833153</v>
      </c>
      <c r="DV2504" s="166">
        <f t="shared" si="450"/>
        <v>0.22023948374004357</v>
      </c>
      <c r="DW2504" s="166">
        <f t="shared" si="450"/>
        <v>0.22060878130344971</v>
      </c>
      <c r="DX2504" s="166">
        <f t="shared" si="450"/>
        <v>0.22292830959158152</v>
      </c>
      <c r="DY2504" s="166">
        <f t="shared" si="450"/>
        <v>0.22644227201083098</v>
      </c>
      <c r="DZ2504" s="166"/>
    </row>
    <row r="2505" spans="1:130" s="67" customFormat="1">
      <c r="A2505" s="193" t="s">
        <v>3545</v>
      </c>
      <c r="B2505" s="185" t="s">
        <v>3557</v>
      </c>
      <c r="C2505" s="67" t="s">
        <v>3533</v>
      </c>
      <c r="D2505" s="188" t="s">
        <v>3571</v>
      </c>
      <c r="E2505" s="67" t="s">
        <v>3239</v>
      </c>
      <c r="BO2505" s="166">
        <f t="shared" ref="BO2505:CR2505" si="456">(BO2385+BO2403)/BO2499</f>
        <v>0.24168315814201538</v>
      </c>
      <c r="BP2505" s="166">
        <f t="shared" si="456"/>
        <v>0.24299298859363683</v>
      </c>
      <c r="BQ2505" s="166">
        <f t="shared" si="456"/>
        <v>0.24374401659480582</v>
      </c>
      <c r="BR2505" s="166">
        <f t="shared" si="456"/>
        <v>0.24578554789479454</v>
      </c>
      <c r="BS2505" s="166">
        <f t="shared" si="456"/>
        <v>0.24918009276773315</v>
      </c>
      <c r="BT2505" s="166">
        <f t="shared" si="456"/>
        <v>0.25189128777601788</v>
      </c>
      <c r="BU2505" s="166">
        <f t="shared" si="456"/>
        <v>0.25460490997757423</v>
      </c>
      <c r="BV2505" s="166">
        <f t="shared" si="456"/>
        <v>0.25161417296078065</v>
      </c>
      <c r="BW2505" s="166">
        <f t="shared" si="456"/>
        <v>0.25221899277077225</v>
      </c>
      <c r="BX2505" s="166">
        <f t="shared" si="456"/>
        <v>0.25764127227742134</v>
      </c>
      <c r="BY2505" s="166">
        <f t="shared" si="456"/>
        <v>0.25577608067695212</v>
      </c>
      <c r="BZ2505" s="166">
        <f t="shared" si="456"/>
        <v>0.26297704224259077</v>
      </c>
      <c r="CA2505" s="166">
        <f t="shared" si="456"/>
        <v>0.26171723174367739</v>
      </c>
      <c r="CB2505" s="166">
        <f t="shared" si="456"/>
        <v>0.26402875574776791</v>
      </c>
      <c r="CC2505" s="166">
        <f t="shared" si="456"/>
        <v>0.26655615301549684</v>
      </c>
      <c r="CD2505" s="166">
        <f t="shared" si="456"/>
        <v>0.27389367686886001</v>
      </c>
      <c r="CE2505" s="166">
        <f t="shared" si="456"/>
        <v>0.28076936757270737</v>
      </c>
      <c r="CF2505" s="166">
        <f t="shared" si="456"/>
        <v>0.28482280401312982</v>
      </c>
      <c r="CG2505" s="166">
        <f t="shared" si="456"/>
        <v>0.28925209682890729</v>
      </c>
      <c r="CH2505" s="166">
        <f t="shared" si="456"/>
        <v>0.29552524115644779</v>
      </c>
      <c r="CI2505" s="166">
        <f t="shared" si="456"/>
        <v>0.29894585866129764</v>
      </c>
      <c r="CJ2505" s="166">
        <f t="shared" si="456"/>
        <v>0.30600025649982254</v>
      </c>
      <c r="CK2505" s="166">
        <f t="shared" si="456"/>
        <v>0.31796501093892371</v>
      </c>
      <c r="CL2505" s="166">
        <f t="shared" si="456"/>
        <v>0.31652356327975095</v>
      </c>
      <c r="CM2505" s="166">
        <f t="shared" si="456"/>
        <v>0.31921408873066298</v>
      </c>
      <c r="CN2505" s="166">
        <f t="shared" si="456"/>
        <v>0.32975338686599553</v>
      </c>
      <c r="CO2505" s="166">
        <f t="shared" si="456"/>
        <v>0.32124248009514017</v>
      </c>
      <c r="CP2505" s="166">
        <f t="shared" si="456"/>
        <v>0.31793097772460899</v>
      </c>
      <c r="CQ2505" s="166">
        <f t="shared" si="456"/>
        <v>0.31825894449872072</v>
      </c>
      <c r="CR2505" s="166">
        <f t="shared" si="456"/>
        <v>0.32216171403873034</v>
      </c>
      <c r="CS2505" s="166">
        <f t="shared" ref="CS2505" si="457">(CS2385+CS2403)/CS2499</f>
        <v>0.31740496141383606</v>
      </c>
      <c r="CT2505" s="166">
        <f t="shared" ref="CT2505:DF2505" si="458">(CT2385+CT2403)/CT2499</f>
        <v>0.31575514951444478</v>
      </c>
      <c r="CU2505" s="166">
        <f t="shared" si="458"/>
        <v>0.31831911160284909</v>
      </c>
      <c r="CV2505" s="166">
        <f t="shared" si="458"/>
        <v>0.31935902014976059</v>
      </c>
      <c r="CW2505" s="166">
        <f t="shared" si="458"/>
        <v>0.32571826093331202</v>
      </c>
      <c r="CX2505" s="166">
        <f t="shared" si="458"/>
        <v>0.32769056622840187</v>
      </c>
      <c r="CY2505" s="166">
        <f t="shared" si="458"/>
        <v>0.33289367299760875</v>
      </c>
      <c r="CZ2505" s="166">
        <f t="shared" si="458"/>
        <v>0.33386400903599406</v>
      </c>
      <c r="DA2505" s="166">
        <f t="shared" si="458"/>
        <v>0.34388905766091021</v>
      </c>
      <c r="DB2505" s="166">
        <f t="shared" si="458"/>
        <v>0.34968289072848591</v>
      </c>
      <c r="DC2505" s="166">
        <f t="shared" si="458"/>
        <v>0.34847124551291642</v>
      </c>
      <c r="DD2505" s="166">
        <f t="shared" si="458"/>
        <v>0.35598246479637913</v>
      </c>
      <c r="DE2505" s="166">
        <f t="shared" si="458"/>
        <v>0.35835204583275065</v>
      </c>
      <c r="DF2505" s="166">
        <f t="shared" si="458"/>
        <v>0.37921229523014638</v>
      </c>
      <c r="DG2505" s="166">
        <f t="shared" ref="DG2505" si="459">(DG2385+DG2403)/DG2499</f>
        <v>0.37270776003564027</v>
      </c>
      <c r="DH2505" s="166">
        <f t="shared" ref="DH2505:DS2505" si="460">(DH2385+DH2403)/DH2499</f>
        <v>0.37418256512510639</v>
      </c>
      <c r="DI2505" s="166">
        <f t="shared" si="460"/>
        <v>0.38188323783441314</v>
      </c>
      <c r="DJ2505" s="166">
        <f t="shared" si="460"/>
        <v>0.38998892303500954</v>
      </c>
      <c r="DK2505" s="166">
        <f t="shared" si="460"/>
        <v>0.39333002732337269</v>
      </c>
      <c r="DL2505" s="166">
        <f t="shared" si="460"/>
        <v>0.40005547786432288</v>
      </c>
      <c r="DM2505" s="166">
        <f t="shared" si="460"/>
        <v>0.39640154784147563</v>
      </c>
      <c r="DN2505" s="166">
        <f t="shared" si="460"/>
        <v>0.40637211984652027</v>
      </c>
      <c r="DO2505" s="166">
        <f t="shared" si="460"/>
        <v>0.41774587583414724</v>
      </c>
      <c r="DP2505" s="166">
        <f t="shared" si="460"/>
        <v>0.4315151872209631</v>
      </c>
      <c r="DQ2505" s="166">
        <f t="shared" si="460"/>
        <v>0.45478163618813033</v>
      </c>
      <c r="DR2505" s="166">
        <f t="shared" si="460"/>
        <v>0.46267230886147381</v>
      </c>
      <c r="DS2505" s="166">
        <f t="shared" si="460"/>
        <v>0.44849515047796001</v>
      </c>
      <c r="DT2505" s="166">
        <f>(DT2385+DT2403)/DT2499</f>
        <v>0.46462068324284211</v>
      </c>
      <c r="DU2505" s="166">
        <f t="shared" si="450"/>
        <v>0.46394327955045872</v>
      </c>
      <c r="DV2505" s="166">
        <f t="shared" si="450"/>
        <v>0.47300226441688148</v>
      </c>
      <c r="DW2505" s="166">
        <f t="shared" si="450"/>
        <v>0.42254843124748065</v>
      </c>
      <c r="DX2505" s="166">
        <f t="shared" si="450"/>
        <v>0.42029093246708399</v>
      </c>
      <c r="DY2505" s="166">
        <f t="shared" si="450"/>
        <v>0.4191092255158988</v>
      </c>
      <c r="DZ2505" s="166"/>
    </row>
    <row r="2506" spans="1:130" s="67" customFormat="1">
      <c r="A2506" s="193" t="s">
        <v>3545</v>
      </c>
      <c r="B2506" s="185" t="s">
        <v>3557</v>
      </c>
      <c r="C2506" s="67" t="s">
        <v>3533</v>
      </c>
      <c r="D2506" s="188" t="s">
        <v>3571</v>
      </c>
      <c r="E2506" s="67" t="s">
        <v>3240</v>
      </c>
    </row>
    <row r="2507" spans="1:130" s="67" customFormat="1">
      <c r="A2507" s="193" t="s">
        <v>3545</v>
      </c>
      <c r="B2507" s="185" t="s">
        <v>3557</v>
      </c>
      <c r="C2507" s="67" t="s">
        <v>3533</v>
      </c>
      <c r="D2507" s="188" t="s">
        <v>3571</v>
      </c>
      <c r="E2507" s="167" t="s">
        <v>3241</v>
      </c>
      <c r="BO2507" s="166">
        <f t="shared" ref="BO2507:CT2507" si="461">BO2399/BO2495</f>
        <v>1.3295513450357116E-2</v>
      </c>
      <c r="BP2507" s="166">
        <f t="shared" si="461"/>
        <v>1.3396791898023818E-2</v>
      </c>
      <c r="BQ2507" s="166">
        <f t="shared" si="461"/>
        <v>1.3392541494869537E-2</v>
      </c>
      <c r="BR2507" s="166">
        <f t="shared" si="461"/>
        <v>1.3396484485398624E-2</v>
      </c>
      <c r="BS2507" s="166">
        <f t="shared" si="461"/>
        <v>1.4271174455135359E-2</v>
      </c>
      <c r="BT2507" s="166">
        <f t="shared" si="461"/>
        <v>1.4662231168742964E-2</v>
      </c>
      <c r="BU2507" s="166">
        <f t="shared" si="461"/>
        <v>1.5229427133571723E-2</v>
      </c>
      <c r="BV2507" s="166">
        <f t="shared" si="461"/>
        <v>1.6199946703615846E-2</v>
      </c>
      <c r="BW2507" s="166">
        <f t="shared" si="461"/>
        <v>1.6347802226519628E-2</v>
      </c>
      <c r="BX2507" s="166">
        <f t="shared" si="461"/>
        <v>1.6798019723733241E-2</v>
      </c>
      <c r="BY2507" s="166">
        <f t="shared" si="461"/>
        <v>1.6767904531013175E-2</v>
      </c>
      <c r="BZ2507" s="166">
        <f t="shared" si="461"/>
        <v>1.7177141197261839E-2</v>
      </c>
      <c r="CA2507" s="166">
        <f t="shared" si="461"/>
        <v>1.6962776274942991E-2</v>
      </c>
      <c r="CB2507" s="166">
        <f t="shared" si="461"/>
        <v>1.6689535058634648E-2</v>
      </c>
      <c r="CC2507" s="166">
        <f t="shared" si="461"/>
        <v>1.7439213306472991E-2</v>
      </c>
      <c r="CD2507" s="166">
        <f t="shared" si="461"/>
        <v>1.7990575134581195E-2</v>
      </c>
      <c r="CE2507" s="166">
        <f t="shared" si="461"/>
        <v>1.8732437602895367E-2</v>
      </c>
      <c r="CF2507" s="166">
        <f t="shared" si="461"/>
        <v>1.944930458865668E-2</v>
      </c>
      <c r="CG2507" s="166">
        <f t="shared" si="461"/>
        <v>2.029501744610249E-2</v>
      </c>
      <c r="CH2507" s="166">
        <f t="shared" si="461"/>
        <v>2.0656696871275939E-2</v>
      </c>
      <c r="CI2507" s="166">
        <f t="shared" si="461"/>
        <v>2.1436921865831886E-2</v>
      </c>
      <c r="CJ2507" s="166">
        <f t="shared" si="461"/>
        <v>2.2207715808457672E-2</v>
      </c>
      <c r="CK2507" s="166">
        <f t="shared" si="461"/>
        <v>2.2744547602367857E-2</v>
      </c>
      <c r="CL2507" s="166">
        <f t="shared" si="461"/>
        <v>2.1237201568508265E-2</v>
      </c>
      <c r="CM2507" s="166">
        <f t="shared" si="461"/>
        <v>2.2170454930395107E-2</v>
      </c>
      <c r="CN2507" s="166">
        <f t="shared" si="461"/>
        <v>2.3003829945257934E-2</v>
      </c>
      <c r="CO2507" s="166">
        <f t="shared" si="461"/>
        <v>2.3634019813476671E-2</v>
      </c>
      <c r="CP2507" s="166">
        <f t="shared" si="461"/>
        <v>2.453940461721927E-2</v>
      </c>
      <c r="CQ2507" s="166">
        <f t="shared" si="461"/>
        <v>2.5199934530995539E-2</v>
      </c>
      <c r="CR2507" s="166">
        <f t="shared" si="461"/>
        <v>2.569878944088522E-2</v>
      </c>
      <c r="CS2507" s="166">
        <f t="shared" si="461"/>
        <v>2.6237899194950683E-2</v>
      </c>
      <c r="CT2507" s="166">
        <f t="shared" si="461"/>
        <v>2.64045353237066E-2</v>
      </c>
      <c r="CU2507" s="166">
        <f t="shared" ref="CU2507:DY2507" si="462">CU2399/CU2495</f>
        <v>2.7576814117272162E-2</v>
      </c>
      <c r="CV2507" s="166">
        <f t="shared" si="462"/>
        <v>2.8241423820839159E-2</v>
      </c>
      <c r="CW2507" s="166">
        <f t="shared" si="462"/>
        <v>2.9317636871891924E-2</v>
      </c>
      <c r="CX2507" s="166">
        <f t="shared" si="462"/>
        <v>3.0261792113643961E-2</v>
      </c>
      <c r="CY2507" s="166">
        <f t="shared" si="462"/>
        <v>3.1238581015701813E-2</v>
      </c>
      <c r="CZ2507" s="166">
        <f t="shared" si="462"/>
        <v>3.2045395505681792E-2</v>
      </c>
      <c r="DA2507" s="166">
        <f t="shared" si="462"/>
        <v>3.3827598774405956E-2</v>
      </c>
      <c r="DB2507" s="166">
        <f t="shared" si="462"/>
        <v>3.4056959248402678E-2</v>
      </c>
      <c r="DC2507" s="166">
        <f t="shared" si="462"/>
        <v>3.591381914184226E-2</v>
      </c>
      <c r="DD2507" s="166">
        <f t="shared" si="462"/>
        <v>3.9470072793693814E-2</v>
      </c>
      <c r="DE2507" s="166">
        <f t="shared" si="462"/>
        <v>4.2234289865220834E-2</v>
      </c>
      <c r="DF2507" s="166">
        <f t="shared" si="462"/>
        <v>4.3361276300121251E-2</v>
      </c>
      <c r="DG2507" s="166">
        <f t="shared" si="462"/>
        <v>4.5365129993082204E-2</v>
      </c>
      <c r="DH2507" s="166">
        <f t="shared" si="462"/>
        <v>4.6138910585605888E-2</v>
      </c>
      <c r="DI2507" s="166">
        <f t="shared" si="462"/>
        <v>4.7517846920934866E-2</v>
      </c>
      <c r="DJ2507" s="166">
        <f t="shared" si="462"/>
        <v>4.947119976898514E-2</v>
      </c>
      <c r="DK2507" s="166">
        <f t="shared" si="462"/>
        <v>4.9913628725085722E-2</v>
      </c>
      <c r="DL2507" s="166">
        <f t="shared" si="462"/>
        <v>5.2375707172622715E-2</v>
      </c>
      <c r="DM2507" s="166">
        <f t="shared" si="462"/>
        <v>5.2487473498618077E-2</v>
      </c>
      <c r="DN2507" s="166">
        <f t="shared" si="462"/>
        <v>5.4329307734623071E-2</v>
      </c>
      <c r="DO2507" s="166">
        <f t="shared" si="462"/>
        <v>5.3504394957079336E-2</v>
      </c>
      <c r="DP2507" s="166">
        <f t="shared" si="462"/>
        <v>5.3766553880533384E-2</v>
      </c>
      <c r="DQ2507" s="166">
        <f t="shared" si="462"/>
        <v>5.4343804313140745E-2</v>
      </c>
      <c r="DR2507" s="166">
        <f t="shared" si="462"/>
        <v>5.536076312099765E-2</v>
      </c>
      <c r="DS2507" s="166">
        <f t="shared" si="462"/>
        <v>5.5826334997474691E-2</v>
      </c>
      <c r="DT2507" s="166">
        <f t="shared" si="462"/>
        <v>5.6149662684565463E-2</v>
      </c>
      <c r="DU2507" s="166">
        <f t="shared" si="462"/>
        <v>5.8897538389489176E-2</v>
      </c>
      <c r="DV2507" s="166">
        <f t="shared" si="462"/>
        <v>6.1334317477746349E-2</v>
      </c>
      <c r="DW2507" s="166">
        <f t="shared" si="462"/>
        <v>6.2146674451763535E-2</v>
      </c>
      <c r="DX2507" s="166">
        <f t="shared" si="462"/>
        <v>6.2778241291532047E-2</v>
      </c>
      <c r="DY2507" s="166">
        <f t="shared" si="462"/>
        <v>6.2563127986167991E-2</v>
      </c>
      <c r="DZ2507" s="162"/>
    </row>
    <row r="2508" spans="1:130" s="67" customFormat="1">
      <c r="A2508" s="193" t="s">
        <v>3545</v>
      </c>
      <c r="B2508" s="185" t="s">
        <v>3557</v>
      </c>
      <c r="C2508" s="67" t="s">
        <v>3533</v>
      </c>
      <c r="D2508" s="188" t="s">
        <v>3571</v>
      </c>
      <c r="E2508" s="67" t="s">
        <v>3242</v>
      </c>
      <c r="BO2508" s="166"/>
      <c r="BP2508" s="166"/>
      <c r="BQ2508" s="166"/>
      <c r="BR2508" s="166"/>
      <c r="BS2508" s="166"/>
      <c r="BT2508" s="166"/>
      <c r="BU2508" s="166"/>
      <c r="BV2508" s="166"/>
      <c r="BW2508" s="166"/>
      <c r="BX2508" s="166"/>
      <c r="BY2508" s="166"/>
      <c r="BZ2508" s="166"/>
      <c r="CA2508" s="166"/>
      <c r="CB2508" s="166"/>
      <c r="CC2508" s="166"/>
      <c r="CD2508" s="166"/>
      <c r="CE2508" s="166"/>
      <c r="CF2508" s="166"/>
      <c r="CG2508" s="166"/>
      <c r="CH2508" s="166"/>
      <c r="CI2508" s="166"/>
      <c r="CJ2508" s="166"/>
      <c r="CK2508" s="166"/>
      <c r="CL2508" s="166"/>
      <c r="CM2508" s="166"/>
      <c r="CN2508" s="166"/>
      <c r="CO2508" s="166"/>
      <c r="CP2508" s="166"/>
      <c r="CQ2508" s="166"/>
      <c r="CR2508" s="166"/>
      <c r="CS2508" s="166"/>
      <c r="CT2508" s="166">
        <f t="shared" ref="CT2508:DY2508" si="463">CT2400/CT2496</f>
        <v>0.11071806792330506</v>
      </c>
      <c r="CU2508" s="166">
        <f t="shared" si="463"/>
        <v>0.11411190625873284</v>
      </c>
      <c r="CV2508" s="166">
        <f t="shared" si="463"/>
        <v>0.11707206874857012</v>
      </c>
      <c r="CW2508" s="166">
        <f t="shared" si="463"/>
        <v>0.1222002779895401</v>
      </c>
      <c r="CX2508" s="166">
        <f t="shared" si="463"/>
        <v>0.12853003650163347</v>
      </c>
      <c r="CY2508" s="166">
        <f t="shared" si="463"/>
        <v>0.1296171182742491</v>
      </c>
      <c r="CZ2508" s="166">
        <f t="shared" si="463"/>
        <v>0.13328961639526518</v>
      </c>
      <c r="DA2508" s="166">
        <f t="shared" si="463"/>
        <v>0.13942553207287814</v>
      </c>
      <c r="DB2508" s="166">
        <f t="shared" si="463"/>
        <v>0.14281960941787616</v>
      </c>
      <c r="DC2508" s="166">
        <f t="shared" si="463"/>
        <v>0.14917247605561065</v>
      </c>
      <c r="DD2508" s="166">
        <f t="shared" si="463"/>
        <v>0.15544499795555897</v>
      </c>
      <c r="DE2508" s="166">
        <f t="shared" si="463"/>
        <v>0.16594280238079354</v>
      </c>
      <c r="DF2508" s="166">
        <f t="shared" si="463"/>
        <v>0.17663537300941476</v>
      </c>
      <c r="DG2508" s="166">
        <f t="shared" si="463"/>
        <v>0.19135001225820406</v>
      </c>
      <c r="DH2508" s="166">
        <f t="shared" si="463"/>
        <v>0.20046018676081645</v>
      </c>
      <c r="DI2508" s="166">
        <f t="shared" si="463"/>
        <v>0.21021383524887835</v>
      </c>
      <c r="DJ2508" s="166">
        <f t="shared" si="463"/>
        <v>0.21619246640553141</v>
      </c>
      <c r="DK2508" s="166">
        <f t="shared" si="463"/>
        <v>0.22860204810348281</v>
      </c>
      <c r="DL2508" s="166">
        <f t="shared" si="463"/>
        <v>0.23579190257155486</v>
      </c>
      <c r="DM2508" s="166">
        <f t="shared" si="463"/>
        <v>0.24465915491392079</v>
      </c>
      <c r="DN2508" s="166">
        <f t="shared" si="463"/>
        <v>0.25234191670840678</v>
      </c>
      <c r="DO2508" s="166">
        <f t="shared" si="463"/>
        <v>0.25985634879554254</v>
      </c>
      <c r="DP2508" s="166">
        <f t="shared" si="463"/>
        <v>0.27624095259849896</v>
      </c>
      <c r="DQ2508" s="166">
        <f t="shared" si="463"/>
        <v>0.28535965567053329</v>
      </c>
      <c r="DR2508" s="166">
        <f t="shared" si="463"/>
        <v>0.29495035212688481</v>
      </c>
      <c r="DS2508" s="166">
        <f t="shared" si="463"/>
        <v>0.30959623803073494</v>
      </c>
      <c r="DT2508" s="166">
        <f t="shared" si="463"/>
        <v>0.3216147412519848</v>
      </c>
      <c r="DU2508" s="166">
        <f t="shared" si="463"/>
        <v>0.33398632455375543</v>
      </c>
      <c r="DV2508" s="166">
        <f t="shared" si="463"/>
        <v>0.35208904794034596</v>
      </c>
      <c r="DW2508" s="166">
        <f t="shared" si="463"/>
        <v>0.37020812493252642</v>
      </c>
      <c r="DX2508" s="166">
        <f t="shared" si="463"/>
        <v>0.38407482813636118</v>
      </c>
      <c r="DY2508" s="166">
        <f t="shared" si="463"/>
        <v>0.39980573067932951</v>
      </c>
      <c r="DZ2508" s="162"/>
    </row>
    <row r="2509" spans="1:130" s="67" customFormat="1">
      <c r="A2509" s="193" t="s">
        <v>3545</v>
      </c>
      <c r="B2509" s="185" t="s">
        <v>3557</v>
      </c>
      <c r="C2509" s="67" t="s">
        <v>3533</v>
      </c>
      <c r="D2509" s="188" t="s">
        <v>3571</v>
      </c>
      <c r="E2509" s="67" t="s">
        <v>3243</v>
      </c>
      <c r="BO2509" s="166"/>
      <c r="BP2509" s="166"/>
      <c r="BQ2509" s="166"/>
      <c r="BR2509" s="166"/>
      <c r="BS2509" s="166"/>
      <c r="BT2509" s="166"/>
      <c r="BU2509" s="166"/>
      <c r="BV2509" s="166"/>
      <c r="BW2509" s="166"/>
      <c r="BX2509" s="166"/>
      <c r="BY2509" s="166"/>
      <c r="BZ2509" s="166"/>
      <c r="CA2509" s="166"/>
      <c r="CB2509" s="166"/>
      <c r="CC2509" s="166"/>
      <c r="CD2509" s="166"/>
      <c r="CE2509" s="166"/>
      <c r="CF2509" s="166"/>
      <c r="CG2509" s="166"/>
      <c r="CH2509" s="166"/>
      <c r="CI2509" s="166"/>
      <c r="CJ2509" s="166"/>
      <c r="CK2509" s="166"/>
      <c r="CL2509" s="166"/>
      <c r="CM2509" s="166"/>
      <c r="CN2509" s="166"/>
      <c r="CO2509" s="166"/>
      <c r="CP2509" s="166"/>
      <c r="CQ2509" s="166"/>
      <c r="CR2509" s="166"/>
      <c r="CS2509" s="166"/>
      <c r="CT2509" s="166"/>
      <c r="CU2509" s="166"/>
      <c r="CV2509" s="166"/>
      <c r="CW2509" s="166"/>
      <c r="CX2509" s="166"/>
      <c r="CY2509" s="166"/>
      <c r="CZ2509" s="166"/>
      <c r="DA2509" s="166"/>
      <c r="DB2509" s="166"/>
      <c r="DC2509" s="166"/>
      <c r="DD2509" s="166"/>
      <c r="DE2509" s="166"/>
      <c r="DF2509" s="166"/>
      <c r="DG2509" s="166"/>
      <c r="DH2509" s="166">
        <f t="shared" ref="DH2509:DS2509" si="464">DH2401/DH2497</f>
        <v>0.68966155615710589</v>
      </c>
      <c r="DI2509" s="166">
        <f t="shared" si="464"/>
        <v>0.69073244003941803</v>
      </c>
      <c r="DJ2509" s="166">
        <f t="shared" si="464"/>
        <v>0.68951751623701463</v>
      </c>
      <c r="DK2509" s="166">
        <f t="shared" si="464"/>
        <v>0.6887114583348144</v>
      </c>
      <c r="DL2509" s="166">
        <f t="shared" si="464"/>
        <v>0.67302114317931561</v>
      </c>
      <c r="DM2509" s="166">
        <f t="shared" si="464"/>
        <v>0.67281675219577841</v>
      </c>
      <c r="DN2509" s="166">
        <f t="shared" si="464"/>
        <v>0.68125238495626361</v>
      </c>
      <c r="DO2509" s="166">
        <f t="shared" si="464"/>
        <v>0.67455083970229091</v>
      </c>
      <c r="DP2509" s="166">
        <f t="shared" si="464"/>
        <v>0.68335280067055126</v>
      </c>
      <c r="DQ2509" s="166">
        <f t="shared" si="464"/>
        <v>0.68304359693316041</v>
      </c>
      <c r="DR2509" s="166">
        <f t="shared" si="464"/>
        <v>0.6744804697765745</v>
      </c>
      <c r="DS2509" s="166">
        <f t="shared" si="464"/>
        <v>0.68016522586566819</v>
      </c>
      <c r="DT2509" s="166"/>
      <c r="DU2509" s="166">
        <f t="shared" ref="DU2509:DY2511" si="465">DU2401/DU2497</f>
        <v>0.69145821568149923</v>
      </c>
      <c r="DV2509" s="166">
        <f t="shared" si="465"/>
        <v>0.70482435338823068</v>
      </c>
      <c r="DW2509" s="166">
        <f t="shared" si="465"/>
        <v>0.70208390105279017</v>
      </c>
      <c r="DX2509" s="166">
        <f t="shared" si="465"/>
        <v>0.70655870277409083</v>
      </c>
      <c r="DY2509" s="166">
        <f t="shared" si="465"/>
        <v>0.71099972120096666</v>
      </c>
      <c r="DZ2509" s="162"/>
    </row>
    <row r="2510" spans="1:130" s="67" customFormat="1">
      <c r="A2510" s="193" t="s">
        <v>3545</v>
      </c>
      <c r="B2510" s="185" t="s">
        <v>3557</v>
      </c>
      <c r="C2510" s="67" t="s">
        <v>3533</v>
      </c>
      <c r="D2510" s="188" t="s">
        <v>3571</v>
      </c>
      <c r="E2510" s="67" t="s">
        <v>3244</v>
      </c>
      <c r="BO2510" s="166">
        <f t="shared" ref="BO2510:DG2510" si="466">BO2402/BO2498</f>
        <v>4.0017911670835848E-2</v>
      </c>
      <c r="BP2510" s="166">
        <f t="shared" si="466"/>
        <v>4.0416844127909343E-2</v>
      </c>
      <c r="BQ2510" s="166">
        <f t="shared" si="466"/>
        <v>4.1493516324444507E-2</v>
      </c>
      <c r="BR2510" s="166">
        <f t="shared" si="466"/>
        <v>4.3871878939874619E-2</v>
      </c>
      <c r="BS2510" s="166">
        <f t="shared" si="466"/>
        <v>4.5160855324085564E-2</v>
      </c>
      <c r="BT2510" s="166">
        <f t="shared" si="466"/>
        <v>4.8567884918309129E-2</v>
      </c>
      <c r="BU2510" s="166">
        <f t="shared" si="466"/>
        <v>4.8489897968517007E-2</v>
      </c>
      <c r="BV2510" s="166">
        <f t="shared" si="466"/>
        <v>5.065241419435984E-2</v>
      </c>
      <c r="BW2510" s="166">
        <f t="shared" si="466"/>
        <v>5.1888413895373332E-2</v>
      </c>
      <c r="BX2510" s="166">
        <f t="shared" si="466"/>
        <v>5.2160471382932352E-2</v>
      </c>
      <c r="BY2510" s="166">
        <f t="shared" si="466"/>
        <v>5.3439985265678239E-2</v>
      </c>
      <c r="BZ2510" s="166">
        <f t="shared" si="466"/>
        <v>5.6666149190115332E-2</v>
      </c>
      <c r="CA2510" s="166">
        <f t="shared" si="466"/>
        <v>5.7198028780326343E-2</v>
      </c>
      <c r="CB2510" s="166">
        <f t="shared" si="466"/>
        <v>6.0192152762358585E-2</v>
      </c>
      <c r="CC2510" s="166">
        <f t="shared" si="466"/>
        <v>6.3606678038226755E-2</v>
      </c>
      <c r="CD2510" s="166">
        <f t="shared" si="466"/>
        <v>6.5995821967382504E-2</v>
      </c>
      <c r="CE2510" s="166">
        <f t="shared" si="466"/>
        <v>6.3924688646943298E-2</v>
      </c>
      <c r="CF2510" s="166">
        <f t="shared" si="466"/>
        <v>6.3982884038026835E-2</v>
      </c>
      <c r="CG2510" s="166">
        <f t="shared" si="466"/>
        <v>6.5686296707509861E-2</v>
      </c>
      <c r="CH2510" s="166">
        <f t="shared" si="466"/>
        <v>6.8528860427192334E-2</v>
      </c>
      <c r="CI2510" s="166">
        <f t="shared" si="466"/>
        <v>6.9078837751138128E-2</v>
      </c>
      <c r="CJ2510" s="166">
        <f t="shared" si="466"/>
        <v>6.977694829142328E-2</v>
      </c>
      <c r="CK2510" s="166">
        <f t="shared" si="466"/>
        <v>6.921056415345006E-2</v>
      </c>
      <c r="CL2510" s="166">
        <f t="shared" si="466"/>
        <v>6.9748266224319094E-2</v>
      </c>
      <c r="CM2510" s="166">
        <f t="shared" si="466"/>
        <v>7.104555243720076E-2</v>
      </c>
      <c r="CN2510" s="166">
        <f t="shared" si="466"/>
        <v>7.097085869378475E-2</v>
      </c>
      <c r="CO2510" s="166">
        <f t="shared" si="466"/>
        <v>7.3782136459705619E-2</v>
      </c>
      <c r="CP2510" s="166">
        <f t="shared" si="466"/>
        <v>7.5017659206752282E-2</v>
      </c>
      <c r="CQ2510" s="166">
        <f t="shared" si="466"/>
        <v>7.6985086022836283E-2</v>
      </c>
      <c r="CR2510" s="166">
        <f t="shared" si="466"/>
        <v>7.8440762342343165E-2</v>
      </c>
      <c r="CS2510" s="166">
        <f t="shared" si="466"/>
        <v>8.1299780520386875E-2</v>
      </c>
      <c r="CT2510" s="166">
        <f t="shared" si="466"/>
        <v>8.5112316127811546E-2</v>
      </c>
      <c r="CU2510" s="166">
        <f t="shared" si="466"/>
        <v>8.7491738625541354E-2</v>
      </c>
      <c r="CV2510" s="166">
        <f t="shared" si="466"/>
        <v>8.9926264143246157E-2</v>
      </c>
      <c r="CW2510" s="166">
        <f t="shared" si="466"/>
        <v>9.4225947514432168E-2</v>
      </c>
      <c r="CX2510" s="166">
        <f t="shared" si="466"/>
        <v>0.10039751825241104</v>
      </c>
      <c r="CY2510" s="166">
        <f t="shared" si="466"/>
        <v>0.10318657296682385</v>
      </c>
      <c r="CZ2510" s="166">
        <f t="shared" si="466"/>
        <v>0.10644568260162733</v>
      </c>
      <c r="DA2510" s="166">
        <f t="shared" si="466"/>
        <v>0.11008853603391459</v>
      </c>
      <c r="DB2510" s="166">
        <f t="shared" si="466"/>
        <v>0.1125005485677795</v>
      </c>
      <c r="DC2510" s="166">
        <f t="shared" si="466"/>
        <v>0.11571079140987067</v>
      </c>
      <c r="DD2510" s="166">
        <f t="shared" si="466"/>
        <v>0.11677935367442555</v>
      </c>
      <c r="DE2510" s="166">
        <f t="shared" si="466"/>
        <v>0.11771730140429471</v>
      </c>
      <c r="DF2510" s="166">
        <f t="shared" si="466"/>
        <v>0.12328755395241954</v>
      </c>
      <c r="DG2510" s="166">
        <f t="shared" si="466"/>
        <v>0.12734770202044965</v>
      </c>
      <c r="DH2510" s="166">
        <f t="shared" ref="DH2510:DS2510" si="467">DH2402/DH2498</f>
        <v>0.13376930109107199</v>
      </c>
      <c r="DI2510" s="166">
        <f t="shared" si="467"/>
        <v>0.13503730697381425</v>
      </c>
      <c r="DJ2510" s="166">
        <f t="shared" si="467"/>
        <v>0.14560375544886808</v>
      </c>
      <c r="DK2510" s="166">
        <f t="shared" si="467"/>
        <v>0.14534094696949379</v>
      </c>
      <c r="DL2510" s="166">
        <f t="shared" si="467"/>
        <v>0.15294481401647647</v>
      </c>
      <c r="DM2510" s="166">
        <f t="shared" si="467"/>
        <v>0.16013257846353204</v>
      </c>
      <c r="DN2510" s="166">
        <f t="shared" si="467"/>
        <v>0.16207745448856792</v>
      </c>
      <c r="DO2510" s="166">
        <f t="shared" si="467"/>
        <v>0.16535494850834298</v>
      </c>
      <c r="DP2510" s="166">
        <f t="shared" si="467"/>
        <v>0.16913985993280228</v>
      </c>
      <c r="DQ2510" s="166">
        <f t="shared" si="467"/>
        <v>0.17103107679939558</v>
      </c>
      <c r="DR2510" s="166">
        <f t="shared" si="467"/>
        <v>0.1663730834398488</v>
      </c>
      <c r="DS2510" s="166">
        <f t="shared" si="467"/>
        <v>0.16853442966682164</v>
      </c>
      <c r="DT2510" s="166">
        <f>DT2402/DT2498</f>
        <v>0.17255338271834025</v>
      </c>
      <c r="DU2510" s="166">
        <f t="shared" si="465"/>
        <v>0.17533784518736506</v>
      </c>
      <c r="DV2510" s="166">
        <f t="shared" si="465"/>
        <v>0.18010039017447643</v>
      </c>
      <c r="DW2510" s="166">
        <f t="shared" si="465"/>
        <v>0.18076824609140896</v>
      </c>
      <c r="DX2510" s="166">
        <f t="shared" si="465"/>
        <v>0.18136780987524173</v>
      </c>
      <c r="DY2510" s="166">
        <f t="shared" si="465"/>
        <v>0.18290503858712598</v>
      </c>
      <c r="DZ2510" s="162"/>
    </row>
    <row r="2511" spans="1:130" s="67" customFormat="1">
      <c r="A2511" s="193" t="s">
        <v>3545</v>
      </c>
      <c r="B2511" s="185" t="s">
        <v>3557</v>
      </c>
      <c r="C2511" s="67" t="s">
        <v>3533</v>
      </c>
      <c r="D2511" s="188" t="s">
        <v>3571</v>
      </c>
      <c r="E2511" s="67" t="s">
        <v>3245</v>
      </c>
      <c r="BO2511" s="166">
        <f t="shared" ref="BO2511:DG2511" si="468">BO2403/BO2499</f>
        <v>0.22127977228380522</v>
      </c>
      <c r="BP2511" s="166">
        <f t="shared" si="468"/>
        <v>0.22198642206472952</v>
      </c>
      <c r="BQ2511" s="166">
        <f t="shared" si="468"/>
        <v>0.2218635513047281</v>
      </c>
      <c r="BR2511" s="166">
        <f t="shared" si="468"/>
        <v>0.22295978230805552</v>
      </c>
      <c r="BS2511" s="166">
        <f t="shared" si="468"/>
        <v>0.22622699339300464</v>
      </c>
      <c r="BT2511" s="166">
        <f t="shared" si="468"/>
        <v>0.22780726032807944</v>
      </c>
      <c r="BU2511" s="166">
        <f t="shared" si="468"/>
        <v>0.22987147799005525</v>
      </c>
      <c r="BV2511" s="166">
        <f t="shared" si="468"/>
        <v>0.22672864244764185</v>
      </c>
      <c r="BW2511" s="166">
        <f t="shared" si="468"/>
        <v>0.22708328598212893</v>
      </c>
      <c r="BX2511" s="166">
        <f t="shared" si="468"/>
        <v>0.23094826592411155</v>
      </c>
      <c r="BY2511" s="166">
        <f t="shared" si="468"/>
        <v>0.2288692755821384</v>
      </c>
      <c r="BZ2511" s="166">
        <f t="shared" si="468"/>
        <v>0.23614130221939564</v>
      </c>
      <c r="CA2511" s="166">
        <f t="shared" si="468"/>
        <v>0.23523670991001186</v>
      </c>
      <c r="CB2511" s="166">
        <f t="shared" si="468"/>
        <v>0.23545937128936087</v>
      </c>
      <c r="CC2511" s="166">
        <f t="shared" si="468"/>
        <v>0.23662978949219432</v>
      </c>
      <c r="CD2511" s="166">
        <f t="shared" si="468"/>
        <v>0.24247782055757863</v>
      </c>
      <c r="CE2511" s="166">
        <f t="shared" si="468"/>
        <v>0.24952816874472708</v>
      </c>
      <c r="CF2511" s="166">
        <f t="shared" si="468"/>
        <v>0.25403337408657972</v>
      </c>
      <c r="CG2511" s="166">
        <f t="shared" si="468"/>
        <v>0.25985490221946572</v>
      </c>
      <c r="CH2511" s="166">
        <f t="shared" si="468"/>
        <v>0.26596656980523131</v>
      </c>
      <c r="CI2511" s="166">
        <f t="shared" si="468"/>
        <v>0.26910271841687378</v>
      </c>
      <c r="CJ2511" s="166">
        <f t="shared" si="468"/>
        <v>0.27615095613833873</v>
      </c>
      <c r="CK2511" s="166">
        <f t="shared" si="468"/>
        <v>0.2870007453540126</v>
      </c>
      <c r="CL2511" s="166">
        <f t="shared" si="468"/>
        <v>0.28509141137466126</v>
      </c>
      <c r="CM2511" s="166">
        <f t="shared" si="468"/>
        <v>0.28747235085439704</v>
      </c>
      <c r="CN2511" s="166">
        <f t="shared" si="468"/>
        <v>0.29673826172678663</v>
      </c>
      <c r="CO2511" s="166">
        <f t="shared" si="468"/>
        <v>0.28849136159581612</v>
      </c>
      <c r="CP2511" s="166">
        <f t="shared" si="468"/>
        <v>0.28583582252156259</v>
      </c>
      <c r="CQ2511" s="166">
        <f t="shared" si="468"/>
        <v>0.28670090695994038</v>
      </c>
      <c r="CR2511" s="166">
        <f t="shared" si="468"/>
        <v>0.28969458659456804</v>
      </c>
      <c r="CS2511" s="166">
        <f t="shared" si="468"/>
        <v>0.2842245550268151</v>
      </c>
      <c r="CT2511" s="166">
        <f t="shared" si="468"/>
        <v>0.28314832949054808</v>
      </c>
      <c r="CU2511" s="166">
        <f t="shared" si="468"/>
        <v>0.28629900344110165</v>
      </c>
      <c r="CV2511" s="166">
        <f t="shared" si="468"/>
        <v>0.28801433735836474</v>
      </c>
      <c r="CW2511" s="166">
        <f t="shared" si="468"/>
        <v>0.29318680663567698</v>
      </c>
      <c r="CX2511" s="166">
        <f t="shared" si="468"/>
        <v>0.29462349326171572</v>
      </c>
      <c r="CY2511" s="166">
        <f t="shared" si="468"/>
        <v>0.29936971408787444</v>
      </c>
      <c r="CZ2511" s="166">
        <f t="shared" si="468"/>
        <v>0.30029732469966913</v>
      </c>
      <c r="DA2511" s="166">
        <f t="shared" si="468"/>
        <v>0.30958879005186424</v>
      </c>
      <c r="DB2511" s="166">
        <f t="shared" si="468"/>
        <v>0.31518198402446262</v>
      </c>
      <c r="DC2511" s="166">
        <f t="shared" si="468"/>
        <v>0.31377023459329362</v>
      </c>
      <c r="DD2511" s="166">
        <f t="shared" si="468"/>
        <v>0.32126672590049088</v>
      </c>
      <c r="DE2511" s="166">
        <f t="shared" si="468"/>
        <v>0.32315513621992997</v>
      </c>
      <c r="DF2511" s="166">
        <f t="shared" si="468"/>
        <v>0.34162668178664934</v>
      </c>
      <c r="DG2511" s="166">
        <f t="shared" si="468"/>
        <v>0.33737483501119736</v>
      </c>
      <c r="DH2511" s="166">
        <f t="shared" ref="DH2511:DS2511" si="469">DH2403/DH2499</f>
        <v>0.33888963375852854</v>
      </c>
      <c r="DI2511" s="166">
        <f t="shared" si="469"/>
        <v>0.34521357300369543</v>
      </c>
      <c r="DJ2511" s="166">
        <f t="shared" si="469"/>
        <v>0.35300680228721643</v>
      </c>
      <c r="DK2511" s="166">
        <f t="shared" si="469"/>
        <v>0.35648876440081539</v>
      </c>
      <c r="DL2511" s="166">
        <f t="shared" si="469"/>
        <v>0.36332713357429047</v>
      </c>
      <c r="DM2511" s="166">
        <f t="shared" si="469"/>
        <v>0.3606702607255961</v>
      </c>
      <c r="DN2511" s="166">
        <f t="shared" si="469"/>
        <v>0.37083501225492044</v>
      </c>
      <c r="DO2511" s="166">
        <f t="shared" si="469"/>
        <v>0.38151780648392286</v>
      </c>
      <c r="DP2511" s="166">
        <f t="shared" si="469"/>
        <v>0.39509012703245805</v>
      </c>
      <c r="DQ2511" s="166">
        <f t="shared" si="469"/>
        <v>0.41790264417315215</v>
      </c>
      <c r="DR2511" s="166">
        <f t="shared" si="469"/>
        <v>0.42466528055789199</v>
      </c>
      <c r="DS2511" s="166">
        <f t="shared" si="469"/>
        <v>0.41186730385733733</v>
      </c>
      <c r="DT2511" s="166">
        <f>DT2403/DT2499</f>
        <v>0.42604517847451645</v>
      </c>
      <c r="DU2511" s="166">
        <f t="shared" si="465"/>
        <v>0.42521699193048174</v>
      </c>
      <c r="DV2511" s="166">
        <f t="shared" si="465"/>
        <v>0.43567247889120292</v>
      </c>
      <c r="DW2511" s="166">
        <f t="shared" si="465"/>
        <v>0.3853924874784625</v>
      </c>
      <c r="DX2511" s="166">
        <f t="shared" si="465"/>
        <v>0.38299759945631551</v>
      </c>
      <c r="DY2511" s="166">
        <f t="shared" si="465"/>
        <v>0.38223335007835724</v>
      </c>
      <c r="DZ2511" s="162"/>
    </row>
    <row r="2512" spans="1:130" s="67" customFormat="1">
      <c r="A2512" s="193" t="s">
        <v>3545</v>
      </c>
      <c r="B2512" s="185" t="s">
        <v>3557</v>
      </c>
      <c r="C2512" s="67" t="s">
        <v>3533</v>
      </c>
      <c r="D2512" s="188" t="s">
        <v>3571</v>
      </c>
      <c r="E2512" s="67" t="s">
        <v>3246</v>
      </c>
    </row>
    <row r="2513" spans="1:130" s="67" customFormat="1">
      <c r="A2513" s="193" t="s">
        <v>3545</v>
      </c>
      <c r="B2513" s="185" t="s">
        <v>3557</v>
      </c>
      <c r="C2513" s="67" t="s">
        <v>3533</v>
      </c>
      <c r="D2513" s="188" t="s">
        <v>3571</v>
      </c>
      <c r="E2513" s="169" t="s">
        <v>3247</v>
      </c>
      <c r="BO2513" s="168">
        <f t="shared" ref="BO2513:CR2513" si="470">BO2507/BO2501</f>
        <v>0.80193488292868043</v>
      </c>
      <c r="BP2513" s="168">
        <f t="shared" si="470"/>
        <v>0.80198643356983346</v>
      </c>
      <c r="BQ2513" s="168">
        <f t="shared" si="470"/>
        <v>0.79815110118562971</v>
      </c>
      <c r="BR2513" s="168">
        <f t="shared" si="470"/>
        <v>0.79243779508001377</v>
      </c>
      <c r="BS2513" s="168">
        <f t="shared" si="470"/>
        <v>0.79774906815781976</v>
      </c>
      <c r="BT2513" s="168">
        <f t="shared" si="470"/>
        <v>0.79699410364785284</v>
      </c>
      <c r="BU2513" s="168">
        <f t="shared" si="470"/>
        <v>0.80191639939348425</v>
      </c>
      <c r="BV2513" s="168">
        <f t="shared" si="470"/>
        <v>0.80619444760239078</v>
      </c>
      <c r="BW2513" s="168">
        <f t="shared" si="470"/>
        <v>0.80115991345324444</v>
      </c>
      <c r="BX2513" s="168">
        <f t="shared" si="470"/>
        <v>0.80297800351720405</v>
      </c>
      <c r="BY2513" s="168">
        <f t="shared" si="470"/>
        <v>0.80218224689503304</v>
      </c>
      <c r="BZ2513" s="168">
        <f t="shared" si="470"/>
        <v>0.80238954804550511</v>
      </c>
      <c r="CA2513" s="168">
        <f t="shared" si="470"/>
        <v>0.79794235118766532</v>
      </c>
      <c r="CB2513" s="168">
        <f t="shared" si="470"/>
        <v>0.79458062234471305</v>
      </c>
      <c r="CC2513" s="168">
        <f t="shared" si="470"/>
        <v>0.80209482077702043</v>
      </c>
      <c r="CD2513" s="168">
        <f t="shared" si="470"/>
        <v>0.79887047313578263</v>
      </c>
      <c r="CE2513" s="168">
        <f t="shared" si="470"/>
        <v>0.79772439871805112</v>
      </c>
      <c r="CF2513" s="168">
        <f t="shared" si="470"/>
        <v>0.79434027596283663</v>
      </c>
      <c r="CG2513" s="168">
        <f t="shared" si="470"/>
        <v>0.79665478330474881</v>
      </c>
      <c r="CH2513" s="168">
        <f t="shared" si="470"/>
        <v>0.79606108839901746</v>
      </c>
      <c r="CI2513" s="168">
        <f t="shared" si="470"/>
        <v>0.80154352625058944</v>
      </c>
      <c r="CJ2513" s="168">
        <f t="shared" si="470"/>
        <v>0.80285693673847847</v>
      </c>
      <c r="CK2513" s="168">
        <f t="shared" si="470"/>
        <v>0.80330130171249392</v>
      </c>
      <c r="CL2513" s="168">
        <f t="shared" si="470"/>
        <v>0.78829425778480278</v>
      </c>
      <c r="CM2513" s="168">
        <f t="shared" si="470"/>
        <v>0.79399782469717162</v>
      </c>
      <c r="CN2513" s="168">
        <f t="shared" si="470"/>
        <v>0.80496375302622913</v>
      </c>
      <c r="CO2513" s="168">
        <f t="shared" si="470"/>
        <v>0.80806336219695973</v>
      </c>
      <c r="CP2513" s="168">
        <f t="shared" si="470"/>
        <v>0.8107007155045084</v>
      </c>
      <c r="CQ2513" s="168">
        <f t="shared" si="470"/>
        <v>0.81079484441167327</v>
      </c>
      <c r="CR2513" s="168">
        <f t="shared" si="470"/>
        <v>0.80969270988328834</v>
      </c>
      <c r="CS2513" s="168">
        <f t="shared" ref="CS2513" si="471">CS2507/CS2501</f>
        <v>0.79413004207362092</v>
      </c>
      <c r="CT2513" s="168">
        <f t="shared" ref="CT2513:DE2514" si="472">CT2507/CT2501</f>
        <v>0.79027947192011516</v>
      </c>
      <c r="CU2513" s="168">
        <f t="shared" si="472"/>
        <v>0.79976181854753337</v>
      </c>
      <c r="CV2513" s="168">
        <f t="shared" si="472"/>
        <v>0.80539090154300619</v>
      </c>
      <c r="CW2513" s="168">
        <f t="shared" si="472"/>
        <v>0.80848149253235224</v>
      </c>
      <c r="CX2513" s="168">
        <f t="shared" si="472"/>
        <v>0.80933303389744993</v>
      </c>
      <c r="CY2513" s="168">
        <f t="shared" si="472"/>
        <v>0.80261040029644692</v>
      </c>
      <c r="CZ2513" s="168">
        <f t="shared" si="472"/>
        <v>0.80724726932044122</v>
      </c>
      <c r="DA2513" s="168">
        <f t="shared" si="472"/>
        <v>0.80778457024397177</v>
      </c>
      <c r="DB2513" s="168">
        <f t="shared" si="472"/>
        <v>0.80922214829441708</v>
      </c>
      <c r="DC2513" s="168">
        <f t="shared" si="472"/>
        <v>0.81463646664380596</v>
      </c>
      <c r="DD2513" s="168">
        <f t="shared" si="472"/>
        <v>0.82246675029636962</v>
      </c>
      <c r="DE2513" s="168">
        <f t="shared" si="472"/>
        <v>0.83045767672616666</v>
      </c>
      <c r="DF2513" s="168">
        <f t="shared" ref="DF2513" si="473">DF2507/DF2501</f>
        <v>0.8312961947847386</v>
      </c>
      <c r="DG2513" s="168">
        <f t="shared" ref="DG2513:DX2517" si="474">DG2507/DG2501</f>
        <v>0.83127258384007741</v>
      </c>
      <c r="DH2513" s="168">
        <f t="shared" si="474"/>
        <v>0.83028432089882753</v>
      </c>
      <c r="DI2513" s="168">
        <f t="shared" si="474"/>
        <v>0.8307648492985793</v>
      </c>
      <c r="DJ2513" s="168">
        <f t="shared" si="474"/>
        <v>0.83287853950488389</v>
      </c>
      <c r="DK2513" s="168">
        <f t="shared" si="474"/>
        <v>0.83009184239454326</v>
      </c>
      <c r="DL2513" s="168">
        <f t="shared" si="474"/>
        <v>0.83045327650174572</v>
      </c>
      <c r="DM2513" s="168">
        <f t="shared" si="474"/>
        <v>0.82846830109733782</v>
      </c>
      <c r="DN2513" s="168">
        <f t="shared" si="474"/>
        <v>0.83345720466550943</v>
      </c>
      <c r="DO2513" s="168">
        <f t="shared" si="474"/>
        <v>0.82559519368579215</v>
      </c>
      <c r="DP2513" s="168">
        <f t="shared" si="474"/>
        <v>0.82494522780126389</v>
      </c>
      <c r="DQ2513" s="168">
        <f t="shared" si="474"/>
        <v>0.82155529294517549</v>
      </c>
      <c r="DR2513" s="168">
        <f t="shared" si="474"/>
        <v>0.82775154225192082</v>
      </c>
      <c r="DS2513" s="168">
        <f t="shared" si="474"/>
        <v>0.82922961676270868</v>
      </c>
      <c r="DT2513" s="168">
        <f t="shared" si="474"/>
        <v>0.82628273557391507</v>
      </c>
      <c r="DU2513" s="168">
        <f t="shared" si="474"/>
        <v>0.8292481270537958</v>
      </c>
      <c r="DV2513" s="168">
        <f t="shared" si="474"/>
        <v>0.83528613287509523</v>
      </c>
      <c r="DW2513" s="168">
        <f t="shared" si="474"/>
        <v>0.83537989344167418</v>
      </c>
      <c r="DX2513" s="168">
        <f t="shared" si="474"/>
        <v>0.83612344625559187</v>
      </c>
      <c r="DY2513" s="168">
        <f>DY2507/DY2501</f>
        <v>0.8322406397170975</v>
      </c>
      <c r="DZ2513" s="68"/>
    </row>
    <row r="2514" spans="1:130" s="67" customFormat="1">
      <c r="A2514" s="193" t="s">
        <v>3545</v>
      </c>
      <c r="B2514" s="185" t="s">
        <v>3557</v>
      </c>
      <c r="C2514" s="67" t="s">
        <v>3533</v>
      </c>
      <c r="D2514" s="188" t="s">
        <v>3571</v>
      </c>
      <c r="E2514" s="67" t="s">
        <v>3248</v>
      </c>
      <c r="BO2514" s="168"/>
      <c r="BP2514" s="168"/>
      <c r="BQ2514" s="168"/>
      <c r="BR2514" s="168"/>
      <c r="BS2514" s="168"/>
      <c r="BT2514" s="168"/>
      <c r="BU2514" s="168"/>
      <c r="BV2514" s="168"/>
      <c r="BW2514" s="168"/>
      <c r="BX2514" s="168"/>
      <c r="BY2514" s="168"/>
      <c r="BZ2514" s="168"/>
      <c r="CA2514" s="168"/>
      <c r="CB2514" s="168"/>
      <c r="CC2514" s="168"/>
      <c r="CD2514" s="168"/>
      <c r="CE2514" s="168"/>
      <c r="CF2514" s="168"/>
      <c r="CG2514" s="168"/>
      <c r="CH2514" s="168"/>
      <c r="CI2514" s="168"/>
      <c r="CJ2514" s="168"/>
      <c r="CK2514" s="168"/>
      <c r="CL2514" s="168"/>
      <c r="CM2514" s="168"/>
      <c r="CN2514" s="168"/>
      <c r="CO2514" s="168"/>
      <c r="CP2514" s="168"/>
      <c r="CQ2514" s="168"/>
      <c r="CR2514" s="168"/>
      <c r="CS2514" s="168"/>
      <c r="CT2514" s="168">
        <f t="shared" si="472"/>
        <v>0.9058619830795358</v>
      </c>
      <c r="CU2514" s="168">
        <f t="shared" si="472"/>
        <v>0.90506717088197008</v>
      </c>
      <c r="CV2514" s="168">
        <f t="shared" si="472"/>
        <v>0.90462371340848446</v>
      </c>
      <c r="CW2514" s="168">
        <f t="shared" si="472"/>
        <v>0.90332112190651681</v>
      </c>
      <c r="CX2514" s="168">
        <f t="shared" si="472"/>
        <v>0.90958281086321136</v>
      </c>
      <c r="CY2514" s="168">
        <f t="shared" si="472"/>
        <v>0.90277029635744477</v>
      </c>
      <c r="CZ2514" s="168">
        <f t="shared" si="472"/>
        <v>0.90055901601612898</v>
      </c>
      <c r="DA2514" s="168">
        <f t="shared" si="472"/>
        <v>0.90001870330966016</v>
      </c>
      <c r="DB2514" s="168">
        <f t="shared" si="472"/>
        <v>0.9006766482956754</v>
      </c>
      <c r="DC2514" s="168">
        <f t="shared" si="472"/>
        <v>0.90343535600710556</v>
      </c>
      <c r="DD2514" s="168">
        <f t="shared" si="472"/>
        <v>0.90367489571133519</v>
      </c>
      <c r="DE2514" s="168">
        <f t="shared" si="472"/>
        <v>0.90484788488020784</v>
      </c>
      <c r="DF2514" s="168">
        <f t="shared" ref="DF2514" si="475">DF2508/DF2502</f>
        <v>0.90573655524052166</v>
      </c>
      <c r="DG2514" s="168">
        <f t="shared" si="474"/>
        <v>0.9094005407498218</v>
      </c>
      <c r="DH2514" s="168">
        <f t="shared" si="474"/>
        <v>0.90913804657499708</v>
      </c>
      <c r="DI2514" s="168">
        <f t="shared" si="474"/>
        <v>0.90931619717178491</v>
      </c>
      <c r="DJ2514" s="168">
        <f t="shared" si="474"/>
        <v>0.91005398604149523</v>
      </c>
      <c r="DK2514" s="168">
        <f t="shared" si="474"/>
        <v>0.91160280476297606</v>
      </c>
      <c r="DL2514" s="168">
        <f t="shared" si="474"/>
        <v>0.91239984599166768</v>
      </c>
      <c r="DM2514" s="168">
        <f t="shared" si="474"/>
        <v>0.91422901960558023</v>
      </c>
      <c r="DN2514" s="168">
        <f t="shared" si="474"/>
        <v>0.91475247472357257</v>
      </c>
      <c r="DO2514" s="168">
        <f t="shared" si="474"/>
        <v>0.91482198590417219</v>
      </c>
      <c r="DP2514" s="168">
        <f t="shared" si="474"/>
        <v>0.91746539753909673</v>
      </c>
      <c r="DQ2514" s="168">
        <f t="shared" si="474"/>
        <v>0.91820517808720625</v>
      </c>
      <c r="DR2514" s="168">
        <f t="shared" si="474"/>
        <v>0.91933365117964516</v>
      </c>
      <c r="DS2514" s="168">
        <f t="shared" si="474"/>
        <v>0.92159884731694741</v>
      </c>
      <c r="DT2514" s="168">
        <f t="shared" si="474"/>
        <v>0.92407313868530905</v>
      </c>
      <c r="DU2514" s="168">
        <f t="shared" si="474"/>
        <v>0.92552902351819333</v>
      </c>
      <c r="DV2514" s="168">
        <f t="shared" si="474"/>
        <v>0.92885131135493759</v>
      </c>
      <c r="DW2514" s="168">
        <f t="shared" si="474"/>
        <v>0.9294725200747056</v>
      </c>
      <c r="DX2514" s="168">
        <f t="shared" si="474"/>
        <v>0.92989936412798335</v>
      </c>
      <c r="DY2514" s="168">
        <f t="shared" ref="DY2514:DY2517" si="476">DY2508/DY2502</f>
        <v>0.93047102064588805</v>
      </c>
      <c r="DZ2514" s="68"/>
    </row>
    <row r="2515" spans="1:130" s="67" customFormat="1">
      <c r="A2515" s="193" t="s">
        <v>3545</v>
      </c>
      <c r="B2515" s="185" t="s">
        <v>3557</v>
      </c>
      <c r="C2515" s="67" t="s">
        <v>3533</v>
      </c>
      <c r="D2515" s="188" t="s">
        <v>3571</v>
      </c>
      <c r="E2515" s="67" t="s">
        <v>3249</v>
      </c>
      <c r="BO2515" s="168"/>
      <c r="BP2515" s="168"/>
      <c r="BQ2515" s="168"/>
      <c r="BR2515" s="168"/>
      <c r="BS2515" s="168"/>
      <c r="BT2515" s="168"/>
      <c r="BU2515" s="168"/>
      <c r="BV2515" s="168"/>
      <c r="BW2515" s="168"/>
      <c r="BX2515" s="168"/>
      <c r="BY2515" s="168"/>
      <c r="BZ2515" s="168"/>
      <c r="CA2515" s="168"/>
      <c r="CB2515" s="168"/>
      <c r="CC2515" s="168"/>
      <c r="CD2515" s="168"/>
      <c r="CE2515" s="168"/>
      <c r="CF2515" s="168"/>
      <c r="CG2515" s="168"/>
      <c r="CH2515" s="168"/>
      <c r="CI2515" s="168"/>
      <c r="CJ2515" s="168"/>
      <c r="CK2515" s="168"/>
      <c r="CL2515" s="168"/>
      <c r="CM2515" s="168"/>
      <c r="CN2515" s="168"/>
      <c r="CO2515" s="168"/>
      <c r="CP2515" s="168"/>
      <c r="CQ2515" s="168"/>
      <c r="CR2515" s="168"/>
      <c r="CS2515" s="168"/>
      <c r="CT2515" s="168"/>
      <c r="CU2515" s="168"/>
      <c r="CV2515" s="168"/>
      <c r="CW2515" s="168"/>
      <c r="CX2515" s="168"/>
      <c r="CY2515" s="168"/>
      <c r="CZ2515" s="168"/>
      <c r="DA2515" s="168"/>
      <c r="DB2515" s="168"/>
      <c r="DC2515" s="168"/>
      <c r="DD2515" s="168"/>
      <c r="DE2515" s="168"/>
      <c r="DF2515" s="168"/>
      <c r="DG2515" s="168"/>
      <c r="DH2515" s="168">
        <f t="shared" si="474"/>
        <v>0.95524811795083941</v>
      </c>
      <c r="DI2515" s="168">
        <f t="shared" si="474"/>
        <v>0.95488496440597137</v>
      </c>
      <c r="DJ2515" s="168">
        <f t="shared" si="474"/>
        <v>0.95503327874464727</v>
      </c>
      <c r="DK2515" s="168">
        <f t="shared" si="474"/>
        <v>0.95445761508200688</v>
      </c>
      <c r="DL2515" s="168">
        <f t="shared" si="474"/>
        <v>0.95382497924167364</v>
      </c>
      <c r="DM2515" s="168">
        <f t="shared" si="474"/>
        <v>0.95578794720031646</v>
      </c>
      <c r="DN2515" s="168">
        <f t="shared" si="474"/>
        <v>0.956658348316059</v>
      </c>
      <c r="DO2515" s="168">
        <f t="shared" si="474"/>
        <v>0.95607476903287003</v>
      </c>
      <c r="DP2515" s="168">
        <f t="shared" si="474"/>
        <v>0.95563587891460433</v>
      </c>
      <c r="DQ2515" s="168">
        <f t="shared" si="474"/>
        <v>0.95458637922297374</v>
      </c>
      <c r="DR2515" s="168">
        <f t="shared" si="474"/>
        <v>0.95417988668719367</v>
      </c>
      <c r="DS2515" s="168">
        <f t="shared" si="474"/>
        <v>0.95451775711454112</v>
      </c>
      <c r="DT2515" s="168"/>
      <c r="DU2515" s="168">
        <f t="shared" si="474"/>
        <v>0.95514383227709931</v>
      </c>
      <c r="DV2515" s="168">
        <f t="shared" si="474"/>
        <v>0.95588928519851457</v>
      </c>
      <c r="DW2515" s="168">
        <f t="shared" si="474"/>
        <v>0.95543061741873059</v>
      </c>
      <c r="DX2515" s="168">
        <f t="shared" si="474"/>
        <v>0.95666990802937113</v>
      </c>
      <c r="DY2515" s="168">
        <f t="shared" si="476"/>
        <v>0.95667918453513068</v>
      </c>
      <c r="DZ2515" s="68"/>
    </row>
    <row r="2516" spans="1:130" s="67" customFormat="1">
      <c r="A2516" s="193" t="s">
        <v>3545</v>
      </c>
      <c r="B2516" s="185" t="s">
        <v>3557</v>
      </c>
      <c r="C2516" s="67" t="s">
        <v>3533</v>
      </c>
      <c r="D2516" s="188" t="s">
        <v>3571</v>
      </c>
      <c r="E2516" s="67" t="s">
        <v>3250</v>
      </c>
      <c r="BO2516" s="168">
        <f t="shared" ref="BO2516:CR2517" si="477">BO2510/BO2504</f>
        <v>0.7611886418649898</v>
      </c>
      <c r="BP2516" s="168">
        <f t="shared" si="477"/>
        <v>0.75340889666777189</v>
      </c>
      <c r="BQ2516" s="168">
        <f t="shared" si="477"/>
        <v>0.75028347789940997</v>
      </c>
      <c r="BR2516" s="168">
        <f t="shared" si="477"/>
        <v>0.77248986885666959</v>
      </c>
      <c r="BS2516" s="168">
        <f t="shared" si="477"/>
        <v>0.77742472676509811</v>
      </c>
      <c r="BT2516" s="168">
        <f t="shared" si="477"/>
        <v>0.78290170025663441</v>
      </c>
      <c r="BU2516" s="168">
        <f t="shared" si="477"/>
        <v>0.7753381054489672</v>
      </c>
      <c r="BV2516" s="168">
        <f t="shared" si="477"/>
        <v>0.77158032660881415</v>
      </c>
      <c r="BW2516" s="168">
        <f t="shared" si="477"/>
        <v>0.76473826083029994</v>
      </c>
      <c r="BX2516" s="168">
        <f t="shared" si="477"/>
        <v>0.77100459844471902</v>
      </c>
      <c r="BY2516" s="168">
        <f t="shared" si="477"/>
        <v>0.79434910968674666</v>
      </c>
      <c r="BZ2516" s="168">
        <f t="shared" si="477"/>
        <v>0.79579364860067059</v>
      </c>
      <c r="CA2516" s="168">
        <f t="shared" si="477"/>
        <v>0.79919115787067063</v>
      </c>
      <c r="CB2516" s="168">
        <f t="shared" si="477"/>
        <v>0.8089879289419214</v>
      </c>
      <c r="CC2516" s="168">
        <f t="shared" si="477"/>
        <v>0.80569035078806872</v>
      </c>
      <c r="CD2516" s="168">
        <f t="shared" si="477"/>
        <v>0.79474500249667546</v>
      </c>
      <c r="CE2516" s="168">
        <f t="shared" si="477"/>
        <v>0.78661241511491187</v>
      </c>
      <c r="CF2516" s="168">
        <f t="shared" si="477"/>
        <v>0.77973690785597072</v>
      </c>
      <c r="CG2516" s="168">
        <f t="shared" si="477"/>
        <v>0.78824089256091945</v>
      </c>
      <c r="CH2516" s="168">
        <f t="shared" si="477"/>
        <v>0.79363811115298188</v>
      </c>
      <c r="CI2516" s="168">
        <f t="shared" si="477"/>
        <v>0.78763557132073181</v>
      </c>
      <c r="CJ2516" s="168">
        <f t="shared" si="477"/>
        <v>0.79578213827475008</v>
      </c>
      <c r="CK2516" s="168">
        <f t="shared" si="477"/>
        <v>0.79147447672725879</v>
      </c>
      <c r="CL2516" s="168">
        <f t="shared" si="477"/>
        <v>0.79165168700500355</v>
      </c>
      <c r="CM2516" s="168">
        <f t="shared" si="477"/>
        <v>0.78776902278376415</v>
      </c>
      <c r="CN2516" s="168">
        <f t="shared" si="477"/>
        <v>0.77842018016137515</v>
      </c>
      <c r="CO2516" s="168">
        <f t="shared" si="477"/>
        <v>0.79160079151840634</v>
      </c>
      <c r="CP2516" s="168">
        <f t="shared" si="477"/>
        <v>0.78619945611340036</v>
      </c>
      <c r="CQ2516" s="168">
        <f t="shared" si="477"/>
        <v>0.78518058525590217</v>
      </c>
      <c r="CR2516" s="168">
        <f t="shared" si="477"/>
        <v>0.78205698284794567</v>
      </c>
      <c r="CS2516" s="168">
        <f t="shared" ref="CS2516" si="478">CS2510/CS2504</f>
        <v>0.78523116723722985</v>
      </c>
      <c r="CT2516" s="168">
        <f t="shared" ref="CT2516:DE2517" si="479">CT2510/CT2504</f>
        <v>0.79275102346892523</v>
      </c>
      <c r="CU2516" s="168">
        <f t="shared" si="479"/>
        <v>0.7948297127567906</v>
      </c>
      <c r="CV2516" s="168">
        <f t="shared" si="479"/>
        <v>0.79232616492690267</v>
      </c>
      <c r="CW2516" s="168">
        <f t="shared" si="479"/>
        <v>0.79278195128870343</v>
      </c>
      <c r="CX2516" s="168">
        <f t="shared" si="479"/>
        <v>0.79672546227683705</v>
      </c>
      <c r="CY2516" s="168">
        <f t="shared" si="479"/>
        <v>0.80163960243317767</v>
      </c>
      <c r="CZ2516" s="168">
        <f t="shared" si="479"/>
        <v>0.81040736329541929</v>
      </c>
      <c r="DA2516" s="168">
        <f t="shared" si="479"/>
        <v>0.80608609635826345</v>
      </c>
      <c r="DB2516" s="168">
        <f t="shared" si="479"/>
        <v>0.80575623980348487</v>
      </c>
      <c r="DC2516" s="168">
        <f t="shared" si="479"/>
        <v>0.8105285141772206</v>
      </c>
      <c r="DD2516" s="168">
        <f t="shared" si="479"/>
        <v>0.80756281355266413</v>
      </c>
      <c r="DE2516" s="168">
        <f t="shared" si="479"/>
        <v>0.80507064478754808</v>
      </c>
      <c r="DF2516" s="168">
        <f t="shared" ref="DF2516" si="480">DF2510/DF2504</f>
        <v>0.80098362039122173</v>
      </c>
      <c r="DG2516" s="168">
        <f t="shared" si="474"/>
        <v>0.79351490006321301</v>
      </c>
      <c r="DH2516" s="168">
        <f t="shared" si="474"/>
        <v>0.7945753423320594</v>
      </c>
      <c r="DI2516" s="168">
        <f t="shared" si="474"/>
        <v>0.7913823454079556</v>
      </c>
      <c r="DJ2516" s="168">
        <f t="shared" si="474"/>
        <v>0.8038717955357545</v>
      </c>
      <c r="DK2516" s="168">
        <f t="shared" si="474"/>
        <v>0.80252950456538319</v>
      </c>
      <c r="DL2516" s="168">
        <f t="shared" si="474"/>
        <v>0.81372162644387047</v>
      </c>
      <c r="DM2516" s="168">
        <f t="shared" si="474"/>
        <v>0.82067394321075449</v>
      </c>
      <c r="DN2516" s="168">
        <f t="shared" si="474"/>
        <v>0.81803983164847616</v>
      </c>
      <c r="DO2516" s="168">
        <f t="shared" si="474"/>
        <v>0.81553484202796211</v>
      </c>
      <c r="DP2516" s="168">
        <f t="shared" si="474"/>
        <v>0.81781711870313678</v>
      </c>
      <c r="DQ2516" s="168">
        <f t="shared" si="474"/>
        <v>0.8213662726316775</v>
      </c>
      <c r="DR2516" s="168">
        <f t="shared" si="474"/>
        <v>0.81851469145336664</v>
      </c>
      <c r="DS2516" s="168">
        <f t="shared" si="474"/>
        <v>0.81496353133670718</v>
      </c>
      <c r="DT2516" s="168">
        <f t="shared" si="474"/>
        <v>0.81315958459368909</v>
      </c>
      <c r="DU2516" s="168">
        <f t="shared" si="474"/>
        <v>0.81227690820113929</v>
      </c>
      <c r="DV2516" s="168">
        <f t="shared" si="474"/>
        <v>0.81774796742193279</v>
      </c>
      <c r="DW2516" s="168">
        <f t="shared" si="474"/>
        <v>0.81940639453857611</v>
      </c>
      <c r="DX2516" s="168">
        <f t="shared" si="474"/>
        <v>0.81357011232677801</v>
      </c>
      <c r="DY2516" s="168">
        <f t="shared" si="476"/>
        <v>0.80773363101734574</v>
      </c>
      <c r="DZ2516" s="68"/>
    </row>
    <row r="2517" spans="1:130" s="67" customFormat="1">
      <c r="A2517" s="193" t="s">
        <v>3545</v>
      </c>
      <c r="B2517" s="185" t="s">
        <v>3557</v>
      </c>
      <c r="C2517" s="67" t="s">
        <v>3533</v>
      </c>
      <c r="D2517" s="188" t="s">
        <v>3571</v>
      </c>
      <c r="E2517" s="67" t="s">
        <v>3251</v>
      </c>
      <c r="BO2517" s="168">
        <f t="shared" si="477"/>
        <v>0.91557795745857917</v>
      </c>
      <c r="BP2517" s="168">
        <f t="shared" si="477"/>
        <v>0.91355072979477148</v>
      </c>
      <c r="BQ2517" s="168">
        <f t="shared" si="477"/>
        <v>0.91023178498592117</v>
      </c>
      <c r="BR2517" s="168">
        <f t="shared" si="477"/>
        <v>0.90713137618445616</v>
      </c>
      <c r="BS2517" s="168">
        <f t="shared" si="477"/>
        <v>0.90788550112579158</v>
      </c>
      <c r="BT2517" s="168">
        <f t="shared" si="477"/>
        <v>0.90438721537144229</v>
      </c>
      <c r="BU2517" s="168">
        <f t="shared" si="477"/>
        <v>0.90285563624952281</v>
      </c>
      <c r="BV2517" s="168">
        <f t="shared" si="477"/>
        <v>0.90109646757848683</v>
      </c>
      <c r="BW2517" s="168">
        <f t="shared" si="477"/>
        <v>0.90034173670859208</v>
      </c>
      <c r="BX2517" s="168">
        <f t="shared" si="477"/>
        <v>0.89639468041219938</v>
      </c>
      <c r="BY2517" s="168">
        <f t="shared" si="477"/>
        <v>0.89480327861932762</v>
      </c>
      <c r="BZ2517" s="168">
        <f t="shared" si="477"/>
        <v>0.89795405791187</v>
      </c>
      <c r="CA2517" s="168">
        <f t="shared" si="477"/>
        <v>0.89882010574068649</v>
      </c>
      <c r="CB2517" s="168">
        <f t="shared" si="477"/>
        <v>0.89179442073461135</v>
      </c>
      <c r="CC2517" s="168">
        <f t="shared" si="477"/>
        <v>0.88772960899701048</v>
      </c>
      <c r="CD2517" s="168">
        <f t="shared" si="477"/>
        <v>0.88529908148875136</v>
      </c>
      <c r="CE2517" s="168">
        <f t="shared" si="477"/>
        <v>0.88873003099282133</v>
      </c>
      <c r="CF2517" s="168">
        <f t="shared" si="477"/>
        <v>0.89189970222633308</v>
      </c>
      <c r="CG2517" s="168">
        <f t="shared" si="477"/>
        <v>0.89836825754514749</v>
      </c>
      <c r="CH2517" s="168">
        <f t="shared" si="477"/>
        <v>0.89997919894914002</v>
      </c>
      <c r="CI2517" s="168">
        <f t="shared" si="477"/>
        <v>0.90017209009663579</v>
      </c>
      <c r="CJ2517" s="168">
        <f t="shared" si="477"/>
        <v>0.90245334855952608</v>
      </c>
      <c r="CK2517" s="168">
        <f t="shared" si="477"/>
        <v>0.90261738078200404</v>
      </c>
      <c r="CL2517" s="168">
        <f t="shared" si="477"/>
        <v>0.90069569677721206</v>
      </c>
      <c r="CM2517" s="168">
        <f t="shared" si="477"/>
        <v>0.90056285421960791</v>
      </c>
      <c r="CN2517" s="168">
        <f t="shared" si="477"/>
        <v>0.89987934482496912</v>
      </c>
      <c r="CO2517" s="168">
        <f t="shared" si="477"/>
        <v>0.89804860649306284</v>
      </c>
      <c r="CP2517" s="168">
        <f t="shared" si="477"/>
        <v>0.89904992765175862</v>
      </c>
      <c r="CQ2517" s="168">
        <f t="shared" si="477"/>
        <v>0.90084163199722045</v>
      </c>
      <c r="CR2517" s="168">
        <f t="shared" si="477"/>
        <v>0.8992210246303225</v>
      </c>
      <c r="CS2517" s="168">
        <f t="shared" ref="CS2517" si="481">CS2511/CS2505</f>
        <v>0.89546349168827266</v>
      </c>
      <c r="CT2517" s="168">
        <f t="shared" si="479"/>
        <v>0.89673384559511338</v>
      </c>
      <c r="CU2517" s="168">
        <f t="shared" si="479"/>
        <v>0.89940877881785075</v>
      </c>
      <c r="CV2517" s="168">
        <f t="shared" si="479"/>
        <v>0.90185126827888862</v>
      </c>
      <c r="CW2517" s="168">
        <f t="shared" si="479"/>
        <v>0.9001239469828326</v>
      </c>
      <c r="CX2517" s="168">
        <f t="shared" si="479"/>
        <v>0.89909055561996787</v>
      </c>
      <c r="CY2517" s="168">
        <f t="shared" si="479"/>
        <v>0.89929529567846389</v>
      </c>
      <c r="CZ2517" s="168">
        <f t="shared" si="479"/>
        <v>0.89946000938152615</v>
      </c>
      <c r="DA2517" s="168">
        <f t="shared" si="479"/>
        <v>0.90025775218801074</v>
      </c>
      <c r="DB2517" s="168">
        <f t="shared" si="479"/>
        <v>0.90133658918184878</v>
      </c>
      <c r="DC2517" s="168">
        <f t="shared" si="479"/>
        <v>0.90041929896239725</v>
      </c>
      <c r="DD2517" s="168">
        <f t="shared" si="479"/>
        <v>0.90247907599677546</v>
      </c>
      <c r="DE2517" s="168">
        <f t="shared" si="479"/>
        <v>0.90178119527396894</v>
      </c>
      <c r="DF2517" s="168">
        <f t="shared" ref="DF2517" si="482">DF2511/DF2505</f>
        <v>0.90088503480435389</v>
      </c>
      <c r="DG2517" s="168">
        <f t="shared" si="474"/>
        <v>0.90519938457663407</v>
      </c>
      <c r="DH2517" s="168">
        <f t="shared" si="474"/>
        <v>0.90567991495066635</v>
      </c>
      <c r="DI2517" s="168">
        <f t="shared" si="474"/>
        <v>0.90397676253436954</v>
      </c>
      <c r="DJ2517" s="168">
        <f t="shared" si="474"/>
        <v>0.90517135599650556</v>
      </c>
      <c r="DK2517" s="168">
        <f t="shared" si="474"/>
        <v>0.90633498496602549</v>
      </c>
      <c r="DL2517" s="168">
        <f t="shared" si="474"/>
        <v>0.90819187257201195</v>
      </c>
      <c r="DM2517" s="168">
        <f t="shared" si="474"/>
        <v>0.90986087892328615</v>
      </c>
      <c r="DN2517" s="168">
        <f t="shared" si="474"/>
        <v>0.9125503304581486</v>
      </c>
      <c r="DO2517" s="168">
        <f t="shared" si="474"/>
        <v>0.91327725431667073</v>
      </c>
      <c r="DP2517" s="168">
        <f t="shared" si="474"/>
        <v>0.91558799952537218</v>
      </c>
      <c r="DQ2517" s="168">
        <f t="shared" si="474"/>
        <v>0.91890835275564564</v>
      </c>
      <c r="DR2517" s="168">
        <f t="shared" si="474"/>
        <v>0.91785324607580676</v>
      </c>
      <c r="DS2517" s="168">
        <f t="shared" si="474"/>
        <v>0.91833167742931332</v>
      </c>
      <c r="DT2517" s="168">
        <f t="shared" si="474"/>
        <v>0.91697419818014536</v>
      </c>
      <c r="DU2517" s="168">
        <f t="shared" si="474"/>
        <v>0.91652796941578485</v>
      </c>
      <c r="DV2517" s="168">
        <f t="shared" si="474"/>
        <v>0.92107905535780299</v>
      </c>
      <c r="DW2517" s="168">
        <f t="shared" si="474"/>
        <v>0.91206701759766695</v>
      </c>
      <c r="DX2517" s="168">
        <f t="shared" si="474"/>
        <v>0.91126781443544658</v>
      </c>
      <c r="DY2517" s="168">
        <f t="shared" si="476"/>
        <v>0.91201368714289333</v>
      </c>
      <c r="DZ2517" s="68"/>
    </row>
    <row r="2518" spans="1:130" s="67" customFormat="1">
      <c r="A2518" s="193" t="s">
        <v>3545</v>
      </c>
      <c r="B2518" s="185" t="s">
        <v>3557</v>
      </c>
      <c r="C2518" s="67" t="s">
        <v>3533</v>
      </c>
      <c r="D2518" s="188" t="s">
        <v>3571</v>
      </c>
      <c r="E2518" s="67" t="s">
        <v>3252</v>
      </c>
      <c r="DY2518" s="168"/>
    </row>
    <row r="2519" spans="1:130" customFormat="1">
      <c r="A2519" s="176" t="s">
        <v>3545</v>
      </c>
      <c r="B2519" s="177" t="s">
        <v>3557</v>
      </c>
      <c r="C2519" t="s">
        <v>3533</v>
      </c>
      <c r="D2519" s="187" t="s">
        <v>3571</v>
      </c>
      <c r="E2519" t="s">
        <v>3325</v>
      </c>
      <c r="BO2519">
        <v>203000</v>
      </c>
      <c r="BP2519">
        <v>294000</v>
      </c>
      <c r="BQ2519">
        <v>333000</v>
      </c>
      <c r="BR2519">
        <v>296000</v>
      </c>
      <c r="BS2519">
        <v>348000</v>
      </c>
      <c r="BT2519">
        <v>329000</v>
      </c>
      <c r="BU2519">
        <v>304000</v>
      </c>
      <c r="BV2519">
        <v>352000</v>
      </c>
      <c r="BW2519">
        <v>414000</v>
      </c>
      <c r="BX2519">
        <v>436000</v>
      </c>
      <c r="BY2519">
        <v>388000</v>
      </c>
      <c r="BZ2519">
        <v>306000</v>
      </c>
      <c r="CA2519">
        <v>315000</v>
      </c>
      <c r="CB2519">
        <v>547000</v>
      </c>
      <c r="CC2519">
        <v>506000</v>
      </c>
      <c r="CD2519">
        <v>465000</v>
      </c>
      <c r="CE2519">
        <v>311000</v>
      </c>
      <c r="CF2519">
        <v>355000</v>
      </c>
      <c r="CG2519">
        <v>399000</v>
      </c>
      <c r="CH2519">
        <v>317000</v>
      </c>
      <c r="CI2519">
        <v>304000</v>
      </c>
      <c r="CJ2519">
        <v>348000</v>
      </c>
      <c r="CK2519">
        <v>335000</v>
      </c>
      <c r="CL2519">
        <v>321000</v>
      </c>
      <c r="CM2519">
        <v>361000</v>
      </c>
      <c r="CN2519">
        <v>384000</v>
      </c>
      <c r="CO2519">
        <v>401000</v>
      </c>
      <c r="CP2519">
        <v>447000</v>
      </c>
      <c r="CQ2519">
        <v>583000</v>
      </c>
      <c r="CR2519">
        <v>639000</v>
      </c>
      <c r="CS2519">
        <v>658000</v>
      </c>
      <c r="CT2519">
        <v>645000</v>
      </c>
      <c r="CU2519">
        <v>679000</v>
      </c>
      <c r="CV2519">
        <v>737000</v>
      </c>
      <c r="CW2519">
        <v>770000</v>
      </c>
      <c r="CX2519">
        <v>810000</v>
      </c>
      <c r="CY2519">
        <v>832000</v>
      </c>
      <c r="CZ2519">
        <v>949000</v>
      </c>
      <c r="DA2519">
        <v>955000</v>
      </c>
      <c r="DB2519">
        <v>977000</v>
      </c>
      <c r="DC2519">
        <v>1022000</v>
      </c>
      <c r="DD2519">
        <v>1195000</v>
      </c>
      <c r="DE2519">
        <v>1288000</v>
      </c>
      <c r="DF2519">
        <v>1429000</v>
      </c>
      <c r="DG2519">
        <v>1518000</v>
      </c>
      <c r="DH2519">
        <v>1632000</v>
      </c>
      <c r="DI2519">
        <v>1386000</v>
      </c>
      <c r="DJ2519">
        <v>1462000</v>
      </c>
      <c r="DK2519">
        <v>1409000</v>
      </c>
      <c r="DL2519">
        <v>2195000</v>
      </c>
      <c r="DM2519">
        <v>2323000</v>
      </c>
      <c r="DN2519">
        <v>3432000</v>
      </c>
      <c r="DO2519">
        <v>3169000</v>
      </c>
      <c r="DP2519">
        <v>2137000</v>
      </c>
      <c r="DQ2519">
        <v>2258000</v>
      </c>
      <c r="DR2519">
        <v>2235000</v>
      </c>
      <c r="DS2519">
        <v>2331000</v>
      </c>
      <c r="DT2519">
        <v>2519000</v>
      </c>
      <c r="DU2519">
        <v>2490000</v>
      </c>
      <c r="DV2519">
        <v>2484000</v>
      </c>
      <c r="DW2519">
        <v>2872000</v>
      </c>
      <c r="DX2519">
        <v>2781000</v>
      </c>
      <c r="DY2519" s="2"/>
    </row>
    <row r="2520" spans="1:130" customFormat="1">
      <c r="A2520" s="176" t="s">
        <v>3545</v>
      </c>
      <c r="B2520" s="177" t="s">
        <v>3557</v>
      </c>
      <c r="C2520" t="s">
        <v>3533</v>
      </c>
      <c r="D2520" s="187" t="s">
        <v>3571</v>
      </c>
      <c r="E2520" t="s">
        <v>3326</v>
      </c>
      <c r="BO2520">
        <v>4755000</v>
      </c>
      <c r="BP2520">
        <v>5279000</v>
      </c>
      <c r="BQ2520">
        <v>5397000</v>
      </c>
      <c r="BR2520">
        <v>5061000</v>
      </c>
      <c r="BS2520">
        <v>5269000</v>
      </c>
      <c r="BT2520">
        <v>5703000</v>
      </c>
      <c r="BU2520">
        <v>6210000</v>
      </c>
      <c r="BV2520">
        <v>7194000</v>
      </c>
      <c r="BW2520">
        <v>7235000</v>
      </c>
      <c r="BX2520">
        <v>7804000</v>
      </c>
      <c r="BY2520">
        <v>7478000</v>
      </c>
      <c r="BZ2520">
        <v>7805000</v>
      </c>
      <c r="CA2520">
        <v>7840000</v>
      </c>
      <c r="CB2520">
        <v>8931000</v>
      </c>
      <c r="CC2520">
        <v>9185000</v>
      </c>
      <c r="CD2520">
        <v>9172000</v>
      </c>
      <c r="CE2520">
        <v>8756000</v>
      </c>
      <c r="CF2520">
        <v>9268000</v>
      </c>
      <c r="CG2520">
        <v>9608000</v>
      </c>
      <c r="CH2520">
        <v>10047000</v>
      </c>
      <c r="CI2520">
        <v>10653000</v>
      </c>
      <c r="CJ2520">
        <v>11597000</v>
      </c>
      <c r="CK2520">
        <v>11952000</v>
      </c>
      <c r="CL2520">
        <v>12818000</v>
      </c>
      <c r="CM2520">
        <v>14313000</v>
      </c>
      <c r="CN2520">
        <v>14532000</v>
      </c>
      <c r="CO2520">
        <v>14655000</v>
      </c>
      <c r="CP2520">
        <v>14963000</v>
      </c>
      <c r="CQ2520">
        <v>16523000</v>
      </c>
      <c r="CR2520">
        <v>16249000</v>
      </c>
      <c r="CS2520">
        <v>16628000</v>
      </c>
      <c r="CT2520">
        <v>16142000</v>
      </c>
      <c r="CU2520">
        <v>17139000</v>
      </c>
      <c r="CV2520">
        <v>17383000</v>
      </c>
      <c r="CW2520">
        <v>17937000</v>
      </c>
      <c r="CX2520">
        <v>18608000</v>
      </c>
      <c r="CY2520">
        <v>18956000</v>
      </c>
      <c r="CZ2520">
        <v>20415000</v>
      </c>
      <c r="DA2520">
        <v>22125000</v>
      </c>
      <c r="DB2520">
        <v>21872000</v>
      </c>
      <c r="DC2520">
        <v>21791000</v>
      </c>
      <c r="DD2520">
        <v>23069000</v>
      </c>
      <c r="DE2520">
        <v>23170000</v>
      </c>
      <c r="DF2520">
        <v>24576000</v>
      </c>
      <c r="DG2520">
        <v>28566000</v>
      </c>
      <c r="DH2520">
        <v>30376000</v>
      </c>
      <c r="DI2520">
        <v>30806000</v>
      </c>
      <c r="DJ2520">
        <v>31145000</v>
      </c>
      <c r="DK2520">
        <v>33802000</v>
      </c>
      <c r="DL2520">
        <v>41640000</v>
      </c>
      <c r="DM2520">
        <v>44274000</v>
      </c>
      <c r="DN2520">
        <v>47563000</v>
      </c>
      <c r="DO2520">
        <v>50103000</v>
      </c>
      <c r="DP2520">
        <v>49835000</v>
      </c>
      <c r="DQ2520">
        <v>51855000</v>
      </c>
      <c r="DR2520">
        <v>55350000</v>
      </c>
      <c r="DS2520">
        <v>55092000</v>
      </c>
      <c r="DT2520">
        <v>54514000</v>
      </c>
      <c r="DU2520">
        <v>54754000</v>
      </c>
      <c r="DV2520">
        <v>56538000</v>
      </c>
      <c r="DW2520">
        <v>57702000</v>
      </c>
      <c r="DX2520">
        <v>56298000</v>
      </c>
      <c r="DY2520" s="2"/>
    </row>
    <row r="2521" spans="1:130" customFormat="1">
      <c r="A2521" s="176" t="s">
        <v>3545</v>
      </c>
      <c r="B2521" s="177" t="s">
        <v>3557</v>
      </c>
      <c r="C2521" t="s">
        <v>3533</v>
      </c>
      <c r="D2521" s="187" t="s">
        <v>3571</v>
      </c>
      <c r="E2521" t="s">
        <v>3327</v>
      </c>
      <c r="BO2521">
        <v>5312000</v>
      </c>
      <c r="BP2521">
        <v>5449000</v>
      </c>
      <c r="BQ2521">
        <v>5890000</v>
      </c>
      <c r="BR2521">
        <v>6066000</v>
      </c>
      <c r="BS2521">
        <v>6088000</v>
      </c>
      <c r="BT2521">
        <v>6364000</v>
      </c>
      <c r="BU2521">
        <v>6939000</v>
      </c>
      <c r="BV2521">
        <v>7283000</v>
      </c>
      <c r="BW2521">
        <v>8020000</v>
      </c>
      <c r="BX2521">
        <v>10203000</v>
      </c>
      <c r="BY2521">
        <v>9356000</v>
      </c>
      <c r="BZ2521">
        <v>8907000</v>
      </c>
      <c r="CA2521">
        <v>8618000</v>
      </c>
      <c r="CB2521">
        <v>8947000</v>
      </c>
      <c r="CC2521">
        <v>9939000</v>
      </c>
      <c r="CD2521">
        <v>9423000</v>
      </c>
      <c r="CE2521">
        <v>9136000</v>
      </c>
      <c r="CF2521">
        <v>9217000</v>
      </c>
      <c r="CG2521">
        <v>8349000</v>
      </c>
      <c r="CH2521">
        <v>8219000</v>
      </c>
      <c r="CI2521">
        <v>8337000</v>
      </c>
      <c r="CJ2521">
        <v>8862000</v>
      </c>
      <c r="CK2521">
        <v>8226000</v>
      </c>
      <c r="CL2521">
        <v>8732000</v>
      </c>
      <c r="CM2521">
        <v>8900000</v>
      </c>
      <c r="CN2521">
        <v>9191000</v>
      </c>
      <c r="CO2521">
        <v>9761000</v>
      </c>
      <c r="CP2521">
        <v>11621000</v>
      </c>
      <c r="CQ2521">
        <v>12259000</v>
      </c>
      <c r="CR2521">
        <v>13871000</v>
      </c>
      <c r="CS2521">
        <v>17569000</v>
      </c>
      <c r="CT2521">
        <v>19015000</v>
      </c>
      <c r="CU2521">
        <v>19872000</v>
      </c>
      <c r="CV2521">
        <v>20264000</v>
      </c>
      <c r="CW2521">
        <v>20739000</v>
      </c>
      <c r="CX2521">
        <v>20930000</v>
      </c>
      <c r="CY2521">
        <v>21379000</v>
      </c>
      <c r="CZ2521">
        <v>22354000</v>
      </c>
      <c r="DA2521">
        <v>24686000</v>
      </c>
      <c r="DB2521">
        <v>27092000</v>
      </c>
      <c r="DC2521">
        <v>29290000</v>
      </c>
      <c r="DD2521">
        <v>35590000</v>
      </c>
      <c r="DE2521">
        <v>38319000</v>
      </c>
      <c r="DF2521">
        <v>42846000</v>
      </c>
      <c r="DG2521">
        <v>44097000</v>
      </c>
      <c r="DH2521">
        <v>47376000</v>
      </c>
      <c r="DI2521">
        <v>45509000</v>
      </c>
      <c r="DJ2521">
        <v>44857000</v>
      </c>
      <c r="DK2521">
        <v>41151000</v>
      </c>
      <c r="DL2521">
        <v>45670000</v>
      </c>
      <c r="DM2521">
        <v>48458000</v>
      </c>
      <c r="DN2521">
        <v>50460000</v>
      </c>
      <c r="DO2521">
        <v>52845000</v>
      </c>
      <c r="DP2521">
        <v>56852000</v>
      </c>
      <c r="DQ2521">
        <v>55766000</v>
      </c>
      <c r="DR2521">
        <v>57007000</v>
      </c>
      <c r="DS2521">
        <v>56540000</v>
      </c>
      <c r="DT2521">
        <v>58399000</v>
      </c>
      <c r="DU2521">
        <v>57376000</v>
      </c>
      <c r="DV2521">
        <v>47943000</v>
      </c>
      <c r="DW2521">
        <v>52883000</v>
      </c>
      <c r="DX2521">
        <v>54029000</v>
      </c>
      <c r="DY2521" s="2"/>
    </row>
    <row r="2522" spans="1:130" customFormat="1">
      <c r="A2522" s="176" t="s">
        <v>3545</v>
      </c>
      <c r="B2522" s="177" t="s">
        <v>3557</v>
      </c>
      <c r="C2522" t="s">
        <v>3533</v>
      </c>
      <c r="D2522" s="187" t="s">
        <v>3571</v>
      </c>
      <c r="E2522" t="s">
        <v>3328</v>
      </c>
      <c r="BO2522">
        <v>586000</v>
      </c>
      <c r="BP2522">
        <v>670000</v>
      </c>
      <c r="BQ2522">
        <v>717000</v>
      </c>
      <c r="BR2522">
        <v>682000</v>
      </c>
      <c r="BS2522">
        <v>661000</v>
      </c>
      <c r="BT2522">
        <v>681000</v>
      </c>
      <c r="BU2522">
        <v>679000</v>
      </c>
      <c r="BV2522">
        <v>789000</v>
      </c>
      <c r="BW2522">
        <v>888000</v>
      </c>
      <c r="BX2522">
        <v>887000</v>
      </c>
      <c r="BY2522">
        <v>885000</v>
      </c>
      <c r="BZ2522">
        <v>981000</v>
      </c>
      <c r="CA2522">
        <v>960000</v>
      </c>
      <c r="CB2522">
        <v>848000</v>
      </c>
      <c r="CC2522">
        <v>952000</v>
      </c>
      <c r="CD2522">
        <v>920000</v>
      </c>
      <c r="CE2522">
        <v>911000</v>
      </c>
      <c r="CF2522">
        <v>822000</v>
      </c>
      <c r="CG2522">
        <v>955000</v>
      </c>
      <c r="CH2522">
        <v>849000</v>
      </c>
      <c r="CI2522">
        <v>874000</v>
      </c>
      <c r="CJ2522">
        <v>801000</v>
      </c>
      <c r="CK2522">
        <v>854000</v>
      </c>
      <c r="CL2522">
        <v>851000</v>
      </c>
      <c r="CM2522">
        <v>914000</v>
      </c>
      <c r="CN2522">
        <v>999000</v>
      </c>
      <c r="CO2522">
        <v>837000</v>
      </c>
      <c r="CP2522">
        <v>1039000</v>
      </c>
      <c r="CQ2522">
        <v>1073000</v>
      </c>
      <c r="CR2522">
        <v>1053000</v>
      </c>
      <c r="CS2522">
        <v>1078000</v>
      </c>
      <c r="CT2522">
        <v>1088000</v>
      </c>
      <c r="CU2522">
        <v>1137000</v>
      </c>
      <c r="CV2522">
        <v>1252000</v>
      </c>
      <c r="CW2522">
        <v>1290000</v>
      </c>
      <c r="CX2522">
        <v>1293000</v>
      </c>
      <c r="CY2522">
        <v>1286000</v>
      </c>
      <c r="CZ2522">
        <v>1318000</v>
      </c>
      <c r="DA2522">
        <v>1390000</v>
      </c>
      <c r="DB2522">
        <v>1514000</v>
      </c>
      <c r="DC2522">
        <v>1476000</v>
      </c>
      <c r="DD2522">
        <v>1581000</v>
      </c>
      <c r="DE2522">
        <v>1651000</v>
      </c>
      <c r="DF2522">
        <v>1703000</v>
      </c>
      <c r="DG2522">
        <v>1693000</v>
      </c>
      <c r="DH2522">
        <v>1755000</v>
      </c>
      <c r="DI2522">
        <v>1776000</v>
      </c>
      <c r="DJ2522">
        <v>1765000</v>
      </c>
      <c r="DK2522">
        <v>1678000</v>
      </c>
      <c r="DL2522">
        <v>3596000</v>
      </c>
      <c r="DM2522">
        <v>3347000</v>
      </c>
      <c r="DN2522">
        <v>5490000</v>
      </c>
      <c r="DO2522">
        <v>4567000</v>
      </c>
      <c r="DP2522">
        <v>4920000</v>
      </c>
      <c r="DQ2522">
        <v>5756000</v>
      </c>
      <c r="DR2522">
        <v>6524000</v>
      </c>
      <c r="DS2522">
        <v>4960000</v>
      </c>
      <c r="DT2522">
        <v>5054000</v>
      </c>
      <c r="DU2522">
        <v>4302000</v>
      </c>
      <c r="DV2522">
        <v>5418000</v>
      </c>
      <c r="DW2522">
        <v>5648000</v>
      </c>
      <c r="DX2522">
        <v>6002000</v>
      </c>
      <c r="DY2522" s="2"/>
    </row>
    <row r="2523" spans="1:130" customFormat="1">
      <c r="A2523" s="176" t="s">
        <v>3545</v>
      </c>
      <c r="B2523" s="177" t="s">
        <v>3557</v>
      </c>
      <c r="C2523" t="s">
        <v>3533</v>
      </c>
      <c r="D2523" s="187" t="s">
        <v>3571</v>
      </c>
      <c r="E2523" t="s">
        <v>3329</v>
      </c>
      <c r="BO2523">
        <v>1580000</v>
      </c>
      <c r="BP2523">
        <v>1577000</v>
      </c>
      <c r="BQ2523">
        <v>1833000</v>
      </c>
      <c r="BR2523">
        <v>1582000</v>
      </c>
      <c r="BS2523">
        <v>1876000</v>
      </c>
      <c r="BT2523">
        <v>1425000</v>
      </c>
      <c r="BU2523">
        <v>1464000</v>
      </c>
      <c r="BV2523">
        <v>1822000</v>
      </c>
      <c r="BW2523">
        <v>1645000</v>
      </c>
      <c r="BX2523">
        <v>1892000</v>
      </c>
      <c r="BY2523">
        <v>1868000</v>
      </c>
      <c r="BZ2523">
        <v>1883000</v>
      </c>
      <c r="CA2523">
        <v>1831000</v>
      </c>
      <c r="CB2523">
        <v>1833000</v>
      </c>
      <c r="CC2523">
        <v>1871000</v>
      </c>
      <c r="CD2523">
        <v>2145000</v>
      </c>
      <c r="CE2523">
        <v>1699000</v>
      </c>
      <c r="CF2523">
        <v>2199000</v>
      </c>
      <c r="CG2523">
        <v>2270000</v>
      </c>
      <c r="CH2523">
        <v>1922000</v>
      </c>
      <c r="CI2523">
        <v>2210000</v>
      </c>
      <c r="CJ2523">
        <v>2338000</v>
      </c>
      <c r="CK2523">
        <v>2541000</v>
      </c>
      <c r="CL2523">
        <v>2556000</v>
      </c>
      <c r="CM2523">
        <v>2409000</v>
      </c>
      <c r="CN2523">
        <v>2392000</v>
      </c>
      <c r="CO2523">
        <v>2436000</v>
      </c>
      <c r="CP2523">
        <v>2380000</v>
      </c>
      <c r="CQ2523">
        <v>2455000</v>
      </c>
      <c r="CR2523">
        <v>2621000</v>
      </c>
      <c r="CS2523">
        <v>1783000</v>
      </c>
      <c r="CT2523">
        <v>1573000</v>
      </c>
      <c r="CU2523">
        <v>2461000</v>
      </c>
      <c r="CV2523">
        <v>2738000</v>
      </c>
      <c r="CW2523">
        <v>2780000</v>
      </c>
      <c r="CX2523">
        <v>3424000</v>
      </c>
      <c r="CY2523">
        <v>3033000</v>
      </c>
      <c r="CZ2523">
        <v>4022000</v>
      </c>
      <c r="DA2523">
        <v>3904000</v>
      </c>
      <c r="DB2523">
        <v>3721000</v>
      </c>
      <c r="DC2523">
        <v>3887000</v>
      </c>
      <c r="DD2523">
        <v>4757000</v>
      </c>
      <c r="DE2523">
        <v>4975000</v>
      </c>
      <c r="DF2523">
        <v>4808000</v>
      </c>
      <c r="DG2523">
        <v>5474000</v>
      </c>
      <c r="DH2523">
        <v>4873000</v>
      </c>
      <c r="DI2523">
        <v>5093000</v>
      </c>
      <c r="DJ2523">
        <v>5105000</v>
      </c>
      <c r="DK2523">
        <v>5404000</v>
      </c>
      <c r="DL2523">
        <v>7218000</v>
      </c>
      <c r="DM2523">
        <v>7330000</v>
      </c>
      <c r="DN2523">
        <v>7676000</v>
      </c>
      <c r="DO2523">
        <v>7954000</v>
      </c>
      <c r="DP2523">
        <v>7475000</v>
      </c>
      <c r="DQ2523">
        <v>7656000</v>
      </c>
      <c r="DR2523">
        <v>9125000</v>
      </c>
      <c r="DS2523">
        <v>9611000</v>
      </c>
      <c r="DT2523">
        <v>8981000</v>
      </c>
      <c r="DU2523">
        <v>9601000</v>
      </c>
      <c r="DV2523">
        <v>9453000</v>
      </c>
      <c r="DW2523">
        <v>9048000</v>
      </c>
      <c r="DX2523">
        <v>9494000</v>
      </c>
      <c r="DY2523" s="2"/>
    </row>
    <row r="2524" spans="1:130" customFormat="1">
      <c r="A2524" s="176" t="s">
        <v>3545</v>
      </c>
      <c r="B2524" s="177" t="s">
        <v>3557</v>
      </c>
      <c r="C2524" t="s">
        <v>3533</v>
      </c>
      <c r="D2524" s="187" t="s">
        <v>3571</v>
      </c>
      <c r="E2524" t="s">
        <v>3330</v>
      </c>
      <c r="BO2524">
        <v>28008000</v>
      </c>
      <c r="BP2524">
        <v>27864000</v>
      </c>
      <c r="BQ2524">
        <v>33000000</v>
      </c>
      <c r="BR2524">
        <v>36616000</v>
      </c>
      <c r="BS2524">
        <v>37939000</v>
      </c>
      <c r="BT2524">
        <v>45374000</v>
      </c>
      <c r="BU2524">
        <v>47663000</v>
      </c>
      <c r="BV2524">
        <v>47938000</v>
      </c>
      <c r="BW2524">
        <v>48712000</v>
      </c>
      <c r="BX2524">
        <v>55206000</v>
      </c>
      <c r="BY2524">
        <v>58502000</v>
      </c>
      <c r="BZ2524">
        <v>57122000</v>
      </c>
      <c r="CA2524">
        <v>64249000</v>
      </c>
      <c r="CB2524">
        <v>67871000</v>
      </c>
      <c r="CC2524">
        <v>73422000</v>
      </c>
      <c r="CD2524">
        <v>75873000</v>
      </c>
      <c r="CE2524">
        <v>79845000</v>
      </c>
      <c r="CF2524">
        <v>90042000</v>
      </c>
      <c r="CG2524">
        <v>98292000</v>
      </c>
      <c r="CH2524">
        <v>101372000</v>
      </c>
      <c r="CI2524">
        <v>100005000</v>
      </c>
      <c r="CJ2524">
        <v>103240000</v>
      </c>
      <c r="CK2524">
        <v>112789000</v>
      </c>
      <c r="CL2524">
        <v>118062000</v>
      </c>
      <c r="CM2524">
        <v>106724000</v>
      </c>
      <c r="CN2524">
        <v>110254000</v>
      </c>
      <c r="CO2524">
        <v>112323000</v>
      </c>
      <c r="CP2524">
        <v>115267000</v>
      </c>
      <c r="CQ2524">
        <v>117106000</v>
      </c>
      <c r="CR2524">
        <v>121630000</v>
      </c>
      <c r="CS2524">
        <v>131404000</v>
      </c>
      <c r="CT2524">
        <v>152124000</v>
      </c>
      <c r="CU2524">
        <v>158057000</v>
      </c>
      <c r="CV2524">
        <v>167019000</v>
      </c>
      <c r="CW2524">
        <v>175924000</v>
      </c>
      <c r="CX2524">
        <v>175126000</v>
      </c>
      <c r="CY2524">
        <v>173057000</v>
      </c>
      <c r="CZ2524">
        <v>170724000</v>
      </c>
      <c r="DA2524">
        <v>179671000</v>
      </c>
      <c r="DB2524">
        <v>188998000</v>
      </c>
      <c r="DC2524">
        <v>189367000</v>
      </c>
      <c r="DD2524">
        <v>197290000</v>
      </c>
      <c r="DE2524">
        <v>199937000</v>
      </c>
      <c r="DF2524">
        <v>192950000</v>
      </c>
      <c r="DG2524">
        <v>205630000</v>
      </c>
      <c r="DH2524">
        <v>213027000</v>
      </c>
      <c r="DI2524">
        <v>220081000</v>
      </c>
      <c r="DJ2524">
        <v>232028000</v>
      </c>
      <c r="DK2524">
        <v>240489000</v>
      </c>
      <c r="DL2524">
        <v>272566000</v>
      </c>
      <c r="DM2524">
        <v>275471000</v>
      </c>
      <c r="DN2524">
        <v>294234000</v>
      </c>
      <c r="DO2524">
        <v>286352000</v>
      </c>
      <c r="DP2524">
        <v>284956000</v>
      </c>
      <c r="DQ2524">
        <v>321237000</v>
      </c>
      <c r="DR2524">
        <v>350945000</v>
      </c>
      <c r="DS2524">
        <v>366468000</v>
      </c>
      <c r="DT2524">
        <v>383073000</v>
      </c>
      <c r="DU2524">
        <v>388026000</v>
      </c>
      <c r="DV2524">
        <v>420491000</v>
      </c>
      <c r="DW2524">
        <v>464260000</v>
      </c>
      <c r="DX2524">
        <v>475013000</v>
      </c>
      <c r="DY2524" s="2"/>
    </row>
    <row r="2525" spans="1:130" customFormat="1">
      <c r="A2525" s="176" t="s">
        <v>3545</v>
      </c>
      <c r="B2525" s="177" t="s">
        <v>3557</v>
      </c>
      <c r="C2525" t="s">
        <v>3533</v>
      </c>
      <c r="D2525" s="187" t="s">
        <v>3571</v>
      </c>
      <c r="E2525" t="s">
        <v>3331</v>
      </c>
      <c r="BO2525">
        <v>13061000</v>
      </c>
      <c r="BP2525">
        <v>18264000</v>
      </c>
      <c r="BQ2525">
        <v>19157000</v>
      </c>
      <c r="BR2525">
        <v>21660000</v>
      </c>
      <c r="BS2525">
        <v>22293000</v>
      </c>
      <c r="BT2525">
        <v>24558000</v>
      </c>
      <c r="BU2525">
        <v>25371000</v>
      </c>
      <c r="BV2525">
        <v>25947000</v>
      </c>
      <c r="BW2525">
        <v>26616000</v>
      </c>
      <c r="BX2525">
        <v>31972000</v>
      </c>
      <c r="BY2525">
        <v>29807000</v>
      </c>
      <c r="BZ2525">
        <v>28365000</v>
      </c>
      <c r="CA2525">
        <v>40066000</v>
      </c>
      <c r="CB2525">
        <v>38361000</v>
      </c>
      <c r="CC2525">
        <v>37555000</v>
      </c>
      <c r="CD2525">
        <v>35987000</v>
      </c>
      <c r="CE2525">
        <v>43222000</v>
      </c>
      <c r="CF2525">
        <v>47326000</v>
      </c>
      <c r="CG2525">
        <v>47515000</v>
      </c>
      <c r="CH2525">
        <v>47935000</v>
      </c>
      <c r="CI2525">
        <v>41921000</v>
      </c>
      <c r="CJ2525">
        <v>43843000</v>
      </c>
      <c r="CK2525">
        <v>53690000</v>
      </c>
      <c r="CL2525">
        <v>54889000</v>
      </c>
      <c r="CM2525">
        <v>56410000</v>
      </c>
      <c r="CN2525">
        <v>54961000</v>
      </c>
      <c r="CO2525">
        <v>61907000</v>
      </c>
      <c r="CP2525">
        <v>59636000</v>
      </c>
      <c r="CQ2525">
        <v>64700000</v>
      </c>
      <c r="CR2525">
        <v>53820000</v>
      </c>
      <c r="CS2525">
        <v>52242000</v>
      </c>
      <c r="CT2525">
        <v>58736000</v>
      </c>
      <c r="CU2525">
        <v>67176000</v>
      </c>
      <c r="CV2525">
        <v>66249000</v>
      </c>
      <c r="CW2525">
        <v>72283000</v>
      </c>
      <c r="CX2525">
        <v>88169000</v>
      </c>
      <c r="CY2525">
        <v>77126000</v>
      </c>
      <c r="CZ2525">
        <v>87695000</v>
      </c>
      <c r="DA2525">
        <v>91088000</v>
      </c>
      <c r="DB2525">
        <v>94746000</v>
      </c>
      <c r="DC2525">
        <v>99378000</v>
      </c>
      <c r="DD2525">
        <v>102022000</v>
      </c>
      <c r="DE2525">
        <v>99923000</v>
      </c>
      <c r="DF2525">
        <v>101536000</v>
      </c>
      <c r="DG2525">
        <v>97665000</v>
      </c>
      <c r="DH2525">
        <v>92008000</v>
      </c>
      <c r="DI2525">
        <v>97970000</v>
      </c>
      <c r="DJ2525">
        <v>93078000</v>
      </c>
      <c r="DK2525">
        <v>106586000</v>
      </c>
      <c r="DL2525">
        <v>105339000</v>
      </c>
      <c r="DM2525">
        <v>103298000</v>
      </c>
      <c r="DN2525">
        <v>112162000</v>
      </c>
      <c r="DO2525">
        <v>111806000</v>
      </c>
      <c r="DP2525">
        <v>113500000</v>
      </c>
      <c r="DQ2525">
        <v>115188000</v>
      </c>
      <c r="DR2525">
        <v>111004000</v>
      </c>
      <c r="DS2525">
        <v>111850000</v>
      </c>
      <c r="DT2525">
        <v>110497000</v>
      </c>
      <c r="DU2525">
        <v>109251000</v>
      </c>
      <c r="DV2525">
        <v>104200000</v>
      </c>
      <c r="DW2525">
        <v>103747000</v>
      </c>
      <c r="DX2525">
        <v>116000000</v>
      </c>
      <c r="DY2525" s="2"/>
    </row>
    <row r="2526" spans="1:130" customFormat="1">
      <c r="A2526" s="176" t="s">
        <v>3545</v>
      </c>
      <c r="B2526" s="177" t="s">
        <v>3557</v>
      </c>
      <c r="C2526" t="s">
        <v>3533</v>
      </c>
      <c r="D2526" s="187" t="s">
        <v>3571</v>
      </c>
      <c r="E2526" t="s">
        <v>3332</v>
      </c>
      <c r="BO2526">
        <v>4178000</v>
      </c>
      <c r="BP2526">
        <v>4633000</v>
      </c>
      <c r="BQ2526">
        <v>4984000</v>
      </c>
      <c r="BR2526">
        <v>5417000</v>
      </c>
      <c r="BS2526">
        <v>5770000</v>
      </c>
      <c r="BT2526">
        <v>6037000</v>
      </c>
      <c r="BU2526">
        <v>6033000</v>
      </c>
      <c r="BV2526">
        <v>5750000</v>
      </c>
      <c r="BW2526">
        <v>5926000</v>
      </c>
      <c r="BX2526">
        <v>6390000</v>
      </c>
      <c r="BY2526">
        <v>6780000</v>
      </c>
      <c r="BZ2526">
        <v>5856000</v>
      </c>
      <c r="CA2526">
        <v>6472000</v>
      </c>
      <c r="CB2526">
        <v>7243000</v>
      </c>
      <c r="CC2526">
        <v>7195000</v>
      </c>
      <c r="CD2526">
        <v>6768000</v>
      </c>
      <c r="CE2526">
        <v>6775000</v>
      </c>
      <c r="CF2526">
        <v>7739000</v>
      </c>
      <c r="CG2526">
        <v>6927000</v>
      </c>
      <c r="CH2526">
        <v>7171000</v>
      </c>
      <c r="CI2526">
        <v>8604000</v>
      </c>
      <c r="CJ2526">
        <v>10935000</v>
      </c>
      <c r="CK2526">
        <v>11975000</v>
      </c>
      <c r="CL2526">
        <v>13611000</v>
      </c>
      <c r="CM2526">
        <v>13968000</v>
      </c>
      <c r="CN2526">
        <v>13080000</v>
      </c>
      <c r="CO2526">
        <v>13864000</v>
      </c>
      <c r="CP2526">
        <v>15404000</v>
      </c>
      <c r="CQ2526">
        <v>16155000</v>
      </c>
      <c r="CR2526">
        <v>15585000</v>
      </c>
      <c r="CS2526">
        <v>16487000</v>
      </c>
      <c r="CT2526">
        <v>21504000</v>
      </c>
      <c r="CU2526">
        <v>26122000</v>
      </c>
      <c r="CV2526">
        <v>24448000</v>
      </c>
      <c r="CW2526">
        <v>26647000</v>
      </c>
      <c r="CX2526">
        <v>25771000</v>
      </c>
      <c r="CY2526">
        <v>25978000</v>
      </c>
      <c r="CZ2526">
        <v>20768000</v>
      </c>
      <c r="DA2526">
        <v>20621000</v>
      </c>
      <c r="DB2526">
        <v>23158000</v>
      </c>
      <c r="DC2526">
        <v>22232000</v>
      </c>
      <c r="DD2526">
        <v>20449000</v>
      </c>
      <c r="DE2526">
        <v>18418000</v>
      </c>
      <c r="DF2526">
        <v>19245000</v>
      </c>
      <c r="DG2526">
        <v>17271000</v>
      </c>
      <c r="DH2526">
        <v>19038000</v>
      </c>
      <c r="DI2526">
        <v>20906000</v>
      </c>
      <c r="DJ2526">
        <v>29039000</v>
      </c>
      <c r="DK2526">
        <v>32338000</v>
      </c>
      <c r="DL2526">
        <v>47179000</v>
      </c>
      <c r="DM2526">
        <v>50181000</v>
      </c>
      <c r="DN2526">
        <v>53784000</v>
      </c>
      <c r="DO2526">
        <v>52618000</v>
      </c>
      <c r="DP2526">
        <v>49655000</v>
      </c>
      <c r="DQ2526">
        <v>71423000</v>
      </c>
      <c r="DR2526">
        <v>68014000</v>
      </c>
      <c r="DS2526">
        <v>65152000</v>
      </c>
      <c r="DT2526">
        <v>45410000</v>
      </c>
      <c r="DU2526">
        <v>66287000</v>
      </c>
      <c r="DV2526">
        <v>85392000</v>
      </c>
      <c r="DW2526">
        <v>83904000</v>
      </c>
      <c r="DX2526">
        <v>71288000</v>
      </c>
      <c r="DY2526" s="2"/>
    </row>
    <row r="2527" spans="1:130" customFormat="1">
      <c r="A2527" s="176" t="s">
        <v>3545</v>
      </c>
      <c r="B2527" s="177" t="s">
        <v>3557</v>
      </c>
      <c r="C2527" t="s">
        <v>3533</v>
      </c>
      <c r="D2527" s="187" t="s">
        <v>3571</v>
      </c>
      <c r="E2527" t="s">
        <v>3333</v>
      </c>
      <c r="BO2527">
        <v>2479000</v>
      </c>
      <c r="BP2527">
        <v>4971000</v>
      </c>
      <c r="BQ2527">
        <v>5265000</v>
      </c>
      <c r="BR2527">
        <v>8103000</v>
      </c>
      <c r="BS2527">
        <v>4299000</v>
      </c>
      <c r="BT2527">
        <v>4712000</v>
      </c>
      <c r="BU2527">
        <v>4660000</v>
      </c>
      <c r="BV2527">
        <v>5046000</v>
      </c>
      <c r="BW2527">
        <v>5336000</v>
      </c>
      <c r="BX2527">
        <v>5475000</v>
      </c>
      <c r="BY2527">
        <v>4657000</v>
      </c>
      <c r="BZ2527">
        <v>4816000</v>
      </c>
      <c r="CA2527">
        <v>5610000</v>
      </c>
      <c r="CB2527">
        <v>5905000</v>
      </c>
      <c r="CC2527">
        <v>4067000</v>
      </c>
      <c r="CD2527">
        <v>5590000</v>
      </c>
      <c r="CE2527">
        <v>5159000</v>
      </c>
      <c r="CF2527">
        <v>5090000</v>
      </c>
      <c r="CG2527">
        <v>3481000</v>
      </c>
      <c r="CH2527">
        <v>3747000</v>
      </c>
      <c r="CI2527">
        <v>3214000</v>
      </c>
      <c r="CJ2527">
        <v>4788000</v>
      </c>
      <c r="CK2527">
        <v>6502000</v>
      </c>
      <c r="CL2527">
        <v>6715000</v>
      </c>
      <c r="CM2527">
        <v>7148000</v>
      </c>
      <c r="CN2527">
        <v>5908000</v>
      </c>
      <c r="CO2527">
        <v>7599000</v>
      </c>
      <c r="CP2527">
        <v>6901000</v>
      </c>
      <c r="CQ2527">
        <v>7571000</v>
      </c>
      <c r="CR2527">
        <v>7633000</v>
      </c>
      <c r="CS2527">
        <v>4162000</v>
      </c>
      <c r="CT2527">
        <v>5360000</v>
      </c>
      <c r="CU2527">
        <v>5321000</v>
      </c>
      <c r="CV2527">
        <v>4522000</v>
      </c>
      <c r="CW2527">
        <v>2391000</v>
      </c>
      <c r="CX2527">
        <v>2749000</v>
      </c>
      <c r="CY2527">
        <v>2840000</v>
      </c>
      <c r="CZ2527">
        <v>1743000</v>
      </c>
      <c r="DA2527">
        <v>1547000</v>
      </c>
      <c r="DB2527">
        <v>1854000</v>
      </c>
      <c r="DC2527">
        <v>2486000</v>
      </c>
      <c r="DD2527">
        <v>2207000</v>
      </c>
      <c r="DE2527">
        <v>2166000</v>
      </c>
      <c r="DF2527">
        <v>2597000</v>
      </c>
      <c r="DG2527">
        <v>2062000</v>
      </c>
      <c r="DH2527">
        <v>1982000</v>
      </c>
      <c r="DI2527">
        <v>1771000</v>
      </c>
      <c r="DJ2527">
        <v>2265000</v>
      </c>
      <c r="DK2527">
        <v>1719000</v>
      </c>
      <c r="DL2527">
        <v>1575000</v>
      </c>
      <c r="DM2527">
        <v>2224000</v>
      </c>
      <c r="DN2527">
        <v>2033000</v>
      </c>
      <c r="DO2527">
        <v>2075000</v>
      </c>
      <c r="DP2527">
        <v>2385000</v>
      </c>
      <c r="DQ2527">
        <v>2449000</v>
      </c>
      <c r="DR2527">
        <v>2415000</v>
      </c>
      <c r="DS2527">
        <v>3173000</v>
      </c>
      <c r="DT2527">
        <v>2503000</v>
      </c>
      <c r="DU2527">
        <v>2452000</v>
      </c>
      <c r="DV2527">
        <v>2726000</v>
      </c>
      <c r="DW2527">
        <v>2521000</v>
      </c>
      <c r="DX2527">
        <v>3159000</v>
      </c>
      <c r="DY2527" s="2"/>
    </row>
    <row r="2528" spans="1:130" customFormat="1">
      <c r="A2528" s="176" t="s">
        <v>3545</v>
      </c>
      <c r="B2528" s="177" t="s">
        <v>3557</v>
      </c>
      <c r="C2528" t="s">
        <v>3533</v>
      </c>
      <c r="D2528" s="187" t="s">
        <v>3571</v>
      </c>
      <c r="E2528" t="s">
        <v>3334</v>
      </c>
      <c r="BO2528">
        <v>47701000</v>
      </c>
      <c r="BP2528">
        <v>52474000</v>
      </c>
      <c r="BQ2528">
        <v>53189000</v>
      </c>
      <c r="BR2528">
        <v>63757000</v>
      </c>
      <c r="BS2528">
        <v>77389000</v>
      </c>
      <c r="BT2528">
        <v>80667000</v>
      </c>
      <c r="BU2528">
        <v>86397000</v>
      </c>
      <c r="BV2528">
        <v>93774000</v>
      </c>
      <c r="BW2528">
        <v>105673000</v>
      </c>
      <c r="BX2528">
        <v>113924000</v>
      </c>
      <c r="BY2528">
        <v>117741000</v>
      </c>
      <c r="BZ2528">
        <v>131930000</v>
      </c>
      <c r="CA2528">
        <v>136422000</v>
      </c>
      <c r="CB2528">
        <v>140607000</v>
      </c>
      <c r="CC2528">
        <v>129149000</v>
      </c>
      <c r="CD2528">
        <v>150568000</v>
      </c>
      <c r="CE2528">
        <v>166589000</v>
      </c>
      <c r="CF2528">
        <v>165385000</v>
      </c>
      <c r="CG2528">
        <v>167498000</v>
      </c>
      <c r="CH2528">
        <v>166909000</v>
      </c>
      <c r="CI2528">
        <v>167808000</v>
      </c>
      <c r="CJ2528">
        <v>167209000</v>
      </c>
      <c r="CK2528">
        <v>162281000</v>
      </c>
      <c r="CL2528">
        <v>167053000</v>
      </c>
      <c r="CM2528">
        <v>170066000</v>
      </c>
      <c r="CN2528">
        <v>185266000</v>
      </c>
      <c r="CO2528">
        <v>180444000</v>
      </c>
      <c r="CP2528">
        <v>175090000</v>
      </c>
      <c r="CQ2528">
        <v>179640000</v>
      </c>
      <c r="CR2528">
        <v>183845000</v>
      </c>
      <c r="CS2528">
        <v>170441000</v>
      </c>
      <c r="CT2528">
        <v>152460000</v>
      </c>
      <c r="CU2528">
        <v>135313000</v>
      </c>
      <c r="CV2528">
        <v>120018000</v>
      </c>
      <c r="CW2528">
        <v>112360000</v>
      </c>
      <c r="CX2528">
        <v>103395000</v>
      </c>
      <c r="CY2528">
        <v>114072000</v>
      </c>
      <c r="CZ2528">
        <v>97782000</v>
      </c>
      <c r="DA2528">
        <v>92547000</v>
      </c>
      <c r="DB2528">
        <v>91575000</v>
      </c>
      <c r="DC2528">
        <v>111308000</v>
      </c>
      <c r="DD2528">
        <v>104549000</v>
      </c>
      <c r="DE2528">
        <v>91698000</v>
      </c>
      <c r="DF2528">
        <v>119386000</v>
      </c>
      <c r="DG2528">
        <v>104593000</v>
      </c>
      <c r="DH2528">
        <v>93428000</v>
      </c>
      <c r="DI2528">
        <v>91182000</v>
      </c>
      <c r="DJ2528">
        <v>125447000</v>
      </c>
      <c r="DK2528">
        <v>99433000</v>
      </c>
      <c r="DL2528">
        <v>85256000</v>
      </c>
      <c r="DM2528">
        <v>108115000</v>
      </c>
      <c r="DN2528">
        <v>84153000</v>
      </c>
      <c r="DO2528">
        <v>98034000</v>
      </c>
      <c r="DP2528">
        <v>102393000</v>
      </c>
      <c r="DQ2528">
        <v>97573000</v>
      </c>
      <c r="DR2528">
        <v>99786000</v>
      </c>
      <c r="DS2528">
        <v>98612000</v>
      </c>
      <c r="DT2528">
        <v>87619000</v>
      </c>
      <c r="DU2528">
        <v>103284000</v>
      </c>
      <c r="DV2528">
        <v>99423000</v>
      </c>
      <c r="DW2528">
        <v>100876000</v>
      </c>
      <c r="DX2528">
        <v>100341000</v>
      </c>
      <c r="DY2528" s="2"/>
    </row>
    <row r="2529" spans="1:129" customFormat="1">
      <c r="A2529" s="176" t="s">
        <v>3545</v>
      </c>
      <c r="B2529" s="177" t="s">
        <v>3557</v>
      </c>
      <c r="C2529" t="s">
        <v>3533</v>
      </c>
      <c r="D2529" s="187" t="s">
        <v>3571</v>
      </c>
      <c r="E2529" t="s">
        <v>3335</v>
      </c>
      <c r="BO2529">
        <v>41990000</v>
      </c>
      <c r="BP2529">
        <v>36218000</v>
      </c>
      <c r="BQ2529">
        <v>41865000</v>
      </c>
      <c r="BR2529">
        <v>47838000</v>
      </c>
      <c r="BS2529">
        <v>47180000</v>
      </c>
      <c r="BT2529">
        <v>51514000</v>
      </c>
      <c r="BU2529">
        <v>55141000</v>
      </c>
      <c r="BV2529">
        <v>60349000</v>
      </c>
      <c r="BW2529">
        <v>58485000</v>
      </c>
      <c r="BX2529">
        <v>63536000</v>
      </c>
      <c r="BY2529">
        <v>56507000</v>
      </c>
      <c r="BZ2529">
        <v>60928000</v>
      </c>
      <c r="CA2529">
        <v>65750000</v>
      </c>
      <c r="CB2529">
        <v>60448000</v>
      </c>
      <c r="CC2529">
        <v>59256000</v>
      </c>
      <c r="CD2529">
        <v>60227000</v>
      </c>
      <c r="CE2529">
        <v>55503000</v>
      </c>
      <c r="CF2529">
        <v>54118000</v>
      </c>
      <c r="CG2529">
        <v>54528000</v>
      </c>
      <c r="CH2529">
        <v>35360000</v>
      </c>
      <c r="CI2529">
        <v>46101000</v>
      </c>
      <c r="CJ2529">
        <v>42822000</v>
      </c>
      <c r="CK2529">
        <v>46823000</v>
      </c>
      <c r="CL2529">
        <v>48734000</v>
      </c>
      <c r="CM2529">
        <v>48698000</v>
      </c>
      <c r="CN2529">
        <v>49830000</v>
      </c>
      <c r="CO2529">
        <v>43907000</v>
      </c>
      <c r="CP2529">
        <v>40992000</v>
      </c>
      <c r="CQ2529">
        <v>45585000</v>
      </c>
      <c r="CR2529">
        <v>42909000</v>
      </c>
      <c r="CS2529">
        <v>37698000</v>
      </c>
      <c r="CT2529">
        <v>31335000</v>
      </c>
      <c r="CU2529">
        <v>42639000</v>
      </c>
      <c r="CV2529">
        <v>32326000</v>
      </c>
      <c r="CW2529">
        <v>36311000</v>
      </c>
      <c r="CX2529">
        <v>37952000</v>
      </c>
      <c r="CY2529">
        <v>30183000</v>
      </c>
      <c r="CZ2529">
        <v>29434000</v>
      </c>
      <c r="DA2529">
        <v>25947000</v>
      </c>
      <c r="DB2529">
        <v>34038000</v>
      </c>
      <c r="DC2529">
        <v>30719000</v>
      </c>
      <c r="DD2529">
        <v>26417000</v>
      </c>
      <c r="DE2529">
        <v>32527000</v>
      </c>
      <c r="DF2529">
        <v>33302000</v>
      </c>
      <c r="DG2529">
        <v>33002000</v>
      </c>
      <c r="DH2529">
        <v>32669000</v>
      </c>
      <c r="DI2529">
        <v>30008000</v>
      </c>
      <c r="DJ2529">
        <v>26117000</v>
      </c>
      <c r="DK2529">
        <v>23601000</v>
      </c>
      <c r="DL2529">
        <v>22695000</v>
      </c>
      <c r="DM2529">
        <v>31144000</v>
      </c>
      <c r="DN2529">
        <v>25071000</v>
      </c>
      <c r="DO2529">
        <v>24734000</v>
      </c>
      <c r="DP2529">
        <v>24197000</v>
      </c>
      <c r="DQ2529">
        <v>23870000</v>
      </c>
      <c r="DR2529">
        <v>22433000</v>
      </c>
      <c r="DS2529">
        <v>22305000</v>
      </c>
      <c r="DT2529">
        <v>21288000</v>
      </c>
      <c r="DU2529">
        <v>20997000</v>
      </c>
      <c r="DV2529">
        <v>19439000</v>
      </c>
      <c r="DW2529">
        <v>17203000</v>
      </c>
      <c r="DX2529">
        <v>18044000</v>
      </c>
      <c r="DY2529" s="2"/>
    </row>
    <row r="2530" spans="1:129" customFormat="1">
      <c r="A2530" s="176" t="s">
        <v>3545</v>
      </c>
      <c r="B2530" s="177" t="s">
        <v>3557</v>
      </c>
      <c r="C2530" t="s">
        <v>3533</v>
      </c>
      <c r="D2530" s="187" t="s">
        <v>3571</v>
      </c>
      <c r="E2530" t="s">
        <v>3336</v>
      </c>
      <c r="BO2530">
        <v>1570000</v>
      </c>
      <c r="BP2530">
        <v>2233000</v>
      </c>
      <c r="BQ2530">
        <v>1722000</v>
      </c>
      <c r="BR2530">
        <v>2518000</v>
      </c>
      <c r="BS2530">
        <v>2385000</v>
      </c>
      <c r="BT2530">
        <v>1908000</v>
      </c>
      <c r="BU2530">
        <v>2328000</v>
      </c>
      <c r="BV2530">
        <v>6473000</v>
      </c>
      <c r="BW2530">
        <v>3804000</v>
      </c>
      <c r="BX2530">
        <v>5036000</v>
      </c>
      <c r="BY2530">
        <v>5588000</v>
      </c>
      <c r="BZ2530">
        <v>6415000</v>
      </c>
      <c r="CA2530">
        <v>6182000</v>
      </c>
      <c r="CB2530">
        <v>8822000</v>
      </c>
      <c r="CC2530">
        <v>3689000</v>
      </c>
      <c r="CD2530">
        <v>12414000</v>
      </c>
      <c r="CE2530">
        <v>6448000</v>
      </c>
      <c r="CF2530">
        <v>11379000</v>
      </c>
      <c r="CG2530">
        <v>6716000</v>
      </c>
      <c r="CH2530">
        <v>14634000</v>
      </c>
      <c r="CI2530">
        <v>6495000</v>
      </c>
      <c r="CJ2530">
        <v>6006000</v>
      </c>
      <c r="CK2530">
        <v>5836000</v>
      </c>
      <c r="CL2530">
        <v>8112000</v>
      </c>
      <c r="CM2530">
        <v>8856000</v>
      </c>
      <c r="CN2530">
        <v>7670000</v>
      </c>
      <c r="CO2530">
        <v>10542000</v>
      </c>
      <c r="CP2530">
        <v>10331000</v>
      </c>
      <c r="CQ2530">
        <v>5530000</v>
      </c>
      <c r="CR2530">
        <v>7969000</v>
      </c>
      <c r="CS2530">
        <v>9329000</v>
      </c>
      <c r="CT2530">
        <v>3312000</v>
      </c>
      <c r="CU2530">
        <v>2310000</v>
      </c>
      <c r="CV2530">
        <v>4018000</v>
      </c>
      <c r="CW2530">
        <v>3836000</v>
      </c>
      <c r="CX2530">
        <v>4760000</v>
      </c>
      <c r="CY2530">
        <v>3715000</v>
      </c>
      <c r="CZ2530">
        <v>3497000</v>
      </c>
      <c r="DA2530">
        <v>5894000</v>
      </c>
      <c r="DB2530">
        <v>3765000</v>
      </c>
      <c r="DC2530">
        <v>5881000</v>
      </c>
      <c r="DD2530">
        <v>7260000</v>
      </c>
      <c r="DE2530">
        <v>4185000</v>
      </c>
      <c r="DF2530">
        <v>9188000</v>
      </c>
      <c r="DG2530">
        <v>8220000</v>
      </c>
      <c r="DH2530">
        <v>15578000</v>
      </c>
      <c r="DI2530">
        <v>11342000</v>
      </c>
      <c r="DJ2530">
        <v>8384000</v>
      </c>
      <c r="DK2530">
        <v>6362000</v>
      </c>
      <c r="DL2530">
        <v>8617000</v>
      </c>
      <c r="DM2530">
        <v>17336000</v>
      </c>
      <c r="DN2530">
        <v>13049000</v>
      </c>
      <c r="DO2530">
        <v>10940000</v>
      </c>
      <c r="DP2530">
        <v>12088000</v>
      </c>
      <c r="DQ2530">
        <v>8738000</v>
      </c>
      <c r="DR2530">
        <v>11490000</v>
      </c>
      <c r="DS2530">
        <v>10506000</v>
      </c>
      <c r="DT2530">
        <v>10171000</v>
      </c>
      <c r="DU2530">
        <v>10261000</v>
      </c>
      <c r="DV2530">
        <v>5763000</v>
      </c>
      <c r="DW2530">
        <v>5795000</v>
      </c>
      <c r="DX2530">
        <v>8268000</v>
      </c>
      <c r="DY2530" s="2"/>
    </row>
    <row r="2531" spans="1:129" customFormat="1">
      <c r="A2531" s="176" t="s">
        <v>3545</v>
      </c>
      <c r="B2531" s="177" t="s">
        <v>3557</v>
      </c>
      <c r="C2531" t="s">
        <v>3533</v>
      </c>
      <c r="D2531" s="187" t="s">
        <v>3571</v>
      </c>
      <c r="E2531" t="s">
        <v>3337</v>
      </c>
      <c r="BO2531">
        <v>90000</v>
      </c>
      <c r="BP2531">
        <v>90000</v>
      </c>
      <c r="BQ2531">
        <v>62000</v>
      </c>
      <c r="BR2531">
        <v>89000</v>
      </c>
      <c r="BS2531">
        <v>88000</v>
      </c>
      <c r="BT2531">
        <v>105000</v>
      </c>
      <c r="BU2531">
        <v>115000</v>
      </c>
      <c r="BV2531">
        <v>129000</v>
      </c>
      <c r="BW2531">
        <v>131000</v>
      </c>
      <c r="BX2531">
        <v>125000</v>
      </c>
      <c r="BY2531">
        <v>98000</v>
      </c>
      <c r="BZ2531">
        <v>116000</v>
      </c>
      <c r="CA2531">
        <v>84000</v>
      </c>
      <c r="CB2531">
        <v>87000</v>
      </c>
      <c r="CC2531">
        <v>42000</v>
      </c>
      <c r="CD2531">
        <v>40000</v>
      </c>
      <c r="CE2531">
        <v>86000</v>
      </c>
      <c r="CF2531">
        <v>72000</v>
      </c>
      <c r="CG2531">
        <v>74000</v>
      </c>
      <c r="CH2531">
        <v>47000</v>
      </c>
      <c r="CI2531">
        <v>68000</v>
      </c>
      <c r="CJ2531">
        <v>78000</v>
      </c>
      <c r="CK2531">
        <v>45000</v>
      </c>
      <c r="CL2531">
        <v>62000</v>
      </c>
      <c r="CM2531">
        <v>58000</v>
      </c>
      <c r="CN2531">
        <v>23000</v>
      </c>
      <c r="CO2531">
        <v>60000</v>
      </c>
      <c r="CP2531">
        <v>21000</v>
      </c>
      <c r="CQ2531">
        <v>48000</v>
      </c>
      <c r="CR2531">
        <v>49000</v>
      </c>
      <c r="CS2531">
        <v>36000</v>
      </c>
      <c r="CT2531">
        <v>39000</v>
      </c>
      <c r="CU2531">
        <v>104000</v>
      </c>
      <c r="CV2531">
        <v>72000</v>
      </c>
      <c r="CW2531">
        <v>76000</v>
      </c>
      <c r="CX2531">
        <v>72000</v>
      </c>
      <c r="CY2531">
        <v>36000</v>
      </c>
      <c r="CZ2531">
        <v>54000</v>
      </c>
      <c r="DA2531">
        <v>22000</v>
      </c>
      <c r="DB2531">
        <v>59000</v>
      </c>
      <c r="DC2531">
        <v>54000</v>
      </c>
      <c r="DD2531">
        <v>43000</v>
      </c>
      <c r="DE2531">
        <v>58000</v>
      </c>
      <c r="DF2531">
        <v>55000</v>
      </c>
      <c r="DG2531">
        <v>45000</v>
      </c>
      <c r="DH2531">
        <v>62000</v>
      </c>
      <c r="DI2531">
        <v>58000</v>
      </c>
      <c r="DJ2531">
        <v>44000</v>
      </c>
      <c r="DK2531">
        <v>30000</v>
      </c>
      <c r="DL2531">
        <v>597000</v>
      </c>
      <c r="DM2531">
        <v>793000</v>
      </c>
      <c r="DN2531">
        <v>529000</v>
      </c>
      <c r="DO2531">
        <v>709000</v>
      </c>
      <c r="DP2531">
        <v>476000</v>
      </c>
      <c r="DQ2531">
        <v>950000</v>
      </c>
      <c r="DR2531">
        <v>671000</v>
      </c>
      <c r="DS2531">
        <v>584000</v>
      </c>
      <c r="DT2531">
        <v>680000</v>
      </c>
      <c r="DU2531">
        <v>484000</v>
      </c>
      <c r="DV2531">
        <v>570000</v>
      </c>
      <c r="DW2531">
        <v>628000</v>
      </c>
      <c r="DX2531">
        <v>540000</v>
      </c>
      <c r="DY2531" s="2"/>
    </row>
    <row r="2532" spans="1:129" customFormat="1">
      <c r="A2532" s="176" t="s">
        <v>3545</v>
      </c>
      <c r="B2532" s="177" t="s">
        <v>3557</v>
      </c>
      <c r="C2532" t="s">
        <v>3533</v>
      </c>
      <c r="D2532" s="187" t="s">
        <v>3571</v>
      </c>
      <c r="E2532" t="s">
        <v>3338</v>
      </c>
      <c r="BO2532">
        <v>13381000</v>
      </c>
      <c r="BP2532">
        <v>12943000</v>
      </c>
      <c r="BQ2532">
        <v>13418000</v>
      </c>
      <c r="BR2532">
        <v>13734000</v>
      </c>
      <c r="BS2532">
        <v>15979000</v>
      </c>
      <c r="BT2532">
        <v>17331000</v>
      </c>
      <c r="BU2532">
        <v>17798000</v>
      </c>
      <c r="BV2532">
        <v>19411000</v>
      </c>
      <c r="BW2532">
        <v>20057000</v>
      </c>
      <c r="BX2532">
        <v>22221000</v>
      </c>
      <c r="BY2532">
        <v>22754000</v>
      </c>
      <c r="BZ2532">
        <v>24497000</v>
      </c>
      <c r="CA2532">
        <v>26188000</v>
      </c>
      <c r="CB2532">
        <v>27626000</v>
      </c>
      <c r="CC2532">
        <v>29374000</v>
      </c>
      <c r="CD2532">
        <v>28875000</v>
      </c>
      <c r="CE2532">
        <v>31821000</v>
      </c>
      <c r="CF2532">
        <v>31287000</v>
      </c>
      <c r="CG2532">
        <v>32880000</v>
      </c>
      <c r="CH2532">
        <v>37700000</v>
      </c>
      <c r="CI2532">
        <v>40341000</v>
      </c>
      <c r="CJ2532">
        <v>41124000</v>
      </c>
      <c r="CK2532">
        <v>37451000</v>
      </c>
      <c r="CL2532">
        <v>41695000</v>
      </c>
      <c r="CM2532">
        <v>41716000</v>
      </c>
      <c r="CN2532">
        <v>43064000</v>
      </c>
      <c r="CO2532">
        <v>46106000</v>
      </c>
      <c r="CP2532">
        <v>44231000</v>
      </c>
      <c r="CQ2532">
        <v>45518000</v>
      </c>
      <c r="CR2532">
        <v>41716000</v>
      </c>
      <c r="CS2532">
        <v>40714000</v>
      </c>
      <c r="CT2532">
        <v>50172000</v>
      </c>
      <c r="CU2532">
        <v>54599000</v>
      </c>
      <c r="CV2532">
        <v>55175000</v>
      </c>
      <c r="CW2532">
        <v>54006000</v>
      </c>
      <c r="CX2532">
        <v>58470000</v>
      </c>
      <c r="CY2532">
        <v>55410000</v>
      </c>
      <c r="CZ2532">
        <v>61010000</v>
      </c>
      <c r="DA2532">
        <v>59190000</v>
      </c>
      <c r="DB2532">
        <v>63036000</v>
      </c>
      <c r="DC2532">
        <v>66533000</v>
      </c>
      <c r="DD2532">
        <v>63263000</v>
      </c>
      <c r="DE2532">
        <v>66031000</v>
      </c>
      <c r="DF2532">
        <v>68835000</v>
      </c>
      <c r="DG2532">
        <v>68359000</v>
      </c>
      <c r="DH2532">
        <v>73305000</v>
      </c>
      <c r="DI2532">
        <v>76859000</v>
      </c>
      <c r="DJ2532">
        <v>90705000</v>
      </c>
      <c r="DK2532">
        <v>76077000</v>
      </c>
      <c r="DL2532">
        <v>87717000</v>
      </c>
      <c r="DM2532">
        <v>85715000</v>
      </c>
      <c r="DN2532">
        <v>92846000</v>
      </c>
      <c r="DO2532">
        <v>88605000</v>
      </c>
      <c r="DP2532">
        <v>106933000</v>
      </c>
      <c r="DQ2532">
        <v>112542000</v>
      </c>
      <c r="DR2532">
        <v>97963000</v>
      </c>
      <c r="DS2532">
        <v>120361000</v>
      </c>
      <c r="DT2532">
        <v>121257000</v>
      </c>
      <c r="DU2532">
        <v>124663000</v>
      </c>
      <c r="DV2532">
        <v>129955000</v>
      </c>
      <c r="DW2532">
        <v>133041000</v>
      </c>
      <c r="DX2532">
        <v>128046000</v>
      </c>
      <c r="DY2532" s="2"/>
    </row>
    <row r="2533" spans="1:129" customFormat="1">
      <c r="A2533" s="176" t="s">
        <v>3545</v>
      </c>
      <c r="B2533" s="177" t="s">
        <v>3557</v>
      </c>
      <c r="C2533" t="s">
        <v>3533</v>
      </c>
      <c r="D2533" s="187" t="s">
        <v>3571</v>
      </c>
      <c r="E2533" t="s">
        <v>3339</v>
      </c>
      <c r="BO2533">
        <v>11455000</v>
      </c>
      <c r="BP2533">
        <v>12468000</v>
      </c>
      <c r="BQ2533">
        <v>13710000</v>
      </c>
      <c r="BR2533">
        <v>15228000</v>
      </c>
      <c r="BS2533">
        <v>15723000</v>
      </c>
      <c r="BT2533">
        <v>15640000</v>
      </c>
      <c r="BU2533">
        <v>17104000</v>
      </c>
      <c r="BV2533">
        <v>18063000</v>
      </c>
      <c r="BW2533">
        <v>18747000</v>
      </c>
      <c r="BX2533">
        <v>18573000</v>
      </c>
      <c r="BY2533">
        <v>19106000</v>
      </c>
      <c r="BZ2533">
        <v>18719000</v>
      </c>
      <c r="CA2533">
        <v>16784000</v>
      </c>
      <c r="CB2533">
        <v>16270000</v>
      </c>
      <c r="CC2533">
        <v>16919000</v>
      </c>
      <c r="CD2533">
        <v>16578000</v>
      </c>
      <c r="CE2533">
        <v>16793000</v>
      </c>
      <c r="CF2533">
        <v>16590000</v>
      </c>
      <c r="CG2533">
        <v>16310000</v>
      </c>
      <c r="CH2533">
        <v>15661000</v>
      </c>
      <c r="CI2533">
        <v>16286000</v>
      </c>
      <c r="CJ2533">
        <v>16096000</v>
      </c>
      <c r="CK2533">
        <v>14912000</v>
      </c>
      <c r="CL2533">
        <v>14922000</v>
      </c>
      <c r="CM2533">
        <v>15793000</v>
      </c>
      <c r="CN2533">
        <v>17006000</v>
      </c>
      <c r="CO2533">
        <v>16568000</v>
      </c>
      <c r="CP2533">
        <v>15905000</v>
      </c>
      <c r="CQ2533">
        <v>17211000</v>
      </c>
      <c r="CR2533">
        <v>17709000</v>
      </c>
      <c r="CS2533">
        <v>16482000</v>
      </c>
      <c r="CT2533">
        <v>15305000</v>
      </c>
      <c r="CU2533">
        <v>15533000</v>
      </c>
      <c r="CV2533">
        <v>16724000</v>
      </c>
      <c r="CW2533">
        <v>17631000</v>
      </c>
      <c r="CX2533">
        <v>13641000</v>
      </c>
      <c r="CY2533">
        <v>14837000</v>
      </c>
      <c r="CZ2533">
        <v>14603000</v>
      </c>
      <c r="DA2533">
        <v>15955000</v>
      </c>
      <c r="DB2533">
        <v>16621000</v>
      </c>
      <c r="DC2533">
        <v>17464000</v>
      </c>
      <c r="DD2533">
        <v>18999000</v>
      </c>
      <c r="DE2533">
        <v>18896000</v>
      </c>
      <c r="DF2533">
        <v>21178000</v>
      </c>
      <c r="DG2533">
        <v>21283000</v>
      </c>
      <c r="DH2533">
        <v>20312000</v>
      </c>
      <c r="DI2533">
        <v>20198000</v>
      </c>
      <c r="DJ2533">
        <v>17706000</v>
      </c>
      <c r="DK2533">
        <v>16684000</v>
      </c>
      <c r="DL2533">
        <v>18602000</v>
      </c>
      <c r="DM2533">
        <v>18884000</v>
      </c>
      <c r="DN2533">
        <v>17632000</v>
      </c>
      <c r="DO2533">
        <v>17255000</v>
      </c>
      <c r="DP2533">
        <v>18240000</v>
      </c>
      <c r="DQ2533">
        <v>18723000</v>
      </c>
      <c r="DR2533">
        <v>17343000</v>
      </c>
      <c r="DS2533">
        <v>15410000</v>
      </c>
      <c r="DT2533">
        <v>15392000</v>
      </c>
      <c r="DU2533">
        <v>15174000</v>
      </c>
      <c r="DV2533">
        <v>15534000</v>
      </c>
      <c r="DW2533">
        <v>14973000</v>
      </c>
      <c r="DX2533">
        <v>14690000</v>
      </c>
      <c r="DY2533" s="2"/>
    </row>
    <row r="2534" spans="1:129" customFormat="1">
      <c r="A2534" s="176" t="s">
        <v>3545</v>
      </c>
      <c r="B2534" s="177" t="s">
        <v>3557</v>
      </c>
      <c r="C2534" t="s">
        <v>3533</v>
      </c>
      <c r="D2534" s="187" t="s">
        <v>3571</v>
      </c>
      <c r="E2534" t="s">
        <v>3340</v>
      </c>
      <c r="BO2534">
        <v>15927000</v>
      </c>
      <c r="BP2534">
        <v>18612000</v>
      </c>
      <c r="BQ2534">
        <v>20451000</v>
      </c>
      <c r="BR2534">
        <v>18788000</v>
      </c>
      <c r="BS2534">
        <v>14059000</v>
      </c>
      <c r="BT2534">
        <v>21192000</v>
      </c>
      <c r="BU2534">
        <v>15335000</v>
      </c>
      <c r="BV2534">
        <v>26092000</v>
      </c>
      <c r="BW2534">
        <v>20856000</v>
      </c>
      <c r="BX2534">
        <v>15712000</v>
      </c>
      <c r="BY2534">
        <v>14427000</v>
      </c>
      <c r="BZ2534">
        <v>11666000</v>
      </c>
      <c r="CA2534">
        <v>12298000</v>
      </c>
      <c r="CB2534">
        <v>14093000</v>
      </c>
      <c r="CC2534">
        <v>18035000</v>
      </c>
      <c r="CD2534">
        <v>12806000</v>
      </c>
      <c r="CE2534">
        <v>11964000</v>
      </c>
      <c r="CF2534">
        <v>12985000</v>
      </c>
      <c r="CG2534">
        <v>16592000</v>
      </c>
      <c r="CH2534">
        <v>13917000</v>
      </c>
      <c r="CI2534">
        <v>11974000</v>
      </c>
      <c r="CJ2534">
        <v>9874000</v>
      </c>
      <c r="CK2534">
        <v>5987000</v>
      </c>
      <c r="CL2534">
        <v>6986000</v>
      </c>
      <c r="CM2534">
        <v>9649000</v>
      </c>
      <c r="CN2534">
        <v>6674000</v>
      </c>
      <c r="CO2534">
        <v>14108000</v>
      </c>
      <c r="CP2534">
        <v>16563000</v>
      </c>
      <c r="CQ2534">
        <v>18582000</v>
      </c>
      <c r="CR2534">
        <v>19365000</v>
      </c>
      <c r="CS2534">
        <v>19268000</v>
      </c>
      <c r="CT2534">
        <v>18541000</v>
      </c>
      <c r="CU2534">
        <v>13135000</v>
      </c>
      <c r="CV2534">
        <v>13654000</v>
      </c>
      <c r="CW2534">
        <v>11902000</v>
      </c>
      <c r="CX2534">
        <v>6496000</v>
      </c>
      <c r="CY2534">
        <v>7419000</v>
      </c>
      <c r="CZ2534">
        <v>6002000</v>
      </c>
      <c r="DA2534">
        <v>5241000</v>
      </c>
      <c r="DB2534">
        <v>9076000</v>
      </c>
      <c r="DC2534">
        <v>6066000</v>
      </c>
      <c r="DD2534">
        <v>7460000</v>
      </c>
      <c r="DE2534">
        <v>8007000</v>
      </c>
      <c r="DF2534">
        <v>7727000</v>
      </c>
      <c r="DG2534">
        <v>7161000</v>
      </c>
      <c r="DH2534">
        <v>9866000</v>
      </c>
      <c r="DI2534">
        <v>12790000</v>
      </c>
      <c r="DJ2534">
        <v>16624000</v>
      </c>
      <c r="DK2534">
        <v>16671000</v>
      </c>
      <c r="DL2534">
        <v>12174000</v>
      </c>
      <c r="DM2534">
        <v>20050000</v>
      </c>
      <c r="DN2534">
        <v>13653000</v>
      </c>
      <c r="DO2534">
        <v>12733000</v>
      </c>
      <c r="DP2534">
        <v>22927000</v>
      </c>
      <c r="DQ2534">
        <v>21925000</v>
      </c>
      <c r="DR2534">
        <v>23698000</v>
      </c>
      <c r="DS2534">
        <v>23796000</v>
      </c>
      <c r="DT2534">
        <v>21173000</v>
      </c>
      <c r="DU2534">
        <v>24283000</v>
      </c>
      <c r="DV2534">
        <v>23131000</v>
      </c>
      <c r="DW2534">
        <v>24465000</v>
      </c>
      <c r="DX2534">
        <v>23982000</v>
      </c>
      <c r="DY2534" s="2"/>
    </row>
    <row r="2535" spans="1:129" customFormat="1">
      <c r="A2535" s="176" t="s">
        <v>3545</v>
      </c>
      <c r="B2535" s="177" t="s">
        <v>3557</v>
      </c>
      <c r="C2535" t="s">
        <v>3533</v>
      </c>
      <c r="D2535" s="187" t="s">
        <v>3571</v>
      </c>
      <c r="E2535" t="s">
        <v>3341</v>
      </c>
      <c r="BO2535">
        <v>1154000</v>
      </c>
      <c r="BP2535">
        <v>1360000</v>
      </c>
      <c r="BQ2535">
        <v>1350000</v>
      </c>
      <c r="BR2535">
        <v>1305000</v>
      </c>
      <c r="BS2535">
        <v>1485000</v>
      </c>
      <c r="BT2535">
        <v>1547000</v>
      </c>
      <c r="BU2535">
        <v>1508000</v>
      </c>
      <c r="BV2535">
        <v>1493000</v>
      </c>
      <c r="BW2535">
        <v>1681000</v>
      </c>
      <c r="BX2535">
        <v>1384000</v>
      </c>
      <c r="BY2535">
        <v>1327000</v>
      </c>
      <c r="BZ2535">
        <v>1289000</v>
      </c>
      <c r="CA2535">
        <v>1122000</v>
      </c>
      <c r="CB2535">
        <v>1108000</v>
      </c>
      <c r="CC2535">
        <v>1071000</v>
      </c>
      <c r="CD2535">
        <v>955000</v>
      </c>
      <c r="CE2535">
        <v>862000</v>
      </c>
      <c r="CF2535">
        <v>957000</v>
      </c>
      <c r="CG2535">
        <v>1028000</v>
      </c>
      <c r="CH2535">
        <v>1201000</v>
      </c>
      <c r="CI2535">
        <v>977000</v>
      </c>
      <c r="CJ2535">
        <v>1430000</v>
      </c>
      <c r="CK2535">
        <v>1838000</v>
      </c>
      <c r="CL2535">
        <v>2302000</v>
      </c>
      <c r="CM2535">
        <v>2718000</v>
      </c>
      <c r="CN2535">
        <v>3559000</v>
      </c>
      <c r="CO2535">
        <v>5263000</v>
      </c>
      <c r="CP2535">
        <v>6026000</v>
      </c>
      <c r="CQ2535">
        <v>5692000</v>
      </c>
      <c r="CR2535">
        <v>6289000</v>
      </c>
      <c r="CS2535">
        <v>5997000</v>
      </c>
      <c r="CT2535">
        <v>6219000</v>
      </c>
      <c r="CU2535">
        <v>6600000</v>
      </c>
      <c r="CV2535">
        <v>6887000</v>
      </c>
      <c r="CW2535">
        <v>7000000</v>
      </c>
      <c r="CX2535">
        <v>6568000</v>
      </c>
      <c r="CY2535">
        <v>6791000</v>
      </c>
      <c r="CZ2535">
        <v>7394000</v>
      </c>
      <c r="DA2535">
        <v>6785000</v>
      </c>
      <c r="DB2535">
        <v>6014000</v>
      </c>
      <c r="DC2535">
        <v>5856000</v>
      </c>
      <c r="DD2535">
        <v>4503000</v>
      </c>
      <c r="DE2535">
        <v>5070000</v>
      </c>
      <c r="DF2535">
        <v>5544000</v>
      </c>
      <c r="DG2535">
        <v>5604000</v>
      </c>
      <c r="DH2535">
        <v>3864000</v>
      </c>
      <c r="DI2535">
        <v>3299000</v>
      </c>
      <c r="DJ2535">
        <v>3241000</v>
      </c>
      <c r="DK2535">
        <v>3093000</v>
      </c>
      <c r="DL2535">
        <v>3666000</v>
      </c>
      <c r="DM2535">
        <v>3092000</v>
      </c>
      <c r="DN2535">
        <v>2336000</v>
      </c>
      <c r="DO2535">
        <v>2636000</v>
      </c>
      <c r="DP2535">
        <v>2903000</v>
      </c>
      <c r="DQ2535">
        <v>3170000</v>
      </c>
      <c r="DR2535">
        <v>4581000</v>
      </c>
      <c r="DS2535">
        <v>4638000</v>
      </c>
      <c r="DT2535">
        <v>5551000</v>
      </c>
      <c r="DU2535">
        <v>5114000</v>
      </c>
      <c r="DV2535">
        <v>4957000</v>
      </c>
      <c r="DW2535">
        <v>5380000</v>
      </c>
      <c r="DX2535">
        <v>5909000</v>
      </c>
      <c r="DY2535" s="2"/>
    </row>
    <row r="2536" spans="1:129" customFormat="1">
      <c r="A2536" s="176" t="s">
        <v>3545</v>
      </c>
      <c r="B2536" s="177" t="s">
        <v>3557</v>
      </c>
      <c r="C2536" t="s">
        <v>3533</v>
      </c>
      <c r="D2536" s="187" t="s">
        <v>3571</v>
      </c>
      <c r="E2536" t="s">
        <v>3342</v>
      </c>
      <c r="BO2536">
        <v>187491000</v>
      </c>
      <c r="BP2536">
        <v>195718000</v>
      </c>
      <c r="BQ2536">
        <v>197122000</v>
      </c>
      <c r="BR2536">
        <v>196032000</v>
      </c>
      <c r="BS2536">
        <v>214953000</v>
      </c>
      <c r="BT2536">
        <v>218125000</v>
      </c>
      <c r="BU2536">
        <v>222297000</v>
      </c>
      <c r="BV2536">
        <v>232729000</v>
      </c>
      <c r="BW2536">
        <v>246468000</v>
      </c>
      <c r="BX2536">
        <v>244759000</v>
      </c>
      <c r="BY2536">
        <v>265321000</v>
      </c>
      <c r="BZ2536">
        <v>268129000</v>
      </c>
      <c r="CA2536">
        <v>267654000</v>
      </c>
      <c r="CB2536">
        <v>230852000</v>
      </c>
      <c r="CC2536">
        <v>241324000</v>
      </c>
      <c r="CD2536">
        <v>236524000</v>
      </c>
      <c r="CE2536">
        <v>245248000</v>
      </c>
      <c r="CF2536">
        <v>266439000</v>
      </c>
      <c r="CG2536">
        <v>273173000</v>
      </c>
      <c r="CH2536">
        <v>259939000</v>
      </c>
      <c r="CI2536">
        <v>263975000</v>
      </c>
      <c r="CJ2536">
        <v>275186000</v>
      </c>
      <c r="CK2536">
        <v>263569000</v>
      </c>
      <c r="CL2536">
        <v>275958000</v>
      </c>
      <c r="CM2536">
        <v>277273000</v>
      </c>
      <c r="CN2536">
        <v>287488000</v>
      </c>
      <c r="CO2536">
        <v>283069000</v>
      </c>
      <c r="CP2536">
        <v>247344000</v>
      </c>
      <c r="CQ2536">
        <v>258652000</v>
      </c>
      <c r="CR2536">
        <v>269746000</v>
      </c>
      <c r="CS2536">
        <v>262788000</v>
      </c>
      <c r="CT2536">
        <v>271434000</v>
      </c>
      <c r="CU2536">
        <v>271231000</v>
      </c>
      <c r="CV2536">
        <v>291475000</v>
      </c>
      <c r="CW2536">
        <v>270607000</v>
      </c>
      <c r="CX2536">
        <v>303255000</v>
      </c>
      <c r="CY2536">
        <v>305107000</v>
      </c>
      <c r="CZ2536">
        <v>312589000</v>
      </c>
      <c r="DA2536">
        <v>309709000</v>
      </c>
      <c r="DB2536">
        <v>318047000</v>
      </c>
      <c r="DC2536">
        <v>319480000</v>
      </c>
      <c r="DD2536">
        <v>310488000</v>
      </c>
      <c r="DE2536">
        <v>319228000</v>
      </c>
      <c r="DF2536">
        <v>334934000</v>
      </c>
      <c r="DG2536">
        <v>329508000</v>
      </c>
      <c r="DH2536">
        <v>311457000</v>
      </c>
      <c r="DI2536">
        <v>322155000</v>
      </c>
      <c r="DJ2536">
        <v>319423000</v>
      </c>
      <c r="DK2536">
        <v>301195000</v>
      </c>
      <c r="DL2536">
        <v>297772000</v>
      </c>
      <c r="DM2536">
        <v>290860000</v>
      </c>
      <c r="DN2536">
        <v>291941000</v>
      </c>
      <c r="DO2536">
        <v>323884000</v>
      </c>
      <c r="DP2536">
        <v>318369000</v>
      </c>
      <c r="DQ2536">
        <v>317035000</v>
      </c>
      <c r="DR2536">
        <v>324045000</v>
      </c>
      <c r="DS2536">
        <v>317648000</v>
      </c>
      <c r="DT2536">
        <v>323306000</v>
      </c>
      <c r="DU2536">
        <v>346128000</v>
      </c>
      <c r="DV2536">
        <v>330136000</v>
      </c>
      <c r="DW2536">
        <v>330088000</v>
      </c>
      <c r="DX2536">
        <v>333093000</v>
      </c>
      <c r="DY2536" s="2"/>
    </row>
    <row r="2537" spans="1:129" customFormat="1">
      <c r="A2537" s="176" t="s">
        <v>3545</v>
      </c>
      <c r="B2537" s="177" t="s">
        <v>3557</v>
      </c>
      <c r="C2537" t="s">
        <v>3533</v>
      </c>
      <c r="D2537" s="187" t="s">
        <v>3571</v>
      </c>
      <c r="E2537" t="s">
        <v>3343</v>
      </c>
      <c r="BO2537">
        <v>31159000</v>
      </c>
      <c r="BP2537">
        <v>32979000</v>
      </c>
      <c r="BQ2537">
        <v>35464000</v>
      </c>
      <c r="BR2537">
        <v>33329000</v>
      </c>
      <c r="BS2537">
        <v>32657000</v>
      </c>
      <c r="BT2537">
        <v>32756000</v>
      </c>
      <c r="BU2537">
        <v>32837000</v>
      </c>
      <c r="BV2537">
        <v>31873000</v>
      </c>
      <c r="BW2537">
        <v>28632000</v>
      </c>
      <c r="BX2537">
        <v>28110000</v>
      </c>
      <c r="BY2537">
        <v>27253000</v>
      </c>
      <c r="BZ2537">
        <v>25119000</v>
      </c>
      <c r="CA2537">
        <v>24897000</v>
      </c>
      <c r="CB2537">
        <v>26515000</v>
      </c>
      <c r="CC2537">
        <v>24757000</v>
      </c>
      <c r="CD2537">
        <v>24184000</v>
      </c>
      <c r="CE2537">
        <v>29778000</v>
      </c>
      <c r="CF2537">
        <v>35917000</v>
      </c>
      <c r="CG2537">
        <v>32701000</v>
      </c>
      <c r="CH2537">
        <v>30954000</v>
      </c>
      <c r="CI2537">
        <v>32519000</v>
      </c>
      <c r="CJ2537">
        <v>38631000</v>
      </c>
      <c r="CK2537">
        <v>25747000</v>
      </c>
      <c r="CL2537">
        <v>34361000</v>
      </c>
      <c r="CM2537">
        <v>38063000</v>
      </c>
      <c r="CN2537">
        <v>33688000</v>
      </c>
      <c r="CO2537">
        <v>37061000</v>
      </c>
      <c r="CP2537">
        <v>38547000</v>
      </c>
      <c r="CQ2537">
        <v>29933000</v>
      </c>
      <c r="CR2537">
        <v>35271000</v>
      </c>
      <c r="CS2537">
        <v>29659000</v>
      </c>
      <c r="CT2537">
        <v>29748000</v>
      </c>
      <c r="CU2537">
        <v>27194000</v>
      </c>
      <c r="CV2537">
        <v>23987000</v>
      </c>
      <c r="CW2537">
        <v>14492000</v>
      </c>
      <c r="CX2537">
        <v>19748000</v>
      </c>
      <c r="CY2537">
        <v>15758000</v>
      </c>
      <c r="CZ2537">
        <v>15159000</v>
      </c>
      <c r="DA2537">
        <v>21272000</v>
      </c>
      <c r="DB2537">
        <v>20754000</v>
      </c>
      <c r="DC2537">
        <v>16543000</v>
      </c>
      <c r="DD2537">
        <v>12443000</v>
      </c>
      <c r="DE2537">
        <v>12150000</v>
      </c>
      <c r="DF2537">
        <v>14981000</v>
      </c>
      <c r="DG2537">
        <v>7738000</v>
      </c>
      <c r="DH2537">
        <v>6162000</v>
      </c>
      <c r="DI2537">
        <v>9915000</v>
      </c>
      <c r="DJ2537">
        <v>8113000</v>
      </c>
      <c r="DK2537">
        <v>6215000</v>
      </c>
      <c r="DL2537">
        <v>5680000</v>
      </c>
      <c r="DM2537">
        <v>6333000</v>
      </c>
      <c r="DN2537">
        <v>5614000</v>
      </c>
      <c r="DO2537">
        <v>7689000</v>
      </c>
      <c r="DP2537">
        <v>6692000</v>
      </c>
      <c r="DQ2537">
        <v>7081000</v>
      </c>
      <c r="DR2537">
        <v>6691000</v>
      </c>
      <c r="DS2537">
        <v>7272000</v>
      </c>
      <c r="DT2537">
        <v>6348000</v>
      </c>
      <c r="DU2537">
        <v>6963000</v>
      </c>
      <c r="DV2537">
        <v>7034000</v>
      </c>
      <c r="DW2537">
        <v>6666000</v>
      </c>
      <c r="DX2537">
        <v>6634000</v>
      </c>
      <c r="DY2537" s="2"/>
    </row>
    <row r="2538" spans="1:129" customFormat="1">
      <c r="A2538" s="176" t="s">
        <v>3545</v>
      </c>
      <c r="B2538" s="177" t="s">
        <v>3557</v>
      </c>
      <c r="C2538" t="s">
        <v>3533</v>
      </c>
      <c r="D2538" s="187" t="s">
        <v>3571</v>
      </c>
      <c r="E2538" t="s">
        <v>3344</v>
      </c>
      <c r="BO2538">
        <v>1063000</v>
      </c>
      <c r="BP2538">
        <v>1252000</v>
      </c>
      <c r="BQ2538">
        <v>1436000</v>
      </c>
      <c r="BR2538">
        <v>1259000</v>
      </c>
      <c r="BS2538">
        <v>1548000</v>
      </c>
      <c r="BT2538">
        <v>1398000</v>
      </c>
      <c r="BU2538">
        <v>1799000</v>
      </c>
      <c r="BV2538">
        <v>1747000</v>
      </c>
      <c r="BW2538">
        <v>1615000</v>
      </c>
      <c r="BX2538">
        <v>1763000</v>
      </c>
      <c r="BY2538">
        <v>1657000</v>
      </c>
      <c r="BZ2538">
        <v>2481000</v>
      </c>
      <c r="CA2538">
        <v>2074000</v>
      </c>
      <c r="CB2538">
        <v>1510000</v>
      </c>
      <c r="CC2538">
        <v>1539000</v>
      </c>
      <c r="CD2538">
        <v>1516000</v>
      </c>
      <c r="CE2538">
        <v>2647000</v>
      </c>
      <c r="CF2538">
        <v>1783000</v>
      </c>
      <c r="CG2538">
        <v>1676000</v>
      </c>
      <c r="CH2538">
        <v>1829000</v>
      </c>
      <c r="CI2538">
        <v>3049000</v>
      </c>
      <c r="CJ2538">
        <v>3097000</v>
      </c>
      <c r="CK2538">
        <v>1927000</v>
      </c>
      <c r="CL2538">
        <v>3374000</v>
      </c>
      <c r="CM2538">
        <v>4050000</v>
      </c>
      <c r="CN2538">
        <v>4458000</v>
      </c>
      <c r="CO2538">
        <v>5770000</v>
      </c>
      <c r="CP2538">
        <v>4378000</v>
      </c>
      <c r="CQ2538">
        <v>4652000</v>
      </c>
      <c r="CR2538">
        <v>5244000</v>
      </c>
      <c r="CS2538">
        <v>6206000</v>
      </c>
      <c r="CT2538">
        <v>5492000</v>
      </c>
      <c r="CU2538">
        <v>5376000</v>
      </c>
      <c r="CV2538">
        <v>6856000</v>
      </c>
      <c r="CW2538">
        <v>6891000</v>
      </c>
      <c r="CX2538">
        <v>7206000</v>
      </c>
      <c r="CY2538">
        <v>6793000</v>
      </c>
      <c r="CZ2538">
        <v>6752000</v>
      </c>
      <c r="DA2538">
        <v>8038000</v>
      </c>
      <c r="DB2538">
        <v>7578000</v>
      </c>
      <c r="DC2538">
        <v>8231000</v>
      </c>
      <c r="DD2538">
        <v>6478000</v>
      </c>
      <c r="DE2538">
        <v>7806000</v>
      </c>
      <c r="DF2538">
        <v>11850000</v>
      </c>
      <c r="DG2538">
        <v>12150000</v>
      </c>
      <c r="DH2538">
        <v>9315000</v>
      </c>
      <c r="DI2538">
        <v>8028000</v>
      </c>
      <c r="DJ2538">
        <v>7853000</v>
      </c>
      <c r="DK2538">
        <v>8310000</v>
      </c>
      <c r="DL2538">
        <v>9368000</v>
      </c>
      <c r="DM2538">
        <v>8993000</v>
      </c>
      <c r="DN2538">
        <v>8669000</v>
      </c>
      <c r="DO2538">
        <v>8911000</v>
      </c>
      <c r="DP2538">
        <v>13299000</v>
      </c>
      <c r="DQ2538">
        <v>15445000</v>
      </c>
      <c r="DR2538">
        <v>10743000</v>
      </c>
      <c r="DS2538">
        <v>15571000</v>
      </c>
      <c r="DT2538">
        <v>13221000</v>
      </c>
      <c r="DU2538">
        <v>13477000</v>
      </c>
      <c r="DV2538">
        <v>13240000</v>
      </c>
      <c r="DW2538">
        <v>13372000</v>
      </c>
      <c r="DX2538">
        <v>14389000</v>
      </c>
      <c r="DY2538" s="2"/>
    </row>
    <row r="2539" spans="1:129" customFormat="1">
      <c r="A2539" s="176" t="s">
        <v>3545</v>
      </c>
      <c r="B2539" s="177" t="s">
        <v>3557</v>
      </c>
      <c r="C2539" t="s">
        <v>3533</v>
      </c>
      <c r="D2539" s="187" t="s">
        <v>3571</v>
      </c>
      <c r="E2539" t="s">
        <v>3345</v>
      </c>
      <c r="DY2539" s="2"/>
    </row>
    <row r="2540" spans="1:129" customFormat="1">
      <c r="A2540" s="176" t="s">
        <v>3545</v>
      </c>
      <c r="B2540" s="177" t="s">
        <v>3557</v>
      </c>
      <c r="C2540" t="s">
        <v>3533</v>
      </c>
      <c r="D2540" s="187" t="s">
        <v>3571</v>
      </c>
      <c r="E2540" t="s">
        <v>3346</v>
      </c>
      <c r="DY2540" s="2"/>
    </row>
    <row r="2541" spans="1:129" customFormat="1">
      <c r="A2541" s="176" t="s">
        <v>3545</v>
      </c>
      <c r="B2541" s="177" t="s">
        <v>3557</v>
      </c>
      <c r="C2541" t="s">
        <v>3533</v>
      </c>
      <c r="D2541" s="187" t="s">
        <v>3571</v>
      </c>
      <c r="E2541" t="s">
        <v>3347</v>
      </c>
      <c r="DY2541" s="2"/>
    </row>
    <row r="2542" spans="1:129" customFormat="1">
      <c r="A2542" s="176" t="s">
        <v>3545</v>
      </c>
      <c r="B2542" s="177" t="s">
        <v>3557</v>
      </c>
      <c r="C2542" t="s">
        <v>3533</v>
      </c>
      <c r="D2542" s="187" t="s">
        <v>3571</v>
      </c>
      <c r="E2542" t="s">
        <v>3348</v>
      </c>
      <c r="DY2542" s="2"/>
    </row>
    <row r="2543" spans="1:129" customFormat="1">
      <c r="A2543" s="176" t="s">
        <v>3545</v>
      </c>
      <c r="B2543" s="177" t="s">
        <v>3557</v>
      </c>
      <c r="C2543" t="s">
        <v>3533</v>
      </c>
      <c r="D2543" s="187" t="s">
        <v>3571</v>
      </c>
      <c r="E2543" t="s">
        <v>3349</v>
      </c>
      <c r="BO2543" s="63">
        <v>1.86993367722918E-2</v>
      </c>
      <c r="BP2543" s="63">
        <v>2.5145398563120001E-2</v>
      </c>
      <c r="BQ2543" s="63">
        <v>2.69919753586771E-2</v>
      </c>
      <c r="BR2543" s="63">
        <v>2.4452705493597598E-2</v>
      </c>
      <c r="BS2543" s="63">
        <v>2.8141678796700601E-2</v>
      </c>
      <c r="BT2543" s="63">
        <v>2.5158675537202701E-2</v>
      </c>
      <c r="BU2543" s="63">
        <v>2.15114633455986E-2</v>
      </c>
      <c r="BV2543" s="63">
        <v>2.2538097067486201E-2</v>
      </c>
      <c r="BW2543" s="63">
        <v>2.50045298061242E-2</v>
      </c>
      <c r="BX2543" s="63">
        <v>2.2555613036730399E-2</v>
      </c>
      <c r="BY2543" s="63">
        <v>2.14281769481416E-2</v>
      </c>
      <c r="BZ2543" s="63">
        <v>1.7000944496916401E-2</v>
      </c>
      <c r="CA2543" s="63">
        <v>1.7763491794958501E-2</v>
      </c>
      <c r="CB2543" s="63">
        <v>2.8381673844237999E-2</v>
      </c>
      <c r="CC2543" s="63">
        <v>2.4584588475366799E-2</v>
      </c>
      <c r="CD2543" s="63">
        <v>2.32732732732732E-2</v>
      </c>
      <c r="CE2543" s="63">
        <v>1.6270796274981601E-2</v>
      </c>
      <c r="CF2543" s="63">
        <v>1.8055131726172301E-2</v>
      </c>
      <c r="CG2543" s="63">
        <v>2.0661798974677601E-2</v>
      </c>
      <c r="CH2543" s="63">
        <v>1.6313297653355201E-2</v>
      </c>
      <c r="CI2543" s="63">
        <v>1.50733835779452E-2</v>
      </c>
      <c r="CJ2543" s="63">
        <v>1.6105146242132499E-2</v>
      </c>
      <c r="CK2543" s="63">
        <v>1.56783825525342E-2</v>
      </c>
      <c r="CL2543" s="63">
        <v>1.41272775283865E-2</v>
      </c>
      <c r="CM2543" s="63">
        <v>1.47419144070565E-2</v>
      </c>
      <c r="CN2543" s="63">
        <v>1.5295148570062899E-2</v>
      </c>
      <c r="CO2543" s="63">
        <v>1.5631090668121898E-2</v>
      </c>
      <c r="CP2543" s="63">
        <v>1.5924474527965801E-2</v>
      </c>
      <c r="CQ2543" s="63">
        <v>1.9153689467113402E-2</v>
      </c>
      <c r="CR2543" s="63">
        <v>2.0086759713315701E-2</v>
      </c>
      <c r="CS2543" s="63">
        <v>1.8311858180502599E-2</v>
      </c>
      <c r="CT2543" s="63">
        <v>1.7484413120086702E-2</v>
      </c>
      <c r="CU2543" s="63">
        <v>1.7487830633322099E-2</v>
      </c>
      <c r="CV2543" s="63">
        <v>1.85942072863053E-2</v>
      </c>
      <c r="CW2543" s="63">
        <v>1.8902199528672399E-2</v>
      </c>
      <c r="CX2543" s="63">
        <v>1.9451982421171399E-2</v>
      </c>
      <c r="CY2543" s="63">
        <v>1.9598143829646902E-2</v>
      </c>
      <c r="CZ2543" s="63">
        <v>2.1072031263877699E-2</v>
      </c>
      <c r="DA2543" s="63">
        <v>1.94279436894783E-2</v>
      </c>
      <c r="DB2543" s="63">
        <v>1.8987464775046099E-2</v>
      </c>
      <c r="DC2543" s="63">
        <v>1.90746374512402E-2</v>
      </c>
      <c r="DD2543" s="63">
        <v>1.9451452754944198E-2</v>
      </c>
      <c r="DE2543" s="63">
        <v>1.9991308126901301E-2</v>
      </c>
      <c r="DF2543" s="63">
        <v>2.0253989851744699E-2</v>
      </c>
      <c r="DG2543" s="63">
        <v>2.0006853467590999E-2</v>
      </c>
      <c r="DH2543" s="63">
        <v>2.01136321620922E-2</v>
      </c>
      <c r="DI2543" s="63">
        <v>1.74390075116071E-2</v>
      </c>
      <c r="DJ2543" s="63">
        <v>1.8452839238157701E-2</v>
      </c>
      <c r="DK2543" s="63">
        <v>1.80548436699128E-2</v>
      </c>
      <c r="DL2543" s="63">
        <v>2.3576545901762599E-2</v>
      </c>
      <c r="DM2543" s="63">
        <v>2.3607243755208202E-2</v>
      </c>
      <c r="DN2543" s="63">
        <v>3.2091261863574701E-2</v>
      </c>
      <c r="DO2543" s="63">
        <v>2.8631057786129802E-2</v>
      </c>
      <c r="DP2543" s="63">
        <v>1.8787804191869401E-2</v>
      </c>
      <c r="DQ2543" s="63">
        <v>1.9526959830501098E-2</v>
      </c>
      <c r="DR2543" s="63">
        <v>1.8453383533141701E-2</v>
      </c>
      <c r="DS2543" s="63">
        <v>1.9600918241214901E-2</v>
      </c>
      <c r="DT2543" s="63">
        <v>2.0906993343624902E-2</v>
      </c>
      <c r="DU2543" s="63">
        <v>2.0938093876658601E-2</v>
      </c>
      <c r="DV2543" s="63">
        <v>2.21029871065908E-2</v>
      </c>
      <c r="DW2543" s="63">
        <v>2.4113177448469799E-2</v>
      </c>
      <c r="DX2543" s="63">
        <v>2.3348165561245901E-2</v>
      </c>
      <c r="DY2543" s="2"/>
    </row>
    <row r="2544" spans="1:129" customFormat="1">
      <c r="A2544" s="176" t="s">
        <v>3545</v>
      </c>
      <c r="B2544" s="177" t="s">
        <v>3557</v>
      </c>
      <c r="C2544" t="s">
        <v>3533</v>
      </c>
      <c r="D2544" s="187" t="s">
        <v>3571</v>
      </c>
      <c r="E2544" t="s">
        <v>3350</v>
      </c>
      <c r="BO2544" s="63">
        <v>0.43800663227708098</v>
      </c>
      <c r="BP2544" s="63">
        <v>0.45150530277112499</v>
      </c>
      <c r="BQ2544" s="63">
        <v>0.43746453756991099</v>
      </c>
      <c r="BR2544" s="63">
        <v>0.418091697645601</v>
      </c>
      <c r="BS2544" s="63">
        <v>0.42608765971211299</v>
      </c>
      <c r="BT2544" s="63">
        <v>0.43610919935765002</v>
      </c>
      <c r="BU2544" s="63">
        <v>0.43942824794791902</v>
      </c>
      <c r="BV2544" s="63">
        <v>0.46062235881674901</v>
      </c>
      <c r="BW2544" s="63">
        <v>0.43697529745726799</v>
      </c>
      <c r="BX2544" s="63">
        <v>0.40372478013450502</v>
      </c>
      <c r="BY2544" s="63">
        <v>0.41298945159330602</v>
      </c>
      <c r="BZ2544" s="63">
        <v>0.43363520195566402</v>
      </c>
      <c r="CA2544" s="63">
        <v>0.44211357356341202</v>
      </c>
      <c r="CB2544" s="63">
        <v>0.46339438592850102</v>
      </c>
      <c r="CC2544" s="63">
        <v>0.44626372558546301</v>
      </c>
      <c r="CD2544" s="63">
        <v>0.45905905905905903</v>
      </c>
      <c r="CE2544" s="63">
        <v>0.45809354399916202</v>
      </c>
      <c r="CF2544" s="63">
        <v>0.47136608686807002</v>
      </c>
      <c r="CG2544" s="63">
        <v>0.497540262026824</v>
      </c>
      <c r="CH2544" s="63">
        <v>0.51703375874845603</v>
      </c>
      <c r="CI2544" s="63">
        <v>0.52821301071003501</v>
      </c>
      <c r="CJ2544" s="63">
        <v>0.53669937060348005</v>
      </c>
      <c r="CK2544" s="63">
        <v>0.55936724856086395</v>
      </c>
      <c r="CL2544" s="63">
        <v>0.56412287650734905</v>
      </c>
      <c r="CM2544" s="63">
        <v>0.58449036262659204</v>
      </c>
      <c r="CN2544" s="63">
        <v>0.57882577869831897</v>
      </c>
      <c r="CO2544" s="63">
        <v>0.57125594449208705</v>
      </c>
      <c r="CP2544" s="63">
        <v>0.53306020662629106</v>
      </c>
      <c r="CQ2544" s="63">
        <v>0.54284118536040404</v>
      </c>
      <c r="CR2544" s="63">
        <v>0.51078209480699099</v>
      </c>
      <c r="CS2544" s="63">
        <v>0.46275011827567902</v>
      </c>
      <c r="CT2544" s="63">
        <v>0.43757115749525599</v>
      </c>
      <c r="CU2544" s="63">
        <v>0.441419630669379</v>
      </c>
      <c r="CV2544" s="63">
        <v>0.43856595014633099</v>
      </c>
      <c r="CW2544" s="63">
        <v>0.44032305577376202</v>
      </c>
      <c r="CX2544" s="63">
        <v>0.44686727023846601</v>
      </c>
      <c r="CY2544" s="63">
        <v>0.44651732504181002</v>
      </c>
      <c r="CZ2544" s="63">
        <v>0.45330402344790799</v>
      </c>
      <c r="DA2544" s="63">
        <v>0.45009764830336002</v>
      </c>
      <c r="DB2544" s="63">
        <v>0.425070449907686</v>
      </c>
      <c r="DC2544" s="63">
        <v>0.40670785195692299</v>
      </c>
      <c r="DD2544" s="63">
        <v>0.37550256368519502</v>
      </c>
      <c r="DE2544" s="63">
        <v>0.35962624945675697</v>
      </c>
      <c r="DF2544" s="63">
        <v>0.34832893953567401</v>
      </c>
      <c r="DG2544" s="63">
        <v>0.37649260616284802</v>
      </c>
      <c r="DH2544" s="63">
        <v>0.37436990842874501</v>
      </c>
      <c r="DI2544" s="63">
        <v>0.38760899379694702</v>
      </c>
      <c r="DJ2544" s="63">
        <v>0.39310101099344902</v>
      </c>
      <c r="DK2544" s="63">
        <v>0.43313685289595</v>
      </c>
      <c r="DL2544" s="63">
        <v>0.44725620562614699</v>
      </c>
      <c r="DM2544" s="63">
        <v>0.44992987947399399</v>
      </c>
      <c r="DN2544" s="63">
        <v>0.44474262471363701</v>
      </c>
      <c r="DO2544" s="63">
        <v>0.45266705214845798</v>
      </c>
      <c r="DP2544" s="63">
        <v>0.43813300042199999</v>
      </c>
      <c r="DQ2544" s="63">
        <v>0.44843689194448</v>
      </c>
      <c r="DR2544" s="63">
        <v>0.45699990092143</v>
      </c>
      <c r="DS2544" s="63">
        <v>0.46325773820034799</v>
      </c>
      <c r="DT2544" s="63">
        <v>0.452450907159338</v>
      </c>
      <c r="DU2544" s="63">
        <v>0.460419434587376</v>
      </c>
      <c r="DV2544" s="63">
        <v>0.50308320653479599</v>
      </c>
      <c r="DW2544" s="63">
        <v>0.484463288694849</v>
      </c>
      <c r="DX2544" s="63">
        <v>0.47265552850306403</v>
      </c>
      <c r="DY2544" s="2"/>
    </row>
    <row r="2545" spans="1:129" customFormat="1">
      <c r="A2545" s="176" t="s">
        <v>3545</v>
      </c>
      <c r="B2545" s="177" t="s">
        <v>3557</v>
      </c>
      <c r="C2545" t="s">
        <v>3533</v>
      </c>
      <c r="D2545" s="187" t="s">
        <v>3571</v>
      </c>
      <c r="E2545" t="s">
        <v>3351</v>
      </c>
      <c r="BO2545" s="63">
        <v>0.489314664701547</v>
      </c>
      <c r="BP2545" s="63">
        <v>0.46604515908313299</v>
      </c>
      <c r="BQ2545" s="63">
        <v>0.47742563021804302</v>
      </c>
      <c r="BR2545" s="63">
        <v>0.50111524163568699</v>
      </c>
      <c r="BS2545" s="63">
        <v>0.49231764515607301</v>
      </c>
      <c r="BT2545" s="63">
        <v>0.48665596084728902</v>
      </c>
      <c r="BU2545" s="63">
        <v>0.49101330314180502</v>
      </c>
      <c r="BV2545" s="63">
        <v>0.46632091176847201</v>
      </c>
      <c r="BW2545" s="63">
        <v>0.48438726822491901</v>
      </c>
      <c r="BX2545" s="63">
        <v>0.52783238489394702</v>
      </c>
      <c r="BY2545" s="63">
        <v>0.516706246203125</v>
      </c>
      <c r="BZ2545" s="63">
        <v>0.49486082560142203</v>
      </c>
      <c r="CA2545" s="63">
        <v>0.48598657869508799</v>
      </c>
      <c r="CB2545" s="63">
        <v>0.464224562859959</v>
      </c>
      <c r="CC2545" s="63">
        <v>0.48289767758235302</v>
      </c>
      <c r="CD2545" s="63">
        <v>0.47162162162162102</v>
      </c>
      <c r="CE2545" s="63">
        <v>0.47797425970492802</v>
      </c>
      <c r="CF2545" s="63">
        <v>0.46877225104261999</v>
      </c>
      <c r="CG2545" s="63">
        <v>0.43234425974832902</v>
      </c>
      <c r="CH2545" s="63">
        <v>0.422962124331</v>
      </c>
      <c r="CI2545" s="63">
        <v>0.41337762792542598</v>
      </c>
      <c r="CJ2545" s="63">
        <v>0.41012587930396099</v>
      </c>
      <c r="CK2545" s="63">
        <v>0.38498619366312498</v>
      </c>
      <c r="CL2545" s="63">
        <v>0.38429715694041</v>
      </c>
      <c r="CM2545" s="63">
        <v>0.363443319176739</v>
      </c>
      <c r="CN2545" s="63">
        <v>0.36608778777981299</v>
      </c>
      <c r="CO2545" s="63">
        <v>0.38048647384423401</v>
      </c>
      <c r="CP2545" s="63">
        <v>0.41400071250445297</v>
      </c>
      <c r="CQ2545" s="63">
        <v>0.40275313752546099</v>
      </c>
      <c r="CR2545" s="63">
        <v>0.43603042876901799</v>
      </c>
      <c r="CS2545" s="63">
        <v>0.48893774524810002</v>
      </c>
      <c r="CT2545" s="63">
        <v>0.51545134182705299</v>
      </c>
      <c r="CU2545" s="63">
        <v>0.51180879285033598</v>
      </c>
      <c r="CV2545" s="63">
        <v>0.511252396810979</v>
      </c>
      <c r="CW2545" s="63">
        <v>0.50910742340926896</v>
      </c>
      <c r="CX2545" s="63">
        <v>0.50262961984582499</v>
      </c>
      <c r="CY2545" s="63">
        <v>0.50359220785338998</v>
      </c>
      <c r="CZ2545" s="63">
        <v>0.49635846878053103</v>
      </c>
      <c r="DA2545" s="63">
        <v>0.50219708682561603</v>
      </c>
      <c r="DB2545" s="63">
        <v>0.52651831697599805</v>
      </c>
      <c r="DC2545" s="63">
        <v>0.54666940405755904</v>
      </c>
      <c r="DD2545" s="63">
        <v>0.57931146740457395</v>
      </c>
      <c r="DE2545" s="63">
        <v>0.59475693797727602</v>
      </c>
      <c r="DF2545" s="63">
        <v>0.60727953057232698</v>
      </c>
      <c r="DG2545" s="63">
        <v>0.58118723146268803</v>
      </c>
      <c r="DH2545" s="63">
        <v>0.58388691011720595</v>
      </c>
      <c r="DI2545" s="63">
        <v>0.57260591114410397</v>
      </c>
      <c r="DJ2545" s="63">
        <v>0.56616895328730599</v>
      </c>
      <c r="DK2545" s="63">
        <v>0.52730650948231605</v>
      </c>
      <c r="DL2545" s="63">
        <v>0.49054252908132001</v>
      </c>
      <c r="DM2545" s="63">
        <v>0.49244934046055899</v>
      </c>
      <c r="DN2545" s="63">
        <v>0.471831315161999</v>
      </c>
      <c r="DO2545" s="63">
        <v>0.47744028043800302</v>
      </c>
      <c r="DP2545" s="63">
        <v>0.499824166549444</v>
      </c>
      <c r="DQ2545" s="63">
        <v>0.482258831668612</v>
      </c>
      <c r="DR2545" s="63">
        <v>0.47068100003302599</v>
      </c>
      <c r="DS2545" s="63">
        <v>0.47543368398038999</v>
      </c>
      <c r="DT2545" s="63">
        <v>0.48469531729827497</v>
      </c>
      <c r="DU2545" s="63">
        <v>0.48246749970568897</v>
      </c>
      <c r="DV2545" s="63">
        <v>0.42660366781452702</v>
      </c>
      <c r="DW2545" s="63">
        <v>0.44400319046219699</v>
      </c>
      <c r="DX2545" s="63">
        <v>0.453605910502896</v>
      </c>
      <c r="DY2545" s="2"/>
    </row>
    <row r="2546" spans="1:129" customFormat="1">
      <c r="A2546" s="176" t="s">
        <v>3545</v>
      </c>
      <c r="B2546" s="177" t="s">
        <v>3557</v>
      </c>
      <c r="C2546" t="s">
        <v>3533</v>
      </c>
      <c r="D2546" s="187" t="s">
        <v>3571</v>
      </c>
      <c r="E2546" t="s">
        <v>3352</v>
      </c>
      <c r="BO2546" s="63">
        <v>5.39793662490788E-2</v>
      </c>
      <c r="BP2546" s="63">
        <v>5.7304139582620497E-2</v>
      </c>
      <c r="BQ2546" s="63">
        <v>5.81178568533679E-2</v>
      </c>
      <c r="BR2546" s="63">
        <v>5.6340355225113499E-2</v>
      </c>
      <c r="BS2546" s="63">
        <v>5.3453016335112402E-2</v>
      </c>
      <c r="BT2546" s="63">
        <v>5.2076164257857299E-2</v>
      </c>
      <c r="BU2546" s="63">
        <v>4.8046985564675897E-2</v>
      </c>
      <c r="BV2546" s="63">
        <v>5.0518632347291502E-2</v>
      </c>
      <c r="BW2546" s="63">
        <v>5.3632904511686903E-2</v>
      </c>
      <c r="BX2546" s="63">
        <v>4.58872219348163E-2</v>
      </c>
      <c r="BY2546" s="63">
        <v>4.8876125255425999E-2</v>
      </c>
      <c r="BZ2546" s="63">
        <v>5.4503027945996999E-2</v>
      </c>
      <c r="CA2546" s="63">
        <v>5.4136355946540302E-2</v>
      </c>
      <c r="CB2546" s="63">
        <v>4.3999377367301397E-2</v>
      </c>
      <c r="CC2546" s="63">
        <v>4.6254008356816603E-2</v>
      </c>
      <c r="CD2546" s="63">
        <v>4.6046046046046001E-2</v>
      </c>
      <c r="CE2546" s="63">
        <v>4.7661400020927003E-2</v>
      </c>
      <c r="CF2546" s="63">
        <v>4.1806530363137001E-2</v>
      </c>
      <c r="CG2546" s="63">
        <v>4.9453679250168199E-2</v>
      </c>
      <c r="CH2546" s="63">
        <v>4.3690819267188097E-2</v>
      </c>
      <c r="CI2546" s="63">
        <v>4.3335977786592601E-2</v>
      </c>
      <c r="CJ2546" s="63">
        <v>3.7069603850425702E-2</v>
      </c>
      <c r="CK2546" s="63">
        <v>3.99681752234754E-2</v>
      </c>
      <c r="CL2546" s="63">
        <v>3.74526890238535E-2</v>
      </c>
      <c r="CM2546" s="63">
        <v>3.7324403789611202E-2</v>
      </c>
      <c r="CN2546" s="63">
        <v>3.9791284951804298E-2</v>
      </c>
      <c r="CO2546" s="63">
        <v>3.2626490995556201E-2</v>
      </c>
      <c r="CP2546" s="63">
        <v>3.7014606341289599E-2</v>
      </c>
      <c r="CQ2546" s="63">
        <v>3.5251987647020103E-2</v>
      </c>
      <c r="CR2546" s="63">
        <v>3.3100716710675201E-2</v>
      </c>
      <c r="CS2546" s="63">
        <v>3.0000278295717001E-2</v>
      </c>
      <c r="CT2546" s="63">
        <v>2.94930875576036E-2</v>
      </c>
      <c r="CU2546" s="63">
        <v>2.9283745846962101E-2</v>
      </c>
      <c r="CV2546" s="63">
        <v>3.1587445756382997E-2</v>
      </c>
      <c r="CW2546" s="63">
        <v>3.1667321288295303E-2</v>
      </c>
      <c r="CX2546" s="63">
        <v>3.10511274945366E-2</v>
      </c>
      <c r="CY2546" s="63">
        <v>3.0292323275151301E-2</v>
      </c>
      <c r="CZ2546" s="63">
        <v>2.92654765076827E-2</v>
      </c>
      <c r="DA2546" s="63">
        <v>2.8277321181544399E-2</v>
      </c>
      <c r="DB2546" s="63">
        <v>2.9423768341268999E-2</v>
      </c>
      <c r="DC2546" s="63">
        <v>2.75481065342764E-2</v>
      </c>
      <c r="DD2546" s="63">
        <v>2.5734516155285998E-2</v>
      </c>
      <c r="DE2546" s="63">
        <v>2.5625504439063699E-2</v>
      </c>
      <c r="DF2546" s="63">
        <v>2.41375400402528E-2</v>
      </c>
      <c r="DG2546" s="63">
        <v>2.2313308906871901E-2</v>
      </c>
      <c r="DH2546" s="63">
        <v>2.1629549291955701E-2</v>
      </c>
      <c r="DI2546" s="63">
        <v>2.2346087547340701E-2</v>
      </c>
      <c r="DJ2546" s="63">
        <v>2.2277196481086399E-2</v>
      </c>
      <c r="DK2546" s="63">
        <v>2.15017939518195E-2</v>
      </c>
      <c r="DL2546" s="63">
        <v>3.8624719390769099E-2</v>
      </c>
      <c r="DM2546" s="63">
        <v>3.4013536310237499E-2</v>
      </c>
      <c r="DN2546" s="63">
        <v>5.1334798260788198E-2</v>
      </c>
      <c r="DO2546" s="63">
        <v>4.12616096274077E-2</v>
      </c>
      <c r="DP2546" s="63">
        <v>4.3255028836685798E-2</v>
      </c>
      <c r="DQ2546" s="63">
        <v>4.9777316556405903E-2</v>
      </c>
      <c r="DR2546" s="63">
        <v>5.3865715512401303E-2</v>
      </c>
      <c r="DS2546" s="63">
        <v>4.1707659578046299E-2</v>
      </c>
      <c r="DT2546" s="63">
        <v>4.1946782198761599E-2</v>
      </c>
      <c r="DU2546" s="63">
        <v>3.61749718302753E-2</v>
      </c>
      <c r="DV2546" s="63">
        <v>4.8210138544085797E-2</v>
      </c>
      <c r="DW2546" s="63">
        <v>4.7420343394483797E-2</v>
      </c>
      <c r="DX2546" s="63">
        <v>5.0390395432793202E-2</v>
      </c>
      <c r="DY2546" s="2"/>
    </row>
    <row r="2547" spans="1:129" customFormat="1">
      <c r="A2547" s="176" t="s">
        <v>3545</v>
      </c>
      <c r="B2547" s="177" t="s">
        <v>3557</v>
      </c>
      <c r="C2547" t="s">
        <v>3533</v>
      </c>
      <c r="D2547" s="187" t="s">
        <v>3571</v>
      </c>
      <c r="E2547" t="s">
        <v>3353</v>
      </c>
      <c r="BO2547" s="63">
        <v>3.3741217673564299E-2</v>
      </c>
      <c r="BP2547" s="63">
        <v>3.01310711146776E-2</v>
      </c>
      <c r="BQ2547" s="63">
        <v>3.1081493539525801E-2</v>
      </c>
      <c r="BR2547" s="63">
        <v>2.42359249329758E-2</v>
      </c>
      <c r="BS2547" s="63">
        <v>2.7637820796134201E-2</v>
      </c>
      <c r="BT2547" s="63">
        <v>1.8412280021707101E-2</v>
      </c>
      <c r="BU2547" s="63">
        <v>1.8179334666153402E-2</v>
      </c>
      <c r="BV2547" s="63">
        <v>2.2367629546877401E-2</v>
      </c>
      <c r="BW2547" s="63">
        <v>1.98434239254997E-2</v>
      </c>
      <c r="BX2547" s="63">
        <v>1.9819819819819801E-2</v>
      </c>
      <c r="BY2547" s="63">
        <v>1.9266272677578699E-2</v>
      </c>
      <c r="BZ2547" s="63">
        <v>2.0198227962156399E-2</v>
      </c>
      <c r="CA2547" s="63">
        <v>1.6258502193255E-2</v>
      </c>
      <c r="CB2547" s="63">
        <v>1.58965553127276E-2</v>
      </c>
      <c r="CC2547" s="63">
        <v>1.5586081654073901E-2</v>
      </c>
      <c r="CD2547" s="63">
        <v>1.7760592185339399E-2</v>
      </c>
      <c r="CE2547" s="63">
        <v>1.2916125010453E-2</v>
      </c>
      <c r="CF2547" s="63">
        <v>1.4928108834670601E-2</v>
      </c>
      <c r="CG2547" s="63">
        <v>1.46447833604294E-2</v>
      </c>
      <c r="CH2547" s="63">
        <v>1.2133838383838301E-2</v>
      </c>
      <c r="CI2547" s="63">
        <v>1.4469032342542799E-2</v>
      </c>
      <c r="CJ2547" s="63">
        <v>1.4580059367906399E-2</v>
      </c>
      <c r="CK2547" s="63">
        <v>1.40390618525373E-2</v>
      </c>
      <c r="CL2547" s="63">
        <v>1.3515371355449999E-2</v>
      </c>
      <c r="CM2547" s="63">
        <v>1.34197904306699E-2</v>
      </c>
      <c r="CN2547" s="63">
        <v>1.3238362472120201E-2</v>
      </c>
      <c r="CO2547" s="63">
        <v>1.27853881278538E-2</v>
      </c>
      <c r="CP2547" s="63">
        <v>1.2351637629938701E-2</v>
      </c>
      <c r="CQ2547" s="63">
        <v>1.22495209963276E-2</v>
      </c>
      <c r="CR2547" s="63">
        <v>1.3534308257941901E-2</v>
      </c>
      <c r="CS2547" s="63">
        <v>8.8304047227559905E-3</v>
      </c>
      <c r="CT2547" s="63">
        <v>6.7240325386749402E-3</v>
      </c>
      <c r="CU2547" s="63">
        <v>9.6960002521511608E-3</v>
      </c>
      <c r="CV2547" s="63">
        <v>1.05124129404808E-2</v>
      </c>
      <c r="CW2547" s="63">
        <v>1.00131828234294E-2</v>
      </c>
      <c r="CX2547" s="63">
        <v>1.17063831242093E-2</v>
      </c>
      <c r="CY2547" s="63">
        <v>1.0863413970214199E-2</v>
      </c>
      <c r="CZ2547" s="63">
        <v>1.42015260814451E-2</v>
      </c>
      <c r="DA2547" s="63">
        <v>1.32211701277414E-2</v>
      </c>
      <c r="DB2547" s="63">
        <v>1.1979151576026199E-2</v>
      </c>
      <c r="DC2547" s="63">
        <v>1.2345012449819601E-2</v>
      </c>
      <c r="DD2547" s="63">
        <v>1.46586630017441E-2</v>
      </c>
      <c r="DE2547" s="63">
        <v>1.5390421743959E-2</v>
      </c>
      <c r="DF2547" s="63">
        <v>1.5093913147212701E-2</v>
      </c>
      <c r="DG2547" s="63">
        <v>1.6789350999877301E-2</v>
      </c>
      <c r="DH2547" s="63">
        <v>1.48139816261635E-2</v>
      </c>
      <c r="DI2547" s="63">
        <v>1.4803080947536599E-2</v>
      </c>
      <c r="DJ2547" s="63">
        <v>1.42101600556715E-2</v>
      </c>
      <c r="DK2547" s="63">
        <v>1.40430386391453E-2</v>
      </c>
      <c r="DL2547" s="63">
        <v>1.66966611304134E-2</v>
      </c>
      <c r="DM2547" s="63">
        <v>1.6801136884569499E-2</v>
      </c>
      <c r="DN2547" s="63">
        <v>1.6406757634827799E-2</v>
      </c>
      <c r="DO2547" s="63">
        <v>1.73391755498877E-2</v>
      </c>
      <c r="DP2547" s="63">
        <v>1.6407440088150201E-2</v>
      </c>
      <c r="DQ2547" s="63">
        <v>1.48514851485148E-2</v>
      </c>
      <c r="DR2547" s="63">
        <v>1.69267355236992E-2</v>
      </c>
      <c r="DS2547" s="63">
        <v>1.7377201531059601E-2</v>
      </c>
      <c r="DT2547" s="63">
        <v>1.63898525624998E-2</v>
      </c>
      <c r="DU2547" s="63">
        <v>1.6750848359547401E-2</v>
      </c>
      <c r="DV2547" s="63">
        <v>1.5258193228480601E-2</v>
      </c>
      <c r="DW2547" s="63">
        <v>1.36892000865409E-2</v>
      </c>
      <c r="DX2547" s="63">
        <v>1.4132287379334399E-2</v>
      </c>
      <c r="DY2547" s="2"/>
    </row>
    <row r="2548" spans="1:129" customFormat="1">
      <c r="A2548" s="176" t="s">
        <v>3545</v>
      </c>
      <c r="B2548" s="177" t="s">
        <v>3557</v>
      </c>
      <c r="C2548" t="s">
        <v>3533</v>
      </c>
      <c r="D2548" s="187" t="s">
        <v>3571</v>
      </c>
      <c r="E2548" t="s">
        <v>3354</v>
      </c>
      <c r="BO2548" s="63">
        <v>0.59811647126657697</v>
      </c>
      <c r="BP2548" s="63">
        <v>0.53238564713974501</v>
      </c>
      <c r="BQ2548" s="63">
        <v>0.55956862346118597</v>
      </c>
      <c r="BR2548" s="63">
        <v>0.56094982765224</v>
      </c>
      <c r="BS2548" s="63">
        <v>0.55892925542885696</v>
      </c>
      <c r="BT2548" s="63">
        <v>0.58627283768767602</v>
      </c>
      <c r="BU2548" s="63">
        <v>0.59185903565086695</v>
      </c>
      <c r="BV2548" s="63">
        <v>0.588506819548964</v>
      </c>
      <c r="BW2548" s="63">
        <v>0.58760660562853595</v>
      </c>
      <c r="BX2548" s="63">
        <v>0.57831552482715198</v>
      </c>
      <c r="BY2548" s="63">
        <v>0.60338088018399905</v>
      </c>
      <c r="BZ2548" s="63">
        <v>0.61272606354450398</v>
      </c>
      <c r="CA2548" s="63">
        <v>0.57050382709691105</v>
      </c>
      <c r="CB2548" s="63">
        <v>0.58860616782877095</v>
      </c>
      <c r="CC2548" s="63">
        <v>0.61163083228509696</v>
      </c>
      <c r="CD2548" s="63">
        <v>0.62822816357960798</v>
      </c>
      <c r="CE2548" s="63">
        <v>0.60699705795151304</v>
      </c>
      <c r="CF2548" s="63">
        <v>0.61125819722210895</v>
      </c>
      <c r="CG2548" s="63">
        <v>0.63412557095300703</v>
      </c>
      <c r="CH2548" s="63">
        <v>0.63997474747474703</v>
      </c>
      <c r="CI2548" s="63">
        <v>0.65474008118370997</v>
      </c>
      <c r="CJ2548" s="63">
        <v>0.64381750604903998</v>
      </c>
      <c r="CK2548" s="63">
        <v>0.62316086079725896</v>
      </c>
      <c r="CL2548" s="63">
        <v>0.624276906481667</v>
      </c>
      <c r="CM2548" s="63">
        <v>0.59452624073176497</v>
      </c>
      <c r="CN2548" s="63">
        <v>0.61019331772623298</v>
      </c>
      <c r="CO2548" s="63">
        <v>0.58952920799873998</v>
      </c>
      <c r="CP2548" s="63">
        <v>0.598208493567287</v>
      </c>
      <c r="CQ2548" s="63">
        <v>0.58431462557879599</v>
      </c>
      <c r="CR2548" s="63">
        <v>0.62807245837980696</v>
      </c>
      <c r="CS2548" s="63">
        <v>0.65078547514808105</v>
      </c>
      <c r="CT2548" s="63">
        <v>0.65027763885148504</v>
      </c>
      <c r="CU2548" s="63">
        <v>0.62272275979449598</v>
      </c>
      <c r="CV2548" s="63">
        <v>0.64126102881890801</v>
      </c>
      <c r="CW2548" s="63">
        <v>0.63365437950683201</v>
      </c>
      <c r="CX2548" s="63">
        <v>0.59874183732777098</v>
      </c>
      <c r="CY2548" s="63">
        <v>0.61984498234202701</v>
      </c>
      <c r="CZ2548" s="63">
        <v>0.60281982564113401</v>
      </c>
      <c r="DA2548" s="63">
        <v>0.60846845748499701</v>
      </c>
      <c r="DB2548" s="63">
        <v>0.60844818316737603</v>
      </c>
      <c r="DC2548" s="63">
        <v>0.60142474211087904</v>
      </c>
      <c r="DD2548" s="63">
        <v>0.60794778717975495</v>
      </c>
      <c r="DE2548" s="63">
        <v>0.61851552808481203</v>
      </c>
      <c r="DF2548" s="63">
        <v>0.605734305689413</v>
      </c>
      <c r="DG2548" s="63">
        <v>0.63068948595264296</v>
      </c>
      <c r="DH2548" s="63">
        <v>0.64760477403586003</v>
      </c>
      <c r="DI2548" s="63">
        <v>0.63967737247493095</v>
      </c>
      <c r="DJ2548" s="63">
        <v>0.64586778009742496</v>
      </c>
      <c r="DK2548" s="63">
        <v>0.62494380445770303</v>
      </c>
      <c r="DL2548" s="63">
        <v>0.63049904927573697</v>
      </c>
      <c r="DM2548" s="63">
        <v>0.63140872833959805</v>
      </c>
      <c r="DN2548" s="63">
        <v>0.62889863547758196</v>
      </c>
      <c r="DO2548" s="63">
        <v>0.62422775924835905</v>
      </c>
      <c r="DP2548" s="63">
        <v>0.62547137093764904</v>
      </c>
      <c r="DQ2548" s="63">
        <v>0.62315132375306403</v>
      </c>
      <c r="DR2548" s="63">
        <v>0.65099761077968699</v>
      </c>
      <c r="DS2548" s="63">
        <v>0.66259372496975999</v>
      </c>
      <c r="DT2548" s="63">
        <v>0.69908807378627302</v>
      </c>
      <c r="DU2548" s="63">
        <v>0.67698830179791103</v>
      </c>
      <c r="DV2548" s="63">
        <v>0.67871923504041698</v>
      </c>
      <c r="DW2548" s="63">
        <v>0.70240362866683104</v>
      </c>
      <c r="DX2548" s="63">
        <v>0.70708028490834196</v>
      </c>
      <c r="DY2548" s="2"/>
    </row>
    <row r="2549" spans="1:129" customFormat="1">
      <c r="A2549" s="176" t="s">
        <v>3545</v>
      </c>
      <c r="B2549" s="177" t="s">
        <v>3557</v>
      </c>
      <c r="C2549" t="s">
        <v>3533</v>
      </c>
      <c r="D2549" s="187" t="s">
        <v>3571</v>
      </c>
      <c r="E2549" t="s">
        <v>3355</v>
      </c>
      <c r="BO2549" s="63">
        <v>0.27892028103444499</v>
      </c>
      <c r="BP2549" s="63">
        <v>0.34896251289693903</v>
      </c>
      <c r="BQ2549" s="63">
        <v>0.32483806423169498</v>
      </c>
      <c r="BR2549" s="63">
        <v>0.33182688625047801</v>
      </c>
      <c r="BS2549" s="63">
        <v>0.32842747281888002</v>
      </c>
      <c r="BT2549" s="63">
        <v>0.31731141948988201</v>
      </c>
      <c r="BU2549" s="63">
        <v>0.31504637965503901</v>
      </c>
      <c r="BV2549" s="63">
        <v>0.318536160182673</v>
      </c>
      <c r="BW2549" s="63">
        <v>0.32106539282741597</v>
      </c>
      <c r="BX2549" s="63">
        <v>0.33492562329771602</v>
      </c>
      <c r="BY2549" s="63">
        <v>0.30742494095320599</v>
      </c>
      <c r="BZ2549" s="63">
        <v>0.30426061399180399</v>
      </c>
      <c r="CA2549" s="63">
        <v>0.35576906000816899</v>
      </c>
      <c r="CB2549" s="63">
        <v>0.33268290144655999</v>
      </c>
      <c r="CC2549" s="63">
        <v>0.31284623010087997</v>
      </c>
      <c r="CD2549" s="63">
        <v>0.29797222889221903</v>
      </c>
      <c r="CE2549" s="63">
        <v>0.32858196303814002</v>
      </c>
      <c r="CF2549" s="63">
        <v>0.32127679795799202</v>
      </c>
      <c r="CG2549" s="63">
        <v>0.30654047637480297</v>
      </c>
      <c r="CH2549" s="63">
        <v>0.30261994949494903</v>
      </c>
      <c r="CI2549" s="63">
        <v>0.27445986643970099</v>
      </c>
      <c r="CJ2549" s="63">
        <v>0.27341041183366999</v>
      </c>
      <c r="CK2549" s="63">
        <v>0.29663802867482503</v>
      </c>
      <c r="CL2549" s="63">
        <v>0.29023678338391901</v>
      </c>
      <c r="CM2549" s="63">
        <v>0.31424258123457599</v>
      </c>
      <c r="CN2549" s="63">
        <v>0.30417794307282697</v>
      </c>
      <c r="CO2549" s="63">
        <v>0.324919960111268</v>
      </c>
      <c r="CP2549" s="63">
        <v>0.309496748613035</v>
      </c>
      <c r="CQ2549" s="63">
        <v>0.322828516685294</v>
      </c>
      <c r="CR2549" s="63">
        <v>0.27791547899367902</v>
      </c>
      <c r="CS2549" s="63">
        <v>0.25873135363220301</v>
      </c>
      <c r="CT2549" s="63">
        <v>0.25107614443204701</v>
      </c>
      <c r="CU2549" s="63">
        <v>0.26466416616761701</v>
      </c>
      <c r="CV2549" s="63">
        <v>0.25435969499412497</v>
      </c>
      <c r="CW2549" s="63">
        <v>0.26035355900213902</v>
      </c>
      <c r="CX2549" s="63">
        <v>0.30144278436869598</v>
      </c>
      <c r="CY2549" s="63">
        <v>0.27624519151557603</v>
      </c>
      <c r="CZ2549" s="63">
        <v>0.30964764537850098</v>
      </c>
      <c r="DA2549" s="63">
        <v>0.30847590793947499</v>
      </c>
      <c r="DB2549" s="63">
        <v>0.30501926772969101</v>
      </c>
      <c r="DC2549" s="63">
        <v>0.31562198282433002</v>
      </c>
      <c r="DD2549" s="63">
        <v>0.31438009601932698</v>
      </c>
      <c r="DE2549" s="63">
        <v>0.309117007421431</v>
      </c>
      <c r="DF2549" s="63">
        <v>0.31875531724529799</v>
      </c>
      <c r="DG2549" s="63">
        <v>0.29954913507545</v>
      </c>
      <c r="DH2549" s="63">
        <v>0.27970548357481101</v>
      </c>
      <c r="DI2549" s="63">
        <v>0.284755122801918</v>
      </c>
      <c r="DJ2549" s="63">
        <v>0.25908977035490599</v>
      </c>
      <c r="DK2549" s="63">
        <v>0.27697840791856898</v>
      </c>
      <c r="DL2549" s="63">
        <v>0.243669934443976</v>
      </c>
      <c r="DM2549" s="63">
        <v>0.236769964243146</v>
      </c>
      <c r="DN2549" s="63">
        <v>0.23973615813412599</v>
      </c>
      <c r="DO2549" s="63">
        <v>0.243729426895995</v>
      </c>
      <c r="DP2549" s="63">
        <v>0.24912969230836701</v>
      </c>
      <c r="DQ2549" s="63">
        <v>0.223447344734473</v>
      </c>
      <c r="DR2549" s="63">
        <v>0.20591072329564</v>
      </c>
      <c r="DS2549" s="63">
        <v>0.20223077632390099</v>
      </c>
      <c r="DT2549" s="63">
        <v>0.20165121240380199</v>
      </c>
      <c r="DU2549" s="63">
        <v>0.19061003375991201</v>
      </c>
      <c r="DV2549" s="63">
        <v>0.16819038764494701</v>
      </c>
      <c r="DW2549" s="63">
        <v>0.156964350284964</v>
      </c>
      <c r="DX2549" s="63">
        <v>0.17267172277257101</v>
      </c>
      <c r="DY2549" s="2"/>
    </row>
    <row r="2550" spans="1:129" customFormat="1">
      <c r="A2550" s="176" t="s">
        <v>3545</v>
      </c>
      <c r="B2550" s="177" t="s">
        <v>3557</v>
      </c>
      <c r="C2550" t="s">
        <v>3533</v>
      </c>
      <c r="D2550" s="187" t="s">
        <v>3571</v>
      </c>
      <c r="E2550" t="s">
        <v>3356</v>
      </c>
      <c r="BO2550" s="63">
        <v>8.9222030025412694E-2</v>
      </c>
      <c r="BP2550" s="63">
        <v>8.8520768848637701E-2</v>
      </c>
      <c r="BQ2550" s="63">
        <v>8.4511818767592395E-2</v>
      </c>
      <c r="BR2550" s="63">
        <v>8.2987361164304801E-2</v>
      </c>
      <c r="BS2550" s="63">
        <v>8.5005450956127104E-2</v>
      </c>
      <c r="BT2550" s="63">
        <v>7.8003462800733905E-2</v>
      </c>
      <c r="BU2550" s="63">
        <v>7.4915250027939501E-2</v>
      </c>
      <c r="BV2550" s="63">
        <v>7.0589390721484901E-2</v>
      </c>
      <c r="BW2550" s="63">
        <v>7.1484577618547804E-2</v>
      </c>
      <c r="BX2550" s="63">
        <v>6.6939032055311098E-2</v>
      </c>
      <c r="BY2550" s="63">
        <v>6.9927906185216104E-2</v>
      </c>
      <c r="BZ2550" s="63">
        <v>6.28150945015339E-2</v>
      </c>
      <c r="CA2550" s="63">
        <v>5.7468610701664001E-2</v>
      </c>
      <c r="CB2550" s="63">
        <v>6.2814375411940196E-2</v>
      </c>
      <c r="CC2550" s="63">
        <v>5.9936855959947598E-2</v>
      </c>
      <c r="CD2550" s="63">
        <v>5.6039015342833197E-2</v>
      </c>
      <c r="CE2550" s="63">
        <v>5.1504853999893498E-2</v>
      </c>
      <c r="CF2550" s="63">
        <v>5.2536895985227997E-2</v>
      </c>
      <c r="CG2550" s="63">
        <v>4.4689169311759598E-2</v>
      </c>
      <c r="CH2550" s="63">
        <v>4.5271464646464601E-2</v>
      </c>
      <c r="CI2550" s="63">
        <v>5.63310200340447E-2</v>
      </c>
      <c r="CJ2550" s="63">
        <v>6.8192022749382603E-2</v>
      </c>
      <c r="CK2550" s="63">
        <v>6.6162048675377699E-2</v>
      </c>
      <c r="CL2550" s="63">
        <v>7.1970938778963295E-2</v>
      </c>
      <c r="CM2550" s="63">
        <v>7.78113876029881E-2</v>
      </c>
      <c r="CN2550" s="63">
        <v>7.2390376728818304E-2</v>
      </c>
      <c r="CO2550" s="63">
        <v>7.27654437621372E-2</v>
      </c>
      <c r="CP2550" s="63">
        <v>7.9943120189737704E-2</v>
      </c>
      <c r="CQ2550" s="63">
        <v>8.0607336739581606E-2</v>
      </c>
      <c r="CR2550" s="63">
        <v>8.0477754368571006E-2</v>
      </c>
      <c r="CS2550" s="63">
        <v>8.16527664969591E-2</v>
      </c>
      <c r="CT2550" s="63">
        <v>9.1922184177791397E-2</v>
      </c>
      <c r="CU2550" s="63">
        <v>0.102917073785734</v>
      </c>
      <c r="CV2550" s="63">
        <v>9.3866863246484897E-2</v>
      </c>
      <c r="CW2550" s="63">
        <v>9.59788786675983E-2</v>
      </c>
      <c r="CX2550" s="63">
        <v>8.8108995179322303E-2</v>
      </c>
      <c r="CY2550" s="63">
        <v>9.3046412172181306E-2</v>
      </c>
      <c r="CZ2550" s="63">
        <v>7.3331002898919098E-2</v>
      </c>
      <c r="DA2550" s="63">
        <v>6.9834464447785793E-2</v>
      </c>
      <c r="DB2550" s="63">
        <v>7.4553397526905596E-2</v>
      </c>
      <c r="DC2550" s="63">
        <v>7.0608262614970205E-2</v>
      </c>
      <c r="DD2550" s="63">
        <v>6.3013453799172905E-2</v>
      </c>
      <c r="DE2550" s="63">
        <v>5.6977042749796598E-2</v>
      </c>
      <c r="DF2550" s="63">
        <v>6.0416463918075897E-2</v>
      </c>
      <c r="DG2550" s="63">
        <v>5.2972027972027901E-2</v>
      </c>
      <c r="DH2550" s="63">
        <v>5.7875760763164703E-2</v>
      </c>
      <c r="DI2550" s="63">
        <v>6.0764423775614002E-2</v>
      </c>
      <c r="DJ2550" s="63">
        <v>8.0832289491997195E-2</v>
      </c>
      <c r="DK2550" s="63">
        <v>8.40347489845822E-2</v>
      </c>
      <c r="DL2550" s="63">
        <v>0.10913435514987201</v>
      </c>
      <c r="DM2550" s="63">
        <v>0.115020170532685</v>
      </c>
      <c r="DN2550" s="63">
        <v>0.11495844875346201</v>
      </c>
      <c r="DO2550" s="63">
        <v>0.114703638305757</v>
      </c>
      <c r="DP2550" s="63">
        <v>0.10899149666583199</v>
      </c>
      <c r="DQ2550" s="63">
        <v>0.13854984636394599</v>
      </c>
      <c r="DR2550" s="63">
        <v>0.12616493040097301</v>
      </c>
      <c r="DS2550" s="63">
        <v>0.117798297175278</v>
      </c>
      <c r="DT2550" s="63">
        <v>8.2870861247424502E-2</v>
      </c>
      <c r="DU2550" s="63">
        <v>0.11565081608262801</v>
      </c>
      <c r="DV2550" s="63">
        <v>0.137832184086154</v>
      </c>
      <c r="DW2550" s="63">
        <v>0.12694282096166301</v>
      </c>
      <c r="DX2550" s="63">
        <v>0.10611570493975001</v>
      </c>
      <c r="DY2550" s="2"/>
    </row>
    <row r="2551" spans="1:129" customFormat="1">
      <c r="A2551" s="176" t="s">
        <v>3545</v>
      </c>
      <c r="B2551" s="177" t="s">
        <v>3557</v>
      </c>
      <c r="C2551" t="s">
        <v>3533</v>
      </c>
      <c r="D2551" s="187" t="s">
        <v>3571</v>
      </c>
      <c r="E2551" t="s">
        <v>3357</v>
      </c>
      <c r="BO2551" s="63">
        <v>2.6445487518668601E-2</v>
      </c>
      <c r="BP2551" s="63">
        <v>5.1837407191123702E-2</v>
      </c>
      <c r="BQ2551" s="63">
        <v>5.1596907125567103E-2</v>
      </c>
      <c r="BR2551" s="63">
        <v>6.6300648032990697E-2</v>
      </c>
      <c r="BS2551" s="63">
        <v>3.2753537062010001E-2</v>
      </c>
      <c r="BT2551" s="63">
        <v>3.3947882219868698E-2</v>
      </c>
      <c r="BU2551" s="63">
        <v>3.1374978118309201E-2</v>
      </c>
      <c r="BV2551" s="63">
        <v>3.0463288296446501E-2</v>
      </c>
      <c r="BW2551" s="63">
        <v>3.07908919895209E-2</v>
      </c>
      <c r="BX2551" s="63">
        <v>2.9126833394512899E-2</v>
      </c>
      <c r="BY2551" s="63">
        <v>2.5242150108676201E-2</v>
      </c>
      <c r="BZ2551" s="63">
        <v>2.3597548128512499E-2</v>
      </c>
      <c r="CA2551" s="63">
        <v>2.6219364005159701E-2</v>
      </c>
      <c r="CB2551" s="63">
        <v>2.73655819299107E-2</v>
      </c>
      <c r="CC2551" s="63">
        <v>2.07329693466081E-2</v>
      </c>
      <c r="CD2551" s="63">
        <v>2.4431924964706999E-2</v>
      </c>
      <c r="CE2551" s="63">
        <v>2.20754046872258E-2</v>
      </c>
      <c r="CF2551" s="63">
        <v>2.1570355804926E-2</v>
      </c>
      <c r="CG2551" s="63">
        <v>1.4989901947696799E-2</v>
      </c>
      <c r="CH2551" s="63">
        <v>1.6981645139360901E-2</v>
      </c>
      <c r="CI2551" s="63">
        <v>1.437272491481E-2</v>
      </c>
      <c r="CJ2551" s="63">
        <v>2.1682327635005001E-2</v>
      </c>
      <c r="CK2551" s="63">
        <v>2.9362090299039901E-2</v>
      </c>
      <c r="CL2551" s="63">
        <v>2.9117919987511599E-2</v>
      </c>
      <c r="CM2551" s="63">
        <v>3.0447079670142398E-2</v>
      </c>
      <c r="CN2551" s="63">
        <v>2.37580124982909E-2</v>
      </c>
      <c r="CO2551" s="63">
        <v>3.1337116276000797E-2</v>
      </c>
      <c r="CP2551" s="63">
        <v>2.95781650479611E-2</v>
      </c>
      <c r="CQ2551" s="63">
        <v>3.1767411025234303E-2</v>
      </c>
      <c r="CR2551" s="63">
        <v>3.1494990839921397E-2</v>
      </c>
      <c r="CS2551" s="63">
        <v>1.8779046158011001E-2</v>
      </c>
      <c r="CT2551" s="63">
        <v>2.7848929946432299E-2</v>
      </c>
      <c r="CU2551" s="63">
        <v>2.8671807223722E-2</v>
      </c>
      <c r="CV2551" s="63">
        <v>2.8107207677581299E-2</v>
      </c>
      <c r="CW2551" s="63">
        <v>1.54359643119988E-2</v>
      </c>
      <c r="CX2551" s="63">
        <v>1.8467512226581301E-2</v>
      </c>
      <c r="CY2551" s="63">
        <v>1.88316424640275E-2</v>
      </c>
      <c r="CZ2551" s="63">
        <v>1.31590867910853E-2</v>
      </c>
      <c r="DA2551" s="63">
        <v>1.2284114821137801E-2</v>
      </c>
      <c r="DB2551" s="63">
        <v>1.4127651792245699E-2</v>
      </c>
      <c r="DC2551" s="63">
        <v>1.6529914757237599E-2</v>
      </c>
      <c r="DD2551" s="63">
        <v>1.5715679363112599E-2</v>
      </c>
      <c r="DE2551" s="63">
        <v>1.6588040681288999E-2</v>
      </c>
      <c r="DF2551" s="63">
        <v>1.5789825685674799E-2</v>
      </c>
      <c r="DG2551" s="63">
        <v>1.39440210445167E-2</v>
      </c>
      <c r="DH2551" s="63">
        <v>1.37967519856324E-2</v>
      </c>
      <c r="DI2551" s="63">
        <v>1.3186600448240099E-2</v>
      </c>
      <c r="DJ2551" s="63">
        <v>1.3963122561077099E-2</v>
      </c>
      <c r="DK2551" s="63">
        <v>1.3110628074590999E-2</v>
      </c>
      <c r="DL2551" s="63">
        <v>1.33313018968538E-2</v>
      </c>
      <c r="DM2551" s="63">
        <v>1.40033623181105E-2</v>
      </c>
      <c r="DN2551" s="63">
        <v>1.6354801859926299E-2</v>
      </c>
      <c r="DO2551" s="63">
        <v>1.5281736299831299E-2</v>
      </c>
      <c r="DP2551" s="63">
        <v>1.6907339273941401E-2</v>
      </c>
      <c r="DQ2551" s="63">
        <v>1.8464902359948701E-2</v>
      </c>
      <c r="DR2551" s="63">
        <v>1.77411771619993E-2</v>
      </c>
      <c r="DS2551" s="63">
        <v>2.35742518351214E-2</v>
      </c>
      <c r="DT2551" s="63">
        <v>2.0587098313058699E-2</v>
      </c>
      <c r="DU2551" s="63">
        <v>1.7898594099011601E-2</v>
      </c>
      <c r="DV2551" s="63">
        <v>2.1405407103202899E-2</v>
      </c>
      <c r="DW2551" s="63">
        <v>1.99454092329601E-2</v>
      </c>
      <c r="DX2551" s="63">
        <v>2.4335192432132599E-2</v>
      </c>
      <c r="DY2551" s="2"/>
    </row>
    <row r="2552" spans="1:129" customFormat="1">
      <c r="A2552" s="176" t="s">
        <v>3545</v>
      </c>
      <c r="B2552" s="177" t="s">
        <v>3557</v>
      </c>
      <c r="C2552" t="s">
        <v>3533</v>
      </c>
      <c r="D2552" s="187" t="s">
        <v>3571</v>
      </c>
      <c r="E2552" t="s">
        <v>3358</v>
      </c>
      <c r="BO2552" s="63">
        <v>0.50886494559419604</v>
      </c>
      <c r="BP2552" s="63">
        <v>0.54719696337699097</v>
      </c>
      <c r="BQ2552" s="63">
        <v>0.52125126174772796</v>
      </c>
      <c r="BR2552" s="63">
        <v>0.52167473980493495</v>
      </c>
      <c r="BS2552" s="63">
        <v>0.58961699923049304</v>
      </c>
      <c r="BT2552" s="63">
        <v>0.58117016448008296</v>
      </c>
      <c r="BU2552" s="63">
        <v>0.58169613401020603</v>
      </c>
      <c r="BV2552" s="63">
        <v>0.56612453363277404</v>
      </c>
      <c r="BW2552" s="63">
        <v>0.60977622361481298</v>
      </c>
      <c r="BX2552" s="63">
        <v>0.60607221326694005</v>
      </c>
      <c r="BY2552" s="63">
        <v>0.638186814675895</v>
      </c>
      <c r="BZ2552" s="63">
        <v>0.64643366374473799</v>
      </c>
      <c r="CA2552" s="63">
        <v>0.63759323998429596</v>
      </c>
      <c r="CB2552" s="63">
        <v>0.65161598279745303</v>
      </c>
      <c r="CC2552" s="63">
        <v>0.65838265506395199</v>
      </c>
      <c r="CD2552" s="63">
        <v>0.65807979929982197</v>
      </c>
      <c r="CE2552" s="63">
        <v>0.71283574170193198</v>
      </c>
      <c r="CF2552" s="63">
        <v>0.70086705202312105</v>
      </c>
      <c r="CG2552" s="63">
        <v>0.721280837815375</v>
      </c>
      <c r="CH2552" s="63">
        <v>0.75644232948107804</v>
      </c>
      <c r="CI2552" s="63">
        <v>0.750422595676555</v>
      </c>
      <c r="CJ2552" s="63">
        <v>0.75720140382655898</v>
      </c>
      <c r="CK2552" s="63">
        <v>0.73283749243594198</v>
      </c>
      <c r="CL2552" s="63">
        <v>0.72438360203630303</v>
      </c>
      <c r="CM2552" s="63">
        <v>0.72440025897907701</v>
      </c>
      <c r="CN2552" s="63">
        <v>0.74501556254373102</v>
      </c>
      <c r="CO2552" s="63">
        <v>0.744123517476865</v>
      </c>
      <c r="CP2552" s="63">
        <v>0.75044789425409497</v>
      </c>
      <c r="CQ2552" s="63">
        <v>0.75375745827144303</v>
      </c>
      <c r="CR2552" s="63">
        <v>0.75857416362706098</v>
      </c>
      <c r="CS2552" s="63">
        <v>0.769033975544827</v>
      </c>
      <c r="CT2552" s="63">
        <v>0.79213579470766404</v>
      </c>
      <c r="CU2552" s="63">
        <v>0.72912389604651195</v>
      </c>
      <c r="CV2552" s="63">
        <v>0.74599090027597503</v>
      </c>
      <c r="CW2552" s="63">
        <v>0.72538057302224601</v>
      </c>
      <c r="CX2552" s="63">
        <v>0.69459746332025496</v>
      </c>
      <c r="CY2552" s="63">
        <v>0.756395464491744</v>
      </c>
      <c r="CZ2552" s="63">
        <v>0.73822250407682499</v>
      </c>
      <c r="DA2552" s="63">
        <v>0.73487910429983705</v>
      </c>
      <c r="DB2552" s="63">
        <v>0.69780998536942196</v>
      </c>
      <c r="DC2552" s="63">
        <v>0.74010931287152404</v>
      </c>
      <c r="DD2552" s="63">
        <v>0.74447601347261605</v>
      </c>
      <c r="DE2552" s="63">
        <v>0.702257689008699</v>
      </c>
      <c r="DF2552" s="63">
        <v>0.72586989961878201</v>
      </c>
      <c r="DG2552" s="63">
        <v>0.70729728084827204</v>
      </c>
      <c r="DH2552" s="63">
        <v>0.65035466423494803</v>
      </c>
      <c r="DI2552" s="63">
        <v>0.67892749975800903</v>
      </c>
      <c r="DJ2552" s="63">
        <v>0.77334738892690402</v>
      </c>
      <c r="DK2552" s="63">
        <v>0.75836479426457604</v>
      </c>
      <c r="DL2552" s="63">
        <v>0.72163395207502701</v>
      </c>
      <c r="DM2552" s="63">
        <v>0.68074348786983896</v>
      </c>
      <c r="DN2552" s="63">
        <v>0.67698260743648697</v>
      </c>
      <c r="DO2552" s="63">
        <v>0.72199023441815202</v>
      </c>
      <c r="DP2552" s="63">
        <v>0.72586716573445897</v>
      </c>
      <c r="DQ2552" s="63">
        <v>0.73567820251828397</v>
      </c>
      <c r="DR2552" s="63">
        <v>0.73305221709617696</v>
      </c>
      <c r="DS2552" s="63">
        <v>0.73265178757169602</v>
      </c>
      <c r="DT2552" s="63">
        <v>0.72066359052812501</v>
      </c>
      <c r="DU2552" s="63">
        <v>0.75393082908740505</v>
      </c>
      <c r="DV2552" s="63">
        <v>0.78070058342690596</v>
      </c>
      <c r="DW2552" s="63">
        <v>0.79810119071165697</v>
      </c>
      <c r="DX2552" s="63">
        <v>0.77297168212491896</v>
      </c>
      <c r="DY2552" s="2"/>
    </row>
    <row r="2553" spans="1:129" customFormat="1">
      <c r="A2553" s="176" t="s">
        <v>3545</v>
      </c>
      <c r="B2553" s="177" t="s">
        <v>3557</v>
      </c>
      <c r="C2553" t="s">
        <v>3533</v>
      </c>
      <c r="D2553" s="187" t="s">
        <v>3571</v>
      </c>
      <c r="E2553" t="s">
        <v>3359</v>
      </c>
      <c r="BO2553" s="63">
        <v>0.44794111371879602</v>
      </c>
      <c r="BP2553" s="63">
        <v>0.37767998665220598</v>
      </c>
      <c r="BQ2553" s="63">
        <v>0.410276261502729</v>
      </c>
      <c r="BR2553" s="63">
        <v>0.39142174510702299</v>
      </c>
      <c r="BS2553" s="63">
        <v>0.35945845047351299</v>
      </c>
      <c r="BT2553" s="63">
        <v>0.37113565464225701</v>
      </c>
      <c r="BU2553" s="63">
        <v>0.37125486446817302</v>
      </c>
      <c r="BV2553" s="63">
        <v>0.36433392497071998</v>
      </c>
      <c r="BW2553" s="63">
        <v>0.33748225599833798</v>
      </c>
      <c r="BX2553" s="63">
        <v>0.338009586585164</v>
      </c>
      <c r="BY2553" s="63">
        <v>0.30628262318895499</v>
      </c>
      <c r="BZ2553" s="63">
        <v>0.29853642283513498</v>
      </c>
      <c r="CA2553" s="63">
        <v>0.30729468508720997</v>
      </c>
      <c r="CB2553" s="63">
        <v>0.28013458027082799</v>
      </c>
      <c r="CC2553" s="63">
        <v>0.30207839478795401</v>
      </c>
      <c r="CD2553" s="63">
        <v>0.26323104559023403</v>
      </c>
      <c r="CE2553" s="63">
        <v>0.23749780700816001</v>
      </c>
      <c r="CF2553" s="63">
        <v>0.229340769243808</v>
      </c>
      <c r="CG2553" s="63">
        <v>0.23480878293709001</v>
      </c>
      <c r="CH2553" s="63">
        <v>0.16025379560389699</v>
      </c>
      <c r="CI2553" s="63">
        <v>0.20615961148029199</v>
      </c>
      <c r="CJ2553" s="63">
        <v>0.19391826106645499</v>
      </c>
      <c r="CK2553" s="63">
        <v>0.21144588650752699</v>
      </c>
      <c r="CL2553" s="63">
        <v>0.21132281648121901</v>
      </c>
      <c r="CM2553" s="63">
        <v>0.20743031418251201</v>
      </c>
      <c r="CN2553" s="63">
        <v>0.20038283053314701</v>
      </c>
      <c r="CO2553" s="63">
        <v>0.18106576711809</v>
      </c>
      <c r="CP2553" s="63">
        <v>0.175694557549054</v>
      </c>
      <c r="CQ2553" s="63">
        <v>0.19127161954633501</v>
      </c>
      <c r="CR2553" s="63">
        <v>0.177049464424235</v>
      </c>
      <c r="CS2553" s="63">
        <v>0.17009430131299899</v>
      </c>
      <c r="CT2553" s="63">
        <v>0.162807130573033</v>
      </c>
      <c r="CU2553" s="63">
        <v>0.229757035935403</v>
      </c>
      <c r="CV2553" s="63">
        <v>0.20092737624623899</v>
      </c>
      <c r="CW2553" s="63">
        <v>0.23441877880928</v>
      </c>
      <c r="CX2553" s="63">
        <v>0.254957811576288</v>
      </c>
      <c r="CY2553" s="63">
        <v>0.20013924806047301</v>
      </c>
      <c r="CZ2553" s="63">
        <v>0.22221718910430599</v>
      </c>
      <c r="DA2553" s="63">
        <v>0.206034859252789</v>
      </c>
      <c r="DB2553" s="63">
        <v>0.25937271397220102</v>
      </c>
      <c r="DC2553" s="63">
        <v>0.20425681875606699</v>
      </c>
      <c r="DD2553" s="63">
        <v>0.18811105651805399</v>
      </c>
      <c r="DE2553" s="63">
        <v>0.24910397010170299</v>
      </c>
      <c r="DF2553" s="63">
        <v>0.202477002304329</v>
      </c>
      <c r="DG2553" s="63">
        <v>0.22317196048066901</v>
      </c>
      <c r="DH2553" s="63">
        <v>0.22740973290546199</v>
      </c>
      <c r="DI2553" s="63">
        <v>0.22343506846459099</v>
      </c>
      <c r="DJ2553" s="63">
        <v>0.16100435846695299</v>
      </c>
      <c r="DK2553" s="63">
        <v>0.180002288067726</v>
      </c>
      <c r="DL2553" s="63">
        <v>0.192097712094664</v>
      </c>
      <c r="DM2553" s="63">
        <v>0.19609744426044701</v>
      </c>
      <c r="DN2553" s="63">
        <v>0.20168777050182601</v>
      </c>
      <c r="DO2553" s="63">
        <v>0.182158296693989</v>
      </c>
      <c r="DP2553" s="63">
        <v>0.171533286545727</v>
      </c>
      <c r="DQ2553" s="63">
        <v>0.17997436477418299</v>
      </c>
      <c r="DR2553" s="63">
        <v>0.16479827216361501</v>
      </c>
      <c r="DS2553" s="63">
        <v>0.16571814912776001</v>
      </c>
      <c r="DT2553" s="63">
        <v>0.17509314777802401</v>
      </c>
      <c r="DU2553" s="63">
        <v>0.15326948625487199</v>
      </c>
      <c r="DV2553" s="63">
        <v>0.15264112570768901</v>
      </c>
      <c r="DW2553" s="63">
        <v>0.13610506744728801</v>
      </c>
      <c r="DX2553" s="63">
        <v>0.13900101685514399</v>
      </c>
      <c r="DY2553" s="2"/>
    </row>
    <row r="2554" spans="1:129" customFormat="1">
      <c r="A2554" s="176" t="s">
        <v>3545</v>
      </c>
      <c r="B2554" s="177" t="s">
        <v>3557</v>
      </c>
      <c r="C2554" t="s">
        <v>3533</v>
      </c>
      <c r="D2554" s="187" t="s">
        <v>3571</v>
      </c>
      <c r="E2554" t="s">
        <v>3360</v>
      </c>
      <c r="BO2554" s="63">
        <v>1.6748453168337899E-2</v>
      </c>
      <c r="BP2554" s="63">
        <v>2.3285642779677901E-2</v>
      </c>
      <c r="BQ2554" s="63">
        <v>1.6875569623974601E-2</v>
      </c>
      <c r="BR2554" s="63">
        <v>2.060286705505E-2</v>
      </c>
      <c r="BS2554" s="63">
        <v>1.8171013233983201E-2</v>
      </c>
      <c r="BT2554" s="63">
        <v>1.37462986577906E-2</v>
      </c>
      <c r="BU2554" s="63">
        <v>1.5674023403309801E-2</v>
      </c>
      <c r="BV2554" s="63">
        <v>3.90782531000591E-2</v>
      </c>
      <c r="BW2554" s="63">
        <v>2.1950628397327102E-2</v>
      </c>
      <c r="BX2554" s="63">
        <v>2.67913667533821E-2</v>
      </c>
      <c r="BY2554" s="63">
        <v>3.0288412026472498E-2</v>
      </c>
      <c r="BZ2554" s="63">
        <v>3.1432365291612897E-2</v>
      </c>
      <c r="CA2554" s="63">
        <v>2.8892710923332801E-2</v>
      </c>
      <c r="CB2554" s="63">
        <v>4.0883855001807301E-2</v>
      </c>
      <c r="CC2554" s="63">
        <v>1.88059808014844E-2</v>
      </c>
      <c r="CD2554" s="63">
        <v>5.4257230145236597E-2</v>
      </c>
      <c r="CE2554" s="63">
        <v>2.7591046602681201E-2</v>
      </c>
      <c r="CF2554" s="63">
        <v>4.8221822928143997E-2</v>
      </c>
      <c r="CG2554" s="63">
        <v>2.8920477299836701E-2</v>
      </c>
      <c r="CH2554" s="63">
        <v>6.6322229775662794E-2</v>
      </c>
      <c r="CI2554" s="63">
        <v>2.9045067928342001E-2</v>
      </c>
      <c r="CJ2554" s="63">
        <v>2.719800747198E-2</v>
      </c>
      <c r="CK2554" s="63">
        <v>2.6354530757489499E-2</v>
      </c>
      <c r="CL2554" s="63">
        <v>3.51756614949656E-2</v>
      </c>
      <c r="CM2554" s="63">
        <v>3.7722347168268201E-2</v>
      </c>
      <c r="CN2554" s="63">
        <v>3.0843594424829202E-2</v>
      </c>
      <c r="CO2554" s="63">
        <v>4.3473599129043403E-2</v>
      </c>
      <c r="CP2554" s="63">
        <v>4.4279383148889399E-2</v>
      </c>
      <c r="CQ2554" s="63">
        <v>2.32035111569866E-2</v>
      </c>
      <c r="CR2554" s="63">
        <v>3.2881381108782103E-2</v>
      </c>
      <c r="CS2554" s="63">
        <v>4.2092676984162698E-2</v>
      </c>
      <c r="CT2554" s="63">
        <v>1.7208144772870099E-2</v>
      </c>
      <c r="CU2554" s="63">
        <v>1.24472607943615E-2</v>
      </c>
      <c r="CV2554" s="63">
        <v>2.4974515800203798E-2</v>
      </c>
      <c r="CW2554" s="63">
        <v>2.4764683856473201E-2</v>
      </c>
      <c r="CX2554" s="63">
        <v>3.1977212876874203E-2</v>
      </c>
      <c r="CY2554" s="63">
        <v>2.46336449837543E-2</v>
      </c>
      <c r="CZ2554" s="63">
        <v>2.64012200277828E-2</v>
      </c>
      <c r="DA2554" s="63">
        <v>4.6801921626235699E-2</v>
      </c>
      <c r="DB2554" s="63">
        <v>2.86896488661302E-2</v>
      </c>
      <c r="DC2554" s="63">
        <v>3.91039536151708E-2</v>
      </c>
      <c r="DD2554" s="63">
        <v>5.1697250646215602E-2</v>
      </c>
      <c r="DE2554" s="63">
        <v>3.2050300208307798E-2</v>
      </c>
      <c r="DF2554" s="63">
        <v>5.5863272391213102E-2</v>
      </c>
      <c r="DG2554" s="63">
        <v>5.55867376265409E-2</v>
      </c>
      <c r="DH2554" s="63">
        <v>0.10843885087395599</v>
      </c>
      <c r="DI2554" s="63">
        <v>8.4450831329158593E-2</v>
      </c>
      <c r="DJ2554" s="63">
        <v>5.1685130045064198E-2</v>
      </c>
      <c r="DK2554" s="63">
        <v>4.85222895931052E-2</v>
      </c>
      <c r="DL2554" s="63">
        <v>7.2937033933453493E-2</v>
      </c>
      <c r="DM2554" s="63">
        <v>0.10915570555160201</v>
      </c>
      <c r="DN2554" s="63">
        <v>0.10497482020175999</v>
      </c>
      <c r="DO2554" s="63">
        <v>8.0569732588026396E-2</v>
      </c>
      <c r="DP2554" s="63">
        <v>8.5692208445871706E-2</v>
      </c>
      <c r="DQ2554" s="63">
        <v>6.5882530347583498E-2</v>
      </c>
      <c r="DR2554" s="63">
        <v>8.4408333578208095E-2</v>
      </c>
      <c r="DS2554" s="63">
        <v>7.8055811465422398E-2</v>
      </c>
      <c r="DT2554" s="63">
        <v>8.3656163380791404E-2</v>
      </c>
      <c r="DU2554" s="63">
        <v>7.4901090558710595E-2</v>
      </c>
      <c r="DV2554" s="63">
        <v>4.5252883762200498E-2</v>
      </c>
      <c r="DW2554" s="63">
        <v>4.5848332608093602E-2</v>
      </c>
      <c r="DX2554" s="63">
        <v>6.36921085878039E-2</v>
      </c>
      <c r="DY2554" s="2"/>
    </row>
    <row r="2555" spans="1:129" customFormat="1">
      <c r="A2555" s="176" t="s">
        <v>3545</v>
      </c>
      <c r="B2555" s="177" t="s">
        <v>3557</v>
      </c>
      <c r="C2555" t="s">
        <v>3533</v>
      </c>
      <c r="D2555" s="187" t="s">
        <v>3571</v>
      </c>
      <c r="E2555" t="s">
        <v>3361</v>
      </c>
      <c r="BO2555" s="63">
        <v>2.2030205860034701E-3</v>
      </c>
      <c r="BP2555" s="63">
        <v>2.0402149026364099E-3</v>
      </c>
      <c r="BQ2555" s="63">
        <v>1.30140005457484E-3</v>
      </c>
      <c r="BR2555" s="63">
        <v>1.86040678107819E-3</v>
      </c>
      <c r="BS2555" s="63">
        <v>1.9193439333464099E-3</v>
      </c>
      <c r="BT2555" s="63">
        <v>1.9348418957765099E-3</v>
      </c>
      <c r="BU2555" s="63">
        <v>2.2839211947886799E-3</v>
      </c>
      <c r="BV2555" s="63">
        <v>2.02527670931784E-3</v>
      </c>
      <c r="BW2555" s="63">
        <v>2.1909651954307502E-3</v>
      </c>
      <c r="BX2555" s="63">
        <v>2.2072716356765702E-3</v>
      </c>
      <c r="BY2555" s="63">
        <v>1.7380509000620699E-3</v>
      </c>
      <c r="BZ2555" s="63">
        <v>2.1091676060947598E-3</v>
      </c>
      <c r="CA2555" s="63">
        <v>1.5175055099902401E-3</v>
      </c>
      <c r="CB2555" s="63">
        <v>1.4980370548935799E-3</v>
      </c>
      <c r="CC2555" s="63">
        <v>6.5247786235824096E-4</v>
      </c>
      <c r="CD2555" s="63">
        <v>6.8611811523353701E-4</v>
      </c>
      <c r="CE2555" s="63">
        <v>1.41764473163655E-3</v>
      </c>
      <c r="CF2555" s="63">
        <v>1.1816063281583299E-3</v>
      </c>
      <c r="CG2555" s="63">
        <v>1.1236637512147701E-3</v>
      </c>
      <c r="CH2555" s="63">
        <v>6.9810620126253202E-4</v>
      </c>
      <c r="CI2555" s="63">
        <v>9.90257612605397E-4</v>
      </c>
      <c r="CJ2555" s="63">
        <v>1.16119811826356E-3</v>
      </c>
      <c r="CK2555" s="63">
        <v>7.7061392242486497E-4</v>
      </c>
      <c r="CL2555" s="63">
        <v>9.7384748291840103E-4</v>
      </c>
      <c r="CM2555" s="63">
        <v>8.6288978814567897E-4</v>
      </c>
      <c r="CN2555" s="63">
        <v>3.4448155525933401E-4</v>
      </c>
      <c r="CO2555" s="63">
        <v>7.8082298742874904E-4</v>
      </c>
      <c r="CP2555" s="63">
        <v>2.7372262773722598E-4</v>
      </c>
      <c r="CQ2555" s="63">
        <v>5.8997775292223302E-4</v>
      </c>
      <c r="CR2555" s="63">
        <v>6.2151980618729299E-4</v>
      </c>
      <c r="CS2555" s="63">
        <v>4.7058823529411701E-4</v>
      </c>
      <c r="CT2555" s="63">
        <v>4.6397087690495698E-4</v>
      </c>
      <c r="CU2555" s="63">
        <v>1.2474361588561899E-3</v>
      </c>
      <c r="CV2555" s="63">
        <v>8.4087591240875905E-4</v>
      </c>
      <c r="CW2555" s="63">
        <v>9.0892782395503204E-4</v>
      </c>
      <c r="CX2555" s="63">
        <v>9.1511076653236505E-4</v>
      </c>
      <c r="CY2555" s="63">
        <v>4.6330853774677599E-4</v>
      </c>
      <c r="CZ2555" s="63">
        <v>6.61205598207398E-4</v>
      </c>
      <c r="DA2555" s="63">
        <v>2.73604616456074E-4</v>
      </c>
      <c r="DB2555" s="63">
        <v>6.6447427696188796E-4</v>
      </c>
      <c r="DC2555" s="63">
        <v>5.9922101268351097E-4</v>
      </c>
      <c r="DD2555" s="63">
        <v>4.7902857461148502E-4</v>
      </c>
      <c r="DE2555" s="63">
        <v>6.2370956641431504E-4</v>
      </c>
      <c r="DF2555" s="63">
        <v>5.6240094074339097E-4</v>
      </c>
      <c r="DG2555" s="63">
        <v>4.6464563026598298E-4</v>
      </c>
      <c r="DH2555" s="63">
        <v>5.9877348012941196E-4</v>
      </c>
      <c r="DI2555" s="63">
        <v>5.2772849278922705E-4</v>
      </c>
      <c r="DJ2555" s="63">
        <v>3.51777676508446E-4</v>
      </c>
      <c r="DK2555" s="63">
        <v>2.7406771299629001E-4</v>
      </c>
      <c r="DL2555" s="63">
        <v>5.0130153665295099E-3</v>
      </c>
      <c r="DM2555" s="63">
        <v>6.3216466574193596E-3</v>
      </c>
      <c r="DN2555" s="63">
        <v>4.2435424354243497E-3</v>
      </c>
      <c r="DO2555" s="63">
        <v>5.94290120869725E-3</v>
      </c>
      <c r="DP2555" s="63">
        <v>3.2037475769976301E-3</v>
      </c>
      <c r="DQ2555" s="63">
        <v>6.1632282340729197E-3</v>
      </c>
      <c r="DR2555" s="63">
        <v>4.8040093073205602E-3</v>
      </c>
      <c r="DS2555" s="63">
        <v>3.6465585603586599E-3</v>
      </c>
      <c r="DT2555" s="63">
        <v>4.2901666855938696E-3</v>
      </c>
      <c r="DU2555" s="63">
        <v>2.9403902699812801E-3</v>
      </c>
      <c r="DV2555" s="63">
        <v>3.3689934393285599E-3</v>
      </c>
      <c r="DW2555" s="63">
        <v>3.6278140109874202E-3</v>
      </c>
      <c r="DX2555" s="63">
        <v>3.22854512190747E-3</v>
      </c>
      <c r="DY2555" s="2"/>
    </row>
    <row r="2556" spans="1:129" customFormat="1">
      <c r="A2556" s="176" t="s">
        <v>3545</v>
      </c>
      <c r="B2556" s="177" t="s">
        <v>3557</v>
      </c>
      <c r="C2556" t="s">
        <v>3533</v>
      </c>
      <c r="D2556" s="187" t="s">
        <v>3571</v>
      </c>
      <c r="E2556" t="s">
        <v>3362</v>
      </c>
      <c r="BO2556" s="63">
        <v>0.32754020512569398</v>
      </c>
      <c r="BP2556" s="63">
        <v>0.29340557205358903</v>
      </c>
      <c r="BQ2556" s="63">
        <v>0.28164816019814798</v>
      </c>
      <c r="BR2556" s="63">
        <v>0.28708794080143801</v>
      </c>
      <c r="BS2556" s="63">
        <v>0.34851359898798201</v>
      </c>
      <c r="BT2556" s="63">
        <v>0.31935947519716901</v>
      </c>
      <c r="BU2556" s="63">
        <v>0.35347156021607801</v>
      </c>
      <c r="BV2556" s="63">
        <v>0.30474919538425299</v>
      </c>
      <c r="BW2556" s="63">
        <v>0.33545182385308803</v>
      </c>
      <c r="BX2556" s="63">
        <v>0.39238226413095301</v>
      </c>
      <c r="BY2556" s="63">
        <v>0.40354704265318703</v>
      </c>
      <c r="BZ2556" s="63">
        <v>0.44541619695261597</v>
      </c>
      <c r="CA2556" s="63">
        <v>0.473100408281244</v>
      </c>
      <c r="CB2556" s="63">
        <v>0.475687030787244</v>
      </c>
      <c r="CC2556" s="63">
        <v>0.456330588783594</v>
      </c>
      <c r="CD2556" s="63">
        <v>0.49529151443420899</v>
      </c>
      <c r="CE2556" s="63">
        <v>0.52454503494659099</v>
      </c>
      <c r="CF2556" s="63">
        <v>0.513457183181803</v>
      </c>
      <c r="CG2556" s="63">
        <v>0.49927113702623899</v>
      </c>
      <c r="CH2556" s="63">
        <v>0.55997029335313697</v>
      </c>
      <c r="CI2556" s="63">
        <v>0.58747032867815097</v>
      </c>
      <c r="CJ2556" s="63">
        <v>0.61221937712141905</v>
      </c>
      <c r="CK2556" s="63">
        <v>0.64133915574963596</v>
      </c>
      <c r="CL2556" s="63">
        <v>0.65491243226262397</v>
      </c>
      <c r="CM2556" s="63">
        <v>0.62062604141870903</v>
      </c>
      <c r="CN2556" s="63">
        <v>0.64498929111686898</v>
      </c>
      <c r="CO2556" s="63">
        <v>0.60001041097316499</v>
      </c>
      <c r="CP2556" s="63">
        <v>0.57652502606882094</v>
      </c>
      <c r="CQ2556" s="63">
        <v>0.55947098661487904</v>
      </c>
      <c r="CR2556" s="63">
        <v>0.52912898438589995</v>
      </c>
      <c r="CS2556" s="63">
        <v>0.53220915032679705</v>
      </c>
      <c r="CT2556" s="63">
        <v>0.59688068810450001</v>
      </c>
      <c r="CU2556" s="63">
        <v>0.65489198882105204</v>
      </c>
      <c r="CV2556" s="63">
        <v>0.64437956204379498</v>
      </c>
      <c r="CW2556" s="63">
        <v>0.64588889553309803</v>
      </c>
      <c r="CX2556" s="63">
        <v>0.74314620165482503</v>
      </c>
      <c r="CY2556" s="63">
        <v>0.71310905768191202</v>
      </c>
      <c r="CZ2556" s="63">
        <v>0.74703988049321002</v>
      </c>
      <c r="DA2556" s="63">
        <v>0.73612078400159098</v>
      </c>
      <c r="DB2556" s="63">
        <v>0.70992882241643396</v>
      </c>
      <c r="DC2556" s="63">
        <v>0.738295771053186</v>
      </c>
      <c r="DD2556" s="63">
        <v>0.70476243524759097</v>
      </c>
      <c r="DE2556" s="63">
        <v>0.71007183413626895</v>
      </c>
      <c r="DF2556" s="63">
        <v>0.70387034101947898</v>
      </c>
      <c r="DG2556" s="63">
        <v>0.70583801420782999</v>
      </c>
      <c r="DH2556" s="63">
        <v>0.70795306388526702</v>
      </c>
      <c r="DI2556" s="63">
        <v>0.69932214184977903</v>
      </c>
      <c r="DJ2556" s="63">
        <v>0.72518168517496895</v>
      </c>
      <c r="DK2556" s="63">
        <v>0.69500831338729396</v>
      </c>
      <c r="DL2556" s="63">
        <v>0.73656058443194194</v>
      </c>
      <c r="DM2556" s="63">
        <v>0.68330383763013902</v>
      </c>
      <c r="DN2556" s="63">
        <v>0.74479383924274001</v>
      </c>
      <c r="DO2556" s="63">
        <v>0.74269500930411803</v>
      </c>
      <c r="DP2556" s="63">
        <v>0.71971920094766295</v>
      </c>
      <c r="DQ2556" s="63">
        <v>0.73012845465161502</v>
      </c>
      <c r="DR2556" s="63">
        <v>0.70136388043672804</v>
      </c>
      <c r="DS2556" s="63">
        <v>0.75154697753994604</v>
      </c>
      <c r="DT2556" s="63">
        <v>0.76501873793390596</v>
      </c>
      <c r="DU2556" s="63">
        <v>0.75735097567495302</v>
      </c>
      <c r="DV2556" s="63">
        <v>0.76810095159288305</v>
      </c>
      <c r="DW2556" s="63">
        <v>0.76854777680856301</v>
      </c>
      <c r="DX2556" s="63">
        <v>0.76555979385141504</v>
      </c>
      <c r="DY2556" s="2"/>
    </row>
    <row r="2557" spans="1:129" customFormat="1">
      <c r="A2557" s="176" t="s">
        <v>3545</v>
      </c>
      <c r="B2557" s="177" t="s">
        <v>3557</v>
      </c>
      <c r="C2557" t="s">
        <v>3533</v>
      </c>
      <c r="D2557" s="187" t="s">
        <v>3571</v>
      </c>
      <c r="E2557" t="s">
        <v>3363</v>
      </c>
      <c r="BO2557" s="63">
        <v>0.28039556458522003</v>
      </c>
      <c r="BP2557" s="63">
        <v>0.28263777117856398</v>
      </c>
      <c r="BQ2557" s="63">
        <v>0.28777733464872601</v>
      </c>
      <c r="BR2557" s="63">
        <v>0.31831769058717702</v>
      </c>
      <c r="BS2557" s="63">
        <v>0.34293005300006502</v>
      </c>
      <c r="BT2557" s="63">
        <v>0.28819930714233</v>
      </c>
      <c r="BU2557" s="63">
        <v>0.33968859231013598</v>
      </c>
      <c r="BV2557" s="63">
        <v>0.28358583876285398</v>
      </c>
      <c r="BW2557" s="63">
        <v>0.31354217189877998</v>
      </c>
      <c r="BX2557" s="63">
        <v>0.32796524871536697</v>
      </c>
      <c r="BY2557" s="63">
        <v>0.33884898465904001</v>
      </c>
      <c r="BZ2557" s="63">
        <v>0.34035783119386098</v>
      </c>
      <c r="CA2557" s="63">
        <v>0.30321205332947898</v>
      </c>
      <c r="CB2557" s="63">
        <v>0.28015014808182298</v>
      </c>
      <c r="CC2557" s="63">
        <v>0.26283983221997798</v>
      </c>
      <c r="CD2557" s="63">
        <v>0.28436165285853898</v>
      </c>
      <c r="CE2557" s="63">
        <v>0.27681986021363503</v>
      </c>
      <c r="CF2557" s="63">
        <v>0.27226179144648299</v>
      </c>
      <c r="CG2557" s="63">
        <v>0.24766156462585001</v>
      </c>
      <c r="CH2557" s="63">
        <v>0.232617898254734</v>
      </c>
      <c r="CI2557" s="63">
        <v>0.237166698218992</v>
      </c>
      <c r="CJ2557" s="63">
        <v>0.23962365271243899</v>
      </c>
      <c r="CK2557" s="63">
        <v>0.25536432913776802</v>
      </c>
      <c r="CL2557" s="63">
        <v>0.234383099034006</v>
      </c>
      <c r="CM2557" s="63">
        <v>0.23495893834801199</v>
      </c>
      <c r="CN2557" s="63">
        <v>0.25470666646696699</v>
      </c>
      <c r="CO2557" s="63">
        <v>0.21561125426199201</v>
      </c>
      <c r="CP2557" s="63">
        <v>0.207312304483837</v>
      </c>
      <c r="CQ2557" s="63">
        <v>0.21154389803217799</v>
      </c>
      <c r="CR2557" s="63">
        <v>0.224622331587158</v>
      </c>
      <c r="CS2557" s="63">
        <v>0.21545098039215599</v>
      </c>
      <c r="CT2557" s="63">
        <v>0.18207882746231699</v>
      </c>
      <c r="CU2557" s="63">
        <v>0.186311787072243</v>
      </c>
      <c r="CV2557" s="63">
        <v>0.195316788321167</v>
      </c>
      <c r="CW2557" s="63">
        <v>0.210859295580936</v>
      </c>
      <c r="CX2557" s="63">
        <v>0.173375360642611</v>
      </c>
      <c r="CY2557" s="63">
        <v>0.190947465959692</v>
      </c>
      <c r="CZ2557" s="63">
        <v>0.17880713612264101</v>
      </c>
      <c r="DA2557" s="63">
        <v>0.19842552979802999</v>
      </c>
      <c r="DB2557" s="63">
        <v>0.18719028741328</v>
      </c>
      <c r="DC2557" s="63">
        <v>0.19379251417601501</v>
      </c>
      <c r="DD2557" s="63">
        <v>0.21165264858240901</v>
      </c>
      <c r="DE2557" s="63">
        <v>0.20320027529249801</v>
      </c>
      <c r="DF2557" s="63">
        <v>0.21655503860115499</v>
      </c>
      <c r="DG2557" s="63">
        <v>0.21975673219890901</v>
      </c>
      <c r="DH2557" s="63">
        <v>0.19616591819981599</v>
      </c>
      <c r="DI2557" s="63">
        <v>0.183776898230289</v>
      </c>
      <c r="DJ2557" s="63">
        <v>0.14155853500587601</v>
      </c>
      <c r="DK2557" s="63">
        <v>0.15241819078766999</v>
      </c>
      <c r="DL2557" s="63">
        <v>0.156201192375514</v>
      </c>
      <c r="DM2557" s="63">
        <v>0.15053969165032399</v>
      </c>
      <c r="DN2557" s="63">
        <v>0.14144071875501299</v>
      </c>
      <c r="DO2557" s="63">
        <v>0.14463294831603801</v>
      </c>
      <c r="DP2557" s="63">
        <v>0.122765453370665</v>
      </c>
      <c r="DQ2557" s="63">
        <v>0.121467497080576</v>
      </c>
      <c r="DR2557" s="63">
        <v>0.124166815822444</v>
      </c>
      <c r="DS2557" s="63">
        <v>9.6221690779327004E-2</v>
      </c>
      <c r="DT2557" s="63">
        <v>9.7109184742148302E-2</v>
      </c>
      <c r="DU2557" s="63">
        <v>9.2184880075818307E-2</v>
      </c>
      <c r="DV2557" s="63">
        <v>9.1813936993912104E-2</v>
      </c>
      <c r="DW2557" s="63">
        <v>8.6495635647316396E-2</v>
      </c>
      <c r="DX2557" s="63">
        <v>8.7828384890408798E-2</v>
      </c>
      <c r="DY2557" s="2"/>
    </row>
    <row r="2558" spans="1:129" customFormat="1">
      <c r="A2558" s="176" t="s">
        <v>3545</v>
      </c>
      <c r="B2558" s="177" t="s">
        <v>3557</v>
      </c>
      <c r="C2558" t="s">
        <v>3533</v>
      </c>
      <c r="D2558" s="187" t="s">
        <v>3571</v>
      </c>
      <c r="E2558" t="s">
        <v>3364</v>
      </c>
      <c r="BO2558" s="63">
        <v>0.38986120970308102</v>
      </c>
      <c r="BP2558" s="63">
        <v>0.42191644186520899</v>
      </c>
      <c r="BQ2558" s="63">
        <v>0.42927310509854899</v>
      </c>
      <c r="BR2558" s="63">
        <v>0.39273396183030501</v>
      </c>
      <c r="BS2558" s="63">
        <v>0.306637004078605</v>
      </c>
      <c r="BT2558" s="63">
        <v>0.39050637576472302</v>
      </c>
      <c r="BU2558" s="63">
        <v>0.30455592627899503</v>
      </c>
      <c r="BV2558" s="63">
        <v>0.40963968914357402</v>
      </c>
      <c r="BW2558" s="63">
        <v>0.3488150390527</v>
      </c>
      <c r="BX2558" s="63">
        <v>0.277445215518002</v>
      </c>
      <c r="BY2558" s="63">
        <v>0.25586592178770901</v>
      </c>
      <c r="BZ2558" s="63">
        <v>0.21211680424742699</v>
      </c>
      <c r="CA2558" s="63">
        <v>0.22217003287928599</v>
      </c>
      <c r="CB2558" s="63">
        <v>0.242664784076038</v>
      </c>
      <c r="CC2558" s="63">
        <v>0.28017710113406802</v>
      </c>
      <c r="CD2558" s="63">
        <v>0.219660714592017</v>
      </c>
      <c r="CE2558" s="63">
        <v>0.19721746010813601</v>
      </c>
      <c r="CF2558" s="63">
        <v>0.21309941904355501</v>
      </c>
      <c r="CG2558" s="63">
        <v>0.251943634596695</v>
      </c>
      <c r="CH2558" s="63">
        <v>0.20671370219086499</v>
      </c>
      <c r="CI2558" s="63">
        <v>0.17437271549024999</v>
      </c>
      <c r="CJ2558" s="63">
        <v>0.146995772047877</v>
      </c>
      <c r="CK2558" s="63">
        <v>0.10252590119016999</v>
      </c>
      <c r="CL2558" s="63">
        <v>0.10973062122045001</v>
      </c>
      <c r="CM2558" s="63">
        <v>0.14355213044513199</v>
      </c>
      <c r="CN2558" s="63">
        <v>9.9959560860904295E-2</v>
      </c>
      <c r="CO2558" s="63">
        <v>0.18359751177741301</v>
      </c>
      <c r="CP2558" s="63">
        <v>0.21588894681960299</v>
      </c>
      <c r="CQ2558" s="63">
        <v>0.228395137600019</v>
      </c>
      <c r="CR2558" s="63">
        <v>0.24562716422075301</v>
      </c>
      <c r="CS2558" s="63">
        <v>0.25186928104575101</v>
      </c>
      <c r="CT2558" s="63">
        <v>0.220576513556277</v>
      </c>
      <c r="CU2558" s="63">
        <v>0.15754878794784699</v>
      </c>
      <c r="CV2558" s="63">
        <v>0.15946277372262699</v>
      </c>
      <c r="CW2558" s="63">
        <v>0.14234288106201001</v>
      </c>
      <c r="CX2558" s="63">
        <v>8.2563326936031203E-2</v>
      </c>
      <c r="CY2558" s="63">
        <v>9.5480167820648096E-2</v>
      </c>
      <c r="CZ2558" s="63">
        <v>7.3491777785940807E-2</v>
      </c>
      <c r="DA2558" s="63">
        <v>6.5180081583921995E-2</v>
      </c>
      <c r="DB2558" s="63">
        <v>0.102216415893323</v>
      </c>
      <c r="DC2558" s="63">
        <v>6.7312493758114406E-2</v>
      </c>
      <c r="DD2558" s="63">
        <v>8.3105887595387895E-2</v>
      </c>
      <c r="DE2558" s="63">
        <v>8.6104181004817607E-2</v>
      </c>
      <c r="DF2558" s="63">
        <v>7.9012219438621606E-2</v>
      </c>
      <c r="DG2558" s="63">
        <v>7.3940607962993496E-2</v>
      </c>
      <c r="DH2558" s="63">
        <v>9.5282244434786806E-2</v>
      </c>
      <c r="DI2558" s="63">
        <v>0.116373231427141</v>
      </c>
      <c r="DJ2558" s="63">
        <v>0.132908002142645</v>
      </c>
      <c r="DK2558" s="63">
        <v>0.152299428112038</v>
      </c>
      <c r="DL2558" s="63">
        <v>0.10222520782601301</v>
      </c>
      <c r="DM2558" s="63">
        <v>0.15983482406211599</v>
      </c>
      <c r="DN2558" s="63">
        <v>0.109521899566821</v>
      </c>
      <c r="DO2558" s="63">
        <v>0.106729141171145</v>
      </c>
      <c r="DP2558" s="63">
        <v>0.15431159810467299</v>
      </c>
      <c r="DQ2558" s="63">
        <v>0.142240820033735</v>
      </c>
      <c r="DR2558" s="63">
        <v>0.169665294433506</v>
      </c>
      <c r="DS2558" s="63">
        <v>0.148584773120367</v>
      </c>
      <c r="DT2558" s="63">
        <v>0.13358191063835101</v>
      </c>
      <c r="DU2558" s="63">
        <v>0.147523753979247</v>
      </c>
      <c r="DV2558" s="63">
        <v>0.13671611797387501</v>
      </c>
      <c r="DW2558" s="63">
        <v>0.141328773533132</v>
      </c>
      <c r="DX2558" s="63">
        <v>0.143383276136268</v>
      </c>
      <c r="DY2558" s="2"/>
    </row>
    <row r="2559" spans="1:129" customFormat="1">
      <c r="A2559" s="176" t="s">
        <v>3545</v>
      </c>
      <c r="B2559" s="177" t="s">
        <v>3557</v>
      </c>
      <c r="C2559" t="s">
        <v>3533</v>
      </c>
      <c r="D2559" s="187" t="s">
        <v>3571</v>
      </c>
      <c r="E2559" t="s">
        <v>3365</v>
      </c>
      <c r="BO2559" s="63">
        <v>5.2248638320799299E-3</v>
      </c>
      <c r="BP2559" s="63">
        <v>5.8795809933897903E-3</v>
      </c>
      <c r="BQ2559" s="63">
        <v>5.7356015158982303E-3</v>
      </c>
      <c r="BR2559" s="63">
        <v>5.6268190147677E-3</v>
      </c>
      <c r="BS2559" s="63">
        <v>5.9247615133875596E-3</v>
      </c>
      <c r="BT2559" s="63">
        <v>6.0947263085735798E-3</v>
      </c>
      <c r="BU2559" s="63">
        <v>5.8349874826362598E-3</v>
      </c>
      <c r="BV2559" s="63">
        <v>5.5741817937440697E-3</v>
      </c>
      <c r="BW2559" s="63">
        <v>6.0381614678371798E-3</v>
      </c>
      <c r="BX2559" s="63">
        <v>5.0142020752420103E-3</v>
      </c>
      <c r="BY2559" s="63">
        <v>4.4898124902726299E-3</v>
      </c>
      <c r="BZ2559" s="63">
        <v>4.3398043216236002E-3</v>
      </c>
      <c r="CA2559" s="63">
        <v>3.7937831998295802E-3</v>
      </c>
      <c r="CB2559" s="63">
        <v>4.2617843337115604E-3</v>
      </c>
      <c r="CC2559" s="63">
        <v>3.9859913432158103E-3</v>
      </c>
      <c r="CD2559" s="63">
        <v>3.6287089775399999E-3</v>
      </c>
      <c r="CE2559" s="63">
        <v>3.0947636742240602E-3</v>
      </c>
      <c r="CF2559" s="63">
        <v>3.13671762330545E-3</v>
      </c>
      <c r="CG2559" s="63">
        <v>3.3314105347756399E-3</v>
      </c>
      <c r="CH2559" s="63">
        <v>4.0861041837488002E-3</v>
      </c>
      <c r="CI2559" s="63">
        <v>3.2510315453214401E-3</v>
      </c>
      <c r="CJ2559" s="63">
        <v>4.4919960797125099E-3</v>
      </c>
      <c r="CK2559" s="63">
        <v>6.2713038375056696E-3</v>
      </c>
      <c r="CL2559" s="63">
        <v>7.2849253943891501E-3</v>
      </c>
      <c r="CM2559" s="63">
        <v>8.4382683853662099E-3</v>
      </c>
      <c r="CN2559" s="63">
        <v>1.0811286995774501E-2</v>
      </c>
      <c r="CO2559" s="63">
        <v>1.5892475910654201E-2</v>
      </c>
      <c r="CP2559" s="63">
        <v>2.0337838978045499E-2</v>
      </c>
      <c r="CQ2559" s="63">
        <v>1.9041310812935499E-2</v>
      </c>
      <c r="CR2559" s="63">
        <v>1.9867319538777399E-2</v>
      </c>
      <c r="CS2559" s="63">
        <v>1.9684884293451499E-2</v>
      </c>
      <c r="CT2559" s="63">
        <v>1.9875804188652299E-2</v>
      </c>
      <c r="CU2559" s="63">
        <v>2.1262818096591099E-2</v>
      </c>
      <c r="CV2559" s="63">
        <v>2.0920095381297299E-2</v>
      </c>
      <c r="CW2559" s="63">
        <v>2.3412154252650499E-2</v>
      </c>
      <c r="CX2559" s="63">
        <v>1.95025194713415E-2</v>
      </c>
      <c r="CY2559" s="63">
        <v>2.0305039034352001E-2</v>
      </c>
      <c r="CZ2559" s="63">
        <v>2.1626586017888499E-2</v>
      </c>
      <c r="DA2559" s="63">
        <v>1.9620941342494501E-2</v>
      </c>
      <c r="DB2559" s="63">
        <v>1.7066173278129801E-2</v>
      </c>
      <c r="DC2559" s="63">
        <v>1.6726171774585099E-2</v>
      </c>
      <c r="DD2559" s="63">
        <v>1.3485589017465599E-2</v>
      </c>
      <c r="DE2559" s="63">
        <v>1.4727497719706901E-2</v>
      </c>
      <c r="DF2559" s="63">
        <v>1.50935588292146E-2</v>
      </c>
      <c r="DG2559" s="63">
        <v>1.57859154929577E-2</v>
      </c>
      <c r="DH2559" s="63">
        <v>1.1680844503291999E-2</v>
      </c>
      <c r="DI2559" s="63">
        <v>9.60695637993343E-3</v>
      </c>
      <c r="DJ2559" s="63">
        <v>9.5709181112128196E-3</v>
      </c>
      <c r="DK2559" s="63">
        <v>9.7016119167035193E-3</v>
      </c>
      <c r="DL2559" s="63">
        <v>1.15834507687543E-2</v>
      </c>
      <c r="DM2559" s="63">
        <v>9.9974779971417297E-3</v>
      </c>
      <c r="DN2559" s="63">
        <v>7.5706507648431402E-3</v>
      </c>
      <c r="DO2559" s="63">
        <v>7.6824434600139798E-3</v>
      </c>
      <c r="DP2559" s="63">
        <v>8.5066356446494296E-3</v>
      </c>
      <c r="DQ2559" s="63">
        <v>9.2492362815152392E-3</v>
      </c>
      <c r="DR2559" s="63">
        <v>1.32375888574235E-2</v>
      </c>
      <c r="DS2559" s="63">
        <v>1.3438453447841199E-2</v>
      </c>
      <c r="DT2559" s="63">
        <v>1.5931646892022901E-2</v>
      </c>
      <c r="DU2559" s="63">
        <v>1.37590736166938E-2</v>
      </c>
      <c r="DV2559" s="63">
        <v>1.3948959807748001E-2</v>
      </c>
      <c r="DW2559" s="63">
        <v>1.51333592119401E-2</v>
      </c>
      <c r="DX2559" s="63">
        <v>1.6412749114644801E-2</v>
      </c>
      <c r="DY2559" s="2"/>
    </row>
    <row r="2560" spans="1:129" customFormat="1">
      <c r="A2560" s="176" t="s">
        <v>3545</v>
      </c>
      <c r="B2560" s="177" t="s">
        <v>3557</v>
      </c>
      <c r="C2560" t="s">
        <v>3533</v>
      </c>
      <c r="D2560" s="187" t="s">
        <v>3571</v>
      </c>
      <c r="E2560" t="s">
        <v>3366</v>
      </c>
      <c r="BO2560" s="63">
        <v>0.84888643391724405</v>
      </c>
      <c r="BP2560" s="63">
        <v>0.84613223004725202</v>
      </c>
      <c r="BQ2560" s="63">
        <v>0.83749129038288295</v>
      </c>
      <c r="BR2560" s="63">
        <v>0.84523876253098995</v>
      </c>
      <c r="BS2560" s="63">
        <v>0.85760623675905501</v>
      </c>
      <c r="BT2560" s="63">
        <v>0.85934853009541901</v>
      </c>
      <c r="BU2560" s="63">
        <v>0.86014602946126895</v>
      </c>
      <c r="BV2560" s="63">
        <v>0.86890405537592996</v>
      </c>
      <c r="BW2560" s="63">
        <v>0.88531444417304805</v>
      </c>
      <c r="BX2560" s="63">
        <v>0.88675656483682097</v>
      </c>
      <c r="BY2560" s="63">
        <v>0.89769520703212202</v>
      </c>
      <c r="BZ2560" s="63">
        <v>0.90273653448612501</v>
      </c>
      <c r="CA2560" s="63">
        <v>0.905010025460951</v>
      </c>
      <c r="CB2560" s="63">
        <v>0.88794353520395397</v>
      </c>
      <c r="CC2560" s="63">
        <v>0.89814694202634204</v>
      </c>
      <c r="CD2560" s="63">
        <v>0.89871912272635701</v>
      </c>
      <c r="CE2560" s="63">
        <v>0.88049257723445795</v>
      </c>
      <c r="CF2560" s="63">
        <v>0.87329561842829795</v>
      </c>
      <c r="CG2560" s="63">
        <v>0.88526401752555195</v>
      </c>
      <c r="CH2560" s="63">
        <v>0.88437788128183203</v>
      </c>
      <c r="CI2560" s="63">
        <v>0.87839411686410196</v>
      </c>
      <c r="CJ2560" s="63">
        <v>0.86442967356067602</v>
      </c>
      <c r="CK2560" s="63">
        <v>0.89930428789310801</v>
      </c>
      <c r="CL2560" s="63">
        <v>0.87329862814284998</v>
      </c>
      <c r="CM2560" s="63">
        <v>0.86081824503886895</v>
      </c>
      <c r="CN2560" s="63">
        <v>0.87331140091071102</v>
      </c>
      <c r="CO2560" s="63">
        <v>0.85477242324776603</v>
      </c>
      <c r="CP2560" s="63">
        <v>0.83478965220472801</v>
      </c>
      <c r="CQ2560" s="63">
        <v>0.86526231981507296</v>
      </c>
      <c r="CR2560" s="63">
        <v>0.85214342126046405</v>
      </c>
      <c r="CS2560" s="63">
        <v>0.86258985721319503</v>
      </c>
      <c r="CT2560" s="63">
        <v>0.86749783472305197</v>
      </c>
      <c r="CU2560" s="63">
        <v>0.87380839623583595</v>
      </c>
      <c r="CV2560" s="63">
        <v>0.88539056211175404</v>
      </c>
      <c r="CW2560" s="63">
        <v>0.90507040369243097</v>
      </c>
      <c r="CX2560" s="63">
        <v>0.90046232373350898</v>
      </c>
      <c r="CY2560" s="63">
        <v>0.91226764020822304</v>
      </c>
      <c r="CZ2560" s="63">
        <v>0.91428629926234395</v>
      </c>
      <c r="DA2560" s="63">
        <v>0.89562006223178403</v>
      </c>
      <c r="DB2560" s="63">
        <v>0.90253495387252303</v>
      </c>
      <c r="DC2560" s="63">
        <v>0.91251321013395703</v>
      </c>
      <c r="DD2560" s="63">
        <v>0.92984978078056402</v>
      </c>
      <c r="DE2560" s="63">
        <v>0.92730367693621496</v>
      </c>
      <c r="DF2560" s="63">
        <v>0.91185895254404303</v>
      </c>
      <c r="DG2560" s="63">
        <v>0.92819154929577397</v>
      </c>
      <c r="DH2560" s="63">
        <v>0.94153229463297805</v>
      </c>
      <c r="DI2560" s="63">
        <v>0.93814156792284098</v>
      </c>
      <c r="DJ2560" s="63">
        <v>0.94328027640787804</v>
      </c>
      <c r="DK2560" s="63">
        <v>0.94473876535774803</v>
      </c>
      <c r="DL2560" s="63">
        <v>0.94086942234411597</v>
      </c>
      <c r="DM2560" s="63">
        <v>0.94044839917485201</v>
      </c>
      <c r="DN2560" s="63">
        <v>0.94614013481980797</v>
      </c>
      <c r="DO2560" s="63">
        <v>0.94393798088132397</v>
      </c>
      <c r="DP2560" s="63">
        <v>0.93291391097188903</v>
      </c>
      <c r="DQ2560" s="63">
        <v>0.92502574905683999</v>
      </c>
      <c r="DR2560" s="63">
        <v>0.936383864069814</v>
      </c>
      <c r="DS2560" s="63">
        <v>0.92037470047431502</v>
      </c>
      <c r="DT2560" s="63">
        <v>0.92790434697754998</v>
      </c>
      <c r="DU2560" s="63">
        <v>0.93124767946793197</v>
      </c>
      <c r="DV2560" s="63">
        <v>0.92900016039755995</v>
      </c>
      <c r="DW2560" s="63">
        <v>0.92850190995369897</v>
      </c>
      <c r="DX2560" s="63">
        <v>0.92519408374418399</v>
      </c>
      <c r="DY2560" s="2"/>
    </row>
    <row r="2561" spans="1:129" customFormat="1">
      <c r="A2561" s="176" t="s">
        <v>3545</v>
      </c>
      <c r="B2561" s="177" t="s">
        <v>3557</v>
      </c>
      <c r="C2561" t="s">
        <v>3533</v>
      </c>
      <c r="D2561" s="187" t="s">
        <v>3571</v>
      </c>
      <c r="E2561" t="s">
        <v>3367</v>
      </c>
      <c r="BO2561" s="63">
        <v>0.14107585107779699</v>
      </c>
      <c r="BP2561" s="63">
        <v>0.14257551586838299</v>
      </c>
      <c r="BQ2561" s="63">
        <v>0.15067212752578801</v>
      </c>
      <c r="BR2561" s="63">
        <v>0.14370593942007101</v>
      </c>
      <c r="BS2561" s="63">
        <v>0.130292886695419</v>
      </c>
      <c r="BT2561" s="63">
        <v>0.12904903358993899</v>
      </c>
      <c r="BU2561" s="63">
        <v>0.12705801324093299</v>
      </c>
      <c r="BV2561" s="63">
        <v>0.11899926075820801</v>
      </c>
      <c r="BW2561" s="63">
        <v>0.102846305263006</v>
      </c>
      <c r="BX2561" s="63">
        <v>0.10184192220740799</v>
      </c>
      <c r="BY2561" s="63">
        <v>9.2208635868425107E-2</v>
      </c>
      <c r="BZ2561" s="63">
        <v>8.4570632082903996E-2</v>
      </c>
      <c r="CA2561" s="63">
        <v>8.4183440575897606E-2</v>
      </c>
      <c r="CB2561" s="63">
        <v>0.10198665307613899</v>
      </c>
      <c r="CC2561" s="63">
        <v>9.2139297557417205E-2</v>
      </c>
      <c r="CD2561" s="63">
        <v>9.1891830275211903E-2</v>
      </c>
      <c r="CE2561" s="63">
        <v>0.106909365070816</v>
      </c>
      <c r="CF2561" s="63">
        <v>0.117723601751579</v>
      </c>
      <c r="CG2561" s="63">
        <v>0.105973206126165</v>
      </c>
      <c r="CH2561" s="63">
        <v>0.105313296339517</v>
      </c>
      <c r="CI2561" s="63">
        <v>0.10820910421935299</v>
      </c>
      <c r="CJ2561" s="63">
        <v>0.121349860528233</v>
      </c>
      <c r="CK2561" s="63">
        <v>8.7849434115483405E-2</v>
      </c>
      <c r="CL2561" s="63">
        <v>0.108739062326935</v>
      </c>
      <c r="CM2561" s="63">
        <v>0.118169907855847</v>
      </c>
      <c r="CN2561" s="63">
        <v>0.102335104330894</v>
      </c>
      <c r="CO2561" s="63">
        <v>0.111911656797407</v>
      </c>
      <c r="CP2561" s="63">
        <v>0.13009669417303699</v>
      </c>
      <c r="CQ2561" s="63">
        <v>0.100134145566338</v>
      </c>
      <c r="CR2561" s="63">
        <v>0.11142315589954099</v>
      </c>
      <c r="CS2561" s="63">
        <v>9.7354341047103193E-2</v>
      </c>
      <c r="CT2561" s="63">
        <v>9.5074034893717602E-2</v>
      </c>
      <c r="CU2561" s="63">
        <v>8.7609253836166703E-2</v>
      </c>
      <c r="CV2561" s="63">
        <v>7.28634133746449E-2</v>
      </c>
      <c r="CW2561" s="63">
        <v>4.8469848489916E-2</v>
      </c>
      <c r="CX2561" s="63">
        <v>5.8638208666268697E-2</v>
      </c>
      <c r="CY2561" s="63">
        <v>4.7116301738082601E-2</v>
      </c>
      <c r="CZ2561" s="63">
        <v>4.4338303684767703E-2</v>
      </c>
      <c r="DA2561" s="63">
        <v>6.1514615215555603E-2</v>
      </c>
      <c r="DB2561" s="63">
        <v>5.8894472932209202E-2</v>
      </c>
      <c r="DC2561" s="63">
        <v>4.72508640141669E-2</v>
      </c>
      <c r="DD2561" s="63">
        <v>3.7264309159299402E-2</v>
      </c>
      <c r="DE2561" s="63">
        <v>3.5293707553143899E-2</v>
      </c>
      <c r="DF2561" s="63">
        <v>4.0785823380314598E-2</v>
      </c>
      <c r="DG2561" s="63">
        <v>2.1797183098591501E-2</v>
      </c>
      <c r="DH2561" s="63">
        <v>1.8627682150436201E-2</v>
      </c>
      <c r="DI2561" s="63">
        <v>2.8873286604134501E-2</v>
      </c>
      <c r="DJ2561" s="63">
        <v>2.39583025721288E-2</v>
      </c>
      <c r="DK2561" s="63">
        <v>1.9494186247110301E-2</v>
      </c>
      <c r="DL2561" s="63">
        <v>1.79470813874863E-2</v>
      </c>
      <c r="DM2561" s="63">
        <v>2.0476723206952901E-2</v>
      </c>
      <c r="DN2561" s="63">
        <v>1.8194192377495401E-2</v>
      </c>
      <c r="DO2561" s="63">
        <v>2.2409069713219799E-2</v>
      </c>
      <c r="DP2561" s="63">
        <v>1.9609509381327599E-2</v>
      </c>
      <c r="DQ2561" s="63">
        <v>2.06605180155865E-2</v>
      </c>
      <c r="DR2561" s="63">
        <v>1.9334797433970902E-2</v>
      </c>
      <c r="DS2561" s="63">
        <v>2.10703823787627E-2</v>
      </c>
      <c r="DT2561" s="63">
        <v>1.8219076647552099E-2</v>
      </c>
      <c r="DU2561" s="63">
        <v>1.8733756275525801E-2</v>
      </c>
      <c r="DV2561" s="63">
        <v>1.9793621805063499E-2</v>
      </c>
      <c r="DW2561" s="63">
        <v>1.8750738384162201E-2</v>
      </c>
      <c r="DX2561" s="63">
        <v>1.8426498159850001E-2</v>
      </c>
      <c r="DY2561" s="2"/>
    </row>
    <row r="2562" spans="1:129" customFormat="1">
      <c r="A2562" s="176" t="s">
        <v>3545</v>
      </c>
      <c r="B2562" s="177" t="s">
        <v>3557</v>
      </c>
      <c r="C2562" t="s">
        <v>3533</v>
      </c>
      <c r="D2562" s="187" t="s">
        <v>3571</v>
      </c>
      <c r="E2562" t="s">
        <v>3368</v>
      </c>
      <c r="BO2562" s="63">
        <v>4.8128511728777901E-3</v>
      </c>
      <c r="BP2562" s="63">
        <v>5.4126730909735401E-3</v>
      </c>
      <c r="BQ2562" s="63">
        <v>6.1009805754295302E-3</v>
      </c>
      <c r="BR2562" s="63">
        <v>5.4284790341705197E-3</v>
      </c>
      <c r="BS2562" s="63">
        <v>6.1761150321373399E-3</v>
      </c>
      <c r="BT2562" s="63">
        <v>5.5077100060671397E-3</v>
      </c>
      <c r="BU2562" s="63">
        <v>6.9609698151608997E-3</v>
      </c>
      <c r="BV2562" s="63">
        <v>6.5225020721171399E-3</v>
      </c>
      <c r="BW2562" s="63">
        <v>5.8010890961076996E-3</v>
      </c>
      <c r="BX2562" s="63">
        <v>6.3873108805286597E-3</v>
      </c>
      <c r="BY2562" s="63">
        <v>5.6063446091799201E-3</v>
      </c>
      <c r="BZ2562" s="63">
        <v>8.3530291093468993E-3</v>
      </c>
      <c r="CA2562" s="63">
        <v>7.0127507633213496E-3</v>
      </c>
      <c r="CB2562" s="63">
        <v>5.8080273861953503E-3</v>
      </c>
      <c r="CC2562" s="63">
        <v>5.7277690730243996E-3</v>
      </c>
      <c r="CD2562" s="63">
        <v>5.76033802089072E-3</v>
      </c>
      <c r="CE2562" s="63">
        <v>9.5032940205001092E-3</v>
      </c>
      <c r="CF2562" s="63">
        <v>5.8440621968167397E-3</v>
      </c>
      <c r="CG2562" s="63">
        <v>5.4313658135058196E-3</v>
      </c>
      <c r="CH2562" s="63">
        <v>6.2227181949013801E-3</v>
      </c>
      <c r="CI2562" s="63">
        <v>1.01457473712232E-2</v>
      </c>
      <c r="CJ2562" s="63">
        <v>9.7284698313773697E-3</v>
      </c>
      <c r="CK2562" s="63">
        <v>6.57497415390284E-3</v>
      </c>
      <c r="CL2562" s="63">
        <v>1.06773841358249E-2</v>
      </c>
      <c r="CM2562" s="63">
        <v>1.25735787199165E-2</v>
      </c>
      <c r="CN2562" s="63">
        <v>1.35422077626194E-2</v>
      </c>
      <c r="CO2562" s="63">
        <v>1.74234440441716E-2</v>
      </c>
      <c r="CP2562" s="63">
        <v>1.4775814644189001E-2</v>
      </c>
      <c r="CQ2562" s="63">
        <v>1.55622238056528E-2</v>
      </c>
      <c r="CR2562" s="63">
        <v>1.65661033012162E-2</v>
      </c>
      <c r="CS2562" s="63">
        <v>2.0370917446249699E-2</v>
      </c>
      <c r="CT2562" s="63">
        <v>1.7552326194577601E-2</v>
      </c>
      <c r="CU2562" s="63">
        <v>1.73195318314051E-2</v>
      </c>
      <c r="CV2562" s="63">
        <v>2.0825929132303501E-2</v>
      </c>
      <c r="CW2562" s="63">
        <v>2.3047593565002099E-2</v>
      </c>
      <c r="CX2562" s="63">
        <v>2.1396948128880499E-2</v>
      </c>
      <c r="CY2562" s="63">
        <v>2.0311019019342201E-2</v>
      </c>
      <c r="CZ2562" s="63">
        <v>1.9748811034999099E-2</v>
      </c>
      <c r="DA2562" s="63">
        <v>2.3244381210165199E-2</v>
      </c>
      <c r="DB2562" s="63">
        <v>2.1504399917137901E-2</v>
      </c>
      <c r="DC2562" s="63">
        <v>2.3509754077289901E-2</v>
      </c>
      <c r="DD2562" s="63">
        <v>1.94003210426699E-2</v>
      </c>
      <c r="DE2562" s="63">
        <v>2.26751177909334E-2</v>
      </c>
      <c r="DF2562" s="63">
        <v>3.2261665246427297E-2</v>
      </c>
      <c r="DG2562" s="63">
        <v>3.4225352112676001E-2</v>
      </c>
      <c r="DH2562" s="63">
        <v>2.8159178713293299E-2</v>
      </c>
      <c r="DI2562" s="63">
        <v>2.3378189093090501E-2</v>
      </c>
      <c r="DJ2562" s="63">
        <v>2.3190502908779401E-2</v>
      </c>
      <c r="DK2562" s="63">
        <v>2.60654364784372E-2</v>
      </c>
      <c r="DL2562" s="63">
        <v>2.9600045499642898E-2</v>
      </c>
      <c r="DM2562" s="63">
        <v>2.90773996210529E-2</v>
      </c>
      <c r="DN2562" s="63">
        <v>2.80950220378532E-2</v>
      </c>
      <c r="DO2562" s="63">
        <v>2.5970505945441799E-2</v>
      </c>
      <c r="DP2562" s="63">
        <v>3.8969944002133203E-2</v>
      </c>
      <c r="DQ2562" s="63">
        <v>4.5064496646057599E-2</v>
      </c>
      <c r="DR2562" s="63">
        <v>3.1043749638790901E-2</v>
      </c>
      <c r="DS2562" s="63">
        <v>4.5116463699080601E-2</v>
      </c>
      <c r="DT2562" s="63">
        <v>3.7944929482874402E-2</v>
      </c>
      <c r="DU2562" s="63">
        <v>3.6259490639847999E-2</v>
      </c>
      <c r="DV2562" s="63">
        <v>3.7257257989627597E-2</v>
      </c>
      <c r="DW2562" s="63">
        <v>3.7613992450197697E-2</v>
      </c>
      <c r="DX2562" s="63">
        <v>3.9966668981320702E-2</v>
      </c>
      <c r="DY2562" s="2"/>
    </row>
    <row r="2563" spans="1:129" customFormat="1">
      <c r="A2563" s="176" t="s">
        <v>3545</v>
      </c>
      <c r="B2563" s="177" t="s">
        <v>3557</v>
      </c>
      <c r="C2563" t="s">
        <v>3533</v>
      </c>
      <c r="D2563" s="187" t="s">
        <v>3571</v>
      </c>
      <c r="E2563" t="s">
        <v>3369</v>
      </c>
      <c r="DY2563" s="2"/>
    </row>
    <row r="2564" spans="1:129" customFormat="1">
      <c r="A2564" s="176" t="s">
        <v>3545</v>
      </c>
      <c r="B2564" s="177" t="s">
        <v>3557</v>
      </c>
      <c r="C2564" t="s">
        <v>3533</v>
      </c>
      <c r="D2564" s="187" t="s">
        <v>3571</v>
      </c>
      <c r="E2564" t="s">
        <v>3370</v>
      </c>
      <c r="DY2564" s="2"/>
    </row>
    <row r="2565" spans="1:129" customFormat="1">
      <c r="A2565" s="176" t="s">
        <v>3545</v>
      </c>
      <c r="B2565" s="177" t="s">
        <v>3557</v>
      </c>
      <c r="C2565" t="s">
        <v>3533</v>
      </c>
      <c r="D2565" s="187" t="s">
        <v>3571</v>
      </c>
      <c r="E2565" t="s">
        <v>3371</v>
      </c>
      <c r="DY2565" s="2"/>
    </row>
    <row r="2566" spans="1:129" customFormat="1">
      <c r="A2566" s="176" t="s">
        <v>3545</v>
      </c>
      <c r="B2566" s="177" t="s">
        <v>3557</v>
      </c>
      <c r="C2566" t="s">
        <v>3533</v>
      </c>
      <c r="D2566" s="187" t="s">
        <v>3571</v>
      </c>
      <c r="E2566" t="s">
        <v>3372</v>
      </c>
      <c r="DY2566" s="2"/>
    </row>
    <row r="2567" spans="1:129" customFormat="1">
      <c r="A2567" s="176" t="s">
        <v>3545</v>
      </c>
      <c r="B2567" s="177" t="s">
        <v>3557</v>
      </c>
      <c r="C2567" t="s">
        <v>3533</v>
      </c>
      <c r="D2567" s="187" t="s">
        <v>3571</v>
      </c>
      <c r="E2567" t="s">
        <v>3385</v>
      </c>
      <c r="CL2567" s="43"/>
      <c r="CM2567" s="43"/>
      <c r="CN2567" s="43"/>
      <c r="CO2567" s="43"/>
      <c r="CP2567" s="43"/>
      <c r="CQ2567" s="43"/>
      <c r="CR2567" s="43"/>
      <c r="CS2567" s="43"/>
      <c r="CT2567" s="43"/>
      <c r="CU2567" s="43"/>
      <c r="CV2567" s="43"/>
      <c r="CW2567" s="43"/>
      <c r="CX2567" s="43"/>
      <c r="CY2567" s="43"/>
      <c r="CZ2567" s="43"/>
      <c r="DA2567" s="43"/>
      <c r="DB2567" s="43"/>
      <c r="DC2567" s="43"/>
      <c r="DD2567" s="43"/>
      <c r="DE2567" s="43"/>
      <c r="DF2567" s="43"/>
      <c r="DG2567" s="43"/>
      <c r="DH2567" s="43"/>
      <c r="DI2567" s="43"/>
      <c r="DJ2567" s="43"/>
      <c r="DK2567" s="43"/>
      <c r="DL2567" s="43">
        <v>8705000</v>
      </c>
      <c r="DM2567" s="43">
        <v>8774000</v>
      </c>
      <c r="DN2567" s="43">
        <v>9409000</v>
      </c>
      <c r="DO2567" s="43">
        <v>9832000</v>
      </c>
      <c r="DP2567" s="43">
        <v>10306000</v>
      </c>
      <c r="DQ2567" s="43">
        <v>10636000</v>
      </c>
      <c r="DR2567" s="43">
        <v>10458000</v>
      </c>
      <c r="DS2567" s="43">
        <v>10304000</v>
      </c>
      <c r="DT2567" s="43">
        <v>10561000</v>
      </c>
      <c r="DU2567" s="43">
        <v>10415000</v>
      </c>
      <c r="DV2567" s="43">
        <v>10429000</v>
      </c>
      <c r="DW2567" s="43">
        <v>10384000</v>
      </c>
      <c r="DX2567" s="43">
        <v>10444000</v>
      </c>
    </row>
    <row r="2568" spans="1:129" customFormat="1">
      <c r="A2568" s="176" t="s">
        <v>3545</v>
      </c>
      <c r="B2568" s="177" t="s">
        <v>3557</v>
      </c>
      <c r="C2568" t="s">
        <v>3533</v>
      </c>
      <c r="D2568" s="187" t="s">
        <v>3571</v>
      </c>
      <c r="E2568" t="s">
        <v>3386</v>
      </c>
      <c r="CL2568" s="43"/>
      <c r="CM2568" s="43"/>
      <c r="CN2568" s="43"/>
      <c r="CO2568" s="43"/>
      <c r="CP2568" s="43"/>
      <c r="CQ2568" s="43"/>
      <c r="CR2568" s="43"/>
      <c r="CS2568" s="43"/>
      <c r="CT2568" s="43"/>
      <c r="CU2568" s="43"/>
      <c r="CV2568" s="43"/>
      <c r="CW2568" s="43"/>
      <c r="CX2568" s="43"/>
      <c r="CY2568" s="43"/>
      <c r="CZ2568" s="43"/>
      <c r="DA2568" s="43"/>
      <c r="DB2568" s="43"/>
      <c r="DC2568" s="43"/>
      <c r="DD2568" s="43"/>
      <c r="DE2568" s="43"/>
      <c r="DF2568" s="43"/>
      <c r="DG2568" s="43"/>
      <c r="DH2568" s="43"/>
      <c r="DI2568" s="43"/>
      <c r="DJ2568" s="43"/>
      <c r="DK2568" s="43"/>
      <c r="DL2568" s="43">
        <v>16837290</v>
      </c>
      <c r="DM2568" s="43">
        <v>17926550</v>
      </c>
      <c r="DN2568" s="43">
        <v>18657390</v>
      </c>
      <c r="DO2568" s="43">
        <v>19456179.999999899</v>
      </c>
      <c r="DP2568" s="43">
        <v>20600470</v>
      </c>
      <c r="DQ2568" s="43">
        <v>20502309.999999899</v>
      </c>
      <c r="DR2568" s="43">
        <v>20420910</v>
      </c>
      <c r="DS2568" s="43">
        <v>21324940</v>
      </c>
      <c r="DT2568" s="43">
        <v>22241570</v>
      </c>
      <c r="DU2568" s="43">
        <v>23076230</v>
      </c>
      <c r="DV2568" s="43">
        <v>23521010</v>
      </c>
      <c r="DW2568" s="43">
        <v>24266160</v>
      </c>
      <c r="DX2568" s="43">
        <v>24591010</v>
      </c>
    </row>
    <row r="2569" spans="1:129" customFormat="1">
      <c r="A2569" s="176" t="s">
        <v>3545</v>
      </c>
      <c r="B2569" s="177" t="s">
        <v>3557</v>
      </c>
      <c r="C2569" t="s">
        <v>3533</v>
      </c>
      <c r="D2569" s="187" t="s">
        <v>3571</v>
      </c>
      <c r="E2569" t="s">
        <v>3387</v>
      </c>
      <c r="CL2569" s="43"/>
      <c r="CM2569" s="43"/>
      <c r="CN2569" s="43"/>
      <c r="CO2569" s="43"/>
      <c r="CP2569" s="43"/>
      <c r="CQ2569" s="43"/>
      <c r="CR2569" s="43"/>
      <c r="CS2569" s="43"/>
      <c r="CT2569" s="43"/>
      <c r="CU2569" s="43"/>
      <c r="CV2569" s="43"/>
      <c r="CW2569" s="43"/>
      <c r="CX2569" s="43"/>
      <c r="CY2569" s="43"/>
      <c r="CZ2569" s="43"/>
      <c r="DA2569" s="43"/>
      <c r="DB2569" s="43"/>
      <c r="DC2569" s="43"/>
      <c r="DD2569" s="43"/>
      <c r="DE2569" s="43"/>
      <c r="DF2569" s="43"/>
      <c r="DG2569" s="43"/>
      <c r="DH2569" s="43"/>
      <c r="DI2569" s="43"/>
      <c r="DJ2569" s="43"/>
      <c r="DK2569" s="43"/>
      <c r="DL2569" s="43">
        <v>35778000</v>
      </c>
      <c r="DM2569" s="43">
        <v>36078000</v>
      </c>
      <c r="DN2569" s="43">
        <v>41400000</v>
      </c>
      <c r="DO2569" s="43">
        <v>40511000</v>
      </c>
      <c r="DP2569" s="43">
        <v>41321000</v>
      </c>
      <c r="DQ2569" s="43">
        <v>41123000</v>
      </c>
      <c r="DR2569" s="43">
        <v>42157000</v>
      </c>
      <c r="DS2569" s="43">
        <v>42238000</v>
      </c>
      <c r="DT2569" s="43">
        <v>42663000</v>
      </c>
      <c r="DU2569" s="43">
        <v>46674000</v>
      </c>
      <c r="DV2569" s="43">
        <v>48530000</v>
      </c>
      <c r="DW2569" s="43">
        <v>49397000</v>
      </c>
      <c r="DX2569" s="43">
        <v>53524000</v>
      </c>
    </row>
    <row r="2570" spans="1:129" customFormat="1">
      <c r="A2570" s="176" t="s">
        <v>3545</v>
      </c>
      <c r="B2570" s="177" t="s">
        <v>3557</v>
      </c>
      <c r="C2570" t="s">
        <v>3533</v>
      </c>
      <c r="D2570" s="187" t="s">
        <v>3571</v>
      </c>
      <c r="E2570" t="s">
        <v>3388</v>
      </c>
      <c r="CL2570" s="43"/>
      <c r="CM2570" s="43"/>
      <c r="CN2570" s="43"/>
      <c r="CO2570" s="43"/>
      <c r="CP2570" s="43"/>
      <c r="CQ2570" s="43"/>
      <c r="CR2570" s="43"/>
      <c r="CS2570" s="43"/>
      <c r="CT2570" s="43"/>
      <c r="CU2570" s="43"/>
      <c r="CV2570" s="43"/>
      <c r="CW2570" s="43"/>
      <c r="CX2570" s="43"/>
      <c r="CY2570" s="43"/>
      <c r="CZ2570" s="43"/>
      <c r="DA2570" s="43"/>
      <c r="DB2570" s="43"/>
      <c r="DC2570" s="43"/>
      <c r="DD2570" s="43"/>
      <c r="DE2570" s="43"/>
      <c r="DF2570" s="43"/>
      <c r="DG2570" s="43"/>
      <c r="DH2570" s="43"/>
      <c r="DI2570" s="43"/>
      <c r="DJ2570" s="43"/>
      <c r="DK2570" s="43"/>
      <c r="DL2570" s="43">
        <v>2220000</v>
      </c>
      <c r="DM2570" s="43">
        <v>2339000</v>
      </c>
      <c r="DN2570" s="43">
        <v>2607000</v>
      </c>
      <c r="DO2570" s="43">
        <v>2616000</v>
      </c>
      <c r="DP2570" s="43">
        <v>2681000</v>
      </c>
      <c r="DQ2570" s="43">
        <v>2758000</v>
      </c>
      <c r="DR2570" s="43">
        <v>2665000</v>
      </c>
      <c r="DS2570" s="43">
        <v>2813000</v>
      </c>
      <c r="DT2570" s="43">
        <v>2708000</v>
      </c>
      <c r="DU2570" s="43">
        <v>2881000</v>
      </c>
      <c r="DV2570" s="43">
        <v>3092000</v>
      </c>
      <c r="DW2570" s="43">
        <v>3130000</v>
      </c>
      <c r="DX2570" s="43">
        <v>3118000</v>
      </c>
    </row>
    <row r="2571" spans="1:129" customFormat="1">
      <c r="A2571" s="176" t="s">
        <v>3545</v>
      </c>
      <c r="B2571" s="177" t="s">
        <v>3557</v>
      </c>
      <c r="C2571" t="s">
        <v>3533</v>
      </c>
      <c r="D2571" s="187" t="s">
        <v>3571</v>
      </c>
      <c r="E2571" t="s">
        <v>3389</v>
      </c>
      <c r="CL2571" s="43"/>
      <c r="CM2571" s="43"/>
      <c r="CN2571" s="43"/>
      <c r="CO2571" s="43"/>
      <c r="CP2571" s="43"/>
      <c r="CQ2571" s="43"/>
      <c r="CR2571" s="43"/>
      <c r="CS2571" s="43"/>
      <c r="CT2571" s="43"/>
      <c r="CU2571" s="43"/>
      <c r="CV2571" s="43"/>
      <c r="CW2571" s="43"/>
      <c r="CX2571" s="43"/>
      <c r="CY2571" s="43"/>
      <c r="CZ2571" s="43"/>
      <c r="DA2571" s="43"/>
      <c r="DB2571" s="43"/>
      <c r="DC2571" s="43"/>
      <c r="DD2571" s="43"/>
      <c r="DE2571" s="43"/>
      <c r="DF2571" s="43"/>
      <c r="DG2571" s="43"/>
      <c r="DH2571" s="43"/>
      <c r="DI2571" s="43"/>
      <c r="DJ2571" s="43"/>
      <c r="DK2571" s="43"/>
      <c r="DL2571" s="43">
        <v>11263000</v>
      </c>
      <c r="DM2571" s="43">
        <v>11603000</v>
      </c>
      <c r="DN2571" s="43">
        <v>12827000</v>
      </c>
      <c r="DO2571" s="43">
        <v>12931000</v>
      </c>
      <c r="DP2571" s="43">
        <v>12642000</v>
      </c>
      <c r="DQ2571" s="43">
        <v>13169000</v>
      </c>
      <c r="DR2571" s="43">
        <v>13179000</v>
      </c>
      <c r="DS2571" s="43">
        <v>13853000</v>
      </c>
      <c r="DT2571" s="43">
        <v>13944000</v>
      </c>
      <c r="DU2571" s="43">
        <v>14511000</v>
      </c>
      <c r="DV2571" s="43">
        <v>15155000</v>
      </c>
      <c r="DW2571" s="43">
        <v>16095000</v>
      </c>
      <c r="DX2571" s="43">
        <v>16231000</v>
      </c>
    </row>
    <row r="2572" spans="1:129" customFormat="1">
      <c r="A2572" s="176" t="s">
        <v>3545</v>
      </c>
      <c r="B2572" s="177" t="s">
        <v>3557</v>
      </c>
      <c r="C2572" t="s">
        <v>3533</v>
      </c>
      <c r="D2572" s="187" t="s">
        <v>3571</v>
      </c>
      <c r="E2572" t="s">
        <v>3390</v>
      </c>
      <c r="CL2572" s="43"/>
      <c r="CM2572" s="43"/>
      <c r="CN2572" s="43"/>
      <c r="CO2572" s="43"/>
      <c r="CP2572" s="43"/>
      <c r="CQ2572" s="43"/>
      <c r="CR2572" s="43"/>
      <c r="CS2572" s="43"/>
      <c r="CT2572" s="43"/>
      <c r="CU2572" s="43"/>
      <c r="CV2572" s="43"/>
      <c r="CW2572" s="43"/>
      <c r="CX2572" s="43"/>
      <c r="CY2572" s="43"/>
      <c r="CZ2572" s="43"/>
      <c r="DA2572" s="43"/>
      <c r="DB2572" s="43"/>
      <c r="DC2572" s="43"/>
      <c r="DD2572" s="43"/>
      <c r="DE2572" s="43"/>
      <c r="DF2572" s="43"/>
      <c r="DG2572" s="43"/>
      <c r="DH2572" s="43"/>
      <c r="DI2572" s="43"/>
      <c r="DJ2572" s="43"/>
      <c r="DK2572" s="43"/>
      <c r="DL2572" s="43">
        <v>153863000</v>
      </c>
      <c r="DM2572" s="43">
        <v>157513000</v>
      </c>
      <c r="DN2572" s="43">
        <v>167675000</v>
      </c>
      <c r="DO2572" s="43">
        <v>172155000</v>
      </c>
      <c r="DP2572" s="43">
        <v>175531000</v>
      </c>
      <c r="DQ2572" s="43">
        <v>179995000</v>
      </c>
      <c r="DR2572" s="43">
        <v>184467000</v>
      </c>
      <c r="DS2572" s="43">
        <v>189014000</v>
      </c>
      <c r="DT2572" s="43">
        <v>193582000</v>
      </c>
      <c r="DU2572" s="43">
        <v>199003000</v>
      </c>
      <c r="DV2572" s="43">
        <v>202733000</v>
      </c>
      <c r="DW2572" s="43">
        <v>206573000</v>
      </c>
      <c r="DX2572" s="43">
        <v>211513000</v>
      </c>
    </row>
    <row r="2573" spans="1:129" customFormat="1">
      <c r="A2573" s="176" t="s">
        <v>3545</v>
      </c>
      <c r="B2573" s="177" t="s">
        <v>3557</v>
      </c>
      <c r="C2573" t="s">
        <v>3533</v>
      </c>
      <c r="D2573" s="187" t="s">
        <v>3571</v>
      </c>
      <c r="E2573" t="s">
        <v>3391</v>
      </c>
      <c r="CL2573" s="43"/>
      <c r="CM2573" s="43"/>
      <c r="CN2573" s="43"/>
      <c r="CO2573" s="43"/>
      <c r="CP2573" s="43"/>
      <c r="CQ2573" s="43"/>
      <c r="CR2573" s="43"/>
      <c r="CS2573" s="43"/>
      <c r="CT2573" s="43"/>
      <c r="CU2573" s="43"/>
      <c r="CV2573" s="43"/>
      <c r="CW2573" s="43"/>
      <c r="CX2573" s="43"/>
      <c r="CY2573" s="43"/>
      <c r="CZ2573" s="43"/>
      <c r="DA2573" s="43"/>
      <c r="DB2573" s="43"/>
      <c r="DC2573" s="43"/>
      <c r="DD2573" s="43"/>
      <c r="DE2573" s="43"/>
      <c r="DF2573" s="43"/>
      <c r="DG2573" s="43"/>
      <c r="DH2573" s="43"/>
      <c r="DI2573" s="43"/>
      <c r="DJ2573" s="43"/>
      <c r="DK2573" s="43"/>
      <c r="DL2573" s="43">
        <v>282068000</v>
      </c>
      <c r="DM2573" s="43">
        <v>288521000</v>
      </c>
      <c r="DN2573" s="43">
        <v>304447000</v>
      </c>
      <c r="DO2573" s="43">
        <v>309396000</v>
      </c>
      <c r="DP2573" s="43">
        <v>324576000</v>
      </c>
      <c r="DQ2573" s="43">
        <v>331896000</v>
      </c>
      <c r="DR2573" s="43">
        <v>332741000</v>
      </c>
      <c r="DS2573" s="43">
        <v>341537000</v>
      </c>
      <c r="DT2573" s="43">
        <v>357208000</v>
      </c>
      <c r="DU2573" s="43">
        <v>372925000</v>
      </c>
      <c r="DV2573" s="43">
        <v>382978000</v>
      </c>
      <c r="DW2573" s="43">
        <v>398173000</v>
      </c>
      <c r="DX2573" s="43">
        <v>407209000</v>
      </c>
    </row>
    <row r="2574" spans="1:129" customFormat="1">
      <c r="A2574" s="176" t="s">
        <v>3545</v>
      </c>
      <c r="B2574" s="177" t="s">
        <v>3557</v>
      </c>
      <c r="C2574" t="s">
        <v>3533</v>
      </c>
      <c r="D2574" s="187" t="s">
        <v>3571</v>
      </c>
      <c r="E2574" t="s">
        <v>3392</v>
      </c>
      <c r="CL2574" s="43"/>
      <c r="CM2574" s="43"/>
      <c r="CN2574" s="43"/>
      <c r="CO2574" s="43"/>
      <c r="CP2574" s="43"/>
      <c r="CQ2574" s="43"/>
      <c r="CR2574" s="43"/>
      <c r="CS2574" s="43"/>
      <c r="CT2574" s="43"/>
      <c r="CU2574" s="43"/>
      <c r="CV2574" s="43"/>
      <c r="CW2574" s="43"/>
      <c r="CX2574" s="43"/>
      <c r="CY2574" s="43"/>
      <c r="CZ2574" s="43"/>
      <c r="DA2574" s="43"/>
      <c r="DB2574" s="43"/>
      <c r="DC2574" s="43"/>
      <c r="DD2574" s="43"/>
      <c r="DE2574" s="43"/>
      <c r="DF2574" s="43"/>
      <c r="DG2574" s="43"/>
      <c r="DH2574" s="43"/>
      <c r="DI2574" s="43"/>
      <c r="DJ2574" s="43"/>
      <c r="DK2574" s="43"/>
      <c r="DL2574" s="43">
        <v>15300000</v>
      </c>
      <c r="DM2574" s="43">
        <v>15184000</v>
      </c>
      <c r="DN2574" s="43">
        <v>15981000</v>
      </c>
      <c r="DO2574" s="43">
        <v>16576000</v>
      </c>
      <c r="DP2574" s="43">
        <v>17387000</v>
      </c>
      <c r="DQ2574" s="43">
        <v>17513000</v>
      </c>
      <c r="DR2574" s="43">
        <v>18258000</v>
      </c>
      <c r="DS2574" s="43">
        <v>18139000</v>
      </c>
      <c r="DT2574" s="43">
        <v>18556000</v>
      </c>
      <c r="DU2574" s="43">
        <v>19252000</v>
      </c>
      <c r="DV2574" s="43">
        <v>21819000</v>
      </c>
      <c r="DW2574" s="43">
        <v>22183000</v>
      </c>
      <c r="DX2574" s="43">
        <v>22412000</v>
      </c>
    </row>
    <row r="2575" spans="1:129" customFormat="1">
      <c r="A2575" s="176" t="s">
        <v>3545</v>
      </c>
      <c r="B2575" s="177" t="s">
        <v>3557</v>
      </c>
      <c r="C2575" t="s">
        <v>3533</v>
      </c>
      <c r="D2575" s="187" t="s">
        <v>3571</v>
      </c>
      <c r="E2575" t="s">
        <v>3393</v>
      </c>
      <c r="CL2575" s="43"/>
      <c r="CM2575" s="43"/>
      <c r="CN2575" s="43"/>
      <c r="CO2575" s="43"/>
      <c r="CP2575" s="43"/>
      <c r="CQ2575" s="43"/>
      <c r="CR2575" s="43"/>
      <c r="CS2575" s="43"/>
      <c r="CT2575" s="43"/>
      <c r="CU2575" s="43"/>
      <c r="CV2575" s="43"/>
      <c r="CW2575" s="43"/>
      <c r="CX2575" s="43"/>
      <c r="CY2575" s="43"/>
      <c r="CZ2575" s="43"/>
      <c r="DA2575" s="43"/>
      <c r="DB2575" s="43"/>
      <c r="DC2575" s="43"/>
      <c r="DD2575" s="43"/>
      <c r="DE2575" s="43"/>
      <c r="DF2575" s="43"/>
      <c r="DG2575" s="43"/>
      <c r="DH2575" s="43"/>
      <c r="DI2575" s="43"/>
      <c r="DJ2575" s="43"/>
      <c r="DK2575" s="43"/>
      <c r="DL2575" s="43"/>
      <c r="DM2575" s="43"/>
      <c r="DN2575" s="43"/>
      <c r="DO2575" s="43"/>
      <c r="DP2575" s="43"/>
      <c r="DQ2575" s="43"/>
      <c r="DR2575" s="43"/>
      <c r="DS2575" s="43"/>
      <c r="DT2575" s="43"/>
      <c r="DU2575" s="43">
        <v>31016000</v>
      </c>
      <c r="DV2575" s="43">
        <v>32748000</v>
      </c>
      <c r="DW2575" s="43">
        <v>34741000</v>
      </c>
      <c r="DX2575" s="43">
        <v>35561000</v>
      </c>
    </row>
    <row r="2576" spans="1:129" customFormat="1">
      <c r="A2576" s="176" t="s">
        <v>3545</v>
      </c>
      <c r="B2576" s="177" t="s">
        <v>3557</v>
      </c>
      <c r="C2576" t="s">
        <v>3533</v>
      </c>
      <c r="D2576" s="187" t="s">
        <v>3571</v>
      </c>
      <c r="E2576" t="s">
        <v>3394</v>
      </c>
      <c r="CL2576" s="43"/>
      <c r="CM2576" s="43"/>
      <c r="CN2576" s="43"/>
      <c r="CO2576" s="43"/>
      <c r="CP2576" s="43"/>
      <c r="CQ2576" s="43"/>
      <c r="CR2576" s="43"/>
      <c r="CS2576" s="43"/>
      <c r="CT2576" s="43"/>
      <c r="CU2576" s="43"/>
      <c r="CV2576" s="43"/>
      <c r="CW2576" s="43"/>
      <c r="CX2576" s="43"/>
      <c r="CY2576" s="43"/>
      <c r="CZ2576" s="43"/>
      <c r="DA2576" s="43"/>
      <c r="DB2576" s="43"/>
      <c r="DC2576" s="43"/>
      <c r="DD2576" s="43"/>
      <c r="DE2576" s="43"/>
      <c r="DF2576" s="43"/>
      <c r="DG2576" s="43"/>
      <c r="DH2576" s="43"/>
      <c r="DI2576" s="43"/>
      <c r="DJ2576" s="43"/>
      <c r="DK2576" s="43"/>
      <c r="DL2576" s="43"/>
      <c r="DM2576" s="43"/>
      <c r="DN2576" s="43"/>
      <c r="DO2576" s="43"/>
      <c r="DP2576" s="43"/>
      <c r="DQ2576" s="43"/>
      <c r="DR2576" s="43"/>
      <c r="DS2576" s="43"/>
      <c r="DT2576" s="43"/>
      <c r="DU2576" s="43">
        <v>226944460</v>
      </c>
      <c r="DV2576" s="43">
        <v>219931590</v>
      </c>
      <c r="DW2576" s="43">
        <v>232271139.99999899</v>
      </c>
      <c r="DX2576" s="43">
        <v>239555140</v>
      </c>
    </row>
    <row r="2577" spans="1:128" customFormat="1">
      <c r="A2577" s="176" t="s">
        <v>3545</v>
      </c>
      <c r="B2577" s="177" t="s">
        <v>3557</v>
      </c>
      <c r="C2577" t="s">
        <v>3533</v>
      </c>
      <c r="D2577" s="187" t="s">
        <v>3571</v>
      </c>
      <c r="E2577" t="s">
        <v>3395</v>
      </c>
      <c r="CL2577" s="43"/>
      <c r="CM2577" s="43"/>
      <c r="CN2577" s="43"/>
      <c r="CO2577" s="43"/>
      <c r="CP2577" s="43"/>
      <c r="CQ2577" s="43"/>
      <c r="CR2577" s="43"/>
      <c r="CS2577" s="43"/>
      <c r="CT2577" s="43"/>
      <c r="CU2577" s="43"/>
      <c r="CV2577" s="43"/>
      <c r="CW2577" s="43"/>
      <c r="CX2577" s="43"/>
      <c r="CY2577" s="43"/>
      <c r="CZ2577" s="43"/>
      <c r="DA2577" s="43"/>
      <c r="DB2577" s="43"/>
      <c r="DC2577" s="43"/>
      <c r="DD2577" s="43"/>
      <c r="DE2577" s="43"/>
      <c r="DF2577" s="43"/>
      <c r="DG2577" s="43"/>
      <c r="DH2577" s="43"/>
      <c r="DI2577" s="43"/>
      <c r="DJ2577" s="43"/>
      <c r="DK2577" s="43"/>
      <c r="DL2577" s="43"/>
      <c r="DM2577" s="43"/>
      <c r="DN2577" s="43"/>
      <c r="DO2577" s="43"/>
      <c r="DP2577" s="43"/>
      <c r="DQ2577" s="43"/>
      <c r="DR2577" s="43"/>
      <c r="DS2577" s="43"/>
      <c r="DT2577" s="43"/>
      <c r="DU2577" s="43">
        <v>239100000</v>
      </c>
      <c r="DV2577" s="43">
        <v>251736000</v>
      </c>
      <c r="DW2577" s="43">
        <v>266864000</v>
      </c>
      <c r="DX2577" s="43">
        <v>266096000</v>
      </c>
    </row>
    <row r="2578" spans="1:128" customFormat="1">
      <c r="A2578" s="176" t="s">
        <v>3545</v>
      </c>
      <c r="B2578" s="177" t="s">
        <v>3557</v>
      </c>
      <c r="C2578" t="s">
        <v>3533</v>
      </c>
      <c r="D2578" s="187" t="s">
        <v>3571</v>
      </c>
      <c r="E2578" t="s">
        <v>3396</v>
      </c>
      <c r="CL2578" s="43"/>
      <c r="CM2578" s="43"/>
      <c r="CN2578" s="43"/>
      <c r="CO2578" s="43"/>
      <c r="CP2578" s="43"/>
      <c r="CQ2578" s="43"/>
      <c r="CR2578" s="43"/>
      <c r="CS2578" s="43"/>
      <c r="CT2578" s="43"/>
      <c r="CU2578" s="43"/>
      <c r="CV2578" s="43"/>
      <c r="CW2578" s="43"/>
      <c r="CX2578" s="43"/>
      <c r="CY2578" s="43"/>
      <c r="CZ2578" s="43"/>
      <c r="DA2578" s="43"/>
      <c r="DB2578" s="43"/>
      <c r="DC2578" s="43"/>
      <c r="DD2578" s="43"/>
      <c r="DE2578" s="43"/>
      <c r="DF2578" s="43"/>
      <c r="DG2578" s="43"/>
      <c r="DH2578" s="43"/>
      <c r="DI2578" s="43"/>
      <c r="DJ2578" s="43"/>
      <c r="DK2578" s="43"/>
      <c r="DL2578" s="43"/>
      <c r="DM2578" s="43"/>
      <c r="DN2578" s="43"/>
      <c r="DO2578" s="43"/>
      <c r="DP2578" s="43"/>
      <c r="DQ2578" s="43"/>
      <c r="DR2578" s="43"/>
      <c r="DS2578" s="43"/>
      <c r="DT2578" s="43"/>
      <c r="DU2578" s="43">
        <v>49876000</v>
      </c>
      <c r="DV2578" s="43">
        <v>52330000</v>
      </c>
      <c r="DW2578" s="43">
        <v>52586000</v>
      </c>
      <c r="DX2578" s="43">
        <v>53207000</v>
      </c>
    </row>
    <row r="2579" spans="1:128" customFormat="1">
      <c r="A2579" s="176" t="s">
        <v>3545</v>
      </c>
      <c r="B2579" s="177" t="s">
        <v>3557</v>
      </c>
      <c r="C2579" t="s">
        <v>3533</v>
      </c>
      <c r="D2579" s="187" t="s">
        <v>3571</v>
      </c>
      <c r="E2579" t="s">
        <v>3397</v>
      </c>
      <c r="CL2579" s="43"/>
      <c r="CM2579" s="43"/>
      <c r="CN2579" s="43"/>
      <c r="CO2579" s="43"/>
      <c r="CP2579" s="43"/>
      <c r="CQ2579" s="43"/>
      <c r="CR2579" s="43"/>
      <c r="CS2579" s="43"/>
      <c r="CT2579" s="43"/>
      <c r="CU2579" s="43"/>
      <c r="CV2579" s="43"/>
      <c r="CW2579" s="43"/>
      <c r="CX2579" s="43"/>
      <c r="CY2579" s="43"/>
      <c r="CZ2579" s="43"/>
      <c r="DA2579" s="43"/>
      <c r="DB2579" s="43"/>
      <c r="DC2579" s="43"/>
      <c r="DD2579" s="43"/>
      <c r="DE2579" s="43"/>
      <c r="DF2579" s="43"/>
      <c r="DG2579" s="43"/>
      <c r="DH2579" s="43"/>
      <c r="DI2579" s="43"/>
      <c r="DJ2579" s="43"/>
      <c r="DK2579" s="43"/>
      <c r="DL2579" s="43"/>
      <c r="DM2579" s="43"/>
      <c r="DN2579" s="43"/>
      <c r="DO2579" s="43"/>
      <c r="DP2579" s="43"/>
      <c r="DQ2579" s="43"/>
      <c r="DR2579" s="43"/>
      <c r="DS2579" s="43"/>
      <c r="DT2579" s="43"/>
      <c r="DU2579" s="43">
        <v>29920000</v>
      </c>
      <c r="DV2579" s="43">
        <v>30670000</v>
      </c>
      <c r="DW2579" s="43">
        <v>31686000</v>
      </c>
      <c r="DX2579" s="43">
        <v>33193000</v>
      </c>
    </row>
    <row r="2580" spans="1:128" customFormat="1">
      <c r="A2580" s="176" t="s">
        <v>3545</v>
      </c>
      <c r="B2580" s="177" t="s">
        <v>3557</v>
      </c>
      <c r="C2580" t="s">
        <v>3533</v>
      </c>
      <c r="D2580" s="187" t="s">
        <v>3571</v>
      </c>
      <c r="E2580" t="s">
        <v>3398</v>
      </c>
      <c r="CL2580" s="43"/>
      <c r="CM2580" s="43"/>
      <c r="CN2580" s="43"/>
      <c r="CO2580" s="43"/>
      <c r="CP2580" s="43"/>
      <c r="CQ2580" s="43"/>
      <c r="CR2580" s="43"/>
      <c r="CS2580" s="43"/>
      <c r="CT2580" s="43"/>
      <c r="CU2580" s="43"/>
      <c r="CV2580" s="43"/>
      <c r="CW2580" s="43"/>
      <c r="CX2580" s="43"/>
      <c r="CY2580" s="43"/>
      <c r="CZ2580" s="43"/>
      <c r="DA2580" s="43"/>
      <c r="DB2580" s="43"/>
      <c r="DC2580" s="43"/>
      <c r="DD2580" s="43"/>
      <c r="DE2580" s="43"/>
      <c r="DF2580" s="43"/>
      <c r="DG2580" s="43"/>
      <c r="DH2580" s="43"/>
      <c r="DI2580" s="43"/>
      <c r="DJ2580" s="43"/>
      <c r="DK2580" s="43"/>
      <c r="DL2580" s="43"/>
      <c r="DM2580" s="43"/>
      <c r="DN2580" s="43"/>
      <c r="DO2580" s="43"/>
      <c r="DP2580" s="43"/>
      <c r="DQ2580" s="43"/>
      <c r="DR2580" s="43"/>
      <c r="DS2580" s="43"/>
      <c r="DT2580" s="43"/>
      <c r="DU2580" s="43">
        <v>884524000</v>
      </c>
      <c r="DV2580" s="43">
        <v>907369000</v>
      </c>
      <c r="DW2580" s="43">
        <v>901612000</v>
      </c>
      <c r="DX2580" s="43">
        <v>913886000</v>
      </c>
    </row>
    <row r="2581" spans="1:128" customFormat="1">
      <c r="A2581" s="176" t="s">
        <v>3545</v>
      </c>
      <c r="B2581" s="177" t="s">
        <v>3557</v>
      </c>
      <c r="C2581" t="s">
        <v>3533</v>
      </c>
      <c r="D2581" s="187" t="s">
        <v>3571</v>
      </c>
      <c r="E2581" t="s">
        <v>3399</v>
      </c>
      <c r="CL2581" s="43"/>
      <c r="CM2581" s="43"/>
      <c r="CN2581" s="43"/>
      <c r="CO2581" s="43"/>
      <c r="CP2581" s="43"/>
      <c r="CQ2581" s="43"/>
      <c r="CR2581" s="43"/>
      <c r="CS2581" s="43"/>
      <c r="CT2581" s="43"/>
      <c r="CU2581" s="43"/>
      <c r="CV2581" s="43"/>
      <c r="CW2581" s="43"/>
      <c r="CX2581" s="43"/>
      <c r="CY2581" s="43"/>
      <c r="CZ2581" s="43"/>
      <c r="DA2581" s="43"/>
      <c r="DB2581" s="43"/>
      <c r="DC2581" s="43"/>
      <c r="DD2581" s="43"/>
      <c r="DE2581" s="43"/>
      <c r="DF2581" s="43"/>
      <c r="DG2581" s="43"/>
      <c r="DH2581" s="43"/>
      <c r="DI2581" s="43"/>
      <c r="DJ2581" s="43"/>
      <c r="DK2581" s="43"/>
      <c r="DL2581" s="43"/>
      <c r="DM2581" s="43"/>
      <c r="DN2581" s="43"/>
      <c r="DO2581" s="43"/>
      <c r="DP2581" s="43"/>
      <c r="DQ2581" s="43"/>
      <c r="DR2581" s="43"/>
      <c r="DS2581" s="43"/>
      <c r="DT2581" s="43"/>
      <c r="DU2581" s="43">
        <v>1398872000</v>
      </c>
      <c r="DV2581" s="43">
        <v>1422039000</v>
      </c>
      <c r="DW2581" s="43">
        <v>1454536000</v>
      </c>
      <c r="DX2581" s="43">
        <v>1485416000</v>
      </c>
    </row>
    <row r="2582" spans="1:128" customFormat="1">
      <c r="A2582" s="176" t="s">
        <v>3545</v>
      </c>
      <c r="B2582" s="177" t="s">
        <v>3557</v>
      </c>
      <c r="C2582" t="s">
        <v>3533</v>
      </c>
      <c r="D2582" s="187" t="s">
        <v>3571</v>
      </c>
      <c r="E2582" t="s">
        <v>3400</v>
      </c>
      <c r="CL2582" s="43"/>
      <c r="CM2582" s="43"/>
      <c r="CN2582" s="43"/>
      <c r="CO2582" s="43"/>
      <c r="CP2582" s="43"/>
      <c r="CQ2582" s="43"/>
      <c r="CR2582" s="43"/>
      <c r="CS2582" s="43"/>
      <c r="CT2582" s="43"/>
      <c r="CU2582" s="43"/>
      <c r="CV2582" s="43"/>
      <c r="CW2582" s="43"/>
      <c r="CX2582" s="43"/>
      <c r="CY2582" s="43"/>
      <c r="CZ2582" s="43"/>
      <c r="DA2582" s="43"/>
      <c r="DB2582" s="43"/>
      <c r="DC2582" s="43"/>
      <c r="DD2582" s="43"/>
      <c r="DE2582" s="43"/>
      <c r="DF2582" s="43"/>
      <c r="DG2582" s="43"/>
      <c r="DH2582" s="43"/>
      <c r="DI2582" s="43"/>
      <c r="DJ2582" s="43"/>
      <c r="DK2582" s="43"/>
      <c r="DL2582" s="43"/>
      <c r="DM2582" s="43"/>
      <c r="DN2582" s="43"/>
      <c r="DO2582" s="43"/>
      <c r="DP2582" s="43"/>
      <c r="DQ2582" s="43"/>
      <c r="DR2582" s="43"/>
      <c r="DS2582" s="43"/>
      <c r="DT2582" s="43"/>
      <c r="DU2582" s="43">
        <v>82618000</v>
      </c>
      <c r="DV2582" s="43">
        <v>90635000</v>
      </c>
      <c r="DW2582" s="43">
        <v>92893000</v>
      </c>
      <c r="DX2582" s="43">
        <v>87562000</v>
      </c>
    </row>
    <row r="2583" spans="1:128" customFormat="1">
      <c r="A2583" s="176" t="s">
        <v>3545</v>
      </c>
      <c r="B2583" s="177" t="s">
        <v>3557</v>
      </c>
      <c r="C2583" t="s">
        <v>3533</v>
      </c>
      <c r="D2583" s="187" t="s">
        <v>3571</v>
      </c>
      <c r="E2583" t="s">
        <v>3401</v>
      </c>
      <c r="CL2583" s="43"/>
      <c r="CM2583" s="43"/>
      <c r="CN2583" s="43"/>
      <c r="CO2583" s="43"/>
      <c r="CP2583" s="43"/>
      <c r="CQ2583" s="43"/>
      <c r="CR2583" s="43"/>
      <c r="CS2583" s="43"/>
      <c r="CT2583" s="43"/>
      <c r="CU2583" s="43"/>
      <c r="CV2583" s="43"/>
      <c r="CW2583" s="43"/>
      <c r="CX2583" s="43"/>
      <c r="CY2583" s="43"/>
      <c r="CZ2583" s="43"/>
      <c r="DA2583" s="43"/>
      <c r="DB2583" s="43"/>
      <c r="DC2583" s="43"/>
      <c r="DD2583" s="43"/>
      <c r="DE2583" s="43"/>
      <c r="DF2583" s="43"/>
      <c r="DG2583" s="43"/>
      <c r="DH2583" s="43">
        <v>4874000</v>
      </c>
      <c r="DI2583" s="43">
        <v>4750000</v>
      </c>
      <c r="DJ2583" s="43">
        <v>4904000</v>
      </c>
      <c r="DK2583" s="43">
        <v>4682000</v>
      </c>
      <c r="DL2583" s="43">
        <v>4576000</v>
      </c>
      <c r="DM2583" s="43">
        <v>4397000</v>
      </c>
      <c r="DN2583" s="43">
        <v>4525000</v>
      </c>
      <c r="DO2583" s="43">
        <v>4486000</v>
      </c>
      <c r="DP2583" s="43">
        <v>4325000</v>
      </c>
      <c r="DQ2583" s="43">
        <v>4026000</v>
      </c>
      <c r="DR2583" s="43">
        <v>3902000</v>
      </c>
      <c r="DS2583" s="43">
        <v>3838000</v>
      </c>
      <c r="DT2583" s="43">
        <v>3894000</v>
      </c>
      <c r="DU2583" s="43">
        <v>3886000</v>
      </c>
      <c r="DV2583" s="43">
        <v>3835000</v>
      </c>
      <c r="DW2583" s="43">
        <v>3743000</v>
      </c>
      <c r="DX2583" s="43">
        <v>3639000</v>
      </c>
    </row>
    <row r="2584" spans="1:128" customFormat="1">
      <c r="A2584" s="176" t="s">
        <v>3545</v>
      </c>
      <c r="B2584" s="177" t="s">
        <v>3557</v>
      </c>
      <c r="C2584" t="s">
        <v>3533</v>
      </c>
      <c r="D2584" s="187" t="s">
        <v>3571</v>
      </c>
      <c r="E2584" t="s">
        <v>3402</v>
      </c>
      <c r="CL2584" s="43"/>
      <c r="CM2584" s="43"/>
      <c r="CN2584" s="43"/>
      <c r="CO2584" s="43"/>
      <c r="CP2584" s="43"/>
      <c r="CQ2584" s="43"/>
      <c r="CR2584" s="43"/>
      <c r="CS2584" s="43"/>
      <c r="CT2584" s="43"/>
      <c r="CU2584" s="43"/>
      <c r="CV2584" s="43"/>
      <c r="CW2584" s="43"/>
      <c r="CX2584" s="43"/>
      <c r="CY2584" s="43"/>
      <c r="CZ2584" s="43"/>
      <c r="DA2584" s="43"/>
      <c r="DB2584" s="43"/>
      <c r="DC2584" s="43"/>
      <c r="DD2584" s="43"/>
      <c r="DE2584" s="43"/>
      <c r="DF2584" s="43"/>
      <c r="DG2584" s="43"/>
      <c r="DH2584" s="43">
        <v>19044150</v>
      </c>
      <c r="DI2584" s="43">
        <v>20794250</v>
      </c>
      <c r="DJ2584" s="43">
        <v>21719200</v>
      </c>
      <c r="DK2584" s="43">
        <v>21648060</v>
      </c>
      <c r="DL2584" s="43">
        <v>21923810</v>
      </c>
      <c r="DM2584" s="43">
        <v>22125600</v>
      </c>
      <c r="DN2584" s="43">
        <v>23153240</v>
      </c>
      <c r="DO2584" s="43">
        <v>23235870</v>
      </c>
      <c r="DP2584" s="43">
        <v>22986949.999999899</v>
      </c>
      <c r="DQ2584" s="43">
        <v>22893650</v>
      </c>
      <c r="DR2584" s="43">
        <v>23648629.999999899</v>
      </c>
      <c r="DS2584" s="43">
        <v>24297860</v>
      </c>
      <c r="DT2584" s="43">
        <v>24567520</v>
      </c>
      <c r="DU2584" s="43">
        <v>24940620</v>
      </c>
      <c r="DV2584" s="43">
        <v>24882149.999999899</v>
      </c>
      <c r="DW2584" s="43">
        <v>25238870</v>
      </c>
      <c r="DX2584" s="43">
        <v>25571870</v>
      </c>
    </row>
    <row r="2585" spans="1:128" customFormat="1">
      <c r="A2585" s="176" t="s">
        <v>3545</v>
      </c>
      <c r="B2585" s="177" t="s">
        <v>3557</v>
      </c>
      <c r="C2585" t="s">
        <v>3533</v>
      </c>
      <c r="D2585" s="187" t="s">
        <v>3571</v>
      </c>
      <c r="E2585" t="s">
        <v>3403</v>
      </c>
      <c r="CL2585" s="43"/>
      <c r="CM2585" s="43"/>
      <c r="CN2585" s="43"/>
      <c r="CO2585" s="43"/>
      <c r="CP2585" s="43"/>
      <c r="CQ2585" s="43"/>
      <c r="CR2585" s="43"/>
      <c r="CS2585" s="43"/>
      <c r="CT2585" s="43"/>
      <c r="CU2585" s="43"/>
      <c r="CV2585" s="43"/>
      <c r="CW2585" s="43"/>
      <c r="CX2585" s="43"/>
      <c r="CY2585" s="43"/>
      <c r="CZ2585" s="43"/>
      <c r="DA2585" s="43"/>
      <c r="DB2585" s="43"/>
      <c r="DC2585" s="43"/>
      <c r="DD2585" s="43"/>
      <c r="DE2585" s="43"/>
      <c r="DF2585" s="43"/>
      <c r="DG2585" s="43"/>
      <c r="DH2585" s="43">
        <v>61329000</v>
      </c>
      <c r="DI2585" s="43">
        <v>62230000</v>
      </c>
      <c r="DJ2585" s="43">
        <v>62053000</v>
      </c>
      <c r="DK2585" s="43">
        <v>61876000</v>
      </c>
      <c r="DL2585" s="43">
        <v>55553000</v>
      </c>
      <c r="DM2585" s="43">
        <v>55508000</v>
      </c>
      <c r="DN2585" s="43">
        <v>54323000</v>
      </c>
      <c r="DO2585" s="43">
        <v>54364000</v>
      </c>
      <c r="DP2585" s="43">
        <v>52421000</v>
      </c>
      <c r="DQ2585" s="43">
        <v>52261000</v>
      </c>
      <c r="DR2585" s="43">
        <v>53049000</v>
      </c>
      <c r="DS2585" s="43">
        <v>53593000</v>
      </c>
      <c r="DT2585" s="43">
        <v>54685000</v>
      </c>
      <c r="DU2585" s="43">
        <v>56972000</v>
      </c>
      <c r="DV2585" s="43">
        <v>57645000</v>
      </c>
      <c r="DW2585" s="43">
        <v>56786000</v>
      </c>
      <c r="DX2585" s="43">
        <v>56620000</v>
      </c>
    </row>
    <row r="2586" spans="1:128" customFormat="1">
      <c r="A2586" s="176" t="s">
        <v>3545</v>
      </c>
      <c r="B2586" s="177" t="s">
        <v>3557</v>
      </c>
      <c r="C2586" t="s">
        <v>3533</v>
      </c>
      <c r="D2586" s="187" t="s">
        <v>3571</v>
      </c>
      <c r="E2586" t="s">
        <v>3404</v>
      </c>
      <c r="CL2586" s="43"/>
      <c r="CM2586" s="43"/>
      <c r="CN2586" s="43"/>
      <c r="CO2586" s="43"/>
      <c r="CP2586" s="43"/>
      <c r="CQ2586" s="43"/>
      <c r="CR2586" s="43"/>
      <c r="CS2586" s="43"/>
      <c r="CT2586" s="43"/>
      <c r="CU2586" s="43"/>
      <c r="CV2586" s="43"/>
      <c r="CW2586" s="43"/>
      <c r="CX2586" s="43"/>
      <c r="CY2586" s="43"/>
      <c r="CZ2586" s="43"/>
      <c r="DA2586" s="43"/>
      <c r="DB2586" s="43"/>
      <c r="DC2586" s="43"/>
      <c r="DD2586" s="43"/>
      <c r="DE2586" s="43"/>
      <c r="DF2586" s="43"/>
      <c r="DG2586" s="43"/>
      <c r="DH2586" s="43">
        <v>4510000</v>
      </c>
      <c r="DI2586" s="43">
        <v>4519000</v>
      </c>
      <c r="DJ2586" s="43">
        <v>4526000</v>
      </c>
      <c r="DK2586" s="43">
        <v>4578000</v>
      </c>
      <c r="DL2586" s="43">
        <v>4680000</v>
      </c>
      <c r="DM2586" s="43">
        <v>4650000</v>
      </c>
      <c r="DN2586" s="43">
        <v>4656000</v>
      </c>
      <c r="DO2586" s="43">
        <v>4654000</v>
      </c>
      <c r="DP2586" s="43">
        <v>4648000</v>
      </c>
      <c r="DQ2586" s="43">
        <v>4496000</v>
      </c>
      <c r="DR2586" s="43">
        <v>4486000</v>
      </c>
      <c r="DS2586" s="43">
        <v>4498000</v>
      </c>
      <c r="DT2586" s="43">
        <v>4782000</v>
      </c>
      <c r="DU2586" s="43">
        <v>4847000</v>
      </c>
      <c r="DV2586" s="43">
        <v>4851000</v>
      </c>
      <c r="DW2586" s="43">
        <v>4612000</v>
      </c>
      <c r="DX2586" s="43">
        <v>4484000</v>
      </c>
    </row>
    <row r="2587" spans="1:128" customFormat="1">
      <c r="A2587" s="176" t="s">
        <v>3545</v>
      </c>
      <c r="B2587" s="177" t="s">
        <v>3557</v>
      </c>
      <c r="C2587" t="s">
        <v>3533</v>
      </c>
      <c r="D2587" s="187" t="s">
        <v>3571</v>
      </c>
      <c r="E2587" t="s">
        <v>3405</v>
      </c>
      <c r="CL2587" s="43"/>
      <c r="CM2587" s="43"/>
      <c r="CN2587" s="43"/>
      <c r="CO2587" s="43"/>
      <c r="CP2587" s="43"/>
      <c r="CQ2587" s="43"/>
      <c r="CR2587" s="43"/>
      <c r="CS2587" s="43"/>
      <c r="CT2587" s="43"/>
      <c r="CU2587" s="43"/>
      <c r="CV2587" s="43"/>
      <c r="CW2587" s="43"/>
      <c r="CX2587" s="43"/>
      <c r="CY2587" s="43"/>
      <c r="CZ2587" s="43"/>
      <c r="DA2587" s="43"/>
      <c r="DB2587" s="43"/>
      <c r="DC2587" s="43"/>
      <c r="DD2587" s="43"/>
      <c r="DE2587" s="43"/>
      <c r="DF2587" s="43"/>
      <c r="DG2587" s="43"/>
      <c r="DH2587" s="43">
        <v>750000</v>
      </c>
      <c r="DI2587" s="43">
        <v>689000</v>
      </c>
      <c r="DJ2587" s="43">
        <v>736000</v>
      </c>
      <c r="DK2587" s="43">
        <v>721000</v>
      </c>
      <c r="DL2587" s="43">
        <v>720000</v>
      </c>
      <c r="DM2587" s="43">
        <v>671000</v>
      </c>
      <c r="DN2587" s="43">
        <v>659000</v>
      </c>
      <c r="DO2587" s="43">
        <v>655000</v>
      </c>
      <c r="DP2587" s="43">
        <v>731000</v>
      </c>
      <c r="DQ2587" s="43">
        <v>749000</v>
      </c>
      <c r="DR2587" s="43">
        <v>791000</v>
      </c>
      <c r="DS2587" s="43">
        <v>811000</v>
      </c>
      <c r="DT2587" s="43">
        <v>747000</v>
      </c>
      <c r="DU2587" s="43">
        <v>714000</v>
      </c>
      <c r="DV2587" s="43">
        <v>762000</v>
      </c>
      <c r="DW2587" s="43">
        <v>897000</v>
      </c>
      <c r="DX2587" s="43">
        <v>1014000</v>
      </c>
    </row>
    <row r="2588" spans="1:128" customFormat="1">
      <c r="A2588" s="176" t="s">
        <v>3545</v>
      </c>
      <c r="B2588" s="177" t="s">
        <v>3557</v>
      </c>
      <c r="C2588" t="s">
        <v>3533</v>
      </c>
      <c r="D2588" s="187" t="s">
        <v>3571</v>
      </c>
      <c r="E2588" t="s">
        <v>3406</v>
      </c>
      <c r="CL2588" s="43"/>
      <c r="CM2588" s="43"/>
      <c r="CN2588" s="43"/>
      <c r="CO2588" s="43"/>
      <c r="CP2588" s="43"/>
      <c r="CQ2588" s="43"/>
      <c r="CR2588" s="43"/>
      <c r="CS2588" s="43"/>
      <c r="CT2588" s="43"/>
      <c r="CU2588" s="43"/>
      <c r="CV2588" s="43"/>
      <c r="CW2588" s="43"/>
      <c r="CX2588" s="43"/>
      <c r="CY2588" s="43"/>
      <c r="CZ2588" s="43"/>
      <c r="DA2588" s="43"/>
      <c r="DB2588" s="43"/>
      <c r="DC2588" s="43"/>
      <c r="DD2588" s="43"/>
      <c r="DE2588" s="43"/>
      <c r="DF2588" s="43"/>
      <c r="DG2588" s="43"/>
      <c r="DH2588" s="43">
        <v>52440000</v>
      </c>
      <c r="DI2588" s="43">
        <v>51870000</v>
      </c>
      <c r="DJ2588" s="43">
        <v>51651000</v>
      </c>
      <c r="DK2588" s="43">
        <v>51182000</v>
      </c>
      <c r="DL2588" s="43">
        <v>51769000</v>
      </c>
      <c r="DM2588" s="43">
        <v>51515000</v>
      </c>
      <c r="DN2588" s="43">
        <v>51078000</v>
      </c>
      <c r="DO2588" s="43">
        <v>51433000</v>
      </c>
      <c r="DP2588" s="43">
        <v>51903000</v>
      </c>
      <c r="DQ2588" s="43">
        <v>53364000</v>
      </c>
      <c r="DR2588" s="43">
        <v>53843000</v>
      </c>
      <c r="DS2588" s="43">
        <v>53458000</v>
      </c>
      <c r="DT2588" s="43">
        <v>51084000</v>
      </c>
      <c r="DU2588" s="43">
        <v>50955000</v>
      </c>
      <c r="DV2588" s="43">
        <v>51845000</v>
      </c>
      <c r="DW2588" s="43">
        <v>51754000</v>
      </c>
      <c r="DX2588" s="43">
        <v>51778000</v>
      </c>
    </row>
    <row r="2589" spans="1:128" customFormat="1">
      <c r="A2589" s="176" t="s">
        <v>3545</v>
      </c>
      <c r="B2589" s="177" t="s">
        <v>3557</v>
      </c>
      <c r="C2589" t="s">
        <v>3533</v>
      </c>
      <c r="D2589" s="187" t="s">
        <v>3571</v>
      </c>
      <c r="E2589" t="s">
        <v>3407</v>
      </c>
      <c r="CL2589" s="43"/>
      <c r="CM2589" s="43"/>
      <c r="CN2589" s="43"/>
      <c r="CO2589" s="43"/>
      <c r="CP2589" s="43"/>
      <c r="CQ2589" s="43"/>
      <c r="CR2589" s="43"/>
      <c r="CS2589" s="43"/>
      <c r="CT2589" s="43"/>
      <c r="CU2589" s="43"/>
      <c r="CV2589" s="43"/>
      <c r="CW2589" s="43"/>
      <c r="CX2589" s="43"/>
      <c r="CY2589" s="43"/>
      <c r="CZ2589" s="43"/>
      <c r="DA2589" s="43"/>
      <c r="DB2589" s="43"/>
      <c r="DC2589" s="43"/>
      <c r="DD2589" s="43"/>
      <c r="DE2589" s="43"/>
      <c r="DF2589" s="43"/>
      <c r="DG2589" s="43"/>
      <c r="DH2589" s="43">
        <v>104950000</v>
      </c>
      <c r="DI2589" s="43">
        <v>102250000</v>
      </c>
      <c r="DJ2589" s="43">
        <v>104009000</v>
      </c>
      <c r="DK2589" s="43">
        <v>104478000</v>
      </c>
      <c r="DL2589" s="43">
        <v>106385000</v>
      </c>
      <c r="DM2589" s="43">
        <v>112277000</v>
      </c>
      <c r="DN2589" s="43">
        <v>110231000</v>
      </c>
      <c r="DO2589" s="43">
        <v>111233000</v>
      </c>
      <c r="DP2589" s="43">
        <v>110836000</v>
      </c>
      <c r="DQ2589" s="43">
        <v>107993000</v>
      </c>
      <c r="DR2589" s="43">
        <v>105898000</v>
      </c>
      <c r="DS2589" s="43">
        <v>105991000</v>
      </c>
      <c r="DT2589" s="43">
        <v>109724000</v>
      </c>
      <c r="DU2589" s="43">
        <v>107476000</v>
      </c>
      <c r="DV2589" s="43">
        <v>106444000</v>
      </c>
      <c r="DW2589" s="43">
        <v>106294000</v>
      </c>
      <c r="DX2589" s="43">
        <v>104522000</v>
      </c>
    </row>
    <row r="2590" spans="1:128" customFormat="1">
      <c r="A2590" s="176" t="s">
        <v>3545</v>
      </c>
      <c r="B2590" s="177" t="s">
        <v>3557</v>
      </c>
      <c r="C2590" t="s">
        <v>3533</v>
      </c>
      <c r="D2590" s="187" t="s">
        <v>3571</v>
      </c>
      <c r="E2590" t="s">
        <v>3408</v>
      </c>
      <c r="CL2590" s="43"/>
      <c r="CM2590" s="43"/>
      <c r="CN2590" s="43"/>
      <c r="CO2590" s="43"/>
      <c r="CP2590" s="43"/>
      <c r="CQ2590" s="43"/>
      <c r="CR2590" s="43"/>
      <c r="CS2590" s="43"/>
      <c r="CT2590" s="43"/>
      <c r="CU2590" s="43"/>
      <c r="CV2590" s="43"/>
      <c r="CW2590" s="43"/>
      <c r="CX2590" s="43"/>
      <c r="CY2590" s="43"/>
      <c r="CZ2590" s="43"/>
      <c r="DA2590" s="43"/>
      <c r="DB2590" s="43"/>
      <c r="DC2590" s="43"/>
      <c r="DD2590" s="43"/>
      <c r="DE2590" s="43"/>
      <c r="DF2590" s="43"/>
      <c r="DG2590" s="43"/>
      <c r="DH2590" s="43">
        <v>1028000</v>
      </c>
      <c r="DI2590" s="43">
        <v>1207000</v>
      </c>
      <c r="DJ2590" s="43">
        <v>1264000</v>
      </c>
      <c r="DK2590" s="43">
        <v>1139000</v>
      </c>
      <c r="DL2590" s="43">
        <v>1622000</v>
      </c>
      <c r="DM2590" s="43">
        <v>1760000</v>
      </c>
      <c r="DN2590" s="43">
        <v>1633000</v>
      </c>
      <c r="DO2590" s="43">
        <v>1712000</v>
      </c>
      <c r="DP2590" s="43">
        <v>1664000</v>
      </c>
      <c r="DQ2590" s="43">
        <v>1539000</v>
      </c>
      <c r="DR2590" s="43">
        <v>1540000</v>
      </c>
      <c r="DS2590" s="43">
        <v>2181000</v>
      </c>
      <c r="DT2590" s="43">
        <v>1873000</v>
      </c>
      <c r="DU2590" s="43">
        <v>2225000</v>
      </c>
      <c r="DV2590" s="43">
        <v>2103000</v>
      </c>
      <c r="DW2590" s="43">
        <v>2364000</v>
      </c>
      <c r="DX2590" s="43">
        <v>2312000</v>
      </c>
    </row>
    <row r="2591" spans="1:128" customFormat="1">
      <c r="A2591" s="176" t="s">
        <v>3545</v>
      </c>
      <c r="B2591" s="177" t="s">
        <v>3557</v>
      </c>
      <c r="C2591" t="s">
        <v>3533</v>
      </c>
      <c r="D2591" s="187" t="s">
        <v>3571</v>
      </c>
      <c r="E2591" t="s">
        <v>3409</v>
      </c>
      <c r="BO2591">
        <v>5203000</v>
      </c>
      <c r="BP2591">
        <v>5382000</v>
      </c>
      <c r="BQ2591">
        <v>5470000</v>
      </c>
      <c r="BR2591">
        <v>5218000</v>
      </c>
      <c r="BS2591">
        <v>5305000</v>
      </c>
      <c r="BT2591">
        <v>5541000</v>
      </c>
      <c r="BU2591">
        <v>5743000</v>
      </c>
      <c r="BV2591">
        <v>6201000</v>
      </c>
      <c r="BW2591">
        <v>6471000</v>
      </c>
      <c r="BX2591">
        <v>6370000</v>
      </c>
      <c r="BY2591">
        <v>5832000</v>
      </c>
      <c r="BZ2591">
        <v>5906000</v>
      </c>
      <c r="CA2591">
        <v>6067000</v>
      </c>
      <c r="CB2591">
        <v>6494000</v>
      </c>
      <c r="CC2591">
        <v>7090000</v>
      </c>
      <c r="CD2591">
        <v>7564000</v>
      </c>
      <c r="CE2591">
        <v>7715000</v>
      </c>
      <c r="CF2591">
        <v>8143000</v>
      </c>
      <c r="CG2591">
        <v>8074000</v>
      </c>
      <c r="CH2591">
        <v>8356000</v>
      </c>
      <c r="CI2591">
        <v>8561000</v>
      </c>
      <c r="CJ2591">
        <v>8134000</v>
      </c>
      <c r="CK2591">
        <v>8224000</v>
      </c>
      <c r="CL2591" s="43">
        <v>8552000</v>
      </c>
      <c r="CM2591" s="43">
        <v>8996000</v>
      </c>
      <c r="CN2591" s="43">
        <v>9688000</v>
      </c>
      <c r="CO2591" s="43">
        <v>9575000</v>
      </c>
      <c r="CP2591" s="43">
        <v>9623000</v>
      </c>
      <c r="CQ2591" s="43">
        <v>10154000</v>
      </c>
      <c r="CR2591" s="43">
        <v>10223000</v>
      </c>
      <c r="CS2591" s="43">
        <v>10670000</v>
      </c>
      <c r="CT2591" s="43">
        <v>10738000</v>
      </c>
      <c r="CU2591" s="43">
        <v>10829000</v>
      </c>
      <c r="CV2591" s="43">
        <v>11413000</v>
      </c>
      <c r="CW2591" s="43">
        <v>11964000</v>
      </c>
      <c r="CX2591" s="43">
        <v>12464000</v>
      </c>
      <c r="CY2591" s="43">
        <v>12500000</v>
      </c>
      <c r="CZ2591" s="43">
        <v>12408000</v>
      </c>
      <c r="DA2591" s="43">
        <v>12991000</v>
      </c>
      <c r="DB2591" s="43">
        <v>13287000</v>
      </c>
      <c r="DC2591" s="43">
        <v>13182000</v>
      </c>
      <c r="DD2591" s="43">
        <v>13383000</v>
      </c>
      <c r="DE2591" s="43">
        <v>13103000</v>
      </c>
      <c r="DF2591" s="43">
        <v>13293000</v>
      </c>
      <c r="DG2591" s="43">
        <v>13987000</v>
      </c>
      <c r="DH2591" s="43">
        <v>14408000</v>
      </c>
      <c r="DI2591" s="43">
        <v>14830000</v>
      </c>
      <c r="DJ2591" s="43">
        <v>15136000</v>
      </c>
      <c r="DK2591" s="43">
        <v>15091000</v>
      </c>
      <c r="DL2591" s="43">
        <v>15229000</v>
      </c>
      <c r="DM2591" s="43">
        <v>15381000</v>
      </c>
      <c r="DN2591" s="43">
        <v>15663000</v>
      </c>
      <c r="DO2591" s="43">
        <v>16113000</v>
      </c>
      <c r="DP2591" s="43">
        <v>15879000</v>
      </c>
      <c r="DQ2591" s="43">
        <v>15633000</v>
      </c>
      <c r="DR2591" s="43">
        <v>15292000</v>
      </c>
      <c r="DS2591" s="43">
        <v>15491000</v>
      </c>
      <c r="DT2591" s="43">
        <v>15754000</v>
      </c>
      <c r="DU2591" s="43">
        <v>15618000</v>
      </c>
      <c r="DV2591" s="43">
        <v>15255000</v>
      </c>
      <c r="DW2591" s="43">
        <v>15041000</v>
      </c>
      <c r="DX2591" s="43">
        <v>15010000</v>
      </c>
    </row>
    <row r="2592" spans="1:128" customFormat="1">
      <c r="A2592" s="176" t="s">
        <v>3545</v>
      </c>
      <c r="B2592" s="177" t="s">
        <v>3557</v>
      </c>
      <c r="C2592" t="s">
        <v>3533</v>
      </c>
      <c r="D2592" s="187" t="s">
        <v>3571</v>
      </c>
      <c r="E2592" t="s">
        <v>3410</v>
      </c>
      <c r="BO2592">
        <v>3172870</v>
      </c>
      <c r="BP2592">
        <v>3394560</v>
      </c>
      <c r="BQ2592">
        <v>3533200</v>
      </c>
      <c r="BR2592">
        <v>3696450</v>
      </c>
      <c r="BS2592">
        <v>3879820</v>
      </c>
      <c r="BT2592">
        <v>4141760</v>
      </c>
      <c r="BU2592">
        <v>4383620</v>
      </c>
      <c r="BV2592">
        <v>4558230</v>
      </c>
      <c r="BW2592">
        <v>4673139.9999999898</v>
      </c>
      <c r="BX2592">
        <v>5073340</v>
      </c>
      <c r="BY2592">
        <v>5345240</v>
      </c>
      <c r="BZ2592">
        <v>5640330</v>
      </c>
      <c r="CA2592">
        <v>6210450</v>
      </c>
      <c r="CB2592">
        <v>6303330</v>
      </c>
      <c r="CC2592">
        <v>6612129.9999999898</v>
      </c>
      <c r="CD2592">
        <v>6641420</v>
      </c>
      <c r="CE2592">
        <v>7126709.9999999898</v>
      </c>
      <c r="CF2592">
        <v>7899709.9999999898</v>
      </c>
      <c r="CG2592">
        <v>8777590</v>
      </c>
      <c r="CH2592">
        <v>9397350</v>
      </c>
      <c r="CI2592">
        <v>9726430</v>
      </c>
      <c r="CJ2592">
        <v>9687900</v>
      </c>
      <c r="CK2592">
        <v>9616450</v>
      </c>
      <c r="CL2592" s="43">
        <v>9629980</v>
      </c>
      <c r="CM2592" s="43">
        <v>9882910</v>
      </c>
      <c r="CN2592" s="43">
        <v>10408880</v>
      </c>
      <c r="CO2592" s="43">
        <v>11005039.999999899</v>
      </c>
      <c r="CP2592" s="43">
        <v>11188740</v>
      </c>
      <c r="CQ2592" s="43">
        <v>11149850</v>
      </c>
      <c r="CR2592" s="43">
        <v>11739060</v>
      </c>
      <c r="CS2592" s="43">
        <v>12353520</v>
      </c>
      <c r="CT2592" s="43">
        <v>13033630</v>
      </c>
      <c r="CU2592" s="43">
        <v>14425320</v>
      </c>
      <c r="CV2592" s="43">
        <v>15581520</v>
      </c>
      <c r="CW2592" s="43">
        <v>17065059.999999899</v>
      </c>
      <c r="CX2592" s="43">
        <v>17325180</v>
      </c>
      <c r="CY2592" s="43">
        <v>18571760</v>
      </c>
      <c r="CZ2592" s="43">
        <v>19306740</v>
      </c>
      <c r="DA2592" s="43">
        <v>20335440</v>
      </c>
      <c r="DB2592" s="43">
        <v>21362920</v>
      </c>
      <c r="DC2592" s="43">
        <v>21961149.999999899</v>
      </c>
      <c r="DD2592" s="43">
        <v>22291300</v>
      </c>
      <c r="DE2592" s="43">
        <v>23053579.999999899</v>
      </c>
      <c r="DF2592" s="43">
        <v>24246699.999999899</v>
      </c>
      <c r="DG2592" s="43">
        <v>23304550</v>
      </c>
      <c r="DH2592" s="43">
        <v>25183739.999999899</v>
      </c>
      <c r="DI2592" s="43">
        <v>26630600</v>
      </c>
      <c r="DJ2592" s="43">
        <v>28646619.999999899</v>
      </c>
      <c r="DK2592" s="43">
        <v>28771760</v>
      </c>
      <c r="DL2592" s="43">
        <v>30679430</v>
      </c>
      <c r="DM2592" s="43">
        <v>32121629.999999899</v>
      </c>
      <c r="DN2592" s="43">
        <v>32639300</v>
      </c>
      <c r="DO2592" s="43">
        <v>33839970</v>
      </c>
      <c r="DP2592" s="43">
        <v>35378810</v>
      </c>
      <c r="DQ2592" s="43">
        <v>36466239.999999903</v>
      </c>
      <c r="DR2592" s="43">
        <v>36995200</v>
      </c>
      <c r="DS2592" s="43">
        <v>38040260</v>
      </c>
      <c r="DT2592" s="43">
        <v>39361810</v>
      </c>
      <c r="DU2592" s="43">
        <v>40013369.999999903</v>
      </c>
      <c r="DV2592" s="43">
        <v>40375159.999999903</v>
      </c>
      <c r="DW2592" s="43">
        <v>41474149.999999903</v>
      </c>
      <c r="DX2592" s="43">
        <v>42454149.999999903</v>
      </c>
    </row>
    <row r="2593" spans="1:128" customFormat="1">
      <c r="A2593" s="176" t="s">
        <v>3545</v>
      </c>
      <c r="B2593" s="177" t="s">
        <v>3557</v>
      </c>
      <c r="C2593" t="s">
        <v>3533</v>
      </c>
      <c r="D2593" s="187" t="s">
        <v>3571</v>
      </c>
      <c r="E2593" t="s">
        <v>3411</v>
      </c>
      <c r="BO2593">
        <v>16672000</v>
      </c>
      <c r="BP2593">
        <v>17364000</v>
      </c>
      <c r="BQ2593">
        <v>18275000</v>
      </c>
      <c r="BR2593">
        <v>19361000</v>
      </c>
      <c r="BS2593">
        <v>20097000</v>
      </c>
      <c r="BT2593">
        <v>21668000</v>
      </c>
      <c r="BU2593">
        <v>21773000</v>
      </c>
      <c r="BV2593">
        <v>23145000</v>
      </c>
      <c r="BW2593">
        <v>23396000</v>
      </c>
      <c r="BX2593">
        <v>24410000</v>
      </c>
      <c r="BY2593">
        <v>24938000</v>
      </c>
      <c r="BZ2593">
        <v>26086000</v>
      </c>
      <c r="CA2593">
        <v>26869000</v>
      </c>
      <c r="CB2593">
        <v>29245000</v>
      </c>
      <c r="CC2593">
        <v>29969000</v>
      </c>
      <c r="CD2593">
        <v>31591000</v>
      </c>
      <c r="CE2593">
        <v>32229000</v>
      </c>
      <c r="CF2593">
        <v>31894000</v>
      </c>
      <c r="CG2593">
        <v>33263000</v>
      </c>
      <c r="CH2593">
        <v>37439000</v>
      </c>
      <c r="CI2593">
        <v>35907000</v>
      </c>
      <c r="CJ2593">
        <v>36073000</v>
      </c>
      <c r="CK2593">
        <v>35679000</v>
      </c>
      <c r="CL2593" s="43">
        <v>36784000</v>
      </c>
      <c r="CM2593" s="43">
        <v>38307000</v>
      </c>
      <c r="CN2593" s="43">
        <v>40044000</v>
      </c>
      <c r="CO2593" s="43">
        <v>40708000</v>
      </c>
      <c r="CP2593" s="43">
        <v>39842000</v>
      </c>
      <c r="CQ2593" s="43">
        <v>41771000</v>
      </c>
      <c r="CR2593" s="43">
        <v>41956000</v>
      </c>
      <c r="CS2593" s="43">
        <v>43105000</v>
      </c>
      <c r="CT2593" s="43">
        <v>45650000</v>
      </c>
      <c r="CU2593" s="43">
        <v>47245000</v>
      </c>
      <c r="CV2593" s="43">
        <v>48336000</v>
      </c>
      <c r="CW2593" s="43">
        <v>51921000</v>
      </c>
      <c r="CX2593" s="43">
        <v>53953000</v>
      </c>
      <c r="CY2593" s="43">
        <v>54536000</v>
      </c>
      <c r="CZ2593" s="43">
        <v>56206000</v>
      </c>
      <c r="DA2593" s="43">
        <v>57409000</v>
      </c>
      <c r="DB2593" s="43">
        <v>58402000</v>
      </c>
      <c r="DC2593" s="43">
        <v>58694000</v>
      </c>
      <c r="DD2593" s="43">
        <v>58707000</v>
      </c>
      <c r="DE2593" s="43">
        <v>58695000</v>
      </c>
      <c r="DF2593" s="43">
        <v>58643000</v>
      </c>
      <c r="DG2593" s="43">
        <v>61652000</v>
      </c>
      <c r="DH2593" s="43">
        <v>63317000</v>
      </c>
      <c r="DI2593" s="43">
        <v>64725000</v>
      </c>
      <c r="DJ2593" s="43">
        <v>69333000</v>
      </c>
      <c r="DK2593" s="43">
        <v>69753000</v>
      </c>
      <c r="DL2593" s="43">
        <v>69402000</v>
      </c>
      <c r="DM2593" s="43">
        <v>71407000</v>
      </c>
      <c r="DN2593" s="43">
        <v>73154000</v>
      </c>
      <c r="DO2593" s="43">
        <v>74804000</v>
      </c>
      <c r="DP2593" s="43">
        <v>75678000</v>
      </c>
      <c r="DQ2593" s="43">
        <v>76129000</v>
      </c>
      <c r="DR2593" s="43">
        <v>75012000</v>
      </c>
      <c r="DS2593" s="43">
        <v>73429000</v>
      </c>
      <c r="DT2593" s="43">
        <v>74629000</v>
      </c>
      <c r="DU2593" s="43">
        <v>77693000</v>
      </c>
      <c r="DV2593" s="43">
        <v>79444000</v>
      </c>
      <c r="DW2593" s="43">
        <v>80437000</v>
      </c>
      <c r="DX2593" s="43">
        <v>82422000</v>
      </c>
    </row>
    <row r="2594" spans="1:128" customFormat="1">
      <c r="A2594" s="176" t="s">
        <v>3545</v>
      </c>
      <c r="B2594" s="177" t="s">
        <v>3557</v>
      </c>
      <c r="C2594" t="s">
        <v>3533</v>
      </c>
      <c r="D2594" s="187" t="s">
        <v>3571</v>
      </c>
      <c r="E2594" t="s">
        <v>3412</v>
      </c>
      <c r="BO2594">
        <v>785000</v>
      </c>
      <c r="BP2594">
        <v>782000</v>
      </c>
      <c r="BQ2594">
        <v>799000</v>
      </c>
      <c r="BR2594">
        <v>839000</v>
      </c>
      <c r="BS2594">
        <v>897000</v>
      </c>
      <c r="BT2594">
        <v>959000</v>
      </c>
      <c r="BU2594">
        <v>1019000</v>
      </c>
      <c r="BV2594">
        <v>1056000</v>
      </c>
      <c r="BW2594">
        <v>1121000</v>
      </c>
      <c r="BX2594">
        <v>1185000</v>
      </c>
      <c r="BY2594">
        <v>1258000</v>
      </c>
      <c r="BZ2594">
        <v>1357000</v>
      </c>
      <c r="CA2594">
        <v>1409000</v>
      </c>
      <c r="CB2594">
        <v>1438000</v>
      </c>
      <c r="CC2594">
        <v>1576000</v>
      </c>
      <c r="CD2594">
        <v>1654000</v>
      </c>
      <c r="CE2594">
        <v>1745000</v>
      </c>
      <c r="CF2594">
        <v>1931000</v>
      </c>
      <c r="CG2594">
        <v>2102000</v>
      </c>
      <c r="CH2594">
        <v>2226000</v>
      </c>
      <c r="CI2594">
        <v>2267000</v>
      </c>
      <c r="CJ2594">
        <v>2378000</v>
      </c>
      <c r="CK2594">
        <v>2331000</v>
      </c>
      <c r="CL2594" s="43">
        <v>2538000</v>
      </c>
      <c r="CM2594" s="43">
        <v>2718000</v>
      </c>
      <c r="CN2594" s="43">
        <v>2986000</v>
      </c>
      <c r="CO2594" s="43">
        <v>3076000</v>
      </c>
      <c r="CP2594" s="43">
        <v>3154000</v>
      </c>
      <c r="CQ2594" s="43">
        <v>3162000</v>
      </c>
      <c r="CR2594" s="43">
        <v>3159000</v>
      </c>
      <c r="CS2594" s="43">
        <v>3401000</v>
      </c>
      <c r="CT2594" s="43">
        <v>3352000</v>
      </c>
      <c r="CU2594" s="43">
        <v>3419000</v>
      </c>
      <c r="CV2594" s="43">
        <v>3523000</v>
      </c>
      <c r="CW2594" s="43">
        <v>3562000</v>
      </c>
      <c r="CX2594" s="43">
        <v>3559000</v>
      </c>
      <c r="CY2594" s="43">
        <v>3820000</v>
      </c>
      <c r="CZ2594" s="43">
        <v>3825000</v>
      </c>
      <c r="DA2594" s="43">
        <v>4092000</v>
      </c>
      <c r="DB2594" s="43">
        <v>4325000</v>
      </c>
      <c r="DC2594" s="43">
        <v>4531000</v>
      </c>
      <c r="DD2594" s="43">
        <v>4518000</v>
      </c>
      <c r="DE2594" s="43">
        <v>4621000</v>
      </c>
      <c r="DF2594" s="43">
        <v>4769000</v>
      </c>
      <c r="DG2594" s="43">
        <v>4951000</v>
      </c>
      <c r="DH2594" s="43">
        <v>5439000</v>
      </c>
      <c r="DI2594" s="43">
        <v>5411000</v>
      </c>
      <c r="DJ2594" s="43">
        <v>5587000</v>
      </c>
      <c r="DK2594" s="43">
        <v>5886000</v>
      </c>
      <c r="DL2594" s="43">
        <v>6085000</v>
      </c>
      <c r="DM2594" s="43">
        <v>6378000</v>
      </c>
      <c r="DN2594" s="43">
        <v>6341000</v>
      </c>
      <c r="DO2594" s="43">
        <v>6760000</v>
      </c>
      <c r="DP2594" s="43">
        <v>6985000</v>
      </c>
      <c r="DQ2594" s="43">
        <v>7209000</v>
      </c>
      <c r="DR2594" s="43">
        <v>7282000</v>
      </c>
      <c r="DS2594" s="43">
        <v>7645000</v>
      </c>
      <c r="DT2594" s="43">
        <v>8245000</v>
      </c>
      <c r="DU2594" s="43">
        <v>8401000</v>
      </c>
      <c r="DV2594" s="43">
        <v>8764000</v>
      </c>
      <c r="DW2594" s="43">
        <v>8854000</v>
      </c>
      <c r="DX2594" s="43">
        <v>8744000</v>
      </c>
    </row>
    <row r="2595" spans="1:128" customFormat="1">
      <c r="A2595" s="176" t="s">
        <v>3545</v>
      </c>
      <c r="B2595" s="177" t="s">
        <v>3557</v>
      </c>
      <c r="C2595" t="s">
        <v>3533</v>
      </c>
      <c r="D2595" s="187" t="s">
        <v>3571</v>
      </c>
      <c r="E2595" t="s">
        <v>3413</v>
      </c>
      <c r="BO2595">
        <v>3126000</v>
      </c>
      <c r="BP2595">
        <v>2995000</v>
      </c>
      <c r="BQ2595">
        <v>3258000</v>
      </c>
      <c r="BR2595">
        <v>3478000</v>
      </c>
      <c r="BS2595">
        <v>3794000</v>
      </c>
      <c r="BT2595">
        <v>3700000</v>
      </c>
      <c r="BU2595">
        <v>4171000</v>
      </c>
      <c r="BV2595">
        <v>3976000</v>
      </c>
      <c r="BW2595">
        <v>3768000</v>
      </c>
      <c r="BX2595">
        <v>3834000</v>
      </c>
      <c r="BY2595">
        <v>4389000</v>
      </c>
      <c r="BZ2595">
        <v>4356000</v>
      </c>
      <c r="CA2595">
        <v>3922000</v>
      </c>
      <c r="CB2595">
        <v>3951000</v>
      </c>
      <c r="CC2595">
        <v>3948000</v>
      </c>
      <c r="CD2595">
        <v>3492000</v>
      </c>
      <c r="CE2595">
        <v>3740000</v>
      </c>
      <c r="CF2595">
        <v>3783000</v>
      </c>
      <c r="CG2595">
        <v>3823000</v>
      </c>
      <c r="CH2595">
        <v>4602000</v>
      </c>
      <c r="CI2595">
        <v>5097000</v>
      </c>
      <c r="CJ2595">
        <v>4821000</v>
      </c>
      <c r="CK2595">
        <v>4792000</v>
      </c>
      <c r="CL2595" s="43">
        <v>4400000</v>
      </c>
      <c r="CM2595" s="43">
        <v>4693000</v>
      </c>
      <c r="CN2595" s="43">
        <v>4534000</v>
      </c>
      <c r="CO2595" s="43">
        <v>4487000</v>
      </c>
      <c r="CP2595" s="43">
        <v>4422000</v>
      </c>
      <c r="CQ2595" s="43">
        <v>4184000</v>
      </c>
      <c r="CR2595" s="43">
        <v>4509000</v>
      </c>
      <c r="CS2595" s="43">
        <v>5086000</v>
      </c>
      <c r="CT2595" s="43">
        <v>5078000</v>
      </c>
      <c r="CU2595" s="43">
        <v>5157000</v>
      </c>
      <c r="CV2595" s="43">
        <v>5372000</v>
      </c>
      <c r="CW2595" s="43">
        <v>5026000</v>
      </c>
      <c r="CX2595" s="43">
        <v>6023000</v>
      </c>
      <c r="CY2595" s="43">
        <v>5539000</v>
      </c>
      <c r="CZ2595" s="43">
        <v>5546000</v>
      </c>
      <c r="DA2595" s="43">
        <v>5582000</v>
      </c>
      <c r="DB2595" s="43">
        <v>5855000</v>
      </c>
      <c r="DC2595" s="43">
        <v>5942000</v>
      </c>
      <c r="DD2595" s="43">
        <v>5853000</v>
      </c>
      <c r="DE2595" s="43">
        <v>6363000</v>
      </c>
      <c r="DF2595" s="43">
        <v>5971000</v>
      </c>
      <c r="DG2595" s="43">
        <v>6023000</v>
      </c>
      <c r="DH2595" s="43">
        <v>6353000</v>
      </c>
      <c r="DI2595" s="43">
        <v>6471000</v>
      </c>
      <c r="DJ2595" s="43">
        <v>6473000</v>
      </c>
      <c r="DK2595" s="43">
        <v>6590000</v>
      </c>
      <c r="DL2595" s="43">
        <v>6365000</v>
      </c>
      <c r="DM2595" s="43">
        <v>6428000</v>
      </c>
      <c r="DN2595" s="43">
        <v>6505000</v>
      </c>
      <c r="DO2595" s="43">
        <v>6734000</v>
      </c>
      <c r="DP2595" s="43">
        <v>6478000</v>
      </c>
      <c r="DQ2595" s="43">
        <v>6242000</v>
      </c>
      <c r="DR2595" s="43">
        <v>6262000</v>
      </c>
      <c r="DS2595" s="43">
        <v>6542000</v>
      </c>
      <c r="DT2595" s="43">
        <v>6507000</v>
      </c>
      <c r="DU2595" s="43">
        <v>6427000</v>
      </c>
      <c r="DV2595" s="43">
        <v>6762000</v>
      </c>
      <c r="DW2595" s="43">
        <v>6569000</v>
      </c>
      <c r="DX2595" s="43">
        <v>6389000</v>
      </c>
    </row>
    <row r="2596" spans="1:128" customFormat="1">
      <c r="A2596" s="176" t="s">
        <v>3545</v>
      </c>
      <c r="B2596" s="177" t="s">
        <v>3557</v>
      </c>
      <c r="C2596" t="s">
        <v>3533</v>
      </c>
      <c r="D2596" s="187" t="s">
        <v>3571</v>
      </c>
      <c r="E2596" t="s">
        <v>3414</v>
      </c>
      <c r="BO2596">
        <v>24387000</v>
      </c>
      <c r="BP2596">
        <v>25292000</v>
      </c>
      <c r="BQ2596">
        <v>25800000</v>
      </c>
      <c r="BR2596">
        <v>27234000</v>
      </c>
      <c r="BS2596">
        <v>27453000</v>
      </c>
      <c r="BT2596">
        <v>28213000</v>
      </c>
      <c r="BU2596">
        <v>29113000</v>
      </c>
      <c r="BV2596">
        <v>30503000</v>
      </c>
      <c r="BW2596">
        <v>31525000</v>
      </c>
      <c r="BX2596">
        <v>32131000</v>
      </c>
      <c r="BY2596">
        <v>33044000</v>
      </c>
      <c r="BZ2596">
        <v>32629000</v>
      </c>
      <c r="CA2596">
        <v>35043000</v>
      </c>
      <c r="CB2596">
        <v>36358000</v>
      </c>
      <c r="CC2596">
        <v>37322000</v>
      </c>
      <c r="CD2596">
        <v>39158000</v>
      </c>
      <c r="CE2596">
        <v>39871000</v>
      </c>
      <c r="CF2596">
        <v>40808000</v>
      </c>
      <c r="CG2596">
        <v>43065000</v>
      </c>
      <c r="CH2596">
        <v>43867000</v>
      </c>
      <c r="CI2596">
        <v>45378000</v>
      </c>
      <c r="CJ2596">
        <v>46650000</v>
      </c>
      <c r="CK2596">
        <v>47895000</v>
      </c>
      <c r="CL2596" s="43">
        <v>48851000</v>
      </c>
      <c r="CM2596" s="43">
        <v>50265000</v>
      </c>
      <c r="CN2596" s="43">
        <v>50356000</v>
      </c>
      <c r="CO2596" s="43">
        <v>51355000</v>
      </c>
      <c r="CP2596" s="43">
        <v>52536000</v>
      </c>
      <c r="CQ2596" s="43">
        <v>52775000</v>
      </c>
      <c r="CR2596" s="43">
        <v>53699000</v>
      </c>
      <c r="CS2596" s="43">
        <v>54783000</v>
      </c>
      <c r="CT2596" s="43">
        <v>56150000</v>
      </c>
      <c r="CU2596" s="43">
        <v>57146000</v>
      </c>
      <c r="CV2596" s="43">
        <v>58227000</v>
      </c>
      <c r="CW2596" s="43">
        <v>58004000</v>
      </c>
      <c r="CX2596" s="43">
        <v>59230000</v>
      </c>
      <c r="CY2596" s="43">
        <v>59504000</v>
      </c>
      <c r="CZ2596" s="43">
        <v>60566000</v>
      </c>
      <c r="DA2596" s="43">
        <v>61675000</v>
      </c>
      <c r="DB2596" s="43">
        <v>62214000</v>
      </c>
      <c r="DC2596" s="43">
        <v>64761000</v>
      </c>
      <c r="DD2596" s="43">
        <v>65009000</v>
      </c>
      <c r="DE2596" s="43">
        <v>68546000</v>
      </c>
      <c r="DF2596" s="43">
        <v>68719000</v>
      </c>
      <c r="DG2596" s="43">
        <v>69962000</v>
      </c>
      <c r="DH2596" s="43">
        <v>70508000</v>
      </c>
      <c r="DI2596" s="43">
        <v>71060000</v>
      </c>
      <c r="DJ2596" s="43">
        <v>71851000</v>
      </c>
      <c r="DK2596" s="43">
        <v>72413000</v>
      </c>
      <c r="DL2596" s="43">
        <v>82657000</v>
      </c>
      <c r="DM2596" s="43">
        <v>81485000</v>
      </c>
      <c r="DN2596" s="43">
        <v>81641000</v>
      </c>
      <c r="DO2596" s="43">
        <v>83809000</v>
      </c>
      <c r="DP2596" s="43">
        <v>86701000</v>
      </c>
      <c r="DQ2596" s="43">
        <v>86312000</v>
      </c>
      <c r="DR2596" s="43">
        <v>87095000</v>
      </c>
      <c r="DS2596" s="43">
        <v>89147000</v>
      </c>
      <c r="DT2596" s="43">
        <v>90030000</v>
      </c>
      <c r="DU2596" s="43">
        <v>91150000</v>
      </c>
      <c r="DV2596" s="43">
        <v>93387000</v>
      </c>
      <c r="DW2596" s="43">
        <v>93497000</v>
      </c>
      <c r="DX2596" s="43">
        <v>94891000</v>
      </c>
    </row>
    <row r="2597" spans="1:128" customFormat="1">
      <c r="A2597" s="176" t="s">
        <v>3545</v>
      </c>
      <c r="B2597" s="177" t="s">
        <v>3557</v>
      </c>
      <c r="C2597" t="s">
        <v>3533</v>
      </c>
      <c r="D2597" s="187" t="s">
        <v>3571</v>
      </c>
      <c r="E2597" t="s">
        <v>3415</v>
      </c>
      <c r="BO2597">
        <v>41714000</v>
      </c>
      <c r="BP2597">
        <v>43680000</v>
      </c>
      <c r="BQ2597">
        <v>45686000</v>
      </c>
      <c r="BR2597">
        <v>48281000</v>
      </c>
      <c r="BS2597">
        <v>51251000</v>
      </c>
      <c r="BT2597">
        <v>52122000</v>
      </c>
      <c r="BU2597">
        <v>55407000</v>
      </c>
      <c r="BV2597">
        <v>56595000</v>
      </c>
      <c r="BW2597">
        <v>59064000</v>
      </c>
      <c r="BX2597">
        <v>60735000</v>
      </c>
      <c r="BY2597">
        <v>62946000</v>
      </c>
      <c r="BZ2597">
        <v>63573000</v>
      </c>
      <c r="CA2597">
        <v>60775000</v>
      </c>
      <c r="CB2597">
        <v>64733000</v>
      </c>
      <c r="CC2597">
        <v>64418000</v>
      </c>
      <c r="CD2597">
        <v>66196000</v>
      </c>
      <c r="CE2597">
        <v>68326000</v>
      </c>
      <c r="CF2597">
        <v>69989000</v>
      </c>
      <c r="CG2597">
        <v>71991000</v>
      </c>
      <c r="CH2597">
        <v>73387000</v>
      </c>
      <c r="CI2597">
        <v>72774000</v>
      </c>
      <c r="CJ2597">
        <v>75853000</v>
      </c>
      <c r="CK2597">
        <v>73301000</v>
      </c>
      <c r="CL2597" s="43">
        <v>74198000</v>
      </c>
      <c r="CM2597" s="43">
        <v>81443000</v>
      </c>
      <c r="CN2597" s="43">
        <v>78295000</v>
      </c>
      <c r="CO2597" s="43">
        <v>81707000</v>
      </c>
      <c r="CP2597" s="43">
        <v>86798000</v>
      </c>
      <c r="CQ2597" s="43">
        <v>87810000</v>
      </c>
      <c r="CR2597" s="43">
        <v>83662000</v>
      </c>
      <c r="CS2597" s="43">
        <v>88018000</v>
      </c>
      <c r="CT2597" s="43">
        <v>90021000</v>
      </c>
      <c r="CU2597" s="43">
        <v>88838000</v>
      </c>
      <c r="CV2597" s="43">
        <v>92400000</v>
      </c>
      <c r="CW2597" s="43">
        <v>99833000</v>
      </c>
      <c r="CX2597" s="43">
        <v>99426000</v>
      </c>
      <c r="CY2597" s="43">
        <v>107641000</v>
      </c>
      <c r="CZ2597" s="43">
        <v>104095000</v>
      </c>
      <c r="DA2597" s="43">
        <v>114133000</v>
      </c>
      <c r="DB2597" s="43">
        <v>114441000</v>
      </c>
      <c r="DC2597" s="43">
        <v>113755000</v>
      </c>
      <c r="DD2597" s="43">
        <v>119102000</v>
      </c>
      <c r="DE2597" s="43">
        <v>119150000</v>
      </c>
      <c r="DF2597" s="43">
        <v>120655000</v>
      </c>
      <c r="DG2597" s="43">
        <v>120483000</v>
      </c>
      <c r="DH2597" s="43">
        <v>124856000</v>
      </c>
      <c r="DI2597" s="43">
        <v>126743000</v>
      </c>
      <c r="DJ2597" s="43">
        <v>129226000</v>
      </c>
      <c r="DK2597" s="43">
        <v>130705000</v>
      </c>
      <c r="DL2597" s="43">
        <v>138024000</v>
      </c>
      <c r="DM2597" s="43">
        <v>143197000</v>
      </c>
      <c r="DN2597" s="43">
        <v>139098000</v>
      </c>
      <c r="DO2597" s="43">
        <v>139751000</v>
      </c>
      <c r="DP2597" s="43">
        <v>141481000</v>
      </c>
      <c r="DQ2597" s="43">
        <v>144254000</v>
      </c>
      <c r="DR2597" s="43">
        <v>143104000</v>
      </c>
      <c r="DS2597" s="43">
        <v>142714000</v>
      </c>
      <c r="DT2597" s="43">
        <v>147881000</v>
      </c>
      <c r="DU2597" s="43">
        <v>149539000</v>
      </c>
      <c r="DV2597" s="43">
        <v>150924000</v>
      </c>
      <c r="DW2597" s="43">
        <v>153458000</v>
      </c>
      <c r="DX2597" s="43">
        <v>156600000</v>
      </c>
    </row>
    <row r="2598" spans="1:128" customFormat="1">
      <c r="A2598" s="176" t="s">
        <v>3545</v>
      </c>
      <c r="B2598" s="177" t="s">
        <v>3557</v>
      </c>
      <c r="C2598" t="s">
        <v>3533</v>
      </c>
      <c r="D2598" s="187" t="s">
        <v>3571</v>
      </c>
      <c r="E2598" t="s">
        <v>3416</v>
      </c>
      <c r="BO2598">
        <v>1119000</v>
      </c>
      <c r="BP2598">
        <v>1182000</v>
      </c>
      <c r="BQ2598">
        <v>1222000</v>
      </c>
      <c r="BR2598">
        <v>1274000</v>
      </c>
      <c r="BS2598">
        <v>1350000</v>
      </c>
      <c r="BT2598">
        <v>1562000</v>
      </c>
      <c r="BU2598">
        <v>1544000</v>
      </c>
      <c r="BV2598">
        <v>1635000</v>
      </c>
      <c r="BW2598">
        <v>1628000</v>
      </c>
      <c r="BX2598">
        <v>1625000</v>
      </c>
      <c r="BY2598">
        <v>1646000</v>
      </c>
      <c r="BZ2598">
        <v>1746000</v>
      </c>
      <c r="CA2598">
        <v>1617000</v>
      </c>
      <c r="CB2598">
        <v>1549000</v>
      </c>
      <c r="CC2598">
        <v>1629000</v>
      </c>
      <c r="CD2598">
        <v>1592000</v>
      </c>
      <c r="CE2598">
        <v>1647000</v>
      </c>
      <c r="CF2598">
        <v>1860000</v>
      </c>
      <c r="CG2598">
        <v>1875000</v>
      </c>
      <c r="CH2598">
        <v>2045000</v>
      </c>
      <c r="CI2598">
        <v>2375000</v>
      </c>
      <c r="CJ2598">
        <v>2158000</v>
      </c>
      <c r="CK2598">
        <v>2023000</v>
      </c>
      <c r="CL2598" s="43">
        <v>2058000</v>
      </c>
      <c r="CM2598" s="43">
        <v>2273000</v>
      </c>
      <c r="CN2598" s="43">
        <v>2127000</v>
      </c>
      <c r="CO2598" s="43">
        <v>2180000</v>
      </c>
      <c r="CP2598" s="43">
        <v>2271000</v>
      </c>
      <c r="CQ2598" s="43">
        <v>2324000</v>
      </c>
      <c r="CR2598" s="43">
        <v>2404000</v>
      </c>
      <c r="CS2598" s="43">
        <v>2713000</v>
      </c>
      <c r="CT2598" s="43">
        <v>2727000</v>
      </c>
      <c r="CU2598" s="43">
        <v>2714000</v>
      </c>
      <c r="CV2598" s="43">
        <v>3046000</v>
      </c>
      <c r="CW2598" s="43">
        <v>3194000</v>
      </c>
      <c r="CX2598" s="43">
        <v>3377000</v>
      </c>
      <c r="CY2598" s="43">
        <v>4072000</v>
      </c>
      <c r="CZ2598" s="43">
        <v>4269000</v>
      </c>
      <c r="DA2598" s="43">
        <v>4650000</v>
      </c>
      <c r="DB2598" s="43">
        <v>5985000</v>
      </c>
      <c r="DC2598" s="43">
        <v>5180000</v>
      </c>
      <c r="DD2598" s="43">
        <v>5845000</v>
      </c>
      <c r="DE2598" s="43">
        <v>5981000</v>
      </c>
      <c r="DF2598" s="43">
        <v>7228000</v>
      </c>
      <c r="DG2598" s="43">
        <v>7226000</v>
      </c>
      <c r="DH2598" s="43">
        <v>7522000</v>
      </c>
      <c r="DI2598" s="43">
        <v>7762000</v>
      </c>
      <c r="DJ2598" s="43">
        <v>8444000</v>
      </c>
      <c r="DK2598" s="43">
        <v>8209000</v>
      </c>
      <c r="DL2598" s="43">
        <v>8421000</v>
      </c>
      <c r="DM2598" s="43">
        <v>8958000</v>
      </c>
      <c r="DN2598" s="43">
        <v>8800000</v>
      </c>
      <c r="DO2598" s="43">
        <v>8946000</v>
      </c>
      <c r="DP2598" s="43">
        <v>9320000</v>
      </c>
      <c r="DQ2598" s="43">
        <v>9363000</v>
      </c>
      <c r="DR2598" s="43">
        <v>9077000</v>
      </c>
      <c r="DS2598" s="43">
        <v>8874000</v>
      </c>
      <c r="DT2598" s="43">
        <v>9140000</v>
      </c>
      <c r="DU2598" s="43">
        <v>8878000</v>
      </c>
      <c r="DV2598" s="43">
        <v>8445000</v>
      </c>
      <c r="DW2598" s="43">
        <v>8216000</v>
      </c>
      <c r="DX2598" s="43">
        <v>8833000</v>
      </c>
    </row>
    <row r="2599" spans="1:128" customFormat="1">
      <c r="A2599" s="176" t="s">
        <v>3545</v>
      </c>
      <c r="B2599" s="177" t="s">
        <v>3557</v>
      </c>
      <c r="C2599" t="s">
        <v>3533</v>
      </c>
      <c r="D2599" s="187" t="s">
        <v>3571</v>
      </c>
      <c r="E2599" t="s">
        <v>3417</v>
      </c>
      <c r="BO2599">
        <v>17420000</v>
      </c>
      <c r="BP2599">
        <v>18142000</v>
      </c>
      <c r="BQ2599">
        <v>18953000</v>
      </c>
      <c r="BR2599">
        <v>19563000</v>
      </c>
      <c r="BS2599">
        <v>19610000</v>
      </c>
      <c r="BT2599">
        <v>20704000</v>
      </c>
      <c r="BU2599">
        <v>21236000</v>
      </c>
      <c r="BV2599">
        <v>21779000</v>
      </c>
      <c r="BW2599">
        <v>22241000</v>
      </c>
      <c r="BX2599">
        <v>22814000</v>
      </c>
      <c r="BY2599">
        <v>22991000</v>
      </c>
      <c r="BZ2599">
        <v>23201000</v>
      </c>
      <c r="CA2599">
        <v>22576000</v>
      </c>
      <c r="CB2599">
        <v>23334000</v>
      </c>
      <c r="CC2599">
        <v>24628000</v>
      </c>
      <c r="CD2599">
        <v>25891000</v>
      </c>
      <c r="CE2599">
        <v>25293000</v>
      </c>
      <c r="CF2599">
        <v>24952000</v>
      </c>
      <c r="CG2599">
        <v>23387000</v>
      </c>
      <c r="CH2599">
        <v>23286000</v>
      </c>
      <c r="CI2599">
        <v>23315000</v>
      </c>
      <c r="CJ2599">
        <v>23417000</v>
      </c>
      <c r="CK2599">
        <v>23628000</v>
      </c>
      <c r="CL2599" s="43">
        <v>23820000</v>
      </c>
      <c r="CM2599" s="43">
        <v>24131000</v>
      </c>
      <c r="CN2599" s="43">
        <v>24508000</v>
      </c>
      <c r="CO2599" s="43">
        <v>24307000</v>
      </c>
      <c r="CP2599" s="43">
        <v>24086000</v>
      </c>
      <c r="CQ2599" s="43">
        <v>23498000</v>
      </c>
      <c r="CR2599" s="43">
        <v>23738000</v>
      </c>
      <c r="CS2599" s="43">
        <v>23905000</v>
      </c>
      <c r="CT2599" s="43">
        <v>23533000</v>
      </c>
      <c r="CU2599" s="43">
        <v>22782000</v>
      </c>
      <c r="CV2599" s="43">
        <v>23113000</v>
      </c>
      <c r="CW2599" s="43">
        <v>23284000</v>
      </c>
      <c r="CX2599" s="43">
        <v>23496000</v>
      </c>
      <c r="CY2599" s="43">
        <v>23120000</v>
      </c>
      <c r="CZ2599" s="43">
        <v>23596000</v>
      </c>
      <c r="DA2599" s="43">
        <v>23869000</v>
      </c>
      <c r="DB2599" s="43">
        <v>23973000</v>
      </c>
      <c r="DC2599" s="43">
        <v>23521000</v>
      </c>
      <c r="DD2599" s="43">
        <v>24242000</v>
      </c>
      <c r="DE2599" s="43">
        <v>24106000</v>
      </c>
      <c r="DF2599" s="43">
        <v>24370000</v>
      </c>
      <c r="DG2599" s="43">
        <v>24351000</v>
      </c>
      <c r="DH2599" s="43">
        <v>24649000</v>
      </c>
      <c r="DI2599" s="43">
        <v>25009000</v>
      </c>
      <c r="DJ2599" s="43">
        <v>24277000</v>
      </c>
      <c r="DK2599" s="43">
        <v>23956000</v>
      </c>
      <c r="DL2599" s="43">
        <v>23724000</v>
      </c>
      <c r="DM2599" s="43">
        <v>23072000</v>
      </c>
      <c r="DN2599" s="43">
        <v>23020000</v>
      </c>
      <c r="DO2599" s="43">
        <v>22682000</v>
      </c>
      <c r="DP2599" s="43">
        <v>23004000</v>
      </c>
      <c r="DQ2599" s="43">
        <v>22207000</v>
      </c>
      <c r="DR2599" s="43">
        <v>22695000</v>
      </c>
      <c r="DS2599" s="43">
        <v>22795000</v>
      </c>
      <c r="DT2599" s="43">
        <v>23205000</v>
      </c>
      <c r="DU2599" s="43">
        <v>23245000</v>
      </c>
      <c r="DV2599" s="43">
        <v>23846000</v>
      </c>
      <c r="DW2599" s="43">
        <v>23513000</v>
      </c>
      <c r="DX2599" s="43">
        <v>23721000</v>
      </c>
    </row>
    <row r="2600" spans="1:128" customFormat="1">
      <c r="A2600" s="176" t="s">
        <v>3545</v>
      </c>
      <c r="B2600" s="177" t="s">
        <v>3557</v>
      </c>
      <c r="C2600" t="s">
        <v>3533</v>
      </c>
      <c r="D2600" s="187" t="s">
        <v>3571</v>
      </c>
      <c r="E2600" t="s">
        <v>3418</v>
      </c>
      <c r="BO2600">
        <v>27165690</v>
      </c>
      <c r="BP2600">
        <v>28012620</v>
      </c>
      <c r="BQ2600">
        <v>28824399.999999899</v>
      </c>
      <c r="BR2600">
        <v>29902170</v>
      </c>
      <c r="BS2600">
        <v>30545490</v>
      </c>
      <c r="BT2600">
        <v>31108430</v>
      </c>
      <c r="BU2600">
        <v>32473350</v>
      </c>
      <c r="BV2600">
        <v>33927220</v>
      </c>
      <c r="BW2600">
        <v>34024780</v>
      </c>
      <c r="BX2600">
        <v>35851800</v>
      </c>
      <c r="BY2600">
        <v>37381720</v>
      </c>
      <c r="BZ2600">
        <v>38199710</v>
      </c>
      <c r="CA2600">
        <v>37980770</v>
      </c>
      <c r="CB2600">
        <v>39168070</v>
      </c>
      <c r="CC2600">
        <v>37590900</v>
      </c>
      <c r="CD2600">
        <v>39458790</v>
      </c>
      <c r="CE2600">
        <v>40416950</v>
      </c>
      <c r="CF2600">
        <v>41865870</v>
      </c>
      <c r="CG2600">
        <v>44077180</v>
      </c>
      <c r="CH2600">
        <v>45726260</v>
      </c>
      <c r="CI2600">
        <v>46646780</v>
      </c>
      <c r="CJ2600">
        <v>46222710</v>
      </c>
      <c r="CK2600">
        <v>47624900</v>
      </c>
      <c r="CL2600" s="43">
        <v>48668110</v>
      </c>
      <c r="CM2600" s="43">
        <v>49937670</v>
      </c>
      <c r="CN2600" s="43">
        <v>50596810</v>
      </c>
      <c r="CO2600" s="43">
        <v>53099590</v>
      </c>
      <c r="CP2600" s="43">
        <v>54698820</v>
      </c>
      <c r="CQ2600" s="43">
        <v>55973040</v>
      </c>
      <c r="CR2600" s="43">
        <v>56820420</v>
      </c>
      <c r="CS2600" s="43">
        <v>57210970</v>
      </c>
      <c r="CT2600" s="43">
        <v>59492150</v>
      </c>
      <c r="CU2600" s="43">
        <v>60638580</v>
      </c>
      <c r="CV2600" s="43">
        <v>61727240</v>
      </c>
      <c r="CW2600" s="43">
        <v>61705790</v>
      </c>
      <c r="CX2600" s="43">
        <v>62479009.999999903</v>
      </c>
      <c r="CY2600" s="43">
        <v>62708359.999999903</v>
      </c>
      <c r="CZ2600" s="43">
        <v>66384310</v>
      </c>
      <c r="DA2600" s="43">
        <v>66908630</v>
      </c>
      <c r="DB2600" s="43">
        <v>67074209.999999903</v>
      </c>
      <c r="DC2600" s="43">
        <v>68375480</v>
      </c>
      <c r="DD2600" s="43">
        <v>69615500</v>
      </c>
      <c r="DE2600" s="43">
        <v>70653630</v>
      </c>
      <c r="DF2600" s="43">
        <v>71834430</v>
      </c>
      <c r="DG2600" s="43">
        <v>71940870</v>
      </c>
      <c r="DH2600" s="43">
        <v>72747190</v>
      </c>
      <c r="DI2600" s="43">
        <v>73602030</v>
      </c>
      <c r="DJ2600" s="43">
        <v>73194870</v>
      </c>
      <c r="DK2600" s="43">
        <v>72389519.999999896</v>
      </c>
      <c r="DL2600" s="43">
        <v>73854450</v>
      </c>
      <c r="DM2600" s="43">
        <v>74109079.999999896</v>
      </c>
      <c r="DN2600" s="43">
        <v>73608610</v>
      </c>
      <c r="DO2600" s="43">
        <v>74303060</v>
      </c>
      <c r="DP2600" s="43">
        <v>73922459.999999896</v>
      </c>
      <c r="DQ2600" s="43">
        <v>76284290</v>
      </c>
      <c r="DR2600" s="43">
        <v>77083550</v>
      </c>
      <c r="DS2600" s="43">
        <v>77706690</v>
      </c>
      <c r="DT2600" s="43">
        <v>79957989.999999896</v>
      </c>
      <c r="DU2600" s="43">
        <v>80446530</v>
      </c>
      <c r="DV2600" s="43">
        <v>79968200</v>
      </c>
      <c r="DW2600" s="43">
        <v>78477950</v>
      </c>
      <c r="DX2600" s="43">
        <v>79038950</v>
      </c>
    </row>
    <row r="2601" spans="1:128" customFormat="1">
      <c r="A2601" s="176" t="s">
        <v>3545</v>
      </c>
      <c r="B2601" s="177" t="s">
        <v>3557</v>
      </c>
      <c r="C2601" t="s">
        <v>3533</v>
      </c>
      <c r="D2601" s="187" t="s">
        <v>3571</v>
      </c>
      <c r="E2601" t="s">
        <v>3419</v>
      </c>
      <c r="BO2601">
        <v>122644000</v>
      </c>
      <c r="BP2601">
        <v>122343000</v>
      </c>
      <c r="BQ2601">
        <v>125285000</v>
      </c>
      <c r="BR2601">
        <v>126633000</v>
      </c>
      <c r="BS2601">
        <v>127536000</v>
      </c>
      <c r="BT2601">
        <v>129251000</v>
      </c>
      <c r="BU2601">
        <v>130640000</v>
      </c>
      <c r="BV2601">
        <v>133083000</v>
      </c>
      <c r="BW2601">
        <v>133933000</v>
      </c>
      <c r="BX2601">
        <v>134623000</v>
      </c>
      <c r="BY2601">
        <v>135842000</v>
      </c>
      <c r="BZ2601">
        <v>138422000</v>
      </c>
      <c r="CA2601">
        <v>140829000</v>
      </c>
      <c r="CB2601">
        <v>141071000</v>
      </c>
      <c r="CC2601">
        <v>139779000</v>
      </c>
      <c r="CD2601">
        <v>143647000</v>
      </c>
      <c r="CE2601">
        <v>145910000</v>
      </c>
      <c r="CF2601">
        <v>147737000</v>
      </c>
      <c r="CG2601">
        <v>152220000</v>
      </c>
      <c r="CH2601">
        <v>152952000</v>
      </c>
      <c r="CI2601">
        <v>154549000</v>
      </c>
      <c r="CJ2601">
        <v>158543000</v>
      </c>
      <c r="CK2601">
        <v>162217000</v>
      </c>
      <c r="CL2601" s="43">
        <v>164498000</v>
      </c>
      <c r="CM2601" s="43">
        <v>168366000</v>
      </c>
      <c r="CN2601" s="43">
        <v>168253000</v>
      </c>
      <c r="CO2601" s="43">
        <v>170963000</v>
      </c>
      <c r="CP2601" s="43">
        <v>169734000</v>
      </c>
      <c r="CQ2601" s="43">
        <v>170873000</v>
      </c>
      <c r="CR2601" s="43">
        <v>170288000</v>
      </c>
      <c r="CS2601" s="43">
        <v>173469000</v>
      </c>
      <c r="CT2601" s="43">
        <v>174188000</v>
      </c>
      <c r="CU2601" s="43">
        <v>172418000</v>
      </c>
      <c r="CV2601" s="43">
        <v>175681000</v>
      </c>
      <c r="CW2601" s="43">
        <v>177609000</v>
      </c>
      <c r="CX2601" s="43">
        <v>177946000</v>
      </c>
      <c r="CY2601" s="43">
        <v>178957000</v>
      </c>
      <c r="CZ2601" s="43">
        <v>180796000</v>
      </c>
      <c r="DA2601" s="43">
        <v>183549000</v>
      </c>
      <c r="DB2601" s="43">
        <v>184844000</v>
      </c>
      <c r="DC2601" s="43">
        <v>188719000</v>
      </c>
      <c r="DD2601" s="43">
        <v>192830000</v>
      </c>
      <c r="DE2601" s="43">
        <v>192607000</v>
      </c>
      <c r="DF2601" s="43">
        <v>190992000</v>
      </c>
      <c r="DG2601" s="43">
        <v>194592000</v>
      </c>
      <c r="DH2601" s="43">
        <v>195200000</v>
      </c>
      <c r="DI2601" s="43">
        <v>197825000</v>
      </c>
      <c r="DJ2601" s="43">
        <v>196673000</v>
      </c>
      <c r="DK2601" s="43">
        <v>199386000</v>
      </c>
      <c r="DL2601" s="43">
        <v>165872000</v>
      </c>
      <c r="DM2601" s="43">
        <v>166044000</v>
      </c>
      <c r="DN2601" s="43">
        <v>166745000</v>
      </c>
      <c r="DO2601" s="43">
        <v>167282000</v>
      </c>
      <c r="DP2601" s="43">
        <v>164883000</v>
      </c>
      <c r="DQ2601" s="43">
        <v>167806000</v>
      </c>
      <c r="DR2601" s="43">
        <v>170945000</v>
      </c>
      <c r="DS2601" s="43">
        <v>173078000</v>
      </c>
      <c r="DT2601" s="43">
        <v>176553000</v>
      </c>
      <c r="DU2601" s="43">
        <v>183437000</v>
      </c>
      <c r="DV2601" s="43">
        <v>184712000</v>
      </c>
      <c r="DW2601" s="43">
        <v>188853000</v>
      </c>
      <c r="DX2601" s="43">
        <v>189173000</v>
      </c>
    </row>
    <row r="2602" spans="1:128" customFormat="1">
      <c r="A2602" s="176" t="s">
        <v>3545</v>
      </c>
      <c r="B2602" s="177" t="s">
        <v>3557</v>
      </c>
      <c r="C2602" t="s">
        <v>3533</v>
      </c>
      <c r="D2602" s="187" t="s">
        <v>3571</v>
      </c>
      <c r="E2602" t="s">
        <v>3420</v>
      </c>
      <c r="BO2602">
        <v>7478000</v>
      </c>
      <c r="BP2602">
        <v>7608000</v>
      </c>
      <c r="BQ2602">
        <v>7721000</v>
      </c>
      <c r="BR2602">
        <v>8007000</v>
      </c>
      <c r="BS2602">
        <v>7961000</v>
      </c>
      <c r="BT2602">
        <v>8108000</v>
      </c>
      <c r="BU2602">
        <v>8319000</v>
      </c>
      <c r="BV2602">
        <v>8375000</v>
      </c>
      <c r="BW2602">
        <v>8544000</v>
      </c>
      <c r="BX2602">
        <v>8874000</v>
      </c>
      <c r="BY2602">
        <v>8933000</v>
      </c>
      <c r="BZ2602">
        <v>9043000</v>
      </c>
      <c r="CA2602">
        <v>8759000</v>
      </c>
      <c r="CB2602">
        <v>8796000</v>
      </c>
      <c r="CC2602">
        <v>8882000</v>
      </c>
      <c r="CD2602">
        <v>8839000</v>
      </c>
      <c r="CE2602">
        <v>8902000</v>
      </c>
      <c r="CF2602">
        <v>9127000</v>
      </c>
      <c r="CG2602">
        <v>9282000</v>
      </c>
      <c r="CH2602">
        <v>9282000</v>
      </c>
      <c r="CI2602">
        <v>9313000</v>
      </c>
      <c r="CJ2602">
        <v>9440000</v>
      </c>
      <c r="CK2602">
        <v>9325000</v>
      </c>
      <c r="CL2602" s="43">
        <v>9220000</v>
      </c>
      <c r="CM2602" s="43">
        <v>9321000</v>
      </c>
      <c r="CN2602" s="43">
        <v>9278000</v>
      </c>
      <c r="CO2602" s="43">
        <v>9235000</v>
      </c>
      <c r="CP2602" s="43">
        <v>9188000</v>
      </c>
      <c r="CQ2602" s="43">
        <v>8954000</v>
      </c>
      <c r="CR2602" s="43">
        <v>8878000</v>
      </c>
      <c r="CS2602" s="43">
        <v>8927000</v>
      </c>
      <c r="CT2602" s="43">
        <v>8889000</v>
      </c>
      <c r="CU2602" s="43">
        <v>8695000</v>
      </c>
      <c r="CV2602" s="43">
        <v>8916000</v>
      </c>
      <c r="CW2602" s="43">
        <v>8943000</v>
      </c>
      <c r="CX2602" s="43">
        <v>8993000</v>
      </c>
      <c r="CY2602" s="43">
        <v>9164000</v>
      </c>
      <c r="CZ2602" s="43">
        <v>9359000</v>
      </c>
      <c r="DA2602" s="43">
        <v>9391000</v>
      </c>
      <c r="DB2602" s="43">
        <v>9575000</v>
      </c>
      <c r="DC2602" s="43">
        <v>9723000</v>
      </c>
      <c r="DD2602" s="43">
        <v>9841000</v>
      </c>
      <c r="DE2602" s="43">
        <v>9728000</v>
      </c>
      <c r="DF2602" s="43">
        <v>10089000</v>
      </c>
      <c r="DG2602" s="43">
        <v>9804000</v>
      </c>
      <c r="DH2602" s="43">
        <v>9923000</v>
      </c>
      <c r="DI2602" s="43">
        <v>9963000</v>
      </c>
      <c r="DJ2602" s="43">
        <v>9891000</v>
      </c>
      <c r="DK2602" s="43">
        <v>9957000</v>
      </c>
      <c r="DL2602" s="43">
        <v>10222000</v>
      </c>
      <c r="DM2602" s="43">
        <v>10307000</v>
      </c>
      <c r="DN2602" s="43">
        <v>10395000</v>
      </c>
      <c r="DO2602" s="43">
        <v>10743000</v>
      </c>
      <c r="DP2602" s="43">
        <v>10855000</v>
      </c>
      <c r="DQ2602" s="43">
        <v>10868000</v>
      </c>
      <c r="DR2602" s="43">
        <v>11155000</v>
      </c>
      <c r="DS2602" s="43">
        <v>11481000</v>
      </c>
      <c r="DT2602" s="43">
        <v>11707000</v>
      </c>
      <c r="DU2602" s="43">
        <v>12228000</v>
      </c>
      <c r="DV2602" s="43">
        <v>12191000</v>
      </c>
      <c r="DW2602" s="43">
        <v>11994000</v>
      </c>
      <c r="DX2602" s="43">
        <v>12298000</v>
      </c>
    </row>
    <row r="2603" spans="1:128" customFormat="1">
      <c r="A2603" s="176" t="s">
        <v>3545</v>
      </c>
      <c r="B2603" s="177" t="s">
        <v>3557</v>
      </c>
      <c r="C2603" t="s">
        <v>3533</v>
      </c>
      <c r="D2603" s="187" t="s">
        <v>3571</v>
      </c>
      <c r="E2603" t="s">
        <v>3421</v>
      </c>
      <c r="BO2603">
        <v>1939000</v>
      </c>
      <c r="BP2603">
        <v>2004000</v>
      </c>
      <c r="BQ2603">
        <v>2079000</v>
      </c>
      <c r="BR2603">
        <v>2063000</v>
      </c>
      <c r="BS2603">
        <v>1903000</v>
      </c>
      <c r="BT2603">
        <v>1938000</v>
      </c>
      <c r="BU2603">
        <v>1955000</v>
      </c>
      <c r="BV2603">
        <v>1888000</v>
      </c>
      <c r="BW2603">
        <v>2123000</v>
      </c>
      <c r="BX2603">
        <v>1948000</v>
      </c>
      <c r="BY2603">
        <v>1980000</v>
      </c>
      <c r="BZ2603">
        <v>1833000</v>
      </c>
      <c r="CA2603">
        <v>1946000</v>
      </c>
      <c r="CB2603">
        <v>1787000</v>
      </c>
      <c r="CC2603">
        <v>1897000</v>
      </c>
      <c r="CD2603">
        <v>1720000</v>
      </c>
      <c r="CE2603">
        <v>1801000</v>
      </c>
      <c r="CF2603">
        <v>1840000</v>
      </c>
      <c r="CG2603">
        <v>1922000</v>
      </c>
      <c r="CH2603">
        <v>1811000</v>
      </c>
      <c r="CI2603">
        <v>1695000</v>
      </c>
      <c r="CJ2603">
        <v>1868000</v>
      </c>
      <c r="CK2603">
        <v>1828000</v>
      </c>
      <c r="CL2603" s="43">
        <v>1715000</v>
      </c>
      <c r="CM2603" s="43">
        <v>1991000</v>
      </c>
      <c r="CN2603" s="43">
        <v>2247000</v>
      </c>
      <c r="CO2603" s="43">
        <v>2133000</v>
      </c>
      <c r="CP2603" s="43">
        <v>2395000</v>
      </c>
      <c r="CQ2603" s="43">
        <v>1961000</v>
      </c>
      <c r="CR2603" s="43">
        <v>2358000</v>
      </c>
      <c r="CS2603" s="43">
        <v>2580000</v>
      </c>
      <c r="CT2603" s="43">
        <v>2472000</v>
      </c>
      <c r="CU2603" s="43">
        <v>2534000</v>
      </c>
      <c r="CV2603" s="43">
        <v>2669000</v>
      </c>
      <c r="CW2603" s="43">
        <v>2587000</v>
      </c>
      <c r="CX2603" s="43">
        <v>2592000</v>
      </c>
      <c r="CY2603" s="43">
        <v>2867000</v>
      </c>
      <c r="CZ2603" s="43">
        <v>2756000</v>
      </c>
      <c r="DA2603" s="43">
        <v>2906000</v>
      </c>
      <c r="DB2603" s="43">
        <v>2741000</v>
      </c>
      <c r="DC2603" s="43">
        <v>2654000</v>
      </c>
      <c r="DD2603" s="43">
        <v>2659000</v>
      </c>
      <c r="DE2603" s="43">
        <v>2556000</v>
      </c>
      <c r="DF2603" s="43">
        <v>2598000</v>
      </c>
      <c r="DG2603" s="43">
        <v>2624000</v>
      </c>
      <c r="DH2603" s="43">
        <v>2605000</v>
      </c>
      <c r="DI2603" s="43">
        <v>2751000</v>
      </c>
      <c r="DJ2603" s="43">
        <v>2663000</v>
      </c>
      <c r="DK2603" s="43">
        <v>2851000</v>
      </c>
      <c r="DL2603" s="43">
        <v>2957000</v>
      </c>
      <c r="DM2603" s="43">
        <v>2523000</v>
      </c>
      <c r="DN2603" s="43">
        <v>2780000</v>
      </c>
      <c r="DO2603" s="43">
        <v>2969000</v>
      </c>
      <c r="DP2603" s="43">
        <v>2620000</v>
      </c>
      <c r="DQ2603" s="43">
        <v>2584000</v>
      </c>
      <c r="DR2603" s="43">
        <v>2834000</v>
      </c>
      <c r="DS2603" s="43">
        <v>3019000</v>
      </c>
      <c r="DT2603" s="43">
        <v>3026000</v>
      </c>
      <c r="DU2603" s="43">
        <v>2897000</v>
      </c>
      <c r="DV2603" s="43">
        <v>3569000</v>
      </c>
      <c r="DW2603" s="43">
        <v>2958000</v>
      </c>
      <c r="DX2603" s="43">
        <v>3445000</v>
      </c>
    </row>
    <row r="2604" spans="1:128" customFormat="1">
      <c r="A2604" s="176" t="s">
        <v>3545</v>
      </c>
      <c r="B2604" s="177" t="s">
        <v>3557</v>
      </c>
      <c r="C2604" t="s">
        <v>3533</v>
      </c>
      <c r="D2604" s="187" t="s">
        <v>3571</v>
      </c>
      <c r="E2604" t="s">
        <v>3422</v>
      </c>
      <c r="BO2604">
        <v>61079000</v>
      </c>
      <c r="BP2604">
        <v>61222000</v>
      </c>
      <c r="BQ2604">
        <v>60864000</v>
      </c>
      <c r="BR2604">
        <v>61300000</v>
      </c>
      <c r="BS2604">
        <v>62214000</v>
      </c>
      <c r="BT2604">
        <v>61963000</v>
      </c>
      <c r="BU2604">
        <v>61514000</v>
      </c>
      <c r="BV2604">
        <v>61575000</v>
      </c>
      <c r="BW2604">
        <v>61485000</v>
      </c>
      <c r="BX2604">
        <v>61290000</v>
      </c>
      <c r="BY2604">
        <v>60991000</v>
      </c>
      <c r="BZ2604">
        <v>60852000</v>
      </c>
      <c r="CA2604">
        <v>62070000</v>
      </c>
      <c r="CB2604">
        <v>61619000</v>
      </c>
      <c r="CC2604">
        <v>63036000</v>
      </c>
      <c r="CD2604">
        <v>64099000</v>
      </c>
      <c r="CE2604">
        <v>63980000</v>
      </c>
      <c r="CF2604">
        <v>63856000</v>
      </c>
      <c r="CG2604">
        <v>65444000</v>
      </c>
      <c r="CH2604">
        <v>65655000</v>
      </c>
      <c r="CI2604">
        <v>65352000</v>
      </c>
      <c r="CJ2604">
        <v>65364000</v>
      </c>
      <c r="CK2604">
        <v>65616000</v>
      </c>
      <c r="CL2604" s="43">
        <v>67442000</v>
      </c>
      <c r="CM2604" s="43">
        <v>69001000</v>
      </c>
      <c r="CN2604" s="43">
        <v>69569000</v>
      </c>
      <c r="CO2604" s="43">
        <v>71609000</v>
      </c>
      <c r="CP2604" s="43">
        <v>72770000</v>
      </c>
      <c r="CQ2604" s="43">
        <v>73164000</v>
      </c>
      <c r="CR2604" s="43">
        <v>73650000</v>
      </c>
      <c r="CS2604" s="43">
        <v>74571000</v>
      </c>
      <c r="CT2604" s="43">
        <v>75284000</v>
      </c>
      <c r="CU2604" s="43">
        <v>76600000</v>
      </c>
      <c r="CV2604" s="43">
        <v>77806000</v>
      </c>
      <c r="CW2604" s="43">
        <v>81286000</v>
      </c>
      <c r="CX2604" s="43">
        <v>80319000</v>
      </c>
      <c r="CY2604" s="43">
        <v>80246000</v>
      </c>
      <c r="CZ2604" s="43">
        <v>82598000</v>
      </c>
      <c r="DA2604" s="43">
        <v>82601000</v>
      </c>
      <c r="DB2604" s="43">
        <v>83766000</v>
      </c>
      <c r="DC2604" s="43">
        <v>84543000</v>
      </c>
      <c r="DD2604" s="43">
        <v>85747000</v>
      </c>
      <c r="DE2604" s="43">
        <v>85522000</v>
      </c>
      <c r="DF2604" s="43">
        <v>85665000</v>
      </c>
      <c r="DG2604" s="43">
        <v>86663000</v>
      </c>
      <c r="DH2604" s="43">
        <v>87646000</v>
      </c>
      <c r="DI2604" s="43">
        <v>88457000</v>
      </c>
      <c r="DJ2604" s="43">
        <v>89293000</v>
      </c>
      <c r="DK2604" s="43">
        <v>89341000</v>
      </c>
      <c r="DL2604" s="43">
        <v>96296000</v>
      </c>
      <c r="DM2604" s="43">
        <v>96601000</v>
      </c>
      <c r="DN2604" s="43">
        <v>98413000</v>
      </c>
      <c r="DO2604" s="43">
        <v>98837000</v>
      </c>
      <c r="DP2604" s="43">
        <v>99050000</v>
      </c>
      <c r="DQ2604" s="43">
        <v>101219000</v>
      </c>
      <c r="DR2604" s="43">
        <v>101723000</v>
      </c>
      <c r="DS2604" s="43">
        <v>103272000</v>
      </c>
      <c r="DT2604" s="43">
        <v>104842000</v>
      </c>
      <c r="DU2604" s="43">
        <v>104160000</v>
      </c>
      <c r="DV2604" s="43">
        <v>106100000</v>
      </c>
      <c r="DW2604" s="43">
        <v>105920000</v>
      </c>
      <c r="DX2604" s="43">
        <v>108047000</v>
      </c>
    </row>
    <row r="2605" spans="1:128" customFormat="1">
      <c r="A2605" s="176" t="s">
        <v>3545</v>
      </c>
      <c r="B2605" s="177" t="s">
        <v>3557</v>
      </c>
      <c r="C2605" t="s">
        <v>3533</v>
      </c>
      <c r="D2605" s="187" t="s">
        <v>3571</v>
      </c>
      <c r="E2605" t="s">
        <v>3423</v>
      </c>
      <c r="BO2605">
        <v>144855000</v>
      </c>
      <c r="BP2605">
        <v>147271000</v>
      </c>
      <c r="BQ2605">
        <v>151320000</v>
      </c>
      <c r="BR2605">
        <v>152134000</v>
      </c>
      <c r="BS2605">
        <v>152200000</v>
      </c>
      <c r="BT2605">
        <v>158498000</v>
      </c>
      <c r="BU2605">
        <v>162355000</v>
      </c>
      <c r="BV2605">
        <v>165354000</v>
      </c>
      <c r="BW2605">
        <v>169046000</v>
      </c>
      <c r="BX2605">
        <v>171233000</v>
      </c>
      <c r="BY2605">
        <v>172299000</v>
      </c>
      <c r="BZ2605">
        <v>169880000</v>
      </c>
      <c r="CA2605">
        <v>176776000</v>
      </c>
      <c r="CB2605">
        <v>177507000</v>
      </c>
      <c r="CC2605">
        <v>179380000</v>
      </c>
      <c r="CD2605">
        <v>175907000</v>
      </c>
      <c r="CE2605">
        <v>181258000</v>
      </c>
      <c r="CF2605">
        <v>184890000</v>
      </c>
      <c r="CG2605">
        <v>187529000</v>
      </c>
      <c r="CH2605">
        <v>187327000</v>
      </c>
      <c r="CI2605">
        <v>186101000</v>
      </c>
      <c r="CJ2605">
        <v>194052000</v>
      </c>
      <c r="CK2605">
        <v>191797000</v>
      </c>
      <c r="CL2605" s="43">
        <v>200638000</v>
      </c>
      <c r="CM2605" s="43">
        <v>201153000</v>
      </c>
      <c r="CN2605" s="43">
        <v>206363000</v>
      </c>
      <c r="CO2605" s="43">
        <v>211587000</v>
      </c>
      <c r="CP2605" s="43">
        <v>212064000</v>
      </c>
      <c r="CQ2605" s="43">
        <v>219121000</v>
      </c>
      <c r="CR2605" s="43">
        <v>220510000</v>
      </c>
      <c r="CS2605" s="43">
        <v>216900000</v>
      </c>
      <c r="CT2605" s="43">
        <v>224412000</v>
      </c>
      <c r="CU2605" s="43">
        <v>221297000</v>
      </c>
      <c r="CV2605" s="43">
        <v>227578000</v>
      </c>
      <c r="CW2605" s="43">
        <v>221844000</v>
      </c>
      <c r="CX2605" s="43">
        <v>229629000</v>
      </c>
      <c r="CY2605" s="43">
        <v>230452000</v>
      </c>
      <c r="CZ2605" s="43">
        <v>230969000</v>
      </c>
      <c r="DA2605" s="43">
        <v>239839000</v>
      </c>
      <c r="DB2605" s="43">
        <v>249672000</v>
      </c>
      <c r="DC2605" s="43">
        <v>240470000</v>
      </c>
      <c r="DD2605" s="43">
        <v>244384000</v>
      </c>
      <c r="DE2605" s="43">
        <v>246632000</v>
      </c>
      <c r="DF2605" s="43">
        <v>256486000</v>
      </c>
      <c r="DG2605" s="43">
        <v>248159000</v>
      </c>
      <c r="DH2605" s="43">
        <v>247943000</v>
      </c>
      <c r="DI2605" s="43">
        <v>251032000</v>
      </c>
      <c r="DJ2605" s="43">
        <v>248987000</v>
      </c>
      <c r="DK2605" s="43">
        <v>253049000</v>
      </c>
      <c r="DL2605" s="43">
        <v>264783000</v>
      </c>
      <c r="DM2605" s="43">
        <v>268009000</v>
      </c>
      <c r="DN2605" s="43">
        <v>271206000</v>
      </c>
      <c r="DO2605" s="43">
        <v>271352000</v>
      </c>
      <c r="DP2605" s="43">
        <v>269493000</v>
      </c>
      <c r="DQ2605" s="43">
        <v>267581000</v>
      </c>
      <c r="DR2605" s="43">
        <v>279175000</v>
      </c>
      <c r="DS2605" s="43">
        <v>287603000</v>
      </c>
      <c r="DT2605" s="43">
        <v>288232000</v>
      </c>
      <c r="DU2605" s="43">
        <v>288330000</v>
      </c>
      <c r="DV2605" s="43">
        <v>286178000</v>
      </c>
      <c r="DW2605" s="43">
        <v>290498000</v>
      </c>
      <c r="DX2605" s="43">
        <v>313507000</v>
      </c>
    </row>
    <row r="2606" spans="1:128" customFormat="1">
      <c r="A2606" s="176" t="s">
        <v>3545</v>
      </c>
      <c r="B2606" s="177" t="s">
        <v>3557</v>
      </c>
      <c r="C2606" t="s">
        <v>3533</v>
      </c>
      <c r="D2606" s="187" t="s">
        <v>3571</v>
      </c>
      <c r="E2606" t="s">
        <v>3424</v>
      </c>
      <c r="BO2606">
        <v>2850000</v>
      </c>
      <c r="BP2606">
        <v>2995000</v>
      </c>
      <c r="BQ2606">
        <v>3129000</v>
      </c>
      <c r="BR2606">
        <v>3173000</v>
      </c>
      <c r="BS2606">
        <v>3147000</v>
      </c>
      <c r="BT2606">
        <v>3285000</v>
      </c>
      <c r="BU2606">
        <v>3340000</v>
      </c>
      <c r="BV2606">
        <v>3544000</v>
      </c>
      <c r="BW2606">
        <v>3416000</v>
      </c>
      <c r="BX2606">
        <v>3589000</v>
      </c>
      <c r="BY2606">
        <v>3517000</v>
      </c>
      <c r="BZ2606">
        <v>3685000</v>
      </c>
      <c r="CA2606">
        <v>3851000</v>
      </c>
      <c r="CB2606">
        <v>3581000</v>
      </c>
      <c r="CC2606">
        <v>4056000</v>
      </c>
      <c r="CD2606">
        <v>4075000</v>
      </c>
      <c r="CE2606">
        <v>3788000</v>
      </c>
      <c r="CF2606">
        <v>4063000</v>
      </c>
      <c r="CG2606">
        <v>4111000</v>
      </c>
      <c r="CH2606">
        <v>3675000</v>
      </c>
      <c r="CI2606">
        <v>4444000</v>
      </c>
      <c r="CJ2606">
        <v>4319000</v>
      </c>
      <c r="CK2606">
        <v>4267000</v>
      </c>
      <c r="CL2606" s="43">
        <v>4409000</v>
      </c>
      <c r="CM2606" s="43">
        <v>4919000</v>
      </c>
      <c r="CN2606" s="43">
        <v>4442000</v>
      </c>
      <c r="CO2606" s="43">
        <v>5035000</v>
      </c>
      <c r="CP2606" s="43">
        <v>4961000</v>
      </c>
      <c r="CQ2606" s="43">
        <v>5039000</v>
      </c>
      <c r="CR2606" s="43">
        <v>5175000</v>
      </c>
      <c r="CS2606" s="43">
        <v>5500000</v>
      </c>
      <c r="CT2606" s="43">
        <v>5329000</v>
      </c>
      <c r="CU2606" s="43">
        <v>5161000</v>
      </c>
      <c r="CV2606" s="43">
        <v>5415000</v>
      </c>
      <c r="CW2606" s="43">
        <v>5270000</v>
      </c>
      <c r="CX2606" s="43">
        <v>5407000</v>
      </c>
      <c r="CY2606" s="43">
        <v>5884000</v>
      </c>
      <c r="CZ2606" s="43">
        <v>5934000</v>
      </c>
      <c r="DA2606" s="43">
        <v>6312000</v>
      </c>
      <c r="DB2606" s="43">
        <v>6268000</v>
      </c>
      <c r="DC2606" s="43">
        <v>6522000</v>
      </c>
      <c r="DD2606" s="43">
        <v>6650000</v>
      </c>
      <c r="DE2606" s="43">
        <v>6711000</v>
      </c>
      <c r="DF2606" s="43">
        <v>6971000</v>
      </c>
      <c r="DG2606" s="43">
        <v>7045000</v>
      </c>
      <c r="DH2606" s="43">
        <v>7048000</v>
      </c>
      <c r="DI2606" s="43">
        <v>7651000</v>
      </c>
      <c r="DJ2606" s="43">
        <v>7879000</v>
      </c>
      <c r="DK2606" s="43">
        <v>7290000</v>
      </c>
      <c r="DL2606" s="43">
        <v>13645000</v>
      </c>
      <c r="DM2606" s="43">
        <v>13604000</v>
      </c>
      <c r="DN2606" s="43">
        <v>13638000</v>
      </c>
      <c r="DO2606" s="43">
        <v>14280000</v>
      </c>
      <c r="DP2606" s="43">
        <v>12285000</v>
      </c>
      <c r="DQ2606" s="43">
        <v>12095000</v>
      </c>
      <c r="DR2606" s="43">
        <v>13031000</v>
      </c>
      <c r="DS2606" s="43">
        <v>12715000</v>
      </c>
      <c r="DT2606" s="43">
        <v>14019000</v>
      </c>
      <c r="DU2606" s="43">
        <v>14352000</v>
      </c>
      <c r="DV2606" s="43">
        <v>18269000</v>
      </c>
      <c r="DW2606" s="43">
        <v>15040000</v>
      </c>
      <c r="DX2606" s="43">
        <v>15478000</v>
      </c>
    </row>
    <row r="2607" spans="1:128" customFormat="1">
      <c r="A2607" s="176" t="s">
        <v>3545</v>
      </c>
      <c r="B2607" s="177" t="s">
        <v>3557</v>
      </c>
      <c r="C2607" t="s">
        <v>3533</v>
      </c>
      <c r="D2607" s="187" t="s">
        <v>3571</v>
      </c>
      <c r="E2607" t="s">
        <v>3425</v>
      </c>
    </row>
    <row r="2608" spans="1:128" customFormat="1">
      <c r="A2608" s="176" t="s">
        <v>3545</v>
      </c>
      <c r="B2608" s="177" t="s">
        <v>3557</v>
      </c>
      <c r="C2608" t="s">
        <v>3533</v>
      </c>
      <c r="D2608" s="187" t="s">
        <v>3571</v>
      </c>
      <c r="E2608" t="s">
        <v>3426</v>
      </c>
    </row>
    <row r="2609" spans="1:128" customFormat="1">
      <c r="A2609" s="176" t="s">
        <v>3545</v>
      </c>
      <c r="B2609" s="177" t="s">
        <v>3557</v>
      </c>
      <c r="C2609" t="s">
        <v>3533</v>
      </c>
      <c r="D2609" s="187" t="s">
        <v>3571</v>
      </c>
      <c r="E2609" t="s">
        <v>3427</v>
      </c>
    </row>
    <row r="2610" spans="1:128" customFormat="1">
      <c r="A2610" s="176" t="s">
        <v>3545</v>
      </c>
      <c r="B2610" s="177" t="s">
        <v>3557</v>
      </c>
      <c r="C2610" t="s">
        <v>3533</v>
      </c>
      <c r="D2610" s="187" t="s">
        <v>3571</v>
      </c>
      <c r="E2610" t="s">
        <v>3428</v>
      </c>
    </row>
    <row r="2611" spans="1:128" customFormat="1">
      <c r="A2611" s="176" t="s">
        <v>3545</v>
      </c>
      <c r="B2611" s="177" t="s">
        <v>3557</v>
      </c>
      <c r="C2611" t="s">
        <v>3533</v>
      </c>
      <c r="D2611" s="187" t="s">
        <v>3571</v>
      </c>
      <c r="E2611" t="s">
        <v>3429</v>
      </c>
    </row>
    <row r="2612" spans="1:128" customFormat="1">
      <c r="A2612" s="176" t="s">
        <v>3545</v>
      </c>
      <c r="B2612" s="177" t="s">
        <v>3557</v>
      </c>
      <c r="C2612" t="s">
        <v>3533</v>
      </c>
      <c r="D2612" s="187" t="s">
        <v>3571</v>
      </c>
      <c r="E2612" t="s">
        <v>3430</v>
      </c>
    </row>
    <row r="2613" spans="1:128" customFormat="1">
      <c r="A2613" s="176" t="s">
        <v>3545</v>
      </c>
      <c r="B2613" s="177" t="s">
        <v>3557</v>
      </c>
      <c r="C2613" t="s">
        <v>3533</v>
      </c>
      <c r="D2613" s="187" t="s">
        <v>3571</v>
      </c>
      <c r="E2613" t="s">
        <v>3431</v>
      </c>
    </row>
    <row r="2614" spans="1:128" customFormat="1">
      <c r="A2614" s="176" t="s">
        <v>3545</v>
      </c>
      <c r="B2614" s="177" t="s">
        <v>3557</v>
      </c>
      <c r="C2614" t="s">
        <v>3533</v>
      </c>
      <c r="D2614" s="187" t="s">
        <v>3571</v>
      </c>
      <c r="E2614" t="s">
        <v>3432</v>
      </c>
    </row>
    <row r="2615" spans="1:128" customFormat="1">
      <c r="A2615" s="176" t="s">
        <v>3545</v>
      </c>
      <c r="B2615" s="177" t="s">
        <v>3557</v>
      </c>
      <c r="C2615" t="s">
        <v>3533</v>
      </c>
      <c r="D2615" s="187" t="s">
        <v>3571</v>
      </c>
      <c r="E2615" t="s">
        <v>3433</v>
      </c>
      <c r="BO2615" s="4"/>
      <c r="BP2615" s="4"/>
      <c r="BQ2615" s="4"/>
      <c r="BR2615" s="4"/>
      <c r="BS2615" s="4"/>
      <c r="BT2615" s="4"/>
      <c r="BU2615" s="4"/>
      <c r="BV2615" s="4"/>
      <c r="BW2615" s="4"/>
      <c r="BX2615" s="4"/>
      <c r="BY2615" s="4"/>
      <c r="BZ2615" s="4"/>
      <c r="CA2615" s="4"/>
      <c r="CB2615" s="4"/>
      <c r="CC2615" s="4"/>
      <c r="CD2615" s="4"/>
      <c r="CE2615" s="4"/>
      <c r="CF2615" s="4"/>
      <c r="CG2615" s="4"/>
      <c r="CH2615" s="4"/>
      <c r="CI2615" s="4"/>
      <c r="CJ2615" s="4"/>
      <c r="CK2615" s="4"/>
      <c r="CL2615" s="4"/>
      <c r="CM2615" s="4"/>
      <c r="CN2615" s="4"/>
      <c r="CO2615" s="4"/>
      <c r="CP2615" s="4"/>
      <c r="CQ2615" s="4"/>
      <c r="CR2615" s="4"/>
      <c r="CS2615" s="4"/>
      <c r="CT2615" s="4"/>
      <c r="CU2615" s="4"/>
      <c r="CV2615" s="4"/>
      <c r="CW2615" s="4"/>
      <c r="CX2615" s="4"/>
      <c r="CY2615" s="4"/>
      <c r="CZ2615" s="4"/>
      <c r="DA2615" s="4"/>
      <c r="DB2615" s="4"/>
      <c r="DC2615" s="4"/>
      <c r="DD2615" s="4"/>
      <c r="DE2615" s="4"/>
      <c r="DF2615" s="4"/>
      <c r="DG2615" s="4"/>
      <c r="DH2615" s="4"/>
      <c r="DI2615" s="4"/>
      <c r="DJ2615" s="4"/>
      <c r="DK2615" s="4"/>
      <c r="DL2615" s="4">
        <v>16487245.15</v>
      </c>
      <c r="DM2615" s="4">
        <v>16644609.109999999</v>
      </c>
      <c r="DN2615" s="4">
        <v>17829669.699999999</v>
      </c>
      <c r="DO2615" s="4">
        <v>18654553.699999999</v>
      </c>
      <c r="DP2615" s="4">
        <v>19525508.759999901</v>
      </c>
      <c r="DQ2615" s="4">
        <v>20093655.800000001</v>
      </c>
      <c r="DR2615" s="4">
        <v>19871788.420000002</v>
      </c>
      <c r="DS2615" s="4">
        <v>19623661.969999999</v>
      </c>
      <c r="DT2615" s="4">
        <v>20031124.019999899</v>
      </c>
      <c r="DU2615" s="4">
        <v>19964483.800000001</v>
      </c>
      <c r="DV2615" s="4">
        <v>20068155.469999999</v>
      </c>
      <c r="DW2615" s="4">
        <v>20005113.699999999</v>
      </c>
      <c r="DX2615" s="4">
        <v>20100047.760000002</v>
      </c>
    </row>
    <row r="2616" spans="1:128" customFormat="1">
      <c r="A2616" s="176" t="s">
        <v>3545</v>
      </c>
      <c r="B2616" s="177" t="s">
        <v>3557</v>
      </c>
      <c r="C2616" t="s">
        <v>3533</v>
      </c>
      <c r="D2616" s="187" t="s">
        <v>3571</v>
      </c>
      <c r="E2616" t="s">
        <v>3434</v>
      </c>
      <c r="BO2616" s="4"/>
      <c r="BP2616" s="4"/>
      <c r="BQ2616" s="4"/>
      <c r="BR2616" s="4"/>
      <c r="BS2616" s="4"/>
      <c r="BT2616" s="4"/>
      <c r="BU2616" s="4"/>
      <c r="BV2616" s="4"/>
      <c r="BW2616" s="4"/>
      <c r="BX2616" s="4"/>
      <c r="BY2616" s="4"/>
      <c r="BZ2616" s="4"/>
      <c r="CA2616" s="4"/>
      <c r="CB2616" s="4"/>
      <c r="CC2616" s="4"/>
      <c r="CD2616" s="4"/>
      <c r="CE2616" s="4"/>
      <c r="CF2616" s="4"/>
      <c r="CG2616" s="4"/>
      <c r="CH2616" s="4"/>
      <c r="CI2616" s="4"/>
      <c r="CJ2616" s="4"/>
      <c r="CK2616" s="4"/>
      <c r="CL2616" s="4"/>
      <c r="CM2616" s="4"/>
      <c r="CN2616" s="4"/>
      <c r="CO2616" s="4"/>
      <c r="CP2616" s="4"/>
      <c r="CQ2616" s="4"/>
      <c r="CR2616" s="4"/>
      <c r="CS2616" s="4"/>
      <c r="CT2616" s="4"/>
      <c r="CU2616" s="4"/>
      <c r="CV2616" s="4"/>
      <c r="CW2616" s="4"/>
      <c r="CX2616" s="4"/>
      <c r="CY2616" s="4"/>
      <c r="CZ2616" s="4"/>
      <c r="DA2616" s="4"/>
      <c r="DB2616" s="4"/>
      <c r="DC2616" s="4"/>
      <c r="DD2616" s="4"/>
      <c r="DE2616" s="4"/>
      <c r="DF2616" s="4"/>
      <c r="DG2616" s="4"/>
      <c r="DH2616" s="4"/>
      <c r="DI2616" s="4"/>
      <c r="DJ2616" s="4"/>
      <c r="DK2616" s="4"/>
      <c r="DL2616" s="4">
        <v>17745350.079999998</v>
      </c>
      <c r="DM2616" s="4">
        <v>18797555.66</v>
      </c>
      <c r="DN2616" s="4">
        <v>19906608.259999901</v>
      </c>
      <c r="DO2616" s="4">
        <v>20698738.809999999</v>
      </c>
      <c r="DP2616" s="4">
        <v>22215796.8699999</v>
      </c>
      <c r="DQ2616" s="4">
        <v>22083376.939999901</v>
      </c>
      <c r="DR2616" s="4">
        <v>22074981.989999998</v>
      </c>
      <c r="DS2616" s="4">
        <v>23193602.850000001</v>
      </c>
      <c r="DT2616" s="4">
        <v>24274231.16</v>
      </c>
      <c r="DU2616" s="4">
        <v>25429632.839999899</v>
      </c>
      <c r="DV2616" s="4">
        <v>26355282.699999999</v>
      </c>
      <c r="DW2616" s="4">
        <v>27602788.25</v>
      </c>
      <c r="DX2616" s="4">
        <v>28205026.879999999</v>
      </c>
    </row>
    <row r="2617" spans="1:128" customFormat="1">
      <c r="A2617" s="176" t="s">
        <v>3545</v>
      </c>
      <c r="B2617" s="177" t="s">
        <v>3557</v>
      </c>
      <c r="C2617" t="s">
        <v>3533</v>
      </c>
      <c r="D2617" s="187" t="s">
        <v>3571</v>
      </c>
      <c r="E2617" t="s">
        <v>3435</v>
      </c>
      <c r="BO2617" s="4"/>
      <c r="BP2617" s="4"/>
      <c r="BQ2617" s="4"/>
      <c r="BR2617" s="4"/>
      <c r="BS2617" s="4"/>
      <c r="BT2617" s="4"/>
      <c r="BU2617" s="4"/>
      <c r="BV2617" s="4"/>
      <c r="BW2617" s="4"/>
      <c r="BX2617" s="4"/>
      <c r="BY2617" s="4"/>
      <c r="BZ2617" s="4"/>
      <c r="CA2617" s="4"/>
      <c r="CB2617" s="4"/>
      <c r="CC2617" s="4"/>
      <c r="CD2617" s="4"/>
      <c r="CE2617" s="4"/>
      <c r="CF2617" s="4"/>
      <c r="CG2617" s="4"/>
      <c r="CH2617" s="4"/>
      <c r="CI2617" s="4"/>
      <c r="CJ2617" s="4"/>
      <c r="CK2617" s="4"/>
      <c r="CL2617" s="4"/>
      <c r="CM2617" s="4"/>
      <c r="CN2617" s="4"/>
      <c r="CO2617" s="4"/>
      <c r="CP2617" s="4"/>
      <c r="CQ2617" s="4"/>
      <c r="CR2617" s="4"/>
      <c r="CS2617" s="4"/>
      <c r="CT2617" s="4"/>
      <c r="CU2617" s="4"/>
      <c r="CV2617" s="4"/>
      <c r="CW2617" s="4"/>
      <c r="CX2617" s="4"/>
      <c r="CY2617" s="4"/>
      <c r="CZ2617" s="4"/>
      <c r="DA2617" s="4"/>
      <c r="DB2617" s="4"/>
      <c r="DC2617" s="4"/>
      <c r="DD2617" s="4"/>
      <c r="DE2617" s="4"/>
      <c r="DF2617" s="4"/>
      <c r="DG2617" s="4"/>
      <c r="DH2617" s="4"/>
      <c r="DI2617" s="4"/>
      <c r="DJ2617" s="4"/>
      <c r="DK2617" s="4"/>
      <c r="DL2617" s="4">
        <v>27490250.559999999</v>
      </c>
      <c r="DM2617" s="4">
        <v>27546931.079999998</v>
      </c>
      <c r="DN2617" s="4">
        <v>31538400.6599999</v>
      </c>
      <c r="DO2617" s="4">
        <v>30988036.149999902</v>
      </c>
      <c r="DP2617" s="4">
        <v>31748877.8699999</v>
      </c>
      <c r="DQ2617" s="4">
        <v>31485493.8899999</v>
      </c>
      <c r="DR2617" s="4">
        <v>32186605.7299999</v>
      </c>
      <c r="DS2617" s="4">
        <v>32315196.609999999</v>
      </c>
      <c r="DT2617" s="4">
        <v>32917511.100000001</v>
      </c>
      <c r="DU2617" s="4">
        <v>35305478.93</v>
      </c>
      <c r="DV2617" s="4">
        <v>37193120.039999999</v>
      </c>
      <c r="DW2617" s="4">
        <v>38024376.219999999</v>
      </c>
      <c r="DX2617" s="4">
        <v>37503024.509999901</v>
      </c>
    </row>
    <row r="2618" spans="1:128" customFormat="1">
      <c r="A2618" s="176" t="s">
        <v>3545</v>
      </c>
      <c r="B2618" s="177" t="s">
        <v>3557</v>
      </c>
      <c r="C2618" t="s">
        <v>3533</v>
      </c>
      <c r="D2618" s="187" t="s">
        <v>3571</v>
      </c>
      <c r="E2618" t="s">
        <v>3436</v>
      </c>
      <c r="BO2618" s="4"/>
      <c r="BP2618" s="4"/>
      <c r="BQ2618" s="4"/>
      <c r="BR2618" s="4"/>
      <c r="BS2618" s="4"/>
      <c r="BT2618" s="4"/>
      <c r="BU2618" s="4"/>
      <c r="BV2618" s="4"/>
      <c r="BW2618" s="4"/>
      <c r="BX2618" s="4"/>
      <c r="BY2618" s="4"/>
      <c r="BZ2618" s="4"/>
      <c r="CA2618" s="4"/>
      <c r="CB2618" s="4"/>
      <c r="CC2618" s="4"/>
      <c r="CD2618" s="4"/>
      <c r="CE2618" s="4"/>
      <c r="CF2618" s="4"/>
      <c r="CG2618" s="4"/>
      <c r="CH2618" s="4"/>
      <c r="CI2618" s="4"/>
      <c r="CJ2618" s="4"/>
      <c r="CK2618" s="4"/>
      <c r="CL2618" s="4"/>
      <c r="CM2618" s="4"/>
      <c r="CN2618" s="4"/>
      <c r="CO2618" s="4"/>
      <c r="CP2618" s="4"/>
      <c r="CQ2618" s="4"/>
      <c r="CR2618" s="4"/>
      <c r="CS2618" s="4"/>
      <c r="CT2618" s="4"/>
      <c r="CU2618" s="4"/>
      <c r="CV2618" s="4"/>
      <c r="CW2618" s="4"/>
      <c r="CX2618" s="4"/>
      <c r="CY2618" s="4"/>
      <c r="CZ2618" s="4"/>
      <c r="DA2618" s="4"/>
      <c r="DB2618" s="4"/>
      <c r="DC2618" s="4"/>
      <c r="DD2618" s="4"/>
      <c r="DE2618" s="4"/>
      <c r="DF2618" s="4"/>
      <c r="DG2618" s="4"/>
      <c r="DH2618" s="4"/>
      <c r="DI2618" s="4"/>
      <c r="DJ2618" s="4"/>
      <c r="DK2618" s="4"/>
      <c r="DL2618" s="4">
        <v>2835953.22</v>
      </c>
      <c r="DM2618" s="4">
        <v>2985176.6599999899</v>
      </c>
      <c r="DN2618" s="4">
        <v>3330125.46999999</v>
      </c>
      <c r="DO2618" s="4">
        <v>3337600.33</v>
      </c>
      <c r="DP2618" s="4">
        <v>3420535.37</v>
      </c>
      <c r="DQ2618" s="4">
        <v>3520889.76</v>
      </c>
      <c r="DR2618" s="4">
        <v>3390257.26</v>
      </c>
      <c r="DS2618" s="4">
        <v>3583913.22</v>
      </c>
      <c r="DT2618" s="4">
        <v>3446554.09</v>
      </c>
      <c r="DU2618" s="4">
        <v>3661579.02</v>
      </c>
      <c r="DV2618" s="4">
        <v>3943003.07</v>
      </c>
      <c r="DW2618" s="4">
        <v>3979065.15</v>
      </c>
      <c r="DX2618" s="4">
        <v>3977615</v>
      </c>
    </row>
    <row r="2619" spans="1:128" customFormat="1">
      <c r="A2619" s="176" t="s">
        <v>3545</v>
      </c>
      <c r="B2619" s="177" t="s">
        <v>3557</v>
      </c>
      <c r="C2619" t="s">
        <v>3533</v>
      </c>
      <c r="D2619" s="187" t="s">
        <v>3571</v>
      </c>
      <c r="E2619" t="s">
        <v>3437</v>
      </c>
      <c r="BO2619" s="4"/>
      <c r="BP2619" s="4"/>
      <c r="BQ2619" s="4"/>
      <c r="BR2619" s="4"/>
      <c r="BS2619" s="4"/>
      <c r="BT2619" s="4"/>
      <c r="BU2619" s="4"/>
      <c r="BV2619" s="4"/>
      <c r="BW2619" s="4"/>
      <c r="BX2619" s="4"/>
      <c r="BY2619" s="4"/>
      <c r="BZ2619" s="4"/>
      <c r="CA2619" s="4"/>
      <c r="CB2619" s="4"/>
      <c r="CC2619" s="4"/>
      <c r="CD2619" s="4"/>
      <c r="CE2619" s="4"/>
      <c r="CF2619" s="4"/>
      <c r="CG2619" s="4"/>
      <c r="CH2619" s="4"/>
      <c r="CI2619" s="4"/>
      <c r="CJ2619" s="4"/>
      <c r="CK2619" s="4"/>
      <c r="CL2619" s="4"/>
      <c r="CM2619" s="4"/>
      <c r="CN2619" s="4"/>
      <c r="CO2619" s="4"/>
      <c r="CP2619" s="4"/>
      <c r="CQ2619" s="4"/>
      <c r="CR2619" s="4"/>
      <c r="CS2619" s="4"/>
      <c r="CT2619" s="4"/>
      <c r="CU2619" s="4"/>
      <c r="CV2619" s="4"/>
      <c r="CW2619" s="4"/>
      <c r="CX2619" s="4"/>
      <c r="CY2619" s="4"/>
      <c r="CZ2619" s="4"/>
      <c r="DA2619" s="4"/>
      <c r="DB2619" s="4"/>
      <c r="DC2619" s="4"/>
      <c r="DD2619" s="4"/>
      <c r="DE2619" s="4"/>
      <c r="DF2619" s="4"/>
      <c r="DG2619" s="4"/>
      <c r="DH2619" s="4"/>
      <c r="DI2619" s="4"/>
      <c r="DJ2619" s="4"/>
      <c r="DK2619" s="4"/>
      <c r="DL2619" s="4">
        <v>36111980.619999997</v>
      </c>
      <c r="DM2619" s="4">
        <v>37227862.390000001</v>
      </c>
      <c r="DN2619" s="4">
        <v>41166827.799999997</v>
      </c>
      <c r="DO2619" s="4">
        <v>41492251.509999998</v>
      </c>
      <c r="DP2619" s="4">
        <v>40582276.100000001</v>
      </c>
      <c r="DQ2619" s="4">
        <v>42264657.280000001</v>
      </c>
      <c r="DR2619" s="4">
        <v>42280715.409999996</v>
      </c>
      <c r="DS2619" s="4">
        <v>44476907.579999998</v>
      </c>
      <c r="DT2619" s="4">
        <v>44778302.659999996</v>
      </c>
      <c r="DU2619" s="4">
        <v>46617617.520000003</v>
      </c>
      <c r="DV2619" s="4">
        <v>48701378.829999998</v>
      </c>
      <c r="DW2619" s="4">
        <v>51701803.850000001</v>
      </c>
      <c r="DX2619" s="4">
        <v>52111517.729999997</v>
      </c>
    </row>
    <row r="2620" spans="1:128" customFormat="1">
      <c r="A2620" s="176" t="s">
        <v>3545</v>
      </c>
      <c r="B2620" s="177" t="s">
        <v>3557</v>
      </c>
      <c r="C2620" t="s">
        <v>3533</v>
      </c>
      <c r="D2620" s="187" t="s">
        <v>3571</v>
      </c>
      <c r="E2620" t="s">
        <v>3438</v>
      </c>
      <c r="BO2620" s="4"/>
      <c r="BP2620" s="4"/>
      <c r="BQ2620" s="4"/>
      <c r="BR2620" s="4"/>
      <c r="BS2620" s="4"/>
      <c r="BT2620" s="4"/>
      <c r="BU2620" s="4"/>
      <c r="BV2620" s="4"/>
      <c r="BW2620" s="4"/>
      <c r="BX2620" s="4"/>
      <c r="BY2620" s="4"/>
      <c r="BZ2620" s="4"/>
      <c r="CA2620" s="4"/>
      <c r="CB2620" s="4"/>
      <c r="CC2620" s="4"/>
      <c r="CD2620" s="4"/>
      <c r="CE2620" s="4"/>
      <c r="CF2620" s="4"/>
      <c r="CG2620" s="4"/>
      <c r="CH2620" s="4"/>
      <c r="CI2620" s="4"/>
      <c r="CJ2620" s="4"/>
      <c r="CK2620" s="4"/>
      <c r="CL2620" s="4"/>
      <c r="CM2620" s="4"/>
      <c r="CN2620" s="4"/>
      <c r="CO2620" s="4"/>
      <c r="CP2620" s="4"/>
      <c r="CQ2620" s="4"/>
      <c r="CR2620" s="4"/>
      <c r="CS2620" s="4"/>
      <c r="CT2620" s="4"/>
      <c r="CU2620" s="4"/>
      <c r="CV2620" s="4"/>
      <c r="CW2620" s="4"/>
      <c r="CX2620" s="4"/>
      <c r="CY2620" s="4"/>
      <c r="CZ2620" s="4"/>
      <c r="DA2620" s="4"/>
      <c r="DB2620" s="4"/>
      <c r="DC2620" s="4"/>
      <c r="DD2620" s="4"/>
      <c r="DE2620" s="4"/>
      <c r="DF2620" s="4"/>
      <c r="DG2620" s="4"/>
      <c r="DH2620" s="4"/>
      <c r="DI2620" s="4"/>
      <c r="DJ2620" s="4"/>
      <c r="DK2620" s="4"/>
      <c r="DL2620" s="4">
        <v>434931837.42999899</v>
      </c>
      <c r="DM2620" s="4">
        <v>446249538.63</v>
      </c>
      <c r="DN2620" s="4">
        <v>475567925.48000002</v>
      </c>
      <c r="DO2620" s="4">
        <v>490232528.94999999</v>
      </c>
      <c r="DP2620" s="4">
        <v>500014592.5</v>
      </c>
      <c r="DQ2620" s="4">
        <v>512433033.44999999</v>
      </c>
      <c r="DR2620" s="4">
        <v>525678084.94</v>
      </c>
      <c r="DS2620" s="4">
        <v>538122416.57000005</v>
      </c>
      <c r="DT2620" s="4">
        <v>551164804.25999904</v>
      </c>
      <c r="DU2620" s="4">
        <v>566074258.01999998</v>
      </c>
      <c r="DV2620" s="4">
        <v>572489238.09000003</v>
      </c>
      <c r="DW2620" s="4">
        <v>580921833.50999999</v>
      </c>
      <c r="DX2620" s="4">
        <v>595126669.27999997</v>
      </c>
    </row>
    <row r="2621" spans="1:128" customFormat="1">
      <c r="A2621" s="176" t="s">
        <v>3545</v>
      </c>
      <c r="B2621" s="177" t="s">
        <v>3557</v>
      </c>
      <c r="C2621" t="s">
        <v>3533</v>
      </c>
      <c r="D2621" s="187" t="s">
        <v>3571</v>
      </c>
      <c r="E2621" t="s">
        <v>3439</v>
      </c>
      <c r="BO2621" s="4"/>
      <c r="BP2621" s="4"/>
      <c r="BQ2621" s="4"/>
      <c r="BR2621" s="4"/>
      <c r="BS2621" s="4"/>
      <c r="BT2621" s="4"/>
      <c r="BU2621" s="4"/>
      <c r="BV2621" s="4"/>
      <c r="BW2621" s="4"/>
      <c r="BX2621" s="4"/>
      <c r="BY2621" s="4"/>
      <c r="BZ2621" s="4"/>
      <c r="CA2621" s="4"/>
      <c r="CB2621" s="4"/>
      <c r="CC2621" s="4"/>
      <c r="CD2621" s="4"/>
      <c r="CE2621" s="4"/>
      <c r="CF2621" s="4"/>
      <c r="CG2621" s="4"/>
      <c r="CH2621" s="4"/>
      <c r="CI2621" s="4"/>
      <c r="CJ2621" s="4"/>
      <c r="CK2621" s="4"/>
      <c r="CL2621" s="4"/>
      <c r="CM2621" s="4"/>
      <c r="CN2621" s="4"/>
      <c r="CO2621" s="4"/>
      <c r="CP2621" s="4"/>
      <c r="CQ2621" s="4"/>
      <c r="CR2621" s="4"/>
      <c r="CS2621" s="4"/>
      <c r="CT2621" s="4"/>
      <c r="CU2621" s="4"/>
      <c r="CV2621" s="4"/>
      <c r="CW2621" s="4"/>
      <c r="CX2621" s="4"/>
      <c r="CY2621" s="4"/>
      <c r="CZ2621" s="4"/>
      <c r="DA2621" s="4"/>
      <c r="DB2621" s="4"/>
      <c r="DC2621" s="4"/>
      <c r="DD2621" s="4"/>
      <c r="DE2621" s="4"/>
      <c r="DF2621" s="4"/>
      <c r="DG2621" s="4"/>
      <c r="DH2621" s="4"/>
      <c r="DI2621" s="4"/>
      <c r="DJ2621" s="4"/>
      <c r="DK2621" s="4"/>
      <c r="DL2621" s="4">
        <v>276543851.69</v>
      </c>
      <c r="DM2621" s="4">
        <v>284478273.85000002</v>
      </c>
      <c r="DN2621" s="4">
        <v>296767459.08999997</v>
      </c>
      <c r="DO2621" s="4">
        <v>305134289.02999997</v>
      </c>
      <c r="DP2621" s="4">
        <v>316295281.93999898</v>
      </c>
      <c r="DQ2621" s="4">
        <v>325767515.81</v>
      </c>
      <c r="DR2621" s="4">
        <v>329593216.69</v>
      </c>
      <c r="DS2621" s="4">
        <v>341127996.14999998</v>
      </c>
      <c r="DT2621" s="4">
        <v>354698948.39999998</v>
      </c>
      <c r="DU2621" s="4">
        <v>372474663.63</v>
      </c>
      <c r="DV2621" s="4">
        <v>386668598.91000003</v>
      </c>
      <c r="DW2621" s="4">
        <v>398974795.44999999</v>
      </c>
      <c r="DX2621" s="4">
        <v>408938496.20999998</v>
      </c>
    </row>
    <row r="2622" spans="1:128" customFormat="1">
      <c r="A2622" s="176" t="s">
        <v>3545</v>
      </c>
      <c r="B2622" s="177" t="s">
        <v>3557</v>
      </c>
      <c r="C2622" t="s">
        <v>3533</v>
      </c>
      <c r="D2622" s="187" t="s">
        <v>3571</v>
      </c>
      <c r="E2622" t="s">
        <v>3440</v>
      </c>
      <c r="BO2622" s="4"/>
      <c r="BP2622" s="4"/>
      <c r="BQ2622" s="4"/>
      <c r="BR2622" s="4"/>
      <c r="BS2622" s="4"/>
      <c r="BT2622" s="4"/>
      <c r="BU2622" s="4"/>
      <c r="BV2622" s="4"/>
      <c r="BW2622" s="4"/>
      <c r="BX2622" s="4"/>
      <c r="BY2622" s="4"/>
      <c r="BZ2622" s="4"/>
      <c r="CA2622" s="4"/>
      <c r="CB2622" s="4"/>
      <c r="CC2622" s="4"/>
      <c r="CD2622" s="4"/>
      <c r="CE2622" s="4"/>
      <c r="CF2622" s="4"/>
      <c r="CG2622" s="4"/>
      <c r="CH2622" s="4"/>
      <c r="CI2622" s="4"/>
      <c r="CJ2622" s="4"/>
      <c r="CK2622" s="4"/>
      <c r="CL2622" s="4"/>
      <c r="CM2622" s="4"/>
      <c r="CN2622" s="4"/>
      <c r="CO2622" s="4"/>
      <c r="CP2622" s="4"/>
      <c r="CQ2622" s="4"/>
      <c r="CR2622" s="4"/>
      <c r="CS2622" s="4"/>
      <c r="CT2622" s="4"/>
      <c r="CU2622" s="4"/>
      <c r="CV2622" s="4"/>
      <c r="CW2622" s="4"/>
      <c r="CX2622" s="4"/>
      <c r="CY2622" s="4"/>
      <c r="CZ2622" s="4"/>
      <c r="DA2622" s="4"/>
      <c r="DB2622" s="4"/>
      <c r="DC2622" s="4"/>
      <c r="DD2622" s="4"/>
      <c r="DE2622" s="4"/>
      <c r="DF2622" s="4"/>
      <c r="DG2622" s="4"/>
      <c r="DH2622" s="4"/>
      <c r="DI2622" s="4"/>
      <c r="DJ2622" s="4"/>
      <c r="DK2622" s="4"/>
      <c r="DL2622" s="4">
        <v>29910042.989999998</v>
      </c>
      <c r="DM2622" s="4">
        <v>30878975.960000001</v>
      </c>
      <c r="DN2622" s="4">
        <v>32083415.789999999</v>
      </c>
      <c r="DO2622" s="4">
        <v>31681134.3699999</v>
      </c>
      <c r="DP2622" s="4">
        <v>35043424.549999997</v>
      </c>
      <c r="DQ2622" s="4">
        <v>34548652.529999897</v>
      </c>
      <c r="DR2622" s="4">
        <v>37694433.889999896</v>
      </c>
      <c r="DS2622" s="4">
        <v>40181974.739999898</v>
      </c>
      <c r="DT2622" s="4">
        <v>39891301.460000001</v>
      </c>
      <c r="DU2622" s="4">
        <v>40324491.450000003</v>
      </c>
      <c r="DV2622" s="4">
        <v>43318682.979999997</v>
      </c>
      <c r="DW2622" s="4">
        <v>43650140.219999999</v>
      </c>
      <c r="DX2622" s="4">
        <v>45516949.869999997</v>
      </c>
    </row>
    <row r="2623" spans="1:128" customFormat="1">
      <c r="A2623" s="176" t="s">
        <v>3545</v>
      </c>
      <c r="B2623" s="177" t="s">
        <v>3557</v>
      </c>
      <c r="C2623" t="s">
        <v>3533</v>
      </c>
      <c r="D2623" s="187" t="s">
        <v>3571</v>
      </c>
      <c r="E2623" t="s">
        <v>3441</v>
      </c>
      <c r="BO2623" s="4"/>
      <c r="BP2623" s="4"/>
      <c r="BQ2623" s="4"/>
      <c r="BR2623" s="4"/>
      <c r="BS2623" s="4"/>
      <c r="BT2623" s="4"/>
      <c r="BU2623" s="4"/>
      <c r="BV2623" s="4"/>
      <c r="BW2623" s="4"/>
      <c r="BX2623" s="4"/>
      <c r="BY2623" s="4"/>
      <c r="BZ2623" s="4"/>
      <c r="CA2623" s="4"/>
      <c r="CB2623" s="4"/>
      <c r="CC2623" s="4"/>
      <c r="CD2623" s="4"/>
      <c r="CE2623" s="4"/>
      <c r="CF2623" s="4"/>
      <c r="CG2623" s="4"/>
      <c r="CH2623" s="4"/>
      <c r="CI2623" s="4"/>
      <c r="CJ2623" s="4"/>
      <c r="CK2623" s="4"/>
      <c r="CL2623" s="4"/>
      <c r="CM2623" s="4"/>
      <c r="CN2623" s="4"/>
      <c r="CO2623" s="4"/>
      <c r="CP2623" s="4"/>
      <c r="CQ2623" s="4"/>
      <c r="CR2623" s="4"/>
      <c r="CS2623" s="4"/>
      <c r="CT2623" s="4"/>
      <c r="CU2623" s="4"/>
      <c r="CV2623" s="4"/>
      <c r="CW2623" s="4"/>
      <c r="CX2623" s="4"/>
      <c r="CY2623" s="4"/>
      <c r="CZ2623" s="4"/>
      <c r="DA2623" s="4"/>
      <c r="DB2623" s="4"/>
      <c r="DC2623" s="4"/>
      <c r="DD2623" s="4"/>
      <c r="DE2623" s="4"/>
      <c r="DF2623" s="4"/>
      <c r="DG2623" s="4"/>
      <c r="DH2623" s="4"/>
      <c r="DI2623" s="4"/>
      <c r="DJ2623" s="4"/>
      <c r="DK2623" s="4"/>
      <c r="DL2623" s="4"/>
      <c r="DM2623" s="4"/>
      <c r="DN2623" s="4"/>
      <c r="DO2623" s="4"/>
      <c r="DP2623" s="4"/>
      <c r="DQ2623" s="4"/>
      <c r="DR2623" s="4"/>
      <c r="DS2623" s="4"/>
      <c r="DT2623" s="4"/>
      <c r="DU2623" s="4">
        <v>53537010.369999997</v>
      </c>
      <c r="DV2623" s="4">
        <v>54838268.729999997</v>
      </c>
      <c r="DW2623" s="4">
        <v>58044708.969999999</v>
      </c>
      <c r="DX2623" s="4">
        <v>59406995.07</v>
      </c>
    </row>
    <row r="2624" spans="1:128" customFormat="1">
      <c r="A2624" s="176" t="s">
        <v>3545</v>
      </c>
      <c r="B2624" s="177" t="s">
        <v>3557</v>
      </c>
      <c r="C2624" t="s">
        <v>3533</v>
      </c>
      <c r="D2624" s="187" t="s">
        <v>3571</v>
      </c>
      <c r="E2624" t="s">
        <v>3442</v>
      </c>
      <c r="BO2624" s="4"/>
      <c r="BP2624" s="4"/>
      <c r="BQ2624" s="4"/>
      <c r="BR2624" s="4"/>
      <c r="BS2624" s="4"/>
      <c r="BT2624" s="4"/>
      <c r="BU2624" s="4"/>
      <c r="BV2624" s="4"/>
      <c r="BW2624" s="4"/>
      <c r="BX2624" s="4"/>
      <c r="BY2624" s="4"/>
      <c r="BZ2624" s="4"/>
      <c r="CA2624" s="4"/>
      <c r="CB2624" s="4"/>
      <c r="CC2624" s="4"/>
      <c r="CD2624" s="4"/>
      <c r="CE2624" s="4"/>
      <c r="CF2624" s="4"/>
      <c r="CG2624" s="4"/>
      <c r="CH2624" s="4"/>
      <c r="CI2624" s="4"/>
      <c r="CJ2624" s="4"/>
      <c r="CK2624" s="4"/>
      <c r="CL2624" s="4"/>
      <c r="CM2624" s="4"/>
      <c r="CN2624" s="4"/>
      <c r="CO2624" s="4"/>
      <c r="CP2624" s="4"/>
      <c r="CQ2624" s="4"/>
      <c r="CR2624" s="4"/>
      <c r="CS2624" s="4"/>
      <c r="CT2624" s="4"/>
      <c r="CU2624" s="4"/>
      <c r="CV2624" s="4"/>
      <c r="CW2624" s="4"/>
      <c r="CX2624" s="4"/>
      <c r="CY2624" s="4"/>
      <c r="CZ2624" s="4"/>
      <c r="DA2624" s="4"/>
      <c r="DB2624" s="4"/>
      <c r="DC2624" s="4"/>
      <c r="DD2624" s="4"/>
      <c r="DE2624" s="4"/>
      <c r="DF2624" s="4"/>
      <c r="DG2624" s="4"/>
      <c r="DH2624" s="4"/>
      <c r="DI2624" s="4"/>
      <c r="DJ2624" s="4"/>
      <c r="DK2624" s="4"/>
      <c r="DL2624" s="4"/>
      <c r="DM2624" s="4"/>
      <c r="DN2624" s="4"/>
      <c r="DO2624" s="4"/>
      <c r="DP2624" s="4"/>
      <c r="DQ2624" s="4"/>
      <c r="DR2624" s="4"/>
      <c r="DS2624" s="4"/>
      <c r="DT2624" s="4"/>
      <c r="DU2624" s="4">
        <v>296063690.049999</v>
      </c>
      <c r="DV2624" s="4">
        <v>277527352.46999902</v>
      </c>
      <c r="DW2624" s="4">
        <v>302149430.50999999</v>
      </c>
      <c r="DX2624" s="4">
        <v>318496952.41000003</v>
      </c>
    </row>
    <row r="2625" spans="1:128" customFormat="1">
      <c r="A2625" s="176" t="s">
        <v>3545</v>
      </c>
      <c r="B2625" s="177" t="s">
        <v>3557</v>
      </c>
      <c r="C2625" t="s">
        <v>3533</v>
      </c>
      <c r="D2625" s="187" t="s">
        <v>3571</v>
      </c>
      <c r="E2625" t="s">
        <v>3443</v>
      </c>
      <c r="BO2625" s="4"/>
      <c r="BP2625" s="4"/>
      <c r="BQ2625" s="4"/>
      <c r="BR2625" s="4"/>
      <c r="BS2625" s="4"/>
      <c r="BT2625" s="4"/>
      <c r="BU2625" s="4"/>
      <c r="BV2625" s="4"/>
      <c r="BW2625" s="4"/>
      <c r="BX2625" s="4"/>
      <c r="BY2625" s="4"/>
      <c r="BZ2625" s="4"/>
      <c r="CA2625" s="4"/>
      <c r="CB2625" s="4"/>
      <c r="CC2625" s="4"/>
      <c r="CD2625" s="4"/>
      <c r="CE2625" s="4"/>
      <c r="CF2625" s="4"/>
      <c r="CG2625" s="4"/>
      <c r="CH2625" s="4"/>
      <c r="CI2625" s="4"/>
      <c r="CJ2625" s="4"/>
      <c r="CK2625" s="4"/>
      <c r="CL2625" s="4"/>
      <c r="CM2625" s="4"/>
      <c r="CN2625" s="4"/>
      <c r="CO2625" s="4"/>
      <c r="CP2625" s="4"/>
      <c r="CQ2625" s="4"/>
      <c r="CR2625" s="4"/>
      <c r="CS2625" s="4"/>
      <c r="CT2625" s="4"/>
      <c r="CU2625" s="4"/>
      <c r="CV2625" s="4"/>
      <c r="CW2625" s="4"/>
      <c r="CX2625" s="4"/>
      <c r="CY2625" s="4"/>
      <c r="CZ2625" s="4"/>
      <c r="DA2625" s="4"/>
      <c r="DB2625" s="4"/>
      <c r="DC2625" s="4"/>
      <c r="DD2625" s="4"/>
      <c r="DE2625" s="4"/>
      <c r="DF2625" s="4"/>
      <c r="DG2625" s="4"/>
      <c r="DH2625" s="4"/>
      <c r="DI2625" s="4"/>
      <c r="DJ2625" s="4"/>
      <c r="DK2625" s="4"/>
      <c r="DL2625" s="4"/>
      <c r="DM2625" s="4"/>
      <c r="DN2625" s="4"/>
      <c r="DO2625" s="4"/>
      <c r="DP2625" s="4"/>
      <c r="DQ2625" s="4"/>
      <c r="DR2625" s="4"/>
      <c r="DS2625" s="4"/>
      <c r="DT2625" s="4"/>
      <c r="DU2625" s="4">
        <v>225021546.38999999</v>
      </c>
      <c r="DV2625" s="4">
        <v>232399329.08000001</v>
      </c>
      <c r="DW2625" s="4">
        <v>245408631.25999999</v>
      </c>
      <c r="DX2625" s="4">
        <v>242948338.799999</v>
      </c>
    </row>
    <row r="2626" spans="1:128" customFormat="1">
      <c r="A2626" s="176" t="s">
        <v>3545</v>
      </c>
      <c r="B2626" s="177" t="s">
        <v>3557</v>
      </c>
      <c r="C2626" t="s">
        <v>3533</v>
      </c>
      <c r="D2626" s="187" t="s">
        <v>3571</v>
      </c>
      <c r="E2626" t="s">
        <v>3444</v>
      </c>
      <c r="BO2626" s="4"/>
      <c r="BP2626" s="4"/>
      <c r="BQ2626" s="4"/>
      <c r="BR2626" s="4"/>
      <c r="BS2626" s="4"/>
      <c r="BT2626" s="4"/>
      <c r="BU2626" s="4"/>
      <c r="BV2626" s="4"/>
      <c r="BW2626" s="4"/>
      <c r="BX2626" s="4"/>
      <c r="BY2626" s="4"/>
      <c r="BZ2626" s="4"/>
      <c r="CA2626" s="4"/>
      <c r="CB2626" s="4"/>
      <c r="CC2626" s="4"/>
      <c r="CD2626" s="4"/>
      <c r="CE2626" s="4"/>
      <c r="CF2626" s="4"/>
      <c r="CG2626" s="4"/>
      <c r="CH2626" s="4"/>
      <c r="CI2626" s="4"/>
      <c r="CJ2626" s="4"/>
      <c r="CK2626" s="4"/>
      <c r="CL2626" s="4"/>
      <c r="CM2626" s="4"/>
      <c r="CN2626" s="4"/>
      <c r="CO2626" s="4"/>
      <c r="CP2626" s="4"/>
      <c r="CQ2626" s="4"/>
      <c r="CR2626" s="4"/>
      <c r="CS2626" s="4"/>
      <c r="CT2626" s="4"/>
      <c r="CU2626" s="4"/>
      <c r="CV2626" s="4"/>
      <c r="CW2626" s="4"/>
      <c r="CX2626" s="4"/>
      <c r="CY2626" s="4"/>
      <c r="CZ2626" s="4"/>
      <c r="DA2626" s="4"/>
      <c r="DB2626" s="4"/>
      <c r="DC2626" s="4"/>
      <c r="DD2626" s="4"/>
      <c r="DE2626" s="4"/>
      <c r="DF2626" s="4"/>
      <c r="DG2626" s="4"/>
      <c r="DH2626" s="4"/>
      <c r="DI2626" s="4"/>
      <c r="DJ2626" s="4"/>
      <c r="DK2626" s="4"/>
      <c r="DL2626" s="4"/>
      <c r="DM2626" s="4"/>
      <c r="DN2626" s="4"/>
      <c r="DO2626" s="4"/>
      <c r="DP2626" s="4"/>
      <c r="DQ2626" s="4"/>
      <c r="DR2626" s="4"/>
      <c r="DS2626" s="4"/>
      <c r="DT2626" s="4"/>
      <c r="DU2626" s="4">
        <v>65061586.319999903</v>
      </c>
      <c r="DV2626" s="4">
        <v>68267399.200000003</v>
      </c>
      <c r="DW2626" s="4">
        <v>68571031.599999994</v>
      </c>
      <c r="DX2626" s="4">
        <v>69383073.269999996</v>
      </c>
    </row>
    <row r="2627" spans="1:128" customFormat="1">
      <c r="A2627" s="176" t="s">
        <v>3545</v>
      </c>
      <c r="B2627" s="177" t="s">
        <v>3557</v>
      </c>
      <c r="C2627" t="s">
        <v>3533</v>
      </c>
      <c r="D2627" s="187" t="s">
        <v>3571</v>
      </c>
      <c r="E2627" t="s">
        <v>3445</v>
      </c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  <c r="DJ2627" s="4"/>
      <c r="DK2627" s="4"/>
      <c r="DL2627" s="4"/>
      <c r="DM2627" s="4"/>
      <c r="DN2627" s="4"/>
      <c r="DO2627" s="4"/>
      <c r="DP2627" s="4"/>
      <c r="DQ2627" s="4"/>
      <c r="DR2627" s="4"/>
      <c r="DS2627" s="4"/>
      <c r="DT2627" s="4"/>
      <c r="DU2627" s="4">
        <v>97615305.679999903</v>
      </c>
      <c r="DV2627" s="4">
        <v>100100351.56999999</v>
      </c>
      <c r="DW2627" s="4">
        <v>103423975.09999999</v>
      </c>
      <c r="DX2627" s="4">
        <v>108368793.06</v>
      </c>
    </row>
    <row r="2628" spans="1:128" customFormat="1">
      <c r="A2628" s="176" t="s">
        <v>3545</v>
      </c>
      <c r="B2628" s="177" t="s">
        <v>3557</v>
      </c>
      <c r="C2628" t="s">
        <v>3533</v>
      </c>
      <c r="D2628" s="187" t="s">
        <v>3571</v>
      </c>
      <c r="E2628" s="173" t="s">
        <v>3446</v>
      </c>
      <c r="BO2628" s="4"/>
      <c r="BP2628" s="4"/>
      <c r="BQ2628" s="4"/>
      <c r="BR2628" s="4"/>
      <c r="BS2628" s="4"/>
      <c r="BT2628" s="4"/>
      <c r="BU2628" s="4"/>
      <c r="BV2628" s="4"/>
      <c r="BW2628" s="4"/>
      <c r="BX2628" s="4"/>
      <c r="BY2628" s="4"/>
      <c r="BZ2628" s="4"/>
      <c r="CA2628" s="4"/>
      <c r="CB2628" s="4"/>
      <c r="CC2628" s="4"/>
      <c r="CD2628" s="4"/>
      <c r="CE2628" s="4"/>
      <c r="CF2628" s="4"/>
      <c r="CG2628" s="4"/>
      <c r="CH2628" s="4"/>
      <c r="CI2628" s="4"/>
      <c r="CJ2628" s="4"/>
      <c r="CK2628" s="4"/>
      <c r="CL2628" s="4"/>
      <c r="CM2628" s="4"/>
      <c r="CN2628" s="4"/>
      <c r="CO2628" s="4"/>
      <c r="CP2628" s="4"/>
      <c r="CQ2628" s="4"/>
      <c r="CR2628" s="4"/>
      <c r="CS2628" s="4"/>
      <c r="CT2628" s="4"/>
      <c r="CU2628" s="4"/>
      <c r="CV2628" s="4"/>
      <c r="CW2628" s="4"/>
      <c r="CX2628" s="4"/>
      <c r="CY2628" s="4"/>
      <c r="CZ2628" s="4"/>
      <c r="DA2628" s="4"/>
      <c r="DB2628" s="4"/>
      <c r="DC2628" s="4"/>
      <c r="DD2628" s="4"/>
      <c r="DE2628" s="4"/>
      <c r="DF2628" s="4"/>
      <c r="DG2628" s="4"/>
      <c r="DH2628" s="4"/>
      <c r="DI2628" s="4"/>
      <c r="DJ2628" s="4"/>
      <c r="DK2628" s="4"/>
      <c r="DL2628" s="4"/>
      <c r="DM2628" s="4"/>
      <c r="DN2628" s="4"/>
      <c r="DO2628" s="4"/>
      <c r="DP2628" s="4"/>
      <c r="DQ2628" s="4"/>
      <c r="DR2628" s="4"/>
      <c r="DS2628" s="4"/>
      <c r="DT2628" s="4"/>
      <c r="DU2628" s="4">
        <v>2317224334.5</v>
      </c>
      <c r="DV2628" s="4">
        <v>2369118546.7999902</v>
      </c>
      <c r="DW2628" s="4">
        <v>2357177900.6499901</v>
      </c>
      <c r="DX2628" s="4">
        <v>2388456462.9299998</v>
      </c>
    </row>
    <row r="2629" spans="1:128" customFormat="1">
      <c r="A2629" s="176" t="s">
        <v>3545</v>
      </c>
      <c r="B2629" s="177" t="s">
        <v>3557</v>
      </c>
      <c r="C2629" t="s">
        <v>3533</v>
      </c>
      <c r="D2629" s="187" t="s">
        <v>3571</v>
      </c>
      <c r="E2629" t="s">
        <v>3447</v>
      </c>
      <c r="BO2629" s="4"/>
      <c r="BP2629" s="4"/>
      <c r="BQ2629" s="4"/>
      <c r="BR2629" s="4"/>
      <c r="BS2629" s="4"/>
      <c r="BT2629" s="4"/>
      <c r="BU2629" s="4"/>
      <c r="BV2629" s="4"/>
      <c r="BW2629" s="4"/>
      <c r="BX2629" s="4"/>
      <c r="BY2629" s="4"/>
      <c r="BZ2629" s="4"/>
      <c r="CA2629" s="4"/>
      <c r="CB2629" s="4"/>
      <c r="CC2629" s="4"/>
      <c r="CD2629" s="4"/>
      <c r="CE2629" s="4"/>
      <c r="CF2629" s="4"/>
      <c r="CG2629" s="4"/>
      <c r="CH2629" s="4"/>
      <c r="CI2629" s="4"/>
      <c r="CJ2629" s="4"/>
      <c r="CK2629" s="4"/>
      <c r="CL2629" s="4"/>
      <c r="CM2629" s="4"/>
      <c r="CN2629" s="4"/>
      <c r="CO2629" s="4"/>
      <c r="CP2629" s="4"/>
      <c r="CQ2629" s="4"/>
      <c r="CR2629" s="4"/>
      <c r="CS2629" s="4"/>
      <c r="CT2629" s="4"/>
      <c r="CU2629" s="4"/>
      <c r="CV2629" s="4"/>
      <c r="CW2629" s="4"/>
      <c r="CX2629" s="4"/>
      <c r="CY2629" s="4"/>
      <c r="CZ2629" s="4"/>
      <c r="DA2629" s="4"/>
      <c r="DB2629" s="4"/>
      <c r="DC2629" s="4"/>
      <c r="DD2629" s="4"/>
      <c r="DE2629" s="4"/>
      <c r="DF2629" s="4"/>
      <c r="DG2629" s="4"/>
      <c r="DH2629" s="4"/>
      <c r="DI2629" s="4"/>
      <c r="DJ2629" s="4"/>
      <c r="DK2629" s="4"/>
      <c r="DL2629" s="4"/>
      <c r="DM2629" s="4"/>
      <c r="DN2629" s="4"/>
      <c r="DO2629" s="4"/>
      <c r="DP2629" s="4"/>
      <c r="DQ2629" s="4"/>
      <c r="DR2629" s="4"/>
      <c r="DS2629" s="4"/>
      <c r="DT2629" s="4"/>
      <c r="DU2629" s="4">
        <v>951728326.85000002</v>
      </c>
      <c r="DV2629" s="4">
        <v>960208947.78999996</v>
      </c>
      <c r="DW2629" s="4">
        <v>984770136.27999997</v>
      </c>
      <c r="DX2629" s="4">
        <v>985679782.00999999</v>
      </c>
    </row>
    <row r="2630" spans="1:128" customFormat="1">
      <c r="A2630" s="176" t="s">
        <v>3545</v>
      </c>
      <c r="B2630" s="177" t="s">
        <v>3557</v>
      </c>
      <c r="C2630" t="s">
        <v>3533</v>
      </c>
      <c r="D2630" s="187" t="s">
        <v>3571</v>
      </c>
      <c r="E2630" t="s">
        <v>3448</v>
      </c>
      <c r="BO2630" s="4"/>
      <c r="BP2630" s="4"/>
      <c r="BQ2630" s="4"/>
      <c r="BR2630" s="4"/>
      <c r="BS2630" s="4"/>
      <c r="BT2630" s="4"/>
      <c r="BU2630" s="4"/>
      <c r="BV2630" s="4"/>
      <c r="BW2630" s="4"/>
      <c r="BX2630" s="4"/>
      <c r="BY2630" s="4"/>
      <c r="BZ2630" s="4"/>
      <c r="CA2630" s="4"/>
      <c r="CB2630" s="4"/>
      <c r="CC2630" s="4"/>
      <c r="CD2630" s="4"/>
      <c r="CE2630" s="4"/>
      <c r="CF2630" s="4"/>
      <c r="CG2630" s="4"/>
      <c r="CH2630" s="4"/>
      <c r="CI2630" s="4"/>
      <c r="CJ2630" s="4"/>
      <c r="CK2630" s="4"/>
      <c r="CL2630" s="4"/>
      <c r="CM2630" s="4"/>
      <c r="CN2630" s="4"/>
      <c r="CO2630" s="4"/>
      <c r="CP2630" s="4"/>
      <c r="CQ2630" s="4"/>
      <c r="CR2630" s="4"/>
      <c r="CS2630" s="4"/>
      <c r="CT2630" s="4"/>
      <c r="CU2630" s="4"/>
      <c r="CV2630" s="4"/>
      <c r="CW2630" s="4"/>
      <c r="CX2630" s="4"/>
      <c r="CY2630" s="4"/>
      <c r="CZ2630" s="4"/>
      <c r="DA2630" s="4"/>
      <c r="DB2630" s="4"/>
      <c r="DC2630" s="4"/>
      <c r="DD2630" s="4"/>
      <c r="DE2630" s="4"/>
      <c r="DF2630" s="4"/>
      <c r="DG2630" s="4"/>
      <c r="DH2630" s="4"/>
      <c r="DI2630" s="4"/>
      <c r="DJ2630" s="4"/>
      <c r="DK2630" s="4"/>
      <c r="DL2630" s="4"/>
      <c r="DM2630" s="4"/>
      <c r="DN2630" s="4"/>
      <c r="DO2630" s="4"/>
      <c r="DP2630" s="4"/>
      <c r="DQ2630" s="4"/>
      <c r="DR2630" s="4"/>
      <c r="DS2630" s="4"/>
      <c r="DT2630" s="4"/>
      <c r="DU2630" s="4">
        <v>161684283.89999899</v>
      </c>
      <c r="DV2630" s="4">
        <v>179343386.50999999</v>
      </c>
      <c r="DW2630" s="4">
        <v>181008798.09</v>
      </c>
      <c r="DX2630" s="4">
        <v>176416902.11000001</v>
      </c>
    </row>
    <row r="2631" spans="1:128" customFormat="1">
      <c r="A2631" s="176" t="s">
        <v>3545</v>
      </c>
      <c r="B2631" s="177" t="s">
        <v>3557</v>
      </c>
      <c r="C2631" t="s">
        <v>3533</v>
      </c>
      <c r="D2631" s="187" t="s">
        <v>3571</v>
      </c>
      <c r="E2631" t="s">
        <v>3449</v>
      </c>
      <c r="BO2631" s="4"/>
      <c r="BP2631" s="4"/>
      <c r="BQ2631" s="4"/>
      <c r="BR2631" s="4"/>
      <c r="BS2631" s="4"/>
      <c r="BT2631" s="4"/>
      <c r="BU2631" s="4"/>
      <c r="BV2631" s="4"/>
      <c r="BW2631" s="4"/>
      <c r="BX2631" s="4"/>
      <c r="BY2631" s="4"/>
      <c r="BZ2631" s="4"/>
      <c r="CA2631" s="4"/>
      <c r="CB2631" s="4"/>
      <c r="CC2631" s="4"/>
      <c r="CD2631" s="4"/>
      <c r="CE2631" s="4"/>
      <c r="CF2631" s="4"/>
      <c r="CG2631" s="4"/>
      <c r="CH2631" s="4"/>
      <c r="CI2631" s="4"/>
      <c r="CJ2631" s="4"/>
      <c r="CK2631" s="4"/>
      <c r="CL2631" s="4"/>
      <c r="CM2631" s="4"/>
      <c r="CN2631" s="4"/>
      <c r="CO2631" s="4"/>
      <c r="CP2631" s="4"/>
      <c r="CQ2631" s="4"/>
      <c r="CR2631" s="4"/>
      <c r="CS2631" s="4"/>
      <c r="CT2631" s="4"/>
      <c r="CU2631" s="4"/>
      <c r="CV2631" s="4"/>
      <c r="CW2631" s="4"/>
      <c r="CX2631" s="4"/>
      <c r="CY2631" s="4"/>
      <c r="CZ2631" s="4"/>
      <c r="DA2631" s="4"/>
      <c r="DB2631" s="4"/>
      <c r="DC2631" s="4"/>
      <c r="DD2631" s="4"/>
      <c r="DE2631" s="4"/>
      <c r="DF2631" s="4"/>
      <c r="DG2631" s="4"/>
      <c r="DH2631" s="4">
        <v>9523784.5434838794</v>
      </c>
      <c r="DI2631" s="4">
        <v>9421283.2551726699</v>
      </c>
      <c r="DJ2631" s="4">
        <v>9539603.3567983992</v>
      </c>
      <c r="DK2631" s="4">
        <v>9254023.3232645206</v>
      </c>
      <c r="DL2631" s="4">
        <v>8554771.4399999995</v>
      </c>
      <c r="DM2631" s="4">
        <v>8224288.27999999</v>
      </c>
      <c r="DN2631" s="4">
        <v>8319398.46</v>
      </c>
      <c r="DO2631" s="4">
        <v>8300648.46</v>
      </c>
      <c r="DP2631" s="4">
        <v>8005529.0999999996</v>
      </c>
      <c r="DQ2631" s="4">
        <v>7627407.3300000001</v>
      </c>
      <c r="DR2631" s="4">
        <v>7418218</v>
      </c>
      <c r="DS2631" s="4">
        <v>7272313.3599999901</v>
      </c>
      <c r="DT2631" s="4">
        <v>7392699.1899999902</v>
      </c>
      <c r="DU2631" s="4">
        <v>7331989.4400000004</v>
      </c>
      <c r="DV2631" s="4">
        <v>7275297.5099999998</v>
      </c>
      <c r="DW2631" s="4">
        <v>7118364.2599999998</v>
      </c>
      <c r="DX2631" s="4">
        <v>6975784.8300000001</v>
      </c>
    </row>
    <row r="2632" spans="1:128" customFormat="1">
      <c r="A2632" s="176" t="s">
        <v>3545</v>
      </c>
      <c r="B2632" s="177" t="s">
        <v>3557</v>
      </c>
      <c r="C2632" t="s">
        <v>3533</v>
      </c>
      <c r="D2632" s="187" t="s">
        <v>3571</v>
      </c>
      <c r="E2632" t="s">
        <v>3450</v>
      </c>
      <c r="BO2632" s="4"/>
      <c r="BP2632" s="4"/>
      <c r="BQ2632" s="4"/>
      <c r="BR2632" s="4"/>
      <c r="BS2632" s="4"/>
      <c r="BT2632" s="4"/>
      <c r="BU2632" s="4"/>
      <c r="BV2632" s="4"/>
      <c r="BW2632" s="4"/>
      <c r="BX2632" s="4"/>
      <c r="BY2632" s="4"/>
      <c r="BZ2632" s="4"/>
      <c r="CA2632" s="4"/>
      <c r="CB2632" s="4"/>
      <c r="CC2632" s="4"/>
      <c r="CD2632" s="4"/>
      <c r="CE2632" s="4"/>
      <c r="CF2632" s="4"/>
      <c r="CG2632" s="4"/>
      <c r="CH2632" s="4"/>
      <c r="CI2632" s="4"/>
      <c r="CJ2632" s="4"/>
      <c r="CK2632" s="4"/>
      <c r="CL2632" s="4"/>
      <c r="CM2632" s="4"/>
      <c r="CN2632" s="4"/>
      <c r="CO2632" s="4"/>
      <c r="CP2632" s="4"/>
      <c r="CQ2632" s="4"/>
      <c r="CR2632" s="4"/>
      <c r="CS2632" s="4"/>
      <c r="CT2632" s="4"/>
      <c r="CU2632" s="4"/>
      <c r="CV2632" s="4"/>
      <c r="CW2632" s="4"/>
      <c r="CX2632" s="4"/>
      <c r="CY2632" s="4"/>
      <c r="CZ2632" s="4"/>
      <c r="DA2632" s="4"/>
      <c r="DB2632" s="4"/>
      <c r="DC2632" s="4"/>
      <c r="DD2632" s="4"/>
      <c r="DE2632" s="4"/>
      <c r="DF2632" s="4"/>
      <c r="DG2632" s="4"/>
      <c r="DH2632" s="4">
        <v>26428373.815166</v>
      </c>
      <c r="DI2632" s="4">
        <v>28668226.499034099</v>
      </c>
      <c r="DJ2632" s="4">
        <v>29486519.601723298</v>
      </c>
      <c r="DK2632" s="4">
        <v>29546840.324279699</v>
      </c>
      <c r="DL2632" s="4">
        <v>30157450.960000001</v>
      </c>
      <c r="DM2632" s="4">
        <v>30696367.82</v>
      </c>
      <c r="DN2632" s="4">
        <v>31835697.419999901</v>
      </c>
      <c r="DO2632" s="4">
        <v>31841715.969999898</v>
      </c>
      <c r="DP2632" s="4">
        <v>31705198.48</v>
      </c>
      <c r="DQ2632" s="4">
        <v>32110749.460000001</v>
      </c>
      <c r="DR2632" s="4">
        <v>33043960.699999899</v>
      </c>
      <c r="DS2632" s="4">
        <v>33976994.909999996</v>
      </c>
      <c r="DT2632" s="4">
        <v>34317984.780000001</v>
      </c>
      <c r="DU2632" s="4">
        <v>34718724.329999998</v>
      </c>
      <c r="DV2632" s="4">
        <v>34671432.609999999</v>
      </c>
      <c r="DW2632" s="4">
        <v>35011259</v>
      </c>
      <c r="DX2632" s="4">
        <v>35404591.259999998</v>
      </c>
    </row>
    <row r="2633" spans="1:128" customFormat="1">
      <c r="A2633" s="176" t="s">
        <v>3545</v>
      </c>
      <c r="B2633" s="177" t="s">
        <v>3557</v>
      </c>
      <c r="C2633" t="s">
        <v>3533</v>
      </c>
      <c r="D2633" s="187" t="s">
        <v>3571</v>
      </c>
      <c r="E2633" t="s">
        <v>3451</v>
      </c>
      <c r="BO2633" s="4"/>
      <c r="BP2633" s="4"/>
      <c r="BQ2633" s="4"/>
      <c r="BR2633" s="4"/>
      <c r="BS2633" s="4"/>
      <c r="BT2633" s="4"/>
      <c r="BU2633" s="4"/>
      <c r="BV2633" s="4"/>
      <c r="BW2633" s="4"/>
      <c r="BX2633" s="4"/>
      <c r="BY2633" s="4"/>
      <c r="BZ2633" s="4"/>
      <c r="CA2633" s="4"/>
      <c r="CB2633" s="4"/>
      <c r="CC2633" s="4"/>
      <c r="CD2633" s="4"/>
      <c r="CE2633" s="4"/>
      <c r="CF2633" s="4"/>
      <c r="CG2633" s="4"/>
      <c r="CH2633" s="4"/>
      <c r="CI2633" s="4"/>
      <c r="CJ2633" s="4"/>
      <c r="CK2633" s="4"/>
      <c r="CL2633" s="4"/>
      <c r="CM2633" s="4"/>
      <c r="CN2633" s="4"/>
      <c r="CO2633" s="4"/>
      <c r="CP2633" s="4"/>
      <c r="CQ2633" s="4"/>
      <c r="CR2633" s="4"/>
      <c r="CS2633" s="4"/>
      <c r="CT2633" s="4"/>
      <c r="CU2633" s="4"/>
      <c r="CV2633" s="4"/>
      <c r="CW2633" s="4"/>
      <c r="CX2633" s="4"/>
      <c r="CY2633" s="4"/>
      <c r="CZ2633" s="4"/>
      <c r="DA2633" s="4"/>
      <c r="DB2633" s="4"/>
      <c r="DC2633" s="4"/>
      <c r="DD2633" s="4"/>
      <c r="DE2633" s="4"/>
      <c r="DF2633" s="4"/>
      <c r="DG2633" s="4"/>
      <c r="DH2633" s="4">
        <v>42461738.4681639</v>
      </c>
      <c r="DI2633" s="4">
        <v>43089004.562043399</v>
      </c>
      <c r="DJ2633" s="4">
        <v>43071257.467599601</v>
      </c>
      <c r="DK2633" s="4">
        <v>43320030.971370101</v>
      </c>
      <c r="DL2633" s="4">
        <v>46712721.82</v>
      </c>
      <c r="DM2633" s="4">
        <v>47176899.329999998</v>
      </c>
      <c r="DN2633" s="4">
        <v>47153263.380000003</v>
      </c>
      <c r="DO2633" s="4">
        <v>46457645.07</v>
      </c>
      <c r="DP2633" s="4">
        <v>46350284.439999998</v>
      </c>
      <c r="DQ2633" s="4">
        <v>46019070.239999898</v>
      </c>
      <c r="DR2633" s="4">
        <v>46842288.920000002</v>
      </c>
      <c r="DS2633" s="4">
        <v>47407719.700000003</v>
      </c>
      <c r="DT2633" s="4">
        <v>49580416.950000003</v>
      </c>
      <c r="DU2633" s="4">
        <v>50810457.780000001</v>
      </c>
      <c r="DV2633" s="4">
        <v>50726198.039999999</v>
      </c>
      <c r="DW2633" s="4">
        <v>50995677.600000001</v>
      </c>
      <c r="DX2633" s="4">
        <v>50449835.869999997</v>
      </c>
    </row>
    <row r="2634" spans="1:128" customFormat="1">
      <c r="A2634" s="176" t="s">
        <v>3545</v>
      </c>
      <c r="B2634" s="177" t="s">
        <v>3557</v>
      </c>
      <c r="C2634" t="s">
        <v>3533</v>
      </c>
      <c r="D2634" s="187" t="s">
        <v>3571</v>
      </c>
      <c r="E2634" t="s">
        <v>3452</v>
      </c>
      <c r="BO2634" s="4"/>
      <c r="BP2634" s="4"/>
      <c r="BQ2634" s="4"/>
      <c r="BR2634" s="4"/>
      <c r="BS2634" s="4"/>
      <c r="BT2634" s="4"/>
      <c r="BU2634" s="4"/>
      <c r="BV2634" s="4"/>
      <c r="BW2634" s="4"/>
      <c r="BX2634" s="4"/>
      <c r="BY2634" s="4"/>
      <c r="BZ2634" s="4"/>
      <c r="CA2634" s="4"/>
      <c r="CB2634" s="4"/>
      <c r="CC2634" s="4"/>
      <c r="CD2634" s="4"/>
      <c r="CE2634" s="4"/>
      <c r="CF2634" s="4"/>
      <c r="CG2634" s="4"/>
      <c r="CH2634" s="4"/>
      <c r="CI2634" s="4"/>
      <c r="CJ2634" s="4"/>
      <c r="CK2634" s="4"/>
      <c r="CL2634" s="4"/>
      <c r="CM2634" s="4"/>
      <c r="CN2634" s="4"/>
      <c r="CO2634" s="4"/>
      <c r="CP2634" s="4"/>
      <c r="CQ2634" s="4"/>
      <c r="CR2634" s="4"/>
      <c r="CS2634" s="4"/>
      <c r="CT2634" s="4"/>
      <c r="CU2634" s="4"/>
      <c r="CV2634" s="4"/>
      <c r="CW2634" s="4"/>
      <c r="CX2634" s="4"/>
      <c r="CY2634" s="4"/>
      <c r="CZ2634" s="4"/>
      <c r="DA2634" s="4"/>
      <c r="DB2634" s="4"/>
      <c r="DC2634" s="4"/>
      <c r="DD2634" s="4"/>
      <c r="DE2634" s="4"/>
      <c r="DF2634" s="4"/>
      <c r="DG2634" s="4"/>
      <c r="DH2634" s="4">
        <v>6292536.3364649899</v>
      </c>
      <c r="DI2634" s="4">
        <v>6305075.6955652405</v>
      </c>
      <c r="DJ2634" s="4">
        <v>6323346.2632684298</v>
      </c>
      <c r="DK2634" s="4">
        <v>6424292.1344396602</v>
      </c>
      <c r="DL2634" s="4">
        <v>5961561.8499999996</v>
      </c>
      <c r="DM2634" s="4">
        <v>5928612.8700000001</v>
      </c>
      <c r="DN2634" s="4">
        <v>5929613.2699999996</v>
      </c>
      <c r="DO2634" s="4">
        <v>5911208.3999999901</v>
      </c>
      <c r="DP2634" s="4">
        <v>5919103.5199999996</v>
      </c>
      <c r="DQ2634" s="4">
        <v>5721748.3399999999</v>
      </c>
      <c r="DR2634" s="4">
        <v>5718453.0800000001</v>
      </c>
      <c r="DS2634" s="4">
        <v>5726993.6299999999</v>
      </c>
      <c r="DT2634" s="4">
        <v>6079049.0700000003</v>
      </c>
      <c r="DU2634" s="4">
        <v>6162452.2599999998</v>
      </c>
      <c r="DV2634" s="4">
        <v>6162412.77999999</v>
      </c>
      <c r="DW2634" s="4">
        <v>5860317.9100000001</v>
      </c>
      <c r="DX2634" s="4">
        <v>5696912.2400000002</v>
      </c>
    </row>
    <row r="2635" spans="1:128" customFormat="1">
      <c r="A2635" s="176" t="s">
        <v>3545</v>
      </c>
      <c r="B2635" s="177" t="s">
        <v>3557</v>
      </c>
      <c r="C2635" t="s">
        <v>3533</v>
      </c>
      <c r="D2635" s="187" t="s">
        <v>3571</v>
      </c>
      <c r="E2635" t="s">
        <v>3453</v>
      </c>
      <c r="BO2635" s="4"/>
      <c r="BP2635" s="4"/>
      <c r="BQ2635" s="4"/>
      <c r="BR2635" s="4"/>
      <c r="BS2635" s="4"/>
      <c r="BT2635" s="4"/>
      <c r="BU2635" s="4"/>
      <c r="BV2635" s="4"/>
      <c r="BW2635" s="4"/>
      <c r="BX2635" s="4"/>
      <c r="BY2635" s="4"/>
      <c r="BZ2635" s="4"/>
      <c r="CA2635" s="4"/>
      <c r="CB2635" s="4"/>
      <c r="CC2635" s="4"/>
      <c r="CD2635" s="4"/>
      <c r="CE2635" s="4"/>
      <c r="CF2635" s="4"/>
      <c r="CG2635" s="4"/>
      <c r="CH2635" s="4"/>
      <c r="CI2635" s="4"/>
      <c r="CJ2635" s="4"/>
      <c r="CK2635" s="4"/>
      <c r="CL2635" s="4"/>
      <c r="CM2635" s="4"/>
      <c r="CN2635" s="4"/>
      <c r="CO2635" s="4"/>
      <c r="CP2635" s="4"/>
      <c r="CQ2635" s="4"/>
      <c r="CR2635" s="4"/>
      <c r="CS2635" s="4"/>
      <c r="CT2635" s="4"/>
      <c r="CU2635" s="4"/>
      <c r="CV2635" s="4"/>
      <c r="CW2635" s="4"/>
      <c r="CX2635" s="4"/>
      <c r="CY2635" s="4"/>
      <c r="CZ2635" s="4"/>
      <c r="DA2635" s="4"/>
      <c r="DB2635" s="4"/>
      <c r="DC2635" s="4"/>
      <c r="DD2635" s="4"/>
      <c r="DE2635" s="4"/>
      <c r="DF2635" s="4"/>
      <c r="DG2635" s="4"/>
      <c r="DH2635" s="4"/>
      <c r="DI2635" s="4"/>
      <c r="DJ2635" s="4"/>
      <c r="DK2635" s="4"/>
      <c r="DL2635" s="4">
        <v>2328279.92</v>
      </c>
      <c r="DM2635" s="4">
        <v>2164565.7000000002</v>
      </c>
      <c r="DN2635" s="4">
        <v>2119187.66</v>
      </c>
      <c r="DO2635" s="4">
        <v>2111033.11</v>
      </c>
      <c r="DP2635" s="4">
        <v>2344858.7599999998</v>
      </c>
      <c r="DQ2635" s="4">
        <v>2395104.71</v>
      </c>
      <c r="DR2635" s="4">
        <v>2555785.77</v>
      </c>
      <c r="DS2635" s="4">
        <v>2634440.5</v>
      </c>
      <c r="DT2635" s="4">
        <v>2407338.13</v>
      </c>
      <c r="DU2635" s="4">
        <v>2303549.92</v>
      </c>
      <c r="DV2635" s="4">
        <v>2450365.0699999998</v>
      </c>
      <c r="DW2635" s="4">
        <v>2872920.9599999902</v>
      </c>
      <c r="DX2635" s="4">
        <v>3226547.86</v>
      </c>
    </row>
    <row r="2636" spans="1:128" customFormat="1">
      <c r="A2636" s="176" t="s">
        <v>3545</v>
      </c>
      <c r="B2636" s="177" t="s">
        <v>3557</v>
      </c>
      <c r="C2636" t="s">
        <v>3533</v>
      </c>
      <c r="D2636" s="187" t="s">
        <v>3571</v>
      </c>
      <c r="E2636" t="s">
        <v>3454</v>
      </c>
      <c r="BO2636" s="4"/>
      <c r="BP2636" s="4"/>
      <c r="BQ2636" s="4"/>
      <c r="BR2636" s="4"/>
      <c r="BS2636" s="4"/>
      <c r="BT2636" s="4"/>
      <c r="BU2636" s="4"/>
      <c r="BV2636" s="4"/>
      <c r="BW2636" s="4"/>
      <c r="BX2636" s="4"/>
      <c r="BY2636" s="4"/>
      <c r="BZ2636" s="4"/>
      <c r="CA2636" s="4"/>
      <c r="CB2636" s="4"/>
      <c r="CC2636" s="4"/>
      <c r="CD2636" s="4"/>
      <c r="CE2636" s="4"/>
      <c r="CF2636" s="4"/>
      <c r="CG2636" s="4"/>
      <c r="CH2636" s="4"/>
      <c r="CI2636" s="4"/>
      <c r="CJ2636" s="4"/>
      <c r="CK2636" s="4"/>
      <c r="CL2636" s="4"/>
      <c r="CM2636" s="4"/>
      <c r="CN2636" s="4"/>
      <c r="CO2636" s="4"/>
      <c r="CP2636" s="4"/>
      <c r="CQ2636" s="4"/>
      <c r="CR2636" s="4"/>
      <c r="CS2636" s="4"/>
      <c r="CT2636" s="4"/>
      <c r="CU2636" s="4"/>
      <c r="CV2636" s="4"/>
      <c r="CW2636" s="4"/>
      <c r="CX2636" s="4"/>
      <c r="CY2636" s="4"/>
      <c r="CZ2636" s="4"/>
      <c r="DA2636" s="4"/>
      <c r="DB2636" s="4"/>
      <c r="DC2636" s="4"/>
      <c r="DD2636" s="4"/>
      <c r="DE2636" s="4"/>
      <c r="DF2636" s="4"/>
      <c r="DG2636" s="4"/>
      <c r="DH2636" s="4">
        <v>147186200.25247899</v>
      </c>
      <c r="DI2636" s="4">
        <v>145519932.24992701</v>
      </c>
      <c r="DJ2636" s="4">
        <v>144999877.12795699</v>
      </c>
      <c r="DK2636" s="4">
        <v>143699492.72606</v>
      </c>
      <c r="DL2636" s="4">
        <v>134903563.11000001</v>
      </c>
      <c r="DM2636" s="4">
        <v>134487110.72</v>
      </c>
      <c r="DN2636" s="4">
        <v>133963379.72</v>
      </c>
      <c r="DO2636" s="4">
        <v>134451573.88</v>
      </c>
      <c r="DP2636" s="4">
        <v>136228436.34999999</v>
      </c>
      <c r="DQ2636" s="4">
        <v>140231668.22</v>
      </c>
      <c r="DR2636" s="4">
        <v>141192580.88999999</v>
      </c>
      <c r="DS2636" s="4">
        <v>140082442.459999</v>
      </c>
      <c r="DT2636" s="4">
        <v>135643554.12</v>
      </c>
      <c r="DU2636" s="4">
        <v>135659888.329999</v>
      </c>
      <c r="DV2636" s="4">
        <v>137139707.74000001</v>
      </c>
      <c r="DW2636" s="4">
        <v>136487189.19999999</v>
      </c>
      <c r="DX2636" s="4">
        <v>136623964.72</v>
      </c>
    </row>
    <row r="2637" spans="1:128" customFormat="1">
      <c r="A2637" s="176" t="s">
        <v>3545</v>
      </c>
      <c r="B2637" s="177" t="s">
        <v>3557</v>
      </c>
      <c r="C2637" t="s">
        <v>3533</v>
      </c>
      <c r="D2637" s="187" t="s">
        <v>3571</v>
      </c>
      <c r="E2637" t="s">
        <v>3455</v>
      </c>
      <c r="BO2637" s="4"/>
      <c r="BP2637" s="4"/>
      <c r="BQ2637" s="4"/>
      <c r="BR2637" s="4"/>
      <c r="BS2637" s="4"/>
      <c r="BT2637" s="4"/>
      <c r="BU2637" s="4"/>
      <c r="BV2637" s="4"/>
      <c r="BW2637" s="4"/>
      <c r="BX2637" s="4"/>
      <c r="BY2637" s="4"/>
      <c r="BZ2637" s="4"/>
      <c r="CA2637" s="4"/>
      <c r="CB2637" s="4"/>
      <c r="CC2637" s="4"/>
      <c r="CD2637" s="4"/>
      <c r="CE2637" s="4"/>
      <c r="CF2637" s="4"/>
      <c r="CG2637" s="4"/>
      <c r="CH2637" s="4"/>
      <c r="CI2637" s="4"/>
      <c r="CJ2637" s="4"/>
      <c r="CK2637" s="4"/>
      <c r="CL2637" s="4"/>
      <c r="CM2637" s="4"/>
      <c r="CN2637" s="4"/>
      <c r="CO2637" s="4"/>
      <c r="CP2637" s="4"/>
      <c r="CQ2637" s="4"/>
      <c r="CR2637" s="4"/>
      <c r="CS2637" s="4"/>
      <c r="CT2637" s="4"/>
      <c r="CU2637" s="4"/>
      <c r="CV2637" s="4"/>
      <c r="CW2637" s="4"/>
      <c r="CX2637" s="4"/>
      <c r="CY2637" s="4"/>
      <c r="CZ2637" s="4"/>
      <c r="DA2637" s="4"/>
      <c r="DB2637" s="4"/>
      <c r="DC2637" s="4"/>
      <c r="DD2637" s="4"/>
      <c r="DE2637" s="4"/>
      <c r="DF2637" s="4"/>
      <c r="DG2637" s="4"/>
      <c r="DH2637" s="4">
        <v>82278913.932174996</v>
      </c>
      <c r="DI2637" s="4">
        <v>81453348.870025903</v>
      </c>
      <c r="DJ2637" s="4">
        <v>82423545.909446597</v>
      </c>
      <c r="DK2637" s="4">
        <v>83016980.513186693</v>
      </c>
      <c r="DL2637" s="4">
        <v>83574532.129999995</v>
      </c>
      <c r="DM2637" s="4">
        <v>85167936.390000001</v>
      </c>
      <c r="DN2637" s="4">
        <v>84594921.2299999</v>
      </c>
      <c r="DO2637" s="4">
        <v>85345798.399999902</v>
      </c>
      <c r="DP2637" s="4">
        <v>87031737.089999899</v>
      </c>
      <c r="DQ2637" s="4">
        <v>82953439.950000003</v>
      </c>
      <c r="DR2637" s="4">
        <v>84809076.469999999</v>
      </c>
      <c r="DS2637" s="4">
        <v>85139486.739999995</v>
      </c>
      <c r="DT2637" s="4">
        <v>87577639.260000005</v>
      </c>
      <c r="DU2637" s="4">
        <v>86044003.579999998</v>
      </c>
      <c r="DV2637" s="4">
        <v>86320962.650000006</v>
      </c>
      <c r="DW2637" s="4">
        <v>86506594.730000004</v>
      </c>
      <c r="DX2637" s="4">
        <v>88144093.010000005</v>
      </c>
    </row>
    <row r="2638" spans="1:128" customFormat="1">
      <c r="A2638" s="176" t="s">
        <v>3545</v>
      </c>
      <c r="B2638" s="177" t="s">
        <v>3557</v>
      </c>
      <c r="C2638" t="s">
        <v>3533</v>
      </c>
      <c r="D2638" s="187" t="s">
        <v>3571</v>
      </c>
      <c r="E2638" t="s">
        <v>3456</v>
      </c>
      <c r="BO2638" s="4"/>
      <c r="BP2638" s="4"/>
      <c r="BQ2638" s="4"/>
      <c r="BR2638" s="4"/>
      <c r="BS2638" s="4"/>
      <c r="BT2638" s="4"/>
      <c r="BU2638" s="4"/>
      <c r="BV2638" s="4"/>
      <c r="BW2638" s="4"/>
      <c r="BX2638" s="4"/>
      <c r="BY2638" s="4"/>
      <c r="BZ2638" s="4"/>
      <c r="CA2638" s="4"/>
      <c r="CB2638" s="4"/>
      <c r="CC2638" s="4"/>
      <c r="CD2638" s="4"/>
      <c r="CE2638" s="4"/>
      <c r="CF2638" s="4"/>
      <c r="CG2638" s="4"/>
      <c r="CH2638" s="4"/>
      <c r="CI2638" s="4"/>
      <c r="CJ2638" s="4"/>
      <c r="CK2638" s="4"/>
      <c r="CL2638" s="4"/>
      <c r="CM2638" s="4"/>
      <c r="CN2638" s="4"/>
      <c r="CO2638" s="4"/>
      <c r="CP2638" s="4"/>
      <c r="CQ2638" s="4"/>
      <c r="CR2638" s="4"/>
      <c r="CS2638" s="4"/>
      <c r="CT2638" s="4"/>
      <c r="CU2638" s="4"/>
      <c r="CV2638" s="4"/>
      <c r="CW2638" s="4"/>
      <c r="CX2638" s="4"/>
      <c r="CY2638" s="4"/>
      <c r="CZ2638" s="4"/>
      <c r="DA2638" s="4"/>
      <c r="DB2638" s="4"/>
      <c r="DC2638" s="4"/>
      <c r="DD2638" s="4"/>
      <c r="DE2638" s="4"/>
      <c r="DF2638" s="4"/>
      <c r="DG2638" s="4"/>
      <c r="DH2638" s="4"/>
      <c r="DI2638" s="4"/>
      <c r="DJ2638" s="4"/>
      <c r="DK2638" s="4"/>
      <c r="DL2638" s="4">
        <v>3669539.72</v>
      </c>
      <c r="DM2638" s="4">
        <v>3789620.9</v>
      </c>
      <c r="DN2638" s="4">
        <v>3539358.47</v>
      </c>
      <c r="DO2638" s="4">
        <v>3727535.69</v>
      </c>
      <c r="DP2638" s="4">
        <v>3414840.67</v>
      </c>
      <c r="DQ2638" s="4">
        <v>3362605.38</v>
      </c>
      <c r="DR2638" s="4">
        <v>3311645.32</v>
      </c>
      <c r="DS2638" s="4">
        <v>3725124.48</v>
      </c>
      <c r="DT2638" s="4">
        <v>3780905.8299999898</v>
      </c>
      <c r="DU2638" s="4">
        <v>4006232.06</v>
      </c>
      <c r="DV2638" s="4">
        <v>3909254.85</v>
      </c>
      <c r="DW2638" s="4">
        <v>4380518.51</v>
      </c>
      <c r="DX2638" s="4">
        <v>4330609.21</v>
      </c>
    </row>
    <row r="2639" spans="1:128" customFormat="1">
      <c r="A2639" s="176" t="s">
        <v>3545</v>
      </c>
      <c r="B2639" s="177" t="s">
        <v>3557</v>
      </c>
      <c r="C2639" t="s">
        <v>3533</v>
      </c>
      <c r="D2639" s="187" t="s">
        <v>3571</v>
      </c>
      <c r="E2639" t="s">
        <v>3457</v>
      </c>
      <c r="BO2639" s="4">
        <v>9678240.7447881401</v>
      </c>
      <c r="BP2639" s="4"/>
      <c r="BQ2639" s="4">
        <v>10187187.1015328</v>
      </c>
      <c r="BR2639" s="4"/>
      <c r="BS2639" s="4">
        <v>9633881.6259658895</v>
      </c>
      <c r="BT2639" s="4"/>
      <c r="BU2639" s="4"/>
      <c r="BV2639" s="4">
        <v>11439312.5405655</v>
      </c>
      <c r="BW2639" s="4">
        <v>11934640.1917751</v>
      </c>
      <c r="BX2639" s="4">
        <v>11701574.336294699</v>
      </c>
      <c r="BY2639" s="4">
        <v>10517587.292266101</v>
      </c>
      <c r="BZ2639" s="4">
        <v>10487172.517855801</v>
      </c>
      <c r="CA2639" s="4">
        <v>10723118.761031101</v>
      </c>
      <c r="CB2639" s="4">
        <v>11606376.0182424</v>
      </c>
      <c r="CC2639" s="4">
        <v>12746950.423390999</v>
      </c>
      <c r="CD2639" s="4">
        <v>13496868.3739514</v>
      </c>
      <c r="CE2639" s="4">
        <v>13689207.1743824</v>
      </c>
      <c r="CF2639" s="4">
        <v>14455185.6988055</v>
      </c>
      <c r="CG2639" s="4"/>
      <c r="CH2639" s="4">
        <v>14663574.428623401</v>
      </c>
      <c r="CI2639" s="4"/>
      <c r="CJ2639" s="4">
        <v>13978015.7247546</v>
      </c>
      <c r="CK2639" s="4">
        <v>13950981.2385577</v>
      </c>
      <c r="CL2639" s="4"/>
      <c r="CM2639" s="4"/>
      <c r="CN2639" s="4"/>
      <c r="CO2639" s="4"/>
      <c r="CP2639" s="4"/>
      <c r="CQ2639" s="4"/>
      <c r="CR2639" s="4"/>
      <c r="CS2639" s="4"/>
      <c r="CT2639" s="4"/>
      <c r="CU2639" s="4"/>
      <c r="CV2639" s="4"/>
      <c r="CW2639" s="4"/>
      <c r="CX2639" s="4"/>
      <c r="CY2639" s="4"/>
      <c r="CZ2639" s="4"/>
      <c r="DA2639" s="4"/>
      <c r="DB2639" s="4"/>
      <c r="DC2639" s="4"/>
      <c r="DD2639" s="4"/>
      <c r="DE2639" s="4"/>
      <c r="DF2639" s="4">
        <v>21426345.9737068</v>
      </c>
      <c r="DG2639" s="4"/>
      <c r="DH2639" s="4"/>
      <c r="DI2639" s="4"/>
      <c r="DJ2639" s="4">
        <v>24588431.422218598</v>
      </c>
      <c r="DK2639" s="4">
        <v>24473226.082405299</v>
      </c>
      <c r="DL2639" s="4">
        <v>24695441.2099999</v>
      </c>
      <c r="DM2639" s="4">
        <v>25802346.939999901</v>
      </c>
      <c r="DN2639" s="4">
        <v>26273477.199999999</v>
      </c>
      <c r="DO2639" s="4">
        <v>27067469.779999901</v>
      </c>
      <c r="DP2639" s="4">
        <v>27191848.719999999</v>
      </c>
      <c r="DQ2639" s="4">
        <v>26480791.219999999</v>
      </c>
      <c r="DR2639" s="4">
        <v>25756910.919999901</v>
      </c>
      <c r="DS2639" s="4">
        <v>26281306.77</v>
      </c>
      <c r="DT2639" s="4">
        <v>26663999.399999999</v>
      </c>
      <c r="DU2639" s="4">
        <v>26323714.399999999</v>
      </c>
      <c r="DV2639" s="4">
        <v>25939675.879999999</v>
      </c>
      <c r="DW2639" s="4">
        <v>24863784.960000001</v>
      </c>
      <c r="DX2639" s="4">
        <v>25132363.260000002</v>
      </c>
    </row>
    <row r="2640" spans="1:128" customFormat="1">
      <c r="A2640" s="176" t="s">
        <v>3545</v>
      </c>
      <c r="B2640" s="177" t="s">
        <v>3557</v>
      </c>
      <c r="C2640" t="s">
        <v>3533</v>
      </c>
      <c r="D2640" s="187" t="s">
        <v>3571</v>
      </c>
      <c r="E2640" t="s">
        <v>3458</v>
      </c>
      <c r="BO2640" s="4">
        <v>5096393.1234980002</v>
      </c>
      <c r="BP2640" s="4">
        <v>5285651.6729330104</v>
      </c>
      <c r="BQ2640" s="4">
        <v>5437698.5805110801</v>
      </c>
      <c r="BR2640" s="4">
        <v>5619816.7283925796</v>
      </c>
      <c r="BS2640" s="4">
        <v>6025239.8018584196</v>
      </c>
      <c r="BT2640" s="4">
        <v>6407735.2845369196</v>
      </c>
      <c r="BU2640" s="4">
        <v>6671837.6032151096</v>
      </c>
      <c r="BV2640" s="4">
        <v>6868403.0917650703</v>
      </c>
      <c r="BW2640" s="4">
        <v>7122573.4829905797</v>
      </c>
      <c r="BX2640" s="4">
        <v>7686756.6467516003</v>
      </c>
      <c r="BY2640" s="4">
        <v>8133909.9047751296</v>
      </c>
      <c r="BZ2640" s="4">
        <v>8491183.2878208496</v>
      </c>
      <c r="CA2640" s="4">
        <v>9175046.9057243895</v>
      </c>
      <c r="CB2640" s="4">
        <v>9637717.6336371396</v>
      </c>
      <c r="CC2640" s="4">
        <v>10239813.189135101</v>
      </c>
      <c r="CD2640" s="4">
        <v>10519537.147006899</v>
      </c>
      <c r="CE2640" s="4">
        <v>11461017.0097866</v>
      </c>
      <c r="CF2640" s="4">
        <v>12267284.7169022</v>
      </c>
      <c r="CG2640" s="4">
        <v>13617868.4882976</v>
      </c>
      <c r="CH2640" s="4">
        <v>14782608.823049899</v>
      </c>
      <c r="CI2640" s="4">
        <v>15219284.8549236</v>
      </c>
      <c r="CJ2640" s="4">
        <v>15220745.04659</v>
      </c>
      <c r="CK2640" s="4">
        <v>15525167.2822713</v>
      </c>
      <c r="CL2640" s="4">
        <v>15223242.496631799</v>
      </c>
      <c r="CM2640" s="4">
        <v>15235471.9391903</v>
      </c>
      <c r="CN2640" s="4">
        <v>15256491.015521299</v>
      </c>
      <c r="CO2640" s="4">
        <v>16181681.741826801</v>
      </c>
      <c r="CP2640" s="4">
        <v>16661787.8668517</v>
      </c>
      <c r="CQ2640" s="4">
        <v>16121534.3249318</v>
      </c>
      <c r="CR2640" s="4">
        <v>16824810.414544702</v>
      </c>
      <c r="CS2640" s="4">
        <v>18519466.152308401</v>
      </c>
      <c r="CT2640" s="4">
        <v>19820374.5920729</v>
      </c>
      <c r="CU2640" s="4">
        <v>22095596.263934199</v>
      </c>
      <c r="CV2640" s="4">
        <v>24055098.448928598</v>
      </c>
      <c r="CW2640" s="4">
        <v>26220708.417697001</v>
      </c>
      <c r="CX2640" s="4">
        <v>26423507.6775495</v>
      </c>
      <c r="CY2640" s="4">
        <v>28568678.7546295</v>
      </c>
      <c r="CZ2640" s="4">
        <v>30508303.648097601</v>
      </c>
      <c r="DA2640" s="4">
        <v>32322253.7215163</v>
      </c>
      <c r="DB2640" s="4">
        <v>34171512.786821298</v>
      </c>
      <c r="DC2640" s="4">
        <v>34722000.426447801</v>
      </c>
      <c r="DD2640" s="4">
        <v>35338701.944873601</v>
      </c>
      <c r="DE2640" s="4">
        <v>36899416.999313898</v>
      </c>
      <c r="DF2640" s="4">
        <v>38580745.561493397</v>
      </c>
      <c r="DG2640" s="4">
        <v>36231305.782405302</v>
      </c>
      <c r="DH2640" s="4">
        <v>39071230.427513897</v>
      </c>
      <c r="DI2640" s="4">
        <v>41400126.473507397</v>
      </c>
      <c r="DJ2640" s="4">
        <v>44405552.308471501</v>
      </c>
      <c r="DK2640" s="4">
        <v>44814696.404290996</v>
      </c>
      <c r="DL2640" s="4">
        <v>43274017.030000001</v>
      </c>
      <c r="DM2640" s="4">
        <v>45270555.130000003</v>
      </c>
      <c r="DN2640" s="4">
        <v>46031162.189999998</v>
      </c>
      <c r="DO2640" s="4">
        <v>47607052.269999899</v>
      </c>
      <c r="DP2640" s="4">
        <v>49330445.490000002</v>
      </c>
      <c r="DQ2640" s="4">
        <v>51686578.420000002</v>
      </c>
      <c r="DR2640" s="4">
        <v>52774055.890000001</v>
      </c>
      <c r="DS2640" s="4">
        <v>54377931.979999997</v>
      </c>
      <c r="DT2640" s="4">
        <v>56454884.899999999</v>
      </c>
      <c r="DU2640" s="4">
        <v>57844029.920000002</v>
      </c>
      <c r="DV2640" s="4">
        <v>58632675.329999998</v>
      </c>
      <c r="DW2640" s="4">
        <v>60403224.359999903</v>
      </c>
      <c r="DX2640" s="4">
        <v>62686893.2999999</v>
      </c>
    </row>
    <row r="2641" spans="1:128" customFormat="1">
      <c r="A2641" s="176" t="s">
        <v>3545</v>
      </c>
      <c r="B2641" s="177" t="s">
        <v>3557</v>
      </c>
      <c r="C2641" t="s">
        <v>3533</v>
      </c>
      <c r="D2641" s="187" t="s">
        <v>3571</v>
      </c>
      <c r="E2641" t="s">
        <v>3459</v>
      </c>
      <c r="BO2641" s="4">
        <v>12457839.033998599</v>
      </c>
      <c r="BP2641" s="4">
        <v>12875024.141896101</v>
      </c>
      <c r="BQ2641" s="4">
        <v>13408074.8343335</v>
      </c>
      <c r="BR2641" s="4">
        <v>14223578.5917462</v>
      </c>
      <c r="BS2641" s="4">
        <v>14631913.970509</v>
      </c>
      <c r="BT2641" s="4">
        <v>15737877.786657801</v>
      </c>
      <c r="BU2641" s="4">
        <v>15660946.791586</v>
      </c>
      <c r="BV2641" s="4">
        <v>16587441.19008</v>
      </c>
      <c r="BW2641" s="4">
        <v>16716102.7850891</v>
      </c>
      <c r="BX2641" s="4">
        <v>17343253.868852101</v>
      </c>
      <c r="BY2641" s="4">
        <v>17854378.5902621</v>
      </c>
      <c r="BZ2641" s="4">
        <v>18697040.600684199</v>
      </c>
      <c r="CA2641" s="4">
        <v>19134115.613398101</v>
      </c>
      <c r="CB2641" s="4">
        <v>20705314.340979598</v>
      </c>
      <c r="CC2641" s="4">
        <v>21499822.6904817</v>
      </c>
      <c r="CD2641" s="4">
        <v>22348603.003281102</v>
      </c>
      <c r="CE2641" s="4">
        <v>22737420.475612801</v>
      </c>
      <c r="CF2641" s="4">
        <v>22602406.478337102</v>
      </c>
      <c r="CG2641" s="4">
        <v>23508619.603845902</v>
      </c>
      <c r="CH2641" s="4">
        <v>25664777.706760801</v>
      </c>
      <c r="CI2641" s="4">
        <v>25394733.430148501</v>
      </c>
      <c r="CJ2641" s="4">
        <v>25681223.351753701</v>
      </c>
      <c r="CK2641" s="4">
        <v>25308742.7406931</v>
      </c>
      <c r="CL2641" s="4">
        <v>26012420.394651402</v>
      </c>
      <c r="CM2641" s="4">
        <v>26871310.063582201</v>
      </c>
      <c r="CN2641" s="4">
        <v>27817416.535735901</v>
      </c>
      <c r="CO2641" s="4">
        <v>28910160.482378501</v>
      </c>
      <c r="CP2641" s="4">
        <v>29119297.035222199</v>
      </c>
      <c r="CQ2641" s="4">
        <v>29954693.932958201</v>
      </c>
      <c r="CR2641" s="4">
        <v>29885047.858843502</v>
      </c>
      <c r="CS2641" s="4">
        <v>30552910.844049498</v>
      </c>
      <c r="CT2641" s="4">
        <v>31615015.4395192</v>
      </c>
      <c r="CU2641" s="4">
        <v>32355514.168914799</v>
      </c>
      <c r="CV2641" s="4">
        <v>33446870.7035654</v>
      </c>
      <c r="CW2641" s="4">
        <v>35772979.706482701</v>
      </c>
      <c r="CX2641" s="4">
        <v>37103598.665106997</v>
      </c>
      <c r="CY2641" s="4">
        <v>37550852.5024966</v>
      </c>
      <c r="CZ2641" s="4">
        <v>38842262.161858797</v>
      </c>
      <c r="DA2641" s="4">
        <v>39661387.855661497</v>
      </c>
      <c r="DB2641" s="4">
        <v>40853093.456096299</v>
      </c>
      <c r="DC2641" s="4">
        <v>40859601.463937201</v>
      </c>
      <c r="DD2641" s="4">
        <v>41271544.516146697</v>
      </c>
      <c r="DE2641" s="4">
        <v>41556741.106694102</v>
      </c>
      <c r="DF2641" s="4">
        <v>42224998.6802826</v>
      </c>
      <c r="DG2641" s="4">
        <v>44121112.131505102</v>
      </c>
      <c r="DH2641" s="4">
        <v>45255397.250605598</v>
      </c>
      <c r="DI2641" s="4">
        <v>46277740.275925502</v>
      </c>
      <c r="DJ2641" s="4">
        <v>48652710.975517102</v>
      </c>
      <c r="DK2641" s="4">
        <v>48952927.186525598</v>
      </c>
      <c r="DL2641" s="4">
        <v>53026890.829999998</v>
      </c>
      <c r="DM2641" s="4">
        <v>54529980</v>
      </c>
      <c r="DN2641" s="4">
        <v>55473083.349999897</v>
      </c>
      <c r="DO2641" s="4">
        <v>57174813.68</v>
      </c>
      <c r="DP2641" s="4">
        <v>58714246.369999997</v>
      </c>
      <c r="DQ2641" s="4">
        <v>58616515.200000003</v>
      </c>
      <c r="DR2641" s="4">
        <v>58138363.779999897</v>
      </c>
      <c r="DS2641" s="4">
        <v>57725727.649999999</v>
      </c>
      <c r="DT2641" s="4">
        <v>58957402.359999999</v>
      </c>
      <c r="DU2641" s="4">
        <v>62033924.100000001</v>
      </c>
      <c r="DV2641" s="4">
        <v>63412360.409999996</v>
      </c>
      <c r="DW2641" s="4">
        <v>65677267.469999999</v>
      </c>
      <c r="DX2641" s="4">
        <v>65910909.920000002</v>
      </c>
    </row>
    <row r="2642" spans="1:128" customFormat="1">
      <c r="A2642" s="176" t="s">
        <v>3545</v>
      </c>
      <c r="B2642" s="177" t="s">
        <v>3557</v>
      </c>
      <c r="C2642" t="s">
        <v>3533</v>
      </c>
      <c r="D2642" s="187" t="s">
        <v>3571</v>
      </c>
      <c r="E2642" t="s">
        <v>3460</v>
      </c>
      <c r="BO2642" s="4">
        <v>1033992.68669051</v>
      </c>
      <c r="BP2642" s="4">
        <v>1009428.86295426</v>
      </c>
      <c r="BQ2642" s="4">
        <v>1032578.81090378</v>
      </c>
      <c r="BR2642" s="4">
        <v>1098612.02793371</v>
      </c>
      <c r="BS2642" s="4">
        <v>1182160.90275405</v>
      </c>
      <c r="BT2642" s="4">
        <v>1244632.63066157</v>
      </c>
      <c r="BU2642" s="4">
        <v>1347607.2323471201</v>
      </c>
      <c r="BV2642" s="4">
        <v>1372131.9891918399</v>
      </c>
      <c r="BW2642" s="4">
        <v>1458432.22140581</v>
      </c>
      <c r="BX2642" s="4">
        <v>1525849.5203476399</v>
      </c>
      <c r="BY2642" s="4">
        <v>1651934.94144158</v>
      </c>
      <c r="BZ2642" s="4">
        <v>1764681.9119430601</v>
      </c>
      <c r="CA2642" s="4">
        <v>1832092.10429165</v>
      </c>
      <c r="CB2642" s="4">
        <v>1892841.7425454201</v>
      </c>
      <c r="CC2642" s="4">
        <v>2041588.1006680599</v>
      </c>
      <c r="CD2642" s="4">
        <v>2146396.8436600501</v>
      </c>
      <c r="CE2642" s="4">
        <v>2286855.6127707101</v>
      </c>
      <c r="CF2642" s="4">
        <v>2545482.4845467298</v>
      </c>
      <c r="CG2642" s="4">
        <v>2756860.8973570899</v>
      </c>
      <c r="CH2642" s="4">
        <v>2919506.28782736</v>
      </c>
      <c r="CI2642" s="4">
        <v>2944701.5292480099</v>
      </c>
      <c r="CJ2642" s="4">
        <v>3104251.85040785</v>
      </c>
      <c r="CK2642" s="4">
        <v>3070427.61116528</v>
      </c>
      <c r="CL2642" s="4">
        <v>3336604.3341944302</v>
      </c>
      <c r="CM2642" s="4">
        <v>3557546.3800788498</v>
      </c>
      <c r="CN2642" s="4">
        <v>3934655.5246088398</v>
      </c>
      <c r="CO2642" s="4">
        <v>4007971.2394293901</v>
      </c>
      <c r="CP2642" s="4">
        <v>4142797.7355138599</v>
      </c>
      <c r="CQ2642" s="4">
        <v>4141915.83232533</v>
      </c>
      <c r="CR2642" s="4">
        <v>4132188.4079668601</v>
      </c>
      <c r="CS2642" s="4">
        <v>4484870.5257391501</v>
      </c>
      <c r="CT2642" s="4">
        <v>4417466.9848804297</v>
      </c>
      <c r="CU2642" s="4">
        <v>4455408.9049354</v>
      </c>
      <c r="CV2642" s="4">
        <v>4617274.5956382696</v>
      </c>
      <c r="CW2642" s="4">
        <v>4669722.2023344897</v>
      </c>
      <c r="CX2642" s="4">
        <v>4618156.4022675799</v>
      </c>
      <c r="CY2642" s="4">
        <v>4979019.7534145899</v>
      </c>
      <c r="CZ2642" s="4">
        <v>5004347.0877712099</v>
      </c>
      <c r="DA2642" s="4">
        <v>5379653.98508514</v>
      </c>
      <c r="DB2642" s="4">
        <v>5703959.2673279</v>
      </c>
      <c r="DC2642" s="4">
        <v>5982167.2473972896</v>
      </c>
      <c r="DD2642" s="4">
        <v>5925749.8973837197</v>
      </c>
      <c r="DE2642" s="4">
        <v>6068247.6668471703</v>
      </c>
      <c r="DF2642" s="4">
        <v>6232269.5480843</v>
      </c>
      <c r="DG2642" s="4">
        <v>6455350.7672722302</v>
      </c>
      <c r="DH2642" s="4">
        <v>7149876.3418959603</v>
      </c>
      <c r="DI2642" s="4">
        <v>7110083.0059762904</v>
      </c>
      <c r="DJ2642" s="4">
        <v>7371886.1554823099</v>
      </c>
      <c r="DK2642" s="4">
        <v>7749741.9051738596</v>
      </c>
      <c r="DL2642" s="4">
        <v>7784747.5399999898</v>
      </c>
      <c r="DM2642" s="4">
        <v>8163771.7599999905</v>
      </c>
      <c r="DN2642" s="4">
        <v>8125212.3300000001</v>
      </c>
      <c r="DO2642" s="4">
        <v>8665503.8499999996</v>
      </c>
      <c r="DP2642" s="4">
        <v>8959500.9600000009</v>
      </c>
      <c r="DQ2642" s="4">
        <v>9241240.8799999896</v>
      </c>
      <c r="DR2642" s="4">
        <v>9313964.5399999991</v>
      </c>
      <c r="DS2642" s="4">
        <v>9784157.1699999999</v>
      </c>
      <c r="DT2642" s="4">
        <v>10557088.26</v>
      </c>
      <c r="DU2642" s="4">
        <v>10758492.949999999</v>
      </c>
      <c r="DV2642" s="4">
        <v>11223647.65</v>
      </c>
      <c r="DW2642" s="4">
        <v>11330102.48</v>
      </c>
      <c r="DX2642" s="4">
        <v>11178727.859999999</v>
      </c>
    </row>
    <row r="2643" spans="1:128" customFormat="1">
      <c r="A2643" s="176" t="s">
        <v>3545</v>
      </c>
      <c r="B2643" s="177" t="s">
        <v>3557</v>
      </c>
      <c r="C2643" t="s">
        <v>3533</v>
      </c>
      <c r="D2643" s="187" t="s">
        <v>3571</v>
      </c>
      <c r="E2643" t="s">
        <v>3461</v>
      </c>
      <c r="BO2643" s="4">
        <v>10649924.532939199</v>
      </c>
      <c r="BP2643" s="4">
        <v>10201866.8622403</v>
      </c>
      <c r="BQ2643" s="4">
        <v>11088132.2720882</v>
      </c>
      <c r="BR2643" s="4">
        <v>11858441.479382699</v>
      </c>
      <c r="BS2643" s="4">
        <v>12905171.7352736</v>
      </c>
      <c r="BT2643" s="4">
        <v>12619908.511419499</v>
      </c>
      <c r="BU2643" s="4">
        <v>14211258.503444601</v>
      </c>
      <c r="BV2643" s="4">
        <v>13551249.4464589</v>
      </c>
      <c r="BW2643" s="4">
        <v>12835918.5746557</v>
      </c>
      <c r="BX2643" s="4">
        <v>13060383.3691891</v>
      </c>
      <c r="BY2643" s="4">
        <v>14929976.660251699</v>
      </c>
      <c r="BZ2643" s="4">
        <v>14830054.978341199</v>
      </c>
      <c r="CA2643" s="4">
        <v>13352324.41629</v>
      </c>
      <c r="CB2643" s="4">
        <v>13460225.5821633</v>
      </c>
      <c r="CC2643" s="4">
        <v>13458060.962571099</v>
      </c>
      <c r="CD2643" s="4">
        <v>11920670.1854937</v>
      </c>
      <c r="CE2643" s="4">
        <v>12749875.004443601</v>
      </c>
      <c r="CF2643" s="4">
        <v>12888029.178530401</v>
      </c>
      <c r="CG2643" s="4">
        <v>13030547.705566</v>
      </c>
      <c r="CH2643" s="4">
        <v>15721541.900462201</v>
      </c>
      <c r="CI2643" s="4">
        <v>17447230.9040627</v>
      </c>
      <c r="CJ2643" s="4">
        <v>16428068.568526899</v>
      </c>
      <c r="CK2643" s="4">
        <v>16338825.103687</v>
      </c>
      <c r="CL2643" s="4">
        <v>14957948.6412559</v>
      </c>
      <c r="CM2643" s="4">
        <v>15926335.032935301</v>
      </c>
      <c r="CN2643" s="4">
        <v>15442024.250806401</v>
      </c>
      <c r="CO2643" s="4">
        <v>15293245.553740799</v>
      </c>
      <c r="CP2643" s="4">
        <v>15042570.8647066</v>
      </c>
      <c r="CQ2643" s="4">
        <v>14175669.9775337</v>
      </c>
      <c r="CR2643" s="4">
        <v>15397148.309965899</v>
      </c>
      <c r="CS2643" s="4">
        <v>17299667.722341601</v>
      </c>
      <c r="CT2643" s="4">
        <v>17299827.256189302</v>
      </c>
      <c r="CU2643" s="4">
        <v>17526491.022220001</v>
      </c>
      <c r="CV2643" s="4">
        <v>18283444.302701201</v>
      </c>
      <c r="CW2643" s="4">
        <v>17173765.3546215</v>
      </c>
      <c r="CX2643" s="4">
        <v>20544349.086846199</v>
      </c>
      <c r="CY2643" s="4">
        <v>18952133.076222301</v>
      </c>
      <c r="CZ2643" s="4">
        <v>18875629.610565498</v>
      </c>
      <c r="DA2643" s="4">
        <v>18972060.7641357</v>
      </c>
      <c r="DB2643" s="4">
        <v>19955544.3240886</v>
      </c>
      <c r="DC2643" s="4">
        <v>20256200.2995634</v>
      </c>
      <c r="DD2643" s="4">
        <v>19941542.6606846</v>
      </c>
      <c r="DE2643" s="4">
        <v>21639953.704562899</v>
      </c>
      <c r="DF2643" s="4">
        <v>20344402.335867099</v>
      </c>
      <c r="DG2643" s="4">
        <v>20478908.575438701</v>
      </c>
      <c r="DH2643" s="4">
        <v>21625765.810629599</v>
      </c>
      <c r="DI2643" s="4">
        <v>22039197.611067198</v>
      </c>
      <c r="DJ2643" s="4">
        <v>22067960.9467423</v>
      </c>
      <c r="DK2643" s="4">
        <v>22425938.983491499</v>
      </c>
      <c r="DL2643" s="4">
        <v>20169969.989999998</v>
      </c>
      <c r="DM2643" s="4">
        <v>20377772.2099999</v>
      </c>
      <c r="DN2643" s="4">
        <v>20630341.27</v>
      </c>
      <c r="DO2643" s="4">
        <v>21361847.32</v>
      </c>
      <c r="DP2643" s="4">
        <v>20533802.059999999</v>
      </c>
      <c r="DQ2643" s="4">
        <v>19790391.579999998</v>
      </c>
      <c r="DR2643" s="4">
        <v>19846099.690000001</v>
      </c>
      <c r="DS2643" s="4">
        <v>20763564.559999999</v>
      </c>
      <c r="DT2643" s="4">
        <v>20656097.789999999</v>
      </c>
      <c r="DU2643" s="4">
        <v>20432445.259999901</v>
      </c>
      <c r="DV2643" s="4">
        <v>21512132.269999899</v>
      </c>
      <c r="DW2643" s="4">
        <v>20877012.629999999</v>
      </c>
      <c r="DX2643" s="4">
        <v>20309824.449999999</v>
      </c>
    </row>
    <row r="2644" spans="1:128" customFormat="1">
      <c r="A2644" s="176" t="s">
        <v>3545</v>
      </c>
      <c r="B2644" s="177" t="s">
        <v>3557</v>
      </c>
      <c r="C2644" t="s">
        <v>3533</v>
      </c>
      <c r="D2644" s="187" t="s">
        <v>3571</v>
      </c>
      <c r="E2644" t="s">
        <v>3462</v>
      </c>
      <c r="BO2644" s="4">
        <v>75441636.010240793</v>
      </c>
      <c r="BP2644" s="4">
        <v>78094777.537867397</v>
      </c>
      <c r="BQ2644" s="4">
        <v>79558095.972645298</v>
      </c>
      <c r="BR2644" s="4">
        <v>84191230.313183904</v>
      </c>
      <c r="BS2644" s="4">
        <v>85195602.132979393</v>
      </c>
      <c r="BT2644" s="4">
        <v>87302365.988190904</v>
      </c>
      <c r="BU2644" s="4">
        <v>89855270.052108094</v>
      </c>
      <c r="BV2644" s="4">
        <v>94123406.867287993</v>
      </c>
      <c r="BW2644" s="4">
        <v>97467408.298452303</v>
      </c>
      <c r="BX2644" s="4">
        <v>99329363.018868193</v>
      </c>
      <c r="BY2644" s="4">
        <v>102090807.491485</v>
      </c>
      <c r="BZ2644" s="4">
        <v>101397804.67169</v>
      </c>
      <c r="CA2644" s="4">
        <v>107431969.832287</v>
      </c>
      <c r="CB2644" s="4">
        <v>111511773.450303</v>
      </c>
      <c r="CC2644" s="4">
        <v>115075570.32484899</v>
      </c>
      <c r="CD2644" s="4">
        <v>120411751.37785199</v>
      </c>
      <c r="CE2644" s="4">
        <v>122652239.469487</v>
      </c>
      <c r="CF2644" s="4">
        <v>125047492.322944</v>
      </c>
      <c r="CG2644" s="4">
        <v>131132086.81164099</v>
      </c>
      <c r="CH2644" s="4">
        <v>134013594.013566</v>
      </c>
      <c r="CI2644" s="4">
        <v>138652883.57600799</v>
      </c>
      <c r="CJ2644" s="4">
        <v>142985192.74788001</v>
      </c>
      <c r="CK2644" s="4">
        <v>146889440.30981901</v>
      </c>
      <c r="CL2644" s="4">
        <v>149254644.00677401</v>
      </c>
      <c r="CM2644" s="4">
        <v>153054542.95667201</v>
      </c>
      <c r="CN2644" s="4">
        <v>153695841.083316</v>
      </c>
      <c r="CO2644" s="4">
        <v>156597375.11534601</v>
      </c>
      <c r="CP2644" s="4">
        <v>160227169.488469</v>
      </c>
      <c r="CQ2644" s="4">
        <v>161523555.96163401</v>
      </c>
      <c r="CR2644" s="4">
        <v>163597691.11158901</v>
      </c>
      <c r="CS2644" s="4">
        <v>167108641.016074</v>
      </c>
      <c r="CT2644" s="4">
        <v>170398571.09669799</v>
      </c>
      <c r="CU2644" s="4">
        <v>174020938.84545901</v>
      </c>
      <c r="CV2644" s="4">
        <v>177107048.483733</v>
      </c>
      <c r="CW2644" s="4">
        <v>176041737.148417</v>
      </c>
      <c r="CX2644" s="4">
        <v>180863307.12797099</v>
      </c>
      <c r="CY2644" s="4">
        <v>181741773.290986</v>
      </c>
      <c r="CZ2644" s="4">
        <v>185349369.06564</v>
      </c>
      <c r="DA2644" s="4">
        <v>188794040.35125399</v>
      </c>
      <c r="DB2644" s="4">
        <v>191735797.87472999</v>
      </c>
      <c r="DC2644" s="4">
        <v>198509616.60548499</v>
      </c>
      <c r="DD2644" s="4">
        <v>199921970.24767399</v>
      </c>
      <c r="DE2644" s="4">
        <v>210887091.132292</v>
      </c>
      <c r="DF2644" s="4">
        <v>212382370.18287599</v>
      </c>
      <c r="DG2644" s="4">
        <v>216516450.81742701</v>
      </c>
      <c r="DH2644" s="4">
        <v>216955688.82385299</v>
      </c>
      <c r="DI2644" s="4">
        <v>218126146.390338</v>
      </c>
      <c r="DJ2644" s="4">
        <v>220433952.47911999</v>
      </c>
      <c r="DK2644" s="4">
        <v>222242874.74890801</v>
      </c>
      <c r="DL2644" s="4">
        <v>220761262.41999999</v>
      </c>
      <c r="DM2644" s="4">
        <v>218436179.84999999</v>
      </c>
      <c r="DN2644" s="4">
        <v>218068455.91999999</v>
      </c>
      <c r="DO2644" s="4">
        <v>221324537.93999901</v>
      </c>
      <c r="DP2644" s="4">
        <v>228883152.63</v>
      </c>
      <c r="DQ2644" s="4">
        <v>227957765.61000001</v>
      </c>
      <c r="DR2644" s="4">
        <v>230140670.49000001</v>
      </c>
      <c r="DS2644" s="4">
        <v>235791877.28999999</v>
      </c>
      <c r="DT2644" s="4">
        <v>238107892.64999899</v>
      </c>
      <c r="DU2644" s="4">
        <v>239238630.90000001</v>
      </c>
      <c r="DV2644" s="4">
        <v>243483104.71000001</v>
      </c>
      <c r="DW2644" s="4">
        <v>244571279.87999901</v>
      </c>
      <c r="DX2644" s="4">
        <v>247772087.38999999</v>
      </c>
    </row>
    <row r="2645" spans="1:128" customFormat="1">
      <c r="A2645" s="176" t="s">
        <v>3545</v>
      </c>
      <c r="B2645" s="177" t="s">
        <v>3557</v>
      </c>
      <c r="C2645" t="s">
        <v>3533</v>
      </c>
      <c r="D2645" s="187" t="s">
        <v>3571</v>
      </c>
      <c r="E2645" t="s">
        <v>3463</v>
      </c>
      <c r="BO2645" s="4"/>
      <c r="BP2645" s="4"/>
      <c r="BQ2645" s="4"/>
      <c r="BR2645" s="4"/>
      <c r="BS2645" s="4"/>
      <c r="BT2645" s="4"/>
      <c r="BU2645" s="4"/>
      <c r="BV2645" s="4">
        <v>46393462.023175701</v>
      </c>
      <c r="BW2645" s="4">
        <v>48712121.875512399</v>
      </c>
      <c r="BX2645" s="4">
        <v>49976754.380684897</v>
      </c>
      <c r="BY2645" s="4">
        <v>51387357.019033499</v>
      </c>
      <c r="BZ2645" s="4">
        <v>52233682.225733601</v>
      </c>
      <c r="CA2645" s="4">
        <v>51057313.607059799</v>
      </c>
      <c r="CB2645" s="4">
        <v>55576877.530884899</v>
      </c>
      <c r="CC2645" s="4">
        <v>55582643.382618897</v>
      </c>
      <c r="CD2645" s="4">
        <v>57027722.756309502</v>
      </c>
      <c r="CE2645" s="4">
        <v>61203596.243178397</v>
      </c>
      <c r="CF2645" s="4">
        <v>64549458.208767697</v>
      </c>
      <c r="CG2645" s="4">
        <v>66078822.041611299</v>
      </c>
      <c r="CH2645" s="4">
        <v>67566680.109309494</v>
      </c>
      <c r="CI2645" s="4">
        <v>69830591.099516496</v>
      </c>
      <c r="CJ2645" s="4">
        <v>72385165.472877398</v>
      </c>
      <c r="CK2645" s="4">
        <v>72431737.684741706</v>
      </c>
      <c r="CL2645" s="4">
        <v>73216378.6443692</v>
      </c>
      <c r="CM2645" s="4">
        <v>77120851.924654201</v>
      </c>
      <c r="CN2645" s="4">
        <v>79287715.506065294</v>
      </c>
      <c r="CO2645" s="4">
        <v>81220743.379962802</v>
      </c>
      <c r="CP2645" s="4">
        <v>86258312.687377006</v>
      </c>
      <c r="CQ2645" s="4">
        <v>86398232.290333793</v>
      </c>
      <c r="CR2645" s="4">
        <v>84934179.840360194</v>
      </c>
      <c r="CS2645" s="4">
        <v>88978844.118150398</v>
      </c>
      <c r="CT2645" s="4">
        <v>90161995.271631002</v>
      </c>
      <c r="CU2645" s="4">
        <v>90773738.100007907</v>
      </c>
      <c r="CV2645" s="4">
        <v>92880129.889156401</v>
      </c>
      <c r="CW2645" s="4">
        <v>95086895.372060895</v>
      </c>
      <c r="CX2645" s="4">
        <v>95273635.841539606</v>
      </c>
      <c r="CY2645" s="4">
        <v>99031652.974674299</v>
      </c>
      <c r="CZ2645" s="4">
        <v>98780536.987007797</v>
      </c>
      <c r="DA2645" s="4">
        <v>106402152.61762799</v>
      </c>
      <c r="DB2645" s="4">
        <v>109322593.949708</v>
      </c>
      <c r="DC2645" s="4">
        <v>111089213.17013299</v>
      </c>
      <c r="DD2645" s="4">
        <v>113194503.500585</v>
      </c>
      <c r="DE2645" s="4">
        <v>114284930.592094</v>
      </c>
      <c r="DF2645" s="4">
        <v>117197413.70891</v>
      </c>
      <c r="DG2645" s="4">
        <v>118661744.223217</v>
      </c>
      <c r="DH2645" s="4">
        <v>121606900.241519</v>
      </c>
      <c r="DI2645" s="4">
        <v>124800129.408819</v>
      </c>
      <c r="DJ2645" s="4">
        <v>127508268.88654999</v>
      </c>
      <c r="DK2645" s="4">
        <v>127653018.138088</v>
      </c>
      <c r="DL2645" s="4">
        <v>141732364.91999999</v>
      </c>
      <c r="DM2645" s="4">
        <v>146712041.769999</v>
      </c>
      <c r="DN2645" s="4">
        <v>148604510.99000001</v>
      </c>
      <c r="DO2645" s="4">
        <v>149520762.549999</v>
      </c>
      <c r="DP2645" s="4">
        <v>153211124.28999999</v>
      </c>
      <c r="DQ2645" s="4">
        <v>155978981.19</v>
      </c>
      <c r="DR2645" s="4">
        <v>155110292.40000001</v>
      </c>
      <c r="DS2645" s="4">
        <v>153970891.06</v>
      </c>
      <c r="DT2645" s="4">
        <v>158725542.33000001</v>
      </c>
      <c r="DU2645" s="4">
        <v>165952322.63999999</v>
      </c>
      <c r="DV2645" s="4">
        <v>171330611.77000001</v>
      </c>
      <c r="DW2645" s="4">
        <v>176631057.31</v>
      </c>
      <c r="DX2645" s="4">
        <v>177097048.13</v>
      </c>
    </row>
    <row r="2646" spans="1:128" customFormat="1">
      <c r="A2646" s="176" t="s">
        <v>3545</v>
      </c>
      <c r="B2646" s="177" t="s">
        <v>3557</v>
      </c>
      <c r="C2646" t="s">
        <v>3533</v>
      </c>
      <c r="D2646" s="187" t="s">
        <v>3571</v>
      </c>
      <c r="E2646" t="s">
        <v>3464</v>
      </c>
      <c r="BO2646" s="4"/>
      <c r="BP2646" s="4"/>
      <c r="BQ2646" s="4"/>
      <c r="BR2646" s="4"/>
      <c r="BS2646" s="4"/>
      <c r="BT2646" s="4"/>
      <c r="BU2646" s="4"/>
      <c r="BV2646" s="4"/>
      <c r="BW2646" s="4"/>
      <c r="BX2646" s="4"/>
      <c r="BY2646" s="4"/>
      <c r="BZ2646" s="4"/>
      <c r="CA2646" s="4"/>
      <c r="CB2646" s="4"/>
      <c r="CC2646" s="4"/>
      <c r="CD2646" s="4"/>
      <c r="CE2646" s="4"/>
      <c r="CF2646" s="4"/>
      <c r="CG2646" s="4"/>
      <c r="CH2646" s="4"/>
      <c r="CI2646" s="4"/>
      <c r="CJ2646" s="4"/>
      <c r="CK2646" s="4"/>
      <c r="CL2646" s="4"/>
      <c r="CM2646" s="4"/>
      <c r="CN2646" s="4"/>
      <c r="CO2646" s="4"/>
      <c r="CP2646" s="4"/>
      <c r="CQ2646" s="4"/>
      <c r="CR2646" s="4"/>
      <c r="CS2646" s="4"/>
      <c r="CT2646" s="4"/>
      <c r="CU2646" s="4"/>
      <c r="CV2646" s="4"/>
      <c r="CW2646" s="4"/>
      <c r="CX2646" s="4"/>
      <c r="CY2646" s="4"/>
      <c r="CZ2646" s="4"/>
      <c r="DA2646" s="4"/>
      <c r="DB2646" s="4"/>
      <c r="DC2646" s="4"/>
      <c r="DD2646" s="4"/>
      <c r="DE2646" s="4"/>
      <c r="DF2646" s="4"/>
      <c r="DG2646" s="4"/>
      <c r="DH2646" s="4"/>
      <c r="DI2646" s="4"/>
      <c r="DJ2646" s="4"/>
      <c r="DK2646" s="4"/>
      <c r="DL2646" s="4">
        <v>9976935.1799999997</v>
      </c>
      <c r="DM2646" s="4">
        <v>11085844.52</v>
      </c>
      <c r="DN2646" s="4">
        <v>10735276.859999999</v>
      </c>
      <c r="DO2646" s="4">
        <v>10513139.33</v>
      </c>
      <c r="DP2646" s="4">
        <v>11327010.369999999</v>
      </c>
      <c r="DQ2646" s="4">
        <v>11161953.58</v>
      </c>
      <c r="DR2646" s="4">
        <v>11431215.3099999</v>
      </c>
      <c r="DS2646" s="4">
        <v>11300381.93</v>
      </c>
      <c r="DT2646" s="4">
        <v>10787510.4</v>
      </c>
      <c r="DU2646" s="4">
        <v>9404678.6699999999</v>
      </c>
      <c r="DV2646" s="4">
        <v>8636056.5500000007</v>
      </c>
      <c r="DW2646" s="4">
        <v>8573232.8100000005</v>
      </c>
      <c r="DX2646" s="4">
        <v>9700295.4899999909</v>
      </c>
    </row>
    <row r="2647" spans="1:128" customFormat="1">
      <c r="A2647" s="176" t="s">
        <v>3545</v>
      </c>
      <c r="B2647" s="177" t="s">
        <v>3557</v>
      </c>
      <c r="C2647" t="s">
        <v>3533</v>
      </c>
      <c r="D2647" s="187" t="s">
        <v>3571</v>
      </c>
      <c r="E2647" t="s">
        <v>3465</v>
      </c>
      <c r="BO2647" s="4">
        <v>23124586.266946699</v>
      </c>
      <c r="BP2647" s="4">
        <v>24041690.904421099</v>
      </c>
      <c r="BQ2647" s="4">
        <v>25037788.5358219</v>
      </c>
      <c r="BR2647" s="4">
        <v>25649032.490076002</v>
      </c>
      <c r="BS2647" s="4">
        <v>25645414.191782702</v>
      </c>
      <c r="BT2647" s="4">
        <v>27095884.832074199</v>
      </c>
      <c r="BU2647" s="4">
        <v>27855743.3628463</v>
      </c>
      <c r="BV2647" s="4">
        <v>28507075.0728986</v>
      </c>
      <c r="BW2647" s="4">
        <v>29112432.864101</v>
      </c>
      <c r="BX2647" s="4">
        <v>29144121.911598001</v>
      </c>
      <c r="BY2647" s="4">
        <v>29493367.424210999</v>
      </c>
      <c r="BZ2647" s="4">
        <v>29688015.363462601</v>
      </c>
      <c r="CA2647" s="4">
        <v>28814718.165812802</v>
      </c>
      <c r="CB2647" s="4">
        <v>29279864.3187606</v>
      </c>
      <c r="CC2647" s="4">
        <v>30724811.700075202</v>
      </c>
      <c r="CD2647" s="4">
        <v>32017468.814612199</v>
      </c>
      <c r="CE2647" s="4">
        <v>31241911.836722199</v>
      </c>
      <c r="CF2647" s="4">
        <v>30842401.6006632</v>
      </c>
      <c r="CG2647" s="4">
        <v>29318928.733474899</v>
      </c>
      <c r="CH2647" s="4">
        <v>29438046.006281201</v>
      </c>
      <c r="CI2647" s="4">
        <v>29412587.728798602</v>
      </c>
      <c r="CJ2647" s="4">
        <v>29584847.591792401</v>
      </c>
      <c r="CK2647" s="4">
        <v>29910142.913261801</v>
      </c>
      <c r="CL2647" s="4">
        <v>30128369.923938502</v>
      </c>
      <c r="CM2647" s="4">
        <v>30496349.798091501</v>
      </c>
      <c r="CN2647" s="4">
        <v>30812399.5411838</v>
      </c>
      <c r="CO2647" s="4">
        <v>30376190.136643399</v>
      </c>
      <c r="CP2647" s="4">
        <v>30032438.725451499</v>
      </c>
      <c r="CQ2647" s="4">
        <v>29485452.311663602</v>
      </c>
      <c r="CR2647" s="4">
        <v>29980714.511485402</v>
      </c>
      <c r="CS2647" s="4">
        <v>30111710.940289602</v>
      </c>
      <c r="CT2647" s="4">
        <v>29613350.737631001</v>
      </c>
      <c r="CU2647" s="4">
        <v>28844032.784617599</v>
      </c>
      <c r="CV2647" s="4">
        <v>29067143.109910801</v>
      </c>
      <c r="CW2647" s="4">
        <v>29136595.189499199</v>
      </c>
      <c r="CX2647" s="4">
        <v>29314650.127899401</v>
      </c>
      <c r="CY2647" s="4">
        <v>28759789.216027901</v>
      </c>
      <c r="CZ2647" s="4">
        <v>29407870.376830399</v>
      </c>
      <c r="DA2647" s="4">
        <v>29623606.8220428</v>
      </c>
      <c r="DB2647" s="4">
        <v>29814512.526002299</v>
      </c>
      <c r="DC2647" s="4">
        <v>29103340.070463199</v>
      </c>
      <c r="DD2647" s="4">
        <v>29903641.342146602</v>
      </c>
      <c r="DE2647" s="4">
        <v>29760141.8441974</v>
      </c>
      <c r="DF2647" s="4">
        <v>30042421.202250399</v>
      </c>
      <c r="DG2647" s="4">
        <v>29982006.540174399</v>
      </c>
      <c r="DH2647" s="4">
        <v>30429014.7449008</v>
      </c>
      <c r="DI2647" s="4">
        <v>30849657.492955402</v>
      </c>
      <c r="DJ2647" s="4">
        <v>29819028.108442299</v>
      </c>
      <c r="DK2647" s="4">
        <v>29334578.477717999</v>
      </c>
      <c r="DL2647" s="4">
        <v>32794749.949999899</v>
      </c>
      <c r="DM2647" s="4">
        <v>31801354.300000001</v>
      </c>
      <c r="DN2647" s="4">
        <v>31668150.779999901</v>
      </c>
      <c r="DO2647" s="4">
        <v>31177934.0699999</v>
      </c>
      <c r="DP2647" s="4">
        <v>31550468.919999901</v>
      </c>
      <c r="DQ2647" s="4">
        <v>30520374.890000001</v>
      </c>
      <c r="DR2647" s="4">
        <v>31137687.41</v>
      </c>
      <c r="DS2647" s="4">
        <v>31176753.93</v>
      </c>
      <c r="DT2647" s="4">
        <v>31743074.609999999</v>
      </c>
      <c r="DU2647" s="4">
        <v>31756898.140000001</v>
      </c>
      <c r="DV2647" s="4">
        <v>32473562.219999999</v>
      </c>
      <c r="DW2647" s="4">
        <v>31989732.1199999</v>
      </c>
      <c r="DX2647" s="4">
        <v>32316921.09</v>
      </c>
    </row>
    <row r="2648" spans="1:128" customFormat="1">
      <c r="A2648" s="176" t="s">
        <v>3545</v>
      </c>
      <c r="B2648" s="177" t="s">
        <v>3557</v>
      </c>
      <c r="C2648" t="s">
        <v>3533</v>
      </c>
      <c r="D2648" s="187" t="s">
        <v>3571</v>
      </c>
      <c r="E2648" t="s">
        <v>3466</v>
      </c>
      <c r="BO2648" s="4">
        <v>40358573.181921698</v>
      </c>
      <c r="BP2648" s="4">
        <v>41659250.786049798</v>
      </c>
      <c r="BQ2648" s="4">
        <v>42766975.606422096</v>
      </c>
      <c r="BR2648" s="4">
        <v>44450342.655860402</v>
      </c>
      <c r="BS2648" s="4">
        <v>45388412.853157997</v>
      </c>
      <c r="BT2648" s="4">
        <v>46308825.734815702</v>
      </c>
      <c r="BU2648" s="4">
        <v>48260725.887922302</v>
      </c>
      <c r="BV2648" s="4">
        <v>50416983.9664924</v>
      </c>
      <c r="BW2648" s="4">
        <v>49749373.346407101</v>
      </c>
      <c r="BX2648" s="4">
        <v>52180788.021371998</v>
      </c>
      <c r="BY2648" s="4">
        <v>55285507.809007302</v>
      </c>
      <c r="BZ2648" s="4">
        <v>56445557.295998603</v>
      </c>
      <c r="CA2648" s="4">
        <v>56052564.909170397</v>
      </c>
      <c r="CB2648" s="4">
        <v>57860714.4688439</v>
      </c>
      <c r="CC2648" s="4">
        <v>55530169.943308301</v>
      </c>
      <c r="CD2648" s="4">
        <v>58564890.481044501</v>
      </c>
      <c r="CE2648" s="4">
        <v>60465527.168950699</v>
      </c>
      <c r="CF2648" s="4">
        <v>62967256.9762109</v>
      </c>
      <c r="CG2648" s="4">
        <v>66759287.906635001</v>
      </c>
      <c r="CH2648" s="4">
        <v>69274508.219068795</v>
      </c>
      <c r="CI2648" s="4">
        <v>69436979.526209205</v>
      </c>
      <c r="CJ2648" s="4">
        <v>67983468.4443167</v>
      </c>
      <c r="CK2648" s="4">
        <v>69594880.463201806</v>
      </c>
      <c r="CL2648" s="4">
        <v>70451242.330741704</v>
      </c>
      <c r="CM2648" s="4">
        <v>72066236.401197597</v>
      </c>
      <c r="CN2648" s="4">
        <v>73000470.1143502</v>
      </c>
      <c r="CO2648" s="4">
        <v>76463237.331320703</v>
      </c>
      <c r="CP2648" s="4">
        <v>78885414.582967103</v>
      </c>
      <c r="CQ2648" s="4">
        <v>80136949.681794494</v>
      </c>
      <c r="CR2648" s="4">
        <v>80566140.844180107</v>
      </c>
      <c r="CS2648" s="4">
        <v>81419570.084021494</v>
      </c>
      <c r="CT2648" s="4">
        <v>84925979.130038902</v>
      </c>
      <c r="CU2648" s="4">
        <v>85930810.841124699</v>
      </c>
      <c r="CV2648" s="4">
        <v>87187545.257373095</v>
      </c>
      <c r="CW2648" s="4">
        <v>86988010.475062504</v>
      </c>
      <c r="CX2648" s="4">
        <v>88687811.201220602</v>
      </c>
      <c r="CY2648" s="4">
        <v>88852391.776727006</v>
      </c>
      <c r="CZ2648" s="4">
        <v>94360693.784203693</v>
      </c>
      <c r="DA2648" s="4">
        <v>95303840.363437206</v>
      </c>
      <c r="DB2648" s="4">
        <v>94906247.359486595</v>
      </c>
      <c r="DC2648" s="4">
        <v>95857713.541073903</v>
      </c>
      <c r="DD2648" s="4">
        <v>97560443.665725097</v>
      </c>
      <c r="DE2648" s="4">
        <v>98419809.7853297</v>
      </c>
      <c r="DF2648" s="4">
        <v>98894994.8414004</v>
      </c>
      <c r="DG2648" s="4">
        <v>100113811.368331</v>
      </c>
      <c r="DH2648" s="4">
        <v>99992491.283378094</v>
      </c>
      <c r="DI2648" s="4">
        <v>101381298.266258</v>
      </c>
      <c r="DJ2648" s="4">
        <v>101695869.793293</v>
      </c>
      <c r="DK2648" s="4">
        <v>100537114.21437</v>
      </c>
      <c r="DL2648" s="4">
        <v>93553532.2299999</v>
      </c>
      <c r="DM2648" s="4">
        <v>93557248.549999997</v>
      </c>
      <c r="DN2648" s="4">
        <v>93505167.780000001</v>
      </c>
      <c r="DO2648" s="4">
        <v>94219849.109999999</v>
      </c>
      <c r="DP2648" s="4">
        <v>92940937.459999993</v>
      </c>
      <c r="DQ2648" s="4">
        <v>96353375.189999998</v>
      </c>
      <c r="DR2648" s="4">
        <v>97092120.789999902</v>
      </c>
      <c r="DS2648" s="4">
        <v>97931070.109999999</v>
      </c>
      <c r="DT2648" s="4">
        <v>104448100.2</v>
      </c>
      <c r="DU2648" s="4">
        <v>105551101.28</v>
      </c>
      <c r="DV2648" s="4">
        <v>105985840.78</v>
      </c>
      <c r="DW2648" s="4">
        <v>103750348.36</v>
      </c>
      <c r="DX2648" s="4">
        <v>104568161.06999999</v>
      </c>
    </row>
    <row r="2649" spans="1:128" customFormat="1">
      <c r="A2649" s="176" t="s">
        <v>3545</v>
      </c>
      <c r="B2649" s="177" t="s">
        <v>3557</v>
      </c>
      <c r="C2649" t="s">
        <v>3533</v>
      </c>
      <c r="D2649" s="187" t="s">
        <v>3571</v>
      </c>
      <c r="E2649" t="s">
        <v>3467</v>
      </c>
      <c r="BO2649" s="4">
        <v>84816508.729039699</v>
      </c>
      <c r="BP2649" s="4">
        <v>85200062.394866094</v>
      </c>
      <c r="BQ2649" s="4">
        <v>86394950.826805398</v>
      </c>
      <c r="BR2649" s="4">
        <v>87027313.931308404</v>
      </c>
      <c r="BS2649" s="4">
        <v>88278902.955594897</v>
      </c>
      <c r="BT2649" s="4">
        <v>88603939.786324695</v>
      </c>
      <c r="BU2649" s="4">
        <v>90175320.509955198</v>
      </c>
      <c r="BV2649" s="4">
        <v>91486574.7491346</v>
      </c>
      <c r="BW2649" s="4">
        <v>91141404.148560494</v>
      </c>
      <c r="BX2649" s="4">
        <v>92785295.848226801</v>
      </c>
      <c r="BY2649" s="4">
        <v>94524087.589663401</v>
      </c>
      <c r="BZ2649" s="4">
        <v>95248045.2102319</v>
      </c>
      <c r="CA2649" s="4">
        <v>93890623.483417094</v>
      </c>
      <c r="CB2649" s="4">
        <v>94762379.248973593</v>
      </c>
      <c r="CC2649" s="4">
        <v>92988033.117380902</v>
      </c>
      <c r="CD2649" s="4">
        <v>94328219.712792993</v>
      </c>
      <c r="CE2649" s="4">
        <v>95006474.7955129</v>
      </c>
      <c r="CF2649" s="4">
        <v>97437524.531902105</v>
      </c>
      <c r="CG2649" s="4">
        <v>99233719.349615902</v>
      </c>
      <c r="CH2649" s="4">
        <v>100610097.24363901</v>
      </c>
      <c r="CI2649" s="4">
        <v>100607178.703986</v>
      </c>
      <c r="CJ2649" s="4">
        <v>102052443.243673</v>
      </c>
      <c r="CK2649" s="4">
        <v>105082761.52324</v>
      </c>
      <c r="CL2649" s="4">
        <v>106711176.397185</v>
      </c>
      <c r="CM2649" s="4">
        <v>109721238.945187</v>
      </c>
      <c r="CN2649" s="4">
        <v>107773548.87474599</v>
      </c>
      <c r="CO2649" s="4">
        <v>108277201.909914</v>
      </c>
      <c r="CP2649" s="4">
        <v>107829493.04556499</v>
      </c>
      <c r="CQ2649" s="4">
        <v>108006108.228615</v>
      </c>
      <c r="CR2649" s="4">
        <v>108180574.262362</v>
      </c>
      <c r="CS2649" s="4">
        <v>110397616.882314</v>
      </c>
      <c r="CT2649" s="4">
        <v>110464481.622292</v>
      </c>
      <c r="CU2649" s="4">
        <v>109601832.416833</v>
      </c>
      <c r="CV2649" s="4">
        <v>112391979.44532201</v>
      </c>
      <c r="CW2649" s="4">
        <v>110945777.82019299</v>
      </c>
      <c r="CX2649" s="4">
        <v>110092851.248303</v>
      </c>
      <c r="CY2649" s="4">
        <v>111118229.007799</v>
      </c>
      <c r="CZ2649" s="4">
        <v>112619509.409603</v>
      </c>
      <c r="DA2649" s="4">
        <v>114532994.02303299</v>
      </c>
      <c r="DB2649" s="4">
        <v>114595995.433074</v>
      </c>
      <c r="DC2649" s="4">
        <v>116078510.815171</v>
      </c>
      <c r="DD2649" s="4">
        <v>119084557.027712</v>
      </c>
      <c r="DE2649" s="4">
        <v>119587723.51884601</v>
      </c>
      <c r="DF2649" s="4">
        <v>117780387.476622</v>
      </c>
      <c r="DG2649" s="4">
        <v>120236771.45086101</v>
      </c>
      <c r="DH2649" s="4">
        <v>120230177.93695299</v>
      </c>
      <c r="DI2649" s="4">
        <v>120107027.34580199</v>
      </c>
      <c r="DJ2649" s="4">
        <v>118775683.37270799</v>
      </c>
      <c r="DK2649" s="4">
        <v>120327014.544282</v>
      </c>
      <c r="DL2649" s="4">
        <v>128160111.23</v>
      </c>
      <c r="DM2649" s="4">
        <v>128151557.36</v>
      </c>
      <c r="DN2649" s="4">
        <v>128165241.54000001</v>
      </c>
      <c r="DO2649" s="4">
        <v>128017325.5</v>
      </c>
      <c r="DP2649" s="4">
        <v>130538972.89</v>
      </c>
      <c r="DQ2649" s="4">
        <v>132866706.53999899</v>
      </c>
      <c r="DR2649" s="4">
        <v>133371936.53</v>
      </c>
      <c r="DS2649" s="4">
        <v>134354800.74000001</v>
      </c>
      <c r="DT2649" s="4">
        <v>136514194.99000001</v>
      </c>
      <c r="DU2649" s="4">
        <v>141446551.829999</v>
      </c>
      <c r="DV2649" s="4">
        <v>141927391.72</v>
      </c>
      <c r="DW2649" s="4">
        <v>145335816.00999999</v>
      </c>
      <c r="DX2649" s="4">
        <v>146203552.99999899</v>
      </c>
    </row>
    <row r="2650" spans="1:128" customFormat="1">
      <c r="A2650" s="176" t="s">
        <v>3545</v>
      </c>
      <c r="B2650" s="177" t="s">
        <v>3557</v>
      </c>
      <c r="C2650" t="s">
        <v>3533</v>
      </c>
      <c r="D2650" s="187" t="s">
        <v>3571</v>
      </c>
      <c r="E2650" t="s">
        <v>3468</v>
      </c>
      <c r="BO2650" s="4">
        <v>10473879.932127099</v>
      </c>
      <c r="BP2650" s="4">
        <v>10662384.932615601</v>
      </c>
      <c r="BQ2650" s="4">
        <v>10844749.8443186</v>
      </c>
      <c r="BR2650" s="4">
        <v>11187549.050070001</v>
      </c>
      <c r="BS2650" s="4">
        <v>11121041.1591687</v>
      </c>
      <c r="BT2650" s="4">
        <v>11355720.804178899</v>
      </c>
      <c r="BU2650" s="4">
        <v>11644967.560183801</v>
      </c>
      <c r="BV2650" s="4">
        <v>11735005.393264599</v>
      </c>
      <c r="BW2650" s="4">
        <v>11942251.094913101</v>
      </c>
      <c r="BX2650" s="4">
        <v>12444163.792848799</v>
      </c>
      <c r="BY2650" s="4">
        <v>12530133.4408384</v>
      </c>
      <c r="BZ2650" s="4">
        <v>12700445.2200296</v>
      </c>
      <c r="CA2650" s="4">
        <v>12240400.479465799</v>
      </c>
      <c r="CB2650" s="4">
        <v>12305033.733217601</v>
      </c>
      <c r="CC2650" s="4">
        <v>12449899.352272401</v>
      </c>
      <c r="CD2650" s="4">
        <v>12348828.4478443</v>
      </c>
      <c r="CE2650" s="4">
        <v>12479579.4844194</v>
      </c>
      <c r="CF2650" s="4">
        <v>12795946.6183734</v>
      </c>
      <c r="CG2650" s="4">
        <v>13014646.130095599</v>
      </c>
      <c r="CH2650" s="4">
        <v>12963259.6173469</v>
      </c>
      <c r="CI2650" s="4">
        <v>13042326.2555611</v>
      </c>
      <c r="CJ2650" s="4">
        <v>13208967.096925501</v>
      </c>
      <c r="CK2650" s="4">
        <v>13020359.100496899</v>
      </c>
      <c r="CL2650" s="4">
        <v>12918324.086509399</v>
      </c>
      <c r="CM2650" s="4">
        <v>13033392.586732799</v>
      </c>
      <c r="CN2650" s="4">
        <v>13031429.0522558</v>
      </c>
      <c r="CO2650" s="4">
        <v>12980351.4344867</v>
      </c>
      <c r="CP2650" s="4">
        <v>12866673.1466201</v>
      </c>
      <c r="CQ2650" s="4">
        <v>12564579.498012301</v>
      </c>
      <c r="CR2650" s="4">
        <v>12432929.4522679</v>
      </c>
      <c r="CS2650" s="4">
        <v>12542027.467608601</v>
      </c>
      <c r="CT2650" s="4">
        <v>12462016.9733973</v>
      </c>
      <c r="CU2650" s="4">
        <v>12138089.813879101</v>
      </c>
      <c r="CV2650" s="4">
        <v>12485711.3818362</v>
      </c>
      <c r="CW2650" s="4">
        <v>12519297.8831283</v>
      </c>
      <c r="CX2650" s="4">
        <v>12681342.0680322</v>
      </c>
      <c r="CY2650" s="4">
        <v>12859288.508148899</v>
      </c>
      <c r="CZ2650" s="4">
        <v>13127598.4047346</v>
      </c>
      <c r="DA2650" s="4">
        <v>13173934.2098148</v>
      </c>
      <c r="DB2650" s="4">
        <v>13407967.5105258</v>
      </c>
      <c r="DC2650" s="4">
        <v>13659650.067843501</v>
      </c>
      <c r="DD2650" s="4">
        <v>13793472.1220864</v>
      </c>
      <c r="DE2650" s="4">
        <v>13635107.538453599</v>
      </c>
      <c r="DF2650" s="4">
        <v>14106341.2013025</v>
      </c>
      <c r="DG2650" s="4">
        <v>13723896.3799087</v>
      </c>
      <c r="DH2650" s="4">
        <v>13927033.8185047</v>
      </c>
      <c r="DI2650" s="4">
        <v>13961843.7204777</v>
      </c>
      <c r="DJ2650" s="4">
        <v>13826175.034279101</v>
      </c>
      <c r="DK2650" s="4">
        <v>13913970.5287215</v>
      </c>
      <c r="DL2650" s="4">
        <v>12880036.43</v>
      </c>
      <c r="DM2650" s="4">
        <v>12987918.060000001</v>
      </c>
      <c r="DN2650" s="4">
        <v>13095451.16</v>
      </c>
      <c r="DO2650" s="4">
        <v>13550817.300000001</v>
      </c>
      <c r="DP2650" s="4">
        <v>13706425.07</v>
      </c>
      <c r="DQ2650" s="4">
        <v>13757072.9599999</v>
      </c>
      <c r="DR2650" s="4">
        <v>14112986.68</v>
      </c>
      <c r="DS2650" s="4">
        <v>14497724.949999999</v>
      </c>
      <c r="DT2650" s="4">
        <v>14743998.08</v>
      </c>
      <c r="DU2650" s="4">
        <v>15408353.6299999</v>
      </c>
      <c r="DV2650" s="4">
        <v>15378214.41</v>
      </c>
      <c r="DW2650" s="4">
        <v>15120939.890000001</v>
      </c>
      <c r="DX2650" s="4">
        <v>15539915.02</v>
      </c>
    </row>
    <row r="2651" spans="1:128" customFormat="1">
      <c r="A2651" s="176" t="s">
        <v>3545</v>
      </c>
      <c r="B2651" s="177" t="s">
        <v>3557</v>
      </c>
      <c r="C2651" t="s">
        <v>3533</v>
      </c>
      <c r="D2651" s="187" t="s">
        <v>3571</v>
      </c>
      <c r="E2651" t="s">
        <v>3469</v>
      </c>
      <c r="BO2651" s="4">
        <v>6601390.2420838699</v>
      </c>
      <c r="BP2651" s="4">
        <v>6781018.5098713897</v>
      </c>
      <c r="BQ2651" s="4">
        <v>7049334.8720337404</v>
      </c>
      <c r="BR2651" s="4">
        <v>7028435.1950982204</v>
      </c>
      <c r="BS2651" s="4">
        <v>6462778.3058281299</v>
      </c>
      <c r="BT2651" s="4">
        <v>6541339.9737379802</v>
      </c>
      <c r="BU2651" s="4">
        <v>6636267.50118382</v>
      </c>
      <c r="BV2651" s="4">
        <v>6413314.0601328397</v>
      </c>
      <c r="BW2651" s="4"/>
      <c r="BX2651" s="4">
        <v>6601726.3605572702</v>
      </c>
      <c r="BY2651" s="4">
        <v>6691652.1023214897</v>
      </c>
      <c r="BZ2651" s="4">
        <v>6222057.0019242503</v>
      </c>
      <c r="CA2651" s="4">
        <v>6610021.4153569201</v>
      </c>
      <c r="CB2651" s="4">
        <v>6020797.2238376904</v>
      </c>
      <c r="CC2651" s="4">
        <v>6429994.33417938</v>
      </c>
      <c r="CD2651" s="4">
        <v>5832286.87651431</v>
      </c>
      <c r="CE2651" s="4">
        <v>6102624.7608681303</v>
      </c>
      <c r="CF2651" s="4">
        <v>6213435.0893934397</v>
      </c>
      <c r="CG2651" s="4">
        <v>6548967.1500855703</v>
      </c>
      <c r="CH2651" s="4">
        <v>6126746.8240678199</v>
      </c>
      <c r="CI2651" s="4">
        <v>5749353.4965114901</v>
      </c>
      <c r="CJ2651" s="4">
        <v>6383560.5493088895</v>
      </c>
      <c r="CK2651" s="4">
        <v>6155557.5734124295</v>
      </c>
      <c r="CL2651" s="4">
        <v>5879551.7946256604</v>
      </c>
      <c r="CM2651" s="4">
        <v>6746305.7018621899</v>
      </c>
      <c r="CN2651" s="4">
        <v>7632302.2636945499</v>
      </c>
      <c r="CO2651" s="4">
        <v>7241892.6337044798</v>
      </c>
      <c r="CP2651" s="4">
        <v>8171321.9237478096</v>
      </c>
      <c r="CQ2651" s="4">
        <v>6646803.2381586703</v>
      </c>
      <c r="CR2651" s="4">
        <v>8048155.5723635899</v>
      </c>
      <c r="CS2651" s="4">
        <v>8741462.7306080591</v>
      </c>
      <c r="CT2651" s="4">
        <v>8429511.4446553197</v>
      </c>
      <c r="CU2651" s="4">
        <v>8591527.6372870505</v>
      </c>
      <c r="CV2651" s="4">
        <v>9078298.3220002595</v>
      </c>
      <c r="CW2651" s="4">
        <v>8769942.8084967006</v>
      </c>
      <c r="CX2651" s="4">
        <v>8799500.0542360097</v>
      </c>
      <c r="CY2651" s="4">
        <v>9702167.5170697309</v>
      </c>
      <c r="CZ2651" s="4">
        <v>9397732.3065287806</v>
      </c>
      <c r="DA2651" s="4">
        <v>9901678.9387543909</v>
      </c>
      <c r="DB2651" s="4">
        <v>9363385.2445732597</v>
      </c>
      <c r="DC2651" s="4">
        <v>9039480.1944098491</v>
      </c>
      <c r="DD2651" s="4">
        <v>9073015.4695757106</v>
      </c>
      <c r="DE2651" s="4">
        <v>8671888.6887699403</v>
      </c>
      <c r="DF2651" s="4">
        <v>8843917.5895881895</v>
      </c>
      <c r="DG2651" s="4">
        <v>8949010.2860444393</v>
      </c>
      <c r="DH2651" s="4">
        <v>8844001.3264953401</v>
      </c>
      <c r="DI2651" s="4">
        <v>9387952.5965709798</v>
      </c>
      <c r="DJ2651" s="4">
        <v>8939620.3802012391</v>
      </c>
      <c r="DK2651" s="4">
        <v>9642390.8629868999</v>
      </c>
      <c r="DL2651" s="4">
        <v>9523458</v>
      </c>
      <c r="DM2651" s="4">
        <v>8120730.6100000003</v>
      </c>
      <c r="DN2651" s="4">
        <v>8942425.5500000007</v>
      </c>
      <c r="DO2651" s="4">
        <v>9559178.8000000007</v>
      </c>
      <c r="DP2651" s="4">
        <v>8437781.8599999994</v>
      </c>
      <c r="DQ2651" s="4">
        <v>8322125.9699999904</v>
      </c>
      <c r="DR2651" s="4">
        <v>9132396.6699999999</v>
      </c>
      <c r="DS2651" s="4">
        <v>9718254.1799999997</v>
      </c>
      <c r="DT2651" s="4">
        <v>9746620.5099999998</v>
      </c>
      <c r="DU2651" s="4">
        <v>9394765.5199999996</v>
      </c>
      <c r="DV2651" s="4">
        <v>11495949.789999999</v>
      </c>
      <c r="DW2651" s="4">
        <v>9549017.2300000004</v>
      </c>
      <c r="DX2651" s="4">
        <v>11171279.550000001</v>
      </c>
    </row>
    <row r="2652" spans="1:128" customFormat="1">
      <c r="A2652" s="176" t="s">
        <v>3545</v>
      </c>
      <c r="B2652" s="177" t="s">
        <v>3557</v>
      </c>
      <c r="C2652" t="s">
        <v>3533</v>
      </c>
      <c r="D2652" s="187" t="s">
        <v>3571</v>
      </c>
      <c r="E2652" t="s">
        <v>3470</v>
      </c>
      <c r="BO2652" s="4">
        <v>163531152.204032</v>
      </c>
      <c r="BP2652" s="4">
        <v>164362743.26901299</v>
      </c>
      <c r="BQ2652" s="4">
        <v>162779454.61970901</v>
      </c>
      <c r="BR2652" s="4">
        <v>164146981.52260801</v>
      </c>
      <c r="BS2652" s="4">
        <v>166804167.203282</v>
      </c>
      <c r="BT2652" s="4">
        <v>166178377.11125201</v>
      </c>
      <c r="BU2652" s="4">
        <v>165066055.23389599</v>
      </c>
      <c r="BV2652" s="4">
        <v>165690865.93790799</v>
      </c>
      <c r="BW2652" s="4">
        <v>165168426.94933099</v>
      </c>
      <c r="BX2652" s="4">
        <v>164665044.84731299</v>
      </c>
      <c r="BY2652" s="4">
        <v>164042248.05296499</v>
      </c>
      <c r="BZ2652" s="4">
        <v>163978261.691147</v>
      </c>
      <c r="CA2652" s="4">
        <v>167085219.16962701</v>
      </c>
      <c r="CB2652" s="4">
        <v>165914816.968986</v>
      </c>
      <c r="CC2652" s="4">
        <v>169673105.730775</v>
      </c>
      <c r="CD2652" s="4">
        <v>172794547.067617</v>
      </c>
      <c r="CE2652" s="4">
        <v>172558882.30970201</v>
      </c>
      <c r="CF2652" s="4">
        <v>171821502.54713401</v>
      </c>
      <c r="CG2652" s="4">
        <v>175903883.58055601</v>
      </c>
      <c r="CH2652" s="4">
        <v>176897358.66536099</v>
      </c>
      <c r="CI2652" s="4">
        <v>176016742.11866799</v>
      </c>
      <c r="CJ2652" s="4">
        <v>175981448.39918599</v>
      </c>
      <c r="CK2652" s="4">
        <v>176548131.68864599</v>
      </c>
      <c r="CL2652" s="4">
        <v>181719724.43255201</v>
      </c>
      <c r="CM2652" s="4">
        <v>186027235.366368</v>
      </c>
      <c r="CN2652" s="4">
        <v>187695702.77027401</v>
      </c>
      <c r="CO2652" s="4">
        <v>193910728.63385299</v>
      </c>
      <c r="CP2652" s="4">
        <v>197137705.37079901</v>
      </c>
      <c r="CQ2652" s="4">
        <v>198663684.04545599</v>
      </c>
      <c r="CR2652" s="4">
        <v>200932257.41533899</v>
      </c>
      <c r="CS2652" s="4">
        <v>203694539.60635599</v>
      </c>
      <c r="CT2652" s="4">
        <v>204476992.81093401</v>
      </c>
      <c r="CU2652" s="4">
        <v>208824327.81696999</v>
      </c>
      <c r="CV2652" s="4">
        <v>212300938.81218699</v>
      </c>
      <c r="CW2652" s="4">
        <v>214456595.026723</v>
      </c>
      <c r="CX2652" s="4">
        <v>219776721.45914799</v>
      </c>
      <c r="CY2652" s="4">
        <v>219980802.28163201</v>
      </c>
      <c r="CZ2652" s="4">
        <v>225054730.68453899</v>
      </c>
      <c r="DA2652" s="4">
        <v>225965823.832461</v>
      </c>
      <c r="DB2652" s="4">
        <v>228699677.80713001</v>
      </c>
      <c r="DC2652" s="4">
        <v>230072446.866869</v>
      </c>
      <c r="DD2652" s="4">
        <v>233206919.746218</v>
      </c>
      <c r="DE2652" s="4">
        <v>233149519.71792901</v>
      </c>
      <c r="DF2652" s="4">
        <v>234570780.526494</v>
      </c>
      <c r="DG2652" s="4">
        <v>236537208.19451499</v>
      </c>
      <c r="DH2652" s="4">
        <v>240353876.91863599</v>
      </c>
      <c r="DI2652" s="4">
        <v>243577637.97193801</v>
      </c>
      <c r="DJ2652" s="4">
        <v>246723267.01274601</v>
      </c>
      <c r="DK2652" s="4">
        <v>247521726.97111499</v>
      </c>
      <c r="DL2652" s="4">
        <v>244190458.37</v>
      </c>
      <c r="DM2652" s="4">
        <v>243962665.03999999</v>
      </c>
      <c r="DN2652" s="4">
        <v>247866224.58999899</v>
      </c>
      <c r="DO2652" s="4">
        <v>249338400.46000001</v>
      </c>
      <c r="DP2652" s="4">
        <v>249172455.11000001</v>
      </c>
      <c r="DQ2652" s="4">
        <v>253642811.08999899</v>
      </c>
      <c r="DR2652" s="4">
        <v>254093356.37</v>
      </c>
      <c r="DS2652" s="4">
        <v>256356042.28</v>
      </c>
      <c r="DT2652" s="4">
        <v>259436221.50999999</v>
      </c>
      <c r="DU2652" s="4">
        <v>258369253.02999899</v>
      </c>
      <c r="DV2652" s="4">
        <v>259987757.38999999</v>
      </c>
      <c r="DW2652" s="4">
        <v>260441306.31999999</v>
      </c>
      <c r="DX2652" s="4">
        <v>263139603.09999999</v>
      </c>
    </row>
    <row r="2653" spans="1:128" customFormat="1">
      <c r="A2653" s="176" t="s">
        <v>3545</v>
      </c>
      <c r="B2653" s="177" t="s">
        <v>3557</v>
      </c>
      <c r="C2653" t="s">
        <v>3533</v>
      </c>
      <c r="D2653" s="187" t="s">
        <v>3571</v>
      </c>
      <c r="E2653" t="s">
        <v>3471</v>
      </c>
      <c r="BO2653" s="4">
        <v>114200781.78450599</v>
      </c>
      <c r="BP2653" s="4">
        <v>117129772.09469301</v>
      </c>
      <c r="BQ2653" s="4">
        <v>120476744.52132601</v>
      </c>
      <c r="BR2653" s="4">
        <v>122905484.847038</v>
      </c>
      <c r="BS2653" s="4">
        <v>125152290.739325</v>
      </c>
      <c r="BT2653" s="4">
        <v>130331030.79189201</v>
      </c>
      <c r="BU2653" s="4">
        <v>132378318.614702</v>
      </c>
      <c r="BV2653" s="4">
        <v>136239050.50896299</v>
      </c>
      <c r="BW2653" s="4">
        <v>140484553.44121799</v>
      </c>
      <c r="BX2653" s="4">
        <v>143743690.86361</v>
      </c>
      <c r="BY2653" s="4">
        <v>144366918.90170601</v>
      </c>
      <c r="BZ2653" s="4">
        <v>146744316.975564</v>
      </c>
      <c r="CA2653" s="4">
        <v>148731798.95541999</v>
      </c>
      <c r="CB2653" s="4">
        <v>150568703.315716</v>
      </c>
      <c r="CC2653" s="4">
        <v>150750624.83181</v>
      </c>
      <c r="CD2653" s="4">
        <v>156661073.89534199</v>
      </c>
      <c r="CE2653" s="4">
        <v>156062716.02118599</v>
      </c>
      <c r="CF2653" s="4">
        <v>161179512.27503601</v>
      </c>
      <c r="CG2653" s="4">
        <v>163357962.81339401</v>
      </c>
      <c r="CH2653" s="4">
        <v>166594126.51470399</v>
      </c>
      <c r="CI2653" s="4">
        <v>166794180.169092</v>
      </c>
      <c r="CJ2653" s="4">
        <v>172356218.83961701</v>
      </c>
      <c r="CK2653" s="4">
        <v>172554034.17464399</v>
      </c>
      <c r="CL2653" s="4">
        <v>176804501.64001</v>
      </c>
      <c r="CM2653" s="4">
        <v>183015236.36636999</v>
      </c>
      <c r="CN2653" s="4">
        <v>188005047.02918801</v>
      </c>
      <c r="CO2653" s="4">
        <v>192600011.450257</v>
      </c>
      <c r="CP2653" s="4">
        <v>195292243.85894799</v>
      </c>
      <c r="CQ2653" s="4">
        <v>197755097.22661901</v>
      </c>
      <c r="CR2653" s="4">
        <v>200772123.29167399</v>
      </c>
      <c r="CS2653" s="4">
        <v>204198140.201996</v>
      </c>
      <c r="CT2653" s="4">
        <v>211398023.25856301</v>
      </c>
      <c r="CU2653" s="4">
        <v>211113118.16410801</v>
      </c>
      <c r="CV2653" s="4">
        <v>211999435.884287</v>
      </c>
      <c r="CW2653" s="4">
        <v>210350924.15445301</v>
      </c>
      <c r="CX2653" s="4">
        <v>215597906.14435399</v>
      </c>
      <c r="CY2653" s="4">
        <v>218103848.70903</v>
      </c>
      <c r="CZ2653" s="4">
        <v>218228328.86243299</v>
      </c>
      <c r="DA2653" s="4">
        <v>223248810.09253499</v>
      </c>
      <c r="DB2653" s="4">
        <v>237017268.63713899</v>
      </c>
      <c r="DC2653" s="4">
        <v>235227341.55101001</v>
      </c>
      <c r="DD2653" s="4">
        <v>239101322.88595799</v>
      </c>
      <c r="DE2653" s="4">
        <v>237336046.95763701</v>
      </c>
      <c r="DF2653" s="4">
        <v>244642918.788883</v>
      </c>
      <c r="DG2653" s="4">
        <v>245087017.94776699</v>
      </c>
      <c r="DH2653" s="4">
        <v>248584923.40739399</v>
      </c>
      <c r="DI2653" s="4">
        <v>251523948.455993</v>
      </c>
      <c r="DJ2653" s="4">
        <v>253872680.93502399</v>
      </c>
      <c r="DK2653" s="4">
        <v>255246193.49918801</v>
      </c>
      <c r="DL2653" s="4">
        <v>260599385.06999999</v>
      </c>
      <c r="DM2653" s="4">
        <v>265364538.91</v>
      </c>
      <c r="DN2653" s="4">
        <v>267182442.34999999</v>
      </c>
      <c r="DO2653" s="4">
        <v>267172000.19999999</v>
      </c>
      <c r="DP2653" s="4">
        <v>265730828.28</v>
      </c>
      <c r="DQ2653" s="4">
        <v>265223719.69999999</v>
      </c>
      <c r="DR2653" s="4">
        <v>271679746.77999997</v>
      </c>
      <c r="DS2653" s="4">
        <v>277331631.10000002</v>
      </c>
      <c r="DT2653" s="4">
        <v>279580402.25</v>
      </c>
      <c r="DU2653" s="4">
        <v>287402579.94999999</v>
      </c>
      <c r="DV2653" s="4">
        <v>286754899.81</v>
      </c>
      <c r="DW2653" s="4">
        <v>289618085.88</v>
      </c>
      <c r="DX2653" s="4">
        <v>289505146.93000001</v>
      </c>
    </row>
    <row r="2654" spans="1:128" customFormat="1">
      <c r="A2654" s="176" t="s">
        <v>3545</v>
      </c>
      <c r="B2654" s="177" t="s">
        <v>3557</v>
      </c>
      <c r="C2654" t="s">
        <v>3533</v>
      </c>
      <c r="D2654" s="187" t="s">
        <v>3571</v>
      </c>
      <c r="E2654" t="s">
        <v>3472</v>
      </c>
      <c r="BO2654" s="4"/>
      <c r="BP2654" s="4"/>
      <c r="BQ2654" s="4"/>
      <c r="BR2654" s="4"/>
      <c r="BS2654" s="4"/>
      <c r="BT2654" s="4"/>
      <c r="BU2654" s="4"/>
      <c r="BV2654" s="4"/>
      <c r="BW2654" s="4"/>
      <c r="BX2654" s="4"/>
      <c r="BY2654" s="4"/>
      <c r="BZ2654" s="4"/>
      <c r="CA2654" s="4"/>
      <c r="CB2654" s="4"/>
      <c r="CC2654" s="4"/>
      <c r="CD2654" s="4"/>
      <c r="CE2654" s="4"/>
      <c r="CF2654" s="4"/>
      <c r="CG2654" s="4"/>
      <c r="CH2654" s="4"/>
      <c r="CI2654" s="4"/>
      <c r="CJ2654" s="4"/>
      <c r="CK2654" s="4"/>
      <c r="CL2654" s="4"/>
      <c r="CM2654" s="4"/>
      <c r="CN2654" s="4"/>
      <c r="CO2654" s="4"/>
      <c r="CP2654" s="4"/>
      <c r="CQ2654" s="4"/>
      <c r="CR2654" s="4"/>
      <c r="CS2654" s="4"/>
      <c r="CT2654" s="4"/>
      <c r="CU2654" s="4"/>
      <c r="CV2654" s="4"/>
      <c r="CW2654" s="4"/>
      <c r="CX2654" s="4"/>
      <c r="CY2654" s="4"/>
      <c r="CZ2654" s="4"/>
      <c r="DA2654" s="4"/>
      <c r="DB2654" s="4"/>
      <c r="DC2654" s="4"/>
      <c r="DD2654" s="4"/>
      <c r="DE2654" s="4"/>
      <c r="DF2654" s="4"/>
      <c r="DG2654" s="4"/>
      <c r="DH2654" s="4"/>
      <c r="DI2654" s="4"/>
      <c r="DJ2654" s="4"/>
      <c r="DK2654" s="4"/>
      <c r="DL2654" s="4">
        <v>24551278.690000001</v>
      </c>
      <c r="DM2654" s="4">
        <v>25470639.039999999</v>
      </c>
      <c r="DN2654" s="4">
        <v>25601833.329999998</v>
      </c>
      <c r="DO2654" s="4">
        <v>26105728.439999901</v>
      </c>
      <c r="DP2654" s="4">
        <v>25825948.289999999</v>
      </c>
      <c r="DQ2654" s="4">
        <v>26054939.439999901</v>
      </c>
      <c r="DR2654" s="4">
        <v>26840809.489999998</v>
      </c>
      <c r="DS2654" s="4">
        <v>27620029.43</v>
      </c>
      <c r="DT2654" s="4">
        <v>28395157.010000002</v>
      </c>
      <c r="DU2654" s="4">
        <v>28952857.02</v>
      </c>
      <c r="DV2654" s="4">
        <v>33795622.509999998</v>
      </c>
      <c r="DW2654" s="4">
        <v>31708847.52</v>
      </c>
      <c r="DX2654" s="4">
        <v>29690898.82</v>
      </c>
    </row>
    <row r="2655" spans="1:128" customFormat="1">
      <c r="A2655" s="176" t="s">
        <v>3545</v>
      </c>
      <c r="B2655" s="177" t="s">
        <v>3557</v>
      </c>
      <c r="C2655" t="s">
        <v>3533</v>
      </c>
      <c r="D2655" s="187" t="s">
        <v>3571</v>
      </c>
      <c r="E2655" t="s">
        <v>3473</v>
      </c>
      <c r="BO2655" s="4"/>
      <c r="BP2655" s="4"/>
      <c r="BQ2655" s="4"/>
      <c r="BR2655" s="4"/>
      <c r="BS2655" s="4"/>
      <c r="BT2655" s="4"/>
      <c r="BU2655" s="4"/>
      <c r="BV2655" s="4"/>
      <c r="BW2655" s="4"/>
      <c r="BX2655" s="4"/>
      <c r="BY2655" s="4"/>
      <c r="BZ2655" s="4"/>
      <c r="CA2655" s="4"/>
      <c r="CB2655" s="4"/>
      <c r="CC2655" s="4"/>
      <c r="CD2655" s="4"/>
      <c r="CE2655" s="4"/>
      <c r="CF2655" s="4"/>
      <c r="CG2655" s="4"/>
      <c r="CH2655" s="4"/>
      <c r="CI2655" s="4"/>
      <c r="CJ2655" s="4"/>
      <c r="CK2655" s="4"/>
      <c r="CL2655" s="4"/>
      <c r="CM2655" s="4"/>
      <c r="CN2655" s="4"/>
      <c r="CO2655" s="4"/>
      <c r="CP2655" s="4"/>
      <c r="CQ2655" s="4"/>
      <c r="CR2655" s="4"/>
      <c r="CS2655" s="4"/>
      <c r="CT2655" s="4"/>
      <c r="CU2655" s="4"/>
      <c r="CV2655" s="4"/>
      <c r="CW2655" s="4"/>
      <c r="CX2655" s="4"/>
      <c r="CY2655" s="4"/>
      <c r="CZ2655" s="4"/>
      <c r="DA2655" s="4"/>
      <c r="DB2655" s="4"/>
      <c r="DC2655" s="4"/>
      <c r="DD2655" s="4"/>
      <c r="DE2655" s="4"/>
      <c r="DF2655" s="4"/>
      <c r="DG2655" s="4"/>
      <c r="DH2655" s="4"/>
      <c r="DI2655" s="4"/>
      <c r="DJ2655" s="4"/>
      <c r="DK2655" s="4"/>
      <c r="DL2655" s="4"/>
      <c r="DM2655" s="4"/>
      <c r="DN2655" s="4"/>
      <c r="DO2655" s="4"/>
      <c r="DP2655" s="4"/>
      <c r="DQ2655" s="4"/>
      <c r="DR2655" s="4"/>
      <c r="DS2655" s="4"/>
      <c r="DT2655" s="4"/>
      <c r="DU2655" s="4"/>
      <c r="DV2655" s="4"/>
      <c r="DW2655" s="4"/>
      <c r="DX2655" s="4"/>
    </row>
    <row r="2656" spans="1:128" customFormat="1">
      <c r="A2656" s="176" t="s">
        <v>3545</v>
      </c>
      <c r="B2656" s="177" t="s">
        <v>3557</v>
      </c>
      <c r="C2656" t="s">
        <v>3533</v>
      </c>
      <c r="D2656" s="187" t="s">
        <v>3571</v>
      </c>
      <c r="E2656" t="s">
        <v>3474</v>
      </c>
    </row>
    <row r="2657" spans="1:128" customFormat="1">
      <c r="A2657" s="176" t="s">
        <v>3545</v>
      </c>
      <c r="B2657" s="177" t="s">
        <v>3557</v>
      </c>
      <c r="C2657" t="s">
        <v>3533</v>
      </c>
      <c r="D2657" s="187" t="s">
        <v>3571</v>
      </c>
      <c r="E2657" t="s">
        <v>3475</v>
      </c>
    </row>
    <row r="2658" spans="1:128" customFormat="1">
      <c r="A2658" s="176" t="s">
        <v>3545</v>
      </c>
      <c r="B2658" s="177" t="s">
        <v>3557</v>
      </c>
      <c r="C2658" t="s">
        <v>3533</v>
      </c>
      <c r="D2658" s="187" t="s">
        <v>3571</v>
      </c>
      <c r="E2658" t="s">
        <v>3476</v>
      </c>
    </row>
    <row r="2659" spans="1:128" customFormat="1">
      <c r="A2659" s="176" t="s">
        <v>3545</v>
      </c>
      <c r="B2659" s="177" t="s">
        <v>3557</v>
      </c>
      <c r="C2659" t="s">
        <v>3533</v>
      </c>
      <c r="D2659" s="187" t="s">
        <v>3571</v>
      </c>
      <c r="E2659" t="s">
        <v>3477</v>
      </c>
    </row>
    <row r="2660" spans="1:128" customFormat="1">
      <c r="A2660" s="176" t="s">
        <v>3545</v>
      </c>
      <c r="B2660" s="177" t="s">
        <v>3557</v>
      </c>
      <c r="C2660" t="s">
        <v>3533</v>
      </c>
      <c r="D2660" s="187" t="s">
        <v>3571</v>
      </c>
      <c r="E2660" t="s">
        <v>3478</v>
      </c>
    </row>
    <row r="2661" spans="1:128" customFormat="1">
      <c r="A2661" s="176" t="s">
        <v>3545</v>
      </c>
      <c r="B2661" s="177" t="s">
        <v>3557</v>
      </c>
      <c r="C2661" t="s">
        <v>3533</v>
      </c>
      <c r="D2661" s="187" t="s">
        <v>3571</v>
      </c>
      <c r="E2661" t="s">
        <v>3479</v>
      </c>
    </row>
    <row r="2662" spans="1:128" customFormat="1">
      <c r="A2662" s="176" t="s">
        <v>3545</v>
      </c>
      <c r="B2662" s="177" t="s">
        <v>3557</v>
      </c>
      <c r="C2662" t="s">
        <v>3533</v>
      </c>
      <c r="D2662" s="187" t="s">
        <v>3571</v>
      </c>
      <c r="E2662" t="s">
        <v>3480</v>
      </c>
    </row>
    <row r="2663" spans="1:128" s="67" customFormat="1">
      <c r="A2663" s="209" t="s">
        <v>3625</v>
      </c>
      <c r="B2663" s="185" t="s">
        <v>3557</v>
      </c>
      <c r="C2663" s="67" t="s">
        <v>3533</v>
      </c>
      <c r="D2663" s="210" t="s">
        <v>3626</v>
      </c>
      <c r="E2663" s="67" t="s">
        <v>3627</v>
      </c>
      <c r="BW2663" s="73"/>
      <c r="BX2663" s="73"/>
      <c r="BY2663" s="73"/>
      <c r="BZ2663" s="73"/>
      <c r="CA2663" s="73"/>
      <c r="CB2663" s="73"/>
      <c r="CC2663" s="73"/>
      <c r="CD2663" s="73"/>
      <c r="CE2663" s="73"/>
      <c r="CF2663" s="73"/>
      <c r="CG2663" s="73"/>
      <c r="CH2663" s="73"/>
      <c r="CI2663" s="73"/>
      <c r="CJ2663" s="73"/>
      <c r="CK2663" s="73"/>
      <c r="CL2663" s="73"/>
      <c r="CM2663" s="73"/>
      <c r="CN2663" s="73"/>
      <c r="CO2663" s="73"/>
      <c r="CP2663" s="73"/>
      <c r="CQ2663" s="73"/>
      <c r="CR2663" s="73"/>
      <c r="CS2663" s="73"/>
      <c r="CT2663" s="73"/>
      <c r="CU2663" s="73"/>
      <c r="CV2663" s="73"/>
      <c r="CW2663" s="73"/>
      <c r="CX2663" s="73"/>
      <c r="CY2663" s="73"/>
      <c r="CZ2663" s="73"/>
      <c r="DA2663" s="73"/>
      <c r="DB2663" s="73"/>
      <c r="DC2663" s="73"/>
      <c r="DD2663" s="73"/>
      <c r="DE2663" s="73"/>
      <c r="DF2663" s="73"/>
      <c r="DG2663" s="73"/>
      <c r="DH2663" s="73"/>
      <c r="DI2663" s="73"/>
      <c r="DJ2663" s="73"/>
      <c r="DK2663" s="73"/>
      <c r="DL2663" s="73">
        <f t="shared" ref="DL2663:DV2663" si="483">DL2615*10^6/(DL$2*365)</f>
        <v>42.806202671326417</v>
      </c>
      <c r="DM2663" s="73">
        <f t="shared" si="483"/>
        <v>42.119412618626129</v>
      </c>
      <c r="DN2663" s="73">
        <f t="shared" si="483"/>
        <v>43.975991874846798</v>
      </c>
      <c r="DO2663" s="73">
        <f t="shared" si="483"/>
        <v>44.824799858781901</v>
      </c>
      <c r="DP2663" s="73">
        <f t="shared" si="483"/>
        <v>45.710150526405066</v>
      </c>
      <c r="DQ2663" s="73">
        <f t="shared" si="483"/>
        <v>45.83360911481072</v>
      </c>
      <c r="DR2663" s="73">
        <f t="shared" si="483"/>
        <v>44.186951708317387</v>
      </c>
      <c r="DS2663" s="73">
        <f t="shared" si="483"/>
        <v>42.556813015975088</v>
      </c>
      <c r="DT2663" s="73">
        <f t="shared" si="483"/>
        <v>42.369545814569541</v>
      </c>
      <c r="DU2663" s="73">
        <f t="shared" si="483"/>
        <v>41.196933025817465</v>
      </c>
      <c r="DV2663" s="73">
        <f t="shared" si="483"/>
        <v>40.407266771566711</v>
      </c>
      <c r="DW2663" s="73">
        <f>DW2615*10^6/(DW$2*365)</f>
        <v>39.326581805189434</v>
      </c>
      <c r="DX2663" s="73"/>
    </row>
    <row r="2664" spans="1:128" s="67" customFormat="1">
      <c r="A2664" s="209" t="s">
        <v>3625</v>
      </c>
      <c r="B2664" s="185" t="s">
        <v>3557</v>
      </c>
      <c r="C2664" s="67" t="s">
        <v>3533</v>
      </c>
      <c r="D2664" s="210" t="s">
        <v>3626</v>
      </c>
      <c r="E2664" s="67" t="s">
        <v>3628</v>
      </c>
      <c r="BW2664" s="73"/>
      <c r="BX2664" s="73"/>
      <c r="BY2664" s="73"/>
      <c r="BZ2664" s="73"/>
      <c r="CA2664" s="73"/>
      <c r="CB2664" s="73"/>
      <c r="CC2664" s="73"/>
      <c r="CD2664" s="73"/>
      <c r="CE2664" s="73"/>
      <c r="CF2664" s="73"/>
      <c r="CG2664" s="73"/>
      <c r="CH2664" s="73"/>
      <c r="CI2664" s="73"/>
      <c r="CJ2664" s="73"/>
      <c r="CK2664" s="73"/>
      <c r="CL2664" s="73"/>
      <c r="CM2664" s="73"/>
      <c r="CN2664" s="73"/>
      <c r="CO2664" s="73"/>
      <c r="CP2664" s="73"/>
      <c r="CQ2664" s="73"/>
      <c r="CR2664" s="73"/>
      <c r="CS2664" s="73"/>
      <c r="CT2664" s="73"/>
      <c r="CU2664" s="73"/>
      <c r="CV2664" s="73"/>
      <c r="CW2664" s="73"/>
      <c r="CX2664" s="73"/>
      <c r="CY2664" s="73"/>
      <c r="CZ2664" s="73"/>
      <c r="DA2664" s="73"/>
      <c r="DB2664" s="73"/>
      <c r="DC2664" s="73"/>
      <c r="DD2664" s="73"/>
      <c r="DE2664" s="73"/>
      <c r="DF2664" s="73"/>
      <c r="DG2664" s="73"/>
      <c r="DH2664" s="73"/>
      <c r="DI2664" s="73"/>
      <c r="DJ2664" s="73"/>
      <c r="DK2664" s="73"/>
      <c r="DL2664" s="73">
        <f t="shared" ref="DL2664:DV2664" si="484">DL2616*10^6/(DL$2*365)</f>
        <v>46.07264858908939</v>
      </c>
      <c r="DM2664" s="73">
        <f t="shared" si="484"/>
        <v>47.567473518465277</v>
      </c>
      <c r="DN2664" s="73">
        <f t="shared" si="484"/>
        <v>49.098657340663685</v>
      </c>
      <c r="DO2664" s="73">
        <f t="shared" si="484"/>
        <v>49.736747359839086</v>
      </c>
      <c r="DP2664" s="73">
        <f t="shared" si="484"/>
        <v>52.008243753016515</v>
      </c>
      <c r="DQ2664" s="73">
        <f t="shared" si="484"/>
        <v>50.372161077974688</v>
      </c>
      <c r="DR2664" s="73">
        <f t="shared" si="484"/>
        <v>49.085977695514643</v>
      </c>
      <c r="DS2664" s="73">
        <f t="shared" si="484"/>
        <v>50.29875775292092</v>
      </c>
      <c r="DT2664" s="73">
        <f t="shared" si="484"/>
        <v>51.344505092184875</v>
      </c>
      <c r="DU2664" s="73">
        <f t="shared" si="484"/>
        <v>52.47432848629947</v>
      </c>
      <c r="DV2664" s="73">
        <f t="shared" si="484"/>
        <v>53.066408643831224</v>
      </c>
      <c r="DW2664" s="73">
        <f t="shared" ref="DW2664:DW2670" si="485">DW2616*10^6/(DW$2*365)</f>
        <v>54.262291454256847</v>
      </c>
      <c r="DX2664" s="73"/>
    </row>
    <row r="2665" spans="1:128" s="67" customFormat="1">
      <c r="A2665" s="209" t="s">
        <v>3625</v>
      </c>
      <c r="B2665" s="185" t="s">
        <v>3557</v>
      </c>
      <c r="C2665" s="67" t="s">
        <v>3533</v>
      </c>
      <c r="D2665" s="210" t="s">
        <v>3626</v>
      </c>
      <c r="E2665" s="67" t="s">
        <v>3629</v>
      </c>
      <c r="BW2665" s="73"/>
      <c r="BX2665" s="73"/>
      <c r="BY2665" s="73"/>
      <c r="BZ2665" s="73"/>
      <c r="CA2665" s="73"/>
      <c r="CB2665" s="73"/>
      <c r="CC2665" s="73"/>
      <c r="CD2665" s="73"/>
      <c r="CE2665" s="73"/>
      <c r="CF2665" s="73"/>
      <c r="CG2665" s="73"/>
      <c r="CH2665" s="73"/>
      <c r="CI2665" s="73"/>
      <c r="CJ2665" s="73"/>
      <c r="CK2665" s="73"/>
      <c r="CL2665" s="73"/>
      <c r="CM2665" s="73"/>
      <c r="CN2665" s="73"/>
      <c r="CO2665" s="73"/>
      <c r="CP2665" s="73"/>
      <c r="CQ2665" s="73"/>
      <c r="CR2665" s="73"/>
      <c r="CS2665" s="73"/>
      <c r="CT2665" s="73"/>
      <c r="CU2665" s="73"/>
      <c r="CV2665" s="73"/>
      <c r="CW2665" s="73"/>
      <c r="CX2665" s="73"/>
      <c r="CY2665" s="73"/>
      <c r="CZ2665" s="73"/>
      <c r="DA2665" s="73"/>
      <c r="DB2665" s="73"/>
      <c r="DC2665" s="73"/>
      <c r="DD2665" s="73"/>
      <c r="DE2665" s="73"/>
      <c r="DF2665" s="73"/>
      <c r="DG2665" s="73"/>
      <c r="DH2665" s="73"/>
      <c r="DI2665" s="73"/>
      <c r="DJ2665" s="73"/>
      <c r="DK2665" s="73"/>
      <c r="DL2665" s="73">
        <f t="shared" ref="DL2665:DV2665" si="486">DL2617*10^6/(DL$2*365)</f>
        <v>71.373551266501579</v>
      </c>
      <c r="DM2665" s="73">
        <f t="shared" si="486"/>
        <v>69.707888534209999</v>
      </c>
      <c r="DN2665" s="73">
        <f t="shared" si="486"/>
        <v>77.787893691032238</v>
      </c>
      <c r="DO2665" s="73">
        <f t="shared" si="486"/>
        <v>74.460774606494283</v>
      </c>
      <c r="DP2665" s="73">
        <f t="shared" si="486"/>
        <v>74.325642641137179</v>
      </c>
      <c r="DQ2665" s="73">
        <f t="shared" si="486"/>
        <v>71.818380592595631</v>
      </c>
      <c r="DR2665" s="73">
        <f t="shared" si="486"/>
        <v>71.570206112639227</v>
      </c>
      <c r="DS2665" s="73">
        <f t="shared" si="486"/>
        <v>70.080282763158607</v>
      </c>
      <c r="DT2665" s="73">
        <f t="shared" si="486"/>
        <v>69.626646675469914</v>
      </c>
      <c r="DU2665" s="73">
        <f t="shared" si="486"/>
        <v>72.853246069082928</v>
      </c>
      <c r="DV2665" s="73">
        <f t="shared" si="486"/>
        <v>74.888413425430969</v>
      </c>
      <c r="DW2665" s="73">
        <f t="shared" si="485"/>
        <v>74.749324819240073</v>
      </c>
      <c r="DX2665" s="73"/>
    </row>
    <row r="2666" spans="1:128" s="67" customFormat="1">
      <c r="A2666" s="209" t="s">
        <v>3625</v>
      </c>
      <c r="B2666" s="185" t="s">
        <v>3557</v>
      </c>
      <c r="C2666" s="67" t="s">
        <v>3533</v>
      </c>
      <c r="D2666" s="210" t="s">
        <v>3626</v>
      </c>
      <c r="E2666" s="67" t="s">
        <v>3630</v>
      </c>
      <c r="BW2666" s="73"/>
      <c r="BX2666" s="73"/>
      <c r="BY2666" s="73"/>
      <c r="BZ2666" s="73"/>
      <c r="CA2666" s="73"/>
      <c r="CB2666" s="73"/>
      <c r="CC2666" s="73"/>
      <c r="CD2666" s="73"/>
      <c r="CE2666" s="73"/>
      <c r="CF2666" s="73"/>
      <c r="CG2666" s="73"/>
      <c r="CH2666" s="73"/>
      <c r="CI2666" s="73"/>
      <c r="CJ2666" s="73"/>
      <c r="CK2666" s="73"/>
      <c r="CL2666" s="73"/>
      <c r="CM2666" s="73"/>
      <c r="CN2666" s="73"/>
      <c r="CO2666" s="73"/>
      <c r="CP2666" s="73"/>
      <c r="CQ2666" s="73"/>
      <c r="CR2666" s="73"/>
      <c r="CS2666" s="73"/>
      <c r="CT2666" s="73"/>
      <c r="CU2666" s="73"/>
      <c r="CV2666" s="73"/>
      <c r="CW2666" s="73"/>
      <c r="CX2666" s="73"/>
      <c r="CY2666" s="73"/>
      <c r="CZ2666" s="73"/>
      <c r="DA2666" s="73"/>
      <c r="DB2666" s="73"/>
      <c r="DC2666" s="73"/>
      <c r="DD2666" s="73"/>
      <c r="DE2666" s="73"/>
      <c r="DF2666" s="73"/>
      <c r="DG2666" s="73"/>
      <c r="DH2666" s="73"/>
      <c r="DI2666" s="73"/>
      <c r="DJ2666" s="73"/>
      <c r="DK2666" s="73"/>
      <c r="DL2666" s="73">
        <f t="shared" ref="DL2666:DV2666" si="487">DL2618*10^6/(DL$2*365)</f>
        <v>7.3630486595706834</v>
      </c>
      <c r="DM2666" s="73">
        <f t="shared" si="487"/>
        <v>7.5540306564779254</v>
      </c>
      <c r="DN2666" s="73">
        <f t="shared" si="487"/>
        <v>8.2135885338885402</v>
      </c>
      <c r="DO2666" s="73">
        <f t="shared" si="487"/>
        <v>8.0198791783935537</v>
      </c>
      <c r="DP2666" s="73">
        <f t="shared" si="487"/>
        <v>8.0076370129673098</v>
      </c>
      <c r="DQ2666" s="73">
        <f t="shared" si="487"/>
        <v>8.0311460792604858</v>
      </c>
      <c r="DR2666" s="73">
        <f t="shared" si="487"/>
        <v>7.5385833755969731</v>
      </c>
      <c r="DS2666" s="73">
        <f t="shared" si="487"/>
        <v>7.772245822527343</v>
      </c>
      <c r="DT2666" s="73">
        <f t="shared" si="487"/>
        <v>7.2901017073652845</v>
      </c>
      <c r="DU2666" s="73">
        <f t="shared" si="487"/>
        <v>7.5557087860031897</v>
      </c>
      <c r="DV2666" s="73">
        <f t="shared" si="487"/>
        <v>7.9392437022313205</v>
      </c>
      <c r="DW2666" s="73">
        <f t="shared" si="485"/>
        <v>7.8221515496636922</v>
      </c>
      <c r="DX2666" s="73"/>
    </row>
    <row r="2667" spans="1:128" s="67" customFormat="1">
      <c r="A2667" s="209" t="s">
        <v>3625</v>
      </c>
      <c r="B2667" s="185" t="s">
        <v>3557</v>
      </c>
      <c r="C2667" s="67" t="s">
        <v>3533</v>
      </c>
      <c r="D2667" s="210" t="s">
        <v>3626</v>
      </c>
      <c r="E2667" s="67" t="s">
        <v>3631</v>
      </c>
      <c r="BW2667" s="73"/>
      <c r="BX2667" s="73"/>
      <c r="BY2667" s="73"/>
      <c r="BZ2667" s="73"/>
      <c r="CA2667" s="73"/>
      <c r="CB2667" s="73"/>
      <c r="CC2667" s="73"/>
      <c r="CD2667" s="73"/>
      <c r="CE2667" s="73"/>
      <c r="CF2667" s="73"/>
      <c r="CG2667" s="73"/>
      <c r="CH2667" s="73"/>
      <c r="CI2667" s="73"/>
      <c r="CJ2667" s="73"/>
      <c r="CK2667" s="73"/>
      <c r="CL2667" s="73"/>
      <c r="CM2667" s="73"/>
      <c r="CN2667" s="73"/>
      <c r="CO2667" s="73"/>
      <c r="CP2667" s="73"/>
      <c r="CQ2667" s="73"/>
      <c r="CR2667" s="73"/>
      <c r="CS2667" s="73"/>
      <c r="CT2667" s="73"/>
      <c r="CU2667" s="73"/>
      <c r="CV2667" s="73"/>
      <c r="CW2667" s="73"/>
      <c r="CX2667" s="73"/>
      <c r="CY2667" s="73"/>
      <c r="CZ2667" s="73"/>
      <c r="DA2667" s="73"/>
      <c r="DB2667" s="73"/>
      <c r="DC2667" s="73"/>
      <c r="DD2667" s="73"/>
      <c r="DE2667" s="73"/>
      <c r="DF2667" s="73"/>
      <c r="DG2667" s="73"/>
      <c r="DH2667" s="73"/>
      <c r="DI2667" s="73"/>
      <c r="DJ2667" s="73"/>
      <c r="DK2667" s="73"/>
      <c r="DL2667" s="73">
        <f t="shared" ref="DL2667:DV2667" si="488">DL2619*10^6/(DL$2*365)</f>
        <v>93.758341506963745</v>
      </c>
      <c r="DM2667" s="73">
        <f t="shared" si="488"/>
        <v>94.205618561014248</v>
      </c>
      <c r="DN2667" s="73">
        <f t="shared" si="488"/>
        <v>101.53592945392687</v>
      </c>
      <c r="DO2667" s="73">
        <f t="shared" si="488"/>
        <v>99.701225745539602</v>
      </c>
      <c r="DP2667" s="73">
        <f t="shared" si="488"/>
        <v>95.005050676853145</v>
      </c>
      <c r="DQ2667" s="73">
        <f t="shared" si="488"/>
        <v>96.405641682334348</v>
      </c>
      <c r="DR2667" s="73">
        <f t="shared" si="488"/>
        <v>94.015490228069808</v>
      </c>
      <c r="DS2667" s="73">
        <f t="shared" si="488"/>
        <v>96.454751529276621</v>
      </c>
      <c r="DT2667" s="73">
        <f t="shared" si="488"/>
        <v>94.714422623376109</v>
      </c>
      <c r="DU2667" s="73">
        <f t="shared" si="488"/>
        <v>96.195969103624648</v>
      </c>
      <c r="DV2667" s="73">
        <f t="shared" si="488"/>
        <v>98.060312990336897</v>
      </c>
      <c r="DW2667" s="73">
        <f t="shared" si="485"/>
        <v>101.63677393060169</v>
      </c>
      <c r="DX2667" s="73"/>
    </row>
    <row r="2668" spans="1:128" s="67" customFormat="1">
      <c r="A2668" s="209" t="s">
        <v>3625</v>
      </c>
      <c r="B2668" s="185" t="s">
        <v>3557</v>
      </c>
      <c r="C2668" s="67" t="s">
        <v>3533</v>
      </c>
      <c r="D2668" s="210" t="s">
        <v>3626</v>
      </c>
      <c r="E2668" s="67" t="s">
        <v>3632</v>
      </c>
      <c r="BW2668" s="73"/>
      <c r="BX2668" s="73"/>
      <c r="BY2668" s="73"/>
      <c r="BZ2668" s="73"/>
      <c r="CA2668" s="73"/>
      <c r="CB2668" s="73"/>
      <c r="CC2668" s="73"/>
      <c r="CD2668" s="73"/>
      <c r="CE2668" s="73"/>
      <c r="CF2668" s="73"/>
      <c r="CG2668" s="73"/>
      <c r="CH2668" s="73"/>
      <c r="CI2668" s="73"/>
      <c r="CJ2668" s="73"/>
      <c r="CK2668" s="73"/>
      <c r="CL2668" s="73"/>
      <c r="CM2668" s="73"/>
      <c r="CN2668" s="73"/>
      <c r="CO2668" s="73"/>
      <c r="CP2668" s="73"/>
      <c r="CQ2668" s="73"/>
      <c r="CR2668" s="73"/>
      <c r="CS2668" s="73"/>
      <c r="CT2668" s="73"/>
      <c r="CU2668" s="73"/>
      <c r="CV2668" s="73"/>
      <c r="CW2668" s="73"/>
      <c r="CX2668" s="73"/>
      <c r="CY2668" s="73"/>
      <c r="CZ2668" s="73"/>
      <c r="DA2668" s="73"/>
      <c r="DB2668" s="73"/>
      <c r="DC2668" s="73"/>
      <c r="DD2668" s="73"/>
      <c r="DE2668" s="73"/>
      <c r="DF2668" s="73"/>
      <c r="DG2668" s="73"/>
      <c r="DH2668" s="73"/>
      <c r="DI2668" s="73"/>
      <c r="DJ2668" s="73"/>
      <c r="DK2668" s="73"/>
      <c r="DL2668" s="73">
        <f t="shared" ref="DL2668:DV2668" si="489">DL2620*10^6/(DL$2*365)</f>
        <v>1129.2232396532861</v>
      </c>
      <c r="DM2668" s="73">
        <f t="shared" si="489"/>
        <v>1129.2406042227872</v>
      </c>
      <c r="DN2668" s="73">
        <f t="shared" si="489"/>
        <v>1172.9645909731144</v>
      </c>
      <c r="DO2668" s="73">
        <f t="shared" si="489"/>
        <v>1177.973772401119</v>
      </c>
      <c r="DP2668" s="73">
        <f t="shared" si="489"/>
        <v>1170.5580924680708</v>
      </c>
      <c r="DQ2668" s="73">
        <f t="shared" si="489"/>
        <v>1168.8592452481457</v>
      </c>
      <c r="DR2668" s="73">
        <f t="shared" si="489"/>
        <v>1168.8989265800842</v>
      </c>
      <c r="DS2668" s="73">
        <f t="shared" si="489"/>
        <v>1166.9980402579338</v>
      </c>
      <c r="DT2668" s="73">
        <f t="shared" si="489"/>
        <v>1165.815877439333</v>
      </c>
      <c r="DU2668" s="73">
        <f t="shared" si="489"/>
        <v>1168.1004892943565</v>
      </c>
      <c r="DV2668" s="73">
        <f t="shared" si="489"/>
        <v>1152.7081002504112</v>
      </c>
      <c r="DW2668" s="73">
        <f>DW2620*10^6/(DW$2*365)</f>
        <v>1141.9915102982718</v>
      </c>
      <c r="DX2668" s="73"/>
    </row>
    <row r="2669" spans="1:128" s="67" customFormat="1">
      <c r="A2669" s="209" t="s">
        <v>3625</v>
      </c>
      <c r="B2669" s="185" t="s">
        <v>3557</v>
      </c>
      <c r="C2669" s="67" t="s">
        <v>3533</v>
      </c>
      <c r="D2669" s="210" t="s">
        <v>3626</v>
      </c>
      <c r="E2669" s="67" t="s">
        <v>3633</v>
      </c>
      <c r="BW2669" s="73"/>
      <c r="BX2669" s="73"/>
      <c r="BY2669" s="73"/>
      <c r="BZ2669" s="73"/>
      <c r="CA2669" s="73"/>
      <c r="CB2669" s="73"/>
      <c r="CC2669" s="73"/>
      <c r="CD2669" s="73"/>
      <c r="CE2669" s="73"/>
      <c r="CF2669" s="73"/>
      <c r="CG2669" s="73"/>
      <c r="CH2669" s="73"/>
      <c r="CI2669" s="73"/>
      <c r="CJ2669" s="73"/>
      <c r="CK2669" s="73"/>
      <c r="CL2669" s="73"/>
      <c r="CM2669" s="73"/>
      <c r="CN2669" s="73"/>
      <c r="CO2669" s="73"/>
      <c r="CP2669" s="73"/>
      <c r="CQ2669" s="73"/>
      <c r="CR2669" s="73"/>
      <c r="CS2669" s="73"/>
      <c r="CT2669" s="73"/>
      <c r="CU2669" s="73"/>
      <c r="CV2669" s="73"/>
      <c r="CW2669" s="73"/>
      <c r="CX2669" s="73"/>
      <c r="CY2669" s="73"/>
      <c r="CZ2669" s="73"/>
      <c r="DA2669" s="73"/>
      <c r="DB2669" s="73"/>
      <c r="DC2669" s="73"/>
      <c r="DD2669" s="73"/>
      <c r="DE2669" s="73"/>
      <c r="DF2669" s="73"/>
      <c r="DG2669" s="73"/>
      <c r="DH2669" s="73"/>
      <c r="DI2669" s="73"/>
      <c r="DJ2669" s="73"/>
      <c r="DK2669" s="73"/>
      <c r="DL2669" s="73">
        <f t="shared" ref="DL2669:DV2669" si="490">DL2621*10^6/(DL$2*365)</f>
        <v>717.99697616259277</v>
      </c>
      <c r="DM2669" s="73">
        <f t="shared" si="490"/>
        <v>719.87619043116524</v>
      </c>
      <c r="DN2669" s="73">
        <f t="shared" si="490"/>
        <v>731.96215012669416</v>
      </c>
      <c r="DO2669" s="73">
        <f t="shared" si="490"/>
        <v>733.20346633762983</v>
      </c>
      <c r="DP2669" s="73">
        <f t="shared" si="490"/>
        <v>740.46239337372106</v>
      </c>
      <c r="DQ2669" s="73">
        <f t="shared" si="490"/>
        <v>743.07538312358577</v>
      </c>
      <c r="DR2669" s="73">
        <f t="shared" si="490"/>
        <v>732.88418945787157</v>
      </c>
      <c r="DS2669" s="73">
        <f t="shared" si="490"/>
        <v>739.78650716993673</v>
      </c>
      <c r="DT2669" s="73">
        <f t="shared" si="490"/>
        <v>750.25412101729444</v>
      </c>
      <c r="DU2669" s="73">
        <f t="shared" si="490"/>
        <v>768.60558605472181</v>
      </c>
      <c r="DV2669" s="73">
        <f t="shared" si="490"/>
        <v>778.5579123951394</v>
      </c>
      <c r="DW2669" s="73">
        <f t="shared" si="485"/>
        <v>784.31520893945958</v>
      </c>
      <c r="DX2669" s="73"/>
    </row>
    <row r="2670" spans="1:128" s="67" customFormat="1">
      <c r="A2670" s="209" t="s">
        <v>3625</v>
      </c>
      <c r="B2670" s="185" t="s">
        <v>3557</v>
      </c>
      <c r="C2670" s="67" t="s">
        <v>3533</v>
      </c>
      <c r="D2670" s="210" t="s">
        <v>3626</v>
      </c>
      <c r="E2670" s="67" t="s">
        <v>3634</v>
      </c>
      <c r="BW2670" s="73"/>
      <c r="BX2670" s="73"/>
      <c r="BY2670" s="73"/>
      <c r="BZ2670" s="73"/>
      <c r="CA2670" s="73"/>
      <c r="CB2670" s="73"/>
      <c r="CC2670" s="73"/>
      <c r="CD2670" s="73"/>
      <c r="CE2670" s="73"/>
      <c r="CF2670" s="73"/>
      <c r="CG2670" s="73"/>
      <c r="CH2670" s="73"/>
      <c r="CI2670" s="73"/>
      <c r="CJ2670" s="73"/>
      <c r="CK2670" s="73"/>
      <c r="CL2670" s="73"/>
      <c r="CM2670" s="73"/>
      <c r="CN2670" s="73"/>
      <c r="CO2670" s="73"/>
      <c r="CP2670" s="73"/>
      <c r="CQ2670" s="73"/>
      <c r="CR2670" s="73"/>
      <c r="CS2670" s="73"/>
      <c r="CT2670" s="73"/>
      <c r="CU2670" s="73"/>
      <c r="CV2670" s="73"/>
      <c r="CW2670" s="73"/>
      <c r="CX2670" s="73"/>
      <c r="CY2670" s="73"/>
      <c r="CZ2670" s="73"/>
      <c r="DA2670" s="73"/>
      <c r="DB2670" s="73"/>
      <c r="DC2670" s="73"/>
      <c r="DD2670" s="73"/>
      <c r="DE2670" s="73"/>
      <c r="DF2670" s="73"/>
      <c r="DG2670" s="73"/>
      <c r="DH2670" s="73"/>
      <c r="DI2670" s="73"/>
      <c r="DJ2670" s="73"/>
      <c r="DK2670" s="73"/>
      <c r="DL2670" s="73">
        <f t="shared" ref="DL2670:DV2670" si="491">DL2622*10^6/(DL$2*365)</f>
        <v>77.656112375937212</v>
      </c>
      <c r="DM2670" s="73">
        <f t="shared" si="491"/>
        <v>78.13967399922177</v>
      </c>
      <c r="DN2670" s="73">
        <f t="shared" si="491"/>
        <v>79.132146351447645</v>
      </c>
      <c r="DO2670" s="73">
        <f t="shared" si="491"/>
        <v>76.126211876857823</v>
      </c>
      <c r="DP2670" s="73">
        <f t="shared" si="491"/>
        <v>82.038334100812776</v>
      </c>
      <c r="DQ2670" s="73">
        <f t="shared" si="491"/>
        <v>78.80544243738025</v>
      </c>
      <c r="DR2670" s="73">
        <f t="shared" si="491"/>
        <v>83.817424721241466</v>
      </c>
      <c r="DS2670" s="73">
        <f t="shared" si="491"/>
        <v>87.140554512049093</v>
      </c>
      <c r="DT2670" s="73">
        <f t="shared" si="491"/>
        <v>84.37750787847618</v>
      </c>
      <c r="DU2670" s="73">
        <f t="shared" si="491"/>
        <v>83.210033888569612</v>
      </c>
      <c r="DV2670" s="73">
        <f t="shared" si="491"/>
        <v>87.222245312104235</v>
      </c>
      <c r="DW2670" s="73">
        <f t="shared" si="485"/>
        <v>85.808600536462805</v>
      </c>
      <c r="DX2670" s="73"/>
    </row>
    <row r="2671" spans="1:128" s="67" customFormat="1">
      <c r="A2671" s="209" t="s">
        <v>3625</v>
      </c>
      <c r="B2671" s="185" t="s">
        <v>3557</v>
      </c>
      <c r="C2671" s="67" t="s">
        <v>3533</v>
      </c>
      <c r="D2671" s="210" t="s">
        <v>3626</v>
      </c>
      <c r="E2671" s="67" t="s">
        <v>3635</v>
      </c>
      <c r="CD2671" s="73"/>
      <c r="CE2671" s="73"/>
      <c r="CF2671" s="73"/>
      <c r="CG2671" s="73"/>
      <c r="CH2671" s="73"/>
      <c r="CI2671" s="73"/>
      <c r="CJ2671" s="73"/>
      <c r="CK2671" s="73"/>
      <c r="CL2671" s="73"/>
      <c r="CM2671" s="73"/>
      <c r="CN2671" s="73"/>
      <c r="CO2671" s="73"/>
      <c r="CP2671" s="73"/>
      <c r="CQ2671" s="73"/>
      <c r="CR2671" s="73"/>
      <c r="CS2671" s="73"/>
      <c r="CT2671" s="73"/>
      <c r="CU2671" s="73"/>
      <c r="CV2671" s="73"/>
      <c r="CW2671" s="73"/>
      <c r="CX2671" s="73"/>
      <c r="CY2671" s="73"/>
      <c r="CZ2671" s="73"/>
      <c r="DA2671" s="73"/>
      <c r="DB2671" s="73"/>
      <c r="DC2671" s="73"/>
      <c r="DD2671" s="73"/>
      <c r="DE2671" s="73"/>
      <c r="DF2671" s="73"/>
      <c r="DG2671" s="73"/>
      <c r="DH2671" s="73"/>
      <c r="DI2671" s="73"/>
      <c r="DJ2671" s="73"/>
      <c r="DK2671" s="73"/>
      <c r="DL2671" s="73"/>
      <c r="DM2671" s="73"/>
      <c r="DN2671" s="73"/>
      <c r="DO2671" s="73"/>
      <c r="DP2671" s="73"/>
      <c r="DQ2671" s="73"/>
      <c r="DR2671" s="73"/>
      <c r="DS2671" s="73"/>
      <c r="DT2671" s="73"/>
      <c r="DU2671" s="73">
        <f t="shared" ref="DU2671:DV2671" si="492">DU2623*10^6/(DU$3*365)</f>
        <v>31.772301070323376</v>
      </c>
      <c r="DV2671" s="73">
        <f t="shared" si="492"/>
        <v>32.296789070672318</v>
      </c>
      <c r="DW2671" s="73">
        <f>DW2623*10^6/(DW$3*365)</f>
        <v>33.963677232519551</v>
      </c>
      <c r="DX2671" s="73"/>
    </row>
    <row r="2672" spans="1:128" s="67" customFormat="1">
      <c r="A2672" s="209" t="s">
        <v>3625</v>
      </c>
      <c r="B2672" s="185" t="s">
        <v>3557</v>
      </c>
      <c r="C2672" s="67" t="s">
        <v>3533</v>
      </c>
      <c r="D2672" s="210" t="s">
        <v>3626</v>
      </c>
      <c r="E2672" s="67" t="s">
        <v>3636</v>
      </c>
      <c r="DO2672" s="73"/>
      <c r="DP2672" s="73"/>
      <c r="DQ2672" s="73"/>
      <c r="DR2672" s="73"/>
      <c r="DS2672" s="73"/>
      <c r="DT2672" s="73"/>
      <c r="DU2672" s="73">
        <f t="shared" ref="DU2672:DV2672" si="493">DU2624*10^6/(DU$3*365)</f>
        <v>175.70321224979287</v>
      </c>
      <c r="DV2672" s="73">
        <f t="shared" si="493"/>
        <v>163.44867501555947</v>
      </c>
      <c r="DW2672" s="73">
        <f t="shared" ref="DW2672:DW2678" si="494">DW2624*10^6/(DW$3*365)</f>
        <v>176.79657484604033</v>
      </c>
      <c r="DX2672" s="73"/>
    </row>
    <row r="2673" spans="1:128" s="67" customFormat="1">
      <c r="A2673" s="209" t="s">
        <v>3625</v>
      </c>
      <c r="B2673" s="185" t="s">
        <v>3557</v>
      </c>
      <c r="C2673" s="67" t="s">
        <v>3533</v>
      </c>
      <c r="D2673" s="210" t="s">
        <v>3626</v>
      </c>
      <c r="E2673" s="67" t="s">
        <v>3637</v>
      </c>
      <c r="DO2673" s="73"/>
      <c r="DP2673" s="73"/>
      <c r="DQ2673" s="73"/>
      <c r="DR2673" s="73"/>
      <c r="DS2673" s="73"/>
      <c r="DT2673" s="73"/>
      <c r="DU2673" s="73">
        <f t="shared" ref="DU2673:DV2673" si="495">DU2625*10^6/(DU$3*365)</f>
        <v>133.54224058837409</v>
      </c>
      <c r="DV2673" s="73">
        <f t="shared" si="495"/>
        <v>136.87069787738216</v>
      </c>
      <c r="DW2673" s="73">
        <f t="shared" si="494"/>
        <v>143.59585378396716</v>
      </c>
      <c r="DX2673" s="73"/>
    </row>
    <row r="2674" spans="1:128" s="67" customFormat="1">
      <c r="A2674" s="209" t="s">
        <v>3625</v>
      </c>
      <c r="B2674" s="185" t="s">
        <v>3557</v>
      </c>
      <c r="C2674" s="67" t="s">
        <v>3533</v>
      </c>
      <c r="D2674" s="210" t="s">
        <v>3626</v>
      </c>
      <c r="E2674" s="67" t="s">
        <v>3638</v>
      </c>
      <c r="DO2674" s="73"/>
      <c r="DP2674" s="73"/>
      <c r="DQ2674" s="73"/>
      <c r="DR2674" s="73"/>
      <c r="DS2674" s="73"/>
      <c r="DT2674" s="73"/>
      <c r="DU2674" s="73">
        <f t="shared" ref="DU2674:DV2674" si="496">DU2626*10^6/(DU$3*365)</f>
        <v>38.611724756117901</v>
      </c>
      <c r="DV2674" s="73">
        <f t="shared" si="496"/>
        <v>40.205824206839139</v>
      </c>
      <c r="DW2674" s="73">
        <f t="shared" si="494"/>
        <v>40.122940162676777</v>
      </c>
      <c r="DX2674" s="73"/>
    </row>
    <row r="2675" spans="1:128" s="67" customFormat="1">
      <c r="A2675" s="209" t="s">
        <v>3625</v>
      </c>
      <c r="B2675" s="185" t="s">
        <v>3557</v>
      </c>
      <c r="C2675" s="67" t="s">
        <v>3533</v>
      </c>
      <c r="D2675" s="210" t="s">
        <v>3626</v>
      </c>
      <c r="E2675" s="67" t="s">
        <v>3639</v>
      </c>
      <c r="DO2675" s="73"/>
      <c r="DP2675" s="73"/>
      <c r="DQ2675" s="73"/>
      <c r="DR2675" s="73"/>
      <c r="DS2675" s="73"/>
      <c r="DT2675" s="73"/>
      <c r="DU2675" s="73">
        <f t="shared" ref="DU2675:DV2675" si="497">DU2627*10^6/(DU$3*365)</f>
        <v>57.931193013992811</v>
      </c>
      <c r="DV2675" s="73">
        <f t="shared" si="497"/>
        <v>58.953720010271233</v>
      </c>
      <c r="DW2675" s="73">
        <f t="shared" si="494"/>
        <v>60.516428986077464</v>
      </c>
      <c r="DX2675" s="73"/>
    </row>
    <row r="2676" spans="1:128" s="67" customFormat="1">
      <c r="A2676" s="209" t="s">
        <v>3625</v>
      </c>
      <c r="B2676" s="185" t="s">
        <v>3557</v>
      </c>
      <c r="C2676" s="67" t="s">
        <v>3533</v>
      </c>
      <c r="D2676" s="210" t="s">
        <v>3626</v>
      </c>
      <c r="E2676" s="67" t="s">
        <v>3640</v>
      </c>
      <c r="DO2676" s="73"/>
      <c r="DP2676" s="73"/>
      <c r="DQ2676" s="73"/>
      <c r="DR2676" s="73"/>
      <c r="DS2676" s="73"/>
      <c r="DT2676" s="73"/>
      <c r="DU2676" s="73">
        <f t="shared" ref="DU2676:DV2676" si="498">DU2628*10^6/(DU$3*365)</f>
        <v>1375.1897742214871</v>
      </c>
      <c r="DV2676" s="73">
        <f t="shared" si="498"/>
        <v>1395.283326068215</v>
      </c>
      <c r="DW2676" s="73">
        <f t="shared" si="494"/>
        <v>1379.2545577010633</v>
      </c>
      <c r="DX2676" s="73"/>
    </row>
    <row r="2677" spans="1:128" s="67" customFormat="1">
      <c r="A2677" s="209" t="s">
        <v>3625</v>
      </c>
      <c r="B2677" s="185" t="s">
        <v>3557</v>
      </c>
      <c r="C2677" s="67" t="s">
        <v>3533</v>
      </c>
      <c r="D2677" s="210" t="s">
        <v>3626</v>
      </c>
      <c r="E2677" s="67" t="s">
        <v>3641</v>
      </c>
      <c r="DO2677" s="73"/>
      <c r="DP2677" s="73"/>
      <c r="DQ2677" s="73"/>
      <c r="DR2677" s="73"/>
      <c r="DS2677" s="73"/>
      <c r="DT2677" s="73"/>
      <c r="DU2677" s="73">
        <f t="shared" ref="DU2677:DV2677" si="499">DU2629*10^6/(DU$3*365)</f>
        <v>564.81672638892496</v>
      </c>
      <c r="DV2677" s="73">
        <f t="shared" si="499"/>
        <v>565.51139503024638</v>
      </c>
      <c r="DW2677" s="73">
        <f t="shared" si="494"/>
        <v>576.21815408058558</v>
      </c>
      <c r="DX2677" s="73"/>
    </row>
    <row r="2678" spans="1:128" s="67" customFormat="1">
      <c r="A2678" s="209" t="s">
        <v>3625</v>
      </c>
      <c r="B2678" s="185" t="s">
        <v>3557</v>
      </c>
      <c r="C2678" s="67" t="s">
        <v>3533</v>
      </c>
      <c r="D2678" s="210" t="s">
        <v>3626</v>
      </c>
      <c r="E2678" s="67" t="s">
        <v>3642</v>
      </c>
      <c r="DO2678" s="73"/>
      <c r="DP2678" s="73"/>
      <c r="DQ2678" s="73"/>
      <c r="DR2678" s="73"/>
      <c r="DS2678" s="73"/>
      <c r="DT2678" s="73"/>
      <c r="DU2678" s="73">
        <f t="shared" ref="DU2678:DV2678" si="500">DU2630*10^6/(DU$3*365)</f>
        <v>95.953840360294421</v>
      </c>
      <c r="DV2678" s="73">
        <f t="shared" si="500"/>
        <v>105.62360299614676</v>
      </c>
      <c r="DW2678" s="73">
        <f t="shared" si="494"/>
        <v>105.91360528230865</v>
      </c>
      <c r="DX2678" s="73"/>
    </row>
    <row r="2679" spans="1:128" s="67" customFormat="1">
      <c r="A2679" s="209" t="s">
        <v>3625</v>
      </c>
      <c r="B2679" s="185" t="s">
        <v>3557</v>
      </c>
      <c r="C2679" s="67" t="s">
        <v>3533</v>
      </c>
      <c r="D2679" s="210" t="s">
        <v>3626</v>
      </c>
      <c r="E2679" s="67" t="s">
        <v>3643</v>
      </c>
      <c r="CD2679" s="73"/>
      <c r="CE2679" s="73"/>
      <c r="CF2679" s="73"/>
      <c r="CG2679" s="73"/>
      <c r="CH2679" s="73"/>
      <c r="CI2679" s="73"/>
      <c r="CJ2679" s="73"/>
      <c r="CK2679" s="73"/>
      <c r="CL2679" s="73"/>
      <c r="CM2679" s="73"/>
      <c r="CN2679" s="73"/>
      <c r="CO2679" s="73"/>
      <c r="CP2679" s="73"/>
      <c r="CQ2679" s="73"/>
      <c r="CR2679" s="73"/>
      <c r="CS2679" s="73"/>
      <c r="CT2679" s="73"/>
      <c r="CU2679" s="73"/>
      <c r="CV2679" s="73"/>
      <c r="CW2679" s="73"/>
      <c r="CX2679" s="73"/>
      <c r="CY2679" s="73"/>
      <c r="CZ2679" s="73"/>
      <c r="DA2679" s="73"/>
      <c r="DB2679" s="73"/>
      <c r="DC2679" s="73"/>
      <c r="DD2679" s="73"/>
      <c r="DE2679" s="73"/>
      <c r="DF2679" s="73"/>
      <c r="DG2679" s="73"/>
      <c r="DH2679" s="73">
        <f t="shared" ref="DH2679:DK2679" si="501">DH2631*10^6/(DH$4*365)</f>
        <v>76.003206744188745</v>
      </c>
      <c r="DI2679" s="73">
        <f t="shared" si="501"/>
        <v>75.397790181117799</v>
      </c>
      <c r="DJ2679" s="73">
        <f t="shared" si="501"/>
        <v>76.495320551912599</v>
      </c>
      <c r="DK2679" s="73">
        <f t="shared" si="501"/>
        <v>74.299093540946998</v>
      </c>
      <c r="DL2679" s="73">
        <f t="shared" ref="DL2679:DV2679" si="502">DL2631*10^6/(DL$4*365)</f>
        <v>68.766718430182664</v>
      </c>
      <c r="DM2679" s="73">
        <f t="shared" si="502"/>
        <v>66.185011938808017</v>
      </c>
      <c r="DN2679" s="73">
        <f t="shared" si="502"/>
        <v>66.985504403730644</v>
      </c>
      <c r="DO2679" s="73">
        <f t="shared" si="502"/>
        <v>66.853579737553758</v>
      </c>
      <c r="DP2679" s="73">
        <f t="shared" si="502"/>
        <v>64.500374289525595</v>
      </c>
      <c r="DQ2679" s="73">
        <f t="shared" si="502"/>
        <v>61.465868249572772</v>
      </c>
      <c r="DR2679" s="73">
        <f t="shared" si="502"/>
        <v>59.780598201739622</v>
      </c>
      <c r="DS2679" s="73">
        <f t="shared" si="502"/>
        <v>58.623928084223543</v>
      </c>
      <c r="DT2679" s="73">
        <f t="shared" si="502"/>
        <v>59.648105769827424</v>
      </c>
      <c r="DU2679" s="73">
        <f t="shared" si="502"/>
        <v>59.236448986395565</v>
      </c>
      <c r="DV2679" s="73">
        <f t="shared" si="502"/>
        <v>58.930482807590892</v>
      </c>
      <c r="DW2679" s="73">
        <f>DW2631*10^6/(DW$4*365)</f>
        <v>57.930945466650719</v>
      </c>
      <c r="DX2679" s="73"/>
    </row>
    <row r="2680" spans="1:128" s="67" customFormat="1">
      <c r="A2680" s="209" t="s">
        <v>3625</v>
      </c>
      <c r="B2680" s="185" t="s">
        <v>3557</v>
      </c>
      <c r="C2680" s="67" t="s">
        <v>3533</v>
      </c>
      <c r="D2680" s="210" t="s">
        <v>3626</v>
      </c>
      <c r="E2680" s="67" t="s">
        <v>3644</v>
      </c>
      <c r="CD2680" s="73"/>
      <c r="CE2680" s="73"/>
      <c r="CF2680" s="73"/>
      <c r="CG2680" s="73"/>
      <c r="CH2680" s="73"/>
      <c r="CI2680" s="73"/>
      <c r="CJ2680" s="73"/>
      <c r="CK2680" s="73"/>
      <c r="CL2680" s="73"/>
      <c r="CM2680" s="73"/>
      <c r="CN2680" s="73"/>
      <c r="CO2680" s="73"/>
      <c r="CP2680" s="73"/>
      <c r="CQ2680" s="73"/>
      <c r="CR2680" s="73"/>
      <c r="CS2680" s="73"/>
      <c r="CT2680" s="73"/>
      <c r="CU2680" s="73"/>
      <c r="CV2680" s="73"/>
      <c r="CW2680" s="73"/>
      <c r="CX2680" s="73"/>
      <c r="CY2680" s="73"/>
      <c r="CZ2680" s="73"/>
      <c r="DA2680" s="73"/>
      <c r="DB2680" s="73"/>
      <c r="DC2680" s="73"/>
      <c r="DD2680" s="73"/>
      <c r="DE2680" s="73"/>
      <c r="DF2680" s="73"/>
      <c r="DG2680" s="73"/>
      <c r="DH2680" s="73">
        <f t="shared" ref="DH2680:DK2680" si="503">DH2632*10^6/(DH$4*365)</f>
        <v>210.90787489108695</v>
      </c>
      <c r="DI2680" s="73">
        <f t="shared" si="503"/>
        <v>229.42956579213038</v>
      </c>
      <c r="DJ2680" s="73">
        <f t="shared" si="503"/>
        <v>236.44387345377814</v>
      </c>
      <c r="DK2680" s="73">
        <f t="shared" si="503"/>
        <v>237.22692027089573</v>
      </c>
      <c r="DL2680" s="73">
        <f t="shared" ref="DL2680:DV2680" si="504">DL2632*10^6/(DL$4*365)</f>
        <v>242.41780780274851</v>
      </c>
      <c r="DM2680" s="73">
        <f t="shared" si="504"/>
        <v>247.02921413702495</v>
      </c>
      <c r="DN2680" s="73">
        <f t="shared" si="504"/>
        <v>256.3322648838772</v>
      </c>
      <c r="DO2680" s="73">
        <f t="shared" si="504"/>
        <v>256.45378283866359</v>
      </c>
      <c r="DP2680" s="73">
        <f t="shared" si="504"/>
        <v>255.44809635176992</v>
      </c>
      <c r="DQ2680" s="73">
        <f t="shared" si="504"/>
        <v>258.76618493159719</v>
      </c>
      <c r="DR2680" s="73">
        <f t="shared" si="504"/>
        <v>266.28871483700919</v>
      </c>
      <c r="DS2680" s="73">
        <f t="shared" si="504"/>
        <v>273.89701289245215</v>
      </c>
      <c r="DT2680" s="73">
        <f t="shared" si="504"/>
        <v>276.89518176713074</v>
      </c>
      <c r="DU2680" s="73">
        <f t="shared" si="504"/>
        <v>280.49875950813913</v>
      </c>
      <c r="DV2680" s="73">
        <f t="shared" si="504"/>
        <v>280.84133473988351</v>
      </c>
      <c r="DW2680" s="73">
        <f t="shared" ref="DW2680:DW2686" si="505">DW2632*10^6/(DW$4*365)</f>
        <v>284.92997292158583</v>
      </c>
      <c r="DX2680" s="73"/>
    </row>
    <row r="2681" spans="1:128" s="67" customFormat="1">
      <c r="A2681" s="209" t="s">
        <v>3625</v>
      </c>
      <c r="B2681" s="185" t="s">
        <v>3557</v>
      </c>
      <c r="C2681" s="67" t="s">
        <v>3533</v>
      </c>
      <c r="D2681" s="210" t="s">
        <v>3626</v>
      </c>
      <c r="E2681" s="67" t="s">
        <v>3645</v>
      </c>
      <c r="CD2681" s="73"/>
      <c r="CE2681" s="73"/>
      <c r="CF2681" s="73"/>
      <c r="CG2681" s="73"/>
      <c r="CH2681" s="73"/>
      <c r="CI2681" s="73"/>
      <c r="CJ2681" s="73"/>
      <c r="CK2681" s="73"/>
      <c r="CL2681" s="73"/>
      <c r="CM2681" s="73"/>
      <c r="CN2681" s="73"/>
      <c r="CO2681" s="73"/>
      <c r="CP2681" s="73"/>
      <c r="CQ2681" s="73"/>
      <c r="CR2681" s="73"/>
      <c r="CS2681" s="73"/>
      <c r="CT2681" s="73"/>
      <c r="CU2681" s="73"/>
      <c r="CV2681" s="73"/>
      <c r="CW2681" s="73"/>
      <c r="CX2681" s="73"/>
      <c r="CY2681" s="73"/>
      <c r="CZ2681" s="73"/>
      <c r="DA2681" s="73"/>
      <c r="DB2681" s="73"/>
      <c r="DC2681" s="73"/>
      <c r="DD2681" s="73"/>
      <c r="DE2681" s="73"/>
      <c r="DF2681" s="73"/>
      <c r="DG2681" s="73"/>
      <c r="DH2681" s="73">
        <f t="shared" ref="DH2681:DK2681" si="506">DH2633*10^6/(DH$4*365)</f>
        <v>338.85985899603168</v>
      </c>
      <c r="DI2681" s="73">
        <f t="shared" si="506"/>
        <v>344.83792038610488</v>
      </c>
      <c r="DJ2681" s="73">
        <f t="shared" si="506"/>
        <v>345.37595781799325</v>
      </c>
      <c r="DK2681" s="73">
        <f t="shared" si="506"/>
        <v>347.80969540534028</v>
      </c>
      <c r="DL2681" s="73">
        <f t="shared" ref="DL2681:DV2681" si="507">DL2633*10^6/(DL$4*365)</f>
        <v>375.49578162702966</v>
      </c>
      <c r="DM2681" s="73">
        <f t="shared" si="507"/>
        <v>379.65639567683024</v>
      </c>
      <c r="DN2681" s="73">
        <f t="shared" si="507"/>
        <v>379.66508600085263</v>
      </c>
      <c r="DO2681" s="73">
        <f t="shared" si="507"/>
        <v>374.17075233013981</v>
      </c>
      <c r="DP2681" s="73">
        <f t="shared" si="507"/>
        <v>373.44323622606959</v>
      </c>
      <c r="DQ2681" s="73">
        <f t="shared" si="507"/>
        <v>370.84712877654442</v>
      </c>
      <c r="DR2681" s="73">
        <f t="shared" si="507"/>
        <v>377.48419536556082</v>
      </c>
      <c r="DS2681" s="73">
        <f t="shared" si="507"/>
        <v>382.16542835137562</v>
      </c>
      <c r="DT2681" s="73">
        <f t="shared" si="507"/>
        <v>400.04034769142936</v>
      </c>
      <c r="DU2681" s="73">
        <f t="shared" si="507"/>
        <v>410.5067410272178</v>
      </c>
      <c r="DV2681" s="73">
        <f t="shared" si="507"/>
        <v>410.88619913918416</v>
      </c>
      <c r="DW2681" s="73">
        <f t="shared" si="505"/>
        <v>415.01498239997369</v>
      </c>
      <c r="DX2681" s="73"/>
    </row>
    <row r="2682" spans="1:128" s="67" customFormat="1">
      <c r="A2682" s="209" t="s">
        <v>3625</v>
      </c>
      <c r="B2682" s="185" t="s">
        <v>3557</v>
      </c>
      <c r="C2682" s="67" t="s">
        <v>3533</v>
      </c>
      <c r="D2682" s="210" t="s">
        <v>3626</v>
      </c>
      <c r="E2682" s="67" t="s">
        <v>3646</v>
      </c>
      <c r="CD2682" s="73"/>
      <c r="CE2682" s="73"/>
      <c r="CF2682" s="73"/>
      <c r="CG2682" s="73"/>
      <c r="CH2682" s="73"/>
      <c r="CI2682" s="73"/>
      <c r="CJ2682" s="73"/>
      <c r="CK2682" s="73"/>
      <c r="CL2682" s="73"/>
      <c r="CM2682" s="73"/>
      <c r="CN2682" s="73"/>
      <c r="CO2682" s="73"/>
      <c r="CP2682" s="73"/>
      <c r="CQ2682" s="73"/>
      <c r="CR2682" s="73"/>
      <c r="CS2682" s="73"/>
      <c r="CT2682" s="73"/>
      <c r="CU2682" s="73"/>
      <c r="CV2682" s="73"/>
      <c r="CW2682" s="73"/>
      <c r="CX2682" s="73"/>
      <c r="CY2682" s="73"/>
      <c r="CZ2682" s="73"/>
      <c r="DA2682" s="73"/>
      <c r="DB2682" s="73"/>
      <c r="DC2682" s="73"/>
      <c r="DD2682" s="73"/>
      <c r="DE2682" s="73"/>
      <c r="DF2682" s="73"/>
      <c r="DG2682" s="73"/>
      <c r="DH2682" s="73">
        <f t="shared" ref="DH2682:DK2682" si="508">DH2634*10^6/(DH$4*365)</f>
        <v>50.21669042826958</v>
      </c>
      <c r="DI2682" s="73">
        <f t="shared" si="508"/>
        <v>50.459025749946058</v>
      </c>
      <c r="DJ2682" s="73">
        <f t="shared" si="508"/>
        <v>50.705085031102875</v>
      </c>
      <c r="DK2682" s="73">
        <f t="shared" si="508"/>
        <v>51.579628185194537</v>
      </c>
      <c r="DL2682" s="73">
        <f t="shared" ref="DL2682:DV2682" si="509">DL2634*10^6/(DL$4*365)</f>
        <v>47.921449219111913</v>
      </c>
      <c r="DM2682" s="73">
        <f t="shared" si="509"/>
        <v>47.71054956034704</v>
      </c>
      <c r="DN2682" s="73">
        <f t="shared" si="509"/>
        <v>47.74361244022019</v>
      </c>
      <c r="DO2682" s="73">
        <f t="shared" si="509"/>
        <v>47.608984288282578</v>
      </c>
      <c r="DP2682" s="73">
        <f t="shared" si="509"/>
        <v>47.690088653659188</v>
      </c>
      <c r="DQ2682" s="73">
        <f t="shared" si="509"/>
        <v>46.109013772003671</v>
      </c>
      <c r="DR2682" s="73">
        <f t="shared" si="509"/>
        <v>46.082839020231063</v>
      </c>
      <c r="DS2682" s="73">
        <f t="shared" si="509"/>
        <v>46.166721108388373</v>
      </c>
      <c r="DT2682" s="73">
        <f t="shared" si="509"/>
        <v>49.048899811562805</v>
      </c>
      <c r="DU2682" s="73">
        <f t="shared" si="509"/>
        <v>49.787549739104378</v>
      </c>
      <c r="DV2682" s="73">
        <f t="shared" si="509"/>
        <v>49.916028847742311</v>
      </c>
      <c r="DW2682" s="73">
        <f t="shared" si="505"/>
        <v>47.692664334298414</v>
      </c>
      <c r="DX2682" s="73"/>
    </row>
    <row r="2683" spans="1:128" s="67" customFormat="1">
      <c r="A2683" s="209" t="s">
        <v>3625</v>
      </c>
      <c r="B2683" s="185" t="s">
        <v>3557</v>
      </c>
      <c r="C2683" s="67" t="s">
        <v>3533</v>
      </c>
      <c r="D2683" s="210" t="s">
        <v>3626</v>
      </c>
      <c r="E2683" s="67" t="s">
        <v>3647</v>
      </c>
      <c r="CD2683" s="73"/>
      <c r="CE2683" s="73"/>
      <c r="CF2683" s="73"/>
      <c r="CG2683" s="73"/>
      <c r="CH2683" s="73"/>
      <c r="CI2683" s="73"/>
      <c r="CJ2683" s="73"/>
      <c r="CK2683" s="73"/>
      <c r="CL2683" s="73"/>
      <c r="CM2683" s="73"/>
      <c r="CN2683" s="73"/>
      <c r="CO2683" s="73"/>
      <c r="CP2683" s="73"/>
      <c r="CQ2683" s="73"/>
      <c r="CR2683" s="73"/>
      <c r="CS2683" s="73"/>
      <c r="CT2683" s="73"/>
      <c r="CU2683" s="73"/>
      <c r="CV2683" s="73"/>
      <c r="CW2683" s="73"/>
      <c r="CX2683" s="73"/>
      <c r="CY2683" s="73"/>
      <c r="CZ2683" s="73"/>
      <c r="DA2683" s="73"/>
      <c r="DB2683" s="73"/>
      <c r="DC2683" s="73"/>
      <c r="DD2683" s="73"/>
      <c r="DE2683" s="73"/>
      <c r="DF2683" s="73"/>
      <c r="DG2683" s="73"/>
      <c r="DH2683" s="73">
        <f t="shared" ref="DH2683:DK2683" si="510">DH2635*10^6/(DH$4*365)</f>
        <v>0</v>
      </c>
      <c r="DI2683" s="73">
        <f t="shared" si="510"/>
        <v>0</v>
      </c>
      <c r="DJ2683" s="73">
        <f t="shared" si="510"/>
        <v>0</v>
      </c>
      <c r="DK2683" s="73">
        <f t="shared" si="510"/>
        <v>0</v>
      </c>
      <c r="DL2683" s="73">
        <f t="shared" ref="DL2683:DV2683" si="511">DL2635*10^6/(DL$4*365)</f>
        <v>18.715657198819123</v>
      </c>
      <c r="DM2683" s="73">
        <f t="shared" si="511"/>
        <v>17.419356158176221</v>
      </c>
      <c r="DN2683" s="73">
        <f t="shared" si="511"/>
        <v>17.063115201632218</v>
      </c>
      <c r="DO2683" s="73">
        <f t="shared" si="511"/>
        <v>17.002300606765015</v>
      </c>
      <c r="DP2683" s="73">
        <f t="shared" si="511"/>
        <v>18.892476160766549</v>
      </c>
      <c r="DQ2683" s="73">
        <f t="shared" si="511"/>
        <v>19.301078882959199</v>
      </c>
      <c r="DR2683" s="73">
        <f t="shared" si="511"/>
        <v>20.596105723246975</v>
      </c>
      <c r="DS2683" s="73">
        <f t="shared" si="511"/>
        <v>21.236880586532664</v>
      </c>
      <c r="DT2683" s="73">
        <f t="shared" si="511"/>
        <v>19.423644288978402</v>
      </c>
      <c r="DU2683" s="73">
        <f t="shared" si="511"/>
        <v>18.610790214626331</v>
      </c>
      <c r="DV2683" s="73">
        <f t="shared" si="511"/>
        <v>19.848150049049504</v>
      </c>
      <c r="DW2683" s="73">
        <f t="shared" si="505"/>
        <v>23.38051571749115</v>
      </c>
      <c r="DX2683" s="73"/>
    </row>
    <row r="2684" spans="1:128" s="67" customFormat="1">
      <c r="A2684" s="209" t="s">
        <v>3625</v>
      </c>
      <c r="B2684" s="185" t="s">
        <v>3557</v>
      </c>
      <c r="C2684" s="67" t="s">
        <v>3533</v>
      </c>
      <c r="D2684" s="210" t="s">
        <v>3626</v>
      </c>
      <c r="E2684" s="67" t="s">
        <v>3648</v>
      </c>
      <c r="CD2684" s="73"/>
      <c r="CE2684" s="73"/>
      <c r="CF2684" s="73"/>
      <c r="CG2684" s="73"/>
      <c r="CH2684" s="73"/>
      <c r="CI2684" s="73"/>
      <c r="CJ2684" s="73"/>
      <c r="CK2684" s="73"/>
      <c r="CL2684" s="73"/>
      <c r="CM2684" s="73"/>
      <c r="CN2684" s="73"/>
      <c r="CO2684" s="73"/>
      <c r="CP2684" s="73"/>
      <c r="CQ2684" s="73"/>
      <c r="CR2684" s="73"/>
      <c r="CS2684" s="73"/>
      <c r="CT2684" s="73"/>
      <c r="CU2684" s="73"/>
      <c r="CV2684" s="73"/>
      <c r="CW2684" s="73"/>
      <c r="CX2684" s="73"/>
      <c r="CY2684" s="73"/>
      <c r="CZ2684" s="73"/>
      <c r="DA2684" s="73"/>
      <c r="DB2684" s="73"/>
      <c r="DC2684" s="73"/>
      <c r="DD2684" s="73"/>
      <c r="DE2684" s="73"/>
      <c r="DF2684" s="73"/>
      <c r="DG2684" s="73"/>
      <c r="DH2684" s="73">
        <f t="shared" ref="DH2684:DK2684" si="512">DH2636*10^6/(DH$4*365)</f>
        <v>1174.5985177010912</v>
      </c>
      <c r="DI2684" s="73">
        <f t="shared" si="512"/>
        <v>1164.5845923299739</v>
      </c>
      <c r="DJ2684" s="73">
        <f t="shared" si="512"/>
        <v>1162.7120820475654</v>
      </c>
      <c r="DK2684" s="73">
        <f t="shared" si="512"/>
        <v>1153.7405600652576</v>
      </c>
      <c r="DL2684" s="73">
        <f t="shared" ref="DL2684:DV2684" si="513">DL2636*10^6/(DL$4*365)</f>
        <v>1084.4094906191613</v>
      </c>
      <c r="DM2684" s="73">
        <f t="shared" si="513"/>
        <v>1082.2858739357087</v>
      </c>
      <c r="DN2684" s="73">
        <f t="shared" si="513"/>
        <v>1078.636226563513</v>
      </c>
      <c r="DO2684" s="73">
        <f t="shared" si="513"/>
        <v>1082.8755197309224</v>
      </c>
      <c r="DP2684" s="73">
        <f t="shared" si="513"/>
        <v>1097.5895563794545</v>
      </c>
      <c r="DQ2684" s="73">
        <f t="shared" si="513"/>
        <v>1130.0643679178363</v>
      </c>
      <c r="DR2684" s="73">
        <f t="shared" si="513"/>
        <v>1137.8173231430662</v>
      </c>
      <c r="DS2684" s="73">
        <f t="shared" si="513"/>
        <v>1129.2394353916254</v>
      </c>
      <c r="DT2684" s="73">
        <f t="shared" si="513"/>
        <v>1094.442077947592</v>
      </c>
      <c r="DU2684" s="73">
        <f t="shared" si="513"/>
        <v>1096.0204076016926</v>
      </c>
      <c r="DV2684" s="73">
        <f t="shared" si="513"/>
        <v>1110.8424333302776</v>
      </c>
      <c r="DW2684" s="73">
        <f t="shared" si="505"/>
        <v>1110.7652861869194</v>
      </c>
      <c r="DX2684" s="73"/>
    </row>
    <row r="2685" spans="1:128" s="67" customFormat="1">
      <c r="A2685" s="209" t="s">
        <v>3625</v>
      </c>
      <c r="B2685" s="185" t="s">
        <v>3557</v>
      </c>
      <c r="C2685" s="67" t="s">
        <v>3533</v>
      </c>
      <c r="D2685" s="210" t="s">
        <v>3626</v>
      </c>
      <c r="E2685" s="67" t="s">
        <v>3649</v>
      </c>
      <c r="CD2685" s="73"/>
      <c r="CE2685" s="73"/>
      <c r="CF2685" s="73"/>
      <c r="CG2685" s="73"/>
      <c r="CH2685" s="73"/>
      <c r="CI2685" s="73"/>
      <c r="CJ2685" s="73"/>
      <c r="CK2685" s="73"/>
      <c r="CL2685" s="73"/>
      <c r="CM2685" s="73"/>
      <c r="CN2685" s="73"/>
      <c r="CO2685" s="73"/>
      <c r="CP2685" s="73"/>
      <c r="CQ2685" s="73"/>
      <c r="CR2685" s="73"/>
      <c r="CS2685" s="73"/>
      <c r="CT2685" s="73"/>
      <c r="CU2685" s="73"/>
      <c r="CV2685" s="73"/>
      <c r="CW2685" s="73"/>
      <c r="CX2685" s="73"/>
      <c r="CY2685" s="73"/>
      <c r="CZ2685" s="73"/>
      <c r="DA2685" s="73"/>
      <c r="DB2685" s="73"/>
      <c r="DC2685" s="73"/>
      <c r="DD2685" s="73"/>
      <c r="DE2685" s="73"/>
      <c r="DF2685" s="73"/>
      <c r="DG2685" s="73"/>
      <c r="DH2685" s="73">
        <f t="shared" ref="DH2685:DK2685" si="514">DH2637*10^6/(DH$4*365)</f>
        <v>656.61515941716596</v>
      </c>
      <c r="DI2685" s="73">
        <f t="shared" si="514"/>
        <v>651.86475571464439</v>
      </c>
      <c r="DJ2685" s="73">
        <f t="shared" si="514"/>
        <v>660.93057851038759</v>
      </c>
      <c r="DK2685" s="73">
        <f t="shared" si="514"/>
        <v>666.53024151449074</v>
      </c>
      <c r="DL2685" s="73">
        <f t="shared" ref="DL2685:DV2685" si="515">DL2637*10^6/(DL$4*365)</f>
        <v>671.8059458661545</v>
      </c>
      <c r="DM2685" s="73">
        <f t="shared" si="515"/>
        <v>685.38950664990534</v>
      </c>
      <c r="DN2685" s="73">
        <f t="shared" si="515"/>
        <v>681.13499982370195</v>
      </c>
      <c r="DO2685" s="73">
        <f t="shared" si="515"/>
        <v>687.37667497842483</v>
      </c>
      <c r="DP2685" s="73">
        <f t="shared" si="515"/>
        <v>701.21281769778102</v>
      </c>
      <c r="DQ2685" s="73">
        <f t="shared" si="515"/>
        <v>668.48471442727407</v>
      </c>
      <c r="DR2685" s="73">
        <f t="shared" si="515"/>
        <v>683.44409995954288</v>
      </c>
      <c r="DS2685" s="73">
        <f t="shared" si="515"/>
        <v>686.33059395194584</v>
      </c>
      <c r="DT2685" s="73">
        <f t="shared" si="515"/>
        <v>706.62151338694969</v>
      </c>
      <c r="DU2685" s="73">
        <f t="shared" si="515"/>
        <v>695.164834914425</v>
      </c>
      <c r="DV2685" s="73">
        <f t="shared" si="515"/>
        <v>699.20659579741641</v>
      </c>
      <c r="DW2685" s="73">
        <f t="shared" si="505"/>
        <v>704.01129230906827</v>
      </c>
      <c r="DX2685" s="73"/>
    </row>
    <row r="2686" spans="1:128" s="67" customFormat="1">
      <c r="A2686" s="209" t="s">
        <v>3625</v>
      </c>
      <c r="B2686" s="185" t="s">
        <v>3557</v>
      </c>
      <c r="C2686" s="67" t="s">
        <v>3533</v>
      </c>
      <c r="D2686" s="210" t="s">
        <v>3626</v>
      </c>
      <c r="E2686" s="67" t="s">
        <v>3650</v>
      </c>
      <c r="CD2686" s="73"/>
      <c r="CE2686" s="73"/>
      <c r="CF2686" s="73"/>
      <c r="CG2686" s="73"/>
      <c r="CH2686" s="73"/>
      <c r="CI2686" s="73"/>
      <c r="CJ2686" s="73"/>
      <c r="CK2686" s="73"/>
      <c r="CL2686" s="73"/>
      <c r="CM2686" s="73"/>
      <c r="CN2686" s="73"/>
      <c r="CO2686" s="73"/>
      <c r="CP2686" s="73"/>
      <c r="CQ2686" s="73"/>
      <c r="CR2686" s="73"/>
      <c r="CS2686" s="73"/>
      <c r="CT2686" s="73"/>
      <c r="CU2686" s="73"/>
      <c r="CV2686" s="73"/>
      <c r="CW2686" s="73"/>
      <c r="CX2686" s="73"/>
      <c r="CY2686" s="73"/>
      <c r="CZ2686" s="73"/>
      <c r="DA2686" s="73"/>
      <c r="DB2686" s="73"/>
      <c r="DC2686" s="73"/>
      <c r="DD2686" s="73"/>
      <c r="DE2686" s="73"/>
      <c r="DF2686" s="73"/>
      <c r="DG2686" s="73"/>
      <c r="DH2686" s="73"/>
      <c r="DI2686" s="73"/>
      <c r="DJ2686" s="73"/>
      <c r="DK2686" s="73"/>
      <c r="DL2686" s="73">
        <f t="shared" ref="DL2686:DV2686" si="516">DL2638*10^6/(DL$4*365)</f>
        <v>29.497246824587442</v>
      </c>
      <c r="DM2686" s="73">
        <f t="shared" si="516"/>
        <v>30.496998156058883</v>
      </c>
      <c r="DN2686" s="73">
        <f t="shared" si="516"/>
        <v>28.497939306367392</v>
      </c>
      <c r="DO2686" s="73">
        <f t="shared" si="516"/>
        <v>30.021642968842521</v>
      </c>
      <c r="DP2686" s="73">
        <f t="shared" si="516"/>
        <v>27.513297197819739</v>
      </c>
      <c r="DQ2686" s="73">
        <f t="shared" si="516"/>
        <v>27.097734566954692</v>
      </c>
      <c r="DR2686" s="73">
        <f t="shared" si="516"/>
        <v>26.687290433038157</v>
      </c>
      <c r="DS2686" s="73">
        <f t="shared" si="516"/>
        <v>30.029155622125298</v>
      </c>
      <c r="DT2686" s="73">
        <f t="shared" si="516"/>
        <v>30.506296152109069</v>
      </c>
      <c r="DU2686" s="73">
        <f t="shared" si="516"/>
        <v>32.367062581292046</v>
      </c>
      <c r="DV2686" s="73">
        <f t="shared" si="516"/>
        <v>31.665272164026774</v>
      </c>
      <c r="DW2686" s="73">
        <f t="shared" si="505"/>
        <v>35.649704011980987</v>
      </c>
      <c r="DX2686" s="73"/>
    </row>
    <row r="2687" spans="1:128" s="67" customFormat="1">
      <c r="A2687" s="209" t="s">
        <v>3625</v>
      </c>
      <c r="B2687" s="185" t="s">
        <v>3557</v>
      </c>
      <c r="C2687" s="67" t="s">
        <v>3533</v>
      </c>
      <c r="D2687" s="210" t="s">
        <v>3626</v>
      </c>
      <c r="E2687" s="67" t="s">
        <v>3651</v>
      </c>
      <c r="BN2687" s="73"/>
      <c r="BO2687" s="73">
        <f t="shared" ref="BO2687:CC2687" si="517">BO2639*10^6/(BO$5*365)</f>
        <v>117.36388160503887</v>
      </c>
      <c r="BP2687" s="73"/>
      <c r="BQ2687" s="73">
        <f t="shared" si="517"/>
        <v>116.90072799541787</v>
      </c>
      <c r="BR2687" s="73"/>
      <c r="BS2687" s="73">
        <f t="shared" si="517"/>
        <v>104.70000594292468</v>
      </c>
      <c r="BT2687" s="73"/>
      <c r="BU2687" s="73"/>
      <c r="BV2687" s="73">
        <f t="shared" si="517"/>
        <v>114.9708906025737</v>
      </c>
      <c r="BW2687" s="73">
        <f t="shared" si="517"/>
        <v>116.97451677365279</v>
      </c>
      <c r="BX2687" s="73">
        <f t="shared" si="517"/>
        <v>111.88918310681582</v>
      </c>
      <c r="BY2687" s="73">
        <f t="shared" si="517"/>
        <v>98.141646542558945</v>
      </c>
      <c r="BZ2687" s="73">
        <f t="shared" si="517"/>
        <v>95.518776714418522</v>
      </c>
      <c r="CA2687" s="73">
        <f t="shared" si="517"/>
        <v>95.350317578212668</v>
      </c>
      <c r="CB2687" s="73">
        <f t="shared" si="517"/>
        <v>100.77764100877276</v>
      </c>
      <c r="CC2687" s="73">
        <f t="shared" si="517"/>
        <v>108.11037733607112</v>
      </c>
      <c r="CD2687" s="73">
        <f t="shared" ref="CD2687:DK2687" si="518">CD2639*10^6/(CD$5*365)</f>
        <v>111.85032327512405</v>
      </c>
      <c r="CE2687" s="73">
        <f t="shared" si="518"/>
        <v>110.84831095324337</v>
      </c>
      <c r="CF2687" s="73">
        <f t="shared" si="518"/>
        <v>114.36474400208598</v>
      </c>
      <c r="CG2687" s="73"/>
      <c r="CH2687" s="73">
        <f t="shared" si="518"/>
        <v>110.87651531568062</v>
      </c>
      <c r="CI2687" s="73"/>
      <c r="CJ2687" s="73">
        <f t="shared" si="518"/>
        <v>101.292179624526</v>
      </c>
      <c r="CK2687" s="73">
        <f t="shared" si="518"/>
        <v>99.002157381438224</v>
      </c>
      <c r="CL2687" s="73"/>
      <c r="CM2687" s="73"/>
      <c r="CN2687" s="73"/>
      <c r="CO2687" s="73"/>
      <c r="CP2687" s="73"/>
      <c r="CQ2687" s="73"/>
      <c r="CR2687" s="73"/>
      <c r="CS2687" s="73"/>
      <c r="CT2687" s="73"/>
      <c r="CU2687" s="73"/>
      <c r="CV2687" s="73"/>
      <c r="CW2687" s="73"/>
      <c r="CX2687" s="73"/>
      <c r="CY2687" s="73"/>
      <c r="CZ2687" s="73"/>
      <c r="DA2687" s="73"/>
      <c r="DB2687" s="73"/>
      <c r="DC2687" s="73"/>
      <c r="DD2687" s="73"/>
      <c r="DE2687" s="73"/>
      <c r="DF2687" s="73">
        <f t="shared" si="518"/>
        <v>106.51417463734356</v>
      </c>
      <c r="DG2687" s="73"/>
      <c r="DH2687" s="73"/>
      <c r="DI2687" s="73"/>
      <c r="DJ2687" s="73">
        <f t="shared" si="518"/>
        <v>116.61143412038402</v>
      </c>
      <c r="DK2687" s="73">
        <f t="shared" si="518"/>
        <v>114.79731042589822</v>
      </c>
      <c r="DL2687" s="73">
        <f t="shared" ref="DL2687:DV2694" si="519">DL2639*10^6/(DL$5*365)</f>
        <v>114.56961351372649</v>
      </c>
      <c r="DM2687" s="73">
        <f t="shared" si="519"/>
        <v>118.37533102708412</v>
      </c>
      <c r="DN2687" s="73">
        <f t="shared" si="519"/>
        <v>119.21147521595199</v>
      </c>
      <c r="DO2687" s="73">
        <f t="shared" si="519"/>
        <v>121.50518015848942</v>
      </c>
      <c r="DP2687" s="73">
        <f t="shared" si="519"/>
        <v>120.79471617252699</v>
      </c>
      <c r="DQ2687" s="73">
        <f t="shared" si="519"/>
        <v>116.4385341587578</v>
      </c>
      <c r="DR2687" s="73">
        <f t="shared" si="519"/>
        <v>112.12820756916629</v>
      </c>
      <c r="DS2687" s="73">
        <f t="shared" si="519"/>
        <v>113.3114866773351</v>
      </c>
      <c r="DT2687" s="73">
        <f t="shared" si="519"/>
        <v>113.91178548557851</v>
      </c>
      <c r="DU2687" s="73">
        <f t="shared" si="519"/>
        <v>111.49436053398848</v>
      </c>
      <c r="DV2687" s="73">
        <f t="shared" si="519"/>
        <v>109.02679800429705</v>
      </c>
      <c r="DW2687" s="73">
        <f>DW2639*10^6/(DW$5*365)</f>
        <v>103.8258746763604</v>
      </c>
    </row>
    <row r="2688" spans="1:128" s="67" customFormat="1">
      <c r="A2688" s="209" t="s">
        <v>3625</v>
      </c>
      <c r="B2688" s="185" t="s">
        <v>3557</v>
      </c>
      <c r="C2688" s="67" t="s">
        <v>3533</v>
      </c>
      <c r="D2688" s="210" t="s">
        <v>3626</v>
      </c>
      <c r="E2688" s="67" t="s">
        <v>3652</v>
      </c>
      <c r="BN2688" s="73"/>
      <c r="BO2688" s="73">
        <f t="shared" ref="BO2688:CC2688" si="520">BO2640*10^6/(BO$5*365)</f>
        <v>61.80177729935636</v>
      </c>
      <c r="BP2688" s="73">
        <f t="shared" si="520"/>
        <v>62.347542195719441</v>
      </c>
      <c r="BQ2688" s="73">
        <f t="shared" si="520"/>
        <v>62.399062306978763</v>
      </c>
      <c r="BR2688" s="73">
        <f t="shared" si="520"/>
        <v>62.749955604655298</v>
      </c>
      <c r="BS2688" s="73">
        <f t="shared" si="520"/>
        <v>65.48166850647543</v>
      </c>
      <c r="BT2688" s="73">
        <f t="shared" si="520"/>
        <v>67.8129923975699</v>
      </c>
      <c r="BU2688" s="73">
        <f t="shared" si="520"/>
        <v>68.792168590643854</v>
      </c>
      <c r="BV2688" s="73">
        <f t="shared" si="520"/>
        <v>69.030933255597887</v>
      </c>
      <c r="BW2688" s="73">
        <f t="shared" si="520"/>
        <v>69.810197707664301</v>
      </c>
      <c r="BX2688" s="73">
        <f t="shared" si="520"/>
        <v>73.499932336306713</v>
      </c>
      <c r="BY2688" s="73">
        <f t="shared" si="520"/>
        <v>75.899090608970369</v>
      </c>
      <c r="BZ2688" s="73">
        <f t="shared" si="520"/>
        <v>77.339000491277517</v>
      </c>
      <c r="CA2688" s="73">
        <f t="shared" si="520"/>
        <v>81.584812753831315</v>
      </c>
      <c r="CB2688" s="73">
        <f t="shared" si="520"/>
        <v>83.683868789018021</v>
      </c>
      <c r="CC2688" s="73">
        <f t="shared" si="520"/>
        <v>86.846659864373791</v>
      </c>
      <c r="CD2688" s="73">
        <f t="shared" ref="CD2688:DK2688" si="521">CD2640*10^6/(CD$5*365)</f>
        <v>87.176787829407232</v>
      </c>
      <c r="CE2688" s="73">
        <f t="shared" si="521"/>
        <v>92.805548280304492</v>
      </c>
      <c r="CF2688" s="73">
        <f t="shared" si="521"/>
        <v>97.05478058058803</v>
      </c>
      <c r="CG2688" s="73">
        <f t="shared" si="521"/>
        <v>105.29915395436107</v>
      </c>
      <c r="CH2688" s="73">
        <f t="shared" si="521"/>
        <v>111.77657681984972</v>
      </c>
      <c r="CI2688" s="73">
        <f t="shared" si="521"/>
        <v>112.62852302926508</v>
      </c>
      <c r="CJ2688" s="73">
        <f t="shared" si="521"/>
        <v>110.29766110134889</v>
      </c>
      <c r="CK2688" s="73">
        <f t="shared" si="521"/>
        <v>110.17325795009681</v>
      </c>
      <c r="CL2688" s="73">
        <f t="shared" si="521"/>
        <v>105.82297383188869</v>
      </c>
      <c r="CM2688" s="73">
        <f t="shared" si="521"/>
        <v>103.79101852790996</v>
      </c>
      <c r="CN2688" s="73">
        <f t="shared" si="521"/>
        <v>101.90313034400839</v>
      </c>
      <c r="CO2688" s="73">
        <f t="shared" si="521"/>
        <v>106.01155418408331</v>
      </c>
      <c r="CP2688" s="73">
        <f t="shared" si="521"/>
        <v>107.091660864432</v>
      </c>
      <c r="CQ2688" s="73">
        <f t="shared" si="521"/>
        <v>101.6899714558009</v>
      </c>
      <c r="CR2688" s="73">
        <f t="shared" si="521"/>
        <v>104.15500350249614</v>
      </c>
      <c r="CS2688" s="73">
        <f t="shared" si="521"/>
        <v>112.54171680331331</v>
      </c>
      <c r="CT2688" s="73">
        <f t="shared" si="521"/>
        <v>118.29895023892431</v>
      </c>
      <c r="CU2688" s="73">
        <f t="shared" si="521"/>
        <v>129.57632047895959</v>
      </c>
      <c r="CV2688" s="73">
        <f t="shared" si="521"/>
        <v>138.64962199489133</v>
      </c>
      <c r="CW2688" s="73">
        <f t="shared" si="521"/>
        <v>148.59921239213801</v>
      </c>
      <c r="CX2688" s="73">
        <f t="shared" si="521"/>
        <v>147.31306103902133</v>
      </c>
      <c r="CY2688" s="73">
        <f t="shared" si="521"/>
        <v>156.74524849264191</v>
      </c>
      <c r="CZ2688" s="73">
        <f t="shared" si="521"/>
        <v>164.79592161910335</v>
      </c>
      <c r="DA2688" s="73">
        <f t="shared" si="521"/>
        <v>171.97076849471813</v>
      </c>
      <c r="DB2688" s="73">
        <f t="shared" si="521"/>
        <v>179.17398965951776</v>
      </c>
      <c r="DC2688" s="73">
        <f t="shared" si="521"/>
        <v>179.51781507938188</v>
      </c>
      <c r="DD2688" s="73">
        <f t="shared" si="521"/>
        <v>180.24137035027084</v>
      </c>
      <c r="DE2688" s="73">
        <f t="shared" si="521"/>
        <v>185.76610693389702</v>
      </c>
      <c r="DF2688" s="73">
        <f t="shared" si="521"/>
        <v>191.79174439816495</v>
      </c>
      <c r="DG2688" s="73">
        <f t="shared" si="521"/>
        <v>177.90367803589348</v>
      </c>
      <c r="DH2688" s="73">
        <f t="shared" si="521"/>
        <v>189.57172065672182</v>
      </c>
      <c r="DI2688" s="73">
        <f t="shared" si="521"/>
        <v>198.55699136088245</v>
      </c>
      <c r="DJ2688" s="73">
        <f t="shared" si="521"/>
        <v>210.5947731549671</v>
      </c>
      <c r="DK2688" s="73">
        <f t="shared" si="521"/>
        <v>210.21366768087944</v>
      </c>
      <c r="DL2688" s="73">
        <f t="shared" si="519"/>
        <v>200.76124026915244</v>
      </c>
      <c r="DM2688" s="73">
        <f t="shared" si="519"/>
        <v>207.6910663109482</v>
      </c>
      <c r="DN2688" s="73">
        <f t="shared" si="519"/>
        <v>208.85864131355447</v>
      </c>
      <c r="DO2688" s="73">
        <f t="shared" si="519"/>
        <v>213.70684108623695</v>
      </c>
      <c r="DP2688" s="73">
        <f t="shared" si="519"/>
        <v>219.14130307903773</v>
      </c>
      <c r="DQ2688" s="73">
        <f t="shared" si="519"/>
        <v>227.27075550375054</v>
      </c>
      <c r="DR2688" s="73">
        <f t="shared" si="519"/>
        <v>229.74262369738884</v>
      </c>
      <c r="DS2688" s="73">
        <f t="shared" si="519"/>
        <v>234.4496934272041</v>
      </c>
      <c r="DT2688" s="73">
        <f t="shared" si="519"/>
        <v>241.18200131454495</v>
      </c>
      <c r="DU2688" s="73">
        <f t="shared" si="519"/>
        <v>244.99897805604883</v>
      </c>
      <c r="DV2688" s="73">
        <f t="shared" si="519"/>
        <v>246.43842425896344</v>
      </c>
      <c r="DW2688" s="73">
        <f t="shared" ref="DW2688:DW2694" si="522">DW2640*10^6/(DW$5*365)</f>
        <v>252.23101038472905</v>
      </c>
    </row>
    <row r="2689" spans="1:127" s="67" customFormat="1">
      <c r="A2689" s="209" t="s">
        <v>3625</v>
      </c>
      <c r="B2689" s="185" t="s">
        <v>3557</v>
      </c>
      <c r="C2689" s="67" t="s">
        <v>3533</v>
      </c>
      <c r="D2689" s="210" t="s">
        <v>3626</v>
      </c>
      <c r="E2689" s="67" t="s">
        <v>3653</v>
      </c>
      <c r="BN2689" s="73"/>
      <c r="BO2689" s="73">
        <f t="shared" ref="BO2689:CC2689" si="523">BO2641*10^6/(BO$5*365)</f>
        <v>151.0708799249702</v>
      </c>
      <c r="BP2689" s="73">
        <f t="shared" si="523"/>
        <v>151.86890106065968</v>
      </c>
      <c r="BQ2689" s="73">
        <f t="shared" si="523"/>
        <v>153.8612860968058</v>
      </c>
      <c r="BR2689" s="73">
        <f t="shared" si="523"/>
        <v>158.81815516547761</v>
      </c>
      <c r="BS2689" s="73">
        <f t="shared" si="523"/>
        <v>159.01809251419581</v>
      </c>
      <c r="BT2689" s="73">
        <f t="shared" si="523"/>
        <v>166.55378839945905</v>
      </c>
      <c r="BU2689" s="73">
        <f t="shared" si="523"/>
        <v>161.47732544579918</v>
      </c>
      <c r="BV2689" s="73">
        <f t="shared" si="523"/>
        <v>166.71219355870812</v>
      </c>
      <c r="BW2689" s="73">
        <f t="shared" si="523"/>
        <v>163.83887693338821</v>
      </c>
      <c r="BX2689" s="73">
        <f t="shared" si="523"/>
        <v>165.83431015611961</v>
      </c>
      <c r="BY2689" s="73">
        <f t="shared" si="523"/>
        <v>166.60266885838192</v>
      </c>
      <c r="BZ2689" s="73">
        <f t="shared" si="523"/>
        <v>170.29551514637609</v>
      </c>
      <c r="CA2689" s="73">
        <f t="shared" si="523"/>
        <v>170.14117263589031</v>
      </c>
      <c r="CB2689" s="73">
        <f t="shared" si="523"/>
        <v>179.78331327102941</v>
      </c>
      <c r="CC2689" s="73">
        <f t="shared" si="523"/>
        <v>182.34588403680834</v>
      </c>
      <c r="CD2689" s="73">
        <f t="shared" ref="CD2689:DK2689" si="524">CD2641*10^6/(CD$5*365)</f>
        <v>185.20581229707713</v>
      </c>
      <c r="CE2689" s="73">
        <f t="shared" si="524"/>
        <v>184.11618898368235</v>
      </c>
      <c r="CF2689" s="73">
        <f t="shared" si="524"/>
        <v>178.8229141144632</v>
      </c>
      <c r="CG2689" s="73">
        <f t="shared" si="524"/>
        <v>181.77865038475935</v>
      </c>
      <c r="CH2689" s="73">
        <f t="shared" si="524"/>
        <v>194.06053635343713</v>
      </c>
      <c r="CI2689" s="73">
        <f t="shared" si="524"/>
        <v>187.93073040053079</v>
      </c>
      <c r="CJ2689" s="73">
        <f t="shared" si="524"/>
        <v>186.09988284077971</v>
      </c>
      <c r="CK2689" s="73">
        <f t="shared" si="524"/>
        <v>179.60171324834138</v>
      </c>
      <c r="CL2689" s="73">
        <f t="shared" si="524"/>
        <v>180.82295433028352</v>
      </c>
      <c r="CM2689" s="73">
        <f t="shared" si="524"/>
        <v>183.05968149921955</v>
      </c>
      <c r="CN2689" s="73">
        <f t="shared" si="524"/>
        <v>185.80169058473447</v>
      </c>
      <c r="CO2689" s="73">
        <f t="shared" si="524"/>
        <v>189.40003229245417</v>
      </c>
      <c r="CP2689" s="73">
        <f t="shared" si="524"/>
        <v>187.16082017289025</v>
      </c>
      <c r="CQ2689" s="73">
        <f t="shared" si="524"/>
        <v>188.94553766504839</v>
      </c>
      <c r="CR2689" s="73">
        <f t="shared" si="524"/>
        <v>185.00519100763623</v>
      </c>
      <c r="CS2689" s="73">
        <f t="shared" si="524"/>
        <v>185.66825908744144</v>
      </c>
      <c r="CT2689" s="73">
        <f t="shared" si="524"/>
        <v>188.69588568615231</v>
      </c>
      <c r="CU2689" s="73">
        <f t="shared" si="524"/>
        <v>189.74407493388597</v>
      </c>
      <c r="CV2689" s="73">
        <f t="shared" si="524"/>
        <v>192.78224904408552</v>
      </c>
      <c r="CW2689" s="73">
        <f t="shared" si="524"/>
        <v>202.73428637479063</v>
      </c>
      <c r="CX2689" s="73">
        <f t="shared" si="524"/>
        <v>206.85537899134658</v>
      </c>
      <c r="CY2689" s="73">
        <f t="shared" si="524"/>
        <v>206.02694850424515</v>
      </c>
      <c r="CZ2689" s="73">
        <f t="shared" si="524"/>
        <v>209.81325165004694</v>
      </c>
      <c r="DA2689" s="73">
        <f t="shared" si="524"/>
        <v>211.01868105703431</v>
      </c>
      <c r="DB2689" s="73">
        <f t="shared" si="524"/>
        <v>214.20800975732317</v>
      </c>
      <c r="DC2689" s="73">
        <f t="shared" si="524"/>
        <v>211.25010914501397</v>
      </c>
      <c r="DD2689" s="73">
        <f t="shared" si="524"/>
        <v>210.50121624916105</v>
      </c>
      <c r="DE2689" s="73">
        <f t="shared" si="524"/>
        <v>209.21289928222853</v>
      </c>
      <c r="DF2689" s="73">
        <f t="shared" si="524"/>
        <v>209.90797446341875</v>
      </c>
      <c r="DG2689" s="73">
        <f t="shared" si="524"/>
        <v>216.64436204340802</v>
      </c>
      <c r="DH2689" s="73">
        <f t="shared" si="524"/>
        <v>219.5769990330113</v>
      </c>
      <c r="DI2689" s="73">
        <f t="shared" si="524"/>
        <v>221.95026099855374</v>
      </c>
      <c r="DJ2689" s="73">
        <f t="shared" si="524"/>
        <v>230.73706098929691</v>
      </c>
      <c r="DK2689" s="73">
        <f t="shared" si="524"/>
        <v>229.62499343428019</v>
      </c>
      <c r="DL2689" s="73">
        <f t="shared" si="519"/>
        <v>246.00776866329542</v>
      </c>
      <c r="DM2689" s="73">
        <f t="shared" si="519"/>
        <v>250.17121304548664</v>
      </c>
      <c r="DN2689" s="73">
        <f t="shared" si="519"/>
        <v>251.69976743432161</v>
      </c>
      <c r="DO2689" s="73">
        <f t="shared" si="519"/>
        <v>256.65627756051344</v>
      </c>
      <c r="DP2689" s="73">
        <f t="shared" si="519"/>
        <v>260.82708824175796</v>
      </c>
      <c r="DQ2689" s="73">
        <f t="shared" si="519"/>
        <v>257.74234050180871</v>
      </c>
      <c r="DR2689" s="73">
        <f t="shared" si="519"/>
        <v>253.09520003789152</v>
      </c>
      <c r="DS2689" s="73">
        <f t="shared" si="519"/>
        <v>248.88366765000282</v>
      </c>
      <c r="DT2689" s="73">
        <f t="shared" si="519"/>
        <v>251.87305436330232</v>
      </c>
      <c r="DU2689" s="73">
        <f t="shared" si="519"/>
        <v>262.74531754316087</v>
      </c>
      <c r="DV2689" s="73">
        <f t="shared" si="519"/>
        <v>266.5278718739624</v>
      </c>
      <c r="DW2689" s="73">
        <f t="shared" si="522"/>
        <v>274.25429203141005</v>
      </c>
    </row>
    <row r="2690" spans="1:127" s="67" customFormat="1">
      <c r="A2690" s="209" t="s">
        <v>3625</v>
      </c>
      <c r="B2690" s="185" t="s">
        <v>3557</v>
      </c>
      <c r="C2690" s="67" t="s">
        <v>3533</v>
      </c>
      <c r="D2690" s="210" t="s">
        <v>3626</v>
      </c>
      <c r="E2690" s="67" t="s">
        <v>3654</v>
      </c>
      <c r="BN2690" s="73"/>
      <c r="BO2690" s="73">
        <f t="shared" ref="BO2690:CC2690" si="525">BO2642*10^6/(BO$5*365)</f>
        <v>12.538786589553629</v>
      </c>
      <c r="BP2690" s="73">
        <f t="shared" si="525"/>
        <v>11.906839973753877</v>
      </c>
      <c r="BQ2690" s="73">
        <f t="shared" si="525"/>
        <v>11.849121205316084</v>
      </c>
      <c r="BR2690" s="73">
        <f t="shared" si="525"/>
        <v>12.266922448073982</v>
      </c>
      <c r="BS2690" s="73">
        <f t="shared" si="525"/>
        <v>12.847599581278111</v>
      </c>
      <c r="BT2690" s="73">
        <f t="shared" si="525"/>
        <v>13.171933510502399</v>
      </c>
      <c r="BU2690" s="73">
        <f t="shared" si="525"/>
        <v>13.89494610554074</v>
      </c>
      <c r="BV2690" s="73">
        <f t="shared" si="525"/>
        <v>13.790622142916664</v>
      </c>
      <c r="BW2690" s="73">
        <f t="shared" si="525"/>
        <v>14.294474035642923</v>
      </c>
      <c r="BX2690" s="73">
        <f t="shared" si="525"/>
        <v>14.590007418581639</v>
      </c>
      <c r="BY2690" s="73">
        <f t="shared" si="525"/>
        <v>15.414525273631599</v>
      </c>
      <c r="BZ2690" s="73">
        <f t="shared" si="525"/>
        <v>16.072993672209179</v>
      </c>
      <c r="CA2690" s="73">
        <f t="shared" si="525"/>
        <v>16.291022030977402</v>
      </c>
      <c r="CB2690" s="73">
        <f t="shared" si="525"/>
        <v>16.435459726346966</v>
      </c>
      <c r="CC2690" s="73">
        <f t="shared" si="525"/>
        <v>17.315267777541148</v>
      </c>
      <c r="CD2690" s="73">
        <f t="shared" ref="CD2690:DK2690" si="526">CD2642*10^6/(CD$5*365)</f>
        <v>17.787472929899891</v>
      </c>
      <c r="CE2690" s="73">
        <f t="shared" si="526"/>
        <v>18.517805950366455</v>
      </c>
      <c r="CF2690" s="73">
        <f t="shared" si="526"/>
        <v>20.139032370302697</v>
      </c>
      <c r="CG2690" s="73">
        <f t="shared" si="526"/>
        <v>21.317221583614565</v>
      </c>
      <c r="CH2690" s="73">
        <f t="shared" si="526"/>
        <v>22.075428144221256</v>
      </c>
      <c r="CI2690" s="73">
        <f t="shared" si="526"/>
        <v>21.791916450918318</v>
      </c>
      <c r="CJ2690" s="73">
        <f t="shared" si="526"/>
        <v>22.495069559438448</v>
      </c>
      <c r="CK2690" s="73">
        <f t="shared" si="526"/>
        <v>21.789073642272694</v>
      </c>
      <c r="CL2690" s="73">
        <f t="shared" si="526"/>
        <v>23.194098972209499</v>
      </c>
      <c r="CM2690" s="73">
        <f t="shared" si="526"/>
        <v>24.235636659134986</v>
      </c>
      <c r="CN2690" s="73">
        <f t="shared" si="526"/>
        <v>26.280860675962398</v>
      </c>
      <c r="CO2690" s="73">
        <f t="shared" si="526"/>
        <v>26.2575464649479</v>
      </c>
      <c r="CP2690" s="73">
        <f t="shared" si="526"/>
        <v>26.627339974975804</v>
      </c>
      <c r="CQ2690" s="73">
        <f t="shared" si="526"/>
        <v>26.126006016072818</v>
      </c>
      <c r="CR2690" s="73">
        <f t="shared" si="526"/>
        <v>25.580561533858393</v>
      </c>
      <c r="CS2690" s="73">
        <f t="shared" si="526"/>
        <v>27.254296881789351</v>
      </c>
      <c r="CT2690" s="73">
        <f t="shared" si="526"/>
        <v>26.365884489159249</v>
      </c>
      <c r="CU2690" s="73">
        <f t="shared" si="526"/>
        <v>26.128079334661354</v>
      </c>
      <c r="CV2690" s="73">
        <f t="shared" si="526"/>
        <v>26.613209615044177</v>
      </c>
      <c r="CW2690" s="73">
        <f t="shared" si="526"/>
        <v>26.464465807058197</v>
      </c>
      <c r="CX2690" s="73">
        <f t="shared" si="526"/>
        <v>25.746572494348079</v>
      </c>
      <c r="CY2690" s="73">
        <f t="shared" si="526"/>
        <v>27.317948274813869</v>
      </c>
      <c r="CZ2690" s="73">
        <f t="shared" si="526"/>
        <v>27.031853358472713</v>
      </c>
      <c r="DA2690" s="73">
        <f t="shared" si="526"/>
        <v>28.622485239478035</v>
      </c>
      <c r="DB2690" s="73">
        <f t="shared" si="526"/>
        <v>29.907986373277222</v>
      </c>
      <c r="DC2690" s="73">
        <f t="shared" si="526"/>
        <v>30.928678662022193</v>
      </c>
      <c r="DD2690" s="73">
        <f t="shared" si="526"/>
        <v>30.223670454097057</v>
      </c>
      <c r="DE2690" s="73">
        <f t="shared" si="526"/>
        <v>30.549933756456443</v>
      </c>
      <c r="DF2690" s="73">
        <f t="shared" si="526"/>
        <v>30.98171978769772</v>
      </c>
      <c r="DG2690" s="73">
        <f t="shared" si="526"/>
        <v>31.697191688499927</v>
      </c>
      <c r="DH2690" s="73">
        <f t="shared" si="526"/>
        <v>34.690854262463262</v>
      </c>
      <c r="DI2690" s="73">
        <f t="shared" si="526"/>
        <v>34.100298966385935</v>
      </c>
      <c r="DJ2690" s="73">
        <f t="shared" si="526"/>
        <v>34.961409371815513</v>
      </c>
      <c r="DK2690" s="73">
        <f t="shared" si="526"/>
        <v>36.351951484174663</v>
      </c>
      <c r="DL2690" s="73">
        <f t="shared" si="519"/>
        <v>36.115796003619387</v>
      </c>
      <c r="DM2690" s="73">
        <f t="shared" si="519"/>
        <v>37.453538112900191</v>
      </c>
      <c r="DN2690" s="73">
        <f t="shared" si="519"/>
        <v>36.866781695045013</v>
      </c>
      <c r="DO2690" s="73">
        <f t="shared" si="519"/>
        <v>38.899225343785993</v>
      </c>
      <c r="DP2690" s="73">
        <f t="shared" si="519"/>
        <v>39.800911907643297</v>
      </c>
      <c r="DQ2690" s="73">
        <f t="shared" si="519"/>
        <v>40.634606909422544</v>
      </c>
      <c r="DR2690" s="73">
        <f t="shared" si="519"/>
        <v>40.546715888280069</v>
      </c>
      <c r="DS2690" s="73">
        <f t="shared" si="519"/>
        <v>42.184256837751136</v>
      </c>
      <c r="DT2690" s="73">
        <f t="shared" si="519"/>
        <v>45.101140124742102</v>
      </c>
      <c r="DU2690" s="73">
        <f t="shared" si="519"/>
        <v>45.567706500024677</v>
      </c>
      <c r="DV2690" s="73">
        <f t="shared" si="519"/>
        <v>47.174003671781932</v>
      </c>
      <c r="DW2690" s="73">
        <f t="shared" si="522"/>
        <v>47.312096772526147</v>
      </c>
    </row>
    <row r="2691" spans="1:127" s="67" customFormat="1">
      <c r="A2691" s="209" t="s">
        <v>3625</v>
      </c>
      <c r="B2691" s="185" t="s">
        <v>3557</v>
      </c>
      <c r="C2691" s="67" t="s">
        <v>3533</v>
      </c>
      <c r="D2691" s="210" t="s">
        <v>3626</v>
      </c>
      <c r="E2691" s="67" t="s">
        <v>3655</v>
      </c>
      <c r="BN2691" s="73"/>
      <c r="BO2691" s="73">
        <f t="shared" ref="BO2691:CC2691" si="527">BO2643*10^6/(BO$5*365)</f>
        <v>129.14707486064256</v>
      </c>
      <c r="BP2691" s="73">
        <f t="shared" si="527"/>
        <v>120.33735176417484</v>
      </c>
      <c r="BQ2691" s="73">
        <f t="shared" si="527"/>
        <v>127.23931756603987</v>
      </c>
      <c r="BR2691" s="73">
        <f t="shared" si="527"/>
        <v>132.40942050871914</v>
      </c>
      <c r="BS2691" s="73">
        <f t="shared" si="527"/>
        <v>140.2520406453657</v>
      </c>
      <c r="BT2691" s="73">
        <f t="shared" si="527"/>
        <v>133.55635367898404</v>
      </c>
      <c r="BU2691" s="73">
        <f t="shared" si="527"/>
        <v>146.52983915302025</v>
      </c>
      <c r="BV2691" s="73">
        <f t="shared" si="527"/>
        <v>136.19692722898489</v>
      </c>
      <c r="BW2691" s="73">
        <f t="shared" si="527"/>
        <v>125.80818093293375</v>
      </c>
      <c r="BX2691" s="73">
        <f t="shared" si="527"/>
        <v>124.88196752362269</v>
      </c>
      <c r="BY2691" s="73">
        <f t="shared" si="527"/>
        <v>139.31450736391997</v>
      </c>
      <c r="BZ2691" s="73">
        <f t="shared" si="527"/>
        <v>135.0744166482302</v>
      </c>
      <c r="CA2691" s="73">
        <f t="shared" si="527"/>
        <v>118.72929899156995</v>
      </c>
      <c r="CB2691" s="73">
        <f t="shared" si="527"/>
        <v>116.87453340166478</v>
      </c>
      <c r="CC2691" s="73">
        <f t="shared" si="527"/>
        <v>114.14150055887299</v>
      </c>
      <c r="CD2691" s="73">
        <f t="shared" ref="CD2691:DK2691" si="528">CD2643*10^6/(CD$5*365)</f>
        <v>98.788161591387876</v>
      </c>
      <c r="CE2691" s="73">
        <f t="shared" si="528"/>
        <v>103.24207173607275</v>
      </c>
      <c r="CF2691" s="73">
        <f t="shared" si="528"/>
        <v>101.96590956391809</v>
      </c>
      <c r="CG2691" s="73">
        <f t="shared" si="528"/>
        <v>100.75773974004436</v>
      </c>
      <c r="CH2691" s="73">
        <f t="shared" si="528"/>
        <v>118.87618464363445</v>
      </c>
      <c r="CI2691" s="73">
        <f t="shared" si="528"/>
        <v>129.11617506386412</v>
      </c>
      <c r="CJ2691" s="73">
        <f t="shared" si="528"/>
        <v>119.04657321141127</v>
      </c>
      <c r="CK2691" s="73">
        <f t="shared" si="528"/>
        <v>115.94732346656392</v>
      </c>
      <c r="CL2691" s="73">
        <f t="shared" si="528"/>
        <v>103.97880793087147</v>
      </c>
      <c r="CM2691" s="73">
        <f t="shared" si="528"/>
        <v>108.49749460225381</v>
      </c>
      <c r="CN2691" s="73">
        <f t="shared" si="528"/>
        <v>103.14236795370309</v>
      </c>
      <c r="CO2691" s="73">
        <f t="shared" si="528"/>
        <v>100.19111459102609</v>
      </c>
      <c r="CP2691" s="73">
        <f t="shared" si="528"/>
        <v>96.684336065595105</v>
      </c>
      <c r="CQ2691" s="73">
        <f t="shared" si="528"/>
        <v>89.416022465861289</v>
      </c>
      <c r="CR2691" s="73">
        <f t="shared" si="528"/>
        <v>95.316975147998917</v>
      </c>
      <c r="CS2691" s="73">
        <f t="shared" si="528"/>
        <v>105.12907281382452</v>
      </c>
      <c r="CT2691" s="73">
        <f t="shared" si="528"/>
        <v>103.25493063791221</v>
      </c>
      <c r="CU2691" s="73">
        <f t="shared" si="528"/>
        <v>102.78148597753314</v>
      </c>
      <c r="CV2691" s="73">
        <f t="shared" si="528"/>
        <v>105.38275894884474</v>
      </c>
      <c r="CW2691" s="73">
        <f t="shared" si="528"/>
        <v>97.327957919768821</v>
      </c>
      <c r="CX2691" s="73">
        <f t="shared" si="528"/>
        <v>114.53630562489377</v>
      </c>
      <c r="CY2691" s="73">
        <f t="shared" si="528"/>
        <v>103.98299599405497</v>
      </c>
      <c r="CZ2691" s="73">
        <f t="shared" si="528"/>
        <v>101.96000451857137</v>
      </c>
      <c r="DA2691" s="73">
        <f t="shared" si="528"/>
        <v>100.9409770013973</v>
      </c>
      <c r="DB2691" s="73">
        <f t="shared" si="528"/>
        <v>104.63436356125398</v>
      </c>
      <c r="DC2691" s="73">
        <f t="shared" si="528"/>
        <v>104.727514973997</v>
      </c>
      <c r="DD2691" s="73">
        <f t="shared" si="528"/>
        <v>101.70976233555697</v>
      </c>
      <c r="DE2691" s="73">
        <f t="shared" si="528"/>
        <v>108.94399643227855</v>
      </c>
      <c r="DF2691" s="73">
        <f t="shared" si="528"/>
        <v>101.13564048457482</v>
      </c>
      <c r="DG2691" s="73">
        <f t="shared" si="528"/>
        <v>100.55594406703928</v>
      </c>
      <c r="DH2691" s="73">
        <f t="shared" si="528"/>
        <v>104.92716995043503</v>
      </c>
      <c r="DI2691" s="73">
        <f t="shared" si="528"/>
        <v>105.70104834007564</v>
      </c>
      <c r="DJ2691" s="73">
        <f t="shared" si="528"/>
        <v>104.65802108006339</v>
      </c>
      <c r="DK2691" s="73">
        <f t="shared" si="528"/>
        <v>105.19403818734726</v>
      </c>
      <c r="DL2691" s="73">
        <f t="shared" si="519"/>
        <v>93.57458515064009</v>
      </c>
      <c r="DM2691" s="73">
        <f t="shared" si="519"/>
        <v>93.488609255684338</v>
      </c>
      <c r="DN2691" s="73">
        <f t="shared" si="519"/>
        <v>93.606696908973902</v>
      </c>
      <c r="DO2691" s="73">
        <f t="shared" si="519"/>
        <v>95.892786737407178</v>
      </c>
      <c r="DP2691" s="73">
        <f t="shared" si="519"/>
        <v>91.217585730248587</v>
      </c>
      <c r="DQ2691" s="73">
        <f t="shared" si="519"/>
        <v>87.020216535773997</v>
      </c>
      <c r="DR2691" s="73">
        <f t="shared" si="519"/>
        <v>86.396524505225685</v>
      </c>
      <c r="DS2691" s="73">
        <f t="shared" si="519"/>
        <v>89.521818287212483</v>
      </c>
      <c r="DT2691" s="73">
        <f t="shared" si="519"/>
        <v>88.245313282733292</v>
      </c>
      <c r="DU2691" s="73">
        <f t="shared" si="519"/>
        <v>86.541830069749309</v>
      </c>
      <c r="DV2691" s="73">
        <f t="shared" si="519"/>
        <v>90.417432757953151</v>
      </c>
      <c r="DW2691" s="73">
        <f t="shared" si="522"/>
        <v>87.177961860042288</v>
      </c>
    </row>
    <row r="2692" spans="1:127" s="67" customFormat="1">
      <c r="A2692" s="209" t="s">
        <v>3625</v>
      </c>
      <c r="B2692" s="185" t="s">
        <v>3557</v>
      </c>
      <c r="C2692" s="67" t="s">
        <v>3533</v>
      </c>
      <c r="D2692" s="210" t="s">
        <v>3626</v>
      </c>
      <c r="E2692" s="67" t="s">
        <v>3656</v>
      </c>
      <c r="BN2692" s="73"/>
      <c r="BO2692" s="73">
        <f t="shared" ref="BO2692:CC2692" si="529">BO2644*10^6/(BO$5*365)</f>
        <v>914.84841824836803</v>
      </c>
      <c r="BP2692" s="73">
        <f t="shared" si="529"/>
        <v>921.17637315016066</v>
      </c>
      <c r="BQ2692" s="73">
        <f t="shared" si="529"/>
        <v>912.95067465013835</v>
      </c>
      <c r="BR2692" s="73">
        <f t="shared" si="529"/>
        <v>940.06552522659933</v>
      </c>
      <c r="BS2692" s="73">
        <f t="shared" si="529"/>
        <v>925.89678760347806</v>
      </c>
      <c r="BT2692" s="73">
        <f t="shared" si="529"/>
        <v>923.91998391907725</v>
      </c>
      <c r="BU2692" s="73">
        <f t="shared" si="529"/>
        <v>926.48221581468192</v>
      </c>
      <c r="BV2692" s="73">
        <f t="shared" si="529"/>
        <v>945.98795825413708</v>
      </c>
      <c r="BW2692" s="73">
        <f t="shared" si="529"/>
        <v>955.30345311533142</v>
      </c>
      <c r="BX2692" s="73">
        <f t="shared" si="529"/>
        <v>949.77658281669562</v>
      </c>
      <c r="BY2692" s="73">
        <f t="shared" si="529"/>
        <v>952.62912164668103</v>
      </c>
      <c r="BZ2692" s="73">
        <f t="shared" si="529"/>
        <v>923.54676603981795</v>
      </c>
      <c r="CA2692" s="73">
        <f t="shared" si="529"/>
        <v>955.28853777019344</v>
      </c>
      <c r="CB2692" s="73">
        <f t="shared" si="529"/>
        <v>968.2517140029754</v>
      </c>
      <c r="CC2692" s="73">
        <f t="shared" si="529"/>
        <v>975.98742575743381</v>
      </c>
      <c r="CD2692" s="73">
        <f t="shared" ref="CD2692:DK2692" si="530">CD2644*10^6/(CD$5*365)</f>
        <v>997.86801979410836</v>
      </c>
      <c r="CE2692" s="73">
        <f t="shared" si="530"/>
        <v>993.17611360781746</v>
      </c>
      <c r="CF2692" s="73">
        <f t="shared" si="530"/>
        <v>989.33522858845492</v>
      </c>
      <c r="CG2692" s="73">
        <f t="shared" si="530"/>
        <v>1013.9690957804079</v>
      </c>
      <c r="CH2692" s="73">
        <f t="shared" si="530"/>
        <v>1013.3245738603651</v>
      </c>
      <c r="CI2692" s="73">
        <f t="shared" si="530"/>
        <v>1026.084316035546</v>
      </c>
      <c r="CJ2692" s="73">
        <f t="shared" si="530"/>
        <v>1036.1471980473111</v>
      </c>
      <c r="CK2692" s="73">
        <f t="shared" si="530"/>
        <v>1042.3905844724306</v>
      </c>
      <c r="CL2692" s="73">
        <f t="shared" si="530"/>
        <v>1037.5299671217426</v>
      </c>
      <c r="CM2692" s="73">
        <f t="shared" si="530"/>
        <v>1042.6777041893845</v>
      </c>
      <c r="CN2692" s="73">
        <f t="shared" si="530"/>
        <v>1026.5851637385829</v>
      </c>
      <c r="CO2692" s="73">
        <f t="shared" si="530"/>
        <v>1025.9212473703965</v>
      </c>
      <c r="CP2692" s="73">
        <f t="shared" si="530"/>
        <v>1029.8410850773384</v>
      </c>
      <c r="CQ2692" s="73">
        <f t="shared" si="530"/>
        <v>1018.8438311219802</v>
      </c>
      <c r="CR2692" s="73">
        <f t="shared" si="530"/>
        <v>1012.761372692647</v>
      </c>
      <c r="CS2692" s="73">
        <f t="shared" si="530"/>
        <v>1015.5094751623465</v>
      </c>
      <c r="CT2692" s="73">
        <f t="shared" si="530"/>
        <v>1017.0328511860823</v>
      </c>
      <c r="CU2692" s="73">
        <f t="shared" si="530"/>
        <v>1020.5197756393877</v>
      </c>
      <c r="CV2692" s="73">
        <f t="shared" si="530"/>
        <v>1020.8158314976332</v>
      </c>
      <c r="CW2692" s="73">
        <f t="shared" si="530"/>
        <v>997.67188100618796</v>
      </c>
      <c r="CX2692" s="73">
        <f t="shared" si="530"/>
        <v>1008.3266660807299</v>
      </c>
      <c r="CY2692" s="73">
        <f t="shared" si="530"/>
        <v>997.14654852117383</v>
      </c>
      <c r="CZ2692" s="73">
        <f t="shared" si="530"/>
        <v>1001.1969347432448</v>
      </c>
      <c r="DA2692" s="73">
        <f t="shared" si="530"/>
        <v>1004.4799625100177</v>
      </c>
      <c r="DB2692" s="73">
        <f t="shared" si="530"/>
        <v>1005.3423177394525</v>
      </c>
      <c r="DC2692" s="73">
        <f t="shared" si="530"/>
        <v>1026.3237200503702</v>
      </c>
      <c r="DD2692" s="73">
        <f t="shared" si="530"/>
        <v>1019.6811964621165</v>
      </c>
      <c r="DE2692" s="73">
        <f t="shared" si="530"/>
        <v>1061.6881541241767</v>
      </c>
      <c r="DF2692" s="73">
        <f t="shared" si="530"/>
        <v>1055.790515812258</v>
      </c>
      <c r="DG2692" s="73">
        <f t="shared" si="530"/>
        <v>1063.1433817768607</v>
      </c>
      <c r="DH2692" s="73">
        <f t="shared" si="530"/>
        <v>1052.6585107910853</v>
      </c>
      <c r="DI2692" s="73">
        <f t="shared" si="530"/>
        <v>1046.1434554342241</v>
      </c>
      <c r="DJ2692" s="73">
        <f t="shared" si="530"/>
        <v>1045.4151745599804</v>
      </c>
      <c r="DK2692" s="73">
        <f t="shared" si="530"/>
        <v>1042.4814528574375</v>
      </c>
      <c r="DL2692" s="73">
        <f t="shared" si="519"/>
        <v>1024.1781994978114</v>
      </c>
      <c r="DM2692" s="73">
        <f t="shared" si="519"/>
        <v>1002.135780832793</v>
      </c>
      <c r="DN2692" s="73">
        <f t="shared" si="519"/>
        <v>989.44887006764361</v>
      </c>
      <c r="DO2692" s="73">
        <f t="shared" si="519"/>
        <v>993.52019507063437</v>
      </c>
      <c r="DP2692" s="73">
        <f t="shared" si="519"/>
        <v>1016.7707147575667</v>
      </c>
      <c r="DQ2692" s="73">
        <f t="shared" si="519"/>
        <v>1002.3517748097744</v>
      </c>
      <c r="DR2692" s="73">
        <f t="shared" si="519"/>
        <v>1001.8771641894516</v>
      </c>
      <c r="DS2692" s="73">
        <f t="shared" si="519"/>
        <v>1016.6133821271044</v>
      </c>
      <c r="DT2692" s="73">
        <f t="shared" si="519"/>
        <v>1017.225315042943</v>
      </c>
      <c r="DU2692" s="73">
        <f t="shared" si="519"/>
        <v>1013.2976586017966</v>
      </c>
      <c r="DV2692" s="73">
        <f t="shared" si="519"/>
        <v>1023.3814561709272</v>
      </c>
      <c r="DW2692" s="73">
        <f t="shared" si="522"/>
        <v>1021.2776170284992</v>
      </c>
    </row>
    <row r="2693" spans="1:127" s="67" customFormat="1">
      <c r="A2693" s="209" t="s">
        <v>3625</v>
      </c>
      <c r="B2693" s="185" t="s">
        <v>3557</v>
      </c>
      <c r="C2693" s="67" t="s">
        <v>3533</v>
      </c>
      <c r="D2693" s="210" t="s">
        <v>3626</v>
      </c>
      <c r="E2693" s="67" t="s">
        <v>3657</v>
      </c>
      <c r="BN2693" s="73"/>
      <c r="BO2693" s="73"/>
      <c r="BP2693" s="73"/>
      <c r="BQ2693" s="73"/>
      <c r="BR2693" s="73"/>
      <c r="BS2693" s="73"/>
      <c r="BT2693" s="73"/>
      <c r="BU2693" s="73"/>
      <c r="BV2693" s="73">
        <f t="shared" ref="BV2693:CC2693" si="531">BV2645*10^6/(BV$5*365)</f>
        <v>466.2778141629052</v>
      </c>
      <c r="BW2693" s="73">
        <f t="shared" si="531"/>
        <v>477.44019307211647</v>
      </c>
      <c r="BX2693" s="73">
        <f t="shared" si="531"/>
        <v>477.87229831464481</v>
      </c>
      <c r="BY2693" s="73">
        <f t="shared" si="531"/>
        <v>479.50539312630355</v>
      </c>
      <c r="BZ2693" s="73">
        <f t="shared" si="531"/>
        <v>475.75239379316008</v>
      </c>
      <c r="CA2693" s="73">
        <f t="shared" si="531"/>
        <v>454.00327792839141</v>
      </c>
      <c r="CB2693" s="73">
        <f t="shared" si="531"/>
        <v>482.57152821800571</v>
      </c>
      <c r="CC2693" s="73">
        <f t="shared" si="531"/>
        <v>471.41162002202628</v>
      </c>
      <c r="CD2693" s="73">
        <f t="shared" ref="CD2693:DK2693" si="532">CD2645*10^6/(CD$5*365)</f>
        <v>472.59623856507608</v>
      </c>
      <c r="CE2693" s="73">
        <f t="shared" si="532"/>
        <v>495.59592322604152</v>
      </c>
      <c r="CF2693" s="73">
        <f t="shared" si="532"/>
        <v>510.69439143414741</v>
      </c>
      <c r="CG2693" s="73">
        <f t="shared" si="532"/>
        <v>510.94957050450245</v>
      </c>
      <c r="CH2693" s="73">
        <f t="shared" si="532"/>
        <v>510.89576272385352</v>
      </c>
      <c r="CI2693" s="73">
        <f t="shared" si="532"/>
        <v>516.77305555225894</v>
      </c>
      <c r="CJ2693" s="73">
        <f t="shared" si="532"/>
        <v>524.54163220355485</v>
      </c>
      <c r="CK2693" s="73">
        <f t="shared" si="532"/>
        <v>514.00673336560226</v>
      </c>
      <c r="CL2693" s="73">
        <f t="shared" si="532"/>
        <v>508.95694022236097</v>
      </c>
      <c r="CM2693" s="73">
        <f t="shared" si="532"/>
        <v>525.38259418207338</v>
      </c>
      <c r="CN2693" s="73">
        <f t="shared" si="532"/>
        <v>529.58877632303006</v>
      </c>
      <c r="CO2693" s="73">
        <f t="shared" si="532"/>
        <v>532.10397875025831</v>
      </c>
      <c r="CP2693" s="73">
        <f t="shared" si="532"/>
        <v>554.41505094616082</v>
      </c>
      <c r="CQ2693" s="73">
        <f t="shared" si="532"/>
        <v>544.9750376332662</v>
      </c>
      <c r="CR2693" s="73">
        <f t="shared" si="532"/>
        <v>525.79016231332344</v>
      </c>
      <c r="CS2693" s="73">
        <f t="shared" si="532"/>
        <v>540.71925150946333</v>
      </c>
      <c r="CT2693" s="73">
        <f t="shared" si="532"/>
        <v>538.13662009933296</v>
      </c>
      <c r="CU2693" s="73">
        <f t="shared" si="532"/>
        <v>532.3290142804899</v>
      </c>
      <c r="CV2693" s="73">
        <f t="shared" si="532"/>
        <v>535.34575746213648</v>
      </c>
      <c r="CW2693" s="73">
        <f t="shared" si="532"/>
        <v>538.88085462882873</v>
      </c>
      <c r="CX2693" s="73">
        <f t="shared" si="532"/>
        <v>531.15775177944954</v>
      </c>
      <c r="CY2693" s="73">
        <f t="shared" si="532"/>
        <v>543.34823067857042</v>
      </c>
      <c r="CZ2693" s="73">
        <f t="shared" si="532"/>
        <v>533.58029402657269</v>
      </c>
      <c r="DA2693" s="73">
        <f t="shared" si="532"/>
        <v>566.11336922230475</v>
      </c>
      <c r="DB2693" s="73">
        <f t="shared" si="532"/>
        <v>573.21914426483704</v>
      </c>
      <c r="DC2693" s="73">
        <f t="shared" si="532"/>
        <v>574.34746219286785</v>
      </c>
      <c r="DD2693" s="73">
        <f t="shared" si="532"/>
        <v>577.33678104222588</v>
      </c>
      <c r="DE2693" s="73">
        <f t="shared" si="532"/>
        <v>575.35506963968248</v>
      </c>
      <c r="DF2693" s="73">
        <f t="shared" si="532"/>
        <v>582.60917685892412</v>
      </c>
      <c r="DG2693" s="73">
        <f t="shared" si="532"/>
        <v>582.65525582344264</v>
      </c>
      <c r="DH2693" s="73">
        <f t="shared" si="532"/>
        <v>590.03079939558359</v>
      </c>
      <c r="DI2693" s="73">
        <f t="shared" si="532"/>
        <v>598.54740377957455</v>
      </c>
      <c r="DJ2693" s="73">
        <f t="shared" si="532"/>
        <v>604.71210390559042</v>
      </c>
      <c r="DK2693" s="73">
        <f t="shared" si="532"/>
        <v>598.7859181563465</v>
      </c>
      <c r="DL2693" s="73">
        <f t="shared" si="519"/>
        <v>657.53926537240886</v>
      </c>
      <c r="DM2693" s="73">
        <f t="shared" si="519"/>
        <v>673.0816599965882</v>
      </c>
      <c r="DN2693" s="73">
        <f t="shared" si="519"/>
        <v>674.26792593951177</v>
      </c>
      <c r="DO2693" s="73">
        <f t="shared" si="519"/>
        <v>671.19488222339533</v>
      </c>
      <c r="DP2693" s="73">
        <f t="shared" si="519"/>
        <v>680.61184304368646</v>
      </c>
      <c r="DQ2693" s="73">
        <f t="shared" si="519"/>
        <v>685.85427748182133</v>
      </c>
      <c r="DR2693" s="73">
        <f t="shared" si="519"/>
        <v>675.24553376610197</v>
      </c>
      <c r="DS2693" s="73">
        <f t="shared" si="519"/>
        <v>663.84334400593445</v>
      </c>
      <c r="DT2693" s="73">
        <f t="shared" si="519"/>
        <v>678.09444703846907</v>
      </c>
      <c r="DU2693" s="73">
        <f t="shared" si="519"/>
        <v>702.89275330676503</v>
      </c>
      <c r="DV2693" s="73">
        <f t="shared" si="519"/>
        <v>720.11801873757372</v>
      </c>
      <c r="DW2693" s="73">
        <f t="shared" si="522"/>
        <v>737.57370608393046</v>
      </c>
    </row>
    <row r="2694" spans="1:127" s="67" customFormat="1">
      <c r="A2694" s="209" t="s">
        <v>3625</v>
      </c>
      <c r="B2694" s="185" t="s">
        <v>3557</v>
      </c>
      <c r="C2694" s="67" t="s">
        <v>3533</v>
      </c>
      <c r="D2694" s="210" t="s">
        <v>3626</v>
      </c>
      <c r="E2694" s="67" t="s">
        <v>3658</v>
      </c>
      <c r="BN2694" s="73"/>
      <c r="BO2694" s="73"/>
      <c r="BP2694" s="73"/>
      <c r="BQ2694" s="73"/>
      <c r="BR2694" s="73"/>
      <c r="BS2694" s="73"/>
      <c r="BT2694" s="73"/>
      <c r="BU2694" s="73"/>
      <c r="BV2694" s="73"/>
      <c r="BW2694" s="73"/>
      <c r="BX2694" s="73"/>
      <c r="BY2694" s="73"/>
      <c r="BZ2694" s="73"/>
      <c r="CA2694" s="73"/>
      <c r="CB2694" s="73"/>
      <c r="CC2694" s="73"/>
      <c r="CD2694" s="73"/>
      <c r="CE2694" s="73"/>
      <c r="CF2694" s="73"/>
      <c r="CG2694" s="73"/>
      <c r="CH2694" s="73"/>
      <c r="CI2694" s="73"/>
      <c r="CJ2694" s="73"/>
      <c r="CK2694" s="73"/>
      <c r="CL2694" s="73"/>
      <c r="CM2694" s="73"/>
      <c r="CN2694" s="73"/>
      <c r="CO2694" s="73"/>
      <c r="CP2694" s="73"/>
      <c r="CQ2694" s="73"/>
      <c r="CR2694" s="73"/>
      <c r="CS2694" s="73"/>
      <c r="CT2694" s="73"/>
      <c r="CU2694" s="73"/>
      <c r="CV2694" s="73"/>
      <c r="CW2694" s="73"/>
      <c r="CX2694" s="73"/>
      <c r="CY2694" s="73"/>
      <c r="CZ2694" s="73"/>
      <c r="DA2694" s="73"/>
      <c r="DB2694" s="73"/>
      <c r="DC2694" s="73"/>
      <c r="DD2694" s="73"/>
      <c r="DE2694" s="73"/>
      <c r="DF2694" s="73"/>
      <c r="DG2694" s="73"/>
      <c r="DH2694" s="73"/>
      <c r="DI2694" s="73"/>
      <c r="DJ2694" s="73"/>
      <c r="DK2694" s="73"/>
      <c r="DL2694" s="73">
        <f t="shared" si="519"/>
        <v>46.286016836226672</v>
      </c>
      <c r="DM2694" s="73">
        <f t="shared" si="519"/>
        <v>50.859346935430025</v>
      </c>
      <c r="DN2694" s="73">
        <f t="shared" si="519"/>
        <v>48.709509654560414</v>
      </c>
      <c r="DO2694" s="73">
        <f t="shared" si="519"/>
        <v>47.193213798905568</v>
      </c>
      <c r="DP2694" s="73">
        <f t="shared" si="519"/>
        <v>50.318130878723863</v>
      </c>
      <c r="DQ2694" s="73">
        <f t="shared" si="519"/>
        <v>49.080161631337354</v>
      </c>
      <c r="DR2694" s="73">
        <f t="shared" si="519"/>
        <v>49.763796871007123</v>
      </c>
      <c r="DS2694" s="73">
        <f t="shared" si="519"/>
        <v>48.721438690850654</v>
      </c>
      <c r="DT2694" s="73">
        <f t="shared" si="519"/>
        <v>46.085530987832499</v>
      </c>
      <c r="DU2694" s="73">
        <f t="shared" si="519"/>
        <v>39.833612324075787</v>
      </c>
      <c r="DV2694" s="73">
        <f t="shared" si="519"/>
        <v>36.298124825703745</v>
      </c>
      <c r="DW2694" s="73">
        <f t="shared" si="522"/>
        <v>35.799995726085996</v>
      </c>
    </row>
    <row r="2695" spans="1:127" s="67" customFormat="1">
      <c r="A2695" s="209" t="s">
        <v>3625</v>
      </c>
      <c r="B2695" s="185" t="s">
        <v>3557</v>
      </c>
      <c r="C2695" s="67" t="s">
        <v>3533</v>
      </c>
      <c r="D2695" s="210" t="s">
        <v>3626</v>
      </c>
      <c r="E2695" s="67" t="s">
        <v>3659</v>
      </c>
      <c r="BN2695" s="73"/>
      <c r="BO2695" s="73">
        <f t="shared" ref="BO2695:CC2695" si="533">BO2647*10^6/(BO$6*365)</f>
        <v>117.23802425101653</v>
      </c>
      <c r="BP2695" s="73">
        <f t="shared" si="533"/>
        <v>120.50499495498789</v>
      </c>
      <c r="BQ2695" s="73">
        <f t="shared" si="533"/>
        <v>124.10776085098497</v>
      </c>
      <c r="BR2695" s="73">
        <f t="shared" si="533"/>
        <v>125.73255957122676</v>
      </c>
      <c r="BS2695" s="73">
        <f t="shared" si="533"/>
        <v>124.38263827629766</v>
      </c>
      <c r="BT2695" s="73">
        <f t="shared" si="533"/>
        <v>130.13720113036069</v>
      </c>
      <c r="BU2695" s="73">
        <f t="shared" si="533"/>
        <v>132.55823421865949</v>
      </c>
      <c r="BV2695" s="73">
        <f t="shared" si="533"/>
        <v>134.48425983194818</v>
      </c>
      <c r="BW2695" s="73">
        <f t="shared" si="533"/>
        <v>136.19390289738442</v>
      </c>
      <c r="BX2695" s="73">
        <f t="shared" si="533"/>
        <v>135.13359256571874</v>
      </c>
      <c r="BY2695" s="73">
        <f t="shared" si="533"/>
        <v>135.47317050037969</v>
      </c>
      <c r="BZ2695" s="73">
        <f t="shared" si="533"/>
        <v>135.178752133025</v>
      </c>
      <c r="CA2695" s="73">
        <f t="shared" si="533"/>
        <v>130.20217072317095</v>
      </c>
      <c r="CB2695" s="73">
        <f t="shared" si="533"/>
        <v>131.3648485980664</v>
      </c>
      <c r="CC2695" s="73">
        <f t="shared" si="533"/>
        <v>136.93494677357475</v>
      </c>
      <c r="CD2695" s="73">
        <f t="shared" ref="CD2695:DK2695" si="534">CD2647*10^6/(CD$6*365)</f>
        <v>141.83634739663131</v>
      </c>
      <c r="CE2695" s="73">
        <f t="shared" si="534"/>
        <v>137.54832950146982</v>
      </c>
      <c r="CF2695" s="73">
        <f t="shared" si="534"/>
        <v>134.91268525380076</v>
      </c>
      <c r="CG2695" s="73">
        <f t="shared" si="534"/>
        <v>127.40651414122843</v>
      </c>
      <c r="CH2695" s="73">
        <f t="shared" si="534"/>
        <v>127.02770858544808</v>
      </c>
      <c r="CI2695" s="73">
        <f t="shared" si="534"/>
        <v>126.06366153812492</v>
      </c>
      <c r="CJ2695" s="73">
        <f t="shared" si="534"/>
        <v>126.02932364999648</v>
      </c>
      <c r="CK2695" s="73">
        <f t="shared" si="534"/>
        <v>126.66560975340792</v>
      </c>
      <c r="CL2695" s="73">
        <f t="shared" si="534"/>
        <v>126.85342850119689</v>
      </c>
      <c r="CM2695" s="73">
        <f t="shared" si="534"/>
        <v>127.65208720367679</v>
      </c>
      <c r="CN2695" s="73">
        <f t="shared" si="534"/>
        <v>128.20561532469989</v>
      </c>
      <c r="CO2695" s="73">
        <f t="shared" si="534"/>
        <v>125.60265137967795</v>
      </c>
      <c r="CP2695" s="73">
        <f t="shared" si="534"/>
        <v>123.35336315969791</v>
      </c>
      <c r="CQ2695" s="73">
        <f t="shared" si="534"/>
        <v>120.23973439081152</v>
      </c>
      <c r="CR2695" s="73">
        <f t="shared" si="534"/>
        <v>121.29533169817518</v>
      </c>
      <c r="CS2695" s="73">
        <f t="shared" si="534"/>
        <v>120.80125414810419</v>
      </c>
      <c r="CT2695" s="73">
        <f t="shared" si="534"/>
        <v>117.78915834972067</v>
      </c>
      <c r="CU2695" s="73">
        <f t="shared" si="534"/>
        <v>113.78480618082412</v>
      </c>
      <c r="CV2695" s="73">
        <f t="shared" si="534"/>
        <v>113.77119316340801</v>
      </c>
      <c r="CW2695" s="73">
        <f t="shared" si="534"/>
        <v>113.19014634003894</v>
      </c>
      <c r="CX2695" s="73">
        <f t="shared" si="534"/>
        <v>113.05583495555732</v>
      </c>
      <c r="CY2695" s="73">
        <f t="shared" si="534"/>
        <v>110.10920360394374</v>
      </c>
      <c r="CZ2695" s="73">
        <f t="shared" si="534"/>
        <v>111.78251276359883</v>
      </c>
      <c r="DA2695" s="73">
        <f t="shared" si="534"/>
        <v>111.81743113488588</v>
      </c>
      <c r="DB2695" s="73">
        <f t="shared" si="534"/>
        <v>111.76017654923872</v>
      </c>
      <c r="DC2695" s="73">
        <f t="shared" si="534"/>
        <v>108.3461971199541</v>
      </c>
      <c r="DD2695" s="73">
        <f t="shared" si="534"/>
        <v>110.53818038201251</v>
      </c>
      <c r="DE2695" s="73">
        <f t="shared" si="534"/>
        <v>109.19209488200033</v>
      </c>
      <c r="DF2695" s="73">
        <f t="shared" si="534"/>
        <v>109.3781144006204</v>
      </c>
      <c r="DG2695" s="73">
        <f t="shared" si="534"/>
        <v>108.31019599266816</v>
      </c>
      <c r="DH2695" s="73">
        <f t="shared" si="534"/>
        <v>109.07014612173337</v>
      </c>
      <c r="DI2695" s="73">
        <f t="shared" si="534"/>
        <v>109.65650506101565</v>
      </c>
      <c r="DJ2695" s="73">
        <f t="shared" si="534"/>
        <v>105.10624500318949</v>
      </c>
      <c r="DK2695" s="73">
        <f t="shared" si="534"/>
        <v>102.61534051276776</v>
      </c>
      <c r="DL2695" s="73">
        <f t="shared" ref="DL2695:DV2702" si="535">DL2647*10^6/(DL$6*365)</f>
        <v>113.92850295925014</v>
      </c>
      <c r="DM2695" s="73">
        <f t="shared" si="535"/>
        <v>109.73458947934161</v>
      </c>
      <c r="DN2695" s="73">
        <f t="shared" si="535"/>
        <v>108.55639796363083</v>
      </c>
      <c r="DO2695" s="73">
        <f t="shared" si="535"/>
        <v>106.21687920103462</v>
      </c>
      <c r="DP2695" s="73">
        <f t="shared" si="535"/>
        <v>106.84626970890344</v>
      </c>
      <c r="DQ2695" s="73">
        <f t="shared" si="535"/>
        <v>102.75356018337128</v>
      </c>
      <c r="DR2695" s="73">
        <f t="shared" si="535"/>
        <v>104.20311592421906</v>
      </c>
      <c r="DS2695" s="73">
        <f t="shared" si="535"/>
        <v>103.70201806677909</v>
      </c>
      <c r="DT2695" s="73">
        <f t="shared" si="535"/>
        <v>104.97882056157107</v>
      </c>
      <c r="DU2695" s="73">
        <f t="shared" si="535"/>
        <v>104.43435744765084</v>
      </c>
      <c r="DV2695" s="73">
        <f t="shared" si="535"/>
        <v>106.34279385676309</v>
      </c>
      <c r="DW2695" s="73">
        <f>DW2647*10^6/(DW$6*365)</f>
        <v>104.46705168031767</v>
      </c>
    </row>
    <row r="2696" spans="1:127" s="67" customFormat="1">
      <c r="A2696" s="209" t="s">
        <v>3625</v>
      </c>
      <c r="B2696" s="185" t="s">
        <v>3557</v>
      </c>
      <c r="C2696" s="67" t="s">
        <v>3533</v>
      </c>
      <c r="D2696" s="210" t="s">
        <v>3626</v>
      </c>
      <c r="E2696" s="67" t="s">
        <v>3660</v>
      </c>
      <c r="BN2696" s="73"/>
      <c r="BO2696" s="73">
        <f t="shared" ref="BO2696:CC2696" si="536">BO2648*10^6/(BO$6*365)</f>
        <v>204.61163399068681</v>
      </c>
      <c r="BP2696" s="73">
        <f t="shared" si="536"/>
        <v>208.8100968338436</v>
      </c>
      <c r="BQ2696" s="73">
        <f t="shared" si="536"/>
        <v>211.98811441705104</v>
      </c>
      <c r="BR2696" s="73">
        <f t="shared" si="536"/>
        <v>217.89731671562356</v>
      </c>
      <c r="BS2696" s="73">
        <f t="shared" si="536"/>
        <v>220.13801358913324</v>
      </c>
      <c r="BT2696" s="73">
        <f t="shared" si="536"/>
        <v>222.41388336684938</v>
      </c>
      <c r="BU2696" s="73">
        <f t="shared" si="536"/>
        <v>229.66023640016931</v>
      </c>
      <c r="BV2696" s="73">
        <f t="shared" si="536"/>
        <v>237.84589454913547</v>
      </c>
      <c r="BW2696" s="73">
        <f t="shared" si="536"/>
        <v>232.73772255225518</v>
      </c>
      <c r="BX2696" s="73">
        <f t="shared" si="536"/>
        <v>241.94852634870782</v>
      </c>
      <c r="BY2696" s="73">
        <f t="shared" si="536"/>
        <v>253.94533346712555</v>
      </c>
      <c r="BZ2696" s="73">
        <f t="shared" si="536"/>
        <v>257.01414881767022</v>
      </c>
      <c r="CA2696" s="73">
        <f t="shared" si="536"/>
        <v>253.27909104571177</v>
      </c>
      <c r="CB2696" s="73">
        <f t="shared" si="536"/>
        <v>259.59355252563438</v>
      </c>
      <c r="CC2696" s="73">
        <f t="shared" si="536"/>
        <v>247.48795663069504</v>
      </c>
      <c r="CD2696" s="73">
        <f t="shared" ref="CD2696:DK2696" si="537">CD2648*10^6/(CD$6*365)</f>
        <v>259.4405635127564</v>
      </c>
      <c r="CE2696" s="73">
        <f t="shared" si="537"/>
        <v>266.21073313250514</v>
      </c>
      <c r="CF2696" s="73">
        <f t="shared" si="537"/>
        <v>275.43515682462493</v>
      </c>
      <c r="CG2696" s="73">
        <f t="shared" si="537"/>
        <v>290.1050115457935</v>
      </c>
      <c r="CH2696" s="73">
        <f t="shared" si="537"/>
        <v>298.92548033162558</v>
      </c>
      <c r="CI2696" s="73">
        <f t="shared" si="537"/>
        <v>297.60998814296761</v>
      </c>
      <c r="CJ2696" s="73">
        <f t="shared" si="537"/>
        <v>289.6046876981402</v>
      </c>
      <c r="CK2696" s="73">
        <f t="shared" si="537"/>
        <v>294.72537109404459</v>
      </c>
      <c r="CL2696" s="73">
        <f t="shared" si="537"/>
        <v>296.63010824632624</v>
      </c>
      <c r="CM2696" s="73">
        <f t="shared" si="537"/>
        <v>301.65595405461187</v>
      </c>
      <c r="CN2696" s="73">
        <f t="shared" si="537"/>
        <v>303.74363338672521</v>
      </c>
      <c r="CO2696" s="73">
        <f t="shared" si="537"/>
        <v>316.16819945770533</v>
      </c>
      <c r="CP2696" s="73">
        <f t="shared" si="537"/>
        <v>324.0090251082259</v>
      </c>
      <c r="CQ2696" s="73">
        <f t="shared" si="537"/>
        <v>326.79320780903242</v>
      </c>
      <c r="CR2696" s="73">
        <f t="shared" si="537"/>
        <v>325.95276452110664</v>
      </c>
      <c r="CS2696" s="73">
        <f t="shared" si="537"/>
        <v>326.63657664132279</v>
      </c>
      <c r="CT2696" s="73">
        <f t="shared" si="537"/>
        <v>337.79897764292889</v>
      </c>
      <c r="CU2696" s="73">
        <f t="shared" si="537"/>
        <v>338.98244151673543</v>
      </c>
      <c r="CV2696" s="73">
        <f t="shared" si="537"/>
        <v>341.25923608701061</v>
      </c>
      <c r="CW2696" s="73">
        <f t="shared" si="537"/>
        <v>337.93192277489305</v>
      </c>
      <c r="CX2696" s="73">
        <f t="shared" si="537"/>
        <v>342.03630273561464</v>
      </c>
      <c r="CY2696" s="73">
        <f t="shared" si="537"/>
        <v>340.17864398632861</v>
      </c>
      <c r="CZ2696" s="73">
        <f t="shared" si="537"/>
        <v>358.67525673076801</v>
      </c>
      <c r="DA2696" s="73">
        <f t="shared" si="537"/>
        <v>359.73440610207001</v>
      </c>
      <c r="DB2696" s="73">
        <f t="shared" si="537"/>
        <v>355.75758454113333</v>
      </c>
      <c r="DC2696" s="73">
        <f t="shared" si="537"/>
        <v>356.86002711866701</v>
      </c>
      <c r="DD2696" s="73">
        <f t="shared" si="537"/>
        <v>360.63012516377921</v>
      </c>
      <c r="DE2696" s="73">
        <f t="shared" si="537"/>
        <v>361.10934096382744</v>
      </c>
      <c r="DF2696" s="73">
        <f t="shared" si="537"/>
        <v>360.05580198047386</v>
      </c>
      <c r="DG2696" s="73">
        <f t="shared" si="537"/>
        <v>361.66180259974908</v>
      </c>
      <c r="DH2696" s="73">
        <f t="shared" si="537"/>
        <v>358.41435310296487</v>
      </c>
      <c r="DI2696" s="73">
        <f t="shared" si="537"/>
        <v>360.36441730235998</v>
      </c>
      <c r="DJ2696" s="73">
        <f t="shared" si="537"/>
        <v>358.45806132360497</v>
      </c>
      <c r="DK2696" s="73">
        <f t="shared" si="537"/>
        <v>351.68905587359768</v>
      </c>
      <c r="DL2696" s="73">
        <f t="shared" si="535"/>
        <v>325.00366338404973</v>
      </c>
      <c r="DM2696" s="73">
        <f t="shared" si="535"/>
        <v>322.83110227324431</v>
      </c>
      <c r="DN2696" s="73">
        <f t="shared" si="535"/>
        <v>320.52974219108421</v>
      </c>
      <c r="DO2696" s="73">
        <f t="shared" si="535"/>
        <v>320.98785983662231</v>
      </c>
      <c r="DP2696" s="73">
        <f t="shared" si="535"/>
        <v>314.74627195016399</v>
      </c>
      <c r="DQ2696" s="73">
        <f t="shared" si="535"/>
        <v>324.39484679136649</v>
      </c>
      <c r="DR2696" s="73">
        <f t="shared" si="535"/>
        <v>324.9214170850538</v>
      </c>
      <c r="DS2696" s="73">
        <f t="shared" si="535"/>
        <v>325.74429091137358</v>
      </c>
      <c r="DT2696" s="73">
        <f t="shared" si="535"/>
        <v>345.42458484593516</v>
      </c>
      <c r="DU2696" s="73">
        <f t="shared" si="535"/>
        <v>347.1107723264787</v>
      </c>
      <c r="DV2696" s="73">
        <f t="shared" si="535"/>
        <v>347.07711896361383</v>
      </c>
      <c r="DW2696" s="73">
        <f t="shared" ref="DW2696:DW2702" si="538">DW2648*10^6/(DW$6*365)</f>
        <v>338.81162128265782</v>
      </c>
    </row>
    <row r="2697" spans="1:127" s="67" customFormat="1">
      <c r="A2697" s="209" t="s">
        <v>3625</v>
      </c>
      <c r="B2697" s="185" t="s">
        <v>3557</v>
      </c>
      <c r="C2697" s="67" t="s">
        <v>3533</v>
      </c>
      <c r="D2697" s="210" t="s">
        <v>3626</v>
      </c>
      <c r="E2697" s="67" t="s">
        <v>3661</v>
      </c>
      <c r="BN2697" s="73"/>
      <c r="BO2697" s="73">
        <f t="shared" ref="BO2697:CC2697" si="539">BO2649*10^6/(BO$6*365)</f>
        <v>430.00639200515525</v>
      </c>
      <c r="BP2697" s="73">
        <f t="shared" si="539"/>
        <v>427.05120575233576</v>
      </c>
      <c r="BQ2697" s="73">
        <f t="shared" si="539"/>
        <v>428.2440472170797</v>
      </c>
      <c r="BR2697" s="73">
        <f t="shared" si="539"/>
        <v>426.61129371744437</v>
      </c>
      <c r="BS2697" s="73">
        <f t="shared" si="539"/>
        <v>428.16087007370186</v>
      </c>
      <c r="BT2697" s="73">
        <f t="shared" si="539"/>
        <v>425.55055147215973</v>
      </c>
      <c r="BU2697" s="73">
        <f t="shared" si="539"/>
        <v>429.1208854560586</v>
      </c>
      <c r="BV2697" s="73">
        <f t="shared" si="539"/>
        <v>431.59476229093696</v>
      </c>
      <c r="BW2697" s="73">
        <f t="shared" si="539"/>
        <v>426.37809091684903</v>
      </c>
      <c r="BX2697" s="73">
        <f t="shared" si="539"/>
        <v>430.22090023080273</v>
      </c>
      <c r="BY2697" s="73">
        <f t="shared" si="539"/>
        <v>434.18161277560068</v>
      </c>
      <c r="BZ2697" s="73">
        <f t="shared" si="539"/>
        <v>433.69392453478537</v>
      </c>
      <c r="CA2697" s="73">
        <f t="shared" si="539"/>
        <v>424.25412310979652</v>
      </c>
      <c r="CB2697" s="73">
        <f t="shared" si="539"/>
        <v>425.15380082747936</v>
      </c>
      <c r="CC2697" s="73">
        <f t="shared" si="539"/>
        <v>414.43090001026093</v>
      </c>
      <c r="CD2697" s="73">
        <f t="shared" ref="CD2697:DK2697" si="540">CD2649*10^6/(CD$6*365)</f>
        <v>417.87095094736094</v>
      </c>
      <c r="CE2697" s="73">
        <f t="shared" si="540"/>
        <v>418.28368149307693</v>
      </c>
      <c r="CF2697" s="73">
        <f t="shared" si="540"/>
        <v>426.21707120237141</v>
      </c>
      <c r="CG2697" s="73">
        <f t="shared" si="540"/>
        <v>431.22388210481768</v>
      </c>
      <c r="CH2697" s="73">
        <f t="shared" si="540"/>
        <v>434.14125077091194</v>
      </c>
      <c r="CI2697" s="73">
        <f t="shared" si="540"/>
        <v>431.20685066505678</v>
      </c>
      <c r="CJ2697" s="73">
        <f t="shared" si="540"/>
        <v>434.73607085263137</v>
      </c>
      <c r="CK2697" s="73">
        <f t="shared" si="540"/>
        <v>445.0119847809716</v>
      </c>
      <c r="CL2697" s="73">
        <f t="shared" si="540"/>
        <v>449.30006567077317</v>
      </c>
      <c r="CM2697" s="73">
        <f t="shared" si="540"/>
        <v>459.27283936135171</v>
      </c>
      <c r="CN2697" s="73">
        <f t="shared" si="540"/>
        <v>448.42902062026741</v>
      </c>
      <c r="CO2697" s="73">
        <f t="shared" si="540"/>
        <v>447.71591113567911</v>
      </c>
      <c r="CP2697" s="73">
        <f t="shared" si="540"/>
        <v>442.89212529728496</v>
      </c>
      <c r="CQ2697" s="73">
        <f t="shared" si="540"/>
        <v>440.44180257858119</v>
      </c>
      <c r="CR2697" s="73">
        <f t="shared" si="540"/>
        <v>437.67464692762417</v>
      </c>
      <c r="CS2697" s="73">
        <f t="shared" si="540"/>
        <v>442.88983116205452</v>
      </c>
      <c r="CT2697" s="73">
        <f t="shared" si="540"/>
        <v>439.38014421629254</v>
      </c>
      <c r="CU2697" s="73">
        <f t="shared" si="540"/>
        <v>432.36059783094038</v>
      </c>
      <c r="CV2697" s="73">
        <f t="shared" si="540"/>
        <v>439.91146825611622</v>
      </c>
      <c r="CW2697" s="73">
        <f t="shared" si="540"/>
        <v>431.00330514263283</v>
      </c>
      <c r="CX2697" s="73">
        <f t="shared" si="540"/>
        <v>424.58767770416353</v>
      </c>
      <c r="CY2697" s="73">
        <f t="shared" si="540"/>
        <v>425.42522165324885</v>
      </c>
      <c r="CZ2697" s="73">
        <f t="shared" si="540"/>
        <v>428.07900016886657</v>
      </c>
      <c r="DA2697" s="73">
        <f t="shared" si="540"/>
        <v>432.31687649571808</v>
      </c>
      <c r="DB2697" s="73">
        <f t="shared" si="540"/>
        <v>429.56491977745492</v>
      </c>
      <c r="DC2697" s="73">
        <f t="shared" si="540"/>
        <v>432.13820763257411</v>
      </c>
      <c r="DD2697" s="73">
        <f t="shared" si="540"/>
        <v>440.1935568591984</v>
      </c>
      <c r="DE2697" s="73">
        <f t="shared" si="540"/>
        <v>438.77593465631605</v>
      </c>
      <c r="DF2697" s="73">
        <f t="shared" si="540"/>
        <v>428.81353033564284</v>
      </c>
      <c r="DG2697" s="73">
        <f t="shared" si="540"/>
        <v>434.35612836380398</v>
      </c>
      <c r="DH2697" s="73">
        <f t="shared" si="540"/>
        <v>430.95457364497781</v>
      </c>
      <c r="DI2697" s="73">
        <f t="shared" si="540"/>
        <v>426.92586959890895</v>
      </c>
      <c r="DJ2697" s="73">
        <f t="shared" si="540"/>
        <v>418.66106539732073</v>
      </c>
      <c r="DK2697" s="73">
        <f t="shared" si="540"/>
        <v>420.91614098784851</v>
      </c>
      <c r="DL2697" s="73">
        <f t="shared" si="535"/>
        <v>445.22643513935157</v>
      </c>
      <c r="DM2697" s="73">
        <f t="shared" si="535"/>
        <v>442.20313403564381</v>
      </c>
      <c r="DN2697" s="73">
        <f t="shared" si="535"/>
        <v>439.34226101095862</v>
      </c>
      <c r="DO2697" s="73">
        <f t="shared" si="535"/>
        <v>436.12898685795034</v>
      </c>
      <c r="DP2697" s="73">
        <f t="shared" si="535"/>
        <v>442.0727419390829</v>
      </c>
      <c r="DQ2697" s="73">
        <f t="shared" si="535"/>
        <v>447.32501406125806</v>
      </c>
      <c r="DR2697" s="73">
        <f t="shared" si="535"/>
        <v>446.33280501139103</v>
      </c>
      <c r="DS2697" s="73">
        <f t="shared" si="535"/>
        <v>446.89912249944058</v>
      </c>
      <c r="DT2697" s="73">
        <f t="shared" si="535"/>
        <v>451.47167865862048</v>
      </c>
      <c r="DU2697" s="73">
        <f t="shared" si="535"/>
        <v>465.15499367822656</v>
      </c>
      <c r="DV2697" s="73">
        <f t="shared" si="535"/>
        <v>464.77670845154432</v>
      </c>
      <c r="DW2697" s="73">
        <f t="shared" si="538"/>
        <v>474.61492159934522</v>
      </c>
    </row>
    <row r="2698" spans="1:127" s="67" customFormat="1">
      <c r="A2698" s="209" t="s">
        <v>3625</v>
      </c>
      <c r="B2698" s="185" t="s">
        <v>3557</v>
      </c>
      <c r="C2698" s="67" t="s">
        <v>3533</v>
      </c>
      <c r="D2698" s="210" t="s">
        <v>3626</v>
      </c>
      <c r="E2698" s="67" t="s">
        <v>3662</v>
      </c>
      <c r="BN2698" s="73"/>
      <c r="BO2698" s="73">
        <f t="shared" ref="BO2698:CC2698" si="541">BO2650*10^6/(BO$6*365)</f>
        <v>53.100927960822077</v>
      </c>
      <c r="BP2698" s="73">
        <f t="shared" si="541"/>
        <v>53.443439050150303</v>
      </c>
      <c r="BQ2698" s="73">
        <f t="shared" si="541"/>
        <v>53.755451214943648</v>
      </c>
      <c r="BR2698" s="73">
        <f t="shared" si="541"/>
        <v>54.841802626987885</v>
      </c>
      <c r="BS2698" s="73">
        <f t="shared" si="541"/>
        <v>53.938081460190396</v>
      </c>
      <c r="BT2698" s="73">
        <f t="shared" si="541"/>
        <v>54.539710787533792</v>
      </c>
      <c r="BU2698" s="73">
        <f t="shared" si="541"/>
        <v>55.415370439204366</v>
      </c>
      <c r="BV2698" s="73">
        <f t="shared" si="541"/>
        <v>55.360766069524395</v>
      </c>
      <c r="BW2698" s="73">
        <f t="shared" si="541"/>
        <v>55.868288081220221</v>
      </c>
      <c r="BX2698" s="73">
        <f t="shared" si="541"/>
        <v>57.70029939157957</v>
      </c>
      <c r="BY2698" s="73">
        <f t="shared" si="541"/>
        <v>57.555208247591992</v>
      </c>
      <c r="BZ2698" s="73">
        <f t="shared" si="541"/>
        <v>57.82907059831178</v>
      </c>
      <c r="CA2698" s="73">
        <f t="shared" si="541"/>
        <v>55.30946732764734</v>
      </c>
      <c r="CB2698" s="73">
        <f t="shared" si="541"/>
        <v>55.206843712131423</v>
      </c>
      <c r="CC2698" s="73">
        <f t="shared" si="541"/>
        <v>55.486956983876688</v>
      </c>
      <c r="CD2698" s="73">
        <f t="shared" ref="CD2698:DK2698" si="542">CD2650*10^6/(CD$6*365)</f>
        <v>54.704909117315623</v>
      </c>
      <c r="CE2698" s="73">
        <f t="shared" si="542"/>
        <v>54.943670538915299</v>
      </c>
      <c r="CF2698" s="73">
        <f t="shared" si="542"/>
        <v>55.972798130348117</v>
      </c>
      <c r="CG2698" s="73">
        <f t="shared" si="542"/>
        <v>56.555637188882507</v>
      </c>
      <c r="CH2698" s="73">
        <f t="shared" si="542"/>
        <v>55.937583786590125</v>
      </c>
      <c r="CI2698" s="73">
        <f t="shared" si="542"/>
        <v>55.89999145641351</v>
      </c>
      <c r="CJ2698" s="73">
        <f t="shared" si="542"/>
        <v>56.269250134734975</v>
      </c>
      <c r="CK2698" s="73">
        <f t="shared" si="542"/>
        <v>55.13954679038072</v>
      </c>
      <c r="CL2698" s="73">
        <f t="shared" si="542"/>
        <v>54.391714686205226</v>
      </c>
      <c r="CM2698" s="73">
        <f t="shared" si="542"/>
        <v>54.555373940047367</v>
      </c>
      <c r="CN2698" s="73">
        <f t="shared" si="542"/>
        <v>54.221755042854348</v>
      </c>
      <c r="CO2698" s="73">
        <f t="shared" si="542"/>
        <v>53.672516160767387</v>
      </c>
      <c r="CP2698" s="73">
        <f t="shared" si="542"/>
        <v>52.847769700670597</v>
      </c>
      <c r="CQ2698" s="73">
        <f t="shared" si="542"/>
        <v>51.23752844637967</v>
      </c>
      <c r="CR2698" s="73">
        <f t="shared" si="542"/>
        <v>50.300879297427038</v>
      </c>
      <c r="CS2698" s="73">
        <f t="shared" si="542"/>
        <v>50.315727679887154</v>
      </c>
      <c r="CT2698" s="73">
        <f t="shared" si="542"/>
        <v>49.56853763836618</v>
      </c>
      <c r="CU2698" s="73">
        <f t="shared" si="542"/>
        <v>47.882700979809592</v>
      </c>
      <c r="CV2698" s="73">
        <f t="shared" si="542"/>
        <v>48.870103127579348</v>
      </c>
      <c r="CW2698" s="73">
        <f t="shared" si="542"/>
        <v>48.635097898348107</v>
      </c>
      <c r="CX2698" s="73">
        <f t="shared" si="542"/>
        <v>48.90727706464866</v>
      </c>
      <c r="CY2698" s="73">
        <f t="shared" si="542"/>
        <v>49.232837066709855</v>
      </c>
      <c r="CZ2698" s="73">
        <f t="shared" si="542"/>
        <v>49.899428874958417</v>
      </c>
      <c r="DA2698" s="73">
        <f t="shared" si="542"/>
        <v>49.726405367538653</v>
      </c>
      <c r="DB2698" s="73">
        <f t="shared" si="542"/>
        <v>50.259980431876762</v>
      </c>
      <c r="DC2698" s="73">
        <f t="shared" si="542"/>
        <v>50.852277960431756</v>
      </c>
      <c r="DD2698" s="73">
        <f t="shared" si="542"/>
        <v>50.987279177151812</v>
      </c>
      <c r="DE2698" s="73">
        <f t="shared" si="542"/>
        <v>50.028187495194928</v>
      </c>
      <c r="DF2698" s="73">
        <f t="shared" si="542"/>
        <v>51.358210821392568</v>
      </c>
      <c r="DG2698" s="73">
        <f t="shared" si="542"/>
        <v>49.577666014421929</v>
      </c>
      <c r="DH2698" s="73">
        <f t="shared" si="542"/>
        <v>49.920236536123248</v>
      </c>
      <c r="DI2698" s="73">
        <f t="shared" si="542"/>
        <v>49.628005981761127</v>
      </c>
      <c r="DJ2698" s="73">
        <f t="shared" si="542"/>
        <v>48.734564229425345</v>
      </c>
      <c r="DK2698" s="73">
        <f t="shared" si="542"/>
        <v>48.672484752896395</v>
      </c>
      <c r="DL2698" s="73">
        <f t="shared" si="535"/>
        <v>44.745066535581536</v>
      </c>
      <c r="DM2698" s="73">
        <f t="shared" si="535"/>
        <v>44.816451622169652</v>
      </c>
      <c r="DN2698" s="73">
        <f t="shared" si="535"/>
        <v>44.890370060258235</v>
      </c>
      <c r="DO2698" s="73">
        <f t="shared" si="535"/>
        <v>46.164878051183678</v>
      </c>
      <c r="DP2698" s="73">
        <f t="shared" si="535"/>
        <v>46.41707207228729</v>
      </c>
      <c r="DQ2698" s="73">
        <f t="shared" si="535"/>
        <v>46.316214313787526</v>
      </c>
      <c r="DR2698" s="73">
        <f t="shared" si="535"/>
        <v>47.229492919268772</v>
      </c>
      <c r="DS2698" s="73">
        <f t="shared" si="535"/>
        <v>48.223215863579611</v>
      </c>
      <c r="DT2698" s="73">
        <f t="shared" si="535"/>
        <v>48.760479185367366</v>
      </c>
      <c r="DU2698" s="73">
        <f t="shared" si="535"/>
        <v>50.671243254969163</v>
      </c>
      <c r="DV2698" s="73">
        <f t="shared" si="535"/>
        <v>50.359805733925228</v>
      </c>
      <c r="DW2698" s="73">
        <f t="shared" si="538"/>
        <v>49.379594771786785</v>
      </c>
    </row>
    <row r="2699" spans="1:127" s="67" customFormat="1">
      <c r="A2699" s="209" t="s">
        <v>3625</v>
      </c>
      <c r="B2699" s="185" t="s">
        <v>3557</v>
      </c>
      <c r="C2699" s="67" t="s">
        <v>3533</v>
      </c>
      <c r="D2699" s="210" t="s">
        <v>3626</v>
      </c>
      <c r="E2699" s="67" t="s">
        <v>3663</v>
      </c>
      <c r="BN2699" s="73"/>
      <c r="BO2699" s="73">
        <f t="shared" ref="BO2699:CC2699" si="543">BO2651*10^6/(BO$6*365)</f>
        <v>33.468012804972034</v>
      </c>
      <c r="BP2699" s="73">
        <f t="shared" si="543"/>
        <v>33.988732513463262</v>
      </c>
      <c r="BQ2699" s="73">
        <f t="shared" si="543"/>
        <v>34.942269969457321</v>
      </c>
      <c r="BR2699" s="73">
        <f t="shared" si="543"/>
        <v>34.453663981365061</v>
      </c>
      <c r="BS2699" s="73">
        <f t="shared" si="543"/>
        <v>31.345074416122937</v>
      </c>
      <c r="BT2699" s="73">
        <f t="shared" si="543"/>
        <v>31.417009671399711</v>
      </c>
      <c r="BU2699" s="73">
        <f t="shared" si="543"/>
        <v>31.580270190632461</v>
      </c>
      <c r="BV2699" s="73">
        <f t="shared" si="543"/>
        <v>30.255288984970331</v>
      </c>
      <c r="BW2699" s="73">
        <f t="shared" si="543"/>
        <v>0</v>
      </c>
      <c r="BX2699" s="73">
        <f t="shared" si="543"/>
        <v>30.610460762686124</v>
      </c>
      <c r="BY2699" s="73">
        <f t="shared" si="543"/>
        <v>30.737057357609444</v>
      </c>
      <c r="BZ2699" s="73">
        <f t="shared" si="543"/>
        <v>28.330957489863412</v>
      </c>
      <c r="CA2699" s="73">
        <f t="shared" si="543"/>
        <v>29.868039376738459</v>
      </c>
      <c r="CB2699" s="73">
        <f t="shared" si="543"/>
        <v>27.012458361780272</v>
      </c>
      <c r="CC2699" s="73">
        <f t="shared" si="543"/>
        <v>28.657325568022458</v>
      </c>
      <c r="CD2699" s="73">
        <f t="shared" ref="CD2699:DK2699" si="544">CD2651*10^6/(CD$6*365)</f>
        <v>25.836841516858581</v>
      </c>
      <c r="CE2699" s="73">
        <f t="shared" si="544"/>
        <v>26.867940919193945</v>
      </c>
      <c r="CF2699" s="73">
        <f t="shared" si="544"/>
        <v>27.179180902119935</v>
      </c>
      <c r="CG2699" s="73">
        <f t="shared" si="544"/>
        <v>28.458784541645368</v>
      </c>
      <c r="CH2699" s="73">
        <f t="shared" si="544"/>
        <v>26.437441193564538</v>
      </c>
      <c r="CI2699" s="73">
        <f t="shared" si="544"/>
        <v>24.641985259175442</v>
      </c>
      <c r="CJ2699" s="73">
        <f t="shared" si="544"/>
        <v>27.193508974891351</v>
      </c>
      <c r="CK2699" s="73">
        <f t="shared" si="544"/>
        <v>26.067994916292587</v>
      </c>
      <c r="CL2699" s="73">
        <f t="shared" si="544"/>
        <v>24.755448272892512</v>
      </c>
      <c r="CM2699" s="73">
        <f t="shared" si="544"/>
        <v>28.238789542303447</v>
      </c>
      <c r="CN2699" s="73">
        <f t="shared" si="544"/>
        <v>31.756825908777174</v>
      </c>
      <c r="CO2699" s="73">
        <f t="shared" si="544"/>
        <v>29.944535891713819</v>
      </c>
      <c r="CP2699" s="73">
        <f t="shared" si="544"/>
        <v>33.562377333701242</v>
      </c>
      <c r="CQ2699" s="73">
        <f t="shared" si="544"/>
        <v>27.105226247047931</v>
      </c>
      <c r="CR2699" s="73">
        <f t="shared" si="544"/>
        <v>32.561055185472036</v>
      </c>
      <c r="CS2699" s="73">
        <f t="shared" si="544"/>
        <v>35.068736646693154</v>
      </c>
      <c r="CT2699" s="73">
        <f t="shared" si="544"/>
        <v>33.52896695690567</v>
      </c>
      <c r="CU2699" s="73">
        <f t="shared" si="544"/>
        <v>33.89211606801539</v>
      </c>
      <c r="CV2699" s="73">
        <f t="shared" si="544"/>
        <v>35.533207652429105</v>
      </c>
      <c r="CW2699" s="73">
        <f t="shared" si="544"/>
        <v>34.06956452637511</v>
      </c>
      <c r="CX2699" s="73">
        <f t="shared" si="544"/>
        <v>33.936438657213159</v>
      </c>
      <c r="CY2699" s="73">
        <f t="shared" si="544"/>
        <v>37.145541315067604</v>
      </c>
      <c r="CZ2699" s="73">
        <f t="shared" si="544"/>
        <v>35.721802294500677</v>
      </c>
      <c r="DA2699" s="73">
        <f t="shared" si="544"/>
        <v>37.374932414714294</v>
      </c>
      <c r="DB2699" s="73">
        <f t="shared" si="544"/>
        <v>35.098799187791336</v>
      </c>
      <c r="DC2699" s="73">
        <f t="shared" si="544"/>
        <v>33.652264675951429</v>
      </c>
      <c r="DD2699" s="73">
        <f t="shared" si="544"/>
        <v>33.538210584783478</v>
      </c>
      <c r="DE2699" s="73">
        <f t="shared" si="544"/>
        <v>31.817781563932254</v>
      </c>
      <c r="DF2699" s="73">
        <f t="shared" si="544"/>
        <v>32.198837215929053</v>
      </c>
      <c r="DG2699" s="73">
        <f t="shared" si="544"/>
        <v>32.328358568099979</v>
      </c>
      <c r="DH2699" s="73">
        <f t="shared" si="544"/>
        <v>31.700550447276573</v>
      </c>
      <c r="DI2699" s="73">
        <f t="shared" si="544"/>
        <v>33.369902782665847</v>
      </c>
      <c r="DJ2699" s="73">
        <f t="shared" si="544"/>
        <v>31.510414306592271</v>
      </c>
      <c r="DK2699" s="73">
        <f t="shared" si="544"/>
        <v>33.73006441916916</v>
      </c>
      <c r="DL2699" s="73">
        <f t="shared" si="535"/>
        <v>33.084359984129037</v>
      </c>
      <c r="DM2699" s="73">
        <f t="shared" si="535"/>
        <v>28.021606606881939</v>
      </c>
      <c r="DN2699" s="73">
        <f t="shared" si="535"/>
        <v>30.654063557731465</v>
      </c>
      <c r="DO2699" s="73">
        <f t="shared" si="535"/>
        <v>32.566177655679873</v>
      </c>
      <c r="DP2699" s="73">
        <f t="shared" si="535"/>
        <v>28.574710526313645</v>
      </c>
      <c r="DQ2699" s="73">
        <f t="shared" si="535"/>
        <v>28.01826893653832</v>
      </c>
      <c r="DR2699" s="73">
        <f t="shared" si="535"/>
        <v>30.561813288816815</v>
      </c>
      <c r="DS2699" s="73">
        <f t="shared" si="535"/>
        <v>32.325449044974114</v>
      </c>
      <c r="DT2699" s="73">
        <f t="shared" si="535"/>
        <v>32.233447395126738</v>
      </c>
      <c r="DU2699" s="73">
        <f t="shared" si="535"/>
        <v>30.895218296422236</v>
      </c>
      <c r="DV2699" s="73">
        <f t="shared" si="535"/>
        <v>37.646360150557847</v>
      </c>
      <c r="DW2699" s="73">
        <f t="shared" si="538"/>
        <v>31.183683336909947</v>
      </c>
    </row>
    <row r="2700" spans="1:127" s="67" customFormat="1">
      <c r="A2700" s="209" t="s">
        <v>3625</v>
      </c>
      <c r="B2700" s="185" t="s">
        <v>3557</v>
      </c>
      <c r="C2700" s="67" t="s">
        <v>3533</v>
      </c>
      <c r="D2700" s="210" t="s">
        <v>3626</v>
      </c>
      <c r="E2700" s="67" t="s">
        <v>3664</v>
      </c>
      <c r="BN2700" s="73"/>
      <c r="BO2700" s="73">
        <f t="shared" ref="BO2700:CC2700" si="545">BO2652*10^6/(BO$6*365)</f>
        <v>829.07728452191679</v>
      </c>
      <c r="BP2700" s="73">
        <f t="shared" si="545"/>
        <v>823.84103627162517</v>
      </c>
      <c r="BQ2700" s="73">
        <f t="shared" si="545"/>
        <v>806.86813040588856</v>
      </c>
      <c r="BR2700" s="73">
        <f t="shared" si="545"/>
        <v>804.65491790825888</v>
      </c>
      <c r="BS2700" s="73">
        <f t="shared" si="545"/>
        <v>809.01568744687381</v>
      </c>
      <c r="BT2700" s="73">
        <f t="shared" si="545"/>
        <v>798.12816668177618</v>
      </c>
      <c r="BU2700" s="73">
        <f t="shared" si="545"/>
        <v>785.50640441458984</v>
      </c>
      <c r="BV2700" s="73">
        <f t="shared" si="545"/>
        <v>781.65905865797379</v>
      </c>
      <c r="BW2700" s="73">
        <f t="shared" si="545"/>
        <v>772.69161277791306</v>
      </c>
      <c r="BX2700" s="73">
        <f t="shared" si="545"/>
        <v>763.50830358547978</v>
      </c>
      <c r="BY2700" s="73">
        <f t="shared" si="545"/>
        <v>753.50241022331886</v>
      </c>
      <c r="BZ2700" s="73">
        <f t="shared" si="545"/>
        <v>746.64394103057145</v>
      </c>
      <c r="CA2700" s="73">
        <f t="shared" si="545"/>
        <v>754.99118563141951</v>
      </c>
      <c r="CB2700" s="73">
        <f t="shared" si="545"/>
        <v>744.38100443456312</v>
      </c>
      <c r="CC2700" s="73">
        <f t="shared" si="545"/>
        <v>756.2024441013557</v>
      </c>
      <c r="CD2700" s="73">
        <f t="shared" ref="CD2700:DK2700" si="546">CD2652*10^6/(CD$6*365)</f>
        <v>765.47423370771969</v>
      </c>
      <c r="CE2700" s="73">
        <f t="shared" si="546"/>
        <v>759.7225844047598</v>
      </c>
      <c r="CF2700" s="73">
        <f t="shared" si="546"/>
        <v>751.59193480180102</v>
      </c>
      <c r="CG2700" s="73">
        <f t="shared" si="546"/>
        <v>764.39698171219311</v>
      </c>
      <c r="CH2700" s="73">
        <f t="shared" si="546"/>
        <v>763.3273662689553</v>
      </c>
      <c r="CI2700" s="73">
        <f t="shared" si="546"/>
        <v>754.41559947359087</v>
      </c>
      <c r="CJ2700" s="73">
        <f t="shared" si="546"/>
        <v>749.66831746833623</v>
      </c>
      <c r="CK2700" s="73">
        <f t="shared" si="546"/>
        <v>747.65863927891849</v>
      </c>
      <c r="CL2700" s="73">
        <f t="shared" si="546"/>
        <v>765.11839600874487</v>
      </c>
      <c r="CM2700" s="73">
        <f t="shared" si="546"/>
        <v>778.67564572375863</v>
      </c>
      <c r="CN2700" s="73">
        <f t="shared" si="546"/>
        <v>780.97270663070344</v>
      </c>
      <c r="CO2700" s="73">
        <f t="shared" si="546"/>
        <v>801.80238330798466</v>
      </c>
      <c r="CP2700" s="73">
        <f t="shared" si="546"/>
        <v>809.71109890138007</v>
      </c>
      <c r="CQ2700" s="73">
        <f t="shared" si="546"/>
        <v>810.13743151149185</v>
      </c>
      <c r="CR2700" s="73">
        <f t="shared" si="546"/>
        <v>812.92741714744204</v>
      </c>
      <c r="CS2700" s="73">
        <f t="shared" si="546"/>
        <v>817.17561304843707</v>
      </c>
      <c r="CT2700" s="73">
        <f t="shared" si="546"/>
        <v>813.32143391918498</v>
      </c>
      <c r="CU2700" s="73">
        <f t="shared" si="546"/>
        <v>823.77647549917049</v>
      </c>
      <c r="CV2700" s="73">
        <f t="shared" si="546"/>
        <v>830.96336736783337</v>
      </c>
      <c r="CW2700" s="73">
        <f t="shared" si="546"/>
        <v>833.1231983965547</v>
      </c>
      <c r="CX2700" s="73">
        <f t="shared" si="546"/>
        <v>847.59806581186001</v>
      </c>
      <c r="CY2700" s="73">
        <f t="shared" si="546"/>
        <v>842.21448097012399</v>
      </c>
      <c r="CZ2700" s="73">
        <f t="shared" si="546"/>
        <v>855.45750110056895</v>
      </c>
      <c r="DA2700" s="73">
        <f t="shared" si="546"/>
        <v>852.93185590158987</v>
      </c>
      <c r="DB2700" s="73">
        <f t="shared" si="546"/>
        <v>857.28439618751077</v>
      </c>
      <c r="DC2700" s="73">
        <f t="shared" si="546"/>
        <v>856.51594008643337</v>
      </c>
      <c r="DD2700" s="73">
        <f t="shared" si="546"/>
        <v>862.04446696960338</v>
      </c>
      <c r="DE2700" s="73">
        <f t="shared" si="546"/>
        <v>855.44230978511621</v>
      </c>
      <c r="DF2700" s="73">
        <f t="shared" si="546"/>
        <v>854.02269992632262</v>
      </c>
      <c r="DG2700" s="73">
        <f t="shared" si="546"/>
        <v>854.49222168562198</v>
      </c>
      <c r="DH2700" s="73">
        <f t="shared" si="546"/>
        <v>861.52748277312685</v>
      </c>
      <c r="DI2700" s="73">
        <f t="shared" si="546"/>
        <v>865.80774833948556</v>
      </c>
      <c r="DJ2700" s="73">
        <f t="shared" si="546"/>
        <v>869.6512862968583</v>
      </c>
      <c r="DK2700" s="73">
        <f t="shared" si="546"/>
        <v>865.85618800496161</v>
      </c>
      <c r="DL2700" s="73">
        <f t="shared" si="535"/>
        <v>848.31423936584338</v>
      </c>
      <c r="DM2700" s="73">
        <f t="shared" si="535"/>
        <v>841.82398786867145</v>
      </c>
      <c r="DN2700" s="73">
        <f t="shared" si="535"/>
        <v>849.66958460132457</v>
      </c>
      <c r="DO2700" s="73">
        <f t="shared" si="535"/>
        <v>849.4452102688374</v>
      </c>
      <c r="DP2700" s="73">
        <f t="shared" si="535"/>
        <v>843.82731078320774</v>
      </c>
      <c r="DQ2700" s="73">
        <f t="shared" si="535"/>
        <v>853.94435515125758</v>
      </c>
      <c r="DR2700" s="73">
        <f t="shared" si="535"/>
        <v>850.33031261318752</v>
      </c>
      <c r="DS2700" s="73">
        <f t="shared" si="535"/>
        <v>852.70708386569174</v>
      </c>
      <c r="DT2700" s="73">
        <f t="shared" si="535"/>
        <v>857.99214095317575</v>
      </c>
      <c r="DU2700" s="73">
        <f t="shared" si="535"/>
        <v>849.66191614384979</v>
      </c>
      <c r="DV2700" s="73">
        <f t="shared" si="535"/>
        <v>851.39487630276074</v>
      </c>
      <c r="DW2700" s="73">
        <f t="shared" si="538"/>
        <v>850.50838515808641</v>
      </c>
    </row>
    <row r="2701" spans="1:127" s="67" customFormat="1">
      <c r="A2701" s="209" t="s">
        <v>3625</v>
      </c>
      <c r="B2701" s="185" t="s">
        <v>3557</v>
      </c>
      <c r="C2701" s="67" t="s">
        <v>3533</v>
      </c>
      <c r="D2701" s="210" t="s">
        <v>3626</v>
      </c>
      <c r="E2701" s="67" t="s">
        <v>3665</v>
      </c>
      <c r="BN2701" s="73"/>
      <c r="BO2701" s="73">
        <f t="shared" ref="BO2701:CC2701" si="547">BO2653*10^6/(BO$6*365)</f>
        <v>578.980046162995</v>
      </c>
      <c r="BP2701" s="73">
        <f t="shared" si="547"/>
        <v>587.09358886043515</v>
      </c>
      <c r="BQ2701" s="73">
        <f t="shared" si="547"/>
        <v>597.18129561505702</v>
      </c>
      <c r="BR2701" s="73">
        <f t="shared" si="547"/>
        <v>602.48748958229896</v>
      </c>
      <c r="BS2701" s="73">
        <f t="shared" si="547"/>
        <v>607.00022203062724</v>
      </c>
      <c r="BT2701" s="73">
        <f t="shared" si="547"/>
        <v>625.95909573746576</v>
      </c>
      <c r="BU2701" s="73">
        <f t="shared" si="547"/>
        <v>629.95397163965549</v>
      </c>
      <c r="BV2701" s="73">
        <f t="shared" si="547"/>
        <v>642.7179155017501</v>
      </c>
      <c r="BW2701" s="73">
        <f t="shared" si="547"/>
        <v>657.21541443377725</v>
      </c>
      <c r="BX2701" s="73">
        <f t="shared" si="547"/>
        <v>666.50151320310044</v>
      </c>
      <c r="BY2701" s="73">
        <f t="shared" si="547"/>
        <v>663.12686298853555</v>
      </c>
      <c r="BZ2701" s="73">
        <f t="shared" si="547"/>
        <v>668.17243956910306</v>
      </c>
      <c r="CA2701" s="73">
        <f t="shared" si="547"/>
        <v>672.05943046612072</v>
      </c>
      <c r="CB2701" s="73">
        <f t="shared" si="547"/>
        <v>675.53027907997694</v>
      </c>
      <c r="CC2701" s="73">
        <f t="shared" si="547"/>
        <v>671.86835802077553</v>
      </c>
      <c r="CD2701" s="73">
        <f t="shared" ref="CD2701:DK2701" si="548">CD2653*10^6/(CD$6*365)</f>
        <v>694.00347133025514</v>
      </c>
      <c r="CE2701" s="73">
        <f t="shared" si="548"/>
        <v>687.09514316421451</v>
      </c>
      <c r="CF2701" s="73">
        <f t="shared" si="548"/>
        <v>705.04110187241281</v>
      </c>
      <c r="CG2701" s="73">
        <f t="shared" si="548"/>
        <v>709.87820832293403</v>
      </c>
      <c r="CH2701" s="73">
        <f t="shared" si="548"/>
        <v>718.86803052219352</v>
      </c>
      <c r="CI2701" s="73">
        <f t="shared" si="548"/>
        <v>714.88728802932519</v>
      </c>
      <c r="CJ2701" s="73">
        <f t="shared" si="548"/>
        <v>734.22510019128629</v>
      </c>
      <c r="CK2701" s="73">
        <f t="shared" si="548"/>
        <v>730.74414981984876</v>
      </c>
      <c r="CL2701" s="73">
        <f t="shared" si="548"/>
        <v>744.42318864587435</v>
      </c>
      <c r="CM2701" s="73">
        <f t="shared" si="548"/>
        <v>766.06797426305172</v>
      </c>
      <c r="CN2701" s="73">
        <f t="shared" si="548"/>
        <v>782.25984011111359</v>
      </c>
      <c r="CO2701" s="73">
        <f t="shared" si="548"/>
        <v>796.38269266449072</v>
      </c>
      <c r="CP2701" s="73">
        <f t="shared" si="548"/>
        <v>802.13116554499629</v>
      </c>
      <c r="CQ2701" s="73">
        <f t="shared" si="548"/>
        <v>806.43227424908355</v>
      </c>
      <c r="CR2701" s="73">
        <f t="shared" si="548"/>
        <v>812.27954994472077</v>
      </c>
      <c r="CS2701" s="73">
        <f t="shared" si="548"/>
        <v>819.19594273557038</v>
      </c>
      <c r="CT2701" s="73">
        <f t="shared" si="548"/>
        <v>840.85031299003833</v>
      </c>
      <c r="CU2701" s="73">
        <f t="shared" si="548"/>
        <v>832.80536435054239</v>
      </c>
      <c r="CV2701" s="73">
        <f t="shared" si="548"/>
        <v>829.78326006524298</v>
      </c>
      <c r="CW2701" s="73">
        <f t="shared" si="548"/>
        <v>817.17344572868762</v>
      </c>
      <c r="CX2701" s="73">
        <f t="shared" si="548"/>
        <v>831.48191049437003</v>
      </c>
      <c r="CY2701" s="73">
        <f t="shared" si="548"/>
        <v>835.02841081055533</v>
      </c>
      <c r="CZ2701" s="73">
        <f t="shared" si="548"/>
        <v>829.50960555318443</v>
      </c>
      <c r="DA2701" s="73">
        <f t="shared" si="548"/>
        <v>842.67620072152408</v>
      </c>
      <c r="DB2701" s="73">
        <f t="shared" si="548"/>
        <v>888.46301830368384</v>
      </c>
      <c r="DC2701" s="73">
        <f t="shared" si="548"/>
        <v>875.70663209045449</v>
      </c>
      <c r="DD2701" s="73">
        <f t="shared" si="548"/>
        <v>883.83300402601094</v>
      </c>
      <c r="DE2701" s="73">
        <f t="shared" si="548"/>
        <v>870.80297849353531</v>
      </c>
      <c r="DF2701" s="73">
        <f t="shared" si="548"/>
        <v>890.69322936553851</v>
      </c>
      <c r="DG2701" s="73">
        <f t="shared" si="548"/>
        <v>885.3784657011422</v>
      </c>
      <c r="DH2701" s="73">
        <f t="shared" si="548"/>
        <v>891.0309501311707</v>
      </c>
      <c r="DI2701" s="73">
        <f t="shared" si="548"/>
        <v>894.05326892622656</v>
      </c>
      <c r="DJ2701" s="73">
        <f t="shared" si="548"/>
        <v>894.85157279215878</v>
      </c>
      <c r="DK2701" s="73">
        <f t="shared" si="548"/>
        <v>892.87715793844029</v>
      </c>
      <c r="DL2701" s="73">
        <f t="shared" si="535"/>
        <v>905.31862137666201</v>
      </c>
      <c r="DM2701" s="73">
        <f t="shared" si="535"/>
        <v>915.67385668426141</v>
      </c>
      <c r="DN2701" s="73">
        <f t="shared" si="535"/>
        <v>915.88434519388568</v>
      </c>
      <c r="DO2701" s="73">
        <f t="shared" si="535"/>
        <v>910.2006568949771</v>
      </c>
      <c r="DP2701" s="73">
        <f t="shared" si="535"/>
        <v>899.9025599387279</v>
      </c>
      <c r="DQ2701" s="73">
        <f t="shared" si="535"/>
        <v>892.93403316552599</v>
      </c>
      <c r="DR2701" s="73">
        <f t="shared" si="535"/>
        <v>909.18364537524963</v>
      </c>
      <c r="DS2701" s="73">
        <f t="shared" si="535"/>
        <v>922.47736513541247</v>
      </c>
      <c r="DT2701" s="73">
        <f t="shared" si="535"/>
        <v>924.61178511953256</v>
      </c>
      <c r="DU2701" s="73">
        <f t="shared" si="535"/>
        <v>945.13965543976599</v>
      </c>
      <c r="DV2701" s="73">
        <f t="shared" si="535"/>
        <v>939.05057262644789</v>
      </c>
      <c r="DW2701" s="73">
        <f t="shared" si="538"/>
        <v>945.7893373938241</v>
      </c>
    </row>
    <row r="2702" spans="1:127" s="67" customFormat="1">
      <c r="A2702" s="209" t="s">
        <v>3625</v>
      </c>
      <c r="B2702" s="185" t="s">
        <v>3557</v>
      </c>
      <c r="C2702" s="67" t="s">
        <v>3533</v>
      </c>
      <c r="D2702" s="210" t="s">
        <v>3626</v>
      </c>
      <c r="E2702" s="67" t="s">
        <v>3666</v>
      </c>
      <c r="BN2702" s="73"/>
      <c r="BO2702" s="73"/>
      <c r="BP2702" s="73"/>
      <c r="BQ2702" s="73"/>
      <c r="BR2702" s="73"/>
      <c r="BS2702" s="73"/>
      <c r="BT2702" s="73"/>
      <c r="BU2702" s="73"/>
      <c r="BV2702" s="73"/>
      <c r="BW2702" s="73"/>
      <c r="BX2702" s="73"/>
      <c r="BY2702" s="73"/>
      <c r="BZ2702" s="73"/>
      <c r="CA2702" s="73"/>
      <c r="CB2702" s="73"/>
      <c r="CC2702" s="73"/>
      <c r="CD2702" s="73"/>
      <c r="CE2702" s="73"/>
      <c r="CF2702" s="73"/>
      <c r="CG2702" s="73"/>
      <c r="CH2702" s="73"/>
      <c r="CI2702" s="73"/>
      <c r="CJ2702" s="73"/>
      <c r="CK2702" s="73"/>
      <c r="CL2702" s="73"/>
      <c r="CM2702" s="73"/>
      <c r="CN2702" s="73"/>
      <c r="CO2702" s="73"/>
      <c r="CP2702" s="73"/>
      <c r="CQ2702" s="73"/>
      <c r="CR2702" s="73"/>
      <c r="CS2702" s="73"/>
      <c r="CT2702" s="73"/>
      <c r="CU2702" s="73"/>
      <c r="CV2702" s="73"/>
      <c r="CW2702" s="73"/>
      <c r="CX2702" s="73"/>
      <c r="CY2702" s="73"/>
      <c r="CZ2702" s="73"/>
      <c r="DA2702" s="73"/>
      <c r="DB2702" s="73"/>
      <c r="DC2702" s="73"/>
      <c r="DD2702" s="73"/>
      <c r="DE2702" s="73"/>
      <c r="DF2702" s="73"/>
      <c r="DG2702" s="73"/>
      <c r="DH2702" s="73"/>
      <c r="DI2702" s="73"/>
      <c r="DJ2702" s="73"/>
      <c r="DK2702" s="73"/>
      <c r="DL2702" s="73">
        <f t="shared" si="535"/>
        <v>85.290799019708601</v>
      </c>
      <c r="DM2702" s="73">
        <f t="shared" si="535"/>
        <v>87.889656914104805</v>
      </c>
      <c r="DN2702" s="73">
        <f t="shared" si="535"/>
        <v>87.761449251569985</v>
      </c>
      <c r="DO2702" s="73">
        <f t="shared" si="535"/>
        <v>88.936906401203785</v>
      </c>
      <c r="DP2702" s="73">
        <f t="shared" si="535"/>
        <v>87.46007051363793</v>
      </c>
      <c r="DQ2702" s="73">
        <f t="shared" si="535"/>
        <v>87.719688813498848</v>
      </c>
      <c r="DR2702" s="73">
        <f t="shared" si="535"/>
        <v>89.823497357357184</v>
      </c>
      <c r="DS2702" s="73">
        <f t="shared" si="535"/>
        <v>91.871424375540499</v>
      </c>
      <c r="DT2702" s="73">
        <f t="shared" si="535"/>
        <v>93.90678531283038</v>
      </c>
      <c r="DU2702" s="73">
        <f t="shared" si="535"/>
        <v>95.213109473965986</v>
      </c>
      <c r="DV2702" s="73">
        <f t="shared" si="535"/>
        <v>110.67221062764921</v>
      </c>
      <c r="DW2702" s="73">
        <f t="shared" si="538"/>
        <v>103.54978279184049</v>
      </c>
    </row>
    <row r="2703" spans="1:127" s="67" customFormat="1">
      <c r="A2703" s="209" t="s">
        <v>3625</v>
      </c>
      <c r="B2703" s="185" t="s">
        <v>3557</v>
      </c>
      <c r="C2703" s="67" t="s">
        <v>3533</v>
      </c>
      <c r="D2703" s="210" t="s">
        <v>3626</v>
      </c>
      <c r="E2703" s="67" t="s">
        <v>3667</v>
      </c>
      <c r="DW2703" s="73"/>
    </row>
    <row r="2704" spans="1:127" s="67" customFormat="1">
      <c r="A2704" s="209" t="s">
        <v>3625</v>
      </c>
      <c r="B2704" s="185" t="s">
        <v>3557</v>
      </c>
      <c r="C2704" s="67" t="s">
        <v>3533</v>
      </c>
      <c r="D2704" s="210" t="s">
        <v>3626</v>
      </c>
      <c r="E2704" s="67" t="s">
        <v>3668</v>
      </c>
    </row>
    <row r="2705" spans="1:128" s="67" customFormat="1">
      <c r="A2705" s="209" t="s">
        <v>3625</v>
      </c>
      <c r="B2705" s="185" t="s">
        <v>3557</v>
      </c>
      <c r="C2705" s="67" t="s">
        <v>3533</v>
      </c>
      <c r="D2705" s="210" t="s">
        <v>3626</v>
      </c>
      <c r="E2705" s="67" t="s">
        <v>3669</v>
      </c>
    </row>
    <row r="2706" spans="1:128" s="67" customFormat="1">
      <c r="A2706" s="209" t="s">
        <v>3625</v>
      </c>
      <c r="B2706" s="185" t="s">
        <v>3557</v>
      </c>
      <c r="C2706" s="67" t="s">
        <v>3533</v>
      </c>
      <c r="D2706" s="210" t="s">
        <v>3626</v>
      </c>
      <c r="E2706" s="67" t="s">
        <v>3670</v>
      </c>
    </row>
    <row r="2707" spans="1:128" s="67" customFormat="1">
      <c r="A2707" s="209" t="s">
        <v>3625</v>
      </c>
      <c r="B2707" s="185" t="s">
        <v>3557</v>
      </c>
      <c r="C2707" s="67" t="s">
        <v>3533</v>
      </c>
      <c r="D2707" s="210" t="s">
        <v>3626</v>
      </c>
      <c r="E2707" s="67" t="s">
        <v>3671</v>
      </c>
    </row>
    <row r="2708" spans="1:128" s="67" customFormat="1">
      <c r="A2708" s="209" t="s">
        <v>3625</v>
      </c>
      <c r="B2708" s="185" t="s">
        <v>3557</v>
      </c>
      <c r="C2708" s="67" t="s">
        <v>3533</v>
      </c>
      <c r="D2708" s="210" t="s">
        <v>3626</v>
      </c>
      <c r="E2708" s="194" t="s">
        <v>3672</v>
      </c>
    </row>
    <row r="2709" spans="1:128" s="67" customFormat="1">
      <c r="A2709" s="209" t="s">
        <v>3625</v>
      </c>
      <c r="B2709" s="185" t="s">
        <v>3557</v>
      </c>
      <c r="C2709" s="67" t="s">
        <v>3533</v>
      </c>
      <c r="D2709" s="210" t="s">
        <v>3626</v>
      </c>
      <c r="E2709" s="67" t="s">
        <v>3673</v>
      </c>
    </row>
    <row r="2710" spans="1:128" s="67" customFormat="1">
      <c r="A2710" s="209" t="s">
        <v>3625</v>
      </c>
      <c r="B2710" s="185" t="s">
        <v>3557</v>
      </c>
      <c r="C2710" s="67" t="s">
        <v>3533</v>
      </c>
      <c r="D2710" s="210" t="s">
        <v>3626</v>
      </c>
      <c r="E2710" s="67" t="s">
        <v>3674</v>
      </c>
    </row>
    <row r="2711" spans="1:128" s="67" customFormat="1">
      <c r="A2711" s="209" t="s">
        <v>3625</v>
      </c>
      <c r="B2711" s="185" t="s">
        <v>3557</v>
      </c>
      <c r="C2711" s="67" t="s">
        <v>3533</v>
      </c>
      <c r="D2711" s="210" t="s">
        <v>3626</v>
      </c>
      <c r="E2711" s="67" t="s">
        <v>3675</v>
      </c>
      <c r="DK2711" s="73"/>
      <c r="DL2711" s="73">
        <f t="shared" ref="DL2711:DQ2711" si="549">SUM(DL2663:DL2670)</f>
        <v>2186.2501208852677</v>
      </c>
      <c r="DM2711" s="73">
        <f t="shared" si="549"/>
        <v>2188.4108925419682</v>
      </c>
      <c r="DN2711" s="73">
        <f t="shared" si="549"/>
        <v>2264.6709483456143</v>
      </c>
      <c r="DO2711" s="73">
        <f t="shared" si="549"/>
        <v>2264.0468773646548</v>
      </c>
      <c r="DP2711" s="73">
        <f t="shared" si="549"/>
        <v>2268.1155445529839</v>
      </c>
      <c r="DQ2711" s="73">
        <f t="shared" si="549"/>
        <v>2263.2010093560875</v>
      </c>
      <c r="DR2711" s="73">
        <f t="shared" ref="DR2711:DT2711" si="550">SUM(DR2663:DR2670)</f>
        <v>2251.9977498793355</v>
      </c>
      <c r="DS2711" s="73">
        <f t="shared" si="550"/>
        <v>2261.0879528237783</v>
      </c>
      <c r="DT2711" s="73">
        <f t="shared" si="550"/>
        <v>2265.7927282480691</v>
      </c>
      <c r="DU2711" s="73">
        <f t="shared" ref="DU2711:DV2711" si="551">SUM(DU2663:DU2670)</f>
        <v>2290.1922947084759</v>
      </c>
      <c r="DV2711" s="73">
        <f t="shared" si="551"/>
        <v>2292.8499034910519</v>
      </c>
      <c r="DW2711" s="73">
        <f>SUM(DW2663:DW2670)</f>
        <v>2289.9124433331463</v>
      </c>
    </row>
    <row r="2712" spans="1:128" s="67" customFormat="1">
      <c r="A2712" s="209" t="s">
        <v>3625</v>
      </c>
      <c r="B2712" s="185" t="s">
        <v>3557</v>
      </c>
      <c r="C2712" s="67" t="s">
        <v>3533</v>
      </c>
      <c r="D2712" s="210" t="s">
        <v>3626</v>
      </c>
      <c r="E2712" s="67" t="s">
        <v>3676</v>
      </c>
      <c r="DK2712" s="73"/>
      <c r="DL2712" s="73"/>
      <c r="DM2712" s="73"/>
      <c r="DN2712" s="73"/>
      <c r="DO2712" s="73"/>
      <c r="DP2712" s="73"/>
      <c r="DQ2712" s="73"/>
      <c r="DR2712" s="73"/>
      <c r="DS2712" s="73"/>
      <c r="DT2712" s="73"/>
      <c r="DU2712" s="73">
        <f t="shared" ref="DU2712:DV2712" si="552">SUM(DU2671:DU2678)</f>
        <v>2473.5210126493075</v>
      </c>
      <c r="DV2712" s="73">
        <f t="shared" si="552"/>
        <v>2498.1940302753324</v>
      </c>
      <c r="DW2712" s="73">
        <f>SUM(DW2671:DW2678)</f>
        <v>2516.381792075239</v>
      </c>
    </row>
    <row r="2713" spans="1:128" s="67" customFormat="1">
      <c r="A2713" s="209" t="s">
        <v>3625</v>
      </c>
      <c r="B2713" s="185" t="s">
        <v>3557</v>
      </c>
      <c r="C2713" s="67" t="s">
        <v>3533</v>
      </c>
      <c r="D2713" s="210" t="s">
        <v>3626</v>
      </c>
      <c r="E2713" s="67" t="s">
        <v>3677</v>
      </c>
      <c r="DK2713" s="73"/>
      <c r="DL2713" s="73">
        <f t="shared" ref="DL2713:DQ2713" si="553">SUM(DL2679:DL2686)</f>
        <v>2539.0300975877949</v>
      </c>
      <c r="DM2713" s="73">
        <f t="shared" si="553"/>
        <v>2556.1729062128597</v>
      </c>
      <c r="DN2713" s="73">
        <f t="shared" si="553"/>
        <v>2556.0587486238951</v>
      </c>
      <c r="DO2713" s="73">
        <f t="shared" si="553"/>
        <v>2562.3632374795948</v>
      </c>
      <c r="DP2713" s="73">
        <f t="shared" si="553"/>
        <v>2586.2899429568461</v>
      </c>
      <c r="DQ2713" s="73">
        <f t="shared" si="553"/>
        <v>2582.1360915247424</v>
      </c>
      <c r="DR2713" s="73">
        <f t="shared" ref="DR2713:DT2713" si="554">SUM(DR2679:DR2686)</f>
        <v>2618.1811666834351</v>
      </c>
      <c r="DS2713" s="73">
        <f t="shared" si="554"/>
        <v>2627.689155988669</v>
      </c>
      <c r="DT2713" s="73">
        <f t="shared" si="554"/>
        <v>2636.6260668155792</v>
      </c>
      <c r="DU2713" s="73">
        <f t="shared" ref="DU2713:DV2713" si="555">SUM(DU2679:DU2686)</f>
        <v>2642.1925945728926</v>
      </c>
      <c r="DV2713" s="73">
        <f t="shared" si="555"/>
        <v>2662.1364968751709</v>
      </c>
      <c r="DW2713" s="73">
        <f>SUM(DW2679:DW2686)</f>
        <v>2679.3753633479687</v>
      </c>
    </row>
    <row r="2714" spans="1:128" s="67" customFormat="1">
      <c r="A2714" s="209" t="s">
        <v>3625</v>
      </c>
      <c r="B2714" s="185" t="s">
        <v>3557</v>
      </c>
      <c r="C2714" s="67" t="s">
        <v>3533</v>
      </c>
      <c r="D2714" s="210" t="s">
        <v>3626</v>
      </c>
      <c r="E2714" s="211" t="s">
        <v>3678</v>
      </c>
      <c r="DK2714" s="73"/>
      <c r="DL2714" s="73">
        <f t="shared" ref="DL2714:DQ2714" si="556">SUM(DL2687:DL2694)</f>
        <v>2419.032485306881</v>
      </c>
      <c r="DM2714" s="73">
        <f t="shared" si="556"/>
        <v>2433.2565455169147</v>
      </c>
      <c r="DN2714" s="73">
        <f t="shared" si="556"/>
        <v>2422.6696682295628</v>
      </c>
      <c r="DO2714" s="73">
        <f t="shared" si="556"/>
        <v>2438.5686019793684</v>
      </c>
      <c r="DP2714" s="73">
        <f t="shared" si="556"/>
        <v>2479.4822938111915</v>
      </c>
      <c r="DQ2714" s="73">
        <f t="shared" si="556"/>
        <v>2466.3926675324465</v>
      </c>
      <c r="DR2714" s="73">
        <f t="shared" ref="DR2714:DT2714" si="557">SUM(DR2687:DR2694)</f>
        <v>2448.7957665245135</v>
      </c>
      <c r="DS2714" s="73">
        <f t="shared" si="557"/>
        <v>2457.5290877033954</v>
      </c>
      <c r="DT2714" s="73">
        <f t="shared" si="557"/>
        <v>2481.7185876401454</v>
      </c>
      <c r="DU2714" s="73">
        <f t="shared" ref="DU2714:DV2714" si="558">SUM(DU2687:DU2694)</f>
        <v>2507.3722169356092</v>
      </c>
      <c r="DV2714" s="73">
        <f t="shared" si="558"/>
        <v>2539.3821303011628</v>
      </c>
      <c r="DW2714" s="73">
        <f>SUM(DW2687:DW2694)</f>
        <v>2559.4525545635834</v>
      </c>
    </row>
    <row r="2715" spans="1:128" s="67" customFormat="1">
      <c r="A2715" s="209" t="s">
        <v>3625</v>
      </c>
      <c r="B2715" s="185" t="s">
        <v>3557</v>
      </c>
      <c r="C2715" s="67" t="s">
        <v>3533</v>
      </c>
      <c r="D2715" s="210" t="s">
        <v>3626</v>
      </c>
      <c r="E2715" s="67" t="s">
        <v>3679</v>
      </c>
      <c r="DK2715" s="73"/>
      <c r="DL2715" s="73">
        <f t="shared" ref="DL2715:DQ2715" si="559">SUM(DL2695:DL2702)</f>
        <v>2800.9116877645761</v>
      </c>
      <c r="DM2715" s="73">
        <f t="shared" si="559"/>
        <v>2792.9943854843191</v>
      </c>
      <c r="DN2715" s="73">
        <f t="shared" si="559"/>
        <v>2797.2882138304435</v>
      </c>
      <c r="DO2715" s="73">
        <f t="shared" si="559"/>
        <v>2790.6475551674889</v>
      </c>
      <c r="DP2715" s="73">
        <f t="shared" si="559"/>
        <v>2769.847007432325</v>
      </c>
      <c r="DQ2715" s="73">
        <f t="shared" si="559"/>
        <v>2783.4059814166044</v>
      </c>
      <c r="DR2715" s="73">
        <f t="shared" ref="DR2715:DT2715" si="560">SUM(DR2695:DR2702)</f>
        <v>2802.5860995745434</v>
      </c>
      <c r="DS2715" s="73">
        <f t="shared" si="560"/>
        <v>2823.9499697627916</v>
      </c>
      <c r="DT2715" s="73">
        <f t="shared" si="560"/>
        <v>2859.3797220321594</v>
      </c>
      <c r="DU2715" s="73">
        <f t="shared" ref="DU2715:DV2715" si="561">SUM(DU2695:DU2702)</f>
        <v>2888.2812660613295</v>
      </c>
      <c r="DV2715" s="73">
        <f t="shared" si="561"/>
        <v>2907.3204467132623</v>
      </c>
      <c r="DW2715" s="73">
        <f>SUM(DW2695:DW2702)</f>
        <v>2898.3043780147686</v>
      </c>
    </row>
    <row r="2716" spans="1:128" s="67" customFormat="1">
      <c r="A2716" s="209" t="s">
        <v>3625</v>
      </c>
      <c r="B2716" s="185" t="s">
        <v>3557</v>
      </c>
      <c r="C2716" s="67" t="s">
        <v>3533</v>
      </c>
      <c r="D2716" s="210" t="s">
        <v>3626</v>
      </c>
      <c r="E2716" s="67" t="s">
        <v>3680</v>
      </c>
    </row>
    <row r="2717" spans="1:128" s="67" customFormat="1">
      <c r="A2717" s="193" t="s">
        <v>3545</v>
      </c>
      <c r="B2717" s="185" t="s">
        <v>3557</v>
      </c>
      <c r="C2717" s="67" t="s">
        <v>3533</v>
      </c>
      <c r="D2717" s="188" t="s">
        <v>3571</v>
      </c>
      <c r="E2717" s="67" t="s">
        <v>3481</v>
      </c>
      <c r="AN2717" s="175"/>
      <c r="AO2717" s="175"/>
      <c r="AP2717" s="175"/>
      <c r="AQ2717" s="175"/>
      <c r="AR2717" s="175"/>
      <c r="AS2717" s="175"/>
      <c r="AT2717" s="175"/>
      <c r="AU2717" s="175"/>
      <c r="AV2717" s="175"/>
      <c r="AW2717" s="175"/>
      <c r="AX2717" s="175"/>
      <c r="AY2717" s="175"/>
      <c r="AZ2717" s="175"/>
      <c r="BA2717" s="175"/>
      <c r="BB2717" s="175"/>
      <c r="BC2717" s="175"/>
      <c r="BD2717" s="175"/>
      <c r="BE2717" s="175"/>
      <c r="BF2717" s="175"/>
      <c r="BG2717" s="175"/>
      <c r="BH2717" s="175"/>
      <c r="BI2717" s="175"/>
      <c r="BJ2717" s="175"/>
      <c r="BK2717" s="175"/>
      <c r="BL2717" s="175"/>
      <c r="BM2717" s="175"/>
      <c r="BN2717" s="175"/>
      <c r="BO2717" s="175"/>
      <c r="BP2717" s="175"/>
      <c r="BQ2717" s="175"/>
      <c r="BR2717" s="175"/>
      <c r="BS2717" s="175"/>
      <c r="BT2717" s="175"/>
      <c r="BU2717" s="175"/>
      <c r="BV2717" s="175"/>
      <c r="BW2717" s="175"/>
      <c r="BX2717" s="175"/>
      <c r="BY2717" s="175"/>
      <c r="BZ2717" s="175"/>
      <c r="CA2717" s="175"/>
      <c r="CB2717" s="175"/>
      <c r="CC2717" s="175"/>
      <c r="CD2717" s="175"/>
      <c r="CE2717" s="175"/>
      <c r="CF2717" s="175"/>
      <c r="CG2717" s="175"/>
      <c r="CH2717" s="175"/>
      <c r="CI2717" s="175"/>
      <c r="CJ2717" s="175"/>
      <c r="CK2717" s="175"/>
      <c r="CL2717" s="175"/>
      <c r="CM2717" s="175"/>
      <c r="CN2717" s="175"/>
      <c r="CO2717" s="175"/>
      <c r="CP2717" s="175"/>
      <c r="CQ2717" s="175"/>
      <c r="CR2717" s="175"/>
      <c r="CS2717" s="175"/>
      <c r="CT2717" s="175"/>
      <c r="CU2717" s="175"/>
      <c r="CV2717" s="175"/>
      <c r="CW2717" s="175"/>
      <c r="CX2717" s="175"/>
      <c r="CY2717" s="175"/>
      <c r="CZ2717" s="175"/>
      <c r="DA2717" s="175"/>
      <c r="DB2717" s="175"/>
      <c r="DC2717" s="175"/>
      <c r="DD2717" s="175"/>
      <c r="DE2717" s="175"/>
      <c r="DF2717" s="175"/>
      <c r="DG2717" s="175"/>
      <c r="DH2717" s="175"/>
      <c r="DI2717" s="175"/>
      <c r="DJ2717" s="175"/>
      <c r="DK2717" s="175"/>
      <c r="DL2717" s="175">
        <f t="shared" ref="DL2717:DX2717" si="562">DL2615/DL2567</f>
        <v>1.8939971453187823</v>
      </c>
      <c r="DM2717" s="175">
        <f t="shared" si="562"/>
        <v>1.8970377376339183</v>
      </c>
      <c r="DN2717" s="175">
        <f t="shared" si="562"/>
        <v>1.8949590498458921</v>
      </c>
      <c r="DO2717" s="175">
        <f t="shared" si="562"/>
        <v>1.8973305227827502</v>
      </c>
      <c r="DP2717" s="175">
        <f t="shared" si="562"/>
        <v>1.8945768251503883</v>
      </c>
      <c r="DQ2717" s="175">
        <f t="shared" si="562"/>
        <v>1.8892117149304251</v>
      </c>
      <c r="DR2717" s="175">
        <f t="shared" si="562"/>
        <v>1.9001518856377895</v>
      </c>
      <c r="DS2717" s="175">
        <f t="shared" si="562"/>
        <v>1.9044702998835403</v>
      </c>
      <c r="DT2717" s="175">
        <f t="shared" si="562"/>
        <v>1.8967071319003788</v>
      </c>
      <c r="DU2717" s="175">
        <f t="shared" si="562"/>
        <v>1.9168971483437351</v>
      </c>
      <c r="DV2717" s="175">
        <f t="shared" si="562"/>
        <v>1.9242645958385272</v>
      </c>
      <c r="DW2717" s="175">
        <f t="shared" si="562"/>
        <v>1.9265325211864406</v>
      </c>
      <c r="DX2717" s="175">
        <f t="shared" si="562"/>
        <v>1.9245545538108007</v>
      </c>
    </row>
    <row r="2718" spans="1:128" s="67" customFormat="1">
      <c r="A2718" s="193" t="s">
        <v>3545</v>
      </c>
      <c r="B2718" s="185" t="s">
        <v>3557</v>
      </c>
      <c r="C2718" s="67" t="s">
        <v>3533</v>
      </c>
      <c r="D2718" s="188" t="s">
        <v>3571</v>
      </c>
      <c r="E2718" s="67" t="s">
        <v>3482</v>
      </c>
      <c r="AN2718" s="175"/>
      <c r="AO2718" s="175"/>
      <c r="AP2718" s="175"/>
      <c r="AQ2718" s="175"/>
      <c r="AR2718" s="175"/>
      <c r="AS2718" s="175"/>
      <c r="AT2718" s="175"/>
      <c r="AU2718" s="175"/>
      <c r="AV2718" s="175"/>
      <c r="AW2718" s="175"/>
      <c r="AX2718" s="175"/>
      <c r="AY2718" s="175"/>
      <c r="AZ2718" s="175"/>
      <c r="BA2718" s="175"/>
      <c r="BB2718" s="175"/>
      <c r="BC2718" s="175"/>
      <c r="BD2718" s="175"/>
      <c r="BE2718" s="175"/>
      <c r="BF2718" s="175"/>
      <c r="BG2718" s="175"/>
      <c r="BH2718" s="175"/>
      <c r="BI2718" s="175"/>
      <c r="BJ2718" s="175"/>
      <c r="BK2718" s="175"/>
      <c r="BL2718" s="175"/>
      <c r="BM2718" s="175"/>
      <c r="BN2718" s="175"/>
      <c r="BO2718" s="175"/>
      <c r="BP2718" s="175"/>
      <c r="BQ2718" s="175"/>
      <c r="BR2718" s="175"/>
      <c r="BS2718" s="175"/>
      <c r="BT2718" s="175"/>
      <c r="BU2718" s="175"/>
      <c r="BV2718" s="175"/>
      <c r="BW2718" s="175"/>
      <c r="BX2718" s="175"/>
      <c r="BY2718" s="175"/>
      <c r="BZ2718" s="175"/>
      <c r="CA2718" s="175"/>
      <c r="CB2718" s="175"/>
      <c r="CC2718" s="175"/>
      <c r="CD2718" s="175"/>
      <c r="CE2718" s="175"/>
      <c r="CF2718" s="175"/>
      <c r="CG2718" s="175"/>
      <c r="CH2718" s="175"/>
      <c r="CI2718" s="175"/>
      <c r="CJ2718" s="175"/>
      <c r="CK2718" s="175"/>
      <c r="CL2718" s="175"/>
      <c r="CM2718" s="175"/>
      <c r="CN2718" s="175"/>
      <c r="CO2718" s="175"/>
      <c r="CP2718" s="175"/>
      <c r="CQ2718" s="175"/>
      <c r="CR2718" s="175"/>
      <c r="CS2718" s="175"/>
      <c r="CT2718" s="175"/>
      <c r="CU2718" s="175"/>
      <c r="CV2718" s="175"/>
      <c r="CW2718" s="175"/>
      <c r="CX2718" s="175"/>
      <c r="CY2718" s="175"/>
      <c r="CZ2718" s="175"/>
      <c r="DA2718" s="175"/>
      <c r="DB2718" s="175"/>
      <c r="DC2718" s="175"/>
      <c r="DD2718" s="175"/>
      <c r="DE2718" s="175"/>
      <c r="DF2718" s="175"/>
      <c r="DG2718" s="175"/>
      <c r="DH2718" s="175"/>
      <c r="DI2718" s="175"/>
      <c r="DJ2718" s="175"/>
      <c r="DK2718" s="175"/>
      <c r="DL2718" s="175">
        <f t="shared" ref="DL2718:DX2718" si="563">DL2616/DL2568</f>
        <v>1.0539314865990903</v>
      </c>
      <c r="DM2718" s="175">
        <f t="shared" si="563"/>
        <v>1.0485874671925162</v>
      </c>
      <c r="DN2718" s="175">
        <f t="shared" si="563"/>
        <v>1.0669556813680745</v>
      </c>
      <c r="DO2718" s="175">
        <f t="shared" si="563"/>
        <v>1.0638644795638252</v>
      </c>
      <c r="DP2718" s="175">
        <f t="shared" si="563"/>
        <v>1.0784121367133808</v>
      </c>
      <c r="DQ2718" s="175">
        <f t="shared" si="563"/>
        <v>1.0771165268694118</v>
      </c>
      <c r="DR2718" s="175">
        <f t="shared" si="563"/>
        <v>1.0809989363843235</v>
      </c>
      <c r="DS2718" s="175">
        <f t="shared" si="563"/>
        <v>1.0876280472535913</v>
      </c>
      <c r="DT2718" s="175">
        <f t="shared" si="563"/>
        <v>1.0913901833368778</v>
      </c>
      <c r="DU2718" s="175">
        <f t="shared" si="563"/>
        <v>1.1019838526483701</v>
      </c>
      <c r="DV2718" s="175">
        <f t="shared" si="563"/>
        <v>1.1204996171507942</v>
      </c>
      <c r="DW2718" s="175">
        <f t="shared" si="563"/>
        <v>1.1375012878016135</v>
      </c>
      <c r="DX2718" s="175">
        <f t="shared" si="563"/>
        <v>1.1469649632121657</v>
      </c>
    </row>
    <row r="2719" spans="1:128" s="67" customFormat="1">
      <c r="A2719" s="193" t="s">
        <v>3545</v>
      </c>
      <c r="B2719" s="185" t="s">
        <v>3557</v>
      </c>
      <c r="C2719" s="67" t="s">
        <v>3533</v>
      </c>
      <c r="D2719" s="188" t="s">
        <v>3571</v>
      </c>
      <c r="E2719" s="67" t="s">
        <v>3483</v>
      </c>
      <c r="AN2719" s="175"/>
      <c r="AO2719" s="175"/>
      <c r="AP2719" s="175"/>
      <c r="AQ2719" s="175"/>
      <c r="AR2719" s="175"/>
      <c r="AS2719" s="175"/>
      <c r="AT2719" s="175"/>
      <c r="AU2719" s="175"/>
      <c r="AV2719" s="175"/>
      <c r="AW2719" s="175"/>
      <c r="AX2719" s="175"/>
      <c r="AY2719" s="175"/>
      <c r="AZ2719" s="175"/>
      <c r="BA2719" s="175"/>
      <c r="BB2719" s="175"/>
      <c r="BC2719" s="175"/>
      <c r="BD2719" s="175"/>
      <c r="BE2719" s="175"/>
      <c r="BF2719" s="175"/>
      <c r="BG2719" s="175"/>
      <c r="BH2719" s="175"/>
      <c r="BI2719" s="175"/>
      <c r="BJ2719" s="175"/>
      <c r="BK2719" s="175"/>
      <c r="BL2719" s="175"/>
      <c r="BM2719" s="175"/>
      <c r="BN2719" s="175"/>
      <c r="BO2719" s="175"/>
      <c r="BP2719" s="175"/>
      <c r="BQ2719" s="175"/>
      <c r="BR2719" s="175"/>
      <c r="BS2719" s="175"/>
      <c r="BT2719" s="175"/>
      <c r="BU2719" s="175"/>
      <c r="BV2719" s="175"/>
      <c r="BW2719" s="175"/>
      <c r="BX2719" s="175"/>
      <c r="BY2719" s="175"/>
      <c r="BZ2719" s="175"/>
      <c r="CA2719" s="175"/>
      <c r="CB2719" s="175"/>
      <c r="CC2719" s="175"/>
      <c r="CD2719" s="175"/>
      <c r="CE2719" s="175"/>
      <c r="CF2719" s="175"/>
      <c r="CG2719" s="175"/>
      <c r="CH2719" s="175"/>
      <c r="CI2719" s="175"/>
      <c r="CJ2719" s="175"/>
      <c r="CK2719" s="175"/>
      <c r="CL2719" s="175"/>
      <c r="CM2719" s="175"/>
      <c r="CN2719" s="175"/>
      <c r="CO2719" s="175"/>
      <c r="CP2719" s="175"/>
      <c r="CQ2719" s="175"/>
      <c r="CR2719" s="175"/>
      <c r="CS2719" s="175"/>
      <c r="CT2719" s="175"/>
      <c r="CU2719" s="175"/>
      <c r="CV2719" s="175"/>
      <c r="CW2719" s="175"/>
      <c r="CX2719" s="175"/>
      <c r="CY2719" s="175"/>
      <c r="CZ2719" s="175"/>
      <c r="DA2719" s="175"/>
      <c r="DB2719" s="175"/>
      <c r="DC2719" s="175"/>
      <c r="DD2719" s="175"/>
      <c r="DE2719" s="175"/>
      <c r="DF2719" s="175"/>
      <c r="DG2719" s="175"/>
      <c r="DH2719" s="175"/>
      <c r="DI2719" s="175"/>
      <c r="DJ2719" s="175"/>
      <c r="DK2719" s="175"/>
      <c r="DL2719" s="175">
        <f t="shared" ref="DL2719:DX2719" si="564">DL2617/DL2569</f>
        <v>0.76835626809771362</v>
      </c>
      <c r="DM2719" s="175">
        <f t="shared" si="564"/>
        <v>0.76353819723931482</v>
      </c>
      <c r="DN2719" s="175">
        <f t="shared" si="564"/>
        <v>0.76179711739130196</v>
      </c>
      <c r="DO2719" s="175">
        <f t="shared" si="564"/>
        <v>0.76492893658512262</v>
      </c>
      <c r="DP2719" s="175">
        <f t="shared" si="564"/>
        <v>0.76834727789743473</v>
      </c>
      <c r="DQ2719" s="175">
        <f t="shared" si="564"/>
        <v>0.76564194951729936</v>
      </c>
      <c r="DR2719" s="175">
        <f t="shared" si="564"/>
        <v>0.76349374315060137</v>
      </c>
      <c r="DS2719" s="175">
        <f t="shared" si="564"/>
        <v>0.76507402362801269</v>
      </c>
      <c r="DT2719" s="175">
        <f t="shared" si="564"/>
        <v>0.77157047324379446</v>
      </c>
      <c r="DU2719" s="175">
        <f t="shared" si="564"/>
        <v>0.75642710995415008</v>
      </c>
      <c r="DV2719" s="175">
        <f t="shared" si="564"/>
        <v>0.76639439604368431</v>
      </c>
      <c r="DW2719" s="175">
        <f t="shared" si="564"/>
        <v>0.7697709622041824</v>
      </c>
      <c r="DX2719" s="175">
        <f t="shared" si="564"/>
        <v>0.7006767900381119</v>
      </c>
    </row>
    <row r="2720" spans="1:128" s="67" customFormat="1">
      <c r="A2720" s="193" t="s">
        <v>3545</v>
      </c>
      <c r="B2720" s="185" t="s">
        <v>3557</v>
      </c>
      <c r="C2720" s="67" t="s">
        <v>3533</v>
      </c>
      <c r="D2720" s="188" t="s">
        <v>3571</v>
      </c>
      <c r="E2720" s="67" t="s">
        <v>3484</v>
      </c>
      <c r="AN2720" s="175"/>
      <c r="AO2720" s="175"/>
      <c r="AP2720" s="175"/>
      <c r="AQ2720" s="175"/>
      <c r="AR2720" s="175"/>
      <c r="AS2720" s="175"/>
      <c r="AT2720" s="175"/>
      <c r="AU2720" s="175"/>
      <c r="AV2720" s="175"/>
      <c r="AW2720" s="175"/>
      <c r="AX2720" s="175"/>
      <c r="AY2720" s="175"/>
      <c r="AZ2720" s="175"/>
      <c r="BA2720" s="175"/>
      <c r="BB2720" s="175"/>
      <c r="BC2720" s="175"/>
      <c r="BD2720" s="175"/>
      <c r="BE2720" s="175"/>
      <c r="BF2720" s="175"/>
      <c r="BG2720" s="175"/>
      <c r="BH2720" s="175"/>
      <c r="BI2720" s="175"/>
      <c r="BJ2720" s="175"/>
      <c r="BK2720" s="175"/>
      <c r="BL2720" s="175"/>
      <c r="BM2720" s="175"/>
      <c r="BN2720" s="175"/>
      <c r="BO2720" s="175"/>
      <c r="BP2720" s="175"/>
      <c r="BQ2720" s="175"/>
      <c r="BR2720" s="175"/>
      <c r="BS2720" s="175"/>
      <c r="BT2720" s="175"/>
      <c r="BU2720" s="175"/>
      <c r="BV2720" s="175"/>
      <c r="BW2720" s="175"/>
      <c r="BX2720" s="175"/>
      <c r="BY2720" s="175"/>
      <c r="BZ2720" s="175"/>
      <c r="CA2720" s="175"/>
      <c r="CB2720" s="175"/>
      <c r="CC2720" s="175"/>
      <c r="CD2720" s="175"/>
      <c r="CE2720" s="175"/>
      <c r="CF2720" s="175"/>
      <c r="CG2720" s="175"/>
      <c r="CH2720" s="175"/>
      <c r="CI2720" s="175"/>
      <c r="CJ2720" s="175"/>
      <c r="CK2720" s="175"/>
      <c r="CL2720" s="175"/>
      <c r="CM2720" s="175"/>
      <c r="CN2720" s="175"/>
      <c r="CO2720" s="175"/>
      <c r="CP2720" s="175"/>
      <c r="CQ2720" s="175"/>
      <c r="CR2720" s="175"/>
      <c r="CS2720" s="175"/>
      <c r="CT2720" s="175"/>
      <c r="CU2720" s="175"/>
      <c r="CV2720" s="175"/>
      <c r="CW2720" s="175"/>
      <c r="CX2720" s="175"/>
      <c r="CY2720" s="175"/>
      <c r="CZ2720" s="175"/>
      <c r="DA2720" s="175"/>
      <c r="DB2720" s="175"/>
      <c r="DC2720" s="175"/>
      <c r="DD2720" s="175"/>
      <c r="DE2720" s="175"/>
      <c r="DF2720" s="175"/>
      <c r="DG2720" s="175"/>
      <c r="DH2720" s="175"/>
      <c r="DI2720" s="175"/>
      <c r="DJ2720" s="175"/>
      <c r="DK2720" s="175"/>
      <c r="DL2720" s="175">
        <f t="shared" ref="DL2720:DX2720" si="565">DL2618/DL2570</f>
        <v>1.2774564054054054</v>
      </c>
      <c r="DM2720" s="175">
        <f t="shared" si="565"/>
        <v>1.2762619324497606</v>
      </c>
      <c r="DN2720" s="175">
        <f t="shared" si="565"/>
        <v>1.2773783927886422</v>
      </c>
      <c r="DO2720" s="175">
        <f t="shared" si="565"/>
        <v>1.2758411047400613</v>
      </c>
      <c r="DP2720" s="175">
        <f t="shared" si="565"/>
        <v>1.2758431070496083</v>
      </c>
      <c r="DQ2720" s="175">
        <f t="shared" si="565"/>
        <v>1.2766097751994199</v>
      </c>
      <c r="DR2720" s="175">
        <f t="shared" si="565"/>
        <v>1.2721415609756097</v>
      </c>
      <c r="DS2720" s="175">
        <f t="shared" si="565"/>
        <v>1.2740537575542126</v>
      </c>
      <c r="DT2720" s="175">
        <f t="shared" si="565"/>
        <v>1.2727304615952733</v>
      </c>
      <c r="DU2720" s="175">
        <f t="shared" si="565"/>
        <v>1.2709403054494968</v>
      </c>
      <c r="DV2720" s="175">
        <f t="shared" si="565"/>
        <v>1.2752273835705046</v>
      </c>
      <c r="DW2720" s="175">
        <f t="shared" si="565"/>
        <v>1.2712668210862619</v>
      </c>
      <c r="DX2720" s="175">
        <f t="shared" si="565"/>
        <v>1.2756943553559974</v>
      </c>
    </row>
    <row r="2721" spans="1:128" s="67" customFormat="1">
      <c r="A2721" s="193" t="s">
        <v>3545</v>
      </c>
      <c r="B2721" s="185" t="s">
        <v>3557</v>
      </c>
      <c r="C2721" s="67" t="s">
        <v>3533</v>
      </c>
      <c r="D2721" s="188" t="s">
        <v>3571</v>
      </c>
      <c r="E2721" s="67" t="s">
        <v>3485</v>
      </c>
      <c r="AN2721" s="175"/>
      <c r="AO2721" s="175"/>
      <c r="AP2721" s="175"/>
      <c r="AQ2721" s="175"/>
      <c r="AR2721" s="175"/>
      <c r="AS2721" s="175"/>
      <c r="AT2721" s="175"/>
      <c r="AU2721" s="175"/>
      <c r="AV2721" s="175"/>
      <c r="AW2721" s="175"/>
      <c r="AX2721" s="175"/>
      <c r="AY2721" s="175"/>
      <c r="AZ2721" s="175"/>
      <c r="BA2721" s="175"/>
      <c r="BB2721" s="175"/>
      <c r="BC2721" s="175"/>
      <c r="BD2721" s="175"/>
      <c r="BE2721" s="175"/>
      <c r="BF2721" s="175"/>
      <c r="BG2721" s="175"/>
      <c r="BH2721" s="175"/>
      <c r="BI2721" s="175"/>
      <c r="BJ2721" s="175"/>
      <c r="BK2721" s="175"/>
      <c r="BL2721" s="175"/>
      <c r="BM2721" s="175"/>
      <c r="BN2721" s="175"/>
      <c r="BO2721" s="175"/>
      <c r="BP2721" s="175"/>
      <c r="BQ2721" s="175"/>
      <c r="BR2721" s="175"/>
      <c r="BS2721" s="175"/>
      <c r="BT2721" s="175"/>
      <c r="BU2721" s="175"/>
      <c r="BV2721" s="175"/>
      <c r="BW2721" s="175"/>
      <c r="BX2721" s="175"/>
      <c r="BY2721" s="175"/>
      <c r="BZ2721" s="175"/>
      <c r="CA2721" s="175"/>
      <c r="CB2721" s="175"/>
      <c r="CC2721" s="175"/>
      <c r="CD2721" s="175"/>
      <c r="CE2721" s="175"/>
      <c r="CF2721" s="175"/>
      <c r="CG2721" s="175"/>
      <c r="CH2721" s="175"/>
      <c r="CI2721" s="175"/>
      <c r="CJ2721" s="175"/>
      <c r="CK2721" s="175"/>
      <c r="CL2721" s="175"/>
      <c r="CM2721" s="175"/>
      <c r="CN2721" s="175"/>
      <c r="CO2721" s="175"/>
      <c r="CP2721" s="175"/>
      <c r="CQ2721" s="175"/>
      <c r="CR2721" s="175"/>
      <c r="CS2721" s="175"/>
      <c r="CT2721" s="175"/>
      <c r="CU2721" s="175"/>
      <c r="CV2721" s="175"/>
      <c r="CW2721" s="175"/>
      <c r="CX2721" s="175"/>
      <c r="CY2721" s="175"/>
      <c r="CZ2721" s="175"/>
      <c r="DA2721" s="175"/>
      <c r="DB2721" s="175"/>
      <c r="DC2721" s="175"/>
      <c r="DD2721" s="175"/>
      <c r="DE2721" s="175"/>
      <c r="DF2721" s="175"/>
      <c r="DG2721" s="175"/>
      <c r="DH2721" s="175"/>
      <c r="DI2721" s="175"/>
      <c r="DJ2721" s="175"/>
      <c r="DK2721" s="175"/>
      <c r="DL2721" s="175">
        <f t="shared" ref="DL2721:DX2721" si="566">DL2619/DL2571</f>
        <v>3.2062488342359936</v>
      </c>
      <c r="DM2721" s="175">
        <f t="shared" si="566"/>
        <v>3.2084687055071965</v>
      </c>
      <c r="DN2721" s="175">
        <f t="shared" si="566"/>
        <v>3.2093886177594135</v>
      </c>
      <c r="DO2721" s="175">
        <f t="shared" si="566"/>
        <v>3.2087426734204625</v>
      </c>
      <c r="DP2721" s="175">
        <f t="shared" si="566"/>
        <v>3.2101151795601961</v>
      </c>
      <c r="DQ2721" s="175">
        <f t="shared" si="566"/>
        <v>3.2094052152783052</v>
      </c>
      <c r="DR2721" s="175">
        <f t="shared" si="566"/>
        <v>3.2081884369072005</v>
      </c>
      <c r="DS2721" s="175">
        <f t="shared" si="566"/>
        <v>3.2106336230419403</v>
      </c>
      <c r="DT2721" s="175">
        <f t="shared" si="566"/>
        <v>3.2112953714859436</v>
      </c>
      <c r="DU2721" s="175">
        <f t="shared" si="566"/>
        <v>3.212570982013645</v>
      </c>
      <c r="DV2721" s="175">
        <f t="shared" si="566"/>
        <v>3.2135518858462553</v>
      </c>
      <c r="DW2721" s="175">
        <f t="shared" si="566"/>
        <v>3.2122897701149427</v>
      </c>
      <c r="DX2721" s="175">
        <f t="shared" si="566"/>
        <v>3.2106165812334422</v>
      </c>
    </row>
    <row r="2722" spans="1:128" s="67" customFormat="1">
      <c r="A2722" s="193" t="s">
        <v>3545</v>
      </c>
      <c r="B2722" s="185" t="s">
        <v>3557</v>
      </c>
      <c r="C2722" s="67" t="s">
        <v>3533</v>
      </c>
      <c r="D2722" s="188" t="s">
        <v>3571</v>
      </c>
      <c r="E2722" s="67" t="s">
        <v>3486</v>
      </c>
      <c r="AN2722" s="175"/>
      <c r="AO2722" s="175"/>
      <c r="AP2722" s="175"/>
      <c r="AQ2722" s="175"/>
      <c r="AR2722" s="175"/>
      <c r="AS2722" s="175"/>
      <c r="AT2722" s="175"/>
      <c r="AU2722" s="175"/>
      <c r="AV2722" s="175"/>
      <c r="AW2722" s="175"/>
      <c r="AX2722" s="175"/>
      <c r="AY2722" s="175"/>
      <c r="AZ2722" s="175"/>
      <c r="BA2722" s="175"/>
      <c r="BB2722" s="175"/>
      <c r="BC2722" s="175"/>
      <c r="BD2722" s="175"/>
      <c r="BE2722" s="175"/>
      <c r="BF2722" s="175"/>
      <c r="BG2722" s="175"/>
      <c r="BH2722" s="175"/>
      <c r="BI2722" s="175"/>
      <c r="BJ2722" s="175"/>
      <c r="BK2722" s="175"/>
      <c r="BL2722" s="175"/>
      <c r="BM2722" s="175"/>
      <c r="BN2722" s="175"/>
      <c r="BO2722" s="175"/>
      <c r="BP2722" s="175"/>
      <c r="BQ2722" s="175"/>
      <c r="BR2722" s="175"/>
      <c r="BS2722" s="175"/>
      <c r="BT2722" s="175"/>
      <c r="BU2722" s="175"/>
      <c r="BV2722" s="175"/>
      <c r="BW2722" s="175"/>
      <c r="BX2722" s="175"/>
      <c r="BY2722" s="175"/>
      <c r="BZ2722" s="175"/>
      <c r="CA2722" s="175"/>
      <c r="CB2722" s="175"/>
      <c r="CC2722" s="175"/>
      <c r="CD2722" s="175"/>
      <c r="CE2722" s="175"/>
      <c r="CF2722" s="175"/>
      <c r="CG2722" s="175"/>
      <c r="CH2722" s="175"/>
      <c r="CI2722" s="175"/>
      <c r="CJ2722" s="175"/>
      <c r="CK2722" s="175"/>
      <c r="CL2722" s="175"/>
      <c r="CM2722" s="175"/>
      <c r="CN2722" s="175"/>
      <c r="CO2722" s="175"/>
      <c r="CP2722" s="175"/>
      <c r="CQ2722" s="175"/>
      <c r="CR2722" s="175"/>
      <c r="CS2722" s="175"/>
      <c r="CT2722" s="175"/>
      <c r="CU2722" s="175"/>
      <c r="CV2722" s="175"/>
      <c r="CW2722" s="175"/>
      <c r="CX2722" s="175"/>
      <c r="CY2722" s="175"/>
      <c r="CZ2722" s="175"/>
      <c r="DA2722" s="175"/>
      <c r="DB2722" s="175"/>
      <c r="DC2722" s="175"/>
      <c r="DD2722" s="175"/>
      <c r="DE2722" s="175"/>
      <c r="DF2722" s="175"/>
      <c r="DG2722" s="175"/>
      <c r="DH2722" s="175"/>
      <c r="DI2722" s="175"/>
      <c r="DJ2722" s="175"/>
      <c r="DK2722" s="175"/>
      <c r="DL2722" s="175">
        <f t="shared" ref="DL2722:DX2722" si="567">DL2620/DL2572</f>
        <v>2.8267474144531111</v>
      </c>
      <c r="DM2722" s="175">
        <f t="shared" si="567"/>
        <v>2.8330965611092416</v>
      </c>
      <c r="DN2722" s="175">
        <f t="shared" si="567"/>
        <v>2.836248250961682</v>
      </c>
      <c r="DO2722" s="175">
        <f t="shared" si="567"/>
        <v>2.8476229499578869</v>
      </c>
      <c r="DP2722" s="175">
        <f t="shared" si="567"/>
        <v>2.8485828286741373</v>
      </c>
      <c r="DQ2722" s="175">
        <f t="shared" si="567"/>
        <v>2.8469292672018667</v>
      </c>
      <c r="DR2722" s="175">
        <f t="shared" si="567"/>
        <v>2.8497134172507819</v>
      </c>
      <c r="DS2722" s="175">
        <f t="shared" si="567"/>
        <v>2.8469976645645301</v>
      </c>
      <c r="DT2722" s="175">
        <f t="shared" si="567"/>
        <v>2.847190359950817</v>
      </c>
      <c r="DU2722" s="175">
        <f t="shared" si="567"/>
        <v>2.8445513787229335</v>
      </c>
      <c r="DV2722" s="175">
        <f t="shared" si="567"/>
        <v>2.8238581685764035</v>
      </c>
      <c r="DW2722" s="175">
        <f t="shared" si="567"/>
        <v>2.8121866531928181</v>
      </c>
      <c r="DX2722" s="175">
        <f t="shared" si="567"/>
        <v>2.8136647358791183</v>
      </c>
    </row>
    <row r="2723" spans="1:128" s="67" customFormat="1">
      <c r="A2723" s="193" t="s">
        <v>3545</v>
      </c>
      <c r="B2723" s="185" t="s">
        <v>3557</v>
      </c>
      <c r="C2723" s="67" t="s">
        <v>3533</v>
      </c>
      <c r="D2723" s="188" t="s">
        <v>3571</v>
      </c>
      <c r="E2723" s="67" t="s">
        <v>3487</v>
      </c>
      <c r="AN2723" s="175"/>
      <c r="AO2723" s="175"/>
      <c r="AP2723" s="175"/>
      <c r="AQ2723" s="175"/>
      <c r="AR2723" s="175"/>
      <c r="AS2723" s="175"/>
      <c r="AT2723" s="175"/>
      <c r="AU2723" s="175"/>
      <c r="AV2723" s="175"/>
      <c r="AW2723" s="175"/>
      <c r="AX2723" s="175"/>
      <c r="AY2723" s="175"/>
      <c r="AZ2723" s="175"/>
      <c r="BA2723" s="175"/>
      <c r="BB2723" s="175"/>
      <c r="BC2723" s="175"/>
      <c r="BD2723" s="175"/>
      <c r="BE2723" s="175"/>
      <c r="BF2723" s="175"/>
      <c r="BG2723" s="175"/>
      <c r="BH2723" s="175"/>
      <c r="BI2723" s="175"/>
      <c r="BJ2723" s="175"/>
      <c r="BK2723" s="175"/>
      <c r="BL2723" s="175"/>
      <c r="BM2723" s="175"/>
      <c r="BN2723" s="175"/>
      <c r="BO2723" s="175"/>
      <c r="BP2723" s="175"/>
      <c r="BQ2723" s="175"/>
      <c r="BR2723" s="175"/>
      <c r="BS2723" s="175"/>
      <c r="BT2723" s="175"/>
      <c r="BU2723" s="175"/>
      <c r="BV2723" s="175"/>
      <c r="BW2723" s="175"/>
      <c r="BX2723" s="175"/>
      <c r="BY2723" s="175"/>
      <c r="BZ2723" s="175"/>
      <c r="CA2723" s="175"/>
      <c r="CB2723" s="175"/>
      <c r="CC2723" s="175"/>
      <c r="CD2723" s="175"/>
      <c r="CE2723" s="175"/>
      <c r="CF2723" s="175"/>
      <c r="CG2723" s="175"/>
      <c r="CH2723" s="175"/>
      <c r="CI2723" s="175"/>
      <c r="CJ2723" s="175"/>
      <c r="CK2723" s="175"/>
      <c r="CL2723" s="175"/>
      <c r="CM2723" s="175"/>
      <c r="CN2723" s="175"/>
      <c r="CO2723" s="175"/>
      <c r="CP2723" s="175"/>
      <c r="CQ2723" s="175"/>
      <c r="CR2723" s="175"/>
      <c r="CS2723" s="175"/>
      <c r="CT2723" s="175"/>
      <c r="CU2723" s="175"/>
      <c r="CV2723" s="175"/>
      <c r="CW2723" s="175"/>
      <c r="CX2723" s="175"/>
      <c r="CY2723" s="175"/>
      <c r="CZ2723" s="175"/>
      <c r="DA2723" s="175"/>
      <c r="DB2723" s="175"/>
      <c r="DC2723" s="175"/>
      <c r="DD2723" s="175"/>
      <c r="DE2723" s="175"/>
      <c r="DF2723" s="175"/>
      <c r="DG2723" s="175"/>
      <c r="DH2723" s="175"/>
      <c r="DI2723" s="175"/>
      <c r="DJ2723" s="175"/>
      <c r="DK2723" s="175"/>
      <c r="DL2723" s="175">
        <f t="shared" ref="DL2723:DX2723" si="568">DL2621/DL2573</f>
        <v>0.9804155440886595</v>
      </c>
      <c r="DM2723" s="175">
        <f t="shared" si="568"/>
        <v>0.98598810433209372</v>
      </c>
      <c r="DN2723" s="175">
        <f t="shared" si="568"/>
        <v>0.97477544232657898</v>
      </c>
      <c r="DO2723" s="175">
        <f t="shared" si="568"/>
        <v>0.9862257076044938</v>
      </c>
      <c r="DP2723" s="175">
        <f t="shared" si="568"/>
        <v>0.9744875836167769</v>
      </c>
      <c r="DQ2723" s="175">
        <f t="shared" si="568"/>
        <v>0.98153492603104586</v>
      </c>
      <c r="DR2723" s="175">
        <f t="shared" si="568"/>
        <v>0.99053983936455081</v>
      </c>
      <c r="DS2723" s="175">
        <f t="shared" si="568"/>
        <v>0.99880246108035142</v>
      </c>
      <c r="DT2723" s="175">
        <f t="shared" si="568"/>
        <v>0.99297593670914419</v>
      </c>
      <c r="DU2723" s="175">
        <f t="shared" si="568"/>
        <v>0.99879242107662403</v>
      </c>
      <c r="DV2723" s="175">
        <f t="shared" si="568"/>
        <v>1.0096365820229882</v>
      </c>
      <c r="DW2723" s="175">
        <f t="shared" si="568"/>
        <v>1.0020136861364282</v>
      </c>
      <c r="DX2723" s="175">
        <f t="shared" si="568"/>
        <v>1.0042471954450909</v>
      </c>
    </row>
    <row r="2724" spans="1:128" s="67" customFormat="1">
      <c r="A2724" s="193" t="s">
        <v>3545</v>
      </c>
      <c r="B2724" s="185" t="s">
        <v>3557</v>
      </c>
      <c r="C2724" s="67" t="s">
        <v>3533</v>
      </c>
      <c r="D2724" s="188" t="s">
        <v>3571</v>
      </c>
      <c r="E2724" s="67" t="s">
        <v>3488</v>
      </c>
      <c r="AN2724" s="175"/>
      <c r="AO2724" s="175"/>
      <c r="AP2724" s="175"/>
      <c r="AQ2724" s="175"/>
      <c r="AR2724" s="175"/>
      <c r="AS2724" s="175"/>
      <c r="AT2724" s="175"/>
      <c r="AU2724" s="175"/>
      <c r="AV2724" s="175"/>
      <c r="AW2724" s="175"/>
      <c r="AX2724" s="175"/>
      <c r="AY2724" s="175"/>
      <c r="AZ2724" s="175"/>
      <c r="BA2724" s="175"/>
      <c r="BB2724" s="175"/>
      <c r="BC2724" s="175"/>
      <c r="BD2724" s="175"/>
      <c r="BE2724" s="175"/>
      <c r="BF2724" s="175"/>
      <c r="BG2724" s="175"/>
      <c r="BH2724" s="175"/>
      <c r="BI2724" s="175"/>
      <c r="BJ2724" s="175"/>
      <c r="BK2724" s="175"/>
      <c r="BL2724" s="175"/>
      <c r="BM2724" s="175"/>
      <c r="BN2724" s="175"/>
      <c r="BO2724" s="175"/>
      <c r="BP2724" s="175"/>
      <c r="BQ2724" s="175"/>
      <c r="BR2724" s="175"/>
      <c r="BS2724" s="175"/>
      <c r="BT2724" s="175"/>
      <c r="BU2724" s="175"/>
      <c r="BV2724" s="175"/>
      <c r="BW2724" s="175"/>
      <c r="BX2724" s="175"/>
      <c r="BY2724" s="175"/>
      <c r="BZ2724" s="175"/>
      <c r="CA2724" s="175"/>
      <c r="CB2724" s="175"/>
      <c r="CC2724" s="175"/>
      <c r="CD2724" s="175"/>
      <c r="CE2724" s="175"/>
      <c r="CF2724" s="175"/>
      <c r="CG2724" s="175"/>
      <c r="CH2724" s="175"/>
      <c r="CI2724" s="175"/>
      <c r="CJ2724" s="175"/>
      <c r="CK2724" s="175"/>
      <c r="CL2724" s="175"/>
      <c r="CM2724" s="175"/>
      <c r="CN2724" s="175"/>
      <c r="CO2724" s="175"/>
      <c r="CP2724" s="175"/>
      <c r="CQ2724" s="175"/>
      <c r="CR2724" s="175"/>
      <c r="CS2724" s="175"/>
      <c r="CT2724" s="175"/>
      <c r="CU2724" s="175"/>
      <c r="CV2724" s="175"/>
      <c r="CW2724" s="175"/>
      <c r="CX2724" s="175"/>
      <c r="CY2724" s="175"/>
      <c r="CZ2724" s="175"/>
      <c r="DA2724" s="175"/>
      <c r="DB2724" s="175"/>
      <c r="DC2724" s="175"/>
      <c r="DD2724" s="175"/>
      <c r="DE2724" s="175"/>
      <c r="DF2724" s="175"/>
      <c r="DG2724" s="175"/>
      <c r="DH2724" s="175"/>
      <c r="DI2724" s="175"/>
      <c r="DJ2724" s="175"/>
      <c r="DK2724" s="175"/>
      <c r="DL2724" s="175">
        <f t="shared" ref="DL2724:DX2724" si="569">DL2622/DL2574</f>
        <v>1.9549047705882352</v>
      </c>
      <c r="DM2724" s="175">
        <f t="shared" si="569"/>
        <v>2.0336522629083245</v>
      </c>
      <c r="DN2724" s="175">
        <f t="shared" si="569"/>
        <v>2.0075975089168385</v>
      </c>
      <c r="DO2724" s="175">
        <f t="shared" si="569"/>
        <v>1.911265345680496</v>
      </c>
      <c r="DP2724" s="175">
        <f t="shared" si="569"/>
        <v>2.0154957468223382</v>
      </c>
      <c r="DQ2724" s="175">
        <f t="shared" si="569"/>
        <v>1.972743249586016</v>
      </c>
      <c r="DR2724" s="175">
        <f t="shared" si="569"/>
        <v>2.0645434269909022</v>
      </c>
      <c r="DS2724" s="175">
        <f t="shared" si="569"/>
        <v>2.2152254666740117</v>
      </c>
      <c r="DT2724" s="175">
        <f t="shared" si="569"/>
        <v>2.1497791258892005</v>
      </c>
      <c r="DU2724" s="175">
        <f t="shared" si="569"/>
        <v>2.0945611598794933</v>
      </c>
      <c r="DV2724" s="175">
        <f t="shared" si="569"/>
        <v>1.9853651853888812</v>
      </c>
      <c r="DW2724" s="175">
        <f t="shared" si="569"/>
        <v>1.9677293522066446</v>
      </c>
      <c r="DX2724" s="175">
        <f t="shared" si="569"/>
        <v>2.0309186984651078</v>
      </c>
    </row>
    <row r="2725" spans="1:128" s="67" customFormat="1">
      <c r="A2725" s="193" t="s">
        <v>3545</v>
      </c>
      <c r="B2725" s="185" t="s">
        <v>3557</v>
      </c>
      <c r="C2725" s="67" t="s">
        <v>3533</v>
      </c>
      <c r="D2725" s="188" t="s">
        <v>3571</v>
      </c>
      <c r="E2725" s="67" t="s">
        <v>3489</v>
      </c>
      <c r="DE2725" s="175"/>
      <c r="DF2725" s="175"/>
      <c r="DG2725" s="175"/>
      <c r="DH2725" s="175"/>
      <c r="DI2725" s="175"/>
      <c r="DJ2725" s="175"/>
      <c r="DK2725" s="175"/>
      <c r="DL2725" s="175"/>
      <c r="DM2725" s="175"/>
      <c r="DN2725" s="175"/>
      <c r="DO2725" s="175"/>
      <c r="DP2725" s="175"/>
      <c r="DQ2725" s="175"/>
      <c r="DR2725" s="175"/>
      <c r="DS2725" s="175"/>
      <c r="DT2725" s="175"/>
      <c r="DU2725" s="175">
        <f t="shared" ref="DU2725:DX2756" si="570">DU2623/DU2575</f>
        <v>1.7261094393216403</v>
      </c>
      <c r="DV2725" s="175">
        <f t="shared" si="570"/>
        <v>1.6745532163796262</v>
      </c>
      <c r="DW2725" s="175">
        <f t="shared" si="570"/>
        <v>1.670784058317262</v>
      </c>
      <c r="DX2725" s="175">
        <f t="shared" si="570"/>
        <v>1.6705659309355756</v>
      </c>
    </row>
    <row r="2726" spans="1:128" s="67" customFormat="1">
      <c r="A2726" s="193" t="s">
        <v>3545</v>
      </c>
      <c r="B2726" s="185" t="s">
        <v>3557</v>
      </c>
      <c r="C2726" s="67" t="s">
        <v>3533</v>
      </c>
      <c r="D2726" s="188" t="s">
        <v>3571</v>
      </c>
      <c r="E2726" s="67" t="s">
        <v>3490</v>
      </c>
      <c r="DE2726" s="175"/>
      <c r="DF2726" s="175"/>
      <c r="DG2726" s="175"/>
      <c r="DH2726" s="175"/>
      <c r="DI2726" s="175"/>
      <c r="DJ2726" s="175"/>
      <c r="DK2726" s="175"/>
      <c r="DL2726" s="175"/>
      <c r="DM2726" s="175"/>
      <c r="DN2726" s="175"/>
      <c r="DO2726" s="175"/>
      <c r="DP2726" s="175"/>
      <c r="DQ2726" s="175"/>
      <c r="DR2726" s="175"/>
      <c r="DS2726" s="175"/>
      <c r="DT2726" s="175"/>
      <c r="DU2726" s="175">
        <f t="shared" si="570"/>
        <v>1.304564517900102</v>
      </c>
      <c r="DV2726" s="175">
        <f t="shared" si="570"/>
        <v>1.2618803532043714</v>
      </c>
      <c r="DW2726" s="175">
        <f t="shared" si="570"/>
        <v>1.3008479250155716</v>
      </c>
      <c r="DX2726" s="175">
        <f t="shared" si="570"/>
        <v>1.3295350390310976</v>
      </c>
    </row>
    <row r="2727" spans="1:128" s="67" customFormat="1">
      <c r="A2727" s="193" t="s">
        <v>3545</v>
      </c>
      <c r="B2727" s="185" t="s">
        <v>3557</v>
      </c>
      <c r="C2727" s="67" t="s">
        <v>3533</v>
      </c>
      <c r="D2727" s="188" t="s">
        <v>3571</v>
      </c>
      <c r="E2727" s="67" t="s">
        <v>3491</v>
      </c>
      <c r="DE2727" s="175"/>
      <c r="DF2727" s="175"/>
      <c r="DG2727" s="175"/>
      <c r="DH2727" s="175"/>
      <c r="DI2727" s="175"/>
      <c r="DJ2727" s="175"/>
      <c r="DK2727" s="175"/>
      <c r="DL2727" s="175"/>
      <c r="DM2727" s="175"/>
      <c r="DN2727" s="175"/>
      <c r="DO2727" s="175"/>
      <c r="DP2727" s="175"/>
      <c r="DQ2727" s="175"/>
      <c r="DR2727" s="175"/>
      <c r="DS2727" s="175"/>
      <c r="DT2727" s="175"/>
      <c r="DU2727" s="175">
        <f t="shared" si="570"/>
        <v>0.94111897277289835</v>
      </c>
      <c r="DV2727" s="175">
        <f t="shared" si="570"/>
        <v>0.92318670782089174</v>
      </c>
      <c r="DW2727" s="175">
        <f t="shared" si="570"/>
        <v>0.91960186184723303</v>
      </c>
      <c r="DX2727" s="175">
        <f t="shared" si="570"/>
        <v>0.91301011213997574</v>
      </c>
    </row>
    <row r="2728" spans="1:128" s="67" customFormat="1">
      <c r="A2728" s="193" t="s">
        <v>3545</v>
      </c>
      <c r="B2728" s="185" t="s">
        <v>3557</v>
      </c>
      <c r="C2728" s="67" t="s">
        <v>3533</v>
      </c>
      <c r="D2728" s="188" t="s">
        <v>3571</v>
      </c>
      <c r="E2728" s="67" t="s">
        <v>3492</v>
      </c>
      <c r="DE2728" s="175"/>
      <c r="DF2728" s="175"/>
      <c r="DG2728" s="175"/>
      <c r="DH2728" s="175"/>
      <c r="DI2728" s="175"/>
      <c r="DJ2728" s="175"/>
      <c r="DK2728" s="175"/>
      <c r="DL2728" s="175"/>
      <c r="DM2728" s="175"/>
      <c r="DN2728" s="175"/>
      <c r="DO2728" s="175"/>
      <c r="DP2728" s="175"/>
      <c r="DQ2728" s="175"/>
      <c r="DR2728" s="175"/>
      <c r="DS2728" s="175"/>
      <c r="DT2728" s="175"/>
      <c r="DU2728" s="175">
        <f t="shared" si="570"/>
        <v>1.3044668040741019</v>
      </c>
      <c r="DV2728" s="175">
        <f t="shared" si="570"/>
        <v>1.3045556888973822</v>
      </c>
      <c r="DW2728" s="175">
        <f t="shared" si="570"/>
        <v>1.3039788460807058</v>
      </c>
      <c r="DX2728" s="175">
        <f t="shared" si="570"/>
        <v>1.3040215247993685</v>
      </c>
    </row>
    <row r="2729" spans="1:128" s="67" customFormat="1">
      <c r="A2729" s="193" t="s">
        <v>3545</v>
      </c>
      <c r="B2729" s="185" t="s">
        <v>3557</v>
      </c>
      <c r="C2729" s="67" t="s">
        <v>3533</v>
      </c>
      <c r="D2729" s="188" t="s">
        <v>3571</v>
      </c>
      <c r="E2729" s="67" t="s">
        <v>3493</v>
      </c>
      <c r="DE2729" s="175"/>
      <c r="DF2729" s="175"/>
      <c r="DG2729" s="175"/>
      <c r="DH2729" s="175"/>
      <c r="DI2729" s="175"/>
      <c r="DJ2729" s="175"/>
      <c r="DK2729" s="175"/>
      <c r="DL2729" s="175"/>
      <c r="DM2729" s="175"/>
      <c r="DN2729" s="175"/>
      <c r="DO2729" s="175"/>
      <c r="DP2729" s="175"/>
      <c r="DQ2729" s="175"/>
      <c r="DR2729" s="175"/>
      <c r="DS2729" s="175"/>
      <c r="DT2729" s="175"/>
      <c r="DU2729" s="175">
        <f t="shared" si="570"/>
        <v>3.2625436390374301</v>
      </c>
      <c r="DV2729" s="175">
        <f t="shared" si="570"/>
        <v>3.2637871395500486</v>
      </c>
      <c r="DW2729" s="175">
        <f t="shared" si="570"/>
        <v>3.2640274916366847</v>
      </c>
      <c r="DX2729" s="175">
        <f t="shared" si="570"/>
        <v>3.264808636158226</v>
      </c>
    </row>
    <row r="2730" spans="1:128" s="67" customFormat="1">
      <c r="A2730" s="193" t="s">
        <v>3545</v>
      </c>
      <c r="B2730" s="185" t="s">
        <v>3557</v>
      </c>
      <c r="C2730" s="67" t="s">
        <v>3533</v>
      </c>
      <c r="D2730" s="188" t="s">
        <v>3571</v>
      </c>
      <c r="E2730" s="67" t="s">
        <v>3494</v>
      </c>
      <c r="DE2730" s="175"/>
      <c r="DF2730" s="175"/>
      <c r="DG2730" s="175"/>
      <c r="DH2730" s="175"/>
      <c r="DI2730" s="175"/>
      <c r="DJ2730" s="175"/>
      <c r="DK2730" s="175"/>
      <c r="DL2730" s="175"/>
      <c r="DM2730" s="175"/>
      <c r="DN2730" s="175"/>
      <c r="DO2730" s="175"/>
      <c r="DP2730" s="175"/>
      <c r="DQ2730" s="175"/>
      <c r="DR2730" s="175"/>
      <c r="DS2730" s="175"/>
      <c r="DT2730" s="175"/>
      <c r="DU2730" s="175">
        <f t="shared" si="570"/>
        <v>2.6197416175253583</v>
      </c>
      <c r="DV2730" s="175">
        <f t="shared" si="570"/>
        <v>2.6109758508390635</v>
      </c>
      <c r="DW2730" s="175">
        <f t="shared" si="570"/>
        <v>2.6144038684600361</v>
      </c>
      <c r="DX2730" s="175">
        <f t="shared" si="570"/>
        <v>2.6135168532289583</v>
      </c>
    </row>
    <row r="2731" spans="1:128" s="67" customFormat="1">
      <c r="A2731" s="193" t="s">
        <v>3545</v>
      </c>
      <c r="B2731" s="185" t="s">
        <v>3557</v>
      </c>
      <c r="C2731" s="67" t="s">
        <v>3533</v>
      </c>
      <c r="D2731" s="188" t="s">
        <v>3571</v>
      </c>
      <c r="E2731" s="67" t="s">
        <v>3495</v>
      </c>
      <c r="DE2731" s="175"/>
      <c r="DF2731" s="175"/>
      <c r="DG2731" s="175"/>
      <c r="DH2731" s="175"/>
      <c r="DI2731" s="175"/>
      <c r="DJ2731" s="175"/>
      <c r="DK2731" s="175"/>
      <c r="DL2731" s="175"/>
      <c r="DM2731" s="175"/>
      <c r="DN2731" s="175"/>
      <c r="DO2731" s="175"/>
      <c r="DP2731" s="175"/>
      <c r="DQ2731" s="175"/>
      <c r="DR2731" s="175"/>
      <c r="DS2731" s="175"/>
      <c r="DT2731" s="175"/>
      <c r="DU2731" s="175">
        <f t="shared" si="570"/>
        <v>0.68035411878284791</v>
      </c>
      <c r="DV2731" s="175">
        <f t="shared" si="570"/>
        <v>0.67523390553282991</v>
      </c>
      <c r="DW2731" s="175">
        <f t="shared" si="570"/>
        <v>0.6770338694126512</v>
      </c>
      <c r="DX2731" s="175">
        <f t="shared" si="570"/>
        <v>0.66357153956198134</v>
      </c>
    </row>
    <row r="2732" spans="1:128" s="67" customFormat="1">
      <c r="A2732" s="193" t="s">
        <v>3545</v>
      </c>
      <c r="B2732" s="185" t="s">
        <v>3557</v>
      </c>
      <c r="C2732" s="67" t="s">
        <v>3533</v>
      </c>
      <c r="D2732" s="188" t="s">
        <v>3571</v>
      </c>
      <c r="E2732" s="67" t="s">
        <v>3496</v>
      </c>
      <c r="DE2732" s="175"/>
      <c r="DF2732" s="175"/>
      <c r="DG2732" s="175"/>
      <c r="DH2732" s="175"/>
      <c r="DI2732" s="175"/>
      <c r="DJ2732" s="175"/>
      <c r="DK2732" s="175"/>
      <c r="DL2732" s="175"/>
      <c r="DM2732" s="175"/>
      <c r="DN2732" s="175"/>
      <c r="DO2732" s="175"/>
      <c r="DP2732" s="175"/>
      <c r="DQ2732" s="175"/>
      <c r="DR2732" s="175"/>
      <c r="DS2732" s="175"/>
      <c r="DT2732" s="175"/>
      <c r="DU2732" s="175">
        <f t="shared" si="570"/>
        <v>1.9570103839356918</v>
      </c>
      <c r="DV2732" s="175">
        <f t="shared" si="570"/>
        <v>1.978743162244166</v>
      </c>
      <c r="DW2732" s="175">
        <f t="shared" si="570"/>
        <v>1.9485730689072374</v>
      </c>
      <c r="DX2732" s="175">
        <f t="shared" si="570"/>
        <v>2.0147655616591673</v>
      </c>
    </row>
    <row r="2733" spans="1:128" s="67" customFormat="1">
      <c r="A2733" s="193" t="s">
        <v>3545</v>
      </c>
      <c r="B2733" s="185" t="s">
        <v>3557</v>
      </c>
      <c r="C2733" s="67" t="s">
        <v>3533</v>
      </c>
      <c r="D2733" s="188" t="s">
        <v>3571</v>
      </c>
      <c r="E2733" s="67" t="s">
        <v>3497</v>
      </c>
      <c r="CY2733" s="175"/>
      <c r="CZ2733" s="175"/>
      <c r="DA2733" s="175"/>
      <c r="DB2733" s="175"/>
      <c r="DC2733" s="175"/>
      <c r="DD2733" s="175"/>
      <c r="DE2733" s="175"/>
      <c r="DF2733" s="175"/>
      <c r="DG2733" s="175"/>
      <c r="DH2733" s="175">
        <f t="shared" ref="DH2733:DT2733" si="571">DH2631/DH2583</f>
        <v>1.9539976494632498</v>
      </c>
      <c r="DI2733" s="175">
        <f t="shared" si="571"/>
        <v>1.9834280537205622</v>
      </c>
      <c r="DJ2733" s="175">
        <f t="shared" si="571"/>
        <v>1.9452698525282217</v>
      </c>
      <c r="DK2733" s="175">
        <f t="shared" si="571"/>
        <v>1.9765107482410338</v>
      </c>
      <c r="DL2733" s="175">
        <f t="shared" si="571"/>
        <v>1.8694867657342655</v>
      </c>
      <c r="DM2733" s="175">
        <f t="shared" si="571"/>
        <v>1.8704317216283808</v>
      </c>
      <c r="DN2733" s="175">
        <f t="shared" si="571"/>
        <v>1.8385410961325968</v>
      </c>
      <c r="DO2733" s="175">
        <f t="shared" si="571"/>
        <v>1.8503451761034329</v>
      </c>
      <c r="DP2733" s="175">
        <f t="shared" si="571"/>
        <v>1.8509893872832368</v>
      </c>
      <c r="DQ2733" s="175">
        <f t="shared" si="571"/>
        <v>1.8945373397913563</v>
      </c>
      <c r="DR2733" s="175">
        <f t="shared" si="571"/>
        <v>1.9011322398769861</v>
      </c>
      <c r="DS2733" s="175">
        <f t="shared" si="571"/>
        <v>1.8948184887962454</v>
      </c>
      <c r="DT2733" s="175">
        <f t="shared" si="571"/>
        <v>1.8984846404725193</v>
      </c>
      <c r="DU2733" s="175">
        <f t="shared" si="570"/>
        <v>1.8867703139475041</v>
      </c>
      <c r="DV2733" s="175">
        <f t="shared" si="570"/>
        <v>1.8970788813559321</v>
      </c>
      <c r="DW2733" s="175">
        <f t="shared" si="570"/>
        <v>1.9017804595244456</v>
      </c>
      <c r="DX2733" s="175">
        <f t="shared" si="570"/>
        <v>1.9169510387469084</v>
      </c>
    </row>
    <row r="2734" spans="1:128" s="67" customFormat="1">
      <c r="A2734" s="193" t="s">
        <v>3545</v>
      </c>
      <c r="B2734" s="185" t="s">
        <v>3557</v>
      </c>
      <c r="C2734" s="67" t="s">
        <v>3533</v>
      </c>
      <c r="D2734" s="188" t="s">
        <v>3571</v>
      </c>
      <c r="E2734" s="67" t="s">
        <v>3498</v>
      </c>
      <c r="CY2734" s="175"/>
      <c r="CZ2734" s="175"/>
      <c r="DA2734" s="175"/>
      <c r="DB2734" s="175"/>
      <c r="DC2734" s="175"/>
      <c r="DD2734" s="175"/>
      <c r="DE2734" s="175"/>
      <c r="DF2734" s="175"/>
      <c r="DG2734" s="175"/>
      <c r="DH2734" s="175">
        <f t="shared" ref="DH2734:DT2734" si="572">DH2632/DH2584</f>
        <v>1.3877423678749643</v>
      </c>
      <c r="DI2734" s="175">
        <f t="shared" si="572"/>
        <v>1.3786612404407035</v>
      </c>
      <c r="DJ2734" s="175">
        <f t="shared" si="572"/>
        <v>1.3576245718867774</v>
      </c>
      <c r="DK2734" s="175">
        <f t="shared" si="572"/>
        <v>1.3648724331085418</v>
      </c>
      <c r="DL2734" s="175">
        <f t="shared" si="572"/>
        <v>1.3755570295491524</v>
      </c>
      <c r="DM2734" s="175">
        <f t="shared" si="572"/>
        <v>1.3873688315797086</v>
      </c>
      <c r="DN2734" s="175">
        <f t="shared" si="572"/>
        <v>1.3749996726160096</v>
      </c>
      <c r="DO2734" s="175">
        <f t="shared" si="572"/>
        <v>1.3703690014619594</v>
      </c>
      <c r="DP2734" s="175">
        <f t="shared" si="572"/>
        <v>1.3792694759417905</v>
      </c>
      <c r="DQ2734" s="175">
        <f t="shared" si="572"/>
        <v>1.4026050655967921</v>
      </c>
      <c r="DR2734" s="175">
        <f t="shared" si="572"/>
        <v>1.3972885828904271</v>
      </c>
      <c r="DS2734" s="175">
        <f t="shared" si="572"/>
        <v>1.3983533903808811</v>
      </c>
      <c r="DT2734" s="175">
        <f t="shared" si="572"/>
        <v>1.396884373351482</v>
      </c>
      <c r="DU2734" s="175">
        <f t="shared" si="570"/>
        <v>1.3920553831460485</v>
      </c>
      <c r="DV2734" s="175">
        <f t="shared" si="570"/>
        <v>1.3934259141593528</v>
      </c>
      <c r="DW2734" s="175">
        <f t="shared" si="570"/>
        <v>1.3871959798517128</v>
      </c>
      <c r="DX2734" s="175">
        <f t="shared" si="570"/>
        <v>1.3845131881242942</v>
      </c>
    </row>
    <row r="2735" spans="1:128" s="67" customFormat="1">
      <c r="A2735" s="193" t="s">
        <v>3545</v>
      </c>
      <c r="B2735" s="185" t="s">
        <v>3557</v>
      </c>
      <c r="C2735" s="67" t="s">
        <v>3533</v>
      </c>
      <c r="D2735" s="188" t="s">
        <v>3571</v>
      </c>
      <c r="E2735" s="67" t="s">
        <v>3499</v>
      </c>
      <c r="CY2735" s="175"/>
      <c r="CZ2735" s="175"/>
      <c r="DA2735" s="175"/>
      <c r="DB2735" s="175"/>
      <c r="DC2735" s="175"/>
      <c r="DD2735" s="175"/>
      <c r="DE2735" s="175"/>
      <c r="DF2735" s="175"/>
      <c r="DG2735" s="175"/>
      <c r="DH2735" s="175">
        <f t="shared" ref="DH2735:DT2735" si="573">DH2633/DH2585</f>
        <v>0.6923598700152277</v>
      </c>
      <c r="DI2735" s="175">
        <f t="shared" si="573"/>
        <v>0.69241530711945043</v>
      </c>
      <c r="DJ2735" s="175">
        <f t="shared" si="573"/>
        <v>0.69410435382011504</v>
      </c>
      <c r="DK2735" s="175">
        <f t="shared" si="573"/>
        <v>0.70011039775308848</v>
      </c>
      <c r="DL2735" s="175">
        <f t="shared" si="573"/>
        <v>0.84086767267294293</v>
      </c>
      <c r="DM2735" s="175">
        <f t="shared" si="573"/>
        <v>0.84991171236578511</v>
      </c>
      <c r="DN2735" s="175">
        <f t="shared" si="573"/>
        <v>0.86801655615485163</v>
      </c>
      <c r="DO2735" s="175">
        <f t="shared" si="573"/>
        <v>0.85456635034213824</v>
      </c>
      <c r="DP2735" s="175">
        <f t="shared" si="573"/>
        <v>0.88419306079624571</v>
      </c>
      <c r="DQ2735" s="175">
        <f t="shared" si="573"/>
        <v>0.88056237423700079</v>
      </c>
      <c r="DR2735" s="175">
        <f t="shared" si="573"/>
        <v>0.88300041320288791</v>
      </c>
      <c r="DS2735" s="175">
        <f t="shared" si="573"/>
        <v>0.88458790700278023</v>
      </c>
      <c r="DT2735" s="175">
        <f t="shared" si="573"/>
        <v>0.90665478559019841</v>
      </c>
      <c r="DU2735" s="175">
        <f t="shared" si="570"/>
        <v>0.89184964157831914</v>
      </c>
      <c r="DV2735" s="175">
        <f t="shared" si="570"/>
        <v>0.87997567941712207</v>
      </c>
      <c r="DW2735" s="175">
        <f t="shared" si="570"/>
        <v>0.89803257140844572</v>
      </c>
      <c r="DX2735" s="175">
        <f t="shared" si="570"/>
        <v>0.89102500653479333</v>
      </c>
    </row>
    <row r="2736" spans="1:128" s="67" customFormat="1">
      <c r="A2736" s="193" t="s">
        <v>3545</v>
      </c>
      <c r="B2736" s="185" t="s">
        <v>3557</v>
      </c>
      <c r="C2736" s="67" t="s">
        <v>3533</v>
      </c>
      <c r="D2736" s="188" t="s">
        <v>3571</v>
      </c>
      <c r="E2736" s="67" t="s">
        <v>3500</v>
      </c>
      <c r="CY2736" s="175"/>
      <c r="CZ2736" s="175"/>
      <c r="DA2736" s="175"/>
      <c r="DB2736" s="175"/>
      <c r="DC2736" s="175"/>
      <c r="DD2736" s="175"/>
      <c r="DE2736" s="175"/>
      <c r="DF2736" s="175"/>
      <c r="DG2736" s="175"/>
      <c r="DH2736" s="175">
        <f t="shared" ref="DH2736:DT2736" si="574">DH2634/DH2586</f>
        <v>1.3952408728303747</v>
      </c>
      <c r="DI2736" s="175">
        <f t="shared" si="574"/>
        <v>1.395236931968409</v>
      </c>
      <c r="DJ2736" s="175">
        <f t="shared" si="574"/>
        <v>1.397115833687236</v>
      </c>
      <c r="DK2736" s="175">
        <f t="shared" si="574"/>
        <v>1.4032966654520882</v>
      </c>
      <c r="DL2736" s="175">
        <f t="shared" si="574"/>
        <v>1.2738380021367521</v>
      </c>
      <c r="DM2736" s="175">
        <f t="shared" si="574"/>
        <v>1.2749705096774193</v>
      </c>
      <c r="DN2736" s="175">
        <f t="shared" si="574"/>
        <v>1.2735423689862542</v>
      </c>
      <c r="DO2736" s="175">
        <f t="shared" si="574"/>
        <v>1.2701350236355802</v>
      </c>
      <c r="DP2736" s="175">
        <f t="shared" si="574"/>
        <v>1.2734732185886402</v>
      </c>
      <c r="DQ2736" s="175">
        <f t="shared" si="574"/>
        <v>1.2726308585409252</v>
      </c>
      <c r="DR2736" s="175">
        <f t="shared" si="574"/>
        <v>1.2747331876950514</v>
      </c>
      <c r="DS2736" s="175">
        <f t="shared" si="574"/>
        <v>1.2732311316140508</v>
      </c>
      <c r="DT2736" s="175">
        <f t="shared" si="574"/>
        <v>1.2712356900878294</v>
      </c>
      <c r="DU2736" s="175">
        <f t="shared" si="570"/>
        <v>1.2713951433876625</v>
      </c>
      <c r="DV2736" s="175">
        <f t="shared" si="570"/>
        <v>1.2703386477015028</v>
      </c>
      <c r="DW2736" s="175">
        <f t="shared" si="570"/>
        <v>1.2706673699045967</v>
      </c>
      <c r="DX2736" s="175">
        <f t="shared" si="570"/>
        <v>1.2704978233719892</v>
      </c>
    </row>
    <row r="2737" spans="1:128" s="67" customFormat="1">
      <c r="A2737" s="193" t="s">
        <v>3545</v>
      </c>
      <c r="B2737" s="185" t="s">
        <v>3557</v>
      </c>
      <c r="C2737" s="67" t="s">
        <v>3533</v>
      </c>
      <c r="D2737" s="188" t="s">
        <v>3571</v>
      </c>
      <c r="E2737" s="67" t="s">
        <v>3501</v>
      </c>
      <c r="CY2737" s="175"/>
      <c r="CZ2737" s="175"/>
      <c r="DA2737" s="175"/>
      <c r="DB2737" s="175"/>
      <c r="DC2737" s="175"/>
      <c r="DD2737" s="175"/>
      <c r="DE2737" s="175"/>
      <c r="DF2737" s="175"/>
      <c r="DG2737" s="175"/>
      <c r="DH2737" s="175"/>
      <c r="DI2737" s="175"/>
      <c r="DJ2737" s="175"/>
      <c r="DK2737" s="175"/>
      <c r="DL2737" s="175">
        <f t="shared" ref="DL2737:DT2737" si="575">DL2635/DL2587</f>
        <v>3.2337221111111112</v>
      </c>
      <c r="DM2737" s="175">
        <f t="shared" si="575"/>
        <v>3.2258803278688526</v>
      </c>
      <c r="DN2737" s="175">
        <f t="shared" si="575"/>
        <v>3.2157627617602431</v>
      </c>
      <c r="DO2737" s="175">
        <f t="shared" si="575"/>
        <v>3.222951312977099</v>
      </c>
      <c r="DP2737" s="175">
        <f t="shared" si="575"/>
        <v>3.2077411217510257</v>
      </c>
      <c r="DQ2737" s="175">
        <f t="shared" si="575"/>
        <v>3.1977365954606141</v>
      </c>
      <c r="DR2737" s="175">
        <f t="shared" si="575"/>
        <v>3.2310818836915298</v>
      </c>
      <c r="DS2737" s="175">
        <f t="shared" si="575"/>
        <v>3.2483853267570901</v>
      </c>
      <c r="DT2737" s="175">
        <f t="shared" si="575"/>
        <v>3.2226748728246317</v>
      </c>
      <c r="DU2737" s="175">
        <f t="shared" si="570"/>
        <v>3.2262603921568624</v>
      </c>
      <c r="DV2737" s="175">
        <f t="shared" si="570"/>
        <v>3.2157021916010495</v>
      </c>
      <c r="DW2737" s="175">
        <f t="shared" si="570"/>
        <v>3.2028104347825979</v>
      </c>
      <c r="DX2737" s="175">
        <f t="shared" si="570"/>
        <v>3.1819998619329386</v>
      </c>
    </row>
    <row r="2738" spans="1:128" s="67" customFormat="1">
      <c r="A2738" s="193" t="s">
        <v>3545</v>
      </c>
      <c r="B2738" s="185" t="s">
        <v>3557</v>
      </c>
      <c r="C2738" s="67" t="s">
        <v>3533</v>
      </c>
      <c r="D2738" s="188" t="s">
        <v>3571</v>
      </c>
      <c r="E2738" s="67" t="s">
        <v>3502</v>
      </c>
      <c r="CY2738" s="175"/>
      <c r="CZ2738" s="175"/>
      <c r="DA2738" s="175"/>
      <c r="DB2738" s="175"/>
      <c r="DC2738" s="175"/>
      <c r="DD2738" s="175"/>
      <c r="DE2738" s="175"/>
      <c r="DF2738" s="175"/>
      <c r="DG2738" s="175"/>
      <c r="DH2738" s="175">
        <f t="shared" ref="DH2738:DK2739" si="576">DH2636/DH2588</f>
        <v>2.8067543907795383</v>
      </c>
      <c r="DI2738" s="175">
        <f t="shared" si="576"/>
        <v>2.8054739203764605</v>
      </c>
      <c r="DJ2738" s="175">
        <f t="shared" si="576"/>
        <v>2.8073004806868598</v>
      </c>
      <c r="DK2738" s="175">
        <f t="shared" si="576"/>
        <v>2.8076177704282754</v>
      </c>
      <c r="DL2738" s="175">
        <f t="shared" ref="DL2738:DT2738" si="577">DL2636/DL2588</f>
        <v>2.6058753908709846</v>
      </c>
      <c r="DM2738" s="175">
        <f t="shared" si="577"/>
        <v>2.6106398276230225</v>
      </c>
      <c r="DN2738" s="175">
        <f t="shared" si="577"/>
        <v>2.6227217142409649</v>
      </c>
      <c r="DO2738" s="175">
        <f t="shared" si="577"/>
        <v>2.6141110547702837</v>
      </c>
      <c r="DP2738" s="175">
        <f t="shared" si="577"/>
        <v>2.6246736479586921</v>
      </c>
      <c r="DQ2738" s="175">
        <f t="shared" si="577"/>
        <v>2.6278327752792143</v>
      </c>
      <c r="DR2738" s="175">
        <f t="shared" si="577"/>
        <v>2.6223015227606186</v>
      </c>
      <c r="DS2738" s="175">
        <f t="shared" si="577"/>
        <v>2.6204205630588313</v>
      </c>
      <c r="DT2738" s="175">
        <f t="shared" si="577"/>
        <v>2.655304089734555</v>
      </c>
      <c r="DU2738" s="175">
        <f t="shared" si="570"/>
        <v>2.6623469400451181</v>
      </c>
      <c r="DV2738" s="175">
        <f t="shared" si="570"/>
        <v>2.6451867632365706</v>
      </c>
      <c r="DW2738" s="175">
        <f t="shared" si="570"/>
        <v>2.6372297638829845</v>
      </c>
      <c r="DX2738" s="175">
        <f t="shared" si="570"/>
        <v>2.6386489381590637</v>
      </c>
    </row>
    <row r="2739" spans="1:128" s="67" customFormat="1">
      <c r="A2739" s="193" t="s">
        <v>3545</v>
      </c>
      <c r="B2739" s="185" t="s">
        <v>3557</v>
      </c>
      <c r="C2739" s="67" t="s">
        <v>3533</v>
      </c>
      <c r="D2739" s="188" t="s">
        <v>3571</v>
      </c>
      <c r="E2739" s="67" t="s">
        <v>3503</v>
      </c>
      <c r="CY2739" s="175"/>
      <c r="CZ2739" s="175"/>
      <c r="DA2739" s="175"/>
      <c r="DB2739" s="175"/>
      <c r="DC2739" s="175"/>
      <c r="DD2739" s="175"/>
      <c r="DE2739" s="175"/>
      <c r="DF2739" s="175"/>
      <c r="DG2739" s="175"/>
      <c r="DH2739" s="175">
        <f t="shared" si="576"/>
        <v>0.78398202889161506</v>
      </c>
      <c r="DI2739" s="175">
        <f t="shared" si="576"/>
        <v>0.79660976890000879</v>
      </c>
      <c r="DJ2739" s="175">
        <f t="shared" si="576"/>
        <v>0.79246551653651698</v>
      </c>
      <c r="DK2739" s="175">
        <f t="shared" si="576"/>
        <v>0.79458814787023768</v>
      </c>
      <c r="DL2739" s="175">
        <f t="shared" ref="DL2739:DT2739" si="578">DL2637/DL2589</f>
        <v>0.78558567589415795</v>
      </c>
      <c r="DM2739" s="175">
        <f t="shared" si="578"/>
        <v>0.75855194198277476</v>
      </c>
      <c r="DN2739" s="175">
        <f t="shared" si="578"/>
        <v>0.76743312888388837</v>
      </c>
      <c r="DO2739" s="175">
        <f t="shared" si="578"/>
        <v>0.76727048987260882</v>
      </c>
      <c r="DP2739" s="175">
        <f t="shared" si="578"/>
        <v>0.78522986295066499</v>
      </c>
      <c r="DQ2739" s="175">
        <f t="shared" si="578"/>
        <v>0.76813719361440091</v>
      </c>
      <c r="DR2739" s="175">
        <f t="shared" si="578"/>
        <v>0.80085626234678653</v>
      </c>
      <c r="DS2739" s="175">
        <f t="shared" si="578"/>
        <v>0.80327090734118933</v>
      </c>
      <c r="DT2739" s="175">
        <f t="shared" si="578"/>
        <v>0.79816302048776933</v>
      </c>
      <c r="DU2739" s="175">
        <f t="shared" si="570"/>
        <v>0.80058807156946665</v>
      </c>
      <c r="DV2739" s="175">
        <f t="shared" si="570"/>
        <v>0.81095188690766984</v>
      </c>
      <c r="DW2739" s="175">
        <f t="shared" si="570"/>
        <v>0.81384268848665031</v>
      </c>
      <c r="DX2739" s="175">
        <f t="shared" si="570"/>
        <v>0.8433066054036471</v>
      </c>
    </row>
    <row r="2740" spans="1:128" s="67" customFormat="1">
      <c r="A2740" s="193" t="s">
        <v>3545</v>
      </c>
      <c r="B2740" s="185" t="s">
        <v>3557</v>
      </c>
      <c r="C2740" s="67" t="s">
        <v>3533</v>
      </c>
      <c r="D2740" s="188" t="s">
        <v>3571</v>
      </c>
      <c r="E2740" s="67" t="s">
        <v>3504</v>
      </c>
      <c r="CY2740" s="175"/>
      <c r="CZ2740" s="175"/>
      <c r="DA2740" s="175"/>
      <c r="DB2740" s="175"/>
      <c r="DC2740" s="175"/>
      <c r="DD2740" s="175"/>
      <c r="DE2740" s="175"/>
      <c r="DF2740" s="175"/>
      <c r="DG2740" s="175"/>
      <c r="DH2740" s="175"/>
      <c r="DI2740" s="175"/>
      <c r="DJ2740" s="175"/>
      <c r="DK2740" s="175"/>
      <c r="DL2740" s="175">
        <f t="shared" ref="DL2740:DT2740" si="579">DL2638/DL2590</f>
        <v>2.2623549445129472</v>
      </c>
      <c r="DM2740" s="175">
        <f t="shared" si="579"/>
        <v>2.1531936931818181</v>
      </c>
      <c r="DN2740" s="175">
        <f t="shared" si="579"/>
        <v>2.1673964911206371</v>
      </c>
      <c r="DO2740" s="175">
        <f t="shared" si="579"/>
        <v>2.1772988843457943</v>
      </c>
      <c r="DP2740" s="175">
        <f t="shared" si="579"/>
        <v>2.0521879026442309</v>
      </c>
      <c r="DQ2740" s="175">
        <f t="shared" si="579"/>
        <v>2.1849287719298247</v>
      </c>
      <c r="DR2740" s="175">
        <f t="shared" si="579"/>
        <v>2.1504190389610387</v>
      </c>
      <c r="DS2740" s="175">
        <f t="shared" si="579"/>
        <v>1.7079892159559835</v>
      </c>
      <c r="DT2740" s="175">
        <f t="shared" si="579"/>
        <v>2.018636321409498</v>
      </c>
      <c r="DU2740" s="175">
        <f t="shared" si="570"/>
        <v>1.8005537348314606</v>
      </c>
      <c r="DV2740" s="175">
        <f t="shared" si="570"/>
        <v>1.858894365192582</v>
      </c>
      <c r="DW2740" s="175">
        <f t="shared" si="570"/>
        <v>1.8530112140439932</v>
      </c>
      <c r="DX2740" s="175">
        <f t="shared" si="570"/>
        <v>1.8731008693771627</v>
      </c>
    </row>
    <row r="2741" spans="1:128" s="67" customFormat="1">
      <c r="A2741" s="193" t="s">
        <v>3545</v>
      </c>
      <c r="B2741" s="185" t="s">
        <v>3557</v>
      </c>
      <c r="C2741" s="67" t="s">
        <v>3533</v>
      </c>
      <c r="D2741" s="188" t="s">
        <v>3571</v>
      </c>
      <c r="E2741" s="67" t="s">
        <v>3505</v>
      </c>
      <c r="BO2741" s="175">
        <f t="shared" ref="BO2741:BO2746" si="580">BO2639/BO2591</f>
        <v>1.860126993040196</v>
      </c>
      <c r="BP2741" s="175"/>
      <c r="BQ2741" s="175">
        <f t="shared" ref="BQ2741:BQ2746" si="581">BQ2639/BQ2591</f>
        <v>1.8623742415964899</v>
      </c>
      <c r="BR2741" s="175"/>
      <c r="BS2741" s="175"/>
      <c r="BT2741" s="175"/>
      <c r="BU2741" s="175"/>
      <c r="BV2741" s="175"/>
      <c r="BW2741" s="175"/>
      <c r="BX2741" s="175"/>
      <c r="BY2741" s="175"/>
      <c r="BZ2741" s="175"/>
      <c r="CA2741" s="175"/>
      <c r="CB2741" s="175"/>
      <c r="CC2741" s="175"/>
      <c r="CD2741" s="175"/>
      <c r="CE2741" s="175"/>
      <c r="CF2741" s="175"/>
      <c r="CG2741" s="175"/>
      <c r="CH2741" s="175"/>
      <c r="CI2741" s="175"/>
      <c r="CJ2741" s="175">
        <f t="shared" ref="CJ2741:CK2747" si="582">CJ2639/CJ2591</f>
        <v>1.7184676327458324</v>
      </c>
      <c r="CK2741" s="175">
        <f t="shared" si="582"/>
        <v>1.6963741778401873</v>
      </c>
      <c r="CL2741" s="175"/>
      <c r="CM2741" s="175"/>
      <c r="CN2741" s="175"/>
      <c r="CO2741" s="175"/>
      <c r="CP2741" s="175"/>
      <c r="CQ2741" s="175"/>
      <c r="CR2741" s="175"/>
      <c r="CS2741" s="175"/>
      <c r="CT2741" s="175"/>
      <c r="CU2741" s="175"/>
      <c r="CV2741" s="175"/>
      <c r="CW2741" s="175"/>
      <c r="CX2741" s="175"/>
      <c r="CY2741" s="175"/>
      <c r="CZ2741" s="175"/>
      <c r="DA2741" s="175"/>
      <c r="DB2741" s="175"/>
      <c r="DC2741" s="175"/>
      <c r="DD2741" s="175"/>
      <c r="DE2741" s="175"/>
      <c r="DF2741" s="175"/>
      <c r="DG2741" s="175"/>
      <c r="DH2741" s="175"/>
      <c r="DI2741" s="175"/>
      <c r="DJ2741" s="175"/>
      <c r="DK2741" s="175">
        <f t="shared" ref="DK2741:DK2747" si="583">DK2639/DK2591</f>
        <v>1.6217100313037771</v>
      </c>
      <c r="DL2741" s="175">
        <f t="shared" ref="DL2741:DT2741" si="584">DL2639/DL2591</f>
        <v>1.6216062256221617</v>
      </c>
      <c r="DM2741" s="175">
        <f t="shared" si="584"/>
        <v>1.6775467745920227</v>
      </c>
      <c r="DN2741" s="175">
        <f t="shared" si="584"/>
        <v>1.6774230479473919</v>
      </c>
      <c r="DO2741" s="175">
        <f t="shared" si="584"/>
        <v>1.6798529001427358</v>
      </c>
      <c r="DP2741" s="175">
        <f t="shared" si="584"/>
        <v>1.712440879148561</v>
      </c>
      <c r="DQ2741" s="175">
        <f t="shared" si="584"/>
        <v>1.6939033595599053</v>
      </c>
      <c r="DR2741" s="175">
        <f t="shared" si="584"/>
        <v>1.6843389301595542</v>
      </c>
      <c r="DS2741" s="175">
        <f t="shared" si="584"/>
        <v>1.6965532741591891</v>
      </c>
      <c r="DT2741" s="175">
        <f t="shared" si="584"/>
        <v>1.6925224958740637</v>
      </c>
      <c r="DU2741" s="175">
        <f t="shared" si="570"/>
        <v>1.6854728134204122</v>
      </c>
      <c r="DV2741" s="175">
        <f t="shared" si="570"/>
        <v>1.7004048430022942</v>
      </c>
      <c r="DW2741" s="175">
        <f t="shared" si="570"/>
        <v>1.6530672801010571</v>
      </c>
      <c r="DX2741" s="175">
        <f t="shared" si="570"/>
        <v>1.6743746342438375</v>
      </c>
    </row>
    <row r="2742" spans="1:128" s="67" customFormat="1">
      <c r="A2742" s="193" t="s">
        <v>3545</v>
      </c>
      <c r="B2742" s="185" t="s">
        <v>3557</v>
      </c>
      <c r="C2742" s="67" t="s">
        <v>3533</v>
      </c>
      <c r="D2742" s="188" t="s">
        <v>3571</v>
      </c>
      <c r="E2742" s="67" t="s">
        <v>3506</v>
      </c>
      <c r="BO2742" s="175">
        <f t="shared" si="580"/>
        <v>1.6062407610453628</v>
      </c>
      <c r="BP2742" s="175">
        <f>BP2640/BP2592</f>
        <v>1.5570947848713854</v>
      </c>
      <c r="BQ2742" s="175">
        <f t="shared" si="581"/>
        <v>1.5390293729511717</v>
      </c>
      <c r="BR2742" s="175">
        <f t="shared" ref="BR2742:CI2742" si="585">BR2640/BR2592</f>
        <v>1.5203280792091276</v>
      </c>
      <c r="BS2742" s="175">
        <f t="shared" si="585"/>
        <v>1.5529689010980972</v>
      </c>
      <c r="BT2742" s="175">
        <f t="shared" si="585"/>
        <v>1.5471044397881382</v>
      </c>
      <c r="BU2742" s="175">
        <f t="shared" si="585"/>
        <v>1.5219926917057385</v>
      </c>
      <c r="BV2742" s="175">
        <f t="shared" si="585"/>
        <v>1.5068136298003985</v>
      </c>
      <c r="BW2742" s="175">
        <f t="shared" si="585"/>
        <v>1.5241515304464655</v>
      </c>
      <c r="BX2742" s="175">
        <f t="shared" si="585"/>
        <v>1.5151274400595269</v>
      </c>
      <c r="BY2742" s="175">
        <f t="shared" si="585"/>
        <v>1.5217108875887948</v>
      </c>
      <c r="BZ2742" s="175">
        <f t="shared" si="585"/>
        <v>1.505440867435212</v>
      </c>
      <c r="CA2742" s="175">
        <f t="shared" si="585"/>
        <v>1.4773562150447053</v>
      </c>
      <c r="CB2742" s="175">
        <f t="shared" si="585"/>
        <v>1.5289882702693878</v>
      </c>
      <c r="CC2742" s="175">
        <f t="shared" si="585"/>
        <v>1.5486406330690892</v>
      </c>
      <c r="CD2742" s="175">
        <f t="shared" si="585"/>
        <v>1.5839289108363721</v>
      </c>
      <c r="CE2742" s="175">
        <f t="shared" si="585"/>
        <v>1.608177828168484</v>
      </c>
      <c r="CF2742" s="175">
        <f t="shared" si="585"/>
        <v>1.5528778546177284</v>
      </c>
      <c r="CG2742" s="175">
        <f t="shared" si="585"/>
        <v>1.5514359281189485</v>
      </c>
      <c r="CH2742" s="175">
        <f t="shared" si="585"/>
        <v>1.573061429344432</v>
      </c>
      <c r="CI2742" s="175">
        <f t="shared" si="585"/>
        <v>1.5647349392247309</v>
      </c>
      <c r="CJ2742" s="175">
        <f t="shared" si="582"/>
        <v>1.5711088106390447</v>
      </c>
      <c r="CK2742" s="175">
        <f t="shared" si="582"/>
        <v>1.6144385175684686</v>
      </c>
      <c r="CL2742" s="175">
        <f t="shared" ref="CL2742:DJ2742" si="586">CL2640/CL2592</f>
        <v>1.5808176648998025</v>
      </c>
      <c r="CM2742" s="175">
        <f t="shared" si="586"/>
        <v>1.541597762115642</v>
      </c>
      <c r="CN2742" s="175">
        <f t="shared" si="586"/>
        <v>1.4657187916011425</v>
      </c>
      <c r="CO2742" s="175">
        <f t="shared" si="586"/>
        <v>1.4703882713581184</v>
      </c>
      <c r="CP2742" s="175">
        <f t="shared" si="586"/>
        <v>1.4891567653597904</v>
      </c>
      <c r="CQ2742" s="175">
        <f t="shared" si="586"/>
        <v>1.4458969694598403</v>
      </c>
      <c r="CR2742" s="175">
        <f t="shared" si="586"/>
        <v>1.4332331902677644</v>
      </c>
      <c r="CS2742" s="175">
        <f t="shared" si="586"/>
        <v>1.4991246342992444</v>
      </c>
      <c r="CT2742" s="175">
        <f t="shared" si="586"/>
        <v>1.5207102389796934</v>
      </c>
      <c r="CU2742" s="175">
        <f t="shared" si="586"/>
        <v>1.5317231273853336</v>
      </c>
      <c r="CV2742" s="175">
        <f t="shared" si="586"/>
        <v>1.5438223259944215</v>
      </c>
      <c r="CW2742" s="175">
        <f t="shared" si="586"/>
        <v>1.5365142822642965</v>
      </c>
      <c r="CX2742" s="175">
        <f t="shared" si="586"/>
        <v>1.5251505425946223</v>
      </c>
      <c r="CY2742" s="175">
        <f t="shared" si="586"/>
        <v>1.538286018914174</v>
      </c>
      <c r="CZ2742" s="175">
        <f t="shared" si="586"/>
        <v>1.5801892835402351</v>
      </c>
      <c r="DA2742" s="175">
        <f t="shared" si="586"/>
        <v>1.5894543575903104</v>
      </c>
      <c r="DB2742" s="175">
        <f t="shared" si="586"/>
        <v>1.5995712564958957</v>
      </c>
      <c r="DC2742" s="175">
        <f t="shared" si="586"/>
        <v>1.581064763295545</v>
      </c>
      <c r="DD2742" s="175">
        <f t="shared" si="586"/>
        <v>1.585313640069157</v>
      </c>
      <c r="DE2742" s="175">
        <f t="shared" si="586"/>
        <v>1.6005937906092702</v>
      </c>
      <c r="DF2742" s="175">
        <f t="shared" si="586"/>
        <v>1.5911751109014241</v>
      </c>
      <c r="DG2742" s="175">
        <f t="shared" si="586"/>
        <v>1.5546880665966647</v>
      </c>
      <c r="DH2742" s="175">
        <f t="shared" si="586"/>
        <v>1.55144670440189</v>
      </c>
      <c r="DI2742" s="175">
        <f t="shared" si="586"/>
        <v>1.5546073491963155</v>
      </c>
      <c r="DJ2742" s="175">
        <f t="shared" si="586"/>
        <v>1.5501148934314644</v>
      </c>
      <c r="DK2742" s="175">
        <f t="shared" si="583"/>
        <v>1.557593153991657</v>
      </c>
      <c r="DL2742" s="175">
        <f t="shared" ref="DL2742:DT2742" si="587">DL2640/DL2592</f>
        <v>1.4105221977722533</v>
      </c>
      <c r="DM2742" s="175">
        <f t="shared" si="587"/>
        <v>1.4093480041330451</v>
      </c>
      <c r="DN2742" s="175">
        <f t="shared" si="587"/>
        <v>1.4102986948249503</v>
      </c>
      <c r="DO2742" s="175">
        <f t="shared" si="587"/>
        <v>1.4068290329453572</v>
      </c>
      <c r="DP2742" s="175">
        <f t="shared" si="587"/>
        <v>1.3943500499310182</v>
      </c>
      <c r="DQ2742" s="175">
        <f t="shared" si="587"/>
        <v>1.4173816225637779</v>
      </c>
      <c r="DR2742" s="175">
        <f t="shared" si="587"/>
        <v>1.4265108957378254</v>
      </c>
      <c r="DS2742" s="175">
        <f t="shared" si="587"/>
        <v>1.4294837096276418</v>
      </c>
      <c r="DT2742" s="175">
        <f t="shared" si="587"/>
        <v>1.4342553073651847</v>
      </c>
      <c r="DU2742" s="175">
        <f t="shared" si="570"/>
        <v>1.4456175503338045</v>
      </c>
      <c r="DV2742" s="175">
        <f t="shared" si="570"/>
        <v>1.4521967301182246</v>
      </c>
      <c r="DW2742" s="175">
        <f t="shared" si="570"/>
        <v>1.4564065655354008</v>
      </c>
      <c r="DX2742" s="175">
        <f t="shared" si="570"/>
        <v>1.4765786925424262</v>
      </c>
    </row>
    <row r="2743" spans="1:128" s="67" customFormat="1">
      <c r="A2743" s="193" t="s">
        <v>3545</v>
      </c>
      <c r="B2743" s="185" t="s">
        <v>3557</v>
      </c>
      <c r="C2743" s="67" t="s">
        <v>3533</v>
      </c>
      <c r="D2743" s="188" t="s">
        <v>3571</v>
      </c>
      <c r="E2743" s="67" t="s">
        <v>3507</v>
      </c>
      <c r="BO2743" s="175">
        <f t="shared" si="580"/>
        <v>0.74723122804694098</v>
      </c>
      <c r="BP2743" s="175">
        <f>BP2641/BP2593</f>
        <v>0.74147800863257896</v>
      </c>
      <c r="BQ2743" s="175">
        <f t="shared" si="581"/>
        <v>0.73368398546284541</v>
      </c>
      <c r="BR2743" s="175">
        <f t="shared" ref="BR2743:CI2743" si="588">BR2641/BR2593</f>
        <v>0.73465102999567167</v>
      </c>
      <c r="BS2743" s="175">
        <f t="shared" si="588"/>
        <v>0.72806458528680895</v>
      </c>
      <c r="BT2743" s="175">
        <f t="shared" si="588"/>
        <v>0.72631889360613811</v>
      </c>
      <c r="BU2743" s="175">
        <f t="shared" si="588"/>
        <v>0.71928290963973729</v>
      </c>
      <c r="BV2743" s="175">
        <f t="shared" si="588"/>
        <v>0.71667492720155546</v>
      </c>
      <c r="BW2743" s="175">
        <f t="shared" si="588"/>
        <v>0.71448550115785181</v>
      </c>
      <c r="BX2743" s="175">
        <f t="shared" si="588"/>
        <v>0.7104979053196272</v>
      </c>
      <c r="BY2743" s="175">
        <f t="shared" si="588"/>
        <v>0.71595070134983163</v>
      </c>
      <c r="BZ2743" s="175">
        <f t="shared" si="588"/>
        <v>0.71674617038580846</v>
      </c>
      <c r="CA2743" s="175">
        <f t="shared" si="588"/>
        <v>0.71212607887893487</v>
      </c>
      <c r="CB2743" s="175">
        <f t="shared" si="588"/>
        <v>0.7079950193530381</v>
      </c>
      <c r="CC2743" s="175">
        <f t="shared" si="588"/>
        <v>0.71740207182360771</v>
      </c>
      <c r="CD2743" s="175">
        <f t="shared" si="588"/>
        <v>0.70743575712326612</v>
      </c>
      <c r="CE2743" s="175">
        <f t="shared" si="588"/>
        <v>0.70549568635740489</v>
      </c>
      <c r="CF2743" s="175">
        <f t="shared" si="588"/>
        <v>0.70867268070286271</v>
      </c>
      <c r="CG2743" s="175">
        <f t="shared" si="588"/>
        <v>0.70674983025721982</v>
      </c>
      <c r="CH2743" s="175">
        <f t="shared" si="588"/>
        <v>0.6855091670920912</v>
      </c>
      <c r="CI2743" s="175">
        <f t="shared" si="588"/>
        <v>0.70723628902855995</v>
      </c>
      <c r="CJ2743" s="175">
        <f t="shared" si="582"/>
        <v>0.71192369228380503</v>
      </c>
      <c r="CK2743" s="175">
        <f t="shared" si="582"/>
        <v>0.7093456302220662</v>
      </c>
      <c r="CL2743" s="175">
        <f t="shared" ref="CL2743:DJ2743" si="589">CL2641/CL2593</f>
        <v>0.70716671364319816</v>
      </c>
      <c r="CM2743" s="175">
        <f t="shared" si="589"/>
        <v>0.70147257847344346</v>
      </c>
      <c r="CN2743" s="175">
        <f t="shared" si="589"/>
        <v>0.69467127499090753</v>
      </c>
      <c r="CO2743" s="175">
        <f t="shared" si="589"/>
        <v>0.71018375951602886</v>
      </c>
      <c r="CP2743" s="175">
        <f t="shared" si="589"/>
        <v>0.73086935985197021</v>
      </c>
      <c r="CQ2743" s="175">
        <f t="shared" si="589"/>
        <v>0.71711699343942448</v>
      </c>
      <c r="CR2743" s="175">
        <f t="shared" si="589"/>
        <v>0.71229497232442329</v>
      </c>
      <c r="CS2743" s="175">
        <f t="shared" si="589"/>
        <v>0.70880201470941884</v>
      </c>
      <c r="CT2743" s="175">
        <f t="shared" si="589"/>
        <v>0.69255236450206359</v>
      </c>
      <c r="CU2743" s="175">
        <f t="shared" si="589"/>
        <v>0.68484525704126997</v>
      </c>
      <c r="CV2743" s="175">
        <f t="shared" si="589"/>
        <v>0.69196604401616602</v>
      </c>
      <c r="CW2743" s="175">
        <f t="shared" si="589"/>
        <v>0.68898865018937816</v>
      </c>
      <c r="CX2743" s="175">
        <f t="shared" si="589"/>
        <v>0.68770223463212421</v>
      </c>
      <c r="CY2743" s="175">
        <f t="shared" si="589"/>
        <v>0.68855164483087505</v>
      </c>
      <c r="CZ2743" s="175">
        <f t="shared" si="589"/>
        <v>0.69106967515672346</v>
      </c>
      <c r="DA2743" s="175">
        <f t="shared" si="589"/>
        <v>0.69085662275360127</v>
      </c>
      <c r="DB2743" s="175">
        <f t="shared" si="589"/>
        <v>0.6995153155045426</v>
      </c>
      <c r="DC2743" s="175">
        <f t="shared" si="589"/>
        <v>0.6961461386843153</v>
      </c>
      <c r="DD2743" s="175">
        <f t="shared" si="589"/>
        <v>0.70300891743994243</v>
      </c>
      <c r="DE2743" s="175">
        <f t="shared" si="589"/>
        <v>0.70801160416890885</v>
      </c>
      <c r="DF2743" s="175">
        <f t="shared" si="589"/>
        <v>0.72003476425630686</v>
      </c>
      <c r="DG2743" s="175">
        <f t="shared" si="589"/>
        <v>0.7156477021265345</v>
      </c>
      <c r="DH2743" s="175">
        <f t="shared" si="589"/>
        <v>0.71474323247477922</v>
      </c>
      <c r="DI2743" s="175">
        <f t="shared" si="589"/>
        <v>0.71499019352530713</v>
      </c>
      <c r="DJ2743" s="175">
        <f t="shared" si="589"/>
        <v>0.70172516659479756</v>
      </c>
      <c r="DK2743" s="175">
        <f t="shared" si="583"/>
        <v>0.70180389641342444</v>
      </c>
      <c r="DL2743" s="175">
        <f t="shared" ref="DL2743:DT2743" si="590">DL2641/DL2593</f>
        <v>0.7640542178899743</v>
      </c>
      <c r="DM2743" s="175">
        <f t="shared" si="590"/>
        <v>0.76365034240340579</v>
      </c>
      <c r="DN2743" s="175">
        <f t="shared" si="590"/>
        <v>0.758305538316427</v>
      </c>
      <c r="DO2743" s="175">
        <f t="shared" si="590"/>
        <v>0.76432829367413502</v>
      </c>
      <c r="DP2743" s="175">
        <f t="shared" si="590"/>
        <v>0.77584299756864605</v>
      </c>
      <c r="DQ2743" s="175">
        <f t="shared" si="590"/>
        <v>0.76996302591653643</v>
      </c>
      <c r="DR2743" s="175">
        <f t="shared" si="590"/>
        <v>0.77505417506532148</v>
      </c>
      <c r="DS2743" s="175">
        <f t="shared" si="590"/>
        <v>0.78614345354015447</v>
      </c>
      <c r="DT2743" s="175">
        <f t="shared" si="590"/>
        <v>0.79000659743531332</v>
      </c>
      <c r="DU2743" s="175">
        <f t="shared" si="570"/>
        <v>0.79844933391682649</v>
      </c>
      <c r="DV2743" s="175">
        <f t="shared" si="570"/>
        <v>0.79820200908816263</v>
      </c>
      <c r="DW2743" s="175">
        <f t="shared" si="570"/>
        <v>0.8165056810920347</v>
      </c>
      <c r="DX2743" s="175">
        <f t="shared" si="570"/>
        <v>0.79967617771954091</v>
      </c>
    </row>
    <row r="2744" spans="1:128" s="67" customFormat="1">
      <c r="A2744" s="193" t="s">
        <v>3545</v>
      </c>
      <c r="B2744" s="185" t="s">
        <v>3557</v>
      </c>
      <c r="C2744" s="67" t="s">
        <v>3533</v>
      </c>
      <c r="D2744" s="188" t="s">
        <v>3571</v>
      </c>
      <c r="E2744" s="67" t="s">
        <v>3508</v>
      </c>
      <c r="BO2744" s="175">
        <f t="shared" si="580"/>
        <v>1.3171881359114777</v>
      </c>
      <c r="BP2744" s="175">
        <f>BP2642/BP2594</f>
        <v>1.2908297480233504</v>
      </c>
      <c r="BQ2744" s="175">
        <f t="shared" si="581"/>
        <v>1.2923389373013519</v>
      </c>
      <c r="BR2744" s="175">
        <f t="shared" ref="BR2744:CI2744" si="591">BR2642/BR2594</f>
        <v>1.3094303074299285</v>
      </c>
      <c r="BS2744" s="175">
        <f t="shared" si="591"/>
        <v>1.317905131275418</v>
      </c>
      <c r="BT2744" s="175">
        <f t="shared" si="591"/>
        <v>1.297844244694025</v>
      </c>
      <c r="BU2744" s="175">
        <f t="shared" si="591"/>
        <v>1.3224801102523258</v>
      </c>
      <c r="BV2744" s="175">
        <f t="shared" si="591"/>
        <v>1.2993674140074243</v>
      </c>
      <c r="BW2744" s="175">
        <f t="shared" si="591"/>
        <v>1.3010100101746744</v>
      </c>
      <c r="BX2744" s="175">
        <f t="shared" si="591"/>
        <v>1.2876367260317636</v>
      </c>
      <c r="BY2744" s="175">
        <f t="shared" si="591"/>
        <v>1.3131438326244673</v>
      </c>
      <c r="BZ2744" s="175">
        <f t="shared" si="591"/>
        <v>1.3004288223603979</v>
      </c>
      <c r="CA2744" s="175">
        <f t="shared" si="591"/>
        <v>1.3002782855157204</v>
      </c>
      <c r="CB2744" s="175">
        <f t="shared" si="591"/>
        <v>1.3163016290301948</v>
      </c>
      <c r="CC2744" s="175">
        <f t="shared" si="591"/>
        <v>1.2954239217436929</v>
      </c>
      <c r="CD2744" s="175">
        <f t="shared" si="591"/>
        <v>1.297700630991566</v>
      </c>
      <c r="CE2744" s="175">
        <f t="shared" si="591"/>
        <v>1.3105189757998339</v>
      </c>
      <c r="CF2744" s="175">
        <f t="shared" si="591"/>
        <v>1.3182198262800258</v>
      </c>
      <c r="CG2744" s="175">
        <f t="shared" si="591"/>
        <v>1.31154181605951</v>
      </c>
      <c r="CH2744" s="175">
        <f t="shared" si="591"/>
        <v>1.3115481975864152</v>
      </c>
      <c r="CI2744" s="175">
        <f t="shared" si="591"/>
        <v>1.298942006726074</v>
      </c>
      <c r="CJ2744" s="175">
        <f t="shared" si="582"/>
        <v>1.3054044787249159</v>
      </c>
      <c r="CK2744" s="175">
        <f t="shared" si="582"/>
        <v>1.3172147624046675</v>
      </c>
      <c r="CL2744" s="175">
        <f t="shared" ref="CL2744:DJ2744" si="592">CL2642/CL2594</f>
        <v>1.3146589181223129</v>
      </c>
      <c r="CM2744" s="175">
        <f t="shared" si="592"/>
        <v>1.3088838778803715</v>
      </c>
      <c r="CN2744" s="175">
        <f t="shared" si="592"/>
        <v>1.3177011133988077</v>
      </c>
      <c r="CO2744" s="175">
        <f t="shared" si="592"/>
        <v>1.3029815472787354</v>
      </c>
      <c r="CP2744" s="175">
        <f t="shared" si="592"/>
        <v>1.313505940239017</v>
      </c>
      <c r="CQ2744" s="175">
        <f t="shared" si="592"/>
        <v>1.3099038052894783</v>
      </c>
      <c r="CR2744" s="175">
        <f t="shared" si="592"/>
        <v>1.3080685052126813</v>
      </c>
      <c r="CS2744" s="175">
        <f t="shared" si="592"/>
        <v>1.3186917158891944</v>
      </c>
      <c r="CT2744" s="175">
        <f t="shared" si="592"/>
        <v>1.317860079021608</v>
      </c>
      <c r="CU2744" s="175">
        <f t="shared" si="592"/>
        <v>1.3031321745935653</v>
      </c>
      <c r="CV2744" s="175">
        <f t="shared" si="592"/>
        <v>1.3106087413108911</v>
      </c>
      <c r="CW2744" s="175">
        <f t="shared" si="592"/>
        <v>1.3109832123342195</v>
      </c>
      <c r="CX2744" s="175">
        <f t="shared" si="592"/>
        <v>1.2975994386815342</v>
      </c>
      <c r="CY2744" s="175">
        <f t="shared" si="592"/>
        <v>1.3034083124121962</v>
      </c>
      <c r="CZ2744" s="175">
        <f t="shared" si="592"/>
        <v>1.3083260360186169</v>
      </c>
      <c r="DA2744" s="175">
        <f t="shared" si="592"/>
        <v>1.3146759494342961</v>
      </c>
      <c r="DB2744" s="175">
        <f t="shared" si="592"/>
        <v>1.3188345126769712</v>
      </c>
      <c r="DC2744" s="175">
        <f t="shared" si="592"/>
        <v>1.3202752697853211</v>
      </c>
      <c r="DD2744" s="175">
        <f t="shared" si="592"/>
        <v>1.3115869626789995</v>
      </c>
      <c r="DE2744" s="175">
        <f t="shared" si="592"/>
        <v>1.3131892808585091</v>
      </c>
      <c r="DF2744" s="175">
        <f t="shared" si="592"/>
        <v>1.3068294292481233</v>
      </c>
      <c r="DG2744" s="175">
        <f t="shared" si="592"/>
        <v>1.3038478625070149</v>
      </c>
      <c r="DH2744" s="175">
        <f t="shared" si="592"/>
        <v>1.3145571505600222</v>
      </c>
      <c r="DI2744" s="175">
        <f t="shared" si="592"/>
        <v>1.3140053605574369</v>
      </c>
      <c r="DJ2744" s="175">
        <f t="shared" si="592"/>
        <v>1.3194713004264023</v>
      </c>
      <c r="DK2744" s="175">
        <f t="shared" si="583"/>
        <v>1.3166398071990928</v>
      </c>
      <c r="DL2744" s="175">
        <f t="shared" ref="DL2744:DT2744" si="593">DL2642/DL2594</f>
        <v>1.2793340246507789</v>
      </c>
      <c r="DM2744" s="175">
        <f t="shared" si="593"/>
        <v>1.2799893007212277</v>
      </c>
      <c r="DN2744" s="175">
        <f t="shared" si="593"/>
        <v>1.2813771219050623</v>
      </c>
      <c r="DO2744" s="175">
        <f t="shared" si="593"/>
        <v>1.2818792677514792</v>
      </c>
      <c r="DP2744" s="175">
        <f t="shared" si="593"/>
        <v>1.2826773027916967</v>
      </c>
      <c r="DQ2744" s="175">
        <f t="shared" si="593"/>
        <v>1.2819032986544583</v>
      </c>
      <c r="DR2744" s="175">
        <f t="shared" si="593"/>
        <v>1.279039349079923</v>
      </c>
      <c r="DS2744" s="175">
        <f t="shared" si="593"/>
        <v>1.2798112714192282</v>
      </c>
      <c r="DT2744" s="175">
        <f t="shared" si="593"/>
        <v>1.2804230758035173</v>
      </c>
      <c r="DU2744" s="175">
        <f t="shared" si="570"/>
        <v>1.2806205154148316</v>
      </c>
      <c r="DV2744" s="175">
        <f t="shared" si="570"/>
        <v>1.2806535429027841</v>
      </c>
      <c r="DW2744" s="175">
        <f t="shared" si="570"/>
        <v>1.2796591913259545</v>
      </c>
      <c r="DX2744" s="175">
        <f t="shared" si="570"/>
        <v>1.2784455466605671</v>
      </c>
    </row>
    <row r="2745" spans="1:128" s="67" customFormat="1">
      <c r="A2745" s="193" t="s">
        <v>3545</v>
      </c>
      <c r="B2745" s="185" t="s">
        <v>3557</v>
      </c>
      <c r="C2745" s="67" t="s">
        <v>3533</v>
      </c>
      <c r="D2745" s="188" t="s">
        <v>3571</v>
      </c>
      <c r="E2745" s="67" t="s">
        <v>3509</v>
      </c>
      <c r="BO2745" s="175">
        <f t="shared" si="580"/>
        <v>3.406885647133461</v>
      </c>
      <c r="BP2745" s="175">
        <f>BP2643/BP2595</f>
        <v>3.4062994531687143</v>
      </c>
      <c r="BQ2745" s="175">
        <f t="shared" si="581"/>
        <v>3.4033555162947207</v>
      </c>
      <c r="BR2745" s="175">
        <f t="shared" ref="BR2745:CI2745" si="594">BR2643/BR2595</f>
        <v>3.4095576421456868</v>
      </c>
      <c r="BS2745" s="175">
        <f t="shared" si="594"/>
        <v>3.4014685649113336</v>
      </c>
      <c r="BT2745" s="175">
        <f t="shared" si="594"/>
        <v>3.4107860841674325</v>
      </c>
      <c r="BU2745" s="175">
        <f t="shared" si="594"/>
        <v>3.4071585958869819</v>
      </c>
      <c r="BV2745" s="175">
        <f t="shared" si="594"/>
        <v>3.4082619332140092</v>
      </c>
      <c r="BW2745" s="175">
        <f t="shared" si="594"/>
        <v>3.4065601312780522</v>
      </c>
      <c r="BX2745" s="175">
        <f t="shared" si="594"/>
        <v>3.4064641025532345</v>
      </c>
      <c r="BY2745" s="175">
        <f t="shared" si="594"/>
        <v>3.4016807154822737</v>
      </c>
      <c r="BZ2745" s="175">
        <f t="shared" si="594"/>
        <v>3.404512162153627</v>
      </c>
      <c r="CA2745" s="175">
        <f t="shared" si="594"/>
        <v>3.4044682346481387</v>
      </c>
      <c r="CB2745" s="175">
        <f t="shared" si="594"/>
        <v>3.4067895677457098</v>
      </c>
      <c r="CC2745" s="175">
        <f t="shared" si="594"/>
        <v>3.4088300310463779</v>
      </c>
      <c r="CD2745" s="175">
        <f t="shared" si="594"/>
        <v>3.413708529637371</v>
      </c>
      <c r="CE2745" s="175">
        <f t="shared" si="594"/>
        <v>3.4090574878191444</v>
      </c>
      <c r="CF2745" s="175">
        <f t="shared" si="594"/>
        <v>3.406827697206027</v>
      </c>
      <c r="CG2745" s="175">
        <f t="shared" si="594"/>
        <v>3.4084613407182842</v>
      </c>
      <c r="CH2745" s="175">
        <f t="shared" si="594"/>
        <v>3.4162411778492396</v>
      </c>
      <c r="CI2745" s="175">
        <f t="shared" si="594"/>
        <v>3.4230392199455952</v>
      </c>
      <c r="CJ2745" s="175">
        <f t="shared" si="582"/>
        <v>3.4076060088211779</v>
      </c>
      <c r="CK2745" s="175">
        <f t="shared" si="582"/>
        <v>3.4096045708862688</v>
      </c>
      <c r="CL2745" s="175">
        <f t="shared" ref="CL2745:DJ2745" si="595">CL2643/CL2595</f>
        <v>3.3995337821036138</v>
      </c>
      <c r="CM2745" s="175">
        <f t="shared" si="595"/>
        <v>3.3936362737982741</v>
      </c>
      <c r="CN2745" s="175">
        <f t="shared" si="595"/>
        <v>3.4058280217923249</v>
      </c>
      <c r="CO2745" s="175">
        <f t="shared" si="595"/>
        <v>3.4083453429330954</v>
      </c>
      <c r="CP2745" s="175">
        <f t="shared" si="595"/>
        <v>3.4017573190200361</v>
      </c>
      <c r="CQ2745" s="175">
        <f t="shared" si="595"/>
        <v>3.3880664382250716</v>
      </c>
      <c r="CR2745" s="175">
        <f t="shared" si="595"/>
        <v>3.4147589953350854</v>
      </c>
      <c r="CS2745" s="175">
        <f t="shared" si="595"/>
        <v>3.4014289662488402</v>
      </c>
      <c r="CT2745" s="175">
        <f t="shared" si="595"/>
        <v>3.4068190736883226</v>
      </c>
      <c r="CU2745" s="175">
        <f t="shared" si="595"/>
        <v>3.3985827074306769</v>
      </c>
      <c r="CV2745" s="175">
        <f t="shared" si="595"/>
        <v>3.4034706445832468</v>
      </c>
      <c r="CW2745" s="175">
        <f t="shared" si="595"/>
        <v>3.4169847502231394</v>
      </c>
      <c r="CX2745" s="175">
        <f t="shared" si="595"/>
        <v>3.4109827472764733</v>
      </c>
      <c r="CY2745" s="175">
        <f t="shared" si="595"/>
        <v>3.4215802629034666</v>
      </c>
      <c r="CZ2745" s="175">
        <f t="shared" si="595"/>
        <v>3.4034672936468624</v>
      </c>
      <c r="DA2745" s="175">
        <f t="shared" si="595"/>
        <v>3.3987926843668399</v>
      </c>
      <c r="DB2745" s="175">
        <f t="shared" si="595"/>
        <v>3.4082910886573186</v>
      </c>
      <c r="DC2745" s="175">
        <f t="shared" si="595"/>
        <v>3.4089869235212724</v>
      </c>
      <c r="DD2745" s="175">
        <f t="shared" si="595"/>
        <v>3.4070634991772768</v>
      </c>
      <c r="DE2745" s="175">
        <f t="shared" si="595"/>
        <v>3.4009042439985695</v>
      </c>
      <c r="DF2745" s="175">
        <f t="shared" si="595"/>
        <v>3.4072018649919777</v>
      </c>
      <c r="DG2745" s="175">
        <f t="shared" si="595"/>
        <v>3.4001176449342023</v>
      </c>
      <c r="DH2745" s="175">
        <f t="shared" si="595"/>
        <v>3.4040242107082634</v>
      </c>
      <c r="DI2745" s="175">
        <f t="shared" si="595"/>
        <v>3.4058410772781946</v>
      </c>
      <c r="DJ2745" s="175">
        <f t="shared" si="595"/>
        <v>3.4092323415328751</v>
      </c>
      <c r="DK2745" s="175">
        <f t="shared" si="583"/>
        <v>3.4030256424114564</v>
      </c>
      <c r="DL2745" s="175">
        <f t="shared" ref="DL2745:DT2745" si="596">DL2643/DL2595</f>
        <v>3.1688876653574232</v>
      </c>
      <c r="DM2745" s="175">
        <f t="shared" si="596"/>
        <v>3.1701574688861078</v>
      </c>
      <c r="DN2745" s="175">
        <f t="shared" si="596"/>
        <v>3.171459073020753</v>
      </c>
      <c r="DO2745" s="175">
        <f t="shared" si="596"/>
        <v>3.1722374992574993</v>
      </c>
      <c r="DP2745" s="175">
        <f t="shared" si="596"/>
        <v>3.1697749397962331</v>
      </c>
      <c r="DQ2745" s="175">
        <f t="shared" si="596"/>
        <v>3.1705209195770583</v>
      </c>
      <c r="DR2745" s="175">
        <f t="shared" si="596"/>
        <v>3.1692909118492496</v>
      </c>
      <c r="DS2745" s="175">
        <f t="shared" si="596"/>
        <v>3.1738863589116475</v>
      </c>
      <c r="DT2745" s="175">
        <f t="shared" si="596"/>
        <v>3.1744425680036881</v>
      </c>
      <c r="DU2745" s="175">
        <f t="shared" si="570"/>
        <v>3.1791575011669364</v>
      </c>
      <c r="DV2745" s="175">
        <f t="shared" si="570"/>
        <v>3.1813268663117271</v>
      </c>
      <c r="DW2745" s="175">
        <f t="shared" si="570"/>
        <v>3.1781112239305829</v>
      </c>
      <c r="DX2745" s="175">
        <f t="shared" si="570"/>
        <v>3.1788737595867897</v>
      </c>
    </row>
    <row r="2746" spans="1:128" s="67" customFormat="1">
      <c r="A2746" s="193" t="s">
        <v>3545</v>
      </c>
      <c r="B2746" s="185" t="s">
        <v>3557</v>
      </c>
      <c r="C2746" s="67" t="s">
        <v>3533</v>
      </c>
      <c r="D2746" s="188" t="s">
        <v>3571</v>
      </c>
      <c r="E2746" s="67" t="s">
        <v>3510</v>
      </c>
      <c r="BO2746" s="175">
        <f t="shared" si="580"/>
        <v>3.0935185143822852</v>
      </c>
      <c r="BP2746" s="175">
        <f>BP2644/BP2596</f>
        <v>3.087726456502744</v>
      </c>
      <c r="BQ2746" s="175">
        <f t="shared" si="581"/>
        <v>3.083647130722686</v>
      </c>
      <c r="BR2746" s="175">
        <f t="shared" ref="BR2746:CI2746" si="597">BR2644/BR2596</f>
        <v>3.0914015683771718</v>
      </c>
      <c r="BS2746" s="175">
        <f t="shared" si="597"/>
        <v>3.1033257615917895</v>
      </c>
      <c r="BT2746" s="175">
        <f t="shared" si="597"/>
        <v>3.0944020837270374</v>
      </c>
      <c r="BU2746" s="175">
        <f t="shared" si="597"/>
        <v>3.0864311493871499</v>
      </c>
      <c r="BV2746" s="175">
        <f t="shared" si="597"/>
        <v>3.0857098274690355</v>
      </c>
      <c r="BW2746" s="175">
        <f t="shared" si="597"/>
        <v>3.0917496684679557</v>
      </c>
      <c r="BX2746" s="175">
        <f t="shared" si="597"/>
        <v>3.0913872278755155</v>
      </c>
      <c r="BY2746" s="175">
        <f t="shared" si="597"/>
        <v>3.0895414444826597</v>
      </c>
      <c r="BZ2746" s="175">
        <f t="shared" si="597"/>
        <v>3.1075976791103006</v>
      </c>
      <c r="CA2746" s="175">
        <f t="shared" si="597"/>
        <v>3.065718398318837</v>
      </c>
      <c r="CB2746" s="175">
        <f t="shared" si="597"/>
        <v>3.0670491625035208</v>
      </c>
      <c r="CC2746" s="175">
        <f t="shared" si="597"/>
        <v>3.0833173550412356</v>
      </c>
      <c r="CD2746" s="175">
        <f t="shared" si="597"/>
        <v>3.0750230189961694</v>
      </c>
      <c r="CE2746" s="175">
        <f t="shared" si="597"/>
        <v>3.0762268182259538</v>
      </c>
      <c r="CF2746" s="175">
        <f t="shared" si="597"/>
        <v>3.0642886768021955</v>
      </c>
      <c r="CG2746" s="175">
        <f t="shared" si="597"/>
        <v>3.0449805366687794</v>
      </c>
      <c r="CH2746" s="175">
        <f t="shared" si="597"/>
        <v>3.0549979258569313</v>
      </c>
      <c r="CI2746" s="175">
        <f t="shared" si="597"/>
        <v>3.0555089156861914</v>
      </c>
      <c r="CJ2746" s="175">
        <f t="shared" si="582"/>
        <v>3.0650630814122191</v>
      </c>
      <c r="CK2746" s="175">
        <f t="shared" si="582"/>
        <v>3.066905528965842</v>
      </c>
      <c r="CL2746" s="175">
        <f t="shared" ref="CL2746:DJ2746" si="598">CL2644/CL2596</f>
        <v>3.055303760552988</v>
      </c>
      <c r="CM2746" s="175">
        <f t="shared" si="598"/>
        <v>3.0449526102988562</v>
      </c>
      <c r="CN2746" s="175">
        <f t="shared" si="598"/>
        <v>3.0521852625966321</v>
      </c>
      <c r="CO2746" s="175">
        <f t="shared" si="598"/>
        <v>3.0493111696104762</v>
      </c>
      <c r="CP2746" s="175">
        <f t="shared" si="598"/>
        <v>3.0498547565187493</v>
      </c>
      <c r="CQ2746" s="175">
        <f t="shared" si="598"/>
        <v>3.0606074080840173</v>
      </c>
      <c r="CR2746" s="175">
        <f t="shared" si="598"/>
        <v>3.0465686718856779</v>
      </c>
      <c r="CS2746" s="175">
        <f t="shared" si="598"/>
        <v>3.0503740396851944</v>
      </c>
      <c r="CT2746" s="175">
        <f t="shared" si="598"/>
        <v>3.0347029580890115</v>
      </c>
      <c r="CU2746" s="175">
        <f t="shared" si="598"/>
        <v>3.0451989438536207</v>
      </c>
      <c r="CV2746" s="175">
        <f t="shared" si="598"/>
        <v>3.0416653525638107</v>
      </c>
      <c r="CW2746" s="175">
        <f t="shared" si="598"/>
        <v>3.0349930547620336</v>
      </c>
      <c r="CX2746" s="175">
        <f t="shared" si="598"/>
        <v>3.0535760109399122</v>
      </c>
      <c r="CY2746" s="175">
        <f t="shared" si="598"/>
        <v>3.0542782550918592</v>
      </c>
      <c r="CZ2746" s="175">
        <f t="shared" si="598"/>
        <v>3.0602874395806228</v>
      </c>
      <c r="DA2746" s="175">
        <f t="shared" si="598"/>
        <v>3.0611113149777704</v>
      </c>
      <c r="DB2746" s="175">
        <f t="shared" si="598"/>
        <v>3.0818754279539973</v>
      </c>
      <c r="DC2746" s="175">
        <f t="shared" si="598"/>
        <v>3.0652648446670834</v>
      </c>
      <c r="DD2746" s="175">
        <f t="shared" si="598"/>
        <v>3.0752968088676029</v>
      </c>
      <c r="DE2746" s="175">
        <f t="shared" si="598"/>
        <v>3.0765776432219534</v>
      </c>
      <c r="DF2746" s="175">
        <f t="shared" si="598"/>
        <v>3.0905916876391681</v>
      </c>
      <c r="DG2746" s="175">
        <f t="shared" si="598"/>
        <v>3.0947721737146883</v>
      </c>
      <c r="DH2746" s="175">
        <f t="shared" si="598"/>
        <v>3.0770364898146734</v>
      </c>
      <c r="DI2746" s="175">
        <f t="shared" si="598"/>
        <v>3.0696052123605124</v>
      </c>
      <c r="DJ2746" s="175">
        <f t="shared" si="598"/>
        <v>3.0679315873003854</v>
      </c>
      <c r="DK2746" s="175">
        <f t="shared" si="583"/>
        <v>3.0691018843150819</v>
      </c>
      <c r="DL2746" s="175">
        <f t="shared" ref="DL2746:DT2746" si="599">DL2644/DL2596</f>
        <v>2.670811454807215</v>
      </c>
      <c r="DM2746" s="175">
        <f t="shared" si="599"/>
        <v>2.6806919046450268</v>
      </c>
      <c r="DN2746" s="175">
        <f t="shared" si="599"/>
        <v>2.6710654685758382</v>
      </c>
      <c r="DO2746" s="175">
        <f t="shared" si="599"/>
        <v>2.6408206510040571</v>
      </c>
      <c r="DP2746" s="175">
        <f t="shared" si="599"/>
        <v>2.6399136414804905</v>
      </c>
      <c r="DQ2746" s="175">
        <f t="shared" si="599"/>
        <v>2.641090064069886</v>
      </c>
      <c r="DR2746" s="175">
        <f t="shared" si="599"/>
        <v>2.6424096732303806</v>
      </c>
      <c r="DS2746" s="175">
        <f t="shared" si="599"/>
        <v>2.644978263878762</v>
      </c>
      <c r="DT2746" s="175">
        <f t="shared" si="599"/>
        <v>2.6447616644451739</v>
      </c>
      <c r="DU2746" s="175">
        <f t="shared" si="570"/>
        <v>2.6246695655512893</v>
      </c>
      <c r="DV2746" s="175">
        <f t="shared" si="570"/>
        <v>2.6072483826442654</v>
      </c>
      <c r="DW2746" s="175">
        <f t="shared" si="570"/>
        <v>2.6158195437286653</v>
      </c>
      <c r="DX2746" s="175">
        <f t="shared" si="570"/>
        <v>2.6111231559368115</v>
      </c>
    </row>
    <row r="2747" spans="1:128" s="67" customFormat="1">
      <c r="A2747" s="193" t="s">
        <v>3545</v>
      </c>
      <c r="B2747" s="185" t="s">
        <v>3557</v>
      </c>
      <c r="C2747" s="67" t="s">
        <v>3533</v>
      </c>
      <c r="D2747" s="188" t="s">
        <v>3571</v>
      </c>
      <c r="E2747" s="67" t="s">
        <v>3511</v>
      </c>
      <c r="BO2747" s="175"/>
      <c r="BP2747" s="175"/>
      <c r="BQ2747" s="175"/>
      <c r="BR2747" s="175"/>
      <c r="BS2747" s="175"/>
      <c r="BT2747" s="175"/>
      <c r="BU2747" s="175"/>
      <c r="BV2747" s="175">
        <f t="shared" ref="BV2747:CI2747" si="600">BV2645/BV2597</f>
        <v>0.81974488953398184</v>
      </c>
      <c r="BW2747" s="175">
        <f t="shared" si="600"/>
        <v>0.82473455701463494</v>
      </c>
      <c r="BX2747" s="175">
        <f t="shared" si="600"/>
        <v>0.82286580029118128</v>
      </c>
      <c r="BY2747" s="175">
        <f t="shared" si="600"/>
        <v>0.81637208113356685</v>
      </c>
      <c r="BZ2747" s="175">
        <f t="shared" si="600"/>
        <v>0.82163311823783058</v>
      </c>
      <c r="CA2747" s="175">
        <f t="shared" si="600"/>
        <v>0.84010388493722421</v>
      </c>
      <c r="CB2747" s="175">
        <f t="shared" si="600"/>
        <v>0.85855556718960802</v>
      </c>
      <c r="CC2747" s="175">
        <f t="shared" si="600"/>
        <v>0.86284335717685889</v>
      </c>
      <c r="CD2747" s="175">
        <f t="shared" si="600"/>
        <v>0.86149801734711318</v>
      </c>
      <c r="CE2747" s="175">
        <f t="shared" si="600"/>
        <v>0.89575851422852792</v>
      </c>
      <c r="CF2747" s="175">
        <f t="shared" si="600"/>
        <v>0.92228004698977983</v>
      </c>
      <c r="CG2747" s="175">
        <f t="shared" si="600"/>
        <v>0.91787615176357185</v>
      </c>
      <c r="CH2747" s="175">
        <f t="shared" si="600"/>
        <v>0.92069004195987703</v>
      </c>
      <c r="CI2747" s="175">
        <f t="shared" si="600"/>
        <v>0.95955411410004254</v>
      </c>
      <c r="CJ2747" s="175">
        <f t="shared" si="582"/>
        <v>0.95428217042012042</v>
      </c>
      <c r="CK2747" s="175">
        <f t="shared" si="582"/>
        <v>0.98814119431851821</v>
      </c>
      <c r="CL2747" s="175">
        <f t="shared" ref="CL2747:DJ2747" si="601">CL2645/CL2597</f>
        <v>0.98677024507896705</v>
      </c>
      <c r="CM2747" s="175">
        <f t="shared" si="601"/>
        <v>0.94693039211048469</v>
      </c>
      <c r="CN2747" s="175">
        <f t="shared" si="601"/>
        <v>1.0126791686067476</v>
      </c>
      <c r="CO2747" s="175">
        <f t="shared" si="601"/>
        <v>0.99404877648136392</v>
      </c>
      <c r="CP2747" s="175">
        <f t="shared" si="601"/>
        <v>0.99378226096657762</v>
      </c>
      <c r="CQ2747" s="175">
        <f t="shared" si="601"/>
        <v>0.98392247227347451</v>
      </c>
      <c r="CR2747" s="175">
        <f t="shared" si="601"/>
        <v>1.0152061848911118</v>
      </c>
      <c r="CS2747" s="175">
        <f t="shared" si="601"/>
        <v>1.0109164502505215</v>
      </c>
      <c r="CT2747" s="175">
        <f t="shared" si="601"/>
        <v>1.00156624867121</v>
      </c>
      <c r="CU2747" s="175">
        <f t="shared" si="601"/>
        <v>1.0217895281299434</v>
      </c>
      <c r="CV2747" s="175">
        <f t="shared" si="601"/>
        <v>1.0051962109216062</v>
      </c>
      <c r="CW2747" s="175">
        <f t="shared" si="601"/>
        <v>0.95245956118779251</v>
      </c>
      <c r="CX2747" s="175">
        <f t="shared" si="601"/>
        <v>0.95823663671011206</v>
      </c>
      <c r="CY2747" s="175">
        <f t="shared" si="601"/>
        <v>0.92001795760606364</v>
      </c>
      <c r="CZ2747" s="175">
        <f t="shared" si="601"/>
        <v>0.94894602994387622</v>
      </c>
      <c r="DA2747" s="175">
        <f t="shared" si="601"/>
        <v>0.93226457394117379</v>
      </c>
      <c r="DB2747" s="175">
        <f t="shared" si="601"/>
        <v>0.95527471753749094</v>
      </c>
      <c r="DC2747" s="175">
        <f t="shared" si="601"/>
        <v>0.97656554147187369</v>
      </c>
      <c r="DD2747" s="175">
        <f t="shared" si="601"/>
        <v>0.95039968682797105</v>
      </c>
      <c r="DE2747" s="175">
        <f t="shared" si="601"/>
        <v>0.95916853203603869</v>
      </c>
      <c r="DF2747" s="175">
        <f t="shared" si="601"/>
        <v>0.97134319927818991</v>
      </c>
      <c r="DG2747" s="175">
        <f t="shared" si="601"/>
        <v>0.98488371158766796</v>
      </c>
      <c r="DH2747" s="175">
        <f t="shared" si="601"/>
        <v>0.97397722369384732</v>
      </c>
      <c r="DI2747" s="175">
        <f t="shared" si="601"/>
        <v>0.98467078583289813</v>
      </c>
      <c r="DJ2747" s="175">
        <f t="shared" si="601"/>
        <v>0.98670754249570514</v>
      </c>
      <c r="DK2747" s="175">
        <f t="shared" si="583"/>
        <v>0.97664984612744732</v>
      </c>
      <c r="DL2747" s="175">
        <f t="shared" ref="DL2747:DT2747" si="602">DL2645/DL2597</f>
        <v>1.0268675369500955</v>
      </c>
      <c r="DM2747" s="175">
        <f t="shared" si="602"/>
        <v>1.0245468953260124</v>
      </c>
      <c r="DN2747" s="175">
        <f t="shared" si="602"/>
        <v>1.068343980431063</v>
      </c>
      <c r="DO2747" s="175">
        <f t="shared" si="602"/>
        <v>1.0699083552174868</v>
      </c>
      <c r="DP2747" s="175">
        <f t="shared" si="602"/>
        <v>1.0829095376057563</v>
      </c>
      <c r="DQ2747" s="175">
        <f t="shared" si="602"/>
        <v>1.0812801114007238</v>
      </c>
      <c r="DR2747" s="175">
        <f t="shared" si="602"/>
        <v>1.0838990692084078</v>
      </c>
      <c r="DS2747" s="175">
        <f t="shared" si="602"/>
        <v>1.0788772724469919</v>
      </c>
      <c r="DT2747" s="175">
        <f t="shared" si="602"/>
        <v>1.0733328982763168</v>
      </c>
      <c r="DU2747" s="175">
        <f t="shared" si="570"/>
        <v>1.1097594783969398</v>
      </c>
      <c r="DV2747" s="175">
        <f t="shared" si="570"/>
        <v>1.1352111776125733</v>
      </c>
      <c r="DW2747" s="175">
        <f t="shared" si="570"/>
        <v>1.1510058603005382</v>
      </c>
      <c r="DX2747" s="175">
        <f t="shared" si="570"/>
        <v>1.1308879190932311</v>
      </c>
    </row>
    <row r="2748" spans="1:128" s="67" customFormat="1">
      <c r="A2748" s="193" t="s">
        <v>3545</v>
      </c>
      <c r="B2748" s="185" t="s">
        <v>3557</v>
      </c>
      <c r="C2748" s="67" t="s">
        <v>3533</v>
      </c>
      <c r="D2748" s="188" t="s">
        <v>3571</v>
      </c>
      <c r="E2748" s="67" t="s">
        <v>3512</v>
      </c>
      <c r="CY2748" s="175"/>
      <c r="CZ2748" s="175"/>
      <c r="DA2748" s="175"/>
      <c r="DB2748" s="175"/>
      <c r="DC2748" s="175"/>
      <c r="DD2748" s="175"/>
      <c r="DE2748" s="175"/>
      <c r="DF2748" s="175"/>
      <c r="DG2748" s="175"/>
      <c r="DH2748" s="175"/>
      <c r="DI2748" s="175"/>
      <c r="DJ2748" s="175"/>
      <c r="DK2748" s="175"/>
      <c r="DL2748" s="175">
        <f t="shared" ref="DL2748:DT2748" si="603">DL2646/DL2598</f>
        <v>1.184768457427859</v>
      </c>
      <c r="DM2748" s="175">
        <f t="shared" si="603"/>
        <v>1.2375356686760437</v>
      </c>
      <c r="DN2748" s="175">
        <f t="shared" si="603"/>
        <v>1.219917825</v>
      </c>
      <c r="DO2748" s="175">
        <f t="shared" si="603"/>
        <v>1.1751776581712496</v>
      </c>
      <c r="DP2748" s="175">
        <f t="shared" si="603"/>
        <v>1.2153444603004291</v>
      </c>
      <c r="DQ2748" s="175">
        <f t="shared" si="603"/>
        <v>1.1921343137883158</v>
      </c>
      <c r="DR2748" s="175">
        <f t="shared" si="603"/>
        <v>1.2593605056736696</v>
      </c>
      <c r="DS2748" s="175">
        <f t="shared" si="603"/>
        <v>1.2734259556006311</v>
      </c>
      <c r="DT2748" s="175">
        <f t="shared" si="603"/>
        <v>1.1802527789934354</v>
      </c>
      <c r="DU2748" s="175">
        <f t="shared" si="570"/>
        <v>1.0593240223023204</v>
      </c>
      <c r="DV2748" s="175">
        <f t="shared" si="570"/>
        <v>1.0226236293664892</v>
      </c>
      <c r="DW2748" s="175">
        <f t="shared" si="570"/>
        <v>1.0434801375365141</v>
      </c>
      <c r="DX2748" s="175">
        <f t="shared" si="570"/>
        <v>1.0981881003056708</v>
      </c>
    </row>
    <row r="2749" spans="1:128" s="67" customFormat="1">
      <c r="A2749" s="193" t="s">
        <v>3545</v>
      </c>
      <c r="B2749" s="185" t="s">
        <v>3557</v>
      </c>
      <c r="C2749" s="67" t="s">
        <v>3533</v>
      </c>
      <c r="D2749" s="188" t="s">
        <v>3571</v>
      </c>
      <c r="E2749" s="67" t="s">
        <v>3513</v>
      </c>
      <c r="BM2749" s="175"/>
      <c r="BN2749" s="175"/>
      <c r="BO2749" s="175">
        <f t="shared" ref="BO2749:CT2749" si="604">BO2647/BO2599</f>
        <v>1.3274733792736337</v>
      </c>
      <c r="BP2749" s="175">
        <f t="shared" si="604"/>
        <v>1.3251951771811872</v>
      </c>
      <c r="BQ2749" s="175">
        <f t="shared" si="604"/>
        <v>1.3210461951048329</v>
      </c>
      <c r="BR2749" s="175">
        <f t="shared" si="604"/>
        <v>1.3110991407287227</v>
      </c>
      <c r="BS2749" s="175">
        <f t="shared" si="604"/>
        <v>1.3077722688313465</v>
      </c>
      <c r="BT2749" s="175">
        <f t="shared" si="604"/>
        <v>1.3087270494626255</v>
      </c>
      <c r="BU2749" s="175">
        <f t="shared" si="604"/>
        <v>1.3117227049748681</v>
      </c>
      <c r="BV2749" s="175">
        <f t="shared" si="604"/>
        <v>1.3089248851140365</v>
      </c>
      <c r="BW2749" s="175">
        <f t="shared" si="604"/>
        <v>1.3089534132503484</v>
      </c>
      <c r="BX2749" s="175">
        <f t="shared" si="604"/>
        <v>1.2774665517488384</v>
      </c>
      <c r="BY2749" s="175">
        <f t="shared" si="604"/>
        <v>1.2828222967339828</v>
      </c>
      <c r="BZ2749" s="175">
        <f t="shared" si="604"/>
        <v>1.279600679430309</v>
      </c>
      <c r="CA2749" s="175">
        <f t="shared" si="604"/>
        <v>1.2763429378903615</v>
      </c>
      <c r="CB2749" s="175">
        <f t="shared" si="604"/>
        <v>1.2548154760761379</v>
      </c>
      <c r="CC2749" s="175">
        <f t="shared" si="604"/>
        <v>1.2475561028128634</v>
      </c>
      <c r="CD2749" s="175">
        <f t="shared" si="604"/>
        <v>1.236625422525673</v>
      </c>
      <c r="CE2749" s="175">
        <f t="shared" si="604"/>
        <v>1.2351999302859369</v>
      </c>
      <c r="CF2749" s="175">
        <f t="shared" si="604"/>
        <v>1.2360693171153896</v>
      </c>
      <c r="CG2749" s="175">
        <f t="shared" si="604"/>
        <v>1.2536421402264035</v>
      </c>
      <c r="CH2749" s="175">
        <f t="shared" si="604"/>
        <v>1.2641950530911792</v>
      </c>
      <c r="CI2749" s="175">
        <f t="shared" si="604"/>
        <v>1.2615306767659704</v>
      </c>
      <c r="CJ2749" s="175">
        <f t="shared" si="604"/>
        <v>1.2633918773451938</v>
      </c>
      <c r="CK2749" s="175">
        <f t="shared" si="604"/>
        <v>1.265877048978407</v>
      </c>
      <c r="CL2749" s="175">
        <f t="shared" si="604"/>
        <v>1.2648350094012806</v>
      </c>
      <c r="CM2749" s="175">
        <f t="shared" si="604"/>
        <v>1.2637830922088393</v>
      </c>
      <c r="CN2749" s="175">
        <f t="shared" si="604"/>
        <v>1.2572384340290435</v>
      </c>
      <c r="CO2749" s="175">
        <f t="shared" si="604"/>
        <v>1.2496889841051302</v>
      </c>
      <c r="CP2749" s="175">
        <f t="shared" si="604"/>
        <v>1.2468836139438471</v>
      </c>
      <c r="CQ2749" s="175">
        <f t="shared" si="604"/>
        <v>1.2548068904444465</v>
      </c>
      <c r="CR2749" s="175">
        <f t="shared" si="604"/>
        <v>1.2629840134588171</v>
      </c>
      <c r="CS2749" s="175">
        <f t="shared" si="604"/>
        <v>1.2596407002840244</v>
      </c>
      <c r="CT2749" s="175">
        <f t="shared" si="604"/>
        <v>1.2583755040849445</v>
      </c>
      <c r="CU2749" s="175">
        <f t="shared" ref="CU2749:DK2749" si="605">CU2647/CU2599</f>
        <v>1.2660887009313317</v>
      </c>
      <c r="CV2749" s="175">
        <f t="shared" si="605"/>
        <v>1.2576101375810498</v>
      </c>
      <c r="CW2749" s="175">
        <f t="shared" si="605"/>
        <v>1.251356948526851</v>
      </c>
      <c r="CX2749" s="175">
        <f t="shared" si="605"/>
        <v>1.2476442853208802</v>
      </c>
      <c r="CY2749" s="175">
        <f t="shared" si="605"/>
        <v>1.2439355197243902</v>
      </c>
      <c r="CZ2749" s="175">
        <f t="shared" si="605"/>
        <v>1.2463074409573827</v>
      </c>
      <c r="DA2749" s="175">
        <f t="shared" si="605"/>
        <v>1.241091240606762</v>
      </c>
      <c r="DB2749" s="175">
        <f t="shared" si="605"/>
        <v>1.2436704845452091</v>
      </c>
      <c r="DC2749" s="175">
        <f t="shared" si="605"/>
        <v>1.2373343000069383</v>
      </c>
      <c r="DD2749" s="175">
        <f t="shared" si="605"/>
        <v>1.2335467924324148</v>
      </c>
      <c r="DE2749" s="175">
        <f t="shared" si="605"/>
        <v>1.2345532997675848</v>
      </c>
      <c r="DF2749" s="175">
        <f t="shared" si="605"/>
        <v>1.2327624621358391</v>
      </c>
      <c r="DG2749" s="175">
        <f t="shared" si="605"/>
        <v>1.2312433386790851</v>
      </c>
      <c r="DH2749" s="175">
        <f t="shared" si="605"/>
        <v>1.2344928696864295</v>
      </c>
      <c r="DI2749" s="175">
        <f t="shared" si="605"/>
        <v>1.2335422245173897</v>
      </c>
      <c r="DJ2749" s="175">
        <f t="shared" si="605"/>
        <v>1.2282830707435968</v>
      </c>
      <c r="DK2749" s="175">
        <f t="shared" si="605"/>
        <v>1.2245190548387876</v>
      </c>
      <c r="DL2749" s="175">
        <f t="shared" ref="DL2749:DT2749" si="606">DL2647/DL2599</f>
        <v>1.3823448807115115</v>
      </c>
      <c r="DM2749" s="175">
        <f t="shared" si="606"/>
        <v>1.3783527349167823</v>
      </c>
      <c r="DN2749" s="175">
        <f t="shared" si="606"/>
        <v>1.3756798774978236</v>
      </c>
      <c r="DO2749" s="175">
        <f t="shared" si="606"/>
        <v>1.3745672370161317</v>
      </c>
      <c r="DP2749" s="175">
        <f t="shared" si="606"/>
        <v>1.3715209928708008</v>
      </c>
      <c r="DQ2749" s="175">
        <f t="shared" si="606"/>
        <v>1.3743583054892601</v>
      </c>
      <c r="DR2749" s="175">
        <f t="shared" si="606"/>
        <v>1.3720064952632738</v>
      </c>
      <c r="DS2749" s="175">
        <f t="shared" si="606"/>
        <v>1.3677014226804123</v>
      </c>
      <c r="DT2749" s="175">
        <f t="shared" si="606"/>
        <v>1.3679411596638655</v>
      </c>
      <c r="DU2749" s="175">
        <f t="shared" si="570"/>
        <v>1.3661818946009894</v>
      </c>
      <c r="DV2749" s="175">
        <f t="shared" si="570"/>
        <v>1.3618033305376163</v>
      </c>
      <c r="DW2749" s="175">
        <f t="shared" si="570"/>
        <v>1.3605125726193978</v>
      </c>
      <c r="DX2749" s="175">
        <f t="shared" si="570"/>
        <v>1.3623759997470595</v>
      </c>
    </row>
    <row r="2750" spans="1:128" s="67" customFormat="1">
      <c r="A2750" s="193" t="s">
        <v>3545</v>
      </c>
      <c r="B2750" s="185" t="s">
        <v>3557</v>
      </c>
      <c r="C2750" s="67" t="s">
        <v>3533</v>
      </c>
      <c r="D2750" s="188" t="s">
        <v>3571</v>
      </c>
      <c r="E2750" s="67" t="s">
        <v>3514</v>
      </c>
      <c r="BM2750" s="175"/>
      <c r="BN2750" s="175"/>
      <c r="BO2750" s="175">
        <f t="shared" ref="BO2750:CT2750" si="607">BO2648/BO2600</f>
        <v>1.4856450611753906</v>
      </c>
      <c r="BP2750" s="175">
        <f t="shared" si="607"/>
        <v>1.4871601009134383</v>
      </c>
      <c r="BQ2750" s="175">
        <f t="shared" si="607"/>
        <v>1.4837074008972344</v>
      </c>
      <c r="BR2750" s="175">
        <f t="shared" si="607"/>
        <v>1.4865256486689897</v>
      </c>
      <c r="BS2750" s="175">
        <f t="shared" si="607"/>
        <v>1.4859284579542837</v>
      </c>
      <c r="BT2750" s="175">
        <f t="shared" si="607"/>
        <v>1.48862625773193</v>
      </c>
      <c r="BU2750" s="175">
        <f t="shared" si="607"/>
        <v>1.4861640664705766</v>
      </c>
      <c r="BV2750" s="175">
        <f t="shared" si="607"/>
        <v>1.4860334553344601</v>
      </c>
      <c r="BW2750" s="175">
        <f t="shared" si="607"/>
        <v>1.4621512129220851</v>
      </c>
      <c r="BX2750" s="175">
        <f t="shared" si="607"/>
        <v>1.4554579692336787</v>
      </c>
      <c r="BY2750" s="175">
        <f t="shared" si="607"/>
        <v>1.4789449979564155</v>
      </c>
      <c r="BZ2750" s="175">
        <f t="shared" si="607"/>
        <v>1.4776436076608592</v>
      </c>
      <c r="CA2750" s="175">
        <f t="shared" si="607"/>
        <v>1.4758143373388795</v>
      </c>
      <c r="CB2750" s="175">
        <f t="shared" si="607"/>
        <v>1.4772419082391319</v>
      </c>
      <c r="CC2750" s="175">
        <f t="shared" si="607"/>
        <v>1.477223741472226</v>
      </c>
      <c r="CD2750" s="175">
        <f t="shared" si="607"/>
        <v>1.4842039120065389</v>
      </c>
      <c r="CE2750" s="175">
        <f t="shared" si="607"/>
        <v>1.4960437927392023</v>
      </c>
      <c r="CF2750" s="175">
        <f t="shared" si="607"/>
        <v>1.504023611027572</v>
      </c>
      <c r="CG2750" s="175">
        <f t="shared" si="607"/>
        <v>1.5145997975967382</v>
      </c>
      <c r="CH2750" s="175">
        <f t="shared" si="607"/>
        <v>1.5149830364230268</v>
      </c>
      <c r="CI2750" s="175">
        <f t="shared" si="607"/>
        <v>1.4885696188720681</v>
      </c>
      <c r="CJ2750" s="175">
        <f t="shared" si="607"/>
        <v>1.4707806713262095</v>
      </c>
      <c r="CK2750" s="175">
        <f t="shared" si="607"/>
        <v>1.4613128943725195</v>
      </c>
      <c r="CL2750" s="175">
        <f t="shared" si="607"/>
        <v>1.4475853352583798</v>
      </c>
      <c r="CM2750" s="175">
        <f t="shared" si="607"/>
        <v>1.4431237260608594</v>
      </c>
      <c r="CN2750" s="175">
        <f t="shared" si="607"/>
        <v>1.4427879962066819</v>
      </c>
      <c r="CO2750" s="175">
        <f t="shared" si="607"/>
        <v>1.4399967557437017</v>
      </c>
      <c r="CP2750" s="175">
        <f t="shared" si="607"/>
        <v>1.4421776298458926</v>
      </c>
      <c r="CQ2750" s="175">
        <f t="shared" si="607"/>
        <v>1.4317062228850621</v>
      </c>
      <c r="CR2750" s="175">
        <f t="shared" si="607"/>
        <v>1.4179082246167858</v>
      </c>
      <c r="CS2750" s="175">
        <f t="shared" si="607"/>
        <v>1.423146121871758</v>
      </c>
      <c r="CT2750" s="175">
        <f t="shared" si="607"/>
        <v>1.4275157164439158</v>
      </c>
      <c r="CU2750" s="175">
        <f t="shared" ref="CU2750:DK2750" si="608">CU2648/CU2600</f>
        <v>1.4170980066011556</v>
      </c>
      <c r="CV2750" s="175">
        <f t="shared" si="608"/>
        <v>1.4124646632082221</v>
      </c>
      <c r="CW2750" s="175">
        <f t="shared" si="608"/>
        <v>1.4097220127165133</v>
      </c>
      <c r="CX2750" s="175">
        <f t="shared" si="608"/>
        <v>1.4194816979529723</v>
      </c>
      <c r="CY2750" s="175">
        <f t="shared" si="608"/>
        <v>1.4169146151601979</v>
      </c>
      <c r="CZ2750" s="175">
        <f t="shared" si="608"/>
        <v>1.4214306631221096</v>
      </c>
      <c r="DA2750" s="175">
        <f t="shared" si="608"/>
        <v>1.4243878609297067</v>
      </c>
      <c r="DB2750" s="175">
        <f t="shared" si="608"/>
        <v>1.4149439458099728</v>
      </c>
      <c r="DC2750" s="175">
        <f t="shared" si="608"/>
        <v>1.4019311241555292</v>
      </c>
      <c r="DD2750" s="175">
        <f t="shared" si="608"/>
        <v>1.4014184149467446</v>
      </c>
      <c r="DE2750" s="175">
        <f t="shared" si="608"/>
        <v>1.392990137737151</v>
      </c>
      <c r="DF2750" s="175">
        <f t="shared" si="608"/>
        <v>1.3767074485229491</v>
      </c>
      <c r="DG2750" s="175">
        <f t="shared" si="608"/>
        <v>1.3916124640740515</v>
      </c>
      <c r="DH2750" s="175">
        <f t="shared" si="608"/>
        <v>1.3745203255737863</v>
      </c>
      <c r="DI2750" s="175">
        <f t="shared" si="608"/>
        <v>1.3774253001752534</v>
      </c>
      <c r="DJ2750" s="175">
        <f t="shared" si="608"/>
        <v>1.3893852095548909</v>
      </c>
      <c r="DK2750" s="175">
        <f t="shared" si="608"/>
        <v>1.3888352100465666</v>
      </c>
      <c r="DL2750" s="175">
        <f t="shared" ref="DL2750:DT2750" si="609">DL2648/DL2600</f>
        <v>1.2667284399247425</v>
      </c>
      <c r="DM2750" s="175">
        <f t="shared" si="609"/>
        <v>1.2624262580239847</v>
      </c>
      <c r="DN2750" s="175">
        <f t="shared" si="609"/>
        <v>1.2703020445570159</v>
      </c>
      <c r="DO2750" s="175">
        <f t="shared" si="609"/>
        <v>1.268048033418812</v>
      </c>
      <c r="DP2750" s="175">
        <f t="shared" si="609"/>
        <v>1.2572760357271677</v>
      </c>
      <c r="DQ2750" s="175">
        <f t="shared" si="609"/>
        <v>1.2630828076134679</v>
      </c>
      <c r="DR2750" s="175">
        <f t="shared" si="609"/>
        <v>1.2595699184845521</v>
      </c>
      <c r="DS2750" s="175">
        <f t="shared" si="609"/>
        <v>1.2602656233330747</v>
      </c>
      <c r="DT2750" s="175">
        <f t="shared" si="609"/>
        <v>1.3062872165746056</v>
      </c>
      <c r="DU2750" s="175">
        <f t="shared" si="570"/>
        <v>1.312065309467046</v>
      </c>
      <c r="DV2750" s="175">
        <f t="shared" si="570"/>
        <v>1.3253498363099332</v>
      </c>
      <c r="DW2750" s="175">
        <f t="shared" si="570"/>
        <v>1.3220318364585211</v>
      </c>
      <c r="DX2750" s="175">
        <f t="shared" si="570"/>
        <v>1.322995321547161</v>
      </c>
    </row>
    <row r="2751" spans="1:128" s="67" customFormat="1">
      <c r="A2751" s="193" t="s">
        <v>3545</v>
      </c>
      <c r="B2751" s="185" t="s">
        <v>3557</v>
      </c>
      <c r="C2751" s="67" t="s">
        <v>3533</v>
      </c>
      <c r="D2751" s="188" t="s">
        <v>3571</v>
      </c>
      <c r="E2751" s="67" t="s">
        <v>3515</v>
      </c>
      <c r="BM2751" s="175"/>
      <c r="BN2751" s="175"/>
      <c r="BO2751" s="175">
        <f t="shared" ref="BO2751:CT2751" si="610">BO2649/BO2601</f>
        <v>0.6915667193587921</v>
      </c>
      <c r="BP2751" s="175">
        <f t="shared" si="610"/>
        <v>0.6964032465679777</v>
      </c>
      <c r="BQ2751" s="175">
        <f t="shared" si="610"/>
        <v>0.68958734746222927</v>
      </c>
      <c r="BR2751" s="175">
        <f t="shared" si="610"/>
        <v>0.6872404028279232</v>
      </c>
      <c r="BS2751" s="175">
        <f t="shared" si="610"/>
        <v>0.69218811124384405</v>
      </c>
      <c r="BT2751" s="175">
        <f t="shared" si="610"/>
        <v>0.68551840826240951</v>
      </c>
      <c r="BU2751" s="175">
        <f t="shared" si="610"/>
        <v>0.69025811780431101</v>
      </c>
      <c r="BV2751" s="175">
        <f t="shared" si="610"/>
        <v>0.6874399791794189</v>
      </c>
      <c r="BW2751" s="175">
        <f t="shared" si="610"/>
        <v>0.68049998244316556</v>
      </c>
      <c r="BX2751" s="175">
        <f t="shared" si="610"/>
        <v>0.68922320738823828</v>
      </c>
      <c r="BY2751" s="175">
        <f t="shared" si="610"/>
        <v>0.69583845636595021</v>
      </c>
      <c r="BZ2751" s="175">
        <f t="shared" si="610"/>
        <v>0.68809903924399229</v>
      </c>
      <c r="CA2751" s="175">
        <f t="shared" si="610"/>
        <v>0.66669949714488563</v>
      </c>
      <c r="CB2751" s="175">
        <f t="shared" si="610"/>
        <v>0.67173536197357075</v>
      </c>
      <c r="CC2751" s="175">
        <f t="shared" si="610"/>
        <v>0.66525038179827367</v>
      </c>
      <c r="CD2751" s="175">
        <f t="shared" si="610"/>
        <v>0.65666682710250124</v>
      </c>
      <c r="CE2751" s="175">
        <f t="shared" si="610"/>
        <v>0.6511306613358433</v>
      </c>
      <c r="CF2751" s="175">
        <f t="shared" si="610"/>
        <v>0.65953366138409542</v>
      </c>
      <c r="CG2751" s="175">
        <f t="shared" si="610"/>
        <v>0.65190986302467413</v>
      </c>
      <c r="CH2751" s="175">
        <f t="shared" si="610"/>
        <v>0.65778870000810064</v>
      </c>
      <c r="CI2751" s="175">
        <f t="shared" si="610"/>
        <v>0.65097269282872106</v>
      </c>
      <c r="CJ2751" s="175">
        <f t="shared" si="610"/>
        <v>0.64368936656725928</v>
      </c>
      <c r="CK2751" s="175">
        <f t="shared" si="610"/>
        <v>0.64779130130158979</v>
      </c>
      <c r="CL2751" s="175">
        <f t="shared" si="610"/>
        <v>0.64870804749714284</v>
      </c>
      <c r="CM2751" s="175">
        <f t="shared" si="610"/>
        <v>0.65168287507683853</v>
      </c>
      <c r="CN2751" s="175">
        <f t="shared" si="610"/>
        <v>0.6405445898423564</v>
      </c>
      <c r="CO2751" s="175">
        <f t="shared" si="610"/>
        <v>0.63333704901010157</v>
      </c>
      <c r="CP2751" s="175">
        <f t="shared" si="610"/>
        <v>0.63528517000462481</v>
      </c>
      <c r="CQ2751" s="175">
        <f t="shared" si="610"/>
        <v>0.63208411058865355</v>
      </c>
      <c r="CR2751" s="175">
        <f t="shared" si="610"/>
        <v>0.63528007999601854</v>
      </c>
      <c r="CS2751" s="175">
        <f t="shared" si="610"/>
        <v>0.63641121400546496</v>
      </c>
      <c r="CT2751" s="175">
        <f t="shared" si="610"/>
        <v>0.63416814948384503</v>
      </c>
      <c r="CU2751" s="175">
        <f t="shared" ref="CU2751:DK2751" si="611">CU2649/CU2601</f>
        <v>0.63567511754476325</v>
      </c>
      <c r="CV2751" s="175">
        <f t="shared" si="611"/>
        <v>0.63975033979384233</v>
      </c>
      <c r="CW2751" s="175">
        <f t="shared" si="611"/>
        <v>0.62466303971191206</v>
      </c>
      <c r="CX2751" s="175">
        <f t="shared" si="611"/>
        <v>0.61868685583437111</v>
      </c>
      <c r="CY2751" s="175">
        <f t="shared" si="611"/>
        <v>0.62092138898058746</v>
      </c>
      <c r="CZ2751" s="175">
        <f t="shared" si="611"/>
        <v>0.62290929782518967</v>
      </c>
      <c r="DA2751" s="175">
        <f t="shared" si="611"/>
        <v>0.62399138117359942</v>
      </c>
      <c r="DB2751" s="175">
        <f t="shared" si="611"/>
        <v>0.61996059073096232</v>
      </c>
      <c r="DC2751" s="175">
        <f t="shared" si="611"/>
        <v>0.61508650859304581</v>
      </c>
      <c r="DD2751" s="175">
        <f t="shared" si="611"/>
        <v>0.61756239707365035</v>
      </c>
      <c r="DE2751" s="175">
        <f t="shared" si="611"/>
        <v>0.62088980939865113</v>
      </c>
      <c r="DF2751" s="175">
        <f t="shared" si="611"/>
        <v>0.61667707273928751</v>
      </c>
      <c r="DG2751" s="175">
        <f t="shared" si="611"/>
        <v>0.61789164740000102</v>
      </c>
      <c r="DH2751" s="175">
        <f t="shared" si="611"/>
        <v>0.61593328861143948</v>
      </c>
      <c r="DI2751" s="175">
        <f t="shared" si="611"/>
        <v>0.60713775986756979</v>
      </c>
      <c r="DJ2751" s="175">
        <f t="shared" si="611"/>
        <v>0.60392470431990153</v>
      </c>
      <c r="DK2751" s="175">
        <f t="shared" si="611"/>
        <v>0.6034877802066444</v>
      </c>
      <c r="DL2751" s="175">
        <f t="shared" ref="DL2751:DT2751" si="612">DL2649/DL2601</f>
        <v>0.77264463700926023</v>
      </c>
      <c r="DM2751" s="175">
        <f t="shared" si="612"/>
        <v>0.77179276191852764</v>
      </c>
      <c r="DN2751" s="175">
        <f t="shared" si="612"/>
        <v>0.76863019304926683</v>
      </c>
      <c r="DO2751" s="175">
        <f t="shared" si="612"/>
        <v>0.7652785446132877</v>
      </c>
      <c r="DP2751" s="175">
        <f t="shared" si="612"/>
        <v>0.79170668225347673</v>
      </c>
      <c r="DQ2751" s="175">
        <f t="shared" si="612"/>
        <v>0.79178757934757393</v>
      </c>
      <c r="DR2751" s="175">
        <f t="shared" si="612"/>
        <v>0.78020378794349066</v>
      </c>
      <c r="DS2751" s="175">
        <f t="shared" si="612"/>
        <v>0.77626735194536578</v>
      </c>
      <c r="DT2751" s="175">
        <f t="shared" si="612"/>
        <v>0.77321934484262522</v>
      </c>
      <c r="DU2751" s="175">
        <f t="shared" si="570"/>
        <v>0.77109062964395947</v>
      </c>
      <c r="DV2751" s="175">
        <f t="shared" si="570"/>
        <v>0.7683712575252285</v>
      </c>
      <c r="DW2751" s="175">
        <f t="shared" si="570"/>
        <v>0.76957112680232764</v>
      </c>
      <c r="DX2751" s="175">
        <f t="shared" si="570"/>
        <v>0.772856343135643</v>
      </c>
    </row>
    <row r="2752" spans="1:128" s="67" customFormat="1">
      <c r="A2752" s="193" t="s">
        <v>3545</v>
      </c>
      <c r="B2752" s="185" t="s">
        <v>3557</v>
      </c>
      <c r="C2752" s="67" t="s">
        <v>3533</v>
      </c>
      <c r="D2752" s="188" t="s">
        <v>3571</v>
      </c>
      <c r="E2752" s="67" t="s">
        <v>3516</v>
      </c>
      <c r="BM2752" s="175"/>
      <c r="BN2752" s="175"/>
      <c r="BO2752" s="175">
        <f t="shared" ref="BO2752:CT2752" si="613">BO2650/BO2602</f>
        <v>1.4006258267086251</v>
      </c>
      <c r="BP2752" s="175">
        <f t="shared" si="613"/>
        <v>1.4014701541292851</v>
      </c>
      <c r="BQ2752" s="175">
        <f t="shared" si="613"/>
        <v>1.4045784023207617</v>
      </c>
      <c r="BR2752" s="175">
        <f t="shared" si="613"/>
        <v>1.3972210628287749</v>
      </c>
      <c r="BS2752" s="175">
        <f t="shared" si="613"/>
        <v>1.396940228510074</v>
      </c>
      <c r="BT2752" s="175">
        <f t="shared" si="613"/>
        <v>1.4005575732830413</v>
      </c>
      <c r="BU2752" s="175">
        <f t="shared" si="613"/>
        <v>1.3998037697059502</v>
      </c>
      <c r="BV2752" s="175">
        <f t="shared" si="613"/>
        <v>1.4011946738226386</v>
      </c>
      <c r="BW2752" s="175">
        <f t="shared" si="613"/>
        <v>1.3977353809589304</v>
      </c>
      <c r="BX2752" s="175">
        <f t="shared" si="613"/>
        <v>1.4023173081867026</v>
      </c>
      <c r="BY2752" s="175">
        <f t="shared" si="613"/>
        <v>1.4026792164825255</v>
      </c>
      <c r="BZ2752" s="175">
        <f t="shared" si="613"/>
        <v>1.4044504279585979</v>
      </c>
      <c r="CA2752" s="175">
        <f t="shared" si="613"/>
        <v>1.3974655188338623</v>
      </c>
      <c r="CB2752" s="175">
        <f t="shared" si="613"/>
        <v>1.3989351674872215</v>
      </c>
      <c r="CC2752" s="175">
        <f t="shared" si="613"/>
        <v>1.4016999946264805</v>
      </c>
      <c r="CD2752" s="175">
        <f t="shared" si="613"/>
        <v>1.3970843362195158</v>
      </c>
      <c r="CE2752" s="175">
        <f t="shared" si="613"/>
        <v>1.4018849117523478</v>
      </c>
      <c r="CF2752" s="175">
        <f t="shared" si="613"/>
        <v>1.401988234729199</v>
      </c>
      <c r="CG2752" s="175">
        <f t="shared" si="613"/>
        <v>1.4021381308010772</v>
      </c>
      <c r="CH2752" s="175">
        <f t="shared" si="613"/>
        <v>1.3966019842002693</v>
      </c>
      <c r="CI2752" s="175">
        <f t="shared" si="613"/>
        <v>1.4004430640568131</v>
      </c>
      <c r="CJ2752" s="175">
        <f t="shared" si="613"/>
        <v>1.3992549890810912</v>
      </c>
      <c r="CK2752" s="175">
        <f t="shared" si="613"/>
        <v>1.3962851582302305</v>
      </c>
      <c r="CL2752" s="175">
        <f t="shared" si="613"/>
        <v>1.4011197490791105</v>
      </c>
      <c r="CM2752" s="175">
        <f t="shared" si="613"/>
        <v>1.3982826506525909</v>
      </c>
      <c r="CN2752" s="175">
        <f t="shared" si="613"/>
        <v>1.4045515253563052</v>
      </c>
      <c r="CO2752" s="175">
        <f t="shared" si="613"/>
        <v>1.4055605234961235</v>
      </c>
      <c r="CP2752" s="175">
        <f t="shared" si="613"/>
        <v>1.4003780089921747</v>
      </c>
      <c r="CQ2752" s="175">
        <f t="shared" si="613"/>
        <v>1.4032364862644964</v>
      </c>
      <c r="CR2752" s="175">
        <f t="shared" si="613"/>
        <v>1.400420077975659</v>
      </c>
      <c r="CS2752" s="175">
        <f t="shared" si="613"/>
        <v>1.4049543483374707</v>
      </c>
      <c r="CT2752" s="175">
        <f t="shared" si="613"/>
        <v>1.4019593850148835</v>
      </c>
      <c r="CU2752" s="175">
        <f t="shared" ref="CU2752:DK2752" si="614">CU2650/CU2602</f>
        <v>1.3959850274731571</v>
      </c>
      <c r="CV2752" s="175">
        <f t="shared" si="614"/>
        <v>1.400371397693607</v>
      </c>
      <c r="CW2752" s="175">
        <f t="shared" si="614"/>
        <v>1.3998991259228784</v>
      </c>
      <c r="CX2752" s="175">
        <f t="shared" si="614"/>
        <v>1.4101347790539531</v>
      </c>
      <c r="CY2752" s="175">
        <f t="shared" si="614"/>
        <v>1.4032396887984395</v>
      </c>
      <c r="CZ2752" s="175">
        <f t="shared" si="614"/>
        <v>1.4026710551057378</v>
      </c>
      <c r="DA2752" s="175">
        <f t="shared" si="614"/>
        <v>1.4028254935379405</v>
      </c>
      <c r="DB2752" s="175">
        <f t="shared" si="614"/>
        <v>1.4003099227703186</v>
      </c>
      <c r="DC2752" s="175">
        <f t="shared" si="614"/>
        <v>1.4048801879917208</v>
      </c>
      <c r="DD2752" s="175">
        <f t="shared" si="614"/>
        <v>1.4016331797669344</v>
      </c>
      <c r="DE2752" s="175">
        <f t="shared" si="614"/>
        <v>1.4016352321601151</v>
      </c>
      <c r="DF2752" s="175">
        <f t="shared" si="614"/>
        <v>1.3981902271089801</v>
      </c>
      <c r="DG2752" s="175">
        <f t="shared" si="614"/>
        <v>1.3998262321408301</v>
      </c>
      <c r="DH2752" s="175">
        <f t="shared" si="614"/>
        <v>1.4035104120230475</v>
      </c>
      <c r="DI2752" s="175">
        <f t="shared" si="614"/>
        <v>1.4013694389719662</v>
      </c>
      <c r="DJ2752" s="175">
        <f t="shared" si="614"/>
        <v>1.3978541132624709</v>
      </c>
      <c r="DK2752" s="175">
        <f t="shared" si="614"/>
        <v>1.3974058982345585</v>
      </c>
      <c r="DL2752" s="175">
        <f t="shared" ref="DL2752:DT2752" si="615">DL2650/DL2602</f>
        <v>1.2600309557816474</v>
      </c>
      <c r="DM2752" s="175">
        <f t="shared" si="615"/>
        <v>1.2601065353643155</v>
      </c>
      <c r="DN2752" s="175">
        <f t="shared" si="615"/>
        <v>1.2597836613756614</v>
      </c>
      <c r="DO2752" s="175">
        <f t="shared" si="615"/>
        <v>1.2613624965093551</v>
      </c>
      <c r="DP2752" s="175">
        <f t="shared" si="615"/>
        <v>1.2626831017964073</v>
      </c>
      <c r="DQ2752" s="175">
        <f t="shared" si="615"/>
        <v>1.2658329922708778</v>
      </c>
      <c r="DR2752" s="175">
        <f t="shared" si="615"/>
        <v>1.2651713742716271</v>
      </c>
      <c r="DS2752" s="175">
        <f t="shared" si="615"/>
        <v>1.2627580306593502</v>
      </c>
      <c r="DT2752" s="175">
        <f t="shared" si="615"/>
        <v>1.259417278551294</v>
      </c>
      <c r="DU2752" s="175">
        <f t="shared" si="570"/>
        <v>1.2600878009486343</v>
      </c>
      <c r="DV2752" s="175">
        <f t="shared" si="570"/>
        <v>1.2614399483225329</v>
      </c>
      <c r="DW2752" s="175">
        <f t="shared" si="570"/>
        <v>1.2607086785059196</v>
      </c>
      <c r="DX2752" s="175">
        <f t="shared" si="570"/>
        <v>1.2636131907627257</v>
      </c>
    </row>
    <row r="2753" spans="1:129" s="67" customFormat="1">
      <c r="A2753" s="193" t="s">
        <v>3545</v>
      </c>
      <c r="B2753" s="185" t="s">
        <v>3557</v>
      </c>
      <c r="C2753" s="67" t="s">
        <v>3533</v>
      </c>
      <c r="D2753" s="188" t="s">
        <v>3571</v>
      </c>
      <c r="E2753" s="67" t="s">
        <v>3517</v>
      </c>
      <c r="BM2753" s="175"/>
      <c r="BN2753" s="175"/>
      <c r="BO2753" s="175"/>
      <c r="BP2753" s="175"/>
      <c r="BQ2753" s="175"/>
      <c r="BR2753" s="175"/>
      <c r="BS2753" s="175"/>
      <c r="BT2753" s="175"/>
      <c r="BU2753" s="175"/>
      <c r="BV2753" s="175"/>
      <c r="BW2753" s="175"/>
      <c r="BX2753" s="175">
        <f t="shared" ref="BX2753:DK2753" si="616">BX2651/BX2603</f>
        <v>3.3889765711279622</v>
      </c>
      <c r="BY2753" s="175">
        <f t="shared" si="616"/>
        <v>3.3796222738997423</v>
      </c>
      <c r="BZ2753" s="175">
        <f t="shared" si="616"/>
        <v>3.3944664494949537</v>
      </c>
      <c r="CA2753" s="175">
        <f t="shared" si="616"/>
        <v>3.3967222072748817</v>
      </c>
      <c r="CB2753" s="175">
        <f t="shared" si="616"/>
        <v>3.3692206065124175</v>
      </c>
      <c r="CC2753" s="175">
        <f t="shared" si="616"/>
        <v>3.389559480326505</v>
      </c>
      <c r="CD2753" s="175">
        <f t="shared" si="616"/>
        <v>3.3908644630897151</v>
      </c>
      <c r="CE2753" s="175">
        <f t="shared" si="616"/>
        <v>3.3884646090328321</v>
      </c>
      <c r="CF2753" s="175">
        <f t="shared" si="616"/>
        <v>3.3768668964094779</v>
      </c>
      <c r="CG2753" s="175">
        <f t="shared" si="616"/>
        <v>3.4073710458301614</v>
      </c>
      <c r="CH2753" s="175">
        <f t="shared" si="616"/>
        <v>3.383073895123037</v>
      </c>
      <c r="CI2753" s="175">
        <f t="shared" si="616"/>
        <v>3.3919489654935044</v>
      </c>
      <c r="CJ2753" s="175">
        <f t="shared" si="616"/>
        <v>3.4173236345336666</v>
      </c>
      <c r="CK2753" s="175">
        <f t="shared" si="616"/>
        <v>3.3673728519761648</v>
      </c>
      <c r="CL2753" s="175">
        <f t="shared" si="616"/>
        <v>3.4283100843298313</v>
      </c>
      <c r="CM2753" s="175">
        <f t="shared" si="616"/>
        <v>3.3884006538735258</v>
      </c>
      <c r="CN2753" s="175">
        <f t="shared" si="616"/>
        <v>3.3966632237180909</v>
      </c>
      <c r="CO2753" s="175">
        <f t="shared" si="616"/>
        <v>3.3951676669969433</v>
      </c>
      <c r="CP2753" s="175">
        <f t="shared" si="616"/>
        <v>3.4118254378905259</v>
      </c>
      <c r="CQ2753" s="175">
        <f t="shared" si="616"/>
        <v>3.3894968068121725</v>
      </c>
      <c r="CR2753" s="175">
        <f t="shared" si="616"/>
        <v>3.4131278932839653</v>
      </c>
      <c r="CS2753" s="175">
        <f t="shared" si="616"/>
        <v>3.3881638490728911</v>
      </c>
      <c r="CT2753" s="175">
        <f t="shared" si="616"/>
        <v>3.4099965391000486</v>
      </c>
      <c r="CU2753" s="175">
        <f t="shared" si="616"/>
        <v>3.3905002514944949</v>
      </c>
      <c r="CV2753" s="175">
        <f t="shared" si="616"/>
        <v>3.4013856582990858</v>
      </c>
      <c r="CW2753" s="175">
        <f t="shared" si="616"/>
        <v>3.3900049511003867</v>
      </c>
      <c r="CX2753" s="175">
        <f t="shared" si="616"/>
        <v>3.3948688480848803</v>
      </c>
      <c r="CY2753" s="175">
        <f t="shared" si="616"/>
        <v>3.3840835427519118</v>
      </c>
      <c r="CZ2753" s="175">
        <f t="shared" si="616"/>
        <v>3.4099173826301818</v>
      </c>
      <c r="DA2753" s="175">
        <f t="shared" si="616"/>
        <v>3.4073224152630388</v>
      </c>
      <c r="DB2753" s="175">
        <f t="shared" si="616"/>
        <v>3.4160471523434</v>
      </c>
      <c r="DC2753" s="175">
        <f t="shared" si="616"/>
        <v>3.4059834945025806</v>
      </c>
      <c r="DD2753" s="175">
        <f t="shared" si="616"/>
        <v>3.4121908497840203</v>
      </c>
      <c r="DE2753" s="175">
        <f t="shared" si="616"/>
        <v>3.3927577029616356</v>
      </c>
      <c r="DF2753" s="175">
        <f t="shared" si="616"/>
        <v>3.4041253231671247</v>
      </c>
      <c r="DG2753" s="175">
        <f t="shared" si="616"/>
        <v>3.4104459931571798</v>
      </c>
      <c r="DH2753" s="175">
        <f t="shared" si="616"/>
        <v>3.3950101061402456</v>
      </c>
      <c r="DI2753" s="175">
        <f t="shared" si="616"/>
        <v>3.412560013293704</v>
      </c>
      <c r="DJ2753" s="175">
        <f t="shared" si="616"/>
        <v>3.3569734811119938</v>
      </c>
      <c r="DK2753" s="175">
        <f t="shared" si="616"/>
        <v>3.3821083349655909</v>
      </c>
      <c r="DL2753" s="175">
        <f t="shared" ref="DL2753:DT2753" si="617">DL2651/DL2603</f>
        <v>3.220648630368617</v>
      </c>
      <c r="DM2753" s="175">
        <f t="shared" si="617"/>
        <v>3.218680384462941</v>
      </c>
      <c r="DN2753" s="175">
        <f t="shared" si="617"/>
        <v>3.2166998381294967</v>
      </c>
      <c r="DO2753" s="175">
        <f t="shared" si="617"/>
        <v>3.2196627820815094</v>
      </c>
      <c r="DP2753" s="175">
        <f t="shared" si="617"/>
        <v>3.2205274274809157</v>
      </c>
      <c r="DQ2753" s="175">
        <f t="shared" si="617"/>
        <v>3.2206369852941141</v>
      </c>
      <c r="DR2753" s="175">
        <f t="shared" si="617"/>
        <v>3.2224406033874384</v>
      </c>
      <c r="DS2753" s="175">
        <f t="shared" si="617"/>
        <v>3.2190308645246768</v>
      </c>
      <c r="DT2753" s="175">
        <f t="shared" si="617"/>
        <v>3.2209585294117646</v>
      </c>
      <c r="DU2753" s="175">
        <f t="shared" si="570"/>
        <v>3.2429290714532275</v>
      </c>
      <c r="DV2753" s="175">
        <f t="shared" si="570"/>
        <v>3.22105625945643</v>
      </c>
      <c r="DW2753" s="175">
        <f t="shared" si="570"/>
        <v>3.2282005510480056</v>
      </c>
      <c r="DX2753" s="175">
        <f t="shared" si="570"/>
        <v>3.2427516835994195</v>
      </c>
    </row>
    <row r="2754" spans="1:129" s="67" customFormat="1">
      <c r="A2754" s="193" t="s">
        <v>3545</v>
      </c>
      <c r="B2754" s="185" t="s">
        <v>3557</v>
      </c>
      <c r="C2754" s="67" t="s">
        <v>3533</v>
      </c>
      <c r="D2754" s="188" t="s">
        <v>3571</v>
      </c>
      <c r="E2754" s="67" t="s">
        <v>3518</v>
      </c>
      <c r="BM2754" s="175"/>
      <c r="BN2754" s="175"/>
      <c r="BO2754" s="175">
        <f t="shared" ref="BO2754:BW2754" si="618">BO2652/BO2604</f>
        <v>2.6773711456315921</v>
      </c>
      <c r="BP2754" s="175">
        <f t="shared" si="618"/>
        <v>2.6847006512203619</v>
      </c>
      <c r="BQ2754" s="175">
        <f t="shared" si="618"/>
        <v>2.6744784210651456</v>
      </c>
      <c r="BR2754" s="175">
        <f t="shared" si="618"/>
        <v>2.677764788297031</v>
      </c>
      <c r="BS2754" s="175">
        <f t="shared" si="618"/>
        <v>2.6811355515363422</v>
      </c>
      <c r="BT2754" s="175">
        <f t="shared" si="618"/>
        <v>2.6818968918750223</v>
      </c>
      <c r="BU2754" s="175">
        <f t="shared" si="618"/>
        <v>2.6833900450937347</v>
      </c>
      <c r="BV2754" s="175">
        <f t="shared" si="618"/>
        <v>2.6908788621665933</v>
      </c>
      <c r="BW2754" s="175">
        <f t="shared" si="618"/>
        <v>2.6863206790165242</v>
      </c>
      <c r="BX2754" s="175">
        <f t="shared" ref="BX2754:DK2754" si="619">BX2652/BX2604</f>
        <v>2.6866543456895577</v>
      </c>
      <c r="BY2754" s="175">
        <f t="shared" si="619"/>
        <v>2.68961400949263</v>
      </c>
      <c r="BZ2754" s="175">
        <f t="shared" si="619"/>
        <v>2.6947062001437421</v>
      </c>
      <c r="CA2754" s="175">
        <f t="shared" si="619"/>
        <v>2.6918836663384407</v>
      </c>
      <c r="CB2754" s="175">
        <f t="shared" si="619"/>
        <v>2.692591846167351</v>
      </c>
      <c r="CC2754" s="175">
        <f t="shared" si="619"/>
        <v>2.6916857943203092</v>
      </c>
      <c r="CD2754" s="175">
        <f t="shared" si="619"/>
        <v>2.6957448176666876</v>
      </c>
      <c r="CE2754" s="175">
        <f t="shared" si="619"/>
        <v>2.6970753721428884</v>
      </c>
      <c r="CF2754" s="175">
        <f t="shared" si="619"/>
        <v>2.6907651989967114</v>
      </c>
      <c r="CG2754" s="175">
        <f t="shared" si="619"/>
        <v>2.6878534866535664</v>
      </c>
      <c r="CH2754" s="175">
        <f t="shared" si="619"/>
        <v>2.6943470971801231</v>
      </c>
      <c r="CI2754" s="175">
        <f t="shared" si="619"/>
        <v>2.6933642752887135</v>
      </c>
      <c r="CJ2754" s="175">
        <f t="shared" si="619"/>
        <v>2.692329851281837</v>
      </c>
      <c r="CK2754" s="175">
        <f t="shared" si="619"/>
        <v>2.6906262449501033</v>
      </c>
      <c r="CL2754" s="175">
        <f t="shared" si="619"/>
        <v>2.6944593047737615</v>
      </c>
      <c r="CM2754" s="175">
        <f t="shared" si="619"/>
        <v>2.6960078167905972</v>
      </c>
      <c r="CN2754" s="175">
        <f t="shared" si="619"/>
        <v>2.69797902471322</v>
      </c>
      <c r="CO2754" s="175">
        <f t="shared" si="619"/>
        <v>2.70791002016301</v>
      </c>
      <c r="CP2754" s="175">
        <f t="shared" si="619"/>
        <v>2.709051880868476</v>
      </c>
      <c r="CQ2754" s="175">
        <f t="shared" si="619"/>
        <v>2.7153201580757749</v>
      </c>
      <c r="CR2754" s="175">
        <f t="shared" si="619"/>
        <v>2.7282044455578953</v>
      </c>
      <c r="CS2754" s="175">
        <f t="shared" si="619"/>
        <v>2.7315516703055609</v>
      </c>
      <c r="CT2754" s="175">
        <f t="shared" si="619"/>
        <v>2.7160750333528241</v>
      </c>
      <c r="CU2754" s="175">
        <f t="shared" si="619"/>
        <v>2.7261661594904698</v>
      </c>
      <c r="CV2754" s="175">
        <f t="shared" si="619"/>
        <v>2.7285934094052768</v>
      </c>
      <c r="CW2754" s="175">
        <f t="shared" si="619"/>
        <v>2.6382968165086607</v>
      </c>
      <c r="CX2754" s="175">
        <f t="shared" si="619"/>
        <v>2.7362980298453414</v>
      </c>
      <c r="CY2754" s="175">
        <f t="shared" si="619"/>
        <v>2.7413304374253173</v>
      </c>
      <c r="CZ2754" s="175">
        <f t="shared" si="619"/>
        <v>2.7246995167502721</v>
      </c>
      <c r="DA2754" s="175">
        <f t="shared" si="619"/>
        <v>2.7356306077706201</v>
      </c>
      <c r="DB2754" s="175">
        <f t="shared" si="619"/>
        <v>2.7302208271509922</v>
      </c>
      <c r="DC2754" s="175">
        <f t="shared" si="619"/>
        <v>2.7213660133526019</v>
      </c>
      <c r="DD2754" s="175">
        <f t="shared" si="619"/>
        <v>2.7197093746278935</v>
      </c>
      <c r="DE2754" s="175">
        <f t="shared" si="619"/>
        <v>2.7261934907734737</v>
      </c>
      <c r="DF2754" s="175">
        <f t="shared" si="619"/>
        <v>2.7382335904569426</v>
      </c>
      <c r="DG2754" s="175">
        <f t="shared" si="619"/>
        <v>2.7293909534001246</v>
      </c>
      <c r="DH2754" s="175">
        <f t="shared" si="619"/>
        <v>2.7423256842141797</v>
      </c>
      <c r="DI2754" s="175">
        <f t="shared" si="619"/>
        <v>2.7536276153604353</v>
      </c>
      <c r="DJ2754" s="175">
        <f t="shared" si="619"/>
        <v>2.7630751236126683</v>
      </c>
      <c r="DK2754" s="175">
        <f t="shared" si="619"/>
        <v>2.7705278312433821</v>
      </c>
      <c r="DL2754" s="175">
        <f t="shared" ref="DL2754:DT2754" si="620">DL2652/DL2604</f>
        <v>2.535831793324749</v>
      </c>
      <c r="DM2754" s="175">
        <f t="shared" si="620"/>
        <v>2.525467283361456</v>
      </c>
      <c r="DN2754" s="175">
        <f t="shared" si="620"/>
        <v>2.5186329508296565</v>
      </c>
      <c r="DO2754" s="175">
        <f t="shared" si="620"/>
        <v>2.5227232763034086</v>
      </c>
      <c r="DP2754" s="175">
        <f t="shared" si="620"/>
        <v>2.5156229693084304</v>
      </c>
      <c r="DQ2754" s="175">
        <f t="shared" si="620"/>
        <v>2.5058814164336636</v>
      </c>
      <c r="DR2754" s="175">
        <f t="shared" si="620"/>
        <v>2.4978948356812127</v>
      </c>
      <c r="DS2754" s="175">
        <f t="shared" si="620"/>
        <v>2.4823383131923467</v>
      </c>
      <c r="DT2754" s="175">
        <f t="shared" si="620"/>
        <v>2.4745447579214437</v>
      </c>
      <c r="DU2754" s="175">
        <f t="shared" si="570"/>
        <v>2.4805035813171945</v>
      </c>
      <c r="DV2754" s="175">
        <f t="shared" si="570"/>
        <v>2.4504029914231857</v>
      </c>
      <c r="DW2754" s="175">
        <f t="shared" si="570"/>
        <v>2.4588491910876131</v>
      </c>
      <c r="DX2754" s="175">
        <f t="shared" si="570"/>
        <v>2.4354179486704859</v>
      </c>
    </row>
    <row r="2755" spans="1:129" s="67" customFormat="1">
      <c r="A2755" s="193" t="s">
        <v>3545</v>
      </c>
      <c r="B2755" s="185" t="s">
        <v>3557</v>
      </c>
      <c r="C2755" s="67" t="s">
        <v>3533</v>
      </c>
      <c r="D2755" s="188" t="s">
        <v>3571</v>
      </c>
      <c r="E2755" s="67" t="s">
        <v>3519</v>
      </c>
      <c r="BM2755" s="175"/>
      <c r="BN2755" s="175"/>
      <c r="BO2755" s="175">
        <f t="shared" ref="BO2755:BW2755" si="621">BO2653/BO2605</f>
        <v>0.78837997849232677</v>
      </c>
      <c r="BP2755" s="175">
        <f t="shared" si="621"/>
        <v>0.79533494099105051</v>
      </c>
      <c r="BQ2755" s="175">
        <f t="shared" si="621"/>
        <v>0.79617198335531325</v>
      </c>
      <c r="BR2755" s="175">
        <f t="shared" si="621"/>
        <v>0.80787650917637088</v>
      </c>
      <c r="BS2755" s="175">
        <f t="shared" si="621"/>
        <v>0.82228837542263467</v>
      </c>
      <c r="BT2755" s="175">
        <f t="shared" si="621"/>
        <v>0.82228817267026721</v>
      </c>
      <c r="BU2755" s="175">
        <f t="shared" si="621"/>
        <v>0.81536336185951774</v>
      </c>
      <c r="BV2755" s="175">
        <f t="shared" si="621"/>
        <v>0.82392352473458752</v>
      </c>
      <c r="BW2755" s="175">
        <f t="shared" si="621"/>
        <v>0.83104334584206663</v>
      </c>
      <c r="BX2755" s="175">
        <f t="shared" ref="BX2755:DK2755" si="622">BX2653/BX2605</f>
        <v>0.83946255023044625</v>
      </c>
      <c r="BY2755" s="175">
        <f t="shared" si="622"/>
        <v>0.83788599412478315</v>
      </c>
      <c r="BZ2755" s="175">
        <f t="shared" si="622"/>
        <v>0.86381161393668471</v>
      </c>
      <c r="CA2755" s="175">
        <f t="shared" si="622"/>
        <v>0.84135741817565723</v>
      </c>
      <c r="CB2755" s="175">
        <f t="shared" si="622"/>
        <v>0.8482409331221642</v>
      </c>
      <c r="CC2755" s="175">
        <f t="shared" si="622"/>
        <v>0.84039817611667966</v>
      </c>
      <c r="CD2755" s="175">
        <f t="shared" si="622"/>
        <v>0.89059033407051447</v>
      </c>
      <c r="CE2755" s="175">
        <f t="shared" si="622"/>
        <v>0.86099767194378174</v>
      </c>
      <c r="CF2755" s="175">
        <f t="shared" si="622"/>
        <v>0.87175895005157666</v>
      </c>
      <c r="CG2755" s="175">
        <f t="shared" si="622"/>
        <v>0.87110773700811084</v>
      </c>
      <c r="CH2755" s="175">
        <f t="shared" si="622"/>
        <v>0.88932255635708679</v>
      </c>
      <c r="CI2755" s="175">
        <f t="shared" si="622"/>
        <v>0.89625622736627963</v>
      </c>
      <c r="CJ2755" s="175">
        <f t="shared" si="622"/>
        <v>0.88819604456340062</v>
      </c>
      <c r="CK2755" s="175">
        <f t="shared" si="622"/>
        <v>0.89967014173654436</v>
      </c>
      <c r="CL2755" s="175">
        <f t="shared" si="622"/>
        <v>0.88121144369466398</v>
      </c>
      <c r="CM2755" s="175">
        <f t="shared" si="622"/>
        <v>0.90983100608178846</v>
      </c>
      <c r="CN2755" s="175">
        <f t="shared" si="622"/>
        <v>0.91104048220460065</v>
      </c>
      <c r="CO2755" s="175">
        <f t="shared" si="622"/>
        <v>0.91026391720784827</v>
      </c>
      <c r="CP2755" s="175">
        <f t="shared" si="622"/>
        <v>0.92091181840834835</v>
      </c>
      <c r="CQ2755" s="175">
        <f t="shared" si="622"/>
        <v>0.90249267403224254</v>
      </c>
      <c r="CR2755" s="175">
        <f t="shared" si="622"/>
        <v>0.91048987933279213</v>
      </c>
      <c r="CS2755" s="175">
        <f t="shared" si="622"/>
        <v>0.94143909728905484</v>
      </c>
      <c r="CT2755" s="175">
        <f t="shared" si="622"/>
        <v>0.94200855238829928</v>
      </c>
      <c r="CU2755" s="175">
        <f t="shared" si="622"/>
        <v>0.9539809313461457</v>
      </c>
      <c r="CV2755" s="175">
        <f t="shared" si="622"/>
        <v>0.93154626494778492</v>
      </c>
      <c r="CW2755" s="175">
        <f t="shared" si="622"/>
        <v>0.94819298315236389</v>
      </c>
      <c r="CX2755" s="175">
        <f t="shared" si="622"/>
        <v>0.9388966817969594</v>
      </c>
      <c r="CY2755" s="175">
        <f t="shared" si="622"/>
        <v>0.94641768658562309</v>
      </c>
      <c r="CZ2755" s="175">
        <f t="shared" si="622"/>
        <v>0.94483817682214055</v>
      </c>
      <c r="DA2755" s="175">
        <f t="shared" si="622"/>
        <v>0.93082780570522305</v>
      </c>
      <c r="DB2755" s="175">
        <f t="shared" si="622"/>
        <v>0.94931457527131191</v>
      </c>
      <c r="DC2755" s="175">
        <f t="shared" si="622"/>
        <v>0.97819828482143312</v>
      </c>
      <c r="DD2755" s="175">
        <f t="shared" si="622"/>
        <v>0.97838370304912758</v>
      </c>
      <c r="DE2755" s="175">
        <f t="shared" si="622"/>
        <v>0.96230840668541395</v>
      </c>
      <c r="DF2755" s="175">
        <f t="shared" si="622"/>
        <v>0.95382562318755415</v>
      </c>
      <c r="DG2755" s="175">
        <f t="shared" si="622"/>
        <v>0.98762091218842352</v>
      </c>
      <c r="DH2755" s="175">
        <f t="shared" si="622"/>
        <v>1.0025889958877403</v>
      </c>
      <c r="DI2755" s="175">
        <f t="shared" si="622"/>
        <v>1.0019597041651782</v>
      </c>
      <c r="DJ2755" s="175">
        <f t="shared" si="622"/>
        <v>1.0196222330283267</v>
      </c>
      <c r="DK2755" s="175">
        <f t="shared" si="622"/>
        <v>1.0086828776212828</v>
      </c>
      <c r="DL2755" s="175">
        <f t="shared" ref="DL2755:DT2755" si="623">DL2653/DL2605</f>
        <v>0.98419983560122815</v>
      </c>
      <c r="DM2755" s="175">
        <f t="shared" si="623"/>
        <v>0.99013293922965273</v>
      </c>
      <c r="DN2755" s="175">
        <f t="shared" si="623"/>
        <v>0.98516420119761361</v>
      </c>
      <c r="DO2755" s="175">
        <f t="shared" si="623"/>
        <v>0.98459565509006752</v>
      </c>
      <c r="DP2755" s="175">
        <f t="shared" si="623"/>
        <v>0.98603981654440009</v>
      </c>
      <c r="DQ2755" s="175">
        <f t="shared" si="623"/>
        <v>0.99119040477462894</v>
      </c>
      <c r="DR2755" s="175">
        <f t="shared" si="623"/>
        <v>0.973152133178114</v>
      </c>
      <c r="DS2755" s="175">
        <f t="shared" si="623"/>
        <v>0.96428629430151991</v>
      </c>
      <c r="DT2755" s="175">
        <f t="shared" si="623"/>
        <v>0.96998390966304926</v>
      </c>
      <c r="DU2755" s="175">
        <f t="shared" si="570"/>
        <v>0.9967834770922207</v>
      </c>
      <c r="DV2755" s="175">
        <f t="shared" si="570"/>
        <v>1.0020158775657109</v>
      </c>
      <c r="DW2755" s="175">
        <f t="shared" si="570"/>
        <v>0.9969710148778993</v>
      </c>
      <c r="DX2755" s="175">
        <f t="shared" si="570"/>
        <v>0.9234407746238521</v>
      </c>
    </row>
    <row r="2756" spans="1:129" s="67" customFormat="1">
      <c r="A2756" s="193" t="s">
        <v>3545</v>
      </c>
      <c r="B2756" s="185" t="s">
        <v>3557</v>
      </c>
      <c r="C2756" s="67" t="s">
        <v>3533</v>
      </c>
      <c r="D2756" s="188" t="s">
        <v>3571</v>
      </c>
      <c r="E2756" s="67" t="s">
        <v>3520</v>
      </c>
      <c r="BO2756" s="175"/>
      <c r="BP2756" s="175"/>
      <c r="BQ2756" s="175"/>
      <c r="BR2756" s="175"/>
      <c r="BS2756" s="175"/>
      <c r="BT2756" s="175"/>
      <c r="BU2756" s="175"/>
      <c r="BV2756" s="175"/>
      <c r="BW2756" s="175"/>
      <c r="BX2756" s="175"/>
      <c r="BY2756" s="175"/>
      <c r="BZ2756" s="175"/>
      <c r="CA2756" s="175"/>
      <c r="CB2756" s="175"/>
      <c r="CC2756" s="175"/>
      <c r="CD2756" s="175"/>
      <c r="CE2756" s="175"/>
      <c r="CF2756" s="175"/>
      <c r="CG2756" s="175"/>
      <c r="CH2756" s="175"/>
      <c r="CI2756" s="175"/>
      <c r="CJ2756" s="175"/>
      <c r="CK2756" s="175"/>
      <c r="CL2756" s="175"/>
      <c r="CM2756" s="175"/>
      <c r="CN2756" s="175"/>
      <c r="CO2756" s="175"/>
      <c r="CP2756" s="175"/>
      <c r="CQ2756" s="175"/>
      <c r="CR2756" s="175"/>
      <c r="CS2756" s="175"/>
      <c r="CT2756" s="175"/>
      <c r="CU2756" s="175"/>
      <c r="CV2756" s="175"/>
      <c r="CW2756" s="175"/>
      <c r="CX2756" s="175"/>
      <c r="CY2756" s="175"/>
      <c r="CZ2756" s="175"/>
      <c r="DA2756" s="175"/>
      <c r="DB2756" s="175"/>
      <c r="DC2756" s="175"/>
      <c r="DD2756" s="175"/>
      <c r="DE2756" s="175"/>
      <c r="DF2756" s="175"/>
      <c r="DG2756" s="175"/>
      <c r="DH2756" s="175"/>
      <c r="DI2756" s="175"/>
      <c r="DJ2756" s="175"/>
      <c r="DK2756" s="175"/>
      <c r="DL2756" s="175">
        <f t="shared" ref="DL2756:DT2756" si="624">DL2654/DL2606</f>
        <v>1.7992875551484062</v>
      </c>
      <c r="DM2756" s="175">
        <f t="shared" si="624"/>
        <v>1.8722904322258158</v>
      </c>
      <c r="DN2756" s="175">
        <f t="shared" si="624"/>
        <v>1.8772425084323214</v>
      </c>
      <c r="DO2756" s="175">
        <f t="shared" si="624"/>
        <v>1.8281322436974721</v>
      </c>
      <c r="DP2756" s="175">
        <f t="shared" si="624"/>
        <v>2.1022342930402931</v>
      </c>
      <c r="DQ2756" s="175">
        <f t="shared" si="624"/>
        <v>2.1541909417114429</v>
      </c>
      <c r="DR2756" s="175">
        <f t="shared" si="624"/>
        <v>2.0597659036144575</v>
      </c>
      <c r="DS2756" s="175">
        <f t="shared" si="624"/>
        <v>2.1722398293354304</v>
      </c>
      <c r="DT2756" s="175">
        <f t="shared" si="624"/>
        <v>2.0254766395605963</v>
      </c>
      <c r="DU2756" s="175">
        <f t="shared" si="570"/>
        <v>2.0173395359531772</v>
      </c>
      <c r="DV2756" s="175">
        <f t="shared" si="570"/>
        <v>1.8498890201981497</v>
      </c>
      <c r="DW2756" s="175">
        <f t="shared" si="570"/>
        <v>2.1083010319148934</v>
      </c>
      <c r="DX2756" s="175">
        <f t="shared" si="570"/>
        <v>1.9182645574363613</v>
      </c>
    </row>
    <row r="2757" spans="1:129" s="67" customFormat="1">
      <c r="A2757" s="193" t="s">
        <v>3545</v>
      </c>
      <c r="B2757" s="185" t="s">
        <v>3557</v>
      </c>
      <c r="C2757" s="67" t="s">
        <v>3533</v>
      </c>
      <c r="D2757" s="188" t="s">
        <v>3571</v>
      </c>
      <c r="E2757" s="67" t="s">
        <v>3521</v>
      </c>
    </row>
    <row r="2758" spans="1:129" s="67" customFormat="1">
      <c r="A2758" s="193" t="s">
        <v>3545</v>
      </c>
      <c r="B2758" s="185" t="s">
        <v>3557</v>
      </c>
      <c r="C2758" s="67" t="s">
        <v>3533</v>
      </c>
      <c r="D2758" s="188" t="s">
        <v>3571</v>
      </c>
      <c r="E2758" s="67" t="s">
        <v>3522</v>
      </c>
    </row>
    <row r="2759" spans="1:129" s="67" customFormat="1">
      <c r="A2759" s="193" t="s">
        <v>3545</v>
      </c>
      <c r="B2759" s="185" t="s">
        <v>3557</v>
      </c>
      <c r="C2759" s="67" t="s">
        <v>3533</v>
      </c>
      <c r="D2759" s="188" t="s">
        <v>3571</v>
      </c>
      <c r="E2759" s="67" t="s">
        <v>3523</v>
      </c>
    </row>
    <row r="2760" spans="1:129" s="67" customFormat="1">
      <c r="A2760" s="193" t="s">
        <v>3545</v>
      </c>
      <c r="B2760" s="185" t="s">
        <v>3557</v>
      </c>
      <c r="C2760" s="67" t="s">
        <v>3533</v>
      </c>
      <c r="D2760" s="188" t="s">
        <v>3571</v>
      </c>
      <c r="E2760" s="67" t="s">
        <v>3524</v>
      </c>
    </row>
    <row r="2761" spans="1:129" s="67" customFormat="1">
      <c r="A2761" s="193" t="s">
        <v>3545</v>
      </c>
      <c r="B2761" s="185" t="s">
        <v>3557</v>
      </c>
      <c r="C2761" s="67" t="s">
        <v>3533</v>
      </c>
      <c r="D2761" s="188" t="s">
        <v>3571</v>
      </c>
      <c r="E2761" s="67" t="s">
        <v>3525</v>
      </c>
    </row>
    <row r="2762" spans="1:129" s="67" customFormat="1">
      <c r="A2762" s="193" t="s">
        <v>3545</v>
      </c>
      <c r="B2762" s="185" t="s">
        <v>3557</v>
      </c>
      <c r="C2762" s="67" t="s">
        <v>3533</v>
      </c>
      <c r="D2762" s="188" t="s">
        <v>3571</v>
      </c>
      <c r="E2762" s="194" t="s">
        <v>3526</v>
      </c>
    </row>
    <row r="2763" spans="1:129" s="67" customFormat="1">
      <c r="A2763" s="193" t="s">
        <v>3545</v>
      </c>
      <c r="B2763" s="185" t="s">
        <v>3557</v>
      </c>
      <c r="C2763" s="67" t="s">
        <v>3533</v>
      </c>
      <c r="D2763" s="188" t="s">
        <v>3571</v>
      </c>
      <c r="E2763" s="67" t="s">
        <v>3527</v>
      </c>
    </row>
    <row r="2764" spans="1:129" s="67" customFormat="1">
      <c r="A2764" s="193" t="s">
        <v>3545</v>
      </c>
      <c r="B2764" s="185" t="s">
        <v>3557</v>
      </c>
      <c r="C2764" s="67" t="s">
        <v>3533</v>
      </c>
      <c r="D2764" s="188" t="s">
        <v>3571</v>
      </c>
      <c r="E2764" s="67" t="s">
        <v>3528</v>
      </c>
    </row>
    <row r="2765" spans="1:129" s="67" customFormat="1">
      <c r="A2765" s="193" t="s">
        <v>3545</v>
      </c>
      <c r="B2765" s="185" t="s">
        <v>3557</v>
      </c>
      <c r="C2765" s="67" t="s">
        <v>3533</v>
      </c>
      <c r="D2765" s="188" t="s">
        <v>3571</v>
      </c>
      <c r="E2765" s="195" t="s">
        <v>3373</v>
      </c>
      <c r="BO2765" s="73"/>
      <c r="BP2765" s="73"/>
      <c r="BQ2765" s="73"/>
      <c r="BR2765" s="73"/>
      <c r="BS2765" s="73"/>
      <c r="BT2765" s="73"/>
      <c r="BU2765" s="73"/>
      <c r="BV2765" s="73"/>
      <c r="BW2765" s="73"/>
      <c r="BX2765" s="73"/>
      <c r="BY2765" s="73"/>
      <c r="BZ2765" s="73"/>
      <c r="CA2765" s="73"/>
      <c r="CB2765" s="73"/>
      <c r="CC2765" s="73"/>
      <c r="CD2765" s="73"/>
      <c r="CE2765" s="73"/>
      <c r="CF2765" s="73"/>
      <c r="CG2765" s="73"/>
      <c r="CH2765" s="73"/>
      <c r="CI2765" s="73"/>
      <c r="CJ2765" s="73"/>
      <c r="CK2765" s="73"/>
      <c r="CL2765" s="73"/>
      <c r="CM2765" s="73"/>
      <c r="CN2765" s="73"/>
      <c r="CO2765" s="73"/>
      <c r="CP2765" s="73"/>
      <c r="CQ2765" s="73"/>
      <c r="CR2765" s="73"/>
      <c r="CS2765" s="73"/>
      <c r="CT2765" s="73"/>
      <c r="CU2765" s="73"/>
      <c r="CV2765" s="73"/>
      <c r="CW2765" s="73"/>
      <c r="CX2765" s="73"/>
      <c r="CY2765" s="73"/>
      <c r="CZ2765" s="73"/>
      <c r="DA2765" s="73"/>
      <c r="DB2765" s="73"/>
      <c r="DC2765" s="73"/>
      <c r="DD2765" s="73"/>
      <c r="DE2765" s="73"/>
      <c r="DF2765" s="73"/>
      <c r="DG2765" s="73"/>
      <c r="DH2765" s="73"/>
      <c r="DI2765" s="73"/>
      <c r="DJ2765" s="73"/>
      <c r="DK2765" s="73"/>
      <c r="DL2765" s="73">
        <f t="shared" ref="DL2765:DX2765" si="625">SUM(DL2519:DL2522)/DL2387</f>
        <v>6.3457821109484351</v>
      </c>
      <c r="DM2765" s="73">
        <f t="shared" si="625"/>
        <v>6.5601027195206418</v>
      </c>
      <c r="DN2765" s="73">
        <f t="shared" si="625"/>
        <v>6.667198654403518</v>
      </c>
      <c r="DO2765" s="73">
        <f t="shared" si="625"/>
        <v>6.7049191053000143</v>
      </c>
      <c r="DP2765" s="73">
        <f t="shared" si="625"/>
        <v>6.6043109409737966</v>
      </c>
      <c r="DQ2765" s="73">
        <f t="shared" si="625"/>
        <v>6.5794901528130474</v>
      </c>
      <c r="DR2765" s="73">
        <f t="shared" si="625"/>
        <v>6.6371514106330549</v>
      </c>
      <c r="DS2765" s="73">
        <f t="shared" si="625"/>
        <v>6.0779223965177023</v>
      </c>
      <c r="DT2765" s="73">
        <f t="shared" si="625"/>
        <v>5.9531156199741586</v>
      </c>
      <c r="DU2765" s="73">
        <f t="shared" si="625"/>
        <v>5.6603028201560885</v>
      </c>
      <c r="DV2765" s="73">
        <f t="shared" si="625"/>
        <v>5.2885097275770212</v>
      </c>
      <c r="DW2765" s="73">
        <f t="shared" si="625"/>
        <v>5.3912863992743114</v>
      </c>
      <c r="DX2765" s="73">
        <f t="shared" si="625"/>
        <v>5.300376157162761</v>
      </c>
      <c r="DY2765" s="168"/>
    </row>
    <row r="2766" spans="1:129" s="67" customFormat="1">
      <c r="A2766" s="193" t="s">
        <v>3545</v>
      </c>
      <c r="B2766" s="185" t="s">
        <v>3557</v>
      </c>
      <c r="C2766" s="67" t="s">
        <v>3533</v>
      </c>
      <c r="D2766" s="188" t="s">
        <v>3571</v>
      </c>
      <c r="E2766" s="170" t="s">
        <v>3374</v>
      </c>
      <c r="BO2766" s="73"/>
      <c r="BP2766" s="73"/>
      <c r="BQ2766" s="73"/>
      <c r="BR2766" s="73"/>
      <c r="BS2766" s="73"/>
      <c r="BT2766" s="73"/>
      <c r="BU2766" s="73"/>
      <c r="BV2766" s="73"/>
      <c r="BW2766" s="73"/>
      <c r="BX2766" s="73"/>
      <c r="BY2766" s="73"/>
      <c r="BZ2766" s="73"/>
      <c r="CA2766" s="73"/>
      <c r="CB2766" s="73"/>
      <c r="CC2766" s="73"/>
      <c r="CD2766" s="73"/>
      <c r="CE2766" s="73"/>
      <c r="CF2766" s="73"/>
      <c r="CG2766" s="73"/>
      <c r="CH2766" s="73"/>
      <c r="CI2766" s="73"/>
      <c r="CJ2766" s="73"/>
      <c r="CK2766" s="73"/>
      <c r="CL2766" s="73"/>
      <c r="CM2766" s="73"/>
      <c r="CN2766" s="73"/>
      <c r="CO2766" s="73"/>
      <c r="CP2766" s="73"/>
      <c r="CQ2766" s="73"/>
      <c r="CR2766" s="73"/>
      <c r="CS2766" s="73"/>
      <c r="CT2766" s="73"/>
      <c r="CU2766" s="73"/>
      <c r="CV2766" s="73"/>
      <c r="CW2766" s="73"/>
      <c r="CX2766" s="73"/>
      <c r="CY2766" s="73"/>
      <c r="CZ2766" s="73"/>
      <c r="DA2766" s="73"/>
      <c r="DB2766" s="73"/>
      <c r="DC2766" s="73"/>
      <c r="DD2766" s="73"/>
      <c r="DE2766" s="73"/>
      <c r="DF2766" s="73"/>
      <c r="DG2766" s="73"/>
      <c r="DH2766" s="73"/>
      <c r="DI2766" s="73"/>
      <c r="DJ2766" s="73"/>
      <c r="DK2766" s="73"/>
      <c r="DL2766" s="73"/>
      <c r="DM2766" s="73"/>
      <c r="DN2766" s="73"/>
      <c r="DO2766" s="73"/>
      <c r="DP2766" s="73"/>
      <c r="DQ2766" s="73"/>
      <c r="DR2766" s="73"/>
      <c r="DS2766" s="73"/>
      <c r="DT2766" s="73"/>
      <c r="DU2766" s="73">
        <f>SUM(DU2523:DU2526)/DU2388</f>
        <v>2.5931024510838716</v>
      </c>
      <c r="DV2766" s="73">
        <f>SUM(DV2523:DV2526)/DV2388</f>
        <v>2.79391759571994</v>
      </c>
      <c r="DW2766" s="73">
        <f>SUM(DW2523:DW2526)/DW2388</f>
        <v>2.7909947718173793</v>
      </c>
      <c r="DX2766" s="73">
        <f>SUM(DX2523:DX2526)/DX2388</f>
        <v>2.7966355033896031</v>
      </c>
      <c r="DY2766" s="168"/>
    </row>
    <row r="2767" spans="1:129" s="67" customFormat="1">
      <c r="A2767" s="193" t="s">
        <v>3545</v>
      </c>
      <c r="B2767" s="185" t="s">
        <v>3557</v>
      </c>
      <c r="C2767" s="67" t="s">
        <v>3533</v>
      </c>
      <c r="D2767" s="188" t="s">
        <v>3571</v>
      </c>
      <c r="E2767" s="170" t="s">
        <v>3375</v>
      </c>
      <c r="BO2767" s="73"/>
      <c r="BP2767" s="73"/>
      <c r="BQ2767" s="73"/>
      <c r="BR2767" s="73"/>
      <c r="BS2767" s="73"/>
      <c r="BT2767" s="73"/>
      <c r="BU2767" s="73"/>
      <c r="BV2767" s="73"/>
      <c r="BW2767" s="73"/>
      <c r="BX2767" s="73"/>
      <c r="BY2767" s="73"/>
      <c r="BZ2767" s="73"/>
      <c r="CA2767" s="73"/>
      <c r="CB2767" s="73"/>
      <c r="CC2767" s="73"/>
      <c r="CD2767" s="73"/>
      <c r="CE2767" s="73"/>
      <c r="CF2767" s="73"/>
      <c r="CG2767" s="73"/>
      <c r="CH2767" s="73"/>
      <c r="CI2767" s="73"/>
      <c r="CJ2767" s="73"/>
      <c r="CK2767" s="73"/>
      <c r="CL2767" s="73"/>
      <c r="CM2767" s="73"/>
      <c r="CN2767" s="73"/>
      <c r="CO2767" s="73"/>
      <c r="CP2767" s="73"/>
      <c r="CQ2767" s="73"/>
      <c r="CR2767" s="73"/>
      <c r="CS2767" s="73"/>
      <c r="CT2767" s="73"/>
      <c r="CU2767" s="73"/>
      <c r="CV2767" s="73"/>
      <c r="CW2767" s="73"/>
      <c r="CX2767" s="73"/>
      <c r="CY2767" s="73"/>
      <c r="CZ2767" s="73"/>
      <c r="DA2767" s="73"/>
      <c r="DB2767" s="73"/>
      <c r="DC2767" s="73"/>
      <c r="DD2767" s="73"/>
      <c r="DE2767" s="73"/>
      <c r="DF2767" s="73"/>
      <c r="DG2767" s="73"/>
      <c r="DH2767" s="73">
        <f t="shared" ref="DH2767:DX2767" si="626">SUM(DH2527:DH2530)/DH2389</f>
        <v>9.0171163079140246</v>
      </c>
      <c r="DI2767" s="73">
        <f t="shared" si="626"/>
        <v>7.7699206074171867</v>
      </c>
      <c r="DJ2767" s="73">
        <f t="shared" si="626"/>
        <v>9.5069500081171832</v>
      </c>
      <c r="DK2767" s="73">
        <f t="shared" si="626"/>
        <v>7.173970494334525</v>
      </c>
      <c r="DL2767" s="73">
        <f t="shared" si="626"/>
        <v>6.1411684349670725</v>
      </c>
      <c r="DM2767" s="73">
        <f t="shared" si="626"/>
        <v>7.9165590814699911</v>
      </c>
      <c r="DN2767" s="73">
        <f t="shared" si="626"/>
        <v>5.9576238327958313</v>
      </c>
      <c r="DO2767" s="73">
        <f t="shared" si="626"/>
        <v>6.3058828993045477</v>
      </c>
      <c r="DP2767" s="73">
        <f t="shared" si="626"/>
        <v>6.3192539622169868</v>
      </c>
      <c r="DQ2767" s="73">
        <f t="shared" si="626"/>
        <v>5.7141232291194095</v>
      </c>
      <c r="DR2767" s="73">
        <f t="shared" si="626"/>
        <v>5.5653337160103309</v>
      </c>
      <c r="DS2767" s="73">
        <f t="shared" si="626"/>
        <v>5.3126987140597688</v>
      </c>
      <c r="DT2767" s="73">
        <f t="shared" si="626"/>
        <v>4.6156667150071335</v>
      </c>
      <c r="DU2767" s="73">
        <f t="shared" si="626"/>
        <v>5.1752581603606975</v>
      </c>
      <c r="DV2767" s="73">
        <f t="shared" si="626"/>
        <v>4.7103917787202185</v>
      </c>
      <c r="DW2767" s="73">
        <f t="shared" si="626"/>
        <v>4.6765781485641895</v>
      </c>
      <c r="DX2767" s="73">
        <f t="shared" si="626"/>
        <v>4.7053382165734385</v>
      </c>
      <c r="DY2767" s="168"/>
    </row>
    <row r="2768" spans="1:129" s="67" customFormat="1">
      <c r="A2768" s="193" t="s">
        <v>3545</v>
      </c>
      <c r="B2768" s="185" t="s">
        <v>3557</v>
      </c>
      <c r="C2768" s="67" t="s">
        <v>3533</v>
      </c>
      <c r="D2768" s="188" t="s">
        <v>3571</v>
      </c>
      <c r="E2768" s="170" t="s">
        <v>3376</v>
      </c>
      <c r="BO2768" s="73">
        <f t="shared" ref="BO2768:CT2768" si="627">SUM(BO2531:BO2534)/BO2390</f>
        <v>4.783841288837313</v>
      </c>
      <c r="BP2768" s="73">
        <f t="shared" si="627"/>
        <v>4.1584731494591809</v>
      </c>
      <c r="BQ2768" s="73">
        <f t="shared" si="627"/>
        <v>4.4341834488548528</v>
      </c>
      <c r="BR2768" s="73">
        <f t="shared" si="627"/>
        <v>3.5337430019862945</v>
      </c>
      <c r="BS2768" s="73">
        <f t="shared" si="627"/>
        <v>3.8985554197904682</v>
      </c>
      <c r="BT2768" s="73">
        <f t="shared" si="627"/>
        <v>3.8726841180559224</v>
      </c>
      <c r="BU2768" s="73">
        <f t="shared" si="627"/>
        <v>3.3028360625198423</v>
      </c>
      <c r="BV2768" s="73">
        <f t="shared" si="627"/>
        <v>3.9459712621532446</v>
      </c>
      <c r="BW2768" s="73">
        <f t="shared" si="627"/>
        <v>4.0883909144741253</v>
      </c>
      <c r="BX2768" s="73">
        <f t="shared" si="627"/>
        <v>3.0607661887242781</v>
      </c>
      <c r="BY2768" s="73">
        <f t="shared" si="627"/>
        <v>3.2867911044166056</v>
      </c>
      <c r="BZ2768" s="73">
        <f t="shared" si="627"/>
        <v>5.0305778789214779</v>
      </c>
      <c r="CA2768" s="73">
        <f t="shared" si="627"/>
        <v>6.1579023483997286</v>
      </c>
      <c r="CB2768" s="73">
        <f t="shared" si="627"/>
        <v>5.0886411568693939</v>
      </c>
      <c r="CC2768" s="73">
        <f t="shared" si="627"/>
        <v>5.9543961888904304</v>
      </c>
      <c r="CD2768" s="73">
        <f t="shared" si="627"/>
        <v>4.5988916717612955</v>
      </c>
      <c r="CE2768" s="73">
        <f t="shared" si="627"/>
        <v>5.2549832858198435</v>
      </c>
      <c r="CF2768" s="73">
        <f t="shared" si="627"/>
        <v>4.3444843714350903</v>
      </c>
      <c r="CG2768" s="73">
        <f t="shared" si="627"/>
        <v>4.1964645856392666</v>
      </c>
      <c r="CH2768" s="73">
        <f t="shared" si="627"/>
        <v>4.2457000659636428</v>
      </c>
      <c r="CI2768" s="73">
        <f t="shared" si="627"/>
        <v>4.0443608114753857</v>
      </c>
      <c r="CJ2768" s="73">
        <f t="shared" si="627"/>
        <v>3.6894454901620461</v>
      </c>
      <c r="CK2768" s="73">
        <f t="shared" si="627"/>
        <v>3.5967966059100922</v>
      </c>
      <c r="CL2768" s="73">
        <f t="shared" si="627"/>
        <v>3.3880509008548754</v>
      </c>
      <c r="CM2768" s="73">
        <f t="shared" si="627"/>
        <v>3.2523991621259238</v>
      </c>
      <c r="CN2768" s="73">
        <f t="shared" si="627"/>
        <v>2.907270156621685</v>
      </c>
      <c r="CO2768" s="73">
        <f t="shared" si="627"/>
        <v>3.5688210935801905</v>
      </c>
      <c r="CP2768" s="73">
        <f t="shared" si="627"/>
        <v>3.1608724205641283</v>
      </c>
      <c r="CQ2768" s="73">
        <f t="shared" si="627"/>
        <v>3.2055787842921557</v>
      </c>
      <c r="CR2768" s="73">
        <f t="shared" si="627"/>
        <v>3.25824479878926</v>
      </c>
      <c r="CS2768" s="73">
        <f t="shared" si="627"/>
        <v>2.9137162908734409</v>
      </c>
      <c r="CT2768" s="73">
        <f t="shared" si="627"/>
        <v>3.025158731129872</v>
      </c>
      <c r="CU2768" s="73">
        <f t="shared" ref="CU2768:DX2768" si="628">SUM(CU2531:CU2534)/CU2390</f>
        <v>2.7586578861859636</v>
      </c>
      <c r="CV2768" s="73">
        <f t="shared" si="628"/>
        <v>2.3671801155211543</v>
      </c>
      <c r="CW2768" s="73">
        <f t="shared" si="628"/>
        <v>2.4083611594121082</v>
      </c>
      <c r="CX2768" s="73">
        <f t="shared" si="628"/>
        <v>2.2360716938941509</v>
      </c>
      <c r="CY2768" s="73">
        <f t="shared" si="628"/>
        <v>2.306333795379734</v>
      </c>
      <c r="CZ2768" s="73">
        <f t="shared" si="628"/>
        <v>2.8974796904302882</v>
      </c>
      <c r="DA2768" s="73">
        <f t="shared" si="628"/>
        <v>2.2783665963484592</v>
      </c>
      <c r="DB2768" s="73">
        <f t="shared" si="628"/>
        <v>2.3250656012996402</v>
      </c>
      <c r="DC2768" s="73">
        <f t="shared" si="628"/>
        <v>2.4796744947412477</v>
      </c>
      <c r="DD2768" s="73">
        <f t="shared" si="628"/>
        <v>2.3232225981892505</v>
      </c>
      <c r="DE2768" s="73">
        <f t="shared" si="628"/>
        <v>2.5728924399703623</v>
      </c>
      <c r="DF2768" s="73">
        <f t="shared" si="628"/>
        <v>2.2885364903334811</v>
      </c>
      <c r="DG2768" s="73">
        <f t="shared" si="628"/>
        <v>2.313499650758251</v>
      </c>
      <c r="DH2768" s="73">
        <f t="shared" si="628"/>
        <v>2.5309305401396123</v>
      </c>
      <c r="DI2768" s="73">
        <f t="shared" si="628"/>
        <v>2.5845696687386179</v>
      </c>
      <c r="DJ2768" s="73">
        <f t="shared" si="628"/>
        <v>2.7976715706832631</v>
      </c>
      <c r="DK2768" s="73">
        <f t="shared" si="628"/>
        <v>2.4781866507283192</v>
      </c>
      <c r="DL2768" s="73">
        <f t="shared" si="628"/>
        <v>2.8585288645646836</v>
      </c>
      <c r="DM2768" s="73">
        <f t="shared" si="628"/>
        <v>2.6228566267055404</v>
      </c>
      <c r="DN2768" s="73">
        <f t="shared" si="628"/>
        <v>2.8134264491877037</v>
      </c>
      <c r="DO2768" s="73">
        <f t="shared" si="628"/>
        <v>2.6369301961241978</v>
      </c>
      <c r="DP2768" s="73">
        <f t="shared" si="628"/>
        <v>3.3045998742002953</v>
      </c>
      <c r="DQ2768" s="73">
        <f t="shared" si="628"/>
        <v>3.2831069514581968</v>
      </c>
      <c r="DR2768" s="73">
        <f t="shared" si="628"/>
        <v>3.0208020637695805</v>
      </c>
      <c r="DS2768" s="73">
        <f t="shared" si="628"/>
        <v>3.3122788294688599</v>
      </c>
      <c r="DT2768" s="73">
        <f t="shared" si="628"/>
        <v>3.0245823886800753</v>
      </c>
      <c r="DU2768" s="73">
        <f t="shared" si="628"/>
        <v>3.212407789450717</v>
      </c>
      <c r="DV2768" s="73">
        <f t="shared" si="628"/>
        <v>3.258086723763582</v>
      </c>
      <c r="DW2768" s="73">
        <f t="shared" si="628"/>
        <v>3.2638469376134571</v>
      </c>
      <c r="DX2768" s="73">
        <f t="shared" si="628"/>
        <v>3.0854445557836452</v>
      </c>
      <c r="DY2768" s="168"/>
    </row>
    <row r="2769" spans="1:206" s="67" customFormat="1">
      <c r="A2769" s="193" t="s">
        <v>3545</v>
      </c>
      <c r="B2769" s="185" t="s">
        <v>3557</v>
      </c>
      <c r="C2769" s="67" t="s">
        <v>3533</v>
      </c>
      <c r="D2769" s="188" t="s">
        <v>3571</v>
      </c>
      <c r="E2769" s="170" t="s">
        <v>3377</v>
      </c>
      <c r="BO2769" s="73">
        <f t="shared" ref="BO2769:CT2769" si="629">SUM(BO2535:BO2538)/BO2391</f>
        <v>7.2881060071347656</v>
      </c>
      <c r="BP2769" s="73">
        <f t="shared" si="629"/>
        <v>7.4218617142453773</v>
      </c>
      <c r="BQ2769" s="73">
        <f t="shared" si="629"/>
        <v>7.3412705838907</v>
      </c>
      <c r="BR2769" s="73">
        <f t="shared" si="629"/>
        <v>6.9031954271780966</v>
      </c>
      <c r="BS2769" s="73">
        <f t="shared" si="629"/>
        <v>7.1299119609782515</v>
      </c>
      <c r="BT2769" s="73">
        <f t="shared" si="629"/>
        <v>7.0099767324647706</v>
      </c>
      <c r="BU2769" s="73">
        <f t="shared" si="629"/>
        <v>6.8337388238896475</v>
      </c>
      <c r="BV2769" s="73">
        <f t="shared" si="629"/>
        <v>6.9146425963999931</v>
      </c>
      <c r="BW2769" s="73">
        <f t="shared" si="629"/>
        <v>7.2320849408111325</v>
      </c>
      <c r="BX2769" s="73">
        <f t="shared" si="629"/>
        <v>6.7210455392620236</v>
      </c>
      <c r="BY2769" s="73">
        <f t="shared" si="629"/>
        <v>6.9219923931575886</v>
      </c>
      <c r="BZ2769" s="73">
        <f t="shared" si="629"/>
        <v>6.9197656368489433</v>
      </c>
      <c r="CA2769" s="73">
        <f t="shared" si="629"/>
        <v>6.836367486160694</v>
      </c>
      <c r="CB2769" s="73">
        <f t="shared" si="629"/>
        <v>5.8763007998784893</v>
      </c>
      <c r="CC2769" s="73">
        <f t="shared" si="629"/>
        <v>6.3230606238742482</v>
      </c>
      <c r="CD2769" s="73">
        <f t="shared" si="629"/>
        <v>5.8030782582849296</v>
      </c>
      <c r="CE2769" s="73">
        <f t="shared" si="629"/>
        <v>5.9700523219513641</v>
      </c>
      <c r="CF2769" s="73">
        <f t="shared" si="629"/>
        <v>6.3734653137724644</v>
      </c>
      <c r="CG2769" s="73">
        <f t="shared" si="629"/>
        <v>6.1213623799395434</v>
      </c>
      <c r="CH2769" s="73">
        <f t="shared" si="629"/>
        <v>5.6261604603175215</v>
      </c>
      <c r="CI2769" s="73">
        <f t="shared" si="629"/>
        <v>5.6432236530164825</v>
      </c>
      <c r="CJ2769" s="73">
        <f t="shared" si="629"/>
        <v>6.0659090060296288</v>
      </c>
      <c r="CK2769" s="73">
        <f t="shared" si="629"/>
        <v>5.4394551803265667</v>
      </c>
      <c r="CL2769" s="73">
        <f t="shared" si="629"/>
        <v>5.7330552878474723</v>
      </c>
      <c r="CM2769" s="73">
        <f t="shared" si="629"/>
        <v>5.7658258856769606</v>
      </c>
      <c r="CN2769" s="73">
        <f t="shared" si="629"/>
        <v>5.8243579048496947</v>
      </c>
      <c r="CO2769" s="73">
        <f t="shared" si="629"/>
        <v>5.5957314938352214</v>
      </c>
      <c r="CP2769" s="73">
        <f t="shared" si="629"/>
        <v>4.8217414575379349</v>
      </c>
      <c r="CQ2769" s="73">
        <f t="shared" si="629"/>
        <v>4.8683625729756033</v>
      </c>
      <c r="CR2769" s="73">
        <f t="shared" si="629"/>
        <v>5.139523741255057</v>
      </c>
      <c r="CS2769" s="73">
        <f t="shared" si="629"/>
        <v>4.9189825093156312</v>
      </c>
      <c r="CT2769" s="73">
        <f t="shared" si="629"/>
        <v>4.7981260973907975</v>
      </c>
      <c r="CU2769" s="73">
        <f t="shared" ref="CU2769:DX2769" si="630">SUM(CU2535:CU2538)/CU2391</f>
        <v>4.6484473277504224</v>
      </c>
      <c r="CV2769" s="73">
        <f t="shared" si="630"/>
        <v>4.7919472055380794</v>
      </c>
      <c r="CW2769" s="73">
        <f t="shared" si="630"/>
        <v>4.2764987662818115</v>
      </c>
      <c r="CX2769" s="73">
        <f t="shared" si="630"/>
        <v>4.7578750116376698</v>
      </c>
      <c r="CY2769" s="73">
        <f t="shared" si="630"/>
        <v>4.6212293930136257</v>
      </c>
      <c r="CZ2769" s="73">
        <f t="shared" si="630"/>
        <v>4.5793868523348857</v>
      </c>
      <c r="DA2769" s="73">
        <f t="shared" si="630"/>
        <v>4.5738408165732487</v>
      </c>
      <c r="DB2769" s="73">
        <f t="shared" si="630"/>
        <v>4.6499178331058033</v>
      </c>
      <c r="DC2769" s="73">
        <f t="shared" si="630"/>
        <v>4.5372764651673219</v>
      </c>
      <c r="DD2769" s="73">
        <f t="shared" si="630"/>
        <v>4.2815565277221781</v>
      </c>
      <c r="DE2769" s="73">
        <f t="shared" si="630"/>
        <v>4.4437972991062296</v>
      </c>
      <c r="DF2769" s="73">
        <f t="shared" si="630"/>
        <v>4.6764011003596275</v>
      </c>
      <c r="DG2769" s="73">
        <f t="shared" si="630"/>
        <v>4.5100555181482092</v>
      </c>
      <c r="DH2769" s="73">
        <f t="shared" si="630"/>
        <v>4.2338269201602667</v>
      </c>
      <c r="DI2769" s="73">
        <f t="shared" si="630"/>
        <v>4.2855327934729539</v>
      </c>
      <c r="DJ2769" s="73">
        <f t="shared" si="630"/>
        <v>4.1743943442337503</v>
      </c>
      <c r="DK2769" s="73">
        <f t="shared" si="630"/>
        <v>3.9859407549324004</v>
      </c>
      <c r="DL2769" s="73">
        <f t="shared" si="630"/>
        <v>3.8672500668397904</v>
      </c>
      <c r="DM2769" s="73">
        <f t="shared" si="630"/>
        <v>3.721405378673615</v>
      </c>
      <c r="DN2769" s="73">
        <f t="shared" si="630"/>
        <v>3.7135497508674598</v>
      </c>
      <c r="DO2769" s="73">
        <f t="shared" si="630"/>
        <v>4.1186930711799761</v>
      </c>
      <c r="DP2769" s="73">
        <f t="shared" si="630"/>
        <v>4.0548621856829188</v>
      </c>
      <c r="DQ2769" s="73">
        <f t="shared" si="630"/>
        <v>3.9353304678176038</v>
      </c>
      <c r="DR2769" s="73">
        <f t="shared" si="630"/>
        <v>3.938529082416959</v>
      </c>
      <c r="DS2769" s="73">
        <f t="shared" si="630"/>
        <v>3.853980902566462</v>
      </c>
      <c r="DT2769" s="73">
        <f t="shared" si="630"/>
        <v>3.8439266023669716</v>
      </c>
      <c r="DU2769" s="73">
        <f t="shared" si="630"/>
        <v>4.0960652616236306</v>
      </c>
      <c r="DV2769" s="73">
        <f t="shared" si="630"/>
        <v>3.8665997148199507</v>
      </c>
      <c r="DW2769" s="73">
        <f t="shared" si="630"/>
        <v>3.9377227807983708</v>
      </c>
      <c r="DX2769" s="73">
        <f t="shared" si="630"/>
        <v>4.0402252807845755</v>
      </c>
      <c r="DY2769" s="168"/>
    </row>
    <row r="2770" spans="1:206" s="67" customFormat="1">
      <c r="A2770" s="193" t="s">
        <v>3545</v>
      </c>
      <c r="B2770" s="185" t="s">
        <v>3557</v>
      </c>
      <c r="C2770" s="67" t="s">
        <v>3533</v>
      </c>
      <c r="D2770" s="188" t="s">
        <v>3571</v>
      </c>
      <c r="E2770" s="170" t="s">
        <v>3378</v>
      </c>
      <c r="DY2770" s="168"/>
    </row>
    <row r="2771" spans="1:206" customFormat="1">
      <c r="A2771" s="181"/>
      <c r="D2771" s="190"/>
      <c r="DY2771" s="2"/>
    </row>
    <row r="2772" spans="1:206" customFormat="1">
      <c r="A2772" s="181"/>
      <c r="D2772" s="190"/>
      <c r="DY2772" s="2"/>
    </row>
    <row r="2773" spans="1:206" customFormat="1">
      <c r="A2773" s="181"/>
      <c r="D2773" s="190"/>
      <c r="DY2773" s="2"/>
    </row>
    <row r="2774" spans="1:206" customFormat="1">
      <c r="A2774" s="181"/>
      <c r="D2774" s="190"/>
      <c r="DY2774" s="2"/>
    </row>
    <row r="2775" spans="1:206" customFormat="1">
      <c r="A2775" s="181"/>
      <c r="D2775" s="190"/>
      <c r="DY2775" s="2"/>
    </row>
    <row r="2776" spans="1:206" customFormat="1">
      <c r="A2776" s="176" t="s">
        <v>3545</v>
      </c>
      <c r="B2776" s="177" t="s">
        <v>3557</v>
      </c>
      <c r="C2776" t="s">
        <v>3533</v>
      </c>
      <c r="D2776" s="187" t="s">
        <v>3571</v>
      </c>
      <c r="E2776" s="172" t="s">
        <v>3253</v>
      </c>
      <c r="F2776" s="172"/>
      <c r="G2776" s="172"/>
      <c r="H2776" s="172"/>
      <c r="I2776" s="172"/>
      <c r="J2776" s="172"/>
      <c r="K2776" s="172"/>
      <c r="L2776" s="172"/>
      <c r="M2776" s="172"/>
      <c r="N2776" s="172"/>
      <c r="O2776" s="172"/>
      <c r="P2776" s="172"/>
      <c r="Q2776" s="172"/>
      <c r="R2776" s="172"/>
      <c r="S2776" s="172"/>
      <c r="T2776" s="172"/>
      <c r="U2776" s="172"/>
      <c r="V2776" s="172"/>
      <c r="W2776" s="172"/>
      <c r="X2776" s="172"/>
      <c r="Y2776" s="172"/>
      <c r="Z2776" s="172"/>
      <c r="AA2776" s="172"/>
      <c r="AB2776" s="172"/>
      <c r="AC2776" s="172"/>
      <c r="AD2776" s="172"/>
      <c r="AE2776" s="172"/>
      <c r="AF2776" s="172"/>
      <c r="AG2776" s="172"/>
      <c r="AH2776" s="172"/>
      <c r="AI2776" s="172"/>
      <c r="AJ2776" s="172"/>
      <c r="AK2776" s="172"/>
      <c r="AL2776" s="172"/>
      <c r="AM2776" s="172"/>
      <c r="AN2776" s="172"/>
      <c r="AO2776" s="172"/>
      <c r="AP2776" s="172"/>
      <c r="AQ2776" s="172"/>
      <c r="AR2776" s="172"/>
      <c r="AS2776" s="172"/>
      <c r="AT2776" s="172"/>
      <c r="AU2776" s="172"/>
      <c r="AV2776" s="172"/>
      <c r="AW2776" s="172"/>
      <c r="AX2776" s="172"/>
      <c r="AY2776" s="172"/>
      <c r="AZ2776" s="172"/>
      <c r="BA2776" s="172"/>
      <c r="BB2776" s="172"/>
      <c r="BC2776" s="172"/>
      <c r="BD2776" s="172"/>
      <c r="BE2776" s="172"/>
      <c r="BF2776" s="172"/>
      <c r="BG2776" s="172"/>
      <c r="BH2776" s="172"/>
      <c r="BI2776" s="172"/>
      <c r="BJ2776" s="172"/>
      <c r="BK2776" s="172"/>
      <c r="BL2776" s="172"/>
      <c r="BM2776" s="172"/>
      <c r="BN2776" s="172"/>
      <c r="BO2776" s="172"/>
      <c r="BP2776" s="172"/>
      <c r="BQ2776" s="172"/>
      <c r="BR2776" s="172"/>
      <c r="BS2776" s="172"/>
      <c r="BT2776" s="172"/>
      <c r="BU2776" s="172"/>
      <c r="BV2776" s="172"/>
      <c r="BW2776" s="172"/>
      <c r="BX2776" s="172"/>
      <c r="BY2776" s="172"/>
      <c r="BZ2776" s="172"/>
      <c r="CA2776" s="172"/>
      <c r="CB2776" s="172"/>
      <c r="CC2776" s="172"/>
      <c r="CD2776" s="172"/>
      <c r="CE2776" s="172"/>
      <c r="CF2776" s="172"/>
      <c r="CG2776" s="172"/>
      <c r="CH2776" s="172"/>
      <c r="CI2776" s="172"/>
      <c r="CJ2776" s="172"/>
      <c r="CK2776" s="172"/>
      <c r="CL2776" s="172"/>
      <c r="CM2776" s="172"/>
      <c r="CN2776" s="172"/>
      <c r="CO2776" s="172"/>
      <c r="CP2776" s="172"/>
      <c r="CQ2776" s="171"/>
      <c r="CR2776" s="171">
        <v>92122.476866844503</v>
      </c>
      <c r="CS2776" s="171"/>
      <c r="CT2776" s="171"/>
      <c r="CU2776" s="171"/>
      <c r="CV2776" s="171"/>
      <c r="CW2776" s="171"/>
      <c r="CX2776" s="171"/>
      <c r="CY2776" s="171"/>
      <c r="CZ2776" s="171"/>
      <c r="DA2776" s="171"/>
      <c r="DB2776" s="171">
        <v>117868.09499451199</v>
      </c>
      <c r="DC2776" s="171"/>
      <c r="DD2776" s="171"/>
      <c r="DE2776" s="171"/>
      <c r="DF2776" s="171"/>
      <c r="DG2776" s="171"/>
      <c r="DH2776" s="171"/>
      <c r="DI2776" s="171"/>
      <c r="DJ2776" s="171"/>
      <c r="DK2776" s="171"/>
      <c r="DL2776" s="171"/>
      <c r="DM2776" s="171"/>
      <c r="DN2776" s="171"/>
      <c r="DO2776" s="171"/>
      <c r="DP2776" s="171"/>
      <c r="DQ2776" s="171">
        <v>152817.324532014</v>
      </c>
      <c r="DR2776" s="172"/>
      <c r="DS2776" s="172"/>
      <c r="DT2776" s="172"/>
      <c r="DU2776" s="172"/>
      <c r="DV2776" s="172"/>
      <c r="DW2776" s="172"/>
      <c r="DX2776" s="172"/>
      <c r="DY2776" s="172"/>
      <c r="DZ2776" s="172"/>
      <c r="EA2776" s="172"/>
      <c r="EB2776" s="172"/>
      <c r="EC2776" s="172"/>
      <c r="ED2776" s="172"/>
      <c r="EE2776" s="172"/>
      <c r="EF2776" s="172"/>
      <c r="EG2776" s="172"/>
      <c r="EH2776" s="172"/>
      <c r="EI2776" s="172"/>
      <c r="EJ2776" s="172"/>
      <c r="EK2776" s="172"/>
      <c r="EL2776" s="172"/>
      <c r="EM2776" s="172"/>
      <c r="EN2776" s="172"/>
      <c r="EO2776" s="172"/>
      <c r="EP2776" s="172"/>
      <c r="EQ2776" s="172"/>
      <c r="ER2776" s="172"/>
      <c r="ES2776" s="172"/>
      <c r="ET2776" s="172"/>
      <c r="EU2776" s="172"/>
      <c r="EV2776" s="172"/>
      <c r="EW2776" s="172"/>
      <c r="EX2776" s="172"/>
      <c r="EY2776" s="172"/>
      <c r="EZ2776" s="172"/>
      <c r="FA2776" s="172"/>
      <c r="FB2776" s="172"/>
      <c r="FC2776" s="172"/>
      <c r="FD2776" s="172"/>
      <c r="FE2776" s="172"/>
      <c r="FF2776" s="172"/>
      <c r="FG2776" s="172"/>
      <c r="FH2776" s="172"/>
      <c r="FI2776" s="172"/>
      <c r="FJ2776" s="172"/>
      <c r="FK2776" s="172"/>
      <c r="FL2776" s="172"/>
      <c r="FM2776" s="172"/>
      <c r="FN2776" s="172"/>
      <c r="FO2776" s="172"/>
      <c r="FP2776" s="172"/>
      <c r="FQ2776" s="172"/>
      <c r="FR2776" s="172"/>
      <c r="FS2776" s="172"/>
      <c r="FT2776" s="172"/>
      <c r="FU2776" s="172"/>
      <c r="FV2776" s="172"/>
      <c r="FW2776" s="172"/>
      <c r="FX2776" s="172"/>
      <c r="FY2776" s="172"/>
      <c r="FZ2776" s="172"/>
      <c r="GA2776" s="172"/>
      <c r="GB2776" s="172"/>
      <c r="GC2776" s="172"/>
      <c r="GD2776" s="172"/>
      <c r="GE2776" s="172"/>
      <c r="GF2776" s="172"/>
      <c r="GG2776" s="172"/>
      <c r="GH2776" s="172"/>
      <c r="GI2776" s="172"/>
      <c r="GJ2776" s="172"/>
      <c r="GK2776" s="172"/>
      <c r="GL2776" s="172"/>
      <c r="GM2776" s="172"/>
      <c r="GN2776" s="172"/>
      <c r="GO2776" s="172"/>
      <c r="GP2776" s="172"/>
      <c r="GQ2776" s="172"/>
      <c r="GR2776" s="172"/>
      <c r="GS2776" s="172"/>
      <c r="GT2776" s="172"/>
      <c r="GU2776" s="172"/>
      <c r="GV2776" s="172"/>
      <c r="GW2776" s="172"/>
      <c r="GX2776" s="172"/>
    </row>
    <row r="2777" spans="1:206" customFormat="1">
      <c r="A2777" s="176" t="s">
        <v>3545</v>
      </c>
      <c r="B2777" s="177" t="s">
        <v>3557</v>
      </c>
      <c r="C2777" t="s">
        <v>3533</v>
      </c>
      <c r="D2777" s="187" t="s">
        <v>3571</v>
      </c>
      <c r="E2777" s="172" t="s">
        <v>3254</v>
      </c>
      <c r="F2777" s="172"/>
      <c r="G2777" s="172"/>
      <c r="H2777" s="172"/>
      <c r="I2777" s="172"/>
      <c r="J2777" s="172"/>
      <c r="K2777" s="172"/>
      <c r="L2777" s="172"/>
      <c r="M2777" s="172"/>
      <c r="N2777" s="172"/>
      <c r="O2777" s="172"/>
      <c r="P2777" s="172"/>
      <c r="Q2777" s="172"/>
      <c r="R2777" s="172"/>
      <c r="S2777" s="172"/>
      <c r="T2777" s="172"/>
      <c r="U2777" s="172"/>
      <c r="V2777" s="172"/>
      <c r="W2777" s="172"/>
      <c r="X2777" s="172"/>
      <c r="Y2777" s="172"/>
      <c r="Z2777" s="172"/>
      <c r="AA2777" s="172"/>
      <c r="AB2777" s="172"/>
      <c r="AC2777" s="172"/>
      <c r="AD2777" s="172"/>
      <c r="AE2777" s="172"/>
      <c r="AF2777" s="172"/>
      <c r="AG2777" s="172"/>
      <c r="AH2777" s="172"/>
      <c r="AI2777" s="172"/>
      <c r="AJ2777" s="172"/>
      <c r="AK2777" s="172"/>
      <c r="AL2777" s="172"/>
      <c r="AM2777" s="172"/>
      <c r="AN2777" s="172"/>
      <c r="AO2777" s="172"/>
      <c r="AP2777" s="172"/>
      <c r="AQ2777" s="172"/>
      <c r="AR2777" s="172"/>
      <c r="AS2777" s="172"/>
      <c r="AT2777" s="172"/>
      <c r="AU2777" s="172"/>
      <c r="AV2777" s="172"/>
      <c r="AW2777" s="172"/>
      <c r="AX2777" s="172"/>
      <c r="AY2777" s="172"/>
      <c r="AZ2777" s="172"/>
      <c r="BA2777" s="172"/>
      <c r="BB2777" s="172"/>
      <c r="BC2777" s="172"/>
      <c r="BD2777" s="172"/>
      <c r="BE2777" s="172"/>
      <c r="BF2777" s="172"/>
      <c r="BG2777" s="172"/>
      <c r="BH2777" s="172"/>
      <c r="BI2777" s="172"/>
      <c r="BJ2777" s="172"/>
      <c r="BK2777" s="172"/>
      <c r="BL2777" s="172"/>
      <c r="BM2777" s="172"/>
      <c r="BN2777" s="172"/>
      <c r="BO2777" s="172"/>
      <c r="BP2777" s="172"/>
      <c r="BQ2777" s="172"/>
      <c r="BR2777" s="172"/>
      <c r="BS2777" s="172"/>
      <c r="BT2777" s="172"/>
      <c r="BU2777" s="172"/>
      <c r="BV2777" s="172"/>
      <c r="BW2777" s="172"/>
      <c r="BX2777" s="172"/>
      <c r="BY2777" s="172"/>
      <c r="BZ2777" s="172"/>
      <c r="CA2777" s="172"/>
      <c r="CB2777" s="172"/>
      <c r="CC2777" s="172"/>
      <c r="CD2777" s="172"/>
      <c r="CE2777" s="172"/>
      <c r="CF2777" s="172"/>
      <c r="CG2777" s="172"/>
      <c r="CH2777" s="172"/>
      <c r="CI2777" s="172"/>
      <c r="CJ2777" s="172"/>
      <c r="CK2777" s="172"/>
      <c r="CL2777" s="172"/>
      <c r="CM2777" s="172"/>
      <c r="CN2777" s="172"/>
      <c r="CO2777" s="172"/>
      <c r="CP2777" s="172"/>
      <c r="CQ2777" s="171"/>
      <c r="CR2777" s="171">
        <v>740907.90788320405</v>
      </c>
      <c r="CS2777" s="171"/>
      <c r="CT2777" s="171"/>
      <c r="CU2777" s="171"/>
      <c r="CV2777" s="171"/>
      <c r="CW2777" s="171"/>
      <c r="CX2777" s="171"/>
      <c r="CY2777" s="171"/>
      <c r="CZ2777" s="171"/>
      <c r="DA2777" s="171"/>
      <c r="DB2777" s="171">
        <v>904577.00950060796</v>
      </c>
      <c r="DC2777" s="171"/>
      <c r="DD2777" s="171"/>
      <c r="DE2777" s="171"/>
      <c r="DF2777" s="171"/>
      <c r="DG2777" s="171"/>
      <c r="DH2777" s="171"/>
      <c r="DI2777" s="171"/>
      <c r="DJ2777" s="171"/>
      <c r="DK2777" s="171"/>
      <c r="DL2777" s="171"/>
      <c r="DM2777" s="171"/>
      <c r="DN2777" s="171"/>
      <c r="DO2777" s="171"/>
      <c r="DP2777" s="171"/>
      <c r="DQ2777" s="171">
        <v>1112165.35609584</v>
      </c>
      <c r="DR2777" s="172"/>
      <c r="DS2777" s="172"/>
      <c r="DT2777" s="172"/>
      <c r="DU2777" s="172"/>
      <c r="DV2777" s="172"/>
      <c r="DW2777" s="172"/>
      <c r="DX2777" s="172"/>
      <c r="DY2777" s="172"/>
      <c r="DZ2777" s="172"/>
      <c r="EA2777" s="172"/>
      <c r="EB2777" s="172"/>
      <c r="EC2777" s="172"/>
      <c r="ED2777" s="172"/>
      <c r="EE2777" s="172"/>
      <c r="EF2777" s="172"/>
      <c r="EG2777" s="172"/>
      <c r="EH2777" s="172"/>
      <c r="EI2777" s="172"/>
      <c r="EJ2777" s="172"/>
      <c r="EK2777" s="172"/>
      <c r="EL2777" s="172"/>
      <c r="EM2777" s="172"/>
      <c r="EN2777" s="172"/>
      <c r="EO2777" s="172"/>
      <c r="EP2777" s="172"/>
      <c r="EQ2777" s="172"/>
      <c r="ER2777" s="172"/>
      <c r="ES2777" s="172"/>
      <c r="ET2777" s="172"/>
      <c r="EU2777" s="172"/>
      <c r="EV2777" s="172"/>
      <c r="EW2777" s="172"/>
      <c r="EX2777" s="172"/>
      <c r="EY2777" s="172"/>
      <c r="EZ2777" s="172"/>
      <c r="FA2777" s="172"/>
      <c r="FB2777" s="172"/>
      <c r="FC2777" s="172"/>
      <c r="FD2777" s="172"/>
      <c r="FE2777" s="172"/>
      <c r="FF2777" s="172"/>
      <c r="FG2777" s="172"/>
      <c r="FH2777" s="172"/>
      <c r="FI2777" s="172"/>
      <c r="FJ2777" s="172"/>
      <c r="FK2777" s="172"/>
      <c r="FL2777" s="172"/>
      <c r="FM2777" s="172"/>
      <c r="FN2777" s="172"/>
      <c r="FO2777" s="172"/>
      <c r="FP2777" s="172"/>
      <c r="FQ2777" s="172"/>
      <c r="FR2777" s="172"/>
      <c r="FS2777" s="172"/>
      <c r="FT2777" s="172"/>
      <c r="FU2777" s="172"/>
      <c r="FV2777" s="172"/>
      <c r="FW2777" s="172"/>
      <c r="FX2777" s="172"/>
      <c r="FY2777" s="172"/>
      <c r="FZ2777" s="172"/>
      <c r="GA2777" s="172"/>
      <c r="GB2777" s="172"/>
      <c r="GC2777" s="172"/>
      <c r="GD2777" s="172"/>
      <c r="GE2777" s="172"/>
      <c r="GF2777" s="172"/>
      <c r="GG2777" s="172"/>
      <c r="GH2777" s="172"/>
      <c r="GI2777" s="172"/>
      <c r="GJ2777" s="172"/>
      <c r="GK2777" s="172"/>
      <c r="GL2777" s="172"/>
      <c r="GM2777" s="172"/>
      <c r="GN2777" s="172"/>
      <c r="GO2777" s="172"/>
      <c r="GP2777" s="172"/>
      <c r="GQ2777" s="172"/>
      <c r="GR2777" s="172"/>
      <c r="GS2777" s="172"/>
      <c r="GT2777" s="172"/>
      <c r="GU2777" s="172"/>
      <c r="GV2777" s="172"/>
      <c r="GW2777" s="172"/>
      <c r="GX2777" s="172"/>
    </row>
    <row r="2778" spans="1:206" customFormat="1">
      <c r="A2778" s="176" t="s">
        <v>3545</v>
      </c>
      <c r="B2778" s="177" t="s">
        <v>3557</v>
      </c>
      <c r="C2778" t="s">
        <v>3533</v>
      </c>
      <c r="D2778" s="187" t="s">
        <v>3571</v>
      </c>
      <c r="E2778" s="172" t="s">
        <v>3255</v>
      </c>
      <c r="F2778" s="172"/>
      <c r="G2778" s="172"/>
      <c r="H2778" s="172"/>
      <c r="I2778" s="172"/>
      <c r="J2778" s="172"/>
      <c r="K2778" s="172"/>
      <c r="L2778" s="172"/>
      <c r="M2778" s="172"/>
      <c r="N2778" s="172"/>
      <c r="O2778" s="172"/>
      <c r="P2778" s="172"/>
      <c r="Q2778" s="172"/>
      <c r="R2778" s="172"/>
      <c r="S2778" s="172"/>
      <c r="T2778" s="172"/>
      <c r="U2778" s="172"/>
      <c r="V2778" s="172"/>
      <c r="W2778" s="172"/>
      <c r="X2778" s="172"/>
      <c r="Y2778" s="172"/>
      <c r="Z2778" s="172"/>
      <c r="AA2778" s="172"/>
      <c r="AB2778" s="172"/>
      <c r="AC2778" s="172"/>
      <c r="AD2778" s="172"/>
      <c r="AE2778" s="172"/>
      <c r="AF2778" s="172"/>
      <c r="AG2778" s="172"/>
      <c r="AH2778" s="172"/>
      <c r="AI2778" s="172"/>
      <c r="AJ2778" s="172"/>
      <c r="AK2778" s="172"/>
      <c r="AL2778" s="172"/>
      <c r="AM2778" s="172"/>
      <c r="AN2778" s="172"/>
      <c r="AO2778" s="172"/>
      <c r="AP2778" s="172"/>
      <c r="AQ2778" s="172"/>
      <c r="AR2778" s="172"/>
      <c r="AS2778" s="172"/>
      <c r="AT2778" s="172"/>
      <c r="AU2778" s="172"/>
      <c r="AV2778" s="172"/>
      <c r="AW2778" s="172"/>
      <c r="AX2778" s="172"/>
      <c r="AY2778" s="172"/>
      <c r="AZ2778" s="172"/>
      <c r="BA2778" s="172"/>
      <c r="BB2778" s="172"/>
      <c r="BC2778" s="172"/>
      <c r="BD2778" s="172"/>
      <c r="BE2778" s="172"/>
      <c r="BF2778" s="172"/>
      <c r="BG2778" s="172"/>
      <c r="BH2778" s="172"/>
      <c r="BI2778" s="172"/>
      <c r="BJ2778" s="172"/>
      <c r="BK2778" s="172"/>
      <c r="BL2778" s="172"/>
      <c r="BM2778" s="172"/>
      <c r="BN2778" s="172"/>
      <c r="BO2778" s="172"/>
      <c r="BP2778" s="172"/>
      <c r="BQ2778" s="172"/>
      <c r="BR2778" s="172"/>
      <c r="BS2778" s="172"/>
      <c r="BT2778" s="172"/>
      <c r="BU2778" s="172"/>
      <c r="BV2778" s="172"/>
      <c r="BW2778" s="172"/>
      <c r="BX2778" s="172"/>
      <c r="BY2778" s="172"/>
      <c r="BZ2778" s="172"/>
      <c r="CA2778" s="172"/>
      <c r="CB2778" s="172"/>
      <c r="CC2778" s="172"/>
      <c r="CD2778" s="172"/>
      <c r="CE2778" s="172"/>
      <c r="CF2778" s="172"/>
      <c r="CG2778" s="172"/>
      <c r="CH2778" s="172"/>
      <c r="CI2778" s="172"/>
      <c r="CJ2778" s="172"/>
      <c r="CK2778" s="172"/>
      <c r="CL2778" s="172"/>
      <c r="CM2778" s="172"/>
      <c r="CN2778" s="172"/>
      <c r="CO2778" s="172"/>
      <c r="CP2778" s="172"/>
      <c r="CQ2778" s="171"/>
      <c r="CR2778" s="171">
        <v>116984.59602484699</v>
      </c>
      <c r="CS2778" s="171"/>
      <c r="CT2778" s="171"/>
      <c r="CU2778" s="171"/>
      <c r="CV2778" s="171"/>
      <c r="CW2778" s="171"/>
      <c r="CX2778" s="171"/>
      <c r="CY2778" s="171"/>
      <c r="CZ2778" s="171"/>
      <c r="DA2778" s="171"/>
      <c r="DB2778" s="171">
        <v>120425.227760283</v>
      </c>
      <c r="DC2778" s="171"/>
      <c r="DD2778" s="171"/>
      <c r="DE2778" s="171"/>
      <c r="DF2778" s="171"/>
      <c r="DG2778" s="171"/>
      <c r="DH2778" s="171"/>
      <c r="DI2778" s="171"/>
      <c r="DJ2778" s="171"/>
      <c r="DK2778" s="171"/>
      <c r="DL2778" s="171"/>
      <c r="DM2778" s="171"/>
      <c r="DN2778" s="171"/>
      <c r="DO2778" s="171"/>
      <c r="DP2778" s="171"/>
      <c r="DQ2778" s="171">
        <v>120579.15925487901</v>
      </c>
      <c r="DR2778" s="172"/>
      <c r="DS2778" s="172"/>
      <c r="DT2778" s="172"/>
      <c r="DU2778" s="172"/>
      <c r="DV2778" s="172"/>
      <c r="DW2778" s="172"/>
      <c r="DX2778" s="172"/>
      <c r="DY2778" s="172"/>
      <c r="DZ2778" s="172"/>
      <c r="EA2778" s="172"/>
      <c r="EB2778" s="172"/>
      <c r="EC2778" s="172"/>
      <c r="ED2778" s="172"/>
      <c r="EE2778" s="172"/>
      <c r="EF2778" s="172"/>
      <c r="EG2778" s="172"/>
      <c r="EH2778" s="172"/>
      <c r="EI2778" s="172"/>
      <c r="EJ2778" s="172"/>
      <c r="EK2778" s="172"/>
      <c r="EL2778" s="172"/>
      <c r="EM2778" s="172"/>
      <c r="EN2778" s="172"/>
      <c r="EO2778" s="172"/>
      <c r="EP2778" s="172"/>
      <c r="EQ2778" s="172"/>
      <c r="ER2778" s="172"/>
      <c r="ES2778" s="172"/>
      <c r="ET2778" s="172"/>
      <c r="EU2778" s="172"/>
      <c r="EV2778" s="172"/>
      <c r="EW2778" s="172"/>
      <c r="EX2778" s="172"/>
      <c r="EY2778" s="172"/>
      <c r="EZ2778" s="172"/>
      <c r="FA2778" s="172"/>
      <c r="FB2778" s="172"/>
      <c r="FC2778" s="172"/>
      <c r="FD2778" s="172"/>
      <c r="FE2778" s="172"/>
      <c r="FF2778" s="172"/>
      <c r="FG2778" s="172"/>
      <c r="FH2778" s="172"/>
      <c r="FI2778" s="172"/>
      <c r="FJ2778" s="172"/>
      <c r="FK2778" s="172"/>
      <c r="FL2778" s="172"/>
      <c r="FM2778" s="172"/>
      <c r="FN2778" s="172"/>
      <c r="FO2778" s="172"/>
      <c r="FP2778" s="172"/>
      <c r="FQ2778" s="172"/>
      <c r="FR2778" s="172"/>
      <c r="FS2778" s="172"/>
      <c r="FT2778" s="172"/>
      <c r="FU2778" s="172"/>
      <c r="FV2778" s="172"/>
      <c r="FW2778" s="172"/>
      <c r="FX2778" s="172"/>
      <c r="FY2778" s="172"/>
      <c r="FZ2778" s="172"/>
      <c r="GA2778" s="172"/>
      <c r="GB2778" s="172"/>
      <c r="GC2778" s="172"/>
      <c r="GD2778" s="172"/>
      <c r="GE2778" s="172"/>
      <c r="GF2778" s="172"/>
      <c r="GG2778" s="172"/>
      <c r="GH2778" s="172"/>
      <c r="GI2778" s="172"/>
      <c r="GJ2778" s="172"/>
      <c r="GK2778" s="172"/>
      <c r="GL2778" s="172"/>
      <c r="GM2778" s="172"/>
      <c r="GN2778" s="172"/>
      <c r="GO2778" s="172"/>
      <c r="GP2778" s="172"/>
      <c r="GQ2778" s="172"/>
      <c r="GR2778" s="172"/>
      <c r="GS2778" s="172"/>
      <c r="GT2778" s="172"/>
      <c r="GU2778" s="172"/>
      <c r="GV2778" s="172"/>
      <c r="GW2778" s="172"/>
      <c r="GX2778" s="172"/>
    </row>
    <row r="2779" spans="1:206" customFormat="1">
      <c r="A2779" s="176" t="s">
        <v>3545</v>
      </c>
      <c r="B2779" s="177" t="s">
        <v>3557</v>
      </c>
      <c r="C2779" t="s">
        <v>3533</v>
      </c>
      <c r="D2779" s="187" t="s">
        <v>3571</v>
      </c>
      <c r="E2779" s="172" t="s">
        <v>3256</v>
      </c>
      <c r="F2779" s="172"/>
      <c r="G2779" s="172"/>
      <c r="H2779" s="172"/>
      <c r="I2779" s="172"/>
      <c r="J2779" s="172"/>
      <c r="K2779" s="172"/>
      <c r="L2779" s="172"/>
      <c r="M2779" s="172"/>
      <c r="N2779" s="172"/>
      <c r="O2779" s="172"/>
      <c r="P2779" s="172"/>
      <c r="Q2779" s="172"/>
      <c r="R2779" s="172"/>
      <c r="S2779" s="172"/>
      <c r="T2779" s="172"/>
      <c r="U2779" s="172"/>
      <c r="V2779" s="172"/>
      <c r="W2779" s="172"/>
      <c r="X2779" s="172"/>
      <c r="Y2779" s="172"/>
      <c r="Z2779" s="172"/>
      <c r="AA2779" s="172"/>
      <c r="AB2779" s="172"/>
      <c r="AC2779" s="172"/>
      <c r="AD2779" s="172"/>
      <c r="AE2779" s="172"/>
      <c r="AF2779" s="172"/>
      <c r="AG2779" s="172"/>
      <c r="AH2779" s="172"/>
      <c r="AI2779" s="172"/>
      <c r="AJ2779" s="172"/>
      <c r="AK2779" s="172"/>
      <c r="AL2779" s="172"/>
      <c r="AM2779" s="172"/>
      <c r="AN2779" s="172"/>
      <c r="AO2779" s="172"/>
      <c r="AP2779" s="172"/>
      <c r="AQ2779" s="172"/>
      <c r="AR2779" s="172"/>
      <c r="AS2779" s="172"/>
      <c r="AT2779" s="172"/>
      <c r="AU2779" s="172"/>
      <c r="AV2779" s="172"/>
      <c r="AW2779" s="172"/>
      <c r="AX2779" s="172"/>
      <c r="AY2779" s="172"/>
      <c r="AZ2779" s="172"/>
      <c r="BA2779" s="172"/>
      <c r="BB2779" s="172"/>
      <c r="BC2779" s="172"/>
      <c r="BD2779" s="172"/>
      <c r="BE2779" s="172"/>
      <c r="BF2779" s="172"/>
      <c r="BG2779" s="172"/>
      <c r="BH2779" s="172"/>
      <c r="BI2779" s="172"/>
      <c r="BJ2779" s="172"/>
      <c r="BK2779" s="172"/>
      <c r="BL2779" s="172"/>
      <c r="BM2779" s="172"/>
      <c r="BN2779" s="172"/>
      <c r="BO2779" s="172"/>
      <c r="BP2779" s="172"/>
      <c r="BQ2779" s="172"/>
      <c r="BR2779" s="172"/>
      <c r="BS2779" s="172"/>
      <c r="BT2779" s="172"/>
      <c r="BU2779" s="172"/>
      <c r="BV2779" s="172"/>
      <c r="BW2779" s="172"/>
      <c r="BX2779" s="172"/>
      <c r="BY2779" s="172"/>
      <c r="BZ2779" s="172"/>
      <c r="CA2779" s="172"/>
      <c r="CB2779" s="172"/>
      <c r="CC2779" s="172"/>
      <c r="CD2779" s="172"/>
      <c r="CE2779" s="172"/>
      <c r="CF2779" s="172"/>
      <c r="CG2779" s="172"/>
      <c r="CH2779" s="172"/>
      <c r="CI2779" s="172"/>
      <c r="CJ2779" s="172"/>
      <c r="CK2779" s="172"/>
      <c r="CL2779" s="172"/>
      <c r="CM2779" s="172"/>
      <c r="CN2779" s="172"/>
      <c r="CO2779" s="172"/>
      <c r="CP2779" s="172"/>
      <c r="CQ2779" s="171"/>
      <c r="CR2779" s="171">
        <v>87180.886583357598</v>
      </c>
      <c r="CS2779" s="171"/>
      <c r="CT2779" s="171"/>
      <c r="CU2779" s="171"/>
      <c r="CV2779" s="171"/>
      <c r="CW2779" s="171"/>
      <c r="CX2779" s="171"/>
      <c r="CY2779" s="171"/>
      <c r="CZ2779" s="171"/>
      <c r="DA2779" s="171"/>
      <c r="DB2779" s="171">
        <v>105488.828817855</v>
      </c>
      <c r="DC2779" s="171"/>
      <c r="DD2779" s="171"/>
      <c r="DE2779" s="171"/>
      <c r="DF2779" s="171"/>
      <c r="DG2779" s="171"/>
      <c r="DH2779" s="171"/>
      <c r="DI2779" s="171"/>
      <c r="DJ2779" s="171"/>
      <c r="DK2779" s="171"/>
      <c r="DL2779" s="171"/>
      <c r="DM2779" s="171"/>
      <c r="DN2779" s="171"/>
      <c r="DO2779" s="171"/>
      <c r="DP2779" s="171"/>
      <c r="DQ2779" s="171">
        <v>124247.156476947</v>
      </c>
      <c r="DR2779" s="172"/>
      <c r="DS2779" s="172"/>
      <c r="DT2779" s="172"/>
      <c r="DU2779" s="172"/>
      <c r="DV2779" s="172"/>
      <c r="DW2779" s="172"/>
      <c r="DX2779" s="172"/>
      <c r="DY2779" s="172"/>
      <c r="DZ2779" s="172"/>
      <c r="EA2779" s="172"/>
      <c r="EB2779" s="172"/>
      <c r="EC2779" s="172"/>
      <c r="ED2779" s="172"/>
      <c r="EE2779" s="172"/>
      <c r="EF2779" s="172"/>
      <c r="EG2779" s="172"/>
      <c r="EH2779" s="172"/>
      <c r="EI2779" s="172"/>
      <c r="EJ2779" s="172"/>
      <c r="EK2779" s="172"/>
      <c r="EL2779" s="172"/>
      <c r="EM2779" s="172"/>
      <c r="EN2779" s="172"/>
      <c r="EO2779" s="172"/>
      <c r="EP2779" s="172"/>
      <c r="EQ2779" s="172"/>
      <c r="ER2779" s="172"/>
      <c r="ES2779" s="172"/>
      <c r="ET2779" s="172"/>
      <c r="EU2779" s="172"/>
      <c r="EV2779" s="172"/>
      <c r="EW2779" s="172"/>
      <c r="EX2779" s="172"/>
      <c r="EY2779" s="172"/>
      <c r="EZ2779" s="172"/>
      <c r="FA2779" s="172"/>
      <c r="FB2779" s="172"/>
      <c r="FC2779" s="172"/>
      <c r="FD2779" s="172"/>
      <c r="FE2779" s="172"/>
      <c r="FF2779" s="172"/>
      <c r="FG2779" s="172"/>
      <c r="FH2779" s="172"/>
      <c r="FI2779" s="172"/>
      <c r="FJ2779" s="172"/>
      <c r="FK2779" s="172"/>
      <c r="FL2779" s="172"/>
      <c r="FM2779" s="172"/>
      <c r="FN2779" s="172"/>
      <c r="FO2779" s="172"/>
      <c r="FP2779" s="172"/>
      <c r="FQ2779" s="172"/>
      <c r="FR2779" s="172"/>
      <c r="FS2779" s="172"/>
      <c r="FT2779" s="172"/>
      <c r="FU2779" s="172"/>
      <c r="FV2779" s="172"/>
      <c r="FW2779" s="172"/>
      <c r="FX2779" s="172"/>
      <c r="FY2779" s="172"/>
      <c r="FZ2779" s="172"/>
      <c r="GA2779" s="172"/>
      <c r="GB2779" s="172"/>
      <c r="GC2779" s="172"/>
      <c r="GD2779" s="172"/>
      <c r="GE2779" s="172"/>
      <c r="GF2779" s="172"/>
      <c r="GG2779" s="172"/>
      <c r="GH2779" s="172"/>
      <c r="GI2779" s="172"/>
      <c r="GJ2779" s="172"/>
      <c r="GK2779" s="172"/>
      <c r="GL2779" s="172"/>
      <c r="GM2779" s="172"/>
      <c r="GN2779" s="172"/>
      <c r="GO2779" s="172"/>
      <c r="GP2779" s="172"/>
      <c r="GQ2779" s="172"/>
      <c r="GR2779" s="172"/>
      <c r="GS2779" s="172"/>
      <c r="GT2779" s="172"/>
      <c r="GU2779" s="172"/>
      <c r="GV2779" s="172"/>
      <c r="GW2779" s="172"/>
      <c r="GX2779" s="172"/>
    </row>
    <row r="2780" spans="1:206" customFormat="1">
      <c r="A2780" s="176" t="s">
        <v>3545</v>
      </c>
      <c r="B2780" s="177" t="s">
        <v>3557</v>
      </c>
      <c r="C2780" t="s">
        <v>3533</v>
      </c>
      <c r="D2780" s="187" t="s">
        <v>3571</v>
      </c>
      <c r="E2780" s="172" t="s">
        <v>3257</v>
      </c>
      <c r="F2780" s="172"/>
      <c r="G2780" s="172"/>
      <c r="H2780" s="172"/>
      <c r="I2780" s="172"/>
      <c r="J2780" s="172"/>
      <c r="K2780" s="172"/>
      <c r="L2780" s="172"/>
      <c r="M2780" s="172"/>
      <c r="N2780" s="172"/>
      <c r="O2780" s="172"/>
      <c r="P2780" s="172"/>
      <c r="Q2780" s="172"/>
      <c r="R2780" s="172"/>
      <c r="S2780" s="172"/>
      <c r="T2780" s="172"/>
      <c r="U2780" s="172"/>
      <c r="V2780" s="172"/>
      <c r="W2780" s="172"/>
      <c r="X2780" s="172"/>
      <c r="Y2780" s="172"/>
      <c r="Z2780" s="172"/>
      <c r="AA2780" s="172"/>
      <c r="AB2780" s="172"/>
      <c r="AC2780" s="172"/>
      <c r="AD2780" s="172"/>
      <c r="AE2780" s="172"/>
      <c r="AF2780" s="172"/>
      <c r="AG2780" s="172"/>
      <c r="AH2780" s="172"/>
      <c r="AI2780" s="172"/>
      <c r="AJ2780" s="172"/>
      <c r="AK2780" s="172"/>
      <c r="AL2780" s="172"/>
      <c r="AM2780" s="172"/>
      <c r="AN2780" s="172"/>
      <c r="AO2780" s="172"/>
      <c r="AP2780" s="172"/>
      <c r="AQ2780" s="172"/>
      <c r="AR2780" s="172"/>
      <c r="AS2780" s="172"/>
      <c r="AT2780" s="172"/>
      <c r="AU2780" s="172"/>
      <c r="AV2780" s="172"/>
      <c r="AW2780" s="172"/>
      <c r="AX2780" s="172"/>
      <c r="AY2780" s="172"/>
      <c r="AZ2780" s="172"/>
      <c r="BA2780" s="172"/>
      <c r="BB2780" s="172"/>
      <c r="BC2780" s="172"/>
      <c r="BD2780" s="172"/>
      <c r="BE2780" s="172"/>
      <c r="BF2780" s="172"/>
      <c r="BG2780" s="172"/>
      <c r="BH2780" s="172"/>
      <c r="BI2780" s="172"/>
      <c r="BJ2780" s="172"/>
      <c r="BK2780" s="172"/>
      <c r="BL2780" s="172"/>
      <c r="BM2780" s="172"/>
      <c r="BN2780" s="172"/>
      <c r="BO2780" s="172"/>
      <c r="BP2780" s="172"/>
      <c r="BQ2780" s="172"/>
      <c r="BR2780" s="172"/>
      <c r="BS2780" s="172"/>
      <c r="BT2780" s="172"/>
      <c r="BU2780" s="172"/>
      <c r="BV2780" s="172"/>
      <c r="BW2780" s="172"/>
      <c r="BX2780" s="172"/>
      <c r="BY2780" s="172"/>
      <c r="BZ2780" s="172"/>
      <c r="CA2780" s="172"/>
      <c r="CB2780" s="172"/>
      <c r="CC2780" s="172"/>
      <c r="CD2780" s="172"/>
      <c r="CE2780" s="172"/>
      <c r="CF2780" s="172"/>
      <c r="CG2780" s="172"/>
      <c r="CH2780" s="172"/>
      <c r="CI2780" s="172"/>
      <c r="CJ2780" s="172"/>
      <c r="CK2780" s="172"/>
      <c r="CL2780" s="172"/>
      <c r="CM2780" s="172"/>
      <c r="CN2780" s="172"/>
      <c r="CO2780" s="172"/>
      <c r="CP2780" s="172"/>
      <c r="CQ2780" s="171"/>
      <c r="CR2780" s="171">
        <v>313576.55761959503</v>
      </c>
      <c r="CS2780" s="171"/>
      <c r="CT2780" s="171"/>
      <c r="CU2780" s="171"/>
      <c r="CV2780" s="171"/>
      <c r="CW2780" s="171"/>
      <c r="CX2780" s="171"/>
      <c r="CY2780" s="171"/>
      <c r="CZ2780" s="171"/>
      <c r="DA2780" s="171"/>
      <c r="DB2780" s="171">
        <v>344917.23932351399</v>
      </c>
      <c r="DC2780" s="171"/>
      <c r="DD2780" s="171"/>
      <c r="DE2780" s="171"/>
      <c r="DF2780" s="171"/>
      <c r="DG2780" s="171"/>
      <c r="DH2780" s="171"/>
      <c r="DI2780" s="171"/>
      <c r="DJ2780" s="171"/>
      <c r="DK2780" s="171"/>
      <c r="DL2780" s="171"/>
      <c r="DM2780" s="171"/>
      <c r="DN2780" s="171"/>
      <c r="DO2780" s="171"/>
      <c r="DP2780" s="171"/>
      <c r="DQ2780" s="171">
        <v>378930.39545051398</v>
      </c>
      <c r="DR2780" s="172"/>
      <c r="DS2780" s="172"/>
      <c r="DT2780" s="172"/>
      <c r="DU2780" s="172"/>
      <c r="DV2780" s="172"/>
      <c r="DW2780" s="172"/>
      <c r="DX2780" s="172"/>
      <c r="DY2780" s="172"/>
      <c r="DZ2780" s="172"/>
      <c r="EA2780" s="172"/>
      <c r="EB2780" s="172"/>
      <c r="EC2780" s="172"/>
      <c r="ED2780" s="172"/>
      <c r="EE2780" s="172"/>
      <c r="EF2780" s="172"/>
      <c r="EG2780" s="172"/>
      <c r="EH2780" s="172"/>
      <c r="EI2780" s="172"/>
      <c r="EJ2780" s="172"/>
      <c r="EK2780" s="172"/>
      <c r="EL2780" s="172"/>
      <c r="EM2780" s="172"/>
      <c r="EN2780" s="172"/>
      <c r="EO2780" s="172"/>
      <c r="EP2780" s="172"/>
      <c r="EQ2780" s="172"/>
      <c r="ER2780" s="172"/>
      <c r="ES2780" s="172"/>
      <c r="ET2780" s="172"/>
      <c r="EU2780" s="172"/>
      <c r="EV2780" s="172"/>
      <c r="EW2780" s="172"/>
      <c r="EX2780" s="172"/>
      <c r="EY2780" s="172"/>
      <c r="EZ2780" s="172"/>
      <c r="FA2780" s="172"/>
      <c r="FB2780" s="172"/>
      <c r="FC2780" s="172"/>
      <c r="FD2780" s="172"/>
      <c r="FE2780" s="172"/>
      <c r="FF2780" s="172"/>
      <c r="FG2780" s="172"/>
      <c r="FH2780" s="172"/>
      <c r="FI2780" s="172"/>
      <c r="FJ2780" s="172"/>
      <c r="FK2780" s="172"/>
      <c r="FL2780" s="172"/>
      <c r="FM2780" s="172"/>
      <c r="FN2780" s="172"/>
      <c r="FO2780" s="172"/>
      <c r="FP2780" s="172"/>
      <c r="FQ2780" s="172"/>
      <c r="FR2780" s="172"/>
      <c r="FS2780" s="172"/>
      <c r="FT2780" s="172"/>
      <c r="FU2780" s="172"/>
      <c r="FV2780" s="172"/>
      <c r="FW2780" s="172"/>
      <c r="FX2780" s="172"/>
      <c r="FY2780" s="172"/>
      <c r="FZ2780" s="172"/>
      <c r="GA2780" s="172"/>
      <c r="GB2780" s="172"/>
      <c r="GC2780" s="172"/>
      <c r="GD2780" s="172"/>
      <c r="GE2780" s="172"/>
      <c r="GF2780" s="172"/>
      <c r="GG2780" s="172"/>
      <c r="GH2780" s="172"/>
      <c r="GI2780" s="172"/>
      <c r="GJ2780" s="172"/>
      <c r="GK2780" s="172"/>
      <c r="GL2780" s="172"/>
      <c r="GM2780" s="172"/>
      <c r="GN2780" s="172"/>
      <c r="GO2780" s="172"/>
      <c r="GP2780" s="172"/>
      <c r="GQ2780" s="172"/>
      <c r="GR2780" s="172"/>
      <c r="GS2780" s="172"/>
      <c r="GT2780" s="172"/>
      <c r="GU2780" s="172"/>
      <c r="GV2780" s="172"/>
      <c r="GW2780" s="172"/>
      <c r="GX2780" s="172"/>
    </row>
    <row r="2781" spans="1:206" customFormat="1">
      <c r="A2781" s="176" t="s">
        <v>3545</v>
      </c>
      <c r="B2781" s="177" t="s">
        <v>3557</v>
      </c>
      <c r="C2781" t="s">
        <v>3533</v>
      </c>
      <c r="D2781" s="187" t="s">
        <v>3571</v>
      </c>
      <c r="E2781" s="172" t="s">
        <v>3258</v>
      </c>
      <c r="F2781" s="172"/>
      <c r="G2781" s="172"/>
      <c r="H2781" s="172"/>
      <c r="I2781" s="172"/>
      <c r="J2781" s="172"/>
      <c r="K2781" s="172"/>
      <c r="L2781" s="172"/>
      <c r="M2781" s="172"/>
      <c r="N2781" s="172"/>
      <c r="O2781" s="172"/>
      <c r="P2781" s="172"/>
      <c r="Q2781" s="172"/>
      <c r="R2781" s="172"/>
      <c r="S2781" s="172"/>
      <c r="T2781" s="172"/>
      <c r="U2781" s="172"/>
      <c r="V2781" s="172"/>
      <c r="W2781" s="172"/>
      <c r="X2781" s="172"/>
      <c r="Y2781" s="172"/>
      <c r="Z2781" s="172"/>
      <c r="AA2781" s="172"/>
      <c r="AB2781" s="172"/>
      <c r="AC2781" s="172"/>
      <c r="AD2781" s="172"/>
      <c r="AE2781" s="172"/>
      <c r="AF2781" s="172"/>
      <c r="AG2781" s="172"/>
      <c r="AH2781" s="172"/>
      <c r="AI2781" s="172"/>
      <c r="AJ2781" s="172"/>
      <c r="AK2781" s="172"/>
      <c r="AL2781" s="172"/>
      <c r="AM2781" s="172"/>
      <c r="AN2781" s="172"/>
      <c r="AO2781" s="172"/>
      <c r="AP2781" s="172"/>
      <c r="AQ2781" s="172"/>
      <c r="AR2781" s="172"/>
      <c r="AS2781" s="172"/>
      <c r="AT2781" s="172"/>
      <c r="AU2781" s="172"/>
      <c r="AV2781" s="172"/>
      <c r="AW2781" s="172"/>
      <c r="AX2781" s="172"/>
      <c r="AY2781" s="172"/>
      <c r="AZ2781" s="172"/>
      <c r="BA2781" s="172"/>
      <c r="BB2781" s="172"/>
      <c r="BC2781" s="172"/>
      <c r="BD2781" s="172"/>
      <c r="BE2781" s="172"/>
      <c r="BF2781" s="172"/>
      <c r="BG2781" s="172"/>
      <c r="BH2781" s="172"/>
      <c r="BI2781" s="172"/>
      <c r="BJ2781" s="172"/>
      <c r="BK2781" s="172"/>
      <c r="BL2781" s="172"/>
      <c r="BM2781" s="172"/>
      <c r="BN2781" s="172"/>
      <c r="BO2781" s="172"/>
      <c r="BP2781" s="172"/>
      <c r="BQ2781" s="172"/>
      <c r="BR2781" s="172"/>
      <c r="BS2781" s="172"/>
      <c r="BT2781" s="172"/>
      <c r="BU2781" s="172"/>
      <c r="BV2781" s="172"/>
      <c r="BW2781" s="172"/>
      <c r="BX2781" s="172"/>
      <c r="BY2781" s="172"/>
      <c r="BZ2781" s="172"/>
      <c r="CA2781" s="172"/>
      <c r="CB2781" s="172"/>
      <c r="CC2781" s="172"/>
      <c r="CD2781" s="172"/>
      <c r="CE2781" s="172"/>
      <c r="CF2781" s="172"/>
      <c r="CG2781" s="172"/>
      <c r="CH2781" s="172"/>
      <c r="CI2781" s="172"/>
      <c r="CJ2781" s="172"/>
      <c r="CK2781" s="172"/>
      <c r="CL2781" s="172"/>
      <c r="CM2781" s="172"/>
      <c r="CN2781" s="172"/>
      <c r="CO2781" s="172"/>
      <c r="CP2781" s="172"/>
      <c r="CQ2781" s="171"/>
      <c r="CR2781" s="171">
        <f>SUM(CR2776:CR2780)</f>
        <v>1350772.4249778481</v>
      </c>
      <c r="CS2781" s="171"/>
      <c r="CT2781" s="171"/>
      <c r="CU2781" s="171"/>
      <c r="CV2781" s="171"/>
      <c r="CW2781" s="171"/>
      <c r="CX2781" s="171"/>
      <c r="CY2781" s="171"/>
      <c r="CZ2781" s="171"/>
      <c r="DA2781" s="171"/>
      <c r="DB2781" s="171">
        <v>1609822.0224045301</v>
      </c>
      <c r="DC2781" s="171"/>
      <c r="DD2781" s="171"/>
      <c r="DE2781" s="171"/>
      <c r="DF2781" s="171"/>
      <c r="DG2781" s="171"/>
      <c r="DH2781" s="171"/>
      <c r="DI2781" s="171"/>
      <c r="DJ2781" s="171"/>
      <c r="DK2781" s="171"/>
      <c r="DL2781" s="171"/>
      <c r="DM2781" s="171"/>
      <c r="DN2781" s="171"/>
      <c r="DO2781" s="171"/>
      <c r="DP2781" s="171"/>
      <c r="DQ2781" s="171">
        <v>1907334.0257957999</v>
      </c>
      <c r="DR2781" s="172"/>
      <c r="DS2781" s="172"/>
      <c r="DT2781" s="172"/>
      <c r="DU2781" s="172"/>
      <c r="DV2781" s="172"/>
      <c r="DW2781" s="172"/>
      <c r="DX2781" s="172"/>
      <c r="DY2781" s="172"/>
      <c r="DZ2781" s="172"/>
      <c r="EA2781" s="172"/>
      <c r="EB2781" s="172"/>
      <c r="EC2781" s="172"/>
      <c r="ED2781" s="172"/>
      <c r="EE2781" s="172"/>
      <c r="EF2781" s="172"/>
      <c r="EG2781" s="172"/>
      <c r="EH2781" s="172"/>
      <c r="EI2781" s="172"/>
      <c r="EJ2781" s="172"/>
      <c r="EK2781" s="172"/>
      <c r="EL2781" s="172"/>
      <c r="EM2781" s="172"/>
      <c r="EN2781" s="172"/>
      <c r="EO2781" s="172"/>
      <c r="EP2781" s="172"/>
      <c r="EQ2781" s="172"/>
      <c r="ER2781" s="172"/>
      <c r="ES2781" s="172"/>
      <c r="ET2781" s="172"/>
      <c r="EU2781" s="172"/>
      <c r="EV2781" s="172"/>
      <c r="EW2781" s="172"/>
      <c r="EX2781" s="172"/>
      <c r="EY2781" s="172"/>
      <c r="EZ2781" s="172"/>
      <c r="FA2781" s="172"/>
      <c r="FB2781" s="172"/>
      <c r="FC2781" s="172"/>
      <c r="FD2781" s="172"/>
      <c r="FE2781" s="172"/>
      <c r="FF2781" s="172"/>
      <c r="FG2781" s="172"/>
      <c r="FH2781" s="172"/>
      <c r="FI2781" s="172"/>
      <c r="FJ2781" s="172"/>
      <c r="FK2781" s="172"/>
      <c r="FL2781" s="172"/>
      <c r="FM2781" s="172"/>
      <c r="FN2781" s="172"/>
      <c r="FO2781" s="172"/>
      <c r="FP2781" s="172"/>
      <c r="FQ2781" s="172"/>
      <c r="FR2781" s="172"/>
      <c r="FS2781" s="172"/>
      <c r="FT2781" s="172"/>
      <c r="FU2781" s="172"/>
      <c r="FV2781" s="172"/>
      <c r="FW2781" s="172"/>
      <c r="FX2781" s="172"/>
      <c r="FY2781" s="172"/>
      <c r="FZ2781" s="172"/>
      <c r="GA2781" s="172"/>
      <c r="GB2781" s="172"/>
      <c r="GC2781" s="172"/>
      <c r="GD2781" s="172"/>
      <c r="GE2781" s="172"/>
      <c r="GF2781" s="172"/>
      <c r="GG2781" s="172"/>
      <c r="GH2781" s="172"/>
      <c r="GI2781" s="172"/>
      <c r="GJ2781" s="172"/>
      <c r="GK2781" s="172"/>
      <c r="GL2781" s="172"/>
      <c r="GM2781" s="172"/>
      <c r="GN2781" s="172"/>
      <c r="GO2781" s="172"/>
      <c r="GP2781" s="172"/>
      <c r="GQ2781" s="172"/>
      <c r="GR2781" s="172"/>
      <c r="GS2781" s="172"/>
      <c r="GT2781" s="172"/>
      <c r="GU2781" s="172"/>
      <c r="GV2781" s="172"/>
      <c r="GW2781" s="172"/>
      <c r="GX2781" s="172"/>
    </row>
    <row r="2782" spans="1:206" customFormat="1">
      <c r="A2782" s="181" t="s">
        <v>3546</v>
      </c>
      <c r="B2782" s="177" t="s">
        <v>3558</v>
      </c>
      <c r="C2782" t="s">
        <v>3533</v>
      </c>
      <c r="D2782" s="187" t="s">
        <v>3571</v>
      </c>
      <c r="E2782" t="s">
        <v>3175</v>
      </c>
      <c r="BO2782">
        <v>329600</v>
      </c>
      <c r="BP2782">
        <v>378300</v>
      </c>
      <c r="BQ2782">
        <v>456400</v>
      </c>
      <c r="BR2782">
        <v>503500</v>
      </c>
      <c r="BS2782">
        <v>555200</v>
      </c>
      <c r="BT2782">
        <v>542300</v>
      </c>
      <c r="BU2782">
        <v>598800</v>
      </c>
      <c r="BV2782">
        <v>670500</v>
      </c>
      <c r="BW2782">
        <v>730700</v>
      </c>
      <c r="BX2782">
        <v>859600</v>
      </c>
      <c r="BY2782">
        <v>993800</v>
      </c>
      <c r="BZ2782">
        <v>1079400</v>
      </c>
      <c r="CA2782">
        <v>1039000</v>
      </c>
      <c r="CB2782">
        <v>1097300</v>
      </c>
      <c r="CC2782">
        <v>1259700</v>
      </c>
      <c r="CD2782">
        <v>1321600</v>
      </c>
      <c r="CE2782">
        <v>1355800</v>
      </c>
      <c r="CF2782">
        <v>1394500</v>
      </c>
      <c r="CG2782">
        <v>1498100</v>
      </c>
      <c r="CH2782">
        <v>1796400</v>
      </c>
      <c r="CI2782">
        <v>1894100</v>
      </c>
      <c r="CJ2782">
        <v>1831400</v>
      </c>
      <c r="CK2782">
        <v>1714100</v>
      </c>
      <c r="CL2782">
        <v>1803000</v>
      </c>
      <c r="CM2782">
        <v>1903100</v>
      </c>
      <c r="CN2782">
        <v>2053400</v>
      </c>
      <c r="CO2782">
        <v>1953800</v>
      </c>
      <c r="CP2782">
        <v>2077100</v>
      </c>
      <c r="CQ2782">
        <v>2056700</v>
      </c>
      <c r="CR2782">
        <v>2066700</v>
      </c>
      <c r="CS2782">
        <v>2049400</v>
      </c>
      <c r="CT2782">
        <v>2064400</v>
      </c>
      <c r="CU2782">
        <v>2279100</v>
      </c>
      <c r="CV2782">
        <v>2011300</v>
      </c>
      <c r="CW2782">
        <v>2104100</v>
      </c>
      <c r="CX2782">
        <v>2311700</v>
      </c>
      <c r="CY2782">
        <v>2261900</v>
      </c>
      <c r="CZ2782">
        <v>2354700</v>
      </c>
      <c r="DA2782">
        <v>2411000</v>
      </c>
      <c r="DB2782">
        <v>2475100</v>
      </c>
      <c r="DC2782">
        <v>2645100</v>
      </c>
      <c r="DD2782">
        <v>2602100</v>
      </c>
      <c r="DE2782">
        <v>2558500</v>
      </c>
      <c r="DF2782">
        <v>2853600</v>
      </c>
      <c r="DG2782">
        <v>2794000</v>
      </c>
      <c r="DH2782">
        <v>2828800</v>
      </c>
      <c r="DI2782">
        <v>2682100</v>
      </c>
      <c r="DJ2782">
        <v>2871300</v>
      </c>
      <c r="DK2782">
        <v>2984400</v>
      </c>
      <c r="DL2782">
        <v>3371500</v>
      </c>
      <c r="DM2782">
        <v>3204300</v>
      </c>
      <c r="DN2782">
        <v>3044900</v>
      </c>
      <c r="DO2782">
        <v>3547700</v>
      </c>
      <c r="DP2782">
        <v>3605200</v>
      </c>
      <c r="DQ2782">
        <v>3399200</v>
      </c>
      <c r="DR2782">
        <v>3870000</v>
      </c>
      <c r="DS2782">
        <v>4516000</v>
      </c>
      <c r="DT2782">
        <v>4341900</v>
      </c>
      <c r="DU2782">
        <v>4243500</v>
      </c>
      <c r="DV2782">
        <v>4858900</v>
      </c>
      <c r="DW2782">
        <v>4995500</v>
      </c>
      <c r="DX2782">
        <v>4991300</v>
      </c>
      <c r="DY2782">
        <v>5047200</v>
      </c>
    </row>
    <row r="2783" spans="1:206" customFormat="1">
      <c r="A2783" s="181" t="s">
        <v>3546</v>
      </c>
      <c r="B2783" s="177" t="s">
        <v>3558</v>
      </c>
      <c r="C2783" t="s">
        <v>3533</v>
      </c>
      <c r="D2783" s="187" t="s">
        <v>3571</v>
      </c>
      <c r="E2783" t="s">
        <v>3176</v>
      </c>
      <c r="DF2783">
        <v>53736000</v>
      </c>
      <c r="DG2783">
        <v>54880400</v>
      </c>
      <c r="DH2783">
        <v>58296100</v>
      </c>
      <c r="DI2783">
        <v>58281000</v>
      </c>
      <c r="DJ2783">
        <v>57200200</v>
      </c>
      <c r="DK2783">
        <v>62427400</v>
      </c>
      <c r="DL2783">
        <v>60011900</v>
      </c>
      <c r="DM2783">
        <v>63293600</v>
      </c>
      <c r="DN2783">
        <v>63478800</v>
      </c>
      <c r="DO2783">
        <v>64740600</v>
      </c>
      <c r="DP2783">
        <v>61533400</v>
      </c>
      <c r="DQ2783">
        <v>63046300</v>
      </c>
      <c r="DR2783">
        <v>61286500</v>
      </c>
      <c r="DS2783">
        <v>58649000</v>
      </c>
      <c r="DT2783">
        <v>59624900</v>
      </c>
      <c r="DU2783">
        <v>62343500</v>
      </c>
      <c r="DV2783">
        <v>62981600</v>
      </c>
      <c r="DW2783">
        <v>60592500</v>
      </c>
      <c r="DX2783">
        <v>62747300</v>
      </c>
      <c r="DY2783">
        <v>66867000</v>
      </c>
    </row>
    <row r="2784" spans="1:206" customFormat="1">
      <c r="A2784" s="181" t="s">
        <v>3546</v>
      </c>
      <c r="B2784" s="177" t="s">
        <v>3558</v>
      </c>
      <c r="C2784" t="s">
        <v>3533</v>
      </c>
      <c r="D2784" s="187" t="s">
        <v>3571</v>
      </c>
      <c r="E2784" t="s">
        <v>3177</v>
      </c>
      <c r="DF2784">
        <v>4446400</v>
      </c>
      <c r="DG2784">
        <v>4610900</v>
      </c>
      <c r="DH2784">
        <v>4767800</v>
      </c>
      <c r="DI2784">
        <v>5226500</v>
      </c>
      <c r="DJ2784">
        <v>5488900</v>
      </c>
      <c r="DK2784">
        <v>5525800</v>
      </c>
      <c r="DL2784">
        <v>5501700</v>
      </c>
      <c r="DM2784">
        <v>6465100</v>
      </c>
      <c r="DN2784">
        <v>6796700</v>
      </c>
      <c r="DO2784">
        <v>6596300</v>
      </c>
      <c r="DP2784">
        <v>6563900</v>
      </c>
      <c r="DQ2784">
        <v>7064700</v>
      </c>
      <c r="DR2784">
        <v>7945300</v>
      </c>
      <c r="DS2784">
        <v>8305200</v>
      </c>
      <c r="DT2784">
        <v>8065000</v>
      </c>
      <c r="DU2784">
        <v>8696000</v>
      </c>
      <c r="DV2784">
        <v>9656500</v>
      </c>
      <c r="DW2784">
        <v>8897600</v>
      </c>
      <c r="DX2784">
        <v>8390600</v>
      </c>
      <c r="DY2784">
        <v>8152100</v>
      </c>
    </row>
    <row r="2785" spans="1:129" customFormat="1">
      <c r="A2785" s="181" t="s">
        <v>3546</v>
      </c>
      <c r="B2785" s="177" t="s">
        <v>3558</v>
      </c>
      <c r="C2785" t="s">
        <v>3533</v>
      </c>
      <c r="D2785" s="187" t="s">
        <v>3571</v>
      </c>
      <c r="E2785" t="s">
        <v>3178</v>
      </c>
      <c r="BO2785">
        <v>452900</v>
      </c>
      <c r="BP2785">
        <v>469400</v>
      </c>
      <c r="BQ2785">
        <v>551400</v>
      </c>
      <c r="BR2785">
        <v>599800</v>
      </c>
      <c r="BS2785">
        <v>725200</v>
      </c>
      <c r="BT2785">
        <v>809800</v>
      </c>
      <c r="BU2785">
        <v>954000</v>
      </c>
      <c r="BV2785">
        <v>1106400</v>
      </c>
      <c r="BW2785">
        <v>1198700</v>
      </c>
      <c r="BX2785">
        <v>1341100</v>
      </c>
      <c r="BY2785">
        <v>1385200</v>
      </c>
      <c r="BZ2785">
        <v>1637400</v>
      </c>
      <c r="CA2785">
        <v>1671600</v>
      </c>
      <c r="CB2785">
        <v>1854000</v>
      </c>
      <c r="CC2785">
        <v>1892700</v>
      </c>
      <c r="CD2785">
        <v>2236000</v>
      </c>
      <c r="CE2785">
        <v>2525500</v>
      </c>
      <c r="CF2785">
        <v>2512100</v>
      </c>
      <c r="CG2785">
        <v>2677100</v>
      </c>
      <c r="CH2785">
        <v>2833700</v>
      </c>
      <c r="CI2785">
        <v>2849100</v>
      </c>
      <c r="CJ2785">
        <v>2835900</v>
      </c>
      <c r="CK2785">
        <v>2696800</v>
      </c>
      <c r="CL2785">
        <v>3216900</v>
      </c>
      <c r="CM2785">
        <v>3403600</v>
      </c>
      <c r="CN2785">
        <v>3774100</v>
      </c>
      <c r="CO2785">
        <v>3920300</v>
      </c>
      <c r="CP2785">
        <v>3797900</v>
      </c>
      <c r="CQ2785">
        <v>3778500</v>
      </c>
      <c r="CR2785">
        <v>3726200</v>
      </c>
      <c r="CS2785">
        <v>3500600</v>
      </c>
      <c r="CT2785">
        <v>3540300</v>
      </c>
      <c r="CU2785">
        <v>3714600</v>
      </c>
      <c r="CV2785">
        <v>3925500</v>
      </c>
      <c r="CW2785">
        <v>3870900</v>
      </c>
      <c r="CX2785">
        <v>4432000</v>
      </c>
      <c r="CY2785">
        <v>4747200</v>
      </c>
      <c r="CZ2785">
        <v>4895600</v>
      </c>
      <c r="DA2785">
        <v>4959600</v>
      </c>
      <c r="DB2785">
        <v>5450100</v>
      </c>
      <c r="DC2785">
        <v>5186900</v>
      </c>
      <c r="DD2785">
        <v>5551800</v>
      </c>
      <c r="DE2785">
        <v>6300300</v>
      </c>
      <c r="DF2785">
        <v>6367500</v>
      </c>
      <c r="DG2785">
        <v>5848200</v>
      </c>
      <c r="DH2785">
        <v>5906300</v>
      </c>
      <c r="DI2785">
        <v>7002300</v>
      </c>
      <c r="DJ2785">
        <v>6042000</v>
      </c>
      <c r="DK2785">
        <v>5933600</v>
      </c>
      <c r="DL2785">
        <v>6453800</v>
      </c>
      <c r="DM2785">
        <v>7567700</v>
      </c>
      <c r="DN2785">
        <v>7576200</v>
      </c>
      <c r="DO2785">
        <v>8460100</v>
      </c>
      <c r="DP2785">
        <v>8600800</v>
      </c>
      <c r="DQ2785">
        <v>7994200</v>
      </c>
      <c r="DR2785">
        <v>9344900</v>
      </c>
      <c r="DS2785">
        <v>9281900</v>
      </c>
      <c r="DT2785">
        <v>9446900</v>
      </c>
      <c r="DU2785">
        <v>9609600</v>
      </c>
      <c r="DV2785">
        <v>10830900</v>
      </c>
      <c r="DW2785">
        <v>11781500</v>
      </c>
      <c r="DX2785">
        <v>10444300</v>
      </c>
      <c r="DY2785">
        <v>11120300</v>
      </c>
    </row>
    <row r="2786" spans="1:129" customFormat="1">
      <c r="A2786" s="181" t="s">
        <v>3546</v>
      </c>
      <c r="B2786" s="177" t="s">
        <v>3558</v>
      </c>
      <c r="C2786" t="s">
        <v>3533</v>
      </c>
      <c r="D2786" s="187" t="s">
        <v>3571</v>
      </c>
      <c r="E2786" t="s">
        <v>3179</v>
      </c>
      <c r="BO2786">
        <v>6808000</v>
      </c>
      <c r="BP2786">
        <v>7769000</v>
      </c>
      <c r="BQ2786">
        <v>8400900</v>
      </c>
      <c r="BR2786">
        <v>8995500</v>
      </c>
      <c r="BS2786">
        <v>10065100</v>
      </c>
      <c r="BT2786">
        <v>11117400</v>
      </c>
      <c r="BU2786">
        <v>12196400</v>
      </c>
      <c r="BV2786">
        <v>12820800</v>
      </c>
      <c r="BW2786">
        <v>13636200</v>
      </c>
      <c r="BX2786">
        <v>14768800</v>
      </c>
      <c r="BY2786">
        <v>14965800</v>
      </c>
      <c r="BZ2786">
        <v>15924200</v>
      </c>
      <c r="CA2786">
        <v>17160400</v>
      </c>
      <c r="CB2786">
        <v>16221500</v>
      </c>
      <c r="CC2786">
        <v>18433800</v>
      </c>
      <c r="CD2786">
        <v>19209400</v>
      </c>
      <c r="CE2786">
        <v>18947600</v>
      </c>
      <c r="CF2786">
        <v>20424700</v>
      </c>
      <c r="CG2786">
        <v>21766300</v>
      </c>
      <c r="CH2786">
        <v>22083800</v>
      </c>
      <c r="CI2786">
        <v>21144200</v>
      </c>
      <c r="CJ2786">
        <v>19956200</v>
      </c>
      <c r="CK2786">
        <v>22128700</v>
      </c>
      <c r="CL2786">
        <v>22820500</v>
      </c>
      <c r="CM2786">
        <v>21886500</v>
      </c>
      <c r="CN2786">
        <v>22066800</v>
      </c>
      <c r="CO2786">
        <v>22341100</v>
      </c>
      <c r="CP2786">
        <v>22381100</v>
      </c>
      <c r="CQ2786">
        <v>22687100</v>
      </c>
      <c r="CR2786">
        <v>22115600</v>
      </c>
      <c r="CS2786">
        <v>22129000</v>
      </c>
      <c r="CT2786">
        <v>21331300</v>
      </c>
      <c r="CU2786">
        <v>22786400</v>
      </c>
      <c r="CV2786">
        <v>22400800</v>
      </c>
      <c r="CW2786">
        <v>23244200</v>
      </c>
      <c r="CX2786">
        <v>23881200</v>
      </c>
      <c r="CY2786">
        <v>23679300</v>
      </c>
      <c r="CZ2786">
        <v>24164200</v>
      </c>
      <c r="DA2786">
        <v>24351100</v>
      </c>
      <c r="DB2786">
        <v>22663000</v>
      </c>
      <c r="DC2786">
        <v>23180600</v>
      </c>
      <c r="DD2786">
        <v>23033300</v>
      </c>
      <c r="DE2786">
        <v>23966800</v>
      </c>
      <c r="DF2786">
        <v>22993200</v>
      </c>
      <c r="DG2786">
        <v>22238700</v>
      </c>
      <c r="DH2786">
        <v>23223700</v>
      </c>
      <c r="DI2786">
        <v>23296500</v>
      </c>
      <c r="DJ2786">
        <v>20934700</v>
      </c>
      <c r="DK2786">
        <v>22055700</v>
      </c>
      <c r="DL2786">
        <v>23646300</v>
      </c>
      <c r="DM2786">
        <v>23770200</v>
      </c>
      <c r="DN2786">
        <v>24252700</v>
      </c>
      <c r="DO2786">
        <v>24590100</v>
      </c>
      <c r="DP2786">
        <v>24709200</v>
      </c>
      <c r="DQ2786">
        <v>24400000</v>
      </c>
      <c r="DR2786">
        <v>24559200</v>
      </c>
      <c r="DS2786">
        <v>24710200</v>
      </c>
      <c r="DT2786">
        <v>24154200</v>
      </c>
      <c r="DU2786">
        <v>24561000</v>
      </c>
      <c r="DV2786">
        <v>24210700</v>
      </c>
      <c r="DW2786">
        <v>23054400</v>
      </c>
      <c r="DX2786">
        <v>23429700</v>
      </c>
      <c r="DY2786">
        <v>23844700</v>
      </c>
    </row>
    <row r="2787" spans="1:129" s="67" customFormat="1">
      <c r="A2787" s="182" t="s">
        <v>3546</v>
      </c>
      <c r="B2787" s="185" t="s">
        <v>3558</v>
      </c>
      <c r="C2787" s="67" t="s">
        <v>3533</v>
      </c>
      <c r="D2787" s="188" t="s">
        <v>3571</v>
      </c>
      <c r="E2787" s="67" t="s">
        <v>3180</v>
      </c>
      <c r="DF2787" s="67">
        <f>SUM(DF2782:DF2786)</f>
        <v>90396700</v>
      </c>
      <c r="DG2787" s="67">
        <f t="shared" ref="DG2787" si="631">SUM(DG2782:DG2786)</f>
        <v>90372200</v>
      </c>
      <c r="DH2787" s="67">
        <f t="shared" ref="DH2787" si="632">SUM(DH2782:DH2786)</f>
        <v>95022700</v>
      </c>
      <c r="DI2787" s="67">
        <f t="shared" ref="DI2787" si="633">SUM(DI2782:DI2786)</f>
        <v>96488400</v>
      </c>
      <c r="DJ2787" s="67">
        <f t="shared" ref="DJ2787" si="634">SUM(DJ2782:DJ2786)</f>
        <v>92537100</v>
      </c>
      <c r="DK2787" s="67">
        <f t="shared" ref="DK2787" si="635">SUM(DK2782:DK2786)</f>
        <v>98926900</v>
      </c>
      <c r="DL2787" s="67">
        <f t="shared" ref="DL2787" si="636">SUM(DL2782:DL2786)</f>
        <v>98985200</v>
      </c>
      <c r="DM2787" s="67">
        <f t="shared" ref="DM2787" si="637">SUM(DM2782:DM2786)</f>
        <v>104300900</v>
      </c>
      <c r="DN2787" s="67">
        <f t="shared" ref="DN2787" si="638">SUM(DN2782:DN2786)</f>
        <v>105149300</v>
      </c>
      <c r="DO2787" s="67">
        <f t="shared" ref="DO2787" si="639">SUM(DO2782:DO2786)</f>
        <v>107934800</v>
      </c>
      <c r="DP2787" s="67">
        <f t="shared" ref="DP2787" si="640">SUM(DP2782:DP2786)</f>
        <v>105012500</v>
      </c>
      <c r="DQ2787" s="67">
        <f t="shared" ref="DQ2787" si="641">SUM(DQ2782:DQ2786)</f>
        <v>105904400</v>
      </c>
      <c r="DR2787" s="67">
        <f t="shared" ref="DR2787" si="642">SUM(DR2782:DR2786)</f>
        <v>107005900</v>
      </c>
      <c r="DS2787" s="67">
        <f t="shared" ref="DS2787" si="643">SUM(DS2782:DS2786)</f>
        <v>105462300</v>
      </c>
      <c r="DT2787" s="67">
        <f t="shared" ref="DT2787" si="644">SUM(DT2782:DT2786)</f>
        <v>105632900</v>
      </c>
      <c r="DU2787" s="67">
        <f t="shared" ref="DU2787" si="645">SUM(DU2782:DU2786)</f>
        <v>109453600</v>
      </c>
      <c r="DV2787" s="67">
        <f t="shared" ref="DV2787" si="646">SUM(DV2782:DV2786)</f>
        <v>112538600</v>
      </c>
      <c r="DW2787" s="67">
        <f t="shared" ref="DW2787" si="647">SUM(DW2782:DW2786)</f>
        <v>109321500</v>
      </c>
      <c r="DX2787" s="67">
        <f t="shared" ref="DX2787" si="648">SUM(DX2782:DX2786)</f>
        <v>110003200</v>
      </c>
      <c r="DY2787" s="67">
        <f t="shared" ref="DY2787" si="649">SUM(DY2782:DY2786)</f>
        <v>115031300</v>
      </c>
    </row>
    <row r="2788" spans="1:129" customFormat="1">
      <c r="A2788" s="181" t="s">
        <v>3546</v>
      </c>
      <c r="B2788" s="177" t="s">
        <v>3558</v>
      </c>
      <c r="C2788" t="s">
        <v>3533</v>
      </c>
      <c r="D2788" s="187" t="s">
        <v>3571</v>
      </c>
      <c r="E2788" t="s">
        <v>3181</v>
      </c>
      <c r="BO2788">
        <v>296900</v>
      </c>
      <c r="BP2788">
        <v>326900</v>
      </c>
      <c r="BQ2788">
        <v>295100</v>
      </c>
      <c r="BR2788">
        <v>280500</v>
      </c>
      <c r="BS2788">
        <v>384800</v>
      </c>
      <c r="BT2788">
        <v>420600</v>
      </c>
      <c r="BU2788">
        <v>450900</v>
      </c>
      <c r="BV2788">
        <v>485500</v>
      </c>
      <c r="BW2788">
        <v>510000</v>
      </c>
      <c r="BX2788">
        <v>543400</v>
      </c>
      <c r="BY2788">
        <v>621900</v>
      </c>
      <c r="BZ2788">
        <v>668600</v>
      </c>
      <c r="CA2788">
        <v>721300</v>
      </c>
      <c r="CB2788">
        <v>767600</v>
      </c>
      <c r="CC2788">
        <v>825200</v>
      </c>
      <c r="CD2788">
        <v>878700</v>
      </c>
      <c r="CE2788">
        <v>869000</v>
      </c>
      <c r="CF2788">
        <v>877200</v>
      </c>
      <c r="CG2788">
        <v>952800</v>
      </c>
      <c r="CH2788">
        <v>1100900</v>
      </c>
      <c r="CI2788">
        <v>1236600</v>
      </c>
      <c r="CJ2788">
        <v>1148300</v>
      </c>
      <c r="CK2788">
        <v>1124600</v>
      </c>
      <c r="CL2788">
        <v>1173200</v>
      </c>
      <c r="CM2788">
        <v>1200500</v>
      </c>
      <c r="CN2788">
        <v>1160600</v>
      </c>
      <c r="CO2788">
        <v>1125800</v>
      </c>
      <c r="CP2788">
        <v>1130900</v>
      </c>
      <c r="CQ2788">
        <v>1068300</v>
      </c>
      <c r="CR2788">
        <v>1054000</v>
      </c>
      <c r="CS2788">
        <v>1008200</v>
      </c>
      <c r="CT2788">
        <v>981500</v>
      </c>
      <c r="CU2788">
        <v>1080400</v>
      </c>
      <c r="CV2788">
        <v>953600</v>
      </c>
      <c r="CW2788">
        <v>930600</v>
      </c>
      <c r="CX2788">
        <v>972200</v>
      </c>
      <c r="CY2788">
        <v>951400</v>
      </c>
      <c r="CZ2788">
        <v>937600</v>
      </c>
      <c r="DA2788">
        <v>1006000</v>
      </c>
      <c r="DB2788">
        <v>915800</v>
      </c>
      <c r="DC2788">
        <v>973300</v>
      </c>
      <c r="DD2788">
        <v>997000</v>
      </c>
      <c r="DE2788">
        <v>855000</v>
      </c>
      <c r="DF2788">
        <v>1063800</v>
      </c>
      <c r="DG2788">
        <v>958000</v>
      </c>
      <c r="DH2788">
        <v>1064300</v>
      </c>
      <c r="DI2788">
        <v>986700</v>
      </c>
      <c r="DJ2788">
        <v>924800</v>
      </c>
      <c r="DK2788">
        <v>971200</v>
      </c>
      <c r="DL2788">
        <v>1118700</v>
      </c>
      <c r="DM2788">
        <v>1190600</v>
      </c>
      <c r="DN2788">
        <v>1243000</v>
      </c>
      <c r="DO2788">
        <v>1596900</v>
      </c>
      <c r="DP2788">
        <v>1636800</v>
      </c>
      <c r="DQ2788">
        <v>1717100</v>
      </c>
      <c r="DR2788">
        <v>1628600</v>
      </c>
      <c r="DS2788">
        <v>1926800</v>
      </c>
      <c r="DT2788">
        <v>1827300</v>
      </c>
      <c r="DU2788">
        <v>1787400</v>
      </c>
      <c r="DV2788">
        <v>2187100</v>
      </c>
      <c r="DW2788">
        <v>2127400</v>
      </c>
      <c r="DX2788">
        <v>2206800</v>
      </c>
      <c r="DY2788">
        <v>2214700</v>
      </c>
    </row>
    <row r="2789" spans="1:129" customFormat="1">
      <c r="A2789" s="181" t="s">
        <v>3546</v>
      </c>
      <c r="B2789" s="177" t="s">
        <v>3558</v>
      </c>
      <c r="C2789" t="s">
        <v>3533</v>
      </c>
      <c r="D2789" s="187" t="s">
        <v>3571</v>
      </c>
      <c r="E2789" t="s">
        <v>3182</v>
      </c>
      <c r="DF2789">
        <v>20438500</v>
      </c>
      <c r="DG2789">
        <v>21025200</v>
      </c>
      <c r="DH2789">
        <v>21737600</v>
      </c>
      <c r="DI2789">
        <v>21104200</v>
      </c>
      <c r="DJ2789">
        <v>19983300</v>
      </c>
      <c r="DK2789">
        <v>23897200</v>
      </c>
      <c r="DL2789">
        <v>26164300</v>
      </c>
      <c r="DM2789">
        <v>26051500</v>
      </c>
      <c r="DN2789">
        <v>26103200</v>
      </c>
      <c r="DO2789">
        <v>25530200</v>
      </c>
      <c r="DP2789">
        <v>26628300</v>
      </c>
      <c r="DQ2789">
        <v>26568600</v>
      </c>
      <c r="DR2789">
        <v>25481700</v>
      </c>
      <c r="DS2789">
        <v>26378800</v>
      </c>
      <c r="DT2789">
        <v>26419700</v>
      </c>
      <c r="DU2789">
        <v>26377600</v>
      </c>
      <c r="DV2789">
        <v>28017200</v>
      </c>
      <c r="DW2789">
        <v>26832200</v>
      </c>
      <c r="DX2789">
        <v>25373100</v>
      </c>
      <c r="DY2789">
        <v>26433600</v>
      </c>
    </row>
    <row r="2790" spans="1:129" customFormat="1">
      <c r="A2790" s="181" t="s">
        <v>3546</v>
      </c>
      <c r="B2790" s="177" t="s">
        <v>3558</v>
      </c>
      <c r="C2790" t="s">
        <v>3533</v>
      </c>
      <c r="D2790" s="187" t="s">
        <v>3571</v>
      </c>
      <c r="E2790" t="s">
        <v>3183</v>
      </c>
      <c r="DF2790">
        <v>1239800</v>
      </c>
      <c r="DG2790">
        <v>1387600</v>
      </c>
      <c r="DH2790">
        <v>1467900</v>
      </c>
      <c r="DI2790">
        <v>1680100</v>
      </c>
      <c r="DJ2790">
        <v>1576100</v>
      </c>
      <c r="DK2790">
        <v>1633300</v>
      </c>
      <c r="DL2790">
        <v>1683500</v>
      </c>
      <c r="DM2790">
        <v>1826600</v>
      </c>
      <c r="DN2790">
        <v>1944400</v>
      </c>
      <c r="DO2790">
        <v>1836400</v>
      </c>
      <c r="DP2790">
        <v>1743100</v>
      </c>
      <c r="DQ2790">
        <v>1884600</v>
      </c>
      <c r="DR2790">
        <v>2301600</v>
      </c>
      <c r="DS2790">
        <v>2629400</v>
      </c>
      <c r="DT2790">
        <v>2556300</v>
      </c>
      <c r="DU2790">
        <v>2841400</v>
      </c>
      <c r="DV2790">
        <v>2916300</v>
      </c>
      <c r="DW2790">
        <v>2653000</v>
      </c>
      <c r="DX2790">
        <v>2138600</v>
      </c>
      <c r="DY2790">
        <v>2292800</v>
      </c>
    </row>
    <row r="2791" spans="1:129" customFormat="1">
      <c r="A2791" s="181" t="s">
        <v>3546</v>
      </c>
      <c r="B2791" s="177" t="s">
        <v>3558</v>
      </c>
      <c r="C2791" t="s">
        <v>3533</v>
      </c>
      <c r="D2791" s="187" t="s">
        <v>3571</v>
      </c>
      <c r="E2791" t="s">
        <v>3184</v>
      </c>
      <c r="BO2791">
        <v>372800</v>
      </c>
      <c r="BP2791">
        <v>374000</v>
      </c>
      <c r="BQ2791">
        <v>465500</v>
      </c>
      <c r="BR2791">
        <v>480400</v>
      </c>
      <c r="BS2791">
        <v>503600</v>
      </c>
      <c r="BT2791">
        <v>560000</v>
      </c>
      <c r="BU2791">
        <v>664300</v>
      </c>
      <c r="BV2791">
        <v>804100</v>
      </c>
      <c r="BW2791">
        <v>826800</v>
      </c>
      <c r="BX2791">
        <v>934900</v>
      </c>
      <c r="BY2791">
        <v>1101000</v>
      </c>
      <c r="BZ2791">
        <v>1431600</v>
      </c>
      <c r="CA2791">
        <v>1428000</v>
      </c>
      <c r="CB2791">
        <v>1619800</v>
      </c>
      <c r="CC2791">
        <v>1680200</v>
      </c>
      <c r="CD2791">
        <v>1981900</v>
      </c>
      <c r="CE2791">
        <v>2247000</v>
      </c>
      <c r="CF2791">
        <v>2275900</v>
      </c>
      <c r="CG2791">
        <v>2474000</v>
      </c>
      <c r="CH2791">
        <v>2766000</v>
      </c>
      <c r="CI2791">
        <v>2153000</v>
      </c>
      <c r="CJ2791">
        <v>2079700</v>
      </c>
      <c r="CK2791">
        <v>1794600</v>
      </c>
      <c r="CL2791">
        <v>2502100</v>
      </c>
      <c r="CM2791">
        <v>2331600</v>
      </c>
      <c r="CN2791">
        <v>2781000</v>
      </c>
      <c r="CO2791">
        <v>2864200</v>
      </c>
      <c r="CP2791">
        <v>2722100</v>
      </c>
      <c r="CQ2791">
        <v>2390400</v>
      </c>
      <c r="CR2791">
        <v>2269900</v>
      </c>
      <c r="CS2791">
        <v>2335500</v>
      </c>
      <c r="CT2791">
        <v>2303100</v>
      </c>
      <c r="CU2791">
        <v>2679000</v>
      </c>
      <c r="CV2791">
        <v>3022000</v>
      </c>
      <c r="CW2791">
        <v>2522000</v>
      </c>
      <c r="CX2791">
        <v>3009100</v>
      </c>
      <c r="CY2791">
        <v>3307600</v>
      </c>
      <c r="CZ2791">
        <v>3358700</v>
      </c>
      <c r="DA2791">
        <v>3283300</v>
      </c>
      <c r="DB2791">
        <v>3892800</v>
      </c>
      <c r="DC2791">
        <v>3966000</v>
      </c>
      <c r="DD2791">
        <v>4022500</v>
      </c>
      <c r="DE2791">
        <v>4900700</v>
      </c>
      <c r="DF2791">
        <v>5549100</v>
      </c>
      <c r="DG2791">
        <v>4527300</v>
      </c>
      <c r="DH2791">
        <v>4698200</v>
      </c>
      <c r="DI2791">
        <v>5968300</v>
      </c>
      <c r="DJ2791">
        <v>4859600</v>
      </c>
      <c r="DK2791">
        <v>4294000</v>
      </c>
      <c r="DL2791">
        <v>5290500</v>
      </c>
      <c r="DM2791">
        <v>6201300</v>
      </c>
      <c r="DN2791">
        <v>6261800</v>
      </c>
      <c r="DO2791">
        <v>6736700</v>
      </c>
      <c r="DP2791">
        <v>6777600</v>
      </c>
      <c r="DQ2791">
        <v>6260600</v>
      </c>
      <c r="DR2791">
        <v>7211700</v>
      </c>
      <c r="DS2791">
        <v>7360400</v>
      </c>
      <c r="DT2791">
        <v>7332500</v>
      </c>
      <c r="DU2791">
        <v>7437900</v>
      </c>
      <c r="DV2791">
        <v>8458600</v>
      </c>
      <c r="DW2791">
        <v>8999200</v>
      </c>
      <c r="DX2791">
        <v>7407400</v>
      </c>
      <c r="DY2791">
        <v>8434400</v>
      </c>
    </row>
    <row r="2792" spans="1:129" customFormat="1">
      <c r="A2792" s="181" t="s">
        <v>3546</v>
      </c>
      <c r="B2792" s="177" t="s">
        <v>3558</v>
      </c>
      <c r="C2792" t="s">
        <v>3533</v>
      </c>
      <c r="D2792" s="187" t="s">
        <v>3571</v>
      </c>
      <c r="E2792" t="s">
        <v>3185</v>
      </c>
      <c r="BO2792">
        <v>7778100</v>
      </c>
      <c r="BP2792">
        <v>8019800</v>
      </c>
      <c r="BQ2792">
        <v>8653900</v>
      </c>
      <c r="BR2792">
        <v>9415900</v>
      </c>
      <c r="BS2792">
        <v>9914200</v>
      </c>
      <c r="BT2792">
        <v>10481300</v>
      </c>
      <c r="BU2792">
        <v>10793900</v>
      </c>
      <c r="BV2792">
        <v>11188900</v>
      </c>
      <c r="BW2792">
        <v>11245300</v>
      </c>
      <c r="BX2792">
        <v>11656400</v>
      </c>
      <c r="BY2792">
        <v>12063700</v>
      </c>
      <c r="BZ2792">
        <v>12759800</v>
      </c>
      <c r="CA2792">
        <v>13078300</v>
      </c>
      <c r="CB2792">
        <v>10989200</v>
      </c>
      <c r="CC2792">
        <v>11536900</v>
      </c>
      <c r="CD2792">
        <v>12545900</v>
      </c>
      <c r="CE2792">
        <v>12226200</v>
      </c>
      <c r="CF2792">
        <v>13385700</v>
      </c>
      <c r="CG2792">
        <v>13327600</v>
      </c>
      <c r="CH2792">
        <v>12662800</v>
      </c>
      <c r="CI2792">
        <v>11686300</v>
      </c>
      <c r="CJ2792">
        <v>10992200</v>
      </c>
      <c r="CK2792">
        <v>11817100</v>
      </c>
      <c r="CL2792">
        <v>11476600</v>
      </c>
      <c r="CM2792">
        <v>10767100</v>
      </c>
      <c r="CN2792">
        <v>10552800</v>
      </c>
      <c r="CO2792">
        <v>10776800</v>
      </c>
      <c r="CP2792">
        <v>10542000</v>
      </c>
      <c r="CQ2792">
        <v>10651300</v>
      </c>
      <c r="CR2792">
        <v>9690600</v>
      </c>
      <c r="CS2792">
        <v>9574900</v>
      </c>
      <c r="CT2792">
        <v>9510800</v>
      </c>
      <c r="CU2792">
        <v>9583400</v>
      </c>
      <c r="CV2792">
        <v>9701800</v>
      </c>
      <c r="CW2792">
        <v>9768000</v>
      </c>
      <c r="CX2792">
        <v>10057100</v>
      </c>
      <c r="CY2792">
        <v>10029600</v>
      </c>
      <c r="CZ2792">
        <v>9570100</v>
      </c>
      <c r="DA2792">
        <v>9555500</v>
      </c>
      <c r="DB2792">
        <v>9165100</v>
      </c>
      <c r="DC2792">
        <v>9534500</v>
      </c>
      <c r="DD2792">
        <v>9073400</v>
      </c>
      <c r="DE2792">
        <v>9392300</v>
      </c>
      <c r="DF2792">
        <v>9183400</v>
      </c>
      <c r="DG2792">
        <v>8527100</v>
      </c>
      <c r="DH2792">
        <v>8568800</v>
      </c>
      <c r="DI2792">
        <v>8380000</v>
      </c>
      <c r="DJ2792">
        <v>5807100</v>
      </c>
      <c r="DK2792">
        <v>7073500</v>
      </c>
      <c r="DL2792">
        <v>7645900</v>
      </c>
      <c r="DM2792">
        <v>7719500</v>
      </c>
      <c r="DN2792">
        <v>8106000</v>
      </c>
      <c r="DO2792">
        <v>8222100</v>
      </c>
      <c r="DP2792">
        <v>7950400</v>
      </c>
      <c r="DQ2792">
        <v>8089700</v>
      </c>
      <c r="DR2792">
        <v>8020500</v>
      </c>
      <c r="DS2792">
        <v>8520500</v>
      </c>
      <c r="DT2792">
        <v>8023700</v>
      </c>
      <c r="DU2792">
        <v>8465000</v>
      </c>
      <c r="DV2792">
        <v>8031200</v>
      </c>
      <c r="DW2792">
        <v>7451400</v>
      </c>
      <c r="DX2792">
        <v>7220600</v>
      </c>
      <c r="DY2792">
        <v>7761100</v>
      </c>
    </row>
    <row r="2793" spans="1:129" s="67" customFormat="1">
      <c r="A2793" s="182" t="s">
        <v>3546</v>
      </c>
      <c r="B2793" s="185" t="s">
        <v>3558</v>
      </c>
      <c r="C2793" s="67" t="s">
        <v>3533</v>
      </c>
      <c r="D2793" s="188" t="s">
        <v>3571</v>
      </c>
      <c r="E2793" s="67" t="s">
        <v>3186</v>
      </c>
      <c r="DF2793" s="67">
        <f>SUM(DF2788:DF2792)</f>
        <v>37474600</v>
      </c>
      <c r="DG2793" s="67">
        <f t="shared" ref="DG2793:DY2793" si="650">SUM(DG2788:DG2792)</f>
        <v>36425200</v>
      </c>
      <c r="DH2793" s="67">
        <f t="shared" si="650"/>
        <v>37536800</v>
      </c>
      <c r="DI2793" s="67">
        <f t="shared" si="650"/>
        <v>38119300</v>
      </c>
      <c r="DJ2793" s="67">
        <f t="shared" si="650"/>
        <v>33150900</v>
      </c>
      <c r="DK2793" s="67">
        <f t="shared" si="650"/>
        <v>37869200</v>
      </c>
      <c r="DL2793" s="67">
        <f t="shared" si="650"/>
        <v>41902900</v>
      </c>
      <c r="DM2793" s="67">
        <f t="shared" si="650"/>
        <v>42989500</v>
      </c>
      <c r="DN2793" s="67">
        <f t="shared" si="650"/>
        <v>43658400</v>
      </c>
      <c r="DO2793" s="67">
        <f t="shared" si="650"/>
        <v>43922300</v>
      </c>
      <c r="DP2793" s="67">
        <f t="shared" si="650"/>
        <v>44736200</v>
      </c>
      <c r="DQ2793" s="67">
        <f t="shared" si="650"/>
        <v>44520600</v>
      </c>
      <c r="DR2793" s="67">
        <f t="shared" si="650"/>
        <v>44644100</v>
      </c>
      <c r="DS2793" s="67">
        <f t="shared" si="650"/>
        <v>46815900</v>
      </c>
      <c r="DT2793" s="67">
        <f t="shared" si="650"/>
        <v>46159500</v>
      </c>
      <c r="DU2793" s="67">
        <f t="shared" si="650"/>
        <v>46909300</v>
      </c>
      <c r="DV2793" s="67">
        <f t="shared" si="650"/>
        <v>49610400</v>
      </c>
      <c r="DW2793" s="67">
        <f t="shared" si="650"/>
        <v>48063200</v>
      </c>
      <c r="DX2793" s="67">
        <f t="shared" si="650"/>
        <v>44346500</v>
      </c>
      <c r="DY2793" s="67">
        <f t="shared" si="650"/>
        <v>47136600</v>
      </c>
    </row>
    <row r="2794" spans="1:129" customFormat="1">
      <c r="A2794" s="181"/>
      <c r="D2794" s="190"/>
    </row>
    <row r="2795" spans="1:129" customFormat="1">
      <c r="A2795" s="181"/>
      <c r="D2795" s="190"/>
    </row>
    <row r="2796" spans="1:129" customFormat="1">
      <c r="A2796" s="181"/>
      <c r="D2796" s="190"/>
    </row>
    <row r="2797" spans="1:129" customFormat="1">
      <c r="A2797" s="181"/>
      <c r="D2797" s="190"/>
      <c r="DT2797" s="3"/>
      <c r="DU2797" s="3"/>
    </row>
    <row r="2798" spans="1:129" customFormat="1">
      <c r="A2798" s="181"/>
      <c r="D2798" s="190"/>
      <c r="DT2798" s="3"/>
      <c r="DU2798" s="3"/>
    </row>
    <row r="2799" spans="1:129" customFormat="1">
      <c r="A2799" s="181"/>
      <c r="D2799" s="190"/>
      <c r="DT2799" s="3"/>
      <c r="DU2799" s="3"/>
    </row>
    <row r="2800" spans="1:129" customFormat="1">
      <c r="A2800" s="181"/>
      <c r="D2800" s="190"/>
      <c r="DT2800" s="3"/>
      <c r="DU2800" s="3"/>
    </row>
    <row r="2801" spans="1:125" customFormat="1">
      <c r="A2801" s="181"/>
      <c r="D2801" s="190"/>
      <c r="DT2801" s="3"/>
      <c r="DU2801" s="3"/>
    </row>
    <row r="2802" spans="1:125" customFormat="1">
      <c r="A2802" s="181"/>
      <c r="D2802" s="190"/>
    </row>
    <row r="2803" spans="1:125" customFormat="1">
      <c r="A2803" s="181"/>
      <c r="D2803" s="190"/>
    </row>
    <row r="2804" spans="1:125" customFormat="1">
      <c r="A2804" s="181"/>
      <c r="D2804" s="190"/>
    </row>
    <row r="2805" spans="1:125" customFormat="1">
      <c r="A2805" s="181"/>
      <c r="D2805" s="190"/>
    </row>
    <row r="2806" spans="1:125" s="107" customFormat="1">
      <c r="A2806" s="183"/>
      <c r="D2806" s="191"/>
      <c r="E2806" s="107" t="s">
        <v>3</v>
      </c>
      <c r="G2806" s="108"/>
      <c r="H2806" s="108"/>
      <c r="I2806" s="108"/>
      <c r="BO2806" s="107">
        <v>2.6115059609596099</v>
      </c>
      <c r="BP2806" s="107">
        <v>2.6220312925531002</v>
      </c>
      <c r="BQ2806" s="107">
        <v>2.6460769520476002</v>
      </c>
      <c r="BR2806" s="107">
        <v>2.7749290634060499</v>
      </c>
      <c r="BS2806" s="107">
        <v>2.8378321999209799</v>
      </c>
      <c r="BT2806" s="107">
        <v>2.9751351028416</v>
      </c>
      <c r="BU2806" s="107">
        <v>3.02866714752837</v>
      </c>
      <c r="BV2806" s="107">
        <v>3.09023671132304</v>
      </c>
      <c r="BW2806" s="107">
        <v>3.0877696322572401</v>
      </c>
      <c r="BX2806" s="107">
        <v>3.23825973087785</v>
      </c>
      <c r="BY2806" s="107">
        <v>3.2686836202939999</v>
      </c>
      <c r="BZ2806" s="107">
        <v>3.2334968810975502</v>
      </c>
      <c r="CA2806" s="107">
        <v>3.3851743835459098</v>
      </c>
      <c r="CB2806" s="107">
        <v>3.3443923649961498</v>
      </c>
      <c r="CC2806" s="107">
        <v>3.3835312676465699</v>
      </c>
      <c r="CD2806" s="107">
        <v>3.5282033781283002</v>
      </c>
      <c r="CE2806" s="107">
        <v>3.57584042433683</v>
      </c>
      <c r="CF2806" s="107">
        <v>3.7518615622520501</v>
      </c>
      <c r="CG2806" s="107">
        <v>3.73400570476772</v>
      </c>
      <c r="CH2806" s="107">
        <v>3.6347394656990102</v>
      </c>
      <c r="CI2806" s="107">
        <v>3.7806038965304798</v>
      </c>
      <c r="CJ2806" s="107">
        <v>4.0104339835631198</v>
      </c>
      <c r="CK2806" s="107">
        <v>3.9792231547433001</v>
      </c>
      <c r="CL2806" s="107">
        <v>4.1632566996120097</v>
      </c>
      <c r="CM2806" s="107">
        <v>4.1395276976580497</v>
      </c>
      <c r="CN2806" s="107">
        <v>4.1930393904621397</v>
      </c>
      <c r="CO2806" s="107">
        <v>4.3024814856375402</v>
      </c>
      <c r="CP2806" s="107">
        <v>4.1973893550571502</v>
      </c>
      <c r="CQ2806" s="107">
        <v>4.3628825595082104</v>
      </c>
      <c r="CR2806" s="107">
        <v>4.4864269146353104</v>
      </c>
      <c r="CS2806" s="107">
        <v>4.4373495521010096</v>
      </c>
      <c r="CT2806" s="107">
        <v>4.5587365027961999</v>
      </c>
      <c r="CU2806" s="107">
        <v>4.5490810672534803</v>
      </c>
      <c r="CV2806" s="107">
        <v>4.6042392920239301</v>
      </c>
      <c r="CW2806" s="107">
        <v>4.6829323650914301</v>
      </c>
      <c r="CX2806" s="107">
        <v>4.8927716764849603</v>
      </c>
      <c r="CY2806" s="107">
        <v>4.9506571674111397</v>
      </c>
      <c r="CZ2806" s="107">
        <v>5.0305313815473403</v>
      </c>
      <c r="DA2806" s="107">
        <v>5.1453826083574103</v>
      </c>
      <c r="DB2806" s="107">
        <v>5.1840813611582597</v>
      </c>
      <c r="DC2806" s="107">
        <v>5.2372822555530796</v>
      </c>
      <c r="DD2806" s="107">
        <v>5.3533984657158298</v>
      </c>
      <c r="DE2806" s="107">
        <v>5.33861456344418</v>
      </c>
      <c r="DF2806" s="107">
        <v>5.5094067320440603</v>
      </c>
      <c r="DG2806" s="107">
        <v>5.40838967072954</v>
      </c>
      <c r="DH2806" s="107">
        <v>5.5690062205109703</v>
      </c>
      <c r="DI2806" s="107">
        <v>5.7632489885798002</v>
      </c>
      <c r="DJ2806" s="107">
        <v>5.9355149450759299</v>
      </c>
      <c r="DK2806" s="107">
        <v>5.9566183097496799</v>
      </c>
      <c r="DL2806" s="107">
        <v>5.9666016865327904</v>
      </c>
      <c r="DM2806" s="107">
        <v>6.1550401864413304</v>
      </c>
      <c r="DN2806" s="107">
        <v>6.1249816264176902</v>
      </c>
      <c r="DO2806" s="107">
        <v>6.2789472799586203</v>
      </c>
      <c r="DP2806" s="107">
        <v>6.3458688082498096</v>
      </c>
      <c r="DQ2806" s="107">
        <v>6.39170805982444</v>
      </c>
      <c r="DR2806" s="107">
        <v>6.4440523257159796</v>
      </c>
    </row>
    <row r="2807" spans="1:125" s="107" customFormat="1">
      <c r="A2807" s="183"/>
      <c r="D2807" s="191"/>
      <c r="E2807" s="107" t="s">
        <v>10</v>
      </c>
      <c r="BO2807" s="107">
        <v>34593000</v>
      </c>
      <c r="BP2807" s="107">
        <v>36270000</v>
      </c>
      <c r="BQ2807" s="107">
        <v>37931000</v>
      </c>
      <c r="BR2807" s="107">
        <v>38384000</v>
      </c>
      <c r="BS2807" s="107">
        <v>39040000</v>
      </c>
      <c r="BT2807" s="107">
        <v>40849000</v>
      </c>
      <c r="BU2807" s="107">
        <v>42758000</v>
      </c>
      <c r="BV2807" s="107">
        <v>44662000</v>
      </c>
      <c r="BW2807" s="107">
        <v>45612000</v>
      </c>
      <c r="BX2807" s="107">
        <v>46231000</v>
      </c>
      <c r="BY2807" s="107">
        <v>46104000</v>
      </c>
      <c r="BZ2807" s="107">
        <v>46642000</v>
      </c>
      <c r="CA2807" s="107">
        <v>46771000</v>
      </c>
      <c r="CB2807" s="107">
        <v>49585000</v>
      </c>
      <c r="CC2807" s="107">
        <v>51692000</v>
      </c>
      <c r="CD2807" s="107">
        <v>54101000</v>
      </c>
      <c r="CE2807" s="107">
        <v>54520000</v>
      </c>
      <c r="CF2807" s="107">
        <v>55184000</v>
      </c>
      <c r="CG2807" s="107">
        <v>53996000</v>
      </c>
      <c r="CH2807" s="107">
        <v>54075000</v>
      </c>
      <c r="CI2807" s="107">
        <v>54810000</v>
      </c>
      <c r="CJ2807" s="107">
        <v>55005000</v>
      </c>
      <c r="CK2807" s="107">
        <v>56527000</v>
      </c>
      <c r="CL2807" s="107">
        <v>58004000</v>
      </c>
      <c r="CM2807" s="107">
        <v>59118000</v>
      </c>
      <c r="CN2807" s="107">
        <v>60988000</v>
      </c>
      <c r="CO2807" s="107">
        <v>61230000</v>
      </c>
      <c r="CP2807" s="107">
        <v>62100000</v>
      </c>
      <c r="CQ2807" s="107">
        <v>62656000</v>
      </c>
      <c r="CR2807" s="107">
        <v>64527000</v>
      </c>
      <c r="CS2807" s="107">
        <v>65376000</v>
      </c>
      <c r="CT2807" s="107">
        <v>64634000</v>
      </c>
      <c r="CU2807" s="107">
        <v>64262000</v>
      </c>
      <c r="CV2807" s="107">
        <v>64956000</v>
      </c>
      <c r="CW2807" s="107">
        <v>65731000</v>
      </c>
      <c r="CX2807" s="107">
        <v>66165000</v>
      </c>
      <c r="CY2807" s="107">
        <v>67263000</v>
      </c>
      <c r="CZ2807" s="107">
        <v>67521000</v>
      </c>
      <c r="DA2807" s="107">
        <v>68876000</v>
      </c>
      <c r="DB2807" s="107">
        <v>69887000</v>
      </c>
      <c r="DC2807" s="107">
        <v>68966000</v>
      </c>
      <c r="DD2807" s="107">
        <v>70674000</v>
      </c>
      <c r="DE2807" s="107">
        <v>71233000</v>
      </c>
      <c r="DF2807" s="107">
        <v>72652000</v>
      </c>
      <c r="DG2807" s="107">
        <v>74345000</v>
      </c>
      <c r="DH2807" s="107">
        <v>76320000</v>
      </c>
      <c r="DI2807" s="107">
        <v>78339000</v>
      </c>
      <c r="DJ2807" s="107">
        <v>78603000</v>
      </c>
      <c r="DK2807" s="107">
        <v>78798000</v>
      </c>
      <c r="DL2807" s="107">
        <v>79452000</v>
      </c>
      <c r="DM2807" s="107">
        <v>79253000</v>
      </c>
      <c r="DN2807" s="107">
        <v>79712000</v>
      </c>
      <c r="DO2807" s="107">
        <v>81180000</v>
      </c>
      <c r="DP2807" s="109"/>
      <c r="DQ2807" s="109"/>
      <c r="DR2807" s="109"/>
    </row>
    <row r="2808" spans="1:125" s="107" customFormat="1">
      <c r="A2808" s="183"/>
      <c r="D2808" s="191"/>
      <c r="E2808" s="107" t="s">
        <v>11</v>
      </c>
      <c r="BO2808" s="107">
        <v>38303000</v>
      </c>
      <c r="BP2808" s="107">
        <v>40002000</v>
      </c>
      <c r="BQ2808" s="107">
        <v>42448000</v>
      </c>
      <c r="BR2808" s="107">
        <v>43823000</v>
      </c>
      <c r="BS2808" s="107">
        <v>47667000</v>
      </c>
      <c r="BT2808" s="107">
        <v>49626000</v>
      </c>
      <c r="BU2808" s="107">
        <v>51926000</v>
      </c>
      <c r="BV2808" s="107">
        <v>53067000</v>
      </c>
      <c r="BW2808" s="107">
        <v>53728000</v>
      </c>
      <c r="BX2808" s="107">
        <v>57226000</v>
      </c>
      <c r="BY2808" s="107">
        <v>61631000</v>
      </c>
      <c r="BZ2808" s="107">
        <v>63974000</v>
      </c>
      <c r="CA2808" s="107">
        <v>64905000</v>
      </c>
      <c r="CB2808" s="107">
        <v>67525000</v>
      </c>
      <c r="CC2808" s="107">
        <v>67324000</v>
      </c>
      <c r="CD2808" s="107">
        <v>67482000</v>
      </c>
      <c r="CE2808" s="107">
        <v>71164000</v>
      </c>
      <c r="CF2808" s="107">
        <v>75293000</v>
      </c>
      <c r="CG2808" s="107">
        <v>81809000</v>
      </c>
      <c r="CH2808" s="107">
        <v>86183000</v>
      </c>
      <c r="CI2808" s="107">
        <v>88653000</v>
      </c>
      <c r="CJ2808" s="107">
        <v>90108000</v>
      </c>
      <c r="CK2808" s="107">
        <v>93867000</v>
      </c>
      <c r="CL2808" s="107">
        <v>97056000</v>
      </c>
      <c r="CM2808" s="107">
        <v>101831000</v>
      </c>
      <c r="CN2808" s="107">
        <v>105614000</v>
      </c>
      <c r="CO2808" s="107">
        <v>111834000</v>
      </c>
      <c r="CP2808" s="107">
        <v>117741000</v>
      </c>
      <c r="CQ2808" s="107">
        <v>120551000</v>
      </c>
      <c r="CR2808" s="107">
        <v>125164000</v>
      </c>
      <c r="CS2808" s="107">
        <v>128481000</v>
      </c>
      <c r="CT2808" s="107">
        <v>132937000</v>
      </c>
      <c r="CU2808" s="107">
        <v>138788000</v>
      </c>
      <c r="CV2808" s="107">
        <v>145682000</v>
      </c>
      <c r="CW2808" s="107">
        <v>152829000</v>
      </c>
      <c r="CX2808" s="107">
        <v>156585000</v>
      </c>
      <c r="CY2808" s="107">
        <v>161472000</v>
      </c>
      <c r="CZ2808" s="107">
        <v>169706000</v>
      </c>
      <c r="DA2808" s="107">
        <v>175959000</v>
      </c>
      <c r="DB2808" s="107">
        <v>181877000</v>
      </c>
      <c r="DC2808" s="107">
        <v>185971000</v>
      </c>
      <c r="DD2808" s="107">
        <v>191986000</v>
      </c>
      <c r="DE2808" s="107">
        <v>198423000</v>
      </c>
      <c r="DF2808" s="107">
        <v>203956000</v>
      </c>
      <c r="DG2808" s="107">
        <v>210581000</v>
      </c>
      <c r="DH2808" s="107">
        <v>217566000</v>
      </c>
      <c r="DI2808" s="107">
        <v>227596000</v>
      </c>
      <c r="DJ2808" s="107">
        <v>237279000</v>
      </c>
      <c r="DK2808" s="107">
        <v>244073000</v>
      </c>
      <c r="DL2808" s="107">
        <v>253821000</v>
      </c>
      <c r="DM2808" s="107">
        <v>260365000</v>
      </c>
      <c r="DN2808" s="107">
        <v>268711000</v>
      </c>
      <c r="DO2808" s="107">
        <v>273921000</v>
      </c>
      <c r="DP2808" s="109"/>
      <c r="DQ2808" s="109"/>
      <c r="DR2808" s="109"/>
    </row>
    <row r="2809" spans="1:125" s="107" customFormat="1">
      <c r="A2809" s="183"/>
      <c r="D2809" s="191"/>
      <c r="E2809" s="107" t="s">
        <v>12</v>
      </c>
      <c r="BO2809" s="107">
        <v>342267000</v>
      </c>
      <c r="BP2809" s="107">
        <v>344826000</v>
      </c>
      <c r="BQ2809" s="107">
        <v>342028000</v>
      </c>
      <c r="BR2809" s="107">
        <v>347151000</v>
      </c>
      <c r="BS2809" s="107">
        <v>362342000</v>
      </c>
      <c r="BT2809" s="107">
        <v>370929000</v>
      </c>
      <c r="BU2809" s="107">
        <v>379251000</v>
      </c>
      <c r="BV2809" s="107">
        <v>387405000</v>
      </c>
      <c r="BW2809" s="107">
        <v>388467000</v>
      </c>
      <c r="BX2809" s="107">
        <v>389284000</v>
      </c>
      <c r="BY2809" s="107">
        <v>392342000</v>
      </c>
      <c r="BZ2809" s="107">
        <v>402516000</v>
      </c>
      <c r="CA2809" s="107">
        <v>409551000</v>
      </c>
      <c r="CB2809" s="107">
        <v>417737000</v>
      </c>
      <c r="CC2809" s="107">
        <v>421757000</v>
      </c>
      <c r="CD2809" s="107">
        <v>430392000</v>
      </c>
      <c r="CE2809" s="107">
        <v>442978000</v>
      </c>
      <c r="CF2809" s="107">
        <v>449104000</v>
      </c>
      <c r="CG2809" s="107">
        <v>456006000</v>
      </c>
      <c r="CH2809" s="107">
        <v>462060000</v>
      </c>
      <c r="CI2809" s="107">
        <v>465817000</v>
      </c>
      <c r="CJ2809" s="107">
        <v>475906000</v>
      </c>
      <c r="CK2809" s="107">
        <v>494386000</v>
      </c>
      <c r="CL2809" s="107">
        <v>499444000</v>
      </c>
      <c r="CM2809" s="107">
        <v>507636000</v>
      </c>
      <c r="CN2809" s="107">
        <v>517135000</v>
      </c>
      <c r="CO2809" s="107">
        <v>516680000</v>
      </c>
      <c r="CP2809" s="107">
        <v>523791000</v>
      </c>
      <c r="CQ2809" s="107">
        <v>531684000</v>
      </c>
      <c r="CR2809" s="107">
        <v>538179000</v>
      </c>
      <c r="CS2809" s="107">
        <v>529178000</v>
      </c>
      <c r="CT2809" s="107">
        <v>522126000</v>
      </c>
      <c r="CU2809" s="107">
        <v>523942000</v>
      </c>
      <c r="CV2809" s="107">
        <v>528027000</v>
      </c>
      <c r="CW2809" s="107">
        <v>535306000</v>
      </c>
      <c r="CX2809" s="107">
        <v>542070000</v>
      </c>
      <c r="CY2809" s="107">
        <v>546000000</v>
      </c>
      <c r="CZ2809" s="107">
        <v>554571000</v>
      </c>
      <c r="DA2809" s="107">
        <v>565823000</v>
      </c>
      <c r="DB2809" s="107">
        <v>574243000</v>
      </c>
      <c r="DC2809" s="107">
        <v>584067000</v>
      </c>
      <c r="DD2809" s="107">
        <v>598619000</v>
      </c>
      <c r="DE2809" s="107">
        <v>610190000</v>
      </c>
      <c r="DF2809" s="107">
        <v>623357000</v>
      </c>
      <c r="DG2809" s="107">
        <v>642295000</v>
      </c>
      <c r="DH2809" s="107">
        <v>661780000</v>
      </c>
      <c r="DI2809" s="107">
        <v>677988000</v>
      </c>
      <c r="DJ2809" s="107">
        <v>692467000</v>
      </c>
      <c r="DK2809" s="107">
        <v>699516000</v>
      </c>
      <c r="DL2809" s="107">
        <v>714854000</v>
      </c>
      <c r="DM2809" s="107">
        <v>732053000</v>
      </c>
      <c r="DN2809" s="107">
        <v>747371000</v>
      </c>
      <c r="DO2809" s="107">
        <v>753036000</v>
      </c>
      <c r="DP2809" s="109"/>
      <c r="DQ2809" s="109"/>
      <c r="DR2809" s="109"/>
    </row>
    <row r="2810" spans="1:125" s="107" customFormat="1">
      <c r="A2810" s="183"/>
      <c r="D2810" s="191"/>
      <c r="E2810" s="107" t="s">
        <v>13</v>
      </c>
      <c r="BO2810" s="107">
        <v>15068000</v>
      </c>
      <c r="BP2810" s="107">
        <v>15427000</v>
      </c>
      <c r="BQ2810" s="107">
        <v>15617000</v>
      </c>
      <c r="BR2810" s="107">
        <v>16297000</v>
      </c>
      <c r="BS2810" s="107">
        <v>16796000</v>
      </c>
      <c r="BT2810" s="107">
        <v>17250000</v>
      </c>
      <c r="BU2810" s="107">
        <v>18068000</v>
      </c>
      <c r="BV2810" s="107">
        <v>18554000</v>
      </c>
      <c r="BW2810" s="107">
        <v>19351000</v>
      </c>
      <c r="BX2810" s="107">
        <v>20290000</v>
      </c>
      <c r="BY2810" s="107">
        <v>20991000</v>
      </c>
      <c r="BZ2810" s="107">
        <v>21641000</v>
      </c>
      <c r="CA2810" s="107">
        <v>21871000</v>
      </c>
      <c r="CB2810" s="107">
        <v>22440000</v>
      </c>
      <c r="CC2810" s="107">
        <v>23125000</v>
      </c>
      <c r="CD2810" s="107">
        <v>23525000</v>
      </c>
      <c r="CE2810" s="107">
        <v>24626000</v>
      </c>
      <c r="CF2810" s="107">
        <v>25676000</v>
      </c>
      <c r="CG2810" s="107">
        <v>26407000</v>
      </c>
      <c r="CH2810" s="107">
        <v>27244000</v>
      </c>
      <c r="CI2810" s="107">
        <v>27845000</v>
      </c>
      <c r="CJ2810" s="107">
        <v>28585000</v>
      </c>
      <c r="CK2810" s="107">
        <v>29129000</v>
      </c>
      <c r="CL2810" s="107">
        <v>30601000</v>
      </c>
      <c r="CM2810" s="107">
        <v>32338000</v>
      </c>
      <c r="CN2810" s="107">
        <v>33427000</v>
      </c>
      <c r="CO2810" s="107">
        <v>34325000</v>
      </c>
      <c r="CP2810" s="107">
        <v>35839000</v>
      </c>
      <c r="CQ2810" s="107">
        <v>36132000</v>
      </c>
      <c r="CR2810" s="107">
        <v>37188000</v>
      </c>
      <c r="CS2810" s="107">
        <v>38803000</v>
      </c>
      <c r="CT2810" s="107">
        <v>39408000</v>
      </c>
      <c r="CU2810" s="107">
        <v>40882000</v>
      </c>
      <c r="CV2810" s="107">
        <v>44411000</v>
      </c>
      <c r="CW2810" s="107">
        <v>46426000</v>
      </c>
      <c r="CX2810" s="107">
        <v>49499000</v>
      </c>
      <c r="CY2810" s="107">
        <v>49637000</v>
      </c>
      <c r="CZ2810" s="107">
        <v>51298000</v>
      </c>
      <c r="DA2810" s="107">
        <v>53298000</v>
      </c>
      <c r="DB2810" s="107">
        <v>54796000</v>
      </c>
      <c r="DC2810" s="107">
        <v>55943000</v>
      </c>
      <c r="DD2810" s="107">
        <v>57371000</v>
      </c>
      <c r="DE2810" s="107">
        <v>58359000</v>
      </c>
      <c r="DF2810" s="107">
        <v>59606000</v>
      </c>
      <c r="DG2810" s="107">
        <v>60833000</v>
      </c>
      <c r="DH2810" s="107">
        <v>62094000</v>
      </c>
      <c r="DI2810" s="107">
        <v>63954000</v>
      </c>
      <c r="DJ2810" s="107">
        <v>66459000</v>
      </c>
      <c r="DK2810" s="107">
        <v>67795000</v>
      </c>
      <c r="DL2810" s="107">
        <v>69147000</v>
      </c>
      <c r="DM2810" s="107">
        <v>70401000</v>
      </c>
      <c r="DN2810" s="107">
        <v>72033000</v>
      </c>
      <c r="DO2810" s="107">
        <v>73785000</v>
      </c>
      <c r="DP2810" s="109"/>
      <c r="DQ2810" s="109"/>
      <c r="DR2810" s="109"/>
    </row>
    <row r="2811" spans="1:125" s="107" customFormat="1">
      <c r="A2811" s="183"/>
      <c r="D2811" s="191"/>
      <c r="E2811" s="107" t="s">
        <v>14</v>
      </c>
      <c r="BO2811" s="107">
        <v>40316000</v>
      </c>
      <c r="BP2811" s="107">
        <v>45550000</v>
      </c>
      <c r="BQ2811" s="107">
        <v>44166000</v>
      </c>
      <c r="BR2811" s="107">
        <v>46193000</v>
      </c>
      <c r="BS2811" s="107">
        <v>44643000</v>
      </c>
      <c r="BT2811" s="107">
        <v>40470000</v>
      </c>
      <c r="BU2811" s="107">
        <v>39345000</v>
      </c>
      <c r="BV2811" s="107">
        <v>41668000</v>
      </c>
      <c r="BW2811" s="107">
        <v>41057000</v>
      </c>
      <c r="BX2811" s="107">
        <v>43294000</v>
      </c>
      <c r="BY2811" s="107">
        <v>42047000</v>
      </c>
      <c r="BZ2811" s="107">
        <v>40939000</v>
      </c>
      <c r="CA2811" s="107">
        <v>41636000</v>
      </c>
      <c r="CB2811" s="107">
        <v>42399000</v>
      </c>
      <c r="CC2811" s="107">
        <v>39690000</v>
      </c>
      <c r="CD2811" s="107">
        <v>43846000</v>
      </c>
      <c r="CE2811" s="107">
        <v>41709000</v>
      </c>
      <c r="CF2811" s="107">
        <v>43543000</v>
      </c>
      <c r="CG2811" s="107">
        <v>40381000</v>
      </c>
      <c r="CH2811" s="107">
        <v>40044000</v>
      </c>
      <c r="CI2811" s="107">
        <v>40913000</v>
      </c>
      <c r="CJ2811" s="107">
        <v>44837000</v>
      </c>
      <c r="CK2811" s="107">
        <v>47057000</v>
      </c>
      <c r="CL2811" s="107">
        <v>49257000</v>
      </c>
      <c r="CM2811" s="107">
        <v>49742000</v>
      </c>
      <c r="CN2811" s="107">
        <v>51557000</v>
      </c>
      <c r="CO2811" s="107">
        <v>53315000</v>
      </c>
      <c r="CP2811" s="107">
        <v>54679000</v>
      </c>
      <c r="CQ2811" s="107">
        <v>55146000</v>
      </c>
      <c r="CR2811" s="107">
        <v>58384000</v>
      </c>
      <c r="CS2811" s="107">
        <v>54507000</v>
      </c>
      <c r="CT2811" s="107">
        <v>51018000</v>
      </c>
      <c r="CU2811" s="107">
        <v>54709000</v>
      </c>
      <c r="CV2811" s="107">
        <v>56246000</v>
      </c>
      <c r="CW2811" s="107">
        <v>55368000</v>
      </c>
      <c r="CX2811" s="107">
        <v>53277000</v>
      </c>
      <c r="CY2811" s="107">
        <v>54497000</v>
      </c>
      <c r="CZ2811" s="107">
        <v>55518000</v>
      </c>
      <c r="DA2811" s="107">
        <v>57011000</v>
      </c>
      <c r="DB2811" s="107">
        <v>54926000</v>
      </c>
      <c r="DC2811" s="107">
        <v>55126000</v>
      </c>
      <c r="DD2811" s="107">
        <v>57437000</v>
      </c>
      <c r="DE2811" s="107">
        <v>58580000</v>
      </c>
      <c r="DF2811" s="107">
        <v>59126000</v>
      </c>
      <c r="DG2811" s="107">
        <v>60513000</v>
      </c>
      <c r="DH2811" s="107">
        <v>60195000</v>
      </c>
      <c r="DI2811" s="107">
        <v>61113000</v>
      </c>
      <c r="DJ2811" s="107">
        <v>62575000</v>
      </c>
      <c r="DK2811" s="107">
        <v>63765000</v>
      </c>
      <c r="DL2811" s="107">
        <v>70239000</v>
      </c>
      <c r="DM2811" s="107">
        <v>68939000</v>
      </c>
      <c r="DN2811" s="107">
        <v>71174000</v>
      </c>
      <c r="DO2811" s="107">
        <v>73197000</v>
      </c>
      <c r="DP2811" s="109"/>
      <c r="DQ2811" s="109"/>
      <c r="DR2811" s="109"/>
    </row>
    <row r="2812" spans="1:125" s="107" customFormat="1">
      <c r="A2812" s="183"/>
      <c r="D2812" s="191"/>
      <c r="E2812" s="107" t="s">
        <v>15</v>
      </c>
      <c r="BO2812" s="107">
        <v>803000000</v>
      </c>
      <c r="BP2812" s="107">
        <v>854785000</v>
      </c>
      <c r="BQ2812" s="107">
        <v>864050000</v>
      </c>
      <c r="BR2812" s="107">
        <v>910914000</v>
      </c>
      <c r="BS2812" s="107">
        <v>911276000</v>
      </c>
      <c r="BT2812" s="107">
        <v>989566000</v>
      </c>
      <c r="BU2812" s="107">
        <v>1028935000</v>
      </c>
      <c r="BV2812" s="107">
        <v>1062284000</v>
      </c>
      <c r="BW2812" s="107">
        <v>1069761000</v>
      </c>
      <c r="BX2812" s="107">
        <v>1085172000</v>
      </c>
      <c r="BY2812" s="107">
        <v>1191735000</v>
      </c>
      <c r="BZ2812" s="107">
        <v>1152361000</v>
      </c>
      <c r="CA2812" s="107">
        <v>1243495000</v>
      </c>
      <c r="CB2812" s="107">
        <v>1212515000</v>
      </c>
      <c r="CC2812" s="107">
        <v>1237447000</v>
      </c>
      <c r="CD2812" s="107">
        <v>1343659000</v>
      </c>
      <c r="CE2812" s="107">
        <v>1330432000</v>
      </c>
      <c r="CF2812" s="107">
        <v>1449843000</v>
      </c>
      <c r="CG2812" s="107">
        <v>1409374000</v>
      </c>
      <c r="CH2812" s="107">
        <v>1412446000</v>
      </c>
      <c r="CI2812" s="107">
        <v>1490727000</v>
      </c>
      <c r="CJ2812" s="107">
        <v>1547757000</v>
      </c>
      <c r="CK2812" s="107">
        <v>1472953000</v>
      </c>
      <c r="CL2812" s="107">
        <v>1628250000</v>
      </c>
      <c r="CM2812" s="107">
        <v>1660583000</v>
      </c>
      <c r="CN2812" s="107">
        <v>1672387000</v>
      </c>
      <c r="CO2812" s="107">
        <v>1613175000</v>
      </c>
      <c r="CP2812" s="107">
        <v>1557802000</v>
      </c>
      <c r="CQ2812" s="107">
        <v>1695975000</v>
      </c>
      <c r="CR2812" s="107">
        <v>1774038000</v>
      </c>
      <c r="CS2812" s="107">
        <v>1711513000</v>
      </c>
      <c r="CT2812" s="107">
        <v>1791283000</v>
      </c>
      <c r="CU2812" s="107">
        <v>1719813000</v>
      </c>
      <c r="CV2812" s="107">
        <v>1769249000</v>
      </c>
      <c r="CW2812" s="107">
        <v>1707035000</v>
      </c>
      <c r="CX2812" s="107">
        <v>1874382000</v>
      </c>
      <c r="CY2812" s="107">
        <v>1896764000</v>
      </c>
      <c r="CZ2812" s="107">
        <v>1883535000</v>
      </c>
      <c r="DA2812" s="107">
        <v>1875839000</v>
      </c>
      <c r="DB2812" s="107">
        <v>1854573000</v>
      </c>
      <c r="DC2812" s="107">
        <v>1900778000</v>
      </c>
      <c r="DD2812" s="107">
        <v>1833793000</v>
      </c>
      <c r="DE2812" s="107">
        <v>1887461000</v>
      </c>
      <c r="DF2812" s="107">
        <v>2069611000</v>
      </c>
      <c r="DG2812" s="107">
        <v>2048422000</v>
      </c>
      <c r="DH2812" s="107">
        <v>2012975000</v>
      </c>
      <c r="DI2812" s="107">
        <v>2129062000</v>
      </c>
      <c r="DJ2812" s="107">
        <v>2292544000</v>
      </c>
      <c r="DK2812" s="107">
        <v>2261594000</v>
      </c>
      <c r="DL2812" s="107">
        <v>2235107000</v>
      </c>
      <c r="DM2812" s="107">
        <v>2338481000</v>
      </c>
      <c r="DN2812" s="107">
        <v>2310051000</v>
      </c>
      <c r="DO2812" s="107">
        <v>2523348000</v>
      </c>
      <c r="DP2812" s="109"/>
      <c r="DQ2812" s="109"/>
      <c r="DR2812" s="109"/>
    </row>
    <row r="2813" spans="1:125" s="107" customFormat="1">
      <c r="A2813" s="183"/>
      <c r="D2813" s="191"/>
      <c r="E2813" s="107" t="s">
        <v>16</v>
      </c>
      <c r="BO2813" s="107">
        <v>835581000</v>
      </c>
      <c r="BP2813" s="107">
        <v>844248000</v>
      </c>
      <c r="BQ2813" s="107">
        <v>856873000</v>
      </c>
      <c r="BR2813" s="107">
        <v>884808000</v>
      </c>
      <c r="BS2813" s="107">
        <v>897354000</v>
      </c>
      <c r="BT2813" s="107">
        <v>933232000</v>
      </c>
      <c r="BU2813" s="107">
        <v>969919000</v>
      </c>
      <c r="BV2813" s="107">
        <v>994009000</v>
      </c>
      <c r="BW2813" s="107">
        <v>988908000</v>
      </c>
      <c r="BX2813" s="107">
        <v>1030177000</v>
      </c>
      <c r="BY2813" s="107">
        <v>1013558000</v>
      </c>
      <c r="BZ2813" s="107">
        <v>993726000</v>
      </c>
      <c r="CA2813" s="107">
        <v>1097145000</v>
      </c>
      <c r="CB2813" s="107">
        <v>1068469000</v>
      </c>
      <c r="CC2813" s="107">
        <v>1075702000</v>
      </c>
      <c r="CD2813" s="107">
        <v>1079577000</v>
      </c>
      <c r="CE2813" s="107">
        <v>1106842000</v>
      </c>
      <c r="CF2813" s="107">
        <v>1159043000</v>
      </c>
      <c r="CG2813" s="107">
        <v>1173719000</v>
      </c>
      <c r="CH2813" s="107">
        <v>1123541000</v>
      </c>
      <c r="CI2813" s="107">
        <v>1150835000</v>
      </c>
      <c r="CJ2813" s="107">
        <v>1193277000</v>
      </c>
      <c r="CK2813" s="107">
        <v>1203827000</v>
      </c>
      <c r="CL2813" s="107">
        <v>1258845000</v>
      </c>
      <c r="CM2813" s="107">
        <v>1252319000</v>
      </c>
      <c r="CN2813" s="107">
        <v>1295808000</v>
      </c>
      <c r="CO2813" s="107">
        <v>1316885000</v>
      </c>
      <c r="CP2813" s="107">
        <v>1315256000</v>
      </c>
      <c r="CQ2813" s="107">
        <v>1355805000</v>
      </c>
      <c r="CR2813" s="107">
        <v>1358058000</v>
      </c>
      <c r="CS2813" s="107">
        <v>1366314000</v>
      </c>
      <c r="CT2813" s="107">
        <v>1437371000</v>
      </c>
      <c r="CU2813" s="107">
        <v>1515822000</v>
      </c>
      <c r="CV2813" s="107">
        <v>1505955000</v>
      </c>
      <c r="CW2813" s="107">
        <v>1577689000</v>
      </c>
      <c r="CX2813" s="107">
        <v>1661253000</v>
      </c>
      <c r="CY2813" s="107">
        <v>1668172000</v>
      </c>
      <c r="CZ2813" s="107">
        <v>1708606000</v>
      </c>
      <c r="DA2813" s="107">
        <v>1810607000</v>
      </c>
      <c r="DB2813" s="107">
        <v>1925985000</v>
      </c>
      <c r="DC2813" s="107">
        <v>1944388000</v>
      </c>
      <c r="DD2813" s="107">
        <v>1991822000</v>
      </c>
      <c r="DE2813" s="107">
        <v>2037852000</v>
      </c>
      <c r="DF2813" s="107">
        <v>2110026000</v>
      </c>
      <c r="DG2813" s="107">
        <v>2134535000</v>
      </c>
      <c r="DH2813" s="107">
        <v>2169180000</v>
      </c>
      <c r="DI2813" s="107">
        <v>2220493000</v>
      </c>
      <c r="DJ2813" s="107">
        <v>2288973000</v>
      </c>
      <c r="DK2813" s="107">
        <v>2326329000</v>
      </c>
      <c r="DL2813" s="107">
        <v>2378142000</v>
      </c>
      <c r="DM2813" s="107">
        <v>2504973000</v>
      </c>
      <c r="DN2813" s="107">
        <v>2543390000</v>
      </c>
      <c r="DO2813" s="107">
        <v>2603052000</v>
      </c>
      <c r="DP2813" s="109"/>
      <c r="DQ2813" s="109"/>
      <c r="DR2813" s="109"/>
    </row>
    <row r="2814" spans="1:125" s="107" customFormat="1">
      <c r="A2814" s="183"/>
      <c r="D2814" s="191"/>
      <c r="E2814" s="107" t="s">
        <v>17</v>
      </c>
      <c r="BO2814" s="107">
        <v>699934000</v>
      </c>
      <c r="BP2814" s="107">
        <v>681282000</v>
      </c>
      <c r="BQ2814" s="107">
        <v>707874000</v>
      </c>
      <c r="BR2814" s="107">
        <v>800601000</v>
      </c>
      <c r="BS2814" s="107">
        <v>838094000</v>
      </c>
      <c r="BT2814" s="107">
        <v>858102000</v>
      </c>
      <c r="BU2814" s="107">
        <v>870621000</v>
      </c>
      <c r="BV2814" s="107">
        <v>880531000</v>
      </c>
      <c r="BW2814" s="107">
        <v>878666000</v>
      </c>
      <c r="BX2814" s="107">
        <v>965458000</v>
      </c>
      <c r="BY2814" s="107">
        <v>951134000</v>
      </c>
      <c r="BZ2814" s="107">
        <v>950822000</v>
      </c>
      <c r="CA2814" s="107">
        <v>1007412000</v>
      </c>
      <c r="CB2814" s="107">
        <v>1033192000</v>
      </c>
      <c r="CC2814" s="107">
        <v>1071943000</v>
      </c>
      <c r="CD2814" s="107">
        <v>1138172000</v>
      </c>
      <c r="CE2814" s="107">
        <v>1201868000</v>
      </c>
      <c r="CF2814" s="107">
        <v>1242262000</v>
      </c>
      <c r="CG2814" s="107">
        <v>1233055000</v>
      </c>
      <c r="CH2814" s="107">
        <v>1194532000</v>
      </c>
      <c r="CI2814" s="107">
        <v>1295179000</v>
      </c>
      <c r="CJ2814" s="107">
        <v>1414552000</v>
      </c>
      <c r="CK2814" s="107">
        <v>1377196000</v>
      </c>
      <c r="CL2814" s="107">
        <v>1447916000</v>
      </c>
      <c r="CM2814" s="107">
        <v>1459191000</v>
      </c>
      <c r="CN2814" s="107">
        <v>1456961000</v>
      </c>
      <c r="CO2814" s="107">
        <v>1538908000</v>
      </c>
      <c r="CP2814" s="107">
        <v>1530029000</v>
      </c>
      <c r="CQ2814" s="107">
        <v>1591734000</v>
      </c>
      <c r="CR2814" s="107">
        <v>1633707000</v>
      </c>
      <c r="CS2814" s="107">
        <v>1650690000</v>
      </c>
      <c r="CT2814" s="107">
        <v>1678960000</v>
      </c>
      <c r="CU2814" s="107">
        <v>1591702000</v>
      </c>
      <c r="CV2814" s="107">
        <v>1659017000</v>
      </c>
      <c r="CW2814" s="107">
        <v>1754111000</v>
      </c>
      <c r="CX2814" s="107">
        <v>1809361000</v>
      </c>
      <c r="CY2814" s="107">
        <v>1857869000</v>
      </c>
      <c r="CZ2814" s="107">
        <v>1895440000</v>
      </c>
      <c r="DA2814" s="107">
        <v>1909316000</v>
      </c>
      <c r="DB2814" s="107">
        <v>1874893000</v>
      </c>
      <c r="DC2814" s="107">
        <v>1878834000</v>
      </c>
      <c r="DD2814" s="107">
        <v>1979667000</v>
      </c>
      <c r="DE2814" s="107">
        <v>2022013000</v>
      </c>
      <c r="DF2814" s="107">
        <v>2037824000</v>
      </c>
      <c r="DG2814" s="107">
        <v>2035984000</v>
      </c>
      <c r="DH2814" s="107">
        <v>2147597000</v>
      </c>
      <c r="DI2814" s="107">
        <v>2338167000</v>
      </c>
      <c r="DJ2814" s="107">
        <v>2454734000</v>
      </c>
      <c r="DK2814" s="107">
        <v>2411939000</v>
      </c>
      <c r="DL2814" s="107">
        <v>2463891000</v>
      </c>
      <c r="DM2814" s="107">
        <v>2638062000</v>
      </c>
      <c r="DN2814" s="107">
        <v>2647341000</v>
      </c>
      <c r="DO2814" s="107">
        <v>2730586000</v>
      </c>
      <c r="DP2814" s="109"/>
      <c r="DQ2814" s="109"/>
      <c r="DR2814" s="109"/>
    </row>
    <row r="2815" spans="1:125" s="107" customFormat="1">
      <c r="A2815" s="183"/>
      <c r="D2815" s="191"/>
      <c r="E2815" s="107" t="s">
        <v>18</v>
      </c>
      <c r="BO2815" s="107">
        <v>28771000</v>
      </c>
      <c r="BP2815" s="107">
        <v>29751000</v>
      </c>
      <c r="BQ2815" s="107">
        <v>29232000</v>
      </c>
      <c r="BR2815" s="107">
        <v>28781000</v>
      </c>
      <c r="BS2815" s="107">
        <v>29960000</v>
      </c>
      <c r="BT2815" s="107">
        <v>26530000</v>
      </c>
      <c r="BU2815" s="107">
        <v>25728000</v>
      </c>
      <c r="BV2815" s="107">
        <v>27349000</v>
      </c>
      <c r="BW2815" s="107">
        <v>26374000</v>
      </c>
      <c r="BX2815" s="107">
        <v>27745000</v>
      </c>
      <c r="BY2815" s="107">
        <v>28239000</v>
      </c>
      <c r="BZ2815" s="107">
        <v>27606000</v>
      </c>
      <c r="CA2815" s="107">
        <v>26792000</v>
      </c>
      <c r="CB2815" s="107">
        <v>26341000</v>
      </c>
      <c r="CC2815" s="107">
        <v>27182000</v>
      </c>
      <c r="CD2815" s="107">
        <v>28604000</v>
      </c>
      <c r="CE2815" s="107">
        <v>28344000</v>
      </c>
      <c r="CF2815" s="107">
        <v>28467000</v>
      </c>
      <c r="CG2815" s="107">
        <v>28756000</v>
      </c>
      <c r="CH2815" s="107">
        <v>27372000</v>
      </c>
      <c r="CI2815" s="107">
        <v>28873000</v>
      </c>
      <c r="CJ2815" s="107">
        <v>29048000</v>
      </c>
      <c r="CK2815" s="107">
        <v>30549000</v>
      </c>
      <c r="CL2815" s="107">
        <v>30326000</v>
      </c>
      <c r="CM2815" s="107">
        <v>30034000</v>
      </c>
      <c r="CN2815" s="107">
        <v>31128000</v>
      </c>
      <c r="CO2815" s="107">
        <v>30044000</v>
      </c>
      <c r="CP2815" s="107">
        <v>30613000</v>
      </c>
      <c r="CQ2815" s="107">
        <v>32171000</v>
      </c>
      <c r="CR2815" s="107">
        <v>31901000</v>
      </c>
      <c r="CS2815" s="107">
        <v>33165000</v>
      </c>
      <c r="CT2815" s="107">
        <v>30799000</v>
      </c>
      <c r="CU2815" s="107">
        <v>31874000</v>
      </c>
      <c r="CV2815" s="107">
        <v>33382000</v>
      </c>
      <c r="CW2815" s="107">
        <v>34320000</v>
      </c>
      <c r="CX2815" s="107">
        <v>33973000</v>
      </c>
      <c r="CY2815" s="107">
        <v>34530000</v>
      </c>
      <c r="CZ2815" s="107">
        <v>34002000</v>
      </c>
      <c r="DA2815" s="107">
        <v>35653000</v>
      </c>
      <c r="DB2815" s="107">
        <v>35214000</v>
      </c>
      <c r="DC2815" s="107">
        <v>36224000</v>
      </c>
      <c r="DD2815" s="107">
        <v>37452000</v>
      </c>
      <c r="DE2815" s="107">
        <v>37445000</v>
      </c>
      <c r="DF2815" s="107">
        <v>37244000</v>
      </c>
      <c r="DG2815" s="107">
        <v>37777000</v>
      </c>
      <c r="DH2815" s="107">
        <v>39845000</v>
      </c>
      <c r="DI2815" s="107">
        <v>43014000</v>
      </c>
      <c r="DJ2815" s="107">
        <v>40958000</v>
      </c>
      <c r="DK2815" s="107">
        <v>43815000</v>
      </c>
      <c r="DL2815" s="107">
        <v>46110000</v>
      </c>
      <c r="DM2815" s="107">
        <v>47541000</v>
      </c>
      <c r="DN2815" s="107">
        <v>47711000</v>
      </c>
      <c r="DO2815" s="107">
        <v>50467000</v>
      </c>
      <c r="DP2815" s="109"/>
      <c r="DQ2815" s="109"/>
      <c r="DR2815" s="109"/>
    </row>
    <row r="2816" spans="1:125" s="107" customFormat="1">
      <c r="A2816" s="183"/>
      <c r="D2816" s="191"/>
      <c r="E2816" s="107" t="s">
        <v>19</v>
      </c>
      <c r="BO2816" s="107">
        <v>411026000</v>
      </c>
      <c r="BP2816" s="107">
        <v>429458000</v>
      </c>
      <c r="BQ2816" s="107">
        <v>439957000</v>
      </c>
      <c r="BR2816" s="107">
        <v>457676000</v>
      </c>
      <c r="BS2816" s="107">
        <v>466549000</v>
      </c>
      <c r="BT2816" s="107">
        <v>479913000</v>
      </c>
      <c r="BU2816" s="107">
        <v>490073000</v>
      </c>
      <c r="BV2816" s="107">
        <v>496193000</v>
      </c>
      <c r="BW2816" s="107">
        <v>507831000</v>
      </c>
      <c r="BX2816" s="107">
        <v>530935000</v>
      </c>
      <c r="BY2816" s="107">
        <v>532554000</v>
      </c>
      <c r="BZ2816" s="107">
        <v>543443000</v>
      </c>
      <c r="CA2816" s="107">
        <v>566658000</v>
      </c>
      <c r="CB2816" s="107">
        <v>571391000</v>
      </c>
      <c r="CC2816" s="107">
        <v>590738000</v>
      </c>
      <c r="CD2816" s="107">
        <v>593048000</v>
      </c>
      <c r="CE2816" s="107">
        <v>612641000</v>
      </c>
      <c r="CF2816" s="107">
        <v>641359000</v>
      </c>
      <c r="CG2816" s="107">
        <v>653571000</v>
      </c>
      <c r="CH2816" s="107">
        <v>669083000</v>
      </c>
      <c r="CI2816" s="107">
        <v>687434000</v>
      </c>
      <c r="CJ2816" s="107">
        <v>710050000</v>
      </c>
      <c r="CK2816" s="107">
        <v>744297000</v>
      </c>
      <c r="CL2816" s="107">
        <v>754566000</v>
      </c>
      <c r="CM2816" s="107">
        <v>767279000</v>
      </c>
      <c r="CN2816" s="107">
        <v>780192000</v>
      </c>
      <c r="CO2816" s="107">
        <v>799977000</v>
      </c>
      <c r="CP2816" s="107">
        <v>821503000</v>
      </c>
      <c r="CQ2816" s="107">
        <v>839795000</v>
      </c>
      <c r="CR2816" s="107">
        <v>841435000</v>
      </c>
      <c r="CS2816" s="107">
        <v>856501000</v>
      </c>
      <c r="CT2816" s="107">
        <v>873047000</v>
      </c>
      <c r="CU2816" s="107">
        <v>885590000</v>
      </c>
      <c r="CV2816" s="107">
        <v>898494000</v>
      </c>
      <c r="CW2816" s="107">
        <v>915055000</v>
      </c>
      <c r="CX2816" s="107">
        <v>930572000</v>
      </c>
      <c r="CY2816" s="107">
        <v>937282000</v>
      </c>
      <c r="CZ2816" s="107">
        <v>952183000</v>
      </c>
      <c r="DA2816" s="107">
        <v>963499000</v>
      </c>
      <c r="DB2816" s="107">
        <v>970863000</v>
      </c>
      <c r="DC2816" s="107">
        <v>977519000</v>
      </c>
      <c r="DD2816" s="107">
        <v>979830000</v>
      </c>
      <c r="DE2816" s="107">
        <v>988767000</v>
      </c>
      <c r="DF2816" s="107">
        <v>1000720000</v>
      </c>
      <c r="DG2816" s="107">
        <v>1012771000</v>
      </c>
      <c r="DH2816" s="107">
        <v>1029429000</v>
      </c>
      <c r="DI2816" s="107">
        <v>1043366000</v>
      </c>
      <c r="DJ2816" s="107">
        <v>1056852000</v>
      </c>
      <c r="DK2816" s="107">
        <v>1064355000</v>
      </c>
      <c r="DL2816" s="107">
        <v>1087348000</v>
      </c>
      <c r="DM2816" s="107">
        <v>1100178000</v>
      </c>
      <c r="DN2816" s="107">
        <v>1106064000</v>
      </c>
      <c r="DO2816" s="107">
        <v>1123601000</v>
      </c>
      <c r="DP2816" s="109"/>
      <c r="DQ2816" s="109"/>
      <c r="DR2816" s="109"/>
    </row>
    <row r="2817" spans="1:128" s="107" customFormat="1">
      <c r="A2817" s="183"/>
      <c r="D2817" s="191"/>
      <c r="E2817" s="107" t="s">
        <v>20</v>
      </c>
      <c r="BO2817" s="107">
        <v>587733000</v>
      </c>
      <c r="BP2817" s="107">
        <v>604506000</v>
      </c>
      <c r="BQ2817" s="107">
        <v>599038000</v>
      </c>
      <c r="BR2817" s="107">
        <v>609572000</v>
      </c>
      <c r="BS2817" s="107">
        <v>637725000</v>
      </c>
      <c r="BT2817" s="107">
        <v>657837000</v>
      </c>
      <c r="BU2817" s="107">
        <v>672839000</v>
      </c>
      <c r="BV2817" s="107">
        <v>690563000</v>
      </c>
      <c r="BW2817" s="107">
        <v>705993000</v>
      </c>
      <c r="BX2817" s="107">
        <v>719822000</v>
      </c>
      <c r="BY2817" s="107">
        <v>723548000</v>
      </c>
      <c r="BZ2817" s="107">
        <v>713677000</v>
      </c>
      <c r="CA2817" s="107">
        <v>764362000</v>
      </c>
      <c r="CB2817" s="107">
        <v>771735000</v>
      </c>
      <c r="CC2817" s="107">
        <v>783042000</v>
      </c>
      <c r="CD2817" s="107">
        <v>782863000</v>
      </c>
      <c r="CE2817" s="107">
        <v>800909000</v>
      </c>
      <c r="CF2817" s="107">
        <v>829393000</v>
      </c>
      <c r="CG2817" s="107">
        <v>846273000</v>
      </c>
      <c r="CH2817" s="107">
        <v>841626000</v>
      </c>
      <c r="CI2817" s="107">
        <v>844557000</v>
      </c>
      <c r="CJ2817" s="107">
        <v>884904000</v>
      </c>
      <c r="CK2817" s="107">
        <v>890605000</v>
      </c>
      <c r="CL2817" s="107">
        <v>917531000</v>
      </c>
      <c r="CM2817" s="107">
        <v>921664000</v>
      </c>
      <c r="CN2817" s="107">
        <v>955348000</v>
      </c>
      <c r="CO2817" s="107">
        <v>978231000</v>
      </c>
      <c r="CP2817" s="107">
        <v>985187000</v>
      </c>
      <c r="CQ2817" s="107">
        <v>1005844000</v>
      </c>
      <c r="CR2817" s="107">
        <v>1027706000</v>
      </c>
      <c r="CS2817" s="107">
        <v>1029131000</v>
      </c>
      <c r="CT2817" s="107">
        <v>1090926000</v>
      </c>
      <c r="CU2817" s="107">
        <v>1134104000</v>
      </c>
      <c r="CV2817" s="107">
        <v>1158263000</v>
      </c>
      <c r="CW2817" s="107">
        <v>1207933000</v>
      </c>
      <c r="CX2817" s="107">
        <v>1253274000</v>
      </c>
      <c r="CY2817" s="107">
        <v>1294222000</v>
      </c>
      <c r="CZ2817" s="107">
        <v>1323290000</v>
      </c>
      <c r="DA2817" s="107">
        <v>1405203000</v>
      </c>
      <c r="DB2817" s="107">
        <v>1486097000</v>
      </c>
      <c r="DC2817" s="107">
        <v>1511885000</v>
      </c>
      <c r="DD2817" s="107">
        <v>1552784000</v>
      </c>
      <c r="DE2817" s="107">
        <v>1588363000</v>
      </c>
      <c r="DF2817" s="107">
        <v>1637555000</v>
      </c>
      <c r="DG2817" s="107">
        <v>1670510000</v>
      </c>
      <c r="DH2817" s="107">
        <v>1704110000</v>
      </c>
      <c r="DI2817" s="107">
        <v>1743753000</v>
      </c>
      <c r="DJ2817" s="107">
        <v>1806237000</v>
      </c>
      <c r="DK2817" s="107">
        <v>1839083000</v>
      </c>
      <c r="DL2817" s="107">
        <v>1883412000</v>
      </c>
      <c r="DM2817" s="107">
        <v>1944290000</v>
      </c>
      <c r="DN2817" s="107">
        <v>2002310000</v>
      </c>
      <c r="DO2817" s="107">
        <v>2040192000</v>
      </c>
      <c r="DP2817" s="109"/>
      <c r="DQ2817" s="109"/>
      <c r="DR2817" s="109"/>
    </row>
    <row r="2818" spans="1:128" s="107" customFormat="1">
      <c r="A2818" s="183"/>
      <c r="D2818" s="191"/>
      <c r="E2818" s="107" t="s">
        <v>21</v>
      </c>
      <c r="BO2818" s="107">
        <v>630018000</v>
      </c>
      <c r="BP2818" s="107">
        <v>607864000</v>
      </c>
      <c r="BQ2818" s="107">
        <v>633249000</v>
      </c>
      <c r="BR2818" s="107">
        <v>722863000</v>
      </c>
      <c r="BS2818" s="107">
        <v>755403000</v>
      </c>
      <c r="BT2818" s="107">
        <v>771559000</v>
      </c>
      <c r="BU2818" s="107">
        <v>784122000</v>
      </c>
      <c r="BV2818" s="107">
        <v>779568000</v>
      </c>
      <c r="BW2818" s="107">
        <v>790245000</v>
      </c>
      <c r="BX2818" s="107">
        <v>874688000</v>
      </c>
      <c r="BY2818" s="107">
        <v>866970000</v>
      </c>
      <c r="BZ2818" s="107">
        <v>868554000</v>
      </c>
      <c r="CA2818" s="107">
        <v>920245000</v>
      </c>
      <c r="CB2818" s="107">
        <v>951147000</v>
      </c>
      <c r="CC2818" s="107">
        <v>975978000</v>
      </c>
      <c r="CD2818" s="107">
        <v>1059187000</v>
      </c>
      <c r="CE2818" s="107">
        <v>1095555000</v>
      </c>
      <c r="CF2818" s="107">
        <v>1117435000</v>
      </c>
      <c r="CG2818" s="107">
        <v>1081233000</v>
      </c>
      <c r="CH2818" s="107">
        <v>1058780000</v>
      </c>
      <c r="CI2818" s="107">
        <v>1147808000</v>
      </c>
      <c r="CJ2818" s="107">
        <v>1236106000</v>
      </c>
      <c r="CK2818" s="107">
        <v>1202544000</v>
      </c>
      <c r="CL2818" s="107">
        <v>1229817000</v>
      </c>
      <c r="CM2818" s="107">
        <v>1195240000</v>
      </c>
      <c r="CN2818" s="107">
        <v>1216878000</v>
      </c>
      <c r="CO2818" s="107">
        <v>1238363000</v>
      </c>
      <c r="CP2818" s="107">
        <v>1261024000</v>
      </c>
      <c r="CQ2818" s="107">
        <v>1317324000</v>
      </c>
      <c r="CR2818" s="107">
        <v>1340834000</v>
      </c>
      <c r="CS2818" s="107">
        <v>1371355000</v>
      </c>
      <c r="CT2818" s="107">
        <v>1376463000</v>
      </c>
      <c r="CU2818" s="107">
        <v>1336302000</v>
      </c>
      <c r="CV2818" s="107">
        <v>1341194000</v>
      </c>
      <c r="CW2818" s="107">
        <v>1446675000</v>
      </c>
      <c r="CX2818" s="107">
        <v>1509704000</v>
      </c>
      <c r="CY2818" s="107">
        <v>1541420000</v>
      </c>
      <c r="CZ2818" s="107">
        <v>1592669000</v>
      </c>
      <c r="DA2818" s="107">
        <v>1611055000</v>
      </c>
      <c r="DB2818" s="107">
        <v>1571577000</v>
      </c>
      <c r="DC2818" s="107">
        <v>1603126000</v>
      </c>
      <c r="DD2818" s="107">
        <v>1708388000</v>
      </c>
      <c r="DE2818" s="107">
        <v>1727839000</v>
      </c>
      <c r="DF2818" s="107">
        <v>1717475000</v>
      </c>
      <c r="DG2818" s="107">
        <v>1716765000</v>
      </c>
      <c r="DH2818" s="107">
        <v>1798483000</v>
      </c>
      <c r="DI2818" s="107">
        <v>1925178000</v>
      </c>
      <c r="DJ2818" s="107">
        <v>1896809000</v>
      </c>
      <c r="DK2818" s="107">
        <v>1872680000</v>
      </c>
      <c r="DL2818" s="107">
        <v>1910139000</v>
      </c>
      <c r="DM2818" s="107">
        <v>2029731000</v>
      </c>
      <c r="DN2818" s="107">
        <v>2102904000</v>
      </c>
      <c r="DO2818" s="107">
        <v>2125757000</v>
      </c>
      <c r="DP2818" s="109"/>
      <c r="DQ2818" s="109"/>
      <c r="DR2818" s="109"/>
    </row>
    <row r="2819" spans="1:128" s="107" customFormat="1">
      <c r="A2819" s="183"/>
      <c r="D2819" s="191"/>
      <c r="E2819" s="107" t="s">
        <v>22</v>
      </c>
      <c r="BO2819" s="107">
        <v>5831000</v>
      </c>
      <c r="BP2819" s="107">
        <v>8616000</v>
      </c>
      <c r="BQ2819" s="107">
        <v>9180000</v>
      </c>
      <c r="BR2819" s="107">
        <v>11703000</v>
      </c>
      <c r="BS2819" s="107">
        <v>8440000</v>
      </c>
      <c r="BT2819" s="107">
        <v>8517000</v>
      </c>
      <c r="BU2819" s="107">
        <v>8380000</v>
      </c>
      <c r="BV2819" s="107">
        <v>9148000</v>
      </c>
      <c r="BW2819" s="107">
        <v>9474000</v>
      </c>
      <c r="BX2819" s="107">
        <v>9544000</v>
      </c>
      <c r="BY2819" s="107">
        <v>8573000</v>
      </c>
      <c r="BZ2819" s="107">
        <v>8610000</v>
      </c>
      <c r="CA2819" s="107">
        <v>9123000</v>
      </c>
      <c r="CB2819" s="107">
        <v>9675000</v>
      </c>
      <c r="CC2819" s="107">
        <v>7783000</v>
      </c>
      <c r="CD2819" s="107">
        <v>9410000</v>
      </c>
      <c r="CE2819" s="107">
        <v>8367000</v>
      </c>
      <c r="CF2819" s="107">
        <v>8934000</v>
      </c>
      <c r="CG2819" s="107">
        <v>7463000</v>
      </c>
      <c r="CH2819" s="107">
        <v>7474000</v>
      </c>
      <c r="CI2819" s="107">
        <v>7023000</v>
      </c>
      <c r="CJ2819" s="107">
        <v>9246000</v>
      </c>
      <c r="CK2819" s="107">
        <v>11587000</v>
      </c>
      <c r="CL2819" s="107">
        <v>12296000</v>
      </c>
      <c r="CM2819" s="107">
        <v>13152000</v>
      </c>
      <c r="CN2819" s="107">
        <v>12766000</v>
      </c>
      <c r="CO2819" s="107">
        <v>16338000</v>
      </c>
      <c r="CP2819" s="107">
        <v>16348000</v>
      </c>
      <c r="CQ2819" s="107">
        <v>16848000</v>
      </c>
      <c r="CR2819" s="107">
        <v>17811000</v>
      </c>
      <c r="CS2819" s="107">
        <v>13166000</v>
      </c>
      <c r="CT2819" s="107">
        <v>14304000</v>
      </c>
      <c r="CU2819" s="107">
        <v>15539000</v>
      </c>
      <c r="CV2819" s="107">
        <v>15300000</v>
      </c>
      <c r="CW2819" s="107">
        <v>13367000</v>
      </c>
      <c r="CX2819" s="107">
        <v>13965000</v>
      </c>
      <c r="CY2819" s="107">
        <v>13940000</v>
      </c>
      <c r="CZ2819" s="107">
        <v>14517000</v>
      </c>
      <c r="DA2819" s="107">
        <v>13539000</v>
      </c>
      <c r="DB2819" s="107">
        <v>12967000</v>
      </c>
      <c r="DC2819" s="107">
        <v>13589000</v>
      </c>
      <c r="DD2819" s="107">
        <v>13012000</v>
      </c>
      <c r="DE2819" s="107">
        <v>13855000</v>
      </c>
      <c r="DF2819" s="107">
        <v>14788000</v>
      </c>
      <c r="DG2819" s="107">
        <v>15009000</v>
      </c>
      <c r="DH2819" s="107">
        <v>12782000</v>
      </c>
      <c r="DI2819" s="107">
        <v>11905000</v>
      </c>
      <c r="DJ2819" s="107">
        <v>12327000</v>
      </c>
      <c r="DK2819" s="107">
        <v>11926000</v>
      </c>
      <c r="DL2819" s="107">
        <v>13360000</v>
      </c>
      <c r="DM2819" s="107">
        <v>13072000</v>
      </c>
      <c r="DN2819" s="107">
        <v>12780000</v>
      </c>
      <c r="DO2819" s="107">
        <v>13191000</v>
      </c>
      <c r="DP2819" s="109"/>
      <c r="DQ2819" s="109"/>
      <c r="DR2819" s="109"/>
    </row>
    <row r="2820" spans="1:128" s="107" customFormat="1">
      <c r="A2820" s="183"/>
      <c r="D2820" s="191"/>
      <c r="E2820" s="107" t="s">
        <v>23</v>
      </c>
      <c r="BO2820" s="107">
        <v>289169000</v>
      </c>
      <c r="BP2820" s="107">
        <v>302537000</v>
      </c>
      <c r="BQ2820" s="107">
        <v>310569000</v>
      </c>
      <c r="BR2820" s="107">
        <v>324437000</v>
      </c>
      <c r="BS2820" s="107">
        <v>360874000</v>
      </c>
      <c r="BT2820" s="107">
        <v>376605000</v>
      </c>
      <c r="BU2820" s="107">
        <v>390737000</v>
      </c>
      <c r="BV2820" s="107">
        <v>412502000</v>
      </c>
      <c r="BW2820" s="107">
        <v>439890000</v>
      </c>
      <c r="BX2820" s="107">
        <v>456030000</v>
      </c>
      <c r="BY2820" s="107">
        <v>484065000</v>
      </c>
      <c r="BZ2820" s="107">
        <v>503643000</v>
      </c>
      <c r="CA2820" s="107">
        <v>515910000</v>
      </c>
      <c r="CB2820" s="107">
        <v>489711000</v>
      </c>
      <c r="CC2820" s="107">
        <v>497769000</v>
      </c>
      <c r="CD2820" s="107">
        <v>517365000</v>
      </c>
      <c r="CE2820" s="107">
        <v>548903000</v>
      </c>
      <c r="CF2820" s="107">
        <v>579852000</v>
      </c>
      <c r="CG2820" s="107">
        <v>600680000</v>
      </c>
      <c r="CH2820" s="107">
        <v>594020000</v>
      </c>
      <c r="CI2820" s="107">
        <v>601061000</v>
      </c>
      <c r="CJ2820" s="107">
        <v>616256000</v>
      </c>
      <c r="CK2820" s="107">
        <v>607157000</v>
      </c>
      <c r="CL2820" s="107">
        <v>636623000</v>
      </c>
      <c r="CM2820" s="107">
        <v>631350000</v>
      </c>
      <c r="CN2820" s="107">
        <v>658580000</v>
      </c>
      <c r="CO2820" s="107">
        <v>655469000</v>
      </c>
      <c r="CP2820" s="107">
        <v>617466000</v>
      </c>
      <c r="CQ2820" s="107">
        <v>635839000</v>
      </c>
      <c r="CR2820" s="107">
        <v>654603000</v>
      </c>
      <c r="CS2820" s="107">
        <v>642564000</v>
      </c>
      <c r="CT2820" s="107">
        <v>661221000</v>
      </c>
      <c r="CU2820" s="107">
        <v>650463000</v>
      </c>
      <c r="CV2820" s="107">
        <v>664244000</v>
      </c>
      <c r="CW2820" s="107">
        <v>645462000</v>
      </c>
      <c r="CX2820" s="107">
        <v>674382000</v>
      </c>
      <c r="CY2820" s="107">
        <v>681465000</v>
      </c>
      <c r="CZ2820" s="107">
        <v>676135000</v>
      </c>
      <c r="DA2820" s="107">
        <v>676883000</v>
      </c>
      <c r="DB2820" s="107">
        <v>698891000</v>
      </c>
      <c r="DC2820" s="107">
        <v>723054000</v>
      </c>
      <c r="DD2820" s="107">
        <v>713899000</v>
      </c>
      <c r="DE2820" s="107">
        <v>716065000</v>
      </c>
      <c r="DF2820" s="107">
        <v>757630000</v>
      </c>
      <c r="DG2820" s="107">
        <v>752183000</v>
      </c>
      <c r="DH2820" s="107">
        <v>736850000</v>
      </c>
      <c r="DI2820" s="107">
        <v>754416000</v>
      </c>
      <c r="DJ2820" s="107">
        <v>811819000</v>
      </c>
      <c r="DK2820" s="107">
        <v>764443000</v>
      </c>
      <c r="DL2820" s="107">
        <v>758551000</v>
      </c>
      <c r="DM2820" s="107">
        <v>801903000</v>
      </c>
      <c r="DN2820" s="107">
        <v>795698000</v>
      </c>
      <c r="DO2820" s="107">
        <v>873548000</v>
      </c>
      <c r="DP2820" s="109"/>
      <c r="DQ2820" s="109"/>
      <c r="DR2820" s="109"/>
    </row>
    <row r="2821" spans="1:128" s="107" customFormat="1">
      <c r="A2821" s="183"/>
      <c r="D2821" s="191"/>
      <c r="E2821" s="107" t="s">
        <v>24</v>
      </c>
      <c r="BO2821" s="107">
        <v>107551000</v>
      </c>
      <c r="BP2821" s="107">
        <v>109911000</v>
      </c>
      <c r="BQ2821" s="107">
        <v>120510000</v>
      </c>
      <c r="BR2821" s="107">
        <v>129449000</v>
      </c>
      <c r="BS2821" s="107">
        <v>128166000</v>
      </c>
      <c r="BT2821" s="107">
        <v>136360000</v>
      </c>
      <c r="BU2821" s="107">
        <v>143175000</v>
      </c>
      <c r="BV2821" s="107">
        <v>149946000</v>
      </c>
      <c r="BW2821" s="107">
        <v>145828000</v>
      </c>
      <c r="BX2821" s="107">
        <v>157808000</v>
      </c>
      <c r="BY2821" s="107">
        <v>147398000</v>
      </c>
      <c r="BZ2821" s="107">
        <v>147252000</v>
      </c>
      <c r="CA2821" s="107">
        <v>161466000</v>
      </c>
      <c r="CB2821" s="107">
        <v>155673000</v>
      </c>
      <c r="CC2821" s="107">
        <v>153179000</v>
      </c>
      <c r="CD2821" s="107">
        <v>151112000</v>
      </c>
      <c r="CE2821" s="107">
        <v>158606000</v>
      </c>
      <c r="CF2821" s="107">
        <v>167349000</v>
      </c>
      <c r="CG2821" s="107">
        <v>163997000</v>
      </c>
      <c r="CH2821" s="107">
        <v>142152000</v>
      </c>
      <c r="CI2821" s="107">
        <v>148612000</v>
      </c>
      <c r="CJ2821" s="107">
        <v>154160000</v>
      </c>
      <c r="CK2821" s="107">
        <v>153276000</v>
      </c>
      <c r="CL2821" s="107">
        <v>165568000</v>
      </c>
      <c r="CM2821" s="107">
        <v>172532000</v>
      </c>
      <c r="CN2821" s="107">
        <v>169193000</v>
      </c>
      <c r="CO2821" s="107">
        <v>173730000</v>
      </c>
      <c r="CP2821" s="107">
        <v>171057000</v>
      </c>
      <c r="CQ2821" s="107">
        <v>174414000</v>
      </c>
      <c r="CR2821" s="107">
        <v>168843000</v>
      </c>
      <c r="CS2821" s="107">
        <v>158767000</v>
      </c>
      <c r="CT2821" s="107">
        <v>159247000</v>
      </c>
      <c r="CU2821" s="107">
        <v>176794000</v>
      </c>
      <c r="CV2821" s="107">
        <v>162671000</v>
      </c>
      <c r="CW2821" s="107">
        <v>164638000</v>
      </c>
      <c r="CX2821" s="107">
        <v>183909000</v>
      </c>
      <c r="CY2821" s="107">
        <v>162999000</v>
      </c>
      <c r="CZ2821" s="107">
        <v>172978000</v>
      </c>
      <c r="DA2821" s="107">
        <v>182499000</v>
      </c>
      <c r="DB2821" s="107">
        <v>197302000</v>
      </c>
      <c r="DC2821" s="107">
        <v>196682000</v>
      </c>
      <c r="DD2821" s="107">
        <v>198996000</v>
      </c>
      <c r="DE2821" s="107">
        <v>205162000</v>
      </c>
      <c r="DF2821" s="107">
        <v>216921000</v>
      </c>
      <c r="DG2821" s="107">
        <v>206918000</v>
      </c>
      <c r="DH2821" s="107">
        <v>201428000</v>
      </c>
      <c r="DI2821" s="107">
        <v>206760000</v>
      </c>
      <c r="DJ2821" s="107">
        <v>193527000</v>
      </c>
      <c r="DK2821" s="107">
        <v>197560000</v>
      </c>
      <c r="DL2821" s="107">
        <v>206569000</v>
      </c>
      <c r="DM2821" s="107">
        <v>228492000</v>
      </c>
      <c r="DN2821" s="107">
        <v>222326000</v>
      </c>
      <c r="DO2821" s="107">
        <v>229448000</v>
      </c>
      <c r="DP2821" s="109"/>
      <c r="DQ2821" s="109"/>
      <c r="DR2821" s="109"/>
    </row>
    <row r="2822" spans="1:128" s="107" customFormat="1">
      <c r="A2822" s="183"/>
      <c r="D2822" s="191"/>
      <c r="E2822" s="107" t="s">
        <v>25</v>
      </c>
      <c r="BO2822" s="107">
        <v>23565000</v>
      </c>
      <c r="BP2822" s="107">
        <v>27797000</v>
      </c>
      <c r="BQ2822" s="107">
        <v>29987000</v>
      </c>
      <c r="BR2822" s="107">
        <v>29144000</v>
      </c>
      <c r="BS2822" s="107">
        <v>24835000</v>
      </c>
      <c r="BT2822" s="107">
        <v>31635000</v>
      </c>
      <c r="BU2822" s="107">
        <v>26569000</v>
      </c>
      <c r="BV2822" s="107">
        <v>41221000</v>
      </c>
      <c r="BW2822" s="107">
        <v>33344000</v>
      </c>
      <c r="BX2822" s="107">
        <v>29957000</v>
      </c>
      <c r="BY2822" s="107">
        <v>29483000</v>
      </c>
      <c r="BZ2822" s="107">
        <v>27542000</v>
      </c>
      <c r="CA2822" s="107">
        <v>28117000</v>
      </c>
      <c r="CB2822" s="107">
        <v>32619000</v>
      </c>
      <c r="CC2822" s="107">
        <v>31505000</v>
      </c>
      <c r="CD2822" s="107">
        <v>34488000</v>
      </c>
      <c r="CE2822" s="107">
        <v>28791000</v>
      </c>
      <c r="CF2822" s="107">
        <v>34743000</v>
      </c>
      <c r="CG2822" s="107">
        <v>32934000</v>
      </c>
      <c r="CH2822" s="107">
        <v>38456000</v>
      </c>
      <c r="CI2822" s="107">
        <v>31047000</v>
      </c>
      <c r="CJ2822" s="107">
        <v>30780000</v>
      </c>
      <c r="CK2822" s="107">
        <v>26626000</v>
      </c>
      <c r="CL2822" s="107">
        <v>32990000</v>
      </c>
      <c r="CM2822" s="107">
        <v>37517000</v>
      </c>
      <c r="CN2822" s="107">
        <v>32930000</v>
      </c>
      <c r="CO2822" s="107">
        <v>45188000</v>
      </c>
      <c r="CP2822" s="107">
        <v>47763000</v>
      </c>
      <c r="CQ2822" s="107">
        <v>46194000</v>
      </c>
      <c r="CR2822" s="107">
        <v>49691000</v>
      </c>
      <c r="CS2822" s="107">
        <v>52901000</v>
      </c>
      <c r="CT2822" s="107">
        <v>50015000</v>
      </c>
      <c r="CU2822" s="107">
        <v>48111000</v>
      </c>
      <c r="CV2822" s="107">
        <v>50253000</v>
      </c>
      <c r="CW2822" s="107">
        <v>50598000</v>
      </c>
      <c r="CX2822" s="107">
        <v>45552000</v>
      </c>
      <c r="CY2822" s="107">
        <v>45213000</v>
      </c>
      <c r="CZ2822" s="107">
        <v>38357000</v>
      </c>
      <c r="DA2822" s="107">
        <v>41205000</v>
      </c>
      <c r="DB2822" s="107">
        <v>45126000</v>
      </c>
      <c r="DC2822" s="107">
        <v>43903000</v>
      </c>
      <c r="DD2822" s="107">
        <v>43250000</v>
      </c>
      <c r="DE2822" s="107">
        <v>40078000</v>
      </c>
      <c r="DF2822" s="107">
        <v>49742000</v>
      </c>
      <c r="DG2822" s="107">
        <v>46530000</v>
      </c>
      <c r="DH2822" s="107">
        <v>55581000</v>
      </c>
      <c r="DI2822" s="107">
        <v>55339000</v>
      </c>
      <c r="DJ2822" s="107">
        <v>63735000</v>
      </c>
      <c r="DK2822" s="107">
        <v>65368000</v>
      </c>
      <c r="DL2822" s="107">
        <v>71236000</v>
      </c>
      <c r="DM2822" s="107">
        <v>82023000</v>
      </c>
      <c r="DN2822" s="107">
        <v>75026000</v>
      </c>
      <c r="DO2822" s="107">
        <v>79218000</v>
      </c>
      <c r="DP2822" s="109"/>
      <c r="DQ2822" s="109"/>
      <c r="DR2822" s="109"/>
    </row>
    <row r="2823" spans="1:128" s="107" customFormat="1">
      <c r="A2823" s="183"/>
      <c r="D2823" s="191"/>
      <c r="E2823" s="107" t="s">
        <v>35</v>
      </c>
      <c r="F2823" s="107">
        <v>5627263.729255192</v>
      </c>
      <c r="G2823" s="107">
        <v>5640019.3470175341</v>
      </c>
      <c r="H2823" s="107">
        <v>5640019.3470172882</v>
      </c>
      <c r="I2823" s="107">
        <v>5640019.3470177716</v>
      </c>
      <c r="J2823" s="107">
        <v>5640019.3470172882</v>
      </c>
      <c r="K2823" s="107">
        <v>5640019.3470175341</v>
      </c>
      <c r="L2823" s="107">
        <v>5643208.605887793</v>
      </c>
      <c r="M2823" s="107">
        <v>5643208.6058880314</v>
      </c>
      <c r="N2823" s="107">
        <v>5643208.6058877856</v>
      </c>
      <c r="O2823" s="107">
        <v>5643208.6058880314</v>
      </c>
      <c r="P2823" s="107">
        <v>5643208.605887793</v>
      </c>
      <c r="Q2823" s="107">
        <v>3585191.5992339919</v>
      </c>
      <c r="R2823" s="107">
        <v>3585191.599234045</v>
      </c>
      <c r="S2823" s="107">
        <v>3585191.5992336939</v>
      </c>
      <c r="T2823" s="107">
        <v>3585191.599234045</v>
      </c>
      <c r="U2823" s="107">
        <v>3585191.5992339919</v>
      </c>
      <c r="V2823" s="107">
        <v>3707066.609451808</v>
      </c>
      <c r="W2823" s="107">
        <v>3707066.6094515771</v>
      </c>
      <c r="X2823" s="107">
        <v>3707066.6094518681</v>
      </c>
      <c r="Y2823" s="107">
        <v>3707066.6094515771</v>
      </c>
      <c r="Z2823" s="107">
        <v>3707066.609451808</v>
      </c>
      <c r="AA2823" s="107">
        <v>4237977.1140529811</v>
      </c>
      <c r="AB2823" s="107">
        <v>4237977.1140532196</v>
      </c>
      <c r="AC2823" s="107">
        <v>4237977.1140528619</v>
      </c>
      <c r="AD2823" s="107">
        <v>4237977.1140532196</v>
      </c>
      <c r="AE2823" s="107">
        <v>4237977.1140529811</v>
      </c>
      <c r="AF2823" s="107">
        <v>4595017.8751237541</v>
      </c>
      <c r="AG2823" s="107">
        <v>4595017.8751239926</v>
      </c>
      <c r="AH2823" s="107">
        <v>4595017.8751234636</v>
      </c>
      <c r="AI2823" s="107">
        <v>4595017.8751239926</v>
      </c>
      <c r="AJ2823" s="107">
        <v>4595017.8751237541</v>
      </c>
      <c r="AK2823" s="107">
        <v>7347924.976563707</v>
      </c>
      <c r="AL2823" s="107">
        <v>7347924.9765642434</v>
      </c>
      <c r="AM2823" s="107">
        <v>7347924.9765636399</v>
      </c>
      <c r="AN2823" s="107">
        <v>7347924.9765642434</v>
      </c>
      <c r="AO2823" s="107">
        <v>7347924.976563707</v>
      </c>
      <c r="AP2823" s="107">
        <v>8040827.0993269756</v>
      </c>
      <c r="AQ2823" s="107">
        <v>8040827.0993270352</v>
      </c>
      <c r="AR2823" s="107">
        <v>8040827.0993267968</v>
      </c>
      <c r="AS2823" s="107">
        <v>8040827.0993270352</v>
      </c>
      <c r="AT2823" s="107">
        <v>8040827.0993269756</v>
      </c>
      <c r="AU2823" s="107">
        <v>5668557.6888158536</v>
      </c>
      <c r="AV2823" s="107">
        <v>5668557.6888158536</v>
      </c>
      <c r="AW2823" s="107">
        <v>5668557.6888156245</v>
      </c>
      <c r="AX2823" s="107">
        <v>5668557.6888158536</v>
      </c>
      <c r="AY2823" s="107">
        <v>5668557.6888158536</v>
      </c>
      <c r="AZ2823" s="107">
        <v>5814608.3835766464</v>
      </c>
      <c r="BA2823" s="107">
        <v>5814608.3835766464</v>
      </c>
      <c r="BB2823" s="107">
        <v>5814608.3835763484</v>
      </c>
      <c r="BC2823" s="107">
        <v>5814608.3835766464</v>
      </c>
      <c r="BD2823" s="107">
        <v>5814608.3835766464</v>
      </c>
      <c r="BE2823" s="107">
        <v>7481293.2833856791</v>
      </c>
      <c r="BF2823" s="107">
        <v>7481293.2833854407</v>
      </c>
      <c r="BG2823" s="107">
        <v>7481293.2833853886</v>
      </c>
      <c r="BH2823" s="107">
        <v>7481293.2833854407</v>
      </c>
      <c r="BI2823" s="107">
        <v>7481293.2833856791</v>
      </c>
      <c r="BJ2823" s="107">
        <v>8716351.7849917412</v>
      </c>
      <c r="BK2823" s="107">
        <v>8716351.7849917412</v>
      </c>
      <c r="BL2823" s="107">
        <v>8716351.7849912047</v>
      </c>
      <c r="BM2823" s="107">
        <v>8716351.7849917412</v>
      </c>
      <c r="BN2823" s="107">
        <v>8716351.7849917412</v>
      </c>
      <c r="BO2823" s="107">
        <v>6898790.7467804179</v>
      </c>
      <c r="BP2823" s="107">
        <v>6898790.7467805967</v>
      </c>
      <c r="BQ2823" s="107">
        <v>6898790.7467801794</v>
      </c>
      <c r="BR2823" s="107">
        <v>6898790.7467805967</v>
      </c>
      <c r="BS2823" s="107">
        <v>6898790.7467804179</v>
      </c>
      <c r="BT2823" s="107">
        <v>6444401.1816302976</v>
      </c>
      <c r="BU2823" s="107">
        <v>6444401.1816302976</v>
      </c>
      <c r="BV2823" s="107">
        <v>6444401.1816308051</v>
      </c>
      <c r="BW2823" s="107">
        <v>6444401.1816302976</v>
      </c>
      <c r="BX2823" s="107">
        <v>6444401.1816302976</v>
      </c>
      <c r="BY2823" s="107">
        <v>5991175.1453481764</v>
      </c>
      <c r="BZ2823" s="107">
        <v>5991175.1453481764</v>
      </c>
      <c r="CA2823" s="107">
        <v>5991175.1453486457</v>
      </c>
      <c r="CB2823" s="107">
        <v>5991175.1453481764</v>
      </c>
      <c r="CC2823" s="107">
        <v>5991175.1453481764</v>
      </c>
      <c r="CD2823" s="107">
        <v>5877868.7488096431</v>
      </c>
      <c r="CE2823" s="107">
        <v>5877868.7488096133</v>
      </c>
      <c r="CF2823" s="107">
        <v>5877868.7488096505</v>
      </c>
      <c r="CG2823" s="107">
        <v>5877868.7488096133</v>
      </c>
      <c r="CH2823" s="107">
        <v>5877868.7488096431</v>
      </c>
      <c r="CI2823" s="107">
        <v>6251013.2320790216</v>
      </c>
      <c r="CJ2823" s="107">
        <v>6251013.2320790216</v>
      </c>
      <c r="CK2823" s="107">
        <v>6251013.2320787832</v>
      </c>
      <c r="CL2823" s="107">
        <v>6251013.2320790216</v>
      </c>
      <c r="CM2823" s="107">
        <v>6251013.2320790216</v>
      </c>
      <c r="CN2823" s="107">
        <v>6364810.7805761993</v>
      </c>
      <c r="CO2823" s="107">
        <v>6364810.7805761918</v>
      </c>
      <c r="CP2823" s="107">
        <v>6364810.7805762291</v>
      </c>
      <c r="CQ2823" s="107">
        <v>6364810.7805761918</v>
      </c>
      <c r="CR2823" s="107">
        <v>6364810.7805761993</v>
      </c>
      <c r="CS2823" s="107">
        <v>2523580.7703557392</v>
      </c>
      <c r="CT2823" s="107">
        <v>2523580.7703555082</v>
      </c>
      <c r="CU2823" s="107">
        <v>2523580.770355769</v>
      </c>
      <c r="CV2823" s="107">
        <v>2523580.7703555082</v>
      </c>
      <c r="CW2823" s="107">
        <v>2523580.7703557392</v>
      </c>
      <c r="CX2823" s="107">
        <v>1867217.990182318</v>
      </c>
      <c r="CY2823" s="107">
        <v>1867217.9901820789</v>
      </c>
      <c r="CZ2823" s="107">
        <v>1867217.990182318</v>
      </c>
      <c r="DA2823" s="107">
        <v>1867217.9901820789</v>
      </c>
      <c r="DB2823" s="107">
        <v>1867217.990182318</v>
      </c>
      <c r="DC2823" s="107">
        <v>2036937.6254843101</v>
      </c>
      <c r="DD2823" s="107">
        <v>2036937.6254843031</v>
      </c>
      <c r="DE2823" s="107">
        <v>2036937.6254843399</v>
      </c>
      <c r="DF2823" s="107">
        <v>2036937.6254843031</v>
      </c>
      <c r="DG2823" s="107">
        <v>2036937.6254843101</v>
      </c>
      <c r="DH2823" s="107">
        <v>1679667.913494393</v>
      </c>
      <c r="DI2823" s="107">
        <v>1679667.913494393</v>
      </c>
      <c r="DJ2823" s="107">
        <v>1679667.9134944449</v>
      </c>
      <c r="DK2823" s="107">
        <v>1679667.913494393</v>
      </c>
      <c r="DL2823" s="107">
        <v>1679667.913494393</v>
      </c>
      <c r="DM2823" s="107">
        <v>5628618.3135259151</v>
      </c>
      <c r="DN2823" s="107">
        <v>5628618.3135259151</v>
      </c>
      <c r="DO2823" s="107">
        <v>5628618.3135261536</v>
      </c>
      <c r="DP2823" s="107">
        <v>5628618.3135259151</v>
      </c>
      <c r="DQ2823" s="107">
        <v>5628618.3135259151</v>
      </c>
    </row>
    <row r="2824" spans="1:128" s="107" customFormat="1">
      <c r="A2824" s="183"/>
      <c r="D2824" s="191"/>
      <c r="E2824" s="107" t="s">
        <v>59</v>
      </c>
      <c r="BM2824" s="107">
        <v>1804199873.0239868</v>
      </c>
      <c r="BN2824" s="107">
        <v>1659440633.4330235</v>
      </c>
      <c r="BO2824" s="107">
        <v>1593636133.8857002</v>
      </c>
      <c r="BP2824" s="107">
        <v>1555921639.40938</v>
      </c>
      <c r="BQ2824" s="107">
        <v>1511242954.9967432</v>
      </c>
      <c r="BR2824" s="107">
        <v>1467467758.4762568</v>
      </c>
      <c r="BS2824" s="107">
        <v>1422180236.5976968</v>
      </c>
      <c r="BT2824" s="107">
        <v>1391845416.0995467</v>
      </c>
      <c r="BU2824" s="107">
        <v>1373365760.3403699</v>
      </c>
      <c r="BV2824" s="107">
        <v>1366835055.4962132</v>
      </c>
      <c r="BW2824" s="107">
        <v>1372703770.6502266</v>
      </c>
      <c r="BX2824" s="107">
        <v>1358377563.9368668</v>
      </c>
      <c r="BY2824" s="107">
        <v>1335889895.2992735</v>
      </c>
      <c r="BZ2824" s="107">
        <v>1306329238.98824</v>
      </c>
      <c r="CA2824" s="107">
        <v>1297837641.4337134</v>
      </c>
      <c r="CB2824" s="107">
        <v>1268565411.2752266</v>
      </c>
      <c r="CC2824" s="107">
        <v>1253118085.8027134</v>
      </c>
      <c r="CD2824" s="107">
        <v>1234982203.8523335</v>
      </c>
      <c r="CE2824" s="107">
        <v>1220524071.7798867</v>
      </c>
      <c r="CF2824" s="107">
        <v>1192783329.9585967</v>
      </c>
      <c r="CG2824" s="107">
        <v>1163015712.44049</v>
      </c>
      <c r="CH2824" s="107">
        <v>1197153403.1422901</v>
      </c>
      <c r="CI2824" s="107">
        <v>1212405741.2498267</v>
      </c>
      <c r="CJ2824" s="107">
        <v>1213704888.16728</v>
      </c>
      <c r="CK2824" s="107">
        <v>1244570106.8722501</v>
      </c>
      <c r="CL2824" s="107">
        <v>1278482365.0339031</v>
      </c>
      <c r="CM2824" s="107">
        <v>1295351351.3627765</v>
      </c>
      <c r="CN2824" s="107">
        <v>1319052646.6668665</v>
      </c>
      <c r="CO2824" s="107">
        <v>1340116786.5907066</v>
      </c>
      <c r="CP2824" s="107">
        <v>1369619480.0550964</v>
      </c>
      <c r="CQ2824" s="107">
        <v>1391440638.3861234</v>
      </c>
      <c r="CR2824" s="107">
        <v>1358959263.8217432</v>
      </c>
      <c r="CS2824" s="107">
        <v>1347430454.2852368</v>
      </c>
      <c r="CT2824" s="107">
        <v>1349533766.0917065</v>
      </c>
      <c r="CU2824" s="107">
        <v>1351104199.4013734</v>
      </c>
      <c r="CV2824" s="107">
        <v>1344760509.2826934</v>
      </c>
      <c r="CW2824" s="107">
        <v>1335150002.4347832</v>
      </c>
      <c r="CX2824" s="107">
        <v>1318196594.5096066</v>
      </c>
      <c r="CY2824" s="107">
        <v>1788437726.5599566</v>
      </c>
      <c r="CZ2824" s="107">
        <v>1246432499.7151666</v>
      </c>
      <c r="DA2824" s="107">
        <v>1230205622.5255299</v>
      </c>
      <c r="DB2824" s="107">
        <v>1378145241.1066668</v>
      </c>
      <c r="DC2824" s="107">
        <v>1333316102.4347932</v>
      </c>
      <c r="DD2824" s="107">
        <v>1500889178.3701568</v>
      </c>
      <c r="DE2824" s="107">
        <v>1545985228.2867398</v>
      </c>
      <c r="DF2824" s="107">
        <v>1513606542.1498601</v>
      </c>
      <c r="DG2824" s="107">
        <v>1417488458.0942767</v>
      </c>
      <c r="DH2824" s="107">
        <v>1495637471.6695132</v>
      </c>
      <c r="DI2824" s="107">
        <v>1311681389.2262766</v>
      </c>
      <c r="DJ2824" s="107">
        <v>1357326508.4737134</v>
      </c>
      <c r="DK2824" s="107">
        <v>1600747193.8120501</v>
      </c>
      <c r="DL2824" s="107">
        <v>1456661972.4426267</v>
      </c>
      <c r="DM2824" s="107">
        <v>1381410749.0336101</v>
      </c>
      <c r="DN2824" s="107">
        <v>1485661285.0392635</v>
      </c>
      <c r="DO2824" s="107">
        <v>1533382252.2735569</v>
      </c>
      <c r="DP2824" s="107">
        <v>1649026487.6403799</v>
      </c>
      <c r="DQ2824" s="107">
        <v>1704915669.8455799</v>
      </c>
      <c r="DR2824" s="107">
        <v>1555204769.8059065</v>
      </c>
      <c r="DS2824" s="107">
        <v>1521109412.5722234</v>
      </c>
      <c r="DT2824" s="107">
        <v>1553636945.7346566</v>
      </c>
      <c r="DU2824" s="107">
        <v>1802636945.7346568</v>
      </c>
    </row>
    <row r="2825" spans="1:128" s="107" customFormat="1">
      <c r="A2825" s="183"/>
      <c r="D2825" s="191"/>
      <c r="E2825" s="107" t="s">
        <v>60</v>
      </c>
      <c r="BM2825" s="107">
        <v>2415000000</v>
      </c>
      <c r="BN2825" s="107">
        <v>2548000000</v>
      </c>
      <c r="BO2825" s="107">
        <v>2553000000</v>
      </c>
      <c r="BP2825" s="107">
        <v>2644000000</v>
      </c>
      <c r="BQ2825" s="107">
        <v>2794000000</v>
      </c>
      <c r="BR2825" s="107">
        <v>2939000000</v>
      </c>
      <c r="BS2825" s="107">
        <v>3076000000</v>
      </c>
      <c r="BT2825" s="107">
        <v>3219000000</v>
      </c>
      <c r="BU2825" s="107">
        <v>3322000000</v>
      </c>
      <c r="BV2825" s="107">
        <v>3503000000</v>
      </c>
      <c r="BW2825" s="107">
        <v>3737000000</v>
      </c>
      <c r="BX2825" s="107">
        <v>4047000000</v>
      </c>
      <c r="BY2825" s="107">
        <v>4210000000</v>
      </c>
      <c r="BZ2825" s="107">
        <v>4406000000</v>
      </c>
      <c r="CA2825" s="107">
        <v>4640000000</v>
      </c>
      <c r="CB2825" s="107">
        <v>4620000000</v>
      </c>
      <c r="CC2825" s="107">
        <v>4613000000</v>
      </c>
      <c r="CD2825" s="107">
        <v>4858000000</v>
      </c>
      <c r="CE2825" s="107">
        <v>4991000000</v>
      </c>
      <c r="CF2825" s="107">
        <v>5174000000</v>
      </c>
      <c r="CG2825" s="107">
        <v>5312000000</v>
      </c>
      <c r="CH2825" s="107">
        <v>5286000000</v>
      </c>
      <c r="CI2825" s="107">
        <v>5142000000</v>
      </c>
      <c r="CJ2825" s="107">
        <v>5104000000</v>
      </c>
      <c r="CK2825" s="107">
        <v>5152000000</v>
      </c>
      <c r="CL2825" s="107">
        <v>5302000000</v>
      </c>
      <c r="CM2825" s="107">
        <v>5490000000</v>
      </c>
      <c r="CN2825" s="107">
        <v>5568000000</v>
      </c>
      <c r="CO2825" s="107">
        <v>5749000000</v>
      </c>
      <c r="CP2825" s="107">
        <v>5968000000</v>
      </c>
      <c r="CQ2825" s="107">
        <v>6057000000</v>
      </c>
      <c r="CR2825" s="107">
        <v>6195000000</v>
      </c>
      <c r="CS2825" s="107">
        <v>6324000000</v>
      </c>
      <c r="CT2825" s="107">
        <v>6126000000</v>
      </c>
      <c r="CU2825" s="107">
        <v>6191000000</v>
      </c>
      <c r="CV2825" s="107">
        <v>6235000000</v>
      </c>
      <c r="CW2825" s="107">
        <v>6368000000</v>
      </c>
      <c r="CX2825" s="107">
        <v>6564000000</v>
      </c>
      <c r="CY2825" s="107">
        <v>6602000000</v>
      </c>
      <c r="CZ2825" s="107">
        <v>6581000000</v>
      </c>
      <c r="DA2825" s="107">
        <v>6668000000</v>
      </c>
      <c r="DB2825" s="107">
        <v>6856000000</v>
      </c>
      <c r="DC2825" s="107">
        <v>6914000000</v>
      </c>
      <c r="DD2825" s="107">
        <v>7072000000</v>
      </c>
      <c r="DE2825" s="107">
        <v>7417000000</v>
      </c>
      <c r="DF2825" s="107">
        <v>7770000000</v>
      </c>
      <c r="DG2825" s="107">
        <v>8027000000</v>
      </c>
      <c r="DH2825" s="107">
        <v>8290000000</v>
      </c>
      <c r="DI2825" s="107">
        <v>8541000000</v>
      </c>
      <c r="DJ2825" s="107">
        <v>8719000000</v>
      </c>
      <c r="DK2825" s="107">
        <v>8587000000</v>
      </c>
      <c r="DL2825" s="107">
        <v>9043000000</v>
      </c>
      <c r="DM2825" s="107">
        <v>9337000000</v>
      </c>
      <c r="DN2825" s="107">
        <v>9487000000</v>
      </c>
      <c r="DO2825" s="107">
        <v>9549000000</v>
      </c>
      <c r="DP2825" s="107">
        <v>9619000000</v>
      </c>
      <c r="DQ2825" s="107">
        <v>9610000000</v>
      </c>
      <c r="DR2825" s="107">
        <v>9613000000</v>
      </c>
      <c r="DS2825" s="107">
        <v>9742000000</v>
      </c>
      <c r="DT2825" s="107">
        <v>9940000000</v>
      </c>
      <c r="DU2825" s="107">
        <v>9945622215.9236813</v>
      </c>
    </row>
    <row r="2826" spans="1:128" s="107" customFormat="1">
      <c r="A2826" s="183"/>
      <c r="D2826" s="191"/>
      <c r="E2826" s="107" t="s">
        <v>3055</v>
      </c>
      <c r="F2826" s="108">
        <v>2000000000</v>
      </c>
      <c r="BD2826" s="108">
        <v>5000000000</v>
      </c>
      <c r="BP2826" s="108">
        <v>10000000000</v>
      </c>
      <c r="CC2826" s="108">
        <v>16000000000</v>
      </c>
      <c r="CO2826" s="108">
        <v>20000000000</v>
      </c>
      <c r="DB2826" s="108">
        <v>25000000000</v>
      </c>
      <c r="DL2826" s="108">
        <v>32000000000</v>
      </c>
    </row>
    <row r="2827" spans="1:128" s="107" customFormat="1">
      <c r="A2827" s="183"/>
      <c r="D2827" s="191"/>
      <c r="E2827" s="107" t="s">
        <v>3056</v>
      </c>
      <c r="F2827" s="108">
        <f>F2826/3.67</f>
        <v>544959128.06539512</v>
      </c>
      <c r="G2827" s="108"/>
      <c r="H2827" s="108"/>
      <c r="I2827" s="108"/>
      <c r="J2827" s="108"/>
      <c r="K2827" s="108"/>
      <c r="L2827" s="108"/>
      <c r="M2827" s="108"/>
      <c r="N2827" s="108"/>
      <c r="O2827" s="108"/>
      <c r="P2827" s="108"/>
      <c r="Q2827" s="108"/>
      <c r="R2827" s="108"/>
      <c r="S2827" s="108"/>
      <c r="T2827" s="108"/>
      <c r="U2827" s="108"/>
      <c r="V2827" s="108"/>
      <c r="W2827" s="108"/>
      <c r="X2827" s="108"/>
      <c r="Y2827" s="108"/>
      <c r="Z2827" s="108"/>
      <c r="AA2827" s="108"/>
      <c r="AB2827" s="108"/>
      <c r="AC2827" s="108"/>
      <c r="AD2827" s="108"/>
      <c r="AE2827" s="108"/>
      <c r="AF2827" s="108"/>
      <c r="AG2827" s="108"/>
      <c r="AH2827" s="108"/>
      <c r="AI2827" s="108"/>
      <c r="AJ2827" s="108"/>
      <c r="AK2827" s="108"/>
      <c r="AL2827" s="108"/>
      <c r="AM2827" s="108"/>
      <c r="AN2827" s="108"/>
      <c r="AO2827" s="108"/>
      <c r="AP2827" s="108"/>
      <c r="AQ2827" s="108"/>
      <c r="AR2827" s="108"/>
      <c r="AS2827" s="108"/>
      <c r="AT2827" s="108"/>
      <c r="AU2827" s="108"/>
      <c r="AV2827" s="108"/>
      <c r="AW2827" s="108"/>
      <c r="AX2827" s="108"/>
      <c r="AY2827" s="108"/>
      <c r="AZ2827" s="108"/>
      <c r="BA2827" s="108"/>
      <c r="BB2827" s="108"/>
      <c r="BC2827" s="108"/>
      <c r="BD2827" s="108">
        <f>BD2826/3.67</f>
        <v>1362397820.1634877</v>
      </c>
      <c r="BE2827" s="108"/>
      <c r="BF2827" s="108"/>
      <c r="BG2827" s="108"/>
      <c r="BH2827" s="108"/>
      <c r="BI2827" s="108"/>
      <c r="BJ2827" s="108"/>
      <c r="BK2827" s="108"/>
      <c r="BL2827" s="108"/>
      <c r="BM2827" s="108"/>
      <c r="BN2827" s="108"/>
      <c r="BO2827" s="108"/>
      <c r="BP2827" s="108">
        <f>BP2826/3.67</f>
        <v>2724795640.3269753</v>
      </c>
      <c r="BQ2827" s="108"/>
      <c r="BR2827" s="108"/>
      <c r="BS2827" s="108"/>
      <c r="BT2827" s="108"/>
      <c r="BU2827" s="108"/>
      <c r="BV2827" s="108"/>
      <c r="BW2827" s="108"/>
      <c r="BX2827" s="108"/>
      <c r="BY2827" s="108"/>
      <c r="BZ2827" s="108"/>
      <c r="CA2827" s="108"/>
      <c r="CB2827" s="108"/>
      <c r="CC2827" s="108">
        <f>CC2826/3.67</f>
        <v>4359673024.5231609</v>
      </c>
      <c r="CD2827" s="108"/>
      <c r="CE2827" s="108"/>
      <c r="CF2827" s="108"/>
      <c r="CG2827" s="108"/>
      <c r="CH2827" s="108"/>
      <c r="CI2827" s="108"/>
      <c r="CJ2827" s="108"/>
      <c r="CK2827" s="108"/>
      <c r="CL2827" s="108"/>
      <c r="CM2827" s="108"/>
      <c r="CN2827" s="108"/>
      <c r="CO2827" s="108">
        <f>CO2826/3.67</f>
        <v>5449591280.6539507</v>
      </c>
      <c r="CP2827" s="108"/>
      <c r="CQ2827" s="108"/>
      <c r="CR2827" s="108"/>
      <c r="CS2827" s="108"/>
      <c r="CT2827" s="108"/>
      <c r="CU2827" s="108"/>
      <c r="CV2827" s="108"/>
      <c r="CW2827" s="108"/>
      <c r="CX2827" s="108"/>
      <c r="CY2827" s="108"/>
      <c r="CZ2827" s="108"/>
      <c r="DA2827" s="108"/>
      <c r="DB2827" s="108">
        <f>DB2826/3.67</f>
        <v>6811989100.8174391</v>
      </c>
      <c r="DC2827" s="108"/>
      <c r="DD2827" s="108"/>
      <c r="DE2827" s="108"/>
      <c r="DF2827" s="108"/>
      <c r="DG2827" s="108"/>
      <c r="DH2827" s="108"/>
      <c r="DI2827" s="108"/>
      <c r="DJ2827" s="108"/>
      <c r="DK2827" s="108"/>
      <c r="DL2827" s="108">
        <f>DL2826/3.67</f>
        <v>8719346049.0463219</v>
      </c>
    </row>
    <row r="2828" spans="1:128" s="107" customFormat="1">
      <c r="A2828" s="183"/>
      <c r="D2828" s="191"/>
      <c r="E2828" s="107" t="s">
        <v>63</v>
      </c>
      <c r="F2828" s="108">
        <v>901810000000</v>
      </c>
      <c r="L2828" s="108"/>
      <c r="M2828" s="108"/>
      <c r="N2828" s="108"/>
      <c r="O2828" s="108"/>
      <c r="P2828" s="108"/>
      <c r="Q2828" s="108"/>
      <c r="R2828" s="108"/>
      <c r="S2828" s="108"/>
      <c r="T2828" s="108"/>
      <c r="U2828" s="108"/>
      <c r="V2828" s="108"/>
      <c r="W2828" s="108"/>
      <c r="X2828" s="108"/>
      <c r="Y2828" s="108"/>
      <c r="Z2828" s="108"/>
      <c r="AA2828" s="108"/>
      <c r="AB2828" s="108"/>
      <c r="AC2828" s="108"/>
      <c r="AD2828" s="108"/>
      <c r="AE2828" s="108">
        <v>905430000000</v>
      </c>
      <c r="AJ2828" s="108"/>
      <c r="AK2828" s="108"/>
      <c r="AL2828" s="108"/>
      <c r="AM2828" s="108"/>
      <c r="AN2828" s="108"/>
      <c r="AO2828" s="108"/>
      <c r="AP2828" s="108"/>
      <c r="AQ2828" s="108"/>
      <c r="AR2828" s="108"/>
      <c r="AS2828" s="108"/>
      <c r="AT2828" s="108"/>
      <c r="AU2828" s="108"/>
      <c r="AV2828" s="108"/>
      <c r="AW2828" s="108"/>
      <c r="AX2828" s="108"/>
      <c r="AY2828" s="108"/>
      <c r="AZ2828" s="108"/>
      <c r="BA2828" s="108"/>
      <c r="BB2828" s="108"/>
      <c r="BC2828" s="108"/>
      <c r="BD2828" s="108">
        <v>907690000000</v>
      </c>
      <c r="BH2828" s="108"/>
      <c r="BI2828" s="108"/>
      <c r="BJ2828" s="108"/>
      <c r="BK2828" s="108"/>
      <c r="BL2828" s="108"/>
      <c r="BM2828" s="108"/>
      <c r="BN2828" s="108"/>
      <c r="BO2828" s="108"/>
      <c r="BP2828" s="108"/>
      <c r="BQ2828" s="108"/>
      <c r="BR2828" s="108"/>
      <c r="BS2828" s="108"/>
      <c r="BT2828" s="108"/>
      <c r="BU2828" s="108"/>
      <c r="BV2828" s="108"/>
      <c r="BW2828" s="108"/>
      <c r="BX2828" s="108"/>
      <c r="BY2828" s="108"/>
      <c r="BZ2828" s="108"/>
      <c r="CA2828" s="108"/>
      <c r="CB2828" s="108"/>
      <c r="CC2828" s="108">
        <v>911190000000</v>
      </c>
      <c r="CF2828" s="108"/>
      <c r="CG2828" s="108"/>
      <c r="CH2828" s="108"/>
      <c r="CI2828" s="108"/>
      <c r="CJ2828" s="108"/>
      <c r="CK2828" s="108"/>
      <c r="CL2828" s="108"/>
      <c r="CM2828" s="108"/>
      <c r="CN2828" s="108"/>
      <c r="CO2828" s="108"/>
      <c r="CP2828" s="108"/>
      <c r="CQ2828" s="108"/>
      <c r="CR2828" s="108"/>
      <c r="CS2828" s="108"/>
      <c r="CT2828" s="108"/>
      <c r="CU2828" s="108"/>
      <c r="CV2828" s="108"/>
      <c r="CW2828" s="108"/>
      <c r="CX2828" s="108"/>
      <c r="CY2828" s="108"/>
      <c r="CZ2828" s="108"/>
      <c r="DA2828" s="108"/>
      <c r="DB2828" s="108">
        <v>919680000000</v>
      </c>
      <c r="DD2828" s="108"/>
      <c r="DE2828" s="108"/>
      <c r="DF2828" s="108"/>
      <c r="DG2828" s="108"/>
      <c r="DH2828" s="108"/>
      <c r="DI2828" s="108"/>
      <c r="DJ2828" s="108"/>
      <c r="DK2828" s="108"/>
      <c r="DL2828" s="108">
        <v>925000000000</v>
      </c>
    </row>
    <row r="2829" spans="1:128" s="107" customFormat="1">
      <c r="A2829" s="183"/>
      <c r="D2829" s="191"/>
      <c r="E2829" s="107" t="s">
        <v>64</v>
      </c>
      <c r="F2829" s="108"/>
      <c r="L2829" s="108"/>
      <c r="M2829" s="108"/>
      <c r="N2829" s="108"/>
      <c r="O2829" s="108"/>
      <c r="P2829" s="108"/>
      <c r="Q2829" s="108"/>
      <c r="R2829" s="108"/>
      <c r="S2829" s="108"/>
      <c r="T2829" s="108"/>
      <c r="U2829" s="108"/>
      <c r="V2829" s="108"/>
      <c r="W2829" s="108"/>
      <c r="X2829" s="108"/>
      <c r="Y2829" s="108"/>
      <c r="Z2829" s="108"/>
      <c r="AA2829" s="108"/>
      <c r="AB2829" s="108"/>
      <c r="AC2829" s="108"/>
      <c r="AD2829" s="108"/>
      <c r="AE2829" s="108"/>
      <c r="AJ2829" s="108"/>
      <c r="AK2829" s="108"/>
      <c r="AL2829" s="108"/>
      <c r="AM2829" s="108"/>
      <c r="AN2829" s="108"/>
      <c r="AO2829" s="108"/>
      <c r="AP2829" s="108"/>
      <c r="AQ2829" s="108"/>
      <c r="AR2829" s="108"/>
      <c r="AS2829" s="108"/>
      <c r="AT2829" s="108"/>
      <c r="AU2829" s="108"/>
      <c r="AV2829" s="108"/>
      <c r="AW2829" s="108"/>
      <c r="AX2829" s="108"/>
      <c r="AY2829" s="108"/>
      <c r="AZ2829" s="108"/>
      <c r="BA2829" s="108"/>
      <c r="BB2829" s="108"/>
      <c r="BC2829" s="108"/>
      <c r="BD2829" s="108"/>
      <c r="BH2829" s="108"/>
      <c r="BI2829" s="108"/>
      <c r="BJ2829" s="108"/>
      <c r="BK2829" s="108"/>
      <c r="BL2829" s="108"/>
      <c r="BM2829" s="107">
        <v>861367760.02847195</v>
      </c>
      <c r="BN2829" s="107">
        <v>839096498.67894506</v>
      </c>
      <c r="BO2829" s="107">
        <v>716515778.81586039</v>
      </c>
      <c r="BP2829" s="107">
        <v>768401967.05109918</v>
      </c>
      <c r="BQ2829" s="107">
        <v>917364745.17766762</v>
      </c>
      <c r="BR2829" s="107">
        <v>1111325552.5543563</v>
      </c>
      <c r="BS2829" s="107">
        <v>1230950689.3908973</v>
      </c>
      <c r="BT2829" s="107">
        <v>1188125640.6512232</v>
      </c>
      <c r="BU2829" s="107">
        <v>994841574.31723857</v>
      </c>
      <c r="BV2829" s="107">
        <v>1067597545.0682718</v>
      </c>
      <c r="BW2829" s="107">
        <v>1108396499.5285947</v>
      </c>
      <c r="BX2829" s="107">
        <v>1032788169.3546896</v>
      </c>
      <c r="BY2829" s="107">
        <v>1097282056.9079397</v>
      </c>
      <c r="BZ2829" s="107">
        <v>1333599815.1029456</v>
      </c>
      <c r="CA2829" s="107">
        <v>1300810504.1228921</v>
      </c>
      <c r="CB2829" s="107">
        <v>1213921315.5453064</v>
      </c>
      <c r="CC2829" s="107">
        <v>1175959156.1024992</v>
      </c>
      <c r="CD2829" s="107">
        <v>1282040229.4813852</v>
      </c>
      <c r="CE2829" s="107">
        <v>1390384030.1462686</v>
      </c>
      <c r="CF2829" s="107">
        <v>1446760821.1209464</v>
      </c>
      <c r="CG2829" s="107">
        <v>1321533678.5386856</v>
      </c>
      <c r="CH2829" s="107">
        <v>1633583312.6806324</v>
      </c>
      <c r="CI2829" s="107">
        <v>1616951749.6686165</v>
      </c>
      <c r="CJ2829" s="107">
        <v>1709340676.9060585</v>
      </c>
      <c r="CK2829" s="107">
        <v>1865454775.9591961</v>
      </c>
      <c r="CL2829" s="107">
        <v>1731134394.2300656</v>
      </c>
      <c r="CM2829" s="107">
        <v>1628534954.799948</v>
      </c>
      <c r="CN2829" s="107">
        <v>1700763996.8018486</v>
      </c>
      <c r="CO2829" s="107">
        <v>1807215862.0246444</v>
      </c>
      <c r="CP2829" s="107">
        <v>1707611607.57359</v>
      </c>
      <c r="CQ2829" s="107">
        <v>1665375332.7251632</v>
      </c>
      <c r="CR2829" s="107">
        <v>1792678234.9487059</v>
      </c>
      <c r="CS2829" s="107">
        <v>1904276459.8253901</v>
      </c>
      <c r="CT2829" s="107">
        <v>2131007410.7327447</v>
      </c>
      <c r="CU2829" s="107">
        <v>2069316403.9606154</v>
      </c>
      <c r="CV2829" s="107">
        <v>1929657339.3514745</v>
      </c>
      <c r="CW2829" s="107">
        <v>1924104886.0052364</v>
      </c>
      <c r="CX2829" s="107">
        <v>1879020701.1574423</v>
      </c>
      <c r="CY2829" s="107">
        <v>1985708988.2402298</v>
      </c>
      <c r="CZ2829" s="107">
        <v>2100004107.7418547</v>
      </c>
      <c r="DA2829" s="107">
        <v>1908352322.1544785</v>
      </c>
      <c r="DB2829" s="107">
        <v>1866525916.351568</v>
      </c>
      <c r="DC2829" s="107">
        <v>1771031412.8621798</v>
      </c>
      <c r="DD2829" s="107">
        <v>2159155361.8491044</v>
      </c>
      <c r="DE2829" s="107">
        <v>2235326499.2022066</v>
      </c>
      <c r="DF2829" s="107">
        <v>2136799229.1905079</v>
      </c>
      <c r="DG2829" s="107">
        <v>2207872222.2984333</v>
      </c>
      <c r="DH2829" s="107">
        <v>2262164692.6612329</v>
      </c>
      <c r="DI2829" s="107">
        <v>2299543840.9123869</v>
      </c>
      <c r="DJ2829" s="107">
        <v>2215285584.3355136</v>
      </c>
      <c r="DK2829" s="107">
        <v>2283345282.4044476</v>
      </c>
      <c r="DL2829" s="107">
        <v>2273449116.37993</v>
      </c>
      <c r="DM2829" s="107">
        <v>2385945310.9854913</v>
      </c>
      <c r="DN2829" s="107">
        <v>2440502398.5942369</v>
      </c>
      <c r="DO2829" s="107">
        <v>2477865726.0688844</v>
      </c>
      <c r="DP2829" s="107">
        <v>2564000039.2749038</v>
      </c>
      <c r="DQ2829" s="107">
        <v>2607821039.7626209</v>
      </c>
      <c r="DR2829" s="107">
        <v>2683506604.4567957</v>
      </c>
      <c r="DS2829" s="107">
        <v>2519991389.973299</v>
      </c>
      <c r="DT2829" s="107">
        <v>2561090661.7026005</v>
      </c>
      <c r="DU2829" s="107">
        <v>2625990564.6281962</v>
      </c>
    </row>
    <row r="2830" spans="1:128" s="107" customFormat="1">
      <c r="A2830" s="183"/>
      <c r="D2830" s="191"/>
      <c r="E2830" s="107" t="s">
        <v>65</v>
      </c>
      <c r="F2830" s="108"/>
      <c r="L2830" s="108"/>
      <c r="M2830" s="108"/>
      <c r="N2830" s="108"/>
      <c r="O2830" s="108"/>
      <c r="P2830" s="108"/>
      <c r="Q2830" s="108"/>
      <c r="R2830" s="108"/>
      <c r="S2830" s="108"/>
      <c r="T2830" s="108"/>
      <c r="U2830" s="108"/>
      <c r="V2830" s="108"/>
      <c r="W2830" s="108"/>
      <c r="X2830" s="108"/>
      <c r="Y2830" s="108"/>
      <c r="Z2830" s="108"/>
      <c r="AA2830" s="108"/>
      <c r="AB2830" s="108"/>
      <c r="AC2830" s="108"/>
      <c r="AD2830" s="108"/>
      <c r="AE2830" s="108"/>
      <c r="AJ2830" s="108"/>
      <c r="AK2830" s="108"/>
      <c r="AL2830" s="108"/>
      <c r="AM2830" s="108"/>
      <c r="AN2830" s="108"/>
      <c r="AO2830" s="108"/>
      <c r="AP2830" s="108"/>
      <c r="AQ2830" s="108"/>
      <c r="AR2830" s="108"/>
      <c r="AS2830" s="108"/>
      <c r="AT2830" s="108"/>
      <c r="AU2830" s="108"/>
      <c r="AV2830" s="108"/>
      <c r="AW2830" s="108"/>
      <c r="AX2830" s="108"/>
      <c r="AY2830" s="108"/>
      <c r="AZ2830" s="108"/>
      <c r="BA2830" s="108"/>
      <c r="BB2830" s="108"/>
      <c r="BC2830" s="108"/>
      <c r="BD2830" s="108"/>
      <c r="BH2830" s="108"/>
      <c r="BI2830" s="108"/>
      <c r="BJ2830" s="108"/>
      <c r="BK2830" s="108"/>
      <c r="BL2830" s="108"/>
      <c r="BM2830" s="107">
        <v>677444847.2352941</v>
      </c>
      <c r="BN2830" s="107">
        <v>1258398987.0588236</v>
      </c>
      <c r="BO2830" s="107">
        <v>660306208.41176474</v>
      </c>
      <c r="BP2830" s="107">
        <v>1408220922</v>
      </c>
      <c r="BQ2830" s="107">
        <v>1023822621.3529413</v>
      </c>
      <c r="BR2830" s="107">
        <v>1529523498.2941177</v>
      </c>
      <c r="BS2830" s="107">
        <v>480777095.11764711</v>
      </c>
      <c r="BT2830" s="107">
        <v>1434329463.7647059</v>
      </c>
      <c r="BU2830" s="107">
        <v>1640822129.5882351</v>
      </c>
      <c r="BV2830" s="107">
        <v>2367404223.9411764</v>
      </c>
      <c r="BW2830" s="107">
        <v>748211123.1764704</v>
      </c>
      <c r="BX2830" s="107">
        <v>723909317</v>
      </c>
      <c r="BY2830" s="107">
        <v>2285129484.1176472</v>
      </c>
      <c r="BZ2830" s="107">
        <v>1321762657.8823528</v>
      </c>
      <c r="CA2830" s="107">
        <v>1795608630.0588238</v>
      </c>
      <c r="CB2830" s="107">
        <v>3547957630.7058825</v>
      </c>
      <c r="CC2830" s="107">
        <v>2407023057.9411769</v>
      </c>
      <c r="CD2830" s="107">
        <v>2869446111</v>
      </c>
      <c r="CE2830" s="107">
        <v>1582221573.5294116</v>
      </c>
      <c r="CF2830" s="107">
        <v>2551675547.7058825</v>
      </c>
      <c r="CG2830" s="107">
        <v>1618457512</v>
      </c>
      <c r="CH2830" s="107">
        <v>780913096.82352936</v>
      </c>
      <c r="CI2830" s="107">
        <v>2258690189.2941179</v>
      </c>
      <c r="CJ2830" s="107">
        <v>1786388242.1176472</v>
      </c>
      <c r="CK2830" s="107">
        <v>673823700.11764705</v>
      </c>
      <c r="CL2830" s="107">
        <v>2835898103.7647061</v>
      </c>
      <c r="CM2830" s="107">
        <v>2706800257.2352934</v>
      </c>
      <c r="CN2830" s="107">
        <v>2348568690.8823524</v>
      </c>
      <c r="CO2830" s="107">
        <v>824022371.94117653</v>
      </c>
      <c r="CP2830" s="107">
        <v>2196890911.9999995</v>
      </c>
      <c r="CQ2830" s="107">
        <v>3511832387.3529406</v>
      </c>
      <c r="CR2830" s="107">
        <v>2622000591.0588241</v>
      </c>
      <c r="CS2830" s="107">
        <v>2213559349.7058825</v>
      </c>
      <c r="CT2830" s="107">
        <v>2290566308.1176472</v>
      </c>
      <c r="CU2830" s="107">
        <v>3101570932.7058825</v>
      </c>
      <c r="CV2830" s="107">
        <v>1789830620.8235297</v>
      </c>
      <c r="CW2830" s="107">
        <v>2021369281.4705882</v>
      </c>
      <c r="CX2830" s="107">
        <v>3074548945.8235292</v>
      </c>
      <c r="CY2830" s="107">
        <v>3263701138.5882354</v>
      </c>
      <c r="CZ2830" s="107">
        <v>1941488753.1176474</v>
      </c>
      <c r="DA2830" s="107">
        <v>3538724444.8235288</v>
      </c>
      <c r="DB2830" s="107">
        <v>3756663335.2352934</v>
      </c>
      <c r="DC2830" s="107">
        <v>2675943456.5294118</v>
      </c>
      <c r="DD2830" s="107">
        <v>1613606505.1176472</v>
      </c>
      <c r="DE2830" s="107">
        <v>2556661948.5294118</v>
      </c>
      <c r="DF2830" s="107">
        <v>3601666568.8235288</v>
      </c>
      <c r="DG2830" s="107">
        <v>2200952692.0588236</v>
      </c>
      <c r="DH2830" s="107">
        <v>3217960056.1764703</v>
      </c>
      <c r="DI2830" s="107">
        <v>2994577001.2941179</v>
      </c>
      <c r="DJ2830" s="107">
        <v>3632270669.5882359</v>
      </c>
      <c r="DK2830" s="107">
        <v>3034522485.5294113</v>
      </c>
      <c r="DL2830" s="107">
        <v>3299776429.7647066</v>
      </c>
      <c r="DM2830" s="107">
        <v>4076728145.647059</v>
      </c>
      <c r="DN2830" s="107">
        <v>2824434011.7058821</v>
      </c>
      <c r="DO2830" s="107">
        <v>3644909950.8823533</v>
      </c>
      <c r="DP2830" s="107">
        <v>3834119221.0588241</v>
      </c>
      <c r="DQ2830" s="107">
        <v>2641501733.7647061</v>
      </c>
      <c r="DR2830" s="107">
        <v>3183232239.7647066</v>
      </c>
      <c r="DS2830" s="107">
        <v>3830033323.7647057</v>
      </c>
      <c r="DT2830" s="107">
        <v>3776393861.5882349</v>
      </c>
      <c r="DU2830" s="107">
        <v>3136742772.8823538</v>
      </c>
    </row>
    <row r="2831" spans="1:128" s="107" customFormat="1">
      <c r="A2831" s="183"/>
      <c r="D2831" s="191"/>
      <c r="E2831" s="107" t="s">
        <v>66</v>
      </c>
      <c r="F2831" s="107">
        <v>295.8</v>
      </c>
      <c r="K2831" s="107">
        <v>297.60000000000002</v>
      </c>
      <c r="P2831" s="107">
        <v>299.7</v>
      </c>
      <c r="U2831" s="107">
        <v>301.39999999999998</v>
      </c>
      <c r="Z2831" s="107">
        <v>303</v>
      </c>
      <c r="AE2831" s="107">
        <v>305</v>
      </c>
      <c r="AJ2831" s="107">
        <v>307.2</v>
      </c>
      <c r="AO2831" s="107">
        <v>309.39999999999998</v>
      </c>
      <c r="AT2831" s="107">
        <v>310.39999999999998</v>
      </c>
      <c r="AY2831" s="107">
        <v>310.10000000000002</v>
      </c>
      <c r="BD2831" s="107">
        <v>310.7</v>
      </c>
      <c r="BI2831" s="107">
        <v>313</v>
      </c>
      <c r="BN2831" s="107">
        <v>316.89999999999998</v>
      </c>
      <c r="BS2831" s="107">
        <v>320</v>
      </c>
      <c r="BX2831" s="107">
        <v>325</v>
      </c>
      <c r="CC2831" s="107">
        <v>331.3</v>
      </c>
      <c r="CF2831" s="107">
        <v>334.6</v>
      </c>
      <c r="CG2831" s="107">
        <v>336.7</v>
      </c>
      <c r="CH2831" s="107">
        <v>338.7</v>
      </c>
      <c r="CI2831" s="107">
        <v>339.7</v>
      </c>
      <c r="CJ2831" s="107">
        <v>340.9</v>
      </c>
      <c r="CK2831" s="107">
        <v>342.5</v>
      </c>
      <c r="CL2831" s="107">
        <v>344.1</v>
      </c>
      <c r="CM2831" s="107">
        <v>345.5</v>
      </c>
      <c r="CN2831" s="107">
        <v>346.9</v>
      </c>
      <c r="CO2831" s="107">
        <v>348.5</v>
      </c>
      <c r="CP2831" s="107">
        <v>350.9</v>
      </c>
      <c r="CQ2831" s="107">
        <v>352.6</v>
      </c>
      <c r="CR2831" s="107">
        <v>353.7</v>
      </c>
      <c r="CS2831" s="107">
        <v>355.1</v>
      </c>
      <c r="CT2831" s="107">
        <v>355.9</v>
      </c>
      <c r="CU2831" s="107">
        <v>356.6</v>
      </c>
      <c r="CV2831" s="107">
        <v>358.2</v>
      </c>
      <c r="CW2831" s="107">
        <v>360.2</v>
      </c>
      <c r="CX2831" s="107">
        <v>362</v>
      </c>
      <c r="CY2831" s="107">
        <v>363.2</v>
      </c>
      <c r="CZ2831" s="107">
        <v>365.7</v>
      </c>
      <c r="DA2831" s="107">
        <v>367.8</v>
      </c>
      <c r="DB2831" s="107">
        <v>368.9</v>
      </c>
      <c r="DC2831" s="107">
        <v>370.4</v>
      </c>
      <c r="DD2831" s="107">
        <v>372.5</v>
      </c>
      <c r="DE2831" s="107">
        <v>375.1</v>
      </c>
      <c r="DF2831" s="107">
        <v>376.6</v>
      </c>
      <c r="DG2831" s="107">
        <v>379</v>
      </c>
      <c r="DH2831" s="107">
        <v>381.2</v>
      </c>
      <c r="DI2831" s="107">
        <v>382.9</v>
      </c>
      <c r="DJ2831" s="107">
        <v>385</v>
      </c>
      <c r="DK2831" s="107">
        <v>386.4</v>
      </c>
      <c r="DL2831" s="107">
        <v>388.7</v>
      </c>
      <c r="DM2831" s="107">
        <v>390.6</v>
      </c>
      <c r="DN2831" s="107">
        <v>392.6</v>
      </c>
      <c r="DO2831" s="107">
        <v>395.5</v>
      </c>
      <c r="DP2831" s="107">
        <v>397.5</v>
      </c>
      <c r="DQ2831" s="107">
        <v>399.6</v>
      </c>
      <c r="DR2831" s="107">
        <v>402.9</v>
      </c>
    </row>
    <row r="2832" spans="1:128" s="107" customFormat="1">
      <c r="A2832" s="183"/>
      <c r="D2832" s="191"/>
      <c r="E2832" s="107" t="s">
        <v>67</v>
      </c>
      <c r="CR2832" s="107">
        <v>0.74</v>
      </c>
      <c r="CS2832" s="107">
        <v>0.69</v>
      </c>
      <c r="CT2832" s="107">
        <v>0.51</v>
      </c>
      <c r="CU2832" s="107">
        <v>0.52</v>
      </c>
      <c r="CV2832" s="107">
        <v>0.61</v>
      </c>
      <c r="CW2832" s="107">
        <v>0.74</v>
      </c>
      <c r="CX2832" s="107">
        <v>0.62</v>
      </c>
      <c r="CY2832" s="107">
        <v>0.75</v>
      </c>
      <c r="CZ2832" s="107">
        <v>0.9</v>
      </c>
      <c r="DA2832" s="107">
        <v>0.67</v>
      </c>
      <c r="DB2832" s="107">
        <v>0.68</v>
      </c>
      <c r="DC2832" s="107">
        <v>0.83</v>
      </c>
      <c r="DD2832" s="107">
        <v>0.92</v>
      </c>
      <c r="DE2832" s="107">
        <v>0.91</v>
      </c>
      <c r="DF2832" s="107">
        <v>0.82</v>
      </c>
      <c r="DG2832" s="107">
        <v>0.97</v>
      </c>
      <c r="DH2832" s="107">
        <v>0.93</v>
      </c>
      <c r="DI2832" s="107">
        <v>0.96</v>
      </c>
      <c r="DJ2832" s="107">
        <v>0.83</v>
      </c>
      <c r="DK2832" s="107">
        <v>0.95</v>
      </c>
      <c r="DL2832" s="107">
        <v>1.02</v>
      </c>
      <c r="DM2832" s="107">
        <v>0.9</v>
      </c>
      <c r="DN2832" s="107">
        <v>0.94</v>
      </c>
      <c r="DO2832" s="107">
        <v>0.97</v>
      </c>
      <c r="DP2832" s="107">
        <v>1.04</v>
      </c>
      <c r="DQ2832" s="107">
        <v>1.19</v>
      </c>
      <c r="DR2832" s="107">
        <v>1.31</v>
      </c>
      <c r="DS2832" s="107">
        <v>1.21</v>
      </c>
      <c r="DT2832" s="107">
        <v>1.1399999999999999</v>
      </c>
      <c r="DU2832" s="107">
        <v>1.27</v>
      </c>
      <c r="DV2832" s="107">
        <v>1.31</v>
      </c>
      <c r="DW2832" s="107">
        <v>1.1399999999999999</v>
      </c>
      <c r="DX2832" s="107">
        <v>1.19</v>
      </c>
    </row>
    <row r="2833" spans="1:126" s="107" customFormat="1">
      <c r="A2833" s="183"/>
      <c r="D2833" s="191"/>
      <c r="E2833" s="107" t="s">
        <v>68</v>
      </c>
      <c r="BO2833" s="107">
        <v>2.4141448942323975E-2</v>
      </c>
      <c r="BP2833" s="107">
        <v>2.6228423411529068E-2</v>
      </c>
      <c r="BQ2833" s="107">
        <v>2.8869211473921158E-2</v>
      </c>
      <c r="BR2833" s="107">
        <v>3.2003358497023987E-2</v>
      </c>
      <c r="BS2833" s="107">
        <v>3.5743657529115992E-2</v>
      </c>
      <c r="BT2833" s="107">
        <v>3.9847346299902817E-2</v>
      </c>
      <c r="BU2833" s="107">
        <v>4.2693943257385965E-2</v>
      </c>
      <c r="BV2833" s="107">
        <v>4.502310311691371E-2</v>
      </c>
      <c r="BW2833" s="107">
        <v>4.7187618460103782E-2</v>
      </c>
      <c r="BX2833" s="107">
        <v>5.1621125180334786E-2</v>
      </c>
      <c r="BY2833" s="107">
        <v>5.4722751163523646E-2</v>
      </c>
      <c r="BZ2833" s="107">
        <v>5.8809260205158746E-2</v>
      </c>
      <c r="CA2833" s="107">
        <v>6.3533954995648345E-2</v>
      </c>
      <c r="CB2833" s="107">
        <v>6.0907960860926424E-2</v>
      </c>
      <c r="CC2833" s="107">
        <v>6.7964984154856398E-2</v>
      </c>
      <c r="CD2833" s="107">
        <v>7.0834748214281082E-2</v>
      </c>
      <c r="CE2833" s="107">
        <v>7.4888096458493147E-2</v>
      </c>
      <c r="CF2833" s="107">
        <v>8.066512072524748E-2</v>
      </c>
      <c r="CG2833" s="107">
        <v>8.3276814455880185E-2</v>
      </c>
      <c r="CH2833" s="107">
        <v>8.6398093905841591E-2</v>
      </c>
      <c r="CI2833" s="107">
        <v>8.5394175854573609E-2</v>
      </c>
      <c r="CJ2833" s="107">
        <v>8.4525792167434319E-2</v>
      </c>
      <c r="CK2833" s="107">
        <v>9.2170404460222857E-2</v>
      </c>
      <c r="CL2833" s="107">
        <v>9.5032500569201497E-2</v>
      </c>
      <c r="CM2833" s="107">
        <v>9.2855551441881137E-2</v>
      </c>
      <c r="CN2833" s="107">
        <v>9.5169762093249566E-2</v>
      </c>
      <c r="CO2833" s="107">
        <v>9.9302483208192779E-2</v>
      </c>
      <c r="CP2833" s="107">
        <v>0.10333533322721651</v>
      </c>
      <c r="CQ2833" s="107">
        <v>0.10173267140220675</v>
      </c>
      <c r="CR2833" s="107">
        <v>9.782398548708543E-2</v>
      </c>
      <c r="CS2833" s="107">
        <v>9.5362391739430757E-2</v>
      </c>
      <c r="CT2833" s="107">
        <v>8.8895848609240213E-2</v>
      </c>
      <c r="CU2833" s="107">
        <v>8.5572606663097836E-2</v>
      </c>
      <c r="CV2833" s="107">
        <v>8.6810962643775247E-2</v>
      </c>
      <c r="CW2833" s="107">
        <v>9.2338468932738782E-2</v>
      </c>
      <c r="CX2833" s="107">
        <v>9.6362841596164192E-2</v>
      </c>
      <c r="CY2833" s="107">
        <v>9.7871072196968889E-2</v>
      </c>
      <c r="CZ2833" s="107">
        <v>9.8380849496912059E-2</v>
      </c>
      <c r="DA2833" s="107">
        <v>9.9904973797477051E-2</v>
      </c>
      <c r="DB2833" s="107">
        <v>9.6382663763195653E-2</v>
      </c>
      <c r="DC2833" s="107">
        <v>9.8666977500348418E-2</v>
      </c>
      <c r="DD2833" s="107">
        <v>0.10147679583103204</v>
      </c>
      <c r="DE2833" s="107">
        <v>0.1087186491553809</v>
      </c>
      <c r="DF2833" s="107">
        <v>0.11310159645485196</v>
      </c>
      <c r="DG2833" s="107">
        <v>0.11229742484394971</v>
      </c>
      <c r="DH2833" s="107">
        <v>0.1162796290852155</v>
      </c>
      <c r="DI2833" s="107">
        <v>0.12281344461218291</v>
      </c>
      <c r="DJ2833" s="107">
        <v>0.11847730821579798</v>
      </c>
      <c r="DK2833" s="107">
        <v>0.11803375305720699</v>
      </c>
      <c r="DL2833" s="107">
        <v>0.1265290955571591</v>
      </c>
      <c r="DM2833" s="107">
        <v>0.13137598569775627</v>
      </c>
      <c r="DN2833" s="107">
        <v>0.1331216556577442</v>
      </c>
      <c r="DO2833" s="107">
        <v>0.13602290178987181</v>
      </c>
      <c r="DP2833" s="107">
        <v>0.13894380565808351</v>
      </c>
    </row>
    <row r="2834" spans="1:126" s="107" customFormat="1">
      <c r="A2834" s="183"/>
      <c r="D2834" s="191"/>
      <c r="E2834" s="107" t="s">
        <v>69</v>
      </c>
      <c r="BO2834" s="107">
        <v>31182240</v>
      </c>
      <c r="BP2834" s="107">
        <v>33980630</v>
      </c>
      <c r="BQ2834" s="107">
        <v>37687910</v>
      </c>
      <c r="BR2834" s="107">
        <v>41883700</v>
      </c>
      <c r="BS2834" s="107">
        <v>47002900</v>
      </c>
      <c r="BT2834" s="107">
        <v>52329300</v>
      </c>
      <c r="BU2834" s="107">
        <v>56277400</v>
      </c>
      <c r="BV2834" s="107">
        <v>59809800</v>
      </c>
      <c r="BW2834" s="107">
        <v>63482000</v>
      </c>
      <c r="BX2834" s="107">
        <v>69307600</v>
      </c>
      <c r="BY2834" s="107">
        <v>73310300</v>
      </c>
      <c r="BZ2834" s="107">
        <v>78694700</v>
      </c>
      <c r="CA2834" s="107">
        <v>85475400</v>
      </c>
      <c r="CB2834" s="107">
        <v>81945400</v>
      </c>
      <c r="CC2834" s="107">
        <v>91399100</v>
      </c>
      <c r="CD2834" s="107">
        <v>95434700</v>
      </c>
      <c r="CE2834" s="107">
        <v>100607200</v>
      </c>
      <c r="CF2834" s="107">
        <v>108754200</v>
      </c>
      <c r="CG2834" s="107">
        <v>112472100</v>
      </c>
      <c r="CH2834" s="107">
        <v>116719600</v>
      </c>
      <c r="CI2834" s="107">
        <v>115147300</v>
      </c>
      <c r="CJ2834" s="107">
        <v>115111800</v>
      </c>
      <c r="CK2834" s="107">
        <v>125703900</v>
      </c>
      <c r="CL2834" s="107">
        <v>131237000</v>
      </c>
      <c r="CM2834" s="107">
        <v>129490400</v>
      </c>
      <c r="CN2834" s="107">
        <v>133417100</v>
      </c>
      <c r="CO2834" s="107">
        <v>139475700</v>
      </c>
      <c r="CP2834" s="107">
        <v>145159400</v>
      </c>
      <c r="CQ2834" s="107">
        <v>143112700</v>
      </c>
      <c r="CR2834" s="107">
        <v>137829300</v>
      </c>
      <c r="CS2834" s="107">
        <v>134606400</v>
      </c>
      <c r="CT2834" s="107">
        <v>125339100</v>
      </c>
      <c r="CU2834" s="107">
        <v>120480300</v>
      </c>
      <c r="CV2834" s="107">
        <v>122046100</v>
      </c>
      <c r="CW2834" s="107">
        <v>129681300</v>
      </c>
      <c r="CX2834" s="107">
        <v>134579300</v>
      </c>
      <c r="CY2834" s="107">
        <v>137187900</v>
      </c>
      <c r="CZ2834" s="107">
        <v>138167100</v>
      </c>
      <c r="DA2834" s="107">
        <v>140301500</v>
      </c>
      <c r="DB2834" s="107">
        <v>134907200</v>
      </c>
      <c r="DC2834" s="107">
        <v>137831000</v>
      </c>
      <c r="DD2834" s="107">
        <v>141282100</v>
      </c>
      <c r="DE2834" s="107">
        <v>151982106</v>
      </c>
      <c r="DF2834" s="107">
        <v>158448943</v>
      </c>
      <c r="DG2834" s="107">
        <v>157872762</v>
      </c>
      <c r="DH2834" s="107">
        <v>162187472</v>
      </c>
      <c r="DI2834" s="107">
        <v>171111093</v>
      </c>
      <c r="DJ2834" s="107">
        <v>165402124</v>
      </c>
      <c r="DK2834" s="107">
        <v>164393921</v>
      </c>
      <c r="DL2834" s="107">
        <v>175654790</v>
      </c>
      <c r="DM2834" s="107">
        <v>183347854</v>
      </c>
      <c r="DN2834" s="107">
        <v>187371249</v>
      </c>
      <c r="DO2834" s="107">
        <v>191673719</v>
      </c>
      <c r="DP2834" s="107">
        <v>196904581</v>
      </c>
      <c r="DQ2834" s="107">
        <v>195732073</v>
      </c>
    </row>
    <row r="2835" spans="1:126" s="107" customFormat="1">
      <c r="A2835" s="183"/>
      <c r="D2835" s="191"/>
      <c r="E2835" s="107" t="s">
        <v>70</v>
      </c>
      <c r="BO2835" s="107">
        <v>31182240</v>
      </c>
      <c r="BP2835" s="107">
        <v>33980630</v>
      </c>
      <c r="BQ2835" s="107">
        <v>37687910</v>
      </c>
      <c r="BR2835" s="107">
        <v>41883700</v>
      </c>
      <c r="BS2835" s="107">
        <v>47002900</v>
      </c>
      <c r="BT2835" s="107">
        <v>52329300</v>
      </c>
      <c r="BU2835" s="107">
        <v>56277400</v>
      </c>
      <c r="BV2835" s="107">
        <v>59809800</v>
      </c>
      <c r="BW2835" s="107">
        <v>63482000</v>
      </c>
      <c r="BX2835" s="107">
        <v>69307600</v>
      </c>
      <c r="BY2835" s="107">
        <v>73310300</v>
      </c>
      <c r="BZ2835" s="107">
        <v>78694700</v>
      </c>
      <c r="CA2835" s="107">
        <v>85475400</v>
      </c>
      <c r="CB2835" s="107">
        <v>81945400</v>
      </c>
      <c r="CC2835" s="107">
        <v>91399100</v>
      </c>
      <c r="CD2835" s="107">
        <v>95434700</v>
      </c>
      <c r="CE2835" s="107">
        <v>100607200</v>
      </c>
      <c r="CF2835" s="107">
        <v>108754200</v>
      </c>
      <c r="CG2835" s="107">
        <v>112472100</v>
      </c>
      <c r="CH2835" s="107">
        <v>116719600</v>
      </c>
      <c r="CI2835" s="107">
        <v>115147300</v>
      </c>
      <c r="CJ2835" s="107">
        <v>115111800</v>
      </c>
      <c r="CK2835" s="107">
        <v>125703900</v>
      </c>
      <c r="CL2835" s="107">
        <v>131237000</v>
      </c>
      <c r="CM2835" s="107">
        <v>129490400</v>
      </c>
      <c r="CN2835" s="107">
        <v>133417100</v>
      </c>
      <c r="CO2835" s="107">
        <v>139475700</v>
      </c>
      <c r="CP2835" s="107">
        <v>145159400</v>
      </c>
      <c r="CQ2835" s="107">
        <v>143112700</v>
      </c>
      <c r="CR2835" s="107">
        <v>137829300</v>
      </c>
      <c r="CS2835" s="107">
        <v>134606400</v>
      </c>
      <c r="CT2835" s="107">
        <v>125339100</v>
      </c>
      <c r="CU2835" s="107">
        <v>120480300</v>
      </c>
      <c r="CV2835" s="107">
        <v>122046100</v>
      </c>
      <c r="CW2835" s="107">
        <v>129681300</v>
      </c>
      <c r="CX2835" s="107">
        <v>134579300</v>
      </c>
      <c r="CY2835" s="107">
        <v>137187900</v>
      </c>
      <c r="CZ2835" s="107">
        <v>138167100</v>
      </c>
      <c r="DA2835" s="107">
        <v>140301500</v>
      </c>
      <c r="DB2835" s="107">
        <v>134907200</v>
      </c>
      <c r="DC2835" s="107">
        <v>137831000</v>
      </c>
      <c r="DD2835" s="107">
        <v>141282100</v>
      </c>
      <c r="DE2835" s="107">
        <v>151982106</v>
      </c>
      <c r="DF2835" s="107">
        <v>158448943</v>
      </c>
      <c r="DG2835" s="107">
        <v>157872762</v>
      </c>
      <c r="DH2835" s="107">
        <v>162187472</v>
      </c>
      <c r="DI2835" s="107">
        <v>171111093</v>
      </c>
      <c r="DJ2835" s="107">
        <v>165402124</v>
      </c>
      <c r="DK2835" s="107">
        <v>164393921</v>
      </c>
      <c r="DL2835" s="107">
        <v>175654790</v>
      </c>
      <c r="DM2835" s="107">
        <v>183347854</v>
      </c>
      <c r="DN2835" s="107">
        <v>187371249</v>
      </c>
      <c r="DO2835" s="107">
        <v>191673719</v>
      </c>
      <c r="DP2835" s="107">
        <v>196904581</v>
      </c>
      <c r="DQ2835" s="107">
        <v>195732073</v>
      </c>
    </row>
    <row r="2836" spans="1:126" s="107" customFormat="1">
      <c r="A2836" s="183"/>
      <c r="D2836" s="191"/>
      <c r="E2836" s="107" t="s">
        <v>71</v>
      </c>
      <c r="DL2836" s="107">
        <v>123.02</v>
      </c>
      <c r="DM2836" s="107">
        <v>184.9</v>
      </c>
      <c r="DN2836" s="107">
        <v>185.89</v>
      </c>
      <c r="DO2836" s="107">
        <v>137.58000000000001</v>
      </c>
      <c r="DP2836" s="107">
        <v>124.67</v>
      </c>
      <c r="DQ2836" s="107">
        <v>130.75</v>
      </c>
      <c r="DR2836" s="107">
        <v>125.83</v>
      </c>
      <c r="DS2836" s="107">
        <v>97.17</v>
      </c>
    </row>
    <row r="2837" spans="1:126" s="107" customFormat="1">
      <c r="A2837" s="183"/>
      <c r="D2837" s="191"/>
      <c r="E2837" s="107" t="s">
        <v>72</v>
      </c>
      <c r="CR2837" s="108">
        <v>12700000000</v>
      </c>
      <c r="CS2837" s="108">
        <v>11200000000</v>
      </c>
      <c r="CV2837" s="108">
        <v>11200000000</v>
      </c>
      <c r="CY2837" s="108">
        <v>9700000000</v>
      </c>
      <c r="DB2837" s="108">
        <v>10300000000</v>
      </c>
      <c r="DE2837" s="108">
        <v>16200000000</v>
      </c>
      <c r="DH2837" s="108">
        <v>16400000000</v>
      </c>
      <c r="DK2837" s="108">
        <v>13900000000</v>
      </c>
      <c r="DN2837" s="108">
        <v>59700000000</v>
      </c>
    </row>
    <row r="2838" spans="1:126" s="107" customFormat="1">
      <c r="A2838" s="183"/>
      <c r="D2838" s="191"/>
      <c r="E2838" s="107" t="s">
        <v>73</v>
      </c>
      <c r="CR2838" s="108"/>
      <c r="CS2838" s="108"/>
      <c r="CV2838" s="108"/>
      <c r="CY2838" s="108"/>
      <c r="CZ2838" s="107">
        <v>144000000</v>
      </c>
      <c r="DA2838" s="107">
        <v>134000000</v>
      </c>
      <c r="DB2838" s="108">
        <v>132000000</v>
      </c>
      <c r="DC2838" s="107">
        <v>126000000</v>
      </c>
      <c r="DD2838" s="107">
        <v>135000000</v>
      </c>
      <c r="DE2838" s="107">
        <v>138000000</v>
      </c>
      <c r="DF2838" s="107">
        <v>143000000</v>
      </c>
      <c r="DG2838" s="107">
        <v>150000000</v>
      </c>
      <c r="DH2838" s="107">
        <v>151000000</v>
      </c>
      <c r="DI2838" s="107">
        <v>160000000</v>
      </c>
      <c r="DJ2838" s="107">
        <v>166000000</v>
      </c>
      <c r="DK2838" s="107">
        <v>162000000</v>
      </c>
      <c r="DL2838" s="107">
        <v>181000000</v>
      </c>
      <c r="DM2838" s="107">
        <v>200000000</v>
      </c>
      <c r="DN2838" s="107">
        <v>216000000</v>
      </c>
      <c r="DO2838" s="107">
        <v>232000000</v>
      </c>
      <c r="DP2838" s="107">
        <v>237000000</v>
      </c>
      <c r="DQ2838" s="107">
        <v>242000000</v>
      </c>
    </row>
    <row r="2839" spans="1:126" s="107" customFormat="1">
      <c r="A2839" s="183"/>
      <c r="D2839" s="191"/>
      <c r="E2839" s="107" t="s">
        <v>74</v>
      </c>
      <c r="CR2839" s="108"/>
      <c r="CS2839" s="108"/>
      <c r="CV2839" s="108"/>
      <c r="CY2839" s="108"/>
      <c r="DB2839" s="108"/>
      <c r="DD2839" s="107">
        <v>36882885.399999999</v>
      </c>
      <c r="DE2839" s="107">
        <v>39032400.5</v>
      </c>
      <c r="DF2839" s="107">
        <v>41217749.399999999</v>
      </c>
      <c r="DG2839" s="107">
        <v>42157414.299999997</v>
      </c>
      <c r="DH2839" s="107">
        <v>41446229.200000003</v>
      </c>
      <c r="DI2839" s="107">
        <v>43983020.399999999</v>
      </c>
      <c r="DJ2839" s="107">
        <v>46172184.299999997</v>
      </c>
      <c r="DK2839" s="107">
        <v>43525539.200000003</v>
      </c>
      <c r="DL2839" s="107">
        <v>49822723.759999998</v>
      </c>
      <c r="DM2839" s="107">
        <v>53226916.5</v>
      </c>
      <c r="DN2839" s="107">
        <v>52553294.25</v>
      </c>
      <c r="DO2839" s="107">
        <v>52283772.259999998</v>
      </c>
      <c r="DP2839" s="107">
        <v>53281074.969999999</v>
      </c>
    </row>
    <row r="2840" spans="1:126" s="107" customFormat="1">
      <c r="A2840" s="183"/>
      <c r="D2840" s="191"/>
      <c r="E2840" s="107" t="s">
        <v>75</v>
      </c>
      <c r="CZ2840" s="108">
        <v>46100000</v>
      </c>
      <c r="DA2840" s="108">
        <v>43700000</v>
      </c>
      <c r="DB2840" s="108">
        <v>43200000</v>
      </c>
      <c r="DC2840" s="108">
        <v>41400000</v>
      </c>
      <c r="DD2840" s="108">
        <v>44100000</v>
      </c>
      <c r="DE2840" s="108">
        <v>43000000</v>
      </c>
      <c r="DF2840" s="108">
        <v>44500000</v>
      </c>
      <c r="DG2840" s="108">
        <v>46500000</v>
      </c>
      <c r="DH2840" s="108">
        <v>46700000</v>
      </c>
      <c r="DI2840" s="108">
        <v>51000000</v>
      </c>
      <c r="DJ2840" s="108">
        <v>51100000</v>
      </c>
      <c r="DK2840" s="108">
        <v>50100000</v>
      </c>
      <c r="DL2840" s="108">
        <v>56000000</v>
      </c>
      <c r="DM2840" s="108">
        <v>61200000</v>
      </c>
      <c r="DN2840" s="108">
        <v>65900000</v>
      </c>
      <c r="DO2840" s="108">
        <v>71200000</v>
      </c>
      <c r="DP2840" s="108">
        <v>72600000</v>
      </c>
      <c r="DQ2840" s="108">
        <v>73900000</v>
      </c>
    </row>
    <row r="2841" spans="1:126" s="107" customFormat="1">
      <c r="A2841" s="183"/>
      <c r="D2841" s="191"/>
      <c r="E2841" s="107" t="s">
        <v>76</v>
      </c>
      <c r="BO2841" s="107">
        <v>10930800</v>
      </c>
      <c r="BP2841" s="107">
        <v>11612100</v>
      </c>
      <c r="BQ2841" s="107">
        <v>12928900</v>
      </c>
      <c r="BR2841" s="107">
        <v>14489900</v>
      </c>
      <c r="BS2841" s="107">
        <v>15799300</v>
      </c>
      <c r="BT2841" s="107">
        <v>17414400</v>
      </c>
      <c r="BU2841" s="107">
        <v>18140200</v>
      </c>
      <c r="BV2841" s="107">
        <v>19036800</v>
      </c>
      <c r="BW2841" s="107">
        <v>19801100</v>
      </c>
      <c r="BX2841" s="107">
        <v>21116600</v>
      </c>
      <c r="BY2841" s="107">
        <v>22434900</v>
      </c>
      <c r="BZ2841" s="107">
        <v>24009000</v>
      </c>
      <c r="CA2841" s="107">
        <v>25870300</v>
      </c>
      <c r="CB2841" s="107">
        <v>23986000</v>
      </c>
      <c r="CC2841" s="107">
        <v>25609200</v>
      </c>
      <c r="CD2841" s="107">
        <v>27323000</v>
      </c>
      <c r="CE2841" s="107">
        <v>28549200</v>
      </c>
      <c r="CF2841" s="107">
        <v>30045800</v>
      </c>
      <c r="CG2841" s="107">
        <v>31195600</v>
      </c>
      <c r="CH2841" s="107">
        <v>31699600</v>
      </c>
      <c r="CI2841" s="107">
        <v>30946300</v>
      </c>
      <c r="CJ2841" s="107">
        <v>31086500</v>
      </c>
      <c r="CK2841" s="107">
        <v>33176700</v>
      </c>
      <c r="CL2841" s="107">
        <v>34441800</v>
      </c>
      <c r="CM2841" s="107">
        <v>33463100</v>
      </c>
      <c r="CN2841" s="107">
        <v>34768900</v>
      </c>
      <c r="CO2841" s="107">
        <v>36291000</v>
      </c>
      <c r="CP2841" s="107">
        <v>37611700</v>
      </c>
      <c r="CQ2841" s="107">
        <v>37568400</v>
      </c>
      <c r="CR2841" s="107">
        <v>35970200</v>
      </c>
      <c r="CS2841" s="107">
        <v>35241500</v>
      </c>
      <c r="CT2841" s="107">
        <v>31190000</v>
      </c>
      <c r="CU2841" s="107">
        <v>28961800</v>
      </c>
      <c r="CV2841" s="107">
        <v>29565500</v>
      </c>
      <c r="CW2841" s="107">
        <v>30663300</v>
      </c>
      <c r="CX2841" s="107">
        <v>31103700</v>
      </c>
      <c r="CY2841" s="107">
        <v>33293300</v>
      </c>
      <c r="CZ2841" s="107">
        <v>33311700</v>
      </c>
      <c r="DA2841" s="107">
        <v>33288500</v>
      </c>
      <c r="DB2841" s="107">
        <v>32426900</v>
      </c>
      <c r="DC2841" s="107">
        <v>33066500</v>
      </c>
      <c r="DD2841" s="107">
        <v>33507300</v>
      </c>
      <c r="DE2841" s="107">
        <v>36992370</v>
      </c>
      <c r="DF2841" s="107">
        <v>38592643</v>
      </c>
      <c r="DG2841" s="107">
        <v>38822619</v>
      </c>
      <c r="DH2841" s="107">
        <v>39778118</v>
      </c>
      <c r="DI2841" s="107">
        <v>41676049</v>
      </c>
      <c r="DJ2841" s="107">
        <v>37624406</v>
      </c>
      <c r="DK2841" s="107">
        <v>38364630</v>
      </c>
      <c r="DL2841" s="107">
        <v>42949282</v>
      </c>
      <c r="DM2841" s="107">
        <v>45413609</v>
      </c>
      <c r="DN2841" s="107">
        <v>45461796</v>
      </c>
      <c r="DO2841" s="107">
        <v>46168910</v>
      </c>
      <c r="DP2841" s="107">
        <v>47646302</v>
      </c>
      <c r="DQ2841" s="107">
        <v>47957386</v>
      </c>
    </row>
    <row r="2842" spans="1:126" s="107" customFormat="1">
      <c r="A2842" s="183"/>
      <c r="D2842" s="191"/>
      <c r="E2842" s="107" t="s">
        <v>77</v>
      </c>
      <c r="BO2842" s="107">
        <f>0.4364*BO2841</f>
        <v>4770201.12</v>
      </c>
      <c r="BP2842" s="107">
        <f t="shared" ref="BP2842:DQ2842" si="651">0.4364*BP2841</f>
        <v>5067520.4400000004</v>
      </c>
      <c r="BQ2842" s="107">
        <f t="shared" si="651"/>
        <v>5642171.96</v>
      </c>
      <c r="BR2842" s="107">
        <f t="shared" si="651"/>
        <v>6323392.3600000003</v>
      </c>
      <c r="BS2842" s="107">
        <f t="shared" si="651"/>
        <v>6894814.5200000005</v>
      </c>
      <c r="BT2842" s="107">
        <f t="shared" si="651"/>
        <v>7599644.1600000001</v>
      </c>
      <c r="BU2842" s="107">
        <f t="shared" si="651"/>
        <v>7916383.2800000003</v>
      </c>
      <c r="BV2842" s="107">
        <f t="shared" si="651"/>
        <v>8307659.5200000005</v>
      </c>
      <c r="BW2842" s="107">
        <f t="shared" si="651"/>
        <v>8641200.040000001</v>
      </c>
      <c r="BX2842" s="107">
        <f t="shared" si="651"/>
        <v>9215284.2400000002</v>
      </c>
      <c r="BY2842" s="107">
        <f t="shared" si="651"/>
        <v>9790590.3599999994</v>
      </c>
      <c r="BZ2842" s="107">
        <f t="shared" si="651"/>
        <v>10477527.6</v>
      </c>
      <c r="CA2842" s="107">
        <f t="shared" si="651"/>
        <v>11289798.92</v>
      </c>
      <c r="CB2842" s="107">
        <f t="shared" si="651"/>
        <v>10467490.4</v>
      </c>
      <c r="CC2842" s="107">
        <f t="shared" si="651"/>
        <v>11175854.880000001</v>
      </c>
      <c r="CD2842" s="107">
        <f t="shared" si="651"/>
        <v>11923757.200000001</v>
      </c>
      <c r="CE2842" s="107">
        <f t="shared" si="651"/>
        <v>12458870.880000001</v>
      </c>
      <c r="CF2842" s="107">
        <f t="shared" si="651"/>
        <v>13111987.120000001</v>
      </c>
      <c r="CG2842" s="107">
        <f t="shared" si="651"/>
        <v>13613759.84</v>
      </c>
      <c r="CH2842" s="107">
        <f t="shared" si="651"/>
        <v>13833705.439999999</v>
      </c>
      <c r="CI2842" s="107">
        <f t="shared" si="651"/>
        <v>13504965.32</v>
      </c>
      <c r="CJ2842" s="107">
        <f t="shared" si="651"/>
        <v>13566148.6</v>
      </c>
      <c r="CK2842" s="107">
        <f t="shared" si="651"/>
        <v>14478311.880000001</v>
      </c>
      <c r="CL2842" s="107">
        <f t="shared" si="651"/>
        <v>15030401.52</v>
      </c>
      <c r="CM2842" s="107">
        <f t="shared" si="651"/>
        <v>14603296.84</v>
      </c>
      <c r="CN2842" s="107">
        <f t="shared" si="651"/>
        <v>15173147.960000001</v>
      </c>
      <c r="CO2842" s="107">
        <f t="shared" si="651"/>
        <v>15837392.4</v>
      </c>
      <c r="CP2842" s="107">
        <f t="shared" si="651"/>
        <v>16413745.880000001</v>
      </c>
      <c r="CQ2842" s="107">
        <f t="shared" si="651"/>
        <v>16394849.76</v>
      </c>
      <c r="CR2842" s="107">
        <f t="shared" si="651"/>
        <v>15697395.280000001</v>
      </c>
      <c r="CS2842" s="107">
        <f t="shared" si="651"/>
        <v>15379390.6</v>
      </c>
      <c r="CT2842" s="107">
        <f t="shared" si="651"/>
        <v>13611316</v>
      </c>
      <c r="CU2842" s="107">
        <f t="shared" si="651"/>
        <v>12638929.52</v>
      </c>
      <c r="CV2842" s="107">
        <f t="shared" si="651"/>
        <v>12902384.200000001</v>
      </c>
      <c r="CW2842" s="107">
        <f t="shared" si="651"/>
        <v>13381464.120000001</v>
      </c>
      <c r="CX2842" s="107">
        <f t="shared" si="651"/>
        <v>13573654.68</v>
      </c>
      <c r="CY2842" s="107">
        <f t="shared" si="651"/>
        <v>14529196.120000001</v>
      </c>
      <c r="CZ2842" s="107">
        <f t="shared" si="651"/>
        <v>14537225.880000001</v>
      </c>
      <c r="DA2842" s="107">
        <f t="shared" si="651"/>
        <v>14527101.4</v>
      </c>
      <c r="DB2842" s="107">
        <f t="shared" si="651"/>
        <v>14151099.16</v>
      </c>
      <c r="DC2842" s="107">
        <f t="shared" si="651"/>
        <v>14430220.6</v>
      </c>
      <c r="DD2842" s="107">
        <f t="shared" si="651"/>
        <v>14622585.720000001</v>
      </c>
      <c r="DE2842" s="107">
        <f t="shared" si="651"/>
        <v>16143470.268000001</v>
      </c>
      <c r="DF2842" s="107">
        <f t="shared" si="651"/>
        <v>16841829.405200001</v>
      </c>
      <c r="DG2842" s="107">
        <f t="shared" si="651"/>
        <v>16942190.931600001</v>
      </c>
      <c r="DH2842" s="107">
        <f t="shared" si="651"/>
        <v>17359170.6952</v>
      </c>
      <c r="DI2842" s="107">
        <f t="shared" si="651"/>
        <v>18187427.783599999</v>
      </c>
      <c r="DJ2842" s="107">
        <f t="shared" si="651"/>
        <v>16419290.7784</v>
      </c>
      <c r="DK2842" s="107">
        <f t="shared" si="651"/>
        <v>16742324.532</v>
      </c>
      <c r="DL2842" s="107">
        <f t="shared" si="651"/>
        <v>18743066.664799999</v>
      </c>
      <c r="DM2842" s="107">
        <f t="shared" si="651"/>
        <v>19818498.967599999</v>
      </c>
      <c r="DN2842" s="107">
        <f t="shared" si="651"/>
        <v>19839527.7744</v>
      </c>
      <c r="DO2842" s="107">
        <f t="shared" si="651"/>
        <v>20148112.324000001</v>
      </c>
      <c r="DP2842" s="107">
        <f t="shared" si="651"/>
        <v>20792846.1928</v>
      </c>
      <c r="DQ2842" s="107">
        <f t="shared" si="651"/>
        <v>20928603.250399999</v>
      </c>
    </row>
    <row r="2843" spans="1:126" s="107" customFormat="1">
      <c r="A2843" s="183"/>
      <c r="D2843" s="191"/>
      <c r="E2843" s="107" t="s">
        <v>78</v>
      </c>
      <c r="BO2843" s="107">
        <v>2.4519611125176639E-3</v>
      </c>
      <c r="BP2843" s="107">
        <v>2.5982801869304634E-3</v>
      </c>
      <c r="BQ2843" s="107">
        <v>2.8854575565963087E-3</v>
      </c>
      <c r="BR2843" s="107">
        <v>3.2271275362053971E-3</v>
      </c>
      <c r="BS2843" s="107">
        <v>3.5067352153094204E-3</v>
      </c>
      <c r="BT2843" s="107">
        <v>3.8597069829806592E-3</v>
      </c>
      <c r="BU2843" s="107">
        <v>4.0079085548167595E-3</v>
      </c>
      <c r="BV2843" s="107">
        <v>4.1968327523854458E-3</v>
      </c>
      <c r="BW2843" s="107">
        <v>4.3410602331770062E-3</v>
      </c>
      <c r="BX2843" s="107">
        <v>4.624924819456035E-3</v>
      </c>
      <c r="BY2843" s="107">
        <v>4.9022103978384676E-3</v>
      </c>
      <c r="BZ2843" s="107">
        <v>5.2335529402686353E-3</v>
      </c>
      <c r="CA2843" s="107">
        <v>5.6136212516954319E-3</v>
      </c>
      <c r="CB2843" s="107">
        <v>5.1947331911311396E-3</v>
      </c>
      <c r="CC2843" s="107">
        <v>5.5393788814716719E-3</v>
      </c>
      <c r="CD2843" s="107">
        <v>5.9106219130288205E-3</v>
      </c>
      <c r="CE2843" s="107">
        <v>6.1767199802131726E-3</v>
      </c>
      <c r="CF2843" s="107">
        <v>6.4940500674578643E-3</v>
      </c>
      <c r="CG2843" s="107">
        <v>6.7266504008269079E-3</v>
      </c>
      <c r="CH2843" s="107">
        <v>6.8175386211446632E-3</v>
      </c>
      <c r="CI2843" s="107">
        <v>6.6533404783775518E-3</v>
      </c>
      <c r="CJ2843" s="107">
        <v>6.6566317868425838E-3</v>
      </c>
      <c r="CK2843" s="107">
        <v>7.091945189227386E-3</v>
      </c>
      <c r="CL2843" s="107">
        <v>7.3170396560018778E-3</v>
      </c>
      <c r="CM2843" s="107">
        <v>7.0626753738755538E-3</v>
      </c>
      <c r="CN2843" s="107">
        <v>7.2986367931869509E-3</v>
      </c>
      <c r="CO2843" s="107">
        <v>7.5921344140212586E-3</v>
      </c>
      <c r="CP2843" s="107">
        <v>7.8346716941835697E-3</v>
      </c>
      <c r="CQ2843" s="107">
        <v>7.8016780074434125E-3</v>
      </c>
      <c r="CR2843" s="107">
        <v>7.4452478749751751E-3</v>
      </c>
      <c r="CS2843" s="107">
        <v>7.280178189031118E-3</v>
      </c>
      <c r="CT2843" s="107">
        <v>6.3884738838757499E-3</v>
      </c>
      <c r="CU2843" s="107">
        <v>5.8949250943251524E-3</v>
      </c>
      <c r="CV2843" s="107">
        <v>5.99822452310661E-3</v>
      </c>
      <c r="CW2843" s="107">
        <v>6.2209705337279994E-3</v>
      </c>
      <c r="CX2843" s="107">
        <v>6.3052545474502411E-3</v>
      </c>
      <c r="CY2843" s="107">
        <v>6.7303787544786345E-3</v>
      </c>
      <c r="CZ2843" s="107">
        <v>6.7247381458828805E-3</v>
      </c>
      <c r="DA2843" s="107">
        <v>6.7247715398335347E-3</v>
      </c>
      <c r="DB2843" s="107">
        <v>6.5448760649710986E-3</v>
      </c>
      <c r="DC2843" s="107">
        <v>6.676798611553807E-3</v>
      </c>
      <c r="DD2843" s="107">
        <v>6.7819766302873122E-3</v>
      </c>
      <c r="DE2843" s="107">
        <v>7.5060862972473295E-3</v>
      </c>
      <c r="DF2843" s="107">
        <v>7.8138650043194213E-3</v>
      </c>
      <c r="DG2843" s="107">
        <v>7.858174188108016E-3</v>
      </c>
      <c r="DH2843" s="107">
        <v>8.0775187701795856E-3</v>
      </c>
      <c r="DI2843" s="107">
        <v>8.4657111243118029E-3</v>
      </c>
      <c r="DJ2843" s="107">
        <v>7.6472750417262243E-3</v>
      </c>
      <c r="DK2843" s="107">
        <v>7.8725152981694736E-3</v>
      </c>
      <c r="DL2843" s="107">
        <v>8.8201653288873978E-3</v>
      </c>
      <c r="DM2843" s="107">
        <v>9.3056428290097734E-3</v>
      </c>
      <c r="DN2843" s="107">
        <v>9.2974287745341017E-3</v>
      </c>
      <c r="DO2843" s="107">
        <v>9.4487773055926746E-3</v>
      </c>
      <c r="DP2843" s="107">
        <v>9.7235264034139096E-3</v>
      </c>
    </row>
    <row r="2844" spans="1:126" s="107" customFormat="1">
      <c r="A2844" s="183"/>
      <c r="D2844" s="191"/>
      <c r="E2844" s="107" t="s">
        <v>79</v>
      </c>
      <c r="BO2844" s="107">
        <v>2867575.5806204402</v>
      </c>
      <c r="BP2844" s="107">
        <v>3022960.6660001748</v>
      </c>
      <c r="BQ2844" s="107">
        <v>3231002.8962359913</v>
      </c>
      <c r="BR2844" s="107">
        <v>3317498.8206275678</v>
      </c>
      <c r="BS2844" s="107">
        <v>3533417.5110054738</v>
      </c>
      <c r="BT2844" s="107">
        <v>3628843.3234002641</v>
      </c>
      <c r="BU2844" s="107">
        <v>3846076.2131951759</v>
      </c>
      <c r="BV2844" s="107">
        <v>3924882.4930124031</v>
      </c>
      <c r="BW2844" s="107">
        <v>3995842.2529821591</v>
      </c>
      <c r="BX2844" s="107">
        <v>4189064.6459925398</v>
      </c>
      <c r="BY2844" s="107">
        <v>4413491.2197627854</v>
      </c>
      <c r="BZ2844" s="107">
        <v>4603899.1460263915</v>
      </c>
      <c r="CA2844" s="107">
        <v>4676998.55601783</v>
      </c>
      <c r="CB2844" s="107">
        <v>4841730.1150620608</v>
      </c>
      <c r="CC2844" s="107">
        <v>4911001.9906279724</v>
      </c>
      <c r="CD2844" s="107">
        <v>5063221.0758258309</v>
      </c>
      <c r="CE2844" s="107">
        <v>5273414.5967850434</v>
      </c>
      <c r="CF2844" s="107">
        <v>5505156.2917172965</v>
      </c>
      <c r="CG2844" s="107">
        <v>5852243.5046612602</v>
      </c>
      <c r="CH2844" s="107">
        <v>6102830.0466419468</v>
      </c>
      <c r="CI2844" s="107">
        <v>6237315.0776452618</v>
      </c>
      <c r="CJ2844" s="107">
        <v>6329480.598059292</v>
      </c>
      <c r="CK2844" s="107">
        <v>6495819.4915684778</v>
      </c>
      <c r="CL2844" s="107">
        <v>6638296.2024399471</v>
      </c>
      <c r="CM2844" s="107">
        <v>6861136.4672555048</v>
      </c>
      <c r="CN2844" s="107">
        <v>7123051.7423496023</v>
      </c>
      <c r="CO2844" s="107">
        <v>7445963.3408681033</v>
      </c>
      <c r="CP2844" s="107">
        <v>7684203.9886464234</v>
      </c>
      <c r="CQ2844" s="107">
        <v>7807149.4788203398</v>
      </c>
      <c r="CR2844" s="107">
        <v>8087572.2763791401</v>
      </c>
      <c r="CS2844" s="107">
        <v>8288324.52876148</v>
      </c>
      <c r="CT2844" s="107">
        <v>8532169.2428918723</v>
      </c>
      <c r="CU2844" s="107">
        <v>8828935.4121210966</v>
      </c>
      <c r="CV2844" s="107">
        <v>9146890.2243942581</v>
      </c>
      <c r="CW2844" s="107">
        <v>9490333.0501887649</v>
      </c>
      <c r="CX2844" s="107">
        <v>9643079.363756232</v>
      </c>
      <c r="CY2844" s="107">
        <v>9895168.1452780124</v>
      </c>
      <c r="CZ2844" s="107">
        <v>10204995.561334722</v>
      </c>
      <c r="DA2844" s="107">
        <v>10638367.486221688</v>
      </c>
      <c r="DB2844" s="107">
        <v>10914379.66262904</v>
      </c>
      <c r="DC2844" s="107">
        <v>11119623.232196165</v>
      </c>
      <c r="DD2844" s="107">
        <v>11477953.949512763</v>
      </c>
      <c r="DE2844" s="107">
        <v>11736268.47836194</v>
      </c>
      <c r="DF2844" s="107">
        <v>11936169.672639737</v>
      </c>
      <c r="DG2844" s="107">
        <v>12343314.260278424</v>
      </c>
      <c r="DH2844" s="107">
        <v>12576262.160113314</v>
      </c>
      <c r="DI2844" s="107">
        <v>13162624.654399242</v>
      </c>
      <c r="DJ2844" s="107">
        <v>13648700.273558255</v>
      </c>
      <c r="DK2844" s="107">
        <v>13986261.256486878</v>
      </c>
      <c r="DL2844" s="107">
        <v>14391858.349582611</v>
      </c>
      <c r="DM2844" s="107">
        <v>14651654.672709599</v>
      </c>
      <c r="DN2844" s="107">
        <v>14994257.337312641</v>
      </c>
      <c r="DO2844" s="107">
        <v>15221301.829329409</v>
      </c>
      <c r="DP2844" s="107">
        <v>15466530.110550839</v>
      </c>
      <c r="DQ2844" s="107">
        <v>15848150.297245109</v>
      </c>
      <c r="DR2844" s="107">
        <v>16138270.281009628</v>
      </c>
    </row>
    <row r="2845" spans="1:126" s="107" customFormat="1">
      <c r="A2845" s="183"/>
      <c r="D2845" s="191"/>
      <c r="E2845" s="107" t="s">
        <v>80</v>
      </c>
      <c r="BO2845" s="107">
        <v>5415309.179937778</v>
      </c>
      <c r="BP2845" s="107">
        <v>5984357.7604076806</v>
      </c>
      <c r="BQ2845" s="107">
        <v>6035786.2664010683</v>
      </c>
      <c r="BR2845" s="107">
        <v>6830750.113442664</v>
      </c>
      <c r="BS2845" s="107">
        <v>7650012.7522039944</v>
      </c>
      <c r="BT2845" s="107">
        <v>7907554.5258799465</v>
      </c>
      <c r="BU2845" s="107">
        <v>8341653.1307369536</v>
      </c>
      <c r="BV2845" s="107">
        <v>8900996.4922749717</v>
      </c>
      <c r="BW2845" s="107">
        <v>9398433.8947367594</v>
      </c>
      <c r="BX2845" s="107">
        <v>10100524.982808111</v>
      </c>
      <c r="BY2845" s="107">
        <v>10067256.728434235</v>
      </c>
      <c r="BZ2845" s="107">
        <v>10653294.702271333</v>
      </c>
      <c r="CA2845" s="107">
        <v>10872960.873509912</v>
      </c>
      <c r="CB2845" s="107">
        <v>10888026.083071964</v>
      </c>
      <c r="CC2845" s="107">
        <v>10029204.763861829</v>
      </c>
      <c r="CD2845" s="107">
        <v>11012299.782868605</v>
      </c>
      <c r="CE2845" s="107">
        <v>11984389.09048146</v>
      </c>
      <c r="CF2845" s="107">
        <v>11997901.486776372</v>
      </c>
      <c r="CG2845" s="107">
        <v>12226757.7696827</v>
      </c>
      <c r="CH2845" s="107">
        <v>12166843.435785361</v>
      </c>
      <c r="CI2845" s="107">
        <v>12109126.470618451</v>
      </c>
      <c r="CJ2845" s="107">
        <v>12430755.311156159</v>
      </c>
      <c r="CK2845" s="107">
        <v>12652042.836522277</v>
      </c>
      <c r="CL2845" s="107">
        <v>12594008.245418267</v>
      </c>
      <c r="CM2845" s="107">
        <v>13010205.170048455</v>
      </c>
      <c r="CN2845" s="107">
        <v>13780937.683462063</v>
      </c>
      <c r="CO2845" s="107">
        <v>13975303.064870456</v>
      </c>
      <c r="CP2845" s="107">
        <v>13764288.247347632</v>
      </c>
      <c r="CQ2845" s="107">
        <v>14209326.505082313</v>
      </c>
      <c r="CR2845" s="108">
        <v>14737043.008669101</v>
      </c>
      <c r="CS2845" s="108">
        <v>13196455.779866299</v>
      </c>
      <c r="CT2845" s="107">
        <v>4140075.5771852862</v>
      </c>
      <c r="CU2845" s="107">
        <v>4104384.3964238437</v>
      </c>
      <c r="CV2845" s="108">
        <v>4256432.7680977229</v>
      </c>
      <c r="CW2845" s="107">
        <v>4258218.0472587096</v>
      </c>
      <c r="CX2845" s="107">
        <v>4344087.5738857072</v>
      </c>
      <c r="CY2845" s="108">
        <v>4357206.1442934591</v>
      </c>
      <c r="CZ2845" s="107">
        <v>4444096.0194381885</v>
      </c>
      <c r="DA2845" s="107">
        <v>4520501.9248473113</v>
      </c>
      <c r="DB2845" s="108">
        <v>4598125.7008652063</v>
      </c>
      <c r="DC2845" s="107">
        <v>4689628.5894377455</v>
      </c>
      <c r="DD2845" s="107">
        <v>4662987.3845589068</v>
      </c>
      <c r="DE2845" s="107">
        <v>4755483.8895281367</v>
      </c>
      <c r="DF2845" s="107">
        <v>4981622.8327643257</v>
      </c>
      <c r="DG2845" s="107">
        <v>5108853.7987332828</v>
      </c>
      <c r="DH2845" s="107">
        <v>5109029.0109309126</v>
      </c>
      <c r="DI2845" s="107">
        <v>5222005.1540553421</v>
      </c>
      <c r="DJ2845" s="107">
        <v>5375836.3817337919</v>
      </c>
      <c r="DK2845" s="107">
        <v>5355584.3668485796</v>
      </c>
      <c r="DL2845" s="107">
        <v>5534570.865153918</v>
      </c>
      <c r="DM2845" s="107">
        <v>5808545.4775132276</v>
      </c>
    </row>
    <row r="2846" spans="1:126" s="107" customFormat="1">
      <c r="A2846" s="183"/>
      <c r="D2846" s="191"/>
      <c r="E2846" s="107" t="s">
        <v>81</v>
      </c>
      <c r="BX2846" s="108">
        <v>14000000</v>
      </c>
      <c r="BY2846" s="108">
        <f t="shared" ref="BY2846:DA2846" si="652">BX2846+($DB$97-$BX$97)/30</f>
        <v>14001367.583333334</v>
      </c>
      <c r="BZ2846" s="108">
        <f t="shared" si="652"/>
        <v>14002735.166666668</v>
      </c>
      <c r="CA2846" s="108">
        <f t="shared" si="652"/>
        <v>14004102.750000002</v>
      </c>
      <c r="CB2846" s="108">
        <f t="shared" si="652"/>
        <v>14005470.333333336</v>
      </c>
      <c r="CC2846" s="108">
        <f t="shared" si="652"/>
        <v>14006837.91666667</v>
      </c>
      <c r="CD2846" s="108">
        <f t="shared" si="652"/>
        <v>14008205.500000004</v>
      </c>
      <c r="CE2846" s="108">
        <f t="shared" si="652"/>
        <v>14009573.083333338</v>
      </c>
      <c r="CF2846" s="108">
        <f t="shared" si="652"/>
        <v>14010940.666666672</v>
      </c>
      <c r="CG2846" s="108">
        <f t="shared" si="652"/>
        <v>14012308.250000006</v>
      </c>
      <c r="CH2846" s="108">
        <f t="shared" si="652"/>
        <v>14013675.83333334</v>
      </c>
      <c r="CI2846" s="108">
        <f t="shared" si="652"/>
        <v>14015043.416666673</v>
      </c>
      <c r="CJ2846" s="108">
        <f t="shared" si="652"/>
        <v>14016411.000000007</v>
      </c>
      <c r="CK2846" s="108">
        <f t="shared" si="652"/>
        <v>14017778.583333341</v>
      </c>
      <c r="CL2846" s="108">
        <f t="shared" si="652"/>
        <v>14019146.166666675</v>
      </c>
      <c r="CM2846" s="108">
        <f t="shared" si="652"/>
        <v>14020513.750000009</v>
      </c>
      <c r="CN2846" s="108">
        <f t="shared" si="652"/>
        <v>14021881.333333343</v>
      </c>
      <c r="CO2846" s="108">
        <f t="shared" si="652"/>
        <v>14023248.916666677</v>
      </c>
      <c r="CP2846" s="108">
        <f t="shared" si="652"/>
        <v>14024616.500000011</v>
      </c>
      <c r="CQ2846" s="108">
        <f t="shared" si="652"/>
        <v>14025984.083333345</v>
      </c>
      <c r="CR2846" s="108">
        <f t="shared" si="652"/>
        <v>14027351.666666679</v>
      </c>
      <c r="CS2846" s="108">
        <f t="shared" si="652"/>
        <v>14028719.250000013</v>
      </c>
      <c r="CT2846" s="108">
        <f t="shared" si="652"/>
        <v>14030086.833333347</v>
      </c>
      <c r="CU2846" s="108">
        <f t="shared" si="652"/>
        <v>14031454.416666681</v>
      </c>
      <c r="CV2846" s="108">
        <f t="shared" si="652"/>
        <v>14032822.000000015</v>
      </c>
      <c r="CW2846" s="108">
        <f t="shared" si="652"/>
        <v>14034189.583333349</v>
      </c>
      <c r="CX2846" s="108">
        <f t="shared" si="652"/>
        <v>14035557.166666683</v>
      </c>
      <c r="CY2846" s="108">
        <f t="shared" si="652"/>
        <v>14036924.750000017</v>
      </c>
      <c r="CZ2846" s="108">
        <f t="shared" si="652"/>
        <v>14038292.333333351</v>
      </c>
      <c r="DA2846" s="108">
        <f t="shared" si="652"/>
        <v>14039659.916666685</v>
      </c>
      <c r="DB2846" s="108">
        <v>20000000</v>
      </c>
    </row>
    <row r="2847" spans="1:126" s="107" customFormat="1">
      <c r="A2847" s="183"/>
      <c r="D2847" s="191"/>
      <c r="E2847" s="107" t="s">
        <v>82</v>
      </c>
      <c r="CR2847" s="108"/>
      <c r="CS2847" s="108"/>
      <c r="CV2847" s="108"/>
      <c r="CY2847" s="108"/>
      <c r="DB2847" s="108">
        <v>8000000</v>
      </c>
      <c r="DC2847" s="108">
        <v>8000000</v>
      </c>
      <c r="DD2847" s="108">
        <v>8000000</v>
      </c>
    </row>
    <row r="2848" spans="1:126" s="107" customFormat="1">
      <c r="A2848" s="183"/>
      <c r="D2848" s="191"/>
      <c r="E2848" s="107" t="s">
        <v>83</v>
      </c>
      <c r="DB2848" s="108">
        <v>46000000</v>
      </c>
      <c r="DN2848" s="108">
        <v>46000000</v>
      </c>
      <c r="DV2848" s="108">
        <v>46000000</v>
      </c>
    </row>
    <row r="2849" spans="1:136" s="107" customFormat="1">
      <c r="A2849" s="183"/>
      <c r="D2849" s="191"/>
      <c r="E2849" s="107" t="s">
        <v>84</v>
      </c>
      <c r="CR2849" s="108">
        <v>5800000</v>
      </c>
      <c r="DB2849" s="108">
        <v>5800000</v>
      </c>
      <c r="DL2849" s="108">
        <v>6200000</v>
      </c>
      <c r="DV2849" s="108">
        <v>7000000</v>
      </c>
      <c r="EF2849" s="108">
        <v>7500000</v>
      </c>
    </row>
    <row r="2850" spans="1:136" s="107" customFormat="1">
      <c r="A2850" s="183"/>
      <c r="D2850" s="191"/>
      <c r="E2850" s="107" t="s">
        <v>86</v>
      </c>
      <c r="BO2850" s="107">
        <v>2.5993147604494583E-3</v>
      </c>
      <c r="BP2850" s="107">
        <v>2.9395084992141119E-3</v>
      </c>
      <c r="BQ2850" s="107">
        <v>3.2940311513229184E-3</v>
      </c>
      <c r="BR2850" s="107">
        <v>3.669039934312958E-3</v>
      </c>
      <c r="BS2850" s="107">
        <v>4.2387653314292489E-3</v>
      </c>
      <c r="BT2850" s="107">
        <v>4.915793773407234E-3</v>
      </c>
      <c r="BU2850" s="107">
        <v>5.3488860623748264E-3</v>
      </c>
      <c r="BV2850" s="107">
        <v>5.786496032328804E-3</v>
      </c>
      <c r="BW2850" s="107">
        <v>6.2417470588369281E-3</v>
      </c>
      <c r="BX2850" s="107">
        <v>6.9551934284690599E-3</v>
      </c>
      <c r="BY2850" s="107">
        <v>7.3278484619869614E-3</v>
      </c>
      <c r="BZ2850" s="107">
        <v>7.8787761869744503E-3</v>
      </c>
      <c r="CA2850" s="107">
        <v>8.506848527658829E-3</v>
      </c>
      <c r="CB2850" s="107">
        <v>8.3219253215413361E-3</v>
      </c>
      <c r="CC2850" s="107">
        <v>9.6081700366004094E-3</v>
      </c>
      <c r="CD2850" s="107">
        <v>9.7913887713888779E-3</v>
      </c>
      <c r="CE2850" s="107">
        <v>1.0627306653078511E-2</v>
      </c>
      <c r="CF2850" s="107">
        <v>1.1725960156319047E-2</v>
      </c>
      <c r="CG2850" s="107">
        <v>1.2338848124621356E-2</v>
      </c>
      <c r="CH2850" s="107">
        <v>1.3070848905888456E-2</v>
      </c>
      <c r="CI2850" s="107">
        <v>1.2996892765750227E-2</v>
      </c>
      <c r="CJ2850" s="107">
        <v>1.3099023948679586E-2</v>
      </c>
      <c r="CK2850" s="107">
        <v>1.434720517843698E-2</v>
      </c>
      <c r="CL2850" s="107">
        <v>1.5048881091479383E-2</v>
      </c>
      <c r="CM2850" s="107">
        <v>1.484890187471544E-2</v>
      </c>
      <c r="CN2850" s="107">
        <v>1.5215147822747974E-2</v>
      </c>
      <c r="CO2850" s="107">
        <v>1.5859738878357798E-2</v>
      </c>
      <c r="CP2850" s="107">
        <v>1.6569112991523232E-2</v>
      </c>
      <c r="CQ2850" s="107">
        <v>1.6376434099615204E-2</v>
      </c>
      <c r="CR2850" s="107">
        <v>1.5974014428632149E-2</v>
      </c>
      <c r="CS2850" s="107">
        <v>1.5624303761884348E-2</v>
      </c>
      <c r="CT2850" s="107">
        <v>1.5086793797993358E-2</v>
      </c>
      <c r="CU2850" s="107">
        <v>1.4733954302840607E-2</v>
      </c>
      <c r="CV2850" s="107">
        <v>1.4694478454321924E-2</v>
      </c>
      <c r="CW2850" s="107">
        <v>1.5897149899049952E-2</v>
      </c>
      <c r="CX2850" s="107">
        <v>1.6742452959770858E-2</v>
      </c>
      <c r="CY2850" s="107">
        <v>1.6438589212118191E-2</v>
      </c>
      <c r="CZ2850" s="107">
        <v>1.6717923876990511E-2</v>
      </c>
      <c r="DA2850" s="107">
        <v>1.7154414736002772E-2</v>
      </c>
      <c r="DB2850" s="107">
        <v>1.6305565416305619E-2</v>
      </c>
      <c r="DC2850" s="107">
        <v>1.6593267583241065E-2</v>
      </c>
      <c r="DD2850" s="107">
        <v>1.7119707703573565E-2</v>
      </c>
      <c r="DE2850" s="107">
        <v>1.7567633600750133E-2</v>
      </c>
      <c r="DF2850" s="107">
        <v>1.8024619484558496E-2</v>
      </c>
      <c r="DG2850" s="107">
        <v>1.8105515456471676E-2</v>
      </c>
      <c r="DH2850" s="107">
        <v>1.8674506413702063E-2</v>
      </c>
      <c r="DI2850" s="107">
        <v>1.9517531248133796E-2</v>
      </c>
      <c r="DJ2850" s="107">
        <v>1.9424344615438249E-2</v>
      </c>
      <c r="DK2850" s="107">
        <v>2.0037210013261329E-2</v>
      </c>
      <c r="DL2850" s="107">
        <v>2.0698618962658396E-2</v>
      </c>
      <c r="DM2850" s="107">
        <v>2.1177266530703745E-2</v>
      </c>
      <c r="DN2850" s="107">
        <v>2.1763770155166749E-2</v>
      </c>
      <c r="DO2850" s="107">
        <v>2.2193920768566178E-2</v>
      </c>
      <c r="DP2850" s="107">
        <v>2.2464645386376471E-2</v>
      </c>
    </row>
    <row r="2851" spans="1:136" s="107" customFormat="1">
      <c r="A2851" s="183"/>
      <c r="D2851" s="191"/>
      <c r="E2851" s="107" t="s">
        <v>92</v>
      </c>
      <c r="F2851" s="107">
        <v>9.8595666885375977</v>
      </c>
      <c r="G2851" s="107">
        <v>9.8815212249755859</v>
      </c>
      <c r="H2851" s="107">
        <v>9.8937520980834961</v>
      </c>
      <c r="I2851" s="107">
        <v>9.9028863906860352</v>
      </c>
      <c r="J2851" s="107">
        <v>9.9106769561767578</v>
      </c>
      <c r="K2851" s="107">
        <v>9.9176340103149414</v>
      </c>
      <c r="L2851" s="107">
        <v>9.923980712890625</v>
      </c>
      <c r="M2851" s="107">
        <v>9.9298057556152344</v>
      </c>
      <c r="N2851" s="107">
        <v>9.9351987838745117</v>
      </c>
      <c r="O2851" s="107">
        <v>9.9402532577514648</v>
      </c>
      <c r="P2851" s="107">
        <v>9.9450168609619141</v>
      </c>
      <c r="Q2851" s="107">
        <v>9.9495210647583008</v>
      </c>
      <c r="R2851" s="107">
        <v>9.9538087844848633</v>
      </c>
      <c r="S2851" s="107">
        <v>9.9579582214355469</v>
      </c>
      <c r="T2851" s="107">
        <v>9.9619293212890625</v>
      </c>
      <c r="U2851" s="107">
        <v>9.9658269882202148</v>
      </c>
      <c r="V2851" s="107">
        <v>9.9695615768432617</v>
      </c>
      <c r="W2851" s="107">
        <v>9.9732904434204102</v>
      </c>
      <c r="X2851" s="107">
        <v>9.9769563674926758</v>
      </c>
      <c r="Y2851" s="107">
        <v>9.9804916381835938</v>
      </c>
      <c r="Z2851" s="107">
        <v>9.9839887619018555</v>
      </c>
      <c r="AA2851" s="107">
        <v>9.9874715805053711</v>
      </c>
      <c r="AB2851" s="107">
        <v>9.9909553527832031</v>
      </c>
      <c r="AC2851" s="107">
        <v>9.994441032409668</v>
      </c>
      <c r="AD2851" s="107">
        <v>9.9979267120361328</v>
      </c>
      <c r="AE2851" s="107">
        <v>10.001343727111816</v>
      </c>
      <c r="AF2851" s="107">
        <v>10.004766464233398</v>
      </c>
      <c r="AG2851" s="107">
        <v>10.008176803588867</v>
      </c>
      <c r="AH2851" s="107">
        <v>10.011600494384766</v>
      </c>
      <c r="AI2851" s="107">
        <v>10.015031814575195</v>
      </c>
      <c r="AJ2851" s="107">
        <v>10.018494606018066</v>
      </c>
      <c r="AK2851" s="107">
        <v>10.02197265625</v>
      </c>
      <c r="AL2851" s="107">
        <v>10.025452613830566</v>
      </c>
      <c r="AM2851" s="107">
        <v>10.028945922851563</v>
      </c>
      <c r="AN2851" s="107">
        <v>10.032440185546875</v>
      </c>
      <c r="AO2851" s="107">
        <v>10.035932540893555</v>
      </c>
      <c r="AP2851" s="107">
        <v>10.039475440979004</v>
      </c>
      <c r="AQ2851" s="107">
        <v>10.043107032775879</v>
      </c>
      <c r="AR2851" s="107">
        <v>10.046764373779297</v>
      </c>
      <c r="AS2851" s="107">
        <v>10.050505638122559</v>
      </c>
      <c r="AT2851" s="107">
        <v>10.054257392883301</v>
      </c>
      <c r="AU2851" s="107">
        <v>10.058005332946777</v>
      </c>
      <c r="AV2851" s="107">
        <v>10.06181526184082</v>
      </c>
      <c r="AW2851" s="107">
        <v>10.065793991088867</v>
      </c>
      <c r="AX2851" s="107">
        <v>10.069797515869141</v>
      </c>
      <c r="AY2851" s="107">
        <v>10.073806762695313</v>
      </c>
      <c r="AZ2851" s="107">
        <v>10.07790470123291</v>
      </c>
      <c r="BA2851" s="107">
        <v>10.082159042358398</v>
      </c>
      <c r="BB2851" s="107">
        <v>10.086419105529785</v>
      </c>
      <c r="BC2851" s="107">
        <v>10.090773582458496</v>
      </c>
      <c r="BD2851" s="107">
        <v>10.095279693603516</v>
      </c>
      <c r="BE2851" s="107">
        <v>10.099790573120117</v>
      </c>
      <c r="BF2851" s="107">
        <v>10.104504585266113</v>
      </c>
      <c r="BG2851" s="107">
        <v>10.109272003173828</v>
      </c>
      <c r="BH2851" s="107">
        <v>10.114107131958008</v>
      </c>
      <c r="BI2851" s="107">
        <v>10.11913013458252</v>
      </c>
      <c r="BJ2851" s="107">
        <v>10.124229431152344</v>
      </c>
      <c r="BK2851" s="107">
        <v>10.129505157470703</v>
      </c>
      <c r="BL2851" s="107">
        <v>10.134846687316895</v>
      </c>
      <c r="BM2851" s="107">
        <v>10.140384674072266</v>
      </c>
      <c r="BN2851" s="107">
        <v>10.146059036254883</v>
      </c>
      <c r="BO2851" s="107">
        <v>10.151849746704102</v>
      </c>
      <c r="BP2851" s="107">
        <v>10.157861709594727</v>
      </c>
      <c r="BQ2851" s="107">
        <v>10.164023399353027</v>
      </c>
      <c r="BR2851" s="107">
        <v>10.170328140258789</v>
      </c>
      <c r="BS2851" s="107">
        <v>10.176875114440918</v>
      </c>
      <c r="BT2851" s="107">
        <v>10.18363094329834</v>
      </c>
      <c r="BU2851" s="107">
        <v>10.190561294555664</v>
      </c>
      <c r="BV2851" s="107">
        <v>10.19773006439209</v>
      </c>
      <c r="BW2851" s="107">
        <v>10.205118179321289</v>
      </c>
      <c r="BX2851" s="107">
        <v>10.212752342224121</v>
      </c>
      <c r="BY2851" s="107">
        <v>10.220643043518066</v>
      </c>
      <c r="BZ2851" s="107">
        <v>10.228789329528809</v>
      </c>
      <c r="CA2851" s="107">
        <v>10.237218856811523</v>
      </c>
      <c r="CB2851" s="107">
        <v>10.245908737182617</v>
      </c>
      <c r="CC2851" s="107">
        <v>10.254891395568848</v>
      </c>
      <c r="CD2851" s="107">
        <v>10.264164924621582</v>
      </c>
      <c r="CE2851" s="107">
        <v>10.273723602294922</v>
      </c>
      <c r="CF2851" s="107">
        <v>10.283595085144043</v>
      </c>
      <c r="CG2851" s="107">
        <v>10.293815612792969</v>
      </c>
      <c r="CH2851" s="107">
        <v>10.304356575012207</v>
      </c>
      <c r="CI2851" s="107">
        <v>10.315219879150391</v>
      </c>
      <c r="CJ2851" s="107">
        <v>10.326447486877441</v>
      </c>
      <c r="CK2851" s="107">
        <v>10.338030815124512</v>
      </c>
      <c r="CL2851" s="107">
        <v>10.349946022033691</v>
      </c>
      <c r="CM2851" s="107">
        <v>10.362263679504395</v>
      </c>
      <c r="CN2851" s="107">
        <v>10.374934196472168</v>
      </c>
      <c r="CO2851" s="107">
        <v>10.387984275817871</v>
      </c>
      <c r="CP2851" s="107">
        <v>10.401409149169922</v>
      </c>
      <c r="CQ2851" s="107">
        <v>10.415201187133789</v>
      </c>
      <c r="CR2851" s="107">
        <v>10.429417610168457</v>
      </c>
      <c r="CS2851" s="107">
        <v>10.4439697265625</v>
      </c>
      <c r="CT2851" s="107">
        <v>10.458939552307129</v>
      </c>
      <c r="CU2851" s="107">
        <v>10.474276542663574</v>
      </c>
      <c r="CV2851" s="107">
        <v>10.489978790283203</v>
      </c>
      <c r="CW2851" s="107">
        <v>10.506080627441406</v>
      </c>
      <c r="CX2851" s="107">
        <v>10.522538185119629</v>
      </c>
      <c r="CY2851" s="107">
        <v>10.539380073547363</v>
      </c>
      <c r="CZ2851" s="107">
        <v>10.556589126586914</v>
      </c>
      <c r="DA2851" s="107">
        <v>10.574140548706055</v>
      </c>
      <c r="DB2851" s="107">
        <v>10.592050552368164</v>
      </c>
      <c r="DC2851" s="107">
        <v>10.610313415527344</v>
      </c>
      <c r="DD2851" s="107">
        <v>10.62889575958252</v>
      </c>
      <c r="DE2851" s="107">
        <v>10.647783279418945</v>
      </c>
      <c r="DF2851" s="107">
        <v>10.666969299316406</v>
      </c>
      <c r="DG2851" s="107">
        <v>10.68644905090332</v>
      </c>
      <c r="DH2851" s="107">
        <v>10.706192970275879</v>
      </c>
      <c r="DI2851" s="107">
        <v>10.726189613342285</v>
      </c>
      <c r="DJ2851" s="107">
        <v>10.746415138244629</v>
      </c>
      <c r="DK2851" s="107">
        <v>10.766923904418945</v>
      </c>
      <c r="DL2851" s="107">
        <v>10.787647247314453</v>
      </c>
    </row>
    <row r="2852" spans="1:136" s="107" customFormat="1">
      <c r="A2852" s="183"/>
      <c r="D2852" s="191"/>
      <c r="E2852" s="107" t="s">
        <v>93</v>
      </c>
      <c r="BO2852" s="107">
        <v>2196</v>
      </c>
      <c r="BP2852" s="107">
        <v>2243</v>
      </c>
      <c r="BQ2852" s="107">
        <v>2254</v>
      </c>
      <c r="BR2852" s="107">
        <v>2287</v>
      </c>
      <c r="BS2852" s="107">
        <v>2310</v>
      </c>
      <c r="BT2852" s="107">
        <v>2327</v>
      </c>
      <c r="BU2852" s="107">
        <v>2330</v>
      </c>
      <c r="BV2852" s="107">
        <v>2334</v>
      </c>
      <c r="BW2852" s="107">
        <v>2343</v>
      </c>
      <c r="BX2852" s="107">
        <v>2389</v>
      </c>
      <c r="BY2852" s="107">
        <v>2365</v>
      </c>
      <c r="BZ2852" s="107">
        <v>2352</v>
      </c>
      <c r="CA2852" s="107">
        <v>2389</v>
      </c>
      <c r="CB2852" s="107">
        <v>2381</v>
      </c>
      <c r="CC2852" s="107">
        <v>2396</v>
      </c>
      <c r="CD2852" s="107">
        <v>2389</v>
      </c>
      <c r="CE2852" s="107">
        <v>2418</v>
      </c>
      <c r="CF2852" s="107">
        <v>2477</v>
      </c>
      <c r="CG2852" s="107">
        <v>2476</v>
      </c>
      <c r="CH2852" s="107">
        <v>2490</v>
      </c>
      <c r="CI2852" s="107">
        <v>2501</v>
      </c>
      <c r="CJ2852" s="107">
        <v>2531</v>
      </c>
      <c r="CK2852" s="107">
        <v>2575</v>
      </c>
      <c r="CL2852" s="107">
        <v>2584</v>
      </c>
      <c r="CM2852" s="107">
        <v>2587</v>
      </c>
      <c r="CN2852" s="107">
        <v>2589</v>
      </c>
      <c r="CO2852" s="107">
        <v>2607</v>
      </c>
      <c r="CP2852" s="107">
        <v>2624</v>
      </c>
      <c r="CQ2852" s="107">
        <v>2635</v>
      </c>
      <c r="CR2852" s="107">
        <v>2621</v>
      </c>
      <c r="CS2852" s="107">
        <v>2601</v>
      </c>
      <c r="CT2852" s="107">
        <v>2610</v>
      </c>
      <c r="CU2852" s="107">
        <v>2616</v>
      </c>
      <c r="CV2852" s="107">
        <v>2639</v>
      </c>
      <c r="CW2852" s="107">
        <v>2663</v>
      </c>
      <c r="CX2852" s="107">
        <v>2673</v>
      </c>
      <c r="CY2852" s="107">
        <v>2687</v>
      </c>
      <c r="CZ2852" s="107">
        <v>2701</v>
      </c>
      <c r="DA2852" s="107">
        <v>2715</v>
      </c>
      <c r="DB2852" s="107">
        <v>2727</v>
      </c>
      <c r="DC2852" s="107">
        <v>2725</v>
      </c>
      <c r="DD2852" s="107">
        <v>2728</v>
      </c>
      <c r="DE2852" s="107">
        <v>2735</v>
      </c>
      <c r="DF2852" s="107">
        <v>2747</v>
      </c>
      <c r="DG2852" s="107">
        <v>2761</v>
      </c>
      <c r="DH2852" s="107">
        <v>2779</v>
      </c>
      <c r="DI2852" s="107">
        <v>2807</v>
      </c>
      <c r="DJ2852" s="107">
        <v>2825</v>
      </c>
      <c r="DK2852" s="107">
        <v>2825</v>
      </c>
      <c r="DL2852" s="107">
        <v>2850</v>
      </c>
      <c r="DM2852" s="107">
        <v>2869</v>
      </c>
      <c r="DN2852" s="107">
        <v>2874</v>
      </c>
      <c r="DO2852" s="107">
        <v>2884</v>
      </c>
    </row>
    <row r="2853" spans="1:136" s="107" customFormat="1">
      <c r="A2853" s="183"/>
      <c r="D2853" s="191"/>
      <c r="E2853" s="107" t="s">
        <v>94</v>
      </c>
      <c r="BO2853" s="107">
        <v>389.57295811355823</v>
      </c>
      <c r="BP2853" s="107">
        <v>385.6584533440415</v>
      </c>
      <c r="BQ2853" s="107">
        <v>403.0964630243119</v>
      </c>
      <c r="BR2853" s="107">
        <v>413.14586006966653</v>
      </c>
      <c r="BS2853" s="107">
        <v>425.21249896025711</v>
      </c>
      <c r="BT2853" s="107">
        <v>435.04563472418556</v>
      </c>
      <c r="BU2853" s="107">
        <v>430.58950503551625</v>
      </c>
      <c r="BV2853" s="107">
        <v>421.51547412397372</v>
      </c>
      <c r="BW2853" s="107">
        <v>419.65488044816561</v>
      </c>
      <c r="BX2853" s="107">
        <v>452.81401349292463</v>
      </c>
      <c r="BY2853" s="107">
        <v>453.33663597192765</v>
      </c>
      <c r="BZ2853" s="107">
        <v>445.90926029292916</v>
      </c>
      <c r="CA2853" s="107">
        <v>456.19858179896562</v>
      </c>
      <c r="CB2853" s="107">
        <v>466.15581178059676</v>
      </c>
      <c r="CC2853" s="107">
        <v>469.96828857266303</v>
      </c>
      <c r="CD2853" s="107">
        <v>489.04623793119504</v>
      </c>
      <c r="CE2853" s="107">
        <v>490.2345106325937</v>
      </c>
      <c r="CF2853" s="107">
        <v>509.5207668172992</v>
      </c>
      <c r="CG2853" s="107">
        <v>499.284717893795</v>
      </c>
      <c r="CH2853" s="107">
        <v>506.28255158406296</v>
      </c>
      <c r="CI2853" s="107">
        <v>520.01192651534666</v>
      </c>
      <c r="CJ2853" s="107">
        <v>537.85134993932718</v>
      </c>
      <c r="CK2853" s="107">
        <v>526.49777953913463</v>
      </c>
      <c r="CL2853" s="107">
        <v>518.68243802750771</v>
      </c>
      <c r="CM2853" s="107">
        <v>520.66821102729227</v>
      </c>
      <c r="CN2853" s="107">
        <v>522.76252087109276</v>
      </c>
      <c r="CO2853" s="107">
        <v>534.91220742160078</v>
      </c>
      <c r="CP2853" s="107">
        <v>533.92978682148396</v>
      </c>
      <c r="CQ2853" s="107">
        <v>534.67023787540234</v>
      </c>
      <c r="CR2853" s="107">
        <v>544.91873488729743</v>
      </c>
      <c r="CS2853" s="107">
        <v>546.4598540201066</v>
      </c>
      <c r="CT2853" s="107">
        <v>548.8672407303543</v>
      </c>
      <c r="CU2853" s="107">
        <v>540.61503351581166</v>
      </c>
      <c r="CV2853" s="107">
        <v>545.0745984191899</v>
      </c>
      <c r="CW2853" s="107">
        <v>576.38729216301533</v>
      </c>
      <c r="CX2853" s="107">
        <v>587.28621359455713</v>
      </c>
      <c r="CY2853" s="107">
        <v>592.91291067262273</v>
      </c>
      <c r="CZ2853" s="107">
        <v>611.2204367354899</v>
      </c>
      <c r="DA2853" s="107">
        <v>607.95530603224267</v>
      </c>
      <c r="DB2853" s="107">
        <v>611.12966380705541</v>
      </c>
      <c r="DC2853" s="107">
        <v>621.72174084084395</v>
      </c>
      <c r="DD2853" s="107">
        <v>632.26169367903117</v>
      </c>
      <c r="DE2853" s="107">
        <v>646.38796092482687</v>
      </c>
      <c r="DF2853" s="107">
        <v>654.27809150291625</v>
      </c>
      <c r="DG2853" s="107">
        <v>672.1971653229914</v>
      </c>
      <c r="DH2853" s="107">
        <v>688.76565187747622</v>
      </c>
      <c r="DI2853" s="107">
        <v>716.7433566222752</v>
      </c>
      <c r="DJ2853" s="107">
        <v>697.64017018060611</v>
      </c>
      <c r="DK2853" s="107">
        <v>697.57851278658472</v>
      </c>
      <c r="DL2853" s="107">
        <v>731.82570408105016</v>
      </c>
      <c r="DM2853" s="107">
        <v>746.6549396092646</v>
      </c>
      <c r="DN2853" s="107">
        <v>753.09519540991016</v>
      </c>
      <c r="DO2853" s="107">
        <v>752.9737438871332</v>
      </c>
    </row>
    <row r="2854" spans="1:136" s="107" customFormat="1">
      <c r="A2854" s="183"/>
      <c r="D2854" s="191"/>
      <c r="E2854" s="107" t="s">
        <v>95</v>
      </c>
      <c r="BO2854" s="107">
        <v>352</v>
      </c>
      <c r="BP2854" s="107">
        <v>362</v>
      </c>
      <c r="BQ2854" s="107">
        <v>366</v>
      </c>
      <c r="BR2854" s="107">
        <v>377</v>
      </c>
      <c r="BS2854" s="107">
        <v>386</v>
      </c>
      <c r="BT2854" s="107">
        <v>393</v>
      </c>
      <c r="BU2854" s="107">
        <v>394</v>
      </c>
      <c r="BV2854" s="107">
        <v>396</v>
      </c>
      <c r="BW2854" s="107">
        <v>404</v>
      </c>
      <c r="BX2854" s="107">
        <v>414</v>
      </c>
      <c r="BY2854" s="107">
        <v>416</v>
      </c>
      <c r="BZ2854" s="107">
        <v>413</v>
      </c>
      <c r="CA2854" s="107">
        <v>419</v>
      </c>
      <c r="CB2854" s="107">
        <v>425</v>
      </c>
      <c r="CC2854" s="107">
        <v>420</v>
      </c>
      <c r="CD2854" s="107">
        <v>432</v>
      </c>
      <c r="CE2854" s="107">
        <v>439</v>
      </c>
      <c r="CF2854" s="107">
        <v>453</v>
      </c>
      <c r="CG2854" s="107">
        <v>457</v>
      </c>
      <c r="CH2854" s="107">
        <v>462</v>
      </c>
      <c r="CI2854" s="107">
        <v>471</v>
      </c>
      <c r="CJ2854" s="107">
        <v>477</v>
      </c>
      <c r="CK2854" s="107">
        <v>476</v>
      </c>
      <c r="CL2854" s="107">
        <v>488</v>
      </c>
      <c r="CM2854" s="107">
        <v>492</v>
      </c>
      <c r="CN2854" s="107">
        <v>495</v>
      </c>
      <c r="CO2854" s="107">
        <v>501</v>
      </c>
      <c r="CP2854" s="107">
        <v>507</v>
      </c>
      <c r="CQ2854" s="107">
        <v>510</v>
      </c>
      <c r="CR2854" s="107">
        <v>512</v>
      </c>
      <c r="CS2854" s="107">
        <v>505</v>
      </c>
      <c r="CT2854" s="107">
        <v>503</v>
      </c>
      <c r="CU2854" s="107">
        <v>498</v>
      </c>
      <c r="CV2854" s="107">
        <v>510</v>
      </c>
      <c r="CW2854" s="107">
        <v>516</v>
      </c>
      <c r="CX2854" s="107">
        <v>522</v>
      </c>
      <c r="CY2854" s="107">
        <v>536</v>
      </c>
      <c r="CZ2854" s="107">
        <v>538</v>
      </c>
      <c r="DA2854" s="107">
        <v>531</v>
      </c>
      <c r="DB2854" s="107">
        <v>540</v>
      </c>
      <c r="DC2854" s="107">
        <v>545</v>
      </c>
      <c r="DD2854" s="107">
        <v>548</v>
      </c>
      <c r="DE2854" s="107">
        <v>552</v>
      </c>
      <c r="DF2854" s="107">
        <v>554</v>
      </c>
      <c r="DG2854" s="107">
        <v>562</v>
      </c>
      <c r="DH2854" s="107">
        <v>566</v>
      </c>
      <c r="DI2854" s="107">
        <v>571</v>
      </c>
      <c r="DJ2854" s="107">
        <v>574</v>
      </c>
      <c r="DK2854" s="107">
        <v>575</v>
      </c>
      <c r="DL2854" s="107">
        <v>573</v>
      </c>
      <c r="DM2854" s="107">
        <v>576</v>
      </c>
      <c r="DN2854" s="107">
        <v>585</v>
      </c>
      <c r="DO2854" s="107">
        <v>586</v>
      </c>
      <c r="DP2854" s="107">
        <v>593</v>
      </c>
      <c r="DQ2854" s="107">
        <v>594</v>
      </c>
      <c r="DR2854" s="107">
        <v>598</v>
      </c>
      <c r="DS2854" s="107">
        <v>605</v>
      </c>
      <c r="DT2854" s="107">
        <v>613</v>
      </c>
      <c r="DU2854" s="107">
        <v>619</v>
      </c>
      <c r="DV2854" s="107">
        <v>623</v>
      </c>
    </row>
    <row r="2855" spans="1:136" s="107" customFormat="1">
      <c r="A2855" s="183"/>
      <c r="D2855" s="191"/>
      <c r="E2855" s="107" t="s">
        <v>96</v>
      </c>
      <c r="BO2855" s="107">
        <v>2751636772.1999998</v>
      </c>
      <c r="BP2855" s="107">
        <v>2813174376.4000001</v>
      </c>
      <c r="BQ2855" s="107">
        <v>2850169422.4000001</v>
      </c>
      <c r="BR2855" s="107">
        <v>2910291181.7999997</v>
      </c>
      <c r="BS2855" s="107">
        <v>2971287389.8999996</v>
      </c>
      <c r="BT2855" s="107">
        <v>3050262701.2999997</v>
      </c>
      <c r="BU2855" s="107">
        <v>3121616654.3000002</v>
      </c>
      <c r="BV2855" s="107">
        <v>3181062161</v>
      </c>
      <c r="BW2855" s="107">
        <v>3211696881.5</v>
      </c>
      <c r="BX2855" s="107">
        <v>3255845915.0999999</v>
      </c>
      <c r="BY2855" s="107">
        <v>3325738920</v>
      </c>
      <c r="BZ2855" s="107">
        <v>3375566731.6999998</v>
      </c>
      <c r="CA2855" s="107">
        <v>3449262497.0999999</v>
      </c>
      <c r="CB2855" s="107">
        <v>3505366368.1999998</v>
      </c>
      <c r="CC2855" s="107">
        <v>3601517675.6000004</v>
      </c>
      <c r="CD2855" s="107">
        <v>3632684621.1999998</v>
      </c>
      <c r="CE2855" s="107">
        <v>3674054254.3000002</v>
      </c>
      <c r="CF2855" s="107">
        <v>3727197917.2999997</v>
      </c>
      <c r="CG2855" s="107">
        <v>3759287115.5999999</v>
      </c>
      <c r="CH2855" s="107">
        <v>3831087063.4000001</v>
      </c>
      <c r="CI2855" s="107">
        <v>3859882414.7999997</v>
      </c>
      <c r="CJ2855" s="107">
        <v>3887401683.4000001</v>
      </c>
      <c r="CK2855" s="107">
        <v>3939065761.5999999</v>
      </c>
      <c r="CL2855" s="107">
        <v>3997993062.1999998</v>
      </c>
      <c r="CM2855" s="107">
        <v>4010266445.2999997</v>
      </c>
      <c r="CN2855" s="107">
        <v>4053889713.8000002</v>
      </c>
      <c r="CO2855" s="107">
        <v>4068920170</v>
      </c>
      <c r="CP2855" s="107">
        <v>4124362419.4000001</v>
      </c>
      <c r="CQ2855" s="107">
        <v>4181728203.1999998</v>
      </c>
      <c r="CR2855" s="107">
        <v>4571991348.3999996</v>
      </c>
      <c r="CS2855" s="107">
        <v>4556533894.3999996</v>
      </c>
      <c r="CT2855" s="107">
        <v>4536641620.7999992</v>
      </c>
      <c r="CU2855" s="107">
        <v>4509841539.8000002</v>
      </c>
      <c r="CV2855" s="107">
        <v>4544520174.8000002</v>
      </c>
      <c r="CW2855" s="107">
        <v>4600615334.3999996</v>
      </c>
      <c r="CX2855" s="107">
        <v>4633255551.3000002</v>
      </c>
      <c r="CY2855" s="107">
        <v>4569178564.5</v>
      </c>
      <c r="CZ2855" s="107">
        <v>4621255589.1000004</v>
      </c>
      <c r="DA2855" s="107">
        <v>4671598116.8999996</v>
      </c>
      <c r="DB2855" s="107">
        <v>4663827139.3999996</v>
      </c>
      <c r="DC2855" s="107">
        <v>4673641979.1999998</v>
      </c>
      <c r="DD2855" s="107">
        <v>4695837575.1999998</v>
      </c>
      <c r="DE2855" s="107">
        <v>4707841478.6000004</v>
      </c>
      <c r="DF2855" s="107">
        <v>4799904084.3000002</v>
      </c>
      <c r="DG2855" s="107">
        <v>4838131601.7000008</v>
      </c>
      <c r="DH2855" s="107">
        <v>4882579193</v>
      </c>
      <c r="DI2855" s="107">
        <v>4954855321.8000002</v>
      </c>
      <c r="DJ2855" s="107">
        <v>4975311893.6000004</v>
      </c>
      <c r="DK2855" s="107">
        <v>4984836436.8999996</v>
      </c>
      <c r="DL2855" s="107">
        <v>5039181209.3000002</v>
      </c>
      <c r="DM2855" s="107">
        <v>5156170186.8000002</v>
      </c>
      <c r="DN2855" s="107">
        <v>5182536615.5</v>
      </c>
      <c r="DO2855" s="107">
        <v>5156630679.5</v>
      </c>
      <c r="DP2855" s="107">
        <v>5205548370.2999992</v>
      </c>
      <c r="DQ2855" s="107">
        <v>5247120644.3000002</v>
      </c>
      <c r="DR2855" s="107">
        <v>5294155851.3000002</v>
      </c>
    </row>
    <row r="2856" spans="1:136" s="107" customFormat="1">
      <c r="A2856" s="183"/>
      <c r="D2856" s="191"/>
      <c r="E2856" s="107" t="s">
        <v>97</v>
      </c>
      <c r="CR2856" s="107">
        <v>3866644515.3000002</v>
      </c>
      <c r="CS2856" s="107">
        <v>3866649867.2000003</v>
      </c>
      <c r="CT2856" s="107">
        <v>3866622955.8000002</v>
      </c>
      <c r="CU2856" s="107">
        <v>3866652927.3000002</v>
      </c>
      <c r="CV2856" s="107">
        <v>3866661650</v>
      </c>
      <c r="CW2856" s="107">
        <v>3866670340.7000003</v>
      </c>
      <c r="CX2856" s="107">
        <v>3755237655.9000001</v>
      </c>
      <c r="CY2856" s="107">
        <v>4682427779.1999998</v>
      </c>
      <c r="CZ2856" s="107">
        <v>4132074774.4000001</v>
      </c>
      <c r="DA2856" s="107">
        <v>3776257599.8999996</v>
      </c>
      <c r="DB2856" s="107">
        <v>3603936165.8000002</v>
      </c>
      <c r="DC2856" s="107">
        <v>3844186359.3000002</v>
      </c>
      <c r="DD2856" s="107">
        <v>4456090598.6999998</v>
      </c>
      <c r="DE2856" s="107">
        <v>4223527295.5</v>
      </c>
      <c r="DF2856" s="107">
        <v>4334354380.6999998</v>
      </c>
      <c r="DG2856" s="107">
        <v>4241261132.1999998</v>
      </c>
      <c r="DH2856" s="107">
        <v>3427595561</v>
      </c>
      <c r="DI2856" s="107">
        <v>3075560442.3000002</v>
      </c>
      <c r="DJ2856" s="107">
        <v>3141022972.0999999</v>
      </c>
      <c r="DK2856" s="107">
        <v>3258236227.7000003</v>
      </c>
      <c r="DL2856" s="107">
        <v>2998929214.9000001</v>
      </c>
      <c r="DM2856" s="107">
        <v>2975851797.6999998</v>
      </c>
      <c r="DN2856" s="107">
        <v>3062234563.5999999</v>
      </c>
      <c r="DO2856" s="107">
        <v>3005652665.3999996</v>
      </c>
      <c r="DP2856" s="107">
        <v>3161283084.9000001</v>
      </c>
      <c r="DQ2856" s="107">
        <v>3065445966.8000002</v>
      </c>
    </row>
    <row r="2857" spans="1:136" s="107" customFormat="1">
      <c r="A2857" s="183"/>
      <c r="D2857" s="191"/>
      <c r="E2857" s="107" t="s">
        <v>98</v>
      </c>
      <c r="DL2857" s="107">
        <v>1</v>
      </c>
    </row>
    <row r="2858" spans="1:136" s="107" customFormat="1">
      <c r="A2858" s="183"/>
      <c r="D2858" s="191"/>
      <c r="E2858" s="107" t="s">
        <v>99</v>
      </c>
      <c r="DL2858" s="107">
        <v>1</v>
      </c>
    </row>
    <row r="2859" spans="1:136" s="107" customFormat="1">
      <c r="A2859" s="183"/>
      <c r="D2859" s="191"/>
      <c r="E2859" s="107" t="s">
        <v>100</v>
      </c>
      <c r="F2859" s="111">
        <v>277.3</v>
      </c>
      <c r="K2859" s="111">
        <v>279.2</v>
      </c>
      <c r="P2859" s="111">
        <v>280.8</v>
      </c>
      <c r="U2859" s="111">
        <v>282.7</v>
      </c>
      <c r="Z2859" s="111">
        <v>285.10000000000002</v>
      </c>
      <c r="AE2859" s="111">
        <v>284.3</v>
      </c>
      <c r="AJ2859" s="111">
        <v>284.89999999999998</v>
      </c>
      <c r="AO2859" s="111">
        <v>286.60000000000002</v>
      </c>
      <c r="AT2859" s="111">
        <v>287.7</v>
      </c>
      <c r="AY2859" s="111">
        <v>288</v>
      </c>
      <c r="BD2859" s="111">
        <v>287.60000000000002</v>
      </c>
      <c r="BI2859" s="111">
        <v>289.60000000000002</v>
      </c>
      <c r="BJ2859" s="111">
        <v>290.39999999999998</v>
      </c>
      <c r="BK2859" s="111">
        <v>291.2</v>
      </c>
      <c r="BL2859" s="111">
        <v>291.7</v>
      </c>
      <c r="BM2859" s="111">
        <v>292.10000000000002</v>
      </c>
      <c r="BN2859" s="111">
        <v>292.39999999999998</v>
      </c>
      <c r="BO2859" s="111">
        <v>292.5</v>
      </c>
      <c r="BP2859" s="111">
        <v>292.5</v>
      </c>
      <c r="BQ2859" s="111">
        <v>292.60000000000002</v>
      </c>
      <c r="BR2859" s="111">
        <v>292.60000000000002</v>
      </c>
      <c r="BS2859" s="111">
        <v>292.7</v>
      </c>
      <c r="BT2859" s="111">
        <v>292.89999999999998</v>
      </c>
      <c r="BU2859" s="111">
        <v>293.3</v>
      </c>
      <c r="BV2859" s="111">
        <v>293.8</v>
      </c>
      <c r="BW2859" s="111">
        <v>294.39999999999998</v>
      </c>
      <c r="BX2859" s="111">
        <v>295.2</v>
      </c>
      <c r="BY2859" s="111">
        <v>296</v>
      </c>
      <c r="BZ2859" s="111">
        <v>296.89999999999998</v>
      </c>
      <c r="CA2859" s="111">
        <v>297.8</v>
      </c>
      <c r="CB2859" s="111">
        <v>298.39999999999998</v>
      </c>
      <c r="CC2859" s="111">
        <v>299</v>
      </c>
      <c r="CD2859" s="111">
        <v>299.39999999999998</v>
      </c>
      <c r="CE2859" s="111">
        <v>299.8</v>
      </c>
      <c r="CF2859" s="111">
        <v>300.2</v>
      </c>
      <c r="CG2859" s="111">
        <v>300.7</v>
      </c>
      <c r="CH2859" s="111">
        <v>301.3</v>
      </c>
      <c r="CI2859" s="111">
        <v>302</v>
      </c>
      <c r="CJ2859" s="111">
        <v>303</v>
      </c>
      <c r="CK2859" s="111">
        <v>303.89999999999998</v>
      </c>
      <c r="CL2859" s="111">
        <v>304.5</v>
      </c>
      <c r="CM2859" s="111">
        <v>305.5</v>
      </c>
      <c r="CN2859" s="111">
        <v>305.89999999999998</v>
      </c>
      <c r="CO2859" s="111">
        <v>306.3</v>
      </c>
      <c r="CP2859" s="111">
        <v>306.7</v>
      </c>
      <c r="CQ2859" s="111">
        <v>307.8</v>
      </c>
      <c r="CR2859" s="111">
        <v>308.7</v>
      </c>
      <c r="CS2859" s="111">
        <v>309.3</v>
      </c>
      <c r="CT2859" s="111">
        <v>309.8</v>
      </c>
      <c r="CU2859" s="111">
        <v>310.10000000000002</v>
      </c>
      <c r="CV2859" s="111">
        <v>310.39999999999998</v>
      </c>
      <c r="CW2859" s="111">
        <v>311</v>
      </c>
      <c r="CX2859" s="111">
        <v>311.8</v>
      </c>
      <c r="CY2859" s="111">
        <v>312.7</v>
      </c>
      <c r="CZ2859" s="111">
        <v>313.7</v>
      </c>
      <c r="DA2859" s="111">
        <v>314.7</v>
      </c>
      <c r="DB2859" s="111">
        <v>315.60000000000002</v>
      </c>
      <c r="DC2859" s="111">
        <v>316.3</v>
      </c>
      <c r="DD2859" s="111">
        <v>317</v>
      </c>
      <c r="DE2859" s="111">
        <v>317.60000000000002</v>
      </c>
      <c r="DF2859" s="111">
        <v>318.3</v>
      </c>
      <c r="DG2859" s="111">
        <v>319.10000000000002</v>
      </c>
      <c r="DH2859" s="111">
        <v>319.8</v>
      </c>
      <c r="DI2859" s="111">
        <v>320.60000000000002</v>
      </c>
      <c r="DJ2859" s="111">
        <v>321.39999999999998</v>
      </c>
      <c r="DK2859" s="111">
        <v>322.3</v>
      </c>
      <c r="DL2859" s="111">
        <v>323.2</v>
      </c>
      <c r="DM2859" s="111">
        <v>324</v>
      </c>
    </row>
    <row r="2860" spans="1:136" s="107" customFormat="1">
      <c r="A2860" s="183"/>
      <c r="D2860" s="191"/>
      <c r="E2860" s="107" t="s">
        <v>101</v>
      </c>
      <c r="BX2860" s="112">
        <v>7.4695644295302019E-3</v>
      </c>
      <c r="BY2860" s="113">
        <v>7.010868456375839E-3</v>
      </c>
      <c r="BZ2860" s="113">
        <v>7.5349348993288597E-3</v>
      </c>
      <c r="CA2860" s="113">
        <v>7.6879895973154359E-3</v>
      </c>
      <c r="CB2860" s="113">
        <v>7.5179369127516783E-3</v>
      </c>
      <c r="CC2860" s="113">
        <v>7.8173781879194645E-3</v>
      </c>
      <c r="CD2860" s="113">
        <v>8.0958268456375829E-3</v>
      </c>
      <c r="CE2860" s="113">
        <v>8.4730385906040262E-3</v>
      </c>
      <c r="CF2860" s="113">
        <v>8.5648526845637594E-3</v>
      </c>
      <c r="CG2860" s="113">
        <v>9.0956496644295313E-3</v>
      </c>
      <c r="CH2860" s="113">
        <v>9.1708922818791935E-3</v>
      </c>
      <c r="CI2860" s="113">
        <v>8.8460164429530197E-3</v>
      </c>
      <c r="CJ2860" s="113">
        <v>9.4090825503355697E-3</v>
      </c>
      <c r="CK2860" s="113">
        <v>9.3233436241610748E-3</v>
      </c>
      <c r="CL2860" s="113">
        <v>9.0379043624161069E-3</v>
      </c>
      <c r="CM2860" s="113">
        <v>9.0449573825503362E-3</v>
      </c>
      <c r="CN2860" s="113">
        <v>9.2194520134228179E-3</v>
      </c>
      <c r="CO2860" s="113">
        <v>9.8282795302013417E-3</v>
      </c>
      <c r="CP2860" s="113">
        <v>9.3665147651006697E-3</v>
      </c>
      <c r="CQ2860" s="113">
        <v>9.5313453020134213E-3</v>
      </c>
      <c r="CR2860" s="113">
        <v>9.909420469798657E-3</v>
      </c>
      <c r="CS2860" s="113">
        <v>9.7468369127516781E-3</v>
      </c>
      <c r="CT2860" s="113">
        <v>1.0322355033557048E-2</v>
      </c>
      <c r="CU2860" s="113">
        <v>9.5602959731543626E-3</v>
      </c>
      <c r="CV2860" s="113">
        <v>9.9173473154362413E-3</v>
      </c>
      <c r="CW2860" s="113">
        <v>9.9957003355704704E-3</v>
      </c>
      <c r="CX2860" s="113">
        <v>1.0107310738255033E-2</v>
      </c>
      <c r="CY2860" s="113">
        <v>1.0861651006711409E-2</v>
      </c>
      <c r="CZ2860" s="113">
        <v>1.0473110738255034E-2</v>
      </c>
      <c r="DA2860" s="113">
        <v>9.9179922818791941E-3</v>
      </c>
      <c r="DB2860" s="113">
        <v>9.8003691275167781E-3</v>
      </c>
      <c r="DC2860" s="113">
        <v>9.3471033557046973E-3</v>
      </c>
      <c r="DD2860" s="113">
        <v>9.5648731543624167E-3</v>
      </c>
      <c r="DE2860" s="113">
        <v>9.5189869127516782E-3</v>
      </c>
      <c r="DF2860" s="113">
        <v>9.7565530201342288E-3</v>
      </c>
      <c r="DG2860" s="113">
        <v>9.9523939597315446E-3</v>
      </c>
      <c r="DH2860" s="113">
        <v>1.0403308724832215E-2</v>
      </c>
      <c r="DI2860" s="113">
        <v>1.0939775167785236E-2</v>
      </c>
      <c r="DJ2860" s="113">
        <v>1.0174460067114094E-2</v>
      </c>
      <c r="DK2860" s="113">
        <v>1.0297575838926175E-2</v>
      </c>
      <c r="DL2860" s="113">
        <v>1.0352013087248322E-2</v>
      </c>
      <c r="DM2860" s="113">
        <v>1.0481716096726879E-2</v>
      </c>
      <c r="DN2860" s="113">
        <v>1.0583028453185336E-2</v>
      </c>
    </row>
    <row r="2861" spans="1:136" s="107" customFormat="1">
      <c r="A2861" s="183"/>
      <c r="D2861" s="191"/>
      <c r="E2861" s="107" t="s">
        <v>102</v>
      </c>
      <c r="BX2861" s="114">
        <v>4.2615400283774283E-3</v>
      </c>
      <c r="BY2861" s="114">
        <v>4.0248211134121916E-3</v>
      </c>
      <c r="BZ2861" s="114">
        <v>4.2007816030471753E-3</v>
      </c>
      <c r="CA2861" s="114">
        <v>4.3313999805160023E-3</v>
      </c>
      <c r="CB2861" s="114">
        <v>4.219254730459524E-3</v>
      </c>
      <c r="CC2861" s="114">
        <v>4.4932067721596977E-3</v>
      </c>
      <c r="CD2861" s="114">
        <v>4.5796873542396843E-3</v>
      </c>
      <c r="CE2861" s="114">
        <v>4.7913416340868674E-3</v>
      </c>
      <c r="CF2861" s="114">
        <v>4.8529920966207674E-3</v>
      </c>
      <c r="CG2861" s="114">
        <v>5.1628968910583965E-3</v>
      </c>
      <c r="CH2861" s="114">
        <v>5.2711549030185455E-3</v>
      </c>
      <c r="CI2861" s="114">
        <v>5.1118554071029332E-3</v>
      </c>
      <c r="CJ2861" s="114">
        <v>5.3663117592775188E-3</v>
      </c>
      <c r="CK2861" s="114">
        <v>5.4196251415962546E-3</v>
      </c>
      <c r="CL2861" s="114">
        <v>5.3798312888148824E-3</v>
      </c>
      <c r="CM2861" s="114">
        <v>5.392262780544407E-3</v>
      </c>
      <c r="CN2861" s="114">
        <v>5.4523788095263009E-3</v>
      </c>
      <c r="CO2861" s="114">
        <v>5.7286626180127866E-3</v>
      </c>
      <c r="CP2861" s="114">
        <v>5.6003311244924173E-3</v>
      </c>
      <c r="CQ2861" s="114">
        <v>5.7337846586216273E-3</v>
      </c>
      <c r="CR2861" s="114">
        <v>6.0465802623264862E-3</v>
      </c>
      <c r="CS2861" s="114">
        <v>5.8164441788565542E-3</v>
      </c>
      <c r="CT2861" s="114">
        <v>6.1252386631406351E-3</v>
      </c>
      <c r="CU2861" s="114">
        <v>5.7283706580045519E-3</v>
      </c>
      <c r="CV2861" s="114">
        <v>5.850150586769803E-3</v>
      </c>
      <c r="CW2861" s="114">
        <v>5.9948074117159621E-3</v>
      </c>
      <c r="CX2861" s="114">
        <v>6.0093069770368887E-3</v>
      </c>
      <c r="CY2861" s="114">
        <v>6.0244911046056183E-3</v>
      </c>
      <c r="CZ2861" s="114">
        <v>6.1604534345905699E-3</v>
      </c>
      <c r="DA2861" s="114">
        <v>6.1113203909922247E-3</v>
      </c>
      <c r="DB2861" s="114">
        <v>6.0381773492649941E-3</v>
      </c>
      <c r="DC2861" s="114">
        <v>6.1489618643899195E-3</v>
      </c>
      <c r="DD2861" s="114">
        <v>6.1885689962356931E-3</v>
      </c>
      <c r="DE2861" s="114">
        <v>6.2264082440553967E-3</v>
      </c>
      <c r="DF2861" s="114">
        <v>6.4188983603382151E-3</v>
      </c>
      <c r="DG2861" s="114">
        <v>6.545039927506803E-3</v>
      </c>
      <c r="DH2861" s="114">
        <v>6.8749970403132838E-3</v>
      </c>
      <c r="DI2861" s="114">
        <v>7.5266197816985011E-3</v>
      </c>
      <c r="DJ2861" s="114">
        <v>7.1050042213569569E-3</v>
      </c>
    </row>
    <row r="2862" spans="1:136" s="107" customFormat="1">
      <c r="A2862" s="183"/>
      <c r="D2862" s="191"/>
      <c r="E2862" s="107" t="s">
        <v>103</v>
      </c>
      <c r="BO2862" s="107">
        <f t="shared" ref="BO2862:CT2862" si="653">BO2836+BO2845</f>
        <v>5415309.179937778</v>
      </c>
      <c r="BP2862" s="107">
        <f t="shared" si="653"/>
        <v>5984357.7604076806</v>
      </c>
      <c r="BQ2862" s="107">
        <f t="shared" si="653"/>
        <v>6035786.2664010683</v>
      </c>
      <c r="BR2862" s="107">
        <f t="shared" si="653"/>
        <v>6830750.113442664</v>
      </c>
      <c r="BS2862" s="107">
        <f t="shared" si="653"/>
        <v>7650012.7522039944</v>
      </c>
      <c r="BT2862" s="107">
        <f t="shared" si="653"/>
        <v>7907554.5258799465</v>
      </c>
      <c r="BU2862" s="107">
        <f t="shared" si="653"/>
        <v>8341653.1307369536</v>
      </c>
      <c r="BV2862" s="107">
        <f t="shared" si="653"/>
        <v>8900996.4922749717</v>
      </c>
      <c r="BW2862" s="107">
        <f t="shared" si="653"/>
        <v>9398433.8947367594</v>
      </c>
      <c r="BX2862" s="107">
        <f t="shared" si="653"/>
        <v>10100524.982808111</v>
      </c>
      <c r="BY2862" s="107">
        <f t="shared" si="653"/>
        <v>10067256.728434235</v>
      </c>
      <c r="BZ2862" s="107">
        <f t="shared" si="653"/>
        <v>10653294.702271333</v>
      </c>
      <c r="CA2862" s="107">
        <f t="shared" si="653"/>
        <v>10872960.873509912</v>
      </c>
      <c r="CB2862" s="107">
        <f t="shared" si="653"/>
        <v>10888026.083071964</v>
      </c>
      <c r="CC2862" s="107">
        <f t="shared" si="653"/>
        <v>10029204.763861829</v>
      </c>
      <c r="CD2862" s="107">
        <f t="shared" si="653"/>
        <v>11012299.782868605</v>
      </c>
      <c r="CE2862" s="107">
        <f t="shared" si="653"/>
        <v>11984389.09048146</v>
      </c>
      <c r="CF2862" s="107">
        <f t="shared" si="653"/>
        <v>11997901.486776372</v>
      </c>
      <c r="CG2862" s="107">
        <f t="shared" si="653"/>
        <v>12226757.7696827</v>
      </c>
      <c r="CH2862" s="107">
        <f t="shared" si="653"/>
        <v>12166843.435785361</v>
      </c>
      <c r="CI2862" s="107">
        <f t="shared" si="653"/>
        <v>12109126.470618451</v>
      </c>
      <c r="CJ2862" s="107">
        <f t="shared" si="653"/>
        <v>12430755.311156159</v>
      </c>
      <c r="CK2862" s="107">
        <f t="shared" si="653"/>
        <v>12652042.836522277</v>
      </c>
      <c r="CL2862" s="107">
        <f t="shared" si="653"/>
        <v>12594008.245418267</v>
      </c>
      <c r="CM2862" s="107">
        <f t="shared" si="653"/>
        <v>13010205.170048455</v>
      </c>
      <c r="CN2862" s="107">
        <f t="shared" si="653"/>
        <v>13780937.683462063</v>
      </c>
      <c r="CO2862" s="107">
        <f t="shared" si="653"/>
        <v>13975303.064870456</v>
      </c>
      <c r="CP2862" s="107">
        <f t="shared" si="653"/>
        <v>13764288.247347632</v>
      </c>
      <c r="CQ2862" s="107">
        <f t="shared" si="653"/>
        <v>14209326.505082313</v>
      </c>
      <c r="CR2862" s="107">
        <f t="shared" si="653"/>
        <v>14737043.008669101</v>
      </c>
      <c r="CS2862" s="107">
        <f t="shared" si="653"/>
        <v>13196455.779866299</v>
      </c>
      <c r="CT2862" s="107">
        <f t="shared" si="653"/>
        <v>4140075.5771852862</v>
      </c>
      <c r="CU2862" s="107">
        <f t="shared" ref="CU2862:DQ2862" si="654">CU2836+CU2845</f>
        <v>4104384.3964238437</v>
      </c>
      <c r="CV2862" s="107">
        <f t="shared" si="654"/>
        <v>4256432.7680977229</v>
      </c>
      <c r="CW2862" s="107">
        <f t="shared" si="654"/>
        <v>4258218.0472587096</v>
      </c>
      <c r="CX2862" s="107">
        <f t="shared" si="654"/>
        <v>4344087.5738857072</v>
      </c>
      <c r="CY2862" s="107">
        <f t="shared" si="654"/>
        <v>4357206.1442934591</v>
      </c>
      <c r="CZ2862" s="107">
        <f t="shared" si="654"/>
        <v>4444096.0194381885</v>
      </c>
      <c r="DA2862" s="107">
        <f t="shared" si="654"/>
        <v>4520501.9248473113</v>
      </c>
      <c r="DB2862" s="107">
        <f t="shared" si="654"/>
        <v>4598125.7008652063</v>
      </c>
      <c r="DC2862" s="107">
        <f t="shared" si="654"/>
        <v>4689628.5894377455</v>
      </c>
      <c r="DD2862" s="107">
        <f t="shared" si="654"/>
        <v>4662987.3845589068</v>
      </c>
      <c r="DE2862" s="107">
        <f t="shared" si="654"/>
        <v>4755483.8895281367</v>
      </c>
      <c r="DF2862" s="107">
        <f t="shared" si="654"/>
        <v>4981622.8327643257</v>
      </c>
      <c r="DG2862" s="107">
        <f t="shared" si="654"/>
        <v>5108853.7987332828</v>
      </c>
      <c r="DH2862" s="107">
        <f t="shared" si="654"/>
        <v>5109029.0109309126</v>
      </c>
      <c r="DI2862" s="107">
        <f t="shared" si="654"/>
        <v>5222005.1540553421</v>
      </c>
      <c r="DJ2862" s="107">
        <f t="shared" si="654"/>
        <v>5375836.3817337919</v>
      </c>
      <c r="DK2862" s="107">
        <f t="shared" si="654"/>
        <v>5355584.3668485796</v>
      </c>
      <c r="DL2862" s="107">
        <f t="shared" si="654"/>
        <v>5534693.8851539176</v>
      </c>
      <c r="DM2862" s="107">
        <f t="shared" si="654"/>
        <v>5808730.377513228</v>
      </c>
      <c r="DN2862" s="107">
        <f t="shared" si="654"/>
        <v>185.89</v>
      </c>
      <c r="DO2862" s="107">
        <f t="shared" si="654"/>
        <v>137.58000000000001</v>
      </c>
      <c r="DP2862" s="107">
        <f t="shared" si="654"/>
        <v>124.67</v>
      </c>
      <c r="DQ2862" s="107">
        <f t="shared" si="654"/>
        <v>130.75</v>
      </c>
    </row>
    <row r="2863" spans="1:136" s="107" customFormat="1">
      <c r="A2863" s="183"/>
      <c r="D2863" s="191"/>
      <c r="E2863" s="107" t="s">
        <v>104</v>
      </c>
      <c r="BO2863" s="107">
        <f t="shared" ref="BO2863:CT2863" si="655">BO2845/BO2862</f>
        <v>1</v>
      </c>
      <c r="BP2863" s="107">
        <f t="shared" si="655"/>
        <v>1</v>
      </c>
      <c r="BQ2863" s="107">
        <f t="shared" si="655"/>
        <v>1</v>
      </c>
      <c r="BR2863" s="107">
        <f t="shared" si="655"/>
        <v>1</v>
      </c>
      <c r="BS2863" s="107">
        <f t="shared" si="655"/>
        <v>1</v>
      </c>
      <c r="BT2863" s="107">
        <f t="shared" si="655"/>
        <v>1</v>
      </c>
      <c r="BU2863" s="107">
        <f t="shared" si="655"/>
        <v>1</v>
      </c>
      <c r="BV2863" s="107">
        <f t="shared" si="655"/>
        <v>1</v>
      </c>
      <c r="BW2863" s="107">
        <f t="shared" si="655"/>
        <v>1</v>
      </c>
      <c r="BX2863" s="107">
        <f t="shared" si="655"/>
        <v>1</v>
      </c>
      <c r="BY2863" s="107">
        <f t="shared" si="655"/>
        <v>1</v>
      </c>
      <c r="BZ2863" s="107">
        <f t="shared" si="655"/>
        <v>1</v>
      </c>
      <c r="CA2863" s="107">
        <f t="shared" si="655"/>
        <v>1</v>
      </c>
      <c r="CB2863" s="107">
        <f t="shared" si="655"/>
        <v>1</v>
      </c>
      <c r="CC2863" s="107">
        <f t="shared" si="655"/>
        <v>1</v>
      </c>
      <c r="CD2863" s="107">
        <f t="shared" si="655"/>
        <v>1</v>
      </c>
      <c r="CE2863" s="107">
        <f t="shared" si="655"/>
        <v>1</v>
      </c>
      <c r="CF2863" s="107">
        <f t="shared" si="655"/>
        <v>1</v>
      </c>
      <c r="CG2863" s="107">
        <f t="shared" si="655"/>
        <v>1</v>
      </c>
      <c r="CH2863" s="107">
        <f t="shared" si="655"/>
        <v>1</v>
      </c>
      <c r="CI2863" s="107">
        <f t="shared" si="655"/>
        <v>1</v>
      </c>
      <c r="CJ2863" s="107">
        <f t="shared" si="655"/>
        <v>1</v>
      </c>
      <c r="CK2863" s="107">
        <f t="shared" si="655"/>
        <v>1</v>
      </c>
      <c r="CL2863" s="107">
        <f t="shared" si="655"/>
        <v>1</v>
      </c>
      <c r="CM2863" s="107">
        <f t="shared" si="655"/>
        <v>1</v>
      </c>
      <c r="CN2863" s="107">
        <f t="shared" si="655"/>
        <v>1</v>
      </c>
      <c r="CO2863" s="107">
        <f t="shared" si="655"/>
        <v>1</v>
      </c>
      <c r="CP2863" s="107">
        <f t="shared" si="655"/>
        <v>1</v>
      </c>
      <c r="CQ2863" s="107">
        <f t="shared" si="655"/>
        <v>1</v>
      </c>
      <c r="CR2863" s="107">
        <f t="shared" si="655"/>
        <v>1</v>
      </c>
      <c r="CS2863" s="107">
        <f t="shared" si="655"/>
        <v>1</v>
      </c>
      <c r="CT2863" s="107">
        <f t="shared" si="655"/>
        <v>1</v>
      </c>
      <c r="CU2863" s="107">
        <f t="shared" ref="CU2863:DQ2863" si="656">CU2845/CU2862</f>
        <v>1</v>
      </c>
      <c r="CV2863" s="107">
        <f t="shared" si="656"/>
        <v>1</v>
      </c>
      <c r="CW2863" s="107">
        <f t="shared" si="656"/>
        <v>1</v>
      </c>
      <c r="CX2863" s="107">
        <f t="shared" si="656"/>
        <v>1</v>
      </c>
      <c r="CY2863" s="107">
        <f t="shared" si="656"/>
        <v>1</v>
      </c>
      <c r="CZ2863" s="107">
        <f t="shared" si="656"/>
        <v>1</v>
      </c>
      <c r="DA2863" s="107">
        <f t="shared" si="656"/>
        <v>1</v>
      </c>
      <c r="DB2863" s="107">
        <f t="shared" si="656"/>
        <v>1</v>
      </c>
      <c r="DC2863" s="107">
        <f t="shared" si="656"/>
        <v>1</v>
      </c>
      <c r="DD2863" s="107">
        <f t="shared" si="656"/>
        <v>1</v>
      </c>
      <c r="DE2863" s="107">
        <f t="shared" si="656"/>
        <v>1</v>
      </c>
      <c r="DF2863" s="107">
        <f t="shared" si="656"/>
        <v>1</v>
      </c>
      <c r="DG2863" s="107">
        <f t="shared" si="656"/>
        <v>1</v>
      </c>
      <c r="DH2863" s="107">
        <f t="shared" si="656"/>
        <v>1</v>
      </c>
      <c r="DI2863" s="107">
        <f t="shared" si="656"/>
        <v>1</v>
      </c>
      <c r="DJ2863" s="107">
        <f t="shared" si="656"/>
        <v>1</v>
      </c>
      <c r="DK2863" s="107">
        <f t="shared" si="656"/>
        <v>1</v>
      </c>
      <c r="DL2863" s="107">
        <f t="shared" si="656"/>
        <v>0.9999777729351339</v>
      </c>
      <c r="DM2863" s="107">
        <f t="shared" si="656"/>
        <v>0.99996816860346693</v>
      </c>
      <c r="DN2863" s="107">
        <f t="shared" si="656"/>
        <v>0</v>
      </c>
      <c r="DO2863" s="107">
        <f t="shared" si="656"/>
        <v>0</v>
      </c>
      <c r="DP2863" s="107">
        <f t="shared" si="656"/>
        <v>0</v>
      </c>
      <c r="DQ2863" s="107">
        <f t="shared" si="656"/>
        <v>0</v>
      </c>
    </row>
    <row r="2864" spans="1:136" s="107" customFormat="1">
      <c r="A2864" s="183"/>
      <c r="D2864" s="191"/>
      <c r="E2864" s="107" t="s">
        <v>105</v>
      </c>
      <c r="BX2864" s="107">
        <f t="shared" ref="BX2864:DJ2864" si="657">BX2861/BX2860</f>
        <v>0.57052055291602299</v>
      </c>
      <c r="BY2864" s="107">
        <f t="shared" si="657"/>
        <v>0.5740831023226417</v>
      </c>
      <c r="BZ2864" s="107">
        <f t="shared" si="657"/>
        <v>0.55750735197743262</v>
      </c>
      <c r="CA2864" s="107">
        <f t="shared" si="657"/>
        <v>0.56339826240510016</v>
      </c>
      <c r="CB2864" s="107">
        <f t="shared" si="657"/>
        <v>0.56122507802678712</v>
      </c>
      <c r="CC2864" s="107">
        <f t="shared" si="657"/>
        <v>0.57477157483608077</v>
      </c>
      <c r="CD2864" s="107">
        <f t="shared" si="657"/>
        <v>0.56568494380625711</v>
      </c>
      <c r="CE2864" s="107">
        <f t="shared" si="657"/>
        <v>0.56548091724733929</v>
      </c>
      <c r="CF2864" s="107">
        <f t="shared" si="657"/>
        <v>0.56661711244224966</v>
      </c>
      <c r="CG2864" s="107">
        <f t="shared" si="657"/>
        <v>0.56762266374979242</v>
      </c>
      <c r="CH2864" s="107">
        <f t="shared" si="657"/>
        <v>0.57477012497833435</v>
      </c>
      <c r="CI2864" s="107">
        <f t="shared" si="657"/>
        <v>0.57787089138582581</v>
      </c>
      <c r="CJ2864" s="107">
        <f t="shared" si="657"/>
        <v>0.57033315741141333</v>
      </c>
      <c r="CK2864" s="107">
        <f t="shared" si="657"/>
        <v>0.58129629884621126</v>
      </c>
      <c r="CL2864" s="107">
        <f t="shared" si="657"/>
        <v>0.59525207095427701</v>
      </c>
      <c r="CM2864" s="107">
        <f t="shared" si="657"/>
        <v>0.596162320338539</v>
      </c>
      <c r="CN2864" s="107">
        <f t="shared" si="657"/>
        <v>0.5913994456056666</v>
      </c>
      <c r="CO2864" s="107">
        <f t="shared" si="657"/>
        <v>0.58287542599995923</v>
      </c>
      <c r="CP2864" s="107">
        <f t="shared" si="657"/>
        <v>0.59790981650496822</v>
      </c>
      <c r="CQ2864" s="107">
        <f t="shared" si="657"/>
        <v>0.60157139175415364</v>
      </c>
      <c r="CR2864" s="107">
        <f t="shared" si="657"/>
        <v>0.61018505378340682</v>
      </c>
      <c r="CS2864" s="107">
        <f t="shared" si="657"/>
        <v>0.59675197511994538</v>
      </c>
      <c r="CT2864" s="107">
        <f t="shared" si="657"/>
        <v>0.59339546481670469</v>
      </c>
      <c r="CU2864" s="107">
        <f t="shared" si="657"/>
        <v>0.59918340123464919</v>
      </c>
      <c r="CV2864" s="107">
        <f t="shared" si="657"/>
        <v>0.58989066336964002</v>
      </c>
      <c r="CW2864" s="107">
        <f t="shared" si="657"/>
        <v>0.59973860864785811</v>
      </c>
      <c r="CX2864" s="107">
        <f t="shared" si="657"/>
        <v>0.59455053205125463</v>
      </c>
      <c r="CY2864" s="107">
        <f t="shared" si="657"/>
        <v>0.55465703150313783</v>
      </c>
      <c r="CZ2864" s="107">
        <f t="shared" si="657"/>
        <v>0.5882162032421121</v>
      </c>
      <c r="DA2864" s="107">
        <f t="shared" si="657"/>
        <v>0.61618523359389965</v>
      </c>
      <c r="DB2864" s="107">
        <f t="shared" si="657"/>
        <v>0.61611733912260813</v>
      </c>
      <c r="DC2864" s="107">
        <f t="shared" si="657"/>
        <v>0.65784678208753333</v>
      </c>
      <c r="DD2864" s="107">
        <f t="shared" si="657"/>
        <v>0.64701004355851444</v>
      </c>
      <c r="DE2864" s="107">
        <f t="shared" si="657"/>
        <v>0.65410408703414347</v>
      </c>
      <c r="DF2864" s="107">
        <f t="shared" si="657"/>
        <v>0.65790636786288947</v>
      </c>
      <c r="DG2864" s="107">
        <f t="shared" si="657"/>
        <v>0.65763473130070393</v>
      </c>
      <c r="DH2864" s="107">
        <f t="shared" si="657"/>
        <v>0.66084716143268774</v>
      </c>
      <c r="DI2864" s="107">
        <f t="shared" si="657"/>
        <v>0.6880049787368957</v>
      </c>
      <c r="DJ2864" s="107">
        <f t="shared" si="657"/>
        <v>0.69831756913782217</v>
      </c>
    </row>
    <row r="2865" spans="1:121" s="107" customFormat="1">
      <c r="A2865" s="183"/>
      <c r="D2865" s="191"/>
      <c r="E2865" s="107" t="s">
        <v>106</v>
      </c>
      <c r="BO2865" s="111"/>
      <c r="BW2865" s="113"/>
      <c r="BX2865" s="114">
        <f>BX2860-BX2861</f>
        <v>3.2080244011527736E-3</v>
      </c>
      <c r="BY2865" s="114">
        <f t="shared" ref="BY2865:DJ2865" si="658">BY2860-BY2861</f>
        <v>2.9860473429636474E-3</v>
      </c>
      <c r="BZ2865" s="114">
        <f t="shared" si="658"/>
        <v>3.3341532962816844E-3</v>
      </c>
      <c r="CA2865" s="114">
        <f t="shared" si="658"/>
        <v>3.3565896167994337E-3</v>
      </c>
      <c r="CB2865" s="114">
        <f t="shared" si="658"/>
        <v>3.2986821822921543E-3</v>
      </c>
      <c r="CC2865" s="114">
        <f t="shared" si="658"/>
        <v>3.3241714157597668E-3</v>
      </c>
      <c r="CD2865" s="114">
        <f t="shared" si="658"/>
        <v>3.5161394913978987E-3</v>
      </c>
      <c r="CE2865" s="114">
        <f t="shared" si="658"/>
        <v>3.6816969565171588E-3</v>
      </c>
      <c r="CF2865" s="114">
        <f t="shared" si="658"/>
        <v>3.711860587942992E-3</v>
      </c>
      <c r="CG2865" s="114">
        <f t="shared" si="658"/>
        <v>3.9327527733711348E-3</v>
      </c>
      <c r="CH2865" s="114">
        <f t="shared" si="658"/>
        <v>3.8997373788606481E-3</v>
      </c>
      <c r="CI2865" s="114">
        <f t="shared" si="658"/>
        <v>3.7341610358500865E-3</v>
      </c>
      <c r="CJ2865" s="114">
        <f t="shared" si="658"/>
        <v>4.0427707910580509E-3</v>
      </c>
      <c r="CK2865" s="114">
        <f t="shared" si="658"/>
        <v>3.9037184825648202E-3</v>
      </c>
      <c r="CL2865" s="114">
        <f t="shared" si="658"/>
        <v>3.6580730736012245E-3</v>
      </c>
      <c r="CM2865" s="114">
        <f t="shared" si="658"/>
        <v>3.6526946020059292E-3</v>
      </c>
      <c r="CN2865" s="114">
        <f t="shared" si="658"/>
        <v>3.767073203896517E-3</v>
      </c>
      <c r="CO2865" s="114">
        <f t="shared" si="658"/>
        <v>4.0996169121885551E-3</v>
      </c>
      <c r="CP2865" s="114">
        <f t="shared" si="658"/>
        <v>3.7661836406082524E-3</v>
      </c>
      <c r="CQ2865" s="114">
        <f t="shared" si="658"/>
        <v>3.797560643391794E-3</v>
      </c>
      <c r="CR2865" s="114">
        <f t="shared" si="658"/>
        <v>3.8628402074721707E-3</v>
      </c>
      <c r="CS2865" s="114">
        <f t="shared" si="658"/>
        <v>3.9303927338951239E-3</v>
      </c>
      <c r="CT2865" s="114">
        <f t="shared" si="658"/>
        <v>4.1971163704164127E-3</v>
      </c>
      <c r="CU2865" s="114">
        <f t="shared" si="658"/>
        <v>3.8319253151498107E-3</v>
      </c>
      <c r="CV2865" s="114">
        <f t="shared" si="658"/>
        <v>4.0671967286664383E-3</v>
      </c>
      <c r="CW2865" s="114">
        <f t="shared" si="658"/>
        <v>4.0008929238545083E-3</v>
      </c>
      <c r="CX2865" s="114">
        <f t="shared" si="658"/>
        <v>4.0980037612181443E-3</v>
      </c>
      <c r="CY2865" s="114">
        <f t="shared" si="658"/>
        <v>4.8371599021057908E-3</v>
      </c>
      <c r="CZ2865" s="114">
        <f t="shared" si="658"/>
        <v>4.3126573036644644E-3</v>
      </c>
      <c r="DA2865" s="114">
        <f t="shared" si="658"/>
        <v>3.8066718908869694E-3</v>
      </c>
      <c r="DB2865" s="114">
        <f t="shared" si="658"/>
        <v>3.762191778251784E-3</v>
      </c>
      <c r="DC2865" s="114">
        <f t="shared" si="658"/>
        <v>3.1981414913147778E-3</v>
      </c>
      <c r="DD2865" s="114">
        <f t="shared" si="658"/>
        <v>3.3763041581267236E-3</v>
      </c>
      <c r="DE2865" s="114">
        <f t="shared" si="658"/>
        <v>3.2925786686962815E-3</v>
      </c>
      <c r="DF2865" s="114">
        <f t="shared" si="658"/>
        <v>3.3376546597960136E-3</v>
      </c>
      <c r="DG2865" s="114">
        <f t="shared" si="658"/>
        <v>3.4073540322247416E-3</v>
      </c>
      <c r="DH2865" s="114">
        <f t="shared" si="658"/>
        <v>3.5283116845189312E-3</v>
      </c>
      <c r="DI2865" s="114">
        <f t="shared" si="658"/>
        <v>3.4131553860867348E-3</v>
      </c>
      <c r="DJ2865" s="114">
        <f t="shared" si="658"/>
        <v>3.0694558457571366E-3</v>
      </c>
      <c r="DK2865" s="114"/>
      <c r="DL2865" s="114"/>
      <c r="DM2865" s="114"/>
      <c r="DN2865" s="114"/>
      <c r="DO2865" s="114"/>
      <c r="DP2865" s="114"/>
      <c r="DQ2865" s="114"/>
    </row>
    <row r="2866" spans="1:121" s="107" customFormat="1">
      <c r="A2866" s="183"/>
      <c r="D2866" s="191"/>
      <c r="E2866" s="107" t="s">
        <v>107</v>
      </c>
      <c r="F2866" s="107">
        <v>2.5000000000000001E-2</v>
      </c>
      <c r="P2866" s="107">
        <v>2.9000000000000001E-2</v>
      </c>
      <c r="Z2866" s="107">
        <v>3.5999999999999997E-2</v>
      </c>
      <c r="AJ2866" s="107">
        <v>4.2999999999999997E-2</v>
      </c>
      <c r="AT2866" s="107">
        <v>4.8000000000000001E-2</v>
      </c>
      <c r="BD2866" s="107">
        <v>5.6000000000000001E-2</v>
      </c>
      <c r="BN2866" s="113">
        <v>6.4000000000000001E-2</v>
      </c>
      <c r="BO2866" s="111"/>
      <c r="BW2866" s="113"/>
      <c r="BX2866" s="114">
        <v>7.6999999999999999E-2</v>
      </c>
      <c r="CH2866" s="107">
        <v>9.8000000000000004E-2</v>
      </c>
      <c r="CR2866" s="107">
        <v>0.124</v>
      </c>
      <c r="DB2866" s="107">
        <v>0.14499999999999999</v>
      </c>
      <c r="DG2866" s="107">
        <v>0.156</v>
      </c>
    </row>
    <row r="2867" spans="1:121" s="107" customFormat="1">
      <c r="A2867" s="183"/>
      <c r="D2867" s="191"/>
      <c r="E2867" s="107" t="s">
        <v>108</v>
      </c>
      <c r="BO2867" s="107">
        <v>24.959167495827501</v>
      </c>
      <c r="BP2867" s="107">
        <v>25.7259559482778</v>
      </c>
      <c r="BQ2867" s="107">
        <v>26.660840819816499</v>
      </c>
      <c r="BR2867" s="107">
        <v>26.600608107738701</v>
      </c>
      <c r="BS2867" s="107">
        <v>27.315845819306499</v>
      </c>
      <c r="BT2867" s="107">
        <v>27.922968612482698</v>
      </c>
      <c r="BU2867" s="107">
        <v>28.4784160802072</v>
      </c>
      <c r="BV2867" s="107">
        <v>28.801521681875698</v>
      </c>
      <c r="BW2867" s="107">
        <v>28.492546943575299</v>
      </c>
      <c r="BX2867" s="107">
        <v>28.5325720652101</v>
      </c>
      <c r="BY2867" s="107">
        <v>29.107748155868599</v>
      </c>
      <c r="BZ2867" s="107">
        <v>29.2324235916624</v>
      </c>
      <c r="CA2867" s="107">
        <v>28.7921909379052</v>
      </c>
      <c r="CB2867" s="107">
        <v>29.2917279003785</v>
      </c>
      <c r="CC2867" s="107">
        <v>29.508985815359502</v>
      </c>
      <c r="CD2867" s="107">
        <v>29.733346178336301</v>
      </c>
      <c r="CE2867" s="107">
        <v>29.4723608197117</v>
      </c>
      <c r="CF2867" s="107">
        <v>29.916509378875801</v>
      </c>
      <c r="CG2867" s="107">
        <v>30.297082342597399</v>
      </c>
      <c r="CH2867" s="107">
        <v>30.665298591300999</v>
      </c>
      <c r="CI2867" s="107">
        <v>30.329398028085301</v>
      </c>
      <c r="CJ2867" s="107">
        <v>29.855302383295498</v>
      </c>
      <c r="CK2867" s="107">
        <v>30.2600162906798</v>
      </c>
      <c r="CL2867" s="107">
        <v>30.563384977443601</v>
      </c>
      <c r="CM2867" s="107">
        <v>31.0067063821235</v>
      </c>
      <c r="CN2867" s="107">
        <v>31.0341059688235</v>
      </c>
      <c r="CO2867" s="107">
        <v>31.328104407965601</v>
      </c>
      <c r="CP2867" s="107">
        <v>31.8250563834481</v>
      </c>
      <c r="CQ2867" s="107">
        <v>31.777215322714</v>
      </c>
      <c r="CR2867" s="107">
        <v>31.818395476374199</v>
      </c>
      <c r="CS2867" s="107">
        <v>31.5964039608448</v>
      </c>
      <c r="CT2867" s="107">
        <v>31.350550470006201</v>
      </c>
      <c r="CU2867" s="107">
        <v>31.181873480856801</v>
      </c>
      <c r="CV2867" s="107">
        <v>31.392923183154299</v>
      </c>
      <c r="CW2867" s="107">
        <v>31.3775198140094</v>
      </c>
      <c r="CX2867" s="107">
        <v>31.083139042243999</v>
      </c>
      <c r="CY2867" s="107">
        <v>30.9666917693289</v>
      </c>
      <c r="CZ2867" s="107">
        <v>31.7808148647282</v>
      </c>
      <c r="DA2867" s="107">
        <v>31.841482763486798</v>
      </c>
      <c r="DB2867" s="107">
        <v>32.028279539748297</v>
      </c>
      <c r="DC2867" s="107">
        <v>31.3958477249694</v>
      </c>
      <c r="DD2867" s="107">
        <v>31.865543784448601</v>
      </c>
      <c r="DE2867" s="107">
        <v>32.247683402572697</v>
      </c>
      <c r="DF2867" s="107">
        <v>32.055872137024799</v>
      </c>
      <c r="DG2867" s="107">
        <v>32.2515923669771</v>
      </c>
      <c r="DH2867" s="107">
        <v>32.741682638060603</v>
      </c>
      <c r="DI2867" s="107">
        <v>33.281576638447497</v>
      </c>
      <c r="DJ2867" s="107">
        <v>33.447692376955303</v>
      </c>
      <c r="DK2867" s="107">
        <v>33.4022091598844</v>
      </c>
      <c r="DL2867" s="107">
        <v>33.655774816587197</v>
      </c>
      <c r="DM2867" s="107">
        <v>33.352933895421302</v>
      </c>
      <c r="DN2867" s="107">
        <v>33.797197173252897</v>
      </c>
      <c r="DO2867" s="107">
        <v>33.9548959049174</v>
      </c>
    </row>
    <row r="2868" spans="1:121" s="107" customFormat="1">
      <c r="A2868" s="183"/>
      <c r="D2868" s="191"/>
      <c r="E2868" s="107" t="s">
        <v>109</v>
      </c>
      <c r="BO2868" s="107">
        <v>24.959167495827501</v>
      </c>
      <c r="BP2868" s="107">
        <v>25.7259559482778</v>
      </c>
      <c r="BQ2868" s="107">
        <v>26.660840819816499</v>
      </c>
      <c r="BR2868" s="107">
        <v>26.600608107738701</v>
      </c>
      <c r="BS2868" s="107">
        <v>27.315845819306499</v>
      </c>
      <c r="BT2868" s="107">
        <v>27.922968612482698</v>
      </c>
      <c r="BU2868" s="107">
        <v>28.4784160802072</v>
      </c>
      <c r="BV2868" s="107">
        <v>28.801521681875698</v>
      </c>
      <c r="BW2868" s="107">
        <v>28.492546943575299</v>
      </c>
      <c r="BX2868" s="107">
        <v>28.5325720652101</v>
      </c>
      <c r="BY2868" s="107">
        <v>29.107748155868599</v>
      </c>
      <c r="BZ2868" s="107">
        <v>29.2324235916624</v>
      </c>
      <c r="CA2868" s="107">
        <v>28.7921909379052</v>
      </c>
      <c r="CB2868" s="107">
        <v>29.2917279003785</v>
      </c>
      <c r="CC2868" s="107">
        <v>29.508985815359502</v>
      </c>
      <c r="CD2868" s="107">
        <v>29.733346178336301</v>
      </c>
      <c r="CE2868" s="107">
        <v>29.4723608197117</v>
      </c>
      <c r="CF2868" s="107">
        <v>29.916509378875801</v>
      </c>
      <c r="CG2868" s="107">
        <v>30.297082342597399</v>
      </c>
      <c r="CH2868" s="107">
        <v>30.665298591300999</v>
      </c>
      <c r="CI2868" s="107">
        <v>30.329398028085301</v>
      </c>
      <c r="CJ2868" s="107">
        <v>29.855302383295498</v>
      </c>
      <c r="CK2868" s="107">
        <v>30.2600162906798</v>
      </c>
      <c r="CL2868" s="107">
        <v>30.563384977443601</v>
      </c>
      <c r="CM2868" s="107">
        <v>31.0067063821235</v>
      </c>
      <c r="CN2868" s="107">
        <v>31.0341059688235</v>
      </c>
      <c r="CO2868" s="107">
        <v>31.328104407965601</v>
      </c>
      <c r="CP2868" s="107">
        <v>31.8250563834481</v>
      </c>
      <c r="CQ2868" s="107">
        <v>31.777215322714</v>
      </c>
      <c r="CR2868" s="107">
        <v>31.818395476374199</v>
      </c>
      <c r="CS2868" s="107">
        <v>31.5964039608448</v>
      </c>
      <c r="CT2868" s="107">
        <v>31.350550470006201</v>
      </c>
      <c r="CU2868" s="107">
        <v>31.181873480856801</v>
      </c>
      <c r="CV2868" s="107">
        <v>31.392923183154299</v>
      </c>
      <c r="CW2868" s="107">
        <v>31.3775198140094</v>
      </c>
      <c r="CX2868" s="107">
        <v>31.083139042243999</v>
      </c>
      <c r="CY2868" s="107">
        <v>30.9666917693289</v>
      </c>
      <c r="CZ2868" s="107">
        <v>31.7808148647282</v>
      </c>
      <c r="DA2868" s="107">
        <v>31.841482763486798</v>
      </c>
      <c r="DB2868" s="107">
        <v>32.028279539748297</v>
      </c>
      <c r="DC2868" s="107">
        <v>31.3958477249694</v>
      </c>
      <c r="DD2868" s="107">
        <v>31.865543784448601</v>
      </c>
      <c r="DE2868" s="107">
        <v>32.247683402572697</v>
      </c>
      <c r="DF2868" s="107">
        <v>32.055872137024799</v>
      </c>
      <c r="DG2868" s="107">
        <v>32.2515923669771</v>
      </c>
      <c r="DH2868" s="107">
        <v>32.741682638060603</v>
      </c>
      <c r="DI2868" s="107">
        <v>33.281576638447497</v>
      </c>
      <c r="DJ2868" s="107">
        <v>33.447692376955303</v>
      </c>
      <c r="DK2868" s="107">
        <v>33.4022091598844</v>
      </c>
      <c r="DL2868" s="107">
        <v>33.655774816587197</v>
      </c>
      <c r="DM2868" s="107">
        <v>33.352933895421302</v>
      </c>
      <c r="DN2868" s="107">
        <v>33.797197173252897</v>
      </c>
      <c r="DO2868" s="107">
        <v>33.9548959049174</v>
      </c>
    </row>
    <row r="2869" spans="1:121" s="107" customFormat="1">
      <c r="A2869" s="183"/>
      <c r="D2869" s="191"/>
      <c r="E2869" s="107" t="s">
        <v>110</v>
      </c>
      <c r="BO2869" s="107">
        <v>24.959167495827501</v>
      </c>
      <c r="BP2869" s="107">
        <v>25.7259559482778</v>
      </c>
      <c r="BQ2869" s="107">
        <v>26.660840819816499</v>
      </c>
      <c r="BR2869" s="107">
        <v>26.600608107738701</v>
      </c>
      <c r="BS2869" s="107">
        <v>27.315845819306499</v>
      </c>
      <c r="BT2869" s="107">
        <v>27.922968612482698</v>
      </c>
      <c r="BU2869" s="107">
        <v>28.4784160802072</v>
      </c>
      <c r="BV2869" s="107">
        <v>28.801521681875698</v>
      </c>
      <c r="BW2869" s="107">
        <v>28.492546943575299</v>
      </c>
      <c r="BX2869" s="107">
        <v>28.5325720652101</v>
      </c>
      <c r="BY2869" s="107">
        <v>29.107748155868599</v>
      </c>
      <c r="BZ2869" s="107">
        <v>29.2324235916624</v>
      </c>
      <c r="CA2869" s="107">
        <v>28.7921909379052</v>
      </c>
      <c r="CB2869" s="107">
        <v>29.2917279003785</v>
      </c>
      <c r="CC2869" s="107">
        <v>29.508985815359502</v>
      </c>
      <c r="CD2869" s="107">
        <v>29.733346178336301</v>
      </c>
      <c r="CE2869" s="107">
        <v>29.4723608197117</v>
      </c>
      <c r="CF2869" s="107">
        <v>29.916509378875801</v>
      </c>
      <c r="CG2869" s="107">
        <v>30.297082342597399</v>
      </c>
      <c r="CH2869" s="107">
        <v>30.665298591300999</v>
      </c>
      <c r="CI2869" s="107">
        <v>30.329398028085301</v>
      </c>
      <c r="CJ2869" s="107">
        <v>29.855302383295498</v>
      </c>
      <c r="CK2869" s="107">
        <v>30.2600162906798</v>
      </c>
      <c r="CL2869" s="107">
        <v>30.563384977443601</v>
      </c>
      <c r="CM2869" s="107">
        <v>31.0067063821235</v>
      </c>
      <c r="CN2869" s="107">
        <v>31.0341059688235</v>
      </c>
      <c r="CO2869" s="107">
        <v>31.328104407965601</v>
      </c>
      <c r="CP2869" s="107">
        <v>31.8250563834481</v>
      </c>
      <c r="CQ2869" s="107">
        <v>31.777215322714</v>
      </c>
      <c r="CR2869" s="107">
        <v>31.818395476374199</v>
      </c>
      <c r="CS2869" s="107">
        <v>31.5964039608448</v>
      </c>
      <c r="CT2869" s="107">
        <v>31.350550470006201</v>
      </c>
      <c r="CU2869" s="107">
        <v>31.181873480856801</v>
      </c>
      <c r="CV2869" s="107">
        <v>31.392923183154299</v>
      </c>
      <c r="CW2869" s="107">
        <v>31.3775198140094</v>
      </c>
      <c r="CX2869" s="107">
        <v>31.083139042243999</v>
      </c>
      <c r="CY2869" s="107">
        <v>30.9666917693289</v>
      </c>
      <c r="CZ2869" s="107">
        <v>31.7808148647282</v>
      </c>
      <c r="DA2869" s="107">
        <v>31.841482763486798</v>
      </c>
      <c r="DB2869" s="107">
        <v>32.028279539748297</v>
      </c>
      <c r="DC2869" s="107">
        <v>31.3958477249694</v>
      </c>
      <c r="DD2869" s="107">
        <v>31.865543784448601</v>
      </c>
      <c r="DE2869" s="107">
        <v>32.247683402572697</v>
      </c>
      <c r="DF2869" s="107">
        <v>32.055872137024799</v>
      </c>
      <c r="DG2869" s="107">
        <v>32.2515923669771</v>
      </c>
      <c r="DH2869" s="107">
        <v>32.741682638060603</v>
      </c>
      <c r="DI2869" s="107">
        <v>33.281576638447497</v>
      </c>
      <c r="DJ2869" s="107">
        <v>33.447692376955303</v>
      </c>
      <c r="DK2869" s="107">
        <v>33.4022091598844</v>
      </c>
      <c r="DL2869" s="107">
        <v>33.655774816587197</v>
      </c>
      <c r="DM2869" s="107">
        <v>33.352933895421302</v>
      </c>
      <c r="DN2869" s="107">
        <v>33.797197173252897</v>
      </c>
      <c r="DO2869" s="107">
        <v>33.9548959049174</v>
      </c>
    </row>
    <row r="2870" spans="1:121" s="107" customFormat="1">
      <c r="A2870" s="183"/>
      <c r="D2870" s="191"/>
      <c r="E2870" s="107" t="s">
        <v>111</v>
      </c>
      <c r="BO2870" s="107">
        <v>24.959167495827501</v>
      </c>
      <c r="BP2870" s="107">
        <v>25.7259559482778</v>
      </c>
      <c r="BQ2870" s="107">
        <v>26.660840819816499</v>
      </c>
      <c r="BR2870" s="107">
        <v>26.600608107738701</v>
      </c>
      <c r="BS2870" s="107">
        <v>27.315845819306499</v>
      </c>
      <c r="BT2870" s="107">
        <v>27.922968612482698</v>
      </c>
      <c r="BU2870" s="107">
        <v>28.4784160802072</v>
      </c>
      <c r="BV2870" s="107">
        <v>28.801521681875698</v>
      </c>
      <c r="BW2870" s="107">
        <v>28.492546943575299</v>
      </c>
      <c r="BX2870" s="107">
        <v>28.5325720652101</v>
      </c>
      <c r="BY2870" s="107">
        <v>29.107748155868599</v>
      </c>
      <c r="BZ2870" s="107">
        <v>29.2324235916624</v>
      </c>
      <c r="CA2870" s="107">
        <v>28.7921909379052</v>
      </c>
      <c r="CB2870" s="107">
        <v>29.2917279003785</v>
      </c>
      <c r="CC2870" s="107">
        <v>29.508985815359502</v>
      </c>
      <c r="CD2870" s="107">
        <v>29.733346178336301</v>
      </c>
      <c r="CE2870" s="107">
        <v>29.4723608197117</v>
      </c>
      <c r="CF2870" s="107">
        <v>29.916509378875801</v>
      </c>
      <c r="CG2870" s="107">
        <v>30.297082342597399</v>
      </c>
      <c r="CH2870" s="107">
        <v>30.665298591300999</v>
      </c>
      <c r="CI2870" s="107">
        <v>30.329398028085301</v>
      </c>
      <c r="CJ2870" s="107">
        <v>29.855302383295498</v>
      </c>
      <c r="CK2870" s="107">
        <v>30.2600162906798</v>
      </c>
      <c r="CL2870" s="107">
        <v>30.563384977443601</v>
      </c>
      <c r="CM2870" s="107">
        <v>31.0067063821235</v>
      </c>
      <c r="CN2870" s="107">
        <v>31.0341059688235</v>
      </c>
      <c r="CO2870" s="107">
        <v>31.328104407965601</v>
      </c>
      <c r="CP2870" s="107">
        <v>31.8250563834481</v>
      </c>
      <c r="CQ2870" s="107">
        <v>31.777215322714</v>
      </c>
      <c r="CR2870" s="107">
        <v>31.818395476374199</v>
      </c>
      <c r="CS2870" s="107">
        <v>31.5964039608448</v>
      </c>
      <c r="CT2870" s="107">
        <v>31.350550470006201</v>
      </c>
      <c r="CU2870" s="107">
        <v>31.181873480856801</v>
      </c>
      <c r="CV2870" s="107">
        <v>31.392923183154299</v>
      </c>
      <c r="CW2870" s="107">
        <v>31.3775198140094</v>
      </c>
      <c r="CX2870" s="107">
        <v>31.083139042243999</v>
      </c>
      <c r="CY2870" s="107">
        <v>30.9666917693289</v>
      </c>
      <c r="CZ2870" s="107">
        <v>31.7808148647282</v>
      </c>
      <c r="DA2870" s="107">
        <v>31.841482763486798</v>
      </c>
      <c r="DB2870" s="107">
        <v>32.028279539748297</v>
      </c>
      <c r="DC2870" s="107">
        <v>31.3958477249694</v>
      </c>
      <c r="DD2870" s="107">
        <v>31.865543784448601</v>
      </c>
      <c r="DE2870" s="107">
        <v>32.247683402572697</v>
      </c>
      <c r="DF2870" s="107">
        <v>32.055872137024799</v>
      </c>
      <c r="DG2870" s="107">
        <v>32.2515923669771</v>
      </c>
      <c r="DH2870" s="107">
        <v>32.741682638060603</v>
      </c>
      <c r="DI2870" s="107">
        <v>33.281576638447497</v>
      </c>
      <c r="DJ2870" s="107">
        <v>33.447692376955303</v>
      </c>
      <c r="DK2870" s="107">
        <v>33.4022091598844</v>
      </c>
      <c r="DL2870" s="107">
        <v>33.655774816587197</v>
      </c>
      <c r="DM2870" s="107">
        <v>33.352933895421302</v>
      </c>
      <c r="DN2870" s="107">
        <v>33.797197173252897</v>
      </c>
      <c r="DO2870" s="107">
        <v>33.9548959049174</v>
      </c>
    </row>
    <row r="2871" spans="1:121" s="107" customFormat="1">
      <c r="A2871" s="183"/>
      <c r="D2871" s="191"/>
      <c r="E2871" s="107" t="s">
        <v>112</v>
      </c>
      <c r="BO2871" s="107">
        <v>23.052564423229502</v>
      </c>
      <c r="BP2871" s="107">
        <v>23.760778757784301</v>
      </c>
      <c r="BQ2871" s="107">
        <v>24.624248812747201</v>
      </c>
      <c r="BR2871" s="107">
        <v>24.568617210619799</v>
      </c>
      <c r="BS2871" s="107">
        <v>25.229218708109499</v>
      </c>
      <c r="BT2871" s="107">
        <v>25.789964065695798</v>
      </c>
      <c r="BU2871" s="107">
        <v>26.3029815185247</v>
      </c>
      <c r="BV2871" s="107">
        <v>26.601405442287898</v>
      </c>
      <c r="BW2871" s="107">
        <v>26.316032940941</v>
      </c>
      <c r="BX2871" s="107">
        <v>26.353000588006498</v>
      </c>
      <c r="BY2871" s="107">
        <v>26.8842396161842</v>
      </c>
      <c r="BZ2871" s="107">
        <v>26.999391233966001</v>
      </c>
      <c r="CA2871" s="107">
        <v>26.592787463481901</v>
      </c>
      <c r="CB2871" s="107">
        <v>27.0541653524329</v>
      </c>
      <c r="CC2871" s="107">
        <v>27.254827176686199</v>
      </c>
      <c r="CD2871" s="107">
        <v>27.462048900824499</v>
      </c>
      <c r="CE2871" s="107">
        <v>27.2209999237615</v>
      </c>
      <c r="CF2871" s="107">
        <v>27.631220467989401</v>
      </c>
      <c r="CG2871" s="107">
        <v>27.9827218858712</v>
      </c>
      <c r="CH2871" s="107">
        <v>28.322810504465501</v>
      </c>
      <c r="CI2871" s="107">
        <v>28.012569012050999</v>
      </c>
      <c r="CJ2871" s="107">
        <v>27.574689006793701</v>
      </c>
      <c r="CK2871" s="107">
        <v>27.948487268475098</v>
      </c>
      <c r="CL2871" s="107">
        <v>28.228681958333301</v>
      </c>
      <c r="CM2871" s="107">
        <v>28.638138533489101</v>
      </c>
      <c r="CN2871" s="107">
        <v>28.663445096205098</v>
      </c>
      <c r="CO2871" s="107">
        <v>28.934985321246</v>
      </c>
      <c r="CP2871" s="107">
        <v>29.3939756874903</v>
      </c>
      <c r="CQ2871" s="107">
        <v>29.349789152228901</v>
      </c>
      <c r="CR2871" s="107">
        <v>29.387823599706699</v>
      </c>
      <c r="CS2871" s="107">
        <v>29.182789769391398</v>
      </c>
      <c r="CT2871" s="107">
        <v>28.955716753547399</v>
      </c>
      <c r="CU2871" s="107">
        <v>28.799924812180301</v>
      </c>
      <c r="CV2871" s="107">
        <v>28.9948526622189</v>
      </c>
      <c r="CW2871" s="107">
        <v>28.980625939328199</v>
      </c>
      <c r="CX2871" s="107">
        <v>28.708732587628099</v>
      </c>
      <c r="CY2871" s="107">
        <v>28.601180592505099</v>
      </c>
      <c r="CZ2871" s="107">
        <v>29.353113729228099</v>
      </c>
      <c r="DA2871" s="107">
        <v>29.4091472746093</v>
      </c>
      <c r="DB2871" s="107">
        <v>29.581674852684198</v>
      </c>
      <c r="DC2871" s="107">
        <v>28.997553801534298</v>
      </c>
      <c r="DD2871" s="107">
        <v>29.431370300914399</v>
      </c>
      <c r="DE2871" s="107">
        <v>29.7843186982095</v>
      </c>
      <c r="DF2871" s="107">
        <v>29.6071596821131</v>
      </c>
      <c r="DG2871" s="107">
        <v>29.787929061166299</v>
      </c>
      <c r="DH2871" s="107">
        <v>30.2405818809865</v>
      </c>
      <c r="DI2871" s="107">
        <v>30.739233978566102</v>
      </c>
      <c r="DJ2871" s="107">
        <v>30.892660320382301</v>
      </c>
      <c r="DK2871" s="107">
        <v>30.8506515157266</v>
      </c>
      <c r="DL2871" s="107">
        <v>31.084847573653398</v>
      </c>
      <c r="DM2871" s="107">
        <v>30.8051403339655</v>
      </c>
      <c r="DN2871" s="107">
        <v>31.215466833629399</v>
      </c>
      <c r="DO2871" s="107">
        <v>31.361119134402799</v>
      </c>
    </row>
    <row r="2872" spans="1:121" s="107" customFormat="1">
      <c r="A2872" s="183"/>
      <c r="D2872" s="191"/>
      <c r="E2872" s="107" t="s">
        <v>113</v>
      </c>
      <c r="BO2872" s="107">
        <v>23.052564423229502</v>
      </c>
      <c r="BP2872" s="107">
        <v>23.760778757784301</v>
      </c>
      <c r="BQ2872" s="107">
        <v>24.624248812747201</v>
      </c>
      <c r="BR2872" s="107">
        <v>24.568617210619799</v>
      </c>
      <c r="BS2872" s="107">
        <v>25.229218708109499</v>
      </c>
      <c r="BT2872" s="107">
        <v>25.789964065695798</v>
      </c>
      <c r="BU2872" s="107">
        <v>26.3029815185247</v>
      </c>
      <c r="BV2872" s="107">
        <v>26.601405442287898</v>
      </c>
      <c r="BW2872" s="107">
        <v>26.316032940941</v>
      </c>
      <c r="BX2872" s="107">
        <v>26.353000588006498</v>
      </c>
      <c r="BY2872" s="107">
        <v>26.8842396161842</v>
      </c>
      <c r="BZ2872" s="107">
        <v>26.999391233966001</v>
      </c>
      <c r="CA2872" s="107">
        <v>26.592787463481901</v>
      </c>
      <c r="CB2872" s="107">
        <v>27.0541653524329</v>
      </c>
      <c r="CC2872" s="107">
        <v>27.254827176686199</v>
      </c>
      <c r="CD2872" s="107">
        <v>27.462048900824499</v>
      </c>
      <c r="CE2872" s="107">
        <v>27.2209999237615</v>
      </c>
      <c r="CF2872" s="107">
        <v>27.631220467989401</v>
      </c>
      <c r="CG2872" s="107">
        <v>27.9827218858712</v>
      </c>
      <c r="CH2872" s="107">
        <v>28.322810504465501</v>
      </c>
      <c r="CI2872" s="107">
        <v>28.012569012050999</v>
      </c>
      <c r="CJ2872" s="107">
        <v>27.574689006793701</v>
      </c>
      <c r="CK2872" s="107">
        <v>27.948487268475098</v>
      </c>
      <c r="CL2872" s="107">
        <v>28.228681958333301</v>
      </c>
      <c r="CM2872" s="107">
        <v>28.638138533489101</v>
      </c>
      <c r="CN2872" s="107">
        <v>28.663445096205098</v>
      </c>
      <c r="CO2872" s="107">
        <v>28.934985321246</v>
      </c>
      <c r="CP2872" s="107">
        <v>29.3939756874903</v>
      </c>
      <c r="CQ2872" s="107">
        <v>29.349789152228901</v>
      </c>
      <c r="CR2872" s="107">
        <v>29.387823599706699</v>
      </c>
      <c r="CS2872" s="107">
        <v>29.182789769391398</v>
      </c>
      <c r="CT2872" s="107">
        <v>28.955716753547399</v>
      </c>
      <c r="CU2872" s="107">
        <v>28.799924812180301</v>
      </c>
      <c r="CV2872" s="107">
        <v>28.9948526622189</v>
      </c>
      <c r="CW2872" s="107">
        <v>28.980625939328199</v>
      </c>
      <c r="CX2872" s="107">
        <v>28.708732587628099</v>
      </c>
      <c r="CY2872" s="107">
        <v>28.601180592505099</v>
      </c>
      <c r="CZ2872" s="107">
        <v>29.353113729228099</v>
      </c>
      <c r="DA2872" s="107">
        <v>29.4091472746093</v>
      </c>
      <c r="DB2872" s="107">
        <v>29.581674852684198</v>
      </c>
      <c r="DC2872" s="107">
        <v>28.997553801534298</v>
      </c>
      <c r="DD2872" s="107">
        <v>29.431370300914399</v>
      </c>
      <c r="DE2872" s="107">
        <v>29.7843186982095</v>
      </c>
      <c r="DF2872" s="107">
        <v>29.6071596821131</v>
      </c>
      <c r="DG2872" s="107">
        <v>29.787929061166299</v>
      </c>
      <c r="DH2872" s="107">
        <v>30.2405818809865</v>
      </c>
      <c r="DI2872" s="107">
        <v>30.739233978566102</v>
      </c>
      <c r="DJ2872" s="107">
        <v>30.892660320382301</v>
      </c>
      <c r="DK2872" s="107">
        <v>30.8506515157266</v>
      </c>
      <c r="DL2872" s="107">
        <v>31.084847573653398</v>
      </c>
      <c r="DM2872" s="107">
        <v>30.8051403339655</v>
      </c>
      <c r="DN2872" s="107">
        <v>31.215466833629399</v>
      </c>
      <c r="DO2872" s="107">
        <v>31.361119134402799</v>
      </c>
    </row>
    <row r="2873" spans="1:121" s="107" customFormat="1">
      <c r="A2873" s="183"/>
      <c r="D2873" s="191"/>
      <c r="E2873" s="107" t="s">
        <v>114</v>
      </c>
      <c r="BO2873" s="107">
        <v>23.052564423229502</v>
      </c>
      <c r="BP2873" s="107">
        <v>23.760778757784301</v>
      </c>
      <c r="BQ2873" s="107">
        <v>24.624248812747201</v>
      </c>
      <c r="BR2873" s="107">
        <v>24.568617210619799</v>
      </c>
      <c r="BS2873" s="107">
        <v>25.229218708109499</v>
      </c>
      <c r="BT2873" s="107">
        <v>25.789964065695798</v>
      </c>
      <c r="BU2873" s="107">
        <v>26.3029815185247</v>
      </c>
      <c r="BV2873" s="107">
        <v>26.601405442287898</v>
      </c>
      <c r="BW2873" s="107">
        <v>26.316032940941</v>
      </c>
      <c r="BX2873" s="107">
        <v>26.353000588006498</v>
      </c>
      <c r="BY2873" s="107">
        <v>26.8842396161842</v>
      </c>
      <c r="BZ2873" s="107">
        <v>26.999391233966001</v>
      </c>
      <c r="CA2873" s="107">
        <v>26.592787463481901</v>
      </c>
      <c r="CB2873" s="107">
        <v>27.0541653524329</v>
      </c>
      <c r="CC2873" s="107">
        <v>27.254827176686199</v>
      </c>
      <c r="CD2873" s="107">
        <v>27.462048900824499</v>
      </c>
      <c r="CE2873" s="107">
        <v>27.2209999237615</v>
      </c>
      <c r="CF2873" s="107">
        <v>27.631220467989401</v>
      </c>
      <c r="CG2873" s="107">
        <v>27.9827218858712</v>
      </c>
      <c r="CH2873" s="107">
        <v>28.322810504465501</v>
      </c>
      <c r="CI2873" s="107">
        <v>28.012569012050999</v>
      </c>
      <c r="CJ2873" s="107">
        <v>27.574689006793701</v>
      </c>
      <c r="CK2873" s="107">
        <v>27.948487268475098</v>
      </c>
      <c r="CL2873" s="107">
        <v>28.228681958333301</v>
      </c>
      <c r="CM2873" s="107">
        <v>28.638138533489101</v>
      </c>
      <c r="CN2873" s="107">
        <v>28.663445096205098</v>
      </c>
      <c r="CO2873" s="107">
        <v>28.934985321246</v>
      </c>
      <c r="CP2873" s="107">
        <v>29.3939756874903</v>
      </c>
      <c r="CQ2873" s="107">
        <v>29.349789152228901</v>
      </c>
      <c r="CR2873" s="107">
        <v>29.387823599706699</v>
      </c>
      <c r="CS2873" s="107">
        <v>29.182789769391398</v>
      </c>
      <c r="CT2873" s="107">
        <v>28.955716753547399</v>
      </c>
      <c r="CU2873" s="107">
        <v>28.799924812180301</v>
      </c>
      <c r="CV2873" s="107">
        <v>28.9948526622189</v>
      </c>
      <c r="CW2873" s="107">
        <v>28.980625939328199</v>
      </c>
      <c r="CX2873" s="107">
        <v>28.708732587628099</v>
      </c>
      <c r="CY2873" s="107">
        <v>28.601180592505099</v>
      </c>
      <c r="CZ2873" s="107">
        <v>29.353113729228099</v>
      </c>
      <c r="DA2873" s="107">
        <v>29.4091472746093</v>
      </c>
      <c r="DB2873" s="107">
        <v>29.581674852684198</v>
      </c>
      <c r="DC2873" s="107">
        <v>28.997553801534298</v>
      </c>
      <c r="DD2873" s="107">
        <v>29.431370300914399</v>
      </c>
      <c r="DE2873" s="107">
        <v>29.7843186982095</v>
      </c>
      <c r="DF2873" s="107">
        <v>29.6071596821131</v>
      </c>
      <c r="DG2873" s="107">
        <v>29.787929061166299</v>
      </c>
      <c r="DH2873" s="107">
        <v>30.2405818809865</v>
      </c>
      <c r="DI2873" s="107">
        <v>30.739233978566102</v>
      </c>
      <c r="DJ2873" s="107">
        <v>30.892660320382301</v>
      </c>
      <c r="DK2873" s="107">
        <v>30.8506515157266</v>
      </c>
      <c r="DL2873" s="107">
        <v>31.084847573653398</v>
      </c>
      <c r="DM2873" s="107">
        <v>30.8051403339655</v>
      </c>
      <c r="DN2873" s="107">
        <v>31.215466833629399</v>
      </c>
      <c r="DO2873" s="107">
        <v>31.361119134402799</v>
      </c>
    </row>
    <row r="2874" spans="1:121" s="107" customFormat="1">
      <c r="A2874" s="183"/>
      <c r="D2874" s="191"/>
      <c r="E2874" s="107" t="s">
        <v>115</v>
      </c>
      <c r="BO2874" s="107">
        <v>23.052564423229502</v>
      </c>
      <c r="BP2874" s="107">
        <v>23.760778757784301</v>
      </c>
      <c r="BQ2874" s="107">
        <v>24.624248812747201</v>
      </c>
      <c r="BR2874" s="107">
        <v>24.568617210619799</v>
      </c>
      <c r="BS2874" s="107">
        <v>25.229218708109499</v>
      </c>
      <c r="BT2874" s="107">
        <v>25.789964065695798</v>
      </c>
      <c r="BU2874" s="107">
        <v>26.3029815185247</v>
      </c>
      <c r="BV2874" s="107">
        <v>26.601405442287898</v>
      </c>
      <c r="BW2874" s="107">
        <v>26.316032940941</v>
      </c>
      <c r="BX2874" s="107">
        <v>26.353000588006498</v>
      </c>
      <c r="BY2874" s="107">
        <v>26.8842396161842</v>
      </c>
      <c r="BZ2874" s="107">
        <v>26.999391233966001</v>
      </c>
      <c r="CA2874" s="107">
        <v>26.592787463481901</v>
      </c>
      <c r="CB2874" s="107">
        <v>27.0541653524329</v>
      </c>
      <c r="CC2874" s="107">
        <v>27.254827176686199</v>
      </c>
      <c r="CD2874" s="107">
        <v>27.462048900824499</v>
      </c>
      <c r="CE2874" s="107">
        <v>27.2209999237615</v>
      </c>
      <c r="CF2874" s="107">
        <v>27.631220467989401</v>
      </c>
      <c r="CG2874" s="107">
        <v>27.9827218858712</v>
      </c>
      <c r="CH2874" s="107">
        <v>28.322810504465501</v>
      </c>
      <c r="CI2874" s="107">
        <v>28.012569012050999</v>
      </c>
      <c r="CJ2874" s="107">
        <v>27.574689006793701</v>
      </c>
      <c r="CK2874" s="107">
        <v>27.948487268475098</v>
      </c>
      <c r="CL2874" s="107">
        <v>28.228681958333301</v>
      </c>
      <c r="CM2874" s="107">
        <v>28.638138533489101</v>
      </c>
      <c r="CN2874" s="107">
        <v>28.663445096205098</v>
      </c>
      <c r="CO2874" s="107">
        <v>28.934985321246</v>
      </c>
      <c r="CP2874" s="107">
        <v>29.3939756874903</v>
      </c>
      <c r="CQ2874" s="107">
        <v>29.349789152228901</v>
      </c>
      <c r="CR2874" s="107">
        <v>29.387823599706699</v>
      </c>
      <c r="CS2874" s="107">
        <v>29.182789769391398</v>
      </c>
      <c r="CT2874" s="107">
        <v>28.955716753547399</v>
      </c>
      <c r="CU2874" s="107">
        <v>28.799924812180301</v>
      </c>
      <c r="CV2874" s="107">
        <v>28.9948526622189</v>
      </c>
      <c r="CW2874" s="107">
        <v>28.980625939328199</v>
      </c>
      <c r="CX2874" s="107">
        <v>28.708732587628099</v>
      </c>
      <c r="CY2874" s="107">
        <v>28.601180592505099</v>
      </c>
      <c r="CZ2874" s="107">
        <v>29.353113729228099</v>
      </c>
      <c r="DA2874" s="107">
        <v>29.4091472746093</v>
      </c>
      <c r="DB2874" s="107">
        <v>29.581674852684198</v>
      </c>
      <c r="DC2874" s="107">
        <v>28.997553801534298</v>
      </c>
      <c r="DD2874" s="107">
        <v>29.431370300914399</v>
      </c>
      <c r="DE2874" s="107">
        <v>29.7843186982095</v>
      </c>
      <c r="DF2874" s="107">
        <v>29.6071596821131</v>
      </c>
      <c r="DG2874" s="107">
        <v>29.787929061166299</v>
      </c>
      <c r="DH2874" s="107">
        <v>30.2405818809865</v>
      </c>
      <c r="DI2874" s="107">
        <v>30.739233978566102</v>
      </c>
      <c r="DJ2874" s="107">
        <v>30.892660320382301</v>
      </c>
      <c r="DK2874" s="107">
        <v>30.8506515157266</v>
      </c>
      <c r="DL2874" s="107">
        <v>31.084847573653398</v>
      </c>
      <c r="DM2874" s="107">
        <v>30.8051403339655</v>
      </c>
      <c r="DN2874" s="107">
        <v>31.215466833629399</v>
      </c>
      <c r="DO2874" s="107">
        <v>31.361119134402799</v>
      </c>
    </row>
    <row r="2875" spans="1:121" s="107" customFormat="1">
      <c r="A2875" s="183"/>
      <c r="D2875" s="191"/>
      <c r="E2875" s="107" t="s">
        <v>116</v>
      </c>
      <c r="BO2875" s="107">
        <v>21.145961350631602</v>
      </c>
      <c r="BP2875" s="107">
        <v>21.795601567290898</v>
      </c>
      <c r="BQ2875" s="107">
        <v>22.587656805677899</v>
      </c>
      <c r="BR2875" s="107">
        <v>22.5366263135008</v>
      </c>
      <c r="BS2875" s="107">
        <v>23.142591596912499</v>
      </c>
      <c r="BT2875" s="107">
        <v>23.656959518908899</v>
      </c>
      <c r="BU2875" s="107">
        <v>24.127546956842199</v>
      </c>
      <c r="BV2875" s="107">
        <v>24.401289202700202</v>
      </c>
      <c r="BW2875" s="107">
        <v>24.1395189383068</v>
      </c>
      <c r="BX2875" s="107">
        <v>24.173429110802999</v>
      </c>
      <c r="BY2875" s="107">
        <v>24.6607310764998</v>
      </c>
      <c r="BZ2875" s="107">
        <v>24.7663588762695</v>
      </c>
      <c r="CA2875" s="107">
        <v>24.393383989058599</v>
      </c>
      <c r="CB2875" s="107">
        <v>24.816602804487299</v>
      </c>
      <c r="CC2875" s="107">
        <v>25.000668538012899</v>
      </c>
      <c r="CD2875" s="107">
        <v>25.1907516233127</v>
      </c>
      <c r="CE2875" s="107">
        <v>24.969639027811301</v>
      </c>
      <c r="CF2875" s="107">
        <v>25.3459315571031</v>
      </c>
      <c r="CG2875" s="107">
        <v>25.668361429145001</v>
      </c>
      <c r="CH2875" s="107">
        <v>25.980322417629999</v>
      </c>
      <c r="CI2875" s="107">
        <v>25.695739996016702</v>
      </c>
      <c r="CJ2875" s="107">
        <v>25.294075630291999</v>
      </c>
      <c r="CK2875" s="107">
        <v>25.6369582462704</v>
      </c>
      <c r="CL2875" s="107">
        <v>25.893978939223</v>
      </c>
      <c r="CM2875" s="107">
        <v>26.269570684854699</v>
      </c>
      <c r="CN2875" s="107">
        <v>26.292784223586601</v>
      </c>
      <c r="CO2875" s="107">
        <v>26.541866234526399</v>
      </c>
      <c r="CP2875" s="107">
        <v>26.962894991532401</v>
      </c>
      <c r="CQ2875" s="107">
        <v>26.922362981743799</v>
      </c>
      <c r="CR2875" s="107">
        <v>26.957251723039299</v>
      </c>
      <c r="CS2875" s="107">
        <v>26.769175577937901</v>
      </c>
      <c r="CT2875" s="107">
        <v>26.560883037088601</v>
      </c>
      <c r="CU2875" s="107">
        <v>26.417976143503701</v>
      </c>
      <c r="CV2875" s="107">
        <v>26.596782141283501</v>
      </c>
      <c r="CW2875" s="107">
        <v>26.583732064646899</v>
      </c>
      <c r="CX2875" s="107">
        <v>26.334326133012201</v>
      </c>
      <c r="CY2875" s="107">
        <v>26.2356694156814</v>
      </c>
      <c r="CZ2875" s="107">
        <v>26.925412593728002</v>
      </c>
      <c r="DA2875" s="107">
        <v>26.976811785731801</v>
      </c>
      <c r="DB2875" s="107">
        <v>27.1350701656201</v>
      </c>
      <c r="DC2875" s="107">
        <v>26.599259878099101</v>
      </c>
      <c r="DD2875" s="107">
        <v>26.9971968173801</v>
      </c>
      <c r="DE2875" s="107">
        <v>27.320953993846299</v>
      </c>
      <c r="DF2875" s="107">
        <v>27.158447227201499</v>
      </c>
      <c r="DG2875" s="107">
        <v>27.324265755355601</v>
      </c>
      <c r="DH2875" s="107">
        <v>27.739481123912402</v>
      </c>
      <c r="DI2875" s="107">
        <v>28.1968913186846</v>
      </c>
      <c r="DJ2875" s="107">
        <v>28.3376282638093</v>
      </c>
      <c r="DK2875" s="107">
        <v>28.2990938715688</v>
      </c>
      <c r="DL2875" s="107">
        <v>28.513920330719699</v>
      </c>
      <c r="DM2875" s="107">
        <v>28.257346772509699</v>
      </c>
      <c r="DN2875" s="107">
        <v>28.633736494005898</v>
      </c>
      <c r="DO2875" s="107">
        <v>28.7673423638883</v>
      </c>
    </row>
    <row r="2876" spans="1:121" s="107" customFormat="1">
      <c r="A2876" s="183"/>
      <c r="D2876" s="191"/>
      <c r="E2876" s="107" t="s">
        <v>117</v>
      </c>
      <c r="BO2876" s="107">
        <v>21.145961350631602</v>
      </c>
      <c r="BP2876" s="107">
        <v>21.795601567290898</v>
      </c>
      <c r="BQ2876" s="107">
        <v>22.587656805677899</v>
      </c>
      <c r="BR2876" s="107">
        <v>22.5366263135008</v>
      </c>
      <c r="BS2876" s="107">
        <v>23.142591596912499</v>
      </c>
      <c r="BT2876" s="107">
        <v>23.656959518908899</v>
      </c>
      <c r="BU2876" s="107">
        <v>24.127546956842199</v>
      </c>
      <c r="BV2876" s="107">
        <v>24.401289202700202</v>
      </c>
      <c r="BW2876" s="107">
        <v>24.1395189383068</v>
      </c>
      <c r="BX2876" s="107">
        <v>24.173429110802999</v>
      </c>
      <c r="BY2876" s="107">
        <v>24.6607310764998</v>
      </c>
      <c r="BZ2876" s="107">
        <v>24.7663588762695</v>
      </c>
      <c r="CA2876" s="107">
        <v>24.393383989058599</v>
      </c>
      <c r="CB2876" s="107">
        <v>24.816602804487299</v>
      </c>
      <c r="CC2876" s="107">
        <v>25.000668538012899</v>
      </c>
      <c r="CD2876" s="107">
        <v>25.1907516233127</v>
      </c>
      <c r="CE2876" s="107">
        <v>24.969639027811301</v>
      </c>
      <c r="CF2876" s="107">
        <v>25.3459315571031</v>
      </c>
      <c r="CG2876" s="107">
        <v>25.668361429145001</v>
      </c>
      <c r="CH2876" s="107">
        <v>25.980322417629999</v>
      </c>
      <c r="CI2876" s="107">
        <v>25.695739996016702</v>
      </c>
      <c r="CJ2876" s="107">
        <v>25.294075630291999</v>
      </c>
      <c r="CK2876" s="107">
        <v>25.6369582462704</v>
      </c>
      <c r="CL2876" s="107">
        <v>25.893978939223</v>
      </c>
      <c r="CM2876" s="107">
        <v>26.269570684854699</v>
      </c>
      <c r="CN2876" s="107">
        <v>26.292784223586601</v>
      </c>
      <c r="CO2876" s="107">
        <v>26.541866234526399</v>
      </c>
      <c r="CP2876" s="107">
        <v>26.962894991532401</v>
      </c>
      <c r="CQ2876" s="107">
        <v>26.922362981743799</v>
      </c>
      <c r="CR2876" s="107">
        <v>26.957251723039299</v>
      </c>
      <c r="CS2876" s="107">
        <v>26.769175577937901</v>
      </c>
      <c r="CT2876" s="107">
        <v>26.560883037088601</v>
      </c>
      <c r="CU2876" s="107">
        <v>26.417976143503701</v>
      </c>
      <c r="CV2876" s="107">
        <v>26.596782141283501</v>
      </c>
      <c r="CW2876" s="107">
        <v>26.583732064646899</v>
      </c>
      <c r="CX2876" s="107">
        <v>26.334326133012201</v>
      </c>
      <c r="CY2876" s="107">
        <v>26.2356694156814</v>
      </c>
      <c r="CZ2876" s="107">
        <v>26.925412593728002</v>
      </c>
      <c r="DA2876" s="107">
        <v>26.976811785731801</v>
      </c>
      <c r="DB2876" s="107">
        <v>27.1350701656201</v>
      </c>
      <c r="DC2876" s="107">
        <v>26.599259878099101</v>
      </c>
      <c r="DD2876" s="107">
        <v>26.9971968173801</v>
      </c>
      <c r="DE2876" s="107">
        <v>27.320953993846299</v>
      </c>
      <c r="DF2876" s="107">
        <v>27.158447227201499</v>
      </c>
      <c r="DG2876" s="107">
        <v>27.324265755355601</v>
      </c>
      <c r="DH2876" s="107">
        <v>27.739481123912402</v>
      </c>
      <c r="DI2876" s="107">
        <v>28.1968913186846</v>
      </c>
      <c r="DJ2876" s="107">
        <v>28.3376282638093</v>
      </c>
      <c r="DK2876" s="107">
        <v>28.2990938715688</v>
      </c>
      <c r="DL2876" s="107">
        <v>28.513920330719699</v>
      </c>
      <c r="DM2876" s="107">
        <v>28.257346772509699</v>
      </c>
      <c r="DN2876" s="107">
        <v>28.633736494005898</v>
      </c>
      <c r="DO2876" s="107">
        <v>28.7673423638883</v>
      </c>
    </row>
    <row r="2877" spans="1:121" s="107" customFormat="1">
      <c r="A2877" s="183"/>
      <c r="D2877" s="191"/>
      <c r="E2877" s="107" t="s">
        <v>118</v>
      </c>
      <c r="BO2877" s="107">
        <v>21.145961350631602</v>
      </c>
      <c r="BP2877" s="107">
        <v>21.795601567290898</v>
      </c>
      <c r="BQ2877" s="107">
        <v>22.587656805677899</v>
      </c>
      <c r="BR2877" s="107">
        <v>22.5366263135008</v>
      </c>
      <c r="BS2877" s="107">
        <v>23.142591596912499</v>
      </c>
      <c r="BT2877" s="107">
        <v>23.656959518908899</v>
      </c>
      <c r="BU2877" s="107">
        <v>24.127546956842199</v>
      </c>
      <c r="BV2877" s="107">
        <v>24.401289202700202</v>
      </c>
      <c r="BW2877" s="107">
        <v>24.1395189383068</v>
      </c>
      <c r="BX2877" s="107">
        <v>24.173429110802999</v>
      </c>
      <c r="BY2877" s="107">
        <v>24.6607310764998</v>
      </c>
      <c r="BZ2877" s="107">
        <v>24.7663588762695</v>
      </c>
      <c r="CA2877" s="107">
        <v>24.393383989058599</v>
      </c>
      <c r="CB2877" s="107">
        <v>24.816602804487299</v>
      </c>
      <c r="CC2877" s="107">
        <v>25.000668538012899</v>
      </c>
      <c r="CD2877" s="107">
        <v>25.1907516233127</v>
      </c>
      <c r="CE2877" s="107">
        <v>24.969639027811301</v>
      </c>
      <c r="CF2877" s="107">
        <v>25.3459315571031</v>
      </c>
      <c r="CG2877" s="107">
        <v>25.668361429145001</v>
      </c>
      <c r="CH2877" s="107">
        <v>25.980322417629999</v>
      </c>
      <c r="CI2877" s="107">
        <v>25.695739996016702</v>
      </c>
      <c r="CJ2877" s="107">
        <v>25.294075630291999</v>
      </c>
      <c r="CK2877" s="107">
        <v>25.6369582462704</v>
      </c>
      <c r="CL2877" s="107">
        <v>25.893978939223</v>
      </c>
      <c r="CM2877" s="107">
        <v>26.269570684854699</v>
      </c>
      <c r="CN2877" s="107">
        <v>26.292784223586601</v>
      </c>
      <c r="CO2877" s="107">
        <v>26.541866234526399</v>
      </c>
      <c r="CP2877" s="107">
        <v>26.962894991532401</v>
      </c>
      <c r="CQ2877" s="107">
        <v>26.922362981743799</v>
      </c>
      <c r="CR2877" s="107">
        <v>26.957251723039299</v>
      </c>
      <c r="CS2877" s="107">
        <v>26.769175577937901</v>
      </c>
      <c r="CT2877" s="107">
        <v>26.560883037088601</v>
      </c>
      <c r="CU2877" s="107">
        <v>26.417976143503701</v>
      </c>
      <c r="CV2877" s="107">
        <v>26.596782141283501</v>
      </c>
      <c r="CW2877" s="107">
        <v>26.583732064646899</v>
      </c>
      <c r="CX2877" s="107">
        <v>26.334326133012201</v>
      </c>
      <c r="CY2877" s="107">
        <v>26.2356694156814</v>
      </c>
      <c r="CZ2877" s="107">
        <v>26.925412593728002</v>
      </c>
      <c r="DA2877" s="107">
        <v>26.976811785731801</v>
      </c>
      <c r="DB2877" s="107">
        <v>27.1350701656201</v>
      </c>
      <c r="DC2877" s="107">
        <v>26.599259878099101</v>
      </c>
      <c r="DD2877" s="107">
        <v>26.9971968173801</v>
      </c>
      <c r="DE2877" s="107">
        <v>27.320953993846299</v>
      </c>
      <c r="DF2877" s="107">
        <v>27.158447227201499</v>
      </c>
      <c r="DG2877" s="107">
        <v>27.324265755355601</v>
      </c>
      <c r="DH2877" s="107">
        <v>27.739481123912402</v>
      </c>
      <c r="DI2877" s="107">
        <v>28.1968913186846</v>
      </c>
      <c r="DJ2877" s="107">
        <v>28.3376282638093</v>
      </c>
      <c r="DK2877" s="107">
        <v>28.2990938715688</v>
      </c>
      <c r="DL2877" s="107">
        <v>28.513920330719699</v>
      </c>
      <c r="DM2877" s="107">
        <v>28.257346772509699</v>
      </c>
      <c r="DN2877" s="107">
        <v>28.633736494005898</v>
      </c>
      <c r="DO2877" s="107">
        <v>28.7673423638883</v>
      </c>
    </row>
    <row r="2878" spans="1:121" s="107" customFormat="1">
      <c r="A2878" s="183"/>
      <c r="D2878" s="191"/>
      <c r="E2878" s="107" t="s">
        <v>119</v>
      </c>
      <c r="BO2878" s="107">
        <v>21.145961350631602</v>
      </c>
      <c r="BP2878" s="107">
        <v>21.795601567290898</v>
      </c>
      <c r="BQ2878" s="107">
        <v>22.587656805677899</v>
      </c>
      <c r="BR2878" s="107">
        <v>22.5366263135008</v>
      </c>
      <c r="BS2878" s="107">
        <v>23.142591596912499</v>
      </c>
      <c r="BT2878" s="107">
        <v>23.656959518908899</v>
      </c>
      <c r="BU2878" s="107">
        <v>24.127546956842199</v>
      </c>
      <c r="BV2878" s="107">
        <v>24.401289202700202</v>
      </c>
      <c r="BW2878" s="107">
        <v>24.1395189383068</v>
      </c>
      <c r="BX2878" s="107">
        <v>24.173429110802999</v>
      </c>
      <c r="BY2878" s="107">
        <v>24.6607310764998</v>
      </c>
      <c r="BZ2878" s="107">
        <v>24.7663588762695</v>
      </c>
      <c r="CA2878" s="107">
        <v>24.393383989058599</v>
      </c>
      <c r="CB2878" s="107">
        <v>24.816602804487299</v>
      </c>
      <c r="CC2878" s="107">
        <v>25.000668538012899</v>
      </c>
      <c r="CD2878" s="107">
        <v>25.1907516233127</v>
      </c>
      <c r="CE2878" s="107">
        <v>24.969639027811301</v>
      </c>
      <c r="CF2878" s="107">
        <v>25.3459315571031</v>
      </c>
      <c r="CG2878" s="107">
        <v>25.668361429145001</v>
      </c>
      <c r="CH2878" s="107">
        <v>25.980322417629999</v>
      </c>
      <c r="CI2878" s="107">
        <v>25.695739996016702</v>
      </c>
      <c r="CJ2878" s="107">
        <v>25.294075630291999</v>
      </c>
      <c r="CK2878" s="107">
        <v>25.6369582462704</v>
      </c>
      <c r="CL2878" s="107">
        <v>25.893978939223</v>
      </c>
      <c r="CM2878" s="107">
        <v>26.269570684854699</v>
      </c>
      <c r="CN2878" s="107">
        <v>26.292784223586601</v>
      </c>
      <c r="CO2878" s="107">
        <v>26.541866234526399</v>
      </c>
      <c r="CP2878" s="107">
        <v>26.962894991532401</v>
      </c>
      <c r="CQ2878" s="107">
        <v>26.922362981743799</v>
      </c>
      <c r="CR2878" s="107">
        <v>26.957251723039299</v>
      </c>
      <c r="CS2878" s="107">
        <v>26.769175577937901</v>
      </c>
      <c r="CT2878" s="107">
        <v>26.560883037088601</v>
      </c>
      <c r="CU2878" s="107">
        <v>26.417976143503701</v>
      </c>
      <c r="CV2878" s="107">
        <v>26.596782141283501</v>
      </c>
      <c r="CW2878" s="107">
        <v>26.583732064646899</v>
      </c>
      <c r="CX2878" s="107">
        <v>26.334326133012201</v>
      </c>
      <c r="CY2878" s="107">
        <v>26.2356694156814</v>
      </c>
      <c r="CZ2878" s="107">
        <v>26.925412593728002</v>
      </c>
      <c r="DA2878" s="107">
        <v>26.976811785731801</v>
      </c>
      <c r="DB2878" s="107">
        <v>27.1350701656201</v>
      </c>
      <c r="DC2878" s="107">
        <v>26.599259878099101</v>
      </c>
      <c r="DD2878" s="107">
        <v>26.9971968173801</v>
      </c>
      <c r="DE2878" s="107">
        <v>27.320953993846299</v>
      </c>
      <c r="DF2878" s="107">
        <v>27.158447227201499</v>
      </c>
      <c r="DG2878" s="107">
        <v>27.324265755355601</v>
      </c>
      <c r="DH2878" s="107">
        <v>27.739481123912402</v>
      </c>
      <c r="DI2878" s="107">
        <v>28.1968913186846</v>
      </c>
      <c r="DJ2878" s="107">
        <v>28.3376282638093</v>
      </c>
      <c r="DK2878" s="107">
        <v>28.2990938715688</v>
      </c>
      <c r="DL2878" s="107">
        <v>28.513920330719699</v>
      </c>
      <c r="DM2878" s="107">
        <v>28.257346772509699</v>
      </c>
      <c r="DN2878" s="107">
        <v>28.633736494005898</v>
      </c>
      <c r="DO2878" s="107">
        <v>28.7673423638883</v>
      </c>
    </row>
    <row r="2879" spans="1:121" s="107" customFormat="1">
      <c r="A2879" s="183"/>
      <c r="D2879" s="191"/>
      <c r="E2879" s="107" t="s">
        <v>120</v>
      </c>
      <c r="BO2879" s="107">
        <v>21.145961350631602</v>
      </c>
      <c r="BP2879" s="107">
        <v>21.795601567290898</v>
      </c>
      <c r="BQ2879" s="107">
        <v>22.587656805677899</v>
      </c>
      <c r="BR2879" s="107">
        <v>22.5366263135008</v>
      </c>
      <c r="BS2879" s="107">
        <v>23.142591596912499</v>
      </c>
      <c r="BT2879" s="107">
        <v>23.656959518908899</v>
      </c>
      <c r="BU2879" s="107">
        <v>24.127546956842199</v>
      </c>
      <c r="BV2879" s="107">
        <v>24.401289202700202</v>
      </c>
      <c r="BW2879" s="107">
        <v>24.1395189383068</v>
      </c>
      <c r="BX2879" s="107">
        <v>24.173429110802999</v>
      </c>
      <c r="BY2879" s="107">
        <v>24.6607310764998</v>
      </c>
      <c r="BZ2879" s="107">
        <v>24.7663588762695</v>
      </c>
      <c r="CA2879" s="107">
        <v>24.393383989058599</v>
      </c>
      <c r="CB2879" s="107">
        <v>24.816602804487299</v>
      </c>
      <c r="CC2879" s="107">
        <v>25.000668538012899</v>
      </c>
      <c r="CD2879" s="107">
        <v>25.1907516233127</v>
      </c>
      <c r="CE2879" s="107">
        <v>24.969639027811301</v>
      </c>
      <c r="CF2879" s="107">
        <v>25.3459315571031</v>
      </c>
      <c r="CG2879" s="107">
        <v>25.668361429145001</v>
      </c>
      <c r="CH2879" s="107">
        <v>25.980322417629999</v>
      </c>
      <c r="CI2879" s="107">
        <v>25.695739996016702</v>
      </c>
      <c r="CJ2879" s="107">
        <v>25.294075630291999</v>
      </c>
      <c r="CK2879" s="107">
        <v>25.6369582462704</v>
      </c>
      <c r="CL2879" s="107">
        <v>25.893978939223</v>
      </c>
      <c r="CM2879" s="107">
        <v>26.269570684854699</v>
      </c>
      <c r="CN2879" s="107">
        <v>26.292784223586601</v>
      </c>
      <c r="CO2879" s="107">
        <v>26.541866234526399</v>
      </c>
      <c r="CP2879" s="107">
        <v>26.962894991532401</v>
      </c>
      <c r="CQ2879" s="107">
        <v>26.922362981743799</v>
      </c>
      <c r="CR2879" s="107">
        <v>26.957251723039299</v>
      </c>
      <c r="CS2879" s="107">
        <v>26.769175577937901</v>
      </c>
      <c r="CT2879" s="107">
        <v>26.560883037088601</v>
      </c>
      <c r="CU2879" s="107">
        <v>26.417976143503701</v>
      </c>
      <c r="CV2879" s="107">
        <v>26.596782141283501</v>
      </c>
      <c r="CW2879" s="107">
        <v>26.583732064646899</v>
      </c>
      <c r="CX2879" s="107">
        <v>26.334326133012201</v>
      </c>
      <c r="CY2879" s="107">
        <v>26.2356694156814</v>
      </c>
      <c r="CZ2879" s="107">
        <v>26.925412593728002</v>
      </c>
      <c r="DA2879" s="107">
        <v>26.976811785731801</v>
      </c>
      <c r="DB2879" s="107">
        <v>27.1350701656201</v>
      </c>
      <c r="DC2879" s="107">
        <v>26.599259878099101</v>
      </c>
      <c r="DD2879" s="107">
        <v>26.9971968173801</v>
      </c>
      <c r="DE2879" s="107">
        <v>27.320953993846299</v>
      </c>
      <c r="DF2879" s="107">
        <v>27.158447227201499</v>
      </c>
      <c r="DG2879" s="107">
        <v>27.324265755355601</v>
      </c>
      <c r="DH2879" s="107">
        <v>27.739481123912402</v>
      </c>
      <c r="DI2879" s="107">
        <v>28.1968913186846</v>
      </c>
      <c r="DJ2879" s="107">
        <v>28.3376282638093</v>
      </c>
      <c r="DK2879" s="107">
        <v>28.2990938715688</v>
      </c>
      <c r="DL2879" s="107">
        <v>28.513920330719699</v>
      </c>
      <c r="DM2879" s="107">
        <v>28.257346772509699</v>
      </c>
      <c r="DN2879" s="107">
        <v>28.633736494005898</v>
      </c>
      <c r="DO2879" s="107">
        <v>28.7673423638883</v>
      </c>
    </row>
    <row r="2880" spans="1:121" s="107" customFormat="1">
      <c r="A2880" s="183"/>
      <c r="D2880" s="191"/>
      <c r="E2880" s="107" t="s">
        <v>121</v>
      </c>
      <c r="BO2880" s="107">
        <v>21.145961350631602</v>
      </c>
      <c r="BP2880" s="107">
        <v>21.795601567290898</v>
      </c>
      <c r="BQ2880" s="107">
        <v>22.587656805677899</v>
      </c>
      <c r="BR2880" s="107">
        <v>22.5366263135008</v>
      </c>
      <c r="BS2880" s="107">
        <v>23.142591596912499</v>
      </c>
      <c r="BT2880" s="107">
        <v>23.656959518908899</v>
      </c>
      <c r="BU2880" s="107">
        <v>24.127546956842199</v>
      </c>
      <c r="BV2880" s="107">
        <v>24.401289202700202</v>
      </c>
      <c r="BW2880" s="107">
        <v>24.1395189383068</v>
      </c>
      <c r="BX2880" s="107">
        <v>24.173429110802999</v>
      </c>
      <c r="BY2880" s="107">
        <v>24.6607310764998</v>
      </c>
      <c r="BZ2880" s="107">
        <v>24.7663588762695</v>
      </c>
      <c r="CA2880" s="107">
        <v>24.393383989058599</v>
      </c>
      <c r="CB2880" s="107">
        <v>24.816602804487299</v>
      </c>
      <c r="CC2880" s="107">
        <v>25.000668538012899</v>
      </c>
      <c r="CD2880" s="107">
        <v>25.1907516233127</v>
      </c>
      <c r="CE2880" s="107">
        <v>24.969639027811301</v>
      </c>
      <c r="CF2880" s="107">
        <v>25.3459315571031</v>
      </c>
      <c r="CG2880" s="107">
        <v>25.668361429145001</v>
      </c>
      <c r="CH2880" s="107">
        <v>25.980322417629999</v>
      </c>
      <c r="CI2880" s="107">
        <v>25.695739996016702</v>
      </c>
      <c r="CJ2880" s="107">
        <v>25.294075630291999</v>
      </c>
      <c r="CK2880" s="107">
        <v>25.6369582462704</v>
      </c>
      <c r="CL2880" s="107">
        <v>25.893978939223</v>
      </c>
      <c r="CM2880" s="107">
        <v>26.269570684854699</v>
      </c>
      <c r="CN2880" s="107">
        <v>26.292784223586601</v>
      </c>
      <c r="CO2880" s="107">
        <v>26.541866234526399</v>
      </c>
      <c r="CP2880" s="107">
        <v>26.962894991532401</v>
      </c>
      <c r="CQ2880" s="107">
        <v>26.922362981743799</v>
      </c>
      <c r="CR2880" s="107">
        <v>26.957251723039299</v>
      </c>
      <c r="CS2880" s="107">
        <v>26.769175577937901</v>
      </c>
      <c r="CT2880" s="107">
        <v>26.560883037088601</v>
      </c>
      <c r="CU2880" s="107">
        <v>26.417976143503701</v>
      </c>
      <c r="CV2880" s="107">
        <v>26.596782141283501</v>
      </c>
      <c r="CW2880" s="107">
        <v>26.583732064646899</v>
      </c>
      <c r="CX2880" s="107">
        <v>26.334326133012201</v>
      </c>
      <c r="CY2880" s="107">
        <v>26.2356694156814</v>
      </c>
      <c r="CZ2880" s="107">
        <v>26.925412593728002</v>
      </c>
      <c r="DA2880" s="107">
        <v>26.976811785731801</v>
      </c>
      <c r="DB2880" s="107">
        <v>27.1350701656201</v>
      </c>
      <c r="DC2880" s="107">
        <v>26.599259878099101</v>
      </c>
      <c r="DD2880" s="107">
        <v>26.9971968173801</v>
      </c>
      <c r="DE2880" s="107">
        <v>27.320953993846299</v>
      </c>
      <c r="DF2880" s="107">
        <v>27.158447227201499</v>
      </c>
      <c r="DG2880" s="107">
        <v>27.324265755355601</v>
      </c>
      <c r="DH2880" s="107">
        <v>27.739481123912402</v>
      </c>
      <c r="DI2880" s="107">
        <v>28.1968913186846</v>
      </c>
      <c r="DJ2880" s="107">
        <v>28.3376282638093</v>
      </c>
      <c r="DK2880" s="107">
        <v>28.2990938715688</v>
      </c>
      <c r="DL2880" s="107">
        <v>28.513920330719699</v>
      </c>
      <c r="DM2880" s="107">
        <v>28.257346772509699</v>
      </c>
      <c r="DN2880" s="107">
        <v>28.633736494005898</v>
      </c>
      <c r="DO2880" s="107">
        <v>28.7673423638883</v>
      </c>
    </row>
    <row r="2881" spans="1:119" s="107" customFormat="1">
      <c r="A2881" s="183"/>
      <c r="D2881" s="191"/>
      <c r="E2881" s="107" t="s">
        <v>122</v>
      </c>
      <c r="BO2881" s="107">
        <v>21.145961350631602</v>
      </c>
      <c r="BP2881" s="107">
        <v>21.795601567290898</v>
      </c>
      <c r="BQ2881" s="107">
        <v>22.587656805677899</v>
      </c>
      <c r="BR2881" s="107">
        <v>22.5366263135008</v>
      </c>
      <c r="BS2881" s="107">
        <v>23.142591596912499</v>
      </c>
      <c r="BT2881" s="107">
        <v>23.656959518908899</v>
      </c>
      <c r="BU2881" s="107">
        <v>24.127546956842199</v>
      </c>
      <c r="BV2881" s="107">
        <v>24.401289202700202</v>
      </c>
      <c r="BW2881" s="107">
        <v>24.1395189383068</v>
      </c>
      <c r="BX2881" s="107">
        <v>24.173429110802999</v>
      </c>
      <c r="BY2881" s="107">
        <v>24.6607310764998</v>
      </c>
      <c r="BZ2881" s="107">
        <v>24.7663588762695</v>
      </c>
      <c r="CA2881" s="107">
        <v>24.393383989058599</v>
      </c>
      <c r="CB2881" s="107">
        <v>24.816602804487299</v>
      </c>
      <c r="CC2881" s="107">
        <v>25.000668538012899</v>
      </c>
      <c r="CD2881" s="107">
        <v>25.1907516233127</v>
      </c>
      <c r="CE2881" s="107">
        <v>24.969639027811301</v>
      </c>
      <c r="CF2881" s="107">
        <v>25.3459315571031</v>
      </c>
      <c r="CG2881" s="107">
        <v>25.668361429145001</v>
      </c>
      <c r="CH2881" s="107">
        <v>25.980322417629999</v>
      </c>
      <c r="CI2881" s="107">
        <v>25.695739996016702</v>
      </c>
      <c r="CJ2881" s="107">
        <v>25.294075630291999</v>
      </c>
      <c r="CK2881" s="107">
        <v>25.6369582462704</v>
      </c>
      <c r="CL2881" s="107">
        <v>25.893978939223</v>
      </c>
      <c r="CM2881" s="107">
        <v>26.269570684854699</v>
      </c>
      <c r="CN2881" s="107">
        <v>26.292784223586601</v>
      </c>
      <c r="CO2881" s="107">
        <v>26.541866234526399</v>
      </c>
      <c r="CP2881" s="107">
        <v>26.962894991532401</v>
      </c>
      <c r="CQ2881" s="107">
        <v>26.922362981743799</v>
      </c>
      <c r="CR2881" s="107">
        <v>26.957251723039299</v>
      </c>
      <c r="CS2881" s="107">
        <v>26.769175577937901</v>
      </c>
      <c r="CT2881" s="107">
        <v>26.560883037088601</v>
      </c>
      <c r="CU2881" s="107">
        <v>26.417976143503701</v>
      </c>
      <c r="CV2881" s="107">
        <v>26.596782141283501</v>
      </c>
      <c r="CW2881" s="107">
        <v>26.583732064646899</v>
      </c>
      <c r="CX2881" s="107">
        <v>26.334326133012201</v>
      </c>
      <c r="CY2881" s="107">
        <v>26.2356694156814</v>
      </c>
      <c r="CZ2881" s="107">
        <v>26.925412593728002</v>
      </c>
      <c r="DA2881" s="107">
        <v>26.976811785731801</v>
      </c>
      <c r="DB2881" s="107">
        <v>27.1350701656201</v>
      </c>
      <c r="DC2881" s="107">
        <v>26.599259878099101</v>
      </c>
      <c r="DD2881" s="107">
        <v>26.9971968173801</v>
      </c>
      <c r="DE2881" s="107">
        <v>27.320953993846299</v>
      </c>
      <c r="DF2881" s="107">
        <v>27.158447227201499</v>
      </c>
      <c r="DG2881" s="107">
        <v>27.324265755355601</v>
      </c>
      <c r="DH2881" s="107">
        <v>27.739481123912402</v>
      </c>
      <c r="DI2881" s="107">
        <v>28.1968913186846</v>
      </c>
      <c r="DJ2881" s="107">
        <v>28.3376282638093</v>
      </c>
      <c r="DK2881" s="107">
        <v>28.2990938715688</v>
      </c>
      <c r="DL2881" s="107">
        <v>28.513920330719699</v>
      </c>
      <c r="DM2881" s="107">
        <v>28.257346772509699</v>
      </c>
      <c r="DN2881" s="107">
        <v>28.633736494005898</v>
      </c>
      <c r="DO2881" s="107">
        <v>28.7673423638883</v>
      </c>
    </row>
    <row r="2882" spans="1:119" s="107" customFormat="1">
      <c r="A2882" s="183"/>
      <c r="D2882" s="191"/>
      <c r="E2882" s="107" t="s">
        <v>123</v>
      </c>
      <c r="BO2882" s="107">
        <v>21.145961350631602</v>
      </c>
      <c r="BP2882" s="107">
        <v>21.795601567290898</v>
      </c>
      <c r="BQ2882" s="107">
        <v>22.587656805677899</v>
      </c>
      <c r="BR2882" s="107">
        <v>22.5366263135008</v>
      </c>
      <c r="BS2882" s="107">
        <v>23.142591596912499</v>
      </c>
      <c r="BT2882" s="107">
        <v>23.656959518908899</v>
      </c>
      <c r="BU2882" s="107">
        <v>24.127546956842199</v>
      </c>
      <c r="BV2882" s="107">
        <v>24.401289202700202</v>
      </c>
      <c r="BW2882" s="107">
        <v>24.1395189383068</v>
      </c>
      <c r="BX2882" s="107">
        <v>24.173429110802999</v>
      </c>
      <c r="BY2882" s="107">
        <v>24.6607310764998</v>
      </c>
      <c r="BZ2882" s="107">
        <v>24.7663588762695</v>
      </c>
      <c r="CA2882" s="107">
        <v>24.393383989058599</v>
      </c>
      <c r="CB2882" s="107">
        <v>24.816602804487299</v>
      </c>
      <c r="CC2882" s="107">
        <v>25.000668538012899</v>
      </c>
      <c r="CD2882" s="107">
        <v>25.1907516233127</v>
      </c>
      <c r="CE2882" s="107">
        <v>24.969639027811301</v>
      </c>
      <c r="CF2882" s="107">
        <v>25.3459315571031</v>
      </c>
      <c r="CG2882" s="107">
        <v>25.668361429145001</v>
      </c>
      <c r="CH2882" s="107">
        <v>25.980322417629999</v>
      </c>
      <c r="CI2882" s="107">
        <v>25.695739996016702</v>
      </c>
      <c r="CJ2882" s="107">
        <v>25.294075630291999</v>
      </c>
      <c r="CK2882" s="107">
        <v>25.6369582462704</v>
      </c>
      <c r="CL2882" s="107">
        <v>25.893978939223</v>
      </c>
      <c r="CM2882" s="107">
        <v>26.269570684854699</v>
      </c>
      <c r="CN2882" s="107">
        <v>26.292784223586601</v>
      </c>
      <c r="CO2882" s="107">
        <v>26.541866234526399</v>
      </c>
      <c r="CP2882" s="107">
        <v>26.962894991532401</v>
      </c>
      <c r="CQ2882" s="107">
        <v>26.922362981743799</v>
      </c>
      <c r="CR2882" s="107">
        <v>26.957251723039299</v>
      </c>
      <c r="CS2882" s="107">
        <v>26.769175577937901</v>
      </c>
      <c r="CT2882" s="107">
        <v>26.560883037088601</v>
      </c>
      <c r="CU2882" s="107">
        <v>26.417976143503701</v>
      </c>
      <c r="CV2882" s="107">
        <v>26.596782141283501</v>
      </c>
      <c r="CW2882" s="107">
        <v>26.583732064646899</v>
      </c>
      <c r="CX2882" s="107">
        <v>26.334326133012201</v>
      </c>
      <c r="CY2882" s="107">
        <v>26.2356694156814</v>
      </c>
      <c r="CZ2882" s="107">
        <v>26.925412593728002</v>
      </c>
      <c r="DA2882" s="107">
        <v>26.976811785731801</v>
      </c>
      <c r="DB2882" s="107">
        <v>27.1350701656201</v>
      </c>
      <c r="DC2882" s="107">
        <v>26.599259878099101</v>
      </c>
      <c r="DD2882" s="107">
        <v>26.9971968173801</v>
      </c>
      <c r="DE2882" s="107">
        <v>27.320953993846299</v>
      </c>
      <c r="DF2882" s="107">
        <v>27.158447227201499</v>
      </c>
      <c r="DG2882" s="107">
        <v>27.324265755355601</v>
      </c>
      <c r="DH2882" s="107">
        <v>27.739481123912402</v>
      </c>
      <c r="DI2882" s="107">
        <v>28.1968913186846</v>
      </c>
      <c r="DJ2882" s="107">
        <v>28.3376282638093</v>
      </c>
      <c r="DK2882" s="107">
        <v>28.2990938715688</v>
      </c>
      <c r="DL2882" s="107">
        <v>28.513920330719699</v>
      </c>
      <c r="DM2882" s="107">
        <v>28.257346772509699</v>
      </c>
      <c r="DN2882" s="107">
        <v>28.633736494005898</v>
      </c>
      <c r="DO2882" s="107">
        <v>28.7673423638883</v>
      </c>
    </row>
    <row r="2883" spans="1:119" s="107" customFormat="1">
      <c r="A2883" s="183"/>
      <c r="D2883" s="191"/>
      <c r="E2883" s="107" t="s">
        <v>124</v>
      </c>
      <c r="BO2883" s="107">
        <v>19.239358278033698</v>
      </c>
      <c r="BP2883" s="107">
        <v>19.830424376797499</v>
      </c>
      <c r="BQ2883" s="107">
        <v>20.5510647986086</v>
      </c>
      <c r="BR2883" s="107">
        <v>20.504635416381898</v>
      </c>
      <c r="BS2883" s="107">
        <v>21.055964485715499</v>
      </c>
      <c r="BT2883" s="107">
        <v>21.523954972121999</v>
      </c>
      <c r="BU2883" s="107">
        <v>21.952112395159698</v>
      </c>
      <c r="BV2883" s="107">
        <v>22.201172963112501</v>
      </c>
      <c r="BW2883" s="107">
        <v>21.9630049356726</v>
      </c>
      <c r="BX2883" s="107">
        <v>21.993857633599401</v>
      </c>
      <c r="BY2883" s="107">
        <v>22.437222536815401</v>
      </c>
      <c r="BZ2883" s="107">
        <v>22.533326518573102</v>
      </c>
      <c r="CA2883" s="107">
        <v>22.1939805146353</v>
      </c>
      <c r="CB2883" s="107">
        <v>22.579040256541798</v>
      </c>
      <c r="CC2883" s="107">
        <v>22.7465098993396</v>
      </c>
      <c r="CD2883" s="107">
        <v>22.919454345800901</v>
      </c>
      <c r="CE2883" s="107">
        <v>22.718278131861101</v>
      </c>
      <c r="CF2883" s="107">
        <v>23.060642646216799</v>
      </c>
      <c r="CG2883" s="107">
        <v>23.354000972418898</v>
      </c>
      <c r="CH2883" s="107">
        <v>23.637834330794501</v>
      </c>
      <c r="CI2883" s="107">
        <v>23.3789109799824</v>
      </c>
      <c r="CJ2883" s="107">
        <v>23.013462253790301</v>
      </c>
      <c r="CK2883" s="107">
        <v>23.325429224065701</v>
      </c>
      <c r="CL2883" s="107">
        <v>23.5592759201128</v>
      </c>
      <c r="CM2883" s="107">
        <v>23.901002836220201</v>
      </c>
      <c r="CN2883" s="107">
        <v>23.9221233509681</v>
      </c>
      <c r="CO2883" s="107">
        <v>24.148747147806802</v>
      </c>
      <c r="CP2883" s="107">
        <v>24.531814295574598</v>
      </c>
      <c r="CQ2883" s="107">
        <v>24.4949368112587</v>
      </c>
      <c r="CR2883" s="107">
        <v>24.526679846371799</v>
      </c>
      <c r="CS2883" s="107">
        <v>24.355561386484499</v>
      </c>
      <c r="CT2883" s="107">
        <v>24.166049320629799</v>
      </c>
      <c r="CU2883" s="107">
        <v>24.036027474827101</v>
      </c>
      <c r="CV2883" s="107">
        <v>24.198711620348099</v>
      </c>
      <c r="CW2883" s="107">
        <v>24.186838189965599</v>
      </c>
      <c r="CX2883" s="107">
        <v>23.9599196783964</v>
      </c>
      <c r="CY2883" s="107">
        <v>23.870158238857702</v>
      </c>
      <c r="CZ2883" s="107">
        <v>24.497711458228</v>
      </c>
      <c r="DA2883" s="107">
        <v>24.544476296854398</v>
      </c>
      <c r="DB2883" s="107">
        <v>24.688465478556001</v>
      </c>
      <c r="DC2883" s="107">
        <v>24.2009659546639</v>
      </c>
      <c r="DD2883" s="107">
        <v>24.563023333845798</v>
      </c>
      <c r="DE2883" s="107">
        <v>24.857589289483101</v>
      </c>
      <c r="DF2883" s="107">
        <v>24.709734772289899</v>
      </c>
      <c r="DG2883" s="107">
        <v>24.8606024495448</v>
      </c>
      <c r="DH2883" s="107">
        <v>25.238380366838399</v>
      </c>
      <c r="DI2883" s="107">
        <v>25.654548658803201</v>
      </c>
      <c r="DJ2883" s="107">
        <v>25.782596207236299</v>
      </c>
      <c r="DK2883" s="107">
        <v>25.747536227410901</v>
      </c>
      <c r="DL2883" s="107">
        <v>25.942993087785901</v>
      </c>
      <c r="DM2883" s="107">
        <v>25.709553211053901</v>
      </c>
      <c r="DN2883" s="107">
        <v>26.052006154382401</v>
      </c>
      <c r="DO2883" s="107">
        <v>26.173565593373802</v>
      </c>
    </row>
    <row r="2884" spans="1:119" s="107" customFormat="1">
      <c r="A2884" s="183"/>
      <c r="D2884" s="191"/>
      <c r="E2884" s="107" t="s">
        <v>125</v>
      </c>
      <c r="BO2884" s="107">
        <v>19.239358278033698</v>
      </c>
      <c r="BP2884" s="107">
        <v>19.830424376797499</v>
      </c>
      <c r="BQ2884" s="107">
        <v>20.5510647986086</v>
      </c>
      <c r="BR2884" s="107">
        <v>20.504635416381898</v>
      </c>
      <c r="BS2884" s="107">
        <v>21.055964485715499</v>
      </c>
      <c r="BT2884" s="107">
        <v>21.523954972121999</v>
      </c>
      <c r="BU2884" s="107">
        <v>21.952112395159698</v>
      </c>
      <c r="BV2884" s="107">
        <v>22.201172963112501</v>
      </c>
      <c r="BW2884" s="107">
        <v>21.9630049356726</v>
      </c>
      <c r="BX2884" s="107">
        <v>21.993857633599401</v>
      </c>
      <c r="BY2884" s="107">
        <v>22.437222536815401</v>
      </c>
      <c r="BZ2884" s="107">
        <v>22.533326518573102</v>
      </c>
      <c r="CA2884" s="107">
        <v>22.1939805146353</v>
      </c>
      <c r="CB2884" s="107">
        <v>22.579040256541798</v>
      </c>
      <c r="CC2884" s="107">
        <v>22.7465098993396</v>
      </c>
      <c r="CD2884" s="107">
        <v>22.919454345800901</v>
      </c>
      <c r="CE2884" s="107">
        <v>22.718278131861101</v>
      </c>
      <c r="CF2884" s="107">
        <v>23.060642646216799</v>
      </c>
      <c r="CG2884" s="107">
        <v>23.354000972418898</v>
      </c>
      <c r="CH2884" s="107">
        <v>23.637834330794501</v>
      </c>
      <c r="CI2884" s="107">
        <v>23.3789109799824</v>
      </c>
      <c r="CJ2884" s="107">
        <v>23.013462253790301</v>
      </c>
      <c r="CK2884" s="107">
        <v>23.325429224065701</v>
      </c>
      <c r="CL2884" s="107">
        <v>23.5592759201128</v>
      </c>
      <c r="CM2884" s="107">
        <v>23.901002836220201</v>
      </c>
      <c r="CN2884" s="107">
        <v>23.9221233509681</v>
      </c>
      <c r="CO2884" s="107">
        <v>24.148747147806802</v>
      </c>
      <c r="CP2884" s="107">
        <v>24.531814295574598</v>
      </c>
      <c r="CQ2884" s="107">
        <v>24.4949368112587</v>
      </c>
      <c r="CR2884" s="107">
        <v>24.526679846371799</v>
      </c>
      <c r="CS2884" s="107">
        <v>24.355561386484499</v>
      </c>
      <c r="CT2884" s="107">
        <v>24.166049320629799</v>
      </c>
      <c r="CU2884" s="107">
        <v>24.036027474827101</v>
      </c>
      <c r="CV2884" s="107">
        <v>24.198711620348099</v>
      </c>
      <c r="CW2884" s="107">
        <v>24.186838189965599</v>
      </c>
      <c r="CX2884" s="107">
        <v>23.9599196783964</v>
      </c>
      <c r="CY2884" s="107">
        <v>23.870158238857702</v>
      </c>
      <c r="CZ2884" s="107">
        <v>24.497711458228</v>
      </c>
      <c r="DA2884" s="107">
        <v>24.544476296854398</v>
      </c>
      <c r="DB2884" s="107">
        <v>24.688465478556001</v>
      </c>
      <c r="DC2884" s="107">
        <v>24.2009659546639</v>
      </c>
      <c r="DD2884" s="107">
        <v>24.563023333845798</v>
      </c>
      <c r="DE2884" s="107">
        <v>24.857589289483101</v>
      </c>
      <c r="DF2884" s="107">
        <v>24.709734772289899</v>
      </c>
      <c r="DG2884" s="107">
        <v>24.8606024495448</v>
      </c>
      <c r="DH2884" s="107">
        <v>25.238380366838399</v>
      </c>
      <c r="DI2884" s="107">
        <v>25.654548658803201</v>
      </c>
      <c r="DJ2884" s="107">
        <v>25.782596207236299</v>
      </c>
      <c r="DK2884" s="107">
        <v>25.747536227410901</v>
      </c>
      <c r="DL2884" s="107">
        <v>25.942993087785901</v>
      </c>
      <c r="DM2884" s="107">
        <v>25.709553211053901</v>
      </c>
      <c r="DN2884" s="107">
        <v>26.052006154382401</v>
      </c>
      <c r="DO2884" s="107">
        <v>26.173565593373802</v>
      </c>
    </row>
    <row r="2885" spans="1:119" s="107" customFormat="1">
      <c r="A2885" s="183"/>
      <c r="D2885" s="191"/>
      <c r="E2885" s="107" t="s">
        <v>126</v>
      </c>
      <c r="BO2885" s="107">
        <v>19.239358278033698</v>
      </c>
      <c r="BP2885" s="107">
        <v>19.830424376797499</v>
      </c>
      <c r="BQ2885" s="107">
        <v>20.5510647986086</v>
      </c>
      <c r="BR2885" s="107">
        <v>20.504635416381898</v>
      </c>
      <c r="BS2885" s="107">
        <v>21.055964485715499</v>
      </c>
      <c r="BT2885" s="107">
        <v>21.523954972121999</v>
      </c>
      <c r="BU2885" s="107">
        <v>21.952112395159698</v>
      </c>
      <c r="BV2885" s="107">
        <v>22.201172963112501</v>
      </c>
      <c r="BW2885" s="107">
        <v>21.9630049356726</v>
      </c>
      <c r="BX2885" s="107">
        <v>21.993857633599401</v>
      </c>
      <c r="BY2885" s="107">
        <v>22.437222536815401</v>
      </c>
      <c r="BZ2885" s="107">
        <v>22.533326518573102</v>
      </c>
      <c r="CA2885" s="107">
        <v>22.1939805146353</v>
      </c>
      <c r="CB2885" s="107">
        <v>22.579040256541798</v>
      </c>
      <c r="CC2885" s="107">
        <v>22.7465098993396</v>
      </c>
      <c r="CD2885" s="107">
        <v>22.919454345800901</v>
      </c>
      <c r="CE2885" s="107">
        <v>22.718278131861101</v>
      </c>
      <c r="CF2885" s="107">
        <v>23.060642646216799</v>
      </c>
      <c r="CG2885" s="107">
        <v>23.354000972418898</v>
      </c>
      <c r="CH2885" s="107">
        <v>23.637834330794501</v>
      </c>
      <c r="CI2885" s="107">
        <v>23.3789109799824</v>
      </c>
      <c r="CJ2885" s="107">
        <v>23.013462253790301</v>
      </c>
      <c r="CK2885" s="107">
        <v>23.325429224065701</v>
      </c>
      <c r="CL2885" s="107">
        <v>23.5592759201128</v>
      </c>
      <c r="CM2885" s="107">
        <v>23.901002836220201</v>
      </c>
      <c r="CN2885" s="107">
        <v>23.9221233509681</v>
      </c>
      <c r="CO2885" s="107">
        <v>24.148747147806802</v>
      </c>
      <c r="CP2885" s="107">
        <v>24.531814295574598</v>
      </c>
      <c r="CQ2885" s="107">
        <v>24.4949368112587</v>
      </c>
      <c r="CR2885" s="107">
        <v>24.526679846371799</v>
      </c>
      <c r="CS2885" s="107">
        <v>24.355561386484499</v>
      </c>
      <c r="CT2885" s="107">
        <v>24.166049320629799</v>
      </c>
      <c r="CU2885" s="107">
        <v>24.036027474827101</v>
      </c>
      <c r="CV2885" s="107">
        <v>24.198711620348099</v>
      </c>
      <c r="CW2885" s="107">
        <v>24.186838189965599</v>
      </c>
      <c r="CX2885" s="107">
        <v>23.9599196783964</v>
      </c>
      <c r="CY2885" s="107">
        <v>23.870158238857702</v>
      </c>
      <c r="CZ2885" s="107">
        <v>24.497711458228</v>
      </c>
      <c r="DA2885" s="107">
        <v>24.544476296854398</v>
      </c>
      <c r="DB2885" s="107">
        <v>24.688465478556001</v>
      </c>
      <c r="DC2885" s="107">
        <v>24.2009659546639</v>
      </c>
      <c r="DD2885" s="107">
        <v>24.563023333845798</v>
      </c>
      <c r="DE2885" s="107">
        <v>24.857589289483101</v>
      </c>
      <c r="DF2885" s="107">
        <v>24.709734772289899</v>
      </c>
      <c r="DG2885" s="107">
        <v>24.8606024495448</v>
      </c>
      <c r="DH2885" s="107">
        <v>25.238380366838399</v>
      </c>
      <c r="DI2885" s="107">
        <v>25.654548658803201</v>
      </c>
      <c r="DJ2885" s="107">
        <v>25.782596207236299</v>
      </c>
      <c r="DK2885" s="107">
        <v>25.747536227410901</v>
      </c>
      <c r="DL2885" s="107">
        <v>25.942993087785901</v>
      </c>
      <c r="DM2885" s="107">
        <v>25.709553211053901</v>
      </c>
      <c r="DN2885" s="107">
        <v>26.052006154382401</v>
      </c>
      <c r="DO2885" s="107">
        <v>26.173565593373802</v>
      </c>
    </row>
    <row r="2886" spans="1:119" s="107" customFormat="1">
      <c r="A2886" s="183"/>
      <c r="D2886" s="191"/>
      <c r="E2886" s="107" t="s">
        <v>127</v>
      </c>
      <c r="BO2886" s="107">
        <v>19.239358278033698</v>
      </c>
      <c r="BP2886" s="107">
        <v>19.830424376797499</v>
      </c>
      <c r="BQ2886" s="107">
        <v>20.5510647986086</v>
      </c>
      <c r="BR2886" s="107">
        <v>20.504635416381898</v>
      </c>
      <c r="BS2886" s="107">
        <v>21.055964485715499</v>
      </c>
      <c r="BT2886" s="107">
        <v>21.523954972121999</v>
      </c>
      <c r="BU2886" s="107">
        <v>21.952112395159698</v>
      </c>
      <c r="BV2886" s="107">
        <v>22.201172963112501</v>
      </c>
      <c r="BW2886" s="107">
        <v>21.9630049356726</v>
      </c>
      <c r="BX2886" s="107">
        <v>21.993857633599401</v>
      </c>
      <c r="BY2886" s="107">
        <v>22.437222536815401</v>
      </c>
      <c r="BZ2886" s="107">
        <v>22.533326518573102</v>
      </c>
      <c r="CA2886" s="107">
        <v>22.1939805146353</v>
      </c>
      <c r="CB2886" s="107">
        <v>22.579040256541798</v>
      </c>
      <c r="CC2886" s="107">
        <v>22.7465098993396</v>
      </c>
      <c r="CD2886" s="107">
        <v>22.919454345800901</v>
      </c>
      <c r="CE2886" s="107">
        <v>22.718278131861101</v>
      </c>
      <c r="CF2886" s="107">
        <v>23.060642646216799</v>
      </c>
      <c r="CG2886" s="107">
        <v>23.354000972418898</v>
      </c>
      <c r="CH2886" s="107">
        <v>23.637834330794501</v>
      </c>
      <c r="CI2886" s="107">
        <v>23.3789109799824</v>
      </c>
      <c r="CJ2886" s="107">
        <v>23.013462253790301</v>
      </c>
      <c r="CK2886" s="107">
        <v>23.325429224065701</v>
      </c>
      <c r="CL2886" s="107">
        <v>23.5592759201128</v>
      </c>
      <c r="CM2886" s="107">
        <v>23.901002836220201</v>
      </c>
      <c r="CN2886" s="107">
        <v>23.9221233509681</v>
      </c>
      <c r="CO2886" s="107">
        <v>24.148747147806802</v>
      </c>
      <c r="CP2886" s="107">
        <v>24.531814295574598</v>
      </c>
      <c r="CQ2886" s="107">
        <v>24.4949368112587</v>
      </c>
      <c r="CR2886" s="107">
        <v>24.526679846371799</v>
      </c>
      <c r="CS2886" s="107">
        <v>24.355561386484499</v>
      </c>
      <c r="CT2886" s="107">
        <v>24.166049320629799</v>
      </c>
      <c r="CU2886" s="107">
        <v>24.036027474827101</v>
      </c>
      <c r="CV2886" s="107">
        <v>24.198711620348099</v>
      </c>
      <c r="CW2886" s="107">
        <v>24.186838189965599</v>
      </c>
      <c r="CX2886" s="107">
        <v>23.9599196783964</v>
      </c>
      <c r="CY2886" s="107">
        <v>23.870158238857702</v>
      </c>
      <c r="CZ2886" s="107">
        <v>24.497711458228</v>
      </c>
      <c r="DA2886" s="107">
        <v>24.544476296854398</v>
      </c>
      <c r="DB2886" s="107">
        <v>24.688465478556001</v>
      </c>
      <c r="DC2886" s="107">
        <v>24.2009659546639</v>
      </c>
      <c r="DD2886" s="107">
        <v>24.563023333845798</v>
      </c>
      <c r="DE2886" s="107">
        <v>24.857589289483101</v>
      </c>
      <c r="DF2886" s="107">
        <v>24.709734772289899</v>
      </c>
      <c r="DG2886" s="107">
        <v>24.8606024495448</v>
      </c>
      <c r="DH2886" s="107">
        <v>25.238380366838399</v>
      </c>
      <c r="DI2886" s="107">
        <v>25.654548658803201</v>
      </c>
      <c r="DJ2886" s="107">
        <v>25.782596207236299</v>
      </c>
      <c r="DK2886" s="107">
        <v>25.747536227410901</v>
      </c>
      <c r="DL2886" s="107">
        <v>25.942993087785901</v>
      </c>
      <c r="DM2886" s="107">
        <v>25.709553211053901</v>
      </c>
      <c r="DN2886" s="107">
        <v>26.052006154382401</v>
      </c>
      <c r="DO2886" s="107">
        <v>26.173565593373802</v>
      </c>
    </row>
    <row r="2887" spans="1:119" s="107" customFormat="1">
      <c r="A2887" s="183"/>
      <c r="D2887" s="191"/>
      <c r="E2887" s="107" t="s">
        <v>128</v>
      </c>
      <c r="BO2887" s="107">
        <v>19.239358278033698</v>
      </c>
      <c r="BP2887" s="107">
        <v>19.830424376797499</v>
      </c>
      <c r="BQ2887" s="107">
        <v>20.5510647986086</v>
      </c>
      <c r="BR2887" s="107">
        <v>20.504635416381898</v>
      </c>
      <c r="BS2887" s="107">
        <v>21.055964485715499</v>
      </c>
      <c r="BT2887" s="107">
        <v>21.523954972121999</v>
      </c>
      <c r="BU2887" s="107">
        <v>21.952112395159698</v>
      </c>
      <c r="BV2887" s="107">
        <v>22.201172963112501</v>
      </c>
      <c r="BW2887" s="107">
        <v>21.9630049356726</v>
      </c>
      <c r="BX2887" s="107">
        <v>21.993857633599401</v>
      </c>
      <c r="BY2887" s="107">
        <v>22.437222536815401</v>
      </c>
      <c r="BZ2887" s="107">
        <v>22.533326518573102</v>
      </c>
      <c r="CA2887" s="107">
        <v>22.1939805146353</v>
      </c>
      <c r="CB2887" s="107">
        <v>22.579040256541798</v>
      </c>
      <c r="CC2887" s="107">
        <v>22.7465098993396</v>
      </c>
      <c r="CD2887" s="107">
        <v>22.919454345800901</v>
      </c>
      <c r="CE2887" s="107">
        <v>22.718278131861101</v>
      </c>
      <c r="CF2887" s="107">
        <v>23.060642646216799</v>
      </c>
      <c r="CG2887" s="107">
        <v>23.354000972418898</v>
      </c>
      <c r="CH2887" s="107">
        <v>23.637834330794501</v>
      </c>
      <c r="CI2887" s="107">
        <v>23.3789109799824</v>
      </c>
      <c r="CJ2887" s="107">
        <v>23.013462253790301</v>
      </c>
      <c r="CK2887" s="107">
        <v>23.325429224065701</v>
      </c>
      <c r="CL2887" s="107">
        <v>23.5592759201128</v>
      </c>
      <c r="CM2887" s="107">
        <v>23.901002836220201</v>
      </c>
      <c r="CN2887" s="107">
        <v>23.9221233509681</v>
      </c>
      <c r="CO2887" s="107">
        <v>24.148747147806802</v>
      </c>
      <c r="CP2887" s="107">
        <v>24.531814295574598</v>
      </c>
      <c r="CQ2887" s="107">
        <v>24.4949368112587</v>
      </c>
      <c r="CR2887" s="107">
        <v>24.526679846371799</v>
      </c>
      <c r="CS2887" s="107">
        <v>24.355561386484499</v>
      </c>
      <c r="CT2887" s="107">
        <v>24.166049320629799</v>
      </c>
      <c r="CU2887" s="107">
        <v>24.036027474827101</v>
      </c>
      <c r="CV2887" s="107">
        <v>24.198711620348099</v>
      </c>
      <c r="CW2887" s="107">
        <v>24.186838189965599</v>
      </c>
      <c r="CX2887" s="107">
        <v>23.9599196783964</v>
      </c>
      <c r="CY2887" s="107">
        <v>23.870158238857702</v>
      </c>
      <c r="CZ2887" s="107">
        <v>24.497711458228</v>
      </c>
      <c r="DA2887" s="107">
        <v>24.544476296854398</v>
      </c>
      <c r="DB2887" s="107">
        <v>24.688465478556001</v>
      </c>
      <c r="DC2887" s="107">
        <v>24.2009659546639</v>
      </c>
      <c r="DD2887" s="107">
        <v>24.563023333845798</v>
      </c>
      <c r="DE2887" s="107">
        <v>24.857589289483101</v>
      </c>
      <c r="DF2887" s="107">
        <v>24.709734772289899</v>
      </c>
      <c r="DG2887" s="107">
        <v>24.8606024495448</v>
      </c>
      <c r="DH2887" s="107">
        <v>25.238380366838399</v>
      </c>
      <c r="DI2887" s="107">
        <v>25.654548658803201</v>
      </c>
      <c r="DJ2887" s="107">
        <v>25.782596207236299</v>
      </c>
      <c r="DK2887" s="107">
        <v>25.747536227410901</v>
      </c>
      <c r="DL2887" s="107">
        <v>25.942993087785901</v>
      </c>
      <c r="DM2887" s="107">
        <v>25.709553211053901</v>
      </c>
      <c r="DN2887" s="107">
        <v>26.052006154382401</v>
      </c>
      <c r="DO2887" s="107">
        <v>26.173565593373802</v>
      </c>
    </row>
    <row r="2888" spans="1:119" s="107" customFormat="1">
      <c r="A2888" s="183"/>
      <c r="D2888" s="191"/>
      <c r="E2888" s="107" t="s">
        <v>129</v>
      </c>
      <c r="BO2888" s="107">
        <v>17.332755205435699</v>
      </c>
      <c r="BP2888" s="107">
        <v>17.865247186304</v>
      </c>
      <c r="BQ2888" s="107">
        <v>18.514472791539301</v>
      </c>
      <c r="BR2888" s="107">
        <v>18.472644519263</v>
      </c>
      <c r="BS2888" s="107">
        <v>18.9693373745184</v>
      </c>
      <c r="BT2888" s="107">
        <v>19.390950425335198</v>
      </c>
      <c r="BU2888" s="107">
        <v>19.776677833477201</v>
      </c>
      <c r="BV2888" s="107">
        <v>20.001056723524801</v>
      </c>
      <c r="BW2888" s="107">
        <v>19.786490933038401</v>
      </c>
      <c r="BX2888" s="107">
        <v>19.814286156395902</v>
      </c>
      <c r="BY2888" s="107">
        <v>20.213713997130998</v>
      </c>
      <c r="BZ2888" s="107">
        <v>20.3002941608766</v>
      </c>
      <c r="CA2888" s="107">
        <v>19.994577040212</v>
      </c>
      <c r="CB2888" s="107">
        <v>20.341477708596202</v>
      </c>
      <c r="CC2888" s="107">
        <v>20.4923512606663</v>
      </c>
      <c r="CD2888" s="107">
        <v>20.648157068289098</v>
      </c>
      <c r="CE2888" s="107">
        <v>20.466917235910898</v>
      </c>
      <c r="CF2888" s="107">
        <v>20.775353735330398</v>
      </c>
      <c r="CG2888" s="107">
        <v>21.0396405156927</v>
      </c>
      <c r="CH2888" s="107">
        <v>21.295346243958999</v>
      </c>
      <c r="CI2888" s="107">
        <v>21.062081963948099</v>
      </c>
      <c r="CJ2888" s="107">
        <v>20.7328488772885</v>
      </c>
      <c r="CK2888" s="107">
        <v>21.013900201860999</v>
      </c>
      <c r="CL2888" s="107">
        <v>21.224572901002499</v>
      </c>
      <c r="CM2888" s="107">
        <v>21.532434987585798</v>
      </c>
      <c r="CN2888" s="107">
        <v>21.551462478349698</v>
      </c>
      <c r="CO2888" s="107">
        <v>21.755628061087201</v>
      </c>
      <c r="CP2888" s="107">
        <v>22.100733599616699</v>
      </c>
      <c r="CQ2888" s="107">
        <v>22.067510640773602</v>
      </c>
      <c r="CR2888" s="107">
        <v>22.096107969704299</v>
      </c>
      <c r="CS2888" s="107">
        <v>21.941947195031101</v>
      </c>
      <c r="CT2888" s="107">
        <v>21.771215604170902</v>
      </c>
      <c r="CU2888" s="107">
        <v>21.654078806150601</v>
      </c>
      <c r="CV2888" s="107">
        <v>21.800641099412701</v>
      </c>
      <c r="CW2888" s="107">
        <v>21.789944315284298</v>
      </c>
      <c r="CX2888" s="107">
        <v>21.585513223780499</v>
      </c>
      <c r="CY2888" s="107">
        <v>21.5046470620339</v>
      </c>
      <c r="CZ2888" s="107">
        <v>22.070010322727899</v>
      </c>
      <c r="DA2888" s="107">
        <v>22.1121408079769</v>
      </c>
      <c r="DB2888" s="107">
        <v>22.241860791491899</v>
      </c>
      <c r="DC2888" s="107">
        <v>21.802672031228798</v>
      </c>
      <c r="DD2888" s="107">
        <v>22.1288498503115</v>
      </c>
      <c r="DE2888" s="107">
        <v>22.3942245851199</v>
      </c>
      <c r="DF2888" s="107">
        <v>22.261022317378298</v>
      </c>
      <c r="DG2888" s="107">
        <v>22.396939143734102</v>
      </c>
      <c r="DH2888" s="107">
        <v>22.7372796097643</v>
      </c>
      <c r="DI2888" s="107">
        <v>23.112205998921802</v>
      </c>
      <c r="DJ2888" s="107">
        <v>23.227564150663401</v>
      </c>
      <c r="DK2888" s="107">
        <v>23.195978583253101</v>
      </c>
      <c r="DL2888" s="107">
        <v>23.372065844852202</v>
      </c>
      <c r="DM2888" s="107">
        <v>23.1617596495981</v>
      </c>
      <c r="DN2888" s="107">
        <v>23.470275814758899</v>
      </c>
      <c r="DO2888" s="107">
        <v>23.5797888228593</v>
      </c>
    </row>
    <row r="2889" spans="1:119" s="107" customFormat="1">
      <c r="A2889" s="183"/>
      <c r="D2889" s="191"/>
      <c r="E2889" s="107" t="s">
        <v>130</v>
      </c>
      <c r="BO2889" s="107">
        <v>17.332755205435699</v>
      </c>
      <c r="BP2889" s="107">
        <v>17.865247186304</v>
      </c>
      <c r="BQ2889" s="107">
        <v>18.514472791539301</v>
      </c>
      <c r="BR2889" s="107">
        <v>18.472644519263</v>
      </c>
      <c r="BS2889" s="107">
        <v>18.9693373745184</v>
      </c>
      <c r="BT2889" s="107">
        <v>19.390950425335198</v>
      </c>
      <c r="BU2889" s="107">
        <v>19.776677833477201</v>
      </c>
      <c r="BV2889" s="107">
        <v>20.001056723524801</v>
      </c>
      <c r="BW2889" s="107">
        <v>19.786490933038401</v>
      </c>
      <c r="BX2889" s="107">
        <v>19.814286156395902</v>
      </c>
      <c r="BY2889" s="107">
        <v>20.213713997130998</v>
      </c>
      <c r="BZ2889" s="107">
        <v>20.3002941608766</v>
      </c>
      <c r="CA2889" s="107">
        <v>19.994577040212</v>
      </c>
      <c r="CB2889" s="107">
        <v>20.341477708596202</v>
      </c>
      <c r="CC2889" s="107">
        <v>20.4923512606663</v>
      </c>
      <c r="CD2889" s="107">
        <v>20.648157068289098</v>
      </c>
      <c r="CE2889" s="107">
        <v>20.466917235910898</v>
      </c>
      <c r="CF2889" s="107">
        <v>20.775353735330398</v>
      </c>
      <c r="CG2889" s="107">
        <v>21.0396405156927</v>
      </c>
      <c r="CH2889" s="107">
        <v>21.295346243958999</v>
      </c>
      <c r="CI2889" s="107">
        <v>21.062081963948099</v>
      </c>
      <c r="CJ2889" s="107">
        <v>20.7328488772885</v>
      </c>
      <c r="CK2889" s="107">
        <v>21.013900201860999</v>
      </c>
      <c r="CL2889" s="107">
        <v>21.224572901002499</v>
      </c>
      <c r="CM2889" s="107">
        <v>21.532434987585798</v>
      </c>
      <c r="CN2889" s="107">
        <v>21.551462478349698</v>
      </c>
      <c r="CO2889" s="107">
        <v>21.755628061087201</v>
      </c>
      <c r="CP2889" s="107">
        <v>22.100733599616699</v>
      </c>
      <c r="CQ2889" s="107">
        <v>22.067510640773602</v>
      </c>
      <c r="CR2889" s="107">
        <v>22.096107969704299</v>
      </c>
      <c r="CS2889" s="107">
        <v>21.941947195031101</v>
      </c>
      <c r="CT2889" s="107">
        <v>21.771215604170902</v>
      </c>
      <c r="CU2889" s="107">
        <v>21.654078806150601</v>
      </c>
      <c r="CV2889" s="107">
        <v>21.800641099412701</v>
      </c>
      <c r="CW2889" s="107">
        <v>21.789944315284298</v>
      </c>
      <c r="CX2889" s="107">
        <v>21.585513223780499</v>
      </c>
      <c r="CY2889" s="107">
        <v>21.5046470620339</v>
      </c>
      <c r="CZ2889" s="107">
        <v>22.070010322727899</v>
      </c>
      <c r="DA2889" s="107">
        <v>22.1121408079769</v>
      </c>
      <c r="DB2889" s="107">
        <v>22.241860791491899</v>
      </c>
      <c r="DC2889" s="107">
        <v>21.802672031228798</v>
      </c>
      <c r="DD2889" s="107">
        <v>22.1288498503115</v>
      </c>
      <c r="DE2889" s="107">
        <v>22.3942245851199</v>
      </c>
      <c r="DF2889" s="107">
        <v>22.261022317378298</v>
      </c>
      <c r="DG2889" s="107">
        <v>22.396939143734102</v>
      </c>
      <c r="DH2889" s="107">
        <v>22.7372796097643</v>
      </c>
      <c r="DI2889" s="107">
        <v>23.112205998921802</v>
      </c>
      <c r="DJ2889" s="107">
        <v>23.227564150663401</v>
      </c>
      <c r="DK2889" s="107">
        <v>23.195978583253101</v>
      </c>
      <c r="DL2889" s="107">
        <v>23.372065844852202</v>
      </c>
      <c r="DM2889" s="107">
        <v>23.1617596495981</v>
      </c>
      <c r="DN2889" s="107">
        <v>23.470275814758899</v>
      </c>
      <c r="DO2889" s="107">
        <v>23.5797888228593</v>
      </c>
    </row>
    <row r="2890" spans="1:119" s="107" customFormat="1">
      <c r="A2890" s="183"/>
      <c r="D2890" s="191"/>
      <c r="E2890" s="107" t="s">
        <v>131</v>
      </c>
      <c r="BO2890" s="107">
        <v>17.332755205435699</v>
      </c>
      <c r="BP2890" s="107">
        <v>17.865247186304</v>
      </c>
      <c r="BQ2890" s="107">
        <v>18.514472791539301</v>
      </c>
      <c r="BR2890" s="107">
        <v>18.472644519263</v>
      </c>
      <c r="BS2890" s="107">
        <v>18.9693373745184</v>
      </c>
      <c r="BT2890" s="107">
        <v>19.390950425335198</v>
      </c>
      <c r="BU2890" s="107">
        <v>19.776677833477201</v>
      </c>
      <c r="BV2890" s="107">
        <v>20.001056723524801</v>
      </c>
      <c r="BW2890" s="107">
        <v>19.786490933038401</v>
      </c>
      <c r="BX2890" s="107">
        <v>19.814286156395902</v>
      </c>
      <c r="BY2890" s="107">
        <v>20.213713997130998</v>
      </c>
      <c r="BZ2890" s="107">
        <v>20.3002941608766</v>
      </c>
      <c r="CA2890" s="107">
        <v>19.994577040212</v>
      </c>
      <c r="CB2890" s="107">
        <v>20.341477708596202</v>
      </c>
      <c r="CC2890" s="107">
        <v>20.4923512606663</v>
      </c>
      <c r="CD2890" s="107">
        <v>20.648157068289098</v>
      </c>
      <c r="CE2890" s="107">
        <v>20.466917235910898</v>
      </c>
      <c r="CF2890" s="107">
        <v>20.775353735330398</v>
      </c>
      <c r="CG2890" s="107">
        <v>21.0396405156927</v>
      </c>
      <c r="CH2890" s="107">
        <v>21.295346243958999</v>
      </c>
      <c r="CI2890" s="107">
        <v>21.062081963948099</v>
      </c>
      <c r="CJ2890" s="107">
        <v>20.7328488772885</v>
      </c>
      <c r="CK2890" s="107">
        <v>21.013900201860999</v>
      </c>
      <c r="CL2890" s="107">
        <v>21.224572901002499</v>
      </c>
      <c r="CM2890" s="107">
        <v>21.532434987585798</v>
      </c>
      <c r="CN2890" s="107">
        <v>21.551462478349698</v>
      </c>
      <c r="CO2890" s="107">
        <v>21.755628061087201</v>
      </c>
      <c r="CP2890" s="107">
        <v>22.100733599616699</v>
      </c>
      <c r="CQ2890" s="107">
        <v>22.067510640773602</v>
      </c>
      <c r="CR2890" s="107">
        <v>22.096107969704299</v>
      </c>
      <c r="CS2890" s="107">
        <v>21.941947195031101</v>
      </c>
      <c r="CT2890" s="107">
        <v>21.771215604170902</v>
      </c>
      <c r="CU2890" s="107">
        <v>21.654078806150601</v>
      </c>
      <c r="CV2890" s="107">
        <v>21.800641099412701</v>
      </c>
      <c r="CW2890" s="107">
        <v>21.789944315284298</v>
      </c>
      <c r="CX2890" s="107">
        <v>21.585513223780499</v>
      </c>
      <c r="CY2890" s="107">
        <v>21.5046470620339</v>
      </c>
      <c r="CZ2890" s="107">
        <v>22.070010322727899</v>
      </c>
      <c r="DA2890" s="107">
        <v>22.1121408079769</v>
      </c>
      <c r="DB2890" s="107">
        <v>22.241860791491899</v>
      </c>
      <c r="DC2890" s="107">
        <v>21.802672031228798</v>
      </c>
      <c r="DD2890" s="107">
        <v>22.1288498503115</v>
      </c>
      <c r="DE2890" s="107">
        <v>22.3942245851199</v>
      </c>
      <c r="DF2890" s="107">
        <v>22.261022317378298</v>
      </c>
      <c r="DG2890" s="107">
        <v>22.396939143734102</v>
      </c>
      <c r="DH2890" s="107">
        <v>22.7372796097643</v>
      </c>
      <c r="DI2890" s="107">
        <v>23.112205998921802</v>
      </c>
      <c r="DJ2890" s="107">
        <v>23.227564150663401</v>
      </c>
      <c r="DK2890" s="107">
        <v>23.195978583253101</v>
      </c>
      <c r="DL2890" s="107">
        <v>23.372065844852202</v>
      </c>
      <c r="DM2890" s="107">
        <v>23.1617596495981</v>
      </c>
      <c r="DN2890" s="107">
        <v>23.470275814758899</v>
      </c>
      <c r="DO2890" s="107">
        <v>23.5797888228593</v>
      </c>
    </row>
    <row r="2891" spans="1:119" s="107" customFormat="1">
      <c r="A2891" s="183"/>
      <c r="D2891" s="191"/>
      <c r="E2891" s="107" t="s">
        <v>132</v>
      </c>
      <c r="BO2891" s="107">
        <v>17.332755205435699</v>
      </c>
      <c r="BP2891" s="107">
        <v>17.865247186304</v>
      </c>
      <c r="BQ2891" s="107">
        <v>18.514472791539301</v>
      </c>
      <c r="BR2891" s="107">
        <v>18.472644519263</v>
      </c>
      <c r="BS2891" s="107">
        <v>18.9693373745184</v>
      </c>
      <c r="BT2891" s="107">
        <v>19.390950425335198</v>
      </c>
      <c r="BU2891" s="107">
        <v>19.776677833477201</v>
      </c>
      <c r="BV2891" s="107">
        <v>20.001056723524801</v>
      </c>
      <c r="BW2891" s="107">
        <v>19.786490933038401</v>
      </c>
      <c r="BX2891" s="107">
        <v>19.814286156395902</v>
      </c>
      <c r="BY2891" s="107">
        <v>20.213713997130998</v>
      </c>
      <c r="BZ2891" s="107">
        <v>20.3002941608766</v>
      </c>
      <c r="CA2891" s="107">
        <v>19.994577040212</v>
      </c>
      <c r="CB2891" s="107">
        <v>20.341477708596202</v>
      </c>
      <c r="CC2891" s="107">
        <v>20.4923512606663</v>
      </c>
      <c r="CD2891" s="107">
        <v>20.648157068289098</v>
      </c>
      <c r="CE2891" s="107">
        <v>20.466917235910898</v>
      </c>
      <c r="CF2891" s="107">
        <v>20.775353735330398</v>
      </c>
      <c r="CG2891" s="107">
        <v>21.0396405156927</v>
      </c>
      <c r="CH2891" s="107">
        <v>21.295346243958999</v>
      </c>
      <c r="CI2891" s="107">
        <v>21.062081963948099</v>
      </c>
      <c r="CJ2891" s="107">
        <v>20.7328488772885</v>
      </c>
      <c r="CK2891" s="107">
        <v>21.013900201860999</v>
      </c>
      <c r="CL2891" s="107">
        <v>21.224572901002499</v>
      </c>
      <c r="CM2891" s="107">
        <v>21.532434987585798</v>
      </c>
      <c r="CN2891" s="107">
        <v>21.551462478349698</v>
      </c>
      <c r="CO2891" s="107">
        <v>21.755628061087201</v>
      </c>
      <c r="CP2891" s="107">
        <v>22.100733599616699</v>
      </c>
      <c r="CQ2891" s="107">
        <v>22.067510640773602</v>
      </c>
      <c r="CR2891" s="107">
        <v>22.096107969704299</v>
      </c>
      <c r="CS2891" s="107">
        <v>21.941947195031101</v>
      </c>
      <c r="CT2891" s="107">
        <v>21.771215604170902</v>
      </c>
      <c r="CU2891" s="107">
        <v>21.654078806150601</v>
      </c>
      <c r="CV2891" s="107">
        <v>21.800641099412701</v>
      </c>
      <c r="CW2891" s="107">
        <v>21.789944315284298</v>
      </c>
      <c r="CX2891" s="107">
        <v>21.585513223780499</v>
      </c>
      <c r="CY2891" s="107">
        <v>21.5046470620339</v>
      </c>
      <c r="CZ2891" s="107">
        <v>22.070010322727899</v>
      </c>
      <c r="DA2891" s="107">
        <v>22.1121408079769</v>
      </c>
      <c r="DB2891" s="107">
        <v>22.241860791491899</v>
      </c>
      <c r="DC2891" s="107">
        <v>21.802672031228798</v>
      </c>
      <c r="DD2891" s="107">
        <v>22.1288498503115</v>
      </c>
      <c r="DE2891" s="107">
        <v>22.3942245851199</v>
      </c>
      <c r="DF2891" s="107">
        <v>22.261022317378298</v>
      </c>
      <c r="DG2891" s="107">
        <v>22.396939143734102</v>
      </c>
      <c r="DH2891" s="107">
        <v>22.7372796097643</v>
      </c>
      <c r="DI2891" s="107">
        <v>23.112205998921802</v>
      </c>
      <c r="DJ2891" s="107">
        <v>23.227564150663401</v>
      </c>
      <c r="DK2891" s="107">
        <v>23.195978583253101</v>
      </c>
      <c r="DL2891" s="107">
        <v>23.372065844852202</v>
      </c>
      <c r="DM2891" s="107">
        <v>23.1617596495981</v>
      </c>
      <c r="DN2891" s="107">
        <v>23.470275814758899</v>
      </c>
      <c r="DO2891" s="107">
        <v>23.5797888228593</v>
      </c>
    </row>
    <row r="2892" spans="1:119" s="107" customFormat="1">
      <c r="A2892" s="183"/>
      <c r="D2892" s="191"/>
      <c r="E2892" s="107" t="s">
        <v>133</v>
      </c>
      <c r="BO2892" s="107">
        <v>17.332755205435699</v>
      </c>
      <c r="BP2892" s="107">
        <v>17.865247186304</v>
      </c>
      <c r="BQ2892" s="107">
        <v>18.514472791539301</v>
      </c>
      <c r="BR2892" s="107">
        <v>18.472644519263</v>
      </c>
      <c r="BS2892" s="107">
        <v>18.9693373745184</v>
      </c>
      <c r="BT2892" s="107">
        <v>19.390950425335198</v>
      </c>
      <c r="BU2892" s="107">
        <v>19.776677833477201</v>
      </c>
      <c r="BV2892" s="107">
        <v>20.001056723524801</v>
      </c>
      <c r="BW2892" s="107">
        <v>19.786490933038401</v>
      </c>
      <c r="BX2892" s="107">
        <v>19.814286156395902</v>
      </c>
      <c r="BY2892" s="107">
        <v>20.213713997130998</v>
      </c>
      <c r="BZ2892" s="107">
        <v>20.3002941608766</v>
      </c>
      <c r="CA2892" s="107">
        <v>19.994577040212</v>
      </c>
      <c r="CB2892" s="107">
        <v>20.341477708596202</v>
      </c>
      <c r="CC2892" s="107">
        <v>20.4923512606663</v>
      </c>
      <c r="CD2892" s="107">
        <v>20.648157068289098</v>
      </c>
      <c r="CE2892" s="107">
        <v>20.466917235910898</v>
      </c>
      <c r="CF2892" s="107">
        <v>20.775353735330398</v>
      </c>
      <c r="CG2892" s="107">
        <v>21.0396405156927</v>
      </c>
      <c r="CH2892" s="107">
        <v>21.295346243958999</v>
      </c>
      <c r="CI2892" s="107">
        <v>21.062081963948099</v>
      </c>
      <c r="CJ2892" s="107">
        <v>20.7328488772885</v>
      </c>
      <c r="CK2892" s="107">
        <v>21.013900201860999</v>
      </c>
      <c r="CL2892" s="107">
        <v>21.224572901002499</v>
      </c>
      <c r="CM2892" s="107">
        <v>21.532434987585798</v>
      </c>
      <c r="CN2892" s="107">
        <v>21.551462478349698</v>
      </c>
      <c r="CO2892" s="107">
        <v>21.755628061087201</v>
      </c>
      <c r="CP2892" s="107">
        <v>22.100733599616699</v>
      </c>
      <c r="CQ2892" s="107">
        <v>22.067510640773602</v>
      </c>
      <c r="CR2892" s="107">
        <v>22.096107969704299</v>
      </c>
      <c r="CS2892" s="107">
        <v>21.941947195031101</v>
      </c>
      <c r="CT2892" s="107">
        <v>21.771215604170902</v>
      </c>
      <c r="CU2892" s="107">
        <v>21.654078806150601</v>
      </c>
      <c r="CV2892" s="107">
        <v>21.800641099412701</v>
      </c>
      <c r="CW2892" s="107">
        <v>21.789944315284298</v>
      </c>
      <c r="CX2892" s="107">
        <v>21.585513223780499</v>
      </c>
      <c r="CY2892" s="107">
        <v>21.5046470620339</v>
      </c>
      <c r="CZ2892" s="107">
        <v>22.070010322727899</v>
      </c>
      <c r="DA2892" s="107">
        <v>22.1121408079769</v>
      </c>
      <c r="DB2892" s="107">
        <v>22.241860791491899</v>
      </c>
      <c r="DC2892" s="107">
        <v>21.802672031228798</v>
      </c>
      <c r="DD2892" s="107">
        <v>22.1288498503115</v>
      </c>
      <c r="DE2892" s="107">
        <v>22.3942245851199</v>
      </c>
      <c r="DF2892" s="107">
        <v>22.261022317378298</v>
      </c>
      <c r="DG2892" s="107">
        <v>22.396939143734102</v>
      </c>
      <c r="DH2892" s="107">
        <v>22.7372796097643</v>
      </c>
      <c r="DI2892" s="107">
        <v>23.112205998921802</v>
      </c>
      <c r="DJ2892" s="107">
        <v>23.227564150663401</v>
      </c>
      <c r="DK2892" s="107">
        <v>23.195978583253101</v>
      </c>
      <c r="DL2892" s="107">
        <v>23.372065844852202</v>
      </c>
      <c r="DM2892" s="107">
        <v>23.1617596495981</v>
      </c>
      <c r="DN2892" s="107">
        <v>23.470275814758899</v>
      </c>
      <c r="DO2892" s="107">
        <v>23.5797888228593</v>
      </c>
    </row>
    <row r="2893" spans="1:119" s="107" customFormat="1">
      <c r="A2893" s="183"/>
      <c r="D2893" s="191"/>
      <c r="E2893" s="107" t="s">
        <v>134</v>
      </c>
      <c r="BO2893" s="107">
        <v>17.332755205435699</v>
      </c>
      <c r="BP2893" s="107">
        <v>17.865247186304</v>
      </c>
      <c r="BQ2893" s="107">
        <v>18.514472791539301</v>
      </c>
      <c r="BR2893" s="107">
        <v>18.472644519263</v>
      </c>
      <c r="BS2893" s="107">
        <v>18.9693373745184</v>
      </c>
      <c r="BT2893" s="107">
        <v>19.390950425335198</v>
      </c>
      <c r="BU2893" s="107">
        <v>19.776677833477201</v>
      </c>
      <c r="BV2893" s="107">
        <v>20.001056723524801</v>
      </c>
      <c r="BW2893" s="107">
        <v>19.786490933038401</v>
      </c>
      <c r="BX2893" s="107">
        <v>19.814286156395902</v>
      </c>
      <c r="BY2893" s="107">
        <v>20.213713997130998</v>
      </c>
      <c r="BZ2893" s="107">
        <v>20.3002941608766</v>
      </c>
      <c r="CA2893" s="107">
        <v>19.994577040212</v>
      </c>
      <c r="CB2893" s="107">
        <v>20.341477708596202</v>
      </c>
      <c r="CC2893" s="107">
        <v>20.4923512606663</v>
      </c>
      <c r="CD2893" s="107">
        <v>20.648157068289098</v>
      </c>
      <c r="CE2893" s="107">
        <v>20.466917235910898</v>
      </c>
      <c r="CF2893" s="107">
        <v>20.775353735330398</v>
      </c>
      <c r="CG2893" s="107">
        <v>21.0396405156927</v>
      </c>
      <c r="CH2893" s="107">
        <v>21.295346243958999</v>
      </c>
      <c r="CI2893" s="107">
        <v>21.062081963948099</v>
      </c>
      <c r="CJ2893" s="107">
        <v>20.7328488772885</v>
      </c>
      <c r="CK2893" s="107">
        <v>21.013900201860999</v>
      </c>
      <c r="CL2893" s="107">
        <v>21.224572901002499</v>
      </c>
      <c r="CM2893" s="107">
        <v>21.532434987585798</v>
      </c>
      <c r="CN2893" s="107">
        <v>21.551462478349698</v>
      </c>
      <c r="CO2893" s="107">
        <v>21.755628061087201</v>
      </c>
      <c r="CP2893" s="107">
        <v>22.100733599616699</v>
      </c>
      <c r="CQ2893" s="107">
        <v>22.067510640773602</v>
      </c>
      <c r="CR2893" s="107">
        <v>22.096107969704299</v>
      </c>
      <c r="CS2893" s="107">
        <v>21.941947195031101</v>
      </c>
      <c r="CT2893" s="107">
        <v>21.771215604170902</v>
      </c>
      <c r="CU2893" s="107">
        <v>21.654078806150601</v>
      </c>
      <c r="CV2893" s="107">
        <v>21.800641099412701</v>
      </c>
      <c r="CW2893" s="107">
        <v>21.789944315284298</v>
      </c>
      <c r="CX2893" s="107">
        <v>21.585513223780499</v>
      </c>
      <c r="CY2893" s="107">
        <v>21.5046470620339</v>
      </c>
      <c r="CZ2893" s="107">
        <v>22.070010322727899</v>
      </c>
      <c r="DA2893" s="107">
        <v>22.1121408079769</v>
      </c>
      <c r="DB2893" s="107">
        <v>22.241860791491899</v>
      </c>
      <c r="DC2893" s="107">
        <v>21.802672031228798</v>
      </c>
      <c r="DD2893" s="107">
        <v>22.1288498503115</v>
      </c>
      <c r="DE2893" s="107">
        <v>22.3942245851199</v>
      </c>
      <c r="DF2893" s="107">
        <v>22.261022317378298</v>
      </c>
      <c r="DG2893" s="107">
        <v>22.396939143734102</v>
      </c>
      <c r="DH2893" s="107">
        <v>22.7372796097643</v>
      </c>
      <c r="DI2893" s="107">
        <v>23.112205998921802</v>
      </c>
      <c r="DJ2893" s="107">
        <v>23.227564150663401</v>
      </c>
      <c r="DK2893" s="107">
        <v>23.195978583253101</v>
      </c>
      <c r="DL2893" s="107">
        <v>23.372065844852202</v>
      </c>
      <c r="DM2893" s="107">
        <v>23.1617596495981</v>
      </c>
      <c r="DN2893" s="107">
        <v>23.470275814758899</v>
      </c>
      <c r="DO2893" s="107">
        <v>23.5797888228593</v>
      </c>
    </row>
    <row r="2894" spans="1:119" s="107" customFormat="1">
      <c r="A2894" s="183"/>
      <c r="D2894" s="191"/>
      <c r="E2894" s="107" t="s">
        <v>135</v>
      </c>
      <c r="BO2894" s="107">
        <v>17.332755205435699</v>
      </c>
      <c r="BP2894" s="107">
        <v>17.865247186304</v>
      </c>
      <c r="BQ2894" s="107">
        <v>18.514472791539301</v>
      </c>
      <c r="BR2894" s="107">
        <v>18.472644519263</v>
      </c>
      <c r="BS2894" s="107">
        <v>18.9693373745184</v>
      </c>
      <c r="BT2894" s="107">
        <v>19.390950425335198</v>
      </c>
      <c r="BU2894" s="107">
        <v>19.776677833477201</v>
      </c>
      <c r="BV2894" s="107">
        <v>20.001056723524801</v>
      </c>
      <c r="BW2894" s="107">
        <v>19.786490933038401</v>
      </c>
      <c r="BX2894" s="107">
        <v>19.814286156395902</v>
      </c>
      <c r="BY2894" s="107">
        <v>20.213713997130998</v>
      </c>
      <c r="BZ2894" s="107">
        <v>20.3002941608766</v>
      </c>
      <c r="CA2894" s="107">
        <v>19.994577040212</v>
      </c>
      <c r="CB2894" s="107">
        <v>20.341477708596202</v>
      </c>
      <c r="CC2894" s="107">
        <v>20.4923512606663</v>
      </c>
      <c r="CD2894" s="107">
        <v>20.648157068289098</v>
      </c>
      <c r="CE2894" s="107">
        <v>20.466917235910898</v>
      </c>
      <c r="CF2894" s="107">
        <v>20.775353735330398</v>
      </c>
      <c r="CG2894" s="107">
        <v>21.0396405156927</v>
      </c>
      <c r="CH2894" s="107">
        <v>21.295346243958999</v>
      </c>
      <c r="CI2894" s="107">
        <v>21.062081963948099</v>
      </c>
      <c r="CJ2894" s="107">
        <v>20.7328488772885</v>
      </c>
      <c r="CK2894" s="107">
        <v>21.013900201860999</v>
      </c>
      <c r="CL2894" s="107">
        <v>21.224572901002499</v>
      </c>
      <c r="CM2894" s="107">
        <v>21.532434987585798</v>
      </c>
      <c r="CN2894" s="107">
        <v>21.551462478349698</v>
      </c>
      <c r="CO2894" s="107">
        <v>21.755628061087201</v>
      </c>
      <c r="CP2894" s="107">
        <v>22.100733599616699</v>
      </c>
      <c r="CQ2894" s="107">
        <v>22.067510640773602</v>
      </c>
      <c r="CR2894" s="107">
        <v>22.096107969704299</v>
      </c>
      <c r="CS2894" s="107">
        <v>21.941947195031101</v>
      </c>
      <c r="CT2894" s="107">
        <v>21.771215604170902</v>
      </c>
      <c r="CU2894" s="107">
        <v>21.654078806150601</v>
      </c>
      <c r="CV2894" s="107">
        <v>21.800641099412701</v>
      </c>
      <c r="CW2894" s="107">
        <v>21.789944315284298</v>
      </c>
      <c r="CX2894" s="107">
        <v>21.585513223780499</v>
      </c>
      <c r="CY2894" s="107">
        <v>21.5046470620339</v>
      </c>
      <c r="CZ2894" s="107">
        <v>22.070010322727899</v>
      </c>
      <c r="DA2894" s="107">
        <v>22.1121408079769</v>
      </c>
      <c r="DB2894" s="107">
        <v>22.241860791491899</v>
      </c>
      <c r="DC2894" s="107">
        <v>21.802672031228798</v>
      </c>
      <c r="DD2894" s="107">
        <v>22.1288498503115</v>
      </c>
      <c r="DE2894" s="107">
        <v>22.3942245851199</v>
      </c>
      <c r="DF2894" s="107">
        <v>22.261022317378298</v>
      </c>
      <c r="DG2894" s="107">
        <v>22.396939143734102</v>
      </c>
      <c r="DH2894" s="107">
        <v>22.7372796097643</v>
      </c>
      <c r="DI2894" s="107">
        <v>23.112205998921802</v>
      </c>
      <c r="DJ2894" s="107">
        <v>23.227564150663401</v>
      </c>
      <c r="DK2894" s="107">
        <v>23.195978583253101</v>
      </c>
      <c r="DL2894" s="107">
        <v>23.372065844852202</v>
      </c>
      <c r="DM2894" s="107">
        <v>23.1617596495981</v>
      </c>
      <c r="DN2894" s="107">
        <v>23.470275814758899</v>
      </c>
      <c r="DO2894" s="107">
        <v>23.5797888228593</v>
      </c>
    </row>
    <row r="2895" spans="1:119" s="107" customFormat="1">
      <c r="A2895" s="183"/>
      <c r="D2895" s="191"/>
      <c r="E2895" s="107" t="s">
        <v>136</v>
      </c>
      <c r="BO2895" s="107">
        <v>17.332755205435699</v>
      </c>
      <c r="BP2895" s="107">
        <v>17.865247186304</v>
      </c>
      <c r="BQ2895" s="107">
        <v>18.514472791539301</v>
      </c>
      <c r="BR2895" s="107">
        <v>18.472644519263</v>
      </c>
      <c r="BS2895" s="107">
        <v>18.9693373745184</v>
      </c>
      <c r="BT2895" s="107">
        <v>19.390950425335198</v>
      </c>
      <c r="BU2895" s="107">
        <v>19.776677833477201</v>
      </c>
      <c r="BV2895" s="107">
        <v>20.001056723524801</v>
      </c>
      <c r="BW2895" s="107">
        <v>19.786490933038401</v>
      </c>
      <c r="BX2895" s="107">
        <v>19.814286156395902</v>
      </c>
      <c r="BY2895" s="107">
        <v>20.213713997130998</v>
      </c>
      <c r="BZ2895" s="107">
        <v>20.3002941608766</v>
      </c>
      <c r="CA2895" s="107">
        <v>19.994577040212</v>
      </c>
      <c r="CB2895" s="107">
        <v>20.341477708596202</v>
      </c>
      <c r="CC2895" s="107">
        <v>20.4923512606663</v>
      </c>
      <c r="CD2895" s="107">
        <v>20.648157068289098</v>
      </c>
      <c r="CE2895" s="107">
        <v>20.466917235910898</v>
      </c>
      <c r="CF2895" s="107">
        <v>20.775353735330398</v>
      </c>
      <c r="CG2895" s="107">
        <v>21.0396405156927</v>
      </c>
      <c r="CH2895" s="107">
        <v>21.295346243958999</v>
      </c>
      <c r="CI2895" s="107">
        <v>21.062081963948099</v>
      </c>
      <c r="CJ2895" s="107">
        <v>20.7328488772885</v>
      </c>
      <c r="CK2895" s="107">
        <v>21.013900201860999</v>
      </c>
      <c r="CL2895" s="107">
        <v>21.224572901002499</v>
      </c>
      <c r="CM2895" s="107">
        <v>21.532434987585798</v>
      </c>
      <c r="CN2895" s="107">
        <v>21.551462478349698</v>
      </c>
      <c r="CO2895" s="107">
        <v>21.755628061087201</v>
      </c>
      <c r="CP2895" s="107">
        <v>22.100733599616699</v>
      </c>
      <c r="CQ2895" s="107">
        <v>22.067510640773602</v>
      </c>
      <c r="CR2895" s="107">
        <v>22.096107969704299</v>
      </c>
      <c r="CS2895" s="107">
        <v>21.941947195031101</v>
      </c>
      <c r="CT2895" s="107">
        <v>21.771215604170902</v>
      </c>
      <c r="CU2895" s="107">
        <v>21.654078806150601</v>
      </c>
      <c r="CV2895" s="107">
        <v>21.800641099412701</v>
      </c>
      <c r="CW2895" s="107">
        <v>21.789944315284298</v>
      </c>
      <c r="CX2895" s="107">
        <v>21.585513223780499</v>
      </c>
      <c r="CY2895" s="107">
        <v>21.5046470620339</v>
      </c>
      <c r="CZ2895" s="107">
        <v>22.070010322727899</v>
      </c>
      <c r="DA2895" s="107">
        <v>22.1121408079769</v>
      </c>
      <c r="DB2895" s="107">
        <v>22.241860791491899</v>
      </c>
      <c r="DC2895" s="107">
        <v>21.802672031228798</v>
      </c>
      <c r="DD2895" s="107">
        <v>22.1288498503115</v>
      </c>
      <c r="DE2895" s="107">
        <v>22.3942245851199</v>
      </c>
      <c r="DF2895" s="107">
        <v>22.261022317378298</v>
      </c>
      <c r="DG2895" s="107">
        <v>22.396939143734102</v>
      </c>
      <c r="DH2895" s="107">
        <v>22.7372796097643</v>
      </c>
      <c r="DI2895" s="107">
        <v>23.112205998921802</v>
      </c>
      <c r="DJ2895" s="107">
        <v>23.227564150663401</v>
      </c>
      <c r="DK2895" s="107">
        <v>23.195978583253101</v>
      </c>
      <c r="DL2895" s="107">
        <v>23.372065844852202</v>
      </c>
      <c r="DM2895" s="107">
        <v>23.1617596495981</v>
      </c>
      <c r="DN2895" s="107">
        <v>23.470275814758899</v>
      </c>
      <c r="DO2895" s="107">
        <v>23.5797888228593</v>
      </c>
    </row>
    <row r="2896" spans="1:119" s="107" customFormat="1">
      <c r="A2896" s="183"/>
      <c r="D2896" s="191"/>
      <c r="E2896" s="107" t="s">
        <v>137</v>
      </c>
      <c r="BO2896" s="107">
        <v>17.332755205435699</v>
      </c>
      <c r="BP2896" s="107">
        <v>17.865247186304</v>
      </c>
      <c r="BQ2896" s="107">
        <v>18.514472791539301</v>
      </c>
      <c r="BR2896" s="107">
        <v>18.472644519263</v>
      </c>
      <c r="BS2896" s="107">
        <v>18.9693373745184</v>
      </c>
      <c r="BT2896" s="107">
        <v>19.390950425335198</v>
      </c>
      <c r="BU2896" s="107">
        <v>19.776677833477201</v>
      </c>
      <c r="BV2896" s="107">
        <v>20.001056723524801</v>
      </c>
      <c r="BW2896" s="107">
        <v>19.786490933038401</v>
      </c>
      <c r="BX2896" s="107">
        <v>19.814286156395902</v>
      </c>
      <c r="BY2896" s="107">
        <v>20.213713997130998</v>
      </c>
      <c r="BZ2896" s="107">
        <v>20.3002941608766</v>
      </c>
      <c r="CA2896" s="107">
        <v>19.994577040212</v>
      </c>
      <c r="CB2896" s="107">
        <v>20.341477708596202</v>
      </c>
      <c r="CC2896" s="107">
        <v>20.4923512606663</v>
      </c>
      <c r="CD2896" s="107">
        <v>20.648157068289098</v>
      </c>
      <c r="CE2896" s="107">
        <v>20.466917235910898</v>
      </c>
      <c r="CF2896" s="107">
        <v>20.775353735330398</v>
      </c>
      <c r="CG2896" s="107">
        <v>21.0396405156927</v>
      </c>
      <c r="CH2896" s="107">
        <v>21.295346243958999</v>
      </c>
      <c r="CI2896" s="107">
        <v>21.062081963948099</v>
      </c>
      <c r="CJ2896" s="107">
        <v>20.7328488772885</v>
      </c>
      <c r="CK2896" s="107">
        <v>21.013900201860999</v>
      </c>
      <c r="CL2896" s="107">
        <v>21.224572901002499</v>
      </c>
      <c r="CM2896" s="107">
        <v>21.532434987585798</v>
      </c>
      <c r="CN2896" s="107">
        <v>21.551462478349698</v>
      </c>
      <c r="CO2896" s="107">
        <v>21.755628061087201</v>
      </c>
      <c r="CP2896" s="107">
        <v>22.100733599616699</v>
      </c>
      <c r="CQ2896" s="107">
        <v>22.067510640773602</v>
      </c>
      <c r="CR2896" s="107">
        <v>22.096107969704299</v>
      </c>
      <c r="CS2896" s="107">
        <v>21.941947195031101</v>
      </c>
      <c r="CT2896" s="107">
        <v>21.771215604170902</v>
      </c>
      <c r="CU2896" s="107">
        <v>21.654078806150601</v>
      </c>
      <c r="CV2896" s="107">
        <v>21.800641099412701</v>
      </c>
      <c r="CW2896" s="107">
        <v>21.789944315284298</v>
      </c>
      <c r="CX2896" s="107">
        <v>21.585513223780499</v>
      </c>
      <c r="CY2896" s="107">
        <v>21.5046470620339</v>
      </c>
      <c r="CZ2896" s="107">
        <v>22.070010322727899</v>
      </c>
      <c r="DA2896" s="107">
        <v>22.1121408079769</v>
      </c>
      <c r="DB2896" s="107">
        <v>22.241860791491899</v>
      </c>
      <c r="DC2896" s="107">
        <v>21.802672031228798</v>
      </c>
      <c r="DD2896" s="107">
        <v>22.1288498503115</v>
      </c>
      <c r="DE2896" s="107">
        <v>22.3942245851199</v>
      </c>
      <c r="DF2896" s="107">
        <v>22.261022317378298</v>
      </c>
      <c r="DG2896" s="107">
        <v>22.396939143734102</v>
      </c>
      <c r="DH2896" s="107">
        <v>22.7372796097643</v>
      </c>
      <c r="DI2896" s="107">
        <v>23.112205998921802</v>
      </c>
      <c r="DJ2896" s="107">
        <v>23.227564150663401</v>
      </c>
      <c r="DK2896" s="107">
        <v>23.195978583253101</v>
      </c>
      <c r="DL2896" s="107">
        <v>23.372065844852202</v>
      </c>
      <c r="DM2896" s="107">
        <v>23.1617596495981</v>
      </c>
      <c r="DN2896" s="107">
        <v>23.470275814758899</v>
      </c>
      <c r="DO2896" s="107">
        <v>23.5797888228593</v>
      </c>
    </row>
    <row r="2897" spans="1:123" s="107" customFormat="1">
      <c r="A2897" s="183"/>
      <c r="D2897" s="191"/>
      <c r="E2897" s="107" t="s">
        <v>138</v>
      </c>
      <c r="BO2897" s="107">
        <v>17.332755205435699</v>
      </c>
      <c r="BP2897" s="107">
        <v>17.865247186304</v>
      </c>
      <c r="BQ2897" s="107">
        <v>18.514472791539301</v>
      </c>
      <c r="BR2897" s="107">
        <v>18.472644519263</v>
      </c>
      <c r="BS2897" s="107">
        <v>18.9693373745184</v>
      </c>
      <c r="BT2897" s="107">
        <v>19.390950425335198</v>
      </c>
      <c r="BU2897" s="107">
        <v>19.776677833477201</v>
      </c>
      <c r="BV2897" s="107">
        <v>20.001056723524801</v>
      </c>
      <c r="BW2897" s="107">
        <v>19.786490933038401</v>
      </c>
      <c r="BX2897" s="107">
        <v>19.814286156395902</v>
      </c>
      <c r="BY2897" s="107">
        <v>20.213713997130998</v>
      </c>
      <c r="BZ2897" s="107">
        <v>20.3002941608766</v>
      </c>
      <c r="CA2897" s="107">
        <v>19.994577040212</v>
      </c>
      <c r="CB2897" s="107">
        <v>20.341477708596202</v>
      </c>
      <c r="CC2897" s="107">
        <v>20.4923512606663</v>
      </c>
      <c r="CD2897" s="107">
        <v>20.648157068289098</v>
      </c>
      <c r="CE2897" s="107">
        <v>20.466917235910898</v>
      </c>
      <c r="CF2897" s="107">
        <v>20.775353735330398</v>
      </c>
      <c r="CG2897" s="107">
        <v>21.0396405156927</v>
      </c>
      <c r="CH2897" s="107">
        <v>21.295346243958999</v>
      </c>
      <c r="CI2897" s="107">
        <v>21.062081963948099</v>
      </c>
      <c r="CJ2897" s="107">
        <v>20.7328488772885</v>
      </c>
      <c r="CK2897" s="107">
        <v>21.013900201860999</v>
      </c>
      <c r="CL2897" s="107">
        <v>21.224572901002499</v>
      </c>
      <c r="CM2897" s="107">
        <v>21.532434987585798</v>
      </c>
      <c r="CN2897" s="107">
        <v>21.551462478349698</v>
      </c>
      <c r="CO2897" s="107">
        <v>21.755628061087201</v>
      </c>
      <c r="CP2897" s="107">
        <v>22.100733599616699</v>
      </c>
      <c r="CQ2897" s="107">
        <v>22.067510640773602</v>
      </c>
      <c r="CR2897" s="107">
        <v>22.096107969704299</v>
      </c>
      <c r="CS2897" s="107">
        <v>21.941947195031101</v>
      </c>
      <c r="CT2897" s="107">
        <v>21.771215604170902</v>
      </c>
      <c r="CU2897" s="107">
        <v>21.654078806150601</v>
      </c>
      <c r="CV2897" s="107">
        <v>21.800641099412701</v>
      </c>
      <c r="CW2897" s="107">
        <v>21.789944315284298</v>
      </c>
      <c r="CX2897" s="107">
        <v>21.585513223780499</v>
      </c>
      <c r="CY2897" s="107">
        <v>21.5046470620339</v>
      </c>
      <c r="CZ2897" s="107">
        <v>22.070010322727899</v>
      </c>
      <c r="DA2897" s="107">
        <v>22.1121408079769</v>
      </c>
      <c r="DB2897" s="107">
        <v>22.241860791491899</v>
      </c>
      <c r="DC2897" s="107">
        <v>21.802672031228798</v>
      </c>
      <c r="DD2897" s="107">
        <v>22.1288498503115</v>
      </c>
      <c r="DE2897" s="107">
        <v>22.3942245851199</v>
      </c>
      <c r="DF2897" s="107">
        <v>22.261022317378298</v>
      </c>
      <c r="DG2897" s="107">
        <v>22.396939143734102</v>
      </c>
      <c r="DH2897" s="107">
        <v>22.7372796097643</v>
      </c>
      <c r="DI2897" s="107">
        <v>23.112205998921802</v>
      </c>
      <c r="DJ2897" s="107">
        <v>23.227564150663401</v>
      </c>
      <c r="DK2897" s="107">
        <v>23.195978583253101</v>
      </c>
      <c r="DL2897" s="107">
        <v>23.372065844852202</v>
      </c>
      <c r="DM2897" s="107">
        <v>23.1617596495981</v>
      </c>
      <c r="DN2897" s="107">
        <v>23.470275814758899</v>
      </c>
      <c r="DO2897" s="107">
        <v>23.5797888228593</v>
      </c>
    </row>
    <row r="2898" spans="1:123" s="107" customFormat="1">
      <c r="A2898" s="183"/>
      <c r="D2898" s="191"/>
      <c r="E2898" s="107" t="s">
        <v>139</v>
      </c>
      <c r="BO2898" s="107">
        <v>17.332755205435699</v>
      </c>
      <c r="BP2898" s="107">
        <v>17.865247186304</v>
      </c>
      <c r="BQ2898" s="107">
        <v>18.514472791539301</v>
      </c>
      <c r="BR2898" s="107">
        <v>18.472644519263</v>
      </c>
      <c r="BS2898" s="107">
        <v>18.9693373745184</v>
      </c>
      <c r="BT2898" s="107">
        <v>19.390950425335198</v>
      </c>
      <c r="BU2898" s="107">
        <v>19.776677833477201</v>
      </c>
      <c r="BV2898" s="107">
        <v>20.001056723524801</v>
      </c>
      <c r="BW2898" s="107">
        <v>19.786490933038401</v>
      </c>
      <c r="BX2898" s="107">
        <v>19.814286156395902</v>
      </c>
      <c r="BY2898" s="107">
        <v>20.213713997130998</v>
      </c>
      <c r="BZ2898" s="107">
        <v>20.3002941608766</v>
      </c>
      <c r="CA2898" s="107">
        <v>19.994577040212</v>
      </c>
      <c r="CB2898" s="107">
        <v>20.341477708596202</v>
      </c>
      <c r="CC2898" s="107">
        <v>20.4923512606663</v>
      </c>
      <c r="CD2898" s="107">
        <v>20.648157068289098</v>
      </c>
      <c r="CE2898" s="107">
        <v>20.466917235910898</v>
      </c>
      <c r="CF2898" s="107">
        <v>20.775353735330398</v>
      </c>
      <c r="CG2898" s="107">
        <v>21.0396405156927</v>
      </c>
      <c r="CH2898" s="107">
        <v>21.295346243958999</v>
      </c>
      <c r="CI2898" s="107">
        <v>21.062081963948099</v>
      </c>
      <c r="CJ2898" s="107">
        <v>20.7328488772885</v>
      </c>
      <c r="CK2898" s="107">
        <v>21.013900201860999</v>
      </c>
      <c r="CL2898" s="107">
        <v>21.224572901002499</v>
      </c>
      <c r="CM2898" s="107">
        <v>21.532434987585798</v>
      </c>
      <c r="CN2898" s="107">
        <v>21.551462478349698</v>
      </c>
      <c r="CO2898" s="107">
        <v>21.755628061087201</v>
      </c>
      <c r="CP2898" s="107">
        <v>22.100733599616699</v>
      </c>
      <c r="CQ2898" s="107">
        <v>22.067510640773602</v>
      </c>
      <c r="CR2898" s="107">
        <v>22.096107969704299</v>
      </c>
      <c r="CS2898" s="107">
        <v>21.941947195031101</v>
      </c>
      <c r="CT2898" s="107">
        <v>21.771215604170902</v>
      </c>
      <c r="CU2898" s="107">
        <v>21.654078806150601</v>
      </c>
      <c r="CV2898" s="107">
        <v>21.800641099412701</v>
      </c>
      <c r="CW2898" s="107">
        <v>21.789944315284298</v>
      </c>
      <c r="CX2898" s="107">
        <v>21.585513223780499</v>
      </c>
      <c r="CY2898" s="107">
        <v>21.5046470620339</v>
      </c>
      <c r="CZ2898" s="107">
        <v>22.070010322727899</v>
      </c>
      <c r="DA2898" s="107">
        <v>22.1121408079769</v>
      </c>
      <c r="DB2898" s="107">
        <v>22.241860791491899</v>
      </c>
      <c r="DC2898" s="107">
        <v>21.802672031228798</v>
      </c>
      <c r="DD2898" s="107">
        <v>22.1288498503115</v>
      </c>
      <c r="DE2898" s="107">
        <v>22.3942245851199</v>
      </c>
      <c r="DF2898" s="107">
        <v>22.261022317378298</v>
      </c>
      <c r="DG2898" s="107">
        <v>22.396939143734102</v>
      </c>
      <c r="DH2898" s="107">
        <v>22.7372796097643</v>
      </c>
      <c r="DI2898" s="107">
        <v>23.112205998921802</v>
      </c>
      <c r="DJ2898" s="107">
        <v>23.227564150663401</v>
      </c>
      <c r="DK2898" s="107">
        <v>23.195978583253101</v>
      </c>
      <c r="DL2898" s="107">
        <v>23.372065844852202</v>
      </c>
      <c r="DM2898" s="107">
        <v>23.1617596495981</v>
      </c>
      <c r="DN2898" s="107">
        <v>23.470275814758899</v>
      </c>
      <c r="DO2898" s="107">
        <v>23.5797888228593</v>
      </c>
    </row>
    <row r="2899" spans="1:123" s="107" customFormat="1">
      <c r="A2899" s="183"/>
      <c r="D2899" s="191"/>
      <c r="E2899" s="107" t="s">
        <v>140</v>
      </c>
      <c r="BO2899" s="111"/>
      <c r="BW2899" s="113"/>
      <c r="BX2899" s="114"/>
      <c r="CR2899" s="107">
        <v>3.4770157199999998</v>
      </c>
      <c r="CS2899" s="107">
        <v>3.4092315580000001</v>
      </c>
      <c r="CT2899" s="107">
        <v>3.3299422969999899</v>
      </c>
      <c r="CU2899" s="107">
        <v>3.3088325780000001</v>
      </c>
      <c r="CV2899" s="107">
        <v>3.2608095549999998</v>
      </c>
      <c r="CW2899" s="107">
        <v>3.1801112859999998</v>
      </c>
      <c r="CX2899" s="107">
        <v>3.132342956</v>
      </c>
      <c r="CY2899" s="107">
        <v>3.0503489189999899</v>
      </c>
      <c r="CZ2899" s="107">
        <v>2.9838912899999999</v>
      </c>
      <c r="DA2899" s="107">
        <v>2.9332460119999899</v>
      </c>
      <c r="DB2899" s="107">
        <v>2.8529159150000001</v>
      </c>
      <c r="DC2899" s="107">
        <v>2.774565951</v>
      </c>
      <c r="DD2899" s="107">
        <v>2.7116168780000001</v>
      </c>
      <c r="DE2899" s="107">
        <v>2.6326975730000002</v>
      </c>
      <c r="DF2899" s="107">
        <v>2.4998598369999998</v>
      </c>
      <c r="DG2899" s="107">
        <v>2.4076933309999999</v>
      </c>
      <c r="DH2899" s="107">
        <v>2.3042437150000001</v>
      </c>
      <c r="DI2899" s="107">
        <v>2.2435619949999999</v>
      </c>
      <c r="DJ2899" s="107">
        <v>2.1897492289999998</v>
      </c>
      <c r="DK2899" s="107">
        <v>2.1164130299999999</v>
      </c>
      <c r="DL2899" s="107">
        <v>2.1025160390000002</v>
      </c>
      <c r="DM2899" s="107">
        <v>2.1477367869999999</v>
      </c>
      <c r="DN2899" s="107">
        <v>2.1758221230000001</v>
      </c>
      <c r="DO2899" s="107">
        <v>2.1885386659999999</v>
      </c>
      <c r="DP2899" s="107">
        <v>2.2068381480000001</v>
      </c>
      <c r="DQ2899" s="107">
        <v>2.2493339799999998</v>
      </c>
      <c r="DR2899" s="107">
        <v>2.2605568630000001</v>
      </c>
      <c r="DS2899" s="107">
        <v>2.2551314140000001</v>
      </c>
    </row>
    <row r="2900" spans="1:123" s="107" customFormat="1">
      <c r="A2900" s="183"/>
      <c r="D2900" s="191"/>
      <c r="E2900" s="107" t="s">
        <v>141</v>
      </c>
      <c r="BO2900" s="111"/>
      <c r="BW2900" s="113"/>
      <c r="BX2900" s="114"/>
      <c r="CR2900" s="107">
        <v>5.653936E-3</v>
      </c>
      <c r="CS2900" s="107">
        <v>5.603734E-3</v>
      </c>
      <c r="CT2900" s="107">
        <v>5.6132029999999998E-3</v>
      </c>
      <c r="CU2900" s="107">
        <v>5.654175E-3</v>
      </c>
      <c r="CV2900" s="107">
        <v>5.602714E-3</v>
      </c>
      <c r="CW2900" s="107">
        <v>5.5938300000000002E-3</v>
      </c>
      <c r="CX2900" s="107">
        <v>5.72616599999999E-3</v>
      </c>
      <c r="CY2900" s="107">
        <v>5.7502069999999898E-3</v>
      </c>
      <c r="CZ2900" s="107">
        <v>5.5888980000000001E-3</v>
      </c>
      <c r="DA2900" s="107">
        <v>5.4534359999999999E-3</v>
      </c>
      <c r="DB2900" s="107">
        <v>5.2251720000000001E-3</v>
      </c>
      <c r="DC2900" s="107">
        <v>5.0694340000000003E-3</v>
      </c>
      <c r="DD2900" s="107">
        <v>4.9128949999999996E-3</v>
      </c>
      <c r="DE2900" s="107">
        <v>4.6335200000000003E-3</v>
      </c>
      <c r="DF2900" s="107">
        <v>4.6138769999999997E-3</v>
      </c>
      <c r="DG2900" s="107">
        <v>4.6618759999999997E-3</v>
      </c>
      <c r="DH2900" s="107">
        <v>4.7050130000000001E-3</v>
      </c>
      <c r="DI2900" s="107">
        <v>4.8557209999999899E-3</v>
      </c>
      <c r="DJ2900" s="107">
        <v>5.166187E-3</v>
      </c>
      <c r="DK2900" s="107">
        <v>5.5653019999999899E-3</v>
      </c>
      <c r="DL2900" s="107">
        <v>5.7141319999999898E-3</v>
      </c>
      <c r="DM2900" s="107">
        <v>5.8010780000000003E-3</v>
      </c>
      <c r="DN2900" s="107">
        <v>5.9716049999999996E-3</v>
      </c>
      <c r="DO2900" s="107">
        <v>6.2943560000000001E-3</v>
      </c>
      <c r="DP2900" s="107">
        <v>6.69666599999999E-3</v>
      </c>
      <c r="DQ2900" s="107">
        <v>6.9499929999999998E-3</v>
      </c>
      <c r="DR2900" s="107">
        <v>7.0703419999999899E-3</v>
      </c>
      <c r="DS2900" s="107">
        <v>6.9982269999999897E-3</v>
      </c>
    </row>
    <row r="2901" spans="1:123" s="107" customFormat="1">
      <c r="A2901" s="183"/>
      <c r="D2901" s="191"/>
      <c r="E2901" s="107" t="s">
        <v>142</v>
      </c>
      <c r="BO2901" s="111"/>
      <c r="BW2901" s="113"/>
      <c r="BX2901" s="114"/>
      <c r="CR2901" s="107">
        <v>1.4650860999999999E-2</v>
      </c>
      <c r="CS2901" s="107">
        <v>1.4563131999999999E-2</v>
      </c>
      <c r="CT2901" s="107">
        <v>1.4444334E-2</v>
      </c>
      <c r="CU2901" s="107">
        <v>1.4521467999999999E-2</v>
      </c>
      <c r="CV2901" s="107">
        <v>1.4454109E-2</v>
      </c>
      <c r="CW2901" s="107">
        <v>1.4424039E-2</v>
      </c>
      <c r="CX2901" s="107">
        <v>1.4433487E-2</v>
      </c>
      <c r="CY2901" s="107">
        <v>1.4501846000000001E-2</v>
      </c>
      <c r="CZ2901" s="107">
        <v>1.4361755E-2</v>
      </c>
      <c r="DA2901" s="107">
        <v>1.40258439999999E-2</v>
      </c>
      <c r="DB2901" s="107">
        <v>1.3477029E-2</v>
      </c>
      <c r="DC2901" s="107">
        <v>1.3197117E-2</v>
      </c>
      <c r="DD2901" s="107">
        <v>1.2886666999999999E-2</v>
      </c>
      <c r="DE2901" s="107">
        <v>1.2248728E-2</v>
      </c>
      <c r="DF2901" s="107">
        <v>1.1989418999999999E-2</v>
      </c>
      <c r="DG2901" s="107">
        <v>1.1963305E-2</v>
      </c>
      <c r="DH2901" s="107">
        <v>1.1766007E-2</v>
      </c>
      <c r="DI2901" s="107">
        <v>1.1830658000000001E-2</v>
      </c>
      <c r="DJ2901" s="107">
        <v>1.2281646E-2</v>
      </c>
      <c r="DK2901" s="107">
        <v>1.2991648999999999E-2</v>
      </c>
      <c r="DL2901" s="107">
        <v>1.338871E-2</v>
      </c>
      <c r="DM2901" s="107">
        <v>1.36911969999999E-2</v>
      </c>
      <c r="DN2901" s="107">
        <v>1.3963451E-2</v>
      </c>
      <c r="DO2901" s="107">
        <v>1.4535765000000001E-2</v>
      </c>
      <c r="DP2901" s="107">
        <v>1.5071352E-2</v>
      </c>
      <c r="DQ2901" s="107">
        <v>1.5597366E-2</v>
      </c>
      <c r="DR2901" s="107">
        <v>1.6117177999999999E-2</v>
      </c>
      <c r="DS2901" s="107">
        <v>1.639125E-2</v>
      </c>
    </row>
    <row r="2902" spans="1:123" s="107" customFormat="1">
      <c r="A2902" s="183"/>
      <c r="D2902" s="191"/>
      <c r="E2902" s="107" t="s">
        <v>143</v>
      </c>
      <c r="BO2902" s="111"/>
      <c r="BW2902" s="113"/>
      <c r="CR2902" s="107">
        <v>2.7823520000000001E-2</v>
      </c>
      <c r="CS2902" s="107">
        <v>2.7915684999999999E-2</v>
      </c>
      <c r="CT2902" s="107">
        <v>2.7844732999999899E-2</v>
      </c>
      <c r="CU2902" s="107">
        <v>2.8415243E-2</v>
      </c>
      <c r="CV2902" s="107">
        <v>2.8380575000000002E-2</v>
      </c>
      <c r="CW2902" s="107">
        <v>2.8369552999999999E-2</v>
      </c>
      <c r="CX2902" s="107">
        <v>2.7730694E-2</v>
      </c>
      <c r="CY2902" s="107">
        <v>2.7281573999999999E-2</v>
      </c>
      <c r="CZ2902" s="107">
        <v>2.6931972999999901E-2</v>
      </c>
      <c r="DA2902" s="107">
        <v>2.6553052000000001E-2</v>
      </c>
      <c r="DB2902" s="107">
        <v>2.5918152E-2</v>
      </c>
      <c r="DC2902" s="107">
        <v>2.5722993E-2</v>
      </c>
      <c r="DD2902" s="107">
        <v>2.5402786E-2</v>
      </c>
      <c r="DE2902" s="107">
        <v>2.4926805E-2</v>
      </c>
      <c r="DF2902" s="107">
        <v>2.44797379999999E-2</v>
      </c>
      <c r="DG2902" s="107">
        <v>2.4519829999999999E-2</v>
      </c>
      <c r="DH2902" s="107">
        <v>2.46224229999999E-2</v>
      </c>
      <c r="DI2902" s="107">
        <v>2.4809549E-2</v>
      </c>
      <c r="DJ2902" s="107">
        <v>2.5120872999999998E-2</v>
      </c>
      <c r="DK2902" s="107">
        <v>2.5745917E-2</v>
      </c>
      <c r="DL2902" s="107">
        <v>2.5738999999999901E-2</v>
      </c>
      <c r="DM2902" s="107">
        <v>2.5819022999999899E-2</v>
      </c>
      <c r="DN2902" s="107">
        <v>2.5899314E-2</v>
      </c>
      <c r="DO2902" s="107">
        <v>2.6432069999999998E-2</v>
      </c>
      <c r="DP2902" s="107">
        <v>2.7167418999999901E-2</v>
      </c>
      <c r="DQ2902" s="107">
        <v>2.7668684999999998E-2</v>
      </c>
      <c r="DR2902" s="107">
        <v>2.8262607999999901E-2</v>
      </c>
      <c r="DS2902" s="107">
        <v>2.8742858E-2</v>
      </c>
    </row>
    <row r="2903" spans="1:123" s="107" customFormat="1">
      <c r="A2903" s="183"/>
      <c r="D2903" s="191"/>
      <c r="E2903" s="107" t="s">
        <v>144</v>
      </c>
      <c r="BO2903" s="111"/>
      <c r="BW2903" s="113"/>
      <c r="CR2903" s="107">
        <v>5.5616480000000003E-2</v>
      </c>
      <c r="CS2903" s="107">
        <v>5.5590247999999898E-2</v>
      </c>
      <c r="CT2903" s="107">
        <v>5.4556199999999999E-2</v>
      </c>
      <c r="CU2903" s="107">
        <v>5.4482928E-2</v>
      </c>
      <c r="CV2903" s="107">
        <v>5.3768159000000003E-2</v>
      </c>
      <c r="CW2903" s="107">
        <v>5.2405264999999999E-2</v>
      </c>
      <c r="CX2903" s="107">
        <v>5.1382745999999903E-2</v>
      </c>
      <c r="CY2903" s="107">
        <v>5.0925365E-2</v>
      </c>
      <c r="CZ2903" s="107">
        <v>5.1008240999999899E-2</v>
      </c>
      <c r="DA2903" s="107">
        <v>5.1164886999999999E-2</v>
      </c>
      <c r="DB2903" s="107">
        <v>5.0542077999999997E-2</v>
      </c>
      <c r="DC2903" s="107">
        <v>5.0409203999999999E-2</v>
      </c>
      <c r="DD2903" s="107">
        <v>5.0057647999999899E-2</v>
      </c>
      <c r="DE2903" s="107">
        <v>4.9131749000000002E-2</v>
      </c>
      <c r="DF2903" s="107">
        <v>4.8211937999999899E-2</v>
      </c>
      <c r="DG2903" s="107">
        <v>4.8418975999999898E-2</v>
      </c>
      <c r="DH2903" s="107">
        <v>4.8628500999999998E-2</v>
      </c>
      <c r="DI2903" s="107">
        <v>4.9229160999999903E-2</v>
      </c>
      <c r="DJ2903" s="107">
        <v>4.9761725E-2</v>
      </c>
      <c r="DK2903" s="107">
        <v>4.9924720999999998E-2</v>
      </c>
      <c r="DL2903" s="107">
        <v>4.9773616999999999E-2</v>
      </c>
      <c r="DM2903" s="107">
        <v>5.0275442999999899E-2</v>
      </c>
      <c r="DN2903" s="107">
        <v>5.0429709000000003E-2</v>
      </c>
      <c r="DO2903" s="107">
        <v>5.1048254000000001E-2</v>
      </c>
      <c r="DP2903" s="107">
        <v>5.1526888999999999E-2</v>
      </c>
      <c r="DQ2903" s="107">
        <v>5.1843620999999999E-2</v>
      </c>
      <c r="DR2903" s="107">
        <v>5.2466843999999999E-2</v>
      </c>
      <c r="DS2903" s="107">
        <v>5.3329120999999903E-2</v>
      </c>
    </row>
    <row r="2904" spans="1:123" s="107" customFormat="1">
      <c r="A2904" s="183"/>
      <c r="D2904" s="191"/>
      <c r="E2904" s="107" t="s">
        <v>145</v>
      </c>
      <c r="BO2904" s="111"/>
      <c r="BW2904" s="113"/>
      <c r="CR2904" s="107">
        <v>0.11583877599999901</v>
      </c>
      <c r="CS2904" s="107">
        <v>0.114691179</v>
      </c>
      <c r="CT2904" s="107">
        <v>0.114681303</v>
      </c>
      <c r="CU2904" s="107">
        <v>0.116992343</v>
      </c>
      <c r="CV2904" s="107">
        <v>0.116993035</v>
      </c>
      <c r="CW2904" s="107">
        <v>0.117264769</v>
      </c>
      <c r="CX2904" s="107">
        <v>0.115235514</v>
      </c>
      <c r="CY2904" s="107">
        <v>0.11274363599999999</v>
      </c>
      <c r="CZ2904" s="107">
        <v>0.110488924</v>
      </c>
      <c r="DA2904" s="107">
        <v>0.110831211</v>
      </c>
      <c r="DB2904" s="107">
        <v>0.108908399999999</v>
      </c>
      <c r="DC2904" s="107">
        <v>0.10915623000000001</v>
      </c>
      <c r="DD2904" s="107">
        <v>0.10945221199999999</v>
      </c>
      <c r="DE2904" s="107">
        <v>0.108985391</v>
      </c>
      <c r="DF2904" s="107">
        <v>0.10802357999999999</v>
      </c>
      <c r="DG2904" s="107">
        <v>0.108377951999999</v>
      </c>
      <c r="DH2904" s="107">
        <v>0.106571503</v>
      </c>
      <c r="DI2904" s="107">
        <v>0.10599660900000001</v>
      </c>
      <c r="DJ2904" s="107">
        <v>0.107285069</v>
      </c>
      <c r="DK2904" s="107">
        <v>0.109131744</v>
      </c>
      <c r="DL2904" s="107">
        <v>0.10843368</v>
      </c>
      <c r="DM2904" s="107">
        <v>0.109444868</v>
      </c>
      <c r="DN2904" s="107">
        <v>0.110869221999999</v>
      </c>
      <c r="DO2904" s="107">
        <v>0.111831029</v>
      </c>
      <c r="DP2904" s="107">
        <v>0.112905035</v>
      </c>
      <c r="DQ2904" s="107">
        <v>0.114153855</v>
      </c>
      <c r="DR2904" s="107">
        <v>0.115477659</v>
      </c>
      <c r="DS2904" s="107">
        <v>0.115620231999999</v>
      </c>
    </row>
    <row r="2905" spans="1:123" s="107" customFormat="1">
      <c r="A2905" s="183"/>
      <c r="D2905" s="191"/>
      <c r="E2905" s="107" t="s">
        <v>146</v>
      </c>
      <c r="BO2905" s="111"/>
      <c r="BW2905" s="113"/>
      <c r="CR2905" s="107">
        <v>0.20456727399999999</v>
      </c>
      <c r="CS2905" s="107">
        <v>0.203214852</v>
      </c>
      <c r="CT2905" s="107">
        <v>0.19972220399999999</v>
      </c>
      <c r="CU2905" s="107">
        <v>0.20091314699999999</v>
      </c>
      <c r="CV2905" s="107">
        <v>0.197696751</v>
      </c>
      <c r="CW2905" s="107">
        <v>0.19502699899999901</v>
      </c>
      <c r="CX2905" s="107">
        <v>0.19026227300000001</v>
      </c>
      <c r="CY2905" s="107">
        <v>0.18952725399999901</v>
      </c>
      <c r="CZ2905" s="107">
        <v>0.18800671299999999</v>
      </c>
      <c r="DA2905" s="107">
        <v>0.18670398799999999</v>
      </c>
      <c r="DB2905" s="107">
        <v>0.18741633899999999</v>
      </c>
      <c r="DC2905" s="107">
        <v>0.18762542600000001</v>
      </c>
      <c r="DD2905" s="107">
        <v>0.18551958699999899</v>
      </c>
      <c r="DE2905" s="107">
        <v>0.18468122399999901</v>
      </c>
      <c r="DF2905" s="107">
        <v>0.182272668</v>
      </c>
      <c r="DG2905" s="107">
        <v>0.181985016</v>
      </c>
      <c r="DH2905" s="107">
        <v>0.18185673799999999</v>
      </c>
      <c r="DI2905" s="107">
        <v>0.18358195599999999</v>
      </c>
      <c r="DJ2905" s="107">
        <v>0.18597124000000001</v>
      </c>
      <c r="DK2905" s="107">
        <v>0.18779818399999901</v>
      </c>
      <c r="DL2905" s="107">
        <v>0.18718109499999999</v>
      </c>
      <c r="DM2905" s="107">
        <v>0.188579788</v>
      </c>
      <c r="DN2905" s="107">
        <v>0.18838511499999999</v>
      </c>
      <c r="DO2905" s="107">
        <v>0.19026378599999999</v>
      </c>
      <c r="DP2905" s="107">
        <v>0.19552515600000001</v>
      </c>
      <c r="DQ2905" s="107">
        <v>0.20005632199999901</v>
      </c>
      <c r="DR2905" s="107">
        <v>0.203160163</v>
      </c>
      <c r="DS2905" s="107">
        <v>0.20208599199999999</v>
      </c>
    </row>
    <row r="2906" spans="1:123" s="107" customFormat="1">
      <c r="A2906" s="183"/>
      <c r="D2906" s="191"/>
      <c r="E2906" s="107" t="s">
        <v>147</v>
      </c>
      <c r="BO2906" s="111"/>
      <c r="BW2906" s="113"/>
      <c r="CR2906" s="107">
        <v>0.33544557800000002</v>
      </c>
      <c r="CS2906" s="107">
        <v>0.32819161899999999</v>
      </c>
      <c r="CT2906" s="107">
        <v>0.32076734499999998</v>
      </c>
      <c r="CU2906" s="107">
        <v>0.32233521300000001</v>
      </c>
      <c r="CV2906" s="107">
        <v>0.31904824199999998</v>
      </c>
      <c r="CW2906" s="107">
        <v>0.31327324400000001</v>
      </c>
      <c r="CX2906" s="107">
        <v>0.30430971200000001</v>
      </c>
      <c r="CY2906" s="107">
        <v>0.29678557699999902</v>
      </c>
      <c r="CZ2906" s="107">
        <v>0.29280635799999999</v>
      </c>
      <c r="DA2906" s="107">
        <v>0.29333748500000001</v>
      </c>
      <c r="DB2906" s="107">
        <v>0.29292703199999998</v>
      </c>
      <c r="DC2906" s="107">
        <v>0.29248940200000001</v>
      </c>
      <c r="DD2906" s="107">
        <v>0.29463072699999998</v>
      </c>
      <c r="DE2906" s="107">
        <v>0.29676445899999998</v>
      </c>
      <c r="DF2906" s="107">
        <v>0.28948015999999999</v>
      </c>
      <c r="DG2906" s="107">
        <v>0.29001486900000001</v>
      </c>
      <c r="DH2906" s="107">
        <v>0.28675845899999902</v>
      </c>
      <c r="DI2906" s="107">
        <v>0.28392451699999999</v>
      </c>
      <c r="DJ2906" s="107">
        <v>0.28102502899999998</v>
      </c>
      <c r="DK2906" s="107">
        <v>0.27914550300000002</v>
      </c>
      <c r="DL2906" s="107">
        <v>0.27404396800000003</v>
      </c>
      <c r="DM2906" s="107">
        <v>0.27766131100000002</v>
      </c>
      <c r="DN2906" s="107">
        <v>0.28062013699999999</v>
      </c>
      <c r="DO2906" s="107">
        <v>0.28020844099999997</v>
      </c>
      <c r="DP2906" s="107">
        <v>0.28006720200000002</v>
      </c>
      <c r="DQ2906" s="107">
        <v>0.28250450199999999</v>
      </c>
      <c r="DR2906" s="107">
        <v>0.28699481999999998</v>
      </c>
      <c r="DS2906" s="107">
        <v>0.291376778</v>
      </c>
    </row>
    <row r="2907" spans="1:123" s="107" customFormat="1">
      <c r="A2907" s="183"/>
      <c r="D2907" s="191"/>
      <c r="E2907" s="107" t="s">
        <v>148</v>
      </c>
      <c r="BO2907" s="111"/>
      <c r="CR2907" s="107">
        <v>0.58771549899999997</v>
      </c>
      <c r="CS2907" s="107">
        <v>0.56986377600000004</v>
      </c>
      <c r="CT2907" s="107">
        <v>0.546880476</v>
      </c>
      <c r="CU2907" s="107">
        <v>0.53519456600000004</v>
      </c>
      <c r="CV2907" s="107">
        <v>0.51404140399999998</v>
      </c>
      <c r="CW2907" s="107">
        <v>0.49577281899999998</v>
      </c>
      <c r="CX2907" s="107">
        <v>0.47433118399999902</v>
      </c>
      <c r="CY2907" s="107">
        <v>0.45527053200000001</v>
      </c>
      <c r="CZ2907" s="107">
        <v>0.44116885299999897</v>
      </c>
      <c r="DA2907" s="107">
        <v>0.43540963199999999</v>
      </c>
      <c r="DB2907" s="107">
        <v>0.42428253799999999</v>
      </c>
      <c r="DC2907" s="107">
        <v>0.41803993699999997</v>
      </c>
      <c r="DD2907" s="107">
        <v>0.41513897500000002</v>
      </c>
      <c r="DE2907" s="107">
        <v>0.41837729499999998</v>
      </c>
      <c r="DF2907" s="107">
        <v>0.413388123</v>
      </c>
      <c r="DG2907" s="107">
        <v>0.41365212899999998</v>
      </c>
      <c r="DH2907" s="107">
        <v>0.408731709</v>
      </c>
      <c r="DI2907" s="107">
        <v>0.41328503500000002</v>
      </c>
      <c r="DJ2907" s="107">
        <v>0.416916852</v>
      </c>
      <c r="DK2907" s="107">
        <v>0.41715796199999999</v>
      </c>
      <c r="DL2907" s="107">
        <v>0.42002466500000002</v>
      </c>
      <c r="DM2907" s="107">
        <v>0.42643909200000002</v>
      </c>
      <c r="DN2907" s="107">
        <v>0.43018194199999998</v>
      </c>
      <c r="DO2907" s="107">
        <v>0.43902094600000002</v>
      </c>
      <c r="DP2907" s="107">
        <v>0.45569910499999999</v>
      </c>
      <c r="DQ2907" s="107">
        <v>0.46749165599999998</v>
      </c>
      <c r="DR2907" s="107">
        <v>0.48134687500000001</v>
      </c>
      <c r="DS2907" s="107">
        <v>0.48597255</v>
      </c>
    </row>
    <row r="2908" spans="1:123" s="107" customFormat="1">
      <c r="A2908" s="183"/>
      <c r="D2908" s="191"/>
      <c r="E2908" s="107" t="s">
        <v>149</v>
      </c>
      <c r="BO2908" s="111"/>
      <c r="CR2908" s="107">
        <v>0.91090219400000005</v>
      </c>
      <c r="CS2908" s="107">
        <v>0.88312391099999998</v>
      </c>
      <c r="CT2908" s="107">
        <v>0.841551402</v>
      </c>
      <c r="CU2908" s="107">
        <v>0.819698657</v>
      </c>
      <c r="CV2908" s="107">
        <v>0.783711555</v>
      </c>
      <c r="CW2908" s="107">
        <v>0.75324408899999995</v>
      </c>
      <c r="CX2908" s="107">
        <v>0.72029662699999997</v>
      </c>
      <c r="CY2908" s="107">
        <v>0.68930322599999905</v>
      </c>
      <c r="CZ2908" s="107">
        <v>0.66433766399999905</v>
      </c>
      <c r="DA2908" s="107">
        <v>0.648799876</v>
      </c>
      <c r="DB2908" s="107">
        <v>0.62634202500000002</v>
      </c>
      <c r="DC2908" s="107">
        <v>0.60757433799999905</v>
      </c>
      <c r="DD2908" s="107">
        <v>0.59121524799999903</v>
      </c>
      <c r="DE2908" s="107">
        <v>0.582395357</v>
      </c>
      <c r="DF2908" s="107">
        <v>0.56580078499999997</v>
      </c>
      <c r="DG2908" s="107">
        <v>0.55606892299999999</v>
      </c>
      <c r="DH2908" s="107">
        <v>0.54353301399999998</v>
      </c>
      <c r="DI2908" s="107">
        <v>0.54515819399999998</v>
      </c>
      <c r="DJ2908" s="107">
        <v>0.55273387299999999</v>
      </c>
      <c r="DK2908" s="107">
        <v>0.56084272400000001</v>
      </c>
      <c r="DL2908" s="107">
        <v>0.56465887599999998</v>
      </c>
      <c r="DM2908" s="107">
        <v>0.58002431600000004</v>
      </c>
      <c r="DN2908" s="107">
        <v>0.59891343200000002</v>
      </c>
      <c r="DO2908" s="107">
        <v>0.61617372999999998</v>
      </c>
      <c r="DP2908" s="107">
        <v>0.64008231199999999</v>
      </c>
      <c r="DQ2908" s="107">
        <v>0.675092145999999</v>
      </c>
      <c r="DR2908" s="107">
        <v>0.69697341999999995</v>
      </c>
      <c r="DS2908" s="107">
        <v>0.69441560099999999</v>
      </c>
    </row>
    <row r="2909" spans="1:123" s="107" customFormat="1">
      <c r="A2909" s="183"/>
      <c r="D2909" s="191"/>
      <c r="E2909" s="107" t="s">
        <v>150</v>
      </c>
      <c r="BO2909" s="111"/>
      <c r="CR2909" s="107">
        <v>1.1792526429999901</v>
      </c>
      <c r="CS2909" s="107">
        <v>1.1824544930000001</v>
      </c>
      <c r="CT2909" s="107">
        <v>1.182601832</v>
      </c>
      <c r="CU2909" s="107">
        <v>1.2013292339999999</v>
      </c>
      <c r="CV2909" s="107">
        <v>1.1798904729999999</v>
      </c>
      <c r="CW2909" s="107">
        <v>1.1472351670000001</v>
      </c>
      <c r="CX2909" s="107">
        <v>1.0866809120000001</v>
      </c>
      <c r="CY2909" s="107">
        <v>1.0288318759999999</v>
      </c>
      <c r="CZ2909" s="107">
        <v>0.98740833699999997</v>
      </c>
      <c r="DA2909" s="107">
        <v>0.95243540099999902</v>
      </c>
      <c r="DB2909" s="107">
        <v>0.912266145999999</v>
      </c>
      <c r="DC2909" s="107">
        <v>0.88340202099999998</v>
      </c>
      <c r="DD2909" s="107">
        <v>0.85825844399999995</v>
      </c>
      <c r="DE2909" s="107">
        <v>0.83683962299999903</v>
      </c>
      <c r="DF2909" s="107">
        <v>0.80076782599999996</v>
      </c>
      <c r="DG2909" s="107">
        <v>0.78016284499999999</v>
      </c>
      <c r="DH2909" s="107">
        <v>0.75296665399999996</v>
      </c>
      <c r="DI2909" s="107">
        <v>0.744271710999999</v>
      </c>
      <c r="DJ2909" s="107">
        <v>0.741847912</v>
      </c>
      <c r="DK2909" s="107">
        <v>0.74064823999999996</v>
      </c>
      <c r="DL2909" s="107">
        <v>0.73542923199999999</v>
      </c>
      <c r="DM2909" s="107">
        <v>0.74375360299999904</v>
      </c>
      <c r="DN2909" s="107">
        <v>0.75103851300000002</v>
      </c>
      <c r="DO2909" s="107">
        <v>0.76607517599999997</v>
      </c>
      <c r="DP2909" s="107">
        <v>0.79150876599999997</v>
      </c>
      <c r="DQ2909" s="107">
        <v>0.82584352500000002</v>
      </c>
      <c r="DR2909" s="107">
        <v>0.86072227099999998</v>
      </c>
      <c r="DS2909" s="107">
        <v>0.88292367400000005</v>
      </c>
    </row>
    <row r="2910" spans="1:123" s="107" customFormat="1">
      <c r="A2910" s="183"/>
      <c r="D2910" s="191"/>
      <c r="E2910" s="107" t="s">
        <v>151</v>
      </c>
      <c r="BO2910" s="111"/>
      <c r="CR2910" s="107">
        <v>1.767018059</v>
      </c>
      <c r="CS2910" s="107">
        <v>1.7016873609999901</v>
      </c>
      <c r="CT2910" s="107">
        <v>1.609028151</v>
      </c>
      <c r="CU2910" s="107">
        <v>1.537693003</v>
      </c>
      <c r="CV2910" s="107">
        <v>1.4511930659999901</v>
      </c>
      <c r="CW2910" s="107">
        <v>1.41761101699999</v>
      </c>
      <c r="CX2910" s="107">
        <v>1.4052315819999901</v>
      </c>
      <c r="CY2910" s="107">
        <v>1.3933727730000001</v>
      </c>
      <c r="CZ2910" s="107">
        <v>1.3831166909999999</v>
      </c>
      <c r="DA2910" s="107">
        <v>1.3718086380000001</v>
      </c>
      <c r="DB2910" s="107">
        <v>1.3231995830000001</v>
      </c>
      <c r="DC2910" s="107">
        <v>1.272841012</v>
      </c>
      <c r="DD2910" s="107">
        <v>1.2284400179999999</v>
      </c>
      <c r="DE2910" s="107">
        <v>1.1912251979999999</v>
      </c>
      <c r="DF2910" s="107">
        <v>1.1263694049999999</v>
      </c>
      <c r="DG2910" s="107">
        <v>1.0930648789999999</v>
      </c>
      <c r="DH2910" s="107">
        <v>1.0569367119999999</v>
      </c>
      <c r="DI2910" s="107">
        <v>1.0412533319999999</v>
      </c>
      <c r="DJ2910" s="107">
        <v>1.030714846</v>
      </c>
      <c r="DK2910" s="107">
        <v>1.018174565</v>
      </c>
      <c r="DL2910" s="107">
        <v>0.99858954</v>
      </c>
      <c r="DM2910" s="107">
        <v>0.99681103599999998</v>
      </c>
      <c r="DN2910" s="107">
        <v>0.99157321399999998</v>
      </c>
      <c r="DO2910" s="107">
        <v>0.99065509099999904</v>
      </c>
      <c r="DP2910" s="107">
        <v>1.0024738639999999</v>
      </c>
      <c r="DQ2910" s="107">
        <v>1.0255493069999999</v>
      </c>
      <c r="DR2910" s="107">
        <v>1.050698302</v>
      </c>
      <c r="DS2910" s="107">
        <v>1.0651668080000001</v>
      </c>
    </row>
    <row r="2911" spans="1:123" s="107" customFormat="1">
      <c r="A2911" s="183"/>
      <c r="D2911" s="191"/>
      <c r="E2911" s="107" t="s">
        <v>152</v>
      </c>
      <c r="BO2911" s="111"/>
      <c r="CR2911" s="107">
        <v>4.7544622429999999</v>
      </c>
      <c r="CS2911" s="107">
        <v>4.7922252500000004</v>
      </c>
      <c r="CT2911" s="107">
        <v>4.8015422230000002</v>
      </c>
      <c r="CU2911" s="107">
        <v>4.8301646480000002</v>
      </c>
      <c r="CV2911" s="107">
        <v>4.7865109500000003</v>
      </c>
      <c r="CW2911" s="107">
        <v>4.7625969030000004</v>
      </c>
      <c r="CX2911" s="107">
        <v>4.6757580889999897</v>
      </c>
      <c r="CY2911" s="107">
        <v>4.5261495749999998</v>
      </c>
      <c r="CZ2911" s="107">
        <v>4.3729418119999997</v>
      </c>
      <c r="DA2911" s="107">
        <v>4.2514297550000002</v>
      </c>
      <c r="DB2911" s="107">
        <v>4.1192555530000003</v>
      </c>
      <c r="DC2911" s="107">
        <v>3.9972659099999999</v>
      </c>
      <c r="DD2911" s="107">
        <v>3.84745252199999</v>
      </c>
      <c r="DE2911" s="107">
        <v>3.717160373</v>
      </c>
      <c r="DF2911" s="107">
        <v>3.5540557079999999</v>
      </c>
      <c r="DG2911" s="107">
        <v>3.4707217680000002</v>
      </c>
      <c r="DH2911" s="107">
        <v>3.3909386789999898</v>
      </c>
      <c r="DI2911" s="107">
        <v>3.3532091959999999</v>
      </c>
      <c r="DJ2911" s="107">
        <v>3.3260659779999999</v>
      </c>
      <c r="DK2911" s="107">
        <v>3.2655097870000001</v>
      </c>
      <c r="DL2911" s="107">
        <v>3.2283707150000001</v>
      </c>
      <c r="DM2911" s="107">
        <v>3.2012759069999999</v>
      </c>
      <c r="DN2911" s="107">
        <v>3.157641178</v>
      </c>
      <c r="DO2911" s="107">
        <v>3.1273863610000001</v>
      </c>
      <c r="DP2911" s="107">
        <v>3.1506695200000001</v>
      </c>
      <c r="DQ2911" s="107">
        <v>3.217288693</v>
      </c>
      <c r="DR2911" s="107">
        <v>3.2916764789999999</v>
      </c>
      <c r="DS2911" s="107">
        <v>3.3354993529999999</v>
      </c>
    </row>
    <row r="2912" spans="1:123" s="107" customFormat="1">
      <c r="A2912" s="183"/>
      <c r="D2912" s="191"/>
      <c r="E2912" s="107" t="s">
        <v>153</v>
      </c>
      <c r="BO2912" s="111"/>
      <c r="CR2912" s="107">
        <v>1.6028326980000001</v>
      </c>
      <c r="CS2912" s="107">
        <v>1.5639988459999901</v>
      </c>
      <c r="CT2912" s="107">
        <v>1.516060151</v>
      </c>
      <c r="CU2912" s="107">
        <v>1.484115968</v>
      </c>
      <c r="CV2912" s="107">
        <v>1.4333336800000001</v>
      </c>
      <c r="CW2912" s="107">
        <v>1.3863847840000001</v>
      </c>
      <c r="CX2912" s="107">
        <v>1.3242401150000001</v>
      </c>
      <c r="CY2912" s="107">
        <v>1.260437072</v>
      </c>
      <c r="CZ2912" s="107">
        <v>1.2137984589999999</v>
      </c>
      <c r="DA2912" s="107">
        <v>1.1768643539999999</v>
      </c>
      <c r="DB2912" s="107">
        <v>1.150521565</v>
      </c>
      <c r="DC2912" s="107">
        <v>1.1430148490000001</v>
      </c>
      <c r="DD2912" s="107">
        <v>1.14311702</v>
      </c>
      <c r="DE2912" s="107">
        <v>1.1346847819999999</v>
      </c>
      <c r="DF2912" s="107">
        <v>1.09488801</v>
      </c>
      <c r="DG2912" s="107">
        <v>1.061746734</v>
      </c>
      <c r="DH2912" s="107">
        <v>1.012162368</v>
      </c>
      <c r="DI2912" s="107">
        <v>0.98256926299999903</v>
      </c>
      <c r="DJ2912" s="107">
        <v>0.96615958999999996</v>
      </c>
      <c r="DK2912" s="107">
        <v>0.94226671900000003</v>
      </c>
      <c r="DL2912" s="107">
        <v>0.92455170099999995</v>
      </c>
      <c r="DM2912" s="107">
        <v>0.92529909599999904</v>
      </c>
      <c r="DN2912" s="107">
        <v>0.92088250699999996</v>
      </c>
      <c r="DO2912" s="107">
        <v>0.91776961599999995</v>
      </c>
      <c r="DP2912" s="107">
        <v>0.93044264899999995</v>
      </c>
      <c r="DQ2912" s="107">
        <v>0.958240816</v>
      </c>
      <c r="DR2912" s="107">
        <v>0.98387622699999999</v>
      </c>
      <c r="DS2912" s="107">
        <v>1.001505176</v>
      </c>
    </row>
    <row r="2913" spans="1:123" s="107" customFormat="1">
      <c r="A2913" s="183"/>
      <c r="D2913" s="191"/>
      <c r="E2913" s="107" t="s">
        <v>154</v>
      </c>
      <c r="BO2913" s="111"/>
      <c r="CR2913" s="107">
        <v>2.3556360299999999</v>
      </c>
      <c r="CS2913" s="107">
        <v>2.3030822359999998</v>
      </c>
      <c r="CT2913" s="107">
        <v>2.249789888</v>
      </c>
      <c r="CU2913" s="107">
        <v>2.2392420319999999</v>
      </c>
      <c r="CV2913" s="107">
        <v>2.1959302799999998</v>
      </c>
      <c r="CW2913" s="107">
        <v>2.17359019099999</v>
      </c>
      <c r="CX2913" s="107">
        <v>2.1264451129999999</v>
      </c>
      <c r="CY2913" s="107">
        <v>2.097414669</v>
      </c>
      <c r="CZ2913" s="107">
        <v>2.0572748289999998</v>
      </c>
      <c r="DA2913" s="107">
        <v>2.0403609149999999</v>
      </c>
      <c r="DB2913" s="107">
        <v>1.981435158</v>
      </c>
      <c r="DC2913" s="107">
        <v>1.9259611940000001</v>
      </c>
      <c r="DD2913" s="107">
        <v>1.8687242740000001</v>
      </c>
      <c r="DE2913" s="107">
        <v>1.7973441219999999</v>
      </c>
      <c r="DF2913" s="107">
        <v>1.6825307199999999</v>
      </c>
      <c r="DG2913" s="107">
        <v>1.6373811519999999</v>
      </c>
      <c r="DH2913" s="107">
        <v>1.6054453469999901</v>
      </c>
      <c r="DI2913" s="107">
        <v>1.6038811319999999</v>
      </c>
      <c r="DJ2913" s="107">
        <v>1.6067794689999999</v>
      </c>
      <c r="DK2913" s="107">
        <v>1.5801311659999999</v>
      </c>
      <c r="DL2913" s="107">
        <v>1.539411313</v>
      </c>
      <c r="DM2913" s="107">
        <v>1.51725709</v>
      </c>
      <c r="DN2913" s="107">
        <v>1.486718955</v>
      </c>
      <c r="DO2913" s="107">
        <v>1.4634597840000001</v>
      </c>
      <c r="DP2913" s="107">
        <v>1.455238456</v>
      </c>
      <c r="DQ2913" s="107">
        <v>1.4814579859999999</v>
      </c>
      <c r="DR2913" s="107">
        <v>1.5093047669999999</v>
      </c>
      <c r="DS2913" s="107">
        <v>1.5343095419999999</v>
      </c>
    </row>
    <row r="2914" spans="1:123" s="107" customFormat="1">
      <c r="A2914" s="183"/>
      <c r="D2914" s="191"/>
      <c r="E2914" s="107" t="s">
        <v>155</v>
      </c>
      <c r="BO2914" s="111"/>
      <c r="CR2914" s="107">
        <v>9.4349807820000002</v>
      </c>
      <c r="CS2914" s="107">
        <v>9.3958338710000007</v>
      </c>
      <c r="CT2914" s="107">
        <v>9.2651878159999992</v>
      </c>
      <c r="CU2914" s="107">
        <v>9.2261971089999992</v>
      </c>
      <c r="CV2914" s="107">
        <v>9.0668651479999998</v>
      </c>
      <c r="CW2914" s="107">
        <v>8.9620890380000002</v>
      </c>
      <c r="CX2914" s="107">
        <v>8.8166802569999998</v>
      </c>
      <c r="CY2914" s="107">
        <v>8.6273238770000003</v>
      </c>
      <c r="CZ2914" s="107">
        <v>8.5414639829999999</v>
      </c>
      <c r="DA2914" s="107">
        <v>8.5507737779999999</v>
      </c>
      <c r="DB2914" s="107">
        <v>8.4144907240000002</v>
      </c>
      <c r="DC2914" s="107">
        <v>8.3834455139999999</v>
      </c>
      <c r="DD2914" s="107">
        <v>8.3963093670000006</v>
      </c>
      <c r="DE2914" s="107">
        <v>8.3356313120000003</v>
      </c>
      <c r="DF2914" s="107">
        <v>8.0947671579999998</v>
      </c>
      <c r="DG2914" s="107">
        <v>8.0176494379999994</v>
      </c>
      <c r="DH2914" s="107">
        <v>7.791504411</v>
      </c>
      <c r="DI2914" s="107">
        <v>7.6598888579999898</v>
      </c>
      <c r="DJ2914" s="107">
        <v>7.5612487989999897</v>
      </c>
      <c r="DK2914" s="107">
        <v>7.4957594959999998</v>
      </c>
      <c r="DL2914" s="107">
        <v>7.6818754739999999</v>
      </c>
      <c r="DM2914" s="107">
        <v>7.9929415800000001</v>
      </c>
      <c r="DN2914" s="107">
        <v>8.2949584759999997</v>
      </c>
      <c r="DO2914" s="107">
        <v>8.4456713580000002</v>
      </c>
      <c r="DP2914" s="107">
        <v>8.5435944500000005</v>
      </c>
      <c r="DQ2914" s="107">
        <v>8.7325470739999993</v>
      </c>
      <c r="DR2914" s="107">
        <v>8.7593055589999995</v>
      </c>
      <c r="DS2914" s="107">
        <v>8.7390137550000002</v>
      </c>
    </row>
    <row r="2915" spans="1:123" s="107" customFormat="1">
      <c r="A2915" s="183"/>
      <c r="D2915" s="191"/>
      <c r="E2915" s="107" t="s">
        <v>156</v>
      </c>
      <c r="BO2915" s="111"/>
      <c r="CR2915" s="107">
        <v>1.6124656000000001E-2</v>
      </c>
      <c r="CS2915" s="107">
        <v>1.6347946999999901E-2</v>
      </c>
      <c r="CT2915" s="107">
        <v>1.6878449E-2</v>
      </c>
      <c r="CU2915" s="107">
        <v>1.7144076000000001E-2</v>
      </c>
      <c r="CV2915" s="107">
        <v>1.7410736999999999E-2</v>
      </c>
      <c r="CW2915" s="107">
        <v>1.7815556999999999E-2</v>
      </c>
      <c r="CX2915" s="107">
        <v>1.7847311000000001E-2</v>
      </c>
      <c r="CY2915" s="107">
        <v>1.7779327000000001E-2</v>
      </c>
      <c r="CZ2915" s="107">
        <v>1.7922713999999999E-2</v>
      </c>
      <c r="DA2915" s="107">
        <v>1.7854703E-2</v>
      </c>
      <c r="DB2915" s="107">
        <v>1.7563180000000001E-2</v>
      </c>
      <c r="DC2915" s="107">
        <v>1.6353043000000001E-2</v>
      </c>
      <c r="DD2915" s="107">
        <v>1.5346108000000001E-2</v>
      </c>
      <c r="DE2915" s="107">
        <v>1.4445665999999999E-2</v>
      </c>
      <c r="DF2915" s="107">
        <v>1.4712906E-2</v>
      </c>
      <c r="DG2915" s="107">
        <v>1.5143034E-2</v>
      </c>
      <c r="DH2915" s="107">
        <v>1.48506189999999E-2</v>
      </c>
      <c r="DI2915" s="107">
        <v>1.51208989999999E-2</v>
      </c>
      <c r="DJ2915" s="107">
        <v>1.5836208000000001E-2</v>
      </c>
      <c r="DK2915" s="107">
        <v>1.6598491999999999E-2</v>
      </c>
      <c r="DL2915" s="107">
        <v>1.7055391E-2</v>
      </c>
      <c r="DM2915" s="107">
        <v>1.7385912999999999E-2</v>
      </c>
      <c r="DN2915" s="107">
        <v>1.8060844E-2</v>
      </c>
      <c r="DO2915" s="107">
        <v>1.9054599999999901E-2</v>
      </c>
      <c r="DP2915" s="107">
        <v>2.0231895999999999E-2</v>
      </c>
      <c r="DQ2915" s="107">
        <v>2.1114602E-2</v>
      </c>
      <c r="DR2915" s="107">
        <v>2.162263E-2</v>
      </c>
      <c r="DS2915" s="107">
        <v>2.1262215000000001E-2</v>
      </c>
    </row>
    <row r="2916" spans="1:123" s="107" customFormat="1">
      <c r="A2916" s="183"/>
      <c r="D2916" s="191"/>
      <c r="E2916" s="107" t="s">
        <v>157</v>
      </c>
      <c r="BO2916" s="111"/>
      <c r="CR2916" s="107">
        <v>4.0222224000000001E-2</v>
      </c>
      <c r="CS2916" s="107">
        <v>4.0621508000000001E-2</v>
      </c>
      <c r="CT2916" s="107">
        <v>4.1299074999999998E-2</v>
      </c>
      <c r="CU2916" s="107">
        <v>4.2138450000000001E-2</v>
      </c>
      <c r="CV2916" s="107">
        <v>4.2726310000000003E-2</v>
      </c>
      <c r="CW2916" s="107">
        <v>4.3108239999999999E-2</v>
      </c>
      <c r="CX2916" s="107">
        <v>4.308377E-2</v>
      </c>
      <c r="CY2916" s="107">
        <v>4.3218186999999998E-2</v>
      </c>
      <c r="CZ2916" s="107">
        <v>4.3573981999999997E-2</v>
      </c>
      <c r="DA2916" s="107">
        <v>4.3426433E-2</v>
      </c>
      <c r="DB2916" s="107">
        <v>4.2801384999999997E-2</v>
      </c>
      <c r="DC2916" s="107">
        <v>4.0683236999999997E-2</v>
      </c>
      <c r="DD2916" s="107">
        <v>3.8877065000000002E-2</v>
      </c>
      <c r="DE2916" s="107">
        <v>3.6735252000000003E-2</v>
      </c>
      <c r="DF2916" s="107">
        <v>3.6808173E-2</v>
      </c>
      <c r="DG2916" s="107">
        <v>3.7292934999999999E-2</v>
      </c>
      <c r="DH2916" s="107">
        <v>3.6079423999999999E-2</v>
      </c>
      <c r="DI2916" s="107">
        <v>3.6229776999999998E-2</v>
      </c>
      <c r="DJ2916" s="107">
        <v>3.7979895E-2</v>
      </c>
      <c r="DK2916" s="107">
        <v>4.0408023000000001E-2</v>
      </c>
      <c r="DL2916" s="107">
        <v>4.1609524000000002E-2</v>
      </c>
      <c r="DM2916" s="107">
        <v>4.1568198000000001E-2</v>
      </c>
      <c r="DN2916" s="107">
        <v>4.2100639000000002E-2</v>
      </c>
      <c r="DO2916" s="107">
        <v>4.3662375999999899E-2</v>
      </c>
      <c r="DP2916" s="107">
        <v>4.5318325E-2</v>
      </c>
      <c r="DQ2916" s="107">
        <v>4.6761536999999999E-2</v>
      </c>
      <c r="DR2916" s="107">
        <v>4.8554407000000001E-2</v>
      </c>
      <c r="DS2916" s="107">
        <v>4.9892730999999899E-2</v>
      </c>
    </row>
    <row r="2917" spans="1:123" s="107" customFormat="1">
      <c r="A2917" s="183"/>
      <c r="D2917" s="191"/>
      <c r="E2917" s="107" t="s">
        <v>158</v>
      </c>
      <c r="BO2917" s="111"/>
      <c r="CR2917" s="107">
        <v>7.3600845999999998E-2</v>
      </c>
      <c r="CS2917" s="107">
        <v>7.4067938999999999E-2</v>
      </c>
      <c r="CT2917" s="107">
        <v>7.4934998000000003E-2</v>
      </c>
      <c r="CU2917" s="107">
        <v>7.6483775000000004E-2</v>
      </c>
      <c r="CV2917" s="107">
        <v>7.7027270999999994E-2</v>
      </c>
      <c r="CW2917" s="107">
        <v>7.6464264000000004E-2</v>
      </c>
      <c r="CX2917" s="107">
        <v>7.4529482999999994E-2</v>
      </c>
      <c r="CY2917" s="107">
        <v>7.3274349000000003E-2</v>
      </c>
      <c r="CZ2917" s="107">
        <v>7.2633832999999995E-2</v>
      </c>
      <c r="DA2917" s="107">
        <v>7.3660158000000003E-2</v>
      </c>
      <c r="DB2917" s="107">
        <v>7.4044662999999997E-2</v>
      </c>
      <c r="DC2917" s="107">
        <v>7.3168234999999998E-2</v>
      </c>
      <c r="DD2917" s="107">
        <v>7.3012405000000002E-2</v>
      </c>
      <c r="DE2917" s="107">
        <v>7.2301878999999999E-2</v>
      </c>
      <c r="DF2917" s="107">
        <v>7.2936239E-2</v>
      </c>
      <c r="DG2917" s="107">
        <v>7.4278965000000002E-2</v>
      </c>
      <c r="DH2917" s="107">
        <v>7.4288404000000002E-2</v>
      </c>
      <c r="DI2917" s="107">
        <v>7.5643650000000007E-2</v>
      </c>
      <c r="DJ2917" s="107">
        <v>7.7916598000000004E-2</v>
      </c>
      <c r="DK2917" s="107">
        <v>7.8560826E-2</v>
      </c>
      <c r="DL2917" s="107">
        <v>7.8811320999999906E-2</v>
      </c>
      <c r="DM2917" s="107">
        <v>7.7884217000000006E-2</v>
      </c>
      <c r="DN2917" s="107">
        <v>7.7366717000000002E-2</v>
      </c>
      <c r="DO2917" s="107">
        <v>7.8047478000000003E-2</v>
      </c>
      <c r="DP2917" s="107">
        <v>7.8684092999999997E-2</v>
      </c>
      <c r="DQ2917" s="107">
        <v>7.9691556999999996E-2</v>
      </c>
      <c r="DR2917" s="107">
        <v>8.1502618999999998E-2</v>
      </c>
      <c r="DS2917" s="107">
        <v>8.4106576999999905E-2</v>
      </c>
    </row>
    <row r="2918" spans="1:123" s="107" customFormat="1">
      <c r="A2918" s="183"/>
      <c r="D2918" s="191"/>
      <c r="E2918" s="107" t="s">
        <v>159</v>
      </c>
      <c r="BO2918" s="111"/>
      <c r="CR2918" s="107">
        <v>0.13893707399999999</v>
      </c>
      <c r="CS2918" s="107">
        <v>0.14137746100000001</v>
      </c>
      <c r="CT2918" s="107">
        <v>0.14327818</v>
      </c>
      <c r="CU2918" s="107">
        <v>0.145998775</v>
      </c>
      <c r="CV2918" s="107">
        <v>0.14703433299999999</v>
      </c>
      <c r="CW2918" s="107">
        <v>0.14469338600000001</v>
      </c>
      <c r="CX2918" s="107">
        <v>0.142654384</v>
      </c>
      <c r="CY2918" s="107">
        <v>0.142450507</v>
      </c>
      <c r="CZ2918" s="107">
        <v>0.140558666</v>
      </c>
      <c r="DA2918" s="107">
        <v>0.13930458400000001</v>
      </c>
      <c r="DB2918" s="107">
        <v>0.139584075</v>
      </c>
      <c r="DC2918" s="107">
        <v>0.14099586</v>
      </c>
      <c r="DD2918" s="107">
        <v>0.14263357800000001</v>
      </c>
      <c r="DE2918" s="107">
        <v>0.141559507</v>
      </c>
      <c r="DF2918" s="107">
        <v>0.14203755300000001</v>
      </c>
      <c r="DG2918" s="107">
        <v>0.14635605400000001</v>
      </c>
      <c r="DH2918" s="107">
        <v>0.14880009699999999</v>
      </c>
      <c r="DI2918" s="107">
        <v>0.15253255399999999</v>
      </c>
      <c r="DJ2918" s="107">
        <v>0.15469553</v>
      </c>
      <c r="DK2918" s="107">
        <v>0.15320993999999999</v>
      </c>
      <c r="DL2918" s="107">
        <v>0.15351821399999999</v>
      </c>
      <c r="DM2918" s="107">
        <v>0.154163204</v>
      </c>
      <c r="DN2918" s="107">
        <v>0.15494196800000001</v>
      </c>
      <c r="DO2918" s="107">
        <v>0.15570435499999999</v>
      </c>
      <c r="DP2918" s="107">
        <v>0.15541313000000001</v>
      </c>
      <c r="DQ2918" s="107">
        <v>0.155382097</v>
      </c>
      <c r="DR2918" s="107">
        <v>0.157393062</v>
      </c>
      <c r="DS2918" s="107">
        <v>0.161838807</v>
      </c>
    </row>
    <row r="2919" spans="1:123" s="107" customFormat="1">
      <c r="A2919" s="183"/>
      <c r="D2919" s="191"/>
      <c r="E2919" s="107" t="s">
        <v>160</v>
      </c>
      <c r="BO2919" s="111"/>
      <c r="CR2919" s="107">
        <v>0.31611184399999998</v>
      </c>
      <c r="CS2919" s="107">
        <v>0.31677085899999902</v>
      </c>
      <c r="CT2919" s="107">
        <v>0.32222777000000002</v>
      </c>
      <c r="CU2919" s="107">
        <v>0.33053918999999998</v>
      </c>
      <c r="CV2919" s="107">
        <v>0.334218558</v>
      </c>
      <c r="CW2919" s="107">
        <v>0.34163026299999999</v>
      </c>
      <c r="CX2919" s="107">
        <v>0.340369164</v>
      </c>
      <c r="CY2919" s="107">
        <v>0.33601161000000002</v>
      </c>
      <c r="CZ2919" s="107">
        <v>0.33471168400000001</v>
      </c>
      <c r="DA2919" s="107">
        <v>0.33978003200000001</v>
      </c>
      <c r="DB2919" s="107">
        <v>0.33927425500000002</v>
      </c>
      <c r="DC2919" s="107">
        <v>0.341521134</v>
      </c>
      <c r="DD2919" s="107">
        <v>0.344826203</v>
      </c>
      <c r="DE2919" s="107">
        <v>0.34855286699999999</v>
      </c>
      <c r="DF2919" s="107">
        <v>0.35106459699999998</v>
      </c>
      <c r="DG2919" s="107">
        <v>0.35613740500000002</v>
      </c>
      <c r="DH2919" s="107">
        <v>0.35077057699999997</v>
      </c>
      <c r="DI2919" s="107">
        <v>0.34933458000000001</v>
      </c>
      <c r="DJ2919" s="107">
        <v>0.35721325100000001</v>
      </c>
      <c r="DK2919" s="107">
        <v>0.36546912100000001</v>
      </c>
      <c r="DL2919" s="107">
        <v>0.36997884399999997</v>
      </c>
      <c r="DM2919" s="107">
        <v>0.37390805899999902</v>
      </c>
      <c r="DN2919" s="107">
        <v>0.379972955</v>
      </c>
      <c r="DO2919" s="107">
        <v>0.382485242</v>
      </c>
      <c r="DP2919" s="107">
        <v>0.38554347</v>
      </c>
      <c r="DQ2919" s="107">
        <v>0.38992130200000003</v>
      </c>
      <c r="DR2919" s="107">
        <v>0.39397695399999999</v>
      </c>
      <c r="DS2919" s="107">
        <v>0.39160638799999897</v>
      </c>
    </row>
    <row r="2920" spans="1:123" s="107" customFormat="1">
      <c r="A2920" s="183"/>
      <c r="D2920" s="191"/>
      <c r="E2920" s="107" t="s">
        <v>161</v>
      </c>
      <c r="BO2920" s="111"/>
      <c r="CR2920" s="107">
        <v>0.57004484899999996</v>
      </c>
      <c r="CS2920" s="107">
        <v>0.57508872899999997</v>
      </c>
      <c r="CT2920" s="107">
        <v>0.57820608799999995</v>
      </c>
      <c r="CU2920" s="107">
        <v>0.58873608799999999</v>
      </c>
      <c r="CV2920" s="107">
        <v>0.59076640299999905</v>
      </c>
      <c r="CW2920" s="107">
        <v>0.58497042399999999</v>
      </c>
      <c r="CX2920" s="107">
        <v>0.57499967699999999</v>
      </c>
      <c r="CY2920" s="107">
        <v>0.57594049899999999</v>
      </c>
      <c r="CZ2920" s="107">
        <v>0.57743854999999999</v>
      </c>
      <c r="DA2920" s="107">
        <v>0.57927919000000005</v>
      </c>
      <c r="DB2920" s="107">
        <v>0.58773602999999996</v>
      </c>
      <c r="DC2920" s="107">
        <v>0.59783699400000001</v>
      </c>
      <c r="DD2920" s="107">
        <v>0.60692987700000001</v>
      </c>
      <c r="DE2920" s="107">
        <v>0.61192613699999998</v>
      </c>
      <c r="DF2920" s="107">
        <v>0.61439665899999996</v>
      </c>
      <c r="DG2920" s="107">
        <v>0.61971764100000004</v>
      </c>
      <c r="DH2920" s="107">
        <v>0.62347772800000001</v>
      </c>
      <c r="DI2920" s="107">
        <v>0.63228149700000003</v>
      </c>
      <c r="DJ2920" s="107">
        <v>0.64333396499999995</v>
      </c>
      <c r="DK2920" s="107">
        <v>0.64317054200000001</v>
      </c>
      <c r="DL2920" s="107">
        <v>0.64439992099999999</v>
      </c>
      <c r="DM2920" s="107">
        <v>0.649651125</v>
      </c>
      <c r="DN2920" s="107">
        <v>0.653252316</v>
      </c>
      <c r="DO2920" s="107">
        <v>0.66130313900000004</v>
      </c>
      <c r="DP2920" s="107">
        <v>0.68276931500000004</v>
      </c>
      <c r="DQ2920" s="107">
        <v>0.70924114999999999</v>
      </c>
      <c r="DR2920" s="107">
        <v>0.72239695500000001</v>
      </c>
      <c r="DS2920" s="107">
        <v>0.70681026299999905</v>
      </c>
    </row>
    <row r="2921" spans="1:123" s="107" customFormat="1">
      <c r="A2921" s="183"/>
      <c r="D2921" s="191"/>
      <c r="E2921" s="107" t="s">
        <v>162</v>
      </c>
      <c r="BO2921" s="111"/>
      <c r="CR2921" s="107">
        <v>0.95523190400000002</v>
      </c>
      <c r="CS2921" s="107">
        <v>0.94771715599999995</v>
      </c>
      <c r="CT2921" s="107">
        <v>0.94622426699999995</v>
      </c>
      <c r="CU2921" s="107">
        <v>0.96547653</v>
      </c>
      <c r="CV2921" s="107">
        <v>0.97347652399999995</v>
      </c>
      <c r="CW2921" s="107">
        <v>0.97158106499999997</v>
      </c>
      <c r="CX2921" s="107">
        <v>0.95790854599999997</v>
      </c>
      <c r="CY2921" s="107">
        <v>0.93717811099999904</v>
      </c>
      <c r="CZ2921" s="107">
        <v>0.93443690700000004</v>
      </c>
      <c r="DA2921" s="107">
        <v>0.94451892599999998</v>
      </c>
      <c r="DB2921" s="107">
        <v>0.94222757099999999</v>
      </c>
      <c r="DC2921" s="107">
        <v>0.95153999599999906</v>
      </c>
      <c r="DD2921" s="107">
        <v>0.97706697599999903</v>
      </c>
      <c r="DE2921" s="107">
        <v>0.99500776700000004</v>
      </c>
      <c r="DF2921" s="107">
        <v>0.98189025299999999</v>
      </c>
      <c r="DG2921" s="107">
        <v>1.0038303740000001</v>
      </c>
      <c r="DH2921" s="107">
        <v>1.007560172</v>
      </c>
      <c r="DI2921" s="107">
        <v>1.0139222479999901</v>
      </c>
      <c r="DJ2921" s="107">
        <v>1.0185352700000001</v>
      </c>
      <c r="DK2921" s="107">
        <v>1.0176372970000001</v>
      </c>
      <c r="DL2921" s="107">
        <v>1.013883045</v>
      </c>
      <c r="DM2921" s="107">
        <v>1.0297733950000001</v>
      </c>
      <c r="DN2921" s="107">
        <v>1.046909745</v>
      </c>
      <c r="DO2921" s="107">
        <v>1.0489618890000001</v>
      </c>
      <c r="DP2921" s="107">
        <v>1.0494710469999999</v>
      </c>
      <c r="DQ2921" s="107">
        <v>1.0570567879999999</v>
      </c>
      <c r="DR2921" s="107">
        <v>1.070883893</v>
      </c>
      <c r="DS2921" s="107">
        <v>1.084418302</v>
      </c>
    </row>
    <row r="2922" spans="1:123" s="107" customFormat="1">
      <c r="A2922" s="183"/>
      <c r="D2922" s="191"/>
      <c r="E2922" s="107" t="s">
        <v>163</v>
      </c>
      <c r="BO2922" s="111"/>
      <c r="CR2922" s="107">
        <v>1.7067131630000001</v>
      </c>
      <c r="CS2922" s="107">
        <v>1.698881909</v>
      </c>
      <c r="CT2922" s="107">
        <v>1.681528589</v>
      </c>
      <c r="CU2922" s="107">
        <v>1.675332204</v>
      </c>
      <c r="CV2922" s="107">
        <v>1.6484189219999901</v>
      </c>
      <c r="CW2922" s="107">
        <v>1.626111946</v>
      </c>
      <c r="CX2922" s="107">
        <v>1.590650479</v>
      </c>
      <c r="CY2922" s="107">
        <v>1.5521147340000001</v>
      </c>
      <c r="CZ2922" s="107">
        <v>1.5391076050000001</v>
      </c>
      <c r="DA2922" s="107">
        <v>1.5436200709999901</v>
      </c>
      <c r="DB2922" s="107">
        <v>1.534176692</v>
      </c>
      <c r="DC2922" s="107">
        <v>1.5417208659999999</v>
      </c>
      <c r="DD2922" s="107">
        <v>1.56199185199999</v>
      </c>
      <c r="DE2922" s="107">
        <v>1.58230089</v>
      </c>
      <c r="DF2922" s="107">
        <v>1.574049595</v>
      </c>
      <c r="DG2922" s="107">
        <v>1.5777136</v>
      </c>
      <c r="DH2922" s="107">
        <v>1.5568215379999999</v>
      </c>
      <c r="DI2922" s="107">
        <v>1.5802729689999999</v>
      </c>
      <c r="DJ2922" s="107">
        <v>1.6084283159999999</v>
      </c>
      <c r="DK2922" s="107">
        <v>1.6154879200000001</v>
      </c>
      <c r="DL2922" s="107">
        <v>1.64775123699999</v>
      </c>
      <c r="DM2922" s="107">
        <v>1.6699638779999999</v>
      </c>
      <c r="DN2922" s="107">
        <v>1.6925719539999999</v>
      </c>
      <c r="DO2922" s="107">
        <v>1.718553228</v>
      </c>
      <c r="DP2922" s="107">
        <v>1.770492991</v>
      </c>
      <c r="DQ2922" s="107">
        <v>1.8153009680000001</v>
      </c>
      <c r="DR2922" s="107">
        <v>1.8598053809999999</v>
      </c>
      <c r="DS2922" s="107">
        <v>1.8516181519999999</v>
      </c>
    </row>
    <row r="2923" spans="1:123" s="107" customFormat="1">
      <c r="A2923" s="183"/>
      <c r="D2923" s="191"/>
      <c r="E2923" s="107" t="s">
        <v>164</v>
      </c>
      <c r="BO2923" s="111"/>
      <c r="CR2923" s="107">
        <v>2.617675722</v>
      </c>
      <c r="CS2923" s="107">
        <v>2.5849812019999998</v>
      </c>
      <c r="CT2923" s="107">
        <v>2.5463331880000002</v>
      </c>
      <c r="CU2923" s="107">
        <v>2.5463915840000002</v>
      </c>
      <c r="CV2923" s="107">
        <v>2.513437734</v>
      </c>
      <c r="CW2923" s="107">
        <v>2.47692476599999</v>
      </c>
      <c r="CX2923" s="107">
        <v>2.4203338140000001</v>
      </c>
      <c r="CY2923" s="107">
        <v>2.35223964699999</v>
      </c>
      <c r="CZ2923" s="107">
        <v>2.3147232679999998</v>
      </c>
      <c r="DA2923" s="107">
        <v>2.294710636</v>
      </c>
      <c r="DB2923" s="107">
        <v>2.252278096</v>
      </c>
      <c r="DC2923" s="107">
        <v>2.221257703</v>
      </c>
      <c r="DD2923" s="107">
        <v>2.2179548310000001</v>
      </c>
      <c r="DE2923" s="107">
        <v>2.2316339489999999</v>
      </c>
      <c r="DF2923" s="107">
        <v>2.2032199889999999</v>
      </c>
      <c r="DG2923" s="107">
        <v>2.1934574580000001</v>
      </c>
      <c r="DH2923" s="107">
        <v>2.1602362019999899</v>
      </c>
      <c r="DI2923" s="107">
        <v>2.170952293</v>
      </c>
      <c r="DJ2923" s="107">
        <v>2.2023908919999999</v>
      </c>
      <c r="DK2923" s="107">
        <v>2.219774181</v>
      </c>
      <c r="DL2923" s="107">
        <v>2.2375578570000001</v>
      </c>
      <c r="DM2923" s="107">
        <v>2.260417189</v>
      </c>
      <c r="DN2923" s="107">
        <v>2.315611654</v>
      </c>
      <c r="DO2923" s="107">
        <v>2.367925278</v>
      </c>
      <c r="DP2923" s="107">
        <v>2.44768043099999</v>
      </c>
      <c r="DQ2923" s="107">
        <v>2.5977002790000001</v>
      </c>
      <c r="DR2923" s="107">
        <v>2.6767484029999999</v>
      </c>
      <c r="DS2923" s="107">
        <v>2.6469451359999998</v>
      </c>
    </row>
    <row r="2924" spans="1:123" s="107" customFormat="1">
      <c r="A2924" s="183"/>
      <c r="D2924" s="191"/>
      <c r="E2924" s="107" t="s">
        <v>165</v>
      </c>
      <c r="BO2924" s="111"/>
      <c r="CR2924" s="107">
        <v>3.443113259</v>
      </c>
      <c r="CS2924" s="107">
        <v>3.4944002219999999</v>
      </c>
      <c r="CT2924" s="107">
        <v>3.5710128339999998</v>
      </c>
      <c r="CU2924" s="107">
        <v>3.6750256589999899</v>
      </c>
      <c r="CV2924" s="107">
        <v>3.6816433489999998</v>
      </c>
      <c r="CW2924" s="107">
        <v>3.6556813930000001</v>
      </c>
      <c r="CX2924" s="107">
        <v>3.5614964439999999</v>
      </c>
      <c r="CY2924" s="107">
        <v>3.4467127639999999</v>
      </c>
      <c r="CZ2924" s="107">
        <v>3.3884245639999899</v>
      </c>
      <c r="DA2924" s="107">
        <v>3.3393064639999999</v>
      </c>
      <c r="DB2924" s="107">
        <v>3.2697156399999998</v>
      </c>
      <c r="DC2924" s="107">
        <v>3.238275485</v>
      </c>
      <c r="DD2924" s="107">
        <v>3.2248870100000002</v>
      </c>
      <c r="DE2924" s="107">
        <v>3.2075419250000001</v>
      </c>
      <c r="DF2924" s="107">
        <v>3.13866664399999</v>
      </c>
      <c r="DG2924" s="107">
        <v>3.11459083699999</v>
      </c>
      <c r="DH2924" s="107">
        <v>3.045895126</v>
      </c>
      <c r="DI2924" s="107">
        <v>3.0446417819999998</v>
      </c>
      <c r="DJ2924" s="107">
        <v>3.066201113</v>
      </c>
      <c r="DK2924" s="107">
        <v>3.0681820059999998</v>
      </c>
      <c r="DL2924" s="107">
        <v>3.0804304789999999</v>
      </c>
      <c r="DM2924" s="107">
        <v>3.0895438259999999</v>
      </c>
      <c r="DN2924" s="107">
        <v>3.097796652</v>
      </c>
      <c r="DO2924" s="107">
        <v>3.1046536649999998</v>
      </c>
      <c r="DP2924" s="107">
        <v>3.1430374030000001</v>
      </c>
      <c r="DQ2924" s="107">
        <v>3.232052226</v>
      </c>
      <c r="DR2924" s="107">
        <v>3.310481985</v>
      </c>
      <c r="DS2924" s="107">
        <v>3.3677871210000001</v>
      </c>
    </row>
    <row r="2925" spans="1:123" s="107" customFormat="1">
      <c r="A2925" s="183"/>
      <c r="D2925" s="191"/>
      <c r="E2925" s="107" t="s">
        <v>166</v>
      </c>
      <c r="BO2925" s="111"/>
      <c r="CR2925" s="107">
        <v>5.1604816280000003</v>
      </c>
      <c r="CS2925" s="107">
        <v>5.0095283839999896</v>
      </c>
      <c r="CT2925" s="107">
        <v>4.8104597910000004</v>
      </c>
      <c r="CU2925" s="107">
        <v>4.6499026969999999</v>
      </c>
      <c r="CV2925" s="107">
        <v>4.489328907</v>
      </c>
      <c r="CW2925" s="107">
        <v>4.4604204359999997</v>
      </c>
      <c r="CX2925" s="107">
        <v>4.4997583060000004</v>
      </c>
      <c r="CY2925" s="107">
        <v>4.5463148789999996</v>
      </c>
      <c r="CZ2925" s="107">
        <v>4.6325164399999998</v>
      </c>
      <c r="DA2925" s="107">
        <v>4.6897402079999999</v>
      </c>
      <c r="DB2925" s="107">
        <v>4.596387215</v>
      </c>
      <c r="DC2925" s="107">
        <v>4.499252824</v>
      </c>
      <c r="DD2925" s="107">
        <v>4.4375552989999996</v>
      </c>
      <c r="DE2925" s="107">
        <v>4.3990514850000002</v>
      </c>
      <c r="DF2925" s="107">
        <v>4.2725801649999999</v>
      </c>
      <c r="DG2925" s="107">
        <v>4.2189806049999996</v>
      </c>
      <c r="DH2925" s="107">
        <v>4.138369527</v>
      </c>
      <c r="DI2925" s="107">
        <v>4.1290941710000002</v>
      </c>
      <c r="DJ2925" s="107">
        <v>4.1282729329999999</v>
      </c>
      <c r="DK2925" s="107">
        <v>4.1129971879999996</v>
      </c>
      <c r="DL2925" s="107">
        <v>4.1066606630000004</v>
      </c>
      <c r="DM2925" s="107">
        <v>4.0968460520000001</v>
      </c>
      <c r="DN2925" s="107">
        <v>4.0953173139999999</v>
      </c>
      <c r="DO2925" s="107">
        <v>4.0650021729999999</v>
      </c>
      <c r="DP2925" s="107">
        <v>4.0835919299999999</v>
      </c>
      <c r="DQ2925" s="107">
        <v>4.1643878709999997</v>
      </c>
      <c r="DR2925" s="107">
        <v>4.2319898509999998</v>
      </c>
      <c r="DS2925" s="107">
        <v>4.2723821949999996</v>
      </c>
    </row>
    <row r="2926" spans="1:123" s="107" customFormat="1">
      <c r="A2926" s="183"/>
      <c r="D2926" s="191"/>
      <c r="E2926" s="107" t="s">
        <v>167</v>
      </c>
      <c r="BO2926" s="111"/>
      <c r="CR2926" s="107">
        <v>11.800181289999999</v>
      </c>
      <c r="CS2926" s="107">
        <v>11.78266687</v>
      </c>
      <c r="CT2926" s="107">
        <v>11.68135966</v>
      </c>
      <c r="CU2926" s="107">
        <v>11.58599514</v>
      </c>
      <c r="CV2926" s="107">
        <v>11.556569120000001</v>
      </c>
      <c r="CW2926" s="107">
        <v>11.56475193</v>
      </c>
      <c r="CX2926" s="107">
        <v>11.51291013</v>
      </c>
      <c r="CY2926" s="107">
        <v>11.28249361</v>
      </c>
      <c r="CZ2926" s="107">
        <v>11.11563198</v>
      </c>
      <c r="DA2926" s="107">
        <v>11.04513204</v>
      </c>
      <c r="DB2926" s="107">
        <v>10.84352224</v>
      </c>
      <c r="DC2926" s="107">
        <v>10.760491199999899</v>
      </c>
      <c r="DD2926" s="107">
        <v>10.66962165</v>
      </c>
      <c r="DE2926" s="107">
        <v>10.5426064</v>
      </c>
      <c r="DF2926" s="107">
        <v>10.34072896</v>
      </c>
      <c r="DG2926" s="107">
        <v>10.33555009</v>
      </c>
      <c r="DH2926" s="107">
        <v>10.30365699</v>
      </c>
      <c r="DI2926" s="107">
        <v>10.33846554</v>
      </c>
      <c r="DJ2926" s="107">
        <v>10.4634488</v>
      </c>
      <c r="DK2926" s="107">
        <v>10.514100210000001</v>
      </c>
      <c r="DL2926" s="107">
        <v>10.659325259999999</v>
      </c>
      <c r="DM2926" s="107">
        <v>10.661874989999999</v>
      </c>
      <c r="DN2926" s="107">
        <v>10.616317629999999</v>
      </c>
      <c r="DO2926" s="107">
        <v>10.551291819999999</v>
      </c>
      <c r="DP2926" s="107">
        <v>10.6297435</v>
      </c>
      <c r="DQ2926" s="107">
        <v>10.946479829999999</v>
      </c>
      <c r="DR2926" s="107">
        <v>11.3056076</v>
      </c>
      <c r="DS2926" s="107">
        <v>11.544763359999999</v>
      </c>
    </row>
    <row r="2927" spans="1:123" s="107" customFormat="1">
      <c r="A2927" s="183"/>
      <c r="D2927" s="191"/>
      <c r="E2927" s="107" t="s">
        <v>168</v>
      </c>
      <c r="BO2927" s="111"/>
      <c r="CR2927" s="107">
        <v>5.2600581530000001</v>
      </c>
      <c r="CS2927" s="107">
        <v>5.1959489000000003</v>
      </c>
      <c r="CT2927" s="107">
        <v>5.1199666730000004</v>
      </c>
      <c r="CU2927" s="107">
        <v>5.1088220289999997</v>
      </c>
      <c r="CV2927" s="107">
        <v>5.0415381760000004</v>
      </c>
      <c r="CW2927" s="107">
        <v>4.975577618</v>
      </c>
      <c r="CX2927" s="107">
        <v>4.8319791600000004</v>
      </c>
      <c r="CY2927" s="107">
        <v>4.6298509880000003</v>
      </c>
      <c r="CZ2927" s="107">
        <v>4.5074155920000001</v>
      </c>
      <c r="DA2927" s="107">
        <v>4.4331872900000002</v>
      </c>
      <c r="DB2927" s="107">
        <v>4.3863640180000001</v>
      </c>
      <c r="DC2927" s="107">
        <v>4.4551342150000002</v>
      </c>
      <c r="DD2927" s="107">
        <v>4.5825087330000001</v>
      </c>
      <c r="DE2927" s="107">
        <v>4.6974566930000003</v>
      </c>
      <c r="DF2927" s="107">
        <v>4.6556619399999999</v>
      </c>
      <c r="DG2927" s="107">
        <v>4.6052126500000004</v>
      </c>
      <c r="DH2927" s="107">
        <v>4.4838509330000003</v>
      </c>
      <c r="DI2927" s="107">
        <v>4.4354466500000003</v>
      </c>
      <c r="DJ2927" s="107">
        <v>4.413411601</v>
      </c>
      <c r="DK2927" s="107">
        <v>4.3692574830000002</v>
      </c>
      <c r="DL2927" s="107">
        <v>4.3564273729999998</v>
      </c>
      <c r="DM2927" s="107">
        <v>4.3455655530000001</v>
      </c>
      <c r="DN2927" s="107">
        <v>4.318582868</v>
      </c>
      <c r="DO2927" s="107">
        <v>4.2369285359999997</v>
      </c>
      <c r="DP2927" s="107">
        <v>4.2283725399999996</v>
      </c>
      <c r="DQ2927" s="107">
        <v>4.3297898119999996</v>
      </c>
      <c r="DR2927" s="107">
        <v>4.4044340970000002</v>
      </c>
      <c r="DS2927" s="107">
        <v>4.463650973</v>
      </c>
    </row>
    <row r="2928" spans="1:123" s="107" customFormat="1">
      <c r="A2928" s="183"/>
      <c r="D2928" s="191"/>
      <c r="E2928" s="107" t="s">
        <v>169</v>
      </c>
      <c r="BO2928" s="111"/>
      <c r="CR2928" s="107">
        <v>7.0402454949999997</v>
      </c>
      <c r="CS2928" s="107">
        <v>6.9845933860000002</v>
      </c>
      <c r="CT2928" s="107">
        <v>6.9551666460000003</v>
      </c>
      <c r="CU2928" s="107">
        <v>7.0151345599999999</v>
      </c>
      <c r="CV2928" s="107">
        <v>6.9842455709999998</v>
      </c>
      <c r="CW2928" s="107">
        <v>7.0016545639999999</v>
      </c>
      <c r="CX2928" s="107">
        <v>6.9528293039999998</v>
      </c>
      <c r="CY2928" s="107">
        <v>6.8850894159999996</v>
      </c>
      <c r="CZ2928" s="107">
        <v>6.8912721909999997</v>
      </c>
      <c r="DA2928" s="107">
        <v>6.9003444089999997</v>
      </c>
      <c r="DB2928" s="107">
        <v>6.7651978660000003</v>
      </c>
      <c r="DC2928" s="107">
        <v>6.6377547529999896</v>
      </c>
      <c r="DD2928" s="107">
        <v>6.5136635689999904</v>
      </c>
      <c r="DE2928" s="107">
        <v>6.3423254160000004</v>
      </c>
      <c r="DF2928" s="107">
        <v>6.0986702379999898</v>
      </c>
      <c r="DG2928" s="107">
        <v>6.1129536350000002</v>
      </c>
      <c r="DH2928" s="107">
        <v>6.1770528819999999</v>
      </c>
      <c r="DI2928" s="107">
        <v>6.3504962100000002</v>
      </c>
      <c r="DJ2928" s="107">
        <v>6.4967637399999996</v>
      </c>
      <c r="DK2928" s="107">
        <v>6.5269400299999996</v>
      </c>
      <c r="DL2928" s="107">
        <v>6.4897326460000002</v>
      </c>
      <c r="DM2928" s="107">
        <v>6.4121147550000002</v>
      </c>
      <c r="DN2928" s="107">
        <v>6.3541712669999999</v>
      </c>
      <c r="DO2928" s="107">
        <v>6.2571694879999997</v>
      </c>
      <c r="DP2928" s="107">
        <v>6.2070322310000003</v>
      </c>
      <c r="DQ2928" s="107">
        <v>6.2699300009999996</v>
      </c>
      <c r="DR2928" s="107">
        <v>6.3291487139999996</v>
      </c>
      <c r="DS2928" s="107">
        <v>6.4238966289999997</v>
      </c>
    </row>
    <row r="2929" spans="1:136" s="107" customFormat="1">
      <c r="A2929" s="183"/>
      <c r="D2929" s="191"/>
      <c r="E2929" s="107" t="s">
        <v>222</v>
      </c>
      <c r="CI2929" s="107">
        <v>43.6</v>
      </c>
      <c r="CJ2929" s="107">
        <v>43.2</v>
      </c>
      <c r="CK2929" s="107">
        <v>42.5</v>
      </c>
      <c r="CL2929" s="107">
        <v>41</v>
      </c>
      <c r="CM2929" s="107">
        <v>39.6</v>
      </c>
      <c r="CN2929" s="107">
        <v>38.299999999999997</v>
      </c>
      <c r="CO2929" s="107">
        <v>37.4</v>
      </c>
      <c r="CP2929" s="107">
        <v>35.700000000000003</v>
      </c>
      <c r="CQ2929" s="107">
        <v>38.299999999999997</v>
      </c>
      <c r="CR2929" s="107">
        <v>37.799999999999997</v>
      </c>
      <c r="CS2929" s="107">
        <v>37.4</v>
      </c>
      <c r="CT2929" s="107">
        <v>36.5</v>
      </c>
      <c r="CU2929" s="107">
        <v>35.6</v>
      </c>
      <c r="CV2929" s="107">
        <v>34.299999999999997</v>
      </c>
      <c r="CW2929" s="107">
        <v>32.799999999999997</v>
      </c>
      <c r="CX2929" s="107">
        <v>31.3</v>
      </c>
      <c r="CY2929" s="107">
        <v>31.1</v>
      </c>
      <c r="CZ2929" s="107">
        <v>31.3</v>
      </c>
      <c r="DA2929" s="107">
        <v>30.3</v>
      </c>
      <c r="DB2929" s="107">
        <v>29.1</v>
      </c>
      <c r="DC2929" s="107">
        <v>28.3</v>
      </c>
      <c r="DD2929" s="107">
        <v>26.9</v>
      </c>
      <c r="DE2929" s="107">
        <v>25.5</v>
      </c>
      <c r="DF2929" s="107">
        <v>23.6</v>
      </c>
      <c r="DG2929" s="107">
        <v>21.7</v>
      </c>
      <c r="DH2929" s="107">
        <v>20.9</v>
      </c>
      <c r="DI2929" s="107">
        <v>19.600000000000001</v>
      </c>
      <c r="DJ2929" s="107">
        <v>18.8</v>
      </c>
      <c r="DK2929" s="107">
        <v>17.899999999999999</v>
      </c>
      <c r="DL2929" s="107">
        <v>16.3</v>
      </c>
      <c r="DM2929" s="107">
        <v>14.2</v>
      </c>
      <c r="DN2929" s="107">
        <v>13.3</v>
      </c>
      <c r="DO2929" s="107">
        <v>11.7</v>
      </c>
      <c r="DP2929" s="107">
        <v>11.2</v>
      </c>
      <c r="DQ2929" s="107">
        <v>10.8</v>
      </c>
      <c r="DR2929" s="107">
        <v>10.5</v>
      </c>
      <c r="DS2929" s="107">
        <v>9.6</v>
      </c>
      <c r="DT2929" s="107">
        <v>8.9</v>
      </c>
      <c r="DU2929" s="107">
        <v>8.4</v>
      </c>
      <c r="EF2929" s="107">
        <v>6.8</v>
      </c>
    </row>
    <row r="2930" spans="1:136" s="107" customFormat="1">
      <c r="A2930" s="183"/>
      <c r="D2930" s="191"/>
      <c r="E2930" s="107" t="s">
        <v>223</v>
      </c>
      <c r="CR2930" s="107">
        <v>0.60099999999999998</v>
      </c>
      <c r="CS2930" s="107">
        <v>0.60399999999999998</v>
      </c>
      <c r="CT2930" s="107">
        <v>0.60699999999999998</v>
      </c>
      <c r="CU2930" s="107">
        <v>0.61</v>
      </c>
      <c r="CV2930" s="107">
        <v>0.61399999999999999</v>
      </c>
      <c r="CW2930" s="107">
        <v>0.61899999999999999</v>
      </c>
      <c r="CX2930" s="107">
        <v>0.624</v>
      </c>
      <c r="CY2930" s="107">
        <v>0.629</v>
      </c>
      <c r="CZ2930" s="107">
        <v>0.63400000000000001</v>
      </c>
      <c r="DA2930" s="107">
        <v>0.63900000000000001</v>
      </c>
      <c r="DB2930" s="107">
        <v>0.64500000000000002</v>
      </c>
      <c r="DC2930" s="107">
        <v>0.65</v>
      </c>
      <c r="DD2930" s="107">
        <v>0.65500000000000003</v>
      </c>
      <c r="DE2930" s="107">
        <v>0.66</v>
      </c>
      <c r="DF2930" s="107">
        <v>0.66600000000000004</v>
      </c>
      <c r="DG2930" s="107">
        <v>0.67200000000000004</v>
      </c>
      <c r="DH2930" s="107">
        <v>0.67900000000000005</v>
      </c>
      <c r="DI2930" s="107">
        <v>0.68400000000000005</v>
      </c>
      <c r="DJ2930" s="107">
        <v>0.68799999999999994</v>
      </c>
      <c r="DK2930" s="107">
        <v>0.69199999999999995</v>
      </c>
      <c r="DL2930" s="107">
        <v>0.69699999999999995</v>
      </c>
      <c r="DM2930" s="107">
        <v>0.70399999999999996</v>
      </c>
      <c r="DN2930" s="107">
        <v>0.70899999999999996</v>
      </c>
      <c r="DO2930" s="107">
        <v>0.71399999999999997</v>
      </c>
      <c r="DP2930" s="107">
        <v>0.72</v>
      </c>
      <c r="DQ2930" s="107">
        <v>0.72399999999999998</v>
      </c>
      <c r="DR2930" s="107">
        <v>0.72899999999999998</v>
      </c>
      <c r="DS2930" s="107">
        <v>0.73299999999999998</v>
      </c>
      <c r="DT2930" s="107">
        <v>0.73599999999999999</v>
      </c>
      <c r="DU2930" s="107">
        <v>0.73899999999999999</v>
      </c>
      <c r="DV2930" s="107">
        <v>0.73499999999999999</v>
      </c>
      <c r="DW2930" s="107">
        <v>0.73199999999999998</v>
      </c>
    </row>
    <row r="2931" spans="1:136" s="110" customFormat="1">
      <c r="A2931" s="184"/>
      <c r="B2931" s="180"/>
      <c r="D2931" s="192"/>
      <c r="E2931" s="157"/>
      <c r="F2931" s="158"/>
      <c r="G2931" s="158"/>
      <c r="H2931" s="158"/>
      <c r="I2931" s="158"/>
      <c r="J2931" s="158"/>
      <c r="K2931" s="158"/>
      <c r="L2931" s="158"/>
      <c r="M2931" s="158"/>
      <c r="N2931" s="158"/>
      <c r="O2931" s="158"/>
      <c r="P2931" s="158"/>
      <c r="Q2931" s="158"/>
      <c r="R2931" s="158"/>
      <c r="S2931" s="158"/>
      <c r="T2931" s="158"/>
      <c r="U2931" s="158"/>
      <c r="V2931" s="158"/>
      <c r="W2931" s="158"/>
      <c r="X2931" s="158"/>
      <c r="Y2931" s="158"/>
      <c r="Z2931" s="158"/>
      <c r="AA2931" s="158"/>
      <c r="AB2931" s="158"/>
      <c r="AC2931" s="158"/>
      <c r="AD2931" s="158"/>
      <c r="AE2931" s="158"/>
      <c r="AF2931" s="158"/>
      <c r="AG2931" s="158"/>
      <c r="AH2931" s="158"/>
      <c r="AI2931" s="158"/>
      <c r="AJ2931" s="158"/>
      <c r="AK2931" s="158"/>
      <c r="AL2931" s="158"/>
      <c r="AM2931" s="158"/>
      <c r="AN2931" s="158"/>
      <c r="AO2931" s="158"/>
      <c r="AP2931" s="158"/>
      <c r="AQ2931" s="158"/>
      <c r="AR2931" s="158"/>
      <c r="AS2931" s="158"/>
      <c r="AT2931" s="158"/>
      <c r="AU2931" s="158"/>
      <c r="AV2931" s="158"/>
      <c r="AW2931" s="158"/>
      <c r="AX2931" s="158"/>
      <c r="AY2931" s="158"/>
      <c r="AZ2931" s="158"/>
      <c r="BA2931" s="158"/>
      <c r="BB2931" s="158"/>
      <c r="BC2931" s="158"/>
      <c r="BD2931" s="159"/>
      <c r="BE2931" s="158"/>
      <c r="BF2931" s="158"/>
      <c r="BG2931" s="158"/>
      <c r="BH2931" s="158"/>
      <c r="BI2931" s="159"/>
      <c r="BJ2931" s="158"/>
      <c r="BK2931" s="158"/>
      <c r="BL2931" s="158"/>
      <c r="BM2931" s="158"/>
      <c r="BN2931" s="158"/>
      <c r="BO2931" s="158"/>
      <c r="BP2931" s="158"/>
      <c r="BQ2931" s="158"/>
      <c r="BR2931" s="158"/>
      <c r="BS2931" s="158"/>
      <c r="BT2931" s="158"/>
      <c r="BU2931" s="158"/>
      <c r="BV2931" s="158"/>
      <c r="BW2931" s="158"/>
      <c r="BX2931" s="158"/>
      <c r="BY2931" s="158"/>
      <c r="BZ2931" s="158"/>
      <c r="CA2931" s="158"/>
      <c r="CB2931" s="158"/>
      <c r="CC2931" s="158"/>
      <c r="CD2931" s="158"/>
      <c r="CE2931" s="158"/>
      <c r="CF2931" s="158"/>
      <c r="CG2931" s="158"/>
      <c r="CH2931" s="158"/>
      <c r="CI2931" s="158"/>
      <c r="CJ2931" s="158"/>
      <c r="CK2931" s="158"/>
      <c r="CL2931" s="158"/>
      <c r="CM2931" s="158"/>
      <c r="CN2931" s="158"/>
      <c r="CO2931" s="158"/>
      <c r="CP2931" s="158"/>
      <c r="CQ2931" s="158"/>
      <c r="CR2931" s="158"/>
      <c r="CS2931" s="158"/>
      <c r="CT2931" s="158"/>
      <c r="CU2931" s="158"/>
      <c r="CV2931" s="158"/>
      <c r="CW2931" s="158"/>
      <c r="CX2931" s="158"/>
      <c r="CY2931" s="158"/>
      <c r="CZ2931" s="158"/>
      <c r="DA2931" s="158"/>
      <c r="DB2931" s="158"/>
      <c r="DC2931" s="158"/>
      <c r="DD2931" s="158"/>
      <c r="DE2931" s="158"/>
      <c r="DF2931" s="158"/>
      <c r="DG2931" s="158"/>
      <c r="DH2931" s="158"/>
      <c r="DI2931" s="158"/>
      <c r="DJ2931" s="158"/>
      <c r="DK2931" s="158"/>
      <c r="DL2931" s="158"/>
      <c r="DM2931" s="158"/>
      <c r="DN2931" s="158"/>
      <c r="DO2931" s="158"/>
      <c r="DP2931" s="158"/>
      <c r="DQ2931" s="158"/>
      <c r="DR2931" s="158"/>
      <c r="DS2931" s="160"/>
      <c r="DT2931" s="158"/>
      <c r="DU2931" s="158"/>
      <c r="DV2931" s="158"/>
      <c r="DW2931" s="158"/>
      <c r="DX2931" s="158"/>
      <c r="DY2931" s="158"/>
      <c r="DZ2931" s="158"/>
      <c r="EA2931" s="158"/>
      <c r="EB2931" s="158"/>
      <c r="EC2931" s="158"/>
      <c r="ED2931" s="158"/>
      <c r="EE2931" s="158"/>
      <c r="EF2931" s="158"/>
    </row>
    <row r="2932" spans="1:136" s="110" customFormat="1">
      <c r="A2932" s="184"/>
      <c r="B2932" s="180"/>
      <c r="D2932" s="192"/>
      <c r="E2932" s="157"/>
      <c r="F2932" s="158"/>
      <c r="G2932" s="158"/>
      <c r="H2932" s="158"/>
      <c r="I2932" s="158"/>
      <c r="J2932" s="158"/>
      <c r="K2932" s="158"/>
      <c r="L2932" s="158"/>
      <c r="M2932" s="158"/>
      <c r="N2932" s="158"/>
      <c r="O2932" s="158"/>
      <c r="P2932" s="158"/>
      <c r="Q2932" s="158"/>
      <c r="R2932" s="158"/>
      <c r="S2932" s="158"/>
      <c r="T2932" s="158"/>
      <c r="U2932" s="158"/>
      <c r="V2932" s="158"/>
      <c r="W2932" s="158"/>
      <c r="X2932" s="158"/>
      <c r="Y2932" s="158"/>
      <c r="Z2932" s="158"/>
      <c r="AA2932" s="158"/>
      <c r="AB2932" s="158"/>
      <c r="AC2932" s="158"/>
      <c r="AD2932" s="158"/>
      <c r="AE2932" s="158"/>
      <c r="AF2932" s="158"/>
      <c r="AG2932" s="158"/>
      <c r="AH2932" s="158"/>
      <c r="AI2932" s="158"/>
      <c r="AJ2932" s="158"/>
      <c r="AK2932" s="158"/>
      <c r="AL2932" s="158"/>
      <c r="AM2932" s="158"/>
      <c r="AN2932" s="158"/>
      <c r="AO2932" s="158"/>
      <c r="AP2932" s="158"/>
      <c r="AQ2932" s="158"/>
      <c r="AR2932" s="158"/>
      <c r="AS2932" s="158"/>
      <c r="AT2932" s="158"/>
      <c r="AU2932" s="158"/>
      <c r="AV2932" s="158"/>
      <c r="AW2932" s="158"/>
      <c r="AX2932" s="158"/>
      <c r="AY2932" s="158"/>
      <c r="AZ2932" s="158"/>
      <c r="BA2932" s="158"/>
      <c r="BB2932" s="158"/>
      <c r="BC2932" s="158"/>
      <c r="BD2932" s="159"/>
      <c r="BE2932" s="158"/>
      <c r="BF2932" s="158"/>
      <c r="BG2932" s="158"/>
      <c r="BH2932" s="158"/>
      <c r="BI2932" s="159"/>
      <c r="BJ2932" s="158"/>
      <c r="BK2932" s="158"/>
      <c r="BL2932" s="158"/>
      <c r="BM2932" s="158"/>
      <c r="BN2932" s="158"/>
      <c r="BO2932" s="158"/>
      <c r="BP2932" s="158"/>
      <c r="BQ2932" s="158"/>
      <c r="BR2932" s="158"/>
      <c r="BS2932" s="158"/>
      <c r="BT2932" s="158"/>
      <c r="BU2932" s="158"/>
      <c r="BV2932" s="158"/>
      <c r="BW2932" s="158"/>
      <c r="BX2932" s="158"/>
      <c r="BY2932" s="158"/>
      <c r="BZ2932" s="158"/>
      <c r="CA2932" s="158"/>
      <c r="CB2932" s="158"/>
      <c r="CC2932" s="158"/>
      <c r="CD2932" s="158"/>
      <c r="CE2932" s="158"/>
      <c r="CF2932" s="158"/>
      <c r="CG2932" s="158"/>
      <c r="CH2932" s="158"/>
      <c r="CI2932" s="158"/>
      <c r="CJ2932" s="158"/>
      <c r="CK2932" s="158"/>
      <c r="CL2932" s="158"/>
      <c r="CM2932" s="158"/>
      <c r="CN2932" s="158"/>
      <c r="CO2932" s="158"/>
      <c r="CP2932" s="158"/>
      <c r="CQ2932" s="158"/>
      <c r="CR2932" s="158"/>
      <c r="CS2932" s="158"/>
      <c r="CT2932" s="158"/>
      <c r="CU2932" s="158"/>
      <c r="CV2932" s="158"/>
      <c r="CW2932" s="158"/>
      <c r="CX2932" s="158"/>
      <c r="CY2932" s="158"/>
      <c r="CZ2932" s="158"/>
      <c r="DA2932" s="158"/>
      <c r="DB2932" s="158"/>
      <c r="DC2932" s="158"/>
      <c r="DD2932" s="158"/>
      <c r="DE2932" s="158"/>
      <c r="DF2932" s="158"/>
      <c r="DG2932" s="158"/>
      <c r="DH2932" s="158"/>
      <c r="DI2932" s="158"/>
      <c r="DJ2932" s="158"/>
      <c r="DK2932" s="158"/>
      <c r="DL2932" s="158"/>
      <c r="DM2932" s="158"/>
      <c r="DN2932" s="158"/>
      <c r="DO2932" s="158"/>
      <c r="DP2932" s="158"/>
      <c r="DQ2932" s="158"/>
      <c r="DR2932" s="158"/>
      <c r="DS2932" s="160"/>
      <c r="DT2932" s="158"/>
      <c r="DU2932" s="158"/>
      <c r="DV2932" s="158"/>
      <c r="DW2932" s="158"/>
      <c r="DX2932" s="158"/>
      <c r="DY2932" s="158"/>
      <c r="DZ2932" s="158"/>
      <c r="EA2932" s="158"/>
      <c r="EB2932" s="158"/>
      <c r="EC2932" s="158"/>
      <c r="ED2932" s="158"/>
      <c r="EE2932" s="158"/>
      <c r="EF2932" s="158"/>
    </row>
    <row r="2933" spans="1:136" s="110" customFormat="1">
      <c r="A2933" s="184"/>
      <c r="B2933" s="180"/>
      <c r="D2933" s="192"/>
      <c r="E2933" s="157"/>
      <c r="F2933" s="158"/>
      <c r="G2933" s="158"/>
      <c r="H2933" s="158"/>
      <c r="I2933" s="158"/>
      <c r="J2933" s="158"/>
      <c r="K2933" s="158"/>
      <c r="L2933" s="158"/>
      <c r="M2933" s="158"/>
      <c r="N2933" s="158"/>
      <c r="O2933" s="158"/>
      <c r="P2933" s="158"/>
      <c r="Q2933" s="158"/>
      <c r="R2933" s="158"/>
      <c r="S2933" s="158"/>
      <c r="T2933" s="158"/>
      <c r="U2933" s="158"/>
      <c r="V2933" s="158"/>
      <c r="W2933" s="158"/>
      <c r="X2933" s="158"/>
      <c r="Y2933" s="158"/>
      <c r="Z2933" s="158"/>
      <c r="AA2933" s="158"/>
      <c r="AB2933" s="158"/>
      <c r="AC2933" s="158"/>
      <c r="AD2933" s="158"/>
      <c r="AE2933" s="158"/>
      <c r="AF2933" s="158"/>
      <c r="AG2933" s="158"/>
      <c r="AH2933" s="158"/>
      <c r="AI2933" s="158"/>
      <c r="AJ2933" s="158"/>
      <c r="AK2933" s="158"/>
      <c r="AL2933" s="158"/>
      <c r="AM2933" s="158"/>
      <c r="AN2933" s="158"/>
      <c r="AO2933" s="158"/>
      <c r="AP2933" s="158"/>
      <c r="AQ2933" s="158"/>
      <c r="AR2933" s="158"/>
      <c r="AS2933" s="158"/>
      <c r="AT2933" s="158"/>
      <c r="AU2933" s="158"/>
      <c r="AV2933" s="158"/>
      <c r="AW2933" s="158"/>
      <c r="AX2933" s="158"/>
      <c r="AY2933" s="158"/>
      <c r="AZ2933" s="158"/>
      <c r="BA2933" s="158"/>
      <c r="BB2933" s="158"/>
      <c r="BC2933" s="158"/>
      <c r="BD2933" s="159"/>
      <c r="BE2933" s="158"/>
      <c r="BF2933" s="158"/>
      <c r="BG2933" s="158"/>
      <c r="BH2933" s="158"/>
      <c r="BI2933" s="159"/>
      <c r="BJ2933" s="158"/>
      <c r="BK2933" s="158"/>
      <c r="BL2933" s="158"/>
      <c r="BM2933" s="158"/>
      <c r="BN2933" s="158"/>
      <c r="BO2933" s="158"/>
      <c r="BP2933" s="158"/>
      <c r="BQ2933" s="158"/>
      <c r="BR2933" s="158"/>
      <c r="BS2933" s="158"/>
      <c r="BT2933" s="158"/>
      <c r="BU2933" s="158"/>
      <c r="BV2933" s="158"/>
      <c r="BW2933" s="158"/>
      <c r="BX2933" s="158"/>
      <c r="BY2933" s="158"/>
      <c r="BZ2933" s="158"/>
      <c r="CA2933" s="158"/>
      <c r="CB2933" s="158"/>
      <c r="CC2933" s="158"/>
      <c r="CD2933" s="158"/>
      <c r="CE2933" s="158"/>
      <c r="CF2933" s="158"/>
      <c r="CG2933" s="158"/>
      <c r="CH2933" s="158"/>
      <c r="CI2933" s="158"/>
      <c r="CJ2933" s="158"/>
      <c r="CK2933" s="158"/>
      <c r="CL2933" s="158"/>
      <c r="CM2933" s="158"/>
      <c r="CN2933" s="158"/>
      <c r="CO2933" s="158"/>
      <c r="CP2933" s="158"/>
      <c r="CQ2933" s="158"/>
      <c r="CR2933" s="158"/>
      <c r="CS2933" s="158"/>
      <c r="CT2933" s="158"/>
      <c r="CU2933" s="158"/>
      <c r="CV2933" s="158"/>
      <c r="CW2933" s="158"/>
      <c r="CX2933" s="158"/>
      <c r="CY2933" s="158"/>
      <c r="CZ2933" s="158"/>
      <c r="DA2933" s="158"/>
      <c r="DB2933" s="158"/>
      <c r="DC2933" s="158"/>
      <c r="DD2933" s="158"/>
      <c r="DE2933" s="158"/>
      <c r="DF2933" s="158"/>
      <c r="DG2933" s="158"/>
      <c r="DH2933" s="158"/>
      <c r="DI2933" s="158"/>
      <c r="DJ2933" s="158"/>
      <c r="DK2933" s="158"/>
      <c r="DL2933" s="158"/>
      <c r="DM2933" s="158"/>
      <c r="DN2933" s="158"/>
      <c r="DO2933" s="158"/>
      <c r="DP2933" s="158"/>
      <c r="DQ2933" s="158"/>
      <c r="DR2933" s="158"/>
      <c r="DS2933" s="160"/>
      <c r="DT2933" s="158"/>
      <c r="DU2933" s="158"/>
      <c r="DV2933" s="158"/>
      <c r="DW2933" s="158"/>
      <c r="DX2933" s="158"/>
      <c r="DY2933" s="158"/>
      <c r="DZ2933" s="158"/>
      <c r="EA2933" s="158"/>
      <c r="EB2933" s="158"/>
      <c r="EC2933" s="158"/>
      <c r="ED2933" s="158"/>
      <c r="EE2933" s="158"/>
      <c r="EF2933" s="158"/>
    </row>
    <row r="2934" spans="1:136" s="110" customFormat="1">
      <c r="A2934" s="184"/>
      <c r="B2934" s="180"/>
      <c r="D2934" s="192"/>
      <c r="E2934" s="157"/>
      <c r="F2934" s="158"/>
      <c r="G2934" s="158"/>
      <c r="H2934" s="158"/>
      <c r="I2934" s="158"/>
      <c r="J2934" s="158"/>
      <c r="K2934" s="158"/>
      <c r="L2934" s="158"/>
      <c r="M2934" s="158"/>
      <c r="N2934" s="158"/>
      <c r="O2934" s="158"/>
      <c r="P2934" s="158"/>
      <c r="Q2934" s="158"/>
      <c r="R2934" s="158"/>
      <c r="S2934" s="158"/>
      <c r="T2934" s="158"/>
      <c r="U2934" s="158"/>
      <c r="V2934" s="158"/>
      <c r="W2934" s="158"/>
      <c r="X2934" s="158"/>
      <c r="Y2934" s="158"/>
      <c r="Z2934" s="158"/>
      <c r="AA2934" s="158"/>
      <c r="AB2934" s="158"/>
      <c r="AC2934" s="158"/>
      <c r="AD2934" s="158"/>
      <c r="AE2934" s="158"/>
      <c r="AF2934" s="158"/>
      <c r="AG2934" s="158"/>
      <c r="AH2934" s="158"/>
      <c r="AI2934" s="158"/>
      <c r="AJ2934" s="158"/>
      <c r="AK2934" s="158"/>
      <c r="AL2934" s="158"/>
      <c r="AM2934" s="158"/>
      <c r="AN2934" s="158"/>
      <c r="AO2934" s="158"/>
      <c r="AP2934" s="158"/>
      <c r="AQ2934" s="158"/>
      <c r="AR2934" s="158"/>
      <c r="AS2934" s="158"/>
      <c r="AT2934" s="158"/>
      <c r="AU2934" s="158"/>
      <c r="AV2934" s="158"/>
      <c r="AW2934" s="158"/>
      <c r="AX2934" s="158"/>
      <c r="AY2934" s="158"/>
      <c r="AZ2934" s="158"/>
      <c r="BA2934" s="158"/>
      <c r="BB2934" s="158"/>
      <c r="BC2934" s="158"/>
      <c r="BD2934" s="159"/>
      <c r="BE2934" s="158"/>
      <c r="BF2934" s="158"/>
      <c r="BG2934" s="158"/>
      <c r="BH2934" s="158"/>
      <c r="BI2934" s="159"/>
      <c r="BJ2934" s="158"/>
      <c r="BK2934" s="158"/>
      <c r="BL2934" s="158"/>
      <c r="BM2934" s="158"/>
      <c r="BN2934" s="158"/>
      <c r="BO2934" s="158"/>
      <c r="BP2934" s="158"/>
      <c r="BQ2934" s="158"/>
      <c r="BR2934" s="158"/>
      <c r="BS2934" s="158"/>
      <c r="BT2934" s="158"/>
      <c r="BU2934" s="158"/>
      <c r="BV2934" s="158"/>
      <c r="BW2934" s="158"/>
      <c r="BX2934" s="158"/>
      <c r="BY2934" s="158"/>
      <c r="BZ2934" s="158"/>
      <c r="CA2934" s="158"/>
      <c r="CB2934" s="158"/>
      <c r="CC2934" s="158"/>
      <c r="CD2934" s="158"/>
      <c r="CE2934" s="158"/>
      <c r="CF2934" s="158"/>
      <c r="CG2934" s="158"/>
      <c r="CH2934" s="158"/>
      <c r="CI2934" s="158"/>
      <c r="CJ2934" s="158"/>
      <c r="CK2934" s="158"/>
      <c r="CL2934" s="158"/>
      <c r="CM2934" s="158"/>
      <c r="CN2934" s="158"/>
      <c r="CO2934" s="158"/>
      <c r="CP2934" s="158"/>
      <c r="CQ2934" s="158"/>
      <c r="CR2934" s="158"/>
      <c r="CS2934" s="158"/>
      <c r="CT2934" s="158"/>
      <c r="CU2934" s="158"/>
      <c r="CV2934" s="158"/>
      <c r="CW2934" s="158"/>
      <c r="CX2934" s="158"/>
      <c r="CY2934" s="158"/>
      <c r="CZ2934" s="158"/>
      <c r="DA2934" s="158"/>
      <c r="DB2934" s="158"/>
      <c r="DC2934" s="158"/>
      <c r="DD2934" s="158"/>
      <c r="DE2934" s="158"/>
      <c r="DF2934" s="158"/>
      <c r="DG2934" s="158"/>
      <c r="DH2934" s="158"/>
      <c r="DI2934" s="158"/>
      <c r="DJ2934" s="158"/>
      <c r="DK2934" s="158"/>
      <c r="DL2934" s="158"/>
      <c r="DM2934" s="158"/>
      <c r="DN2934" s="158"/>
      <c r="DO2934" s="158"/>
      <c r="DP2934" s="158"/>
      <c r="DQ2934" s="158"/>
      <c r="DR2934" s="158"/>
      <c r="DS2934" s="160"/>
      <c r="DT2934" s="158"/>
      <c r="DU2934" s="158"/>
      <c r="DV2934" s="158"/>
      <c r="DW2934" s="158"/>
      <c r="DX2934" s="158"/>
      <c r="DY2934" s="158"/>
      <c r="DZ2934" s="158"/>
      <c r="EA2934" s="158"/>
      <c r="EB2934" s="158"/>
      <c r="EC2934" s="158"/>
      <c r="ED2934" s="158"/>
      <c r="EE2934" s="158"/>
      <c r="EF2934" s="158"/>
    </row>
    <row r="2935" spans="1:136" s="110" customFormat="1">
      <c r="A2935" s="184"/>
      <c r="B2935" s="180"/>
      <c r="D2935" s="192"/>
      <c r="E2935" s="157"/>
      <c r="F2935" s="158"/>
      <c r="G2935" s="158"/>
      <c r="H2935" s="158"/>
      <c r="I2935" s="158"/>
      <c r="J2935" s="158"/>
      <c r="K2935" s="158"/>
      <c r="L2935" s="158"/>
      <c r="M2935" s="158"/>
      <c r="N2935" s="158"/>
      <c r="O2935" s="158"/>
      <c r="P2935" s="158"/>
      <c r="Q2935" s="158"/>
      <c r="R2935" s="158"/>
      <c r="S2935" s="158"/>
      <c r="T2935" s="158"/>
      <c r="U2935" s="158"/>
      <c r="V2935" s="158"/>
      <c r="W2935" s="158"/>
      <c r="X2935" s="158"/>
      <c r="Y2935" s="158"/>
      <c r="Z2935" s="158"/>
      <c r="AA2935" s="158"/>
      <c r="AB2935" s="158"/>
      <c r="AC2935" s="158"/>
      <c r="AD2935" s="158"/>
      <c r="AE2935" s="158"/>
      <c r="AF2935" s="158"/>
      <c r="AG2935" s="158"/>
      <c r="AH2935" s="158"/>
      <c r="AI2935" s="158"/>
      <c r="AJ2935" s="158"/>
      <c r="AK2935" s="158"/>
      <c r="AL2935" s="158"/>
      <c r="AM2935" s="158"/>
      <c r="AN2935" s="158"/>
      <c r="AO2935" s="158"/>
      <c r="AP2935" s="158"/>
      <c r="AQ2935" s="158"/>
      <c r="AR2935" s="158"/>
      <c r="AS2935" s="158"/>
      <c r="AT2935" s="158"/>
      <c r="AU2935" s="158"/>
      <c r="AV2935" s="158"/>
      <c r="AW2935" s="158"/>
      <c r="AX2935" s="158"/>
      <c r="AY2935" s="158"/>
      <c r="AZ2935" s="158"/>
      <c r="BA2935" s="158"/>
      <c r="BB2935" s="158"/>
      <c r="BC2935" s="158"/>
      <c r="BD2935" s="159"/>
      <c r="BE2935" s="158"/>
      <c r="BF2935" s="158"/>
      <c r="BG2935" s="158"/>
      <c r="BH2935" s="158"/>
      <c r="BI2935" s="159"/>
      <c r="BJ2935" s="158"/>
      <c r="BK2935" s="158"/>
      <c r="BL2935" s="158"/>
      <c r="BM2935" s="158"/>
      <c r="BN2935" s="158"/>
      <c r="BO2935" s="158"/>
      <c r="BP2935" s="158"/>
      <c r="BQ2935" s="158"/>
      <c r="BR2935" s="158"/>
      <c r="BS2935" s="158"/>
      <c r="BT2935" s="158"/>
      <c r="BU2935" s="158"/>
      <c r="BV2935" s="158"/>
      <c r="BW2935" s="158"/>
      <c r="BX2935" s="158"/>
      <c r="BY2935" s="158"/>
      <c r="BZ2935" s="158"/>
      <c r="CA2935" s="158"/>
      <c r="CB2935" s="158"/>
      <c r="CC2935" s="158"/>
      <c r="CD2935" s="158"/>
      <c r="CE2935" s="158"/>
      <c r="CF2935" s="158"/>
      <c r="CG2935" s="158"/>
      <c r="CH2935" s="158"/>
      <c r="CI2935" s="158"/>
      <c r="CJ2935" s="158"/>
      <c r="CK2935" s="158"/>
      <c r="CL2935" s="158"/>
      <c r="CM2935" s="158"/>
      <c r="CN2935" s="158"/>
      <c r="CO2935" s="158"/>
      <c r="CP2935" s="158"/>
      <c r="CQ2935" s="158"/>
      <c r="CR2935" s="158"/>
      <c r="CS2935" s="158"/>
      <c r="CT2935" s="158"/>
      <c r="CU2935" s="158"/>
      <c r="CV2935" s="158"/>
      <c r="CW2935" s="158"/>
      <c r="CX2935" s="158"/>
      <c r="CY2935" s="158"/>
      <c r="CZ2935" s="158"/>
      <c r="DA2935" s="158"/>
      <c r="DB2935" s="158"/>
      <c r="DC2935" s="158"/>
      <c r="DD2935" s="158"/>
      <c r="DE2935" s="158"/>
      <c r="DF2935" s="158"/>
      <c r="DG2935" s="158"/>
      <c r="DH2935" s="158"/>
      <c r="DI2935" s="158"/>
      <c r="DJ2935" s="158"/>
      <c r="DK2935" s="158"/>
      <c r="DL2935" s="158"/>
      <c r="DM2935" s="158"/>
      <c r="DN2935" s="158"/>
      <c r="DO2935" s="158"/>
      <c r="DP2935" s="158"/>
      <c r="DQ2935" s="158"/>
      <c r="DR2935" s="158"/>
      <c r="DS2935" s="160"/>
    </row>
    <row r="2936" spans="1:136" s="110" customFormat="1">
      <c r="A2936" s="184"/>
      <c r="B2936" s="180"/>
      <c r="D2936" s="192"/>
      <c r="E2936" s="157"/>
      <c r="F2936" s="158"/>
      <c r="G2936" s="158"/>
      <c r="H2936" s="158"/>
      <c r="I2936" s="158"/>
      <c r="J2936" s="158"/>
      <c r="K2936" s="158"/>
      <c r="L2936" s="158"/>
      <c r="M2936" s="158"/>
      <c r="N2936" s="158"/>
      <c r="O2936" s="158"/>
      <c r="P2936" s="158"/>
      <c r="Q2936" s="158"/>
      <c r="R2936" s="158"/>
      <c r="S2936" s="158"/>
      <c r="T2936" s="158"/>
      <c r="U2936" s="158"/>
      <c r="V2936" s="158"/>
      <c r="W2936" s="158"/>
      <c r="X2936" s="158"/>
      <c r="Y2936" s="158"/>
      <c r="Z2936" s="158"/>
      <c r="AA2936" s="158"/>
      <c r="AB2936" s="158"/>
      <c r="AC2936" s="158"/>
      <c r="AD2936" s="158"/>
      <c r="AE2936" s="158"/>
      <c r="AF2936" s="158"/>
      <c r="AG2936" s="158"/>
      <c r="AH2936" s="158"/>
      <c r="AI2936" s="158"/>
      <c r="AJ2936" s="158"/>
      <c r="AK2936" s="158"/>
      <c r="AL2936" s="158"/>
      <c r="AM2936" s="158"/>
      <c r="AN2936" s="158"/>
      <c r="AO2936" s="158"/>
      <c r="AP2936" s="158"/>
      <c r="AQ2936" s="158"/>
      <c r="AR2936" s="158"/>
      <c r="AS2936" s="158"/>
      <c r="AT2936" s="158"/>
      <c r="AU2936" s="158"/>
      <c r="AV2936" s="158"/>
      <c r="AW2936" s="158"/>
      <c r="AX2936" s="158"/>
      <c r="AY2936" s="158"/>
      <c r="AZ2936" s="158"/>
      <c r="BA2936" s="158"/>
      <c r="BB2936" s="158"/>
      <c r="BC2936" s="158"/>
      <c r="BD2936" s="159"/>
      <c r="BE2936" s="158"/>
      <c r="BF2936" s="158"/>
      <c r="BG2936" s="158"/>
      <c r="BH2936" s="158"/>
      <c r="BI2936" s="159"/>
      <c r="BJ2936" s="158"/>
      <c r="BK2936" s="158"/>
      <c r="BL2936" s="158"/>
      <c r="BM2936" s="158"/>
      <c r="BN2936" s="158"/>
      <c r="BO2936" s="158"/>
      <c r="BP2936" s="158"/>
      <c r="BQ2936" s="158"/>
      <c r="BR2936" s="158"/>
      <c r="BS2936" s="158"/>
      <c r="BT2936" s="158"/>
      <c r="BU2936" s="158"/>
      <c r="BV2936" s="158"/>
      <c r="BW2936" s="158"/>
      <c r="BX2936" s="158"/>
      <c r="BY2936" s="158"/>
      <c r="BZ2936" s="158"/>
      <c r="CA2936" s="158"/>
      <c r="CB2936" s="158"/>
      <c r="CC2936" s="158"/>
      <c r="CD2936" s="158"/>
      <c r="CE2936" s="158"/>
      <c r="CF2936" s="158"/>
      <c r="CG2936" s="158"/>
      <c r="CH2936" s="158"/>
      <c r="CI2936" s="158"/>
      <c r="CJ2936" s="158"/>
      <c r="CK2936" s="158"/>
      <c r="CL2936" s="158"/>
      <c r="CM2936" s="158"/>
      <c r="CN2936" s="158"/>
      <c r="CO2936" s="158"/>
      <c r="CP2936" s="158"/>
      <c r="CQ2936" s="158"/>
      <c r="CR2936" s="158"/>
      <c r="CS2936" s="158"/>
      <c r="CT2936" s="158"/>
      <c r="CU2936" s="158"/>
      <c r="CV2936" s="158"/>
      <c r="CW2936" s="158"/>
      <c r="CX2936" s="158"/>
      <c r="CY2936" s="158"/>
      <c r="CZ2936" s="158"/>
      <c r="DA2936" s="158"/>
      <c r="DB2936" s="158"/>
      <c r="DC2936" s="158"/>
      <c r="DD2936" s="158"/>
      <c r="DE2936" s="158"/>
      <c r="DF2936" s="158"/>
      <c r="DG2936" s="158"/>
      <c r="DH2936" s="158"/>
      <c r="DI2936" s="158"/>
      <c r="DJ2936" s="158"/>
      <c r="DK2936" s="158"/>
      <c r="DL2936" s="158"/>
      <c r="DM2936" s="158"/>
      <c r="DN2936" s="158"/>
      <c r="DO2936" s="158"/>
      <c r="DP2936" s="158"/>
      <c r="DQ2936" s="158"/>
      <c r="DR2936" s="158"/>
      <c r="DS2936" s="160"/>
    </row>
    <row r="2937" spans="1:136" s="110" customFormat="1">
      <c r="A2937" s="184"/>
      <c r="B2937" s="180"/>
      <c r="D2937" s="192"/>
      <c r="E2937" s="157"/>
      <c r="F2937" s="158"/>
      <c r="G2937" s="158"/>
      <c r="H2937" s="158"/>
      <c r="I2937" s="158"/>
      <c r="J2937" s="158"/>
      <c r="K2937" s="158"/>
      <c r="L2937" s="158"/>
      <c r="M2937" s="158"/>
      <c r="N2937" s="158"/>
      <c r="O2937" s="158"/>
      <c r="P2937" s="158"/>
      <c r="Q2937" s="158"/>
      <c r="R2937" s="158"/>
      <c r="S2937" s="158"/>
      <c r="T2937" s="158"/>
      <c r="U2937" s="158"/>
      <c r="V2937" s="158"/>
      <c r="W2937" s="158"/>
      <c r="X2937" s="158"/>
      <c r="Y2937" s="158"/>
      <c r="Z2937" s="158"/>
      <c r="AA2937" s="158"/>
      <c r="AB2937" s="158"/>
      <c r="AC2937" s="158"/>
      <c r="AD2937" s="158"/>
      <c r="AE2937" s="158"/>
      <c r="AF2937" s="158"/>
      <c r="AG2937" s="158"/>
      <c r="AH2937" s="158"/>
      <c r="AI2937" s="158"/>
      <c r="AJ2937" s="158"/>
      <c r="AK2937" s="158"/>
      <c r="AL2937" s="158"/>
      <c r="AM2937" s="158"/>
      <c r="AN2937" s="158"/>
      <c r="AO2937" s="158"/>
      <c r="AP2937" s="158"/>
      <c r="AQ2937" s="158"/>
      <c r="AR2937" s="158"/>
      <c r="AS2937" s="158"/>
      <c r="AT2937" s="158"/>
      <c r="AU2937" s="158"/>
      <c r="AV2937" s="158"/>
      <c r="AW2937" s="158"/>
      <c r="AX2937" s="158"/>
      <c r="AY2937" s="158"/>
      <c r="AZ2937" s="158"/>
      <c r="BA2937" s="158"/>
      <c r="BB2937" s="158"/>
      <c r="BC2937" s="158"/>
      <c r="BD2937" s="159"/>
      <c r="BE2937" s="158"/>
      <c r="BF2937" s="158"/>
      <c r="BG2937" s="158"/>
      <c r="BH2937" s="158"/>
      <c r="BI2937" s="159"/>
      <c r="BJ2937" s="158"/>
      <c r="BK2937" s="158"/>
      <c r="BL2937" s="158"/>
      <c r="BM2937" s="158"/>
      <c r="BN2937" s="158"/>
      <c r="BO2937" s="158"/>
      <c r="BP2937" s="158"/>
      <c r="BQ2937" s="158"/>
      <c r="BR2937" s="158"/>
      <c r="BS2937" s="158"/>
      <c r="BT2937" s="158"/>
      <c r="BU2937" s="158"/>
      <c r="BV2937" s="158"/>
      <c r="BW2937" s="158"/>
      <c r="BX2937" s="158"/>
      <c r="BY2937" s="158"/>
      <c r="BZ2937" s="158"/>
      <c r="CA2937" s="158"/>
      <c r="CB2937" s="158"/>
      <c r="CC2937" s="158"/>
      <c r="CD2937" s="158"/>
      <c r="CE2937" s="158"/>
      <c r="CF2937" s="158"/>
      <c r="CG2937" s="158"/>
      <c r="CH2937" s="158"/>
      <c r="CI2937" s="158"/>
      <c r="CJ2937" s="158"/>
      <c r="CK2937" s="158"/>
      <c r="CL2937" s="158"/>
      <c r="CM2937" s="158"/>
      <c r="CN2937" s="158"/>
      <c r="CO2937" s="158"/>
      <c r="CP2937" s="158"/>
      <c r="CQ2937" s="158"/>
      <c r="CR2937" s="158"/>
      <c r="CS2937" s="158"/>
      <c r="CT2937" s="158"/>
      <c r="CU2937" s="158"/>
      <c r="CV2937" s="158"/>
      <c r="CW2937" s="158"/>
      <c r="CX2937" s="158"/>
      <c r="CY2937" s="158"/>
      <c r="CZ2937" s="158"/>
      <c r="DA2937" s="158"/>
      <c r="DB2937" s="158"/>
      <c r="DC2937" s="158"/>
      <c r="DD2937" s="158"/>
      <c r="DE2937" s="158"/>
      <c r="DF2937" s="158"/>
      <c r="DG2937" s="158"/>
      <c r="DH2937" s="158"/>
      <c r="DI2937" s="158"/>
      <c r="DJ2937" s="158"/>
      <c r="DK2937" s="158"/>
      <c r="DL2937" s="158"/>
      <c r="DM2937" s="158"/>
      <c r="DN2937" s="158"/>
      <c r="DO2937" s="158"/>
      <c r="DP2937" s="158"/>
      <c r="DQ2937" s="158"/>
      <c r="DR2937" s="158"/>
      <c r="DS2937" s="160"/>
    </row>
    <row r="2938" spans="1:136" s="110" customFormat="1">
      <c r="A2938" s="184"/>
      <c r="B2938" s="180"/>
      <c r="D2938" s="192"/>
      <c r="E2938" s="157"/>
      <c r="F2938" s="158"/>
      <c r="G2938" s="158"/>
      <c r="H2938" s="158"/>
      <c r="I2938" s="158"/>
      <c r="J2938" s="158"/>
      <c r="K2938" s="158"/>
      <c r="L2938" s="158"/>
      <c r="M2938" s="158"/>
      <c r="N2938" s="158"/>
      <c r="O2938" s="158"/>
      <c r="P2938" s="158"/>
      <c r="Q2938" s="158"/>
      <c r="R2938" s="158"/>
      <c r="S2938" s="158"/>
      <c r="T2938" s="158"/>
      <c r="U2938" s="158"/>
      <c r="V2938" s="158"/>
      <c r="W2938" s="158"/>
      <c r="X2938" s="158"/>
      <c r="Y2938" s="158"/>
      <c r="Z2938" s="158"/>
      <c r="AA2938" s="158"/>
      <c r="AB2938" s="158"/>
      <c r="AC2938" s="158"/>
      <c r="AD2938" s="158"/>
      <c r="AE2938" s="158"/>
      <c r="AF2938" s="158"/>
      <c r="AG2938" s="158"/>
      <c r="AH2938" s="158"/>
      <c r="AI2938" s="158"/>
      <c r="AJ2938" s="158"/>
      <c r="AK2938" s="158"/>
      <c r="AL2938" s="158"/>
      <c r="AM2938" s="158"/>
      <c r="AN2938" s="158"/>
      <c r="AO2938" s="158"/>
      <c r="AP2938" s="158"/>
      <c r="AQ2938" s="158"/>
      <c r="AR2938" s="158"/>
      <c r="AS2938" s="158"/>
      <c r="AT2938" s="158"/>
      <c r="AU2938" s="158"/>
      <c r="AV2938" s="158"/>
      <c r="AW2938" s="158"/>
      <c r="AX2938" s="158"/>
      <c r="AY2938" s="158"/>
      <c r="AZ2938" s="158"/>
      <c r="BA2938" s="158"/>
      <c r="BB2938" s="158"/>
      <c r="BC2938" s="158"/>
      <c r="BD2938" s="159"/>
      <c r="BE2938" s="158"/>
      <c r="BF2938" s="158"/>
      <c r="BG2938" s="158"/>
      <c r="BH2938" s="158"/>
      <c r="BI2938" s="159"/>
      <c r="BJ2938" s="158"/>
      <c r="BK2938" s="158"/>
      <c r="BL2938" s="158"/>
      <c r="BM2938" s="158"/>
      <c r="BN2938" s="158"/>
      <c r="BO2938" s="158"/>
      <c r="BP2938" s="158"/>
      <c r="BQ2938" s="158"/>
      <c r="BR2938" s="158"/>
      <c r="BS2938" s="158"/>
      <c r="BT2938" s="158"/>
      <c r="BU2938" s="158"/>
      <c r="BV2938" s="158"/>
      <c r="BW2938" s="158"/>
      <c r="BX2938" s="158"/>
      <c r="BY2938" s="158"/>
      <c r="BZ2938" s="158"/>
      <c r="CA2938" s="158"/>
      <c r="CB2938" s="158"/>
      <c r="CC2938" s="158"/>
      <c r="CD2938" s="158"/>
      <c r="CE2938" s="158"/>
      <c r="CF2938" s="158"/>
      <c r="CG2938" s="158"/>
      <c r="CH2938" s="158"/>
      <c r="CI2938" s="158"/>
      <c r="CJ2938" s="158"/>
      <c r="CK2938" s="158"/>
      <c r="CL2938" s="158"/>
      <c r="CM2938" s="158"/>
      <c r="CN2938" s="158"/>
      <c r="CO2938" s="158"/>
      <c r="CP2938" s="158"/>
      <c r="CQ2938" s="158"/>
      <c r="CR2938" s="158"/>
      <c r="CS2938" s="158"/>
      <c r="CT2938" s="158"/>
      <c r="CU2938" s="158"/>
      <c r="CV2938" s="158"/>
      <c r="CW2938" s="158"/>
      <c r="CX2938" s="158"/>
      <c r="CY2938" s="158"/>
      <c r="CZ2938" s="158"/>
      <c r="DA2938" s="158"/>
      <c r="DB2938" s="158"/>
      <c r="DC2938" s="158"/>
      <c r="DD2938" s="158"/>
      <c r="DE2938" s="158"/>
      <c r="DF2938" s="158"/>
      <c r="DG2938" s="158"/>
      <c r="DH2938" s="158"/>
      <c r="DI2938" s="158"/>
      <c r="DJ2938" s="158"/>
      <c r="DK2938" s="158"/>
      <c r="DL2938" s="158"/>
      <c r="DM2938" s="158"/>
      <c r="DN2938" s="158"/>
      <c r="DO2938" s="158"/>
      <c r="DP2938" s="158"/>
      <c r="DQ2938" s="158"/>
      <c r="DR2938" s="158"/>
      <c r="DS2938" s="160"/>
    </row>
    <row r="2939" spans="1:136" s="110" customFormat="1">
      <c r="A2939" s="184"/>
      <c r="B2939" s="180"/>
      <c r="D2939" s="192"/>
      <c r="E2939" s="157"/>
      <c r="F2939" s="158"/>
      <c r="G2939" s="158"/>
      <c r="H2939" s="158"/>
      <c r="I2939" s="158"/>
      <c r="J2939" s="158"/>
      <c r="K2939" s="158"/>
      <c r="L2939" s="158"/>
      <c r="M2939" s="158"/>
      <c r="N2939" s="158"/>
      <c r="O2939" s="158"/>
      <c r="P2939" s="158"/>
      <c r="Q2939" s="158"/>
      <c r="R2939" s="158"/>
      <c r="S2939" s="158"/>
      <c r="T2939" s="158"/>
      <c r="U2939" s="158"/>
      <c r="V2939" s="158"/>
      <c r="W2939" s="158"/>
      <c r="X2939" s="158"/>
      <c r="Y2939" s="158"/>
      <c r="Z2939" s="158"/>
      <c r="AA2939" s="158"/>
      <c r="AB2939" s="158"/>
      <c r="AC2939" s="158"/>
      <c r="AD2939" s="158"/>
      <c r="AE2939" s="158"/>
      <c r="AF2939" s="158"/>
      <c r="AG2939" s="158"/>
      <c r="AH2939" s="158"/>
      <c r="AI2939" s="158"/>
      <c r="AJ2939" s="158"/>
      <c r="AK2939" s="158"/>
      <c r="AL2939" s="158"/>
      <c r="AM2939" s="158"/>
      <c r="AN2939" s="158"/>
      <c r="AO2939" s="158"/>
      <c r="AP2939" s="158"/>
      <c r="AQ2939" s="158"/>
      <c r="AR2939" s="158"/>
      <c r="AS2939" s="158"/>
      <c r="AT2939" s="158"/>
      <c r="AU2939" s="158"/>
      <c r="AV2939" s="158"/>
      <c r="AW2939" s="158"/>
      <c r="AX2939" s="158"/>
      <c r="AY2939" s="158"/>
      <c r="AZ2939" s="158"/>
      <c r="BA2939" s="158"/>
      <c r="BB2939" s="158"/>
      <c r="BC2939" s="158"/>
      <c r="BD2939" s="159"/>
      <c r="BE2939" s="158"/>
      <c r="BF2939" s="158"/>
      <c r="BG2939" s="158"/>
      <c r="BH2939" s="158"/>
      <c r="BI2939" s="159"/>
      <c r="BJ2939" s="158"/>
      <c r="BK2939" s="158"/>
      <c r="BL2939" s="158"/>
      <c r="BM2939" s="158"/>
      <c r="BN2939" s="158"/>
      <c r="BO2939" s="158"/>
      <c r="BP2939" s="158"/>
      <c r="BQ2939" s="158"/>
      <c r="BR2939" s="158"/>
      <c r="BS2939" s="158"/>
      <c r="BT2939" s="158"/>
      <c r="BU2939" s="158"/>
      <c r="BV2939" s="158"/>
      <c r="BW2939" s="158"/>
      <c r="BX2939" s="158"/>
      <c r="BY2939" s="158"/>
      <c r="BZ2939" s="158"/>
      <c r="CA2939" s="158"/>
      <c r="CB2939" s="158"/>
      <c r="CC2939" s="158"/>
      <c r="CD2939" s="158"/>
      <c r="CE2939" s="158"/>
      <c r="CF2939" s="158"/>
      <c r="CG2939" s="158"/>
      <c r="CH2939" s="158"/>
      <c r="CI2939" s="158"/>
      <c r="CJ2939" s="158"/>
      <c r="CK2939" s="158"/>
      <c r="CL2939" s="158"/>
      <c r="CM2939" s="158"/>
      <c r="CN2939" s="158"/>
      <c r="CO2939" s="158"/>
      <c r="CP2939" s="158"/>
      <c r="CQ2939" s="158"/>
      <c r="CR2939" s="158"/>
      <c r="CS2939" s="158"/>
      <c r="CT2939" s="158"/>
      <c r="CU2939" s="158"/>
      <c r="CV2939" s="158"/>
      <c r="CW2939" s="158"/>
      <c r="CX2939" s="158"/>
      <c r="CY2939" s="158"/>
      <c r="CZ2939" s="158"/>
      <c r="DA2939" s="158"/>
      <c r="DB2939" s="158"/>
      <c r="DC2939" s="158"/>
      <c r="DD2939" s="158"/>
      <c r="DE2939" s="158"/>
      <c r="DF2939" s="158"/>
      <c r="DG2939" s="158"/>
      <c r="DH2939" s="158"/>
      <c r="DI2939" s="158"/>
      <c r="DJ2939" s="158"/>
      <c r="DK2939" s="158"/>
      <c r="DL2939" s="158"/>
      <c r="DM2939" s="158"/>
      <c r="DN2939" s="158"/>
      <c r="DO2939" s="158"/>
      <c r="DP2939" s="158"/>
      <c r="DQ2939" s="158"/>
      <c r="DR2939" s="158"/>
      <c r="DS2939" s="160"/>
    </row>
    <row r="2940" spans="1:136" s="110" customFormat="1">
      <c r="A2940" s="184"/>
      <c r="B2940" s="180"/>
      <c r="D2940" s="192"/>
      <c r="E2940" s="157"/>
      <c r="F2940" s="158"/>
      <c r="G2940" s="158"/>
      <c r="H2940" s="158"/>
      <c r="I2940" s="158"/>
      <c r="J2940" s="158"/>
      <c r="K2940" s="158"/>
      <c r="L2940" s="158"/>
      <c r="M2940" s="158"/>
      <c r="N2940" s="158"/>
      <c r="O2940" s="158"/>
      <c r="P2940" s="158"/>
      <c r="Q2940" s="158"/>
      <c r="R2940" s="158"/>
      <c r="S2940" s="158"/>
      <c r="T2940" s="158"/>
      <c r="U2940" s="158"/>
      <c r="V2940" s="158"/>
      <c r="W2940" s="158"/>
      <c r="X2940" s="158"/>
      <c r="Y2940" s="158"/>
      <c r="Z2940" s="158"/>
      <c r="AA2940" s="158"/>
      <c r="AB2940" s="158"/>
      <c r="AC2940" s="158"/>
      <c r="AD2940" s="158"/>
      <c r="AE2940" s="158"/>
      <c r="AF2940" s="158"/>
      <c r="AG2940" s="158"/>
      <c r="AH2940" s="158"/>
      <c r="AI2940" s="158"/>
      <c r="AJ2940" s="158"/>
      <c r="AK2940" s="158"/>
      <c r="AL2940" s="158"/>
      <c r="AM2940" s="158"/>
      <c r="AN2940" s="158"/>
      <c r="AO2940" s="158"/>
      <c r="AP2940" s="158"/>
      <c r="AQ2940" s="158"/>
      <c r="AR2940" s="158"/>
      <c r="AS2940" s="158"/>
      <c r="AT2940" s="158"/>
      <c r="AU2940" s="158"/>
      <c r="AV2940" s="158"/>
      <c r="AW2940" s="158"/>
      <c r="AX2940" s="158"/>
      <c r="AY2940" s="158"/>
      <c r="AZ2940" s="158"/>
      <c r="BA2940" s="158"/>
      <c r="BB2940" s="158"/>
      <c r="BC2940" s="158"/>
      <c r="BD2940" s="159"/>
      <c r="BE2940" s="158"/>
      <c r="BF2940" s="158"/>
      <c r="BG2940" s="158"/>
      <c r="BH2940" s="158"/>
      <c r="BI2940" s="159"/>
      <c r="BJ2940" s="158"/>
      <c r="BK2940" s="158"/>
      <c r="BL2940" s="158"/>
      <c r="BM2940" s="158"/>
      <c r="BN2940" s="158"/>
      <c r="BO2940" s="158"/>
      <c r="BP2940" s="158"/>
      <c r="BQ2940" s="158"/>
      <c r="BR2940" s="158"/>
      <c r="BS2940" s="158"/>
      <c r="BT2940" s="158"/>
      <c r="BU2940" s="158"/>
      <c r="BV2940" s="158"/>
      <c r="BW2940" s="158"/>
      <c r="BX2940" s="158"/>
      <c r="BY2940" s="158"/>
      <c r="BZ2940" s="158"/>
      <c r="CA2940" s="158"/>
      <c r="CB2940" s="158"/>
      <c r="CC2940" s="158"/>
      <c r="CD2940" s="158"/>
      <c r="CE2940" s="158"/>
      <c r="CF2940" s="158"/>
      <c r="CG2940" s="158"/>
      <c r="CH2940" s="158"/>
      <c r="CI2940" s="158"/>
      <c r="CJ2940" s="158"/>
      <c r="CK2940" s="158"/>
      <c r="CL2940" s="158"/>
      <c r="CM2940" s="158"/>
      <c r="CN2940" s="158"/>
      <c r="CO2940" s="158"/>
      <c r="CP2940" s="158"/>
      <c r="CQ2940" s="158"/>
      <c r="CR2940" s="158"/>
      <c r="CS2940" s="158"/>
      <c r="CT2940" s="158"/>
      <c r="CU2940" s="158"/>
      <c r="CV2940" s="158"/>
      <c r="CW2940" s="158"/>
      <c r="CX2940" s="158"/>
      <c r="CY2940" s="158"/>
      <c r="CZ2940" s="158"/>
      <c r="DA2940" s="158"/>
      <c r="DB2940" s="158"/>
      <c r="DC2940" s="158"/>
      <c r="DD2940" s="158"/>
      <c r="DE2940" s="158"/>
      <c r="DF2940" s="158"/>
      <c r="DG2940" s="158"/>
      <c r="DH2940" s="158"/>
      <c r="DI2940" s="158"/>
      <c r="DJ2940" s="158"/>
      <c r="DK2940" s="158"/>
      <c r="DL2940" s="158"/>
      <c r="DM2940" s="158"/>
      <c r="DN2940" s="158"/>
      <c r="DO2940" s="158"/>
      <c r="DP2940" s="158"/>
      <c r="DQ2940" s="158"/>
      <c r="DR2940" s="158"/>
      <c r="DS2940" s="160"/>
    </row>
    <row r="2941" spans="1:136" s="110" customFormat="1">
      <c r="A2941" s="184"/>
      <c r="B2941" s="180"/>
      <c r="D2941" s="192"/>
      <c r="E2941" s="157"/>
      <c r="F2941" s="158"/>
      <c r="G2941" s="158"/>
      <c r="H2941" s="158"/>
      <c r="I2941" s="158"/>
      <c r="J2941" s="158"/>
      <c r="K2941" s="158"/>
      <c r="L2941" s="158"/>
      <c r="M2941" s="158"/>
      <c r="N2941" s="158"/>
      <c r="O2941" s="158"/>
      <c r="P2941" s="158"/>
      <c r="Q2941" s="158"/>
      <c r="R2941" s="158"/>
      <c r="S2941" s="158"/>
      <c r="T2941" s="158"/>
      <c r="U2941" s="158"/>
      <c r="V2941" s="158"/>
      <c r="W2941" s="158"/>
      <c r="X2941" s="158"/>
      <c r="Y2941" s="158"/>
      <c r="Z2941" s="158"/>
      <c r="AA2941" s="158"/>
      <c r="AB2941" s="158"/>
      <c r="AC2941" s="158"/>
      <c r="AD2941" s="158"/>
      <c r="AE2941" s="158"/>
      <c r="AF2941" s="158"/>
      <c r="AG2941" s="158"/>
      <c r="AH2941" s="158"/>
      <c r="AI2941" s="158"/>
      <c r="AJ2941" s="158"/>
      <c r="AK2941" s="158"/>
      <c r="AL2941" s="158"/>
      <c r="AM2941" s="158"/>
      <c r="AN2941" s="158"/>
      <c r="AO2941" s="158"/>
      <c r="AP2941" s="158"/>
      <c r="AQ2941" s="158"/>
      <c r="AR2941" s="158"/>
      <c r="AS2941" s="158"/>
      <c r="AT2941" s="158"/>
      <c r="AU2941" s="158"/>
      <c r="AV2941" s="158"/>
      <c r="AW2941" s="158"/>
      <c r="AX2941" s="158"/>
      <c r="AY2941" s="158"/>
      <c r="AZ2941" s="158"/>
      <c r="BA2941" s="158"/>
      <c r="BB2941" s="158"/>
      <c r="BC2941" s="158"/>
      <c r="BD2941" s="159"/>
      <c r="BE2941" s="158"/>
      <c r="BF2941" s="158"/>
      <c r="BG2941" s="158"/>
      <c r="BH2941" s="158"/>
      <c r="BI2941" s="159"/>
      <c r="BJ2941" s="158"/>
      <c r="BK2941" s="158"/>
      <c r="BL2941" s="158"/>
      <c r="BM2941" s="158"/>
      <c r="BN2941" s="158"/>
      <c r="BO2941" s="158"/>
      <c r="BP2941" s="158"/>
      <c r="BQ2941" s="158"/>
      <c r="BR2941" s="158"/>
      <c r="BS2941" s="158"/>
      <c r="BT2941" s="158"/>
      <c r="BU2941" s="158"/>
      <c r="BV2941" s="158"/>
      <c r="BW2941" s="158"/>
      <c r="BX2941" s="158"/>
      <c r="BY2941" s="158"/>
      <c r="BZ2941" s="158"/>
      <c r="CA2941" s="158"/>
      <c r="CB2941" s="158"/>
      <c r="CC2941" s="158"/>
      <c r="CD2941" s="158"/>
      <c r="CE2941" s="158"/>
      <c r="CF2941" s="158"/>
      <c r="CG2941" s="158"/>
      <c r="CH2941" s="158"/>
      <c r="CI2941" s="158"/>
      <c r="CJ2941" s="158"/>
      <c r="CK2941" s="158"/>
      <c r="CL2941" s="158"/>
      <c r="CM2941" s="158"/>
      <c r="CN2941" s="158"/>
      <c r="CO2941" s="158"/>
      <c r="CP2941" s="158"/>
      <c r="CQ2941" s="158"/>
      <c r="CR2941" s="158"/>
      <c r="CS2941" s="158"/>
      <c r="CT2941" s="158"/>
      <c r="CU2941" s="158"/>
      <c r="CV2941" s="158"/>
      <c r="CW2941" s="158"/>
      <c r="CX2941" s="158"/>
      <c r="CY2941" s="158"/>
      <c r="CZ2941" s="158"/>
      <c r="DA2941" s="158"/>
      <c r="DB2941" s="158"/>
      <c r="DC2941" s="158"/>
      <c r="DD2941" s="158"/>
      <c r="DE2941" s="158"/>
      <c r="DF2941" s="158"/>
      <c r="DG2941" s="158"/>
      <c r="DH2941" s="158"/>
      <c r="DI2941" s="158"/>
      <c r="DJ2941" s="158"/>
      <c r="DK2941" s="158"/>
      <c r="DL2941" s="158"/>
      <c r="DM2941" s="158"/>
      <c r="DN2941" s="158"/>
      <c r="DO2941" s="158"/>
      <c r="DP2941" s="158"/>
      <c r="DQ2941" s="158"/>
      <c r="DR2941" s="158"/>
      <c r="DS2941" s="160"/>
    </row>
    <row r="2942" spans="1:136" s="110" customFormat="1">
      <c r="A2942" s="184"/>
      <c r="B2942" s="180"/>
      <c r="D2942" s="192"/>
      <c r="E2942" s="157"/>
      <c r="F2942" s="158"/>
      <c r="G2942" s="158"/>
      <c r="H2942" s="158"/>
      <c r="I2942" s="158"/>
      <c r="J2942" s="158"/>
      <c r="K2942" s="158"/>
      <c r="L2942" s="158"/>
      <c r="M2942" s="158"/>
      <c r="N2942" s="158"/>
      <c r="O2942" s="158"/>
      <c r="P2942" s="158"/>
      <c r="Q2942" s="158"/>
      <c r="R2942" s="158"/>
      <c r="S2942" s="158"/>
      <c r="T2942" s="158"/>
      <c r="U2942" s="158"/>
      <c r="V2942" s="158"/>
      <c r="W2942" s="158"/>
      <c r="X2942" s="158"/>
      <c r="Y2942" s="158"/>
      <c r="Z2942" s="158"/>
      <c r="AA2942" s="158"/>
      <c r="AB2942" s="158"/>
      <c r="AC2942" s="158"/>
      <c r="AD2942" s="158"/>
      <c r="AE2942" s="158"/>
      <c r="AF2942" s="158"/>
      <c r="AG2942" s="158"/>
      <c r="AH2942" s="158"/>
      <c r="AI2942" s="158"/>
      <c r="AJ2942" s="158"/>
      <c r="AK2942" s="158"/>
      <c r="AL2942" s="158"/>
      <c r="AM2942" s="158"/>
      <c r="AN2942" s="158"/>
      <c r="AO2942" s="158"/>
      <c r="AP2942" s="158"/>
      <c r="AQ2942" s="158"/>
      <c r="AR2942" s="158"/>
      <c r="AS2942" s="158"/>
      <c r="AT2942" s="158"/>
      <c r="AU2942" s="158"/>
      <c r="AV2942" s="158"/>
      <c r="AW2942" s="158"/>
      <c r="AX2942" s="158"/>
      <c r="AY2942" s="158"/>
      <c r="AZ2942" s="158"/>
      <c r="BA2942" s="158"/>
      <c r="BB2942" s="158"/>
      <c r="BC2942" s="158"/>
      <c r="BD2942" s="159"/>
      <c r="BE2942" s="158"/>
      <c r="BF2942" s="158"/>
      <c r="BG2942" s="158"/>
      <c r="BH2942" s="158"/>
      <c r="BI2942" s="159"/>
      <c r="BJ2942" s="158"/>
      <c r="BK2942" s="158"/>
      <c r="BL2942" s="158"/>
      <c r="BM2942" s="158"/>
      <c r="BN2942" s="158"/>
      <c r="BO2942" s="158"/>
      <c r="BP2942" s="158"/>
      <c r="BQ2942" s="158"/>
      <c r="BR2942" s="158"/>
      <c r="BS2942" s="158"/>
      <c r="BT2942" s="158"/>
      <c r="BU2942" s="158"/>
      <c r="BV2942" s="158"/>
      <c r="BW2942" s="158"/>
      <c r="BX2942" s="158"/>
      <c r="BY2942" s="158"/>
      <c r="BZ2942" s="158"/>
      <c r="CA2942" s="158"/>
      <c r="CB2942" s="158"/>
      <c r="CC2942" s="158"/>
      <c r="CD2942" s="158"/>
      <c r="CE2942" s="158"/>
      <c r="CF2942" s="158"/>
      <c r="CG2942" s="158"/>
      <c r="CH2942" s="158"/>
      <c r="CI2942" s="158"/>
      <c r="CJ2942" s="158"/>
      <c r="CK2942" s="158"/>
      <c r="CL2942" s="158"/>
      <c r="CM2942" s="158"/>
      <c r="CN2942" s="158"/>
      <c r="CO2942" s="158"/>
      <c r="CP2942" s="158"/>
      <c r="CQ2942" s="158"/>
      <c r="CR2942" s="158"/>
      <c r="CS2942" s="158"/>
      <c r="CT2942" s="158"/>
      <c r="CU2942" s="158"/>
      <c r="CV2942" s="158"/>
      <c r="CW2942" s="158"/>
      <c r="CX2942" s="158"/>
      <c r="CY2942" s="158"/>
      <c r="CZ2942" s="158"/>
      <c r="DA2942" s="158"/>
      <c r="DB2942" s="158"/>
      <c r="DC2942" s="158"/>
      <c r="DD2942" s="158"/>
      <c r="DE2942" s="158"/>
      <c r="DF2942" s="158"/>
      <c r="DG2942" s="158"/>
      <c r="DH2942" s="158"/>
      <c r="DI2942" s="158"/>
      <c r="DJ2942" s="158"/>
      <c r="DK2942" s="158"/>
      <c r="DL2942" s="158"/>
      <c r="DM2942" s="158"/>
      <c r="DN2942" s="158"/>
      <c r="DO2942" s="158"/>
      <c r="DP2942" s="158"/>
      <c r="DQ2942" s="158"/>
      <c r="DR2942" s="158"/>
      <c r="DS2942" s="160"/>
    </row>
    <row r="2943" spans="1:136" s="110" customFormat="1">
      <c r="A2943" s="184"/>
      <c r="B2943" s="180"/>
      <c r="D2943" s="192"/>
      <c r="E2943" s="157"/>
      <c r="F2943" s="158"/>
      <c r="G2943" s="158"/>
      <c r="H2943" s="158"/>
      <c r="I2943" s="158"/>
      <c r="J2943" s="158"/>
      <c r="K2943" s="158"/>
      <c r="L2943" s="158"/>
      <c r="M2943" s="158"/>
      <c r="N2943" s="158"/>
      <c r="O2943" s="158"/>
      <c r="P2943" s="158"/>
      <c r="Q2943" s="158"/>
      <c r="R2943" s="158"/>
      <c r="S2943" s="158"/>
      <c r="T2943" s="158"/>
      <c r="U2943" s="158"/>
      <c r="V2943" s="158"/>
      <c r="W2943" s="158"/>
      <c r="X2943" s="158"/>
      <c r="Y2943" s="158"/>
      <c r="Z2943" s="158"/>
      <c r="AA2943" s="158"/>
      <c r="AB2943" s="158"/>
      <c r="AC2943" s="158"/>
      <c r="AD2943" s="158"/>
      <c r="AE2943" s="158"/>
      <c r="AF2943" s="158"/>
      <c r="AG2943" s="158"/>
      <c r="AH2943" s="158"/>
      <c r="AI2943" s="158"/>
      <c r="AJ2943" s="158"/>
      <c r="AK2943" s="158"/>
      <c r="AL2943" s="158"/>
      <c r="AM2943" s="158"/>
      <c r="AN2943" s="158"/>
      <c r="AO2943" s="158"/>
      <c r="AP2943" s="158"/>
      <c r="AQ2943" s="158"/>
      <c r="AR2943" s="158"/>
      <c r="AS2943" s="158"/>
      <c r="AT2943" s="158"/>
      <c r="AU2943" s="158"/>
      <c r="AV2943" s="158"/>
      <c r="AW2943" s="158"/>
      <c r="AX2943" s="158"/>
      <c r="AY2943" s="158"/>
      <c r="AZ2943" s="158"/>
      <c r="BA2943" s="158"/>
      <c r="BB2943" s="158"/>
      <c r="BC2943" s="158"/>
      <c r="BD2943" s="159"/>
      <c r="BE2943" s="158"/>
      <c r="BF2943" s="158"/>
      <c r="BG2943" s="158"/>
      <c r="BH2943" s="158"/>
      <c r="BI2943" s="159"/>
      <c r="BJ2943" s="158"/>
      <c r="BK2943" s="158"/>
      <c r="BL2943" s="158"/>
      <c r="BM2943" s="158"/>
      <c r="BN2943" s="158"/>
      <c r="BO2943" s="158"/>
      <c r="BP2943" s="158"/>
      <c r="BQ2943" s="158"/>
      <c r="BR2943" s="158"/>
      <c r="BS2943" s="158"/>
      <c r="BT2943" s="158"/>
      <c r="BU2943" s="158"/>
      <c r="BV2943" s="158"/>
      <c r="BW2943" s="158"/>
      <c r="BX2943" s="158"/>
      <c r="BY2943" s="158"/>
      <c r="BZ2943" s="158"/>
      <c r="CA2943" s="158"/>
      <c r="CB2943" s="158"/>
      <c r="CC2943" s="158"/>
      <c r="CD2943" s="158"/>
      <c r="CE2943" s="158"/>
      <c r="CF2943" s="158"/>
      <c r="CG2943" s="158"/>
      <c r="CH2943" s="158"/>
      <c r="CI2943" s="158"/>
      <c r="CJ2943" s="158"/>
      <c r="CK2943" s="158"/>
      <c r="CL2943" s="158"/>
      <c r="CM2943" s="158"/>
      <c r="CN2943" s="158"/>
      <c r="CO2943" s="158"/>
      <c r="CP2943" s="158"/>
      <c r="CQ2943" s="158"/>
      <c r="CR2943" s="158"/>
      <c r="CS2943" s="158"/>
      <c r="CT2943" s="158"/>
      <c r="CU2943" s="158"/>
      <c r="CV2943" s="158"/>
      <c r="CW2943" s="158"/>
      <c r="CX2943" s="158"/>
      <c r="CY2943" s="158"/>
      <c r="CZ2943" s="158"/>
      <c r="DA2943" s="158"/>
      <c r="DB2943" s="158"/>
      <c r="DC2943" s="158"/>
      <c r="DD2943" s="158"/>
      <c r="DE2943" s="158"/>
      <c r="DF2943" s="158"/>
      <c r="DG2943" s="158"/>
      <c r="DH2943" s="158"/>
      <c r="DI2943" s="158"/>
      <c r="DJ2943" s="158"/>
      <c r="DK2943" s="158"/>
      <c r="DL2943" s="158"/>
      <c r="DM2943" s="158"/>
      <c r="DN2943" s="158"/>
      <c r="DO2943" s="158"/>
      <c r="DP2943" s="158"/>
      <c r="DQ2943" s="158"/>
      <c r="DR2943" s="158"/>
      <c r="DS2943" s="160"/>
    </row>
    <row r="2944" spans="1:136" s="110" customFormat="1">
      <c r="A2944" s="184"/>
      <c r="B2944" s="180"/>
      <c r="D2944" s="192"/>
      <c r="E2944" s="157"/>
      <c r="F2944" s="158"/>
      <c r="G2944" s="158"/>
      <c r="H2944" s="158"/>
      <c r="I2944" s="158"/>
      <c r="J2944" s="158"/>
      <c r="K2944" s="158"/>
      <c r="L2944" s="158"/>
      <c r="M2944" s="158"/>
      <c r="N2944" s="158"/>
      <c r="O2944" s="158"/>
      <c r="P2944" s="158"/>
      <c r="Q2944" s="158"/>
      <c r="R2944" s="158"/>
      <c r="S2944" s="158"/>
      <c r="T2944" s="158"/>
      <c r="U2944" s="158"/>
      <c r="V2944" s="158"/>
      <c r="W2944" s="158"/>
      <c r="X2944" s="158"/>
      <c r="Y2944" s="158"/>
      <c r="Z2944" s="158"/>
      <c r="AA2944" s="158"/>
      <c r="AB2944" s="158"/>
      <c r="AC2944" s="158"/>
      <c r="AD2944" s="158"/>
      <c r="AE2944" s="158"/>
      <c r="AF2944" s="158"/>
      <c r="AG2944" s="158"/>
      <c r="AH2944" s="158"/>
      <c r="AI2944" s="158"/>
      <c r="AJ2944" s="158"/>
      <c r="AK2944" s="158"/>
      <c r="AL2944" s="158"/>
      <c r="AM2944" s="158"/>
      <c r="AN2944" s="158"/>
      <c r="AO2944" s="158"/>
      <c r="AP2944" s="158"/>
      <c r="AQ2944" s="158"/>
      <c r="AR2944" s="158"/>
      <c r="AS2944" s="158"/>
      <c r="AT2944" s="158"/>
      <c r="AU2944" s="158"/>
      <c r="AV2944" s="158"/>
      <c r="AW2944" s="158"/>
      <c r="AX2944" s="158"/>
      <c r="AY2944" s="158"/>
      <c r="AZ2944" s="158"/>
      <c r="BA2944" s="158"/>
      <c r="BB2944" s="158"/>
      <c r="BC2944" s="158"/>
      <c r="BD2944" s="159"/>
      <c r="BE2944" s="158"/>
      <c r="BF2944" s="158"/>
      <c r="BG2944" s="158"/>
      <c r="BH2944" s="158"/>
      <c r="BI2944" s="159"/>
      <c r="BJ2944" s="158"/>
      <c r="BK2944" s="158"/>
      <c r="BL2944" s="158"/>
      <c r="BM2944" s="158"/>
      <c r="BN2944" s="158"/>
      <c r="BO2944" s="158"/>
      <c r="BP2944" s="158"/>
      <c r="BQ2944" s="158"/>
      <c r="BR2944" s="158"/>
      <c r="BS2944" s="158"/>
      <c r="BT2944" s="158"/>
      <c r="BU2944" s="158"/>
      <c r="BV2944" s="158"/>
      <c r="BW2944" s="158"/>
      <c r="BX2944" s="158"/>
      <c r="BY2944" s="158"/>
      <c r="BZ2944" s="158"/>
      <c r="CA2944" s="158"/>
      <c r="CB2944" s="158"/>
      <c r="CC2944" s="158"/>
      <c r="CD2944" s="158"/>
      <c r="CE2944" s="158"/>
      <c r="CF2944" s="158"/>
      <c r="CG2944" s="158"/>
      <c r="CH2944" s="158"/>
      <c r="CI2944" s="158"/>
      <c r="CJ2944" s="158"/>
      <c r="CK2944" s="158"/>
      <c r="CL2944" s="158"/>
      <c r="CM2944" s="158"/>
      <c r="CN2944" s="158"/>
      <c r="CO2944" s="158"/>
      <c r="CP2944" s="158"/>
      <c r="CQ2944" s="158"/>
      <c r="CR2944" s="158"/>
      <c r="CS2944" s="158"/>
      <c r="CT2944" s="158"/>
      <c r="CU2944" s="158"/>
      <c r="CV2944" s="158"/>
      <c r="CW2944" s="158"/>
      <c r="CX2944" s="158"/>
      <c r="CY2944" s="158"/>
      <c r="CZ2944" s="158"/>
      <c r="DA2944" s="158"/>
      <c r="DB2944" s="158"/>
      <c r="DC2944" s="158"/>
      <c r="DD2944" s="158"/>
      <c r="DE2944" s="158"/>
      <c r="DF2944" s="158"/>
      <c r="DG2944" s="158"/>
      <c r="DH2944" s="158"/>
      <c r="DI2944" s="158"/>
      <c r="DJ2944" s="158"/>
      <c r="DK2944" s="158"/>
      <c r="DL2944" s="158"/>
      <c r="DM2944" s="158"/>
      <c r="DN2944" s="158"/>
      <c r="DO2944" s="158"/>
      <c r="DP2944" s="158"/>
      <c r="DQ2944" s="158"/>
      <c r="DR2944" s="158"/>
      <c r="DS2944" s="160"/>
    </row>
    <row r="2945" spans="1:123" s="110" customFormat="1">
      <c r="A2945" s="184"/>
      <c r="B2945" s="180"/>
      <c r="D2945" s="192"/>
      <c r="E2945" s="157"/>
      <c r="F2945" s="158"/>
      <c r="G2945" s="158"/>
      <c r="H2945" s="158"/>
      <c r="I2945" s="158"/>
      <c r="J2945" s="158"/>
      <c r="K2945" s="158"/>
      <c r="L2945" s="158"/>
      <c r="M2945" s="158"/>
      <c r="N2945" s="158"/>
      <c r="O2945" s="158"/>
      <c r="P2945" s="158"/>
      <c r="Q2945" s="158"/>
      <c r="R2945" s="158"/>
      <c r="S2945" s="158"/>
      <c r="T2945" s="158"/>
      <c r="U2945" s="158"/>
      <c r="V2945" s="158"/>
      <c r="W2945" s="158"/>
      <c r="X2945" s="158"/>
      <c r="Y2945" s="158"/>
      <c r="Z2945" s="158"/>
      <c r="AA2945" s="158"/>
      <c r="AB2945" s="158"/>
      <c r="AC2945" s="158"/>
      <c r="AD2945" s="158"/>
      <c r="AE2945" s="158"/>
      <c r="AF2945" s="158"/>
      <c r="AG2945" s="158"/>
      <c r="AH2945" s="158"/>
      <c r="AI2945" s="158"/>
      <c r="AJ2945" s="158"/>
      <c r="AK2945" s="158"/>
      <c r="AL2945" s="158"/>
      <c r="AM2945" s="158"/>
      <c r="AN2945" s="158"/>
      <c r="AO2945" s="158"/>
      <c r="AP2945" s="158"/>
      <c r="AQ2945" s="158"/>
      <c r="AR2945" s="158"/>
      <c r="AS2945" s="158"/>
      <c r="AT2945" s="158"/>
      <c r="AU2945" s="158"/>
      <c r="AV2945" s="158"/>
      <c r="AW2945" s="158"/>
      <c r="AX2945" s="158"/>
      <c r="AY2945" s="158"/>
      <c r="AZ2945" s="158"/>
      <c r="BA2945" s="158"/>
      <c r="BB2945" s="158"/>
      <c r="BC2945" s="158"/>
      <c r="BD2945" s="159"/>
      <c r="BE2945" s="158"/>
      <c r="BF2945" s="158"/>
      <c r="BG2945" s="158"/>
      <c r="BH2945" s="158"/>
      <c r="BI2945" s="159"/>
      <c r="BJ2945" s="158"/>
      <c r="BK2945" s="158"/>
      <c r="BL2945" s="158"/>
      <c r="BM2945" s="158"/>
      <c r="BN2945" s="158"/>
      <c r="BO2945" s="158"/>
      <c r="BP2945" s="158"/>
      <c r="BQ2945" s="158"/>
      <c r="BR2945" s="158"/>
      <c r="BS2945" s="158"/>
      <c r="BT2945" s="158"/>
      <c r="BU2945" s="158"/>
      <c r="BV2945" s="158"/>
      <c r="BW2945" s="158"/>
      <c r="BX2945" s="158"/>
      <c r="BY2945" s="158"/>
      <c r="BZ2945" s="158"/>
      <c r="CA2945" s="158"/>
      <c r="CB2945" s="158"/>
      <c r="CC2945" s="158"/>
      <c r="CD2945" s="158"/>
      <c r="CE2945" s="158"/>
      <c r="CF2945" s="158"/>
      <c r="CG2945" s="158"/>
      <c r="CH2945" s="158"/>
      <c r="CI2945" s="158"/>
      <c r="CJ2945" s="158"/>
      <c r="CK2945" s="158"/>
      <c r="CL2945" s="158"/>
      <c r="CM2945" s="158"/>
      <c r="CN2945" s="158"/>
      <c r="CO2945" s="158"/>
      <c r="CP2945" s="158"/>
      <c r="CQ2945" s="158"/>
      <c r="CR2945" s="158"/>
      <c r="CS2945" s="158"/>
      <c r="CT2945" s="158"/>
      <c r="CU2945" s="158"/>
      <c r="CV2945" s="158"/>
      <c r="CW2945" s="158"/>
      <c r="CX2945" s="158"/>
      <c r="CY2945" s="158"/>
      <c r="CZ2945" s="158"/>
      <c r="DA2945" s="158"/>
      <c r="DB2945" s="158"/>
      <c r="DC2945" s="158"/>
      <c r="DD2945" s="158"/>
      <c r="DE2945" s="158"/>
      <c r="DF2945" s="158"/>
      <c r="DG2945" s="158"/>
      <c r="DH2945" s="158"/>
      <c r="DI2945" s="158"/>
      <c r="DJ2945" s="158"/>
      <c r="DK2945" s="158"/>
      <c r="DL2945" s="158"/>
      <c r="DM2945" s="158"/>
      <c r="DN2945" s="158"/>
      <c r="DO2945" s="158"/>
      <c r="DP2945" s="158"/>
      <c r="DQ2945" s="158"/>
      <c r="DR2945" s="158"/>
      <c r="DS2945" s="160"/>
    </row>
    <row r="2946" spans="1:123" s="110" customFormat="1">
      <c r="A2946" s="184"/>
      <c r="B2946" s="180"/>
      <c r="D2946" s="192"/>
      <c r="E2946" s="157"/>
      <c r="F2946" s="158"/>
      <c r="G2946" s="158"/>
      <c r="H2946" s="158"/>
      <c r="I2946" s="158"/>
      <c r="J2946" s="158"/>
      <c r="K2946" s="158"/>
      <c r="L2946" s="158"/>
      <c r="M2946" s="158"/>
      <c r="N2946" s="158"/>
      <c r="O2946" s="158"/>
      <c r="P2946" s="158"/>
      <c r="Q2946" s="158"/>
      <c r="R2946" s="158"/>
      <c r="S2946" s="158"/>
      <c r="T2946" s="158"/>
      <c r="U2946" s="158"/>
      <c r="V2946" s="158"/>
      <c r="W2946" s="158"/>
      <c r="X2946" s="158"/>
      <c r="Y2946" s="158"/>
      <c r="Z2946" s="158"/>
      <c r="AA2946" s="158"/>
      <c r="AB2946" s="158"/>
      <c r="AC2946" s="158"/>
      <c r="AD2946" s="158"/>
      <c r="AE2946" s="158"/>
      <c r="AF2946" s="158"/>
      <c r="AG2946" s="158"/>
      <c r="AH2946" s="158"/>
      <c r="AI2946" s="158"/>
      <c r="AJ2946" s="158"/>
      <c r="AK2946" s="158"/>
      <c r="AL2946" s="158"/>
      <c r="AM2946" s="158"/>
      <c r="AN2946" s="158"/>
      <c r="AO2946" s="158"/>
      <c r="AP2946" s="158"/>
      <c r="AQ2946" s="158"/>
      <c r="AR2946" s="158"/>
      <c r="AS2946" s="158"/>
      <c r="AT2946" s="158"/>
      <c r="AU2946" s="158"/>
      <c r="AV2946" s="158"/>
      <c r="AW2946" s="158"/>
      <c r="AX2946" s="158"/>
      <c r="AY2946" s="158"/>
      <c r="AZ2946" s="158"/>
      <c r="BA2946" s="158"/>
      <c r="BB2946" s="158"/>
      <c r="BC2946" s="158"/>
      <c r="BD2946" s="159"/>
      <c r="BE2946" s="158"/>
      <c r="BF2946" s="158"/>
      <c r="BG2946" s="158"/>
      <c r="BH2946" s="158"/>
      <c r="BI2946" s="159"/>
      <c r="BJ2946" s="158"/>
      <c r="BK2946" s="158"/>
      <c r="BL2946" s="158"/>
      <c r="BM2946" s="158"/>
      <c r="BN2946" s="158"/>
      <c r="BO2946" s="158"/>
      <c r="BP2946" s="158"/>
      <c r="BQ2946" s="158"/>
      <c r="BR2946" s="158"/>
      <c r="BS2946" s="158"/>
      <c r="BT2946" s="158"/>
      <c r="BU2946" s="158"/>
      <c r="BV2946" s="158"/>
      <c r="BW2946" s="158"/>
      <c r="BX2946" s="158"/>
      <c r="BY2946" s="158"/>
      <c r="BZ2946" s="158"/>
      <c r="CA2946" s="158"/>
      <c r="CB2946" s="158"/>
      <c r="CC2946" s="158"/>
      <c r="CD2946" s="158"/>
      <c r="CE2946" s="158"/>
      <c r="CF2946" s="158"/>
      <c r="CG2946" s="158"/>
      <c r="CH2946" s="158"/>
      <c r="CI2946" s="158"/>
      <c r="CJ2946" s="158"/>
      <c r="CK2946" s="158"/>
      <c r="CL2946" s="158"/>
      <c r="CM2946" s="158"/>
      <c r="CN2946" s="158"/>
      <c r="CO2946" s="158"/>
      <c r="CP2946" s="158"/>
      <c r="CQ2946" s="158"/>
      <c r="CR2946" s="158"/>
      <c r="CS2946" s="158"/>
      <c r="CT2946" s="158"/>
      <c r="CU2946" s="158"/>
      <c r="CV2946" s="158"/>
      <c r="CW2946" s="158"/>
      <c r="CX2946" s="158"/>
      <c r="CY2946" s="158"/>
      <c r="CZ2946" s="158"/>
      <c r="DA2946" s="158"/>
      <c r="DB2946" s="158"/>
      <c r="DC2946" s="158"/>
      <c r="DD2946" s="158"/>
      <c r="DE2946" s="158"/>
      <c r="DF2946" s="158"/>
      <c r="DG2946" s="158"/>
      <c r="DH2946" s="158"/>
      <c r="DI2946" s="158"/>
      <c r="DJ2946" s="158"/>
      <c r="DK2946" s="158"/>
      <c r="DL2946" s="158"/>
      <c r="DM2946" s="158"/>
      <c r="DN2946" s="158"/>
      <c r="DO2946" s="158"/>
      <c r="DP2946" s="158"/>
      <c r="DQ2946" s="158"/>
      <c r="DR2946" s="158"/>
      <c r="DS2946" s="160"/>
    </row>
    <row r="2947" spans="1:123" s="110" customFormat="1">
      <c r="A2947" s="184"/>
      <c r="B2947" s="180"/>
      <c r="D2947" s="192"/>
      <c r="E2947" s="157"/>
      <c r="F2947" s="158"/>
      <c r="G2947" s="158"/>
      <c r="H2947" s="158"/>
      <c r="I2947" s="158"/>
      <c r="J2947" s="158"/>
      <c r="K2947" s="158"/>
      <c r="L2947" s="158"/>
      <c r="M2947" s="158"/>
      <c r="N2947" s="158"/>
      <c r="O2947" s="158"/>
      <c r="P2947" s="158"/>
      <c r="Q2947" s="158"/>
      <c r="R2947" s="158"/>
      <c r="S2947" s="158"/>
      <c r="T2947" s="158"/>
      <c r="U2947" s="158"/>
      <c r="V2947" s="158"/>
      <c r="W2947" s="158"/>
      <c r="X2947" s="158"/>
      <c r="Y2947" s="158"/>
      <c r="Z2947" s="158"/>
      <c r="AA2947" s="158"/>
      <c r="AB2947" s="158"/>
      <c r="AC2947" s="158"/>
      <c r="AD2947" s="158"/>
      <c r="AE2947" s="158"/>
      <c r="AF2947" s="158"/>
      <c r="AG2947" s="158"/>
      <c r="AH2947" s="158"/>
      <c r="AI2947" s="158"/>
      <c r="AJ2947" s="158"/>
      <c r="AK2947" s="158"/>
      <c r="AL2947" s="158"/>
      <c r="AM2947" s="158"/>
      <c r="AN2947" s="158"/>
      <c r="AO2947" s="158"/>
      <c r="AP2947" s="158"/>
      <c r="AQ2947" s="158"/>
      <c r="AR2947" s="158"/>
      <c r="AS2947" s="158"/>
      <c r="AT2947" s="158"/>
      <c r="AU2947" s="158"/>
      <c r="AV2947" s="158"/>
      <c r="AW2947" s="158"/>
      <c r="AX2947" s="158"/>
      <c r="AY2947" s="158"/>
      <c r="AZ2947" s="158"/>
      <c r="BA2947" s="158"/>
      <c r="BB2947" s="158"/>
      <c r="BC2947" s="158"/>
      <c r="BD2947" s="159"/>
      <c r="BE2947" s="158"/>
      <c r="BF2947" s="158"/>
      <c r="BG2947" s="158"/>
      <c r="BH2947" s="158"/>
      <c r="BI2947" s="159"/>
      <c r="BJ2947" s="158"/>
      <c r="BK2947" s="158"/>
      <c r="BL2947" s="158"/>
      <c r="BM2947" s="158"/>
      <c r="BN2947" s="158"/>
      <c r="BO2947" s="158"/>
      <c r="BP2947" s="158"/>
      <c r="BQ2947" s="158"/>
      <c r="BR2947" s="158"/>
      <c r="BS2947" s="158"/>
      <c r="BT2947" s="158"/>
      <c r="BU2947" s="158"/>
      <c r="BV2947" s="158"/>
      <c r="BW2947" s="158"/>
      <c r="BX2947" s="158"/>
      <c r="BY2947" s="158"/>
      <c r="BZ2947" s="158"/>
      <c r="CA2947" s="158"/>
      <c r="CB2947" s="158"/>
      <c r="CC2947" s="158"/>
      <c r="CD2947" s="158"/>
      <c r="CE2947" s="158"/>
      <c r="CF2947" s="158"/>
      <c r="CG2947" s="158"/>
      <c r="CH2947" s="158"/>
      <c r="CI2947" s="158"/>
      <c r="CJ2947" s="158"/>
      <c r="CK2947" s="158"/>
      <c r="CL2947" s="158"/>
      <c r="CM2947" s="158"/>
      <c r="CN2947" s="158"/>
      <c r="CO2947" s="158"/>
      <c r="CP2947" s="158"/>
      <c r="CQ2947" s="158"/>
      <c r="CR2947" s="158"/>
      <c r="CS2947" s="158"/>
      <c r="CT2947" s="158"/>
      <c r="CU2947" s="158"/>
      <c r="CV2947" s="158"/>
      <c r="CW2947" s="158"/>
      <c r="CX2947" s="158"/>
      <c r="CY2947" s="158"/>
      <c r="CZ2947" s="158"/>
      <c r="DA2947" s="158"/>
      <c r="DB2947" s="158"/>
      <c r="DC2947" s="158"/>
      <c r="DD2947" s="158"/>
      <c r="DE2947" s="158"/>
      <c r="DF2947" s="158"/>
      <c r="DG2947" s="158"/>
      <c r="DH2947" s="158"/>
      <c r="DI2947" s="158"/>
      <c r="DJ2947" s="158"/>
      <c r="DK2947" s="158"/>
      <c r="DL2947" s="158"/>
      <c r="DM2947" s="158"/>
      <c r="DN2947" s="158"/>
      <c r="DO2947" s="158"/>
      <c r="DP2947" s="158"/>
      <c r="DQ2947" s="158"/>
      <c r="DR2947" s="158"/>
      <c r="DS2947" s="160"/>
    </row>
    <row r="2948" spans="1:123" s="110" customFormat="1">
      <c r="A2948" s="184"/>
      <c r="B2948" s="180"/>
      <c r="D2948" s="192"/>
      <c r="E2948" s="157"/>
      <c r="F2948" s="158"/>
      <c r="G2948" s="158"/>
      <c r="H2948" s="158"/>
      <c r="I2948" s="158"/>
      <c r="J2948" s="158"/>
      <c r="K2948" s="158"/>
      <c r="L2948" s="158"/>
      <c r="M2948" s="158"/>
      <c r="N2948" s="158"/>
      <c r="O2948" s="158"/>
      <c r="P2948" s="158"/>
      <c r="Q2948" s="158"/>
      <c r="R2948" s="158"/>
      <c r="S2948" s="158"/>
      <c r="T2948" s="158"/>
      <c r="U2948" s="158"/>
      <c r="V2948" s="158"/>
      <c r="W2948" s="158"/>
      <c r="X2948" s="158"/>
      <c r="Y2948" s="158"/>
      <c r="Z2948" s="158"/>
      <c r="AA2948" s="158"/>
      <c r="AB2948" s="158"/>
      <c r="AC2948" s="158"/>
      <c r="AD2948" s="158"/>
      <c r="AE2948" s="158"/>
      <c r="AF2948" s="158"/>
      <c r="AG2948" s="158"/>
      <c r="AH2948" s="158"/>
      <c r="AI2948" s="158"/>
      <c r="AJ2948" s="158"/>
      <c r="AK2948" s="158"/>
      <c r="AL2948" s="158"/>
      <c r="AM2948" s="158"/>
      <c r="AN2948" s="158"/>
      <c r="AO2948" s="158"/>
      <c r="AP2948" s="158"/>
      <c r="AQ2948" s="158"/>
      <c r="AR2948" s="158"/>
      <c r="AS2948" s="158"/>
      <c r="AT2948" s="158"/>
      <c r="AU2948" s="158"/>
      <c r="AV2948" s="158"/>
      <c r="AW2948" s="158"/>
      <c r="AX2948" s="158"/>
      <c r="AY2948" s="158"/>
      <c r="AZ2948" s="158"/>
      <c r="BA2948" s="158"/>
      <c r="BB2948" s="158"/>
      <c r="BC2948" s="158"/>
      <c r="BD2948" s="159"/>
      <c r="BE2948" s="158"/>
      <c r="BF2948" s="158"/>
      <c r="BG2948" s="158"/>
      <c r="BH2948" s="158"/>
      <c r="BI2948" s="159"/>
      <c r="BJ2948" s="158"/>
      <c r="BK2948" s="158"/>
      <c r="BL2948" s="158"/>
      <c r="BM2948" s="158"/>
      <c r="BN2948" s="158"/>
      <c r="BO2948" s="158"/>
      <c r="BP2948" s="158"/>
      <c r="BQ2948" s="158"/>
      <c r="BR2948" s="158"/>
      <c r="BS2948" s="158"/>
      <c r="BT2948" s="158"/>
      <c r="BU2948" s="158"/>
      <c r="BV2948" s="158"/>
      <c r="BW2948" s="158"/>
      <c r="BX2948" s="158"/>
      <c r="BY2948" s="158"/>
      <c r="BZ2948" s="158"/>
      <c r="CA2948" s="158"/>
      <c r="CB2948" s="158"/>
      <c r="CC2948" s="158"/>
      <c r="CD2948" s="158"/>
      <c r="CE2948" s="158"/>
      <c r="CF2948" s="158"/>
      <c r="CG2948" s="158"/>
      <c r="CH2948" s="158"/>
      <c r="CI2948" s="158"/>
      <c r="CJ2948" s="158"/>
      <c r="CK2948" s="158"/>
      <c r="CL2948" s="158"/>
      <c r="CM2948" s="158"/>
      <c r="CN2948" s="158"/>
      <c r="CO2948" s="158"/>
      <c r="CP2948" s="158"/>
      <c r="CQ2948" s="158"/>
      <c r="CR2948" s="158"/>
      <c r="CS2948" s="158"/>
      <c r="CT2948" s="158"/>
      <c r="CU2948" s="158"/>
      <c r="CV2948" s="158"/>
      <c r="CW2948" s="158"/>
      <c r="CX2948" s="158"/>
      <c r="CY2948" s="158"/>
      <c r="CZ2948" s="158"/>
      <c r="DA2948" s="158"/>
      <c r="DB2948" s="158"/>
      <c r="DC2948" s="158"/>
      <c r="DD2948" s="158"/>
      <c r="DE2948" s="158"/>
      <c r="DF2948" s="158"/>
      <c r="DG2948" s="158"/>
      <c r="DH2948" s="158"/>
      <c r="DI2948" s="158"/>
      <c r="DJ2948" s="158"/>
      <c r="DK2948" s="158"/>
      <c r="DL2948" s="158"/>
      <c r="DM2948" s="158"/>
      <c r="DN2948" s="158"/>
      <c r="DO2948" s="158"/>
      <c r="DP2948" s="158"/>
      <c r="DQ2948" s="158"/>
      <c r="DR2948" s="158"/>
      <c r="DS2948" s="160"/>
    </row>
    <row r="2949" spans="1:123" s="110" customFormat="1">
      <c r="A2949" s="184"/>
      <c r="B2949" s="180"/>
      <c r="D2949" s="192"/>
      <c r="E2949" s="157"/>
      <c r="F2949" s="158"/>
      <c r="G2949" s="158"/>
      <c r="H2949" s="158"/>
      <c r="I2949" s="158"/>
      <c r="J2949" s="158"/>
      <c r="K2949" s="158"/>
      <c r="L2949" s="158"/>
      <c r="M2949" s="158"/>
      <c r="N2949" s="158"/>
      <c r="O2949" s="158"/>
      <c r="P2949" s="158"/>
      <c r="Q2949" s="158"/>
      <c r="R2949" s="158"/>
      <c r="S2949" s="158"/>
      <c r="T2949" s="158"/>
      <c r="U2949" s="158"/>
      <c r="V2949" s="158"/>
      <c r="W2949" s="158"/>
      <c r="X2949" s="158"/>
      <c r="Y2949" s="158"/>
      <c r="Z2949" s="158"/>
      <c r="AA2949" s="158"/>
      <c r="AB2949" s="158"/>
      <c r="AC2949" s="158"/>
      <c r="AD2949" s="158"/>
      <c r="AE2949" s="158"/>
      <c r="AF2949" s="158"/>
      <c r="AG2949" s="158"/>
      <c r="AH2949" s="158"/>
      <c r="AI2949" s="158"/>
      <c r="AJ2949" s="158"/>
      <c r="AK2949" s="158"/>
      <c r="AL2949" s="158"/>
      <c r="AM2949" s="158"/>
      <c r="AN2949" s="158"/>
      <c r="AO2949" s="158"/>
      <c r="AP2949" s="158"/>
      <c r="AQ2949" s="158"/>
      <c r="AR2949" s="158"/>
      <c r="AS2949" s="158"/>
      <c r="AT2949" s="158"/>
      <c r="AU2949" s="158"/>
      <c r="AV2949" s="158"/>
      <c r="AW2949" s="158"/>
      <c r="AX2949" s="158"/>
      <c r="AY2949" s="158"/>
      <c r="AZ2949" s="158"/>
      <c r="BA2949" s="158"/>
      <c r="BB2949" s="158"/>
      <c r="BC2949" s="158"/>
      <c r="BD2949" s="159"/>
      <c r="BE2949" s="158"/>
      <c r="BF2949" s="158"/>
      <c r="BG2949" s="158"/>
      <c r="BH2949" s="158"/>
      <c r="BI2949" s="159"/>
      <c r="BJ2949" s="158"/>
      <c r="BK2949" s="158"/>
      <c r="BL2949" s="158"/>
      <c r="BM2949" s="158"/>
      <c r="BN2949" s="158"/>
      <c r="BO2949" s="158"/>
      <c r="BP2949" s="158"/>
      <c r="BQ2949" s="158"/>
      <c r="BR2949" s="158"/>
      <c r="BS2949" s="158"/>
      <c r="BT2949" s="158"/>
      <c r="BU2949" s="158"/>
      <c r="BV2949" s="158"/>
      <c r="BW2949" s="158"/>
      <c r="BX2949" s="158"/>
      <c r="BY2949" s="158"/>
      <c r="BZ2949" s="158"/>
      <c r="CA2949" s="158"/>
      <c r="CB2949" s="158"/>
      <c r="CC2949" s="158"/>
      <c r="CD2949" s="158"/>
      <c r="CE2949" s="158"/>
      <c r="CF2949" s="158"/>
      <c r="CG2949" s="158"/>
      <c r="CH2949" s="158"/>
      <c r="CI2949" s="158"/>
      <c r="CJ2949" s="158"/>
      <c r="CK2949" s="158"/>
      <c r="CL2949" s="158"/>
      <c r="CM2949" s="158"/>
      <c r="CN2949" s="158"/>
      <c r="CO2949" s="158"/>
      <c r="CP2949" s="158"/>
      <c r="CQ2949" s="158"/>
      <c r="CR2949" s="158"/>
      <c r="CS2949" s="158"/>
      <c r="CT2949" s="158"/>
      <c r="CU2949" s="158"/>
      <c r="CV2949" s="158"/>
      <c r="CW2949" s="158"/>
      <c r="CX2949" s="158"/>
      <c r="CY2949" s="158"/>
      <c r="CZ2949" s="158"/>
      <c r="DA2949" s="158"/>
      <c r="DB2949" s="158"/>
      <c r="DC2949" s="158"/>
      <c r="DD2949" s="158"/>
      <c r="DE2949" s="158"/>
      <c r="DF2949" s="158"/>
      <c r="DG2949" s="158"/>
      <c r="DH2949" s="158"/>
      <c r="DI2949" s="158"/>
      <c r="DJ2949" s="158"/>
      <c r="DK2949" s="158"/>
      <c r="DL2949" s="158"/>
      <c r="DM2949" s="158"/>
      <c r="DN2949" s="158"/>
      <c r="DO2949" s="158"/>
      <c r="DP2949" s="158"/>
      <c r="DQ2949" s="158"/>
      <c r="DR2949" s="158"/>
      <c r="DS2949" s="160"/>
    </row>
    <row r="2950" spans="1:123" s="110" customFormat="1">
      <c r="A2950" s="184"/>
      <c r="B2950" s="180"/>
      <c r="D2950" s="192"/>
      <c r="E2950" s="157"/>
      <c r="F2950" s="158"/>
      <c r="G2950" s="158"/>
      <c r="H2950" s="158"/>
      <c r="I2950" s="158"/>
      <c r="J2950" s="158"/>
      <c r="K2950" s="158"/>
      <c r="L2950" s="158"/>
      <c r="M2950" s="158"/>
      <c r="N2950" s="158"/>
      <c r="O2950" s="158"/>
      <c r="P2950" s="158"/>
      <c r="Q2950" s="158"/>
      <c r="R2950" s="158"/>
      <c r="S2950" s="158"/>
      <c r="T2950" s="158"/>
      <c r="U2950" s="158"/>
      <c r="V2950" s="158"/>
      <c r="W2950" s="158"/>
      <c r="X2950" s="158"/>
      <c r="Y2950" s="158"/>
      <c r="Z2950" s="158"/>
      <c r="AA2950" s="158"/>
      <c r="AB2950" s="158"/>
      <c r="AC2950" s="158"/>
      <c r="AD2950" s="158"/>
      <c r="AE2950" s="158"/>
      <c r="AF2950" s="158"/>
      <c r="AG2950" s="158"/>
      <c r="AH2950" s="158"/>
      <c r="AI2950" s="158"/>
      <c r="AJ2950" s="158"/>
      <c r="AK2950" s="158"/>
      <c r="AL2950" s="158"/>
      <c r="AM2950" s="158"/>
      <c r="AN2950" s="158"/>
      <c r="AO2950" s="158"/>
      <c r="AP2950" s="158"/>
      <c r="AQ2950" s="158"/>
      <c r="AR2950" s="158"/>
      <c r="AS2950" s="158"/>
      <c r="AT2950" s="158"/>
      <c r="AU2950" s="158"/>
      <c r="AV2950" s="158"/>
      <c r="AW2950" s="158"/>
      <c r="AX2950" s="158"/>
      <c r="AY2950" s="158"/>
      <c r="AZ2950" s="158"/>
      <c r="BA2950" s="158"/>
      <c r="BB2950" s="158"/>
      <c r="BC2950" s="158"/>
      <c r="BD2950" s="159"/>
      <c r="BE2950" s="158"/>
      <c r="BF2950" s="158"/>
      <c r="BG2950" s="158"/>
      <c r="BH2950" s="158"/>
      <c r="BI2950" s="159"/>
      <c r="BJ2950" s="158"/>
      <c r="BK2950" s="158"/>
      <c r="BL2950" s="158"/>
      <c r="BM2950" s="158"/>
      <c r="BN2950" s="158"/>
      <c r="BO2950" s="158"/>
      <c r="BP2950" s="158"/>
      <c r="BQ2950" s="158"/>
      <c r="BR2950" s="158"/>
      <c r="BS2950" s="158"/>
      <c r="BT2950" s="158"/>
      <c r="BU2950" s="158"/>
      <c r="BV2950" s="158"/>
      <c r="BW2950" s="158"/>
      <c r="BX2950" s="158"/>
      <c r="BY2950" s="158"/>
      <c r="BZ2950" s="158"/>
      <c r="CA2950" s="158"/>
      <c r="CB2950" s="158"/>
      <c r="CC2950" s="158"/>
      <c r="CD2950" s="158"/>
      <c r="CE2950" s="158"/>
      <c r="CF2950" s="158"/>
      <c r="CG2950" s="158"/>
      <c r="CH2950" s="158"/>
      <c r="CI2950" s="158"/>
      <c r="CJ2950" s="158"/>
      <c r="CK2950" s="158"/>
      <c r="CL2950" s="158"/>
      <c r="CM2950" s="158"/>
      <c r="CN2950" s="158"/>
      <c r="CO2950" s="158"/>
      <c r="CP2950" s="158"/>
      <c r="CQ2950" s="158"/>
      <c r="CR2950" s="158"/>
      <c r="CS2950" s="158"/>
      <c r="CT2950" s="158"/>
      <c r="CU2950" s="158"/>
      <c r="CV2950" s="158"/>
      <c r="CW2950" s="158"/>
      <c r="CX2950" s="158"/>
      <c r="CY2950" s="158"/>
      <c r="CZ2950" s="158"/>
      <c r="DA2950" s="158"/>
      <c r="DB2950" s="158"/>
      <c r="DC2950" s="158"/>
      <c r="DD2950" s="158"/>
      <c r="DE2950" s="158"/>
      <c r="DF2950" s="158"/>
      <c r="DG2950" s="158"/>
      <c r="DH2950" s="158"/>
      <c r="DI2950" s="158"/>
      <c r="DJ2950" s="158"/>
      <c r="DK2950" s="158"/>
      <c r="DL2950" s="158"/>
      <c r="DM2950" s="158"/>
      <c r="DN2950" s="158"/>
      <c r="DO2950" s="158"/>
      <c r="DP2950" s="158"/>
      <c r="DQ2950" s="158"/>
      <c r="DR2950" s="158"/>
      <c r="DS2950" s="160"/>
    </row>
    <row r="2951" spans="1:123" s="110" customFormat="1">
      <c r="A2951" s="184"/>
      <c r="B2951" s="180"/>
      <c r="D2951" s="192"/>
      <c r="E2951" s="157"/>
      <c r="F2951" s="158"/>
      <c r="G2951" s="158"/>
      <c r="H2951" s="158"/>
      <c r="I2951" s="158"/>
      <c r="J2951" s="158"/>
      <c r="K2951" s="158"/>
      <c r="L2951" s="158"/>
      <c r="M2951" s="158"/>
      <c r="N2951" s="158"/>
      <c r="O2951" s="158"/>
      <c r="P2951" s="158"/>
      <c r="Q2951" s="158"/>
      <c r="R2951" s="158"/>
      <c r="S2951" s="158"/>
      <c r="T2951" s="158"/>
      <c r="U2951" s="158"/>
      <c r="V2951" s="158"/>
      <c r="W2951" s="158"/>
      <c r="X2951" s="158"/>
      <c r="Y2951" s="158"/>
      <c r="Z2951" s="158"/>
      <c r="AA2951" s="158"/>
      <c r="AB2951" s="158"/>
      <c r="AC2951" s="158"/>
      <c r="AD2951" s="158"/>
      <c r="AE2951" s="158"/>
      <c r="AF2951" s="158"/>
      <c r="AG2951" s="158"/>
      <c r="AH2951" s="158"/>
      <c r="AI2951" s="158"/>
      <c r="AJ2951" s="158"/>
      <c r="AK2951" s="158"/>
      <c r="AL2951" s="158"/>
      <c r="AM2951" s="158"/>
      <c r="AN2951" s="158"/>
      <c r="AO2951" s="158"/>
      <c r="AP2951" s="158"/>
      <c r="AQ2951" s="158"/>
      <c r="AR2951" s="158"/>
      <c r="AS2951" s="158"/>
      <c r="AT2951" s="158"/>
      <c r="AU2951" s="158"/>
      <c r="AV2951" s="158"/>
      <c r="AW2951" s="158"/>
      <c r="AX2951" s="158"/>
      <c r="AY2951" s="158"/>
      <c r="AZ2951" s="158"/>
      <c r="BA2951" s="158"/>
      <c r="BB2951" s="158"/>
      <c r="BC2951" s="158"/>
      <c r="BD2951" s="159"/>
      <c r="BE2951" s="158"/>
      <c r="BF2951" s="158"/>
      <c r="BG2951" s="158"/>
      <c r="BH2951" s="158"/>
      <c r="BI2951" s="159"/>
      <c r="BJ2951" s="158"/>
      <c r="BK2951" s="158"/>
      <c r="BL2951" s="158"/>
      <c r="BM2951" s="158"/>
      <c r="BN2951" s="158"/>
      <c r="BO2951" s="158"/>
      <c r="BP2951" s="158"/>
      <c r="BQ2951" s="158"/>
      <c r="BR2951" s="158"/>
      <c r="BS2951" s="158"/>
      <c r="BT2951" s="158"/>
      <c r="BU2951" s="158"/>
      <c r="BV2951" s="158"/>
      <c r="BW2951" s="158"/>
      <c r="BX2951" s="158"/>
      <c r="BY2951" s="158"/>
      <c r="BZ2951" s="158"/>
      <c r="CA2951" s="158"/>
      <c r="CB2951" s="158"/>
      <c r="CC2951" s="158"/>
      <c r="CD2951" s="158"/>
      <c r="CE2951" s="158"/>
      <c r="CF2951" s="158"/>
      <c r="CG2951" s="158"/>
      <c r="CH2951" s="158"/>
      <c r="CI2951" s="158"/>
      <c r="CJ2951" s="158"/>
      <c r="CK2951" s="158"/>
      <c r="CL2951" s="158"/>
      <c r="CM2951" s="158"/>
      <c r="CN2951" s="158"/>
      <c r="CO2951" s="158"/>
      <c r="CP2951" s="158"/>
      <c r="CQ2951" s="158"/>
      <c r="CR2951" s="158"/>
      <c r="CS2951" s="158"/>
      <c r="CT2951" s="158"/>
      <c r="CU2951" s="158"/>
      <c r="CV2951" s="158"/>
      <c r="CW2951" s="158"/>
      <c r="CX2951" s="158"/>
      <c r="CY2951" s="158"/>
      <c r="CZ2951" s="158"/>
      <c r="DA2951" s="158"/>
      <c r="DB2951" s="158"/>
      <c r="DC2951" s="158"/>
      <c r="DD2951" s="158"/>
      <c r="DE2951" s="158"/>
      <c r="DF2951" s="158"/>
      <c r="DG2951" s="158"/>
      <c r="DH2951" s="158"/>
      <c r="DI2951" s="158"/>
      <c r="DJ2951" s="158"/>
      <c r="DK2951" s="158"/>
      <c r="DL2951" s="158"/>
      <c r="DM2951" s="158"/>
      <c r="DN2951" s="158"/>
      <c r="DO2951" s="158"/>
      <c r="DP2951" s="158"/>
      <c r="DQ2951" s="158"/>
      <c r="DR2951" s="158"/>
      <c r="DS2951" s="160"/>
    </row>
    <row r="2952" spans="1:123" s="110" customFormat="1">
      <c r="A2952" s="184"/>
      <c r="B2952" s="180"/>
      <c r="D2952" s="192"/>
      <c r="E2952" s="157"/>
      <c r="F2952" s="158"/>
      <c r="G2952" s="158"/>
      <c r="H2952" s="158"/>
      <c r="I2952" s="158"/>
      <c r="J2952" s="158"/>
      <c r="K2952" s="158"/>
      <c r="L2952" s="158"/>
      <c r="M2952" s="158"/>
      <c r="N2952" s="158"/>
      <c r="O2952" s="158"/>
      <c r="P2952" s="158"/>
      <c r="Q2952" s="158"/>
      <c r="R2952" s="158"/>
      <c r="S2952" s="158"/>
      <c r="T2952" s="158"/>
      <c r="U2952" s="158"/>
      <c r="V2952" s="158"/>
      <c r="W2952" s="158"/>
      <c r="X2952" s="158"/>
      <c r="Y2952" s="158"/>
      <c r="Z2952" s="158"/>
      <c r="AA2952" s="158"/>
      <c r="AB2952" s="158"/>
      <c r="AC2952" s="158"/>
      <c r="AD2952" s="158"/>
      <c r="AE2952" s="158"/>
      <c r="AF2952" s="158"/>
      <c r="AG2952" s="158"/>
      <c r="AH2952" s="158"/>
      <c r="AI2952" s="158"/>
      <c r="AJ2952" s="158"/>
      <c r="AK2952" s="158"/>
      <c r="AL2952" s="158"/>
      <c r="AM2952" s="158"/>
      <c r="AN2952" s="158"/>
      <c r="AO2952" s="158"/>
      <c r="AP2952" s="158"/>
      <c r="AQ2952" s="158"/>
      <c r="AR2952" s="158"/>
      <c r="AS2952" s="158"/>
      <c r="AT2952" s="158"/>
      <c r="AU2952" s="158"/>
      <c r="AV2952" s="158"/>
      <c r="AW2952" s="158"/>
      <c r="AX2952" s="158"/>
      <c r="AY2952" s="158"/>
      <c r="AZ2952" s="158"/>
      <c r="BA2952" s="158"/>
      <c r="BB2952" s="158"/>
      <c r="BC2952" s="158"/>
      <c r="BD2952" s="159"/>
      <c r="BE2952" s="158"/>
      <c r="BF2952" s="158"/>
      <c r="BG2952" s="158"/>
      <c r="BH2952" s="158"/>
      <c r="BI2952" s="159"/>
      <c r="BJ2952" s="158"/>
      <c r="BK2952" s="158"/>
      <c r="BL2952" s="158"/>
      <c r="BM2952" s="158"/>
      <c r="BN2952" s="158"/>
      <c r="BO2952" s="158"/>
      <c r="BP2952" s="158"/>
      <c r="BQ2952" s="158"/>
      <c r="BR2952" s="158"/>
      <c r="BS2952" s="158"/>
      <c r="BT2952" s="158"/>
      <c r="BU2952" s="158"/>
      <c r="BV2952" s="158"/>
      <c r="BW2952" s="158"/>
      <c r="BX2952" s="158"/>
      <c r="BY2952" s="158"/>
      <c r="BZ2952" s="158"/>
      <c r="CA2952" s="158"/>
      <c r="CB2952" s="158"/>
      <c r="CC2952" s="158"/>
      <c r="CD2952" s="158"/>
      <c r="CE2952" s="158"/>
      <c r="CF2952" s="158"/>
      <c r="CG2952" s="158"/>
      <c r="CH2952" s="158"/>
      <c r="CI2952" s="158"/>
      <c r="CJ2952" s="158"/>
      <c r="CK2952" s="158"/>
      <c r="CL2952" s="158"/>
      <c r="CM2952" s="158"/>
      <c r="CN2952" s="158"/>
      <c r="CO2952" s="158"/>
      <c r="CP2952" s="158"/>
      <c r="CQ2952" s="158"/>
      <c r="CR2952" s="158"/>
      <c r="CS2952" s="158"/>
      <c r="CT2952" s="158"/>
      <c r="CU2952" s="158"/>
      <c r="CV2952" s="158"/>
      <c r="CW2952" s="158"/>
      <c r="CX2952" s="158"/>
      <c r="CY2952" s="158"/>
      <c r="CZ2952" s="158"/>
      <c r="DA2952" s="158"/>
      <c r="DB2952" s="158"/>
      <c r="DC2952" s="158"/>
      <c r="DD2952" s="158"/>
      <c r="DE2952" s="158"/>
      <c r="DF2952" s="158"/>
      <c r="DG2952" s="158"/>
      <c r="DH2952" s="158"/>
      <c r="DI2952" s="158"/>
      <c r="DJ2952" s="158"/>
      <c r="DK2952" s="158"/>
      <c r="DL2952" s="158"/>
      <c r="DM2952" s="158"/>
      <c r="DN2952" s="158"/>
      <c r="DO2952" s="158"/>
      <c r="DP2952" s="158"/>
      <c r="DQ2952" s="158"/>
      <c r="DR2952" s="158"/>
      <c r="DS2952" s="160"/>
    </row>
    <row r="2953" spans="1:123" s="110" customFormat="1">
      <c r="A2953" s="184"/>
      <c r="B2953" s="180"/>
      <c r="D2953" s="192"/>
      <c r="E2953" s="157"/>
      <c r="F2953" s="158"/>
      <c r="G2953" s="158"/>
      <c r="H2953" s="158"/>
      <c r="I2953" s="158"/>
      <c r="J2953" s="158"/>
      <c r="K2953" s="158"/>
      <c r="L2953" s="158"/>
      <c r="M2953" s="158"/>
      <c r="N2953" s="158"/>
      <c r="O2953" s="158"/>
      <c r="P2953" s="158"/>
      <c r="Q2953" s="158"/>
      <c r="R2953" s="158"/>
      <c r="S2953" s="158"/>
      <c r="T2953" s="158"/>
      <c r="U2953" s="158"/>
      <c r="V2953" s="158"/>
      <c r="W2953" s="158"/>
      <c r="X2953" s="158"/>
      <c r="Y2953" s="158"/>
      <c r="Z2953" s="158"/>
      <c r="AA2953" s="158"/>
      <c r="AB2953" s="158"/>
      <c r="AC2953" s="158"/>
      <c r="AD2953" s="158"/>
      <c r="AE2953" s="158"/>
      <c r="AF2953" s="158"/>
      <c r="AG2953" s="158"/>
      <c r="AH2953" s="158"/>
      <c r="AI2953" s="158"/>
      <c r="AJ2953" s="158"/>
      <c r="AK2953" s="158"/>
      <c r="AL2953" s="158"/>
      <c r="AM2953" s="158"/>
      <c r="AN2953" s="158"/>
      <c r="AO2953" s="158"/>
      <c r="AP2953" s="158"/>
      <c r="AQ2953" s="158"/>
      <c r="AR2953" s="158"/>
      <c r="AS2953" s="158"/>
      <c r="AT2953" s="158"/>
      <c r="AU2953" s="158"/>
      <c r="AV2953" s="158"/>
      <c r="AW2953" s="158"/>
      <c r="AX2953" s="158"/>
      <c r="AY2953" s="158"/>
      <c r="AZ2953" s="158"/>
      <c r="BA2953" s="158"/>
      <c r="BB2953" s="158"/>
      <c r="BC2953" s="158"/>
      <c r="BD2953" s="159"/>
      <c r="BE2953" s="158"/>
      <c r="BF2953" s="158"/>
      <c r="BG2953" s="158"/>
      <c r="BH2953" s="158"/>
      <c r="BI2953" s="159"/>
      <c r="BJ2953" s="158"/>
      <c r="BK2953" s="158"/>
      <c r="BL2953" s="158"/>
      <c r="BM2953" s="158"/>
      <c r="BN2953" s="158"/>
      <c r="BO2953" s="158"/>
      <c r="BP2953" s="158"/>
      <c r="BQ2953" s="158"/>
      <c r="BR2953" s="158"/>
      <c r="BS2953" s="158"/>
      <c r="BT2953" s="158"/>
      <c r="BU2953" s="158"/>
      <c r="BV2953" s="158"/>
      <c r="BW2953" s="158"/>
      <c r="BX2953" s="158"/>
      <c r="BY2953" s="158"/>
      <c r="BZ2953" s="158"/>
      <c r="CA2953" s="158"/>
      <c r="CB2953" s="158"/>
      <c r="CC2953" s="158"/>
      <c r="CD2953" s="158"/>
      <c r="CE2953" s="158"/>
      <c r="CF2953" s="158"/>
      <c r="CG2953" s="158"/>
      <c r="CH2953" s="158"/>
      <c r="CI2953" s="158"/>
      <c r="CJ2953" s="158"/>
      <c r="CK2953" s="158"/>
      <c r="CL2953" s="158"/>
      <c r="CM2953" s="158"/>
      <c r="CN2953" s="158"/>
      <c r="CO2953" s="158"/>
      <c r="CP2953" s="158"/>
      <c r="CQ2953" s="158"/>
      <c r="CR2953" s="158"/>
      <c r="CS2953" s="158"/>
      <c r="CT2953" s="158"/>
      <c r="CU2953" s="158"/>
      <c r="CV2953" s="158"/>
      <c r="CW2953" s="158"/>
      <c r="CX2953" s="158"/>
      <c r="CY2953" s="158"/>
      <c r="CZ2953" s="158"/>
      <c r="DA2953" s="158"/>
      <c r="DB2953" s="158"/>
      <c r="DC2953" s="158"/>
      <c r="DD2953" s="158"/>
      <c r="DE2953" s="158"/>
      <c r="DF2953" s="158"/>
      <c r="DG2953" s="158"/>
      <c r="DH2953" s="158"/>
      <c r="DI2953" s="158"/>
      <c r="DJ2953" s="158"/>
      <c r="DK2953" s="158"/>
      <c r="DL2953" s="158"/>
      <c r="DM2953" s="158"/>
      <c r="DN2953" s="158"/>
      <c r="DO2953" s="158"/>
      <c r="DP2953" s="158"/>
      <c r="DQ2953" s="158"/>
      <c r="DR2953" s="158"/>
      <c r="DS2953" s="160"/>
    </row>
    <row r="2954" spans="1:123" s="110" customFormat="1">
      <c r="A2954" s="184"/>
      <c r="B2954" s="180"/>
      <c r="D2954" s="192"/>
      <c r="E2954" s="157"/>
      <c r="F2954" s="158"/>
      <c r="G2954" s="158"/>
      <c r="H2954" s="158"/>
      <c r="I2954" s="158"/>
      <c r="J2954" s="158"/>
      <c r="K2954" s="158"/>
      <c r="L2954" s="158"/>
      <c r="M2954" s="158"/>
      <c r="N2954" s="158"/>
      <c r="O2954" s="158"/>
      <c r="P2954" s="158"/>
      <c r="Q2954" s="158"/>
      <c r="R2954" s="158"/>
      <c r="S2954" s="158"/>
      <c r="T2954" s="158"/>
      <c r="U2954" s="158"/>
      <c r="V2954" s="158"/>
      <c r="W2954" s="158"/>
      <c r="X2954" s="158"/>
      <c r="Y2954" s="158"/>
      <c r="Z2954" s="158"/>
      <c r="AA2954" s="158"/>
      <c r="AB2954" s="158"/>
      <c r="AC2954" s="158"/>
      <c r="AD2954" s="158"/>
      <c r="AE2954" s="158"/>
      <c r="AF2954" s="158"/>
      <c r="AG2954" s="158"/>
      <c r="AH2954" s="158"/>
      <c r="AI2954" s="158"/>
      <c r="AJ2954" s="158"/>
      <c r="AK2954" s="158"/>
      <c r="AL2954" s="158"/>
      <c r="AM2954" s="158"/>
      <c r="AN2954" s="158"/>
      <c r="AO2954" s="158"/>
      <c r="AP2954" s="158"/>
      <c r="AQ2954" s="158"/>
      <c r="AR2954" s="158"/>
      <c r="AS2954" s="158"/>
      <c r="AT2954" s="158"/>
      <c r="AU2954" s="158"/>
      <c r="AV2954" s="158"/>
      <c r="AW2954" s="158"/>
      <c r="AX2954" s="158"/>
      <c r="AY2954" s="158"/>
      <c r="AZ2954" s="158"/>
      <c r="BA2954" s="158"/>
      <c r="BB2954" s="158"/>
      <c r="BC2954" s="158"/>
      <c r="BD2954" s="159"/>
      <c r="BE2954" s="158"/>
      <c r="BF2954" s="158"/>
      <c r="BG2954" s="158"/>
      <c r="BH2954" s="158"/>
      <c r="BI2954" s="159"/>
      <c r="BJ2954" s="158"/>
      <c r="BK2954" s="158"/>
      <c r="BL2954" s="158"/>
      <c r="BM2954" s="158"/>
      <c r="BN2954" s="158"/>
      <c r="BO2954" s="158"/>
      <c r="BP2954" s="158"/>
      <c r="BQ2954" s="158"/>
      <c r="BR2954" s="158"/>
      <c r="BS2954" s="158"/>
      <c r="BT2954" s="158"/>
      <c r="BU2954" s="158"/>
      <c r="BV2954" s="158"/>
      <c r="BW2954" s="158"/>
      <c r="BX2954" s="158"/>
      <c r="BY2954" s="158"/>
      <c r="BZ2954" s="158"/>
      <c r="CA2954" s="158"/>
      <c r="CB2954" s="158"/>
      <c r="CC2954" s="158"/>
      <c r="CD2954" s="158"/>
      <c r="CE2954" s="158"/>
      <c r="CF2954" s="158"/>
      <c r="CG2954" s="158"/>
      <c r="CH2954" s="158"/>
      <c r="CI2954" s="158"/>
      <c r="CJ2954" s="158"/>
      <c r="CK2954" s="158"/>
      <c r="CL2954" s="158"/>
      <c r="CM2954" s="158"/>
      <c r="CN2954" s="158"/>
      <c r="CO2954" s="158"/>
      <c r="CP2954" s="158"/>
      <c r="CQ2954" s="158"/>
      <c r="CR2954" s="158"/>
      <c r="CS2954" s="158"/>
      <c r="CT2954" s="158"/>
      <c r="CU2954" s="158"/>
      <c r="CV2954" s="158"/>
      <c r="CW2954" s="158"/>
      <c r="CX2954" s="158"/>
      <c r="CY2954" s="158"/>
      <c r="CZ2954" s="158"/>
      <c r="DA2954" s="158"/>
      <c r="DB2954" s="158"/>
      <c r="DC2954" s="158"/>
      <c r="DD2954" s="158"/>
      <c r="DE2954" s="158"/>
      <c r="DF2954" s="158"/>
      <c r="DG2954" s="158"/>
      <c r="DH2954" s="158"/>
      <c r="DI2954" s="158"/>
      <c r="DJ2954" s="158"/>
      <c r="DK2954" s="158"/>
      <c r="DL2954" s="158"/>
      <c r="DM2954" s="158"/>
      <c r="DN2954" s="158"/>
      <c r="DO2954" s="158"/>
      <c r="DP2954" s="158"/>
      <c r="DQ2954" s="158"/>
      <c r="DR2954" s="158"/>
      <c r="DS2954" s="160"/>
    </row>
    <row r="2955" spans="1:123" s="110" customFormat="1">
      <c r="A2955" s="184"/>
      <c r="B2955" s="180"/>
      <c r="D2955" s="192"/>
      <c r="E2955" s="157"/>
      <c r="F2955" s="158"/>
      <c r="G2955" s="158"/>
      <c r="H2955" s="158"/>
      <c r="I2955" s="158"/>
      <c r="J2955" s="158"/>
      <c r="K2955" s="158"/>
      <c r="L2955" s="158"/>
      <c r="M2955" s="158"/>
      <c r="N2955" s="158"/>
      <c r="O2955" s="158"/>
      <c r="P2955" s="158"/>
      <c r="Q2955" s="158"/>
      <c r="R2955" s="158"/>
      <c r="S2955" s="158"/>
      <c r="T2955" s="158"/>
      <c r="U2955" s="158"/>
      <c r="V2955" s="158"/>
      <c r="W2955" s="158"/>
      <c r="X2955" s="158"/>
      <c r="Y2955" s="158"/>
      <c r="Z2955" s="158"/>
      <c r="AA2955" s="158"/>
      <c r="AB2955" s="158"/>
      <c r="AC2955" s="158"/>
      <c r="AD2955" s="158"/>
      <c r="AE2955" s="158"/>
      <c r="AF2955" s="158"/>
      <c r="AG2955" s="158"/>
      <c r="AH2955" s="158"/>
      <c r="AI2955" s="158"/>
      <c r="AJ2955" s="158"/>
      <c r="AK2955" s="158"/>
      <c r="AL2955" s="158"/>
      <c r="AM2955" s="158"/>
      <c r="AN2955" s="158"/>
      <c r="AO2955" s="158"/>
      <c r="AP2955" s="158"/>
      <c r="AQ2955" s="158"/>
      <c r="AR2955" s="158"/>
      <c r="AS2955" s="158"/>
      <c r="AT2955" s="158"/>
      <c r="AU2955" s="158"/>
      <c r="AV2955" s="158"/>
      <c r="AW2955" s="158"/>
      <c r="AX2955" s="158"/>
      <c r="AY2955" s="158"/>
      <c r="AZ2955" s="158"/>
      <c r="BA2955" s="158"/>
      <c r="BB2955" s="158"/>
      <c r="BC2955" s="158"/>
      <c r="BD2955" s="159"/>
      <c r="BE2955" s="158"/>
      <c r="BF2955" s="158"/>
      <c r="BG2955" s="158"/>
      <c r="BH2955" s="158"/>
      <c r="BI2955" s="159"/>
      <c r="BJ2955" s="158"/>
      <c r="BK2955" s="158"/>
      <c r="BL2955" s="158"/>
      <c r="BM2955" s="158"/>
      <c r="BN2955" s="158"/>
      <c r="BO2955" s="158"/>
      <c r="BP2955" s="158"/>
      <c r="BQ2955" s="158"/>
      <c r="BR2955" s="158"/>
      <c r="BS2955" s="158"/>
      <c r="BT2955" s="158"/>
      <c r="BU2955" s="158"/>
      <c r="BV2955" s="158"/>
      <c r="BW2955" s="158"/>
      <c r="BX2955" s="158"/>
      <c r="BY2955" s="158"/>
      <c r="BZ2955" s="158"/>
      <c r="CA2955" s="158"/>
      <c r="CB2955" s="158"/>
      <c r="CC2955" s="158"/>
      <c r="CD2955" s="158"/>
      <c r="CE2955" s="158"/>
      <c r="CF2955" s="158"/>
      <c r="CG2955" s="158"/>
      <c r="CH2955" s="158"/>
      <c r="CI2955" s="158"/>
      <c r="CJ2955" s="158"/>
      <c r="CK2955" s="158"/>
      <c r="CL2955" s="158"/>
      <c r="CM2955" s="158"/>
      <c r="CN2955" s="158"/>
      <c r="CO2955" s="158"/>
      <c r="CP2955" s="158"/>
      <c r="CQ2955" s="158"/>
      <c r="CR2955" s="158"/>
      <c r="CS2955" s="158"/>
      <c r="CT2955" s="158"/>
      <c r="CU2955" s="158"/>
      <c r="CV2955" s="158"/>
      <c r="CW2955" s="158"/>
      <c r="CX2955" s="158"/>
      <c r="CY2955" s="158"/>
      <c r="CZ2955" s="158"/>
      <c r="DA2955" s="158"/>
      <c r="DB2955" s="158"/>
      <c r="DC2955" s="158"/>
      <c r="DD2955" s="158"/>
      <c r="DE2955" s="158"/>
      <c r="DF2955" s="158"/>
      <c r="DG2955" s="158"/>
      <c r="DH2955" s="158"/>
      <c r="DI2955" s="158"/>
      <c r="DJ2955" s="158"/>
      <c r="DK2955" s="158"/>
      <c r="DL2955" s="158"/>
      <c r="DM2955" s="158"/>
      <c r="DN2955" s="158"/>
      <c r="DO2955" s="158"/>
      <c r="DP2955" s="158"/>
      <c r="DQ2955" s="158"/>
      <c r="DR2955" s="158"/>
      <c r="DS2955" s="160"/>
    </row>
    <row r="2956" spans="1:123" s="110" customFormat="1">
      <c r="A2956" s="184"/>
      <c r="B2956" s="180"/>
      <c r="D2956" s="192"/>
      <c r="E2956" s="157"/>
      <c r="F2956" s="158"/>
      <c r="G2956" s="158"/>
      <c r="H2956" s="158"/>
      <c r="I2956" s="158"/>
      <c r="J2956" s="158"/>
      <c r="K2956" s="158"/>
      <c r="L2956" s="158"/>
      <c r="M2956" s="158"/>
      <c r="N2956" s="158"/>
      <c r="O2956" s="158"/>
      <c r="P2956" s="158"/>
      <c r="Q2956" s="158"/>
      <c r="R2956" s="158"/>
      <c r="S2956" s="158"/>
      <c r="T2956" s="158"/>
      <c r="U2956" s="158"/>
      <c r="V2956" s="158"/>
      <c r="W2956" s="158"/>
      <c r="X2956" s="158"/>
      <c r="Y2956" s="158"/>
      <c r="Z2956" s="158"/>
      <c r="AA2956" s="158"/>
      <c r="AB2956" s="158"/>
      <c r="AC2956" s="158"/>
      <c r="AD2956" s="158"/>
      <c r="AE2956" s="158"/>
      <c r="AF2956" s="158"/>
      <c r="AG2956" s="158"/>
      <c r="AH2956" s="158"/>
      <c r="AI2956" s="158"/>
      <c r="AJ2956" s="158"/>
      <c r="AK2956" s="158"/>
      <c r="AL2956" s="158"/>
      <c r="AM2956" s="158"/>
      <c r="AN2956" s="158"/>
      <c r="AO2956" s="158"/>
      <c r="AP2956" s="158"/>
      <c r="AQ2956" s="158"/>
      <c r="AR2956" s="158"/>
      <c r="AS2956" s="158"/>
      <c r="AT2956" s="158"/>
      <c r="AU2956" s="158"/>
      <c r="AV2956" s="158"/>
      <c r="AW2956" s="158"/>
      <c r="AX2956" s="158"/>
      <c r="AY2956" s="158"/>
      <c r="AZ2956" s="158"/>
      <c r="BA2956" s="158"/>
      <c r="BB2956" s="158"/>
      <c r="BC2956" s="158"/>
      <c r="BD2956" s="159"/>
      <c r="BE2956" s="158"/>
      <c r="BF2956" s="158"/>
      <c r="BG2956" s="158"/>
      <c r="BH2956" s="158"/>
      <c r="BI2956" s="159"/>
      <c r="BJ2956" s="158"/>
      <c r="BK2956" s="158"/>
      <c r="BL2956" s="158"/>
      <c r="BM2956" s="158"/>
      <c r="BN2956" s="158"/>
      <c r="BO2956" s="158"/>
      <c r="BP2956" s="158"/>
      <c r="BQ2956" s="158"/>
      <c r="BR2956" s="158"/>
      <c r="BS2956" s="158"/>
      <c r="BT2956" s="158"/>
      <c r="BU2956" s="158"/>
      <c r="BV2956" s="158"/>
      <c r="BW2956" s="158"/>
      <c r="BX2956" s="158"/>
      <c r="BY2956" s="158"/>
      <c r="BZ2956" s="158"/>
      <c r="CA2956" s="158"/>
      <c r="CB2956" s="158"/>
      <c r="CC2956" s="158"/>
      <c r="CD2956" s="158"/>
      <c r="CE2956" s="158"/>
      <c r="CF2956" s="158"/>
      <c r="CG2956" s="158"/>
      <c r="CH2956" s="158"/>
      <c r="CI2956" s="158"/>
      <c r="CJ2956" s="158"/>
      <c r="CK2956" s="158"/>
      <c r="CL2956" s="158"/>
      <c r="CM2956" s="158"/>
      <c r="CN2956" s="158"/>
      <c r="CO2956" s="158"/>
      <c r="CP2956" s="158"/>
      <c r="CQ2956" s="158"/>
      <c r="CR2956" s="158"/>
      <c r="CS2956" s="158"/>
      <c r="CT2956" s="158"/>
      <c r="CU2956" s="158"/>
      <c r="CV2956" s="158"/>
      <c r="CW2956" s="158"/>
      <c r="CX2956" s="158"/>
      <c r="CY2956" s="158"/>
      <c r="CZ2956" s="158"/>
      <c r="DA2956" s="158"/>
      <c r="DB2956" s="158"/>
      <c r="DC2956" s="158"/>
      <c r="DD2956" s="158"/>
      <c r="DE2956" s="158"/>
      <c r="DF2956" s="158"/>
      <c r="DG2956" s="158"/>
      <c r="DH2956" s="158"/>
      <c r="DI2956" s="158"/>
      <c r="DJ2956" s="158"/>
      <c r="DK2956" s="158"/>
      <c r="DL2956" s="158"/>
      <c r="DM2956" s="158"/>
      <c r="DN2956" s="158"/>
      <c r="DO2956" s="158"/>
      <c r="DP2956" s="158"/>
      <c r="DQ2956" s="158"/>
      <c r="DR2956" s="158"/>
      <c r="DS2956" s="160"/>
    </row>
    <row r="2957" spans="1:123" s="110" customFormat="1">
      <c r="A2957" s="184"/>
      <c r="B2957" s="180"/>
      <c r="D2957" s="192"/>
      <c r="E2957" s="157"/>
      <c r="F2957" s="158"/>
      <c r="G2957" s="158"/>
      <c r="H2957" s="158"/>
      <c r="I2957" s="158"/>
      <c r="J2957" s="158"/>
      <c r="K2957" s="158"/>
      <c r="L2957" s="158"/>
      <c r="M2957" s="158"/>
      <c r="N2957" s="158"/>
      <c r="O2957" s="158"/>
      <c r="P2957" s="158"/>
      <c r="Q2957" s="158"/>
      <c r="R2957" s="158"/>
      <c r="S2957" s="158"/>
      <c r="T2957" s="158"/>
      <c r="U2957" s="158"/>
      <c r="V2957" s="158"/>
      <c r="W2957" s="158"/>
      <c r="X2957" s="158"/>
      <c r="Y2957" s="158"/>
      <c r="Z2957" s="158"/>
      <c r="AA2957" s="158"/>
      <c r="AB2957" s="158"/>
      <c r="AC2957" s="158"/>
      <c r="AD2957" s="158"/>
      <c r="AE2957" s="158"/>
      <c r="AF2957" s="158"/>
      <c r="AG2957" s="158"/>
      <c r="AH2957" s="158"/>
      <c r="AI2957" s="158"/>
      <c r="AJ2957" s="158"/>
      <c r="AK2957" s="158"/>
      <c r="AL2957" s="158"/>
      <c r="AM2957" s="158"/>
      <c r="AN2957" s="158"/>
      <c r="AO2957" s="158"/>
      <c r="AP2957" s="158"/>
      <c r="AQ2957" s="158"/>
      <c r="AR2957" s="158"/>
      <c r="AS2957" s="158"/>
      <c r="AT2957" s="158"/>
      <c r="AU2957" s="158"/>
      <c r="AV2957" s="158"/>
      <c r="AW2957" s="158"/>
      <c r="AX2957" s="158"/>
      <c r="AY2957" s="158"/>
      <c r="AZ2957" s="158"/>
      <c r="BA2957" s="158"/>
      <c r="BB2957" s="158"/>
      <c r="BC2957" s="158"/>
      <c r="BD2957" s="159"/>
      <c r="BE2957" s="158"/>
      <c r="BF2957" s="158"/>
      <c r="BG2957" s="158"/>
      <c r="BH2957" s="158"/>
      <c r="BI2957" s="159"/>
      <c r="BJ2957" s="158"/>
      <c r="BK2957" s="158"/>
      <c r="BL2957" s="158"/>
      <c r="BM2957" s="158"/>
      <c r="BN2957" s="158"/>
      <c r="BO2957" s="158"/>
      <c r="BP2957" s="158"/>
      <c r="BQ2957" s="158"/>
      <c r="BR2957" s="158"/>
      <c r="BS2957" s="158"/>
      <c r="BT2957" s="158"/>
      <c r="BU2957" s="158"/>
      <c r="BV2957" s="158"/>
      <c r="BW2957" s="158"/>
      <c r="BX2957" s="158"/>
      <c r="BY2957" s="158"/>
      <c r="BZ2957" s="158"/>
      <c r="CA2957" s="158"/>
      <c r="CB2957" s="158"/>
      <c r="CC2957" s="158"/>
      <c r="CD2957" s="158"/>
      <c r="CE2957" s="158"/>
      <c r="CF2957" s="158"/>
      <c r="CG2957" s="158"/>
      <c r="CH2957" s="158"/>
      <c r="CI2957" s="158"/>
      <c r="CJ2957" s="158"/>
      <c r="CK2957" s="158"/>
      <c r="CL2957" s="158"/>
      <c r="CM2957" s="158"/>
      <c r="CN2957" s="158"/>
      <c r="CO2957" s="158"/>
      <c r="CP2957" s="158"/>
      <c r="CQ2957" s="158"/>
      <c r="CR2957" s="158"/>
      <c r="CS2957" s="158"/>
      <c r="CT2957" s="158"/>
      <c r="CU2957" s="158"/>
      <c r="CV2957" s="158"/>
      <c r="CW2957" s="158"/>
      <c r="CX2957" s="158"/>
      <c r="CY2957" s="158"/>
      <c r="CZ2957" s="158"/>
      <c r="DA2957" s="158"/>
      <c r="DB2957" s="158"/>
      <c r="DC2957" s="158"/>
      <c r="DD2957" s="158"/>
      <c r="DE2957" s="158"/>
      <c r="DF2957" s="158"/>
      <c r="DG2957" s="158"/>
      <c r="DH2957" s="158"/>
      <c r="DI2957" s="158"/>
      <c r="DJ2957" s="158"/>
      <c r="DK2957" s="158"/>
      <c r="DL2957" s="158"/>
      <c r="DM2957" s="158"/>
      <c r="DN2957" s="158"/>
      <c r="DO2957" s="158"/>
      <c r="DP2957" s="158"/>
      <c r="DQ2957" s="158"/>
      <c r="DR2957" s="158"/>
      <c r="DS2957" s="160"/>
    </row>
    <row r="2958" spans="1:123" s="110" customFormat="1">
      <c r="A2958" s="184"/>
      <c r="B2958" s="180"/>
      <c r="D2958" s="192"/>
      <c r="E2958" s="157"/>
      <c r="F2958" s="158"/>
      <c r="G2958" s="158"/>
      <c r="H2958" s="158"/>
      <c r="I2958" s="158"/>
      <c r="J2958" s="158"/>
      <c r="K2958" s="158"/>
      <c r="L2958" s="158"/>
      <c r="M2958" s="158"/>
      <c r="N2958" s="158"/>
      <c r="O2958" s="158"/>
      <c r="P2958" s="158"/>
      <c r="Q2958" s="158"/>
      <c r="R2958" s="158"/>
      <c r="S2958" s="158"/>
      <c r="T2958" s="158"/>
      <c r="U2958" s="158"/>
      <c r="V2958" s="158"/>
      <c r="W2958" s="158"/>
      <c r="X2958" s="158"/>
      <c r="Y2958" s="158"/>
      <c r="Z2958" s="158"/>
      <c r="AA2958" s="158"/>
      <c r="AB2958" s="158"/>
      <c r="AC2958" s="158"/>
      <c r="AD2958" s="158"/>
      <c r="AE2958" s="158"/>
      <c r="AF2958" s="158"/>
      <c r="AG2958" s="158"/>
      <c r="AH2958" s="158"/>
      <c r="AI2958" s="158"/>
      <c r="AJ2958" s="158"/>
      <c r="AK2958" s="158"/>
      <c r="AL2958" s="158"/>
      <c r="AM2958" s="158"/>
      <c r="AN2958" s="158"/>
      <c r="AO2958" s="158"/>
      <c r="AP2958" s="158"/>
      <c r="AQ2958" s="158"/>
      <c r="AR2958" s="158"/>
      <c r="AS2958" s="158"/>
      <c r="AT2958" s="158"/>
      <c r="AU2958" s="158"/>
      <c r="AV2958" s="158"/>
      <c r="AW2958" s="158"/>
      <c r="AX2958" s="158"/>
      <c r="AY2958" s="158"/>
      <c r="AZ2958" s="158"/>
      <c r="BA2958" s="158"/>
      <c r="BB2958" s="158"/>
      <c r="BC2958" s="158"/>
      <c r="BD2958" s="159"/>
      <c r="BE2958" s="158"/>
      <c r="BF2958" s="158"/>
      <c r="BG2958" s="158"/>
      <c r="BH2958" s="158"/>
      <c r="BI2958" s="159"/>
      <c r="BJ2958" s="158"/>
      <c r="BK2958" s="158"/>
      <c r="BL2958" s="158"/>
      <c r="BM2958" s="158"/>
      <c r="BN2958" s="158"/>
      <c r="BO2958" s="158"/>
      <c r="BP2958" s="158"/>
      <c r="BQ2958" s="158"/>
      <c r="BR2958" s="158"/>
      <c r="BS2958" s="158"/>
      <c r="BT2958" s="158"/>
      <c r="BU2958" s="158"/>
      <c r="BV2958" s="158"/>
      <c r="BW2958" s="158"/>
      <c r="BX2958" s="158"/>
      <c r="BY2958" s="158"/>
      <c r="BZ2958" s="158"/>
      <c r="CA2958" s="158"/>
      <c r="CB2958" s="158"/>
      <c r="CC2958" s="158"/>
      <c r="CD2958" s="158"/>
      <c r="CE2958" s="158"/>
      <c r="CF2958" s="158"/>
      <c r="CG2958" s="158"/>
      <c r="CH2958" s="158"/>
      <c r="CI2958" s="158"/>
      <c r="CJ2958" s="158"/>
      <c r="CK2958" s="158"/>
      <c r="CL2958" s="158"/>
      <c r="CM2958" s="158"/>
      <c r="CN2958" s="158"/>
      <c r="CO2958" s="158"/>
      <c r="CP2958" s="158"/>
      <c r="CQ2958" s="158"/>
      <c r="CR2958" s="158"/>
      <c r="CS2958" s="158"/>
      <c r="CT2958" s="158"/>
      <c r="CU2958" s="158"/>
      <c r="CV2958" s="158"/>
      <c r="CW2958" s="158"/>
      <c r="CX2958" s="158"/>
      <c r="CY2958" s="158"/>
      <c r="CZ2958" s="158"/>
      <c r="DA2958" s="158"/>
      <c r="DB2958" s="158"/>
      <c r="DC2958" s="158"/>
      <c r="DD2958" s="158"/>
      <c r="DE2958" s="158"/>
      <c r="DF2958" s="158"/>
      <c r="DG2958" s="158"/>
      <c r="DH2958" s="158"/>
      <c r="DI2958" s="158"/>
      <c r="DJ2958" s="158"/>
      <c r="DK2958" s="158"/>
      <c r="DL2958" s="158"/>
      <c r="DM2958" s="158"/>
      <c r="DN2958" s="158"/>
      <c r="DO2958" s="158"/>
      <c r="DP2958" s="158"/>
      <c r="DQ2958" s="158"/>
      <c r="DR2958" s="158"/>
      <c r="DS2958" s="160"/>
    </row>
    <row r="2959" spans="1:123" s="110" customFormat="1">
      <c r="A2959" s="184"/>
      <c r="B2959" s="180"/>
      <c r="D2959" s="192"/>
      <c r="E2959" s="157"/>
      <c r="F2959" s="158"/>
      <c r="G2959" s="158"/>
      <c r="H2959" s="158"/>
      <c r="I2959" s="158"/>
      <c r="J2959" s="158"/>
      <c r="K2959" s="158"/>
      <c r="L2959" s="158"/>
      <c r="M2959" s="158"/>
      <c r="N2959" s="158"/>
      <c r="O2959" s="158"/>
      <c r="P2959" s="158"/>
      <c r="Q2959" s="158"/>
      <c r="R2959" s="158"/>
      <c r="S2959" s="158"/>
      <c r="T2959" s="158"/>
      <c r="U2959" s="158"/>
      <c r="V2959" s="158"/>
      <c r="W2959" s="158"/>
      <c r="X2959" s="158"/>
      <c r="Y2959" s="158"/>
      <c r="Z2959" s="158"/>
      <c r="AA2959" s="158"/>
      <c r="AB2959" s="158"/>
      <c r="AC2959" s="158"/>
      <c r="AD2959" s="158"/>
      <c r="AE2959" s="158"/>
      <c r="AF2959" s="158"/>
      <c r="AG2959" s="158"/>
      <c r="AH2959" s="158"/>
      <c r="AI2959" s="158"/>
      <c r="AJ2959" s="158"/>
      <c r="AK2959" s="158"/>
      <c r="AL2959" s="158"/>
      <c r="AM2959" s="158"/>
      <c r="AN2959" s="158"/>
      <c r="AO2959" s="158"/>
      <c r="AP2959" s="158"/>
      <c r="AQ2959" s="158"/>
      <c r="AR2959" s="158"/>
      <c r="AS2959" s="158"/>
      <c r="AT2959" s="158"/>
      <c r="AU2959" s="158"/>
      <c r="AV2959" s="158"/>
      <c r="AW2959" s="158"/>
      <c r="AX2959" s="158"/>
      <c r="AY2959" s="158"/>
      <c r="AZ2959" s="158"/>
      <c r="BA2959" s="158"/>
      <c r="BB2959" s="158"/>
      <c r="BC2959" s="158"/>
      <c r="BD2959" s="159"/>
      <c r="BE2959" s="158"/>
      <c r="BF2959" s="158"/>
      <c r="BG2959" s="158"/>
      <c r="BH2959" s="158"/>
      <c r="BI2959" s="159"/>
      <c r="BJ2959" s="158"/>
      <c r="BK2959" s="158"/>
      <c r="BL2959" s="158"/>
      <c r="BM2959" s="158"/>
      <c r="BN2959" s="158"/>
      <c r="BO2959" s="158"/>
      <c r="BP2959" s="158"/>
      <c r="BQ2959" s="158"/>
      <c r="BR2959" s="158"/>
      <c r="BS2959" s="158"/>
      <c r="BT2959" s="158"/>
      <c r="BU2959" s="158"/>
      <c r="BV2959" s="158"/>
      <c r="BW2959" s="158"/>
      <c r="BX2959" s="158"/>
      <c r="BY2959" s="158"/>
      <c r="BZ2959" s="158"/>
      <c r="CA2959" s="158"/>
      <c r="CB2959" s="158"/>
      <c r="CC2959" s="158"/>
      <c r="CD2959" s="158"/>
      <c r="CE2959" s="158"/>
      <c r="CF2959" s="158"/>
      <c r="CG2959" s="158"/>
      <c r="CH2959" s="158"/>
      <c r="CI2959" s="158"/>
      <c r="CJ2959" s="158"/>
      <c r="CK2959" s="158"/>
      <c r="CL2959" s="158"/>
      <c r="CM2959" s="158"/>
      <c r="CN2959" s="158"/>
      <c r="CO2959" s="158"/>
      <c r="CP2959" s="158"/>
      <c r="CQ2959" s="158"/>
      <c r="CR2959" s="158"/>
      <c r="CS2959" s="158"/>
      <c r="CT2959" s="158"/>
      <c r="CU2959" s="158"/>
      <c r="CV2959" s="158"/>
      <c r="CW2959" s="158"/>
      <c r="CX2959" s="158"/>
      <c r="CY2959" s="158"/>
      <c r="CZ2959" s="158"/>
      <c r="DA2959" s="158"/>
      <c r="DB2959" s="158"/>
      <c r="DC2959" s="158"/>
      <c r="DD2959" s="158"/>
      <c r="DE2959" s="158"/>
      <c r="DF2959" s="158"/>
      <c r="DG2959" s="158"/>
      <c r="DH2959" s="158"/>
      <c r="DI2959" s="158"/>
      <c r="DJ2959" s="158"/>
      <c r="DK2959" s="158"/>
      <c r="DL2959" s="158"/>
      <c r="DM2959" s="158"/>
      <c r="DN2959" s="158"/>
      <c r="DO2959" s="158"/>
      <c r="DP2959" s="158"/>
      <c r="DQ2959" s="158"/>
      <c r="DR2959" s="158"/>
      <c r="DS2959" s="160"/>
    </row>
    <row r="2960" spans="1:123" s="110" customFormat="1">
      <c r="A2960" s="184"/>
      <c r="B2960" s="180"/>
      <c r="D2960" s="192"/>
      <c r="E2960" s="157"/>
      <c r="F2960" s="158"/>
      <c r="G2960" s="158"/>
      <c r="H2960" s="158"/>
      <c r="I2960" s="158"/>
      <c r="J2960" s="158"/>
      <c r="K2960" s="158"/>
      <c r="L2960" s="158"/>
      <c r="M2960" s="158"/>
      <c r="N2960" s="158"/>
      <c r="O2960" s="158"/>
      <c r="P2960" s="158"/>
      <c r="Q2960" s="158"/>
      <c r="R2960" s="158"/>
      <c r="S2960" s="158"/>
      <c r="T2960" s="158"/>
      <c r="U2960" s="158"/>
      <c r="V2960" s="158"/>
      <c r="W2960" s="158"/>
      <c r="X2960" s="158"/>
      <c r="Y2960" s="158"/>
      <c r="Z2960" s="158"/>
      <c r="AA2960" s="158"/>
      <c r="AB2960" s="158"/>
      <c r="AC2960" s="158"/>
      <c r="AD2960" s="158"/>
      <c r="AE2960" s="158"/>
      <c r="AF2960" s="158"/>
      <c r="AG2960" s="158"/>
      <c r="AH2960" s="158"/>
      <c r="AI2960" s="158"/>
      <c r="AJ2960" s="158"/>
      <c r="AK2960" s="158"/>
      <c r="AL2960" s="158"/>
      <c r="AM2960" s="158"/>
      <c r="AN2960" s="158"/>
      <c r="AO2960" s="158"/>
      <c r="AP2960" s="158"/>
      <c r="AQ2960" s="158"/>
      <c r="AR2960" s="158"/>
      <c r="AS2960" s="158"/>
      <c r="AT2960" s="158"/>
      <c r="AU2960" s="158"/>
      <c r="AV2960" s="158"/>
      <c r="AW2960" s="158"/>
      <c r="AX2960" s="158"/>
      <c r="AY2960" s="158"/>
      <c r="AZ2960" s="158"/>
      <c r="BA2960" s="158"/>
      <c r="BB2960" s="158"/>
      <c r="BC2960" s="158"/>
      <c r="BD2960" s="159"/>
      <c r="BE2960" s="158"/>
      <c r="BF2960" s="158"/>
      <c r="BG2960" s="158"/>
      <c r="BH2960" s="158"/>
      <c r="BI2960" s="159"/>
      <c r="BJ2960" s="158"/>
      <c r="BK2960" s="158"/>
      <c r="BL2960" s="158"/>
      <c r="BM2960" s="158"/>
      <c r="BN2960" s="158"/>
      <c r="BO2960" s="158"/>
      <c r="BP2960" s="158"/>
      <c r="BQ2960" s="158"/>
      <c r="BR2960" s="158"/>
      <c r="BS2960" s="158"/>
      <c r="BT2960" s="158"/>
      <c r="BU2960" s="158"/>
      <c r="BV2960" s="158"/>
      <c r="BW2960" s="158"/>
      <c r="BX2960" s="158"/>
      <c r="BY2960" s="158"/>
      <c r="BZ2960" s="158"/>
      <c r="CA2960" s="158"/>
      <c r="CB2960" s="158"/>
      <c r="CC2960" s="158"/>
      <c r="CD2960" s="158"/>
      <c r="CE2960" s="158"/>
      <c r="CF2960" s="158"/>
      <c r="CG2960" s="158"/>
      <c r="CH2960" s="158"/>
      <c r="CI2960" s="158"/>
      <c r="CJ2960" s="158"/>
      <c r="CK2960" s="158"/>
      <c r="CL2960" s="158"/>
      <c r="CM2960" s="158"/>
      <c r="CN2960" s="158"/>
      <c r="CO2960" s="158"/>
      <c r="CP2960" s="158"/>
      <c r="CQ2960" s="158"/>
      <c r="CR2960" s="158"/>
      <c r="CS2960" s="158"/>
      <c r="CT2960" s="158"/>
      <c r="CU2960" s="158"/>
      <c r="CV2960" s="158"/>
      <c r="CW2960" s="158"/>
      <c r="CX2960" s="158"/>
      <c r="CY2960" s="158"/>
      <c r="CZ2960" s="158"/>
      <c r="DA2960" s="158"/>
      <c r="DB2960" s="158"/>
      <c r="DC2960" s="158"/>
      <c r="DD2960" s="158"/>
      <c r="DE2960" s="158"/>
      <c r="DF2960" s="158"/>
      <c r="DG2960" s="158"/>
      <c r="DH2960" s="158"/>
      <c r="DI2960" s="158"/>
      <c r="DJ2960" s="158"/>
      <c r="DK2960" s="158"/>
      <c r="DL2960" s="158"/>
      <c r="DM2960" s="158"/>
      <c r="DN2960" s="158"/>
      <c r="DO2960" s="158"/>
      <c r="DP2960" s="158"/>
      <c r="DQ2960" s="158"/>
      <c r="DR2960" s="158"/>
      <c r="DS2960" s="160"/>
    </row>
    <row r="2961" spans="1:123" s="110" customFormat="1">
      <c r="A2961" s="184"/>
      <c r="B2961" s="180"/>
      <c r="D2961" s="192"/>
      <c r="E2961" s="157"/>
      <c r="F2961" s="158"/>
      <c r="G2961" s="158"/>
      <c r="H2961" s="158"/>
      <c r="I2961" s="158"/>
      <c r="J2961" s="158"/>
      <c r="K2961" s="158"/>
      <c r="L2961" s="158"/>
      <c r="M2961" s="158"/>
      <c r="N2961" s="158"/>
      <c r="O2961" s="158"/>
      <c r="P2961" s="158"/>
      <c r="Q2961" s="158"/>
      <c r="R2961" s="158"/>
      <c r="S2961" s="158"/>
      <c r="T2961" s="158"/>
      <c r="U2961" s="158"/>
      <c r="V2961" s="158"/>
      <c r="W2961" s="158"/>
      <c r="X2961" s="158"/>
      <c r="Y2961" s="158"/>
      <c r="Z2961" s="158"/>
      <c r="AA2961" s="158"/>
      <c r="AB2961" s="158"/>
      <c r="AC2961" s="158"/>
      <c r="AD2961" s="158"/>
      <c r="AE2961" s="158"/>
      <c r="AF2961" s="158"/>
      <c r="AG2961" s="158"/>
      <c r="AH2961" s="158"/>
      <c r="AI2961" s="158"/>
      <c r="AJ2961" s="158"/>
      <c r="AK2961" s="158"/>
      <c r="AL2961" s="158"/>
      <c r="AM2961" s="158"/>
      <c r="AN2961" s="158"/>
      <c r="AO2961" s="158"/>
      <c r="AP2961" s="158"/>
      <c r="AQ2961" s="158"/>
      <c r="AR2961" s="158"/>
      <c r="AS2961" s="158"/>
      <c r="AT2961" s="158"/>
      <c r="AU2961" s="158"/>
      <c r="AV2961" s="158"/>
      <c r="AW2961" s="158"/>
      <c r="AX2961" s="158"/>
      <c r="AY2961" s="158"/>
      <c r="AZ2961" s="158"/>
      <c r="BA2961" s="158"/>
      <c r="BB2961" s="158"/>
      <c r="BC2961" s="158"/>
      <c r="BD2961" s="159"/>
      <c r="BE2961" s="158"/>
      <c r="BF2961" s="158"/>
      <c r="BG2961" s="158"/>
      <c r="BH2961" s="158"/>
      <c r="BI2961" s="159"/>
      <c r="BJ2961" s="158"/>
      <c r="BK2961" s="158"/>
      <c r="BL2961" s="158"/>
      <c r="BM2961" s="158"/>
      <c r="BN2961" s="158"/>
      <c r="BO2961" s="158"/>
      <c r="BP2961" s="158"/>
      <c r="BQ2961" s="158"/>
      <c r="BR2961" s="158"/>
      <c r="BS2961" s="158"/>
      <c r="BT2961" s="158"/>
      <c r="BU2961" s="158"/>
      <c r="BV2961" s="158"/>
      <c r="BW2961" s="158"/>
      <c r="BX2961" s="158"/>
      <c r="BY2961" s="158"/>
      <c r="BZ2961" s="158"/>
      <c r="CA2961" s="158"/>
      <c r="CB2961" s="158"/>
      <c r="CC2961" s="158"/>
      <c r="CD2961" s="158"/>
      <c r="CE2961" s="158"/>
      <c r="CF2961" s="158"/>
      <c r="CG2961" s="158"/>
      <c r="CH2961" s="158"/>
      <c r="CI2961" s="158"/>
      <c r="CJ2961" s="158"/>
      <c r="CK2961" s="158"/>
      <c r="CL2961" s="158"/>
      <c r="CM2961" s="158"/>
      <c r="CN2961" s="158"/>
      <c r="CO2961" s="158"/>
      <c r="CP2961" s="158"/>
      <c r="CQ2961" s="158"/>
      <c r="CR2961" s="158"/>
      <c r="CS2961" s="158"/>
      <c r="CT2961" s="158"/>
      <c r="CU2961" s="158"/>
      <c r="CV2961" s="158"/>
      <c r="CW2961" s="158"/>
      <c r="CX2961" s="158"/>
      <c r="CY2961" s="158"/>
      <c r="CZ2961" s="158"/>
      <c r="DA2961" s="158"/>
      <c r="DB2961" s="158"/>
      <c r="DC2961" s="158"/>
      <c r="DD2961" s="158"/>
      <c r="DE2961" s="158"/>
      <c r="DF2961" s="158"/>
      <c r="DG2961" s="158"/>
      <c r="DH2961" s="158"/>
      <c r="DI2961" s="158"/>
      <c r="DJ2961" s="158"/>
      <c r="DK2961" s="158"/>
      <c r="DL2961" s="158"/>
      <c r="DM2961" s="158"/>
      <c r="DN2961" s="158"/>
      <c r="DO2961" s="158"/>
      <c r="DP2961" s="158"/>
      <c r="DQ2961" s="158"/>
      <c r="DR2961" s="158"/>
      <c r="DS2961" s="160"/>
    </row>
    <row r="2962" spans="1:123" s="110" customFormat="1">
      <c r="A2962" s="184"/>
      <c r="B2962" s="180"/>
      <c r="D2962" s="192"/>
      <c r="E2962" s="157"/>
      <c r="F2962" s="158"/>
      <c r="G2962" s="158"/>
      <c r="H2962" s="158"/>
      <c r="I2962" s="158"/>
      <c r="J2962" s="158"/>
      <c r="K2962" s="158"/>
      <c r="L2962" s="158"/>
      <c r="M2962" s="158"/>
      <c r="N2962" s="158"/>
      <c r="O2962" s="158"/>
      <c r="P2962" s="158"/>
      <c r="Q2962" s="158"/>
      <c r="R2962" s="158"/>
      <c r="S2962" s="158"/>
      <c r="T2962" s="158"/>
      <c r="U2962" s="158"/>
      <c r="V2962" s="158"/>
      <c r="W2962" s="158"/>
      <c r="X2962" s="158"/>
      <c r="Y2962" s="158"/>
      <c r="Z2962" s="158"/>
      <c r="AA2962" s="158"/>
      <c r="AB2962" s="158"/>
      <c r="AC2962" s="158"/>
      <c r="AD2962" s="158"/>
      <c r="AE2962" s="158"/>
      <c r="AF2962" s="158"/>
      <c r="AG2962" s="158"/>
      <c r="AH2962" s="158"/>
      <c r="AI2962" s="158"/>
      <c r="AJ2962" s="158"/>
      <c r="AK2962" s="158"/>
      <c r="AL2962" s="158"/>
      <c r="AM2962" s="158"/>
      <c r="AN2962" s="158"/>
      <c r="AO2962" s="158"/>
      <c r="AP2962" s="158"/>
      <c r="AQ2962" s="158"/>
      <c r="AR2962" s="158"/>
      <c r="AS2962" s="158"/>
      <c r="AT2962" s="158"/>
      <c r="AU2962" s="158"/>
      <c r="AV2962" s="158"/>
      <c r="AW2962" s="158"/>
      <c r="AX2962" s="158"/>
      <c r="AY2962" s="158"/>
      <c r="AZ2962" s="158"/>
      <c r="BA2962" s="158"/>
      <c r="BB2962" s="158"/>
      <c r="BC2962" s="158"/>
      <c r="BD2962" s="159"/>
      <c r="BE2962" s="158"/>
      <c r="BF2962" s="158"/>
      <c r="BG2962" s="158"/>
      <c r="BH2962" s="158"/>
      <c r="BI2962" s="159"/>
      <c r="BJ2962" s="158"/>
      <c r="BK2962" s="158"/>
      <c r="BL2962" s="158"/>
      <c r="BM2962" s="158"/>
      <c r="BN2962" s="158"/>
      <c r="BO2962" s="158"/>
      <c r="BP2962" s="158"/>
      <c r="BQ2962" s="158"/>
      <c r="BR2962" s="158"/>
      <c r="BS2962" s="158"/>
      <c r="BT2962" s="158"/>
      <c r="BU2962" s="158"/>
      <c r="BV2962" s="158"/>
      <c r="BW2962" s="158"/>
      <c r="BX2962" s="158"/>
      <c r="BY2962" s="158"/>
      <c r="BZ2962" s="158"/>
      <c r="CA2962" s="158"/>
      <c r="CB2962" s="158"/>
      <c r="CC2962" s="158"/>
      <c r="CD2962" s="158"/>
      <c r="CE2962" s="158"/>
      <c r="CF2962" s="158"/>
      <c r="CG2962" s="158"/>
      <c r="CH2962" s="158"/>
      <c r="CI2962" s="158"/>
      <c r="CJ2962" s="158"/>
      <c r="CK2962" s="158"/>
      <c r="CL2962" s="158"/>
      <c r="CM2962" s="158"/>
      <c r="CN2962" s="158"/>
      <c r="CO2962" s="158"/>
      <c r="CP2962" s="158"/>
      <c r="CQ2962" s="158"/>
      <c r="CR2962" s="158"/>
      <c r="CS2962" s="158"/>
      <c r="CT2962" s="158"/>
      <c r="CU2962" s="158"/>
      <c r="CV2962" s="158"/>
      <c r="CW2962" s="158"/>
      <c r="CX2962" s="158"/>
      <c r="CY2962" s="158"/>
      <c r="CZ2962" s="158"/>
      <c r="DA2962" s="158"/>
      <c r="DB2962" s="158"/>
      <c r="DC2962" s="158"/>
      <c r="DD2962" s="158"/>
      <c r="DE2962" s="158"/>
      <c r="DF2962" s="158"/>
      <c r="DG2962" s="158"/>
      <c r="DH2962" s="158"/>
      <c r="DI2962" s="158"/>
      <c r="DJ2962" s="158"/>
      <c r="DK2962" s="158"/>
      <c r="DL2962" s="158"/>
      <c r="DM2962" s="158"/>
      <c r="DN2962" s="158"/>
      <c r="DO2962" s="158"/>
      <c r="DP2962" s="158"/>
      <c r="DQ2962" s="158"/>
      <c r="DR2962" s="158"/>
      <c r="DS2962" s="160"/>
    </row>
    <row r="2963" spans="1:123" s="110" customFormat="1">
      <c r="A2963" s="184"/>
      <c r="B2963" s="180"/>
      <c r="D2963" s="192"/>
      <c r="E2963" s="157"/>
      <c r="F2963" s="158"/>
      <c r="G2963" s="158"/>
      <c r="H2963" s="158"/>
      <c r="I2963" s="158"/>
      <c r="J2963" s="158"/>
      <c r="K2963" s="158"/>
      <c r="L2963" s="158"/>
      <c r="M2963" s="158"/>
      <c r="N2963" s="158"/>
      <c r="O2963" s="158"/>
      <c r="P2963" s="158"/>
      <c r="Q2963" s="158"/>
      <c r="R2963" s="158"/>
      <c r="S2963" s="158"/>
      <c r="T2963" s="158"/>
      <c r="U2963" s="158"/>
      <c r="V2963" s="158"/>
      <c r="W2963" s="158"/>
      <c r="X2963" s="158"/>
      <c r="Y2963" s="158"/>
      <c r="Z2963" s="158"/>
      <c r="AA2963" s="158"/>
      <c r="AB2963" s="158"/>
      <c r="AC2963" s="158"/>
      <c r="AD2963" s="158"/>
      <c r="AE2963" s="158"/>
      <c r="AF2963" s="158"/>
      <c r="AG2963" s="158"/>
      <c r="AH2963" s="158"/>
      <c r="AI2963" s="158"/>
      <c r="AJ2963" s="158"/>
      <c r="AK2963" s="158"/>
      <c r="AL2963" s="158"/>
      <c r="AM2963" s="158"/>
      <c r="AN2963" s="158"/>
      <c r="AO2963" s="158"/>
      <c r="AP2963" s="158"/>
      <c r="AQ2963" s="158"/>
      <c r="AR2963" s="158"/>
      <c r="AS2963" s="158"/>
      <c r="AT2963" s="158"/>
      <c r="AU2963" s="158"/>
      <c r="AV2963" s="158"/>
      <c r="AW2963" s="158"/>
      <c r="AX2963" s="158"/>
      <c r="AY2963" s="158"/>
      <c r="AZ2963" s="158"/>
      <c r="BA2963" s="158"/>
      <c r="BB2963" s="158"/>
      <c r="BC2963" s="158"/>
      <c r="BD2963" s="159"/>
      <c r="BE2963" s="158"/>
      <c r="BF2963" s="158"/>
      <c r="BG2963" s="158"/>
      <c r="BH2963" s="158"/>
      <c r="BI2963" s="159"/>
      <c r="BJ2963" s="158"/>
      <c r="BK2963" s="158"/>
      <c r="BL2963" s="158"/>
      <c r="BM2963" s="158"/>
      <c r="BN2963" s="158"/>
      <c r="BO2963" s="158"/>
      <c r="BP2963" s="158"/>
      <c r="BQ2963" s="158"/>
      <c r="BR2963" s="158"/>
      <c r="BS2963" s="158"/>
      <c r="BT2963" s="158"/>
      <c r="BU2963" s="158"/>
      <c r="BV2963" s="158"/>
      <c r="BW2963" s="158"/>
      <c r="BX2963" s="158"/>
      <c r="BY2963" s="158"/>
      <c r="BZ2963" s="158"/>
      <c r="CA2963" s="158"/>
      <c r="CB2963" s="158"/>
      <c r="CC2963" s="158"/>
      <c r="CD2963" s="158"/>
      <c r="CE2963" s="158"/>
      <c r="CF2963" s="158"/>
      <c r="CG2963" s="158"/>
      <c r="CH2963" s="158"/>
      <c r="CI2963" s="158"/>
      <c r="CJ2963" s="158"/>
      <c r="CK2963" s="158"/>
      <c r="CL2963" s="158"/>
      <c r="CM2963" s="158"/>
      <c r="CN2963" s="158"/>
      <c r="CO2963" s="158"/>
      <c r="CP2963" s="158"/>
      <c r="CQ2963" s="158"/>
      <c r="CR2963" s="158"/>
      <c r="CS2963" s="158"/>
      <c r="CT2963" s="158"/>
      <c r="CU2963" s="158"/>
      <c r="CV2963" s="158"/>
      <c r="CW2963" s="158"/>
      <c r="CX2963" s="158"/>
      <c r="CY2963" s="158"/>
      <c r="CZ2963" s="158"/>
      <c r="DA2963" s="158"/>
      <c r="DB2963" s="158"/>
      <c r="DC2963" s="158"/>
      <c r="DD2963" s="158"/>
      <c r="DE2963" s="158"/>
      <c r="DF2963" s="158"/>
      <c r="DG2963" s="158"/>
      <c r="DH2963" s="158"/>
      <c r="DI2963" s="158"/>
      <c r="DJ2963" s="158"/>
      <c r="DK2963" s="158"/>
      <c r="DL2963" s="158"/>
      <c r="DM2963" s="158"/>
      <c r="DN2963" s="158"/>
      <c r="DO2963" s="158"/>
      <c r="DP2963" s="158"/>
      <c r="DQ2963" s="158"/>
      <c r="DR2963" s="158"/>
      <c r="DS2963" s="160"/>
    </row>
    <row r="2964" spans="1:123" s="110" customFormat="1">
      <c r="A2964" s="184"/>
      <c r="B2964" s="180"/>
      <c r="D2964" s="192"/>
      <c r="E2964" s="157"/>
      <c r="F2964" s="158"/>
      <c r="G2964" s="158"/>
      <c r="H2964" s="158"/>
      <c r="I2964" s="158"/>
      <c r="J2964" s="158"/>
      <c r="K2964" s="158"/>
      <c r="L2964" s="158"/>
      <c r="M2964" s="158"/>
      <c r="N2964" s="158"/>
      <c r="O2964" s="158"/>
      <c r="P2964" s="158"/>
      <c r="Q2964" s="158"/>
      <c r="R2964" s="158"/>
      <c r="S2964" s="158"/>
      <c r="T2964" s="158"/>
      <c r="U2964" s="158"/>
      <c r="V2964" s="158"/>
      <c r="W2964" s="158"/>
      <c r="X2964" s="158"/>
      <c r="Y2964" s="158"/>
      <c r="Z2964" s="158"/>
      <c r="AA2964" s="158"/>
      <c r="AB2964" s="158"/>
      <c r="AC2964" s="158"/>
      <c r="AD2964" s="158"/>
      <c r="AE2964" s="158"/>
      <c r="AF2964" s="158"/>
      <c r="AG2964" s="158"/>
      <c r="AH2964" s="158"/>
      <c r="AI2964" s="158"/>
      <c r="AJ2964" s="158"/>
      <c r="AK2964" s="158"/>
      <c r="AL2964" s="158"/>
      <c r="AM2964" s="158"/>
      <c r="AN2964" s="158"/>
      <c r="AO2964" s="158"/>
      <c r="AP2964" s="158"/>
      <c r="AQ2964" s="158"/>
      <c r="AR2964" s="158"/>
      <c r="AS2964" s="158"/>
      <c r="AT2964" s="158"/>
      <c r="AU2964" s="158"/>
      <c r="AV2964" s="158"/>
      <c r="AW2964" s="158"/>
      <c r="AX2964" s="158"/>
      <c r="AY2964" s="158"/>
      <c r="AZ2964" s="158"/>
      <c r="BA2964" s="158"/>
      <c r="BB2964" s="158"/>
      <c r="BC2964" s="158"/>
      <c r="BD2964" s="159"/>
      <c r="BE2964" s="158"/>
      <c r="BF2964" s="158"/>
      <c r="BG2964" s="158"/>
      <c r="BH2964" s="158"/>
      <c r="BI2964" s="159"/>
      <c r="BJ2964" s="158"/>
      <c r="BK2964" s="158"/>
      <c r="BL2964" s="158"/>
      <c r="BM2964" s="158"/>
      <c r="BN2964" s="158"/>
      <c r="BO2964" s="158"/>
      <c r="BP2964" s="158"/>
      <c r="BQ2964" s="158"/>
      <c r="BR2964" s="158"/>
      <c r="BS2964" s="158"/>
      <c r="BT2964" s="158"/>
      <c r="BU2964" s="158"/>
      <c r="BV2964" s="158"/>
      <c r="BW2964" s="158"/>
      <c r="BX2964" s="158"/>
      <c r="BY2964" s="158"/>
      <c r="BZ2964" s="158"/>
      <c r="CA2964" s="158"/>
      <c r="CB2964" s="158"/>
      <c r="CC2964" s="158"/>
      <c r="CD2964" s="158"/>
      <c r="CE2964" s="158"/>
      <c r="CF2964" s="158"/>
      <c r="CG2964" s="158"/>
      <c r="CH2964" s="158"/>
      <c r="CI2964" s="158"/>
      <c r="CJ2964" s="158"/>
      <c r="CK2964" s="158"/>
      <c r="CL2964" s="158"/>
      <c r="CM2964" s="158"/>
      <c r="CN2964" s="158"/>
      <c r="CO2964" s="158"/>
      <c r="CP2964" s="158"/>
      <c r="CQ2964" s="158"/>
      <c r="CR2964" s="158"/>
      <c r="CS2964" s="158"/>
      <c r="CT2964" s="158"/>
      <c r="CU2964" s="158"/>
      <c r="CV2964" s="158"/>
      <c r="CW2964" s="158"/>
      <c r="CX2964" s="158"/>
      <c r="CY2964" s="158"/>
      <c r="CZ2964" s="158"/>
      <c r="DA2964" s="158"/>
      <c r="DB2964" s="158"/>
      <c r="DC2964" s="158"/>
      <c r="DD2964" s="158"/>
      <c r="DE2964" s="158"/>
      <c r="DF2964" s="158"/>
      <c r="DG2964" s="158"/>
      <c r="DH2964" s="158"/>
      <c r="DI2964" s="158"/>
      <c r="DJ2964" s="158"/>
      <c r="DK2964" s="158"/>
      <c r="DL2964" s="158"/>
      <c r="DM2964" s="158"/>
      <c r="DN2964" s="158"/>
      <c r="DO2964" s="158"/>
      <c r="DP2964" s="158"/>
      <c r="DQ2964" s="158"/>
      <c r="DR2964" s="158"/>
      <c r="DS2964" s="160"/>
    </row>
    <row r="2965" spans="1:123" s="110" customFormat="1">
      <c r="A2965" s="184"/>
      <c r="B2965" s="180"/>
      <c r="D2965" s="192"/>
      <c r="E2965" s="157"/>
      <c r="F2965" s="158"/>
      <c r="G2965" s="158"/>
      <c r="H2965" s="158"/>
      <c r="I2965" s="158"/>
      <c r="J2965" s="158"/>
      <c r="K2965" s="158"/>
      <c r="L2965" s="158"/>
      <c r="M2965" s="158"/>
      <c r="N2965" s="158"/>
      <c r="O2965" s="158"/>
      <c r="P2965" s="158"/>
      <c r="Q2965" s="158"/>
      <c r="R2965" s="158"/>
      <c r="S2965" s="158"/>
      <c r="T2965" s="158"/>
      <c r="U2965" s="158"/>
      <c r="V2965" s="158"/>
      <c r="W2965" s="158"/>
      <c r="X2965" s="158"/>
      <c r="Y2965" s="158"/>
      <c r="Z2965" s="158"/>
      <c r="AA2965" s="158"/>
      <c r="AB2965" s="158"/>
      <c r="AC2965" s="158"/>
      <c r="AD2965" s="158"/>
      <c r="AE2965" s="158"/>
      <c r="AF2965" s="158"/>
      <c r="AG2965" s="158"/>
      <c r="AH2965" s="158"/>
      <c r="AI2965" s="158"/>
      <c r="AJ2965" s="158"/>
      <c r="AK2965" s="158"/>
      <c r="AL2965" s="158"/>
      <c r="AM2965" s="158"/>
      <c r="AN2965" s="158"/>
      <c r="AO2965" s="158"/>
      <c r="AP2965" s="158"/>
      <c r="AQ2965" s="158"/>
      <c r="AR2965" s="158"/>
      <c r="AS2965" s="158"/>
      <c r="AT2965" s="158"/>
      <c r="AU2965" s="158"/>
      <c r="AV2965" s="158"/>
      <c r="AW2965" s="158"/>
      <c r="AX2965" s="158"/>
      <c r="AY2965" s="158"/>
      <c r="AZ2965" s="158"/>
      <c r="BA2965" s="158"/>
      <c r="BB2965" s="158"/>
      <c r="BC2965" s="158"/>
      <c r="BD2965" s="159"/>
      <c r="BE2965" s="158"/>
      <c r="BF2965" s="158"/>
      <c r="BG2965" s="158"/>
      <c r="BH2965" s="158"/>
      <c r="BI2965" s="159"/>
      <c r="BJ2965" s="158"/>
      <c r="BK2965" s="158"/>
      <c r="BL2965" s="158"/>
      <c r="BM2965" s="158"/>
      <c r="BN2965" s="158"/>
      <c r="BO2965" s="158"/>
      <c r="BP2965" s="158"/>
      <c r="BQ2965" s="158"/>
      <c r="BR2965" s="158"/>
      <c r="BS2965" s="158"/>
      <c r="BT2965" s="158"/>
      <c r="BU2965" s="158"/>
      <c r="BV2965" s="158"/>
      <c r="BW2965" s="158"/>
      <c r="BX2965" s="158"/>
      <c r="BY2965" s="158"/>
      <c r="BZ2965" s="158"/>
      <c r="CA2965" s="158"/>
      <c r="CB2965" s="158"/>
      <c r="CC2965" s="158"/>
      <c r="CD2965" s="158"/>
      <c r="CE2965" s="158"/>
      <c r="CF2965" s="158"/>
      <c r="CG2965" s="158"/>
      <c r="CH2965" s="158"/>
      <c r="CI2965" s="158"/>
      <c r="CJ2965" s="158"/>
      <c r="CK2965" s="158"/>
      <c r="CL2965" s="158"/>
      <c r="CM2965" s="158"/>
      <c r="CN2965" s="158"/>
      <c r="CO2965" s="158"/>
      <c r="CP2965" s="158"/>
      <c r="CQ2965" s="158"/>
      <c r="CR2965" s="158"/>
      <c r="CS2965" s="158"/>
      <c r="CT2965" s="158"/>
      <c r="CU2965" s="158"/>
      <c r="CV2965" s="158"/>
      <c r="CW2965" s="158"/>
      <c r="CX2965" s="158"/>
      <c r="CY2965" s="158"/>
      <c r="CZ2965" s="158"/>
      <c r="DA2965" s="158"/>
      <c r="DB2965" s="158"/>
      <c r="DC2965" s="158"/>
      <c r="DD2965" s="158"/>
      <c r="DE2965" s="158"/>
      <c r="DF2965" s="158"/>
      <c r="DG2965" s="158"/>
      <c r="DH2965" s="158"/>
      <c r="DI2965" s="158"/>
      <c r="DJ2965" s="158"/>
      <c r="DK2965" s="158"/>
      <c r="DL2965" s="158"/>
      <c r="DM2965" s="158"/>
      <c r="DN2965" s="158"/>
      <c r="DO2965" s="158"/>
      <c r="DP2965" s="158"/>
      <c r="DQ2965" s="158"/>
      <c r="DR2965" s="158"/>
      <c r="DS2965" s="160"/>
    </row>
    <row r="2966" spans="1:123" s="110" customFormat="1">
      <c r="A2966" s="184"/>
      <c r="B2966" s="180"/>
      <c r="D2966" s="192"/>
      <c r="E2966" s="157"/>
      <c r="F2966" s="158"/>
      <c r="G2966" s="158"/>
      <c r="H2966" s="158"/>
      <c r="I2966" s="158"/>
      <c r="J2966" s="158"/>
      <c r="K2966" s="158"/>
      <c r="L2966" s="158"/>
      <c r="M2966" s="158"/>
      <c r="N2966" s="158"/>
      <c r="O2966" s="158"/>
      <c r="P2966" s="158"/>
      <c r="Q2966" s="158"/>
      <c r="R2966" s="158"/>
      <c r="S2966" s="158"/>
      <c r="T2966" s="158"/>
      <c r="U2966" s="158"/>
      <c r="V2966" s="158"/>
      <c r="W2966" s="158"/>
      <c r="X2966" s="158"/>
      <c r="Y2966" s="158"/>
      <c r="Z2966" s="158"/>
      <c r="AA2966" s="158"/>
      <c r="AB2966" s="158"/>
      <c r="AC2966" s="158"/>
      <c r="AD2966" s="158"/>
      <c r="AE2966" s="158"/>
      <c r="AF2966" s="158"/>
      <c r="AG2966" s="158"/>
      <c r="AH2966" s="158"/>
      <c r="AI2966" s="158"/>
      <c r="AJ2966" s="158"/>
      <c r="AK2966" s="158"/>
      <c r="AL2966" s="158"/>
      <c r="AM2966" s="158"/>
      <c r="AN2966" s="158"/>
      <c r="AO2966" s="158"/>
      <c r="AP2966" s="158"/>
      <c r="AQ2966" s="158"/>
      <c r="AR2966" s="158"/>
      <c r="AS2966" s="158"/>
      <c r="AT2966" s="158"/>
      <c r="AU2966" s="158"/>
      <c r="AV2966" s="158"/>
      <c r="AW2966" s="158"/>
      <c r="AX2966" s="158"/>
      <c r="AY2966" s="158"/>
      <c r="AZ2966" s="158"/>
      <c r="BA2966" s="158"/>
      <c r="BB2966" s="158"/>
      <c r="BC2966" s="158"/>
      <c r="BD2966" s="159"/>
      <c r="BE2966" s="158"/>
      <c r="BF2966" s="158"/>
      <c r="BG2966" s="158"/>
      <c r="BH2966" s="158"/>
      <c r="BI2966" s="159"/>
      <c r="BJ2966" s="158"/>
      <c r="BK2966" s="158"/>
      <c r="BL2966" s="158"/>
      <c r="BM2966" s="158"/>
      <c r="BN2966" s="158"/>
      <c r="BO2966" s="158"/>
      <c r="BP2966" s="158"/>
      <c r="BQ2966" s="158"/>
      <c r="BR2966" s="158"/>
      <c r="BS2966" s="158"/>
      <c r="BT2966" s="158"/>
      <c r="BU2966" s="158"/>
      <c r="BV2966" s="158"/>
      <c r="BW2966" s="158"/>
      <c r="BX2966" s="158"/>
      <c r="BY2966" s="158"/>
      <c r="BZ2966" s="158"/>
      <c r="CA2966" s="158"/>
      <c r="CB2966" s="158"/>
      <c r="CC2966" s="158"/>
      <c r="CD2966" s="158"/>
      <c r="CE2966" s="158"/>
      <c r="CF2966" s="158"/>
      <c r="CG2966" s="158"/>
      <c r="CH2966" s="158"/>
      <c r="CI2966" s="158"/>
      <c r="CJ2966" s="158"/>
      <c r="CK2966" s="158"/>
      <c r="CL2966" s="158"/>
      <c r="CM2966" s="158"/>
      <c r="CN2966" s="158"/>
      <c r="CO2966" s="158"/>
      <c r="CP2966" s="158"/>
      <c r="CQ2966" s="158"/>
      <c r="CR2966" s="158"/>
      <c r="CS2966" s="158"/>
      <c r="CT2966" s="158"/>
      <c r="CU2966" s="158"/>
      <c r="CV2966" s="158"/>
      <c r="CW2966" s="158"/>
      <c r="CX2966" s="158"/>
      <c r="CY2966" s="158"/>
      <c r="CZ2966" s="158"/>
      <c r="DA2966" s="158"/>
      <c r="DB2966" s="158"/>
      <c r="DC2966" s="158"/>
      <c r="DD2966" s="158"/>
      <c r="DE2966" s="158"/>
      <c r="DF2966" s="158"/>
      <c r="DG2966" s="158"/>
      <c r="DH2966" s="158"/>
      <c r="DI2966" s="158"/>
      <c r="DJ2966" s="158"/>
      <c r="DK2966" s="158"/>
      <c r="DL2966" s="158"/>
      <c r="DM2966" s="158"/>
      <c r="DN2966" s="158"/>
      <c r="DO2966" s="158"/>
      <c r="DP2966" s="158"/>
      <c r="DQ2966" s="158"/>
      <c r="DR2966" s="158"/>
      <c r="DS2966" s="160"/>
    </row>
    <row r="2967" spans="1:123" s="110" customFormat="1">
      <c r="A2967" s="184"/>
      <c r="B2967" s="180"/>
      <c r="D2967" s="192"/>
      <c r="E2967" s="157"/>
      <c r="F2967" s="158"/>
      <c r="G2967" s="158"/>
      <c r="H2967" s="158"/>
      <c r="I2967" s="158"/>
      <c r="J2967" s="158"/>
      <c r="K2967" s="158"/>
      <c r="L2967" s="158"/>
      <c r="M2967" s="158"/>
      <c r="N2967" s="158"/>
      <c r="O2967" s="158"/>
      <c r="P2967" s="158"/>
      <c r="Q2967" s="158"/>
      <c r="R2967" s="158"/>
      <c r="S2967" s="158"/>
      <c r="T2967" s="158"/>
      <c r="U2967" s="158"/>
      <c r="V2967" s="158"/>
      <c r="W2967" s="158"/>
      <c r="X2967" s="158"/>
      <c r="Y2967" s="158"/>
      <c r="Z2967" s="158"/>
      <c r="AA2967" s="158"/>
      <c r="AB2967" s="158"/>
      <c r="AC2967" s="158"/>
      <c r="AD2967" s="158"/>
      <c r="AE2967" s="158"/>
      <c r="AF2967" s="158"/>
      <c r="AG2967" s="158"/>
      <c r="AH2967" s="158"/>
      <c r="AI2967" s="158"/>
      <c r="AJ2967" s="158"/>
      <c r="AK2967" s="158"/>
      <c r="AL2967" s="158"/>
      <c r="AM2967" s="158"/>
      <c r="AN2967" s="158"/>
      <c r="AO2967" s="158"/>
      <c r="AP2967" s="158"/>
      <c r="AQ2967" s="158"/>
      <c r="AR2967" s="158"/>
      <c r="AS2967" s="158"/>
      <c r="AT2967" s="158"/>
      <c r="AU2967" s="158"/>
      <c r="AV2967" s="158"/>
      <c r="AW2967" s="158"/>
      <c r="AX2967" s="158"/>
      <c r="AY2967" s="158"/>
      <c r="AZ2967" s="158"/>
      <c r="BA2967" s="158"/>
      <c r="BB2967" s="158"/>
      <c r="BC2967" s="158"/>
      <c r="BD2967" s="159"/>
      <c r="BE2967" s="158"/>
      <c r="BF2967" s="158"/>
      <c r="BG2967" s="158"/>
      <c r="BH2967" s="158"/>
      <c r="BI2967" s="159"/>
      <c r="BJ2967" s="158"/>
      <c r="BK2967" s="158"/>
      <c r="BL2967" s="158"/>
      <c r="BM2967" s="158"/>
      <c r="BN2967" s="158"/>
      <c r="BO2967" s="158"/>
      <c r="BP2967" s="158"/>
      <c r="BQ2967" s="158"/>
      <c r="BR2967" s="158"/>
      <c r="BS2967" s="158"/>
      <c r="BT2967" s="158"/>
      <c r="BU2967" s="158"/>
      <c r="BV2967" s="158"/>
      <c r="BW2967" s="158"/>
      <c r="BX2967" s="158"/>
      <c r="BY2967" s="158"/>
      <c r="BZ2967" s="158"/>
      <c r="CA2967" s="158"/>
      <c r="CB2967" s="158"/>
      <c r="CC2967" s="158"/>
      <c r="CD2967" s="158"/>
      <c r="CE2967" s="158"/>
      <c r="CF2967" s="158"/>
      <c r="CG2967" s="158"/>
      <c r="CH2967" s="158"/>
      <c r="CI2967" s="158"/>
      <c r="CJ2967" s="158"/>
      <c r="CK2967" s="158"/>
      <c r="CL2967" s="158"/>
      <c r="CM2967" s="158"/>
      <c r="CN2967" s="158"/>
      <c r="CO2967" s="158"/>
      <c r="CP2967" s="158"/>
      <c r="CQ2967" s="158"/>
      <c r="CR2967" s="158"/>
      <c r="CS2967" s="158"/>
      <c r="CT2967" s="158"/>
      <c r="CU2967" s="158"/>
      <c r="CV2967" s="158"/>
      <c r="CW2967" s="158"/>
      <c r="CX2967" s="158"/>
      <c r="CY2967" s="158"/>
      <c r="CZ2967" s="158"/>
      <c r="DA2967" s="158"/>
      <c r="DB2967" s="158"/>
      <c r="DC2967" s="158"/>
      <c r="DD2967" s="158"/>
      <c r="DE2967" s="158"/>
      <c r="DF2967" s="158"/>
      <c r="DG2967" s="158"/>
      <c r="DH2967" s="158"/>
      <c r="DI2967" s="158"/>
      <c r="DJ2967" s="158"/>
      <c r="DK2967" s="158"/>
      <c r="DL2967" s="158"/>
      <c r="DM2967" s="158"/>
      <c r="DN2967" s="158"/>
      <c r="DO2967" s="158"/>
      <c r="DP2967" s="158"/>
      <c r="DQ2967" s="158"/>
      <c r="DR2967" s="158"/>
      <c r="DS2967" s="160"/>
    </row>
    <row r="2968" spans="1:123" s="110" customFormat="1">
      <c r="A2968" s="184"/>
      <c r="B2968" s="180"/>
      <c r="D2968" s="192"/>
      <c r="E2968" s="157"/>
      <c r="F2968" s="158"/>
      <c r="G2968" s="158"/>
      <c r="H2968" s="158"/>
      <c r="I2968" s="158"/>
      <c r="J2968" s="158"/>
      <c r="K2968" s="158"/>
      <c r="L2968" s="158"/>
      <c r="M2968" s="158"/>
      <c r="N2968" s="158"/>
      <c r="O2968" s="158"/>
      <c r="P2968" s="158"/>
      <c r="Q2968" s="158"/>
      <c r="R2968" s="158"/>
      <c r="S2968" s="158"/>
      <c r="T2968" s="158"/>
      <c r="U2968" s="158"/>
      <c r="V2968" s="158"/>
      <c r="W2968" s="158"/>
      <c r="X2968" s="158"/>
      <c r="Y2968" s="158"/>
      <c r="Z2968" s="158"/>
      <c r="AA2968" s="158"/>
      <c r="AB2968" s="158"/>
      <c r="AC2968" s="158"/>
      <c r="AD2968" s="158"/>
      <c r="AE2968" s="158"/>
      <c r="AF2968" s="158"/>
      <c r="AG2968" s="158"/>
      <c r="AH2968" s="158"/>
      <c r="AI2968" s="158"/>
      <c r="AJ2968" s="158"/>
      <c r="AK2968" s="158"/>
      <c r="AL2968" s="158"/>
      <c r="AM2968" s="158"/>
      <c r="AN2968" s="158"/>
      <c r="AO2968" s="158"/>
      <c r="AP2968" s="158"/>
      <c r="AQ2968" s="158"/>
      <c r="AR2968" s="158"/>
      <c r="AS2968" s="158"/>
      <c r="AT2968" s="158"/>
      <c r="AU2968" s="158"/>
      <c r="AV2968" s="158"/>
      <c r="AW2968" s="158"/>
      <c r="AX2968" s="158"/>
      <c r="AY2968" s="158"/>
      <c r="AZ2968" s="158"/>
      <c r="BA2968" s="158"/>
      <c r="BB2968" s="158"/>
      <c r="BC2968" s="158"/>
      <c r="BD2968" s="159"/>
      <c r="BE2968" s="158"/>
      <c r="BF2968" s="158"/>
      <c r="BG2968" s="158"/>
      <c r="BH2968" s="158"/>
      <c r="BI2968" s="159"/>
      <c r="BJ2968" s="158"/>
      <c r="BK2968" s="158"/>
      <c r="BL2968" s="158"/>
      <c r="BM2968" s="158"/>
      <c r="BN2968" s="158"/>
      <c r="BO2968" s="158"/>
      <c r="BP2968" s="158"/>
      <c r="BQ2968" s="158"/>
      <c r="BR2968" s="158"/>
      <c r="BS2968" s="158"/>
      <c r="BT2968" s="158"/>
      <c r="BU2968" s="158"/>
      <c r="BV2968" s="158"/>
      <c r="BW2968" s="158"/>
      <c r="BX2968" s="158"/>
      <c r="BY2968" s="158"/>
      <c r="BZ2968" s="158"/>
      <c r="CA2968" s="158"/>
      <c r="CB2968" s="158"/>
      <c r="CC2968" s="158"/>
      <c r="CD2968" s="158"/>
      <c r="CE2968" s="158"/>
      <c r="CF2968" s="158"/>
      <c r="CG2968" s="158"/>
      <c r="CH2968" s="158"/>
      <c r="CI2968" s="158"/>
      <c r="CJ2968" s="158"/>
      <c r="CK2968" s="158"/>
      <c r="CL2968" s="158"/>
      <c r="CM2968" s="158"/>
      <c r="CN2968" s="158"/>
      <c r="CO2968" s="158"/>
      <c r="CP2968" s="158"/>
      <c r="CQ2968" s="158"/>
      <c r="CR2968" s="158"/>
      <c r="CS2968" s="158"/>
      <c r="CT2968" s="158"/>
      <c r="CU2968" s="158"/>
      <c r="CV2968" s="158"/>
      <c r="CW2968" s="158"/>
      <c r="CX2968" s="158"/>
      <c r="CY2968" s="158"/>
      <c r="CZ2968" s="158"/>
      <c r="DA2968" s="158"/>
      <c r="DB2968" s="158"/>
      <c r="DC2968" s="158"/>
      <c r="DD2968" s="158"/>
      <c r="DE2968" s="158"/>
      <c r="DF2968" s="158"/>
      <c r="DG2968" s="158"/>
      <c r="DH2968" s="158"/>
      <c r="DI2968" s="158"/>
      <c r="DJ2968" s="158"/>
      <c r="DK2968" s="158"/>
      <c r="DL2968" s="158"/>
      <c r="DM2968" s="158"/>
      <c r="DN2968" s="158"/>
      <c r="DO2968" s="158"/>
      <c r="DP2968" s="158"/>
      <c r="DQ2968" s="158"/>
      <c r="DR2968" s="158"/>
      <c r="DS2968" s="160"/>
    </row>
    <row r="2969" spans="1:123" s="110" customFormat="1">
      <c r="A2969" s="184"/>
      <c r="B2969" s="180"/>
      <c r="D2969" s="192"/>
      <c r="E2969" s="157"/>
      <c r="F2969" s="158"/>
      <c r="G2969" s="158"/>
      <c r="H2969" s="158"/>
      <c r="I2969" s="158"/>
      <c r="J2969" s="158"/>
      <c r="K2969" s="158"/>
      <c r="L2969" s="158"/>
      <c r="M2969" s="158"/>
      <c r="N2969" s="158"/>
      <c r="O2969" s="158"/>
      <c r="P2969" s="158"/>
      <c r="Q2969" s="158"/>
      <c r="R2969" s="158"/>
      <c r="S2969" s="158"/>
      <c r="T2969" s="158"/>
      <c r="U2969" s="158"/>
      <c r="V2969" s="158"/>
      <c r="W2969" s="158"/>
      <c r="X2969" s="158"/>
      <c r="Y2969" s="158"/>
      <c r="Z2969" s="158"/>
      <c r="AA2969" s="158"/>
      <c r="AB2969" s="158"/>
      <c r="AC2969" s="158"/>
      <c r="AD2969" s="158"/>
      <c r="AE2969" s="158"/>
      <c r="AF2969" s="158"/>
      <c r="AG2969" s="158"/>
      <c r="AH2969" s="158"/>
      <c r="AI2969" s="158"/>
      <c r="AJ2969" s="158"/>
      <c r="AK2969" s="158"/>
      <c r="AL2969" s="158"/>
      <c r="AM2969" s="158"/>
      <c r="AN2969" s="158"/>
      <c r="AO2969" s="158"/>
      <c r="AP2969" s="158"/>
      <c r="AQ2969" s="158"/>
      <c r="AR2969" s="158"/>
      <c r="AS2969" s="158"/>
      <c r="AT2969" s="158"/>
      <c r="AU2969" s="158"/>
      <c r="AV2969" s="158"/>
      <c r="AW2969" s="158"/>
      <c r="AX2969" s="158"/>
      <c r="AY2969" s="158"/>
      <c r="AZ2969" s="158"/>
      <c r="BA2969" s="158"/>
      <c r="BB2969" s="158"/>
      <c r="BC2969" s="158"/>
      <c r="BD2969" s="159"/>
      <c r="BE2969" s="158"/>
      <c r="BF2969" s="158"/>
      <c r="BG2969" s="158"/>
      <c r="BH2969" s="158"/>
      <c r="BI2969" s="159"/>
      <c r="BJ2969" s="158"/>
      <c r="BK2969" s="158"/>
      <c r="BL2969" s="158"/>
      <c r="BM2969" s="158"/>
      <c r="BN2969" s="158"/>
      <c r="BO2969" s="158"/>
      <c r="BP2969" s="158"/>
      <c r="BQ2969" s="158"/>
      <c r="BR2969" s="158"/>
      <c r="BS2969" s="158"/>
      <c r="BT2969" s="158"/>
      <c r="BU2969" s="158"/>
      <c r="BV2969" s="158"/>
      <c r="BW2969" s="158"/>
      <c r="BX2969" s="158"/>
      <c r="BY2969" s="158"/>
      <c r="BZ2969" s="158"/>
      <c r="CA2969" s="158"/>
      <c r="CB2969" s="158"/>
      <c r="CC2969" s="158"/>
      <c r="CD2969" s="158"/>
      <c r="CE2969" s="158"/>
      <c r="CF2969" s="158"/>
      <c r="CG2969" s="158"/>
      <c r="CH2969" s="158"/>
      <c r="CI2969" s="158"/>
      <c r="CJ2969" s="158"/>
      <c r="CK2969" s="158"/>
      <c r="CL2969" s="158"/>
      <c r="CM2969" s="158"/>
      <c r="CN2969" s="158"/>
      <c r="CO2969" s="158"/>
      <c r="CP2969" s="158"/>
      <c r="CQ2969" s="158"/>
      <c r="CR2969" s="158"/>
      <c r="CS2969" s="158"/>
      <c r="CT2969" s="158"/>
      <c r="CU2969" s="158"/>
      <c r="CV2969" s="158"/>
      <c r="CW2969" s="158"/>
      <c r="CX2969" s="158"/>
      <c r="CY2969" s="158"/>
      <c r="CZ2969" s="158"/>
      <c r="DA2969" s="158"/>
      <c r="DB2969" s="158"/>
      <c r="DC2969" s="158"/>
      <c r="DD2969" s="158"/>
      <c r="DE2969" s="158"/>
      <c r="DF2969" s="158"/>
      <c r="DG2969" s="158"/>
      <c r="DH2969" s="158"/>
      <c r="DI2969" s="158"/>
      <c r="DJ2969" s="158"/>
      <c r="DK2969" s="158"/>
      <c r="DL2969" s="158"/>
      <c r="DM2969" s="158"/>
      <c r="DN2969" s="158"/>
      <c r="DO2969" s="158"/>
      <c r="DP2969" s="158"/>
      <c r="DQ2969" s="158"/>
      <c r="DR2969" s="158"/>
      <c r="DS2969" s="160"/>
    </row>
    <row r="2970" spans="1:123" s="110" customFormat="1">
      <c r="A2970" s="184"/>
      <c r="B2970" s="180"/>
      <c r="D2970" s="192"/>
      <c r="E2970" s="157"/>
      <c r="F2970" s="158"/>
      <c r="G2970" s="158"/>
      <c r="H2970" s="158"/>
      <c r="I2970" s="158"/>
      <c r="J2970" s="158"/>
      <c r="K2970" s="158"/>
      <c r="L2970" s="158"/>
      <c r="M2970" s="158"/>
      <c r="N2970" s="158"/>
      <c r="O2970" s="158"/>
      <c r="P2970" s="158"/>
      <c r="Q2970" s="158"/>
      <c r="R2970" s="158"/>
      <c r="S2970" s="158"/>
      <c r="T2970" s="158"/>
      <c r="U2970" s="158"/>
      <c r="V2970" s="158"/>
      <c r="W2970" s="158"/>
      <c r="X2970" s="158"/>
      <c r="Y2970" s="158"/>
      <c r="Z2970" s="158"/>
      <c r="AA2970" s="158"/>
      <c r="AB2970" s="158"/>
      <c r="AC2970" s="158"/>
      <c r="AD2970" s="158"/>
      <c r="AE2970" s="158"/>
      <c r="AF2970" s="158"/>
      <c r="AG2970" s="158"/>
      <c r="AH2970" s="158"/>
      <c r="AI2970" s="158"/>
      <c r="AJ2970" s="158"/>
      <c r="AK2970" s="158"/>
      <c r="AL2970" s="158"/>
      <c r="AM2970" s="158"/>
      <c r="AN2970" s="158"/>
      <c r="AO2970" s="158"/>
      <c r="AP2970" s="158"/>
      <c r="AQ2970" s="158"/>
      <c r="AR2970" s="158"/>
      <c r="AS2970" s="158"/>
      <c r="AT2970" s="158"/>
      <c r="AU2970" s="158"/>
      <c r="AV2970" s="158"/>
      <c r="AW2970" s="158"/>
      <c r="AX2970" s="158"/>
      <c r="AY2970" s="158"/>
      <c r="AZ2970" s="158"/>
      <c r="BA2970" s="158"/>
      <c r="BB2970" s="158"/>
      <c r="BC2970" s="158"/>
      <c r="BD2970" s="159"/>
      <c r="BE2970" s="158"/>
      <c r="BF2970" s="158"/>
      <c r="BG2970" s="158"/>
      <c r="BH2970" s="158"/>
      <c r="BI2970" s="159"/>
      <c r="BJ2970" s="158"/>
      <c r="BK2970" s="158"/>
      <c r="BL2970" s="158"/>
      <c r="BM2970" s="158"/>
      <c r="BN2970" s="158"/>
      <c r="BO2970" s="158"/>
      <c r="BP2970" s="158"/>
      <c r="BQ2970" s="158"/>
      <c r="BR2970" s="158"/>
      <c r="BS2970" s="158"/>
      <c r="BT2970" s="158"/>
      <c r="BU2970" s="158"/>
      <c r="BV2970" s="158"/>
      <c r="BW2970" s="158"/>
      <c r="BX2970" s="158"/>
      <c r="BY2970" s="158"/>
      <c r="BZ2970" s="158"/>
      <c r="CA2970" s="158"/>
      <c r="CB2970" s="158"/>
      <c r="CC2970" s="158"/>
      <c r="CD2970" s="158"/>
      <c r="CE2970" s="158"/>
      <c r="CF2970" s="158"/>
      <c r="CG2970" s="158"/>
      <c r="CH2970" s="158"/>
      <c r="CI2970" s="158"/>
      <c r="CJ2970" s="158"/>
      <c r="CK2970" s="158"/>
      <c r="CL2970" s="158"/>
      <c r="CM2970" s="158"/>
      <c r="CN2970" s="158"/>
      <c r="CO2970" s="158"/>
      <c r="CP2970" s="158"/>
      <c r="CQ2970" s="158"/>
      <c r="CR2970" s="158"/>
      <c r="CS2970" s="158"/>
      <c r="CT2970" s="158"/>
      <c r="CU2970" s="158"/>
      <c r="CV2970" s="158"/>
      <c r="CW2970" s="158"/>
      <c r="CX2970" s="158"/>
      <c r="CY2970" s="158"/>
      <c r="CZ2970" s="158"/>
      <c r="DA2970" s="158"/>
      <c r="DB2970" s="158"/>
      <c r="DC2970" s="158"/>
      <c r="DD2970" s="158"/>
      <c r="DE2970" s="158"/>
      <c r="DF2970" s="158"/>
      <c r="DG2970" s="158"/>
      <c r="DH2970" s="158"/>
      <c r="DI2970" s="158"/>
      <c r="DJ2970" s="158"/>
      <c r="DK2970" s="158"/>
      <c r="DL2970" s="158"/>
      <c r="DM2970" s="158"/>
      <c r="DN2970" s="158"/>
      <c r="DO2970" s="158"/>
      <c r="DP2970" s="158"/>
      <c r="DQ2970" s="158"/>
      <c r="DR2970" s="158"/>
      <c r="DS2970" s="160"/>
    </row>
    <row r="2971" spans="1:123" s="110" customFormat="1">
      <c r="A2971" s="184"/>
      <c r="B2971" s="180"/>
      <c r="D2971" s="192"/>
      <c r="E2971" s="157"/>
      <c r="F2971" s="158"/>
      <c r="G2971" s="158"/>
      <c r="H2971" s="158"/>
      <c r="I2971" s="158"/>
      <c r="J2971" s="158"/>
      <c r="K2971" s="158"/>
      <c r="L2971" s="158"/>
      <c r="M2971" s="158"/>
      <c r="N2971" s="158"/>
      <c r="O2971" s="158"/>
      <c r="P2971" s="158"/>
      <c r="Q2971" s="158"/>
      <c r="R2971" s="158"/>
      <c r="S2971" s="158"/>
      <c r="T2971" s="158"/>
      <c r="U2971" s="158"/>
      <c r="V2971" s="158"/>
      <c r="W2971" s="158"/>
      <c r="X2971" s="158"/>
      <c r="Y2971" s="158"/>
      <c r="Z2971" s="158"/>
      <c r="AA2971" s="158"/>
      <c r="AB2971" s="158"/>
      <c r="AC2971" s="158"/>
      <c r="AD2971" s="158"/>
      <c r="AE2971" s="158"/>
      <c r="AF2971" s="158"/>
      <c r="AG2971" s="158"/>
      <c r="AH2971" s="158"/>
      <c r="AI2971" s="158"/>
      <c r="AJ2971" s="158"/>
      <c r="AK2971" s="158"/>
      <c r="AL2971" s="158"/>
      <c r="AM2971" s="158"/>
      <c r="AN2971" s="158"/>
      <c r="AO2971" s="158"/>
      <c r="AP2971" s="158"/>
      <c r="AQ2971" s="158"/>
      <c r="AR2971" s="158"/>
      <c r="AS2971" s="158"/>
      <c r="AT2971" s="158"/>
      <c r="AU2971" s="158"/>
      <c r="AV2971" s="158"/>
      <c r="AW2971" s="158"/>
      <c r="AX2971" s="158"/>
      <c r="AY2971" s="158"/>
      <c r="AZ2971" s="158"/>
      <c r="BA2971" s="158"/>
      <c r="BB2971" s="158"/>
      <c r="BC2971" s="158"/>
      <c r="BD2971" s="159"/>
      <c r="BE2971" s="158"/>
      <c r="BF2971" s="158"/>
      <c r="BG2971" s="158"/>
      <c r="BH2971" s="158"/>
      <c r="BI2971" s="159"/>
      <c r="BJ2971" s="158"/>
      <c r="BK2971" s="158"/>
      <c r="BL2971" s="158"/>
      <c r="BM2971" s="158"/>
      <c r="BN2971" s="158"/>
      <c r="BO2971" s="158"/>
      <c r="BP2971" s="158"/>
      <c r="BQ2971" s="158"/>
      <c r="BR2971" s="158"/>
      <c r="BS2971" s="158"/>
      <c r="BT2971" s="158"/>
      <c r="BU2971" s="158"/>
      <c r="BV2971" s="158"/>
      <c r="BW2971" s="158"/>
      <c r="BX2971" s="158"/>
      <c r="BY2971" s="158"/>
      <c r="BZ2971" s="158"/>
      <c r="CA2971" s="158"/>
      <c r="CB2971" s="158"/>
      <c r="CC2971" s="158"/>
      <c r="CD2971" s="158"/>
      <c r="CE2971" s="158"/>
      <c r="CF2971" s="158"/>
      <c r="CG2971" s="158"/>
      <c r="CH2971" s="158"/>
      <c r="CI2971" s="158"/>
      <c r="CJ2971" s="158"/>
      <c r="CK2971" s="158"/>
      <c r="CL2971" s="158"/>
      <c r="CM2971" s="158"/>
      <c r="CN2971" s="158"/>
      <c r="CO2971" s="158"/>
      <c r="CP2971" s="158"/>
      <c r="CQ2971" s="158"/>
      <c r="CR2971" s="158"/>
      <c r="CS2971" s="158"/>
      <c r="CT2971" s="158"/>
      <c r="CU2971" s="158"/>
      <c r="CV2971" s="158"/>
      <c r="CW2971" s="158"/>
      <c r="CX2971" s="158"/>
      <c r="CY2971" s="158"/>
      <c r="CZ2971" s="158"/>
      <c r="DA2971" s="158"/>
      <c r="DB2971" s="158"/>
      <c r="DC2971" s="158"/>
      <c r="DD2971" s="158"/>
      <c r="DE2971" s="158"/>
      <c r="DF2971" s="158"/>
      <c r="DG2971" s="158"/>
      <c r="DH2971" s="158"/>
      <c r="DI2971" s="158"/>
      <c r="DJ2971" s="158"/>
      <c r="DK2971" s="158"/>
      <c r="DL2971" s="158"/>
      <c r="DM2971" s="158"/>
      <c r="DN2971" s="158"/>
      <c r="DO2971" s="158"/>
      <c r="DP2971" s="158"/>
      <c r="DQ2971" s="158"/>
      <c r="DR2971" s="158"/>
      <c r="DS2971" s="160"/>
    </row>
    <row r="2972" spans="1:123" s="110" customFormat="1">
      <c r="A2972" s="184"/>
      <c r="B2972" s="180"/>
      <c r="D2972" s="192"/>
      <c r="E2972" s="157"/>
      <c r="F2972" s="158"/>
      <c r="G2972" s="158"/>
      <c r="H2972" s="158"/>
      <c r="I2972" s="158"/>
      <c r="J2972" s="158"/>
      <c r="K2972" s="158"/>
      <c r="L2972" s="158"/>
      <c r="M2972" s="158"/>
      <c r="N2972" s="158"/>
      <c r="O2972" s="158"/>
      <c r="P2972" s="158"/>
      <c r="Q2972" s="158"/>
      <c r="R2972" s="158"/>
      <c r="S2972" s="158"/>
      <c r="T2972" s="158"/>
      <c r="U2972" s="158"/>
      <c r="V2972" s="158"/>
      <c r="W2972" s="158"/>
      <c r="X2972" s="158"/>
      <c r="Y2972" s="158"/>
      <c r="Z2972" s="158"/>
      <c r="AA2972" s="158"/>
      <c r="AB2972" s="158"/>
      <c r="AC2972" s="158"/>
      <c r="AD2972" s="158"/>
      <c r="AE2972" s="158"/>
      <c r="AF2972" s="158"/>
      <c r="AG2972" s="158"/>
      <c r="AH2972" s="158"/>
      <c r="AI2972" s="158"/>
      <c r="AJ2972" s="158"/>
      <c r="AK2972" s="158"/>
      <c r="AL2972" s="158"/>
      <c r="AM2972" s="158"/>
      <c r="AN2972" s="158"/>
      <c r="AO2972" s="158"/>
      <c r="AP2972" s="158"/>
      <c r="AQ2972" s="158"/>
      <c r="AR2972" s="158"/>
      <c r="AS2972" s="158"/>
      <c r="AT2972" s="158"/>
      <c r="AU2972" s="158"/>
      <c r="AV2972" s="158"/>
      <c r="AW2972" s="158"/>
      <c r="AX2972" s="158"/>
      <c r="AY2972" s="158"/>
      <c r="AZ2972" s="158"/>
      <c r="BA2972" s="158"/>
      <c r="BB2972" s="158"/>
      <c r="BC2972" s="158"/>
      <c r="BD2972" s="159"/>
      <c r="BE2972" s="158"/>
      <c r="BF2972" s="158"/>
      <c r="BG2972" s="158"/>
      <c r="BH2972" s="158"/>
      <c r="BI2972" s="159"/>
      <c r="BJ2972" s="158"/>
      <c r="BK2972" s="158"/>
      <c r="BL2972" s="158"/>
      <c r="BM2972" s="158"/>
      <c r="BN2972" s="158"/>
      <c r="BO2972" s="158"/>
      <c r="BP2972" s="158"/>
      <c r="BQ2972" s="158"/>
      <c r="BR2972" s="158"/>
      <c r="BS2972" s="158"/>
      <c r="BT2972" s="158"/>
      <c r="BU2972" s="158"/>
      <c r="BV2972" s="158"/>
      <c r="BW2972" s="158"/>
      <c r="BX2972" s="158"/>
      <c r="BY2972" s="158"/>
      <c r="BZ2972" s="158"/>
      <c r="CA2972" s="158"/>
      <c r="CB2972" s="158"/>
      <c r="CC2972" s="158"/>
      <c r="CD2972" s="158"/>
      <c r="CE2972" s="158"/>
      <c r="CF2972" s="158"/>
      <c r="CG2972" s="158"/>
      <c r="CH2972" s="158"/>
      <c r="CI2972" s="158"/>
      <c r="CJ2972" s="158"/>
      <c r="CK2972" s="158"/>
      <c r="CL2972" s="158"/>
      <c r="CM2972" s="158"/>
      <c r="CN2972" s="158"/>
      <c r="CO2972" s="158"/>
      <c r="CP2972" s="158"/>
      <c r="CQ2972" s="158"/>
      <c r="CR2972" s="158"/>
      <c r="CS2972" s="158"/>
      <c r="CT2972" s="158"/>
      <c r="CU2972" s="158"/>
      <c r="CV2972" s="158"/>
      <c r="CW2972" s="158"/>
      <c r="CX2972" s="158"/>
      <c r="CY2972" s="158"/>
      <c r="CZ2972" s="158"/>
      <c r="DA2972" s="158"/>
      <c r="DB2972" s="158"/>
      <c r="DC2972" s="158"/>
      <c r="DD2972" s="158"/>
      <c r="DE2972" s="158"/>
      <c r="DF2972" s="158"/>
      <c r="DG2972" s="158"/>
      <c r="DH2972" s="158"/>
      <c r="DI2972" s="158"/>
      <c r="DJ2972" s="158"/>
      <c r="DK2972" s="158"/>
      <c r="DL2972" s="158"/>
      <c r="DM2972" s="158"/>
      <c r="DN2972" s="158"/>
      <c r="DO2972" s="158"/>
      <c r="DP2972" s="158"/>
      <c r="DQ2972" s="158"/>
      <c r="DR2972" s="158"/>
      <c r="DS2972" s="160"/>
    </row>
    <row r="2973" spans="1:123" s="110" customFormat="1">
      <c r="A2973" s="184"/>
      <c r="B2973" s="180"/>
      <c r="D2973" s="192"/>
      <c r="E2973" s="157"/>
      <c r="F2973" s="158"/>
      <c r="G2973" s="158"/>
      <c r="H2973" s="158"/>
      <c r="I2973" s="158"/>
      <c r="J2973" s="158"/>
      <c r="K2973" s="158"/>
      <c r="L2973" s="158"/>
      <c r="M2973" s="158"/>
      <c r="N2973" s="158"/>
      <c r="O2973" s="158"/>
      <c r="P2973" s="158"/>
      <c r="Q2973" s="158"/>
      <c r="R2973" s="158"/>
      <c r="S2973" s="158"/>
      <c r="T2973" s="158"/>
      <c r="U2973" s="158"/>
      <c r="V2973" s="158"/>
      <c r="W2973" s="158"/>
      <c r="X2973" s="158"/>
      <c r="Y2973" s="158"/>
      <c r="Z2973" s="158"/>
      <c r="AA2973" s="158"/>
      <c r="AB2973" s="158"/>
      <c r="AC2973" s="158"/>
      <c r="AD2973" s="158"/>
      <c r="AE2973" s="158"/>
      <c r="AF2973" s="158"/>
      <c r="AG2973" s="158"/>
      <c r="AH2973" s="158"/>
      <c r="AI2973" s="158"/>
      <c r="AJ2973" s="158"/>
      <c r="AK2973" s="158"/>
      <c r="AL2973" s="158"/>
      <c r="AM2973" s="158"/>
      <c r="AN2973" s="158"/>
      <c r="AO2973" s="158"/>
      <c r="AP2973" s="158"/>
      <c r="AQ2973" s="158"/>
      <c r="AR2973" s="158"/>
      <c r="AS2973" s="158"/>
      <c r="AT2973" s="158"/>
      <c r="AU2973" s="158"/>
      <c r="AV2973" s="158"/>
      <c r="AW2973" s="158"/>
      <c r="AX2973" s="158"/>
      <c r="AY2973" s="158"/>
      <c r="AZ2973" s="158"/>
      <c r="BA2973" s="158"/>
      <c r="BB2973" s="158"/>
      <c r="BC2973" s="158"/>
      <c r="BD2973" s="159"/>
      <c r="BE2973" s="158"/>
      <c r="BF2973" s="158"/>
      <c r="BG2973" s="158"/>
      <c r="BH2973" s="158"/>
      <c r="BI2973" s="159"/>
      <c r="BJ2973" s="158"/>
      <c r="BK2973" s="158"/>
      <c r="BL2973" s="158"/>
      <c r="BM2973" s="158"/>
      <c r="BN2973" s="158"/>
      <c r="BO2973" s="158"/>
      <c r="BP2973" s="158"/>
      <c r="BQ2973" s="158"/>
      <c r="BR2973" s="158"/>
      <c r="BS2973" s="158"/>
      <c r="BT2973" s="158"/>
      <c r="BU2973" s="158"/>
      <c r="BV2973" s="158"/>
      <c r="BW2973" s="158"/>
      <c r="BX2973" s="158"/>
      <c r="BY2973" s="158"/>
      <c r="BZ2973" s="158"/>
      <c r="CA2973" s="158"/>
      <c r="CB2973" s="158"/>
      <c r="CC2973" s="158"/>
      <c r="CD2973" s="158"/>
      <c r="CE2973" s="158"/>
      <c r="CF2973" s="158"/>
      <c r="CG2973" s="158"/>
      <c r="CH2973" s="158"/>
      <c r="CI2973" s="158"/>
      <c r="CJ2973" s="158"/>
      <c r="CK2973" s="158"/>
      <c r="CL2973" s="158"/>
      <c r="CM2973" s="158"/>
      <c r="CN2973" s="158"/>
      <c r="CO2973" s="158"/>
      <c r="CP2973" s="158"/>
      <c r="CQ2973" s="158"/>
      <c r="CR2973" s="158"/>
      <c r="CS2973" s="158"/>
      <c r="CT2973" s="158"/>
      <c r="CU2973" s="158"/>
      <c r="CV2973" s="158"/>
      <c r="CW2973" s="158"/>
      <c r="CX2973" s="158"/>
      <c r="CY2973" s="158"/>
      <c r="CZ2973" s="158"/>
      <c r="DA2973" s="158"/>
      <c r="DB2973" s="158"/>
      <c r="DC2973" s="158"/>
      <c r="DD2973" s="158"/>
      <c r="DE2973" s="158"/>
      <c r="DF2973" s="158"/>
      <c r="DG2973" s="158"/>
      <c r="DH2973" s="158"/>
      <c r="DI2973" s="158"/>
      <c r="DJ2973" s="158"/>
      <c r="DK2973" s="158"/>
      <c r="DL2973" s="158"/>
      <c r="DM2973" s="158"/>
      <c r="DN2973" s="158"/>
      <c r="DO2973" s="158"/>
      <c r="DP2973" s="158"/>
      <c r="DQ2973" s="158"/>
      <c r="DR2973" s="158"/>
      <c r="DS2973" s="160"/>
    </row>
    <row r="2974" spans="1:123" s="110" customFormat="1">
      <c r="A2974" s="184"/>
      <c r="B2974" s="180"/>
      <c r="D2974" s="192"/>
      <c r="E2974" s="157"/>
      <c r="F2974" s="158"/>
      <c r="G2974" s="158"/>
      <c r="H2974" s="158"/>
      <c r="I2974" s="158"/>
      <c r="J2974" s="158"/>
      <c r="K2974" s="158"/>
      <c r="L2974" s="158"/>
      <c r="M2974" s="158"/>
      <c r="N2974" s="158"/>
      <c r="O2974" s="158"/>
      <c r="P2974" s="158"/>
      <c r="Q2974" s="158"/>
      <c r="R2974" s="158"/>
      <c r="S2974" s="158"/>
      <c r="T2974" s="158"/>
      <c r="U2974" s="158"/>
      <c r="V2974" s="158"/>
      <c r="W2974" s="158"/>
      <c r="X2974" s="158"/>
      <c r="Y2974" s="158"/>
      <c r="Z2974" s="158"/>
      <c r="AA2974" s="158"/>
      <c r="AB2974" s="158"/>
      <c r="AC2974" s="158"/>
      <c r="AD2974" s="158"/>
      <c r="AE2974" s="158"/>
      <c r="AF2974" s="158"/>
      <c r="AG2974" s="158"/>
      <c r="AH2974" s="158"/>
      <c r="AI2974" s="158"/>
      <c r="AJ2974" s="158"/>
      <c r="AK2974" s="158"/>
      <c r="AL2974" s="158"/>
      <c r="AM2974" s="158"/>
      <c r="AN2974" s="158"/>
      <c r="AO2974" s="158"/>
      <c r="AP2974" s="158"/>
      <c r="AQ2974" s="158"/>
      <c r="AR2974" s="158"/>
      <c r="AS2974" s="158"/>
      <c r="AT2974" s="158"/>
      <c r="AU2974" s="158"/>
      <c r="AV2974" s="158"/>
      <c r="AW2974" s="158"/>
      <c r="AX2974" s="158"/>
      <c r="AY2974" s="158"/>
      <c r="AZ2974" s="158"/>
      <c r="BA2974" s="158"/>
      <c r="BB2974" s="158"/>
      <c r="BC2974" s="158"/>
      <c r="BD2974" s="159"/>
      <c r="BE2974" s="158"/>
      <c r="BF2974" s="158"/>
      <c r="BG2974" s="158"/>
      <c r="BH2974" s="158"/>
      <c r="BI2974" s="159"/>
      <c r="BJ2974" s="158"/>
      <c r="BK2974" s="158"/>
      <c r="BL2974" s="158"/>
      <c r="BM2974" s="158"/>
      <c r="BN2974" s="158"/>
      <c r="BO2974" s="158"/>
      <c r="BP2974" s="158"/>
      <c r="BQ2974" s="158"/>
      <c r="BR2974" s="158"/>
      <c r="BS2974" s="158"/>
      <c r="BT2974" s="158"/>
      <c r="BU2974" s="158"/>
      <c r="BV2974" s="158"/>
      <c r="BW2974" s="158"/>
      <c r="BX2974" s="158"/>
      <c r="BY2974" s="158"/>
      <c r="BZ2974" s="158"/>
      <c r="CA2974" s="158"/>
      <c r="CB2974" s="158"/>
      <c r="CC2974" s="158"/>
      <c r="CD2974" s="158"/>
      <c r="CE2974" s="158"/>
      <c r="CF2974" s="158"/>
      <c r="CG2974" s="158"/>
      <c r="CH2974" s="158"/>
      <c r="CI2974" s="158"/>
      <c r="CJ2974" s="158"/>
      <c r="CK2974" s="158"/>
      <c r="CL2974" s="158"/>
      <c r="CM2974" s="158"/>
      <c r="CN2974" s="158"/>
      <c r="CO2974" s="158"/>
      <c r="CP2974" s="158"/>
      <c r="CQ2974" s="158"/>
      <c r="CR2974" s="158"/>
      <c r="CS2974" s="158"/>
      <c r="CT2974" s="158"/>
      <c r="CU2974" s="158"/>
      <c r="CV2974" s="158"/>
      <c r="CW2974" s="158"/>
      <c r="CX2974" s="158"/>
      <c r="CY2974" s="158"/>
      <c r="CZ2974" s="158"/>
      <c r="DA2974" s="158"/>
      <c r="DB2974" s="158"/>
      <c r="DC2974" s="158"/>
      <c r="DD2974" s="158"/>
      <c r="DE2974" s="158"/>
      <c r="DF2974" s="158"/>
      <c r="DG2974" s="158"/>
      <c r="DH2974" s="158"/>
      <c r="DI2974" s="158"/>
      <c r="DJ2974" s="158"/>
      <c r="DK2974" s="158"/>
      <c r="DL2974" s="158"/>
      <c r="DM2974" s="158"/>
      <c r="DN2974" s="158"/>
      <c r="DO2974" s="158"/>
      <c r="DP2974" s="158"/>
      <c r="DQ2974" s="158"/>
      <c r="DR2974" s="158"/>
      <c r="DS2974" s="160"/>
    </row>
    <row r="2975" spans="1:123" s="110" customFormat="1">
      <c r="A2975" s="184"/>
      <c r="B2975" s="180"/>
      <c r="D2975" s="192"/>
      <c r="E2975" s="157"/>
      <c r="F2975" s="158"/>
      <c r="G2975" s="158"/>
      <c r="H2975" s="158"/>
      <c r="I2975" s="158"/>
      <c r="J2975" s="158"/>
      <c r="K2975" s="158"/>
      <c r="L2975" s="158"/>
      <c r="M2975" s="158"/>
      <c r="N2975" s="158"/>
      <c r="O2975" s="158"/>
      <c r="P2975" s="158"/>
      <c r="Q2975" s="158"/>
      <c r="R2975" s="158"/>
      <c r="S2975" s="158"/>
      <c r="T2975" s="158"/>
      <c r="U2975" s="158"/>
      <c r="V2975" s="158"/>
      <c r="W2975" s="158"/>
      <c r="X2975" s="158"/>
      <c r="Y2975" s="158"/>
      <c r="Z2975" s="158"/>
      <c r="AA2975" s="158"/>
      <c r="AB2975" s="158"/>
      <c r="AC2975" s="158"/>
      <c r="AD2975" s="158"/>
      <c r="AE2975" s="158"/>
      <c r="AF2975" s="158"/>
      <c r="AG2975" s="158"/>
      <c r="AH2975" s="158"/>
      <c r="AI2975" s="158"/>
      <c r="AJ2975" s="158"/>
      <c r="AK2975" s="158"/>
      <c r="AL2975" s="158"/>
      <c r="AM2975" s="158"/>
      <c r="AN2975" s="158"/>
      <c r="AO2975" s="158"/>
      <c r="AP2975" s="158"/>
      <c r="AQ2975" s="158"/>
      <c r="AR2975" s="158"/>
      <c r="AS2975" s="158"/>
      <c r="AT2975" s="158"/>
      <c r="AU2975" s="158"/>
      <c r="AV2975" s="158"/>
      <c r="AW2975" s="158"/>
      <c r="AX2975" s="158"/>
      <c r="AY2975" s="158"/>
      <c r="AZ2975" s="158"/>
      <c r="BA2975" s="158"/>
      <c r="BB2975" s="158"/>
      <c r="BC2975" s="158"/>
      <c r="BD2975" s="159"/>
      <c r="BE2975" s="158"/>
      <c r="BF2975" s="158"/>
      <c r="BG2975" s="158"/>
      <c r="BH2975" s="158"/>
      <c r="BI2975" s="159"/>
      <c r="BJ2975" s="158"/>
      <c r="BK2975" s="158"/>
      <c r="BL2975" s="158"/>
      <c r="BM2975" s="158"/>
      <c r="BN2975" s="158"/>
      <c r="BO2975" s="158"/>
      <c r="BP2975" s="158"/>
      <c r="BQ2975" s="158"/>
      <c r="BR2975" s="158"/>
      <c r="BS2975" s="158"/>
      <c r="BT2975" s="158"/>
      <c r="BU2975" s="158"/>
      <c r="BV2975" s="158"/>
      <c r="BW2975" s="158"/>
      <c r="BX2975" s="158"/>
      <c r="BY2975" s="158"/>
      <c r="BZ2975" s="158"/>
      <c r="CA2975" s="158"/>
      <c r="CB2975" s="158"/>
      <c r="CC2975" s="158"/>
      <c r="CD2975" s="158"/>
      <c r="CE2975" s="158"/>
      <c r="CF2975" s="158"/>
      <c r="CG2975" s="158"/>
      <c r="CH2975" s="158"/>
      <c r="CI2975" s="158"/>
      <c r="CJ2975" s="158"/>
      <c r="CK2975" s="158"/>
      <c r="CL2975" s="158"/>
      <c r="CM2975" s="158"/>
      <c r="CN2975" s="158"/>
      <c r="CO2975" s="158"/>
      <c r="CP2975" s="158"/>
      <c r="CQ2975" s="158"/>
      <c r="CR2975" s="158"/>
      <c r="CS2975" s="158"/>
      <c r="CT2975" s="158"/>
      <c r="CU2975" s="158"/>
      <c r="CV2975" s="158"/>
      <c r="CW2975" s="158"/>
      <c r="CX2975" s="158"/>
      <c r="CY2975" s="158"/>
      <c r="CZ2975" s="158"/>
      <c r="DA2975" s="158"/>
      <c r="DB2975" s="158"/>
      <c r="DC2975" s="158"/>
      <c r="DD2975" s="158"/>
      <c r="DE2975" s="158"/>
      <c r="DF2975" s="158"/>
      <c r="DG2975" s="158"/>
      <c r="DH2975" s="158"/>
      <c r="DI2975" s="158"/>
      <c r="DJ2975" s="158"/>
      <c r="DK2975" s="158"/>
      <c r="DL2975" s="158"/>
      <c r="DM2975" s="158"/>
      <c r="DN2975" s="158"/>
      <c r="DO2975" s="158"/>
      <c r="DP2975" s="158"/>
      <c r="DQ2975" s="158"/>
      <c r="DR2975" s="158"/>
      <c r="DS2975" s="160"/>
    </row>
    <row r="2976" spans="1:123" s="110" customFormat="1">
      <c r="A2976" s="184"/>
      <c r="B2976" s="180"/>
      <c r="D2976" s="192"/>
      <c r="E2976" s="157"/>
      <c r="F2976" s="158"/>
      <c r="G2976" s="158"/>
      <c r="H2976" s="158"/>
      <c r="I2976" s="158"/>
      <c r="J2976" s="158"/>
      <c r="K2976" s="158"/>
      <c r="L2976" s="158"/>
      <c r="M2976" s="158"/>
      <c r="N2976" s="158"/>
      <c r="O2976" s="158"/>
      <c r="P2976" s="158"/>
      <c r="Q2976" s="158"/>
      <c r="R2976" s="158"/>
      <c r="S2976" s="158"/>
      <c r="T2976" s="158"/>
      <c r="U2976" s="158"/>
      <c r="V2976" s="158"/>
      <c r="W2976" s="158"/>
      <c r="X2976" s="158"/>
      <c r="Y2976" s="158"/>
      <c r="Z2976" s="158"/>
      <c r="AA2976" s="158"/>
      <c r="AB2976" s="158"/>
      <c r="AC2976" s="158"/>
      <c r="AD2976" s="158"/>
      <c r="AE2976" s="158"/>
      <c r="AF2976" s="158"/>
      <c r="AG2976" s="158"/>
      <c r="AH2976" s="158"/>
      <c r="AI2976" s="158"/>
      <c r="AJ2976" s="158"/>
      <c r="AK2976" s="158"/>
      <c r="AL2976" s="158"/>
      <c r="AM2976" s="158"/>
      <c r="AN2976" s="158"/>
      <c r="AO2976" s="158"/>
      <c r="AP2976" s="158"/>
      <c r="AQ2976" s="158"/>
      <c r="AR2976" s="158"/>
      <c r="AS2976" s="158"/>
      <c r="AT2976" s="158"/>
      <c r="AU2976" s="158"/>
      <c r="AV2976" s="158"/>
      <c r="AW2976" s="158"/>
      <c r="AX2976" s="158"/>
      <c r="AY2976" s="158"/>
      <c r="AZ2976" s="158"/>
      <c r="BA2976" s="158"/>
      <c r="BB2976" s="158"/>
      <c r="BC2976" s="158"/>
      <c r="BD2976" s="159"/>
      <c r="BE2976" s="158"/>
      <c r="BF2976" s="158"/>
      <c r="BG2976" s="158"/>
      <c r="BH2976" s="158"/>
      <c r="BI2976" s="159"/>
      <c r="BJ2976" s="158"/>
      <c r="BK2976" s="158"/>
      <c r="BL2976" s="158"/>
      <c r="BM2976" s="158"/>
      <c r="BN2976" s="158"/>
      <c r="BO2976" s="158"/>
      <c r="BP2976" s="158"/>
      <c r="BQ2976" s="158"/>
      <c r="BR2976" s="158"/>
      <c r="BS2976" s="158"/>
      <c r="BT2976" s="158"/>
      <c r="BU2976" s="158"/>
      <c r="BV2976" s="158"/>
      <c r="BW2976" s="158"/>
      <c r="BX2976" s="158"/>
      <c r="BY2976" s="158"/>
      <c r="BZ2976" s="158"/>
      <c r="CA2976" s="158"/>
      <c r="CB2976" s="158"/>
      <c r="CC2976" s="158"/>
      <c r="CD2976" s="158"/>
      <c r="CE2976" s="158"/>
      <c r="CF2976" s="158"/>
      <c r="CG2976" s="158"/>
      <c r="CH2976" s="158"/>
      <c r="CI2976" s="158"/>
      <c r="CJ2976" s="158"/>
      <c r="CK2976" s="158"/>
      <c r="CL2976" s="158"/>
      <c r="CM2976" s="158"/>
      <c r="CN2976" s="158"/>
      <c r="CO2976" s="158"/>
      <c r="CP2976" s="158"/>
      <c r="CQ2976" s="158"/>
      <c r="CR2976" s="158"/>
      <c r="CS2976" s="158"/>
      <c r="CT2976" s="158"/>
      <c r="CU2976" s="158"/>
      <c r="CV2976" s="158"/>
      <c r="CW2976" s="158"/>
      <c r="CX2976" s="158"/>
      <c r="CY2976" s="158"/>
      <c r="CZ2976" s="158"/>
      <c r="DA2976" s="158"/>
      <c r="DB2976" s="158"/>
      <c r="DC2976" s="158"/>
      <c r="DD2976" s="158"/>
      <c r="DE2976" s="158"/>
      <c r="DF2976" s="158"/>
      <c r="DG2976" s="158"/>
      <c r="DH2976" s="158"/>
      <c r="DI2976" s="158"/>
      <c r="DJ2976" s="158"/>
      <c r="DK2976" s="158"/>
      <c r="DL2976" s="158"/>
      <c r="DM2976" s="158"/>
      <c r="DN2976" s="158"/>
      <c r="DO2976" s="158"/>
      <c r="DP2976" s="158"/>
      <c r="DQ2976" s="158"/>
      <c r="DR2976" s="158"/>
      <c r="DS2976" s="160"/>
    </row>
    <row r="2977" spans="1:123" s="110" customFormat="1">
      <c r="A2977" s="184"/>
      <c r="B2977" s="180"/>
      <c r="D2977" s="192"/>
      <c r="E2977" s="157"/>
      <c r="F2977" s="158"/>
      <c r="G2977" s="158"/>
      <c r="H2977" s="158"/>
      <c r="I2977" s="158"/>
      <c r="J2977" s="158"/>
      <c r="K2977" s="158"/>
      <c r="L2977" s="158"/>
      <c r="M2977" s="158"/>
      <c r="N2977" s="158"/>
      <c r="O2977" s="158"/>
      <c r="P2977" s="158"/>
      <c r="Q2977" s="158"/>
      <c r="R2977" s="158"/>
      <c r="S2977" s="158"/>
      <c r="T2977" s="158"/>
      <c r="U2977" s="158"/>
      <c r="V2977" s="158"/>
      <c r="W2977" s="158"/>
      <c r="X2977" s="158"/>
      <c r="Y2977" s="158"/>
      <c r="Z2977" s="158"/>
      <c r="AA2977" s="158"/>
      <c r="AB2977" s="158"/>
      <c r="AC2977" s="158"/>
      <c r="AD2977" s="158"/>
      <c r="AE2977" s="158"/>
      <c r="AF2977" s="158"/>
      <c r="AG2977" s="158"/>
      <c r="AH2977" s="158"/>
      <c r="AI2977" s="158"/>
      <c r="AJ2977" s="158"/>
      <c r="AK2977" s="158"/>
      <c r="AL2977" s="158"/>
      <c r="AM2977" s="158"/>
      <c r="AN2977" s="158"/>
      <c r="AO2977" s="158"/>
      <c r="AP2977" s="158"/>
      <c r="AQ2977" s="158"/>
      <c r="AR2977" s="158"/>
      <c r="AS2977" s="158"/>
      <c r="AT2977" s="158"/>
      <c r="AU2977" s="158"/>
      <c r="AV2977" s="158"/>
      <c r="AW2977" s="158"/>
      <c r="AX2977" s="158"/>
      <c r="AY2977" s="158"/>
      <c r="AZ2977" s="158"/>
      <c r="BA2977" s="158"/>
      <c r="BB2977" s="158"/>
      <c r="BC2977" s="158"/>
      <c r="BD2977" s="159"/>
      <c r="BE2977" s="158"/>
      <c r="BF2977" s="158"/>
      <c r="BG2977" s="158"/>
      <c r="BH2977" s="158"/>
      <c r="BI2977" s="159"/>
      <c r="BJ2977" s="158"/>
      <c r="BK2977" s="158"/>
      <c r="BL2977" s="158"/>
      <c r="BM2977" s="158"/>
      <c r="BN2977" s="158"/>
      <c r="BO2977" s="158"/>
      <c r="BP2977" s="158"/>
      <c r="BQ2977" s="158"/>
      <c r="BR2977" s="158"/>
      <c r="BS2977" s="158"/>
      <c r="BT2977" s="158"/>
      <c r="BU2977" s="158"/>
      <c r="BV2977" s="158"/>
      <c r="BW2977" s="158"/>
      <c r="BX2977" s="158"/>
      <c r="BY2977" s="158"/>
      <c r="BZ2977" s="158"/>
      <c r="CA2977" s="158"/>
      <c r="CB2977" s="158"/>
      <c r="CC2977" s="158"/>
      <c r="CD2977" s="158"/>
      <c r="CE2977" s="158"/>
      <c r="CF2977" s="158"/>
      <c r="CG2977" s="158"/>
      <c r="CH2977" s="158"/>
      <c r="CI2977" s="158"/>
      <c r="CJ2977" s="158"/>
      <c r="CK2977" s="158"/>
      <c r="CL2977" s="158"/>
      <c r="CM2977" s="158"/>
      <c r="CN2977" s="158"/>
      <c r="CO2977" s="158"/>
      <c r="CP2977" s="158"/>
      <c r="CQ2977" s="158"/>
      <c r="CR2977" s="158"/>
      <c r="CS2977" s="158"/>
      <c r="CT2977" s="158"/>
      <c r="CU2977" s="158"/>
      <c r="CV2977" s="158"/>
      <c r="CW2977" s="158"/>
      <c r="CX2977" s="158"/>
      <c r="CY2977" s="158"/>
      <c r="CZ2977" s="158"/>
      <c r="DA2977" s="158"/>
      <c r="DB2977" s="158"/>
      <c r="DC2977" s="158"/>
      <c r="DD2977" s="158"/>
      <c r="DE2977" s="158"/>
      <c r="DF2977" s="158"/>
      <c r="DG2977" s="158"/>
      <c r="DH2977" s="158"/>
      <c r="DI2977" s="158"/>
      <c r="DJ2977" s="158"/>
      <c r="DK2977" s="158"/>
      <c r="DL2977" s="158"/>
      <c r="DM2977" s="158"/>
      <c r="DN2977" s="158"/>
      <c r="DO2977" s="158"/>
      <c r="DP2977" s="158"/>
      <c r="DQ2977" s="158"/>
      <c r="DR2977" s="158"/>
      <c r="DS2977" s="160"/>
    </row>
    <row r="2978" spans="1:123" s="110" customFormat="1">
      <c r="A2978" s="184"/>
      <c r="B2978" s="180"/>
      <c r="D2978" s="192"/>
      <c r="E2978" s="157"/>
      <c r="F2978" s="158"/>
      <c r="G2978" s="158"/>
      <c r="H2978" s="158"/>
      <c r="I2978" s="158"/>
      <c r="J2978" s="158"/>
      <c r="K2978" s="158"/>
      <c r="L2978" s="158"/>
      <c r="M2978" s="158"/>
      <c r="N2978" s="158"/>
      <c r="O2978" s="158"/>
      <c r="P2978" s="158"/>
      <c r="Q2978" s="158"/>
      <c r="R2978" s="158"/>
      <c r="S2978" s="158"/>
      <c r="T2978" s="158"/>
      <c r="U2978" s="158"/>
      <c r="V2978" s="158"/>
      <c r="W2978" s="158"/>
      <c r="X2978" s="158"/>
      <c r="Y2978" s="158"/>
      <c r="Z2978" s="158"/>
      <c r="AA2978" s="158"/>
      <c r="AB2978" s="158"/>
      <c r="AC2978" s="158"/>
      <c r="AD2978" s="158"/>
      <c r="AE2978" s="158"/>
      <c r="AF2978" s="158"/>
      <c r="AG2978" s="158"/>
      <c r="AH2978" s="158"/>
      <c r="AI2978" s="158"/>
      <c r="AJ2978" s="158"/>
      <c r="AK2978" s="158"/>
      <c r="AL2978" s="158"/>
      <c r="AM2978" s="158"/>
      <c r="AN2978" s="158"/>
      <c r="AO2978" s="158"/>
      <c r="AP2978" s="158"/>
      <c r="AQ2978" s="158"/>
      <c r="AR2978" s="158"/>
      <c r="AS2978" s="158"/>
      <c r="AT2978" s="158"/>
      <c r="AU2978" s="158"/>
      <c r="AV2978" s="158"/>
      <c r="AW2978" s="158"/>
      <c r="AX2978" s="158"/>
      <c r="AY2978" s="158"/>
      <c r="AZ2978" s="158"/>
      <c r="BA2978" s="158"/>
      <c r="BB2978" s="158"/>
      <c r="BC2978" s="158"/>
      <c r="BD2978" s="159"/>
      <c r="BE2978" s="158"/>
      <c r="BF2978" s="158"/>
      <c r="BG2978" s="158"/>
      <c r="BH2978" s="158"/>
      <c r="BI2978" s="159"/>
      <c r="BJ2978" s="158"/>
      <c r="BK2978" s="158"/>
      <c r="BL2978" s="158"/>
      <c r="BM2978" s="158"/>
      <c r="BN2978" s="158"/>
      <c r="BO2978" s="158"/>
      <c r="BP2978" s="158"/>
      <c r="BQ2978" s="158"/>
      <c r="BR2978" s="158"/>
      <c r="BS2978" s="158"/>
      <c r="BT2978" s="158"/>
      <c r="BU2978" s="158"/>
      <c r="BV2978" s="158"/>
      <c r="BW2978" s="158"/>
      <c r="BX2978" s="158"/>
      <c r="BY2978" s="158"/>
      <c r="BZ2978" s="158"/>
      <c r="CA2978" s="158"/>
      <c r="CB2978" s="158"/>
      <c r="CC2978" s="158"/>
      <c r="CD2978" s="158"/>
      <c r="CE2978" s="158"/>
      <c r="CF2978" s="158"/>
      <c r="CG2978" s="158"/>
      <c r="CH2978" s="158"/>
      <c r="CI2978" s="158"/>
      <c r="CJ2978" s="158"/>
      <c r="CK2978" s="158"/>
      <c r="CL2978" s="158"/>
      <c r="CM2978" s="158"/>
      <c r="CN2978" s="158"/>
      <c r="CO2978" s="158"/>
      <c r="CP2978" s="158"/>
      <c r="CQ2978" s="158"/>
      <c r="CR2978" s="158"/>
      <c r="CS2978" s="158"/>
      <c r="CT2978" s="158"/>
      <c r="CU2978" s="158"/>
      <c r="CV2978" s="158"/>
      <c r="CW2978" s="158"/>
      <c r="CX2978" s="158"/>
      <c r="CY2978" s="158"/>
      <c r="CZ2978" s="158"/>
      <c r="DA2978" s="158"/>
      <c r="DB2978" s="158"/>
      <c r="DC2978" s="158"/>
      <c r="DD2978" s="158"/>
      <c r="DE2978" s="158"/>
      <c r="DF2978" s="158"/>
      <c r="DG2978" s="158"/>
      <c r="DH2978" s="158"/>
      <c r="DI2978" s="158"/>
      <c r="DJ2978" s="158"/>
      <c r="DK2978" s="158"/>
      <c r="DL2978" s="158"/>
      <c r="DM2978" s="158"/>
      <c r="DN2978" s="158"/>
      <c r="DO2978" s="158"/>
      <c r="DP2978" s="158"/>
      <c r="DQ2978" s="158"/>
      <c r="DR2978" s="158"/>
      <c r="DS2978" s="160"/>
    </row>
    <row r="2979" spans="1:123" s="110" customFormat="1">
      <c r="A2979" s="184"/>
      <c r="B2979" s="180"/>
      <c r="D2979" s="192"/>
      <c r="E2979" s="157"/>
      <c r="F2979" s="158"/>
      <c r="G2979" s="158"/>
      <c r="H2979" s="158"/>
      <c r="I2979" s="158"/>
      <c r="J2979" s="158"/>
      <c r="K2979" s="158"/>
      <c r="L2979" s="158"/>
      <c r="M2979" s="158"/>
      <c r="N2979" s="158"/>
      <c r="O2979" s="158"/>
      <c r="P2979" s="158"/>
      <c r="Q2979" s="158"/>
      <c r="R2979" s="158"/>
      <c r="S2979" s="158"/>
      <c r="T2979" s="158"/>
      <c r="U2979" s="158"/>
      <c r="V2979" s="158"/>
      <c r="W2979" s="158"/>
      <c r="X2979" s="158"/>
      <c r="Y2979" s="158"/>
      <c r="Z2979" s="158"/>
      <c r="AA2979" s="158"/>
      <c r="AB2979" s="158"/>
      <c r="AC2979" s="158"/>
      <c r="AD2979" s="158"/>
      <c r="AE2979" s="158"/>
      <c r="AF2979" s="158"/>
      <c r="AG2979" s="158"/>
      <c r="AH2979" s="158"/>
      <c r="AI2979" s="158"/>
      <c r="AJ2979" s="158"/>
      <c r="AK2979" s="158"/>
      <c r="AL2979" s="158"/>
      <c r="AM2979" s="158"/>
      <c r="AN2979" s="158"/>
      <c r="AO2979" s="158"/>
      <c r="AP2979" s="158"/>
      <c r="AQ2979" s="158"/>
      <c r="AR2979" s="158"/>
      <c r="AS2979" s="158"/>
      <c r="AT2979" s="158"/>
      <c r="AU2979" s="158"/>
      <c r="AV2979" s="158"/>
      <c r="AW2979" s="158"/>
      <c r="AX2979" s="158"/>
      <c r="AY2979" s="158"/>
      <c r="AZ2979" s="158"/>
      <c r="BA2979" s="158"/>
      <c r="BB2979" s="158"/>
      <c r="BC2979" s="158"/>
      <c r="BD2979" s="159"/>
      <c r="BE2979" s="158"/>
      <c r="BF2979" s="158"/>
      <c r="BG2979" s="158"/>
      <c r="BH2979" s="158"/>
      <c r="BI2979" s="159"/>
      <c r="BJ2979" s="158"/>
      <c r="BK2979" s="158"/>
      <c r="BL2979" s="158"/>
      <c r="BM2979" s="158"/>
      <c r="BN2979" s="158"/>
      <c r="BO2979" s="158"/>
      <c r="BP2979" s="158"/>
      <c r="BQ2979" s="158"/>
      <c r="BR2979" s="158"/>
      <c r="BS2979" s="158"/>
      <c r="BT2979" s="158"/>
      <c r="BU2979" s="158"/>
      <c r="BV2979" s="158"/>
      <c r="BW2979" s="158"/>
      <c r="BX2979" s="158"/>
      <c r="BY2979" s="158"/>
      <c r="BZ2979" s="158"/>
      <c r="CA2979" s="158"/>
      <c r="CB2979" s="158"/>
      <c r="CC2979" s="158"/>
      <c r="CD2979" s="158"/>
      <c r="CE2979" s="158"/>
      <c r="CF2979" s="158"/>
      <c r="CG2979" s="158"/>
      <c r="CH2979" s="158"/>
      <c r="CI2979" s="158"/>
      <c r="CJ2979" s="158"/>
      <c r="CK2979" s="158"/>
      <c r="CL2979" s="158"/>
      <c r="CM2979" s="158"/>
      <c r="CN2979" s="158"/>
      <c r="CO2979" s="158"/>
      <c r="CP2979" s="158"/>
      <c r="CQ2979" s="158"/>
      <c r="CR2979" s="158"/>
      <c r="CS2979" s="158"/>
      <c r="CT2979" s="158"/>
      <c r="CU2979" s="158"/>
      <c r="CV2979" s="158"/>
      <c r="CW2979" s="158"/>
      <c r="CX2979" s="158"/>
      <c r="CY2979" s="158"/>
      <c r="CZ2979" s="158"/>
      <c r="DA2979" s="158"/>
      <c r="DB2979" s="158"/>
      <c r="DC2979" s="158"/>
      <c r="DD2979" s="158"/>
      <c r="DE2979" s="158"/>
      <c r="DF2979" s="158"/>
      <c r="DG2979" s="158"/>
      <c r="DH2979" s="158"/>
      <c r="DI2979" s="158"/>
      <c r="DJ2979" s="158"/>
      <c r="DK2979" s="158"/>
      <c r="DL2979" s="158"/>
      <c r="DM2979" s="158"/>
      <c r="DN2979" s="158"/>
      <c r="DO2979" s="158"/>
      <c r="DP2979" s="158"/>
      <c r="DQ2979" s="158"/>
      <c r="DR2979" s="158"/>
      <c r="DS2979" s="160"/>
    </row>
    <row r="2980" spans="1:123" s="110" customFormat="1">
      <c r="A2980" s="184"/>
      <c r="B2980" s="180"/>
      <c r="D2980" s="192"/>
      <c r="E2980" s="157"/>
      <c r="F2980" s="158"/>
      <c r="G2980" s="158"/>
      <c r="H2980" s="158"/>
      <c r="I2980" s="158"/>
      <c r="J2980" s="158"/>
      <c r="K2980" s="158"/>
      <c r="L2980" s="158"/>
      <c r="M2980" s="158"/>
      <c r="N2980" s="158"/>
      <c r="O2980" s="158"/>
      <c r="P2980" s="158"/>
      <c r="Q2980" s="158"/>
      <c r="R2980" s="158"/>
      <c r="S2980" s="158"/>
      <c r="T2980" s="158"/>
      <c r="U2980" s="158"/>
      <c r="V2980" s="158"/>
      <c r="W2980" s="158"/>
      <c r="X2980" s="158"/>
      <c r="Y2980" s="158"/>
      <c r="Z2980" s="158"/>
      <c r="AA2980" s="158"/>
      <c r="AB2980" s="158"/>
      <c r="AC2980" s="158"/>
      <c r="AD2980" s="158"/>
      <c r="AE2980" s="158"/>
      <c r="AF2980" s="158"/>
      <c r="AG2980" s="158"/>
      <c r="AH2980" s="158"/>
      <c r="AI2980" s="158"/>
      <c r="AJ2980" s="158"/>
      <c r="AK2980" s="158"/>
      <c r="AL2980" s="158"/>
      <c r="AM2980" s="158"/>
      <c r="AN2980" s="158"/>
      <c r="AO2980" s="158"/>
      <c r="AP2980" s="158"/>
      <c r="AQ2980" s="158"/>
      <c r="AR2980" s="158"/>
      <c r="AS2980" s="158"/>
      <c r="AT2980" s="158"/>
      <c r="AU2980" s="158"/>
      <c r="AV2980" s="158"/>
      <c r="AW2980" s="158"/>
      <c r="AX2980" s="158"/>
      <c r="AY2980" s="158"/>
      <c r="AZ2980" s="158"/>
      <c r="BA2980" s="158"/>
      <c r="BB2980" s="158"/>
      <c r="BC2980" s="158"/>
      <c r="BD2980" s="159"/>
      <c r="BE2980" s="158"/>
      <c r="BF2980" s="158"/>
      <c r="BG2980" s="158"/>
      <c r="BH2980" s="158"/>
      <c r="BI2980" s="159"/>
      <c r="BJ2980" s="158"/>
      <c r="BK2980" s="158"/>
      <c r="BL2980" s="158"/>
      <c r="BM2980" s="158"/>
      <c r="BN2980" s="158"/>
      <c r="BO2980" s="158"/>
      <c r="BP2980" s="158"/>
      <c r="BQ2980" s="158"/>
      <c r="BR2980" s="158"/>
      <c r="BS2980" s="158"/>
      <c r="BT2980" s="158"/>
      <c r="BU2980" s="158"/>
      <c r="BV2980" s="158"/>
      <c r="BW2980" s="158"/>
      <c r="BX2980" s="158"/>
      <c r="BY2980" s="158"/>
      <c r="BZ2980" s="158"/>
      <c r="CA2980" s="158"/>
      <c r="CB2980" s="158"/>
      <c r="CC2980" s="158"/>
      <c r="CD2980" s="158"/>
      <c r="CE2980" s="158"/>
      <c r="CF2980" s="158"/>
      <c r="CG2980" s="158"/>
      <c r="CH2980" s="158"/>
      <c r="CI2980" s="158"/>
      <c r="CJ2980" s="158"/>
      <c r="CK2980" s="158"/>
      <c r="CL2980" s="158"/>
      <c r="CM2980" s="158"/>
      <c r="CN2980" s="158"/>
      <c r="CO2980" s="158"/>
      <c r="CP2980" s="158"/>
      <c r="CQ2980" s="158"/>
      <c r="CR2980" s="158"/>
      <c r="CS2980" s="158"/>
      <c r="CT2980" s="158"/>
      <c r="CU2980" s="158"/>
      <c r="CV2980" s="158"/>
      <c r="CW2980" s="158"/>
      <c r="CX2980" s="158"/>
      <c r="CY2980" s="158"/>
      <c r="CZ2980" s="158"/>
      <c r="DA2980" s="158"/>
      <c r="DB2980" s="158"/>
      <c r="DC2980" s="158"/>
      <c r="DD2980" s="158"/>
      <c r="DE2980" s="158"/>
      <c r="DF2980" s="158"/>
      <c r="DG2980" s="158"/>
      <c r="DH2980" s="158"/>
      <c r="DI2980" s="158"/>
      <c r="DJ2980" s="158"/>
      <c r="DK2980" s="158"/>
      <c r="DL2980" s="158"/>
      <c r="DM2980" s="158"/>
      <c r="DN2980" s="158"/>
      <c r="DO2980" s="158"/>
      <c r="DP2980" s="158"/>
      <c r="DQ2980" s="158"/>
      <c r="DR2980" s="158"/>
      <c r="DS2980" s="160"/>
    </row>
    <row r="2981" spans="1:123" s="110" customFormat="1">
      <c r="A2981" s="184"/>
      <c r="B2981" s="180"/>
      <c r="D2981" s="192"/>
      <c r="E2981" s="157"/>
      <c r="F2981" s="158"/>
      <c r="G2981" s="158"/>
      <c r="H2981" s="158"/>
      <c r="I2981" s="158"/>
      <c r="J2981" s="158"/>
      <c r="K2981" s="158"/>
      <c r="L2981" s="158"/>
      <c r="M2981" s="158"/>
      <c r="N2981" s="158"/>
      <c r="O2981" s="158"/>
      <c r="P2981" s="158"/>
      <c r="Q2981" s="158"/>
      <c r="R2981" s="158"/>
      <c r="S2981" s="158"/>
      <c r="T2981" s="158"/>
      <c r="U2981" s="158"/>
      <c r="V2981" s="158"/>
      <c r="W2981" s="158"/>
      <c r="X2981" s="158"/>
      <c r="Y2981" s="158"/>
      <c r="Z2981" s="158"/>
      <c r="AA2981" s="158"/>
      <c r="AB2981" s="158"/>
      <c r="AC2981" s="158"/>
      <c r="AD2981" s="158"/>
      <c r="AE2981" s="158"/>
      <c r="AF2981" s="158"/>
      <c r="AG2981" s="158"/>
      <c r="AH2981" s="158"/>
      <c r="AI2981" s="158"/>
      <c r="AJ2981" s="158"/>
      <c r="AK2981" s="158"/>
      <c r="AL2981" s="158"/>
      <c r="AM2981" s="158"/>
      <c r="AN2981" s="158"/>
      <c r="AO2981" s="158"/>
      <c r="AP2981" s="158"/>
      <c r="AQ2981" s="158"/>
      <c r="AR2981" s="158"/>
      <c r="AS2981" s="158"/>
      <c r="AT2981" s="158"/>
      <c r="AU2981" s="158"/>
      <c r="AV2981" s="158"/>
      <c r="AW2981" s="158"/>
      <c r="AX2981" s="158"/>
      <c r="AY2981" s="158"/>
      <c r="AZ2981" s="158"/>
      <c r="BA2981" s="158"/>
      <c r="BB2981" s="158"/>
      <c r="BC2981" s="158"/>
      <c r="BD2981" s="159"/>
      <c r="BE2981" s="158"/>
      <c r="BF2981" s="158"/>
      <c r="BG2981" s="158"/>
      <c r="BH2981" s="158"/>
      <c r="BI2981" s="159"/>
      <c r="BJ2981" s="158"/>
      <c r="BK2981" s="158"/>
      <c r="BL2981" s="158"/>
      <c r="BM2981" s="158"/>
      <c r="BN2981" s="158"/>
      <c r="BO2981" s="158"/>
      <c r="BP2981" s="158"/>
      <c r="BQ2981" s="158"/>
      <c r="BR2981" s="158"/>
      <c r="BS2981" s="158"/>
      <c r="BT2981" s="158"/>
      <c r="BU2981" s="158"/>
      <c r="BV2981" s="158"/>
      <c r="BW2981" s="158"/>
      <c r="BX2981" s="158"/>
      <c r="BY2981" s="158"/>
      <c r="BZ2981" s="158"/>
      <c r="CA2981" s="158"/>
      <c r="CB2981" s="158"/>
      <c r="CC2981" s="158"/>
      <c r="CD2981" s="158"/>
      <c r="CE2981" s="158"/>
      <c r="CF2981" s="158"/>
      <c r="CG2981" s="158"/>
      <c r="CH2981" s="158"/>
      <c r="CI2981" s="158"/>
      <c r="CJ2981" s="158"/>
      <c r="CK2981" s="158"/>
      <c r="CL2981" s="158"/>
      <c r="CM2981" s="158"/>
      <c r="CN2981" s="158"/>
      <c r="CO2981" s="158"/>
      <c r="CP2981" s="158"/>
      <c r="CQ2981" s="158"/>
      <c r="CR2981" s="158"/>
      <c r="CS2981" s="158"/>
      <c r="CT2981" s="158"/>
      <c r="CU2981" s="158"/>
      <c r="CV2981" s="158"/>
      <c r="CW2981" s="158"/>
      <c r="CX2981" s="158"/>
      <c r="CY2981" s="158"/>
      <c r="CZ2981" s="158"/>
      <c r="DA2981" s="158"/>
      <c r="DB2981" s="158"/>
      <c r="DC2981" s="158"/>
      <c r="DD2981" s="158"/>
      <c r="DE2981" s="158"/>
      <c r="DF2981" s="158"/>
      <c r="DG2981" s="158"/>
      <c r="DH2981" s="158"/>
      <c r="DI2981" s="158"/>
      <c r="DJ2981" s="158"/>
      <c r="DK2981" s="158"/>
      <c r="DL2981" s="158"/>
      <c r="DM2981" s="158"/>
      <c r="DN2981" s="158"/>
      <c r="DO2981" s="158"/>
      <c r="DP2981" s="158"/>
      <c r="DQ2981" s="158"/>
      <c r="DR2981" s="158"/>
      <c r="DS2981" s="160"/>
    </row>
    <row r="2982" spans="1:123" s="110" customFormat="1">
      <c r="A2982" s="184"/>
      <c r="B2982" s="180"/>
      <c r="D2982" s="192"/>
      <c r="E2982" s="157"/>
      <c r="F2982" s="158"/>
      <c r="G2982" s="158"/>
      <c r="H2982" s="158"/>
      <c r="I2982" s="158"/>
      <c r="J2982" s="158"/>
      <c r="K2982" s="158"/>
      <c r="L2982" s="158"/>
      <c r="M2982" s="158"/>
      <c r="N2982" s="158"/>
      <c r="O2982" s="158"/>
      <c r="P2982" s="158"/>
      <c r="Q2982" s="158"/>
      <c r="R2982" s="158"/>
      <c r="S2982" s="158"/>
      <c r="T2982" s="158"/>
      <c r="U2982" s="158"/>
      <c r="V2982" s="158"/>
      <c r="W2982" s="158"/>
      <c r="X2982" s="158"/>
      <c r="Y2982" s="158"/>
      <c r="Z2982" s="158"/>
      <c r="AA2982" s="158"/>
      <c r="AB2982" s="158"/>
      <c r="AC2982" s="158"/>
      <c r="AD2982" s="158"/>
      <c r="AE2982" s="158"/>
      <c r="AF2982" s="158"/>
      <c r="AG2982" s="158"/>
      <c r="AH2982" s="158"/>
      <c r="AI2982" s="158"/>
      <c r="AJ2982" s="158"/>
      <c r="AK2982" s="158"/>
      <c r="AL2982" s="158"/>
      <c r="AM2982" s="158"/>
      <c r="AN2982" s="158"/>
      <c r="AO2982" s="158"/>
      <c r="AP2982" s="158"/>
      <c r="AQ2982" s="158"/>
      <c r="AR2982" s="158"/>
      <c r="AS2982" s="158"/>
      <c r="AT2982" s="158"/>
      <c r="AU2982" s="158"/>
      <c r="AV2982" s="158"/>
      <c r="AW2982" s="158"/>
      <c r="AX2982" s="158"/>
      <c r="AY2982" s="158"/>
      <c r="AZ2982" s="158"/>
      <c r="BA2982" s="158"/>
      <c r="BB2982" s="158"/>
      <c r="BC2982" s="158"/>
      <c r="BD2982" s="159"/>
      <c r="BE2982" s="158"/>
      <c r="BF2982" s="158"/>
      <c r="BG2982" s="158"/>
      <c r="BH2982" s="158"/>
      <c r="BI2982" s="159"/>
      <c r="BJ2982" s="158"/>
      <c r="BK2982" s="158"/>
      <c r="BL2982" s="158"/>
      <c r="BM2982" s="158"/>
      <c r="BN2982" s="158"/>
      <c r="BO2982" s="158"/>
      <c r="BP2982" s="158"/>
      <c r="BQ2982" s="158"/>
      <c r="BR2982" s="158"/>
      <c r="BS2982" s="158"/>
      <c r="BT2982" s="158"/>
      <c r="BU2982" s="158"/>
      <c r="BV2982" s="158"/>
      <c r="BW2982" s="158"/>
      <c r="BX2982" s="158"/>
      <c r="BY2982" s="158"/>
      <c r="BZ2982" s="158"/>
      <c r="CA2982" s="158"/>
      <c r="CB2982" s="158"/>
      <c r="CC2982" s="158"/>
      <c r="CD2982" s="158"/>
      <c r="CE2982" s="158"/>
      <c r="CF2982" s="158"/>
      <c r="CG2982" s="158"/>
      <c r="CH2982" s="158"/>
      <c r="CI2982" s="158"/>
      <c r="CJ2982" s="158"/>
      <c r="CK2982" s="158"/>
      <c r="CL2982" s="158"/>
      <c r="CM2982" s="158"/>
      <c r="CN2982" s="158"/>
      <c r="CO2982" s="158"/>
      <c r="CP2982" s="158"/>
      <c r="CQ2982" s="158"/>
      <c r="CR2982" s="158"/>
      <c r="CS2982" s="158"/>
      <c r="CT2982" s="158"/>
      <c r="CU2982" s="158"/>
      <c r="CV2982" s="158"/>
      <c r="CW2982" s="158"/>
      <c r="CX2982" s="158"/>
      <c r="CY2982" s="158"/>
      <c r="CZ2982" s="158"/>
      <c r="DA2982" s="158"/>
      <c r="DB2982" s="158"/>
      <c r="DC2982" s="158"/>
      <c r="DD2982" s="158"/>
      <c r="DE2982" s="158"/>
      <c r="DF2982" s="158"/>
      <c r="DG2982" s="158"/>
      <c r="DH2982" s="158"/>
      <c r="DI2982" s="158"/>
      <c r="DJ2982" s="158"/>
      <c r="DK2982" s="158"/>
      <c r="DL2982" s="158"/>
      <c r="DM2982" s="158"/>
      <c r="DN2982" s="158"/>
      <c r="DO2982" s="158"/>
      <c r="DP2982" s="158"/>
      <c r="DQ2982" s="158"/>
      <c r="DR2982" s="158"/>
      <c r="DS2982" s="160"/>
    </row>
    <row r="2983" spans="1:123" s="110" customFormat="1">
      <c r="A2983" s="184"/>
      <c r="B2983" s="180"/>
      <c r="D2983" s="192"/>
      <c r="E2983" s="157"/>
      <c r="F2983" s="158"/>
      <c r="G2983" s="158"/>
      <c r="H2983" s="158"/>
      <c r="I2983" s="158"/>
      <c r="J2983" s="158"/>
      <c r="K2983" s="158"/>
      <c r="L2983" s="158"/>
      <c r="M2983" s="158"/>
      <c r="N2983" s="158"/>
      <c r="O2983" s="158"/>
      <c r="P2983" s="158"/>
      <c r="Q2983" s="158"/>
      <c r="R2983" s="158"/>
      <c r="S2983" s="158"/>
      <c r="T2983" s="158"/>
      <c r="U2983" s="158"/>
      <c r="V2983" s="158"/>
      <c r="W2983" s="158"/>
      <c r="X2983" s="158"/>
      <c r="Y2983" s="158"/>
      <c r="Z2983" s="158"/>
      <c r="AA2983" s="158"/>
      <c r="AB2983" s="158"/>
      <c r="AC2983" s="158"/>
      <c r="AD2983" s="158"/>
      <c r="AE2983" s="158"/>
      <c r="AF2983" s="158"/>
      <c r="AG2983" s="158"/>
      <c r="AH2983" s="158"/>
      <c r="AI2983" s="158"/>
      <c r="AJ2983" s="158"/>
      <c r="AK2983" s="158"/>
      <c r="AL2983" s="158"/>
      <c r="AM2983" s="158"/>
      <c r="AN2983" s="158"/>
      <c r="AO2983" s="158"/>
      <c r="AP2983" s="158"/>
      <c r="AQ2983" s="158"/>
      <c r="AR2983" s="158"/>
      <c r="AS2983" s="158"/>
      <c r="AT2983" s="158"/>
      <c r="AU2983" s="158"/>
      <c r="AV2983" s="158"/>
      <c r="AW2983" s="158"/>
      <c r="AX2983" s="158"/>
      <c r="AY2983" s="158"/>
      <c r="AZ2983" s="158"/>
      <c r="BA2983" s="158"/>
      <c r="BB2983" s="158"/>
      <c r="BC2983" s="158"/>
      <c r="BD2983" s="159"/>
      <c r="BE2983" s="158"/>
      <c r="BF2983" s="158"/>
      <c r="BG2983" s="158"/>
      <c r="BH2983" s="158"/>
      <c r="BI2983" s="159"/>
      <c r="BJ2983" s="158"/>
      <c r="BK2983" s="158"/>
      <c r="BL2983" s="158"/>
      <c r="BM2983" s="158"/>
      <c r="BN2983" s="158"/>
      <c r="BO2983" s="158"/>
      <c r="BP2983" s="158"/>
      <c r="BQ2983" s="158"/>
      <c r="BR2983" s="158"/>
      <c r="BS2983" s="158"/>
      <c r="BT2983" s="158"/>
      <c r="BU2983" s="158"/>
      <c r="BV2983" s="158"/>
      <c r="BW2983" s="158"/>
      <c r="BX2983" s="158"/>
      <c r="BY2983" s="158"/>
      <c r="BZ2983" s="158"/>
      <c r="CA2983" s="158"/>
      <c r="CB2983" s="158"/>
      <c r="CC2983" s="158"/>
      <c r="CD2983" s="158"/>
      <c r="CE2983" s="158"/>
      <c r="CF2983" s="158"/>
      <c r="CG2983" s="158"/>
      <c r="CH2983" s="158"/>
      <c r="CI2983" s="158"/>
      <c r="CJ2983" s="158"/>
      <c r="CK2983" s="158"/>
      <c r="CL2983" s="158"/>
      <c r="CM2983" s="158"/>
      <c r="CN2983" s="158"/>
      <c r="CO2983" s="158"/>
      <c r="CP2983" s="158"/>
      <c r="CQ2983" s="158"/>
      <c r="CR2983" s="158"/>
      <c r="CS2983" s="158"/>
      <c r="CT2983" s="158"/>
      <c r="CU2983" s="158"/>
      <c r="CV2983" s="158"/>
      <c r="CW2983" s="158"/>
      <c r="CX2983" s="158"/>
      <c r="CY2983" s="158"/>
      <c r="CZ2983" s="158"/>
      <c r="DA2983" s="158"/>
      <c r="DB2983" s="158"/>
      <c r="DC2983" s="158"/>
      <c r="DD2983" s="158"/>
      <c r="DE2983" s="158"/>
      <c r="DF2983" s="158"/>
      <c r="DG2983" s="158"/>
      <c r="DH2983" s="158"/>
      <c r="DI2983" s="158"/>
      <c r="DJ2983" s="158"/>
      <c r="DK2983" s="158"/>
      <c r="DL2983" s="158"/>
      <c r="DM2983" s="158"/>
      <c r="DN2983" s="158"/>
      <c r="DO2983" s="158"/>
      <c r="DP2983" s="158"/>
      <c r="DQ2983" s="158"/>
      <c r="DR2983" s="158"/>
      <c r="DS2983" s="160"/>
    </row>
    <row r="2984" spans="1:123" s="110" customFormat="1">
      <c r="A2984" s="184"/>
      <c r="B2984" s="180"/>
      <c r="D2984" s="192"/>
      <c r="E2984" s="157"/>
      <c r="F2984" s="158"/>
      <c r="G2984" s="158"/>
      <c r="H2984" s="158"/>
      <c r="I2984" s="158"/>
      <c r="J2984" s="158"/>
      <c r="K2984" s="158"/>
      <c r="L2984" s="158"/>
      <c r="M2984" s="158"/>
      <c r="N2984" s="158"/>
      <c r="O2984" s="158"/>
      <c r="P2984" s="158"/>
      <c r="Q2984" s="158"/>
      <c r="R2984" s="158"/>
      <c r="S2984" s="158"/>
      <c r="T2984" s="158"/>
      <c r="U2984" s="158"/>
      <c r="V2984" s="158"/>
      <c r="W2984" s="158"/>
      <c r="X2984" s="158"/>
      <c r="Y2984" s="158"/>
      <c r="Z2984" s="158"/>
      <c r="AA2984" s="158"/>
      <c r="AB2984" s="158"/>
      <c r="AC2984" s="158"/>
      <c r="AD2984" s="158"/>
      <c r="AE2984" s="158"/>
      <c r="AF2984" s="158"/>
      <c r="AG2984" s="158"/>
      <c r="AH2984" s="158"/>
      <c r="AI2984" s="158"/>
      <c r="AJ2984" s="158"/>
      <c r="AK2984" s="158"/>
      <c r="AL2984" s="158"/>
      <c r="AM2984" s="158"/>
      <c r="AN2984" s="158"/>
      <c r="AO2984" s="158"/>
      <c r="AP2984" s="158"/>
      <c r="AQ2984" s="158"/>
      <c r="AR2984" s="158"/>
      <c r="AS2984" s="158"/>
      <c r="AT2984" s="158"/>
      <c r="AU2984" s="158"/>
      <c r="AV2984" s="158"/>
      <c r="AW2984" s="158"/>
      <c r="AX2984" s="158"/>
      <c r="AY2984" s="158"/>
      <c r="AZ2984" s="158"/>
      <c r="BA2984" s="158"/>
      <c r="BB2984" s="158"/>
      <c r="BC2984" s="158"/>
      <c r="BD2984" s="159"/>
      <c r="BE2984" s="158"/>
      <c r="BF2984" s="158"/>
      <c r="BG2984" s="158"/>
      <c r="BH2984" s="158"/>
      <c r="BI2984" s="159"/>
      <c r="BJ2984" s="158"/>
      <c r="BK2984" s="158"/>
      <c r="BL2984" s="158"/>
      <c r="BM2984" s="158"/>
      <c r="BN2984" s="158"/>
      <c r="BO2984" s="158"/>
      <c r="BP2984" s="158"/>
      <c r="BQ2984" s="158"/>
      <c r="BR2984" s="158"/>
      <c r="BS2984" s="158"/>
      <c r="BT2984" s="158"/>
      <c r="BU2984" s="158"/>
      <c r="BV2984" s="158"/>
      <c r="BW2984" s="158"/>
      <c r="BX2984" s="158"/>
      <c r="BY2984" s="158"/>
      <c r="BZ2984" s="158"/>
      <c r="CA2984" s="158"/>
      <c r="CB2984" s="158"/>
      <c r="CC2984" s="158"/>
      <c r="CD2984" s="158"/>
      <c r="CE2984" s="158"/>
      <c r="CF2984" s="158"/>
      <c r="CG2984" s="158"/>
      <c r="CH2984" s="158"/>
      <c r="CI2984" s="158"/>
      <c r="CJ2984" s="158"/>
      <c r="CK2984" s="158"/>
      <c r="CL2984" s="158"/>
      <c r="CM2984" s="158"/>
      <c r="CN2984" s="158"/>
      <c r="CO2984" s="158"/>
      <c r="CP2984" s="158"/>
      <c r="CQ2984" s="158"/>
      <c r="CR2984" s="158"/>
      <c r="CS2984" s="158"/>
      <c r="CT2984" s="158"/>
      <c r="CU2984" s="158"/>
      <c r="CV2984" s="158"/>
      <c r="CW2984" s="158"/>
      <c r="CX2984" s="158"/>
      <c r="CY2984" s="158"/>
      <c r="CZ2984" s="158"/>
      <c r="DA2984" s="158"/>
      <c r="DB2984" s="158"/>
      <c r="DC2984" s="158"/>
      <c r="DD2984" s="158"/>
      <c r="DE2984" s="158"/>
      <c r="DF2984" s="158"/>
      <c r="DG2984" s="158"/>
      <c r="DH2984" s="158"/>
      <c r="DI2984" s="158"/>
      <c r="DJ2984" s="158"/>
      <c r="DK2984" s="158"/>
      <c r="DL2984" s="158"/>
      <c r="DM2984" s="158"/>
      <c r="DN2984" s="158"/>
      <c r="DO2984" s="158"/>
      <c r="DP2984" s="158"/>
      <c r="DQ2984" s="158"/>
      <c r="DR2984" s="158"/>
      <c r="DS2984" s="160"/>
    </row>
    <row r="2985" spans="1:123" s="110" customFormat="1">
      <c r="A2985" s="184"/>
      <c r="B2985" s="180"/>
      <c r="D2985" s="192"/>
      <c r="E2985" s="157"/>
      <c r="F2985" s="158"/>
      <c r="G2985" s="158"/>
      <c r="H2985" s="158"/>
      <c r="I2985" s="158"/>
      <c r="J2985" s="158"/>
      <c r="K2985" s="158"/>
      <c r="L2985" s="158"/>
      <c r="M2985" s="158"/>
      <c r="N2985" s="158"/>
      <c r="O2985" s="158"/>
      <c r="P2985" s="158"/>
      <c r="Q2985" s="158"/>
      <c r="R2985" s="158"/>
      <c r="S2985" s="158"/>
      <c r="T2985" s="158"/>
      <c r="U2985" s="158"/>
      <c r="V2985" s="158"/>
      <c r="W2985" s="158"/>
      <c r="X2985" s="158"/>
      <c r="Y2985" s="158"/>
      <c r="Z2985" s="158"/>
      <c r="AA2985" s="158"/>
      <c r="AB2985" s="158"/>
      <c r="AC2985" s="158"/>
      <c r="AD2985" s="158"/>
      <c r="AE2985" s="158"/>
      <c r="AF2985" s="158"/>
      <c r="AG2985" s="158"/>
      <c r="AH2985" s="158"/>
      <c r="AI2985" s="158"/>
      <c r="AJ2985" s="158"/>
      <c r="AK2985" s="158"/>
      <c r="AL2985" s="158"/>
      <c r="AM2985" s="158"/>
      <c r="AN2985" s="158"/>
      <c r="AO2985" s="158"/>
      <c r="AP2985" s="158"/>
      <c r="AQ2985" s="158"/>
      <c r="AR2985" s="158"/>
      <c r="AS2985" s="158"/>
      <c r="AT2985" s="158"/>
      <c r="AU2985" s="158"/>
      <c r="AV2985" s="158"/>
      <c r="AW2985" s="158"/>
      <c r="AX2985" s="158"/>
      <c r="AY2985" s="158"/>
      <c r="AZ2985" s="158"/>
      <c r="BA2985" s="158"/>
      <c r="BB2985" s="158"/>
      <c r="BC2985" s="158"/>
      <c r="BD2985" s="159"/>
      <c r="BE2985" s="158"/>
      <c r="BF2985" s="158"/>
      <c r="BG2985" s="158"/>
      <c r="BH2985" s="158"/>
      <c r="BI2985" s="159"/>
      <c r="BJ2985" s="158"/>
      <c r="BK2985" s="158"/>
      <c r="BL2985" s="158"/>
      <c r="BM2985" s="158"/>
      <c r="BN2985" s="158"/>
      <c r="BO2985" s="158"/>
      <c r="BP2985" s="158"/>
      <c r="BQ2985" s="158"/>
      <c r="BR2985" s="158"/>
      <c r="BS2985" s="158"/>
      <c r="BT2985" s="158"/>
      <c r="BU2985" s="158"/>
      <c r="BV2985" s="158"/>
      <c r="BW2985" s="158"/>
      <c r="BX2985" s="158"/>
      <c r="BY2985" s="158"/>
      <c r="BZ2985" s="158"/>
      <c r="CA2985" s="158"/>
      <c r="CB2985" s="158"/>
      <c r="CC2985" s="158"/>
      <c r="CD2985" s="158"/>
      <c r="CE2985" s="158"/>
      <c r="CF2985" s="158"/>
      <c r="CG2985" s="158"/>
      <c r="CH2985" s="158"/>
      <c r="CI2985" s="158"/>
      <c r="CJ2985" s="158"/>
      <c r="CK2985" s="158"/>
      <c r="CL2985" s="158"/>
      <c r="CM2985" s="158"/>
      <c r="CN2985" s="158"/>
      <c r="CO2985" s="158"/>
      <c r="CP2985" s="158"/>
      <c r="CQ2985" s="158"/>
      <c r="CR2985" s="158"/>
      <c r="CS2985" s="158"/>
      <c r="CT2985" s="158"/>
      <c r="CU2985" s="158"/>
      <c r="CV2985" s="158"/>
      <c r="CW2985" s="158"/>
      <c r="CX2985" s="158"/>
      <c r="CY2985" s="158"/>
      <c r="CZ2985" s="158"/>
      <c r="DA2985" s="158"/>
      <c r="DB2985" s="158"/>
      <c r="DC2985" s="158"/>
      <c r="DD2985" s="158"/>
      <c r="DE2985" s="158"/>
      <c r="DF2985" s="158"/>
      <c r="DG2985" s="158"/>
      <c r="DH2985" s="158"/>
      <c r="DI2985" s="158"/>
      <c r="DJ2985" s="158"/>
      <c r="DK2985" s="158"/>
      <c r="DL2985" s="158"/>
      <c r="DM2985" s="158"/>
      <c r="DN2985" s="158"/>
      <c r="DO2985" s="158"/>
      <c r="DP2985" s="158"/>
      <c r="DQ2985" s="158"/>
      <c r="DR2985" s="158"/>
      <c r="DS2985" s="160"/>
    </row>
    <row r="2986" spans="1:123" s="110" customFormat="1">
      <c r="A2986" s="184"/>
      <c r="B2986" s="180"/>
      <c r="D2986" s="192"/>
      <c r="E2986" s="157"/>
      <c r="F2986" s="158"/>
      <c r="G2986" s="158"/>
      <c r="H2986" s="158"/>
      <c r="I2986" s="158"/>
      <c r="J2986" s="158"/>
      <c r="K2986" s="158"/>
      <c r="L2986" s="158"/>
      <c r="M2986" s="158"/>
      <c r="N2986" s="158"/>
      <c r="O2986" s="158"/>
      <c r="P2986" s="158"/>
      <c r="Q2986" s="158"/>
      <c r="R2986" s="158"/>
      <c r="S2986" s="158"/>
      <c r="T2986" s="158"/>
      <c r="U2986" s="158"/>
      <c r="V2986" s="158"/>
      <c r="W2986" s="158"/>
      <c r="X2986" s="158"/>
      <c r="Y2986" s="158"/>
      <c r="Z2986" s="158"/>
      <c r="AA2986" s="158"/>
      <c r="AB2986" s="158"/>
      <c r="AC2986" s="158"/>
      <c r="AD2986" s="158"/>
      <c r="AE2986" s="158"/>
      <c r="AF2986" s="158"/>
      <c r="AG2986" s="158"/>
      <c r="AH2986" s="158"/>
      <c r="AI2986" s="158"/>
      <c r="AJ2986" s="158"/>
      <c r="AK2986" s="158"/>
      <c r="AL2986" s="158"/>
      <c r="AM2986" s="158"/>
      <c r="AN2986" s="158"/>
      <c r="AO2986" s="158"/>
      <c r="AP2986" s="158"/>
      <c r="AQ2986" s="158"/>
      <c r="AR2986" s="158"/>
      <c r="AS2986" s="158"/>
      <c r="AT2986" s="158"/>
      <c r="AU2986" s="158"/>
      <c r="AV2986" s="158"/>
      <c r="AW2986" s="158"/>
      <c r="AX2986" s="158"/>
      <c r="AY2986" s="158"/>
      <c r="AZ2986" s="158"/>
      <c r="BA2986" s="158"/>
      <c r="BB2986" s="158"/>
      <c r="BC2986" s="158"/>
      <c r="BD2986" s="159"/>
      <c r="BE2986" s="158"/>
      <c r="BF2986" s="158"/>
      <c r="BG2986" s="158"/>
      <c r="BH2986" s="158"/>
      <c r="BI2986" s="159"/>
      <c r="BJ2986" s="158"/>
      <c r="BK2986" s="158"/>
      <c r="BL2986" s="158"/>
      <c r="BM2986" s="158"/>
      <c r="BN2986" s="158"/>
      <c r="BO2986" s="158"/>
      <c r="BP2986" s="158"/>
      <c r="BQ2986" s="158"/>
      <c r="BR2986" s="158"/>
      <c r="BS2986" s="158"/>
      <c r="BT2986" s="158"/>
      <c r="BU2986" s="158"/>
      <c r="BV2986" s="158"/>
      <c r="BW2986" s="158"/>
      <c r="BX2986" s="158"/>
      <c r="BY2986" s="158"/>
      <c r="BZ2986" s="158"/>
      <c r="CA2986" s="158"/>
      <c r="CB2986" s="158"/>
      <c r="CC2986" s="158"/>
      <c r="CD2986" s="158"/>
      <c r="CE2986" s="158"/>
      <c r="CF2986" s="158"/>
      <c r="CG2986" s="158"/>
      <c r="CH2986" s="158"/>
      <c r="CI2986" s="158"/>
      <c r="CJ2986" s="158"/>
      <c r="CK2986" s="158"/>
      <c r="CL2986" s="158"/>
      <c r="CM2986" s="158"/>
      <c r="CN2986" s="158"/>
      <c r="CO2986" s="158"/>
      <c r="CP2986" s="158"/>
      <c r="CQ2986" s="158"/>
      <c r="CR2986" s="158"/>
      <c r="CS2986" s="158"/>
      <c r="CT2986" s="158"/>
      <c r="CU2986" s="158"/>
      <c r="CV2986" s="158"/>
      <c r="CW2986" s="158"/>
      <c r="CX2986" s="158"/>
      <c r="CY2986" s="158"/>
      <c r="CZ2986" s="158"/>
      <c r="DA2986" s="158"/>
      <c r="DB2986" s="158"/>
      <c r="DC2986" s="158"/>
      <c r="DD2986" s="158"/>
      <c r="DE2986" s="158"/>
      <c r="DF2986" s="158"/>
      <c r="DG2986" s="158"/>
      <c r="DH2986" s="158"/>
      <c r="DI2986" s="158"/>
      <c r="DJ2986" s="158"/>
      <c r="DK2986" s="158"/>
      <c r="DL2986" s="158"/>
      <c r="DM2986" s="158"/>
      <c r="DN2986" s="158"/>
      <c r="DO2986" s="158"/>
      <c r="DP2986" s="158"/>
      <c r="DQ2986" s="158"/>
      <c r="DR2986" s="158"/>
      <c r="DS2986" s="160"/>
    </row>
    <row r="2987" spans="1:123" s="110" customFormat="1">
      <c r="A2987" s="184"/>
      <c r="B2987" s="180"/>
      <c r="D2987" s="192"/>
      <c r="E2987" s="157"/>
      <c r="F2987" s="158"/>
      <c r="G2987" s="158"/>
      <c r="H2987" s="158"/>
      <c r="I2987" s="158"/>
      <c r="J2987" s="158"/>
      <c r="K2987" s="158"/>
      <c r="L2987" s="158"/>
      <c r="M2987" s="158"/>
      <c r="N2987" s="158"/>
      <c r="O2987" s="158"/>
      <c r="P2987" s="158"/>
      <c r="Q2987" s="158"/>
      <c r="R2987" s="158"/>
      <c r="S2987" s="158"/>
      <c r="T2987" s="158"/>
      <c r="U2987" s="158"/>
      <c r="V2987" s="158"/>
      <c r="W2987" s="158"/>
      <c r="X2987" s="158"/>
      <c r="Y2987" s="158"/>
      <c r="Z2987" s="158"/>
      <c r="AA2987" s="158"/>
      <c r="AB2987" s="158"/>
      <c r="AC2987" s="158"/>
      <c r="AD2987" s="158"/>
      <c r="AE2987" s="158"/>
      <c r="AF2987" s="158"/>
      <c r="AG2987" s="158"/>
      <c r="AH2987" s="158"/>
      <c r="AI2987" s="158"/>
      <c r="AJ2987" s="158"/>
      <c r="AK2987" s="158"/>
      <c r="AL2987" s="158"/>
      <c r="AM2987" s="158"/>
      <c r="AN2987" s="158"/>
      <c r="AO2987" s="158"/>
      <c r="AP2987" s="158"/>
      <c r="AQ2987" s="158"/>
      <c r="AR2987" s="158"/>
      <c r="AS2987" s="158"/>
      <c r="AT2987" s="158"/>
      <c r="AU2987" s="158"/>
      <c r="AV2987" s="158"/>
      <c r="AW2987" s="158"/>
      <c r="AX2987" s="158"/>
      <c r="AY2987" s="158"/>
      <c r="AZ2987" s="158"/>
      <c r="BA2987" s="158"/>
      <c r="BB2987" s="158"/>
      <c r="BC2987" s="158"/>
      <c r="BD2987" s="159"/>
      <c r="BE2987" s="158"/>
      <c r="BF2987" s="158"/>
      <c r="BG2987" s="158"/>
      <c r="BH2987" s="158"/>
      <c r="BI2987" s="159"/>
      <c r="BJ2987" s="158"/>
      <c r="BK2987" s="158"/>
      <c r="BL2987" s="158"/>
      <c r="BM2987" s="158"/>
      <c r="BN2987" s="158"/>
      <c r="BO2987" s="158"/>
      <c r="BP2987" s="158"/>
      <c r="BQ2987" s="158"/>
      <c r="BR2987" s="158"/>
      <c r="BS2987" s="158"/>
      <c r="BT2987" s="158"/>
      <c r="BU2987" s="158"/>
      <c r="BV2987" s="158"/>
      <c r="BW2987" s="158"/>
      <c r="BX2987" s="158"/>
      <c r="BY2987" s="158"/>
      <c r="BZ2987" s="158"/>
      <c r="CA2987" s="158"/>
      <c r="CB2987" s="158"/>
      <c r="CC2987" s="158"/>
      <c r="CD2987" s="158"/>
      <c r="CE2987" s="158"/>
      <c r="CF2987" s="158"/>
      <c r="CG2987" s="158"/>
      <c r="CH2987" s="158"/>
      <c r="CI2987" s="158"/>
      <c r="CJ2987" s="158"/>
      <c r="CK2987" s="158"/>
      <c r="CL2987" s="158"/>
      <c r="CM2987" s="158"/>
      <c r="CN2987" s="158"/>
      <c r="CO2987" s="158"/>
      <c r="CP2987" s="158"/>
      <c r="CQ2987" s="158"/>
      <c r="CR2987" s="158"/>
      <c r="CS2987" s="158"/>
      <c r="CT2987" s="158"/>
      <c r="CU2987" s="158"/>
      <c r="CV2987" s="158"/>
      <c r="CW2987" s="158"/>
      <c r="CX2987" s="158"/>
      <c r="CY2987" s="158"/>
      <c r="CZ2987" s="158"/>
      <c r="DA2987" s="158"/>
      <c r="DB2987" s="158"/>
      <c r="DC2987" s="158"/>
      <c r="DD2987" s="158"/>
      <c r="DE2987" s="158"/>
      <c r="DF2987" s="158"/>
      <c r="DG2987" s="158"/>
      <c r="DH2987" s="158"/>
      <c r="DI2987" s="158"/>
      <c r="DJ2987" s="158"/>
      <c r="DK2987" s="158"/>
      <c r="DL2987" s="158"/>
      <c r="DM2987" s="158"/>
      <c r="DN2987" s="158"/>
      <c r="DO2987" s="158"/>
      <c r="DP2987" s="158"/>
      <c r="DQ2987" s="158"/>
      <c r="DR2987" s="158"/>
      <c r="DS2987" s="160"/>
    </row>
    <row r="2988" spans="1:123" s="110" customFormat="1">
      <c r="A2988" s="184"/>
      <c r="B2988" s="180"/>
      <c r="D2988" s="192"/>
      <c r="E2988" s="157"/>
      <c r="F2988" s="158"/>
      <c r="G2988" s="158"/>
      <c r="H2988" s="158"/>
      <c r="I2988" s="158"/>
      <c r="J2988" s="158"/>
      <c r="K2988" s="158"/>
      <c r="L2988" s="158"/>
      <c r="M2988" s="158"/>
      <c r="N2988" s="158"/>
      <c r="O2988" s="158"/>
      <c r="P2988" s="158"/>
      <c r="Q2988" s="158"/>
      <c r="R2988" s="158"/>
      <c r="S2988" s="158"/>
      <c r="T2988" s="158"/>
      <c r="U2988" s="158"/>
      <c r="V2988" s="158"/>
      <c r="W2988" s="158"/>
      <c r="X2988" s="158"/>
      <c r="Y2988" s="158"/>
      <c r="Z2988" s="158"/>
      <c r="AA2988" s="158"/>
      <c r="AB2988" s="158"/>
      <c r="AC2988" s="158"/>
      <c r="AD2988" s="158"/>
      <c r="AE2988" s="158"/>
      <c r="AF2988" s="158"/>
      <c r="AG2988" s="158"/>
      <c r="AH2988" s="158"/>
      <c r="AI2988" s="158"/>
      <c r="AJ2988" s="158"/>
      <c r="AK2988" s="158"/>
      <c r="AL2988" s="158"/>
      <c r="AM2988" s="158"/>
      <c r="AN2988" s="158"/>
      <c r="AO2988" s="158"/>
      <c r="AP2988" s="158"/>
      <c r="AQ2988" s="158"/>
      <c r="AR2988" s="158"/>
      <c r="AS2988" s="158"/>
      <c r="AT2988" s="158"/>
      <c r="AU2988" s="158"/>
      <c r="AV2988" s="158"/>
      <c r="AW2988" s="158"/>
      <c r="AX2988" s="158"/>
      <c r="AY2988" s="158"/>
      <c r="AZ2988" s="158"/>
      <c r="BA2988" s="158"/>
      <c r="BB2988" s="158"/>
      <c r="BC2988" s="158"/>
      <c r="BD2988" s="159"/>
      <c r="BE2988" s="158"/>
      <c r="BF2988" s="158"/>
      <c r="BG2988" s="158"/>
      <c r="BH2988" s="158"/>
      <c r="BI2988" s="159"/>
      <c r="BJ2988" s="158"/>
      <c r="BK2988" s="158"/>
      <c r="BL2988" s="158"/>
      <c r="BM2988" s="158"/>
      <c r="BN2988" s="158"/>
      <c r="BO2988" s="158"/>
      <c r="BP2988" s="158"/>
      <c r="BQ2988" s="158"/>
      <c r="BR2988" s="158"/>
      <c r="BS2988" s="158"/>
      <c r="BT2988" s="158"/>
      <c r="BU2988" s="158"/>
      <c r="BV2988" s="158"/>
      <c r="BW2988" s="158"/>
      <c r="BX2988" s="158"/>
      <c r="BY2988" s="158"/>
      <c r="BZ2988" s="158"/>
      <c r="CA2988" s="158"/>
      <c r="CB2988" s="158"/>
      <c r="CC2988" s="158"/>
      <c r="CD2988" s="158"/>
      <c r="CE2988" s="158"/>
      <c r="CF2988" s="158"/>
      <c r="CG2988" s="158"/>
      <c r="CH2988" s="158"/>
      <c r="CI2988" s="158"/>
      <c r="CJ2988" s="158"/>
      <c r="CK2988" s="158"/>
      <c r="CL2988" s="158"/>
      <c r="CM2988" s="158"/>
      <c r="CN2988" s="158"/>
      <c r="CO2988" s="158"/>
      <c r="CP2988" s="158"/>
      <c r="CQ2988" s="158"/>
      <c r="CR2988" s="158"/>
      <c r="CS2988" s="158"/>
      <c r="CT2988" s="158"/>
      <c r="CU2988" s="158"/>
      <c r="CV2988" s="158"/>
      <c r="CW2988" s="158"/>
      <c r="CX2988" s="158"/>
      <c r="CY2988" s="158"/>
      <c r="CZ2988" s="158"/>
      <c r="DA2988" s="158"/>
      <c r="DB2988" s="158"/>
      <c r="DC2988" s="158"/>
      <c r="DD2988" s="158"/>
      <c r="DE2988" s="158"/>
      <c r="DF2988" s="158"/>
      <c r="DG2988" s="158"/>
      <c r="DH2988" s="158"/>
      <c r="DI2988" s="158"/>
      <c r="DJ2988" s="158"/>
      <c r="DK2988" s="158"/>
      <c r="DL2988" s="158"/>
      <c r="DM2988" s="158"/>
      <c r="DN2988" s="158"/>
      <c r="DO2988" s="158"/>
      <c r="DP2988" s="158"/>
      <c r="DQ2988" s="158"/>
      <c r="DR2988" s="158"/>
      <c r="DS2988" s="160"/>
    </row>
    <row r="2989" spans="1:123" s="110" customFormat="1">
      <c r="A2989" s="184"/>
      <c r="B2989" s="180"/>
      <c r="D2989" s="192"/>
      <c r="E2989" s="157"/>
      <c r="F2989" s="158"/>
      <c r="G2989" s="158"/>
      <c r="H2989" s="158"/>
      <c r="I2989" s="158"/>
      <c r="J2989" s="158"/>
      <c r="K2989" s="158"/>
      <c r="L2989" s="158"/>
      <c r="M2989" s="158"/>
      <c r="N2989" s="158"/>
      <c r="O2989" s="158"/>
      <c r="P2989" s="158"/>
      <c r="Q2989" s="158"/>
      <c r="R2989" s="158"/>
      <c r="S2989" s="158"/>
      <c r="T2989" s="158"/>
      <c r="U2989" s="158"/>
      <c r="V2989" s="158"/>
      <c r="W2989" s="158"/>
      <c r="X2989" s="158"/>
      <c r="Y2989" s="158"/>
      <c r="Z2989" s="158"/>
      <c r="AA2989" s="158"/>
      <c r="AB2989" s="158"/>
      <c r="AC2989" s="158"/>
      <c r="AD2989" s="158"/>
      <c r="AE2989" s="158"/>
      <c r="AF2989" s="158"/>
      <c r="AG2989" s="158"/>
      <c r="AH2989" s="158"/>
      <c r="AI2989" s="158"/>
      <c r="AJ2989" s="158"/>
      <c r="AK2989" s="158"/>
      <c r="AL2989" s="158"/>
      <c r="AM2989" s="158"/>
      <c r="AN2989" s="158"/>
      <c r="AO2989" s="158"/>
      <c r="AP2989" s="158"/>
      <c r="AQ2989" s="158"/>
      <c r="AR2989" s="158"/>
      <c r="AS2989" s="158"/>
      <c r="AT2989" s="158"/>
      <c r="AU2989" s="158"/>
      <c r="AV2989" s="158"/>
      <c r="AW2989" s="158"/>
      <c r="AX2989" s="158"/>
      <c r="AY2989" s="158"/>
      <c r="AZ2989" s="158"/>
      <c r="BA2989" s="158"/>
      <c r="BB2989" s="158"/>
      <c r="BC2989" s="158"/>
      <c r="BD2989" s="159"/>
      <c r="BE2989" s="158"/>
      <c r="BF2989" s="158"/>
      <c r="BG2989" s="158"/>
      <c r="BH2989" s="158"/>
      <c r="BI2989" s="159"/>
      <c r="BJ2989" s="158"/>
      <c r="BK2989" s="158"/>
      <c r="BL2989" s="158"/>
      <c r="BM2989" s="158"/>
      <c r="BN2989" s="158"/>
      <c r="BO2989" s="158"/>
      <c r="BP2989" s="158"/>
      <c r="BQ2989" s="158"/>
      <c r="BR2989" s="158"/>
      <c r="BS2989" s="158"/>
      <c r="BT2989" s="158"/>
      <c r="BU2989" s="158"/>
      <c r="BV2989" s="158"/>
      <c r="BW2989" s="158"/>
      <c r="BX2989" s="158"/>
      <c r="BY2989" s="158"/>
      <c r="BZ2989" s="158"/>
      <c r="CA2989" s="158"/>
      <c r="CB2989" s="158"/>
      <c r="CC2989" s="158"/>
      <c r="CD2989" s="158"/>
      <c r="CE2989" s="158"/>
      <c r="CF2989" s="158"/>
      <c r="CG2989" s="158"/>
      <c r="CH2989" s="158"/>
      <c r="CI2989" s="158"/>
      <c r="CJ2989" s="158"/>
      <c r="CK2989" s="158"/>
      <c r="CL2989" s="158"/>
      <c r="CM2989" s="158"/>
      <c r="CN2989" s="158"/>
      <c r="CO2989" s="158"/>
      <c r="CP2989" s="158"/>
      <c r="CQ2989" s="158"/>
      <c r="CR2989" s="158"/>
      <c r="CS2989" s="158"/>
      <c r="CT2989" s="158"/>
      <c r="CU2989" s="158"/>
      <c r="CV2989" s="158"/>
      <c r="CW2989" s="158"/>
      <c r="CX2989" s="158"/>
      <c r="CY2989" s="158"/>
      <c r="CZ2989" s="158"/>
      <c r="DA2989" s="158"/>
      <c r="DB2989" s="158"/>
      <c r="DC2989" s="158"/>
      <c r="DD2989" s="158"/>
      <c r="DE2989" s="158"/>
      <c r="DF2989" s="158"/>
      <c r="DG2989" s="158"/>
      <c r="DH2989" s="158"/>
      <c r="DI2989" s="158"/>
      <c r="DJ2989" s="158"/>
      <c r="DK2989" s="158"/>
      <c r="DL2989" s="158"/>
      <c r="DM2989" s="158"/>
      <c r="DN2989" s="158"/>
      <c r="DO2989" s="158"/>
      <c r="DP2989" s="158"/>
      <c r="DQ2989" s="158"/>
      <c r="DR2989" s="158"/>
      <c r="DS2989" s="160"/>
    </row>
    <row r="2990" spans="1:123" s="110" customFormat="1">
      <c r="A2990" s="184"/>
      <c r="B2990" s="180"/>
      <c r="D2990" s="192"/>
      <c r="E2990" s="157"/>
      <c r="F2990" s="158"/>
      <c r="G2990" s="158"/>
      <c r="H2990" s="158"/>
      <c r="I2990" s="158"/>
      <c r="J2990" s="158"/>
      <c r="K2990" s="158"/>
      <c r="L2990" s="158"/>
      <c r="M2990" s="158"/>
      <c r="N2990" s="158"/>
      <c r="O2990" s="158"/>
      <c r="P2990" s="158"/>
      <c r="Q2990" s="158"/>
      <c r="R2990" s="158"/>
      <c r="S2990" s="158"/>
      <c r="T2990" s="158"/>
      <c r="U2990" s="158"/>
      <c r="V2990" s="158"/>
      <c r="W2990" s="158"/>
      <c r="X2990" s="158"/>
      <c r="Y2990" s="158"/>
      <c r="Z2990" s="158"/>
      <c r="AA2990" s="158"/>
      <c r="AB2990" s="158"/>
      <c r="AC2990" s="158"/>
      <c r="AD2990" s="158"/>
      <c r="AE2990" s="158"/>
      <c r="AF2990" s="158"/>
      <c r="AG2990" s="158"/>
      <c r="AH2990" s="158"/>
      <c r="AI2990" s="158"/>
      <c r="AJ2990" s="158"/>
      <c r="AK2990" s="158"/>
      <c r="AL2990" s="158"/>
      <c r="AM2990" s="158"/>
      <c r="AN2990" s="158"/>
      <c r="AO2990" s="158"/>
      <c r="AP2990" s="158"/>
      <c r="AQ2990" s="158"/>
      <c r="AR2990" s="158"/>
      <c r="AS2990" s="158"/>
      <c r="AT2990" s="158"/>
      <c r="AU2990" s="158"/>
      <c r="AV2990" s="158"/>
      <c r="AW2990" s="158"/>
      <c r="AX2990" s="158"/>
      <c r="AY2990" s="158"/>
      <c r="AZ2990" s="158"/>
      <c r="BA2990" s="158"/>
      <c r="BB2990" s="158"/>
      <c r="BC2990" s="158"/>
      <c r="BD2990" s="159"/>
      <c r="BE2990" s="158"/>
      <c r="BF2990" s="158"/>
      <c r="BG2990" s="158"/>
      <c r="BH2990" s="158"/>
      <c r="BI2990" s="159"/>
      <c r="BJ2990" s="158"/>
      <c r="BK2990" s="158"/>
      <c r="BL2990" s="158"/>
      <c r="BM2990" s="158"/>
      <c r="BN2990" s="158"/>
      <c r="BO2990" s="158"/>
      <c r="BP2990" s="158"/>
      <c r="BQ2990" s="158"/>
      <c r="BR2990" s="158"/>
      <c r="BS2990" s="158"/>
      <c r="BT2990" s="158"/>
      <c r="BU2990" s="158"/>
      <c r="BV2990" s="158"/>
      <c r="BW2990" s="158"/>
      <c r="BX2990" s="158"/>
      <c r="BY2990" s="158"/>
      <c r="BZ2990" s="158"/>
      <c r="CA2990" s="158"/>
      <c r="CB2990" s="158"/>
      <c r="CC2990" s="158"/>
      <c r="CD2990" s="158"/>
      <c r="CE2990" s="158"/>
      <c r="CF2990" s="158"/>
      <c r="CG2990" s="158"/>
      <c r="CH2990" s="158"/>
      <c r="CI2990" s="158"/>
      <c r="CJ2990" s="158"/>
      <c r="CK2990" s="158"/>
      <c r="CL2990" s="158"/>
      <c r="CM2990" s="158"/>
      <c r="CN2990" s="158"/>
      <c r="CO2990" s="158"/>
      <c r="CP2990" s="158"/>
      <c r="CQ2990" s="158"/>
      <c r="CR2990" s="158"/>
      <c r="CS2990" s="158"/>
      <c r="CT2990" s="158"/>
      <c r="CU2990" s="158"/>
      <c r="CV2990" s="158"/>
      <c r="CW2990" s="158"/>
      <c r="CX2990" s="158"/>
      <c r="CY2990" s="158"/>
      <c r="CZ2990" s="158"/>
      <c r="DA2990" s="158"/>
      <c r="DB2990" s="158"/>
      <c r="DC2990" s="158"/>
      <c r="DD2990" s="158"/>
      <c r="DE2990" s="158"/>
      <c r="DF2990" s="158"/>
      <c r="DG2990" s="158"/>
      <c r="DH2990" s="158"/>
      <c r="DI2990" s="158"/>
      <c r="DJ2990" s="158"/>
      <c r="DK2990" s="158"/>
      <c r="DL2990" s="158"/>
      <c r="DM2990" s="158"/>
      <c r="DN2990" s="158"/>
      <c r="DO2990" s="158"/>
      <c r="DP2990" s="158"/>
      <c r="DQ2990" s="158"/>
      <c r="DR2990" s="158"/>
      <c r="DS2990" s="160"/>
    </row>
    <row r="2991" spans="1:123" s="110" customFormat="1">
      <c r="A2991" s="184"/>
      <c r="B2991" s="180"/>
      <c r="D2991" s="192"/>
      <c r="E2991" s="157"/>
      <c r="F2991" s="158"/>
      <c r="G2991" s="158"/>
      <c r="H2991" s="158"/>
      <c r="I2991" s="158"/>
      <c r="J2991" s="158"/>
      <c r="K2991" s="158"/>
      <c r="L2991" s="158"/>
      <c r="M2991" s="158"/>
      <c r="N2991" s="158"/>
      <c r="O2991" s="158"/>
      <c r="P2991" s="158"/>
      <c r="Q2991" s="158"/>
      <c r="R2991" s="158"/>
      <c r="S2991" s="158"/>
      <c r="T2991" s="158"/>
      <c r="U2991" s="158"/>
      <c r="V2991" s="158"/>
      <c r="W2991" s="158"/>
      <c r="X2991" s="158"/>
      <c r="Y2991" s="158"/>
      <c r="Z2991" s="158"/>
      <c r="AA2991" s="158"/>
      <c r="AB2991" s="158"/>
      <c r="AC2991" s="158"/>
      <c r="AD2991" s="158"/>
      <c r="AE2991" s="158"/>
      <c r="AF2991" s="158"/>
      <c r="AG2991" s="158"/>
      <c r="AH2991" s="158"/>
      <c r="AI2991" s="158"/>
      <c r="AJ2991" s="158"/>
      <c r="AK2991" s="158"/>
      <c r="AL2991" s="158"/>
      <c r="AM2991" s="158"/>
      <c r="AN2991" s="158"/>
      <c r="AO2991" s="158"/>
      <c r="AP2991" s="158"/>
      <c r="AQ2991" s="158"/>
      <c r="AR2991" s="158"/>
      <c r="AS2991" s="158"/>
      <c r="AT2991" s="158"/>
      <c r="AU2991" s="158"/>
      <c r="AV2991" s="158"/>
      <c r="AW2991" s="158"/>
      <c r="AX2991" s="158"/>
      <c r="AY2991" s="158"/>
      <c r="AZ2991" s="158"/>
      <c r="BA2991" s="158"/>
      <c r="BB2991" s="158"/>
      <c r="BC2991" s="158"/>
      <c r="BD2991" s="159"/>
      <c r="BE2991" s="158"/>
      <c r="BF2991" s="158"/>
      <c r="BG2991" s="158"/>
      <c r="BH2991" s="158"/>
      <c r="BI2991" s="159"/>
      <c r="BJ2991" s="158"/>
      <c r="BK2991" s="158"/>
      <c r="BL2991" s="158"/>
      <c r="BM2991" s="158"/>
      <c r="BN2991" s="158"/>
      <c r="BO2991" s="158"/>
      <c r="BP2991" s="158"/>
      <c r="BQ2991" s="158"/>
      <c r="BR2991" s="158"/>
      <c r="BS2991" s="158"/>
      <c r="BT2991" s="158"/>
      <c r="BU2991" s="158"/>
      <c r="BV2991" s="158"/>
      <c r="BW2991" s="158"/>
      <c r="BX2991" s="158"/>
      <c r="BY2991" s="158"/>
      <c r="BZ2991" s="158"/>
      <c r="CA2991" s="158"/>
      <c r="CB2991" s="158"/>
      <c r="CC2991" s="158"/>
      <c r="CD2991" s="158"/>
      <c r="CE2991" s="158"/>
      <c r="CF2991" s="158"/>
      <c r="CG2991" s="158"/>
      <c r="CH2991" s="158"/>
      <c r="CI2991" s="158"/>
      <c r="CJ2991" s="158"/>
      <c r="CK2991" s="158"/>
      <c r="CL2991" s="158"/>
      <c r="CM2991" s="158"/>
      <c r="CN2991" s="158"/>
      <c r="CO2991" s="158"/>
      <c r="CP2991" s="158"/>
      <c r="CQ2991" s="158"/>
      <c r="CR2991" s="158"/>
      <c r="CS2991" s="158"/>
      <c r="CT2991" s="158"/>
      <c r="CU2991" s="158"/>
      <c r="CV2991" s="158"/>
      <c r="CW2991" s="158"/>
      <c r="CX2991" s="158"/>
      <c r="CY2991" s="158"/>
      <c r="CZ2991" s="158"/>
      <c r="DA2991" s="158"/>
      <c r="DB2991" s="158"/>
      <c r="DC2991" s="158"/>
      <c r="DD2991" s="158"/>
      <c r="DE2991" s="158"/>
      <c r="DF2991" s="158"/>
      <c r="DG2991" s="158"/>
      <c r="DH2991" s="158"/>
      <c r="DI2991" s="158"/>
      <c r="DJ2991" s="158"/>
      <c r="DK2991" s="158"/>
      <c r="DL2991" s="158"/>
      <c r="DM2991" s="158"/>
      <c r="DN2991" s="158"/>
      <c r="DO2991" s="158"/>
      <c r="DP2991" s="158"/>
      <c r="DQ2991" s="158"/>
      <c r="DR2991" s="158"/>
      <c r="DS2991" s="160"/>
    </row>
    <row r="2992" spans="1:123" s="110" customFormat="1">
      <c r="A2992" s="184"/>
      <c r="B2992" s="180"/>
      <c r="D2992" s="192"/>
      <c r="E2992" s="157"/>
      <c r="F2992" s="158"/>
      <c r="G2992" s="158"/>
      <c r="H2992" s="158"/>
      <c r="I2992" s="158"/>
      <c r="J2992" s="158"/>
      <c r="K2992" s="158"/>
      <c r="L2992" s="158"/>
      <c r="M2992" s="158"/>
      <c r="N2992" s="158"/>
      <c r="O2992" s="158"/>
      <c r="P2992" s="158"/>
      <c r="Q2992" s="158"/>
      <c r="R2992" s="158"/>
      <c r="S2992" s="158"/>
      <c r="T2992" s="158"/>
      <c r="U2992" s="158"/>
      <c r="V2992" s="158"/>
      <c r="W2992" s="158"/>
      <c r="X2992" s="158"/>
      <c r="Y2992" s="158"/>
      <c r="Z2992" s="158"/>
      <c r="AA2992" s="158"/>
      <c r="AB2992" s="158"/>
      <c r="AC2992" s="158"/>
      <c r="AD2992" s="158"/>
      <c r="AE2992" s="158"/>
      <c r="AF2992" s="158"/>
      <c r="AG2992" s="158"/>
      <c r="AH2992" s="158"/>
      <c r="AI2992" s="158"/>
      <c r="AJ2992" s="158"/>
      <c r="AK2992" s="158"/>
      <c r="AL2992" s="158"/>
      <c r="AM2992" s="158"/>
      <c r="AN2992" s="158"/>
      <c r="AO2992" s="158"/>
      <c r="AP2992" s="158"/>
      <c r="AQ2992" s="158"/>
      <c r="AR2992" s="158"/>
      <c r="AS2992" s="158"/>
      <c r="AT2992" s="158"/>
      <c r="AU2992" s="158"/>
      <c r="AV2992" s="158"/>
      <c r="AW2992" s="158"/>
      <c r="AX2992" s="158"/>
      <c r="AY2992" s="158"/>
      <c r="AZ2992" s="158"/>
      <c r="BA2992" s="158"/>
      <c r="BB2992" s="158"/>
      <c r="BC2992" s="158"/>
      <c r="BD2992" s="159"/>
      <c r="BE2992" s="158"/>
      <c r="BF2992" s="158"/>
      <c r="BG2992" s="158"/>
      <c r="BH2992" s="158"/>
      <c r="BI2992" s="159"/>
      <c r="BJ2992" s="158"/>
      <c r="BK2992" s="158"/>
      <c r="BL2992" s="158"/>
      <c r="BM2992" s="158"/>
      <c r="BN2992" s="158"/>
      <c r="BO2992" s="158"/>
      <c r="BP2992" s="158"/>
      <c r="BQ2992" s="158"/>
      <c r="BR2992" s="158"/>
      <c r="BS2992" s="158"/>
      <c r="BT2992" s="158"/>
      <c r="BU2992" s="158"/>
      <c r="BV2992" s="158"/>
      <c r="BW2992" s="158"/>
      <c r="BX2992" s="158"/>
      <c r="BY2992" s="158"/>
      <c r="BZ2992" s="158"/>
      <c r="CA2992" s="158"/>
      <c r="CB2992" s="158"/>
      <c r="CC2992" s="158"/>
      <c r="CD2992" s="158"/>
      <c r="CE2992" s="158"/>
      <c r="CF2992" s="158"/>
      <c r="CG2992" s="158"/>
      <c r="CH2992" s="158"/>
      <c r="CI2992" s="158"/>
      <c r="CJ2992" s="158"/>
      <c r="CK2992" s="158"/>
      <c r="CL2992" s="158"/>
      <c r="CM2992" s="158"/>
      <c r="CN2992" s="158"/>
      <c r="CO2992" s="158"/>
      <c r="CP2992" s="158"/>
      <c r="CQ2992" s="158"/>
      <c r="CR2992" s="158"/>
      <c r="CS2992" s="158"/>
      <c r="CT2992" s="158"/>
      <c r="CU2992" s="158"/>
      <c r="CV2992" s="158"/>
      <c r="CW2992" s="158"/>
      <c r="CX2992" s="158"/>
      <c r="CY2992" s="158"/>
      <c r="CZ2992" s="158"/>
      <c r="DA2992" s="158"/>
      <c r="DB2992" s="158"/>
      <c r="DC2992" s="158"/>
      <c r="DD2992" s="158"/>
      <c r="DE2992" s="158"/>
      <c r="DF2992" s="158"/>
      <c r="DG2992" s="158"/>
      <c r="DH2992" s="158"/>
      <c r="DI2992" s="158"/>
      <c r="DJ2992" s="158"/>
      <c r="DK2992" s="158"/>
      <c r="DL2992" s="158"/>
      <c r="DM2992" s="158"/>
      <c r="DN2992" s="158"/>
      <c r="DO2992" s="158"/>
      <c r="DP2992" s="158"/>
      <c r="DQ2992" s="158"/>
      <c r="DR2992" s="158"/>
      <c r="DS2992" s="160"/>
    </row>
    <row r="2993" spans="1:123" s="110" customFormat="1">
      <c r="A2993" s="184"/>
      <c r="B2993" s="180"/>
      <c r="D2993" s="192"/>
      <c r="E2993" s="157"/>
      <c r="F2993" s="158"/>
      <c r="G2993" s="158"/>
      <c r="H2993" s="158"/>
      <c r="I2993" s="158"/>
      <c r="J2993" s="158"/>
      <c r="K2993" s="158"/>
      <c r="L2993" s="158"/>
      <c r="M2993" s="158"/>
      <c r="N2993" s="158"/>
      <c r="O2993" s="158"/>
      <c r="P2993" s="158"/>
      <c r="Q2993" s="158"/>
      <c r="R2993" s="158"/>
      <c r="S2993" s="158"/>
      <c r="T2993" s="158"/>
      <c r="U2993" s="158"/>
      <c r="V2993" s="158"/>
      <c r="W2993" s="158"/>
      <c r="X2993" s="158"/>
      <c r="Y2993" s="158"/>
      <c r="Z2993" s="158"/>
      <c r="AA2993" s="158"/>
      <c r="AB2993" s="158"/>
      <c r="AC2993" s="158"/>
      <c r="AD2993" s="158"/>
      <c r="AE2993" s="158"/>
      <c r="AF2993" s="158"/>
      <c r="AG2993" s="158"/>
      <c r="AH2993" s="158"/>
      <c r="AI2993" s="158"/>
      <c r="AJ2993" s="158"/>
      <c r="AK2993" s="158"/>
      <c r="AL2993" s="158"/>
      <c r="AM2993" s="158"/>
      <c r="AN2993" s="158"/>
      <c r="AO2993" s="158"/>
      <c r="AP2993" s="158"/>
      <c r="AQ2993" s="158"/>
      <c r="AR2993" s="158"/>
      <c r="AS2993" s="158"/>
      <c r="AT2993" s="158"/>
      <c r="AU2993" s="158"/>
      <c r="AV2993" s="158"/>
      <c r="AW2993" s="158"/>
      <c r="AX2993" s="158"/>
      <c r="AY2993" s="158"/>
      <c r="AZ2993" s="158"/>
      <c r="BA2993" s="158"/>
      <c r="BB2993" s="158"/>
      <c r="BC2993" s="158"/>
      <c r="BD2993" s="159"/>
      <c r="BE2993" s="158"/>
      <c r="BF2993" s="158"/>
      <c r="BG2993" s="158"/>
      <c r="BH2993" s="158"/>
      <c r="BI2993" s="159"/>
      <c r="BJ2993" s="158"/>
      <c r="BK2993" s="158"/>
      <c r="BL2993" s="158"/>
      <c r="BM2993" s="158"/>
      <c r="BN2993" s="158"/>
      <c r="BO2993" s="158"/>
      <c r="BP2993" s="158"/>
      <c r="BQ2993" s="158"/>
      <c r="BR2993" s="158"/>
      <c r="BS2993" s="158"/>
      <c r="BT2993" s="158"/>
      <c r="BU2993" s="158"/>
      <c r="BV2993" s="158"/>
      <c r="BW2993" s="158"/>
      <c r="BX2993" s="158"/>
      <c r="BY2993" s="158"/>
      <c r="BZ2993" s="158"/>
      <c r="CA2993" s="158"/>
      <c r="CB2993" s="158"/>
      <c r="CC2993" s="158"/>
      <c r="CD2993" s="158"/>
      <c r="CE2993" s="158"/>
      <c r="CF2993" s="158"/>
      <c r="CG2993" s="158"/>
      <c r="CH2993" s="158"/>
      <c r="CI2993" s="158"/>
      <c r="CJ2993" s="158"/>
      <c r="CK2993" s="158"/>
      <c r="CL2993" s="158"/>
      <c r="CM2993" s="158"/>
      <c r="CN2993" s="158"/>
      <c r="CO2993" s="158"/>
      <c r="CP2993" s="158"/>
      <c r="CQ2993" s="158"/>
      <c r="CR2993" s="158"/>
      <c r="CS2993" s="158"/>
      <c r="CT2993" s="158"/>
      <c r="CU2993" s="158"/>
      <c r="CV2993" s="158"/>
      <c r="CW2993" s="158"/>
      <c r="CX2993" s="158"/>
      <c r="CY2993" s="158"/>
      <c r="CZ2993" s="158"/>
      <c r="DA2993" s="158"/>
      <c r="DB2993" s="158"/>
      <c r="DC2993" s="158"/>
      <c r="DD2993" s="158"/>
      <c r="DE2993" s="158"/>
      <c r="DF2993" s="158"/>
      <c r="DG2993" s="158"/>
      <c r="DH2993" s="158"/>
      <c r="DI2993" s="158"/>
      <c r="DJ2993" s="158"/>
      <c r="DK2993" s="158"/>
      <c r="DL2993" s="158"/>
      <c r="DM2993" s="158"/>
      <c r="DN2993" s="158"/>
      <c r="DO2993" s="158"/>
      <c r="DP2993" s="158"/>
      <c r="DQ2993" s="158"/>
      <c r="DR2993" s="158"/>
      <c r="DS2993" s="160"/>
    </row>
    <row r="2994" spans="1:123" s="110" customFormat="1">
      <c r="A2994" s="184"/>
      <c r="B2994" s="180"/>
      <c r="D2994" s="192"/>
      <c r="E2994" s="157"/>
      <c r="F2994" s="158"/>
      <c r="G2994" s="158"/>
      <c r="H2994" s="158"/>
      <c r="I2994" s="158"/>
      <c r="J2994" s="158"/>
      <c r="K2994" s="158"/>
      <c r="L2994" s="158"/>
      <c r="M2994" s="158"/>
      <c r="N2994" s="158"/>
      <c r="O2994" s="158"/>
      <c r="P2994" s="158"/>
      <c r="Q2994" s="158"/>
      <c r="R2994" s="158"/>
      <c r="S2994" s="158"/>
      <c r="T2994" s="158"/>
      <c r="U2994" s="158"/>
      <c r="V2994" s="158"/>
      <c r="W2994" s="158"/>
      <c r="X2994" s="158"/>
      <c r="Y2994" s="158"/>
      <c r="Z2994" s="158"/>
      <c r="AA2994" s="158"/>
      <c r="AB2994" s="158"/>
      <c r="AC2994" s="158"/>
      <c r="AD2994" s="158"/>
      <c r="AE2994" s="158"/>
      <c r="AF2994" s="158"/>
      <c r="AG2994" s="158"/>
      <c r="AH2994" s="158"/>
      <c r="AI2994" s="158"/>
      <c r="AJ2994" s="158"/>
      <c r="AK2994" s="158"/>
      <c r="AL2994" s="158"/>
      <c r="AM2994" s="158"/>
      <c r="AN2994" s="158"/>
      <c r="AO2994" s="158"/>
      <c r="AP2994" s="158"/>
      <c r="AQ2994" s="158"/>
      <c r="AR2994" s="158"/>
      <c r="AS2994" s="158"/>
      <c r="AT2994" s="158"/>
      <c r="AU2994" s="158"/>
      <c r="AV2994" s="158"/>
      <c r="AW2994" s="158"/>
      <c r="AX2994" s="158"/>
      <c r="AY2994" s="158"/>
      <c r="AZ2994" s="158"/>
      <c r="BA2994" s="158"/>
      <c r="BB2994" s="158"/>
      <c r="BC2994" s="158"/>
      <c r="BD2994" s="159"/>
      <c r="BE2994" s="158"/>
      <c r="BF2994" s="158"/>
      <c r="BG2994" s="158"/>
      <c r="BH2994" s="158"/>
      <c r="BI2994" s="159"/>
      <c r="BJ2994" s="158"/>
      <c r="BK2994" s="158"/>
      <c r="BL2994" s="158"/>
      <c r="BM2994" s="158"/>
      <c r="BN2994" s="158"/>
      <c r="BO2994" s="158"/>
      <c r="BP2994" s="158"/>
      <c r="BQ2994" s="158"/>
      <c r="BR2994" s="158"/>
      <c r="BS2994" s="158"/>
      <c r="BT2994" s="158"/>
      <c r="BU2994" s="158"/>
      <c r="BV2994" s="158"/>
      <c r="BW2994" s="158"/>
      <c r="BX2994" s="158"/>
      <c r="BY2994" s="158"/>
      <c r="BZ2994" s="158"/>
      <c r="CA2994" s="158"/>
      <c r="CB2994" s="158"/>
      <c r="CC2994" s="158"/>
      <c r="CD2994" s="158"/>
      <c r="CE2994" s="158"/>
      <c r="CF2994" s="158"/>
      <c r="CG2994" s="158"/>
      <c r="CH2994" s="158"/>
      <c r="CI2994" s="158"/>
      <c r="CJ2994" s="158"/>
      <c r="CK2994" s="158"/>
      <c r="CL2994" s="158"/>
      <c r="CM2994" s="158"/>
      <c r="CN2994" s="158"/>
      <c r="CO2994" s="158"/>
      <c r="CP2994" s="158"/>
      <c r="CQ2994" s="158"/>
      <c r="CR2994" s="158"/>
      <c r="CS2994" s="158"/>
      <c r="CT2994" s="158"/>
      <c r="CU2994" s="158"/>
      <c r="CV2994" s="158"/>
      <c r="CW2994" s="158"/>
      <c r="CX2994" s="158"/>
      <c r="CY2994" s="158"/>
      <c r="CZ2994" s="158"/>
      <c r="DA2994" s="158"/>
      <c r="DB2994" s="158"/>
      <c r="DC2994" s="158"/>
      <c r="DD2994" s="158"/>
      <c r="DE2994" s="158"/>
      <c r="DF2994" s="158"/>
      <c r="DG2994" s="158"/>
      <c r="DH2994" s="158"/>
      <c r="DI2994" s="158"/>
      <c r="DJ2994" s="158"/>
      <c r="DK2994" s="158"/>
      <c r="DL2994" s="158"/>
      <c r="DM2994" s="158"/>
      <c r="DN2994" s="158"/>
      <c r="DO2994" s="158"/>
      <c r="DP2994" s="158"/>
      <c r="DQ2994" s="158"/>
      <c r="DR2994" s="158"/>
      <c r="DS2994" s="160"/>
    </row>
    <row r="2995" spans="1:123" s="110" customFormat="1">
      <c r="A2995" s="184"/>
      <c r="B2995" s="180"/>
      <c r="D2995" s="192"/>
      <c r="E2995" s="157"/>
      <c r="F2995" s="158"/>
      <c r="G2995" s="158"/>
      <c r="H2995" s="158"/>
      <c r="I2995" s="158"/>
      <c r="J2995" s="158"/>
      <c r="K2995" s="158"/>
      <c r="L2995" s="158"/>
      <c r="M2995" s="158"/>
      <c r="N2995" s="158"/>
      <c r="O2995" s="158"/>
      <c r="P2995" s="158"/>
      <c r="Q2995" s="158"/>
      <c r="R2995" s="158"/>
      <c r="S2995" s="158"/>
      <c r="T2995" s="158"/>
      <c r="U2995" s="158"/>
      <c r="V2995" s="158"/>
      <c r="W2995" s="158"/>
      <c r="X2995" s="158"/>
      <c r="Y2995" s="158"/>
      <c r="Z2995" s="158"/>
      <c r="AA2995" s="158"/>
      <c r="AB2995" s="158"/>
      <c r="AC2995" s="158"/>
      <c r="AD2995" s="158"/>
      <c r="AE2995" s="158"/>
      <c r="AF2995" s="158"/>
      <c r="AG2995" s="158"/>
      <c r="AH2995" s="158"/>
      <c r="AI2995" s="158"/>
      <c r="AJ2995" s="158"/>
      <c r="AK2995" s="158"/>
      <c r="AL2995" s="158"/>
      <c r="AM2995" s="158"/>
      <c r="AN2995" s="158"/>
      <c r="AO2995" s="158"/>
      <c r="AP2995" s="158"/>
      <c r="AQ2995" s="158"/>
      <c r="AR2995" s="158"/>
      <c r="AS2995" s="158"/>
      <c r="AT2995" s="158"/>
      <c r="AU2995" s="158"/>
      <c r="AV2995" s="158"/>
      <c r="AW2995" s="158"/>
      <c r="AX2995" s="158"/>
      <c r="AY2995" s="158"/>
      <c r="AZ2995" s="158"/>
      <c r="BA2995" s="158"/>
      <c r="BB2995" s="158"/>
      <c r="BC2995" s="158"/>
      <c r="BD2995" s="159"/>
      <c r="BE2995" s="158"/>
      <c r="BF2995" s="158"/>
      <c r="BG2995" s="158"/>
      <c r="BH2995" s="158"/>
      <c r="BI2995" s="159"/>
      <c r="BJ2995" s="158"/>
      <c r="BK2995" s="158"/>
      <c r="BL2995" s="158"/>
      <c r="BM2995" s="158"/>
      <c r="BN2995" s="158"/>
      <c r="BO2995" s="158"/>
      <c r="BP2995" s="158"/>
      <c r="BQ2995" s="158"/>
      <c r="BR2995" s="158"/>
      <c r="BS2995" s="158"/>
      <c r="BT2995" s="158"/>
      <c r="BU2995" s="158"/>
      <c r="BV2995" s="158"/>
      <c r="BW2995" s="158"/>
      <c r="BX2995" s="158"/>
      <c r="BY2995" s="158"/>
      <c r="BZ2995" s="158"/>
      <c r="CA2995" s="158"/>
      <c r="CB2995" s="158"/>
      <c r="CC2995" s="158"/>
      <c r="CD2995" s="158"/>
      <c r="CE2995" s="158"/>
      <c r="CF2995" s="158"/>
      <c r="CG2995" s="158"/>
      <c r="CH2995" s="158"/>
      <c r="CI2995" s="158"/>
      <c r="CJ2995" s="158"/>
      <c r="CK2995" s="158"/>
      <c r="CL2995" s="158"/>
      <c r="CM2995" s="158"/>
      <c r="CN2995" s="158"/>
      <c r="CO2995" s="158"/>
      <c r="CP2995" s="158"/>
      <c r="CQ2995" s="158"/>
      <c r="CR2995" s="158"/>
      <c r="CS2995" s="158"/>
      <c r="CT2995" s="158"/>
      <c r="CU2995" s="158"/>
      <c r="CV2995" s="158"/>
      <c r="CW2995" s="158"/>
      <c r="CX2995" s="158"/>
      <c r="CY2995" s="158"/>
      <c r="CZ2995" s="158"/>
      <c r="DA2995" s="158"/>
      <c r="DB2995" s="158"/>
      <c r="DC2995" s="158"/>
      <c r="DD2995" s="158"/>
      <c r="DE2995" s="158"/>
      <c r="DF2995" s="158"/>
      <c r="DG2995" s="158"/>
      <c r="DH2995" s="158"/>
      <c r="DI2995" s="158"/>
      <c r="DJ2995" s="158"/>
      <c r="DK2995" s="158"/>
      <c r="DL2995" s="158"/>
      <c r="DM2995" s="158"/>
      <c r="DN2995" s="158"/>
      <c r="DO2995" s="158"/>
      <c r="DP2995" s="158"/>
      <c r="DQ2995" s="158"/>
      <c r="DR2995" s="158"/>
      <c r="DS2995" s="160"/>
    </row>
    <row r="2996" spans="1:123" s="110" customFormat="1">
      <c r="A2996" s="184"/>
      <c r="B2996" s="180"/>
      <c r="D2996" s="192"/>
      <c r="E2996" s="157"/>
      <c r="F2996" s="158"/>
      <c r="G2996" s="158"/>
      <c r="H2996" s="158"/>
      <c r="I2996" s="158"/>
      <c r="J2996" s="158"/>
      <c r="K2996" s="158"/>
      <c r="L2996" s="158"/>
      <c r="M2996" s="158"/>
      <c r="N2996" s="158"/>
      <c r="O2996" s="158"/>
      <c r="P2996" s="158"/>
      <c r="Q2996" s="158"/>
      <c r="R2996" s="158"/>
      <c r="S2996" s="158"/>
      <c r="T2996" s="158"/>
      <c r="U2996" s="158"/>
      <c r="V2996" s="158"/>
      <c r="W2996" s="158"/>
      <c r="X2996" s="158"/>
      <c r="Y2996" s="158"/>
      <c r="Z2996" s="158"/>
      <c r="AA2996" s="158"/>
      <c r="AB2996" s="158"/>
      <c r="AC2996" s="158"/>
      <c r="AD2996" s="158"/>
      <c r="AE2996" s="158"/>
      <c r="AF2996" s="158"/>
      <c r="AG2996" s="158"/>
      <c r="AH2996" s="158"/>
      <c r="AI2996" s="158"/>
      <c r="AJ2996" s="158"/>
      <c r="AK2996" s="158"/>
      <c r="AL2996" s="158"/>
      <c r="AM2996" s="158"/>
      <c r="AN2996" s="158"/>
      <c r="AO2996" s="158"/>
      <c r="AP2996" s="158"/>
      <c r="AQ2996" s="158"/>
      <c r="AR2996" s="158"/>
      <c r="AS2996" s="158"/>
      <c r="AT2996" s="158"/>
      <c r="AU2996" s="158"/>
      <c r="AV2996" s="158"/>
      <c r="AW2996" s="158"/>
      <c r="AX2996" s="158"/>
      <c r="AY2996" s="158"/>
      <c r="AZ2996" s="158"/>
      <c r="BA2996" s="158"/>
      <c r="BB2996" s="158"/>
      <c r="BC2996" s="158"/>
      <c r="BD2996" s="159"/>
      <c r="BE2996" s="158"/>
      <c r="BF2996" s="158"/>
      <c r="BG2996" s="158"/>
      <c r="BH2996" s="158"/>
      <c r="BI2996" s="159"/>
      <c r="BJ2996" s="158"/>
      <c r="BK2996" s="158"/>
      <c r="BL2996" s="158"/>
      <c r="BM2996" s="158"/>
      <c r="BN2996" s="158"/>
      <c r="BO2996" s="158"/>
      <c r="BP2996" s="158"/>
      <c r="BQ2996" s="158"/>
      <c r="BR2996" s="158"/>
      <c r="BS2996" s="158"/>
      <c r="BT2996" s="158"/>
      <c r="BU2996" s="158"/>
      <c r="BV2996" s="158"/>
      <c r="BW2996" s="158"/>
      <c r="BX2996" s="158"/>
      <c r="BY2996" s="158"/>
      <c r="BZ2996" s="158"/>
      <c r="CA2996" s="158"/>
      <c r="CB2996" s="158"/>
      <c r="CC2996" s="158"/>
      <c r="CD2996" s="158"/>
      <c r="CE2996" s="158"/>
      <c r="CF2996" s="158"/>
      <c r="CG2996" s="158"/>
      <c r="CH2996" s="158"/>
      <c r="CI2996" s="158"/>
      <c r="CJ2996" s="158"/>
      <c r="CK2996" s="158"/>
      <c r="CL2996" s="158"/>
      <c r="CM2996" s="158"/>
      <c r="CN2996" s="158"/>
      <c r="CO2996" s="158"/>
      <c r="CP2996" s="158"/>
      <c r="CQ2996" s="158"/>
      <c r="CR2996" s="158"/>
      <c r="CS2996" s="158"/>
      <c r="CT2996" s="158"/>
      <c r="CU2996" s="158"/>
      <c r="CV2996" s="158"/>
      <c r="CW2996" s="158"/>
      <c r="CX2996" s="158"/>
      <c r="CY2996" s="158"/>
      <c r="CZ2996" s="158"/>
      <c r="DA2996" s="158"/>
      <c r="DB2996" s="158"/>
      <c r="DC2996" s="158"/>
      <c r="DD2996" s="158"/>
      <c r="DE2996" s="158"/>
      <c r="DF2996" s="158"/>
      <c r="DG2996" s="158"/>
      <c r="DH2996" s="158"/>
      <c r="DI2996" s="158"/>
      <c r="DJ2996" s="158"/>
      <c r="DK2996" s="158"/>
      <c r="DL2996" s="158"/>
      <c r="DM2996" s="158"/>
      <c r="DN2996" s="158"/>
      <c r="DO2996" s="158"/>
      <c r="DP2996" s="158"/>
      <c r="DQ2996" s="158"/>
      <c r="DR2996" s="158"/>
      <c r="DS2996" s="160"/>
    </row>
    <row r="2997" spans="1:123" s="110" customFormat="1">
      <c r="A2997" s="184"/>
      <c r="B2997" s="180"/>
      <c r="D2997" s="192"/>
      <c r="E2997" s="157"/>
      <c r="F2997" s="158"/>
      <c r="G2997" s="158"/>
      <c r="H2997" s="158"/>
      <c r="I2997" s="158"/>
      <c r="J2997" s="158"/>
      <c r="K2997" s="158"/>
      <c r="L2997" s="158"/>
      <c r="M2997" s="158"/>
      <c r="N2997" s="158"/>
      <c r="O2997" s="158"/>
      <c r="P2997" s="158"/>
      <c r="Q2997" s="158"/>
      <c r="R2997" s="158"/>
      <c r="S2997" s="158"/>
      <c r="T2997" s="158"/>
      <c r="U2997" s="158"/>
      <c r="V2997" s="158"/>
      <c r="W2997" s="158"/>
      <c r="X2997" s="158"/>
      <c r="Y2997" s="158"/>
      <c r="Z2997" s="158"/>
      <c r="AA2997" s="158"/>
      <c r="AB2997" s="158"/>
      <c r="AC2997" s="158"/>
      <c r="AD2997" s="158"/>
      <c r="AE2997" s="158"/>
      <c r="AF2997" s="158"/>
      <c r="AG2997" s="158"/>
      <c r="AH2997" s="158"/>
      <c r="AI2997" s="158"/>
      <c r="AJ2997" s="158"/>
      <c r="AK2997" s="158"/>
      <c r="AL2997" s="158"/>
      <c r="AM2997" s="158"/>
      <c r="AN2997" s="158"/>
      <c r="AO2997" s="158"/>
      <c r="AP2997" s="158"/>
      <c r="AQ2997" s="158"/>
      <c r="AR2997" s="158"/>
      <c r="AS2997" s="158"/>
      <c r="AT2997" s="158"/>
      <c r="AU2997" s="158"/>
      <c r="AV2997" s="158"/>
      <c r="AW2997" s="158"/>
      <c r="AX2997" s="158"/>
      <c r="AY2997" s="158"/>
      <c r="AZ2997" s="158"/>
      <c r="BA2997" s="158"/>
      <c r="BB2997" s="158"/>
      <c r="BC2997" s="158"/>
      <c r="BD2997" s="159"/>
      <c r="BE2997" s="158"/>
      <c r="BF2997" s="158"/>
      <c r="BG2997" s="158"/>
      <c r="BH2997" s="158"/>
      <c r="BI2997" s="159"/>
      <c r="BJ2997" s="158"/>
      <c r="BK2997" s="158"/>
      <c r="BL2997" s="158"/>
      <c r="BM2997" s="158"/>
      <c r="BN2997" s="158"/>
      <c r="BO2997" s="158"/>
      <c r="BP2997" s="158"/>
      <c r="BQ2997" s="158"/>
      <c r="BR2997" s="158"/>
      <c r="BS2997" s="158"/>
      <c r="BT2997" s="158"/>
      <c r="BU2997" s="158"/>
      <c r="BV2997" s="158"/>
      <c r="BW2997" s="158"/>
      <c r="BX2997" s="158"/>
      <c r="BY2997" s="158"/>
      <c r="BZ2997" s="158"/>
      <c r="CA2997" s="158"/>
      <c r="CB2997" s="158"/>
      <c r="CC2997" s="158"/>
      <c r="CD2997" s="158"/>
      <c r="CE2997" s="158"/>
      <c r="CF2997" s="158"/>
      <c r="CG2997" s="158"/>
      <c r="CH2997" s="158"/>
      <c r="CI2997" s="158"/>
      <c r="CJ2997" s="158"/>
      <c r="CK2997" s="158"/>
      <c r="CL2997" s="158"/>
      <c r="CM2997" s="158"/>
      <c r="CN2997" s="158"/>
      <c r="CO2997" s="158"/>
      <c r="CP2997" s="158"/>
      <c r="CQ2997" s="158"/>
      <c r="CR2997" s="158"/>
      <c r="CS2997" s="158"/>
      <c r="CT2997" s="158"/>
      <c r="CU2997" s="158"/>
      <c r="CV2997" s="158"/>
      <c r="CW2997" s="158"/>
      <c r="CX2997" s="158"/>
      <c r="CY2997" s="158"/>
      <c r="CZ2997" s="158"/>
      <c r="DA2997" s="158"/>
      <c r="DB2997" s="158"/>
      <c r="DC2997" s="158"/>
      <c r="DD2997" s="158"/>
      <c r="DE2997" s="158"/>
      <c r="DF2997" s="158"/>
      <c r="DG2997" s="158"/>
      <c r="DH2997" s="158"/>
      <c r="DI2997" s="158"/>
      <c r="DJ2997" s="158"/>
      <c r="DK2997" s="158"/>
      <c r="DL2997" s="158"/>
      <c r="DM2997" s="158"/>
      <c r="DN2997" s="158"/>
      <c r="DO2997" s="158"/>
      <c r="DP2997" s="158"/>
      <c r="DQ2997" s="158"/>
      <c r="DR2997" s="158"/>
      <c r="DS2997" s="160"/>
    </row>
    <row r="2998" spans="1:123" s="110" customFormat="1">
      <c r="A2998" s="184"/>
      <c r="B2998" s="180"/>
      <c r="D2998" s="192"/>
      <c r="E2998" s="157"/>
      <c r="F2998" s="158"/>
      <c r="G2998" s="158"/>
      <c r="H2998" s="158"/>
      <c r="I2998" s="158"/>
      <c r="J2998" s="158"/>
      <c r="K2998" s="158"/>
      <c r="L2998" s="158"/>
      <c r="M2998" s="158"/>
      <c r="N2998" s="158"/>
      <c r="O2998" s="158"/>
      <c r="P2998" s="158"/>
      <c r="Q2998" s="158"/>
      <c r="R2998" s="158"/>
      <c r="S2998" s="158"/>
      <c r="T2998" s="158"/>
      <c r="U2998" s="158"/>
      <c r="V2998" s="158"/>
      <c r="W2998" s="158"/>
      <c r="X2998" s="158"/>
      <c r="Y2998" s="158"/>
      <c r="Z2998" s="158"/>
      <c r="AA2998" s="158"/>
      <c r="AB2998" s="158"/>
      <c r="AC2998" s="158"/>
      <c r="AD2998" s="158"/>
      <c r="AE2998" s="158"/>
      <c r="AF2998" s="158"/>
      <c r="AG2998" s="158"/>
      <c r="AH2998" s="158"/>
      <c r="AI2998" s="158"/>
      <c r="AJ2998" s="158"/>
      <c r="AK2998" s="158"/>
      <c r="AL2998" s="158"/>
      <c r="AM2998" s="158"/>
      <c r="AN2998" s="158"/>
      <c r="AO2998" s="158"/>
      <c r="AP2998" s="158"/>
      <c r="AQ2998" s="158"/>
      <c r="AR2998" s="158"/>
      <c r="AS2998" s="158"/>
      <c r="AT2998" s="158"/>
      <c r="AU2998" s="158"/>
      <c r="AV2998" s="158"/>
      <c r="AW2998" s="158"/>
      <c r="AX2998" s="158"/>
      <c r="AY2998" s="158"/>
      <c r="AZ2998" s="158"/>
      <c r="BA2998" s="158"/>
      <c r="BB2998" s="158"/>
      <c r="BC2998" s="158"/>
      <c r="BD2998" s="159"/>
      <c r="BE2998" s="158"/>
      <c r="BF2998" s="158"/>
      <c r="BG2998" s="158"/>
      <c r="BH2998" s="158"/>
      <c r="BI2998" s="159"/>
      <c r="BJ2998" s="158"/>
      <c r="BK2998" s="158"/>
      <c r="BL2998" s="158"/>
      <c r="BM2998" s="158"/>
      <c r="BN2998" s="158"/>
      <c r="BO2998" s="158"/>
      <c r="BP2998" s="158"/>
      <c r="BQ2998" s="158"/>
      <c r="BR2998" s="158"/>
      <c r="BS2998" s="158"/>
      <c r="BT2998" s="158"/>
      <c r="BU2998" s="158"/>
      <c r="BV2998" s="158"/>
      <c r="BW2998" s="158"/>
      <c r="BX2998" s="158"/>
      <c r="BY2998" s="158"/>
      <c r="BZ2998" s="158"/>
      <c r="CA2998" s="158"/>
      <c r="CB2998" s="158"/>
      <c r="CC2998" s="158"/>
      <c r="CD2998" s="158"/>
      <c r="CE2998" s="158"/>
      <c r="CF2998" s="158"/>
      <c r="CG2998" s="158"/>
      <c r="CH2998" s="158"/>
      <c r="CI2998" s="158"/>
      <c r="CJ2998" s="158"/>
      <c r="CK2998" s="158"/>
      <c r="CL2998" s="158"/>
      <c r="CM2998" s="158"/>
      <c r="CN2998" s="158"/>
      <c r="CO2998" s="158"/>
      <c r="CP2998" s="158"/>
      <c r="CQ2998" s="158"/>
      <c r="CR2998" s="158"/>
      <c r="CS2998" s="158"/>
      <c r="CT2998" s="158"/>
      <c r="CU2998" s="158"/>
      <c r="CV2998" s="158"/>
      <c r="CW2998" s="158"/>
      <c r="CX2998" s="158"/>
      <c r="CY2998" s="158"/>
      <c r="CZ2998" s="158"/>
      <c r="DA2998" s="158"/>
      <c r="DB2998" s="158"/>
      <c r="DC2998" s="158"/>
      <c r="DD2998" s="158"/>
      <c r="DE2998" s="158"/>
      <c r="DF2998" s="158"/>
      <c r="DG2998" s="158"/>
      <c r="DH2998" s="158"/>
      <c r="DI2998" s="158"/>
      <c r="DJ2998" s="158"/>
      <c r="DK2998" s="158"/>
      <c r="DL2998" s="158"/>
      <c r="DM2998" s="158"/>
      <c r="DN2998" s="158"/>
      <c r="DO2998" s="158"/>
      <c r="DP2998" s="158"/>
      <c r="DQ2998" s="158"/>
      <c r="DR2998" s="158"/>
      <c r="DS2998" s="160"/>
    </row>
    <row r="2999" spans="1:123" s="110" customFormat="1">
      <c r="A2999" s="184"/>
      <c r="B2999" s="180"/>
      <c r="D2999" s="192"/>
      <c r="E2999" s="157"/>
      <c r="F2999" s="158"/>
      <c r="G2999" s="158"/>
      <c r="H2999" s="158"/>
      <c r="I2999" s="158"/>
      <c r="J2999" s="158"/>
      <c r="K2999" s="158"/>
      <c r="L2999" s="158"/>
      <c r="M2999" s="158"/>
      <c r="N2999" s="158"/>
      <c r="O2999" s="158"/>
      <c r="P2999" s="158"/>
      <c r="Q2999" s="158"/>
      <c r="R2999" s="158"/>
      <c r="S2999" s="158"/>
      <c r="T2999" s="158"/>
      <c r="U2999" s="158"/>
      <c r="V2999" s="158"/>
      <c r="W2999" s="158"/>
      <c r="X2999" s="158"/>
      <c r="Y2999" s="158"/>
      <c r="Z2999" s="158"/>
      <c r="AA2999" s="158"/>
      <c r="AB2999" s="158"/>
      <c r="AC2999" s="158"/>
      <c r="AD2999" s="158"/>
      <c r="AE2999" s="158"/>
      <c r="AF2999" s="158"/>
      <c r="AG2999" s="158"/>
      <c r="AH2999" s="158"/>
      <c r="AI2999" s="158"/>
      <c r="AJ2999" s="158"/>
      <c r="AK2999" s="158"/>
      <c r="AL2999" s="158"/>
      <c r="AM2999" s="158"/>
      <c r="AN2999" s="158"/>
      <c r="AO2999" s="158"/>
      <c r="AP2999" s="158"/>
      <c r="AQ2999" s="158"/>
      <c r="AR2999" s="158"/>
      <c r="AS2999" s="158"/>
      <c r="AT2999" s="158"/>
      <c r="AU2999" s="158"/>
      <c r="AV2999" s="158"/>
      <c r="AW2999" s="158"/>
      <c r="AX2999" s="158"/>
      <c r="AY2999" s="158"/>
      <c r="AZ2999" s="158"/>
      <c r="BA2999" s="158"/>
      <c r="BB2999" s="158"/>
      <c r="BC2999" s="158"/>
      <c r="BD2999" s="159"/>
      <c r="BE2999" s="158"/>
      <c r="BF2999" s="158"/>
      <c r="BG2999" s="158"/>
      <c r="BH2999" s="158"/>
      <c r="BI2999" s="159"/>
      <c r="BJ2999" s="158"/>
      <c r="BK2999" s="158"/>
      <c r="BL2999" s="158"/>
      <c r="BM2999" s="158"/>
      <c r="BN2999" s="158"/>
      <c r="BO2999" s="158"/>
      <c r="BP2999" s="158"/>
      <c r="BQ2999" s="158"/>
      <c r="BR2999" s="158"/>
      <c r="BS2999" s="158"/>
      <c r="BT2999" s="158"/>
      <c r="BU2999" s="158"/>
      <c r="BV2999" s="158"/>
      <c r="BW2999" s="158"/>
      <c r="BX2999" s="158"/>
      <c r="BY2999" s="158"/>
      <c r="BZ2999" s="158"/>
      <c r="CA2999" s="158"/>
      <c r="CB2999" s="158"/>
      <c r="CC2999" s="158"/>
      <c r="CD2999" s="158"/>
      <c r="CE2999" s="158"/>
      <c r="CF2999" s="158"/>
      <c r="CG2999" s="158"/>
      <c r="CH2999" s="158"/>
      <c r="CI2999" s="158"/>
      <c r="CJ2999" s="158"/>
      <c r="CK2999" s="158"/>
      <c r="CL2999" s="158"/>
      <c r="CM2999" s="158"/>
      <c r="CN2999" s="158"/>
      <c r="CO2999" s="158"/>
      <c r="CP2999" s="158"/>
      <c r="CQ2999" s="158"/>
      <c r="CR2999" s="158"/>
      <c r="CS2999" s="158"/>
      <c r="CT2999" s="158"/>
      <c r="CU2999" s="158"/>
      <c r="CV2999" s="158"/>
      <c r="CW2999" s="158"/>
      <c r="CX2999" s="158"/>
      <c r="CY2999" s="158"/>
      <c r="CZ2999" s="158"/>
      <c r="DA2999" s="158"/>
      <c r="DB2999" s="158"/>
      <c r="DC2999" s="158"/>
      <c r="DD2999" s="158"/>
      <c r="DE2999" s="158"/>
      <c r="DF2999" s="158"/>
      <c r="DG2999" s="158"/>
      <c r="DH2999" s="158"/>
      <c r="DI2999" s="158"/>
      <c r="DJ2999" s="158"/>
      <c r="DK2999" s="158"/>
      <c r="DL2999" s="158"/>
      <c r="DM2999" s="158"/>
      <c r="DN2999" s="158"/>
      <c r="DO2999" s="158"/>
      <c r="DP2999" s="158"/>
      <c r="DQ2999" s="158"/>
      <c r="DR2999" s="158"/>
      <c r="DS2999" s="160"/>
    </row>
    <row r="3000" spans="1:123" s="110" customFormat="1">
      <c r="A3000" s="184"/>
      <c r="B3000" s="180"/>
      <c r="D3000" s="192"/>
      <c r="E3000" s="157"/>
      <c r="F3000" s="158"/>
      <c r="G3000" s="158"/>
      <c r="H3000" s="158"/>
      <c r="I3000" s="158"/>
      <c r="J3000" s="158"/>
      <c r="K3000" s="158"/>
      <c r="L3000" s="158"/>
      <c r="M3000" s="158"/>
      <c r="N3000" s="158"/>
      <c r="O3000" s="158"/>
      <c r="P3000" s="158"/>
      <c r="Q3000" s="158"/>
      <c r="R3000" s="158"/>
      <c r="S3000" s="158"/>
      <c r="T3000" s="158"/>
      <c r="U3000" s="158"/>
      <c r="V3000" s="158"/>
      <c r="W3000" s="158"/>
      <c r="X3000" s="158"/>
      <c r="Y3000" s="158"/>
      <c r="Z3000" s="158"/>
      <c r="AA3000" s="158"/>
      <c r="AB3000" s="158"/>
      <c r="AC3000" s="158"/>
      <c r="AD3000" s="158"/>
      <c r="AE3000" s="158"/>
      <c r="AF3000" s="158"/>
      <c r="AG3000" s="158"/>
      <c r="AH3000" s="158"/>
      <c r="AI3000" s="158"/>
      <c r="AJ3000" s="158"/>
      <c r="AK3000" s="158"/>
      <c r="AL3000" s="158"/>
      <c r="AM3000" s="158"/>
      <c r="AN3000" s="158"/>
      <c r="AO3000" s="158"/>
      <c r="AP3000" s="158"/>
      <c r="AQ3000" s="158"/>
      <c r="AR3000" s="158"/>
      <c r="AS3000" s="158"/>
      <c r="AT3000" s="158"/>
      <c r="AU3000" s="158"/>
      <c r="AV3000" s="158"/>
      <c r="AW3000" s="158"/>
      <c r="AX3000" s="158"/>
      <c r="AY3000" s="158"/>
      <c r="AZ3000" s="158"/>
      <c r="BA3000" s="158"/>
      <c r="BB3000" s="158"/>
      <c r="BC3000" s="158"/>
      <c r="BD3000" s="159"/>
      <c r="BE3000" s="158"/>
      <c r="BF3000" s="158"/>
      <c r="BG3000" s="158"/>
      <c r="BH3000" s="158"/>
      <c r="BI3000" s="159"/>
      <c r="BJ3000" s="158"/>
      <c r="BK3000" s="158"/>
      <c r="BL3000" s="158"/>
      <c r="BM3000" s="158"/>
      <c r="BN3000" s="158"/>
      <c r="BO3000" s="158"/>
      <c r="BP3000" s="158"/>
      <c r="BQ3000" s="158"/>
      <c r="BR3000" s="158"/>
      <c r="BS3000" s="158"/>
      <c r="BT3000" s="158"/>
      <c r="BU3000" s="158"/>
      <c r="BV3000" s="158"/>
      <c r="BW3000" s="158"/>
      <c r="BX3000" s="158"/>
      <c r="BY3000" s="158"/>
      <c r="BZ3000" s="158"/>
      <c r="CA3000" s="158"/>
      <c r="CB3000" s="158"/>
      <c r="CC3000" s="158"/>
      <c r="CD3000" s="158"/>
      <c r="CE3000" s="158"/>
      <c r="CF3000" s="158"/>
      <c r="CG3000" s="158"/>
      <c r="CH3000" s="158"/>
      <c r="CI3000" s="158"/>
      <c r="CJ3000" s="158"/>
      <c r="CK3000" s="158"/>
      <c r="CL3000" s="158"/>
      <c r="CM3000" s="158"/>
      <c r="CN3000" s="158"/>
      <c r="CO3000" s="158"/>
      <c r="CP3000" s="158"/>
      <c r="CQ3000" s="158"/>
      <c r="CR3000" s="158"/>
      <c r="CS3000" s="158"/>
      <c r="CT3000" s="158"/>
      <c r="CU3000" s="158"/>
      <c r="CV3000" s="158"/>
      <c r="CW3000" s="158"/>
      <c r="CX3000" s="158"/>
      <c r="CY3000" s="158"/>
      <c r="CZ3000" s="158"/>
      <c r="DA3000" s="158"/>
      <c r="DB3000" s="158"/>
      <c r="DC3000" s="158"/>
      <c r="DD3000" s="158"/>
      <c r="DE3000" s="158"/>
      <c r="DF3000" s="158"/>
      <c r="DG3000" s="158"/>
      <c r="DH3000" s="158"/>
      <c r="DI3000" s="158"/>
      <c r="DJ3000" s="158"/>
      <c r="DK3000" s="158"/>
      <c r="DL3000" s="158"/>
      <c r="DM3000" s="158"/>
      <c r="DN3000" s="158"/>
      <c r="DO3000" s="158"/>
      <c r="DP3000" s="158"/>
      <c r="DQ3000" s="158"/>
      <c r="DR3000" s="158"/>
      <c r="DS3000" s="160"/>
    </row>
    <row r="3001" spans="1:123" s="110" customFormat="1">
      <c r="A3001" s="184"/>
      <c r="B3001" s="180"/>
      <c r="D3001" s="192"/>
      <c r="E3001" s="157"/>
      <c r="F3001" s="158"/>
      <c r="G3001" s="158"/>
      <c r="H3001" s="158"/>
      <c r="I3001" s="158"/>
      <c r="J3001" s="158"/>
      <c r="K3001" s="158"/>
      <c r="L3001" s="158"/>
      <c r="M3001" s="158"/>
      <c r="N3001" s="158"/>
      <c r="O3001" s="158"/>
      <c r="P3001" s="158"/>
      <c r="Q3001" s="158"/>
      <c r="R3001" s="158"/>
      <c r="S3001" s="158"/>
      <c r="T3001" s="158"/>
      <c r="U3001" s="158"/>
      <c r="V3001" s="158"/>
      <c r="W3001" s="158"/>
      <c r="X3001" s="158"/>
      <c r="Y3001" s="158"/>
      <c r="Z3001" s="158"/>
      <c r="AA3001" s="158"/>
      <c r="AB3001" s="158"/>
      <c r="AC3001" s="158"/>
      <c r="AD3001" s="158"/>
      <c r="AE3001" s="158"/>
      <c r="AF3001" s="158"/>
      <c r="AG3001" s="158"/>
      <c r="AH3001" s="158"/>
      <c r="AI3001" s="158"/>
      <c r="AJ3001" s="158"/>
      <c r="AK3001" s="158"/>
      <c r="AL3001" s="158"/>
      <c r="AM3001" s="158"/>
      <c r="AN3001" s="158"/>
      <c r="AO3001" s="158"/>
      <c r="AP3001" s="158"/>
      <c r="AQ3001" s="158"/>
      <c r="AR3001" s="158"/>
      <c r="AS3001" s="158"/>
      <c r="AT3001" s="158"/>
      <c r="AU3001" s="158"/>
      <c r="AV3001" s="158"/>
      <c r="AW3001" s="158"/>
      <c r="AX3001" s="158"/>
      <c r="AY3001" s="158"/>
      <c r="AZ3001" s="158"/>
      <c r="BA3001" s="158"/>
      <c r="BB3001" s="158"/>
      <c r="BC3001" s="158"/>
      <c r="BD3001" s="159"/>
      <c r="BE3001" s="158"/>
      <c r="BF3001" s="158"/>
      <c r="BG3001" s="158"/>
      <c r="BH3001" s="158"/>
      <c r="BI3001" s="159"/>
      <c r="BJ3001" s="158"/>
      <c r="BK3001" s="158"/>
      <c r="BL3001" s="158"/>
      <c r="BM3001" s="158"/>
      <c r="BN3001" s="158"/>
      <c r="BO3001" s="158"/>
      <c r="BP3001" s="158"/>
      <c r="BQ3001" s="158"/>
      <c r="BR3001" s="158"/>
      <c r="BS3001" s="158"/>
      <c r="BT3001" s="158"/>
      <c r="BU3001" s="158"/>
      <c r="BV3001" s="158"/>
      <c r="BW3001" s="158"/>
      <c r="BX3001" s="158"/>
      <c r="BY3001" s="158"/>
      <c r="BZ3001" s="158"/>
      <c r="CA3001" s="158"/>
      <c r="CB3001" s="158"/>
      <c r="CC3001" s="158"/>
      <c r="CD3001" s="158"/>
      <c r="CE3001" s="158"/>
      <c r="CF3001" s="158"/>
      <c r="CG3001" s="158"/>
      <c r="CH3001" s="158"/>
      <c r="CI3001" s="158"/>
      <c r="CJ3001" s="158"/>
      <c r="CK3001" s="158"/>
      <c r="CL3001" s="158"/>
      <c r="CM3001" s="158"/>
      <c r="CN3001" s="158"/>
      <c r="CO3001" s="158"/>
      <c r="CP3001" s="158"/>
      <c r="CQ3001" s="158"/>
      <c r="CR3001" s="158"/>
      <c r="CS3001" s="158"/>
      <c r="CT3001" s="158"/>
      <c r="CU3001" s="158"/>
      <c r="CV3001" s="158"/>
      <c r="CW3001" s="158"/>
      <c r="CX3001" s="158"/>
      <c r="CY3001" s="158"/>
      <c r="CZ3001" s="158"/>
      <c r="DA3001" s="158"/>
      <c r="DB3001" s="158"/>
      <c r="DC3001" s="158"/>
      <c r="DD3001" s="158"/>
      <c r="DE3001" s="158"/>
      <c r="DF3001" s="158"/>
      <c r="DG3001" s="158"/>
      <c r="DH3001" s="158"/>
      <c r="DI3001" s="158"/>
      <c r="DJ3001" s="158"/>
      <c r="DK3001" s="158"/>
      <c r="DL3001" s="158"/>
      <c r="DM3001" s="158"/>
      <c r="DN3001" s="158"/>
      <c r="DO3001" s="158"/>
      <c r="DP3001" s="158"/>
      <c r="DQ3001" s="158"/>
      <c r="DR3001" s="158"/>
      <c r="DS3001" s="160"/>
    </row>
    <row r="3002" spans="1:123" s="110" customFormat="1">
      <c r="A3002" s="184"/>
      <c r="B3002" s="180"/>
      <c r="D3002" s="192"/>
      <c r="E3002" s="157"/>
      <c r="F3002" s="158"/>
      <c r="G3002" s="158"/>
      <c r="H3002" s="158"/>
      <c r="I3002" s="158"/>
      <c r="J3002" s="158"/>
      <c r="K3002" s="158"/>
      <c r="L3002" s="158"/>
      <c r="M3002" s="158"/>
      <c r="N3002" s="158"/>
      <c r="O3002" s="158"/>
      <c r="P3002" s="158"/>
      <c r="Q3002" s="158"/>
      <c r="R3002" s="158"/>
      <c r="S3002" s="158"/>
      <c r="T3002" s="158"/>
      <c r="U3002" s="158"/>
      <c r="V3002" s="158"/>
      <c r="W3002" s="158"/>
      <c r="X3002" s="158"/>
      <c r="Y3002" s="158"/>
      <c r="Z3002" s="158"/>
      <c r="AA3002" s="158"/>
      <c r="AB3002" s="158"/>
      <c r="AC3002" s="158"/>
      <c r="AD3002" s="158"/>
      <c r="AE3002" s="158"/>
      <c r="AF3002" s="158"/>
      <c r="AG3002" s="158"/>
      <c r="AH3002" s="158"/>
      <c r="AI3002" s="158"/>
      <c r="AJ3002" s="158"/>
      <c r="AK3002" s="158"/>
      <c r="AL3002" s="158"/>
      <c r="AM3002" s="158"/>
      <c r="AN3002" s="158"/>
      <c r="AO3002" s="158"/>
      <c r="AP3002" s="158"/>
      <c r="AQ3002" s="158"/>
      <c r="AR3002" s="158"/>
      <c r="AS3002" s="158"/>
      <c r="AT3002" s="158"/>
      <c r="AU3002" s="158"/>
      <c r="AV3002" s="158"/>
      <c r="AW3002" s="158"/>
      <c r="AX3002" s="158"/>
      <c r="AY3002" s="158"/>
      <c r="AZ3002" s="158"/>
      <c r="BA3002" s="158"/>
      <c r="BB3002" s="158"/>
      <c r="BC3002" s="158"/>
      <c r="BD3002" s="159"/>
      <c r="BE3002" s="158"/>
      <c r="BF3002" s="158"/>
      <c r="BG3002" s="158"/>
      <c r="BH3002" s="158"/>
      <c r="BI3002" s="159"/>
      <c r="BJ3002" s="158"/>
      <c r="BK3002" s="158"/>
      <c r="BL3002" s="158"/>
      <c r="BM3002" s="158"/>
      <c r="BN3002" s="158"/>
      <c r="BO3002" s="158"/>
      <c r="BP3002" s="158"/>
      <c r="BQ3002" s="158"/>
      <c r="BR3002" s="158"/>
      <c r="BS3002" s="158"/>
      <c r="BT3002" s="158"/>
      <c r="BU3002" s="158"/>
      <c r="BV3002" s="158"/>
      <c r="BW3002" s="158"/>
      <c r="BX3002" s="158"/>
      <c r="BY3002" s="158"/>
      <c r="BZ3002" s="158"/>
      <c r="CA3002" s="158"/>
      <c r="CB3002" s="158"/>
      <c r="CC3002" s="158"/>
      <c r="CD3002" s="158"/>
      <c r="CE3002" s="158"/>
      <c r="CF3002" s="158"/>
      <c r="CG3002" s="158"/>
      <c r="CH3002" s="158"/>
      <c r="CI3002" s="158"/>
      <c r="CJ3002" s="158"/>
      <c r="CK3002" s="158"/>
      <c r="CL3002" s="158"/>
      <c r="CM3002" s="158"/>
      <c r="CN3002" s="158"/>
      <c r="CO3002" s="158"/>
      <c r="CP3002" s="158"/>
      <c r="CQ3002" s="158"/>
      <c r="CR3002" s="158"/>
      <c r="CS3002" s="158"/>
      <c r="CT3002" s="158"/>
      <c r="CU3002" s="158"/>
      <c r="CV3002" s="158"/>
      <c r="CW3002" s="158"/>
      <c r="CX3002" s="158"/>
      <c r="CY3002" s="158"/>
      <c r="CZ3002" s="158"/>
      <c r="DA3002" s="158"/>
      <c r="DB3002" s="158"/>
      <c r="DC3002" s="158"/>
      <c r="DD3002" s="158"/>
      <c r="DE3002" s="158"/>
      <c r="DF3002" s="158"/>
      <c r="DG3002" s="158"/>
      <c r="DH3002" s="158"/>
      <c r="DI3002" s="158"/>
      <c r="DJ3002" s="158"/>
      <c r="DK3002" s="158"/>
      <c r="DL3002" s="158"/>
      <c r="DM3002" s="158"/>
      <c r="DN3002" s="158"/>
      <c r="DO3002" s="158"/>
      <c r="DP3002" s="158"/>
      <c r="DQ3002" s="158"/>
      <c r="DR3002" s="158"/>
      <c r="DS3002" s="160"/>
    </row>
    <row r="3003" spans="1:123" s="110" customFormat="1">
      <c r="A3003" s="184"/>
      <c r="B3003" s="180"/>
      <c r="D3003" s="192"/>
      <c r="E3003" s="157"/>
      <c r="F3003" s="158"/>
      <c r="G3003" s="158"/>
      <c r="H3003" s="158"/>
      <c r="I3003" s="158"/>
      <c r="J3003" s="158"/>
      <c r="K3003" s="158"/>
      <c r="L3003" s="158"/>
      <c r="M3003" s="158"/>
      <c r="N3003" s="158"/>
      <c r="O3003" s="158"/>
      <c r="P3003" s="158"/>
      <c r="Q3003" s="158"/>
      <c r="R3003" s="158"/>
      <c r="S3003" s="158"/>
      <c r="T3003" s="158"/>
      <c r="U3003" s="158"/>
      <c r="V3003" s="158"/>
      <c r="W3003" s="158"/>
      <c r="X3003" s="158"/>
      <c r="Y3003" s="158"/>
      <c r="Z3003" s="158"/>
      <c r="AA3003" s="158"/>
      <c r="AB3003" s="158"/>
      <c r="AC3003" s="158"/>
      <c r="AD3003" s="158"/>
      <c r="AE3003" s="158"/>
      <c r="AF3003" s="158"/>
      <c r="AG3003" s="158"/>
      <c r="AH3003" s="158"/>
      <c r="AI3003" s="158"/>
      <c r="AJ3003" s="158"/>
      <c r="AK3003" s="158"/>
      <c r="AL3003" s="158"/>
      <c r="AM3003" s="158"/>
      <c r="AN3003" s="158"/>
      <c r="AO3003" s="158"/>
      <c r="AP3003" s="158"/>
      <c r="AQ3003" s="158"/>
      <c r="AR3003" s="158"/>
      <c r="AS3003" s="158"/>
      <c r="AT3003" s="158"/>
      <c r="AU3003" s="158"/>
      <c r="AV3003" s="158"/>
      <c r="AW3003" s="158"/>
      <c r="AX3003" s="158"/>
      <c r="AY3003" s="158"/>
      <c r="AZ3003" s="158"/>
      <c r="BA3003" s="158"/>
      <c r="BB3003" s="158"/>
      <c r="BC3003" s="158"/>
      <c r="BD3003" s="159"/>
      <c r="BE3003" s="158"/>
      <c r="BF3003" s="158"/>
      <c r="BG3003" s="158"/>
      <c r="BH3003" s="158"/>
      <c r="BI3003" s="159"/>
      <c r="BJ3003" s="158"/>
      <c r="BK3003" s="158"/>
      <c r="BL3003" s="158"/>
      <c r="BM3003" s="158"/>
      <c r="BN3003" s="158"/>
      <c r="BO3003" s="158"/>
      <c r="BP3003" s="158"/>
      <c r="BQ3003" s="158"/>
      <c r="BR3003" s="158"/>
      <c r="BS3003" s="158"/>
      <c r="BT3003" s="158"/>
      <c r="BU3003" s="158"/>
      <c r="BV3003" s="158"/>
      <c r="BW3003" s="158"/>
      <c r="BX3003" s="158"/>
      <c r="BY3003" s="158"/>
      <c r="BZ3003" s="158"/>
      <c r="CA3003" s="158"/>
      <c r="CB3003" s="158"/>
      <c r="CC3003" s="158"/>
      <c r="CD3003" s="158"/>
      <c r="CE3003" s="158"/>
      <c r="CF3003" s="158"/>
      <c r="CG3003" s="158"/>
      <c r="CH3003" s="158"/>
      <c r="CI3003" s="158"/>
      <c r="CJ3003" s="158"/>
      <c r="CK3003" s="158"/>
      <c r="CL3003" s="158"/>
      <c r="CM3003" s="158"/>
      <c r="CN3003" s="158"/>
      <c r="CO3003" s="158"/>
      <c r="CP3003" s="158"/>
      <c r="CQ3003" s="158"/>
      <c r="CR3003" s="158"/>
      <c r="CS3003" s="158"/>
      <c r="CT3003" s="158"/>
      <c r="CU3003" s="158"/>
      <c r="CV3003" s="158"/>
      <c r="CW3003" s="158"/>
      <c r="CX3003" s="158"/>
      <c r="CY3003" s="158"/>
      <c r="CZ3003" s="158"/>
      <c r="DA3003" s="158"/>
      <c r="DB3003" s="158"/>
      <c r="DC3003" s="158"/>
      <c r="DD3003" s="158"/>
      <c r="DE3003" s="158"/>
      <c r="DF3003" s="158"/>
      <c r="DG3003" s="158"/>
      <c r="DH3003" s="158"/>
      <c r="DI3003" s="158"/>
      <c r="DJ3003" s="158"/>
      <c r="DK3003" s="158"/>
      <c r="DL3003" s="158"/>
      <c r="DM3003" s="158"/>
      <c r="DN3003" s="158"/>
      <c r="DO3003" s="158"/>
      <c r="DP3003" s="158"/>
      <c r="DQ3003" s="158"/>
      <c r="DR3003" s="158"/>
      <c r="DS3003" s="160"/>
    </row>
    <row r="3004" spans="1:123" s="110" customFormat="1">
      <c r="A3004" s="184"/>
      <c r="B3004" s="180"/>
      <c r="D3004" s="192"/>
      <c r="E3004" s="157"/>
      <c r="F3004" s="158"/>
      <c r="G3004" s="158"/>
      <c r="H3004" s="158"/>
      <c r="I3004" s="158"/>
      <c r="J3004" s="158"/>
      <c r="K3004" s="158"/>
      <c r="L3004" s="158"/>
      <c r="M3004" s="158"/>
      <c r="N3004" s="158"/>
      <c r="O3004" s="158"/>
      <c r="P3004" s="158"/>
      <c r="Q3004" s="158"/>
      <c r="R3004" s="158"/>
      <c r="S3004" s="158"/>
      <c r="T3004" s="158"/>
      <c r="U3004" s="158"/>
      <c r="V3004" s="158"/>
      <c r="W3004" s="158"/>
      <c r="X3004" s="158"/>
      <c r="Y3004" s="158"/>
      <c r="Z3004" s="158"/>
      <c r="AA3004" s="158"/>
      <c r="AB3004" s="158"/>
      <c r="AC3004" s="158"/>
      <c r="AD3004" s="158"/>
      <c r="AE3004" s="158"/>
      <c r="AF3004" s="158"/>
      <c r="AG3004" s="158"/>
      <c r="AH3004" s="158"/>
      <c r="AI3004" s="158"/>
      <c r="AJ3004" s="158"/>
      <c r="AK3004" s="158"/>
      <c r="AL3004" s="158"/>
      <c r="AM3004" s="158"/>
      <c r="AN3004" s="158"/>
      <c r="AO3004" s="158"/>
      <c r="AP3004" s="158"/>
      <c r="AQ3004" s="158"/>
      <c r="AR3004" s="158"/>
      <c r="AS3004" s="158"/>
      <c r="AT3004" s="158"/>
      <c r="AU3004" s="158"/>
      <c r="AV3004" s="158"/>
      <c r="AW3004" s="158"/>
      <c r="AX3004" s="158"/>
      <c r="AY3004" s="158"/>
      <c r="AZ3004" s="158"/>
      <c r="BA3004" s="158"/>
      <c r="BB3004" s="158"/>
      <c r="BC3004" s="158"/>
      <c r="BD3004" s="159"/>
      <c r="BE3004" s="158"/>
      <c r="BF3004" s="158"/>
      <c r="BG3004" s="158"/>
      <c r="BH3004" s="158"/>
      <c r="BI3004" s="159"/>
      <c r="BJ3004" s="158"/>
      <c r="BK3004" s="158"/>
      <c r="BL3004" s="158"/>
      <c r="BM3004" s="158"/>
      <c r="BN3004" s="158"/>
      <c r="BO3004" s="158"/>
      <c r="BP3004" s="158"/>
      <c r="BQ3004" s="158"/>
      <c r="BR3004" s="158"/>
      <c r="BS3004" s="158"/>
      <c r="BT3004" s="158"/>
      <c r="BU3004" s="158"/>
      <c r="BV3004" s="158"/>
      <c r="BW3004" s="158"/>
      <c r="BX3004" s="158"/>
      <c r="BY3004" s="158"/>
      <c r="BZ3004" s="158"/>
      <c r="CA3004" s="158"/>
      <c r="CB3004" s="158"/>
      <c r="CC3004" s="158"/>
      <c r="CD3004" s="158"/>
      <c r="CE3004" s="158"/>
      <c r="CF3004" s="158"/>
      <c r="CG3004" s="158"/>
      <c r="CH3004" s="158"/>
      <c r="CI3004" s="158"/>
      <c r="CJ3004" s="158"/>
      <c r="CK3004" s="158"/>
      <c r="CL3004" s="158"/>
      <c r="CM3004" s="158"/>
      <c r="CN3004" s="158"/>
      <c r="CO3004" s="158"/>
      <c r="CP3004" s="158"/>
      <c r="CQ3004" s="158"/>
      <c r="CR3004" s="158"/>
      <c r="CS3004" s="158"/>
      <c r="CT3004" s="158"/>
      <c r="CU3004" s="158"/>
      <c r="CV3004" s="158"/>
      <c r="CW3004" s="158"/>
      <c r="CX3004" s="158"/>
      <c r="CY3004" s="158"/>
      <c r="CZ3004" s="158"/>
      <c r="DA3004" s="158"/>
      <c r="DB3004" s="158"/>
      <c r="DC3004" s="158"/>
      <c r="DD3004" s="158"/>
      <c r="DE3004" s="158"/>
      <c r="DF3004" s="158"/>
      <c r="DG3004" s="158"/>
      <c r="DH3004" s="158"/>
      <c r="DI3004" s="158"/>
      <c r="DJ3004" s="158"/>
      <c r="DK3004" s="158"/>
      <c r="DL3004" s="158"/>
      <c r="DM3004" s="158"/>
      <c r="DN3004" s="158"/>
      <c r="DO3004" s="158"/>
      <c r="DP3004" s="158"/>
      <c r="DQ3004" s="158"/>
      <c r="DR3004" s="158"/>
      <c r="DS3004" s="160"/>
    </row>
    <row r="3005" spans="1:123" s="110" customFormat="1">
      <c r="A3005" s="184"/>
      <c r="B3005" s="180"/>
      <c r="D3005" s="192"/>
      <c r="E3005" s="157"/>
      <c r="F3005" s="158"/>
      <c r="G3005" s="158"/>
      <c r="H3005" s="158"/>
      <c r="I3005" s="158"/>
      <c r="J3005" s="158"/>
      <c r="K3005" s="158"/>
      <c r="L3005" s="158"/>
      <c r="M3005" s="158"/>
      <c r="N3005" s="158"/>
      <c r="O3005" s="158"/>
      <c r="P3005" s="158"/>
      <c r="Q3005" s="158"/>
      <c r="R3005" s="158"/>
      <c r="S3005" s="158"/>
      <c r="T3005" s="158"/>
      <c r="U3005" s="158"/>
      <c r="V3005" s="158"/>
      <c r="W3005" s="158"/>
      <c r="X3005" s="158"/>
      <c r="Y3005" s="158"/>
      <c r="Z3005" s="158"/>
      <c r="AA3005" s="158"/>
      <c r="AB3005" s="158"/>
      <c r="AC3005" s="158"/>
      <c r="AD3005" s="158"/>
      <c r="AE3005" s="158"/>
      <c r="AF3005" s="158"/>
      <c r="AG3005" s="158"/>
      <c r="AH3005" s="158"/>
      <c r="AI3005" s="158"/>
      <c r="AJ3005" s="158"/>
      <c r="AK3005" s="158"/>
      <c r="AL3005" s="158"/>
      <c r="AM3005" s="158"/>
      <c r="AN3005" s="158"/>
      <c r="AO3005" s="158"/>
      <c r="AP3005" s="158"/>
      <c r="AQ3005" s="158"/>
      <c r="AR3005" s="158"/>
      <c r="AS3005" s="158"/>
      <c r="AT3005" s="158"/>
      <c r="AU3005" s="158"/>
      <c r="AV3005" s="158"/>
      <c r="AW3005" s="158"/>
      <c r="AX3005" s="158"/>
      <c r="AY3005" s="158"/>
      <c r="AZ3005" s="158"/>
      <c r="BA3005" s="158"/>
      <c r="BB3005" s="158"/>
      <c r="BC3005" s="158"/>
      <c r="BD3005" s="159"/>
      <c r="BE3005" s="158"/>
      <c r="BF3005" s="158"/>
      <c r="BG3005" s="158"/>
      <c r="BH3005" s="158"/>
      <c r="BI3005" s="159"/>
      <c r="BJ3005" s="158"/>
      <c r="BK3005" s="158"/>
      <c r="BL3005" s="158"/>
      <c r="BM3005" s="158"/>
      <c r="BN3005" s="158"/>
      <c r="BO3005" s="158"/>
      <c r="BP3005" s="158"/>
      <c r="BQ3005" s="158"/>
      <c r="BR3005" s="158"/>
      <c r="BS3005" s="158"/>
      <c r="BT3005" s="158"/>
      <c r="BU3005" s="158"/>
      <c r="BV3005" s="158"/>
      <c r="BW3005" s="158"/>
      <c r="BX3005" s="158"/>
      <c r="BY3005" s="158"/>
      <c r="BZ3005" s="158"/>
      <c r="CA3005" s="158"/>
      <c r="CB3005" s="158"/>
      <c r="CC3005" s="158"/>
      <c r="CD3005" s="158"/>
      <c r="CE3005" s="158"/>
      <c r="CF3005" s="158"/>
      <c r="CG3005" s="158"/>
      <c r="CH3005" s="158"/>
      <c r="CI3005" s="158"/>
      <c r="CJ3005" s="158"/>
      <c r="CK3005" s="158"/>
      <c r="CL3005" s="158"/>
      <c r="CM3005" s="158"/>
      <c r="CN3005" s="158"/>
      <c r="CO3005" s="158"/>
      <c r="CP3005" s="158"/>
      <c r="CQ3005" s="158"/>
      <c r="CR3005" s="158"/>
      <c r="CS3005" s="158"/>
      <c r="CT3005" s="158"/>
      <c r="CU3005" s="158"/>
      <c r="CV3005" s="158"/>
      <c r="CW3005" s="158"/>
      <c r="CX3005" s="158"/>
      <c r="CY3005" s="158"/>
      <c r="CZ3005" s="158"/>
      <c r="DA3005" s="158"/>
      <c r="DB3005" s="158"/>
      <c r="DC3005" s="158"/>
      <c r="DD3005" s="158"/>
      <c r="DE3005" s="158"/>
      <c r="DF3005" s="158"/>
      <c r="DG3005" s="158"/>
      <c r="DH3005" s="158"/>
      <c r="DI3005" s="158"/>
      <c r="DJ3005" s="158"/>
      <c r="DK3005" s="158"/>
      <c r="DL3005" s="158"/>
      <c r="DM3005" s="158"/>
      <c r="DN3005" s="158"/>
      <c r="DO3005" s="158"/>
      <c r="DP3005" s="158"/>
      <c r="DQ3005" s="158"/>
      <c r="DR3005" s="158"/>
      <c r="DS3005" s="160"/>
    </row>
    <row r="3006" spans="1:123" s="110" customFormat="1">
      <c r="A3006" s="184"/>
      <c r="B3006" s="180"/>
      <c r="D3006" s="192"/>
      <c r="E3006" s="157"/>
      <c r="F3006" s="158"/>
      <c r="G3006" s="158"/>
      <c r="H3006" s="158"/>
      <c r="I3006" s="158"/>
      <c r="J3006" s="158"/>
      <c r="K3006" s="158"/>
      <c r="L3006" s="158"/>
      <c r="M3006" s="158"/>
      <c r="N3006" s="158"/>
      <c r="O3006" s="158"/>
      <c r="P3006" s="158"/>
      <c r="Q3006" s="158"/>
      <c r="R3006" s="158"/>
      <c r="S3006" s="158"/>
      <c r="T3006" s="158"/>
      <c r="U3006" s="158"/>
      <c r="V3006" s="158"/>
      <c r="W3006" s="158"/>
      <c r="X3006" s="158"/>
      <c r="Y3006" s="158"/>
      <c r="Z3006" s="158"/>
      <c r="AA3006" s="158"/>
      <c r="AB3006" s="158"/>
      <c r="AC3006" s="158"/>
      <c r="AD3006" s="158"/>
      <c r="AE3006" s="158"/>
      <c r="AF3006" s="158"/>
      <c r="AG3006" s="158"/>
      <c r="AH3006" s="158"/>
      <c r="AI3006" s="158"/>
      <c r="AJ3006" s="158"/>
      <c r="AK3006" s="158"/>
      <c r="AL3006" s="158"/>
      <c r="AM3006" s="158"/>
      <c r="AN3006" s="158"/>
      <c r="AO3006" s="158"/>
      <c r="AP3006" s="158"/>
      <c r="AQ3006" s="158"/>
      <c r="AR3006" s="158"/>
      <c r="AS3006" s="158"/>
      <c r="AT3006" s="158"/>
      <c r="AU3006" s="158"/>
      <c r="AV3006" s="158"/>
      <c r="AW3006" s="158"/>
      <c r="AX3006" s="158"/>
      <c r="AY3006" s="158"/>
      <c r="AZ3006" s="158"/>
      <c r="BA3006" s="158"/>
      <c r="BB3006" s="158"/>
      <c r="BC3006" s="158"/>
      <c r="BD3006" s="159"/>
      <c r="BE3006" s="158"/>
      <c r="BF3006" s="158"/>
      <c r="BG3006" s="158"/>
      <c r="BH3006" s="158"/>
      <c r="BI3006" s="159"/>
      <c r="BJ3006" s="158"/>
      <c r="BK3006" s="158"/>
      <c r="BL3006" s="158"/>
      <c r="BM3006" s="158"/>
      <c r="BN3006" s="158"/>
      <c r="BO3006" s="158"/>
      <c r="BP3006" s="158"/>
      <c r="BQ3006" s="158"/>
      <c r="BR3006" s="158"/>
      <c r="BS3006" s="158"/>
      <c r="BT3006" s="158"/>
      <c r="BU3006" s="158"/>
      <c r="BV3006" s="158"/>
      <c r="BW3006" s="158"/>
      <c r="BX3006" s="158"/>
      <c r="BY3006" s="158"/>
      <c r="BZ3006" s="158"/>
      <c r="CA3006" s="158"/>
      <c r="CB3006" s="158"/>
      <c r="CC3006" s="158"/>
      <c r="CD3006" s="158"/>
      <c r="CE3006" s="158"/>
      <c r="CF3006" s="158"/>
      <c r="CG3006" s="158"/>
      <c r="CH3006" s="158"/>
      <c r="CI3006" s="158"/>
      <c r="CJ3006" s="158"/>
      <c r="CK3006" s="158"/>
      <c r="CL3006" s="158"/>
      <c r="CM3006" s="158"/>
      <c r="CN3006" s="158"/>
      <c r="CO3006" s="158"/>
      <c r="CP3006" s="158"/>
      <c r="CQ3006" s="158"/>
      <c r="CR3006" s="158"/>
      <c r="CS3006" s="158"/>
      <c r="CT3006" s="158"/>
      <c r="CU3006" s="158"/>
      <c r="CV3006" s="158"/>
      <c r="CW3006" s="158"/>
      <c r="CX3006" s="158"/>
      <c r="CY3006" s="158"/>
      <c r="CZ3006" s="158"/>
      <c r="DA3006" s="158"/>
      <c r="DB3006" s="158"/>
      <c r="DC3006" s="158"/>
      <c r="DD3006" s="158"/>
      <c r="DE3006" s="158"/>
      <c r="DF3006" s="158"/>
      <c r="DG3006" s="158"/>
      <c r="DH3006" s="158"/>
      <c r="DI3006" s="158"/>
      <c r="DJ3006" s="158"/>
      <c r="DK3006" s="158"/>
      <c r="DL3006" s="158"/>
      <c r="DM3006" s="158"/>
      <c r="DN3006" s="158"/>
      <c r="DO3006" s="158"/>
      <c r="DP3006" s="158"/>
      <c r="DQ3006" s="158"/>
      <c r="DR3006" s="158"/>
      <c r="DS3006" s="160"/>
    </row>
    <row r="3007" spans="1:123" s="110" customFormat="1">
      <c r="A3007" s="184"/>
      <c r="B3007" s="180"/>
      <c r="D3007" s="192"/>
      <c r="E3007" s="157"/>
      <c r="F3007" s="158"/>
      <c r="G3007" s="158"/>
      <c r="H3007" s="158"/>
      <c r="I3007" s="158"/>
      <c r="J3007" s="158"/>
      <c r="K3007" s="158"/>
      <c r="L3007" s="158"/>
      <c r="M3007" s="158"/>
      <c r="N3007" s="158"/>
      <c r="O3007" s="158"/>
      <c r="P3007" s="158"/>
      <c r="Q3007" s="158"/>
      <c r="R3007" s="158"/>
      <c r="S3007" s="158"/>
      <c r="T3007" s="158"/>
      <c r="U3007" s="158"/>
      <c r="V3007" s="158"/>
      <c r="W3007" s="158"/>
      <c r="X3007" s="158"/>
      <c r="Y3007" s="158"/>
      <c r="Z3007" s="158"/>
      <c r="AA3007" s="158"/>
      <c r="AB3007" s="158"/>
      <c r="AC3007" s="158"/>
      <c r="AD3007" s="158"/>
      <c r="AE3007" s="158"/>
      <c r="AF3007" s="158"/>
      <c r="AG3007" s="158"/>
      <c r="AH3007" s="158"/>
      <c r="AI3007" s="158"/>
      <c r="AJ3007" s="158"/>
      <c r="AK3007" s="158"/>
      <c r="AL3007" s="158"/>
      <c r="AM3007" s="158"/>
      <c r="AN3007" s="158"/>
      <c r="AO3007" s="158"/>
      <c r="AP3007" s="158"/>
      <c r="AQ3007" s="158"/>
      <c r="AR3007" s="158"/>
      <c r="AS3007" s="158"/>
      <c r="AT3007" s="158"/>
      <c r="AU3007" s="158"/>
      <c r="AV3007" s="158"/>
      <c r="AW3007" s="158"/>
      <c r="AX3007" s="158"/>
      <c r="AY3007" s="158"/>
      <c r="AZ3007" s="158"/>
      <c r="BA3007" s="158"/>
      <c r="BB3007" s="158"/>
      <c r="BC3007" s="158"/>
      <c r="BD3007" s="159"/>
      <c r="BE3007" s="158"/>
      <c r="BF3007" s="158"/>
      <c r="BG3007" s="158"/>
      <c r="BH3007" s="158"/>
      <c r="BI3007" s="159"/>
      <c r="BJ3007" s="158"/>
      <c r="BK3007" s="158"/>
      <c r="BL3007" s="158"/>
      <c r="BM3007" s="158"/>
      <c r="BN3007" s="158"/>
      <c r="BO3007" s="158"/>
      <c r="BP3007" s="158"/>
      <c r="BQ3007" s="158"/>
      <c r="BR3007" s="158"/>
      <c r="BS3007" s="158"/>
      <c r="BT3007" s="158"/>
      <c r="BU3007" s="158"/>
      <c r="BV3007" s="158"/>
      <c r="BW3007" s="158"/>
      <c r="BX3007" s="158"/>
      <c r="BY3007" s="158"/>
      <c r="BZ3007" s="158"/>
      <c r="CA3007" s="158"/>
      <c r="CB3007" s="158"/>
      <c r="CC3007" s="158"/>
      <c r="CD3007" s="158"/>
      <c r="CE3007" s="158"/>
      <c r="CF3007" s="158"/>
      <c r="CG3007" s="158"/>
      <c r="CH3007" s="158"/>
      <c r="CI3007" s="158"/>
      <c r="CJ3007" s="158"/>
      <c r="CK3007" s="158"/>
      <c r="CL3007" s="158"/>
      <c r="CM3007" s="158"/>
      <c r="CN3007" s="158"/>
      <c r="CO3007" s="158"/>
      <c r="CP3007" s="158"/>
      <c r="CQ3007" s="158"/>
      <c r="CR3007" s="158"/>
      <c r="CS3007" s="158"/>
      <c r="CT3007" s="158"/>
      <c r="CU3007" s="158"/>
      <c r="CV3007" s="158"/>
      <c r="CW3007" s="158"/>
      <c r="CX3007" s="158"/>
      <c r="CY3007" s="158"/>
      <c r="CZ3007" s="158"/>
      <c r="DA3007" s="158"/>
      <c r="DB3007" s="158"/>
      <c r="DC3007" s="158"/>
      <c r="DD3007" s="158"/>
      <c r="DE3007" s="158"/>
      <c r="DF3007" s="158"/>
      <c r="DG3007" s="158"/>
      <c r="DH3007" s="158"/>
      <c r="DI3007" s="158"/>
      <c r="DJ3007" s="158"/>
      <c r="DK3007" s="158"/>
      <c r="DL3007" s="158"/>
      <c r="DM3007" s="158"/>
      <c r="DN3007" s="158"/>
      <c r="DO3007" s="158"/>
      <c r="DP3007" s="158"/>
      <c r="DQ3007" s="158"/>
      <c r="DR3007" s="158"/>
      <c r="DS3007" s="160"/>
    </row>
    <row r="3008" spans="1:123" s="110" customFormat="1">
      <c r="A3008" s="184"/>
      <c r="B3008" s="180"/>
      <c r="D3008" s="192"/>
      <c r="E3008" s="157"/>
      <c r="F3008" s="158"/>
      <c r="G3008" s="158"/>
      <c r="H3008" s="158"/>
      <c r="I3008" s="158"/>
      <c r="J3008" s="158"/>
      <c r="K3008" s="158"/>
      <c r="L3008" s="158"/>
      <c r="M3008" s="158"/>
      <c r="N3008" s="158"/>
      <c r="O3008" s="158"/>
      <c r="P3008" s="158"/>
      <c r="Q3008" s="158"/>
      <c r="R3008" s="158"/>
      <c r="S3008" s="158"/>
      <c r="T3008" s="158"/>
      <c r="U3008" s="158"/>
      <c r="V3008" s="158"/>
      <c r="W3008" s="158"/>
      <c r="X3008" s="158"/>
      <c r="Y3008" s="158"/>
      <c r="Z3008" s="158"/>
      <c r="AA3008" s="158"/>
      <c r="AB3008" s="158"/>
      <c r="AC3008" s="158"/>
      <c r="AD3008" s="158"/>
      <c r="AE3008" s="158"/>
      <c r="AF3008" s="158"/>
      <c r="AG3008" s="158"/>
      <c r="AH3008" s="158"/>
      <c r="AI3008" s="158"/>
      <c r="AJ3008" s="158"/>
      <c r="AK3008" s="158"/>
      <c r="AL3008" s="158"/>
      <c r="AM3008" s="158"/>
      <c r="AN3008" s="158"/>
      <c r="AO3008" s="158"/>
      <c r="AP3008" s="158"/>
      <c r="AQ3008" s="158"/>
      <c r="AR3008" s="158"/>
      <c r="AS3008" s="158"/>
      <c r="AT3008" s="158"/>
      <c r="AU3008" s="158"/>
      <c r="AV3008" s="158"/>
      <c r="AW3008" s="158"/>
      <c r="AX3008" s="158"/>
      <c r="AY3008" s="158"/>
      <c r="AZ3008" s="158"/>
      <c r="BA3008" s="158"/>
      <c r="BB3008" s="158"/>
      <c r="BC3008" s="158"/>
      <c r="BD3008" s="159"/>
      <c r="BE3008" s="158"/>
      <c r="BF3008" s="158"/>
      <c r="BG3008" s="158"/>
      <c r="BH3008" s="158"/>
      <c r="BI3008" s="159"/>
      <c r="BJ3008" s="158"/>
      <c r="BK3008" s="158"/>
      <c r="BL3008" s="158"/>
      <c r="BM3008" s="158"/>
      <c r="BN3008" s="158"/>
      <c r="BO3008" s="158"/>
      <c r="BP3008" s="158"/>
      <c r="BQ3008" s="158"/>
      <c r="BR3008" s="158"/>
      <c r="BS3008" s="158"/>
      <c r="BT3008" s="158"/>
      <c r="BU3008" s="158"/>
      <c r="BV3008" s="158"/>
      <c r="BW3008" s="158"/>
      <c r="BX3008" s="158"/>
      <c r="BY3008" s="158"/>
      <c r="BZ3008" s="158"/>
      <c r="CA3008" s="158"/>
      <c r="CB3008" s="158"/>
      <c r="CC3008" s="158"/>
      <c r="CD3008" s="158"/>
      <c r="CE3008" s="158"/>
      <c r="CF3008" s="158"/>
      <c r="CG3008" s="158"/>
      <c r="CH3008" s="158"/>
      <c r="CI3008" s="158"/>
      <c r="CJ3008" s="158"/>
      <c r="CK3008" s="158"/>
      <c r="CL3008" s="158"/>
      <c r="CM3008" s="158"/>
      <c r="CN3008" s="158"/>
      <c r="CO3008" s="158"/>
      <c r="CP3008" s="158"/>
      <c r="CQ3008" s="158"/>
      <c r="CR3008" s="158"/>
      <c r="CS3008" s="158"/>
      <c r="CT3008" s="158"/>
      <c r="CU3008" s="158"/>
      <c r="CV3008" s="158"/>
      <c r="CW3008" s="158"/>
      <c r="CX3008" s="158"/>
      <c r="CY3008" s="158"/>
      <c r="CZ3008" s="158"/>
      <c r="DA3008" s="158"/>
      <c r="DB3008" s="158"/>
      <c r="DC3008" s="158"/>
      <c r="DD3008" s="158"/>
      <c r="DE3008" s="158"/>
      <c r="DF3008" s="158"/>
      <c r="DG3008" s="158"/>
      <c r="DH3008" s="158"/>
      <c r="DI3008" s="158"/>
      <c r="DJ3008" s="158"/>
      <c r="DK3008" s="158"/>
      <c r="DL3008" s="158"/>
      <c r="DM3008" s="158"/>
      <c r="DN3008" s="158"/>
      <c r="DO3008" s="158"/>
      <c r="DP3008" s="158"/>
      <c r="DQ3008" s="158"/>
      <c r="DR3008" s="158"/>
      <c r="DS3008" s="160"/>
    </row>
    <row r="3009" spans="1:123" s="110" customFormat="1">
      <c r="A3009" s="184"/>
      <c r="B3009" s="180"/>
      <c r="D3009" s="192"/>
      <c r="E3009" s="157"/>
      <c r="F3009" s="158"/>
      <c r="G3009" s="158"/>
      <c r="H3009" s="158"/>
      <c r="I3009" s="158"/>
      <c r="J3009" s="158"/>
      <c r="K3009" s="158"/>
      <c r="L3009" s="158"/>
      <c r="M3009" s="158"/>
      <c r="N3009" s="158"/>
      <c r="O3009" s="158"/>
      <c r="P3009" s="158"/>
      <c r="Q3009" s="158"/>
      <c r="R3009" s="158"/>
      <c r="S3009" s="158"/>
      <c r="T3009" s="158"/>
      <c r="U3009" s="158"/>
      <c r="V3009" s="158"/>
      <c r="W3009" s="158"/>
      <c r="X3009" s="158"/>
      <c r="Y3009" s="158"/>
      <c r="Z3009" s="158"/>
      <c r="AA3009" s="158"/>
      <c r="AB3009" s="158"/>
      <c r="AC3009" s="158"/>
      <c r="AD3009" s="158"/>
      <c r="AE3009" s="158"/>
      <c r="AF3009" s="158"/>
      <c r="AG3009" s="158"/>
      <c r="AH3009" s="158"/>
      <c r="AI3009" s="158"/>
      <c r="AJ3009" s="158"/>
      <c r="AK3009" s="158"/>
      <c r="AL3009" s="158"/>
      <c r="AM3009" s="158"/>
      <c r="AN3009" s="158"/>
      <c r="AO3009" s="158"/>
      <c r="AP3009" s="158"/>
      <c r="AQ3009" s="158"/>
      <c r="AR3009" s="158"/>
      <c r="AS3009" s="158"/>
      <c r="AT3009" s="158"/>
      <c r="AU3009" s="158"/>
      <c r="AV3009" s="158"/>
      <c r="AW3009" s="158"/>
      <c r="AX3009" s="158"/>
      <c r="AY3009" s="158"/>
      <c r="AZ3009" s="158"/>
      <c r="BA3009" s="158"/>
      <c r="BB3009" s="158"/>
      <c r="BC3009" s="158"/>
      <c r="BD3009" s="159"/>
      <c r="BE3009" s="158"/>
      <c r="BF3009" s="158"/>
      <c r="BG3009" s="158"/>
      <c r="BH3009" s="158"/>
      <c r="BI3009" s="159"/>
      <c r="BJ3009" s="158"/>
      <c r="BK3009" s="158"/>
      <c r="BL3009" s="158"/>
      <c r="BM3009" s="158"/>
      <c r="BN3009" s="158"/>
      <c r="BO3009" s="158"/>
      <c r="BP3009" s="158"/>
      <c r="BQ3009" s="158"/>
      <c r="BR3009" s="158"/>
      <c r="BS3009" s="158"/>
      <c r="BT3009" s="158"/>
      <c r="BU3009" s="158"/>
      <c r="BV3009" s="158"/>
      <c r="BW3009" s="158"/>
      <c r="BX3009" s="158"/>
      <c r="BY3009" s="158"/>
      <c r="BZ3009" s="158"/>
      <c r="CA3009" s="158"/>
      <c r="CB3009" s="158"/>
      <c r="CC3009" s="158"/>
      <c r="CD3009" s="158"/>
      <c r="CE3009" s="158"/>
      <c r="CF3009" s="158"/>
      <c r="CG3009" s="158"/>
      <c r="CH3009" s="158"/>
      <c r="CI3009" s="158"/>
      <c r="CJ3009" s="158"/>
      <c r="CK3009" s="158"/>
      <c r="CL3009" s="158"/>
      <c r="CM3009" s="158"/>
      <c r="CN3009" s="158"/>
      <c r="CO3009" s="158"/>
      <c r="CP3009" s="158"/>
      <c r="CQ3009" s="158"/>
      <c r="CR3009" s="158"/>
      <c r="CS3009" s="158"/>
      <c r="CT3009" s="158"/>
      <c r="CU3009" s="158"/>
      <c r="CV3009" s="158"/>
      <c r="CW3009" s="158"/>
      <c r="CX3009" s="158"/>
      <c r="CY3009" s="158"/>
      <c r="CZ3009" s="158"/>
      <c r="DA3009" s="158"/>
      <c r="DB3009" s="158"/>
      <c r="DC3009" s="158"/>
      <c r="DD3009" s="158"/>
      <c r="DE3009" s="158"/>
      <c r="DF3009" s="158"/>
      <c r="DG3009" s="158"/>
      <c r="DH3009" s="158"/>
      <c r="DI3009" s="158"/>
      <c r="DJ3009" s="158"/>
      <c r="DK3009" s="158"/>
      <c r="DL3009" s="158"/>
      <c r="DM3009" s="158"/>
      <c r="DN3009" s="158"/>
      <c r="DO3009" s="158"/>
      <c r="DP3009" s="158"/>
      <c r="DQ3009" s="158"/>
      <c r="DR3009" s="158"/>
      <c r="DS3009" s="160"/>
    </row>
    <row r="3010" spans="1:123" s="110" customFormat="1">
      <c r="A3010" s="184"/>
      <c r="B3010" s="180"/>
      <c r="D3010" s="192"/>
      <c r="E3010" s="157"/>
      <c r="F3010" s="158"/>
      <c r="G3010" s="158"/>
      <c r="H3010" s="158"/>
      <c r="I3010" s="158"/>
      <c r="J3010" s="158"/>
      <c r="K3010" s="158"/>
      <c r="L3010" s="158"/>
      <c r="M3010" s="158"/>
      <c r="N3010" s="158"/>
      <c r="O3010" s="158"/>
      <c r="P3010" s="158"/>
      <c r="Q3010" s="158"/>
      <c r="R3010" s="158"/>
      <c r="S3010" s="158"/>
      <c r="T3010" s="158"/>
      <c r="U3010" s="158"/>
      <c r="V3010" s="158"/>
      <c r="W3010" s="158"/>
      <c r="X3010" s="158"/>
      <c r="Y3010" s="158"/>
      <c r="Z3010" s="158"/>
      <c r="AA3010" s="158"/>
      <c r="AB3010" s="158"/>
      <c r="AC3010" s="158"/>
      <c r="AD3010" s="158"/>
      <c r="AE3010" s="158"/>
      <c r="AF3010" s="158"/>
      <c r="AG3010" s="158"/>
      <c r="AH3010" s="158"/>
      <c r="AI3010" s="158"/>
      <c r="AJ3010" s="158"/>
      <c r="AK3010" s="158"/>
      <c r="AL3010" s="158"/>
      <c r="AM3010" s="158"/>
      <c r="AN3010" s="158"/>
      <c r="AO3010" s="158"/>
      <c r="AP3010" s="158"/>
      <c r="AQ3010" s="158"/>
      <c r="AR3010" s="158"/>
      <c r="AS3010" s="158"/>
      <c r="AT3010" s="158"/>
      <c r="AU3010" s="158"/>
      <c r="AV3010" s="158"/>
      <c r="AW3010" s="158"/>
      <c r="AX3010" s="158"/>
      <c r="AY3010" s="158"/>
      <c r="AZ3010" s="158"/>
      <c r="BA3010" s="158"/>
      <c r="BB3010" s="158"/>
      <c r="BC3010" s="158"/>
      <c r="BD3010" s="159"/>
      <c r="BE3010" s="158"/>
      <c r="BF3010" s="158"/>
      <c r="BG3010" s="158"/>
      <c r="BH3010" s="158"/>
      <c r="BI3010" s="159"/>
      <c r="BJ3010" s="158"/>
      <c r="BK3010" s="158"/>
      <c r="BL3010" s="158"/>
      <c r="BM3010" s="158"/>
      <c r="BN3010" s="158"/>
      <c r="BO3010" s="158"/>
      <c r="BP3010" s="158"/>
      <c r="BQ3010" s="158"/>
      <c r="BR3010" s="158"/>
      <c r="BS3010" s="158"/>
      <c r="BT3010" s="158"/>
      <c r="BU3010" s="158"/>
      <c r="BV3010" s="158"/>
      <c r="BW3010" s="158"/>
      <c r="BX3010" s="158"/>
      <c r="BY3010" s="158"/>
      <c r="BZ3010" s="158"/>
      <c r="CA3010" s="158"/>
      <c r="CB3010" s="158"/>
      <c r="CC3010" s="158"/>
      <c r="CD3010" s="158"/>
      <c r="CE3010" s="158"/>
      <c r="CF3010" s="158"/>
      <c r="CG3010" s="158"/>
      <c r="CH3010" s="158"/>
      <c r="CI3010" s="158"/>
      <c r="CJ3010" s="158"/>
      <c r="CK3010" s="158"/>
      <c r="CL3010" s="158"/>
      <c r="CM3010" s="158"/>
      <c r="CN3010" s="158"/>
      <c r="CO3010" s="158"/>
      <c r="CP3010" s="158"/>
      <c r="CQ3010" s="158"/>
      <c r="CR3010" s="158"/>
      <c r="CS3010" s="158"/>
      <c r="CT3010" s="158"/>
      <c r="CU3010" s="158"/>
      <c r="CV3010" s="158"/>
      <c r="CW3010" s="158"/>
      <c r="CX3010" s="158"/>
      <c r="CY3010" s="158"/>
      <c r="CZ3010" s="158"/>
      <c r="DA3010" s="158"/>
      <c r="DB3010" s="158"/>
      <c r="DC3010" s="158"/>
      <c r="DD3010" s="158"/>
      <c r="DE3010" s="158"/>
      <c r="DF3010" s="158"/>
      <c r="DG3010" s="158"/>
      <c r="DH3010" s="158"/>
      <c r="DI3010" s="158"/>
      <c r="DJ3010" s="158"/>
      <c r="DK3010" s="158"/>
      <c r="DL3010" s="158"/>
      <c r="DM3010" s="158"/>
      <c r="DN3010" s="158"/>
      <c r="DO3010" s="158"/>
      <c r="DP3010" s="158"/>
      <c r="DQ3010" s="158"/>
      <c r="DR3010" s="158"/>
      <c r="DS3010" s="160"/>
    </row>
    <row r="3011" spans="1:123" s="110" customFormat="1">
      <c r="A3011" s="184"/>
      <c r="B3011" s="180"/>
      <c r="D3011" s="192"/>
      <c r="E3011" s="157"/>
      <c r="F3011" s="158"/>
      <c r="G3011" s="158"/>
      <c r="H3011" s="158"/>
      <c r="I3011" s="158"/>
      <c r="J3011" s="158"/>
      <c r="K3011" s="158"/>
      <c r="L3011" s="158"/>
      <c r="M3011" s="158"/>
      <c r="N3011" s="158"/>
      <c r="O3011" s="158"/>
      <c r="P3011" s="158"/>
      <c r="Q3011" s="158"/>
      <c r="R3011" s="158"/>
      <c r="S3011" s="158"/>
      <c r="T3011" s="158"/>
      <c r="U3011" s="158"/>
      <c r="V3011" s="158"/>
      <c r="W3011" s="158"/>
      <c r="X3011" s="158"/>
      <c r="Y3011" s="158"/>
      <c r="Z3011" s="158"/>
      <c r="AA3011" s="158"/>
      <c r="AB3011" s="158"/>
      <c r="AC3011" s="158"/>
      <c r="AD3011" s="158"/>
      <c r="AE3011" s="158"/>
      <c r="AF3011" s="158"/>
      <c r="AG3011" s="158"/>
      <c r="AH3011" s="158"/>
      <c r="AI3011" s="158"/>
      <c r="AJ3011" s="158"/>
      <c r="AK3011" s="158"/>
      <c r="AL3011" s="158"/>
      <c r="AM3011" s="158"/>
      <c r="AN3011" s="158"/>
      <c r="AO3011" s="158"/>
      <c r="AP3011" s="158"/>
      <c r="AQ3011" s="158"/>
      <c r="AR3011" s="158"/>
      <c r="AS3011" s="158"/>
      <c r="AT3011" s="158"/>
      <c r="AU3011" s="158"/>
      <c r="AV3011" s="158"/>
      <c r="AW3011" s="158"/>
      <c r="AX3011" s="158"/>
      <c r="AY3011" s="158"/>
      <c r="AZ3011" s="158"/>
      <c r="BA3011" s="158"/>
      <c r="BB3011" s="158"/>
      <c r="BC3011" s="158"/>
      <c r="BD3011" s="159"/>
      <c r="BE3011" s="158"/>
      <c r="BF3011" s="158"/>
      <c r="BG3011" s="158"/>
      <c r="BH3011" s="158"/>
      <c r="BI3011" s="159"/>
      <c r="BJ3011" s="158"/>
      <c r="BK3011" s="158"/>
      <c r="BL3011" s="158"/>
      <c r="BM3011" s="158"/>
      <c r="BN3011" s="158"/>
      <c r="BO3011" s="158"/>
      <c r="BP3011" s="158"/>
      <c r="BQ3011" s="158"/>
      <c r="BR3011" s="158"/>
      <c r="BS3011" s="158"/>
      <c r="BT3011" s="158"/>
      <c r="BU3011" s="158"/>
      <c r="BV3011" s="158"/>
      <c r="BW3011" s="158"/>
      <c r="BX3011" s="158"/>
      <c r="BY3011" s="158"/>
      <c r="BZ3011" s="158"/>
      <c r="CA3011" s="158"/>
      <c r="CB3011" s="158"/>
      <c r="CC3011" s="158"/>
      <c r="CD3011" s="158"/>
      <c r="CE3011" s="158"/>
      <c r="CF3011" s="158"/>
      <c r="CG3011" s="158"/>
      <c r="CH3011" s="158"/>
      <c r="CI3011" s="158"/>
      <c r="CJ3011" s="158"/>
      <c r="CK3011" s="158"/>
      <c r="CL3011" s="158"/>
      <c r="CM3011" s="158"/>
      <c r="CN3011" s="158"/>
      <c r="CO3011" s="158"/>
      <c r="CP3011" s="158"/>
      <c r="CQ3011" s="158"/>
      <c r="CR3011" s="158"/>
      <c r="CS3011" s="158"/>
      <c r="CT3011" s="158"/>
      <c r="CU3011" s="158"/>
      <c r="CV3011" s="158"/>
      <c r="CW3011" s="158"/>
      <c r="CX3011" s="158"/>
      <c r="CY3011" s="158"/>
      <c r="CZ3011" s="158"/>
      <c r="DA3011" s="158"/>
      <c r="DB3011" s="158"/>
      <c r="DC3011" s="158"/>
      <c r="DD3011" s="158"/>
      <c r="DE3011" s="158"/>
      <c r="DF3011" s="158"/>
      <c r="DG3011" s="158"/>
      <c r="DH3011" s="158"/>
      <c r="DI3011" s="158"/>
      <c r="DJ3011" s="158"/>
      <c r="DK3011" s="158"/>
      <c r="DL3011" s="158"/>
      <c r="DM3011" s="158"/>
      <c r="DN3011" s="158"/>
      <c r="DO3011" s="158"/>
      <c r="DP3011" s="158"/>
      <c r="DQ3011" s="158"/>
      <c r="DR3011" s="158"/>
      <c r="DS3011" s="160"/>
    </row>
    <row r="3012" spans="1:123" s="110" customFormat="1">
      <c r="A3012" s="184"/>
      <c r="B3012" s="180"/>
      <c r="D3012" s="192"/>
      <c r="E3012" s="157"/>
      <c r="F3012" s="158"/>
      <c r="G3012" s="158"/>
      <c r="H3012" s="158"/>
      <c r="I3012" s="158"/>
      <c r="J3012" s="158"/>
      <c r="K3012" s="158"/>
      <c r="L3012" s="158"/>
      <c r="M3012" s="158"/>
      <c r="N3012" s="158"/>
      <c r="O3012" s="158"/>
      <c r="P3012" s="158"/>
      <c r="Q3012" s="158"/>
      <c r="R3012" s="158"/>
      <c r="S3012" s="158"/>
      <c r="T3012" s="158"/>
      <c r="U3012" s="158"/>
      <c r="V3012" s="158"/>
      <c r="W3012" s="158"/>
      <c r="X3012" s="158"/>
      <c r="Y3012" s="158"/>
      <c r="Z3012" s="158"/>
      <c r="AA3012" s="158"/>
      <c r="AB3012" s="158"/>
      <c r="AC3012" s="158"/>
      <c r="AD3012" s="158"/>
      <c r="AE3012" s="158"/>
      <c r="AF3012" s="158"/>
      <c r="AG3012" s="158"/>
      <c r="AH3012" s="158"/>
      <c r="AI3012" s="158"/>
      <c r="AJ3012" s="158"/>
      <c r="AK3012" s="158"/>
      <c r="AL3012" s="158"/>
      <c r="AM3012" s="158"/>
      <c r="AN3012" s="158"/>
      <c r="AO3012" s="158"/>
      <c r="AP3012" s="158"/>
      <c r="AQ3012" s="158"/>
      <c r="AR3012" s="158"/>
      <c r="AS3012" s="158"/>
      <c r="AT3012" s="158"/>
      <c r="AU3012" s="158"/>
      <c r="AV3012" s="158"/>
      <c r="AW3012" s="158"/>
      <c r="AX3012" s="158"/>
      <c r="AY3012" s="158"/>
      <c r="AZ3012" s="158"/>
      <c r="BA3012" s="158"/>
      <c r="BB3012" s="158"/>
      <c r="BC3012" s="158"/>
      <c r="BD3012" s="159"/>
      <c r="BE3012" s="158"/>
      <c r="BF3012" s="158"/>
      <c r="BG3012" s="158"/>
      <c r="BH3012" s="158"/>
      <c r="BI3012" s="159"/>
      <c r="BJ3012" s="158"/>
      <c r="BK3012" s="158"/>
      <c r="BL3012" s="158"/>
      <c r="BM3012" s="158"/>
      <c r="BN3012" s="158"/>
      <c r="BO3012" s="158"/>
      <c r="BP3012" s="158"/>
      <c r="BQ3012" s="158"/>
      <c r="BR3012" s="158"/>
      <c r="BS3012" s="158"/>
      <c r="BT3012" s="158"/>
      <c r="BU3012" s="158"/>
      <c r="BV3012" s="158"/>
      <c r="BW3012" s="158"/>
      <c r="BX3012" s="158"/>
      <c r="BY3012" s="158"/>
      <c r="BZ3012" s="158"/>
      <c r="CA3012" s="158"/>
      <c r="CB3012" s="158"/>
      <c r="CC3012" s="158"/>
      <c r="CD3012" s="158"/>
      <c r="CE3012" s="158"/>
      <c r="CF3012" s="158"/>
      <c r="CG3012" s="158"/>
      <c r="CH3012" s="158"/>
      <c r="CI3012" s="158"/>
      <c r="CJ3012" s="158"/>
      <c r="CK3012" s="158"/>
      <c r="CL3012" s="158"/>
      <c r="CM3012" s="158"/>
      <c r="CN3012" s="158"/>
      <c r="CO3012" s="158"/>
      <c r="CP3012" s="158"/>
      <c r="CQ3012" s="158"/>
      <c r="CR3012" s="158"/>
      <c r="CS3012" s="158"/>
      <c r="CT3012" s="158"/>
      <c r="CU3012" s="158"/>
      <c r="CV3012" s="158"/>
      <c r="CW3012" s="158"/>
      <c r="CX3012" s="158"/>
      <c r="CY3012" s="158"/>
      <c r="CZ3012" s="158"/>
      <c r="DA3012" s="158"/>
      <c r="DB3012" s="158"/>
      <c r="DC3012" s="158"/>
      <c r="DD3012" s="158"/>
      <c r="DE3012" s="158"/>
      <c r="DF3012" s="158"/>
      <c r="DG3012" s="158"/>
      <c r="DH3012" s="158"/>
      <c r="DI3012" s="158"/>
      <c r="DJ3012" s="158"/>
      <c r="DK3012" s="158"/>
      <c r="DL3012" s="158"/>
      <c r="DM3012" s="158"/>
      <c r="DN3012" s="158"/>
      <c r="DO3012" s="158"/>
      <c r="DP3012" s="158"/>
      <c r="DQ3012" s="158"/>
      <c r="DR3012" s="158"/>
      <c r="DS3012" s="160"/>
    </row>
    <row r="3013" spans="1:123" s="110" customFormat="1">
      <c r="A3013" s="184"/>
      <c r="B3013" s="180"/>
      <c r="D3013" s="192"/>
      <c r="E3013" s="157"/>
      <c r="F3013" s="158"/>
      <c r="G3013" s="158"/>
      <c r="H3013" s="158"/>
      <c r="I3013" s="158"/>
      <c r="J3013" s="158"/>
      <c r="K3013" s="158"/>
      <c r="L3013" s="158"/>
      <c r="M3013" s="158"/>
      <c r="N3013" s="158"/>
      <c r="O3013" s="158"/>
      <c r="P3013" s="158"/>
      <c r="Q3013" s="158"/>
      <c r="R3013" s="158"/>
      <c r="S3013" s="158"/>
      <c r="T3013" s="158"/>
      <c r="U3013" s="158"/>
      <c r="V3013" s="158"/>
      <c r="W3013" s="158"/>
      <c r="X3013" s="158"/>
      <c r="Y3013" s="158"/>
      <c r="Z3013" s="158"/>
      <c r="AA3013" s="158"/>
      <c r="AB3013" s="158"/>
      <c r="AC3013" s="158"/>
      <c r="AD3013" s="158"/>
      <c r="AE3013" s="158"/>
      <c r="AF3013" s="158"/>
      <c r="AG3013" s="158"/>
      <c r="AH3013" s="158"/>
      <c r="AI3013" s="158"/>
      <c r="AJ3013" s="158"/>
      <c r="AK3013" s="158"/>
      <c r="AL3013" s="158"/>
      <c r="AM3013" s="158"/>
      <c r="AN3013" s="158"/>
      <c r="AO3013" s="158"/>
      <c r="AP3013" s="158"/>
      <c r="AQ3013" s="158"/>
      <c r="AR3013" s="158"/>
      <c r="AS3013" s="158"/>
      <c r="AT3013" s="158"/>
      <c r="AU3013" s="158"/>
      <c r="AV3013" s="158"/>
      <c r="AW3013" s="158"/>
      <c r="AX3013" s="158"/>
      <c r="AY3013" s="158"/>
      <c r="AZ3013" s="158"/>
      <c r="BA3013" s="158"/>
      <c r="BB3013" s="158"/>
      <c r="BC3013" s="158"/>
      <c r="BD3013" s="159"/>
      <c r="BE3013" s="158"/>
      <c r="BF3013" s="158"/>
      <c r="BG3013" s="158"/>
      <c r="BH3013" s="158"/>
      <c r="BI3013" s="159"/>
      <c r="BJ3013" s="158"/>
      <c r="BK3013" s="158"/>
      <c r="BL3013" s="158"/>
      <c r="BM3013" s="158"/>
      <c r="BN3013" s="158"/>
      <c r="BO3013" s="158"/>
      <c r="BP3013" s="158"/>
      <c r="BQ3013" s="158"/>
      <c r="BR3013" s="158"/>
      <c r="BS3013" s="158"/>
      <c r="BT3013" s="158"/>
      <c r="BU3013" s="158"/>
      <c r="BV3013" s="158"/>
      <c r="BW3013" s="158"/>
      <c r="BX3013" s="158"/>
      <c r="BY3013" s="158"/>
      <c r="BZ3013" s="158"/>
      <c r="CA3013" s="158"/>
      <c r="CB3013" s="158"/>
      <c r="CC3013" s="158"/>
      <c r="CD3013" s="158"/>
      <c r="CE3013" s="158"/>
      <c r="CF3013" s="158"/>
      <c r="CG3013" s="158"/>
      <c r="CH3013" s="158"/>
      <c r="CI3013" s="158"/>
      <c r="CJ3013" s="158"/>
      <c r="CK3013" s="158"/>
      <c r="CL3013" s="158"/>
      <c r="CM3013" s="158"/>
      <c r="CN3013" s="158"/>
      <c r="CO3013" s="158"/>
      <c r="CP3013" s="158"/>
      <c r="CQ3013" s="158"/>
      <c r="CR3013" s="158"/>
      <c r="CS3013" s="158"/>
      <c r="CT3013" s="158"/>
      <c r="CU3013" s="158"/>
      <c r="CV3013" s="158"/>
      <c r="CW3013" s="158"/>
      <c r="CX3013" s="158"/>
      <c r="CY3013" s="158"/>
      <c r="CZ3013" s="158"/>
      <c r="DA3013" s="158"/>
      <c r="DB3013" s="158"/>
      <c r="DC3013" s="158"/>
      <c r="DD3013" s="158"/>
      <c r="DE3013" s="158"/>
      <c r="DF3013" s="158"/>
      <c r="DG3013" s="158"/>
      <c r="DH3013" s="158"/>
      <c r="DI3013" s="158"/>
      <c r="DJ3013" s="158"/>
      <c r="DK3013" s="158"/>
      <c r="DL3013" s="158"/>
      <c r="DM3013" s="158"/>
      <c r="DN3013" s="158"/>
      <c r="DO3013" s="158"/>
      <c r="DP3013" s="158"/>
      <c r="DQ3013" s="158"/>
      <c r="DR3013" s="158"/>
      <c r="DS3013" s="160"/>
    </row>
    <row r="3014" spans="1:123" s="110" customFormat="1">
      <c r="A3014" s="184"/>
      <c r="B3014" s="180"/>
      <c r="D3014" s="192"/>
      <c r="E3014" s="157"/>
      <c r="F3014" s="158"/>
      <c r="G3014" s="158"/>
      <c r="H3014" s="158"/>
      <c r="I3014" s="158"/>
      <c r="J3014" s="158"/>
      <c r="K3014" s="158"/>
      <c r="L3014" s="158"/>
      <c r="M3014" s="158"/>
      <c r="N3014" s="158"/>
      <c r="O3014" s="158"/>
      <c r="P3014" s="158"/>
      <c r="Q3014" s="158"/>
      <c r="R3014" s="158"/>
      <c r="S3014" s="158"/>
      <c r="T3014" s="158"/>
      <c r="U3014" s="158"/>
      <c r="V3014" s="158"/>
      <c r="W3014" s="158"/>
      <c r="X3014" s="158"/>
      <c r="Y3014" s="158"/>
      <c r="Z3014" s="158"/>
      <c r="AA3014" s="158"/>
      <c r="AB3014" s="158"/>
      <c r="AC3014" s="158"/>
      <c r="AD3014" s="158"/>
      <c r="AE3014" s="158"/>
      <c r="AF3014" s="158"/>
      <c r="AG3014" s="158"/>
      <c r="AH3014" s="158"/>
      <c r="AI3014" s="158"/>
      <c r="AJ3014" s="158"/>
      <c r="AK3014" s="158"/>
      <c r="AL3014" s="158"/>
      <c r="AM3014" s="158"/>
      <c r="AN3014" s="158"/>
      <c r="AO3014" s="158"/>
      <c r="AP3014" s="158"/>
      <c r="AQ3014" s="158"/>
      <c r="AR3014" s="158"/>
      <c r="AS3014" s="158"/>
      <c r="AT3014" s="158"/>
      <c r="AU3014" s="158"/>
      <c r="AV3014" s="158"/>
      <c r="AW3014" s="158"/>
      <c r="AX3014" s="158"/>
      <c r="AY3014" s="158"/>
      <c r="AZ3014" s="158"/>
      <c r="BA3014" s="158"/>
      <c r="BB3014" s="158"/>
      <c r="BC3014" s="158"/>
      <c r="BD3014" s="159"/>
      <c r="BE3014" s="158"/>
      <c r="BF3014" s="158"/>
      <c r="BG3014" s="158"/>
      <c r="BH3014" s="158"/>
      <c r="BI3014" s="159"/>
      <c r="BJ3014" s="158"/>
      <c r="BK3014" s="158"/>
      <c r="BL3014" s="158"/>
      <c r="BM3014" s="158"/>
      <c r="BN3014" s="158"/>
      <c r="BO3014" s="158"/>
      <c r="BP3014" s="158"/>
      <c r="BQ3014" s="158"/>
      <c r="BR3014" s="158"/>
      <c r="BS3014" s="158"/>
      <c r="BT3014" s="158"/>
      <c r="BU3014" s="158"/>
      <c r="BV3014" s="158"/>
      <c r="BW3014" s="158"/>
      <c r="BX3014" s="158"/>
      <c r="BY3014" s="158"/>
      <c r="BZ3014" s="158"/>
      <c r="CA3014" s="158"/>
      <c r="CB3014" s="158"/>
      <c r="CC3014" s="158"/>
      <c r="CD3014" s="158"/>
      <c r="CE3014" s="158"/>
      <c r="CF3014" s="158"/>
      <c r="CG3014" s="158"/>
      <c r="CH3014" s="158"/>
      <c r="CI3014" s="158"/>
      <c r="CJ3014" s="158"/>
      <c r="CK3014" s="158"/>
      <c r="CL3014" s="158"/>
      <c r="CM3014" s="158"/>
      <c r="CN3014" s="158"/>
      <c r="CO3014" s="158"/>
      <c r="CP3014" s="158"/>
      <c r="CQ3014" s="158"/>
      <c r="CR3014" s="158"/>
      <c r="CS3014" s="158"/>
      <c r="CT3014" s="158"/>
      <c r="CU3014" s="158"/>
      <c r="CV3014" s="158"/>
      <c r="CW3014" s="158"/>
      <c r="CX3014" s="158"/>
      <c r="CY3014" s="158"/>
      <c r="CZ3014" s="158"/>
      <c r="DA3014" s="158"/>
      <c r="DB3014" s="158"/>
      <c r="DC3014" s="158"/>
      <c r="DD3014" s="158"/>
      <c r="DE3014" s="158"/>
      <c r="DF3014" s="158"/>
      <c r="DG3014" s="158"/>
      <c r="DH3014" s="158"/>
      <c r="DI3014" s="158"/>
      <c r="DJ3014" s="158"/>
      <c r="DK3014" s="158"/>
      <c r="DL3014" s="158"/>
      <c r="DM3014" s="158"/>
      <c r="DN3014" s="158"/>
      <c r="DO3014" s="158"/>
      <c r="DP3014" s="158"/>
      <c r="DQ3014" s="158"/>
      <c r="DR3014" s="158"/>
      <c r="DS3014" s="160"/>
    </row>
    <row r="3015" spans="1:123" s="110" customFormat="1">
      <c r="A3015" s="184"/>
      <c r="B3015" s="180"/>
      <c r="D3015" s="192"/>
      <c r="E3015" s="157"/>
      <c r="F3015" s="158"/>
      <c r="G3015" s="158"/>
      <c r="H3015" s="158"/>
      <c r="I3015" s="158"/>
      <c r="J3015" s="158"/>
      <c r="K3015" s="158"/>
      <c r="L3015" s="158"/>
      <c r="M3015" s="158"/>
      <c r="N3015" s="158"/>
      <c r="O3015" s="158"/>
      <c r="P3015" s="158"/>
      <c r="Q3015" s="158"/>
      <c r="R3015" s="158"/>
      <c r="S3015" s="158"/>
      <c r="T3015" s="158"/>
      <c r="U3015" s="158"/>
      <c r="V3015" s="158"/>
      <c r="W3015" s="158"/>
      <c r="X3015" s="158"/>
      <c r="Y3015" s="158"/>
      <c r="Z3015" s="158"/>
      <c r="AA3015" s="158"/>
      <c r="AB3015" s="158"/>
      <c r="AC3015" s="158"/>
      <c r="AD3015" s="158"/>
      <c r="AE3015" s="158"/>
      <c r="AF3015" s="158"/>
      <c r="AG3015" s="158"/>
      <c r="AH3015" s="158"/>
      <c r="AI3015" s="158"/>
      <c r="AJ3015" s="158"/>
      <c r="AK3015" s="158"/>
      <c r="AL3015" s="158"/>
      <c r="AM3015" s="158"/>
      <c r="AN3015" s="158"/>
      <c r="AO3015" s="158"/>
      <c r="AP3015" s="158"/>
      <c r="AQ3015" s="158"/>
      <c r="AR3015" s="158"/>
      <c r="AS3015" s="158"/>
      <c r="AT3015" s="158"/>
      <c r="AU3015" s="158"/>
      <c r="AV3015" s="158"/>
      <c r="AW3015" s="158"/>
      <c r="AX3015" s="158"/>
      <c r="AY3015" s="158"/>
      <c r="AZ3015" s="158"/>
      <c r="BA3015" s="158"/>
      <c r="BB3015" s="158"/>
      <c r="BC3015" s="158"/>
      <c r="BD3015" s="159"/>
      <c r="BE3015" s="158"/>
      <c r="BF3015" s="158"/>
      <c r="BG3015" s="158"/>
      <c r="BH3015" s="158"/>
      <c r="BI3015" s="159"/>
      <c r="BJ3015" s="158"/>
      <c r="BK3015" s="158"/>
      <c r="BL3015" s="158"/>
      <c r="BM3015" s="158"/>
      <c r="BN3015" s="158"/>
      <c r="BO3015" s="158"/>
      <c r="BP3015" s="158"/>
      <c r="BQ3015" s="158"/>
      <c r="BR3015" s="158"/>
      <c r="BS3015" s="158"/>
      <c r="BT3015" s="158"/>
      <c r="BU3015" s="158"/>
      <c r="BV3015" s="158"/>
      <c r="BW3015" s="158"/>
      <c r="BX3015" s="158"/>
      <c r="BY3015" s="158"/>
      <c r="BZ3015" s="158"/>
      <c r="CA3015" s="158"/>
      <c r="CB3015" s="158"/>
      <c r="CC3015" s="158"/>
      <c r="CD3015" s="158"/>
      <c r="CE3015" s="158"/>
      <c r="CF3015" s="158"/>
      <c r="CG3015" s="158"/>
      <c r="CH3015" s="158"/>
      <c r="CI3015" s="158"/>
      <c r="CJ3015" s="158"/>
      <c r="CK3015" s="158"/>
      <c r="CL3015" s="158"/>
      <c r="CM3015" s="158"/>
      <c r="CN3015" s="158"/>
      <c r="CO3015" s="158"/>
      <c r="CP3015" s="158"/>
      <c r="CQ3015" s="158"/>
      <c r="CR3015" s="158"/>
      <c r="CS3015" s="158"/>
      <c r="CT3015" s="158"/>
      <c r="CU3015" s="158"/>
      <c r="CV3015" s="158"/>
      <c r="CW3015" s="158"/>
      <c r="CX3015" s="158"/>
      <c r="CY3015" s="158"/>
      <c r="CZ3015" s="158"/>
      <c r="DA3015" s="158"/>
      <c r="DB3015" s="158"/>
      <c r="DC3015" s="158"/>
      <c r="DD3015" s="158"/>
      <c r="DE3015" s="158"/>
      <c r="DF3015" s="158"/>
      <c r="DG3015" s="158"/>
      <c r="DH3015" s="158"/>
      <c r="DI3015" s="158"/>
      <c r="DJ3015" s="158"/>
      <c r="DK3015" s="158"/>
      <c r="DL3015" s="158"/>
      <c r="DM3015" s="158"/>
      <c r="DN3015" s="158"/>
      <c r="DO3015" s="158"/>
      <c r="DP3015" s="158"/>
      <c r="DQ3015" s="158"/>
      <c r="DR3015" s="158"/>
      <c r="DS3015" s="160"/>
    </row>
    <row r="3016" spans="1:123" s="110" customFormat="1">
      <c r="A3016" s="184"/>
      <c r="B3016" s="180"/>
      <c r="D3016" s="192"/>
      <c r="E3016" s="157"/>
      <c r="F3016" s="158"/>
      <c r="G3016" s="158"/>
      <c r="H3016" s="158"/>
      <c r="I3016" s="158"/>
      <c r="J3016" s="158"/>
      <c r="K3016" s="158"/>
      <c r="L3016" s="158"/>
      <c r="M3016" s="158"/>
      <c r="N3016" s="158"/>
      <c r="O3016" s="158"/>
      <c r="P3016" s="158"/>
      <c r="Q3016" s="158"/>
      <c r="R3016" s="158"/>
      <c r="S3016" s="158"/>
      <c r="T3016" s="158"/>
      <c r="U3016" s="158"/>
      <c r="V3016" s="158"/>
      <c r="W3016" s="158"/>
      <c r="X3016" s="158"/>
      <c r="Y3016" s="158"/>
      <c r="Z3016" s="158"/>
      <c r="AA3016" s="158"/>
      <c r="AB3016" s="158"/>
      <c r="AC3016" s="158"/>
      <c r="AD3016" s="158"/>
      <c r="AE3016" s="158"/>
      <c r="AF3016" s="158"/>
      <c r="AG3016" s="158"/>
      <c r="AH3016" s="158"/>
      <c r="AI3016" s="158"/>
      <c r="AJ3016" s="158"/>
      <c r="AK3016" s="158"/>
      <c r="AL3016" s="158"/>
      <c r="AM3016" s="158"/>
      <c r="AN3016" s="158"/>
      <c r="AO3016" s="158"/>
      <c r="AP3016" s="158"/>
      <c r="AQ3016" s="158"/>
      <c r="AR3016" s="158"/>
      <c r="AS3016" s="158"/>
      <c r="AT3016" s="158"/>
      <c r="AU3016" s="158"/>
      <c r="AV3016" s="158"/>
      <c r="AW3016" s="158"/>
      <c r="AX3016" s="158"/>
      <c r="AY3016" s="158"/>
      <c r="AZ3016" s="158"/>
      <c r="BA3016" s="158"/>
      <c r="BB3016" s="158"/>
      <c r="BC3016" s="158"/>
      <c r="BD3016" s="159"/>
      <c r="BE3016" s="158"/>
      <c r="BF3016" s="158"/>
      <c r="BG3016" s="158"/>
      <c r="BH3016" s="158"/>
      <c r="BI3016" s="159"/>
      <c r="BJ3016" s="158"/>
      <c r="BK3016" s="158"/>
      <c r="BL3016" s="158"/>
      <c r="BM3016" s="158"/>
      <c r="BN3016" s="158"/>
      <c r="BO3016" s="158"/>
      <c r="BP3016" s="158"/>
      <c r="BQ3016" s="158"/>
      <c r="BR3016" s="158"/>
      <c r="BS3016" s="158"/>
      <c r="BT3016" s="158"/>
      <c r="BU3016" s="158"/>
      <c r="BV3016" s="158"/>
      <c r="BW3016" s="158"/>
      <c r="BX3016" s="158"/>
      <c r="BY3016" s="158"/>
      <c r="BZ3016" s="158"/>
      <c r="CA3016" s="158"/>
      <c r="CB3016" s="158"/>
      <c r="CC3016" s="158"/>
      <c r="CD3016" s="158"/>
      <c r="CE3016" s="158"/>
      <c r="CF3016" s="158"/>
      <c r="CG3016" s="158"/>
      <c r="CH3016" s="158"/>
      <c r="CI3016" s="158"/>
      <c r="CJ3016" s="158"/>
      <c r="CK3016" s="158"/>
      <c r="CL3016" s="158"/>
      <c r="CM3016" s="158"/>
      <c r="CN3016" s="158"/>
      <c r="CO3016" s="158"/>
      <c r="CP3016" s="158"/>
      <c r="CQ3016" s="158"/>
      <c r="CR3016" s="158"/>
      <c r="CS3016" s="158"/>
      <c r="CT3016" s="158"/>
      <c r="CU3016" s="158"/>
      <c r="CV3016" s="158"/>
      <c r="CW3016" s="158"/>
      <c r="CX3016" s="158"/>
      <c r="CY3016" s="158"/>
      <c r="CZ3016" s="158"/>
      <c r="DA3016" s="158"/>
      <c r="DB3016" s="158"/>
      <c r="DC3016" s="158"/>
      <c r="DD3016" s="158"/>
      <c r="DE3016" s="158"/>
      <c r="DF3016" s="158"/>
      <c r="DG3016" s="158"/>
      <c r="DH3016" s="158"/>
      <c r="DI3016" s="158"/>
      <c r="DJ3016" s="158"/>
      <c r="DK3016" s="158"/>
      <c r="DL3016" s="158"/>
      <c r="DM3016" s="158"/>
      <c r="DN3016" s="158"/>
      <c r="DO3016" s="158"/>
      <c r="DP3016" s="158"/>
      <c r="DQ3016" s="158"/>
      <c r="DR3016" s="158"/>
      <c r="DS3016" s="160"/>
    </row>
    <row r="3017" spans="1:123" s="110" customFormat="1">
      <c r="A3017" s="184"/>
      <c r="B3017" s="180"/>
      <c r="D3017" s="192"/>
      <c r="E3017" s="157"/>
      <c r="F3017" s="158"/>
      <c r="G3017" s="158"/>
      <c r="H3017" s="158"/>
      <c r="I3017" s="158"/>
      <c r="J3017" s="158"/>
      <c r="K3017" s="158"/>
      <c r="L3017" s="158"/>
      <c r="M3017" s="158"/>
      <c r="N3017" s="158"/>
      <c r="O3017" s="158"/>
      <c r="P3017" s="158"/>
      <c r="Q3017" s="158"/>
      <c r="R3017" s="158"/>
      <c r="S3017" s="158"/>
      <c r="T3017" s="158"/>
      <c r="U3017" s="158"/>
      <c r="V3017" s="158"/>
      <c r="W3017" s="158"/>
      <c r="X3017" s="158"/>
      <c r="Y3017" s="158"/>
      <c r="Z3017" s="158"/>
      <c r="AA3017" s="158"/>
      <c r="AB3017" s="158"/>
      <c r="AC3017" s="158"/>
      <c r="AD3017" s="158"/>
      <c r="AE3017" s="158"/>
      <c r="AF3017" s="158"/>
      <c r="AG3017" s="158"/>
      <c r="AH3017" s="158"/>
      <c r="AI3017" s="158"/>
      <c r="AJ3017" s="158"/>
      <c r="AK3017" s="158"/>
      <c r="AL3017" s="158"/>
      <c r="AM3017" s="158"/>
      <c r="AN3017" s="158"/>
      <c r="AO3017" s="158"/>
      <c r="AP3017" s="158"/>
      <c r="AQ3017" s="158"/>
      <c r="AR3017" s="158"/>
      <c r="AS3017" s="158"/>
      <c r="AT3017" s="158"/>
      <c r="AU3017" s="158"/>
      <c r="AV3017" s="158"/>
      <c r="AW3017" s="158"/>
      <c r="AX3017" s="158"/>
      <c r="AY3017" s="158"/>
      <c r="AZ3017" s="158"/>
      <c r="BA3017" s="158"/>
      <c r="BB3017" s="158"/>
      <c r="BC3017" s="158"/>
      <c r="BD3017" s="159"/>
      <c r="BE3017" s="158"/>
      <c r="BF3017" s="158"/>
      <c r="BG3017" s="158"/>
      <c r="BH3017" s="158"/>
      <c r="BI3017" s="159"/>
      <c r="BJ3017" s="158"/>
      <c r="BK3017" s="158"/>
      <c r="BL3017" s="158"/>
      <c r="BM3017" s="158"/>
      <c r="BN3017" s="158"/>
      <c r="BO3017" s="158"/>
      <c r="BP3017" s="158"/>
      <c r="BQ3017" s="158"/>
      <c r="BR3017" s="158"/>
      <c r="BS3017" s="158"/>
      <c r="BT3017" s="158"/>
      <c r="BU3017" s="158"/>
      <c r="BV3017" s="158"/>
      <c r="BW3017" s="158"/>
      <c r="BX3017" s="158"/>
      <c r="BY3017" s="158"/>
      <c r="BZ3017" s="158"/>
      <c r="CA3017" s="158"/>
      <c r="CB3017" s="158"/>
      <c r="CC3017" s="158"/>
      <c r="CD3017" s="158"/>
      <c r="CE3017" s="158"/>
      <c r="CF3017" s="158"/>
      <c r="CG3017" s="158"/>
      <c r="CH3017" s="158"/>
      <c r="CI3017" s="158"/>
      <c r="CJ3017" s="158"/>
      <c r="CK3017" s="158"/>
      <c r="CL3017" s="158"/>
      <c r="CM3017" s="158"/>
      <c r="CN3017" s="158"/>
      <c r="CO3017" s="158"/>
      <c r="CP3017" s="158"/>
      <c r="CQ3017" s="158"/>
      <c r="CR3017" s="158"/>
      <c r="CS3017" s="158"/>
      <c r="CT3017" s="158"/>
      <c r="CU3017" s="158"/>
      <c r="CV3017" s="158"/>
      <c r="CW3017" s="158"/>
      <c r="CX3017" s="158"/>
      <c r="CY3017" s="158"/>
      <c r="CZ3017" s="158"/>
      <c r="DA3017" s="158"/>
      <c r="DB3017" s="158"/>
      <c r="DC3017" s="158"/>
      <c r="DD3017" s="158"/>
      <c r="DE3017" s="158"/>
      <c r="DF3017" s="158"/>
      <c r="DG3017" s="158"/>
      <c r="DH3017" s="158"/>
      <c r="DI3017" s="158"/>
      <c r="DJ3017" s="158"/>
      <c r="DK3017" s="158"/>
      <c r="DL3017" s="158"/>
      <c r="DM3017" s="158"/>
      <c r="DN3017" s="158"/>
      <c r="DO3017" s="158"/>
      <c r="DP3017" s="158"/>
      <c r="DQ3017" s="158"/>
      <c r="DR3017" s="158"/>
      <c r="DS3017" s="160"/>
    </row>
    <row r="3018" spans="1:123" s="110" customFormat="1">
      <c r="A3018" s="184"/>
      <c r="B3018" s="180"/>
      <c r="D3018" s="192"/>
      <c r="E3018" s="157"/>
      <c r="F3018" s="158"/>
      <c r="G3018" s="158"/>
      <c r="H3018" s="158"/>
      <c r="I3018" s="158"/>
      <c r="J3018" s="158"/>
      <c r="K3018" s="158"/>
      <c r="L3018" s="158"/>
      <c r="M3018" s="158"/>
      <c r="N3018" s="158"/>
      <c r="O3018" s="158"/>
      <c r="P3018" s="158"/>
      <c r="Q3018" s="158"/>
      <c r="R3018" s="158"/>
      <c r="S3018" s="158"/>
      <c r="T3018" s="158"/>
      <c r="U3018" s="158"/>
      <c r="V3018" s="158"/>
      <c r="W3018" s="158"/>
      <c r="X3018" s="158"/>
      <c r="Y3018" s="158"/>
      <c r="Z3018" s="158"/>
      <c r="AA3018" s="158"/>
      <c r="AB3018" s="158"/>
      <c r="AC3018" s="158"/>
      <c r="AD3018" s="158"/>
      <c r="AE3018" s="158"/>
      <c r="AF3018" s="158"/>
      <c r="AG3018" s="158"/>
      <c r="AH3018" s="158"/>
      <c r="AI3018" s="158"/>
      <c r="AJ3018" s="158"/>
      <c r="AK3018" s="158"/>
      <c r="AL3018" s="158"/>
      <c r="AM3018" s="158"/>
      <c r="AN3018" s="158"/>
      <c r="AO3018" s="158"/>
      <c r="AP3018" s="158"/>
      <c r="AQ3018" s="158"/>
      <c r="AR3018" s="158"/>
      <c r="AS3018" s="158"/>
      <c r="AT3018" s="158"/>
      <c r="AU3018" s="158"/>
      <c r="AV3018" s="158"/>
      <c r="AW3018" s="158"/>
      <c r="AX3018" s="158"/>
      <c r="AY3018" s="158"/>
      <c r="AZ3018" s="158"/>
      <c r="BA3018" s="158"/>
      <c r="BB3018" s="158"/>
      <c r="BC3018" s="158"/>
      <c r="BD3018" s="159"/>
      <c r="BE3018" s="158"/>
      <c r="BF3018" s="158"/>
      <c r="BG3018" s="158"/>
      <c r="BH3018" s="158"/>
      <c r="BI3018" s="159"/>
      <c r="BJ3018" s="158"/>
      <c r="BK3018" s="158"/>
      <c r="BL3018" s="158"/>
      <c r="BM3018" s="158"/>
      <c r="BN3018" s="158"/>
      <c r="BO3018" s="158"/>
      <c r="BP3018" s="158"/>
      <c r="BQ3018" s="158"/>
      <c r="BR3018" s="158"/>
      <c r="BS3018" s="158"/>
      <c r="BT3018" s="158"/>
      <c r="BU3018" s="158"/>
      <c r="BV3018" s="158"/>
      <c r="BW3018" s="158"/>
      <c r="BX3018" s="158"/>
      <c r="BY3018" s="158"/>
      <c r="BZ3018" s="158"/>
      <c r="CA3018" s="158"/>
      <c r="CB3018" s="158"/>
      <c r="CC3018" s="158"/>
      <c r="CD3018" s="158"/>
      <c r="CE3018" s="158"/>
      <c r="CF3018" s="158"/>
      <c r="CG3018" s="158"/>
      <c r="CH3018" s="158"/>
      <c r="CI3018" s="158"/>
      <c r="CJ3018" s="158"/>
      <c r="CK3018" s="158"/>
      <c r="CL3018" s="158"/>
      <c r="CM3018" s="158"/>
      <c r="CN3018" s="158"/>
      <c r="CO3018" s="158"/>
      <c r="CP3018" s="158"/>
      <c r="CQ3018" s="158"/>
      <c r="CR3018" s="158"/>
      <c r="CS3018" s="158"/>
      <c r="CT3018" s="158"/>
      <c r="CU3018" s="158"/>
      <c r="CV3018" s="158"/>
      <c r="CW3018" s="158"/>
      <c r="CX3018" s="158"/>
      <c r="CY3018" s="158"/>
      <c r="CZ3018" s="158"/>
      <c r="DA3018" s="158"/>
      <c r="DB3018" s="158"/>
      <c r="DC3018" s="158"/>
      <c r="DD3018" s="158"/>
      <c r="DE3018" s="158"/>
      <c r="DF3018" s="158"/>
      <c r="DG3018" s="158"/>
      <c r="DH3018" s="158"/>
      <c r="DI3018" s="158"/>
      <c r="DJ3018" s="158"/>
      <c r="DK3018" s="158"/>
      <c r="DL3018" s="158"/>
      <c r="DM3018" s="158"/>
      <c r="DN3018" s="158"/>
      <c r="DO3018" s="158"/>
      <c r="DP3018" s="158"/>
      <c r="DQ3018" s="158"/>
      <c r="DR3018" s="158"/>
      <c r="DS3018" s="160"/>
    </row>
    <row r="3019" spans="1:123" s="110" customFormat="1">
      <c r="A3019" s="184"/>
      <c r="B3019" s="180"/>
      <c r="D3019" s="192"/>
      <c r="E3019" s="157"/>
      <c r="F3019" s="158"/>
      <c r="G3019" s="158"/>
      <c r="H3019" s="158"/>
      <c r="I3019" s="158"/>
      <c r="J3019" s="158"/>
      <c r="K3019" s="158"/>
      <c r="L3019" s="158"/>
      <c r="M3019" s="158"/>
      <c r="N3019" s="158"/>
      <c r="O3019" s="158"/>
      <c r="P3019" s="158"/>
      <c r="Q3019" s="158"/>
      <c r="R3019" s="158"/>
      <c r="S3019" s="158"/>
      <c r="T3019" s="158"/>
      <c r="U3019" s="158"/>
      <c r="V3019" s="158"/>
      <c r="W3019" s="158"/>
      <c r="X3019" s="158"/>
      <c r="Y3019" s="158"/>
      <c r="Z3019" s="158"/>
      <c r="AA3019" s="158"/>
      <c r="AB3019" s="158"/>
      <c r="AC3019" s="158"/>
      <c r="AD3019" s="158"/>
      <c r="AE3019" s="158"/>
      <c r="AF3019" s="158"/>
      <c r="AG3019" s="158"/>
      <c r="AH3019" s="158"/>
      <c r="AI3019" s="158"/>
      <c r="AJ3019" s="158"/>
      <c r="AK3019" s="158"/>
      <c r="AL3019" s="158"/>
      <c r="AM3019" s="158"/>
      <c r="AN3019" s="158"/>
      <c r="AO3019" s="158"/>
      <c r="AP3019" s="158"/>
      <c r="AQ3019" s="158"/>
      <c r="AR3019" s="158"/>
      <c r="AS3019" s="158"/>
      <c r="AT3019" s="158"/>
      <c r="AU3019" s="158"/>
      <c r="AV3019" s="158"/>
      <c r="AW3019" s="158"/>
      <c r="AX3019" s="158"/>
      <c r="AY3019" s="158"/>
      <c r="AZ3019" s="158"/>
      <c r="BA3019" s="158"/>
      <c r="BB3019" s="158"/>
      <c r="BC3019" s="158"/>
      <c r="BD3019" s="159"/>
      <c r="BE3019" s="158"/>
      <c r="BF3019" s="158"/>
      <c r="BG3019" s="158"/>
      <c r="BH3019" s="158"/>
      <c r="BI3019" s="159"/>
      <c r="BJ3019" s="158"/>
      <c r="BK3019" s="158"/>
      <c r="BL3019" s="158"/>
      <c r="BM3019" s="158"/>
      <c r="BN3019" s="158"/>
      <c r="BO3019" s="158"/>
      <c r="BP3019" s="158"/>
      <c r="BQ3019" s="158"/>
      <c r="BR3019" s="158"/>
      <c r="BS3019" s="158"/>
      <c r="BT3019" s="158"/>
      <c r="BU3019" s="158"/>
      <c r="BV3019" s="158"/>
      <c r="BW3019" s="158"/>
      <c r="BX3019" s="158"/>
      <c r="BY3019" s="158"/>
      <c r="BZ3019" s="158"/>
      <c r="CA3019" s="158"/>
      <c r="CB3019" s="158"/>
      <c r="CC3019" s="158"/>
      <c r="CD3019" s="158"/>
      <c r="CE3019" s="158"/>
      <c r="CF3019" s="158"/>
      <c r="CG3019" s="158"/>
      <c r="CH3019" s="158"/>
      <c r="CI3019" s="158"/>
      <c r="CJ3019" s="158"/>
      <c r="CK3019" s="158"/>
      <c r="CL3019" s="158"/>
      <c r="CM3019" s="158"/>
      <c r="CN3019" s="158"/>
      <c r="CO3019" s="158"/>
      <c r="CP3019" s="158"/>
      <c r="CQ3019" s="158"/>
      <c r="CR3019" s="158"/>
      <c r="CS3019" s="158"/>
      <c r="CT3019" s="158"/>
      <c r="CU3019" s="158"/>
      <c r="CV3019" s="158"/>
      <c r="CW3019" s="158"/>
      <c r="CX3019" s="158"/>
      <c r="CY3019" s="158"/>
      <c r="CZ3019" s="158"/>
      <c r="DA3019" s="158"/>
      <c r="DB3019" s="158"/>
      <c r="DC3019" s="158"/>
      <c r="DD3019" s="158"/>
      <c r="DE3019" s="158"/>
      <c r="DF3019" s="158"/>
      <c r="DG3019" s="158"/>
      <c r="DH3019" s="158"/>
      <c r="DI3019" s="158"/>
      <c r="DJ3019" s="158"/>
      <c r="DK3019" s="158"/>
      <c r="DL3019" s="158"/>
      <c r="DM3019" s="158"/>
      <c r="DN3019" s="158"/>
      <c r="DO3019" s="158"/>
      <c r="DP3019" s="158"/>
      <c r="DQ3019" s="158"/>
      <c r="DR3019" s="158"/>
      <c r="DS3019" s="160"/>
    </row>
    <row r="3020" spans="1:123" s="110" customFormat="1">
      <c r="A3020" s="184"/>
      <c r="B3020" s="180"/>
      <c r="D3020" s="192"/>
      <c r="E3020" s="157"/>
      <c r="F3020" s="158"/>
      <c r="G3020" s="158"/>
      <c r="H3020" s="158"/>
      <c r="I3020" s="158"/>
      <c r="J3020" s="158"/>
      <c r="K3020" s="158"/>
      <c r="L3020" s="158"/>
      <c r="M3020" s="158"/>
      <c r="N3020" s="158"/>
      <c r="O3020" s="158"/>
      <c r="P3020" s="158"/>
      <c r="Q3020" s="158"/>
      <c r="R3020" s="158"/>
      <c r="S3020" s="158"/>
      <c r="T3020" s="158"/>
      <c r="U3020" s="158"/>
      <c r="V3020" s="158"/>
      <c r="W3020" s="158"/>
      <c r="X3020" s="158"/>
      <c r="Y3020" s="158"/>
      <c r="Z3020" s="158"/>
      <c r="AA3020" s="158"/>
      <c r="AB3020" s="158"/>
      <c r="AC3020" s="158"/>
      <c r="AD3020" s="158"/>
      <c r="AE3020" s="158"/>
      <c r="AF3020" s="158"/>
      <c r="AG3020" s="158"/>
      <c r="AH3020" s="158"/>
      <c r="AI3020" s="158"/>
      <c r="AJ3020" s="158"/>
      <c r="AK3020" s="158"/>
      <c r="AL3020" s="158"/>
      <c r="AM3020" s="158"/>
      <c r="AN3020" s="158"/>
      <c r="AO3020" s="158"/>
      <c r="AP3020" s="158"/>
      <c r="AQ3020" s="158"/>
      <c r="AR3020" s="158"/>
      <c r="AS3020" s="158"/>
      <c r="AT3020" s="158"/>
      <c r="AU3020" s="158"/>
      <c r="AV3020" s="158"/>
      <c r="AW3020" s="158"/>
      <c r="AX3020" s="158"/>
      <c r="AY3020" s="158"/>
      <c r="AZ3020" s="158"/>
      <c r="BA3020" s="158"/>
      <c r="BB3020" s="158"/>
      <c r="BC3020" s="158"/>
      <c r="BD3020" s="159"/>
      <c r="BE3020" s="158"/>
      <c r="BF3020" s="158"/>
      <c r="BG3020" s="158"/>
      <c r="BH3020" s="158"/>
      <c r="BI3020" s="159"/>
      <c r="BJ3020" s="158"/>
      <c r="BK3020" s="158"/>
      <c r="BL3020" s="158"/>
      <c r="BM3020" s="158"/>
      <c r="BN3020" s="158"/>
      <c r="BO3020" s="158"/>
      <c r="BP3020" s="158"/>
      <c r="BQ3020" s="158"/>
      <c r="BR3020" s="158"/>
      <c r="BS3020" s="158"/>
      <c r="BT3020" s="158"/>
      <c r="BU3020" s="158"/>
      <c r="BV3020" s="158"/>
      <c r="BW3020" s="158"/>
      <c r="BX3020" s="158"/>
      <c r="BY3020" s="158"/>
      <c r="BZ3020" s="158"/>
      <c r="CA3020" s="158"/>
      <c r="CB3020" s="158"/>
      <c r="CC3020" s="158"/>
      <c r="CD3020" s="158"/>
      <c r="CE3020" s="158"/>
      <c r="CF3020" s="158"/>
      <c r="CG3020" s="158"/>
      <c r="CH3020" s="158"/>
      <c r="CI3020" s="158"/>
      <c r="CJ3020" s="158"/>
      <c r="CK3020" s="158"/>
      <c r="CL3020" s="158"/>
      <c r="CM3020" s="158"/>
      <c r="CN3020" s="158"/>
      <c r="CO3020" s="158"/>
      <c r="CP3020" s="158"/>
      <c r="CQ3020" s="158"/>
      <c r="CR3020" s="158"/>
      <c r="CS3020" s="158"/>
      <c r="CT3020" s="158"/>
      <c r="CU3020" s="158"/>
      <c r="CV3020" s="158"/>
      <c r="CW3020" s="158"/>
      <c r="CX3020" s="158"/>
      <c r="CY3020" s="158"/>
      <c r="CZ3020" s="158"/>
      <c r="DA3020" s="158"/>
      <c r="DB3020" s="158"/>
      <c r="DC3020" s="158"/>
      <c r="DD3020" s="158"/>
      <c r="DE3020" s="158"/>
      <c r="DF3020" s="158"/>
      <c r="DG3020" s="158"/>
      <c r="DH3020" s="158"/>
      <c r="DI3020" s="158"/>
      <c r="DJ3020" s="158"/>
      <c r="DK3020" s="158"/>
      <c r="DL3020" s="158"/>
      <c r="DM3020" s="158"/>
      <c r="DN3020" s="158"/>
      <c r="DO3020" s="158"/>
      <c r="DP3020" s="158"/>
      <c r="DQ3020" s="158"/>
      <c r="DR3020" s="158"/>
      <c r="DS3020" s="160"/>
    </row>
    <row r="3021" spans="1:123" s="110" customFormat="1">
      <c r="A3021" s="184"/>
      <c r="B3021" s="180"/>
      <c r="D3021" s="192"/>
      <c r="E3021" s="157"/>
      <c r="F3021" s="158"/>
      <c r="G3021" s="158"/>
      <c r="H3021" s="158"/>
      <c r="I3021" s="158"/>
      <c r="J3021" s="158"/>
      <c r="K3021" s="158"/>
      <c r="L3021" s="158"/>
      <c r="M3021" s="158"/>
      <c r="N3021" s="158"/>
      <c r="O3021" s="158"/>
      <c r="P3021" s="158"/>
      <c r="Q3021" s="158"/>
      <c r="R3021" s="158"/>
      <c r="S3021" s="158"/>
      <c r="T3021" s="158"/>
      <c r="U3021" s="158"/>
      <c r="V3021" s="158"/>
      <c r="W3021" s="158"/>
      <c r="X3021" s="158"/>
      <c r="Y3021" s="158"/>
      <c r="Z3021" s="158"/>
      <c r="AA3021" s="158"/>
      <c r="AB3021" s="158"/>
      <c r="AC3021" s="158"/>
      <c r="AD3021" s="158"/>
      <c r="AE3021" s="158"/>
      <c r="AF3021" s="158"/>
      <c r="AG3021" s="158"/>
      <c r="AH3021" s="158"/>
      <c r="AI3021" s="158"/>
      <c r="AJ3021" s="158"/>
      <c r="AK3021" s="158"/>
      <c r="AL3021" s="158"/>
      <c r="AM3021" s="158"/>
      <c r="AN3021" s="158"/>
      <c r="AO3021" s="158"/>
      <c r="AP3021" s="158"/>
      <c r="AQ3021" s="158"/>
      <c r="AR3021" s="158"/>
      <c r="AS3021" s="158"/>
      <c r="AT3021" s="158"/>
      <c r="AU3021" s="158"/>
      <c r="AV3021" s="158"/>
      <c r="AW3021" s="158"/>
      <c r="AX3021" s="158"/>
      <c r="AY3021" s="158"/>
      <c r="AZ3021" s="158"/>
      <c r="BA3021" s="158"/>
      <c r="BB3021" s="158"/>
      <c r="BC3021" s="158"/>
      <c r="BD3021" s="159"/>
      <c r="BE3021" s="158"/>
      <c r="BF3021" s="158"/>
      <c r="BG3021" s="158"/>
      <c r="BH3021" s="158"/>
      <c r="BI3021" s="159"/>
      <c r="BJ3021" s="158"/>
      <c r="BK3021" s="158"/>
      <c r="BL3021" s="158"/>
      <c r="BM3021" s="158"/>
      <c r="BN3021" s="158"/>
      <c r="BO3021" s="158"/>
      <c r="BP3021" s="158"/>
      <c r="BQ3021" s="158"/>
      <c r="BR3021" s="158"/>
      <c r="BS3021" s="158"/>
      <c r="BT3021" s="158"/>
      <c r="BU3021" s="158"/>
      <c r="BV3021" s="158"/>
      <c r="BW3021" s="158"/>
      <c r="BX3021" s="158"/>
      <c r="BY3021" s="158"/>
      <c r="BZ3021" s="158"/>
      <c r="CA3021" s="158"/>
      <c r="CB3021" s="158"/>
      <c r="CC3021" s="158"/>
      <c r="CD3021" s="158"/>
      <c r="CE3021" s="158"/>
      <c r="CF3021" s="158"/>
      <c r="CG3021" s="158"/>
      <c r="CH3021" s="158"/>
      <c r="CI3021" s="158"/>
      <c r="CJ3021" s="158"/>
      <c r="CK3021" s="158"/>
      <c r="CL3021" s="158"/>
      <c r="CM3021" s="158"/>
      <c r="CN3021" s="158"/>
      <c r="CO3021" s="158"/>
      <c r="CP3021" s="158"/>
      <c r="CQ3021" s="158"/>
      <c r="CR3021" s="158"/>
      <c r="CS3021" s="158"/>
      <c r="CT3021" s="158"/>
      <c r="CU3021" s="158"/>
      <c r="CV3021" s="158"/>
      <c r="CW3021" s="158"/>
      <c r="CX3021" s="158"/>
      <c r="CY3021" s="158"/>
      <c r="CZ3021" s="158"/>
      <c r="DA3021" s="158"/>
      <c r="DB3021" s="158"/>
      <c r="DC3021" s="158"/>
      <c r="DD3021" s="158"/>
      <c r="DE3021" s="158"/>
      <c r="DF3021" s="158"/>
      <c r="DG3021" s="158"/>
      <c r="DH3021" s="158"/>
      <c r="DI3021" s="158"/>
      <c r="DJ3021" s="158"/>
      <c r="DK3021" s="158"/>
      <c r="DL3021" s="158"/>
      <c r="DM3021" s="158"/>
      <c r="DN3021" s="158"/>
      <c r="DO3021" s="158"/>
      <c r="DP3021" s="158"/>
      <c r="DQ3021" s="158"/>
      <c r="DR3021" s="158"/>
      <c r="DS3021" s="160"/>
    </row>
    <row r="3022" spans="1:123" s="110" customFormat="1">
      <c r="A3022" s="184"/>
      <c r="B3022" s="180"/>
      <c r="D3022" s="192"/>
      <c r="E3022" s="157"/>
      <c r="F3022" s="158"/>
      <c r="G3022" s="158"/>
      <c r="H3022" s="158"/>
      <c r="I3022" s="158"/>
      <c r="J3022" s="158"/>
      <c r="K3022" s="158"/>
      <c r="L3022" s="158"/>
      <c r="M3022" s="158"/>
      <c r="N3022" s="158"/>
      <c r="O3022" s="158"/>
      <c r="P3022" s="158"/>
      <c r="Q3022" s="158"/>
      <c r="R3022" s="158"/>
      <c r="S3022" s="158"/>
      <c r="T3022" s="158"/>
      <c r="U3022" s="158"/>
      <c r="V3022" s="158"/>
      <c r="W3022" s="158"/>
      <c r="X3022" s="158"/>
      <c r="Y3022" s="158"/>
      <c r="Z3022" s="158"/>
      <c r="AA3022" s="158"/>
      <c r="AB3022" s="158"/>
      <c r="AC3022" s="158"/>
      <c r="AD3022" s="158"/>
      <c r="AE3022" s="158"/>
      <c r="AF3022" s="158"/>
      <c r="AG3022" s="158"/>
      <c r="AH3022" s="158"/>
      <c r="AI3022" s="158"/>
      <c r="AJ3022" s="158"/>
      <c r="AK3022" s="158"/>
      <c r="AL3022" s="158"/>
      <c r="AM3022" s="158"/>
      <c r="AN3022" s="158"/>
      <c r="AO3022" s="158"/>
      <c r="AP3022" s="158"/>
      <c r="AQ3022" s="158"/>
      <c r="AR3022" s="158"/>
      <c r="AS3022" s="158"/>
      <c r="AT3022" s="158"/>
      <c r="AU3022" s="158"/>
      <c r="AV3022" s="158"/>
      <c r="AW3022" s="158"/>
      <c r="AX3022" s="158"/>
      <c r="AY3022" s="158"/>
      <c r="AZ3022" s="158"/>
      <c r="BA3022" s="158"/>
      <c r="BB3022" s="158"/>
      <c r="BC3022" s="158"/>
      <c r="BD3022" s="159"/>
      <c r="BE3022" s="158"/>
      <c r="BF3022" s="158"/>
      <c r="BG3022" s="158"/>
      <c r="BH3022" s="158"/>
      <c r="BI3022" s="159"/>
      <c r="BJ3022" s="158"/>
      <c r="BK3022" s="158"/>
      <c r="BL3022" s="158"/>
      <c r="BM3022" s="158"/>
      <c r="BN3022" s="158"/>
      <c r="BO3022" s="158"/>
      <c r="BP3022" s="158"/>
      <c r="BQ3022" s="158"/>
      <c r="BR3022" s="158"/>
      <c r="BS3022" s="158"/>
      <c r="BT3022" s="158"/>
      <c r="BU3022" s="158"/>
      <c r="BV3022" s="158"/>
      <c r="BW3022" s="158"/>
      <c r="BX3022" s="158"/>
      <c r="BY3022" s="158"/>
      <c r="BZ3022" s="158"/>
      <c r="CA3022" s="158"/>
      <c r="CB3022" s="158"/>
      <c r="CC3022" s="158"/>
      <c r="CD3022" s="158"/>
      <c r="CE3022" s="158"/>
      <c r="CF3022" s="158"/>
      <c r="CG3022" s="158"/>
      <c r="CH3022" s="158"/>
      <c r="CI3022" s="158"/>
      <c r="CJ3022" s="158"/>
      <c r="CK3022" s="158"/>
      <c r="CL3022" s="158"/>
      <c r="CM3022" s="158"/>
      <c r="CN3022" s="158"/>
      <c r="CO3022" s="158"/>
      <c r="CP3022" s="158"/>
      <c r="CQ3022" s="158"/>
      <c r="CR3022" s="158"/>
      <c r="CS3022" s="158"/>
      <c r="CT3022" s="158"/>
      <c r="CU3022" s="158"/>
      <c r="CV3022" s="158"/>
      <c r="CW3022" s="158"/>
      <c r="CX3022" s="158"/>
      <c r="CY3022" s="158"/>
      <c r="CZ3022" s="158"/>
      <c r="DA3022" s="158"/>
      <c r="DB3022" s="158"/>
      <c r="DC3022" s="158"/>
      <c r="DD3022" s="158"/>
      <c r="DE3022" s="158"/>
      <c r="DF3022" s="158"/>
      <c r="DG3022" s="158"/>
      <c r="DH3022" s="158"/>
      <c r="DI3022" s="158"/>
      <c r="DJ3022" s="158"/>
      <c r="DK3022" s="158"/>
      <c r="DL3022" s="158"/>
      <c r="DM3022" s="158"/>
      <c r="DN3022" s="158"/>
      <c r="DO3022" s="158"/>
      <c r="DP3022" s="158"/>
      <c r="DQ3022" s="158"/>
      <c r="DR3022" s="158"/>
      <c r="DS3022" s="160"/>
    </row>
    <row r="3023" spans="1:123" s="110" customFormat="1">
      <c r="A3023" s="184"/>
      <c r="B3023" s="180"/>
      <c r="D3023" s="192"/>
      <c r="E3023" s="157"/>
      <c r="F3023" s="158"/>
      <c r="G3023" s="158"/>
      <c r="H3023" s="158"/>
      <c r="I3023" s="158"/>
      <c r="J3023" s="158"/>
      <c r="K3023" s="158"/>
      <c r="L3023" s="158"/>
      <c r="M3023" s="158"/>
      <c r="N3023" s="158"/>
      <c r="O3023" s="158"/>
      <c r="P3023" s="158"/>
      <c r="Q3023" s="158"/>
      <c r="R3023" s="158"/>
      <c r="S3023" s="158"/>
      <c r="T3023" s="158"/>
      <c r="U3023" s="158"/>
      <c r="V3023" s="158"/>
      <c r="W3023" s="158"/>
      <c r="X3023" s="158"/>
      <c r="Y3023" s="158"/>
      <c r="Z3023" s="158"/>
      <c r="AA3023" s="158"/>
      <c r="AB3023" s="158"/>
      <c r="AC3023" s="158"/>
      <c r="AD3023" s="158"/>
      <c r="AE3023" s="158"/>
      <c r="AF3023" s="158"/>
      <c r="AG3023" s="158"/>
      <c r="AH3023" s="158"/>
      <c r="AI3023" s="158"/>
      <c r="AJ3023" s="158"/>
      <c r="AK3023" s="158"/>
      <c r="AL3023" s="158"/>
      <c r="AM3023" s="158"/>
      <c r="AN3023" s="158"/>
      <c r="AO3023" s="158"/>
      <c r="AP3023" s="158"/>
      <c r="AQ3023" s="158"/>
      <c r="AR3023" s="158"/>
      <c r="AS3023" s="158"/>
      <c r="AT3023" s="158"/>
      <c r="AU3023" s="158"/>
      <c r="AV3023" s="158"/>
      <c r="AW3023" s="158"/>
      <c r="AX3023" s="158"/>
      <c r="AY3023" s="158"/>
      <c r="AZ3023" s="158"/>
      <c r="BA3023" s="158"/>
      <c r="BB3023" s="158"/>
      <c r="BC3023" s="158"/>
      <c r="BD3023" s="159"/>
      <c r="BE3023" s="158"/>
      <c r="BF3023" s="158"/>
      <c r="BG3023" s="158"/>
      <c r="BH3023" s="158"/>
      <c r="BI3023" s="159"/>
      <c r="BJ3023" s="158"/>
      <c r="BK3023" s="158"/>
      <c r="BL3023" s="158"/>
      <c r="BM3023" s="158"/>
      <c r="BN3023" s="158"/>
      <c r="BO3023" s="158"/>
      <c r="BP3023" s="158"/>
      <c r="BQ3023" s="158"/>
      <c r="BR3023" s="158"/>
      <c r="BS3023" s="158"/>
      <c r="BT3023" s="158"/>
      <c r="BU3023" s="158"/>
      <c r="BV3023" s="158"/>
      <c r="BW3023" s="158"/>
      <c r="BX3023" s="158"/>
      <c r="BY3023" s="158"/>
      <c r="BZ3023" s="158"/>
      <c r="CA3023" s="158"/>
      <c r="CB3023" s="158"/>
      <c r="CC3023" s="158"/>
      <c r="CD3023" s="158"/>
      <c r="CE3023" s="158"/>
      <c r="CF3023" s="158"/>
      <c r="CG3023" s="158"/>
      <c r="CH3023" s="158"/>
      <c r="CI3023" s="158"/>
      <c r="CJ3023" s="158"/>
      <c r="CK3023" s="158"/>
      <c r="CL3023" s="158"/>
      <c r="CM3023" s="158"/>
      <c r="CN3023" s="158"/>
      <c r="CO3023" s="158"/>
      <c r="CP3023" s="158"/>
      <c r="CQ3023" s="158"/>
      <c r="CR3023" s="158"/>
      <c r="CS3023" s="158"/>
      <c r="CT3023" s="158"/>
      <c r="CU3023" s="158"/>
      <c r="CV3023" s="158"/>
      <c r="CW3023" s="158"/>
      <c r="CX3023" s="158"/>
      <c r="CY3023" s="158"/>
      <c r="CZ3023" s="158"/>
      <c r="DA3023" s="158"/>
      <c r="DB3023" s="158"/>
      <c r="DC3023" s="158"/>
      <c r="DD3023" s="158"/>
      <c r="DE3023" s="158"/>
      <c r="DF3023" s="158"/>
      <c r="DG3023" s="158"/>
      <c r="DH3023" s="158"/>
      <c r="DI3023" s="158"/>
      <c r="DJ3023" s="158"/>
      <c r="DK3023" s="158"/>
      <c r="DL3023" s="158"/>
      <c r="DM3023" s="158"/>
      <c r="DN3023" s="158"/>
      <c r="DO3023" s="158"/>
      <c r="DP3023" s="158"/>
      <c r="DQ3023" s="158"/>
      <c r="DR3023" s="158"/>
      <c r="DS3023" s="160"/>
    </row>
    <row r="3024" spans="1:123" s="110" customFormat="1">
      <c r="A3024" s="184"/>
      <c r="B3024" s="180"/>
      <c r="D3024" s="192"/>
      <c r="E3024" s="157"/>
      <c r="F3024" s="158"/>
      <c r="G3024" s="158"/>
      <c r="H3024" s="158"/>
      <c r="I3024" s="158"/>
      <c r="J3024" s="158"/>
      <c r="K3024" s="158"/>
      <c r="L3024" s="158"/>
      <c r="M3024" s="158"/>
      <c r="N3024" s="158"/>
      <c r="O3024" s="158"/>
      <c r="P3024" s="158"/>
      <c r="Q3024" s="158"/>
      <c r="R3024" s="158"/>
      <c r="S3024" s="158"/>
      <c r="T3024" s="158"/>
      <c r="U3024" s="158"/>
      <c r="V3024" s="158"/>
      <c r="W3024" s="158"/>
      <c r="X3024" s="158"/>
      <c r="Y3024" s="158"/>
      <c r="Z3024" s="158"/>
      <c r="AA3024" s="158"/>
      <c r="AB3024" s="158"/>
      <c r="AC3024" s="158"/>
      <c r="AD3024" s="158"/>
      <c r="AE3024" s="158"/>
      <c r="AF3024" s="158"/>
      <c r="AG3024" s="158"/>
      <c r="AH3024" s="158"/>
      <c r="AI3024" s="158"/>
      <c r="AJ3024" s="158"/>
      <c r="AK3024" s="158"/>
      <c r="AL3024" s="158"/>
      <c r="AM3024" s="158"/>
      <c r="AN3024" s="158"/>
      <c r="AO3024" s="158"/>
      <c r="AP3024" s="158"/>
      <c r="AQ3024" s="158"/>
      <c r="AR3024" s="158"/>
      <c r="AS3024" s="158"/>
      <c r="AT3024" s="158"/>
      <c r="AU3024" s="158"/>
      <c r="AV3024" s="158"/>
      <c r="AW3024" s="158"/>
      <c r="AX3024" s="158"/>
      <c r="AY3024" s="158"/>
      <c r="AZ3024" s="158"/>
      <c r="BA3024" s="158"/>
      <c r="BB3024" s="158"/>
      <c r="BC3024" s="158"/>
      <c r="BD3024" s="159"/>
      <c r="BE3024" s="158"/>
      <c r="BF3024" s="158"/>
      <c r="BG3024" s="158"/>
      <c r="BH3024" s="158"/>
      <c r="BI3024" s="159"/>
      <c r="BJ3024" s="158"/>
      <c r="BK3024" s="158"/>
      <c r="BL3024" s="158"/>
      <c r="BM3024" s="158"/>
      <c r="BN3024" s="158"/>
      <c r="BO3024" s="158"/>
      <c r="BP3024" s="158"/>
      <c r="BQ3024" s="158"/>
      <c r="BR3024" s="158"/>
      <c r="BS3024" s="158"/>
      <c r="BT3024" s="158"/>
      <c r="BU3024" s="158"/>
      <c r="BV3024" s="158"/>
      <c r="BW3024" s="158"/>
      <c r="BX3024" s="158"/>
      <c r="BY3024" s="158"/>
      <c r="BZ3024" s="158"/>
      <c r="CA3024" s="158"/>
      <c r="CB3024" s="158"/>
      <c r="CC3024" s="158"/>
      <c r="CD3024" s="158"/>
      <c r="CE3024" s="158"/>
      <c r="CF3024" s="158"/>
      <c r="CG3024" s="158"/>
      <c r="CH3024" s="158"/>
      <c r="CI3024" s="158"/>
      <c r="CJ3024" s="158"/>
      <c r="CK3024" s="158"/>
      <c r="CL3024" s="158"/>
      <c r="CM3024" s="158"/>
      <c r="CN3024" s="158"/>
      <c r="CO3024" s="158"/>
      <c r="CP3024" s="158"/>
      <c r="CQ3024" s="158"/>
      <c r="CR3024" s="158"/>
      <c r="CS3024" s="158"/>
      <c r="CT3024" s="158"/>
      <c r="CU3024" s="158"/>
      <c r="CV3024" s="158"/>
      <c r="CW3024" s="158"/>
      <c r="CX3024" s="158"/>
      <c r="CY3024" s="158"/>
      <c r="CZ3024" s="158"/>
      <c r="DA3024" s="158"/>
      <c r="DB3024" s="158"/>
      <c r="DC3024" s="158"/>
      <c r="DD3024" s="158"/>
      <c r="DE3024" s="158"/>
      <c r="DF3024" s="158"/>
      <c r="DG3024" s="158"/>
      <c r="DH3024" s="158"/>
      <c r="DI3024" s="158"/>
      <c r="DJ3024" s="158"/>
      <c r="DK3024" s="158"/>
      <c r="DL3024" s="158"/>
      <c r="DM3024" s="158"/>
      <c r="DN3024" s="158"/>
      <c r="DO3024" s="158"/>
      <c r="DP3024" s="158"/>
      <c r="DQ3024" s="158"/>
      <c r="DR3024" s="158"/>
      <c r="DS3024" s="160"/>
    </row>
    <row r="3025" spans="1:123" s="110" customFormat="1">
      <c r="A3025" s="184"/>
      <c r="B3025" s="180"/>
      <c r="D3025" s="192"/>
      <c r="E3025" s="157"/>
      <c r="F3025" s="158"/>
      <c r="G3025" s="158"/>
      <c r="H3025" s="158"/>
      <c r="I3025" s="158"/>
      <c r="J3025" s="158"/>
      <c r="K3025" s="158"/>
      <c r="L3025" s="158"/>
      <c r="M3025" s="158"/>
      <c r="N3025" s="158"/>
      <c r="O3025" s="158"/>
      <c r="P3025" s="158"/>
      <c r="Q3025" s="158"/>
      <c r="R3025" s="158"/>
      <c r="S3025" s="158"/>
      <c r="T3025" s="158"/>
      <c r="U3025" s="158"/>
      <c r="V3025" s="158"/>
      <c r="W3025" s="158"/>
      <c r="X3025" s="158"/>
      <c r="Y3025" s="158"/>
      <c r="Z3025" s="158"/>
      <c r="AA3025" s="158"/>
      <c r="AB3025" s="158"/>
      <c r="AC3025" s="158"/>
      <c r="AD3025" s="158"/>
      <c r="AE3025" s="158"/>
      <c r="AF3025" s="158"/>
      <c r="AG3025" s="158"/>
      <c r="AH3025" s="158"/>
      <c r="AI3025" s="158"/>
      <c r="AJ3025" s="158"/>
      <c r="AK3025" s="158"/>
      <c r="AL3025" s="158"/>
      <c r="AM3025" s="158"/>
      <c r="AN3025" s="158"/>
      <c r="AO3025" s="158"/>
      <c r="AP3025" s="158"/>
      <c r="AQ3025" s="158"/>
      <c r="AR3025" s="158"/>
      <c r="AS3025" s="158"/>
      <c r="AT3025" s="158"/>
      <c r="AU3025" s="158"/>
      <c r="AV3025" s="158"/>
      <c r="AW3025" s="158"/>
      <c r="AX3025" s="158"/>
      <c r="AY3025" s="158"/>
      <c r="AZ3025" s="158"/>
      <c r="BA3025" s="158"/>
      <c r="BB3025" s="158"/>
      <c r="BC3025" s="158"/>
      <c r="BD3025" s="159"/>
      <c r="BE3025" s="158"/>
      <c r="BF3025" s="158"/>
      <c r="BG3025" s="158"/>
      <c r="BH3025" s="158"/>
      <c r="BI3025" s="159"/>
      <c r="BJ3025" s="158"/>
      <c r="BK3025" s="158"/>
      <c r="BL3025" s="158"/>
      <c r="BM3025" s="158"/>
      <c r="BN3025" s="158"/>
      <c r="BO3025" s="158"/>
      <c r="BP3025" s="158"/>
      <c r="BQ3025" s="158"/>
      <c r="BR3025" s="158"/>
      <c r="BS3025" s="158"/>
      <c r="BT3025" s="158"/>
      <c r="BU3025" s="158"/>
      <c r="BV3025" s="158"/>
      <c r="BW3025" s="158"/>
      <c r="BX3025" s="158"/>
      <c r="BY3025" s="158"/>
      <c r="BZ3025" s="158"/>
      <c r="CA3025" s="158"/>
      <c r="CB3025" s="158"/>
      <c r="CC3025" s="158"/>
      <c r="CD3025" s="158"/>
      <c r="CE3025" s="158"/>
      <c r="CF3025" s="158"/>
      <c r="CG3025" s="158"/>
      <c r="CH3025" s="158"/>
      <c r="CI3025" s="158"/>
      <c r="CJ3025" s="158"/>
      <c r="CK3025" s="158"/>
      <c r="CL3025" s="158"/>
      <c r="CM3025" s="158"/>
      <c r="CN3025" s="158"/>
      <c r="CO3025" s="158"/>
      <c r="CP3025" s="158"/>
      <c r="CQ3025" s="158"/>
      <c r="CR3025" s="158"/>
      <c r="CS3025" s="158"/>
      <c r="CT3025" s="158"/>
      <c r="CU3025" s="158"/>
      <c r="CV3025" s="158"/>
      <c r="CW3025" s="158"/>
      <c r="CX3025" s="158"/>
      <c r="CY3025" s="158"/>
      <c r="CZ3025" s="158"/>
      <c r="DA3025" s="158"/>
      <c r="DB3025" s="158"/>
      <c r="DC3025" s="158"/>
      <c r="DD3025" s="158"/>
      <c r="DE3025" s="158"/>
      <c r="DF3025" s="158"/>
      <c r="DG3025" s="158"/>
      <c r="DH3025" s="158"/>
      <c r="DI3025" s="158"/>
      <c r="DJ3025" s="158"/>
      <c r="DK3025" s="158"/>
      <c r="DL3025" s="158"/>
      <c r="DM3025" s="158"/>
      <c r="DN3025" s="158"/>
      <c r="DO3025" s="158"/>
      <c r="DP3025" s="158"/>
      <c r="DQ3025" s="158"/>
      <c r="DR3025" s="158"/>
      <c r="DS3025" s="160"/>
    </row>
    <row r="3026" spans="1:123" s="110" customFormat="1">
      <c r="A3026" s="184"/>
      <c r="B3026" s="180"/>
      <c r="D3026" s="192"/>
      <c r="E3026" s="157"/>
      <c r="F3026" s="158"/>
      <c r="G3026" s="158"/>
      <c r="H3026" s="158"/>
      <c r="I3026" s="158"/>
      <c r="J3026" s="158"/>
      <c r="K3026" s="158"/>
      <c r="L3026" s="158"/>
      <c r="M3026" s="158"/>
      <c r="N3026" s="158"/>
      <c r="O3026" s="158"/>
      <c r="P3026" s="158"/>
      <c r="Q3026" s="158"/>
      <c r="R3026" s="158"/>
      <c r="S3026" s="158"/>
      <c r="T3026" s="158"/>
      <c r="U3026" s="158"/>
      <c r="V3026" s="158"/>
      <c r="W3026" s="158"/>
      <c r="X3026" s="158"/>
      <c r="Y3026" s="158"/>
      <c r="Z3026" s="158"/>
      <c r="AA3026" s="158"/>
      <c r="AB3026" s="158"/>
      <c r="AC3026" s="158"/>
      <c r="AD3026" s="158"/>
      <c r="AE3026" s="158"/>
      <c r="AF3026" s="158"/>
      <c r="AG3026" s="158"/>
      <c r="AH3026" s="158"/>
      <c r="AI3026" s="158"/>
      <c r="AJ3026" s="158"/>
      <c r="AK3026" s="158"/>
      <c r="AL3026" s="158"/>
      <c r="AM3026" s="158"/>
      <c r="AN3026" s="158"/>
      <c r="AO3026" s="158"/>
      <c r="AP3026" s="158"/>
      <c r="AQ3026" s="158"/>
      <c r="AR3026" s="158"/>
      <c r="AS3026" s="158"/>
      <c r="AT3026" s="158"/>
      <c r="AU3026" s="158"/>
      <c r="AV3026" s="158"/>
      <c r="AW3026" s="158"/>
      <c r="AX3026" s="158"/>
      <c r="AY3026" s="158"/>
      <c r="AZ3026" s="158"/>
      <c r="BA3026" s="158"/>
      <c r="BB3026" s="158"/>
      <c r="BC3026" s="158"/>
      <c r="BD3026" s="159"/>
      <c r="BE3026" s="158"/>
      <c r="BF3026" s="158"/>
      <c r="BG3026" s="158"/>
      <c r="BH3026" s="158"/>
      <c r="BI3026" s="159"/>
      <c r="BJ3026" s="158"/>
      <c r="BK3026" s="158"/>
      <c r="BL3026" s="158"/>
      <c r="BM3026" s="158"/>
      <c r="BN3026" s="158"/>
      <c r="BO3026" s="158"/>
      <c r="BP3026" s="158"/>
      <c r="BQ3026" s="158"/>
      <c r="BR3026" s="158"/>
      <c r="BS3026" s="158"/>
      <c r="BT3026" s="158"/>
      <c r="BU3026" s="158"/>
      <c r="BV3026" s="158"/>
      <c r="BW3026" s="158"/>
      <c r="BX3026" s="158"/>
      <c r="BY3026" s="158"/>
      <c r="BZ3026" s="158"/>
      <c r="CA3026" s="158"/>
      <c r="CB3026" s="158"/>
      <c r="CC3026" s="158"/>
      <c r="CD3026" s="158"/>
      <c r="CE3026" s="158"/>
      <c r="CF3026" s="158"/>
      <c r="CG3026" s="158"/>
      <c r="CH3026" s="158"/>
      <c r="CI3026" s="158"/>
      <c r="CJ3026" s="158"/>
      <c r="CK3026" s="158"/>
      <c r="CL3026" s="158"/>
      <c r="CM3026" s="158"/>
      <c r="CN3026" s="158"/>
      <c r="CO3026" s="158"/>
      <c r="CP3026" s="158"/>
      <c r="CQ3026" s="158"/>
      <c r="CR3026" s="158"/>
      <c r="CS3026" s="158"/>
      <c r="CT3026" s="158"/>
      <c r="CU3026" s="158"/>
      <c r="CV3026" s="158"/>
      <c r="CW3026" s="158"/>
      <c r="CX3026" s="158"/>
      <c r="CY3026" s="158"/>
      <c r="CZ3026" s="158"/>
      <c r="DA3026" s="158"/>
      <c r="DB3026" s="158"/>
      <c r="DC3026" s="158"/>
      <c r="DD3026" s="158"/>
      <c r="DE3026" s="158"/>
      <c r="DF3026" s="158"/>
      <c r="DG3026" s="158"/>
      <c r="DH3026" s="158"/>
      <c r="DI3026" s="158"/>
      <c r="DJ3026" s="158"/>
      <c r="DK3026" s="158"/>
      <c r="DL3026" s="158"/>
      <c r="DM3026" s="158"/>
      <c r="DN3026" s="158"/>
      <c r="DO3026" s="158"/>
      <c r="DP3026" s="158"/>
      <c r="DQ3026" s="158"/>
      <c r="DR3026" s="158"/>
      <c r="DS3026" s="160"/>
    </row>
    <row r="3027" spans="1:123" s="110" customFormat="1">
      <c r="A3027" s="184"/>
      <c r="B3027" s="180"/>
      <c r="D3027" s="192"/>
      <c r="E3027" s="157"/>
      <c r="F3027" s="158"/>
      <c r="G3027" s="158"/>
      <c r="H3027" s="158"/>
      <c r="I3027" s="158"/>
      <c r="J3027" s="158"/>
      <c r="K3027" s="158"/>
      <c r="L3027" s="158"/>
      <c r="M3027" s="158"/>
      <c r="N3027" s="158"/>
      <c r="O3027" s="158"/>
      <c r="P3027" s="158"/>
      <c r="Q3027" s="158"/>
      <c r="R3027" s="158"/>
      <c r="S3027" s="158"/>
      <c r="T3027" s="158"/>
      <c r="U3027" s="158"/>
      <c r="V3027" s="158"/>
      <c r="W3027" s="158"/>
      <c r="X3027" s="158"/>
      <c r="Y3027" s="158"/>
      <c r="Z3027" s="158"/>
      <c r="AA3027" s="158"/>
      <c r="AB3027" s="158"/>
      <c r="AC3027" s="158"/>
      <c r="AD3027" s="158"/>
      <c r="AE3027" s="158"/>
      <c r="AF3027" s="158"/>
      <c r="AG3027" s="158"/>
      <c r="AH3027" s="158"/>
      <c r="AI3027" s="158"/>
      <c r="AJ3027" s="158"/>
      <c r="AK3027" s="158"/>
      <c r="AL3027" s="158"/>
      <c r="AM3027" s="158"/>
      <c r="AN3027" s="158"/>
      <c r="AO3027" s="158"/>
      <c r="AP3027" s="158"/>
      <c r="AQ3027" s="158"/>
      <c r="AR3027" s="158"/>
      <c r="AS3027" s="158"/>
      <c r="AT3027" s="158"/>
      <c r="AU3027" s="158"/>
      <c r="AV3027" s="158"/>
      <c r="AW3027" s="158"/>
      <c r="AX3027" s="158"/>
      <c r="AY3027" s="158"/>
      <c r="AZ3027" s="158"/>
      <c r="BA3027" s="158"/>
      <c r="BB3027" s="158"/>
      <c r="BC3027" s="158"/>
      <c r="BD3027" s="159"/>
      <c r="BE3027" s="158"/>
      <c r="BF3027" s="158"/>
      <c r="BG3027" s="158"/>
      <c r="BH3027" s="158"/>
      <c r="BI3027" s="159"/>
      <c r="BJ3027" s="158"/>
      <c r="BK3027" s="158"/>
      <c r="BL3027" s="158"/>
      <c r="BM3027" s="158"/>
      <c r="BN3027" s="158"/>
      <c r="BO3027" s="158"/>
      <c r="BP3027" s="158"/>
      <c r="BQ3027" s="158"/>
      <c r="BR3027" s="158"/>
      <c r="BS3027" s="158"/>
      <c r="BT3027" s="158"/>
      <c r="BU3027" s="158"/>
      <c r="BV3027" s="158"/>
      <c r="BW3027" s="158"/>
      <c r="BX3027" s="158"/>
      <c r="BY3027" s="158"/>
      <c r="BZ3027" s="158"/>
      <c r="CA3027" s="158"/>
      <c r="CB3027" s="158"/>
      <c r="CC3027" s="158"/>
      <c r="CD3027" s="158"/>
      <c r="CE3027" s="158"/>
      <c r="CF3027" s="158"/>
      <c r="CG3027" s="158"/>
      <c r="CH3027" s="158"/>
      <c r="CI3027" s="158"/>
      <c r="CJ3027" s="158"/>
      <c r="CK3027" s="158"/>
      <c r="CL3027" s="158"/>
      <c r="CM3027" s="158"/>
      <c r="CN3027" s="158"/>
      <c r="CO3027" s="158"/>
      <c r="CP3027" s="158"/>
      <c r="CQ3027" s="158"/>
      <c r="CR3027" s="158"/>
      <c r="CS3027" s="158"/>
      <c r="CT3027" s="158"/>
      <c r="CU3027" s="158"/>
      <c r="CV3027" s="158"/>
      <c r="CW3027" s="158"/>
      <c r="CX3027" s="158"/>
      <c r="CY3027" s="158"/>
      <c r="CZ3027" s="158"/>
      <c r="DA3027" s="158"/>
      <c r="DB3027" s="158"/>
      <c r="DC3027" s="158"/>
      <c r="DD3027" s="158"/>
      <c r="DE3027" s="158"/>
      <c r="DF3027" s="158"/>
      <c r="DG3027" s="158"/>
      <c r="DH3027" s="158"/>
      <c r="DI3027" s="158"/>
      <c r="DJ3027" s="158"/>
      <c r="DK3027" s="158"/>
      <c r="DL3027" s="158"/>
      <c r="DM3027" s="158"/>
      <c r="DN3027" s="158"/>
      <c r="DO3027" s="158"/>
      <c r="DP3027" s="158"/>
      <c r="DQ3027" s="158"/>
      <c r="DR3027" s="158"/>
      <c r="DS3027" s="160"/>
    </row>
    <row r="3028" spans="1:123" s="110" customFormat="1">
      <c r="A3028" s="184"/>
      <c r="B3028" s="180"/>
      <c r="D3028" s="192"/>
      <c r="E3028" s="157"/>
      <c r="F3028" s="158"/>
      <c r="G3028" s="158"/>
      <c r="H3028" s="158"/>
      <c r="I3028" s="158"/>
      <c r="J3028" s="158"/>
      <c r="K3028" s="158"/>
      <c r="L3028" s="158"/>
      <c r="M3028" s="158"/>
      <c r="N3028" s="158"/>
      <c r="O3028" s="158"/>
      <c r="P3028" s="158"/>
      <c r="Q3028" s="158"/>
      <c r="R3028" s="158"/>
      <c r="S3028" s="158"/>
      <c r="T3028" s="158"/>
      <c r="U3028" s="158"/>
      <c r="V3028" s="158"/>
      <c r="W3028" s="158"/>
      <c r="X3028" s="158"/>
      <c r="Y3028" s="158"/>
      <c r="Z3028" s="158"/>
      <c r="AA3028" s="158"/>
      <c r="AB3028" s="158"/>
      <c r="AC3028" s="158"/>
      <c r="AD3028" s="158"/>
      <c r="AE3028" s="158"/>
      <c r="AF3028" s="158"/>
      <c r="AG3028" s="158"/>
      <c r="AH3028" s="158"/>
      <c r="AI3028" s="158"/>
      <c r="AJ3028" s="158"/>
      <c r="AK3028" s="158"/>
      <c r="AL3028" s="158"/>
      <c r="AM3028" s="158"/>
      <c r="AN3028" s="158"/>
      <c r="AO3028" s="158"/>
      <c r="AP3028" s="158"/>
      <c r="AQ3028" s="158"/>
      <c r="AR3028" s="158"/>
      <c r="AS3028" s="158"/>
      <c r="AT3028" s="158"/>
      <c r="AU3028" s="158"/>
      <c r="AV3028" s="158"/>
      <c r="AW3028" s="158"/>
      <c r="AX3028" s="158"/>
      <c r="AY3028" s="158"/>
      <c r="AZ3028" s="158"/>
      <c r="BA3028" s="158"/>
      <c r="BB3028" s="158"/>
      <c r="BC3028" s="158"/>
      <c r="BD3028" s="159"/>
      <c r="BE3028" s="158"/>
      <c r="BF3028" s="158"/>
      <c r="BG3028" s="158"/>
      <c r="BH3028" s="158"/>
      <c r="BI3028" s="159"/>
      <c r="BJ3028" s="158"/>
      <c r="BK3028" s="158"/>
      <c r="BL3028" s="158"/>
      <c r="BM3028" s="158"/>
      <c r="BN3028" s="158"/>
      <c r="BO3028" s="158"/>
      <c r="BP3028" s="158"/>
      <c r="BQ3028" s="158"/>
      <c r="BR3028" s="158"/>
      <c r="BS3028" s="158"/>
      <c r="BT3028" s="158"/>
      <c r="BU3028" s="158"/>
      <c r="BV3028" s="158"/>
      <c r="BW3028" s="158"/>
      <c r="BX3028" s="158"/>
      <c r="BY3028" s="158"/>
      <c r="BZ3028" s="158"/>
      <c r="CA3028" s="158"/>
      <c r="CB3028" s="158"/>
      <c r="CC3028" s="158"/>
      <c r="CD3028" s="158"/>
      <c r="CE3028" s="158"/>
      <c r="CF3028" s="158"/>
      <c r="CG3028" s="158"/>
      <c r="CH3028" s="158"/>
      <c r="CI3028" s="158"/>
      <c r="CJ3028" s="158"/>
      <c r="CK3028" s="158"/>
      <c r="CL3028" s="158"/>
      <c r="CM3028" s="158"/>
      <c r="CN3028" s="158"/>
      <c r="CO3028" s="158"/>
      <c r="CP3028" s="158"/>
      <c r="CQ3028" s="158"/>
      <c r="CR3028" s="158"/>
      <c r="CS3028" s="158"/>
      <c r="CT3028" s="158"/>
      <c r="CU3028" s="158"/>
      <c r="CV3028" s="158"/>
      <c r="CW3028" s="158"/>
      <c r="CX3028" s="158"/>
      <c r="CY3028" s="158"/>
      <c r="CZ3028" s="158"/>
      <c r="DA3028" s="158"/>
      <c r="DB3028" s="158"/>
      <c r="DC3028" s="158"/>
      <c r="DD3028" s="158"/>
      <c r="DE3028" s="158"/>
      <c r="DF3028" s="158"/>
      <c r="DG3028" s="158"/>
      <c r="DH3028" s="158"/>
      <c r="DI3028" s="158"/>
      <c r="DJ3028" s="158"/>
      <c r="DK3028" s="158"/>
      <c r="DL3028" s="158"/>
      <c r="DM3028" s="158"/>
      <c r="DN3028" s="158"/>
      <c r="DO3028" s="158"/>
      <c r="DP3028" s="158"/>
      <c r="DQ3028" s="158"/>
      <c r="DR3028" s="158"/>
      <c r="DS3028" s="160"/>
    </row>
    <row r="3029" spans="1:123" s="110" customFormat="1">
      <c r="A3029" s="184"/>
      <c r="B3029" s="180"/>
      <c r="D3029" s="192"/>
      <c r="E3029" s="157"/>
      <c r="F3029" s="158"/>
      <c r="G3029" s="158"/>
      <c r="H3029" s="158"/>
      <c r="I3029" s="158"/>
      <c r="J3029" s="158"/>
      <c r="K3029" s="158"/>
      <c r="L3029" s="158"/>
      <c r="M3029" s="158"/>
      <c r="N3029" s="158"/>
      <c r="O3029" s="158"/>
      <c r="P3029" s="158"/>
      <c r="Q3029" s="158"/>
      <c r="R3029" s="158"/>
      <c r="S3029" s="158"/>
      <c r="T3029" s="158"/>
      <c r="U3029" s="158"/>
      <c r="V3029" s="158"/>
      <c r="W3029" s="158"/>
      <c r="X3029" s="158"/>
      <c r="Y3029" s="158"/>
      <c r="Z3029" s="158"/>
      <c r="AA3029" s="158"/>
      <c r="AB3029" s="158"/>
      <c r="AC3029" s="158"/>
      <c r="AD3029" s="158"/>
      <c r="AE3029" s="158"/>
      <c r="AF3029" s="158"/>
      <c r="AG3029" s="158"/>
      <c r="AH3029" s="158"/>
      <c r="AI3029" s="158"/>
      <c r="AJ3029" s="158"/>
      <c r="AK3029" s="158"/>
      <c r="AL3029" s="158"/>
      <c r="AM3029" s="158"/>
      <c r="AN3029" s="158"/>
      <c r="AO3029" s="158"/>
      <c r="AP3029" s="158"/>
      <c r="AQ3029" s="158"/>
      <c r="AR3029" s="158"/>
      <c r="AS3029" s="158"/>
      <c r="AT3029" s="158"/>
      <c r="AU3029" s="158"/>
      <c r="AV3029" s="158"/>
      <c r="AW3029" s="158"/>
      <c r="AX3029" s="158"/>
      <c r="AY3029" s="158"/>
      <c r="AZ3029" s="158"/>
      <c r="BA3029" s="158"/>
      <c r="BB3029" s="158"/>
      <c r="BC3029" s="158"/>
      <c r="BD3029" s="159"/>
      <c r="BE3029" s="158"/>
      <c r="BF3029" s="158"/>
      <c r="BG3029" s="158"/>
      <c r="BH3029" s="158"/>
      <c r="BI3029" s="159"/>
      <c r="BJ3029" s="158"/>
      <c r="BK3029" s="158"/>
      <c r="BL3029" s="158"/>
      <c r="BM3029" s="158"/>
      <c r="BN3029" s="158"/>
      <c r="BO3029" s="158"/>
      <c r="BP3029" s="158"/>
      <c r="BQ3029" s="158"/>
      <c r="BR3029" s="158"/>
      <c r="BS3029" s="158"/>
      <c r="BT3029" s="158"/>
      <c r="BU3029" s="158"/>
      <c r="BV3029" s="158"/>
      <c r="BW3029" s="158"/>
      <c r="BX3029" s="158"/>
      <c r="BY3029" s="158"/>
      <c r="BZ3029" s="158"/>
      <c r="CA3029" s="158"/>
      <c r="CB3029" s="158"/>
      <c r="CC3029" s="158"/>
      <c r="CD3029" s="158"/>
      <c r="CE3029" s="158"/>
      <c r="CF3029" s="158"/>
      <c r="CG3029" s="158"/>
      <c r="CH3029" s="158"/>
      <c r="CI3029" s="158"/>
      <c r="CJ3029" s="158"/>
      <c r="CK3029" s="158"/>
      <c r="CL3029" s="158"/>
      <c r="CM3029" s="158"/>
      <c r="CN3029" s="158"/>
      <c r="CO3029" s="158"/>
      <c r="CP3029" s="158"/>
      <c r="CQ3029" s="158"/>
      <c r="CR3029" s="158"/>
      <c r="CS3029" s="158"/>
      <c r="CT3029" s="158"/>
      <c r="CU3029" s="158"/>
      <c r="CV3029" s="158"/>
      <c r="CW3029" s="158"/>
      <c r="CX3029" s="158"/>
      <c r="CY3029" s="158"/>
      <c r="CZ3029" s="158"/>
      <c r="DA3029" s="158"/>
      <c r="DB3029" s="158"/>
      <c r="DC3029" s="158"/>
      <c r="DD3029" s="158"/>
      <c r="DE3029" s="158"/>
      <c r="DF3029" s="158"/>
      <c r="DG3029" s="158"/>
      <c r="DH3029" s="158"/>
      <c r="DI3029" s="158"/>
      <c r="DJ3029" s="158"/>
      <c r="DK3029" s="158"/>
      <c r="DL3029" s="158"/>
      <c r="DM3029" s="158"/>
      <c r="DN3029" s="158"/>
      <c r="DO3029" s="158"/>
      <c r="DP3029" s="158"/>
      <c r="DQ3029" s="158"/>
      <c r="DR3029" s="158"/>
      <c r="DS3029" s="160"/>
    </row>
    <row r="3030" spans="1:123" s="110" customFormat="1">
      <c r="A3030" s="184"/>
      <c r="B3030" s="180"/>
      <c r="D3030" s="192"/>
      <c r="E3030" s="157"/>
      <c r="F3030" s="158"/>
      <c r="G3030" s="158"/>
      <c r="H3030" s="158"/>
      <c r="I3030" s="158"/>
      <c r="J3030" s="158"/>
      <c r="K3030" s="158"/>
      <c r="L3030" s="158"/>
      <c r="M3030" s="158"/>
      <c r="N3030" s="158"/>
      <c r="O3030" s="158"/>
      <c r="P3030" s="158"/>
      <c r="Q3030" s="158"/>
      <c r="R3030" s="158"/>
      <c r="S3030" s="158"/>
      <c r="T3030" s="158"/>
      <c r="U3030" s="158"/>
      <c r="V3030" s="158"/>
      <c r="W3030" s="158"/>
      <c r="X3030" s="158"/>
      <c r="Y3030" s="158"/>
      <c r="Z3030" s="158"/>
      <c r="AA3030" s="158"/>
      <c r="AB3030" s="158"/>
      <c r="AC3030" s="158"/>
      <c r="AD3030" s="158"/>
      <c r="AE3030" s="158"/>
      <c r="AF3030" s="158"/>
      <c r="AG3030" s="158"/>
      <c r="AH3030" s="158"/>
      <c r="AI3030" s="158"/>
      <c r="AJ3030" s="158"/>
      <c r="AK3030" s="158"/>
      <c r="AL3030" s="158"/>
      <c r="AM3030" s="158"/>
      <c r="AN3030" s="158"/>
      <c r="AO3030" s="158"/>
      <c r="AP3030" s="158"/>
      <c r="AQ3030" s="158"/>
      <c r="AR3030" s="158"/>
      <c r="AS3030" s="158"/>
      <c r="AT3030" s="158"/>
      <c r="AU3030" s="158"/>
      <c r="AV3030" s="158"/>
      <c r="AW3030" s="158"/>
      <c r="AX3030" s="158"/>
      <c r="AY3030" s="158"/>
      <c r="AZ3030" s="158"/>
      <c r="BA3030" s="158"/>
      <c r="BB3030" s="158"/>
      <c r="BC3030" s="158"/>
      <c r="BD3030" s="159"/>
      <c r="BE3030" s="158"/>
      <c r="BF3030" s="158"/>
      <c r="BG3030" s="158"/>
      <c r="BH3030" s="158"/>
      <c r="BI3030" s="159"/>
      <c r="BJ3030" s="158"/>
      <c r="BK3030" s="158"/>
      <c r="BL3030" s="158"/>
      <c r="BM3030" s="158"/>
      <c r="BN3030" s="158"/>
      <c r="BO3030" s="158"/>
      <c r="BP3030" s="158"/>
      <c r="BQ3030" s="158"/>
      <c r="BR3030" s="158"/>
      <c r="BS3030" s="158"/>
      <c r="BT3030" s="158"/>
      <c r="BU3030" s="158"/>
      <c r="BV3030" s="158"/>
      <c r="BW3030" s="158"/>
      <c r="BX3030" s="158"/>
      <c r="BY3030" s="158"/>
      <c r="BZ3030" s="158"/>
      <c r="CA3030" s="158"/>
      <c r="CB3030" s="158"/>
      <c r="CC3030" s="158"/>
      <c r="CD3030" s="158"/>
      <c r="CE3030" s="158"/>
      <c r="CF3030" s="158"/>
      <c r="CG3030" s="158"/>
      <c r="CH3030" s="158"/>
      <c r="CI3030" s="158"/>
      <c r="CJ3030" s="158"/>
      <c r="CK3030" s="158"/>
      <c r="CL3030" s="158"/>
      <c r="CM3030" s="158"/>
      <c r="CN3030" s="158"/>
      <c r="CO3030" s="158"/>
      <c r="CP3030" s="158"/>
      <c r="CQ3030" s="158"/>
      <c r="CR3030" s="158"/>
      <c r="CS3030" s="158"/>
      <c r="CT3030" s="158"/>
      <c r="CU3030" s="158"/>
      <c r="CV3030" s="158"/>
      <c r="CW3030" s="158"/>
      <c r="CX3030" s="158"/>
      <c r="CY3030" s="158"/>
      <c r="CZ3030" s="158"/>
      <c r="DA3030" s="158"/>
      <c r="DB3030" s="158"/>
      <c r="DC3030" s="158"/>
      <c r="DD3030" s="158"/>
      <c r="DE3030" s="158"/>
      <c r="DF3030" s="158"/>
      <c r="DG3030" s="158"/>
      <c r="DH3030" s="158"/>
      <c r="DI3030" s="158"/>
      <c r="DJ3030" s="158"/>
      <c r="DK3030" s="158"/>
      <c r="DL3030" s="158"/>
      <c r="DM3030" s="158"/>
      <c r="DN3030" s="158"/>
      <c r="DO3030" s="158"/>
      <c r="DP3030" s="158"/>
      <c r="DQ3030" s="158"/>
      <c r="DR3030" s="158"/>
      <c r="DS3030" s="160"/>
    </row>
    <row r="3031" spans="1:123" s="110" customFormat="1">
      <c r="A3031" s="184"/>
      <c r="B3031" s="180"/>
      <c r="D3031" s="192"/>
      <c r="E3031" s="157"/>
      <c r="F3031" s="158"/>
      <c r="G3031" s="158"/>
      <c r="H3031" s="158"/>
      <c r="I3031" s="158"/>
      <c r="J3031" s="158"/>
      <c r="K3031" s="158"/>
      <c r="L3031" s="158"/>
      <c r="M3031" s="158"/>
      <c r="N3031" s="158"/>
      <c r="O3031" s="158"/>
      <c r="P3031" s="158"/>
      <c r="Q3031" s="158"/>
      <c r="R3031" s="158"/>
      <c r="S3031" s="158"/>
      <c r="T3031" s="158"/>
      <c r="U3031" s="158"/>
      <c r="V3031" s="158"/>
      <c r="W3031" s="158"/>
      <c r="X3031" s="158"/>
      <c r="Y3031" s="158"/>
      <c r="Z3031" s="158"/>
      <c r="AA3031" s="158"/>
      <c r="AB3031" s="158"/>
      <c r="AC3031" s="158"/>
      <c r="AD3031" s="158"/>
      <c r="AE3031" s="158"/>
      <c r="AF3031" s="158"/>
      <c r="AG3031" s="158"/>
      <c r="AH3031" s="158"/>
      <c r="AI3031" s="158"/>
      <c r="AJ3031" s="158"/>
      <c r="AK3031" s="158"/>
      <c r="AL3031" s="158"/>
      <c r="AM3031" s="158"/>
      <c r="AN3031" s="158"/>
      <c r="AO3031" s="158"/>
      <c r="AP3031" s="158"/>
      <c r="AQ3031" s="158"/>
      <c r="AR3031" s="158"/>
      <c r="AS3031" s="158"/>
      <c r="AT3031" s="158"/>
      <c r="AU3031" s="158"/>
      <c r="AV3031" s="158"/>
      <c r="AW3031" s="158"/>
      <c r="AX3031" s="158"/>
      <c r="AY3031" s="158"/>
      <c r="AZ3031" s="158"/>
      <c r="BA3031" s="158"/>
      <c r="BB3031" s="158"/>
      <c r="BC3031" s="158"/>
      <c r="BD3031" s="159"/>
      <c r="BE3031" s="158"/>
      <c r="BF3031" s="158"/>
      <c r="BG3031" s="158"/>
      <c r="BH3031" s="158"/>
      <c r="BI3031" s="159"/>
      <c r="BJ3031" s="158"/>
      <c r="BK3031" s="158"/>
      <c r="BL3031" s="158"/>
      <c r="BM3031" s="158"/>
      <c r="BN3031" s="158"/>
      <c r="BO3031" s="158"/>
      <c r="BP3031" s="158"/>
      <c r="BQ3031" s="158"/>
      <c r="BR3031" s="158"/>
      <c r="BS3031" s="158"/>
      <c r="BT3031" s="158"/>
      <c r="BU3031" s="158"/>
      <c r="BV3031" s="158"/>
      <c r="BW3031" s="158"/>
      <c r="BX3031" s="158"/>
      <c r="BY3031" s="158"/>
      <c r="BZ3031" s="158"/>
      <c r="CA3031" s="158"/>
      <c r="CB3031" s="158"/>
      <c r="CC3031" s="158"/>
      <c r="CD3031" s="158"/>
      <c r="CE3031" s="158"/>
      <c r="CF3031" s="158"/>
      <c r="CG3031" s="158"/>
      <c r="CH3031" s="158"/>
      <c r="CI3031" s="158"/>
      <c r="CJ3031" s="158"/>
      <c r="CK3031" s="158"/>
      <c r="CL3031" s="158"/>
      <c r="CM3031" s="158"/>
      <c r="CN3031" s="158"/>
      <c r="CO3031" s="158"/>
      <c r="CP3031" s="158"/>
      <c r="CQ3031" s="158"/>
      <c r="CR3031" s="158"/>
      <c r="CS3031" s="158"/>
      <c r="CT3031" s="158"/>
      <c r="CU3031" s="158"/>
      <c r="CV3031" s="158"/>
      <c r="CW3031" s="158"/>
      <c r="CX3031" s="158"/>
      <c r="CY3031" s="158"/>
      <c r="CZ3031" s="158"/>
      <c r="DA3031" s="158"/>
      <c r="DB3031" s="158"/>
      <c r="DC3031" s="158"/>
      <c r="DD3031" s="158"/>
      <c r="DE3031" s="158"/>
      <c r="DF3031" s="158"/>
      <c r="DG3031" s="158"/>
      <c r="DH3031" s="158"/>
      <c r="DI3031" s="158"/>
      <c r="DJ3031" s="158"/>
      <c r="DK3031" s="158"/>
      <c r="DL3031" s="158"/>
      <c r="DM3031" s="158"/>
      <c r="DN3031" s="158"/>
      <c r="DO3031" s="158"/>
      <c r="DP3031" s="158"/>
      <c r="DQ3031" s="158"/>
      <c r="DR3031" s="158"/>
      <c r="DS3031" s="160"/>
    </row>
    <row r="3032" spans="1:123" s="110" customFormat="1">
      <c r="A3032" s="184"/>
      <c r="B3032" s="180"/>
      <c r="D3032" s="192"/>
      <c r="E3032" s="157"/>
      <c r="F3032" s="158"/>
      <c r="G3032" s="158"/>
      <c r="H3032" s="158"/>
      <c r="I3032" s="158"/>
      <c r="J3032" s="158"/>
      <c r="K3032" s="158"/>
      <c r="L3032" s="158"/>
      <c r="M3032" s="158"/>
      <c r="N3032" s="158"/>
      <c r="O3032" s="158"/>
      <c r="P3032" s="158"/>
      <c r="Q3032" s="158"/>
      <c r="R3032" s="158"/>
      <c r="S3032" s="158"/>
      <c r="T3032" s="158"/>
      <c r="U3032" s="158"/>
      <c r="V3032" s="158"/>
      <c r="W3032" s="158"/>
      <c r="X3032" s="158"/>
      <c r="Y3032" s="158"/>
      <c r="Z3032" s="158"/>
      <c r="AA3032" s="158"/>
      <c r="AB3032" s="158"/>
      <c r="AC3032" s="158"/>
      <c r="AD3032" s="158"/>
      <c r="AE3032" s="158"/>
      <c r="AF3032" s="158"/>
      <c r="AG3032" s="158"/>
      <c r="AH3032" s="158"/>
      <c r="AI3032" s="158"/>
      <c r="AJ3032" s="158"/>
      <c r="AK3032" s="158"/>
      <c r="AL3032" s="158"/>
      <c r="AM3032" s="158"/>
      <c r="AN3032" s="158"/>
      <c r="AO3032" s="158"/>
      <c r="AP3032" s="158"/>
      <c r="AQ3032" s="158"/>
      <c r="AR3032" s="158"/>
      <c r="AS3032" s="158"/>
      <c r="AT3032" s="158"/>
      <c r="AU3032" s="158"/>
      <c r="AV3032" s="158"/>
      <c r="AW3032" s="158"/>
      <c r="AX3032" s="158"/>
      <c r="AY3032" s="158"/>
      <c r="AZ3032" s="158"/>
      <c r="BA3032" s="158"/>
      <c r="BB3032" s="158"/>
      <c r="BC3032" s="158"/>
      <c r="BD3032" s="159"/>
      <c r="BE3032" s="158"/>
      <c r="BF3032" s="158"/>
      <c r="BG3032" s="158"/>
      <c r="BH3032" s="158"/>
      <c r="BI3032" s="159"/>
      <c r="BJ3032" s="158"/>
      <c r="BK3032" s="158"/>
      <c r="BL3032" s="158"/>
      <c r="BM3032" s="158"/>
      <c r="BN3032" s="158"/>
      <c r="BO3032" s="158"/>
      <c r="BP3032" s="158"/>
      <c r="BQ3032" s="158"/>
      <c r="BR3032" s="158"/>
      <c r="BS3032" s="158"/>
      <c r="BT3032" s="158"/>
      <c r="BU3032" s="158"/>
      <c r="BV3032" s="158"/>
      <c r="BW3032" s="158"/>
      <c r="BX3032" s="158"/>
      <c r="BY3032" s="158"/>
      <c r="BZ3032" s="158"/>
      <c r="CA3032" s="158"/>
      <c r="CB3032" s="158"/>
      <c r="CC3032" s="158"/>
      <c r="CD3032" s="158"/>
      <c r="CE3032" s="158"/>
      <c r="CF3032" s="158"/>
      <c r="CG3032" s="158"/>
      <c r="CH3032" s="158"/>
      <c r="CI3032" s="158"/>
      <c r="CJ3032" s="158"/>
      <c r="CK3032" s="158"/>
      <c r="CL3032" s="158"/>
      <c r="CM3032" s="158"/>
      <c r="CN3032" s="158"/>
      <c r="CO3032" s="158"/>
      <c r="CP3032" s="158"/>
      <c r="CQ3032" s="158"/>
      <c r="CR3032" s="158"/>
      <c r="CS3032" s="158"/>
      <c r="CT3032" s="158"/>
      <c r="CU3032" s="158"/>
      <c r="CV3032" s="158"/>
      <c r="CW3032" s="158"/>
      <c r="CX3032" s="158"/>
      <c r="CY3032" s="158"/>
      <c r="CZ3032" s="158"/>
      <c r="DA3032" s="158"/>
      <c r="DB3032" s="158"/>
      <c r="DC3032" s="158"/>
      <c r="DD3032" s="158"/>
      <c r="DE3032" s="158"/>
      <c r="DF3032" s="158"/>
      <c r="DG3032" s="158"/>
      <c r="DH3032" s="158"/>
      <c r="DI3032" s="158"/>
      <c r="DJ3032" s="158"/>
      <c r="DK3032" s="158"/>
      <c r="DL3032" s="158"/>
      <c r="DM3032" s="158"/>
      <c r="DN3032" s="158"/>
      <c r="DO3032" s="158"/>
      <c r="DP3032" s="158"/>
      <c r="DQ3032" s="158"/>
      <c r="DR3032" s="158"/>
      <c r="DS3032" s="160"/>
    </row>
    <row r="3033" spans="1:123" s="110" customFormat="1">
      <c r="A3033" s="184"/>
      <c r="B3033" s="180"/>
      <c r="D3033" s="192"/>
      <c r="E3033" s="157"/>
      <c r="F3033" s="158"/>
      <c r="G3033" s="158"/>
      <c r="H3033" s="158"/>
      <c r="I3033" s="158"/>
      <c r="J3033" s="158"/>
      <c r="K3033" s="158"/>
      <c r="L3033" s="158"/>
      <c r="M3033" s="158"/>
      <c r="N3033" s="158"/>
      <c r="O3033" s="158"/>
      <c r="P3033" s="158"/>
      <c r="Q3033" s="158"/>
      <c r="R3033" s="158"/>
      <c r="S3033" s="158"/>
      <c r="T3033" s="158"/>
      <c r="U3033" s="158"/>
      <c r="V3033" s="158"/>
      <c r="W3033" s="158"/>
      <c r="X3033" s="158"/>
      <c r="Y3033" s="158"/>
      <c r="Z3033" s="158"/>
      <c r="AA3033" s="158"/>
      <c r="AB3033" s="158"/>
      <c r="AC3033" s="158"/>
      <c r="AD3033" s="158"/>
      <c r="AE3033" s="158"/>
      <c r="AF3033" s="158"/>
      <c r="AG3033" s="158"/>
      <c r="AH3033" s="158"/>
      <c r="AI3033" s="158"/>
      <c r="AJ3033" s="158"/>
      <c r="AK3033" s="158"/>
      <c r="AL3033" s="158"/>
      <c r="AM3033" s="158"/>
      <c r="AN3033" s="158"/>
      <c r="AO3033" s="158"/>
      <c r="AP3033" s="158"/>
      <c r="AQ3033" s="158"/>
      <c r="AR3033" s="158"/>
      <c r="AS3033" s="158"/>
      <c r="AT3033" s="158"/>
      <c r="AU3033" s="158"/>
      <c r="AV3033" s="158"/>
      <c r="AW3033" s="158"/>
      <c r="AX3033" s="158"/>
      <c r="AY3033" s="158"/>
      <c r="AZ3033" s="158"/>
      <c r="BA3033" s="158"/>
      <c r="BB3033" s="158"/>
      <c r="BC3033" s="158"/>
      <c r="BD3033" s="159"/>
      <c r="BE3033" s="158"/>
      <c r="BF3033" s="158"/>
      <c r="BG3033" s="158"/>
      <c r="BH3033" s="158"/>
      <c r="BI3033" s="159"/>
      <c r="BJ3033" s="158"/>
      <c r="BK3033" s="158"/>
      <c r="BL3033" s="158"/>
      <c r="BM3033" s="158"/>
      <c r="BN3033" s="158"/>
      <c r="BO3033" s="158"/>
      <c r="BP3033" s="158"/>
      <c r="BQ3033" s="158"/>
      <c r="BR3033" s="158"/>
      <c r="BS3033" s="158"/>
      <c r="BT3033" s="158"/>
      <c r="BU3033" s="158"/>
      <c r="BV3033" s="158"/>
      <c r="BW3033" s="158"/>
      <c r="BX3033" s="158"/>
      <c r="BY3033" s="158"/>
      <c r="BZ3033" s="158"/>
      <c r="CA3033" s="158"/>
      <c r="CB3033" s="158"/>
      <c r="CC3033" s="158"/>
      <c r="CD3033" s="158"/>
      <c r="CE3033" s="158"/>
      <c r="CF3033" s="158"/>
      <c r="CG3033" s="158"/>
      <c r="CH3033" s="158"/>
      <c r="CI3033" s="158"/>
      <c r="CJ3033" s="158"/>
      <c r="CK3033" s="158"/>
      <c r="CL3033" s="158"/>
      <c r="CM3033" s="158"/>
      <c r="CN3033" s="158"/>
      <c r="CO3033" s="158"/>
      <c r="CP3033" s="158"/>
      <c r="CQ3033" s="158"/>
      <c r="CR3033" s="158"/>
      <c r="CS3033" s="158"/>
      <c r="CT3033" s="158"/>
      <c r="CU3033" s="158"/>
      <c r="CV3033" s="158"/>
      <c r="CW3033" s="158"/>
      <c r="CX3033" s="158"/>
      <c r="CY3033" s="158"/>
      <c r="CZ3033" s="158"/>
      <c r="DA3033" s="158"/>
      <c r="DB3033" s="158"/>
      <c r="DC3033" s="158"/>
      <c r="DD3033" s="158"/>
      <c r="DE3033" s="158"/>
      <c r="DF3033" s="158"/>
      <c r="DG3033" s="158"/>
      <c r="DH3033" s="158"/>
      <c r="DI3033" s="158"/>
      <c r="DJ3033" s="158"/>
      <c r="DK3033" s="158"/>
      <c r="DL3033" s="158"/>
      <c r="DM3033" s="158"/>
      <c r="DN3033" s="158"/>
      <c r="DO3033" s="158"/>
      <c r="DP3033" s="158"/>
      <c r="DQ3033" s="158"/>
      <c r="DR3033" s="158"/>
      <c r="DS3033" s="160"/>
    </row>
    <row r="3034" spans="1:123" s="110" customFormat="1">
      <c r="A3034" s="184"/>
      <c r="B3034" s="180"/>
      <c r="D3034" s="192"/>
      <c r="E3034" s="157"/>
      <c r="F3034" s="158"/>
      <c r="G3034" s="158"/>
      <c r="H3034" s="158"/>
      <c r="I3034" s="158"/>
      <c r="J3034" s="158"/>
      <c r="K3034" s="158"/>
      <c r="L3034" s="158"/>
      <c r="M3034" s="158"/>
      <c r="N3034" s="158"/>
      <c r="O3034" s="158"/>
      <c r="P3034" s="158"/>
      <c r="Q3034" s="158"/>
      <c r="R3034" s="158"/>
      <c r="S3034" s="158"/>
      <c r="T3034" s="158"/>
      <c r="U3034" s="158"/>
      <c r="V3034" s="158"/>
      <c r="W3034" s="158"/>
      <c r="X3034" s="158"/>
      <c r="Y3034" s="158"/>
      <c r="Z3034" s="158"/>
      <c r="AA3034" s="158"/>
      <c r="AB3034" s="158"/>
      <c r="AC3034" s="158"/>
      <c r="AD3034" s="158"/>
      <c r="AE3034" s="158"/>
      <c r="AF3034" s="158"/>
      <c r="AG3034" s="158"/>
      <c r="AH3034" s="158"/>
      <c r="AI3034" s="158"/>
      <c r="AJ3034" s="158"/>
      <c r="AK3034" s="158"/>
      <c r="AL3034" s="158"/>
      <c r="AM3034" s="158"/>
      <c r="AN3034" s="158"/>
      <c r="AO3034" s="158"/>
      <c r="AP3034" s="158"/>
      <c r="AQ3034" s="158"/>
      <c r="AR3034" s="158"/>
      <c r="AS3034" s="158"/>
      <c r="AT3034" s="158"/>
      <c r="AU3034" s="158"/>
      <c r="AV3034" s="158"/>
      <c r="AW3034" s="158"/>
      <c r="AX3034" s="158"/>
      <c r="AY3034" s="158"/>
      <c r="AZ3034" s="158"/>
      <c r="BA3034" s="158"/>
      <c r="BB3034" s="158"/>
      <c r="BC3034" s="158"/>
      <c r="BD3034" s="159"/>
      <c r="BE3034" s="158"/>
      <c r="BF3034" s="158"/>
      <c r="BG3034" s="158"/>
      <c r="BH3034" s="158"/>
      <c r="BI3034" s="159"/>
      <c r="BJ3034" s="158"/>
      <c r="BK3034" s="158"/>
      <c r="BL3034" s="158"/>
      <c r="BM3034" s="158"/>
      <c r="BN3034" s="158"/>
      <c r="BO3034" s="158"/>
      <c r="BP3034" s="158"/>
      <c r="BQ3034" s="158"/>
      <c r="BR3034" s="158"/>
      <c r="BS3034" s="158"/>
      <c r="BT3034" s="158"/>
      <c r="BU3034" s="158"/>
      <c r="BV3034" s="158"/>
      <c r="BW3034" s="158"/>
      <c r="BX3034" s="158"/>
      <c r="BY3034" s="158"/>
      <c r="BZ3034" s="158"/>
      <c r="CA3034" s="158"/>
      <c r="CB3034" s="158"/>
      <c r="CC3034" s="158"/>
      <c r="CD3034" s="158"/>
      <c r="CE3034" s="158"/>
      <c r="CF3034" s="158"/>
      <c r="CG3034" s="158"/>
      <c r="CH3034" s="158"/>
      <c r="CI3034" s="158"/>
      <c r="CJ3034" s="158"/>
      <c r="CK3034" s="158"/>
      <c r="CL3034" s="158"/>
      <c r="CM3034" s="158"/>
      <c r="CN3034" s="158"/>
      <c r="CO3034" s="158"/>
      <c r="CP3034" s="158"/>
      <c r="CQ3034" s="158"/>
      <c r="CR3034" s="158"/>
      <c r="CS3034" s="158"/>
      <c r="CT3034" s="158"/>
      <c r="CU3034" s="158"/>
      <c r="CV3034" s="158"/>
      <c r="CW3034" s="158"/>
      <c r="CX3034" s="158"/>
      <c r="CY3034" s="158"/>
      <c r="CZ3034" s="158"/>
      <c r="DA3034" s="158"/>
      <c r="DB3034" s="158"/>
      <c r="DC3034" s="158"/>
      <c r="DD3034" s="158"/>
      <c r="DE3034" s="158"/>
      <c r="DF3034" s="158"/>
      <c r="DG3034" s="158"/>
      <c r="DH3034" s="158"/>
      <c r="DI3034" s="158"/>
      <c r="DJ3034" s="158"/>
      <c r="DK3034" s="158"/>
      <c r="DL3034" s="158"/>
      <c r="DM3034" s="158"/>
      <c r="DN3034" s="158"/>
      <c r="DO3034" s="158"/>
      <c r="DP3034" s="158"/>
      <c r="DQ3034" s="158"/>
      <c r="DR3034" s="158"/>
      <c r="DS3034" s="160"/>
    </row>
    <row r="3035" spans="1:123" s="110" customFormat="1">
      <c r="A3035" s="184"/>
      <c r="B3035" s="180"/>
      <c r="D3035" s="192"/>
      <c r="E3035" s="157"/>
      <c r="F3035" s="158"/>
      <c r="G3035" s="158"/>
      <c r="H3035" s="158"/>
      <c r="I3035" s="158"/>
      <c r="J3035" s="158"/>
      <c r="K3035" s="158"/>
      <c r="L3035" s="158"/>
      <c r="M3035" s="158"/>
      <c r="N3035" s="158"/>
      <c r="O3035" s="158"/>
      <c r="P3035" s="158"/>
      <c r="Q3035" s="158"/>
      <c r="R3035" s="158"/>
      <c r="S3035" s="158"/>
      <c r="T3035" s="158"/>
      <c r="U3035" s="158"/>
      <c r="V3035" s="158"/>
      <c r="W3035" s="158"/>
      <c r="X3035" s="158"/>
      <c r="Y3035" s="158"/>
      <c r="Z3035" s="158"/>
      <c r="AA3035" s="158"/>
      <c r="AB3035" s="158"/>
      <c r="AC3035" s="158"/>
      <c r="AD3035" s="158"/>
      <c r="AE3035" s="158"/>
      <c r="AF3035" s="158"/>
      <c r="AG3035" s="158"/>
      <c r="AH3035" s="158"/>
      <c r="AI3035" s="158"/>
      <c r="AJ3035" s="158"/>
      <c r="AK3035" s="158"/>
      <c r="AL3035" s="158"/>
      <c r="AM3035" s="158"/>
      <c r="AN3035" s="158"/>
      <c r="AO3035" s="158"/>
      <c r="AP3035" s="158"/>
      <c r="AQ3035" s="158"/>
      <c r="AR3035" s="158"/>
      <c r="AS3035" s="158"/>
      <c r="AT3035" s="158"/>
      <c r="AU3035" s="158"/>
      <c r="AV3035" s="158"/>
      <c r="AW3035" s="158"/>
      <c r="AX3035" s="158"/>
      <c r="AY3035" s="158"/>
      <c r="AZ3035" s="158"/>
      <c r="BA3035" s="158"/>
      <c r="BB3035" s="158"/>
      <c r="BC3035" s="158"/>
      <c r="BD3035" s="159"/>
      <c r="BE3035" s="158"/>
      <c r="BF3035" s="158"/>
      <c r="BG3035" s="158"/>
      <c r="BH3035" s="158"/>
      <c r="BI3035" s="159"/>
      <c r="BJ3035" s="158"/>
      <c r="BK3035" s="158"/>
      <c r="BL3035" s="158"/>
      <c r="BM3035" s="158"/>
      <c r="BN3035" s="158"/>
      <c r="BO3035" s="158"/>
      <c r="BP3035" s="158"/>
      <c r="BQ3035" s="158"/>
      <c r="BR3035" s="158"/>
      <c r="BS3035" s="158"/>
      <c r="BT3035" s="158"/>
      <c r="BU3035" s="158"/>
      <c r="BV3035" s="158"/>
      <c r="BW3035" s="158"/>
      <c r="BX3035" s="158"/>
      <c r="BY3035" s="158"/>
      <c r="BZ3035" s="158"/>
      <c r="CA3035" s="158"/>
      <c r="CB3035" s="158"/>
      <c r="CC3035" s="158"/>
      <c r="CD3035" s="158"/>
      <c r="CE3035" s="158"/>
      <c r="CF3035" s="158"/>
      <c r="CG3035" s="158"/>
      <c r="CH3035" s="158"/>
      <c r="CI3035" s="158"/>
      <c r="CJ3035" s="158"/>
      <c r="CK3035" s="158"/>
      <c r="CL3035" s="158"/>
      <c r="CM3035" s="158"/>
      <c r="CN3035" s="158"/>
      <c r="CO3035" s="158"/>
      <c r="CP3035" s="158"/>
      <c r="CQ3035" s="158"/>
      <c r="CR3035" s="158"/>
      <c r="CS3035" s="158"/>
      <c r="CT3035" s="158"/>
      <c r="CU3035" s="158"/>
      <c r="CV3035" s="158"/>
      <c r="CW3035" s="158"/>
      <c r="CX3035" s="158"/>
      <c r="CY3035" s="158"/>
      <c r="CZ3035" s="158"/>
      <c r="DA3035" s="158"/>
      <c r="DB3035" s="158"/>
      <c r="DC3035" s="158"/>
      <c r="DD3035" s="158"/>
      <c r="DE3035" s="158"/>
      <c r="DF3035" s="158"/>
      <c r="DG3035" s="158"/>
      <c r="DH3035" s="158"/>
      <c r="DI3035" s="158"/>
      <c r="DJ3035" s="158"/>
      <c r="DK3035" s="158"/>
      <c r="DL3035" s="158"/>
      <c r="DM3035" s="158"/>
      <c r="DN3035" s="158"/>
      <c r="DO3035" s="158"/>
      <c r="DP3035" s="158"/>
      <c r="DQ3035" s="158"/>
      <c r="DR3035" s="158"/>
      <c r="DS3035" s="160"/>
    </row>
    <row r="3036" spans="1:123" s="110" customFormat="1">
      <c r="A3036" s="184"/>
      <c r="B3036" s="180"/>
      <c r="D3036" s="192"/>
      <c r="E3036" s="157"/>
      <c r="F3036" s="158"/>
      <c r="G3036" s="158"/>
      <c r="H3036" s="158"/>
      <c r="I3036" s="158"/>
      <c r="J3036" s="158"/>
      <c r="K3036" s="158"/>
      <c r="L3036" s="158"/>
      <c r="M3036" s="158"/>
      <c r="N3036" s="158"/>
      <c r="O3036" s="158"/>
      <c r="P3036" s="158"/>
      <c r="Q3036" s="158"/>
      <c r="R3036" s="158"/>
      <c r="S3036" s="158"/>
      <c r="T3036" s="158"/>
      <c r="U3036" s="158"/>
      <c r="V3036" s="158"/>
      <c r="W3036" s="158"/>
      <c r="X3036" s="158"/>
      <c r="Y3036" s="158"/>
      <c r="Z3036" s="158"/>
      <c r="AA3036" s="158"/>
      <c r="AB3036" s="158"/>
      <c r="AC3036" s="158"/>
      <c r="AD3036" s="158"/>
      <c r="AE3036" s="158"/>
      <c r="AF3036" s="158"/>
      <c r="AG3036" s="158"/>
      <c r="AH3036" s="158"/>
      <c r="AI3036" s="158"/>
      <c r="AJ3036" s="158"/>
      <c r="AK3036" s="158"/>
      <c r="AL3036" s="158"/>
      <c r="AM3036" s="158"/>
      <c r="AN3036" s="158"/>
      <c r="AO3036" s="158"/>
      <c r="AP3036" s="158"/>
      <c r="AQ3036" s="158"/>
      <c r="AR3036" s="158"/>
      <c r="AS3036" s="158"/>
      <c r="AT3036" s="158"/>
      <c r="AU3036" s="158"/>
      <c r="AV3036" s="158"/>
      <c r="AW3036" s="158"/>
      <c r="AX3036" s="158"/>
      <c r="AY3036" s="158"/>
      <c r="AZ3036" s="158"/>
      <c r="BA3036" s="158"/>
      <c r="BB3036" s="158"/>
      <c r="BC3036" s="158"/>
      <c r="BD3036" s="159"/>
      <c r="BE3036" s="158"/>
      <c r="BF3036" s="158"/>
      <c r="BG3036" s="158"/>
      <c r="BH3036" s="158"/>
      <c r="BI3036" s="159"/>
      <c r="BJ3036" s="158"/>
      <c r="BK3036" s="158"/>
      <c r="BL3036" s="158"/>
      <c r="BM3036" s="158"/>
      <c r="BN3036" s="158"/>
      <c r="BO3036" s="158"/>
      <c r="BP3036" s="158"/>
      <c r="BQ3036" s="158"/>
      <c r="BR3036" s="158"/>
      <c r="BS3036" s="158"/>
      <c r="BT3036" s="158"/>
      <c r="BU3036" s="158"/>
      <c r="BV3036" s="158"/>
      <c r="BW3036" s="158"/>
      <c r="BX3036" s="158"/>
      <c r="BY3036" s="158"/>
      <c r="BZ3036" s="158"/>
      <c r="CA3036" s="158"/>
      <c r="CB3036" s="158"/>
      <c r="CC3036" s="158"/>
      <c r="CD3036" s="158"/>
      <c r="CE3036" s="158"/>
      <c r="CF3036" s="158"/>
      <c r="CG3036" s="158"/>
      <c r="CH3036" s="158"/>
      <c r="CI3036" s="158"/>
      <c r="CJ3036" s="158"/>
      <c r="CK3036" s="158"/>
      <c r="CL3036" s="158"/>
      <c r="CM3036" s="158"/>
      <c r="CN3036" s="158"/>
      <c r="CO3036" s="158"/>
      <c r="CP3036" s="158"/>
      <c r="CQ3036" s="158"/>
      <c r="CR3036" s="158"/>
      <c r="CS3036" s="158"/>
      <c r="CT3036" s="158"/>
      <c r="CU3036" s="158"/>
      <c r="CV3036" s="158"/>
      <c r="CW3036" s="158"/>
      <c r="CX3036" s="158"/>
      <c r="CY3036" s="158"/>
      <c r="CZ3036" s="158"/>
      <c r="DA3036" s="158"/>
      <c r="DB3036" s="158"/>
      <c r="DC3036" s="158"/>
      <c r="DD3036" s="158"/>
      <c r="DE3036" s="158"/>
      <c r="DF3036" s="158"/>
      <c r="DG3036" s="158"/>
      <c r="DH3036" s="158"/>
      <c r="DI3036" s="158"/>
      <c r="DJ3036" s="158"/>
      <c r="DK3036" s="158"/>
      <c r="DL3036" s="158"/>
      <c r="DM3036" s="158"/>
      <c r="DN3036" s="158"/>
      <c r="DO3036" s="158"/>
      <c r="DP3036" s="158"/>
      <c r="DQ3036" s="158"/>
      <c r="DR3036" s="158"/>
      <c r="DS3036" s="160"/>
    </row>
    <row r="3037" spans="1:123" s="110" customFormat="1">
      <c r="A3037" s="184"/>
      <c r="B3037" s="180"/>
      <c r="D3037" s="192"/>
      <c r="E3037" s="157"/>
      <c r="F3037" s="158"/>
      <c r="G3037" s="158"/>
      <c r="H3037" s="158"/>
      <c r="I3037" s="158"/>
      <c r="J3037" s="158"/>
      <c r="K3037" s="158"/>
      <c r="L3037" s="158"/>
      <c r="M3037" s="158"/>
      <c r="N3037" s="158"/>
      <c r="O3037" s="158"/>
      <c r="P3037" s="158"/>
      <c r="Q3037" s="158"/>
      <c r="R3037" s="158"/>
      <c r="S3037" s="158"/>
      <c r="T3037" s="158"/>
      <c r="U3037" s="158"/>
      <c r="V3037" s="158"/>
      <c r="W3037" s="158"/>
      <c r="X3037" s="158"/>
      <c r="Y3037" s="158"/>
      <c r="Z3037" s="158"/>
      <c r="AA3037" s="158"/>
      <c r="AB3037" s="158"/>
      <c r="AC3037" s="158"/>
      <c r="AD3037" s="158"/>
      <c r="AE3037" s="158"/>
      <c r="AF3037" s="158"/>
      <c r="AG3037" s="158"/>
      <c r="AH3037" s="158"/>
      <c r="AI3037" s="158"/>
      <c r="AJ3037" s="158"/>
      <c r="AK3037" s="158"/>
      <c r="AL3037" s="158"/>
      <c r="AM3037" s="158"/>
      <c r="AN3037" s="158"/>
      <c r="AO3037" s="158"/>
      <c r="AP3037" s="158"/>
      <c r="AQ3037" s="158"/>
      <c r="AR3037" s="158"/>
      <c r="AS3037" s="158"/>
      <c r="AT3037" s="158"/>
      <c r="AU3037" s="158"/>
      <c r="AV3037" s="158"/>
      <c r="AW3037" s="158"/>
      <c r="AX3037" s="158"/>
      <c r="AY3037" s="158"/>
      <c r="AZ3037" s="158"/>
      <c r="BA3037" s="158"/>
      <c r="BB3037" s="158"/>
      <c r="BC3037" s="158"/>
      <c r="BD3037" s="159"/>
      <c r="BE3037" s="158"/>
      <c r="BF3037" s="158"/>
      <c r="BG3037" s="158"/>
      <c r="BH3037" s="158"/>
      <c r="BI3037" s="159"/>
      <c r="BJ3037" s="158"/>
      <c r="BK3037" s="158"/>
      <c r="BL3037" s="158"/>
      <c r="BM3037" s="158"/>
      <c r="BN3037" s="158"/>
      <c r="BO3037" s="158"/>
      <c r="BP3037" s="158"/>
      <c r="BQ3037" s="158"/>
      <c r="BR3037" s="158"/>
      <c r="BS3037" s="158"/>
      <c r="BT3037" s="158"/>
      <c r="BU3037" s="158"/>
      <c r="BV3037" s="158"/>
      <c r="BW3037" s="158"/>
      <c r="BX3037" s="158"/>
      <c r="BY3037" s="158"/>
      <c r="BZ3037" s="158"/>
      <c r="CA3037" s="158"/>
      <c r="CB3037" s="158"/>
      <c r="CC3037" s="158"/>
      <c r="CD3037" s="158"/>
      <c r="CE3037" s="158"/>
      <c r="CF3037" s="158"/>
      <c r="CG3037" s="158"/>
      <c r="CH3037" s="158"/>
      <c r="CI3037" s="158"/>
      <c r="CJ3037" s="158"/>
      <c r="CK3037" s="158"/>
      <c r="CL3037" s="158"/>
      <c r="CM3037" s="158"/>
      <c r="CN3037" s="158"/>
      <c r="CO3037" s="158"/>
      <c r="CP3037" s="158"/>
      <c r="CQ3037" s="158"/>
      <c r="CR3037" s="158"/>
      <c r="CS3037" s="158"/>
      <c r="CT3037" s="158"/>
      <c r="CU3037" s="158"/>
      <c r="CV3037" s="158"/>
      <c r="CW3037" s="158"/>
      <c r="CX3037" s="158"/>
      <c r="CY3037" s="158"/>
      <c r="CZ3037" s="158"/>
      <c r="DA3037" s="158"/>
      <c r="DB3037" s="158"/>
      <c r="DC3037" s="158"/>
      <c r="DD3037" s="158"/>
      <c r="DE3037" s="158"/>
      <c r="DF3037" s="158"/>
      <c r="DG3037" s="158"/>
      <c r="DH3037" s="158"/>
      <c r="DI3037" s="158"/>
      <c r="DJ3037" s="158"/>
      <c r="DK3037" s="158"/>
      <c r="DL3037" s="158"/>
      <c r="DM3037" s="158"/>
      <c r="DN3037" s="158"/>
      <c r="DO3037" s="158"/>
      <c r="DP3037" s="158"/>
      <c r="DQ3037" s="158"/>
      <c r="DR3037" s="158"/>
      <c r="DS3037" s="160"/>
    </row>
    <row r="3038" spans="1:123" s="110" customFormat="1">
      <c r="A3038" s="184"/>
      <c r="B3038" s="180"/>
      <c r="D3038" s="192"/>
      <c r="E3038" s="157"/>
      <c r="F3038" s="158"/>
      <c r="G3038" s="158"/>
      <c r="H3038" s="158"/>
      <c r="I3038" s="158"/>
      <c r="J3038" s="158"/>
      <c r="K3038" s="158"/>
      <c r="L3038" s="158"/>
      <c r="M3038" s="158"/>
      <c r="N3038" s="158"/>
      <c r="O3038" s="158"/>
      <c r="P3038" s="158"/>
      <c r="Q3038" s="158"/>
      <c r="R3038" s="158"/>
      <c r="S3038" s="158"/>
      <c r="T3038" s="158"/>
      <c r="U3038" s="158"/>
      <c r="V3038" s="158"/>
      <c r="W3038" s="158"/>
      <c r="X3038" s="158"/>
      <c r="Y3038" s="158"/>
      <c r="Z3038" s="158"/>
      <c r="AA3038" s="158"/>
      <c r="AB3038" s="158"/>
      <c r="AC3038" s="158"/>
      <c r="AD3038" s="158"/>
      <c r="AE3038" s="158"/>
      <c r="AF3038" s="158"/>
      <c r="AG3038" s="158"/>
      <c r="AH3038" s="158"/>
      <c r="AI3038" s="158"/>
      <c r="AJ3038" s="158"/>
      <c r="AK3038" s="158"/>
      <c r="AL3038" s="158"/>
      <c r="AM3038" s="158"/>
      <c r="AN3038" s="158"/>
      <c r="AO3038" s="158"/>
      <c r="AP3038" s="158"/>
      <c r="AQ3038" s="158"/>
      <c r="AR3038" s="158"/>
      <c r="AS3038" s="158"/>
      <c r="AT3038" s="158"/>
      <c r="AU3038" s="158"/>
      <c r="AV3038" s="158"/>
      <c r="AW3038" s="158"/>
      <c r="AX3038" s="158"/>
      <c r="AY3038" s="158"/>
      <c r="AZ3038" s="158"/>
      <c r="BA3038" s="158"/>
      <c r="BB3038" s="158"/>
      <c r="BC3038" s="158"/>
      <c r="BD3038" s="159"/>
      <c r="BE3038" s="158"/>
      <c r="BF3038" s="158"/>
      <c r="BG3038" s="158"/>
      <c r="BH3038" s="158"/>
      <c r="BI3038" s="159"/>
      <c r="BJ3038" s="158"/>
      <c r="BK3038" s="158"/>
      <c r="BL3038" s="158"/>
      <c r="BM3038" s="158"/>
      <c r="BN3038" s="158"/>
      <c r="BO3038" s="158"/>
      <c r="BP3038" s="158"/>
      <c r="BQ3038" s="158"/>
      <c r="BR3038" s="158"/>
      <c r="BS3038" s="158"/>
      <c r="BT3038" s="158"/>
      <c r="BU3038" s="158"/>
      <c r="BV3038" s="158"/>
      <c r="BW3038" s="158"/>
      <c r="BX3038" s="158"/>
      <c r="BY3038" s="158"/>
      <c r="BZ3038" s="158"/>
      <c r="CA3038" s="158"/>
      <c r="CB3038" s="158"/>
      <c r="CC3038" s="158"/>
      <c r="CD3038" s="158"/>
      <c r="CE3038" s="158"/>
      <c r="CF3038" s="158"/>
      <c r="CG3038" s="158"/>
      <c r="CH3038" s="158"/>
      <c r="CI3038" s="158"/>
      <c r="CJ3038" s="158"/>
      <c r="CK3038" s="158"/>
      <c r="CL3038" s="158"/>
      <c r="CM3038" s="158"/>
      <c r="CN3038" s="158"/>
      <c r="CO3038" s="158"/>
      <c r="CP3038" s="158"/>
      <c r="CQ3038" s="158"/>
      <c r="CR3038" s="158"/>
      <c r="CS3038" s="158"/>
      <c r="CT3038" s="158"/>
      <c r="CU3038" s="158"/>
      <c r="CV3038" s="158"/>
      <c r="CW3038" s="158"/>
      <c r="CX3038" s="158"/>
      <c r="CY3038" s="158"/>
      <c r="CZ3038" s="158"/>
      <c r="DA3038" s="158"/>
      <c r="DB3038" s="158"/>
      <c r="DC3038" s="158"/>
      <c r="DD3038" s="158"/>
      <c r="DE3038" s="158"/>
      <c r="DF3038" s="158"/>
      <c r="DG3038" s="158"/>
      <c r="DH3038" s="158"/>
      <c r="DI3038" s="158"/>
      <c r="DJ3038" s="158"/>
      <c r="DK3038" s="158"/>
      <c r="DL3038" s="158"/>
      <c r="DM3038" s="158"/>
      <c r="DN3038" s="158"/>
      <c r="DO3038" s="158"/>
      <c r="DP3038" s="158"/>
      <c r="DQ3038" s="158"/>
      <c r="DR3038" s="158"/>
      <c r="DS3038" s="160"/>
    </row>
    <row r="3039" spans="1:123" s="110" customFormat="1">
      <c r="A3039" s="184"/>
      <c r="B3039" s="180"/>
      <c r="D3039" s="192"/>
      <c r="E3039" s="157"/>
      <c r="F3039" s="158"/>
      <c r="G3039" s="158"/>
      <c r="H3039" s="158"/>
      <c r="I3039" s="158"/>
      <c r="J3039" s="158"/>
      <c r="K3039" s="158"/>
      <c r="L3039" s="158"/>
      <c r="M3039" s="158"/>
      <c r="N3039" s="158"/>
      <c r="O3039" s="158"/>
      <c r="P3039" s="158"/>
      <c r="Q3039" s="158"/>
      <c r="R3039" s="158"/>
      <c r="S3039" s="158"/>
      <c r="T3039" s="158"/>
      <c r="U3039" s="158"/>
      <c r="V3039" s="158"/>
      <c r="W3039" s="158"/>
      <c r="X3039" s="158"/>
      <c r="Y3039" s="158"/>
      <c r="Z3039" s="158"/>
      <c r="AA3039" s="158"/>
      <c r="AB3039" s="158"/>
      <c r="AC3039" s="158"/>
      <c r="AD3039" s="158"/>
      <c r="AE3039" s="158"/>
      <c r="AF3039" s="158"/>
      <c r="AG3039" s="158"/>
      <c r="AH3039" s="158"/>
      <c r="AI3039" s="158"/>
      <c r="AJ3039" s="158"/>
      <c r="AK3039" s="158"/>
      <c r="AL3039" s="158"/>
      <c r="AM3039" s="158"/>
      <c r="AN3039" s="158"/>
      <c r="AO3039" s="158"/>
      <c r="AP3039" s="158"/>
      <c r="AQ3039" s="158"/>
      <c r="AR3039" s="158"/>
      <c r="AS3039" s="158"/>
      <c r="AT3039" s="158"/>
      <c r="AU3039" s="158"/>
      <c r="AV3039" s="158"/>
      <c r="AW3039" s="158"/>
      <c r="AX3039" s="158"/>
      <c r="AY3039" s="158"/>
      <c r="AZ3039" s="158"/>
      <c r="BA3039" s="158"/>
      <c r="BB3039" s="158"/>
      <c r="BC3039" s="158"/>
      <c r="BD3039" s="159"/>
      <c r="BE3039" s="158"/>
      <c r="BF3039" s="158"/>
      <c r="BG3039" s="158"/>
      <c r="BH3039" s="158"/>
      <c r="BI3039" s="159"/>
      <c r="BJ3039" s="158"/>
      <c r="BK3039" s="158"/>
      <c r="BL3039" s="158"/>
      <c r="BM3039" s="158"/>
      <c r="BN3039" s="158"/>
      <c r="BO3039" s="158"/>
      <c r="BP3039" s="158"/>
      <c r="BQ3039" s="158"/>
      <c r="BR3039" s="158"/>
      <c r="BS3039" s="158"/>
      <c r="BT3039" s="158"/>
      <c r="BU3039" s="158"/>
      <c r="BV3039" s="158"/>
      <c r="BW3039" s="158"/>
      <c r="BX3039" s="158"/>
      <c r="BY3039" s="158"/>
      <c r="BZ3039" s="158"/>
      <c r="CA3039" s="158"/>
      <c r="CB3039" s="158"/>
      <c r="CC3039" s="158"/>
      <c r="CD3039" s="158"/>
      <c r="CE3039" s="158"/>
      <c r="CF3039" s="158"/>
      <c r="CG3039" s="158"/>
      <c r="CH3039" s="158"/>
      <c r="CI3039" s="158"/>
      <c r="CJ3039" s="158"/>
      <c r="CK3039" s="158"/>
      <c r="CL3039" s="158"/>
      <c r="CM3039" s="158"/>
      <c r="CN3039" s="158"/>
      <c r="CO3039" s="158"/>
      <c r="CP3039" s="158"/>
      <c r="CQ3039" s="158"/>
      <c r="CR3039" s="158"/>
      <c r="CS3039" s="158"/>
      <c r="CT3039" s="158"/>
      <c r="CU3039" s="158"/>
      <c r="CV3039" s="158"/>
      <c r="CW3039" s="158"/>
      <c r="CX3039" s="158"/>
      <c r="CY3039" s="158"/>
      <c r="CZ3039" s="158"/>
      <c r="DA3039" s="158"/>
      <c r="DB3039" s="158"/>
      <c r="DC3039" s="158"/>
      <c r="DD3039" s="158"/>
      <c r="DE3039" s="158"/>
      <c r="DF3039" s="158"/>
      <c r="DG3039" s="158"/>
      <c r="DH3039" s="158"/>
      <c r="DI3039" s="158"/>
      <c r="DJ3039" s="158"/>
      <c r="DK3039" s="158"/>
      <c r="DL3039" s="158"/>
      <c r="DM3039" s="158"/>
      <c r="DN3039" s="158"/>
      <c r="DO3039" s="158"/>
      <c r="DP3039" s="158"/>
      <c r="DQ3039" s="158"/>
      <c r="DR3039" s="158"/>
      <c r="DS3039" s="160"/>
    </row>
    <row r="3040" spans="1:123" s="110" customFormat="1">
      <c r="A3040" s="184"/>
      <c r="B3040" s="180"/>
      <c r="D3040" s="192"/>
      <c r="E3040" s="157"/>
      <c r="F3040" s="158"/>
      <c r="G3040" s="158"/>
      <c r="H3040" s="158"/>
      <c r="I3040" s="158"/>
      <c r="J3040" s="158"/>
      <c r="K3040" s="158"/>
      <c r="L3040" s="158"/>
      <c r="M3040" s="158"/>
      <c r="N3040" s="158"/>
      <c r="O3040" s="158"/>
      <c r="P3040" s="158"/>
      <c r="Q3040" s="158"/>
      <c r="R3040" s="158"/>
      <c r="S3040" s="158"/>
      <c r="T3040" s="158"/>
      <c r="U3040" s="158"/>
      <c r="V3040" s="158"/>
      <c r="W3040" s="158"/>
      <c r="X3040" s="158"/>
      <c r="Y3040" s="158"/>
      <c r="Z3040" s="158"/>
      <c r="AA3040" s="158"/>
      <c r="AB3040" s="158"/>
      <c r="AC3040" s="158"/>
      <c r="AD3040" s="158"/>
      <c r="AE3040" s="158"/>
      <c r="AF3040" s="158"/>
      <c r="AG3040" s="158"/>
      <c r="AH3040" s="158"/>
      <c r="AI3040" s="158"/>
      <c r="AJ3040" s="158"/>
      <c r="AK3040" s="158"/>
      <c r="AL3040" s="158"/>
      <c r="AM3040" s="158"/>
      <c r="AN3040" s="158"/>
      <c r="AO3040" s="158"/>
      <c r="AP3040" s="158"/>
      <c r="AQ3040" s="158"/>
      <c r="AR3040" s="158"/>
      <c r="AS3040" s="158"/>
      <c r="AT3040" s="158"/>
      <c r="AU3040" s="158"/>
      <c r="AV3040" s="158"/>
      <c r="AW3040" s="158"/>
      <c r="AX3040" s="158"/>
      <c r="AY3040" s="158"/>
      <c r="AZ3040" s="158"/>
      <c r="BA3040" s="158"/>
      <c r="BB3040" s="158"/>
      <c r="BC3040" s="158"/>
      <c r="BD3040" s="159"/>
      <c r="BE3040" s="158"/>
      <c r="BF3040" s="158"/>
      <c r="BG3040" s="158"/>
      <c r="BH3040" s="158"/>
      <c r="BI3040" s="159"/>
      <c r="BJ3040" s="158"/>
      <c r="BK3040" s="158"/>
      <c r="BL3040" s="158"/>
      <c r="BM3040" s="158"/>
      <c r="BN3040" s="158"/>
      <c r="BO3040" s="158"/>
      <c r="BP3040" s="158"/>
      <c r="BQ3040" s="158"/>
      <c r="BR3040" s="158"/>
      <c r="BS3040" s="158"/>
      <c r="BT3040" s="158"/>
      <c r="BU3040" s="158"/>
      <c r="BV3040" s="158"/>
      <c r="BW3040" s="158"/>
      <c r="BX3040" s="158"/>
      <c r="BY3040" s="158"/>
      <c r="BZ3040" s="158"/>
      <c r="CA3040" s="158"/>
      <c r="CB3040" s="158"/>
      <c r="CC3040" s="158"/>
      <c r="CD3040" s="158"/>
      <c r="CE3040" s="158"/>
      <c r="CF3040" s="158"/>
      <c r="CG3040" s="158"/>
      <c r="CH3040" s="158"/>
      <c r="CI3040" s="158"/>
      <c r="CJ3040" s="158"/>
      <c r="CK3040" s="158"/>
      <c r="CL3040" s="158"/>
      <c r="CM3040" s="158"/>
      <c r="CN3040" s="158"/>
      <c r="CO3040" s="158"/>
      <c r="CP3040" s="158"/>
      <c r="CQ3040" s="158"/>
      <c r="CR3040" s="158"/>
      <c r="CS3040" s="158"/>
      <c r="CT3040" s="158"/>
      <c r="CU3040" s="158"/>
      <c r="CV3040" s="158"/>
      <c r="CW3040" s="158"/>
      <c r="CX3040" s="158"/>
      <c r="CY3040" s="158"/>
      <c r="CZ3040" s="158"/>
      <c r="DA3040" s="158"/>
      <c r="DB3040" s="158"/>
      <c r="DC3040" s="158"/>
      <c r="DD3040" s="158"/>
      <c r="DE3040" s="158"/>
      <c r="DF3040" s="158"/>
      <c r="DG3040" s="158"/>
      <c r="DH3040" s="158"/>
      <c r="DI3040" s="158"/>
      <c r="DJ3040" s="158"/>
      <c r="DK3040" s="158"/>
      <c r="DL3040" s="158"/>
      <c r="DM3040" s="158"/>
      <c r="DN3040" s="158"/>
      <c r="DO3040" s="158"/>
      <c r="DP3040" s="158"/>
      <c r="DQ3040" s="158"/>
      <c r="DR3040" s="158"/>
      <c r="DS3040" s="160"/>
    </row>
    <row r="3041" spans="1:123" s="110" customFormat="1">
      <c r="A3041" s="184"/>
      <c r="B3041" s="180"/>
      <c r="D3041" s="192"/>
      <c r="E3041" s="157"/>
      <c r="F3041" s="158"/>
      <c r="G3041" s="158"/>
      <c r="H3041" s="158"/>
      <c r="I3041" s="158"/>
      <c r="J3041" s="158"/>
      <c r="K3041" s="158"/>
      <c r="L3041" s="158"/>
      <c r="M3041" s="158"/>
      <c r="N3041" s="158"/>
      <c r="O3041" s="158"/>
      <c r="P3041" s="158"/>
      <c r="Q3041" s="158"/>
      <c r="R3041" s="158"/>
      <c r="S3041" s="158"/>
      <c r="T3041" s="158"/>
      <c r="U3041" s="158"/>
      <c r="V3041" s="158"/>
      <c r="W3041" s="158"/>
      <c r="X3041" s="158"/>
      <c r="Y3041" s="158"/>
      <c r="Z3041" s="158"/>
      <c r="AA3041" s="158"/>
      <c r="AB3041" s="158"/>
      <c r="AC3041" s="158"/>
      <c r="AD3041" s="158"/>
      <c r="AE3041" s="158"/>
      <c r="AF3041" s="158"/>
      <c r="AG3041" s="158"/>
      <c r="AH3041" s="158"/>
      <c r="AI3041" s="158"/>
      <c r="AJ3041" s="158"/>
      <c r="AK3041" s="158"/>
      <c r="AL3041" s="158"/>
      <c r="AM3041" s="158"/>
      <c r="AN3041" s="158"/>
      <c r="AO3041" s="158"/>
      <c r="AP3041" s="158"/>
      <c r="AQ3041" s="158"/>
      <c r="AR3041" s="158"/>
      <c r="AS3041" s="158"/>
      <c r="AT3041" s="158"/>
      <c r="AU3041" s="158"/>
      <c r="AV3041" s="158"/>
      <c r="AW3041" s="158"/>
      <c r="AX3041" s="158"/>
      <c r="AY3041" s="158"/>
      <c r="AZ3041" s="158"/>
      <c r="BA3041" s="158"/>
      <c r="BB3041" s="158"/>
      <c r="BC3041" s="158"/>
      <c r="BD3041" s="159"/>
      <c r="BE3041" s="158"/>
      <c r="BF3041" s="158"/>
      <c r="BG3041" s="158"/>
      <c r="BH3041" s="158"/>
      <c r="BI3041" s="159"/>
      <c r="BJ3041" s="158"/>
      <c r="BK3041" s="158"/>
      <c r="BL3041" s="158"/>
      <c r="BM3041" s="158"/>
      <c r="BN3041" s="158"/>
      <c r="BO3041" s="158"/>
      <c r="BP3041" s="158"/>
      <c r="BQ3041" s="158"/>
      <c r="BR3041" s="158"/>
      <c r="BS3041" s="158"/>
      <c r="BT3041" s="158"/>
      <c r="BU3041" s="158"/>
      <c r="BV3041" s="158"/>
      <c r="BW3041" s="158"/>
      <c r="BX3041" s="158"/>
      <c r="BY3041" s="158"/>
      <c r="BZ3041" s="158"/>
      <c r="CA3041" s="158"/>
      <c r="CB3041" s="158"/>
      <c r="CC3041" s="158"/>
      <c r="CD3041" s="158"/>
      <c r="CE3041" s="158"/>
      <c r="CF3041" s="158"/>
      <c r="CG3041" s="158"/>
      <c r="CH3041" s="158"/>
      <c r="CI3041" s="158"/>
      <c r="CJ3041" s="158"/>
      <c r="CK3041" s="158"/>
      <c r="CL3041" s="158"/>
      <c r="CM3041" s="158"/>
      <c r="CN3041" s="158"/>
      <c r="CO3041" s="158"/>
      <c r="CP3041" s="158"/>
      <c r="CQ3041" s="158"/>
      <c r="CR3041" s="158"/>
      <c r="CS3041" s="158"/>
      <c r="CT3041" s="158"/>
      <c r="CU3041" s="158"/>
      <c r="CV3041" s="158"/>
      <c r="CW3041" s="158"/>
      <c r="CX3041" s="158"/>
      <c r="CY3041" s="158"/>
      <c r="CZ3041" s="158"/>
      <c r="DA3041" s="158"/>
      <c r="DB3041" s="158"/>
      <c r="DC3041" s="158"/>
      <c r="DD3041" s="158"/>
      <c r="DE3041" s="158"/>
      <c r="DF3041" s="158"/>
      <c r="DG3041" s="158"/>
      <c r="DH3041" s="158"/>
      <c r="DI3041" s="158"/>
      <c r="DJ3041" s="158"/>
      <c r="DK3041" s="158"/>
      <c r="DL3041" s="158"/>
      <c r="DM3041" s="158"/>
      <c r="DN3041" s="158"/>
      <c r="DO3041" s="158"/>
      <c r="DP3041" s="158"/>
      <c r="DQ3041" s="158"/>
      <c r="DR3041" s="158"/>
      <c r="DS3041" s="160"/>
    </row>
    <row r="3042" spans="1:123" s="110" customFormat="1">
      <c r="A3042" s="184"/>
      <c r="B3042" s="180"/>
      <c r="D3042" s="192"/>
      <c r="E3042" s="157"/>
      <c r="F3042" s="158"/>
      <c r="G3042" s="158"/>
      <c r="H3042" s="158"/>
      <c r="I3042" s="158"/>
      <c r="J3042" s="158"/>
      <c r="K3042" s="158"/>
      <c r="L3042" s="158"/>
      <c r="M3042" s="158"/>
      <c r="N3042" s="158"/>
      <c r="O3042" s="158"/>
      <c r="P3042" s="158"/>
      <c r="Q3042" s="158"/>
      <c r="R3042" s="158"/>
      <c r="S3042" s="158"/>
      <c r="T3042" s="158"/>
      <c r="U3042" s="158"/>
      <c r="V3042" s="158"/>
      <c r="W3042" s="158"/>
      <c r="X3042" s="158"/>
      <c r="Y3042" s="158"/>
      <c r="Z3042" s="158"/>
      <c r="AA3042" s="158"/>
      <c r="AB3042" s="158"/>
      <c r="AC3042" s="158"/>
      <c r="AD3042" s="158"/>
      <c r="AE3042" s="158"/>
      <c r="AF3042" s="158"/>
      <c r="AG3042" s="158"/>
      <c r="AH3042" s="158"/>
      <c r="AI3042" s="158"/>
      <c r="AJ3042" s="158"/>
      <c r="AK3042" s="158"/>
      <c r="AL3042" s="158"/>
      <c r="AM3042" s="158"/>
      <c r="AN3042" s="158"/>
      <c r="AO3042" s="158"/>
      <c r="AP3042" s="158"/>
      <c r="AQ3042" s="158"/>
      <c r="AR3042" s="158"/>
      <c r="AS3042" s="158"/>
      <c r="AT3042" s="158"/>
      <c r="AU3042" s="158"/>
      <c r="AV3042" s="158"/>
      <c r="AW3042" s="158"/>
      <c r="AX3042" s="158"/>
      <c r="AY3042" s="158"/>
      <c r="AZ3042" s="158"/>
      <c r="BA3042" s="158"/>
      <c r="BB3042" s="158"/>
      <c r="BC3042" s="158"/>
      <c r="BD3042" s="159"/>
      <c r="BE3042" s="158"/>
      <c r="BF3042" s="158"/>
      <c r="BG3042" s="158"/>
      <c r="BH3042" s="158"/>
      <c r="BI3042" s="159"/>
      <c r="BJ3042" s="158"/>
      <c r="BK3042" s="158"/>
      <c r="BL3042" s="158"/>
      <c r="BM3042" s="158"/>
      <c r="BN3042" s="158"/>
      <c r="BO3042" s="158"/>
      <c r="BP3042" s="158"/>
      <c r="BQ3042" s="158"/>
      <c r="BR3042" s="158"/>
      <c r="BS3042" s="158"/>
      <c r="BT3042" s="158"/>
      <c r="BU3042" s="158"/>
      <c r="BV3042" s="158"/>
      <c r="BW3042" s="158"/>
      <c r="BX3042" s="158"/>
      <c r="BY3042" s="158"/>
      <c r="BZ3042" s="158"/>
      <c r="CA3042" s="158"/>
      <c r="CB3042" s="158"/>
      <c r="CC3042" s="158"/>
      <c r="CD3042" s="158"/>
      <c r="CE3042" s="158"/>
      <c r="CF3042" s="158"/>
      <c r="CG3042" s="158"/>
      <c r="CH3042" s="158"/>
      <c r="CI3042" s="158"/>
      <c r="CJ3042" s="158"/>
      <c r="CK3042" s="158"/>
      <c r="CL3042" s="158"/>
      <c r="CM3042" s="158"/>
      <c r="CN3042" s="158"/>
      <c r="CO3042" s="158"/>
      <c r="CP3042" s="158"/>
      <c r="CQ3042" s="158"/>
      <c r="CR3042" s="158"/>
      <c r="CS3042" s="158"/>
      <c r="CT3042" s="158"/>
      <c r="CU3042" s="158"/>
      <c r="CV3042" s="158"/>
      <c r="CW3042" s="158"/>
      <c r="CX3042" s="158"/>
      <c r="CY3042" s="158"/>
      <c r="CZ3042" s="158"/>
      <c r="DA3042" s="158"/>
      <c r="DB3042" s="158"/>
      <c r="DC3042" s="158"/>
      <c r="DD3042" s="158"/>
      <c r="DE3042" s="158"/>
      <c r="DF3042" s="158"/>
      <c r="DG3042" s="158"/>
      <c r="DH3042" s="158"/>
      <c r="DI3042" s="158"/>
      <c r="DJ3042" s="158"/>
      <c r="DK3042" s="158"/>
      <c r="DL3042" s="158"/>
      <c r="DM3042" s="158"/>
      <c r="DN3042" s="158"/>
      <c r="DO3042" s="158"/>
      <c r="DP3042" s="158"/>
      <c r="DQ3042" s="158"/>
      <c r="DR3042" s="158"/>
      <c r="DS3042" s="160"/>
    </row>
    <row r="3043" spans="1:123" s="110" customFormat="1">
      <c r="A3043" s="184"/>
      <c r="B3043" s="180"/>
      <c r="D3043" s="192"/>
      <c r="E3043" s="157"/>
      <c r="F3043" s="158"/>
      <c r="G3043" s="158"/>
      <c r="H3043" s="158"/>
      <c r="I3043" s="158"/>
      <c r="J3043" s="158"/>
      <c r="K3043" s="158"/>
      <c r="L3043" s="158"/>
      <c r="M3043" s="158"/>
      <c r="N3043" s="158"/>
      <c r="O3043" s="158"/>
      <c r="P3043" s="158"/>
      <c r="Q3043" s="158"/>
      <c r="R3043" s="158"/>
      <c r="S3043" s="158"/>
      <c r="T3043" s="158"/>
      <c r="U3043" s="158"/>
      <c r="V3043" s="158"/>
      <c r="W3043" s="158"/>
      <c r="X3043" s="158"/>
      <c r="Y3043" s="158"/>
      <c r="Z3043" s="158"/>
      <c r="AA3043" s="158"/>
      <c r="AB3043" s="158"/>
      <c r="AC3043" s="158"/>
      <c r="AD3043" s="158"/>
      <c r="AE3043" s="158"/>
      <c r="AF3043" s="158"/>
      <c r="AG3043" s="158"/>
      <c r="AH3043" s="158"/>
      <c r="AI3043" s="158"/>
      <c r="AJ3043" s="158"/>
      <c r="AK3043" s="158"/>
      <c r="AL3043" s="158"/>
      <c r="AM3043" s="158"/>
      <c r="AN3043" s="158"/>
      <c r="AO3043" s="158"/>
      <c r="AP3043" s="158"/>
      <c r="AQ3043" s="158"/>
      <c r="AR3043" s="158"/>
      <c r="AS3043" s="158"/>
      <c r="AT3043" s="158"/>
      <c r="AU3043" s="158"/>
      <c r="AV3043" s="158"/>
      <c r="AW3043" s="158"/>
      <c r="AX3043" s="158"/>
      <c r="AY3043" s="158"/>
      <c r="AZ3043" s="158"/>
      <c r="BA3043" s="158"/>
      <c r="BB3043" s="158"/>
      <c r="BC3043" s="158"/>
      <c r="BD3043" s="159"/>
      <c r="BE3043" s="158"/>
      <c r="BF3043" s="158"/>
      <c r="BG3043" s="158"/>
      <c r="BH3043" s="158"/>
      <c r="BI3043" s="159"/>
      <c r="BJ3043" s="158"/>
      <c r="BK3043" s="158"/>
      <c r="BL3043" s="158"/>
      <c r="BM3043" s="158"/>
      <c r="BN3043" s="158"/>
      <c r="BO3043" s="158"/>
      <c r="BP3043" s="158"/>
      <c r="BQ3043" s="158"/>
      <c r="BR3043" s="158"/>
      <c r="BS3043" s="158"/>
      <c r="BT3043" s="158"/>
      <c r="BU3043" s="158"/>
      <c r="BV3043" s="158"/>
      <c r="BW3043" s="158"/>
      <c r="BX3043" s="158"/>
      <c r="BY3043" s="158"/>
      <c r="BZ3043" s="158"/>
      <c r="CA3043" s="158"/>
      <c r="CB3043" s="158"/>
      <c r="CC3043" s="158"/>
      <c r="CD3043" s="158"/>
      <c r="CE3043" s="158"/>
      <c r="CF3043" s="158"/>
      <c r="CG3043" s="158"/>
      <c r="CH3043" s="158"/>
      <c r="CI3043" s="158"/>
      <c r="CJ3043" s="158"/>
      <c r="CK3043" s="158"/>
      <c r="CL3043" s="158"/>
      <c r="CM3043" s="158"/>
      <c r="CN3043" s="158"/>
      <c r="CO3043" s="158"/>
      <c r="CP3043" s="158"/>
      <c r="CQ3043" s="158"/>
      <c r="CR3043" s="158"/>
      <c r="CS3043" s="158"/>
      <c r="CT3043" s="158"/>
      <c r="CU3043" s="158"/>
      <c r="CV3043" s="158"/>
      <c r="CW3043" s="158"/>
      <c r="CX3043" s="158"/>
      <c r="CY3043" s="158"/>
      <c r="CZ3043" s="158"/>
      <c r="DA3043" s="158"/>
      <c r="DB3043" s="158"/>
      <c r="DC3043" s="158"/>
      <c r="DD3043" s="158"/>
      <c r="DE3043" s="158"/>
      <c r="DF3043" s="158"/>
      <c r="DG3043" s="158"/>
      <c r="DH3043" s="158"/>
      <c r="DI3043" s="158"/>
      <c r="DJ3043" s="158"/>
      <c r="DK3043" s="158"/>
      <c r="DL3043" s="158"/>
      <c r="DM3043" s="158"/>
      <c r="DN3043" s="158"/>
      <c r="DO3043" s="158"/>
      <c r="DP3043" s="158"/>
      <c r="DQ3043" s="158"/>
      <c r="DR3043" s="158"/>
      <c r="DS3043" s="160"/>
    </row>
    <row r="3044" spans="1:123" s="110" customFormat="1">
      <c r="A3044" s="184"/>
      <c r="B3044" s="180"/>
      <c r="D3044" s="192"/>
      <c r="E3044" s="157"/>
      <c r="F3044" s="158"/>
      <c r="G3044" s="158"/>
      <c r="H3044" s="158"/>
      <c r="I3044" s="158"/>
      <c r="J3044" s="158"/>
      <c r="K3044" s="158"/>
      <c r="L3044" s="158"/>
      <c r="M3044" s="158"/>
      <c r="N3044" s="158"/>
      <c r="O3044" s="158"/>
      <c r="P3044" s="158"/>
      <c r="Q3044" s="158"/>
      <c r="R3044" s="158"/>
      <c r="S3044" s="158"/>
      <c r="T3044" s="158"/>
      <c r="U3044" s="158"/>
      <c r="V3044" s="158"/>
      <c r="W3044" s="158"/>
      <c r="X3044" s="158"/>
      <c r="Y3044" s="158"/>
      <c r="Z3044" s="158"/>
      <c r="AA3044" s="158"/>
      <c r="AB3044" s="158"/>
      <c r="AC3044" s="158"/>
      <c r="AD3044" s="158"/>
      <c r="AE3044" s="158"/>
      <c r="AF3044" s="158"/>
      <c r="AG3044" s="158"/>
      <c r="AH3044" s="158"/>
      <c r="AI3044" s="158"/>
      <c r="AJ3044" s="158"/>
      <c r="AK3044" s="158"/>
      <c r="AL3044" s="158"/>
      <c r="AM3044" s="158"/>
      <c r="AN3044" s="158"/>
      <c r="AO3044" s="158"/>
      <c r="AP3044" s="158"/>
      <c r="AQ3044" s="158"/>
      <c r="AR3044" s="158"/>
      <c r="AS3044" s="158"/>
      <c r="AT3044" s="158"/>
      <c r="AU3044" s="158"/>
      <c r="AV3044" s="158"/>
      <c r="AW3044" s="158"/>
      <c r="AX3044" s="158"/>
      <c r="AY3044" s="158"/>
      <c r="AZ3044" s="158"/>
      <c r="BA3044" s="158"/>
      <c r="BB3044" s="158"/>
      <c r="BC3044" s="158"/>
      <c r="BD3044" s="159"/>
      <c r="BE3044" s="158"/>
      <c r="BF3044" s="158"/>
      <c r="BG3044" s="158"/>
      <c r="BH3044" s="158"/>
      <c r="BI3044" s="159"/>
      <c r="BJ3044" s="158"/>
      <c r="BK3044" s="158"/>
      <c r="BL3044" s="158"/>
      <c r="BM3044" s="158"/>
      <c r="BN3044" s="158"/>
      <c r="BO3044" s="158"/>
      <c r="BP3044" s="158"/>
      <c r="BQ3044" s="158"/>
      <c r="BR3044" s="158"/>
      <c r="BS3044" s="158"/>
      <c r="BT3044" s="158"/>
      <c r="BU3044" s="158"/>
      <c r="BV3044" s="158"/>
      <c r="BW3044" s="158"/>
      <c r="BX3044" s="158"/>
      <c r="BY3044" s="158"/>
      <c r="BZ3044" s="158"/>
      <c r="CA3044" s="158"/>
      <c r="CB3044" s="158"/>
      <c r="CC3044" s="158"/>
      <c r="CD3044" s="158"/>
      <c r="CE3044" s="158"/>
      <c r="CF3044" s="158"/>
      <c r="CG3044" s="158"/>
      <c r="CH3044" s="158"/>
      <c r="CI3044" s="158"/>
      <c r="CJ3044" s="158"/>
      <c r="CK3044" s="158"/>
      <c r="CL3044" s="158"/>
      <c r="CM3044" s="158"/>
      <c r="CN3044" s="158"/>
      <c r="CO3044" s="158"/>
      <c r="CP3044" s="158"/>
      <c r="CQ3044" s="158"/>
      <c r="CR3044" s="158"/>
      <c r="CS3044" s="158"/>
      <c r="CT3044" s="158"/>
      <c r="CU3044" s="158"/>
      <c r="CV3044" s="158"/>
      <c r="CW3044" s="158"/>
      <c r="CX3044" s="158"/>
      <c r="CY3044" s="158"/>
      <c r="CZ3044" s="158"/>
      <c r="DA3044" s="158"/>
      <c r="DB3044" s="158"/>
      <c r="DC3044" s="158"/>
      <c r="DD3044" s="158"/>
      <c r="DE3044" s="158"/>
      <c r="DF3044" s="158"/>
      <c r="DG3044" s="158"/>
      <c r="DH3044" s="158"/>
      <c r="DI3044" s="158"/>
      <c r="DJ3044" s="158"/>
      <c r="DK3044" s="158"/>
      <c r="DL3044" s="158"/>
      <c r="DM3044" s="158"/>
      <c r="DN3044" s="158"/>
      <c r="DO3044" s="158"/>
      <c r="DP3044" s="158"/>
      <c r="DQ3044" s="158"/>
      <c r="DR3044" s="158"/>
      <c r="DS3044" s="160"/>
    </row>
    <row r="3045" spans="1:123" s="110" customFormat="1">
      <c r="A3045" s="184"/>
      <c r="B3045" s="180"/>
      <c r="D3045" s="192"/>
      <c r="E3045" s="157"/>
      <c r="F3045" s="158"/>
      <c r="G3045" s="158"/>
      <c r="H3045" s="158"/>
      <c r="I3045" s="158"/>
      <c r="J3045" s="158"/>
      <c r="K3045" s="158"/>
      <c r="L3045" s="158"/>
      <c r="M3045" s="158"/>
      <c r="N3045" s="158"/>
      <c r="O3045" s="158"/>
      <c r="P3045" s="158"/>
      <c r="Q3045" s="158"/>
      <c r="R3045" s="158"/>
      <c r="S3045" s="158"/>
      <c r="T3045" s="158"/>
      <c r="U3045" s="158"/>
      <c r="V3045" s="158"/>
      <c r="W3045" s="158"/>
      <c r="X3045" s="158"/>
      <c r="Y3045" s="158"/>
      <c r="Z3045" s="158"/>
      <c r="AA3045" s="158"/>
      <c r="AB3045" s="158"/>
      <c r="AC3045" s="158"/>
      <c r="AD3045" s="158"/>
      <c r="AE3045" s="158"/>
      <c r="AF3045" s="158"/>
      <c r="AG3045" s="158"/>
      <c r="AH3045" s="158"/>
      <c r="AI3045" s="158"/>
      <c r="AJ3045" s="158"/>
      <c r="AK3045" s="158"/>
      <c r="AL3045" s="158"/>
      <c r="AM3045" s="158"/>
      <c r="AN3045" s="158"/>
      <c r="AO3045" s="158"/>
      <c r="AP3045" s="158"/>
      <c r="AQ3045" s="158"/>
      <c r="AR3045" s="158"/>
      <c r="AS3045" s="158"/>
      <c r="AT3045" s="158"/>
      <c r="AU3045" s="158"/>
      <c r="AV3045" s="158"/>
      <c r="AW3045" s="158"/>
      <c r="AX3045" s="158"/>
      <c r="AY3045" s="158"/>
      <c r="AZ3045" s="158"/>
      <c r="BA3045" s="158"/>
      <c r="BB3045" s="158"/>
      <c r="BC3045" s="158"/>
      <c r="BD3045" s="159"/>
      <c r="BE3045" s="158"/>
      <c r="BF3045" s="158"/>
      <c r="BG3045" s="158"/>
      <c r="BH3045" s="158"/>
      <c r="BI3045" s="159"/>
      <c r="BJ3045" s="158"/>
      <c r="BK3045" s="158"/>
      <c r="BL3045" s="158"/>
      <c r="BM3045" s="158"/>
      <c r="BN3045" s="158"/>
      <c r="BO3045" s="158"/>
      <c r="BP3045" s="158"/>
      <c r="BQ3045" s="158"/>
      <c r="BR3045" s="158"/>
      <c r="BS3045" s="158"/>
      <c r="BT3045" s="158"/>
      <c r="BU3045" s="158"/>
      <c r="BV3045" s="158"/>
      <c r="BW3045" s="158"/>
      <c r="BX3045" s="158"/>
      <c r="BY3045" s="158"/>
      <c r="BZ3045" s="158"/>
      <c r="CA3045" s="158"/>
      <c r="CB3045" s="158"/>
      <c r="CC3045" s="158"/>
      <c r="CD3045" s="158"/>
      <c r="CE3045" s="158"/>
      <c r="CF3045" s="158"/>
      <c r="CG3045" s="158"/>
      <c r="CH3045" s="158"/>
      <c r="CI3045" s="158"/>
      <c r="CJ3045" s="158"/>
      <c r="CK3045" s="158"/>
      <c r="CL3045" s="158"/>
      <c r="CM3045" s="158"/>
      <c r="CN3045" s="158"/>
      <c r="CO3045" s="158"/>
      <c r="CP3045" s="158"/>
      <c r="CQ3045" s="158"/>
      <c r="CR3045" s="158"/>
      <c r="CS3045" s="158"/>
      <c r="CT3045" s="158"/>
      <c r="CU3045" s="158"/>
      <c r="CV3045" s="158"/>
      <c r="CW3045" s="158"/>
      <c r="CX3045" s="158"/>
      <c r="CY3045" s="158"/>
      <c r="CZ3045" s="158"/>
      <c r="DA3045" s="158"/>
      <c r="DB3045" s="158"/>
      <c r="DC3045" s="158"/>
      <c r="DD3045" s="158"/>
      <c r="DE3045" s="158"/>
      <c r="DF3045" s="158"/>
      <c r="DG3045" s="158"/>
      <c r="DH3045" s="158"/>
      <c r="DI3045" s="158"/>
      <c r="DJ3045" s="158"/>
      <c r="DK3045" s="158"/>
      <c r="DL3045" s="158"/>
      <c r="DM3045" s="158"/>
      <c r="DN3045" s="158"/>
      <c r="DO3045" s="158"/>
      <c r="DP3045" s="158"/>
      <c r="DQ3045" s="158"/>
      <c r="DR3045" s="158"/>
      <c r="DS3045" s="160"/>
    </row>
    <row r="3046" spans="1:123" s="110" customFormat="1">
      <c r="A3046" s="184"/>
      <c r="B3046" s="180"/>
      <c r="D3046" s="192"/>
      <c r="E3046" s="157"/>
      <c r="F3046" s="158"/>
      <c r="G3046" s="158"/>
      <c r="H3046" s="158"/>
      <c r="I3046" s="158"/>
      <c r="J3046" s="158"/>
      <c r="K3046" s="158"/>
      <c r="L3046" s="158"/>
      <c r="M3046" s="158"/>
      <c r="N3046" s="158"/>
      <c r="O3046" s="158"/>
      <c r="P3046" s="158"/>
      <c r="Q3046" s="158"/>
      <c r="R3046" s="158"/>
      <c r="S3046" s="158"/>
      <c r="T3046" s="158"/>
      <c r="U3046" s="158"/>
      <c r="V3046" s="158"/>
      <c r="W3046" s="158"/>
      <c r="X3046" s="158"/>
      <c r="Y3046" s="158"/>
      <c r="Z3046" s="158"/>
      <c r="AA3046" s="158"/>
      <c r="AB3046" s="158"/>
      <c r="AC3046" s="158"/>
      <c r="AD3046" s="158"/>
      <c r="AE3046" s="158"/>
      <c r="AF3046" s="158"/>
      <c r="AG3046" s="158"/>
      <c r="AH3046" s="158"/>
      <c r="AI3046" s="158"/>
      <c r="AJ3046" s="158"/>
      <c r="AK3046" s="158"/>
      <c r="AL3046" s="158"/>
      <c r="AM3046" s="158"/>
      <c r="AN3046" s="158"/>
      <c r="AO3046" s="158"/>
      <c r="AP3046" s="158"/>
      <c r="AQ3046" s="158"/>
      <c r="AR3046" s="158"/>
      <c r="AS3046" s="158"/>
      <c r="AT3046" s="158"/>
      <c r="AU3046" s="158"/>
      <c r="AV3046" s="158"/>
      <c r="AW3046" s="158"/>
      <c r="AX3046" s="158"/>
      <c r="AY3046" s="158"/>
      <c r="AZ3046" s="158"/>
      <c r="BA3046" s="158"/>
      <c r="BB3046" s="158"/>
      <c r="BC3046" s="158"/>
      <c r="BD3046" s="159"/>
      <c r="BE3046" s="158"/>
      <c r="BF3046" s="158"/>
      <c r="BG3046" s="158"/>
      <c r="BH3046" s="158"/>
      <c r="BI3046" s="159"/>
      <c r="BJ3046" s="158"/>
      <c r="BK3046" s="158"/>
      <c r="BL3046" s="158"/>
      <c r="BM3046" s="158"/>
      <c r="BN3046" s="158"/>
      <c r="BO3046" s="158"/>
      <c r="BP3046" s="158"/>
      <c r="BQ3046" s="158"/>
      <c r="BR3046" s="158"/>
      <c r="BS3046" s="158"/>
      <c r="BT3046" s="158"/>
      <c r="BU3046" s="158"/>
      <c r="BV3046" s="158"/>
      <c r="BW3046" s="158"/>
      <c r="BX3046" s="158"/>
      <c r="BY3046" s="158"/>
      <c r="BZ3046" s="158"/>
      <c r="CA3046" s="158"/>
      <c r="CB3046" s="158"/>
      <c r="CC3046" s="158"/>
      <c r="CD3046" s="158"/>
      <c r="CE3046" s="158"/>
      <c r="CF3046" s="158"/>
      <c r="CG3046" s="158"/>
      <c r="CH3046" s="158"/>
      <c r="CI3046" s="158"/>
      <c r="CJ3046" s="158"/>
      <c r="CK3046" s="158"/>
      <c r="CL3046" s="158"/>
      <c r="CM3046" s="158"/>
      <c r="CN3046" s="158"/>
      <c r="CO3046" s="158"/>
      <c r="CP3046" s="158"/>
      <c r="CQ3046" s="158"/>
      <c r="CR3046" s="158"/>
      <c r="CS3046" s="158"/>
      <c r="CT3046" s="158"/>
      <c r="CU3046" s="158"/>
      <c r="CV3046" s="158"/>
      <c r="CW3046" s="158"/>
      <c r="CX3046" s="158"/>
      <c r="CY3046" s="158"/>
      <c r="CZ3046" s="158"/>
      <c r="DA3046" s="158"/>
      <c r="DB3046" s="158"/>
      <c r="DC3046" s="158"/>
      <c r="DD3046" s="158"/>
      <c r="DE3046" s="158"/>
      <c r="DF3046" s="158"/>
      <c r="DG3046" s="158"/>
      <c r="DH3046" s="158"/>
      <c r="DI3046" s="158"/>
      <c r="DJ3046" s="158"/>
      <c r="DK3046" s="158"/>
      <c r="DL3046" s="158"/>
      <c r="DM3046" s="158"/>
      <c r="DN3046" s="158"/>
      <c r="DO3046" s="158"/>
      <c r="DP3046" s="158"/>
      <c r="DQ3046" s="158"/>
      <c r="DR3046" s="158"/>
      <c r="DS3046" s="160"/>
    </row>
    <row r="3047" spans="1:123" s="110" customFormat="1">
      <c r="A3047" s="184"/>
      <c r="B3047" s="180"/>
      <c r="D3047" s="192"/>
      <c r="E3047" s="157"/>
      <c r="F3047" s="158"/>
      <c r="G3047" s="158"/>
      <c r="H3047" s="158"/>
      <c r="I3047" s="158"/>
      <c r="J3047" s="158"/>
      <c r="K3047" s="158"/>
      <c r="L3047" s="158"/>
      <c r="M3047" s="158"/>
      <c r="N3047" s="158"/>
      <c r="O3047" s="158"/>
      <c r="P3047" s="158"/>
      <c r="Q3047" s="158"/>
      <c r="R3047" s="158"/>
      <c r="S3047" s="158"/>
      <c r="T3047" s="158"/>
      <c r="U3047" s="158"/>
      <c r="V3047" s="158"/>
      <c r="W3047" s="158"/>
      <c r="X3047" s="158"/>
      <c r="Y3047" s="158"/>
      <c r="Z3047" s="158"/>
      <c r="AA3047" s="158"/>
      <c r="AB3047" s="158"/>
      <c r="AC3047" s="158"/>
      <c r="AD3047" s="158"/>
      <c r="AE3047" s="158"/>
      <c r="AF3047" s="158"/>
      <c r="AG3047" s="158"/>
      <c r="AH3047" s="158"/>
      <c r="AI3047" s="158"/>
      <c r="AJ3047" s="158"/>
      <c r="AK3047" s="158"/>
      <c r="AL3047" s="158"/>
      <c r="AM3047" s="158"/>
      <c r="AN3047" s="158"/>
      <c r="AO3047" s="158"/>
      <c r="AP3047" s="158"/>
      <c r="AQ3047" s="158"/>
      <c r="AR3047" s="158"/>
      <c r="AS3047" s="158"/>
      <c r="AT3047" s="158"/>
      <c r="AU3047" s="158"/>
      <c r="AV3047" s="158"/>
      <c r="AW3047" s="158"/>
      <c r="AX3047" s="158"/>
      <c r="AY3047" s="158"/>
      <c r="AZ3047" s="158"/>
      <c r="BA3047" s="158"/>
      <c r="BB3047" s="158"/>
      <c r="BC3047" s="158"/>
      <c r="BD3047" s="159"/>
      <c r="BE3047" s="158"/>
      <c r="BF3047" s="158"/>
      <c r="BG3047" s="158"/>
      <c r="BH3047" s="158"/>
      <c r="BI3047" s="159"/>
      <c r="BJ3047" s="158"/>
      <c r="BK3047" s="158"/>
      <c r="BL3047" s="158"/>
      <c r="BM3047" s="158"/>
      <c r="BN3047" s="158"/>
      <c r="BO3047" s="158"/>
      <c r="BP3047" s="158"/>
      <c r="BQ3047" s="158"/>
      <c r="BR3047" s="158"/>
      <c r="BS3047" s="158"/>
      <c r="BT3047" s="158"/>
      <c r="BU3047" s="158"/>
      <c r="BV3047" s="158"/>
      <c r="BW3047" s="158"/>
      <c r="BX3047" s="158"/>
      <c r="BY3047" s="158"/>
      <c r="BZ3047" s="158"/>
      <c r="CA3047" s="158"/>
      <c r="CB3047" s="158"/>
      <c r="CC3047" s="158"/>
      <c r="CD3047" s="158"/>
      <c r="CE3047" s="158"/>
      <c r="CF3047" s="158"/>
      <c r="CG3047" s="158"/>
      <c r="CH3047" s="158"/>
      <c r="CI3047" s="158"/>
      <c r="CJ3047" s="158"/>
      <c r="CK3047" s="158"/>
      <c r="CL3047" s="158"/>
      <c r="CM3047" s="158"/>
      <c r="CN3047" s="158"/>
      <c r="CO3047" s="158"/>
      <c r="CP3047" s="158"/>
      <c r="CQ3047" s="158"/>
      <c r="CR3047" s="158"/>
      <c r="CS3047" s="158"/>
      <c r="CT3047" s="158"/>
      <c r="CU3047" s="158"/>
      <c r="CV3047" s="158"/>
      <c r="CW3047" s="158"/>
      <c r="CX3047" s="158"/>
      <c r="CY3047" s="158"/>
      <c r="CZ3047" s="158"/>
      <c r="DA3047" s="158"/>
      <c r="DB3047" s="158"/>
      <c r="DC3047" s="158"/>
      <c r="DD3047" s="158"/>
      <c r="DE3047" s="158"/>
      <c r="DF3047" s="158"/>
      <c r="DG3047" s="158"/>
      <c r="DH3047" s="158"/>
      <c r="DI3047" s="158"/>
      <c r="DJ3047" s="158"/>
      <c r="DK3047" s="158"/>
      <c r="DL3047" s="158"/>
      <c r="DM3047" s="158"/>
      <c r="DN3047" s="158"/>
      <c r="DO3047" s="158"/>
      <c r="DP3047" s="158"/>
      <c r="DQ3047" s="158"/>
      <c r="DR3047" s="158"/>
      <c r="DS3047" s="160"/>
    </row>
    <row r="3048" spans="1:123" s="110" customFormat="1">
      <c r="A3048" s="184"/>
      <c r="B3048" s="180"/>
      <c r="D3048" s="192"/>
      <c r="E3048" s="157"/>
      <c r="F3048" s="158"/>
      <c r="G3048" s="158"/>
      <c r="H3048" s="158"/>
      <c r="I3048" s="158"/>
      <c r="J3048" s="158"/>
      <c r="K3048" s="158"/>
      <c r="L3048" s="158"/>
      <c r="M3048" s="158"/>
      <c r="N3048" s="158"/>
      <c r="O3048" s="158"/>
      <c r="P3048" s="158"/>
      <c r="Q3048" s="158"/>
      <c r="R3048" s="158"/>
      <c r="S3048" s="158"/>
      <c r="T3048" s="158"/>
      <c r="U3048" s="158"/>
      <c r="V3048" s="158"/>
      <c r="W3048" s="158"/>
      <c r="X3048" s="158"/>
      <c r="Y3048" s="158"/>
      <c r="Z3048" s="158"/>
      <c r="AA3048" s="158"/>
      <c r="AB3048" s="158"/>
      <c r="AC3048" s="158"/>
      <c r="AD3048" s="158"/>
      <c r="AE3048" s="158"/>
      <c r="AF3048" s="158"/>
      <c r="AG3048" s="158"/>
      <c r="AH3048" s="158"/>
      <c r="AI3048" s="158"/>
      <c r="AJ3048" s="158"/>
      <c r="AK3048" s="158"/>
      <c r="AL3048" s="158"/>
      <c r="AM3048" s="158"/>
      <c r="AN3048" s="158"/>
      <c r="AO3048" s="158"/>
      <c r="AP3048" s="158"/>
      <c r="AQ3048" s="158"/>
      <c r="AR3048" s="158"/>
      <c r="AS3048" s="158"/>
      <c r="AT3048" s="158"/>
      <c r="AU3048" s="158"/>
      <c r="AV3048" s="158"/>
      <c r="AW3048" s="158"/>
      <c r="AX3048" s="158"/>
      <c r="AY3048" s="158"/>
      <c r="AZ3048" s="158"/>
      <c r="BA3048" s="158"/>
      <c r="BB3048" s="158"/>
      <c r="BC3048" s="158"/>
      <c r="BD3048" s="159"/>
      <c r="BE3048" s="158"/>
      <c r="BF3048" s="158"/>
      <c r="BG3048" s="158"/>
      <c r="BH3048" s="158"/>
      <c r="BI3048" s="159"/>
      <c r="BJ3048" s="158"/>
      <c r="BK3048" s="158"/>
      <c r="BL3048" s="158"/>
      <c r="BM3048" s="158"/>
      <c r="BN3048" s="158"/>
      <c r="BO3048" s="158"/>
      <c r="BP3048" s="158"/>
      <c r="BQ3048" s="158"/>
      <c r="BR3048" s="158"/>
      <c r="BS3048" s="158"/>
      <c r="BT3048" s="158"/>
      <c r="BU3048" s="158"/>
      <c r="BV3048" s="158"/>
      <c r="BW3048" s="158"/>
      <c r="BX3048" s="158"/>
      <c r="BY3048" s="158"/>
      <c r="BZ3048" s="158"/>
      <c r="CA3048" s="158"/>
      <c r="CB3048" s="158"/>
      <c r="CC3048" s="158"/>
      <c r="CD3048" s="158"/>
      <c r="CE3048" s="158"/>
      <c r="CF3048" s="158"/>
      <c r="CG3048" s="158"/>
      <c r="CH3048" s="158"/>
      <c r="CI3048" s="158"/>
      <c r="CJ3048" s="158"/>
      <c r="CK3048" s="158"/>
      <c r="CL3048" s="158"/>
      <c r="CM3048" s="158"/>
      <c r="CN3048" s="158"/>
      <c r="CO3048" s="158"/>
      <c r="CP3048" s="158"/>
      <c r="CQ3048" s="158"/>
      <c r="CR3048" s="158"/>
      <c r="CS3048" s="158"/>
      <c r="CT3048" s="158"/>
      <c r="CU3048" s="158"/>
      <c r="CV3048" s="158"/>
      <c r="CW3048" s="158"/>
      <c r="CX3048" s="158"/>
      <c r="CY3048" s="158"/>
      <c r="CZ3048" s="158"/>
      <c r="DA3048" s="158"/>
      <c r="DB3048" s="158"/>
      <c r="DC3048" s="158"/>
      <c r="DD3048" s="158"/>
      <c r="DE3048" s="158"/>
      <c r="DF3048" s="158"/>
      <c r="DG3048" s="158"/>
      <c r="DH3048" s="158"/>
      <c r="DI3048" s="158"/>
      <c r="DJ3048" s="158"/>
      <c r="DK3048" s="158"/>
      <c r="DL3048" s="158"/>
      <c r="DM3048" s="158"/>
      <c r="DN3048" s="158"/>
      <c r="DO3048" s="158"/>
      <c r="DP3048" s="158"/>
      <c r="DQ3048" s="158"/>
      <c r="DR3048" s="158"/>
      <c r="DS3048" s="160"/>
    </row>
    <row r="3049" spans="1:123" s="110" customFormat="1">
      <c r="A3049" s="184"/>
      <c r="B3049" s="180"/>
      <c r="D3049" s="192"/>
      <c r="E3049" s="157"/>
      <c r="F3049" s="158"/>
      <c r="G3049" s="158"/>
      <c r="H3049" s="158"/>
      <c r="I3049" s="158"/>
      <c r="J3049" s="158"/>
      <c r="K3049" s="158"/>
      <c r="L3049" s="158"/>
      <c r="M3049" s="158"/>
      <c r="N3049" s="158"/>
      <c r="O3049" s="158"/>
      <c r="P3049" s="158"/>
      <c r="Q3049" s="158"/>
      <c r="R3049" s="158"/>
      <c r="S3049" s="158"/>
      <c r="T3049" s="158"/>
      <c r="U3049" s="158"/>
      <c r="V3049" s="158"/>
      <c r="W3049" s="158"/>
      <c r="X3049" s="158"/>
      <c r="Y3049" s="158"/>
      <c r="Z3049" s="158"/>
      <c r="AA3049" s="158"/>
      <c r="AB3049" s="158"/>
      <c r="AC3049" s="158"/>
      <c r="AD3049" s="158"/>
      <c r="AE3049" s="158"/>
      <c r="AF3049" s="158"/>
      <c r="AG3049" s="158"/>
      <c r="AH3049" s="158"/>
      <c r="AI3049" s="158"/>
      <c r="AJ3049" s="158"/>
      <c r="AK3049" s="158"/>
      <c r="AL3049" s="158"/>
      <c r="AM3049" s="158"/>
      <c r="AN3049" s="158"/>
      <c r="AO3049" s="158"/>
      <c r="AP3049" s="158"/>
      <c r="AQ3049" s="158"/>
      <c r="AR3049" s="158"/>
      <c r="AS3049" s="158"/>
      <c r="AT3049" s="158"/>
      <c r="AU3049" s="158"/>
      <c r="AV3049" s="158"/>
      <c r="AW3049" s="158"/>
      <c r="AX3049" s="158"/>
      <c r="AY3049" s="158"/>
      <c r="AZ3049" s="158"/>
      <c r="BA3049" s="158"/>
      <c r="BB3049" s="158"/>
      <c r="BC3049" s="158"/>
      <c r="BD3049" s="159"/>
      <c r="BE3049" s="158"/>
      <c r="BF3049" s="158"/>
      <c r="BG3049" s="158"/>
      <c r="BH3049" s="158"/>
      <c r="BI3049" s="159"/>
      <c r="BJ3049" s="158"/>
      <c r="BK3049" s="158"/>
      <c r="BL3049" s="158"/>
      <c r="BM3049" s="158"/>
      <c r="BN3049" s="158"/>
      <c r="BO3049" s="158"/>
      <c r="BP3049" s="158"/>
      <c r="BQ3049" s="158"/>
      <c r="BR3049" s="158"/>
      <c r="BS3049" s="158"/>
      <c r="BT3049" s="158"/>
      <c r="BU3049" s="158"/>
      <c r="BV3049" s="158"/>
      <c r="BW3049" s="158"/>
      <c r="BX3049" s="158"/>
      <c r="BY3049" s="158"/>
      <c r="BZ3049" s="158"/>
      <c r="CA3049" s="158"/>
      <c r="CB3049" s="158"/>
      <c r="CC3049" s="158"/>
      <c r="CD3049" s="158"/>
      <c r="CE3049" s="158"/>
      <c r="CF3049" s="158"/>
      <c r="CG3049" s="158"/>
      <c r="CH3049" s="158"/>
      <c r="CI3049" s="158"/>
      <c r="CJ3049" s="158"/>
      <c r="CK3049" s="158"/>
      <c r="CL3049" s="158"/>
      <c r="CM3049" s="158"/>
      <c r="CN3049" s="158"/>
      <c r="CO3049" s="158"/>
      <c r="CP3049" s="158"/>
      <c r="CQ3049" s="158"/>
      <c r="CR3049" s="158"/>
      <c r="CS3049" s="158"/>
      <c r="CT3049" s="158"/>
      <c r="CU3049" s="158"/>
      <c r="CV3049" s="158"/>
      <c r="CW3049" s="158"/>
      <c r="CX3049" s="158"/>
      <c r="CY3049" s="158"/>
      <c r="CZ3049" s="158"/>
      <c r="DA3049" s="158"/>
      <c r="DB3049" s="158"/>
      <c r="DC3049" s="158"/>
      <c r="DD3049" s="158"/>
      <c r="DE3049" s="158"/>
      <c r="DF3049" s="158"/>
      <c r="DG3049" s="158"/>
      <c r="DH3049" s="158"/>
      <c r="DI3049" s="158"/>
      <c r="DJ3049" s="158"/>
      <c r="DK3049" s="158"/>
      <c r="DL3049" s="158"/>
      <c r="DM3049" s="158"/>
      <c r="DN3049" s="158"/>
      <c r="DO3049" s="158"/>
      <c r="DP3049" s="158"/>
      <c r="DQ3049" s="158"/>
      <c r="DR3049" s="158"/>
      <c r="DS3049" s="160"/>
    </row>
    <row r="3050" spans="1:123" s="110" customFormat="1">
      <c r="A3050" s="184"/>
      <c r="B3050" s="180"/>
      <c r="D3050" s="192"/>
      <c r="E3050" s="157"/>
      <c r="F3050" s="158"/>
      <c r="G3050" s="158"/>
      <c r="H3050" s="158"/>
      <c r="I3050" s="158"/>
      <c r="J3050" s="158"/>
      <c r="K3050" s="158"/>
      <c r="L3050" s="158"/>
      <c r="M3050" s="158"/>
      <c r="N3050" s="158"/>
      <c r="O3050" s="158"/>
      <c r="P3050" s="158"/>
      <c r="Q3050" s="158"/>
      <c r="R3050" s="158"/>
      <c r="S3050" s="158"/>
      <c r="T3050" s="158"/>
      <c r="U3050" s="158"/>
      <c r="V3050" s="158"/>
      <c r="W3050" s="158"/>
      <c r="X3050" s="158"/>
      <c r="Y3050" s="158"/>
      <c r="Z3050" s="158"/>
      <c r="AA3050" s="158"/>
      <c r="AB3050" s="158"/>
      <c r="AC3050" s="158"/>
      <c r="AD3050" s="158"/>
      <c r="AE3050" s="158"/>
      <c r="AF3050" s="158"/>
      <c r="AG3050" s="158"/>
      <c r="AH3050" s="158"/>
      <c r="AI3050" s="158"/>
      <c r="AJ3050" s="158"/>
      <c r="AK3050" s="158"/>
      <c r="AL3050" s="158"/>
      <c r="AM3050" s="158"/>
      <c r="AN3050" s="158"/>
      <c r="AO3050" s="158"/>
      <c r="AP3050" s="158"/>
      <c r="AQ3050" s="158"/>
      <c r="AR3050" s="158"/>
      <c r="AS3050" s="158"/>
      <c r="AT3050" s="158"/>
      <c r="AU3050" s="158"/>
      <c r="AV3050" s="158"/>
      <c r="AW3050" s="158"/>
      <c r="AX3050" s="158"/>
      <c r="AY3050" s="158"/>
      <c r="AZ3050" s="158"/>
      <c r="BA3050" s="158"/>
      <c r="BB3050" s="158"/>
      <c r="BC3050" s="158"/>
      <c r="BD3050" s="159"/>
      <c r="BE3050" s="158"/>
      <c r="BF3050" s="158"/>
      <c r="BG3050" s="158"/>
      <c r="BH3050" s="158"/>
      <c r="BI3050" s="159"/>
      <c r="BJ3050" s="158"/>
      <c r="BK3050" s="158"/>
      <c r="BL3050" s="158"/>
      <c r="BM3050" s="158"/>
      <c r="BN3050" s="158"/>
      <c r="BO3050" s="158"/>
      <c r="BP3050" s="158"/>
      <c r="BQ3050" s="158"/>
      <c r="BR3050" s="158"/>
      <c r="BS3050" s="158"/>
      <c r="BT3050" s="158"/>
      <c r="BU3050" s="158"/>
      <c r="BV3050" s="158"/>
      <c r="BW3050" s="158"/>
      <c r="BX3050" s="158"/>
      <c r="BY3050" s="158"/>
      <c r="BZ3050" s="158"/>
      <c r="CA3050" s="158"/>
      <c r="CB3050" s="158"/>
      <c r="CC3050" s="158"/>
      <c r="CD3050" s="158"/>
      <c r="CE3050" s="158"/>
      <c r="CF3050" s="158"/>
      <c r="CG3050" s="158"/>
      <c r="CH3050" s="158"/>
      <c r="CI3050" s="158"/>
      <c r="CJ3050" s="158"/>
      <c r="CK3050" s="158"/>
      <c r="CL3050" s="158"/>
      <c r="CM3050" s="158"/>
      <c r="CN3050" s="158"/>
      <c r="CO3050" s="158"/>
      <c r="CP3050" s="158"/>
      <c r="CQ3050" s="158"/>
      <c r="CR3050" s="158"/>
      <c r="CS3050" s="158"/>
      <c r="CT3050" s="158"/>
      <c r="CU3050" s="158"/>
      <c r="CV3050" s="158"/>
      <c r="CW3050" s="158"/>
      <c r="CX3050" s="158"/>
      <c r="CY3050" s="158"/>
      <c r="CZ3050" s="158"/>
      <c r="DA3050" s="158"/>
      <c r="DB3050" s="158"/>
      <c r="DC3050" s="158"/>
      <c r="DD3050" s="158"/>
      <c r="DE3050" s="158"/>
      <c r="DF3050" s="158"/>
      <c r="DG3050" s="158"/>
      <c r="DH3050" s="158"/>
      <c r="DI3050" s="158"/>
      <c r="DJ3050" s="158"/>
      <c r="DK3050" s="158"/>
      <c r="DL3050" s="158"/>
      <c r="DM3050" s="158"/>
      <c r="DN3050" s="158"/>
      <c r="DO3050" s="158"/>
      <c r="DP3050" s="158"/>
      <c r="DQ3050" s="158"/>
      <c r="DR3050" s="158"/>
      <c r="DS3050" s="160"/>
    </row>
    <row r="3051" spans="1:123" s="110" customFormat="1">
      <c r="A3051" s="184"/>
      <c r="B3051" s="180"/>
      <c r="D3051" s="192"/>
      <c r="E3051" s="157"/>
      <c r="F3051" s="158"/>
      <c r="G3051" s="158"/>
      <c r="H3051" s="158"/>
      <c r="I3051" s="158"/>
      <c r="J3051" s="158"/>
      <c r="K3051" s="158"/>
      <c r="L3051" s="158"/>
      <c r="M3051" s="158"/>
      <c r="N3051" s="158"/>
      <c r="O3051" s="158"/>
      <c r="P3051" s="158"/>
      <c r="Q3051" s="158"/>
      <c r="R3051" s="158"/>
      <c r="S3051" s="158"/>
      <c r="T3051" s="158"/>
      <c r="U3051" s="158"/>
      <c r="V3051" s="158"/>
      <c r="W3051" s="158"/>
      <c r="X3051" s="158"/>
      <c r="Y3051" s="158"/>
      <c r="Z3051" s="158"/>
      <c r="AA3051" s="158"/>
      <c r="AB3051" s="158"/>
      <c r="AC3051" s="158"/>
      <c r="AD3051" s="158"/>
      <c r="AE3051" s="158"/>
      <c r="AF3051" s="158"/>
      <c r="AG3051" s="158"/>
      <c r="AH3051" s="158"/>
      <c r="AI3051" s="158"/>
      <c r="AJ3051" s="158"/>
      <c r="AK3051" s="158"/>
      <c r="AL3051" s="158"/>
      <c r="AM3051" s="158"/>
      <c r="AN3051" s="158"/>
      <c r="AO3051" s="158"/>
      <c r="AP3051" s="158"/>
      <c r="AQ3051" s="158"/>
      <c r="AR3051" s="158"/>
      <c r="AS3051" s="158"/>
      <c r="AT3051" s="158"/>
      <c r="AU3051" s="158"/>
      <c r="AV3051" s="158"/>
      <c r="AW3051" s="158"/>
      <c r="AX3051" s="158"/>
      <c r="AY3051" s="158"/>
      <c r="AZ3051" s="158"/>
      <c r="BA3051" s="158"/>
      <c r="BB3051" s="158"/>
      <c r="BC3051" s="158"/>
      <c r="BD3051" s="159"/>
      <c r="BE3051" s="158"/>
      <c r="BF3051" s="158"/>
      <c r="BG3051" s="158"/>
      <c r="BH3051" s="158"/>
      <c r="BI3051" s="159"/>
      <c r="BJ3051" s="158"/>
      <c r="BK3051" s="158"/>
      <c r="BL3051" s="158"/>
      <c r="BM3051" s="158"/>
      <c r="BN3051" s="158"/>
      <c r="BO3051" s="158"/>
      <c r="BP3051" s="158"/>
      <c r="BQ3051" s="158"/>
      <c r="BR3051" s="158"/>
      <c r="BS3051" s="158"/>
      <c r="BT3051" s="158"/>
      <c r="BU3051" s="158"/>
      <c r="BV3051" s="158"/>
      <c r="BW3051" s="158"/>
      <c r="BX3051" s="158"/>
      <c r="BY3051" s="158"/>
      <c r="BZ3051" s="158"/>
      <c r="CA3051" s="158"/>
      <c r="CB3051" s="158"/>
      <c r="CC3051" s="158"/>
      <c r="CD3051" s="158"/>
      <c r="CE3051" s="158"/>
      <c r="CF3051" s="158"/>
      <c r="CG3051" s="158"/>
      <c r="CH3051" s="158"/>
      <c r="CI3051" s="158"/>
      <c r="CJ3051" s="158"/>
      <c r="CK3051" s="158"/>
      <c r="CL3051" s="158"/>
      <c r="CM3051" s="158"/>
      <c r="CN3051" s="158"/>
      <c r="CO3051" s="158"/>
      <c r="CP3051" s="158"/>
      <c r="CQ3051" s="158"/>
      <c r="CR3051" s="158"/>
      <c r="CS3051" s="158"/>
      <c r="CT3051" s="158"/>
      <c r="CU3051" s="158"/>
      <c r="CV3051" s="158"/>
      <c r="CW3051" s="158"/>
      <c r="CX3051" s="158"/>
      <c r="CY3051" s="158"/>
      <c r="CZ3051" s="158"/>
      <c r="DA3051" s="158"/>
      <c r="DB3051" s="158"/>
      <c r="DC3051" s="158"/>
      <c r="DD3051" s="158"/>
      <c r="DE3051" s="158"/>
      <c r="DF3051" s="158"/>
      <c r="DG3051" s="158"/>
      <c r="DH3051" s="158"/>
      <c r="DI3051" s="158"/>
      <c r="DJ3051" s="158"/>
      <c r="DK3051" s="158"/>
      <c r="DL3051" s="158"/>
      <c r="DM3051" s="158"/>
      <c r="DN3051" s="158"/>
      <c r="DO3051" s="158"/>
      <c r="DP3051" s="158"/>
      <c r="DQ3051" s="158"/>
      <c r="DR3051" s="158"/>
      <c r="DS3051" s="160"/>
    </row>
    <row r="3052" spans="1:123" s="110" customFormat="1">
      <c r="A3052" s="184"/>
      <c r="B3052" s="180"/>
      <c r="D3052" s="192"/>
      <c r="E3052" s="157"/>
      <c r="F3052" s="158"/>
      <c r="G3052" s="158"/>
      <c r="H3052" s="158"/>
      <c r="I3052" s="158"/>
      <c r="J3052" s="158"/>
      <c r="K3052" s="158"/>
      <c r="L3052" s="158"/>
      <c r="M3052" s="158"/>
      <c r="N3052" s="158"/>
      <c r="O3052" s="158"/>
      <c r="P3052" s="158"/>
      <c r="Q3052" s="158"/>
      <c r="R3052" s="158"/>
      <c r="S3052" s="158"/>
      <c r="T3052" s="158"/>
      <c r="U3052" s="158"/>
      <c r="V3052" s="158"/>
      <c r="W3052" s="158"/>
      <c r="X3052" s="158"/>
      <c r="Y3052" s="158"/>
      <c r="Z3052" s="158"/>
      <c r="AA3052" s="158"/>
      <c r="AB3052" s="158"/>
      <c r="AC3052" s="158"/>
      <c r="AD3052" s="158"/>
      <c r="AE3052" s="158"/>
      <c r="AF3052" s="158"/>
      <c r="AG3052" s="158"/>
      <c r="AH3052" s="158"/>
      <c r="AI3052" s="158"/>
      <c r="AJ3052" s="158"/>
      <c r="AK3052" s="158"/>
      <c r="AL3052" s="158"/>
      <c r="AM3052" s="158"/>
      <c r="AN3052" s="158"/>
      <c r="AO3052" s="158"/>
      <c r="AP3052" s="158"/>
      <c r="AQ3052" s="158"/>
      <c r="AR3052" s="158"/>
      <c r="AS3052" s="158"/>
      <c r="AT3052" s="158"/>
      <c r="AU3052" s="158"/>
      <c r="AV3052" s="158"/>
      <c r="AW3052" s="158"/>
      <c r="AX3052" s="158"/>
      <c r="AY3052" s="158"/>
      <c r="AZ3052" s="158"/>
      <c r="BA3052" s="158"/>
      <c r="BB3052" s="158"/>
      <c r="BC3052" s="158"/>
      <c r="BD3052" s="159"/>
      <c r="BE3052" s="158"/>
      <c r="BF3052" s="158"/>
      <c r="BG3052" s="158"/>
      <c r="BH3052" s="158"/>
      <c r="BI3052" s="159"/>
      <c r="BJ3052" s="158"/>
      <c r="BK3052" s="158"/>
      <c r="BL3052" s="158"/>
      <c r="BM3052" s="158"/>
      <c r="BN3052" s="158"/>
      <c r="BO3052" s="158"/>
      <c r="BP3052" s="158"/>
      <c r="BQ3052" s="158"/>
      <c r="BR3052" s="158"/>
      <c r="BS3052" s="158"/>
      <c r="BT3052" s="158"/>
      <c r="BU3052" s="158"/>
      <c r="BV3052" s="158"/>
      <c r="BW3052" s="158"/>
      <c r="BX3052" s="158"/>
      <c r="BY3052" s="158"/>
      <c r="BZ3052" s="158"/>
      <c r="CA3052" s="158"/>
      <c r="CB3052" s="158"/>
      <c r="CC3052" s="158"/>
      <c r="CD3052" s="158"/>
      <c r="CE3052" s="158"/>
      <c r="CF3052" s="158"/>
      <c r="CG3052" s="158"/>
      <c r="CH3052" s="158"/>
      <c r="CI3052" s="158"/>
      <c r="CJ3052" s="158"/>
      <c r="CK3052" s="158"/>
      <c r="CL3052" s="158"/>
      <c r="CM3052" s="158"/>
      <c r="CN3052" s="158"/>
      <c r="CO3052" s="158"/>
      <c r="CP3052" s="158"/>
      <c r="CQ3052" s="158"/>
      <c r="CR3052" s="158"/>
      <c r="CS3052" s="158"/>
      <c r="CT3052" s="158"/>
      <c r="CU3052" s="158"/>
      <c r="CV3052" s="158"/>
      <c r="CW3052" s="158"/>
      <c r="CX3052" s="158"/>
      <c r="CY3052" s="158"/>
      <c r="CZ3052" s="158"/>
      <c r="DA3052" s="158"/>
      <c r="DB3052" s="158"/>
      <c r="DC3052" s="158"/>
      <c r="DD3052" s="158"/>
      <c r="DE3052" s="158"/>
      <c r="DF3052" s="158"/>
      <c r="DG3052" s="158"/>
      <c r="DH3052" s="158"/>
      <c r="DI3052" s="158"/>
      <c r="DJ3052" s="158"/>
      <c r="DK3052" s="158"/>
      <c r="DL3052" s="158"/>
      <c r="DM3052" s="158"/>
      <c r="DN3052" s="158"/>
      <c r="DO3052" s="158"/>
      <c r="DP3052" s="158"/>
      <c r="DQ3052" s="158"/>
      <c r="DR3052" s="158"/>
      <c r="DS3052" s="160"/>
    </row>
    <row r="3053" spans="1:123" s="110" customFormat="1">
      <c r="A3053" s="184"/>
      <c r="B3053" s="180"/>
      <c r="D3053" s="192"/>
      <c r="E3053" s="157"/>
      <c r="F3053" s="158"/>
      <c r="G3053" s="158"/>
      <c r="H3053" s="158"/>
      <c r="I3053" s="158"/>
      <c r="J3053" s="158"/>
      <c r="K3053" s="158"/>
      <c r="L3053" s="158"/>
      <c r="M3053" s="158"/>
      <c r="N3053" s="158"/>
      <c r="O3053" s="158"/>
      <c r="P3053" s="158"/>
      <c r="Q3053" s="158"/>
      <c r="R3053" s="158"/>
      <c r="S3053" s="158"/>
      <c r="T3053" s="158"/>
      <c r="U3053" s="158"/>
      <c r="V3053" s="158"/>
      <c r="W3053" s="158"/>
      <c r="X3053" s="158"/>
      <c r="Y3053" s="158"/>
      <c r="Z3053" s="158"/>
      <c r="AA3053" s="158"/>
      <c r="AB3053" s="158"/>
      <c r="AC3053" s="158"/>
      <c r="AD3053" s="158"/>
      <c r="AE3053" s="158"/>
      <c r="AF3053" s="158"/>
      <c r="AG3053" s="158"/>
      <c r="AH3053" s="158"/>
      <c r="AI3053" s="158"/>
      <c r="AJ3053" s="158"/>
      <c r="AK3053" s="158"/>
      <c r="AL3053" s="158"/>
      <c r="AM3053" s="158"/>
      <c r="AN3053" s="158"/>
      <c r="AO3053" s="158"/>
      <c r="AP3053" s="158"/>
      <c r="AQ3053" s="158"/>
      <c r="AR3053" s="158"/>
      <c r="AS3053" s="158"/>
      <c r="AT3053" s="158"/>
      <c r="AU3053" s="158"/>
      <c r="AV3053" s="158"/>
      <c r="AW3053" s="158"/>
      <c r="AX3053" s="158"/>
      <c r="AY3053" s="158"/>
      <c r="AZ3053" s="158"/>
      <c r="BA3053" s="158"/>
      <c r="BB3053" s="158"/>
      <c r="BC3053" s="158"/>
      <c r="BD3053" s="159"/>
      <c r="BE3053" s="158"/>
      <c r="BF3053" s="158"/>
      <c r="BG3053" s="158"/>
      <c r="BH3053" s="158"/>
      <c r="BI3053" s="159"/>
      <c r="BJ3053" s="158"/>
      <c r="BK3053" s="158"/>
      <c r="BL3053" s="158"/>
      <c r="BM3053" s="158"/>
      <c r="BN3053" s="158"/>
      <c r="BO3053" s="158"/>
      <c r="BP3053" s="158"/>
      <c r="BQ3053" s="158"/>
      <c r="BR3053" s="158"/>
      <c r="BS3053" s="158"/>
      <c r="BT3053" s="158"/>
      <c r="BU3053" s="158"/>
      <c r="BV3053" s="158"/>
      <c r="BW3053" s="158"/>
      <c r="BX3053" s="158"/>
      <c r="BY3053" s="158"/>
      <c r="BZ3053" s="158"/>
      <c r="CA3053" s="158"/>
      <c r="CB3053" s="158"/>
      <c r="CC3053" s="158"/>
      <c r="CD3053" s="158"/>
      <c r="CE3053" s="158"/>
      <c r="CF3053" s="158"/>
      <c r="CG3053" s="158"/>
      <c r="CH3053" s="158"/>
      <c r="CI3053" s="158"/>
      <c r="CJ3053" s="158"/>
      <c r="CK3053" s="158"/>
      <c r="CL3053" s="158"/>
      <c r="CM3053" s="158"/>
      <c r="CN3053" s="158"/>
      <c r="CO3053" s="158"/>
      <c r="CP3053" s="158"/>
      <c r="CQ3053" s="158"/>
      <c r="CR3053" s="158"/>
      <c r="CS3053" s="158"/>
      <c r="CT3053" s="158"/>
      <c r="CU3053" s="158"/>
      <c r="CV3053" s="158"/>
      <c r="CW3053" s="158"/>
      <c r="CX3053" s="158"/>
      <c r="CY3053" s="158"/>
      <c r="CZ3053" s="158"/>
      <c r="DA3053" s="158"/>
      <c r="DB3053" s="158"/>
      <c r="DC3053" s="158"/>
      <c r="DD3053" s="158"/>
      <c r="DE3053" s="158"/>
      <c r="DF3053" s="158"/>
      <c r="DG3053" s="158"/>
      <c r="DH3053" s="158"/>
      <c r="DI3053" s="158"/>
      <c r="DJ3053" s="158"/>
      <c r="DK3053" s="158"/>
      <c r="DL3053" s="158"/>
      <c r="DM3053" s="158"/>
      <c r="DN3053" s="158"/>
      <c r="DO3053" s="158"/>
      <c r="DP3053" s="158"/>
      <c r="DQ3053" s="158"/>
      <c r="DR3053" s="158"/>
      <c r="DS3053" s="160"/>
    </row>
    <row r="3054" spans="1:123" s="110" customFormat="1">
      <c r="A3054" s="184"/>
      <c r="B3054" s="180"/>
      <c r="D3054" s="192"/>
      <c r="E3054" s="157"/>
      <c r="F3054" s="158"/>
      <c r="G3054" s="158"/>
      <c r="H3054" s="158"/>
      <c r="I3054" s="158"/>
      <c r="J3054" s="158"/>
      <c r="K3054" s="158"/>
      <c r="L3054" s="158"/>
      <c r="M3054" s="158"/>
      <c r="N3054" s="158"/>
      <c r="O3054" s="158"/>
      <c r="P3054" s="158"/>
      <c r="Q3054" s="158"/>
      <c r="R3054" s="158"/>
      <c r="S3054" s="158"/>
      <c r="T3054" s="158"/>
      <c r="U3054" s="158"/>
      <c r="V3054" s="158"/>
      <c r="W3054" s="158"/>
      <c r="X3054" s="158"/>
      <c r="Y3054" s="158"/>
      <c r="Z3054" s="158"/>
      <c r="AA3054" s="158"/>
      <c r="AB3054" s="158"/>
      <c r="AC3054" s="158"/>
      <c r="AD3054" s="158"/>
      <c r="AE3054" s="158"/>
      <c r="AF3054" s="158"/>
      <c r="AG3054" s="158"/>
      <c r="AH3054" s="158"/>
      <c r="AI3054" s="158"/>
      <c r="AJ3054" s="158"/>
      <c r="AK3054" s="158"/>
      <c r="AL3054" s="158"/>
      <c r="AM3054" s="158"/>
      <c r="AN3054" s="158"/>
      <c r="AO3054" s="158"/>
      <c r="AP3054" s="158"/>
      <c r="AQ3054" s="158"/>
      <c r="AR3054" s="158"/>
      <c r="AS3054" s="158"/>
      <c r="AT3054" s="158"/>
      <c r="AU3054" s="158"/>
      <c r="AV3054" s="158"/>
      <c r="AW3054" s="158"/>
      <c r="AX3054" s="158"/>
      <c r="AY3054" s="158"/>
      <c r="AZ3054" s="158"/>
      <c r="BA3054" s="158"/>
      <c r="BB3054" s="158"/>
      <c r="BC3054" s="158"/>
      <c r="BD3054" s="159"/>
      <c r="BE3054" s="158"/>
      <c r="BF3054" s="158"/>
      <c r="BG3054" s="158"/>
      <c r="BH3054" s="158"/>
      <c r="BI3054" s="159"/>
      <c r="BJ3054" s="158"/>
      <c r="BK3054" s="158"/>
      <c r="BL3054" s="158"/>
      <c r="BM3054" s="158"/>
      <c r="BN3054" s="158"/>
      <c r="BO3054" s="158"/>
      <c r="BP3054" s="158"/>
      <c r="BQ3054" s="158"/>
      <c r="BR3054" s="158"/>
      <c r="BS3054" s="158"/>
      <c r="BT3054" s="158"/>
      <c r="BU3054" s="158"/>
      <c r="BV3054" s="158"/>
      <c r="BW3054" s="158"/>
      <c r="BX3054" s="158"/>
      <c r="BY3054" s="158"/>
      <c r="BZ3054" s="158"/>
      <c r="CA3054" s="158"/>
      <c r="CB3054" s="158"/>
      <c r="CC3054" s="158"/>
      <c r="CD3054" s="158"/>
      <c r="CE3054" s="158"/>
      <c r="CF3054" s="158"/>
      <c r="CG3054" s="158"/>
      <c r="CH3054" s="158"/>
      <c r="CI3054" s="158"/>
      <c r="CJ3054" s="158"/>
      <c r="CK3054" s="158"/>
      <c r="CL3054" s="158"/>
      <c r="CM3054" s="158"/>
      <c r="CN3054" s="158"/>
      <c r="CO3054" s="158"/>
      <c r="CP3054" s="158"/>
      <c r="CQ3054" s="158"/>
      <c r="CR3054" s="158"/>
      <c r="CS3054" s="158"/>
      <c r="CT3054" s="158"/>
      <c r="CU3054" s="158"/>
      <c r="CV3054" s="158"/>
      <c r="CW3054" s="158"/>
      <c r="CX3054" s="158"/>
      <c r="CY3054" s="158"/>
      <c r="CZ3054" s="158"/>
      <c r="DA3054" s="158"/>
      <c r="DB3054" s="158"/>
      <c r="DC3054" s="158"/>
      <c r="DD3054" s="158"/>
      <c r="DE3054" s="158"/>
      <c r="DF3054" s="158"/>
      <c r="DG3054" s="158"/>
      <c r="DH3054" s="158"/>
      <c r="DI3054" s="158"/>
      <c r="DJ3054" s="158"/>
      <c r="DK3054" s="158"/>
      <c r="DL3054" s="158"/>
      <c r="DM3054" s="158"/>
      <c r="DN3054" s="158"/>
      <c r="DO3054" s="158"/>
      <c r="DP3054" s="158"/>
      <c r="DQ3054" s="158"/>
      <c r="DR3054" s="158"/>
      <c r="DS3054" s="160"/>
    </row>
    <row r="3055" spans="1:123" s="110" customFormat="1">
      <c r="A3055" s="184"/>
      <c r="B3055" s="180"/>
      <c r="D3055" s="192"/>
      <c r="E3055" s="157"/>
      <c r="F3055" s="158"/>
      <c r="G3055" s="158"/>
      <c r="H3055" s="158"/>
      <c r="I3055" s="158"/>
      <c r="J3055" s="158"/>
      <c r="K3055" s="158"/>
      <c r="L3055" s="158"/>
      <c r="M3055" s="158"/>
      <c r="N3055" s="158"/>
      <c r="O3055" s="158"/>
      <c r="P3055" s="158"/>
      <c r="Q3055" s="158"/>
      <c r="R3055" s="158"/>
      <c r="S3055" s="158"/>
      <c r="T3055" s="158"/>
      <c r="U3055" s="158"/>
      <c r="V3055" s="158"/>
      <c r="W3055" s="158"/>
      <c r="X3055" s="158"/>
      <c r="Y3055" s="158"/>
      <c r="Z3055" s="158"/>
      <c r="AA3055" s="158"/>
      <c r="AB3055" s="158"/>
      <c r="AC3055" s="158"/>
      <c r="AD3055" s="158"/>
      <c r="AE3055" s="158"/>
      <c r="AF3055" s="158"/>
      <c r="AG3055" s="158"/>
      <c r="AH3055" s="158"/>
      <c r="AI3055" s="158"/>
      <c r="AJ3055" s="158"/>
      <c r="AK3055" s="158"/>
      <c r="AL3055" s="158"/>
      <c r="AM3055" s="158"/>
      <c r="AN3055" s="158"/>
      <c r="AO3055" s="158"/>
      <c r="AP3055" s="158"/>
      <c r="AQ3055" s="158"/>
      <c r="AR3055" s="158"/>
      <c r="AS3055" s="158"/>
      <c r="AT3055" s="158"/>
      <c r="AU3055" s="158"/>
      <c r="AV3055" s="158"/>
      <c r="AW3055" s="158"/>
      <c r="AX3055" s="158"/>
      <c r="AY3055" s="158"/>
      <c r="AZ3055" s="158"/>
      <c r="BA3055" s="158"/>
      <c r="BB3055" s="158"/>
      <c r="BC3055" s="158"/>
      <c r="BD3055" s="159"/>
      <c r="BE3055" s="158"/>
      <c r="BF3055" s="158"/>
      <c r="BG3055" s="158"/>
      <c r="BH3055" s="158"/>
      <c r="BI3055" s="159"/>
      <c r="BJ3055" s="158"/>
      <c r="BK3055" s="158"/>
      <c r="BL3055" s="158"/>
      <c r="BM3055" s="158"/>
      <c r="BN3055" s="158"/>
      <c r="BO3055" s="158"/>
      <c r="BP3055" s="158"/>
      <c r="BQ3055" s="158"/>
      <c r="BR3055" s="158"/>
      <c r="BS3055" s="158"/>
      <c r="BT3055" s="158"/>
      <c r="BU3055" s="158"/>
      <c r="BV3055" s="158"/>
      <c r="BW3055" s="158"/>
      <c r="BX3055" s="158"/>
      <c r="BY3055" s="158"/>
      <c r="BZ3055" s="158"/>
      <c r="CA3055" s="158"/>
      <c r="CB3055" s="158"/>
      <c r="CC3055" s="158"/>
      <c r="CD3055" s="158"/>
      <c r="CE3055" s="158"/>
      <c r="CF3055" s="158"/>
      <c r="CG3055" s="158"/>
      <c r="CH3055" s="158"/>
      <c r="CI3055" s="158"/>
      <c r="CJ3055" s="158"/>
      <c r="CK3055" s="158"/>
      <c r="CL3055" s="158"/>
      <c r="CM3055" s="158"/>
      <c r="CN3055" s="158"/>
      <c r="CO3055" s="158"/>
      <c r="CP3055" s="158"/>
      <c r="CQ3055" s="158"/>
      <c r="CR3055" s="158"/>
      <c r="CS3055" s="158"/>
      <c r="CT3055" s="158"/>
      <c r="CU3055" s="158"/>
      <c r="CV3055" s="158"/>
      <c r="CW3055" s="158"/>
      <c r="CX3055" s="158"/>
      <c r="CY3055" s="158"/>
      <c r="CZ3055" s="158"/>
      <c r="DA3055" s="158"/>
      <c r="DB3055" s="158"/>
      <c r="DC3055" s="158"/>
      <c r="DD3055" s="158"/>
      <c r="DE3055" s="158"/>
      <c r="DF3055" s="158"/>
      <c r="DG3055" s="158"/>
      <c r="DH3055" s="158"/>
      <c r="DI3055" s="158"/>
      <c r="DJ3055" s="158"/>
      <c r="DK3055" s="158"/>
      <c r="DL3055" s="158"/>
      <c r="DM3055" s="158"/>
      <c r="DN3055" s="158"/>
      <c r="DO3055" s="158"/>
      <c r="DP3055" s="158"/>
      <c r="DQ3055" s="158"/>
      <c r="DR3055" s="158"/>
      <c r="DS3055" s="160"/>
    </row>
    <row r="3056" spans="1:123" s="110" customFormat="1">
      <c r="A3056" s="184"/>
      <c r="B3056" s="180"/>
      <c r="D3056" s="192"/>
      <c r="E3056" s="157"/>
      <c r="F3056" s="158"/>
      <c r="G3056" s="158"/>
      <c r="H3056" s="158"/>
      <c r="I3056" s="158"/>
      <c r="J3056" s="158"/>
      <c r="K3056" s="158"/>
      <c r="L3056" s="158"/>
      <c r="M3056" s="158"/>
      <c r="N3056" s="158"/>
      <c r="O3056" s="158"/>
      <c r="P3056" s="158"/>
      <c r="Q3056" s="158"/>
      <c r="R3056" s="158"/>
      <c r="S3056" s="158"/>
      <c r="T3056" s="158"/>
      <c r="U3056" s="158"/>
      <c r="V3056" s="158"/>
      <c r="W3056" s="158"/>
      <c r="X3056" s="158"/>
      <c r="Y3056" s="158"/>
      <c r="Z3056" s="158"/>
      <c r="AA3056" s="158"/>
      <c r="AB3056" s="158"/>
      <c r="AC3056" s="158"/>
      <c r="AD3056" s="158"/>
      <c r="AE3056" s="158"/>
      <c r="AF3056" s="158"/>
      <c r="AG3056" s="158"/>
      <c r="AH3056" s="158"/>
      <c r="AI3056" s="158"/>
      <c r="AJ3056" s="158"/>
      <c r="AK3056" s="158"/>
      <c r="AL3056" s="158"/>
      <c r="AM3056" s="158"/>
      <c r="AN3056" s="158"/>
      <c r="AO3056" s="158"/>
      <c r="AP3056" s="158"/>
      <c r="AQ3056" s="158"/>
      <c r="AR3056" s="158"/>
      <c r="AS3056" s="158"/>
      <c r="AT3056" s="158"/>
      <c r="AU3056" s="158"/>
      <c r="AV3056" s="158"/>
      <c r="AW3056" s="158"/>
      <c r="AX3056" s="158"/>
      <c r="AY3056" s="158"/>
      <c r="AZ3056" s="158"/>
      <c r="BA3056" s="158"/>
      <c r="BB3056" s="158"/>
      <c r="BC3056" s="158"/>
      <c r="BD3056" s="159"/>
      <c r="BE3056" s="158"/>
      <c r="BF3056" s="158"/>
      <c r="BG3056" s="158"/>
      <c r="BH3056" s="158"/>
      <c r="BI3056" s="159"/>
      <c r="BJ3056" s="158"/>
      <c r="BK3056" s="158"/>
      <c r="BL3056" s="158"/>
      <c r="BM3056" s="158"/>
      <c r="BN3056" s="158"/>
      <c r="BO3056" s="158"/>
      <c r="BP3056" s="158"/>
      <c r="BQ3056" s="158"/>
      <c r="BR3056" s="158"/>
      <c r="BS3056" s="158"/>
      <c r="BT3056" s="158"/>
      <c r="BU3056" s="158"/>
      <c r="BV3056" s="158"/>
      <c r="BW3056" s="158"/>
      <c r="BX3056" s="158"/>
      <c r="BY3056" s="158"/>
      <c r="BZ3056" s="158"/>
      <c r="CA3056" s="158"/>
      <c r="CB3056" s="158"/>
      <c r="CC3056" s="158"/>
      <c r="CD3056" s="158"/>
      <c r="CE3056" s="158"/>
      <c r="CF3056" s="158"/>
      <c r="CG3056" s="158"/>
      <c r="CH3056" s="158"/>
      <c r="CI3056" s="158"/>
      <c r="CJ3056" s="158"/>
      <c r="CK3056" s="158"/>
      <c r="CL3056" s="158"/>
      <c r="CM3056" s="158"/>
      <c r="CN3056" s="158"/>
      <c r="CO3056" s="158"/>
      <c r="CP3056" s="158"/>
      <c r="CQ3056" s="158"/>
      <c r="CR3056" s="158"/>
      <c r="CS3056" s="158"/>
      <c r="CT3056" s="158"/>
      <c r="CU3056" s="158"/>
      <c r="CV3056" s="158"/>
      <c r="CW3056" s="158"/>
      <c r="CX3056" s="158"/>
      <c r="CY3056" s="158"/>
      <c r="CZ3056" s="158"/>
      <c r="DA3056" s="158"/>
      <c r="DB3056" s="158"/>
      <c r="DC3056" s="158"/>
      <c r="DD3056" s="158"/>
      <c r="DE3056" s="158"/>
      <c r="DF3056" s="158"/>
      <c r="DG3056" s="158"/>
      <c r="DH3056" s="158"/>
      <c r="DI3056" s="158"/>
      <c r="DJ3056" s="158"/>
      <c r="DK3056" s="158"/>
      <c r="DL3056" s="158"/>
      <c r="DM3056" s="158"/>
      <c r="DN3056" s="158"/>
      <c r="DO3056" s="158"/>
      <c r="DP3056" s="158"/>
      <c r="DQ3056" s="158"/>
      <c r="DR3056" s="158"/>
      <c r="DS3056" s="160"/>
    </row>
    <row r="3057" spans="1:123" s="110" customFormat="1">
      <c r="A3057" s="184"/>
      <c r="B3057" s="180"/>
      <c r="D3057" s="192"/>
      <c r="E3057" s="157"/>
      <c r="F3057" s="158"/>
      <c r="G3057" s="158"/>
      <c r="H3057" s="158"/>
      <c r="I3057" s="158"/>
      <c r="J3057" s="158"/>
      <c r="K3057" s="158"/>
      <c r="L3057" s="158"/>
      <c r="M3057" s="158"/>
      <c r="N3057" s="158"/>
      <c r="O3057" s="158"/>
      <c r="P3057" s="158"/>
      <c r="Q3057" s="158"/>
      <c r="R3057" s="158"/>
      <c r="S3057" s="158"/>
      <c r="T3057" s="158"/>
      <c r="U3057" s="158"/>
      <c r="V3057" s="158"/>
      <c r="W3057" s="158"/>
      <c r="X3057" s="158"/>
      <c r="Y3057" s="158"/>
      <c r="Z3057" s="158"/>
      <c r="AA3057" s="158"/>
      <c r="AB3057" s="158"/>
      <c r="AC3057" s="158"/>
      <c r="AD3057" s="158"/>
      <c r="AE3057" s="158"/>
      <c r="AF3057" s="158"/>
      <c r="AG3057" s="158"/>
      <c r="AH3057" s="158"/>
      <c r="AI3057" s="158"/>
      <c r="AJ3057" s="158"/>
      <c r="AK3057" s="158"/>
      <c r="AL3057" s="158"/>
      <c r="AM3057" s="158"/>
      <c r="AN3057" s="158"/>
      <c r="AO3057" s="158"/>
      <c r="AP3057" s="158"/>
      <c r="AQ3057" s="158"/>
      <c r="AR3057" s="158"/>
      <c r="AS3057" s="158"/>
      <c r="AT3057" s="158"/>
      <c r="AU3057" s="158"/>
      <c r="AV3057" s="158"/>
      <c r="AW3057" s="158"/>
      <c r="AX3057" s="158"/>
      <c r="AY3057" s="158"/>
      <c r="AZ3057" s="158"/>
      <c r="BA3057" s="158"/>
      <c r="BB3057" s="158"/>
      <c r="BC3057" s="158"/>
      <c r="BD3057" s="159"/>
      <c r="BE3057" s="158"/>
      <c r="BF3057" s="158"/>
      <c r="BG3057" s="158"/>
      <c r="BH3057" s="158"/>
      <c r="BI3057" s="159"/>
      <c r="BJ3057" s="158"/>
      <c r="BK3057" s="158"/>
      <c r="BL3057" s="158"/>
      <c r="BM3057" s="158"/>
      <c r="BN3057" s="158"/>
      <c r="BO3057" s="158"/>
      <c r="BP3057" s="158"/>
      <c r="BQ3057" s="158"/>
      <c r="BR3057" s="158"/>
      <c r="BS3057" s="158"/>
      <c r="BT3057" s="158"/>
      <c r="BU3057" s="158"/>
      <c r="BV3057" s="158"/>
      <c r="BW3057" s="158"/>
      <c r="BX3057" s="158"/>
      <c r="BY3057" s="158"/>
      <c r="BZ3057" s="158"/>
      <c r="CA3057" s="158"/>
      <c r="CB3057" s="158"/>
      <c r="CC3057" s="158"/>
      <c r="CD3057" s="158"/>
      <c r="CE3057" s="158"/>
      <c r="CF3057" s="158"/>
      <c r="CG3057" s="158"/>
      <c r="CH3057" s="158"/>
      <c r="CI3057" s="158"/>
      <c r="CJ3057" s="158"/>
      <c r="CK3057" s="158"/>
      <c r="CL3057" s="158"/>
      <c r="CM3057" s="158"/>
      <c r="CN3057" s="158"/>
      <c r="CO3057" s="158"/>
      <c r="CP3057" s="158"/>
      <c r="CQ3057" s="158"/>
      <c r="CR3057" s="158"/>
      <c r="CS3057" s="158"/>
      <c r="CT3057" s="158"/>
      <c r="CU3057" s="158"/>
      <c r="CV3057" s="158"/>
      <c r="CW3057" s="158"/>
      <c r="CX3057" s="158"/>
      <c r="CY3057" s="158"/>
      <c r="CZ3057" s="158"/>
      <c r="DA3057" s="158"/>
      <c r="DB3057" s="158"/>
      <c r="DC3057" s="158"/>
      <c r="DD3057" s="158"/>
      <c r="DE3057" s="158"/>
      <c r="DF3057" s="158"/>
      <c r="DG3057" s="158"/>
      <c r="DH3057" s="158"/>
      <c r="DI3057" s="158"/>
      <c r="DJ3057" s="158"/>
      <c r="DK3057" s="158"/>
      <c r="DL3057" s="158"/>
      <c r="DM3057" s="158"/>
      <c r="DN3057" s="158"/>
      <c r="DO3057" s="158"/>
      <c r="DP3057" s="158"/>
      <c r="DQ3057" s="158"/>
      <c r="DR3057" s="158"/>
      <c r="DS3057" s="160"/>
    </row>
    <row r="3058" spans="1:123" s="110" customFormat="1">
      <c r="A3058" s="184"/>
      <c r="B3058" s="180"/>
      <c r="D3058" s="192"/>
      <c r="E3058" s="157"/>
      <c r="F3058" s="158"/>
      <c r="G3058" s="158"/>
      <c r="H3058" s="158"/>
      <c r="I3058" s="158"/>
      <c r="J3058" s="158"/>
      <c r="K3058" s="158"/>
      <c r="L3058" s="158"/>
      <c r="M3058" s="158"/>
      <c r="N3058" s="158"/>
      <c r="O3058" s="158"/>
      <c r="P3058" s="158"/>
      <c r="Q3058" s="158"/>
      <c r="R3058" s="158"/>
      <c r="S3058" s="158"/>
      <c r="T3058" s="158"/>
      <c r="U3058" s="158"/>
      <c r="V3058" s="158"/>
      <c r="W3058" s="158"/>
      <c r="X3058" s="158"/>
      <c r="Y3058" s="158"/>
      <c r="Z3058" s="158"/>
      <c r="AA3058" s="158"/>
      <c r="AB3058" s="158"/>
      <c r="AC3058" s="158"/>
      <c r="AD3058" s="158"/>
      <c r="AE3058" s="158"/>
      <c r="AF3058" s="158"/>
      <c r="AG3058" s="158"/>
      <c r="AH3058" s="158"/>
      <c r="AI3058" s="158"/>
      <c r="AJ3058" s="158"/>
      <c r="AK3058" s="158"/>
      <c r="AL3058" s="158"/>
      <c r="AM3058" s="158"/>
      <c r="AN3058" s="158"/>
      <c r="AO3058" s="158"/>
      <c r="AP3058" s="158"/>
      <c r="AQ3058" s="158"/>
      <c r="AR3058" s="158"/>
      <c r="AS3058" s="158"/>
      <c r="AT3058" s="158"/>
      <c r="AU3058" s="158"/>
      <c r="AV3058" s="158"/>
      <c r="AW3058" s="158"/>
      <c r="AX3058" s="158"/>
      <c r="AY3058" s="158"/>
      <c r="AZ3058" s="158"/>
      <c r="BA3058" s="158"/>
      <c r="BB3058" s="158"/>
      <c r="BC3058" s="158"/>
      <c r="BD3058" s="159"/>
      <c r="BE3058" s="158"/>
      <c r="BF3058" s="158"/>
      <c r="BG3058" s="158"/>
      <c r="BH3058" s="158"/>
      <c r="BI3058" s="159"/>
      <c r="BJ3058" s="158"/>
      <c r="BK3058" s="158"/>
      <c r="BL3058" s="158"/>
      <c r="BM3058" s="158"/>
      <c r="BN3058" s="158"/>
      <c r="BO3058" s="158"/>
      <c r="BP3058" s="158"/>
      <c r="BQ3058" s="158"/>
      <c r="BR3058" s="158"/>
      <c r="BS3058" s="158"/>
      <c r="BT3058" s="158"/>
      <c r="BU3058" s="158"/>
      <c r="BV3058" s="158"/>
      <c r="BW3058" s="158"/>
      <c r="BX3058" s="158"/>
      <c r="BY3058" s="158"/>
      <c r="BZ3058" s="158"/>
      <c r="CA3058" s="158"/>
      <c r="CB3058" s="158"/>
      <c r="CC3058" s="158"/>
      <c r="CD3058" s="158"/>
      <c r="CE3058" s="158"/>
      <c r="CF3058" s="158"/>
      <c r="CG3058" s="158"/>
      <c r="CH3058" s="158"/>
      <c r="CI3058" s="158"/>
      <c r="CJ3058" s="158"/>
      <c r="CK3058" s="158"/>
      <c r="CL3058" s="158"/>
      <c r="CM3058" s="158"/>
      <c r="CN3058" s="158"/>
      <c r="CO3058" s="158"/>
      <c r="CP3058" s="158"/>
      <c r="CQ3058" s="158"/>
      <c r="CR3058" s="158"/>
      <c r="CS3058" s="158"/>
      <c r="CT3058" s="158"/>
      <c r="CU3058" s="158"/>
      <c r="CV3058" s="158"/>
      <c r="CW3058" s="158"/>
      <c r="CX3058" s="158"/>
      <c r="CY3058" s="158"/>
      <c r="CZ3058" s="158"/>
      <c r="DA3058" s="158"/>
      <c r="DB3058" s="158"/>
      <c r="DC3058" s="158"/>
      <c r="DD3058" s="158"/>
      <c r="DE3058" s="158"/>
      <c r="DF3058" s="158"/>
      <c r="DG3058" s="158"/>
      <c r="DH3058" s="158"/>
      <c r="DI3058" s="158"/>
      <c r="DJ3058" s="158"/>
      <c r="DK3058" s="158"/>
      <c r="DL3058" s="158"/>
      <c r="DM3058" s="158"/>
      <c r="DN3058" s="158"/>
      <c r="DO3058" s="158"/>
      <c r="DP3058" s="158"/>
      <c r="DQ3058" s="158"/>
      <c r="DR3058" s="158"/>
      <c r="DS3058" s="160"/>
    </row>
    <row r="3059" spans="1:123" s="110" customFormat="1">
      <c r="A3059" s="184"/>
      <c r="B3059" s="180"/>
      <c r="D3059" s="192"/>
      <c r="E3059" s="157"/>
      <c r="F3059" s="158"/>
      <c r="G3059" s="158"/>
      <c r="H3059" s="158"/>
      <c r="I3059" s="158"/>
      <c r="J3059" s="158"/>
      <c r="K3059" s="158"/>
      <c r="L3059" s="158"/>
      <c r="M3059" s="158"/>
      <c r="N3059" s="158"/>
      <c r="O3059" s="158"/>
      <c r="P3059" s="158"/>
      <c r="Q3059" s="158"/>
      <c r="R3059" s="158"/>
      <c r="S3059" s="158"/>
      <c r="T3059" s="158"/>
      <c r="U3059" s="158"/>
      <c r="V3059" s="158"/>
      <c r="W3059" s="158"/>
      <c r="X3059" s="158"/>
      <c r="Y3059" s="158"/>
      <c r="Z3059" s="158"/>
      <c r="AA3059" s="158"/>
      <c r="AB3059" s="158"/>
      <c r="AC3059" s="158"/>
      <c r="AD3059" s="158"/>
      <c r="AE3059" s="158"/>
      <c r="AF3059" s="158"/>
      <c r="AG3059" s="158"/>
      <c r="AH3059" s="158"/>
      <c r="AI3059" s="158"/>
      <c r="AJ3059" s="158"/>
      <c r="AK3059" s="158"/>
      <c r="AL3059" s="158"/>
      <c r="AM3059" s="158"/>
      <c r="AN3059" s="158"/>
      <c r="AO3059" s="158"/>
      <c r="AP3059" s="158"/>
      <c r="AQ3059" s="158"/>
      <c r="AR3059" s="158"/>
      <c r="AS3059" s="158"/>
      <c r="AT3059" s="158"/>
      <c r="AU3059" s="158"/>
      <c r="AV3059" s="158"/>
      <c r="AW3059" s="158"/>
      <c r="AX3059" s="158"/>
      <c r="AY3059" s="158"/>
      <c r="AZ3059" s="158"/>
      <c r="BA3059" s="158"/>
      <c r="BB3059" s="158"/>
      <c r="BC3059" s="158"/>
      <c r="BD3059" s="159"/>
      <c r="BE3059" s="158"/>
      <c r="BF3059" s="158"/>
      <c r="BG3059" s="158"/>
      <c r="BH3059" s="158"/>
      <c r="BI3059" s="159"/>
      <c r="BJ3059" s="158"/>
      <c r="BK3059" s="158"/>
      <c r="BL3059" s="158"/>
      <c r="BM3059" s="158"/>
      <c r="BN3059" s="158"/>
      <c r="BO3059" s="158"/>
      <c r="BP3059" s="158"/>
      <c r="BQ3059" s="158"/>
      <c r="BR3059" s="158"/>
      <c r="BS3059" s="158"/>
      <c r="BT3059" s="158"/>
      <c r="BU3059" s="158"/>
      <c r="BV3059" s="158"/>
      <c r="BW3059" s="158"/>
      <c r="BX3059" s="158"/>
      <c r="BY3059" s="158"/>
      <c r="BZ3059" s="158"/>
      <c r="CA3059" s="158"/>
      <c r="CB3059" s="158"/>
      <c r="CC3059" s="158"/>
      <c r="CD3059" s="158"/>
      <c r="CE3059" s="158"/>
      <c r="CF3059" s="158"/>
      <c r="CG3059" s="158"/>
      <c r="CH3059" s="158"/>
      <c r="CI3059" s="158"/>
      <c r="CJ3059" s="158"/>
      <c r="CK3059" s="158"/>
      <c r="CL3059" s="158"/>
      <c r="CM3059" s="158"/>
      <c r="CN3059" s="158"/>
      <c r="CO3059" s="158"/>
      <c r="CP3059" s="158"/>
      <c r="CQ3059" s="158"/>
      <c r="CR3059" s="158"/>
      <c r="CS3059" s="158"/>
      <c r="CT3059" s="158"/>
      <c r="CU3059" s="158"/>
      <c r="CV3059" s="158"/>
      <c r="CW3059" s="158"/>
      <c r="CX3059" s="158"/>
      <c r="CY3059" s="158"/>
      <c r="CZ3059" s="158"/>
      <c r="DA3059" s="158"/>
      <c r="DB3059" s="158"/>
      <c r="DC3059" s="158"/>
      <c r="DD3059" s="158"/>
      <c r="DE3059" s="158"/>
      <c r="DF3059" s="158"/>
      <c r="DG3059" s="158"/>
      <c r="DH3059" s="158"/>
      <c r="DI3059" s="158"/>
      <c r="DJ3059" s="158"/>
      <c r="DK3059" s="158"/>
      <c r="DL3059" s="158"/>
      <c r="DM3059" s="158"/>
      <c r="DN3059" s="158"/>
      <c r="DO3059" s="158"/>
      <c r="DP3059" s="158"/>
      <c r="DQ3059" s="158"/>
      <c r="DR3059" s="158"/>
      <c r="DS3059" s="160"/>
    </row>
    <row r="3060" spans="1:123" s="110" customFormat="1">
      <c r="A3060" s="184"/>
      <c r="B3060" s="180"/>
      <c r="D3060" s="192"/>
      <c r="E3060" s="157"/>
      <c r="F3060" s="158"/>
      <c r="G3060" s="158"/>
      <c r="H3060" s="158"/>
      <c r="I3060" s="158"/>
      <c r="J3060" s="158"/>
      <c r="K3060" s="158"/>
      <c r="L3060" s="158"/>
      <c r="M3060" s="158"/>
      <c r="N3060" s="158"/>
      <c r="O3060" s="158"/>
      <c r="P3060" s="158"/>
      <c r="Q3060" s="158"/>
      <c r="R3060" s="158"/>
      <c r="S3060" s="158"/>
      <c r="T3060" s="158"/>
      <c r="U3060" s="158"/>
      <c r="V3060" s="158"/>
      <c r="W3060" s="158"/>
      <c r="X3060" s="158"/>
      <c r="Y3060" s="158"/>
      <c r="Z3060" s="158"/>
      <c r="AA3060" s="158"/>
      <c r="AB3060" s="158"/>
      <c r="AC3060" s="158"/>
      <c r="AD3060" s="158"/>
      <c r="AE3060" s="158"/>
      <c r="AF3060" s="158"/>
      <c r="AG3060" s="158"/>
      <c r="AH3060" s="158"/>
      <c r="AI3060" s="158"/>
      <c r="AJ3060" s="158"/>
      <c r="AK3060" s="158"/>
      <c r="AL3060" s="158"/>
      <c r="AM3060" s="158"/>
      <c r="AN3060" s="158"/>
      <c r="AO3060" s="158"/>
      <c r="AP3060" s="158"/>
      <c r="AQ3060" s="158"/>
      <c r="AR3060" s="158"/>
      <c r="AS3060" s="158"/>
      <c r="AT3060" s="158"/>
      <c r="AU3060" s="158"/>
      <c r="AV3060" s="158"/>
      <c r="AW3060" s="158"/>
      <c r="AX3060" s="158"/>
      <c r="AY3060" s="158"/>
      <c r="AZ3060" s="158"/>
      <c r="BA3060" s="158"/>
      <c r="BB3060" s="158"/>
      <c r="BC3060" s="158"/>
      <c r="BD3060" s="159"/>
      <c r="BE3060" s="158"/>
      <c r="BF3060" s="158"/>
      <c r="BG3060" s="158"/>
      <c r="BH3060" s="158"/>
      <c r="BI3060" s="159"/>
      <c r="BJ3060" s="158"/>
      <c r="BK3060" s="158"/>
      <c r="BL3060" s="158"/>
      <c r="BM3060" s="158"/>
      <c r="BN3060" s="158"/>
      <c r="BO3060" s="158"/>
      <c r="BP3060" s="158"/>
      <c r="BQ3060" s="158"/>
      <c r="BR3060" s="158"/>
      <c r="BS3060" s="158"/>
      <c r="BT3060" s="158"/>
      <c r="BU3060" s="158"/>
      <c r="BV3060" s="158"/>
      <c r="BW3060" s="158"/>
      <c r="BX3060" s="158"/>
      <c r="BY3060" s="158"/>
      <c r="BZ3060" s="158"/>
      <c r="CA3060" s="158"/>
      <c r="CB3060" s="158"/>
      <c r="CC3060" s="158"/>
      <c r="CD3060" s="158"/>
      <c r="CE3060" s="158"/>
      <c r="CF3060" s="158"/>
      <c r="CG3060" s="158"/>
      <c r="CH3060" s="158"/>
      <c r="CI3060" s="158"/>
      <c r="CJ3060" s="158"/>
      <c r="CK3060" s="158"/>
      <c r="CL3060" s="158"/>
      <c r="CM3060" s="158"/>
      <c r="CN3060" s="158"/>
      <c r="CO3060" s="158"/>
      <c r="CP3060" s="158"/>
      <c r="CQ3060" s="158"/>
      <c r="CR3060" s="158"/>
      <c r="CS3060" s="158"/>
      <c r="CT3060" s="158"/>
      <c r="CU3060" s="158"/>
      <c r="CV3060" s="158"/>
      <c r="CW3060" s="158"/>
      <c r="CX3060" s="158"/>
      <c r="CY3060" s="158"/>
      <c r="CZ3060" s="158"/>
      <c r="DA3060" s="158"/>
      <c r="DB3060" s="158"/>
      <c r="DC3060" s="158"/>
      <c r="DD3060" s="158"/>
      <c r="DE3060" s="158"/>
      <c r="DF3060" s="158"/>
      <c r="DG3060" s="158"/>
      <c r="DH3060" s="158"/>
      <c r="DI3060" s="158"/>
      <c r="DJ3060" s="158"/>
      <c r="DK3060" s="158"/>
      <c r="DL3060" s="158"/>
      <c r="DM3060" s="158"/>
      <c r="DN3060" s="158"/>
      <c r="DO3060" s="158"/>
      <c r="DP3060" s="158"/>
      <c r="DQ3060" s="158"/>
      <c r="DR3060" s="158"/>
      <c r="DS3060" s="160"/>
    </row>
    <row r="3061" spans="1:123" s="110" customFormat="1">
      <c r="A3061" s="184"/>
      <c r="B3061" s="180"/>
      <c r="D3061" s="192"/>
      <c r="E3061" s="157"/>
      <c r="F3061" s="158"/>
      <c r="G3061" s="158"/>
      <c r="H3061" s="158"/>
      <c r="I3061" s="158"/>
      <c r="J3061" s="158"/>
      <c r="K3061" s="158"/>
      <c r="L3061" s="158"/>
      <c r="M3061" s="158"/>
      <c r="N3061" s="158"/>
      <c r="O3061" s="158"/>
      <c r="P3061" s="158"/>
      <c r="Q3061" s="158"/>
      <c r="R3061" s="158"/>
      <c r="S3061" s="158"/>
      <c r="T3061" s="158"/>
      <c r="U3061" s="158"/>
      <c r="V3061" s="158"/>
      <c r="W3061" s="158"/>
      <c r="X3061" s="158"/>
      <c r="Y3061" s="158"/>
      <c r="Z3061" s="158"/>
      <c r="AA3061" s="158"/>
      <c r="AB3061" s="158"/>
      <c r="AC3061" s="158"/>
      <c r="AD3061" s="158"/>
      <c r="AE3061" s="158"/>
      <c r="AF3061" s="158"/>
      <c r="AG3061" s="158"/>
      <c r="AH3061" s="158"/>
      <c r="AI3061" s="158"/>
      <c r="AJ3061" s="158"/>
      <c r="AK3061" s="158"/>
      <c r="AL3061" s="158"/>
      <c r="AM3061" s="158"/>
      <c r="AN3061" s="158"/>
      <c r="AO3061" s="158"/>
      <c r="AP3061" s="158"/>
      <c r="AQ3061" s="158"/>
      <c r="AR3061" s="158"/>
      <c r="AS3061" s="158"/>
      <c r="AT3061" s="158"/>
      <c r="AU3061" s="158"/>
      <c r="AV3061" s="158"/>
      <c r="AW3061" s="158"/>
      <c r="AX3061" s="158"/>
      <c r="AY3061" s="158"/>
      <c r="AZ3061" s="158"/>
      <c r="BA3061" s="158"/>
      <c r="BB3061" s="158"/>
      <c r="BC3061" s="158"/>
      <c r="BD3061" s="159"/>
      <c r="BE3061" s="158"/>
      <c r="BF3061" s="158"/>
      <c r="BG3061" s="158"/>
      <c r="BH3061" s="158"/>
      <c r="BI3061" s="159"/>
      <c r="BJ3061" s="158"/>
      <c r="BK3061" s="158"/>
      <c r="BL3061" s="158"/>
      <c r="BM3061" s="158"/>
      <c r="BN3061" s="158"/>
      <c r="BO3061" s="158"/>
      <c r="BP3061" s="158"/>
      <c r="BQ3061" s="158"/>
      <c r="BR3061" s="158"/>
      <c r="BS3061" s="158"/>
      <c r="BT3061" s="158"/>
      <c r="BU3061" s="158"/>
      <c r="BV3061" s="158"/>
      <c r="BW3061" s="158"/>
      <c r="BX3061" s="158"/>
      <c r="BY3061" s="158"/>
      <c r="BZ3061" s="158"/>
      <c r="CA3061" s="158"/>
      <c r="CB3061" s="158"/>
      <c r="CC3061" s="158"/>
      <c r="CD3061" s="158"/>
      <c r="CE3061" s="158"/>
      <c r="CF3061" s="158"/>
      <c r="CG3061" s="158"/>
      <c r="CH3061" s="158"/>
      <c r="CI3061" s="158"/>
      <c r="CJ3061" s="158"/>
      <c r="CK3061" s="158"/>
      <c r="CL3061" s="158"/>
      <c r="CM3061" s="158"/>
      <c r="CN3061" s="158"/>
      <c r="CO3061" s="158"/>
      <c r="CP3061" s="158"/>
      <c r="CQ3061" s="158"/>
      <c r="CR3061" s="158"/>
      <c r="CS3061" s="158"/>
      <c r="CT3061" s="158"/>
      <c r="CU3061" s="158"/>
      <c r="CV3061" s="158"/>
      <c r="CW3061" s="158"/>
      <c r="CX3061" s="158"/>
      <c r="CY3061" s="158"/>
      <c r="CZ3061" s="158"/>
      <c r="DA3061" s="158"/>
      <c r="DB3061" s="158"/>
      <c r="DC3061" s="158"/>
      <c r="DD3061" s="158"/>
      <c r="DE3061" s="158"/>
      <c r="DF3061" s="158"/>
      <c r="DG3061" s="158"/>
      <c r="DH3061" s="158"/>
      <c r="DI3061" s="158"/>
      <c r="DJ3061" s="158"/>
      <c r="DK3061" s="158"/>
      <c r="DL3061" s="158"/>
      <c r="DM3061" s="158"/>
      <c r="DN3061" s="158"/>
      <c r="DO3061" s="158"/>
      <c r="DP3061" s="158"/>
      <c r="DQ3061" s="158"/>
      <c r="DR3061" s="158"/>
      <c r="DS3061" s="160"/>
    </row>
    <row r="3062" spans="1:123" s="110" customFormat="1">
      <c r="A3062" s="184"/>
      <c r="B3062" s="180"/>
      <c r="D3062" s="192"/>
      <c r="E3062" s="157"/>
      <c r="F3062" s="158"/>
      <c r="G3062" s="158"/>
      <c r="H3062" s="158"/>
      <c r="I3062" s="158"/>
      <c r="J3062" s="158"/>
      <c r="K3062" s="158"/>
      <c r="L3062" s="158"/>
      <c r="M3062" s="158"/>
      <c r="N3062" s="158"/>
      <c r="O3062" s="158"/>
      <c r="P3062" s="158"/>
      <c r="Q3062" s="158"/>
      <c r="R3062" s="158"/>
      <c r="S3062" s="158"/>
      <c r="T3062" s="158"/>
      <c r="U3062" s="158"/>
      <c r="V3062" s="158"/>
      <c r="W3062" s="158"/>
      <c r="X3062" s="158"/>
      <c r="Y3062" s="158"/>
      <c r="Z3062" s="158"/>
      <c r="AA3062" s="158"/>
      <c r="AB3062" s="158"/>
      <c r="AC3062" s="158"/>
      <c r="AD3062" s="158"/>
      <c r="AE3062" s="158"/>
      <c r="AF3062" s="158"/>
      <c r="AG3062" s="158"/>
      <c r="AH3062" s="158"/>
      <c r="AI3062" s="158"/>
      <c r="AJ3062" s="158"/>
      <c r="AK3062" s="158"/>
      <c r="AL3062" s="158"/>
      <c r="AM3062" s="158"/>
      <c r="AN3062" s="158"/>
      <c r="AO3062" s="158"/>
      <c r="AP3062" s="158"/>
      <c r="AQ3062" s="158"/>
      <c r="AR3062" s="158"/>
      <c r="AS3062" s="158"/>
      <c r="AT3062" s="158"/>
      <c r="AU3062" s="158"/>
      <c r="AV3062" s="158"/>
      <c r="AW3062" s="158"/>
      <c r="AX3062" s="158"/>
      <c r="AY3062" s="158"/>
      <c r="AZ3062" s="158"/>
      <c r="BA3062" s="158"/>
      <c r="BB3062" s="158"/>
      <c r="BC3062" s="158"/>
      <c r="BD3062" s="159"/>
      <c r="BE3062" s="158"/>
      <c r="BF3062" s="158"/>
      <c r="BG3062" s="158"/>
      <c r="BH3062" s="158"/>
      <c r="BI3062" s="159"/>
      <c r="BJ3062" s="158"/>
      <c r="BK3062" s="158"/>
      <c r="BL3062" s="158"/>
      <c r="BM3062" s="158"/>
      <c r="BN3062" s="158"/>
      <c r="BO3062" s="158"/>
      <c r="BP3062" s="158"/>
      <c r="BQ3062" s="158"/>
      <c r="BR3062" s="158"/>
      <c r="BS3062" s="158"/>
      <c r="BT3062" s="158"/>
      <c r="BU3062" s="158"/>
      <c r="BV3062" s="158"/>
      <c r="BW3062" s="158"/>
      <c r="BX3062" s="158"/>
      <c r="BY3062" s="158"/>
      <c r="BZ3062" s="158"/>
      <c r="CA3062" s="158"/>
      <c r="CB3062" s="158"/>
      <c r="CC3062" s="158"/>
      <c r="CD3062" s="158"/>
      <c r="CE3062" s="158"/>
      <c r="CF3062" s="158"/>
      <c r="CG3062" s="158"/>
      <c r="CH3062" s="158"/>
      <c r="CI3062" s="158"/>
      <c r="CJ3062" s="158"/>
      <c r="CK3062" s="158"/>
      <c r="CL3062" s="158"/>
      <c r="CM3062" s="158"/>
      <c r="CN3062" s="158"/>
      <c r="CO3062" s="158"/>
      <c r="CP3062" s="158"/>
      <c r="CQ3062" s="158"/>
      <c r="CR3062" s="158"/>
      <c r="CS3062" s="158"/>
      <c r="CT3062" s="158"/>
      <c r="CU3062" s="158"/>
      <c r="CV3062" s="158"/>
      <c r="CW3062" s="158"/>
      <c r="CX3062" s="158"/>
      <c r="CY3062" s="158"/>
      <c r="CZ3062" s="158"/>
      <c r="DA3062" s="158"/>
      <c r="DB3062" s="158"/>
      <c r="DC3062" s="158"/>
      <c r="DD3062" s="158"/>
      <c r="DE3062" s="158"/>
      <c r="DF3062" s="158"/>
      <c r="DG3062" s="158"/>
      <c r="DH3062" s="158"/>
      <c r="DI3062" s="158"/>
      <c r="DJ3062" s="158"/>
      <c r="DK3062" s="158"/>
      <c r="DL3062" s="158"/>
      <c r="DM3062" s="158"/>
      <c r="DN3062" s="158"/>
      <c r="DO3062" s="158"/>
      <c r="DP3062" s="158"/>
      <c r="DQ3062" s="158"/>
      <c r="DR3062" s="158"/>
      <c r="DS3062" s="160"/>
    </row>
    <row r="3063" spans="1:123" s="110" customFormat="1">
      <c r="A3063" s="184"/>
      <c r="B3063" s="180"/>
      <c r="D3063" s="192"/>
      <c r="E3063" s="157"/>
      <c r="F3063" s="158"/>
      <c r="G3063" s="158"/>
      <c r="H3063" s="158"/>
      <c r="I3063" s="158"/>
      <c r="J3063" s="158"/>
      <c r="K3063" s="158"/>
      <c r="L3063" s="158"/>
      <c r="M3063" s="158"/>
      <c r="N3063" s="158"/>
      <c r="O3063" s="158"/>
      <c r="P3063" s="158"/>
      <c r="Q3063" s="158"/>
      <c r="R3063" s="158"/>
      <c r="S3063" s="158"/>
      <c r="T3063" s="158"/>
      <c r="U3063" s="158"/>
      <c r="V3063" s="158"/>
      <c r="W3063" s="158"/>
      <c r="X3063" s="158"/>
      <c r="Y3063" s="158"/>
      <c r="Z3063" s="158"/>
      <c r="AA3063" s="158"/>
      <c r="AB3063" s="158"/>
      <c r="AC3063" s="158"/>
      <c r="AD3063" s="158"/>
      <c r="AE3063" s="158"/>
      <c r="AF3063" s="158"/>
      <c r="AG3063" s="158"/>
      <c r="AH3063" s="158"/>
      <c r="AI3063" s="158"/>
      <c r="AJ3063" s="158"/>
      <c r="AK3063" s="158"/>
      <c r="AL3063" s="158"/>
      <c r="AM3063" s="158"/>
      <c r="AN3063" s="158"/>
      <c r="AO3063" s="158"/>
      <c r="AP3063" s="158"/>
      <c r="AQ3063" s="158"/>
      <c r="AR3063" s="158"/>
      <c r="AS3063" s="158"/>
      <c r="AT3063" s="158"/>
      <c r="AU3063" s="158"/>
      <c r="AV3063" s="158"/>
      <c r="AW3063" s="158"/>
      <c r="AX3063" s="158"/>
      <c r="AY3063" s="158"/>
      <c r="AZ3063" s="158"/>
      <c r="BA3063" s="158"/>
      <c r="BB3063" s="158"/>
      <c r="BC3063" s="158"/>
      <c r="BD3063" s="159"/>
      <c r="BE3063" s="158"/>
      <c r="BF3063" s="158"/>
      <c r="BG3063" s="158"/>
      <c r="BH3063" s="158"/>
      <c r="BI3063" s="159"/>
      <c r="BJ3063" s="158"/>
      <c r="BK3063" s="158"/>
      <c r="BL3063" s="158"/>
      <c r="BM3063" s="158"/>
      <c r="BN3063" s="158"/>
      <c r="BO3063" s="158"/>
      <c r="BP3063" s="158"/>
      <c r="BQ3063" s="158"/>
      <c r="BR3063" s="158"/>
      <c r="BS3063" s="158"/>
      <c r="BT3063" s="158"/>
      <c r="BU3063" s="158"/>
      <c r="BV3063" s="158"/>
      <c r="BW3063" s="158"/>
      <c r="BX3063" s="158"/>
      <c r="BY3063" s="158"/>
      <c r="BZ3063" s="158"/>
      <c r="CA3063" s="158"/>
      <c r="CB3063" s="158"/>
      <c r="CC3063" s="158"/>
      <c r="CD3063" s="158"/>
      <c r="CE3063" s="158"/>
      <c r="CF3063" s="158"/>
      <c r="CG3063" s="158"/>
      <c r="CH3063" s="158"/>
      <c r="CI3063" s="158"/>
      <c r="CJ3063" s="158"/>
      <c r="CK3063" s="158"/>
      <c r="CL3063" s="158"/>
      <c r="CM3063" s="158"/>
      <c r="CN3063" s="158"/>
      <c r="CO3063" s="158"/>
      <c r="CP3063" s="158"/>
      <c r="CQ3063" s="158"/>
      <c r="CR3063" s="158"/>
      <c r="CS3063" s="158"/>
      <c r="CT3063" s="158"/>
      <c r="CU3063" s="158"/>
      <c r="CV3063" s="158"/>
      <c r="CW3063" s="158"/>
      <c r="CX3063" s="158"/>
      <c r="CY3063" s="158"/>
      <c r="CZ3063" s="158"/>
      <c r="DA3063" s="158"/>
      <c r="DB3063" s="158"/>
      <c r="DC3063" s="158"/>
      <c r="DD3063" s="158"/>
      <c r="DE3063" s="158"/>
      <c r="DF3063" s="158"/>
      <c r="DG3063" s="158"/>
      <c r="DH3063" s="158"/>
      <c r="DI3063" s="158"/>
      <c r="DJ3063" s="158"/>
      <c r="DK3063" s="158"/>
      <c r="DL3063" s="158"/>
      <c r="DM3063" s="158"/>
      <c r="DN3063" s="158"/>
      <c r="DO3063" s="158"/>
      <c r="DP3063" s="158"/>
      <c r="DQ3063" s="158"/>
      <c r="DR3063" s="158"/>
      <c r="DS3063" s="160"/>
    </row>
    <row r="3064" spans="1:123" s="110" customFormat="1">
      <c r="A3064" s="184"/>
      <c r="B3064" s="180"/>
      <c r="D3064" s="192"/>
      <c r="E3064" s="157"/>
      <c r="F3064" s="158"/>
      <c r="G3064" s="158"/>
      <c r="H3064" s="158"/>
      <c r="I3064" s="158"/>
      <c r="J3064" s="158"/>
      <c r="K3064" s="158"/>
      <c r="L3064" s="158"/>
      <c r="M3064" s="158"/>
      <c r="N3064" s="158"/>
      <c r="O3064" s="158"/>
      <c r="P3064" s="158"/>
      <c r="Q3064" s="158"/>
      <c r="R3064" s="158"/>
      <c r="S3064" s="158"/>
      <c r="T3064" s="158"/>
      <c r="U3064" s="158"/>
      <c r="V3064" s="158"/>
      <c r="W3064" s="158"/>
      <c r="X3064" s="158"/>
      <c r="Y3064" s="158"/>
      <c r="Z3064" s="158"/>
      <c r="AA3064" s="158"/>
      <c r="AB3064" s="158"/>
      <c r="AC3064" s="158"/>
      <c r="AD3064" s="158"/>
      <c r="AE3064" s="158"/>
      <c r="AF3064" s="158"/>
      <c r="AG3064" s="158"/>
      <c r="AH3064" s="158"/>
      <c r="AI3064" s="158"/>
      <c r="AJ3064" s="158"/>
      <c r="AK3064" s="158"/>
      <c r="AL3064" s="158"/>
      <c r="AM3064" s="158"/>
      <c r="AN3064" s="158"/>
      <c r="AO3064" s="158"/>
      <c r="AP3064" s="158"/>
      <c r="AQ3064" s="158"/>
      <c r="AR3064" s="158"/>
      <c r="AS3064" s="158"/>
      <c r="AT3064" s="158"/>
      <c r="AU3064" s="158"/>
      <c r="AV3064" s="158"/>
      <c r="AW3064" s="158"/>
      <c r="AX3064" s="158"/>
      <c r="AY3064" s="158"/>
      <c r="AZ3064" s="158"/>
      <c r="BA3064" s="158"/>
      <c r="BB3064" s="158"/>
      <c r="BC3064" s="158"/>
      <c r="BD3064" s="159"/>
      <c r="BE3064" s="158"/>
      <c r="BF3064" s="158"/>
      <c r="BG3064" s="158"/>
      <c r="BH3064" s="158"/>
      <c r="BI3064" s="159"/>
      <c r="BJ3064" s="158"/>
      <c r="BK3064" s="158"/>
      <c r="BL3064" s="158"/>
      <c r="BM3064" s="158"/>
      <c r="BN3064" s="158"/>
      <c r="BO3064" s="158"/>
      <c r="BP3064" s="158"/>
      <c r="BQ3064" s="158"/>
      <c r="BR3064" s="158"/>
      <c r="BS3064" s="158"/>
      <c r="BT3064" s="158"/>
      <c r="BU3064" s="158"/>
      <c r="BV3064" s="158"/>
      <c r="BW3064" s="158"/>
      <c r="BX3064" s="158"/>
      <c r="BY3064" s="158"/>
      <c r="BZ3064" s="158"/>
      <c r="CA3064" s="158"/>
      <c r="CB3064" s="158"/>
      <c r="CC3064" s="158"/>
      <c r="CD3064" s="158"/>
      <c r="CE3064" s="158"/>
      <c r="CF3064" s="158"/>
      <c r="CG3064" s="158"/>
      <c r="CH3064" s="158"/>
      <c r="CI3064" s="158"/>
      <c r="CJ3064" s="158"/>
      <c r="CK3064" s="158"/>
      <c r="CL3064" s="158"/>
      <c r="CM3064" s="158"/>
      <c r="CN3064" s="158"/>
      <c r="CO3064" s="158"/>
      <c r="CP3064" s="158"/>
      <c r="CQ3064" s="158"/>
      <c r="CR3064" s="158"/>
      <c r="CS3064" s="158"/>
      <c r="CT3064" s="158"/>
      <c r="CU3064" s="158"/>
      <c r="CV3064" s="158"/>
      <c r="CW3064" s="158"/>
      <c r="CX3064" s="158"/>
      <c r="CY3064" s="158"/>
      <c r="CZ3064" s="158"/>
      <c r="DA3064" s="158"/>
      <c r="DB3064" s="158"/>
      <c r="DC3064" s="158"/>
      <c r="DD3064" s="158"/>
      <c r="DE3064" s="158"/>
      <c r="DF3064" s="158"/>
      <c r="DG3064" s="158"/>
      <c r="DH3064" s="158"/>
      <c r="DI3064" s="158"/>
      <c r="DJ3064" s="158"/>
      <c r="DK3064" s="158"/>
      <c r="DL3064" s="158"/>
      <c r="DM3064" s="158"/>
      <c r="DN3064" s="158"/>
      <c r="DO3064" s="158"/>
      <c r="DP3064" s="158"/>
      <c r="DQ3064" s="158"/>
      <c r="DR3064" s="158"/>
      <c r="DS3064" s="160"/>
    </row>
    <row r="3065" spans="1:123" s="110" customFormat="1">
      <c r="A3065" s="184"/>
      <c r="B3065" s="180"/>
      <c r="D3065" s="192"/>
      <c r="E3065" s="157"/>
      <c r="F3065" s="158"/>
      <c r="G3065" s="158"/>
      <c r="H3065" s="158"/>
      <c r="I3065" s="158"/>
      <c r="J3065" s="158"/>
      <c r="K3065" s="158"/>
      <c r="L3065" s="158"/>
      <c r="M3065" s="158"/>
      <c r="N3065" s="158"/>
      <c r="O3065" s="158"/>
      <c r="P3065" s="158"/>
      <c r="Q3065" s="158"/>
      <c r="R3065" s="158"/>
      <c r="S3065" s="158"/>
      <c r="T3065" s="158"/>
      <c r="U3065" s="158"/>
      <c r="V3065" s="158"/>
      <c r="W3065" s="158"/>
      <c r="X3065" s="158"/>
      <c r="Y3065" s="158"/>
      <c r="Z3065" s="158"/>
      <c r="AA3065" s="158"/>
      <c r="AB3065" s="158"/>
      <c r="AC3065" s="158"/>
      <c r="AD3065" s="158"/>
      <c r="AE3065" s="158"/>
      <c r="AF3065" s="158"/>
      <c r="AG3065" s="158"/>
      <c r="AH3065" s="158"/>
      <c r="AI3065" s="158"/>
      <c r="AJ3065" s="158"/>
      <c r="AK3065" s="158"/>
      <c r="AL3065" s="158"/>
      <c r="AM3065" s="158"/>
      <c r="AN3065" s="158"/>
      <c r="AO3065" s="158"/>
      <c r="AP3065" s="158"/>
      <c r="AQ3065" s="158"/>
      <c r="AR3065" s="158"/>
      <c r="AS3065" s="158"/>
      <c r="AT3065" s="158"/>
      <c r="AU3065" s="158"/>
      <c r="AV3065" s="158"/>
      <c r="AW3065" s="158"/>
      <c r="AX3065" s="158"/>
      <c r="AY3065" s="158"/>
      <c r="AZ3065" s="158"/>
      <c r="BA3065" s="158"/>
      <c r="BB3065" s="158"/>
      <c r="BC3065" s="158"/>
      <c r="BD3065" s="159"/>
      <c r="BE3065" s="158"/>
      <c r="BF3065" s="158"/>
      <c r="BG3065" s="158"/>
      <c r="BH3065" s="158"/>
      <c r="BI3065" s="159"/>
      <c r="BJ3065" s="158"/>
      <c r="BK3065" s="158"/>
      <c r="BL3065" s="158"/>
      <c r="BM3065" s="158"/>
      <c r="BN3065" s="158"/>
      <c r="BO3065" s="158"/>
      <c r="BP3065" s="158"/>
      <c r="BQ3065" s="158"/>
      <c r="BR3065" s="158"/>
      <c r="BS3065" s="158"/>
      <c r="BT3065" s="158"/>
      <c r="BU3065" s="158"/>
      <c r="BV3065" s="158"/>
      <c r="BW3065" s="158"/>
      <c r="BX3065" s="158"/>
      <c r="BY3065" s="158"/>
      <c r="BZ3065" s="158"/>
      <c r="CA3065" s="158"/>
      <c r="CB3065" s="158"/>
      <c r="CC3065" s="158"/>
      <c r="CD3065" s="158"/>
      <c r="CE3065" s="158"/>
      <c r="CF3065" s="158"/>
      <c r="CG3065" s="158"/>
      <c r="CH3065" s="158"/>
      <c r="CI3065" s="158"/>
      <c r="CJ3065" s="158"/>
      <c r="CK3065" s="158"/>
      <c r="CL3065" s="158"/>
      <c r="CM3065" s="158"/>
      <c r="CN3065" s="158"/>
      <c r="CO3065" s="158"/>
      <c r="CP3065" s="158"/>
      <c r="CQ3065" s="158"/>
      <c r="CR3065" s="158"/>
      <c r="CS3065" s="158"/>
      <c r="CT3065" s="158"/>
      <c r="CU3065" s="158"/>
      <c r="CV3065" s="158"/>
      <c r="CW3065" s="158"/>
      <c r="CX3065" s="158"/>
      <c r="CY3065" s="158"/>
      <c r="CZ3065" s="158"/>
      <c r="DA3065" s="158"/>
      <c r="DB3065" s="158"/>
      <c r="DC3065" s="158"/>
      <c r="DD3065" s="158"/>
      <c r="DE3065" s="158"/>
      <c r="DF3065" s="158"/>
      <c r="DG3065" s="158"/>
      <c r="DH3065" s="158"/>
      <c r="DI3065" s="158"/>
      <c r="DJ3065" s="158"/>
      <c r="DK3065" s="158"/>
      <c r="DL3065" s="158"/>
      <c r="DM3065" s="158"/>
      <c r="DN3065" s="158"/>
      <c r="DO3065" s="158"/>
      <c r="DP3065" s="158"/>
      <c r="DQ3065" s="158"/>
      <c r="DR3065" s="158"/>
      <c r="DS3065" s="160"/>
    </row>
    <row r="3066" spans="1:123" s="110" customFormat="1">
      <c r="A3066" s="184"/>
      <c r="B3066" s="180"/>
      <c r="D3066" s="192"/>
      <c r="E3066" s="157"/>
      <c r="F3066" s="158"/>
      <c r="G3066" s="158"/>
      <c r="H3066" s="158"/>
      <c r="I3066" s="158"/>
      <c r="J3066" s="158"/>
      <c r="K3066" s="158"/>
      <c r="L3066" s="158"/>
      <c r="M3066" s="158"/>
      <c r="N3066" s="158"/>
      <c r="O3066" s="158"/>
      <c r="P3066" s="158"/>
      <c r="Q3066" s="158"/>
      <c r="R3066" s="158"/>
      <c r="S3066" s="158"/>
      <c r="T3066" s="158"/>
      <c r="U3066" s="158"/>
      <c r="V3066" s="158"/>
      <c r="W3066" s="158"/>
      <c r="X3066" s="158"/>
      <c r="Y3066" s="158"/>
      <c r="Z3066" s="158"/>
      <c r="AA3066" s="158"/>
      <c r="AB3066" s="158"/>
      <c r="AC3066" s="158"/>
      <c r="AD3066" s="158"/>
      <c r="AE3066" s="158"/>
      <c r="AF3066" s="158"/>
      <c r="AG3066" s="158"/>
      <c r="AH3066" s="158"/>
      <c r="AI3066" s="158"/>
      <c r="AJ3066" s="158"/>
      <c r="AK3066" s="158"/>
      <c r="AL3066" s="158"/>
      <c r="AM3066" s="158"/>
      <c r="AN3066" s="158"/>
      <c r="AO3066" s="158"/>
      <c r="AP3066" s="158"/>
      <c r="AQ3066" s="158"/>
      <c r="AR3066" s="158"/>
      <c r="AS3066" s="158"/>
      <c r="AT3066" s="158"/>
      <c r="AU3066" s="158"/>
      <c r="AV3066" s="158"/>
      <c r="AW3066" s="158"/>
      <c r="AX3066" s="158"/>
      <c r="AY3066" s="158"/>
      <c r="AZ3066" s="158"/>
      <c r="BA3066" s="158"/>
      <c r="BB3066" s="158"/>
      <c r="BC3066" s="158"/>
      <c r="BD3066" s="159"/>
      <c r="BE3066" s="158"/>
      <c r="BF3066" s="158"/>
      <c r="BG3066" s="158"/>
      <c r="BH3066" s="158"/>
      <c r="BI3066" s="159"/>
      <c r="BJ3066" s="158"/>
      <c r="BK3066" s="158"/>
      <c r="BL3066" s="158"/>
      <c r="BM3066" s="158"/>
      <c r="BN3066" s="158"/>
      <c r="BO3066" s="158"/>
      <c r="BP3066" s="158"/>
      <c r="BQ3066" s="158"/>
      <c r="BR3066" s="158"/>
      <c r="BS3066" s="158"/>
      <c r="BT3066" s="158"/>
      <c r="BU3066" s="158"/>
      <c r="BV3066" s="158"/>
      <c r="BW3066" s="158"/>
      <c r="BX3066" s="158"/>
      <c r="BY3066" s="158"/>
      <c r="BZ3066" s="158"/>
      <c r="CA3066" s="158"/>
      <c r="CB3066" s="158"/>
      <c r="CC3066" s="158"/>
      <c r="CD3066" s="158"/>
      <c r="CE3066" s="158"/>
      <c r="CF3066" s="158"/>
      <c r="CG3066" s="158"/>
      <c r="CH3066" s="158"/>
      <c r="CI3066" s="158"/>
      <c r="CJ3066" s="158"/>
      <c r="CK3066" s="158"/>
      <c r="CL3066" s="158"/>
      <c r="CM3066" s="158"/>
      <c r="CN3066" s="158"/>
      <c r="CO3066" s="158"/>
      <c r="CP3066" s="158"/>
      <c r="CQ3066" s="158"/>
      <c r="CR3066" s="158"/>
      <c r="CS3066" s="158"/>
      <c r="CT3066" s="158"/>
      <c r="CU3066" s="158"/>
      <c r="CV3066" s="158"/>
      <c r="CW3066" s="158"/>
      <c r="CX3066" s="158"/>
      <c r="CY3066" s="158"/>
      <c r="CZ3066" s="158"/>
      <c r="DA3066" s="158"/>
      <c r="DB3066" s="158"/>
      <c r="DC3066" s="158"/>
      <c r="DD3066" s="158"/>
      <c r="DE3066" s="158"/>
      <c r="DF3066" s="158"/>
      <c r="DG3066" s="158"/>
      <c r="DH3066" s="158"/>
      <c r="DI3066" s="158"/>
      <c r="DJ3066" s="158"/>
      <c r="DK3066" s="158"/>
      <c r="DL3066" s="158"/>
      <c r="DM3066" s="158"/>
      <c r="DN3066" s="158"/>
      <c r="DO3066" s="158"/>
      <c r="DP3066" s="158"/>
      <c r="DQ3066" s="158"/>
      <c r="DR3066" s="158"/>
      <c r="DS3066" s="160"/>
    </row>
    <row r="3067" spans="1:123" s="110" customFormat="1">
      <c r="A3067" s="184"/>
      <c r="B3067" s="180"/>
      <c r="D3067" s="192"/>
      <c r="E3067" s="157"/>
      <c r="F3067" s="158"/>
      <c r="G3067" s="158"/>
      <c r="H3067" s="158"/>
      <c r="I3067" s="158"/>
      <c r="J3067" s="158"/>
      <c r="K3067" s="158"/>
      <c r="L3067" s="158"/>
      <c r="M3067" s="158"/>
      <c r="N3067" s="158"/>
      <c r="O3067" s="158"/>
      <c r="P3067" s="158"/>
      <c r="Q3067" s="158"/>
      <c r="R3067" s="158"/>
      <c r="S3067" s="158"/>
      <c r="T3067" s="158"/>
      <c r="U3067" s="158"/>
      <c r="V3067" s="158"/>
      <c r="W3067" s="158"/>
      <c r="X3067" s="158"/>
      <c r="Y3067" s="158"/>
      <c r="Z3067" s="158"/>
      <c r="AA3067" s="158"/>
      <c r="AB3067" s="158"/>
      <c r="AC3067" s="158"/>
      <c r="AD3067" s="158"/>
      <c r="AE3067" s="158"/>
      <c r="AF3067" s="158"/>
      <c r="AG3067" s="158"/>
      <c r="AH3067" s="158"/>
      <c r="AI3067" s="158"/>
      <c r="AJ3067" s="158"/>
      <c r="AK3067" s="158"/>
      <c r="AL3067" s="158"/>
      <c r="AM3067" s="158"/>
      <c r="AN3067" s="158"/>
      <c r="AO3067" s="158"/>
      <c r="AP3067" s="158"/>
      <c r="AQ3067" s="158"/>
      <c r="AR3067" s="158"/>
      <c r="AS3067" s="158"/>
      <c r="AT3067" s="158"/>
      <c r="AU3067" s="158"/>
      <c r="AV3067" s="158"/>
      <c r="AW3067" s="158"/>
      <c r="AX3067" s="158"/>
      <c r="AY3067" s="158"/>
      <c r="AZ3067" s="158"/>
      <c r="BA3067" s="158"/>
      <c r="BB3067" s="158"/>
      <c r="BC3067" s="158"/>
      <c r="BD3067" s="159"/>
      <c r="BE3067" s="158"/>
      <c r="BF3067" s="158"/>
      <c r="BG3067" s="158"/>
      <c r="BH3067" s="158"/>
      <c r="BI3067" s="159"/>
      <c r="BJ3067" s="158"/>
      <c r="BK3067" s="158"/>
      <c r="BL3067" s="158"/>
      <c r="BM3067" s="158"/>
      <c r="BN3067" s="158"/>
      <c r="BO3067" s="158"/>
      <c r="BP3067" s="158"/>
      <c r="BQ3067" s="158"/>
      <c r="BR3067" s="158"/>
      <c r="BS3067" s="158"/>
      <c r="BT3067" s="158"/>
      <c r="BU3067" s="158"/>
      <c r="BV3067" s="158"/>
      <c r="BW3067" s="158"/>
      <c r="BX3067" s="158"/>
      <c r="BY3067" s="158"/>
      <c r="BZ3067" s="158"/>
      <c r="CA3067" s="158"/>
      <c r="CB3067" s="158"/>
      <c r="CC3067" s="158"/>
      <c r="CD3067" s="158"/>
      <c r="CE3067" s="158"/>
      <c r="CF3067" s="158"/>
      <c r="CG3067" s="158"/>
      <c r="CH3067" s="158"/>
      <c r="CI3067" s="158"/>
      <c r="CJ3067" s="158"/>
      <c r="CK3067" s="158"/>
      <c r="CL3067" s="158"/>
      <c r="CM3067" s="158"/>
      <c r="CN3067" s="158"/>
      <c r="CO3067" s="158"/>
      <c r="CP3067" s="158"/>
      <c r="CQ3067" s="158"/>
      <c r="CR3067" s="158"/>
      <c r="CS3067" s="158"/>
      <c r="CT3067" s="158"/>
      <c r="CU3067" s="158"/>
      <c r="CV3067" s="158"/>
      <c r="CW3067" s="158"/>
      <c r="CX3067" s="158"/>
      <c r="CY3067" s="158"/>
      <c r="CZ3067" s="158"/>
      <c r="DA3067" s="158"/>
      <c r="DB3067" s="158"/>
      <c r="DC3067" s="158"/>
      <c r="DD3067" s="158"/>
      <c r="DE3067" s="158"/>
      <c r="DF3067" s="158"/>
      <c r="DG3067" s="158"/>
      <c r="DH3067" s="158"/>
      <c r="DI3067" s="158"/>
      <c r="DJ3067" s="158"/>
      <c r="DK3067" s="158"/>
      <c r="DL3067" s="158"/>
      <c r="DM3067" s="158"/>
      <c r="DN3067" s="158"/>
      <c r="DO3067" s="158"/>
      <c r="DP3067" s="158"/>
      <c r="DQ3067" s="158"/>
      <c r="DR3067" s="158"/>
      <c r="DS3067" s="160"/>
    </row>
    <row r="3068" spans="1:123" s="110" customFormat="1">
      <c r="A3068" s="184"/>
      <c r="B3068" s="180"/>
      <c r="D3068" s="192"/>
      <c r="E3068" s="157"/>
      <c r="F3068" s="158"/>
      <c r="G3068" s="158"/>
      <c r="H3068" s="158"/>
      <c r="I3068" s="158"/>
      <c r="J3068" s="158"/>
      <c r="K3068" s="158"/>
      <c r="L3068" s="158"/>
      <c r="M3068" s="158"/>
      <c r="N3068" s="158"/>
      <c r="O3068" s="158"/>
      <c r="P3068" s="158"/>
      <c r="Q3068" s="158"/>
      <c r="R3068" s="158"/>
      <c r="S3068" s="158"/>
      <c r="T3068" s="158"/>
      <c r="U3068" s="158"/>
      <c r="V3068" s="158"/>
      <c r="W3068" s="158"/>
      <c r="X3068" s="158"/>
      <c r="Y3068" s="158"/>
      <c r="Z3068" s="158"/>
      <c r="AA3068" s="158"/>
      <c r="AB3068" s="158"/>
      <c r="AC3068" s="158"/>
      <c r="AD3068" s="158"/>
      <c r="AE3068" s="158"/>
      <c r="AF3068" s="158"/>
      <c r="AG3068" s="158"/>
      <c r="AH3068" s="158"/>
      <c r="AI3068" s="158"/>
      <c r="AJ3068" s="158"/>
      <c r="AK3068" s="158"/>
      <c r="AL3068" s="158"/>
      <c r="AM3068" s="158"/>
      <c r="AN3068" s="158"/>
      <c r="AO3068" s="158"/>
      <c r="AP3068" s="158"/>
      <c r="AQ3068" s="158"/>
      <c r="AR3068" s="158"/>
      <c r="AS3068" s="158"/>
      <c r="AT3068" s="158"/>
      <c r="AU3068" s="158"/>
      <c r="AV3068" s="158"/>
      <c r="AW3068" s="158"/>
      <c r="AX3068" s="158"/>
      <c r="AY3068" s="158"/>
      <c r="AZ3068" s="158"/>
      <c r="BA3068" s="158"/>
      <c r="BB3068" s="158"/>
      <c r="BC3068" s="158"/>
      <c r="BD3068" s="159"/>
      <c r="BE3068" s="158"/>
      <c r="BF3068" s="158"/>
      <c r="BG3068" s="158"/>
      <c r="BH3068" s="158"/>
      <c r="BI3068" s="159"/>
      <c r="BJ3068" s="158"/>
      <c r="BK3068" s="158"/>
      <c r="BL3068" s="158"/>
      <c r="BM3068" s="158"/>
      <c r="BN3068" s="158"/>
      <c r="BO3068" s="158"/>
      <c r="BP3068" s="158"/>
      <c r="BQ3068" s="158"/>
      <c r="BR3068" s="158"/>
      <c r="BS3068" s="158"/>
      <c r="BT3068" s="158"/>
      <c r="BU3068" s="158"/>
      <c r="BV3068" s="158"/>
      <c r="BW3068" s="158"/>
      <c r="BX3068" s="158"/>
      <c r="BY3068" s="158"/>
      <c r="BZ3068" s="158"/>
      <c r="CA3068" s="158"/>
      <c r="CB3068" s="158"/>
      <c r="CC3068" s="158"/>
      <c r="CD3068" s="158"/>
      <c r="CE3068" s="158"/>
      <c r="CF3068" s="158"/>
      <c r="CG3068" s="158"/>
      <c r="CH3068" s="158"/>
      <c r="CI3068" s="158"/>
      <c r="CJ3068" s="158"/>
      <c r="CK3068" s="158"/>
      <c r="CL3068" s="158"/>
      <c r="CM3068" s="158"/>
      <c r="CN3068" s="158"/>
      <c r="CO3068" s="158"/>
      <c r="CP3068" s="158"/>
      <c r="CQ3068" s="158"/>
      <c r="CR3068" s="158"/>
      <c r="CS3068" s="158"/>
      <c r="CT3068" s="158"/>
      <c r="CU3068" s="158"/>
      <c r="CV3068" s="158"/>
      <c r="CW3068" s="158"/>
      <c r="CX3068" s="158"/>
      <c r="CY3068" s="158"/>
      <c r="CZ3068" s="158"/>
      <c r="DA3068" s="158"/>
      <c r="DB3068" s="158"/>
      <c r="DC3068" s="158"/>
      <c r="DD3068" s="158"/>
      <c r="DE3068" s="158"/>
      <c r="DF3068" s="158"/>
      <c r="DG3068" s="158"/>
      <c r="DH3068" s="158"/>
      <c r="DI3068" s="158"/>
      <c r="DJ3068" s="158"/>
      <c r="DK3068" s="158"/>
      <c r="DL3068" s="158"/>
      <c r="DM3068" s="158"/>
      <c r="DN3068" s="158"/>
      <c r="DO3068" s="158"/>
      <c r="DP3068" s="158"/>
      <c r="DQ3068" s="158"/>
      <c r="DR3068" s="158"/>
      <c r="DS3068" s="160"/>
    </row>
    <row r="3069" spans="1:123" s="110" customFormat="1">
      <c r="A3069" s="184"/>
      <c r="B3069" s="180"/>
      <c r="D3069" s="192"/>
      <c r="E3069" s="157"/>
      <c r="F3069" s="158"/>
      <c r="G3069" s="158"/>
      <c r="H3069" s="158"/>
      <c r="I3069" s="158"/>
      <c r="J3069" s="158"/>
      <c r="K3069" s="158"/>
      <c r="L3069" s="158"/>
      <c r="M3069" s="158"/>
      <c r="N3069" s="158"/>
      <c r="O3069" s="158"/>
      <c r="P3069" s="158"/>
      <c r="Q3069" s="158"/>
      <c r="R3069" s="158"/>
      <c r="S3069" s="158"/>
      <c r="T3069" s="158"/>
      <c r="U3069" s="158"/>
      <c r="V3069" s="158"/>
      <c r="W3069" s="158"/>
      <c r="X3069" s="158"/>
      <c r="Y3069" s="158"/>
      <c r="Z3069" s="158"/>
      <c r="AA3069" s="158"/>
      <c r="AB3069" s="158"/>
      <c r="AC3069" s="158"/>
      <c r="AD3069" s="158"/>
      <c r="AE3069" s="158"/>
      <c r="AF3069" s="158"/>
      <c r="AG3069" s="158"/>
      <c r="AH3069" s="158"/>
      <c r="AI3069" s="158"/>
      <c r="AJ3069" s="158"/>
      <c r="AK3069" s="158"/>
      <c r="AL3069" s="158"/>
      <c r="AM3069" s="158"/>
      <c r="AN3069" s="158"/>
      <c r="AO3069" s="158"/>
      <c r="AP3069" s="158"/>
      <c r="AQ3069" s="158"/>
      <c r="AR3069" s="158"/>
      <c r="AS3069" s="158"/>
      <c r="AT3069" s="158"/>
      <c r="AU3069" s="158"/>
      <c r="AV3069" s="158"/>
      <c r="AW3069" s="158"/>
      <c r="AX3069" s="158"/>
      <c r="AY3069" s="158"/>
      <c r="AZ3069" s="158"/>
      <c r="BA3069" s="158"/>
      <c r="BB3069" s="158"/>
      <c r="BC3069" s="158"/>
      <c r="BD3069" s="159"/>
      <c r="BE3069" s="158"/>
      <c r="BF3069" s="158"/>
      <c r="BG3069" s="158"/>
      <c r="BH3069" s="158"/>
      <c r="BI3069" s="159"/>
      <c r="BJ3069" s="158"/>
      <c r="BK3069" s="158"/>
      <c r="BL3069" s="158"/>
      <c r="BM3069" s="158"/>
      <c r="BN3069" s="158"/>
      <c r="BO3069" s="158"/>
      <c r="BP3069" s="158"/>
      <c r="BQ3069" s="158"/>
      <c r="BR3069" s="158"/>
      <c r="BS3069" s="158"/>
      <c r="BT3069" s="158"/>
      <c r="BU3069" s="158"/>
      <c r="BV3069" s="158"/>
      <c r="BW3069" s="158"/>
      <c r="BX3069" s="158"/>
      <c r="BY3069" s="158"/>
      <c r="BZ3069" s="158"/>
      <c r="CA3069" s="158"/>
      <c r="CB3069" s="158"/>
      <c r="CC3069" s="158"/>
      <c r="CD3069" s="158"/>
      <c r="CE3069" s="158"/>
      <c r="CF3069" s="158"/>
      <c r="CG3069" s="158"/>
      <c r="CH3069" s="158"/>
      <c r="CI3069" s="158"/>
      <c r="CJ3069" s="158"/>
      <c r="CK3069" s="158"/>
      <c r="CL3069" s="158"/>
      <c r="CM3069" s="158"/>
      <c r="CN3069" s="158"/>
      <c r="CO3069" s="158"/>
      <c r="CP3069" s="158"/>
      <c r="CQ3069" s="158"/>
      <c r="CR3069" s="158"/>
      <c r="CS3069" s="158"/>
      <c r="CT3069" s="158"/>
      <c r="CU3069" s="158"/>
      <c r="CV3069" s="158"/>
      <c r="CW3069" s="158"/>
      <c r="CX3069" s="158"/>
      <c r="CY3069" s="158"/>
      <c r="CZ3069" s="158"/>
      <c r="DA3069" s="158"/>
      <c r="DB3069" s="158"/>
      <c r="DC3069" s="158"/>
      <c r="DD3069" s="158"/>
      <c r="DE3069" s="158"/>
      <c r="DF3069" s="158"/>
      <c r="DG3069" s="158"/>
      <c r="DH3069" s="158"/>
      <c r="DI3069" s="158"/>
      <c r="DJ3069" s="158"/>
      <c r="DK3069" s="158"/>
      <c r="DL3069" s="158"/>
      <c r="DM3069" s="158"/>
      <c r="DN3069" s="158"/>
      <c r="DO3069" s="158"/>
      <c r="DP3069" s="158"/>
      <c r="DQ3069" s="158"/>
      <c r="DR3069" s="158"/>
      <c r="DS3069" s="160"/>
    </row>
    <row r="3070" spans="1:123" s="110" customFormat="1">
      <c r="A3070" s="184"/>
      <c r="B3070" s="180"/>
      <c r="D3070" s="192"/>
      <c r="E3070" s="157"/>
      <c r="F3070" s="158"/>
      <c r="G3070" s="158"/>
      <c r="H3070" s="158"/>
      <c r="I3070" s="158"/>
      <c r="J3070" s="158"/>
      <c r="K3070" s="158"/>
      <c r="L3070" s="158"/>
      <c r="M3070" s="158"/>
      <c r="N3070" s="158"/>
      <c r="O3070" s="158"/>
      <c r="P3070" s="158"/>
      <c r="Q3070" s="158"/>
      <c r="R3070" s="158"/>
      <c r="S3070" s="158"/>
      <c r="T3070" s="158"/>
      <c r="U3070" s="158"/>
      <c r="V3070" s="158"/>
      <c r="W3070" s="158"/>
      <c r="X3070" s="158"/>
      <c r="Y3070" s="158"/>
      <c r="Z3070" s="158"/>
      <c r="AA3070" s="158"/>
      <c r="AB3070" s="158"/>
      <c r="AC3070" s="158"/>
      <c r="AD3070" s="158"/>
      <c r="AE3070" s="158"/>
      <c r="AF3070" s="158"/>
      <c r="AG3070" s="158"/>
      <c r="AH3070" s="158"/>
      <c r="AI3070" s="158"/>
      <c r="AJ3070" s="158"/>
      <c r="AK3070" s="158"/>
      <c r="AL3070" s="158"/>
      <c r="AM3070" s="158"/>
      <c r="AN3070" s="158"/>
      <c r="AO3070" s="158"/>
      <c r="AP3070" s="158"/>
      <c r="AQ3070" s="158"/>
      <c r="AR3070" s="158"/>
      <c r="AS3070" s="158"/>
      <c r="AT3070" s="158"/>
      <c r="AU3070" s="158"/>
      <c r="AV3070" s="158"/>
      <c r="AW3070" s="158"/>
      <c r="AX3070" s="158"/>
      <c r="AY3070" s="158"/>
      <c r="AZ3070" s="158"/>
      <c r="BA3070" s="158"/>
      <c r="BB3070" s="158"/>
      <c r="BC3070" s="158"/>
      <c r="BD3070" s="159"/>
      <c r="BE3070" s="158"/>
      <c r="BF3070" s="158"/>
      <c r="BG3070" s="158"/>
      <c r="BH3070" s="158"/>
      <c r="BI3070" s="159"/>
      <c r="BJ3070" s="158"/>
      <c r="BK3070" s="158"/>
      <c r="BL3070" s="158"/>
      <c r="BM3070" s="158"/>
      <c r="BN3070" s="158"/>
      <c r="BO3070" s="158"/>
      <c r="BP3070" s="158"/>
      <c r="BQ3070" s="158"/>
      <c r="BR3070" s="158"/>
      <c r="BS3070" s="158"/>
      <c r="BT3070" s="158"/>
      <c r="BU3070" s="158"/>
      <c r="BV3070" s="158"/>
      <c r="BW3070" s="158"/>
      <c r="BX3070" s="158"/>
      <c r="BY3070" s="158"/>
      <c r="BZ3070" s="158"/>
      <c r="CA3070" s="158"/>
      <c r="CB3070" s="158"/>
      <c r="CC3070" s="158"/>
      <c r="CD3070" s="158"/>
      <c r="CE3070" s="158"/>
      <c r="CF3070" s="158"/>
      <c r="CG3070" s="158"/>
      <c r="CH3070" s="158"/>
      <c r="CI3070" s="158"/>
      <c r="CJ3070" s="158"/>
      <c r="CK3070" s="158"/>
      <c r="CL3070" s="158"/>
      <c r="CM3070" s="158"/>
      <c r="CN3070" s="158"/>
      <c r="CO3070" s="158"/>
      <c r="CP3070" s="158"/>
      <c r="CQ3070" s="158"/>
      <c r="CR3070" s="158"/>
      <c r="CS3070" s="158"/>
      <c r="CT3070" s="158"/>
      <c r="CU3070" s="158"/>
      <c r="CV3070" s="158"/>
      <c r="CW3070" s="158"/>
      <c r="CX3070" s="158"/>
      <c r="CY3070" s="158"/>
      <c r="CZ3070" s="158"/>
      <c r="DA3070" s="158"/>
      <c r="DB3070" s="158"/>
      <c r="DC3070" s="158"/>
      <c r="DD3070" s="158"/>
      <c r="DE3070" s="158"/>
      <c r="DF3070" s="158"/>
      <c r="DG3070" s="158"/>
      <c r="DH3070" s="158"/>
      <c r="DI3070" s="158"/>
      <c r="DJ3070" s="158"/>
      <c r="DK3070" s="158"/>
      <c r="DL3070" s="158"/>
      <c r="DM3070" s="158"/>
      <c r="DN3070" s="158"/>
      <c r="DO3070" s="158"/>
      <c r="DP3070" s="158"/>
      <c r="DQ3070" s="158"/>
      <c r="DR3070" s="158"/>
      <c r="DS3070" s="160"/>
    </row>
    <row r="3071" spans="1:123" s="110" customFormat="1">
      <c r="A3071" s="184"/>
      <c r="B3071" s="180"/>
      <c r="D3071" s="192"/>
      <c r="E3071" s="157"/>
      <c r="F3071" s="158"/>
      <c r="G3071" s="158"/>
      <c r="H3071" s="158"/>
      <c r="I3071" s="158"/>
      <c r="J3071" s="158"/>
      <c r="K3071" s="158"/>
      <c r="L3071" s="158"/>
      <c r="M3071" s="158"/>
      <c r="N3071" s="158"/>
      <c r="O3071" s="158"/>
      <c r="P3071" s="158"/>
      <c r="Q3071" s="158"/>
      <c r="R3071" s="158"/>
      <c r="S3071" s="158"/>
      <c r="T3071" s="158"/>
      <c r="U3071" s="158"/>
      <c r="V3071" s="158"/>
      <c r="W3071" s="158"/>
      <c r="X3071" s="158"/>
      <c r="Y3071" s="158"/>
      <c r="Z3071" s="158"/>
      <c r="AA3071" s="158"/>
      <c r="AB3071" s="158"/>
      <c r="AC3071" s="158"/>
      <c r="AD3071" s="158"/>
      <c r="AE3071" s="158"/>
      <c r="AF3071" s="158"/>
      <c r="AG3071" s="158"/>
      <c r="AH3071" s="158"/>
      <c r="AI3071" s="158"/>
      <c r="AJ3071" s="158"/>
      <c r="AK3071" s="158"/>
      <c r="AL3071" s="158"/>
      <c r="AM3071" s="158"/>
      <c r="AN3071" s="158"/>
      <c r="AO3071" s="158"/>
      <c r="AP3071" s="158"/>
      <c r="AQ3071" s="158"/>
      <c r="AR3071" s="158"/>
      <c r="AS3071" s="158"/>
      <c r="AT3071" s="158"/>
      <c r="AU3071" s="158"/>
      <c r="AV3071" s="158"/>
      <c r="AW3071" s="158"/>
      <c r="AX3071" s="158"/>
      <c r="AY3071" s="158"/>
      <c r="AZ3071" s="158"/>
      <c r="BA3071" s="158"/>
      <c r="BB3071" s="158"/>
      <c r="BC3071" s="158"/>
      <c r="BD3071" s="159"/>
      <c r="BE3071" s="158"/>
      <c r="BF3071" s="158"/>
      <c r="BG3071" s="158"/>
      <c r="BH3071" s="158"/>
      <c r="BI3071" s="159"/>
      <c r="BJ3071" s="158"/>
      <c r="BK3071" s="158"/>
      <c r="BL3071" s="158"/>
      <c r="BM3071" s="158"/>
      <c r="BN3071" s="158"/>
      <c r="BO3071" s="158"/>
      <c r="BP3071" s="158"/>
      <c r="BQ3071" s="158"/>
      <c r="BR3071" s="158"/>
      <c r="BS3071" s="158"/>
      <c r="BT3071" s="158"/>
      <c r="BU3071" s="158"/>
      <c r="BV3071" s="158"/>
      <c r="BW3071" s="158"/>
      <c r="BX3071" s="158"/>
      <c r="BY3071" s="158"/>
      <c r="BZ3071" s="158"/>
      <c r="CA3071" s="158"/>
      <c r="CB3071" s="158"/>
      <c r="CC3071" s="158"/>
      <c r="CD3071" s="158"/>
      <c r="CE3071" s="158"/>
      <c r="CF3071" s="158"/>
      <c r="CG3071" s="158"/>
      <c r="CH3071" s="158"/>
      <c r="CI3071" s="158"/>
      <c r="CJ3071" s="158"/>
      <c r="CK3071" s="158"/>
      <c r="CL3071" s="158"/>
      <c r="CM3071" s="158"/>
      <c r="CN3071" s="158"/>
      <c r="CO3071" s="158"/>
      <c r="CP3071" s="158"/>
      <c r="CQ3071" s="158"/>
      <c r="CR3071" s="158"/>
      <c r="CS3071" s="158"/>
      <c r="CT3071" s="158"/>
      <c r="CU3071" s="158"/>
      <c r="CV3071" s="158"/>
      <c r="CW3071" s="158"/>
      <c r="CX3071" s="158"/>
      <c r="CY3071" s="158"/>
      <c r="CZ3071" s="158"/>
      <c r="DA3071" s="158"/>
      <c r="DB3071" s="158"/>
      <c r="DC3071" s="158"/>
      <c r="DD3071" s="158"/>
      <c r="DE3071" s="158"/>
      <c r="DF3071" s="158"/>
      <c r="DG3071" s="158"/>
      <c r="DH3071" s="158"/>
      <c r="DI3071" s="158"/>
      <c r="DJ3071" s="158"/>
      <c r="DK3071" s="158"/>
      <c r="DL3071" s="158"/>
      <c r="DM3071" s="158"/>
      <c r="DN3071" s="158"/>
      <c r="DO3071" s="158"/>
      <c r="DP3071" s="158"/>
      <c r="DQ3071" s="158"/>
      <c r="DR3071" s="158"/>
      <c r="DS3071" s="160"/>
    </row>
    <row r="3072" spans="1:123" s="110" customFormat="1">
      <c r="A3072" s="184"/>
      <c r="B3072" s="180"/>
      <c r="D3072" s="192"/>
      <c r="E3072" s="157"/>
      <c r="F3072" s="158"/>
      <c r="G3072" s="158"/>
      <c r="H3072" s="158"/>
      <c r="I3072" s="158"/>
      <c r="J3072" s="158"/>
      <c r="K3072" s="158"/>
      <c r="L3072" s="158"/>
      <c r="M3072" s="158"/>
      <c r="N3072" s="158"/>
      <c r="O3072" s="158"/>
      <c r="P3072" s="158"/>
      <c r="Q3072" s="158"/>
      <c r="R3072" s="158"/>
      <c r="S3072" s="158"/>
      <c r="T3072" s="158"/>
      <c r="U3072" s="158"/>
      <c r="V3072" s="158"/>
      <c r="W3072" s="158"/>
      <c r="X3072" s="158"/>
      <c r="Y3072" s="158"/>
      <c r="Z3072" s="158"/>
      <c r="AA3072" s="158"/>
      <c r="AB3072" s="158"/>
      <c r="AC3072" s="158"/>
      <c r="AD3072" s="158"/>
      <c r="AE3072" s="158"/>
      <c r="AF3072" s="158"/>
      <c r="AG3072" s="158"/>
      <c r="AH3072" s="158"/>
      <c r="AI3072" s="158"/>
      <c r="AJ3072" s="158"/>
      <c r="AK3072" s="158"/>
      <c r="AL3072" s="158"/>
      <c r="AM3072" s="158"/>
      <c r="AN3072" s="158"/>
      <c r="AO3072" s="158"/>
      <c r="AP3072" s="158"/>
      <c r="AQ3072" s="158"/>
      <c r="AR3072" s="158"/>
      <c r="AS3072" s="158"/>
      <c r="AT3072" s="158"/>
      <c r="AU3072" s="158"/>
      <c r="AV3072" s="158"/>
      <c r="AW3072" s="158"/>
      <c r="AX3072" s="158"/>
      <c r="AY3072" s="158"/>
      <c r="AZ3072" s="158"/>
      <c r="BA3072" s="158"/>
      <c r="BB3072" s="158"/>
      <c r="BC3072" s="158"/>
      <c r="BD3072" s="159"/>
      <c r="BE3072" s="158"/>
      <c r="BF3072" s="158"/>
      <c r="BG3072" s="158"/>
      <c r="BH3072" s="158"/>
      <c r="BI3072" s="159"/>
      <c r="BJ3072" s="158"/>
      <c r="BK3072" s="158"/>
      <c r="BL3072" s="158"/>
      <c r="BM3072" s="158"/>
      <c r="BN3072" s="158"/>
      <c r="BO3072" s="158"/>
      <c r="BP3072" s="158"/>
      <c r="BQ3072" s="158"/>
      <c r="BR3072" s="158"/>
      <c r="BS3072" s="158"/>
      <c r="BT3072" s="158"/>
      <c r="BU3072" s="158"/>
      <c r="BV3072" s="158"/>
      <c r="BW3072" s="158"/>
      <c r="BX3072" s="158"/>
      <c r="BY3072" s="158"/>
      <c r="BZ3072" s="158"/>
      <c r="CA3072" s="158"/>
      <c r="CB3072" s="158"/>
      <c r="CC3072" s="158"/>
      <c r="CD3072" s="158"/>
      <c r="CE3072" s="158"/>
      <c r="CF3072" s="158"/>
      <c r="CG3072" s="158"/>
      <c r="CH3072" s="158"/>
      <c r="CI3072" s="158"/>
      <c r="CJ3072" s="158"/>
      <c r="CK3072" s="158"/>
      <c r="CL3072" s="158"/>
      <c r="CM3072" s="158"/>
      <c r="CN3072" s="158"/>
      <c r="CO3072" s="158"/>
      <c r="CP3072" s="158"/>
      <c r="CQ3072" s="158"/>
      <c r="CR3072" s="158"/>
      <c r="CS3072" s="158"/>
      <c r="CT3072" s="158"/>
      <c r="CU3072" s="158"/>
      <c r="CV3072" s="158"/>
      <c r="CW3072" s="158"/>
      <c r="CX3072" s="158"/>
      <c r="CY3072" s="158"/>
      <c r="CZ3072" s="158"/>
      <c r="DA3072" s="158"/>
      <c r="DB3072" s="158"/>
      <c r="DC3072" s="158"/>
      <c r="DD3072" s="158"/>
      <c r="DE3072" s="158"/>
      <c r="DF3072" s="158"/>
      <c r="DG3072" s="158"/>
      <c r="DH3072" s="158"/>
      <c r="DI3072" s="158"/>
      <c r="DJ3072" s="158"/>
      <c r="DK3072" s="158"/>
      <c r="DL3072" s="158"/>
      <c r="DM3072" s="158"/>
      <c r="DN3072" s="158"/>
      <c r="DO3072" s="158"/>
      <c r="DP3072" s="158"/>
      <c r="DQ3072" s="158"/>
      <c r="DR3072" s="158"/>
      <c r="DS3072" s="160"/>
    </row>
    <row r="3073" spans="1:123" s="110" customFormat="1">
      <c r="A3073" s="184"/>
      <c r="B3073" s="180"/>
      <c r="D3073" s="192"/>
      <c r="E3073" s="157"/>
      <c r="F3073" s="158"/>
      <c r="G3073" s="158"/>
      <c r="H3073" s="158"/>
      <c r="I3073" s="158"/>
      <c r="J3073" s="158"/>
      <c r="K3073" s="158"/>
      <c r="L3073" s="158"/>
      <c r="M3073" s="158"/>
      <c r="N3073" s="158"/>
      <c r="O3073" s="158"/>
      <c r="P3073" s="158"/>
      <c r="Q3073" s="158"/>
      <c r="R3073" s="158"/>
      <c r="S3073" s="158"/>
      <c r="T3073" s="158"/>
      <c r="U3073" s="158"/>
      <c r="V3073" s="158"/>
      <c r="W3073" s="158"/>
      <c r="X3073" s="158"/>
      <c r="Y3073" s="158"/>
      <c r="Z3073" s="158"/>
      <c r="AA3073" s="158"/>
      <c r="AB3073" s="158"/>
      <c r="AC3073" s="158"/>
      <c r="AD3073" s="158"/>
      <c r="AE3073" s="158"/>
      <c r="AF3073" s="158"/>
      <c r="AG3073" s="158"/>
      <c r="AH3073" s="158"/>
      <c r="AI3073" s="158"/>
      <c r="AJ3073" s="158"/>
      <c r="AK3073" s="158"/>
      <c r="AL3073" s="158"/>
      <c r="AM3073" s="158"/>
      <c r="AN3073" s="158"/>
      <c r="AO3073" s="158"/>
      <c r="AP3073" s="158"/>
      <c r="AQ3073" s="158"/>
      <c r="AR3073" s="158"/>
      <c r="AS3073" s="158"/>
      <c r="AT3073" s="158"/>
      <c r="AU3073" s="158"/>
      <c r="AV3073" s="158"/>
      <c r="AW3073" s="158"/>
      <c r="AX3073" s="158"/>
      <c r="AY3073" s="158"/>
      <c r="AZ3073" s="158"/>
      <c r="BA3073" s="158"/>
      <c r="BB3073" s="158"/>
      <c r="BC3073" s="158"/>
      <c r="BD3073" s="159"/>
      <c r="BE3073" s="158"/>
      <c r="BF3073" s="158"/>
      <c r="BG3073" s="158"/>
      <c r="BH3073" s="158"/>
      <c r="BI3073" s="159"/>
      <c r="BJ3073" s="158"/>
      <c r="BK3073" s="158"/>
      <c r="BL3073" s="158"/>
      <c r="BM3073" s="158"/>
      <c r="BN3073" s="158"/>
      <c r="BO3073" s="158"/>
      <c r="BP3073" s="158"/>
      <c r="BQ3073" s="158"/>
      <c r="BR3073" s="158"/>
      <c r="BS3073" s="158"/>
      <c r="BT3073" s="158"/>
      <c r="BU3073" s="158"/>
      <c r="BV3073" s="158"/>
      <c r="BW3073" s="158"/>
      <c r="BX3073" s="158"/>
      <c r="BY3073" s="158"/>
      <c r="BZ3073" s="158"/>
      <c r="CA3073" s="158"/>
      <c r="CB3073" s="158"/>
      <c r="CC3073" s="158"/>
      <c r="CD3073" s="158"/>
      <c r="CE3073" s="158"/>
      <c r="CF3073" s="158"/>
      <c r="CG3073" s="158"/>
      <c r="CH3073" s="158"/>
      <c r="CI3073" s="158"/>
      <c r="CJ3073" s="158"/>
      <c r="CK3073" s="158"/>
      <c r="CL3073" s="158"/>
      <c r="CM3073" s="158"/>
      <c r="CN3073" s="158"/>
      <c r="CO3073" s="158"/>
      <c r="CP3073" s="158"/>
      <c r="CQ3073" s="158"/>
      <c r="CR3073" s="158"/>
      <c r="CS3073" s="158"/>
      <c r="CT3073" s="158"/>
      <c r="CU3073" s="158"/>
      <c r="CV3073" s="158"/>
      <c r="CW3073" s="158"/>
      <c r="CX3073" s="158"/>
      <c r="CY3073" s="158"/>
      <c r="CZ3073" s="158"/>
      <c r="DA3073" s="158"/>
      <c r="DB3073" s="158"/>
      <c r="DC3073" s="158"/>
      <c r="DD3073" s="158"/>
      <c r="DE3073" s="158"/>
      <c r="DF3073" s="158"/>
      <c r="DG3073" s="158"/>
      <c r="DH3073" s="158"/>
      <c r="DI3073" s="158"/>
      <c r="DJ3073" s="158"/>
      <c r="DK3073" s="158"/>
      <c r="DL3073" s="158"/>
      <c r="DM3073" s="158"/>
      <c r="DN3073" s="158"/>
      <c r="DO3073" s="158"/>
      <c r="DP3073" s="158"/>
      <c r="DQ3073" s="158"/>
      <c r="DR3073" s="158"/>
      <c r="DS3073" s="160"/>
    </row>
    <row r="3074" spans="1:123" s="110" customFormat="1">
      <c r="A3074" s="184"/>
      <c r="B3074" s="180"/>
      <c r="D3074" s="192"/>
      <c r="E3074" s="157"/>
      <c r="F3074" s="158"/>
      <c r="G3074" s="158"/>
      <c r="H3074" s="158"/>
      <c r="I3074" s="158"/>
      <c r="J3074" s="158"/>
      <c r="K3074" s="158"/>
      <c r="L3074" s="158"/>
      <c r="M3074" s="158"/>
      <c r="N3074" s="158"/>
      <c r="O3074" s="158"/>
      <c r="P3074" s="158"/>
      <c r="Q3074" s="158"/>
      <c r="R3074" s="158"/>
      <c r="S3074" s="158"/>
      <c r="T3074" s="158"/>
      <c r="U3074" s="158"/>
      <c r="V3074" s="158"/>
      <c r="W3074" s="158"/>
      <c r="X3074" s="158"/>
      <c r="Y3074" s="158"/>
      <c r="Z3074" s="158"/>
      <c r="AA3074" s="158"/>
      <c r="AB3074" s="158"/>
      <c r="AC3074" s="158"/>
      <c r="AD3074" s="158"/>
      <c r="AE3074" s="158"/>
      <c r="AF3074" s="158"/>
      <c r="AG3074" s="158"/>
      <c r="AH3074" s="158"/>
      <c r="AI3074" s="158"/>
      <c r="AJ3074" s="158"/>
      <c r="AK3074" s="158"/>
      <c r="AL3074" s="158"/>
      <c r="AM3074" s="158"/>
      <c r="AN3074" s="158"/>
      <c r="AO3074" s="158"/>
      <c r="AP3074" s="158"/>
      <c r="AQ3074" s="158"/>
      <c r="AR3074" s="158"/>
      <c r="AS3074" s="158"/>
      <c r="AT3074" s="158"/>
      <c r="AU3074" s="158"/>
      <c r="AV3074" s="158"/>
      <c r="AW3074" s="158"/>
      <c r="AX3074" s="158"/>
      <c r="AY3074" s="158"/>
      <c r="AZ3074" s="158"/>
      <c r="BA3074" s="158"/>
      <c r="BB3074" s="158"/>
      <c r="BC3074" s="158"/>
      <c r="BD3074" s="159"/>
      <c r="BE3074" s="158"/>
      <c r="BF3074" s="158"/>
      <c r="BG3074" s="158"/>
      <c r="BH3074" s="158"/>
      <c r="BI3074" s="159"/>
      <c r="BJ3074" s="158"/>
      <c r="BK3074" s="158"/>
      <c r="BL3074" s="158"/>
      <c r="BM3074" s="158"/>
      <c r="BN3074" s="158"/>
      <c r="BO3074" s="158"/>
      <c r="BP3074" s="158"/>
      <c r="BQ3074" s="158"/>
      <c r="BR3074" s="158"/>
      <c r="BS3074" s="158"/>
      <c r="BT3074" s="158"/>
      <c r="BU3074" s="158"/>
      <c r="BV3074" s="158"/>
      <c r="BW3074" s="158"/>
      <c r="BX3074" s="158"/>
      <c r="BY3074" s="158"/>
      <c r="BZ3074" s="158"/>
      <c r="CA3074" s="158"/>
      <c r="CB3074" s="158"/>
      <c r="CC3074" s="158"/>
      <c r="CD3074" s="158"/>
      <c r="CE3074" s="158"/>
      <c r="CF3074" s="158"/>
      <c r="CG3074" s="158"/>
      <c r="CH3074" s="158"/>
      <c r="CI3074" s="158"/>
      <c r="CJ3074" s="158"/>
      <c r="CK3074" s="158"/>
      <c r="CL3074" s="158"/>
      <c r="CM3074" s="158"/>
      <c r="CN3074" s="158"/>
      <c r="CO3074" s="158"/>
      <c r="CP3074" s="158"/>
      <c r="CQ3074" s="158"/>
      <c r="CR3074" s="158"/>
      <c r="CS3074" s="158"/>
      <c r="CT3074" s="158"/>
      <c r="CU3074" s="158"/>
      <c r="CV3074" s="158"/>
      <c r="CW3074" s="158"/>
      <c r="CX3074" s="158"/>
      <c r="CY3074" s="158"/>
      <c r="CZ3074" s="158"/>
      <c r="DA3074" s="158"/>
      <c r="DB3074" s="158"/>
      <c r="DC3074" s="158"/>
      <c r="DD3074" s="158"/>
      <c r="DE3074" s="158"/>
      <c r="DF3074" s="158"/>
      <c r="DG3074" s="158"/>
      <c r="DH3074" s="158"/>
      <c r="DI3074" s="158"/>
      <c r="DJ3074" s="158"/>
      <c r="DK3074" s="158"/>
      <c r="DL3074" s="158"/>
      <c r="DM3074" s="158"/>
      <c r="DN3074" s="158"/>
      <c r="DO3074" s="158"/>
      <c r="DP3074" s="158"/>
      <c r="DQ3074" s="158"/>
      <c r="DR3074" s="158"/>
      <c r="DS3074" s="160"/>
    </row>
    <row r="3075" spans="1:123" s="110" customFormat="1">
      <c r="A3075" s="184"/>
      <c r="B3075" s="180"/>
      <c r="D3075" s="192"/>
      <c r="E3075" s="157"/>
      <c r="F3075" s="158"/>
      <c r="G3075" s="158"/>
      <c r="H3075" s="158"/>
      <c r="I3075" s="158"/>
      <c r="J3075" s="158"/>
      <c r="K3075" s="158"/>
      <c r="L3075" s="158"/>
      <c r="M3075" s="158"/>
      <c r="N3075" s="158"/>
      <c r="O3075" s="158"/>
      <c r="P3075" s="158"/>
      <c r="Q3075" s="158"/>
      <c r="R3075" s="158"/>
      <c r="S3075" s="158"/>
      <c r="T3075" s="158"/>
      <c r="U3075" s="158"/>
      <c r="V3075" s="158"/>
      <c r="W3075" s="158"/>
      <c r="X3075" s="158"/>
      <c r="Y3075" s="158"/>
      <c r="Z3075" s="158"/>
      <c r="AA3075" s="158"/>
      <c r="AB3075" s="158"/>
      <c r="AC3075" s="158"/>
      <c r="AD3075" s="158"/>
      <c r="AE3075" s="158"/>
      <c r="AF3075" s="158"/>
      <c r="AG3075" s="158"/>
      <c r="AH3075" s="158"/>
      <c r="AI3075" s="158"/>
      <c r="AJ3075" s="158"/>
      <c r="AK3075" s="158"/>
      <c r="AL3075" s="158"/>
      <c r="AM3075" s="158"/>
      <c r="AN3075" s="158"/>
      <c r="AO3075" s="158"/>
      <c r="AP3075" s="158"/>
      <c r="AQ3075" s="158"/>
      <c r="AR3075" s="158"/>
      <c r="AS3075" s="158"/>
      <c r="AT3075" s="158"/>
      <c r="AU3075" s="158"/>
      <c r="AV3075" s="158"/>
      <c r="AW3075" s="158"/>
      <c r="AX3075" s="158"/>
      <c r="AY3075" s="158"/>
      <c r="AZ3075" s="158"/>
      <c r="BA3075" s="158"/>
      <c r="BB3075" s="158"/>
      <c r="BC3075" s="158"/>
      <c r="BD3075" s="159"/>
      <c r="BE3075" s="158"/>
      <c r="BF3075" s="158"/>
      <c r="BG3075" s="158"/>
      <c r="BH3075" s="158"/>
      <c r="BI3075" s="159"/>
      <c r="BJ3075" s="158"/>
      <c r="BK3075" s="158"/>
      <c r="BL3075" s="158"/>
      <c r="BM3075" s="158"/>
      <c r="BN3075" s="158"/>
      <c r="BO3075" s="158"/>
      <c r="BP3075" s="158"/>
      <c r="BQ3075" s="158"/>
      <c r="BR3075" s="158"/>
      <c r="BS3075" s="158"/>
      <c r="BT3075" s="158"/>
      <c r="BU3075" s="158"/>
      <c r="BV3075" s="158"/>
      <c r="BW3075" s="158"/>
      <c r="BX3075" s="158"/>
      <c r="BY3075" s="158"/>
      <c r="BZ3075" s="158"/>
      <c r="CA3075" s="158"/>
      <c r="CB3075" s="158"/>
      <c r="CC3075" s="158"/>
      <c r="CD3075" s="158"/>
      <c r="CE3075" s="158"/>
      <c r="CF3075" s="158"/>
      <c r="CG3075" s="158"/>
      <c r="CH3075" s="158"/>
      <c r="CI3075" s="158"/>
      <c r="CJ3075" s="158"/>
      <c r="CK3075" s="158"/>
      <c r="CL3075" s="158"/>
      <c r="CM3075" s="158"/>
      <c r="CN3075" s="158"/>
      <c r="CO3075" s="158"/>
      <c r="CP3075" s="158"/>
      <c r="CQ3075" s="158"/>
      <c r="CR3075" s="158"/>
      <c r="CS3075" s="158"/>
      <c r="CT3075" s="158"/>
      <c r="CU3075" s="158"/>
      <c r="CV3075" s="158"/>
      <c r="CW3075" s="158"/>
      <c r="CX3075" s="158"/>
      <c r="CY3075" s="158"/>
      <c r="CZ3075" s="158"/>
      <c r="DA3075" s="158"/>
      <c r="DB3075" s="158"/>
      <c r="DC3075" s="158"/>
      <c r="DD3075" s="158"/>
      <c r="DE3075" s="158"/>
      <c r="DF3075" s="158"/>
      <c r="DG3075" s="158"/>
      <c r="DH3075" s="158"/>
      <c r="DI3075" s="158"/>
      <c r="DJ3075" s="158"/>
      <c r="DK3075" s="158"/>
      <c r="DL3075" s="158"/>
      <c r="DM3075" s="158"/>
      <c r="DN3075" s="158"/>
      <c r="DO3075" s="158"/>
      <c r="DP3075" s="158"/>
      <c r="DQ3075" s="158"/>
      <c r="DR3075" s="158"/>
      <c r="DS3075" s="160"/>
    </row>
    <row r="3076" spans="1:123" s="110" customFormat="1">
      <c r="A3076" s="184"/>
      <c r="B3076" s="180"/>
      <c r="D3076" s="192"/>
      <c r="E3076" s="157"/>
      <c r="F3076" s="158"/>
      <c r="G3076" s="158"/>
      <c r="H3076" s="158"/>
      <c r="I3076" s="158"/>
      <c r="J3076" s="158"/>
      <c r="K3076" s="158"/>
      <c r="L3076" s="158"/>
      <c r="M3076" s="158"/>
      <c r="N3076" s="158"/>
      <c r="O3076" s="158"/>
      <c r="P3076" s="158"/>
      <c r="Q3076" s="158"/>
      <c r="R3076" s="158"/>
      <c r="S3076" s="158"/>
      <c r="T3076" s="158"/>
      <c r="U3076" s="158"/>
      <c r="V3076" s="158"/>
      <c r="W3076" s="158"/>
      <c r="X3076" s="158"/>
      <c r="Y3076" s="158"/>
      <c r="Z3076" s="158"/>
      <c r="AA3076" s="158"/>
      <c r="AB3076" s="158"/>
      <c r="AC3076" s="158"/>
      <c r="AD3076" s="158"/>
      <c r="AE3076" s="158"/>
      <c r="AF3076" s="158"/>
      <c r="AG3076" s="158"/>
      <c r="AH3076" s="158"/>
      <c r="AI3076" s="158"/>
      <c r="AJ3076" s="158"/>
      <c r="AK3076" s="158"/>
      <c r="AL3076" s="158"/>
      <c r="AM3076" s="158"/>
      <c r="AN3076" s="158"/>
      <c r="AO3076" s="158"/>
      <c r="AP3076" s="158"/>
      <c r="AQ3076" s="158"/>
      <c r="AR3076" s="158"/>
      <c r="AS3076" s="158"/>
      <c r="AT3076" s="158"/>
      <c r="AU3076" s="158"/>
      <c r="AV3076" s="158"/>
      <c r="AW3076" s="158"/>
      <c r="AX3076" s="158"/>
      <c r="AY3076" s="158"/>
      <c r="AZ3076" s="158"/>
      <c r="BA3076" s="158"/>
      <c r="BB3076" s="158"/>
      <c r="BC3076" s="158"/>
      <c r="BD3076" s="159"/>
      <c r="BE3076" s="158"/>
      <c r="BF3076" s="158"/>
      <c r="BG3076" s="158"/>
      <c r="BH3076" s="158"/>
      <c r="BI3076" s="159"/>
      <c r="BJ3076" s="158"/>
      <c r="BK3076" s="158"/>
      <c r="BL3076" s="158"/>
      <c r="BM3076" s="158"/>
      <c r="BN3076" s="158"/>
      <c r="BO3076" s="158"/>
      <c r="BP3076" s="158"/>
      <c r="BQ3076" s="158"/>
      <c r="BR3076" s="158"/>
      <c r="BS3076" s="158"/>
      <c r="BT3076" s="158"/>
      <c r="BU3076" s="158"/>
      <c r="BV3076" s="158"/>
      <c r="BW3076" s="158"/>
      <c r="BX3076" s="158"/>
      <c r="BY3076" s="158"/>
      <c r="BZ3076" s="158"/>
      <c r="CA3076" s="158"/>
      <c r="CB3076" s="158"/>
      <c r="CC3076" s="158"/>
      <c r="CD3076" s="158"/>
      <c r="CE3076" s="158"/>
      <c r="CF3076" s="158"/>
      <c r="CG3076" s="158"/>
      <c r="CH3076" s="158"/>
      <c r="CI3076" s="158"/>
      <c r="CJ3076" s="158"/>
      <c r="CK3076" s="158"/>
      <c r="CL3076" s="158"/>
      <c r="CM3076" s="158"/>
      <c r="CN3076" s="158"/>
      <c r="CO3076" s="158"/>
      <c r="CP3076" s="158"/>
      <c r="CQ3076" s="158"/>
      <c r="CR3076" s="158"/>
      <c r="CS3076" s="158"/>
      <c r="CT3076" s="158"/>
      <c r="CU3076" s="158"/>
      <c r="CV3076" s="158"/>
      <c r="CW3076" s="158"/>
      <c r="CX3076" s="158"/>
      <c r="CY3076" s="158"/>
      <c r="CZ3076" s="158"/>
      <c r="DA3076" s="158"/>
      <c r="DB3076" s="158"/>
      <c r="DC3076" s="158"/>
      <c r="DD3076" s="158"/>
      <c r="DE3076" s="158"/>
      <c r="DF3076" s="158"/>
      <c r="DG3076" s="158"/>
      <c r="DH3076" s="158"/>
      <c r="DI3076" s="158"/>
      <c r="DJ3076" s="158"/>
      <c r="DK3076" s="158"/>
      <c r="DL3076" s="158"/>
      <c r="DM3076" s="158"/>
      <c r="DN3076" s="158"/>
      <c r="DO3076" s="158"/>
      <c r="DP3076" s="158"/>
      <c r="DQ3076" s="158"/>
      <c r="DR3076" s="158"/>
      <c r="DS3076" s="160"/>
    </row>
    <row r="3077" spans="1:123" s="110" customFormat="1">
      <c r="A3077" s="184"/>
      <c r="B3077" s="180"/>
      <c r="D3077" s="192"/>
      <c r="E3077" s="157"/>
      <c r="F3077" s="158"/>
      <c r="G3077" s="158"/>
      <c r="H3077" s="158"/>
      <c r="I3077" s="158"/>
      <c r="J3077" s="158"/>
      <c r="K3077" s="158"/>
      <c r="L3077" s="158"/>
      <c r="M3077" s="158"/>
      <c r="N3077" s="158"/>
      <c r="O3077" s="158"/>
      <c r="P3077" s="158"/>
      <c r="Q3077" s="158"/>
      <c r="R3077" s="158"/>
      <c r="S3077" s="158"/>
      <c r="T3077" s="158"/>
      <c r="U3077" s="158"/>
      <c r="V3077" s="158"/>
      <c r="W3077" s="158"/>
      <c r="X3077" s="158"/>
      <c r="Y3077" s="158"/>
      <c r="Z3077" s="158"/>
      <c r="AA3077" s="158"/>
      <c r="AB3077" s="158"/>
      <c r="AC3077" s="158"/>
      <c r="AD3077" s="158"/>
      <c r="AE3077" s="158"/>
      <c r="AF3077" s="158"/>
      <c r="AG3077" s="158"/>
      <c r="AH3077" s="158"/>
      <c r="AI3077" s="158"/>
      <c r="AJ3077" s="158"/>
      <c r="AK3077" s="158"/>
      <c r="AL3077" s="158"/>
      <c r="AM3077" s="158"/>
      <c r="AN3077" s="158"/>
      <c r="AO3077" s="158"/>
      <c r="AP3077" s="158"/>
      <c r="AQ3077" s="158"/>
      <c r="AR3077" s="158"/>
      <c r="AS3077" s="158"/>
      <c r="AT3077" s="158"/>
      <c r="AU3077" s="158"/>
      <c r="AV3077" s="158"/>
      <c r="AW3077" s="158"/>
      <c r="AX3077" s="158"/>
      <c r="AY3077" s="158"/>
      <c r="AZ3077" s="158"/>
      <c r="BA3077" s="158"/>
      <c r="BB3077" s="158"/>
      <c r="BC3077" s="158"/>
      <c r="BD3077" s="159"/>
      <c r="BE3077" s="158"/>
      <c r="BF3077" s="158"/>
      <c r="BG3077" s="158"/>
      <c r="BH3077" s="158"/>
      <c r="BI3077" s="159"/>
      <c r="BJ3077" s="158"/>
      <c r="BK3077" s="158"/>
      <c r="BL3077" s="158"/>
      <c r="BM3077" s="158"/>
      <c r="BN3077" s="158"/>
      <c r="BO3077" s="158"/>
      <c r="BP3077" s="158"/>
      <c r="BQ3077" s="158"/>
      <c r="BR3077" s="158"/>
      <c r="BS3077" s="158"/>
      <c r="BT3077" s="158"/>
      <c r="BU3077" s="158"/>
      <c r="BV3077" s="158"/>
      <c r="BW3077" s="158"/>
      <c r="BX3077" s="158"/>
      <c r="BY3077" s="158"/>
      <c r="BZ3077" s="158"/>
      <c r="CA3077" s="158"/>
      <c r="CB3077" s="158"/>
      <c r="CC3077" s="158"/>
      <c r="CD3077" s="158"/>
      <c r="CE3077" s="158"/>
      <c r="CF3077" s="158"/>
      <c r="CG3077" s="158"/>
      <c r="CH3077" s="158"/>
      <c r="CI3077" s="158"/>
      <c r="CJ3077" s="158"/>
      <c r="CK3077" s="158"/>
      <c r="CL3077" s="158"/>
      <c r="CM3077" s="158"/>
      <c r="CN3077" s="158"/>
      <c r="CO3077" s="158"/>
      <c r="CP3077" s="158"/>
      <c r="CQ3077" s="158"/>
      <c r="CR3077" s="158"/>
      <c r="CS3077" s="158"/>
      <c r="CT3077" s="158"/>
      <c r="CU3077" s="158"/>
      <c r="CV3077" s="158"/>
      <c r="CW3077" s="158"/>
      <c r="CX3077" s="158"/>
      <c r="CY3077" s="158"/>
      <c r="CZ3077" s="158"/>
      <c r="DA3077" s="158"/>
      <c r="DB3077" s="158"/>
      <c r="DC3077" s="158"/>
      <c r="DD3077" s="158"/>
      <c r="DE3077" s="158"/>
      <c r="DF3077" s="158"/>
      <c r="DG3077" s="158"/>
      <c r="DH3077" s="158"/>
      <c r="DI3077" s="158"/>
      <c r="DJ3077" s="158"/>
      <c r="DK3077" s="158"/>
      <c r="DL3077" s="158"/>
      <c r="DM3077" s="158"/>
      <c r="DN3077" s="158"/>
      <c r="DO3077" s="158"/>
      <c r="DP3077" s="158"/>
      <c r="DQ3077" s="158"/>
      <c r="DR3077" s="158"/>
      <c r="DS3077" s="160"/>
    </row>
    <row r="3078" spans="1:123" s="110" customFormat="1">
      <c r="A3078" s="184"/>
      <c r="B3078" s="180"/>
      <c r="D3078" s="192"/>
      <c r="E3078" s="157"/>
      <c r="F3078" s="158"/>
      <c r="G3078" s="158"/>
      <c r="H3078" s="158"/>
      <c r="I3078" s="158"/>
      <c r="J3078" s="158"/>
      <c r="K3078" s="158"/>
      <c r="L3078" s="158"/>
      <c r="M3078" s="158"/>
      <c r="N3078" s="158"/>
      <c r="O3078" s="158"/>
      <c r="P3078" s="158"/>
      <c r="Q3078" s="158"/>
      <c r="R3078" s="158"/>
      <c r="S3078" s="158"/>
      <c r="T3078" s="158"/>
      <c r="U3078" s="158"/>
      <c r="V3078" s="158"/>
      <c r="W3078" s="158"/>
      <c r="X3078" s="158"/>
      <c r="Y3078" s="158"/>
      <c r="Z3078" s="158"/>
      <c r="AA3078" s="158"/>
      <c r="AB3078" s="158"/>
      <c r="AC3078" s="158"/>
      <c r="AD3078" s="158"/>
      <c r="AE3078" s="158"/>
      <c r="AF3078" s="158"/>
      <c r="AG3078" s="158"/>
      <c r="AH3078" s="158"/>
      <c r="AI3078" s="158"/>
      <c r="AJ3078" s="158"/>
      <c r="AK3078" s="158"/>
      <c r="AL3078" s="158"/>
      <c r="AM3078" s="158"/>
      <c r="AN3078" s="158"/>
      <c r="AO3078" s="158"/>
      <c r="AP3078" s="158"/>
      <c r="AQ3078" s="158"/>
      <c r="AR3078" s="158"/>
      <c r="AS3078" s="158"/>
      <c r="AT3078" s="158"/>
      <c r="AU3078" s="158"/>
      <c r="AV3078" s="158"/>
      <c r="AW3078" s="158"/>
      <c r="AX3078" s="158"/>
      <c r="AY3078" s="158"/>
      <c r="AZ3078" s="158"/>
      <c r="BA3078" s="158"/>
      <c r="BB3078" s="158"/>
      <c r="BC3078" s="158"/>
      <c r="BD3078" s="159"/>
      <c r="BE3078" s="158"/>
      <c r="BF3078" s="158"/>
      <c r="BG3078" s="158"/>
      <c r="BH3078" s="158"/>
      <c r="BI3078" s="159"/>
      <c r="BJ3078" s="158"/>
      <c r="BK3078" s="158"/>
      <c r="BL3078" s="158"/>
      <c r="BM3078" s="158"/>
      <c r="BN3078" s="158"/>
      <c r="BO3078" s="158"/>
      <c r="BP3078" s="158"/>
      <c r="BQ3078" s="158"/>
      <c r="BR3078" s="158"/>
      <c r="BS3078" s="158"/>
      <c r="BT3078" s="158"/>
      <c r="BU3078" s="158"/>
      <c r="BV3078" s="158"/>
      <c r="BW3078" s="158"/>
      <c r="BX3078" s="158"/>
      <c r="BY3078" s="158"/>
      <c r="BZ3078" s="158"/>
      <c r="CA3078" s="158"/>
      <c r="CB3078" s="158"/>
      <c r="CC3078" s="158"/>
      <c r="CD3078" s="158"/>
      <c r="CE3078" s="158"/>
      <c r="CF3078" s="158"/>
      <c r="CG3078" s="158"/>
      <c r="CH3078" s="158"/>
      <c r="CI3078" s="158"/>
      <c r="CJ3078" s="158"/>
      <c r="CK3078" s="158"/>
      <c r="CL3078" s="158"/>
      <c r="CM3078" s="158"/>
      <c r="CN3078" s="158"/>
      <c r="CO3078" s="158"/>
      <c r="CP3078" s="158"/>
      <c r="CQ3078" s="158"/>
      <c r="CR3078" s="158"/>
      <c r="CS3078" s="158"/>
      <c r="CT3078" s="158"/>
      <c r="CU3078" s="158"/>
      <c r="CV3078" s="158"/>
      <c r="CW3078" s="158"/>
      <c r="CX3078" s="158"/>
      <c r="CY3078" s="158"/>
      <c r="CZ3078" s="158"/>
      <c r="DA3078" s="158"/>
      <c r="DB3078" s="158"/>
      <c r="DC3078" s="158"/>
      <c r="DD3078" s="158"/>
      <c r="DE3078" s="158"/>
      <c r="DF3078" s="158"/>
      <c r="DG3078" s="158"/>
      <c r="DH3078" s="158"/>
      <c r="DI3078" s="158"/>
      <c r="DJ3078" s="158"/>
      <c r="DK3078" s="158"/>
      <c r="DL3078" s="158"/>
      <c r="DM3078" s="158"/>
      <c r="DN3078" s="158"/>
      <c r="DO3078" s="158"/>
      <c r="DP3078" s="158"/>
      <c r="DQ3078" s="158"/>
      <c r="DR3078" s="158"/>
      <c r="DS3078" s="160"/>
    </row>
    <row r="3079" spans="1:123" s="110" customFormat="1">
      <c r="A3079" s="184"/>
      <c r="B3079" s="180"/>
      <c r="D3079" s="192"/>
      <c r="E3079" s="157"/>
      <c r="F3079" s="158"/>
      <c r="G3079" s="158"/>
      <c r="H3079" s="158"/>
      <c r="I3079" s="158"/>
      <c r="J3079" s="158"/>
      <c r="K3079" s="158"/>
      <c r="L3079" s="158"/>
      <c r="M3079" s="158"/>
      <c r="N3079" s="158"/>
      <c r="O3079" s="158"/>
      <c r="P3079" s="158"/>
      <c r="Q3079" s="158"/>
      <c r="R3079" s="158"/>
      <c r="S3079" s="158"/>
      <c r="T3079" s="158"/>
      <c r="U3079" s="158"/>
      <c r="V3079" s="158"/>
      <c r="W3079" s="158"/>
      <c r="X3079" s="158"/>
      <c r="Y3079" s="158"/>
      <c r="Z3079" s="158"/>
      <c r="AA3079" s="158"/>
      <c r="AB3079" s="158"/>
      <c r="AC3079" s="158"/>
      <c r="AD3079" s="158"/>
      <c r="AE3079" s="158"/>
      <c r="AF3079" s="158"/>
      <c r="AG3079" s="158"/>
      <c r="AH3079" s="158"/>
      <c r="AI3079" s="158"/>
      <c r="AJ3079" s="158"/>
      <c r="AK3079" s="158"/>
      <c r="AL3079" s="158"/>
      <c r="AM3079" s="158"/>
      <c r="AN3079" s="158"/>
      <c r="AO3079" s="158"/>
      <c r="AP3079" s="158"/>
      <c r="AQ3079" s="158"/>
      <c r="AR3079" s="158"/>
      <c r="AS3079" s="158"/>
      <c r="AT3079" s="158"/>
      <c r="AU3079" s="158"/>
      <c r="AV3079" s="158"/>
      <c r="AW3079" s="158"/>
      <c r="AX3079" s="158"/>
      <c r="AY3079" s="158"/>
      <c r="AZ3079" s="158"/>
      <c r="BA3079" s="158"/>
      <c r="BB3079" s="158"/>
      <c r="BC3079" s="158"/>
      <c r="BD3079" s="159"/>
      <c r="BE3079" s="158"/>
      <c r="BF3079" s="158"/>
      <c r="BG3079" s="158"/>
      <c r="BH3079" s="158"/>
      <c r="BI3079" s="159"/>
      <c r="BJ3079" s="158"/>
      <c r="BK3079" s="158"/>
      <c r="BL3079" s="158"/>
      <c r="BM3079" s="158"/>
      <c r="BN3079" s="158"/>
      <c r="BO3079" s="158"/>
      <c r="BP3079" s="158"/>
      <c r="BQ3079" s="158"/>
      <c r="BR3079" s="158"/>
      <c r="BS3079" s="158"/>
      <c r="BT3079" s="158"/>
      <c r="BU3079" s="158"/>
      <c r="BV3079" s="158"/>
      <c r="BW3079" s="158"/>
      <c r="BX3079" s="158"/>
      <c r="BY3079" s="158"/>
      <c r="BZ3079" s="158"/>
      <c r="CA3079" s="158"/>
      <c r="CB3079" s="158"/>
      <c r="CC3079" s="158"/>
      <c r="CD3079" s="158"/>
      <c r="CE3079" s="158"/>
      <c r="CF3079" s="158"/>
      <c r="CG3079" s="158"/>
      <c r="CH3079" s="158"/>
      <c r="CI3079" s="158"/>
      <c r="CJ3079" s="158"/>
      <c r="CK3079" s="158"/>
      <c r="CL3079" s="158"/>
      <c r="CM3079" s="158"/>
      <c r="CN3079" s="158"/>
      <c r="CO3079" s="158"/>
      <c r="CP3079" s="158"/>
      <c r="CQ3079" s="158"/>
      <c r="CR3079" s="158"/>
      <c r="CS3079" s="158"/>
      <c r="CT3079" s="158"/>
      <c r="CU3079" s="158"/>
      <c r="CV3079" s="158"/>
      <c r="CW3079" s="158"/>
      <c r="CX3079" s="158"/>
      <c r="CY3079" s="158"/>
      <c r="CZ3079" s="158"/>
      <c r="DA3079" s="158"/>
      <c r="DB3079" s="158"/>
      <c r="DC3079" s="158"/>
      <c r="DD3079" s="158"/>
      <c r="DE3079" s="158"/>
      <c r="DF3079" s="158"/>
      <c r="DG3079" s="158"/>
      <c r="DH3079" s="158"/>
      <c r="DI3079" s="158"/>
      <c r="DJ3079" s="158"/>
      <c r="DK3079" s="158"/>
      <c r="DL3079" s="158"/>
      <c r="DM3079" s="158"/>
      <c r="DN3079" s="158"/>
      <c r="DO3079" s="158"/>
      <c r="DP3079" s="158"/>
      <c r="DQ3079" s="158"/>
      <c r="DR3079" s="158"/>
      <c r="DS3079" s="160"/>
    </row>
    <row r="3080" spans="1:123" s="110" customFormat="1">
      <c r="A3080" s="184"/>
      <c r="B3080" s="180"/>
      <c r="D3080" s="192"/>
      <c r="E3080" s="157"/>
      <c r="F3080" s="158"/>
      <c r="G3080" s="158"/>
      <c r="H3080" s="158"/>
      <c r="I3080" s="158"/>
      <c r="J3080" s="158"/>
      <c r="K3080" s="158"/>
      <c r="L3080" s="158"/>
      <c r="M3080" s="158"/>
      <c r="N3080" s="158"/>
      <c r="O3080" s="158"/>
      <c r="P3080" s="158"/>
      <c r="Q3080" s="158"/>
      <c r="R3080" s="158"/>
      <c r="S3080" s="158"/>
      <c r="T3080" s="158"/>
      <c r="U3080" s="158"/>
      <c r="V3080" s="158"/>
      <c r="W3080" s="158"/>
      <c r="X3080" s="158"/>
      <c r="Y3080" s="158"/>
      <c r="Z3080" s="158"/>
      <c r="AA3080" s="158"/>
      <c r="AB3080" s="158"/>
      <c r="AC3080" s="158"/>
      <c r="AD3080" s="158"/>
      <c r="AE3080" s="158"/>
      <c r="AF3080" s="158"/>
      <c r="AG3080" s="158"/>
      <c r="AH3080" s="158"/>
      <c r="AI3080" s="158"/>
      <c r="AJ3080" s="158"/>
      <c r="AK3080" s="158"/>
      <c r="AL3080" s="158"/>
      <c r="AM3080" s="158"/>
      <c r="AN3080" s="158"/>
      <c r="AO3080" s="158"/>
      <c r="AP3080" s="158"/>
      <c r="AQ3080" s="158"/>
      <c r="AR3080" s="158"/>
      <c r="AS3080" s="158"/>
      <c r="AT3080" s="158"/>
      <c r="AU3080" s="158"/>
      <c r="AV3080" s="158"/>
      <c r="AW3080" s="158"/>
      <c r="AX3080" s="158"/>
      <c r="AY3080" s="158"/>
      <c r="AZ3080" s="158"/>
      <c r="BA3080" s="158"/>
      <c r="BB3080" s="158"/>
      <c r="BC3080" s="158"/>
      <c r="BD3080" s="159"/>
      <c r="BE3080" s="158"/>
      <c r="BF3080" s="158"/>
      <c r="BG3080" s="158"/>
      <c r="BH3080" s="158"/>
      <c r="BI3080" s="159"/>
      <c r="BJ3080" s="158"/>
      <c r="BK3080" s="158"/>
      <c r="BL3080" s="158"/>
      <c r="BM3080" s="158"/>
      <c r="BN3080" s="158"/>
      <c r="BO3080" s="158"/>
      <c r="BP3080" s="158"/>
      <c r="BQ3080" s="158"/>
      <c r="BR3080" s="158"/>
      <c r="BS3080" s="158"/>
      <c r="BT3080" s="158"/>
      <c r="BU3080" s="158"/>
      <c r="BV3080" s="158"/>
      <c r="BW3080" s="158"/>
      <c r="BX3080" s="158"/>
      <c r="BY3080" s="158"/>
      <c r="BZ3080" s="158"/>
      <c r="CA3080" s="158"/>
      <c r="CB3080" s="158"/>
      <c r="CC3080" s="158"/>
      <c r="CD3080" s="158"/>
      <c r="CE3080" s="158"/>
      <c r="CF3080" s="158"/>
      <c r="CG3080" s="158"/>
      <c r="CH3080" s="158"/>
      <c r="CI3080" s="158"/>
      <c r="CJ3080" s="158"/>
      <c r="CK3080" s="158"/>
      <c r="CL3080" s="158"/>
      <c r="CM3080" s="158"/>
      <c r="CN3080" s="158"/>
      <c r="CO3080" s="158"/>
      <c r="CP3080" s="158"/>
      <c r="CQ3080" s="158"/>
      <c r="CR3080" s="158"/>
      <c r="CS3080" s="158"/>
      <c r="CT3080" s="158"/>
      <c r="CU3080" s="158"/>
      <c r="CV3080" s="158"/>
      <c r="CW3080" s="158"/>
      <c r="CX3080" s="158"/>
      <c r="CY3080" s="158"/>
      <c r="CZ3080" s="158"/>
      <c r="DA3080" s="158"/>
      <c r="DB3080" s="158"/>
      <c r="DC3080" s="158"/>
      <c r="DD3080" s="158"/>
      <c r="DE3080" s="158"/>
      <c r="DF3080" s="158"/>
      <c r="DG3080" s="158"/>
      <c r="DH3080" s="158"/>
      <c r="DI3080" s="158"/>
      <c r="DJ3080" s="158"/>
      <c r="DK3080" s="158"/>
      <c r="DL3080" s="158"/>
      <c r="DM3080" s="158"/>
      <c r="DN3080" s="158"/>
      <c r="DO3080" s="158"/>
      <c r="DP3080" s="158"/>
      <c r="DQ3080" s="158"/>
      <c r="DR3080" s="158"/>
      <c r="DS3080" s="160"/>
    </row>
    <row r="3081" spans="1:123" s="110" customFormat="1">
      <c r="A3081" s="184"/>
      <c r="B3081" s="180"/>
      <c r="D3081" s="192"/>
      <c r="E3081" s="157"/>
      <c r="F3081" s="158"/>
      <c r="G3081" s="158"/>
      <c r="H3081" s="158"/>
      <c r="I3081" s="158"/>
      <c r="J3081" s="158"/>
      <c r="K3081" s="158"/>
      <c r="L3081" s="158"/>
      <c r="M3081" s="158"/>
      <c r="N3081" s="158"/>
      <c r="O3081" s="158"/>
      <c r="P3081" s="158"/>
      <c r="Q3081" s="158"/>
      <c r="R3081" s="158"/>
      <c r="S3081" s="158"/>
      <c r="T3081" s="158"/>
      <c r="U3081" s="158"/>
      <c r="V3081" s="158"/>
      <c r="W3081" s="158"/>
      <c r="X3081" s="158"/>
      <c r="Y3081" s="158"/>
      <c r="Z3081" s="158"/>
      <c r="AA3081" s="158"/>
      <c r="AB3081" s="158"/>
      <c r="AC3081" s="158"/>
      <c r="AD3081" s="158"/>
      <c r="AE3081" s="158"/>
      <c r="AF3081" s="158"/>
      <c r="AG3081" s="158"/>
      <c r="AH3081" s="158"/>
      <c r="AI3081" s="158"/>
      <c r="AJ3081" s="158"/>
      <c r="AK3081" s="158"/>
      <c r="AL3081" s="158"/>
      <c r="AM3081" s="158"/>
      <c r="AN3081" s="158"/>
      <c r="AO3081" s="158"/>
      <c r="AP3081" s="158"/>
      <c r="AQ3081" s="158"/>
      <c r="AR3081" s="158"/>
      <c r="AS3081" s="158"/>
      <c r="AT3081" s="158"/>
      <c r="AU3081" s="158"/>
      <c r="AV3081" s="158"/>
      <c r="AW3081" s="158"/>
      <c r="AX3081" s="158"/>
      <c r="AY3081" s="158"/>
      <c r="AZ3081" s="158"/>
      <c r="BA3081" s="158"/>
      <c r="BB3081" s="158"/>
      <c r="BC3081" s="158"/>
      <c r="BD3081" s="159"/>
      <c r="BE3081" s="158"/>
      <c r="BF3081" s="158"/>
      <c r="BG3081" s="158"/>
      <c r="BH3081" s="158"/>
      <c r="BI3081" s="159"/>
      <c r="BJ3081" s="158"/>
      <c r="BK3081" s="158"/>
      <c r="BL3081" s="158"/>
      <c r="BM3081" s="158"/>
      <c r="BN3081" s="158"/>
      <c r="BO3081" s="158"/>
      <c r="BP3081" s="158"/>
      <c r="BQ3081" s="158"/>
      <c r="BR3081" s="158"/>
      <c r="BS3081" s="158"/>
      <c r="BT3081" s="158"/>
      <c r="BU3081" s="158"/>
      <c r="BV3081" s="158"/>
      <c r="BW3081" s="158"/>
      <c r="BX3081" s="158"/>
      <c r="BY3081" s="158"/>
      <c r="BZ3081" s="158"/>
      <c r="CA3081" s="158"/>
      <c r="CB3081" s="158"/>
      <c r="CC3081" s="158"/>
      <c r="CD3081" s="158"/>
      <c r="CE3081" s="158"/>
      <c r="CF3081" s="158"/>
      <c r="CG3081" s="158"/>
      <c r="CH3081" s="158"/>
      <c r="CI3081" s="158"/>
      <c r="CJ3081" s="158"/>
      <c r="CK3081" s="158"/>
      <c r="CL3081" s="158"/>
      <c r="CM3081" s="158"/>
      <c r="CN3081" s="158"/>
      <c r="CO3081" s="158"/>
      <c r="CP3081" s="158"/>
      <c r="CQ3081" s="158"/>
      <c r="CR3081" s="158"/>
      <c r="CS3081" s="158"/>
      <c r="CT3081" s="158"/>
      <c r="CU3081" s="158"/>
      <c r="CV3081" s="158"/>
      <c r="CW3081" s="158"/>
      <c r="CX3081" s="158"/>
      <c r="CY3081" s="158"/>
      <c r="CZ3081" s="158"/>
      <c r="DA3081" s="158"/>
      <c r="DB3081" s="158"/>
      <c r="DC3081" s="158"/>
      <c r="DD3081" s="158"/>
      <c r="DE3081" s="158"/>
      <c r="DF3081" s="158"/>
      <c r="DG3081" s="158"/>
      <c r="DH3081" s="158"/>
      <c r="DI3081" s="158"/>
      <c r="DJ3081" s="158"/>
      <c r="DK3081" s="158"/>
      <c r="DL3081" s="158"/>
      <c r="DM3081" s="158"/>
      <c r="DN3081" s="158"/>
      <c r="DO3081" s="158"/>
      <c r="DP3081" s="158"/>
      <c r="DQ3081" s="158"/>
      <c r="DR3081" s="158"/>
      <c r="DS3081" s="160"/>
    </row>
    <row r="3082" spans="1:123" s="110" customFormat="1">
      <c r="A3082" s="184"/>
      <c r="B3082" s="180"/>
      <c r="D3082" s="192"/>
      <c r="E3082" s="157"/>
      <c r="F3082" s="158"/>
      <c r="G3082" s="158"/>
      <c r="H3082" s="158"/>
      <c r="I3082" s="158"/>
      <c r="J3082" s="158"/>
      <c r="K3082" s="158"/>
      <c r="L3082" s="158"/>
      <c r="M3082" s="158"/>
      <c r="N3082" s="158"/>
      <c r="O3082" s="158"/>
      <c r="P3082" s="158"/>
      <c r="Q3082" s="158"/>
      <c r="R3082" s="158"/>
      <c r="S3082" s="158"/>
      <c r="T3082" s="158"/>
      <c r="U3082" s="158"/>
      <c r="V3082" s="158"/>
      <c r="W3082" s="158"/>
      <c r="X3082" s="158"/>
      <c r="Y3082" s="158"/>
      <c r="Z3082" s="158"/>
      <c r="AA3082" s="158"/>
      <c r="AB3082" s="158"/>
      <c r="AC3082" s="158"/>
      <c r="AD3082" s="158"/>
      <c r="AE3082" s="158"/>
      <c r="AF3082" s="158"/>
      <c r="AG3082" s="158"/>
      <c r="AH3082" s="158"/>
      <c r="AI3082" s="158"/>
      <c r="AJ3082" s="158"/>
      <c r="AK3082" s="158"/>
      <c r="AL3082" s="158"/>
      <c r="AM3082" s="158"/>
      <c r="AN3082" s="158"/>
      <c r="AO3082" s="158"/>
      <c r="AP3082" s="158"/>
      <c r="AQ3082" s="158"/>
      <c r="AR3082" s="158"/>
      <c r="AS3082" s="158"/>
      <c r="AT3082" s="158"/>
      <c r="AU3082" s="158"/>
      <c r="AV3082" s="158"/>
      <c r="AW3082" s="158"/>
      <c r="AX3082" s="158"/>
      <c r="AY3082" s="158"/>
      <c r="AZ3082" s="158"/>
      <c r="BA3082" s="158"/>
      <c r="BB3082" s="158"/>
      <c r="BC3082" s="158"/>
      <c r="BD3082" s="159"/>
      <c r="BE3082" s="158"/>
      <c r="BF3082" s="158"/>
      <c r="BG3082" s="158"/>
      <c r="BH3082" s="158"/>
      <c r="BI3082" s="159"/>
      <c r="BJ3082" s="158"/>
      <c r="BK3082" s="158"/>
      <c r="BL3082" s="158"/>
      <c r="BM3082" s="158"/>
      <c r="BN3082" s="158"/>
      <c r="BO3082" s="158"/>
      <c r="BP3082" s="158"/>
      <c r="BQ3082" s="158"/>
      <c r="BR3082" s="158"/>
      <c r="BS3082" s="158"/>
      <c r="BT3082" s="158"/>
      <c r="BU3082" s="158"/>
      <c r="BV3082" s="158"/>
      <c r="BW3082" s="158"/>
      <c r="BX3082" s="158"/>
      <c r="BY3082" s="158"/>
      <c r="BZ3082" s="158"/>
      <c r="CA3082" s="158"/>
      <c r="CB3082" s="158"/>
      <c r="CC3082" s="158"/>
      <c r="CD3082" s="158"/>
      <c r="CE3082" s="158"/>
      <c r="CF3082" s="158"/>
      <c r="CG3082" s="158"/>
      <c r="CH3082" s="158"/>
      <c r="CI3082" s="158"/>
      <c r="CJ3082" s="158"/>
      <c r="CK3082" s="158"/>
      <c r="CL3082" s="158"/>
      <c r="CM3082" s="158"/>
      <c r="CN3082" s="158"/>
      <c r="CO3082" s="158"/>
      <c r="CP3082" s="158"/>
      <c r="CQ3082" s="158"/>
      <c r="CR3082" s="158"/>
      <c r="CS3082" s="158"/>
      <c r="CT3082" s="158"/>
      <c r="CU3082" s="158"/>
      <c r="CV3082" s="158"/>
      <c r="CW3082" s="158"/>
      <c r="CX3082" s="158"/>
      <c r="CY3082" s="158"/>
      <c r="CZ3082" s="158"/>
      <c r="DA3082" s="158"/>
      <c r="DB3082" s="158"/>
      <c r="DC3082" s="158"/>
      <c r="DD3082" s="158"/>
      <c r="DE3082" s="158"/>
      <c r="DF3082" s="158"/>
      <c r="DG3082" s="158"/>
      <c r="DH3082" s="158"/>
      <c r="DI3082" s="158"/>
      <c r="DJ3082" s="158"/>
      <c r="DK3082" s="158"/>
      <c r="DL3082" s="158"/>
      <c r="DM3082" s="158"/>
      <c r="DN3082" s="158"/>
      <c r="DO3082" s="158"/>
      <c r="DP3082" s="158"/>
      <c r="DQ3082" s="158"/>
      <c r="DR3082" s="158"/>
      <c r="DS3082" s="160"/>
    </row>
    <row r="3083" spans="1:123" s="110" customFormat="1">
      <c r="A3083" s="184"/>
      <c r="B3083" s="180"/>
      <c r="D3083" s="192"/>
      <c r="E3083" s="157"/>
      <c r="F3083" s="158"/>
      <c r="G3083" s="158"/>
      <c r="H3083" s="158"/>
      <c r="I3083" s="158"/>
      <c r="J3083" s="158"/>
      <c r="K3083" s="158"/>
      <c r="L3083" s="158"/>
      <c r="M3083" s="158"/>
      <c r="N3083" s="158"/>
      <c r="O3083" s="158"/>
      <c r="P3083" s="158"/>
      <c r="Q3083" s="158"/>
      <c r="R3083" s="158"/>
      <c r="S3083" s="158"/>
      <c r="T3083" s="158"/>
      <c r="U3083" s="158"/>
      <c r="V3083" s="158"/>
      <c r="W3083" s="158"/>
      <c r="X3083" s="158"/>
      <c r="Y3083" s="158"/>
      <c r="Z3083" s="158"/>
      <c r="AA3083" s="158"/>
      <c r="AB3083" s="158"/>
      <c r="AC3083" s="158"/>
      <c r="AD3083" s="158"/>
      <c r="AE3083" s="158"/>
      <c r="AF3083" s="158"/>
      <c r="AG3083" s="158"/>
      <c r="AH3083" s="158"/>
      <c r="AI3083" s="158"/>
      <c r="AJ3083" s="158"/>
      <c r="AK3083" s="158"/>
      <c r="AL3083" s="158"/>
      <c r="AM3083" s="158"/>
      <c r="AN3083" s="158"/>
      <c r="AO3083" s="158"/>
      <c r="AP3083" s="158"/>
      <c r="AQ3083" s="158"/>
      <c r="AR3083" s="158"/>
      <c r="AS3083" s="158"/>
      <c r="AT3083" s="158"/>
      <c r="AU3083" s="158"/>
      <c r="AV3083" s="158"/>
      <c r="AW3083" s="158"/>
      <c r="AX3083" s="158"/>
      <c r="AY3083" s="158"/>
      <c r="AZ3083" s="158"/>
      <c r="BA3083" s="158"/>
      <c r="BB3083" s="158"/>
      <c r="BC3083" s="158"/>
      <c r="BD3083" s="159"/>
      <c r="BE3083" s="158"/>
      <c r="BF3083" s="158"/>
      <c r="BG3083" s="158"/>
      <c r="BH3083" s="158"/>
      <c r="BI3083" s="159"/>
      <c r="BJ3083" s="158"/>
      <c r="BK3083" s="158"/>
      <c r="BL3083" s="158"/>
      <c r="BM3083" s="158"/>
      <c r="BN3083" s="158"/>
      <c r="BO3083" s="158"/>
      <c r="BP3083" s="158"/>
      <c r="BQ3083" s="158"/>
      <c r="BR3083" s="158"/>
      <c r="BS3083" s="158"/>
      <c r="BT3083" s="158"/>
      <c r="BU3083" s="158"/>
      <c r="BV3083" s="158"/>
      <c r="BW3083" s="158"/>
      <c r="BX3083" s="158"/>
      <c r="BY3083" s="158"/>
      <c r="BZ3083" s="158"/>
      <c r="CA3083" s="158"/>
      <c r="CB3083" s="158"/>
      <c r="CC3083" s="158"/>
      <c r="CD3083" s="158"/>
      <c r="CE3083" s="158"/>
      <c r="CF3083" s="158"/>
      <c r="CG3083" s="158"/>
      <c r="CH3083" s="158"/>
      <c r="CI3083" s="158"/>
      <c r="CJ3083" s="158"/>
      <c r="CK3083" s="158"/>
      <c r="CL3083" s="158"/>
      <c r="CM3083" s="158"/>
      <c r="CN3083" s="158"/>
      <c r="CO3083" s="158"/>
      <c r="CP3083" s="158"/>
      <c r="CQ3083" s="158"/>
      <c r="CR3083" s="158"/>
      <c r="CS3083" s="158"/>
      <c r="CT3083" s="158"/>
      <c r="CU3083" s="158"/>
      <c r="CV3083" s="158"/>
      <c r="CW3083" s="158"/>
      <c r="CX3083" s="158"/>
      <c r="CY3083" s="158"/>
      <c r="CZ3083" s="158"/>
      <c r="DA3083" s="158"/>
      <c r="DB3083" s="158"/>
      <c r="DC3083" s="158"/>
      <c r="DD3083" s="158"/>
      <c r="DE3083" s="158"/>
      <c r="DF3083" s="158"/>
      <c r="DG3083" s="158"/>
      <c r="DH3083" s="158"/>
      <c r="DI3083" s="158"/>
      <c r="DJ3083" s="158"/>
      <c r="DK3083" s="158"/>
      <c r="DL3083" s="158"/>
      <c r="DM3083" s="158"/>
      <c r="DN3083" s="158"/>
      <c r="DO3083" s="158"/>
      <c r="DP3083" s="158"/>
      <c r="DQ3083" s="158"/>
      <c r="DR3083" s="158"/>
      <c r="DS3083" s="160"/>
    </row>
    <row r="3084" spans="1:123" s="110" customFormat="1">
      <c r="A3084" s="184"/>
      <c r="B3084" s="180"/>
      <c r="D3084" s="192"/>
      <c r="E3084" s="157"/>
      <c r="F3084" s="158"/>
      <c r="G3084" s="158"/>
      <c r="H3084" s="158"/>
      <c r="I3084" s="158"/>
      <c r="J3084" s="158"/>
      <c r="K3084" s="158"/>
      <c r="L3084" s="158"/>
      <c r="M3084" s="158"/>
      <c r="N3084" s="158"/>
      <c r="O3084" s="158"/>
      <c r="P3084" s="158"/>
      <c r="Q3084" s="158"/>
      <c r="R3084" s="158"/>
      <c r="S3084" s="158"/>
      <c r="T3084" s="158"/>
      <c r="U3084" s="158"/>
      <c r="V3084" s="158"/>
      <c r="W3084" s="158"/>
      <c r="X3084" s="158"/>
      <c r="Y3084" s="158"/>
      <c r="Z3084" s="158"/>
      <c r="AA3084" s="158"/>
      <c r="AB3084" s="158"/>
      <c r="AC3084" s="158"/>
      <c r="AD3084" s="158"/>
      <c r="AE3084" s="158"/>
      <c r="AF3084" s="158"/>
      <c r="AG3084" s="158"/>
      <c r="AH3084" s="158"/>
      <c r="AI3084" s="158"/>
      <c r="AJ3084" s="158"/>
      <c r="AK3084" s="158"/>
      <c r="AL3084" s="158"/>
      <c r="AM3084" s="158"/>
      <c r="AN3084" s="158"/>
      <c r="AO3084" s="158"/>
      <c r="AP3084" s="158"/>
      <c r="AQ3084" s="158"/>
      <c r="AR3084" s="158"/>
      <c r="AS3084" s="158"/>
      <c r="AT3084" s="158"/>
      <c r="AU3084" s="158"/>
      <c r="AV3084" s="158"/>
      <c r="AW3084" s="158"/>
      <c r="AX3084" s="158"/>
      <c r="AY3084" s="158"/>
      <c r="AZ3084" s="158"/>
      <c r="BA3084" s="158"/>
      <c r="BB3084" s="158"/>
      <c r="BC3084" s="158"/>
      <c r="BD3084" s="159"/>
      <c r="BE3084" s="158"/>
      <c r="BF3084" s="158"/>
      <c r="BG3084" s="158"/>
      <c r="BH3084" s="158"/>
      <c r="BI3084" s="159"/>
      <c r="BJ3084" s="158"/>
      <c r="BK3084" s="158"/>
      <c r="BL3084" s="158"/>
      <c r="BM3084" s="158"/>
      <c r="BN3084" s="158"/>
      <c r="BO3084" s="158"/>
      <c r="BP3084" s="158"/>
      <c r="BQ3084" s="158"/>
      <c r="BR3084" s="158"/>
      <c r="BS3084" s="158"/>
      <c r="BT3084" s="158"/>
      <c r="BU3084" s="158"/>
      <c r="BV3084" s="158"/>
      <c r="BW3084" s="158"/>
      <c r="BX3084" s="158"/>
      <c r="BY3084" s="158"/>
      <c r="BZ3084" s="158"/>
      <c r="CA3084" s="158"/>
      <c r="CB3084" s="158"/>
      <c r="CC3084" s="158"/>
      <c r="CD3084" s="158"/>
      <c r="CE3084" s="158"/>
      <c r="CF3084" s="158"/>
      <c r="CG3084" s="158"/>
      <c r="CH3084" s="158"/>
      <c r="CI3084" s="158"/>
      <c r="CJ3084" s="158"/>
      <c r="CK3084" s="158"/>
      <c r="CL3084" s="158"/>
      <c r="CM3084" s="158"/>
      <c r="CN3084" s="158"/>
      <c r="CO3084" s="158"/>
      <c r="CP3084" s="158"/>
      <c r="CQ3084" s="158"/>
      <c r="CR3084" s="158"/>
      <c r="CS3084" s="158"/>
      <c r="CT3084" s="158"/>
      <c r="CU3084" s="158"/>
      <c r="CV3084" s="158"/>
      <c r="CW3084" s="158"/>
      <c r="CX3084" s="158"/>
      <c r="CY3084" s="158"/>
      <c r="CZ3084" s="158"/>
      <c r="DA3084" s="158"/>
      <c r="DB3084" s="158"/>
      <c r="DC3084" s="158"/>
      <c r="DD3084" s="158"/>
      <c r="DE3084" s="158"/>
      <c r="DF3084" s="158"/>
      <c r="DG3084" s="158"/>
      <c r="DH3084" s="158"/>
      <c r="DI3084" s="158"/>
      <c r="DJ3084" s="158"/>
      <c r="DK3084" s="158"/>
      <c r="DL3084" s="158"/>
      <c r="DM3084" s="158"/>
      <c r="DN3084" s="158"/>
      <c r="DO3084" s="158"/>
      <c r="DP3084" s="158"/>
      <c r="DQ3084" s="158"/>
      <c r="DR3084" s="158"/>
      <c r="DS3084" s="160"/>
    </row>
    <row r="3085" spans="1:123" s="110" customFormat="1">
      <c r="A3085" s="184"/>
      <c r="B3085" s="180"/>
      <c r="D3085" s="192"/>
      <c r="E3085" s="157"/>
      <c r="F3085" s="158"/>
      <c r="G3085" s="158"/>
      <c r="H3085" s="158"/>
      <c r="I3085" s="158"/>
      <c r="J3085" s="158"/>
      <c r="K3085" s="158"/>
      <c r="L3085" s="158"/>
      <c r="M3085" s="158"/>
      <c r="N3085" s="158"/>
      <c r="O3085" s="158"/>
      <c r="P3085" s="158"/>
      <c r="Q3085" s="158"/>
      <c r="R3085" s="158"/>
      <c r="S3085" s="158"/>
      <c r="T3085" s="158"/>
      <c r="U3085" s="158"/>
      <c r="V3085" s="158"/>
      <c r="W3085" s="158"/>
      <c r="X3085" s="158"/>
      <c r="Y3085" s="158"/>
      <c r="Z3085" s="158"/>
      <c r="AA3085" s="158"/>
      <c r="AB3085" s="158"/>
      <c r="AC3085" s="158"/>
      <c r="AD3085" s="158"/>
      <c r="AE3085" s="158"/>
      <c r="AF3085" s="158"/>
      <c r="AG3085" s="158"/>
      <c r="AH3085" s="158"/>
      <c r="AI3085" s="158"/>
      <c r="AJ3085" s="158"/>
      <c r="AK3085" s="158"/>
      <c r="AL3085" s="158"/>
      <c r="AM3085" s="158"/>
      <c r="AN3085" s="158"/>
      <c r="AO3085" s="158"/>
      <c r="AP3085" s="158"/>
      <c r="AQ3085" s="158"/>
      <c r="AR3085" s="158"/>
      <c r="AS3085" s="158"/>
      <c r="AT3085" s="158"/>
      <c r="AU3085" s="158"/>
      <c r="AV3085" s="158"/>
      <c r="AW3085" s="158"/>
      <c r="AX3085" s="158"/>
      <c r="AY3085" s="158"/>
      <c r="AZ3085" s="158"/>
      <c r="BA3085" s="158"/>
      <c r="BB3085" s="158"/>
      <c r="BC3085" s="158"/>
      <c r="BD3085" s="159"/>
      <c r="BE3085" s="158"/>
      <c r="BF3085" s="158"/>
      <c r="BG3085" s="158"/>
      <c r="BH3085" s="158"/>
      <c r="BI3085" s="159"/>
      <c r="BJ3085" s="158"/>
      <c r="BK3085" s="158"/>
      <c r="BL3085" s="158"/>
      <c r="BM3085" s="158"/>
      <c r="BN3085" s="158"/>
      <c r="BO3085" s="158"/>
      <c r="BP3085" s="158"/>
      <c r="BQ3085" s="158"/>
      <c r="BR3085" s="158"/>
      <c r="BS3085" s="158"/>
      <c r="BT3085" s="158"/>
      <c r="BU3085" s="158"/>
      <c r="BV3085" s="158"/>
      <c r="BW3085" s="158"/>
      <c r="BX3085" s="158"/>
      <c r="BY3085" s="158"/>
      <c r="BZ3085" s="158"/>
      <c r="CA3085" s="158"/>
      <c r="CB3085" s="158"/>
      <c r="CC3085" s="158"/>
      <c r="CD3085" s="158"/>
      <c r="CE3085" s="158"/>
      <c r="CF3085" s="158"/>
      <c r="CG3085" s="158"/>
      <c r="CH3085" s="158"/>
      <c r="CI3085" s="158"/>
      <c r="CJ3085" s="158"/>
      <c r="CK3085" s="158"/>
      <c r="CL3085" s="158"/>
      <c r="CM3085" s="158"/>
      <c r="CN3085" s="158"/>
      <c r="CO3085" s="158"/>
      <c r="CP3085" s="158"/>
      <c r="CQ3085" s="158"/>
      <c r="CR3085" s="158"/>
      <c r="CS3085" s="158"/>
      <c r="CT3085" s="158"/>
      <c r="CU3085" s="158"/>
      <c r="CV3085" s="158"/>
      <c r="CW3085" s="158"/>
      <c r="CX3085" s="158"/>
      <c r="CY3085" s="158"/>
      <c r="CZ3085" s="158"/>
      <c r="DA3085" s="158"/>
      <c r="DB3085" s="158"/>
      <c r="DC3085" s="158"/>
      <c r="DD3085" s="158"/>
      <c r="DE3085" s="158"/>
      <c r="DF3085" s="158"/>
      <c r="DG3085" s="158"/>
      <c r="DH3085" s="158"/>
      <c r="DI3085" s="158"/>
      <c r="DJ3085" s="158"/>
      <c r="DK3085" s="158"/>
      <c r="DL3085" s="158"/>
      <c r="DM3085" s="158"/>
      <c r="DN3085" s="158"/>
      <c r="DO3085" s="158"/>
      <c r="DP3085" s="158"/>
      <c r="DQ3085" s="158"/>
      <c r="DR3085" s="158"/>
      <c r="DS3085" s="160"/>
    </row>
    <row r="3086" spans="1:123" s="110" customFormat="1">
      <c r="A3086" s="184"/>
      <c r="B3086" s="180"/>
      <c r="D3086" s="192"/>
      <c r="E3086" s="157"/>
      <c r="F3086" s="158"/>
      <c r="G3086" s="158"/>
      <c r="H3086" s="158"/>
      <c r="I3086" s="158"/>
      <c r="J3086" s="158"/>
      <c r="K3086" s="158"/>
      <c r="L3086" s="158"/>
      <c r="M3086" s="158"/>
      <c r="N3086" s="158"/>
      <c r="O3086" s="158"/>
      <c r="P3086" s="158"/>
      <c r="Q3086" s="158"/>
      <c r="R3086" s="158"/>
      <c r="S3086" s="158"/>
      <c r="T3086" s="158"/>
      <c r="U3086" s="158"/>
      <c r="V3086" s="158"/>
      <c r="W3086" s="158"/>
      <c r="X3086" s="158"/>
      <c r="Y3086" s="158"/>
      <c r="Z3086" s="158"/>
      <c r="AA3086" s="158"/>
      <c r="AB3086" s="158"/>
      <c r="AC3086" s="158"/>
      <c r="AD3086" s="158"/>
      <c r="AE3086" s="158"/>
      <c r="AF3086" s="158"/>
      <c r="AG3086" s="158"/>
      <c r="AH3086" s="158"/>
      <c r="AI3086" s="158"/>
      <c r="AJ3086" s="158"/>
      <c r="AK3086" s="158"/>
      <c r="AL3086" s="158"/>
      <c r="AM3086" s="158"/>
      <c r="AN3086" s="158"/>
      <c r="AO3086" s="158"/>
      <c r="AP3086" s="158"/>
      <c r="AQ3086" s="158"/>
      <c r="AR3086" s="158"/>
      <c r="AS3086" s="158"/>
      <c r="AT3086" s="158"/>
      <c r="AU3086" s="158"/>
      <c r="AV3086" s="158"/>
      <c r="AW3086" s="158"/>
      <c r="AX3086" s="158"/>
      <c r="AY3086" s="158"/>
      <c r="AZ3086" s="158"/>
      <c r="BA3086" s="158"/>
      <c r="BB3086" s="158"/>
      <c r="BC3086" s="158"/>
      <c r="BD3086" s="159"/>
      <c r="BE3086" s="158"/>
      <c r="BF3086" s="158"/>
      <c r="BG3086" s="158"/>
      <c r="BH3086" s="158"/>
      <c r="BI3086" s="159"/>
      <c r="BJ3086" s="158"/>
      <c r="BK3086" s="158"/>
      <c r="BL3086" s="158"/>
      <c r="BM3086" s="158"/>
      <c r="BN3086" s="158"/>
      <c r="BO3086" s="158"/>
      <c r="BP3086" s="158"/>
      <c r="BQ3086" s="158"/>
      <c r="BR3086" s="158"/>
      <c r="BS3086" s="158"/>
      <c r="BT3086" s="158"/>
      <c r="BU3086" s="158"/>
      <c r="BV3086" s="158"/>
      <c r="BW3086" s="158"/>
      <c r="BX3086" s="158"/>
      <c r="BY3086" s="158"/>
      <c r="BZ3086" s="158"/>
      <c r="CA3086" s="158"/>
      <c r="CB3086" s="158"/>
      <c r="CC3086" s="158"/>
      <c r="CD3086" s="158"/>
      <c r="CE3086" s="158"/>
      <c r="CF3086" s="158"/>
      <c r="CG3086" s="158"/>
      <c r="CH3086" s="158"/>
      <c r="CI3086" s="158"/>
      <c r="CJ3086" s="158"/>
      <c r="CK3086" s="158"/>
      <c r="CL3086" s="158"/>
      <c r="CM3086" s="158"/>
      <c r="CN3086" s="158"/>
      <c r="CO3086" s="158"/>
      <c r="CP3086" s="158"/>
      <c r="CQ3086" s="158"/>
      <c r="CR3086" s="158"/>
      <c r="CS3086" s="158"/>
      <c r="CT3086" s="158"/>
      <c r="CU3086" s="158"/>
      <c r="CV3086" s="158"/>
      <c r="CW3086" s="158"/>
      <c r="CX3086" s="158"/>
      <c r="CY3086" s="158"/>
      <c r="CZ3086" s="158"/>
      <c r="DA3086" s="158"/>
      <c r="DB3086" s="158"/>
      <c r="DC3086" s="158"/>
      <c r="DD3086" s="158"/>
      <c r="DE3086" s="158"/>
      <c r="DF3086" s="158"/>
      <c r="DG3086" s="158"/>
      <c r="DH3086" s="158"/>
      <c r="DI3086" s="158"/>
      <c r="DJ3086" s="158"/>
      <c r="DK3086" s="158"/>
      <c r="DL3086" s="158"/>
      <c r="DM3086" s="158"/>
      <c r="DN3086" s="158"/>
      <c r="DO3086" s="158"/>
      <c r="DP3086" s="158"/>
      <c r="DQ3086" s="158"/>
      <c r="DR3086" s="158"/>
      <c r="DS3086" s="160"/>
    </row>
    <row r="3087" spans="1:123" s="110" customFormat="1">
      <c r="A3087" s="184"/>
      <c r="B3087" s="180"/>
      <c r="D3087" s="192"/>
      <c r="E3087" s="157"/>
      <c r="F3087" s="158"/>
      <c r="G3087" s="158"/>
      <c r="H3087" s="158"/>
      <c r="I3087" s="158"/>
      <c r="J3087" s="158"/>
      <c r="K3087" s="158"/>
      <c r="L3087" s="158"/>
      <c r="M3087" s="158"/>
      <c r="N3087" s="158"/>
      <c r="O3087" s="158"/>
      <c r="P3087" s="158"/>
      <c r="Q3087" s="158"/>
      <c r="R3087" s="158"/>
      <c r="S3087" s="158"/>
      <c r="T3087" s="158"/>
      <c r="U3087" s="158"/>
      <c r="V3087" s="158"/>
      <c r="W3087" s="158"/>
      <c r="X3087" s="158"/>
      <c r="Y3087" s="158"/>
      <c r="Z3087" s="158"/>
      <c r="AA3087" s="158"/>
      <c r="AB3087" s="158"/>
      <c r="AC3087" s="158"/>
      <c r="AD3087" s="158"/>
      <c r="AE3087" s="158"/>
      <c r="AF3087" s="158"/>
      <c r="AG3087" s="158"/>
      <c r="AH3087" s="158"/>
      <c r="AI3087" s="158"/>
      <c r="AJ3087" s="158"/>
      <c r="AK3087" s="158"/>
      <c r="AL3087" s="158"/>
      <c r="AM3087" s="158"/>
      <c r="AN3087" s="158"/>
      <c r="AO3087" s="158"/>
      <c r="AP3087" s="158"/>
      <c r="AQ3087" s="158"/>
      <c r="AR3087" s="158"/>
      <c r="AS3087" s="158"/>
      <c r="AT3087" s="158"/>
      <c r="AU3087" s="158"/>
      <c r="AV3087" s="158"/>
      <c r="AW3087" s="158"/>
      <c r="AX3087" s="158"/>
      <c r="AY3087" s="158"/>
      <c r="AZ3087" s="158"/>
      <c r="BA3087" s="158"/>
      <c r="BB3087" s="158"/>
      <c r="BC3087" s="158"/>
      <c r="BD3087" s="159"/>
      <c r="BE3087" s="158"/>
      <c r="BF3087" s="158"/>
      <c r="BG3087" s="158"/>
      <c r="BH3087" s="158"/>
      <c r="BI3087" s="159"/>
      <c r="BJ3087" s="158"/>
      <c r="BK3087" s="158"/>
      <c r="BL3087" s="158"/>
      <c r="BM3087" s="158"/>
      <c r="BN3087" s="158"/>
      <c r="BO3087" s="158"/>
      <c r="BP3087" s="158"/>
      <c r="BQ3087" s="158"/>
      <c r="BR3087" s="158"/>
      <c r="BS3087" s="158"/>
      <c r="BT3087" s="158"/>
      <c r="BU3087" s="158"/>
      <c r="BV3087" s="158"/>
      <c r="BW3087" s="158"/>
      <c r="BX3087" s="158"/>
      <c r="BY3087" s="158"/>
      <c r="BZ3087" s="158"/>
      <c r="CA3087" s="158"/>
      <c r="CB3087" s="158"/>
      <c r="CC3087" s="158"/>
      <c r="CD3087" s="158"/>
      <c r="CE3087" s="158"/>
      <c r="CF3087" s="158"/>
      <c r="CG3087" s="158"/>
      <c r="CH3087" s="158"/>
      <c r="CI3087" s="158"/>
      <c r="CJ3087" s="158"/>
      <c r="CK3087" s="158"/>
      <c r="CL3087" s="158"/>
      <c r="CM3087" s="158"/>
      <c r="CN3087" s="158"/>
      <c r="CO3087" s="158"/>
      <c r="CP3087" s="158"/>
      <c r="CQ3087" s="158"/>
      <c r="CR3087" s="158"/>
      <c r="CS3087" s="158"/>
      <c r="CT3087" s="158"/>
      <c r="CU3087" s="158"/>
      <c r="CV3087" s="158"/>
      <c r="CW3087" s="158"/>
      <c r="CX3087" s="158"/>
      <c r="CY3087" s="158"/>
      <c r="CZ3087" s="158"/>
      <c r="DA3087" s="158"/>
      <c r="DB3087" s="158"/>
      <c r="DC3087" s="158"/>
      <c r="DD3087" s="158"/>
      <c r="DE3087" s="158"/>
      <c r="DF3087" s="158"/>
      <c r="DG3087" s="158"/>
      <c r="DH3087" s="158"/>
      <c r="DI3087" s="158"/>
      <c r="DJ3087" s="158"/>
      <c r="DK3087" s="158"/>
      <c r="DL3087" s="158"/>
      <c r="DM3087" s="158"/>
      <c r="DN3087" s="158"/>
      <c r="DO3087" s="158"/>
      <c r="DP3087" s="158"/>
      <c r="DQ3087" s="158"/>
      <c r="DR3087" s="158"/>
      <c r="DS3087" s="160"/>
    </row>
    <row r="3088" spans="1:123" s="110" customFormat="1">
      <c r="A3088" s="184"/>
      <c r="B3088" s="180"/>
      <c r="D3088" s="192"/>
      <c r="E3088" s="157"/>
      <c r="F3088" s="158"/>
      <c r="G3088" s="158"/>
      <c r="H3088" s="158"/>
      <c r="I3088" s="158"/>
      <c r="J3088" s="158"/>
      <c r="K3088" s="158"/>
      <c r="L3088" s="158"/>
      <c r="M3088" s="158"/>
      <c r="N3088" s="158"/>
      <c r="O3088" s="158"/>
      <c r="P3088" s="158"/>
      <c r="Q3088" s="158"/>
      <c r="R3088" s="158"/>
      <c r="S3088" s="158"/>
      <c r="T3088" s="158"/>
      <c r="U3088" s="158"/>
      <c r="V3088" s="158"/>
      <c r="W3088" s="158"/>
      <c r="X3088" s="158"/>
      <c r="Y3088" s="158"/>
      <c r="Z3088" s="158"/>
      <c r="AA3088" s="158"/>
      <c r="AB3088" s="158"/>
      <c r="AC3088" s="158"/>
      <c r="AD3088" s="158"/>
      <c r="AE3088" s="158"/>
      <c r="AF3088" s="158"/>
      <c r="AG3088" s="158"/>
      <c r="AH3088" s="158"/>
      <c r="AI3088" s="158"/>
      <c r="AJ3088" s="158"/>
      <c r="AK3088" s="158"/>
      <c r="AL3088" s="158"/>
      <c r="AM3088" s="158"/>
      <c r="AN3088" s="158"/>
      <c r="AO3088" s="158"/>
      <c r="AP3088" s="158"/>
      <c r="AQ3088" s="158"/>
      <c r="AR3088" s="158"/>
      <c r="AS3088" s="158"/>
      <c r="AT3088" s="158"/>
      <c r="AU3088" s="158"/>
      <c r="AV3088" s="158"/>
      <c r="AW3088" s="158"/>
      <c r="AX3088" s="158"/>
      <c r="AY3088" s="158"/>
      <c r="AZ3088" s="158"/>
      <c r="BA3088" s="158"/>
      <c r="BB3088" s="158"/>
      <c r="BC3088" s="158"/>
      <c r="BD3088" s="159"/>
      <c r="BE3088" s="158"/>
      <c r="BF3088" s="158"/>
      <c r="BG3088" s="158"/>
      <c r="BH3088" s="158"/>
      <c r="BI3088" s="159"/>
      <c r="BJ3088" s="158"/>
      <c r="BK3088" s="158"/>
      <c r="BL3088" s="158"/>
      <c r="BM3088" s="158"/>
      <c r="BN3088" s="158"/>
      <c r="BO3088" s="158"/>
      <c r="BP3088" s="158"/>
      <c r="BQ3088" s="158"/>
      <c r="BR3088" s="158"/>
      <c r="BS3088" s="158"/>
      <c r="BT3088" s="158"/>
      <c r="BU3088" s="158"/>
      <c r="BV3088" s="158"/>
      <c r="BW3088" s="158"/>
      <c r="BX3088" s="158"/>
      <c r="BY3088" s="158"/>
      <c r="BZ3088" s="158"/>
      <c r="CA3088" s="158"/>
      <c r="CB3088" s="158"/>
      <c r="CC3088" s="158"/>
      <c r="CD3088" s="158"/>
      <c r="CE3088" s="158"/>
      <c r="CF3088" s="158"/>
      <c r="CG3088" s="158"/>
      <c r="CH3088" s="158"/>
      <c r="CI3088" s="158"/>
      <c r="CJ3088" s="158"/>
      <c r="CK3088" s="158"/>
      <c r="CL3088" s="158"/>
      <c r="CM3088" s="158"/>
      <c r="CN3088" s="158"/>
      <c r="CO3088" s="158"/>
      <c r="CP3088" s="158"/>
      <c r="CQ3088" s="158"/>
      <c r="CR3088" s="158"/>
      <c r="CS3088" s="158"/>
      <c r="CT3088" s="158"/>
      <c r="CU3088" s="158"/>
      <c r="CV3088" s="158"/>
      <c r="CW3088" s="158"/>
      <c r="CX3088" s="158"/>
      <c r="CY3088" s="158"/>
      <c r="CZ3088" s="158"/>
      <c r="DA3088" s="158"/>
      <c r="DB3088" s="158"/>
      <c r="DC3088" s="158"/>
      <c r="DD3088" s="158"/>
      <c r="DE3088" s="158"/>
      <c r="DF3088" s="158"/>
      <c r="DG3088" s="158"/>
      <c r="DH3088" s="158"/>
      <c r="DI3088" s="158"/>
      <c r="DJ3088" s="158"/>
      <c r="DK3088" s="158"/>
      <c r="DL3088" s="158"/>
      <c r="DM3088" s="158"/>
      <c r="DN3088" s="158"/>
      <c r="DO3088" s="158"/>
      <c r="DP3088" s="158"/>
      <c r="DQ3088" s="158"/>
      <c r="DR3088" s="158"/>
      <c r="DS3088" s="160"/>
    </row>
    <row r="3089" spans="1:123" s="110" customFormat="1">
      <c r="A3089" s="184"/>
      <c r="B3089" s="180"/>
      <c r="D3089" s="192"/>
      <c r="E3089" s="157"/>
      <c r="F3089" s="158"/>
      <c r="G3089" s="158"/>
      <c r="H3089" s="158"/>
      <c r="I3089" s="158"/>
      <c r="J3089" s="158"/>
      <c r="K3089" s="158"/>
      <c r="L3089" s="158"/>
      <c r="M3089" s="158"/>
      <c r="N3089" s="158"/>
      <c r="O3089" s="158"/>
      <c r="P3089" s="158"/>
      <c r="Q3089" s="158"/>
      <c r="R3089" s="158"/>
      <c r="S3089" s="158"/>
      <c r="T3089" s="158"/>
      <c r="U3089" s="158"/>
      <c r="V3089" s="158"/>
      <c r="W3089" s="158"/>
      <c r="X3089" s="158"/>
      <c r="Y3089" s="158"/>
      <c r="Z3089" s="158"/>
      <c r="AA3089" s="158"/>
      <c r="AB3089" s="158"/>
      <c r="AC3089" s="158"/>
      <c r="AD3089" s="158"/>
      <c r="AE3089" s="158"/>
      <c r="AF3089" s="158"/>
      <c r="AG3089" s="158"/>
      <c r="AH3089" s="158"/>
      <c r="AI3089" s="158"/>
      <c r="AJ3089" s="158"/>
      <c r="AK3089" s="158"/>
      <c r="AL3089" s="158"/>
      <c r="AM3089" s="158"/>
      <c r="AN3089" s="158"/>
      <c r="AO3089" s="158"/>
      <c r="AP3089" s="158"/>
      <c r="AQ3089" s="158"/>
      <c r="AR3089" s="158"/>
      <c r="AS3089" s="158"/>
      <c r="AT3089" s="158"/>
      <c r="AU3089" s="158"/>
      <c r="AV3089" s="158"/>
      <c r="AW3089" s="158"/>
      <c r="AX3089" s="158"/>
      <c r="AY3089" s="158"/>
      <c r="AZ3089" s="158"/>
      <c r="BA3089" s="158"/>
      <c r="BB3089" s="158"/>
      <c r="BC3089" s="158"/>
      <c r="BD3089" s="159"/>
      <c r="BE3089" s="158"/>
      <c r="BF3089" s="158"/>
      <c r="BG3089" s="158"/>
      <c r="BH3089" s="158"/>
      <c r="BI3089" s="159"/>
      <c r="BJ3089" s="158"/>
      <c r="BK3089" s="158"/>
      <c r="BL3089" s="158"/>
      <c r="BM3089" s="158"/>
      <c r="BN3089" s="158"/>
      <c r="BO3089" s="158"/>
      <c r="BP3089" s="158"/>
      <c r="BQ3089" s="158"/>
      <c r="BR3089" s="158"/>
      <c r="BS3089" s="158"/>
      <c r="BT3089" s="158"/>
      <c r="BU3089" s="158"/>
      <c r="BV3089" s="158"/>
      <c r="BW3089" s="158"/>
      <c r="BX3089" s="158"/>
      <c r="BY3089" s="158"/>
      <c r="BZ3089" s="158"/>
      <c r="CA3089" s="158"/>
      <c r="CB3089" s="158"/>
      <c r="CC3089" s="158"/>
      <c r="CD3089" s="158"/>
      <c r="CE3089" s="158"/>
      <c r="CF3089" s="158"/>
      <c r="CG3089" s="158"/>
      <c r="CH3089" s="158"/>
      <c r="CI3089" s="158"/>
      <c r="CJ3089" s="158"/>
      <c r="CK3089" s="158"/>
      <c r="CL3089" s="158"/>
      <c r="CM3089" s="158"/>
      <c r="CN3089" s="158"/>
      <c r="CO3089" s="158"/>
      <c r="CP3089" s="158"/>
      <c r="CQ3089" s="158"/>
      <c r="CR3089" s="158"/>
      <c r="CS3089" s="158"/>
      <c r="CT3089" s="158"/>
      <c r="CU3089" s="158"/>
      <c r="CV3089" s="158"/>
      <c r="CW3089" s="158"/>
      <c r="CX3089" s="158"/>
      <c r="CY3089" s="158"/>
      <c r="CZ3089" s="158"/>
      <c r="DA3089" s="158"/>
      <c r="DB3089" s="158"/>
      <c r="DC3089" s="158"/>
      <c r="DD3089" s="158"/>
      <c r="DE3089" s="158"/>
      <c r="DF3089" s="158"/>
      <c r="DG3089" s="158"/>
      <c r="DH3089" s="158"/>
      <c r="DI3089" s="158"/>
      <c r="DJ3089" s="158"/>
      <c r="DK3089" s="158"/>
      <c r="DL3089" s="158"/>
      <c r="DM3089" s="158"/>
      <c r="DN3089" s="158"/>
      <c r="DO3089" s="158"/>
      <c r="DP3089" s="158"/>
      <c r="DQ3089" s="158"/>
      <c r="DR3089" s="158"/>
      <c r="DS3089" s="160"/>
    </row>
    <row r="3090" spans="1:123" s="110" customFormat="1">
      <c r="A3090" s="184"/>
      <c r="B3090" s="180"/>
      <c r="D3090" s="192"/>
      <c r="E3090" s="157"/>
      <c r="F3090" s="158"/>
      <c r="G3090" s="158"/>
      <c r="H3090" s="158"/>
      <c r="I3090" s="158"/>
      <c r="J3090" s="158"/>
      <c r="K3090" s="158"/>
      <c r="L3090" s="158"/>
      <c r="M3090" s="158"/>
      <c r="N3090" s="158"/>
      <c r="O3090" s="158"/>
      <c r="P3090" s="158"/>
      <c r="Q3090" s="158"/>
      <c r="R3090" s="158"/>
      <c r="S3090" s="158"/>
      <c r="T3090" s="158"/>
      <c r="U3090" s="158"/>
      <c r="V3090" s="158"/>
      <c r="W3090" s="158"/>
      <c r="X3090" s="158"/>
      <c r="Y3090" s="158"/>
      <c r="Z3090" s="158"/>
      <c r="AA3090" s="158"/>
      <c r="AB3090" s="158"/>
      <c r="AC3090" s="158"/>
      <c r="AD3090" s="158"/>
      <c r="AE3090" s="158"/>
      <c r="AF3090" s="158"/>
      <c r="AG3090" s="158"/>
      <c r="AH3090" s="158"/>
      <c r="AI3090" s="158"/>
      <c r="AJ3090" s="158"/>
      <c r="AK3090" s="158"/>
      <c r="AL3090" s="158"/>
      <c r="AM3090" s="158"/>
      <c r="AN3090" s="158"/>
      <c r="AO3090" s="158"/>
      <c r="AP3090" s="158"/>
      <c r="AQ3090" s="158"/>
      <c r="AR3090" s="158"/>
      <c r="AS3090" s="158"/>
      <c r="AT3090" s="158"/>
      <c r="AU3090" s="158"/>
      <c r="AV3090" s="158"/>
      <c r="AW3090" s="158"/>
      <c r="AX3090" s="158"/>
      <c r="AY3090" s="158"/>
      <c r="AZ3090" s="158"/>
      <c r="BA3090" s="158"/>
      <c r="BB3090" s="158"/>
      <c r="BC3090" s="158"/>
      <c r="BD3090" s="159"/>
      <c r="BE3090" s="158"/>
      <c r="BF3090" s="158"/>
      <c r="BG3090" s="158"/>
      <c r="BH3090" s="158"/>
      <c r="BI3090" s="159"/>
      <c r="BJ3090" s="158"/>
      <c r="BK3090" s="158"/>
      <c r="BL3090" s="158"/>
      <c r="BM3090" s="158"/>
      <c r="BN3090" s="158"/>
      <c r="BO3090" s="158"/>
      <c r="BP3090" s="158"/>
      <c r="BQ3090" s="158"/>
      <c r="BR3090" s="158"/>
      <c r="BS3090" s="158"/>
      <c r="BT3090" s="158"/>
      <c r="BU3090" s="158"/>
      <c r="BV3090" s="158"/>
      <c r="BW3090" s="158"/>
      <c r="BX3090" s="158"/>
      <c r="BY3090" s="158"/>
      <c r="BZ3090" s="158"/>
      <c r="CA3090" s="158"/>
      <c r="CB3090" s="158"/>
      <c r="CC3090" s="158"/>
      <c r="CD3090" s="158"/>
      <c r="CE3090" s="158"/>
      <c r="CF3090" s="158"/>
      <c r="CG3090" s="158"/>
      <c r="CH3090" s="158"/>
      <c r="CI3090" s="158"/>
      <c r="CJ3090" s="158"/>
      <c r="CK3090" s="158"/>
      <c r="CL3090" s="158"/>
      <c r="CM3090" s="158"/>
      <c r="CN3090" s="158"/>
      <c r="CO3090" s="158"/>
      <c r="CP3090" s="158"/>
      <c r="CQ3090" s="158"/>
      <c r="CR3090" s="158"/>
      <c r="CS3090" s="158"/>
      <c r="CT3090" s="158"/>
      <c r="CU3090" s="158"/>
      <c r="CV3090" s="158"/>
      <c r="CW3090" s="158"/>
      <c r="CX3090" s="158"/>
      <c r="CY3090" s="158"/>
      <c r="CZ3090" s="158"/>
      <c r="DA3090" s="158"/>
      <c r="DB3090" s="158"/>
      <c r="DC3090" s="158"/>
      <c r="DD3090" s="158"/>
      <c r="DE3090" s="158"/>
      <c r="DF3090" s="158"/>
      <c r="DG3090" s="158"/>
      <c r="DH3090" s="158"/>
      <c r="DI3090" s="158"/>
      <c r="DJ3090" s="158"/>
      <c r="DK3090" s="158"/>
      <c r="DL3090" s="158"/>
      <c r="DM3090" s="158"/>
      <c r="DN3090" s="158"/>
      <c r="DO3090" s="158"/>
      <c r="DP3090" s="158"/>
      <c r="DQ3090" s="158"/>
      <c r="DR3090" s="158"/>
      <c r="DS3090" s="160"/>
    </row>
    <row r="3091" spans="1:123" s="110" customFormat="1">
      <c r="A3091" s="184"/>
      <c r="B3091" s="180"/>
      <c r="D3091" s="192"/>
      <c r="E3091" s="157"/>
      <c r="F3091" s="158"/>
      <c r="G3091" s="158"/>
      <c r="H3091" s="158"/>
      <c r="I3091" s="158"/>
      <c r="J3091" s="158"/>
      <c r="K3091" s="158"/>
      <c r="L3091" s="158"/>
      <c r="M3091" s="158"/>
      <c r="N3091" s="158"/>
      <c r="O3091" s="158"/>
      <c r="P3091" s="158"/>
      <c r="Q3091" s="158"/>
      <c r="R3091" s="158"/>
      <c r="S3091" s="158"/>
      <c r="T3091" s="158"/>
      <c r="U3091" s="158"/>
      <c r="V3091" s="158"/>
      <c r="W3091" s="158"/>
      <c r="X3091" s="158"/>
      <c r="Y3091" s="158"/>
      <c r="Z3091" s="158"/>
      <c r="AA3091" s="158"/>
      <c r="AB3091" s="158"/>
      <c r="AC3091" s="158"/>
      <c r="AD3091" s="158"/>
      <c r="AE3091" s="158"/>
      <c r="AF3091" s="158"/>
      <c r="AG3091" s="158"/>
      <c r="AH3091" s="158"/>
      <c r="AI3091" s="158"/>
      <c r="AJ3091" s="158"/>
      <c r="AK3091" s="158"/>
      <c r="AL3091" s="158"/>
      <c r="AM3091" s="158"/>
      <c r="AN3091" s="158"/>
      <c r="AO3091" s="158"/>
      <c r="AP3091" s="158"/>
      <c r="AQ3091" s="158"/>
      <c r="AR3091" s="158"/>
      <c r="AS3091" s="158"/>
      <c r="AT3091" s="158"/>
      <c r="AU3091" s="158"/>
      <c r="AV3091" s="158"/>
      <c r="AW3091" s="158"/>
      <c r="AX3091" s="158"/>
      <c r="AY3091" s="158"/>
      <c r="AZ3091" s="158"/>
      <c r="BA3091" s="158"/>
      <c r="BB3091" s="158"/>
      <c r="BC3091" s="158"/>
      <c r="BD3091" s="159"/>
      <c r="BE3091" s="158"/>
      <c r="BF3091" s="158"/>
      <c r="BG3091" s="158"/>
      <c r="BH3091" s="158"/>
      <c r="BI3091" s="159"/>
      <c r="BJ3091" s="158"/>
      <c r="BK3091" s="158"/>
      <c r="BL3091" s="158"/>
      <c r="BM3091" s="158"/>
      <c r="BN3091" s="158"/>
      <c r="BO3091" s="158"/>
      <c r="BP3091" s="158"/>
      <c r="BQ3091" s="158"/>
      <c r="BR3091" s="158"/>
      <c r="BS3091" s="158"/>
      <c r="BT3091" s="158"/>
      <c r="BU3091" s="158"/>
      <c r="BV3091" s="158"/>
      <c r="BW3091" s="158"/>
      <c r="BX3091" s="158"/>
      <c r="BY3091" s="158"/>
      <c r="BZ3091" s="158"/>
      <c r="CA3091" s="158"/>
      <c r="CB3091" s="158"/>
      <c r="CC3091" s="158"/>
      <c r="CD3091" s="158"/>
      <c r="CE3091" s="158"/>
      <c r="CF3091" s="158"/>
      <c r="CG3091" s="158"/>
      <c r="CH3091" s="158"/>
      <c r="CI3091" s="158"/>
      <c r="CJ3091" s="158"/>
      <c r="CK3091" s="158"/>
      <c r="CL3091" s="158"/>
      <c r="CM3091" s="158"/>
      <c r="CN3091" s="158"/>
      <c r="CO3091" s="158"/>
      <c r="CP3091" s="158"/>
      <c r="CQ3091" s="158"/>
      <c r="CR3091" s="158"/>
      <c r="CS3091" s="158"/>
      <c r="CT3091" s="158"/>
      <c r="CU3091" s="158"/>
      <c r="CV3091" s="158"/>
      <c r="CW3091" s="158"/>
      <c r="CX3091" s="158"/>
      <c r="CY3091" s="158"/>
      <c r="CZ3091" s="158"/>
      <c r="DA3091" s="158"/>
      <c r="DB3091" s="158"/>
      <c r="DC3091" s="158"/>
      <c r="DD3091" s="158"/>
      <c r="DE3091" s="158"/>
      <c r="DF3091" s="158"/>
      <c r="DG3091" s="158"/>
      <c r="DH3091" s="158"/>
      <c r="DI3091" s="158"/>
      <c r="DJ3091" s="158"/>
      <c r="DK3091" s="158"/>
      <c r="DL3091" s="158"/>
      <c r="DM3091" s="158"/>
      <c r="DN3091" s="158"/>
      <c r="DO3091" s="158"/>
      <c r="DP3091" s="158"/>
      <c r="DQ3091" s="158"/>
      <c r="DR3091" s="158"/>
      <c r="DS3091" s="160"/>
    </row>
    <row r="3092" spans="1:123" s="110" customFormat="1">
      <c r="A3092" s="184"/>
      <c r="B3092" s="180"/>
      <c r="D3092" s="192"/>
      <c r="E3092" s="157"/>
      <c r="F3092" s="158"/>
      <c r="G3092" s="158"/>
      <c r="H3092" s="158"/>
      <c r="I3092" s="158"/>
      <c r="J3092" s="158"/>
      <c r="K3092" s="158"/>
      <c r="L3092" s="158"/>
      <c r="M3092" s="158"/>
      <c r="N3092" s="158"/>
      <c r="O3092" s="158"/>
      <c r="P3092" s="158"/>
      <c r="Q3092" s="158"/>
      <c r="R3092" s="158"/>
      <c r="S3092" s="158"/>
      <c r="T3092" s="158"/>
      <c r="U3092" s="158"/>
      <c r="V3092" s="158"/>
      <c r="W3092" s="158"/>
      <c r="X3092" s="158"/>
      <c r="Y3092" s="158"/>
      <c r="Z3092" s="158"/>
      <c r="AA3092" s="158"/>
      <c r="AB3092" s="158"/>
      <c r="AC3092" s="158"/>
      <c r="AD3092" s="158"/>
      <c r="AE3092" s="158"/>
      <c r="AF3092" s="158"/>
      <c r="AG3092" s="158"/>
      <c r="AH3092" s="158"/>
      <c r="AI3092" s="158"/>
      <c r="AJ3092" s="158"/>
      <c r="AK3092" s="158"/>
      <c r="AL3092" s="158"/>
      <c r="AM3092" s="158"/>
      <c r="AN3092" s="158"/>
      <c r="AO3092" s="158"/>
      <c r="AP3092" s="158"/>
      <c r="AQ3092" s="158"/>
      <c r="AR3092" s="158"/>
      <c r="AS3092" s="158"/>
      <c r="AT3092" s="158"/>
      <c r="AU3092" s="158"/>
      <c r="AV3092" s="158"/>
      <c r="AW3092" s="158"/>
      <c r="AX3092" s="158"/>
      <c r="AY3092" s="158"/>
      <c r="AZ3092" s="158"/>
      <c r="BA3092" s="158"/>
      <c r="BB3092" s="158"/>
      <c r="BC3092" s="158"/>
      <c r="BD3092" s="159"/>
      <c r="BE3092" s="158"/>
      <c r="BF3092" s="158"/>
      <c r="BG3092" s="158"/>
      <c r="BH3092" s="158"/>
      <c r="BI3092" s="159"/>
      <c r="BJ3092" s="158"/>
      <c r="BK3092" s="158"/>
      <c r="BL3092" s="158"/>
      <c r="BM3092" s="158"/>
      <c r="BN3092" s="158"/>
      <c r="BO3092" s="158"/>
      <c r="BP3092" s="158"/>
      <c r="BQ3092" s="158"/>
      <c r="BR3092" s="158"/>
      <c r="BS3092" s="158"/>
      <c r="BT3092" s="158"/>
      <c r="BU3092" s="158"/>
      <c r="BV3092" s="158"/>
      <c r="BW3092" s="158"/>
      <c r="BX3092" s="158"/>
      <c r="BY3092" s="158"/>
      <c r="BZ3092" s="158"/>
      <c r="CA3092" s="158"/>
      <c r="CB3092" s="158"/>
      <c r="CC3092" s="158"/>
      <c r="CD3092" s="158"/>
      <c r="CE3092" s="158"/>
      <c r="CF3092" s="158"/>
      <c r="CG3092" s="158"/>
      <c r="CH3092" s="158"/>
      <c r="CI3092" s="158"/>
      <c r="CJ3092" s="158"/>
      <c r="CK3092" s="158"/>
      <c r="CL3092" s="158"/>
      <c r="CM3092" s="158"/>
      <c r="CN3092" s="158"/>
      <c r="CO3092" s="158"/>
      <c r="CP3092" s="158"/>
      <c r="CQ3092" s="158"/>
      <c r="CR3092" s="158"/>
      <c r="CS3092" s="158"/>
      <c r="CT3092" s="158"/>
      <c r="CU3092" s="158"/>
      <c r="CV3092" s="158"/>
      <c r="CW3092" s="158"/>
      <c r="CX3092" s="158"/>
      <c r="CY3092" s="158"/>
      <c r="CZ3092" s="158"/>
      <c r="DA3092" s="158"/>
      <c r="DB3092" s="158"/>
      <c r="DC3092" s="158"/>
      <c r="DD3092" s="158"/>
      <c r="DE3092" s="158"/>
      <c r="DF3092" s="158"/>
      <c r="DG3092" s="158"/>
      <c r="DH3092" s="158"/>
      <c r="DI3092" s="158"/>
      <c r="DJ3092" s="158"/>
      <c r="DK3092" s="158"/>
      <c r="DL3092" s="158"/>
      <c r="DM3092" s="158"/>
      <c r="DN3092" s="158"/>
      <c r="DO3092" s="158"/>
      <c r="DP3092" s="158"/>
      <c r="DQ3092" s="158"/>
      <c r="DR3092" s="158"/>
      <c r="DS3092" s="160"/>
    </row>
    <row r="3093" spans="1:123" s="110" customFormat="1">
      <c r="A3093" s="184"/>
      <c r="B3093" s="180"/>
      <c r="D3093" s="192"/>
      <c r="E3093" s="157"/>
      <c r="F3093" s="158"/>
      <c r="G3093" s="158"/>
      <c r="H3093" s="158"/>
      <c r="I3093" s="158"/>
      <c r="J3093" s="158"/>
      <c r="K3093" s="158"/>
      <c r="L3093" s="158"/>
      <c r="M3093" s="158"/>
      <c r="N3093" s="158"/>
      <c r="O3093" s="158"/>
      <c r="P3093" s="158"/>
      <c r="Q3093" s="158"/>
      <c r="R3093" s="158"/>
      <c r="S3093" s="158"/>
      <c r="T3093" s="158"/>
      <c r="U3093" s="158"/>
      <c r="V3093" s="158"/>
      <c r="W3093" s="158"/>
      <c r="X3093" s="158"/>
      <c r="Y3093" s="158"/>
      <c r="Z3093" s="158"/>
      <c r="AA3093" s="158"/>
      <c r="AB3093" s="158"/>
      <c r="AC3093" s="158"/>
      <c r="AD3093" s="158"/>
      <c r="AE3093" s="158"/>
      <c r="AF3093" s="158"/>
      <c r="AG3093" s="158"/>
      <c r="AH3093" s="158"/>
      <c r="AI3093" s="158"/>
      <c r="AJ3093" s="158"/>
      <c r="AK3093" s="158"/>
      <c r="AL3093" s="158"/>
      <c r="AM3093" s="158"/>
      <c r="AN3093" s="158"/>
      <c r="AO3093" s="158"/>
      <c r="AP3093" s="158"/>
      <c r="AQ3093" s="158"/>
      <c r="AR3093" s="158"/>
      <c r="AS3093" s="158"/>
      <c r="AT3093" s="158"/>
      <c r="AU3093" s="158"/>
      <c r="AV3093" s="158"/>
      <c r="AW3093" s="158"/>
      <c r="AX3093" s="158"/>
      <c r="AY3093" s="158"/>
      <c r="AZ3093" s="158"/>
      <c r="BA3093" s="158"/>
      <c r="BB3093" s="158"/>
      <c r="BC3093" s="158"/>
      <c r="BD3093" s="159"/>
      <c r="BE3093" s="158"/>
      <c r="BF3093" s="158"/>
      <c r="BG3093" s="158"/>
      <c r="BH3093" s="158"/>
      <c r="BI3093" s="159"/>
      <c r="BJ3093" s="158"/>
      <c r="BK3093" s="158"/>
      <c r="BL3093" s="158"/>
      <c r="BM3093" s="158"/>
      <c r="BN3093" s="158"/>
      <c r="BO3093" s="158"/>
      <c r="BP3093" s="158"/>
      <c r="BQ3093" s="158"/>
      <c r="BR3093" s="158"/>
      <c r="BS3093" s="158"/>
      <c r="BT3093" s="158"/>
      <c r="BU3093" s="158"/>
      <c r="BV3093" s="158"/>
      <c r="BW3093" s="158"/>
      <c r="BX3093" s="158"/>
      <c r="BY3093" s="158"/>
      <c r="BZ3093" s="158"/>
      <c r="CA3093" s="158"/>
      <c r="CB3093" s="158"/>
      <c r="CC3093" s="158"/>
      <c r="CD3093" s="158"/>
      <c r="CE3093" s="158"/>
      <c r="CF3093" s="158"/>
      <c r="CG3093" s="158"/>
      <c r="CH3093" s="158"/>
      <c r="CI3093" s="158"/>
      <c r="CJ3093" s="158"/>
      <c r="CK3093" s="158"/>
      <c r="CL3093" s="158"/>
      <c r="CM3093" s="158"/>
      <c r="CN3093" s="158"/>
      <c r="CO3093" s="158"/>
      <c r="CP3093" s="158"/>
      <c r="CQ3093" s="158"/>
      <c r="CR3093" s="158"/>
      <c r="CS3093" s="158"/>
      <c r="CT3093" s="158"/>
      <c r="CU3093" s="158"/>
      <c r="CV3093" s="158"/>
      <c r="CW3093" s="158"/>
      <c r="CX3093" s="158"/>
      <c r="CY3093" s="158"/>
      <c r="CZ3093" s="158"/>
      <c r="DA3093" s="158"/>
      <c r="DB3093" s="158"/>
      <c r="DC3093" s="158"/>
      <c r="DD3093" s="158"/>
      <c r="DE3093" s="158"/>
      <c r="DF3093" s="158"/>
      <c r="DG3093" s="158"/>
      <c r="DH3093" s="158"/>
      <c r="DI3093" s="158"/>
      <c r="DJ3093" s="158"/>
      <c r="DK3093" s="158"/>
      <c r="DL3093" s="158"/>
      <c r="DM3093" s="158"/>
      <c r="DN3093" s="158"/>
      <c r="DO3093" s="158"/>
      <c r="DP3093" s="158"/>
      <c r="DQ3093" s="158"/>
      <c r="DR3093" s="158"/>
      <c r="DS3093" s="160"/>
    </row>
    <row r="3094" spans="1:123" s="110" customFormat="1">
      <c r="A3094" s="184"/>
      <c r="B3094" s="180"/>
      <c r="D3094" s="192"/>
      <c r="E3094" s="157"/>
      <c r="F3094" s="158"/>
      <c r="G3094" s="158"/>
      <c r="H3094" s="158"/>
      <c r="I3094" s="158"/>
      <c r="J3094" s="158"/>
      <c r="K3094" s="158"/>
      <c r="L3094" s="158"/>
      <c r="M3094" s="158"/>
      <c r="N3094" s="158"/>
      <c r="O3094" s="158"/>
      <c r="P3094" s="158"/>
      <c r="Q3094" s="158"/>
      <c r="R3094" s="158"/>
      <c r="S3094" s="158"/>
      <c r="T3094" s="158"/>
      <c r="U3094" s="158"/>
      <c r="V3094" s="158"/>
      <c r="W3094" s="158"/>
      <c r="X3094" s="158"/>
      <c r="Y3094" s="158"/>
      <c r="Z3094" s="158"/>
      <c r="AA3094" s="158"/>
      <c r="AB3094" s="158"/>
      <c r="AC3094" s="158"/>
      <c r="AD3094" s="158"/>
      <c r="AE3094" s="158"/>
      <c r="AF3094" s="158"/>
      <c r="AG3094" s="158"/>
      <c r="AH3094" s="158"/>
      <c r="AI3094" s="158"/>
      <c r="AJ3094" s="158"/>
      <c r="AK3094" s="158"/>
      <c r="AL3094" s="158"/>
      <c r="AM3094" s="158"/>
      <c r="AN3094" s="158"/>
      <c r="AO3094" s="158"/>
      <c r="AP3094" s="158"/>
      <c r="AQ3094" s="158"/>
      <c r="AR3094" s="158"/>
      <c r="AS3094" s="158"/>
      <c r="AT3094" s="158"/>
      <c r="AU3094" s="158"/>
      <c r="AV3094" s="158"/>
      <c r="AW3094" s="158"/>
      <c r="AX3094" s="158"/>
      <c r="AY3094" s="158"/>
      <c r="AZ3094" s="158"/>
      <c r="BA3094" s="158"/>
      <c r="BB3094" s="158"/>
      <c r="BC3094" s="158"/>
      <c r="BD3094" s="159"/>
      <c r="BE3094" s="158"/>
      <c r="BF3094" s="158"/>
      <c r="BG3094" s="158"/>
      <c r="BH3094" s="158"/>
      <c r="BI3094" s="159"/>
      <c r="BJ3094" s="158"/>
      <c r="BK3094" s="158"/>
      <c r="BL3094" s="158"/>
      <c r="BM3094" s="158"/>
      <c r="BN3094" s="158"/>
      <c r="BO3094" s="158"/>
      <c r="BP3094" s="158"/>
      <c r="BQ3094" s="158"/>
      <c r="BR3094" s="158"/>
      <c r="BS3094" s="158"/>
      <c r="BT3094" s="158"/>
      <c r="BU3094" s="158"/>
      <c r="BV3094" s="158"/>
      <c r="BW3094" s="158"/>
      <c r="BX3094" s="158"/>
      <c r="BY3094" s="158"/>
      <c r="BZ3094" s="158"/>
      <c r="CA3094" s="158"/>
      <c r="CB3094" s="158"/>
      <c r="CC3094" s="158"/>
      <c r="CD3094" s="158"/>
      <c r="CE3094" s="158"/>
      <c r="CF3094" s="158"/>
      <c r="CG3094" s="158"/>
      <c r="CH3094" s="158"/>
      <c r="CI3094" s="158"/>
      <c r="CJ3094" s="158"/>
      <c r="CK3094" s="158"/>
      <c r="CL3094" s="158"/>
      <c r="CM3094" s="158"/>
      <c r="CN3094" s="158"/>
      <c r="CO3094" s="158"/>
      <c r="CP3094" s="158"/>
      <c r="CQ3094" s="158"/>
      <c r="CR3094" s="158"/>
      <c r="CS3094" s="158"/>
      <c r="CT3094" s="158"/>
      <c r="CU3094" s="158"/>
      <c r="CV3094" s="158"/>
      <c r="CW3094" s="158"/>
      <c r="CX3094" s="158"/>
      <c r="CY3094" s="158"/>
      <c r="CZ3094" s="158"/>
      <c r="DA3094" s="158"/>
      <c r="DB3094" s="158"/>
      <c r="DC3094" s="158"/>
      <c r="DD3094" s="158"/>
      <c r="DE3094" s="158"/>
      <c r="DF3094" s="158"/>
      <c r="DG3094" s="158"/>
      <c r="DH3094" s="158"/>
      <c r="DI3094" s="158"/>
      <c r="DJ3094" s="158"/>
      <c r="DK3094" s="158"/>
      <c r="DL3094" s="158"/>
      <c r="DM3094" s="158"/>
      <c r="DN3094" s="158"/>
      <c r="DO3094" s="158"/>
      <c r="DP3094" s="158"/>
      <c r="DQ3094" s="158"/>
      <c r="DR3094" s="158"/>
      <c r="DS3094" s="160"/>
    </row>
    <row r="3095" spans="1:123" s="110" customFormat="1">
      <c r="A3095" s="184"/>
      <c r="B3095" s="180"/>
      <c r="D3095" s="192"/>
      <c r="E3095" s="157"/>
      <c r="F3095" s="158"/>
      <c r="G3095" s="158"/>
      <c r="H3095" s="158"/>
      <c r="I3095" s="158"/>
      <c r="J3095" s="158"/>
      <c r="K3095" s="158"/>
      <c r="L3095" s="158"/>
      <c r="M3095" s="158"/>
      <c r="N3095" s="158"/>
      <c r="O3095" s="158"/>
      <c r="P3095" s="158"/>
      <c r="Q3095" s="158"/>
      <c r="R3095" s="158"/>
      <c r="S3095" s="158"/>
      <c r="T3095" s="158"/>
      <c r="U3095" s="158"/>
      <c r="V3095" s="158"/>
      <c r="W3095" s="158"/>
      <c r="X3095" s="158"/>
      <c r="Y3095" s="158"/>
      <c r="Z3095" s="158"/>
      <c r="AA3095" s="158"/>
      <c r="AB3095" s="158"/>
      <c r="AC3095" s="158"/>
      <c r="AD3095" s="158"/>
      <c r="AE3095" s="158"/>
      <c r="AF3095" s="158"/>
      <c r="AG3095" s="158"/>
      <c r="AH3095" s="158"/>
      <c r="AI3095" s="158"/>
      <c r="AJ3095" s="158"/>
      <c r="AK3095" s="158"/>
      <c r="AL3095" s="158"/>
      <c r="AM3095" s="158"/>
      <c r="AN3095" s="158"/>
      <c r="AO3095" s="158"/>
      <c r="AP3095" s="158"/>
      <c r="AQ3095" s="158"/>
      <c r="AR3095" s="158"/>
      <c r="AS3095" s="158"/>
      <c r="AT3095" s="158"/>
      <c r="AU3095" s="158"/>
      <c r="AV3095" s="158"/>
      <c r="AW3095" s="158"/>
      <c r="AX3095" s="158"/>
      <c r="AY3095" s="158"/>
      <c r="AZ3095" s="158"/>
      <c r="BA3095" s="158"/>
      <c r="BB3095" s="158"/>
      <c r="BC3095" s="158"/>
      <c r="BD3095" s="159"/>
      <c r="BE3095" s="158"/>
      <c r="BF3095" s="158"/>
      <c r="BG3095" s="158"/>
      <c r="BH3095" s="158"/>
      <c r="BI3095" s="159"/>
      <c r="BJ3095" s="158"/>
      <c r="BK3095" s="158"/>
      <c r="BL3095" s="158"/>
      <c r="BM3095" s="158"/>
      <c r="BN3095" s="158"/>
      <c r="BO3095" s="158"/>
      <c r="BP3095" s="158"/>
      <c r="BQ3095" s="158"/>
      <c r="BR3095" s="158"/>
      <c r="BS3095" s="158"/>
      <c r="BT3095" s="158"/>
      <c r="BU3095" s="158"/>
      <c r="BV3095" s="158"/>
      <c r="BW3095" s="158"/>
      <c r="BX3095" s="158"/>
      <c r="BY3095" s="158"/>
      <c r="BZ3095" s="158"/>
      <c r="CA3095" s="158"/>
      <c r="CB3095" s="158"/>
      <c r="CC3095" s="158"/>
      <c r="CD3095" s="158"/>
      <c r="CE3095" s="158"/>
      <c r="CF3095" s="158"/>
      <c r="CG3095" s="158"/>
      <c r="CH3095" s="158"/>
      <c r="CI3095" s="158"/>
      <c r="CJ3095" s="158"/>
      <c r="CK3095" s="158"/>
      <c r="CL3095" s="158"/>
      <c r="CM3095" s="158"/>
      <c r="CN3095" s="158"/>
      <c r="CO3095" s="158"/>
      <c r="CP3095" s="158"/>
      <c r="CQ3095" s="158"/>
      <c r="CR3095" s="158"/>
      <c r="CS3095" s="158"/>
      <c r="CT3095" s="158"/>
      <c r="CU3095" s="158"/>
      <c r="CV3095" s="158"/>
      <c r="CW3095" s="158"/>
      <c r="CX3095" s="158"/>
      <c r="CY3095" s="158"/>
      <c r="CZ3095" s="158"/>
      <c r="DA3095" s="158"/>
      <c r="DB3095" s="158"/>
      <c r="DC3095" s="158"/>
      <c r="DD3095" s="158"/>
      <c r="DE3095" s="158"/>
      <c r="DF3095" s="158"/>
      <c r="DG3095" s="158"/>
      <c r="DH3095" s="158"/>
      <c r="DI3095" s="158"/>
      <c r="DJ3095" s="158"/>
      <c r="DK3095" s="158"/>
      <c r="DL3095" s="158"/>
      <c r="DM3095" s="158"/>
      <c r="DN3095" s="158"/>
      <c r="DO3095" s="158"/>
      <c r="DP3095" s="158"/>
      <c r="DQ3095" s="158"/>
      <c r="DR3095" s="158"/>
      <c r="DS3095" s="160"/>
    </row>
    <row r="3096" spans="1:123" s="110" customFormat="1">
      <c r="A3096" s="184"/>
      <c r="B3096" s="180"/>
      <c r="D3096" s="192"/>
      <c r="E3096" s="157"/>
      <c r="F3096" s="158"/>
      <c r="G3096" s="158"/>
      <c r="H3096" s="158"/>
      <c r="I3096" s="158"/>
      <c r="J3096" s="158"/>
      <c r="K3096" s="158"/>
      <c r="L3096" s="158"/>
      <c r="M3096" s="158"/>
      <c r="N3096" s="158"/>
      <c r="O3096" s="158"/>
      <c r="P3096" s="158"/>
      <c r="Q3096" s="158"/>
      <c r="R3096" s="158"/>
      <c r="S3096" s="158"/>
      <c r="T3096" s="158"/>
      <c r="U3096" s="158"/>
      <c r="V3096" s="158"/>
      <c r="W3096" s="158"/>
      <c r="X3096" s="158"/>
      <c r="Y3096" s="158"/>
      <c r="Z3096" s="158"/>
      <c r="AA3096" s="158"/>
      <c r="AB3096" s="158"/>
      <c r="AC3096" s="158"/>
      <c r="AD3096" s="158"/>
      <c r="AE3096" s="158"/>
      <c r="AF3096" s="158"/>
      <c r="AG3096" s="158"/>
      <c r="AH3096" s="158"/>
      <c r="AI3096" s="158"/>
      <c r="AJ3096" s="158"/>
      <c r="AK3096" s="158"/>
      <c r="AL3096" s="158"/>
      <c r="AM3096" s="158"/>
      <c r="AN3096" s="158"/>
      <c r="AO3096" s="158"/>
      <c r="AP3096" s="158"/>
      <c r="AQ3096" s="158"/>
      <c r="AR3096" s="158"/>
      <c r="AS3096" s="158"/>
      <c r="AT3096" s="158"/>
      <c r="AU3096" s="158"/>
      <c r="AV3096" s="158"/>
      <c r="AW3096" s="158"/>
      <c r="AX3096" s="158"/>
      <c r="AY3096" s="158"/>
      <c r="AZ3096" s="158"/>
      <c r="BA3096" s="158"/>
      <c r="BB3096" s="158"/>
      <c r="BC3096" s="158"/>
      <c r="BD3096" s="159"/>
      <c r="BE3096" s="158"/>
      <c r="BF3096" s="158"/>
      <c r="BG3096" s="158"/>
      <c r="BH3096" s="158"/>
      <c r="BI3096" s="159"/>
      <c r="BJ3096" s="158"/>
      <c r="BK3096" s="158"/>
      <c r="BL3096" s="158"/>
      <c r="BM3096" s="158"/>
      <c r="BN3096" s="158"/>
      <c r="BO3096" s="158"/>
      <c r="BP3096" s="158"/>
      <c r="BQ3096" s="158"/>
      <c r="BR3096" s="158"/>
      <c r="BS3096" s="158"/>
      <c r="BT3096" s="158"/>
      <c r="BU3096" s="158"/>
      <c r="BV3096" s="158"/>
      <c r="BW3096" s="158"/>
      <c r="BX3096" s="158"/>
      <c r="BY3096" s="158"/>
      <c r="BZ3096" s="158"/>
      <c r="CA3096" s="158"/>
      <c r="CB3096" s="158"/>
      <c r="CC3096" s="158"/>
      <c r="CD3096" s="158"/>
      <c r="CE3096" s="158"/>
      <c r="CF3096" s="158"/>
      <c r="CG3096" s="158"/>
      <c r="CH3096" s="158"/>
      <c r="CI3096" s="158"/>
      <c r="CJ3096" s="158"/>
      <c r="CK3096" s="158"/>
      <c r="CL3096" s="158"/>
      <c r="CM3096" s="158"/>
      <c r="CN3096" s="158"/>
      <c r="CO3096" s="158"/>
      <c r="CP3096" s="158"/>
      <c r="CQ3096" s="158"/>
      <c r="CR3096" s="158"/>
      <c r="CS3096" s="158"/>
      <c r="CT3096" s="158"/>
      <c r="CU3096" s="158"/>
      <c r="CV3096" s="158"/>
      <c r="CW3096" s="158"/>
      <c r="CX3096" s="158"/>
      <c r="CY3096" s="158"/>
      <c r="CZ3096" s="158"/>
      <c r="DA3096" s="158"/>
      <c r="DB3096" s="158"/>
      <c r="DC3096" s="158"/>
      <c r="DD3096" s="158"/>
      <c r="DE3096" s="158"/>
      <c r="DF3096" s="158"/>
      <c r="DG3096" s="158"/>
      <c r="DH3096" s="158"/>
      <c r="DI3096" s="158"/>
      <c r="DJ3096" s="158"/>
      <c r="DK3096" s="158"/>
      <c r="DL3096" s="158"/>
      <c r="DM3096" s="158"/>
      <c r="DN3096" s="158"/>
      <c r="DO3096" s="158"/>
      <c r="DP3096" s="158"/>
      <c r="DQ3096" s="158"/>
      <c r="DR3096" s="158"/>
      <c r="DS3096" s="160"/>
    </row>
    <row r="3097" spans="1:123" s="110" customFormat="1">
      <c r="A3097" s="184"/>
      <c r="B3097" s="180"/>
      <c r="D3097" s="192"/>
      <c r="E3097" s="157"/>
      <c r="F3097" s="158"/>
      <c r="G3097" s="158"/>
      <c r="H3097" s="158"/>
      <c r="I3097" s="158"/>
      <c r="J3097" s="158"/>
      <c r="K3097" s="158"/>
      <c r="L3097" s="158"/>
      <c r="M3097" s="158"/>
      <c r="N3097" s="158"/>
      <c r="O3097" s="158"/>
      <c r="P3097" s="158"/>
      <c r="Q3097" s="158"/>
      <c r="R3097" s="158"/>
      <c r="S3097" s="158"/>
      <c r="T3097" s="158"/>
      <c r="U3097" s="158"/>
      <c r="V3097" s="158"/>
      <c r="W3097" s="158"/>
      <c r="X3097" s="158"/>
      <c r="Y3097" s="158"/>
      <c r="Z3097" s="158"/>
      <c r="AA3097" s="158"/>
      <c r="AB3097" s="158"/>
      <c r="AC3097" s="158"/>
      <c r="AD3097" s="158"/>
      <c r="AE3097" s="158"/>
      <c r="AF3097" s="158"/>
      <c r="AG3097" s="158"/>
      <c r="AH3097" s="158"/>
      <c r="AI3097" s="158"/>
      <c r="AJ3097" s="158"/>
      <c r="AK3097" s="158"/>
      <c r="AL3097" s="158"/>
      <c r="AM3097" s="158"/>
      <c r="AN3097" s="158"/>
      <c r="AO3097" s="158"/>
      <c r="AP3097" s="158"/>
      <c r="AQ3097" s="158"/>
      <c r="AR3097" s="158"/>
      <c r="AS3097" s="158"/>
      <c r="AT3097" s="158"/>
      <c r="AU3097" s="158"/>
      <c r="AV3097" s="158"/>
      <c r="AW3097" s="158"/>
      <c r="AX3097" s="158"/>
      <c r="AY3097" s="158"/>
      <c r="AZ3097" s="158"/>
      <c r="BA3097" s="158"/>
      <c r="BB3097" s="158"/>
      <c r="BC3097" s="158"/>
      <c r="BD3097" s="159"/>
      <c r="BE3097" s="158"/>
      <c r="BF3097" s="158"/>
      <c r="BG3097" s="158"/>
      <c r="BH3097" s="158"/>
      <c r="BI3097" s="159"/>
      <c r="BJ3097" s="158"/>
      <c r="BK3097" s="158"/>
      <c r="BL3097" s="158"/>
      <c r="BM3097" s="158"/>
      <c r="BN3097" s="158"/>
      <c r="BO3097" s="158"/>
      <c r="BP3097" s="158"/>
      <c r="BQ3097" s="158"/>
      <c r="BR3097" s="158"/>
      <c r="BS3097" s="158"/>
      <c r="BT3097" s="158"/>
      <c r="BU3097" s="158"/>
      <c r="BV3097" s="158"/>
      <c r="BW3097" s="158"/>
      <c r="BX3097" s="158"/>
      <c r="BY3097" s="158"/>
      <c r="BZ3097" s="158"/>
      <c r="CA3097" s="158"/>
      <c r="CB3097" s="158"/>
      <c r="CC3097" s="158"/>
      <c r="CD3097" s="158"/>
      <c r="CE3097" s="158"/>
      <c r="CF3097" s="158"/>
      <c r="CG3097" s="158"/>
      <c r="CH3097" s="158"/>
      <c r="CI3097" s="158"/>
      <c r="CJ3097" s="158"/>
      <c r="CK3097" s="158"/>
      <c r="CL3097" s="158"/>
      <c r="CM3097" s="158"/>
      <c r="CN3097" s="158"/>
      <c r="CO3097" s="158"/>
      <c r="CP3097" s="158"/>
      <c r="CQ3097" s="158"/>
      <c r="CR3097" s="158"/>
      <c r="CS3097" s="158"/>
      <c r="CT3097" s="158"/>
      <c r="CU3097" s="158"/>
      <c r="CV3097" s="158"/>
      <c r="CW3097" s="158"/>
      <c r="CX3097" s="158"/>
      <c r="CY3097" s="158"/>
      <c r="CZ3097" s="158"/>
      <c r="DA3097" s="158"/>
      <c r="DB3097" s="158"/>
      <c r="DC3097" s="158"/>
      <c r="DD3097" s="158"/>
      <c r="DE3097" s="158"/>
      <c r="DF3097" s="158"/>
      <c r="DG3097" s="158"/>
      <c r="DH3097" s="158"/>
      <c r="DI3097" s="158"/>
      <c r="DJ3097" s="158"/>
      <c r="DK3097" s="158"/>
      <c r="DL3097" s="158"/>
      <c r="DM3097" s="158"/>
      <c r="DN3097" s="158"/>
      <c r="DO3097" s="158"/>
      <c r="DP3097" s="158"/>
      <c r="DQ3097" s="158"/>
      <c r="DR3097" s="158"/>
      <c r="DS3097" s="160"/>
    </row>
    <row r="3098" spans="1:123" s="110" customFormat="1">
      <c r="A3098" s="184"/>
      <c r="B3098" s="180"/>
      <c r="D3098" s="192"/>
      <c r="E3098" s="157"/>
      <c r="F3098" s="158"/>
      <c r="G3098" s="158"/>
      <c r="H3098" s="158"/>
      <c r="I3098" s="158"/>
      <c r="J3098" s="158"/>
      <c r="K3098" s="158"/>
      <c r="L3098" s="158"/>
      <c r="M3098" s="158"/>
      <c r="N3098" s="158"/>
      <c r="O3098" s="158"/>
      <c r="P3098" s="158"/>
      <c r="Q3098" s="158"/>
      <c r="R3098" s="158"/>
      <c r="S3098" s="158"/>
      <c r="T3098" s="158"/>
      <c r="U3098" s="158"/>
      <c r="V3098" s="158"/>
      <c r="W3098" s="158"/>
      <c r="X3098" s="158"/>
      <c r="Y3098" s="158"/>
      <c r="Z3098" s="158"/>
      <c r="AA3098" s="158"/>
      <c r="AB3098" s="158"/>
      <c r="AC3098" s="158"/>
      <c r="AD3098" s="158"/>
      <c r="AE3098" s="158"/>
      <c r="AF3098" s="158"/>
      <c r="AG3098" s="158"/>
      <c r="AH3098" s="158"/>
      <c r="AI3098" s="158"/>
      <c r="AJ3098" s="158"/>
      <c r="AK3098" s="158"/>
      <c r="AL3098" s="158"/>
      <c r="AM3098" s="158"/>
      <c r="AN3098" s="158"/>
      <c r="AO3098" s="158"/>
      <c r="AP3098" s="158"/>
      <c r="AQ3098" s="158"/>
      <c r="AR3098" s="158"/>
      <c r="AS3098" s="158"/>
      <c r="AT3098" s="158"/>
      <c r="AU3098" s="158"/>
      <c r="AV3098" s="158"/>
      <c r="AW3098" s="158"/>
      <c r="AX3098" s="158"/>
      <c r="AY3098" s="158"/>
      <c r="AZ3098" s="158"/>
      <c r="BA3098" s="158"/>
      <c r="BB3098" s="158"/>
      <c r="BC3098" s="158"/>
      <c r="BD3098" s="159"/>
      <c r="BE3098" s="158"/>
      <c r="BF3098" s="158"/>
      <c r="BG3098" s="158"/>
      <c r="BH3098" s="158"/>
      <c r="BI3098" s="159"/>
      <c r="BJ3098" s="158"/>
      <c r="BK3098" s="158"/>
      <c r="BL3098" s="158"/>
      <c r="BM3098" s="158"/>
      <c r="BN3098" s="158"/>
      <c r="BO3098" s="158"/>
      <c r="BP3098" s="158"/>
      <c r="BQ3098" s="158"/>
      <c r="BR3098" s="158"/>
      <c r="BS3098" s="158"/>
      <c r="BT3098" s="158"/>
      <c r="BU3098" s="158"/>
      <c r="BV3098" s="158"/>
      <c r="BW3098" s="158"/>
      <c r="BX3098" s="158"/>
      <c r="BY3098" s="158"/>
      <c r="BZ3098" s="158"/>
      <c r="CA3098" s="158"/>
      <c r="CB3098" s="158"/>
      <c r="CC3098" s="158"/>
      <c r="CD3098" s="158"/>
      <c r="CE3098" s="158"/>
      <c r="CF3098" s="158"/>
      <c r="CG3098" s="158"/>
      <c r="CH3098" s="158"/>
      <c r="CI3098" s="158"/>
      <c r="CJ3098" s="158"/>
      <c r="CK3098" s="158"/>
      <c r="CL3098" s="158"/>
      <c r="CM3098" s="158"/>
      <c r="CN3098" s="158"/>
      <c r="CO3098" s="158"/>
      <c r="CP3098" s="158"/>
      <c r="CQ3098" s="158"/>
      <c r="CR3098" s="158"/>
      <c r="CS3098" s="158"/>
      <c r="CT3098" s="158"/>
      <c r="CU3098" s="158"/>
      <c r="CV3098" s="158"/>
      <c r="CW3098" s="158"/>
      <c r="CX3098" s="158"/>
      <c r="CY3098" s="158"/>
      <c r="CZ3098" s="158"/>
      <c r="DA3098" s="158"/>
      <c r="DB3098" s="158"/>
      <c r="DC3098" s="158"/>
      <c r="DD3098" s="158"/>
      <c r="DE3098" s="158"/>
      <c r="DF3098" s="158"/>
      <c r="DG3098" s="158"/>
      <c r="DH3098" s="158"/>
      <c r="DI3098" s="158"/>
      <c r="DJ3098" s="158"/>
      <c r="DK3098" s="158"/>
      <c r="DL3098" s="158"/>
      <c r="DM3098" s="158"/>
      <c r="DN3098" s="158"/>
      <c r="DO3098" s="158"/>
      <c r="DP3098" s="158"/>
      <c r="DQ3098" s="158"/>
      <c r="DR3098" s="158"/>
      <c r="DS3098" s="160"/>
    </row>
    <row r="3099" spans="1:123" s="110" customFormat="1">
      <c r="A3099" s="184"/>
      <c r="B3099" s="180"/>
      <c r="D3099" s="192"/>
      <c r="E3099" s="157"/>
      <c r="F3099" s="158"/>
      <c r="G3099" s="158"/>
      <c r="H3099" s="158"/>
      <c r="I3099" s="158"/>
      <c r="J3099" s="158"/>
      <c r="K3099" s="158"/>
      <c r="L3099" s="158"/>
      <c r="M3099" s="158"/>
      <c r="N3099" s="158"/>
      <c r="O3099" s="158"/>
      <c r="P3099" s="158"/>
      <c r="Q3099" s="158"/>
      <c r="R3099" s="158"/>
      <c r="S3099" s="158"/>
      <c r="T3099" s="158"/>
      <c r="U3099" s="158"/>
      <c r="V3099" s="158"/>
      <c r="W3099" s="158"/>
      <c r="X3099" s="158"/>
      <c r="Y3099" s="158"/>
      <c r="Z3099" s="158"/>
      <c r="AA3099" s="158"/>
      <c r="AB3099" s="158"/>
      <c r="AC3099" s="158"/>
      <c r="AD3099" s="158"/>
      <c r="AE3099" s="158"/>
      <c r="AF3099" s="158"/>
      <c r="AG3099" s="158"/>
      <c r="AH3099" s="158"/>
      <c r="AI3099" s="158"/>
      <c r="AJ3099" s="158"/>
      <c r="AK3099" s="158"/>
      <c r="AL3099" s="158"/>
      <c r="AM3099" s="158"/>
      <c r="AN3099" s="158"/>
      <c r="AO3099" s="158"/>
      <c r="AP3099" s="158"/>
      <c r="AQ3099" s="158"/>
      <c r="AR3099" s="158"/>
      <c r="AS3099" s="158"/>
      <c r="AT3099" s="158"/>
      <c r="AU3099" s="158"/>
      <c r="AV3099" s="158"/>
      <c r="AW3099" s="158"/>
      <c r="AX3099" s="158"/>
      <c r="AY3099" s="158"/>
      <c r="AZ3099" s="158"/>
      <c r="BA3099" s="158"/>
      <c r="BB3099" s="158"/>
      <c r="BC3099" s="158"/>
      <c r="BD3099" s="159"/>
      <c r="BE3099" s="158"/>
      <c r="BF3099" s="158"/>
      <c r="BG3099" s="158"/>
      <c r="BH3099" s="158"/>
      <c r="BI3099" s="159"/>
      <c r="BJ3099" s="158"/>
      <c r="BK3099" s="158"/>
      <c r="BL3099" s="158"/>
      <c r="BM3099" s="158"/>
      <c r="BN3099" s="158"/>
      <c r="BO3099" s="158"/>
      <c r="BP3099" s="158"/>
      <c r="BQ3099" s="158"/>
      <c r="BR3099" s="158"/>
      <c r="BS3099" s="158"/>
      <c r="BT3099" s="158"/>
      <c r="BU3099" s="158"/>
      <c r="BV3099" s="158"/>
      <c r="BW3099" s="158"/>
      <c r="BX3099" s="158"/>
      <c r="BY3099" s="158"/>
      <c r="BZ3099" s="158"/>
      <c r="CA3099" s="158"/>
      <c r="CB3099" s="158"/>
      <c r="CC3099" s="158"/>
      <c r="CD3099" s="158"/>
      <c r="CE3099" s="158"/>
      <c r="CF3099" s="158"/>
      <c r="CG3099" s="158"/>
      <c r="CH3099" s="158"/>
      <c r="CI3099" s="158"/>
      <c r="CJ3099" s="158"/>
      <c r="CK3099" s="158"/>
      <c r="CL3099" s="158"/>
      <c r="CM3099" s="158"/>
      <c r="CN3099" s="158"/>
      <c r="CO3099" s="158"/>
      <c r="CP3099" s="158"/>
      <c r="CQ3099" s="158"/>
      <c r="CR3099" s="158"/>
      <c r="CS3099" s="158"/>
      <c r="CT3099" s="158"/>
      <c r="CU3099" s="158"/>
      <c r="CV3099" s="158"/>
      <c r="CW3099" s="158"/>
      <c r="CX3099" s="158"/>
      <c r="CY3099" s="158"/>
      <c r="CZ3099" s="158"/>
      <c r="DA3099" s="158"/>
      <c r="DB3099" s="158"/>
      <c r="DC3099" s="158"/>
      <c r="DD3099" s="158"/>
      <c r="DE3099" s="158"/>
      <c r="DF3099" s="158"/>
      <c r="DG3099" s="158"/>
      <c r="DH3099" s="158"/>
      <c r="DI3099" s="158"/>
      <c r="DJ3099" s="158"/>
      <c r="DK3099" s="158"/>
      <c r="DL3099" s="158"/>
      <c r="DM3099" s="158"/>
      <c r="DN3099" s="158"/>
      <c r="DO3099" s="158"/>
      <c r="DP3099" s="158"/>
      <c r="DQ3099" s="158"/>
      <c r="DR3099" s="158"/>
      <c r="DS3099" s="160"/>
    </row>
    <row r="3100" spans="1:123" s="110" customFormat="1">
      <c r="A3100" s="184"/>
      <c r="B3100" s="180"/>
      <c r="D3100" s="192"/>
      <c r="E3100" s="157"/>
      <c r="F3100" s="158"/>
      <c r="G3100" s="158"/>
      <c r="H3100" s="158"/>
      <c r="I3100" s="158"/>
      <c r="J3100" s="158"/>
      <c r="K3100" s="158"/>
      <c r="L3100" s="158"/>
      <c r="M3100" s="158"/>
      <c r="N3100" s="158"/>
      <c r="O3100" s="158"/>
      <c r="P3100" s="158"/>
      <c r="Q3100" s="158"/>
      <c r="R3100" s="158"/>
      <c r="S3100" s="158"/>
      <c r="T3100" s="158"/>
      <c r="U3100" s="158"/>
      <c r="V3100" s="158"/>
      <c r="W3100" s="158"/>
      <c r="X3100" s="158"/>
      <c r="Y3100" s="158"/>
      <c r="Z3100" s="158"/>
      <c r="AA3100" s="158"/>
      <c r="AB3100" s="158"/>
      <c r="AC3100" s="158"/>
      <c r="AD3100" s="158"/>
      <c r="AE3100" s="158"/>
      <c r="AF3100" s="158"/>
      <c r="AG3100" s="158"/>
      <c r="AH3100" s="158"/>
      <c r="AI3100" s="158"/>
      <c r="AJ3100" s="158"/>
      <c r="AK3100" s="158"/>
      <c r="AL3100" s="158"/>
      <c r="AM3100" s="158"/>
      <c r="AN3100" s="158"/>
      <c r="AO3100" s="158"/>
      <c r="AP3100" s="158"/>
      <c r="AQ3100" s="158"/>
      <c r="AR3100" s="158"/>
      <c r="AS3100" s="158"/>
      <c r="AT3100" s="158"/>
      <c r="AU3100" s="158"/>
      <c r="AV3100" s="158"/>
      <c r="AW3100" s="158"/>
      <c r="AX3100" s="158"/>
      <c r="AY3100" s="158"/>
      <c r="AZ3100" s="158"/>
      <c r="BA3100" s="158"/>
      <c r="BB3100" s="158"/>
      <c r="BC3100" s="158"/>
      <c r="BD3100" s="159"/>
      <c r="BE3100" s="158"/>
      <c r="BF3100" s="158"/>
      <c r="BG3100" s="158"/>
      <c r="BH3100" s="158"/>
      <c r="BI3100" s="159"/>
      <c r="BJ3100" s="158"/>
      <c r="BK3100" s="158"/>
      <c r="BL3100" s="158"/>
      <c r="BM3100" s="158"/>
      <c r="BN3100" s="158"/>
      <c r="BO3100" s="158"/>
      <c r="BP3100" s="158"/>
      <c r="BQ3100" s="158"/>
      <c r="BR3100" s="158"/>
      <c r="BS3100" s="158"/>
      <c r="BT3100" s="158"/>
      <c r="BU3100" s="158"/>
      <c r="BV3100" s="158"/>
      <c r="BW3100" s="158"/>
      <c r="BX3100" s="158"/>
      <c r="BY3100" s="158"/>
      <c r="BZ3100" s="158"/>
      <c r="CA3100" s="158"/>
      <c r="CB3100" s="158"/>
      <c r="CC3100" s="158"/>
      <c r="CD3100" s="158"/>
      <c r="CE3100" s="158"/>
      <c r="CF3100" s="158"/>
      <c r="CG3100" s="158"/>
      <c r="CH3100" s="158"/>
      <c r="CI3100" s="158"/>
      <c r="CJ3100" s="158"/>
      <c r="CK3100" s="158"/>
      <c r="CL3100" s="158"/>
      <c r="CM3100" s="158"/>
      <c r="CN3100" s="158"/>
      <c r="CO3100" s="158"/>
      <c r="CP3100" s="158"/>
      <c r="CQ3100" s="158"/>
      <c r="CR3100" s="158"/>
      <c r="CS3100" s="158"/>
      <c r="CT3100" s="158"/>
      <c r="CU3100" s="158"/>
      <c r="CV3100" s="158"/>
      <c r="CW3100" s="158"/>
      <c r="CX3100" s="158"/>
      <c r="CY3100" s="158"/>
      <c r="CZ3100" s="158"/>
      <c r="DA3100" s="158"/>
      <c r="DB3100" s="158"/>
      <c r="DC3100" s="158"/>
      <c r="DD3100" s="158"/>
      <c r="DE3100" s="158"/>
      <c r="DF3100" s="158"/>
      <c r="DG3100" s="158"/>
      <c r="DH3100" s="158"/>
      <c r="DI3100" s="158"/>
      <c r="DJ3100" s="158"/>
      <c r="DK3100" s="158"/>
      <c r="DL3100" s="158"/>
      <c r="DM3100" s="158"/>
      <c r="DN3100" s="158"/>
      <c r="DO3100" s="158"/>
      <c r="DP3100" s="158"/>
      <c r="DQ3100" s="158"/>
      <c r="DR3100" s="158"/>
      <c r="DS3100" s="160"/>
    </row>
    <row r="3101" spans="1:123" s="110" customFormat="1">
      <c r="A3101" s="184"/>
      <c r="B3101" s="180"/>
      <c r="D3101" s="192"/>
      <c r="E3101" s="157"/>
      <c r="F3101" s="158"/>
      <c r="G3101" s="158"/>
      <c r="H3101" s="158"/>
      <c r="I3101" s="158"/>
      <c r="J3101" s="158"/>
      <c r="K3101" s="158"/>
      <c r="L3101" s="158"/>
      <c r="M3101" s="158"/>
      <c r="N3101" s="158"/>
      <c r="O3101" s="158"/>
      <c r="P3101" s="158"/>
      <c r="Q3101" s="158"/>
      <c r="R3101" s="158"/>
      <c r="S3101" s="158"/>
      <c r="T3101" s="158"/>
      <c r="U3101" s="158"/>
      <c r="V3101" s="158"/>
      <c r="W3101" s="158"/>
      <c r="X3101" s="158"/>
      <c r="Y3101" s="158"/>
      <c r="Z3101" s="158"/>
      <c r="AA3101" s="158"/>
      <c r="AB3101" s="158"/>
      <c r="AC3101" s="158"/>
      <c r="AD3101" s="158"/>
      <c r="AE3101" s="158"/>
      <c r="AF3101" s="158"/>
      <c r="AG3101" s="158"/>
      <c r="AH3101" s="158"/>
      <c r="AI3101" s="158"/>
      <c r="AJ3101" s="158"/>
      <c r="AK3101" s="158"/>
      <c r="AL3101" s="158"/>
      <c r="AM3101" s="158"/>
      <c r="AN3101" s="158"/>
      <c r="AO3101" s="158"/>
      <c r="AP3101" s="158"/>
      <c r="AQ3101" s="158"/>
      <c r="AR3101" s="158"/>
      <c r="AS3101" s="158"/>
      <c r="AT3101" s="158"/>
      <c r="AU3101" s="158"/>
      <c r="AV3101" s="158"/>
      <c r="AW3101" s="158"/>
      <c r="AX3101" s="158"/>
      <c r="AY3101" s="158"/>
      <c r="AZ3101" s="158"/>
      <c r="BA3101" s="158"/>
      <c r="BB3101" s="158"/>
      <c r="BC3101" s="158"/>
      <c r="BD3101" s="159"/>
      <c r="BE3101" s="158"/>
      <c r="BF3101" s="158"/>
      <c r="BG3101" s="158"/>
      <c r="BH3101" s="158"/>
      <c r="BI3101" s="159"/>
      <c r="BJ3101" s="158"/>
      <c r="BK3101" s="158"/>
      <c r="BL3101" s="158"/>
      <c r="BM3101" s="158"/>
      <c r="BN3101" s="158"/>
      <c r="BO3101" s="158"/>
      <c r="BP3101" s="158"/>
      <c r="BQ3101" s="158"/>
      <c r="BR3101" s="158"/>
      <c r="BS3101" s="158"/>
      <c r="BT3101" s="158"/>
      <c r="BU3101" s="158"/>
      <c r="BV3101" s="158"/>
      <c r="BW3101" s="158"/>
      <c r="BX3101" s="158"/>
      <c r="BY3101" s="158"/>
      <c r="BZ3101" s="158"/>
      <c r="CA3101" s="158"/>
      <c r="CB3101" s="158"/>
      <c r="CC3101" s="158"/>
      <c r="CD3101" s="158"/>
      <c r="CE3101" s="158"/>
      <c r="CF3101" s="158"/>
      <c r="CG3101" s="158"/>
      <c r="CH3101" s="158"/>
      <c r="CI3101" s="158"/>
      <c r="CJ3101" s="158"/>
      <c r="CK3101" s="158"/>
      <c r="CL3101" s="158"/>
      <c r="CM3101" s="158"/>
      <c r="CN3101" s="158"/>
      <c r="CO3101" s="158"/>
      <c r="CP3101" s="158"/>
      <c r="CQ3101" s="158"/>
      <c r="CR3101" s="158"/>
      <c r="CS3101" s="158"/>
      <c r="CT3101" s="158"/>
      <c r="CU3101" s="158"/>
      <c r="CV3101" s="158"/>
      <c r="CW3101" s="158"/>
      <c r="CX3101" s="158"/>
      <c r="CY3101" s="158"/>
      <c r="CZ3101" s="158"/>
      <c r="DA3101" s="158"/>
      <c r="DB3101" s="158"/>
      <c r="DC3101" s="158"/>
      <c r="DD3101" s="158"/>
      <c r="DE3101" s="158"/>
      <c r="DF3101" s="158"/>
      <c r="DG3101" s="158"/>
      <c r="DH3101" s="158"/>
      <c r="DI3101" s="158"/>
      <c r="DJ3101" s="158"/>
      <c r="DK3101" s="158"/>
      <c r="DL3101" s="158"/>
      <c r="DM3101" s="158"/>
      <c r="DN3101" s="158"/>
      <c r="DO3101" s="158"/>
      <c r="DP3101" s="158"/>
      <c r="DQ3101" s="158"/>
      <c r="DR3101" s="158"/>
      <c r="DS3101" s="160"/>
    </row>
    <row r="3102" spans="1:123" s="110" customFormat="1">
      <c r="A3102" s="184"/>
      <c r="B3102" s="180"/>
      <c r="D3102" s="192"/>
      <c r="E3102" s="157"/>
      <c r="F3102" s="158"/>
      <c r="G3102" s="158"/>
      <c r="H3102" s="158"/>
      <c r="I3102" s="158"/>
      <c r="J3102" s="158"/>
      <c r="K3102" s="158"/>
      <c r="L3102" s="158"/>
      <c r="M3102" s="158"/>
      <c r="N3102" s="158"/>
      <c r="O3102" s="158"/>
      <c r="P3102" s="158"/>
      <c r="Q3102" s="158"/>
      <c r="R3102" s="158"/>
      <c r="S3102" s="158"/>
      <c r="T3102" s="158"/>
      <c r="U3102" s="158"/>
      <c r="V3102" s="158"/>
      <c r="W3102" s="158"/>
      <c r="X3102" s="158"/>
      <c r="Y3102" s="158"/>
      <c r="Z3102" s="158"/>
      <c r="AA3102" s="158"/>
      <c r="AB3102" s="158"/>
      <c r="AC3102" s="158"/>
      <c r="AD3102" s="158"/>
      <c r="AE3102" s="158"/>
      <c r="AF3102" s="158"/>
      <c r="AG3102" s="158"/>
      <c r="AH3102" s="158"/>
      <c r="AI3102" s="158"/>
      <c r="AJ3102" s="158"/>
      <c r="AK3102" s="158"/>
      <c r="AL3102" s="158"/>
      <c r="AM3102" s="158"/>
      <c r="AN3102" s="158"/>
      <c r="AO3102" s="158"/>
      <c r="AP3102" s="158"/>
      <c r="AQ3102" s="158"/>
      <c r="AR3102" s="158"/>
      <c r="AS3102" s="158"/>
      <c r="AT3102" s="158"/>
      <c r="AU3102" s="158"/>
      <c r="AV3102" s="158"/>
      <c r="AW3102" s="158"/>
      <c r="AX3102" s="158"/>
      <c r="AY3102" s="158"/>
      <c r="AZ3102" s="158"/>
      <c r="BA3102" s="158"/>
      <c r="BB3102" s="158"/>
      <c r="BC3102" s="158"/>
      <c r="BD3102" s="159"/>
      <c r="BE3102" s="158"/>
      <c r="BF3102" s="158"/>
      <c r="BG3102" s="158"/>
      <c r="BH3102" s="158"/>
      <c r="BI3102" s="159"/>
      <c r="BJ3102" s="158"/>
      <c r="BK3102" s="158"/>
      <c r="BL3102" s="158"/>
      <c r="BM3102" s="158"/>
      <c r="BN3102" s="158"/>
      <c r="BO3102" s="158"/>
      <c r="BP3102" s="158"/>
      <c r="BQ3102" s="158"/>
      <c r="BR3102" s="158"/>
      <c r="BS3102" s="158"/>
      <c r="BT3102" s="158"/>
      <c r="BU3102" s="158"/>
      <c r="BV3102" s="158"/>
      <c r="BW3102" s="158"/>
      <c r="BX3102" s="158"/>
      <c r="BY3102" s="158"/>
      <c r="BZ3102" s="158"/>
      <c r="CA3102" s="158"/>
      <c r="CB3102" s="158"/>
      <c r="CC3102" s="158"/>
      <c r="CD3102" s="158"/>
      <c r="CE3102" s="158"/>
      <c r="CF3102" s="158"/>
      <c r="CG3102" s="158"/>
      <c r="CH3102" s="158"/>
      <c r="CI3102" s="158"/>
      <c r="CJ3102" s="158"/>
      <c r="CK3102" s="158"/>
      <c r="CL3102" s="158"/>
      <c r="CM3102" s="158"/>
      <c r="CN3102" s="158"/>
      <c r="CO3102" s="158"/>
      <c r="CP3102" s="158"/>
      <c r="CQ3102" s="158"/>
      <c r="CR3102" s="158"/>
      <c r="CS3102" s="158"/>
      <c r="CT3102" s="158"/>
      <c r="CU3102" s="158"/>
      <c r="CV3102" s="158"/>
      <c r="CW3102" s="158"/>
      <c r="CX3102" s="158"/>
      <c r="CY3102" s="158"/>
      <c r="CZ3102" s="158"/>
      <c r="DA3102" s="158"/>
      <c r="DB3102" s="158"/>
      <c r="DC3102" s="158"/>
      <c r="DD3102" s="158"/>
      <c r="DE3102" s="158"/>
      <c r="DF3102" s="158"/>
      <c r="DG3102" s="158"/>
      <c r="DH3102" s="158"/>
      <c r="DI3102" s="158"/>
      <c r="DJ3102" s="158"/>
      <c r="DK3102" s="158"/>
      <c r="DL3102" s="158"/>
      <c r="DM3102" s="158"/>
      <c r="DN3102" s="158"/>
      <c r="DO3102" s="158"/>
      <c r="DP3102" s="158"/>
      <c r="DQ3102" s="158"/>
      <c r="DR3102" s="158"/>
      <c r="DS3102" s="160"/>
    </row>
    <row r="3103" spans="1:123" s="110" customFormat="1">
      <c r="A3103" s="184"/>
      <c r="B3103" s="180"/>
      <c r="D3103" s="192"/>
      <c r="E3103" s="157"/>
      <c r="F3103" s="158"/>
      <c r="G3103" s="158"/>
      <c r="H3103" s="158"/>
      <c r="I3103" s="158"/>
      <c r="J3103" s="158"/>
      <c r="K3103" s="158"/>
      <c r="L3103" s="158"/>
      <c r="M3103" s="158"/>
      <c r="N3103" s="158"/>
      <c r="O3103" s="158"/>
      <c r="P3103" s="158"/>
      <c r="Q3103" s="158"/>
      <c r="R3103" s="158"/>
      <c r="S3103" s="158"/>
      <c r="T3103" s="158"/>
      <c r="U3103" s="158"/>
      <c r="V3103" s="158"/>
      <c r="W3103" s="158"/>
      <c r="X3103" s="158"/>
      <c r="Y3103" s="158"/>
      <c r="Z3103" s="158"/>
      <c r="AA3103" s="158"/>
      <c r="AB3103" s="158"/>
      <c r="AC3103" s="158"/>
      <c r="AD3103" s="158"/>
      <c r="AE3103" s="158"/>
      <c r="AF3103" s="158"/>
      <c r="AG3103" s="158"/>
      <c r="AH3103" s="158"/>
      <c r="AI3103" s="158"/>
      <c r="AJ3103" s="158"/>
      <c r="AK3103" s="158"/>
      <c r="AL3103" s="158"/>
      <c r="AM3103" s="158"/>
      <c r="AN3103" s="158"/>
      <c r="AO3103" s="158"/>
      <c r="AP3103" s="158"/>
      <c r="AQ3103" s="158"/>
      <c r="AR3103" s="158"/>
      <c r="AS3103" s="158"/>
      <c r="AT3103" s="158"/>
      <c r="AU3103" s="158"/>
      <c r="AV3103" s="158"/>
      <c r="AW3103" s="158"/>
      <c r="AX3103" s="158"/>
      <c r="AY3103" s="158"/>
      <c r="AZ3103" s="158"/>
      <c r="BA3103" s="158"/>
      <c r="BB3103" s="158"/>
      <c r="BC3103" s="158"/>
      <c r="BD3103" s="159"/>
      <c r="BE3103" s="158"/>
      <c r="BF3103" s="158"/>
      <c r="BG3103" s="158"/>
      <c r="BH3103" s="158"/>
      <c r="BI3103" s="159"/>
      <c r="BJ3103" s="158"/>
      <c r="BK3103" s="158"/>
      <c r="BL3103" s="158"/>
      <c r="BM3103" s="158"/>
      <c r="BN3103" s="158"/>
      <c r="BO3103" s="158"/>
      <c r="BP3103" s="158"/>
      <c r="BQ3103" s="158"/>
      <c r="BR3103" s="158"/>
      <c r="BS3103" s="158"/>
      <c r="BT3103" s="158"/>
      <c r="BU3103" s="158"/>
      <c r="BV3103" s="158"/>
      <c r="BW3103" s="158"/>
      <c r="BX3103" s="158"/>
      <c r="BY3103" s="158"/>
      <c r="BZ3103" s="158"/>
      <c r="CA3103" s="158"/>
      <c r="CB3103" s="158"/>
      <c r="CC3103" s="158"/>
      <c r="CD3103" s="158"/>
      <c r="CE3103" s="158"/>
      <c r="CF3103" s="158"/>
      <c r="CG3103" s="158"/>
      <c r="CH3103" s="158"/>
      <c r="CI3103" s="158"/>
      <c r="CJ3103" s="158"/>
      <c r="CK3103" s="158"/>
      <c r="CL3103" s="158"/>
      <c r="CM3103" s="158"/>
      <c r="CN3103" s="158"/>
      <c r="CO3103" s="158"/>
      <c r="CP3103" s="158"/>
      <c r="CQ3103" s="158"/>
      <c r="CR3103" s="158"/>
      <c r="CS3103" s="158"/>
      <c r="CT3103" s="158"/>
      <c r="CU3103" s="158"/>
      <c r="CV3103" s="158"/>
      <c r="CW3103" s="158"/>
      <c r="CX3103" s="158"/>
      <c r="CY3103" s="158"/>
      <c r="CZ3103" s="158"/>
      <c r="DA3103" s="158"/>
      <c r="DB3103" s="158"/>
      <c r="DC3103" s="158"/>
      <c r="DD3103" s="158"/>
      <c r="DE3103" s="158"/>
      <c r="DF3103" s="158"/>
      <c r="DG3103" s="158"/>
      <c r="DH3103" s="158"/>
      <c r="DI3103" s="158"/>
      <c r="DJ3103" s="158"/>
      <c r="DK3103" s="158"/>
      <c r="DL3103" s="158"/>
      <c r="DM3103" s="158"/>
      <c r="DN3103" s="158"/>
      <c r="DO3103" s="158"/>
      <c r="DP3103" s="158"/>
      <c r="DQ3103" s="158"/>
      <c r="DR3103" s="158"/>
      <c r="DS3103" s="160"/>
    </row>
    <row r="3104" spans="1:123" s="110" customFormat="1">
      <c r="A3104" s="184"/>
      <c r="B3104" s="180"/>
      <c r="D3104" s="192"/>
      <c r="E3104" s="157"/>
      <c r="F3104" s="158"/>
      <c r="G3104" s="158"/>
      <c r="H3104" s="158"/>
      <c r="I3104" s="158"/>
      <c r="J3104" s="158"/>
      <c r="K3104" s="158"/>
      <c r="L3104" s="158"/>
      <c r="M3104" s="158"/>
      <c r="N3104" s="158"/>
      <c r="O3104" s="158"/>
      <c r="P3104" s="158"/>
      <c r="Q3104" s="158"/>
      <c r="R3104" s="158"/>
      <c r="S3104" s="158"/>
      <c r="T3104" s="158"/>
      <c r="U3104" s="158"/>
      <c r="V3104" s="158"/>
      <c r="W3104" s="158"/>
      <c r="X3104" s="158"/>
      <c r="Y3104" s="158"/>
      <c r="Z3104" s="158"/>
      <c r="AA3104" s="158"/>
      <c r="AB3104" s="158"/>
      <c r="AC3104" s="158"/>
      <c r="AD3104" s="158"/>
      <c r="AE3104" s="158"/>
      <c r="AF3104" s="158"/>
      <c r="AG3104" s="158"/>
      <c r="AH3104" s="158"/>
      <c r="AI3104" s="158"/>
      <c r="AJ3104" s="158"/>
      <c r="AK3104" s="158"/>
      <c r="AL3104" s="158"/>
      <c r="AM3104" s="158"/>
      <c r="AN3104" s="158"/>
      <c r="AO3104" s="158"/>
      <c r="AP3104" s="158"/>
      <c r="AQ3104" s="158"/>
      <c r="AR3104" s="158"/>
      <c r="AS3104" s="158"/>
      <c r="AT3104" s="158"/>
      <c r="AU3104" s="158"/>
      <c r="AV3104" s="158"/>
      <c r="AW3104" s="158"/>
      <c r="AX3104" s="158"/>
      <c r="AY3104" s="158"/>
      <c r="AZ3104" s="158"/>
      <c r="BA3104" s="158"/>
      <c r="BB3104" s="158"/>
      <c r="BC3104" s="158"/>
      <c r="BD3104" s="159"/>
      <c r="BE3104" s="158"/>
      <c r="BF3104" s="158"/>
      <c r="BG3104" s="158"/>
      <c r="BH3104" s="158"/>
      <c r="BI3104" s="159"/>
      <c r="BJ3104" s="158"/>
      <c r="BK3104" s="158"/>
      <c r="BL3104" s="158"/>
      <c r="BM3104" s="158"/>
      <c r="BN3104" s="158"/>
      <c r="BO3104" s="158"/>
      <c r="BP3104" s="158"/>
      <c r="BQ3104" s="158"/>
      <c r="BR3104" s="158"/>
      <c r="BS3104" s="158"/>
      <c r="BT3104" s="158"/>
      <c r="BU3104" s="158"/>
      <c r="BV3104" s="158"/>
      <c r="BW3104" s="158"/>
      <c r="BX3104" s="158"/>
      <c r="BY3104" s="158"/>
      <c r="BZ3104" s="158"/>
      <c r="CA3104" s="158"/>
      <c r="CB3104" s="158"/>
      <c r="CC3104" s="158"/>
      <c r="CD3104" s="158"/>
      <c r="CE3104" s="158"/>
      <c r="CF3104" s="158"/>
      <c r="CG3104" s="158"/>
      <c r="CH3104" s="158"/>
      <c r="CI3104" s="158"/>
      <c r="CJ3104" s="158"/>
      <c r="CK3104" s="158"/>
      <c r="CL3104" s="158"/>
      <c r="CM3104" s="158"/>
      <c r="CN3104" s="158"/>
      <c r="CO3104" s="158"/>
      <c r="CP3104" s="158"/>
      <c r="CQ3104" s="158"/>
      <c r="CR3104" s="158"/>
      <c r="CS3104" s="158"/>
      <c r="CT3104" s="158"/>
      <c r="CU3104" s="158"/>
      <c r="CV3104" s="158"/>
      <c r="CW3104" s="158"/>
      <c r="CX3104" s="158"/>
      <c r="CY3104" s="158"/>
      <c r="CZ3104" s="158"/>
      <c r="DA3104" s="158"/>
      <c r="DB3104" s="158"/>
      <c r="DC3104" s="158"/>
      <c r="DD3104" s="158"/>
      <c r="DE3104" s="158"/>
      <c r="DF3104" s="158"/>
      <c r="DG3104" s="158"/>
      <c r="DH3104" s="158"/>
      <c r="DI3104" s="158"/>
      <c r="DJ3104" s="158"/>
      <c r="DK3104" s="158"/>
      <c r="DL3104" s="158"/>
      <c r="DM3104" s="158"/>
      <c r="DN3104" s="158"/>
      <c r="DO3104" s="158"/>
      <c r="DP3104" s="158"/>
      <c r="DQ3104" s="158"/>
      <c r="DR3104" s="158"/>
      <c r="DS3104" s="160"/>
    </row>
    <row r="3105" spans="1:123" s="110" customFormat="1">
      <c r="A3105" s="184"/>
      <c r="B3105" s="180"/>
      <c r="D3105" s="192"/>
      <c r="E3105" s="157"/>
      <c r="F3105" s="158"/>
      <c r="G3105" s="158"/>
      <c r="H3105" s="158"/>
      <c r="I3105" s="158"/>
      <c r="J3105" s="158"/>
      <c r="K3105" s="158"/>
      <c r="L3105" s="158"/>
      <c r="M3105" s="158"/>
      <c r="N3105" s="158"/>
      <c r="O3105" s="158"/>
      <c r="P3105" s="158"/>
      <c r="Q3105" s="158"/>
      <c r="R3105" s="158"/>
      <c r="S3105" s="158"/>
      <c r="T3105" s="158"/>
      <c r="U3105" s="158"/>
      <c r="V3105" s="158"/>
      <c r="W3105" s="158"/>
      <c r="X3105" s="158"/>
      <c r="Y3105" s="158"/>
      <c r="Z3105" s="158"/>
      <c r="AA3105" s="158"/>
      <c r="AB3105" s="158"/>
      <c r="AC3105" s="158"/>
      <c r="AD3105" s="158"/>
      <c r="AE3105" s="158"/>
      <c r="AF3105" s="158"/>
      <c r="AG3105" s="158"/>
      <c r="AH3105" s="158"/>
      <c r="AI3105" s="158"/>
      <c r="AJ3105" s="158"/>
      <c r="AK3105" s="158"/>
      <c r="AL3105" s="158"/>
      <c r="AM3105" s="158"/>
      <c r="AN3105" s="158"/>
      <c r="AO3105" s="158"/>
      <c r="AP3105" s="158"/>
      <c r="AQ3105" s="158"/>
      <c r="AR3105" s="158"/>
      <c r="AS3105" s="158"/>
      <c r="AT3105" s="158"/>
      <c r="AU3105" s="158"/>
      <c r="AV3105" s="158"/>
      <c r="AW3105" s="158"/>
      <c r="AX3105" s="158"/>
      <c r="AY3105" s="158"/>
      <c r="AZ3105" s="158"/>
      <c r="BA3105" s="158"/>
      <c r="BB3105" s="158"/>
      <c r="BC3105" s="158"/>
      <c r="BD3105" s="159"/>
      <c r="BE3105" s="158"/>
      <c r="BF3105" s="158"/>
      <c r="BG3105" s="158"/>
      <c r="BH3105" s="158"/>
      <c r="BI3105" s="159"/>
      <c r="BJ3105" s="158"/>
      <c r="BK3105" s="158"/>
      <c r="BL3105" s="158"/>
      <c r="BM3105" s="158"/>
      <c r="BN3105" s="158"/>
      <c r="BO3105" s="158"/>
      <c r="BP3105" s="158"/>
      <c r="BQ3105" s="158"/>
      <c r="BR3105" s="158"/>
      <c r="BS3105" s="158"/>
      <c r="BT3105" s="158"/>
      <c r="BU3105" s="158"/>
      <c r="BV3105" s="158"/>
      <c r="BW3105" s="158"/>
      <c r="BX3105" s="158"/>
      <c r="BY3105" s="158"/>
      <c r="BZ3105" s="158"/>
      <c r="CA3105" s="158"/>
      <c r="CB3105" s="158"/>
      <c r="CC3105" s="158"/>
      <c r="CD3105" s="158"/>
      <c r="CE3105" s="158"/>
      <c r="CF3105" s="158"/>
      <c r="CG3105" s="158"/>
      <c r="CH3105" s="158"/>
      <c r="CI3105" s="158"/>
      <c r="CJ3105" s="158"/>
      <c r="CK3105" s="158"/>
      <c r="CL3105" s="158"/>
      <c r="CM3105" s="158"/>
      <c r="CN3105" s="158"/>
      <c r="CO3105" s="158"/>
      <c r="CP3105" s="158"/>
      <c r="CQ3105" s="158"/>
      <c r="CR3105" s="158"/>
      <c r="CS3105" s="158"/>
      <c r="CT3105" s="158"/>
      <c r="CU3105" s="158"/>
      <c r="CV3105" s="158"/>
      <c r="CW3105" s="158"/>
      <c r="CX3105" s="158"/>
      <c r="CY3105" s="158"/>
      <c r="CZ3105" s="158"/>
      <c r="DA3105" s="158"/>
      <c r="DB3105" s="158"/>
      <c r="DC3105" s="158"/>
      <c r="DD3105" s="158"/>
      <c r="DE3105" s="158"/>
      <c r="DF3105" s="158"/>
      <c r="DG3105" s="158"/>
      <c r="DH3105" s="158"/>
      <c r="DI3105" s="158"/>
      <c r="DJ3105" s="158"/>
      <c r="DK3105" s="158"/>
      <c r="DL3105" s="158"/>
      <c r="DM3105" s="158"/>
      <c r="DN3105" s="158"/>
      <c r="DO3105" s="158"/>
      <c r="DP3105" s="158"/>
      <c r="DQ3105" s="158"/>
      <c r="DR3105" s="158"/>
      <c r="DS3105" s="160"/>
    </row>
    <row r="3106" spans="1:123" s="110" customFormat="1">
      <c r="A3106" s="184"/>
      <c r="B3106" s="180"/>
      <c r="D3106" s="192"/>
      <c r="E3106" s="157"/>
      <c r="F3106" s="158"/>
      <c r="G3106" s="158"/>
      <c r="H3106" s="158"/>
      <c r="I3106" s="158"/>
      <c r="J3106" s="158"/>
      <c r="K3106" s="158"/>
      <c r="L3106" s="158"/>
      <c r="M3106" s="158"/>
      <c r="N3106" s="158"/>
      <c r="O3106" s="158"/>
      <c r="P3106" s="158"/>
      <c r="Q3106" s="158"/>
      <c r="R3106" s="158"/>
      <c r="S3106" s="158"/>
      <c r="T3106" s="158"/>
      <c r="U3106" s="158"/>
      <c r="V3106" s="158"/>
      <c r="W3106" s="158"/>
      <c r="X3106" s="158"/>
      <c r="Y3106" s="158"/>
      <c r="Z3106" s="158"/>
      <c r="AA3106" s="158"/>
      <c r="AB3106" s="158"/>
      <c r="AC3106" s="158"/>
      <c r="AD3106" s="158"/>
      <c r="AE3106" s="158"/>
      <c r="AF3106" s="158"/>
      <c r="AG3106" s="158"/>
      <c r="AH3106" s="158"/>
      <c r="AI3106" s="158"/>
      <c r="AJ3106" s="158"/>
      <c r="AK3106" s="158"/>
      <c r="AL3106" s="158"/>
      <c r="AM3106" s="158"/>
      <c r="AN3106" s="158"/>
      <c r="AO3106" s="158"/>
      <c r="AP3106" s="158"/>
      <c r="AQ3106" s="158"/>
      <c r="AR3106" s="158"/>
      <c r="AS3106" s="158"/>
      <c r="AT3106" s="158"/>
      <c r="AU3106" s="158"/>
      <c r="AV3106" s="158"/>
      <c r="AW3106" s="158"/>
      <c r="AX3106" s="158"/>
      <c r="AY3106" s="158"/>
      <c r="AZ3106" s="158"/>
      <c r="BA3106" s="158"/>
      <c r="BB3106" s="158"/>
      <c r="BC3106" s="158"/>
      <c r="BD3106" s="159"/>
      <c r="BE3106" s="158"/>
      <c r="BF3106" s="158"/>
      <c r="BG3106" s="158"/>
      <c r="BH3106" s="158"/>
      <c r="BI3106" s="159"/>
      <c r="BJ3106" s="158"/>
      <c r="BK3106" s="158"/>
      <c r="BL3106" s="158"/>
      <c r="BM3106" s="158"/>
      <c r="BN3106" s="158"/>
      <c r="BO3106" s="158"/>
      <c r="BP3106" s="158"/>
      <c r="BQ3106" s="158"/>
      <c r="BR3106" s="158"/>
      <c r="BS3106" s="158"/>
      <c r="BT3106" s="158"/>
      <c r="BU3106" s="158"/>
      <c r="BV3106" s="158"/>
      <c r="BW3106" s="158"/>
      <c r="BX3106" s="158"/>
      <c r="BY3106" s="158"/>
      <c r="BZ3106" s="158"/>
      <c r="CA3106" s="158"/>
      <c r="CB3106" s="158"/>
      <c r="CC3106" s="158"/>
      <c r="CD3106" s="158"/>
      <c r="CE3106" s="158"/>
      <c r="CF3106" s="158"/>
      <c r="CG3106" s="158"/>
      <c r="CH3106" s="158"/>
      <c r="CI3106" s="158"/>
      <c r="CJ3106" s="158"/>
      <c r="CK3106" s="158"/>
      <c r="CL3106" s="158"/>
      <c r="CM3106" s="158"/>
      <c r="CN3106" s="158"/>
      <c r="CO3106" s="158"/>
      <c r="CP3106" s="158"/>
      <c r="CQ3106" s="158"/>
      <c r="CR3106" s="158"/>
      <c r="CS3106" s="158"/>
      <c r="CT3106" s="158"/>
      <c r="CU3106" s="158"/>
      <c r="CV3106" s="158"/>
      <c r="CW3106" s="158"/>
      <c r="CX3106" s="158"/>
      <c r="CY3106" s="158"/>
      <c r="CZ3106" s="158"/>
      <c r="DA3106" s="158"/>
      <c r="DB3106" s="158"/>
      <c r="DC3106" s="158"/>
      <c r="DD3106" s="158"/>
      <c r="DE3106" s="158"/>
      <c r="DF3106" s="158"/>
      <c r="DG3106" s="158"/>
      <c r="DH3106" s="158"/>
      <c r="DI3106" s="158"/>
      <c r="DJ3106" s="158"/>
      <c r="DK3106" s="158"/>
      <c r="DL3106" s="158"/>
      <c r="DM3106" s="158"/>
      <c r="DN3106" s="158"/>
      <c r="DO3106" s="158"/>
      <c r="DP3106" s="158"/>
      <c r="DQ3106" s="158"/>
      <c r="DR3106" s="158"/>
      <c r="DS3106" s="160"/>
    </row>
    <row r="3107" spans="1:123" s="110" customFormat="1">
      <c r="A3107" s="184"/>
      <c r="B3107" s="180"/>
      <c r="D3107" s="192"/>
      <c r="E3107" s="157"/>
      <c r="F3107" s="158"/>
      <c r="G3107" s="158"/>
      <c r="H3107" s="158"/>
      <c r="I3107" s="158"/>
      <c r="J3107" s="158"/>
      <c r="K3107" s="158"/>
      <c r="L3107" s="158"/>
      <c r="M3107" s="158"/>
      <c r="N3107" s="158"/>
      <c r="O3107" s="158"/>
      <c r="P3107" s="158"/>
      <c r="Q3107" s="158"/>
      <c r="R3107" s="158"/>
      <c r="S3107" s="158"/>
      <c r="T3107" s="158"/>
      <c r="U3107" s="158"/>
      <c r="V3107" s="158"/>
      <c r="W3107" s="158"/>
      <c r="X3107" s="158"/>
      <c r="Y3107" s="158"/>
      <c r="Z3107" s="158"/>
      <c r="AA3107" s="158"/>
      <c r="AB3107" s="158"/>
      <c r="AC3107" s="158"/>
      <c r="AD3107" s="158"/>
      <c r="AE3107" s="158"/>
      <c r="AF3107" s="158"/>
      <c r="AG3107" s="158"/>
      <c r="AH3107" s="158"/>
      <c r="AI3107" s="158"/>
      <c r="AJ3107" s="158"/>
      <c r="AK3107" s="158"/>
      <c r="AL3107" s="158"/>
      <c r="AM3107" s="158"/>
      <c r="AN3107" s="158"/>
      <c r="AO3107" s="158"/>
      <c r="AP3107" s="158"/>
      <c r="AQ3107" s="158"/>
      <c r="AR3107" s="158"/>
      <c r="AS3107" s="158"/>
      <c r="AT3107" s="158"/>
      <c r="AU3107" s="158"/>
      <c r="AV3107" s="158"/>
      <c r="AW3107" s="158"/>
      <c r="AX3107" s="158"/>
      <c r="AY3107" s="158"/>
      <c r="AZ3107" s="158"/>
      <c r="BA3107" s="158"/>
      <c r="BB3107" s="158"/>
      <c r="BC3107" s="158"/>
      <c r="BD3107" s="159"/>
      <c r="BE3107" s="158"/>
      <c r="BF3107" s="158"/>
      <c r="BG3107" s="158"/>
      <c r="BH3107" s="158"/>
      <c r="BI3107" s="159"/>
      <c r="BJ3107" s="158"/>
      <c r="BK3107" s="158"/>
      <c r="BL3107" s="158"/>
      <c r="BM3107" s="158"/>
      <c r="BN3107" s="158"/>
      <c r="BO3107" s="158"/>
      <c r="BP3107" s="158"/>
      <c r="BQ3107" s="158"/>
      <c r="BR3107" s="158"/>
      <c r="BS3107" s="158"/>
      <c r="BT3107" s="158"/>
      <c r="BU3107" s="158"/>
      <c r="BV3107" s="158"/>
      <c r="BW3107" s="158"/>
      <c r="BX3107" s="158"/>
      <c r="BY3107" s="158"/>
      <c r="BZ3107" s="158"/>
      <c r="CA3107" s="158"/>
      <c r="CB3107" s="158"/>
      <c r="CC3107" s="158"/>
      <c r="CD3107" s="158"/>
      <c r="CE3107" s="158"/>
      <c r="CF3107" s="158"/>
      <c r="CG3107" s="158"/>
      <c r="CH3107" s="158"/>
      <c r="CI3107" s="158"/>
      <c r="CJ3107" s="158"/>
      <c r="CK3107" s="158"/>
      <c r="CL3107" s="158"/>
      <c r="CM3107" s="158"/>
      <c r="CN3107" s="158"/>
      <c r="CO3107" s="158"/>
      <c r="CP3107" s="158"/>
      <c r="CQ3107" s="158"/>
      <c r="CR3107" s="158"/>
      <c r="CS3107" s="158"/>
      <c r="CT3107" s="158"/>
      <c r="CU3107" s="158"/>
      <c r="CV3107" s="158"/>
      <c r="CW3107" s="158"/>
      <c r="CX3107" s="158"/>
      <c r="CY3107" s="158"/>
      <c r="CZ3107" s="158"/>
      <c r="DA3107" s="158"/>
      <c r="DB3107" s="158"/>
      <c r="DC3107" s="158"/>
      <c r="DD3107" s="158"/>
      <c r="DE3107" s="158"/>
      <c r="DF3107" s="158"/>
      <c r="DG3107" s="158"/>
      <c r="DH3107" s="158"/>
      <c r="DI3107" s="158"/>
      <c r="DJ3107" s="158"/>
      <c r="DK3107" s="158"/>
      <c r="DL3107" s="158"/>
      <c r="DM3107" s="158"/>
      <c r="DN3107" s="158"/>
      <c r="DO3107" s="158"/>
      <c r="DP3107" s="158"/>
      <c r="DQ3107" s="158"/>
      <c r="DR3107" s="158"/>
      <c r="DS3107" s="160"/>
    </row>
    <row r="3108" spans="1:123" s="110" customFormat="1">
      <c r="A3108" s="184"/>
      <c r="B3108" s="180"/>
      <c r="D3108" s="192"/>
      <c r="E3108" s="157"/>
      <c r="F3108" s="158"/>
      <c r="G3108" s="158"/>
      <c r="H3108" s="158"/>
      <c r="I3108" s="158"/>
      <c r="J3108" s="158"/>
      <c r="K3108" s="158"/>
      <c r="L3108" s="158"/>
      <c r="M3108" s="158"/>
      <c r="N3108" s="158"/>
      <c r="O3108" s="158"/>
      <c r="P3108" s="158"/>
      <c r="Q3108" s="158"/>
      <c r="R3108" s="158"/>
      <c r="S3108" s="158"/>
      <c r="T3108" s="158"/>
      <c r="U3108" s="158"/>
      <c r="V3108" s="158"/>
      <c r="W3108" s="158"/>
      <c r="X3108" s="158"/>
      <c r="Y3108" s="158"/>
      <c r="Z3108" s="158"/>
      <c r="AA3108" s="158"/>
      <c r="AB3108" s="158"/>
      <c r="AC3108" s="158"/>
      <c r="AD3108" s="158"/>
      <c r="AE3108" s="158"/>
      <c r="AF3108" s="158"/>
      <c r="AG3108" s="158"/>
      <c r="AH3108" s="158"/>
      <c r="AI3108" s="158"/>
      <c r="AJ3108" s="158"/>
      <c r="AK3108" s="158"/>
      <c r="AL3108" s="158"/>
      <c r="AM3108" s="158"/>
      <c r="AN3108" s="158"/>
      <c r="AO3108" s="158"/>
      <c r="AP3108" s="158"/>
      <c r="AQ3108" s="158"/>
      <c r="AR3108" s="158"/>
      <c r="AS3108" s="158"/>
      <c r="AT3108" s="158"/>
      <c r="AU3108" s="158"/>
      <c r="AV3108" s="158"/>
      <c r="AW3108" s="158"/>
      <c r="AX3108" s="158"/>
      <c r="AY3108" s="158"/>
      <c r="AZ3108" s="158"/>
      <c r="BA3108" s="158"/>
      <c r="BB3108" s="158"/>
      <c r="BC3108" s="158"/>
      <c r="BD3108" s="159"/>
      <c r="BE3108" s="158"/>
      <c r="BF3108" s="158"/>
      <c r="BG3108" s="158"/>
      <c r="BH3108" s="158"/>
      <c r="BI3108" s="159"/>
      <c r="BJ3108" s="158"/>
      <c r="BK3108" s="158"/>
      <c r="BL3108" s="158"/>
      <c r="BM3108" s="158"/>
      <c r="BN3108" s="158"/>
      <c r="BO3108" s="158"/>
      <c r="BP3108" s="158"/>
      <c r="BQ3108" s="158"/>
      <c r="BR3108" s="158"/>
      <c r="BS3108" s="158"/>
      <c r="BT3108" s="158"/>
      <c r="BU3108" s="158"/>
      <c r="BV3108" s="158"/>
      <c r="BW3108" s="158"/>
      <c r="BX3108" s="158"/>
      <c r="BY3108" s="158"/>
      <c r="BZ3108" s="158"/>
      <c r="CA3108" s="158"/>
      <c r="CB3108" s="158"/>
      <c r="CC3108" s="158"/>
      <c r="CD3108" s="158"/>
      <c r="CE3108" s="158"/>
      <c r="CF3108" s="158"/>
      <c r="CG3108" s="158"/>
      <c r="CH3108" s="158"/>
      <c r="CI3108" s="158"/>
      <c r="CJ3108" s="158"/>
      <c r="CK3108" s="158"/>
      <c r="CL3108" s="158"/>
      <c r="CM3108" s="158"/>
      <c r="CN3108" s="158"/>
      <c r="CO3108" s="158"/>
      <c r="CP3108" s="158"/>
      <c r="CQ3108" s="158"/>
      <c r="CR3108" s="158"/>
      <c r="CS3108" s="158"/>
      <c r="CT3108" s="158"/>
      <c r="CU3108" s="158"/>
      <c r="CV3108" s="158"/>
      <c r="CW3108" s="158"/>
      <c r="CX3108" s="158"/>
      <c r="CY3108" s="158"/>
      <c r="CZ3108" s="158"/>
      <c r="DA3108" s="158"/>
      <c r="DB3108" s="158"/>
      <c r="DC3108" s="158"/>
      <c r="DD3108" s="158"/>
      <c r="DE3108" s="158"/>
      <c r="DF3108" s="158"/>
      <c r="DG3108" s="158"/>
      <c r="DH3108" s="158"/>
      <c r="DI3108" s="158"/>
      <c r="DJ3108" s="158"/>
      <c r="DK3108" s="158"/>
      <c r="DL3108" s="158"/>
      <c r="DM3108" s="158"/>
      <c r="DN3108" s="158"/>
      <c r="DO3108" s="158"/>
      <c r="DP3108" s="158"/>
      <c r="DQ3108" s="158"/>
      <c r="DR3108" s="158"/>
      <c r="DS3108" s="160"/>
    </row>
    <row r="3109" spans="1:123" s="110" customFormat="1">
      <c r="A3109" s="184"/>
      <c r="B3109" s="180"/>
      <c r="D3109" s="192"/>
      <c r="E3109" s="157"/>
      <c r="F3109" s="158"/>
      <c r="G3109" s="158"/>
      <c r="H3109" s="158"/>
      <c r="I3109" s="158"/>
      <c r="J3109" s="158"/>
      <c r="K3109" s="158"/>
      <c r="L3109" s="158"/>
      <c r="M3109" s="158"/>
      <c r="N3109" s="158"/>
      <c r="O3109" s="158"/>
      <c r="P3109" s="158"/>
      <c r="Q3109" s="158"/>
      <c r="R3109" s="158"/>
      <c r="S3109" s="158"/>
      <c r="T3109" s="158"/>
      <c r="U3109" s="158"/>
      <c r="V3109" s="158"/>
      <c r="W3109" s="158"/>
      <c r="X3109" s="158"/>
      <c r="Y3109" s="158"/>
      <c r="Z3109" s="158"/>
      <c r="AA3109" s="158"/>
      <c r="AB3109" s="158"/>
      <c r="AC3109" s="158"/>
      <c r="AD3109" s="158"/>
      <c r="AE3109" s="158"/>
      <c r="AF3109" s="158"/>
      <c r="AG3109" s="158"/>
      <c r="AH3109" s="158"/>
      <c r="AI3109" s="158"/>
      <c r="AJ3109" s="158"/>
      <c r="AK3109" s="158"/>
      <c r="AL3109" s="158"/>
      <c r="AM3109" s="158"/>
      <c r="AN3109" s="158"/>
      <c r="AO3109" s="158"/>
      <c r="AP3109" s="158"/>
      <c r="AQ3109" s="158"/>
      <c r="AR3109" s="158"/>
      <c r="AS3109" s="158"/>
      <c r="AT3109" s="158"/>
      <c r="AU3109" s="158"/>
      <c r="AV3109" s="158"/>
      <c r="AW3109" s="158"/>
      <c r="AX3109" s="158"/>
      <c r="AY3109" s="158"/>
      <c r="AZ3109" s="158"/>
      <c r="BA3109" s="158"/>
      <c r="BB3109" s="158"/>
      <c r="BC3109" s="158"/>
      <c r="BD3109" s="159"/>
      <c r="BE3109" s="158"/>
      <c r="BF3109" s="158"/>
      <c r="BG3109" s="158"/>
      <c r="BH3109" s="158"/>
      <c r="BI3109" s="159"/>
      <c r="BJ3109" s="158"/>
      <c r="BK3109" s="158"/>
      <c r="BL3109" s="158"/>
      <c r="BM3109" s="158"/>
      <c r="BN3109" s="158"/>
      <c r="BO3109" s="158"/>
      <c r="BP3109" s="158"/>
      <c r="BQ3109" s="158"/>
      <c r="BR3109" s="158"/>
      <c r="BS3109" s="158"/>
      <c r="BT3109" s="158"/>
      <c r="BU3109" s="158"/>
      <c r="BV3109" s="158"/>
      <c r="BW3109" s="158"/>
      <c r="BX3109" s="158"/>
      <c r="BY3109" s="158"/>
      <c r="BZ3109" s="158"/>
      <c r="CA3109" s="158"/>
      <c r="CB3109" s="158"/>
      <c r="CC3109" s="158"/>
      <c r="CD3109" s="158"/>
      <c r="CE3109" s="158"/>
      <c r="CF3109" s="158"/>
      <c r="CG3109" s="158"/>
      <c r="CH3109" s="158"/>
      <c r="CI3109" s="158"/>
      <c r="CJ3109" s="158"/>
      <c r="CK3109" s="158"/>
      <c r="CL3109" s="158"/>
      <c r="CM3109" s="158"/>
      <c r="CN3109" s="158"/>
      <c r="CO3109" s="158"/>
      <c r="CP3109" s="158"/>
      <c r="CQ3109" s="158"/>
      <c r="CR3109" s="158"/>
      <c r="CS3109" s="158"/>
      <c r="CT3109" s="158"/>
      <c r="CU3109" s="158"/>
      <c r="CV3109" s="158"/>
      <c r="CW3109" s="158"/>
      <c r="CX3109" s="158"/>
      <c r="CY3109" s="158"/>
      <c r="CZ3109" s="158"/>
      <c r="DA3109" s="158"/>
      <c r="DB3109" s="158"/>
      <c r="DC3109" s="158"/>
      <c r="DD3109" s="158"/>
      <c r="DE3109" s="158"/>
      <c r="DF3109" s="158"/>
      <c r="DG3109" s="158"/>
      <c r="DH3109" s="158"/>
      <c r="DI3109" s="158"/>
      <c r="DJ3109" s="158"/>
      <c r="DK3109" s="158"/>
      <c r="DL3109" s="158"/>
      <c r="DM3109" s="158"/>
      <c r="DN3109" s="158"/>
      <c r="DO3109" s="158"/>
      <c r="DP3109" s="158"/>
      <c r="DQ3109" s="158"/>
      <c r="DR3109" s="158"/>
      <c r="DS3109" s="160"/>
    </row>
    <row r="3110" spans="1:123" s="110" customFormat="1">
      <c r="A3110" s="184"/>
      <c r="B3110" s="180"/>
      <c r="D3110" s="192"/>
      <c r="E3110" s="157"/>
      <c r="F3110" s="158"/>
      <c r="G3110" s="158"/>
      <c r="H3110" s="158"/>
      <c r="I3110" s="158"/>
      <c r="J3110" s="158"/>
      <c r="K3110" s="158"/>
      <c r="L3110" s="158"/>
      <c r="M3110" s="158"/>
      <c r="N3110" s="158"/>
      <c r="O3110" s="158"/>
      <c r="P3110" s="158"/>
      <c r="Q3110" s="158"/>
      <c r="R3110" s="158"/>
      <c r="S3110" s="158"/>
      <c r="T3110" s="158"/>
      <c r="U3110" s="158"/>
      <c r="V3110" s="158"/>
      <c r="W3110" s="158"/>
      <c r="X3110" s="158"/>
      <c r="Y3110" s="158"/>
      <c r="Z3110" s="158"/>
      <c r="AA3110" s="158"/>
      <c r="AB3110" s="158"/>
      <c r="AC3110" s="158"/>
      <c r="AD3110" s="158"/>
      <c r="AE3110" s="158"/>
      <c r="AF3110" s="158"/>
      <c r="AG3110" s="158"/>
      <c r="AH3110" s="158"/>
      <c r="AI3110" s="158"/>
      <c r="AJ3110" s="158"/>
      <c r="AK3110" s="158"/>
      <c r="AL3110" s="158"/>
      <c r="AM3110" s="158"/>
      <c r="AN3110" s="158"/>
      <c r="AO3110" s="158"/>
      <c r="AP3110" s="158"/>
      <c r="AQ3110" s="158"/>
      <c r="AR3110" s="158"/>
      <c r="AS3110" s="158"/>
      <c r="AT3110" s="158"/>
      <c r="AU3110" s="158"/>
      <c r="AV3110" s="158"/>
      <c r="AW3110" s="158"/>
      <c r="AX3110" s="158"/>
      <c r="AY3110" s="158"/>
      <c r="AZ3110" s="158"/>
      <c r="BA3110" s="158"/>
      <c r="BB3110" s="158"/>
      <c r="BC3110" s="158"/>
      <c r="BD3110" s="159"/>
      <c r="BE3110" s="158"/>
      <c r="BF3110" s="158"/>
      <c r="BG3110" s="158"/>
      <c r="BH3110" s="158"/>
      <c r="BI3110" s="159"/>
      <c r="BJ3110" s="158"/>
      <c r="BK3110" s="158"/>
      <c r="BL3110" s="158"/>
      <c r="BM3110" s="158"/>
      <c r="BN3110" s="158"/>
      <c r="BO3110" s="158"/>
      <c r="BP3110" s="158"/>
      <c r="BQ3110" s="158"/>
      <c r="BR3110" s="158"/>
      <c r="BS3110" s="158"/>
      <c r="BT3110" s="158"/>
      <c r="BU3110" s="158"/>
      <c r="BV3110" s="158"/>
      <c r="BW3110" s="158"/>
      <c r="BX3110" s="158"/>
      <c r="BY3110" s="158"/>
      <c r="BZ3110" s="158"/>
      <c r="CA3110" s="158"/>
      <c r="CB3110" s="158"/>
      <c r="CC3110" s="158"/>
      <c r="CD3110" s="158"/>
      <c r="CE3110" s="158"/>
      <c r="CF3110" s="158"/>
      <c r="CG3110" s="158"/>
      <c r="CH3110" s="158"/>
      <c r="CI3110" s="158"/>
      <c r="CJ3110" s="158"/>
      <c r="CK3110" s="158"/>
      <c r="CL3110" s="158"/>
      <c r="CM3110" s="158"/>
      <c r="CN3110" s="158"/>
      <c r="CO3110" s="158"/>
      <c r="CP3110" s="158"/>
      <c r="CQ3110" s="158"/>
      <c r="CR3110" s="158"/>
      <c r="CS3110" s="158"/>
      <c r="CT3110" s="158"/>
      <c r="CU3110" s="158"/>
      <c r="CV3110" s="158"/>
      <c r="CW3110" s="158"/>
      <c r="CX3110" s="158"/>
      <c r="CY3110" s="158"/>
      <c r="CZ3110" s="158"/>
      <c r="DA3110" s="158"/>
      <c r="DB3110" s="158"/>
      <c r="DC3110" s="158"/>
      <c r="DD3110" s="158"/>
      <c r="DE3110" s="158"/>
      <c r="DF3110" s="158"/>
      <c r="DG3110" s="158"/>
      <c r="DH3110" s="158"/>
      <c r="DI3110" s="158"/>
      <c r="DJ3110" s="158"/>
      <c r="DK3110" s="158"/>
      <c r="DL3110" s="158"/>
      <c r="DM3110" s="158"/>
      <c r="DN3110" s="158"/>
      <c r="DO3110" s="158"/>
      <c r="DP3110" s="158"/>
      <c r="DQ3110" s="158"/>
      <c r="DR3110" s="158"/>
      <c r="DS3110" s="160"/>
    </row>
    <row r="3111" spans="1:123" s="110" customFormat="1">
      <c r="A3111" s="184"/>
      <c r="B3111" s="180"/>
      <c r="D3111" s="192"/>
      <c r="E3111" s="157"/>
      <c r="F3111" s="158"/>
      <c r="G3111" s="158"/>
      <c r="H3111" s="158"/>
      <c r="I3111" s="158"/>
      <c r="J3111" s="158"/>
      <c r="K3111" s="158"/>
      <c r="L3111" s="158"/>
      <c r="M3111" s="158"/>
      <c r="N3111" s="158"/>
      <c r="O3111" s="158"/>
      <c r="P3111" s="158"/>
      <c r="Q3111" s="158"/>
      <c r="R3111" s="158"/>
      <c r="S3111" s="158"/>
      <c r="T3111" s="158"/>
      <c r="U3111" s="158"/>
      <c r="V3111" s="158"/>
      <c r="W3111" s="158"/>
      <c r="X3111" s="158"/>
      <c r="Y3111" s="158"/>
      <c r="Z3111" s="158"/>
      <c r="AA3111" s="158"/>
      <c r="AB3111" s="158"/>
      <c r="AC3111" s="158"/>
      <c r="AD3111" s="158"/>
      <c r="AE3111" s="158"/>
      <c r="AF3111" s="158"/>
      <c r="AG3111" s="158"/>
      <c r="AH3111" s="158"/>
      <c r="AI3111" s="158"/>
      <c r="AJ3111" s="158"/>
      <c r="AK3111" s="158"/>
      <c r="AL3111" s="158"/>
      <c r="AM3111" s="158"/>
      <c r="AN3111" s="158"/>
      <c r="AO3111" s="158"/>
      <c r="AP3111" s="158"/>
      <c r="AQ3111" s="158"/>
      <c r="AR3111" s="158"/>
      <c r="AS3111" s="158"/>
      <c r="AT3111" s="158"/>
      <c r="AU3111" s="158"/>
      <c r="AV3111" s="158"/>
      <c r="AW3111" s="158"/>
      <c r="AX3111" s="158"/>
      <c r="AY3111" s="158"/>
      <c r="AZ3111" s="158"/>
      <c r="BA3111" s="158"/>
      <c r="BB3111" s="158"/>
      <c r="BC3111" s="158"/>
      <c r="BD3111" s="159"/>
      <c r="BE3111" s="158"/>
      <c r="BF3111" s="158"/>
      <c r="BG3111" s="158"/>
      <c r="BH3111" s="158"/>
      <c r="BI3111" s="159"/>
      <c r="BJ3111" s="158"/>
      <c r="BK3111" s="158"/>
      <c r="BL3111" s="158"/>
      <c r="BM3111" s="158"/>
      <c r="BN3111" s="158"/>
      <c r="BO3111" s="158"/>
      <c r="BP3111" s="158"/>
      <c r="BQ3111" s="158"/>
      <c r="BR3111" s="158"/>
      <c r="BS3111" s="158"/>
      <c r="BT3111" s="158"/>
      <c r="BU3111" s="158"/>
      <c r="BV3111" s="158"/>
      <c r="BW3111" s="158"/>
      <c r="BX3111" s="158"/>
      <c r="BY3111" s="158"/>
      <c r="BZ3111" s="158"/>
      <c r="CA3111" s="158"/>
      <c r="CB3111" s="158"/>
      <c r="CC3111" s="158"/>
      <c r="CD3111" s="158"/>
      <c r="CE3111" s="158"/>
      <c r="CF3111" s="158"/>
      <c r="CG3111" s="158"/>
      <c r="CH3111" s="158"/>
      <c r="CI3111" s="158"/>
      <c r="CJ3111" s="158"/>
      <c r="CK3111" s="158"/>
      <c r="CL3111" s="158"/>
      <c r="CM3111" s="158"/>
      <c r="CN3111" s="158"/>
      <c r="CO3111" s="158"/>
      <c r="CP3111" s="158"/>
      <c r="CQ3111" s="158"/>
      <c r="CR3111" s="158"/>
      <c r="CS3111" s="158"/>
      <c r="CT3111" s="158"/>
      <c r="CU3111" s="158"/>
      <c r="CV3111" s="158"/>
      <c r="CW3111" s="158"/>
      <c r="CX3111" s="158"/>
      <c r="CY3111" s="158"/>
      <c r="CZ3111" s="158"/>
      <c r="DA3111" s="158"/>
      <c r="DB3111" s="158"/>
      <c r="DC3111" s="158"/>
      <c r="DD3111" s="158"/>
      <c r="DE3111" s="158"/>
      <c r="DF3111" s="158"/>
      <c r="DG3111" s="158"/>
      <c r="DH3111" s="158"/>
      <c r="DI3111" s="158"/>
      <c r="DJ3111" s="158"/>
      <c r="DK3111" s="158"/>
      <c r="DL3111" s="158"/>
      <c r="DM3111" s="158"/>
      <c r="DN3111" s="158"/>
      <c r="DO3111" s="158"/>
      <c r="DP3111" s="158"/>
      <c r="DQ3111" s="158"/>
      <c r="DR3111" s="158"/>
      <c r="DS3111" s="160"/>
    </row>
    <row r="3112" spans="1:123" s="110" customFormat="1">
      <c r="A3112" s="184"/>
      <c r="B3112" s="180"/>
      <c r="D3112" s="192"/>
      <c r="E3112" s="157"/>
      <c r="F3112" s="158"/>
      <c r="G3112" s="158"/>
      <c r="H3112" s="158"/>
      <c r="I3112" s="158"/>
      <c r="J3112" s="158"/>
      <c r="K3112" s="158"/>
      <c r="L3112" s="158"/>
      <c r="M3112" s="158"/>
      <c r="N3112" s="158"/>
      <c r="O3112" s="158"/>
      <c r="P3112" s="158"/>
      <c r="Q3112" s="158"/>
      <c r="R3112" s="158"/>
      <c r="S3112" s="158"/>
      <c r="T3112" s="158"/>
      <c r="U3112" s="158"/>
      <c r="V3112" s="158"/>
      <c r="W3112" s="158"/>
      <c r="X3112" s="158"/>
      <c r="Y3112" s="158"/>
      <c r="Z3112" s="158"/>
      <c r="AA3112" s="158"/>
      <c r="AB3112" s="158"/>
      <c r="AC3112" s="158"/>
      <c r="AD3112" s="158"/>
      <c r="AE3112" s="158"/>
      <c r="AF3112" s="158"/>
      <c r="AG3112" s="158"/>
      <c r="AH3112" s="158"/>
      <c r="AI3112" s="158"/>
      <c r="AJ3112" s="158"/>
      <c r="AK3112" s="158"/>
      <c r="AL3112" s="158"/>
      <c r="AM3112" s="158"/>
      <c r="AN3112" s="158"/>
      <c r="AO3112" s="158"/>
      <c r="AP3112" s="158"/>
      <c r="AQ3112" s="158"/>
      <c r="AR3112" s="158"/>
      <c r="AS3112" s="158"/>
      <c r="AT3112" s="158"/>
      <c r="AU3112" s="158"/>
      <c r="AV3112" s="158"/>
      <c r="AW3112" s="158"/>
      <c r="AX3112" s="158"/>
      <c r="AY3112" s="158"/>
      <c r="AZ3112" s="158"/>
      <c r="BA3112" s="158"/>
      <c r="BB3112" s="158"/>
      <c r="BC3112" s="158"/>
      <c r="BD3112" s="159"/>
      <c r="BE3112" s="158"/>
      <c r="BF3112" s="158"/>
      <c r="BG3112" s="158"/>
      <c r="BH3112" s="158"/>
      <c r="BI3112" s="159"/>
      <c r="BJ3112" s="158"/>
      <c r="BK3112" s="158"/>
      <c r="BL3112" s="158"/>
      <c r="BM3112" s="158"/>
      <c r="BN3112" s="158"/>
      <c r="BO3112" s="158"/>
      <c r="BP3112" s="158"/>
      <c r="BQ3112" s="158"/>
      <c r="BR3112" s="158"/>
      <c r="BS3112" s="158"/>
      <c r="BT3112" s="158"/>
      <c r="BU3112" s="158"/>
      <c r="BV3112" s="158"/>
      <c r="BW3112" s="158"/>
      <c r="BX3112" s="158"/>
      <c r="BY3112" s="158"/>
      <c r="BZ3112" s="158"/>
      <c r="CA3112" s="158"/>
      <c r="CB3112" s="158"/>
      <c r="CC3112" s="158"/>
      <c r="CD3112" s="158"/>
      <c r="CE3112" s="158"/>
      <c r="CF3112" s="158"/>
      <c r="CG3112" s="158"/>
      <c r="CH3112" s="158"/>
      <c r="CI3112" s="158"/>
      <c r="CJ3112" s="158"/>
      <c r="CK3112" s="158"/>
      <c r="CL3112" s="158"/>
      <c r="CM3112" s="158"/>
      <c r="CN3112" s="158"/>
      <c r="CO3112" s="158"/>
      <c r="CP3112" s="158"/>
      <c r="CQ3112" s="158"/>
      <c r="CR3112" s="158"/>
      <c r="CS3112" s="158"/>
      <c r="CT3112" s="158"/>
      <c r="CU3112" s="158"/>
      <c r="CV3112" s="158"/>
      <c r="CW3112" s="158"/>
      <c r="CX3112" s="158"/>
      <c r="CY3112" s="158"/>
      <c r="CZ3112" s="158"/>
      <c r="DA3112" s="158"/>
      <c r="DB3112" s="158"/>
      <c r="DC3112" s="158"/>
      <c r="DD3112" s="158"/>
      <c r="DE3112" s="158"/>
      <c r="DF3112" s="158"/>
      <c r="DG3112" s="158"/>
      <c r="DH3112" s="158"/>
      <c r="DI3112" s="158"/>
      <c r="DJ3112" s="158"/>
      <c r="DK3112" s="158"/>
      <c r="DL3112" s="158"/>
      <c r="DM3112" s="158"/>
      <c r="DN3112" s="158"/>
      <c r="DO3112" s="158"/>
      <c r="DP3112" s="158"/>
      <c r="DQ3112" s="158"/>
      <c r="DR3112" s="158"/>
      <c r="DS3112" s="160"/>
    </row>
    <row r="3113" spans="1:123" s="110" customFormat="1">
      <c r="A3113" s="184"/>
      <c r="B3113" s="180"/>
      <c r="D3113" s="192"/>
      <c r="E3113" s="157"/>
      <c r="F3113" s="158"/>
      <c r="G3113" s="158"/>
      <c r="H3113" s="158"/>
      <c r="I3113" s="158"/>
      <c r="J3113" s="158"/>
      <c r="K3113" s="158"/>
      <c r="L3113" s="158"/>
      <c r="M3113" s="158"/>
      <c r="N3113" s="158"/>
      <c r="O3113" s="158"/>
      <c r="P3113" s="158"/>
      <c r="Q3113" s="158"/>
      <c r="R3113" s="158"/>
      <c r="S3113" s="158"/>
      <c r="T3113" s="158"/>
      <c r="U3113" s="158"/>
      <c r="V3113" s="158"/>
      <c r="W3113" s="158"/>
      <c r="X3113" s="158"/>
      <c r="Y3113" s="158"/>
      <c r="Z3113" s="158"/>
      <c r="AA3113" s="158"/>
      <c r="AB3113" s="158"/>
      <c r="AC3113" s="158"/>
      <c r="AD3113" s="158"/>
      <c r="AE3113" s="158"/>
      <c r="AF3113" s="158"/>
      <c r="AG3113" s="158"/>
      <c r="AH3113" s="158"/>
      <c r="AI3113" s="158"/>
      <c r="AJ3113" s="158"/>
      <c r="AK3113" s="158"/>
      <c r="AL3113" s="158"/>
      <c r="AM3113" s="158"/>
      <c r="AN3113" s="158"/>
      <c r="AO3113" s="158"/>
      <c r="AP3113" s="158"/>
      <c r="AQ3113" s="158"/>
      <c r="AR3113" s="158"/>
      <c r="AS3113" s="158"/>
      <c r="AT3113" s="158"/>
      <c r="AU3113" s="158"/>
      <c r="AV3113" s="158"/>
      <c r="AW3113" s="158"/>
      <c r="AX3113" s="158"/>
      <c r="AY3113" s="158"/>
      <c r="AZ3113" s="158"/>
      <c r="BA3113" s="158"/>
      <c r="BB3113" s="158"/>
      <c r="BC3113" s="158"/>
      <c r="BD3113" s="159"/>
      <c r="BE3113" s="158"/>
      <c r="BF3113" s="158"/>
      <c r="BG3113" s="158"/>
      <c r="BH3113" s="158"/>
      <c r="BI3113" s="159"/>
      <c r="BJ3113" s="158"/>
      <c r="BK3113" s="158"/>
      <c r="BL3113" s="158"/>
      <c r="BM3113" s="158"/>
      <c r="BN3113" s="158"/>
      <c r="BO3113" s="158"/>
      <c r="BP3113" s="158"/>
      <c r="BQ3113" s="158"/>
      <c r="BR3113" s="158"/>
      <c r="BS3113" s="158"/>
      <c r="BT3113" s="158"/>
      <c r="BU3113" s="158"/>
      <c r="BV3113" s="158"/>
      <c r="BW3113" s="158"/>
      <c r="BX3113" s="158"/>
      <c r="BY3113" s="158"/>
      <c r="BZ3113" s="158"/>
      <c r="CA3113" s="158"/>
      <c r="CB3113" s="158"/>
      <c r="CC3113" s="158"/>
      <c r="CD3113" s="158"/>
      <c r="CE3113" s="158"/>
      <c r="CF3113" s="158"/>
      <c r="CG3113" s="158"/>
      <c r="CH3113" s="158"/>
      <c r="CI3113" s="158"/>
      <c r="CJ3113" s="158"/>
      <c r="CK3113" s="158"/>
      <c r="CL3113" s="158"/>
      <c r="CM3113" s="158"/>
      <c r="CN3113" s="158"/>
      <c r="CO3113" s="158"/>
      <c r="CP3113" s="158"/>
      <c r="CQ3113" s="158"/>
      <c r="CR3113" s="158"/>
      <c r="CS3113" s="158"/>
      <c r="CT3113" s="158"/>
      <c r="CU3113" s="158"/>
      <c r="CV3113" s="158"/>
      <c r="CW3113" s="158"/>
      <c r="CX3113" s="158"/>
      <c r="CY3113" s="158"/>
      <c r="CZ3113" s="158"/>
      <c r="DA3113" s="158"/>
      <c r="DB3113" s="158"/>
      <c r="DC3113" s="158"/>
      <c r="DD3113" s="158"/>
      <c r="DE3113" s="158"/>
      <c r="DF3113" s="158"/>
      <c r="DG3113" s="158"/>
      <c r="DH3113" s="158"/>
      <c r="DI3113" s="158"/>
      <c r="DJ3113" s="158"/>
      <c r="DK3113" s="158"/>
      <c r="DL3113" s="158"/>
      <c r="DM3113" s="158"/>
      <c r="DN3113" s="158"/>
      <c r="DO3113" s="158"/>
      <c r="DP3113" s="158"/>
      <c r="DQ3113" s="158"/>
      <c r="DR3113" s="158"/>
      <c r="DS3113" s="160"/>
    </row>
    <row r="3114" spans="1:123" s="110" customFormat="1">
      <c r="A3114" s="184"/>
      <c r="B3114" s="180"/>
      <c r="D3114" s="192"/>
      <c r="E3114" s="157"/>
      <c r="F3114" s="158"/>
      <c r="G3114" s="158"/>
      <c r="H3114" s="158"/>
      <c r="I3114" s="158"/>
      <c r="J3114" s="158"/>
      <c r="K3114" s="158"/>
      <c r="L3114" s="158"/>
      <c r="M3114" s="158"/>
      <c r="N3114" s="158"/>
      <c r="O3114" s="158"/>
      <c r="P3114" s="158"/>
      <c r="Q3114" s="158"/>
      <c r="R3114" s="158"/>
      <c r="S3114" s="158"/>
      <c r="T3114" s="158"/>
      <c r="U3114" s="158"/>
      <c r="V3114" s="158"/>
      <c r="W3114" s="158"/>
      <c r="X3114" s="158"/>
      <c r="Y3114" s="158"/>
      <c r="Z3114" s="158"/>
      <c r="AA3114" s="158"/>
      <c r="AB3114" s="158"/>
      <c r="AC3114" s="158"/>
      <c r="AD3114" s="158"/>
      <c r="AE3114" s="158"/>
      <c r="AF3114" s="158"/>
      <c r="AG3114" s="158"/>
      <c r="AH3114" s="158"/>
      <c r="AI3114" s="158"/>
      <c r="AJ3114" s="158"/>
      <c r="AK3114" s="158"/>
      <c r="AL3114" s="158"/>
      <c r="AM3114" s="158"/>
      <c r="AN3114" s="158"/>
      <c r="AO3114" s="158"/>
      <c r="AP3114" s="158"/>
      <c r="AQ3114" s="158"/>
      <c r="AR3114" s="158"/>
      <c r="AS3114" s="158"/>
      <c r="AT3114" s="158"/>
      <c r="AU3114" s="158"/>
      <c r="AV3114" s="158"/>
      <c r="AW3114" s="158"/>
      <c r="AX3114" s="158"/>
      <c r="AY3114" s="158"/>
      <c r="AZ3114" s="158"/>
      <c r="BA3114" s="158"/>
      <c r="BB3114" s="158"/>
      <c r="BC3114" s="158"/>
      <c r="BD3114" s="159"/>
      <c r="BE3114" s="158"/>
      <c r="BF3114" s="158"/>
      <c r="BG3114" s="158"/>
      <c r="BH3114" s="158"/>
      <c r="BI3114" s="159"/>
      <c r="BJ3114" s="158"/>
      <c r="BK3114" s="158"/>
      <c r="BL3114" s="158"/>
      <c r="BM3114" s="158"/>
      <c r="BN3114" s="158"/>
      <c r="BO3114" s="158"/>
      <c r="BP3114" s="158"/>
      <c r="BQ3114" s="158"/>
      <c r="BR3114" s="158"/>
      <c r="BS3114" s="158"/>
      <c r="BT3114" s="158"/>
      <c r="BU3114" s="158"/>
      <c r="BV3114" s="158"/>
      <c r="BW3114" s="158"/>
      <c r="BX3114" s="158"/>
      <c r="BY3114" s="158"/>
      <c r="BZ3114" s="158"/>
      <c r="CA3114" s="158"/>
      <c r="CB3114" s="158"/>
      <c r="CC3114" s="158"/>
      <c r="CD3114" s="158"/>
      <c r="CE3114" s="158"/>
      <c r="CF3114" s="158"/>
      <c r="CG3114" s="158"/>
      <c r="CH3114" s="158"/>
      <c r="CI3114" s="158"/>
      <c r="CJ3114" s="158"/>
      <c r="CK3114" s="158"/>
      <c r="CL3114" s="158"/>
      <c r="CM3114" s="158"/>
      <c r="CN3114" s="158"/>
      <c r="CO3114" s="158"/>
      <c r="CP3114" s="158"/>
      <c r="CQ3114" s="158"/>
      <c r="CR3114" s="158"/>
      <c r="CS3114" s="158"/>
      <c r="CT3114" s="158"/>
      <c r="CU3114" s="158"/>
      <c r="CV3114" s="158"/>
      <c r="CW3114" s="158"/>
      <c r="CX3114" s="158"/>
      <c r="CY3114" s="158"/>
      <c r="CZ3114" s="158"/>
      <c r="DA3114" s="158"/>
      <c r="DB3114" s="158"/>
      <c r="DC3114" s="158"/>
      <c r="DD3114" s="158"/>
      <c r="DE3114" s="158"/>
      <c r="DF3114" s="158"/>
      <c r="DG3114" s="158"/>
      <c r="DH3114" s="158"/>
      <c r="DI3114" s="158"/>
      <c r="DJ3114" s="158"/>
      <c r="DK3114" s="158"/>
      <c r="DL3114" s="158"/>
      <c r="DM3114" s="158"/>
      <c r="DN3114" s="158"/>
      <c r="DO3114" s="158"/>
      <c r="DP3114" s="158"/>
      <c r="DQ3114" s="158"/>
      <c r="DR3114" s="158"/>
      <c r="DS3114" s="160"/>
    </row>
    <row r="3115" spans="1:123" s="110" customFormat="1">
      <c r="A3115" s="184"/>
      <c r="B3115" s="180"/>
      <c r="D3115" s="192"/>
      <c r="E3115" s="157"/>
      <c r="F3115" s="158"/>
      <c r="G3115" s="158"/>
      <c r="H3115" s="158"/>
      <c r="I3115" s="158"/>
      <c r="J3115" s="158"/>
      <c r="K3115" s="158"/>
      <c r="L3115" s="158"/>
      <c r="M3115" s="158"/>
      <c r="N3115" s="158"/>
      <c r="O3115" s="158"/>
      <c r="P3115" s="158"/>
      <c r="Q3115" s="158"/>
      <c r="R3115" s="158"/>
      <c r="S3115" s="158"/>
      <c r="T3115" s="158"/>
      <c r="U3115" s="158"/>
      <c r="V3115" s="158"/>
      <c r="W3115" s="158"/>
      <c r="X3115" s="158"/>
      <c r="Y3115" s="158"/>
      <c r="Z3115" s="158"/>
      <c r="AA3115" s="158"/>
      <c r="AB3115" s="158"/>
      <c r="AC3115" s="158"/>
      <c r="AD3115" s="158"/>
      <c r="AE3115" s="158"/>
      <c r="AF3115" s="158"/>
      <c r="AG3115" s="158"/>
      <c r="AH3115" s="158"/>
      <c r="AI3115" s="158"/>
      <c r="AJ3115" s="158"/>
      <c r="AK3115" s="158"/>
      <c r="AL3115" s="158"/>
      <c r="AM3115" s="158"/>
      <c r="AN3115" s="158"/>
      <c r="AO3115" s="158"/>
      <c r="AP3115" s="158"/>
      <c r="AQ3115" s="158"/>
      <c r="AR3115" s="158"/>
      <c r="AS3115" s="158"/>
      <c r="AT3115" s="158"/>
      <c r="AU3115" s="158"/>
      <c r="AV3115" s="158"/>
      <c r="AW3115" s="158"/>
      <c r="AX3115" s="158"/>
      <c r="AY3115" s="158"/>
      <c r="AZ3115" s="158"/>
      <c r="BA3115" s="158"/>
      <c r="BB3115" s="158"/>
      <c r="BC3115" s="158"/>
      <c r="BD3115" s="159"/>
      <c r="BE3115" s="158"/>
      <c r="BF3115" s="158"/>
      <c r="BG3115" s="158"/>
      <c r="BH3115" s="158"/>
      <c r="BI3115" s="159"/>
      <c r="BJ3115" s="158"/>
      <c r="BK3115" s="158"/>
      <c r="BL3115" s="158"/>
      <c r="BM3115" s="158"/>
      <c r="BN3115" s="158"/>
      <c r="BO3115" s="158"/>
      <c r="BP3115" s="158"/>
      <c r="BQ3115" s="158"/>
      <c r="BR3115" s="158"/>
      <c r="BS3115" s="158"/>
      <c r="BT3115" s="158"/>
      <c r="BU3115" s="158"/>
      <c r="BV3115" s="158"/>
      <c r="BW3115" s="158"/>
      <c r="BX3115" s="158"/>
      <c r="BY3115" s="158"/>
      <c r="BZ3115" s="158"/>
      <c r="CA3115" s="158"/>
      <c r="CB3115" s="158"/>
      <c r="CC3115" s="158"/>
      <c r="CD3115" s="158"/>
      <c r="CE3115" s="158"/>
      <c r="CF3115" s="158"/>
      <c r="CG3115" s="158"/>
      <c r="CH3115" s="158"/>
      <c r="CI3115" s="158"/>
      <c r="CJ3115" s="158"/>
      <c r="CK3115" s="158"/>
      <c r="CL3115" s="158"/>
      <c r="CM3115" s="158"/>
      <c r="CN3115" s="158"/>
      <c r="CO3115" s="158"/>
      <c r="CP3115" s="158"/>
      <c r="CQ3115" s="158"/>
      <c r="CR3115" s="158"/>
      <c r="CS3115" s="158"/>
      <c r="CT3115" s="158"/>
      <c r="CU3115" s="158"/>
      <c r="CV3115" s="158"/>
      <c r="CW3115" s="158"/>
      <c r="CX3115" s="158"/>
      <c r="CY3115" s="158"/>
      <c r="CZ3115" s="158"/>
      <c r="DA3115" s="158"/>
      <c r="DB3115" s="158"/>
      <c r="DC3115" s="158"/>
      <c r="DD3115" s="158"/>
      <c r="DE3115" s="158"/>
      <c r="DF3115" s="158"/>
      <c r="DG3115" s="158"/>
      <c r="DH3115" s="158"/>
      <c r="DI3115" s="158"/>
      <c r="DJ3115" s="158"/>
      <c r="DK3115" s="158"/>
      <c r="DL3115" s="158"/>
      <c r="DM3115" s="158"/>
      <c r="DN3115" s="158"/>
      <c r="DO3115" s="158"/>
      <c r="DP3115" s="158"/>
      <c r="DQ3115" s="158"/>
      <c r="DR3115" s="158"/>
      <c r="DS3115" s="160"/>
    </row>
    <row r="3116" spans="1:123" s="110" customFormat="1">
      <c r="A3116" s="184"/>
      <c r="B3116" s="180"/>
      <c r="D3116" s="192"/>
      <c r="E3116" s="157"/>
      <c r="F3116" s="158"/>
      <c r="G3116" s="158"/>
      <c r="H3116" s="158"/>
      <c r="I3116" s="158"/>
      <c r="J3116" s="158"/>
      <c r="K3116" s="158"/>
      <c r="L3116" s="158"/>
      <c r="M3116" s="158"/>
      <c r="N3116" s="158"/>
      <c r="O3116" s="158"/>
      <c r="P3116" s="158"/>
      <c r="Q3116" s="158"/>
      <c r="R3116" s="158"/>
      <c r="S3116" s="158"/>
      <c r="T3116" s="158"/>
      <c r="U3116" s="158"/>
      <c r="V3116" s="158"/>
      <c r="W3116" s="158"/>
      <c r="X3116" s="158"/>
      <c r="Y3116" s="158"/>
      <c r="Z3116" s="158"/>
      <c r="AA3116" s="158"/>
      <c r="AB3116" s="158"/>
      <c r="AC3116" s="158"/>
      <c r="AD3116" s="158"/>
      <c r="AE3116" s="158"/>
      <c r="AF3116" s="158"/>
      <c r="AG3116" s="158"/>
      <c r="AH3116" s="158"/>
      <c r="AI3116" s="158"/>
      <c r="AJ3116" s="158"/>
      <c r="AK3116" s="158"/>
      <c r="AL3116" s="158"/>
      <c r="AM3116" s="158"/>
      <c r="AN3116" s="158"/>
      <c r="AO3116" s="158"/>
      <c r="AP3116" s="158"/>
      <c r="AQ3116" s="158"/>
      <c r="AR3116" s="158"/>
      <c r="AS3116" s="158"/>
      <c r="AT3116" s="158"/>
      <c r="AU3116" s="158"/>
      <c r="AV3116" s="158"/>
      <c r="AW3116" s="158"/>
      <c r="AX3116" s="158"/>
      <c r="AY3116" s="158"/>
      <c r="AZ3116" s="158"/>
      <c r="BA3116" s="158"/>
      <c r="BB3116" s="158"/>
      <c r="BC3116" s="158"/>
      <c r="BD3116" s="159"/>
      <c r="BE3116" s="158"/>
      <c r="BF3116" s="158"/>
      <c r="BG3116" s="158"/>
      <c r="BH3116" s="158"/>
      <c r="BI3116" s="159"/>
      <c r="BJ3116" s="158"/>
      <c r="BK3116" s="158"/>
      <c r="BL3116" s="158"/>
      <c r="BM3116" s="158"/>
      <c r="BN3116" s="158"/>
      <c r="BO3116" s="158"/>
      <c r="BP3116" s="158"/>
      <c r="BQ3116" s="158"/>
      <c r="BR3116" s="158"/>
      <c r="BS3116" s="158"/>
      <c r="BT3116" s="158"/>
      <c r="BU3116" s="158"/>
      <c r="BV3116" s="158"/>
      <c r="BW3116" s="158"/>
      <c r="BX3116" s="158"/>
      <c r="BY3116" s="158"/>
      <c r="BZ3116" s="158"/>
      <c r="CA3116" s="158"/>
      <c r="CB3116" s="158"/>
      <c r="CC3116" s="158"/>
      <c r="CD3116" s="158"/>
      <c r="CE3116" s="158"/>
      <c r="CF3116" s="158"/>
      <c r="CG3116" s="158"/>
      <c r="CH3116" s="158"/>
      <c r="CI3116" s="158"/>
      <c r="CJ3116" s="158"/>
      <c r="CK3116" s="158"/>
      <c r="CL3116" s="158"/>
      <c r="CM3116" s="158"/>
      <c r="CN3116" s="158"/>
      <c r="CO3116" s="158"/>
      <c r="CP3116" s="158"/>
      <c r="CQ3116" s="158"/>
      <c r="CR3116" s="158"/>
      <c r="CS3116" s="158"/>
      <c r="CT3116" s="158"/>
      <c r="CU3116" s="158"/>
      <c r="CV3116" s="158"/>
      <c r="CW3116" s="158"/>
      <c r="CX3116" s="158"/>
      <c r="CY3116" s="158"/>
      <c r="CZ3116" s="158"/>
      <c r="DA3116" s="158"/>
      <c r="DB3116" s="158"/>
      <c r="DC3116" s="158"/>
      <c r="DD3116" s="158"/>
      <c r="DE3116" s="158"/>
      <c r="DF3116" s="158"/>
      <c r="DG3116" s="158"/>
      <c r="DH3116" s="158"/>
      <c r="DI3116" s="158"/>
      <c r="DJ3116" s="158"/>
      <c r="DK3116" s="158"/>
      <c r="DL3116" s="158"/>
      <c r="DM3116" s="158"/>
      <c r="DN3116" s="158"/>
      <c r="DO3116" s="158"/>
      <c r="DP3116" s="158"/>
      <c r="DQ3116" s="158"/>
      <c r="DR3116" s="158"/>
      <c r="DS3116" s="160"/>
    </row>
    <row r="3117" spans="1:123" s="110" customFormat="1">
      <c r="A3117" s="184"/>
      <c r="B3117" s="180"/>
      <c r="D3117" s="192"/>
      <c r="E3117" s="157"/>
      <c r="F3117" s="158"/>
      <c r="G3117" s="158"/>
      <c r="H3117" s="158"/>
      <c r="I3117" s="158"/>
      <c r="J3117" s="158"/>
      <c r="K3117" s="158"/>
      <c r="L3117" s="158"/>
      <c r="M3117" s="158"/>
      <c r="N3117" s="158"/>
      <c r="O3117" s="158"/>
      <c r="P3117" s="158"/>
      <c r="Q3117" s="158"/>
      <c r="R3117" s="158"/>
      <c r="S3117" s="158"/>
      <c r="T3117" s="158"/>
      <c r="U3117" s="158"/>
      <c r="V3117" s="158"/>
      <c r="W3117" s="158"/>
      <c r="X3117" s="158"/>
      <c r="Y3117" s="158"/>
      <c r="Z3117" s="158"/>
      <c r="AA3117" s="158"/>
      <c r="AB3117" s="158"/>
      <c r="AC3117" s="158"/>
      <c r="AD3117" s="158"/>
      <c r="AE3117" s="158"/>
      <c r="AF3117" s="158"/>
      <c r="AG3117" s="158"/>
      <c r="AH3117" s="158"/>
      <c r="AI3117" s="158"/>
      <c r="AJ3117" s="158"/>
      <c r="AK3117" s="158"/>
      <c r="AL3117" s="158"/>
      <c r="AM3117" s="158"/>
      <c r="AN3117" s="158"/>
      <c r="AO3117" s="158"/>
      <c r="AP3117" s="158"/>
      <c r="AQ3117" s="158"/>
      <c r="AR3117" s="158"/>
      <c r="AS3117" s="158"/>
      <c r="AT3117" s="158"/>
      <c r="AU3117" s="158"/>
      <c r="AV3117" s="158"/>
      <c r="AW3117" s="158"/>
      <c r="AX3117" s="158"/>
      <c r="AY3117" s="158"/>
      <c r="AZ3117" s="158"/>
      <c r="BA3117" s="158"/>
      <c r="BB3117" s="158"/>
      <c r="BC3117" s="158"/>
      <c r="BD3117" s="159"/>
      <c r="BE3117" s="158"/>
      <c r="BF3117" s="158"/>
      <c r="BG3117" s="158"/>
      <c r="BH3117" s="158"/>
      <c r="BI3117" s="159"/>
      <c r="BJ3117" s="158"/>
      <c r="BK3117" s="158"/>
      <c r="BL3117" s="158"/>
      <c r="BM3117" s="158"/>
      <c r="BN3117" s="158"/>
      <c r="BO3117" s="158"/>
      <c r="BP3117" s="158"/>
      <c r="BQ3117" s="158"/>
      <c r="BR3117" s="158"/>
      <c r="BS3117" s="158"/>
      <c r="BT3117" s="158"/>
      <c r="BU3117" s="158"/>
      <c r="BV3117" s="158"/>
      <c r="BW3117" s="158"/>
      <c r="BX3117" s="158"/>
      <c r="BY3117" s="158"/>
      <c r="BZ3117" s="158"/>
      <c r="CA3117" s="158"/>
      <c r="CB3117" s="158"/>
      <c r="CC3117" s="158"/>
      <c r="CD3117" s="158"/>
      <c r="CE3117" s="158"/>
      <c r="CF3117" s="158"/>
      <c r="CG3117" s="158"/>
      <c r="CH3117" s="158"/>
      <c r="CI3117" s="158"/>
      <c r="CJ3117" s="158"/>
      <c r="CK3117" s="158"/>
      <c r="CL3117" s="158"/>
      <c r="CM3117" s="158"/>
      <c r="CN3117" s="158"/>
      <c r="CO3117" s="158"/>
      <c r="CP3117" s="158"/>
      <c r="CQ3117" s="158"/>
      <c r="CR3117" s="158"/>
      <c r="CS3117" s="158"/>
      <c r="CT3117" s="158"/>
      <c r="CU3117" s="158"/>
      <c r="CV3117" s="158"/>
      <c r="CW3117" s="158"/>
      <c r="CX3117" s="158"/>
      <c r="CY3117" s="158"/>
      <c r="CZ3117" s="158"/>
      <c r="DA3117" s="158"/>
      <c r="DB3117" s="158"/>
      <c r="DC3117" s="158"/>
      <c r="DD3117" s="158"/>
      <c r="DE3117" s="158"/>
      <c r="DF3117" s="158"/>
      <c r="DG3117" s="158"/>
      <c r="DH3117" s="158"/>
      <c r="DI3117" s="158"/>
      <c r="DJ3117" s="158"/>
      <c r="DK3117" s="158"/>
      <c r="DL3117" s="158"/>
      <c r="DM3117" s="158"/>
      <c r="DN3117" s="158"/>
      <c r="DO3117" s="158"/>
      <c r="DP3117" s="158"/>
      <c r="DQ3117" s="158"/>
      <c r="DR3117" s="158"/>
      <c r="DS3117" s="160"/>
    </row>
    <row r="3118" spans="1:123" s="110" customFormat="1">
      <c r="A3118" s="184"/>
      <c r="B3118" s="180"/>
      <c r="D3118" s="192"/>
      <c r="E3118" s="157"/>
      <c r="F3118" s="158"/>
      <c r="G3118" s="158"/>
      <c r="H3118" s="158"/>
      <c r="I3118" s="158"/>
      <c r="J3118" s="158"/>
      <c r="K3118" s="158"/>
      <c r="L3118" s="158"/>
      <c r="M3118" s="158"/>
      <c r="N3118" s="158"/>
      <c r="O3118" s="158"/>
      <c r="P3118" s="158"/>
      <c r="Q3118" s="158"/>
      <c r="R3118" s="158"/>
      <c r="S3118" s="158"/>
      <c r="T3118" s="158"/>
      <c r="U3118" s="158"/>
      <c r="V3118" s="158"/>
      <c r="W3118" s="158"/>
      <c r="X3118" s="158"/>
      <c r="Y3118" s="158"/>
      <c r="Z3118" s="158"/>
      <c r="AA3118" s="158"/>
      <c r="AB3118" s="158"/>
      <c r="AC3118" s="158"/>
      <c r="AD3118" s="158"/>
      <c r="AE3118" s="158"/>
      <c r="AF3118" s="158"/>
      <c r="AG3118" s="158"/>
      <c r="AH3118" s="158"/>
      <c r="AI3118" s="158"/>
      <c r="AJ3118" s="158"/>
      <c r="AK3118" s="158"/>
      <c r="AL3118" s="158"/>
      <c r="AM3118" s="158"/>
      <c r="AN3118" s="158"/>
      <c r="AO3118" s="158"/>
      <c r="AP3118" s="158"/>
      <c r="AQ3118" s="158"/>
      <c r="AR3118" s="158"/>
      <c r="AS3118" s="158"/>
      <c r="AT3118" s="158"/>
      <c r="AU3118" s="158"/>
      <c r="AV3118" s="158"/>
      <c r="AW3118" s="158"/>
      <c r="AX3118" s="158"/>
      <c r="AY3118" s="158"/>
      <c r="AZ3118" s="158"/>
      <c r="BA3118" s="158"/>
      <c r="BB3118" s="158"/>
      <c r="BC3118" s="158"/>
      <c r="BD3118" s="159"/>
      <c r="BE3118" s="158"/>
      <c r="BF3118" s="158"/>
      <c r="BG3118" s="158"/>
      <c r="BH3118" s="158"/>
      <c r="BI3118" s="159"/>
      <c r="BJ3118" s="158"/>
      <c r="BK3118" s="158"/>
      <c r="BL3118" s="158"/>
      <c r="BM3118" s="158"/>
      <c r="BN3118" s="158"/>
      <c r="BO3118" s="158"/>
      <c r="BP3118" s="158"/>
      <c r="BQ3118" s="158"/>
      <c r="BR3118" s="158"/>
      <c r="BS3118" s="158"/>
      <c r="BT3118" s="158"/>
      <c r="BU3118" s="158"/>
      <c r="BV3118" s="158"/>
      <c r="BW3118" s="158"/>
      <c r="BX3118" s="158"/>
      <c r="BY3118" s="158"/>
      <c r="BZ3118" s="158"/>
      <c r="CA3118" s="158"/>
      <c r="CB3118" s="158"/>
      <c r="CC3118" s="158"/>
      <c r="CD3118" s="158"/>
      <c r="CE3118" s="158"/>
      <c r="CF3118" s="158"/>
      <c r="CG3118" s="158"/>
      <c r="CH3118" s="158"/>
      <c r="CI3118" s="158"/>
      <c r="CJ3118" s="158"/>
      <c r="CK3118" s="158"/>
      <c r="CL3118" s="158"/>
      <c r="CM3118" s="158"/>
      <c r="CN3118" s="158"/>
      <c r="CO3118" s="158"/>
      <c r="CP3118" s="158"/>
      <c r="CQ3118" s="158"/>
      <c r="CR3118" s="158"/>
      <c r="CS3118" s="158"/>
      <c r="CT3118" s="158"/>
      <c r="CU3118" s="158"/>
      <c r="CV3118" s="158"/>
      <c r="CW3118" s="158"/>
      <c r="CX3118" s="158"/>
      <c r="CY3118" s="158"/>
      <c r="CZ3118" s="158"/>
      <c r="DA3118" s="158"/>
      <c r="DB3118" s="158"/>
      <c r="DC3118" s="158"/>
      <c r="DD3118" s="158"/>
      <c r="DE3118" s="158"/>
      <c r="DF3118" s="158"/>
      <c r="DG3118" s="158"/>
      <c r="DH3118" s="158"/>
      <c r="DI3118" s="158"/>
      <c r="DJ3118" s="158"/>
      <c r="DK3118" s="158"/>
      <c r="DL3118" s="158"/>
      <c r="DM3118" s="158"/>
      <c r="DN3118" s="158"/>
      <c r="DO3118" s="158"/>
      <c r="DP3118" s="158"/>
      <c r="DQ3118" s="158"/>
      <c r="DR3118" s="158"/>
      <c r="DS3118" s="160"/>
    </row>
    <row r="3119" spans="1:123" s="110" customFormat="1">
      <c r="A3119" s="184"/>
      <c r="B3119" s="180"/>
      <c r="D3119" s="192"/>
      <c r="E3119" s="157"/>
      <c r="F3119" s="158"/>
      <c r="G3119" s="158"/>
      <c r="H3119" s="158"/>
      <c r="I3119" s="158"/>
      <c r="J3119" s="158"/>
      <c r="K3119" s="158"/>
      <c r="L3119" s="158"/>
      <c r="M3119" s="158"/>
      <c r="N3119" s="158"/>
      <c r="O3119" s="158"/>
      <c r="P3119" s="158"/>
      <c r="Q3119" s="158"/>
      <c r="R3119" s="158"/>
      <c r="S3119" s="158"/>
      <c r="T3119" s="158"/>
      <c r="U3119" s="158"/>
      <c r="V3119" s="158"/>
      <c r="W3119" s="158"/>
      <c r="X3119" s="158"/>
      <c r="Y3119" s="158"/>
      <c r="Z3119" s="158"/>
      <c r="AA3119" s="158"/>
      <c r="AB3119" s="158"/>
      <c r="AC3119" s="158"/>
      <c r="AD3119" s="158"/>
      <c r="AE3119" s="158"/>
      <c r="AF3119" s="158"/>
      <c r="AG3119" s="158"/>
      <c r="AH3119" s="158"/>
      <c r="AI3119" s="158"/>
      <c r="AJ3119" s="158"/>
      <c r="AK3119" s="158"/>
      <c r="AL3119" s="158"/>
      <c r="AM3119" s="158"/>
      <c r="AN3119" s="158"/>
      <c r="AO3119" s="158"/>
      <c r="AP3119" s="158"/>
      <c r="AQ3119" s="158"/>
      <c r="AR3119" s="158"/>
      <c r="AS3119" s="158"/>
      <c r="AT3119" s="158"/>
      <c r="AU3119" s="158"/>
      <c r="AV3119" s="158"/>
      <c r="AW3119" s="158"/>
      <c r="AX3119" s="158"/>
      <c r="AY3119" s="158"/>
      <c r="AZ3119" s="158"/>
      <c r="BA3119" s="158"/>
      <c r="BB3119" s="158"/>
      <c r="BC3119" s="158"/>
      <c r="BD3119" s="159"/>
      <c r="BE3119" s="158"/>
      <c r="BF3119" s="158"/>
      <c r="BG3119" s="158"/>
      <c r="BH3119" s="158"/>
      <c r="BI3119" s="159"/>
      <c r="BJ3119" s="158"/>
      <c r="BK3119" s="158"/>
      <c r="BL3119" s="158"/>
      <c r="BM3119" s="158"/>
      <c r="BN3119" s="158"/>
      <c r="BO3119" s="158"/>
      <c r="BP3119" s="158"/>
      <c r="BQ3119" s="158"/>
      <c r="BR3119" s="158"/>
      <c r="BS3119" s="158"/>
      <c r="BT3119" s="158"/>
      <c r="BU3119" s="158"/>
      <c r="BV3119" s="158"/>
      <c r="BW3119" s="158"/>
      <c r="BX3119" s="158"/>
      <c r="BY3119" s="158"/>
      <c r="BZ3119" s="158"/>
      <c r="CA3119" s="158"/>
      <c r="CB3119" s="158"/>
      <c r="CC3119" s="158"/>
      <c r="CD3119" s="158"/>
      <c r="CE3119" s="158"/>
      <c r="CF3119" s="158"/>
      <c r="CG3119" s="158"/>
      <c r="CH3119" s="158"/>
      <c r="CI3119" s="158"/>
      <c r="CJ3119" s="158"/>
      <c r="CK3119" s="158"/>
      <c r="CL3119" s="158"/>
      <c r="CM3119" s="158"/>
      <c r="CN3119" s="158"/>
      <c r="CO3119" s="158"/>
      <c r="CP3119" s="158"/>
      <c r="CQ3119" s="158"/>
      <c r="CR3119" s="158"/>
      <c r="CS3119" s="158"/>
      <c r="CT3119" s="158"/>
      <c r="CU3119" s="158"/>
      <c r="CV3119" s="158"/>
      <c r="CW3119" s="158"/>
      <c r="CX3119" s="158"/>
      <c r="CY3119" s="158"/>
      <c r="CZ3119" s="158"/>
      <c r="DA3119" s="158"/>
      <c r="DB3119" s="158"/>
      <c r="DC3119" s="158"/>
      <c r="DD3119" s="158"/>
      <c r="DE3119" s="158"/>
      <c r="DF3119" s="158"/>
      <c r="DG3119" s="158"/>
      <c r="DH3119" s="158"/>
      <c r="DI3119" s="158"/>
      <c r="DJ3119" s="158"/>
      <c r="DK3119" s="158"/>
      <c r="DL3119" s="158"/>
      <c r="DM3119" s="158"/>
      <c r="DN3119" s="158"/>
      <c r="DO3119" s="158"/>
      <c r="DP3119" s="158"/>
      <c r="DQ3119" s="158"/>
      <c r="DR3119" s="158"/>
      <c r="DS3119" s="160"/>
    </row>
    <row r="3120" spans="1:123" s="110" customFormat="1">
      <c r="A3120" s="184"/>
      <c r="B3120" s="180"/>
      <c r="D3120" s="192"/>
      <c r="E3120" s="157"/>
      <c r="F3120" s="158"/>
      <c r="G3120" s="158"/>
      <c r="H3120" s="158"/>
      <c r="I3120" s="158"/>
      <c r="J3120" s="158"/>
      <c r="K3120" s="158"/>
      <c r="L3120" s="158"/>
      <c r="M3120" s="158"/>
      <c r="N3120" s="158"/>
      <c r="O3120" s="158"/>
      <c r="P3120" s="158"/>
      <c r="Q3120" s="158"/>
      <c r="R3120" s="158"/>
      <c r="S3120" s="158"/>
      <c r="T3120" s="158"/>
      <c r="U3120" s="158"/>
      <c r="V3120" s="158"/>
      <c r="W3120" s="158"/>
      <c r="X3120" s="158"/>
      <c r="Y3120" s="158"/>
      <c r="Z3120" s="158"/>
      <c r="AA3120" s="158"/>
      <c r="AB3120" s="158"/>
      <c r="AC3120" s="158"/>
      <c r="AD3120" s="158"/>
      <c r="AE3120" s="158"/>
      <c r="AF3120" s="158"/>
      <c r="AG3120" s="158"/>
      <c r="AH3120" s="158"/>
      <c r="AI3120" s="158"/>
      <c r="AJ3120" s="158"/>
      <c r="AK3120" s="158"/>
      <c r="AL3120" s="158"/>
      <c r="AM3120" s="158"/>
      <c r="AN3120" s="158"/>
      <c r="AO3120" s="158"/>
      <c r="AP3120" s="158"/>
      <c r="AQ3120" s="158"/>
      <c r="AR3120" s="158"/>
      <c r="AS3120" s="158"/>
      <c r="AT3120" s="158"/>
      <c r="AU3120" s="158"/>
      <c r="AV3120" s="158"/>
      <c r="AW3120" s="158"/>
      <c r="AX3120" s="158"/>
      <c r="AY3120" s="158"/>
      <c r="AZ3120" s="158"/>
      <c r="BA3120" s="158"/>
      <c r="BB3120" s="158"/>
      <c r="BC3120" s="158"/>
      <c r="BD3120" s="159"/>
      <c r="BE3120" s="158"/>
      <c r="BF3120" s="158"/>
      <c r="BG3120" s="158"/>
      <c r="BH3120" s="158"/>
      <c r="BI3120" s="159"/>
      <c r="BJ3120" s="158"/>
      <c r="BK3120" s="158"/>
      <c r="BL3120" s="158"/>
      <c r="BM3120" s="158"/>
      <c r="BN3120" s="158"/>
      <c r="BO3120" s="158"/>
      <c r="BP3120" s="158"/>
      <c r="BQ3120" s="158"/>
      <c r="BR3120" s="158"/>
      <c r="BS3120" s="158"/>
      <c r="BT3120" s="158"/>
      <c r="BU3120" s="158"/>
      <c r="BV3120" s="158"/>
      <c r="BW3120" s="158"/>
      <c r="BX3120" s="158"/>
      <c r="BY3120" s="158"/>
      <c r="BZ3120" s="158"/>
      <c r="CA3120" s="158"/>
      <c r="CB3120" s="158"/>
      <c r="CC3120" s="158"/>
      <c r="CD3120" s="158"/>
      <c r="CE3120" s="158"/>
      <c r="CF3120" s="158"/>
      <c r="CG3120" s="158"/>
      <c r="CH3120" s="158"/>
      <c r="CI3120" s="158"/>
      <c r="CJ3120" s="158"/>
      <c r="CK3120" s="158"/>
      <c r="CL3120" s="158"/>
      <c r="CM3120" s="158"/>
      <c r="CN3120" s="158"/>
      <c r="CO3120" s="158"/>
      <c r="CP3120" s="158"/>
      <c r="CQ3120" s="158"/>
      <c r="CR3120" s="158"/>
      <c r="CS3120" s="158"/>
      <c r="CT3120" s="158"/>
      <c r="CU3120" s="158"/>
      <c r="CV3120" s="158"/>
      <c r="CW3120" s="158"/>
      <c r="CX3120" s="158"/>
      <c r="CY3120" s="158"/>
      <c r="CZ3120" s="158"/>
      <c r="DA3120" s="158"/>
      <c r="DB3120" s="158"/>
      <c r="DC3120" s="158"/>
      <c r="DD3120" s="158"/>
      <c r="DE3120" s="158"/>
      <c r="DF3120" s="158"/>
      <c r="DG3120" s="158"/>
      <c r="DH3120" s="158"/>
      <c r="DI3120" s="158"/>
      <c r="DJ3120" s="158"/>
      <c r="DK3120" s="158"/>
      <c r="DL3120" s="158"/>
      <c r="DM3120" s="158"/>
      <c r="DN3120" s="158"/>
      <c r="DO3120" s="158"/>
      <c r="DP3120" s="158"/>
      <c r="DQ3120" s="158"/>
      <c r="DR3120" s="158"/>
      <c r="DS3120" s="160"/>
    </row>
    <row r="3121" spans="1:123" s="110" customFormat="1">
      <c r="A3121" s="184"/>
      <c r="B3121" s="180"/>
      <c r="D3121" s="192"/>
      <c r="E3121" s="157"/>
      <c r="F3121" s="158"/>
      <c r="G3121" s="158"/>
      <c r="H3121" s="158"/>
      <c r="I3121" s="158"/>
      <c r="J3121" s="158"/>
      <c r="K3121" s="158"/>
      <c r="L3121" s="158"/>
      <c r="M3121" s="158"/>
      <c r="N3121" s="158"/>
      <c r="O3121" s="158"/>
      <c r="P3121" s="158"/>
      <c r="Q3121" s="158"/>
      <c r="R3121" s="158"/>
      <c r="S3121" s="158"/>
      <c r="T3121" s="158"/>
      <c r="U3121" s="158"/>
      <c r="V3121" s="158"/>
      <c r="W3121" s="158"/>
      <c r="X3121" s="158"/>
      <c r="Y3121" s="158"/>
      <c r="Z3121" s="158"/>
      <c r="AA3121" s="158"/>
      <c r="AB3121" s="158"/>
      <c r="AC3121" s="158"/>
      <c r="AD3121" s="158"/>
      <c r="AE3121" s="158"/>
      <c r="AF3121" s="158"/>
      <c r="AG3121" s="158"/>
      <c r="AH3121" s="158"/>
      <c r="AI3121" s="158"/>
      <c r="AJ3121" s="158"/>
      <c r="AK3121" s="158"/>
      <c r="AL3121" s="158"/>
      <c r="AM3121" s="158"/>
      <c r="AN3121" s="158"/>
      <c r="AO3121" s="158"/>
      <c r="AP3121" s="158"/>
      <c r="AQ3121" s="158"/>
      <c r="AR3121" s="158"/>
      <c r="AS3121" s="158"/>
      <c r="AT3121" s="158"/>
      <c r="AU3121" s="158"/>
      <c r="AV3121" s="158"/>
      <c r="AW3121" s="158"/>
      <c r="AX3121" s="158"/>
      <c r="AY3121" s="158"/>
      <c r="AZ3121" s="158"/>
      <c r="BA3121" s="158"/>
      <c r="BB3121" s="158"/>
      <c r="BC3121" s="158"/>
      <c r="BD3121" s="159"/>
      <c r="BE3121" s="158"/>
      <c r="BF3121" s="158"/>
      <c r="BG3121" s="158"/>
      <c r="BH3121" s="158"/>
      <c r="BI3121" s="159"/>
      <c r="BJ3121" s="158"/>
      <c r="BK3121" s="158"/>
      <c r="BL3121" s="158"/>
      <c r="BM3121" s="158"/>
      <c r="BN3121" s="158"/>
      <c r="BO3121" s="158"/>
      <c r="BP3121" s="158"/>
      <c r="BQ3121" s="158"/>
      <c r="BR3121" s="158"/>
      <c r="BS3121" s="158"/>
      <c r="BT3121" s="158"/>
      <c r="BU3121" s="158"/>
      <c r="BV3121" s="158"/>
      <c r="BW3121" s="158"/>
      <c r="BX3121" s="158"/>
      <c r="BY3121" s="158"/>
      <c r="BZ3121" s="158"/>
      <c r="CA3121" s="158"/>
      <c r="CB3121" s="158"/>
      <c r="CC3121" s="158"/>
      <c r="CD3121" s="158"/>
      <c r="CE3121" s="158"/>
      <c r="CF3121" s="158"/>
      <c r="CG3121" s="158"/>
      <c r="CH3121" s="158"/>
      <c r="CI3121" s="158"/>
      <c r="CJ3121" s="158"/>
      <c r="CK3121" s="158"/>
      <c r="CL3121" s="158"/>
      <c r="CM3121" s="158"/>
      <c r="CN3121" s="158"/>
      <c r="CO3121" s="158"/>
      <c r="CP3121" s="158"/>
      <c r="CQ3121" s="158"/>
      <c r="CR3121" s="158"/>
      <c r="CS3121" s="158"/>
      <c r="CT3121" s="158"/>
      <c r="CU3121" s="158"/>
      <c r="CV3121" s="158"/>
      <c r="CW3121" s="158"/>
      <c r="CX3121" s="158"/>
      <c r="CY3121" s="158"/>
      <c r="CZ3121" s="158"/>
      <c r="DA3121" s="158"/>
      <c r="DB3121" s="158"/>
      <c r="DC3121" s="158"/>
      <c r="DD3121" s="158"/>
      <c r="DE3121" s="158"/>
      <c r="DF3121" s="158"/>
      <c r="DG3121" s="158"/>
      <c r="DH3121" s="158"/>
      <c r="DI3121" s="158"/>
      <c r="DJ3121" s="158"/>
      <c r="DK3121" s="158"/>
      <c r="DL3121" s="158"/>
      <c r="DM3121" s="158"/>
      <c r="DN3121" s="158"/>
      <c r="DO3121" s="158"/>
      <c r="DP3121" s="158"/>
      <c r="DQ3121" s="158"/>
      <c r="DR3121" s="158"/>
      <c r="DS3121" s="160"/>
    </row>
    <row r="3122" spans="1:123" s="110" customFormat="1">
      <c r="A3122" s="184"/>
      <c r="B3122" s="180"/>
      <c r="D3122" s="192"/>
      <c r="E3122" s="157"/>
      <c r="F3122" s="158"/>
      <c r="G3122" s="158"/>
      <c r="H3122" s="158"/>
      <c r="I3122" s="158"/>
      <c r="J3122" s="158"/>
      <c r="K3122" s="158"/>
      <c r="L3122" s="158"/>
      <c r="M3122" s="158"/>
      <c r="N3122" s="158"/>
      <c r="O3122" s="158"/>
      <c r="P3122" s="158"/>
      <c r="Q3122" s="158"/>
      <c r="R3122" s="158"/>
      <c r="S3122" s="158"/>
      <c r="T3122" s="158"/>
      <c r="U3122" s="158"/>
      <c r="V3122" s="158"/>
      <c r="W3122" s="158"/>
      <c r="X3122" s="158"/>
      <c r="Y3122" s="158"/>
      <c r="Z3122" s="158"/>
      <c r="AA3122" s="158"/>
      <c r="AB3122" s="158"/>
      <c r="AC3122" s="158"/>
      <c r="AD3122" s="158"/>
      <c r="AE3122" s="158"/>
      <c r="AF3122" s="158"/>
      <c r="AG3122" s="158"/>
      <c r="AH3122" s="158"/>
      <c r="AI3122" s="158"/>
      <c r="AJ3122" s="158"/>
      <c r="AK3122" s="158"/>
      <c r="AL3122" s="158"/>
      <c r="AM3122" s="158"/>
      <c r="AN3122" s="158"/>
      <c r="AO3122" s="158"/>
      <c r="AP3122" s="158"/>
      <c r="AQ3122" s="158"/>
      <c r="AR3122" s="158"/>
      <c r="AS3122" s="158"/>
      <c r="AT3122" s="158"/>
      <c r="AU3122" s="158"/>
      <c r="AV3122" s="158"/>
      <c r="AW3122" s="158"/>
      <c r="AX3122" s="158"/>
      <c r="AY3122" s="158"/>
      <c r="AZ3122" s="158"/>
      <c r="BA3122" s="158"/>
      <c r="BB3122" s="158"/>
      <c r="BC3122" s="158"/>
      <c r="BD3122" s="159"/>
      <c r="BE3122" s="158"/>
      <c r="BF3122" s="158"/>
      <c r="BG3122" s="158"/>
      <c r="BH3122" s="158"/>
      <c r="BI3122" s="159"/>
      <c r="BJ3122" s="158"/>
      <c r="BK3122" s="158"/>
      <c r="BL3122" s="158"/>
      <c r="BM3122" s="158"/>
      <c r="BN3122" s="158"/>
      <c r="BO3122" s="158"/>
      <c r="BP3122" s="158"/>
      <c r="BQ3122" s="158"/>
      <c r="BR3122" s="158"/>
      <c r="BS3122" s="158"/>
      <c r="BT3122" s="158"/>
      <c r="BU3122" s="158"/>
      <c r="BV3122" s="158"/>
      <c r="BW3122" s="158"/>
      <c r="BX3122" s="158"/>
      <c r="BY3122" s="158"/>
      <c r="BZ3122" s="158"/>
      <c r="CA3122" s="158"/>
      <c r="CB3122" s="158"/>
      <c r="CC3122" s="158"/>
      <c r="CD3122" s="158"/>
      <c r="CE3122" s="158"/>
      <c r="CF3122" s="158"/>
      <c r="CG3122" s="158"/>
      <c r="CH3122" s="158"/>
      <c r="CI3122" s="158"/>
      <c r="CJ3122" s="158"/>
      <c r="CK3122" s="158"/>
      <c r="CL3122" s="158"/>
      <c r="CM3122" s="158"/>
      <c r="CN3122" s="158"/>
      <c r="CO3122" s="158"/>
      <c r="CP3122" s="158"/>
      <c r="CQ3122" s="158"/>
      <c r="CR3122" s="158"/>
      <c r="CS3122" s="158"/>
      <c r="CT3122" s="158"/>
      <c r="CU3122" s="158"/>
      <c r="CV3122" s="158"/>
      <c r="CW3122" s="158"/>
      <c r="CX3122" s="158"/>
      <c r="CY3122" s="158"/>
      <c r="CZ3122" s="158"/>
      <c r="DA3122" s="158"/>
      <c r="DB3122" s="158"/>
      <c r="DC3122" s="158"/>
      <c r="DD3122" s="158"/>
      <c r="DE3122" s="158"/>
      <c r="DF3122" s="158"/>
      <c r="DG3122" s="158"/>
      <c r="DH3122" s="158"/>
      <c r="DI3122" s="158"/>
      <c r="DJ3122" s="158"/>
      <c r="DK3122" s="158"/>
      <c r="DL3122" s="158"/>
      <c r="DM3122" s="158"/>
      <c r="DN3122" s="158"/>
      <c r="DO3122" s="158"/>
      <c r="DP3122" s="158"/>
      <c r="DQ3122" s="158"/>
      <c r="DR3122" s="158"/>
      <c r="DS3122" s="160"/>
    </row>
    <row r="3123" spans="1:123" s="110" customFormat="1">
      <c r="A3123" s="184"/>
      <c r="B3123" s="180"/>
      <c r="D3123" s="192"/>
      <c r="E3123" s="157"/>
      <c r="F3123" s="158"/>
      <c r="G3123" s="158"/>
      <c r="H3123" s="158"/>
      <c r="I3123" s="158"/>
      <c r="J3123" s="158"/>
      <c r="K3123" s="158"/>
      <c r="L3123" s="158"/>
      <c r="M3123" s="158"/>
      <c r="N3123" s="158"/>
      <c r="O3123" s="158"/>
      <c r="P3123" s="158"/>
      <c r="Q3123" s="158"/>
      <c r="R3123" s="158"/>
      <c r="S3123" s="158"/>
      <c r="T3123" s="158"/>
      <c r="U3123" s="158"/>
      <c r="V3123" s="158"/>
      <c r="W3123" s="158"/>
      <c r="X3123" s="158"/>
      <c r="Y3123" s="158"/>
      <c r="Z3123" s="158"/>
      <c r="AA3123" s="158"/>
      <c r="AB3123" s="158"/>
      <c r="AC3123" s="158"/>
      <c r="AD3123" s="158"/>
      <c r="AE3123" s="158"/>
      <c r="AF3123" s="158"/>
      <c r="AG3123" s="158"/>
      <c r="AH3123" s="158"/>
      <c r="AI3123" s="158"/>
      <c r="AJ3123" s="158"/>
      <c r="AK3123" s="158"/>
      <c r="AL3123" s="158"/>
      <c r="AM3123" s="158"/>
      <c r="AN3123" s="158"/>
      <c r="AO3123" s="158"/>
      <c r="AP3123" s="158"/>
      <c r="AQ3123" s="158"/>
      <c r="AR3123" s="158"/>
      <c r="AS3123" s="158"/>
      <c r="AT3123" s="158"/>
      <c r="AU3123" s="158"/>
      <c r="AV3123" s="158"/>
      <c r="AW3123" s="158"/>
      <c r="AX3123" s="158"/>
      <c r="AY3123" s="158"/>
      <c r="AZ3123" s="158"/>
      <c r="BA3123" s="158"/>
      <c r="BB3123" s="158"/>
      <c r="BC3123" s="158"/>
      <c r="BD3123" s="159"/>
      <c r="BE3123" s="158"/>
      <c r="BF3123" s="158"/>
      <c r="BG3123" s="158"/>
      <c r="BH3123" s="158"/>
      <c r="BI3123" s="159"/>
      <c r="BJ3123" s="158"/>
      <c r="BK3123" s="158"/>
      <c r="BL3123" s="158"/>
      <c r="BM3123" s="158"/>
      <c r="BN3123" s="158"/>
      <c r="BO3123" s="158"/>
      <c r="BP3123" s="158"/>
      <c r="BQ3123" s="158"/>
      <c r="BR3123" s="158"/>
      <c r="BS3123" s="158"/>
      <c r="BT3123" s="158"/>
      <c r="BU3123" s="158"/>
      <c r="BV3123" s="158"/>
      <c r="BW3123" s="158"/>
      <c r="BX3123" s="158"/>
      <c r="BY3123" s="158"/>
      <c r="BZ3123" s="158"/>
      <c r="CA3123" s="158"/>
      <c r="CB3123" s="158"/>
      <c r="CC3123" s="158"/>
      <c r="CD3123" s="158"/>
      <c r="CE3123" s="158"/>
      <c r="CF3123" s="158"/>
      <c r="CG3123" s="158"/>
      <c r="CH3123" s="158"/>
      <c r="CI3123" s="158"/>
      <c r="CJ3123" s="158"/>
      <c r="CK3123" s="158"/>
      <c r="CL3123" s="158"/>
      <c r="CM3123" s="158"/>
      <c r="CN3123" s="158"/>
      <c r="CO3123" s="158"/>
      <c r="CP3123" s="158"/>
      <c r="CQ3123" s="158"/>
      <c r="CR3123" s="158"/>
      <c r="CS3123" s="158"/>
      <c r="CT3123" s="158"/>
      <c r="CU3123" s="158"/>
      <c r="CV3123" s="158"/>
      <c r="CW3123" s="158"/>
      <c r="CX3123" s="158"/>
      <c r="CY3123" s="158"/>
      <c r="CZ3123" s="158"/>
      <c r="DA3123" s="158"/>
      <c r="DB3123" s="158"/>
      <c r="DC3123" s="158"/>
      <c r="DD3123" s="158"/>
      <c r="DE3123" s="158"/>
      <c r="DF3123" s="158"/>
      <c r="DG3123" s="158"/>
      <c r="DH3123" s="158"/>
      <c r="DI3123" s="158"/>
      <c r="DJ3123" s="158"/>
      <c r="DK3123" s="158"/>
      <c r="DL3123" s="158"/>
      <c r="DM3123" s="158"/>
      <c r="DN3123" s="158"/>
      <c r="DO3123" s="158"/>
      <c r="DP3123" s="158"/>
      <c r="DQ3123" s="158"/>
      <c r="DR3123" s="158"/>
      <c r="DS3123" s="160"/>
    </row>
    <row r="3124" spans="1:123" s="110" customFormat="1">
      <c r="A3124" s="184"/>
      <c r="B3124" s="180"/>
      <c r="D3124" s="192"/>
      <c r="E3124" s="157"/>
      <c r="F3124" s="158"/>
      <c r="G3124" s="158"/>
      <c r="H3124" s="158"/>
      <c r="I3124" s="158"/>
      <c r="J3124" s="158"/>
      <c r="K3124" s="158"/>
      <c r="L3124" s="158"/>
      <c r="M3124" s="158"/>
      <c r="N3124" s="158"/>
      <c r="O3124" s="158"/>
      <c r="P3124" s="158"/>
      <c r="Q3124" s="158"/>
      <c r="R3124" s="158"/>
      <c r="S3124" s="158"/>
      <c r="T3124" s="158"/>
      <c r="U3124" s="158"/>
      <c r="V3124" s="158"/>
      <c r="W3124" s="158"/>
      <c r="X3124" s="158"/>
      <c r="Y3124" s="158"/>
      <c r="Z3124" s="158"/>
      <c r="AA3124" s="158"/>
      <c r="AB3124" s="158"/>
      <c r="AC3124" s="158"/>
      <c r="AD3124" s="158"/>
      <c r="AE3124" s="158"/>
      <c r="AF3124" s="158"/>
      <c r="AG3124" s="158"/>
      <c r="AH3124" s="158"/>
      <c r="AI3124" s="158"/>
      <c r="AJ3124" s="158"/>
      <c r="AK3124" s="158"/>
      <c r="AL3124" s="158"/>
      <c r="AM3124" s="158"/>
      <c r="AN3124" s="158"/>
      <c r="AO3124" s="158"/>
      <c r="AP3124" s="158"/>
      <c r="AQ3124" s="158"/>
      <c r="AR3124" s="158"/>
      <c r="AS3124" s="158"/>
      <c r="AT3124" s="158"/>
      <c r="AU3124" s="158"/>
      <c r="AV3124" s="158"/>
      <c r="AW3124" s="158"/>
      <c r="AX3124" s="158"/>
      <c r="AY3124" s="158"/>
      <c r="AZ3124" s="158"/>
      <c r="BA3124" s="158"/>
      <c r="BB3124" s="158"/>
      <c r="BC3124" s="158"/>
      <c r="BD3124" s="159"/>
      <c r="BE3124" s="158"/>
      <c r="BF3124" s="158"/>
      <c r="BG3124" s="158"/>
      <c r="BH3124" s="158"/>
      <c r="BI3124" s="159"/>
      <c r="BJ3124" s="158"/>
      <c r="BK3124" s="158"/>
      <c r="BL3124" s="158"/>
      <c r="BM3124" s="158"/>
      <c r="BN3124" s="158"/>
      <c r="BO3124" s="158"/>
      <c r="BP3124" s="158"/>
      <c r="BQ3124" s="158"/>
      <c r="BR3124" s="158"/>
      <c r="BS3124" s="158"/>
      <c r="BT3124" s="158"/>
      <c r="BU3124" s="158"/>
      <c r="BV3124" s="158"/>
      <c r="BW3124" s="158"/>
      <c r="BX3124" s="158"/>
      <c r="BY3124" s="158"/>
      <c r="BZ3124" s="158"/>
      <c r="CA3124" s="158"/>
      <c r="CB3124" s="158"/>
      <c r="CC3124" s="158"/>
      <c r="CD3124" s="158"/>
      <c r="CE3124" s="158"/>
      <c r="CF3124" s="158"/>
      <c r="CG3124" s="158"/>
      <c r="CH3124" s="158"/>
      <c r="CI3124" s="158"/>
      <c r="CJ3124" s="158"/>
      <c r="CK3124" s="158"/>
      <c r="CL3124" s="158"/>
      <c r="CM3124" s="158"/>
      <c r="CN3124" s="158"/>
      <c r="CO3124" s="158"/>
      <c r="CP3124" s="158"/>
      <c r="CQ3124" s="158"/>
      <c r="CR3124" s="158"/>
      <c r="CS3124" s="158"/>
      <c r="CT3124" s="158"/>
      <c r="CU3124" s="158"/>
      <c r="CV3124" s="158"/>
      <c r="CW3124" s="158"/>
      <c r="CX3124" s="158"/>
      <c r="CY3124" s="158"/>
      <c r="CZ3124" s="158"/>
      <c r="DA3124" s="158"/>
      <c r="DB3124" s="158"/>
      <c r="DC3124" s="158"/>
      <c r="DD3124" s="158"/>
      <c r="DE3124" s="158"/>
      <c r="DF3124" s="158"/>
      <c r="DG3124" s="158"/>
      <c r="DH3124" s="158"/>
      <c r="DI3124" s="158"/>
      <c r="DJ3124" s="158"/>
      <c r="DK3124" s="158"/>
      <c r="DL3124" s="158"/>
      <c r="DM3124" s="158"/>
      <c r="DN3124" s="158"/>
      <c r="DO3124" s="158"/>
      <c r="DP3124" s="158"/>
      <c r="DQ3124" s="158"/>
      <c r="DR3124" s="158"/>
      <c r="DS3124" s="160"/>
    </row>
    <row r="3125" spans="1:123" s="110" customFormat="1">
      <c r="A3125" s="184"/>
      <c r="B3125" s="180"/>
      <c r="D3125" s="192"/>
      <c r="E3125" s="157"/>
      <c r="F3125" s="158"/>
      <c r="G3125" s="158"/>
      <c r="H3125" s="158"/>
      <c r="I3125" s="158"/>
      <c r="J3125" s="158"/>
      <c r="K3125" s="158"/>
      <c r="L3125" s="158"/>
      <c r="M3125" s="158"/>
      <c r="N3125" s="158"/>
      <c r="O3125" s="158"/>
      <c r="P3125" s="158"/>
      <c r="Q3125" s="158"/>
      <c r="R3125" s="158"/>
      <c r="S3125" s="158"/>
      <c r="T3125" s="158"/>
      <c r="U3125" s="158"/>
      <c r="V3125" s="158"/>
      <c r="W3125" s="158"/>
      <c r="X3125" s="158"/>
      <c r="Y3125" s="158"/>
      <c r="Z3125" s="158"/>
      <c r="AA3125" s="158"/>
      <c r="AB3125" s="158"/>
      <c r="AC3125" s="158"/>
      <c r="AD3125" s="158"/>
      <c r="AE3125" s="158"/>
      <c r="AF3125" s="158"/>
      <c r="AG3125" s="158"/>
      <c r="AH3125" s="158"/>
      <c r="AI3125" s="158"/>
      <c r="AJ3125" s="158"/>
      <c r="AK3125" s="158"/>
      <c r="AL3125" s="158"/>
      <c r="AM3125" s="158"/>
      <c r="AN3125" s="158"/>
      <c r="AO3125" s="158"/>
      <c r="AP3125" s="158"/>
      <c r="AQ3125" s="158"/>
      <c r="AR3125" s="158"/>
      <c r="AS3125" s="158"/>
      <c r="AT3125" s="158"/>
      <c r="AU3125" s="158"/>
      <c r="AV3125" s="158"/>
      <c r="AW3125" s="158"/>
      <c r="AX3125" s="158"/>
      <c r="AY3125" s="158"/>
      <c r="AZ3125" s="158"/>
      <c r="BA3125" s="158"/>
      <c r="BB3125" s="158"/>
      <c r="BC3125" s="158"/>
      <c r="BD3125" s="159"/>
      <c r="BE3125" s="158"/>
      <c r="BF3125" s="158"/>
      <c r="BG3125" s="158"/>
      <c r="BH3125" s="158"/>
      <c r="BI3125" s="159"/>
      <c r="BJ3125" s="158"/>
      <c r="BK3125" s="158"/>
      <c r="BL3125" s="158"/>
      <c r="BM3125" s="158"/>
      <c r="BN3125" s="158"/>
      <c r="BO3125" s="158"/>
      <c r="BP3125" s="158"/>
      <c r="BQ3125" s="158"/>
      <c r="BR3125" s="158"/>
      <c r="BS3125" s="158"/>
      <c r="BT3125" s="158"/>
      <c r="BU3125" s="158"/>
      <c r="BV3125" s="158"/>
      <c r="BW3125" s="158"/>
      <c r="BX3125" s="158"/>
      <c r="BY3125" s="158"/>
      <c r="BZ3125" s="158"/>
      <c r="CA3125" s="158"/>
      <c r="CB3125" s="158"/>
      <c r="CC3125" s="158"/>
      <c r="CD3125" s="158"/>
      <c r="CE3125" s="158"/>
      <c r="CF3125" s="158"/>
      <c r="CG3125" s="158"/>
      <c r="CH3125" s="158"/>
      <c r="CI3125" s="158"/>
      <c r="CJ3125" s="158"/>
      <c r="CK3125" s="158"/>
      <c r="CL3125" s="158"/>
      <c r="CM3125" s="158"/>
      <c r="CN3125" s="158"/>
      <c r="CO3125" s="158"/>
      <c r="CP3125" s="158"/>
      <c r="CQ3125" s="158"/>
      <c r="CR3125" s="158"/>
      <c r="CS3125" s="158"/>
      <c r="CT3125" s="158"/>
      <c r="CU3125" s="158"/>
      <c r="CV3125" s="158"/>
      <c r="CW3125" s="158"/>
      <c r="CX3125" s="158"/>
      <c r="CY3125" s="158"/>
      <c r="CZ3125" s="158"/>
      <c r="DA3125" s="158"/>
      <c r="DB3125" s="158"/>
      <c r="DC3125" s="158"/>
      <c r="DD3125" s="158"/>
      <c r="DE3125" s="158"/>
      <c r="DF3125" s="158"/>
      <c r="DG3125" s="158"/>
      <c r="DH3125" s="158"/>
      <c r="DI3125" s="158"/>
      <c r="DJ3125" s="158"/>
      <c r="DK3125" s="158"/>
      <c r="DL3125" s="158"/>
      <c r="DM3125" s="158"/>
      <c r="DN3125" s="158"/>
      <c r="DO3125" s="158"/>
      <c r="DP3125" s="158"/>
      <c r="DQ3125" s="158"/>
      <c r="DR3125" s="158"/>
      <c r="DS3125" s="160"/>
    </row>
    <row r="3126" spans="1:123" s="110" customFormat="1">
      <c r="A3126" s="184"/>
      <c r="B3126" s="180"/>
      <c r="D3126" s="192"/>
      <c r="E3126" s="157"/>
      <c r="F3126" s="158"/>
      <c r="G3126" s="158"/>
      <c r="H3126" s="158"/>
      <c r="I3126" s="158"/>
      <c r="J3126" s="158"/>
      <c r="K3126" s="158"/>
      <c r="L3126" s="158"/>
      <c r="M3126" s="158"/>
      <c r="N3126" s="158"/>
      <c r="O3126" s="158"/>
      <c r="P3126" s="158"/>
      <c r="Q3126" s="158"/>
      <c r="R3126" s="158"/>
      <c r="S3126" s="158"/>
      <c r="T3126" s="158"/>
      <c r="U3126" s="158"/>
      <c r="V3126" s="158"/>
      <c r="W3126" s="158"/>
      <c r="X3126" s="158"/>
      <c r="Y3126" s="158"/>
      <c r="Z3126" s="158"/>
      <c r="AA3126" s="158"/>
      <c r="AB3126" s="158"/>
      <c r="AC3126" s="158"/>
      <c r="AD3126" s="158"/>
      <c r="AE3126" s="158"/>
      <c r="AF3126" s="158"/>
      <c r="AG3126" s="158"/>
      <c r="AH3126" s="158"/>
      <c r="AI3126" s="158"/>
      <c r="AJ3126" s="158"/>
      <c r="AK3126" s="158"/>
      <c r="AL3126" s="158"/>
      <c r="AM3126" s="158"/>
      <c r="AN3126" s="158"/>
      <c r="AO3126" s="158"/>
      <c r="AP3126" s="158"/>
      <c r="AQ3126" s="158"/>
      <c r="AR3126" s="158"/>
      <c r="AS3126" s="158"/>
      <c r="AT3126" s="158"/>
      <c r="AU3126" s="158"/>
      <c r="AV3126" s="158"/>
      <c r="AW3126" s="158"/>
      <c r="AX3126" s="158"/>
      <c r="AY3126" s="158"/>
      <c r="AZ3126" s="158"/>
      <c r="BA3126" s="158"/>
      <c r="BB3126" s="158"/>
      <c r="BC3126" s="158"/>
      <c r="BD3126" s="159"/>
      <c r="BE3126" s="158"/>
      <c r="BF3126" s="158"/>
      <c r="BG3126" s="158"/>
      <c r="BH3126" s="158"/>
      <c r="BI3126" s="159"/>
      <c r="BJ3126" s="158"/>
      <c r="BK3126" s="158"/>
      <c r="BL3126" s="158"/>
      <c r="BM3126" s="158"/>
      <c r="BN3126" s="158"/>
      <c r="BO3126" s="158"/>
      <c r="BP3126" s="158"/>
      <c r="BQ3126" s="158"/>
      <c r="BR3126" s="158"/>
      <c r="BS3126" s="158"/>
      <c r="BT3126" s="158"/>
      <c r="BU3126" s="158"/>
      <c r="BV3126" s="158"/>
      <c r="BW3126" s="158"/>
      <c r="BX3126" s="158"/>
      <c r="BY3126" s="158"/>
      <c r="BZ3126" s="158"/>
      <c r="CA3126" s="158"/>
      <c r="CB3126" s="158"/>
      <c r="CC3126" s="158"/>
      <c r="CD3126" s="158"/>
      <c r="CE3126" s="158"/>
      <c r="CF3126" s="158"/>
      <c r="CG3126" s="158"/>
      <c r="CH3126" s="158"/>
      <c r="CI3126" s="158"/>
      <c r="CJ3126" s="158"/>
      <c r="CK3126" s="158"/>
      <c r="CL3126" s="158"/>
      <c r="CM3126" s="158"/>
      <c r="CN3126" s="158"/>
      <c r="CO3126" s="158"/>
      <c r="CP3126" s="158"/>
      <c r="CQ3126" s="158"/>
      <c r="CR3126" s="158"/>
      <c r="CS3126" s="158"/>
      <c r="CT3126" s="158"/>
      <c r="CU3126" s="158"/>
      <c r="CV3126" s="158"/>
      <c r="CW3126" s="158"/>
      <c r="CX3126" s="158"/>
      <c r="CY3126" s="158"/>
      <c r="CZ3126" s="158"/>
      <c r="DA3126" s="158"/>
      <c r="DB3126" s="158"/>
      <c r="DC3126" s="158"/>
      <c r="DD3126" s="158"/>
      <c r="DE3126" s="158"/>
      <c r="DF3126" s="158"/>
      <c r="DG3126" s="158"/>
      <c r="DH3126" s="158"/>
      <c r="DI3126" s="158"/>
      <c r="DJ3126" s="158"/>
      <c r="DK3126" s="158"/>
      <c r="DL3126" s="158"/>
      <c r="DM3126" s="158"/>
      <c r="DN3126" s="158"/>
      <c r="DO3126" s="158"/>
      <c r="DP3126" s="158"/>
      <c r="DQ3126" s="158"/>
      <c r="DR3126" s="158"/>
      <c r="DS3126" s="160"/>
    </row>
    <row r="3127" spans="1:123" s="110" customFormat="1">
      <c r="A3127" s="184"/>
      <c r="B3127" s="180"/>
      <c r="D3127" s="192"/>
      <c r="E3127" s="157"/>
      <c r="F3127" s="158"/>
      <c r="G3127" s="158"/>
      <c r="H3127" s="158"/>
      <c r="I3127" s="158"/>
      <c r="J3127" s="158"/>
      <c r="K3127" s="158"/>
      <c r="L3127" s="158"/>
      <c r="M3127" s="158"/>
      <c r="N3127" s="158"/>
      <c r="O3127" s="158"/>
      <c r="P3127" s="158"/>
      <c r="Q3127" s="158"/>
      <c r="R3127" s="158"/>
      <c r="S3127" s="158"/>
      <c r="T3127" s="158"/>
      <c r="U3127" s="158"/>
      <c r="V3127" s="158"/>
      <c r="W3127" s="158"/>
      <c r="X3127" s="158"/>
      <c r="Y3127" s="158"/>
      <c r="Z3127" s="158"/>
      <c r="AA3127" s="158"/>
      <c r="AB3127" s="158"/>
      <c r="AC3127" s="158"/>
      <c r="AD3127" s="158"/>
      <c r="AE3127" s="158"/>
      <c r="AF3127" s="158"/>
      <c r="AG3127" s="158"/>
      <c r="AH3127" s="158"/>
      <c r="AI3127" s="158"/>
      <c r="AJ3127" s="158"/>
      <c r="AK3127" s="158"/>
      <c r="AL3127" s="158"/>
      <c r="AM3127" s="158"/>
      <c r="AN3127" s="158"/>
      <c r="AO3127" s="158"/>
      <c r="AP3127" s="158"/>
      <c r="AQ3127" s="158"/>
      <c r="AR3127" s="158"/>
      <c r="AS3127" s="158"/>
      <c r="AT3127" s="158"/>
      <c r="AU3127" s="158"/>
      <c r="AV3127" s="158"/>
      <c r="AW3127" s="158"/>
      <c r="AX3127" s="158"/>
      <c r="AY3127" s="158"/>
      <c r="AZ3127" s="158"/>
      <c r="BA3127" s="158"/>
      <c r="BB3127" s="158"/>
      <c r="BC3127" s="158"/>
      <c r="BD3127" s="159"/>
      <c r="BE3127" s="158"/>
      <c r="BF3127" s="158"/>
      <c r="BG3127" s="158"/>
      <c r="BH3127" s="158"/>
      <c r="BI3127" s="159"/>
      <c r="BJ3127" s="158"/>
      <c r="BK3127" s="158"/>
      <c r="BL3127" s="158"/>
      <c r="BM3127" s="158"/>
      <c r="BN3127" s="158"/>
      <c r="BO3127" s="158"/>
      <c r="BP3127" s="158"/>
      <c r="BQ3127" s="158"/>
      <c r="BR3127" s="158"/>
      <c r="BS3127" s="158"/>
      <c r="BT3127" s="158"/>
      <c r="BU3127" s="158"/>
      <c r="BV3127" s="158"/>
      <c r="BW3127" s="158"/>
      <c r="BX3127" s="158"/>
      <c r="BY3127" s="158"/>
      <c r="BZ3127" s="158"/>
      <c r="CA3127" s="158"/>
      <c r="CB3127" s="158"/>
      <c r="CC3127" s="158"/>
      <c r="CD3127" s="158"/>
      <c r="CE3127" s="158"/>
      <c r="CF3127" s="158"/>
      <c r="CG3127" s="158"/>
      <c r="CH3127" s="158"/>
      <c r="CI3127" s="158"/>
      <c r="CJ3127" s="158"/>
      <c r="CK3127" s="158"/>
      <c r="CL3127" s="158"/>
      <c r="CM3127" s="158"/>
      <c r="CN3127" s="158"/>
      <c r="CO3127" s="158"/>
      <c r="CP3127" s="158"/>
      <c r="CQ3127" s="158"/>
      <c r="CR3127" s="158"/>
      <c r="CS3127" s="158"/>
      <c r="CT3127" s="158"/>
      <c r="CU3127" s="158"/>
      <c r="CV3127" s="158"/>
      <c r="CW3127" s="158"/>
      <c r="CX3127" s="158"/>
      <c r="CY3127" s="158"/>
      <c r="CZ3127" s="158"/>
      <c r="DA3127" s="158"/>
      <c r="DB3127" s="158"/>
      <c r="DC3127" s="158"/>
      <c r="DD3127" s="158"/>
      <c r="DE3127" s="158"/>
      <c r="DF3127" s="158"/>
      <c r="DG3127" s="158"/>
      <c r="DH3127" s="158"/>
      <c r="DI3127" s="158"/>
      <c r="DJ3127" s="158"/>
      <c r="DK3127" s="158"/>
      <c r="DL3127" s="158"/>
      <c r="DM3127" s="158"/>
      <c r="DN3127" s="158"/>
      <c r="DO3127" s="158"/>
      <c r="DP3127" s="158"/>
      <c r="DQ3127" s="158"/>
      <c r="DR3127" s="158"/>
      <c r="DS3127" s="160"/>
    </row>
    <row r="3128" spans="1:123" s="110" customFormat="1">
      <c r="A3128" s="184"/>
      <c r="B3128" s="180"/>
      <c r="D3128" s="192"/>
      <c r="E3128" s="157"/>
      <c r="F3128" s="158"/>
      <c r="G3128" s="158"/>
      <c r="H3128" s="158"/>
      <c r="I3128" s="158"/>
      <c r="J3128" s="158"/>
      <c r="K3128" s="158"/>
      <c r="L3128" s="158"/>
      <c r="M3128" s="158"/>
      <c r="N3128" s="158"/>
      <c r="O3128" s="158"/>
      <c r="P3128" s="158"/>
      <c r="Q3128" s="158"/>
      <c r="R3128" s="158"/>
      <c r="S3128" s="158"/>
      <c r="T3128" s="158"/>
      <c r="U3128" s="158"/>
      <c r="V3128" s="158"/>
      <c r="W3128" s="158"/>
      <c r="X3128" s="158"/>
      <c r="Y3128" s="158"/>
      <c r="Z3128" s="158"/>
      <c r="AA3128" s="158"/>
      <c r="AB3128" s="158"/>
      <c r="AC3128" s="158"/>
      <c r="AD3128" s="158"/>
      <c r="AE3128" s="158"/>
      <c r="AF3128" s="158"/>
      <c r="AG3128" s="158"/>
      <c r="AH3128" s="158"/>
      <c r="AI3128" s="158"/>
      <c r="AJ3128" s="158"/>
      <c r="AK3128" s="158"/>
      <c r="AL3128" s="158"/>
      <c r="AM3128" s="158"/>
      <c r="AN3128" s="158"/>
      <c r="AO3128" s="158"/>
      <c r="AP3128" s="158"/>
      <c r="AQ3128" s="158"/>
      <c r="AR3128" s="158"/>
      <c r="AS3128" s="158"/>
      <c r="AT3128" s="158"/>
      <c r="AU3128" s="158"/>
      <c r="AV3128" s="158"/>
      <c r="AW3128" s="158"/>
      <c r="AX3128" s="158"/>
      <c r="AY3128" s="158"/>
      <c r="AZ3128" s="158"/>
      <c r="BA3128" s="158"/>
      <c r="BB3128" s="158"/>
      <c r="BC3128" s="158"/>
      <c r="BD3128" s="159"/>
      <c r="BE3128" s="158"/>
      <c r="BF3128" s="158"/>
      <c r="BG3128" s="158"/>
      <c r="BH3128" s="158"/>
      <c r="BI3128" s="159"/>
      <c r="BJ3128" s="158"/>
      <c r="BK3128" s="158"/>
      <c r="BL3128" s="158"/>
      <c r="BM3128" s="158"/>
      <c r="BN3128" s="158"/>
      <c r="BO3128" s="158"/>
      <c r="BP3128" s="158"/>
      <c r="BQ3128" s="158"/>
      <c r="BR3128" s="158"/>
      <c r="BS3128" s="158"/>
      <c r="BT3128" s="158"/>
      <c r="BU3128" s="158"/>
      <c r="BV3128" s="158"/>
      <c r="BW3128" s="158"/>
      <c r="BX3128" s="158"/>
      <c r="BY3128" s="158"/>
      <c r="BZ3128" s="158"/>
      <c r="CA3128" s="158"/>
      <c r="CB3128" s="158"/>
      <c r="CC3128" s="158"/>
      <c r="CD3128" s="158"/>
      <c r="CE3128" s="158"/>
      <c r="CF3128" s="158"/>
      <c r="CG3128" s="158"/>
      <c r="CH3128" s="158"/>
      <c r="CI3128" s="158"/>
      <c r="CJ3128" s="158"/>
      <c r="CK3128" s="158"/>
      <c r="CL3128" s="158"/>
      <c r="CM3128" s="158"/>
      <c r="CN3128" s="158"/>
      <c r="CO3128" s="158"/>
      <c r="CP3128" s="158"/>
      <c r="CQ3128" s="158"/>
      <c r="CR3128" s="158"/>
      <c r="CS3128" s="158"/>
      <c r="CT3128" s="158"/>
      <c r="CU3128" s="158"/>
      <c r="CV3128" s="158"/>
      <c r="CW3128" s="158"/>
      <c r="CX3128" s="158"/>
      <c r="CY3128" s="158"/>
      <c r="CZ3128" s="158"/>
      <c r="DA3128" s="158"/>
      <c r="DB3128" s="158"/>
      <c r="DC3128" s="158"/>
      <c r="DD3128" s="158"/>
      <c r="DE3128" s="158"/>
      <c r="DF3128" s="158"/>
      <c r="DG3128" s="158"/>
      <c r="DH3128" s="158"/>
      <c r="DI3128" s="158"/>
      <c r="DJ3128" s="158"/>
      <c r="DK3128" s="158"/>
      <c r="DL3128" s="158"/>
      <c r="DM3128" s="158"/>
      <c r="DN3128" s="158"/>
      <c r="DO3128" s="158"/>
      <c r="DP3128" s="158"/>
      <c r="DQ3128" s="158"/>
      <c r="DR3128" s="158"/>
      <c r="DS3128" s="160"/>
    </row>
    <row r="3129" spans="1:123" s="110" customFormat="1">
      <c r="A3129" s="184"/>
      <c r="B3129" s="180"/>
      <c r="D3129" s="192"/>
      <c r="E3129" s="157"/>
      <c r="F3129" s="158"/>
      <c r="G3129" s="158"/>
      <c r="H3129" s="158"/>
      <c r="I3129" s="158"/>
      <c r="J3129" s="158"/>
      <c r="K3129" s="158"/>
      <c r="L3129" s="158"/>
      <c r="M3129" s="158"/>
      <c r="N3129" s="158"/>
      <c r="O3129" s="158"/>
      <c r="P3129" s="158"/>
      <c r="Q3129" s="158"/>
      <c r="R3129" s="158"/>
      <c r="S3129" s="158"/>
      <c r="T3129" s="158"/>
      <c r="U3129" s="158"/>
      <c r="V3129" s="158"/>
      <c r="W3129" s="158"/>
      <c r="X3129" s="158"/>
      <c r="Y3129" s="158"/>
      <c r="Z3129" s="158"/>
      <c r="AA3129" s="158"/>
      <c r="AB3129" s="158"/>
      <c r="AC3129" s="158"/>
      <c r="AD3129" s="158"/>
      <c r="AE3129" s="158"/>
      <c r="AF3129" s="158"/>
      <c r="AG3129" s="158"/>
      <c r="AH3129" s="158"/>
      <c r="AI3129" s="158"/>
      <c r="AJ3129" s="158"/>
      <c r="AK3129" s="158"/>
      <c r="AL3129" s="158"/>
      <c r="AM3129" s="158"/>
      <c r="AN3129" s="158"/>
      <c r="AO3129" s="158"/>
      <c r="AP3129" s="158"/>
      <c r="AQ3129" s="158"/>
      <c r="AR3129" s="158"/>
      <c r="AS3129" s="158"/>
      <c r="AT3129" s="158"/>
      <c r="AU3129" s="158"/>
      <c r="AV3129" s="158"/>
      <c r="AW3129" s="158"/>
      <c r="AX3129" s="158"/>
      <c r="AY3129" s="158"/>
      <c r="AZ3129" s="158"/>
      <c r="BA3129" s="158"/>
      <c r="BB3129" s="158"/>
      <c r="BC3129" s="158"/>
      <c r="BD3129" s="159"/>
      <c r="BE3129" s="158"/>
      <c r="BF3129" s="158"/>
      <c r="BG3129" s="158"/>
      <c r="BH3129" s="158"/>
      <c r="BI3129" s="159"/>
      <c r="BJ3129" s="158"/>
      <c r="BK3129" s="158"/>
      <c r="BL3129" s="158"/>
      <c r="BM3129" s="158"/>
      <c r="BN3129" s="158"/>
      <c r="BO3129" s="158"/>
      <c r="BP3129" s="158"/>
      <c r="BQ3129" s="158"/>
      <c r="BR3129" s="158"/>
      <c r="BS3129" s="158"/>
      <c r="BT3129" s="158"/>
      <c r="BU3129" s="158"/>
      <c r="BV3129" s="158"/>
      <c r="BW3129" s="158"/>
      <c r="BX3129" s="158"/>
      <c r="BY3129" s="158"/>
      <c r="BZ3129" s="158"/>
      <c r="CA3129" s="158"/>
      <c r="CB3129" s="158"/>
      <c r="CC3129" s="158"/>
      <c r="CD3129" s="158"/>
      <c r="CE3129" s="158"/>
      <c r="CF3129" s="158"/>
      <c r="CG3129" s="158"/>
      <c r="CH3129" s="158"/>
      <c r="CI3129" s="158"/>
      <c r="CJ3129" s="158"/>
      <c r="CK3129" s="158"/>
      <c r="CL3129" s="158"/>
      <c r="CM3129" s="158"/>
      <c r="CN3129" s="158"/>
      <c r="CO3129" s="158"/>
      <c r="CP3129" s="158"/>
      <c r="CQ3129" s="158"/>
      <c r="CR3129" s="158"/>
      <c r="CS3129" s="158"/>
      <c r="CT3129" s="158"/>
      <c r="CU3129" s="158"/>
      <c r="CV3129" s="158"/>
      <c r="CW3129" s="158"/>
      <c r="CX3129" s="158"/>
      <c r="CY3129" s="158"/>
      <c r="CZ3129" s="158"/>
      <c r="DA3129" s="158"/>
      <c r="DB3129" s="158"/>
      <c r="DC3129" s="158"/>
      <c r="DD3129" s="158"/>
      <c r="DE3129" s="158"/>
      <c r="DF3129" s="158"/>
      <c r="DG3129" s="158"/>
      <c r="DH3129" s="158"/>
      <c r="DI3129" s="158"/>
      <c r="DJ3129" s="158"/>
      <c r="DK3129" s="158"/>
      <c r="DL3129" s="158"/>
      <c r="DM3129" s="158"/>
      <c r="DN3129" s="158"/>
      <c r="DO3129" s="158"/>
      <c r="DP3129" s="158"/>
      <c r="DQ3129" s="158"/>
      <c r="DR3129" s="158"/>
      <c r="DS3129" s="160"/>
    </row>
    <row r="3130" spans="1:123" s="110" customFormat="1">
      <c r="A3130" s="184"/>
      <c r="B3130" s="180"/>
      <c r="D3130" s="192"/>
      <c r="E3130" s="157"/>
      <c r="F3130" s="158"/>
      <c r="G3130" s="158"/>
      <c r="H3130" s="158"/>
      <c r="I3130" s="158"/>
      <c r="J3130" s="158"/>
      <c r="K3130" s="158"/>
      <c r="L3130" s="158"/>
      <c r="M3130" s="158"/>
      <c r="N3130" s="158"/>
      <c r="O3130" s="158"/>
      <c r="P3130" s="158"/>
      <c r="Q3130" s="158"/>
      <c r="R3130" s="158"/>
      <c r="S3130" s="158"/>
      <c r="T3130" s="158"/>
      <c r="U3130" s="158"/>
      <c r="V3130" s="158"/>
      <c r="W3130" s="158"/>
      <c r="X3130" s="158"/>
      <c r="Y3130" s="158"/>
      <c r="Z3130" s="158"/>
      <c r="AA3130" s="158"/>
      <c r="AB3130" s="158"/>
      <c r="AC3130" s="158"/>
      <c r="AD3130" s="158"/>
      <c r="AE3130" s="158"/>
      <c r="AF3130" s="158"/>
      <c r="AG3130" s="158"/>
      <c r="AH3130" s="158"/>
      <c r="AI3130" s="158"/>
      <c r="AJ3130" s="158"/>
      <c r="AK3130" s="158"/>
      <c r="AL3130" s="158"/>
      <c r="AM3130" s="158"/>
      <c r="AN3130" s="158"/>
      <c r="AO3130" s="158"/>
      <c r="AP3130" s="158"/>
      <c r="AQ3130" s="158"/>
      <c r="AR3130" s="158"/>
      <c r="AS3130" s="158"/>
      <c r="AT3130" s="158"/>
      <c r="AU3130" s="158"/>
      <c r="AV3130" s="158"/>
      <c r="AW3130" s="158"/>
      <c r="AX3130" s="158"/>
      <c r="AY3130" s="158"/>
      <c r="AZ3130" s="158"/>
      <c r="BA3130" s="158"/>
      <c r="BB3130" s="158"/>
      <c r="BC3130" s="158"/>
      <c r="BD3130" s="159"/>
      <c r="BE3130" s="158"/>
      <c r="BF3130" s="158"/>
      <c r="BG3130" s="158"/>
      <c r="BH3130" s="158"/>
      <c r="BI3130" s="159"/>
      <c r="BJ3130" s="158"/>
      <c r="BK3130" s="158"/>
      <c r="BL3130" s="158"/>
      <c r="BM3130" s="158"/>
      <c r="BN3130" s="158"/>
      <c r="BO3130" s="158"/>
      <c r="BP3130" s="158"/>
      <c r="BQ3130" s="158"/>
      <c r="BR3130" s="158"/>
      <c r="BS3130" s="158"/>
      <c r="BT3130" s="158"/>
      <c r="BU3130" s="158"/>
      <c r="BV3130" s="158"/>
      <c r="BW3130" s="158"/>
      <c r="BX3130" s="158"/>
      <c r="BY3130" s="158"/>
      <c r="BZ3130" s="158"/>
      <c r="CA3130" s="158"/>
      <c r="CB3130" s="158"/>
      <c r="CC3130" s="158"/>
      <c r="CD3130" s="158"/>
      <c r="CE3130" s="158"/>
      <c r="CF3130" s="158"/>
      <c r="CG3130" s="158"/>
      <c r="CH3130" s="158"/>
      <c r="CI3130" s="158"/>
      <c r="CJ3130" s="158"/>
      <c r="CK3130" s="158"/>
      <c r="CL3130" s="158"/>
      <c r="CM3130" s="158"/>
      <c r="CN3130" s="158"/>
      <c r="CO3130" s="158"/>
      <c r="CP3130" s="158"/>
      <c r="CQ3130" s="158"/>
      <c r="CR3130" s="158"/>
      <c r="CS3130" s="158"/>
      <c r="CT3130" s="158"/>
      <c r="CU3130" s="158"/>
      <c r="CV3130" s="158"/>
      <c r="CW3130" s="158"/>
      <c r="CX3130" s="158"/>
      <c r="CY3130" s="158"/>
      <c r="CZ3130" s="158"/>
      <c r="DA3130" s="158"/>
      <c r="DB3130" s="158"/>
      <c r="DC3130" s="158"/>
      <c r="DD3130" s="158"/>
      <c r="DE3130" s="158"/>
      <c r="DF3130" s="158"/>
      <c r="DG3130" s="158"/>
      <c r="DH3130" s="158"/>
      <c r="DI3130" s="158"/>
      <c r="DJ3130" s="158"/>
      <c r="DK3130" s="158"/>
      <c r="DL3130" s="158"/>
      <c r="DM3130" s="158"/>
      <c r="DN3130" s="158"/>
      <c r="DO3130" s="158"/>
      <c r="DP3130" s="158"/>
      <c r="DQ3130" s="158"/>
      <c r="DR3130" s="158"/>
      <c r="DS3130" s="160"/>
    </row>
    <row r="3131" spans="1:123" s="110" customFormat="1">
      <c r="A3131" s="184"/>
      <c r="B3131" s="180"/>
      <c r="D3131" s="192"/>
      <c r="E3131" s="157"/>
      <c r="F3131" s="158"/>
      <c r="G3131" s="158"/>
      <c r="H3131" s="158"/>
      <c r="I3131" s="158"/>
      <c r="J3131" s="158"/>
      <c r="K3131" s="158"/>
      <c r="L3131" s="158"/>
      <c r="M3131" s="158"/>
      <c r="N3131" s="158"/>
      <c r="O3131" s="158"/>
      <c r="P3131" s="158"/>
      <c r="Q3131" s="158"/>
      <c r="R3131" s="158"/>
      <c r="S3131" s="158"/>
      <c r="T3131" s="158"/>
      <c r="U3131" s="158"/>
      <c r="V3131" s="158"/>
      <c r="W3131" s="158"/>
      <c r="X3131" s="158"/>
      <c r="Y3131" s="158"/>
      <c r="Z3131" s="158"/>
      <c r="AA3131" s="158"/>
      <c r="AB3131" s="158"/>
      <c r="AC3131" s="158"/>
      <c r="AD3131" s="158"/>
      <c r="AE3131" s="158"/>
      <c r="AF3131" s="158"/>
      <c r="AG3131" s="158"/>
      <c r="AH3131" s="158"/>
      <c r="AI3131" s="158"/>
      <c r="AJ3131" s="158"/>
      <c r="AK3131" s="158"/>
      <c r="AL3131" s="158"/>
      <c r="AM3131" s="158"/>
      <c r="AN3131" s="158"/>
      <c r="AO3131" s="158"/>
      <c r="AP3131" s="158"/>
      <c r="AQ3131" s="158"/>
      <c r="AR3131" s="158"/>
      <c r="AS3131" s="158"/>
      <c r="AT3131" s="158"/>
      <c r="AU3131" s="158"/>
      <c r="AV3131" s="158"/>
      <c r="AW3131" s="158"/>
      <c r="AX3131" s="158"/>
      <c r="AY3131" s="158"/>
      <c r="AZ3131" s="158"/>
      <c r="BA3131" s="158"/>
      <c r="BB3131" s="158"/>
      <c r="BC3131" s="158"/>
      <c r="BD3131" s="159"/>
      <c r="BE3131" s="158"/>
      <c r="BF3131" s="158"/>
      <c r="BG3131" s="158"/>
      <c r="BH3131" s="158"/>
      <c r="BI3131" s="159"/>
      <c r="BJ3131" s="158"/>
      <c r="BK3131" s="158"/>
      <c r="BL3131" s="158"/>
      <c r="BM3131" s="158"/>
      <c r="BN3131" s="158"/>
      <c r="BO3131" s="158"/>
      <c r="BP3131" s="158"/>
      <c r="BQ3131" s="158"/>
      <c r="BR3131" s="158"/>
      <c r="BS3131" s="158"/>
      <c r="BT3131" s="158"/>
      <c r="BU3131" s="158"/>
      <c r="BV3131" s="158"/>
      <c r="BW3131" s="158"/>
      <c r="BX3131" s="158"/>
      <c r="BY3131" s="158"/>
      <c r="BZ3131" s="158"/>
      <c r="CA3131" s="158"/>
      <c r="CB3131" s="158"/>
      <c r="CC3131" s="158"/>
      <c r="CD3131" s="158"/>
      <c r="CE3131" s="158"/>
      <c r="CF3131" s="158"/>
      <c r="CG3131" s="158"/>
      <c r="CH3131" s="158"/>
      <c r="CI3131" s="158"/>
      <c r="CJ3131" s="158"/>
      <c r="CK3131" s="158"/>
      <c r="CL3131" s="158"/>
      <c r="CM3131" s="158"/>
      <c r="CN3131" s="158"/>
      <c r="CO3131" s="158"/>
      <c r="CP3131" s="158"/>
      <c r="CQ3131" s="158"/>
      <c r="CR3131" s="158"/>
      <c r="CS3131" s="158"/>
      <c r="CT3131" s="158"/>
      <c r="CU3131" s="158"/>
      <c r="CV3131" s="158"/>
      <c r="CW3131" s="158"/>
      <c r="CX3131" s="158"/>
      <c r="CY3131" s="158"/>
      <c r="CZ3131" s="158"/>
      <c r="DA3131" s="158"/>
      <c r="DB3131" s="158"/>
      <c r="DC3131" s="158"/>
      <c r="DD3131" s="158"/>
      <c r="DE3131" s="158"/>
      <c r="DF3131" s="158"/>
      <c r="DG3131" s="158"/>
      <c r="DH3131" s="158"/>
      <c r="DI3131" s="158"/>
      <c r="DJ3131" s="158"/>
      <c r="DK3131" s="158"/>
      <c r="DL3131" s="158"/>
      <c r="DM3131" s="158"/>
      <c r="DN3131" s="158"/>
      <c r="DO3131" s="158"/>
      <c r="DP3131" s="158"/>
      <c r="DQ3131" s="158"/>
      <c r="DR3131" s="158"/>
      <c r="DS3131" s="160"/>
    </row>
    <row r="3132" spans="1:123" s="110" customFormat="1">
      <c r="A3132" s="184"/>
      <c r="B3132" s="180"/>
      <c r="D3132" s="192"/>
      <c r="E3132" s="157"/>
      <c r="F3132" s="158"/>
      <c r="G3132" s="158"/>
      <c r="H3132" s="158"/>
      <c r="I3132" s="158"/>
      <c r="J3132" s="158"/>
      <c r="K3132" s="158"/>
      <c r="L3132" s="158"/>
      <c r="M3132" s="158"/>
      <c r="N3132" s="158"/>
      <c r="O3132" s="158"/>
      <c r="P3132" s="158"/>
      <c r="Q3132" s="158"/>
      <c r="R3132" s="158"/>
      <c r="S3132" s="158"/>
      <c r="T3132" s="158"/>
      <c r="U3132" s="158"/>
      <c r="V3132" s="158"/>
      <c r="W3132" s="158"/>
      <c r="X3132" s="158"/>
      <c r="Y3132" s="158"/>
      <c r="Z3132" s="158"/>
      <c r="AA3132" s="158"/>
      <c r="AB3132" s="158"/>
      <c r="AC3132" s="158"/>
      <c r="AD3132" s="158"/>
      <c r="AE3132" s="158"/>
      <c r="AF3132" s="158"/>
      <c r="AG3132" s="158"/>
      <c r="AH3132" s="158"/>
      <c r="AI3132" s="158"/>
      <c r="AJ3132" s="158"/>
      <c r="AK3132" s="158"/>
      <c r="AL3132" s="158"/>
      <c r="AM3132" s="158"/>
      <c r="AN3132" s="158"/>
      <c r="AO3132" s="158"/>
      <c r="AP3132" s="158"/>
      <c r="AQ3132" s="158"/>
      <c r="AR3132" s="158"/>
      <c r="AS3132" s="158"/>
      <c r="AT3132" s="158"/>
      <c r="AU3132" s="158"/>
      <c r="AV3132" s="158"/>
      <c r="AW3132" s="158"/>
      <c r="AX3132" s="158"/>
      <c r="AY3132" s="158"/>
      <c r="AZ3132" s="158"/>
      <c r="BA3132" s="158"/>
      <c r="BB3132" s="158"/>
      <c r="BC3132" s="158"/>
      <c r="BD3132" s="159"/>
      <c r="BE3132" s="158"/>
      <c r="BF3132" s="158"/>
      <c r="BG3132" s="158"/>
      <c r="BH3132" s="158"/>
      <c r="BI3132" s="159"/>
      <c r="BJ3132" s="158"/>
      <c r="BK3132" s="158"/>
      <c r="BL3132" s="158"/>
      <c r="BM3132" s="158"/>
      <c r="BN3132" s="158"/>
      <c r="BO3132" s="158"/>
      <c r="BP3132" s="158"/>
      <c r="BQ3132" s="158"/>
      <c r="BR3132" s="158"/>
      <c r="BS3132" s="158"/>
      <c r="BT3132" s="158"/>
      <c r="BU3132" s="158"/>
      <c r="BV3132" s="158"/>
      <c r="BW3132" s="158"/>
      <c r="BX3132" s="158"/>
      <c r="BY3132" s="158"/>
      <c r="BZ3132" s="158"/>
      <c r="CA3132" s="158"/>
      <c r="CB3132" s="158"/>
      <c r="CC3132" s="158"/>
      <c r="CD3132" s="158"/>
      <c r="CE3132" s="158"/>
      <c r="CF3132" s="158"/>
      <c r="CG3132" s="158"/>
      <c r="CH3132" s="158"/>
      <c r="CI3132" s="158"/>
      <c r="CJ3132" s="158"/>
      <c r="CK3132" s="158"/>
      <c r="CL3132" s="158"/>
      <c r="CM3132" s="158"/>
      <c r="CN3132" s="158"/>
      <c r="CO3132" s="158"/>
      <c r="CP3132" s="158"/>
      <c r="CQ3132" s="158"/>
      <c r="CR3132" s="158"/>
      <c r="CS3132" s="158"/>
      <c r="CT3132" s="158"/>
      <c r="CU3132" s="158"/>
      <c r="CV3132" s="158"/>
      <c r="CW3132" s="158"/>
      <c r="CX3132" s="158"/>
      <c r="CY3132" s="158"/>
      <c r="CZ3132" s="158"/>
      <c r="DA3132" s="158"/>
      <c r="DB3132" s="158"/>
      <c r="DC3132" s="158"/>
      <c r="DD3132" s="158"/>
      <c r="DE3132" s="158"/>
      <c r="DF3132" s="158"/>
      <c r="DG3132" s="158"/>
      <c r="DH3132" s="158"/>
      <c r="DI3132" s="158"/>
      <c r="DJ3132" s="158"/>
      <c r="DK3132" s="158"/>
      <c r="DL3132" s="158"/>
      <c r="DM3132" s="158"/>
      <c r="DN3132" s="158"/>
      <c r="DO3132" s="158"/>
      <c r="DP3132" s="158"/>
      <c r="DQ3132" s="158"/>
      <c r="DR3132" s="158"/>
      <c r="DS3132" s="160"/>
    </row>
    <row r="3133" spans="1:123" s="110" customFormat="1">
      <c r="A3133" s="184"/>
      <c r="B3133" s="180"/>
      <c r="D3133" s="192"/>
      <c r="E3133" s="157"/>
      <c r="F3133" s="158"/>
      <c r="G3133" s="158"/>
      <c r="H3133" s="158"/>
      <c r="I3133" s="158"/>
      <c r="J3133" s="158"/>
      <c r="K3133" s="158"/>
      <c r="L3133" s="158"/>
      <c r="M3133" s="158"/>
      <c r="N3133" s="158"/>
      <c r="O3133" s="158"/>
      <c r="P3133" s="158"/>
      <c r="Q3133" s="158"/>
      <c r="R3133" s="158"/>
      <c r="S3133" s="158"/>
      <c r="T3133" s="158"/>
      <c r="U3133" s="158"/>
      <c r="V3133" s="158"/>
      <c r="W3133" s="158"/>
      <c r="X3133" s="158"/>
      <c r="Y3133" s="158"/>
      <c r="Z3133" s="158"/>
      <c r="AA3133" s="158"/>
      <c r="AB3133" s="158"/>
      <c r="AC3133" s="158"/>
      <c r="AD3133" s="158"/>
      <c r="AE3133" s="158"/>
      <c r="AF3133" s="158"/>
      <c r="AG3133" s="158"/>
      <c r="AH3133" s="158"/>
      <c r="AI3133" s="158"/>
      <c r="AJ3133" s="158"/>
      <c r="AK3133" s="158"/>
      <c r="AL3133" s="158"/>
      <c r="AM3133" s="158"/>
      <c r="AN3133" s="158"/>
      <c r="AO3133" s="158"/>
      <c r="AP3133" s="158"/>
      <c r="AQ3133" s="158"/>
      <c r="AR3133" s="158"/>
      <c r="AS3133" s="158"/>
      <c r="AT3133" s="158"/>
      <c r="AU3133" s="158"/>
      <c r="AV3133" s="158"/>
      <c r="AW3133" s="158"/>
      <c r="AX3133" s="158"/>
      <c r="AY3133" s="158"/>
      <c r="AZ3133" s="158"/>
      <c r="BA3133" s="158"/>
      <c r="BB3133" s="158"/>
      <c r="BC3133" s="158"/>
      <c r="BD3133" s="159"/>
      <c r="BE3133" s="158"/>
      <c r="BF3133" s="158"/>
      <c r="BG3133" s="158"/>
      <c r="BH3133" s="158"/>
      <c r="BI3133" s="159"/>
      <c r="BJ3133" s="158"/>
      <c r="BK3133" s="158"/>
      <c r="BL3133" s="158"/>
      <c r="BM3133" s="158"/>
      <c r="BN3133" s="158"/>
      <c r="BO3133" s="158"/>
      <c r="BP3133" s="158"/>
      <c r="BQ3133" s="158"/>
      <c r="BR3133" s="158"/>
      <c r="BS3133" s="158"/>
      <c r="BT3133" s="158"/>
      <c r="BU3133" s="158"/>
      <c r="BV3133" s="158"/>
      <c r="BW3133" s="158"/>
      <c r="BX3133" s="158"/>
      <c r="BY3133" s="158"/>
      <c r="BZ3133" s="158"/>
      <c r="CA3133" s="158"/>
      <c r="CB3133" s="158"/>
      <c r="CC3133" s="158"/>
      <c r="CD3133" s="158"/>
      <c r="CE3133" s="158"/>
      <c r="CF3133" s="158"/>
      <c r="CG3133" s="158"/>
      <c r="CH3133" s="158"/>
      <c r="CI3133" s="158"/>
      <c r="CJ3133" s="158"/>
      <c r="CK3133" s="158"/>
      <c r="CL3133" s="158"/>
      <c r="CM3133" s="158"/>
      <c r="CN3133" s="158"/>
      <c r="CO3133" s="158"/>
      <c r="CP3133" s="158"/>
      <c r="CQ3133" s="158"/>
      <c r="CR3133" s="158"/>
      <c r="CS3133" s="158"/>
      <c r="CT3133" s="158"/>
      <c r="CU3133" s="158"/>
      <c r="CV3133" s="158"/>
      <c r="CW3133" s="158"/>
      <c r="CX3133" s="158"/>
      <c r="CY3133" s="158"/>
      <c r="CZ3133" s="158"/>
      <c r="DA3133" s="158"/>
      <c r="DB3133" s="158"/>
      <c r="DC3133" s="158"/>
      <c r="DD3133" s="158"/>
      <c r="DE3133" s="158"/>
      <c r="DF3133" s="158"/>
      <c r="DG3133" s="158"/>
      <c r="DH3133" s="158"/>
      <c r="DI3133" s="158"/>
      <c r="DJ3133" s="158"/>
      <c r="DK3133" s="158"/>
      <c r="DL3133" s="158"/>
      <c r="DM3133" s="158"/>
      <c r="DN3133" s="158"/>
      <c r="DO3133" s="158"/>
      <c r="DP3133" s="158"/>
      <c r="DQ3133" s="158"/>
      <c r="DR3133" s="158"/>
      <c r="DS3133" s="160"/>
    </row>
    <row r="3134" spans="1:123" s="110" customFormat="1">
      <c r="A3134" s="184"/>
      <c r="B3134" s="180"/>
      <c r="D3134" s="192"/>
      <c r="E3134" s="157"/>
      <c r="F3134" s="158"/>
      <c r="G3134" s="158"/>
      <c r="H3134" s="158"/>
      <c r="I3134" s="158"/>
      <c r="J3134" s="158"/>
      <c r="K3134" s="158"/>
      <c r="L3134" s="158"/>
      <c r="M3134" s="158"/>
      <c r="N3134" s="158"/>
      <c r="O3134" s="158"/>
      <c r="P3134" s="158"/>
      <c r="Q3134" s="158"/>
      <c r="R3134" s="158"/>
      <c r="S3134" s="158"/>
      <c r="T3134" s="158"/>
      <c r="U3134" s="158"/>
      <c r="V3134" s="158"/>
      <c r="W3134" s="158"/>
      <c r="X3134" s="158"/>
      <c r="Y3134" s="158"/>
      <c r="Z3134" s="158"/>
      <c r="AA3134" s="158"/>
      <c r="AB3134" s="158"/>
      <c r="AC3134" s="158"/>
      <c r="AD3134" s="158"/>
      <c r="AE3134" s="158"/>
      <c r="AF3134" s="158"/>
      <c r="AG3134" s="158"/>
      <c r="AH3134" s="158"/>
      <c r="AI3134" s="158"/>
      <c r="AJ3134" s="158"/>
      <c r="AK3134" s="158"/>
      <c r="AL3134" s="158"/>
      <c r="AM3134" s="158"/>
      <c r="AN3134" s="158"/>
      <c r="AO3134" s="158"/>
      <c r="AP3134" s="158"/>
      <c r="AQ3134" s="158"/>
      <c r="AR3134" s="158"/>
      <c r="AS3134" s="158"/>
      <c r="AT3134" s="158"/>
      <c r="AU3134" s="158"/>
      <c r="AV3134" s="158"/>
      <c r="AW3134" s="158"/>
      <c r="AX3134" s="158"/>
      <c r="AY3134" s="158"/>
      <c r="AZ3134" s="158"/>
      <c r="BA3134" s="158"/>
      <c r="BB3134" s="158"/>
      <c r="BC3134" s="158"/>
      <c r="BD3134" s="159"/>
      <c r="BE3134" s="158"/>
      <c r="BF3134" s="158"/>
      <c r="BG3134" s="158"/>
      <c r="BH3134" s="158"/>
      <c r="BI3134" s="159"/>
      <c r="BJ3134" s="158"/>
      <c r="BK3134" s="158"/>
      <c r="BL3134" s="158"/>
      <c r="BM3134" s="158"/>
      <c r="BN3134" s="158"/>
      <c r="BO3134" s="158"/>
      <c r="BP3134" s="158"/>
      <c r="BQ3134" s="158"/>
      <c r="BR3134" s="158"/>
      <c r="BS3134" s="158"/>
      <c r="BT3134" s="158"/>
      <c r="BU3134" s="158"/>
      <c r="BV3134" s="158"/>
      <c r="BW3134" s="158"/>
      <c r="BX3134" s="158"/>
      <c r="BY3134" s="158"/>
      <c r="BZ3134" s="158"/>
      <c r="CA3134" s="158"/>
      <c r="CB3134" s="158"/>
      <c r="CC3134" s="158"/>
      <c r="CD3134" s="158"/>
      <c r="CE3134" s="158"/>
      <c r="CF3134" s="158"/>
      <c r="CG3134" s="158"/>
      <c r="CH3134" s="158"/>
      <c r="CI3134" s="158"/>
      <c r="CJ3134" s="158"/>
      <c r="CK3134" s="158"/>
      <c r="CL3134" s="158"/>
      <c r="CM3134" s="158"/>
      <c r="CN3134" s="158"/>
      <c r="CO3134" s="158"/>
      <c r="CP3134" s="158"/>
      <c r="CQ3134" s="158"/>
      <c r="CR3134" s="158"/>
      <c r="CS3134" s="158"/>
      <c r="CT3134" s="158"/>
      <c r="CU3134" s="158"/>
      <c r="CV3134" s="158"/>
      <c r="CW3134" s="158"/>
      <c r="CX3134" s="158"/>
      <c r="CY3134" s="158"/>
      <c r="CZ3134" s="158"/>
      <c r="DA3134" s="158"/>
      <c r="DB3134" s="158"/>
      <c r="DC3134" s="158"/>
      <c r="DD3134" s="158"/>
      <c r="DE3134" s="158"/>
      <c r="DF3134" s="158"/>
      <c r="DG3134" s="158"/>
      <c r="DH3134" s="158"/>
      <c r="DI3134" s="158"/>
      <c r="DJ3134" s="158"/>
      <c r="DK3134" s="158"/>
      <c r="DL3134" s="158"/>
      <c r="DM3134" s="158"/>
      <c r="DN3134" s="158"/>
      <c r="DO3134" s="158"/>
      <c r="DP3134" s="158"/>
      <c r="DQ3134" s="158"/>
      <c r="DR3134" s="158"/>
      <c r="DS3134" s="160"/>
    </row>
    <row r="3135" spans="1:123" s="110" customFormat="1">
      <c r="A3135" s="184"/>
      <c r="B3135" s="180"/>
      <c r="D3135" s="192"/>
      <c r="E3135" s="157"/>
      <c r="F3135" s="158"/>
      <c r="G3135" s="158"/>
      <c r="H3135" s="158"/>
      <c r="I3135" s="158"/>
      <c r="J3135" s="158"/>
      <c r="K3135" s="158"/>
      <c r="L3135" s="158"/>
      <c r="M3135" s="158"/>
      <c r="N3135" s="158"/>
      <c r="O3135" s="158"/>
      <c r="P3135" s="158"/>
      <c r="Q3135" s="158"/>
      <c r="R3135" s="158"/>
      <c r="S3135" s="158"/>
      <c r="T3135" s="158"/>
      <c r="U3135" s="158"/>
      <c r="V3135" s="158"/>
      <c r="W3135" s="158"/>
      <c r="X3135" s="158"/>
      <c r="Y3135" s="158"/>
      <c r="Z3135" s="158"/>
      <c r="AA3135" s="158"/>
      <c r="AB3135" s="158"/>
      <c r="AC3135" s="158"/>
      <c r="AD3135" s="158"/>
      <c r="AE3135" s="158"/>
      <c r="AF3135" s="158"/>
      <c r="AG3135" s="158"/>
      <c r="AH3135" s="158"/>
      <c r="AI3135" s="158"/>
      <c r="AJ3135" s="158"/>
      <c r="AK3135" s="158"/>
      <c r="AL3135" s="158"/>
      <c r="AM3135" s="158"/>
      <c r="AN3135" s="158"/>
      <c r="AO3135" s="158"/>
      <c r="AP3135" s="158"/>
      <c r="AQ3135" s="158"/>
      <c r="AR3135" s="158"/>
      <c r="AS3135" s="158"/>
      <c r="AT3135" s="158"/>
      <c r="AU3135" s="158"/>
      <c r="AV3135" s="158"/>
      <c r="AW3135" s="158"/>
      <c r="AX3135" s="158"/>
      <c r="AY3135" s="158"/>
      <c r="AZ3135" s="158"/>
      <c r="BA3135" s="158"/>
      <c r="BB3135" s="158"/>
      <c r="BC3135" s="158"/>
      <c r="BD3135" s="159"/>
      <c r="BE3135" s="158"/>
      <c r="BF3135" s="158"/>
      <c r="BG3135" s="158"/>
      <c r="BH3135" s="158"/>
      <c r="BI3135" s="159"/>
      <c r="BJ3135" s="158"/>
      <c r="BK3135" s="158"/>
      <c r="BL3135" s="158"/>
      <c r="BM3135" s="158"/>
      <c r="BN3135" s="158"/>
      <c r="BO3135" s="158"/>
      <c r="BP3135" s="158"/>
      <c r="BQ3135" s="158"/>
      <c r="BR3135" s="158"/>
      <c r="BS3135" s="158"/>
      <c r="BT3135" s="158"/>
      <c r="BU3135" s="158"/>
      <c r="BV3135" s="158"/>
      <c r="BW3135" s="158"/>
      <c r="BX3135" s="158"/>
      <c r="BY3135" s="158"/>
      <c r="BZ3135" s="158"/>
      <c r="CA3135" s="158"/>
      <c r="CB3135" s="158"/>
      <c r="CC3135" s="158"/>
      <c r="CD3135" s="158"/>
      <c r="CE3135" s="158"/>
      <c r="CF3135" s="158"/>
      <c r="CG3135" s="158"/>
      <c r="CH3135" s="158"/>
      <c r="CI3135" s="158"/>
      <c r="CJ3135" s="158"/>
      <c r="CK3135" s="158"/>
      <c r="CL3135" s="158"/>
      <c r="CM3135" s="158"/>
      <c r="CN3135" s="158"/>
      <c r="CO3135" s="158"/>
      <c r="CP3135" s="158"/>
      <c r="CQ3135" s="158"/>
      <c r="CR3135" s="158"/>
      <c r="CS3135" s="158"/>
      <c r="CT3135" s="158"/>
      <c r="CU3135" s="158"/>
      <c r="CV3135" s="158"/>
      <c r="CW3135" s="158"/>
      <c r="CX3135" s="158"/>
      <c r="CY3135" s="158"/>
      <c r="CZ3135" s="158"/>
      <c r="DA3135" s="158"/>
      <c r="DB3135" s="158"/>
      <c r="DC3135" s="158"/>
      <c r="DD3135" s="158"/>
      <c r="DE3135" s="158"/>
      <c r="DF3135" s="158"/>
      <c r="DG3135" s="158"/>
      <c r="DH3135" s="158"/>
      <c r="DI3135" s="158"/>
      <c r="DJ3135" s="158"/>
      <c r="DK3135" s="158"/>
      <c r="DL3135" s="158"/>
      <c r="DM3135" s="158"/>
      <c r="DN3135" s="158"/>
      <c r="DO3135" s="158"/>
      <c r="DP3135" s="158"/>
      <c r="DQ3135" s="158"/>
      <c r="DR3135" s="158"/>
      <c r="DS3135" s="160"/>
    </row>
    <row r="3136" spans="1:123" s="110" customFormat="1">
      <c r="A3136" s="184"/>
      <c r="B3136" s="180"/>
      <c r="D3136" s="192"/>
      <c r="E3136" s="157"/>
      <c r="F3136" s="158"/>
      <c r="G3136" s="158"/>
      <c r="H3136" s="158"/>
      <c r="I3136" s="158"/>
      <c r="J3136" s="158"/>
      <c r="K3136" s="158"/>
      <c r="L3136" s="158"/>
      <c r="M3136" s="158"/>
      <c r="N3136" s="158"/>
      <c r="O3136" s="158"/>
      <c r="P3136" s="158"/>
      <c r="Q3136" s="158"/>
      <c r="R3136" s="158"/>
      <c r="S3136" s="158"/>
      <c r="T3136" s="158"/>
      <c r="U3136" s="158"/>
      <c r="V3136" s="158"/>
      <c r="W3136" s="158"/>
      <c r="X3136" s="158"/>
      <c r="Y3136" s="158"/>
      <c r="Z3136" s="158"/>
      <c r="AA3136" s="158"/>
      <c r="AB3136" s="158"/>
      <c r="AC3136" s="158"/>
      <c r="AD3136" s="158"/>
      <c r="AE3136" s="158"/>
      <c r="AF3136" s="158"/>
      <c r="AG3136" s="158"/>
      <c r="AH3136" s="158"/>
      <c r="AI3136" s="158"/>
      <c r="AJ3136" s="158"/>
      <c r="AK3136" s="158"/>
      <c r="AL3136" s="158"/>
      <c r="AM3136" s="158"/>
      <c r="AN3136" s="158"/>
      <c r="AO3136" s="158"/>
      <c r="AP3136" s="158"/>
      <c r="AQ3136" s="158"/>
      <c r="AR3136" s="158"/>
      <c r="AS3136" s="158"/>
      <c r="AT3136" s="158"/>
      <c r="AU3136" s="158"/>
      <c r="AV3136" s="158"/>
      <c r="AW3136" s="158"/>
      <c r="AX3136" s="158"/>
      <c r="AY3136" s="158"/>
      <c r="AZ3136" s="158"/>
      <c r="BA3136" s="158"/>
      <c r="BB3136" s="158"/>
      <c r="BC3136" s="158"/>
      <c r="BD3136" s="159"/>
      <c r="BE3136" s="158"/>
      <c r="BF3136" s="158"/>
      <c r="BG3136" s="158"/>
      <c r="BH3136" s="158"/>
      <c r="BI3136" s="159"/>
      <c r="BJ3136" s="158"/>
      <c r="BK3136" s="158"/>
      <c r="BL3136" s="158"/>
      <c r="BM3136" s="158"/>
      <c r="BN3136" s="158"/>
      <c r="BO3136" s="158"/>
      <c r="BP3136" s="158"/>
      <c r="BQ3136" s="158"/>
      <c r="BR3136" s="158"/>
      <c r="BS3136" s="158"/>
      <c r="BT3136" s="158"/>
      <c r="BU3136" s="158"/>
      <c r="BV3136" s="158"/>
      <c r="BW3136" s="158"/>
      <c r="BX3136" s="158"/>
      <c r="BY3136" s="158"/>
      <c r="BZ3136" s="158"/>
      <c r="CA3136" s="158"/>
      <c r="CB3136" s="158"/>
      <c r="CC3136" s="158"/>
      <c r="CD3136" s="158"/>
      <c r="CE3136" s="158"/>
      <c r="CF3136" s="158"/>
      <c r="CG3136" s="158"/>
      <c r="CH3136" s="158"/>
      <c r="CI3136" s="158"/>
      <c r="CJ3136" s="158"/>
      <c r="CK3136" s="158"/>
      <c r="CL3136" s="158"/>
      <c r="CM3136" s="158"/>
      <c r="CN3136" s="158"/>
      <c r="CO3136" s="158"/>
      <c r="CP3136" s="158"/>
      <c r="CQ3136" s="158"/>
      <c r="CR3136" s="158"/>
      <c r="CS3136" s="158"/>
      <c r="CT3136" s="158"/>
      <c r="CU3136" s="158"/>
      <c r="CV3136" s="158"/>
      <c r="CW3136" s="158"/>
      <c r="CX3136" s="158"/>
      <c r="CY3136" s="158"/>
      <c r="CZ3136" s="158"/>
      <c r="DA3136" s="158"/>
      <c r="DB3136" s="158"/>
      <c r="DC3136" s="158"/>
      <c r="DD3136" s="158"/>
      <c r="DE3136" s="158"/>
      <c r="DF3136" s="158"/>
      <c r="DG3136" s="158"/>
      <c r="DH3136" s="158"/>
      <c r="DI3136" s="158"/>
      <c r="DJ3136" s="158"/>
      <c r="DK3136" s="158"/>
      <c r="DL3136" s="158"/>
      <c r="DM3136" s="158"/>
      <c r="DN3136" s="158"/>
      <c r="DO3136" s="158"/>
      <c r="DP3136" s="158"/>
      <c r="DQ3136" s="158"/>
      <c r="DR3136" s="158"/>
      <c r="DS3136" s="160"/>
    </row>
    <row r="3137" spans="1:123" s="110" customFormat="1">
      <c r="A3137" s="184"/>
      <c r="B3137" s="180"/>
      <c r="D3137" s="192"/>
      <c r="E3137" s="157"/>
      <c r="F3137" s="158"/>
      <c r="G3137" s="158"/>
      <c r="H3137" s="158"/>
      <c r="I3137" s="158"/>
      <c r="J3137" s="158"/>
      <c r="K3137" s="158"/>
      <c r="L3137" s="158"/>
      <c r="M3137" s="158"/>
      <c r="N3137" s="158"/>
      <c r="O3137" s="158"/>
      <c r="P3137" s="158"/>
      <c r="Q3137" s="158"/>
      <c r="R3137" s="158"/>
      <c r="S3137" s="158"/>
      <c r="T3137" s="158"/>
      <c r="U3137" s="158"/>
      <c r="V3137" s="158"/>
      <c r="W3137" s="158"/>
      <c r="X3137" s="158"/>
      <c r="Y3137" s="158"/>
      <c r="Z3137" s="158"/>
      <c r="AA3137" s="158"/>
      <c r="AB3137" s="158"/>
      <c r="AC3137" s="158"/>
      <c r="AD3137" s="158"/>
      <c r="AE3137" s="158"/>
      <c r="AF3137" s="158"/>
      <c r="AG3137" s="158"/>
      <c r="AH3137" s="158"/>
      <c r="AI3137" s="158"/>
      <c r="AJ3137" s="158"/>
      <c r="AK3137" s="158"/>
      <c r="AL3137" s="158"/>
      <c r="AM3137" s="158"/>
      <c r="AN3137" s="158"/>
      <c r="AO3137" s="158"/>
      <c r="AP3137" s="158"/>
      <c r="AQ3137" s="158"/>
      <c r="AR3137" s="158"/>
      <c r="AS3137" s="158"/>
      <c r="AT3137" s="158"/>
      <c r="AU3137" s="158"/>
      <c r="AV3137" s="158"/>
      <c r="AW3137" s="158"/>
      <c r="AX3137" s="158"/>
      <c r="AY3137" s="158"/>
      <c r="AZ3137" s="158"/>
      <c r="BA3137" s="158"/>
      <c r="BB3137" s="158"/>
      <c r="BC3137" s="158"/>
      <c r="BD3137" s="159"/>
      <c r="BE3137" s="158"/>
      <c r="BF3137" s="158"/>
      <c r="BG3137" s="158"/>
      <c r="BH3137" s="158"/>
      <c r="BI3137" s="159"/>
      <c r="BJ3137" s="158"/>
      <c r="BK3137" s="158"/>
      <c r="BL3137" s="158"/>
      <c r="BM3137" s="158"/>
      <c r="BN3137" s="158"/>
      <c r="BO3137" s="158"/>
      <c r="BP3137" s="158"/>
      <c r="BQ3137" s="158"/>
      <c r="BR3137" s="158"/>
      <c r="BS3137" s="158"/>
      <c r="BT3137" s="158"/>
      <c r="BU3137" s="158"/>
      <c r="BV3137" s="158"/>
      <c r="BW3137" s="158"/>
      <c r="BX3137" s="158"/>
      <c r="BY3137" s="158"/>
      <c r="BZ3137" s="158"/>
      <c r="CA3137" s="158"/>
      <c r="CB3137" s="158"/>
      <c r="CC3137" s="158"/>
      <c r="CD3137" s="158"/>
      <c r="CE3137" s="158"/>
      <c r="CF3137" s="158"/>
      <c r="CG3137" s="158"/>
      <c r="CH3137" s="158"/>
      <c r="CI3137" s="158"/>
      <c r="CJ3137" s="158"/>
      <c r="CK3137" s="158"/>
      <c r="CL3137" s="158"/>
      <c r="CM3137" s="158"/>
      <c r="CN3137" s="158"/>
      <c r="CO3137" s="158"/>
      <c r="CP3137" s="158"/>
      <c r="CQ3137" s="158"/>
      <c r="CR3137" s="158"/>
      <c r="CS3137" s="158"/>
      <c r="CT3137" s="158"/>
      <c r="CU3137" s="158"/>
      <c r="CV3137" s="158"/>
      <c r="CW3137" s="158"/>
      <c r="CX3137" s="158"/>
      <c r="CY3137" s="158"/>
      <c r="CZ3137" s="158"/>
      <c r="DA3137" s="158"/>
      <c r="DB3137" s="158"/>
      <c r="DC3137" s="158"/>
      <c r="DD3137" s="158"/>
      <c r="DE3137" s="158"/>
      <c r="DF3137" s="158"/>
      <c r="DG3137" s="158"/>
      <c r="DH3137" s="158"/>
      <c r="DI3137" s="158"/>
      <c r="DJ3137" s="158"/>
      <c r="DK3137" s="158"/>
      <c r="DL3137" s="158"/>
      <c r="DM3137" s="158"/>
      <c r="DN3137" s="158"/>
      <c r="DO3137" s="158"/>
      <c r="DP3137" s="158"/>
      <c r="DQ3137" s="158"/>
      <c r="DR3137" s="158"/>
      <c r="DS3137" s="160"/>
    </row>
    <row r="3138" spans="1:123" s="110" customFormat="1">
      <c r="A3138" s="184"/>
      <c r="B3138" s="180"/>
      <c r="D3138" s="192"/>
      <c r="E3138" s="157"/>
      <c r="F3138" s="158"/>
      <c r="G3138" s="158"/>
      <c r="H3138" s="158"/>
      <c r="I3138" s="158"/>
      <c r="J3138" s="158"/>
      <c r="K3138" s="158"/>
      <c r="L3138" s="158"/>
      <c r="M3138" s="158"/>
      <c r="N3138" s="158"/>
      <c r="O3138" s="158"/>
      <c r="P3138" s="158"/>
      <c r="Q3138" s="158"/>
      <c r="R3138" s="158"/>
      <c r="S3138" s="158"/>
      <c r="T3138" s="158"/>
      <c r="U3138" s="158"/>
      <c r="V3138" s="158"/>
      <c r="W3138" s="158"/>
      <c r="X3138" s="158"/>
      <c r="Y3138" s="158"/>
      <c r="Z3138" s="158"/>
      <c r="AA3138" s="158"/>
      <c r="AB3138" s="158"/>
      <c r="AC3138" s="158"/>
      <c r="AD3138" s="158"/>
      <c r="AE3138" s="158"/>
      <c r="AF3138" s="158"/>
      <c r="AG3138" s="158"/>
      <c r="AH3138" s="158"/>
      <c r="AI3138" s="158"/>
      <c r="AJ3138" s="158"/>
      <c r="AK3138" s="158"/>
      <c r="AL3138" s="158"/>
      <c r="AM3138" s="158"/>
      <c r="AN3138" s="158"/>
      <c r="AO3138" s="158"/>
      <c r="AP3138" s="158"/>
      <c r="AQ3138" s="158"/>
      <c r="AR3138" s="158"/>
      <c r="AS3138" s="158"/>
      <c r="AT3138" s="158"/>
      <c r="AU3138" s="158"/>
      <c r="AV3138" s="158"/>
      <c r="AW3138" s="158"/>
      <c r="AX3138" s="158"/>
      <c r="AY3138" s="158"/>
      <c r="AZ3138" s="158"/>
      <c r="BA3138" s="158"/>
      <c r="BB3138" s="158"/>
      <c r="BC3138" s="158"/>
      <c r="BD3138" s="159"/>
      <c r="BE3138" s="158"/>
      <c r="BF3138" s="158"/>
      <c r="BG3138" s="158"/>
      <c r="BH3138" s="158"/>
      <c r="BI3138" s="159"/>
      <c r="BJ3138" s="158"/>
      <c r="BK3138" s="158"/>
      <c r="BL3138" s="158"/>
      <c r="BM3138" s="158"/>
      <c r="BN3138" s="158"/>
      <c r="BO3138" s="158"/>
      <c r="BP3138" s="158"/>
      <c r="BQ3138" s="158"/>
      <c r="BR3138" s="158"/>
      <c r="BS3138" s="158"/>
      <c r="BT3138" s="158"/>
      <c r="BU3138" s="158"/>
      <c r="BV3138" s="158"/>
      <c r="BW3138" s="158"/>
      <c r="BX3138" s="158"/>
      <c r="BY3138" s="158"/>
      <c r="BZ3138" s="158"/>
      <c r="CA3138" s="158"/>
      <c r="CB3138" s="158"/>
      <c r="CC3138" s="158"/>
      <c r="CD3138" s="158"/>
      <c r="CE3138" s="158"/>
      <c r="CF3138" s="158"/>
      <c r="CG3138" s="158"/>
      <c r="CH3138" s="158"/>
      <c r="CI3138" s="158"/>
      <c r="CJ3138" s="158"/>
      <c r="CK3138" s="158"/>
      <c r="CL3138" s="158"/>
      <c r="CM3138" s="158"/>
      <c r="CN3138" s="158"/>
      <c r="CO3138" s="158"/>
      <c r="CP3138" s="158"/>
      <c r="CQ3138" s="158"/>
      <c r="CR3138" s="158"/>
      <c r="CS3138" s="158"/>
      <c r="CT3138" s="158"/>
      <c r="CU3138" s="158"/>
      <c r="CV3138" s="158"/>
      <c r="CW3138" s="158"/>
      <c r="CX3138" s="158"/>
      <c r="CY3138" s="158"/>
      <c r="CZ3138" s="158"/>
      <c r="DA3138" s="158"/>
      <c r="DB3138" s="158"/>
      <c r="DC3138" s="158"/>
      <c r="DD3138" s="158"/>
      <c r="DE3138" s="158"/>
      <c r="DF3138" s="158"/>
      <c r="DG3138" s="158"/>
      <c r="DH3138" s="158"/>
      <c r="DI3138" s="158"/>
      <c r="DJ3138" s="158"/>
      <c r="DK3138" s="158"/>
      <c r="DL3138" s="158"/>
      <c r="DM3138" s="158"/>
      <c r="DN3138" s="158"/>
      <c r="DO3138" s="158"/>
      <c r="DP3138" s="158"/>
      <c r="DQ3138" s="158"/>
      <c r="DR3138" s="158"/>
      <c r="DS3138" s="160"/>
    </row>
    <row r="3139" spans="1:123" s="110" customFormat="1">
      <c r="A3139" s="184"/>
      <c r="B3139" s="180"/>
      <c r="D3139" s="192"/>
      <c r="E3139" s="157"/>
      <c r="F3139" s="158"/>
      <c r="G3139" s="158"/>
      <c r="H3139" s="158"/>
      <c r="I3139" s="158"/>
      <c r="J3139" s="158"/>
      <c r="K3139" s="158"/>
      <c r="L3139" s="158"/>
      <c r="M3139" s="158"/>
      <c r="N3139" s="158"/>
      <c r="O3139" s="158"/>
      <c r="P3139" s="158"/>
      <c r="Q3139" s="158"/>
      <c r="R3139" s="158"/>
      <c r="S3139" s="158"/>
      <c r="T3139" s="158"/>
      <c r="U3139" s="158"/>
      <c r="V3139" s="158"/>
      <c r="W3139" s="158"/>
      <c r="X3139" s="158"/>
      <c r="Y3139" s="158"/>
      <c r="Z3139" s="158"/>
      <c r="AA3139" s="158"/>
      <c r="AB3139" s="158"/>
      <c r="AC3139" s="158"/>
      <c r="AD3139" s="158"/>
      <c r="AE3139" s="158"/>
      <c r="AF3139" s="158"/>
      <c r="AG3139" s="158"/>
      <c r="AH3139" s="158"/>
      <c r="AI3139" s="158"/>
      <c r="AJ3139" s="158"/>
      <c r="AK3139" s="158"/>
      <c r="AL3139" s="158"/>
      <c r="AM3139" s="158"/>
      <c r="AN3139" s="158"/>
      <c r="AO3139" s="158"/>
      <c r="AP3139" s="158"/>
      <c r="AQ3139" s="158"/>
      <c r="AR3139" s="158"/>
      <c r="AS3139" s="158"/>
      <c r="AT3139" s="158"/>
      <c r="AU3139" s="158"/>
      <c r="AV3139" s="158"/>
      <c r="AW3139" s="158"/>
      <c r="AX3139" s="158"/>
      <c r="AY3139" s="158"/>
      <c r="AZ3139" s="158"/>
      <c r="BA3139" s="158"/>
      <c r="BB3139" s="158"/>
      <c r="BC3139" s="158"/>
      <c r="BD3139" s="159"/>
      <c r="BE3139" s="158"/>
      <c r="BF3139" s="158"/>
      <c r="BG3139" s="158"/>
      <c r="BH3139" s="158"/>
      <c r="BI3139" s="159"/>
      <c r="BJ3139" s="158"/>
      <c r="BK3139" s="158"/>
      <c r="BL3139" s="158"/>
      <c r="BM3139" s="158"/>
      <c r="BN3139" s="158"/>
      <c r="BO3139" s="158"/>
      <c r="BP3139" s="158"/>
      <c r="BQ3139" s="158"/>
      <c r="BR3139" s="158"/>
      <c r="BS3139" s="158"/>
      <c r="BT3139" s="158"/>
      <c r="BU3139" s="158"/>
      <c r="BV3139" s="158"/>
      <c r="BW3139" s="158"/>
      <c r="BX3139" s="158"/>
      <c r="BY3139" s="158"/>
      <c r="BZ3139" s="158"/>
      <c r="CA3139" s="158"/>
      <c r="CB3139" s="158"/>
      <c r="CC3139" s="158"/>
      <c r="CD3139" s="158"/>
      <c r="CE3139" s="158"/>
      <c r="CF3139" s="158"/>
      <c r="CG3139" s="158"/>
      <c r="CH3139" s="158"/>
      <c r="CI3139" s="158"/>
      <c r="CJ3139" s="158"/>
      <c r="CK3139" s="158"/>
      <c r="CL3139" s="158"/>
      <c r="CM3139" s="158"/>
      <c r="CN3139" s="158"/>
      <c r="CO3139" s="158"/>
      <c r="CP3139" s="158"/>
      <c r="CQ3139" s="158"/>
      <c r="CR3139" s="158"/>
      <c r="CS3139" s="158"/>
      <c r="CT3139" s="158"/>
      <c r="CU3139" s="158"/>
      <c r="CV3139" s="158"/>
      <c r="CW3139" s="158"/>
      <c r="CX3139" s="158"/>
      <c r="CY3139" s="158"/>
      <c r="CZ3139" s="158"/>
      <c r="DA3139" s="158"/>
      <c r="DB3139" s="158"/>
      <c r="DC3139" s="158"/>
      <c r="DD3139" s="158"/>
      <c r="DE3139" s="158"/>
      <c r="DF3139" s="158"/>
      <c r="DG3139" s="158"/>
      <c r="DH3139" s="158"/>
      <c r="DI3139" s="158"/>
      <c r="DJ3139" s="158"/>
      <c r="DK3139" s="158"/>
      <c r="DL3139" s="158"/>
      <c r="DM3139" s="158"/>
      <c r="DN3139" s="158"/>
      <c r="DO3139" s="158"/>
      <c r="DP3139" s="158"/>
      <c r="DQ3139" s="158"/>
      <c r="DR3139" s="158"/>
      <c r="DS3139" s="160"/>
    </row>
    <row r="3140" spans="1:123" s="110" customFormat="1">
      <c r="A3140" s="184"/>
      <c r="B3140" s="180"/>
      <c r="D3140" s="192"/>
      <c r="E3140" s="157"/>
      <c r="F3140" s="158"/>
      <c r="G3140" s="158"/>
      <c r="H3140" s="158"/>
      <c r="I3140" s="158"/>
      <c r="J3140" s="158"/>
      <c r="K3140" s="158"/>
      <c r="L3140" s="158"/>
      <c r="M3140" s="158"/>
      <c r="N3140" s="158"/>
      <c r="O3140" s="158"/>
      <c r="P3140" s="158"/>
      <c r="Q3140" s="158"/>
      <c r="R3140" s="158"/>
      <c r="S3140" s="158"/>
      <c r="T3140" s="158"/>
      <c r="U3140" s="158"/>
      <c r="V3140" s="158"/>
      <c r="W3140" s="158"/>
      <c r="X3140" s="158"/>
      <c r="Y3140" s="158"/>
      <c r="Z3140" s="158"/>
      <c r="AA3140" s="158"/>
      <c r="AB3140" s="158"/>
      <c r="AC3140" s="158"/>
      <c r="AD3140" s="158"/>
      <c r="AE3140" s="158"/>
      <c r="AF3140" s="158"/>
      <c r="AG3140" s="158"/>
      <c r="AH3140" s="158"/>
      <c r="AI3140" s="158"/>
      <c r="AJ3140" s="158"/>
      <c r="AK3140" s="158"/>
      <c r="AL3140" s="158"/>
      <c r="AM3140" s="158"/>
      <c r="AN3140" s="158"/>
      <c r="AO3140" s="158"/>
      <c r="AP3140" s="158"/>
      <c r="AQ3140" s="158"/>
      <c r="AR3140" s="158"/>
      <c r="AS3140" s="158"/>
      <c r="AT3140" s="158"/>
      <c r="AU3140" s="158"/>
      <c r="AV3140" s="158"/>
      <c r="AW3140" s="158"/>
      <c r="AX3140" s="158"/>
      <c r="AY3140" s="158"/>
      <c r="AZ3140" s="158"/>
      <c r="BA3140" s="158"/>
      <c r="BB3140" s="158"/>
      <c r="BC3140" s="158"/>
      <c r="BD3140" s="159"/>
      <c r="BE3140" s="158"/>
      <c r="BF3140" s="158"/>
      <c r="BG3140" s="158"/>
      <c r="BH3140" s="158"/>
      <c r="BI3140" s="159"/>
      <c r="BJ3140" s="158"/>
      <c r="BK3140" s="158"/>
      <c r="BL3140" s="158"/>
      <c r="BM3140" s="158"/>
      <c r="BN3140" s="158"/>
      <c r="BO3140" s="158"/>
      <c r="BP3140" s="158"/>
      <c r="BQ3140" s="158"/>
      <c r="BR3140" s="158"/>
      <c r="BS3140" s="158"/>
      <c r="BT3140" s="158"/>
      <c r="BU3140" s="158"/>
      <c r="BV3140" s="158"/>
      <c r="BW3140" s="158"/>
      <c r="BX3140" s="158"/>
      <c r="BY3140" s="158"/>
      <c r="BZ3140" s="158"/>
      <c r="CA3140" s="158"/>
      <c r="CB3140" s="158"/>
      <c r="CC3140" s="158"/>
      <c r="CD3140" s="158"/>
      <c r="CE3140" s="158"/>
      <c r="CF3140" s="158"/>
      <c r="CG3140" s="158"/>
      <c r="CH3140" s="158"/>
      <c r="CI3140" s="158"/>
      <c r="CJ3140" s="158"/>
      <c r="CK3140" s="158"/>
      <c r="CL3140" s="158"/>
      <c r="CM3140" s="158"/>
      <c r="CN3140" s="158"/>
      <c r="CO3140" s="158"/>
      <c r="CP3140" s="158"/>
      <c r="CQ3140" s="158"/>
      <c r="CR3140" s="158"/>
      <c r="CS3140" s="158"/>
      <c r="CT3140" s="158"/>
      <c r="CU3140" s="158"/>
      <c r="CV3140" s="158"/>
      <c r="CW3140" s="158"/>
      <c r="CX3140" s="158"/>
      <c r="CY3140" s="158"/>
      <c r="CZ3140" s="158"/>
      <c r="DA3140" s="158"/>
      <c r="DB3140" s="158"/>
      <c r="DC3140" s="158"/>
      <c r="DD3140" s="158"/>
      <c r="DE3140" s="158"/>
      <c r="DF3140" s="158"/>
      <c r="DG3140" s="158"/>
      <c r="DH3140" s="158"/>
      <c r="DI3140" s="158"/>
      <c r="DJ3140" s="158"/>
      <c r="DK3140" s="158"/>
      <c r="DL3140" s="158"/>
      <c r="DM3140" s="158"/>
      <c r="DN3140" s="158"/>
      <c r="DO3140" s="158"/>
      <c r="DP3140" s="158"/>
      <c r="DQ3140" s="158"/>
      <c r="DR3140" s="158"/>
      <c r="DS3140" s="160"/>
    </row>
    <row r="3141" spans="1:123" s="110" customFormat="1">
      <c r="A3141" s="184"/>
      <c r="B3141" s="180"/>
      <c r="D3141" s="192"/>
      <c r="E3141" s="157"/>
      <c r="F3141" s="158"/>
      <c r="G3141" s="158"/>
      <c r="H3141" s="158"/>
      <c r="I3141" s="158"/>
      <c r="J3141" s="158"/>
      <c r="K3141" s="158"/>
      <c r="L3141" s="158"/>
      <c r="M3141" s="158"/>
      <c r="N3141" s="158"/>
      <c r="O3141" s="158"/>
      <c r="P3141" s="158"/>
      <c r="Q3141" s="158"/>
      <c r="R3141" s="158"/>
      <c r="S3141" s="158"/>
      <c r="T3141" s="158"/>
      <c r="U3141" s="158"/>
      <c r="V3141" s="158"/>
      <c r="W3141" s="158"/>
      <c r="X3141" s="158"/>
      <c r="Y3141" s="158"/>
      <c r="Z3141" s="158"/>
      <c r="AA3141" s="158"/>
      <c r="AB3141" s="158"/>
      <c r="AC3141" s="158"/>
      <c r="AD3141" s="158"/>
      <c r="AE3141" s="158"/>
      <c r="AF3141" s="158"/>
      <c r="AG3141" s="158"/>
      <c r="AH3141" s="158"/>
      <c r="AI3141" s="158"/>
      <c r="AJ3141" s="158"/>
      <c r="AK3141" s="158"/>
      <c r="AL3141" s="158"/>
      <c r="AM3141" s="158"/>
      <c r="AN3141" s="158"/>
      <c r="AO3141" s="158"/>
      <c r="AP3141" s="158"/>
      <c r="AQ3141" s="158"/>
      <c r="AR3141" s="158"/>
      <c r="AS3141" s="158"/>
      <c r="AT3141" s="158"/>
      <c r="AU3141" s="158"/>
      <c r="AV3141" s="158"/>
      <c r="AW3141" s="158"/>
      <c r="AX3141" s="158"/>
      <c r="AY3141" s="158"/>
      <c r="AZ3141" s="158"/>
      <c r="BA3141" s="158"/>
      <c r="BB3141" s="158"/>
      <c r="BC3141" s="158"/>
      <c r="BD3141" s="159"/>
      <c r="BE3141" s="158"/>
      <c r="BF3141" s="158"/>
      <c r="BG3141" s="158"/>
      <c r="BH3141" s="158"/>
      <c r="BI3141" s="159"/>
      <c r="BJ3141" s="158"/>
      <c r="BK3141" s="158"/>
      <c r="BL3141" s="158"/>
      <c r="BM3141" s="158"/>
      <c r="BN3141" s="158"/>
      <c r="BO3141" s="158"/>
      <c r="BP3141" s="158"/>
      <c r="BQ3141" s="158"/>
      <c r="BR3141" s="158"/>
      <c r="BS3141" s="158"/>
      <c r="BT3141" s="158"/>
      <c r="BU3141" s="158"/>
      <c r="BV3141" s="158"/>
      <c r="BW3141" s="158"/>
      <c r="BX3141" s="158"/>
      <c r="BY3141" s="158"/>
      <c r="BZ3141" s="158"/>
      <c r="CA3141" s="158"/>
      <c r="CB3141" s="158"/>
      <c r="CC3141" s="158"/>
      <c r="CD3141" s="158"/>
      <c r="CE3141" s="158"/>
      <c r="CF3141" s="158"/>
      <c r="CG3141" s="158"/>
      <c r="CH3141" s="158"/>
      <c r="CI3141" s="158"/>
      <c r="CJ3141" s="158"/>
      <c r="CK3141" s="158"/>
      <c r="CL3141" s="158"/>
      <c r="CM3141" s="158"/>
      <c r="CN3141" s="158"/>
      <c r="CO3141" s="158"/>
      <c r="CP3141" s="158"/>
      <c r="CQ3141" s="158"/>
      <c r="CR3141" s="158"/>
      <c r="CS3141" s="158"/>
      <c r="CT3141" s="158"/>
      <c r="CU3141" s="158"/>
      <c r="CV3141" s="158"/>
      <c r="CW3141" s="158"/>
      <c r="CX3141" s="158"/>
      <c r="CY3141" s="158"/>
      <c r="CZ3141" s="158"/>
      <c r="DA3141" s="158"/>
      <c r="DB3141" s="158"/>
      <c r="DC3141" s="158"/>
      <c r="DD3141" s="158"/>
      <c r="DE3141" s="158"/>
      <c r="DF3141" s="158"/>
      <c r="DG3141" s="158"/>
      <c r="DH3141" s="158"/>
      <c r="DI3141" s="158"/>
      <c r="DJ3141" s="158"/>
      <c r="DK3141" s="158"/>
      <c r="DL3141" s="158"/>
      <c r="DM3141" s="158"/>
      <c r="DN3141" s="158"/>
      <c r="DO3141" s="158"/>
      <c r="DP3141" s="158"/>
      <c r="DQ3141" s="158"/>
      <c r="DR3141" s="158"/>
      <c r="DS3141" s="160"/>
    </row>
    <row r="3142" spans="1:123" s="110" customFormat="1">
      <c r="A3142" s="184"/>
      <c r="B3142" s="180"/>
      <c r="D3142" s="192"/>
      <c r="E3142" s="157"/>
      <c r="F3142" s="158"/>
      <c r="G3142" s="158"/>
      <c r="H3142" s="158"/>
      <c r="I3142" s="158"/>
      <c r="J3142" s="158"/>
      <c r="K3142" s="158"/>
      <c r="L3142" s="158"/>
      <c r="M3142" s="158"/>
      <c r="N3142" s="158"/>
      <c r="O3142" s="158"/>
      <c r="P3142" s="158"/>
      <c r="Q3142" s="158"/>
      <c r="R3142" s="158"/>
      <c r="S3142" s="158"/>
      <c r="T3142" s="158"/>
      <c r="U3142" s="158"/>
      <c r="V3142" s="158"/>
      <c r="W3142" s="158"/>
      <c r="X3142" s="158"/>
      <c r="Y3142" s="158"/>
      <c r="Z3142" s="158"/>
      <c r="AA3142" s="158"/>
      <c r="AB3142" s="158"/>
      <c r="AC3142" s="158"/>
      <c r="AD3142" s="158"/>
      <c r="AE3142" s="158"/>
      <c r="AF3142" s="158"/>
      <c r="AG3142" s="158"/>
      <c r="AH3142" s="158"/>
      <c r="AI3142" s="158"/>
      <c r="AJ3142" s="158"/>
      <c r="AK3142" s="158"/>
      <c r="AL3142" s="158"/>
      <c r="AM3142" s="158"/>
      <c r="AN3142" s="158"/>
      <c r="AO3142" s="158"/>
      <c r="AP3142" s="158"/>
      <c r="AQ3142" s="158"/>
      <c r="AR3142" s="158"/>
      <c r="AS3142" s="158"/>
      <c r="AT3142" s="158"/>
      <c r="AU3142" s="158"/>
      <c r="AV3142" s="158"/>
      <c r="AW3142" s="158"/>
      <c r="AX3142" s="158"/>
      <c r="AY3142" s="158"/>
      <c r="AZ3142" s="158"/>
      <c r="BA3142" s="158"/>
      <c r="BB3142" s="158"/>
      <c r="BC3142" s="158"/>
      <c r="BD3142" s="159"/>
      <c r="BE3142" s="158"/>
      <c r="BF3142" s="158"/>
      <c r="BG3142" s="158"/>
      <c r="BH3142" s="158"/>
      <c r="BI3142" s="159"/>
      <c r="BJ3142" s="158"/>
      <c r="BK3142" s="158"/>
      <c r="BL3142" s="158"/>
      <c r="BM3142" s="158"/>
      <c r="BN3142" s="158"/>
      <c r="BO3142" s="158"/>
      <c r="BP3142" s="158"/>
      <c r="BQ3142" s="158"/>
      <c r="BR3142" s="158"/>
      <c r="BS3142" s="158"/>
      <c r="BT3142" s="158"/>
      <c r="BU3142" s="158"/>
      <c r="BV3142" s="158"/>
      <c r="BW3142" s="158"/>
      <c r="BX3142" s="158"/>
      <c r="BY3142" s="158"/>
      <c r="BZ3142" s="158"/>
      <c r="CA3142" s="158"/>
      <c r="CB3142" s="158"/>
      <c r="CC3142" s="158"/>
      <c r="CD3142" s="158"/>
      <c r="CE3142" s="158"/>
      <c r="CF3142" s="158"/>
      <c r="CG3142" s="158"/>
      <c r="CH3142" s="158"/>
      <c r="CI3142" s="158"/>
      <c r="CJ3142" s="158"/>
      <c r="CK3142" s="158"/>
      <c r="CL3142" s="158"/>
      <c r="CM3142" s="158"/>
      <c r="CN3142" s="158"/>
      <c r="CO3142" s="158"/>
      <c r="CP3142" s="158"/>
      <c r="CQ3142" s="158"/>
      <c r="CR3142" s="158"/>
      <c r="CS3142" s="158"/>
      <c r="CT3142" s="158"/>
      <c r="CU3142" s="158"/>
      <c r="CV3142" s="158"/>
      <c r="CW3142" s="158"/>
      <c r="CX3142" s="158"/>
      <c r="CY3142" s="158"/>
      <c r="CZ3142" s="158"/>
      <c r="DA3142" s="158"/>
      <c r="DB3142" s="158"/>
      <c r="DC3142" s="158"/>
      <c r="DD3142" s="158"/>
      <c r="DE3142" s="158"/>
      <c r="DF3142" s="158"/>
      <c r="DG3142" s="158"/>
      <c r="DH3142" s="158"/>
      <c r="DI3142" s="158"/>
      <c r="DJ3142" s="158"/>
      <c r="DK3142" s="158"/>
      <c r="DL3142" s="158"/>
      <c r="DM3142" s="158"/>
      <c r="DN3142" s="158"/>
      <c r="DO3142" s="158"/>
      <c r="DP3142" s="158"/>
      <c r="DQ3142" s="158"/>
      <c r="DR3142" s="158"/>
      <c r="DS3142" s="160"/>
    </row>
    <row r="3143" spans="1:123" s="110" customFormat="1">
      <c r="A3143" s="184"/>
      <c r="B3143" s="180"/>
      <c r="D3143" s="192"/>
      <c r="E3143" s="157"/>
      <c r="F3143" s="158"/>
      <c r="G3143" s="158"/>
      <c r="H3143" s="158"/>
      <c r="I3143" s="158"/>
      <c r="J3143" s="158"/>
      <c r="K3143" s="158"/>
      <c r="L3143" s="158"/>
      <c r="M3143" s="158"/>
      <c r="N3143" s="158"/>
      <c r="O3143" s="158"/>
      <c r="P3143" s="158"/>
      <c r="Q3143" s="158"/>
      <c r="R3143" s="158"/>
      <c r="S3143" s="158"/>
      <c r="T3143" s="158"/>
      <c r="U3143" s="158"/>
      <c r="V3143" s="158"/>
      <c r="W3143" s="158"/>
      <c r="X3143" s="158"/>
      <c r="Y3143" s="158"/>
      <c r="Z3143" s="158"/>
      <c r="AA3143" s="158"/>
      <c r="AB3143" s="158"/>
      <c r="AC3143" s="158"/>
      <c r="AD3143" s="158"/>
      <c r="AE3143" s="158"/>
      <c r="AF3143" s="158"/>
      <c r="AG3143" s="158"/>
      <c r="AH3143" s="158"/>
      <c r="AI3143" s="158"/>
      <c r="AJ3143" s="158"/>
      <c r="AK3143" s="158"/>
      <c r="AL3143" s="158"/>
      <c r="AM3143" s="158"/>
      <c r="AN3143" s="158"/>
      <c r="AO3143" s="158"/>
      <c r="AP3143" s="158"/>
      <c r="AQ3143" s="158"/>
      <c r="AR3143" s="158"/>
      <c r="AS3143" s="158"/>
      <c r="AT3143" s="158"/>
      <c r="AU3143" s="158"/>
      <c r="AV3143" s="158"/>
      <c r="AW3143" s="158"/>
      <c r="AX3143" s="158"/>
      <c r="AY3143" s="158"/>
      <c r="AZ3143" s="158"/>
      <c r="BA3143" s="158"/>
      <c r="BB3143" s="158"/>
      <c r="BC3143" s="158"/>
      <c r="BD3143" s="159"/>
      <c r="BE3143" s="158"/>
      <c r="BF3143" s="158"/>
      <c r="BG3143" s="158"/>
      <c r="BH3143" s="158"/>
      <c r="BI3143" s="159"/>
      <c r="BJ3143" s="158"/>
      <c r="BK3143" s="158"/>
      <c r="BL3143" s="158"/>
      <c r="BM3143" s="158"/>
      <c r="BN3143" s="158"/>
      <c r="BO3143" s="158"/>
      <c r="BP3143" s="158"/>
      <c r="BQ3143" s="158"/>
      <c r="BR3143" s="158"/>
      <c r="BS3143" s="158"/>
      <c r="BT3143" s="158"/>
      <c r="BU3143" s="158"/>
      <c r="BV3143" s="158"/>
      <c r="BW3143" s="158"/>
      <c r="BX3143" s="158"/>
      <c r="BY3143" s="158"/>
      <c r="BZ3143" s="158"/>
      <c r="CA3143" s="158"/>
      <c r="CB3143" s="158"/>
      <c r="CC3143" s="158"/>
      <c r="CD3143" s="158"/>
      <c r="CE3143" s="158"/>
      <c r="CF3143" s="158"/>
      <c r="CG3143" s="158"/>
      <c r="CH3143" s="158"/>
      <c r="CI3143" s="158"/>
      <c r="CJ3143" s="158"/>
      <c r="CK3143" s="158"/>
      <c r="CL3143" s="158"/>
      <c r="CM3143" s="158"/>
      <c r="CN3143" s="158"/>
      <c r="CO3143" s="158"/>
      <c r="CP3143" s="158"/>
      <c r="CQ3143" s="158"/>
      <c r="CR3143" s="158"/>
      <c r="CS3143" s="158"/>
      <c r="CT3143" s="158"/>
      <c r="CU3143" s="158"/>
      <c r="CV3143" s="158"/>
      <c r="CW3143" s="158"/>
      <c r="CX3143" s="158"/>
      <c r="CY3143" s="158"/>
      <c r="CZ3143" s="158"/>
      <c r="DA3143" s="158"/>
      <c r="DB3143" s="158"/>
      <c r="DC3143" s="158"/>
      <c r="DD3143" s="158"/>
      <c r="DE3143" s="158"/>
      <c r="DF3143" s="158"/>
      <c r="DG3143" s="158"/>
      <c r="DH3143" s="158"/>
      <c r="DI3143" s="158"/>
      <c r="DJ3143" s="158"/>
      <c r="DK3143" s="158"/>
      <c r="DL3143" s="158"/>
      <c r="DM3143" s="158"/>
      <c r="DN3143" s="158"/>
      <c r="DO3143" s="158"/>
      <c r="DP3143" s="158"/>
      <c r="DQ3143" s="158"/>
      <c r="DR3143" s="158"/>
      <c r="DS3143" s="160"/>
    </row>
    <row r="3144" spans="1:123" s="110" customFormat="1">
      <c r="A3144" s="184"/>
      <c r="B3144" s="180"/>
      <c r="D3144" s="192"/>
      <c r="E3144" s="157"/>
      <c r="F3144" s="158"/>
      <c r="G3144" s="158"/>
      <c r="H3144" s="158"/>
      <c r="I3144" s="158"/>
      <c r="J3144" s="158"/>
      <c r="K3144" s="158"/>
      <c r="L3144" s="158"/>
      <c r="M3144" s="158"/>
      <c r="N3144" s="158"/>
      <c r="O3144" s="158"/>
      <c r="P3144" s="158"/>
      <c r="Q3144" s="158"/>
      <c r="R3144" s="158"/>
      <c r="S3144" s="158"/>
      <c r="T3144" s="158"/>
      <c r="U3144" s="158"/>
      <c r="V3144" s="158"/>
      <c r="W3144" s="158"/>
      <c r="X3144" s="158"/>
      <c r="Y3144" s="158"/>
      <c r="Z3144" s="158"/>
      <c r="AA3144" s="158"/>
      <c r="AB3144" s="158"/>
      <c r="AC3144" s="158"/>
      <c r="AD3144" s="158"/>
      <c r="AE3144" s="158"/>
      <c r="AF3144" s="158"/>
      <c r="AG3144" s="158"/>
      <c r="AH3144" s="158"/>
      <c r="AI3144" s="158"/>
      <c r="AJ3144" s="158"/>
      <c r="AK3144" s="158"/>
      <c r="AL3144" s="158"/>
      <c r="AM3144" s="158"/>
      <c r="AN3144" s="158"/>
      <c r="AO3144" s="158"/>
      <c r="AP3144" s="158"/>
      <c r="AQ3144" s="158"/>
      <c r="AR3144" s="158"/>
      <c r="AS3144" s="158"/>
      <c r="AT3144" s="158"/>
      <c r="AU3144" s="158"/>
      <c r="AV3144" s="158"/>
      <c r="AW3144" s="158"/>
      <c r="AX3144" s="158"/>
      <c r="AY3144" s="158"/>
      <c r="AZ3144" s="158"/>
      <c r="BA3144" s="158"/>
      <c r="BB3144" s="158"/>
      <c r="BC3144" s="158"/>
      <c r="BD3144" s="159"/>
      <c r="BE3144" s="158"/>
      <c r="BF3144" s="158"/>
      <c r="BG3144" s="158"/>
      <c r="BH3144" s="158"/>
      <c r="BI3144" s="159"/>
      <c r="BJ3144" s="158"/>
      <c r="BK3144" s="158"/>
      <c r="BL3144" s="158"/>
      <c r="BM3144" s="158"/>
      <c r="BN3144" s="158"/>
      <c r="BO3144" s="158"/>
      <c r="BP3144" s="158"/>
      <c r="BQ3144" s="158"/>
      <c r="BR3144" s="158"/>
      <c r="BS3144" s="158"/>
      <c r="BT3144" s="158"/>
      <c r="BU3144" s="158"/>
      <c r="BV3144" s="158"/>
      <c r="BW3144" s="158"/>
      <c r="BX3144" s="158"/>
      <c r="BY3144" s="158"/>
      <c r="BZ3144" s="158"/>
      <c r="CA3144" s="158"/>
      <c r="CB3144" s="158"/>
      <c r="CC3144" s="158"/>
      <c r="CD3144" s="158"/>
      <c r="CE3144" s="158"/>
      <c r="CF3144" s="158"/>
      <c r="CG3144" s="158"/>
      <c r="CH3144" s="158"/>
      <c r="CI3144" s="158"/>
      <c r="CJ3144" s="158"/>
      <c r="CK3144" s="158"/>
      <c r="CL3144" s="158"/>
      <c r="CM3144" s="158"/>
      <c r="CN3144" s="158"/>
      <c r="CO3144" s="158"/>
      <c r="CP3144" s="158"/>
      <c r="CQ3144" s="158"/>
      <c r="CR3144" s="158"/>
      <c r="CS3144" s="158"/>
      <c r="CT3144" s="158"/>
      <c r="CU3144" s="158"/>
      <c r="CV3144" s="158"/>
      <c r="CW3144" s="158"/>
      <c r="CX3144" s="158"/>
      <c r="CY3144" s="158"/>
      <c r="CZ3144" s="158"/>
      <c r="DA3144" s="158"/>
      <c r="DB3144" s="158"/>
      <c r="DC3144" s="158"/>
      <c r="DD3144" s="158"/>
      <c r="DE3144" s="158"/>
      <c r="DF3144" s="158"/>
      <c r="DG3144" s="158"/>
      <c r="DH3144" s="158"/>
      <c r="DI3144" s="158"/>
      <c r="DJ3144" s="158"/>
      <c r="DK3144" s="158"/>
      <c r="DL3144" s="158"/>
      <c r="DM3144" s="158"/>
      <c r="DN3144" s="158"/>
      <c r="DO3144" s="158"/>
      <c r="DP3144" s="158"/>
      <c r="DQ3144" s="158"/>
      <c r="DR3144" s="158"/>
      <c r="DS3144" s="160"/>
    </row>
    <row r="3145" spans="1:123" s="110" customFormat="1">
      <c r="A3145" s="184"/>
      <c r="B3145" s="180"/>
      <c r="D3145" s="192"/>
      <c r="E3145" s="157"/>
      <c r="F3145" s="158"/>
      <c r="G3145" s="158"/>
      <c r="H3145" s="158"/>
      <c r="I3145" s="158"/>
      <c r="J3145" s="158"/>
      <c r="K3145" s="158"/>
      <c r="L3145" s="158"/>
      <c r="M3145" s="158"/>
      <c r="N3145" s="158"/>
      <c r="O3145" s="158"/>
      <c r="P3145" s="158"/>
      <c r="Q3145" s="158"/>
      <c r="R3145" s="158"/>
      <c r="S3145" s="158"/>
      <c r="T3145" s="158"/>
      <c r="U3145" s="158"/>
      <c r="V3145" s="158"/>
      <c r="W3145" s="158"/>
      <c r="X3145" s="158"/>
      <c r="Y3145" s="158"/>
      <c r="Z3145" s="158"/>
      <c r="AA3145" s="158"/>
      <c r="AB3145" s="158"/>
      <c r="AC3145" s="158"/>
      <c r="AD3145" s="158"/>
      <c r="AE3145" s="158"/>
      <c r="AF3145" s="158"/>
      <c r="AG3145" s="158"/>
      <c r="AH3145" s="158"/>
      <c r="AI3145" s="158"/>
      <c r="AJ3145" s="158"/>
      <c r="AK3145" s="158"/>
      <c r="AL3145" s="158"/>
      <c r="AM3145" s="158"/>
      <c r="AN3145" s="158"/>
      <c r="AO3145" s="158"/>
      <c r="AP3145" s="158"/>
      <c r="AQ3145" s="158"/>
      <c r="AR3145" s="158"/>
      <c r="AS3145" s="158"/>
      <c r="AT3145" s="158"/>
      <c r="AU3145" s="158"/>
      <c r="AV3145" s="158"/>
      <c r="AW3145" s="158"/>
      <c r="AX3145" s="158"/>
      <c r="AY3145" s="158"/>
      <c r="AZ3145" s="158"/>
      <c r="BA3145" s="158"/>
      <c r="BB3145" s="158"/>
      <c r="BC3145" s="158"/>
      <c r="BD3145" s="159"/>
      <c r="BE3145" s="158"/>
      <c r="BF3145" s="158"/>
      <c r="BG3145" s="158"/>
      <c r="BH3145" s="158"/>
      <c r="BI3145" s="159"/>
      <c r="BJ3145" s="158"/>
      <c r="BK3145" s="158"/>
      <c r="BL3145" s="158"/>
      <c r="BM3145" s="158"/>
      <c r="BN3145" s="158"/>
      <c r="BO3145" s="158"/>
      <c r="BP3145" s="158"/>
      <c r="BQ3145" s="158"/>
      <c r="BR3145" s="158"/>
      <c r="BS3145" s="158"/>
      <c r="BT3145" s="158"/>
      <c r="BU3145" s="158"/>
      <c r="BV3145" s="158"/>
      <c r="BW3145" s="158"/>
      <c r="BX3145" s="158"/>
      <c r="BY3145" s="158"/>
      <c r="BZ3145" s="158"/>
      <c r="CA3145" s="158"/>
      <c r="CB3145" s="158"/>
      <c r="CC3145" s="158"/>
      <c r="CD3145" s="158"/>
      <c r="CE3145" s="158"/>
      <c r="CF3145" s="158"/>
      <c r="CG3145" s="158"/>
      <c r="CH3145" s="158"/>
      <c r="CI3145" s="158"/>
      <c r="CJ3145" s="158"/>
      <c r="CK3145" s="158"/>
      <c r="CL3145" s="158"/>
      <c r="CM3145" s="158"/>
      <c r="CN3145" s="158"/>
      <c r="CO3145" s="158"/>
      <c r="CP3145" s="158"/>
      <c r="CQ3145" s="158"/>
      <c r="CR3145" s="158"/>
      <c r="CS3145" s="158"/>
      <c r="CT3145" s="158"/>
      <c r="CU3145" s="158"/>
      <c r="CV3145" s="158"/>
      <c r="CW3145" s="158"/>
      <c r="CX3145" s="158"/>
      <c r="CY3145" s="158"/>
      <c r="CZ3145" s="158"/>
      <c r="DA3145" s="158"/>
      <c r="DB3145" s="158"/>
      <c r="DC3145" s="158"/>
      <c r="DD3145" s="158"/>
      <c r="DE3145" s="158"/>
      <c r="DF3145" s="158"/>
      <c r="DG3145" s="158"/>
      <c r="DH3145" s="158"/>
      <c r="DI3145" s="158"/>
      <c r="DJ3145" s="158"/>
      <c r="DK3145" s="158"/>
      <c r="DL3145" s="158"/>
      <c r="DM3145" s="158"/>
      <c r="DN3145" s="158"/>
      <c r="DO3145" s="158"/>
      <c r="DP3145" s="158"/>
      <c r="DQ3145" s="158"/>
      <c r="DR3145" s="158"/>
      <c r="DS3145" s="160"/>
    </row>
    <row r="3146" spans="1:123" s="110" customFormat="1">
      <c r="A3146" s="184"/>
      <c r="B3146" s="180"/>
      <c r="D3146" s="192"/>
      <c r="E3146" s="157"/>
      <c r="F3146" s="158"/>
      <c r="G3146" s="158"/>
      <c r="H3146" s="158"/>
      <c r="I3146" s="158"/>
      <c r="J3146" s="158"/>
      <c r="K3146" s="158"/>
      <c r="L3146" s="158"/>
      <c r="M3146" s="158"/>
      <c r="N3146" s="158"/>
      <c r="O3146" s="158"/>
      <c r="P3146" s="158"/>
      <c r="Q3146" s="158"/>
      <c r="R3146" s="158"/>
      <c r="S3146" s="158"/>
      <c r="T3146" s="158"/>
      <c r="U3146" s="158"/>
      <c r="V3146" s="158"/>
      <c r="W3146" s="158"/>
      <c r="X3146" s="158"/>
      <c r="Y3146" s="158"/>
      <c r="Z3146" s="158"/>
      <c r="AA3146" s="158"/>
      <c r="AB3146" s="158"/>
      <c r="AC3146" s="158"/>
      <c r="AD3146" s="158"/>
      <c r="AE3146" s="158"/>
      <c r="AF3146" s="158"/>
      <c r="AG3146" s="158"/>
      <c r="AH3146" s="158"/>
      <c r="AI3146" s="158"/>
      <c r="AJ3146" s="158"/>
      <c r="AK3146" s="158"/>
      <c r="AL3146" s="158"/>
      <c r="AM3146" s="158"/>
      <c r="AN3146" s="158"/>
      <c r="AO3146" s="158"/>
      <c r="AP3146" s="158"/>
      <c r="AQ3146" s="158"/>
      <c r="AR3146" s="158"/>
      <c r="AS3146" s="158"/>
      <c r="AT3146" s="158"/>
      <c r="AU3146" s="158"/>
      <c r="AV3146" s="158"/>
      <c r="AW3146" s="158"/>
      <c r="AX3146" s="158"/>
      <c r="AY3146" s="158"/>
      <c r="AZ3146" s="158"/>
      <c r="BA3146" s="158"/>
      <c r="BB3146" s="158"/>
      <c r="BC3146" s="158"/>
      <c r="BD3146" s="159"/>
      <c r="BE3146" s="158"/>
      <c r="BF3146" s="158"/>
      <c r="BG3146" s="158"/>
      <c r="BH3146" s="158"/>
      <c r="BI3146" s="159"/>
      <c r="BJ3146" s="158"/>
      <c r="BK3146" s="158"/>
      <c r="BL3146" s="158"/>
      <c r="BM3146" s="158"/>
      <c r="BN3146" s="158"/>
      <c r="BO3146" s="158"/>
      <c r="BP3146" s="158"/>
      <c r="BQ3146" s="158"/>
      <c r="BR3146" s="158"/>
      <c r="BS3146" s="158"/>
      <c r="BT3146" s="158"/>
      <c r="BU3146" s="158"/>
      <c r="BV3146" s="158"/>
      <c r="BW3146" s="158"/>
      <c r="BX3146" s="158"/>
      <c r="BY3146" s="158"/>
      <c r="BZ3146" s="158"/>
      <c r="CA3146" s="158"/>
      <c r="CB3146" s="158"/>
      <c r="CC3146" s="158"/>
      <c r="CD3146" s="158"/>
      <c r="CE3146" s="158"/>
      <c r="CF3146" s="158"/>
      <c r="CG3146" s="158"/>
      <c r="CH3146" s="158"/>
      <c r="CI3146" s="158"/>
      <c r="CJ3146" s="158"/>
      <c r="CK3146" s="158"/>
      <c r="CL3146" s="158"/>
      <c r="CM3146" s="158"/>
      <c r="CN3146" s="158"/>
      <c r="CO3146" s="158"/>
      <c r="CP3146" s="158"/>
      <c r="CQ3146" s="158"/>
      <c r="CR3146" s="158"/>
      <c r="CS3146" s="158"/>
      <c r="CT3146" s="158"/>
      <c r="CU3146" s="158"/>
      <c r="CV3146" s="158"/>
      <c r="CW3146" s="158"/>
      <c r="CX3146" s="158"/>
      <c r="CY3146" s="158"/>
      <c r="CZ3146" s="158"/>
      <c r="DA3146" s="158"/>
      <c r="DB3146" s="158"/>
      <c r="DC3146" s="158"/>
      <c r="DD3146" s="158"/>
      <c r="DE3146" s="158"/>
      <c r="DF3146" s="158"/>
      <c r="DG3146" s="158"/>
      <c r="DH3146" s="158"/>
      <c r="DI3146" s="158"/>
      <c r="DJ3146" s="158"/>
      <c r="DK3146" s="158"/>
      <c r="DL3146" s="158"/>
      <c r="DM3146" s="158"/>
      <c r="DN3146" s="158"/>
      <c r="DO3146" s="158"/>
      <c r="DP3146" s="158"/>
      <c r="DQ3146" s="158"/>
      <c r="DR3146" s="158"/>
      <c r="DS3146" s="160"/>
    </row>
    <row r="3147" spans="1:123" s="110" customFormat="1">
      <c r="A3147" s="184"/>
      <c r="B3147" s="180"/>
      <c r="D3147" s="192"/>
      <c r="E3147" s="157"/>
      <c r="F3147" s="158"/>
      <c r="G3147" s="158"/>
      <c r="H3147" s="158"/>
      <c r="I3147" s="158"/>
      <c r="J3147" s="158"/>
      <c r="K3147" s="158"/>
      <c r="L3147" s="158"/>
      <c r="M3147" s="158"/>
      <c r="N3147" s="158"/>
      <c r="O3147" s="158"/>
      <c r="P3147" s="158"/>
      <c r="Q3147" s="158"/>
      <c r="R3147" s="158"/>
      <c r="S3147" s="158"/>
      <c r="T3147" s="158"/>
      <c r="U3147" s="158"/>
      <c r="V3147" s="158"/>
      <c r="W3147" s="158"/>
      <c r="X3147" s="158"/>
      <c r="Y3147" s="158"/>
      <c r="Z3147" s="158"/>
      <c r="AA3147" s="158"/>
      <c r="AB3147" s="158"/>
      <c r="AC3147" s="158"/>
      <c r="AD3147" s="158"/>
      <c r="AE3147" s="158"/>
      <c r="AF3147" s="158"/>
      <c r="AG3147" s="158"/>
      <c r="AH3147" s="158"/>
      <c r="AI3147" s="158"/>
      <c r="AJ3147" s="158"/>
      <c r="AK3147" s="158"/>
      <c r="AL3147" s="158"/>
      <c r="AM3147" s="158"/>
      <c r="AN3147" s="158"/>
      <c r="AO3147" s="158"/>
      <c r="AP3147" s="158"/>
      <c r="AQ3147" s="158"/>
      <c r="AR3147" s="158"/>
      <c r="AS3147" s="158"/>
      <c r="AT3147" s="158"/>
      <c r="AU3147" s="158"/>
      <c r="AV3147" s="158"/>
      <c r="AW3147" s="158"/>
      <c r="AX3147" s="158"/>
      <c r="AY3147" s="158"/>
      <c r="AZ3147" s="158"/>
      <c r="BA3147" s="158"/>
      <c r="BB3147" s="158"/>
      <c r="BC3147" s="158"/>
      <c r="BD3147" s="159"/>
      <c r="BE3147" s="158"/>
      <c r="BF3147" s="158"/>
      <c r="BG3147" s="158"/>
      <c r="BH3147" s="158"/>
      <c r="BI3147" s="159"/>
      <c r="BJ3147" s="158"/>
      <c r="BK3147" s="158"/>
      <c r="BL3147" s="158"/>
      <c r="BM3147" s="158"/>
      <c r="BN3147" s="158"/>
      <c r="BO3147" s="158"/>
      <c r="BP3147" s="158"/>
      <c r="BQ3147" s="158"/>
      <c r="BR3147" s="158"/>
      <c r="BS3147" s="158"/>
      <c r="BT3147" s="158"/>
      <c r="BU3147" s="158"/>
      <c r="BV3147" s="158"/>
      <c r="BW3147" s="158"/>
      <c r="BX3147" s="158"/>
      <c r="BY3147" s="158"/>
      <c r="BZ3147" s="158"/>
      <c r="CA3147" s="158"/>
      <c r="CB3147" s="158"/>
      <c r="CC3147" s="158"/>
      <c r="CD3147" s="158"/>
      <c r="CE3147" s="158"/>
      <c r="CF3147" s="158"/>
      <c r="CG3147" s="158"/>
      <c r="CH3147" s="158"/>
      <c r="CI3147" s="158"/>
      <c r="CJ3147" s="158"/>
      <c r="CK3147" s="158"/>
      <c r="CL3147" s="158"/>
      <c r="CM3147" s="158"/>
      <c r="CN3147" s="158"/>
      <c r="CO3147" s="158"/>
      <c r="CP3147" s="158"/>
      <c r="CQ3147" s="158"/>
      <c r="CR3147" s="158"/>
      <c r="CS3147" s="158"/>
      <c r="CT3147" s="158"/>
      <c r="CU3147" s="158"/>
      <c r="CV3147" s="158"/>
      <c r="CW3147" s="158"/>
      <c r="CX3147" s="158"/>
      <c r="CY3147" s="158"/>
      <c r="CZ3147" s="158"/>
      <c r="DA3147" s="158"/>
      <c r="DB3147" s="158"/>
      <c r="DC3147" s="158"/>
      <c r="DD3147" s="158"/>
      <c r="DE3147" s="158"/>
      <c r="DF3147" s="158"/>
      <c r="DG3147" s="158"/>
      <c r="DH3147" s="158"/>
      <c r="DI3147" s="158"/>
      <c r="DJ3147" s="158"/>
      <c r="DK3147" s="158"/>
      <c r="DL3147" s="158"/>
      <c r="DM3147" s="158"/>
      <c r="DN3147" s="158"/>
      <c r="DO3147" s="158"/>
      <c r="DP3147" s="158"/>
      <c r="DQ3147" s="158"/>
      <c r="DR3147" s="158"/>
      <c r="DS3147" s="160"/>
    </row>
    <row r="3148" spans="1:123" s="110" customFormat="1">
      <c r="A3148" s="184"/>
      <c r="B3148" s="180"/>
      <c r="D3148" s="192"/>
      <c r="E3148" s="157"/>
      <c r="F3148" s="158"/>
      <c r="G3148" s="158"/>
      <c r="H3148" s="158"/>
      <c r="I3148" s="158"/>
      <c r="J3148" s="158"/>
      <c r="K3148" s="158"/>
      <c r="L3148" s="158"/>
      <c r="M3148" s="158"/>
      <c r="N3148" s="158"/>
      <c r="O3148" s="158"/>
      <c r="P3148" s="158"/>
      <c r="Q3148" s="158"/>
      <c r="R3148" s="158"/>
      <c r="S3148" s="158"/>
      <c r="T3148" s="158"/>
      <c r="U3148" s="158"/>
      <c r="V3148" s="158"/>
      <c r="W3148" s="158"/>
      <c r="X3148" s="158"/>
      <c r="Y3148" s="158"/>
      <c r="Z3148" s="158"/>
      <c r="AA3148" s="158"/>
      <c r="AB3148" s="158"/>
      <c r="AC3148" s="158"/>
      <c r="AD3148" s="158"/>
      <c r="AE3148" s="158"/>
      <c r="AF3148" s="158"/>
      <c r="AG3148" s="158"/>
      <c r="AH3148" s="158"/>
      <c r="AI3148" s="158"/>
      <c r="AJ3148" s="158"/>
      <c r="AK3148" s="158"/>
      <c r="AL3148" s="158"/>
      <c r="AM3148" s="158"/>
      <c r="AN3148" s="158"/>
      <c r="AO3148" s="158"/>
      <c r="AP3148" s="158"/>
      <c r="AQ3148" s="158"/>
      <c r="AR3148" s="158"/>
      <c r="AS3148" s="158"/>
      <c r="AT3148" s="158"/>
      <c r="AU3148" s="158"/>
      <c r="AV3148" s="158"/>
      <c r="AW3148" s="158"/>
      <c r="AX3148" s="158"/>
      <c r="AY3148" s="158"/>
      <c r="AZ3148" s="158"/>
      <c r="BA3148" s="158"/>
      <c r="BB3148" s="158"/>
      <c r="BC3148" s="158"/>
      <c r="BD3148" s="159"/>
      <c r="BE3148" s="158"/>
      <c r="BF3148" s="158"/>
      <c r="BG3148" s="158"/>
      <c r="BH3148" s="158"/>
      <c r="BI3148" s="159"/>
      <c r="BJ3148" s="158"/>
      <c r="BK3148" s="158"/>
      <c r="BL3148" s="158"/>
      <c r="BM3148" s="158"/>
      <c r="BN3148" s="158"/>
      <c r="BO3148" s="158"/>
      <c r="BP3148" s="158"/>
      <c r="BQ3148" s="158"/>
      <c r="BR3148" s="158"/>
      <c r="BS3148" s="158"/>
      <c r="BT3148" s="158"/>
      <c r="BU3148" s="158"/>
      <c r="BV3148" s="158"/>
      <c r="BW3148" s="158"/>
      <c r="BX3148" s="158"/>
      <c r="BY3148" s="158"/>
      <c r="BZ3148" s="158"/>
      <c r="CA3148" s="158"/>
      <c r="CB3148" s="158"/>
      <c r="CC3148" s="158"/>
      <c r="CD3148" s="158"/>
      <c r="CE3148" s="158"/>
      <c r="CF3148" s="158"/>
      <c r="CG3148" s="158"/>
      <c r="CH3148" s="158"/>
      <c r="CI3148" s="158"/>
      <c r="CJ3148" s="158"/>
      <c r="CK3148" s="158"/>
      <c r="CL3148" s="158"/>
      <c r="CM3148" s="158"/>
      <c r="CN3148" s="158"/>
      <c r="CO3148" s="158"/>
      <c r="CP3148" s="158"/>
      <c r="CQ3148" s="158"/>
      <c r="CR3148" s="158"/>
      <c r="CS3148" s="158"/>
      <c r="CT3148" s="158"/>
      <c r="CU3148" s="158"/>
      <c r="CV3148" s="158"/>
      <c r="CW3148" s="158"/>
      <c r="CX3148" s="158"/>
      <c r="CY3148" s="158"/>
      <c r="CZ3148" s="158"/>
      <c r="DA3148" s="158"/>
      <c r="DB3148" s="158"/>
      <c r="DC3148" s="158"/>
      <c r="DD3148" s="158"/>
      <c r="DE3148" s="158"/>
      <c r="DF3148" s="158"/>
      <c r="DG3148" s="158"/>
      <c r="DH3148" s="158"/>
      <c r="DI3148" s="158"/>
      <c r="DJ3148" s="158"/>
      <c r="DK3148" s="158"/>
      <c r="DL3148" s="158"/>
      <c r="DM3148" s="158"/>
      <c r="DN3148" s="158"/>
      <c r="DO3148" s="158"/>
      <c r="DP3148" s="158"/>
      <c r="DQ3148" s="158"/>
      <c r="DR3148" s="158"/>
      <c r="DS3148" s="160"/>
    </row>
    <row r="3149" spans="1:123" s="110" customFormat="1">
      <c r="A3149" s="184"/>
      <c r="B3149" s="180"/>
      <c r="D3149" s="192"/>
      <c r="E3149" s="157"/>
      <c r="F3149" s="158"/>
      <c r="G3149" s="158"/>
      <c r="H3149" s="158"/>
      <c r="I3149" s="158"/>
      <c r="J3149" s="158"/>
      <c r="K3149" s="158"/>
      <c r="L3149" s="158"/>
      <c r="M3149" s="158"/>
      <c r="N3149" s="158"/>
      <c r="O3149" s="158"/>
      <c r="P3149" s="158"/>
      <c r="Q3149" s="158"/>
      <c r="R3149" s="158"/>
      <c r="S3149" s="158"/>
      <c r="T3149" s="158"/>
      <c r="U3149" s="158"/>
      <c r="V3149" s="158"/>
      <c r="W3149" s="158"/>
      <c r="X3149" s="158"/>
      <c r="Y3149" s="158"/>
      <c r="Z3149" s="158"/>
      <c r="AA3149" s="158"/>
      <c r="AB3149" s="158"/>
      <c r="AC3149" s="158"/>
      <c r="AD3149" s="158"/>
      <c r="AE3149" s="158"/>
      <c r="AF3149" s="158"/>
      <c r="AG3149" s="158"/>
      <c r="AH3149" s="158"/>
      <c r="AI3149" s="158"/>
      <c r="AJ3149" s="158"/>
      <c r="AK3149" s="158"/>
      <c r="AL3149" s="158"/>
      <c r="AM3149" s="158"/>
      <c r="AN3149" s="158"/>
      <c r="AO3149" s="158"/>
      <c r="AP3149" s="158"/>
      <c r="AQ3149" s="158"/>
      <c r="AR3149" s="158"/>
      <c r="AS3149" s="158"/>
      <c r="AT3149" s="158"/>
      <c r="AU3149" s="158"/>
      <c r="AV3149" s="158"/>
      <c r="AW3149" s="158"/>
      <c r="AX3149" s="158"/>
      <c r="AY3149" s="158"/>
      <c r="AZ3149" s="158"/>
      <c r="BA3149" s="158"/>
      <c r="BB3149" s="158"/>
      <c r="BC3149" s="158"/>
      <c r="BD3149" s="159"/>
      <c r="BE3149" s="158"/>
      <c r="BF3149" s="158"/>
      <c r="BG3149" s="158"/>
      <c r="BH3149" s="158"/>
      <c r="BI3149" s="159"/>
      <c r="BJ3149" s="158"/>
      <c r="BK3149" s="158"/>
      <c r="BL3149" s="158"/>
      <c r="BM3149" s="158"/>
      <c r="BN3149" s="158"/>
      <c r="BO3149" s="158"/>
      <c r="BP3149" s="158"/>
      <c r="BQ3149" s="158"/>
      <c r="BR3149" s="158"/>
      <c r="BS3149" s="158"/>
      <c r="BT3149" s="158"/>
      <c r="BU3149" s="158"/>
      <c r="BV3149" s="158"/>
      <c r="BW3149" s="158"/>
      <c r="BX3149" s="158"/>
      <c r="BY3149" s="158"/>
      <c r="BZ3149" s="158"/>
      <c r="CA3149" s="158"/>
      <c r="CB3149" s="158"/>
      <c r="CC3149" s="158"/>
      <c r="CD3149" s="158"/>
      <c r="CE3149" s="158"/>
      <c r="CF3149" s="158"/>
      <c r="CG3149" s="158"/>
      <c r="CH3149" s="158"/>
      <c r="CI3149" s="158"/>
      <c r="CJ3149" s="158"/>
      <c r="CK3149" s="158"/>
      <c r="CL3149" s="158"/>
      <c r="CM3149" s="158"/>
      <c r="CN3149" s="158"/>
      <c r="CO3149" s="158"/>
      <c r="CP3149" s="158"/>
      <c r="CQ3149" s="158"/>
      <c r="CR3149" s="158"/>
      <c r="CS3149" s="158"/>
      <c r="CT3149" s="158"/>
      <c r="CU3149" s="158"/>
      <c r="CV3149" s="158"/>
      <c r="CW3149" s="158"/>
      <c r="CX3149" s="158"/>
      <c r="CY3149" s="158"/>
      <c r="CZ3149" s="158"/>
      <c r="DA3149" s="158"/>
      <c r="DB3149" s="158"/>
      <c r="DC3149" s="158"/>
      <c r="DD3149" s="158"/>
      <c r="DE3149" s="158"/>
      <c r="DF3149" s="158"/>
      <c r="DG3149" s="158"/>
      <c r="DH3149" s="158"/>
      <c r="DI3149" s="158"/>
      <c r="DJ3149" s="158"/>
      <c r="DK3149" s="158"/>
      <c r="DL3149" s="158"/>
      <c r="DM3149" s="158"/>
      <c r="DN3149" s="158"/>
      <c r="DO3149" s="158"/>
      <c r="DP3149" s="158"/>
      <c r="DQ3149" s="158"/>
      <c r="DR3149" s="158"/>
      <c r="DS3149" s="160"/>
    </row>
    <row r="3150" spans="1:123" s="110" customFormat="1">
      <c r="A3150" s="184"/>
      <c r="B3150" s="180"/>
      <c r="D3150" s="192"/>
      <c r="E3150" s="157"/>
      <c r="F3150" s="158"/>
      <c r="G3150" s="158"/>
      <c r="H3150" s="158"/>
      <c r="I3150" s="158"/>
      <c r="J3150" s="158"/>
      <c r="K3150" s="158"/>
      <c r="L3150" s="158"/>
      <c r="M3150" s="158"/>
      <c r="N3150" s="158"/>
      <c r="O3150" s="158"/>
      <c r="P3150" s="158"/>
      <c r="Q3150" s="158"/>
      <c r="R3150" s="158"/>
      <c r="S3150" s="158"/>
      <c r="T3150" s="158"/>
      <c r="U3150" s="158"/>
      <c r="V3150" s="158"/>
      <c r="W3150" s="158"/>
      <c r="X3150" s="158"/>
      <c r="Y3150" s="158"/>
      <c r="Z3150" s="158"/>
      <c r="AA3150" s="158"/>
      <c r="AB3150" s="158"/>
      <c r="AC3150" s="158"/>
      <c r="AD3150" s="158"/>
      <c r="AE3150" s="158"/>
      <c r="AF3150" s="158"/>
      <c r="AG3150" s="158"/>
      <c r="AH3150" s="158"/>
      <c r="AI3150" s="158"/>
      <c r="AJ3150" s="158"/>
      <c r="AK3150" s="158"/>
      <c r="AL3150" s="158"/>
      <c r="AM3150" s="158"/>
      <c r="AN3150" s="158"/>
      <c r="AO3150" s="158"/>
      <c r="AP3150" s="158"/>
      <c r="AQ3150" s="158"/>
      <c r="AR3150" s="158"/>
      <c r="AS3150" s="158"/>
      <c r="AT3150" s="158"/>
      <c r="AU3150" s="158"/>
      <c r="AV3150" s="158"/>
      <c r="AW3150" s="158"/>
      <c r="AX3150" s="158"/>
      <c r="AY3150" s="158"/>
      <c r="AZ3150" s="158"/>
      <c r="BA3150" s="158"/>
      <c r="BB3150" s="158"/>
      <c r="BC3150" s="158"/>
      <c r="BD3150" s="159"/>
      <c r="BE3150" s="158"/>
      <c r="BF3150" s="158"/>
      <c r="BG3150" s="158"/>
      <c r="BH3150" s="158"/>
      <c r="BI3150" s="159"/>
      <c r="BJ3150" s="158"/>
      <c r="BK3150" s="158"/>
      <c r="BL3150" s="158"/>
      <c r="BM3150" s="158"/>
      <c r="BN3150" s="158"/>
      <c r="BO3150" s="158"/>
      <c r="BP3150" s="158"/>
      <c r="BQ3150" s="158"/>
      <c r="BR3150" s="158"/>
      <c r="BS3150" s="158"/>
      <c r="BT3150" s="158"/>
      <c r="BU3150" s="158"/>
      <c r="BV3150" s="158"/>
      <c r="BW3150" s="158"/>
      <c r="BX3150" s="158"/>
      <c r="BY3150" s="158"/>
      <c r="BZ3150" s="158"/>
      <c r="CA3150" s="158"/>
      <c r="CB3150" s="158"/>
      <c r="CC3150" s="158"/>
      <c r="CD3150" s="158"/>
      <c r="CE3150" s="158"/>
      <c r="CF3150" s="158"/>
      <c r="CG3150" s="158"/>
      <c r="CH3150" s="158"/>
      <c r="CI3150" s="158"/>
      <c r="CJ3150" s="158"/>
      <c r="CK3150" s="158"/>
      <c r="CL3150" s="158"/>
      <c r="CM3150" s="158"/>
      <c r="CN3150" s="158"/>
      <c r="CO3150" s="158"/>
      <c r="CP3150" s="158"/>
      <c r="CQ3150" s="158"/>
      <c r="CR3150" s="158"/>
      <c r="CS3150" s="158"/>
      <c r="CT3150" s="158"/>
      <c r="CU3150" s="158"/>
      <c r="CV3150" s="158"/>
      <c r="CW3150" s="158"/>
      <c r="CX3150" s="158"/>
      <c r="CY3150" s="158"/>
      <c r="CZ3150" s="158"/>
      <c r="DA3150" s="158"/>
      <c r="DB3150" s="158"/>
      <c r="DC3150" s="158"/>
      <c r="DD3150" s="158"/>
      <c r="DE3150" s="158"/>
      <c r="DF3150" s="158"/>
      <c r="DG3150" s="158"/>
      <c r="DH3150" s="158"/>
      <c r="DI3150" s="158"/>
      <c r="DJ3150" s="158"/>
      <c r="DK3150" s="158"/>
      <c r="DL3150" s="158"/>
      <c r="DM3150" s="158"/>
      <c r="DN3150" s="158"/>
      <c r="DO3150" s="158"/>
      <c r="DP3150" s="158"/>
      <c r="DQ3150" s="158"/>
      <c r="DR3150" s="158"/>
      <c r="DS3150" s="160"/>
    </row>
    <row r="3151" spans="1:123" s="110" customFormat="1">
      <c r="A3151" s="184"/>
      <c r="B3151" s="180"/>
      <c r="D3151" s="192"/>
      <c r="E3151" s="157"/>
      <c r="F3151" s="158"/>
      <c r="G3151" s="158"/>
      <c r="H3151" s="158"/>
      <c r="I3151" s="158"/>
      <c r="J3151" s="158"/>
      <c r="K3151" s="158"/>
      <c r="L3151" s="158"/>
      <c r="M3151" s="158"/>
      <c r="N3151" s="158"/>
      <c r="O3151" s="158"/>
      <c r="P3151" s="158"/>
      <c r="Q3151" s="158"/>
      <c r="R3151" s="158"/>
      <c r="S3151" s="158"/>
      <c r="T3151" s="158"/>
      <c r="U3151" s="158"/>
      <c r="V3151" s="158"/>
      <c r="W3151" s="158"/>
      <c r="X3151" s="158"/>
      <c r="Y3151" s="158"/>
      <c r="Z3151" s="158"/>
      <c r="AA3151" s="158"/>
      <c r="AB3151" s="158"/>
      <c r="AC3151" s="158"/>
      <c r="AD3151" s="158"/>
      <c r="AE3151" s="158"/>
      <c r="AF3151" s="158"/>
      <c r="AG3151" s="158"/>
      <c r="AH3151" s="158"/>
      <c r="AI3151" s="158"/>
      <c r="AJ3151" s="158"/>
      <c r="AK3151" s="158"/>
      <c r="AL3151" s="158"/>
      <c r="AM3151" s="158"/>
      <c r="AN3151" s="158"/>
      <c r="AO3151" s="158"/>
      <c r="AP3151" s="158"/>
      <c r="AQ3151" s="158"/>
      <c r="AR3151" s="158"/>
      <c r="AS3151" s="158"/>
      <c r="AT3151" s="158"/>
      <c r="AU3151" s="158"/>
      <c r="AV3151" s="158"/>
      <c r="AW3151" s="158"/>
      <c r="AX3151" s="158"/>
      <c r="AY3151" s="158"/>
      <c r="AZ3151" s="158"/>
      <c r="BA3151" s="158"/>
      <c r="BB3151" s="158"/>
      <c r="BC3151" s="158"/>
      <c r="BD3151" s="159"/>
      <c r="BE3151" s="158"/>
      <c r="BF3151" s="158"/>
      <c r="BG3151" s="158"/>
      <c r="BH3151" s="158"/>
      <c r="BI3151" s="159"/>
      <c r="BJ3151" s="158"/>
      <c r="BK3151" s="158"/>
      <c r="BL3151" s="158"/>
      <c r="BM3151" s="158"/>
      <c r="BN3151" s="158"/>
      <c r="BO3151" s="158"/>
      <c r="BP3151" s="158"/>
      <c r="BQ3151" s="158"/>
      <c r="BR3151" s="158"/>
      <c r="BS3151" s="158"/>
      <c r="BT3151" s="158"/>
      <c r="BU3151" s="158"/>
      <c r="BV3151" s="158"/>
      <c r="BW3151" s="158"/>
      <c r="BX3151" s="158"/>
      <c r="BY3151" s="158"/>
      <c r="BZ3151" s="158"/>
      <c r="CA3151" s="158"/>
      <c r="CB3151" s="158"/>
      <c r="CC3151" s="158"/>
      <c r="CD3151" s="158"/>
      <c r="CE3151" s="158"/>
      <c r="CF3151" s="158"/>
      <c r="CG3151" s="158"/>
      <c r="CH3151" s="158"/>
      <c r="CI3151" s="158"/>
      <c r="CJ3151" s="158"/>
      <c r="CK3151" s="158"/>
      <c r="CL3151" s="158"/>
      <c r="CM3151" s="158"/>
      <c r="CN3151" s="158"/>
      <c r="CO3151" s="158"/>
      <c r="CP3151" s="158"/>
      <c r="CQ3151" s="158"/>
      <c r="CR3151" s="158"/>
      <c r="CS3151" s="158"/>
      <c r="CT3151" s="158"/>
      <c r="CU3151" s="158"/>
      <c r="CV3151" s="158"/>
      <c r="CW3151" s="158"/>
      <c r="CX3151" s="158"/>
      <c r="CY3151" s="158"/>
      <c r="CZ3151" s="158"/>
      <c r="DA3151" s="158"/>
      <c r="DB3151" s="158"/>
      <c r="DC3151" s="158"/>
      <c r="DD3151" s="158"/>
      <c r="DE3151" s="158"/>
      <c r="DF3151" s="158"/>
      <c r="DG3151" s="158"/>
      <c r="DH3151" s="158"/>
      <c r="DI3151" s="158"/>
      <c r="DJ3151" s="158"/>
      <c r="DK3151" s="158"/>
      <c r="DL3151" s="158"/>
      <c r="DM3151" s="158"/>
      <c r="DN3151" s="158"/>
      <c r="DO3151" s="158"/>
      <c r="DP3151" s="158"/>
      <c r="DQ3151" s="158"/>
      <c r="DR3151" s="158"/>
      <c r="DS3151" s="160"/>
    </row>
    <row r="3152" spans="1:123" s="110" customFormat="1">
      <c r="A3152" s="184"/>
      <c r="B3152" s="180"/>
      <c r="D3152" s="192"/>
      <c r="E3152" s="157"/>
      <c r="F3152" s="158"/>
      <c r="G3152" s="158"/>
      <c r="H3152" s="158"/>
      <c r="I3152" s="158"/>
      <c r="J3152" s="158"/>
      <c r="K3152" s="158"/>
      <c r="L3152" s="158"/>
      <c r="M3152" s="158"/>
      <c r="N3152" s="158"/>
      <c r="O3152" s="158"/>
      <c r="P3152" s="158"/>
      <c r="Q3152" s="158"/>
      <c r="R3152" s="158"/>
      <c r="S3152" s="158"/>
      <c r="T3152" s="158"/>
      <c r="U3152" s="158"/>
      <c r="V3152" s="158"/>
      <c r="W3152" s="158"/>
      <c r="X3152" s="158"/>
      <c r="Y3152" s="158"/>
      <c r="Z3152" s="158"/>
      <c r="AA3152" s="158"/>
      <c r="AB3152" s="158"/>
      <c r="AC3152" s="158"/>
      <c r="AD3152" s="158"/>
      <c r="AE3152" s="158"/>
      <c r="AF3152" s="158"/>
      <c r="AG3152" s="158"/>
      <c r="AH3152" s="158"/>
      <c r="AI3152" s="158"/>
      <c r="AJ3152" s="158"/>
      <c r="AK3152" s="158"/>
      <c r="AL3152" s="158"/>
      <c r="AM3152" s="158"/>
      <c r="AN3152" s="158"/>
      <c r="AO3152" s="158"/>
      <c r="AP3152" s="158"/>
      <c r="AQ3152" s="158"/>
      <c r="AR3152" s="158"/>
      <c r="AS3152" s="158"/>
      <c r="AT3152" s="158"/>
      <c r="AU3152" s="158"/>
      <c r="AV3152" s="158"/>
      <c r="AW3152" s="158"/>
      <c r="AX3152" s="158"/>
      <c r="AY3152" s="158"/>
      <c r="AZ3152" s="158"/>
      <c r="BA3152" s="158"/>
      <c r="BB3152" s="158"/>
      <c r="BC3152" s="158"/>
      <c r="BD3152" s="159"/>
      <c r="BE3152" s="158"/>
      <c r="BF3152" s="158"/>
      <c r="BG3152" s="158"/>
      <c r="BH3152" s="158"/>
      <c r="BI3152" s="159"/>
      <c r="BJ3152" s="158"/>
      <c r="BK3152" s="158"/>
      <c r="BL3152" s="158"/>
      <c r="BM3152" s="158"/>
      <c r="BN3152" s="158"/>
      <c r="BO3152" s="158"/>
      <c r="BP3152" s="158"/>
      <c r="BQ3152" s="158"/>
      <c r="BR3152" s="158"/>
      <c r="BS3152" s="158"/>
      <c r="BT3152" s="158"/>
      <c r="BU3152" s="158"/>
      <c r="BV3152" s="158"/>
      <c r="BW3152" s="158"/>
      <c r="BX3152" s="158"/>
      <c r="BY3152" s="158"/>
      <c r="BZ3152" s="158"/>
      <c r="CA3152" s="158"/>
      <c r="CB3152" s="158"/>
      <c r="CC3152" s="158"/>
      <c r="CD3152" s="158"/>
      <c r="CE3152" s="158"/>
      <c r="CF3152" s="158"/>
      <c r="CG3152" s="158"/>
      <c r="CH3152" s="158"/>
      <c r="CI3152" s="158"/>
      <c r="CJ3152" s="158"/>
      <c r="CK3152" s="158"/>
      <c r="CL3152" s="158"/>
      <c r="CM3152" s="158"/>
      <c r="CN3152" s="158"/>
      <c r="CO3152" s="158"/>
      <c r="CP3152" s="158"/>
      <c r="CQ3152" s="158"/>
      <c r="CR3152" s="158"/>
      <c r="CS3152" s="158"/>
      <c r="CT3152" s="158"/>
      <c r="CU3152" s="158"/>
      <c r="CV3152" s="158"/>
      <c r="CW3152" s="158"/>
      <c r="CX3152" s="158"/>
      <c r="CY3152" s="158"/>
      <c r="CZ3152" s="158"/>
      <c r="DA3152" s="158"/>
      <c r="DB3152" s="158"/>
      <c r="DC3152" s="158"/>
      <c r="DD3152" s="158"/>
      <c r="DE3152" s="158"/>
      <c r="DF3152" s="158"/>
      <c r="DG3152" s="158"/>
      <c r="DH3152" s="158"/>
      <c r="DI3152" s="158"/>
      <c r="DJ3152" s="158"/>
      <c r="DK3152" s="158"/>
      <c r="DL3152" s="158"/>
      <c r="DM3152" s="158"/>
      <c r="DN3152" s="158"/>
      <c r="DO3152" s="158"/>
      <c r="DP3152" s="158"/>
      <c r="DQ3152" s="158"/>
      <c r="DR3152" s="158"/>
      <c r="DS3152" s="160"/>
    </row>
    <row r="3153" spans="1:123" s="110" customFormat="1">
      <c r="A3153" s="184"/>
      <c r="B3153" s="180"/>
      <c r="D3153" s="192"/>
      <c r="E3153" s="157"/>
      <c r="F3153" s="158"/>
      <c r="G3153" s="158"/>
      <c r="H3153" s="158"/>
      <c r="I3153" s="158"/>
      <c r="J3153" s="158"/>
      <c r="K3153" s="158"/>
      <c r="L3153" s="158"/>
      <c r="M3153" s="158"/>
      <c r="N3153" s="158"/>
      <c r="O3153" s="158"/>
      <c r="P3153" s="158"/>
      <c r="Q3153" s="158"/>
      <c r="R3153" s="158"/>
      <c r="S3153" s="158"/>
      <c r="T3153" s="158"/>
      <c r="U3153" s="158"/>
      <c r="V3153" s="158"/>
      <c r="W3153" s="158"/>
      <c r="X3153" s="158"/>
      <c r="Y3153" s="158"/>
      <c r="Z3153" s="158"/>
      <c r="AA3153" s="158"/>
      <c r="AB3153" s="158"/>
      <c r="AC3153" s="158"/>
      <c r="AD3153" s="158"/>
      <c r="AE3153" s="158"/>
      <c r="AF3153" s="158"/>
      <c r="AG3153" s="158"/>
      <c r="AH3153" s="158"/>
      <c r="AI3153" s="158"/>
      <c r="AJ3153" s="158"/>
      <c r="AK3153" s="158"/>
      <c r="AL3153" s="158"/>
      <c r="AM3153" s="158"/>
      <c r="AN3153" s="158"/>
      <c r="AO3153" s="158"/>
      <c r="AP3153" s="158"/>
      <c r="AQ3153" s="158"/>
      <c r="AR3153" s="158"/>
      <c r="AS3153" s="158"/>
      <c r="AT3153" s="158"/>
      <c r="AU3153" s="158"/>
      <c r="AV3153" s="158"/>
      <c r="AW3153" s="158"/>
      <c r="AX3153" s="158"/>
      <c r="AY3153" s="158"/>
      <c r="AZ3153" s="158"/>
      <c r="BA3153" s="158"/>
      <c r="BB3153" s="158"/>
      <c r="BC3153" s="158"/>
      <c r="BD3153" s="159"/>
      <c r="BE3153" s="158"/>
      <c r="BF3153" s="158"/>
      <c r="BG3153" s="158"/>
      <c r="BH3153" s="158"/>
      <c r="BI3153" s="159"/>
      <c r="BJ3153" s="158"/>
      <c r="BK3153" s="158"/>
      <c r="BL3153" s="158"/>
      <c r="BM3153" s="158"/>
      <c r="BN3153" s="158"/>
      <c r="BO3153" s="158"/>
      <c r="BP3153" s="158"/>
      <c r="BQ3153" s="158"/>
      <c r="BR3153" s="158"/>
      <c r="BS3153" s="158"/>
      <c r="BT3153" s="158"/>
      <c r="BU3153" s="158"/>
      <c r="BV3153" s="158"/>
      <c r="BW3153" s="158"/>
      <c r="BX3153" s="158"/>
      <c r="BY3153" s="158"/>
      <c r="BZ3153" s="158"/>
      <c r="CA3153" s="158"/>
      <c r="CB3153" s="158"/>
      <c r="CC3153" s="158"/>
      <c r="CD3153" s="158"/>
      <c r="CE3153" s="158"/>
      <c r="CF3153" s="158"/>
      <c r="CG3153" s="158"/>
      <c r="CH3153" s="158"/>
      <c r="CI3153" s="158"/>
      <c r="CJ3153" s="158"/>
      <c r="CK3153" s="158"/>
      <c r="CL3153" s="158"/>
      <c r="CM3153" s="158"/>
      <c r="CN3153" s="158"/>
      <c r="CO3153" s="158"/>
      <c r="CP3153" s="158"/>
      <c r="CQ3153" s="158"/>
      <c r="CR3153" s="158"/>
      <c r="CS3153" s="158"/>
      <c r="CT3153" s="158"/>
      <c r="CU3153" s="158"/>
      <c r="CV3153" s="158"/>
      <c r="CW3153" s="158"/>
      <c r="CX3153" s="158"/>
      <c r="CY3153" s="158"/>
      <c r="CZ3153" s="158"/>
      <c r="DA3153" s="158"/>
      <c r="DB3153" s="158"/>
      <c r="DC3153" s="158"/>
      <c r="DD3153" s="158"/>
      <c r="DE3153" s="158"/>
      <c r="DF3153" s="158"/>
      <c r="DG3153" s="158"/>
      <c r="DH3153" s="158"/>
      <c r="DI3153" s="158"/>
      <c r="DJ3153" s="158"/>
      <c r="DK3153" s="158"/>
      <c r="DL3153" s="158"/>
      <c r="DM3153" s="158"/>
      <c r="DN3153" s="158"/>
      <c r="DO3153" s="158"/>
      <c r="DP3153" s="158"/>
      <c r="DQ3153" s="158"/>
      <c r="DR3153" s="158"/>
      <c r="DS3153" s="160"/>
    </row>
    <row r="3154" spans="1:123" s="110" customFormat="1">
      <c r="A3154" s="184"/>
      <c r="B3154" s="180"/>
      <c r="D3154" s="192"/>
      <c r="E3154" s="157"/>
      <c r="F3154" s="158"/>
      <c r="G3154" s="158"/>
      <c r="H3154" s="158"/>
      <c r="I3154" s="158"/>
      <c r="J3154" s="158"/>
      <c r="K3154" s="158"/>
      <c r="L3154" s="158"/>
      <c r="M3154" s="158"/>
      <c r="N3154" s="158"/>
      <c r="O3154" s="158"/>
      <c r="P3154" s="158"/>
      <c r="Q3154" s="158"/>
      <c r="R3154" s="158"/>
      <c r="S3154" s="158"/>
      <c r="T3154" s="158"/>
      <c r="U3154" s="158"/>
      <c r="V3154" s="158"/>
      <c r="W3154" s="158"/>
      <c r="X3154" s="158"/>
      <c r="Y3154" s="158"/>
      <c r="Z3154" s="158"/>
      <c r="AA3154" s="158"/>
      <c r="AB3154" s="158"/>
      <c r="AC3154" s="158"/>
      <c r="AD3154" s="158"/>
      <c r="AE3154" s="158"/>
      <c r="AF3154" s="158"/>
      <c r="AG3154" s="158"/>
      <c r="AH3154" s="158"/>
      <c r="AI3154" s="158"/>
      <c r="AJ3154" s="158"/>
      <c r="AK3154" s="158"/>
      <c r="AL3154" s="158"/>
      <c r="AM3154" s="158"/>
      <c r="AN3154" s="158"/>
      <c r="AO3154" s="158"/>
      <c r="AP3154" s="158"/>
      <c r="AQ3154" s="158"/>
      <c r="AR3154" s="158"/>
      <c r="AS3154" s="158"/>
      <c r="AT3154" s="158"/>
      <c r="AU3154" s="158"/>
      <c r="AV3154" s="158"/>
      <c r="AW3154" s="158"/>
      <c r="AX3154" s="158"/>
      <c r="AY3154" s="158"/>
      <c r="AZ3154" s="158"/>
      <c r="BA3154" s="158"/>
      <c r="BB3154" s="158"/>
      <c r="BC3154" s="158"/>
      <c r="BD3154" s="159"/>
      <c r="BE3154" s="158"/>
      <c r="BF3154" s="158"/>
      <c r="BG3154" s="158"/>
      <c r="BH3154" s="158"/>
      <c r="BI3154" s="159"/>
      <c r="BJ3154" s="158"/>
      <c r="BK3154" s="158"/>
      <c r="BL3154" s="158"/>
      <c r="BM3154" s="158"/>
      <c r="BN3154" s="158"/>
      <c r="BO3154" s="158"/>
      <c r="BP3154" s="158"/>
      <c r="BQ3154" s="158"/>
      <c r="BR3154" s="158"/>
      <c r="BS3154" s="158"/>
      <c r="BT3154" s="158"/>
      <c r="BU3154" s="158"/>
      <c r="BV3154" s="158"/>
      <c r="BW3154" s="158"/>
      <c r="BX3154" s="158"/>
      <c r="BY3154" s="158"/>
      <c r="BZ3154" s="158"/>
      <c r="CA3154" s="158"/>
      <c r="CB3154" s="158"/>
      <c r="CC3154" s="158"/>
      <c r="CD3154" s="158"/>
      <c r="CE3154" s="158"/>
      <c r="CF3154" s="158"/>
      <c r="CG3154" s="158"/>
      <c r="CH3154" s="158"/>
      <c r="CI3154" s="158"/>
      <c r="CJ3154" s="158"/>
      <c r="CK3154" s="158"/>
      <c r="CL3154" s="158"/>
      <c r="CM3154" s="158"/>
      <c r="CN3154" s="158"/>
      <c r="CO3154" s="158"/>
      <c r="CP3154" s="158"/>
      <c r="CQ3154" s="158"/>
      <c r="CR3154" s="158"/>
      <c r="CS3154" s="158"/>
      <c r="CT3154" s="158"/>
      <c r="CU3154" s="158"/>
      <c r="CV3154" s="158"/>
      <c r="CW3154" s="158"/>
      <c r="CX3154" s="158"/>
      <c r="CY3154" s="158"/>
      <c r="CZ3154" s="158"/>
      <c r="DA3154" s="158"/>
      <c r="DB3154" s="158"/>
      <c r="DC3154" s="158"/>
      <c r="DD3154" s="158"/>
      <c r="DE3154" s="158"/>
      <c r="DF3154" s="158"/>
      <c r="DG3154" s="158"/>
      <c r="DH3154" s="158"/>
      <c r="DI3154" s="158"/>
      <c r="DJ3154" s="158"/>
      <c r="DK3154" s="158"/>
      <c r="DL3154" s="158"/>
      <c r="DM3154" s="158"/>
      <c r="DN3154" s="158"/>
      <c r="DO3154" s="158"/>
      <c r="DP3154" s="158"/>
      <c r="DQ3154" s="158"/>
      <c r="DR3154" s="158"/>
      <c r="DS3154" s="160"/>
    </row>
    <row r="3155" spans="1:123" s="110" customFormat="1">
      <c r="A3155" s="184"/>
      <c r="B3155" s="180"/>
      <c r="D3155" s="192"/>
      <c r="E3155" s="157"/>
      <c r="F3155" s="158"/>
      <c r="G3155" s="158"/>
      <c r="H3155" s="158"/>
      <c r="I3155" s="158"/>
      <c r="J3155" s="158"/>
      <c r="K3155" s="158"/>
      <c r="L3155" s="158"/>
      <c r="M3155" s="158"/>
      <c r="N3155" s="158"/>
      <c r="O3155" s="158"/>
      <c r="P3155" s="158"/>
      <c r="Q3155" s="158"/>
      <c r="R3155" s="158"/>
      <c r="S3155" s="158"/>
      <c r="T3155" s="158"/>
      <c r="U3155" s="158"/>
      <c r="V3155" s="158"/>
      <c r="W3155" s="158"/>
      <c r="X3155" s="158"/>
      <c r="Y3155" s="158"/>
      <c r="Z3155" s="158"/>
      <c r="AA3155" s="158"/>
      <c r="AB3155" s="158"/>
      <c r="AC3155" s="158"/>
      <c r="AD3155" s="158"/>
      <c r="AE3155" s="158"/>
      <c r="AF3155" s="158"/>
      <c r="AG3155" s="158"/>
      <c r="AH3155" s="158"/>
      <c r="AI3155" s="158"/>
      <c r="AJ3155" s="158"/>
      <c r="AK3155" s="158"/>
      <c r="AL3155" s="158"/>
      <c r="AM3155" s="158"/>
      <c r="AN3155" s="158"/>
      <c r="AO3155" s="158"/>
      <c r="AP3155" s="158"/>
      <c r="AQ3155" s="158"/>
      <c r="AR3155" s="158"/>
      <c r="AS3155" s="158"/>
      <c r="AT3155" s="158"/>
      <c r="AU3155" s="158"/>
      <c r="AV3155" s="158"/>
      <c r="AW3155" s="158"/>
      <c r="AX3155" s="158"/>
      <c r="AY3155" s="158"/>
      <c r="AZ3155" s="158"/>
      <c r="BA3155" s="158"/>
      <c r="BB3155" s="158"/>
      <c r="BC3155" s="158"/>
      <c r="BD3155" s="159"/>
      <c r="BE3155" s="158"/>
      <c r="BF3155" s="158"/>
      <c r="BG3155" s="158"/>
      <c r="BH3155" s="158"/>
      <c r="BI3155" s="159"/>
      <c r="BJ3155" s="158"/>
      <c r="BK3155" s="158"/>
      <c r="BL3155" s="158"/>
      <c r="BM3155" s="158"/>
      <c r="BN3155" s="158"/>
      <c r="BO3155" s="158"/>
      <c r="BP3155" s="158"/>
      <c r="BQ3155" s="158"/>
      <c r="BR3155" s="158"/>
      <c r="BS3155" s="158"/>
      <c r="BT3155" s="158"/>
      <c r="BU3155" s="158"/>
      <c r="BV3155" s="158"/>
      <c r="BW3155" s="158"/>
      <c r="BX3155" s="158"/>
      <c r="BY3155" s="158"/>
      <c r="BZ3155" s="158"/>
      <c r="CA3155" s="158"/>
      <c r="CB3155" s="158"/>
      <c r="CC3155" s="158"/>
      <c r="CD3155" s="158"/>
      <c r="CE3155" s="158"/>
      <c r="CF3155" s="158"/>
      <c r="CG3155" s="158"/>
      <c r="CH3155" s="158"/>
      <c r="CI3155" s="158"/>
      <c r="CJ3155" s="158"/>
      <c r="CK3155" s="158"/>
      <c r="CL3155" s="158"/>
      <c r="CM3155" s="158"/>
      <c r="CN3155" s="158"/>
      <c r="CO3155" s="158"/>
      <c r="CP3155" s="158"/>
      <c r="CQ3155" s="158"/>
      <c r="CR3155" s="158"/>
      <c r="CS3155" s="158"/>
      <c r="CT3155" s="158"/>
      <c r="CU3155" s="158"/>
      <c r="CV3155" s="158"/>
      <c r="CW3155" s="158"/>
      <c r="CX3155" s="158"/>
      <c r="CY3155" s="158"/>
      <c r="CZ3155" s="158"/>
      <c r="DA3155" s="158"/>
      <c r="DB3155" s="158"/>
      <c r="DC3155" s="158"/>
      <c r="DD3155" s="158"/>
      <c r="DE3155" s="158"/>
      <c r="DF3155" s="158"/>
      <c r="DG3155" s="158"/>
      <c r="DH3155" s="158"/>
      <c r="DI3155" s="158"/>
      <c r="DJ3155" s="158"/>
      <c r="DK3155" s="158"/>
      <c r="DL3155" s="158"/>
      <c r="DM3155" s="158"/>
      <c r="DN3155" s="158"/>
      <c r="DO3155" s="158"/>
      <c r="DP3155" s="158"/>
      <c r="DQ3155" s="158"/>
      <c r="DR3155" s="158"/>
      <c r="DS3155" s="160"/>
    </row>
    <row r="3156" spans="1:123" s="110" customFormat="1">
      <c r="A3156" s="184"/>
      <c r="B3156" s="180"/>
      <c r="D3156" s="192"/>
      <c r="E3156" s="157"/>
      <c r="F3156" s="158"/>
      <c r="G3156" s="158"/>
      <c r="H3156" s="158"/>
      <c r="I3156" s="158"/>
      <c r="J3156" s="158"/>
      <c r="K3156" s="158"/>
      <c r="L3156" s="158"/>
      <c r="M3156" s="158"/>
      <c r="N3156" s="158"/>
      <c r="O3156" s="158"/>
      <c r="P3156" s="158"/>
      <c r="Q3156" s="158"/>
      <c r="R3156" s="158"/>
      <c r="S3156" s="158"/>
      <c r="T3156" s="158"/>
      <c r="U3156" s="158"/>
      <c r="V3156" s="158"/>
      <c r="W3156" s="158"/>
      <c r="X3156" s="158"/>
      <c r="Y3156" s="158"/>
      <c r="Z3156" s="158"/>
      <c r="AA3156" s="158"/>
      <c r="AB3156" s="158"/>
      <c r="AC3156" s="158"/>
      <c r="AD3156" s="158"/>
      <c r="AE3156" s="158"/>
      <c r="AF3156" s="158"/>
      <c r="AG3156" s="158"/>
      <c r="AH3156" s="158"/>
      <c r="AI3156" s="158"/>
      <c r="AJ3156" s="158"/>
      <c r="AK3156" s="158"/>
      <c r="AL3156" s="158"/>
      <c r="AM3156" s="158"/>
      <c r="AN3156" s="158"/>
      <c r="AO3156" s="158"/>
      <c r="AP3156" s="158"/>
      <c r="AQ3156" s="158"/>
      <c r="AR3156" s="158"/>
      <c r="AS3156" s="158"/>
      <c r="AT3156" s="158"/>
      <c r="AU3156" s="158"/>
      <c r="AV3156" s="158"/>
      <c r="AW3156" s="158"/>
      <c r="AX3156" s="158"/>
      <c r="AY3156" s="158"/>
      <c r="AZ3156" s="158"/>
      <c r="BA3156" s="158"/>
      <c r="BB3156" s="158"/>
      <c r="BC3156" s="158"/>
      <c r="BD3156" s="159"/>
      <c r="BE3156" s="158"/>
      <c r="BF3156" s="158"/>
      <c r="BG3156" s="158"/>
      <c r="BH3156" s="158"/>
      <c r="BI3156" s="159"/>
      <c r="BJ3156" s="158"/>
      <c r="BK3156" s="158"/>
      <c r="BL3156" s="158"/>
      <c r="BM3156" s="158"/>
      <c r="BN3156" s="158"/>
      <c r="BO3156" s="158"/>
      <c r="BP3156" s="158"/>
      <c r="BQ3156" s="158"/>
      <c r="BR3156" s="158"/>
      <c r="BS3156" s="158"/>
      <c r="BT3156" s="158"/>
      <c r="BU3156" s="158"/>
      <c r="BV3156" s="158"/>
      <c r="BW3156" s="158"/>
      <c r="BX3156" s="158"/>
      <c r="BY3156" s="158"/>
      <c r="BZ3156" s="158"/>
      <c r="CA3156" s="158"/>
      <c r="CB3156" s="158"/>
      <c r="CC3156" s="158"/>
      <c r="CD3156" s="158"/>
      <c r="CE3156" s="158"/>
      <c r="CF3156" s="158"/>
      <c r="CG3156" s="158"/>
      <c r="CH3156" s="158"/>
      <c r="CI3156" s="158"/>
      <c r="CJ3156" s="158"/>
      <c r="CK3156" s="158"/>
      <c r="CL3156" s="158"/>
      <c r="CM3156" s="158"/>
      <c r="CN3156" s="158"/>
      <c r="CO3156" s="158"/>
      <c r="CP3156" s="158"/>
      <c r="CQ3156" s="158"/>
      <c r="CR3156" s="158"/>
      <c r="CS3156" s="158"/>
      <c r="CT3156" s="158"/>
      <c r="CU3156" s="158"/>
      <c r="CV3156" s="158"/>
      <c r="CW3156" s="158"/>
      <c r="CX3156" s="158"/>
      <c r="CY3156" s="158"/>
      <c r="CZ3156" s="158"/>
      <c r="DA3156" s="158"/>
      <c r="DB3156" s="158"/>
      <c r="DC3156" s="158"/>
      <c r="DD3156" s="158"/>
      <c r="DE3156" s="158"/>
      <c r="DF3156" s="158"/>
      <c r="DG3156" s="158"/>
      <c r="DH3156" s="158"/>
      <c r="DI3156" s="158"/>
      <c r="DJ3156" s="158"/>
      <c r="DK3156" s="158"/>
      <c r="DL3156" s="158"/>
      <c r="DM3156" s="158"/>
      <c r="DN3156" s="158"/>
      <c r="DO3156" s="158"/>
      <c r="DP3156" s="158"/>
      <c r="DQ3156" s="158"/>
      <c r="DR3156" s="158"/>
      <c r="DS3156" s="160"/>
    </row>
    <row r="3157" spans="1:123" s="110" customFormat="1">
      <c r="A3157" s="184"/>
      <c r="B3157" s="180"/>
      <c r="D3157" s="192"/>
      <c r="E3157" s="157"/>
      <c r="F3157" s="158"/>
      <c r="G3157" s="158"/>
      <c r="H3157" s="158"/>
      <c r="I3157" s="158"/>
      <c r="J3157" s="158"/>
      <c r="K3157" s="158"/>
      <c r="L3157" s="158"/>
      <c r="M3157" s="158"/>
      <c r="N3157" s="158"/>
      <c r="O3157" s="158"/>
      <c r="P3157" s="158"/>
      <c r="Q3157" s="158"/>
      <c r="R3157" s="158"/>
      <c r="S3157" s="158"/>
      <c r="T3157" s="158"/>
      <c r="U3157" s="158"/>
      <c r="V3157" s="158"/>
      <c r="W3157" s="158"/>
      <c r="X3157" s="158"/>
      <c r="Y3157" s="158"/>
      <c r="Z3157" s="158"/>
      <c r="AA3157" s="158"/>
      <c r="AB3157" s="158"/>
      <c r="AC3157" s="158"/>
      <c r="AD3157" s="158"/>
      <c r="AE3157" s="158"/>
      <c r="AF3157" s="158"/>
      <c r="AG3157" s="158"/>
      <c r="AH3157" s="158"/>
      <c r="AI3157" s="158"/>
      <c r="AJ3157" s="158"/>
      <c r="AK3157" s="158"/>
      <c r="AL3157" s="158"/>
      <c r="AM3157" s="158"/>
      <c r="AN3157" s="158"/>
      <c r="AO3157" s="158"/>
      <c r="AP3157" s="158"/>
      <c r="AQ3157" s="158"/>
      <c r="AR3157" s="158"/>
      <c r="AS3157" s="158"/>
      <c r="AT3157" s="158"/>
      <c r="AU3157" s="158"/>
      <c r="AV3157" s="158"/>
      <c r="AW3157" s="158"/>
      <c r="AX3157" s="158"/>
      <c r="AY3157" s="158"/>
      <c r="AZ3157" s="158"/>
      <c r="BA3157" s="158"/>
      <c r="BB3157" s="158"/>
      <c r="BC3157" s="158"/>
      <c r="BD3157" s="159"/>
      <c r="BE3157" s="158"/>
      <c r="BF3157" s="158"/>
      <c r="BG3157" s="158"/>
      <c r="BH3157" s="158"/>
      <c r="BI3157" s="159"/>
      <c r="BJ3157" s="158"/>
      <c r="BK3157" s="158"/>
      <c r="BL3157" s="158"/>
      <c r="BM3157" s="158"/>
      <c r="BN3157" s="158"/>
      <c r="BO3157" s="158"/>
      <c r="BP3157" s="158"/>
      <c r="BQ3157" s="158"/>
      <c r="BR3157" s="158"/>
      <c r="BS3157" s="158"/>
      <c r="BT3157" s="158"/>
      <c r="BU3157" s="158"/>
      <c r="BV3157" s="158"/>
      <c r="BW3157" s="158"/>
      <c r="BX3157" s="158"/>
      <c r="BY3157" s="158"/>
      <c r="BZ3157" s="158"/>
      <c r="CA3157" s="158"/>
      <c r="CB3157" s="158"/>
      <c r="CC3157" s="158"/>
      <c r="CD3157" s="158"/>
      <c r="CE3157" s="158"/>
      <c r="CF3157" s="158"/>
      <c r="CG3157" s="158"/>
      <c r="CH3157" s="158"/>
      <c r="CI3157" s="158"/>
      <c r="CJ3157" s="158"/>
      <c r="CK3157" s="158"/>
      <c r="CL3157" s="158"/>
      <c r="CM3157" s="158"/>
      <c r="CN3157" s="158"/>
      <c r="CO3157" s="158"/>
      <c r="CP3157" s="158"/>
      <c r="CQ3157" s="158"/>
      <c r="CR3157" s="158"/>
      <c r="CS3157" s="158"/>
      <c r="CT3157" s="158"/>
      <c r="CU3157" s="158"/>
      <c r="CV3157" s="158"/>
      <c r="CW3157" s="158"/>
      <c r="CX3157" s="158"/>
      <c r="CY3157" s="158"/>
      <c r="CZ3157" s="158"/>
      <c r="DA3157" s="158"/>
      <c r="DB3157" s="158"/>
      <c r="DC3157" s="158"/>
      <c r="DD3157" s="158"/>
      <c r="DE3157" s="158"/>
      <c r="DF3157" s="158"/>
      <c r="DG3157" s="158"/>
      <c r="DH3157" s="158"/>
      <c r="DI3157" s="158"/>
      <c r="DJ3157" s="158"/>
      <c r="DK3157" s="158"/>
      <c r="DL3157" s="158"/>
      <c r="DM3157" s="158"/>
      <c r="DN3157" s="158"/>
      <c r="DO3157" s="158"/>
      <c r="DP3157" s="158"/>
      <c r="DQ3157" s="158"/>
      <c r="DR3157" s="158"/>
      <c r="DS3157" s="160"/>
    </row>
    <row r="3158" spans="1:123" s="110" customFormat="1">
      <c r="A3158" s="184"/>
      <c r="B3158" s="180"/>
      <c r="D3158" s="192"/>
      <c r="E3158" s="157"/>
      <c r="F3158" s="158"/>
      <c r="G3158" s="158"/>
      <c r="H3158" s="158"/>
      <c r="I3158" s="158"/>
      <c r="J3158" s="158"/>
      <c r="K3158" s="158"/>
      <c r="L3158" s="158"/>
      <c r="M3158" s="158"/>
      <c r="N3158" s="158"/>
      <c r="O3158" s="158"/>
      <c r="P3158" s="158"/>
      <c r="Q3158" s="158"/>
      <c r="R3158" s="158"/>
      <c r="S3158" s="158"/>
      <c r="T3158" s="158"/>
      <c r="U3158" s="158"/>
      <c r="V3158" s="158"/>
      <c r="W3158" s="158"/>
      <c r="X3158" s="158"/>
      <c r="Y3158" s="158"/>
      <c r="Z3158" s="158"/>
      <c r="AA3158" s="158"/>
      <c r="AB3158" s="158"/>
      <c r="AC3158" s="158"/>
      <c r="AD3158" s="158"/>
      <c r="AE3158" s="158"/>
      <c r="AF3158" s="158"/>
      <c r="AG3158" s="158"/>
      <c r="AH3158" s="158"/>
      <c r="AI3158" s="158"/>
      <c r="AJ3158" s="158"/>
      <c r="AK3158" s="158"/>
      <c r="AL3158" s="158"/>
      <c r="AM3158" s="158"/>
      <c r="AN3158" s="158"/>
      <c r="AO3158" s="158"/>
      <c r="AP3158" s="158"/>
      <c r="AQ3158" s="158"/>
      <c r="AR3158" s="158"/>
      <c r="AS3158" s="158"/>
      <c r="AT3158" s="158"/>
      <c r="AU3158" s="158"/>
      <c r="AV3158" s="158"/>
      <c r="AW3158" s="158"/>
      <c r="AX3158" s="158"/>
      <c r="AY3158" s="158"/>
      <c r="AZ3158" s="158"/>
      <c r="BA3158" s="158"/>
      <c r="BB3158" s="158"/>
      <c r="BC3158" s="158"/>
      <c r="BD3158" s="159"/>
      <c r="BE3158" s="158"/>
      <c r="BF3158" s="158"/>
      <c r="BG3158" s="158"/>
      <c r="BH3158" s="158"/>
      <c r="BI3158" s="159"/>
      <c r="BJ3158" s="158"/>
      <c r="BK3158" s="158"/>
      <c r="BL3158" s="158"/>
      <c r="BM3158" s="158"/>
      <c r="BN3158" s="158"/>
      <c r="BO3158" s="158"/>
      <c r="BP3158" s="158"/>
      <c r="BQ3158" s="158"/>
      <c r="BR3158" s="158"/>
      <c r="BS3158" s="158"/>
      <c r="BT3158" s="158"/>
      <c r="BU3158" s="158"/>
      <c r="BV3158" s="158"/>
      <c r="BW3158" s="158"/>
      <c r="BX3158" s="158"/>
      <c r="BY3158" s="158"/>
      <c r="BZ3158" s="158"/>
      <c r="CA3158" s="158"/>
      <c r="CB3158" s="158"/>
      <c r="CC3158" s="158"/>
      <c r="CD3158" s="158"/>
      <c r="CE3158" s="158"/>
      <c r="CF3158" s="158"/>
      <c r="CG3158" s="158"/>
      <c r="CH3158" s="158"/>
      <c r="CI3158" s="158"/>
      <c r="CJ3158" s="158"/>
      <c r="CK3158" s="158"/>
      <c r="CL3158" s="158"/>
      <c r="CM3158" s="158"/>
      <c r="CN3158" s="158"/>
      <c r="CO3158" s="158"/>
      <c r="CP3158" s="158"/>
      <c r="CQ3158" s="158"/>
      <c r="CR3158" s="158"/>
      <c r="CS3158" s="158"/>
      <c r="CT3158" s="158"/>
      <c r="CU3158" s="158"/>
      <c r="CV3158" s="158"/>
      <c r="CW3158" s="158"/>
      <c r="CX3158" s="158"/>
      <c r="CY3158" s="158"/>
      <c r="CZ3158" s="158"/>
      <c r="DA3158" s="158"/>
      <c r="DB3158" s="158"/>
      <c r="DC3158" s="158"/>
      <c r="DD3158" s="158"/>
      <c r="DE3158" s="158"/>
      <c r="DF3158" s="158"/>
      <c r="DG3158" s="158"/>
      <c r="DH3158" s="158"/>
      <c r="DI3158" s="158"/>
      <c r="DJ3158" s="158"/>
      <c r="DK3158" s="158"/>
      <c r="DL3158" s="158"/>
      <c r="DM3158" s="158"/>
      <c r="DN3158" s="158"/>
      <c r="DO3158" s="158"/>
      <c r="DP3158" s="158"/>
      <c r="DQ3158" s="158"/>
      <c r="DR3158" s="158"/>
      <c r="DS3158" s="160"/>
    </row>
    <row r="3159" spans="1:123" s="110" customFormat="1">
      <c r="A3159" s="184"/>
      <c r="B3159" s="180"/>
      <c r="D3159" s="192"/>
      <c r="E3159" s="157"/>
      <c r="F3159" s="158"/>
      <c r="G3159" s="158"/>
      <c r="H3159" s="158"/>
      <c r="I3159" s="158"/>
      <c r="J3159" s="158"/>
      <c r="K3159" s="158"/>
      <c r="L3159" s="158"/>
      <c r="M3159" s="158"/>
      <c r="N3159" s="158"/>
      <c r="O3159" s="158"/>
      <c r="P3159" s="158"/>
      <c r="Q3159" s="158"/>
      <c r="R3159" s="158"/>
      <c r="S3159" s="158"/>
      <c r="T3159" s="158"/>
      <c r="U3159" s="158"/>
      <c r="V3159" s="158"/>
      <c r="W3159" s="158"/>
      <c r="X3159" s="158"/>
      <c r="Y3159" s="158"/>
      <c r="Z3159" s="158"/>
      <c r="AA3159" s="158"/>
      <c r="AB3159" s="158"/>
      <c r="AC3159" s="158"/>
      <c r="AD3159" s="158"/>
      <c r="AE3159" s="158"/>
      <c r="AF3159" s="158"/>
      <c r="AG3159" s="158"/>
      <c r="AH3159" s="158"/>
      <c r="AI3159" s="158"/>
      <c r="AJ3159" s="158"/>
      <c r="AK3159" s="158"/>
      <c r="AL3159" s="158"/>
      <c r="AM3159" s="158"/>
      <c r="AN3159" s="158"/>
      <c r="AO3159" s="158"/>
      <c r="AP3159" s="158"/>
      <c r="AQ3159" s="158"/>
      <c r="AR3159" s="158"/>
      <c r="AS3159" s="158"/>
      <c r="AT3159" s="158"/>
      <c r="AU3159" s="158"/>
      <c r="AV3159" s="158"/>
      <c r="AW3159" s="158"/>
      <c r="AX3159" s="158"/>
      <c r="AY3159" s="158"/>
      <c r="AZ3159" s="158"/>
      <c r="BA3159" s="158"/>
      <c r="BB3159" s="158"/>
      <c r="BC3159" s="158"/>
      <c r="BD3159" s="159"/>
      <c r="BE3159" s="158"/>
      <c r="BF3159" s="158"/>
      <c r="BG3159" s="158"/>
      <c r="BH3159" s="158"/>
      <c r="BI3159" s="159"/>
      <c r="BJ3159" s="158"/>
      <c r="BK3159" s="158"/>
      <c r="BL3159" s="158"/>
      <c r="BM3159" s="158"/>
      <c r="BN3159" s="158"/>
      <c r="BO3159" s="158"/>
      <c r="BP3159" s="158"/>
      <c r="BQ3159" s="158"/>
      <c r="BR3159" s="158"/>
      <c r="BS3159" s="158"/>
      <c r="BT3159" s="158"/>
      <c r="BU3159" s="158"/>
      <c r="BV3159" s="158"/>
      <c r="BW3159" s="158"/>
      <c r="BX3159" s="158"/>
      <c r="BY3159" s="158"/>
      <c r="BZ3159" s="158"/>
      <c r="CA3159" s="158"/>
      <c r="CB3159" s="158"/>
      <c r="CC3159" s="158"/>
      <c r="CD3159" s="158"/>
      <c r="CE3159" s="158"/>
      <c r="CF3159" s="158"/>
      <c r="CG3159" s="158"/>
      <c r="CH3159" s="158"/>
      <c r="CI3159" s="158"/>
      <c r="CJ3159" s="158"/>
      <c r="CK3159" s="158"/>
      <c r="CL3159" s="158"/>
      <c r="CM3159" s="158"/>
      <c r="CN3159" s="158"/>
      <c r="CO3159" s="158"/>
      <c r="CP3159" s="158"/>
      <c r="CQ3159" s="158"/>
      <c r="CR3159" s="158"/>
      <c r="CS3159" s="158"/>
      <c r="CT3159" s="158"/>
      <c r="CU3159" s="158"/>
      <c r="CV3159" s="158"/>
      <c r="CW3159" s="158"/>
      <c r="CX3159" s="158"/>
      <c r="CY3159" s="158"/>
      <c r="CZ3159" s="158"/>
      <c r="DA3159" s="158"/>
      <c r="DB3159" s="158"/>
      <c r="DC3159" s="158"/>
      <c r="DD3159" s="158"/>
      <c r="DE3159" s="158"/>
      <c r="DF3159" s="158"/>
      <c r="DG3159" s="158"/>
      <c r="DH3159" s="158"/>
      <c r="DI3159" s="158"/>
      <c r="DJ3159" s="158"/>
      <c r="DK3159" s="158"/>
      <c r="DL3159" s="158"/>
      <c r="DM3159" s="158"/>
      <c r="DN3159" s="158"/>
      <c r="DO3159" s="158"/>
      <c r="DP3159" s="158"/>
      <c r="DQ3159" s="158"/>
      <c r="DR3159" s="158"/>
      <c r="DS3159" s="160"/>
    </row>
    <row r="3160" spans="1:123" s="110" customFormat="1">
      <c r="A3160" s="184"/>
      <c r="B3160" s="180"/>
      <c r="D3160" s="192"/>
      <c r="E3160" s="157"/>
      <c r="F3160" s="158"/>
      <c r="G3160" s="158"/>
      <c r="H3160" s="158"/>
      <c r="I3160" s="158"/>
      <c r="J3160" s="158"/>
      <c r="K3160" s="158"/>
      <c r="L3160" s="158"/>
      <c r="M3160" s="158"/>
      <c r="N3160" s="158"/>
      <c r="O3160" s="158"/>
      <c r="P3160" s="158"/>
      <c r="Q3160" s="158"/>
      <c r="R3160" s="158"/>
      <c r="S3160" s="158"/>
      <c r="T3160" s="158"/>
      <c r="U3160" s="158"/>
      <c r="V3160" s="158"/>
      <c r="W3160" s="158"/>
      <c r="X3160" s="158"/>
      <c r="Y3160" s="158"/>
      <c r="Z3160" s="158"/>
      <c r="AA3160" s="158"/>
      <c r="AB3160" s="158"/>
      <c r="AC3160" s="158"/>
      <c r="AD3160" s="158"/>
      <c r="AE3160" s="158"/>
      <c r="AF3160" s="158"/>
      <c r="AG3160" s="158"/>
      <c r="AH3160" s="158"/>
      <c r="AI3160" s="158"/>
      <c r="AJ3160" s="158"/>
      <c r="AK3160" s="158"/>
      <c r="AL3160" s="158"/>
      <c r="AM3160" s="158"/>
      <c r="AN3160" s="158"/>
      <c r="AO3160" s="158"/>
      <c r="AP3160" s="158"/>
      <c r="AQ3160" s="158"/>
      <c r="AR3160" s="158"/>
      <c r="AS3160" s="158"/>
      <c r="AT3160" s="158"/>
      <c r="AU3160" s="158"/>
      <c r="AV3160" s="158"/>
      <c r="AW3160" s="158"/>
      <c r="AX3160" s="158"/>
      <c r="AY3160" s="158"/>
      <c r="AZ3160" s="158"/>
      <c r="BA3160" s="158"/>
      <c r="BB3160" s="158"/>
      <c r="BC3160" s="158"/>
      <c r="BD3160" s="159"/>
      <c r="BE3160" s="158"/>
      <c r="BF3160" s="158"/>
      <c r="BG3160" s="158"/>
      <c r="BH3160" s="158"/>
      <c r="BI3160" s="159"/>
      <c r="BJ3160" s="158"/>
      <c r="BK3160" s="158"/>
      <c r="BL3160" s="158"/>
      <c r="BM3160" s="158"/>
      <c r="BN3160" s="158"/>
      <c r="BO3160" s="158"/>
      <c r="BP3160" s="158"/>
      <c r="BQ3160" s="158"/>
      <c r="BR3160" s="158"/>
      <c r="BS3160" s="158"/>
      <c r="BT3160" s="158"/>
      <c r="BU3160" s="158"/>
      <c r="BV3160" s="158"/>
      <c r="BW3160" s="158"/>
      <c r="BX3160" s="158"/>
      <c r="BY3160" s="158"/>
      <c r="BZ3160" s="158"/>
      <c r="CA3160" s="158"/>
      <c r="CB3160" s="158"/>
      <c r="CC3160" s="158"/>
      <c r="CD3160" s="158"/>
      <c r="CE3160" s="158"/>
      <c r="CF3160" s="158"/>
      <c r="CG3160" s="158"/>
      <c r="CH3160" s="158"/>
      <c r="CI3160" s="158"/>
      <c r="CJ3160" s="158"/>
      <c r="CK3160" s="158"/>
      <c r="CL3160" s="158"/>
      <c r="CM3160" s="158"/>
      <c r="CN3160" s="158"/>
      <c r="CO3160" s="158"/>
      <c r="CP3160" s="158"/>
      <c r="CQ3160" s="158"/>
      <c r="CR3160" s="158"/>
      <c r="CS3160" s="158"/>
      <c r="CT3160" s="158"/>
      <c r="CU3160" s="158"/>
      <c r="CV3160" s="158"/>
      <c r="CW3160" s="158"/>
      <c r="CX3160" s="158"/>
      <c r="CY3160" s="158"/>
      <c r="CZ3160" s="158"/>
      <c r="DA3160" s="158"/>
      <c r="DB3160" s="158"/>
      <c r="DC3160" s="158"/>
      <c r="DD3160" s="158"/>
      <c r="DE3160" s="158"/>
      <c r="DF3160" s="158"/>
      <c r="DG3160" s="158"/>
      <c r="DH3160" s="158"/>
      <c r="DI3160" s="158"/>
      <c r="DJ3160" s="158"/>
      <c r="DK3160" s="158"/>
      <c r="DL3160" s="158"/>
      <c r="DM3160" s="158"/>
      <c r="DN3160" s="158"/>
      <c r="DO3160" s="158"/>
      <c r="DP3160" s="158"/>
      <c r="DQ3160" s="158"/>
      <c r="DR3160" s="158"/>
      <c r="DS3160" s="160"/>
    </row>
    <row r="3161" spans="1:123" s="110" customFormat="1">
      <c r="A3161" s="184"/>
      <c r="B3161" s="180"/>
      <c r="D3161" s="192"/>
      <c r="E3161" s="157"/>
      <c r="F3161" s="158"/>
      <c r="G3161" s="158"/>
      <c r="H3161" s="158"/>
      <c r="I3161" s="158"/>
      <c r="J3161" s="158"/>
      <c r="K3161" s="158"/>
      <c r="L3161" s="158"/>
      <c r="M3161" s="158"/>
      <c r="N3161" s="158"/>
      <c r="O3161" s="158"/>
      <c r="P3161" s="158"/>
      <c r="Q3161" s="158"/>
      <c r="R3161" s="158"/>
      <c r="S3161" s="158"/>
      <c r="T3161" s="158"/>
      <c r="U3161" s="158"/>
      <c r="V3161" s="158"/>
      <c r="W3161" s="158"/>
      <c r="X3161" s="158"/>
      <c r="Y3161" s="158"/>
      <c r="Z3161" s="158"/>
      <c r="AA3161" s="158"/>
      <c r="AB3161" s="158"/>
      <c r="AC3161" s="158"/>
      <c r="AD3161" s="158"/>
      <c r="AE3161" s="158"/>
      <c r="AF3161" s="158"/>
      <c r="AG3161" s="158"/>
      <c r="AH3161" s="158"/>
      <c r="AI3161" s="158"/>
      <c r="AJ3161" s="158"/>
      <c r="AK3161" s="158"/>
      <c r="AL3161" s="158"/>
      <c r="AM3161" s="158"/>
      <c r="AN3161" s="158"/>
      <c r="AO3161" s="158"/>
      <c r="AP3161" s="158"/>
      <c r="AQ3161" s="158"/>
      <c r="AR3161" s="158"/>
      <c r="AS3161" s="158"/>
      <c r="AT3161" s="158"/>
      <c r="AU3161" s="158"/>
      <c r="AV3161" s="158"/>
      <c r="AW3161" s="158"/>
      <c r="AX3161" s="158"/>
      <c r="AY3161" s="158"/>
      <c r="AZ3161" s="158"/>
      <c r="BA3161" s="158"/>
      <c r="BB3161" s="158"/>
      <c r="BC3161" s="158"/>
      <c r="BD3161" s="159"/>
      <c r="BE3161" s="158"/>
      <c r="BF3161" s="158"/>
      <c r="BG3161" s="158"/>
      <c r="BH3161" s="158"/>
      <c r="BI3161" s="159"/>
      <c r="BJ3161" s="158"/>
      <c r="BK3161" s="158"/>
      <c r="BL3161" s="158"/>
      <c r="BM3161" s="158"/>
      <c r="BN3161" s="158"/>
      <c r="BO3161" s="158"/>
      <c r="BP3161" s="158"/>
      <c r="BQ3161" s="158"/>
      <c r="BR3161" s="158"/>
      <c r="BS3161" s="158"/>
      <c r="BT3161" s="158"/>
      <c r="BU3161" s="158"/>
      <c r="BV3161" s="158"/>
      <c r="BW3161" s="158"/>
      <c r="BX3161" s="158"/>
      <c r="BY3161" s="158"/>
      <c r="BZ3161" s="158"/>
      <c r="CA3161" s="158"/>
      <c r="CB3161" s="158"/>
      <c r="CC3161" s="158"/>
      <c r="CD3161" s="158"/>
      <c r="CE3161" s="158"/>
      <c r="CF3161" s="158"/>
      <c r="CG3161" s="158"/>
      <c r="CH3161" s="158"/>
      <c r="CI3161" s="158"/>
      <c r="CJ3161" s="158"/>
      <c r="CK3161" s="158"/>
      <c r="CL3161" s="158"/>
      <c r="CM3161" s="158"/>
      <c r="CN3161" s="158"/>
      <c r="CO3161" s="158"/>
      <c r="CP3161" s="158"/>
      <c r="CQ3161" s="158"/>
      <c r="CR3161" s="158"/>
      <c r="CS3161" s="158"/>
      <c r="CT3161" s="158"/>
      <c r="CU3161" s="158"/>
      <c r="CV3161" s="158"/>
      <c r="CW3161" s="158"/>
      <c r="CX3161" s="158"/>
      <c r="CY3161" s="158"/>
      <c r="CZ3161" s="158"/>
      <c r="DA3161" s="158"/>
      <c r="DB3161" s="158"/>
      <c r="DC3161" s="158"/>
      <c r="DD3161" s="158"/>
      <c r="DE3161" s="158"/>
      <c r="DF3161" s="158"/>
      <c r="DG3161" s="158"/>
      <c r="DH3161" s="158"/>
      <c r="DI3161" s="158"/>
      <c r="DJ3161" s="158"/>
      <c r="DK3161" s="158"/>
      <c r="DL3161" s="158"/>
      <c r="DM3161" s="158"/>
      <c r="DN3161" s="158"/>
      <c r="DO3161" s="158"/>
      <c r="DP3161" s="158"/>
      <c r="DQ3161" s="158"/>
      <c r="DR3161" s="158"/>
      <c r="DS3161" s="160"/>
    </row>
    <row r="3162" spans="1:123" s="110" customFormat="1">
      <c r="A3162" s="184"/>
      <c r="B3162" s="180"/>
      <c r="D3162" s="192"/>
      <c r="E3162" s="157"/>
      <c r="F3162" s="158"/>
      <c r="G3162" s="158"/>
      <c r="H3162" s="158"/>
      <c r="I3162" s="158"/>
      <c r="J3162" s="158"/>
      <c r="K3162" s="158"/>
      <c r="L3162" s="158"/>
      <c r="M3162" s="158"/>
      <c r="N3162" s="158"/>
      <c r="O3162" s="158"/>
      <c r="P3162" s="158"/>
      <c r="Q3162" s="158"/>
      <c r="R3162" s="158"/>
      <c r="S3162" s="158"/>
      <c r="T3162" s="158"/>
      <c r="U3162" s="158"/>
      <c r="V3162" s="158"/>
      <c r="W3162" s="158"/>
      <c r="X3162" s="158"/>
      <c r="Y3162" s="158"/>
      <c r="Z3162" s="158"/>
      <c r="AA3162" s="158"/>
      <c r="AB3162" s="158"/>
      <c r="AC3162" s="158"/>
      <c r="AD3162" s="158"/>
      <c r="AE3162" s="158"/>
      <c r="AF3162" s="158"/>
      <c r="AG3162" s="158"/>
      <c r="AH3162" s="158"/>
      <c r="AI3162" s="158"/>
      <c r="AJ3162" s="158"/>
      <c r="AK3162" s="158"/>
      <c r="AL3162" s="158"/>
      <c r="AM3162" s="158"/>
      <c r="AN3162" s="158"/>
      <c r="AO3162" s="158"/>
      <c r="AP3162" s="158"/>
      <c r="AQ3162" s="158"/>
      <c r="AR3162" s="158"/>
      <c r="AS3162" s="158"/>
      <c r="AT3162" s="158"/>
      <c r="AU3162" s="158"/>
      <c r="AV3162" s="158"/>
      <c r="AW3162" s="158"/>
      <c r="AX3162" s="158"/>
      <c r="AY3162" s="158"/>
      <c r="AZ3162" s="158"/>
      <c r="BA3162" s="158"/>
      <c r="BB3162" s="158"/>
      <c r="BC3162" s="158"/>
      <c r="BD3162" s="159"/>
      <c r="BE3162" s="158"/>
      <c r="BF3162" s="158"/>
      <c r="BG3162" s="158"/>
      <c r="BH3162" s="158"/>
      <c r="BI3162" s="159"/>
      <c r="BJ3162" s="158"/>
      <c r="BK3162" s="158"/>
      <c r="BL3162" s="158"/>
      <c r="BM3162" s="158"/>
      <c r="BN3162" s="158"/>
      <c r="BO3162" s="158"/>
      <c r="BP3162" s="158"/>
      <c r="BQ3162" s="158"/>
      <c r="BR3162" s="158"/>
      <c r="BS3162" s="158"/>
      <c r="BT3162" s="158"/>
      <c r="BU3162" s="158"/>
      <c r="BV3162" s="158"/>
      <c r="BW3162" s="158"/>
      <c r="BX3162" s="158"/>
      <c r="BY3162" s="158"/>
      <c r="BZ3162" s="158"/>
      <c r="CA3162" s="158"/>
      <c r="CB3162" s="158"/>
      <c r="CC3162" s="158"/>
      <c r="CD3162" s="158"/>
      <c r="CE3162" s="158"/>
      <c r="CF3162" s="158"/>
      <c r="CG3162" s="158"/>
      <c r="CH3162" s="158"/>
      <c r="CI3162" s="158"/>
      <c r="CJ3162" s="158"/>
      <c r="CK3162" s="158"/>
      <c r="CL3162" s="158"/>
      <c r="CM3162" s="158"/>
      <c r="CN3162" s="158"/>
      <c r="CO3162" s="158"/>
      <c r="CP3162" s="158"/>
      <c r="CQ3162" s="158"/>
      <c r="CR3162" s="158"/>
      <c r="CS3162" s="158"/>
      <c r="CT3162" s="158"/>
      <c r="CU3162" s="158"/>
      <c r="CV3162" s="158"/>
      <c r="CW3162" s="158"/>
      <c r="CX3162" s="158"/>
      <c r="CY3162" s="158"/>
      <c r="CZ3162" s="158"/>
      <c r="DA3162" s="158"/>
      <c r="DB3162" s="158"/>
      <c r="DC3162" s="158"/>
      <c r="DD3162" s="158"/>
      <c r="DE3162" s="158"/>
      <c r="DF3162" s="158"/>
      <c r="DG3162" s="158"/>
      <c r="DH3162" s="158"/>
      <c r="DI3162" s="158"/>
      <c r="DJ3162" s="158"/>
      <c r="DK3162" s="158"/>
      <c r="DL3162" s="158"/>
      <c r="DM3162" s="158"/>
      <c r="DN3162" s="158"/>
      <c r="DO3162" s="158"/>
      <c r="DP3162" s="158"/>
      <c r="DQ3162" s="158"/>
      <c r="DR3162" s="158"/>
      <c r="DS3162" s="160"/>
    </row>
    <row r="3163" spans="1:123" s="110" customFormat="1">
      <c r="A3163" s="184"/>
      <c r="B3163" s="180"/>
      <c r="D3163" s="192"/>
      <c r="E3163" s="157"/>
      <c r="F3163" s="158"/>
      <c r="G3163" s="158"/>
      <c r="H3163" s="158"/>
      <c r="I3163" s="158"/>
      <c r="J3163" s="158"/>
      <c r="K3163" s="158"/>
      <c r="L3163" s="158"/>
      <c r="M3163" s="158"/>
      <c r="N3163" s="158"/>
      <c r="O3163" s="158"/>
      <c r="P3163" s="158"/>
      <c r="Q3163" s="158"/>
      <c r="R3163" s="158"/>
      <c r="S3163" s="158"/>
      <c r="T3163" s="158"/>
      <c r="U3163" s="158"/>
      <c r="V3163" s="158"/>
      <c r="W3163" s="158"/>
      <c r="X3163" s="158"/>
      <c r="Y3163" s="158"/>
      <c r="Z3163" s="158"/>
      <c r="AA3163" s="158"/>
      <c r="AB3163" s="158"/>
      <c r="AC3163" s="158"/>
      <c r="AD3163" s="158"/>
      <c r="AE3163" s="158"/>
      <c r="AF3163" s="158"/>
      <c r="AG3163" s="158"/>
      <c r="AH3163" s="158"/>
      <c r="AI3163" s="158"/>
      <c r="AJ3163" s="158"/>
      <c r="AK3163" s="158"/>
      <c r="AL3163" s="158"/>
      <c r="AM3163" s="158"/>
      <c r="AN3163" s="158"/>
      <c r="AO3163" s="158"/>
      <c r="AP3163" s="158"/>
      <c r="AQ3163" s="158"/>
      <c r="AR3163" s="158"/>
      <c r="AS3163" s="158"/>
      <c r="AT3163" s="158"/>
      <c r="AU3163" s="158"/>
      <c r="AV3163" s="158"/>
      <c r="AW3163" s="158"/>
      <c r="AX3163" s="158"/>
      <c r="AY3163" s="158"/>
      <c r="AZ3163" s="158"/>
      <c r="BA3163" s="158"/>
      <c r="BB3163" s="158"/>
      <c r="BC3163" s="158"/>
      <c r="BD3163" s="159"/>
      <c r="BE3163" s="158"/>
      <c r="BF3163" s="158"/>
      <c r="BG3163" s="158"/>
      <c r="BH3163" s="158"/>
      <c r="BI3163" s="159"/>
      <c r="BJ3163" s="158"/>
      <c r="BK3163" s="158"/>
      <c r="BL3163" s="158"/>
      <c r="BM3163" s="158"/>
      <c r="BN3163" s="158"/>
      <c r="BO3163" s="158"/>
      <c r="BP3163" s="158"/>
      <c r="BQ3163" s="158"/>
      <c r="BR3163" s="158"/>
      <c r="BS3163" s="158"/>
      <c r="BT3163" s="158"/>
      <c r="BU3163" s="158"/>
      <c r="BV3163" s="158"/>
      <c r="BW3163" s="158"/>
      <c r="BX3163" s="158"/>
      <c r="BY3163" s="158"/>
      <c r="BZ3163" s="158"/>
      <c r="CA3163" s="158"/>
      <c r="CB3163" s="158"/>
      <c r="CC3163" s="158"/>
      <c r="CD3163" s="158"/>
      <c r="CE3163" s="158"/>
      <c r="CF3163" s="158"/>
      <c r="CG3163" s="158"/>
      <c r="CH3163" s="158"/>
      <c r="CI3163" s="158"/>
      <c r="CJ3163" s="158"/>
      <c r="CK3163" s="158"/>
      <c r="CL3163" s="158"/>
      <c r="CM3163" s="158"/>
      <c r="CN3163" s="158"/>
      <c r="CO3163" s="158"/>
      <c r="CP3163" s="158"/>
      <c r="CQ3163" s="158"/>
      <c r="CR3163" s="158"/>
      <c r="CS3163" s="158"/>
      <c r="CT3163" s="158"/>
      <c r="CU3163" s="158"/>
      <c r="CV3163" s="158"/>
      <c r="CW3163" s="158"/>
      <c r="CX3163" s="158"/>
      <c r="CY3163" s="158"/>
      <c r="CZ3163" s="158"/>
      <c r="DA3163" s="158"/>
      <c r="DB3163" s="158"/>
      <c r="DC3163" s="158"/>
      <c r="DD3163" s="158"/>
      <c r="DE3163" s="158"/>
      <c r="DF3163" s="158"/>
      <c r="DG3163" s="158"/>
      <c r="DH3163" s="158"/>
      <c r="DI3163" s="158"/>
      <c r="DJ3163" s="158"/>
      <c r="DK3163" s="158"/>
      <c r="DL3163" s="158"/>
      <c r="DM3163" s="158"/>
      <c r="DN3163" s="158"/>
      <c r="DO3163" s="158"/>
      <c r="DP3163" s="158"/>
      <c r="DQ3163" s="158"/>
      <c r="DR3163" s="158"/>
      <c r="DS3163" s="160"/>
    </row>
    <row r="3164" spans="1:123" s="110" customFormat="1">
      <c r="A3164" s="184"/>
      <c r="B3164" s="180"/>
      <c r="D3164" s="192"/>
      <c r="E3164" s="157"/>
      <c r="F3164" s="158"/>
      <c r="G3164" s="158"/>
      <c r="H3164" s="158"/>
      <c r="I3164" s="158"/>
      <c r="J3164" s="158"/>
      <c r="K3164" s="158"/>
      <c r="L3164" s="158"/>
      <c r="M3164" s="158"/>
      <c r="N3164" s="158"/>
      <c r="O3164" s="158"/>
      <c r="P3164" s="158"/>
      <c r="Q3164" s="158"/>
      <c r="R3164" s="158"/>
      <c r="S3164" s="158"/>
      <c r="T3164" s="158"/>
      <c r="U3164" s="158"/>
      <c r="V3164" s="158"/>
      <c r="W3164" s="158"/>
      <c r="X3164" s="158"/>
      <c r="Y3164" s="158"/>
      <c r="Z3164" s="158"/>
      <c r="AA3164" s="158"/>
      <c r="AB3164" s="158"/>
      <c r="AC3164" s="158"/>
      <c r="AD3164" s="158"/>
      <c r="AE3164" s="158"/>
      <c r="AF3164" s="158"/>
      <c r="AG3164" s="158"/>
      <c r="AH3164" s="158"/>
      <c r="AI3164" s="158"/>
      <c r="AJ3164" s="158"/>
      <c r="AK3164" s="158"/>
      <c r="AL3164" s="158"/>
      <c r="AM3164" s="158"/>
      <c r="AN3164" s="158"/>
      <c r="AO3164" s="158"/>
      <c r="AP3164" s="158"/>
      <c r="AQ3164" s="158"/>
      <c r="AR3164" s="158"/>
      <c r="AS3164" s="158"/>
      <c r="AT3164" s="158"/>
      <c r="AU3164" s="158"/>
      <c r="AV3164" s="158"/>
      <c r="AW3164" s="158"/>
      <c r="AX3164" s="158"/>
      <c r="AY3164" s="158"/>
      <c r="AZ3164" s="158"/>
      <c r="BA3164" s="158"/>
      <c r="BB3164" s="158"/>
      <c r="BC3164" s="158"/>
      <c r="BD3164" s="159"/>
      <c r="BE3164" s="158"/>
      <c r="BF3164" s="158"/>
      <c r="BG3164" s="158"/>
      <c r="BH3164" s="158"/>
      <c r="BI3164" s="159"/>
      <c r="BJ3164" s="158"/>
      <c r="BK3164" s="158"/>
      <c r="BL3164" s="158"/>
      <c r="BM3164" s="158"/>
      <c r="BN3164" s="158"/>
      <c r="BO3164" s="158"/>
      <c r="BP3164" s="158"/>
      <c r="BQ3164" s="158"/>
      <c r="BR3164" s="158"/>
      <c r="BS3164" s="158"/>
      <c r="BT3164" s="158"/>
      <c r="BU3164" s="158"/>
      <c r="BV3164" s="158"/>
      <c r="BW3164" s="158"/>
      <c r="BX3164" s="158"/>
      <c r="BY3164" s="158"/>
      <c r="BZ3164" s="158"/>
      <c r="CA3164" s="158"/>
      <c r="CB3164" s="158"/>
      <c r="CC3164" s="158"/>
      <c r="CD3164" s="158"/>
      <c r="CE3164" s="158"/>
      <c r="CF3164" s="158"/>
      <c r="CG3164" s="158"/>
      <c r="CH3164" s="158"/>
      <c r="CI3164" s="158"/>
      <c r="CJ3164" s="158"/>
      <c r="CK3164" s="158"/>
      <c r="CL3164" s="158"/>
      <c r="CM3164" s="158"/>
      <c r="CN3164" s="158"/>
      <c r="CO3164" s="158"/>
      <c r="CP3164" s="158"/>
      <c r="CQ3164" s="158"/>
      <c r="CR3164" s="158"/>
      <c r="CS3164" s="158"/>
      <c r="CT3164" s="158"/>
      <c r="CU3164" s="158"/>
      <c r="CV3164" s="158"/>
      <c r="CW3164" s="158"/>
      <c r="CX3164" s="158"/>
      <c r="CY3164" s="158"/>
      <c r="CZ3164" s="158"/>
      <c r="DA3164" s="158"/>
      <c r="DB3164" s="158"/>
      <c r="DC3164" s="158"/>
      <c r="DD3164" s="158"/>
      <c r="DE3164" s="158"/>
      <c r="DF3164" s="158"/>
      <c r="DG3164" s="158"/>
      <c r="DH3164" s="158"/>
      <c r="DI3164" s="158"/>
      <c r="DJ3164" s="158"/>
      <c r="DK3164" s="158"/>
      <c r="DL3164" s="158"/>
      <c r="DM3164" s="158"/>
      <c r="DN3164" s="158"/>
      <c r="DO3164" s="158"/>
      <c r="DP3164" s="158"/>
      <c r="DQ3164" s="158"/>
      <c r="DR3164" s="158"/>
      <c r="DS3164" s="160"/>
    </row>
    <row r="3165" spans="1:123" s="110" customFormat="1">
      <c r="A3165" s="184"/>
      <c r="B3165" s="180"/>
      <c r="D3165" s="192"/>
      <c r="E3165" s="157"/>
      <c r="F3165" s="158"/>
      <c r="G3165" s="158"/>
      <c r="H3165" s="158"/>
      <c r="I3165" s="158"/>
      <c r="J3165" s="158"/>
      <c r="K3165" s="158"/>
      <c r="L3165" s="158"/>
      <c r="M3165" s="158"/>
      <c r="N3165" s="158"/>
      <c r="O3165" s="158"/>
      <c r="P3165" s="158"/>
      <c r="Q3165" s="158"/>
      <c r="R3165" s="158"/>
      <c r="S3165" s="158"/>
      <c r="T3165" s="158"/>
      <c r="U3165" s="158"/>
      <c r="V3165" s="158"/>
      <c r="W3165" s="158"/>
      <c r="X3165" s="158"/>
      <c r="Y3165" s="158"/>
      <c r="Z3165" s="158"/>
      <c r="AA3165" s="158"/>
      <c r="AB3165" s="158"/>
      <c r="AC3165" s="158"/>
      <c r="AD3165" s="158"/>
      <c r="AE3165" s="158"/>
      <c r="AF3165" s="158"/>
      <c r="AG3165" s="158"/>
      <c r="AH3165" s="158"/>
      <c r="AI3165" s="158"/>
      <c r="AJ3165" s="158"/>
      <c r="AK3165" s="158"/>
      <c r="AL3165" s="158"/>
      <c r="AM3165" s="158"/>
      <c r="AN3165" s="158"/>
      <c r="AO3165" s="158"/>
      <c r="AP3165" s="158"/>
      <c r="AQ3165" s="158"/>
      <c r="AR3165" s="158"/>
      <c r="AS3165" s="158"/>
      <c r="AT3165" s="158"/>
      <c r="AU3165" s="158"/>
      <c r="AV3165" s="158"/>
      <c r="AW3165" s="158"/>
      <c r="AX3165" s="158"/>
      <c r="AY3165" s="158"/>
      <c r="AZ3165" s="158"/>
      <c r="BA3165" s="158"/>
      <c r="BB3165" s="158"/>
      <c r="BC3165" s="158"/>
      <c r="BD3165" s="159"/>
      <c r="BE3165" s="158"/>
      <c r="BF3165" s="158"/>
      <c r="BG3165" s="158"/>
      <c r="BH3165" s="158"/>
      <c r="BI3165" s="159"/>
      <c r="BJ3165" s="158"/>
      <c r="BK3165" s="158"/>
      <c r="BL3165" s="158"/>
      <c r="BM3165" s="158"/>
      <c r="BN3165" s="158"/>
      <c r="BO3165" s="158"/>
      <c r="BP3165" s="158"/>
      <c r="BQ3165" s="158"/>
      <c r="BR3165" s="158"/>
      <c r="BS3165" s="158"/>
      <c r="BT3165" s="158"/>
      <c r="BU3165" s="158"/>
      <c r="BV3165" s="158"/>
      <c r="BW3165" s="158"/>
      <c r="BX3165" s="158"/>
      <c r="BY3165" s="158"/>
      <c r="BZ3165" s="158"/>
      <c r="CA3165" s="158"/>
      <c r="CB3165" s="158"/>
      <c r="CC3165" s="158"/>
      <c r="CD3165" s="158"/>
      <c r="CE3165" s="158"/>
      <c r="CF3165" s="158"/>
      <c r="CG3165" s="158"/>
      <c r="CH3165" s="158"/>
      <c r="CI3165" s="158"/>
      <c r="CJ3165" s="158"/>
      <c r="CK3165" s="158"/>
      <c r="CL3165" s="158"/>
      <c r="CM3165" s="158"/>
      <c r="CN3165" s="158"/>
      <c r="CO3165" s="158"/>
      <c r="CP3165" s="158"/>
      <c r="CQ3165" s="158"/>
      <c r="CR3165" s="158"/>
      <c r="CS3165" s="158"/>
      <c r="CT3165" s="158"/>
      <c r="CU3165" s="158"/>
      <c r="CV3165" s="158"/>
      <c r="CW3165" s="158"/>
      <c r="CX3165" s="158"/>
      <c r="CY3165" s="158"/>
      <c r="CZ3165" s="158"/>
      <c r="DA3165" s="158"/>
      <c r="DB3165" s="158"/>
      <c r="DC3165" s="158"/>
      <c r="DD3165" s="158"/>
      <c r="DE3165" s="158"/>
      <c r="DF3165" s="158"/>
      <c r="DG3165" s="158"/>
      <c r="DH3165" s="158"/>
      <c r="DI3165" s="158"/>
      <c r="DJ3165" s="158"/>
      <c r="DK3165" s="158"/>
      <c r="DL3165" s="158"/>
      <c r="DM3165" s="158"/>
      <c r="DN3165" s="158"/>
      <c r="DO3165" s="158"/>
      <c r="DP3165" s="158"/>
      <c r="DQ3165" s="158"/>
      <c r="DR3165" s="158"/>
      <c r="DS3165" s="160"/>
    </row>
    <row r="3166" spans="1:123" s="110" customFormat="1">
      <c r="A3166" s="184"/>
      <c r="B3166" s="180"/>
      <c r="D3166" s="192"/>
      <c r="E3166" s="157"/>
      <c r="F3166" s="158"/>
      <c r="G3166" s="158"/>
      <c r="H3166" s="158"/>
      <c r="I3166" s="158"/>
      <c r="J3166" s="158"/>
      <c r="K3166" s="158"/>
      <c r="L3166" s="158"/>
      <c r="M3166" s="158"/>
      <c r="N3166" s="158"/>
      <c r="O3166" s="158"/>
      <c r="P3166" s="158"/>
      <c r="Q3166" s="158"/>
      <c r="R3166" s="158"/>
      <c r="S3166" s="158"/>
      <c r="T3166" s="158"/>
      <c r="U3166" s="158"/>
      <c r="V3166" s="158"/>
      <c r="W3166" s="158"/>
      <c r="X3166" s="158"/>
      <c r="Y3166" s="158"/>
      <c r="Z3166" s="158"/>
      <c r="AA3166" s="158"/>
      <c r="AB3166" s="158"/>
      <c r="AC3166" s="158"/>
      <c r="AD3166" s="158"/>
      <c r="AE3166" s="158"/>
      <c r="AF3166" s="158"/>
      <c r="AG3166" s="158"/>
      <c r="AH3166" s="158"/>
      <c r="AI3166" s="158"/>
      <c r="AJ3166" s="158"/>
      <c r="AK3166" s="158"/>
      <c r="AL3166" s="158"/>
      <c r="AM3166" s="158"/>
      <c r="AN3166" s="158"/>
      <c r="AO3166" s="158"/>
      <c r="AP3166" s="158"/>
      <c r="AQ3166" s="158"/>
      <c r="AR3166" s="158"/>
      <c r="AS3166" s="158"/>
      <c r="AT3166" s="158"/>
      <c r="AU3166" s="158"/>
      <c r="AV3166" s="158"/>
      <c r="AW3166" s="158"/>
      <c r="AX3166" s="158"/>
      <c r="AY3166" s="158"/>
      <c r="AZ3166" s="158"/>
      <c r="BA3166" s="158"/>
      <c r="BB3166" s="158"/>
      <c r="BC3166" s="158"/>
      <c r="BD3166" s="159"/>
      <c r="BE3166" s="158"/>
      <c r="BF3166" s="158"/>
      <c r="BG3166" s="158"/>
      <c r="BH3166" s="158"/>
      <c r="BI3166" s="159"/>
      <c r="BJ3166" s="158"/>
      <c r="BK3166" s="158"/>
      <c r="BL3166" s="158"/>
      <c r="BM3166" s="158"/>
      <c r="BN3166" s="158"/>
      <c r="BO3166" s="158"/>
      <c r="BP3166" s="158"/>
      <c r="BQ3166" s="158"/>
      <c r="BR3166" s="158"/>
      <c r="BS3166" s="158"/>
      <c r="BT3166" s="158"/>
      <c r="BU3166" s="158"/>
      <c r="BV3166" s="158"/>
      <c r="BW3166" s="158"/>
      <c r="BX3166" s="158"/>
      <c r="BY3166" s="158"/>
      <c r="BZ3166" s="158"/>
      <c r="CA3166" s="158"/>
      <c r="CB3166" s="158"/>
      <c r="CC3166" s="158"/>
      <c r="CD3166" s="158"/>
      <c r="CE3166" s="158"/>
      <c r="CF3166" s="158"/>
      <c r="CG3166" s="158"/>
      <c r="CH3166" s="158"/>
      <c r="CI3166" s="158"/>
      <c r="CJ3166" s="158"/>
      <c r="CK3166" s="158"/>
      <c r="CL3166" s="158"/>
      <c r="CM3166" s="158"/>
      <c r="CN3166" s="158"/>
      <c r="CO3166" s="158"/>
      <c r="CP3166" s="158"/>
      <c r="CQ3166" s="158"/>
      <c r="CR3166" s="158"/>
      <c r="CS3166" s="158"/>
      <c r="CT3166" s="158"/>
      <c r="CU3166" s="158"/>
      <c r="CV3166" s="158"/>
      <c r="CW3166" s="158"/>
      <c r="CX3166" s="158"/>
      <c r="CY3166" s="158"/>
      <c r="CZ3166" s="158"/>
      <c r="DA3166" s="158"/>
      <c r="DB3166" s="158"/>
      <c r="DC3166" s="158"/>
      <c r="DD3166" s="158"/>
      <c r="DE3166" s="158"/>
      <c r="DF3166" s="158"/>
      <c r="DG3166" s="158"/>
      <c r="DH3166" s="158"/>
      <c r="DI3166" s="158"/>
      <c r="DJ3166" s="158"/>
      <c r="DK3166" s="158"/>
      <c r="DL3166" s="158"/>
      <c r="DM3166" s="158"/>
      <c r="DN3166" s="158"/>
      <c r="DO3166" s="158"/>
      <c r="DP3166" s="158"/>
      <c r="DQ3166" s="158"/>
      <c r="DR3166" s="158"/>
      <c r="DS3166" s="160"/>
    </row>
    <row r="3167" spans="1:123" s="110" customFormat="1">
      <c r="A3167" s="184"/>
      <c r="B3167" s="180"/>
      <c r="D3167" s="192"/>
      <c r="E3167" s="157"/>
      <c r="F3167" s="158"/>
      <c r="G3167" s="158"/>
      <c r="H3167" s="158"/>
      <c r="I3167" s="158"/>
      <c r="J3167" s="158"/>
      <c r="K3167" s="158"/>
      <c r="L3167" s="158"/>
      <c r="M3167" s="158"/>
      <c r="N3167" s="158"/>
      <c r="O3167" s="158"/>
      <c r="P3167" s="158"/>
      <c r="Q3167" s="158"/>
      <c r="R3167" s="158"/>
      <c r="S3167" s="158"/>
      <c r="T3167" s="158"/>
      <c r="U3167" s="158"/>
      <c r="V3167" s="158"/>
      <c r="W3167" s="158"/>
      <c r="X3167" s="158"/>
      <c r="Y3167" s="158"/>
      <c r="Z3167" s="158"/>
      <c r="AA3167" s="158"/>
      <c r="AB3167" s="158"/>
      <c r="AC3167" s="158"/>
      <c r="AD3167" s="158"/>
      <c r="AE3167" s="158"/>
      <c r="AF3167" s="158"/>
      <c r="AG3167" s="158"/>
      <c r="AH3167" s="158"/>
      <c r="AI3167" s="158"/>
      <c r="AJ3167" s="158"/>
      <c r="AK3167" s="158"/>
      <c r="AL3167" s="158"/>
      <c r="AM3167" s="158"/>
      <c r="AN3167" s="158"/>
      <c r="AO3167" s="158"/>
      <c r="AP3167" s="158"/>
      <c r="AQ3167" s="158"/>
      <c r="AR3167" s="158"/>
      <c r="AS3167" s="158"/>
      <c r="AT3167" s="158"/>
      <c r="AU3167" s="158"/>
      <c r="AV3167" s="158"/>
      <c r="AW3167" s="158"/>
      <c r="AX3167" s="158"/>
      <c r="AY3167" s="158"/>
      <c r="AZ3167" s="158"/>
      <c r="BA3167" s="158"/>
      <c r="BB3167" s="158"/>
      <c r="BC3167" s="158"/>
      <c r="BD3167" s="159"/>
      <c r="BE3167" s="158"/>
      <c r="BF3167" s="158"/>
      <c r="BG3167" s="158"/>
      <c r="BH3167" s="158"/>
      <c r="BI3167" s="159"/>
      <c r="BJ3167" s="158"/>
      <c r="BK3167" s="158"/>
      <c r="BL3167" s="158"/>
      <c r="BM3167" s="158"/>
      <c r="BN3167" s="158"/>
      <c r="BO3167" s="158"/>
      <c r="BP3167" s="158"/>
      <c r="BQ3167" s="158"/>
      <c r="BR3167" s="158"/>
      <c r="BS3167" s="158"/>
      <c r="BT3167" s="158"/>
      <c r="BU3167" s="158"/>
      <c r="BV3167" s="158"/>
      <c r="BW3167" s="158"/>
      <c r="BX3167" s="158"/>
      <c r="BY3167" s="158"/>
      <c r="BZ3167" s="158"/>
      <c r="CA3167" s="158"/>
      <c r="CB3167" s="158"/>
      <c r="CC3167" s="158"/>
      <c r="CD3167" s="158"/>
      <c r="CE3167" s="158"/>
      <c r="CF3167" s="158"/>
      <c r="CG3167" s="158"/>
      <c r="CH3167" s="158"/>
      <c r="CI3167" s="158"/>
      <c r="CJ3167" s="158"/>
      <c r="CK3167" s="158"/>
      <c r="CL3167" s="158"/>
      <c r="CM3167" s="158"/>
      <c r="CN3167" s="158"/>
      <c r="CO3167" s="158"/>
      <c r="CP3167" s="158"/>
      <c r="CQ3167" s="158"/>
      <c r="CR3167" s="158"/>
      <c r="CS3167" s="158"/>
      <c r="CT3167" s="158"/>
      <c r="CU3167" s="158"/>
      <c r="CV3167" s="158"/>
      <c r="CW3167" s="158"/>
      <c r="CX3167" s="158"/>
      <c r="CY3167" s="158"/>
      <c r="CZ3167" s="158"/>
      <c r="DA3167" s="158"/>
      <c r="DB3167" s="158"/>
      <c r="DC3167" s="158"/>
      <c r="DD3167" s="158"/>
      <c r="DE3167" s="158"/>
      <c r="DF3167" s="158"/>
      <c r="DG3167" s="158"/>
      <c r="DH3167" s="158"/>
      <c r="DI3167" s="158"/>
      <c r="DJ3167" s="158"/>
      <c r="DK3167" s="158"/>
      <c r="DL3167" s="158"/>
      <c r="DM3167" s="158"/>
      <c r="DN3167" s="158"/>
      <c r="DO3167" s="158"/>
      <c r="DP3167" s="158"/>
      <c r="DQ3167" s="158"/>
      <c r="DR3167" s="158"/>
      <c r="DS3167" s="160"/>
    </row>
    <row r="3168" spans="1:123" s="110" customFormat="1">
      <c r="A3168" s="184"/>
      <c r="B3168" s="180"/>
      <c r="D3168" s="192"/>
      <c r="E3168" s="157"/>
      <c r="F3168" s="158"/>
      <c r="G3168" s="158"/>
      <c r="H3168" s="158"/>
      <c r="I3168" s="158"/>
      <c r="J3168" s="158"/>
      <c r="K3168" s="158"/>
      <c r="L3168" s="158"/>
      <c r="M3168" s="158"/>
      <c r="N3168" s="158"/>
      <c r="O3168" s="158"/>
      <c r="P3168" s="158"/>
      <c r="Q3168" s="158"/>
      <c r="R3168" s="158"/>
      <c r="S3168" s="158"/>
      <c r="T3168" s="158"/>
      <c r="U3168" s="158"/>
      <c r="V3168" s="158"/>
      <c r="W3168" s="158"/>
      <c r="X3168" s="158"/>
      <c r="Y3168" s="158"/>
      <c r="Z3168" s="158"/>
      <c r="AA3168" s="158"/>
      <c r="AB3168" s="158"/>
      <c r="AC3168" s="158"/>
      <c r="AD3168" s="158"/>
      <c r="AE3168" s="158"/>
      <c r="AF3168" s="158"/>
      <c r="AG3168" s="158"/>
      <c r="AH3168" s="158"/>
      <c r="AI3168" s="158"/>
      <c r="AJ3168" s="158"/>
      <c r="AK3168" s="158"/>
      <c r="AL3168" s="158"/>
      <c r="AM3168" s="158"/>
      <c r="AN3168" s="158"/>
      <c r="AO3168" s="158"/>
      <c r="AP3168" s="158"/>
      <c r="AQ3168" s="158"/>
      <c r="AR3168" s="158"/>
      <c r="AS3168" s="158"/>
      <c r="AT3168" s="158"/>
      <c r="AU3168" s="158"/>
      <c r="AV3168" s="158"/>
      <c r="AW3168" s="158"/>
      <c r="AX3168" s="158"/>
      <c r="AY3168" s="158"/>
      <c r="AZ3168" s="158"/>
      <c r="BA3168" s="158"/>
      <c r="BB3168" s="158"/>
      <c r="BC3168" s="158"/>
      <c r="BD3168" s="159"/>
      <c r="BE3168" s="158"/>
      <c r="BF3168" s="158"/>
      <c r="BG3168" s="158"/>
      <c r="BH3168" s="158"/>
      <c r="BI3168" s="159"/>
      <c r="BJ3168" s="158"/>
      <c r="BK3168" s="158"/>
      <c r="BL3168" s="158"/>
      <c r="BM3168" s="158"/>
      <c r="BN3168" s="158"/>
      <c r="BO3168" s="158"/>
      <c r="BP3168" s="158"/>
      <c r="BQ3168" s="158"/>
      <c r="BR3168" s="158"/>
      <c r="BS3168" s="158"/>
      <c r="BT3168" s="158"/>
      <c r="BU3168" s="158"/>
      <c r="BV3168" s="158"/>
      <c r="BW3168" s="158"/>
      <c r="BX3168" s="158"/>
      <c r="BY3168" s="158"/>
      <c r="BZ3168" s="158"/>
      <c r="CA3168" s="158"/>
      <c r="CB3168" s="158"/>
      <c r="CC3168" s="158"/>
      <c r="CD3168" s="158"/>
      <c r="CE3168" s="158"/>
      <c r="CF3168" s="158"/>
      <c r="CG3168" s="158"/>
      <c r="CH3168" s="158"/>
      <c r="CI3168" s="158"/>
      <c r="CJ3168" s="158"/>
      <c r="CK3168" s="158"/>
      <c r="CL3168" s="158"/>
      <c r="CM3168" s="158"/>
      <c r="CN3168" s="158"/>
      <c r="CO3168" s="158"/>
      <c r="CP3168" s="158"/>
      <c r="CQ3168" s="158"/>
      <c r="CR3168" s="158"/>
      <c r="CS3168" s="158"/>
      <c r="CT3168" s="158"/>
      <c r="CU3168" s="158"/>
      <c r="CV3168" s="158"/>
      <c r="CW3168" s="158"/>
      <c r="CX3168" s="158"/>
      <c r="CY3168" s="158"/>
      <c r="CZ3168" s="158"/>
      <c r="DA3168" s="158"/>
      <c r="DB3168" s="158"/>
      <c r="DC3168" s="158"/>
      <c r="DD3168" s="158"/>
      <c r="DE3168" s="158"/>
      <c r="DF3168" s="158"/>
      <c r="DG3168" s="158"/>
      <c r="DH3168" s="158"/>
      <c r="DI3168" s="158"/>
      <c r="DJ3168" s="158"/>
      <c r="DK3168" s="158"/>
      <c r="DL3168" s="158"/>
      <c r="DM3168" s="158"/>
      <c r="DN3168" s="158"/>
      <c r="DO3168" s="158"/>
      <c r="DP3168" s="158"/>
      <c r="DQ3168" s="158"/>
      <c r="DR3168" s="158"/>
      <c r="DS3168" s="160"/>
    </row>
    <row r="3169" spans="1:123" s="110" customFormat="1">
      <c r="A3169" s="184"/>
      <c r="B3169" s="180"/>
      <c r="D3169" s="192"/>
      <c r="E3169" s="157"/>
      <c r="F3169" s="158"/>
      <c r="G3169" s="158"/>
      <c r="H3169" s="158"/>
      <c r="I3169" s="158"/>
      <c r="J3169" s="158"/>
      <c r="K3169" s="158"/>
      <c r="L3169" s="158"/>
      <c r="M3169" s="158"/>
      <c r="N3169" s="158"/>
      <c r="O3169" s="158"/>
      <c r="P3169" s="158"/>
      <c r="Q3169" s="158"/>
      <c r="R3169" s="158"/>
      <c r="S3169" s="158"/>
      <c r="T3169" s="158"/>
      <c r="U3169" s="158"/>
      <c r="V3169" s="158"/>
      <c r="W3169" s="158"/>
      <c r="X3169" s="158"/>
      <c r="Y3169" s="158"/>
      <c r="Z3169" s="158"/>
      <c r="AA3169" s="158"/>
      <c r="AB3169" s="158"/>
      <c r="AC3169" s="158"/>
      <c r="AD3169" s="158"/>
      <c r="AE3169" s="158"/>
      <c r="AF3169" s="158"/>
      <c r="AG3169" s="158"/>
      <c r="AH3169" s="158"/>
      <c r="AI3169" s="158"/>
      <c r="AJ3169" s="158"/>
      <c r="AK3169" s="158"/>
      <c r="AL3169" s="158"/>
      <c r="AM3169" s="158"/>
      <c r="AN3169" s="158"/>
      <c r="AO3169" s="158"/>
      <c r="AP3169" s="158"/>
      <c r="AQ3169" s="158"/>
      <c r="AR3169" s="158"/>
      <c r="AS3169" s="158"/>
      <c r="AT3169" s="158"/>
      <c r="AU3169" s="158"/>
      <c r="AV3169" s="158"/>
      <c r="AW3169" s="158"/>
      <c r="AX3169" s="158"/>
      <c r="AY3169" s="158"/>
      <c r="AZ3169" s="158"/>
      <c r="BA3169" s="158"/>
      <c r="BB3169" s="158"/>
      <c r="BC3169" s="158"/>
      <c r="BD3169" s="159"/>
      <c r="BE3169" s="158"/>
      <c r="BF3169" s="158"/>
      <c r="BG3169" s="158"/>
      <c r="BH3169" s="158"/>
      <c r="BI3169" s="159"/>
      <c r="BJ3169" s="158"/>
      <c r="BK3169" s="158"/>
      <c r="BL3169" s="158"/>
      <c r="BM3169" s="158"/>
      <c r="BN3169" s="158"/>
      <c r="BO3169" s="158"/>
      <c r="BP3169" s="158"/>
      <c r="BQ3169" s="158"/>
      <c r="BR3169" s="158"/>
      <c r="BS3169" s="158"/>
      <c r="BT3169" s="158"/>
      <c r="BU3169" s="158"/>
      <c r="BV3169" s="158"/>
      <c r="BW3169" s="158"/>
      <c r="BX3169" s="158"/>
      <c r="BY3169" s="158"/>
      <c r="BZ3169" s="158"/>
      <c r="CA3169" s="158"/>
      <c r="CB3169" s="158"/>
      <c r="CC3169" s="158"/>
      <c r="CD3169" s="158"/>
      <c r="CE3169" s="158"/>
      <c r="CF3169" s="158"/>
      <c r="CG3169" s="158"/>
      <c r="CH3169" s="158"/>
      <c r="CI3169" s="158"/>
      <c r="CJ3169" s="158"/>
      <c r="CK3169" s="158"/>
      <c r="CL3169" s="158"/>
      <c r="CM3169" s="158"/>
      <c r="CN3169" s="158"/>
      <c r="CO3169" s="158"/>
      <c r="CP3169" s="158"/>
      <c r="CQ3169" s="158"/>
      <c r="CR3169" s="158"/>
      <c r="CS3169" s="158"/>
      <c r="CT3169" s="158"/>
      <c r="CU3169" s="158"/>
      <c r="CV3169" s="158"/>
      <c r="CW3169" s="158"/>
      <c r="CX3169" s="158"/>
      <c r="CY3169" s="158"/>
      <c r="CZ3169" s="158"/>
      <c r="DA3169" s="158"/>
      <c r="DB3169" s="158"/>
      <c r="DC3169" s="158"/>
      <c r="DD3169" s="158"/>
      <c r="DE3169" s="158"/>
      <c r="DF3169" s="158"/>
      <c r="DG3169" s="158"/>
      <c r="DH3169" s="158"/>
      <c r="DI3169" s="158"/>
      <c r="DJ3169" s="158"/>
      <c r="DK3169" s="158"/>
      <c r="DL3169" s="158"/>
      <c r="DM3169" s="158"/>
      <c r="DN3169" s="158"/>
      <c r="DO3169" s="158"/>
      <c r="DP3169" s="158"/>
      <c r="DQ3169" s="158"/>
      <c r="DR3169" s="158"/>
      <c r="DS3169" s="160"/>
    </row>
    <row r="3170" spans="1:123" s="110" customFormat="1">
      <c r="A3170" s="184"/>
      <c r="B3170" s="180"/>
      <c r="D3170" s="192"/>
      <c r="E3170" s="157"/>
      <c r="F3170" s="158"/>
      <c r="G3170" s="158"/>
      <c r="H3170" s="158"/>
      <c r="I3170" s="158"/>
      <c r="J3170" s="158"/>
      <c r="K3170" s="158"/>
      <c r="L3170" s="158"/>
      <c r="M3170" s="158"/>
      <c r="N3170" s="158"/>
      <c r="O3170" s="158"/>
      <c r="P3170" s="158"/>
      <c r="Q3170" s="158"/>
      <c r="R3170" s="158"/>
      <c r="S3170" s="158"/>
      <c r="T3170" s="158"/>
      <c r="U3170" s="158"/>
      <c r="V3170" s="158"/>
      <c r="W3170" s="158"/>
      <c r="X3170" s="158"/>
      <c r="Y3170" s="158"/>
      <c r="Z3170" s="158"/>
      <c r="AA3170" s="158"/>
      <c r="AB3170" s="158"/>
      <c r="AC3170" s="158"/>
      <c r="AD3170" s="158"/>
      <c r="AE3170" s="158"/>
      <c r="AF3170" s="158"/>
      <c r="AG3170" s="158"/>
      <c r="AH3170" s="158"/>
      <c r="AI3170" s="158"/>
      <c r="AJ3170" s="158"/>
      <c r="AK3170" s="158"/>
      <c r="AL3170" s="158"/>
      <c r="AM3170" s="158"/>
      <c r="AN3170" s="158"/>
      <c r="AO3170" s="158"/>
      <c r="AP3170" s="158"/>
      <c r="AQ3170" s="158"/>
      <c r="AR3170" s="158"/>
      <c r="AS3170" s="158"/>
      <c r="AT3170" s="158"/>
      <c r="AU3170" s="158"/>
      <c r="AV3170" s="158"/>
      <c r="AW3170" s="158"/>
      <c r="AX3170" s="158"/>
      <c r="AY3170" s="158"/>
      <c r="AZ3170" s="158"/>
      <c r="BA3170" s="158"/>
      <c r="BB3170" s="158"/>
      <c r="BC3170" s="158"/>
      <c r="BD3170" s="159"/>
      <c r="BE3170" s="158"/>
      <c r="BF3170" s="158"/>
      <c r="BG3170" s="158"/>
      <c r="BH3170" s="158"/>
      <c r="BI3170" s="159"/>
      <c r="BJ3170" s="158"/>
      <c r="BK3170" s="158"/>
      <c r="BL3170" s="158"/>
      <c r="BM3170" s="158"/>
      <c r="BN3170" s="158"/>
      <c r="BO3170" s="158"/>
      <c r="BP3170" s="158"/>
      <c r="BQ3170" s="158"/>
      <c r="BR3170" s="158"/>
      <c r="BS3170" s="158"/>
      <c r="BT3170" s="158"/>
      <c r="BU3170" s="158"/>
      <c r="BV3170" s="158"/>
      <c r="BW3170" s="158"/>
      <c r="BX3170" s="158"/>
      <c r="BY3170" s="158"/>
      <c r="BZ3170" s="158"/>
      <c r="CA3170" s="158"/>
      <c r="CB3170" s="158"/>
      <c r="CC3170" s="158"/>
      <c r="CD3170" s="158"/>
      <c r="CE3170" s="158"/>
      <c r="CF3170" s="158"/>
      <c r="CG3170" s="158"/>
      <c r="CH3170" s="158"/>
      <c r="CI3170" s="158"/>
      <c r="CJ3170" s="158"/>
      <c r="CK3170" s="158"/>
      <c r="CL3170" s="158"/>
      <c r="CM3170" s="158"/>
      <c r="CN3170" s="158"/>
      <c r="CO3170" s="158"/>
      <c r="CP3170" s="158"/>
      <c r="CQ3170" s="158"/>
      <c r="CR3170" s="158"/>
      <c r="CS3170" s="158"/>
      <c r="CT3170" s="158"/>
      <c r="CU3170" s="158"/>
      <c r="CV3170" s="158"/>
      <c r="CW3170" s="158"/>
      <c r="CX3170" s="158"/>
      <c r="CY3170" s="158"/>
      <c r="CZ3170" s="158"/>
      <c r="DA3170" s="158"/>
      <c r="DB3170" s="158"/>
      <c r="DC3170" s="158"/>
      <c r="DD3170" s="158"/>
      <c r="DE3170" s="158"/>
      <c r="DF3170" s="158"/>
      <c r="DG3170" s="158"/>
      <c r="DH3170" s="158"/>
      <c r="DI3170" s="158"/>
      <c r="DJ3170" s="158"/>
      <c r="DK3170" s="158"/>
      <c r="DL3170" s="158"/>
      <c r="DM3170" s="158"/>
      <c r="DN3170" s="158"/>
      <c r="DO3170" s="158"/>
      <c r="DP3170" s="158"/>
      <c r="DQ3170" s="158"/>
      <c r="DR3170" s="158"/>
      <c r="DS3170" s="160"/>
    </row>
    <row r="3171" spans="1:123" s="110" customFormat="1">
      <c r="A3171" s="184"/>
      <c r="B3171" s="180"/>
      <c r="D3171" s="192"/>
      <c r="E3171" s="157"/>
      <c r="F3171" s="158"/>
      <c r="G3171" s="158"/>
      <c r="H3171" s="158"/>
      <c r="I3171" s="158"/>
      <c r="J3171" s="158"/>
      <c r="K3171" s="158"/>
      <c r="L3171" s="158"/>
      <c r="M3171" s="158"/>
      <c r="N3171" s="158"/>
      <c r="O3171" s="158"/>
      <c r="P3171" s="158"/>
      <c r="Q3171" s="158"/>
      <c r="R3171" s="158"/>
      <c r="S3171" s="158"/>
      <c r="T3171" s="158"/>
      <c r="U3171" s="158"/>
      <c r="V3171" s="158"/>
      <c r="W3171" s="158"/>
      <c r="X3171" s="158"/>
      <c r="Y3171" s="158"/>
      <c r="Z3171" s="158"/>
      <c r="AA3171" s="158"/>
      <c r="AB3171" s="158"/>
      <c r="AC3171" s="158"/>
      <c r="AD3171" s="158"/>
      <c r="AE3171" s="158"/>
      <c r="AF3171" s="158"/>
      <c r="AG3171" s="158"/>
      <c r="AH3171" s="158"/>
      <c r="AI3171" s="158"/>
      <c r="AJ3171" s="158"/>
      <c r="AK3171" s="158"/>
      <c r="AL3171" s="158"/>
      <c r="AM3171" s="158"/>
      <c r="AN3171" s="158"/>
      <c r="AO3171" s="158"/>
      <c r="AP3171" s="158"/>
      <c r="AQ3171" s="158"/>
      <c r="AR3171" s="158"/>
      <c r="AS3171" s="158"/>
      <c r="AT3171" s="158"/>
      <c r="AU3171" s="158"/>
      <c r="AV3171" s="158"/>
      <c r="AW3171" s="158"/>
      <c r="AX3171" s="158"/>
      <c r="AY3171" s="158"/>
      <c r="AZ3171" s="158"/>
      <c r="BA3171" s="158"/>
      <c r="BB3171" s="158"/>
      <c r="BC3171" s="158"/>
      <c r="BD3171" s="159"/>
      <c r="BE3171" s="158"/>
      <c r="BF3171" s="158"/>
      <c r="BG3171" s="158"/>
      <c r="BH3171" s="158"/>
      <c r="BI3171" s="159"/>
      <c r="BJ3171" s="158"/>
      <c r="BK3171" s="158"/>
      <c r="BL3171" s="158"/>
      <c r="BM3171" s="158"/>
      <c r="BN3171" s="158"/>
      <c r="BO3171" s="158"/>
      <c r="BP3171" s="158"/>
      <c r="BQ3171" s="158"/>
      <c r="BR3171" s="158"/>
      <c r="BS3171" s="158"/>
      <c r="BT3171" s="158"/>
      <c r="BU3171" s="158"/>
      <c r="BV3171" s="158"/>
      <c r="BW3171" s="158"/>
      <c r="BX3171" s="158"/>
      <c r="BY3171" s="158"/>
      <c r="BZ3171" s="158"/>
      <c r="CA3171" s="158"/>
      <c r="CB3171" s="158"/>
      <c r="CC3171" s="158"/>
      <c r="CD3171" s="158"/>
      <c r="CE3171" s="158"/>
      <c r="CF3171" s="158"/>
      <c r="CG3171" s="158"/>
      <c r="CH3171" s="158"/>
      <c r="CI3171" s="158"/>
      <c r="CJ3171" s="158"/>
      <c r="CK3171" s="158"/>
      <c r="CL3171" s="158"/>
      <c r="CM3171" s="158"/>
      <c r="CN3171" s="158"/>
      <c r="CO3171" s="158"/>
      <c r="CP3171" s="158"/>
      <c r="CQ3171" s="158"/>
      <c r="CR3171" s="158"/>
      <c r="CS3171" s="158"/>
      <c r="CT3171" s="158"/>
      <c r="CU3171" s="158"/>
      <c r="CV3171" s="158"/>
      <c r="CW3171" s="158"/>
      <c r="CX3171" s="158"/>
      <c r="CY3171" s="158"/>
      <c r="CZ3171" s="158"/>
      <c r="DA3171" s="158"/>
      <c r="DB3171" s="158"/>
      <c r="DC3171" s="158"/>
      <c r="DD3171" s="158"/>
      <c r="DE3171" s="158"/>
      <c r="DF3171" s="158"/>
      <c r="DG3171" s="158"/>
      <c r="DH3171" s="158"/>
      <c r="DI3171" s="158"/>
      <c r="DJ3171" s="158"/>
      <c r="DK3171" s="158"/>
      <c r="DL3171" s="158"/>
      <c r="DM3171" s="158"/>
      <c r="DN3171" s="158"/>
      <c r="DO3171" s="158"/>
      <c r="DP3171" s="158"/>
      <c r="DQ3171" s="158"/>
      <c r="DR3171" s="158"/>
      <c r="DS3171" s="160"/>
    </row>
    <row r="3172" spans="1:123" s="110" customFormat="1">
      <c r="A3172" s="184"/>
      <c r="B3172" s="180"/>
      <c r="D3172" s="192"/>
      <c r="E3172" s="157"/>
      <c r="F3172" s="158"/>
      <c r="G3172" s="158"/>
      <c r="H3172" s="158"/>
      <c r="I3172" s="158"/>
      <c r="J3172" s="158"/>
      <c r="K3172" s="158"/>
      <c r="L3172" s="158"/>
      <c r="M3172" s="158"/>
      <c r="N3172" s="158"/>
      <c r="O3172" s="158"/>
      <c r="P3172" s="158"/>
      <c r="Q3172" s="158"/>
      <c r="R3172" s="158"/>
      <c r="S3172" s="158"/>
      <c r="T3172" s="158"/>
      <c r="U3172" s="158"/>
      <c r="V3172" s="158"/>
      <c r="W3172" s="158"/>
      <c r="X3172" s="158"/>
      <c r="Y3172" s="158"/>
      <c r="Z3172" s="158"/>
      <c r="AA3172" s="158"/>
      <c r="AB3172" s="158"/>
      <c r="AC3172" s="158"/>
      <c r="AD3172" s="158"/>
      <c r="AE3172" s="158"/>
      <c r="AF3172" s="158"/>
      <c r="AG3172" s="158"/>
      <c r="AH3172" s="158"/>
      <c r="AI3172" s="158"/>
      <c r="AJ3172" s="158"/>
      <c r="AK3172" s="158"/>
      <c r="AL3172" s="158"/>
      <c r="AM3172" s="158"/>
      <c r="AN3172" s="158"/>
      <c r="AO3172" s="158"/>
      <c r="AP3172" s="158"/>
      <c r="AQ3172" s="158"/>
      <c r="AR3172" s="158"/>
      <c r="AS3172" s="158"/>
      <c r="AT3172" s="158"/>
      <c r="AU3172" s="158"/>
      <c r="AV3172" s="158"/>
      <c r="AW3172" s="158"/>
      <c r="AX3172" s="158"/>
      <c r="AY3172" s="158"/>
      <c r="AZ3172" s="158"/>
      <c r="BA3172" s="158"/>
      <c r="BB3172" s="158"/>
      <c r="BC3172" s="158"/>
      <c r="BD3172" s="159"/>
      <c r="BE3172" s="158"/>
      <c r="BF3172" s="158"/>
      <c r="BG3172" s="158"/>
      <c r="BH3172" s="158"/>
      <c r="BI3172" s="159"/>
      <c r="BJ3172" s="158"/>
      <c r="BK3172" s="158"/>
      <c r="BL3172" s="158"/>
      <c r="BM3172" s="158"/>
      <c r="BN3172" s="158"/>
      <c r="BO3172" s="158"/>
      <c r="BP3172" s="158"/>
      <c r="BQ3172" s="158"/>
      <c r="BR3172" s="158"/>
      <c r="BS3172" s="158"/>
      <c r="BT3172" s="158"/>
      <c r="BU3172" s="158"/>
      <c r="BV3172" s="158"/>
      <c r="BW3172" s="158"/>
      <c r="BX3172" s="158"/>
      <c r="BY3172" s="158"/>
      <c r="BZ3172" s="158"/>
      <c r="CA3172" s="158"/>
      <c r="CB3172" s="158"/>
      <c r="CC3172" s="158"/>
      <c r="CD3172" s="158"/>
      <c r="CE3172" s="158"/>
      <c r="CF3172" s="158"/>
      <c r="CG3172" s="158"/>
      <c r="CH3172" s="158"/>
      <c r="CI3172" s="158"/>
      <c r="CJ3172" s="158"/>
      <c r="CK3172" s="158"/>
      <c r="CL3172" s="158"/>
      <c r="CM3172" s="158"/>
      <c r="CN3172" s="158"/>
      <c r="CO3172" s="158"/>
      <c r="CP3172" s="158"/>
      <c r="CQ3172" s="158"/>
      <c r="CR3172" s="158"/>
      <c r="CS3172" s="158"/>
      <c r="CT3172" s="158"/>
      <c r="CU3172" s="158"/>
      <c r="CV3172" s="158"/>
      <c r="CW3172" s="158"/>
      <c r="CX3172" s="158"/>
      <c r="CY3172" s="158"/>
      <c r="CZ3172" s="158"/>
      <c r="DA3172" s="158"/>
      <c r="DB3172" s="158"/>
      <c r="DC3172" s="158"/>
      <c r="DD3172" s="158"/>
      <c r="DE3172" s="158"/>
      <c r="DF3172" s="158"/>
      <c r="DG3172" s="158"/>
      <c r="DH3172" s="158"/>
      <c r="DI3172" s="158"/>
      <c r="DJ3172" s="158"/>
      <c r="DK3172" s="158"/>
      <c r="DL3172" s="158"/>
      <c r="DM3172" s="158"/>
      <c r="DN3172" s="158"/>
      <c r="DO3172" s="158"/>
      <c r="DP3172" s="158"/>
      <c r="DQ3172" s="158"/>
      <c r="DR3172" s="158"/>
      <c r="DS3172" s="160"/>
    </row>
    <row r="3173" spans="1:123" s="110" customFormat="1">
      <c r="A3173" s="184"/>
      <c r="B3173" s="180"/>
      <c r="D3173" s="192"/>
      <c r="E3173" s="157"/>
      <c r="F3173" s="158"/>
      <c r="G3173" s="158"/>
      <c r="H3173" s="158"/>
      <c r="I3173" s="158"/>
      <c r="J3173" s="158"/>
      <c r="K3173" s="158"/>
      <c r="L3173" s="158"/>
      <c r="M3173" s="158"/>
      <c r="N3173" s="158"/>
      <c r="O3173" s="158"/>
      <c r="P3173" s="158"/>
      <c r="Q3173" s="158"/>
      <c r="R3173" s="158"/>
      <c r="S3173" s="158"/>
      <c r="T3173" s="158"/>
      <c r="U3173" s="158"/>
      <c r="V3173" s="158"/>
      <c r="W3173" s="158"/>
      <c r="X3173" s="158"/>
      <c r="Y3173" s="158"/>
      <c r="Z3173" s="158"/>
      <c r="AA3173" s="158"/>
      <c r="AB3173" s="158"/>
      <c r="AC3173" s="158"/>
      <c r="AD3173" s="158"/>
      <c r="AE3173" s="158"/>
      <c r="AF3173" s="158"/>
      <c r="AG3173" s="158"/>
      <c r="AH3173" s="158"/>
      <c r="AI3173" s="158"/>
      <c r="AJ3173" s="158"/>
      <c r="AK3173" s="158"/>
      <c r="AL3173" s="158"/>
      <c r="AM3173" s="158"/>
      <c r="AN3173" s="158"/>
      <c r="AO3173" s="158"/>
      <c r="AP3173" s="158"/>
      <c r="AQ3173" s="158"/>
      <c r="AR3173" s="158"/>
      <c r="AS3173" s="158"/>
      <c r="AT3173" s="158"/>
      <c r="AU3173" s="158"/>
      <c r="AV3173" s="158"/>
      <c r="AW3173" s="158"/>
      <c r="AX3173" s="158"/>
      <c r="AY3173" s="158"/>
      <c r="AZ3173" s="158"/>
      <c r="BA3173" s="158"/>
      <c r="BB3173" s="158"/>
      <c r="BC3173" s="158"/>
      <c r="BD3173" s="159"/>
      <c r="BE3173" s="158"/>
      <c r="BF3173" s="158"/>
      <c r="BG3173" s="158"/>
      <c r="BH3173" s="158"/>
      <c r="BI3173" s="159"/>
      <c r="BJ3173" s="158"/>
      <c r="BK3173" s="158"/>
      <c r="BL3173" s="158"/>
      <c r="BM3173" s="158"/>
      <c r="BN3173" s="158"/>
      <c r="BO3173" s="158"/>
      <c r="BP3173" s="158"/>
      <c r="BQ3173" s="158"/>
      <c r="BR3173" s="158"/>
      <c r="BS3173" s="158"/>
      <c r="BT3173" s="158"/>
      <c r="BU3173" s="158"/>
      <c r="BV3173" s="158"/>
      <c r="BW3173" s="158"/>
      <c r="BX3173" s="158"/>
      <c r="BY3173" s="158"/>
      <c r="BZ3173" s="158"/>
      <c r="CA3173" s="158"/>
      <c r="CB3173" s="158"/>
      <c r="CC3173" s="158"/>
      <c r="CD3173" s="158"/>
      <c r="CE3173" s="158"/>
      <c r="CF3173" s="158"/>
      <c r="CG3173" s="158"/>
      <c r="CH3173" s="158"/>
      <c r="CI3173" s="158"/>
      <c r="CJ3173" s="158"/>
      <c r="CK3173" s="158"/>
      <c r="CL3173" s="158"/>
      <c r="CM3173" s="158"/>
      <c r="CN3173" s="158"/>
      <c r="CO3173" s="158"/>
      <c r="CP3173" s="158"/>
      <c r="CQ3173" s="158"/>
      <c r="CR3173" s="158"/>
      <c r="CS3173" s="158"/>
      <c r="CT3173" s="158"/>
      <c r="CU3173" s="158"/>
      <c r="CV3173" s="158"/>
      <c r="CW3173" s="158"/>
      <c r="CX3173" s="158"/>
      <c r="CY3173" s="158"/>
      <c r="CZ3173" s="158"/>
      <c r="DA3173" s="158"/>
      <c r="DB3173" s="158"/>
      <c r="DC3173" s="158"/>
      <c r="DD3173" s="158"/>
      <c r="DE3173" s="158"/>
      <c r="DF3173" s="158"/>
      <c r="DG3173" s="158"/>
      <c r="DH3173" s="158"/>
      <c r="DI3173" s="158"/>
      <c r="DJ3173" s="158"/>
      <c r="DK3173" s="158"/>
      <c r="DL3173" s="158"/>
      <c r="DM3173" s="158"/>
      <c r="DN3173" s="158"/>
      <c r="DO3173" s="158"/>
      <c r="DP3173" s="158"/>
      <c r="DQ3173" s="158"/>
      <c r="DR3173" s="158"/>
      <c r="DS3173" s="160"/>
    </row>
    <row r="3174" spans="1:123" s="110" customFormat="1">
      <c r="A3174" s="184"/>
      <c r="B3174" s="180"/>
      <c r="D3174" s="192"/>
      <c r="E3174" s="157"/>
      <c r="F3174" s="158"/>
      <c r="G3174" s="158"/>
      <c r="H3174" s="158"/>
      <c r="I3174" s="158"/>
      <c r="J3174" s="158"/>
      <c r="K3174" s="158"/>
      <c r="L3174" s="158"/>
      <c r="M3174" s="158"/>
      <c r="N3174" s="158"/>
      <c r="O3174" s="158"/>
      <c r="P3174" s="158"/>
      <c r="Q3174" s="158"/>
      <c r="R3174" s="158"/>
      <c r="S3174" s="158"/>
      <c r="T3174" s="158"/>
      <c r="U3174" s="158"/>
      <c r="V3174" s="158"/>
      <c r="W3174" s="158"/>
      <c r="X3174" s="158"/>
      <c r="Y3174" s="158"/>
      <c r="Z3174" s="158"/>
      <c r="AA3174" s="158"/>
      <c r="AB3174" s="158"/>
      <c r="AC3174" s="158"/>
      <c r="AD3174" s="158"/>
      <c r="AE3174" s="158"/>
      <c r="AF3174" s="158"/>
      <c r="AG3174" s="158"/>
      <c r="AH3174" s="158"/>
      <c r="AI3174" s="158"/>
      <c r="AJ3174" s="158"/>
      <c r="AK3174" s="158"/>
      <c r="AL3174" s="158"/>
      <c r="AM3174" s="158"/>
      <c r="AN3174" s="158"/>
      <c r="AO3174" s="158"/>
      <c r="AP3174" s="158"/>
      <c r="AQ3174" s="158"/>
      <c r="AR3174" s="158"/>
      <c r="AS3174" s="158"/>
      <c r="AT3174" s="158"/>
      <c r="AU3174" s="158"/>
      <c r="AV3174" s="158"/>
      <c r="AW3174" s="158"/>
      <c r="AX3174" s="158"/>
      <c r="AY3174" s="158"/>
      <c r="AZ3174" s="158"/>
      <c r="BA3174" s="158"/>
      <c r="BB3174" s="158"/>
      <c r="BC3174" s="158"/>
      <c r="BD3174" s="159"/>
      <c r="BE3174" s="158"/>
      <c r="BF3174" s="158"/>
      <c r="BG3174" s="158"/>
      <c r="BH3174" s="158"/>
      <c r="BI3174" s="159"/>
      <c r="BJ3174" s="158"/>
      <c r="BK3174" s="158"/>
      <c r="BL3174" s="158"/>
      <c r="BM3174" s="158"/>
      <c r="BN3174" s="158"/>
      <c r="BO3174" s="158"/>
      <c r="BP3174" s="158"/>
      <c r="BQ3174" s="158"/>
      <c r="BR3174" s="158"/>
      <c r="BS3174" s="158"/>
      <c r="BT3174" s="158"/>
      <c r="BU3174" s="158"/>
      <c r="BV3174" s="158"/>
      <c r="BW3174" s="158"/>
      <c r="BX3174" s="158"/>
      <c r="BY3174" s="158"/>
      <c r="BZ3174" s="158"/>
      <c r="CA3174" s="158"/>
      <c r="CB3174" s="158"/>
      <c r="CC3174" s="158"/>
      <c r="CD3174" s="158"/>
      <c r="CE3174" s="158"/>
      <c r="CF3174" s="158"/>
      <c r="CG3174" s="158"/>
      <c r="CH3174" s="158"/>
      <c r="CI3174" s="158"/>
      <c r="CJ3174" s="158"/>
      <c r="CK3174" s="158"/>
      <c r="CL3174" s="158"/>
      <c r="CM3174" s="158"/>
      <c r="CN3174" s="158"/>
      <c r="CO3174" s="158"/>
      <c r="CP3174" s="158"/>
      <c r="CQ3174" s="158"/>
      <c r="CR3174" s="158"/>
      <c r="CS3174" s="158"/>
      <c r="CT3174" s="158"/>
      <c r="CU3174" s="158"/>
      <c r="CV3174" s="158"/>
      <c r="CW3174" s="158"/>
      <c r="CX3174" s="158"/>
      <c r="CY3174" s="158"/>
      <c r="CZ3174" s="158"/>
      <c r="DA3174" s="158"/>
      <c r="DB3174" s="158"/>
      <c r="DC3174" s="158"/>
      <c r="DD3174" s="158"/>
      <c r="DE3174" s="158"/>
      <c r="DF3174" s="158"/>
      <c r="DG3174" s="158"/>
      <c r="DH3174" s="158"/>
      <c r="DI3174" s="158"/>
      <c r="DJ3174" s="158"/>
      <c r="DK3174" s="158"/>
      <c r="DL3174" s="158"/>
      <c r="DM3174" s="158"/>
      <c r="DN3174" s="158"/>
      <c r="DO3174" s="158"/>
      <c r="DP3174" s="158"/>
      <c r="DQ3174" s="158"/>
      <c r="DR3174" s="158"/>
      <c r="DS3174" s="160"/>
    </row>
    <row r="3175" spans="1:123" s="110" customFormat="1">
      <c r="A3175" s="184"/>
      <c r="B3175" s="180"/>
      <c r="D3175" s="192"/>
      <c r="E3175" s="157"/>
      <c r="F3175" s="158"/>
      <c r="G3175" s="158"/>
      <c r="H3175" s="158"/>
      <c r="I3175" s="158"/>
      <c r="J3175" s="158"/>
      <c r="K3175" s="158"/>
      <c r="L3175" s="158"/>
      <c r="M3175" s="158"/>
      <c r="N3175" s="158"/>
      <c r="O3175" s="158"/>
      <c r="P3175" s="158"/>
      <c r="Q3175" s="158"/>
      <c r="R3175" s="158"/>
      <c r="S3175" s="158"/>
      <c r="T3175" s="158"/>
      <c r="U3175" s="158"/>
      <c r="V3175" s="158"/>
      <c r="W3175" s="158"/>
      <c r="X3175" s="158"/>
      <c r="Y3175" s="158"/>
      <c r="Z3175" s="158"/>
      <c r="AA3175" s="158"/>
      <c r="AB3175" s="158"/>
      <c r="AC3175" s="158"/>
      <c r="AD3175" s="158"/>
      <c r="AE3175" s="158"/>
      <c r="AF3175" s="158"/>
      <c r="AG3175" s="158"/>
      <c r="AH3175" s="158"/>
      <c r="AI3175" s="158"/>
      <c r="AJ3175" s="158"/>
      <c r="AK3175" s="158"/>
      <c r="AL3175" s="158"/>
      <c r="AM3175" s="158"/>
      <c r="AN3175" s="158"/>
      <c r="AO3175" s="158"/>
      <c r="AP3175" s="158"/>
      <c r="AQ3175" s="158"/>
      <c r="AR3175" s="158"/>
      <c r="AS3175" s="158"/>
      <c r="AT3175" s="158"/>
      <c r="AU3175" s="158"/>
      <c r="AV3175" s="158"/>
      <c r="AW3175" s="158"/>
      <c r="AX3175" s="158"/>
      <c r="AY3175" s="158"/>
      <c r="AZ3175" s="158"/>
      <c r="BA3175" s="158"/>
      <c r="BB3175" s="158"/>
      <c r="BC3175" s="158"/>
      <c r="BD3175" s="159"/>
      <c r="BE3175" s="158"/>
      <c r="BF3175" s="158"/>
      <c r="BG3175" s="158"/>
      <c r="BH3175" s="158"/>
      <c r="BI3175" s="159"/>
      <c r="BJ3175" s="158"/>
      <c r="BK3175" s="158"/>
      <c r="BL3175" s="158"/>
      <c r="BM3175" s="158"/>
      <c r="BN3175" s="158"/>
      <c r="BO3175" s="158"/>
      <c r="BP3175" s="158"/>
      <c r="BQ3175" s="158"/>
      <c r="BR3175" s="158"/>
      <c r="BS3175" s="158"/>
      <c r="BT3175" s="158"/>
      <c r="BU3175" s="158"/>
      <c r="BV3175" s="158"/>
      <c r="BW3175" s="158"/>
      <c r="BX3175" s="158"/>
      <c r="BY3175" s="158"/>
      <c r="BZ3175" s="158"/>
      <c r="CA3175" s="158"/>
      <c r="CB3175" s="158"/>
      <c r="CC3175" s="158"/>
      <c r="CD3175" s="158"/>
      <c r="CE3175" s="158"/>
      <c r="CF3175" s="158"/>
      <c r="CG3175" s="158"/>
      <c r="CH3175" s="158"/>
      <c r="CI3175" s="158"/>
      <c r="CJ3175" s="158"/>
      <c r="CK3175" s="158"/>
      <c r="CL3175" s="158"/>
      <c r="CM3175" s="158"/>
      <c r="CN3175" s="158"/>
      <c r="CO3175" s="158"/>
      <c r="CP3175" s="158"/>
      <c r="CQ3175" s="158"/>
      <c r="CR3175" s="158"/>
      <c r="CS3175" s="158"/>
      <c r="CT3175" s="158"/>
      <c r="CU3175" s="158"/>
      <c r="CV3175" s="158"/>
      <c r="CW3175" s="158"/>
      <c r="CX3175" s="158"/>
      <c r="CY3175" s="158"/>
      <c r="CZ3175" s="158"/>
      <c r="DA3175" s="158"/>
      <c r="DB3175" s="158"/>
      <c r="DC3175" s="158"/>
      <c r="DD3175" s="158"/>
      <c r="DE3175" s="158"/>
      <c r="DF3175" s="158"/>
      <c r="DG3175" s="158"/>
      <c r="DH3175" s="158"/>
      <c r="DI3175" s="158"/>
      <c r="DJ3175" s="158"/>
      <c r="DK3175" s="158"/>
      <c r="DL3175" s="158"/>
      <c r="DM3175" s="158"/>
      <c r="DN3175" s="158"/>
      <c r="DO3175" s="158"/>
      <c r="DP3175" s="158"/>
      <c r="DQ3175" s="158"/>
      <c r="DR3175" s="158"/>
      <c r="DS3175" s="160"/>
    </row>
    <row r="3176" spans="1:123" s="110" customFormat="1">
      <c r="A3176" s="184"/>
      <c r="B3176" s="180"/>
      <c r="D3176" s="192"/>
      <c r="E3176" s="157"/>
      <c r="F3176" s="158"/>
      <c r="G3176" s="158"/>
      <c r="H3176" s="158"/>
      <c r="I3176" s="158"/>
      <c r="J3176" s="158"/>
      <c r="K3176" s="158"/>
      <c r="L3176" s="158"/>
      <c r="M3176" s="158"/>
      <c r="N3176" s="158"/>
      <c r="O3176" s="158"/>
      <c r="P3176" s="158"/>
      <c r="Q3176" s="158"/>
      <c r="R3176" s="158"/>
      <c r="S3176" s="158"/>
      <c r="T3176" s="158"/>
      <c r="U3176" s="158"/>
      <c r="V3176" s="158"/>
      <c r="W3176" s="158"/>
      <c r="X3176" s="158"/>
      <c r="Y3176" s="158"/>
      <c r="Z3176" s="158"/>
      <c r="AA3176" s="158"/>
      <c r="AB3176" s="158"/>
      <c r="AC3176" s="158"/>
      <c r="AD3176" s="158"/>
      <c r="AE3176" s="158"/>
      <c r="AF3176" s="158"/>
      <c r="AG3176" s="158"/>
      <c r="AH3176" s="158"/>
      <c r="AI3176" s="158"/>
      <c r="AJ3176" s="158"/>
      <c r="AK3176" s="158"/>
      <c r="AL3176" s="158"/>
      <c r="AM3176" s="158"/>
      <c r="AN3176" s="158"/>
      <c r="AO3176" s="158"/>
      <c r="AP3176" s="158"/>
      <c r="AQ3176" s="158"/>
      <c r="AR3176" s="158"/>
      <c r="AS3176" s="158"/>
      <c r="AT3176" s="158"/>
      <c r="AU3176" s="158"/>
      <c r="AV3176" s="158"/>
      <c r="AW3176" s="158"/>
      <c r="AX3176" s="158"/>
      <c r="AY3176" s="158"/>
      <c r="AZ3176" s="158"/>
      <c r="BA3176" s="158"/>
      <c r="BB3176" s="158"/>
      <c r="BC3176" s="158"/>
      <c r="BD3176" s="159"/>
      <c r="BE3176" s="158"/>
      <c r="BF3176" s="158"/>
      <c r="BG3176" s="158"/>
      <c r="BH3176" s="158"/>
      <c r="BI3176" s="159"/>
      <c r="BJ3176" s="158"/>
      <c r="BK3176" s="158"/>
      <c r="BL3176" s="158"/>
      <c r="BM3176" s="158"/>
      <c r="BN3176" s="158"/>
      <c r="BO3176" s="158"/>
      <c r="BP3176" s="158"/>
      <c r="BQ3176" s="158"/>
      <c r="BR3176" s="158"/>
      <c r="BS3176" s="158"/>
      <c r="BT3176" s="158"/>
      <c r="BU3176" s="158"/>
      <c r="BV3176" s="158"/>
      <c r="BW3176" s="158"/>
      <c r="BX3176" s="158"/>
      <c r="BY3176" s="158"/>
      <c r="BZ3176" s="158"/>
      <c r="CA3176" s="158"/>
      <c r="CB3176" s="158"/>
      <c r="CC3176" s="158"/>
      <c r="CD3176" s="158"/>
      <c r="CE3176" s="158"/>
      <c r="CF3176" s="158"/>
      <c r="CG3176" s="158"/>
      <c r="CH3176" s="158"/>
      <c r="CI3176" s="158"/>
      <c r="CJ3176" s="158"/>
      <c r="CK3176" s="158"/>
      <c r="CL3176" s="158"/>
      <c r="CM3176" s="158"/>
      <c r="CN3176" s="158"/>
      <c r="CO3176" s="158"/>
      <c r="CP3176" s="158"/>
      <c r="CQ3176" s="158"/>
      <c r="CR3176" s="158"/>
      <c r="CS3176" s="158"/>
      <c r="CT3176" s="158"/>
      <c r="CU3176" s="158"/>
      <c r="CV3176" s="158"/>
      <c r="CW3176" s="158"/>
      <c r="CX3176" s="158"/>
      <c r="CY3176" s="158"/>
      <c r="CZ3176" s="158"/>
      <c r="DA3176" s="158"/>
      <c r="DB3176" s="158"/>
      <c r="DC3176" s="158"/>
      <c r="DD3176" s="158"/>
      <c r="DE3176" s="158"/>
      <c r="DF3176" s="158"/>
      <c r="DG3176" s="158"/>
      <c r="DH3176" s="158"/>
      <c r="DI3176" s="158"/>
      <c r="DJ3176" s="158"/>
      <c r="DK3176" s="158"/>
      <c r="DL3176" s="158"/>
      <c r="DM3176" s="158"/>
      <c r="DN3176" s="158"/>
      <c r="DO3176" s="158"/>
      <c r="DP3176" s="158"/>
      <c r="DQ3176" s="158"/>
      <c r="DR3176" s="158"/>
      <c r="DS3176" s="160"/>
    </row>
    <row r="3177" spans="1:123" s="110" customFormat="1">
      <c r="A3177" s="184"/>
      <c r="B3177" s="180"/>
      <c r="D3177" s="192"/>
      <c r="E3177" s="157"/>
      <c r="F3177" s="158"/>
      <c r="G3177" s="158"/>
      <c r="H3177" s="158"/>
      <c r="I3177" s="158"/>
      <c r="J3177" s="158"/>
      <c r="K3177" s="158"/>
      <c r="L3177" s="158"/>
      <c r="M3177" s="158"/>
      <c r="N3177" s="158"/>
      <c r="O3177" s="158"/>
      <c r="P3177" s="158"/>
      <c r="Q3177" s="158"/>
      <c r="R3177" s="158"/>
      <c r="S3177" s="158"/>
      <c r="T3177" s="158"/>
      <c r="U3177" s="158"/>
      <c r="V3177" s="158"/>
      <c r="W3177" s="158"/>
      <c r="X3177" s="158"/>
      <c r="Y3177" s="158"/>
      <c r="Z3177" s="158"/>
      <c r="AA3177" s="158"/>
      <c r="AB3177" s="158"/>
      <c r="AC3177" s="158"/>
      <c r="AD3177" s="158"/>
      <c r="AE3177" s="158"/>
      <c r="AF3177" s="158"/>
      <c r="AG3177" s="158"/>
      <c r="AH3177" s="158"/>
      <c r="AI3177" s="158"/>
      <c r="AJ3177" s="158"/>
      <c r="AK3177" s="158"/>
      <c r="AL3177" s="158"/>
      <c r="AM3177" s="158"/>
      <c r="AN3177" s="158"/>
      <c r="AO3177" s="158"/>
      <c r="AP3177" s="158"/>
      <c r="AQ3177" s="158"/>
      <c r="AR3177" s="158"/>
      <c r="AS3177" s="158"/>
      <c r="AT3177" s="158"/>
      <c r="AU3177" s="158"/>
      <c r="AV3177" s="158"/>
      <c r="AW3177" s="158"/>
      <c r="AX3177" s="158"/>
      <c r="AY3177" s="158"/>
      <c r="AZ3177" s="158"/>
      <c r="BA3177" s="158"/>
      <c r="BB3177" s="158"/>
      <c r="BC3177" s="158"/>
      <c r="BD3177" s="159"/>
      <c r="BE3177" s="158"/>
      <c r="BF3177" s="158"/>
      <c r="BG3177" s="158"/>
      <c r="BH3177" s="158"/>
      <c r="BI3177" s="159"/>
      <c r="BJ3177" s="158"/>
      <c r="BK3177" s="158"/>
      <c r="BL3177" s="158"/>
      <c r="BM3177" s="158"/>
      <c r="BN3177" s="158"/>
      <c r="BO3177" s="158"/>
      <c r="BP3177" s="158"/>
      <c r="BQ3177" s="158"/>
      <c r="BR3177" s="158"/>
      <c r="BS3177" s="158"/>
      <c r="BT3177" s="158"/>
      <c r="BU3177" s="158"/>
      <c r="BV3177" s="158"/>
      <c r="BW3177" s="158"/>
      <c r="BX3177" s="158"/>
      <c r="BY3177" s="158"/>
      <c r="BZ3177" s="158"/>
      <c r="CA3177" s="158"/>
      <c r="CB3177" s="158"/>
      <c r="CC3177" s="158"/>
      <c r="CD3177" s="158"/>
      <c r="CE3177" s="158"/>
      <c r="CF3177" s="158"/>
      <c r="CG3177" s="158"/>
      <c r="CH3177" s="158"/>
      <c r="CI3177" s="158"/>
      <c r="CJ3177" s="158"/>
      <c r="CK3177" s="158"/>
      <c r="CL3177" s="158"/>
      <c r="CM3177" s="158"/>
      <c r="CN3177" s="158"/>
      <c r="CO3177" s="158"/>
      <c r="CP3177" s="158"/>
      <c r="CQ3177" s="158"/>
      <c r="CR3177" s="158"/>
      <c r="CS3177" s="158"/>
      <c r="CT3177" s="158"/>
      <c r="CU3177" s="158"/>
      <c r="CV3177" s="158"/>
      <c r="CW3177" s="158"/>
      <c r="CX3177" s="158"/>
      <c r="CY3177" s="158"/>
      <c r="CZ3177" s="158"/>
      <c r="DA3177" s="158"/>
      <c r="DB3177" s="158"/>
      <c r="DC3177" s="158"/>
      <c r="DD3177" s="158"/>
      <c r="DE3177" s="158"/>
      <c r="DF3177" s="158"/>
      <c r="DG3177" s="158"/>
      <c r="DH3177" s="158"/>
      <c r="DI3177" s="158"/>
      <c r="DJ3177" s="158"/>
      <c r="DK3177" s="158"/>
      <c r="DL3177" s="158"/>
      <c r="DM3177" s="158"/>
      <c r="DN3177" s="158"/>
      <c r="DO3177" s="158"/>
      <c r="DP3177" s="158"/>
      <c r="DQ3177" s="158"/>
      <c r="DR3177" s="158"/>
      <c r="DS3177" s="160"/>
    </row>
    <row r="3178" spans="1:123" s="110" customFormat="1">
      <c r="A3178" s="184"/>
      <c r="B3178" s="180"/>
      <c r="D3178" s="192"/>
      <c r="E3178" s="157"/>
      <c r="F3178" s="158"/>
      <c r="G3178" s="158"/>
      <c r="H3178" s="158"/>
      <c r="I3178" s="158"/>
      <c r="J3178" s="158"/>
      <c r="K3178" s="158"/>
      <c r="L3178" s="158"/>
      <c r="M3178" s="158"/>
      <c r="N3178" s="158"/>
      <c r="O3178" s="158"/>
      <c r="P3178" s="158"/>
      <c r="Q3178" s="158"/>
      <c r="R3178" s="158"/>
      <c r="S3178" s="158"/>
      <c r="T3178" s="158"/>
      <c r="U3178" s="158"/>
      <c r="V3178" s="158"/>
      <c r="W3178" s="158"/>
      <c r="X3178" s="158"/>
      <c r="Y3178" s="158"/>
      <c r="Z3178" s="158"/>
      <c r="AA3178" s="158"/>
      <c r="AB3178" s="158"/>
      <c r="AC3178" s="158"/>
      <c r="AD3178" s="158"/>
      <c r="AE3178" s="158"/>
      <c r="AF3178" s="158"/>
      <c r="AG3178" s="158"/>
      <c r="AH3178" s="158"/>
      <c r="AI3178" s="158"/>
      <c r="AJ3178" s="158"/>
      <c r="AK3178" s="158"/>
      <c r="AL3178" s="158"/>
      <c r="AM3178" s="158"/>
      <c r="AN3178" s="158"/>
      <c r="AO3178" s="158"/>
      <c r="AP3178" s="158"/>
      <c r="AQ3178" s="158"/>
      <c r="AR3178" s="158"/>
      <c r="AS3178" s="158"/>
      <c r="AT3178" s="158"/>
      <c r="AU3178" s="158"/>
      <c r="AV3178" s="158"/>
      <c r="AW3178" s="158"/>
      <c r="AX3178" s="158"/>
      <c r="AY3178" s="158"/>
      <c r="AZ3178" s="158"/>
      <c r="BA3178" s="158"/>
      <c r="BB3178" s="158"/>
      <c r="BC3178" s="158"/>
      <c r="BD3178" s="159"/>
      <c r="BE3178" s="158"/>
      <c r="BF3178" s="158"/>
      <c r="BG3178" s="158"/>
      <c r="BH3178" s="158"/>
      <c r="BI3178" s="159"/>
      <c r="BJ3178" s="158"/>
      <c r="BK3178" s="158"/>
      <c r="BL3178" s="158"/>
      <c r="BM3178" s="158"/>
      <c r="BN3178" s="158"/>
      <c r="BO3178" s="158"/>
      <c r="BP3178" s="158"/>
      <c r="BQ3178" s="158"/>
      <c r="BR3178" s="158"/>
      <c r="BS3178" s="158"/>
      <c r="BT3178" s="158"/>
      <c r="BU3178" s="158"/>
      <c r="BV3178" s="158"/>
      <c r="BW3178" s="158"/>
      <c r="BX3178" s="158"/>
      <c r="BY3178" s="158"/>
      <c r="BZ3178" s="158"/>
      <c r="CA3178" s="158"/>
      <c r="CB3178" s="158"/>
      <c r="CC3178" s="158"/>
      <c r="CD3178" s="158"/>
      <c r="CE3178" s="158"/>
      <c r="CF3178" s="158"/>
      <c r="CG3178" s="158"/>
      <c r="CH3178" s="158"/>
      <c r="CI3178" s="158"/>
      <c r="CJ3178" s="158"/>
      <c r="CK3178" s="158"/>
      <c r="CL3178" s="158"/>
      <c r="CM3178" s="158"/>
      <c r="CN3178" s="158"/>
      <c r="CO3178" s="158"/>
      <c r="CP3178" s="158"/>
      <c r="CQ3178" s="158"/>
      <c r="CR3178" s="158"/>
      <c r="CS3178" s="158"/>
      <c r="CT3178" s="158"/>
      <c r="CU3178" s="158"/>
      <c r="CV3178" s="158"/>
      <c r="CW3178" s="158"/>
      <c r="CX3178" s="158"/>
      <c r="CY3178" s="158"/>
      <c r="CZ3178" s="158"/>
      <c r="DA3178" s="158"/>
      <c r="DB3178" s="158"/>
      <c r="DC3178" s="158"/>
      <c r="DD3178" s="158"/>
      <c r="DE3178" s="158"/>
      <c r="DF3178" s="158"/>
      <c r="DG3178" s="158"/>
      <c r="DH3178" s="158"/>
      <c r="DI3178" s="158"/>
      <c r="DJ3178" s="158"/>
      <c r="DK3178" s="158"/>
      <c r="DL3178" s="158"/>
      <c r="DM3178" s="158"/>
      <c r="DN3178" s="158"/>
      <c r="DO3178" s="158"/>
      <c r="DP3178" s="158"/>
      <c r="DQ3178" s="158"/>
      <c r="DR3178" s="158"/>
      <c r="DS3178" s="160"/>
    </row>
    <row r="3179" spans="1:123" s="110" customFormat="1">
      <c r="A3179" s="184"/>
      <c r="B3179" s="180"/>
      <c r="D3179" s="192"/>
      <c r="E3179" s="157"/>
      <c r="F3179" s="158"/>
      <c r="G3179" s="158"/>
      <c r="H3179" s="158"/>
      <c r="I3179" s="158"/>
      <c r="J3179" s="158"/>
      <c r="K3179" s="158"/>
      <c r="L3179" s="158"/>
      <c r="M3179" s="158"/>
      <c r="N3179" s="158"/>
      <c r="O3179" s="158"/>
      <c r="P3179" s="158"/>
      <c r="Q3179" s="158"/>
      <c r="R3179" s="158"/>
      <c r="S3179" s="158"/>
      <c r="T3179" s="158"/>
      <c r="U3179" s="158"/>
      <c r="V3179" s="158"/>
      <c r="W3179" s="158"/>
      <c r="X3179" s="158"/>
      <c r="Y3179" s="158"/>
      <c r="Z3179" s="158"/>
      <c r="AA3179" s="158"/>
      <c r="AB3179" s="158"/>
      <c r="AC3179" s="158"/>
      <c r="AD3179" s="158"/>
      <c r="AE3179" s="158"/>
      <c r="AF3179" s="158"/>
      <c r="AG3179" s="158"/>
      <c r="AH3179" s="158"/>
      <c r="AI3179" s="158"/>
      <c r="AJ3179" s="158"/>
      <c r="AK3179" s="158"/>
      <c r="AL3179" s="158"/>
      <c r="AM3179" s="158"/>
      <c r="AN3179" s="158"/>
      <c r="AO3179" s="158"/>
      <c r="AP3179" s="158"/>
      <c r="AQ3179" s="158"/>
      <c r="AR3179" s="158"/>
      <c r="AS3179" s="158"/>
      <c r="AT3179" s="158"/>
      <c r="AU3179" s="158"/>
      <c r="AV3179" s="158"/>
      <c r="AW3179" s="158"/>
      <c r="AX3179" s="158"/>
      <c r="AY3179" s="158"/>
      <c r="AZ3179" s="158"/>
      <c r="BA3179" s="158"/>
      <c r="BB3179" s="158"/>
      <c r="BC3179" s="158"/>
      <c r="BD3179" s="159"/>
      <c r="BE3179" s="158"/>
      <c r="BF3179" s="158"/>
      <c r="BG3179" s="158"/>
      <c r="BH3179" s="158"/>
      <c r="BI3179" s="159"/>
      <c r="BJ3179" s="158"/>
      <c r="BK3179" s="158"/>
      <c r="BL3179" s="158"/>
      <c r="BM3179" s="158"/>
      <c r="BN3179" s="158"/>
      <c r="BO3179" s="158"/>
      <c r="BP3179" s="158"/>
      <c r="BQ3179" s="158"/>
      <c r="BR3179" s="158"/>
      <c r="BS3179" s="158"/>
      <c r="BT3179" s="158"/>
      <c r="BU3179" s="158"/>
      <c r="BV3179" s="158"/>
      <c r="BW3179" s="158"/>
      <c r="BX3179" s="158"/>
      <c r="BY3179" s="158"/>
      <c r="BZ3179" s="158"/>
      <c r="CA3179" s="158"/>
      <c r="CB3179" s="158"/>
      <c r="CC3179" s="158"/>
      <c r="CD3179" s="158"/>
      <c r="CE3179" s="158"/>
      <c r="CF3179" s="158"/>
      <c r="CG3179" s="158"/>
      <c r="CH3179" s="158"/>
      <c r="CI3179" s="158"/>
      <c r="CJ3179" s="158"/>
      <c r="CK3179" s="158"/>
      <c r="CL3179" s="158"/>
      <c r="CM3179" s="158"/>
      <c r="CN3179" s="158"/>
      <c r="CO3179" s="158"/>
      <c r="CP3179" s="158"/>
      <c r="CQ3179" s="158"/>
      <c r="CR3179" s="158"/>
      <c r="CS3179" s="158"/>
      <c r="CT3179" s="158"/>
      <c r="CU3179" s="158"/>
      <c r="CV3179" s="158"/>
      <c r="CW3179" s="158"/>
      <c r="CX3179" s="158"/>
      <c r="CY3179" s="158"/>
      <c r="CZ3179" s="158"/>
      <c r="DA3179" s="158"/>
      <c r="DB3179" s="158"/>
      <c r="DC3179" s="158"/>
      <c r="DD3179" s="158"/>
      <c r="DE3179" s="158"/>
      <c r="DF3179" s="158"/>
      <c r="DG3179" s="158"/>
      <c r="DH3179" s="158"/>
      <c r="DI3179" s="158"/>
      <c r="DJ3179" s="158"/>
      <c r="DK3179" s="158"/>
      <c r="DL3179" s="158"/>
      <c r="DM3179" s="158"/>
      <c r="DN3179" s="158"/>
      <c r="DO3179" s="158"/>
      <c r="DP3179" s="158"/>
      <c r="DQ3179" s="158"/>
      <c r="DR3179" s="158"/>
      <c r="DS3179" s="160"/>
    </row>
    <row r="3180" spans="1:123" s="110" customFormat="1">
      <c r="A3180" s="184"/>
      <c r="B3180" s="180"/>
      <c r="D3180" s="192"/>
      <c r="E3180" s="157"/>
      <c r="F3180" s="158"/>
      <c r="G3180" s="158"/>
      <c r="H3180" s="158"/>
      <c r="I3180" s="158"/>
      <c r="J3180" s="158"/>
      <c r="K3180" s="158"/>
      <c r="L3180" s="158"/>
      <c r="M3180" s="158"/>
      <c r="N3180" s="158"/>
      <c r="O3180" s="158"/>
      <c r="P3180" s="158"/>
      <c r="Q3180" s="158"/>
      <c r="R3180" s="158"/>
      <c r="S3180" s="158"/>
      <c r="T3180" s="158"/>
      <c r="U3180" s="158"/>
      <c r="V3180" s="158"/>
      <c r="W3180" s="158"/>
      <c r="X3180" s="158"/>
      <c r="Y3180" s="158"/>
      <c r="Z3180" s="158"/>
      <c r="AA3180" s="158"/>
      <c r="AB3180" s="158"/>
      <c r="AC3180" s="158"/>
      <c r="AD3180" s="158"/>
      <c r="AE3180" s="158"/>
      <c r="AF3180" s="158"/>
      <c r="AG3180" s="158"/>
      <c r="AH3180" s="158"/>
      <c r="AI3180" s="158"/>
      <c r="AJ3180" s="158"/>
      <c r="AK3180" s="158"/>
      <c r="AL3180" s="158"/>
      <c r="AM3180" s="158"/>
      <c r="AN3180" s="158"/>
      <c r="AO3180" s="158"/>
      <c r="AP3180" s="158"/>
      <c r="AQ3180" s="158"/>
      <c r="AR3180" s="158"/>
      <c r="AS3180" s="158"/>
      <c r="AT3180" s="158"/>
      <c r="AU3180" s="158"/>
      <c r="AV3180" s="158"/>
      <c r="AW3180" s="158"/>
      <c r="AX3180" s="158"/>
      <c r="AY3180" s="158"/>
      <c r="AZ3180" s="158"/>
      <c r="BA3180" s="158"/>
      <c r="BB3180" s="158"/>
      <c r="BC3180" s="158"/>
      <c r="BD3180" s="159"/>
      <c r="BE3180" s="158"/>
      <c r="BF3180" s="158"/>
      <c r="BG3180" s="158"/>
      <c r="BH3180" s="158"/>
      <c r="BI3180" s="159"/>
      <c r="BJ3180" s="158"/>
      <c r="BK3180" s="158"/>
      <c r="BL3180" s="158"/>
      <c r="BM3180" s="158"/>
      <c r="BN3180" s="158"/>
      <c r="BO3180" s="158"/>
      <c r="BP3180" s="158"/>
      <c r="BQ3180" s="158"/>
      <c r="BR3180" s="158"/>
      <c r="BS3180" s="158"/>
      <c r="BT3180" s="158"/>
      <c r="BU3180" s="158"/>
      <c r="BV3180" s="158"/>
      <c r="BW3180" s="158"/>
      <c r="BX3180" s="158"/>
      <c r="BY3180" s="158"/>
      <c r="BZ3180" s="158"/>
      <c r="CA3180" s="158"/>
      <c r="CB3180" s="158"/>
      <c r="CC3180" s="158"/>
      <c r="CD3180" s="158"/>
      <c r="CE3180" s="158"/>
      <c r="CF3180" s="158"/>
      <c r="CG3180" s="158"/>
      <c r="CH3180" s="158"/>
      <c r="CI3180" s="158"/>
      <c r="CJ3180" s="158"/>
      <c r="CK3180" s="158"/>
      <c r="CL3180" s="158"/>
      <c r="CM3180" s="158"/>
      <c r="CN3180" s="158"/>
      <c r="CO3180" s="158"/>
      <c r="CP3180" s="158"/>
      <c r="CQ3180" s="158"/>
      <c r="CR3180" s="158"/>
      <c r="CS3180" s="158"/>
      <c r="CT3180" s="158"/>
      <c r="CU3180" s="158"/>
      <c r="CV3180" s="158"/>
      <c r="CW3180" s="158"/>
      <c r="CX3180" s="158"/>
      <c r="CY3180" s="158"/>
      <c r="CZ3180" s="158"/>
      <c r="DA3180" s="158"/>
      <c r="DB3180" s="158"/>
      <c r="DC3180" s="158"/>
      <c r="DD3180" s="158"/>
      <c r="DE3180" s="158"/>
      <c r="DF3180" s="158"/>
      <c r="DG3180" s="158"/>
      <c r="DH3180" s="158"/>
      <c r="DI3180" s="158"/>
      <c r="DJ3180" s="158"/>
      <c r="DK3180" s="158"/>
      <c r="DL3180" s="158"/>
      <c r="DM3180" s="158"/>
      <c r="DN3180" s="158"/>
      <c r="DO3180" s="158"/>
      <c r="DP3180" s="158"/>
      <c r="DQ3180" s="158"/>
      <c r="DR3180" s="158"/>
      <c r="DS3180" s="160"/>
    </row>
    <row r="3181" spans="1:123" s="110" customFormat="1">
      <c r="A3181" s="184"/>
      <c r="B3181" s="180"/>
      <c r="D3181" s="192"/>
      <c r="E3181" s="157"/>
      <c r="F3181" s="158"/>
      <c r="G3181" s="158"/>
      <c r="H3181" s="158"/>
      <c r="I3181" s="158"/>
      <c r="J3181" s="158"/>
      <c r="K3181" s="158"/>
      <c r="L3181" s="158"/>
      <c r="M3181" s="158"/>
      <c r="N3181" s="158"/>
      <c r="O3181" s="158"/>
      <c r="P3181" s="158"/>
      <c r="Q3181" s="158"/>
      <c r="R3181" s="158"/>
      <c r="S3181" s="158"/>
      <c r="T3181" s="158"/>
      <c r="U3181" s="158"/>
      <c r="V3181" s="158"/>
      <c r="W3181" s="158"/>
      <c r="X3181" s="158"/>
      <c r="Y3181" s="158"/>
      <c r="Z3181" s="158"/>
      <c r="AA3181" s="158"/>
      <c r="AB3181" s="158"/>
      <c r="AC3181" s="158"/>
      <c r="AD3181" s="158"/>
      <c r="AE3181" s="158"/>
      <c r="AF3181" s="158"/>
      <c r="AG3181" s="158"/>
      <c r="AH3181" s="158"/>
      <c r="AI3181" s="158"/>
      <c r="AJ3181" s="158"/>
      <c r="AK3181" s="158"/>
      <c r="AL3181" s="158"/>
      <c r="AM3181" s="158"/>
      <c r="AN3181" s="158"/>
      <c r="AO3181" s="158"/>
      <c r="AP3181" s="158"/>
      <c r="AQ3181" s="158"/>
      <c r="AR3181" s="158"/>
      <c r="AS3181" s="158"/>
      <c r="AT3181" s="158"/>
      <c r="AU3181" s="158"/>
      <c r="AV3181" s="158"/>
      <c r="AW3181" s="158"/>
      <c r="AX3181" s="158"/>
      <c r="AY3181" s="158"/>
      <c r="AZ3181" s="158"/>
      <c r="BA3181" s="158"/>
      <c r="BB3181" s="158"/>
      <c r="BC3181" s="158"/>
      <c r="BD3181" s="159"/>
      <c r="BE3181" s="158"/>
      <c r="BF3181" s="158"/>
      <c r="BG3181" s="158"/>
      <c r="BH3181" s="158"/>
      <c r="BI3181" s="159"/>
      <c r="BJ3181" s="158"/>
      <c r="BK3181" s="158"/>
      <c r="BL3181" s="158"/>
      <c r="BM3181" s="158"/>
      <c r="BN3181" s="158"/>
      <c r="BO3181" s="158"/>
      <c r="BP3181" s="158"/>
      <c r="BQ3181" s="158"/>
      <c r="BR3181" s="158"/>
      <c r="BS3181" s="158"/>
      <c r="BT3181" s="158"/>
      <c r="BU3181" s="158"/>
      <c r="BV3181" s="158"/>
      <c r="BW3181" s="158"/>
      <c r="BX3181" s="158"/>
      <c r="BY3181" s="158"/>
      <c r="BZ3181" s="158"/>
      <c r="CA3181" s="158"/>
      <c r="CB3181" s="158"/>
      <c r="CC3181" s="158"/>
      <c r="CD3181" s="158"/>
      <c r="CE3181" s="158"/>
      <c r="CF3181" s="158"/>
      <c r="CG3181" s="158"/>
      <c r="CH3181" s="158"/>
      <c r="CI3181" s="158"/>
      <c r="CJ3181" s="158"/>
      <c r="CK3181" s="158"/>
      <c r="CL3181" s="158"/>
      <c r="CM3181" s="158"/>
      <c r="CN3181" s="158"/>
      <c r="CO3181" s="158"/>
      <c r="CP3181" s="158"/>
      <c r="CQ3181" s="158"/>
      <c r="CR3181" s="158"/>
      <c r="CS3181" s="158"/>
      <c r="CT3181" s="158"/>
      <c r="CU3181" s="158"/>
      <c r="CV3181" s="158"/>
      <c r="CW3181" s="158"/>
      <c r="CX3181" s="158"/>
      <c r="CY3181" s="158"/>
      <c r="CZ3181" s="158"/>
      <c r="DA3181" s="158"/>
      <c r="DB3181" s="158"/>
      <c r="DC3181" s="158"/>
      <c r="DD3181" s="158"/>
      <c r="DE3181" s="158"/>
      <c r="DF3181" s="158"/>
      <c r="DG3181" s="158"/>
      <c r="DH3181" s="158"/>
      <c r="DI3181" s="158"/>
      <c r="DJ3181" s="158"/>
      <c r="DK3181" s="158"/>
      <c r="DL3181" s="158"/>
      <c r="DM3181" s="158"/>
      <c r="DN3181" s="158"/>
      <c r="DO3181" s="158"/>
      <c r="DP3181" s="158"/>
      <c r="DQ3181" s="158"/>
      <c r="DR3181" s="158"/>
      <c r="DS3181" s="160"/>
    </row>
    <row r="3182" spans="1:123" s="110" customFormat="1">
      <c r="A3182" s="184"/>
      <c r="B3182" s="180"/>
      <c r="D3182" s="192"/>
      <c r="E3182" s="157"/>
      <c r="F3182" s="158"/>
      <c r="G3182" s="158"/>
      <c r="H3182" s="158"/>
      <c r="I3182" s="158"/>
      <c r="J3182" s="158"/>
      <c r="K3182" s="158"/>
      <c r="L3182" s="158"/>
      <c r="M3182" s="158"/>
      <c r="N3182" s="158"/>
      <c r="O3182" s="158"/>
      <c r="P3182" s="158"/>
      <c r="Q3182" s="158"/>
      <c r="R3182" s="158"/>
      <c r="S3182" s="158"/>
      <c r="T3182" s="158"/>
      <c r="U3182" s="158"/>
      <c r="V3182" s="158"/>
      <c r="W3182" s="158"/>
      <c r="X3182" s="158"/>
      <c r="Y3182" s="158"/>
      <c r="Z3182" s="158"/>
      <c r="AA3182" s="158"/>
      <c r="AB3182" s="158"/>
      <c r="AC3182" s="158"/>
      <c r="AD3182" s="158"/>
      <c r="AE3182" s="158"/>
      <c r="AF3182" s="158"/>
      <c r="AG3182" s="158"/>
      <c r="AH3182" s="158"/>
      <c r="AI3182" s="158"/>
      <c r="AJ3182" s="158"/>
      <c r="AK3182" s="158"/>
      <c r="AL3182" s="158"/>
      <c r="AM3182" s="158"/>
      <c r="AN3182" s="158"/>
      <c r="AO3182" s="158"/>
      <c r="AP3182" s="158"/>
      <c r="AQ3182" s="158"/>
      <c r="AR3182" s="158"/>
      <c r="AS3182" s="158"/>
      <c r="AT3182" s="158"/>
      <c r="AU3182" s="158"/>
      <c r="AV3182" s="158"/>
      <c r="AW3182" s="158"/>
      <c r="AX3182" s="158"/>
      <c r="AY3182" s="158"/>
      <c r="AZ3182" s="158"/>
      <c r="BA3182" s="158"/>
      <c r="BB3182" s="158"/>
      <c r="BC3182" s="158"/>
      <c r="BD3182" s="159"/>
      <c r="BE3182" s="158"/>
      <c r="BF3182" s="158"/>
      <c r="BG3182" s="158"/>
      <c r="BH3182" s="158"/>
      <c r="BI3182" s="159"/>
      <c r="BJ3182" s="158"/>
      <c r="BK3182" s="158"/>
      <c r="BL3182" s="158"/>
      <c r="BM3182" s="158"/>
      <c r="BN3182" s="158"/>
      <c r="BO3182" s="158"/>
      <c r="BP3182" s="158"/>
      <c r="BQ3182" s="158"/>
      <c r="BR3182" s="158"/>
      <c r="BS3182" s="158"/>
      <c r="BT3182" s="158"/>
      <c r="BU3182" s="158"/>
      <c r="BV3182" s="158"/>
      <c r="BW3182" s="158"/>
      <c r="BX3182" s="158"/>
      <c r="BY3182" s="158"/>
      <c r="BZ3182" s="158"/>
      <c r="CA3182" s="158"/>
      <c r="CB3182" s="158"/>
      <c r="CC3182" s="158"/>
      <c r="CD3182" s="158"/>
      <c r="CE3182" s="158"/>
      <c r="CF3182" s="158"/>
      <c r="CG3182" s="158"/>
      <c r="CH3182" s="158"/>
      <c r="CI3182" s="158"/>
      <c r="CJ3182" s="158"/>
      <c r="CK3182" s="158"/>
      <c r="CL3182" s="158"/>
      <c r="CM3182" s="158"/>
      <c r="CN3182" s="158"/>
      <c r="CO3182" s="158"/>
      <c r="CP3182" s="158"/>
      <c r="CQ3182" s="158"/>
      <c r="CR3182" s="158"/>
      <c r="CS3182" s="158"/>
      <c r="CT3182" s="158"/>
      <c r="CU3182" s="158"/>
      <c r="CV3182" s="158"/>
      <c r="CW3182" s="158"/>
      <c r="CX3182" s="158"/>
      <c r="CY3182" s="158"/>
      <c r="CZ3182" s="158"/>
      <c r="DA3182" s="158"/>
      <c r="DB3182" s="158"/>
      <c r="DC3182" s="158"/>
      <c r="DD3182" s="158"/>
      <c r="DE3182" s="158"/>
      <c r="DF3182" s="158"/>
      <c r="DG3182" s="158"/>
      <c r="DH3182" s="158"/>
      <c r="DI3182" s="158"/>
      <c r="DJ3182" s="158"/>
      <c r="DK3182" s="158"/>
      <c r="DL3182" s="158"/>
      <c r="DM3182" s="158"/>
      <c r="DN3182" s="158"/>
      <c r="DO3182" s="158"/>
      <c r="DP3182" s="158"/>
      <c r="DQ3182" s="158"/>
      <c r="DR3182" s="158"/>
      <c r="DS3182" s="160"/>
    </row>
    <row r="3183" spans="1:123" s="110" customFormat="1">
      <c r="A3183" s="184"/>
      <c r="B3183" s="180"/>
      <c r="D3183" s="192"/>
      <c r="E3183" s="157"/>
      <c r="F3183" s="158"/>
      <c r="G3183" s="158"/>
      <c r="H3183" s="158"/>
      <c r="I3183" s="158"/>
      <c r="J3183" s="158"/>
      <c r="K3183" s="158"/>
      <c r="L3183" s="158"/>
      <c r="M3183" s="158"/>
      <c r="N3183" s="158"/>
      <c r="O3183" s="158"/>
      <c r="P3183" s="158"/>
      <c r="Q3183" s="158"/>
      <c r="R3183" s="158"/>
      <c r="S3183" s="158"/>
      <c r="T3183" s="158"/>
      <c r="U3183" s="158"/>
      <c r="V3183" s="158"/>
      <c r="W3183" s="158"/>
      <c r="X3183" s="158"/>
      <c r="Y3183" s="158"/>
      <c r="Z3183" s="158"/>
      <c r="AA3183" s="158"/>
      <c r="AB3183" s="158"/>
      <c r="AC3183" s="158"/>
      <c r="AD3183" s="158"/>
      <c r="AE3183" s="158"/>
      <c r="AF3183" s="158"/>
      <c r="AG3183" s="158"/>
      <c r="AH3183" s="158"/>
      <c r="AI3183" s="158"/>
      <c r="AJ3183" s="158"/>
      <c r="AK3183" s="158"/>
      <c r="AL3183" s="158"/>
      <c r="AM3183" s="158"/>
      <c r="AN3183" s="158"/>
      <c r="AO3183" s="158"/>
      <c r="AP3183" s="158"/>
      <c r="AQ3183" s="158"/>
      <c r="AR3183" s="158"/>
      <c r="AS3183" s="158"/>
      <c r="AT3183" s="158"/>
      <c r="AU3183" s="158"/>
      <c r="AV3183" s="158"/>
      <c r="AW3183" s="158"/>
      <c r="AX3183" s="158"/>
      <c r="AY3183" s="158"/>
      <c r="AZ3183" s="158"/>
      <c r="BA3183" s="158"/>
      <c r="BB3183" s="158"/>
      <c r="BC3183" s="158"/>
      <c r="BD3183" s="159"/>
      <c r="BE3183" s="158"/>
      <c r="BF3183" s="158"/>
      <c r="BG3183" s="158"/>
      <c r="BH3183" s="158"/>
      <c r="BI3183" s="159"/>
      <c r="BJ3183" s="158"/>
      <c r="BK3183" s="158"/>
      <c r="BL3183" s="158"/>
      <c r="BM3183" s="158"/>
      <c r="BN3183" s="158"/>
      <c r="BO3183" s="158"/>
      <c r="BP3183" s="158"/>
      <c r="BQ3183" s="158"/>
      <c r="BR3183" s="158"/>
      <c r="BS3183" s="158"/>
      <c r="BT3183" s="158"/>
      <c r="BU3183" s="158"/>
      <c r="BV3183" s="158"/>
      <c r="BW3183" s="158"/>
      <c r="BX3183" s="158"/>
      <c r="BY3183" s="158"/>
      <c r="BZ3183" s="158"/>
      <c r="CA3183" s="158"/>
      <c r="CB3183" s="158"/>
      <c r="CC3183" s="158"/>
      <c r="CD3183" s="158"/>
      <c r="CE3183" s="158"/>
      <c r="CF3183" s="158"/>
      <c r="CG3183" s="158"/>
      <c r="CH3183" s="158"/>
      <c r="CI3183" s="158"/>
      <c r="CJ3183" s="158"/>
      <c r="CK3183" s="158"/>
      <c r="CL3183" s="158"/>
      <c r="CM3183" s="158"/>
      <c r="CN3183" s="158"/>
      <c r="CO3183" s="158"/>
      <c r="CP3183" s="158"/>
      <c r="CQ3183" s="158"/>
      <c r="CR3183" s="158"/>
      <c r="CS3183" s="158"/>
      <c r="CT3183" s="158"/>
      <c r="CU3183" s="158"/>
      <c r="CV3183" s="158"/>
      <c r="CW3183" s="158"/>
      <c r="CX3183" s="158"/>
      <c r="CY3183" s="158"/>
      <c r="CZ3183" s="158"/>
      <c r="DA3183" s="158"/>
      <c r="DB3183" s="158"/>
      <c r="DC3183" s="158"/>
      <c r="DD3183" s="158"/>
      <c r="DE3183" s="158"/>
      <c r="DF3183" s="158"/>
      <c r="DG3183" s="158"/>
      <c r="DH3183" s="158"/>
      <c r="DI3183" s="158"/>
      <c r="DJ3183" s="158"/>
      <c r="DK3183" s="158"/>
      <c r="DL3183" s="158"/>
      <c r="DM3183" s="158"/>
      <c r="DN3183" s="158"/>
      <c r="DO3183" s="158"/>
      <c r="DP3183" s="158"/>
      <c r="DQ3183" s="158"/>
      <c r="DR3183" s="158"/>
      <c r="DS3183" s="160"/>
    </row>
    <row r="3184" spans="1:123" s="110" customFormat="1">
      <c r="A3184" s="184"/>
      <c r="B3184" s="180"/>
      <c r="D3184" s="192"/>
      <c r="E3184" s="157"/>
      <c r="F3184" s="158"/>
      <c r="G3184" s="158"/>
      <c r="H3184" s="158"/>
      <c r="I3184" s="158"/>
      <c r="J3184" s="158"/>
      <c r="K3184" s="158"/>
      <c r="L3184" s="158"/>
      <c r="M3184" s="158"/>
      <c r="N3184" s="158"/>
      <c r="O3184" s="158"/>
      <c r="P3184" s="158"/>
      <c r="Q3184" s="158"/>
      <c r="R3184" s="158"/>
      <c r="S3184" s="158"/>
      <c r="T3184" s="158"/>
      <c r="U3184" s="158"/>
      <c r="V3184" s="158"/>
      <c r="W3184" s="158"/>
      <c r="X3184" s="158"/>
      <c r="Y3184" s="158"/>
      <c r="Z3184" s="158"/>
      <c r="AA3184" s="158"/>
      <c r="AB3184" s="158"/>
      <c r="AC3184" s="158"/>
      <c r="AD3184" s="158"/>
      <c r="AE3184" s="158"/>
      <c r="AF3184" s="158"/>
      <c r="AG3184" s="158"/>
      <c r="AH3184" s="158"/>
      <c r="AI3184" s="158"/>
      <c r="AJ3184" s="158"/>
      <c r="AK3184" s="158"/>
      <c r="AL3184" s="158"/>
      <c r="AM3184" s="158"/>
      <c r="AN3184" s="158"/>
      <c r="AO3184" s="158"/>
      <c r="AP3184" s="158"/>
      <c r="AQ3184" s="158"/>
      <c r="AR3184" s="158"/>
      <c r="AS3184" s="158"/>
      <c r="AT3184" s="158"/>
      <c r="AU3184" s="158"/>
      <c r="AV3184" s="158"/>
      <c r="AW3184" s="158"/>
      <c r="AX3184" s="158"/>
      <c r="AY3184" s="158"/>
      <c r="AZ3184" s="158"/>
      <c r="BA3184" s="158"/>
      <c r="BB3184" s="158"/>
      <c r="BC3184" s="158"/>
      <c r="BD3184" s="159"/>
      <c r="BE3184" s="158"/>
      <c r="BF3184" s="158"/>
      <c r="BG3184" s="158"/>
      <c r="BH3184" s="158"/>
      <c r="BI3184" s="159"/>
      <c r="BJ3184" s="158"/>
      <c r="BK3184" s="158"/>
      <c r="BL3184" s="158"/>
      <c r="BM3184" s="158"/>
      <c r="BN3184" s="158"/>
      <c r="BO3184" s="158"/>
      <c r="BP3184" s="158"/>
      <c r="BQ3184" s="158"/>
      <c r="BR3184" s="158"/>
      <c r="BS3184" s="158"/>
      <c r="BT3184" s="158"/>
      <c r="BU3184" s="158"/>
      <c r="BV3184" s="158"/>
      <c r="BW3184" s="158"/>
      <c r="BX3184" s="158"/>
      <c r="BY3184" s="158"/>
      <c r="BZ3184" s="158"/>
      <c r="CA3184" s="158"/>
      <c r="CB3184" s="158"/>
      <c r="CC3184" s="158"/>
      <c r="CD3184" s="158"/>
      <c r="CE3184" s="158"/>
      <c r="CF3184" s="158"/>
      <c r="CG3184" s="158"/>
      <c r="CH3184" s="158"/>
      <c r="CI3184" s="158"/>
      <c r="CJ3184" s="158"/>
      <c r="CK3184" s="158"/>
      <c r="CL3184" s="158"/>
      <c r="CM3184" s="158"/>
      <c r="CN3184" s="158"/>
      <c r="CO3184" s="158"/>
      <c r="CP3184" s="158"/>
      <c r="CQ3184" s="158"/>
      <c r="CR3184" s="158"/>
      <c r="CS3184" s="158"/>
      <c r="CT3184" s="158"/>
      <c r="CU3184" s="158"/>
      <c r="CV3184" s="158"/>
      <c r="CW3184" s="158"/>
      <c r="CX3184" s="158"/>
      <c r="CY3184" s="158"/>
      <c r="CZ3184" s="158"/>
      <c r="DA3184" s="158"/>
      <c r="DB3184" s="158"/>
      <c r="DC3184" s="158"/>
      <c r="DD3184" s="158"/>
      <c r="DE3184" s="158"/>
      <c r="DF3184" s="158"/>
      <c r="DG3184" s="158"/>
      <c r="DH3184" s="158"/>
      <c r="DI3184" s="158"/>
      <c r="DJ3184" s="158"/>
      <c r="DK3184" s="158"/>
      <c r="DL3184" s="158"/>
      <c r="DM3184" s="158"/>
      <c r="DN3184" s="158"/>
      <c r="DO3184" s="158"/>
      <c r="DP3184" s="158"/>
      <c r="DQ3184" s="158"/>
      <c r="DR3184" s="158"/>
      <c r="DS3184" s="160"/>
    </row>
    <row r="3185" spans="1:123" s="110" customFormat="1">
      <c r="A3185" s="184"/>
      <c r="B3185" s="180"/>
      <c r="D3185" s="192"/>
      <c r="E3185" s="157"/>
      <c r="F3185" s="158"/>
      <c r="G3185" s="158"/>
      <c r="H3185" s="158"/>
      <c r="I3185" s="158"/>
      <c r="J3185" s="158"/>
      <c r="K3185" s="158"/>
      <c r="L3185" s="158"/>
      <c r="M3185" s="158"/>
      <c r="N3185" s="158"/>
      <c r="O3185" s="158"/>
      <c r="P3185" s="158"/>
      <c r="Q3185" s="158"/>
      <c r="R3185" s="158"/>
      <c r="S3185" s="158"/>
      <c r="T3185" s="158"/>
      <c r="U3185" s="158"/>
      <c r="V3185" s="158"/>
      <c r="W3185" s="158"/>
      <c r="X3185" s="158"/>
      <c r="Y3185" s="158"/>
      <c r="Z3185" s="158"/>
      <c r="AA3185" s="158"/>
      <c r="AB3185" s="158"/>
      <c r="AC3185" s="158"/>
      <c r="AD3185" s="158"/>
      <c r="AE3185" s="158"/>
      <c r="AF3185" s="158"/>
      <c r="AG3185" s="158"/>
      <c r="AH3185" s="158"/>
      <c r="AI3185" s="158"/>
      <c r="AJ3185" s="158"/>
      <c r="AK3185" s="158"/>
      <c r="AL3185" s="158"/>
      <c r="AM3185" s="158"/>
      <c r="AN3185" s="158"/>
      <c r="AO3185" s="158"/>
      <c r="AP3185" s="158"/>
      <c r="AQ3185" s="158"/>
      <c r="AR3185" s="158"/>
      <c r="AS3185" s="158"/>
      <c r="AT3185" s="158"/>
      <c r="AU3185" s="158"/>
      <c r="AV3185" s="158"/>
      <c r="AW3185" s="158"/>
      <c r="AX3185" s="158"/>
      <c r="AY3185" s="158"/>
      <c r="AZ3185" s="158"/>
      <c r="BA3185" s="158"/>
      <c r="BB3185" s="158"/>
      <c r="BC3185" s="158"/>
      <c r="BD3185" s="159"/>
      <c r="BE3185" s="158"/>
      <c r="BF3185" s="158"/>
      <c r="BG3185" s="158"/>
      <c r="BH3185" s="158"/>
      <c r="BI3185" s="159"/>
      <c r="BJ3185" s="158"/>
      <c r="BK3185" s="158"/>
      <c r="BL3185" s="158"/>
      <c r="BM3185" s="158"/>
      <c r="BN3185" s="158"/>
      <c r="BO3185" s="158"/>
      <c r="BP3185" s="158"/>
      <c r="BQ3185" s="158"/>
      <c r="BR3185" s="158"/>
      <c r="BS3185" s="158"/>
      <c r="BT3185" s="158"/>
      <c r="BU3185" s="158"/>
      <c r="BV3185" s="158"/>
      <c r="BW3185" s="158"/>
      <c r="BX3185" s="158"/>
      <c r="BY3185" s="158"/>
      <c r="BZ3185" s="158"/>
      <c r="CA3185" s="158"/>
      <c r="CB3185" s="158"/>
      <c r="CC3185" s="158"/>
      <c r="CD3185" s="158"/>
      <c r="CE3185" s="158"/>
      <c r="CF3185" s="158"/>
      <c r="CG3185" s="158"/>
      <c r="CH3185" s="158"/>
      <c r="CI3185" s="158"/>
      <c r="CJ3185" s="158"/>
      <c r="CK3185" s="158"/>
      <c r="CL3185" s="158"/>
      <c r="CM3185" s="158"/>
      <c r="CN3185" s="158"/>
      <c r="CO3185" s="158"/>
      <c r="CP3185" s="158"/>
      <c r="CQ3185" s="158"/>
      <c r="CR3185" s="158"/>
      <c r="CS3185" s="158"/>
      <c r="CT3185" s="158"/>
      <c r="CU3185" s="158"/>
      <c r="CV3185" s="158"/>
      <c r="CW3185" s="158"/>
      <c r="CX3185" s="158"/>
      <c r="CY3185" s="158"/>
      <c r="CZ3185" s="158"/>
      <c r="DA3185" s="158"/>
      <c r="DB3185" s="158"/>
      <c r="DC3185" s="158"/>
      <c r="DD3185" s="158"/>
      <c r="DE3185" s="158"/>
      <c r="DF3185" s="158"/>
      <c r="DG3185" s="158"/>
      <c r="DH3185" s="158"/>
      <c r="DI3185" s="158"/>
      <c r="DJ3185" s="158"/>
      <c r="DK3185" s="158"/>
      <c r="DL3185" s="158"/>
      <c r="DM3185" s="158"/>
      <c r="DN3185" s="158"/>
      <c r="DO3185" s="158"/>
      <c r="DP3185" s="158"/>
      <c r="DQ3185" s="158"/>
      <c r="DR3185" s="158"/>
      <c r="DS3185" s="160"/>
    </row>
    <row r="3186" spans="1:123" s="110" customFormat="1">
      <c r="A3186" s="184"/>
      <c r="B3186" s="180"/>
      <c r="D3186" s="192"/>
      <c r="E3186" s="157"/>
      <c r="F3186" s="158"/>
      <c r="G3186" s="158"/>
      <c r="H3186" s="158"/>
      <c r="I3186" s="158"/>
      <c r="J3186" s="158"/>
      <c r="K3186" s="158"/>
      <c r="L3186" s="158"/>
      <c r="M3186" s="158"/>
      <c r="N3186" s="158"/>
      <c r="O3186" s="158"/>
      <c r="P3186" s="158"/>
      <c r="Q3186" s="158"/>
      <c r="R3186" s="158"/>
      <c r="S3186" s="158"/>
      <c r="T3186" s="158"/>
      <c r="U3186" s="158"/>
      <c r="V3186" s="158"/>
      <c r="W3186" s="158"/>
      <c r="X3186" s="158"/>
      <c r="Y3186" s="158"/>
      <c r="Z3186" s="158"/>
      <c r="AA3186" s="158"/>
      <c r="AB3186" s="158"/>
      <c r="AC3186" s="158"/>
      <c r="AD3186" s="158"/>
      <c r="AE3186" s="158"/>
      <c r="AF3186" s="158"/>
      <c r="AG3186" s="158"/>
      <c r="AH3186" s="158"/>
      <c r="AI3186" s="158"/>
      <c r="AJ3186" s="158"/>
      <c r="AK3186" s="158"/>
      <c r="AL3186" s="158"/>
      <c r="AM3186" s="158"/>
      <c r="AN3186" s="158"/>
      <c r="AO3186" s="158"/>
      <c r="AP3186" s="158"/>
      <c r="AQ3186" s="158"/>
      <c r="AR3186" s="158"/>
      <c r="AS3186" s="158"/>
      <c r="AT3186" s="158"/>
      <c r="AU3186" s="158"/>
      <c r="AV3186" s="158"/>
      <c r="AW3186" s="158"/>
      <c r="AX3186" s="158"/>
      <c r="AY3186" s="158"/>
      <c r="AZ3186" s="158"/>
      <c r="BA3186" s="158"/>
      <c r="BB3186" s="158"/>
      <c r="BC3186" s="158"/>
      <c r="BD3186" s="159"/>
      <c r="BE3186" s="158"/>
      <c r="BF3186" s="158"/>
      <c r="BG3186" s="158"/>
      <c r="BH3186" s="158"/>
      <c r="BI3186" s="159"/>
      <c r="BJ3186" s="158"/>
      <c r="BK3186" s="158"/>
      <c r="BL3186" s="158"/>
      <c r="BM3186" s="158"/>
      <c r="BN3186" s="158"/>
      <c r="BO3186" s="158"/>
      <c r="BP3186" s="158"/>
      <c r="BQ3186" s="158"/>
      <c r="BR3186" s="158"/>
      <c r="BS3186" s="158"/>
      <c r="BT3186" s="158"/>
      <c r="BU3186" s="158"/>
      <c r="BV3186" s="158"/>
      <c r="BW3186" s="158"/>
      <c r="BX3186" s="158"/>
      <c r="BY3186" s="158"/>
      <c r="BZ3186" s="158"/>
      <c r="CA3186" s="158"/>
      <c r="CB3186" s="158"/>
      <c r="CC3186" s="158"/>
      <c r="CD3186" s="158"/>
      <c r="CE3186" s="158"/>
      <c r="CF3186" s="158"/>
      <c r="CG3186" s="158"/>
      <c r="CH3186" s="158"/>
      <c r="CI3186" s="158"/>
      <c r="CJ3186" s="158"/>
      <c r="CK3186" s="158"/>
      <c r="CL3186" s="158"/>
      <c r="CM3186" s="158"/>
      <c r="CN3186" s="158"/>
      <c r="CO3186" s="158"/>
      <c r="CP3186" s="158"/>
      <c r="CQ3186" s="158"/>
      <c r="CR3186" s="158"/>
      <c r="CS3186" s="158"/>
      <c r="CT3186" s="158"/>
      <c r="CU3186" s="158"/>
      <c r="CV3186" s="158"/>
      <c r="CW3186" s="158"/>
      <c r="CX3186" s="158"/>
      <c r="CY3186" s="158"/>
      <c r="CZ3186" s="158"/>
      <c r="DA3186" s="158"/>
      <c r="DB3186" s="158"/>
      <c r="DC3186" s="158"/>
      <c r="DD3186" s="158"/>
      <c r="DE3186" s="158"/>
      <c r="DF3186" s="158"/>
      <c r="DG3186" s="158"/>
      <c r="DH3186" s="158"/>
      <c r="DI3186" s="158"/>
      <c r="DJ3186" s="158"/>
      <c r="DK3186" s="158"/>
      <c r="DL3186" s="158"/>
      <c r="DM3186" s="158"/>
      <c r="DN3186" s="158"/>
      <c r="DO3186" s="158"/>
      <c r="DP3186" s="158"/>
      <c r="DQ3186" s="158"/>
      <c r="DR3186" s="158"/>
      <c r="DS3186" s="160"/>
    </row>
    <row r="3187" spans="1:123" s="110" customFormat="1">
      <c r="A3187" s="184"/>
      <c r="B3187" s="180"/>
      <c r="D3187" s="192"/>
      <c r="E3187" s="157"/>
      <c r="F3187" s="158"/>
      <c r="G3187" s="158"/>
      <c r="H3187" s="158"/>
      <c r="I3187" s="158"/>
      <c r="J3187" s="158"/>
      <c r="K3187" s="158"/>
      <c r="L3187" s="158"/>
      <c r="M3187" s="158"/>
      <c r="N3187" s="158"/>
      <c r="O3187" s="158"/>
      <c r="P3187" s="158"/>
      <c r="Q3187" s="158"/>
      <c r="R3187" s="158"/>
      <c r="S3187" s="158"/>
      <c r="T3187" s="158"/>
      <c r="U3187" s="158"/>
      <c r="V3187" s="158"/>
      <c r="W3187" s="158"/>
      <c r="X3187" s="158"/>
      <c r="Y3187" s="158"/>
      <c r="Z3187" s="158"/>
      <c r="AA3187" s="158"/>
      <c r="AB3187" s="158"/>
      <c r="AC3187" s="158"/>
      <c r="AD3187" s="158"/>
      <c r="AE3187" s="158"/>
      <c r="AF3187" s="158"/>
      <c r="AG3187" s="158"/>
      <c r="AH3187" s="158"/>
      <c r="AI3187" s="158"/>
      <c r="AJ3187" s="158"/>
      <c r="AK3187" s="158"/>
      <c r="AL3187" s="158"/>
      <c r="AM3187" s="158"/>
      <c r="AN3187" s="158"/>
      <c r="AO3187" s="158"/>
      <c r="AP3187" s="158"/>
      <c r="AQ3187" s="158"/>
      <c r="AR3187" s="158"/>
      <c r="AS3187" s="158"/>
      <c r="AT3187" s="158"/>
      <c r="AU3187" s="158"/>
      <c r="AV3187" s="158"/>
      <c r="AW3187" s="158"/>
      <c r="AX3187" s="158"/>
      <c r="AY3187" s="158"/>
      <c r="AZ3187" s="158"/>
      <c r="BA3187" s="158"/>
      <c r="BB3187" s="158"/>
      <c r="BC3187" s="158"/>
      <c r="BD3187" s="159"/>
      <c r="BE3187" s="158"/>
      <c r="BF3187" s="158"/>
      <c r="BG3187" s="158"/>
      <c r="BH3187" s="158"/>
      <c r="BI3187" s="159"/>
      <c r="BJ3187" s="158"/>
      <c r="BK3187" s="158"/>
      <c r="BL3187" s="158"/>
      <c r="BM3187" s="158"/>
      <c r="BN3187" s="158"/>
      <c r="BO3187" s="158"/>
      <c r="BP3187" s="158"/>
      <c r="BQ3187" s="158"/>
      <c r="BR3187" s="158"/>
      <c r="BS3187" s="158"/>
      <c r="BT3187" s="158"/>
      <c r="BU3187" s="158"/>
      <c r="BV3187" s="158"/>
      <c r="BW3187" s="158"/>
      <c r="BX3187" s="158"/>
      <c r="BY3187" s="158"/>
      <c r="BZ3187" s="158"/>
      <c r="CA3187" s="158"/>
      <c r="CB3187" s="158"/>
      <c r="CC3187" s="158"/>
      <c r="CD3187" s="158"/>
      <c r="CE3187" s="158"/>
      <c r="CF3187" s="158"/>
      <c r="CG3187" s="158"/>
      <c r="CH3187" s="158"/>
      <c r="CI3187" s="158"/>
      <c r="CJ3187" s="158"/>
      <c r="CK3187" s="158"/>
      <c r="CL3187" s="158"/>
      <c r="CM3187" s="158"/>
      <c r="CN3187" s="158"/>
      <c r="CO3187" s="158"/>
      <c r="CP3187" s="158"/>
      <c r="CQ3187" s="158"/>
      <c r="CR3187" s="158"/>
      <c r="CS3187" s="158"/>
      <c r="CT3187" s="158"/>
      <c r="CU3187" s="158"/>
      <c r="CV3187" s="158"/>
      <c r="CW3187" s="158"/>
      <c r="CX3187" s="158"/>
      <c r="CY3187" s="158"/>
      <c r="CZ3187" s="158"/>
      <c r="DA3187" s="158"/>
      <c r="DB3187" s="158"/>
      <c r="DC3187" s="158"/>
      <c r="DD3187" s="158"/>
      <c r="DE3187" s="158"/>
      <c r="DF3187" s="158"/>
      <c r="DG3187" s="158"/>
      <c r="DH3187" s="158"/>
      <c r="DI3187" s="158"/>
      <c r="DJ3187" s="158"/>
      <c r="DK3187" s="158"/>
      <c r="DL3187" s="158"/>
      <c r="DM3187" s="158"/>
      <c r="DN3187" s="158"/>
      <c r="DO3187" s="158"/>
      <c r="DP3187" s="158"/>
      <c r="DQ3187" s="158"/>
      <c r="DR3187" s="158"/>
      <c r="DS3187" s="160"/>
    </row>
    <row r="3188" spans="1:123" s="110" customFormat="1">
      <c r="A3188" s="184"/>
      <c r="B3188" s="180"/>
      <c r="D3188" s="192"/>
      <c r="E3188" s="157"/>
      <c r="F3188" s="158"/>
      <c r="G3188" s="158"/>
      <c r="H3188" s="158"/>
      <c r="I3188" s="158"/>
      <c r="J3188" s="158"/>
      <c r="K3188" s="158"/>
      <c r="L3188" s="158"/>
      <c r="M3188" s="158"/>
      <c r="N3188" s="158"/>
      <c r="O3188" s="158"/>
      <c r="P3188" s="158"/>
      <c r="Q3188" s="158"/>
      <c r="R3188" s="158"/>
      <c r="S3188" s="158"/>
      <c r="T3188" s="158"/>
      <c r="U3188" s="158"/>
      <c r="V3188" s="158"/>
      <c r="W3188" s="158"/>
      <c r="X3188" s="158"/>
      <c r="Y3188" s="158"/>
      <c r="Z3188" s="158"/>
      <c r="AA3188" s="158"/>
      <c r="AB3188" s="158"/>
      <c r="AC3188" s="158"/>
      <c r="AD3188" s="158"/>
      <c r="AE3188" s="158"/>
      <c r="AF3188" s="158"/>
      <c r="AG3188" s="158"/>
      <c r="AH3188" s="158"/>
      <c r="AI3188" s="158"/>
      <c r="AJ3188" s="158"/>
      <c r="AK3188" s="158"/>
      <c r="AL3188" s="158"/>
      <c r="AM3188" s="158"/>
      <c r="AN3188" s="158"/>
      <c r="AO3188" s="158"/>
      <c r="AP3188" s="158"/>
      <c r="AQ3188" s="158"/>
      <c r="AR3188" s="158"/>
      <c r="AS3188" s="158"/>
      <c r="AT3188" s="158"/>
      <c r="AU3188" s="158"/>
      <c r="AV3188" s="158"/>
      <c r="AW3188" s="158"/>
      <c r="AX3188" s="158"/>
      <c r="AY3188" s="158"/>
      <c r="AZ3188" s="158"/>
      <c r="BA3188" s="158"/>
      <c r="BB3188" s="158"/>
      <c r="BC3188" s="158"/>
      <c r="BD3188" s="159"/>
      <c r="BE3188" s="158"/>
      <c r="BF3188" s="158"/>
      <c r="BG3188" s="158"/>
      <c r="BH3188" s="158"/>
      <c r="BI3188" s="159"/>
      <c r="BJ3188" s="158"/>
      <c r="BK3188" s="158"/>
      <c r="BL3188" s="158"/>
      <c r="BM3188" s="158"/>
      <c r="BN3188" s="158"/>
      <c r="BO3188" s="158"/>
      <c r="BP3188" s="158"/>
      <c r="BQ3188" s="158"/>
      <c r="BR3188" s="158"/>
      <c r="BS3188" s="158"/>
      <c r="BT3188" s="158"/>
      <c r="BU3188" s="158"/>
      <c r="BV3188" s="158"/>
      <c r="BW3188" s="158"/>
      <c r="BX3188" s="158"/>
      <c r="BY3188" s="158"/>
      <c r="BZ3188" s="158"/>
      <c r="CA3188" s="158"/>
      <c r="CB3188" s="158"/>
      <c r="CC3188" s="158"/>
      <c r="CD3188" s="158"/>
      <c r="CE3188" s="158"/>
      <c r="CF3188" s="158"/>
      <c r="CG3188" s="158"/>
      <c r="CH3188" s="158"/>
      <c r="CI3188" s="158"/>
      <c r="CJ3188" s="158"/>
      <c r="CK3188" s="158"/>
      <c r="CL3188" s="158"/>
      <c r="CM3188" s="158"/>
      <c r="CN3188" s="158"/>
      <c r="CO3188" s="158"/>
      <c r="CP3188" s="158"/>
      <c r="CQ3188" s="158"/>
      <c r="CR3188" s="158"/>
      <c r="CS3188" s="158"/>
      <c r="CT3188" s="158"/>
      <c r="CU3188" s="158"/>
      <c r="CV3188" s="158"/>
      <c r="CW3188" s="158"/>
      <c r="CX3188" s="158"/>
      <c r="CY3188" s="158"/>
      <c r="CZ3188" s="158"/>
      <c r="DA3188" s="158"/>
      <c r="DB3188" s="158"/>
      <c r="DC3188" s="158"/>
      <c r="DD3188" s="158"/>
      <c r="DE3188" s="158"/>
      <c r="DF3188" s="158"/>
      <c r="DG3188" s="158"/>
      <c r="DH3188" s="158"/>
      <c r="DI3188" s="158"/>
      <c r="DJ3188" s="158"/>
      <c r="DK3188" s="158"/>
      <c r="DL3188" s="158"/>
      <c r="DM3188" s="158"/>
      <c r="DN3188" s="158"/>
      <c r="DO3188" s="158"/>
      <c r="DP3188" s="158"/>
      <c r="DQ3188" s="158"/>
      <c r="DR3188" s="158"/>
      <c r="DS3188" s="160"/>
    </row>
    <row r="3189" spans="1:123" s="110" customFormat="1">
      <c r="A3189" s="184"/>
      <c r="B3189" s="180"/>
      <c r="D3189" s="192"/>
      <c r="E3189" s="157"/>
      <c r="F3189" s="158"/>
      <c r="G3189" s="158"/>
      <c r="H3189" s="158"/>
      <c r="I3189" s="158"/>
      <c r="J3189" s="158"/>
      <c r="K3189" s="158"/>
      <c r="L3189" s="158"/>
      <c r="M3189" s="158"/>
      <c r="N3189" s="158"/>
      <c r="O3189" s="158"/>
      <c r="P3189" s="158"/>
      <c r="Q3189" s="158"/>
      <c r="R3189" s="158"/>
      <c r="S3189" s="158"/>
      <c r="T3189" s="158"/>
      <c r="U3189" s="158"/>
      <c r="V3189" s="158"/>
      <c r="W3189" s="158"/>
      <c r="X3189" s="158"/>
      <c r="Y3189" s="158"/>
      <c r="Z3189" s="158"/>
      <c r="AA3189" s="158"/>
      <c r="AB3189" s="158"/>
      <c r="AC3189" s="158"/>
      <c r="AD3189" s="158"/>
      <c r="AE3189" s="158"/>
      <c r="AF3189" s="158"/>
      <c r="AG3189" s="158"/>
      <c r="AH3189" s="158"/>
      <c r="AI3189" s="158"/>
      <c r="AJ3189" s="158"/>
      <c r="AK3189" s="158"/>
      <c r="AL3189" s="158"/>
      <c r="AM3189" s="158"/>
      <c r="AN3189" s="158"/>
      <c r="AO3189" s="158"/>
      <c r="AP3189" s="158"/>
      <c r="AQ3189" s="158"/>
      <c r="AR3189" s="158"/>
      <c r="AS3189" s="158"/>
      <c r="AT3189" s="158"/>
      <c r="AU3189" s="158"/>
      <c r="AV3189" s="158"/>
      <c r="AW3189" s="158"/>
      <c r="AX3189" s="158"/>
      <c r="AY3189" s="158"/>
      <c r="AZ3189" s="158"/>
      <c r="BA3189" s="158"/>
      <c r="BB3189" s="158"/>
      <c r="BC3189" s="158"/>
      <c r="BD3189" s="159"/>
      <c r="BE3189" s="158"/>
      <c r="BF3189" s="158"/>
      <c r="BG3189" s="158"/>
      <c r="BH3189" s="158"/>
      <c r="BI3189" s="159"/>
      <c r="BJ3189" s="158"/>
      <c r="BK3189" s="158"/>
      <c r="BL3189" s="158"/>
      <c r="BM3189" s="158"/>
      <c r="BN3189" s="158"/>
      <c r="BO3189" s="158"/>
      <c r="BP3189" s="158"/>
      <c r="BQ3189" s="158"/>
      <c r="BR3189" s="158"/>
      <c r="BS3189" s="158"/>
      <c r="BT3189" s="158"/>
      <c r="BU3189" s="158"/>
      <c r="BV3189" s="158"/>
      <c r="BW3189" s="158"/>
      <c r="BX3189" s="158"/>
      <c r="BY3189" s="158"/>
      <c r="BZ3189" s="158"/>
      <c r="CA3189" s="158"/>
      <c r="CB3189" s="158"/>
      <c r="CC3189" s="158"/>
      <c r="CD3189" s="158"/>
      <c r="CE3189" s="158"/>
      <c r="CF3189" s="158"/>
      <c r="CG3189" s="158"/>
      <c r="CH3189" s="158"/>
      <c r="CI3189" s="158"/>
      <c r="CJ3189" s="158"/>
      <c r="CK3189" s="158"/>
      <c r="CL3189" s="158"/>
      <c r="CM3189" s="158"/>
      <c r="CN3189" s="158"/>
      <c r="CO3189" s="158"/>
      <c r="CP3189" s="158"/>
      <c r="CQ3189" s="158"/>
      <c r="CR3189" s="158"/>
      <c r="CS3189" s="158"/>
      <c r="CT3189" s="158"/>
      <c r="CU3189" s="158"/>
      <c r="CV3189" s="158"/>
      <c r="CW3189" s="158"/>
      <c r="CX3189" s="158"/>
      <c r="CY3189" s="158"/>
      <c r="CZ3189" s="158"/>
      <c r="DA3189" s="158"/>
      <c r="DB3189" s="158"/>
      <c r="DC3189" s="158"/>
      <c r="DD3189" s="158"/>
      <c r="DE3189" s="158"/>
      <c r="DF3189" s="158"/>
      <c r="DG3189" s="158"/>
      <c r="DH3189" s="158"/>
      <c r="DI3189" s="158"/>
      <c r="DJ3189" s="158"/>
      <c r="DK3189" s="158"/>
      <c r="DL3189" s="158"/>
      <c r="DM3189" s="158"/>
      <c r="DN3189" s="158"/>
      <c r="DO3189" s="158"/>
      <c r="DP3189" s="158"/>
      <c r="DQ3189" s="158"/>
      <c r="DR3189" s="158"/>
      <c r="DS3189" s="160"/>
    </row>
    <row r="3190" spans="1:123" s="110" customFormat="1">
      <c r="A3190" s="184"/>
      <c r="B3190" s="180"/>
      <c r="D3190" s="192"/>
      <c r="E3190" s="157"/>
      <c r="F3190" s="158"/>
      <c r="G3190" s="158"/>
      <c r="H3190" s="158"/>
      <c r="I3190" s="158"/>
      <c r="J3190" s="158"/>
      <c r="K3190" s="158"/>
      <c r="L3190" s="158"/>
      <c r="M3190" s="158"/>
      <c r="N3190" s="158"/>
      <c r="O3190" s="158"/>
      <c r="P3190" s="158"/>
      <c r="Q3190" s="158"/>
      <c r="R3190" s="158"/>
      <c r="S3190" s="158"/>
      <c r="T3190" s="158"/>
      <c r="U3190" s="158"/>
      <c r="V3190" s="158"/>
      <c r="W3190" s="158"/>
      <c r="X3190" s="158"/>
      <c r="Y3190" s="158"/>
      <c r="Z3190" s="158"/>
      <c r="AA3190" s="158"/>
      <c r="AB3190" s="158"/>
      <c r="AC3190" s="158"/>
      <c r="AD3190" s="158"/>
      <c r="AE3190" s="158"/>
      <c r="AF3190" s="158"/>
      <c r="AG3190" s="158"/>
      <c r="AH3190" s="158"/>
      <c r="AI3190" s="158"/>
      <c r="AJ3190" s="158"/>
      <c r="AK3190" s="158"/>
      <c r="AL3190" s="158"/>
      <c r="AM3190" s="158"/>
      <c r="AN3190" s="158"/>
      <c r="AO3190" s="158"/>
      <c r="AP3190" s="158"/>
      <c r="AQ3190" s="158"/>
      <c r="AR3190" s="158"/>
      <c r="AS3190" s="158"/>
      <c r="AT3190" s="158"/>
      <c r="AU3190" s="158"/>
      <c r="AV3190" s="158"/>
      <c r="AW3190" s="158"/>
      <c r="AX3190" s="158"/>
      <c r="AY3190" s="158"/>
      <c r="AZ3190" s="158"/>
      <c r="BA3190" s="158"/>
      <c r="BB3190" s="158"/>
      <c r="BC3190" s="158"/>
      <c r="BD3190" s="159"/>
      <c r="BE3190" s="158"/>
      <c r="BF3190" s="158"/>
      <c r="BG3190" s="158"/>
      <c r="BH3190" s="158"/>
      <c r="BI3190" s="159"/>
      <c r="BJ3190" s="158"/>
      <c r="BK3190" s="158"/>
      <c r="BL3190" s="158"/>
      <c r="BM3190" s="158"/>
      <c r="BN3190" s="158"/>
      <c r="BO3190" s="158"/>
      <c r="BP3190" s="158"/>
      <c r="BQ3190" s="158"/>
      <c r="BR3190" s="158"/>
      <c r="BS3190" s="158"/>
      <c r="BT3190" s="158"/>
      <c r="BU3190" s="158"/>
      <c r="BV3190" s="158"/>
      <c r="BW3190" s="158"/>
      <c r="BX3190" s="158"/>
      <c r="BY3190" s="158"/>
      <c r="BZ3190" s="158"/>
      <c r="CA3190" s="158"/>
      <c r="CB3190" s="158"/>
      <c r="CC3190" s="158"/>
      <c r="CD3190" s="158"/>
      <c r="CE3190" s="158"/>
      <c r="CF3190" s="158"/>
      <c r="CG3190" s="158"/>
      <c r="CH3190" s="158"/>
      <c r="CI3190" s="158"/>
      <c r="CJ3190" s="158"/>
      <c r="CK3190" s="158"/>
      <c r="CL3190" s="158"/>
      <c r="CM3190" s="158"/>
      <c r="CN3190" s="158"/>
      <c r="CO3190" s="158"/>
      <c r="CP3190" s="158"/>
      <c r="CQ3190" s="158"/>
      <c r="CR3190" s="158"/>
      <c r="CS3190" s="158"/>
      <c r="CT3190" s="158"/>
      <c r="CU3190" s="158"/>
      <c r="CV3190" s="158"/>
      <c r="CW3190" s="158"/>
      <c r="CX3190" s="158"/>
      <c r="CY3190" s="158"/>
      <c r="CZ3190" s="158"/>
      <c r="DA3190" s="158"/>
      <c r="DB3190" s="158"/>
      <c r="DC3190" s="158"/>
      <c r="DD3190" s="158"/>
      <c r="DE3190" s="158"/>
      <c r="DF3190" s="158"/>
      <c r="DG3190" s="158"/>
      <c r="DH3190" s="158"/>
      <c r="DI3190" s="158"/>
      <c r="DJ3190" s="158"/>
      <c r="DK3190" s="158"/>
      <c r="DL3190" s="158"/>
      <c r="DM3190" s="158"/>
      <c r="DN3190" s="158"/>
      <c r="DO3190" s="158"/>
      <c r="DP3190" s="158"/>
      <c r="DQ3190" s="158"/>
      <c r="DR3190" s="158"/>
      <c r="DS3190" s="160"/>
    </row>
    <row r="3191" spans="1:123" s="110" customFormat="1">
      <c r="A3191" s="184"/>
      <c r="B3191" s="180"/>
      <c r="D3191" s="192"/>
      <c r="E3191" s="157"/>
      <c r="F3191" s="158"/>
      <c r="G3191" s="158"/>
      <c r="H3191" s="158"/>
      <c r="I3191" s="158"/>
      <c r="J3191" s="158"/>
      <c r="K3191" s="158"/>
      <c r="L3191" s="158"/>
      <c r="M3191" s="158"/>
      <c r="N3191" s="158"/>
      <c r="O3191" s="158"/>
      <c r="P3191" s="158"/>
      <c r="Q3191" s="158"/>
      <c r="R3191" s="158"/>
      <c r="S3191" s="158"/>
      <c r="T3191" s="158"/>
      <c r="U3191" s="158"/>
      <c r="V3191" s="158"/>
      <c r="W3191" s="158"/>
      <c r="X3191" s="158"/>
      <c r="Y3191" s="158"/>
      <c r="Z3191" s="158"/>
      <c r="AA3191" s="158"/>
      <c r="AB3191" s="158"/>
      <c r="AC3191" s="158"/>
      <c r="AD3191" s="158"/>
      <c r="AE3191" s="158"/>
      <c r="AF3191" s="158"/>
      <c r="AG3191" s="158"/>
      <c r="AH3191" s="158"/>
      <c r="AI3191" s="158"/>
      <c r="AJ3191" s="158"/>
      <c r="AK3191" s="158"/>
      <c r="AL3191" s="158"/>
      <c r="AM3191" s="158"/>
      <c r="AN3191" s="158"/>
      <c r="AO3191" s="158"/>
      <c r="AP3191" s="158"/>
      <c r="AQ3191" s="158"/>
      <c r="AR3191" s="158"/>
      <c r="AS3191" s="158"/>
      <c r="AT3191" s="158"/>
      <c r="AU3191" s="158"/>
      <c r="AV3191" s="158"/>
      <c r="AW3191" s="158"/>
      <c r="AX3191" s="158"/>
      <c r="AY3191" s="158"/>
      <c r="AZ3191" s="158"/>
      <c r="BA3191" s="158"/>
      <c r="BB3191" s="158"/>
      <c r="BC3191" s="158"/>
      <c r="BD3191" s="159"/>
      <c r="BE3191" s="158"/>
      <c r="BF3191" s="158"/>
      <c r="BG3191" s="158"/>
      <c r="BH3191" s="158"/>
      <c r="BI3191" s="159"/>
      <c r="BJ3191" s="158"/>
      <c r="BK3191" s="158"/>
      <c r="BL3191" s="158"/>
      <c r="BM3191" s="158"/>
      <c r="BN3191" s="158"/>
      <c r="BO3191" s="158"/>
      <c r="BP3191" s="158"/>
      <c r="BQ3191" s="158"/>
      <c r="BR3191" s="158"/>
      <c r="BS3191" s="158"/>
      <c r="BT3191" s="158"/>
      <c r="BU3191" s="158"/>
      <c r="BV3191" s="158"/>
      <c r="BW3191" s="158"/>
      <c r="BX3191" s="158"/>
      <c r="BY3191" s="158"/>
      <c r="BZ3191" s="158"/>
      <c r="CA3191" s="158"/>
      <c r="CB3191" s="158"/>
      <c r="CC3191" s="158"/>
      <c r="CD3191" s="158"/>
      <c r="CE3191" s="158"/>
      <c r="CF3191" s="158"/>
      <c r="CG3191" s="158"/>
      <c r="CH3191" s="158"/>
      <c r="CI3191" s="158"/>
      <c r="CJ3191" s="158"/>
      <c r="CK3191" s="158"/>
      <c r="CL3191" s="158"/>
      <c r="CM3191" s="158"/>
      <c r="CN3191" s="158"/>
      <c r="CO3191" s="158"/>
      <c r="CP3191" s="158"/>
      <c r="CQ3191" s="158"/>
      <c r="CR3191" s="158"/>
      <c r="CS3191" s="158"/>
      <c r="CT3191" s="158"/>
      <c r="CU3191" s="158"/>
      <c r="CV3191" s="158"/>
      <c r="CW3191" s="158"/>
      <c r="CX3191" s="158"/>
      <c r="CY3191" s="158"/>
      <c r="CZ3191" s="158"/>
      <c r="DA3191" s="158"/>
      <c r="DB3191" s="158"/>
      <c r="DC3191" s="158"/>
      <c r="DD3191" s="158"/>
      <c r="DE3191" s="158"/>
      <c r="DF3191" s="158"/>
      <c r="DG3191" s="158"/>
      <c r="DH3191" s="158"/>
      <c r="DI3191" s="158"/>
      <c r="DJ3191" s="158"/>
      <c r="DK3191" s="158"/>
      <c r="DL3191" s="158"/>
      <c r="DM3191" s="158"/>
      <c r="DN3191" s="158"/>
      <c r="DO3191" s="158"/>
      <c r="DP3191" s="158"/>
      <c r="DQ3191" s="158"/>
      <c r="DR3191" s="158"/>
      <c r="DS3191" s="160"/>
    </row>
    <row r="3192" spans="1:123" s="110" customFormat="1">
      <c r="A3192" s="184"/>
      <c r="B3192" s="180"/>
      <c r="D3192" s="192"/>
      <c r="E3192" s="157"/>
      <c r="F3192" s="158"/>
      <c r="G3192" s="158"/>
      <c r="H3192" s="158"/>
      <c r="I3192" s="158"/>
      <c r="J3192" s="158"/>
      <c r="K3192" s="158"/>
      <c r="L3192" s="158"/>
      <c r="M3192" s="158"/>
      <c r="N3192" s="158"/>
      <c r="O3192" s="158"/>
      <c r="P3192" s="158"/>
      <c r="Q3192" s="158"/>
      <c r="R3192" s="158"/>
      <c r="S3192" s="158"/>
      <c r="T3192" s="158"/>
      <c r="U3192" s="158"/>
      <c r="V3192" s="158"/>
      <c r="W3192" s="158"/>
      <c r="X3192" s="158"/>
      <c r="Y3192" s="158"/>
      <c r="Z3192" s="158"/>
      <c r="AA3192" s="158"/>
      <c r="AB3192" s="158"/>
      <c r="AC3192" s="158"/>
      <c r="AD3192" s="158"/>
      <c r="AE3192" s="158"/>
      <c r="AF3192" s="158"/>
      <c r="AG3192" s="158"/>
      <c r="AH3192" s="158"/>
      <c r="AI3192" s="158"/>
      <c r="AJ3192" s="158"/>
      <c r="AK3192" s="158"/>
      <c r="AL3192" s="158"/>
      <c r="AM3192" s="158"/>
      <c r="AN3192" s="158"/>
      <c r="AO3192" s="158"/>
      <c r="AP3192" s="158"/>
      <c r="AQ3192" s="158"/>
      <c r="AR3192" s="158"/>
      <c r="AS3192" s="158"/>
      <c r="AT3192" s="158"/>
      <c r="AU3192" s="158"/>
      <c r="AV3192" s="158"/>
      <c r="AW3192" s="158"/>
      <c r="AX3192" s="158"/>
      <c r="AY3192" s="158"/>
      <c r="AZ3192" s="158"/>
      <c r="BA3192" s="158"/>
      <c r="BB3192" s="158"/>
      <c r="BC3192" s="158"/>
      <c r="BD3192" s="159"/>
      <c r="BE3192" s="158"/>
      <c r="BF3192" s="158"/>
      <c r="BG3192" s="158"/>
      <c r="BH3192" s="158"/>
      <c r="BI3192" s="159"/>
      <c r="BJ3192" s="158"/>
      <c r="BK3192" s="158"/>
      <c r="BL3192" s="158"/>
      <c r="BM3192" s="158"/>
      <c r="BN3192" s="158"/>
      <c r="BO3192" s="158"/>
      <c r="BP3192" s="158"/>
      <c r="BQ3192" s="158"/>
      <c r="BR3192" s="158"/>
      <c r="BS3192" s="158"/>
      <c r="BT3192" s="158"/>
      <c r="BU3192" s="158"/>
      <c r="BV3192" s="158"/>
      <c r="BW3192" s="158"/>
      <c r="BX3192" s="158"/>
      <c r="BY3192" s="158"/>
      <c r="BZ3192" s="158"/>
      <c r="CA3192" s="158"/>
      <c r="CB3192" s="158"/>
      <c r="CC3192" s="158"/>
      <c r="CD3192" s="158"/>
      <c r="CE3192" s="158"/>
      <c r="CF3192" s="158"/>
      <c r="CG3192" s="158"/>
      <c r="CH3192" s="158"/>
      <c r="CI3192" s="158"/>
      <c r="CJ3192" s="158"/>
      <c r="CK3192" s="158"/>
      <c r="CL3192" s="158"/>
      <c r="CM3192" s="158"/>
      <c r="CN3192" s="158"/>
      <c r="CO3192" s="158"/>
      <c r="CP3192" s="158"/>
      <c r="CQ3192" s="158"/>
      <c r="CR3192" s="158"/>
      <c r="CS3192" s="158"/>
      <c r="CT3192" s="158"/>
      <c r="CU3192" s="158"/>
      <c r="CV3192" s="158"/>
      <c r="CW3192" s="158"/>
      <c r="CX3192" s="158"/>
      <c r="CY3192" s="158"/>
      <c r="CZ3192" s="158"/>
      <c r="DA3192" s="158"/>
      <c r="DB3192" s="158"/>
      <c r="DC3192" s="158"/>
      <c r="DD3192" s="158"/>
      <c r="DE3192" s="158"/>
      <c r="DF3192" s="158"/>
      <c r="DG3192" s="158"/>
      <c r="DH3192" s="158"/>
      <c r="DI3192" s="158"/>
      <c r="DJ3192" s="158"/>
      <c r="DK3192" s="158"/>
      <c r="DL3192" s="158"/>
      <c r="DM3192" s="158"/>
      <c r="DN3192" s="158"/>
      <c r="DO3192" s="158"/>
      <c r="DP3192" s="158"/>
      <c r="DQ3192" s="158"/>
      <c r="DR3192" s="158"/>
      <c r="DS3192" s="160"/>
    </row>
    <row r="3193" spans="1:123" s="110" customFormat="1">
      <c r="A3193" s="184"/>
      <c r="B3193" s="180"/>
      <c r="D3193" s="192"/>
      <c r="E3193" s="157"/>
      <c r="F3193" s="158"/>
      <c r="G3193" s="158"/>
      <c r="H3193" s="158"/>
      <c r="I3193" s="158"/>
      <c r="J3193" s="158"/>
      <c r="K3193" s="158"/>
      <c r="L3193" s="158"/>
      <c r="M3193" s="158"/>
      <c r="N3193" s="158"/>
      <c r="O3193" s="158"/>
      <c r="P3193" s="158"/>
      <c r="Q3193" s="158"/>
      <c r="R3193" s="158"/>
      <c r="S3193" s="158"/>
      <c r="T3193" s="158"/>
      <c r="U3193" s="158"/>
      <c r="V3193" s="158"/>
      <c r="W3193" s="158"/>
      <c r="X3193" s="158"/>
      <c r="Y3193" s="158"/>
      <c r="Z3193" s="158"/>
      <c r="AA3193" s="158"/>
      <c r="AB3193" s="158"/>
      <c r="AC3193" s="158"/>
      <c r="AD3193" s="158"/>
      <c r="AE3193" s="158"/>
      <c r="AF3193" s="158"/>
      <c r="AG3193" s="158"/>
      <c r="AH3193" s="158"/>
      <c r="AI3193" s="158"/>
      <c r="AJ3193" s="158"/>
      <c r="AK3193" s="158"/>
      <c r="AL3193" s="158"/>
      <c r="AM3193" s="158"/>
      <c r="AN3193" s="158"/>
      <c r="AO3193" s="158"/>
      <c r="AP3193" s="158"/>
      <c r="AQ3193" s="158"/>
      <c r="AR3193" s="158"/>
      <c r="AS3193" s="158"/>
      <c r="AT3193" s="158"/>
      <c r="AU3193" s="158"/>
      <c r="AV3193" s="158"/>
      <c r="AW3193" s="158"/>
      <c r="AX3193" s="158"/>
      <c r="AY3193" s="158"/>
      <c r="AZ3193" s="158"/>
      <c r="BA3193" s="158"/>
      <c r="BB3193" s="158"/>
      <c r="BC3193" s="158"/>
      <c r="BD3193" s="159"/>
      <c r="BE3193" s="158"/>
      <c r="BF3193" s="158"/>
      <c r="BG3193" s="158"/>
      <c r="BH3193" s="158"/>
      <c r="BI3193" s="159"/>
      <c r="BJ3193" s="158"/>
      <c r="BK3193" s="158"/>
      <c r="BL3193" s="158"/>
      <c r="BM3193" s="158"/>
      <c r="BN3193" s="158"/>
      <c r="BO3193" s="158"/>
      <c r="BP3193" s="158"/>
      <c r="BQ3193" s="158"/>
      <c r="BR3193" s="158"/>
      <c r="BS3193" s="158"/>
      <c r="BT3193" s="158"/>
      <c r="BU3193" s="158"/>
      <c r="BV3193" s="158"/>
      <c r="BW3193" s="158"/>
      <c r="BX3193" s="158"/>
      <c r="BY3193" s="158"/>
      <c r="BZ3193" s="158"/>
      <c r="CA3193" s="158"/>
      <c r="CB3193" s="158"/>
      <c r="CC3193" s="158"/>
      <c r="CD3193" s="158"/>
      <c r="CE3193" s="158"/>
      <c r="CF3193" s="158"/>
      <c r="CG3193" s="158"/>
      <c r="CH3193" s="158"/>
      <c r="CI3193" s="158"/>
      <c r="CJ3193" s="158"/>
      <c r="CK3193" s="158"/>
      <c r="CL3193" s="158"/>
      <c r="CM3193" s="158"/>
      <c r="CN3193" s="158"/>
      <c r="CO3193" s="158"/>
      <c r="CP3193" s="158"/>
      <c r="CQ3193" s="158"/>
      <c r="CR3193" s="158"/>
      <c r="CS3193" s="158"/>
      <c r="CT3193" s="158"/>
      <c r="CU3193" s="158"/>
      <c r="CV3193" s="158"/>
      <c r="CW3193" s="158"/>
      <c r="CX3193" s="158"/>
      <c r="CY3193" s="158"/>
      <c r="CZ3193" s="158"/>
      <c r="DA3193" s="158"/>
      <c r="DB3193" s="158"/>
      <c r="DC3193" s="158"/>
      <c r="DD3193" s="158"/>
      <c r="DE3193" s="158"/>
      <c r="DF3193" s="158"/>
      <c r="DG3193" s="158"/>
      <c r="DH3193" s="158"/>
      <c r="DI3193" s="158"/>
      <c r="DJ3193" s="158"/>
      <c r="DK3193" s="158"/>
      <c r="DL3193" s="158"/>
      <c r="DM3193" s="158"/>
      <c r="DN3193" s="158"/>
      <c r="DO3193" s="158"/>
      <c r="DP3193" s="158"/>
      <c r="DQ3193" s="158"/>
      <c r="DR3193" s="158"/>
      <c r="DS3193" s="160"/>
    </row>
    <row r="3194" spans="1:123" s="110" customFormat="1">
      <c r="A3194" s="184"/>
      <c r="B3194" s="180"/>
      <c r="D3194" s="192"/>
      <c r="E3194" s="157"/>
      <c r="F3194" s="158"/>
      <c r="G3194" s="158"/>
      <c r="H3194" s="158"/>
      <c r="I3194" s="158"/>
      <c r="J3194" s="158"/>
      <c r="K3194" s="158"/>
      <c r="L3194" s="158"/>
      <c r="M3194" s="158"/>
      <c r="N3194" s="158"/>
      <c r="O3194" s="158"/>
      <c r="P3194" s="158"/>
      <c r="Q3194" s="158"/>
      <c r="R3194" s="158"/>
      <c r="S3194" s="158"/>
      <c r="T3194" s="158"/>
      <c r="U3194" s="158"/>
      <c r="V3194" s="158"/>
      <c r="W3194" s="158"/>
      <c r="X3194" s="158"/>
      <c r="Y3194" s="158"/>
      <c r="Z3194" s="158"/>
      <c r="AA3194" s="158"/>
      <c r="AB3194" s="158"/>
      <c r="AC3194" s="158"/>
      <c r="AD3194" s="158"/>
      <c r="AE3194" s="158"/>
      <c r="AF3194" s="158"/>
      <c r="AG3194" s="158"/>
      <c r="AH3194" s="158"/>
      <c r="AI3194" s="158"/>
      <c r="AJ3194" s="158"/>
      <c r="AK3194" s="158"/>
      <c r="AL3194" s="158"/>
      <c r="AM3194" s="158"/>
      <c r="AN3194" s="158"/>
      <c r="AO3194" s="158"/>
      <c r="AP3194" s="158"/>
      <c r="AQ3194" s="158"/>
      <c r="AR3194" s="158"/>
      <c r="AS3194" s="158"/>
      <c r="AT3194" s="158"/>
      <c r="AU3194" s="158"/>
      <c r="AV3194" s="158"/>
      <c r="AW3194" s="158"/>
      <c r="AX3194" s="158"/>
      <c r="AY3194" s="158"/>
      <c r="AZ3194" s="158"/>
      <c r="BA3194" s="158"/>
      <c r="BB3194" s="158"/>
      <c r="BC3194" s="158"/>
      <c r="BD3194" s="159"/>
      <c r="BE3194" s="158"/>
      <c r="BF3194" s="158"/>
      <c r="BG3194" s="158"/>
      <c r="BH3194" s="158"/>
      <c r="BI3194" s="159"/>
      <c r="BJ3194" s="158"/>
      <c r="BK3194" s="158"/>
      <c r="BL3194" s="158"/>
      <c r="BM3194" s="158"/>
      <c r="BN3194" s="158"/>
      <c r="BO3194" s="158"/>
      <c r="BP3194" s="158"/>
      <c r="BQ3194" s="158"/>
      <c r="BR3194" s="158"/>
      <c r="BS3194" s="158"/>
      <c r="BT3194" s="158"/>
      <c r="BU3194" s="158"/>
      <c r="BV3194" s="158"/>
      <c r="BW3194" s="158"/>
      <c r="BX3194" s="158"/>
      <c r="BY3194" s="158"/>
      <c r="BZ3194" s="158"/>
      <c r="CA3194" s="158"/>
      <c r="CB3194" s="158"/>
      <c r="CC3194" s="158"/>
      <c r="CD3194" s="158"/>
      <c r="CE3194" s="158"/>
      <c r="CF3194" s="158"/>
      <c r="CG3194" s="158"/>
      <c r="CH3194" s="158"/>
      <c r="CI3194" s="158"/>
      <c r="CJ3194" s="158"/>
      <c r="CK3194" s="158"/>
      <c r="CL3194" s="158"/>
      <c r="CM3194" s="158"/>
      <c r="CN3194" s="158"/>
      <c r="CO3194" s="158"/>
      <c r="CP3194" s="158"/>
      <c r="CQ3194" s="158"/>
      <c r="CR3194" s="158"/>
      <c r="CS3194" s="158"/>
      <c r="CT3194" s="158"/>
      <c r="CU3194" s="158"/>
      <c r="CV3194" s="158"/>
      <c r="CW3194" s="158"/>
      <c r="CX3194" s="158"/>
      <c r="CY3194" s="158"/>
      <c r="CZ3194" s="158"/>
      <c r="DA3194" s="158"/>
      <c r="DB3194" s="158"/>
      <c r="DC3194" s="158"/>
      <c r="DD3194" s="158"/>
      <c r="DE3194" s="158"/>
      <c r="DF3194" s="158"/>
      <c r="DG3194" s="158"/>
      <c r="DH3194" s="158"/>
      <c r="DI3194" s="158"/>
      <c r="DJ3194" s="158"/>
      <c r="DK3194" s="158"/>
      <c r="DL3194" s="158"/>
      <c r="DM3194" s="158"/>
      <c r="DN3194" s="158"/>
      <c r="DO3194" s="158"/>
      <c r="DP3194" s="158"/>
      <c r="DQ3194" s="158"/>
      <c r="DR3194" s="158"/>
      <c r="DS3194" s="160"/>
    </row>
    <row r="3195" spans="1:123" s="110" customFormat="1">
      <c r="A3195" s="184"/>
      <c r="B3195" s="180"/>
      <c r="D3195" s="192"/>
      <c r="E3195" s="157"/>
      <c r="F3195" s="158"/>
      <c r="G3195" s="158"/>
      <c r="H3195" s="158"/>
      <c r="I3195" s="158"/>
      <c r="J3195" s="158"/>
      <c r="K3195" s="158"/>
      <c r="L3195" s="158"/>
      <c r="M3195" s="158"/>
      <c r="N3195" s="158"/>
      <c r="O3195" s="158"/>
      <c r="P3195" s="158"/>
      <c r="Q3195" s="158"/>
      <c r="R3195" s="158"/>
      <c r="S3195" s="158"/>
      <c r="T3195" s="158"/>
      <c r="U3195" s="158"/>
      <c r="V3195" s="158"/>
      <c r="W3195" s="158"/>
      <c r="X3195" s="158"/>
      <c r="Y3195" s="158"/>
      <c r="Z3195" s="158"/>
      <c r="AA3195" s="158"/>
      <c r="AB3195" s="158"/>
      <c r="AC3195" s="158"/>
      <c r="AD3195" s="158"/>
      <c r="AE3195" s="158"/>
      <c r="AF3195" s="158"/>
      <c r="AG3195" s="158"/>
      <c r="AH3195" s="158"/>
      <c r="AI3195" s="158"/>
      <c r="AJ3195" s="158"/>
      <c r="AK3195" s="158"/>
      <c r="AL3195" s="158"/>
      <c r="AM3195" s="158"/>
      <c r="AN3195" s="158"/>
      <c r="AO3195" s="158"/>
      <c r="AP3195" s="158"/>
      <c r="AQ3195" s="158"/>
      <c r="AR3195" s="158"/>
      <c r="AS3195" s="158"/>
      <c r="AT3195" s="158"/>
      <c r="AU3195" s="158"/>
      <c r="AV3195" s="158"/>
      <c r="AW3195" s="158"/>
      <c r="AX3195" s="158"/>
      <c r="AY3195" s="158"/>
      <c r="AZ3195" s="158"/>
      <c r="BA3195" s="158"/>
      <c r="BB3195" s="158"/>
      <c r="BC3195" s="158"/>
      <c r="BD3195" s="159"/>
      <c r="BE3195" s="158"/>
      <c r="BF3195" s="158"/>
      <c r="BG3195" s="158"/>
      <c r="BH3195" s="158"/>
      <c r="BI3195" s="159"/>
      <c r="BJ3195" s="158"/>
      <c r="BK3195" s="158"/>
      <c r="BL3195" s="158"/>
      <c r="BM3195" s="158"/>
      <c r="BN3195" s="158"/>
      <c r="BO3195" s="158"/>
      <c r="BP3195" s="158"/>
      <c r="BQ3195" s="158"/>
      <c r="BR3195" s="158"/>
      <c r="BS3195" s="158"/>
      <c r="BT3195" s="158"/>
      <c r="BU3195" s="158"/>
      <c r="BV3195" s="158"/>
      <c r="BW3195" s="158"/>
      <c r="BX3195" s="158"/>
      <c r="BY3195" s="158"/>
      <c r="BZ3195" s="158"/>
      <c r="CA3195" s="158"/>
      <c r="CB3195" s="158"/>
      <c r="CC3195" s="158"/>
      <c r="CD3195" s="158"/>
      <c r="CE3195" s="158"/>
      <c r="CF3195" s="158"/>
      <c r="CG3195" s="158"/>
      <c r="CH3195" s="158"/>
      <c r="CI3195" s="158"/>
      <c r="CJ3195" s="158"/>
      <c r="CK3195" s="158"/>
      <c r="CL3195" s="158"/>
      <c r="CM3195" s="158"/>
      <c r="CN3195" s="158"/>
      <c r="CO3195" s="158"/>
      <c r="CP3195" s="158"/>
      <c r="CQ3195" s="158"/>
      <c r="CR3195" s="158"/>
      <c r="CS3195" s="158"/>
      <c r="CT3195" s="158"/>
      <c r="CU3195" s="158"/>
      <c r="CV3195" s="158"/>
      <c r="CW3195" s="158"/>
      <c r="CX3195" s="158"/>
      <c r="CY3195" s="158"/>
      <c r="CZ3195" s="158"/>
      <c r="DA3195" s="158"/>
      <c r="DB3195" s="158"/>
      <c r="DC3195" s="158"/>
      <c r="DD3195" s="158"/>
      <c r="DE3195" s="158"/>
      <c r="DF3195" s="158"/>
      <c r="DG3195" s="158"/>
      <c r="DH3195" s="158"/>
      <c r="DI3195" s="158"/>
      <c r="DJ3195" s="158"/>
      <c r="DK3195" s="158"/>
      <c r="DL3195" s="158"/>
      <c r="DM3195" s="158"/>
      <c r="DN3195" s="158"/>
      <c r="DO3195" s="158"/>
      <c r="DP3195" s="158"/>
      <c r="DQ3195" s="158"/>
      <c r="DR3195" s="158"/>
      <c r="DS3195" s="160"/>
    </row>
    <row r="3196" spans="1:123" s="110" customFormat="1">
      <c r="A3196" s="184"/>
      <c r="B3196" s="180"/>
      <c r="D3196" s="192"/>
      <c r="E3196" s="157"/>
      <c r="F3196" s="158"/>
      <c r="G3196" s="158"/>
      <c r="H3196" s="158"/>
      <c r="I3196" s="158"/>
      <c r="J3196" s="158"/>
      <c r="K3196" s="158"/>
      <c r="L3196" s="158"/>
      <c r="M3196" s="158"/>
      <c r="N3196" s="158"/>
      <c r="O3196" s="158"/>
      <c r="P3196" s="158"/>
      <c r="Q3196" s="158"/>
      <c r="R3196" s="158"/>
      <c r="S3196" s="158"/>
      <c r="T3196" s="158"/>
      <c r="U3196" s="158"/>
      <c r="V3196" s="158"/>
      <c r="W3196" s="158"/>
      <c r="X3196" s="158"/>
      <c r="Y3196" s="158"/>
      <c r="Z3196" s="158"/>
      <c r="AA3196" s="158"/>
      <c r="AB3196" s="158"/>
      <c r="AC3196" s="158"/>
      <c r="AD3196" s="158"/>
      <c r="AE3196" s="158"/>
      <c r="AF3196" s="158"/>
      <c r="AG3196" s="158"/>
      <c r="AH3196" s="158"/>
      <c r="AI3196" s="158"/>
      <c r="AJ3196" s="158"/>
      <c r="AK3196" s="158"/>
      <c r="AL3196" s="158"/>
      <c r="AM3196" s="158"/>
      <c r="AN3196" s="158"/>
      <c r="AO3196" s="158"/>
      <c r="AP3196" s="158"/>
      <c r="AQ3196" s="158"/>
      <c r="AR3196" s="158"/>
      <c r="AS3196" s="158"/>
      <c r="AT3196" s="158"/>
      <c r="AU3196" s="158"/>
      <c r="AV3196" s="158"/>
      <c r="AW3196" s="158"/>
      <c r="AX3196" s="158"/>
      <c r="AY3196" s="158"/>
      <c r="AZ3196" s="158"/>
      <c r="BA3196" s="158"/>
      <c r="BB3196" s="158"/>
      <c r="BC3196" s="158"/>
      <c r="BD3196" s="159"/>
      <c r="BE3196" s="158"/>
      <c r="BF3196" s="158"/>
      <c r="BG3196" s="158"/>
      <c r="BH3196" s="158"/>
      <c r="BI3196" s="159"/>
      <c r="BJ3196" s="158"/>
      <c r="BK3196" s="158"/>
      <c r="BL3196" s="158"/>
      <c r="BM3196" s="158"/>
      <c r="BN3196" s="158"/>
      <c r="BO3196" s="158"/>
      <c r="BP3196" s="158"/>
      <c r="BQ3196" s="158"/>
      <c r="BR3196" s="158"/>
      <c r="BS3196" s="158"/>
      <c r="BT3196" s="158"/>
      <c r="BU3196" s="158"/>
      <c r="BV3196" s="158"/>
      <c r="BW3196" s="158"/>
      <c r="BX3196" s="158"/>
      <c r="BY3196" s="158"/>
      <c r="BZ3196" s="158"/>
      <c r="CA3196" s="158"/>
      <c r="CB3196" s="158"/>
      <c r="CC3196" s="158"/>
      <c r="CD3196" s="158"/>
      <c r="CE3196" s="158"/>
      <c r="CF3196" s="158"/>
      <c r="CG3196" s="158"/>
      <c r="CH3196" s="158"/>
      <c r="CI3196" s="158"/>
      <c r="CJ3196" s="158"/>
      <c r="CK3196" s="158"/>
      <c r="CL3196" s="158"/>
      <c r="CM3196" s="158"/>
      <c r="CN3196" s="158"/>
      <c r="CO3196" s="158"/>
      <c r="CP3196" s="158"/>
      <c r="CQ3196" s="158"/>
      <c r="CR3196" s="158"/>
      <c r="CS3196" s="158"/>
      <c r="CT3196" s="158"/>
      <c r="CU3196" s="158"/>
      <c r="CV3196" s="158"/>
      <c r="CW3196" s="158"/>
      <c r="CX3196" s="158"/>
      <c r="CY3196" s="158"/>
      <c r="CZ3196" s="158"/>
      <c r="DA3196" s="158"/>
      <c r="DB3196" s="158"/>
      <c r="DC3196" s="158"/>
      <c r="DD3196" s="158"/>
      <c r="DE3196" s="158"/>
      <c r="DF3196" s="158"/>
      <c r="DG3196" s="158"/>
      <c r="DH3196" s="158"/>
      <c r="DI3196" s="158"/>
      <c r="DJ3196" s="158"/>
      <c r="DK3196" s="158"/>
      <c r="DL3196" s="158"/>
      <c r="DM3196" s="158"/>
      <c r="DN3196" s="158"/>
      <c r="DO3196" s="158"/>
      <c r="DP3196" s="158"/>
      <c r="DQ3196" s="158"/>
      <c r="DR3196" s="158"/>
      <c r="DS3196" s="160"/>
    </row>
    <row r="3197" spans="1:123" s="110" customFormat="1">
      <c r="A3197" s="184"/>
      <c r="B3197" s="180"/>
      <c r="D3197" s="192"/>
      <c r="E3197" s="157"/>
      <c r="F3197" s="158"/>
      <c r="G3197" s="158"/>
      <c r="H3197" s="158"/>
      <c r="I3197" s="158"/>
      <c r="J3197" s="158"/>
      <c r="K3197" s="158"/>
      <c r="L3197" s="158"/>
      <c r="M3197" s="158"/>
      <c r="N3197" s="158"/>
      <c r="O3197" s="158"/>
      <c r="P3197" s="158"/>
      <c r="Q3197" s="158"/>
      <c r="R3197" s="158"/>
      <c r="S3197" s="158"/>
      <c r="T3197" s="158"/>
      <c r="U3197" s="158"/>
      <c r="V3197" s="158"/>
      <c r="W3197" s="158"/>
      <c r="X3197" s="158"/>
      <c r="Y3197" s="158"/>
      <c r="Z3197" s="158"/>
      <c r="AA3197" s="158"/>
      <c r="AB3197" s="158"/>
      <c r="AC3197" s="158"/>
      <c r="AD3197" s="158"/>
      <c r="AE3197" s="158"/>
      <c r="AF3197" s="158"/>
      <c r="AG3197" s="158"/>
      <c r="AH3197" s="158"/>
      <c r="AI3197" s="158"/>
      <c r="AJ3197" s="158"/>
      <c r="AK3197" s="158"/>
      <c r="AL3197" s="158"/>
      <c r="AM3197" s="158"/>
      <c r="AN3197" s="158"/>
      <c r="AO3197" s="158"/>
      <c r="AP3197" s="158"/>
      <c r="AQ3197" s="158"/>
      <c r="AR3197" s="158"/>
      <c r="AS3197" s="158"/>
      <c r="AT3197" s="158"/>
      <c r="AU3197" s="158"/>
      <c r="AV3197" s="158"/>
      <c r="AW3197" s="158"/>
      <c r="AX3197" s="158"/>
      <c r="AY3197" s="158"/>
      <c r="AZ3197" s="158"/>
      <c r="BA3197" s="158"/>
      <c r="BB3197" s="158"/>
      <c r="BC3197" s="158"/>
      <c r="BD3197" s="159"/>
      <c r="BE3197" s="158"/>
      <c r="BF3197" s="158"/>
      <c r="BG3197" s="158"/>
      <c r="BH3197" s="158"/>
      <c r="BI3197" s="159"/>
      <c r="BJ3197" s="158"/>
      <c r="BK3197" s="158"/>
      <c r="BL3197" s="158"/>
      <c r="BM3197" s="158"/>
      <c r="BN3197" s="158"/>
      <c r="BO3197" s="158"/>
      <c r="BP3197" s="158"/>
      <c r="BQ3197" s="158"/>
      <c r="BR3197" s="158"/>
      <c r="BS3197" s="158"/>
      <c r="BT3197" s="158"/>
      <c r="BU3197" s="158"/>
      <c r="BV3197" s="158"/>
      <c r="BW3197" s="158"/>
      <c r="BX3197" s="158"/>
      <c r="BY3197" s="158"/>
      <c r="BZ3197" s="158"/>
      <c r="CA3197" s="158"/>
      <c r="CB3197" s="158"/>
      <c r="CC3197" s="158"/>
      <c r="CD3197" s="158"/>
      <c r="CE3197" s="158"/>
      <c r="CF3197" s="158"/>
      <c r="CG3197" s="158"/>
      <c r="CH3197" s="158"/>
      <c r="CI3197" s="158"/>
      <c r="CJ3197" s="158"/>
      <c r="CK3197" s="158"/>
      <c r="CL3197" s="158"/>
      <c r="CM3197" s="158"/>
      <c r="CN3197" s="158"/>
      <c r="CO3197" s="158"/>
      <c r="CP3197" s="158"/>
      <c r="CQ3197" s="158"/>
      <c r="CR3197" s="158"/>
      <c r="CS3197" s="158"/>
      <c r="CT3197" s="158"/>
      <c r="CU3197" s="158"/>
      <c r="CV3197" s="158"/>
      <c r="CW3197" s="158"/>
      <c r="CX3197" s="158"/>
      <c r="CY3197" s="158"/>
      <c r="CZ3197" s="158"/>
      <c r="DA3197" s="158"/>
      <c r="DB3197" s="158"/>
      <c r="DC3197" s="158"/>
      <c r="DD3197" s="158"/>
      <c r="DE3197" s="158"/>
      <c r="DF3197" s="158"/>
      <c r="DG3197" s="158"/>
      <c r="DH3197" s="158"/>
      <c r="DI3197" s="158"/>
      <c r="DJ3197" s="158"/>
      <c r="DK3197" s="158"/>
      <c r="DL3197" s="158"/>
      <c r="DM3197" s="158"/>
      <c r="DN3197" s="158"/>
      <c r="DO3197" s="158"/>
      <c r="DP3197" s="158"/>
      <c r="DQ3197" s="158"/>
      <c r="DR3197" s="158"/>
      <c r="DS3197" s="160"/>
    </row>
    <row r="3198" spans="1:123" s="110" customFormat="1">
      <c r="A3198" s="184"/>
      <c r="B3198" s="180"/>
      <c r="D3198" s="192"/>
      <c r="E3198" s="157"/>
      <c r="F3198" s="158"/>
      <c r="G3198" s="158"/>
      <c r="H3198" s="158"/>
      <c r="I3198" s="158"/>
      <c r="J3198" s="158"/>
      <c r="K3198" s="158"/>
      <c r="L3198" s="158"/>
      <c r="M3198" s="158"/>
      <c r="N3198" s="158"/>
      <c r="O3198" s="158"/>
      <c r="P3198" s="158"/>
      <c r="Q3198" s="158"/>
      <c r="R3198" s="158"/>
      <c r="S3198" s="158"/>
      <c r="T3198" s="158"/>
      <c r="U3198" s="158"/>
      <c r="V3198" s="158"/>
      <c r="W3198" s="158"/>
      <c r="X3198" s="158"/>
      <c r="Y3198" s="158"/>
      <c r="Z3198" s="158"/>
      <c r="AA3198" s="158"/>
      <c r="AB3198" s="158"/>
      <c r="AC3198" s="158"/>
      <c r="AD3198" s="158"/>
      <c r="AE3198" s="158"/>
      <c r="AF3198" s="158"/>
      <c r="AG3198" s="158"/>
      <c r="AH3198" s="158"/>
      <c r="AI3198" s="158"/>
      <c r="AJ3198" s="158"/>
      <c r="AK3198" s="158"/>
      <c r="AL3198" s="158"/>
      <c r="AM3198" s="158"/>
      <c r="AN3198" s="158"/>
      <c r="AO3198" s="158"/>
      <c r="AP3198" s="158"/>
      <c r="AQ3198" s="158"/>
      <c r="AR3198" s="158"/>
      <c r="AS3198" s="158"/>
      <c r="AT3198" s="158"/>
      <c r="AU3198" s="158"/>
      <c r="AV3198" s="158"/>
      <c r="AW3198" s="158"/>
      <c r="AX3198" s="158"/>
      <c r="AY3198" s="158"/>
      <c r="AZ3198" s="158"/>
      <c r="BA3198" s="158"/>
      <c r="BB3198" s="158"/>
      <c r="BC3198" s="158"/>
      <c r="BD3198" s="159"/>
      <c r="BE3198" s="158"/>
      <c r="BF3198" s="158"/>
      <c r="BG3198" s="158"/>
      <c r="BH3198" s="158"/>
      <c r="BI3198" s="159"/>
      <c r="BJ3198" s="158"/>
      <c r="BK3198" s="158"/>
      <c r="BL3198" s="158"/>
      <c r="BM3198" s="158"/>
      <c r="BN3198" s="158"/>
      <c r="BO3198" s="158"/>
      <c r="BP3198" s="158"/>
      <c r="BQ3198" s="158"/>
      <c r="BR3198" s="158"/>
      <c r="BS3198" s="158"/>
      <c r="BT3198" s="158"/>
      <c r="BU3198" s="158"/>
      <c r="BV3198" s="158"/>
      <c r="BW3198" s="158"/>
      <c r="BX3198" s="158"/>
      <c r="BY3198" s="158"/>
      <c r="BZ3198" s="158"/>
      <c r="CA3198" s="158"/>
      <c r="CB3198" s="158"/>
      <c r="CC3198" s="158"/>
      <c r="CD3198" s="158"/>
      <c r="CE3198" s="158"/>
      <c r="CF3198" s="158"/>
      <c r="CG3198" s="158"/>
      <c r="CH3198" s="158"/>
      <c r="CI3198" s="158"/>
      <c r="CJ3198" s="158"/>
      <c r="CK3198" s="158"/>
      <c r="CL3198" s="158"/>
      <c r="CM3198" s="158"/>
      <c r="CN3198" s="158"/>
      <c r="CO3198" s="158"/>
      <c r="CP3198" s="158"/>
      <c r="CQ3198" s="158"/>
      <c r="CR3198" s="158"/>
      <c r="CS3198" s="158"/>
      <c r="CT3198" s="158"/>
      <c r="CU3198" s="158"/>
      <c r="CV3198" s="158"/>
      <c r="CW3198" s="158"/>
      <c r="CX3198" s="158"/>
      <c r="CY3198" s="158"/>
      <c r="CZ3198" s="158"/>
      <c r="DA3198" s="158"/>
      <c r="DB3198" s="158"/>
      <c r="DC3198" s="158"/>
      <c r="DD3198" s="158"/>
      <c r="DE3198" s="158"/>
      <c r="DF3198" s="158"/>
      <c r="DG3198" s="158"/>
      <c r="DH3198" s="158"/>
      <c r="DI3198" s="158"/>
      <c r="DJ3198" s="158"/>
      <c r="DK3198" s="158"/>
      <c r="DL3198" s="158"/>
      <c r="DM3198" s="158"/>
      <c r="DN3198" s="158"/>
      <c r="DO3198" s="158"/>
      <c r="DP3198" s="158"/>
      <c r="DQ3198" s="158"/>
      <c r="DR3198" s="158"/>
      <c r="DS3198" s="160"/>
    </row>
    <row r="3199" spans="1:123" s="110" customFormat="1">
      <c r="A3199" s="184"/>
      <c r="B3199" s="180"/>
      <c r="D3199" s="192"/>
      <c r="E3199" s="157"/>
      <c r="F3199" s="158"/>
      <c r="G3199" s="158"/>
      <c r="H3199" s="158"/>
      <c r="I3199" s="158"/>
      <c r="J3199" s="158"/>
      <c r="K3199" s="158"/>
      <c r="L3199" s="158"/>
      <c r="M3199" s="158"/>
      <c r="N3199" s="158"/>
      <c r="O3199" s="158"/>
      <c r="P3199" s="158"/>
      <c r="Q3199" s="158"/>
      <c r="R3199" s="158"/>
      <c r="S3199" s="158"/>
      <c r="T3199" s="158"/>
      <c r="U3199" s="158"/>
      <c r="V3199" s="158"/>
      <c r="W3199" s="158"/>
      <c r="X3199" s="158"/>
      <c r="Y3199" s="158"/>
      <c r="Z3199" s="158"/>
      <c r="AA3199" s="158"/>
      <c r="AB3199" s="158"/>
      <c r="AC3199" s="158"/>
      <c r="AD3199" s="158"/>
      <c r="AE3199" s="158"/>
      <c r="AF3199" s="158"/>
      <c r="AG3199" s="158"/>
      <c r="AH3199" s="158"/>
      <c r="AI3199" s="158"/>
      <c r="AJ3199" s="158"/>
      <c r="AK3199" s="158"/>
      <c r="AL3199" s="158"/>
      <c r="AM3199" s="158"/>
      <c r="AN3199" s="158"/>
      <c r="AO3199" s="158"/>
      <c r="AP3199" s="158"/>
      <c r="AQ3199" s="158"/>
      <c r="AR3199" s="158"/>
      <c r="AS3199" s="158"/>
      <c r="AT3199" s="158"/>
      <c r="AU3199" s="158"/>
      <c r="AV3199" s="158"/>
      <c r="AW3199" s="158"/>
      <c r="AX3199" s="158"/>
      <c r="AY3199" s="158"/>
      <c r="AZ3199" s="158"/>
      <c r="BA3199" s="158"/>
      <c r="BB3199" s="158"/>
      <c r="BC3199" s="158"/>
      <c r="BD3199" s="159"/>
      <c r="BE3199" s="158"/>
      <c r="BF3199" s="158"/>
      <c r="BG3199" s="158"/>
      <c r="BH3199" s="158"/>
      <c r="BI3199" s="159"/>
      <c r="BJ3199" s="158"/>
      <c r="BK3199" s="158"/>
      <c r="BL3199" s="158"/>
      <c r="BM3199" s="158"/>
      <c r="BN3199" s="158"/>
      <c r="BO3199" s="158"/>
      <c r="BP3199" s="158"/>
      <c r="BQ3199" s="158"/>
      <c r="BR3199" s="158"/>
      <c r="BS3199" s="158"/>
      <c r="BT3199" s="158"/>
      <c r="BU3199" s="158"/>
      <c r="BV3199" s="158"/>
      <c r="BW3199" s="158"/>
      <c r="BX3199" s="158"/>
      <c r="BY3199" s="158"/>
      <c r="BZ3199" s="158"/>
      <c r="CA3199" s="158"/>
      <c r="CB3199" s="158"/>
      <c r="CC3199" s="158"/>
      <c r="CD3199" s="158"/>
      <c r="CE3199" s="158"/>
      <c r="CF3199" s="158"/>
      <c r="CG3199" s="158"/>
      <c r="CH3199" s="158"/>
      <c r="CI3199" s="158"/>
      <c r="CJ3199" s="158"/>
      <c r="CK3199" s="158"/>
      <c r="CL3199" s="158"/>
      <c r="CM3199" s="158"/>
      <c r="CN3199" s="158"/>
      <c r="CO3199" s="158"/>
      <c r="CP3199" s="158"/>
      <c r="CQ3199" s="158"/>
      <c r="CR3199" s="158"/>
      <c r="CS3199" s="158"/>
      <c r="CT3199" s="158"/>
      <c r="CU3199" s="158"/>
      <c r="CV3199" s="158"/>
      <c r="CW3199" s="158"/>
      <c r="CX3199" s="158"/>
      <c r="CY3199" s="158"/>
      <c r="CZ3199" s="158"/>
      <c r="DA3199" s="158"/>
      <c r="DB3199" s="158"/>
      <c r="DC3199" s="158"/>
      <c r="DD3199" s="158"/>
      <c r="DE3199" s="158"/>
      <c r="DF3199" s="158"/>
      <c r="DG3199" s="158"/>
      <c r="DH3199" s="158"/>
      <c r="DI3199" s="158"/>
      <c r="DJ3199" s="158"/>
      <c r="DK3199" s="158"/>
      <c r="DL3199" s="158"/>
      <c r="DM3199" s="158"/>
      <c r="DN3199" s="158"/>
      <c r="DO3199" s="158"/>
      <c r="DP3199" s="158"/>
      <c r="DQ3199" s="158"/>
      <c r="DR3199" s="158"/>
      <c r="DS3199" s="160"/>
    </row>
    <row r="3200" spans="1:123" s="110" customFormat="1">
      <c r="A3200" s="184"/>
      <c r="B3200" s="180"/>
      <c r="D3200" s="192"/>
      <c r="E3200" s="157"/>
      <c r="F3200" s="158"/>
      <c r="G3200" s="158"/>
      <c r="H3200" s="158"/>
      <c r="I3200" s="158"/>
      <c r="J3200" s="158"/>
      <c r="K3200" s="158"/>
      <c r="L3200" s="158"/>
      <c r="M3200" s="158"/>
      <c r="N3200" s="158"/>
      <c r="O3200" s="158"/>
      <c r="P3200" s="158"/>
      <c r="Q3200" s="158"/>
      <c r="R3200" s="158"/>
      <c r="S3200" s="158"/>
      <c r="T3200" s="158"/>
      <c r="U3200" s="158"/>
      <c r="V3200" s="158"/>
      <c r="W3200" s="158"/>
      <c r="X3200" s="158"/>
      <c r="Y3200" s="158"/>
      <c r="Z3200" s="158"/>
      <c r="AA3200" s="158"/>
      <c r="AB3200" s="158"/>
      <c r="AC3200" s="158"/>
      <c r="AD3200" s="158"/>
      <c r="AE3200" s="158"/>
      <c r="AF3200" s="158"/>
      <c r="AG3200" s="158"/>
      <c r="AH3200" s="158"/>
      <c r="AI3200" s="158"/>
      <c r="AJ3200" s="158"/>
      <c r="AK3200" s="158"/>
      <c r="AL3200" s="158"/>
      <c r="AM3200" s="158"/>
      <c r="AN3200" s="158"/>
      <c r="AO3200" s="158"/>
      <c r="AP3200" s="158"/>
      <c r="AQ3200" s="158"/>
      <c r="AR3200" s="158"/>
      <c r="AS3200" s="158"/>
      <c r="AT3200" s="158"/>
      <c r="AU3200" s="158"/>
      <c r="AV3200" s="158"/>
      <c r="AW3200" s="158"/>
      <c r="AX3200" s="158"/>
      <c r="AY3200" s="158"/>
      <c r="AZ3200" s="158"/>
      <c r="BA3200" s="158"/>
      <c r="BB3200" s="158"/>
      <c r="BC3200" s="158"/>
      <c r="BD3200" s="159"/>
      <c r="BE3200" s="158"/>
      <c r="BF3200" s="158"/>
      <c r="BG3200" s="158"/>
      <c r="BH3200" s="158"/>
      <c r="BI3200" s="159"/>
      <c r="BJ3200" s="158"/>
      <c r="BK3200" s="158"/>
      <c r="BL3200" s="158"/>
      <c r="BM3200" s="158"/>
      <c r="BN3200" s="158"/>
      <c r="BO3200" s="158"/>
      <c r="BP3200" s="158"/>
      <c r="BQ3200" s="158"/>
      <c r="BR3200" s="158"/>
      <c r="BS3200" s="158"/>
      <c r="BT3200" s="158"/>
      <c r="BU3200" s="158"/>
      <c r="BV3200" s="158"/>
      <c r="BW3200" s="158"/>
      <c r="BX3200" s="158"/>
      <c r="BY3200" s="158"/>
      <c r="BZ3200" s="158"/>
      <c r="CA3200" s="158"/>
      <c r="CB3200" s="158"/>
      <c r="CC3200" s="158"/>
      <c r="CD3200" s="158"/>
      <c r="CE3200" s="158"/>
      <c r="CF3200" s="158"/>
      <c r="CG3200" s="158"/>
      <c r="CH3200" s="158"/>
      <c r="CI3200" s="158"/>
      <c r="CJ3200" s="158"/>
      <c r="CK3200" s="158"/>
      <c r="CL3200" s="158"/>
      <c r="CM3200" s="158"/>
      <c r="CN3200" s="158"/>
      <c r="CO3200" s="158"/>
      <c r="CP3200" s="158"/>
      <c r="CQ3200" s="158"/>
      <c r="CR3200" s="158"/>
      <c r="CS3200" s="158"/>
      <c r="CT3200" s="158"/>
      <c r="CU3200" s="158"/>
      <c r="CV3200" s="158"/>
      <c r="CW3200" s="158"/>
      <c r="CX3200" s="158"/>
      <c r="CY3200" s="158"/>
      <c r="CZ3200" s="158"/>
      <c r="DA3200" s="158"/>
      <c r="DB3200" s="158"/>
      <c r="DC3200" s="158"/>
      <c r="DD3200" s="158"/>
      <c r="DE3200" s="158"/>
      <c r="DF3200" s="158"/>
      <c r="DG3200" s="158"/>
      <c r="DH3200" s="158"/>
      <c r="DI3200" s="158"/>
      <c r="DJ3200" s="158"/>
      <c r="DK3200" s="158"/>
      <c r="DL3200" s="158"/>
      <c r="DM3200" s="158"/>
      <c r="DN3200" s="158"/>
      <c r="DO3200" s="158"/>
      <c r="DP3200" s="158"/>
      <c r="DQ3200" s="158"/>
      <c r="DR3200" s="158"/>
      <c r="DS3200" s="160"/>
    </row>
    <row r="3201" spans="1:123" s="110" customFormat="1">
      <c r="A3201" s="184"/>
      <c r="B3201" s="180"/>
      <c r="D3201" s="192"/>
      <c r="E3201" s="157"/>
      <c r="F3201" s="158"/>
      <c r="G3201" s="158"/>
      <c r="H3201" s="158"/>
      <c r="I3201" s="158"/>
      <c r="J3201" s="158"/>
      <c r="K3201" s="158"/>
      <c r="L3201" s="158"/>
      <c r="M3201" s="158"/>
      <c r="N3201" s="158"/>
      <c r="O3201" s="158"/>
      <c r="P3201" s="158"/>
      <c r="Q3201" s="158"/>
      <c r="R3201" s="158"/>
      <c r="S3201" s="158"/>
      <c r="T3201" s="158"/>
      <c r="U3201" s="158"/>
      <c r="V3201" s="158"/>
      <c r="W3201" s="158"/>
      <c r="X3201" s="158"/>
      <c r="Y3201" s="158"/>
      <c r="Z3201" s="158"/>
      <c r="AA3201" s="158"/>
      <c r="AB3201" s="158"/>
      <c r="AC3201" s="158"/>
      <c r="AD3201" s="158"/>
      <c r="AE3201" s="158"/>
      <c r="AF3201" s="158"/>
      <c r="AG3201" s="158"/>
      <c r="AH3201" s="158"/>
      <c r="AI3201" s="158"/>
      <c r="AJ3201" s="158"/>
      <c r="AK3201" s="158"/>
      <c r="AL3201" s="158"/>
      <c r="AM3201" s="158"/>
      <c r="AN3201" s="158"/>
      <c r="AO3201" s="158"/>
      <c r="AP3201" s="158"/>
      <c r="AQ3201" s="158"/>
      <c r="AR3201" s="158"/>
      <c r="AS3201" s="158"/>
      <c r="AT3201" s="158"/>
      <c r="AU3201" s="158"/>
      <c r="AV3201" s="158"/>
      <c r="AW3201" s="158"/>
      <c r="AX3201" s="158"/>
      <c r="AY3201" s="158"/>
      <c r="AZ3201" s="158"/>
      <c r="BA3201" s="158"/>
      <c r="BB3201" s="158"/>
      <c r="BC3201" s="158"/>
      <c r="BD3201" s="159"/>
      <c r="BE3201" s="158"/>
      <c r="BF3201" s="158"/>
      <c r="BG3201" s="158"/>
      <c r="BH3201" s="158"/>
      <c r="BI3201" s="159"/>
      <c r="BJ3201" s="158"/>
      <c r="BK3201" s="158"/>
      <c r="BL3201" s="158"/>
      <c r="BM3201" s="158"/>
      <c r="BN3201" s="158"/>
      <c r="BO3201" s="158"/>
      <c r="BP3201" s="158"/>
      <c r="BQ3201" s="158"/>
      <c r="BR3201" s="158"/>
      <c r="BS3201" s="158"/>
      <c r="BT3201" s="158"/>
      <c r="BU3201" s="158"/>
      <c r="BV3201" s="158"/>
      <c r="BW3201" s="158"/>
      <c r="BX3201" s="158"/>
      <c r="BY3201" s="158"/>
      <c r="BZ3201" s="158"/>
      <c r="CA3201" s="158"/>
      <c r="CB3201" s="158"/>
      <c r="CC3201" s="158"/>
      <c r="CD3201" s="158"/>
      <c r="CE3201" s="158"/>
      <c r="CF3201" s="158"/>
      <c r="CG3201" s="158"/>
      <c r="CH3201" s="158"/>
      <c r="CI3201" s="158"/>
      <c r="CJ3201" s="158"/>
      <c r="CK3201" s="158"/>
      <c r="CL3201" s="158"/>
      <c r="CM3201" s="158"/>
      <c r="CN3201" s="158"/>
      <c r="CO3201" s="158"/>
      <c r="CP3201" s="158"/>
      <c r="CQ3201" s="158"/>
      <c r="CR3201" s="158"/>
      <c r="CS3201" s="158"/>
      <c r="CT3201" s="158"/>
      <c r="CU3201" s="158"/>
      <c r="CV3201" s="158"/>
      <c r="CW3201" s="158"/>
      <c r="CX3201" s="158"/>
      <c r="CY3201" s="158"/>
      <c r="CZ3201" s="158"/>
      <c r="DA3201" s="158"/>
      <c r="DB3201" s="158"/>
      <c r="DC3201" s="158"/>
      <c r="DD3201" s="158"/>
      <c r="DE3201" s="158"/>
      <c r="DF3201" s="158"/>
      <c r="DG3201" s="158"/>
      <c r="DH3201" s="158"/>
      <c r="DI3201" s="158"/>
      <c r="DJ3201" s="158"/>
      <c r="DK3201" s="158"/>
      <c r="DL3201" s="158"/>
      <c r="DM3201" s="158"/>
      <c r="DN3201" s="158"/>
      <c r="DO3201" s="158"/>
      <c r="DP3201" s="158"/>
      <c r="DQ3201" s="158"/>
      <c r="DR3201" s="158"/>
      <c r="DS3201" s="160"/>
    </row>
    <row r="3202" spans="1:123" s="110" customFormat="1">
      <c r="A3202" s="184"/>
      <c r="B3202" s="180"/>
      <c r="D3202" s="192"/>
      <c r="E3202" s="157"/>
      <c r="F3202" s="158"/>
      <c r="G3202" s="158"/>
      <c r="H3202" s="158"/>
      <c r="I3202" s="158"/>
      <c r="J3202" s="158"/>
      <c r="K3202" s="158"/>
      <c r="L3202" s="158"/>
      <c r="M3202" s="158"/>
      <c r="N3202" s="158"/>
      <c r="O3202" s="158"/>
      <c r="P3202" s="158"/>
      <c r="Q3202" s="158"/>
      <c r="R3202" s="158"/>
      <c r="S3202" s="158"/>
      <c r="T3202" s="158"/>
      <c r="U3202" s="158"/>
      <c r="V3202" s="158"/>
      <c r="W3202" s="158"/>
      <c r="X3202" s="158"/>
      <c r="Y3202" s="158"/>
      <c r="Z3202" s="158"/>
      <c r="AA3202" s="158"/>
      <c r="AB3202" s="158"/>
      <c r="AC3202" s="158"/>
      <c r="AD3202" s="158"/>
      <c r="AE3202" s="158"/>
      <c r="AF3202" s="158"/>
      <c r="AG3202" s="158"/>
      <c r="AH3202" s="158"/>
      <c r="AI3202" s="158"/>
      <c r="AJ3202" s="158"/>
      <c r="AK3202" s="158"/>
      <c r="AL3202" s="158"/>
      <c r="AM3202" s="158"/>
      <c r="AN3202" s="158"/>
      <c r="AO3202" s="158"/>
      <c r="AP3202" s="158"/>
      <c r="AQ3202" s="158"/>
      <c r="AR3202" s="158"/>
      <c r="AS3202" s="158"/>
      <c r="AT3202" s="158"/>
      <c r="AU3202" s="158"/>
      <c r="AV3202" s="158"/>
      <c r="AW3202" s="158"/>
      <c r="AX3202" s="158"/>
      <c r="AY3202" s="158"/>
      <c r="AZ3202" s="158"/>
      <c r="BA3202" s="158"/>
      <c r="BB3202" s="158"/>
      <c r="BC3202" s="158"/>
      <c r="BD3202" s="159"/>
      <c r="BE3202" s="158"/>
      <c r="BF3202" s="158"/>
      <c r="BG3202" s="158"/>
      <c r="BH3202" s="158"/>
      <c r="BI3202" s="159"/>
      <c r="BJ3202" s="158"/>
      <c r="BK3202" s="158"/>
      <c r="BL3202" s="158"/>
      <c r="BM3202" s="158"/>
      <c r="BN3202" s="158"/>
      <c r="BO3202" s="158"/>
      <c r="BP3202" s="158"/>
      <c r="BQ3202" s="158"/>
      <c r="BR3202" s="158"/>
      <c r="BS3202" s="158"/>
      <c r="BT3202" s="158"/>
      <c r="BU3202" s="158"/>
      <c r="BV3202" s="158"/>
      <c r="BW3202" s="158"/>
      <c r="BX3202" s="158"/>
      <c r="BY3202" s="158"/>
      <c r="BZ3202" s="158"/>
      <c r="CA3202" s="158"/>
      <c r="CB3202" s="158"/>
      <c r="CC3202" s="158"/>
      <c r="CD3202" s="158"/>
      <c r="CE3202" s="158"/>
      <c r="CF3202" s="158"/>
      <c r="CG3202" s="158"/>
      <c r="CH3202" s="158"/>
      <c r="CI3202" s="158"/>
      <c r="CJ3202" s="158"/>
      <c r="CK3202" s="158"/>
      <c r="CL3202" s="158"/>
      <c r="CM3202" s="158"/>
      <c r="CN3202" s="158"/>
      <c r="CO3202" s="158"/>
      <c r="CP3202" s="158"/>
      <c r="CQ3202" s="158"/>
      <c r="CR3202" s="158"/>
      <c r="CS3202" s="158"/>
      <c r="CT3202" s="158"/>
      <c r="CU3202" s="158"/>
      <c r="CV3202" s="158"/>
      <c r="CW3202" s="158"/>
      <c r="CX3202" s="158"/>
      <c r="CY3202" s="158"/>
      <c r="CZ3202" s="158"/>
      <c r="DA3202" s="158"/>
      <c r="DB3202" s="158"/>
      <c r="DC3202" s="158"/>
      <c r="DD3202" s="158"/>
      <c r="DE3202" s="158"/>
      <c r="DF3202" s="158"/>
      <c r="DG3202" s="158"/>
      <c r="DH3202" s="158"/>
      <c r="DI3202" s="158"/>
      <c r="DJ3202" s="158"/>
      <c r="DK3202" s="158"/>
      <c r="DL3202" s="158"/>
      <c r="DM3202" s="158"/>
      <c r="DN3202" s="158"/>
      <c r="DO3202" s="158"/>
      <c r="DP3202" s="158"/>
      <c r="DQ3202" s="158"/>
      <c r="DR3202" s="158"/>
      <c r="DS3202" s="160"/>
    </row>
    <row r="3203" spans="1:123" s="110" customFormat="1">
      <c r="A3203" s="184"/>
      <c r="B3203" s="180"/>
      <c r="D3203" s="192"/>
      <c r="E3203" s="157"/>
      <c r="F3203" s="158"/>
      <c r="G3203" s="158"/>
      <c r="H3203" s="158"/>
      <c r="I3203" s="158"/>
      <c r="J3203" s="158"/>
      <c r="K3203" s="158"/>
      <c r="L3203" s="158"/>
      <c r="M3203" s="158"/>
      <c r="N3203" s="158"/>
      <c r="O3203" s="158"/>
      <c r="P3203" s="158"/>
      <c r="Q3203" s="158"/>
      <c r="R3203" s="158"/>
      <c r="S3203" s="158"/>
      <c r="T3203" s="158"/>
      <c r="U3203" s="158"/>
      <c r="V3203" s="158"/>
      <c r="W3203" s="158"/>
      <c r="X3203" s="158"/>
      <c r="Y3203" s="158"/>
      <c r="Z3203" s="158"/>
      <c r="AA3203" s="158"/>
      <c r="AB3203" s="158"/>
      <c r="AC3203" s="158"/>
      <c r="AD3203" s="158"/>
      <c r="AE3203" s="158"/>
      <c r="AF3203" s="158"/>
      <c r="AG3203" s="158"/>
      <c r="AH3203" s="158"/>
      <c r="AI3203" s="158"/>
      <c r="AJ3203" s="158"/>
      <c r="AK3203" s="158"/>
      <c r="AL3203" s="158"/>
      <c r="AM3203" s="158"/>
      <c r="AN3203" s="158"/>
      <c r="AO3203" s="158"/>
      <c r="AP3203" s="158"/>
      <c r="AQ3203" s="158"/>
      <c r="AR3203" s="158"/>
      <c r="AS3203" s="158"/>
      <c r="AT3203" s="158"/>
      <c r="AU3203" s="158"/>
      <c r="AV3203" s="158"/>
      <c r="AW3203" s="158"/>
      <c r="AX3203" s="158"/>
      <c r="AY3203" s="158"/>
      <c r="AZ3203" s="158"/>
      <c r="BA3203" s="158"/>
      <c r="BB3203" s="158"/>
      <c r="BC3203" s="158"/>
      <c r="BD3203" s="159"/>
      <c r="BE3203" s="158"/>
      <c r="BF3203" s="158"/>
      <c r="BG3203" s="158"/>
      <c r="BH3203" s="158"/>
      <c r="BI3203" s="159"/>
      <c r="BJ3203" s="158"/>
      <c r="BK3203" s="158"/>
      <c r="BL3203" s="158"/>
      <c r="BM3203" s="158"/>
      <c r="BN3203" s="158"/>
      <c r="BO3203" s="158"/>
      <c r="BP3203" s="158"/>
      <c r="BQ3203" s="158"/>
      <c r="BR3203" s="158"/>
      <c r="BS3203" s="158"/>
      <c r="BT3203" s="158"/>
      <c r="BU3203" s="158"/>
      <c r="BV3203" s="158"/>
      <c r="BW3203" s="158"/>
      <c r="BX3203" s="158"/>
      <c r="BY3203" s="158"/>
      <c r="BZ3203" s="158"/>
      <c r="CA3203" s="158"/>
      <c r="CB3203" s="158"/>
      <c r="CC3203" s="158"/>
      <c r="CD3203" s="158"/>
      <c r="CE3203" s="158"/>
      <c r="CF3203" s="158"/>
      <c r="CG3203" s="158"/>
      <c r="CH3203" s="158"/>
      <c r="CI3203" s="158"/>
      <c r="CJ3203" s="158"/>
      <c r="CK3203" s="158"/>
      <c r="CL3203" s="158"/>
      <c r="CM3203" s="158"/>
      <c r="CN3203" s="158"/>
      <c r="CO3203" s="158"/>
      <c r="CP3203" s="158"/>
      <c r="CQ3203" s="158"/>
      <c r="CR3203" s="158"/>
      <c r="CS3203" s="158"/>
      <c r="CT3203" s="158"/>
      <c r="CU3203" s="158"/>
      <c r="CV3203" s="158"/>
      <c r="CW3203" s="158"/>
      <c r="CX3203" s="158"/>
      <c r="CY3203" s="158"/>
      <c r="CZ3203" s="158"/>
      <c r="DA3203" s="158"/>
      <c r="DB3203" s="158"/>
      <c r="DC3203" s="158"/>
      <c r="DD3203" s="158"/>
      <c r="DE3203" s="158"/>
      <c r="DF3203" s="158"/>
      <c r="DG3203" s="158"/>
      <c r="DH3203" s="158"/>
      <c r="DI3203" s="158"/>
      <c r="DJ3203" s="158"/>
      <c r="DK3203" s="158"/>
      <c r="DL3203" s="158"/>
      <c r="DM3203" s="158"/>
      <c r="DN3203" s="158"/>
      <c r="DO3203" s="158"/>
      <c r="DP3203" s="158"/>
      <c r="DQ3203" s="158"/>
      <c r="DR3203" s="158"/>
      <c r="DS3203" s="160"/>
    </row>
    <row r="3204" spans="1:123" s="110" customFormat="1">
      <c r="A3204" s="184"/>
      <c r="B3204" s="180"/>
      <c r="D3204" s="192"/>
      <c r="E3204" s="157"/>
      <c r="F3204" s="158"/>
      <c r="G3204" s="158"/>
      <c r="H3204" s="158"/>
      <c r="I3204" s="158"/>
      <c r="J3204" s="158"/>
      <c r="K3204" s="158"/>
      <c r="L3204" s="158"/>
      <c r="M3204" s="158"/>
      <c r="N3204" s="158"/>
      <c r="O3204" s="158"/>
      <c r="P3204" s="158"/>
      <c r="Q3204" s="158"/>
      <c r="R3204" s="158"/>
      <c r="S3204" s="158"/>
      <c r="T3204" s="158"/>
      <c r="U3204" s="158"/>
      <c r="V3204" s="158"/>
      <c r="W3204" s="158"/>
      <c r="X3204" s="158"/>
      <c r="Y3204" s="158"/>
      <c r="Z3204" s="158"/>
      <c r="AA3204" s="158"/>
      <c r="AB3204" s="158"/>
      <c r="AC3204" s="158"/>
      <c r="AD3204" s="158"/>
      <c r="AE3204" s="158"/>
      <c r="AF3204" s="158"/>
      <c r="AG3204" s="158"/>
      <c r="AH3204" s="158"/>
      <c r="AI3204" s="158"/>
      <c r="AJ3204" s="158"/>
      <c r="AK3204" s="158"/>
      <c r="AL3204" s="158"/>
      <c r="AM3204" s="158"/>
      <c r="AN3204" s="158"/>
      <c r="AO3204" s="158"/>
      <c r="AP3204" s="158"/>
      <c r="AQ3204" s="158"/>
      <c r="AR3204" s="158"/>
      <c r="AS3204" s="158"/>
      <c r="AT3204" s="158"/>
      <c r="AU3204" s="158"/>
      <c r="AV3204" s="158"/>
      <c r="AW3204" s="158"/>
      <c r="AX3204" s="158"/>
      <c r="AY3204" s="158"/>
      <c r="AZ3204" s="158"/>
      <c r="BA3204" s="158"/>
      <c r="BB3204" s="158"/>
      <c r="BC3204" s="158"/>
      <c r="BD3204" s="159"/>
      <c r="BE3204" s="158"/>
      <c r="BF3204" s="158"/>
      <c r="BG3204" s="158"/>
      <c r="BH3204" s="158"/>
      <c r="BI3204" s="159"/>
      <c r="BJ3204" s="158"/>
      <c r="BK3204" s="158"/>
      <c r="BL3204" s="158"/>
      <c r="BM3204" s="158"/>
      <c r="BN3204" s="158"/>
      <c r="BO3204" s="158"/>
      <c r="BP3204" s="158"/>
      <c r="BQ3204" s="158"/>
      <c r="BR3204" s="158"/>
      <c r="BS3204" s="158"/>
      <c r="BT3204" s="158"/>
      <c r="BU3204" s="158"/>
      <c r="BV3204" s="158"/>
      <c r="BW3204" s="158"/>
      <c r="BX3204" s="158"/>
      <c r="BY3204" s="158"/>
      <c r="BZ3204" s="158"/>
      <c r="CA3204" s="158"/>
      <c r="CB3204" s="158"/>
      <c r="CC3204" s="158"/>
      <c r="CD3204" s="158"/>
      <c r="CE3204" s="158"/>
      <c r="CF3204" s="158"/>
      <c r="CG3204" s="158"/>
      <c r="CH3204" s="158"/>
      <c r="CI3204" s="158"/>
      <c r="CJ3204" s="158"/>
      <c r="CK3204" s="158"/>
      <c r="CL3204" s="158"/>
      <c r="CM3204" s="158"/>
      <c r="CN3204" s="158"/>
      <c r="CO3204" s="158"/>
      <c r="CP3204" s="158"/>
      <c r="CQ3204" s="158"/>
      <c r="CR3204" s="158"/>
      <c r="CS3204" s="158"/>
      <c r="CT3204" s="158"/>
      <c r="CU3204" s="158"/>
      <c r="CV3204" s="158"/>
      <c r="CW3204" s="158"/>
      <c r="CX3204" s="158"/>
      <c r="CY3204" s="158"/>
      <c r="CZ3204" s="158"/>
      <c r="DA3204" s="158"/>
      <c r="DB3204" s="158"/>
      <c r="DC3204" s="158"/>
      <c r="DD3204" s="158"/>
      <c r="DE3204" s="158"/>
      <c r="DF3204" s="158"/>
      <c r="DG3204" s="158"/>
      <c r="DH3204" s="158"/>
      <c r="DI3204" s="158"/>
      <c r="DJ3204" s="158"/>
      <c r="DK3204" s="158"/>
      <c r="DL3204" s="158"/>
      <c r="DM3204" s="158"/>
      <c r="DN3204" s="158"/>
      <c r="DO3204" s="158"/>
      <c r="DP3204" s="158"/>
      <c r="DQ3204" s="158"/>
      <c r="DR3204" s="158"/>
      <c r="DS3204" s="160"/>
    </row>
    <row r="3205" spans="1:123" s="110" customFormat="1">
      <c r="A3205" s="184"/>
      <c r="B3205" s="180"/>
      <c r="D3205" s="192"/>
      <c r="E3205" s="157"/>
      <c r="F3205" s="158"/>
      <c r="G3205" s="158"/>
      <c r="H3205" s="158"/>
      <c r="I3205" s="158"/>
      <c r="J3205" s="158"/>
      <c r="K3205" s="158"/>
      <c r="L3205" s="158"/>
      <c r="M3205" s="158"/>
      <c r="N3205" s="158"/>
      <c r="O3205" s="158"/>
      <c r="P3205" s="158"/>
      <c r="Q3205" s="158"/>
      <c r="R3205" s="158"/>
      <c r="S3205" s="158"/>
      <c r="T3205" s="158"/>
      <c r="U3205" s="158"/>
      <c r="V3205" s="158"/>
      <c r="W3205" s="158"/>
      <c r="X3205" s="158"/>
      <c r="Y3205" s="158"/>
      <c r="Z3205" s="158"/>
      <c r="AA3205" s="158"/>
      <c r="AB3205" s="158"/>
      <c r="AC3205" s="158"/>
      <c r="AD3205" s="158"/>
      <c r="AE3205" s="158"/>
      <c r="AF3205" s="158"/>
      <c r="AG3205" s="158"/>
      <c r="AH3205" s="158"/>
      <c r="AI3205" s="158"/>
      <c r="AJ3205" s="158"/>
      <c r="AK3205" s="158"/>
      <c r="AL3205" s="158"/>
      <c r="AM3205" s="158"/>
      <c r="AN3205" s="158"/>
      <c r="AO3205" s="158"/>
      <c r="AP3205" s="158"/>
      <c r="AQ3205" s="158"/>
      <c r="AR3205" s="158"/>
      <c r="AS3205" s="158"/>
      <c r="AT3205" s="158"/>
      <c r="AU3205" s="158"/>
      <c r="AV3205" s="158"/>
      <c r="AW3205" s="158"/>
      <c r="AX3205" s="158"/>
      <c r="AY3205" s="158"/>
      <c r="AZ3205" s="158"/>
      <c r="BA3205" s="158"/>
      <c r="BB3205" s="158"/>
      <c r="BC3205" s="158"/>
      <c r="BD3205" s="159"/>
      <c r="BE3205" s="158"/>
      <c r="BF3205" s="158"/>
      <c r="BG3205" s="158"/>
      <c r="BH3205" s="158"/>
      <c r="BI3205" s="159"/>
      <c r="BJ3205" s="158"/>
      <c r="BK3205" s="158"/>
      <c r="BL3205" s="158"/>
      <c r="BM3205" s="158"/>
      <c r="BN3205" s="158"/>
      <c r="BO3205" s="158"/>
      <c r="BP3205" s="158"/>
      <c r="BQ3205" s="158"/>
      <c r="BR3205" s="158"/>
      <c r="BS3205" s="158"/>
      <c r="BT3205" s="158"/>
      <c r="BU3205" s="158"/>
      <c r="BV3205" s="158"/>
      <c r="BW3205" s="158"/>
      <c r="BX3205" s="158"/>
      <c r="BY3205" s="158"/>
      <c r="BZ3205" s="158"/>
      <c r="CA3205" s="158"/>
      <c r="CB3205" s="158"/>
      <c r="CC3205" s="158"/>
      <c r="CD3205" s="158"/>
      <c r="CE3205" s="158"/>
      <c r="CF3205" s="158"/>
      <c r="CG3205" s="158"/>
      <c r="CH3205" s="158"/>
      <c r="CI3205" s="158"/>
      <c r="CJ3205" s="158"/>
      <c r="CK3205" s="158"/>
      <c r="CL3205" s="158"/>
      <c r="CM3205" s="158"/>
      <c r="CN3205" s="158"/>
      <c r="CO3205" s="158"/>
      <c r="CP3205" s="158"/>
      <c r="CQ3205" s="158"/>
      <c r="CR3205" s="158"/>
      <c r="CS3205" s="158"/>
      <c r="CT3205" s="158"/>
      <c r="CU3205" s="158"/>
      <c r="CV3205" s="158"/>
      <c r="CW3205" s="158"/>
      <c r="CX3205" s="158"/>
      <c r="CY3205" s="158"/>
      <c r="CZ3205" s="158"/>
      <c r="DA3205" s="158"/>
      <c r="DB3205" s="158"/>
      <c r="DC3205" s="158"/>
      <c r="DD3205" s="158"/>
      <c r="DE3205" s="158"/>
      <c r="DF3205" s="158"/>
      <c r="DG3205" s="158"/>
      <c r="DH3205" s="158"/>
      <c r="DI3205" s="158"/>
      <c r="DJ3205" s="158"/>
      <c r="DK3205" s="158"/>
      <c r="DL3205" s="158"/>
      <c r="DM3205" s="158"/>
      <c r="DN3205" s="158"/>
      <c r="DO3205" s="158"/>
      <c r="DP3205" s="158"/>
      <c r="DQ3205" s="158"/>
      <c r="DR3205" s="158"/>
      <c r="DS3205" s="160"/>
    </row>
    <row r="3206" spans="1:123" s="110" customFormat="1">
      <c r="A3206" s="184"/>
      <c r="B3206" s="180"/>
      <c r="D3206" s="192"/>
      <c r="E3206" s="157"/>
      <c r="F3206" s="158"/>
      <c r="G3206" s="158"/>
      <c r="H3206" s="158"/>
      <c r="I3206" s="158"/>
      <c r="J3206" s="158"/>
      <c r="K3206" s="158"/>
      <c r="L3206" s="158"/>
      <c r="M3206" s="158"/>
      <c r="N3206" s="158"/>
      <c r="O3206" s="158"/>
      <c r="P3206" s="158"/>
      <c r="Q3206" s="158"/>
      <c r="R3206" s="158"/>
      <c r="S3206" s="158"/>
      <c r="T3206" s="158"/>
      <c r="U3206" s="158"/>
      <c r="V3206" s="158"/>
      <c r="W3206" s="158"/>
      <c r="X3206" s="158"/>
      <c r="Y3206" s="158"/>
      <c r="Z3206" s="158"/>
      <c r="AA3206" s="158"/>
      <c r="AB3206" s="158"/>
      <c r="AC3206" s="158"/>
      <c r="AD3206" s="158"/>
      <c r="AE3206" s="158"/>
      <c r="AF3206" s="158"/>
      <c r="AG3206" s="158"/>
      <c r="AH3206" s="158"/>
      <c r="AI3206" s="158"/>
      <c r="AJ3206" s="158"/>
      <c r="AK3206" s="158"/>
      <c r="AL3206" s="158"/>
      <c r="AM3206" s="158"/>
      <c r="AN3206" s="158"/>
      <c r="AO3206" s="158"/>
      <c r="AP3206" s="158"/>
      <c r="AQ3206" s="158"/>
      <c r="AR3206" s="158"/>
      <c r="AS3206" s="158"/>
      <c r="AT3206" s="158"/>
      <c r="AU3206" s="158"/>
      <c r="AV3206" s="158"/>
      <c r="AW3206" s="158"/>
      <c r="AX3206" s="158"/>
      <c r="AY3206" s="158"/>
      <c r="AZ3206" s="158"/>
      <c r="BA3206" s="158"/>
      <c r="BB3206" s="158"/>
      <c r="BC3206" s="158"/>
      <c r="BD3206" s="159"/>
      <c r="BE3206" s="158"/>
      <c r="BF3206" s="158"/>
      <c r="BG3206" s="158"/>
      <c r="BH3206" s="158"/>
      <c r="BI3206" s="159"/>
      <c r="BJ3206" s="158"/>
      <c r="BK3206" s="158"/>
      <c r="BL3206" s="158"/>
      <c r="BM3206" s="158"/>
      <c r="BN3206" s="158"/>
      <c r="BO3206" s="158"/>
      <c r="BP3206" s="158"/>
      <c r="BQ3206" s="158"/>
      <c r="BR3206" s="158"/>
      <c r="BS3206" s="158"/>
      <c r="BT3206" s="158"/>
      <c r="BU3206" s="158"/>
      <c r="BV3206" s="158"/>
      <c r="BW3206" s="158"/>
      <c r="BX3206" s="158"/>
      <c r="BY3206" s="158"/>
      <c r="BZ3206" s="158"/>
      <c r="CA3206" s="158"/>
      <c r="CB3206" s="158"/>
      <c r="CC3206" s="158"/>
      <c r="CD3206" s="158"/>
      <c r="CE3206" s="158"/>
      <c r="CF3206" s="158"/>
      <c r="CG3206" s="158"/>
      <c r="CH3206" s="158"/>
      <c r="CI3206" s="158"/>
      <c r="CJ3206" s="158"/>
      <c r="CK3206" s="158"/>
      <c r="CL3206" s="158"/>
      <c r="CM3206" s="158"/>
      <c r="CN3206" s="158"/>
      <c r="CO3206" s="158"/>
      <c r="CP3206" s="158"/>
      <c r="CQ3206" s="158"/>
      <c r="CR3206" s="158"/>
      <c r="CS3206" s="158"/>
      <c r="CT3206" s="158"/>
      <c r="CU3206" s="158"/>
      <c r="CV3206" s="158"/>
      <c r="CW3206" s="158"/>
      <c r="CX3206" s="158"/>
      <c r="CY3206" s="158"/>
      <c r="CZ3206" s="158"/>
      <c r="DA3206" s="158"/>
      <c r="DB3206" s="158"/>
      <c r="DC3206" s="158"/>
      <c r="DD3206" s="158"/>
      <c r="DE3206" s="158"/>
      <c r="DF3206" s="158"/>
      <c r="DG3206" s="158"/>
      <c r="DH3206" s="158"/>
      <c r="DI3206" s="158"/>
      <c r="DJ3206" s="158"/>
      <c r="DK3206" s="158"/>
      <c r="DL3206" s="158"/>
      <c r="DM3206" s="158"/>
      <c r="DN3206" s="158"/>
      <c r="DO3206" s="158"/>
      <c r="DP3206" s="158"/>
      <c r="DQ3206" s="158"/>
      <c r="DR3206" s="158"/>
      <c r="DS3206" s="160"/>
    </row>
    <row r="3207" spans="1:123" s="110" customFormat="1">
      <c r="A3207" s="184"/>
      <c r="B3207" s="180"/>
      <c r="D3207" s="192"/>
      <c r="E3207" s="157"/>
      <c r="F3207" s="158"/>
      <c r="G3207" s="158"/>
      <c r="H3207" s="158"/>
      <c r="I3207" s="158"/>
      <c r="J3207" s="158"/>
      <c r="K3207" s="158"/>
      <c r="L3207" s="158"/>
      <c r="M3207" s="158"/>
      <c r="N3207" s="158"/>
      <c r="O3207" s="158"/>
      <c r="P3207" s="158"/>
      <c r="Q3207" s="158"/>
      <c r="R3207" s="158"/>
      <c r="S3207" s="158"/>
      <c r="T3207" s="158"/>
      <c r="U3207" s="158"/>
      <c r="V3207" s="158"/>
      <c r="W3207" s="158"/>
      <c r="X3207" s="158"/>
      <c r="Y3207" s="158"/>
      <c r="Z3207" s="158"/>
      <c r="AA3207" s="158"/>
      <c r="AB3207" s="158"/>
      <c r="AC3207" s="158"/>
      <c r="AD3207" s="158"/>
      <c r="AE3207" s="158"/>
      <c r="AF3207" s="158"/>
      <c r="AG3207" s="158"/>
      <c r="AH3207" s="158"/>
      <c r="AI3207" s="158"/>
      <c r="AJ3207" s="158"/>
      <c r="AK3207" s="158"/>
      <c r="AL3207" s="158"/>
      <c r="AM3207" s="158"/>
      <c r="AN3207" s="158"/>
      <c r="AO3207" s="158"/>
      <c r="AP3207" s="158"/>
      <c r="AQ3207" s="158"/>
      <c r="AR3207" s="158"/>
      <c r="AS3207" s="158"/>
      <c r="AT3207" s="158"/>
      <c r="AU3207" s="158"/>
      <c r="AV3207" s="158"/>
      <c r="AW3207" s="158"/>
      <c r="AX3207" s="158"/>
      <c r="AY3207" s="158"/>
      <c r="AZ3207" s="158"/>
      <c r="BA3207" s="158"/>
      <c r="BB3207" s="158"/>
      <c r="BC3207" s="158"/>
      <c r="BD3207" s="159"/>
      <c r="BE3207" s="158"/>
      <c r="BF3207" s="158"/>
      <c r="BG3207" s="158"/>
      <c r="BH3207" s="158"/>
      <c r="BI3207" s="159"/>
      <c r="BJ3207" s="158"/>
      <c r="BK3207" s="158"/>
      <c r="BL3207" s="158"/>
      <c r="BM3207" s="158"/>
      <c r="BN3207" s="158"/>
      <c r="BO3207" s="158"/>
      <c r="BP3207" s="158"/>
      <c r="BQ3207" s="158"/>
      <c r="BR3207" s="158"/>
      <c r="BS3207" s="158"/>
      <c r="BT3207" s="158"/>
      <c r="BU3207" s="158"/>
      <c r="BV3207" s="158"/>
      <c r="BW3207" s="158"/>
      <c r="BX3207" s="158"/>
      <c r="BY3207" s="158"/>
      <c r="BZ3207" s="158"/>
      <c r="CA3207" s="158"/>
      <c r="CB3207" s="158"/>
      <c r="CC3207" s="158"/>
      <c r="CD3207" s="158"/>
      <c r="CE3207" s="158"/>
      <c r="CF3207" s="158"/>
      <c r="CG3207" s="158"/>
      <c r="CH3207" s="158"/>
      <c r="CI3207" s="158"/>
      <c r="CJ3207" s="158"/>
      <c r="CK3207" s="158"/>
      <c r="CL3207" s="158"/>
      <c r="CM3207" s="158"/>
      <c r="CN3207" s="158"/>
      <c r="CO3207" s="158"/>
      <c r="CP3207" s="158"/>
      <c r="CQ3207" s="158"/>
      <c r="CR3207" s="158"/>
      <c r="CS3207" s="158"/>
      <c r="CT3207" s="158"/>
      <c r="CU3207" s="158"/>
      <c r="CV3207" s="158"/>
      <c r="CW3207" s="158"/>
      <c r="CX3207" s="158"/>
      <c r="CY3207" s="158"/>
      <c r="CZ3207" s="158"/>
      <c r="DA3207" s="158"/>
      <c r="DB3207" s="158"/>
      <c r="DC3207" s="158"/>
      <c r="DD3207" s="158"/>
      <c r="DE3207" s="158"/>
      <c r="DF3207" s="158"/>
      <c r="DG3207" s="158"/>
      <c r="DH3207" s="158"/>
      <c r="DI3207" s="158"/>
      <c r="DJ3207" s="158"/>
      <c r="DK3207" s="158"/>
      <c r="DL3207" s="158"/>
      <c r="DM3207" s="158"/>
      <c r="DN3207" s="158"/>
      <c r="DO3207" s="158"/>
      <c r="DP3207" s="158"/>
      <c r="DQ3207" s="158"/>
      <c r="DR3207" s="158"/>
      <c r="DS3207" s="160"/>
    </row>
    <row r="3208" spans="1:123" s="110" customFormat="1">
      <c r="A3208" s="184"/>
      <c r="B3208" s="180"/>
      <c r="D3208" s="192"/>
      <c r="E3208" s="157"/>
      <c r="F3208" s="158"/>
      <c r="G3208" s="158"/>
      <c r="H3208" s="158"/>
      <c r="I3208" s="158"/>
      <c r="J3208" s="158"/>
      <c r="K3208" s="158"/>
      <c r="L3208" s="158"/>
      <c r="M3208" s="158"/>
      <c r="N3208" s="158"/>
      <c r="O3208" s="158"/>
      <c r="P3208" s="158"/>
      <c r="Q3208" s="158"/>
      <c r="R3208" s="158"/>
      <c r="S3208" s="158"/>
      <c r="T3208" s="158"/>
      <c r="U3208" s="158"/>
      <c r="V3208" s="158"/>
      <c r="W3208" s="158"/>
      <c r="X3208" s="158"/>
      <c r="Y3208" s="158"/>
      <c r="Z3208" s="158"/>
      <c r="AA3208" s="158"/>
      <c r="AB3208" s="158"/>
      <c r="AC3208" s="158"/>
      <c r="AD3208" s="158"/>
      <c r="AE3208" s="158"/>
      <c r="AF3208" s="158"/>
      <c r="AG3208" s="158"/>
      <c r="AH3208" s="158"/>
      <c r="AI3208" s="158"/>
      <c r="AJ3208" s="158"/>
      <c r="AK3208" s="158"/>
      <c r="AL3208" s="158"/>
      <c r="AM3208" s="158"/>
      <c r="AN3208" s="158"/>
      <c r="AO3208" s="158"/>
      <c r="AP3208" s="158"/>
      <c r="AQ3208" s="158"/>
      <c r="AR3208" s="158"/>
      <c r="AS3208" s="158"/>
      <c r="AT3208" s="158"/>
      <c r="AU3208" s="158"/>
      <c r="AV3208" s="158"/>
      <c r="AW3208" s="158"/>
      <c r="AX3208" s="158"/>
      <c r="AY3208" s="158"/>
      <c r="AZ3208" s="158"/>
      <c r="BA3208" s="158"/>
      <c r="BB3208" s="158"/>
      <c r="BC3208" s="158"/>
      <c r="BD3208" s="159"/>
      <c r="BE3208" s="158"/>
      <c r="BF3208" s="158"/>
      <c r="BG3208" s="158"/>
      <c r="BH3208" s="158"/>
      <c r="BI3208" s="159"/>
      <c r="BJ3208" s="158"/>
      <c r="BK3208" s="158"/>
      <c r="BL3208" s="158"/>
      <c r="BM3208" s="158"/>
      <c r="BN3208" s="158"/>
      <c r="BO3208" s="158"/>
      <c r="BP3208" s="158"/>
      <c r="BQ3208" s="158"/>
      <c r="BR3208" s="158"/>
      <c r="BS3208" s="158"/>
      <c r="BT3208" s="158"/>
      <c r="BU3208" s="158"/>
      <c r="BV3208" s="158"/>
      <c r="BW3208" s="158"/>
      <c r="BX3208" s="158"/>
      <c r="BY3208" s="158"/>
      <c r="BZ3208" s="158"/>
      <c r="CA3208" s="158"/>
      <c r="CB3208" s="158"/>
      <c r="CC3208" s="158"/>
      <c r="CD3208" s="158"/>
      <c r="CE3208" s="158"/>
      <c r="CF3208" s="158"/>
      <c r="CG3208" s="158"/>
      <c r="CH3208" s="158"/>
      <c r="CI3208" s="158"/>
      <c r="CJ3208" s="158"/>
      <c r="CK3208" s="158"/>
      <c r="CL3208" s="158"/>
      <c r="CM3208" s="158"/>
      <c r="CN3208" s="158"/>
      <c r="CO3208" s="158"/>
      <c r="CP3208" s="158"/>
      <c r="CQ3208" s="158"/>
      <c r="CR3208" s="158"/>
      <c r="CS3208" s="158"/>
      <c r="CT3208" s="158"/>
      <c r="CU3208" s="158"/>
      <c r="CV3208" s="158"/>
      <c r="CW3208" s="158"/>
      <c r="CX3208" s="158"/>
      <c r="CY3208" s="158"/>
      <c r="CZ3208" s="158"/>
      <c r="DA3208" s="158"/>
      <c r="DB3208" s="158"/>
      <c r="DC3208" s="158"/>
      <c r="DD3208" s="158"/>
      <c r="DE3208" s="158"/>
      <c r="DF3208" s="158"/>
      <c r="DG3208" s="158"/>
      <c r="DH3208" s="158"/>
      <c r="DI3208" s="158"/>
      <c r="DJ3208" s="158"/>
      <c r="DK3208" s="158"/>
      <c r="DL3208" s="158"/>
      <c r="DM3208" s="158"/>
      <c r="DN3208" s="158"/>
      <c r="DO3208" s="158"/>
      <c r="DP3208" s="158"/>
      <c r="DQ3208" s="158"/>
      <c r="DR3208" s="158"/>
      <c r="DS3208" s="160"/>
    </row>
    <row r="3209" spans="1:123" s="110" customFormat="1">
      <c r="A3209" s="184"/>
      <c r="B3209" s="180"/>
      <c r="D3209" s="192"/>
      <c r="E3209" s="157"/>
      <c r="F3209" s="158"/>
      <c r="G3209" s="158"/>
      <c r="H3209" s="158"/>
      <c r="I3209" s="158"/>
      <c r="J3209" s="158"/>
      <c r="K3209" s="158"/>
      <c r="L3209" s="158"/>
      <c r="M3209" s="158"/>
      <c r="N3209" s="158"/>
      <c r="O3209" s="158"/>
      <c r="P3209" s="158"/>
      <c r="Q3209" s="158"/>
      <c r="R3209" s="158"/>
      <c r="S3209" s="158"/>
      <c r="T3209" s="158"/>
      <c r="U3209" s="158"/>
      <c r="V3209" s="158"/>
      <c r="W3209" s="158"/>
      <c r="X3209" s="158"/>
      <c r="Y3209" s="158"/>
      <c r="Z3209" s="158"/>
      <c r="AA3209" s="158"/>
      <c r="AB3209" s="158"/>
      <c r="AC3209" s="158"/>
      <c r="AD3209" s="158"/>
      <c r="AE3209" s="158"/>
      <c r="AF3209" s="158"/>
      <c r="AG3209" s="158"/>
      <c r="AH3209" s="158"/>
      <c r="AI3209" s="158"/>
      <c r="AJ3209" s="158"/>
      <c r="AK3209" s="158"/>
      <c r="AL3209" s="158"/>
      <c r="AM3209" s="158"/>
      <c r="AN3209" s="158"/>
      <c r="AO3209" s="158"/>
      <c r="AP3209" s="158"/>
      <c r="AQ3209" s="158"/>
      <c r="AR3209" s="158"/>
      <c r="AS3209" s="158"/>
      <c r="AT3209" s="158"/>
      <c r="AU3209" s="158"/>
      <c r="AV3209" s="158"/>
      <c r="AW3209" s="158"/>
      <c r="AX3209" s="158"/>
      <c r="AY3209" s="158"/>
      <c r="AZ3209" s="158"/>
      <c r="BA3209" s="158"/>
      <c r="BB3209" s="158"/>
      <c r="BC3209" s="158"/>
      <c r="BD3209" s="159"/>
      <c r="BE3209" s="158"/>
      <c r="BF3209" s="158"/>
      <c r="BG3209" s="158"/>
      <c r="BH3209" s="158"/>
      <c r="BI3209" s="159"/>
      <c r="BJ3209" s="158"/>
      <c r="BK3209" s="158"/>
      <c r="BL3209" s="158"/>
      <c r="BM3209" s="158"/>
      <c r="BN3209" s="158"/>
      <c r="BO3209" s="158"/>
      <c r="BP3209" s="158"/>
      <c r="BQ3209" s="158"/>
      <c r="BR3209" s="158"/>
      <c r="BS3209" s="158"/>
      <c r="BT3209" s="158"/>
      <c r="BU3209" s="158"/>
      <c r="BV3209" s="158"/>
      <c r="BW3209" s="158"/>
      <c r="BX3209" s="158"/>
      <c r="BY3209" s="158"/>
      <c r="BZ3209" s="158"/>
      <c r="CA3209" s="158"/>
      <c r="CB3209" s="158"/>
      <c r="CC3209" s="158"/>
      <c r="CD3209" s="158"/>
      <c r="CE3209" s="158"/>
      <c r="CF3209" s="158"/>
      <c r="CG3209" s="158"/>
      <c r="CH3209" s="158"/>
      <c r="CI3209" s="158"/>
      <c r="CJ3209" s="158"/>
      <c r="CK3209" s="158"/>
      <c r="CL3209" s="158"/>
      <c r="CM3209" s="158"/>
      <c r="CN3209" s="158"/>
      <c r="CO3209" s="158"/>
      <c r="CP3209" s="158"/>
      <c r="CQ3209" s="158"/>
      <c r="CR3209" s="158"/>
      <c r="CS3209" s="158"/>
      <c r="CT3209" s="158"/>
      <c r="CU3209" s="158"/>
      <c r="CV3209" s="158"/>
      <c r="CW3209" s="158"/>
      <c r="CX3209" s="158"/>
      <c r="CY3209" s="158"/>
      <c r="CZ3209" s="158"/>
      <c r="DA3209" s="158"/>
      <c r="DB3209" s="158"/>
      <c r="DC3209" s="158"/>
      <c r="DD3209" s="158"/>
      <c r="DE3209" s="158"/>
      <c r="DF3209" s="158"/>
      <c r="DG3209" s="158"/>
      <c r="DH3209" s="158"/>
      <c r="DI3209" s="158"/>
      <c r="DJ3209" s="158"/>
      <c r="DK3209" s="158"/>
      <c r="DL3209" s="158"/>
      <c r="DM3209" s="158"/>
      <c r="DN3209" s="158"/>
      <c r="DO3209" s="158"/>
      <c r="DP3209" s="158"/>
      <c r="DQ3209" s="158"/>
      <c r="DR3209" s="158"/>
      <c r="DS3209" s="160"/>
    </row>
    <row r="3210" spans="1:123" s="110" customFormat="1">
      <c r="A3210" s="184"/>
      <c r="B3210" s="180"/>
      <c r="D3210" s="192"/>
      <c r="E3210" s="157"/>
      <c r="F3210" s="158"/>
      <c r="G3210" s="158"/>
      <c r="H3210" s="158"/>
      <c r="I3210" s="158"/>
      <c r="J3210" s="158"/>
      <c r="K3210" s="158"/>
      <c r="L3210" s="158"/>
      <c r="M3210" s="158"/>
      <c r="N3210" s="158"/>
      <c r="O3210" s="158"/>
      <c r="P3210" s="158"/>
      <c r="Q3210" s="158"/>
      <c r="R3210" s="158"/>
      <c r="S3210" s="158"/>
      <c r="T3210" s="158"/>
      <c r="U3210" s="158"/>
      <c r="V3210" s="158"/>
      <c r="W3210" s="158"/>
      <c r="X3210" s="158"/>
      <c r="Y3210" s="158"/>
      <c r="Z3210" s="158"/>
      <c r="AA3210" s="158"/>
      <c r="AB3210" s="158"/>
      <c r="AC3210" s="158"/>
      <c r="AD3210" s="158"/>
      <c r="AE3210" s="158"/>
      <c r="AF3210" s="158"/>
      <c r="AG3210" s="158"/>
      <c r="AH3210" s="158"/>
      <c r="AI3210" s="158"/>
      <c r="AJ3210" s="158"/>
      <c r="AK3210" s="158"/>
      <c r="AL3210" s="158"/>
      <c r="AM3210" s="158"/>
      <c r="AN3210" s="158"/>
      <c r="AO3210" s="158"/>
      <c r="AP3210" s="158"/>
      <c r="AQ3210" s="158"/>
      <c r="AR3210" s="158"/>
      <c r="AS3210" s="158"/>
      <c r="AT3210" s="158"/>
      <c r="AU3210" s="158"/>
      <c r="AV3210" s="158"/>
      <c r="AW3210" s="158"/>
      <c r="AX3210" s="158"/>
      <c r="AY3210" s="158"/>
      <c r="AZ3210" s="158"/>
      <c r="BA3210" s="158"/>
      <c r="BB3210" s="158"/>
      <c r="BC3210" s="158"/>
      <c r="BD3210" s="159"/>
      <c r="BE3210" s="158"/>
      <c r="BF3210" s="158"/>
      <c r="BG3210" s="158"/>
      <c r="BH3210" s="158"/>
      <c r="BI3210" s="159"/>
      <c r="BJ3210" s="158"/>
      <c r="BK3210" s="158"/>
      <c r="BL3210" s="158"/>
      <c r="BM3210" s="158"/>
      <c r="BN3210" s="158"/>
      <c r="BO3210" s="158"/>
      <c r="BP3210" s="158"/>
      <c r="BQ3210" s="158"/>
      <c r="BR3210" s="158"/>
      <c r="BS3210" s="158"/>
      <c r="BT3210" s="158"/>
      <c r="BU3210" s="158"/>
      <c r="BV3210" s="158"/>
      <c r="BW3210" s="158"/>
      <c r="BX3210" s="158"/>
      <c r="BY3210" s="158"/>
      <c r="BZ3210" s="158"/>
      <c r="CA3210" s="158"/>
      <c r="CB3210" s="158"/>
      <c r="CC3210" s="158"/>
      <c r="CD3210" s="158"/>
      <c r="CE3210" s="158"/>
      <c r="CF3210" s="158"/>
      <c r="CG3210" s="158"/>
      <c r="CH3210" s="158"/>
      <c r="CI3210" s="158"/>
      <c r="CJ3210" s="158"/>
      <c r="CK3210" s="158"/>
      <c r="CL3210" s="158"/>
      <c r="CM3210" s="158"/>
      <c r="CN3210" s="158"/>
      <c r="CO3210" s="158"/>
      <c r="CP3210" s="158"/>
      <c r="CQ3210" s="158"/>
      <c r="CR3210" s="158"/>
      <c r="CS3210" s="158"/>
      <c r="CT3210" s="158"/>
      <c r="CU3210" s="158"/>
      <c r="CV3210" s="158"/>
      <c r="CW3210" s="158"/>
      <c r="CX3210" s="158"/>
      <c r="CY3210" s="158"/>
      <c r="CZ3210" s="158"/>
      <c r="DA3210" s="158"/>
      <c r="DB3210" s="158"/>
      <c r="DC3210" s="158"/>
      <c r="DD3210" s="158"/>
      <c r="DE3210" s="158"/>
      <c r="DF3210" s="158"/>
      <c r="DG3210" s="158"/>
      <c r="DH3210" s="158"/>
      <c r="DI3210" s="158"/>
      <c r="DJ3210" s="158"/>
      <c r="DK3210" s="158"/>
      <c r="DL3210" s="158"/>
      <c r="DM3210" s="158"/>
      <c r="DN3210" s="158"/>
      <c r="DO3210" s="158"/>
      <c r="DP3210" s="158"/>
      <c r="DQ3210" s="158"/>
      <c r="DR3210" s="158"/>
      <c r="DS3210" s="160"/>
    </row>
    <row r="3211" spans="1:123" s="110" customFormat="1">
      <c r="A3211" s="184"/>
      <c r="B3211" s="180"/>
      <c r="D3211" s="192"/>
      <c r="E3211" s="157"/>
      <c r="F3211" s="158"/>
      <c r="G3211" s="158"/>
      <c r="H3211" s="158"/>
      <c r="I3211" s="158"/>
      <c r="J3211" s="158"/>
      <c r="K3211" s="158"/>
      <c r="L3211" s="158"/>
      <c r="M3211" s="158"/>
      <c r="N3211" s="158"/>
      <c r="O3211" s="158"/>
      <c r="P3211" s="158"/>
      <c r="Q3211" s="158"/>
      <c r="R3211" s="158"/>
      <c r="S3211" s="158"/>
      <c r="T3211" s="158"/>
      <c r="U3211" s="158"/>
      <c r="V3211" s="158"/>
      <c r="W3211" s="158"/>
      <c r="X3211" s="158"/>
      <c r="Y3211" s="158"/>
      <c r="Z3211" s="158"/>
      <c r="AA3211" s="158"/>
      <c r="AB3211" s="158"/>
      <c r="AC3211" s="158"/>
      <c r="AD3211" s="158"/>
      <c r="AE3211" s="158"/>
      <c r="AF3211" s="158"/>
      <c r="AG3211" s="158"/>
      <c r="AH3211" s="158"/>
      <c r="AI3211" s="158"/>
      <c r="AJ3211" s="158"/>
      <c r="AK3211" s="158"/>
      <c r="AL3211" s="158"/>
      <c r="AM3211" s="158"/>
      <c r="AN3211" s="158"/>
      <c r="AO3211" s="158"/>
      <c r="AP3211" s="158"/>
      <c r="AQ3211" s="158"/>
      <c r="AR3211" s="158"/>
      <c r="AS3211" s="158"/>
      <c r="AT3211" s="158"/>
      <c r="AU3211" s="158"/>
      <c r="AV3211" s="158"/>
      <c r="AW3211" s="158"/>
      <c r="AX3211" s="158"/>
      <c r="AY3211" s="158"/>
      <c r="AZ3211" s="158"/>
      <c r="BA3211" s="158"/>
      <c r="BB3211" s="158"/>
      <c r="BC3211" s="158"/>
      <c r="BD3211" s="159"/>
      <c r="BE3211" s="158"/>
      <c r="BF3211" s="158"/>
      <c r="BG3211" s="158"/>
      <c r="BH3211" s="158"/>
      <c r="BI3211" s="159"/>
      <c r="BJ3211" s="158"/>
      <c r="BK3211" s="158"/>
      <c r="BL3211" s="158"/>
      <c r="BM3211" s="158"/>
      <c r="BN3211" s="158"/>
      <c r="BO3211" s="158"/>
      <c r="BP3211" s="158"/>
      <c r="BQ3211" s="158"/>
      <c r="BR3211" s="158"/>
      <c r="BS3211" s="158"/>
      <c r="BT3211" s="158"/>
      <c r="BU3211" s="158"/>
      <c r="BV3211" s="158"/>
      <c r="BW3211" s="158"/>
      <c r="BX3211" s="158"/>
      <c r="BY3211" s="158"/>
      <c r="BZ3211" s="158"/>
      <c r="CA3211" s="158"/>
      <c r="CB3211" s="158"/>
      <c r="CC3211" s="158"/>
      <c r="CD3211" s="158"/>
      <c r="CE3211" s="158"/>
      <c r="CF3211" s="158"/>
      <c r="CG3211" s="158"/>
      <c r="CH3211" s="158"/>
      <c r="CI3211" s="158"/>
      <c r="CJ3211" s="158"/>
      <c r="CK3211" s="158"/>
      <c r="CL3211" s="158"/>
      <c r="CM3211" s="158"/>
      <c r="CN3211" s="158"/>
      <c r="CO3211" s="158"/>
      <c r="CP3211" s="158"/>
      <c r="CQ3211" s="158"/>
      <c r="CR3211" s="158"/>
      <c r="CS3211" s="158"/>
      <c r="CT3211" s="158"/>
      <c r="CU3211" s="158"/>
      <c r="CV3211" s="158"/>
      <c r="CW3211" s="158"/>
      <c r="CX3211" s="158"/>
      <c r="CY3211" s="158"/>
      <c r="CZ3211" s="158"/>
      <c r="DA3211" s="158"/>
      <c r="DB3211" s="158"/>
      <c r="DC3211" s="158"/>
      <c r="DD3211" s="158"/>
      <c r="DE3211" s="158"/>
      <c r="DF3211" s="158"/>
      <c r="DG3211" s="158"/>
      <c r="DH3211" s="158"/>
      <c r="DI3211" s="158"/>
      <c r="DJ3211" s="158"/>
      <c r="DK3211" s="158"/>
      <c r="DL3211" s="158"/>
      <c r="DM3211" s="158"/>
      <c r="DN3211" s="158"/>
      <c r="DO3211" s="158"/>
      <c r="DP3211" s="158"/>
      <c r="DQ3211" s="158"/>
      <c r="DR3211" s="158"/>
      <c r="DS3211" s="160"/>
    </row>
    <row r="3212" spans="1:123" s="110" customFormat="1">
      <c r="A3212" s="184"/>
      <c r="B3212" s="180"/>
      <c r="D3212" s="192"/>
      <c r="E3212" s="157"/>
      <c r="F3212" s="158"/>
      <c r="G3212" s="158"/>
      <c r="H3212" s="158"/>
      <c r="I3212" s="158"/>
      <c r="J3212" s="158"/>
      <c r="K3212" s="158"/>
      <c r="L3212" s="158"/>
      <c r="M3212" s="158"/>
      <c r="N3212" s="158"/>
      <c r="O3212" s="158"/>
      <c r="P3212" s="158"/>
      <c r="Q3212" s="158"/>
      <c r="R3212" s="158"/>
      <c r="S3212" s="158"/>
      <c r="T3212" s="158"/>
      <c r="U3212" s="158"/>
      <c r="V3212" s="158"/>
      <c r="W3212" s="158"/>
      <c r="X3212" s="158"/>
      <c r="Y3212" s="158"/>
      <c r="Z3212" s="158"/>
      <c r="AA3212" s="158"/>
      <c r="AB3212" s="158"/>
      <c r="AC3212" s="158"/>
      <c r="AD3212" s="158"/>
      <c r="AE3212" s="158"/>
      <c r="AF3212" s="158"/>
      <c r="AG3212" s="158"/>
      <c r="AH3212" s="158"/>
      <c r="AI3212" s="158"/>
      <c r="AJ3212" s="158"/>
      <c r="AK3212" s="158"/>
      <c r="AL3212" s="158"/>
      <c r="AM3212" s="158"/>
      <c r="AN3212" s="158"/>
      <c r="AO3212" s="158"/>
      <c r="AP3212" s="158"/>
      <c r="AQ3212" s="158"/>
      <c r="AR3212" s="158"/>
      <c r="AS3212" s="158"/>
      <c r="AT3212" s="158"/>
      <c r="AU3212" s="158"/>
      <c r="AV3212" s="158"/>
      <c r="AW3212" s="158"/>
      <c r="AX3212" s="158"/>
      <c r="AY3212" s="158"/>
      <c r="AZ3212" s="158"/>
      <c r="BA3212" s="158"/>
      <c r="BB3212" s="158"/>
      <c r="BC3212" s="158"/>
      <c r="BD3212" s="159"/>
      <c r="BE3212" s="158"/>
      <c r="BF3212" s="158"/>
      <c r="BG3212" s="158"/>
      <c r="BH3212" s="158"/>
      <c r="BI3212" s="159"/>
      <c r="BJ3212" s="158"/>
      <c r="BK3212" s="158"/>
      <c r="BL3212" s="158"/>
      <c r="BM3212" s="158"/>
      <c r="BN3212" s="158"/>
      <c r="BO3212" s="158"/>
      <c r="BP3212" s="158"/>
      <c r="BQ3212" s="158"/>
      <c r="BR3212" s="158"/>
      <c r="BS3212" s="158"/>
      <c r="BT3212" s="158"/>
      <c r="BU3212" s="158"/>
      <c r="BV3212" s="158"/>
      <c r="BW3212" s="158"/>
      <c r="BX3212" s="158"/>
      <c r="BY3212" s="158"/>
      <c r="BZ3212" s="158"/>
      <c r="CA3212" s="158"/>
      <c r="CB3212" s="158"/>
      <c r="CC3212" s="158"/>
      <c r="CD3212" s="158"/>
      <c r="CE3212" s="158"/>
      <c r="CF3212" s="158"/>
      <c r="CG3212" s="158"/>
      <c r="CH3212" s="158"/>
      <c r="CI3212" s="158"/>
      <c r="CJ3212" s="158"/>
      <c r="CK3212" s="158"/>
      <c r="CL3212" s="158"/>
      <c r="CM3212" s="158"/>
      <c r="CN3212" s="158"/>
      <c r="CO3212" s="158"/>
      <c r="CP3212" s="158"/>
      <c r="CQ3212" s="158"/>
      <c r="CR3212" s="158"/>
      <c r="CS3212" s="158"/>
      <c r="CT3212" s="158"/>
      <c r="CU3212" s="158"/>
      <c r="CV3212" s="158"/>
      <c r="CW3212" s="158"/>
      <c r="CX3212" s="158"/>
      <c r="CY3212" s="158"/>
      <c r="CZ3212" s="158"/>
      <c r="DA3212" s="158"/>
      <c r="DB3212" s="158"/>
      <c r="DC3212" s="158"/>
      <c r="DD3212" s="158"/>
      <c r="DE3212" s="158"/>
      <c r="DF3212" s="158"/>
      <c r="DG3212" s="158"/>
      <c r="DH3212" s="158"/>
      <c r="DI3212" s="158"/>
      <c r="DJ3212" s="158"/>
      <c r="DK3212" s="158"/>
      <c r="DL3212" s="158"/>
      <c r="DM3212" s="158"/>
      <c r="DN3212" s="158"/>
      <c r="DO3212" s="158"/>
      <c r="DP3212" s="158"/>
      <c r="DQ3212" s="158"/>
      <c r="DR3212" s="158"/>
      <c r="DS3212" s="160"/>
    </row>
    <row r="3213" spans="1:123" s="110" customFormat="1">
      <c r="A3213" s="184"/>
      <c r="B3213" s="180"/>
      <c r="D3213" s="192"/>
      <c r="E3213" s="157"/>
      <c r="F3213" s="158"/>
      <c r="G3213" s="158"/>
      <c r="H3213" s="158"/>
      <c r="I3213" s="158"/>
      <c r="J3213" s="158"/>
      <c r="K3213" s="158"/>
      <c r="L3213" s="158"/>
      <c r="M3213" s="158"/>
      <c r="N3213" s="158"/>
      <c r="O3213" s="158"/>
      <c r="P3213" s="158"/>
      <c r="Q3213" s="158"/>
      <c r="R3213" s="158"/>
      <c r="S3213" s="158"/>
      <c r="T3213" s="158"/>
      <c r="U3213" s="158"/>
      <c r="V3213" s="158"/>
      <c r="W3213" s="158"/>
      <c r="X3213" s="158"/>
      <c r="Y3213" s="158"/>
      <c r="Z3213" s="158"/>
      <c r="AA3213" s="158"/>
      <c r="AB3213" s="158"/>
      <c r="AC3213" s="158"/>
      <c r="AD3213" s="158"/>
      <c r="AE3213" s="158"/>
      <c r="AF3213" s="158"/>
      <c r="AG3213" s="158"/>
      <c r="AH3213" s="158"/>
      <c r="AI3213" s="158"/>
      <c r="AJ3213" s="158"/>
      <c r="AK3213" s="158"/>
      <c r="AL3213" s="158"/>
      <c r="AM3213" s="158"/>
      <c r="AN3213" s="158"/>
      <c r="AO3213" s="158"/>
      <c r="AP3213" s="158"/>
      <c r="AQ3213" s="158"/>
      <c r="AR3213" s="158"/>
      <c r="AS3213" s="158"/>
      <c r="AT3213" s="158"/>
      <c r="AU3213" s="158"/>
      <c r="AV3213" s="158"/>
      <c r="AW3213" s="158"/>
      <c r="AX3213" s="158"/>
      <c r="AY3213" s="158"/>
      <c r="AZ3213" s="158"/>
      <c r="BA3213" s="158"/>
      <c r="BB3213" s="158"/>
      <c r="BC3213" s="158"/>
      <c r="BD3213" s="159"/>
      <c r="BE3213" s="158"/>
      <c r="BF3213" s="158"/>
      <c r="BG3213" s="158"/>
      <c r="BH3213" s="158"/>
      <c r="BI3213" s="159"/>
      <c r="BJ3213" s="158"/>
      <c r="BK3213" s="158"/>
      <c r="BL3213" s="158"/>
      <c r="BM3213" s="158"/>
      <c r="BN3213" s="158"/>
      <c r="BO3213" s="158"/>
      <c r="BP3213" s="158"/>
      <c r="BQ3213" s="158"/>
      <c r="BR3213" s="158"/>
      <c r="BS3213" s="158"/>
      <c r="BT3213" s="158"/>
      <c r="BU3213" s="158"/>
      <c r="BV3213" s="158"/>
      <c r="BW3213" s="158"/>
      <c r="BX3213" s="158"/>
      <c r="BY3213" s="158"/>
      <c r="BZ3213" s="158"/>
      <c r="CA3213" s="158"/>
      <c r="CB3213" s="158"/>
      <c r="CC3213" s="158"/>
      <c r="CD3213" s="158"/>
      <c r="CE3213" s="158"/>
      <c r="CF3213" s="158"/>
      <c r="CG3213" s="158"/>
      <c r="CH3213" s="158"/>
      <c r="CI3213" s="158"/>
      <c r="CJ3213" s="158"/>
      <c r="CK3213" s="158"/>
      <c r="CL3213" s="158"/>
      <c r="CM3213" s="158"/>
      <c r="CN3213" s="158"/>
      <c r="CO3213" s="158"/>
      <c r="CP3213" s="158"/>
      <c r="CQ3213" s="158"/>
      <c r="CR3213" s="158"/>
      <c r="CS3213" s="158"/>
      <c r="CT3213" s="158"/>
      <c r="CU3213" s="158"/>
      <c r="CV3213" s="158"/>
      <c r="CW3213" s="158"/>
      <c r="CX3213" s="158"/>
      <c r="CY3213" s="158"/>
      <c r="CZ3213" s="158"/>
      <c r="DA3213" s="158"/>
      <c r="DB3213" s="158"/>
      <c r="DC3213" s="158"/>
      <c r="DD3213" s="158"/>
      <c r="DE3213" s="158"/>
      <c r="DF3213" s="158"/>
      <c r="DG3213" s="158"/>
      <c r="DH3213" s="158"/>
      <c r="DI3213" s="158"/>
      <c r="DJ3213" s="158"/>
      <c r="DK3213" s="158"/>
      <c r="DL3213" s="158"/>
      <c r="DM3213" s="158"/>
      <c r="DN3213" s="158"/>
      <c r="DO3213" s="158"/>
      <c r="DP3213" s="158"/>
      <c r="DQ3213" s="158"/>
      <c r="DR3213" s="158"/>
      <c r="DS3213" s="160"/>
    </row>
    <row r="3214" spans="1:123" s="110" customFormat="1">
      <c r="A3214" s="184"/>
      <c r="B3214" s="180"/>
      <c r="D3214" s="192"/>
      <c r="E3214" s="157"/>
      <c r="F3214" s="158"/>
      <c r="G3214" s="158"/>
      <c r="H3214" s="158"/>
      <c r="I3214" s="158"/>
      <c r="J3214" s="158"/>
      <c r="K3214" s="158"/>
      <c r="L3214" s="158"/>
      <c r="M3214" s="158"/>
      <c r="N3214" s="158"/>
      <c r="O3214" s="158"/>
      <c r="P3214" s="158"/>
      <c r="Q3214" s="158"/>
      <c r="R3214" s="158"/>
      <c r="S3214" s="158"/>
      <c r="T3214" s="158"/>
      <c r="U3214" s="158"/>
      <c r="V3214" s="158"/>
      <c r="W3214" s="158"/>
      <c r="X3214" s="158"/>
      <c r="Y3214" s="158"/>
      <c r="Z3214" s="158"/>
      <c r="AA3214" s="158"/>
      <c r="AB3214" s="158"/>
      <c r="AC3214" s="158"/>
      <c r="AD3214" s="158"/>
      <c r="AE3214" s="158"/>
      <c r="AF3214" s="158"/>
      <c r="AG3214" s="158"/>
      <c r="AH3214" s="158"/>
      <c r="AI3214" s="158"/>
      <c r="AJ3214" s="158"/>
      <c r="AK3214" s="158"/>
      <c r="AL3214" s="158"/>
      <c r="AM3214" s="158"/>
      <c r="AN3214" s="158"/>
      <c r="AO3214" s="158"/>
      <c r="AP3214" s="158"/>
      <c r="AQ3214" s="158"/>
      <c r="AR3214" s="158"/>
      <c r="AS3214" s="158"/>
      <c r="AT3214" s="158"/>
      <c r="AU3214" s="158"/>
      <c r="AV3214" s="158"/>
      <c r="AW3214" s="158"/>
      <c r="AX3214" s="158"/>
      <c r="AY3214" s="158"/>
      <c r="AZ3214" s="158"/>
      <c r="BA3214" s="158"/>
      <c r="BB3214" s="158"/>
      <c r="BC3214" s="158"/>
      <c r="BD3214" s="159"/>
      <c r="BE3214" s="158"/>
      <c r="BF3214" s="158"/>
      <c r="BG3214" s="158"/>
      <c r="BH3214" s="158"/>
      <c r="BI3214" s="159"/>
      <c r="BJ3214" s="158"/>
      <c r="BK3214" s="158"/>
      <c r="BL3214" s="158"/>
      <c r="BM3214" s="158"/>
      <c r="BN3214" s="158"/>
      <c r="BO3214" s="158"/>
      <c r="BP3214" s="158"/>
      <c r="BQ3214" s="158"/>
      <c r="BR3214" s="158"/>
      <c r="BS3214" s="158"/>
      <c r="BT3214" s="158"/>
      <c r="BU3214" s="158"/>
      <c r="BV3214" s="158"/>
      <c r="BW3214" s="158"/>
      <c r="BX3214" s="158"/>
      <c r="BY3214" s="158"/>
      <c r="BZ3214" s="158"/>
      <c r="CA3214" s="158"/>
      <c r="CB3214" s="158"/>
      <c r="CC3214" s="158"/>
      <c r="CD3214" s="158"/>
      <c r="CE3214" s="158"/>
      <c r="CF3214" s="158"/>
      <c r="CG3214" s="158"/>
      <c r="CH3214" s="158"/>
      <c r="CI3214" s="158"/>
      <c r="CJ3214" s="158"/>
      <c r="CK3214" s="158"/>
      <c r="CL3214" s="158"/>
      <c r="CM3214" s="158"/>
      <c r="CN3214" s="158"/>
      <c r="CO3214" s="158"/>
      <c r="CP3214" s="158"/>
      <c r="CQ3214" s="158"/>
      <c r="CR3214" s="158"/>
      <c r="CS3214" s="158"/>
      <c r="CT3214" s="158"/>
      <c r="CU3214" s="158"/>
      <c r="CV3214" s="158"/>
      <c r="CW3214" s="158"/>
      <c r="CX3214" s="158"/>
      <c r="CY3214" s="158"/>
      <c r="CZ3214" s="158"/>
      <c r="DA3214" s="158"/>
      <c r="DB3214" s="158"/>
      <c r="DC3214" s="158"/>
      <c r="DD3214" s="158"/>
      <c r="DE3214" s="158"/>
      <c r="DF3214" s="158"/>
      <c r="DG3214" s="158"/>
      <c r="DH3214" s="158"/>
      <c r="DI3214" s="158"/>
      <c r="DJ3214" s="158"/>
      <c r="DK3214" s="158"/>
      <c r="DL3214" s="158"/>
      <c r="DM3214" s="158"/>
      <c r="DN3214" s="158"/>
      <c r="DO3214" s="158"/>
      <c r="DP3214" s="158"/>
      <c r="DQ3214" s="158"/>
      <c r="DR3214" s="158"/>
      <c r="DS3214" s="160"/>
    </row>
    <row r="3215" spans="1:123" s="110" customFormat="1">
      <c r="A3215" s="184"/>
      <c r="B3215" s="180"/>
      <c r="D3215" s="192"/>
      <c r="E3215" s="157"/>
      <c r="F3215" s="158"/>
      <c r="G3215" s="158"/>
      <c r="H3215" s="158"/>
      <c r="I3215" s="158"/>
      <c r="J3215" s="158"/>
      <c r="K3215" s="158"/>
      <c r="L3215" s="158"/>
      <c r="M3215" s="158"/>
      <c r="N3215" s="158"/>
      <c r="O3215" s="158"/>
      <c r="P3215" s="158"/>
      <c r="Q3215" s="158"/>
      <c r="R3215" s="158"/>
      <c r="S3215" s="158"/>
      <c r="T3215" s="158"/>
      <c r="U3215" s="158"/>
      <c r="V3215" s="158"/>
      <c r="W3215" s="158"/>
      <c r="X3215" s="158"/>
      <c r="Y3215" s="158"/>
      <c r="Z3215" s="158"/>
      <c r="AA3215" s="158"/>
      <c r="AB3215" s="158"/>
      <c r="AC3215" s="158"/>
      <c r="AD3215" s="158"/>
      <c r="AE3215" s="158"/>
      <c r="AF3215" s="158"/>
      <c r="AG3215" s="158"/>
      <c r="AH3215" s="158"/>
      <c r="AI3215" s="158"/>
      <c r="AJ3215" s="158"/>
      <c r="AK3215" s="158"/>
      <c r="AL3215" s="158"/>
      <c r="AM3215" s="158"/>
      <c r="AN3215" s="158"/>
      <c r="AO3215" s="158"/>
      <c r="AP3215" s="158"/>
      <c r="AQ3215" s="158"/>
      <c r="AR3215" s="158"/>
      <c r="AS3215" s="158"/>
      <c r="AT3215" s="158"/>
      <c r="AU3215" s="158"/>
      <c r="AV3215" s="158"/>
      <c r="AW3215" s="158"/>
      <c r="AX3215" s="158"/>
      <c r="AY3215" s="158"/>
      <c r="AZ3215" s="158"/>
      <c r="BA3215" s="158"/>
      <c r="BB3215" s="158"/>
      <c r="BC3215" s="158"/>
      <c r="BD3215" s="159"/>
      <c r="BE3215" s="158"/>
      <c r="BF3215" s="158"/>
      <c r="BG3215" s="158"/>
      <c r="BH3215" s="158"/>
      <c r="BI3215" s="159"/>
      <c r="BJ3215" s="158"/>
      <c r="BK3215" s="158"/>
      <c r="BL3215" s="158"/>
      <c r="BM3215" s="158"/>
      <c r="BN3215" s="158"/>
      <c r="BO3215" s="158"/>
      <c r="BP3215" s="158"/>
      <c r="BQ3215" s="158"/>
      <c r="BR3215" s="158"/>
      <c r="BS3215" s="158"/>
      <c r="BT3215" s="158"/>
      <c r="BU3215" s="158"/>
      <c r="BV3215" s="158"/>
      <c r="BW3215" s="158"/>
      <c r="BX3215" s="158"/>
      <c r="BY3215" s="158"/>
      <c r="BZ3215" s="158"/>
      <c r="CA3215" s="158"/>
      <c r="CB3215" s="158"/>
      <c r="CC3215" s="158"/>
      <c r="CD3215" s="158"/>
      <c r="CE3215" s="158"/>
      <c r="CF3215" s="158"/>
      <c r="CG3215" s="158"/>
      <c r="CH3215" s="158"/>
      <c r="CI3215" s="158"/>
      <c r="CJ3215" s="158"/>
      <c r="CK3215" s="158"/>
      <c r="CL3215" s="158"/>
      <c r="CM3215" s="158"/>
      <c r="CN3215" s="158"/>
      <c r="CO3215" s="158"/>
      <c r="CP3215" s="158"/>
      <c r="CQ3215" s="158"/>
      <c r="CR3215" s="158"/>
      <c r="CS3215" s="158"/>
      <c r="CT3215" s="158"/>
      <c r="CU3215" s="158"/>
      <c r="CV3215" s="158"/>
      <c r="CW3215" s="158"/>
      <c r="CX3215" s="158"/>
      <c r="CY3215" s="158"/>
      <c r="CZ3215" s="158"/>
      <c r="DA3215" s="158"/>
      <c r="DB3215" s="158"/>
      <c r="DC3215" s="158"/>
      <c r="DD3215" s="158"/>
      <c r="DE3215" s="158"/>
      <c r="DF3215" s="158"/>
      <c r="DG3215" s="158"/>
      <c r="DH3215" s="158"/>
      <c r="DI3215" s="158"/>
      <c r="DJ3215" s="158"/>
      <c r="DK3215" s="158"/>
      <c r="DL3215" s="158"/>
      <c r="DM3215" s="158"/>
      <c r="DN3215" s="158"/>
      <c r="DO3215" s="158"/>
      <c r="DP3215" s="158"/>
      <c r="DQ3215" s="158"/>
      <c r="DR3215" s="158"/>
      <c r="DS3215" s="160"/>
    </row>
    <row r="3216" spans="1:123" s="110" customFormat="1">
      <c r="A3216" s="184"/>
      <c r="B3216" s="180"/>
      <c r="D3216" s="192"/>
      <c r="E3216" s="157"/>
      <c r="F3216" s="158"/>
      <c r="G3216" s="158"/>
      <c r="H3216" s="158"/>
      <c r="I3216" s="158"/>
      <c r="J3216" s="158"/>
      <c r="K3216" s="158"/>
      <c r="L3216" s="158"/>
      <c r="M3216" s="158"/>
      <c r="N3216" s="158"/>
      <c r="O3216" s="158"/>
      <c r="P3216" s="158"/>
      <c r="Q3216" s="158"/>
      <c r="R3216" s="158"/>
      <c r="S3216" s="158"/>
      <c r="T3216" s="158"/>
      <c r="U3216" s="158"/>
      <c r="V3216" s="158"/>
      <c r="W3216" s="158"/>
      <c r="X3216" s="158"/>
      <c r="Y3216" s="158"/>
      <c r="Z3216" s="158"/>
      <c r="AA3216" s="158"/>
      <c r="AB3216" s="158"/>
      <c r="AC3216" s="158"/>
      <c r="AD3216" s="158"/>
      <c r="AE3216" s="158"/>
      <c r="AF3216" s="158"/>
      <c r="AG3216" s="158"/>
      <c r="AH3216" s="158"/>
      <c r="AI3216" s="158"/>
      <c r="AJ3216" s="158"/>
      <c r="AK3216" s="158"/>
      <c r="AL3216" s="158"/>
      <c r="AM3216" s="158"/>
      <c r="AN3216" s="158"/>
      <c r="AO3216" s="158"/>
      <c r="AP3216" s="158"/>
      <c r="AQ3216" s="158"/>
      <c r="AR3216" s="158"/>
      <c r="AS3216" s="158"/>
      <c r="AT3216" s="158"/>
      <c r="AU3216" s="158"/>
      <c r="AV3216" s="158"/>
      <c r="AW3216" s="158"/>
      <c r="AX3216" s="158"/>
      <c r="AY3216" s="158"/>
      <c r="AZ3216" s="158"/>
      <c r="BA3216" s="158"/>
      <c r="BB3216" s="158"/>
      <c r="BC3216" s="158"/>
      <c r="BD3216" s="159"/>
      <c r="BE3216" s="158"/>
      <c r="BF3216" s="158"/>
      <c r="BG3216" s="158"/>
      <c r="BH3216" s="158"/>
      <c r="BI3216" s="159"/>
      <c r="BJ3216" s="158"/>
      <c r="BK3216" s="158"/>
      <c r="BL3216" s="158"/>
      <c r="BM3216" s="158"/>
      <c r="BN3216" s="158"/>
      <c r="BO3216" s="158"/>
      <c r="BP3216" s="158"/>
      <c r="BQ3216" s="158"/>
      <c r="BR3216" s="158"/>
      <c r="BS3216" s="158"/>
      <c r="BT3216" s="158"/>
      <c r="BU3216" s="158"/>
      <c r="BV3216" s="158"/>
      <c r="BW3216" s="158"/>
      <c r="BX3216" s="158"/>
      <c r="BY3216" s="158"/>
      <c r="BZ3216" s="158"/>
      <c r="CA3216" s="158"/>
      <c r="CB3216" s="158"/>
      <c r="CC3216" s="158"/>
      <c r="CD3216" s="158"/>
      <c r="CE3216" s="158"/>
      <c r="CF3216" s="158"/>
      <c r="CG3216" s="158"/>
      <c r="CH3216" s="158"/>
      <c r="CI3216" s="158"/>
      <c r="CJ3216" s="158"/>
      <c r="CK3216" s="158"/>
      <c r="CL3216" s="158"/>
      <c r="CM3216" s="158"/>
      <c r="CN3216" s="158"/>
      <c r="CO3216" s="158"/>
      <c r="CP3216" s="158"/>
      <c r="CQ3216" s="158"/>
      <c r="CR3216" s="158"/>
      <c r="CS3216" s="158"/>
      <c r="CT3216" s="158"/>
      <c r="CU3216" s="158"/>
      <c r="CV3216" s="158"/>
      <c r="CW3216" s="158"/>
      <c r="CX3216" s="158"/>
      <c r="CY3216" s="158"/>
      <c r="CZ3216" s="158"/>
      <c r="DA3216" s="158"/>
      <c r="DB3216" s="158"/>
      <c r="DC3216" s="158"/>
      <c r="DD3216" s="158"/>
      <c r="DE3216" s="158"/>
      <c r="DF3216" s="158"/>
      <c r="DG3216" s="158"/>
      <c r="DH3216" s="158"/>
      <c r="DI3216" s="158"/>
      <c r="DJ3216" s="158"/>
      <c r="DK3216" s="158"/>
      <c r="DL3216" s="158"/>
      <c r="DM3216" s="158"/>
      <c r="DN3216" s="158"/>
      <c r="DO3216" s="158"/>
      <c r="DP3216" s="158"/>
      <c r="DQ3216" s="158"/>
      <c r="DR3216" s="158"/>
      <c r="DS3216" s="160"/>
    </row>
    <row r="3217" spans="1:123" s="110" customFormat="1">
      <c r="A3217" s="184"/>
      <c r="B3217" s="180"/>
      <c r="D3217" s="192"/>
      <c r="E3217" s="157"/>
      <c r="F3217" s="158"/>
      <c r="G3217" s="158"/>
      <c r="H3217" s="158"/>
      <c r="I3217" s="158"/>
      <c r="J3217" s="158"/>
      <c r="K3217" s="158"/>
      <c r="L3217" s="158"/>
      <c r="M3217" s="158"/>
      <c r="N3217" s="158"/>
      <c r="O3217" s="158"/>
      <c r="P3217" s="158"/>
      <c r="Q3217" s="158"/>
      <c r="R3217" s="158"/>
      <c r="S3217" s="158"/>
      <c r="T3217" s="158"/>
      <c r="U3217" s="158"/>
      <c r="V3217" s="158"/>
      <c r="W3217" s="158"/>
      <c r="X3217" s="158"/>
      <c r="Y3217" s="158"/>
      <c r="Z3217" s="158"/>
      <c r="AA3217" s="158"/>
      <c r="AB3217" s="158"/>
      <c r="AC3217" s="158"/>
      <c r="AD3217" s="158"/>
      <c r="AE3217" s="158"/>
      <c r="AF3217" s="158"/>
      <c r="AG3217" s="158"/>
      <c r="AH3217" s="158"/>
      <c r="AI3217" s="158"/>
      <c r="AJ3217" s="158"/>
      <c r="AK3217" s="158"/>
      <c r="AL3217" s="158"/>
      <c r="AM3217" s="158"/>
      <c r="AN3217" s="158"/>
      <c r="AO3217" s="158"/>
      <c r="AP3217" s="158"/>
      <c r="AQ3217" s="158"/>
      <c r="AR3217" s="158"/>
      <c r="AS3217" s="158"/>
      <c r="AT3217" s="158"/>
      <c r="AU3217" s="158"/>
      <c r="AV3217" s="158"/>
      <c r="AW3217" s="158"/>
      <c r="AX3217" s="158"/>
      <c r="AY3217" s="158"/>
      <c r="AZ3217" s="158"/>
      <c r="BA3217" s="158"/>
      <c r="BB3217" s="158"/>
      <c r="BC3217" s="158"/>
      <c r="BD3217" s="159"/>
      <c r="BE3217" s="158"/>
      <c r="BF3217" s="158"/>
      <c r="BG3217" s="158"/>
      <c r="BH3217" s="158"/>
      <c r="BI3217" s="159"/>
      <c r="BJ3217" s="158"/>
      <c r="BK3217" s="158"/>
      <c r="BL3217" s="158"/>
      <c r="BM3217" s="158"/>
      <c r="BN3217" s="158"/>
      <c r="BO3217" s="158"/>
      <c r="BP3217" s="158"/>
      <c r="BQ3217" s="158"/>
      <c r="BR3217" s="158"/>
      <c r="BS3217" s="158"/>
      <c r="BT3217" s="158"/>
      <c r="BU3217" s="158"/>
      <c r="BV3217" s="158"/>
      <c r="BW3217" s="158"/>
      <c r="BX3217" s="158"/>
      <c r="BY3217" s="158"/>
      <c r="BZ3217" s="158"/>
      <c r="CA3217" s="158"/>
      <c r="CB3217" s="158"/>
      <c r="CC3217" s="158"/>
      <c r="CD3217" s="158"/>
      <c r="CE3217" s="158"/>
      <c r="CF3217" s="158"/>
      <c r="CG3217" s="158"/>
      <c r="CH3217" s="158"/>
      <c r="CI3217" s="158"/>
      <c r="CJ3217" s="158"/>
      <c r="CK3217" s="158"/>
      <c r="CL3217" s="158"/>
      <c r="CM3217" s="158"/>
      <c r="CN3217" s="158"/>
      <c r="CO3217" s="158"/>
      <c r="CP3217" s="158"/>
      <c r="CQ3217" s="158"/>
      <c r="CR3217" s="158"/>
      <c r="CS3217" s="158"/>
      <c r="CT3217" s="158"/>
      <c r="CU3217" s="158"/>
      <c r="CV3217" s="158"/>
      <c r="CW3217" s="158"/>
      <c r="CX3217" s="158"/>
      <c r="CY3217" s="158"/>
      <c r="CZ3217" s="158"/>
      <c r="DA3217" s="158"/>
      <c r="DB3217" s="158"/>
      <c r="DC3217" s="158"/>
      <c r="DD3217" s="158"/>
      <c r="DE3217" s="158"/>
      <c r="DF3217" s="158"/>
      <c r="DG3217" s="158"/>
      <c r="DH3217" s="158"/>
      <c r="DI3217" s="158"/>
      <c r="DJ3217" s="158"/>
      <c r="DK3217" s="158"/>
      <c r="DL3217" s="158"/>
      <c r="DM3217" s="158"/>
      <c r="DN3217" s="158"/>
      <c r="DO3217" s="158"/>
      <c r="DP3217" s="158"/>
      <c r="DQ3217" s="158"/>
      <c r="DR3217" s="158"/>
      <c r="DS3217" s="160"/>
    </row>
    <row r="3218" spans="1:123" s="110" customFormat="1">
      <c r="A3218" s="184"/>
      <c r="B3218" s="180"/>
      <c r="D3218" s="192"/>
      <c r="E3218" s="157"/>
      <c r="F3218" s="158"/>
      <c r="G3218" s="158"/>
      <c r="H3218" s="158"/>
      <c r="I3218" s="158"/>
      <c r="J3218" s="158"/>
      <c r="K3218" s="158"/>
      <c r="L3218" s="158"/>
      <c r="M3218" s="158"/>
      <c r="N3218" s="158"/>
      <c r="O3218" s="158"/>
      <c r="P3218" s="158"/>
      <c r="Q3218" s="158"/>
      <c r="R3218" s="158"/>
      <c r="S3218" s="158"/>
      <c r="T3218" s="158"/>
      <c r="U3218" s="158"/>
      <c r="V3218" s="158"/>
      <c r="W3218" s="158"/>
      <c r="X3218" s="158"/>
      <c r="Y3218" s="158"/>
      <c r="Z3218" s="158"/>
      <c r="AA3218" s="158"/>
      <c r="AB3218" s="158"/>
      <c r="AC3218" s="158"/>
      <c r="AD3218" s="158"/>
      <c r="AE3218" s="158"/>
      <c r="AF3218" s="158"/>
      <c r="AG3218" s="158"/>
      <c r="AH3218" s="158"/>
      <c r="AI3218" s="158"/>
      <c r="AJ3218" s="158"/>
      <c r="AK3218" s="158"/>
      <c r="AL3218" s="158"/>
      <c r="AM3218" s="158"/>
      <c r="AN3218" s="158"/>
      <c r="AO3218" s="158"/>
      <c r="AP3218" s="158"/>
      <c r="AQ3218" s="158"/>
      <c r="AR3218" s="158"/>
      <c r="AS3218" s="158"/>
      <c r="AT3218" s="158"/>
      <c r="AU3218" s="158"/>
      <c r="AV3218" s="158"/>
      <c r="AW3218" s="158"/>
      <c r="AX3218" s="158"/>
      <c r="AY3218" s="158"/>
      <c r="AZ3218" s="158"/>
      <c r="BA3218" s="158"/>
      <c r="BB3218" s="158"/>
      <c r="BC3218" s="158"/>
      <c r="BD3218" s="159"/>
      <c r="BE3218" s="158"/>
      <c r="BF3218" s="158"/>
      <c r="BG3218" s="158"/>
      <c r="BH3218" s="158"/>
      <c r="BI3218" s="159"/>
      <c r="BJ3218" s="158"/>
      <c r="BK3218" s="158"/>
      <c r="BL3218" s="158"/>
      <c r="BM3218" s="158"/>
      <c r="BN3218" s="158"/>
      <c r="BO3218" s="158"/>
      <c r="BP3218" s="158"/>
      <c r="BQ3218" s="158"/>
      <c r="BR3218" s="158"/>
      <c r="BS3218" s="158"/>
      <c r="BT3218" s="158"/>
      <c r="BU3218" s="158"/>
      <c r="BV3218" s="158"/>
      <c r="BW3218" s="158"/>
      <c r="BX3218" s="158"/>
      <c r="BY3218" s="158"/>
      <c r="BZ3218" s="158"/>
      <c r="CA3218" s="158"/>
      <c r="CB3218" s="158"/>
      <c r="CC3218" s="158"/>
      <c r="CD3218" s="158"/>
      <c r="CE3218" s="158"/>
      <c r="CF3218" s="158"/>
      <c r="CG3218" s="158"/>
      <c r="CH3218" s="158"/>
      <c r="CI3218" s="158"/>
      <c r="CJ3218" s="158"/>
      <c r="CK3218" s="158"/>
      <c r="CL3218" s="158"/>
      <c r="CM3218" s="158"/>
      <c r="CN3218" s="158"/>
      <c r="CO3218" s="158"/>
      <c r="CP3218" s="158"/>
      <c r="CQ3218" s="158"/>
      <c r="CR3218" s="158"/>
      <c r="CS3218" s="158"/>
      <c r="CT3218" s="158"/>
      <c r="CU3218" s="158"/>
      <c r="CV3218" s="158"/>
      <c r="CW3218" s="158"/>
      <c r="CX3218" s="158"/>
      <c r="CY3218" s="158"/>
      <c r="CZ3218" s="158"/>
      <c r="DA3218" s="158"/>
      <c r="DB3218" s="158"/>
      <c r="DC3218" s="158"/>
      <c r="DD3218" s="158"/>
      <c r="DE3218" s="158"/>
      <c r="DF3218" s="158"/>
      <c r="DG3218" s="158"/>
      <c r="DH3218" s="158"/>
      <c r="DI3218" s="158"/>
      <c r="DJ3218" s="158"/>
      <c r="DK3218" s="158"/>
      <c r="DL3218" s="158"/>
      <c r="DM3218" s="158"/>
      <c r="DN3218" s="158"/>
      <c r="DO3218" s="158"/>
      <c r="DP3218" s="158"/>
      <c r="DQ3218" s="158"/>
      <c r="DR3218" s="158"/>
      <c r="DS3218" s="160"/>
    </row>
    <row r="3219" spans="1:123" s="110" customFormat="1">
      <c r="A3219" s="184"/>
      <c r="B3219" s="180"/>
      <c r="D3219" s="192"/>
      <c r="E3219" s="157"/>
      <c r="F3219" s="158"/>
      <c r="G3219" s="158"/>
      <c r="H3219" s="158"/>
      <c r="I3219" s="158"/>
      <c r="J3219" s="158"/>
      <c r="K3219" s="158"/>
      <c r="L3219" s="158"/>
      <c r="M3219" s="158"/>
      <c r="N3219" s="158"/>
      <c r="O3219" s="158"/>
      <c r="P3219" s="158"/>
      <c r="Q3219" s="158"/>
      <c r="R3219" s="158"/>
      <c r="S3219" s="158"/>
      <c r="T3219" s="158"/>
      <c r="U3219" s="158"/>
      <c r="V3219" s="158"/>
      <c r="W3219" s="158"/>
      <c r="X3219" s="158"/>
      <c r="Y3219" s="158"/>
      <c r="Z3219" s="158"/>
      <c r="AA3219" s="158"/>
      <c r="AB3219" s="158"/>
      <c r="AC3219" s="158"/>
      <c r="AD3219" s="158"/>
      <c r="AE3219" s="158"/>
      <c r="AF3219" s="158"/>
      <c r="AG3219" s="158"/>
      <c r="AH3219" s="158"/>
      <c r="AI3219" s="158"/>
      <c r="AJ3219" s="158"/>
      <c r="AK3219" s="158"/>
      <c r="AL3219" s="158"/>
      <c r="AM3219" s="158"/>
      <c r="AN3219" s="158"/>
      <c r="AO3219" s="158"/>
      <c r="AP3219" s="158"/>
      <c r="AQ3219" s="158"/>
      <c r="AR3219" s="158"/>
      <c r="AS3219" s="158"/>
      <c r="AT3219" s="158"/>
      <c r="AU3219" s="158"/>
      <c r="AV3219" s="158"/>
      <c r="AW3219" s="158"/>
      <c r="AX3219" s="158"/>
      <c r="AY3219" s="158"/>
      <c r="AZ3219" s="158"/>
      <c r="BA3219" s="158"/>
      <c r="BB3219" s="158"/>
      <c r="BC3219" s="158"/>
      <c r="BD3219" s="159"/>
      <c r="BE3219" s="158"/>
      <c r="BF3219" s="158"/>
      <c r="BG3219" s="158"/>
      <c r="BH3219" s="158"/>
      <c r="BI3219" s="159"/>
      <c r="BJ3219" s="158"/>
      <c r="BK3219" s="158"/>
      <c r="BL3219" s="158"/>
      <c r="BM3219" s="158"/>
      <c r="BN3219" s="158"/>
      <c r="BO3219" s="158"/>
      <c r="BP3219" s="158"/>
      <c r="BQ3219" s="158"/>
      <c r="BR3219" s="158"/>
      <c r="BS3219" s="158"/>
      <c r="BT3219" s="158"/>
      <c r="BU3219" s="158"/>
      <c r="BV3219" s="158"/>
      <c r="BW3219" s="158"/>
      <c r="BX3219" s="158"/>
      <c r="BY3219" s="158"/>
      <c r="BZ3219" s="158"/>
      <c r="CA3219" s="158"/>
      <c r="CB3219" s="158"/>
      <c r="CC3219" s="158"/>
      <c r="CD3219" s="158"/>
      <c r="CE3219" s="158"/>
      <c r="CF3219" s="158"/>
      <c r="CG3219" s="158"/>
      <c r="CH3219" s="158"/>
      <c r="CI3219" s="158"/>
      <c r="CJ3219" s="158"/>
      <c r="CK3219" s="158"/>
      <c r="CL3219" s="158"/>
      <c r="CM3219" s="158"/>
      <c r="CN3219" s="158"/>
      <c r="CO3219" s="158"/>
      <c r="CP3219" s="158"/>
      <c r="CQ3219" s="158"/>
      <c r="CR3219" s="158"/>
      <c r="CS3219" s="158"/>
      <c r="CT3219" s="158"/>
      <c r="CU3219" s="158"/>
      <c r="CV3219" s="158"/>
      <c r="CW3219" s="158"/>
      <c r="CX3219" s="158"/>
      <c r="CY3219" s="158"/>
      <c r="CZ3219" s="158"/>
      <c r="DA3219" s="158"/>
      <c r="DB3219" s="158"/>
      <c r="DC3219" s="158"/>
      <c r="DD3219" s="158"/>
      <c r="DE3219" s="158"/>
      <c r="DF3219" s="158"/>
      <c r="DG3219" s="158"/>
      <c r="DH3219" s="158"/>
      <c r="DI3219" s="158"/>
      <c r="DJ3219" s="158"/>
      <c r="DK3219" s="158"/>
      <c r="DL3219" s="158"/>
      <c r="DM3219" s="158"/>
      <c r="DN3219" s="158"/>
      <c r="DO3219" s="158"/>
      <c r="DP3219" s="158"/>
      <c r="DQ3219" s="158"/>
      <c r="DR3219" s="158"/>
      <c r="DS3219" s="160"/>
    </row>
    <row r="3220" spans="1:123" s="110" customFormat="1">
      <c r="A3220" s="184"/>
      <c r="B3220" s="180"/>
      <c r="D3220" s="192"/>
      <c r="E3220" s="157"/>
      <c r="F3220" s="158"/>
      <c r="G3220" s="158"/>
      <c r="H3220" s="158"/>
      <c r="I3220" s="158"/>
      <c r="J3220" s="158"/>
      <c r="K3220" s="158"/>
      <c r="L3220" s="158"/>
      <c r="M3220" s="158"/>
      <c r="N3220" s="158"/>
      <c r="O3220" s="158"/>
      <c r="P3220" s="158"/>
      <c r="Q3220" s="158"/>
      <c r="R3220" s="158"/>
      <c r="S3220" s="158"/>
      <c r="T3220" s="158"/>
      <c r="U3220" s="158"/>
      <c r="V3220" s="158"/>
      <c r="W3220" s="158"/>
      <c r="X3220" s="158"/>
      <c r="Y3220" s="158"/>
      <c r="Z3220" s="158"/>
      <c r="AA3220" s="158"/>
      <c r="AB3220" s="158"/>
      <c r="AC3220" s="158"/>
      <c r="AD3220" s="158"/>
      <c r="AE3220" s="158"/>
      <c r="AF3220" s="158"/>
      <c r="AG3220" s="158"/>
      <c r="AH3220" s="158"/>
      <c r="AI3220" s="158"/>
      <c r="AJ3220" s="158"/>
      <c r="AK3220" s="158"/>
      <c r="AL3220" s="158"/>
      <c r="AM3220" s="158"/>
      <c r="AN3220" s="158"/>
      <c r="AO3220" s="158"/>
      <c r="AP3220" s="158"/>
      <c r="AQ3220" s="158"/>
      <c r="AR3220" s="158"/>
      <c r="AS3220" s="158"/>
      <c r="AT3220" s="158"/>
      <c r="AU3220" s="158"/>
      <c r="AV3220" s="158"/>
      <c r="AW3220" s="158"/>
      <c r="AX3220" s="158"/>
      <c r="AY3220" s="158"/>
      <c r="AZ3220" s="158"/>
      <c r="BA3220" s="158"/>
      <c r="BB3220" s="158"/>
      <c r="BC3220" s="158"/>
      <c r="BD3220" s="159"/>
      <c r="BE3220" s="158"/>
      <c r="BF3220" s="158"/>
      <c r="BG3220" s="158"/>
      <c r="BH3220" s="158"/>
      <c r="BI3220" s="159"/>
      <c r="BJ3220" s="158"/>
      <c r="BK3220" s="158"/>
      <c r="BL3220" s="158"/>
      <c r="BM3220" s="158"/>
      <c r="BN3220" s="158"/>
      <c r="BO3220" s="158"/>
      <c r="BP3220" s="158"/>
      <c r="BQ3220" s="158"/>
      <c r="BR3220" s="158"/>
      <c r="BS3220" s="158"/>
      <c r="BT3220" s="158"/>
      <c r="BU3220" s="158"/>
      <c r="BV3220" s="158"/>
      <c r="BW3220" s="158"/>
      <c r="BX3220" s="158"/>
      <c r="BY3220" s="158"/>
      <c r="BZ3220" s="158"/>
      <c r="CA3220" s="158"/>
      <c r="CB3220" s="158"/>
      <c r="CC3220" s="158"/>
      <c r="CD3220" s="158"/>
      <c r="CE3220" s="158"/>
      <c r="CF3220" s="158"/>
      <c r="CG3220" s="158"/>
      <c r="CH3220" s="158"/>
      <c r="CI3220" s="158"/>
      <c r="CJ3220" s="158"/>
      <c r="CK3220" s="158"/>
      <c r="CL3220" s="158"/>
      <c r="CM3220" s="158"/>
      <c r="CN3220" s="158"/>
      <c r="CO3220" s="158"/>
      <c r="CP3220" s="158"/>
      <c r="CQ3220" s="158"/>
      <c r="CR3220" s="158"/>
      <c r="CS3220" s="158"/>
      <c r="CT3220" s="158"/>
      <c r="CU3220" s="158"/>
      <c r="CV3220" s="158"/>
      <c r="CW3220" s="158"/>
      <c r="CX3220" s="158"/>
      <c r="CY3220" s="158"/>
      <c r="CZ3220" s="158"/>
      <c r="DA3220" s="158"/>
      <c r="DB3220" s="158"/>
      <c r="DC3220" s="158"/>
      <c r="DD3220" s="158"/>
      <c r="DE3220" s="158"/>
      <c r="DF3220" s="158"/>
      <c r="DG3220" s="158"/>
      <c r="DH3220" s="158"/>
      <c r="DI3220" s="158"/>
      <c r="DJ3220" s="158"/>
      <c r="DK3220" s="158"/>
      <c r="DL3220" s="158"/>
      <c r="DM3220" s="158"/>
      <c r="DN3220" s="158"/>
      <c r="DO3220" s="158"/>
      <c r="DP3220" s="158"/>
      <c r="DQ3220" s="158"/>
      <c r="DR3220" s="158"/>
      <c r="DS3220" s="160"/>
    </row>
    <row r="3221" spans="1:123" s="110" customFormat="1">
      <c r="A3221" s="184"/>
      <c r="B3221" s="180"/>
      <c r="D3221" s="192"/>
      <c r="E3221" s="157"/>
      <c r="F3221" s="158"/>
      <c r="G3221" s="158"/>
      <c r="H3221" s="158"/>
      <c r="I3221" s="158"/>
      <c r="J3221" s="158"/>
      <c r="K3221" s="158"/>
      <c r="L3221" s="158"/>
      <c r="M3221" s="158"/>
      <c r="N3221" s="158"/>
      <c r="O3221" s="158"/>
      <c r="P3221" s="158"/>
      <c r="Q3221" s="158"/>
      <c r="R3221" s="158"/>
      <c r="S3221" s="158"/>
      <c r="T3221" s="158"/>
      <c r="U3221" s="158"/>
      <c r="V3221" s="158"/>
      <c r="W3221" s="158"/>
      <c r="X3221" s="158"/>
      <c r="Y3221" s="158"/>
      <c r="Z3221" s="158"/>
      <c r="AA3221" s="158"/>
      <c r="AB3221" s="158"/>
      <c r="AC3221" s="158"/>
      <c r="AD3221" s="158"/>
      <c r="AE3221" s="158"/>
      <c r="AF3221" s="158"/>
      <c r="AG3221" s="158"/>
      <c r="AH3221" s="158"/>
      <c r="AI3221" s="158"/>
      <c r="AJ3221" s="158"/>
      <c r="AK3221" s="158"/>
      <c r="AL3221" s="158"/>
      <c r="AM3221" s="158"/>
      <c r="AN3221" s="158"/>
      <c r="AO3221" s="158"/>
      <c r="AP3221" s="158"/>
      <c r="AQ3221" s="158"/>
      <c r="AR3221" s="158"/>
      <c r="AS3221" s="158"/>
      <c r="AT3221" s="158"/>
      <c r="AU3221" s="158"/>
      <c r="AV3221" s="158"/>
      <c r="AW3221" s="158"/>
      <c r="AX3221" s="158"/>
      <c r="AY3221" s="158"/>
      <c r="AZ3221" s="158"/>
      <c r="BA3221" s="158"/>
      <c r="BB3221" s="158"/>
      <c r="BC3221" s="158"/>
      <c r="BD3221" s="159"/>
      <c r="BE3221" s="158"/>
      <c r="BF3221" s="158"/>
      <c r="BG3221" s="158"/>
      <c r="BH3221" s="158"/>
      <c r="BI3221" s="159"/>
      <c r="BJ3221" s="158"/>
      <c r="BK3221" s="158"/>
      <c r="BL3221" s="158"/>
      <c r="BM3221" s="158"/>
      <c r="BN3221" s="158"/>
      <c r="BO3221" s="158"/>
      <c r="BP3221" s="158"/>
      <c r="BQ3221" s="158"/>
      <c r="BR3221" s="158"/>
      <c r="BS3221" s="158"/>
      <c r="BT3221" s="158"/>
      <c r="BU3221" s="158"/>
      <c r="BV3221" s="158"/>
      <c r="BW3221" s="158"/>
      <c r="BX3221" s="158"/>
      <c r="BY3221" s="158"/>
      <c r="BZ3221" s="158"/>
      <c r="CA3221" s="158"/>
      <c r="CB3221" s="158"/>
      <c r="CC3221" s="158"/>
      <c r="CD3221" s="158"/>
      <c r="CE3221" s="158"/>
      <c r="CF3221" s="158"/>
      <c r="CG3221" s="158"/>
      <c r="CH3221" s="158"/>
      <c r="CI3221" s="158"/>
      <c r="CJ3221" s="158"/>
      <c r="CK3221" s="158"/>
      <c r="CL3221" s="158"/>
      <c r="CM3221" s="158"/>
      <c r="CN3221" s="158"/>
      <c r="CO3221" s="158"/>
      <c r="CP3221" s="158"/>
      <c r="CQ3221" s="158"/>
      <c r="CR3221" s="158"/>
      <c r="CS3221" s="158"/>
      <c r="CT3221" s="158"/>
      <c r="CU3221" s="158"/>
      <c r="CV3221" s="158"/>
      <c r="CW3221" s="158"/>
      <c r="CX3221" s="158"/>
      <c r="CY3221" s="158"/>
      <c r="CZ3221" s="158"/>
      <c r="DA3221" s="158"/>
      <c r="DB3221" s="158"/>
      <c r="DC3221" s="158"/>
      <c r="DD3221" s="158"/>
      <c r="DE3221" s="158"/>
      <c r="DF3221" s="158"/>
      <c r="DG3221" s="158"/>
      <c r="DH3221" s="158"/>
      <c r="DI3221" s="158"/>
      <c r="DJ3221" s="158"/>
      <c r="DK3221" s="158"/>
      <c r="DL3221" s="158"/>
      <c r="DM3221" s="158"/>
      <c r="DN3221" s="158"/>
      <c r="DO3221" s="158"/>
      <c r="DP3221" s="158"/>
      <c r="DQ3221" s="158"/>
      <c r="DR3221" s="158"/>
      <c r="DS3221" s="160"/>
    </row>
    <row r="3222" spans="1:123" s="110" customFormat="1">
      <c r="A3222" s="184"/>
      <c r="B3222" s="180"/>
      <c r="D3222" s="192"/>
      <c r="E3222" s="157"/>
      <c r="F3222" s="158"/>
      <c r="G3222" s="158"/>
      <c r="H3222" s="158"/>
      <c r="I3222" s="158"/>
      <c r="J3222" s="158"/>
      <c r="K3222" s="158"/>
      <c r="L3222" s="158"/>
      <c r="M3222" s="158"/>
      <c r="N3222" s="158"/>
      <c r="O3222" s="158"/>
      <c r="P3222" s="158"/>
      <c r="Q3222" s="158"/>
      <c r="R3222" s="158"/>
      <c r="S3222" s="158"/>
      <c r="T3222" s="158"/>
      <c r="U3222" s="158"/>
      <c r="V3222" s="158"/>
      <c r="W3222" s="158"/>
      <c r="X3222" s="158"/>
      <c r="Y3222" s="158"/>
      <c r="Z3222" s="158"/>
      <c r="AA3222" s="158"/>
      <c r="AB3222" s="158"/>
      <c r="AC3222" s="158"/>
      <c r="AD3222" s="158"/>
      <c r="AE3222" s="158"/>
      <c r="AF3222" s="158"/>
      <c r="AG3222" s="158"/>
      <c r="AH3222" s="158"/>
      <c r="AI3222" s="158"/>
      <c r="AJ3222" s="158"/>
      <c r="AK3222" s="158"/>
      <c r="AL3222" s="158"/>
      <c r="AM3222" s="158"/>
      <c r="AN3222" s="158"/>
      <c r="AO3222" s="158"/>
      <c r="AP3222" s="158"/>
      <c r="AQ3222" s="158"/>
      <c r="AR3222" s="158"/>
      <c r="AS3222" s="158"/>
      <c r="AT3222" s="158"/>
      <c r="AU3222" s="158"/>
      <c r="AV3222" s="158"/>
      <c r="AW3222" s="158"/>
      <c r="AX3222" s="158"/>
      <c r="AY3222" s="158"/>
      <c r="AZ3222" s="158"/>
      <c r="BA3222" s="158"/>
      <c r="BB3222" s="158"/>
      <c r="BC3222" s="158"/>
      <c r="BD3222" s="159"/>
      <c r="BE3222" s="158"/>
      <c r="BF3222" s="158"/>
      <c r="BG3222" s="158"/>
      <c r="BH3222" s="158"/>
      <c r="BI3222" s="159"/>
      <c r="BJ3222" s="158"/>
      <c r="BK3222" s="158"/>
      <c r="BL3222" s="158"/>
      <c r="BM3222" s="158"/>
      <c r="BN3222" s="158"/>
      <c r="BO3222" s="158"/>
      <c r="BP3222" s="158"/>
      <c r="BQ3222" s="158"/>
      <c r="BR3222" s="158"/>
      <c r="BS3222" s="158"/>
      <c r="BT3222" s="158"/>
      <c r="BU3222" s="158"/>
      <c r="BV3222" s="158"/>
      <c r="BW3222" s="158"/>
      <c r="BX3222" s="158"/>
      <c r="BY3222" s="158"/>
      <c r="BZ3222" s="158"/>
      <c r="CA3222" s="158"/>
      <c r="CB3222" s="158"/>
      <c r="CC3222" s="158"/>
      <c r="CD3222" s="158"/>
      <c r="CE3222" s="158"/>
      <c r="CF3222" s="158"/>
      <c r="CG3222" s="158"/>
      <c r="CH3222" s="158"/>
      <c r="CI3222" s="158"/>
      <c r="CJ3222" s="158"/>
      <c r="CK3222" s="158"/>
      <c r="CL3222" s="158"/>
      <c r="CM3222" s="158"/>
      <c r="CN3222" s="158"/>
      <c r="CO3222" s="158"/>
      <c r="CP3222" s="158"/>
      <c r="CQ3222" s="158"/>
      <c r="CR3222" s="158"/>
      <c r="CS3222" s="158"/>
      <c r="CT3222" s="158"/>
      <c r="CU3222" s="158"/>
      <c r="CV3222" s="158"/>
      <c r="CW3222" s="158"/>
      <c r="CX3222" s="158"/>
      <c r="CY3222" s="158"/>
      <c r="CZ3222" s="158"/>
      <c r="DA3222" s="158"/>
      <c r="DB3222" s="158"/>
      <c r="DC3222" s="158"/>
      <c r="DD3222" s="158"/>
      <c r="DE3222" s="158"/>
      <c r="DF3222" s="158"/>
      <c r="DG3222" s="158"/>
      <c r="DH3222" s="158"/>
      <c r="DI3222" s="158"/>
      <c r="DJ3222" s="158"/>
      <c r="DK3222" s="158"/>
      <c r="DL3222" s="158"/>
      <c r="DM3222" s="158"/>
      <c r="DN3222" s="158"/>
      <c r="DO3222" s="158"/>
      <c r="DP3222" s="158"/>
      <c r="DQ3222" s="158"/>
      <c r="DR3222" s="158"/>
      <c r="DS3222" s="160"/>
    </row>
    <row r="3223" spans="1:123" s="110" customFormat="1">
      <c r="A3223" s="184"/>
      <c r="B3223" s="180"/>
      <c r="D3223" s="192"/>
      <c r="E3223" s="157"/>
      <c r="F3223" s="158"/>
      <c r="G3223" s="158"/>
      <c r="H3223" s="158"/>
      <c r="I3223" s="158"/>
      <c r="J3223" s="158"/>
      <c r="K3223" s="158"/>
      <c r="L3223" s="158"/>
      <c r="M3223" s="158"/>
      <c r="N3223" s="158"/>
      <c r="O3223" s="158"/>
      <c r="P3223" s="158"/>
      <c r="Q3223" s="158"/>
      <c r="R3223" s="158"/>
      <c r="S3223" s="158"/>
      <c r="T3223" s="158"/>
      <c r="U3223" s="158"/>
      <c r="V3223" s="158"/>
      <c r="W3223" s="158"/>
      <c r="X3223" s="158"/>
      <c r="Y3223" s="158"/>
      <c r="Z3223" s="158"/>
      <c r="AA3223" s="158"/>
      <c r="AB3223" s="158"/>
      <c r="AC3223" s="158"/>
      <c r="AD3223" s="158"/>
      <c r="AE3223" s="158"/>
      <c r="AF3223" s="158"/>
      <c r="AG3223" s="158"/>
      <c r="AH3223" s="158"/>
      <c r="AI3223" s="158"/>
      <c r="AJ3223" s="158"/>
      <c r="AK3223" s="158"/>
      <c r="AL3223" s="158"/>
      <c r="AM3223" s="158"/>
      <c r="AN3223" s="158"/>
      <c r="AO3223" s="158"/>
      <c r="AP3223" s="158"/>
      <c r="AQ3223" s="158"/>
      <c r="AR3223" s="158"/>
      <c r="AS3223" s="158"/>
      <c r="AT3223" s="158"/>
      <c r="AU3223" s="158"/>
      <c r="AV3223" s="158"/>
      <c r="AW3223" s="158"/>
      <c r="AX3223" s="158"/>
      <c r="AY3223" s="158"/>
      <c r="AZ3223" s="158"/>
      <c r="BA3223" s="158"/>
      <c r="BB3223" s="158"/>
      <c r="BC3223" s="158"/>
      <c r="BD3223" s="159"/>
      <c r="BE3223" s="158"/>
      <c r="BF3223" s="158"/>
      <c r="BG3223" s="158"/>
      <c r="BH3223" s="158"/>
      <c r="BI3223" s="159"/>
      <c r="BJ3223" s="158"/>
      <c r="BK3223" s="158"/>
      <c r="BL3223" s="158"/>
      <c r="BM3223" s="158"/>
      <c r="BN3223" s="158"/>
      <c r="BO3223" s="158"/>
      <c r="BP3223" s="158"/>
      <c r="BQ3223" s="158"/>
      <c r="BR3223" s="158"/>
      <c r="BS3223" s="158"/>
      <c r="BT3223" s="158"/>
      <c r="BU3223" s="158"/>
      <c r="BV3223" s="158"/>
      <c r="BW3223" s="158"/>
      <c r="BX3223" s="158"/>
      <c r="BY3223" s="158"/>
      <c r="BZ3223" s="158"/>
      <c r="CA3223" s="158"/>
      <c r="CB3223" s="158"/>
      <c r="CC3223" s="158"/>
      <c r="CD3223" s="158"/>
      <c r="CE3223" s="158"/>
      <c r="CF3223" s="158"/>
      <c r="CG3223" s="158"/>
      <c r="CH3223" s="158"/>
      <c r="CI3223" s="158"/>
      <c r="CJ3223" s="158"/>
      <c r="CK3223" s="158"/>
      <c r="CL3223" s="158"/>
      <c r="CM3223" s="158"/>
      <c r="CN3223" s="158"/>
      <c r="CO3223" s="158"/>
      <c r="CP3223" s="158"/>
      <c r="CQ3223" s="158"/>
      <c r="CR3223" s="158"/>
      <c r="CS3223" s="158"/>
      <c r="CT3223" s="158"/>
      <c r="CU3223" s="158"/>
      <c r="CV3223" s="158"/>
      <c r="CW3223" s="158"/>
      <c r="CX3223" s="158"/>
      <c r="CY3223" s="158"/>
      <c r="CZ3223" s="158"/>
      <c r="DA3223" s="158"/>
      <c r="DB3223" s="158"/>
      <c r="DC3223" s="158"/>
      <c r="DD3223" s="158"/>
      <c r="DE3223" s="158"/>
      <c r="DF3223" s="158"/>
      <c r="DG3223" s="158"/>
      <c r="DH3223" s="158"/>
      <c r="DI3223" s="158"/>
      <c r="DJ3223" s="158"/>
      <c r="DK3223" s="158"/>
      <c r="DL3223" s="158"/>
      <c r="DM3223" s="158"/>
      <c r="DN3223" s="158"/>
      <c r="DO3223" s="158"/>
      <c r="DP3223" s="158"/>
      <c r="DQ3223" s="158"/>
      <c r="DR3223" s="158"/>
      <c r="DS3223" s="160"/>
    </row>
    <row r="3224" spans="1:123" s="110" customFormat="1">
      <c r="A3224" s="184"/>
      <c r="B3224" s="180"/>
      <c r="D3224" s="192"/>
      <c r="E3224" s="157"/>
      <c r="F3224" s="158"/>
      <c r="G3224" s="158"/>
      <c r="H3224" s="158"/>
      <c r="I3224" s="158"/>
      <c r="J3224" s="158"/>
      <c r="K3224" s="158"/>
      <c r="L3224" s="158"/>
      <c r="M3224" s="158"/>
      <c r="N3224" s="158"/>
      <c r="O3224" s="158"/>
      <c r="P3224" s="158"/>
      <c r="Q3224" s="158"/>
      <c r="R3224" s="158"/>
      <c r="S3224" s="158"/>
      <c r="T3224" s="158"/>
      <c r="U3224" s="158"/>
      <c r="V3224" s="158"/>
      <c r="W3224" s="158"/>
      <c r="X3224" s="158"/>
      <c r="Y3224" s="158"/>
      <c r="Z3224" s="158"/>
      <c r="AA3224" s="158"/>
      <c r="AB3224" s="158"/>
      <c r="AC3224" s="158"/>
      <c r="AD3224" s="158"/>
      <c r="AE3224" s="158"/>
      <c r="AF3224" s="158"/>
      <c r="AG3224" s="158"/>
      <c r="AH3224" s="158"/>
      <c r="AI3224" s="158"/>
      <c r="AJ3224" s="158"/>
      <c r="AK3224" s="158"/>
      <c r="AL3224" s="158"/>
      <c r="AM3224" s="158"/>
      <c r="AN3224" s="158"/>
      <c r="AO3224" s="158"/>
      <c r="AP3224" s="158"/>
      <c r="AQ3224" s="158"/>
      <c r="AR3224" s="158"/>
      <c r="AS3224" s="158"/>
      <c r="AT3224" s="158"/>
      <c r="AU3224" s="158"/>
      <c r="AV3224" s="158"/>
      <c r="AW3224" s="158"/>
      <c r="AX3224" s="158"/>
      <c r="AY3224" s="158"/>
      <c r="AZ3224" s="158"/>
      <c r="BA3224" s="158"/>
      <c r="BB3224" s="158"/>
      <c r="BC3224" s="158"/>
      <c r="BD3224" s="159"/>
      <c r="BE3224" s="158"/>
      <c r="BF3224" s="158"/>
      <c r="BG3224" s="158"/>
      <c r="BH3224" s="158"/>
      <c r="BI3224" s="159"/>
      <c r="BJ3224" s="158"/>
      <c r="BK3224" s="158"/>
      <c r="BL3224" s="158"/>
      <c r="BM3224" s="158"/>
      <c r="BN3224" s="158"/>
      <c r="BO3224" s="158"/>
      <c r="BP3224" s="158"/>
      <c r="BQ3224" s="158"/>
      <c r="BR3224" s="158"/>
      <c r="BS3224" s="158"/>
      <c r="BT3224" s="158"/>
      <c r="BU3224" s="158"/>
      <c r="BV3224" s="158"/>
      <c r="BW3224" s="158"/>
      <c r="BX3224" s="158"/>
      <c r="BY3224" s="158"/>
      <c r="BZ3224" s="158"/>
      <c r="CA3224" s="158"/>
      <c r="CB3224" s="158"/>
      <c r="CC3224" s="158"/>
      <c r="CD3224" s="158"/>
      <c r="CE3224" s="158"/>
      <c r="CF3224" s="158"/>
      <c r="CG3224" s="158"/>
      <c r="CH3224" s="158"/>
      <c r="CI3224" s="158"/>
      <c r="CJ3224" s="158"/>
      <c r="CK3224" s="158"/>
      <c r="CL3224" s="158"/>
      <c r="CM3224" s="158"/>
      <c r="CN3224" s="158"/>
      <c r="CO3224" s="158"/>
      <c r="CP3224" s="158"/>
      <c r="CQ3224" s="158"/>
      <c r="CR3224" s="158"/>
      <c r="CS3224" s="158"/>
      <c r="CT3224" s="158"/>
      <c r="CU3224" s="158"/>
      <c r="CV3224" s="158"/>
      <c r="CW3224" s="158"/>
      <c r="CX3224" s="158"/>
      <c r="CY3224" s="158"/>
      <c r="CZ3224" s="158"/>
      <c r="DA3224" s="158"/>
      <c r="DB3224" s="158"/>
      <c r="DC3224" s="158"/>
      <c r="DD3224" s="158"/>
      <c r="DE3224" s="158"/>
      <c r="DF3224" s="158"/>
      <c r="DG3224" s="158"/>
      <c r="DH3224" s="158"/>
      <c r="DI3224" s="158"/>
      <c r="DJ3224" s="158"/>
      <c r="DK3224" s="158"/>
      <c r="DL3224" s="158"/>
      <c r="DM3224" s="158"/>
      <c r="DN3224" s="158"/>
      <c r="DO3224" s="158"/>
      <c r="DP3224" s="158"/>
      <c r="DQ3224" s="158"/>
      <c r="DR3224" s="158"/>
      <c r="DS3224" s="160"/>
    </row>
    <row r="3225" spans="1:123" s="110" customFormat="1">
      <c r="A3225" s="184"/>
      <c r="B3225" s="180"/>
      <c r="D3225" s="192"/>
      <c r="E3225" s="157"/>
      <c r="F3225" s="158"/>
      <c r="G3225" s="158"/>
      <c r="H3225" s="158"/>
      <c r="I3225" s="158"/>
      <c r="J3225" s="158"/>
      <c r="K3225" s="158"/>
      <c r="L3225" s="158"/>
      <c r="M3225" s="158"/>
      <c r="N3225" s="158"/>
      <c r="O3225" s="158"/>
      <c r="P3225" s="158"/>
      <c r="Q3225" s="158"/>
      <c r="R3225" s="158"/>
      <c r="S3225" s="158"/>
      <c r="T3225" s="158"/>
      <c r="U3225" s="158"/>
      <c r="V3225" s="158"/>
      <c r="W3225" s="158"/>
      <c r="X3225" s="158"/>
      <c r="Y3225" s="158"/>
      <c r="Z3225" s="158"/>
      <c r="AA3225" s="158"/>
      <c r="AB3225" s="158"/>
      <c r="AC3225" s="158"/>
      <c r="AD3225" s="158"/>
      <c r="AE3225" s="158"/>
      <c r="AF3225" s="158"/>
      <c r="AG3225" s="158"/>
      <c r="AH3225" s="158"/>
      <c r="AI3225" s="158"/>
      <c r="AJ3225" s="158"/>
      <c r="AK3225" s="158"/>
      <c r="AL3225" s="158"/>
      <c r="AM3225" s="158"/>
      <c r="AN3225" s="158"/>
      <c r="AO3225" s="158"/>
      <c r="AP3225" s="158"/>
      <c r="AQ3225" s="158"/>
      <c r="AR3225" s="158"/>
      <c r="AS3225" s="158"/>
      <c r="AT3225" s="158"/>
      <c r="AU3225" s="158"/>
      <c r="AV3225" s="158"/>
      <c r="AW3225" s="158"/>
      <c r="AX3225" s="158"/>
      <c r="AY3225" s="158"/>
      <c r="AZ3225" s="158"/>
      <c r="BA3225" s="158"/>
      <c r="BB3225" s="158"/>
      <c r="BC3225" s="158"/>
      <c r="BD3225" s="159"/>
      <c r="BE3225" s="158"/>
      <c r="BF3225" s="158"/>
      <c r="BG3225" s="158"/>
      <c r="BH3225" s="158"/>
      <c r="BI3225" s="159"/>
      <c r="BJ3225" s="158"/>
      <c r="BK3225" s="158"/>
      <c r="BL3225" s="158"/>
      <c r="BM3225" s="158"/>
      <c r="BN3225" s="158"/>
      <c r="BO3225" s="158"/>
      <c r="BP3225" s="158"/>
      <c r="BQ3225" s="158"/>
      <c r="BR3225" s="158"/>
      <c r="BS3225" s="158"/>
      <c r="BT3225" s="158"/>
      <c r="BU3225" s="158"/>
      <c r="BV3225" s="158"/>
      <c r="BW3225" s="158"/>
      <c r="BX3225" s="158"/>
      <c r="BY3225" s="158"/>
      <c r="BZ3225" s="158"/>
      <c r="CA3225" s="158"/>
      <c r="CB3225" s="158"/>
      <c r="CC3225" s="158"/>
      <c r="CD3225" s="158"/>
      <c r="CE3225" s="158"/>
      <c r="CF3225" s="158"/>
      <c r="CG3225" s="158"/>
      <c r="CH3225" s="158"/>
      <c r="CI3225" s="158"/>
      <c r="CJ3225" s="158"/>
      <c r="CK3225" s="158"/>
      <c r="CL3225" s="158"/>
      <c r="CM3225" s="158"/>
      <c r="CN3225" s="158"/>
      <c r="CO3225" s="158"/>
      <c r="CP3225" s="158"/>
      <c r="CQ3225" s="158"/>
      <c r="CR3225" s="158"/>
      <c r="CS3225" s="158"/>
      <c r="CT3225" s="158"/>
      <c r="CU3225" s="158"/>
      <c r="CV3225" s="158"/>
      <c r="CW3225" s="158"/>
      <c r="CX3225" s="158"/>
      <c r="CY3225" s="158"/>
      <c r="CZ3225" s="158"/>
      <c r="DA3225" s="158"/>
      <c r="DB3225" s="158"/>
      <c r="DC3225" s="158"/>
      <c r="DD3225" s="158"/>
      <c r="DE3225" s="158"/>
      <c r="DF3225" s="158"/>
      <c r="DG3225" s="158"/>
      <c r="DH3225" s="158"/>
      <c r="DI3225" s="158"/>
      <c r="DJ3225" s="158"/>
      <c r="DK3225" s="158"/>
      <c r="DL3225" s="158"/>
      <c r="DM3225" s="158"/>
      <c r="DN3225" s="158"/>
      <c r="DO3225" s="158"/>
      <c r="DP3225" s="158"/>
      <c r="DQ3225" s="158"/>
      <c r="DR3225" s="158"/>
      <c r="DS3225" s="160"/>
    </row>
    <row r="3226" spans="1:123" s="110" customFormat="1">
      <c r="A3226" s="184"/>
      <c r="B3226" s="180"/>
      <c r="D3226" s="192"/>
      <c r="E3226" s="157"/>
      <c r="F3226" s="158"/>
      <c r="G3226" s="158"/>
      <c r="H3226" s="158"/>
      <c r="I3226" s="158"/>
      <c r="J3226" s="158"/>
      <c r="K3226" s="158"/>
      <c r="L3226" s="158"/>
      <c r="M3226" s="158"/>
      <c r="N3226" s="158"/>
      <c r="O3226" s="158"/>
      <c r="P3226" s="158"/>
      <c r="Q3226" s="158"/>
      <c r="R3226" s="158"/>
      <c r="S3226" s="158"/>
      <c r="T3226" s="158"/>
      <c r="U3226" s="158"/>
      <c r="V3226" s="158"/>
      <c r="W3226" s="158"/>
      <c r="X3226" s="158"/>
      <c r="Y3226" s="158"/>
      <c r="Z3226" s="158"/>
      <c r="AA3226" s="158"/>
      <c r="AB3226" s="158"/>
      <c r="AC3226" s="158"/>
      <c r="AD3226" s="158"/>
      <c r="AE3226" s="158"/>
      <c r="AF3226" s="158"/>
      <c r="AG3226" s="158"/>
      <c r="AH3226" s="158"/>
      <c r="AI3226" s="158"/>
      <c r="AJ3226" s="158"/>
      <c r="AK3226" s="158"/>
      <c r="AL3226" s="158"/>
      <c r="AM3226" s="158"/>
      <c r="AN3226" s="158"/>
      <c r="AO3226" s="158"/>
      <c r="AP3226" s="158"/>
      <c r="AQ3226" s="158"/>
      <c r="AR3226" s="158"/>
      <c r="AS3226" s="158"/>
      <c r="AT3226" s="158"/>
      <c r="AU3226" s="158"/>
      <c r="AV3226" s="158"/>
      <c r="AW3226" s="158"/>
      <c r="AX3226" s="158"/>
      <c r="AY3226" s="158"/>
      <c r="AZ3226" s="158"/>
      <c r="BA3226" s="158"/>
      <c r="BB3226" s="158"/>
      <c r="BC3226" s="158"/>
      <c r="BD3226" s="159"/>
      <c r="BE3226" s="158"/>
      <c r="BF3226" s="158"/>
      <c r="BG3226" s="158"/>
      <c r="BH3226" s="158"/>
      <c r="BI3226" s="159"/>
      <c r="BJ3226" s="158"/>
      <c r="BK3226" s="158"/>
      <c r="BL3226" s="158"/>
      <c r="BM3226" s="158"/>
      <c r="BN3226" s="158"/>
      <c r="BO3226" s="158"/>
      <c r="BP3226" s="158"/>
      <c r="BQ3226" s="158"/>
      <c r="BR3226" s="158"/>
      <c r="BS3226" s="158"/>
      <c r="BT3226" s="158"/>
      <c r="BU3226" s="158"/>
      <c r="BV3226" s="158"/>
      <c r="BW3226" s="158"/>
      <c r="BX3226" s="158"/>
      <c r="BY3226" s="158"/>
      <c r="BZ3226" s="158"/>
      <c r="CA3226" s="158"/>
      <c r="CB3226" s="158"/>
      <c r="CC3226" s="158"/>
      <c r="CD3226" s="158"/>
      <c r="CE3226" s="158"/>
      <c r="CF3226" s="158"/>
      <c r="CG3226" s="158"/>
      <c r="CH3226" s="158"/>
      <c r="CI3226" s="158"/>
      <c r="CJ3226" s="158"/>
      <c r="CK3226" s="158"/>
      <c r="CL3226" s="158"/>
      <c r="CM3226" s="158"/>
      <c r="CN3226" s="158"/>
      <c r="CO3226" s="158"/>
      <c r="CP3226" s="158"/>
      <c r="CQ3226" s="158"/>
      <c r="CR3226" s="158"/>
      <c r="CS3226" s="158"/>
      <c r="CT3226" s="158"/>
      <c r="CU3226" s="158"/>
      <c r="CV3226" s="158"/>
      <c r="CW3226" s="158"/>
      <c r="CX3226" s="158"/>
      <c r="CY3226" s="158"/>
      <c r="CZ3226" s="158"/>
      <c r="DA3226" s="158"/>
      <c r="DB3226" s="158"/>
      <c r="DC3226" s="158"/>
      <c r="DD3226" s="158"/>
      <c r="DE3226" s="158"/>
      <c r="DF3226" s="158"/>
      <c r="DG3226" s="158"/>
      <c r="DH3226" s="158"/>
      <c r="DI3226" s="158"/>
      <c r="DJ3226" s="158"/>
      <c r="DK3226" s="158"/>
      <c r="DL3226" s="158"/>
      <c r="DM3226" s="158"/>
      <c r="DN3226" s="158"/>
      <c r="DO3226" s="158"/>
      <c r="DP3226" s="158"/>
      <c r="DQ3226" s="158"/>
      <c r="DR3226" s="158"/>
      <c r="DS3226" s="160"/>
    </row>
    <row r="3227" spans="1:123" s="110" customFormat="1">
      <c r="A3227" s="184"/>
      <c r="B3227" s="180"/>
      <c r="D3227" s="192"/>
      <c r="E3227" s="157"/>
      <c r="F3227" s="158"/>
      <c r="G3227" s="158"/>
      <c r="H3227" s="158"/>
      <c r="I3227" s="158"/>
      <c r="J3227" s="158"/>
      <c r="K3227" s="158"/>
      <c r="L3227" s="158"/>
      <c r="M3227" s="158"/>
      <c r="N3227" s="158"/>
      <c r="O3227" s="158"/>
      <c r="P3227" s="158"/>
      <c r="Q3227" s="158"/>
      <c r="R3227" s="158"/>
      <c r="S3227" s="158"/>
      <c r="T3227" s="158"/>
      <c r="U3227" s="158"/>
      <c r="V3227" s="158"/>
      <c r="W3227" s="158"/>
      <c r="X3227" s="158"/>
      <c r="Y3227" s="158"/>
      <c r="Z3227" s="158"/>
      <c r="AA3227" s="158"/>
      <c r="AB3227" s="158"/>
      <c r="AC3227" s="158"/>
      <c r="AD3227" s="158"/>
      <c r="AE3227" s="158"/>
      <c r="AF3227" s="158"/>
      <c r="AG3227" s="158"/>
      <c r="AH3227" s="158"/>
      <c r="AI3227" s="158"/>
      <c r="AJ3227" s="158"/>
      <c r="AK3227" s="158"/>
      <c r="AL3227" s="158"/>
      <c r="AM3227" s="158"/>
      <c r="AN3227" s="158"/>
      <c r="AO3227" s="158"/>
      <c r="AP3227" s="158"/>
      <c r="AQ3227" s="158"/>
      <c r="AR3227" s="158"/>
      <c r="AS3227" s="158"/>
      <c r="AT3227" s="158"/>
      <c r="AU3227" s="158"/>
      <c r="AV3227" s="158"/>
      <c r="AW3227" s="158"/>
      <c r="AX3227" s="158"/>
      <c r="AY3227" s="158"/>
      <c r="AZ3227" s="158"/>
      <c r="BA3227" s="158"/>
      <c r="BB3227" s="158"/>
      <c r="BC3227" s="158"/>
      <c r="BD3227" s="159"/>
      <c r="BE3227" s="158"/>
      <c r="BF3227" s="158"/>
      <c r="BG3227" s="158"/>
      <c r="BH3227" s="158"/>
      <c r="BI3227" s="159"/>
      <c r="BJ3227" s="158"/>
      <c r="BK3227" s="158"/>
      <c r="BL3227" s="158"/>
      <c r="BM3227" s="158"/>
      <c r="BN3227" s="158"/>
      <c r="BO3227" s="158"/>
      <c r="BP3227" s="158"/>
      <c r="BQ3227" s="158"/>
      <c r="BR3227" s="158"/>
      <c r="BS3227" s="158"/>
      <c r="BT3227" s="158"/>
      <c r="BU3227" s="158"/>
      <c r="BV3227" s="158"/>
      <c r="BW3227" s="158"/>
      <c r="BX3227" s="158"/>
      <c r="BY3227" s="158"/>
      <c r="BZ3227" s="158"/>
      <c r="CA3227" s="158"/>
      <c r="CB3227" s="158"/>
      <c r="CC3227" s="158"/>
      <c r="CD3227" s="158"/>
      <c r="CE3227" s="158"/>
      <c r="CF3227" s="158"/>
      <c r="CG3227" s="158"/>
      <c r="CH3227" s="158"/>
      <c r="CI3227" s="158"/>
      <c r="CJ3227" s="158"/>
      <c r="CK3227" s="158"/>
      <c r="CL3227" s="158"/>
      <c r="CM3227" s="158"/>
      <c r="CN3227" s="158"/>
      <c r="CO3227" s="158"/>
      <c r="CP3227" s="158"/>
      <c r="CQ3227" s="158"/>
      <c r="CR3227" s="158"/>
      <c r="CS3227" s="158"/>
      <c r="CT3227" s="158"/>
      <c r="CU3227" s="158"/>
      <c r="CV3227" s="158"/>
      <c r="CW3227" s="158"/>
      <c r="CX3227" s="158"/>
      <c r="CY3227" s="158"/>
      <c r="CZ3227" s="158"/>
      <c r="DA3227" s="158"/>
      <c r="DB3227" s="158"/>
      <c r="DC3227" s="158"/>
      <c r="DD3227" s="158"/>
      <c r="DE3227" s="158"/>
      <c r="DF3227" s="158"/>
      <c r="DG3227" s="158"/>
      <c r="DH3227" s="158"/>
      <c r="DI3227" s="158"/>
      <c r="DJ3227" s="158"/>
      <c r="DK3227" s="158"/>
      <c r="DL3227" s="158"/>
      <c r="DM3227" s="158"/>
      <c r="DN3227" s="158"/>
      <c r="DO3227" s="158"/>
      <c r="DP3227" s="158"/>
      <c r="DQ3227" s="158"/>
      <c r="DR3227" s="158"/>
      <c r="DS3227" s="160"/>
    </row>
    <row r="3228" spans="1:123" s="110" customFormat="1">
      <c r="A3228" s="184"/>
      <c r="B3228" s="180"/>
      <c r="D3228" s="192"/>
      <c r="E3228" s="157"/>
      <c r="F3228" s="158"/>
      <c r="G3228" s="158"/>
      <c r="H3228" s="158"/>
      <c r="I3228" s="158"/>
      <c r="J3228" s="158"/>
      <c r="K3228" s="158"/>
      <c r="L3228" s="158"/>
      <c r="M3228" s="158"/>
      <c r="N3228" s="158"/>
      <c r="O3228" s="158"/>
      <c r="P3228" s="158"/>
      <c r="Q3228" s="158"/>
      <c r="R3228" s="158"/>
      <c r="S3228" s="158"/>
      <c r="T3228" s="158"/>
      <c r="U3228" s="158"/>
      <c r="V3228" s="158"/>
      <c r="W3228" s="158"/>
      <c r="X3228" s="158"/>
      <c r="Y3228" s="158"/>
      <c r="Z3228" s="158"/>
      <c r="AA3228" s="158"/>
      <c r="AB3228" s="158"/>
      <c r="AC3228" s="158"/>
      <c r="AD3228" s="158"/>
      <c r="AE3228" s="158"/>
      <c r="AF3228" s="158"/>
      <c r="AG3228" s="158"/>
      <c r="AH3228" s="158"/>
      <c r="AI3228" s="158"/>
      <c r="AJ3228" s="158"/>
      <c r="AK3228" s="158"/>
      <c r="AL3228" s="158"/>
      <c r="AM3228" s="158"/>
      <c r="AN3228" s="158"/>
      <c r="AO3228" s="158"/>
      <c r="AP3228" s="158"/>
      <c r="AQ3228" s="158"/>
      <c r="AR3228" s="158"/>
      <c r="AS3228" s="158"/>
      <c r="AT3228" s="158"/>
      <c r="AU3228" s="158"/>
      <c r="AV3228" s="158"/>
      <c r="AW3228" s="158"/>
      <c r="AX3228" s="158"/>
      <c r="AY3228" s="158"/>
      <c r="AZ3228" s="158"/>
      <c r="BA3228" s="158"/>
      <c r="BB3228" s="158"/>
      <c r="BC3228" s="158"/>
      <c r="BD3228" s="159"/>
      <c r="BE3228" s="158"/>
      <c r="BF3228" s="158"/>
      <c r="BG3228" s="158"/>
      <c r="BH3228" s="158"/>
      <c r="BI3228" s="159"/>
      <c r="BJ3228" s="158"/>
      <c r="BK3228" s="158"/>
      <c r="BL3228" s="158"/>
      <c r="BM3228" s="158"/>
      <c r="BN3228" s="158"/>
      <c r="BO3228" s="158"/>
      <c r="BP3228" s="158"/>
      <c r="BQ3228" s="158"/>
      <c r="BR3228" s="158"/>
      <c r="BS3228" s="158"/>
      <c r="BT3228" s="158"/>
      <c r="BU3228" s="158"/>
      <c r="BV3228" s="158"/>
      <c r="BW3228" s="158"/>
      <c r="BX3228" s="158"/>
      <c r="BY3228" s="158"/>
      <c r="BZ3228" s="158"/>
      <c r="CA3228" s="158"/>
      <c r="CB3228" s="158"/>
      <c r="CC3228" s="158"/>
      <c r="CD3228" s="158"/>
      <c r="CE3228" s="158"/>
      <c r="CF3228" s="158"/>
      <c r="CG3228" s="158"/>
      <c r="CH3228" s="158"/>
      <c r="CI3228" s="158"/>
      <c r="CJ3228" s="158"/>
      <c r="CK3228" s="158"/>
      <c r="CL3228" s="158"/>
      <c r="CM3228" s="158"/>
      <c r="CN3228" s="158"/>
      <c r="CO3228" s="158"/>
      <c r="CP3228" s="158"/>
      <c r="CQ3228" s="158"/>
      <c r="CR3228" s="158"/>
      <c r="CS3228" s="158"/>
      <c r="CT3228" s="158"/>
      <c r="CU3228" s="158"/>
      <c r="CV3228" s="158"/>
      <c r="CW3228" s="158"/>
      <c r="CX3228" s="158"/>
      <c r="CY3228" s="158"/>
      <c r="CZ3228" s="158"/>
      <c r="DA3228" s="158"/>
      <c r="DB3228" s="158"/>
      <c r="DC3228" s="158"/>
      <c r="DD3228" s="158"/>
      <c r="DE3228" s="158"/>
      <c r="DF3228" s="158"/>
      <c r="DG3228" s="158"/>
      <c r="DH3228" s="158"/>
      <c r="DI3228" s="158"/>
      <c r="DJ3228" s="158"/>
      <c r="DK3228" s="158"/>
      <c r="DL3228" s="158"/>
      <c r="DM3228" s="158"/>
      <c r="DN3228" s="158"/>
      <c r="DO3228" s="158"/>
      <c r="DP3228" s="158"/>
      <c r="DQ3228" s="158"/>
      <c r="DR3228" s="158"/>
      <c r="DS3228" s="160"/>
    </row>
    <row r="3229" spans="1:123" s="110" customFormat="1">
      <c r="A3229" s="184"/>
      <c r="B3229" s="180"/>
      <c r="D3229" s="192"/>
      <c r="E3229" s="157"/>
      <c r="F3229" s="158"/>
      <c r="G3229" s="158"/>
      <c r="H3229" s="158"/>
      <c r="I3229" s="158"/>
      <c r="J3229" s="158"/>
      <c r="K3229" s="158"/>
      <c r="L3229" s="158"/>
      <c r="M3229" s="158"/>
      <c r="N3229" s="158"/>
      <c r="O3229" s="158"/>
      <c r="P3229" s="158"/>
      <c r="Q3229" s="158"/>
      <c r="R3229" s="158"/>
      <c r="S3229" s="158"/>
      <c r="T3229" s="158"/>
      <c r="U3229" s="158"/>
      <c r="V3229" s="158"/>
      <c r="W3229" s="158"/>
      <c r="X3229" s="158"/>
      <c r="Y3229" s="158"/>
      <c r="Z3229" s="158"/>
      <c r="AA3229" s="158"/>
      <c r="AB3229" s="158"/>
      <c r="AC3229" s="158"/>
      <c r="AD3229" s="158"/>
      <c r="AE3229" s="158"/>
      <c r="AF3229" s="158"/>
      <c r="AG3229" s="158"/>
      <c r="AH3229" s="158"/>
      <c r="AI3229" s="158"/>
      <c r="AJ3229" s="158"/>
      <c r="AK3229" s="158"/>
      <c r="AL3229" s="158"/>
      <c r="AM3229" s="158"/>
      <c r="AN3229" s="158"/>
      <c r="AO3229" s="158"/>
      <c r="AP3229" s="158"/>
      <c r="AQ3229" s="158"/>
      <c r="AR3229" s="158"/>
      <c r="AS3229" s="158"/>
      <c r="AT3229" s="158"/>
      <c r="AU3229" s="158"/>
      <c r="AV3229" s="158"/>
      <c r="AW3229" s="158"/>
      <c r="AX3229" s="158"/>
      <c r="AY3229" s="158"/>
      <c r="AZ3229" s="158"/>
      <c r="BA3229" s="158"/>
      <c r="BB3229" s="158"/>
      <c r="BC3229" s="158"/>
      <c r="BD3229" s="159"/>
      <c r="BE3229" s="158"/>
      <c r="BF3229" s="158"/>
      <c r="BG3229" s="158"/>
      <c r="BH3229" s="158"/>
      <c r="BI3229" s="159"/>
      <c r="BJ3229" s="158"/>
      <c r="BK3229" s="158"/>
      <c r="BL3229" s="158"/>
      <c r="BM3229" s="158"/>
      <c r="BN3229" s="158"/>
      <c r="BO3229" s="158"/>
      <c r="BP3229" s="158"/>
      <c r="BQ3229" s="158"/>
      <c r="BR3229" s="158"/>
      <c r="BS3229" s="158"/>
      <c r="BT3229" s="158"/>
      <c r="BU3229" s="158"/>
      <c r="BV3229" s="158"/>
      <c r="BW3229" s="158"/>
      <c r="BX3229" s="158"/>
      <c r="BY3229" s="158"/>
      <c r="BZ3229" s="158"/>
      <c r="CA3229" s="158"/>
      <c r="CB3229" s="158"/>
      <c r="CC3229" s="158"/>
      <c r="CD3229" s="158"/>
      <c r="CE3229" s="158"/>
      <c r="CF3229" s="158"/>
      <c r="CG3229" s="158"/>
      <c r="CH3229" s="158"/>
      <c r="CI3229" s="158"/>
      <c r="CJ3229" s="158"/>
      <c r="CK3229" s="158"/>
      <c r="CL3229" s="158"/>
      <c r="CM3229" s="158"/>
      <c r="CN3229" s="158"/>
      <c r="CO3229" s="158"/>
      <c r="CP3229" s="158"/>
      <c r="CQ3229" s="158"/>
      <c r="CR3229" s="158"/>
      <c r="CS3229" s="158"/>
      <c r="CT3229" s="158"/>
      <c r="CU3229" s="158"/>
      <c r="CV3229" s="158"/>
      <c r="CW3229" s="158"/>
      <c r="CX3229" s="158"/>
      <c r="CY3229" s="158"/>
      <c r="CZ3229" s="158"/>
      <c r="DA3229" s="158"/>
      <c r="DB3229" s="158"/>
      <c r="DC3229" s="158"/>
      <c r="DD3229" s="158"/>
      <c r="DE3229" s="158"/>
      <c r="DF3229" s="158"/>
      <c r="DG3229" s="158"/>
      <c r="DH3229" s="158"/>
      <c r="DI3229" s="158"/>
      <c r="DJ3229" s="158"/>
      <c r="DK3229" s="158"/>
      <c r="DL3229" s="158"/>
      <c r="DM3229" s="158"/>
      <c r="DN3229" s="158"/>
      <c r="DO3229" s="158"/>
      <c r="DP3229" s="158"/>
      <c r="DQ3229" s="158"/>
      <c r="DR3229" s="158"/>
      <c r="DS3229" s="160"/>
    </row>
    <row r="3230" spans="1:123" s="110" customFormat="1">
      <c r="A3230" s="184"/>
      <c r="B3230" s="180"/>
      <c r="D3230" s="192"/>
      <c r="E3230" s="157"/>
      <c r="F3230" s="158"/>
      <c r="G3230" s="158"/>
      <c r="H3230" s="158"/>
      <c r="I3230" s="158"/>
      <c r="J3230" s="158"/>
      <c r="K3230" s="158"/>
      <c r="L3230" s="158"/>
      <c r="M3230" s="158"/>
      <c r="N3230" s="158"/>
      <c r="O3230" s="158"/>
      <c r="P3230" s="158"/>
      <c r="Q3230" s="158"/>
      <c r="R3230" s="158"/>
      <c r="S3230" s="158"/>
      <c r="T3230" s="158"/>
      <c r="U3230" s="158"/>
      <c r="V3230" s="158"/>
      <c r="W3230" s="158"/>
      <c r="X3230" s="158"/>
      <c r="Y3230" s="158"/>
      <c r="Z3230" s="158"/>
      <c r="AA3230" s="158"/>
      <c r="AB3230" s="158"/>
      <c r="AC3230" s="158"/>
      <c r="AD3230" s="158"/>
      <c r="AE3230" s="158"/>
      <c r="AF3230" s="158"/>
      <c r="AG3230" s="158"/>
      <c r="AH3230" s="158"/>
      <c r="AI3230" s="158"/>
      <c r="AJ3230" s="158"/>
      <c r="AK3230" s="158"/>
      <c r="AL3230" s="158"/>
      <c r="AM3230" s="158"/>
      <c r="AN3230" s="158"/>
      <c r="AO3230" s="158"/>
      <c r="AP3230" s="158"/>
      <c r="AQ3230" s="158"/>
      <c r="AR3230" s="158"/>
      <c r="AS3230" s="158"/>
      <c r="AT3230" s="158"/>
      <c r="AU3230" s="158"/>
      <c r="AV3230" s="158"/>
      <c r="AW3230" s="158"/>
      <c r="AX3230" s="158"/>
      <c r="AY3230" s="158"/>
      <c r="AZ3230" s="158"/>
      <c r="BA3230" s="158"/>
      <c r="BB3230" s="158"/>
      <c r="BC3230" s="158"/>
      <c r="BD3230" s="159"/>
      <c r="BE3230" s="158"/>
      <c r="BF3230" s="158"/>
      <c r="BG3230" s="158"/>
      <c r="BH3230" s="158"/>
      <c r="BI3230" s="159"/>
      <c r="BJ3230" s="158"/>
      <c r="BK3230" s="158"/>
      <c r="BL3230" s="158"/>
      <c r="BM3230" s="158"/>
      <c r="BN3230" s="158"/>
      <c r="BO3230" s="158"/>
      <c r="BP3230" s="158"/>
      <c r="BQ3230" s="158"/>
      <c r="BR3230" s="158"/>
      <c r="BS3230" s="158"/>
      <c r="BT3230" s="158"/>
      <c r="BU3230" s="158"/>
      <c r="BV3230" s="158"/>
      <c r="BW3230" s="158"/>
      <c r="BX3230" s="158"/>
      <c r="BY3230" s="158"/>
      <c r="BZ3230" s="158"/>
      <c r="CA3230" s="158"/>
      <c r="CB3230" s="158"/>
      <c r="CC3230" s="158"/>
      <c r="CD3230" s="158"/>
      <c r="CE3230" s="158"/>
      <c r="CF3230" s="158"/>
      <c r="CG3230" s="158"/>
      <c r="CH3230" s="158"/>
      <c r="CI3230" s="158"/>
      <c r="CJ3230" s="158"/>
      <c r="CK3230" s="158"/>
      <c r="CL3230" s="158"/>
      <c r="CM3230" s="158"/>
      <c r="CN3230" s="158"/>
      <c r="CO3230" s="158"/>
      <c r="CP3230" s="158"/>
      <c r="CQ3230" s="158"/>
      <c r="CR3230" s="158"/>
      <c r="CS3230" s="158"/>
      <c r="CT3230" s="158"/>
      <c r="CU3230" s="158"/>
      <c r="CV3230" s="158"/>
      <c r="CW3230" s="158"/>
      <c r="CX3230" s="158"/>
      <c r="CY3230" s="158"/>
      <c r="CZ3230" s="158"/>
      <c r="DA3230" s="158"/>
      <c r="DB3230" s="158"/>
      <c r="DC3230" s="158"/>
      <c r="DD3230" s="158"/>
      <c r="DE3230" s="158"/>
      <c r="DF3230" s="158"/>
      <c r="DG3230" s="158"/>
      <c r="DH3230" s="158"/>
      <c r="DI3230" s="158"/>
      <c r="DJ3230" s="158"/>
      <c r="DK3230" s="158"/>
      <c r="DL3230" s="158"/>
      <c r="DM3230" s="158"/>
      <c r="DN3230" s="158"/>
      <c r="DO3230" s="158"/>
      <c r="DP3230" s="158"/>
      <c r="DQ3230" s="158"/>
      <c r="DR3230" s="158"/>
      <c r="DS3230" s="160"/>
    </row>
    <row r="3231" spans="1:123" s="110" customFormat="1">
      <c r="A3231" s="184"/>
      <c r="B3231" s="180"/>
      <c r="D3231" s="192"/>
      <c r="E3231" s="157"/>
      <c r="F3231" s="158"/>
      <c r="G3231" s="158"/>
      <c r="H3231" s="158"/>
      <c r="I3231" s="158"/>
      <c r="J3231" s="158"/>
      <c r="K3231" s="158"/>
      <c r="L3231" s="158"/>
      <c r="M3231" s="158"/>
      <c r="N3231" s="158"/>
      <c r="O3231" s="158"/>
      <c r="P3231" s="158"/>
      <c r="Q3231" s="158"/>
      <c r="R3231" s="158"/>
      <c r="S3231" s="158"/>
      <c r="T3231" s="158"/>
      <c r="U3231" s="158"/>
      <c r="V3231" s="158"/>
      <c r="W3231" s="158"/>
      <c r="X3231" s="158"/>
      <c r="Y3231" s="158"/>
      <c r="Z3231" s="158"/>
      <c r="AA3231" s="158"/>
      <c r="AB3231" s="158"/>
      <c r="AC3231" s="158"/>
      <c r="AD3231" s="158"/>
      <c r="AE3231" s="158"/>
      <c r="AF3231" s="158"/>
      <c r="AG3231" s="158"/>
      <c r="AH3231" s="158"/>
      <c r="AI3231" s="158"/>
      <c r="AJ3231" s="158"/>
      <c r="AK3231" s="158"/>
      <c r="AL3231" s="158"/>
      <c r="AM3231" s="158"/>
      <c r="AN3231" s="158"/>
      <c r="AO3231" s="158"/>
      <c r="AP3231" s="158"/>
      <c r="AQ3231" s="158"/>
      <c r="AR3231" s="158"/>
      <c r="AS3231" s="158"/>
      <c r="AT3231" s="158"/>
      <c r="AU3231" s="158"/>
      <c r="AV3231" s="158"/>
      <c r="AW3231" s="158"/>
      <c r="AX3231" s="158"/>
      <c r="AY3231" s="158"/>
      <c r="AZ3231" s="158"/>
      <c r="BA3231" s="158"/>
      <c r="BB3231" s="158"/>
      <c r="BC3231" s="158"/>
      <c r="BD3231" s="159"/>
      <c r="BE3231" s="158"/>
      <c r="BF3231" s="158"/>
      <c r="BG3231" s="158"/>
      <c r="BH3231" s="158"/>
      <c r="BI3231" s="159"/>
      <c r="BJ3231" s="158"/>
      <c r="BK3231" s="158"/>
      <c r="BL3231" s="158"/>
      <c r="BM3231" s="158"/>
      <c r="BN3231" s="158"/>
      <c r="BO3231" s="158"/>
      <c r="BP3231" s="158"/>
      <c r="BQ3231" s="158"/>
      <c r="BR3231" s="158"/>
      <c r="BS3231" s="158"/>
      <c r="BT3231" s="158"/>
      <c r="BU3231" s="158"/>
      <c r="BV3231" s="158"/>
      <c r="BW3231" s="158"/>
      <c r="BX3231" s="158"/>
      <c r="BY3231" s="158"/>
      <c r="BZ3231" s="158"/>
      <c r="CA3231" s="158"/>
      <c r="CB3231" s="158"/>
      <c r="CC3231" s="158"/>
      <c r="CD3231" s="158"/>
      <c r="CE3231" s="158"/>
      <c r="CF3231" s="158"/>
      <c r="CG3231" s="158"/>
      <c r="CH3231" s="158"/>
      <c r="CI3231" s="158"/>
      <c r="CJ3231" s="158"/>
      <c r="CK3231" s="158"/>
      <c r="CL3231" s="158"/>
      <c r="CM3231" s="158"/>
      <c r="CN3231" s="158"/>
      <c r="CO3231" s="158"/>
      <c r="CP3231" s="158"/>
      <c r="CQ3231" s="158"/>
      <c r="CR3231" s="158"/>
      <c r="CS3231" s="158"/>
      <c r="CT3231" s="158"/>
      <c r="CU3231" s="158"/>
      <c r="CV3231" s="158"/>
      <c r="CW3231" s="158"/>
      <c r="CX3231" s="158"/>
      <c r="CY3231" s="158"/>
      <c r="CZ3231" s="158"/>
      <c r="DA3231" s="158"/>
      <c r="DB3231" s="158"/>
      <c r="DC3231" s="158"/>
      <c r="DD3231" s="158"/>
      <c r="DE3231" s="158"/>
      <c r="DF3231" s="158"/>
      <c r="DG3231" s="158"/>
      <c r="DH3231" s="158"/>
      <c r="DI3231" s="158"/>
      <c r="DJ3231" s="158"/>
      <c r="DK3231" s="158"/>
      <c r="DL3231" s="158"/>
      <c r="DM3231" s="158"/>
      <c r="DN3231" s="158"/>
      <c r="DO3231" s="158"/>
      <c r="DP3231" s="158"/>
      <c r="DQ3231" s="158"/>
      <c r="DR3231" s="158"/>
      <c r="DS3231" s="160"/>
    </row>
    <row r="3232" spans="1:123" s="110" customFormat="1">
      <c r="A3232" s="184"/>
      <c r="B3232" s="180"/>
      <c r="D3232" s="192"/>
      <c r="E3232" s="157"/>
      <c r="F3232" s="158"/>
      <c r="G3232" s="158"/>
      <c r="H3232" s="158"/>
      <c r="I3232" s="158"/>
      <c r="J3232" s="158"/>
      <c r="K3232" s="158"/>
      <c r="L3232" s="158"/>
      <c r="M3232" s="158"/>
      <c r="N3232" s="158"/>
      <c r="O3232" s="158"/>
      <c r="P3232" s="158"/>
      <c r="Q3232" s="158"/>
      <c r="R3232" s="158"/>
      <c r="S3232" s="158"/>
      <c r="T3232" s="158"/>
      <c r="U3232" s="158"/>
      <c r="V3232" s="158"/>
      <c r="W3232" s="158"/>
      <c r="X3232" s="158"/>
      <c r="Y3232" s="158"/>
      <c r="Z3232" s="158"/>
      <c r="AA3232" s="158"/>
      <c r="AB3232" s="158"/>
      <c r="AC3232" s="158"/>
      <c r="AD3232" s="158"/>
      <c r="AE3232" s="158"/>
      <c r="AF3232" s="158"/>
      <c r="AG3232" s="158"/>
      <c r="AH3232" s="158"/>
      <c r="AI3232" s="158"/>
      <c r="AJ3232" s="158"/>
      <c r="AK3232" s="158"/>
      <c r="AL3232" s="158"/>
      <c r="AM3232" s="158"/>
      <c r="AN3232" s="158"/>
      <c r="AO3232" s="158"/>
      <c r="AP3232" s="158"/>
      <c r="AQ3232" s="158"/>
      <c r="AR3232" s="158"/>
      <c r="AS3232" s="158"/>
      <c r="AT3232" s="158"/>
      <c r="AU3232" s="158"/>
      <c r="AV3232" s="158"/>
      <c r="AW3232" s="158"/>
      <c r="AX3232" s="158"/>
      <c r="AY3232" s="158"/>
      <c r="AZ3232" s="158"/>
      <c r="BA3232" s="158"/>
      <c r="BB3232" s="158"/>
      <c r="BC3232" s="158"/>
      <c r="BD3232" s="159"/>
      <c r="BE3232" s="158"/>
      <c r="BF3232" s="158"/>
      <c r="BG3232" s="158"/>
      <c r="BH3232" s="158"/>
      <c r="BI3232" s="159"/>
      <c r="BJ3232" s="158"/>
      <c r="BK3232" s="158"/>
      <c r="BL3232" s="158"/>
      <c r="BM3232" s="158"/>
      <c r="BN3232" s="158"/>
      <c r="BO3232" s="158"/>
      <c r="BP3232" s="158"/>
      <c r="BQ3232" s="158"/>
      <c r="BR3232" s="158"/>
      <c r="BS3232" s="158"/>
      <c r="BT3232" s="158"/>
      <c r="BU3232" s="158"/>
      <c r="BV3232" s="158"/>
      <c r="BW3232" s="158"/>
      <c r="BX3232" s="158"/>
      <c r="BY3232" s="158"/>
      <c r="BZ3232" s="158"/>
      <c r="CA3232" s="158"/>
      <c r="CB3232" s="158"/>
      <c r="CC3232" s="158"/>
      <c r="CD3232" s="158"/>
      <c r="CE3232" s="158"/>
      <c r="CF3232" s="158"/>
      <c r="CG3232" s="158"/>
      <c r="CH3232" s="158"/>
      <c r="CI3232" s="158"/>
      <c r="CJ3232" s="158"/>
      <c r="CK3232" s="158"/>
      <c r="CL3232" s="158"/>
      <c r="CM3232" s="158"/>
      <c r="CN3232" s="158"/>
      <c r="CO3232" s="158"/>
      <c r="CP3232" s="158"/>
      <c r="CQ3232" s="158"/>
      <c r="CR3232" s="158"/>
      <c r="CS3232" s="158"/>
      <c r="CT3232" s="158"/>
      <c r="CU3232" s="158"/>
      <c r="CV3232" s="158"/>
      <c r="CW3232" s="158"/>
      <c r="CX3232" s="158"/>
      <c r="CY3232" s="158"/>
      <c r="CZ3232" s="158"/>
      <c r="DA3232" s="158"/>
      <c r="DB3232" s="158"/>
      <c r="DC3232" s="158"/>
      <c r="DD3232" s="158"/>
      <c r="DE3232" s="158"/>
      <c r="DF3232" s="158"/>
      <c r="DG3232" s="158"/>
      <c r="DH3232" s="158"/>
      <c r="DI3232" s="158"/>
      <c r="DJ3232" s="158"/>
      <c r="DK3232" s="158"/>
      <c r="DL3232" s="158"/>
      <c r="DM3232" s="158"/>
      <c r="DN3232" s="158"/>
      <c r="DO3232" s="158"/>
      <c r="DP3232" s="158"/>
      <c r="DQ3232" s="158"/>
      <c r="DR3232" s="158"/>
      <c r="DS3232" s="160"/>
    </row>
    <row r="3233" spans="1:123" s="110" customFormat="1">
      <c r="A3233" s="184"/>
      <c r="B3233" s="180"/>
      <c r="D3233" s="192"/>
      <c r="E3233" s="157"/>
      <c r="F3233" s="158"/>
      <c r="G3233" s="158"/>
      <c r="H3233" s="158"/>
      <c r="I3233" s="158"/>
      <c r="J3233" s="158"/>
      <c r="K3233" s="158"/>
      <c r="L3233" s="158"/>
      <c r="M3233" s="158"/>
      <c r="N3233" s="158"/>
      <c r="O3233" s="158"/>
      <c r="P3233" s="158"/>
      <c r="Q3233" s="158"/>
      <c r="R3233" s="158"/>
      <c r="S3233" s="158"/>
      <c r="T3233" s="158"/>
      <c r="U3233" s="158"/>
      <c r="V3233" s="158"/>
      <c r="W3233" s="158"/>
      <c r="X3233" s="158"/>
      <c r="Y3233" s="158"/>
      <c r="Z3233" s="158"/>
      <c r="AA3233" s="158"/>
      <c r="AB3233" s="158"/>
      <c r="AC3233" s="158"/>
      <c r="AD3233" s="158"/>
      <c r="AE3233" s="158"/>
      <c r="AF3233" s="158"/>
      <c r="AG3233" s="158"/>
      <c r="AH3233" s="158"/>
      <c r="AI3233" s="158"/>
      <c r="AJ3233" s="158"/>
      <c r="AK3233" s="158"/>
      <c r="AL3233" s="158"/>
      <c r="AM3233" s="158"/>
      <c r="AN3233" s="158"/>
      <c r="AO3233" s="158"/>
      <c r="AP3233" s="158"/>
      <c r="AQ3233" s="158"/>
      <c r="AR3233" s="158"/>
      <c r="AS3233" s="158"/>
      <c r="AT3233" s="158"/>
      <c r="AU3233" s="158"/>
      <c r="AV3233" s="158"/>
      <c r="AW3233" s="158"/>
      <c r="AX3233" s="158"/>
      <c r="AY3233" s="158"/>
      <c r="AZ3233" s="158"/>
      <c r="BA3233" s="158"/>
      <c r="BB3233" s="158"/>
      <c r="BC3233" s="158"/>
      <c r="BD3233" s="159"/>
      <c r="BE3233" s="158"/>
      <c r="BF3233" s="158"/>
      <c r="BG3233" s="158"/>
      <c r="BH3233" s="158"/>
      <c r="BI3233" s="159"/>
      <c r="BJ3233" s="158"/>
      <c r="BK3233" s="158"/>
      <c r="BL3233" s="158"/>
      <c r="BM3233" s="158"/>
      <c r="BN3233" s="158"/>
      <c r="BO3233" s="158"/>
      <c r="BP3233" s="158"/>
      <c r="BQ3233" s="158"/>
      <c r="BR3233" s="158"/>
      <c r="BS3233" s="158"/>
      <c r="BT3233" s="158"/>
      <c r="BU3233" s="158"/>
      <c r="BV3233" s="158"/>
      <c r="BW3233" s="158"/>
      <c r="BX3233" s="158"/>
      <c r="BY3233" s="158"/>
      <c r="BZ3233" s="158"/>
      <c r="CA3233" s="158"/>
      <c r="CB3233" s="158"/>
      <c r="CC3233" s="158"/>
      <c r="CD3233" s="158"/>
      <c r="CE3233" s="158"/>
      <c r="CF3233" s="158"/>
      <c r="CG3233" s="158"/>
      <c r="CH3233" s="158"/>
      <c r="CI3233" s="158"/>
      <c r="CJ3233" s="158"/>
      <c r="CK3233" s="158"/>
      <c r="CL3233" s="158"/>
      <c r="CM3233" s="158"/>
      <c r="CN3233" s="158"/>
      <c r="CO3233" s="158"/>
      <c r="CP3233" s="158"/>
      <c r="CQ3233" s="158"/>
      <c r="CR3233" s="158"/>
      <c r="CS3233" s="158"/>
      <c r="CT3233" s="158"/>
      <c r="CU3233" s="158"/>
      <c r="CV3233" s="158"/>
      <c r="CW3233" s="158"/>
      <c r="CX3233" s="158"/>
      <c r="CY3233" s="158"/>
      <c r="CZ3233" s="158"/>
      <c r="DA3233" s="158"/>
      <c r="DB3233" s="158"/>
      <c r="DC3233" s="158"/>
      <c r="DD3233" s="158"/>
      <c r="DE3233" s="158"/>
      <c r="DF3233" s="158"/>
      <c r="DG3233" s="158"/>
      <c r="DH3233" s="158"/>
      <c r="DI3233" s="158"/>
      <c r="DJ3233" s="158"/>
      <c r="DK3233" s="158"/>
      <c r="DL3233" s="158"/>
      <c r="DM3233" s="158"/>
      <c r="DN3233" s="158"/>
      <c r="DO3233" s="158"/>
      <c r="DP3233" s="158"/>
      <c r="DQ3233" s="158"/>
      <c r="DR3233" s="158"/>
      <c r="DS3233" s="160"/>
    </row>
    <row r="3234" spans="1:123" s="110" customFormat="1">
      <c r="A3234" s="184"/>
      <c r="B3234" s="180"/>
      <c r="D3234" s="192"/>
      <c r="E3234" s="157"/>
      <c r="F3234" s="158"/>
      <c r="G3234" s="158"/>
      <c r="H3234" s="158"/>
      <c r="I3234" s="158"/>
      <c r="J3234" s="158"/>
      <c r="K3234" s="158"/>
      <c r="L3234" s="158"/>
      <c r="M3234" s="158"/>
      <c r="N3234" s="158"/>
      <c r="O3234" s="158"/>
      <c r="P3234" s="158"/>
      <c r="Q3234" s="158"/>
      <c r="R3234" s="158"/>
      <c r="S3234" s="158"/>
      <c r="T3234" s="158"/>
      <c r="U3234" s="158"/>
      <c r="V3234" s="158"/>
      <c r="W3234" s="158"/>
      <c r="X3234" s="158"/>
      <c r="Y3234" s="158"/>
      <c r="Z3234" s="158"/>
      <c r="AA3234" s="158"/>
      <c r="AB3234" s="158"/>
      <c r="AC3234" s="158"/>
      <c r="AD3234" s="158"/>
      <c r="AE3234" s="158"/>
      <c r="AF3234" s="158"/>
      <c r="AG3234" s="158"/>
      <c r="AH3234" s="158"/>
      <c r="AI3234" s="158"/>
      <c r="AJ3234" s="158"/>
      <c r="AK3234" s="158"/>
      <c r="AL3234" s="158"/>
      <c r="AM3234" s="158"/>
      <c r="AN3234" s="158"/>
      <c r="AO3234" s="158"/>
      <c r="AP3234" s="158"/>
      <c r="AQ3234" s="158"/>
      <c r="AR3234" s="158"/>
      <c r="AS3234" s="158"/>
      <c r="AT3234" s="158"/>
      <c r="AU3234" s="158"/>
      <c r="AV3234" s="158"/>
      <c r="AW3234" s="158"/>
      <c r="AX3234" s="158"/>
      <c r="AY3234" s="158"/>
      <c r="AZ3234" s="158"/>
      <c r="BA3234" s="158"/>
      <c r="BB3234" s="158"/>
      <c r="BC3234" s="158"/>
      <c r="BD3234" s="159"/>
      <c r="BE3234" s="158"/>
      <c r="BF3234" s="158"/>
      <c r="BG3234" s="158"/>
      <c r="BH3234" s="158"/>
      <c r="BI3234" s="159"/>
      <c r="BJ3234" s="158"/>
      <c r="BK3234" s="158"/>
      <c r="BL3234" s="158"/>
      <c r="BM3234" s="158"/>
      <c r="BN3234" s="158"/>
      <c r="BO3234" s="158"/>
      <c r="BP3234" s="158"/>
      <c r="BQ3234" s="158"/>
      <c r="BR3234" s="158"/>
      <c r="BS3234" s="158"/>
      <c r="BT3234" s="158"/>
      <c r="BU3234" s="158"/>
      <c r="BV3234" s="158"/>
      <c r="BW3234" s="158"/>
      <c r="BX3234" s="158"/>
      <c r="BY3234" s="158"/>
      <c r="BZ3234" s="158"/>
      <c r="CA3234" s="158"/>
      <c r="CB3234" s="158"/>
      <c r="CC3234" s="158"/>
      <c r="CD3234" s="158"/>
      <c r="CE3234" s="158"/>
      <c r="CF3234" s="158"/>
      <c r="CG3234" s="158"/>
      <c r="CH3234" s="158"/>
      <c r="CI3234" s="158"/>
      <c r="CJ3234" s="158"/>
      <c r="CK3234" s="158"/>
      <c r="CL3234" s="158"/>
      <c r="CM3234" s="158"/>
      <c r="CN3234" s="158"/>
      <c r="CO3234" s="158"/>
      <c r="CP3234" s="158"/>
      <c r="CQ3234" s="158"/>
      <c r="CR3234" s="158"/>
      <c r="CS3234" s="158"/>
      <c r="CT3234" s="158"/>
      <c r="CU3234" s="158"/>
      <c r="CV3234" s="158"/>
      <c r="CW3234" s="158"/>
      <c r="CX3234" s="158"/>
      <c r="CY3234" s="158"/>
      <c r="CZ3234" s="158"/>
      <c r="DA3234" s="158"/>
      <c r="DB3234" s="158"/>
      <c r="DC3234" s="158"/>
      <c r="DD3234" s="158"/>
      <c r="DE3234" s="158"/>
      <c r="DF3234" s="158"/>
      <c r="DG3234" s="158"/>
      <c r="DH3234" s="158"/>
      <c r="DI3234" s="158"/>
      <c r="DJ3234" s="158"/>
      <c r="DK3234" s="158"/>
      <c r="DL3234" s="158"/>
      <c r="DM3234" s="158"/>
      <c r="DN3234" s="158"/>
      <c r="DO3234" s="158"/>
      <c r="DP3234" s="158"/>
      <c r="DQ3234" s="158"/>
      <c r="DR3234" s="158"/>
      <c r="DS3234" s="160"/>
    </row>
    <row r="3235" spans="1:123" s="110" customFormat="1">
      <c r="A3235" s="184"/>
      <c r="B3235" s="180"/>
      <c r="D3235" s="192"/>
      <c r="E3235" s="157"/>
      <c r="F3235" s="158"/>
      <c r="G3235" s="158"/>
      <c r="H3235" s="158"/>
      <c r="I3235" s="158"/>
      <c r="J3235" s="158"/>
      <c r="K3235" s="158"/>
      <c r="L3235" s="158"/>
      <c r="M3235" s="158"/>
      <c r="N3235" s="158"/>
      <c r="O3235" s="158"/>
      <c r="P3235" s="158"/>
      <c r="Q3235" s="158"/>
      <c r="R3235" s="158"/>
      <c r="S3235" s="158"/>
      <c r="T3235" s="158"/>
      <c r="U3235" s="158"/>
      <c r="V3235" s="158"/>
      <c r="W3235" s="158"/>
      <c r="X3235" s="158"/>
      <c r="Y3235" s="158"/>
      <c r="Z3235" s="158"/>
      <c r="AA3235" s="158"/>
      <c r="AB3235" s="158"/>
      <c r="AC3235" s="158"/>
      <c r="AD3235" s="158"/>
      <c r="AE3235" s="158"/>
      <c r="AF3235" s="158"/>
      <c r="AG3235" s="158"/>
      <c r="AH3235" s="158"/>
      <c r="AI3235" s="158"/>
      <c r="AJ3235" s="158"/>
      <c r="AK3235" s="158"/>
      <c r="AL3235" s="158"/>
      <c r="AM3235" s="158"/>
      <c r="AN3235" s="158"/>
      <c r="AO3235" s="158"/>
      <c r="AP3235" s="158"/>
      <c r="AQ3235" s="158"/>
      <c r="AR3235" s="158"/>
      <c r="AS3235" s="158"/>
      <c r="AT3235" s="158"/>
      <c r="AU3235" s="158"/>
      <c r="AV3235" s="158"/>
      <c r="AW3235" s="158"/>
      <c r="AX3235" s="158"/>
      <c r="AY3235" s="158"/>
      <c r="AZ3235" s="158"/>
      <c r="BA3235" s="158"/>
      <c r="BB3235" s="158"/>
      <c r="BC3235" s="158"/>
      <c r="BD3235" s="159"/>
      <c r="BE3235" s="158"/>
      <c r="BF3235" s="158"/>
      <c r="BG3235" s="158"/>
      <c r="BH3235" s="158"/>
      <c r="BI3235" s="159"/>
      <c r="BJ3235" s="158"/>
      <c r="BK3235" s="158"/>
      <c r="BL3235" s="158"/>
      <c r="BM3235" s="158"/>
      <c r="BN3235" s="158"/>
      <c r="BO3235" s="158"/>
      <c r="BP3235" s="158"/>
      <c r="BQ3235" s="158"/>
      <c r="BR3235" s="158"/>
      <c r="BS3235" s="158"/>
      <c r="BT3235" s="158"/>
      <c r="BU3235" s="158"/>
      <c r="BV3235" s="158"/>
      <c r="BW3235" s="158"/>
      <c r="BX3235" s="158"/>
      <c r="BY3235" s="158"/>
      <c r="BZ3235" s="158"/>
      <c r="CA3235" s="158"/>
      <c r="CB3235" s="158"/>
      <c r="CC3235" s="158"/>
      <c r="CD3235" s="158"/>
      <c r="CE3235" s="158"/>
      <c r="CF3235" s="158"/>
      <c r="CG3235" s="158"/>
      <c r="CH3235" s="158"/>
      <c r="CI3235" s="158"/>
      <c r="CJ3235" s="158"/>
      <c r="CK3235" s="158"/>
      <c r="CL3235" s="158"/>
      <c r="CM3235" s="158"/>
      <c r="CN3235" s="158"/>
      <c r="CO3235" s="158"/>
      <c r="CP3235" s="158"/>
      <c r="CQ3235" s="158"/>
      <c r="CR3235" s="158"/>
      <c r="CS3235" s="158"/>
      <c r="CT3235" s="158"/>
      <c r="CU3235" s="158"/>
      <c r="CV3235" s="158"/>
      <c r="CW3235" s="158"/>
      <c r="CX3235" s="158"/>
      <c r="CY3235" s="158"/>
      <c r="CZ3235" s="158"/>
      <c r="DA3235" s="158"/>
      <c r="DB3235" s="158"/>
      <c r="DC3235" s="158"/>
      <c r="DD3235" s="158"/>
      <c r="DE3235" s="158"/>
      <c r="DF3235" s="158"/>
      <c r="DG3235" s="158"/>
      <c r="DH3235" s="158"/>
      <c r="DI3235" s="158"/>
      <c r="DJ3235" s="158"/>
      <c r="DK3235" s="158"/>
      <c r="DL3235" s="158"/>
      <c r="DM3235" s="158"/>
      <c r="DN3235" s="158"/>
      <c r="DO3235" s="158"/>
      <c r="DP3235" s="158"/>
      <c r="DQ3235" s="158"/>
      <c r="DR3235" s="158"/>
      <c r="DS3235" s="160"/>
    </row>
    <row r="3236" spans="1:123" s="110" customFormat="1">
      <c r="A3236" s="184"/>
      <c r="B3236" s="180"/>
      <c r="D3236" s="192"/>
      <c r="E3236" s="157"/>
      <c r="F3236" s="158"/>
      <c r="G3236" s="158"/>
      <c r="H3236" s="158"/>
      <c r="I3236" s="158"/>
      <c r="J3236" s="158"/>
      <c r="K3236" s="158"/>
      <c r="L3236" s="158"/>
      <c r="M3236" s="158"/>
      <c r="N3236" s="158"/>
      <c r="O3236" s="158"/>
      <c r="P3236" s="158"/>
      <c r="Q3236" s="158"/>
      <c r="R3236" s="158"/>
      <c r="S3236" s="158"/>
      <c r="T3236" s="158"/>
      <c r="U3236" s="158"/>
      <c r="V3236" s="158"/>
      <c r="W3236" s="158"/>
      <c r="X3236" s="158"/>
      <c r="Y3236" s="158"/>
      <c r="Z3236" s="158"/>
      <c r="AA3236" s="158"/>
      <c r="AB3236" s="158"/>
      <c r="AC3236" s="158"/>
      <c r="AD3236" s="158"/>
      <c r="AE3236" s="158"/>
      <c r="AF3236" s="158"/>
      <c r="AG3236" s="158"/>
      <c r="AH3236" s="158"/>
      <c r="AI3236" s="158"/>
      <c r="AJ3236" s="158"/>
      <c r="AK3236" s="158"/>
      <c r="AL3236" s="158"/>
      <c r="AM3236" s="158"/>
      <c r="AN3236" s="158"/>
      <c r="AO3236" s="158"/>
      <c r="AP3236" s="158"/>
      <c r="AQ3236" s="158"/>
      <c r="AR3236" s="158"/>
      <c r="AS3236" s="158"/>
      <c r="AT3236" s="158"/>
      <c r="AU3236" s="158"/>
      <c r="AV3236" s="158"/>
      <c r="AW3236" s="158"/>
      <c r="AX3236" s="158"/>
      <c r="AY3236" s="158"/>
      <c r="AZ3236" s="158"/>
      <c r="BA3236" s="158"/>
      <c r="BB3236" s="158"/>
      <c r="BC3236" s="158"/>
      <c r="BD3236" s="159"/>
      <c r="BE3236" s="158"/>
      <c r="BF3236" s="158"/>
      <c r="BG3236" s="158"/>
      <c r="BH3236" s="158"/>
      <c r="BI3236" s="159"/>
      <c r="BJ3236" s="158"/>
      <c r="BK3236" s="158"/>
      <c r="BL3236" s="158"/>
      <c r="BM3236" s="158"/>
      <c r="BN3236" s="158"/>
      <c r="BO3236" s="158"/>
      <c r="BP3236" s="158"/>
      <c r="BQ3236" s="158"/>
      <c r="BR3236" s="158"/>
      <c r="BS3236" s="158"/>
      <c r="BT3236" s="158"/>
      <c r="BU3236" s="158"/>
      <c r="BV3236" s="158"/>
      <c r="BW3236" s="158"/>
      <c r="BX3236" s="158"/>
      <c r="BY3236" s="158"/>
      <c r="BZ3236" s="158"/>
      <c r="CA3236" s="158"/>
      <c r="CB3236" s="158"/>
      <c r="CC3236" s="158"/>
      <c r="CD3236" s="158"/>
      <c r="CE3236" s="158"/>
      <c r="CF3236" s="158"/>
      <c r="CG3236" s="158"/>
      <c r="CH3236" s="158"/>
      <c r="CI3236" s="158"/>
      <c r="CJ3236" s="158"/>
      <c r="CK3236" s="158"/>
      <c r="CL3236" s="158"/>
      <c r="CM3236" s="158"/>
      <c r="CN3236" s="158"/>
      <c r="CO3236" s="158"/>
      <c r="CP3236" s="158"/>
      <c r="CQ3236" s="158"/>
      <c r="CR3236" s="158"/>
      <c r="CS3236" s="158"/>
      <c r="CT3236" s="158"/>
      <c r="CU3236" s="158"/>
      <c r="CV3236" s="158"/>
      <c r="CW3236" s="158"/>
      <c r="CX3236" s="158"/>
      <c r="CY3236" s="158"/>
      <c r="CZ3236" s="158"/>
      <c r="DA3236" s="158"/>
      <c r="DB3236" s="158"/>
      <c r="DC3236" s="158"/>
      <c r="DD3236" s="158"/>
      <c r="DE3236" s="158"/>
      <c r="DF3236" s="158"/>
      <c r="DG3236" s="158"/>
      <c r="DH3236" s="158"/>
      <c r="DI3236" s="158"/>
      <c r="DJ3236" s="158"/>
      <c r="DK3236" s="158"/>
      <c r="DL3236" s="158"/>
      <c r="DM3236" s="158"/>
      <c r="DN3236" s="158"/>
      <c r="DO3236" s="158"/>
      <c r="DP3236" s="158"/>
      <c r="DQ3236" s="158"/>
      <c r="DR3236" s="158"/>
      <c r="DS3236" s="160"/>
    </row>
    <row r="3237" spans="1:123" s="110" customFormat="1">
      <c r="A3237" s="184"/>
      <c r="B3237" s="180"/>
      <c r="D3237" s="192"/>
      <c r="E3237" s="157"/>
      <c r="F3237" s="158"/>
      <c r="G3237" s="158"/>
      <c r="H3237" s="158"/>
      <c r="I3237" s="158"/>
      <c r="J3237" s="158"/>
      <c r="K3237" s="158"/>
      <c r="L3237" s="158"/>
      <c r="M3237" s="158"/>
      <c r="N3237" s="158"/>
      <c r="O3237" s="158"/>
      <c r="P3237" s="158"/>
      <c r="Q3237" s="158"/>
      <c r="R3237" s="158"/>
      <c r="S3237" s="158"/>
      <c r="T3237" s="158"/>
      <c r="U3237" s="158"/>
      <c r="V3237" s="158"/>
      <c r="W3237" s="158"/>
      <c r="X3237" s="158"/>
      <c r="Y3237" s="158"/>
      <c r="Z3237" s="158"/>
      <c r="AA3237" s="158"/>
      <c r="AB3237" s="158"/>
      <c r="AC3237" s="158"/>
      <c r="AD3237" s="158"/>
      <c r="AE3237" s="158"/>
      <c r="AF3237" s="158"/>
      <c r="AG3237" s="158"/>
      <c r="AH3237" s="158"/>
      <c r="AI3237" s="158"/>
      <c r="AJ3237" s="158"/>
      <c r="AK3237" s="158"/>
      <c r="AL3237" s="158"/>
      <c r="AM3237" s="158"/>
      <c r="AN3237" s="158"/>
      <c r="AO3237" s="158"/>
      <c r="AP3237" s="158"/>
      <c r="AQ3237" s="158"/>
      <c r="AR3237" s="158"/>
      <c r="AS3237" s="158"/>
      <c r="AT3237" s="158"/>
      <c r="AU3237" s="158"/>
      <c r="AV3237" s="158"/>
      <c r="AW3237" s="158"/>
      <c r="AX3237" s="158"/>
      <c r="AY3237" s="158"/>
      <c r="AZ3237" s="158"/>
      <c r="BA3237" s="158"/>
      <c r="BB3237" s="158"/>
      <c r="BC3237" s="158"/>
      <c r="BD3237" s="159"/>
      <c r="BE3237" s="158"/>
      <c r="BF3237" s="158"/>
      <c r="BG3237" s="158"/>
      <c r="BH3237" s="158"/>
      <c r="BI3237" s="159"/>
      <c r="BJ3237" s="158"/>
      <c r="BK3237" s="158"/>
      <c r="BL3237" s="158"/>
      <c r="BM3237" s="158"/>
      <c r="BN3237" s="158"/>
      <c r="BO3237" s="158"/>
      <c r="BP3237" s="158"/>
      <c r="BQ3237" s="158"/>
      <c r="BR3237" s="158"/>
      <c r="BS3237" s="158"/>
      <c r="BT3237" s="158"/>
      <c r="BU3237" s="158"/>
      <c r="BV3237" s="158"/>
      <c r="BW3237" s="158"/>
      <c r="BX3237" s="158"/>
      <c r="BY3237" s="158"/>
      <c r="BZ3237" s="158"/>
      <c r="CA3237" s="158"/>
      <c r="CB3237" s="158"/>
      <c r="CC3237" s="158"/>
      <c r="CD3237" s="158"/>
      <c r="CE3237" s="158"/>
      <c r="CF3237" s="158"/>
      <c r="CG3237" s="158"/>
      <c r="CH3237" s="158"/>
      <c r="CI3237" s="158"/>
      <c r="CJ3237" s="158"/>
      <c r="CK3237" s="158"/>
      <c r="CL3237" s="158"/>
      <c r="CM3237" s="158"/>
      <c r="CN3237" s="158"/>
      <c r="CO3237" s="158"/>
      <c r="CP3237" s="158"/>
      <c r="CQ3237" s="158"/>
      <c r="CR3237" s="158"/>
      <c r="CS3237" s="158"/>
      <c r="CT3237" s="158"/>
      <c r="CU3237" s="158"/>
      <c r="CV3237" s="158"/>
      <c r="CW3237" s="158"/>
      <c r="CX3237" s="158"/>
      <c r="CY3237" s="158"/>
      <c r="CZ3237" s="158"/>
      <c r="DA3237" s="158"/>
      <c r="DB3237" s="158"/>
      <c r="DC3237" s="158"/>
      <c r="DD3237" s="158"/>
      <c r="DE3237" s="158"/>
      <c r="DF3237" s="158"/>
      <c r="DG3237" s="158"/>
      <c r="DH3237" s="158"/>
      <c r="DI3237" s="158"/>
      <c r="DJ3237" s="158"/>
      <c r="DK3237" s="158"/>
      <c r="DL3237" s="158"/>
      <c r="DM3237" s="158"/>
      <c r="DN3237" s="158"/>
      <c r="DO3237" s="158"/>
      <c r="DP3237" s="158"/>
      <c r="DQ3237" s="158"/>
      <c r="DR3237" s="158"/>
      <c r="DS3237" s="160"/>
    </row>
    <row r="3238" spans="1:123" s="110" customFormat="1">
      <c r="A3238" s="184"/>
      <c r="B3238" s="180"/>
      <c r="D3238" s="192"/>
      <c r="E3238" s="157"/>
      <c r="F3238" s="158"/>
      <c r="G3238" s="158"/>
      <c r="H3238" s="158"/>
      <c r="I3238" s="158"/>
      <c r="J3238" s="158"/>
      <c r="K3238" s="158"/>
      <c r="L3238" s="158"/>
      <c r="M3238" s="158"/>
      <c r="N3238" s="158"/>
      <c r="O3238" s="158"/>
      <c r="P3238" s="158"/>
      <c r="Q3238" s="158"/>
      <c r="R3238" s="158"/>
      <c r="S3238" s="158"/>
      <c r="T3238" s="158"/>
      <c r="U3238" s="158"/>
      <c r="V3238" s="158"/>
      <c r="W3238" s="158"/>
      <c r="X3238" s="158"/>
      <c r="Y3238" s="158"/>
      <c r="Z3238" s="158"/>
      <c r="AA3238" s="158"/>
      <c r="AB3238" s="158"/>
      <c r="AC3238" s="158"/>
      <c r="AD3238" s="158"/>
      <c r="AE3238" s="158"/>
      <c r="AF3238" s="158"/>
      <c r="AG3238" s="158"/>
      <c r="AH3238" s="158"/>
      <c r="AI3238" s="158"/>
      <c r="AJ3238" s="158"/>
      <c r="AK3238" s="158"/>
      <c r="AL3238" s="158"/>
      <c r="AM3238" s="158"/>
      <c r="AN3238" s="158"/>
      <c r="AO3238" s="158"/>
      <c r="AP3238" s="158"/>
      <c r="AQ3238" s="158"/>
      <c r="AR3238" s="158"/>
      <c r="AS3238" s="158"/>
      <c r="AT3238" s="158"/>
      <c r="AU3238" s="158"/>
      <c r="AV3238" s="158"/>
      <c r="AW3238" s="158"/>
      <c r="AX3238" s="158"/>
      <c r="AY3238" s="158"/>
      <c r="AZ3238" s="158"/>
      <c r="BA3238" s="158"/>
      <c r="BB3238" s="158"/>
      <c r="BC3238" s="158"/>
      <c r="BD3238" s="159"/>
      <c r="BE3238" s="158"/>
      <c r="BF3238" s="158"/>
      <c r="BG3238" s="158"/>
      <c r="BH3238" s="158"/>
      <c r="BI3238" s="159"/>
      <c r="BJ3238" s="158"/>
      <c r="BK3238" s="158"/>
      <c r="BL3238" s="158"/>
      <c r="BM3238" s="158"/>
      <c r="BN3238" s="158"/>
      <c r="BO3238" s="158"/>
      <c r="BP3238" s="158"/>
      <c r="BQ3238" s="158"/>
      <c r="BR3238" s="158"/>
      <c r="BS3238" s="158"/>
      <c r="BT3238" s="158"/>
      <c r="BU3238" s="158"/>
      <c r="BV3238" s="158"/>
      <c r="BW3238" s="158"/>
      <c r="BX3238" s="158"/>
      <c r="BY3238" s="158"/>
      <c r="BZ3238" s="158"/>
      <c r="CA3238" s="158"/>
      <c r="CB3238" s="158"/>
      <c r="CC3238" s="158"/>
      <c r="CD3238" s="158"/>
      <c r="CE3238" s="158"/>
      <c r="CF3238" s="158"/>
      <c r="CG3238" s="158"/>
      <c r="CH3238" s="158"/>
      <c r="CI3238" s="158"/>
      <c r="CJ3238" s="158"/>
      <c r="CK3238" s="158"/>
      <c r="CL3238" s="158"/>
      <c r="CM3238" s="158"/>
      <c r="CN3238" s="158"/>
      <c r="CO3238" s="158"/>
      <c r="CP3238" s="158"/>
      <c r="CQ3238" s="158"/>
      <c r="CR3238" s="158"/>
      <c r="CS3238" s="158"/>
      <c r="CT3238" s="158"/>
      <c r="CU3238" s="158"/>
      <c r="CV3238" s="158"/>
      <c r="CW3238" s="158"/>
      <c r="CX3238" s="158"/>
      <c r="CY3238" s="158"/>
      <c r="CZ3238" s="158"/>
      <c r="DA3238" s="158"/>
      <c r="DB3238" s="158"/>
      <c r="DC3238" s="158"/>
      <c r="DD3238" s="158"/>
      <c r="DE3238" s="158"/>
      <c r="DF3238" s="158"/>
      <c r="DG3238" s="158"/>
      <c r="DH3238" s="158"/>
      <c r="DI3238" s="158"/>
      <c r="DJ3238" s="158"/>
      <c r="DK3238" s="158"/>
      <c r="DL3238" s="158"/>
      <c r="DM3238" s="158"/>
      <c r="DN3238" s="158"/>
      <c r="DO3238" s="158"/>
      <c r="DP3238" s="158"/>
      <c r="DQ3238" s="158"/>
      <c r="DR3238" s="158"/>
      <c r="DS3238" s="160"/>
    </row>
    <row r="3239" spans="1:123" s="110" customFormat="1">
      <c r="A3239" s="184"/>
      <c r="B3239" s="180"/>
      <c r="D3239" s="192"/>
      <c r="E3239" s="157"/>
      <c r="F3239" s="158"/>
      <c r="G3239" s="158"/>
      <c r="H3239" s="158"/>
      <c r="I3239" s="158"/>
      <c r="J3239" s="158"/>
      <c r="K3239" s="158"/>
      <c r="L3239" s="158"/>
      <c r="M3239" s="158"/>
      <c r="N3239" s="158"/>
      <c r="O3239" s="158"/>
      <c r="P3239" s="158"/>
      <c r="Q3239" s="158"/>
      <c r="R3239" s="158"/>
      <c r="S3239" s="158"/>
      <c r="T3239" s="158"/>
      <c r="U3239" s="158"/>
      <c r="V3239" s="158"/>
      <c r="W3239" s="158"/>
      <c r="X3239" s="158"/>
      <c r="Y3239" s="158"/>
      <c r="Z3239" s="158"/>
      <c r="AA3239" s="158"/>
      <c r="AB3239" s="158"/>
      <c r="AC3239" s="158"/>
      <c r="AD3239" s="158"/>
      <c r="AE3239" s="158"/>
      <c r="AF3239" s="158"/>
      <c r="AG3239" s="158"/>
      <c r="AH3239" s="158"/>
      <c r="AI3239" s="158"/>
      <c r="AJ3239" s="158"/>
      <c r="AK3239" s="158"/>
      <c r="AL3239" s="158"/>
      <c r="AM3239" s="158"/>
      <c r="AN3239" s="158"/>
      <c r="AO3239" s="158"/>
      <c r="AP3239" s="158"/>
      <c r="AQ3239" s="158"/>
      <c r="AR3239" s="158"/>
      <c r="AS3239" s="158"/>
      <c r="AT3239" s="158"/>
      <c r="AU3239" s="158"/>
      <c r="AV3239" s="158"/>
      <c r="AW3239" s="158"/>
      <c r="AX3239" s="158"/>
      <c r="AY3239" s="158"/>
      <c r="AZ3239" s="158"/>
      <c r="BA3239" s="158"/>
      <c r="BB3239" s="158"/>
      <c r="BC3239" s="158"/>
      <c r="BD3239" s="159"/>
      <c r="BE3239" s="158"/>
      <c r="BF3239" s="158"/>
      <c r="BG3239" s="158"/>
      <c r="BH3239" s="158"/>
      <c r="BI3239" s="159"/>
      <c r="BJ3239" s="158"/>
      <c r="BK3239" s="158"/>
      <c r="BL3239" s="158"/>
      <c r="BM3239" s="158"/>
      <c r="BN3239" s="158"/>
      <c r="BO3239" s="158"/>
      <c r="BP3239" s="158"/>
      <c r="BQ3239" s="158"/>
      <c r="BR3239" s="158"/>
      <c r="BS3239" s="158"/>
      <c r="BT3239" s="158"/>
      <c r="BU3239" s="158"/>
      <c r="BV3239" s="158"/>
      <c r="BW3239" s="158"/>
      <c r="BX3239" s="158"/>
      <c r="BY3239" s="158"/>
      <c r="BZ3239" s="158"/>
      <c r="CA3239" s="158"/>
      <c r="CB3239" s="158"/>
      <c r="CC3239" s="158"/>
      <c r="CD3239" s="158"/>
      <c r="CE3239" s="158"/>
      <c r="CF3239" s="158"/>
      <c r="CG3239" s="158"/>
      <c r="CH3239" s="158"/>
      <c r="CI3239" s="158"/>
      <c r="CJ3239" s="158"/>
      <c r="CK3239" s="158"/>
      <c r="CL3239" s="158"/>
      <c r="CM3239" s="158"/>
      <c r="CN3239" s="158"/>
      <c r="CO3239" s="158"/>
      <c r="CP3239" s="158"/>
      <c r="CQ3239" s="158"/>
      <c r="CR3239" s="158"/>
      <c r="CS3239" s="158"/>
      <c r="CT3239" s="158"/>
      <c r="CU3239" s="158"/>
      <c r="CV3239" s="158"/>
      <c r="CW3239" s="158"/>
      <c r="CX3239" s="158"/>
      <c r="CY3239" s="158"/>
      <c r="CZ3239" s="158"/>
      <c r="DA3239" s="158"/>
      <c r="DB3239" s="158"/>
      <c r="DC3239" s="158"/>
      <c r="DD3239" s="158"/>
      <c r="DE3239" s="158"/>
      <c r="DF3239" s="158"/>
      <c r="DG3239" s="158"/>
      <c r="DH3239" s="158"/>
      <c r="DI3239" s="158"/>
      <c r="DJ3239" s="158"/>
      <c r="DK3239" s="158"/>
      <c r="DL3239" s="158"/>
      <c r="DM3239" s="158"/>
      <c r="DN3239" s="158"/>
      <c r="DO3239" s="158"/>
      <c r="DP3239" s="158"/>
      <c r="DQ3239" s="158"/>
      <c r="DR3239" s="158"/>
      <c r="DS3239" s="160"/>
    </row>
    <row r="3240" spans="1:123" s="110" customFormat="1">
      <c r="A3240" s="184"/>
      <c r="B3240" s="180"/>
      <c r="D3240" s="192"/>
      <c r="E3240" s="157"/>
      <c r="F3240" s="158"/>
      <c r="G3240" s="158"/>
      <c r="H3240" s="158"/>
      <c r="I3240" s="158"/>
      <c r="J3240" s="158"/>
      <c r="K3240" s="158"/>
      <c r="L3240" s="158"/>
      <c r="M3240" s="158"/>
      <c r="N3240" s="158"/>
      <c r="O3240" s="158"/>
      <c r="P3240" s="158"/>
      <c r="Q3240" s="158"/>
      <c r="R3240" s="158"/>
      <c r="S3240" s="158"/>
      <c r="T3240" s="158"/>
      <c r="U3240" s="158"/>
      <c r="V3240" s="158"/>
      <c r="W3240" s="158"/>
      <c r="X3240" s="158"/>
      <c r="Y3240" s="158"/>
      <c r="Z3240" s="158"/>
      <c r="AA3240" s="158"/>
      <c r="AB3240" s="158"/>
      <c r="AC3240" s="158"/>
      <c r="AD3240" s="158"/>
      <c r="AE3240" s="158"/>
      <c r="AF3240" s="158"/>
      <c r="AG3240" s="158"/>
      <c r="AH3240" s="158"/>
      <c r="AI3240" s="158"/>
      <c r="AJ3240" s="158"/>
      <c r="AK3240" s="158"/>
      <c r="AL3240" s="158"/>
      <c r="AM3240" s="158"/>
      <c r="AN3240" s="158"/>
      <c r="AO3240" s="158"/>
      <c r="AP3240" s="158"/>
      <c r="AQ3240" s="158"/>
      <c r="AR3240" s="158"/>
      <c r="AS3240" s="158"/>
      <c r="AT3240" s="158"/>
      <c r="AU3240" s="158"/>
      <c r="AV3240" s="158"/>
      <c r="AW3240" s="158"/>
      <c r="AX3240" s="158"/>
      <c r="AY3240" s="158"/>
      <c r="AZ3240" s="158"/>
      <c r="BA3240" s="158"/>
      <c r="BB3240" s="158"/>
      <c r="BC3240" s="158"/>
      <c r="BD3240" s="159"/>
      <c r="BE3240" s="158"/>
      <c r="BF3240" s="158"/>
      <c r="BG3240" s="158"/>
      <c r="BH3240" s="158"/>
      <c r="BI3240" s="159"/>
      <c r="BJ3240" s="158"/>
      <c r="BK3240" s="158"/>
      <c r="BL3240" s="158"/>
      <c r="BM3240" s="158"/>
      <c r="BN3240" s="158"/>
      <c r="BO3240" s="158"/>
      <c r="BP3240" s="158"/>
      <c r="BQ3240" s="158"/>
      <c r="BR3240" s="158"/>
      <c r="BS3240" s="158"/>
      <c r="BT3240" s="158"/>
      <c r="BU3240" s="158"/>
      <c r="BV3240" s="158"/>
      <c r="BW3240" s="158"/>
      <c r="BX3240" s="158"/>
      <c r="BY3240" s="158"/>
      <c r="BZ3240" s="158"/>
      <c r="CA3240" s="158"/>
      <c r="CB3240" s="158"/>
      <c r="CC3240" s="158"/>
      <c r="CD3240" s="158"/>
      <c r="CE3240" s="158"/>
      <c r="CF3240" s="158"/>
      <c r="CG3240" s="158"/>
      <c r="CH3240" s="158"/>
      <c r="CI3240" s="158"/>
      <c r="CJ3240" s="158"/>
      <c r="CK3240" s="158"/>
      <c r="CL3240" s="158"/>
      <c r="CM3240" s="158"/>
      <c r="CN3240" s="158"/>
      <c r="CO3240" s="158"/>
      <c r="CP3240" s="158"/>
      <c r="CQ3240" s="158"/>
      <c r="CR3240" s="158"/>
      <c r="CS3240" s="158"/>
      <c r="CT3240" s="158"/>
      <c r="CU3240" s="158"/>
      <c r="CV3240" s="158"/>
      <c r="CW3240" s="158"/>
      <c r="CX3240" s="158"/>
      <c r="CY3240" s="158"/>
      <c r="CZ3240" s="158"/>
      <c r="DA3240" s="158"/>
      <c r="DB3240" s="158"/>
      <c r="DC3240" s="158"/>
      <c r="DD3240" s="158"/>
      <c r="DE3240" s="158"/>
      <c r="DF3240" s="158"/>
      <c r="DG3240" s="158"/>
      <c r="DH3240" s="158"/>
      <c r="DI3240" s="158"/>
      <c r="DJ3240" s="158"/>
      <c r="DK3240" s="158"/>
      <c r="DL3240" s="158"/>
      <c r="DM3240" s="158"/>
      <c r="DN3240" s="158"/>
      <c r="DO3240" s="158"/>
      <c r="DP3240" s="158"/>
      <c r="DQ3240" s="158"/>
      <c r="DR3240" s="158"/>
      <c r="DS3240" s="160"/>
    </row>
    <row r="3241" spans="1:123" s="110" customFormat="1">
      <c r="A3241" s="184"/>
      <c r="B3241" s="180"/>
      <c r="D3241" s="192"/>
      <c r="E3241" s="157"/>
      <c r="F3241" s="158"/>
      <c r="G3241" s="158"/>
      <c r="H3241" s="158"/>
      <c r="I3241" s="158"/>
      <c r="J3241" s="158"/>
      <c r="K3241" s="158"/>
      <c r="L3241" s="158"/>
      <c r="M3241" s="158"/>
      <c r="N3241" s="158"/>
      <c r="O3241" s="158"/>
      <c r="P3241" s="158"/>
      <c r="Q3241" s="158"/>
      <c r="R3241" s="158"/>
      <c r="S3241" s="158"/>
      <c r="T3241" s="158"/>
      <c r="U3241" s="158"/>
      <c r="V3241" s="158"/>
      <c r="W3241" s="158"/>
      <c r="X3241" s="158"/>
      <c r="Y3241" s="158"/>
      <c r="Z3241" s="158"/>
      <c r="AA3241" s="158"/>
      <c r="AB3241" s="158"/>
      <c r="AC3241" s="158"/>
      <c r="AD3241" s="158"/>
      <c r="AE3241" s="158"/>
      <c r="AF3241" s="158"/>
      <c r="AG3241" s="158"/>
      <c r="AH3241" s="158"/>
      <c r="AI3241" s="158"/>
      <c r="AJ3241" s="158"/>
      <c r="AK3241" s="158"/>
      <c r="AL3241" s="158"/>
      <c r="AM3241" s="158"/>
      <c r="AN3241" s="158"/>
      <c r="AO3241" s="158"/>
      <c r="AP3241" s="158"/>
      <c r="AQ3241" s="158"/>
      <c r="AR3241" s="158"/>
      <c r="AS3241" s="158"/>
      <c r="AT3241" s="158"/>
      <c r="AU3241" s="158"/>
      <c r="AV3241" s="158"/>
      <c r="AW3241" s="158"/>
      <c r="AX3241" s="158"/>
      <c r="AY3241" s="158"/>
      <c r="AZ3241" s="158"/>
      <c r="BA3241" s="158"/>
      <c r="BB3241" s="158"/>
      <c r="BC3241" s="158"/>
      <c r="BD3241" s="159"/>
      <c r="BE3241" s="158"/>
      <c r="BF3241" s="158"/>
      <c r="BG3241" s="158"/>
      <c r="BH3241" s="158"/>
      <c r="BI3241" s="159"/>
      <c r="BJ3241" s="158"/>
      <c r="BK3241" s="158"/>
      <c r="BL3241" s="158"/>
      <c r="BM3241" s="158"/>
      <c r="BN3241" s="158"/>
      <c r="BO3241" s="158"/>
      <c r="BP3241" s="158"/>
      <c r="BQ3241" s="158"/>
      <c r="BR3241" s="158"/>
      <c r="BS3241" s="158"/>
      <c r="BT3241" s="158"/>
      <c r="BU3241" s="158"/>
      <c r="BV3241" s="158"/>
      <c r="BW3241" s="158"/>
      <c r="BX3241" s="158"/>
      <c r="BY3241" s="158"/>
      <c r="BZ3241" s="158"/>
      <c r="CA3241" s="158"/>
      <c r="CB3241" s="158"/>
      <c r="CC3241" s="158"/>
      <c r="CD3241" s="158"/>
      <c r="CE3241" s="158"/>
      <c r="CF3241" s="158"/>
      <c r="CG3241" s="158"/>
      <c r="CH3241" s="158"/>
      <c r="CI3241" s="158"/>
      <c r="CJ3241" s="158"/>
      <c r="CK3241" s="158"/>
      <c r="CL3241" s="158"/>
      <c r="CM3241" s="158"/>
      <c r="CN3241" s="158"/>
      <c r="CO3241" s="158"/>
      <c r="CP3241" s="158"/>
      <c r="CQ3241" s="158"/>
      <c r="CR3241" s="158"/>
      <c r="CS3241" s="158"/>
      <c r="CT3241" s="158"/>
      <c r="CU3241" s="158"/>
      <c r="CV3241" s="158"/>
      <c r="CW3241" s="158"/>
      <c r="CX3241" s="158"/>
      <c r="CY3241" s="158"/>
      <c r="CZ3241" s="158"/>
      <c r="DA3241" s="158"/>
      <c r="DB3241" s="158"/>
      <c r="DC3241" s="158"/>
      <c r="DD3241" s="158"/>
      <c r="DE3241" s="158"/>
      <c r="DF3241" s="158"/>
      <c r="DG3241" s="158"/>
      <c r="DH3241" s="158"/>
      <c r="DI3241" s="158"/>
      <c r="DJ3241" s="158"/>
      <c r="DK3241" s="158"/>
      <c r="DL3241" s="158"/>
      <c r="DM3241" s="158"/>
      <c r="DN3241" s="158"/>
      <c r="DO3241" s="158"/>
      <c r="DP3241" s="158"/>
      <c r="DQ3241" s="158"/>
      <c r="DR3241" s="158"/>
      <c r="DS3241" s="160"/>
    </row>
    <row r="3242" spans="1:123" s="110" customFormat="1">
      <c r="A3242" s="184"/>
      <c r="B3242" s="180"/>
      <c r="D3242" s="192"/>
      <c r="E3242" s="157"/>
      <c r="F3242" s="158"/>
      <c r="G3242" s="158"/>
      <c r="H3242" s="158"/>
      <c r="I3242" s="158"/>
      <c r="J3242" s="158"/>
      <c r="K3242" s="158"/>
      <c r="L3242" s="158"/>
      <c r="M3242" s="158"/>
      <c r="N3242" s="158"/>
      <c r="O3242" s="158"/>
      <c r="P3242" s="158"/>
      <c r="Q3242" s="158"/>
      <c r="R3242" s="158"/>
      <c r="S3242" s="158"/>
      <c r="T3242" s="158"/>
      <c r="U3242" s="158"/>
      <c r="V3242" s="158"/>
      <c r="W3242" s="158"/>
      <c r="X3242" s="158"/>
      <c r="Y3242" s="158"/>
      <c r="Z3242" s="158"/>
      <c r="AA3242" s="158"/>
      <c r="AB3242" s="158"/>
      <c r="AC3242" s="158"/>
      <c r="AD3242" s="158"/>
      <c r="AE3242" s="158"/>
      <c r="AF3242" s="158"/>
      <c r="AG3242" s="158"/>
      <c r="AH3242" s="158"/>
      <c r="AI3242" s="158"/>
      <c r="AJ3242" s="158"/>
      <c r="AK3242" s="158"/>
      <c r="AL3242" s="158"/>
      <c r="AM3242" s="158"/>
      <c r="AN3242" s="158"/>
      <c r="AO3242" s="158"/>
      <c r="AP3242" s="158"/>
      <c r="AQ3242" s="158"/>
      <c r="AR3242" s="158"/>
      <c r="AS3242" s="158"/>
      <c r="AT3242" s="158"/>
      <c r="AU3242" s="158"/>
      <c r="AV3242" s="158"/>
      <c r="AW3242" s="158"/>
      <c r="AX3242" s="158"/>
      <c r="AY3242" s="158"/>
      <c r="AZ3242" s="158"/>
      <c r="BA3242" s="158"/>
      <c r="BB3242" s="158"/>
      <c r="BC3242" s="158"/>
      <c r="BD3242" s="159"/>
      <c r="BE3242" s="158"/>
      <c r="BF3242" s="158"/>
      <c r="BG3242" s="158"/>
      <c r="BH3242" s="158"/>
      <c r="BI3242" s="159"/>
      <c r="BJ3242" s="158"/>
      <c r="BK3242" s="158"/>
      <c r="BL3242" s="158"/>
      <c r="BM3242" s="158"/>
      <c r="BN3242" s="158"/>
      <c r="BO3242" s="158"/>
      <c r="BP3242" s="158"/>
      <c r="BQ3242" s="158"/>
      <c r="BR3242" s="158"/>
      <c r="BS3242" s="158"/>
      <c r="BT3242" s="158"/>
      <c r="BU3242" s="158"/>
      <c r="BV3242" s="158"/>
      <c r="BW3242" s="158"/>
      <c r="BX3242" s="158"/>
      <c r="BY3242" s="158"/>
      <c r="BZ3242" s="158"/>
      <c r="CA3242" s="158"/>
      <c r="CB3242" s="158"/>
      <c r="CC3242" s="158"/>
      <c r="CD3242" s="158"/>
      <c r="CE3242" s="158"/>
      <c r="CF3242" s="158"/>
      <c r="CG3242" s="158"/>
      <c r="CH3242" s="158"/>
      <c r="CI3242" s="158"/>
      <c r="CJ3242" s="158"/>
      <c r="CK3242" s="158"/>
      <c r="CL3242" s="158"/>
      <c r="CM3242" s="158"/>
      <c r="CN3242" s="158"/>
      <c r="CO3242" s="158"/>
      <c r="CP3242" s="158"/>
      <c r="CQ3242" s="158"/>
      <c r="CR3242" s="158"/>
      <c r="CS3242" s="158"/>
      <c r="CT3242" s="158"/>
      <c r="CU3242" s="158"/>
      <c r="CV3242" s="158"/>
      <c r="CW3242" s="158"/>
      <c r="CX3242" s="158"/>
      <c r="CY3242" s="158"/>
      <c r="CZ3242" s="158"/>
      <c r="DA3242" s="158"/>
      <c r="DB3242" s="158"/>
      <c r="DC3242" s="158"/>
      <c r="DD3242" s="158"/>
      <c r="DE3242" s="158"/>
      <c r="DF3242" s="158"/>
      <c r="DG3242" s="158"/>
      <c r="DH3242" s="158"/>
      <c r="DI3242" s="158"/>
      <c r="DJ3242" s="158"/>
      <c r="DK3242" s="158"/>
      <c r="DL3242" s="158"/>
      <c r="DM3242" s="158"/>
      <c r="DN3242" s="158"/>
      <c r="DO3242" s="158"/>
      <c r="DP3242" s="158"/>
      <c r="DQ3242" s="158"/>
      <c r="DR3242" s="158"/>
      <c r="DS3242" s="160"/>
    </row>
    <row r="3243" spans="1:123" s="110" customFormat="1">
      <c r="A3243" s="184"/>
      <c r="B3243" s="180"/>
      <c r="D3243" s="192"/>
      <c r="E3243" s="157"/>
      <c r="F3243" s="158"/>
      <c r="G3243" s="158"/>
      <c r="H3243" s="158"/>
      <c r="I3243" s="158"/>
      <c r="J3243" s="158"/>
      <c r="K3243" s="158"/>
      <c r="L3243" s="158"/>
      <c r="M3243" s="158"/>
      <c r="N3243" s="158"/>
      <c r="O3243" s="158"/>
      <c r="P3243" s="158"/>
      <c r="Q3243" s="158"/>
      <c r="R3243" s="158"/>
      <c r="S3243" s="158"/>
      <c r="T3243" s="158"/>
      <c r="U3243" s="158"/>
      <c r="V3243" s="158"/>
      <c r="W3243" s="158"/>
      <c r="X3243" s="158"/>
      <c r="Y3243" s="158"/>
      <c r="Z3243" s="158"/>
      <c r="AA3243" s="158"/>
      <c r="AB3243" s="158"/>
      <c r="AC3243" s="158"/>
      <c r="AD3243" s="158"/>
      <c r="AE3243" s="158"/>
      <c r="AF3243" s="158"/>
      <c r="AG3243" s="158"/>
      <c r="AH3243" s="158"/>
      <c r="AI3243" s="158"/>
      <c r="AJ3243" s="158"/>
      <c r="AK3243" s="158"/>
      <c r="AL3243" s="158"/>
      <c r="AM3243" s="158"/>
      <c r="AN3243" s="158"/>
      <c r="AO3243" s="158"/>
      <c r="AP3243" s="158"/>
      <c r="AQ3243" s="158"/>
      <c r="AR3243" s="158"/>
      <c r="AS3243" s="158"/>
      <c r="AT3243" s="158"/>
      <c r="AU3243" s="158"/>
      <c r="AV3243" s="158"/>
      <c r="AW3243" s="158"/>
      <c r="AX3243" s="158"/>
      <c r="AY3243" s="158"/>
      <c r="AZ3243" s="158"/>
      <c r="BA3243" s="158"/>
      <c r="BB3243" s="158"/>
      <c r="BC3243" s="158"/>
      <c r="BD3243" s="159"/>
      <c r="BE3243" s="158"/>
      <c r="BF3243" s="158"/>
      <c r="BG3243" s="158"/>
      <c r="BH3243" s="158"/>
      <c r="BI3243" s="159"/>
      <c r="BJ3243" s="158"/>
      <c r="BK3243" s="158"/>
      <c r="BL3243" s="158"/>
      <c r="BM3243" s="158"/>
      <c r="BN3243" s="158"/>
      <c r="BO3243" s="158"/>
      <c r="BP3243" s="158"/>
      <c r="BQ3243" s="158"/>
      <c r="BR3243" s="158"/>
      <c r="BS3243" s="158"/>
      <c r="BT3243" s="158"/>
      <c r="BU3243" s="158"/>
      <c r="BV3243" s="158"/>
      <c r="BW3243" s="158"/>
      <c r="BX3243" s="158"/>
      <c r="BY3243" s="158"/>
      <c r="BZ3243" s="158"/>
      <c r="CA3243" s="158"/>
      <c r="CB3243" s="158"/>
      <c r="CC3243" s="158"/>
      <c r="CD3243" s="158"/>
      <c r="CE3243" s="158"/>
      <c r="CF3243" s="158"/>
      <c r="CG3243" s="158"/>
      <c r="CH3243" s="158"/>
      <c r="CI3243" s="158"/>
      <c r="CJ3243" s="158"/>
      <c r="CK3243" s="158"/>
      <c r="CL3243" s="158"/>
      <c r="CM3243" s="158"/>
      <c r="CN3243" s="158"/>
      <c r="CO3243" s="158"/>
      <c r="CP3243" s="158"/>
      <c r="CQ3243" s="158"/>
      <c r="CR3243" s="158"/>
      <c r="CS3243" s="158"/>
      <c r="CT3243" s="158"/>
      <c r="CU3243" s="158"/>
      <c r="CV3243" s="158"/>
      <c r="CW3243" s="158"/>
      <c r="CX3243" s="158"/>
      <c r="CY3243" s="158"/>
      <c r="CZ3243" s="158"/>
      <c r="DA3243" s="158"/>
      <c r="DB3243" s="158"/>
      <c r="DC3243" s="158"/>
      <c r="DD3243" s="158"/>
      <c r="DE3243" s="158"/>
      <c r="DF3243" s="158"/>
      <c r="DG3243" s="158"/>
      <c r="DH3243" s="158"/>
      <c r="DI3243" s="158"/>
      <c r="DJ3243" s="158"/>
      <c r="DK3243" s="158"/>
      <c r="DL3243" s="158"/>
      <c r="DM3243" s="158"/>
      <c r="DN3243" s="158"/>
      <c r="DO3243" s="158"/>
      <c r="DP3243" s="158"/>
      <c r="DQ3243" s="158"/>
      <c r="DR3243" s="158"/>
      <c r="DS3243" s="160"/>
    </row>
    <row r="3244" spans="1:123" s="110" customFormat="1">
      <c r="A3244" s="184"/>
      <c r="B3244" s="180"/>
      <c r="D3244" s="192"/>
      <c r="E3244" s="157"/>
      <c r="F3244" s="158"/>
      <c r="G3244" s="158"/>
      <c r="H3244" s="158"/>
      <c r="I3244" s="158"/>
      <c r="J3244" s="158"/>
      <c r="K3244" s="158"/>
      <c r="L3244" s="158"/>
      <c r="M3244" s="158"/>
      <c r="N3244" s="158"/>
      <c r="O3244" s="158"/>
      <c r="P3244" s="158"/>
      <c r="Q3244" s="158"/>
      <c r="R3244" s="158"/>
      <c r="S3244" s="158"/>
      <c r="T3244" s="158"/>
      <c r="U3244" s="158"/>
      <c r="V3244" s="158"/>
      <c r="W3244" s="158"/>
      <c r="X3244" s="158"/>
      <c r="Y3244" s="158"/>
      <c r="Z3244" s="158"/>
      <c r="AA3244" s="158"/>
      <c r="AB3244" s="158"/>
      <c r="AC3244" s="158"/>
      <c r="AD3244" s="158"/>
      <c r="AE3244" s="158"/>
      <c r="AF3244" s="158"/>
      <c r="AG3244" s="158"/>
      <c r="AH3244" s="158"/>
      <c r="AI3244" s="158"/>
      <c r="AJ3244" s="158"/>
      <c r="AK3244" s="158"/>
      <c r="AL3244" s="158"/>
      <c r="AM3244" s="158"/>
      <c r="AN3244" s="158"/>
      <c r="AO3244" s="158"/>
      <c r="AP3244" s="158"/>
      <c r="AQ3244" s="158"/>
      <c r="AR3244" s="158"/>
      <c r="AS3244" s="158"/>
      <c r="AT3244" s="158"/>
      <c r="AU3244" s="158"/>
      <c r="AV3244" s="158"/>
      <c r="AW3244" s="158"/>
      <c r="AX3244" s="158"/>
      <c r="AY3244" s="158"/>
      <c r="AZ3244" s="158"/>
      <c r="BA3244" s="158"/>
      <c r="BB3244" s="158"/>
      <c r="BC3244" s="158"/>
      <c r="BD3244" s="159"/>
      <c r="BE3244" s="158"/>
      <c r="BF3244" s="158"/>
      <c r="BG3244" s="158"/>
      <c r="BH3244" s="158"/>
      <c r="BI3244" s="159"/>
      <c r="BJ3244" s="158"/>
      <c r="BK3244" s="158"/>
      <c r="BL3244" s="158"/>
      <c r="BM3244" s="158"/>
      <c r="BN3244" s="158"/>
      <c r="BO3244" s="158"/>
      <c r="BP3244" s="158"/>
      <c r="BQ3244" s="158"/>
      <c r="BR3244" s="158"/>
      <c r="BS3244" s="158"/>
      <c r="BT3244" s="158"/>
      <c r="BU3244" s="158"/>
      <c r="BV3244" s="158"/>
      <c r="BW3244" s="158"/>
      <c r="BX3244" s="158"/>
      <c r="BY3244" s="158"/>
      <c r="BZ3244" s="158"/>
      <c r="CA3244" s="158"/>
      <c r="CB3244" s="158"/>
      <c r="CC3244" s="158"/>
      <c r="CD3244" s="158"/>
      <c r="CE3244" s="158"/>
      <c r="CF3244" s="158"/>
      <c r="CG3244" s="158"/>
      <c r="CH3244" s="158"/>
      <c r="CI3244" s="158"/>
      <c r="CJ3244" s="158"/>
      <c r="CK3244" s="158"/>
      <c r="CL3244" s="158"/>
      <c r="CM3244" s="158"/>
      <c r="CN3244" s="158"/>
      <c r="CO3244" s="158"/>
      <c r="CP3244" s="158"/>
      <c r="CQ3244" s="158"/>
      <c r="CR3244" s="158"/>
      <c r="CS3244" s="158"/>
      <c r="CT3244" s="158"/>
      <c r="CU3244" s="158"/>
      <c r="CV3244" s="158"/>
      <c r="CW3244" s="158"/>
      <c r="CX3244" s="158"/>
      <c r="CY3244" s="158"/>
      <c r="CZ3244" s="158"/>
      <c r="DA3244" s="158"/>
      <c r="DB3244" s="158"/>
      <c r="DC3244" s="158"/>
      <c r="DD3244" s="158"/>
      <c r="DE3244" s="158"/>
      <c r="DF3244" s="158"/>
      <c r="DG3244" s="158"/>
      <c r="DH3244" s="158"/>
      <c r="DI3244" s="158"/>
      <c r="DJ3244" s="158"/>
      <c r="DK3244" s="158"/>
      <c r="DL3244" s="158"/>
      <c r="DM3244" s="158"/>
      <c r="DN3244" s="158"/>
      <c r="DO3244" s="158"/>
      <c r="DP3244" s="158"/>
      <c r="DQ3244" s="158"/>
      <c r="DR3244" s="158"/>
      <c r="DS3244" s="160"/>
    </row>
    <row r="3245" spans="1:123" s="110" customFormat="1">
      <c r="A3245" s="184"/>
      <c r="B3245" s="180"/>
      <c r="D3245" s="192"/>
      <c r="E3245" s="157"/>
      <c r="F3245" s="158"/>
      <c r="G3245" s="158"/>
      <c r="H3245" s="158"/>
      <c r="I3245" s="158"/>
      <c r="J3245" s="158"/>
      <c r="K3245" s="158"/>
      <c r="L3245" s="158"/>
      <c r="M3245" s="158"/>
      <c r="N3245" s="158"/>
      <c r="O3245" s="158"/>
      <c r="P3245" s="158"/>
      <c r="Q3245" s="158"/>
      <c r="R3245" s="158"/>
      <c r="S3245" s="158"/>
      <c r="T3245" s="158"/>
      <c r="U3245" s="158"/>
      <c r="V3245" s="158"/>
      <c r="W3245" s="158"/>
      <c r="X3245" s="158"/>
      <c r="Y3245" s="158"/>
      <c r="Z3245" s="158"/>
      <c r="AA3245" s="158"/>
      <c r="AB3245" s="158"/>
      <c r="AC3245" s="158"/>
      <c r="AD3245" s="158"/>
      <c r="AE3245" s="158"/>
      <c r="AF3245" s="158"/>
      <c r="AG3245" s="158"/>
      <c r="AH3245" s="158"/>
      <c r="AI3245" s="158"/>
      <c r="AJ3245" s="158"/>
      <c r="AK3245" s="158"/>
      <c r="AL3245" s="158"/>
      <c r="AM3245" s="158"/>
      <c r="AN3245" s="158"/>
      <c r="AO3245" s="158"/>
      <c r="AP3245" s="158"/>
      <c r="AQ3245" s="158"/>
      <c r="AR3245" s="158"/>
      <c r="AS3245" s="158"/>
      <c r="AT3245" s="158"/>
      <c r="AU3245" s="158"/>
      <c r="AV3245" s="158"/>
      <c r="AW3245" s="158"/>
      <c r="AX3245" s="158"/>
      <c r="AY3245" s="158"/>
      <c r="AZ3245" s="158"/>
      <c r="BA3245" s="158"/>
      <c r="BB3245" s="158"/>
      <c r="BC3245" s="158"/>
      <c r="BD3245" s="159"/>
      <c r="BE3245" s="158"/>
      <c r="BF3245" s="158"/>
      <c r="BG3245" s="158"/>
      <c r="BH3245" s="158"/>
      <c r="BI3245" s="159"/>
      <c r="BJ3245" s="158"/>
      <c r="BK3245" s="158"/>
      <c r="BL3245" s="158"/>
      <c r="BM3245" s="158"/>
      <c r="BN3245" s="158"/>
      <c r="BO3245" s="158"/>
      <c r="BP3245" s="158"/>
      <c r="BQ3245" s="158"/>
      <c r="BR3245" s="158"/>
      <c r="BS3245" s="158"/>
      <c r="BT3245" s="158"/>
      <c r="BU3245" s="158"/>
      <c r="BV3245" s="158"/>
      <c r="BW3245" s="158"/>
      <c r="BX3245" s="158"/>
      <c r="BY3245" s="158"/>
      <c r="BZ3245" s="158"/>
      <c r="CA3245" s="158"/>
      <c r="CB3245" s="158"/>
      <c r="CC3245" s="158"/>
      <c r="CD3245" s="158"/>
      <c r="CE3245" s="158"/>
      <c r="CF3245" s="158"/>
      <c r="CG3245" s="158"/>
      <c r="CH3245" s="158"/>
      <c r="CI3245" s="158"/>
      <c r="CJ3245" s="158"/>
      <c r="CK3245" s="158"/>
      <c r="CL3245" s="158"/>
      <c r="CM3245" s="158"/>
      <c r="CN3245" s="158"/>
      <c r="CO3245" s="158"/>
      <c r="CP3245" s="158"/>
      <c r="CQ3245" s="158"/>
      <c r="CR3245" s="158"/>
      <c r="CS3245" s="158"/>
      <c r="CT3245" s="158"/>
      <c r="CU3245" s="158"/>
      <c r="CV3245" s="158"/>
      <c r="CW3245" s="158"/>
      <c r="CX3245" s="158"/>
      <c r="CY3245" s="158"/>
      <c r="CZ3245" s="158"/>
      <c r="DA3245" s="158"/>
      <c r="DB3245" s="158"/>
      <c r="DC3245" s="158"/>
      <c r="DD3245" s="158"/>
      <c r="DE3245" s="158"/>
      <c r="DF3245" s="158"/>
      <c r="DG3245" s="158"/>
      <c r="DH3245" s="158"/>
      <c r="DI3245" s="158"/>
      <c r="DJ3245" s="158"/>
      <c r="DK3245" s="158"/>
      <c r="DL3245" s="158"/>
      <c r="DM3245" s="158"/>
      <c r="DN3245" s="158"/>
      <c r="DO3245" s="158"/>
      <c r="DP3245" s="158"/>
      <c r="DQ3245" s="158"/>
      <c r="DR3245" s="158"/>
      <c r="DS3245" s="160"/>
    </row>
    <row r="3246" spans="1:123" s="110" customFormat="1">
      <c r="A3246" s="184"/>
      <c r="B3246" s="180"/>
      <c r="D3246" s="192"/>
      <c r="E3246" s="157"/>
      <c r="F3246" s="158"/>
      <c r="G3246" s="158"/>
      <c r="H3246" s="158"/>
      <c r="I3246" s="158"/>
      <c r="J3246" s="158"/>
      <c r="K3246" s="158"/>
      <c r="L3246" s="158"/>
      <c r="M3246" s="158"/>
      <c r="N3246" s="158"/>
      <c r="O3246" s="158"/>
      <c r="P3246" s="158"/>
      <c r="Q3246" s="158"/>
      <c r="R3246" s="158"/>
      <c r="S3246" s="158"/>
      <c r="T3246" s="158"/>
      <c r="U3246" s="158"/>
      <c r="V3246" s="158"/>
      <c r="W3246" s="158"/>
      <c r="X3246" s="158"/>
      <c r="Y3246" s="158"/>
      <c r="Z3246" s="158"/>
      <c r="AA3246" s="158"/>
      <c r="AB3246" s="158"/>
      <c r="AC3246" s="158"/>
      <c r="AD3246" s="158"/>
      <c r="AE3246" s="158"/>
      <c r="AF3246" s="158"/>
      <c r="AG3246" s="158"/>
      <c r="AH3246" s="158"/>
      <c r="AI3246" s="158"/>
      <c r="AJ3246" s="158"/>
      <c r="AK3246" s="158"/>
      <c r="AL3246" s="158"/>
      <c r="AM3246" s="158"/>
      <c r="AN3246" s="158"/>
      <c r="AO3246" s="158"/>
      <c r="AP3246" s="158"/>
      <c r="AQ3246" s="158"/>
      <c r="AR3246" s="158"/>
      <c r="AS3246" s="158"/>
      <c r="AT3246" s="158"/>
      <c r="AU3246" s="158"/>
      <c r="AV3246" s="158"/>
      <c r="AW3246" s="158"/>
      <c r="AX3246" s="158"/>
      <c r="AY3246" s="158"/>
      <c r="AZ3246" s="158"/>
      <c r="BA3246" s="158"/>
      <c r="BB3246" s="158"/>
      <c r="BC3246" s="158"/>
      <c r="BD3246" s="159"/>
      <c r="BE3246" s="158"/>
      <c r="BF3246" s="158"/>
      <c r="BG3246" s="158"/>
      <c r="BH3246" s="158"/>
      <c r="BI3246" s="159"/>
      <c r="BJ3246" s="158"/>
      <c r="BK3246" s="158"/>
      <c r="BL3246" s="158"/>
      <c r="BM3246" s="158"/>
      <c r="BN3246" s="158"/>
      <c r="BO3246" s="158"/>
      <c r="BP3246" s="158"/>
      <c r="BQ3246" s="158"/>
      <c r="BR3246" s="158"/>
      <c r="BS3246" s="158"/>
      <c r="BT3246" s="158"/>
      <c r="BU3246" s="158"/>
      <c r="BV3246" s="158"/>
      <c r="BW3246" s="158"/>
      <c r="BX3246" s="158"/>
      <c r="BY3246" s="158"/>
      <c r="BZ3246" s="158"/>
      <c r="CA3246" s="158"/>
      <c r="CB3246" s="158"/>
      <c r="CC3246" s="158"/>
      <c r="CD3246" s="158"/>
      <c r="CE3246" s="158"/>
      <c r="CF3246" s="158"/>
      <c r="CG3246" s="158"/>
      <c r="CH3246" s="158"/>
      <c r="CI3246" s="158"/>
      <c r="CJ3246" s="158"/>
      <c r="CK3246" s="158"/>
      <c r="CL3246" s="158"/>
      <c r="CM3246" s="158"/>
      <c r="CN3246" s="158"/>
      <c r="CO3246" s="158"/>
      <c r="CP3246" s="158"/>
      <c r="CQ3246" s="158"/>
      <c r="CR3246" s="158"/>
      <c r="CS3246" s="158"/>
      <c r="CT3246" s="158"/>
      <c r="CU3246" s="158"/>
      <c r="CV3246" s="158"/>
      <c r="CW3246" s="158"/>
      <c r="CX3246" s="158"/>
      <c r="CY3246" s="158"/>
      <c r="CZ3246" s="158"/>
      <c r="DA3246" s="158"/>
      <c r="DB3246" s="158"/>
      <c r="DC3246" s="158"/>
      <c r="DD3246" s="158"/>
      <c r="DE3246" s="158"/>
      <c r="DF3246" s="158"/>
      <c r="DG3246" s="158"/>
      <c r="DH3246" s="158"/>
      <c r="DI3246" s="158"/>
      <c r="DJ3246" s="158"/>
      <c r="DK3246" s="158"/>
      <c r="DL3246" s="158"/>
      <c r="DM3246" s="158"/>
      <c r="DN3246" s="158"/>
      <c r="DO3246" s="158"/>
      <c r="DP3246" s="158"/>
      <c r="DQ3246" s="158"/>
      <c r="DR3246" s="158"/>
      <c r="DS3246" s="160"/>
    </row>
    <row r="3247" spans="1:123" s="110" customFormat="1">
      <c r="A3247" s="184"/>
      <c r="B3247" s="180"/>
      <c r="D3247" s="192"/>
      <c r="E3247" s="157"/>
      <c r="F3247" s="158"/>
      <c r="G3247" s="158"/>
      <c r="H3247" s="158"/>
      <c r="I3247" s="158"/>
      <c r="J3247" s="158"/>
      <c r="K3247" s="158"/>
      <c r="L3247" s="158"/>
      <c r="M3247" s="158"/>
      <c r="N3247" s="158"/>
      <c r="O3247" s="158"/>
      <c r="P3247" s="158"/>
      <c r="Q3247" s="158"/>
      <c r="R3247" s="158"/>
      <c r="S3247" s="158"/>
      <c r="T3247" s="158"/>
      <c r="U3247" s="158"/>
      <c r="V3247" s="158"/>
      <c r="W3247" s="158"/>
      <c r="X3247" s="158"/>
      <c r="Y3247" s="158"/>
      <c r="Z3247" s="158"/>
      <c r="AA3247" s="158"/>
      <c r="AB3247" s="158"/>
      <c r="AC3247" s="158"/>
      <c r="AD3247" s="158"/>
      <c r="AE3247" s="158"/>
      <c r="AF3247" s="158"/>
      <c r="AG3247" s="158"/>
      <c r="AH3247" s="158"/>
      <c r="AI3247" s="158"/>
      <c r="AJ3247" s="158"/>
      <c r="AK3247" s="158"/>
      <c r="AL3247" s="158"/>
      <c r="AM3247" s="158"/>
      <c r="AN3247" s="158"/>
      <c r="AO3247" s="158"/>
      <c r="AP3247" s="158"/>
      <c r="AQ3247" s="158"/>
      <c r="AR3247" s="158"/>
      <c r="AS3247" s="158"/>
      <c r="AT3247" s="158"/>
      <c r="AU3247" s="158"/>
      <c r="AV3247" s="158"/>
      <c r="AW3247" s="158"/>
      <c r="AX3247" s="158"/>
      <c r="AY3247" s="158"/>
      <c r="AZ3247" s="158"/>
      <c r="BA3247" s="158"/>
      <c r="BB3247" s="158"/>
      <c r="BC3247" s="158"/>
      <c r="BD3247" s="159"/>
      <c r="BE3247" s="158"/>
      <c r="BF3247" s="158"/>
      <c r="BG3247" s="158"/>
      <c r="BH3247" s="158"/>
      <c r="BI3247" s="159"/>
      <c r="BJ3247" s="158"/>
      <c r="BK3247" s="158"/>
      <c r="BL3247" s="158"/>
      <c r="BM3247" s="158"/>
      <c r="BN3247" s="158"/>
      <c r="BO3247" s="158"/>
      <c r="BP3247" s="158"/>
      <c r="BQ3247" s="158"/>
      <c r="BR3247" s="158"/>
      <c r="BS3247" s="158"/>
      <c r="BT3247" s="158"/>
      <c r="BU3247" s="158"/>
      <c r="BV3247" s="158"/>
      <c r="BW3247" s="158"/>
      <c r="BX3247" s="158"/>
      <c r="BY3247" s="158"/>
      <c r="BZ3247" s="158"/>
      <c r="CA3247" s="158"/>
      <c r="CB3247" s="158"/>
      <c r="CC3247" s="158"/>
      <c r="CD3247" s="158"/>
      <c r="CE3247" s="158"/>
      <c r="CF3247" s="158"/>
      <c r="CG3247" s="158"/>
      <c r="CH3247" s="158"/>
      <c r="CI3247" s="158"/>
      <c r="CJ3247" s="158"/>
      <c r="CK3247" s="158"/>
      <c r="CL3247" s="158"/>
      <c r="CM3247" s="158"/>
      <c r="CN3247" s="158"/>
      <c r="CO3247" s="158"/>
      <c r="CP3247" s="158"/>
      <c r="CQ3247" s="158"/>
      <c r="CR3247" s="158"/>
      <c r="CS3247" s="158"/>
      <c r="CT3247" s="158"/>
      <c r="CU3247" s="158"/>
      <c r="CV3247" s="158"/>
      <c r="CW3247" s="158"/>
      <c r="CX3247" s="158"/>
      <c r="CY3247" s="158"/>
      <c r="CZ3247" s="158"/>
      <c r="DA3247" s="158"/>
      <c r="DB3247" s="158"/>
      <c r="DC3247" s="158"/>
      <c r="DD3247" s="158"/>
      <c r="DE3247" s="158"/>
      <c r="DF3247" s="158"/>
      <c r="DG3247" s="158"/>
      <c r="DH3247" s="158"/>
      <c r="DI3247" s="158"/>
      <c r="DJ3247" s="158"/>
      <c r="DK3247" s="158"/>
      <c r="DL3247" s="158"/>
      <c r="DM3247" s="158"/>
      <c r="DN3247" s="158"/>
      <c r="DO3247" s="158"/>
      <c r="DP3247" s="158"/>
      <c r="DQ3247" s="158"/>
      <c r="DR3247" s="158"/>
      <c r="DS3247" s="160"/>
    </row>
    <row r="3248" spans="1:123" s="110" customFormat="1">
      <c r="A3248" s="184"/>
      <c r="B3248" s="180"/>
      <c r="D3248" s="192"/>
      <c r="E3248" s="157"/>
      <c r="F3248" s="158"/>
      <c r="G3248" s="158"/>
      <c r="H3248" s="158"/>
      <c r="I3248" s="158"/>
      <c r="J3248" s="158"/>
      <c r="K3248" s="158"/>
      <c r="L3248" s="158"/>
      <c r="M3248" s="158"/>
      <c r="N3248" s="158"/>
      <c r="O3248" s="158"/>
      <c r="P3248" s="158"/>
      <c r="Q3248" s="158"/>
      <c r="R3248" s="158"/>
      <c r="S3248" s="158"/>
      <c r="T3248" s="158"/>
      <c r="U3248" s="158"/>
      <c r="V3248" s="158"/>
      <c r="W3248" s="158"/>
      <c r="X3248" s="158"/>
      <c r="Y3248" s="158"/>
      <c r="Z3248" s="158"/>
      <c r="AA3248" s="158"/>
      <c r="AB3248" s="158"/>
      <c r="AC3248" s="158"/>
      <c r="AD3248" s="158"/>
      <c r="AE3248" s="158"/>
      <c r="AF3248" s="158"/>
      <c r="AG3248" s="158"/>
      <c r="AH3248" s="158"/>
      <c r="AI3248" s="158"/>
      <c r="AJ3248" s="158"/>
      <c r="AK3248" s="158"/>
      <c r="AL3248" s="158"/>
      <c r="AM3248" s="158"/>
      <c r="AN3248" s="158"/>
      <c r="AO3248" s="158"/>
      <c r="AP3248" s="158"/>
      <c r="AQ3248" s="158"/>
      <c r="AR3248" s="158"/>
      <c r="AS3248" s="158"/>
      <c r="AT3248" s="158"/>
      <c r="AU3248" s="158"/>
      <c r="AV3248" s="158"/>
      <c r="AW3248" s="158"/>
      <c r="AX3248" s="158"/>
      <c r="AY3248" s="158"/>
      <c r="AZ3248" s="158"/>
      <c r="BA3248" s="158"/>
      <c r="BB3248" s="158"/>
      <c r="BC3248" s="158"/>
      <c r="BD3248" s="159"/>
      <c r="BE3248" s="158"/>
      <c r="BF3248" s="158"/>
      <c r="BG3248" s="158"/>
      <c r="BH3248" s="158"/>
      <c r="BI3248" s="159"/>
      <c r="BJ3248" s="158"/>
      <c r="BK3248" s="158"/>
      <c r="BL3248" s="158"/>
      <c r="BM3248" s="158"/>
      <c r="BN3248" s="158"/>
      <c r="BO3248" s="158"/>
      <c r="BP3248" s="158"/>
      <c r="BQ3248" s="158"/>
      <c r="BR3248" s="158"/>
      <c r="BS3248" s="158"/>
      <c r="BT3248" s="158"/>
      <c r="BU3248" s="158"/>
      <c r="BV3248" s="158"/>
      <c r="BW3248" s="158"/>
      <c r="BX3248" s="158"/>
      <c r="BY3248" s="158"/>
      <c r="BZ3248" s="158"/>
      <c r="CA3248" s="158"/>
      <c r="CB3248" s="158"/>
      <c r="CC3248" s="158"/>
      <c r="CD3248" s="158"/>
      <c r="CE3248" s="158"/>
      <c r="CF3248" s="158"/>
      <c r="CG3248" s="158"/>
      <c r="CH3248" s="158"/>
      <c r="CI3248" s="158"/>
      <c r="CJ3248" s="158"/>
      <c r="CK3248" s="158"/>
      <c r="CL3248" s="158"/>
      <c r="CM3248" s="158"/>
      <c r="CN3248" s="158"/>
      <c r="CO3248" s="158"/>
      <c r="CP3248" s="158"/>
      <c r="CQ3248" s="158"/>
      <c r="CR3248" s="158"/>
      <c r="CS3248" s="158"/>
      <c r="CT3248" s="158"/>
      <c r="CU3248" s="158"/>
      <c r="CV3248" s="158"/>
      <c r="CW3248" s="158"/>
      <c r="CX3248" s="158"/>
      <c r="CY3248" s="158"/>
      <c r="CZ3248" s="158"/>
      <c r="DA3248" s="158"/>
      <c r="DB3248" s="158"/>
      <c r="DC3248" s="158"/>
      <c r="DD3248" s="158"/>
      <c r="DE3248" s="158"/>
      <c r="DF3248" s="158"/>
      <c r="DG3248" s="158"/>
      <c r="DH3248" s="158"/>
      <c r="DI3248" s="158"/>
      <c r="DJ3248" s="158"/>
      <c r="DK3248" s="158"/>
      <c r="DL3248" s="158"/>
      <c r="DM3248" s="158"/>
      <c r="DN3248" s="158"/>
      <c r="DO3248" s="158"/>
      <c r="DP3248" s="158"/>
      <c r="DQ3248" s="158"/>
      <c r="DR3248" s="158"/>
      <c r="DS3248" s="160"/>
    </row>
    <row r="3249" spans="1:123" s="110" customFormat="1">
      <c r="A3249" s="184"/>
      <c r="B3249" s="180"/>
      <c r="D3249" s="192"/>
      <c r="E3249" s="157"/>
      <c r="F3249" s="158"/>
      <c r="G3249" s="158"/>
      <c r="H3249" s="158"/>
      <c r="I3249" s="158"/>
      <c r="J3249" s="158"/>
      <c r="K3249" s="158"/>
      <c r="L3249" s="158"/>
      <c r="M3249" s="158"/>
      <c r="N3249" s="158"/>
      <c r="O3249" s="158"/>
      <c r="P3249" s="158"/>
      <c r="Q3249" s="158"/>
      <c r="R3249" s="158"/>
      <c r="S3249" s="158"/>
      <c r="T3249" s="158"/>
      <c r="U3249" s="158"/>
      <c r="V3249" s="158"/>
      <c r="W3249" s="158"/>
      <c r="X3249" s="158"/>
      <c r="Y3249" s="158"/>
      <c r="Z3249" s="158"/>
      <c r="AA3249" s="158"/>
      <c r="AB3249" s="158"/>
      <c r="AC3249" s="158"/>
      <c r="AD3249" s="158"/>
      <c r="AE3249" s="158"/>
      <c r="AF3249" s="158"/>
      <c r="AG3249" s="158"/>
      <c r="AH3249" s="158"/>
      <c r="AI3249" s="158"/>
      <c r="AJ3249" s="158"/>
      <c r="AK3249" s="158"/>
      <c r="AL3249" s="158"/>
      <c r="AM3249" s="158"/>
      <c r="AN3249" s="158"/>
      <c r="AO3249" s="158"/>
      <c r="AP3249" s="158"/>
      <c r="AQ3249" s="158"/>
      <c r="AR3249" s="158"/>
      <c r="AS3249" s="158"/>
      <c r="AT3249" s="158"/>
      <c r="AU3249" s="158"/>
      <c r="AV3249" s="158"/>
      <c r="AW3249" s="158"/>
      <c r="AX3249" s="158"/>
      <c r="AY3249" s="158"/>
      <c r="AZ3249" s="158"/>
      <c r="BA3249" s="158"/>
      <c r="BB3249" s="158"/>
      <c r="BC3249" s="158"/>
      <c r="BD3249" s="159"/>
      <c r="BE3249" s="158"/>
      <c r="BF3249" s="158"/>
      <c r="BG3249" s="158"/>
      <c r="BH3249" s="158"/>
      <c r="BI3249" s="159"/>
      <c r="BJ3249" s="158"/>
      <c r="BK3249" s="158"/>
      <c r="BL3249" s="158"/>
      <c r="BM3249" s="158"/>
      <c r="BN3249" s="158"/>
      <c r="BO3249" s="158"/>
      <c r="BP3249" s="158"/>
      <c r="BQ3249" s="158"/>
      <c r="BR3249" s="158"/>
      <c r="BS3249" s="158"/>
      <c r="BT3249" s="158"/>
      <c r="BU3249" s="158"/>
      <c r="BV3249" s="158"/>
      <c r="BW3249" s="158"/>
      <c r="BX3249" s="158"/>
      <c r="BY3249" s="158"/>
      <c r="BZ3249" s="158"/>
      <c r="CA3249" s="158"/>
      <c r="CB3249" s="158"/>
      <c r="CC3249" s="158"/>
      <c r="CD3249" s="158"/>
      <c r="CE3249" s="158"/>
      <c r="CF3249" s="158"/>
      <c r="CG3249" s="158"/>
      <c r="CH3249" s="158"/>
      <c r="CI3249" s="158"/>
      <c r="CJ3249" s="158"/>
      <c r="CK3249" s="158"/>
      <c r="CL3249" s="158"/>
      <c r="CM3249" s="158"/>
      <c r="CN3249" s="158"/>
      <c r="CO3249" s="158"/>
      <c r="CP3249" s="158"/>
      <c r="CQ3249" s="158"/>
      <c r="CR3249" s="158"/>
      <c r="CS3249" s="158"/>
      <c r="CT3249" s="158"/>
      <c r="CU3249" s="158"/>
      <c r="CV3249" s="158"/>
      <c r="CW3249" s="158"/>
      <c r="CX3249" s="158"/>
      <c r="CY3249" s="158"/>
      <c r="CZ3249" s="158"/>
      <c r="DA3249" s="158"/>
      <c r="DB3249" s="158"/>
      <c r="DC3249" s="158"/>
      <c r="DD3249" s="158"/>
      <c r="DE3249" s="158"/>
      <c r="DF3249" s="158"/>
      <c r="DG3249" s="158"/>
      <c r="DH3249" s="158"/>
      <c r="DI3249" s="158"/>
      <c r="DJ3249" s="158"/>
      <c r="DK3249" s="158"/>
      <c r="DL3249" s="158"/>
      <c r="DM3249" s="158"/>
      <c r="DN3249" s="158"/>
      <c r="DO3249" s="158"/>
      <c r="DP3249" s="158"/>
      <c r="DQ3249" s="158"/>
      <c r="DR3249" s="158"/>
      <c r="DS3249" s="160"/>
    </row>
    <row r="3250" spans="1:123" s="110" customFormat="1">
      <c r="A3250" s="184"/>
      <c r="B3250" s="180"/>
      <c r="D3250" s="192"/>
      <c r="E3250" s="157"/>
      <c r="F3250" s="158"/>
      <c r="G3250" s="158"/>
      <c r="H3250" s="158"/>
      <c r="I3250" s="158"/>
      <c r="J3250" s="158"/>
      <c r="K3250" s="158"/>
      <c r="L3250" s="158"/>
      <c r="M3250" s="158"/>
      <c r="N3250" s="158"/>
      <c r="O3250" s="158"/>
      <c r="P3250" s="158"/>
      <c r="Q3250" s="158"/>
      <c r="R3250" s="158"/>
      <c r="S3250" s="158"/>
      <c r="T3250" s="158"/>
      <c r="U3250" s="158"/>
      <c r="V3250" s="158"/>
      <c r="W3250" s="158"/>
      <c r="X3250" s="158"/>
      <c r="Y3250" s="158"/>
      <c r="Z3250" s="158"/>
      <c r="AA3250" s="158"/>
      <c r="AB3250" s="158"/>
      <c r="AC3250" s="158"/>
      <c r="AD3250" s="158"/>
      <c r="AE3250" s="158"/>
      <c r="AF3250" s="158"/>
      <c r="AG3250" s="158"/>
      <c r="AH3250" s="158"/>
      <c r="AI3250" s="158"/>
      <c r="AJ3250" s="158"/>
      <c r="AK3250" s="158"/>
      <c r="AL3250" s="158"/>
      <c r="AM3250" s="158"/>
      <c r="AN3250" s="158"/>
      <c r="AO3250" s="158"/>
      <c r="AP3250" s="158"/>
      <c r="AQ3250" s="158"/>
      <c r="AR3250" s="158"/>
      <c r="AS3250" s="158"/>
      <c r="AT3250" s="158"/>
      <c r="AU3250" s="158"/>
      <c r="AV3250" s="158"/>
      <c r="AW3250" s="158"/>
      <c r="AX3250" s="158"/>
      <c r="AY3250" s="158"/>
      <c r="AZ3250" s="158"/>
      <c r="BA3250" s="158"/>
      <c r="BB3250" s="158"/>
      <c r="BC3250" s="158"/>
      <c r="BD3250" s="159"/>
      <c r="BE3250" s="158"/>
      <c r="BF3250" s="158"/>
      <c r="BG3250" s="158"/>
      <c r="BH3250" s="158"/>
      <c r="BI3250" s="159"/>
      <c r="BJ3250" s="158"/>
      <c r="BK3250" s="158"/>
      <c r="BL3250" s="158"/>
      <c r="BM3250" s="158"/>
      <c r="BN3250" s="158"/>
      <c r="BO3250" s="158"/>
      <c r="BP3250" s="158"/>
      <c r="BQ3250" s="158"/>
      <c r="BR3250" s="158"/>
      <c r="BS3250" s="158"/>
      <c r="BT3250" s="158"/>
      <c r="BU3250" s="158"/>
      <c r="BV3250" s="158"/>
      <c r="BW3250" s="158"/>
      <c r="BX3250" s="158"/>
      <c r="BY3250" s="158"/>
      <c r="BZ3250" s="158"/>
      <c r="CA3250" s="158"/>
      <c r="CB3250" s="158"/>
      <c r="CC3250" s="158"/>
      <c r="CD3250" s="158"/>
      <c r="CE3250" s="158"/>
      <c r="CF3250" s="158"/>
      <c r="CG3250" s="158"/>
      <c r="CH3250" s="158"/>
      <c r="CI3250" s="158"/>
      <c r="CJ3250" s="158"/>
      <c r="CK3250" s="158"/>
      <c r="CL3250" s="158"/>
      <c r="CM3250" s="158"/>
      <c r="CN3250" s="158"/>
      <c r="CO3250" s="158"/>
      <c r="CP3250" s="158"/>
      <c r="CQ3250" s="158"/>
      <c r="CR3250" s="158"/>
      <c r="CS3250" s="158"/>
      <c r="CT3250" s="158"/>
      <c r="CU3250" s="158"/>
      <c r="CV3250" s="158"/>
      <c r="CW3250" s="158"/>
      <c r="CX3250" s="158"/>
      <c r="CY3250" s="158"/>
      <c r="CZ3250" s="158"/>
      <c r="DA3250" s="158"/>
      <c r="DB3250" s="158"/>
      <c r="DC3250" s="158"/>
      <c r="DD3250" s="158"/>
      <c r="DE3250" s="158"/>
      <c r="DF3250" s="158"/>
      <c r="DG3250" s="158"/>
      <c r="DH3250" s="158"/>
      <c r="DI3250" s="158"/>
      <c r="DJ3250" s="158"/>
      <c r="DK3250" s="158"/>
      <c r="DL3250" s="158"/>
      <c r="DM3250" s="158"/>
      <c r="DN3250" s="158"/>
      <c r="DO3250" s="158"/>
      <c r="DP3250" s="158"/>
      <c r="DQ3250" s="158"/>
      <c r="DR3250" s="158"/>
      <c r="DS3250" s="160"/>
    </row>
    <row r="3251" spans="1:123" s="110" customFormat="1">
      <c r="A3251" s="184"/>
      <c r="B3251" s="180"/>
      <c r="D3251" s="192"/>
      <c r="E3251" s="157"/>
      <c r="F3251" s="158"/>
      <c r="G3251" s="158"/>
      <c r="H3251" s="158"/>
      <c r="I3251" s="158"/>
      <c r="J3251" s="158"/>
      <c r="K3251" s="158"/>
      <c r="L3251" s="158"/>
      <c r="M3251" s="158"/>
      <c r="N3251" s="158"/>
      <c r="O3251" s="158"/>
      <c r="P3251" s="158"/>
      <c r="Q3251" s="158"/>
      <c r="R3251" s="158"/>
      <c r="S3251" s="158"/>
      <c r="T3251" s="158"/>
      <c r="U3251" s="158"/>
      <c r="V3251" s="158"/>
      <c r="W3251" s="158"/>
      <c r="X3251" s="158"/>
      <c r="Y3251" s="158"/>
      <c r="Z3251" s="158"/>
      <c r="AA3251" s="158"/>
      <c r="AB3251" s="158"/>
      <c r="AC3251" s="158"/>
      <c r="AD3251" s="158"/>
      <c r="AE3251" s="158"/>
      <c r="AF3251" s="158"/>
      <c r="AG3251" s="158"/>
      <c r="AH3251" s="158"/>
      <c r="AI3251" s="158"/>
      <c r="AJ3251" s="158"/>
      <c r="AK3251" s="158"/>
      <c r="AL3251" s="158"/>
      <c r="AM3251" s="158"/>
      <c r="AN3251" s="158"/>
      <c r="AO3251" s="158"/>
      <c r="AP3251" s="158"/>
      <c r="AQ3251" s="158"/>
      <c r="AR3251" s="158"/>
      <c r="AS3251" s="158"/>
      <c r="AT3251" s="158"/>
      <c r="AU3251" s="158"/>
      <c r="AV3251" s="158"/>
      <c r="AW3251" s="158"/>
      <c r="AX3251" s="158"/>
      <c r="AY3251" s="158"/>
      <c r="AZ3251" s="158"/>
      <c r="BA3251" s="158"/>
      <c r="BB3251" s="158"/>
      <c r="BC3251" s="158"/>
      <c r="BD3251" s="159"/>
      <c r="BE3251" s="158"/>
      <c r="BF3251" s="158"/>
      <c r="BG3251" s="158"/>
      <c r="BH3251" s="158"/>
      <c r="BI3251" s="159"/>
      <c r="BJ3251" s="158"/>
      <c r="BK3251" s="158"/>
      <c r="BL3251" s="158"/>
      <c r="BM3251" s="158"/>
      <c r="BN3251" s="158"/>
      <c r="BO3251" s="158"/>
      <c r="BP3251" s="158"/>
      <c r="BQ3251" s="158"/>
      <c r="BR3251" s="158"/>
      <c r="BS3251" s="158"/>
      <c r="BT3251" s="158"/>
      <c r="BU3251" s="158"/>
      <c r="BV3251" s="158"/>
      <c r="BW3251" s="158"/>
      <c r="BX3251" s="158"/>
      <c r="BY3251" s="158"/>
      <c r="BZ3251" s="158"/>
      <c r="CA3251" s="158"/>
      <c r="CB3251" s="158"/>
      <c r="CC3251" s="158"/>
      <c r="CD3251" s="158"/>
      <c r="CE3251" s="158"/>
      <c r="CF3251" s="158"/>
      <c r="CG3251" s="158"/>
      <c r="CH3251" s="158"/>
      <c r="CI3251" s="158"/>
      <c r="CJ3251" s="158"/>
      <c r="CK3251" s="158"/>
      <c r="CL3251" s="158"/>
      <c r="CM3251" s="158"/>
      <c r="CN3251" s="158"/>
      <c r="CO3251" s="158"/>
      <c r="CP3251" s="158"/>
      <c r="CQ3251" s="158"/>
      <c r="CR3251" s="158"/>
      <c r="CS3251" s="158"/>
      <c r="CT3251" s="158"/>
      <c r="CU3251" s="158"/>
      <c r="CV3251" s="158"/>
      <c r="CW3251" s="158"/>
      <c r="CX3251" s="158"/>
      <c r="CY3251" s="158"/>
      <c r="CZ3251" s="158"/>
      <c r="DA3251" s="158"/>
      <c r="DB3251" s="158"/>
      <c r="DC3251" s="158"/>
      <c r="DD3251" s="158"/>
      <c r="DE3251" s="158"/>
      <c r="DF3251" s="158"/>
      <c r="DG3251" s="158"/>
      <c r="DH3251" s="158"/>
      <c r="DI3251" s="158"/>
      <c r="DJ3251" s="158"/>
      <c r="DK3251" s="158"/>
      <c r="DL3251" s="158"/>
      <c r="DM3251" s="158"/>
      <c r="DN3251" s="158"/>
      <c r="DO3251" s="158"/>
      <c r="DP3251" s="158"/>
      <c r="DQ3251" s="158"/>
      <c r="DR3251" s="158"/>
      <c r="DS3251" s="160"/>
    </row>
    <row r="3252" spans="1:123" s="110" customFormat="1">
      <c r="A3252" s="184"/>
      <c r="B3252" s="180"/>
      <c r="D3252" s="192"/>
      <c r="E3252" s="157"/>
      <c r="F3252" s="158"/>
      <c r="G3252" s="158"/>
      <c r="H3252" s="158"/>
      <c r="I3252" s="158"/>
      <c r="J3252" s="158"/>
      <c r="K3252" s="158"/>
      <c r="L3252" s="158"/>
      <c r="M3252" s="158"/>
      <c r="N3252" s="158"/>
      <c r="O3252" s="158"/>
      <c r="P3252" s="158"/>
      <c r="Q3252" s="158"/>
      <c r="R3252" s="158"/>
      <c r="S3252" s="158"/>
      <c r="T3252" s="158"/>
      <c r="U3252" s="158"/>
      <c r="V3252" s="158"/>
      <c r="W3252" s="158"/>
      <c r="X3252" s="158"/>
      <c r="Y3252" s="158"/>
      <c r="Z3252" s="158"/>
      <c r="AA3252" s="158"/>
      <c r="AB3252" s="158"/>
      <c r="AC3252" s="158"/>
      <c r="AD3252" s="158"/>
      <c r="AE3252" s="158"/>
      <c r="AF3252" s="158"/>
      <c r="AG3252" s="158"/>
      <c r="AH3252" s="158"/>
      <c r="AI3252" s="158"/>
      <c r="AJ3252" s="158"/>
      <c r="AK3252" s="158"/>
      <c r="AL3252" s="158"/>
      <c r="AM3252" s="158"/>
      <c r="AN3252" s="158"/>
      <c r="AO3252" s="158"/>
      <c r="AP3252" s="158"/>
      <c r="AQ3252" s="158"/>
      <c r="AR3252" s="158"/>
      <c r="AS3252" s="158"/>
      <c r="AT3252" s="158"/>
      <c r="AU3252" s="158"/>
      <c r="AV3252" s="158"/>
      <c r="AW3252" s="158"/>
      <c r="AX3252" s="158"/>
      <c r="AY3252" s="158"/>
      <c r="AZ3252" s="158"/>
      <c r="BA3252" s="158"/>
      <c r="BB3252" s="158"/>
      <c r="BC3252" s="158"/>
      <c r="BD3252" s="159"/>
      <c r="BE3252" s="158"/>
      <c r="BF3252" s="158"/>
      <c r="BG3252" s="158"/>
      <c r="BH3252" s="158"/>
      <c r="BI3252" s="159"/>
      <c r="BJ3252" s="158"/>
      <c r="BK3252" s="158"/>
      <c r="BL3252" s="158"/>
      <c r="BM3252" s="158"/>
      <c r="BN3252" s="158"/>
      <c r="BO3252" s="158"/>
      <c r="BP3252" s="158"/>
      <c r="BQ3252" s="158"/>
      <c r="BR3252" s="158"/>
      <c r="BS3252" s="158"/>
      <c r="BT3252" s="158"/>
      <c r="BU3252" s="158"/>
      <c r="BV3252" s="158"/>
      <c r="BW3252" s="158"/>
      <c r="BX3252" s="158"/>
      <c r="BY3252" s="158"/>
      <c r="BZ3252" s="158"/>
      <c r="CA3252" s="158"/>
      <c r="CB3252" s="158"/>
      <c r="CC3252" s="158"/>
      <c r="CD3252" s="158"/>
      <c r="CE3252" s="158"/>
      <c r="CF3252" s="158"/>
      <c r="CG3252" s="158"/>
      <c r="CH3252" s="158"/>
      <c r="CI3252" s="158"/>
      <c r="CJ3252" s="158"/>
      <c r="CK3252" s="158"/>
      <c r="CL3252" s="158"/>
      <c r="CM3252" s="158"/>
      <c r="CN3252" s="158"/>
      <c r="CO3252" s="158"/>
      <c r="CP3252" s="158"/>
      <c r="CQ3252" s="158"/>
      <c r="CR3252" s="158"/>
      <c r="CS3252" s="158"/>
      <c r="CT3252" s="158"/>
      <c r="CU3252" s="158"/>
      <c r="CV3252" s="158"/>
      <c r="CW3252" s="158"/>
      <c r="CX3252" s="158"/>
      <c r="CY3252" s="158"/>
      <c r="CZ3252" s="158"/>
      <c r="DA3252" s="158"/>
      <c r="DB3252" s="158"/>
      <c r="DC3252" s="158"/>
      <c r="DD3252" s="158"/>
      <c r="DE3252" s="158"/>
      <c r="DF3252" s="158"/>
      <c r="DG3252" s="158"/>
      <c r="DH3252" s="158"/>
      <c r="DI3252" s="158"/>
      <c r="DJ3252" s="158"/>
      <c r="DK3252" s="158"/>
      <c r="DL3252" s="158"/>
      <c r="DM3252" s="158"/>
      <c r="DN3252" s="158"/>
      <c r="DO3252" s="158"/>
      <c r="DP3252" s="158"/>
      <c r="DQ3252" s="158"/>
      <c r="DR3252" s="158"/>
      <c r="DS3252" s="160"/>
    </row>
    <row r="3253" spans="1:123" s="110" customFormat="1">
      <c r="A3253" s="184"/>
      <c r="B3253" s="180"/>
      <c r="D3253" s="192"/>
      <c r="E3253" s="157"/>
      <c r="F3253" s="158"/>
      <c r="G3253" s="158"/>
      <c r="H3253" s="158"/>
      <c r="I3253" s="158"/>
      <c r="J3253" s="158"/>
      <c r="K3253" s="158"/>
      <c r="L3253" s="158"/>
      <c r="M3253" s="158"/>
      <c r="N3253" s="158"/>
      <c r="O3253" s="158"/>
      <c r="P3253" s="158"/>
      <c r="Q3253" s="158"/>
      <c r="R3253" s="158"/>
      <c r="S3253" s="158"/>
      <c r="T3253" s="158"/>
      <c r="U3253" s="158"/>
      <c r="V3253" s="158"/>
      <c r="W3253" s="158"/>
      <c r="X3253" s="158"/>
      <c r="Y3253" s="158"/>
      <c r="Z3253" s="158"/>
      <c r="AA3253" s="158"/>
      <c r="AB3253" s="158"/>
      <c r="AC3253" s="158"/>
      <c r="AD3253" s="158"/>
      <c r="AE3253" s="158"/>
      <c r="AF3253" s="158"/>
      <c r="AG3253" s="158"/>
      <c r="AH3253" s="158"/>
      <c r="AI3253" s="158"/>
      <c r="AJ3253" s="158"/>
      <c r="AK3253" s="158"/>
      <c r="AL3253" s="158"/>
      <c r="AM3253" s="158"/>
      <c r="AN3253" s="158"/>
      <c r="AO3253" s="158"/>
      <c r="AP3253" s="158"/>
      <c r="AQ3253" s="158"/>
      <c r="AR3253" s="158"/>
      <c r="AS3253" s="158"/>
      <c r="AT3253" s="158"/>
      <c r="AU3253" s="158"/>
      <c r="AV3253" s="158"/>
      <c r="AW3253" s="158"/>
      <c r="AX3253" s="158"/>
      <c r="AY3253" s="158"/>
      <c r="AZ3253" s="158"/>
      <c r="BA3253" s="158"/>
      <c r="BB3253" s="158"/>
      <c r="BC3253" s="158"/>
      <c r="BD3253" s="159"/>
      <c r="BE3253" s="158"/>
      <c r="BF3253" s="158"/>
      <c r="BG3253" s="158"/>
      <c r="BH3253" s="158"/>
      <c r="BI3253" s="159"/>
      <c r="BJ3253" s="158"/>
      <c r="BK3253" s="158"/>
      <c r="BL3253" s="158"/>
      <c r="BM3253" s="158"/>
      <c r="BN3253" s="158"/>
      <c r="BO3253" s="158"/>
      <c r="BP3253" s="158"/>
      <c r="BQ3253" s="158"/>
      <c r="BR3253" s="158"/>
      <c r="BS3253" s="158"/>
      <c r="BT3253" s="158"/>
      <c r="BU3253" s="158"/>
      <c r="BV3253" s="158"/>
      <c r="BW3253" s="158"/>
      <c r="BX3253" s="158"/>
      <c r="BY3253" s="158"/>
      <c r="BZ3253" s="158"/>
      <c r="CA3253" s="158"/>
      <c r="CB3253" s="158"/>
      <c r="CC3253" s="158"/>
      <c r="CD3253" s="158"/>
      <c r="CE3253" s="158"/>
      <c r="CF3253" s="158"/>
      <c r="CG3253" s="158"/>
      <c r="CH3253" s="158"/>
      <c r="CI3253" s="158"/>
      <c r="CJ3253" s="158"/>
      <c r="CK3253" s="158"/>
      <c r="CL3253" s="158"/>
      <c r="CM3253" s="158"/>
      <c r="CN3253" s="158"/>
      <c r="CO3253" s="158"/>
      <c r="CP3253" s="158"/>
      <c r="CQ3253" s="158"/>
      <c r="CR3253" s="158"/>
      <c r="CS3253" s="158"/>
      <c r="CT3253" s="158"/>
      <c r="CU3253" s="158"/>
      <c r="CV3253" s="158"/>
      <c r="CW3253" s="158"/>
      <c r="CX3253" s="158"/>
      <c r="CY3253" s="158"/>
      <c r="CZ3253" s="158"/>
      <c r="DA3253" s="158"/>
      <c r="DB3253" s="158"/>
      <c r="DC3253" s="158"/>
      <c r="DD3253" s="158"/>
      <c r="DE3253" s="158"/>
      <c r="DF3253" s="158"/>
      <c r="DG3253" s="158"/>
      <c r="DH3253" s="158"/>
      <c r="DI3253" s="158"/>
      <c r="DJ3253" s="158"/>
      <c r="DK3253" s="158"/>
      <c r="DL3253" s="158"/>
      <c r="DM3253" s="158"/>
      <c r="DN3253" s="158"/>
      <c r="DO3253" s="158"/>
      <c r="DP3253" s="158"/>
      <c r="DQ3253" s="158"/>
      <c r="DR3253" s="158"/>
      <c r="DS3253" s="160"/>
    </row>
    <row r="3254" spans="1:123" s="110" customFormat="1">
      <c r="A3254" s="184"/>
      <c r="B3254" s="180"/>
      <c r="D3254" s="192"/>
      <c r="E3254" s="157"/>
      <c r="F3254" s="158"/>
      <c r="G3254" s="158"/>
      <c r="H3254" s="158"/>
      <c r="I3254" s="158"/>
      <c r="J3254" s="158"/>
      <c r="K3254" s="158"/>
      <c r="L3254" s="158"/>
      <c r="M3254" s="158"/>
      <c r="N3254" s="158"/>
      <c r="O3254" s="158"/>
      <c r="P3254" s="158"/>
      <c r="Q3254" s="158"/>
      <c r="R3254" s="158"/>
      <c r="S3254" s="158"/>
      <c r="T3254" s="158"/>
      <c r="U3254" s="158"/>
      <c r="V3254" s="158"/>
      <c r="W3254" s="158"/>
      <c r="X3254" s="158"/>
      <c r="Y3254" s="158"/>
      <c r="Z3254" s="158"/>
      <c r="AA3254" s="158"/>
      <c r="AB3254" s="158"/>
      <c r="AC3254" s="158"/>
      <c r="AD3254" s="158"/>
      <c r="AE3254" s="158"/>
      <c r="AF3254" s="158"/>
      <c r="AG3254" s="158"/>
      <c r="AH3254" s="158"/>
      <c r="AI3254" s="158"/>
      <c r="AJ3254" s="158"/>
      <c r="AK3254" s="158"/>
      <c r="AL3254" s="158"/>
      <c r="AM3254" s="158"/>
      <c r="AN3254" s="158"/>
      <c r="AO3254" s="158"/>
      <c r="AP3254" s="158"/>
      <c r="AQ3254" s="158"/>
      <c r="AR3254" s="158"/>
      <c r="AS3254" s="158"/>
      <c r="AT3254" s="158"/>
      <c r="AU3254" s="158"/>
      <c r="AV3254" s="158"/>
      <c r="AW3254" s="158"/>
      <c r="AX3254" s="158"/>
      <c r="AY3254" s="158"/>
      <c r="AZ3254" s="158"/>
      <c r="BA3254" s="158"/>
      <c r="BB3254" s="158"/>
      <c r="BC3254" s="158"/>
      <c r="BD3254" s="159"/>
      <c r="BE3254" s="158"/>
      <c r="BF3254" s="158"/>
      <c r="BG3254" s="158"/>
      <c r="BH3254" s="158"/>
      <c r="BI3254" s="159"/>
      <c r="BJ3254" s="158"/>
      <c r="BK3254" s="158"/>
      <c r="BL3254" s="158"/>
      <c r="BM3254" s="158"/>
      <c r="BN3254" s="158"/>
      <c r="BO3254" s="158"/>
      <c r="BP3254" s="158"/>
      <c r="BQ3254" s="158"/>
      <c r="BR3254" s="158"/>
      <c r="BS3254" s="158"/>
      <c r="BT3254" s="158"/>
      <c r="BU3254" s="158"/>
      <c r="BV3254" s="158"/>
      <c r="BW3254" s="158"/>
      <c r="BX3254" s="158"/>
      <c r="BY3254" s="158"/>
      <c r="BZ3254" s="158"/>
      <c r="CA3254" s="158"/>
      <c r="CB3254" s="158"/>
      <c r="CC3254" s="158"/>
      <c r="CD3254" s="158"/>
      <c r="CE3254" s="158"/>
      <c r="CF3254" s="158"/>
      <c r="CG3254" s="158"/>
      <c r="CH3254" s="158"/>
      <c r="CI3254" s="158"/>
      <c r="CJ3254" s="158"/>
      <c r="CK3254" s="158"/>
      <c r="CL3254" s="158"/>
      <c r="CM3254" s="158"/>
      <c r="CN3254" s="158"/>
      <c r="CO3254" s="158"/>
      <c r="CP3254" s="158"/>
      <c r="CQ3254" s="158"/>
      <c r="CR3254" s="158"/>
      <c r="CS3254" s="158"/>
      <c r="CT3254" s="158"/>
      <c r="CU3254" s="158"/>
      <c r="CV3254" s="158"/>
      <c r="CW3254" s="158"/>
      <c r="CX3254" s="158"/>
      <c r="CY3254" s="158"/>
      <c r="CZ3254" s="158"/>
      <c r="DA3254" s="158"/>
      <c r="DB3254" s="158"/>
      <c r="DC3254" s="158"/>
      <c r="DD3254" s="158"/>
      <c r="DE3254" s="158"/>
      <c r="DF3254" s="158"/>
      <c r="DG3254" s="158"/>
      <c r="DH3254" s="158"/>
      <c r="DI3254" s="158"/>
      <c r="DJ3254" s="158"/>
      <c r="DK3254" s="158"/>
      <c r="DL3254" s="158"/>
      <c r="DM3254" s="158"/>
      <c r="DN3254" s="158"/>
      <c r="DO3254" s="158"/>
      <c r="DP3254" s="158"/>
      <c r="DQ3254" s="158"/>
      <c r="DR3254" s="158"/>
      <c r="DS3254" s="160"/>
    </row>
    <row r="3255" spans="1:123" s="110" customFormat="1">
      <c r="A3255" s="184"/>
      <c r="B3255" s="180"/>
      <c r="D3255" s="192"/>
      <c r="E3255" s="157"/>
      <c r="F3255" s="158"/>
      <c r="G3255" s="158"/>
      <c r="H3255" s="158"/>
      <c r="I3255" s="158"/>
      <c r="J3255" s="158"/>
      <c r="K3255" s="158"/>
      <c r="L3255" s="158"/>
      <c r="M3255" s="158"/>
      <c r="N3255" s="158"/>
      <c r="O3255" s="158"/>
      <c r="P3255" s="158"/>
      <c r="Q3255" s="158"/>
      <c r="R3255" s="158"/>
      <c r="S3255" s="158"/>
      <c r="T3255" s="158"/>
      <c r="U3255" s="158"/>
      <c r="V3255" s="158"/>
      <c r="W3255" s="158"/>
      <c r="X3255" s="158"/>
      <c r="Y3255" s="158"/>
      <c r="Z3255" s="158"/>
      <c r="AA3255" s="158"/>
      <c r="AB3255" s="158"/>
      <c r="AC3255" s="158"/>
      <c r="AD3255" s="158"/>
      <c r="AE3255" s="158"/>
      <c r="AF3255" s="158"/>
      <c r="AG3255" s="158"/>
      <c r="AH3255" s="158"/>
      <c r="AI3255" s="158"/>
      <c r="AJ3255" s="158"/>
      <c r="AK3255" s="158"/>
      <c r="AL3255" s="158"/>
      <c r="AM3255" s="158"/>
      <c r="AN3255" s="158"/>
      <c r="AO3255" s="158"/>
      <c r="AP3255" s="158"/>
      <c r="AQ3255" s="158"/>
      <c r="AR3255" s="158"/>
      <c r="AS3255" s="158"/>
      <c r="AT3255" s="158"/>
      <c r="AU3255" s="158"/>
      <c r="AV3255" s="158"/>
      <c r="AW3255" s="158"/>
      <c r="AX3255" s="158"/>
      <c r="AY3255" s="158"/>
      <c r="AZ3255" s="158"/>
      <c r="BA3255" s="158"/>
      <c r="BB3255" s="158"/>
      <c r="BC3255" s="158"/>
      <c r="BD3255" s="159"/>
      <c r="BE3255" s="158"/>
      <c r="BF3255" s="158"/>
      <c r="BG3255" s="158"/>
      <c r="BH3255" s="158"/>
      <c r="BI3255" s="159"/>
      <c r="BJ3255" s="158"/>
      <c r="BK3255" s="158"/>
      <c r="BL3255" s="158"/>
      <c r="BM3255" s="158"/>
      <c r="BN3255" s="158"/>
      <c r="BO3255" s="158"/>
      <c r="BP3255" s="158"/>
      <c r="BQ3255" s="158"/>
      <c r="BR3255" s="158"/>
      <c r="BS3255" s="158"/>
      <c r="BT3255" s="158"/>
      <c r="BU3255" s="158"/>
      <c r="BV3255" s="158"/>
      <c r="BW3255" s="158"/>
      <c r="BX3255" s="158"/>
      <c r="BY3255" s="158"/>
      <c r="BZ3255" s="158"/>
      <c r="CA3255" s="158"/>
      <c r="CB3255" s="158"/>
      <c r="CC3255" s="158"/>
      <c r="CD3255" s="158"/>
      <c r="CE3255" s="158"/>
      <c r="CF3255" s="158"/>
      <c r="CG3255" s="158"/>
      <c r="CH3255" s="158"/>
      <c r="CI3255" s="158"/>
      <c r="CJ3255" s="158"/>
      <c r="CK3255" s="158"/>
      <c r="CL3255" s="158"/>
      <c r="CM3255" s="158"/>
      <c r="CN3255" s="158"/>
      <c r="CO3255" s="158"/>
      <c r="CP3255" s="158"/>
      <c r="CQ3255" s="158"/>
      <c r="CR3255" s="158"/>
      <c r="CS3255" s="158"/>
      <c r="CT3255" s="158"/>
      <c r="CU3255" s="158"/>
      <c r="CV3255" s="158"/>
      <c r="CW3255" s="158"/>
      <c r="CX3255" s="158"/>
      <c r="CY3255" s="158"/>
      <c r="CZ3255" s="158"/>
      <c r="DA3255" s="158"/>
      <c r="DB3255" s="158"/>
      <c r="DC3255" s="158"/>
      <c r="DD3255" s="158"/>
      <c r="DE3255" s="158"/>
      <c r="DF3255" s="158"/>
      <c r="DG3255" s="158"/>
      <c r="DH3255" s="158"/>
      <c r="DI3255" s="158"/>
      <c r="DJ3255" s="158"/>
      <c r="DK3255" s="158"/>
      <c r="DL3255" s="158"/>
      <c r="DM3255" s="158"/>
      <c r="DN3255" s="158"/>
      <c r="DO3255" s="158"/>
      <c r="DP3255" s="158"/>
      <c r="DQ3255" s="158"/>
      <c r="DR3255" s="158"/>
      <c r="DS3255" s="160"/>
    </row>
    <row r="3256" spans="1:123" s="110" customFormat="1">
      <c r="A3256" s="184"/>
      <c r="B3256" s="180"/>
      <c r="D3256" s="192"/>
      <c r="E3256" s="157"/>
      <c r="F3256" s="158"/>
      <c r="G3256" s="158"/>
      <c r="H3256" s="158"/>
      <c r="I3256" s="158"/>
      <c r="J3256" s="158"/>
      <c r="K3256" s="158"/>
      <c r="L3256" s="158"/>
      <c r="M3256" s="158"/>
      <c r="N3256" s="158"/>
      <c r="O3256" s="158"/>
      <c r="P3256" s="158"/>
      <c r="Q3256" s="158"/>
      <c r="R3256" s="158"/>
      <c r="S3256" s="158"/>
      <c r="T3256" s="158"/>
      <c r="U3256" s="158"/>
      <c r="V3256" s="158"/>
      <c r="W3256" s="158"/>
      <c r="X3256" s="158"/>
      <c r="Y3256" s="158"/>
      <c r="Z3256" s="158"/>
      <c r="AA3256" s="158"/>
      <c r="AB3256" s="158"/>
      <c r="AC3256" s="158"/>
      <c r="AD3256" s="158"/>
      <c r="AE3256" s="158"/>
      <c r="AF3256" s="158"/>
      <c r="AG3256" s="158"/>
      <c r="AH3256" s="158"/>
      <c r="AI3256" s="158"/>
      <c r="AJ3256" s="158"/>
      <c r="AK3256" s="158"/>
      <c r="AL3256" s="158"/>
      <c r="AM3256" s="158"/>
      <c r="AN3256" s="158"/>
      <c r="AO3256" s="158"/>
      <c r="AP3256" s="158"/>
      <c r="AQ3256" s="158"/>
      <c r="AR3256" s="158"/>
      <c r="AS3256" s="158"/>
      <c r="AT3256" s="158"/>
      <c r="AU3256" s="158"/>
      <c r="AV3256" s="158"/>
      <c r="AW3256" s="158"/>
      <c r="AX3256" s="158"/>
      <c r="AY3256" s="158"/>
      <c r="AZ3256" s="158"/>
      <c r="BA3256" s="158"/>
      <c r="BB3256" s="158"/>
      <c r="BC3256" s="158"/>
      <c r="BD3256" s="159"/>
      <c r="BE3256" s="158"/>
      <c r="BF3256" s="158"/>
      <c r="BG3256" s="158"/>
      <c r="BH3256" s="158"/>
      <c r="BI3256" s="159"/>
      <c r="BJ3256" s="158"/>
      <c r="BK3256" s="158"/>
      <c r="BL3256" s="158"/>
      <c r="BM3256" s="158"/>
      <c r="BN3256" s="158"/>
      <c r="BO3256" s="158"/>
      <c r="BP3256" s="158"/>
      <c r="BQ3256" s="158"/>
      <c r="BR3256" s="158"/>
      <c r="BS3256" s="158"/>
      <c r="BT3256" s="158"/>
      <c r="BU3256" s="158"/>
      <c r="BV3256" s="158"/>
      <c r="BW3256" s="158"/>
      <c r="BX3256" s="158"/>
      <c r="BY3256" s="158"/>
      <c r="BZ3256" s="158"/>
      <c r="CA3256" s="158"/>
      <c r="CB3256" s="158"/>
      <c r="CC3256" s="158"/>
      <c r="CD3256" s="158"/>
      <c r="CE3256" s="158"/>
      <c r="CF3256" s="158"/>
      <c r="CG3256" s="158"/>
      <c r="CH3256" s="158"/>
      <c r="CI3256" s="158"/>
      <c r="CJ3256" s="158"/>
      <c r="CK3256" s="158"/>
      <c r="CL3256" s="158"/>
      <c r="CM3256" s="158"/>
      <c r="CN3256" s="158"/>
      <c r="CO3256" s="158"/>
      <c r="CP3256" s="158"/>
      <c r="CQ3256" s="158"/>
      <c r="CR3256" s="158"/>
      <c r="CS3256" s="158"/>
      <c r="CT3256" s="158"/>
      <c r="CU3256" s="158"/>
      <c r="CV3256" s="158"/>
      <c r="CW3256" s="158"/>
      <c r="CX3256" s="158"/>
      <c r="CY3256" s="158"/>
      <c r="CZ3256" s="158"/>
      <c r="DA3256" s="158"/>
      <c r="DB3256" s="158"/>
      <c r="DC3256" s="158"/>
      <c r="DD3256" s="158"/>
      <c r="DE3256" s="158"/>
      <c r="DF3256" s="158"/>
      <c r="DG3256" s="158"/>
      <c r="DH3256" s="158"/>
      <c r="DI3256" s="158"/>
      <c r="DJ3256" s="158"/>
      <c r="DK3256" s="158"/>
      <c r="DL3256" s="158"/>
      <c r="DM3256" s="158"/>
      <c r="DN3256" s="158"/>
      <c r="DO3256" s="158"/>
      <c r="DP3256" s="158"/>
      <c r="DQ3256" s="158"/>
      <c r="DR3256" s="158"/>
      <c r="DS3256" s="160"/>
    </row>
    <row r="3257" spans="1:123" s="110" customFormat="1">
      <c r="A3257" s="184"/>
      <c r="B3257" s="180"/>
      <c r="D3257" s="192"/>
      <c r="E3257" s="157"/>
      <c r="F3257" s="158"/>
      <c r="G3257" s="158"/>
      <c r="H3257" s="158"/>
      <c r="I3257" s="158"/>
      <c r="J3257" s="158"/>
      <c r="K3257" s="158"/>
      <c r="L3257" s="158"/>
      <c r="M3257" s="158"/>
      <c r="N3257" s="158"/>
      <c r="O3257" s="158"/>
      <c r="P3257" s="158"/>
      <c r="Q3257" s="158"/>
      <c r="R3257" s="158"/>
      <c r="S3257" s="158"/>
      <c r="T3257" s="158"/>
      <c r="U3257" s="158"/>
      <c r="V3257" s="158"/>
      <c r="W3257" s="158"/>
      <c r="X3257" s="158"/>
      <c r="Y3257" s="158"/>
      <c r="Z3257" s="158"/>
      <c r="AA3257" s="158"/>
      <c r="AB3257" s="158"/>
      <c r="AC3257" s="158"/>
      <c r="AD3257" s="158"/>
      <c r="AE3257" s="158"/>
      <c r="AF3257" s="158"/>
      <c r="AG3257" s="158"/>
      <c r="AH3257" s="158"/>
      <c r="AI3257" s="158"/>
      <c r="AJ3257" s="158"/>
      <c r="AK3257" s="158"/>
      <c r="AL3257" s="158"/>
      <c r="AM3257" s="158"/>
      <c r="AN3257" s="158"/>
      <c r="AO3257" s="158"/>
      <c r="AP3257" s="158"/>
      <c r="AQ3257" s="158"/>
      <c r="AR3257" s="158"/>
      <c r="AS3257" s="158"/>
      <c r="AT3257" s="158"/>
      <c r="AU3257" s="158"/>
      <c r="AV3257" s="158"/>
      <c r="AW3257" s="158"/>
      <c r="AX3257" s="158"/>
      <c r="AY3257" s="158"/>
      <c r="AZ3257" s="158"/>
      <c r="BA3257" s="158"/>
      <c r="BB3257" s="158"/>
      <c r="BC3257" s="158"/>
      <c r="BD3257" s="159"/>
      <c r="BE3257" s="158"/>
      <c r="BF3257" s="158"/>
      <c r="BG3257" s="158"/>
      <c r="BH3257" s="158"/>
      <c r="BI3257" s="159"/>
      <c r="BJ3257" s="158"/>
      <c r="BK3257" s="158"/>
      <c r="BL3257" s="158"/>
      <c r="BM3257" s="158"/>
      <c r="BN3257" s="158"/>
      <c r="BO3257" s="158"/>
      <c r="BP3257" s="158"/>
      <c r="BQ3257" s="158"/>
      <c r="BR3257" s="158"/>
      <c r="BS3257" s="158"/>
      <c r="BT3257" s="158"/>
      <c r="BU3257" s="158"/>
      <c r="BV3257" s="158"/>
      <c r="BW3257" s="158"/>
      <c r="BX3257" s="158"/>
      <c r="BY3257" s="158"/>
      <c r="BZ3257" s="158"/>
      <c r="CA3257" s="158"/>
      <c r="CB3257" s="158"/>
      <c r="CC3257" s="158"/>
      <c r="CD3257" s="158"/>
      <c r="CE3257" s="158"/>
      <c r="CF3257" s="158"/>
      <c r="CG3257" s="158"/>
      <c r="CH3257" s="158"/>
      <c r="CI3257" s="158"/>
      <c r="CJ3257" s="158"/>
      <c r="CK3257" s="158"/>
      <c r="CL3257" s="158"/>
      <c r="CM3257" s="158"/>
      <c r="CN3257" s="158"/>
      <c r="CO3257" s="158"/>
      <c r="CP3257" s="158"/>
      <c r="CQ3257" s="158"/>
      <c r="CR3257" s="158"/>
      <c r="CS3257" s="158"/>
      <c r="CT3257" s="158"/>
      <c r="CU3257" s="158"/>
      <c r="CV3257" s="158"/>
      <c r="CW3257" s="158"/>
      <c r="CX3257" s="158"/>
      <c r="CY3257" s="158"/>
      <c r="CZ3257" s="158"/>
      <c r="DA3257" s="158"/>
      <c r="DB3257" s="158"/>
      <c r="DC3257" s="158"/>
      <c r="DD3257" s="158"/>
      <c r="DE3257" s="158"/>
      <c r="DF3257" s="158"/>
      <c r="DG3257" s="158"/>
      <c r="DH3257" s="158"/>
      <c r="DI3257" s="158"/>
      <c r="DJ3257" s="158"/>
      <c r="DK3257" s="158"/>
      <c r="DL3257" s="158"/>
      <c r="DM3257" s="158"/>
      <c r="DN3257" s="158"/>
      <c r="DO3257" s="158"/>
      <c r="DP3257" s="158"/>
      <c r="DQ3257" s="158"/>
      <c r="DR3257" s="158"/>
      <c r="DS3257" s="160"/>
    </row>
    <row r="3258" spans="1:123" s="110" customFormat="1">
      <c r="A3258" s="184"/>
      <c r="B3258" s="180"/>
      <c r="D3258" s="192"/>
      <c r="E3258" s="157"/>
      <c r="F3258" s="158"/>
      <c r="G3258" s="158"/>
      <c r="H3258" s="158"/>
      <c r="I3258" s="158"/>
      <c r="J3258" s="158"/>
      <c r="K3258" s="158"/>
      <c r="L3258" s="158"/>
      <c r="M3258" s="158"/>
      <c r="N3258" s="158"/>
      <c r="O3258" s="158"/>
      <c r="P3258" s="158"/>
      <c r="Q3258" s="158"/>
      <c r="R3258" s="158"/>
      <c r="S3258" s="158"/>
      <c r="T3258" s="158"/>
      <c r="U3258" s="158"/>
      <c r="V3258" s="158"/>
      <c r="W3258" s="158"/>
      <c r="X3258" s="158"/>
      <c r="Y3258" s="158"/>
      <c r="Z3258" s="158"/>
      <c r="AA3258" s="158"/>
      <c r="AB3258" s="158"/>
      <c r="AC3258" s="158"/>
      <c r="AD3258" s="158"/>
      <c r="AE3258" s="158"/>
      <c r="AF3258" s="158"/>
      <c r="AG3258" s="158"/>
      <c r="AH3258" s="158"/>
      <c r="AI3258" s="158"/>
      <c r="AJ3258" s="158"/>
      <c r="AK3258" s="158"/>
      <c r="AL3258" s="158"/>
      <c r="AM3258" s="158"/>
      <c r="AN3258" s="158"/>
      <c r="AO3258" s="158"/>
      <c r="AP3258" s="158"/>
      <c r="AQ3258" s="158"/>
      <c r="AR3258" s="158"/>
      <c r="AS3258" s="158"/>
      <c r="AT3258" s="158"/>
      <c r="AU3258" s="158"/>
      <c r="AV3258" s="158"/>
      <c r="AW3258" s="158"/>
      <c r="AX3258" s="158"/>
      <c r="AY3258" s="158"/>
      <c r="AZ3258" s="158"/>
      <c r="BA3258" s="158"/>
      <c r="BB3258" s="158"/>
      <c r="BC3258" s="158"/>
      <c r="BD3258" s="159"/>
      <c r="BE3258" s="158"/>
      <c r="BF3258" s="158"/>
      <c r="BG3258" s="158"/>
      <c r="BH3258" s="158"/>
      <c r="BI3258" s="159"/>
      <c r="BJ3258" s="158"/>
      <c r="BK3258" s="158"/>
      <c r="BL3258" s="158"/>
      <c r="BM3258" s="158"/>
      <c r="BN3258" s="158"/>
      <c r="BO3258" s="158"/>
      <c r="BP3258" s="158"/>
      <c r="BQ3258" s="158"/>
      <c r="BR3258" s="158"/>
      <c r="BS3258" s="158"/>
      <c r="BT3258" s="158"/>
      <c r="BU3258" s="158"/>
      <c r="BV3258" s="158"/>
      <c r="BW3258" s="158"/>
      <c r="BX3258" s="158"/>
      <c r="BY3258" s="158"/>
      <c r="BZ3258" s="158"/>
      <c r="CA3258" s="158"/>
      <c r="CB3258" s="158"/>
      <c r="CC3258" s="158"/>
      <c r="CD3258" s="158"/>
      <c r="CE3258" s="158"/>
      <c r="CF3258" s="158"/>
      <c r="CG3258" s="158"/>
      <c r="CH3258" s="158"/>
      <c r="CI3258" s="158"/>
      <c r="CJ3258" s="158"/>
      <c r="CK3258" s="158"/>
      <c r="CL3258" s="158"/>
      <c r="CM3258" s="158"/>
      <c r="CN3258" s="158"/>
      <c r="CO3258" s="158"/>
      <c r="CP3258" s="158"/>
      <c r="CQ3258" s="158"/>
      <c r="CR3258" s="158"/>
      <c r="CS3258" s="158"/>
      <c r="CT3258" s="158"/>
      <c r="CU3258" s="158"/>
      <c r="CV3258" s="158"/>
      <c r="CW3258" s="158"/>
      <c r="CX3258" s="158"/>
      <c r="CY3258" s="158"/>
      <c r="CZ3258" s="158"/>
      <c r="DA3258" s="158"/>
      <c r="DB3258" s="158"/>
      <c r="DC3258" s="158"/>
      <c r="DD3258" s="158"/>
      <c r="DE3258" s="158"/>
      <c r="DF3258" s="158"/>
      <c r="DG3258" s="158"/>
      <c r="DH3258" s="158"/>
      <c r="DI3258" s="158"/>
      <c r="DJ3258" s="158"/>
      <c r="DK3258" s="158"/>
      <c r="DL3258" s="158"/>
      <c r="DM3258" s="158"/>
      <c r="DN3258" s="158"/>
      <c r="DO3258" s="158"/>
      <c r="DP3258" s="158"/>
      <c r="DQ3258" s="158"/>
      <c r="DR3258" s="158"/>
      <c r="DS3258" s="160"/>
    </row>
    <row r="3259" spans="1:123" s="110" customFormat="1">
      <c r="A3259" s="184"/>
      <c r="B3259" s="180"/>
      <c r="D3259" s="192"/>
      <c r="E3259" s="157"/>
      <c r="F3259" s="158"/>
      <c r="G3259" s="158"/>
      <c r="H3259" s="158"/>
      <c r="I3259" s="158"/>
      <c r="J3259" s="158"/>
      <c r="K3259" s="158"/>
      <c r="L3259" s="158"/>
      <c r="M3259" s="158"/>
      <c r="N3259" s="158"/>
      <c r="O3259" s="158"/>
      <c r="P3259" s="158"/>
      <c r="Q3259" s="158"/>
      <c r="R3259" s="158"/>
      <c r="S3259" s="158"/>
      <c r="T3259" s="158"/>
      <c r="U3259" s="158"/>
      <c r="V3259" s="158"/>
      <c r="W3259" s="158"/>
      <c r="X3259" s="158"/>
      <c r="Y3259" s="158"/>
      <c r="Z3259" s="158"/>
      <c r="AA3259" s="158"/>
      <c r="AB3259" s="158"/>
      <c r="AC3259" s="158"/>
      <c r="AD3259" s="158"/>
      <c r="AE3259" s="158"/>
      <c r="AF3259" s="158"/>
      <c r="AG3259" s="158"/>
      <c r="AH3259" s="158"/>
      <c r="AI3259" s="158"/>
      <c r="AJ3259" s="158"/>
      <c r="AK3259" s="158"/>
      <c r="AL3259" s="158"/>
      <c r="AM3259" s="158"/>
      <c r="AN3259" s="158"/>
      <c r="AO3259" s="158"/>
      <c r="AP3259" s="158"/>
      <c r="AQ3259" s="158"/>
      <c r="AR3259" s="158"/>
      <c r="AS3259" s="158"/>
      <c r="AT3259" s="158"/>
      <c r="AU3259" s="158"/>
      <c r="AV3259" s="158"/>
      <c r="AW3259" s="158"/>
      <c r="AX3259" s="158"/>
      <c r="AY3259" s="158"/>
      <c r="AZ3259" s="158"/>
      <c r="BA3259" s="158"/>
      <c r="BB3259" s="158"/>
      <c r="BC3259" s="158"/>
      <c r="BD3259" s="159"/>
      <c r="BE3259" s="158"/>
      <c r="BF3259" s="158"/>
      <c r="BG3259" s="158"/>
      <c r="BH3259" s="158"/>
      <c r="BI3259" s="159"/>
      <c r="BJ3259" s="158"/>
      <c r="BK3259" s="158"/>
      <c r="BL3259" s="158"/>
      <c r="BM3259" s="158"/>
      <c r="BN3259" s="158"/>
      <c r="BO3259" s="158"/>
      <c r="BP3259" s="158"/>
      <c r="BQ3259" s="158"/>
      <c r="BR3259" s="158"/>
      <c r="BS3259" s="158"/>
      <c r="BT3259" s="158"/>
      <c r="BU3259" s="158"/>
      <c r="BV3259" s="158"/>
      <c r="BW3259" s="158"/>
      <c r="BX3259" s="158"/>
      <c r="BY3259" s="158"/>
      <c r="BZ3259" s="158"/>
      <c r="CA3259" s="158"/>
      <c r="CB3259" s="158"/>
      <c r="CC3259" s="158"/>
      <c r="CD3259" s="158"/>
      <c r="CE3259" s="158"/>
      <c r="CF3259" s="158"/>
      <c r="CG3259" s="158"/>
      <c r="CH3259" s="158"/>
      <c r="CI3259" s="158"/>
      <c r="CJ3259" s="158"/>
      <c r="CK3259" s="158"/>
      <c r="CL3259" s="158"/>
      <c r="CM3259" s="158"/>
      <c r="CN3259" s="158"/>
      <c r="CO3259" s="158"/>
      <c r="CP3259" s="158"/>
      <c r="CQ3259" s="158"/>
      <c r="CR3259" s="158"/>
      <c r="CS3259" s="158"/>
      <c r="CT3259" s="158"/>
      <c r="CU3259" s="158"/>
      <c r="CV3259" s="158"/>
      <c r="CW3259" s="158"/>
      <c r="CX3259" s="158"/>
      <c r="CY3259" s="158"/>
      <c r="CZ3259" s="158"/>
      <c r="DA3259" s="158"/>
      <c r="DB3259" s="158"/>
      <c r="DC3259" s="158"/>
      <c r="DD3259" s="158"/>
      <c r="DE3259" s="158"/>
      <c r="DF3259" s="158"/>
      <c r="DG3259" s="158"/>
      <c r="DH3259" s="158"/>
      <c r="DI3259" s="158"/>
      <c r="DJ3259" s="158"/>
      <c r="DK3259" s="158"/>
      <c r="DL3259" s="158"/>
      <c r="DM3259" s="158"/>
      <c r="DN3259" s="158"/>
      <c r="DO3259" s="158"/>
      <c r="DP3259" s="158"/>
      <c r="DQ3259" s="158"/>
      <c r="DR3259" s="158"/>
      <c r="DS3259" s="160"/>
    </row>
    <row r="3260" spans="1:123" s="110" customFormat="1">
      <c r="A3260" s="184"/>
      <c r="B3260" s="180"/>
      <c r="D3260" s="192"/>
      <c r="E3260" s="157"/>
      <c r="F3260" s="158"/>
      <c r="G3260" s="158"/>
      <c r="H3260" s="158"/>
      <c r="I3260" s="158"/>
      <c r="J3260" s="158"/>
      <c r="K3260" s="158"/>
      <c r="L3260" s="158"/>
      <c r="M3260" s="158"/>
      <c r="N3260" s="158"/>
      <c r="O3260" s="158"/>
      <c r="P3260" s="158"/>
      <c r="Q3260" s="158"/>
      <c r="R3260" s="158"/>
      <c r="S3260" s="158"/>
      <c r="T3260" s="158"/>
      <c r="U3260" s="158"/>
      <c r="V3260" s="158"/>
      <c r="W3260" s="158"/>
      <c r="X3260" s="158"/>
      <c r="Y3260" s="158"/>
      <c r="Z3260" s="158"/>
      <c r="AA3260" s="158"/>
      <c r="AB3260" s="158"/>
      <c r="AC3260" s="158"/>
      <c r="AD3260" s="158"/>
      <c r="AE3260" s="158"/>
      <c r="AF3260" s="158"/>
      <c r="AG3260" s="158"/>
      <c r="AH3260" s="158"/>
      <c r="AI3260" s="158"/>
      <c r="AJ3260" s="158"/>
      <c r="AK3260" s="158"/>
      <c r="AL3260" s="158"/>
      <c r="AM3260" s="158"/>
      <c r="AN3260" s="158"/>
      <c r="AO3260" s="158"/>
      <c r="AP3260" s="158"/>
      <c r="AQ3260" s="158"/>
      <c r="AR3260" s="158"/>
      <c r="AS3260" s="158"/>
      <c r="AT3260" s="158"/>
      <c r="AU3260" s="158"/>
      <c r="AV3260" s="158"/>
      <c r="AW3260" s="158"/>
      <c r="AX3260" s="158"/>
      <c r="AY3260" s="158"/>
      <c r="AZ3260" s="158"/>
      <c r="BA3260" s="158"/>
      <c r="BB3260" s="158"/>
      <c r="BC3260" s="158"/>
      <c r="BD3260" s="159"/>
      <c r="BE3260" s="158"/>
      <c r="BF3260" s="158"/>
      <c r="BG3260" s="158"/>
      <c r="BH3260" s="158"/>
      <c r="BI3260" s="159"/>
      <c r="BJ3260" s="158"/>
      <c r="BK3260" s="158"/>
      <c r="BL3260" s="158"/>
      <c r="BM3260" s="158"/>
      <c r="BN3260" s="158"/>
      <c r="BO3260" s="158"/>
      <c r="BP3260" s="158"/>
      <c r="BQ3260" s="158"/>
      <c r="BR3260" s="158"/>
      <c r="BS3260" s="158"/>
      <c r="BT3260" s="158"/>
      <c r="BU3260" s="158"/>
      <c r="BV3260" s="158"/>
      <c r="BW3260" s="158"/>
      <c r="BX3260" s="158"/>
      <c r="BY3260" s="158"/>
      <c r="BZ3260" s="158"/>
      <c r="CA3260" s="158"/>
      <c r="CB3260" s="158"/>
      <c r="CC3260" s="158"/>
      <c r="CD3260" s="158"/>
      <c r="CE3260" s="158"/>
      <c r="CF3260" s="158"/>
      <c r="CG3260" s="158"/>
      <c r="CH3260" s="158"/>
      <c r="CI3260" s="158"/>
      <c r="CJ3260" s="158"/>
      <c r="CK3260" s="158"/>
      <c r="CL3260" s="158"/>
      <c r="CM3260" s="158"/>
      <c r="CN3260" s="158"/>
      <c r="CO3260" s="158"/>
      <c r="CP3260" s="158"/>
      <c r="CQ3260" s="158"/>
      <c r="CR3260" s="158"/>
      <c r="CS3260" s="158"/>
      <c r="CT3260" s="158"/>
      <c r="CU3260" s="158"/>
      <c r="CV3260" s="158"/>
      <c r="CW3260" s="158"/>
      <c r="CX3260" s="158"/>
      <c r="CY3260" s="158"/>
      <c r="CZ3260" s="158"/>
      <c r="DA3260" s="158"/>
      <c r="DB3260" s="158"/>
      <c r="DC3260" s="158"/>
      <c r="DD3260" s="158"/>
      <c r="DE3260" s="158"/>
      <c r="DF3260" s="158"/>
      <c r="DG3260" s="158"/>
      <c r="DH3260" s="158"/>
      <c r="DI3260" s="158"/>
      <c r="DJ3260" s="158"/>
      <c r="DK3260" s="158"/>
      <c r="DL3260" s="158"/>
      <c r="DM3260" s="158"/>
      <c r="DN3260" s="158"/>
      <c r="DO3260" s="158"/>
      <c r="DP3260" s="158"/>
      <c r="DQ3260" s="158"/>
      <c r="DR3260" s="158"/>
      <c r="DS3260" s="160"/>
    </row>
    <row r="3261" spans="1:123" s="110" customFormat="1">
      <c r="A3261" s="184"/>
      <c r="B3261" s="180"/>
      <c r="D3261" s="192"/>
      <c r="E3261" s="157"/>
      <c r="F3261" s="158"/>
      <c r="G3261" s="158"/>
      <c r="H3261" s="158"/>
      <c r="I3261" s="158"/>
      <c r="J3261" s="158"/>
      <c r="K3261" s="158"/>
      <c r="L3261" s="158"/>
      <c r="M3261" s="158"/>
      <c r="N3261" s="158"/>
      <c r="O3261" s="158"/>
      <c r="P3261" s="158"/>
      <c r="Q3261" s="158"/>
      <c r="R3261" s="158"/>
      <c r="S3261" s="158"/>
      <c r="T3261" s="158"/>
      <c r="U3261" s="158"/>
      <c r="V3261" s="158"/>
      <c r="W3261" s="158"/>
      <c r="X3261" s="158"/>
      <c r="Y3261" s="158"/>
      <c r="Z3261" s="158"/>
      <c r="AA3261" s="158"/>
      <c r="AB3261" s="158"/>
      <c r="AC3261" s="158"/>
      <c r="AD3261" s="158"/>
      <c r="AE3261" s="158"/>
      <c r="AF3261" s="158"/>
      <c r="AG3261" s="158"/>
      <c r="AH3261" s="158"/>
      <c r="AI3261" s="158"/>
      <c r="AJ3261" s="158"/>
      <c r="AK3261" s="158"/>
      <c r="AL3261" s="158"/>
      <c r="AM3261" s="158"/>
      <c r="AN3261" s="158"/>
      <c r="AO3261" s="158"/>
      <c r="AP3261" s="158"/>
      <c r="AQ3261" s="158"/>
      <c r="AR3261" s="158"/>
      <c r="AS3261" s="158"/>
      <c r="AT3261" s="158"/>
      <c r="AU3261" s="158"/>
      <c r="AV3261" s="158"/>
      <c r="AW3261" s="158"/>
      <c r="AX3261" s="158"/>
      <c r="AY3261" s="158"/>
      <c r="AZ3261" s="158"/>
      <c r="BA3261" s="158"/>
      <c r="BB3261" s="158"/>
      <c r="BC3261" s="158"/>
      <c r="BD3261" s="159"/>
      <c r="BE3261" s="158"/>
      <c r="BF3261" s="158"/>
      <c r="BG3261" s="158"/>
      <c r="BH3261" s="158"/>
      <c r="BI3261" s="159"/>
      <c r="BJ3261" s="158"/>
      <c r="BK3261" s="158"/>
      <c r="BL3261" s="158"/>
      <c r="BM3261" s="158"/>
      <c r="BN3261" s="158"/>
      <c r="BO3261" s="158"/>
      <c r="BP3261" s="158"/>
      <c r="BQ3261" s="158"/>
      <c r="BR3261" s="158"/>
      <c r="BS3261" s="158"/>
      <c r="BT3261" s="158"/>
      <c r="BU3261" s="158"/>
      <c r="BV3261" s="158"/>
      <c r="BW3261" s="158"/>
      <c r="BX3261" s="158"/>
      <c r="BY3261" s="158"/>
      <c r="BZ3261" s="158"/>
      <c r="CA3261" s="158"/>
      <c r="CB3261" s="158"/>
      <c r="CC3261" s="158"/>
      <c r="CD3261" s="158"/>
      <c r="CE3261" s="158"/>
      <c r="CF3261" s="158"/>
      <c r="CG3261" s="158"/>
      <c r="CH3261" s="158"/>
      <c r="CI3261" s="158"/>
      <c r="CJ3261" s="158"/>
      <c r="CK3261" s="158"/>
      <c r="CL3261" s="158"/>
      <c r="CM3261" s="158"/>
      <c r="CN3261" s="158"/>
      <c r="CO3261" s="158"/>
      <c r="CP3261" s="158"/>
      <c r="CQ3261" s="158"/>
      <c r="CR3261" s="158"/>
      <c r="CS3261" s="158"/>
      <c r="CT3261" s="158"/>
      <c r="CU3261" s="158"/>
      <c r="CV3261" s="158"/>
      <c r="CW3261" s="158"/>
      <c r="CX3261" s="158"/>
      <c r="CY3261" s="158"/>
      <c r="CZ3261" s="158"/>
      <c r="DA3261" s="158"/>
      <c r="DB3261" s="158"/>
      <c r="DC3261" s="158"/>
      <c r="DD3261" s="158"/>
      <c r="DE3261" s="158"/>
      <c r="DF3261" s="158"/>
      <c r="DG3261" s="158"/>
      <c r="DH3261" s="158"/>
      <c r="DI3261" s="158"/>
      <c r="DJ3261" s="158"/>
      <c r="DK3261" s="158"/>
      <c r="DL3261" s="158"/>
      <c r="DM3261" s="158"/>
      <c r="DN3261" s="158"/>
      <c r="DO3261" s="158"/>
      <c r="DP3261" s="158"/>
      <c r="DQ3261" s="158"/>
      <c r="DR3261" s="158"/>
      <c r="DS3261" s="160"/>
    </row>
    <row r="3262" spans="1:123" s="110" customFormat="1">
      <c r="A3262" s="184"/>
      <c r="B3262" s="180"/>
      <c r="D3262" s="192"/>
      <c r="E3262" s="157"/>
      <c r="F3262" s="158"/>
      <c r="G3262" s="158"/>
      <c r="H3262" s="158"/>
      <c r="I3262" s="158"/>
      <c r="J3262" s="158"/>
      <c r="K3262" s="158"/>
      <c r="L3262" s="158"/>
      <c r="M3262" s="158"/>
      <c r="N3262" s="158"/>
      <c r="O3262" s="158"/>
      <c r="P3262" s="158"/>
      <c r="Q3262" s="158"/>
      <c r="R3262" s="158"/>
      <c r="S3262" s="158"/>
      <c r="T3262" s="158"/>
      <c r="U3262" s="158"/>
      <c r="V3262" s="158"/>
      <c r="W3262" s="158"/>
      <c r="X3262" s="158"/>
      <c r="Y3262" s="158"/>
      <c r="Z3262" s="158"/>
      <c r="AA3262" s="158"/>
      <c r="AB3262" s="158"/>
      <c r="AC3262" s="158"/>
      <c r="AD3262" s="158"/>
      <c r="AE3262" s="158"/>
      <c r="AF3262" s="158"/>
      <c r="AG3262" s="158"/>
      <c r="AH3262" s="158"/>
      <c r="AI3262" s="158"/>
      <c r="AJ3262" s="158"/>
      <c r="AK3262" s="158"/>
      <c r="AL3262" s="158"/>
      <c r="AM3262" s="158"/>
      <c r="AN3262" s="158"/>
      <c r="AO3262" s="158"/>
      <c r="AP3262" s="158"/>
      <c r="AQ3262" s="158"/>
      <c r="AR3262" s="158"/>
      <c r="AS3262" s="158"/>
      <c r="AT3262" s="158"/>
      <c r="AU3262" s="158"/>
      <c r="AV3262" s="158"/>
      <c r="AW3262" s="158"/>
      <c r="AX3262" s="158"/>
      <c r="AY3262" s="158"/>
      <c r="AZ3262" s="158"/>
      <c r="BA3262" s="158"/>
      <c r="BB3262" s="158"/>
      <c r="BC3262" s="158"/>
      <c r="BD3262" s="159"/>
      <c r="BE3262" s="158"/>
      <c r="BF3262" s="158"/>
      <c r="BG3262" s="158"/>
      <c r="BH3262" s="158"/>
      <c r="BI3262" s="159"/>
      <c r="BJ3262" s="158"/>
      <c r="BK3262" s="158"/>
      <c r="BL3262" s="158"/>
      <c r="BM3262" s="158"/>
      <c r="BN3262" s="158"/>
      <c r="BO3262" s="158"/>
      <c r="BP3262" s="158"/>
      <c r="BQ3262" s="158"/>
      <c r="BR3262" s="158"/>
      <c r="BS3262" s="158"/>
      <c r="BT3262" s="158"/>
      <c r="BU3262" s="158"/>
      <c r="BV3262" s="158"/>
      <c r="BW3262" s="158"/>
      <c r="BX3262" s="158"/>
      <c r="BY3262" s="158"/>
      <c r="BZ3262" s="158"/>
      <c r="CA3262" s="158"/>
      <c r="CB3262" s="158"/>
      <c r="CC3262" s="158"/>
      <c r="CD3262" s="158"/>
      <c r="CE3262" s="158"/>
      <c r="CF3262" s="158"/>
      <c r="CG3262" s="158"/>
      <c r="CH3262" s="158"/>
      <c r="CI3262" s="158"/>
      <c r="CJ3262" s="158"/>
      <c r="CK3262" s="158"/>
      <c r="CL3262" s="158"/>
      <c r="CM3262" s="158"/>
      <c r="CN3262" s="158"/>
      <c r="CO3262" s="158"/>
      <c r="CP3262" s="158"/>
      <c r="CQ3262" s="158"/>
      <c r="CR3262" s="158"/>
      <c r="CS3262" s="158"/>
      <c r="CT3262" s="158"/>
      <c r="CU3262" s="158"/>
      <c r="CV3262" s="158"/>
      <c r="CW3262" s="158"/>
      <c r="CX3262" s="158"/>
      <c r="CY3262" s="158"/>
      <c r="CZ3262" s="158"/>
      <c r="DA3262" s="158"/>
      <c r="DB3262" s="158"/>
      <c r="DC3262" s="158"/>
      <c r="DD3262" s="158"/>
      <c r="DE3262" s="158"/>
      <c r="DF3262" s="158"/>
      <c r="DG3262" s="158"/>
      <c r="DH3262" s="158"/>
      <c r="DI3262" s="158"/>
      <c r="DJ3262" s="158"/>
      <c r="DK3262" s="158"/>
      <c r="DL3262" s="158"/>
      <c r="DM3262" s="158"/>
      <c r="DN3262" s="158"/>
      <c r="DO3262" s="158"/>
      <c r="DP3262" s="158"/>
      <c r="DQ3262" s="158"/>
      <c r="DR3262" s="158"/>
      <c r="DS3262" s="160"/>
    </row>
    <row r="3263" spans="1:123" s="110" customFormat="1">
      <c r="A3263" s="184"/>
      <c r="B3263" s="180"/>
      <c r="D3263" s="192"/>
      <c r="E3263" s="157"/>
      <c r="F3263" s="158"/>
      <c r="G3263" s="158"/>
      <c r="H3263" s="158"/>
      <c r="I3263" s="158"/>
      <c r="J3263" s="158"/>
      <c r="K3263" s="158"/>
      <c r="L3263" s="158"/>
      <c r="M3263" s="158"/>
      <c r="N3263" s="158"/>
      <c r="O3263" s="158"/>
      <c r="P3263" s="158"/>
      <c r="Q3263" s="158"/>
      <c r="R3263" s="158"/>
      <c r="S3263" s="158"/>
      <c r="T3263" s="158"/>
      <c r="U3263" s="158"/>
      <c r="V3263" s="158"/>
      <c r="W3263" s="158"/>
      <c r="X3263" s="158"/>
      <c r="Y3263" s="158"/>
      <c r="Z3263" s="158"/>
      <c r="AA3263" s="158"/>
      <c r="AB3263" s="158"/>
      <c r="AC3263" s="158"/>
      <c r="AD3263" s="158"/>
      <c r="AE3263" s="158"/>
      <c r="AF3263" s="158"/>
      <c r="AG3263" s="158"/>
      <c r="AH3263" s="158"/>
      <c r="AI3263" s="158"/>
      <c r="AJ3263" s="158"/>
      <c r="AK3263" s="158"/>
      <c r="AL3263" s="158"/>
      <c r="AM3263" s="158"/>
      <c r="AN3263" s="158"/>
      <c r="AO3263" s="158"/>
      <c r="AP3263" s="158"/>
      <c r="AQ3263" s="158"/>
      <c r="AR3263" s="158"/>
      <c r="AS3263" s="158"/>
      <c r="AT3263" s="158"/>
      <c r="AU3263" s="158"/>
      <c r="AV3263" s="158"/>
      <c r="AW3263" s="158"/>
      <c r="AX3263" s="158"/>
      <c r="AY3263" s="158"/>
      <c r="AZ3263" s="158"/>
      <c r="BA3263" s="158"/>
      <c r="BB3263" s="158"/>
      <c r="BC3263" s="158"/>
      <c r="BD3263" s="159"/>
      <c r="BE3263" s="158"/>
      <c r="BF3263" s="158"/>
      <c r="BG3263" s="158"/>
      <c r="BH3263" s="158"/>
      <c r="BI3263" s="159"/>
      <c r="BJ3263" s="158"/>
      <c r="BK3263" s="158"/>
      <c r="BL3263" s="158"/>
      <c r="BM3263" s="158"/>
      <c r="BN3263" s="158"/>
      <c r="BO3263" s="158"/>
      <c r="BP3263" s="158"/>
      <c r="BQ3263" s="158"/>
      <c r="BR3263" s="158"/>
      <c r="BS3263" s="158"/>
      <c r="BT3263" s="158"/>
      <c r="BU3263" s="158"/>
      <c r="BV3263" s="158"/>
      <c r="BW3263" s="158"/>
      <c r="BX3263" s="158"/>
      <c r="BY3263" s="158"/>
      <c r="BZ3263" s="158"/>
      <c r="CA3263" s="158"/>
      <c r="CB3263" s="158"/>
      <c r="CC3263" s="158"/>
      <c r="CD3263" s="158"/>
      <c r="CE3263" s="158"/>
      <c r="CF3263" s="158"/>
      <c r="CG3263" s="158"/>
      <c r="CH3263" s="158"/>
      <c r="CI3263" s="158"/>
      <c r="CJ3263" s="158"/>
      <c r="CK3263" s="158"/>
      <c r="CL3263" s="158"/>
      <c r="CM3263" s="158"/>
      <c r="CN3263" s="158"/>
      <c r="CO3263" s="158"/>
      <c r="CP3263" s="158"/>
      <c r="CQ3263" s="158"/>
      <c r="CR3263" s="158"/>
      <c r="CS3263" s="158"/>
      <c r="CT3263" s="158"/>
      <c r="CU3263" s="158"/>
      <c r="CV3263" s="158"/>
      <c r="CW3263" s="158"/>
      <c r="CX3263" s="158"/>
      <c r="CY3263" s="158"/>
      <c r="CZ3263" s="158"/>
      <c r="DA3263" s="158"/>
      <c r="DB3263" s="158"/>
      <c r="DC3263" s="158"/>
      <c r="DD3263" s="158"/>
      <c r="DE3263" s="158"/>
      <c r="DF3263" s="158"/>
      <c r="DG3263" s="158"/>
      <c r="DH3263" s="158"/>
      <c r="DI3263" s="158"/>
      <c r="DJ3263" s="158"/>
      <c r="DK3263" s="158"/>
      <c r="DL3263" s="158"/>
      <c r="DM3263" s="158"/>
      <c r="DN3263" s="158"/>
      <c r="DO3263" s="158"/>
      <c r="DP3263" s="158"/>
      <c r="DQ3263" s="158"/>
      <c r="DR3263" s="158"/>
      <c r="DS3263" s="160"/>
    </row>
    <row r="3264" spans="1:123" s="110" customFormat="1">
      <c r="A3264" s="184"/>
      <c r="B3264" s="180"/>
      <c r="D3264" s="192"/>
      <c r="E3264" s="157"/>
      <c r="F3264" s="158"/>
      <c r="G3264" s="158"/>
      <c r="H3264" s="158"/>
      <c r="I3264" s="158"/>
      <c r="J3264" s="158"/>
      <c r="K3264" s="158"/>
      <c r="L3264" s="158"/>
      <c r="M3264" s="158"/>
      <c r="N3264" s="158"/>
      <c r="O3264" s="158"/>
      <c r="P3264" s="158"/>
      <c r="Q3264" s="158"/>
      <c r="R3264" s="158"/>
      <c r="S3264" s="158"/>
      <c r="T3264" s="158"/>
      <c r="U3264" s="158"/>
      <c r="V3264" s="158"/>
      <c r="W3264" s="158"/>
      <c r="X3264" s="158"/>
      <c r="Y3264" s="158"/>
      <c r="Z3264" s="158"/>
      <c r="AA3264" s="158"/>
      <c r="AB3264" s="158"/>
      <c r="AC3264" s="158"/>
      <c r="AD3264" s="158"/>
      <c r="AE3264" s="158"/>
      <c r="AF3264" s="158"/>
      <c r="AG3264" s="158"/>
      <c r="AH3264" s="158"/>
      <c r="AI3264" s="158"/>
      <c r="AJ3264" s="158"/>
      <c r="AK3264" s="158"/>
      <c r="AL3264" s="158"/>
      <c r="AM3264" s="158"/>
      <c r="AN3264" s="158"/>
      <c r="AO3264" s="158"/>
      <c r="AP3264" s="158"/>
      <c r="AQ3264" s="158"/>
      <c r="AR3264" s="158"/>
      <c r="AS3264" s="158"/>
      <c r="AT3264" s="158"/>
      <c r="AU3264" s="158"/>
      <c r="AV3264" s="158"/>
      <c r="AW3264" s="158"/>
      <c r="AX3264" s="158"/>
      <c r="AY3264" s="158"/>
      <c r="AZ3264" s="158"/>
      <c r="BA3264" s="158"/>
      <c r="BB3264" s="158"/>
      <c r="BC3264" s="158"/>
      <c r="BD3264" s="159"/>
      <c r="BE3264" s="158"/>
      <c r="BF3264" s="158"/>
      <c r="BG3264" s="158"/>
      <c r="BH3264" s="158"/>
      <c r="BI3264" s="159"/>
      <c r="BJ3264" s="158"/>
      <c r="BK3264" s="158"/>
      <c r="BL3264" s="158"/>
      <c r="BM3264" s="158"/>
      <c r="BN3264" s="158"/>
      <c r="BO3264" s="158"/>
      <c r="BP3264" s="158"/>
      <c r="BQ3264" s="158"/>
      <c r="BR3264" s="158"/>
      <c r="BS3264" s="158"/>
      <c r="BT3264" s="158"/>
      <c r="BU3264" s="158"/>
      <c r="BV3264" s="158"/>
      <c r="BW3264" s="158"/>
      <c r="BX3264" s="158"/>
      <c r="BY3264" s="158"/>
      <c r="BZ3264" s="158"/>
      <c r="CA3264" s="158"/>
      <c r="CB3264" s="158"/>
      <c r="CC3264" s="158"/>
      <c r="CD3264" s="158"/>
      <c r="CE3264" s="158"/>
      <c r="CF3264" s="158"/>
      <c r="CG3264" s="158"/>
      <c r="CH3264" s="158"/>
      <c r="CI3264" s="158"/>
      <c r="CJ3264" s="158"/>
      <c r="CK3264" s="158"/>
      <c r="CL3264" s="158"/>
      <c r="CM3264" s="158"/>
      <c r="CN3264" s="158"/>
      <c r="CO3264" s="158"/>
      <c r="CP3264" s="158"/>
      <c r="CQ3264" s="158"/>
      <c r="CR3264" s="158"/>
      <c r="CS3264" s="158"/>
      <c r="CT3264" s="158"/>
      <c r="CU3264" s="158"/>
      <c r="CV3264" s="158"/>
      <c r="CW3264" s="158"/>
      <c r="CX3264" s="158"/>
      <c r="CY3264" s="158"/>
      <c r="CZ3264" s="158"/>
      <c r="DA3264" s="158"/>
      <c r="DB3264" s="158"/>
      <c r="DC3264" s="158"/>
      <c r="DD3264" s="158"/>
      <c r="DE3264" s="158"/>
      <c r="DF3264" s="158"/>
      <c r="DG3264" s="158"/>
      <c r="DH3264" s="158"/>
      <c r="DI3264" s="158"/>
      <c r="DJ3264" s="158"/>
      <c r="DK3264" s="158"/>
      <c r="DL3264" s="158"/>
      <c r="DM3264" s="158"/>
      <c r="DN3264" s="158"/>
      <c r="DO3264" s="158"/>
      <c r="DP3264" s="158"/>
      <c r="DQ3264" s="158"/>
      <c r="DR3264" s="158"/>
      <c r="DS3264" s="160"/>
    </row>
    <row r="3265" spans="1:123" s="110" customFormat="1">
      <c r="A3265" s="184"/>
      <c r="B3265" s="180"/>
      <c r="D3265" s="192"/>
      <c r="E3265" s="157"/>
      <c r="F3265" s="158"/>
      <c r="G3265" s="158"/>
      <c r="H3265" s="158"/>
      <c r="I3265" s="158"/>
      <c r="J3265" s="158"/>
      <c r="K3265" s="158"/>
      <c r="L3265" s="158"/>
      <c r="M3265" s="158"/>
      <c r="N3265" s="158"/>
      <c r="O3265" s="158"/>
      <c r="P3265" s="158"/>
      <c r="Q3265" s="158"/>
      <c r="R3265" s="158"/>
      <c r="S3265" s="158"/>
      <c r="T3265" s="158"/>
      <c r="U3265" s="158"/>
      <c r="V3265" s="158"/>
      <c r="W3265" s="158"/>
      <c r="X3265" s="158"/>
      <c r="Y3265" s="158"/>
      <c r="Z3265" s="158"/>
      <c r="AA3265" s="158"/>
      <c r="AB3265" s="158"/>
      <c r="AC3265" s="158"/>
      <c r="AD3265" s="158"/>
      <c r="AE3265" s="158"/>
      <c r="AF3265" s="158"/>
      <c r="AG3265" s="158"/>
      <c r="AH3265" s="158"/>
      <c r="AI3265" s="158"/>
      <c r="AJ3265" s="158"/>
      <c r="AK3265" s="158"/>
      <c r="AL3265" s="158"/>
      <c r="AM3265" s="158"/>
      <c r="AN3265" s="158"/>
      <c r="AO3265" s="158"/>
      <c r="AP3265" s="158"/>
      <c r="AQ3265" s="158"/>
      <c r="AR3265" s="158"/>
      <c r="AS3265" s="158"/>
      <c r="AT3265" s="158"/>
      <c r="AU3265" s="158"/>
      <c r="AV3265" s="158"/>
      <c r="AW3265" s="158"/>
      <c r="AX3265" s="158"/>
      <c r="AY3265" s="158"/>
      <c r="AZ3265" s="158"/>
      <c r="BA3265" s="158"/>
      <c r="BB3265" s="158"/>
      <c r="BC3265" s="158"/>
      <c r="BD3265" s="159"/>
      <c r="BE3265" s="158"/>
      <c r="BF3265" s="158"/>
      <c r="BG3265" s="158"/>
      <c r="BH3265" s="158"/>
      <c r="BI3265" s="159"/>
      <c r="BJ3265" s="158"/>
      <c r="BK3265" s="158"/>
      <c r="BL3265" s="158"/>
      <c r="BM3265" s="158"/>
      <c r="BN3265" s="158"/>
      <c r="BO3265" s="158"/>
      <c r="BP3265" s="158"/>
      <c r="BQ3265" s="158"/>
      <c r="BR3265" s="158"/>
      <c r="BS3265" s="158"/>
      <c r="BT3265" s="158"/>
      <c r="BU3265" s="158"/>
      <c r="BV3265" s="158"/>
      <c r="BW3265" s="158"/>
      <c r="BX3265" s="158"/>
      <c r="BY3265" s="158"/>
      <c r="BZ3265" s="158"/>
      <c r="CA3265" s="158"/>
      <c r="CB3265" s="158"/>
      <c r="CC3265" s="158"/>
      <c r="CD3265" s="158"/>
      <c r="CE3265" s="158"/>
      <c r="CF3265" s="158"/>
      <c r="CG3265" s="158"/>
      <c r="CH3265" s="158"/>
      <c r="CI3265" s="158"/>
      <c r="CJ3265" s="158"/>
      <c r="CK3265" s="158"/>
      <c r="CL3265" s="158"/>
      <c r="CM3265" s="158"/>
      <c r="CN3265" s="158"/>
      <c r="CO3265" s="158"/>
      <c r="CP3265" s="158"/>
      <c r="CQ3265" s="158"/>
      <c r="CR3265" s="158"/>
      <c r="CS3265" s="158"/>
      <c r="CT3265" s="158"/>
      <c r="CU3265" s="158"/>
      <c r="CV3265" s="158"/>
      <c r="CW3265" s="158"/>
      <c r="CX3265" s="158"/>
      <c r="CY3265" s="158"/>
      <c r="CZ3265" s="158"/>
      <c r="DA3265" s="158"/>
      <c r="DB3265" s="158"/>
      <c r="DC3265" s="158"/>
      <c r="DD3265" s="158"/>
      <c r="DE3265" s="158"/>
      <c r="DF3265" s="158"/>
      <c r="DG3265" s="158"/>
      <c r="DH3265" s="158"/>
      <c r="DI3265" s="158"/>
      <c r="DJ3265" s="158"/>
      <c r="DK3265" s="158"/>
      <c r="DL3265" s="158"/>
      <c r="DM3265" s="158"/>
      <c r="DN3265" s="158"/>
      <c r="DO3265" s="158"/>
      <c r="DP3265" s="158"/>
      <c r="DQ3265" s="158"/>
      <c r="DR3265" s="158"/>
      <c r="DS3265" s="160"/>
    </row>
    <row r="3266" spans="1:123" s="110" customFormat="1">
      <c r="A3266" s="184"/>
      <c r="B3266" s="180"/>
      <c r="D3266" s="192"/>
      <c r="E3266" s="157"/>
      <c r="F3266" s="158"/>
      <c r="G3266" s="158"/>
      <c r="H3266" s="158"/>
      <c r="I3266" s="158"/>
      <c r="J3266" s="158"/>
      <c r="K3266" s="158"/>
      <c r="L3266" s="158"/>
      <c r="M3266" s="158"/>
      <c r="N3266" s="158"/>
      <c r="O3266" s="158"/>
      <c r="P3266" s="158"/>
      <c r="Q3266" s="158"/>
      <c r="R3266" s="158"/>
      <c r="S3266" s="158"/>
      <c r="T3266" s="158"/>
      <c r="U3266" s="158"/>
      <c r="V3266" s="158"/>
      <c r="W3266" s="158"/>
      <c r="X3266" s="158"/>
      <c r="Y3266" s="158"/>
      <c r="Z3266" s="158"/>
      <c r="AA3266" s="158"/>
      <c r="AB3266" s="158"/>
      <c r="AC3266" s="158"/>
      <c r="AD3266" s="158"/>
      <c r="AE3266" s="158"/>
      <c r="AF3266" s="158"/>
      <c r="AG3266" s="158"/>
      <c r="AH3266" s="158"/>
      <c r="AI3266" s="158"/>
      <c r="AJ3266" s="158"/>
      <c r="AK3266" s="158"/>
      <c r="AL3266" s="158"/>
      <c r="AM3266" s="158"/>
      <c r="AN3266" s="158"/>
      <c r="AO3266" s="158"/>
      <c r="AP3266" s="158"/>
      <c r="AQ3266" s="158"/>
      <c r="AR3266" s="158"/>
      <c r="AS3266" s="158"/>
      <c r="AT3266" s="158"/>
      <c r="AU3266" s="158"/>
      <c r="AV3266" s="158"/>
      <c r="AW3266" s="158"/>
      <c r="AX3266" s="158"/>
      <c r="AY3266" s="158"/>
      <c r="AZ3266" s="158"/>
      <c r="BA3266" s="158"/>
      <c r="BB3266" s="158"/>
      <c r="BC3266" s="158"/>
      <c r="BD3266" s="159"/>
      <c r="BE3266" s="158"/>
      <c r="BF3266" s="158"/>
      <c r="BG3266" s="158"/>
      <c r="BH3266" s="158"/>
      <c r="BI3266" s="159"/>
      <c r="BJ3266" s="158"/>
      <c r="BK3266" s="158"/>
      <c r="BL3266" s="158"/>
      <c r="BM3266" s="158"/>
      <c r="BN3266" s="158"/>
      <c r="BO3266" s="158"/>
      <c r="BP3266" s="158"/>
      <c r="BQ3266" s="158"/>
      <c r="BR3266" s="158"/>
      <c r="BS3266" s="158"/>
      <c r="BT3266" s="158"/>
      <c r="BU3266" s="158"/>
      <c r="BV3266" s="158"/>
      <c r="BW3266" s="158"/>
      <c r="BX3266" s="158"/>
      <c r="BY3266" s="158"/>
      <c r="BZ3266" s="158"/>
      <c r="CA3266" s="158"/>
      <c r="CB3266" s="158"/>
      <c r="CC3266" s="158"/>
      <c r="CD3266" s="158"/>
      <c r="CE3266" s="158"/>
      <c r="CF3266" s="158"/>
      <c r="CG3266" s="158"/>
      <c r="CH3266" s="158"/>
      <c r="CI3266" s="158"/>
      <c r="CJ3266" s="158"/>
      <c r="CK3266" s="158"/>
      <c r="CL3266" s="158"/>
      <c r="CM3266" s="158"/>
      <c r="CN3266" s="158"/>
      <c r="CO3266" s="158"/>
      <c r="CP3266" s="158"/>
      <c r="CQ3266" s="158"/>
      <c r="CR3266" s="158"/>
      <c r="CS3266" s="158"/>
      <c r="CT3266" s="158"/>
      <c r="CU3266" s="158"/>
      <c r="CV3266" s="158"/>
      <c r="CW3266" s="158"/>
      <c r="CX3266" s="158"/>
      <c r="CY3266" s="158"/>
      <c r="CZ3266" s="158"/>
      <c r="DA3266" s="158"/>
      <c r="DB3266" s="158"/>
      <c r="DC3266" s="158"/>
      <c r="DD3266" s="158"/>
      <c r="DE3266" s="158"/>
      <c r="DF3266" s="158"/>
      <c r="DG3266" s="158"/>
      <c r="DH3266" s="158"/>
      <c r="DI3266" s="158"/>
      <c r="DJ3266" s="158"/>
      <c r="DK3266" s="158"/>
      <c r="DL3266" s="158"/>
      <c r="DM3266" s="158"/>
      <c r="DN3266" s="158"/>
      <c r="DO3266" s="158"/>
      <c r="DP3266" s="158"/>
      <c r="DQ3266" s="158"/>
      <c r="DR3266" s="158"/>
      <c r="DS3266" s="160"/>
    </row>
    <row r="3267" spans="1:123" s="110" customFormat="1">
      <c r="A3267" s="184"/>
      <c r="B3267" s="180"/>
      <c r="D3267" s="192"/>
      <c r="E3267" s="157"/>
      <c r="F3267" s="158"/>
      <c r="G3267" s="158"/>
      <c r="H3267" s="158"/>
      <c r="I3267" s="158"/>
      <c r="J3267" s="158"/>
      <c r="K3267" s="158"/>
      <c r="L3267" s="158"/>
      <c r="M3267" s="158"/>
      <c r="N3267" s="158"/>
      <c r="O3267" s="158"/>
      <c r="P3267" s="158"/>
      <c r="Q3267" s="158"/>
      <c r="R3267" s="158"/>
      <c r="S3267" s="158"/>
      <c r="T3267" s="158"/>
      <c r="U3267" s="158"/>
      <c r="V3267" s="158"/>
      <c r="W3267" s="158"/>
      <c r="X3267" s="158"/>
      <c r="Y3267" s="158"/>
      <c r="Z3267" s="158"/>
      <c r="AA3267" s="158"/>
      <c r="AB3267" s="158"/>
      <c r="AC3267" s="158"/>
      <c r="AD3267" s="158"/>
      <c r="AE3267" s="158"/>
      <c r="AF3267" s="158"/>
      <c r="AG3267" s="158"/>
      <c r="AH3267" s="158"/>
      <c r="AI3267" s="158"/>
      <c r="AJ3267" s="158"/>
      <c r="AK3267" s="158"/>
      <c r="AL3267" s="158"/>
      <c r="AM3267" s="158"/>
      <c r="AN3267" s="158"/>
      <c r="AO3267" s="158"/>
      <c r="AP3267" s="158"/>
      <c r="AQ3267" s="158"/>
      <c r="AR3267" s="158"/>
      <c r="AS3267" s="158"/>
      <c r="AT3267" s="158"/>
      <c r="AU3267" s="158"/>
      <c r="AV3267" s="158"/>
      <c r="AW3267" s="158"/>
      <c r="AX3267" s="158"/>
      <c r="AY3267" s="158"/>
      <c r="AZ3267" s="158"/>
      <c r="BA3267" s="158"/>
      <c r="BB3267" s="158"/>
      <c r="BC3267" s="158"/>
      <c r="BD3267" s="159"/>
      <c r="BE3267" s="158"/>
      <c r="BF3267" s="158"/>
      <c r="BG3267" s="158"/>
      <c r="BH3267" s="158"/>
      <c r="BI3267" s="159"/>
      <c r="BJ3267" s="158"/>
      <c r="BK3267" s="158"/>
      <c r="BL3267" s="158"/>
      <c r="BM3267" s="158"/>
      <c r="BN3267" s="158"/>
      <c r="BO3267" s="158"/>
      <c r="BP3267" s="158"/>
      <c r="BQ3267" s="158"/>
      <c r="BR3267" s="158"/>
      <c r="BS3267" s="158"/>
      <c r="BT3267" s="158"/>
      <c r="BU3267" s="158"/>
      <c r="BV3267" s="158"/>
      <c r="BW3267" s="158"/>
      <c r="BX3267" s="158"/>
      <c r="BY3267" s="158"/>
      <c r="BZ3267" s="158"/>
      <c r="CA3267" s="158"/>
      <c r="CB3267" s="158"/>
      <c r="CC3267" s="158"/>
      <c r="CD3267" s="158"/>
      <c r="CE3267" s="158"/>
      <c r="CF3267" s="158"/>
      <c r="CG3267" s="158"/>
      <c r="CH3267" s="158"/>
      <c r="CI3267" s="158"/>
      <c r="CJ3267" s="158"/>
      <c r="CK3267" s="158"/>
      <c r="CL3267" s="158"/>
      <c r="CM3267" s="158"/>
      <c r="CN3267" s="158"/>
      <c r="CO3267" s="158"/>
      <c r="CP3267" s="158"/>
      <c r="CQ3267" s="158"/>
      <c r="CR3267" s="158"/>
      <c r="CS3267" s="158"/>
      <c r="CT3267" s="158"/>
      <c r="CU3267" s="158"/>
      <c r="CV3267" s="158"/>
      <c r="CW3267" s="158"/>
      <c r="CX3267" s="158"/>
      <c r="CY3267" s="158"/>
      <c r="CZ3267" s="158"/>
      <c r="DA3267" s="158"/>
      <c r="DB3267" s="158"/>
      <c r="DC3267" s="158"/>
      <c r="DD3267" s="158"/>
      <c r="DE3267" s="158"/>
      <c r="DF3267" s="158"/>
      <c r="DG3267" s="158"/>
      <c r="DH3267" s="158"/>
      <c r="DI3267" s="158"/>
      <c r="DJ3267" s="158"/>
      <c r="DK3267" s="158"/>
      <c r="DL3267" s="158"/>
      <c r="DM3267" s="158"/>
      <c r="DN3267" s="158"/>
      <c r="DO3267" s="158"/>
      <c r="DP3267" s="158"/>
      <c r="DQ3267" s="158"/>
      <c r="DR3267" s="158"/>
      <c r="DS3267" s="160"/>
    </row>
    <row r="3268" spans="1:123" s="110" customFormat="1">
      <c r="A3268" s="184"/>
      <c r="B3268" s="180"/>
      <c r="D3268" s="192"/>
      <c r="E3268" s="157"/>
      <c r="F3268" s="158"/>
      <c r="G3268" s="158"/>
      <c r="H3268" s="158"/>
      <c r="I3268" s="158"/>
      <c r="J3268" s="158"/>
      <c r="K3268" s="158"/>
      <c r="L3268" s="158"/>
      <c r="M3268" s="158"/>
      <c r="N3268" s="158"/>
      <c r="O3268" s="158"/>
      <c r="P3268" s="158"/>
      <c r="Q3268" s="158"/>
      <c r="R3268" s="158"/>
      <c r="S3268" s="158"/>
      <c r="T3268" s="158"/>
      <c r="U3268" s="158"/>
      <c r="V3268" s="158"/>
      <c r="W3268" s="158"/>
      <c r="X3268" s="158"/>
      <c r="Y3268" s="158"/>
      <c r="Z3268" s="158"/>
      <c r="AA3268" s="158"/>
      <c r="AB3268" s="158"/>
      <c r="AC3268" s="158"/>
      <c r="AD3268" s="158"/>
      <c r="AE3268" s="158"/>
      <c r="AF3268" s="158"/>
      <c r="AG3268" s="158"/>
      <c r="AH3268" s="158"/>
      <c r="AI3268" s="158"/>
      <c r="AJ3268" s="158"/>
      <c r="AK3268" s="158"/>
      <c r="AL3268" s="158"/>
      <c r="AM3268" s="158"/>
      <c r="AN3268" s="158"/>
      <c r="AO3268" s="158"/>
      <c r="AP3268" s="158"/>
      <c r="AQ3268" s="158"/>
      <c r="AR3268" s="158"/>
      <c r="AS3268" s="158"/>
      <c r="AT3268" s="158"/>
      <c r="AU3268" s="158"/>
      <c r="AV3268" s="158"/>
      <c r="AW3268" s="158"/>
      <c r="AX3268" s="158"/>
      <c r="AY3268" s="158"/>
      <c r="AZ3268" s="158"/>
      <c r="BA3268" s="158"/>
      <c r="BB3268" s="158"/>
      <c r="BC3268" s="158"/>
      <c r="BD3268" s="159"/>
      <c r="BE3268" s="158"/>
      <c r="BF3268" s="158"/>
      <c r="BG3268" s="158"/>
      <c r="BH3268" s="158"/>
      <c r="BI3268" s="159"/>
      <c r="BJ3268" s="158"/>
      <c r="BK3268" s="158"/>
      <c r="BL3268" s="158"/>
      <c r="BM3268" s="158"/>
      <c r="BN3268" s="158"/>
      <c r="BO3268" s="158"/>
      <c r="BP3268" s="158"/>
      <c r="BQ3268" s="158"/>
      <c r="BR3268" s="158"/>
      <c r="BS3268" s="158"/>
      <c r="BT3268" s="158"/>
      <c r="BU3268" s="158"/>
      <c r="BV3268" s="158"/>
      <c r="BW3268" s="158"/>
      <c r="BX3268" s="158"/>
      <c r="BY3268" s="158"/>
      <c r="BZ3268" s="158"/>
      <c r="CA3268" s="158"/>
      <c r="CB3268" s="158"/>
      <c r="CC3268" s="158"/>
      <c r="CD3268" s="158"/>
      <c r="CE3268" s="158"/>
      <c r="CF3268" s="158"/>
      <c r="CG3268" s="158"/>
      <c r="CH3268" s="158"/>
      <c r="CI3268" s="158"/>
      <c r="CJ3268" s="158"/>
      <c r="CK3268" s="158"/>
      <c r="CL3268" s="158"/>
      <c r="CM3268" s="158"/>
      <c r="CN3268" s="158"/>
      <c r="CO3268" s="158"/>
      <c r="CP3268" s="158"/>
      <c r="CQ3268" s="158"/>
      <c r="CR3268" s="158"/>
      <c r="CS3268" s="158"/>
      <c r="CT3268" s="158"/>
      <c r="CU3268" s="158"/>
      <c r="CV3268" s="158"/>
      <c r="CW3268" s="158"/>
      <c r="CX3268" s="158"/>
      <c r="CY3268" s="158"/>
      <c r="CZ3268" s="158"/>
      <c r="DA3268" s="158"/>
      <c r="DB3268" s="158"/>
      <c r="DC3268" s="158"/>
      <c r="DD3268" s="158"/>
      <c r="DE3268" s="158"/>
      <c r="DF3268" s="158"/>
      <c r="DG3268" s="158"/>
      <c r="DH3268" s="158"/>
      <c r="DI3268" s="158"/>
      <c r="DJ3268" s="158"/>
      <c r="DK3268" s="158"/>
      <c r="DL3268" s="158"/>
      <c r="DM3268" s="158"/>
      <c r="DN3268" s="158"/>
      <c r="DO3268" s="158"/>
      <c r="DP3268" s="158"/>
      <c r="DQ3268" s="158"/>
      <c r="DR3268" s="158"/>
      <c r="DS3268" s="160"/>
    </row>
    <row r="3269" spans="1:123" s="110" customFormat="1">
      <c r="A3269" s="184"/>
      <c r="B3269" s="180"/>
      <c r="D3269" s="192"/>
      <c r="E3269" s="157"/>
      <c r="F3269" s="158"/>
      <c r="G3269" s="158"/>
      <c r="H3269" s="158"/>
      <c r="I3269" s="158"/>
      <c r="J3269" s="158"/>
      <c r="K3269" s="158"/>
      <c r="L3269" s="158"/>
      <c r="M3269" s="158"/>
      <c r="N3269" s="158"/>
      <c r="O3269" s="158"/>
      <c r="P3269" s="158"/>
      <c r="Q3269" s="158"/>
      <c r="R3269" s="158"/>
      <c r="S3269" s="158"/>
      <c r="T3269" s="158"/>
      <c r="U3269" s="158"/>
      <c r="V3269" s="158"/>
      <c r="W3269" s="158"/>
      <c r="X3269" s="158"/>
      <c r="Y3269" s="158"/>
      <c r="Z3269" s="158"/>
      <c r="AA3269" s="158"/>
      <c r="AB3269" s="158"/>
      <c r="AC3269" s="158"/>
      <c r="AD3269" s="158"/>
      <c r="AE3269" s="158"/>
      <c r="AF3269" s="158"/>
      <c r="AG3269" s="158"/>
      <c r="AH3269" s="158"/>
      <c r="AI3269" s="158"/>
      <c r="AJ3269" s="158"/>
      <c r="AK3269" s="158"/>
      <c r="AL3269" s="158"/>
      <c r="AM3269" s="158"/>
      <c r="AN3269" s="158"/>
      <c r="AO3269" s="158"/>
      <c r="AP3269" s="158"/>
      <c r="AQ3269" s="158"/>
      <c r="AR3269" s="158"/>
      <c r="AS3269" s="158"/>
      <c r="AT3269" s="158"/>
      <c r="AU3269" s="158"/>
      <c r="AV3269" s="158"/>
      <c r="AW3269" s="158"/>
      <c r="AX3269" s="158"/>
      <c r="AY3269" s="158"/>
      <c r="AZ3269" s="158"/>
      <c r="BA3269" s="158"/>
      <c r="BB3269" s="158"/>
      <c r="BC3269" s="158"/>
      <c r="BD3269" s="159"/>
      <c r="BE3269" s="158"/>
      <c r="BF3269" s="158"/>
      <c r="BG3269" s="158"/>
      <c r="BH3269" s="158"/>
      <c r="BI3269" s="159"/>
      <c r="BJ3269" s="158"/>
      <c r="BK3269" s="158"/>
      <c r="BL3269" s="158"/>
      <c r="BM3269" s="158"/>
      <c r="BN3269" s="158"/>
      <c r="BO3269" s="158"/>
      <c r="BP3269" s="158"/>
      <c r="BQ3269" s="158"/>
      <c r="BR3269" s="158"/>
      <c r="BS3269" s="158"/>
      <c r="BT3269" s="158"/>
      <c r="BU3269" s="158"/>
      <c r="BV3269" s="158"/>
      <c r="BW3269" s="158"/>
      <c r="BX3269" s="158"/>
      <c r="BY3269" s="158"/>
      <c r="BZ3269" s="158"/>
      <c r="CA3269" s="158"/>
      <c r="CB3269" s="158"/>
      <c r="CC3269" s="158"/>
      <c r="CD3269" s="158"/>
      <c r="CE3269" s="158"/>
      <c r="CF3269" s="158"/>
      <c r="CG3269" s="158"/>
      <c r="CH3269" s="158"/>
      <c r="CI3269" s="158"/>
      <c r="CJ3269" s="158"/>
      <c r="CK3269" s="158"/>
      <c r="CL3269" s="158"/>
      <c r="CM3269" s="158"/>
      <c r="CN3269" s="158"/>
      <c r="CO3269" s="158"/>
      <c r="CP3269" s="158"/>
      <c r="CQ3269" s="158"/>
      <c r="CR3269" s="158"/>
      <c r="CS3269" s="158"/>
      <c r="CT3269" s="158"/>
      <c r="CU3269" s="158"/>
      <c r="CV3269" s="158"/>
      <c r="CW3269" s="158"/>
      <c r="CX3269" s="158"/>
      <c r="CY3269" s="158"/>
      <c r="CZ3269" s="158"/>
      <c r="DA3269" s="158"/>
      <c r="DB3269" s="158"/>
      <c r="DC3269" s="158"/>
      <c r="DD3269" s="158"/>
      <c r="DE3269" s="158"/>
      <c r="DF3269" s="158"/>
      <c r="DG3269" s="158"/>
      <c r="DH3269" s="158"/>
      <c r="DI3269" s="158"/>
      <c r="DJ3269" s="158"/>
      <c r="DK3269" s="158"/>
      <c r="DL3269" s="158"/>
      <c r="DM3269" s="158"/>
      <c r="DN3269" s="158"/>
      <c r="DO3269" s="158"/>
      <c r="DP3269" s="158"/>
      <c r="DQ3269" s="158"/>
      <c r="DR3269" s="158"/>
      <c r="DS3269" s="160"/>
    </row>
    <row r="3270" spans="1:123" s="110" customFormat="1">
      <c r="A3270" s="184"/>
      <c r="B3270" s="180"/>
      <c r="D3270" s="192"/>
      <c r="E3270" s="157"/>
      <c r="F3270" s="158"/>
      <c r="G3270" s="158"/>
      <c r="H3270" s="158"/>
      <c r="I3270" s="158"/>
      <c r="J3270" s="158"/>
      <c r="K3270" s="158"/>
      <c r="L3270" s="158"/>
      <c r="M3270" s="158"/>
      <c r="N3270" s="158"/>
      <c r="O3270" s="158"/>
      <c r="P3270" s="158"/>
      <c r="Q3270" s="158"/>
      <c r="R3270" s="158"/>
      <c r="S3270" s="158"/>
      <c r="T3270" s="158"/>
      <c r="U3270" s="158"/>
      <c r="V3270" s="158"/>
      <c r="W3270" s="158"/>
      <c r="X3270" s="158"/>
      <c r="Y3270" s="158"/>
      <c r="Z3270" s="158"/>
      <c r="AA3270" s="158"/>
      <c r="AB3270" s="158"/>
      <c r="AC3270" s="158"/>
      <c r="AD3270" s="158"/>
      <c r="AE3270" s="158"/>
      <c r="AF3270" s="158"/>
      <c r="AG3270" s="158"/>
      <c r="AH3270" s="158"/>
      <c r="AI3270" s="158"/>
      <c r="AJ3270" s="158"/>
      <c r="AK3270" s="158"/>
      <c r="AL3270" s="158"/>
      <c r="AM3270" s="158"/>
      <c r="AN3270" s="158"/>
      <c r="AO3270" s="158"/>
      <c r="AP3270" s="158"/>
      <c r="AQ3270" s="158"/>
      <c r="AR3270" s="158"/>
      <c r="AS3270" s="158"/>
      <c r="AT3270" s="158"/>
      <c r="AU3270" s="158"/>
      <c r="AV3270" s="158"/>
      <c r="AW3270" s="158"/>
      <c r="AX3270" s="158"/>
      <c r="AY3270" s="158"/>
      <c r="AZ3270" s="158"/>
      <c r="BA3270" s="158"/>
      <c r="BB3270" s="158"/>
      <c r="BC3270" s="158"/>
      <c r="BD3270" s="159"/>
      <c r="BE3270" s="158"/>
      <c r="BF3270" s="158"/>
      <c r="BG3270" s="158"/>
      <c r="BH3270" s="158"/>
      <c r="BI3270" s="159"/>
      <c r="BJ3270" s="158"/>
      <c r="BK3270" s="158"/>
      <c r="BL3270" s="158"/>
      <c r="BM3270" s="158"/>
      <c r="BN3270" s="158"/>
      <c r="BO3270" s="158"/>
      <c r="BP3270" s="158"/>
      <c r="BQ3270" s="158"/>
      <c r="BR3270" s="158"/>
      <c r="BS3270" s="158"/>
      <c r="BT3270" s="158"/>
      <c r="BU3270" s="158"/>
      <c r="BV3270" s="158"/>
      <c r="BW3270" s="158"/>
      <c r="BX3270" s="158"/>
      <c r="BY3270" s="158"/>
      <c r="BZ3270" s="158"/>
      <c r="CA3270" s="158"/>
      <c r="CB3270" s="158"/>
      <c r="CC3270" s="158"/>
      <c r="CD3270" s="158"/>
      <c r="CE3270" s="158"/>
      <c r="CF3270" s="158"/>
      <c r="CG3270" s="158"/>
      <c r="CH3270" s="158"/>
      <c r="CI3270" s="158"/>
      <c r="CJ3270" s="158"/>
      <c r="CK3270" s="158"/>
      <c r="CL3270" s="158"/>
      <c r="CM3270" s="158"/>
      <c r="CN3270" s="158"/>
      <c r="CO3270" s="158"/>
      <c r="CP3270" s="158"/>
      <c r="CQ3270" s="158"/>
      <c r="CR3270" s="158"/>
      <c r="CS3270" s="158"/>
      <c r="CT3270" s="158"/>
      <c r="CU3270" s="158"/>
      <c r="CV3270" s="158"/>
      <c r="CW3270" s="158"/>
      <c r="CX3270" s="158"/>
      <c r="CY3270" s="158"/>
      <c r="CZ3270" s="158"/>
      <c r="DA3270" s="158"/>
      <c r="DB3270" s="158"/>
      <c r="DC3270" s="158"/>
      <c r="DD3270" s="158"/>
      <c r="DE3270" s="158"/>
      <c r="DF3270" s="158"/>
      <c r="DG3270" s="158"/>
      <c r="DH3270" s="158"/>
      <c r="DI3270" s="158"/>
      <c r="DJ3270" s="158"/>
      <c r="DK3270" s="158"/>
      <c r="DL3270" s="158"/>
      <c r="DM3270" s="158"/>
      <c r="DN3270" s="158"/>
      <c r="DO3270" s="158"/>
      <c r="DP3270" s="158"/>
      <c r="DQ3270" s="158"/>
      <c r="DR3270" s="158"/>
      <c r="DS3270" s="160"/>
    </row>
    <row r="3271" spans="1:123" s="110" customFormat="1">
      <c r="A3271" s="184"/>
      <c r="B3271" s="180"/>
      <c r="D3271" s="192"/>
      <c r="E3271" s="157"/>
      <c r="F3271" s="158"/>
      <c r="G3271" s="158"/>
      <c r="H3271" s="158"/>
      <c r="I3271" s="158"/>
      <c r="J3271" s="158"/>
      <c r="K3271" s="158"/>
      <c r="L3271" s="158"/>
      <c r="M3271" s="158"/>
      <c r="N3271" s="158"/>
      <c r="O3271" s="158"/>
      <c r="P3271" s="158"/>
      <c r="Q3271" s="158"/>
      <c r="R3271" s="158"/>
      <c r="S3271" s="158"/>
      <c r="T3271" s="158"/>
      <c r="U3271" s="158"/>
      <c r="V3271" s="158"/>
      <c r="W3271" s="158"/>
      <c r="X3271" s="158"/>
      <c r="Y3271" s="158"/>
      <c r="Z3271" s="158"/>
      <c r="AA3271" s="158"/>
      <c r="AB3271" s="158"/>
      <c r="AC3271" s="158"/>
      <c r="AD3271" s="158"/>
      <c r="AE3271" s="158"/>
      <c r="AF3271" s="158"/>
      <c r="AG3271" s="158"/>
      <c r="AH3271" s="158"/>
      <c r="AI3271" s="158"/>
      <c r="AJ3271" s="158"/>
      <c r="AK3271" s="158"/>
      <c r="AL3271" s="158"/>
      <c r="AM3271" s="158"/>
      <c r="AN3271" s="158"/>
      <c r="AO3271" s="158"/>
      <c r="AP3271" s="158"/>
      <c r="AQ3271" s="158"/>
      <c r="AR3271" s="158"/>
      <c r="AS3271" s="158"/>
      <c r="AT3271" s="158"/>
      <c r="AU3271" s="158"/>
      <c r="AV3271" s="158"/>
      <c r="AW3271" s="158"/>
      <c r="AX3271" s="158"/>
      <c r="AY3271" s="158"/>
      <c r="AZ3271" s="158"/>
      <c r="BA3271" s="158"/>
      <c r="BB3271" s="158"/>
      <c r="BC3271" s="158"/>
      <c r="BD3271" s="159"/>
      <c r="BE3271" s="158"/>
      <c r="BF3271" s="158"/>
      <c r="BG3271" s="158"/>
      <c r="BH3271" s="158"/>
      <c r="BI3271" s="159"/>
      <c r="BJ3271" s="158"/>
      <c r="BK3271" s="158"/>
      <c r="BL3271" s="158"/>
      <c r="BM3271" s="158"/>
      <c r="BN3271" s="158"/>
      <c r="BO3271" s="158"/>
      <c r="BP3271" s="158"/>
      <c r="BQ3271" s="158"/>
      <c r="BR3271" s="158"/>
      <c r="BS3271" s="158"/>
      <c r="BT3271" s="158"/>
      <c r="BU3271" s="158"/>
      <c r="BV3271" s="158"/>
      <c r="BW3271" s="158"/>
      <c r="BX3271" s="158"/>
      <c r="BY3271" s="158"/>
      <c r="BZ3271" s="158"/>
      <c r="CA3271" s="158"/>
      <c r="CB3271" s="158"/>
      <c r="CC3271" s="158"/>
      <c r="CD3271" s="158"/>
      <c r="CE3271" s="158"/>
      <c r="CF3271" s="158"/>
      <c r="CG3271" s="158"/>
      <c r="CH3271" s="158"/>
      <c r="CI3271" s="158"/>
      <c r="CJ3271" s="158"/>
      <c r="CK3271" s="158"/>
      <c r="CL3271" s="158"/>
      <c r="CM3271" s="158"/>
      <c r="CN3271" s="158"/>
      <c r="CO3271" s="158"/>
      <c r="CP3271" s="158"/>
      <c r="CQ3271" s="158"/>
      <c r="CR3271" s="158"/>
      <c r="CS3271" s="158"/>
      <c r="CT3271" s="158"/>
      <c r="CU3271" s="158"/>
      <c r="CV3271" s="158"/>
      <c r="CW3271" s="158"/>
      <c r="CX3271" s="158"/>
      <c r="CY3271" s="158"/>
      <c r="CZ3271" s="158"/>
      <c r="DA3271" s="158"/>
      <c r="DB3271" s="158"/>
      <c r="DC3271" s="158"/>
      <c r="DD3271" s="158"/>
      <c r="DE3271" s="158"/>
      <c r="DF3271" s="158"/>
      <c r="DG3271" s="158"/>
      <c r="DH3271" s="158"/>
      <c r="DI3271" s="158"/>
      <c r="DJ3271" s="158"/>
      <c r="DK3271" s="158"/>
      <c r="DL3271" s="158"/>
      <c r="DM3271" s="158"/>
      <c r="DN3271" s="158"/>
      <c r="DO3271" s="158"/>
      <c r="DP3271" s="158"/>
      <c r="DQ3271" s="158"/>
      <c r="DR3271" s="158"/>
      <c r="DS3271" s="160"/>
    </row>
    <row r="3272" spans="1:123" s="110" customFormat="1">
      <c r="A3272" s="184"/>
      <c r="B3272" s="180"/>
      <c r="D3272" s="192"/>
      <c r="E3272" s="157"/>
      <c r="F3272" s="158"/>
      <c r="G3272" s="158"/>
      <c r="H3272" s="158"/>
      <c r="I3272" s="158"/>
      <c r="J3272" s="158"/>
      <c r="K3272" s="158"/>
      <c r="L3272" s="158"/>
      <c r="M3272" s="158"/>
      <c r="N3272" s="158"/>
      <c r="O3272" s="158"/>
      <c r="P3272" s="158"/>
      <c r="Q3272" s="158"/>
      <c r="R3272" s="158"/>
      <c r="S3272" s="158"/>
      <c r="T3272" s="158"/>
      <c r="U3272" s="158"/>
      <c r="V3272" s="158"/>
      <c r="W3272" s="158"/>
      <c r="X3272" s="158"/>
      <c r="Y3272" s="158"/>
      <c r="Z3272" s="158"/>
      <c r="AA3272" s="158"/>
      <c r="AB3272" s="158"/>
      <c r="AC3272" s="158"/>
      <c r="AD3272" s="158"/>
      <c r="AE3272" s="158"/>
      <c r="AF3272" s="158"/>
      <c r="AG3272" s="158"/>
      <c r="AH3272" s="158"/>
      <c r="AI3272" s="158"/>
      <c r="AJ3272" s="158"/>
      <c r="AK3272" s="158"/>
      <c r="AL3272" s="158"/>
      <c r="AM3272" s="158"/>
      <c r="AN3272" s="158"/>
      <c r="AO3272" s="158"/>
      <c r="AP3272" s="158"/>
      <c r="AQ3272" s="158"/>
      <c r="AR3272" s="158"/>
      <c r="AS3272" s="158"/>
      <c r="AT3272" s="158"/>
      <c r="AU3272" s="158"/>
      <c r="AV3272" s="158"/>
      <c r="AW3272" s="158"/>
      <c r="AX3272" s="158"/>
      <c r="AY3272" s="158"/>
      <c r="AZ3272" s="158"/>
      <c r="BA3272" s="158"/>
      <c r="BB3272" s="158"/>
      <c r="BC3272" s="158"/>
      <c r="BD3272" s="159"/>
      <c r="BE3272" s="158"/>
      <c r="BF3272" s="158"/>
      <c r="BG3272" s="158"/>
      <c r="BH3272" s="158"/>
      <c r="BI3272" s="159"/>
      <c r="BJ3272" s="158"/>
      <c r="BK3272" s="158"/>
      <c r="BL3272" s="158"/>
      <c r="BM3272" s="158"/>
      <c r="BN3272" s="158"/>
      <c r="BO3272" s="158"/>
      <c r="BP3272" s="158"/>
      <c r="BQ3272" s="158"/>
      <c r="BR3272" s="158"/>
      <c r="BS3272" s="158"/>
      <c r="BT3272" s="158"/>
      <c r="BU3272" s="158"/>
      <c r="BV3272" s="158"/>
      <c r="BW3272" s="158"/>
      <c r="BX3272" s="158"/>
      <c r="BY3272" s="158"/>
      <c r="BZ3272" s="158"/>
      <c r="CA3272" s="158"/>
      <c r="CB3272" s="158"/>
      <c r="CC3272" s="158"/>
      <c r="CD3272" s="158"/>
      <c r="CE3272" s="158"/>
      <c r="CF3272" s="158"/>
      <c r="CG3272" s="158"/>
      <c r="CH3272" s="158"/>
      <c r="CI3272" s="158"/>
      <c r="CJ3272" s="158"/>
      <c r="CK3272" s="158"/>
      <c r="CL3272" s="158"/>
      <c r="CM3272" s="158"/>
      <c r="CN3272" s="158"/>
      <c r="CO3272" s="158"/>
      <c r="CP3272" s="158"/>
      <c r="CQ3272" s="158"/>
      <c r="CR3272" s="158"/>
      <c r="CS3272" s="158"/>
      <c r="CT3272" s="158"/>
      <c r="CU3272" s="158"/>
      <c r="CV3272" s="158"/>
      <c r="CW3272" s="158"/>
      <c r="CX3272" s="158"/>
      <c r="CY3272" s="158"/>
      <c r="CZ3272" s="158"/>
      <c r="DA3272" s="158"/>
      <c r="DB3272" s="158"/>
      <c r="DC3272" s="158"/>
      <c r="DD3272" s="158"/>
      <c r="DE3272" s="158"/>
      <c r="DF3272" s="158"/>
      <c r="DG3272" s="158"/>
      <c r="DH3272" s="158"/>
      <c r="DI3272" s="158"/>
      <c r="DJ3272" s="158"/>
      <c r="DK3272" s="158"/>
      <c r="DL3272" s="158"/>
      <c r="DM3272" s="158"/>
      <c r="DN3272" s="158"/>
      <c r="DO3272" s="158"/>
      <c r="DP3272" s="158"/>
      <c r="DQ3272" s="158"/>
      <c r="DR3272" s="158"/>
      <c r="DS3272" s="160"/>
    </row>
    <row r="3273" spans="1:123" s="110" customFormat="1">
      <c r="A3273" s="184"/>
      <c r="B3273" s="180"/>
      <c r="D3273" s="192"/>
      <c r="E3273" s="157"/>
      <c r="F3273" s="158"/>
      <c r="G3273" s="158"/>
      <c r="H3273" s="158"/>
      <c r="I3273" s="158"/>
      <c r="J3273" s="158"/>
      <c r="K3273" s="158"/>
      <c r="L3273" s="158"/>
      <c r="M3273" s="158"/>
      <c r="N3273" s="158"/>
      <c r="O3273" s="158"/>
      <c r="P3273" s="158"/>
      <c r="Q3273" s="158"/>
      <c r="R3273" s="158"/>
      <c r="S3273" s="158"/>
      <c r="T3273" s="158"/>
      <c r="U3273" s="158"/>
      <c r="V3273" s="158"/>
      <c r="W3273" s="158"/>
      <c r="X3273" s="158"/>
      <c r="Y3273" s="158"/>
      <c r="Z3273" s="158"/>
      <c r="AA3273" s="158"/>
      <c r="AB3273" s="158"/>
      <c r="AC3273" s="158"/>
      <c r="AD3273" s="158"/>
      <c r="AE3273" s="158"/>
      <c r="AF3273" s="158"/>
      <c r="AG3273" s="158"/>
      <c r="AH3273" s="158"/>
      <c r="AI3273" s="158"/>
      <c r="AJ3273" s="158"/>
      <c r="AK3273" s="158"/>
      <c r="AL3273" s="158"/>
      <c r="AM3273" s="158"/>
      <c r="AN3273" s="158"/>
      <c r="AO3273" s="158"/>
      <c r="AP3273" s="158"/>
      <c r="AQ3273" s="158"/>
      <c r="AR3273" s="158"/>
      <c r="AS3273" s="158"/>
      <c r="AT3273" s="158"/>
      <c r="AU3273" s="158"/>
      <c r="AV3273" s="158"/>
      <c r="AW3273" s="158"/>
      <c r="AX3273" s="158"/>
      <c r="AY3273" s="158"/>
      <c r="AZ3273" s="158"/>
      <c r="BA3273" s="158"/>
      <c r="BB3273" s="158"/>
      <c r="BC3273" s="158"/>
      <c r="BD3273" s="159"/>
      <c r="BE3273" s="158"/>
      <c r="BF3273" s="158"/>
      <c r="BG3273" s="158"/>
      <c r="BH3273" s="158"/>
      <c r="BI3273" s="159"/>
      <c r="BJ3273" s="158"/>
      <c r="BK3273" s="158"/>
      <c r="BL3273" s="158"/>
      <c r="BM3273" s="158"/>
      <c r="BN3273" s="158"/>
      <c r="BO3273" s="158"/>
      <c r="BP3273" s="158"/>
      <c r="BQ3273" s="158"/>
      <c r="BR3273" s="158"/>
      <c r="BS3273" s="158"/>
      <c r="BT3273" s="158"/>
      <c r="BU3273" s="158"/>
      <c r="BV3273" s="158"/>
      <c r="BW3273" s="158"/>
      <c r="BX3273" s="158"/>
      <c r="BY3273" s="158"/>
      <c r="BZ3273" s="158"/>
      <c r="CA3273" s="158"/>
      <c r="CB3273" s="158"/>
      <c r="CC3273" s="158"/>
      <c r="CD3273" s="158"/>
      <c r="CE3273" s="158"/>
      <c r="CF3273" s="158"/>
      <c r="CG3273" s="158"/>
      <c r="CH3273" s="158"/>
      <c r="CI3273" s="158"/>
      <c r="CJ3273" s="158"/>
      <c r="CK3273" s="158"/>
      <c r="CL3273" s="158"/>
      <c r="CM3273" s="158"/>
      <c r="CN3273" s="158"/>
      <c r="CO3273" s="158"/>
      <c r="CP3273" s="158"/>
      <c r="CQ3273" s="158"/>
      <c r="CR3273" s="158"/>
      <c r="CS3273" s="158"/>
      <c r="CT3273" s="158"/>
      <c r="CU3273" s="158"/>
      <c r="CV3273" s="158"/>
      <c r="CW3273" s="158"/>
      <c r="CX3273" s="158"/>
      <c r="CY3273" s="158"/>
      <c r="CZ3273" s="158"/>
      <c r="DA3273" s="158"/>
      <c r="DB3273" s="158"/>
      <c r="DC3273" s="158"/>
      <c r="DD3273" s="158"/>
      <c r="DE3273" s="158"/>
      <c r="DF3273" s="158"/>
      <c r="DG3273" s="158"/>
      <c r="DH3273" s="158"/>
      <c r="DI3273" s="158"/>
      <c r="DJ3273" s="158"/>
      <c r="DK3273" s="158"/>
      <c r="DL3273" s="158"/>
      <c r="DM3273" s="158"/>
      <c r="DN3273" s="158"/>
      <c r="DO3273" s="158"/>
      <c r="DP3273" s="158"/>
      <c r="DQ3273" s="158"/>
      <c r="DR3273" s="158"/>
      <c r="DS3273" s="160"/>
    </row>
    <row r="3274" spans="1:123" s="110" customFormat="1">
      <c r="A3274" s="184"/>
      <c r="B3274" s="180"/>
      <c r="D3274" s="192"/>
      <c r="E3274" s="157"/>
      <c r="F3274" s="158"/>
      <c r="G3274" s="158"/>
      <c r="H3274" s="158"/>
      <c r="I3274" s="158"/>
      <c r="J3274" s="158"/>
      <c r="K3274" s="158"/>
      <c r="L3274" s="158"/>
      <c r="M3274" s="158"/>
      <c r="N3274" s="158"/>
      <c r="O3274" s="158"/>
      <c r="P3274" s="158"/>
      <c r="Q3274" s="158"/>
      <c r="R3274" s="158"/>
      <c r="S3274" s="158"/>
      <c r="T3274" s="158"/>
      <c r="U3274" s="158"/>
      <c r="V3274" s="158"/>
      <c r="W3274" s="158"/>
      <c r="X3274" s="158"/>
      <c r="Y3274" s="158"/>
      <c r="Z3274" s="158"/>
      <c r="AA3274" s="158"/>
      <c r="AB3274" s="158"/>
      <c r="AC3274" s="158"/>
      <c r="AD3274" s="158"/>
      <c r="AE3274" s="158"/>
      <c r="AF3274" s="158"/>
      <c r="AG3274" s="158"/>
      <c r="AH3274" s="158"/>
      <c r="AI3274" s="158"/>
      <c r="AJ3274" s="158"/>
      <c r="AK3274" s="158"/>
      <c r="AL3274" s="158"/>
      <c r="AM3274" s="158"/>
      <c r="AN3274" s="158"/>
      <c r="AO3274" s="158"/>
      <c r="AP3274" s="158"/>
      <c r="AQ3274" s="158"/>
      <c r="AR3274" s="158"/>
      <c r="AS3274" s="158"/>
      <c r="AT3274" s="158"/>
      <c r="AU3274" s="158"/>
      <c r="AV3274" s="158"/>
      <c r="AW3274" s="158"/>
      <c r="AX3274" s="158"/>
      <c r="AY3274" s="158"/>
      <c r="AZ3274" s="158"/>
      <c r="BA3274" s="158"/>
      <c r="BB3274" s="158"/>
      <c r="BC3274" s="158"/>
      <c r="BD3274" s="159"/>
      <c r="BE3274" s="158"/>
      <c r="BF3274" s="158"/>
      <c r="BG3274" s="158"/>
      <c r="BH3274" s="158"/>
      <c r="BI3274" s="159"/>
      <c r="BJ3274" s="158"/>
      <c r="BK3274" s="158"/>
      <c r="BL3274" s="158"/>
      <c r="BM3274" s="158"/>
      <c r="BN3274" s="158"/>
      <c r="BO3274" s="158"/>
      <c r="BP3274" s="158"/>
      <c r="BQ3274" s="158"/>
      <c r="BR3274" s="158"/>
      <c r="BS3274" s="158"/>
      <c r="BT3274" s="158"/>
      <c r="BU3274" s="158"/>
      <c r="BV3274" s="158"/>
      <c r="BW3274" s="158"/>
      <c r="BX3274" s="158"/>
      <c r="BY3274" s="158"/>
      <c r="BZ3274" s="158"/>
      <c r="CA3274" s="158"/>
      <c r="CB3274" s="158"/>
      <c r="CC3274" s="158"/>
      <c r="CD3274" s="158"/>
      <c r="CE3274" s="158"/>
      <c r="CF3274" s="158"/>
      <c r="CG3274" s="158"/>
      <c r="CH3274" s="158"/>
      <c r="CI3274" s="158"/>
      <c r="CJ3274" s="158"/>
      <c r="CK3274" s="158"/>
      <c r="CL3274" s="158"/>
      <c r="CM3274" s="158"/>
      <c r="CN3274" s="158"/>
      <c r="CO3274" s="158"/>
      <c r="CP3274" s="158"/>
      <c r="CQ3274" s="158"/>
      <c r="CR3274" s="158"/>
      <c r="CS3274" s="158"/>
      <c r="CT3274" s="158"/>
      <c r="CU3274" s="158"/>
      <c r="CV3274" s="158"/>
      <c r="CW3274" s="158"/>
      <c r="CX3274" s="158"/>
      <c r="CY3274" s="158"/>
      <c r="CZ3274" s="158"/>
      <c r="DA3274" s="158"/>
      <c r="DB3274" s="158"/>
      <c r="DC3274" s="158"/>
      <c r="DD3274" s="158"/>
      <c r="DE3274" s="158"/>
      <c r="DF3274" s="158"/>
      <c r="DG3274" s="158"/>
      <c r="DH3274" s="158"/>
      <c r="DI3274" s="158"/>
      <c r="DJ3274" s="158"/>
      <c r="DK3274" s="158"/>
      <c r="DL3274" s="158"/>
      <c r="DM3274" s="158"/>
      <c r="DN3274" s="158"/>
      <c r="DO3274" s="158"/>
      <c r="DP3274" s="158"/>
      <c r="DQ3274" s="158"/>
      <c r="DR3274" s="158"/>
      <c r="DS3274" s="160"/>
    </row>
    <row r="3275" spans="1:123" s="110" customFormat="1">
      <c r="A3275" s="184"/>
      <c r="B3275" s="180"/>
      <c r="D3275" s="192"/>
      <c r="E3275" s="157"/>
      <c r="F3275" s="158"/>
      <c r="G3275" s="158"/>
      <c r="H3275" s="158"/>
      <c r="I3275" s="158"/>
      <c r="J3275" s="158"/>
      <c r="K3275" s="158"/>
      <c r="L3275" s="158"/>
      <c r="M3275" s="158"/>
      <c r="N3275" s="158"/>
      <c r="O3275" s="158"/>
      <c r="P3275" s="158"/>
      <c r="Q3275" s="158"/>
      <c r="R3275" s="158"/>
      <c r="S3275" s="158"/>
      <c r="T3275" s="158"/>
      <c r="U3275" s="158"/>
      <c r="V3275" s="158"/>
      <c r="W3275" s="158"/>
      <c r="X3275" s="158"/>
      <c r="Y3275" s="158"/>
      <c r="Z3275" s="158"/>
      <c r="AA3275" s="158"/>
      <c r="AB3275" s="158"/>
      <c r="AC3275" s="158"/>
      <c r="AD3275" s="158"/>
      <c r="AE3275" s="158"/>
      <c r="AF3275" s="158"/>
      <c r="AG3275" s="158"/>
      <c r="AH3275" s="158"/>
      <c r="AI3275" s="158"/>
      <c r="AJ3275" s="158"/>
      <c r="AK3275" s="158"/>
      <c r="AL3275" s="158"/>
      <c r="AM3275" s="158"/>
      <c r="AN3275" s="158"/>
      <c r="AO3275" s="158"/>
      <c r="AP3275" s="158"/>
      <c r="AQ3275" s="158"/>
      <c r="AR3275" s="158"/>
      <c r="AS3275" s="158"/>
      <c r="AT3275" s="158"/>
      <c r="AU3275" s="158"/>
      <c r="AV3275" s="158"/>
      <c r="AW3275" s="158"/>
      <c r="AX3275" s="158"/>
      <c r="AY3275" s="158"/>
      <c r="AZ3275" s="158"/>
      <c r="BA3275" s="158"/>
      <c r="BB3275" s="158"/>
      <c r="BC3275" s="158"/>
      <c r="BD3275" s="159"/>
      <c r="BE3275" s="158"/>
      <c r="BF3275" s="158"/>
      <c r="BG3275" s="158"/>
      <c r="BH3275" s="158"/>
      <c r="BI3275" s="159"/>
      <c r="BJ3275" s="158"/>
      <c r="BK3275" s="158"/>
      <c r="BL3275" s="158"/>
      <c r="BM3275" s="158"/>
      <c r="BN3275" s="158"/>
      <c r="BO3275" s="158"/>
      <c r="BP3275" s="158"/>
      <c r="BQ3275" s="158"/>
      <c r="BR3275" s="158"/>
      <c r="BS3275" s="158"/>
      <c r="BT3275" s="158"/>
      <c r="BU3275" s="158"/>
      <c r="BV3275" s="158"/>
      <c r="BW3275" s="158"/>
      <c r="BX3275" s="158"/>
      <c r="BY3275" s="158"/>
      <c r="BZ3275" s="158"/>
      <c r="CA3275" s="158"/>
      <c r="CB3275" s="158"/>
      <c r="CC3275" s="158"/>
      <c r="CD3275" s="158"/>
      <c r="CE3275" s="158"/>
      <c r="CF3275" s="158"/>
      <c r="CG3275" s="158"/>
      <c r="CH3275" s="158"/>
      <c r="CI3275" s="158"/>
      <c r="CJ3275" s="158"/>
      <c r="CK3275" s="158"/>
      <c r="CL3275" s="158"/>
      <c r="CM3275" s="158"/>
      <c r="CN3275" s="158"/>
      <c r="CO3275" s="158"/>
      <c r="CP3275" s="158"/>
      <c r="CQ3275" s="158"/>
      <c r="CR3275" s="158"/>
      <c r="CS3275" s="158"/>
      <c r="CT3275" s="158"/>
      <c r="CU3275" s="158"/>
      <c r="CV3275" s="158"/>
      <c r="CW3275" s="158"/>
      <c r="CX3275" s="158"/>
      <c r="CY3275" s="158"/>
      <c r="CZ3275" s="158"/>
      <c r="DA3275" s="158"/>
      <c r="DB3275" s="158"/>
      <c r="DC3275" s="158"/>
      <c r="DD3275" s="158"/>
      <c r="DE3275" s="158"/>
      <c r="DF3275" s="158"/>
      <c r="DG3275" s="158"/>
      <c r="DH3275" s="158"/>
      <c r="DI3275" s="158"/>
      <c r="DJ3275" s="158"/>
      <c r="DK3275" s="158"/>
      <c r="DL3275" s="158"/>
      <c r="DM3275" s="158"/>
      <c r="DN3275" s="158"/>
      <c r="DO3275" s="158"/>
      <c r="DP3275" s="158"/>
      <c r="DQ3275" s="158"/>
      <c r="DR3275" s="158"/>
      <c r="DS3275" s="160"/>
    </row>
    <row r="3276" spans="1:123" s="110" customFormat="1">
      <c r="A3276" s="184"/>
      <c r="B3276" s="180"/>
      <c r="D3276" s="192"/>
      <c r="E3276" s="157"/>
      <c r="F3276" s="158"/>
      <c r="G3276" s="158"/>
      <c r="H3276" s="158"/>
      <c r="I3276" s="158"/>
      <c r="J3276" s="158"/>
      <c r="K3276" s="158"/>
      <c r="L3276" s="158"/>
      <c r="M3276" s="158"/>
      <c r="N3276" s="158"/>
      <c r="O3276" s="158"/>
      <c r="P3276" s="158"/>
      <c r="Q3276" s="158"/>
      <c r="R3276" s="158"/>
      <c r="S3276" s="158"/>
      <c r="T3276" s="158"/>
      <c r="U3276" s="158"/>
      <c r="V3276" s="158"/>
      <c r="W3276" s="158"/>
      <c r="X3276" s="158"/>
      <c r="Y3276" s="158"/>
      <c r="Z3276" s="158"/>
      <c r="AA3276" s="158"/>
      <c r="AB3276" s="158"/>
      <c r="AC3276" s="158"/>
      <c r="AD3276" s="158"/>
      <c r="AE3276" s="158"/>
      <c r="AF3276" s="158"/>
      <c r="AG3276" s="158"/>
      <c r="AH3276" s="158"/>
      <c r="AI3276" s="158"/>
      <c r="AJ3276" s="158"/>
      <c r="AK3276" s="158"/>
      <c r="AL3276" s="158"/>
      <c r="AM3276" s="158"/>
      <c r="AN3276" s="158"/>
      <c r="AO3276" s="158"/>
      <c r="AP3276" s="158"/>
      <c r="AQ3276" s="158"/>
      <c r="AR3276" s="158"/>
      <c r="AS3276" s="158"/>
      <c r="AT3276" s="158"/>
      <c r="AU3276" s="158"/>
      <c r="AV3276" s="158"/>
      <c r="AW3276" s="158"/>
      <c r="AX3276" s="158"/>
      <c r="AY3276" s="158"/>
      <c r="AZ3276" s="158"/>
      <c r="BA3276" s="158"/>
      <c r="BB3276" s="158"/>
      <c r="BC3276" s="158"/>
      <c r="BD3276" s="159"/>
      <c r="BE3276" s="158"/>
      <c r="BF3276" s="158"/>
      <c r="BG3276" s="158"/>
      <c r="BH3276" s="158"/>
      <c r="BI3276" s="159"/>
      <c r="BJ3276" s="158"/>
      <c r="BK3276" s="158"/>
      <c r="BL3276" s="158"/>
      <c r="BM3276" s="158"/>
      <c r="BN3276" s="158"/>
      <c r="BO3276" s="158"/>
      <c r="BP3276" s="158"/>
      <c r="BQ3276" s="158"/>
      <c r="BR3276" s="158"/>
      <c r="BS3276" s="158"/>
      <c r="BT3276" s="158"/>
      <c r="BU3276" s="158"/>
      <c r="BV3276" s="158"/>
      <c r="BW3276" s="158"/>
      <c r="BX3276" s="158"/>
      <c r="BY3276" s="158"/>
      <c r="BZ3276" s="158"/>
      <c r="CA3276" s="158"/>
      <c r="CB3276" s="158"/>
      <c r="CC3276" s="158"/>
      <c r="CD3276" s="158"/>
      <c r="CE3276" s="158"/>
      <c r="CF3276" s="158"/>
      <c r="CG3276" s="158"/>
      <c r="CH3276" s="158"/>
      <c r="CI3276" s="158"/>
      <c r="CJ3276" s="158"/>
      <c r="CK3276" s="158"/>
      <c r="CL3276" s="158"/>
      <c r="CM3276" s="158"/>
      <c r="CN3276" s="158"/>
      <c r="CO3276" s="158"/>
      <c r="CP3276" s="158"/>
      <c r="CQ3276" s="158"/>
      <c r="CR3276" s="158"/>
      <c r="CS3276" s="158"/>
      <c r="CT3276" s="158"/>
      <c r="CU3276" s="158"/>
      <c r="CV3276" s="158"/>
      <c r="CW3276" s="158"/>
      <c r="CX3276" s="158"/>
      <c r="CY3276" s="158"/>
      <c r="CZ3276" s="158"/>
      <c r="DA3276" s="158"/>
      <c r="DB3276" s="158"/>
      <c r="DC3276" s="158"/>
      <c r="DD3276" s="158"/>
      <c r="DE3276" s="158"/>
      <c r="DF3276" s="158"/>
      <c r="DG3276" s="158"/>
      <c r="DH3276" s="158"/>
      <c r="DI3276" s="158"/>
      <c r="DJ3276" s="158"/>
      <c r="DK3276" s="158"/>
      <c r="DL3276" s="158"/>
      <c r="DM3276" s="158"/>
      <c r="DN3276" s="158"/>
      <c r="DO3276" s="158"/>
      <c r="DP3276" s="158"/>
      <c r="DQ3276" s="158"/>
      <c r="DR3276" s="158"/>
      <c r="DS3276" s="160"/>
    </row>
    <row r="3277" spans="1:123" s="110" customFormat="1">
      <c r="A3277" s="184"/>
      <c r="B3277" s="180"/>
      <c r="D3277" s="192"/>
      <c r="E3277" s="157"/>
      <c r="F3277" s="158"/>
      <c r="G3277" s="158"/>
      <c r="H3277" s="158"/>
      <c r="I3277" s="158"/>
      <c r="J3277" s="158"/>
      <c r="K3277" s="158"/>
      <c r="L3277" s="158"/>
      <c r="M3277" s="158"/>
      <c r="N3277" s="158"/>
      <c r="O3277" s="158"/>
      <c r="P3277" s="158"/>
      <c r="Q3277" s="158"/>
      <c r="R3277" s="158"/>
      <c r="S3277" s="158"/>
      <c r="T3277" s="158"/>
      <c r="U3277" s="158"/>
      <c r="V3277" s="158"/>
      <c r="W3277" s="158"/>
      <c r="X3277" s="158"/>
      <c r="Y3277" s="158"/>
      <c r="Z3277" s="158"/>
      <c r="AA3277" s="158"/>
      <c r="AB3277" s="158"/>
      <c r="AC3277" s="158"/>
      <c r="AD3277" s="158"/>
      <c r="AE3277" s="158"/>
      <c r="AF3277" s="158"/>
      <c r="AG3277" s="158"/>
      <c r="AH3277" s="158"/>
      <c r="AI3277" s="158"/>
      <c r="AJ3277" s="158"/>
      <c r="AK3277" s="158"/>
      <c r="AL3277" s="158"/>
      <c r="AM3277" s="158"/>
      <c r="AN3277" s="158"/>
      <c r="AO3277" s="158"/>
      <c r="AP3277" s="158"/>
      <c r="AQ3277" s="158"/>
      <c r="AR3277" s="158"/>
      <c r="AS3277" s="158"/>
      <c r="AT3277" s="158"/>
      <c r="AU3277" s="158"/>
      <c r="AV3277" s="158"/>
      <c r="AW3277" s="158"/>
      <c r="AX3277" s="158"/>
      <c r="AY3277" s="158"/>
      <c r="AZ3277" s="158"/>
      <c r="BA3277" s="158"/>
      <c r="BB3277" s="158"/>
      <c r="BC3277" s="158"/>
      <c r="BD3277" s="159"/>
      <c r="BE3277" s="158"/>
      <c r="BF3277" s="158"/>
      <c r="BG3277" s="158"/>
      <c r="BH3277" s="158"/>
      <c r="BI3277" s="159"/>
      <c r="BJ3277" s="158"/>
      <c r="BK3277" s="158"/>
      <c r="BL3277" s="158"/>
      <c r="BM3277" s="158"/>
      <c r="BN3277" s="158"/>
      <c r="BO3277" s="158"/>
      <c r="BP3277" s="158"/>
      <c r="BQ3277" s="158"/>
      <c r="BR3277" s="158"/>
      <c r="BS3277" s="158"/>
      <c r="BT3277" s="158"/>
      <c r="BU3277" s="158"/>
      <c r="BV3277" s="158"/>
      <c r="BW3277" s="158"/>
      <c r="BX3277" s="158"/>
      <c r="BY3277" s="158"/>
      <c r="BZ3277" s="158"/>
      <c r="CA3277" s="158"/>
      <c r="CB3277" s="158"/>
      <c r="CC3277" s="158"/>
      <c r="CD3277" s="158"/>
      <c r="CE3277" s="158"/>
      <c r="CF3277" s="158"/>
      <c r="CG3277" s="158"/>
      <c r="CH3277" s="158"/>
      <c r="CI3277" s="158"/>
      <c r="CJ3277" s="158"/>
      <c r="CK3277" s="158"/>
      <c r="CL3277" s="158"/>
      <c r="CM3277" s="158"/>
      <c r="CN3277" s="158"/>
      <c r="CO3277" s="158"/>
      <c r="CP3277" s="158"/>
      <c r="CQ3277" s="158"/>
      <c r="CR3277" s="158"/>
      <c r="CS3277" s="158"/>
      <c r="CT3277" s="158"/>
      <c r="CU3277" s="158"/>
      <c r="CV3277" s="158"/>
      <c r="CW3277" s="158"/>
      <c r="CX3277" s="158"/>
      <c r="CY3277" s="158"/>
      <c r="CZ3277" s="158"/>
      <c r="DA3277" s="158"/>
      <c r="DB3277" s="158"/>
      <c r="DC3277" s="158"/>
      <c r="DD3277" s="158"/>
      <c r="DE3277" s="158"/>
      <c r="DF3277" s="158"/>
      <c r="DG3277" s="158"/>
      <c r="DH3277" s="158"/>
      <c r="DI3277" s="158"/>
      <c r="DJ3277" s="158"/>
      <c r="DK3277" s="158"/>
      <c r="DL3277" s="158"/>
      <c r="DM3277" s="158"/>
      <c r="DN3277" s="158"/>
      <c r="DO3277" s="158"/>
      <c r="DP3277" s="158"/>
      <c r="DQ3277" s="158"/>
      <c r="DR3277" s="158"/>
      <c r="DS3277" s="160"/>
    </row>
    <row r="3278" spans="1:123" s="110" customFormat="1">
      <c r="A3278" s="184"/>
      <c r="B3278" s="180"/>
      <c r="D3278" s="192"/>
      <c r="E3278" s="157"/>
      <c r="F3278" s="158"/>
      <c r="G3278" s="158"/>
      <c r="H3278" s="158"/>
      <c r="I3278" s="158"/>
      <c r="J3278" s="158"/>
      <c r="K3278" s="158"/>
      <c r="L3278" s="158"/>
      <c r="M3278" s="158"/>
      <c r="N3278" s="158"/>
      <c r="O3278" s="158"/>
      <c r="P3278" s="158"/>
      <c r="Q3278" s="158"/>
      <c r="R3278" s="158"/>
      <c r="S3278" s="158"/>
      <c r="T3278" s="158"/>
      <c r="U3278" s="158"/>
      <c r="V3278" s="158"/>
      <c r="W3278" s="158"/>
      <c r="X3278" s="158"/>
      <c r="Y3278" s="158"/>
      <c r="Z3278" s="158"/>
      <c r="AA3278" s="158"/>
      <c r="AB3278" s="158"/>
      <c r="AC3278" s="158"/>
      <c r="AD3278" s="158"/>
      <c r="AE3278" s="158"/>
      <c r="AF3278" s="158"/>
      <c r="AG3278" s="158"/>
      <c r="AH3278" s="158"/>
      <c r="AI3278" s="158"/>
      <c r="AJ3278" s="158"/>
      <c r="AK3278" s="158"/>
      <c r="AL3278" s="158"/>
      <c r="AM3278" s="158"/>
      <c r="AN3278" s="158"/>
      <c r="AO3278" s="158"/>
      <c r="AP3278" s="158"/>
      <c r="AQ3278" s="158"/>
      <c r="AR3278" s="158"/>
      <c r="AS3278" s="158"/>
      <c r="AT3278" s="158"/>
      <c r="AU3278" s="158"/>
      <c r="AV3278" s="158"/>
      <c r="AW3278" s="158"/>
      <c r="AX3278" s="158"/>
      <c r="AY3278" s="158"/>
      <c r="AZ3278" s="158"/>
      <c r="BA3278" s="158"/>
      <c r="BB3278" s="158"/>
      <c r="BC3278" s="158"/>
      <c r="BD3278" s="159"/>
      <c r="BE3278" s="158"/>
      <c r="BF3278" s="158"/>
      <c r="BG3278" s="158"/>
      <c r="BH3278" s="158"/>
      <c r="BI3278" s="159"/>
      <c r="BJ3278" s="158"/>
      <c r="BK3278" s="158"/>
      <c r="BL3278" s="158"/>
      <c r="BM3278" s="158"/>
      <c r="BN3278" s="158"/>
      <c r="BO3278" s="158"/>
      <c r="BP3278" s="158"/>
      <c r="BQ3278" s="158"/>
      <c r="BR3278" s="158"/>
      <c r="BS3278" s="158"/>
      <c r="BT3278" s="158"/>
      <c r="BU3278" s="158"/>
      <c r="BV3278" s="158"/>
      <c r="BW3278" s="158"/>
      <c r="BX3278" s="158"/>
      <c r="BY3278" s="158"/>
      <c r="BZ3278" s="158"/>
      <c r="CA3278" s="158"/>
      <c r="CB3278" s="158"/>
      <c r="CC3278" s="158"/>
      <c r="CD3278" s="158"/>
      <c r="CE3278" s="158"/>
      <c r="CF3278" s="158"/>
      <c r="CG3278" s="158"/>
      <c r="CH3278" s="158"/>
      <c r="CI3278" s="158"/>
      <c r="CJ3278" s="158"/>
      <c r="CK3278" s="158"/>
      <c r="CL3278" s="158"/>
      <c r="CM3278" s="158"/>
      <c r="CN3278" s="158"/>
      <c r="CO3278" s="158"/>
      <c r="CP3278" s="158"/>
      <c r="CQ3278" s="158"/>
      <c r="CR3278" s="158"/>
      <c r="CS3278" s="158"/>
      <c r="CT3278" s="158"/>
      <c r="CU3278" s="158"/>
      <c r="CV3278" s="158"/>
      <c r="CW3278" s="158"/>
      <c r="CX3278" s="158"/>
      <c r="CY3278" s="158"/>
      <c r="CZ3278" s="158"/>
      <c r="DA3278" s="158"/>
      <c r="DB3278" s="158"/>
      <c r="DC3278" s="158"/>
      <c r="DD3278" s="158"/>
      <c r="DE3278" s="158"/>
      <c r="DF3278" s="158"/>
      <c r="DG3278" s="158"/>
      <c r="DH3278" s="158"/>
      <c r="DI3278" s="158"/>
      <c r="DJ3278" s="158"/>
      <c r="DK3278" s="158"/>
      <c r="DL3278" s="158"/>
      <c r="DM3278" s="158"/>
      <c r="DN3278" s="158"/>
      <c r="DO3278" s="158"/>
      <c r="DP3278" s="158"/>
      <c r="DQ3278" s="158"/>
      <c r="DR3278" s="158"/>
      <c r="DS3278" s="160"/>
    </row>
    <row r="3279" spans="1:123" s="110" customFormat="1">
      <c r="A3279" s="184"/>
      <c r="B3279" s="180"/>
      <c r="D3279" s="192"/>
      <c r="E3279" s="157"/>
      <c r="F3279" s="158"/>
      <c r="G3279" s="158"/>
      <c r="H3279" s="158"/>
      <c r="I3279" s="158"/>
      <c r="J3279" s="158"/>
      <c r="K3279" s="158"/>
      <c r="L3279" s="158"/>
      <c r="M3279" s="158"/>
      <c r="N3279" s="158"/>
      <c r="O3279" s="158"/>
      <c r="P3279" s="158"/>
      <c r="Q3279" s="158"/>
      <c r="R3279" s="158"/>
      <c r="S3279" s="158"/>
      <c r="T3279" s="158"/>
      <c r="U3279" s="158"/>
      <c r="V3279" s="158"/>
      <c r="W3279" s="158"/>
      <c r="X3279" s="158"/>
      <c r="Y3279" s="158"/>
      <c r="Z3279" s="158"/>
      <c r="AA3279" s="158"/>
      <c r="AB3279" s="158"/>
      <c r="AC3279" s="158"/>
      <c r="AD3279" s="158"/>
      <c r="AE3279" s="158"/>
      <c r="AF3279" s="158"/>
      <c r="AG3279" s="158"/>
      <c r="AH3279" s="158"/>
      <c r="AI3279" s="158"/>
      <c r="AJ3279" s="158"/>
      <c r="AK3279" s="158"/>
      <c r="AL3279" s="158"/>
      <c r="AM3279" s="158"/>
      <c r="AN3279" s="158"/>
      <c r="AO3279" s="158"/>
      <c r="AP3279" s="158"/>
      <c r="AQ3279" s="158"/>
      <c r="AR3279" s="158"/>
      <c r="AS3279" s="158"/>
      <c r="AT3279" s="158"/>
      <c r="AU3279" s="158"/>
      <c r="AV3279" s="158"/>
      <c r="AW3279" s="158"/>
      <c r="AX3279" s="158"/>
      <c r="AY3279" s="158"/>
      <c r="AZ3279" s="158"/>
      <c r="BA3279" s="158"/>
      <c r="BB3279" s="158"/>
      <c r="BC3279" s="158"/>
      <c r="BD3279" s="159"/>
      <c r="BE3279" s="158"/>
      <c r="BF3279" s="158"/>
      <c r="BG3279" s="158"/>
      <c r="BH3279" s="158"/>
      <c r="BI3279" s="159"/>
      <c r="BJ3279" s="158"/>
      <c r="BK3279" s="158"/>
      <c r="BL3279" s="158"/>
      <c r="BM3279" s="158"/>
      <c r="BN3279" s="158"/>
      <c r="BO3279" s="158"/>
      <c r="BP3279" s="158"/>
      <c r="BQ3279" s="158"/>
      <c r="BR3279" s="158"/>
      <c r="BS3279" s="158"/>
      <c r="BT3279" s="158"/>
      <c r="BU3279" s="158"/>
      <c r="BV3279" s="158"/>
      <c r="BW3279" s="158"/>
      <c r="BX3279" s="158"/>
      <c r="BY3279" s="158"/>
      <c r="BZ3279" s="158"/>
      <c r="CA3279" s="158"/>
      <c r="CB3279" s="158"/>
      <c r="CC3279" s="158"/>
      <c r="CD3279" s="158"/>
      <c r="CE3279" s="158"/>
      <c r="CF3279" s="158"/>
      <c r="CG3279" s="158"/>
      <c r="CH3279" s="158"/>
      <c r="CI3279" s="158"/>
      <c r="CJ3279" s="158"/>
      <c r="CK3279" s="158"/>
      <c r="CL3279" s="158"/>
      <c r="CM3279" s="158"/>
      <c r="CN3279" s="158"/>
      <c r="CO3279" s="158"/>
      <c r="CP3279" s="158"/>
      <c r="CQ3279" s="158"/>
      <c r="CR3279" s="158"/>
      <c r="CS3279" s="158"/>
      <c r="CT3279" s="158"/>
      <c r="CU3279" s="158"/>
      <c r="CV3279" s="158"/>
      <c r="CW3279" s="158"/>
      <c r="CX3279" s="158"/>
      <c r="CY3279" s="158"/>
      <c r="CZ3279" s="158"/>
      <c r="DA3279" s="158"/>
      <c r="DB3279" s="158"/>
      <c r="DC3279" s="158"/>
      <c r="DD3279" s="158"/>
      <c r="DE3279" s="158"/>
      <c r="DF3279" s="158"/>
      <c r="DG3279" s="158"/>
      <c r="DH3279" s="158"/>
      <c r="DI3279" s="158"/>
      <c r="DJ3279" s="158"/>
      <c r="DK3279" s="158"/>
      <c r="DL3279" s="158"/>
      <c r="DM3279" s="158"/>
      <c r="DN3279" s="158"/>
      <c r="DO3279" s="158"/>
      <c r="DP3279" s="158"/>
      <c r="DQ3279" s="158"/>
      <c r="DR3279" s="158"/>
      <c r="DS3279" s="160"/>
    </row>
    <row r="3280" spans="1:123" s="110" customFormat="1">
      <c r="A3280" s="184"/>
      <c r="B3280" s="180"/>
      <c r="D3280" s="192"/>
      <c r="E3280" s="157"/>
      <c r="F3280" s="158"/>
      <c r="G3280" s="158"/>
      <c r="H3280" s="158"/>
      <c r="I3280" s="158"/>
      <c r="J3280" s="158"/>
      <c r="K3280" s="158"/>
      <c r="L3280" s="158"/>
      <c r="M3280" s="158"/>
      <c r="N3280" s="158"/>
      <c r="O3280" s="158"/>
      <c r="P3280" s="158"/>
      <c r="Q3280" s="158"/>
      <c r="R3280" s="158"/>
      <c r="S3280" s="158"/>
      <c r="T3280" s="158"/>
      <c r="U3280" s="158"/>
      <c r="V3280" s="158"/>
      <c r="W3280" s="158"/>
      <c r="X3280" s="158"/>
      <c r="Y3280" s="158"/>
      <c r="Z3280" s="158"/>
      <c r="AA3280" s="158"/>
      <c r="AB3280" s="158"/>
      <c r="AC3280" s="158"/>
      <c r="AD3280" s="158"/>
      <c r="AE3280" s="158"/>
      <c r="AF3280" s="158"/>
      <c r="AG3280" s="158"/>
      <c r="AH3280" s="158"/>
      <c r="AI3280" s="158"/>
      <c r="AJ3280" s="158"/>
      <c r="AK3280" s="158"/>
      <c r="AL3280" s="158"/>
      <c r="AM3280" s="158"/>
      <c r="AN3280" s="158"/>
      <c r="AO3280" s="158"/>
      <c r="AP3280" s="158"/>
      <c r="AQ3280" s="158"/>
      <c r="AR3280" s="158"/>
      <c r="AS3280" s="158"/>
      <c r="AT3280" s="158"/>
      <c r="AU3280" s="158"/>
      <c r="AV3280" s="158"/>
      <c r="AW3280" s="158"/>
      <c r="AX3280" s="158"/>
      <c r="AY3280" s="158"/>
      <c r="AZ3280" s="158"/>
      <c r="BA3280" s="158"/>
      <c r="BB3280" s="158"/>
      <c r="BC3280" s="158"/>
      <c r="BD3280" s="159"/>
      <c r="BE3280" s="158"/>
      <c r="BF3280" s="158"/>
      <c r="BG3280" s="158"/>
      <c r="BH3280" s="158"/>
      <c r="BI3280" s="159"/>
      <c r="BJ3280" s="158"/>
      <c r="BK3280" s="158"/>
      <c r="BL3280" s="158"/>
      <c r="BM3280" s="158"/>
      <c r="BN3280" s="158"/>
      <c r="BO3280" s="158"/>
      <c r="BP3280" s="158"/>
      <c r="BQ3280" s="158"/>
      <c r="BR3280" s="158"/>
      <c r="BS3280" s="158"/>
      <c r="BT3280" s="158"/>
      <c r="BU3280" s="158"/>
      <c r="BV3280" s="158"/>
      <c r="BW3280" s="158"/>
      <c r="BX3280" s="158"/>
      <c r="BY3280" s="158"/>
      <c r="BZ3280" s="158"/>
      <c r="CA3280" s="158"/>
      <c r="CB3280" s="158"/>
      <c r="CC3280" s="158"/>
      <c r="CD3280" s="158"/>
      <c r="CE3280" s="158"/>
      <c r="CF3280" s="158"/>
      <c r="CG3280" s="158"/>
      <c r="CH3280" s="158"/>
      <c r="CI3280" s="158"/>
      <c r="CJ3280" s="158"/>
      <c r="CK3280" s="158"/>
      <c r="CL3280" s="158"/>
      <c r="CM3280" s="158"/>
      <c r="CN3280" s="158"/>
      <c r="CO3280" s="158"/>
      <c r="CP3280" s="158"/>
      <c r="CQ3280" s="158"/>
      <c r="CR3280" s="158"/>
      <c r="CS3280" s="158"/>
      <c r="CT3280" s="158"/>
      <c r="CU3280" s="158"/>
      <c r="CV3280" s="158"/>
      <c r="CW3280" s="158"/>
      <c r="CX3280" s="158"/>
      <c r="CY3280" s="158"/>
      <c r="CZ3280" s="158"/>
      <c r="DA3280" s="158"/>
      <c r="DB3280" s="158"/>
      <c r="DC3280" s="158"/>
      <c r="DD3280" s="158"/>
      <c r="DE3280" s="158"/>
      <c r="DF3280" s="158"/>
      <c r="DG3280" s="158"/>
      <c r="DH3280" s="158"/>
      <c r="DI3280" s="158"/>
      <c r="DJ3280" s="158"/>
      <c r="DK3280" s="158"/>
      <c r="DL3280" s="158"/>
      <c r="DM3280" s="158"/>
      <c r="DN3280" s="158"/>
      <c r="DO3280" s="158"/>
      <c r="DP3280" s="158"/>
      <c r="DQ3280" s="158"/>
      <c r="DR3280" s="158"/>
      <c r="DS3280" s="160"/>
    </row>
    <row r="3281" spans="1:123" s="110" customFormat="1">
      <c r="A3281" s="184"/>
      <c r="B3281" s="180"/>
      <c r="D3281" s="192"/>
      <c r="E3281" s="157"/>
      <c r="F3281" s="158"/>
      <c r="G3281" s="158"/>
      <c r="H3281" s="158"/>
      <c r="I3281" s="158"/>
      <c r="J3281" s="158"/>
      <c r="K3281" s="158"/>
      <c r="L3281" s="158"/>
      <c r="M3281" s="158"/>
      <c r="N3281" s="158"/>
      <c r="O3281" s="158"/>
      <c r="P3281" s="158"/>
      <c r="Q3281" s="158"/>
      <c r="R3281" s="158"/>
      <c r="S3281" s="158"/>
      <c r="T3281" s="158"/>
      <c r="U3281" s="158"/>
      <c r="V3281" s="158"/>
      <c r="W3281" s="158"/>
      <c r="X3281" s="158"/>
      <c r="Y3281" s="158"/>
      <c r="Z3281" s="158"/>
      <c r="AA3281" s="158"/>
      <c r="AB3281" s="158"/>
      <c r="AC3281" s="158"/>
      <c r="AD3281" s="158"/>
      <c r="AE3281" s="158"/>
      <c r="AF3281" s="158"/>
      <c r="AG3281" s="158"/>
      <c r="AH3281" s="158"/>
      <c r="AI3281" s="158"/>
      <c r="AJ3281" s="158"/>
      <c r="AK3281" s="158"/>
      <c r="AL3281" s="158"/>
      <c r="AM3281" s="158"/>
      <c r="AN3281" s="158"/>
      <c r="AO3281" s="158"/>
      <c r="AP3281" s="158"/>
      <c r="AQ3281" s="158"/>
      <c r="AR3281" s="158"/>
      <c r="AS3281" s="158"/>
      <c r="AT3281" s="158"/>
      <c r="AU3281" s="158"/>
      <c r="AV3281" s="158"/>
      <c r="AW3281" s="158"/>
      <c r="AX3281" s="158"/>
      <c r="AY3281" s="158"/>
      <c r="AZ3281" s="158"/>
      <c r="BA3281" s="158"/>
      <c r="BB3281" s="158"/>
      <c r="BC3281" s="158"/>
      <c r="BD3281" s="159"/>
      <c r="BE3281" s="158"/>
      <c r="BF3281" s="158"/>
      <c r="BG3281" s="158"/>
      <c r="BH3281" s="158"/>
      <c r="BI3281" s="159"/>
      <c r="BJ3281" s="158"/>
      <c r="BK3281" s="158"/>
      <c r="BL3281" s="158"/>
      <c r="BM3281" s="158"/>
      <c r="BN3281" s="158"/>
      <c r="BO3281" s="158"/>
      <c r="BP3281" s="158"/>
      <c r="BQ3281" s="158"/>
      <c r="BR3281" s="158"/>
      <c r="BS3281" s="158"/>
      <c r="BT3281" s="158"/>
      <c r="BU3281" s="158"/>
      <c r="BV3281" s="158"/>
      <c r="BW3281" s="158"/>
      <c r="BX3281" s="158"/>
      <c r="BY3281" s="158"/>
      <c r="BZ3281" s="158"/>
      <c r="CA3281" s="158"/>
      <c r="CB3281" s="158"/>
      <c r="CC3281" s="158"/>
      <c r="CD3281" s="158"/>
      <c r="CE3281" s="158"/>
      <c r="CF3281" s="158"/>
      <c r="CG3281" s="158"/>
      <c r="CH3281" s="158"/>
      <c r="CI3281" s="158"/>
      <c r="CJ3281" s="158"/>
      <c r="CK3281" s="158"/>
      <c r="CL3281" s="158"/>
      <c r="CM3281" s="158"/>
      <c r="CN3281" s="158"/>
      <c r="CO3281" s="158"/>
      <c r="CP3281" s="158"/>
      <c r="CQ3281" s="158"/>
      <c r="CR3281" s="158"/>
      <c r="CS3281" s="158"/>
      <c r="CT3281" s="158"/>
      <c r="CU3281" s="158"/>
      <c r="CV3281" s="158"/>
      <c r="CW3281" s="158"/>
      <c r="CX3281" s="158"/>
      <c r="CY3281" s="158"/>
      <c r="CZ3281" s="158"/>
      <c r="DA3281" s="158"/>
      <c r="DB3281" s="158"/>
      <c r="DC3281" s="158"/>
      <c r="DD3281" s="158"/>
      <c r="DE3281" s="158"/>
      <c r="DF3281" s="158"/>
      <c r="DG3281" s="158"/>
      <c r="DH3281" s="158"/>
      <c r="DI3281" s="158"/>
      <c r="DJ3281" s="158"/>
      <c r="DK3281" s="158"/>
      <c r="DL3281" s="158"/>
      <c r="DM3281" s="158"/>
      <c r="DN3281" s="158"/>
      <c r="DO3281" s="158"/>
      <c r="DP3281" s="158"/>
      <c r="DQ3281" s="158"/>
      <c r="DR3281" s="158"/>
      <c r="DS3281" s="160"/>
    </row>
    <row r="3282" spans="1:123" s="110" customFormat="1">
      <c r="A3282" s="184"/>
      <c r="B3282" s="180"/>
      <c r="D3282" s="192"/>
      <c r="E3282" s="157"/>
      <c r="F3282" s="158"/>
      <c r="G3282" s="158"/>
      <c r="H3282" s="158"/>
      <c r="I3282" s="158"/>
      <c r="J3282" s="158"/>
      <c r="K3282" s="158"/>
      <c r="L3282" s="158"/>
      <c r="M3282" s="158"/>
      <c r="N3282" s="158"/>
      <c r="O3282" s="158"/>
      <c r="P3282" s="158"/>
      <c r="Q3282" s="158"/>
      <c r="R3282" s="158"/>
      <c r="S3282" s="158"/>
      <c r="T3282" s="158"/>
      <c r="U3282" s="158"/>
      <c r="V3282" s="158"/>
      <c r="W3282" s="158"/>
      <c r="X3282" s="158"/>
      <c r="Y3282" s="158"/>
      <c r="Z3282" s="158"/>
      <c r="AA3282" s="158"/>
      <c r="AB3282" s="158"/>
      <c r="AC3282" s="158"/>
      <c r="AD3282" s="158"/>
      <c r="AE3282" s="158"/>
      <c r="AF3282" s="158"/>
      <c r="AG3282" s="158"/>
      <c r="AH3282" s="158"/>
      <c r="AI3282" s="158"/>
      <c r="AJ3282" s="158"/>
      <c r="AK3282" s="158"/>
      <c r="AL3282" s="158"/>
      <c r="AM3282" s="158"/>
      <c r="AN3282" s="158"/>
      <c r="AO3282" s="158"/>
      <c r="AP3282" s="158"/>
      <c r="AQ3282" s="158"/>
      <c r="AR3282" s="158"/>
      <c r="AS3282" s="158"/>
      <c r="AT3282" s="158"/>
      <c r="AU3282" s="158"/>
      <c r="AV3282" s="158"/>
      <c r="AW3282" s="158"/>
      <c r="AX3282" s="158"/>
      <c r="AY3282" s="158"/>
      <c r="AZ3282" s="158"/>
      <c r="BA3282" s="158"/>
      <c r="BB3282" s="158"/>
      <c r="BC3282" s="158"/>
      <c r="BD3282" s="159"/>
      <c r="BE3282" s="158"/>
      <c r="BF3282" s="158"/>
      <c r="BG3282" s="158"/>
      <c r="BH3282" s="158"/>
      <c r="BI3282" s="159"/>
      <c r="BJ3282" s="158"/>
      <c r="BK3282" s="158"/>
      <c r="BL3282" s="158"/>
      <c r="BM3282" s="158"/>
      <c r="BN3282" s="158"/>
      <c r="BO3282" s="158"/>
      <c r="BP3282" s="158"/>
      <c r="BQ3282" s="158"/>
      <c r="BR3282" s="158"/>
      <c r="BS3282" s="158"/>
      <c r="BT3282" s="158"/>
      <c r="BU3282" s="158"/>
      <c r="BV3282" s="158"/>
      <c r="BW3282" s="158"/>
      <c r="BX3282" s="158"/>
      <c r="BY3282" s="158"/>
      <c r="BZ3282" s="158"/>
      <c r="CA3282" s="158"/>
      <c r="CB3282" s="158"/>
      <c r="CC3282" s="158"/>
      <c r="CD3282" s="158"/>
      <c r="CE3282" s="158"/>
      <c r="CF3282" s="158"/>
      <c r="CG3282" s="158"/>
      <c r="CH3282" s="158"/>
      <c r="CI3282" s="158"/>
      <c r="CJ3282" s="158"/>
      <c r="CK3282" s="158"/>
      <c r="CL3282" s="158"/>
      <c r="CM3282" s="158"/>
      <c r="CN3282" s="158"/>
      <c r="CO3282" s="158"/>
      <c r="CP3282" s="158"/>
      <c r="CQ3282" s="158"/>
      <c r="CR3282" s="158"/>
      <c r="CS3282" s="158"/>
      <c r="CT3282" s="158"/>
      <c r="CU3282" s="158"/>
      <c r="CV3282" s="158"/>
      <c r="CW3282" s="158"/>
      <c r="CX3282" s="158"/>
      <c r="CY3282" s="158"/>
      <c r="CZ3282" s="158"/>
      <c r="DA3282" s="158"/>
      <c r="DB3282" s="158"/>
      <c r="DC3282" s="158"/>
      <c r="DD3282" s="158"/>
      <c r="DE3282" s="158"/>
      <c r="DF3282" s="158"/>
      <c r="DG3282" s="158"/>
      <c r="DH3282" s="158"/>
      <c r="DI3282" s="158"/>
      <c r="DJ3282" s="158"/>
      <c r="DK3282" s="158"/>
      <c r="DL3282" s="158"/>
      <c r="DM3282" s="158"/>
      <c r="DN3282" s="158"/>
      <c r="DO3282" s="158"/>
      <c r="DP3282" s="158"/>
      <c r="DQ3282" s="158"/>
      <c r="DR3282" s="158"/>
      <c r="DS3282" s="160"/>
    </row>
    <row r="3283" spans="1:123" s="110" customFormat="1">
      <c r="A3283" s="184"/>
      <c r="B3283" s="180"/>
      <c r="D3283" s="192"/>
      <c r="E3283" s="157"/>
      <c r="F3283" s="158"/>
      <c r="G3283" s="158"/>
      <c r="H3283" s="158"/>
      <c r="I3283" s="158"/>
      <c r="J3283" s="158"/>
      <c r="K3283" s="158"/>
      <c r="L3283" s="158"/>
      <c r="M3283" s="158"/>
      <c r="N3283" s="158"/>
      <c r="O3283" s="158"/>
      <c r="P3283" s="158"/>
      <c r="Q3283" s="158"/>
      <c r="R3283" s="158"/>
      <c r="S3283" s="158"/>
      <c r="T3283" s="158"/>
      <c r="U3283" s="158"/>
      <c r="V3283" s="158"/>
      <c r="W3283" s="158"/>
      <c r="X3283" s="158"/>
      <c r="Y3283" s="158"/>
      <c r="Z3283" s="158"/>
      <c r="AA3283" s="158"/>
      <c r="AB3283" s="158"/>
      <c r="AC3283" s="158"/>
      <c r="AD3283" s="158"/>
      <c r="AE3283" s="158"/>
      <c r="AF3283" s="158"/>
      <c r="AG3283" s="158"/>
      <c r="AH3283" s="158"/>
      <c r="AI3283" s="158"/>
      <c r="AJ3283" s="158"/>
      <c r="AK3283" s="158"/>
      <c r="AL3283" s="158"/>
      <c r="AM3283" s="158"/>
      <c r="AN3283" s="158"/>
      <c r="AO3283" s="158"/>
      <c r="AP3283" s="158"/>
      <c r="AQ3283" s="158"/>
      <c r="AR3283" s="158"/>
      <c r="AS3283" s="158"/>
      <c r="AT3283" s="158"/>
      <c r="AU3283" s="158"/>
      <c r="AV3283" s="158"/>
      <c r="AW3283" s="158"/>
      <c r="AX3283" s="158"/>
      <c r="AY3283" s="158"/>
      <c r="AZ3283" s="158"/>
      <c r="BA3283" s="158"/>
      <c r="BB3283" s="158"/>
      <c r="BC3283" s="158"/>
      <c r="BD3283" s="159"/>
      <c r="BE3283" s="158"/>
      <c r="BF3283" s="158"/>
      <c r="BG3283" s="158"/>
      <c r="BH3283" s="158"/>
      <c r="BI3283" s="159"/>
      <c r="BJ3283" s="158"/>
      <c r="BK3283" s="158"/>
      <c r="BL3283" s="158"/>
      <c r="BM3283" s="158"/>
      <c r="BN3283" s="158"/>
      <c r="BO3283" s="158"/>
      <c r="BP3283" s="158"/>
      <c r="BQ3283" s="158"/>
      <c r="BR3283" s="158"/>
      <c r="BS3283" s="158"/>
      <c r="BT3283" s="158"/>
      <c r="BU3283" s="158"/>
      <c r="BV3283" s="158"/>
      <c r="BW3283" s="158"/>
      <c r="BX3283" s="158"/>
      <c r="BY3283" s="158"/>
      <c r="BZ3283" s="158"/>
      <c r="CA3283" s="158"/>
      <c r="CB3283" s="158"/>
      <c r="CC3283" s="158"/>
      <c r="CD3283" s="158"/>
      <c r="CE3283" s="158"/>
      <c r="CF3283" s="158"/>
      <c r="CG3283" s="158"/>
      <c r="CH3283" s="158"/>
      <c r="CI3283" s="158"/>
      <c r="CJ3283" s="158"/>
      <c r="CK3283" s="158"/>
      <c r="CL3283" s="158"/>
      <c r="CM3283" s="158"/>
      <c r="CN3283" s="158"/>
      <c r="CO3283" s="158"/>
      <c r="CP3283" s="158"/>
      <c r="CQ3283" s="158"/>
      <c r="CR3283" s="158"/>
      <c r="CS3283" s="158"/>
      <c r="CT3283" s="158"/>
      <c r="CU3283" s="158"/>
      <c r="CV3283" s="158"/>
      <c r="CW3283" s="158"/>
      <c r="CX3283" s="158"/>
      <c r="CY3283" s="158"/>
      <c r="CZ3283" s="158"/>
      <c r="DA3283" s="158"/>
      <c r="DB3283" s="158"/>
      <c r="DC3283" s="158"/>
      <c r="DD3283" s="158"/>
      <c r="DE3283" s="158"/>
      <c r="DF3283" s="158"/>
      <c r="DG3283" s="158"/>
      <c r="DH3283" s="158"/>
      <c r="DI3283" s="158"/>
      <c r="DJ3283" s="158"/>
      <c r="DK3283" s="158"/>
      <c r="DL3283" s="158"/>
      <c r="DM3283" s="158"/>
      <c r="DN3283" s="158"/>
      <c r="DO3283" s="158"/>
      <c r="DP3283" s="158"/>
      <c r="DQ3283" s="158"/>
      <c r="DR3283" s="158"/>
      <c r="DS3283" s="160"/>
    </row>
    <row r="3284" spans="1:123" s="110" customFormat="1">
      <c r="A3284" s="184"/>
      <c r="B3284" s="180"/>
      <c r="D3284" s="192"/>
      <c r="E3284" s="157"/>
      <c r="F3284" s="158"/>
      <c r="G3284" s="158"/>
      <c r="H3284" s="158"/>
      <c r="I3284" s="158"/>
      <c r="J3284" s="158"/>
      <c r="K3284" s="158"/>
      <c r="L3284" s="158"/>
      <c r="M3284" s="158"/>
      <c r="N3284" s="158"/>
      <c r="O3284" s="158"/>
      <c r="P3284" s="158"/>
      <c r="Q3284" s="158"/>
      <c r="R3284" s="158"/>
      <c r="S3284" s="158"/>
      <c r="T3284" s="158"/>
      <c r="U3284" s="158"/>
      <c r="V3284" s="158"/>
      <c r="W3284" s="158"/>
      <c r="X3284" s="158"/>
      <c r="Y3284" s="158"/>
      <c r="Z3284" s="158"/>
      <c r="AA3284" s="158"/>
      <c r="AB3284" s="158"/>
      <c r="AC3284" s="158"/>
      <c r="AD3284" s="158"/>
      <c r="AE3284" s="158"/>
      <c r="AF3284" s="158"/>
      <c r="AG3284" s="158"/>
      <c r="AH3284" s="158"/>
      <c r="AI3284" s="158"/>
      <c r="AJ3284" s="158"/>
      <c r="AK3284" s="158"/>
      <c r="AL3284" s="158"/>
      <c r="AM3284" s="158"/>
      <c r="AN3284" s="158"/>
      <c r="AO3284" s="158"/>
      <c r="AP3284" s="158"/>
      <c r="AQ3284" s="158"/>
      <c r="AR3284" s="158"/>
      <c r="AS3284" s="158"/>
      <c r="AT3284" s="158"/>
      <c r="AU3284" s="158"/>
      <c r="AV3284" s="158"/>
      <c r="AW3284" s="158"/>
      <c r="AX3284" s="158"/>
      <c r="AY3284" s="158"/>
      <c r="AZ3284" s="158"/>
      <c r="BA3284" s="158"/>
      <c r="BB3284" s="158"/>
      <c r="BC3284" s="158"/>
      <c r="BD3284" s="159"/>
      <c r="BE3284" s="158"/>
      <c r="BF3284" s="158"/>
      <c r="BG3284" s="158"/>
      <c r="BH3284" s="158"/>
      <c r="BI3284" s="159"/>
      <c r="BJ3284" s="158"/>
      <c r="BK3284" s="158"/>
      <c r="BL3284" s="158"/>
      <c r="BM3284" s="158"/>
      <c r="BN3284" s="158"/>
      <c r="BO3284" s="158"/>
      <c r="BP3284" s="158"/>
      <c r="BQ3284" s="158"/>
      <c r="BR3284" s="158"/>
      <c r="BS3284" s="158"/>
      <c r="BT3284" s="158"/>
      <c r="BU3284" s="158"/>
      <c r="BV3284" s="158"/>
      <c r="BW3284" s="158"/>
      <c r="BX3284" s="158"/>
      <c r="BY3284" s="158"/>
      <c r="BZ3284" s="158"/>
      <c r="CA3284" s="158"/>
      <c r="CB3284" s="158"/>
      <c r="CC3284" s="158"/>
      <c r="CD3284" s="158"/>
      <c r="CE3284" s="158"/>
      <c r="CF3284" s="158"/>
      <c r="CG3284" s="158"/>
      <c r="CH3284" s="158"/>
      <c r="CI3284" s="158"/>
      <c r="CJ3284" s="158"/>
      <c r="CK3284" s="158"/>
      <c r="CL3284" s="158"/>
      <c r="CM3284" s="158"/>
      <c r="CN3284" s="158"/>
      <c r="CO3284" s="158"/>
      <c r="CP3284" s="158"/>
      <c r="CQ3284" s="158"/>
      <c r="CR3284" s="158"/>
      <c r="CS3284" s="158"/>
      <c r="CT3284" s="158"/>
      <c r="CU3284" s="158"/>
      <c r="CV3284" s="158"/>
      <c r="CW3284" s="158"/>
      <c r="CX3284" s="158"/>
      <c r="CY3284" s="158"/>
      <c r="CZ3284" s="158"/>
      <c r="DA3284" s="158"/>
      <c r="DB3284" s="158"/>
      <c r="DC3284" s="158"/>
      <c r="DD3284" s="158"/>
      <c r="DE3284" s="158"/>
      <c r="DF3284" s="158"/>
      <c r="DG3284" s="158"/>
      <c r="DH3284" s="158"/>
      <c r="DI3284" s="158"/>
      <c r="DJ3284" s="158"/>
      <c r="DK3284" s="158"/>
      <c r="DL3284" s="158"/>
      <c r="DM3284" s="158"/>
      <c r="DN3284" s="158"/>
      <c r="DO3284" s="158"/>
      <c r="DP3284" s="158"/>
      <c r="DQ3284" s="158"/>
      <c r="DR3284" s="158"/>
      <c r="DS3284" s="160"/>
    </row>
    <row r="3285" spans="1:123" s="110" customFormat="1">
      <c r="A3285" s="184"/>
      <c r="B3285" s="180"/>
      <c r="D3285" s="192"/>
      <c r="E3285" s="157"/>
      <c r="F3285" s="158"/>
      <c r="G3285" s="158"/>
      <c r="H3285" s="158"/>
      <c r="I3285" s="158"/>
      <c r="J3285" s="158"/>
      <c r="K3285" s="158"/>
      <c r="L3285" s="158"/>
      <c r="M3285" s="158"/>
      <c r="N3285" s="158"/>
      <c r="O3285" s="158"/>
      <c r="P3285" s="158"/>
      <c r="Q3285" s="158"/>
      <c r="R3285" s="158"/>
      <c r="S3285" s="158"/>
      <c r="T3285" s="158"/>
      <c r="U3285" s="158"/>
      <c r="V3285" s="158"/>
      <c r="W3285" s="158"/>
      <c r="X3285" s="158"/>
      <c r="Y3285" s="158"/>
      <c r="Z3285" s="158"/>
      <c r="AA3285" s="158"/>
      <c r="AB3285" s="158"/>
      <c r="AC3285" s="158"/>
      <c r="AD3285" s="158"/>
      <c r="AE3285" s="158"/>
      <c r="AF3285" s="158"/>
      <c r="AG3285" s="158"/>
      <c r="AH3285" s="158"/>
      <c r="AI3285" s="158"/>
      <c r="AJ3285" s="158"/>
      <c r="AK3285" s="158"/>
      <c r="AL3285" s="158"/>
      <c r="AM3285" s="158"/>
      <c r="AN3285" s="158"/>
      <c r="AO3285" s="158"/>
      <c r="AP3285" s="158"/>
      <c r="AQ3285" s="158"/>
      <c r="AR3285" s="158"/>
      <c r="AS3285" s="158"/>
      <c r="AT3285" s="158"/>
      <c r="AU3285" s="158"/>
      <c r="AV3285" s="158"/>
      <c r="AW3285" s="158"/>
      <c r="AX3285" s="158"/>
      <c r="AY3285" s="158"/>
      <c r="AZ3285" s="158"/>
      <c r="BA3285" s="158"/>
      <c r="BB3285" s="158"/>
      <c r="BC3285" s="158"/>
      <c r="BD3285" s="159"/>
      <c r="BE3285" s="158"/>
      <c r="BF3285" s="158"/>
      <c r="BG3285" s="158"/>
      <c r="BH3285" s="158"/>
      <c r="BI3285" s="159"/>
      <c r="BJ3285" s="158"/>
      <c r="BK3285" s="158"/>
      <c r="BL3285" s="158"/>
      <c r="BM3285" s="158"/>
      <c r="BN3285" s="158"/>
      <c r="BO3285" s="158"/>
      <c r="BP3285" s="158"/>
      <c r="BQ3285" s="158"/>
      <c r="BR3285" s="158"/>
      <c r="BS3285" s="158"/>
      <c r="BT3285" s="158"/>
      <c r="BU3285" s="158"/>
      <c r="BV3285" s="158"/>
      <c r="BW3285" s="158"/>
      <c r="BX3285" s="158"/>
      <c r="BY3285" s="158"/>
      <c r="BZ3285" s="158"/>
      <c r="CA3285" s="158"/>
      <c r="CB3285" s="158"/>
      <c r="CC3285" s="158"/>
      <c r="CD3285" s="158"/>
      <c r="CE3285" s="158"/>
      <c r="CF3285" s="158"/>
      <c r="CG3285" s="158"/>
      <c r="CH3285" s="158"/>
      <c r="CI3285" s="158"/>
      <c r="CJ3285" s="158"/>
      <c r="CK3285" s="158"/>
      <c r="CL3285" s="158"/>
      <c r="CM3285" s="158"/>
      <c r="CN3285" s="158"/>
      <c r="CO3285" s="158"/>
      <c r="CP3285" s="158"/>
      <c r="CQ3285" s="158"/>
      <c r="CR3285" s="158"/>
      <c r="CS3285" s="158"/>
      <c r="CT3285" s="158"/>
      <c r="CU3285" s="158"/>
      <c r="CV3285" s="158"/>
      <c r="CW3285" s="158"/>
      <c r="CX3285" s="158"/>
      <c r="CY3285" s="158"/>
      <c r="CZ3285" s="158"/>
      <c r="DA3285" s="158"/>
      <c r="DB3285" s="158"/>
      <c r="DC3285" s="158"/>
      <c r="DD3285" s="158"/>
      <c r="DE3285" s="158"/>
      <c r="DF3285" s="158"/>
      <c r="DG3285" s="158"/>
      <c r="DH3285" s="158"/>
      <c r="DI3285" s="158"/>
      <c r="DJ3285" s="158"/>
      <c r="DK3285" s="158"/>
      <c r="DL3285" s="158"/>
      <c r="DM3285" s="158"/>
      <c r="DN3285" s="158"/>
      <c r="DO3285" s="158"/>
      <c r="DP3285" s="158"/>
      <c r="DQ3285" s="158"/>
      <c r="DR3285" s="158"/>
      <c r="DS3285" s="160"/>
    </row>
    <row r="3286" spans="1:123" s="110" customFormat="1">
      <c r="A3286" s="184"/>
      <c r="B3286" s="180"/>
      <c r="D3286" s="192"/>
      <c r="E3286" s="157"/>
      <c r="F3286" s="158"/>
      <c r="G3286" s="158"/>
      <c r="H3286" s="158"/>
      <c r="I3286" s="158"/>
      <c r="J3286" s="158"/>
      <c r="K3286" s="158"/>
      <c r="L3286" s="158"/>
      <c r="M3286" s="158"/>
      <c r="N3286" s="158"/>
      <c r="O3286" s="158"/>
      <c r="P3286" s="158"/>
      <c r="Q3286" s="158"/>
      <c r="R3286" s="158"/>
      <c r="S3286" s="158"/>
      <c r="T3286" s="158"/>
      <c r="U3286" s="158"/>
      <c r="V3286" s="158"/>
      <c r="W3286" s="158"/>
      <c r="X3286" s="158"/>
      <c r="Y3286" s="158"/>
      <c r="Z3286" s="158"/>
      <c r="AA3286" s="158"/>
      <c r="AB3286" s="158"/>
      <c r="AC3286" s="158"/>
      <c r="AD3286" s="158"/>
      <c r="AE3286" s="158"/>
      <c r="AF3286" s="158"/>
      <c r="AG3286" s="158"/>
      <c r="AH3286" s="158"/>
      <c r="AI3286" s="158"/>
      <c r="AJ3286" s="158"/>
      <c r="AK3286" s="158"/>
      <c r="AL3286" s="158"/>
      <c r="AM3286" s="158"/>
      <c r="AN3286" s="158"/>
      <c r="AO3286" s="158"/>
      <c r="AP3286" s="158"/>
      <c r="AQ3286" s="158"/>
      <c r="AR3286" s="158"/>
      <c r="AS3286" s="158"/>
      <c r="AT3286" s="158"/>
      <c r="AU3286" s="158"/>
      <c r="AV3286" s="158"/>
      <c r="AW3286" s="158"/>
      <c r="AX3286" s="158"/>
      <c r="AY3286" s="158"/>
      <c r="AZ3286" s="158"/>
      <c r="BA3286" s="158"/>
      <c r="BB3286" s="158"/>
      <c r="BC3286" s="158"/>
      <c r="BD3286" s="159"/>
      <c r="BE3286" s="158"/>
      <c r="BF3286" s="158"/>
      <c r="BG3286" s="158"/>
      <c r="BH3286" s="158"/>
      <c r="BI3286" s="159"/>
      <c r="BJ3286" s="158"/>
      <c r="BK3286" s="158"/>
      <c r="BL3286" s="158"/>
      <c r="BM3286" s="158"/>
      <c r="BN3286" s="158"/>
      <c r="BO3286" s="158"/>
      <c r="BP3286" s="158"/>
      <c r="BQ3286" s="158"/>
      <c r="BR3286" s="158"/>
      <c r="BS3286" s="158"/>
      <c r="BT3286" s="158"/>
      <c r="BU3286" s="158"/>
      <c r="BV3286" s="158"/>
      <c r="BW3286" s="158"/>
      <c r="BX3286" s="158"/>
      <c r="BY3286" s="158"/>
      <c r="BZ3286" s="158"/>
      <c r="CA3286" s="158"/>
      <c r="CB3286" s="158"/>
      <c r="CC3286" s="158"/>
      <c r="CD3286" s="158"/>
      <c r="CE3286" s="158"/>
      <c r="CF3286" s="158"/>
      <c r="CG3286" s="158"/>
      <c r="CH3286" s="158"/>
      <c r="CI3286" s="158"/>
      <c r="CJ3286" s="158"/>
      <c r="CK3286" s="158"/>
      <c r="CL3286" s="158"/>
      <c r="CM3286" s="158"/>
      <c r="CN3286" s="158"/>
      <c r="CO3286" s="158"/>
      <c r="CP3286" s="158"/>
      <c r="CQ3286" s="158"/>
      <c r="CR3286" s="158"/>
      <c r="CS3286" s="158"/>
      <c r="CT3286" s="158"/>
      <c r="CU3286" s="158"/>
      <c r="CV3286" s="158"/>
      <c r="CW3286" s="158"/>
      <c r="CX3286" s="158"/>
      <c r="CY3286" s="158"/>
      <c r="CZ3286" s="158"/>
      <c r="DA3286" s="158"/>
      <c r="DB3286" s="158"/>
      <c r="DC3286" s="158"/>
      <c r="DD3286" s="158"/>
      <c r="DE3286" s="158"/>
      <c r="DF3286" s="158"/>
      <c r="DG3286" s="158"/>
      <c r="DH3286" s="158"/>
      <c r="DI3286" s="158"/>
      <c r="DJ3286" s="158"/>
      <c r="DK3286" s="158"/>
      <c r="DL3286" s="158"/>
      <c r="DM3286" s="158"/>
      <c r="DN3286" s="158"/>
      <c r="DO3286" s="158"/>
      <c r="DP3286" s="158"/>
      <c r="DQ3286" s="158"/>
      <c r="DR3286" s="158"/>
      <c r="DS3286" s="160"/>
    </row>
    <row r="3287" spans="1:123" s="110" customFormat="1">
      <c r="A3287" s="184"/>
      <c r="B3287" s="180"/>
      <c r="D3287" s="192"/>
      <c r="E3287" s="157"/>
      <c r="F3287" s="158"/>
      <c r="G3287" s="158"/>
      <c r="H3287" s="158"/>
      <c r="I3287" s="158"/>
      <c r="J3287" s="158"/>
      <c r="K3287" s="158"/>
      <c r="L3287" s="158"/>
      <c r="M3287" s="158"/>
      <c r="N3287" s="158"/>
      <c r="O3287" s="158"/>
      <c r="P3287" s="158"/>
      <c r="Q3287" s="158"/>
      <c r="R3287" s="158"/>
      <c r="S3287" s="158"/>
      <c r="T3287" s="158"/>
      <c r="U3287" s="158"/>
      <c r="V3287" s="158"/>
      <c r="W3287" s="158"/>
      <c r="X3287" s="158"/>
      <c r="Y3287" s="158"/>
      <c r="Z3287" s="158"/>
      <c r="AA3287" s="158"/>
      <c r="AB3287" s="158"/>
      <c r="AC3287" s="158"/>
      <c r="AD3287" s="158"/>
      <c r="AE3287" s="158"/>
      <c r="AF3287" s="158"/>
      <c r="AG3287" s="158"/>
      <c r="AH3287" s="158"/>
      <c r="AI3287" s="158"/>
      <c r="AJ3287" s="158"/>
      <c r="AK3287" s="158"/>
      <c r="AL3287" s="158"/>
      <c r="AM3287" s="158"/>
      <c r="AN3287" s="158"/>
      <c r="AO3287" s="158"/>
      <c r="AP3287" s="158"/>
      <c r="AQ3287" s="158"/>
      <c r="AR3287" s="158"/>
      <c r="AS3287" s="158"/>
      <c r="AT3287" s="158"/>
      <c r="AU3287" s="158"/>
      <c r="AV3287" s="158"/>
      <c r="AW3287" s="158"/>
      <c r="AX3287" s="158"/>
      <c r="AY3287" s="158"/>
      <c r="AZ3287" s="158"/>
      <c r="BA3287" s="158"/>
      <c r="BB3287" s="158"/>
      <c r="BC3287" s="158"/>
      <c r="BD3287" s="159"/>
      <c r="BE3287" s="158"/>
      <c r="BF3287" s="158"/>
      <c r="BG3287" s="158"/>
      <c r="BH3287" s="158"/>
      <c r="BI3287" s="159"/>
      <c r="BJ3287" s="158"/>
      <c r="BK3287" s="158"/>
      <c r="BL3287" s="158"/>
      <c r="BM3287" s="158"/>
      <c r="BN3287" s="158"/>
      <c r="BO3287" s="158"/>
      <c r="BP3287" s="158"/>
      <c r="BQ3287" s="158"/>
      <c r="BR3287" s="158"/>
      <c r="BS3287" s="158"/>
      <c r="BT3287" s="158"/>
      <c r="BU3287" s="158"/>
      <c r="BV3287" s="158"/>
      <c r="BW3287" s="158"/>
      <c r="BX3287" s="158"/>
      <c r="BY3287" s="158"/>
      <c r="BZ3287" s="158"/>
      <c r="CA3287" s="158"/>
      <c r="CB3287" s="158"/>
      <c r="CC3287" s="158"/>
      <c r="CD3287" s="158"/>
      <c r="CE3287" s="158"/>
      <c r="CF3287" s="158"/>
      <c r="CG3287" s="158"/>
      <c r="CH3287" s="158"/>
      <c r="CI3287" s="158"/>
      <c r="CJ3287" s="158"/>
      <c r="CK3287" s="158"/>
      <c r="CL3287" s="158"/>
      <c r="CM3287" s="158"/>
      <c r="CN3287" s="158"/>
      <c r="CO3287" s="158"/>
      <c r="CP3287" s="158"/>
      <c r="CQ3287" s="158"/>
      <c r="CR3287" s="158"/>
      <c r="CS3287" s="158"/>
      <c r="CT3287" s="158"/>
      <c r="CU3287" s="158"/>
      <c r="CV3287" s="158"/>
      <c r="CW3287" s="158"/>
      <c r="CX3287" s="158"/>
      <c r="CY3287" s="158"/>
      <c r="CZ3287" s="158"/>
      <c r="DA3287" s="158"/>
      <c r="DB3287" s="158"/>
      <c r="DC3287" s="158"/>
      <c r="DD3287" s="158"/>
      <c r="DE3287" s="158"/>
      <c r="DF3287" s="158"/>
      <c r="DG3287" s="158"/>
      <c r="DH3287" s="158"/>
      <c r="DI3287" s="158"/>
      <c r="DJ3287" s="158"/>
      <c r="DK3287" s="158"/>
      <c r="DL3287" s="158"/>
      <c r="DM3287" s="158"/>
      <c r="DN3287" s="158"/>
      <c r="DO3287" s="158"/>
      <c r="DP3287" s="158"/>
      <c r="DQ3287" s="158"/>
      <c r="DR3287" s="158"/>
      <c r="DS3287" s="160"/>
    </row>
    <row r="3288" spans="1:123" s="110" customFormat="1">
      <c r="A3288" s="184"/>
      <c r="B3288" s="180"/>
      <c r="D3288" s="192"/>
      <c r="E3288" s="157"/>
      <c r="F3288" s="158"/>
      <c r="G3288" s="158"/>
      <c r="H3288" s="158"/>
      <c r="I3288" s="158"/>
      <c r="J3288" s="158"/>
      <c r="K3288" s="158"/>
      <c r="L3288" s="158"/>
      <c r="M3288" s="158"/>
      <c r="N3288" s="158"/>
      <c r="O3288" s="158"/>
      <c r="P3288" s="158"/>
      <c r="Q3288" s="158"/>
      <c r="R3288" s="158"/>
      <c r="S3288" s="158"/>
      <c r="T3288" s="158"/>
      <c r="U3288" s="158"/>
      <c r="V3288" s="158"/>
      <c r="W3288" s="158"/>
      <c r="X3288" s="158"/>
      <c r="Y3288" s="158"/>
      <c r="Z3288" s="158"/>
      <c r="AA3288" s="158"/>
      <c r="AB3288" s="158"/>
      <c r="AC3288" s="158"/>
      <c r="AD3288" s="158"/>
      <c r="AE3288" s="158"/>
      <c r="AF3288" s="158"/>
      <c r="AG3288" s="158"/>
      <c r="AH3288" s="158"/>
      <c r="AI3288" s="158"/>
      <c r="AJ3288" s="158"/>
      <c r="AK3288" s="158"/>
      <c r="AL3288" s="158"/>
      <c r="AM3288" s="158"/>
      <c r="AN3288" s="158"/>
      <c r="AO3288" s="158"/>
      <c r="AP3288" s="158"/>
      <c r="AQ3288" s="158"/>
      <c r="AR3288" s="158"/>
      <c r="AS3288" s="158"/>
      <c r="AT3288" s="158"/>
      <c r="AU3288" s="158"/>
      <c r="AV3288" s="158"/>
      <c r="AW3288" s="158"/>
      <c r="AX3288" s="158"/>
      <c r="AY3288" s="158"/>
      <c r="AZ3288" s="158"/>
      <c r="BA3288" s="158"/>
      <c r="BB3288" s="158"/>
      <c r="BC3288" s="158"/>
      <c r="BD3288" s="159"/>
      <c r="BE3288" s="158"/>
      <c r="BF3288" s="158"/>
      <c r="BG3288" s="158"/>
      <c r="BH3288" s="158"/>
      <c r="BI3288" s="159"/>
      <c r="BJ3288" s="158"/>
      <c r="BK3288" s="158"/>
      <c r="BL3288" s="158"/>
      <c r="BM3288" s="158"/>
      <c r="BN3288" s="158"/>
      <c r="BO3288" s="158"/>
      <c r="BP3288" s="158"/>
      <c r="BQ3288" s="158"/>
      <c r="BR3288" s="158"/>
      <c r="BS3288" s="158"/>
      <c r="BT3288" s="158"/>
      <c r="BU3288" s="158"/>
      <c r="BV3288" s="158"/>
      <c r="BW3288" s="158"/>
      <c r="BX3288" s="158"/>
      <c r="BY3288" s="158"/>
      <c r="BZ3288" s="158"/>
      <c r="CA3288" s="158"/>
      <c r="CB3288" s="158"/>
      <c r="CC3288" s="158"/>
      <c r="CD3288" s="158"/>
      <c r="CE3288" s="158"/>
      <c r="CF3288" s="158"/>
      <c r="CG3288" s="158"/>
      <c r="CH3288" s="158"/>
      <c r="CI3288" s="158"/>
      <c r="CJ3288" s="158"/>
      <c r="CK3288" s="158"/>
      <c r="CL3288" s="158"/>
      <c r="CM3288" s="158"/>
      <c r="CN3288" s="158"/>
      <c r="CO3288" s="158"/>
      <c r="CP3288" s="158"/>
      <c r="CQ3288" s="158"/>
      <c r="CR3288" s="158"/>
      <c r="CS3288" s="158"/>
      <c r="CT3288" s="158"/>
      <c r="CU3288" s="158"/>
      <c r="CV3288" s="158"/>
      <c r="CW3288" s="158"/>
      <c r="CX3288" s="158"/>
      <c r="CY3288" s="158"/>
      <c r="CZ3288" s="158"/>
      <c r="DA3288" s="158"/>
      <c r="DB3288" s="158"/>
      <c r="DC3288" s="158"/>
      <c r="DD3288" s="158"/>
      <c r="DE3288" s="158"/>
      <c r="DF3288" s="158"/>
      <c r="DG3288" s="158"/>
      <c r="DH3288" s="158"/>
      <c r="DI3288" s="158"/>
      <c r="DJ3288" s="158"/>
      <c r="DK3288" s="158"/>
      <c r="DL3288" s="158"/>
      <c r="DM3288" s="158"/>
      <c r="DN3288" s="158"/>
      <c r="DO3288" s="158"/>
      <c r="DP3288" s="158"/>
      <c r="DQ3288" s="158"/>
      <c r="DR3288" s="158"/>
      <c r="DS3288" s="160"/>
    </row>
    <row r="3289" spans="1:123" s="110" customFormat="1">
      <c r="A3289" s="184"/>
      <c r="B3289" s="180"/>
      <c r="D3289" s="192"/>
      <c r="E3289" s="157"/>
      <c r="F3289" s="158"/>
      <c r="G3289" s="158"/>
      <c r="H3289" s="158"/>
      <c r="I3289" s="158"/>
      <c r="J3289" s="158"/>
      <c r="K3289" s="158"/>
      <c r="L3289" s="158"/>
      <c r="M3289" s="158"/>
      <c r="N3289" s="158"/>
      <c r="O3289" s="158"/>
      <c r="P3289" s="158"/>
      <c r="Q3289" s="158"/>
      <c r="R3289" s="158"/>
      <c r="S3289" s="158"/>
      <c r="T3289" s="158"/>
      <c r="U3289" s="158"/>
      <c r="V3289" s="158"/>
      <c r="W3289" s="158"/>
      <c r="X3289" s="158"/>
      <c r="Y3289" s="158"/>
      <c r="Z3289" s="158"/>
      <c r="AA3289" s="158"/>
      <c r="AB3289" s="158"/>
      <c r="AC3289" s="158"/>
      <c r="AD3289" s="158"/>
      <c r="AE3289" s="158"/>
      <c r="AF3289" s="158"/>
      <c r="AG3289" s="158"/>
      <c r="AH3289" s="158"/>
      <c r="AI3289" s="158"/>
      <c r="AJ3289" s="158"/>
      <c r="AK3289" s="158"/>
      <c r="AL3289" s="158"/>
      <c r="AM3289" s="158"/>
      <c r="AN3289" s="158"/>
      <c r="AO3289" s="158"/>
      <c r="AP3289" s="158"/>
      <c r="AQ3289" s="158"/>
      <c r="AR3289" s="158"/>
      <c r="AS3289" s="158"/>
      <c r="AT3289" s="158"/>
      <c r="AU3289" s="158"/>
      <c r="AV3289" s="158"/>
      <c r="AW3289" s="158"/>
      <c r="AX3289" s="158"/>
      <c r="AY3289" s="158"/>
      <c r="AZ3289" s="158"/>
      <c r="BA3289" s="158"/>
      <c r="BB3289" s="158"/>
      <c r="BC3289" s="158"/>
      <c r="BD3289" s="159"/>
      <c r="BE3289" s="158"/>
      <c r="BF3289" s="158"/>
      <c r="BG3289" s="158"/>
      <c r="BH3289" s="158"/>
      <c r="BI3289" s="159"/>
      <c r="BJ3289" s="158"/>
      <c r="BK3289" s="158"/>
      <c r="BL3289" s="158"/>
      <c r="BM3289" s="158"/>
      <c r="BN3289" s="158"/>
      <c r="BO3289" s="158"/>
      <c r="BP3289" s="158"/>
      <c r="BQ3289" s="158"/>
      <c r="BR3289" s="158"/>
      <c r="BS3289" s="158"/>
      <c r="BT3289" s="158"/>
      <c r="BU3289" s="158"/>
      <c r="BV3289" s="158"/>
      <c r="BW3289" s="158"/>
      <c r="BX3289" s="158"/>
      <c r="BY3289" s="158"/>
      <c r="BZ3289" s="158"/>
      <c r="CA3289" s="158"/>
      <c r="CB3289" s="158"/>
      <c r="CC3289" s="158"/>
      <c r="CD3289" s="158"/>
      <c r="CE3289" s="158"/>
      <c r="CF3289" s="158"/>
      <c r="CG3289" s="158"/>
      <c r="CH3289" s="158"/>
      <c r="CI3289" s="158"/>
      <c r="CJ3289" s="158"/>
      <c r="CK3289" s="158"/>
      <c r="CL3289" s="158"/>
      <c r="CM3289" s="158"/>
      <c r="CN3289" s="158"/>
      <c r="CO3289" s="158"/>
      <c r="CP3289" s="158"/>
      <c r="CQ3289" s="158"/>
      <c r="CR3289" s="158"/>
      <c r="CS3289" s="158"/>
      <c r="CT3289" s="158"/>
      <c r="CU3289" s="158"/>
      <c r="CV3289" s="158"/>
      <c r="CW3289" s="158"/>
      <c r="CX3289" s="158"/>
      <c r="CY3289" s="158"/>
      <c r="CZ3289" s="158"/>
      <c r="DA3289" s="158"/>
      <c r="DB3289" s="158"/>
      <c r="DC3289" s="158"/>
      <c r="DD3289" s="158"/>
      <c r="DE3289" s="158"/>
      <c r="DF3289" s="158"/>
      <c r="DG3289" s="158"/>
      <c r="DH3289" s="158"/>
      <c r="DI3289" s="158"/>
      <c r="DJ3289" s="158"/>
      <c r="DK3289" s="158"/>
      <c r="DL3289" s="158"/>
      <c r="DM3289" s="158"/>
      <c r="DN3289" s="158"/>
      <c r="DO3289" s="158"/>
      <c r="DP3289" s="158"/>
      <c r="DQ3289" s="158"/>
      <c r="DR3289" s="158"/>
      <c r="DS3289" s="160"/>
    </row>
    <row r="3290" spans="1:123" s="110" customFormat="1">
      <c r="A3290" s="184"/>
      <c r="B3290" s="180"/>
      <c r="D3290" s="192"/>
      <c r="E3290" s="157"/>
      <c r="F3290" s="158"/>
      <c r="G3290" s="158"/>
      <c r="H3290" s="158"/>
      <c r="I3290" s="158"/>
      <c r="J3290" s="158"/>
      <c r="K3290" s="158"/>
      <c r="L3290" s="158"/>
      <c r="M3290" s="158"/>
      <c r="N3290" s="158"/>
      <c r="O3290" s="158"/>
      <c r="P3290" s="158"/>
      <c r="Q3290" s="158"/>
      <c r="R3290" s="158"/>
      <c r="S3290" s="158"/>
      <c r="T3290" s="158"/>
      <c r="U3290" s="158"/>
      <c r="V3290" s="158"/>
      <c r="W3290" s="158"/>
      <c r="X3290" s="158"/>
      <c r="Y3290" s="158"/>
      <c r="Z3290" s="158"/>
      <c r="AA3290" s="158"/>
      <c r="AB3290" s="158"/>
      <c r="AC3290" s="158"/>
      <c r="AD3290" s="158"/>
      <c r="AE3290" s="158"/>
      <c r="AF3290" s="158"/>
      <c r="AG3290" s="158"/>
      <c r="AH3290" s="158"/>
      <c r="AI3290" s="158"/>
      <c r="AJ3290" s="158"/>
      <c r="AK3290" s="158"/>
      <c r="AL3290" s="158"/>
      <c r="AM3290" s="158"/>
      <c r="AN3290" s="158"/>
      <c r="AO3290" s="158"/>
      <c r="AP3290" s="158"/>
      <c r="AQ3290" s="158"/>
      <c r="AR3290" s="158"/>
      <c r="AS3290" s="158"/>
      <c r="AT3290" s="158"/>
      <c r="AU3290" s="158"/>
      <c r="AV3290" s="158"/>
      <c r="AW3290" s="158"/>
      <c r="AX3290" s="158"/>
      <c r="AY3290" s="158"/>
      <c r="AZ3290" s="158"/>
      <c r="BA3290" s="158"/>
      <c r="BB3290" s="158"/>
      <c r="BC3290" s="158"/>
      <c r="BD3290" s="159"/>
      <c r="BE3290" s="158"/>
      <c r="BF3290" s="158"/>
      <c r="BG3290" s="158"/>
      <c r="BH3290" s="158"/>
      <c r="BI3290" s="159"/>
      <c r="BJ3290" s="158"/>
      <c r="BK3290" s="158"/>
      <c r="BL3290" s="158"/>
      <c r="BM3290" s="158"/>
      <c r="BN3290" s="158"/>
      <c r="BO3290" s="158"/>
      <c r="BP3290" s="158"/>
      <c r="BQ3290" s="158"/>
      <c r="BR3290" s="158"/>
      <c r="BS3290" s="158"/>
      <c r="BT3290" s="158"/>
      <c r="BU3290" s="158"/>
      <c r="BV3290" s="158"/>
      <c r="BW3290" s="158"/>
      <c r="BX3290" s="158"/>
      <c r="BY3290" s="158"/>
      <c r="BZ3290" s="158"/>
      <c r="CA3290" s="158"/>
      <c r="CB3290" s="158"/>
      <c r="CC3290" s="158"/>
      <c r="CD3290" s="158"/>
      <c r="CE3290" s="158"/>
      <c r="CF3290" s="158"/>
      <c r="CG3290" s="158"/>
      <c r="CH3290" s="158"/>
      <c r="CI3290" s="158"/>
      <c r="CJ3290" s="158"/>
      <c r="CK3290" s="158"/>
      <c r="CL3290" s="158"/>
      <c r="CM3290" s="158"/>
      <c r="CN3290" s="158"/>
      <c r="CO3290" s="158"/>
      <c r="CP3290" s="158"/>
      <c r="CQ3290" s="158"/>
      <c r="CR3290" s="158"/>
      <c r="CS3290" s="158"/>
      <c r="CT3290" s="158"/>
      <c r="CU3290" s="158"/>
      <c r="CV3290" s="158"/>
      <c r="CW3290" s="158"/>
      <c r="CX3290" s="158"/>
      <c r="CY3290" s="158"/>
      <c r="CZ3290" s="158"/>
      <c r="DA3290" s="158"/>
      <c r="DB3290" s="158"/>
      <c r="DC3290" s="158"/>
      <c r="DD3290" s="158"/>
      <c r="DE3290" s="158"/>
      <c r="DF3290" s="158"/>
      <c r="DG3290" s="158"/>
      <c r="DH3290" s="158"/>
      <c r="DI3290" s="158"/>
      <c r="DJ3290" s="158"/>
      <c r="DK3290" s="158"/>
      <c r="DL3290" s="158"/>
      <c r="DM3290" s="158"/>
      <c r="DN3290" s="158"/>
      <c r="DO3290" s="158"/>
      <c r="DP3290" s="158"/>
      <c r="DQ3290" s="158"/>
      <c r="DR3290" s="158"/>
      <c r="DS3290" s="160"/>
    </row>
    <row r="3291" spans="1:123" s="110" customFormat="1">
      <c r="A3291" s="184"/>
      <c r="B3291" s="180"/>
      <c r="D3291" s="192"/>
      <c r="E3291" s="157"/>
      <c r="F3291" s="158"/>
      <c r="G3291" s="158"/>
      <c r="H3291" s="158"/>
      <c r="I3291" s="158"/>
      <c r="J3291" s="158"/>
      <c r="K3291" s="158"/>
      <c r="L3291" s="158"/>
      <c r="M3291" s="158"/>
      <c r="N3291" s="158"/>
      <c r="O3291" s="158"/>
      <c r="P3291" s="158"/>
      <c r="Q3291" s="158"/>
      <c r="R3291" s="158"/>
      <c r="S3291" s="158"/>
      <c r="T3291" s="158"/>
      <c r="U3291" s="158"/>
      <c r="V3291" s="158"/>
      <c r="W3291" s="158"/>
      <c r="X3291" s="158"/>
      <c r="Y3291" s="158"/>
      <c r="Z3291" s="158"/>
      <c r="AA3291" s="158"/>
      <c r="AB3291" s="158"/>
      <c r="AC3291" s="158"/>
      <c r="AD3291" s="158"/>
      <c r="AE3291" s="158"/>
      <c r="AF3291" s="158"/>
      <c r="AG3291" s="158"/>
      <c r="AH3291" s="158"/>
      <c r="AI3291" s="158"/>
      <c r="AJ3291" s="158"/>
      <c r="AK3291" s="158"/>
      <c r="AL3291" s="158"/>
      <c r="AM3291" s="158"/>
      <c r="AN3291" s="158"/>
      <c r="AO3291" s="158"/>
      <c r="AP3291" s="158"/>
      <c r="AQ3291" s="158"/>
      <c r="AR3291" s="158"/>
      <c r="AS3291" s="158"/>
      <c r="AT3291" s="158"/>
      <c r="AU3291" s="158"/>
      <c r="AV3291" s="158"/>
      <c r="AW3291" s="158"/>
      <c r="AX3291" s="158"/>
      <c r="AY3291" s="158"/>
      <c r="AZ3291" s="158"/>
      <c r="BA3291" s="158"/>
      <c r="BB3291" s="158"/>
      <c r="BC3291" s="158"/>
      <c r="BD3291" s="159"/>
      <c r="BE3291" s="158"/>
      <c r="BF3291" s="158"/>
      <c r="BG3291" s="158"/>
      <c r="BH3291" s="158"/>
      <c r="BI3291" s="159"/>
      <c r="BJ3291" s="158"/>
      <c r="BK3291" s="158"/>
      <c r="BL3291" s="158"/>
      <c r="BM3291" s="158"/>
      <c r="BN3291" s="158"/>
      <c r="BO3291" s="158"/>
      <c r="BP3291" s="158"/>
      <c r="BQ3291" s="158"/>
      <c r="BR3291" s="158"/>
      <c r="BS3291" s="158"/>
      <c r="BT3291" s="158"/>
      <c r="BU3291" s="158"/>
      <c r="BV3291" s="158"/>
      <c r="BW3291" s="158"/>
      <c r="BX3291" s="158"/>
      <c r="BY3291" s="158"/>
      <c r="BZ3291" s="158"/>
      <c r="CA3291" s="158"/>
      <c r="CB3291" s="158"/>
      <c r="CC3291" s="158"/>
      <c r="CD3291" s="158"/>
      <c r="CE3291" s="158"/>
      <c r="CF3291" s="158"/>
      <c r="CG3291" s="158"/>
      <c r="CH3291" s="158"/>
      <c r="CI3291" s="158"/>
      <c r="CJ3291" s="158"/>
      <c r="CK3291" s="158"/>
      <c r="CL3291" s="158"/>
      <c r="CM3291" s="158"/>
      <c r="CN3291" s="158"/>
      <c r="CO3291" s="158"/>
      <c r="CP3291" s="158"/>
      <c r="CQ3291" s="158"/>
      <c r="CR3291" s="158"/>
      <c r="CS3291" s="158"/>
      <c r="CT3291" s="158"/>
      <c r="CU3291" s="158"/>
      <c r="CV3291" s="158"/>
      <c r="CW3291" s="158"/>
      <c r="CX3291" s="158"/>
      <c r="CY3291" s="158"/>
      <c r="CZ3291" s="158"/>
      <c r="DA3291" s="158"/>
      <c r="DB3291" s="158"/>
      <c r="DC3291" s="158"/>
      <c r="DD3291" s="158"/>
      <c r="DE3291" s="158"/>
      <c r="DF3291" s="158"/>
      <c r="DG3291" s="158"/>
      <c r="DH3291" s="158"/>
      <c r="DI3291" s="158"/>
      <c r="DJ3291" s="158"/>
      <c r="DK3291" s="158"/>
      <c r="DL3291" s="158"/>
      <c r="DM3291" s="158"/>
      <c r="DN3291" s="158"/>
      <c r="DO3291" s="158"/>
      <c r="DP3291" s="158"/>
      <c r="DQ3291" s="158"/>
      <c r="DR3291" s="158"/>
      <c r="DS3291" s="160"/>
    </row>
    <row r="3292" spans="1:123" s="110" customFormat="1">
      <c r="A3292" s="184"/>
      <c r="B3292" s="180"/>
      <c r="D3292" s="192"/>
      <c r="E3292" s="157"/>
      <c r="F3292" s="158"/>
      <c r="G3292" s="158"/>
      <c r="H3292" s="158"/>
      <c r="I3292" s="158"/>
      <c r="J3292" s="158"/>
      <c r="K3292" s="158"/>
      <c r="L3292" s="158"/>
      <c r="M3292" s="158"/>
      <c r="N3292" s="158"/>
      <c r="O3292" s="158"/>
      <c r="P3292" s="158"/>
      <c r="Q3292" s="158"/>
      <c r="R3292" s="158"/>
      <c r="S3292" s="158"/>
      <c r="T3292" s="158"/>
      <c r="U3292" s="158"/>
      <c r="V3292" s="158"/>
      <c r="W3292" s="158"/>
      <c r="X3292" s="158"/>
      <c r="Y3292" s="158"/>
      <c r="Z3292" s="158"/>
      <c r="AA3292" s="158"/>
      <c r="AB3292" s="158"/>
      <c r="AC3292" s="158"/>
      <c r="AD3292" s="158"/>
      <c r="AE3292" s="158"/>
      <c r="AF3292" s="158"/>
      <c r="AG3292" s="158"/>
      <c r="AH3292" s="158"/>
      <c r="AI3292" s="158"/>
      <c r="AJ3292" s="158"/>
      <c r="AK3292" s="158"/>
      <c r="AL3292" s="158"/>
      <c r="AM3292" s="158"/>
      <c r="AN3292" s="158"/>
      <c r="AO3292" s="158"/>
      <c r="AP3292" s="158"/>
      <c r="AQ3292" s="158"/>
      <c r="AR3292" s="158"/>
      <c r="AS3292" s="158"/>
      <c r="AT3292" s="158"/>
      <c r="AU3292" s="158"/>
      <c r="AV3292" s="158"/>
      <c r="AW3292" s="158"/>
      <c r="AX3292" s="158"/>
      <c r="AY3292" s="158"/>
      <c r="AZ3292" s="158"/>
      <c r="BA3292" s="158"/>
      <c r="BB3292" s="158"/>
      <c r="BC3292" s="158"/>
      <c r="BD3292" s="159"/>
      <c r="BE3292" s="158"/>
      <c r="BF3292" s="158"/>
      <c r="BG3292" s="158"/>
      <c r="BH3292" s="158"/>
      <c r="BI3292" s="159"/>
      <c r="BJ3292" s="158"/>
      <c r="BK3292" s="158"/>
      <c r="BL3292" s="158"/>
      <c r="BM3292" s="158"/>
      <c r="BN3292" s="158"/>
      <c r="BO3292" s="158"/>
      <c r="BP3292" s="158"/>
      <c r="BQ3292" s="158"/>
      <c r="BR3292" s="158"/>
      <c r="BS3292" s="158"/>
      <c r="BT3292" s="158"/>
      <c r="BU3292" s="158"/>
      <c r="BV3292" s="158"/>
      <c r="BW3292" s="158"/>
      <c r="BX3292" s="158"/>
      <c r="BY3292" s="158"/>
      <c r="BZ3292" s="158"/>
      <c r="CA3292" s="158"/>
      <c r="CB3292" s="158"/>
      <c r="CC3292" s="158"/>
      <c r="CD3292" s="158"/>
      <c r="CE3292" s="158"/>
      <c r="CF3292" s="158"/>
      <c r="CG3292" s="158"/>
      <c r="CH3292" s="158"/>
      <c r="CI3292" s="158"/>
      <c r="CJ3292" s="158"/>
      <c r="CK3292" s="158"/>
      <c r="CL3292" s="158"/>
      <c r="CM3292" s="158"/>
      <c r="CN3292" s="158"/>
      <c r="CO3292" s="158"/>
      <c r="CP3292" s="158"/>
      <c r="CQ3292" s="158"/>
      <c r="CR3292" s="158"/>
      <c r="CS3292" s="158"/>
      <c r="CT3292" s="158"/>
      <c r="CU3292" s="158"/>
      <c r="CV3292" s="158"/>
      <c r="CW3292" s="158"/>
      <c r="CX3292" s="158"/>
      <c r="CY3292" s="158"/>
      <c r="CZ3292" s="158"/>
      <c r="DA3292" s="158"/>
      <c r="DB3292" s="158"/>
      <c r="DC3292" s="158"/>
      <c r="DD3292" s="158"/>
      <c r="DE3292" s="158"/>
      <c r="DF3292" s="158"/>
      <c r="DG3292" s="158"/>
      <c r="DH3292" s="158"/>
      <c r="DI3292" s="158"/>
      <c r="DJ3292" s="158"/>
      <c r="DK3292" s="158"/>
      <c r="DL3292" s="158"/>
      <c r="DM3292" s="158"/>
      <c r="DN3292" s="158"/>
      <c r="DO3292" s="158"/>
      <c r="DP3292" s="158"/>
      <c r="DQ3292" s="158"/>
      <c r="DR3292" s="158"/>
      <c r="DS3292" s="160"/>
    </row>
    <row r="3293" spans="1:123" s="110" customFormat="1">
      <c r="A3293" s="184"/>
      <c r="B3293" s="180"/>
      <c r="D3293" s="192"/>
      <c r="E3293" s="157"/>
      <c r="F3293" s="158"/>
      <c r="G3293" s="158"/>
      <c r="H3293" s="158"/>
      <c r="I3293" s="158"/>
      <c r="J3293" s="158"/>
      <c r="K3293" s="158"/>
      <c r="L3293" s="158"/>
      <c r="M3293" s="158"/>
      <c r="N3293" s="158"/>
      <c r="O3293" s="158"/>
      <c r="P3293" s="158"/>
      <c r="Q3293" s="158"/>
      <c r="R3293" s="158"/>
      <c r="S3293" s="158"/>
      <c r="T3293" s="158"/>
      <c r="U3293" s="158"/>
      <c r="V3293" s="158"/>
      <c r="W3293" s="158"/>
      <c r="X3293" s="158"/>
      <c r="Y3293" s="158"/>
      <c r="Z3293" s="158"/>
      <c r="AA3293" s="158"/>
      <c r="AB3293" s="158"/>
      <c r="AC3293" s="158"/>
      <c r="AD3293" s="158"/>
      <c r="AE3293" s="158"/>
      <c r="AF3293" s="158"/>
      <c r="AG3293" s="158"/>
      <c r="AH3293" s="158"/>
      <c r="AI3293" s="158"/>
      <c r="AJ3293" s="158"/>
      <c r="AK3293" s="158"/>
      <c r="AL3293" s="158"/>
      <c r="AM3293" s="158"/>
      <c r="AN3293" s="158"/>
      <c r="AO3293" s="158"/>
      <c r="AP3293" s="158"/>
      <c r="AQ3293" s="158"/>
      <c r="AR3293" s="158"/>
      <c r="AS3293" s="158"/>
      <c r="AT3293" s="158"/>
      <c r="AU3293" s="158"/>
      <c r="AV3293" s="158"/>
      <c r="AW3293" s="158"/>
      <c r="AX3293" s="158"/>
      <c r="AY3293" s="158"/>
      <c r="AZ3293" s="158"/>
      <c r="BA3293" s="158"/>
      <c r="BB3293" s="158"/>
      <c r="BC3293" s="158"/>
      <c r="BD3293" s="159"/>
      <c r="BE3293" s="158"/>
      <c r="BF3293" s="158"/>
      <c r="BG3293" s="158"/>
      <c r="BH3293" s="158"/>
      <c r="BI3293" s="159"/>
      <c r="BJ3293" s="158"/>
      <c r="BK3293" s="158"/>
      <c r="BL3293" s="158"/>
      <c r="BM3293" s="158"/>
      <c r="BN3293" s="158"/>
      <c r="BO3293" s="158"/>
      <c r="BP3293" s="158"/>
      <c r="BQ3293" s="158"/>
      <c r="BR3293" s="158"/>
      <c r="BS3293" s="158"/>
      <c r="BT3293" s="158"/>
      <c r="BU3293" s="158"/>
      <c r="BV3293" s="158"/>
      <c r="BW3293" s="158"/>
      <c r="BX3293" s="158"/>
      <c r="BY3293" s="158"/>
      <c r="BZ3293" s="158"/>
      <c r="CA3293" s="158"/>
      <c r="CB3293" s="158"/>
      <c r="CC3293" s="158"/>
      <c r="CD3293" s="158"/>
      <c r="CE3293" s="158"/>
      <c r="CF3293" s="158"/>
      <c r="CG3293" s="158"/>
      <c r="CH3293" s="158"/>
      <c r="CI3293" s="158"/>
      <c r="CJ3293" s="158"/>
      <c r="CK3293" s="158"/>
      <c r="CL3293" s="158"/>
      <c r="CM3293" s="158"/>
      <c r="CN3293" s="158"/>
      <c r="CO3293" s="158"/>
      <c r="CP3293" s="158"/>
      <c r="CQ3293" s="158"/>
      <c r="CR3293" s="158"/>
      <c r="CS3293" s="158"/>
      <c r="CT3293" s="158"/>
      <c r="CU3293" s="158"/>
      <c r="CV3293" s="158"/>
      <c r="CW3293" s="158"/>
      <c r="CX3293" s="158"/>
      <c r="CY3293" s="158"/>
      <c r="CZ3293" s="158"/>
      <c r="DA3293" s="158"/>
      <c r="DB3293" s="158"/>
      <c r="DC3293" s="158"/>
      <c r="DD3293" s="158"/>
      <c r="DE3293" s="158"/>
      <c r="DF3293" s="158"/>
      <c r="DG3293" s="158"/>
      <c r="DH3293" s="158"/>
      <c r="DI3293" s="158"/>
      <c r="DJ3293" s="158"/>
      <c r="DK3293" s="158"/>
      <c r="DL3293" s="158"/>
      <c r="DM3293" s="158"/>
      <c r="DN3293" s="158"/>
      <c r="DO3293" s="158"/>
      <c r="DP3293" s="158"/>
      <c r="DQ3293" s="158"/>
      <c r="DR3293" s="158"/>
      <c r="DS3293" s="160"/>
    </row>
    <row r="3294" spans="1:123" s="110" customFormat="1">
      <c r="A3294" s="184"/>
      <c r="B3294" s="180"/>
      <c r="D3294" s="192"/>
      <c r="E3294" s="157"/>
      <c r="F3294" s="158"/>
      <c r="G3294" s="158"/>
      <c r="H3294" s="158"/>
      <c r="I3294" s="158"/>
      <c r="J3294" s="158"/>
      <c r="K3294" s="158"/>
      <c r="L3294" s="158"/>
      <c r="M3294" s="158"/>
      <c r="N3294" s="158"/>
      <c r="O3294" s="158"/>
      <c r="P3294" s="158"/>
      <c r="Q3294" s="158"/>
      <c r="R3294" s="158"/>
      <c r="S3294" s="158"/>
      <c r="T3294" s="158"/>
      <c r="U3294" s="158"/>
      <c r="V3294" s="158"/>
      <c r="W3294" s="158"/>
      <c r="X3294" s="158"/>
      <c r="Y3294" s="158"/>
      <c r="Z3294" s="158"/>
      <c r="AA3294" s="158"/>
      <c r="AB3294" s="158"/>
      <c r="AC3294" s="158"/>
      <c r="AD3294" s="158"/>
      <c r="AE3294" s="158"/>
      <c r="AF3294" s="158"/>
      <c r="AG3294" s="158"/>
      <c r="AH3294" s="158"/>
      <c r="AI3294" s="158"/>
      <c r="AJ3294" s="158"/>
      <c r="AK3294" s="158"/>
      <c r="AL3294" s="158"/>
      <c r="AM3294" s="158"/>
      <c r="AN3294" s="158"/>
      <c r="AO3294" s="158"/>
      <c r="AP3294" s="158"/>
      <c r="AQ3294" s="158"/>
      <c r="AR3294" s="158"/>
      <c r="AS3294" s="158"/>
      <c r="AT3294" s="158"/>
      <c r="AU3294" s="158"/>
      <c r="AV3294" s="158"/>
      <c r="AW3294" s="158"/>
      <c r="AX3294" s="158"/>
      <c r="AY3294" s="158"/>
      <c r="AZ3294" s="158"/>
      <c r="BA3294" s="158"/>
      <c r="BB3294" s="158"/>
      <c r="BC3294" s="158"/>
      <c r="BD3294" s="159"/>
      <c r="BE3294" s="158"/>
      <c r="BF3294" s="158"/>
      <c r="BG3294" s="158"/>
      <c r="BH3294" s="158"/>
      <c r="BI3294" s="159"/>
      <c r="BJ3294" s="158"/>
      <c r="BK3294" s="158"/>
      <c r="BL3294" s="158"/>
      <c r="BM3294" s="158"/>
      <c r="BN3294" s="158"/>
      <c r="BO3294" s="158"/>
      <c r="BP3294" s="158"/>
      <c r="BQ3294" s="158"/>
      <c r="BR3294" s="158"/>
      <c r="BS3294" s="158"/>
      <c r="BT3294" s="158"/>
      <c r="BU3294" s="158"/>
      <c r="BV3294" s="158"/>
      <c r="BW3294" s="158"/>
      <c r="BX3294" s="158"/>
      <c r="BY3294" s="158"/>
      <c r="BZ3294" s="158"/>
      <c r="CA3294" s="158"/>
      <c r="CB3294" s="158"/>
      <c r="CC3294" s="158"/>
      <c r="CD3294" s="158"/>
      <c r="CE3294" s="158"/>
      <c r="CF3294" s="158"/>
      <c r="CG3294" s="158"/>
      <c r="CH3294" s="158"/>
      <c r="CI3294" s="158"/>
      <c r="CJ3294" s="158"/>
      <c r="CK3294" s="158"/>
      <c r="CL3294" s="158"/>
      <c r="CM3294" s="158"/>
      <c r="CN3294" s="158"/>
      <c r="CO3294" s="158"/>
      <c r="CP3294" s="158"/>
      <c r="CQ3294" s="158"/>
      <c r="CR3294" s="158"/>
      <c r="CS3294" s="158"/>
      <c r="CT3294" s="158"/>
      <c r="CU3294" s="158"/>
      <c r="CV3294" s="158"/>
      <c r="CW3294" s="158"/>
      <c r="CX3294" s="158"/>
      <c r="CY3294" s="158"/>
      <c r="CZ3294" s="158"/>
      <c r="DA3294" s="158"/>
      <c r="DB3294" s="158"/>
      <c r="DC3294" s="158"/>
      <c r="DD3294" s="158"/>
      <c r="DE3294" s="158"/>
      <c r="DF3294" s="158"/>
      <c r="DG3294" s="158"/>
      <c r="DH3294" s="158"/>
      <c r="DI3294" s="158"/>
      <c r="DJ3294" s="158"/>
      <c r="DK3294" s="158"/>
      <c r="DL3294" s="158"/>
      <c r="DM3294" s="158"/>
      <c r="DN3294" s="158"/>
      <c r="DO3294" s="158"/>
      <c r="DP3294" s="158"/>
      <c r="DQ3294" s="158"/>
      <c r="DR3294" s="158"/>
      <c r="DS3294" s="160"/>
    </row>
    <row r="3295" spans="1:123" s="110" customFormat="1">
      <c r="A3295" s="184"/>
      <c r="B3295" s="180"/>
      <c r="D3295" s="192"/>
      <c r="E3295" s="157"/>
      <c r="F3295" s="158"/>
      <c r="G3295" s="158"/>
      <c r="H3295" s="158"/>
      <c r="I3295" s="158"/>
      <c r="J3295" s="158"/>
      <c r="K3295" s="158"/>
      <c r="L3295" s="158"/>
      <c r="M3295" s="158"/>
      <c r="N3295" s="158"/>
      <c r="O3295" s="158"/>
      <c r="P3295" s="158"/>
      <c r="Q3295" s="158"/>
      <c r="R3295" s="158"/>
      <c r="S3295" s="158"/>
      <c r="T3295" s="158"/>
      <c r="U3295" s="158"/>
      <c r="V3295" s="158"/>
      <c r="W3295" s="158"/>
      <c r="X3295" s="158"/>
      <c r="Y3295" s="158"/>
      <c r="Z3295" s="158"/>
      <c r="AA3295" s="158"/>
      <c r="AB3295" s="158"/>
      <c r="AC3295" s="158"/>
      <c r="AD3295" s="158"/>
      <c r="AE3295" s="158"/>
      <c r="AF3295" s="158"/>
      <c r="AG3295" s="158"/>
      <c r="AH3295" s="158"/>
      <c r="AI3295" s="158"/>
      <c r="AJ3295" s="158"/>
      <c r="AK3295" s="158"/>
      <c r="AL3295" s="158"/>
      <c r="AM3295" s="158"/>
      <c r="AN3295" s="158"/>
      <c r="AO3295" s="158"/>
      <c r="AP3295" s="158"/>
      <c r="AQ3295" s="158"/>
      <c r="AR3295" s="158"/>
      <c r="AS3295" s="158"/>
      <c r="AT3295" s="158"/>
      <c r="AU3295" s="158"/>
      <c r="AV3295" s="158"/>
      <c r="AW3295" s="158"/>
      <c r="AX3295" s="158"/>
      <c r="AY3295" s="158"/>
      <c r="AZ3295" s="158"/>
      <c r="BA3295" s="158"/>
      <c r="BB3295" s="158"/>
      <c r="BC3295" s="158"/>
      <c r="BD3295" s="159"/>
      <c r="BE3295" s="158"/>
      <c r="BF3295" s="158"/>
      <c r="BG3295" s="158"/>
      <c r="BH3295" s="158"/>
      <c r="BI3295" s="159"/>
      <c r="BJ3295" s="158"/>
      <c r="BK3295" s="158"/>
      <c r="BL3295" s="158"/>
      <c r="BM3295" s="158"/>
      <c r="BN3295" s="158"/>
      <c r="BO3295" s="158"/>
      <c r="BP3295" s="158"/>
      <c r="BQ3295" s="158"/>
      <c r="BR3295" s="158"/>
      <c r="BS3295" s="158"/>
      <c r="BT3295" s="158"/>
      <c r="BU3295" s="158"/>
      <c r="BV3295" s="158"/>
      <c r="BW3295" s="158"/>
      <c r="BX3295" s="158"/>
      <c r="BY3295" s="158"/>
      <c r="BZ3295" s="158"/>
      <c r="CA3295" s="158"/>
      <c r="CB3295" s="158"/>
      <c r="CC3295" s="158"/>
      <c r="CD3295" s="158"/>
      <c r="CE3295" s="158"/>
      <c r="CF3295" s="158"/>
      <c r="CG3295" s="158"/>
      <c r="CH3295" s="158"/>
      <c r="CI3295" s="158"/>
      <c r="CJ3295" s="158"/>
      <c r="CK3295" s="158"/>
      <c r="CL3295" s="158"/>
      <c r="CM3295" s="158"/>
      <c r="CN3295" s="158"/>
      <c r="CO3295" s="158"/>
      <c r="CP3295" s="158"/>
      <c r="CQ3295" s="158"/>
      <c r="CR3295" s="158"/>
      <c r="CS3295" s="158"/>
      <c r="CT3295" s="158"/>
      <c r="CU3295" s="158"/>
      <c r="CV3295" s="158"/>
      <c r="CW3295" s="158"/>
      <c r="CX3295" s="158"/>
      <c r="CY3295" s="158"/>
      <c r="CZ3295" s="158"/>
      <c r="DA3295" s="158"/>
      <c r="DB3295" s="158"/>
      <c r="DC3295" s="158"/>
      <c r="DD3295" s="158"/>
      <c r="DE3295" s="158"/>
      <c r="DF3295" s="158"/>
      <c r="DG3295" s="158"/>
      <c r="DH3295" s="158"/>
      <c r="DI3295" s="158"/>
      <c r="DJ3295" s="158"/>
      <c r="DK3295" s="158"/>
      <c r="DL3295" s="158"/>
      <c r="DM3295" s="158"/>
      <c r="DN3295" s="158"/>
      <c r="DO3295" s="158"/>
      <c r="DP3295" s="158"/>
      <c r="DQ3295" s="158"/>
      <c r="DR3295" s="158"/>
      <c r="DS3295" s="160"/>
    </row>
    <row r="3296" spans="1:123" s="110" customFormat="1">
      <c r="A3296" s="184"/>
      <c r="B3296" s="180"/>
      <c r="D3296" s="192"/>
      <c r="E3296" s="157"/>
      <c r="F3296" s="158"/>
      <c r="G3296" s="158"/>
      <c r="H3296" s="158"/>
      <c r="I3296" s="158"/>
      <c r="J3296" s="158"/>
      <c r="K3296" s="158"/>
      <c r="L3296" s="158"/>
      <c r="M3296" s="158"/>
      <c r="N3296" s="158"/>
      <c r="O3296" s="158"/>
      <c r="P3296" s="158"/>
      <c r="Q3296" s="158"/>
      <c r="R3296" s="158"/>
      <c r="S3296" s="158"/>
      <c r="T3296" s="158"/>
      <c r="U3296" s="158"/>
      <c r="V3296" s="158"/>
      <c r="W3296" s="158"/>
      <c r="X3296" s="158"/>
      <c r="Y3296" s="158"/>
      <c r="Z3296" s="158"/>
      <c r="AA3296" s="158"/>
      <c r="AB3296" s="158"/>
      <c r="AC3296" s="158"/>
      <c r="AD3296" s="158"/>
      <c r="AE3296" s="158"/>
      <c r="AF3296" s="158"/>
      <c r="AG3296" s="158"/>
      <c r="AH3296" s="158"/>
      <c r="AI3296" s="158"/>
      <c r="AJ3296" s="158"/>
      <c r="AK3296" s="158"/>
      <c r="AL3296" s="158"/>
      <c r="AM3296" s="158"/>
      <c r="AN3296" s="158"/>
      <c r="AO3296" s="158"/>
      <c r="AP3296" s="158"/>
      <c r="AQ3296" s="158"/>
      <c r="AR3296" s="158"/>
      <c r="AS3296" s="158"/>
      <c r="AT3296" s="158"/>
      <c r="AU3296" s="158"/>
      <c r="AV3296" s="158"/>
      <c r="AW3296" s="158"/>
      <c r="AX3296" s="158"/>
      <c r="AY3296" s="158"/>
      <c r="AZ3296" s="158"/>
      <c r="BA3296" s="158"/>
      <c r="BB3296" s="158"/>
      <c r="BC3296" s="158"/>
      <c r="BD3296" s="159"/>
      <c r="BE3296" s="158"/>
      <c r="BF3296" s="158"/>
      <c r="BG3296" s="158"/>
      <c r="BH3296" s="158"/>
      <c r="BI3296" s="159"/>
      <c r="BJ3296" s="158"/>
      <c r="BK3296" s="158"/>
      <c r="BL3296" s="158"/>
      <c r="BM3296" s="158"/>
      <c r="BN3296" s="158"/>
      <c r="BO3296" s="158"/>
      <c r="BP3296" s="158"/>
      <c r="BQ3296" s="158"/>
      <c r="BR3296" s="158"/>
      <c r="BS3296" s="158"/>
      <c r="BT3296" s="158"/>
      <c r="BU3296" s="158"/>
      <c r="BV3296" s="158"/>
      <c r="BW3296" s="158"/>
      <c r="BX3296" s="158"/>
      <c r="BY3296" s="158"/>
      <c r="BZ3296" s="158"/>
      <c r="CA3296" s="158"/>
      <c r="CB3296" s="158"/>
      <c r="CC3296" s="158"/>
      <c r="CD3296" s="158"/>
      <c r="CE3296" s="158"/>
      <c r="CF3296" s="158"/>
      <c r="CG3296" s="158"/>
      <c r="CH3296" s="158"/>
      <c r="CI3296" s="158"/>
      <c r="CJ3296" s="158"/>
      <c r="CK3296" s="158"/>
      <c r="CL3296" s="158"/>
      <c r="CM3296" s="158"/>
      <c r="CN3296" s="158"/>
      <c r="CO3296" s="158"/>
      <c r="CP3296" s="158"/>
      <c r="CQ3296" s="158"/>
      <c r="CR3296" s="158"/>
      <c r="CS3296" s="158"/>
      <c r="CT3296" s="158"/>
      <c r="CU3296" s="158"/>
      <c r="CV3296" s="158"/>
      <c r="CW3296" s="158"/>
      <c r="CX3296" s="158"/>
      <c r="CY3296" s="158"/>
      <c r="CZ3296" s="158"/>
      <c r="DA3296" s="158"/>
      <c r="DB3296" s="158"/>
      <c r="DC3296" s="158"/>
      <c r="DD3296" s="158"/>
      <c r="DE3296" s="158"/>
      <c r="DF3296" s="158"/>
      <c r="DG3296" s="158"/>
      <c r="DH3296" s="158"/>
      <c r="DI3296" s="158"/>
      <c r="DJ3296" s="158"/>
      <c r="DK3296" s="158"/>
      <c r="DL3296" s="158"/>
      <c r="DM3296" s="158"/>
      <c r="DN3296" s="158"/>
      <c r="DO3296" s="158"/>
      <c r="DP3296" s="158"/>
      <c r="DQ3296" s="158"/>
      <c r="DR3296" s="158"/>
      <c r="DS3296" s="160"/>
    </row>
    <row r="3297" spans="1:123" s="110" customFormat="1">
      <c r="A3297" s="184"/>
      <c r="B3297" s="180"/>
      <c r="D3297" s="192"/>
      <c r="E3297" s="157"/>
      <c r="F3297" s="158"/>
      <c r="G3297" s="158"/>
      <c r="H3297" s="158"/>
      <c r="I3297" s="158"/>
      <c r="J3297" s="158"/>
      <c r="K3297" s="158"/>
      <c r="L3297" s="158"/>
      <c r="M3297" s="158"/>
      <c r="N3297" s="158"/>
      <c r="O3297" s="158"/>
      <c r="P3297" s="158"/>
      <c r="Q3297" s="158"/>
      <c r="R3297" s="158"/>
      <c r="S3297" s="158"/>
      <c r="T3297" s="158"/>
      <c r="U3297" s="158"/>
      <c r="V3297" s="158"/>
      <c r="W3297" s="158"/>
      <c r="X3297" s="158"/>
      <c r="Y3297" s="158"/>
      <c r="Z3297" s="158"/>
      <c r="AA3297" s="158"/>
      <c r="AB3297" s="158"/>
      <c r="AC3297" s="158"/>
      <c r="AD3297" s="158"/>
      <c r="AE3297" s="158"/>
      <c r="AF3297" s="158"/>
      <c r="AG3297" s="158"/>
      <c r="AH3297" s="158"/>
      <c r="AI3297" s="158"/>
      <c r="AJ3297" s="158"/>
      <c r="AK3297" s="158"/>
      <c r="AL3297" s="158"/>
      <c r="AM3297" s="158"/>
      <c r="AN3297" s="158"/>
      <c r="AO3297" s="158"/>
      <c r="AP3297" s="158"/>
      <c r="AQ3297" s="158"/>
      <c r="AR3297" s="158"/>
      <c r="AS3297" s="158"/>
      <c r="AT3297" s="158"/>
      <c r="AU3297" s="158"/>
      <c r="AV3297" s="158"/>
      <c r="AW3297" s="158"/>
      <c r="AX3297" s="158"/>
      <c r="AY3297" s="158"/>
      <c r="AZ3297" s="158"/>
      <c r="BA3297" s="158"/>
      <c r="BB3297" s="158"/>
      <c r="BC3297" s="158"/>
      <c r="BD3297" s="159"/>
      <c r="BE3297" s="158"/>
      <c r="BF3297" s="158"/>
      <c r="BG3297" s="158"/>
      <c r="BH3297" s="158"/>
      <c r="BI3297" s="159"/>
      <c r="BJ3297" s="158"/>
      <c r="BK3297" s="158"/>
      <c r="BL3297" s="158"/>
      <c r="BM3297" s="158"/>
      <c r="BN3297" s="158"/>
      <c r="BO3297" s="158"/>
      <c r="BP3297" s="158"/>
      <c r="BQ3297" s="158"/>
      <c r="BR3297" s="158"/>
      <c r="BS3297" s="158"/>
      <c r="BT3297" s="158"/>
      <c r="BU3297" s="158"/>
      <c r="BV3297" s="158"/>
      <c r="BW3297" s="158"/>
      <c r="BX3297" s="158"/>
      <c r="BY3297" s="158"/>
      <c r="BZ3297" s="158"/>
      <c r="CA3297" s="158"/>
      <c r="CB3297" s="158"/>
      <c r="CC3297" s="158"/>
      <c r="CD3297" s="158"/>
      <c r="CE3297" s="158"/>
      <c r="CF3297" s="158"/>
      <c r="CG3297" s="158"/>
      <c r="CH3297" s="158"/>
      <c r="CI3297" s="158"/>
      <c r="CJ3297" s="158"/>
      <c r="CK3297" s="158"/>
      <c r="CL3297" s="158"/>
      <c r="CM3297" s="158"/>
      <c r="CN3297" s="158"/>
      <c r="CO3297" s="158"/>
      <c r="CP3297" s="158"/>
      <c r="CQ3297" s="158"/>
      <c r="CR3297" s="158"/>
      <c r="CS3297" s="158"/>
      <c r="CT3297" s="158"/>
      <c r="CU3297" s="158"/>
      <c r="CV3297" s="158"/>
      <c r="CW3297" s="158"/>
      <c r="CX3297" s="158"/>
      <c r="CY3297" s="158"/>
      <c r="CZ3297" s="158"/>
      <c r="DA3297" s="158"/>
      <c r="DB3297" s="158"/>
      <c r="DC3297" s="158"/>
      <c r="DD3297" s="158"/>
      <c r="DE3297" s="158"/>
      <c r="DF3297" s="158"/>
      <c r="DG3297" s="158"/>
      <c r="DH3297" s="158"/>
      <c r="DI3297" s="158"/>
      <c r="DJ3297" s="158"/>
      <c r="DK3297" s="158"/>
      <c r="DL3297" s="158"/>
      <c r="DM3297" s="158"/>
      <c r="DN3297" s="158"/>
      <c r="DO3297" s="158"/>
      <c r="DP3297" s="158"/>
      <c r="DQ3297" s="158"/>
      <c r="DR3297" s="158"/>
      <c r="DS3297" s="160"/>
    </row>
    <row r="3298" spans="1:123" s="110" customFormat="1">
      <c r="A3298" s="184"/>
      <c r="B3298" s="180"/>
      <c r="D3298" s="192"/>
      <c r="E3298" s="157"/>
      <c r="F3298" s="158"/>
      <c r="G3298" s="158"/>
      <c r="H3298" s="158"/>
      <c r="I3298" s="158"/>
      <c r="J3298" s="158"/>
      <c r="K3298" s="158"/>
      <c r="L3298" s="158"/>
      <c r="M3298" s="158"/>
      <c r="N3298" s="158"/>
      <c r="O3298" s="158"/>
      <c r="P3298" s="158"/>
      <c r="Q3298" s="158"/>
      <c r="R3298" s="158"/>
      <c r="S3298" s="158"/>
      <c r="T3298" s="158"/>
      <c r="U3298" s="158"/>
      <c r="V3298" s="158"/>
      <c r="W3298" s="158"/>
      <c r="X3298" s="158"/>
      <c r="Y3298" s="158"/>
      <c r="Z3298" s="158"/>
      <c r="AA3298" s="158"/>
      <c r="AB3298" s="158"/>
      <c r="AC3298" s="158"/>
      <c r="AD3298" s="158"/>
      <c r="AE3298" s="158"/>
      <c r="AF3298" s="158"/>
      <c r="AG3298" s="158"/>
      <c r="AH3298" s="158"/>
      <c r="AI3298" s="158"/>
      <c r="AJ3298" s="158"/>
      <c r="AK3298" s="158"/>
      <c r="AL3298" s="158"/>
      <c r="AM3298" s="158"/>
      <c r="AN3298" s="158"/>
      <c r="AO3298" s="158"/>
      <c r="AP3298" s="158"/>
      <c r="AQ3298" s="158"/>
      <c r="AR3298" s="158"/>
      <c r="AS3298" s="158"/>
      <c r="AT3298" s="158"/>
      <c r="AU3298" s="158"/>
      <c r="AV3298" s="158"/>
      <c r="AW3298" s="158"/>
      <c r="AX3298" s="158"/>
      <c r="AY3298" s="158"/>
      <c r="AZ3298" s="158"/>
      <c r="BA3298" s="158"/>
      <c r="BB3298" s="158"/>
      <c r="BC3298" s="158"/>
      <c r="BD3298" s="159"/>
      <c r="BE3298" s="158"/>
      <c r="BF3298" s="158"/>
      <c r="BG3298" s="158"/>
      <c r="BH3298" s="158"/>
      <c r="BI3298" s="159"/>
      <c r="BJ3298" s="158"/>
      <c r="BK3298" s="158"/>
      <c r="BL3298" s="158"/>
      <c r="BM3298" s="158"/>
      <c r="BN3298" s="158"/>
      <c r="BO3298" s="158"/>
      <c r="BP3298" s="158"/>
      <c r="BQ3298" s="158"/>
      <c r="BR3298" s="158"/>
      <c r="BS3298" s="158"/>
      <c r="BT3298" s="158"/>
      <c r="BU3298" s="158"/>
      <c r="BV3298" s="158"/>
      <c r="BW3298" s="158"/>
      <c r="BX3298" s="158"/>
      <c r="BY3298" s="158"/>
      <c r="BZ3298" s="158"/>
      <c r="CA3298" s="158"/>
      <c r="CB3298" s="158"/>
      <c r="CC3298" s="158"/>
      <c r="CD3298" s="158"/>
      <c r="CE3298" s="158"/>
      <c r="CF3298" s="158"/>
      <c r="CG3298" s="158"/>
      <c r="CH3298" s="158"/>
      <c r="CI3298" s="158"/>
      <c r="CJ3298" s="158"/>
      <c r="CK3298" s="158"/>
      <c r="CL3298" s="158"/>
      <c r="CM3298" s="158"/>
      <c r="CN3298" s="158"/>
      <c r="CO3298" s="158"/>
      <c r="CP3298" s="158"/>
      <c r="CQ3298" s="158"/>
      <c r="CR3298" s="158"/>
      <c r="CS3298" s="158"/>
      <c r="CT3298" s="158"/>
      <c r="CU3298" s="158"/>
      <c r="CV3298" s="158"/>
      <c r="CW3298" s="158"/>
      <c r="CX3298" s="158"/>
      <c r="CY3298" s="158"/>
      <c r="CZ3298" s="158"/>
      <c r="DA3298" s="158"/>
      <c r="DB3298" s="158"/>
      <c r="DC3298" s="158"/>
      <c r="DD3298" s="158"/>
      <c r="DE3298" s="158"/>
      <c r="DF3298" s="158"/>
      <c r="DG3298" s="158"/>
      <c r="DH3298" s="158"/>
      <c r="DI3298" s="158"/>
      <c r="DJ3298" s="158"/>
      <c r="DK3298" s="158"/>
      <c r="DL3298" s="158"/>
      <c r="DM3298" s="158"/>
      <c r="DN3298" s="158"/>
      <c r="DO3298" s="158"/>
      <c r="DP3298" s="158"/>
      <c r="DQ3298" s="158"/>
      <c r="DR3298" s="158"/>
      <c r="DS3298" s="160"/>
    </row>
    <row r="3299" spans="1:123" s="110" customFormat="1">
      <c r="A3299" s="184"/>
      <c r="B3299" s="180"/>
      <c r="D3299" s="192"/>
      <c r="E3299" s="157"/>
      <c r="F3299" s="158"/>
      <c r="G3299" s="158"/>
      <c r="H3299" s="158"/>
      <c r="I3299" s="158"/>
      <c r="J3299" s="158"/>
      <c r="K3299" s="158"/>
      <c r="L3299" s="158"/>
      <c r="M3299" s="158"/>
      <c r="N3299" s="158"/>
      <c r="O3299" s="158"/>
      <c r="P3299" s="158"/>
      <c r="Q3299" s="158"/>
      <c r="R3299" s="158"/>
      <c r="S3299" s="158"/>
      <c r="T3299" s="158"/>
      <c r="U3299" s="158"/>
      <c r="V3299" s="158"/>
      <c r="W3299" s="158"/>
      <c r="X3299" s="158"/>
      <c r="Y3299" s="158"/>
      <c r="Z3299" s="158"/>
      <c r="AA3299" s="158"/>
      <c r="AB3299" s="158"/>
      <c r="AC3299" s="158"/>
      <c r="AD3299" s="158"/>
      <c r="AE3299" s="158"/>
      <c r="AF3299" s="158"/>
      <c r="AG3299" s="158"/>
      <c r="AH3299" s="158"/>
      <c r="AI3299" s="158"/>
      <c r="AJ3299" s="158"/>
      <c r="AK3299" s="158"/>
      <c r="AL3299" s="158"/>
      <c r="AM3299" s="158"/>
      <c r="AN3299" s="158"/>
      <c r="AO3299" s="158"/>
      <c r="AP3299" s="158"/>
      <c r="AQ3299" s="158"/>
      <c r="AR3299" s="158"/>
      <c r="AS3299" s="158"/>
      <c r="AT3299" s="158"/>
      <c r="AU3299" s="158"/>
      <c r="AV3299" s="158"/>
      <c r="AW3299" s="158"/>
      <c r="AX3299" s="158"/>
      <c r="AY3299" s="158"/>
      <c r="AZ3299" s="158"/>
      <c r="BA3299" s="158"/>
      <c r="BB3299" s="158"/>
      <c r="BC3299" s="158"/>
      <c r="BD3299" s="159"/>
      <c r="BE3299" s="158"/>
      <c r="BF3299" s="158"/>
      <c r="BG3299" s="158"/>
      <c r="BH3299" s="158"/>
      <c r="BI3299" s="159"/>
      <c r="BJ3299" s="158"/>
      <c r="BK3299" s="158"/>
      <c r="BL3299" s="158"/>
      <c r="BM3299" s="158"/>
      <c r="BN3299" s="158"/>
      <c r="BO3299" s="158"/>
      <c r="BP3299" s="158"/>
      <c r="BQ3299" s="158"/>
      <c r="BR3299" s="158"/>
      <c r="BS3299" s="158"/>
      <c r="BT3299" s="158"/>
      <c r="BU3299" s="158"/>
      <c r="BV3299" s="158"/>
      <c r="BW3299" s="158"/>
      <c r="BX3299" s="158"/>
      <c r="BY3299" s="158"/>
      <c r="BZ3299" s="158"/>
      <c r="CA3299" s="158"/>
      <c r="CB3299" s="158"/>
      <c r="CC3299" s="158"/>
      <c r="CD3299" s="158"/>
      <c r="CE3299" s="158"/>
      <c r="CF3299" s="158"/>
      <c r="CG3299" s="158"/>
      <c r="CH3299" s="158"/>
      <c r="CI3299" s="158"/>
      <c r="CJ3299" s="158"/>
      <c r="CK3299" s="158"/>
      <c r="CL3299" s="158"/>
      <c r="CM3299" s="158"/>
      <c r="CN3299" s="158"/>
      <c r="CO3299" s="158"/>
      <c r="CP3299" s="158"/>
      <c r="CQ3299" s="158"/>
      <c r="CR3299" s="158"/>
      <c r="CS3299" s="158"/>
      <c r="CT3299" s="158"/>
      <c r="CU3299" s="158"/>
      <c r="CV3299" s="158"/>
      <c r="CW3299" s="158"/>
      <c r="CX3299" s="158"/>
      <c r="CY3299" s="158"/>
      <c r="CZ3299" s="158"/>
      <c r="DA3299" s="158"/>
      <c r="DB3299" s="158"/>
      <c r="DC3299" s="158"/>
      <c r="DD3299" s="158"/>
      <c r="DE3299" s="158"/>
      <c r="DF3299" s="158"/>
      <c r="DG3299" s="158"/>
      <c r="DH3299" s="158"/>
      <c r="DI3299" s="158"/>
      <c r="DJ3299" s="158"/>
      <c r="DK3299" s="158"/>
      <c r="DL3299" s="158"/>
      <c r="DM3299" s="158"/>
      <c r="DN3299" s="158"/>
      <c r="DO3299" s="158"/>
      <c r="DP3299" s="158"/>
      <c r="DQ3299" s="158"/>
      <c r="DR3299" s="158"/>
      <c r="DS3299" s="160"/>
    </row>
    <row r="3300" spans="1:123" s="110" customFormat="1">
      <c r="A3300" s="184"/>
      <c r="B3300" s="180"/>
      <c r="D3300" s="192"/>
      <c r="E3300" s="157"/>
      <c r="F3300" s="158"/>
      <c r="G3300" s="158"/>
      <c r="H3300" s="158"/>
      <c r="I3300" s="158"/>
      <c r="J3300" s="158"/>
      <c r="K3300" s="158"/>
      <c r="L3300" s="158"/>
      <c r="M3300" s="158"/>
      <c r="N3300" s="158"/>
      <c r="O3300" s="158"/>
      <c r="P3300" s="158"/>
      <c r="Q3300" s="158"/>
      <c r="R3300" s="158"/>
      <c r="S3300" s="158"/>
      <c r="T3300" s="158"/>
      <c r="U3300" s="158"/>
      <c r="V3300" s="158"/>
      <c r="W3300" s="158"/>
      <c r="X3300" s="158"/>
      <c r="Y3300" s="158"/>
      <c r="Z3300" s="158"/>
      <c r="AA3300" s="158"/>
      <c r="AB3300" s="158"/>
      <c r="AC3300" s="158"/>
      <c r="AD3300" s="158"/>
      <c r="AE3300" s="158"/>
      <c r="AF3300" s="158"/>
      <c r="AG3300" s="158"/>
      <c r="AH3300" s="158"/>
      <c r="AI3300" s="158"/>
      <c r="AJ3300" s="158"/>
      <c r="AK3300" s="158"/>
      <c r="AL3300" s="158"/>
      <c r="AM3300" s="158"/>
      <c r="AN3300" s="158"/>
      <c r="AO3300" s="158"/>
      <c r="AP3300" s="158"/>
      <c r="AQ3300" s="158"/>
      <c r="AR3300" s="158"/>
      <c r="AS3300" s="158"/>
      <c r="AT3300" s="158"/>
      <c r="AU3300" s="158"/>
      <c r="AV3300" s="158"/>
      <c r="AW3300" s="158"/>
      <c r="AX3300" s="158"/>
      <c r="AY3300" s="158"/>
      <c r="AZ3300" s="158"/>
      <c r="BA3300" s="158"/>
      <c r="BB3300" s="158"/>
      <c r="BC3300" s="158"/>
      <c r="BD3300" s="159"/>
      <c r="BE3300" s="158"/>
      <c r="BF3300" s="158"/>
      <c r="BG3300" s="158"/>
      <c r="BH3300" s="158"/>
      <c r="BI3300" s="159"/>
      <c r="BJ3300" s="158"/>
      <c r="BK3300" s="158"/>
      <c r="BL3300" s="158"/>
      <c r="BM3300" s="158"/>
      <c r="BN3300" s="158"/>
      <c r="BO3300" s="158"/>
      <c r="BP3300" s="158"/>
      <c r="BQ3300" s="158"/>
      <c r="BR3300" s="158"/>
      <c r="BS3300" s="158"/>
      <c r="BT3300" s="158"/>
      <c r="BU3300" s="158"/>
      <c r="BV3300" s="158"/>
      <c r="BW3300" s="158"/>
      <c r="BX3300" s="158"/>
      <c r="BY3300" s="158"/>
      <c r="BZ3300" s="158"/>
      <c r="CA3300" s="158"/>
      <c r="CB3300" s="158"/>
      <c r="CC3300" s="158"/>
      <c r="CD3300" s="158"/>
      <c r="CE3300" s="158"/>
      <c r="CF3300" s="158"/>
      <c r="CG3300" s="158"/>
      <c r="CH3300" s="158"/>
      <c r="CI3300" s="158"/>
      <c r="CJ3300" s="158"/>
      <c r="CK3300" s="158"/>
      <c r="CL3300" s="158"/>
      <c r="CM3300" s="158"/>
      <c r="CN3300" s="158"/>
      <c r="CO3300" s="158"/>
      <c r="CP3300" s="158"/>
      <c r="CQ3300" s="158"/>
      <c r="CR3300" s="158"/>
      <c r="CS3300" s="158"/>
      <c r="CT3300" s="158"/>
      <c r="CU3300" s="158"/>
      <c r="CV3300" s="158"/>
      <c r="CW3300" s="158"/>
      <c r="CX3300" s="158"/>
      <c r="CY3300" s="158"/>
      <c r="CZ3300" s="158"/>
      <c r="DA3300" s="158"/>
      <c r="DB3300" s="158"/>
      <c r="DC3300" s="158"/>
      <c r="DD3300" s="158"/>
      <c r="DE3300" s="158"/>
      <c r="DF3300" s="158"/>
      <c r="DG3300" s="158"/>
      <c r="DH3300" s="158"/>
      <c r="DI3300" s="158"/>
      <c r="DJ3300" s="158"/>
      <c r="DK3300" s="158"/>
      <c r="DL3300" s="158"/>
      <c r="DM3300" s="158"/>
      <c r="DN3300" s="158"/>
      <c r="DO3300" s="158"/>
      <c r="DP3300" s="158"/>
      <c r="DQ3300" s="158"/>
      <c r="DR3300" s="158"/>
      <c r="DS3300" s="160"/>
    </row>
    <row r="3301" spans="1:123" s="110" customFormat="1">
      <c r="A3301" s="184"/>
      <c r="B3301" s="180"/>
      <c r="D3301" s="192"/>
      <c r="E3301" s="157"/>
      <c r="F3301" s="158"/>
      <c r="G3301" s="158"/>
      <c r="H3301" s="158"/>
      <c r="I3301" s="158"/>
      <c r="J3301" s="158"/>
      <c r="K3301" s="158"/>
      <c r="L3301" s="158"/>
      <c r="M3301" s="158"/>
      <c r="N3301" s="158"/>
      <c r="O3301" s="158"/>
      <c r="P3301" s="158"/>
      <c r="Q3301" s="158"/>
      <c r="R3301" s="158"/>
      <c r="S3301" s="158"/>
      <c r="T3301" s="158"/>
      <c r="U3301" s="158"/>
      <c r="V3301" s="158"/>
      <c r="W3301" s="158"/>
      <c r="X3301" s="158"/>
      <c r="Y3301" s="158"/>
      <c r="Z3301" s="158"/>
      <c r="AA3301" s="158"/>
      <c r="AB3301" s="158"/>
      <c r="AC3301" s="158"/>
      <c r="AD3301" s="158"/>
      <c r="AE3301" s="158"/>
      <c r="AF3301" s="158"/>
      <c r="AG3301" s="158"/>
      <c r="AH3301" s="158"/>
      <c r="AI3301" s="158"/>
      <c r="AJ3301" s="158"/>
      <c r="AK3301" s="158"/>
      <c r="AL3301" s="158"/>
      <c r="AM3301" s="158"/>
      <c r="AN3301" s="158"/>
      <c r="AO3301" s="158"/>
      <c r="AP3301" s="158"/>
      <c r="AQ3301" s="158"/>
      <c r="AR3301" s="158"/>
      <c r="AS3301" s="158"/>
      <c r="AT3301" s="158"/>
      <c r="AU3301" s="158"/>
      <c r="AV3301" s="158"/>
      <c r="AW3301" s="158"/>
      <c r="AX3301" s="158"/>
      <c r="AY3301" s="158"/>
      <c r="AZ3301" s="158"/>
      <c r="BA3301" s="158"/>
      <c r="BB3301" s="158"/>
      <c r="BC3301" s="158"/>
      <c r="BD3301" s="159"/>
      <c r="BE3301" s="158"/>
      <c r="BF3301" s="158"/>
      <c r="BG3301" s="158"/>
      <c r="BH3301" s="158"/>
      <c r="BI3301" s="159"/>
      <c r="BJ3301" s="158"/>
      <c r="BK3301" s="158"/>
      <c r="BL3301" s="158"/>
      <c r="BM3301" s="158"/>
      <c r="BN3301" s="158"/>
      <c r="BO3301" s="158"/>
      <c r="BP3301" s="158"/>
      <c r="BQ3301" s="158"/>
      <c r="BR3301" s="158"/>
      <c r="BS3301" s="158"/>
      <c r="BT3301" s="158"/>
      <c r="BU3301" s="158"/>
      <c r="BV3301" s="158"/>
      <c r="BW3301" s="158"/>
      <c r="BX3301" s="158"/>
      <c r="BY3301" s="158"/>
      <c r="BZ3301" s="158"/>
      <c r="CA3301" s="158"/>
      <c r="CB3301" s="158"/>
      <c r="CC3301" s="158"/>
      <c r="CD3301" s="158"/>
      <c r="CE3301" s="158"/>
      <c r="CF3301" s="158"/>
      <c r="CG3301" s="158"/>
      <c r="CH3301" s="158"/>
      <c r="CI3301" s="158"/>
      <c r="CJ3301" s="158"/>
      <c r="CK3301" s="158"/>
      <c r="CL3301" s="158"/>
      <c r="CM3301" s="158"/>
      <c r="CN3301" s="158"/>
      <c r="CO3301" s="158"/>
      <c r="CP3301" s="158"/>
      <c r="CQ3301" s="158"/>
      <c r="CR3301" s="158"/>
      <c r="CS3301" s="158"/>
      <c r="CT3301" s="158"/>
      <c r="CU3301" s="158"/>
      <c r="CV3301" s="158"/>
      <c r="CW3301" s="158"/>
      <c r="CX3301" s="158"/>
      <c r="CY3301" s="158"/>
      <c r="CZ3301" s="158"/>
      <c r="DA3301" s="158"/>
      <c r="DB3301" s="158"/>
      <c r="DC3301" s="158"/>
      <c r="DD3301" s="158"/>
      <c r="DE3301" s="158"/>
      <c r="DF3301" s="158"/>
      <c r="DG3301" s="158"/>
      <c r="DH3301" s="158"/>
      <c r="DI3301" s="158"/>
      <c r="DJ3301" s="158"/>
      <c r="DK3301" s="158"/>
      <c r="DL3301" s="158"/>
      <c r="DM3301" s="158"/>
      <c r="DN3301" s="158"/>
      <c r="DO3301" s="158"/>
      <c r="DP3301" s="158"/>
      <c r="DQ3301" s="158"/>
      <c r="DR3301" s="158"/>
      <c r="DS3301" s="160"/>
    </row>
    <row r="3302" spans="1:123" s="110" customFormat="1">
      <c r="A3302" s="184"/>
      <c r="B3302" s="180"/>
      <c r="D3302" s="192"/>
      <c r="E3302" s="157"/>
      <c r="F3302" s="158"/>
      <c r="G3302" s="158"/>
      <c r="H3302" s="158"/>
      <c r="I3302" s="158"/>
      <c r="J3302" s="158"/>
      <c r="K3302" s="158"/>
      <c r="L3302" s="158"/>
      <c r="M3302" s="158"/>
      <c r="N3302" s="158"/>
      <c r="O3302" s="158"/>
      <c r="P3302" s="158"/>
      <c r="Q3302" s="158"/>
      <c r="R3302" s="158"/>
      <c r="S3302" s="158"/>
      <c r="T3302" s="158"/>
      <c r="U3302" s="158"/>
      <c r="V3302" s="158"/>
      <c r="W3302" s="158"/>
      <c r="X3302" s="158"/>
      <c r="Y3302" s="158"/>
      <c r="Z3302" s="158"/>
      <c r="AA3302" s="158"/>
      <c r="AB3302" s="158"/>
      <c r="AC3302" s="158"/>
      <c r="AD3302" s="158"/>
      <c r="AE3302" s="158"/>
      <c r="AF3302" s="158"/>
      <c r="AG3302" s="158"/>
      <c r="AH3302" s="158"/>
      <c r="AI3302" s="158"/>
      <c r="AJ3302" s="158"/>
      <c r="AK3302" s="158"/>
      <c r="AL3302" s="158"/>
      <c r="AM3302" s="158"/>
      <c r="AN3302" s="158"/>
      <c r="AO3302" s="158"/>
      <c r="AP3302" s="158"/>
      <c r="AQ3302" s="158"/>
      <c r="AR3302" s="158"/>
      <c r="AS3302" s="158"/>
      <c r="AT3302" s="158"/>
      <c r="AU3302" s="158"/>
      <c r="AV3302" s="158"/>
      <c r="AW3302" s="158"/>
      <c r="AX3302" s="158"/>
      <c r="AY3302" s="158"/>
      <c r="AZ3302" s="158"/>
      <c r="BA3302" s="158"/>
      <c r="BB3302" s="158"/>
      <c r="BC3302" s="158"/>
      <c r="BD3302" s="159"/>
      <c r="BE3302" s="158"/>
      <c r="BF3302" s="158"/>
      <c r="BG3302" s="158"/>
      <c r="BH3302" s="158"/>
      <c r="BI3302" s="159"/>
      <c r="BJ3302" s="158"/>
      <c r="BK3302" s="158"/>
      <c r="BL3302" s="158"/>
      <c r="BM3302" s="158"/>
      <c r="BN3302" s="158"/>
      <c r="BO3302" s="158"/>
      <c r="BP3302" s="158"/>
      <c r="BQ3302" s="158"/>
      <c r="BR3302" s="158"/>
      <c r="BS3302" s="158"/>
      <c r="BT3302" s="158"/>
      <c r="BU3302" s="158"/>
      <c r="BV3302" s="158"/>
      <c r="BW3302" s="158"/>
      <c r="BX3302" s="158"/>
      <c r="BY3302" s="158"/>
      <c r="BZ3302" s="158"/>
      <c r="CA3302" s="158"/>
      <c r="CB3302" s="158"/>
      <c r="CC3302" s="158"/>
      <c r="CD3302" s="158"/>
      <c r="CE3302" s="158"/>
      <c r="CF3302" s="158"/>
      <c r="CG3302" s="158"/>
      <c r="CH3302" s="158"/>
      <c r="CI3302" s="158"/>
      <c r="CJ3302" s="158"/>
      <c r="CK3302" s="158"/>
      <c r="CL3302" s="158"/>
      <c r="CM3302" s="158"/>
      <c r="CN3302" s="158"/>
      <c r="CO3302" s="158"/>
      <c r="CP3302" s="158"/>
      <c r="CQ3302" s="158"/>
      <c r="CR3302" s="158"/>
      <c r="CS3302" s="158"/>
      <c r="CT3302" s="158"/>
      <c r="CU3302" s="158"/>
      <c r="CV3302" s="158"/>
      <c r="CW3302" s="158"/>
      <c r="CX3302" s="158"/>
      <c r="CY3302" s="158"/>
      <c r="CZ3302" s="158"/>
      <c r="DA3302" s="158"/>
      <c r="DB3302" s="158"/>
      <c r="DC3302" s="158"/>
      <c r="DD3302" s="158"/>
      <c r="DE3302" s="158"/>
      <c r="DF3302" s="158"/>
      <c r="DG3302" s="158"/>
      <c r="DH3302" s="158"/>
      <c r="DI3302" s="158"/>
      <c r="DJ3302" s="158"/>
      <c r="DK3302" s="158"/>
      <c r="DL3302" s="158"/>
      <c r="DM3302" s="158"/>
      <c r="DN3302" s="158"/>
      <c r="DO3302" s="158"/>
      <c r="DP3302" s="158"/>
      <c r="DQ3302" s="158"/>
      <c r="DR3302" s="158"/>
      <c r="DS3302" s="160"/>
    </row>
    <row r="3303" spans="1:123" s="110" customFormat="1">
      <c r="A3303" s="184"/>
      <c r="B3303" s="180"/>
      <c r="D3303" s="192"/>
      <c r="E3303" s="157"/>
      <c r="F3303" s="158"/>
      <c r="G3303" s="158"/>
      <c r="H3303" s="158"/>
      <c r="I3303" s="158"/>
      <c r="J3303" s="158"/>
      <c r="K3303" s="158"/>
      <c r="L3303" s="158"/>
      <c r="M3303" s="158"/>
      <c r="N3303" s="158"/>
      <c r="O3303" s="158"/>
      <c r="P3303" s="158"/>
      <c r="Q3303" s="158"/>
      <c r="R3303" s="158"/>
      <c r="S3303" s="158"/>
      <c r="T3303" s="158"/>
      <c r="U3303" s="158"/>
      <c r="V3303" s="158"/>
      <c r="W3303" s="158"/>
      <c r="X3303" s="158"/>
      <c r="Y3303" s="158"/>
      <c r="Z3303" s="158"/>
      <c r="AA3303" s="158"/>
      <c r="AB3303" s="158"/>
      <c r="AC3303" s="158"/>
      <c r="AD3303" s="158"/>
      <c r="AE3303" s="158"/>
      <c r="AF3303" s="158"/>
      <c r="AG3303" s="158"/>
      <c r="AH3303" s="158"/>
      <c r="AI3303" s="158"/>
      <c r="AJ3303" s="158"/>
      <c r="AK3303" s="158"/>
      <c r="AL3303" s="158"/>
      <c r="AM3303" s="158"/>
      <c r="AN3303" s="158"/>
      <c r="AO3303" s="158"/>
      <c r="AP3303" s="158"/>
      <c r="AQ3303" s="158"/>
      <c r="AR3303" s="158"/>
      <c r="AS3303" s="158"/>
      <c r="AT3303" s="158"/>
      <c r="AU3303" s="158"/>
      <c r="AV3303" s="158"/>
      <c r="AW3303" s="158"/>
      <c r="AX3303" s="158"/>
      <c r="AY3303" s="158"/>
      <c r="AZ3303" s="158"/>
      <c r="BA3303" s="158"/>
      <c r="BB3303" s="158"/>
      <c r="BC3303" s="158"/>
      <c r="BD3303" s="159"/>
      <c r="BE3303" s="158"/>
      <c r="BF3303" s="158"/>
      <c r="BG3303" s="158"/>
      <c r="BH3303" s="158"/>
      <c r="BI3303" s="159"/>
      <c r="BJ3303" s="158"/>
      <c r="BK3303" s="158"/>
      <c r="BL3303" s="158"/>
      <c r="BM3303" s="158"/>
      <c r="BN3303" s="158"/>
      <c r="BO3303" s="158"/>
      <c r="BP3303" s="158"/>
      <c r="BQ3303" s="158"/>
      <c r="BR3303" s="158"/>
      <c r="BS3303" s="158"/>
      <c r="BT3303" s="158"/>
      <c r="BU3303" s="158"/>
      <c r="BV3303" s="158"/>
      <c r="BW3303" s="158"/>
      <c r="BX3303" s="158"/>
      <c r="BY3303" s="158"/>
      <c r="BZ3303" s="158"/>
      <c r="CA3303" s="158"/>
      <c r="CB3303" s="158"/>
      <c r="CC3303" s="158"/>
      <c r="CD3303" s="158"/>
      <c r="CE3303" s="158"/>
      <c r="CF3303" s="158"/>
      <c r="CG3303" s="158"/>
      <c r="CH3303" s="158"/>
      <c r="CI3303" s="158"/>
      <c r="CJ3303" s="158"/>
      <c r="CK3303" s="158"/>
      <c r="CL3303" s="158"/>
      <c r="CM3303" s="158"/>
      <c r="CN3303" s="158"/>
      <c r="CO3303" s="158"/>
      <c r="CP3303" s="158"/>
      <c r="CQ3303" s="158"/>
      <c r="CR3303" s="158"/>
      <c r="CS3303" s="158"/>
      <c r="CT3303" s="158"/>
      <c r="CU3303" s="158"/>
      <c r="CV3303" s="158"/>
      <c r="CW3303" s="158"/>
      <c r="CX3303" s="158"/>
      <c r="CY3303" s="158"/>
      <c r="CZ3303" s="158"/>
      <c r="DA3303" s="158"/>
      <c r="DB3303" s="158"/>
      <c r="DC3303" s="158"/>
      <c r="DD3303" s="158"/>
      <c r="DE3303" s="158"/>
      <c r="DF3303" s="158"/>
      <c r="DG3303" s="158"/>
      <c r="DH3303" s="158"/>
      <c r="DI3303" s="158"/>
      <c r="DJ3303" s="158"/>
      <c r="DK3303" s="158"/>
      <c r="DL3303" s="158"/>
      <c r="DM3303" s="158"/>
      <c r="DN3303" s="158"/>
      <c r="DO3303" s="158"/>
      <c r="DP3303" s="158"/>
      <c r="DQ3303" s="158"/>
      <c r="DR3303" s="158"/>
      <c r="DS3303" s="160"/>
    </row>
    <row r="3304" spans="1:123" s="110" customFormat="1">
      <c r="A3304" s="184"/>
      <c r="B3304" s="180"/>
      <c r="D3304" s="192"/>
      <c r="E3304" s="157"/>
      <c r="F3304" s="158"/>
      <c r="G3304" s="158"/>
      <c r="H3304" s="158"/>
      <c r="I3304" s="158"/>
      <c r="J3304" s="158"/>
      <c r="K3304" s="158"/>
      <c r="L3304" s="158"/>
      <c r="M3304" s="158"/>
      <c r="N3304" s="158"/>
      <c r="O3304" s="158"/>
      <c r="P3304" s="158"/>
      <c r="Q3304" s="158"/>
      <c r="R3304" s="158"/>
      <c r="S3304" s="158"/>
      <c r="T3304" s="158"/>
      <c r="U3304" s="158"/>
      <c r="V3304" s="158"/>
      <c r="W3304" s="158"/>
      <c r="X3304" s="158"/>
      <c r="Y3304" s="158"/>
      <c r="Z3304" s="158"/>
      <c r="AA3304" s="158"/>
      <c r="AB3304" s="158"/>
      <c r="AC3304" s="158"/>
      <c r="AD3304" s="158"/>
      <c r="AE3304" s="158"/>
      <c r="AF3304" s="158"/>
      <c r="AG3304" s="158"/>
      <c r="AH3304" s="158"/>
      <c r="AI3304" s="158"/>
      <c r="AJ3304" s="158"/>
      <c r="AK3304" s="158"/>
      <c r="AL3304" s="158"/>
      <c r="AM3304" s="158"/>
      <c r="AN3304" s="158"/>
      <c r="AO3304" s="158"/>
      <c r="AP3304" s="158"/>
      <c r="AQ3304" s="158"/>
      <c r="AR3304" s="158"/>
      <c r="AS3304" s="158"/>
      <c r="AT3304" s="158"/>
      <c r="AU3304" s="158"/>
      <c r="AV3304" s="158"/>
      <c r="AW3304" s="158"/>
      <c r="AX3304" s="158"/>
      <c r="AY3304" s="158"/>
      <c r="AZ3304" s="158"/>
      <c r="BA3304" s="158"/>
      <c r="BB3304" s="158"/>
      <c r="BC3304" s="158"/>
      <c r="BD3304" s="159"/>
      <c r="BE3304" s="158"/>
      <c r="BF3304" s="158"/>
      <c r="BG3304" s="158"/>
      <c r="BH3304" s="158"/>
      <c r="BI3304" s="159"/>
      <c r="BJ3304" s="158"/>
      <c r="BK3304" s="158"/>
      <c r="BL3304" s="158"/>
      <c r="BM3304" s="158"/>
      <c r="BN3304" s="158"/>
      <c r="BO3304" s="158"/>
      <c r="BP3304" s="158"/>
      <c r="BQ3304" s="158"/>
      <c r="BR3304" s="158"/>
      <c r="BS3304" s="158"/>
      <c r="BT3304" s="158"/>
      <c r="BU3304" s="158"/>
      <c r="BV3304" s="158"/>
      <c r="BW3304" s="158"/>
      <c r="BX3304" s="158"/>
      <c r="BY3304" s="158"/>
      <c r="BZ3304" s="158"/>
      <c r="CA3304" s="158"/>
      <c r="CB3304" s="158"/>
      <c r="CC3304" s="158"/>
      <c r="CD3304" s="158"/>
      <c r="CE3304" s="158"/>
      <c r="CF3304" s="158"/>
      <c r="CG3304" s="158"/>
      <c r="CH3304" s="158"/>
      <c r="CI3304" s="158"/>
      <c r="CJ3304" s="158"/>
      <c r="CK3304" s="158"/>
      <c r="CL3304" s="158"/>
      <c r="CM3304" s="158"/>
      <c r="CN3304" s="158"/>
      <c r="CO3304" s="158"/>
      <c r="CP3304" s="158"/>
      <c r="CQ3304" s="158"/>
      <c r="CR3304" s="158"/>
      <c r="CS3304" s="158"/>
      <c r="CT3304" s="158"/>
      <c r="CU3304" s="158"/>
      <c r="CV3304" s="158"/>
      <c r="CW3304" s="158"/>
      <c r="CX3304" s="158"/>
      <c r="CY3304" s="158"/>
      <c r="CZ3304" s="158"/>
      <c r="DA3304" s="158"/>
      <c r="DB3304" s="158"/>
      <c r="DC3304" s="158"/>
      <c r="DD3304" s="158"/>
      <c r="DE3304" s="158"/>
      <c r="DF3304" s="158"/>
      <c r="DG3304" s="158"/>
      <c r="DH3304" s="158"/>
      <c r="DI3304" s="158"/>
      <c r="DJ3304" s="158"/>
      <c r="DK3304" s="158"/>
      <c r="DL3304" s="158"/>
      <c r="DM3304" s="158"/>
      <c r="DN3304" s="158"/>
      <c r="DO3304" s="158"/>
      <c r="DP3304" s="158"/>
      <c r="DQ3304" s="158"/>
      <c r="DR3304" s="158"/>
      <c r="DS3304" s="160"/>
    </row>
    <row r="3305" spans="1:123" s="110" customFormat="1">
      <c r="A3305" s="184"/>
      <c r="B3305" s="180"/>
      <c r="D3305" s="192"/>
      <c r="E3305" s="157"/>
      <c r="F3305" s="158"/>
      <c r="G3305" s="158"/>
      <c r="H3305" s="158"/>
      <c r="I3305" s="158"/>
      <c r="J3305" s="158"/>
      <c r="K3305" s="158"/>
      <c r="L3305" s="158"/>
      <c r="M3305" s="158"/>
      <c r="N3305" s="158"/>
      <c r="O3305" s="158"/>
      <c r="P3305" s="158"/>
      <c r="Q3305" s="158"/>
      <c r="R3305" s="158"/>
      <c r="S3305" s="158"/>
      <c r="T3305" s="158"/>
      <c r="U3305" s="158"/>
      <c r="V3305" s="158"/>
      <c r="W3305" s="158"/>
      <c r="X3305" s="158"/>
      <c r="Y3305" s="158"/>
      <c r="Z3305" s="158"/>
      <c r="AA3305" s="158"/>
      <c r="AB3305" s="158"/>
      <c r="AC3305" s="158"/>
      <c r="AD3305" s="158"/>
      <c r="AE3305" s="158"/>
      <c r="AF3305" s="158"/>
      <c r="AG3305" s="158"/>
      <c r="AH3305" s="158"/>
      <c r="AI3305" s="158"/>
      <c r="AJ3305" s="158"/>
      <c r="AK3305" s="158"/>
      <c r="AL3305" s="158"/>
      <c r="AM3305" s="158"/>
      <c r="AN3305" s="158"/>
      <c r="AO3305" s="158"/>
      <c r="AP3305" s="158"/>
      <c r="AQ3305" s="158"/>
      <c r="AR3305" s="158"/>
      <c r="AS3305" s="158"/>
      <c r="AT3305" s="158"/>
      <c r="AU3305" s="158"/>
      <c r="AV3305" s="158"/>
      <c r="AW3305" s="158"/>
      <c r="AX3305" s="158"/>
      <c r="AY3305" s="158"/>
      <c r="AZ3305" s="158"/>
      <c r="BA3305" s="158"/>
      <c r="BB3305" s="158"/>
      <c r="BC3305" s="158"/>
      <c r="BD3305" s="159"/>
      <c r="BE3305" s="158"/>
      <c r="BF3305" s="158"/>
      <c r="BG3305" s="158"/>
      <c r="BH3305" s="158"/>
      <c r="BI3305" s="159"/>
      <c r="BJ3305" s="158"/>
      <c r="BK3305" s="158"/>
      <c r="BL3305" s="158"/>
      <c r="BM3305" s="158"/>
      <c r="BN3305" s="158"/>
      <c r="BO3305" s="158"/>
      <c r="BP3305" s="158"/>
      <c r="BQ3305" s="158"/>
      <c r="BR3305" s="158"/>
      <c r="BS3305" s="158"/>
      <c r="BT3305" s="158"/>
      <c r="BU3305" s="158"/>
      <c r="BV3305" s="158"/>
      <c r="BW3305" s="158"/>
      <c r="BX3305" s="158"/>
      <c r="BY3305" s="158"/>
      <c r="BZ3305" s="158"/>
      <c r="CA3305" s="158"/>
      <c r="CB3305" s="158"/>
      <c r="CC3305" s="158"/>
      <c r="CD3305" s="158"/>
      <c r="CE3305" s="158"/>
      <c r="CF3305" s="158"/>
      <c r="CG3305" s="158"/>
      <c r="CH3305" s="158"/>
      <c r="CI3305" s="158"/>
      <c r="CJ3305" s="158"/>
      <c r="CK3305" s="158"/>
      <c r="CL3305" s="158"/>
      <c r="CM3305" s="158"/>
      <c r="CN3305" s="158"/>
      <c r="CO3305" s="158"/>
      <c r="CP3305" s="158"/>
      <c r="CQ3305" s="158"/>
      <c r="CR3305" s="158"/>
      <c r="CS3305" s="158"/>
      <c r="CT3305" s="158"/>
      <c r="CU3305" s="158"/>
      <c r="CV3305" s="158"/>
      <c r="CW3305" s="158"/>
      <c r="CX3305" s="158"/>
      <c r="CY3305" s="158"/>
      <c r="CZ3305" s="158"/>
      <c r="DA3305" s="158"/>
      <c r="DB3305" s="158"/>
      <c r="DC3305" s="158"/>
      <c r="DD3305" s="158"/>
      <c r="DE3305" s="158"/>
      <c r="DF3305" s="158"/>
      <c r="DG3305" s="158"/>
      <c r="DH3305" s="158"/>
      <c r="DI3305" s="158"/>
      <c r="DJ3305" s="158"/>
      <c r="DK3305" s="158"/>
      <c r="DL3305" s="158"/>
      <c r="DM3305" s="158"/>
      <c r="DN3305" s="158"/>
      <c r="DO3305" s="158"/>
      <c r="DP3305" s="158"/>
      <c r="DQ3305" s="158"/>
      <c r="DR3305" s="158"/>
      <c r="DS3305" s="160"/>
    </row>
    <row r="3306" spans="1:123" s="110" customFormat="1">
      <c r="A3306" s="184"/>
      <c r="B3306" s="180"/>
      <c r="D3306" s="192"/>
      <c r="E3306" s="157"/>
      <c r="F3306" s="158"/>
      <c r="G3306" s="158"/>
      <c r="H3306" s="158"/>
      <c r="I3306" s="158"/>
      <c r="J3306" s="158"/>
      <c r="K3306" s="158"/>
      <c r="L3306" s="158"/>
      <c r="M3306" s="158"/>
      <c r="N3306" s="158"/>
      <c r="O3306" s="158"/>
      <c r="P3306" s="158"/>
      <c r="Q3306" s="158"/>
      <c r="R3306" s="158"/>
      <c r="S3306" s="158"/>
      <c r="T3306" s="158"/>
      <c r="U3306" s="158"/>
      <c r="V3306" s="158"/>
      <c r="W3306" s="158"/>
      <c r="X3306" s="158"/>
      <c r="Y3306" s="158"/>
      <c r="Z3306" s="158"/>
      <c r="AA3306" s="158"/>
      <c r="AB3306" s="158"/>
      <c r="AC3306" s="158"/>
      <c r="AD3306" s="158"/>
      <c r="AE3306" s="158"/>
      <c r="AF3306" s="158"/>
      <c r="AG3306" s="158"/>
      <c r="AH3306" s="158"/>
      <c r="AI3306" s="158"/>
      <c r="AJ3306" s="158"/>
      <c r="AK3306" s="158"/>
      <c r="AL3306" s="158"/>
      <c r="AM3306" s="158"/>
      <c r="AN3306" s="158"/>
      <c r="AO3306" s="158"/>
      <c r="AP3306" s="158"/>
      <c r="AQ3306" s="158"/>
      <c r="AR3306" s="158"/>
      <c r="AS3306" s="158"/>
      <c r="AT3306" s="158"/>
      <c r="AU3306" s="158"/>
      <c r="AV3306" s="158"/>
      <c r="AW3306" s="158"/>
      <c r="AX3306" s="158"/>
      <c r="AY3306" s="158"/>
      <c r="AZ3306" s="158"/>
      <c r="BA3306" s="158"/>
      <c r="BB3306" s="158"/>
      <c r="BC3306" s="158"/>
      <c r="BD3306" s="159"/>
      <c r="BE3306" s="158"/>
      <c r="BF3306" s="158"/>
      <c r="BG3306" s="158"/>
      <c r="BH3306" s="158"/>
      <c r="BI3306" s="159"/>
      <c r="BJ3306" s="158"/>
      <c r="BK3306" s="158"/>
      <c r="BL3306" s="158"/>
      <c r="BM3306" s="158"/>
      <c r="BN3306" s="158"/>
      <c r="BO3306" s="158"/>
      <c r="BP3306" s="158"/>
      <c r="BQ3306" s="158"/>
      <c r="BR3306" s="158"/>
      <c r="BS3306" s="158"/>
      <c r="BT3306" s="158"/>
      <c r="BU3306" s="158"/>
      <c r="BV3306" s="158"/>
      <c r="BW3306" s="158"/>
      <c r="BX3306" s="158"/>
      <c r="BY3306" s="158"/>
      <c r="BZ3306" s="158"/>
      <c r="CA3306" s="158"/>
      <c r="CB3306" s="158"/>
      <c r="CC3306" s="158"/>
      <c r="CD3306" s="158"/>
      <c r="CE3306" s="158"/>
      <c r="CF3306" s="158"/>
      <c r="CG3306" s="158"/>
      <c r="CH3306" s="158"/>
      <c r="CI3306" s="158"/>
      <c r="CJ3306" s="158"/>
      <c r="CK3306" s="158"/>
      <c r="CL3306" s="158"/>
      <c r="CM3306" s="158"/>
      <c r="CN3306" s="158"/>
      <c r="CO3306" s="158"/>
      <c r="CP3306" s="158"/>
      <c r="CQ3306" s="158"/>
      <c r="CR3306" s="158"/>
      <c r="CS3306" s="158"/>
      <c r="CT3306" s="158"/>
      <c r="CU3306" s="158"/>
      <c r="CV3306" s="158"/>
      <c r="CW3306" s="158"/>
      <c r="CX3306" s="158"/>
      <c r="CY3306" s="158"/>
      <c r="CZ3306" s="158"/>
      <c r="DA3306" s="158"/>
      <c r="DB3306" s="158"/>
      <c r="DC3306" s="158"/>
      <c r="DD3306" s="158"/>
      <c r="DE3306" s="158"/>
      <c r="DF3306" s="158"/>
      <c r="DG3306" s="158"/>
      <c r="DH3306" s="158"/>
      <c r="DI3306" s="158"/>
      <c r="DJ3306" s="158"/>
      <c r="DK3306" s="158"/>
      <c r="DL3306" s="158"/>
      <c r="DM3306" s="158"/>
      <c r="DN3306" s="158"/>
      <c r="DO3306" s="158"/>
      <c r="DP3306" s="158"/>
      <c r="DQ3306" s="158"/>
      <c r="DR3306" s="158"/>
      <c r="DS3306" s="160"/>
    </row>
    <row r="3307" spans="1:123" s="110" customFormat="1">
      <c r="A3307" s="184"/>
      <c r="B3307" s="180"/>
      <c r="D3307" s="192"/>
      <c r="E3307" s="157"/>
      <c r="F3307" s="158"/>
      <c r="G3307" s="158"/>
      <c r="H3307" s="158"/>
      <c r="I3307" s="158"/>
      <c r="J3307" s="158"/>
      <c r="K3307" s="158"/>
      <c r="L3307" s="158"/>
      <c r="M3307" s="158"/>
      <c r="N3307" s="158"/>
      <c r="O3307" s="158"/>
      <c r="P3307" s="158"/>
      <c r="Q3307" s="158"/>
      <c r="R3307" s="158"/>
      <c r="S3307" s="158"/>
      <c r="T3307" s="158"/>
      <c r="U3307" s="158"/>
      <c r="V3307" s="158"/>
      <c r="W3307" s="158"/>
      <c r="X3307" s="158"/>
      <c r="Y3307" s="158"/>
      <c r="Z3307" s="158"/>
      <c r="AA3307" s="158"/>
      <c r="AB3307" s="158"/>
      <c r="AC3307" s="158"/>
      <c r="AD3307" s="158"/>
      <c r="AE3307" s="158"/>
      <c r="AF3307" s="158"/>
      <c r="AG3307" s="158"/>
      <c r="AH3307" s="158"/>
      <c r="AI3307" s="158"/>
      <c r="AJ3307" s="158"/>
      <c r="AK3307" s="158"/>
      <c r="AL3307" s="158"/>
      <c r="AM3307" s="158"/>
      <c r="AN3307" s="158"/>
      <c r="AO3307" s="158"/>
      <c r="AP3307" s="158"/>
      <c r="AQ3307" s="158"/>
      <c r="AR3307" s="158"/>
      <c r="AS3307" s="158"/>
      <c r="AT3307" s="158"/>
      <c r="AU3307" s="158"/>
      <c r="AV3307" s="158"/>
      <c r="AW3307" s="158"/>
      <c r="AX3307" s="158"/>
      <c r="AY3307" s="158"/>
      <c r="AZ3307" s="158"/>
      <c r="BA3307" s="158"/>
      <c r="BB3307" s="158"/>
      <c r="BC3307" s="158"/>
      <c r="BD3307" s="159"/>
      <c r="BE3307" s="158"/>
      <c r="BF3307" s="158"/>
      <c r="BG3307" s="158"/>
      <c r="BH3307" s="158"/>
      <c r="BI3307" s="159"/>
      <c r="BJ3307" s="158"/>
      <c r="BK3307" s="158"/>
      <c r="BL3307" s="158"/>
      <c r="BM3307" s="158"/>
      <c r="BN3307" s="158"/>
      <c r="BO3307" s="158"/>
      <c r="BP3307" s="158"/>
      <c r="BQ3307" s="158"/>
      <c r="BR3307" s="158"/>
      <c r="BS3307" s="158"/>
      <c r="BT3307" s="158"/>
      <c r="BU3307" s="158"/>
      <c r="BV3307" s="158"/>
      <c r="BW3307" s="158"/>
      <c r="BX3307" s="158"/>
      <c r="BY3307" s="158"/>
      <c r="BZ3307" s="158"/>
      <c r="CA3307" s="158"/>
      <c r="CB3307" s="158"/>
      <c r="CC3307" s="158"/>
      <c r="CD3307" s="158"/>
      <c r="CE3307" s="158"/>
      <c r="CF3307" s="158"/>
      <c r="CG3307" s="158"/>
      <c r="CH3307" s="158"/>
      <c r="CI3307" s="158"/>
      <c r="CJ3307" s="158"/>
      <c r="CK3307" s="158"/>
      <c r="CL3307" s="158"/>
      <c r="CM3307" s="158"/>
      <c r="CN3307" s="158"/>
      <c r="CO3307" s="158"/>
      <c r="CP3307" s="158"/>
      <c r="CQ3307" s="158"/>
      <c r="CR3307" s="158"/>
      <c r="CS3307" s="158"/>
      <c r="CT3307" s="158"/>
      <c r="CU3307" s="158"/>
      <c r="CV3307" s="158"/>
      <c r="CW3307" s="158"/>
      <c r="CX3307" s="158"/>
      <c r="CY3307" s="158"/>
      <c r="CZ3307" s="158"/>
      <c r="DA3307" s="158"/>
      <c r="DB3307" s="158"/>
      <c r="DC3307" s="158"/>
      <c r="DD3307" s="158"/>
      <c r="DE3307" s="158"/>
      <c r="DF3307" s="158"/>
      <c r="DG3307" s="158"/>
      <c r="DH3307" s="158"/>
      <c r="DI3307" s="158"/>
      <c r="DJ3307" s="158"/>
      <c r="DK3307" s="158"/>
      <c r="DL3307" s="158"/>
      <c r="DM3307" s="158"/>
      <c r="DN3307" s="158"/>
      <c r="DO3307" s="158"/>
      <c r="DP3307" s="158"/>
      <c r="DQ3307" s="158"/>
      <c r="DR3307" s="158"/>
      <c r="DS3307" s="160"/>
    </row>
    <row r="3308" spans="1:123" s="110" customFormat="1">
      <c r="A3308" s="184"/>
      <c r="B3308" s="180"/>
      <c r="D3308" s="192"/>
      <c r="E3308" s="157"/>
      <c r="F3308" s="158"/>
      <c r="G3308" s="158"/>
      <c r="H3308" s="158"/>
      <c r="I3308" s="158"/>
      <c r="J3308" s="158"/>
      <c r="K3308" s="158"/>
      <c r="L3308" s="158"/>
      <c r="M3308" s="158"/>
      <c r="N3308" s="158"/>
      <c r="O3308" s="158"/>
      <c r="P3308" s="158"/>
      <c r="Q3308" s="158"/>
      <c r="R3308" s="158"/>
      <c r="S3308" s="158"/>
      <c r="T3308" s="158"/>
      <c r="U3308" s="158"/>
      <c r="V3308" s="158"/>
      <c r="W3308" s="158"/>
      <c r="X3308" s="158"/>
      <c r="Y3308" s="158"/>
      <c r="Z3308" s="158"/>
      <c r="AA3308" s="158"/>
      <c r="AB3308" s="158"/>
      <c r="AC3308" s="158"/>
      <c r="AD3308" s="158"/>
      <c r="AE3308" s="158"/>
      <c r="AF3308" s="158"/>
      <c r="AG3308" s="158"/>
      <c r="AH3308" s="158"/>
      <c r="AI3308" s="158"/>
      <c r="AJ3308" s="158"/>
      <c r="AK3308" s="158"/>
      <c r="AL3308" s="158"/>
      <c r="AM3308" s="158"/>
      <c r="AN3308" s="158"/>
      <c r="AO3308" s="158"/>
      <c r="AP3308" s="158"/>
      <c r="AQ3308" s="158"/>
      <c r="AR3308" s="158"/>
      <c r="AS3308" s="158"/>
      <c r="AT3308" s="158"/>
      <c r="AU3308" s="158"/>
      <c r="AV3308" s="158"/>
      <c r="AW3308" s="158"/>
      <c r="AX3308" s="158"/>
      <c r="AY3308" s="158"/>
      <c r="AZ3308" s="158"/>
      <c r="BA3308" s="158"/>
      <c r="BB3308" s="158"/>
      <c r="BC3308" s="158"/>
      <c r="BD3308" s="159"/>
      <c r="BE3308" s="158"/>
      <c r="BF3308" s="158"/>
      <c r="BG3308" s="158"/>
      <c r="BH3308" s="158"/>
      <c r="BI3308" s="159"/>
      <c r="BJ3308" s="158"/>
      <c r="BK3308" s="158"/>
      <c r="BL3308" s="158"/>
      <c r="BM3308" s="158"/>
      <c r="BN3308" s="158"/>
      <c r="BO3308" s="158"/>
      <c r="BP3308" s="158"/>
      <c r="BQ3308" s="158"/>
      <c r="BR3308" s="158"/>
      <c r="BS3308" s="158"/>
      <c r="BT3308" s="158"/>
      <c r="BU3308" s="158"/>
      <c r="BV3308" s="158"/>
      <c r="BW3308" s="158"/>
      <c r="BX3308" s="158"/>
      <c r="BY3308" s="158"/>
      <c r="BZ3308" s="158"/>
      <c r="CA3308" s="158"/>
      <c r="CB3308" s="158"/>
      <c r="CC3308" s="158"/>
      <c r="CD3308" s="158"/>
      <c r="CE3308" s="158"/>
      <c r="CF3308" s="158"/>
      <c r="CG3308" s="158"/>
      <c r="CH3308" s="158"/>
      <c r="CI3308" s="158"/>
      <c r="CJ3308" s="158"/>
      <c r="CK3308" s="158"/>
      <c r="CL3308" s="158"/>
      <c r="CM3308" s="158"/>
      <c r="CN3308" s="158"/>
      <c r="CO3308" s="158"/>
      <c r="CP3308" s="158"/>
      <c r="CQ3308" s="158"/>
      <c r="CR3308" s="158"/>
      <c r="CS3308" s="158"/>
      <c r="CT3308" s="158"/>
      <c r="CU3308" s="158"/>
      <c r="CV3308" s="158"/>
      <c r="CW3308" s="158"/>
      <c r="CX3308" s="158"/>
      <c r="CY3308" s="158"/>
      <c r="CZ3308" s="158"/>
      <c r="DA3308" s="158"/>
      <c r="DB3308" s="158"/>
      <c r="DC3308" s="158"/>
      <c r="DD3308" s="158"/>
      <c r="DE3308" s="158"/>
      <c r="DF3308" s="158"/>
      <c r="DG3308" s="158"/>
      <c r="DH3308" s="158"/>
      <c r="DI3308" s="158"/>
      <c r="DJ3308" s="158"/>
      <c r="DK3308" s="158"/>
      <c r="DL3308" s="158"/>
      <c r="DM3308" s="158"/>
      <c r="DN3308" s="158"/>
      <c r="DO3308" s="158"/>
      <c r="DP3308" s="158"/>
      <c r="DQ3308" s="158"/>
      <c r="DR3308" s="158"/>
      <c r="DS3308" s="160"/>
    </row>
    <row r="3309" spans="1:123" s="110" customFormat="1">
      <c r="A3309" s="184"/>
      <c r="B3309" s="180"/>
      <c r="D3309" s="192"/>
      <c r="E3309" s="157"/>
      <c r="F3309" s="158"/>
      <c r="G3309" s="158"/>
      <c r="H3309" s="158"/>
      <c r="I3309" s="158"/>
      <c r="J3309" s="158"/>
      <c r="K3309" s="158"/>
      <c r="L3309" s="158"/>
      <c r="M3309" s="158"/>
      <c r="N3309" s="158"/>
      <c r="O3309" s="158"/>
      <c r="P3309" s="158"/>
      <c r="Q3309" s="158"/>
      <c r="R3309" s="158"/>
      <c r="S3309" s="158"/>
      <c r="T3309" s="158"/>
      <c r="U3309" s="158"/>
      <c r="V3309" s="158"/>
      <c r="W3309" s="158"/>
      <c r="X3309" s="158"/>
      <c r="Y3309" s="158"/>
      <c r="Z3309" s="158"/>
      <c r="AA3309" s="158"/>
      <c r="AB3309" s="158"/>
      <c r="AC3309" s="158"/>
      <c r="AD3309" s="158"/>
      <c r="AE3309" s="158"/>
      <c r="AF3309" s="158"/>
      <c r="AG3309" s="158"/>
      <c r="AH3309" s="158"/>
      <c r="AI3309" s="158"/>
      <c r="AJ3309" s="158"/>
      <c r="AK3309" s="158"/>
      <c r="AL3309" s="158"/>
      <c r="AM3309" s="158"/>
      <c r="AN3309" s="158"/>
      <c r="AO3309" s="158"/>
      <c r="AP3309" s="158"/>
      <c r="AQ3309" s="158"/>
      <c r="AR3309" s="158"/>
      <c r="AS3309" s="158"/>
      <c r="AT3309" s="158"/>
      <c r="AU3309" s="158"/>
      <c r="AV3309" s="158"/>
      <c r="AW3309" s="158"/>
      <c r="AX3309" s="158"/>
      <c r="AY3309" s="158"/>
      <c r="AZ3309" s="158"/>
      <c r="BA3309" s="158"/>
      <c r="BB3309" s="158"/>
      <c r="BC3309" s="158"/>
      <c r="BD3309" s="159"/>
      <c r="BE3309" s="158"/>
      <c r="BF3309" s="158"/>
      <c r="BG3309" s="158"/>
      <c r="BH3309" s="158"/>
      <c r="BI3309" s="159"/>
      <c r="BJ3309" s="158"/>
      <c r="BK3309" s="158"/>
      <c r="BL3309" s="158"/>
      <c r="BM3309" s="158"/>
      <c r="BN3309" s="158"/>
      <c r="BO3309" s="158"/>
      <c r="BP3309" s="158"/>
      <c r="BQ3309" s="158"/>
      <c r="BR3309" s="158"/>
      <c r="BS3309" s="158"/>
      <c r="BT3309" s="158"/>
      <c r="BU3309" s="158"/>
      <c r="BV3309" s="158"/>
      <c r="BW3309" s="158"/>
      <c r="BX3309" s="158"/>
      <c r="BY3309" s="158"/>
      <c r="BZ3309" s="158"/>
      <c r="CA3309" s="158"/>
      <c r="CB3309" s="158"/>
      <c r="CC3309" s="158"/>
      <c r="CD3309" s="158"/>
      <c r="CE3309" s="158"/>
      <c r="CF3309" s="158"/>
      <c r="CG3309" s="158"/>
      <c r="CH3309" s="158"/>
      <c r="CI3309" s="158"/>
      <c r="CJ3309" s="158"/>
      <c r="CK3309" s="158"/>
      <c r="CL3309" s="158"/>
      <c r="CM3309" s="158"/>
      <c r="CN3309" s="158"/>
      <c r="CO3309" s="158"/>
      <c r="CP3309" s="158"/>
      <c r="CQ3309" s="158"/>
      <c r="CR3309" s="158"/>
      <c r="CS3309" s="158"/>
      <c r="CT3309" s="158"/>
      <c r="CU3309" s="158"/>
      <c r="CV3309" s="158"/>
      <c r="CW3309" s="158"/>
      <c r="CX3309" s="158"/>
      <c r="CY3309" s="158"/>
      <c r="CZ3309" s="158"/>
      <c r="DA3309" s="158"/>
      <c r="DB3309" s="158"/>
      <c r="DC3309" s="158"/>
      <c r="DD3309" s="158"/>
      <c r="DE3309" s="158"/>
      <c r="DF3309" s="158"/>
      <c r="DG3309" s="158"/>
      <c r="DH3309" s="158"/>
      <c r="DI3309" s="158"/>
      <c r="DJ3309" s="158"/>
      <c r="DK3309" s="158"/>
      <c r="DL3309" s="158"/>
      <c r="DM3309" s="158"/>
      <c r="DN3309" s="158"/>
      <c r="DO3309" s="158"/>
      <c r="DP3309" s="158"/>
      <c r="DQ3309" s="158"/>
      <c r="DR3309" s="158"/>
      <c r="DS3309" s="160"/>
    </row>
    <row r="3310" spans="1:123" s="110" customFormat="1">
      <c r="A3310" s="184"/>
      <c r="B3310" s="180"/>
      <c r="D3310" s="192"/>
      <c r="E3310" s="157"/>
      <c r="F3310" s="158"/>
      <c r="G3310" s="158"/>
      <c r="H3310" s="158"/>
      <c r="I3310" s="158"/>
      <c r="J3310" s="158"/>
      <c r="K3310" s="158"/>
      <c r="L3310" s="158"/>
      <c r="M3310" s="158"/>
      <c r="N3310" s="158"/>
      <c r="O3310" s="158"/>
      <c r="P3310" s="158"/>
      <c r="Q3310" s="158"/>
      <c r="R3310" s="158"/>
      <c r="S3310" s="158"/>
      <c r="T3310" s="158"/>
      <c r="U3310" s="158"/>
      <c r="V3310" s="158"/>
      <c r="W3310" s="158"/>
      <c r="X3310" s="158"/>
      <c r="Y3310" s="158"/>
      <c r="Z3310" s="158"/>
      <c r="AA3310" s="158"/>
      <c r="AB3310" s="158"/>
      <c r="AC3310" s="158"/>
      <c r="AD3310" s="158"/>
      <c r="AE3310" s="158"/>
      <c r="AF3310" s="158"/>
      <c r="AG3310" s="158"/>
      <c r="AH3310" s="158"/>
      <c r="AI3310" s="158"/>
      <c r="AJ3310" s="158"/>
      <c r="AK3310" s="158"/>
      <c r="AL3310" s="158"/>
      <c r="AM3310" s="158"/>
      <c r="AN3310" s="158"/>
      <c r="AO3310" s="158"/>
      <c r="AP3310" s="158"/>
      <c r="AQ3310" s="158"/>
      <c r="AR3310" s="158"/>
      <c r="AS3310" s="158"/>
      <c r="AT3310" s="158"/>
      <c r="AU3310" s="158"/>
      <c r="AV3310" s="158"/>
      <c r="AW3310" s="158"/>
      <c r="AX3310" s="158"/>
      <c r="AY3310" s="158"/>
      <c r="AZ3310" s="158"/>
      <c r="BA3310" s="158"/>
      <c r="BB3310" s="158"/>
      <c r="BC3310" s="158"/>
      <c r="BD3310" s="159"/>
      <c r="BE3310" s="158"/>
      <c r="BF3310" s="158"/>
      <c r="BG3310" s="158"/>
      <c r="BH3310" s="158"/>
      <c r="BI3310" s="159"/>
      <c r="BJ3310" s="158"/>
      <c r="BK3310" s="158"/>
      <c r="BL3310" s="158"/>
      <c r="BM3310" s="158"/>
      <c r="BN3310" s="158"/>
      <c r="BO3310" s="158"/>
      <c r="BP3310" s="158"/>
      <c r="BQ3310" s="158"/>
      <c r="BR3310" s="158"/>
      <c r="BS3310" s="158"/>
      <c r="BT3310" s="158"/>
      <c r="BU3310" s="158"/>
      <c r="BV3310" s="158"/>
      <c r="BW3310" s="158"/>
      <c r="BX3310" s="158"/>
      <c r="BY3310" s="158"/>
      <c r="BZ3310" s="158"/>
      <c r="CA3310" s="158"/>
      <c r="CB3310" s="158"/>
      <c r="CC3310" s="158"/>
      <c r="CD3310" s="158"/>
      <c r="CE3310" s="158"/>
      <c r="CF3310" s="158"/>
      <c r="CG3310" s="158"/>
      <c r="CH3310" s="158"/>
      <c r="CI3310" s="158"/>
      <c r="CJ3310" s="158"/>
      <c r="CK3310" s="158"/>
      <c r="CL3310" s="158"/>
      <c r="CM3310" s="158"/>
      <c r="CN3310" s="158"/>
      <c r="CO3310" s="158"/>
      <c r="CP3310" s="158"/>
      <c r="CQ3310" s="158"/>
      <c r="CR3310" s="158"/>
      <c r="CS3310" s="158"/>
      <c r="CT3310" s="158"/>
      <c r="CU3310" s="158"/>
      <c r="CV3310" s="158"/>
      <c r="CW3310" s="158"/>
      <c r="CX3310" s="158"/>
      <c r="CY3310" s="158"/>
      <c r="CZ3310" s="158"/>
      <c r="DA3310" s="158"/>
      <c r="DB3310" s="158"/>
      <c r="DC3310" s="158"/>
      <c r="DD3310" s="158"/>
      <c r="DE3310" s="158"/>
      <c r="DF3310" s="158"/>
      <c r="DG3310" s="158"/>
      <c r="DH3310" s="158"/>
      <c r="DI3310" s="158"/>
      <c r="DJ3310" s="158"/>
      <c r="DK3310" s="158"/>
      <c r="DL3310" s="158"/>
      <c r="DM3310" s="158"/>
      <c r="DN3310" s="158"/>
      <c r="DO3310" s="158"/>
      <c r="DP3310" s="158"/>
      <c r="DQ3310" s="158"/>
      <c r="DR3310" s="158"/>
      <c r="DS3310" s="160"/>
    </row>
    <row r="3311" spans="1:123" s="110" customFormat="1">
      <c r="A3311" s="184"/>
      <c r="B3311" s="180"/>
      <c r="D3311" s="192"/>
      <c r="E3311" s="157"/>
      <c r="F3311" s="158"/>
      <c r="G3311" s="158"/>
      <c r="H3311" s="158"/>
      <c r="I3311" s="158"/>
      <c r="J3311" s="158"/>
      <c r="K3311" s="158"/>
      <c r="L3311" s="158"/>
      <c r="M3311" s="158"/>
      <c r="N3311" s="158"/>
      <c r="O3311" s="158"/>
      <c r="P3311" s="158"/>
      <c r="Q3311" s="158"/>
      <c r="R3311" s="158"/>
      <c r="S3311" s="158"/>
      <c r="T3311" s="158"/>
      <c r="U3311" s="158"/>
      <c r="V3311" s="158"/>
      <c r="W3311" s="158"/>
      <c r="X3311" s="158"/>
      <c r="Y3311" s="158"/>
      <c r="Z3311" s="158"/>
      <c r="AA3311" s="158"/>
      <c r="AB3311" s="158"/>
      <c r="AC3311" s="158"/>
      <c r="AD3311" s="158"/>
      <c r="AE3311" s="158"/>
      <c r="AF3311" s="158"/>
      <c r="AG3311" s="158"/>
      <c r="AH3311" s="158"/>
      <c r="AI3311" s="158"/>
      <c r="AJ3311" s="158"/>
      <c r="AK3311" s="158"/>
      <c r="AL3311" s="158"/>
      <c r="AM3311" s="158"/>
      <c r="AN3311" s="158"/>
      <c r="AO3311" s="158"/>
      <c r="AP3311" s="158"/>
      <c r="AQ3311" s="158"/>
      <c r="AR3311" s="158"/>
      <c r="AS3311" s="158"/>
      <c r="AT3311" s="158"/>
      <c r="AU3311" s="158"/>
      <c r="AV3311" s="158"/>
      <c r="AW3311" s="158"/>
      <c r="AX3311" s="158"/>
      <c r="AY3311" s="158"/>
      <c r="AZ3311" s="158"/>
      <c r="BA3311" s="158"/>
      <c r="BB3311" s="158"/>
      <c r="BC3311" s="158"/>
      <c r="BD3311" s="159"/>
      <c r="BE3311" s="158"/>
      <c r="BF3311" s="158"/>
      <c r="BG3311" s="158"/>
      <c r="BH3311" s="158"/>
      <c r="BI3311" s="159"/>
      <c r="BJ3311" s="158"/>
      <c r="BK3311" s="158"/>
      <c r="BL3311" s="158"/>
      <c r="BM3311" s="158"/>
      <c r="BN3311" s="158"/>
      <c r="BO3311" s="158"/>
      <c r="BP3311" s="158"/>
      <c r="BQ3311" s="158"/>
      <c r="BR3311" s="158"/>
      <c r="BS3311" s="158"/>
      <c r="BT3311" s="158"/>
      <c r="BU3311" s="158"/>
      <c r="BV3311" s="158"/>
      <c r="BW3311" s="158"/>
      <c r="BX3311" s="158"/>
      <c r="BY3311" s="158"/>
      <c r="BZ3311" s="158"/>
      <c r="CA3311" s="158"/>
      <c r="CB3311" s="158"/>
      <c r="CC3311" s="158"/>
      <c r="CD3311" s="158"/>
      <c r="CE3311" s="158"/>
      <c r="CF3311" s="158"/>
      <c r="CG3311" s="158"/>
      <c r="CH3311" s="158"/>
      <c r="CI3311" s="158"/>
      <c r="CJ3311" s="158"/>
      <c r="CK3311" s="158"/>
      <c r="CL3311" s="158"/>
      <c r="CM3311" s="158"/>
      <c r="CN3311" s="158"/>
      <c r="CO3311" s="158"/>
      <c r="CP3311" s="158"/>
      <c r="CQ3311" s="158"/>
      <c r="CR3311" s="158"/>
      <c r="CS3311" s="158"/>
      <c r="CT3311" s="158"/>
      <c r="CU3311" s="158"/>
      <c r="CV3311" s="158"/>
      <c r="CW3311" s="158"/>
      <c r="CX3311" s="158"/>
      <c r="CY3311" s="158"/>
      <c r="CZ3311" s="158"/>
      <c r="DA3311" s="158"/>
      <c r="DB3311" s="158"/>
      <c r="DC3311" s="158"/>
      <c r="DD3311" s="158"/>
      <c r="DE3311" s="158"/>
      <c r="DF3311" s="158"/>
      <c r="DG3311" s="158"/>
      <c r="DH3311" s="158"/>
      <c r="DI3311" s="158"/>
      <c r="DJ3311" s="158"/>
      <c r="DK3311" s="158"/>
      <c r="DL3311" s="158"/>
      <c r="DM3311" s="158"/>
      <c r="DN3311" s="158"/>
      <c r="DO3311" s="158"/>
      <c r="DP3311" s="158"/>
      <c r="DQ3311" s="158"/>
      <c r="DR3311" s="158"/>
      <c r="DS3311" s="160"/>
    </row>
    <row r="3312" spans="1:123" s="110" customFormat="1">
      <c r="A3312" s="184"/>
      <c r="B3312" s="180"/>
      <c r="D3312" s="192"/>
      <c r="E3312" s="157"/>
      <c r="F3312" s="158"/>
      <c r="G3312" s="158"/>
      <c r="H3312" s="158"/>
      <c r="I3312" s="158"/>
      <c r="J3312" s="158"/>
      <c r="K3312" s="158"/>
      <c r="L3312" s="158"/>
      <c r="M3312" s="158"/>
      <c r="N3312" s="158"/>
      <c r="O3312" s="158"/>
      <c r="P3312" s="158"/>
      <c r="Q3312" s="158"/>
      <c r="R3312" s="158"/>
      <c r="S3312" s="158"/>
      <c r="T3312" s="158"/>
      <c r="U3312" s="158"/>
      <c r="V3312" s="158"/>
      <c r="W3312" s="158"/>
      <c r="X3312" s="158"/>
      <c r="Y3312" s="158"/>
      <c r="Z3312" s="158"/>
      <c r="AA3312" s="158"/>
      <c r="AB3312" s="158"/>
      <c r="AC3312" s="158"/>
      <c r="AD3312" s="158"/>
      <c r="AE3312" s="158"/>
      <c r="AF3312" s="158"/>
      <c r="AG3312" s="158"/>
      <c r="AH3312" s="158"/>
      <c r="AI3312" s="158"/>
      <c r="AJ3312" s="158"/>
      <c r="AK3312" s="158"/>
      <c r="AL3312" s="158"/>
      <c r="AM3312" s="158"/>
      <c r="AN3312" s="158"/>
      <c r="AO3312" s="158"/>
      <c r="AP3312" s="158"/>
      <c r="AQ3312" s="158"/>
      <c r="AR3312" s="158"/>
      <c r="AS3312" s="158"/>
      <c r="AT3312" s="158"/>
      <c r="AU3312" s="158"/>
      <c r="AV3312" s="158"/>
      <c r="AW3312" s="158"/>
      <c r="AX3312" s="158"/>
      <c r="AY3312" s="158"/>
      <c r="AZ3312" s="158"/>
      <c r="BA3312" s="158"/>
      <c r="BB3312" s="158"/>
      <c r="BC3312" s="158"/>
      <c r="BD3312" s="159"/>
      <c r="BE3312" s="158"/>
      <c r="BF3312" s="158"/>
      <c r="BG3312" s="158"/>
      <c r="BH3312" s="158"/>
      <c r="BI3312" s="159"/>
      <c r="BJ3312" s="158"/>
      <c r="BK3312" s="158"/>
      <c r="BL3312" s="158"/>
      <c r="BM3312" s="158"/>
      <c r="BN3312" s="158"/>
      <c r="BO3312" s="158"/>
      <c r="BP3312" s="158"/>
      <c r="BQ3312" s="158"/>
      <c r="BR3312" s="158"/>
      <c r="BS3312" s="158"/>
      <c r="BT3312" s="158"/>
      <c r="BU3312" s="158"/>
      <c r="BV3312" s="158"/>
      <c r="BW3312" s="158"/>
      <c r="BX3312" s="158"/>
      <c r="BY3312" s="158"/>
      <c r="BZ3312" s="158"/>
      <c r="CA3312" s="158"/>
      <c r="CB3312" s="158"/>
      <c r="CC3312" s="158"/>
      <c r="CD3312" s="158"/>
      <c r="CE3312" s="158"/>
      <c r="CF3312" s="158"/>
      <c r="CG3312" s="158"/>
      <c r="CH3312" s="158"/>
      <c r="CI3312" s="158"/>
      <c r="CJ3312" s="158"/>
      <c r="CK3312" s="158"/>
      <c r="CL3312" s="158"/>
      <c r="CM3312" s="158"/>
      <c r="CN3312" s="158"/>
      <c r="CO3312" s="158"/>
      <c r="CP3312" s="158"/>
      <c r="CQ3312" s="158"/>
      <c r="CR3312" s="158"/>
      <c r="CS3312" s="158"/>
      <c r="CT3312" s="158"/>
      <c r="CU3312" s="158"/>
      <c r="CV3312" s="158"/>
      <c r="CW3312" s="158"/>
      <c r="CX3312" s="158"/>
      <c r="CY3312" s="158"/>
      <c r="CZ3312" s="158"/>
      <c r="DA3312" s="158"/>
      <c r="DB3312" s="158"/>
      <c r="DC3312" s="158"/>
      <c r="DD3312" s="158"/>
      <c r="DE3312" s="158"/>
      <c r="DF3312" s="158"/>
      <c r="DG3312" s="158"/>
      <c r="DH3312" s="158"/>
      <c r="DI3312" s="158"/>
      <c r="DJ3312" s="158"/>
      <c r="DK3312" s="158"/>
      <c r="DL3312" s="158"/>
      <c r="DM3312" s="158"/>
      <c r="DN3312" s="158"/>
      <c r="DO3312" s="158"/>
      <c r="DP3312" s="158"/>
      <c r="DQ3312" s="158"/>
      <c r="DR3312" s="158"/>
      <c r="DS3312" s="160"/>
    </row>
    <row r="3313" spans="1:123" s="110" customFormat="1">
      <c r="A3313" s="184"/>
      <c r="B3313" s="180"/>
      <c r="D3313" s="192"/>
      <c r="E3313" s="157"/>
      <c r="F3313" s="158"/>
      <c r="G3313" s="158"/>
      <c r="H3313" s="158"/>
      <c r="I3313" s="158"/>
      <c r="J3313" s="158"/>
      <c r="K3313" s="158"/>
      <c r="L3313" s="158"/>
      <c r="M3313" s="158"/>
      <c r="N3313" s="158"/>
      <c r="O3313" s="158"/>
      <c r="P3313" s="158"/>
      <c r="Q3313" s="158"/>
      <c r="R3313" s="158"/>
      <c r="S3313" s="158"/>
      <c r="T3313" s="158"/>
      <c r="U3313" s="158"/>
      <c r="V3313" s="158"/>
      <c r="W3313" s="158"/>
      <c r="X3313" s="158"/>
      <c r="Y3313" s="158"/>
      <c r="Z3313" s="158"/>
      <c r="AA3313" s="158"/>
      <c r="AB3313" s="158"/>
      <c r="AC3313" s="158"/>
      <c r="AD3313" s="158"/>
      <c r="AE3313" s="158"/>
      <c r="AF3313" s="158"/>
      <c r="AG3313" s="158"/>
      <c r="AH3313" s="158"/>
      <c r="AI3313" s="158"/>
      <c r="AJ3313" s="158"/>
      <c r="AK3313" s="158"/>
      <c r="AL3313" s="158"/>
      <c r="AM3313" s="158"/>
      <c r="AN3313" s="158"/>
      <c r="AO3313" s="158"/>
      <c r="AP3313" s="158"/>
      <c r="AQ3313" s="158"/>
      <c r="AR3313" s="158"/>
      <c r="AS3313" s="158"/>
      <c r="AT3313" s="158"/>
      <c r="AU3313" s="158"/>
      <c r="AV3313" s="158"/>
      <c r="AW3313" s="158"/>
      <c r="AX3313" s="158"/>
      <c r="AY3313" s="158"/>
      <c r="AZ3313" s="158"/>
      <c r="BA3313" s="158"/>
      <c r="BB3313" s="158"/>
      <c r="BC3313" s="158"/>
      <c r="BD3313" s="159"/>
      <c r="BE3313" s="158"/>
      <c r="BF3313" s="158"/>
      <c r="BG3313" s="158"/>
      <c r="BH3313" s="158"/>
      <c r="BI3313" s="159"/>
      <c r="BJ3313" s="158"/>
      <c r="BK3313" s="158"/>
      <c r="BL3313" s="158"/>
      <c r="BM3313" s="158"/>
      <c r="BN3313" s="158"/>
      <c r="BO3313" s="158"/>
      <c r="BP3313" s="158"/>
      <c r="BQ3313" s="158"/>
      <c r="BR3313" s="158"/>
      <c r="BS3313" s="158"/>
      <c r="BT3313" s="158"/>
      <c r="BU3313" s="158"/>
      <c r="BV3313" s="158"/>
      <c r="BW3313" s="158"/>
      <c r="BX3313" s="158"/>
      <c r="BY3313" s="158"/>
      <c r="BZ3313" s="158"/>
      <c r="CA3313" s="158"/>
      <c r="CB3313" s="158"/>
      <c r="CC3313" s="158"/>
      <c r="CD3313" s="158"/>
      <c r="CE3313" s="158"/>
      <c r="CF3313" s="158"/>
      <c r="CG3313" s="158"/>
      <c r="CH3313" s="158"/>
      <c r="CI3313" s="158"/>
      <c r="CJ3313" s="158"/>
      <c r="CK3313" s="158"/>
      <c r="CL3313" s="158"/>
      <c r="CM3313" s="158"/>
      <c r="CN3313" s="158"/>
      <c r="CO3313" s="158"/>
      <c r="CP3313" s="158"/>
      <c r="CQ3313" s="158"/>
      <c r="CR3313" s="158"/>
      <c r="CS3313" s="158"/>
      <c r="CT3313" s="158"/>
      <c r="CU3313" s="158"/>
      <c r="CV3313" s="158"/>
      <c r="CW3313" s="158"/>
      <c r="CX3313" s="158"/>
      <c r="CY3313" s="158"/>
      <c r="CZ3313" s="158"/>
      <c r="DA3313" s="158"/>
      <c r="DB3313" s="158"/>
      <c r="DC3313" s="158"/>
      <c r="DD3313" s="158"/>
      <c r="DE3313" s="158"/>
      <c r="DF3313" s="158"/>
      <c r="DG3313" s="158"/>
      <c r="DH3313" s="158"/>
      <c r="DI3313" s="158"/>
      <c r="DJ3313" s="158"/>
      <c r="DK3313" s="158"/>
      <c r="DL3313" s="158"/>
      <c r="DM3313" s="158"/>
      <c r="DN3313" s="158"/>
      <c r="DO3313" s="158"/>
      <c r="DP3313" s="158"/>
      <c r="DQ3313" s="158"/>
      <c r="DR3313" s="158"/>
      <c r="DS3313" s="160"/>
    </row>
    <row r="3314" spans="1:123" s="110" customFormat="1">
      <c r="A3314" s="184"/>
      <c r="B3314" s="180"/>
      <c r="D3314" s="192"/>
      <c r="E3314" s="157"/>
      <c r="F3314" s="158"/>
      <c r="G3314" s="158"/>
      <c r="H3314" s="158"/>
      <c r="I3314" s="158"/>
      <c r="J3314" s="158"/>
      <c r="K3314" s="158"/>
      <c r="L3314" s="158"/>
      <c r="M3314" s="158"/>
      <c r="N3314" s="158"/>
      <c r="O3314" s="158"/>
      <c r="P3314" s="158"/>
      <c r="Q3314" s="158"/>
      <c r="R3314" s="158"/>
      <c r="S3314" s="158"/>
      <c r="T3314" s="158"/>
      <c r="U3314" s="158"/>
      <c r="V3314" s="158"/>
      <c r="W3314" s="158"/>
      <c r="X3314" s="158"/>
      <c r="Y3314" s="158"/>
      <c r="Z3314" s="158"/>
      <c r="AA3314" s="158"/>
      <c r="AB3314" s="158"/>
      <c r="AC3314" s="158"/>
      <c r="AD3314" s="158"/>
      <c r="AE3314" s="158"/>
      <c r="AF3314" s="158"/>
      <c r="AG3314" s="158"/>
      <c r="AH3314" s="158"/>
      <c r="AI3314" s="158"/>
      <c r="AJ3314" s="158"/>
      <c r="AK3314" s="158"/>
      <c r="AL3314" s="158"/>
      <c r="AM3314" s="158"/>
      <c r="AN3314" s="158"/>
      <c r="AO3314" s="158"/>
      <c r="AP3314" s="158"/>
      <c r="AQ3314" s="158"/>
      <c r="AR3314" s="158"/>
      <c r="AS3314" s="158"/>
      <c r="AT3314" s="158"/>
      <c r="AU3314" s="158"/>
      <c r="AV3314" s="158"/>
      <c r="AW3314" s="158"/>
      <c r="AX3314" s="158"/>
      <c r="AY3314" s="158"/>
      <c r="AZ3314" s="158"/>
      <c r="BA3314" s="158"/>
      <c r="BB3314" s="158"/>
      <c r="BC3314" s="158"/>
      <c r="BD3314" s="159"/>
      <c r="BE3314" s="158"/>
      <c r="BF3314" s="158"/>
      <c r="BG3314" s="158"/>
      <c r="BH3314" s="158"/>
      <c r="BI3314" s="159"/>
      <c r="BJ3314" s="158"/>
      <c r="BK3314" s="158"/>
      <c r="BL3314" s="158"/>
      <c r="BM3314" s="158"/>
      <c r="BN3314" s="158"/>
      <c r="BO3314" s="158"/>
      <c r="BP3314" s="158"/>
      <c r="BQ3314" s="158"/>
      <c r="BR3314" s="158"/>
      <c r="BS3314" s="158"/>
      <c r="BT3314" s="158"/>
      <c r="BU3314" s="158"/>
      <c r="BV3314" s="158"/>
      <c r="BW3314" s="158"/>
      <c r="BX3314" s="158"/>
      <c r="BY3314" s="158"/>
      <c r="BZ3314" s="158"/>
      <c r="CA3314" s="158"/>
      <c r="CB3314" s="158"/>
      <c r="CC3314" s="158"/>
      <c r="CD3314" s="158"/>
      <c r="CE3314" s="158"/>
      <c r="CF3314" s="158"/>
      <c r="CG3314" s="158"/>
      <c r="CH3314" s="158"/>
      <c r="CI3314" s="158"/>
      <c r="CJ3314" s="158"/>
      <c r="CK3314" s="158"/>
      <c r="CL3314" s="158"/>
      <c r="CM3314" s="158"/>
      <c r="CN3314" s="158"/>
      <c r="CO3314" s="158"/>
      <c r="CP3314" s="158"/>
      <c r="CQ3314" s="158"/>
      <c r="CR3314" s="158"/>
      <c r="CS3314" s="158"/>
      <c r="CT3314" s="158"/>
      <c r="CU3314" s="158"/>
      <c r="CV3314" s="158"/>
      <c r="CW3314" s="158"/>
      <c r="CX3314" s="158"/>
      <c r="CY3314" s="158"/>
      <c r="CZ3314" s="158"/>
      <c r="DA3314" s="158"/>
      <c r="DB3314" s="158"/>
      <c r="DC3314" s="158"/>
      <c r="DD3314" s="158"/>
      <c r="DE3314" s="158"/>
      <c r="DF3314" s="158"/>
      <c r="DG3314" s="158"/>
      <c r="DH3314" s="158"/>
      <c r="DI3314" s="158"/>
      <c r="DJ3314" s="158"/>
      <c r="DK3314" s="158"/>
      <c r="DL3314" s="158"/>
      <c r="DM3314" s="158"/>
      <c r="DN3314" s="158"/>
      <c r="DO3314" s="158"/>
      <c r="DP3314" s="158"/>
      <c r="DQ3314" s="158"/>
      <c r="DR3314" s="158"/>
      <c r="DS3314" s="160"/>
    </row>
    <row r="3315" spans="1:123" s="110" customFormat="1">
      <c r="A3315" s="184"/>
      <c r="B3315" s="180"/>
      <c r="D3315" s="192"/>
      <c r="E3315" s="157"/>
      <c r="F3315" s="158"/>
      <c r="G3315" s="158"/>
      <c r="H3315" s="158"/>
      <c r="I3315" s="158"/>
      <c r="J3315" s="158"/>
      <c r="K3315" s="158"/>
      <c r="L3315" s="158"/>
      <c r="M3315" s="158"/>
      <c r="N3315" s="158"/>
      <c r="O3315" s="158"/>
      <c r="P3315" s="158"/>
      <c r="Q3315" s="158"/>
      <c r="R3315" s="158"/>
      <c r="S3315" s="158"/>
      <c r="T3315" s="158"/>
      <c r="U3315" s="158"/>
      <c r="V3315" s="158"/>
      <c r="W3315" s="158"/>
      <c r="X3315" s="158"/>
      <c r="Y3315" s="158"/>
      <c r="Z3315" s="158"/>
      <c r="AA3315" s="158"/>
      <c r="AB3315" s="158"/>
      <c r="AC3315" s="158"/>
      <c r="AD3315" s="158"/>
      <c r="AE3315" s="158"/>
      <c r="AF3315" s="158"/>
      <c r="AG3315" s="158"/>
      <c r="AH3315" s="158"/>
      <c r="AI3315" s="158"/>
      <c r="AJ3315" s="158"/>
      <c r="AK3315" s="158"/>
      <c r="AL3315" s="158"/>
      <c r="AM3315" s="158"/>
      <c r="AN3315" s="158"/>
      <c r="AO3315" s="158"/>
      <c r="AP3315" s="158"/>
      <c r="AQ3315" s="158"/>
      <c r="AR3315" s="158"/>
      <c r="AS3315" s="158"/>
      <c r="AT3315" s="158"/>
      <c r="AU3315" s="158"/>
      <c r="AV3315" s="158"/>
      <c r="AW3315" s="158"/>
      <c r="AX3315" s="158"/>
      <c r="AY3315" s="158"/>
      <c r="AZ3315" s="158"/>
      <c r="BA3315" s="158"/>
      <c r="BB3315" s="158"/>
      <c r="BC3315" s="158"/>
      <c r="BD3315" s="159"/>
      <c r="BE3315" s="158"/>
      <c r="BF3315" s="158"/>
      <c r="BG3315" s="158"/>
      <c r="BH3315" s="158"/>
      <c r="BI3315" s="159"/>
      <c r="BJ3315" s="158"/>
      <c r="BK3315" s="158"/>
      <c r="BL3315" s="158"/>
      <c r="BM3315" s="158"/>
      <c r="BN3315" s="158"/>
      <c r="BO3315" s="158"/>
      <c r="BP3315" s="158"/>
      <c r="BQ3315" s="158"/>
      <c r="BR3315" s="158"/>
      <c r="BS3315" s="158"/>
      <c r="BT3315" s="158"/>
      <c r="BU3315" s="158"/>
      <c r="BV3315" s="158"/>
      <c r="BW3315" s="158"/>
      <c r="BX3315" s="158"/>
      <c r="BY3315" s="158"/>
      <c r="BZ3315" s="158"/>
      <c r="CA3315" s="158"/>
      <c r="CB3315" s="158"/>
      <c r="CC3315" s="158"/>
      <c r="CD3315" s="158"/>
      <c r="CE3315" s="158"/>
      <c r="CF3315" s="158"/>
      <c r="CG3315" s="158"/>
      <c r="CH3315" s="158"/>
      <c r="CI3315" s="158"/>
      <c r="CJ3315" s="158"/>
      <c r="CK3315" s="158"/>
      <c r="CL3315" s="158"/>
      <c r="CM3315" s="158"/>
      <c r="CN3315" s="158"/>
      <c r="CO3315" s="158"/>
      <c r="CP3315" s="158"/>
      <c r="CQ3315" s="158"/>
      <c r="CR3315" s="158"/>
      <c r="CS3315" s="158"/>
      <c r="CT3315" s="158"/>
      <c r="CU3315" s="158"/>
      <c r="CV3315" s="158"/>
      <c r="CW3315" s="158"/>
      <c r="CX3315" s="158"/>
      <c r="CY3315" s="158"/>
      <c r="CZ3315" s="158"/>
      <c r="DA3315" s="158"/>
      <c r="DB3315" s="158"/>
      <c r="DC3315" s="158"/>
      <c r="DD3315" s="158"/>
      <c r="DE3315" s="158"/>
      <c r="DF3315" s="158"/>
      <c r="DG3315" s="158"/>
      <c r="DH3315" s="158"/>
      <c r="DI3315" s="158"/>
      <c r="DJ3315" s="158"/>
      <c r="DK3315" s="158"/>
      <c r="DL3315" s="158"/>
      <c r="DM3315" s="158"/>
      <c r="DN3315" s="158"/>
      <c r="DO3315" s="158"/>
      <c r="DP3315" s="158"/>
      <c r="DQ3315" s="158"/>
      <c r="DR3315" s="158"/>
      <c r="DS3315" s="160"/>
    </row>
    <row r="3316" spans="1:123" s="110" customFormat="1">
      <c r="A3316" s="184"/>
      <c r="B3316" s="180"/>
      <c r="D3316" s="192"/>
      <c r="E3316" s="157"/>
      <c r="F3316" s="158"/>
      <c r="G3316" s="158"/>
      <c r="H3316" s="158"/>
      <c r="I3316" s="158"/>
      <c r="J3316" s="158"/>
      <c r="K3316" s="158"/>
      <c r="L3316" s="158"/>
      <c r="M3316" s="158"/>
      <c r="N3316" s="158"/>
      <c r="O3316" s="158"/>
      <c r="P3316" s="158"/>
      <c r="Q3316" s="158"/>
      <c r="R3316" s="158"/>
      <c r="S3316" s="158"/>
      <c r="T3316" s="158"/>
      <c r="U3316" s="158"/>
      <c r="V3316" s="158"/>
      <c r="W3316" s="158"/>
      <c r="X3316" s="158"/>
      <c r="Y3316" s="158"/>
      <c r="Z3316" s="158"/>
      <c r="AA3316" s="158"/>
      <c r="AB3316" s="158"/>
      <c r="AC3316" s="158"/>
      <c r="AD3316" s="158"/>
      <c r="AE3316" s="158"/>
      <c r="AF3316" s="158"/>
      <c r="AG3316" s="158"/>
      <c r="AH3316" s="158"/>
      <c r="AI3316" s="158"/>
      <c r="AJ3316" s="158"/>
      <c r="AK3316" s="158"/>
      <c r="AL3316" s="158"/>
      <c r="AM3316" s="158"/>
      <c r="AN3316" s="158"/>
      <c r="AO3316" s="158"/>
      <c r="AP3316" s="158"/>
      <c r="AQ3316" s="158"/>
      <c r="AR3316" s="158"/>
      <c r="AS3316" s="158"/>
      <c r="AT3316" s="158"/>
      <c r="AU3316" s="158"/>
      <c r="AV3316" s="158"/>
      <c r="AW3316" s="158"/>
      <c r="AX3316" s="158"/>
      <c r="AY3316" s="158"/>
      <c r="AZ3316" s="158"/>
      <c r="BA3316" s="158"/>
      <c r="BB3316" s="158"/>
      <c r="BC3316" s="158"/>
      <c r="BD3316" s="159"/>
      <c r="BE3316" s="158"/>
      <c r="BF3316" s="158"/>
      <c r="BG3316" s="158"/>
      <c r="BH3316" s="158"/>
      <c r="BI3316" s="159"/>
      <c r="BJ3316" s="158"/>
      <c r="BK3316" s="158"/>
      <c r="BL3316" s="158"/>
      <c r="BM3316" s="158"/>
      <c r="BN3316" s="158"/>
      <c r="BO3316" s="158"/>
      <c r="BP3316" s="158"/>
      <c r="BQ3316" s="158"/>
      <c r="BR3316" s="158"/>
      <c r="BS3316" s="158"/>
      <c r="BT3316" s="158"/>
      <c r="BU3316" s="158"/>
      <c r="BV3316" s="158"/>
      <c r="BW3316" s="158"/>
      <c r="BX3316" s="158"/>
      <c r="BY3316" s="158"/>
      <c r="BZ3316" s="158"/>
      <c r="CA3316" s="158"/>
      <c r="CB3316" s="158"/>
      <c r="CC3316" s="158"/>
      <c r="CD3316" s="158"/>
      <c r="CE3316" s="158"/>
      <c r="CF3316" s="158"/>
      <c r="CG3316" s="158"/>
      <c r="CH3316" s="158"/>
      <c r="CI3316" s="158"/>
      <c r="CJ3316" s="158"/>
      <c r="CK3316" s="158"/>
      <c r="CL3316" s="158"/>
      <c r="CM3316" s="158"/>
      <c r="CN3316" s="158"/>
      <c r="CO3316" s="158"/>
      <c r="CP3316" s="158"/>
      <c r="CQ3316" s="158"/>
      <c r="CR3316" s="158"/>
      <c r="CS3316" s="158"/>
      <c r="CT3316" s="158"/>
      <c r="CU3316" s="158"/>
      <c r="CV3316" s="158"/>
      <c r="CW3316" s="158"/>
      <c r="CX3316" s="158"/>
      <c r="CY3316" s="158"/>
      <c r="CZ3316" s="158"/>
      <c r="DA3316" s="158"/>
      <c r="DB3316" s="158"/>
      <c r="DC3316" s="158"/>
      <c r="DD3316" s="158"/>
      <c r="DE3316" s="158"/>
      <c r="DF3316" s="158"/>
      <c r="DG3316" s="158"/>
      <c r="DH3316" s="158"/>
      <c r="DI3316" s="158"/>
      <c r="DJ3316" s="158"/>
      <c r="DK3316" s="158"/>
      <c r="DL3316" s="158"/>
      <c r="DM3316" s="158"/>
      <c r="DN3316" s="158"/>
      <c r="DO3316" s="158"/>
      <c r="DP3316" s="158"/>
      <c r="DQ3316" s="158"/>
      <c r="DR3316" s="158"/>
      <c r="DS3316" s="160"/>
    </row>
    <row r="3317" spans="1:123" s="110" customFormat="1">
      <c r="A3317" s="184"/>
      <c r="B3317" s="180"/>
      <c r="D3317" s="192"/>
      <c r="E3317" s="157"/>
      <c r="F3317" s="158"/>
      <c r="G3317" s="158"/>
      <c r="H3317" s="158"/>
      <c r="I3317" s="158"/>
      <c r="J3317" s="158"/>
      <c r="K3317" s="158"/>
      <c r="L3317" s="158"/>
      <c r="M3317" s="158"/>
      <c r="N3317" s="158"/>
      <c r="O3317" s="158"/>
      <c r="P3317" s="158"/>
      <c r="Q3317" s="158"/>
      <c r="R3317" s="158"/>
      <c r="S3317" s="158"/>
      <c r="T3317" s="158"/>
      <c r="U3317" s="158"/>
      <c r="V3317" s="158"/>
      <c r="W3317" s="158"/>
      <c r="X3317" s="158"/>
      <c r="Y3317" s="158"/>
      <c r="Z3317" s="158"/>
      <c r="AA3317" s="158"/>
      <c r="AB3317" s="158"/>
      <c r="AC3317" s="158"/>
      <c r="AD3317" s="158"/>
      <c r="AE3317" s="158"/>
      <c r="AF3317" s="158"/>
      <c r="AG3317" s="158"/>
      <c r="AH3317" s="158"/>
      <c r="AI3317" s="158"/>
      <c r="AJ3317" s="158"/>
      <c r="AK3317" s="158"/>
      <c r="AL3317" s="158"/>
      <c r="AM3317" s="158"/>
      <c r="AN3317" s="158"/>
      <c r="AO3317" s="158"/>
      <c r="AP3317" s="158"/>
      <c r="AQ3317" s="158"/>
      <c r="AR3317" s="158"/>
      <c r="AS3317" s="158"/>
      <c r="AT3317" s="158"/>
      <c r="AU3317" s="158"/>
      <c r="AV3317" s="158"/>
      <c r="AW3317" s="158"/>
      <c r="AX3317" s="158"/>
      <c r="AY3317" s="158"/>
      <c r="AZ3317" s="158"/>
      <c r="BA3317" s="158"/>
      <c r="BB3317" s="158"/>
      <c r="BC3317" s="158"/>
      <c r="BD3317" s="159"/>
      <c r="BE3317" s="158"/>
      <c r="BF3317" s="158"/>
      <c r="BG3317" s="158"/>
      <c r="BH3317" s="158"/>
      <c r="BI3317" s="159"/>
      <c r="BJ3317" s="158"/>
      <c r="BK3317" s="158"/>
      <c r="BL3317" s="158"/>
      <c r="BM3317" s="158"/>
      <c r="BN3317" s="158"/>
      <c r="BO3317" s="158"/>
      <c r="BP3317" s="158"/>
      <c r="BQ3317" s="158"/>
      <c r="BR3317" s="158"/>
      <c r="BS3317" s="158"/>
      <c r="BT3317" s="158"/>
      <c r="BU3317" s="158"/>
      <c r="BV3317" s="158"/>
      <c r="BW3317" s="158"/>
      <c r="BX3317" s="158"/>
      <c r="BY3317" s="158"/>
      <c r="BZ3317" s="158"/>
      <c r="CA3317" s="158"/>
      <c r="CB3317" s="158"/>
      <c r="CC3317" s="158"/>
      <c r="CD3317" s="158"/>
      <c r="CE3317" s="158"/>
      <c r="CF3317" s="158"/>
      <c r="CG3317" s="158"/>
      <c r="CH3317" s="158"/>
      <c r="CI3317" s="158"/>
      <c r="CJ3317" s="158"/>
      <c r="CK3317" s="158"/>
      <c r="CL3317" s="158"/>
      <c r="CM3317" s="158"/>
      <c r="CN3317" s="158"/>
      <c r="CO3317" s="158"/>
      <c r="CP3317" s="158"/>
      <c r="CQ3317" s="158"/>
      <c r="CR3317" s="158"/>
      <c r="CS3317" s="158"/>
      <c r="CT3317" s="158"/>
      <c r="CU3317" s="158"/>
      <c r="CV3317" s="158"/>
      <c r="CW3317" s="158"/>
      <c r="CX3317" s="158"/>
      <c r="CY3317" s="158"/>
      <c r="CZ3317" s="158"/>
      <c r="DA3317" s="158"/>
      <c r="DB3317" s="158"/>
      <c r="DC3317" s="158"/>
      <c r="DD3317" s="158"/>
      <c r="DE3317" s="158"/>
      <c r="DF3317" s="158"/>
      <c r="DG3317" s="158"/>
      <c r="DH3317" s="158"/>
      <c r="DI3317" s="158"/>
      <c r="DJ3317" s="158"/>
      <c r="DK3317" s="158"/>
      <c r="DL3317" s="158"/>
      <c r="DM3317" s="158"/>
      <c r="DN3317" s="158"/>
      <c r="DO3317" s="158"/>
      <c r="DP3317" s="158"/>
      <c r="DQ3317" s="158"/>
      <c r="DR3317" s="158"/>
      <c r="DS3317" s="160"/>
    </row>
    <row r="3318" spans="1:123" s="110" customFormat="1">
      <c r="A3318" s="184"/>
      <c r="B3318" s="180"/>
      <c r="D3318" s="192"/>
      <c r="E3318" s="157"/>
      <c r="F3318" s="158"/>
      <c r="G3318" s="158"/>
      <c r="H3318" s="158"/>
      <c r="I3318" s="158"/>
      <c r="J3318" s="158"/>
      <c r="K3318" s="158"/>
      <c r="L3318" s="158"/>
      <c r="M3318" s="158"/>
      <c r="N3318" s="158"/>
      <c r="O3318" s="158"/>
      <c r="P3318" s="158"/>
      <c r="Q3318" s="158"/>
      <c r="R3318" s="158"/>
      <c r="S3318" s="158"/>
      <c r="T3318" s="158"/>
      <c r="U3318" s="158"/>
      <c r="V3318" s="158"/>
      <c r="W3318" s="158"/>
      <c r="X3318" s="158"/>
      <c r="Y3318" s="158"/>
      <c r="Z3318" s="158"/>
      <c r="AA3318" s="158"/>
      <c r="AB3318" s="158"/>
      <c r="AC3318" s="158"/>
      <c r="AD3318" s="158"/>
      <c r="AE3318" s="158"/>
      <c r="AF3318" s="158"/>
      <c r="AG3318" s="158"/>
      <c r="AH3318" s="158"/>
      <c r="AI3318" s="158"/>
      <c r="AJ3318" s="158"/>
      <c r="AK3318" s="158"/>
      <c r="AL3318" s="158"/>
      <c r="AM3318" s="158"/>
      <c r="AN3318" s="158"/>
      <c r="AO3318" s="158"/>
      <c r="AP3318" s="158"/>
      <c r="AQ3318" s="158"/>
      <c r="AR3318" s="158"/>
      <c r="AS3318" s="158"/>
      <c r="AT3318" s="158"/>
      <c r="AU3318" s="158"/>
      <c r="AV3318" s="158"/>
      <c r="AW3318" s="158"/>
      <c r="AX3318" s="158"/>
      <c r="AY3318" s="158"/>
      <c r="AZ3318" s="158"/>
      <c r="BA3318" s="158"/>
      <c r="BB3318" s="158"/>
      <c r="BC3318" s="158"/>
      <c r="BD3318" s="159"/>
      <c r="BE3318" s="158"/>
      <c r="BF3318" s="158"/>
      <c r="BG3318" s="158"/>
      <c r="BH3318" s="158"/>
      <c r="BI3318" s="159"/>
      <c r="BJ3318" s="158"/>
      <c r="BK3318" s="158"/>
      <c r="BL3318" s="158"/>
      <c r="BM3318" s="158"/>
      <c r="BN3318" s="158"/>
      <c r="BO3318" s="158"/>
      <c r="BP3318" s="158"/>
      <c r="BQ3318" s="158"/>
      <c r="BR3318" s="158"/>
      <c r="BS3318" s="158"/>
      <c r="BT3318" s="158"/>
      <c r="BU3318" s="158"/>
      <c r="BV3318" s="158"/>
      <c r="BW3318" s="158"/>
      <c r="BX3318" s="158"/>
      <c r="BY3318" s="158"/>
      <c r="BZ3318" s="158"/>
      <c r="CA3318" s="158"/>
      <c r="CB3318" s="158"/>
      <c r="CC3318" s="158"/>
      <c r="CD3318" s="158"/>
      <c r="CE3318" s="158"/>
      <c r="CF3318" s="158"/>
      <c r="CG3318" s="158"/>
      <c r="CH3318" s="158"/>
      <c r="CI3318" s="158"/>
      <c r="CJ3318" s="158"/>
      <c r="CK3318" s="158"/>
      <c r="CL3318" s="158"/>
      <c r="CM3318" s="158"/>
      <c r="CN3318" s="158"/>
      <c r="CO3318" s="158"/>
      <c r="CP3318" s="158"/>
      <c r="CQ3318" s="158"/>
      <c r="CR3318" s="158"/>
      <c r="CS3318" s="158"/>
      <c r="CT3318" s="158"/>
      <c r="CU3318" s="158"/>
      <c r="CV3318" s="158"/>
      <c r="CW3318" s="158"/>
      <c r="CX3318" s="158"/>
      <c r="CY3318" s="158"/>
      <c r="CZ3318" s="158"/>
      <c r="DA3318" s="158"/>
      <c r="DB3318" s="158"/>
      <c r="DC3318" s="158"/>
      <c r="DD3318" s="158"/>
      <c r="DE3318" s="158"/>
      <c r="DF3318" s="158"/>
      <c r="DG3318" s="158"/>
      <c r="DH3318" s="158"/>
      <c r="DI3318" s="158"/>
      <c r="DJ3318" s="158"/>
      <c r="DK3318" s="158"/>
      <c r="DL3318" s="158"/>
      <c r="DM3318" s="158"/>
      <c r="DN3318" s="158"/>
      <c r="DO3318" s="158"/>
      <c r="DP3318" s="158"/>
      <c r="DQ3318" s="158"/>
      <c r="DR3318" s="158"/>
      <c r="DS3318" s="160"/>
    </row>
    <row r="3319" spans="1:123" s="110" customFormat="1">
      <c r="A3319" s="184"/>
      <c r="B3319" s="180"/>
      <c r="D3319" s="192"/>
      <c r="E3319" s="157"/>
      <c r="F3319" s="158"/>
      <c r="G3319" s="158"/>
      <c r="H3319" s="158"/>
      <c r="I3319" s="158"/>
      <c r="J3319" s="158"/>
      <c r="K3319" s="158"/>
      <c r="L3319" s="158"/>
      <c r="M3319" s="158"/>
      <c r="N3319" s="158"/>
      <c r="O3319" s="158"/>
      <c r="P3319" s="158"/>
      <c r="Q3319" s="158"/>
      <c r="R3319" s="158"/>
      <c r="S3319" s="158"/>
      <c r="T3319" s="158"/>
      <c r="U3319" s="158"/>
      <c r="V3319" s="158"/>
      <c r="W3319" s="158"/>
      <c r="X3319" s="158"/>
      <c r="Y3319" s="158"/>
      <c r="Z3319" s="158"/>
      <c r="AA3319" s="158"/>
      <c r="AB3319" s="158"/>
      <c r="AC3319" s="158"/>
      <c r="AD3319" s="158"/>
      <c r="AE3319" s="158"/>
      <c r="AF3319" s="158"/>
      <c r="AG3319" s="158"/>
      <c r="AH3319" s="158"/>
      <c r="AI3319" s="158"/>
      <c r="AJ3319" s="158"/>
      <c r="AK3319" s="158"/>
      <c r="AL3319" s="158"/>
      <c r="AM3319" s="158"/>
      <c r="AN3319" s="158"/>
      <c r="AO3319" s="158"/>
      <c r="AP3319" s="158"/>
      <c r="AQ3319" s="158"/>
      <c r="AR3319" s="158"/>
      <c r="AS3319" s="158"/>
      <c r="AT3319" s="158"/>
      <c r="AU3319" s="158"/>
      <c r="AV3319" s="158"/>
      <c r="AW3319" s="158"/>
      <c r="AX3319" s="158"/>
      <c r="AY3319" s="158"/>
      <c r="AZ3319" s="158"/>
      <c r="BA3319" s="158"/>
      <c r="BB3319" s="158"/>
      <c r="BC3319" s="158"/>
      <c r="BD3319" s="159"/>
      <c r="BE3319" s="158"/>
      <c r="BF3319" s="158"/>
      <c r="BG3319" s="158"/>
      <c r="BH3319" s="158"/>
      <c r="BI3319" s="159"/>
      <c r="BJ3319" s="158"/>
      <c r="BK3319" s="158"/>
      <c r="BL3319" s="158"/>
      <c r="BM3319" s="158"/>
      <c r="BN3319" s="158"/>
      <c r="BO3319" s="158"/>
      <c r="BP3319" s="158"/>
      <c r="BQ3319" s="158"/>
      <c r="BR3319" s="158"/>
      <c r="BS3319" s="158"/>
      <c r="BT3319" s="158"/>
      <c r="BU3319" s="158"/>
      <c r="BV3319" s="158"/>
      <c r="BW3319" s="158"/>
      <c r="BX3319" s="158"/>
      <c r="BY3319" s="158"/>
      <c r="BZ3319" s="158"/>
      <c r="CA3319" s="158"/>
      <c r="CB3319" s="158"/>
      <c r="CC3319" s="158"/>
      <c r="CD3319" s="158"/>
      <c r="CE3319" s="158"/>
      <c r="CF3319" s="158"/>
      <c r="CG3319" s="158"/>
      <c r="CH3319" s="158"/>
      <c r="CI3319" s="158"/>
      <c r="CJ3319" s="158"/>
      <c r="CK3319" s="158"/>
      <c r="CL3319" s="158"/>
      <c r="CM3319" s="158"/>
      <c r="CN3319" s="158"/>
      <c r="CO3319" s="158"/>
      <c r="CP3319" s="158"/>
      <c r="CQ3319" s="158"/>
      <c r="CR3319" s="158"/>
      <c r="CS3319" s="158"/>
      <c r="CT3319" s="158"/>
      <c r="CU3319" s="158"/>
      <c r="CV3319" s="158"/>
      <c r="CW3319" s="158"/>
      <c r="CX3319" s="158"/>
      <c r="CY3319" s="158"/>
      <c r="CZ3319" s="158"/>
      <c r="DA3319" s="158"/>
      <c r="DB3319" s="158"/>
      <c r="DC3319" s="158"/>
      <c r="DD3319" s="158"/>
      <c r="DE3319" s="158"/>
      <c r="DF3319" s="158"/>
      <c r="DG3319" s="158"/>
      <c r="DH3319" s="158"/>
      <c r="DI3319" s="158"/>
      <c r="DJ3319" s="158"/>
      <c r="DK3319" s="158"/>
      <c r="DL3319" s="158"/>
      <c r="DM3319" s="158"/>
      <c r="DN3319" s="158"/>
      <c r="DO3319" s="158"/>
      <c r="DP3319" s="158"/>
      <c r="DQ3319" s="158"/>
      <c r="DR3319" s="158"/>
      <c r="DS3319" s="160"/>
    </row>
    <row r="3320" spans="1:123" s="110" customFormat="1">
      <c r="A3320" s="184"/>
      <c r="B3320" s="180"/>
      <c r="D3320" s="192"/>
      <c r="E3320" s="157"/>
      <c r="F3320" s="158"/>
      <c r="G3320" s="158"/>
      <c r="H3320" s="158"/>
      <c r="I3320" s="158"/>
      <c r="J3320" s="158"/>
      <c r="K3320" s="158"/>
      <c r="L3320" s="158"/>
      <c r="M3320" s="158"/>
      <c r="N3320" s="158"/>
      <c r="O3320" s="158"/>
      <c r="P3320" s="158"/>
      <c r="Q3320" s="158"/>
      <c r="R3320" s="158"/>
      <c r="S3320" s="158"/>
      <c r="T3320" s="158"/>
      <c r="U3320" s="158"/>
      <c r="V3320" s="158"/>
      <c r="W3320" s="158"/>
      <c r="X3320" s="158"/>
      <c r="Y3320" s="158"/>
      <c r="Z3320" s="158"/>
      <c r="AA3320" s="158"/>
      <c r="AB3320" s="158"/>
      <c r="AC3320" s="158"/>
      <c r="AD3320" s="158"/>
      <c r="AE3320" s="158"/>
      <c r="AF3320" s="158"/>
      <c r="AG3320" s="158"/>
      <c r="AH3320" s="158"/>
      <c r="AI3320" s="158"/>
      <c r="AJ3320" s="158"/>
      <c r="AK3320" s="158"/>
      <c r="AL3320" s="158"/>
      <c r="AM3320" s="158"/>
      <c r="AN3320" s="158"/>
      <c r="AO3320" s="158"/>
      <c r="AP3320" s="158"/>
      <c r="AQ3320" s="158"/>
      <c r="AR3320" s="158"/>
      <c r="AS3320" s="158"/>
      <c r="AT3320" s="158"/>
      <c r="AU3320" s="158"/>
      <c r="AV3320" s="158"/>
      <c r="AW3320" s="158"/>
      <c r="AX3320" s="158"/>
      <c r="AY3320" s="158"/>
      <c r="AZ3320" s="158"/>
      <c r="BA3320" s="158"/>
      <c r="BB3320" s="158"/>
      <c r="BC3320" s="158"/>
      <c r="BD3320" s="159"/>
      <c r="BE3320" s="158"/>
      <c r="BF3320" s="158"/>
      <c r="BG3320" s="158"/>
      <c r="BH3320" s="158"/>
      <c r="BI3320" s="159"/>
      <c r="BJ3320" s="158"/>
      <c r="BK3320" s="158"/>
      <c r="BL3320" s="158"/>
      <c r="BM3320" s="158"/>
      <c r="BN3320" s="158"/>
      <c r="BO3320" s="158"/>
      <c r="BP3320" s="158"/>
      <c r="BQ3320" s="158"/>
      <c r="BR3320" s="158"/>
      <c r="BS3320" s="158"/>
      <c r="BT3320" s="158"/>
      <c r="BU3320" s="158"/>
      <c r="BV3320" s="158"/>
      <c r="BW3320" s="158"/>
      <c r="BX3320" s="158"/>
      <c r="BY3320" s="158"/>
      <c r="BZ3320" s="158"/>
      <c r="CA3320" s="158"/>
      <c r="CB3320" s="158"/>
      <c r="CC3320" s="158"/>
      <c r="CD3320" s="158"/>
      <c r="CE3320" s="158"/>
      <c r="CF3320" s="158"/>
      <c r="CG3320" s="158"/>
      <c r="CH3320" s="158"/>
      <c r="CI3320" s="158"/>
      <c r="CJ3320" s="158"/>
      <c r="CK3320" s="158"/>
      <c r="CL3320" s="158"/>
      <c r="CM3320" s="158"/>
      <c r="CN3320" s="158"/>
      <c r="CO3320" s="158"/>
      <c r="CP3320" s="158"/>
      <c r="CQ3320" s="158"/>
      <c r="CR3320" s="158"/>
      <c r="CS3320" s="158"/>
      <c r="CT3320" s="158"/>
      <c r="CU3320" s="158"/>
      <c r="CV3320" s="158"/>
      <c r="CW3320" s="158"/>
      <c r="CX3320" s="158"/>
      <c r="CY3320" s="158"/>
      <c r="CZ3320" s="158"/>
      <c r="DA3320" s="158"/>
      <c r="DB3320" s="158"/>
      <c r="DC3320" s="158"/>
      <c r="DD3320" s="158"/>
      <c r="DE3320" s="158"/>
      <c r="DF3320" s="158"/>
      <c r="DG3320" s="158"/>
      <c r="DH3320" s="158"/>
      <c r="DI3320" s="158"/>
      <c r="DJ3320" s="158"/>
      <c r="DK3320" s="158"/>
      <c r="DL3320" s="158"/>
      <c r="DM3320" s="158"/>
      <c r="DN3320" s="158"/>
      <c r="DO3320" s="158"/>
      <c r="DP3320" s="158"/>
      <c r="DQ3320" s="158"/>
      <c r="DR3320" s="158"/>
      <c r="DS3320" s="160"/>
    </row>
    <row r="3321" spans="1:123" s="110" customFormat="1">
      <c r="A3321" s="184"/>
      <c r="B3321" s="180"/>
      <c r="D3321" s="192"/>
      <c r="E3321" s="157"/>
      <c r="F3321" s="158"/>
      <c r="G3321" s="158"/>
      <c r="H3321" s="158"/>
      <c r="I3321" s="158"/>
      <c r="J3321" s="158"/>
      <c r="K3321" s="158"/>
      <c r="L3321" s="158"/>
      <c r="M3321" s="158"/>
      <c r="N3321" s="158"/>
      <c r="O3321" s="158"/>
      <c r="P3321" s="158"/>
      <c r="Q3321" s="158"/>
      <c r="R3321" s="158"/>
      <c r="S3321" s="158"/>
      <c r="T3321" s="158"/>
      <c r="U3321" s="158"/>
      <c r="V3321" s="158"/>
      <c r="W3321" s="158"/>
      <c r="X3321" s="158"/>
      <c r="Y3321" s="158"/>
      <c r="Z3321" s="158"/>
      <c r="AA3321" s="158"/>
      <c r="AB3321" s="158"/>
      <c r="AC3321" s="158"/>
      <c r="AD3321" s="158"/>
      <c r="AE3321" s="158"/>
      <c r="AF3321" s="158"/>
      <c r="AG3321" s="158"/>
      <c r="AH3321" s="158"/>
      <c r="AI3321" s="158"/>
      <c r="AJ3321" s="158"/>
      <c r="AK3321" s="158"/>
      <c r="AL3321" s="158"/>
      <c r="AM3321" s="158"/>
      <c r="AN3321" s="158"/>
      <c r="AO3321" s="158"/>
      <c r="AP3321" s="158"/>
      <c r="AQ3321" s="158"/>
      <c r="AR3321" s="158"/>
      <c r="AS3321" s="158"/>
      <c r="AT3321" s="158"/>
      <c r="AU3321" s="158"/>
      <c r="AV3321" s="158"/>
      <c r="AW3321" s="158"/>
      <c r="AX3321" s="158"/>
      <c r="AY3321" s="158"/>
      <c r="AZ3321" s="158"/>
      <c r="BA3321" s="158"/>
      <c r="BB3321" s="158"/>
      <c r="BC3321" s="158"/>
      <c r="BD3321" s="159"/>
      <c r="BE3321" s="158"/>
      <c r="BF3321" s="158"/>
      <c r="BG3321" s="158"/>
      <c r="BH3321" s="158"/>
      <c r="BI3321" s="159"/>
      <c r="BJ3321" s="158"/>
      <c r="BK3321" s="158"/>
      <c r="BL3321" s="158"/>
      <c r="BM3321" s="158"/>
      <c r="BN3321" s="158"/>
      <c r="BO3321" s="158"/>
      <c r="BP3321" s="158"/>
      <c r="BQ3321" s="158"/>
      <c r="BR3321" s="158"/>
      <c r="BS3321" s="158"/>
      <c r="BT3321" s="158"/>
      <c r="BU3321" s="158"/>
      <c r="BV3321" s="158"/>
      <c r="BW3321" s="158"/>
      <c r="BX3321" s="158"/>
      <c r="BY3321" s="158"/>
      <c r="BZ3321" s="158"/>
      <c r="CA3321" s="158"/>
      <c r="CB3321" s="158"/>
      <c r="CC3321" s="158"/>
      <c r="CD3321" s="158"/>
      <c r="CE3321" s="158"/>
      <c r="CF3321" s="158"/>
      <c r="CG3321" s="158"/>
      <c r="CH3321" s="158"/>
      <c r="CI3321" s="158"/>
      <c r="CJ3321" s="158"/>
      <c r="CK3321" s="158"/>
      <c r="CL3321" s="158"/>
      <c r="CM3321" s="158"/>
      <c r="CN3321" s="158"/>
      <c r="CO3321" s="158"/>
      <c r="CP3321" s="158"/>
      <c r="CQ3321" s="158"/>
      <c r="CR3321" s="158"/>
      <c r="CS3321" s="158"/>
      <c r="CT3321" s="158"/>
      <c r="CU3321" s="158"/>
      <c r="CV3321" s="158"/>
      <c r="CW3321" s="158"/>
      <c r="CX3321" s="158"/>
      <c r="CY3321" s="158"/>
      <c r="CZ3321" s="158"/>
      <c r="DA3321" s="158"/>
      <c r="DB3321" s="158"/>
      <c r="DC3321" s="158"/>
      <c r="DD3321" s="158"/>
      <c r="DE3321" s="158"/>
      <c r="DF3321" s="158"/>
      <c r="DG3321" s="158"/>
      <c r="DH3321" s="158"/>
      <c r="DI3321" s="158"/>
      <c r="DJ3321" s="158"/>
      <c r="DK3321" s="158"/>
      <c r="DL3321" s="158"/>
      <c r="DM3321" s="158"/>
      <c r="DN3321" s="158"/>
      <c r="DO3321" s="158"/>
      <c r="DP3321" s="158"/>
      <c r="DQ3321" s="158"/>
      <c r="DR3321" s="158"/>
      <c r="DS3321" s="160"/>
    </row>
    <row r="3322" spans="1:123" s="110" customFormat="1">
      <c r="A3322" s="184"/>
      <c r="B3322" s="180"/>
      <c r="D3322" s="192"/>
      <c r="E3322" s="157"/>
      <c r="F3322" s="158"/>
      <c r="G3322" s="158"/>
      <c r="H3322" s="158"/>
      <c r="I3322" s="158"/>
      <c r="J3322" s="158"/>
      <c r="K3322" s="158"/>
      <c r="L3322" s="158"/>
      <c r="M3322" s="158"/>
      <c r="N3322" s="158"/>
      <c r="O3322" s="158"/>
      <c r="P3322" s="158"/>
      <c r="Q3322" s="158"/>
      <c r="R3322" s="158"/>
      <c r="S3322" s="158"/>
      <c r="T3322" s="158"/>
      <c r="U3322" s="158"/>
      <c r="V3322" s="158"/>
      <c r="W3322" s="158"/>
      <c r="X3322" s="158"/>
      <c r="Y3322" s="158"/>
      <c r="Z3322" s="158"/>
      <c r="AA3322" s="158"/>
      <c r="AB3322" s="158"/>
      <c r="AC3322" s="158"/>
      <c r="AD3322" s="158"/>
      <c r="AE3322" s="158"/>
      <c r="AF3322" s="158"/>
      <c r="AG3322" s="158"/>
      <c r="AH3322" s="158"/>
      <c r="AI3322" s="158"/>
      <c r="AJ3322" s="158"/>
      <c r="AK3322" s="158"/>
      <c r="AL3322" s="158"/>
      <c r="AM3322" s="158"/>
      <c r="AN3322" s="158"/>
      <c r="AO3322" s="158"/>
      <c r="AP3322" s="158"/>
      <c r="AQ3322" s="158"/>
      <c r="AR3322" s="158"/>
      <c r="AS3322" s="158"/>
      <c r="AT3322" s="158"/>
      <c r="AU3322" s="158"/>
      <c r="AV3322" s="158"/>
      <c r="AW3322" s="158"/>
      <c r="AX3322" s="158"/>
      <c r="AY3322" s="158"/>
      <c r="AZ3322" s="158"/>
      <c r="BA3322" s="158"/>
      <c r="BB3322" s="158"/>
      <c r="BC3322" s="158"/>
      <c r="BD3322" s="159"/>
      <c r="BE3322" s="158"/>
      <c r="BF3322" s="158"/>
      <c r="BG3322" s="158"/>
      <c r="BH3322" s="158"/>
      <c r="BI3322" s="159"/>
      <c r="BJ3322" s="158"/>
      <c r="BK3322" s="158"/>
      <c r="BL3322" s="158"/>
      <c r="BM3322" s="158"/>
      <c r="BN3322" s="158"/>
      <c r="BO3322" s="158"/>
      <c r="BP3322" s="158"/>
      <c r="BQ3322" s="158"/>
      <c r="BR3322" s="158"/>
      <c r="BS3322" s="158"/>
      <c r="BT3322" s="158"/>
      <c r="BU3322" s="158"/>
      <c r="BV3322" s="158"/>
      <c r="BW3322" s="158"/>
      <c r="BX3322" s="158"/>
      <c r="BY3322" s="158"/>
      <c r="BZ3322" s="158"/>
      <c r="CA3322" s="158"/>
      <c r="CB3322" s="158"/>
      <c r="CC3322" s="158"/>
      <c r="CD3322" s="158"/>
      <c r="CE3322" s="158"/>
      <c r="CF3322" s="158"/>
      <c r="CG3322" s="158"/>
      <c r="CH3322" s="158"/>
      <c r="CI3322" s="158"/>
      <c r="CJ3322" s="158"/>
      <c r="CK3322" s="158"/>
      <c r="CL3322" s="158"/>
      <c r="CM3322" s="158"/>
      <c r="CN3322" s="158"/>
      <c r="CO3322" s="158"/>
      <c r="CP3322" s="158"/>
      <c r="CQ3322" s="158"/>
      <c r="CR3322" s="158"/>
      <c r="CS3322" s="158"/>
      <c r="CT3322" s="158"/>
      <c r="CU3322" s="158"/>
      <c r="CV3322" s="158"/>
      <c r="CW3322" s="158"/>
      <c r="CX3322" s="158"/>
      <c r="CY3322" s="158"/>
      <c r="CZ3322" s="158"/>
      <c r="DA3322" s="158"/>
      <c r="DB3322" s="158"/>
      <c r="DC3322" s="158"/>
      <c r="DD3322" s="158"/>
      <c r="DE3322" s="158"/>
      <c r="DF3322" s="158"/>
      <c r="DG3322" s="158"/>
      <c r="DH3322" s="158"/>
      <c r="DI3322" s="158"/>
      <c r="DJ3322" s="158"/>
      <c r="DK3322" s="158"/>
      <c r="DL3322" s="158"/>
      <c r="DM3322" s="158"/>
      <c r="DN3322" s="158"/>
      <c r="DO3322" s="158"/>
      <c r="DP3322" s="158"/>
      <c r="DQ3322" s="158"/>
      <c r="DR3322" s="158"/>
      <c r="DS3322" s="160"/>
    </row>
    <row r="3323" spans="1:123" s="110" customFormat="1">
      <c r="A3323" s="184"/>
      <c r="B3323" s="180"/>
      <c r="D3323" s="192"/>
      <c r="E3323" s="157"/>
      <c r="F3323" s="158"/>
      <c r="G3323" s="158"/>
      <c r="H3323" s="158"/>
      <c r="I3323" s="158"/>
      <c r="J3323" s="158"/>
      <c r="K3323" s="158"/>
      <c r="L3323" s="158"/>
      <c r="M3323" s="158"/>
      <c r="N3323" s="158"/>
      <c r="O3323" s="158"/>
      <c r="P3323" s="158"/>
      <c r="Q3323" s="158"/>
      <c r="R3323" s="158"/>
      <c r="S3323" s="158"/>
      <c r="T3323" s="158"/>
      <c r="U3323" s="158"/>
      <c r="V3323" s="158"/>
      <c r="W3323" s="158"/>
      <c r="X3323" s="158"/>
      <c r="Y3323" s="158"/>
      <c r="Z3323" s="158"/>
      <c r="AA3323" s="158"/>
      <c r="AB3323" s="158"/>
      <c r="AC3323" s="158"/>
      <c r="AD3323" s="158"/>
      <c r="AE3323" s="158"/>
      <c r="AF3323" s="158"/>
      <c r="AG3323" s="158"/>
      <c r="AH3323" s="158"/>
      <c r="AI3323" s="158"/>
      <c r="AJ3323" s="158"/>
      <c r="AK3323" s="158"/>
      <c r="AL3323" s="158"/>
      <c r="AM3323" s="158"/>
      <c r="AN3323" s="158"/>
      <c r="AO3323" s="158"/>
      <c r="AP3323" s="158"/>
      <c r="AQ3323" s="158"/>
      <c r="AR3323" s="158"/>
      <c r="AS3323" s="158"/>
      <c r="AT3323" s="158"/>
      <c r="AU3323" s="158"/>
      <c r="AV3323" s="158"/>
      <c r="AW3323" s="158"/>
      <c r="AX3323" s="158"/>
      <c r="AY3323" s="158"/>
      <c r="AZ3323" s="158"/>
      <c r="BA3323" s="158"/>
      <c r="BB3323" s="158"/>
      <c r="BC3323" s="158"/>
      <c r="BD3323" s="159"/>
      <c r="BE3323" s="158"/>
      <c r="BF3323" s="158"/>
      <c r="BG3323" s="158"/>
      <c r="BH3323" s="158"/>
      <c r="BI3323" s="159"/>
      <c r="BJ3323" s="158"/>
      <c r="BK3323" s="158"/>
      <c r="BL3323" s="158"/>
      <c r="BM3323" s="158"/>
      <c r="BN3323" s="158"/>
      <c r="BO3323" s="158"/>
      <c r="BP3323" s="158"/>
      <c r="BQ3323" s="158"/>
      <c r="BR3323" s="158"/>
      <c r="BS3323" s="158"/>
      <c r="BT3323" s="158"/>
      <c r="BU3323" s="158"/>
      <c r="BV3323" s="158"/>
      <c r="BW3323" s="158"/>
      <c r="BX3323" s="158"/>
      <c r="BY3323" s="158"/>
      <c r="BZ3323" s="158"/>
      <c r="CA3323" s="158"/>
      <c r="CB3323" s="158"/>
      <c r="CC3323" s="158"/>
      <c r="CD3323" s="158"/>
      <c r="CE3323" s="158"/>
      <c r="CF3323" s="158"/>
      <c r="CG3323" s="158"/>
      <c r="CH3323" s="158"/>
      <c r="CI3323" s="158"/>
      <c r="CJ3323" s="158"/>
      <c r="CK3323" s="158"/>
      <c r="CL3323" s="158"/>
      <c r="CM3323" s="158"/>
      <c r="CN3323" s="158"/>
      <c r="CO3323" s="158"/>
      <c r="CP3323" s="158"/>
      <c r="CQ3323" s="158"/>
      <c r="CR3323" s="158"/>
      <c r="CS3323" s="158"/>
      <c r="CT3323" s="158"/>
      <c r="CU3323" s="158"/>
      <c r="CV3323" s="158"/>
      <c r="CW3323" s="158"/>
      <c r="CX3323" s="158"/>
      <c r="CY3323" s="158"/>
      <c r="CZ3323" s="158"/>
      <c r="DA3323" s="158"/>
      <c r="DB3323" s="158"/>
      <c r="DC3323" s="158"/>
      <c r="DD3323" s="158"/>
      <c r="DE3323" s="158"/>
      <c r="DF3323" s="158"/>
      <c r="DG3323" s="158"/>
      <c r="DH3323" s="158"/>
      <c r="DI3323" s="158"/>
      <c r="DJ3323" s="158"/>
      <c r="DK3323" s="158"/>
      <c r="DL3323" s="158"/>
      <c r="DM3323" s="158"/>
      <c r="DN3323" s="158"/>
      <c r="DO3323" s="158"/>
      <c r="DP3323" s="158"/>
      <c r="DQ3323" s="158"/>
      <c r="DR3323" s="158"/>
      <c r="DS3323" s="160"/>
    </row>
    <row r="3324" spans="1:123" s="110" customFormat="1">
      <c r="A3324" s="184"/>
      <c r="B3324" s="180"/>
      <c r="D3324" s="192"/>
      <c r="E3324" s="157"/>
      <c r="F3324" s="158"/>
      <c r="G3324" s="158"/>
      <c r="H3324" s="158"/>
      <c r="I3324" s="158"/>
      <c r="J3324" s="158"/>
      <c r="K3324" s="158"/>
      <c r="L3324" s="158"/>
      <c r="M3324" s="158"/>
      <c r="N3324" s="158"/>
      <c r="O3324" s="158"/>
      <c r="P3324" s="158"/>
      <c r="Q3324" s="158"/>
      <c r="R3324" s="158"/>
      <c r="S3324" s="158"/>
      <c r="T3324" s="158"/>
      <c r="U3324" s="158"/>
      <c r="V3324" s="158"/>
      <c r="W3324" s="158"/>
      <c r="X3324" s="158"/>
      <c r="Y3324" s="158"/>
      <c r="Z3324" s="158"/>
      <c r="AA3324" s="158"/>
      <c r="AB3324" s="158"/>
      <c r="AC3324" s="158"/>
      <c r="AD3324" s="158"/>
      <c r="AE3324" s="158"/>
      <c r="AF3324" s="158"/>
      <c r="AG3324" s="158"/>
      <c r="AH3324" s="158"/>
      <c r="AI3324" s="158"/>
      <c r="AJ3324" s="158"/>
      <c r="AK3324" s="158"/>
      <c r="AL3324" s="158"/>
      <c r="AM3324" s="158"/>
      <c r="AN3324" s="158"/>
      <c r="AO3324" s="158"/>
      <c r="AP3324" s="158"/>
      <c r="AQ3324" s="158"/>
      <c r="AR3324" s="158"/>
      <c r="AS3324" s="158"/>
      <c r="AT3324" s="158"/>
      <c r="AU3324" s="158"/>
      <c r="AV3324" s="158"/>
      <c r="AW3324" s="158"/>
      <c r="AX3324" s="158"/>
      <c r="AY3324" s="158"/>
      <c r="AZ3324" s="158"/>
      <c r="BA3324" s="158"/>
      <c r="BB3324" s="158"/>
      <c r="BC3324" s="158"/>
      <c r="BD3324" s="159"/>
      <c r="BE3324" s="158"/>
      <c r="BF3324" s="158"/>
      <c r="BG3324" s="158"/>
      <c r="BH3324" s="158"/>
      <c r="BI3324" s="159"/>
      <c r="BJ3324" s="158"/>
      <c r="BK3324" s="158"/>
      <c r="BL3324" s="158"/>
      <c r="BM3324" s="158"/>
      <c r="BN3324" s="158"/>
      <c r="BO3324" s="158"/>
      <c r="BP3324" s="158"/>
      <c r="BQ3324" s="158"/>
      <c r="BR3324" s="158"/>
      <c r="BS3324" s="158"/>
      <c r="BT3324" s="158"/>
      <c r="BU3324" s="158"/>
      <c r="BV3324" s="158"/>
      <c r="BW3324" s="158"/>
      <c r="BX3324" s="158"/>
      <c r="BY3324" s="158"/>
      <c r="BZ3324" s="158"/>
      <c r="CA3324" s="158"/>
      <c r="CB3324" s="158"/>
      <c r="CC3324" s="158"/>
      <c r="CD3324" s="158"/>
      <c r="CE3324" s="158"/>
      <c r="CF3324" s="158"/>
      <c r="CG3324" s="158"/>
      <c r="CH3324" s="158"/>
      <c r="CI3324" s="158"/>
      <c r="CJ3324" s="158"/>
      <c r="CK3324" s="158"/>
      <c r="CL3324" s="158"/>
      <c r="CM3324" s="158"/>
      <c r="CN3324" s="158"/>
      <c r="CO3324" s="158"/>
      <c r="CP3324" s="158"/>
      <c r="CQ3324" s="158"/>
      <c r="CR3324" s="158"/>
      <c r="CS3324" s="158"/>
      <c r="CT3324" s="158"/>
      <c r="CU3324" s="158"/>
      <c r="CV3324" s="158"/>
      <c r="CW3324" s="158"/>
      <c r="CX3324" s="158"/>
      <c r="CY3324" s="158"/>
      <c r="CZ3324" s="158"/>
      <c r="DA3324" s="158"/>
      <c r="DB3324" s="158"/>
      <c r="DC3324" s="158"/>
      <c r="DD3324" s="158"/>
      <c r="DE3324" s="158"/>
      <c r="DF3324" s="158"/>
      <c r="DG3324" s="158"/>
      <c r="DH3324" s="158"/>
      <c r="DI3324" s="158"/>
      <c r="DJ3324" s="158"/>
      <c r="DK3324" s="158"/>
      <c r="DL3324" s="158"/>
      <c r="DM3324" s="158"/>
      <c r="DN3324" s="158"/>
      <c r="DO3324" s="158"/>
      <c r="DP3324" s="158"/>
      <c r="DQ3324" s="158"/>
      <c r="DR3324" s="158"/>
      <c r="DS3324" s="160"/>
    </row>
    <row r="3325" spans="1:123" s="110" customFormat="1">
      <c r="A3325" s="184"/>
      <c r="B3325" s="180"/>
      <c r="D3325" s="192"/>
      <c r="E3325" s="157"/>
      <c r="F3325" s="158"/>
      <c r="G3325" s="158"/>
      <c r="H3325" s="158"/>
      <c r="I3325" s="158"/>
      <c r="J3325" s="158"/>
      <c r="K3325" s="158"/>
      <c r="L3325" s="158"/>
      <c r="M3325" s="158"/>
      <c r="N3325" s="158"/>
      <c r="O3325" s="158"/>
      <c r="P3325" s="158"/>
      <c r="Q3325" s="158"/>
      <c r="R3325" s="158"/>
      <c r="S3325" s="158"/>
      <c r="T3325" s="158"/>
      <c r="U3325" s="158"/>
      <c r="V3325" s="158"/>
      <c r="W3325" s="158"/>
      <c r="X3325" s="158"/>
      <c r="Y3325" s="158"/>
      <c r="Z3325" s="158"/>
      <c r="AA3325" s="158"/>
      <c r="AB3325" s="158"/>
      <c r="AC3325" s="158"/>
      <c r="AD3325" s="158"/>
      <c r="AE3325" s="158"/>
      <c r="AF3325" s="158"/>
      <c r="AG3325" s="158"/>
      <c r="AH3325" s="158"/>
      <c r="AI3325" s="158"/>
      <c r="AJ3325" s="158"/>
      <c r="AK3325" s="158"/>
      <c r="AL3325" s="158"/>
      <c r="AM3325" s="158"/>
      <c r="AN3325" s="158"/>
      <c r="AO3325" s="158"/>
      <c r="AP3325" s="158"/>
      <c r="AQ3325" s="158"/>
      <c r="AR3325" s="158"/>
      <c r="AS3325" s="158"/>
      <c r="AT3325" s="158"/>
      <c r="AU3325" s="158"/>
      <c r="AV3325" s="158"/>
      <c r="AW3325" s="158"/>
      <c r="AX3325" s="158"/>
      <c r="AY3325" s="158"/>
      <c r="AZ3325" s="158"/>
      <c r="BA3325" s="158"/>
      <c r="BB3325" s="158"/>
      <c r="BC3325" s="158"/>
      <c r="BD3325" s="159"/>
      <c r="BE3325" s="158"/>
      <c r="BF3325" s="158"/>
      <c r="BG3325" s="158"/>
      <c r="BH3325" s="158"/>
      <c r="BI3325" s="159"/>
      <c r="BJ3325" s="158"/>
      <c r="BK3325" s="158"/>
      <c r="BL3325" s="158"/>
      <c r="BM3325" s="158"/>
      <c r="BN3325" s="158"/>
      <c r="BO3325" s="158"/>
      <c r="BP3325" s="158"/>
      <c r="BQ3325" s="158"/>
      <c r="BR3325" s="158"/>
      <c r="BS3325" s="158"/>
      <c r="BT3325" s="158"/>
      <c r="BU3325" s="158"/>
      <c r="BV3325" s="158"/>
      <c r="BW3325" s="158"/>
      <c r="BX3325" s="158"/>
      <c r="BY3325" s="158"/>
      <c r="BZ3325" s="158"/>
      <c r="CA3325" s="158"/>
      <c r="CB3325" s="158"/>
      <c r="CC3325" s="158"/>
      <c r="CD3325" s="158"/>
      <c r="CE3325" s="158"/>
      <c r="CF3325" s="158"/>
      <c r="CG3325" s="158"/>
      <c r="CH3325" s="158"/>
      <c r="CI3325" s="158"/>
      <c r="CJ3325" s="158"/>
      <c r="CK3325" s="158"/>
      <c r="CL3325" s="158"/>
      <c r="CM3325" s="158"/>
      <c r="CN3325" s="158"/>
      <c r="CO3325" s="158"/>
      <c r="CP3325" s="158"/>
      <c r="CQ3325" s="158"/>
      <c r="CR3325" s="158"/>
      <c r="CS3325" s="158"/>
      <c r="CT3325" s="158"/>
      <c r="CU3325" s="158"/>
      <c r="CV3325" s="158"/>
      <c r="CW3325" s="158"/>
      <c r="CX3325" s="158"/>
      <c r="CY3325" s="158"/>
      <c r="CZ3325" s="158"/>
      <c r="DA3325" s="158"/>
      <c r="DB3325" s="158"/>
      <c r="DC3325" s="158"/>
      <c r="DD3325" s="158"/>
      <c r="DE3325" s="158"/>
      <c r="DF3325" s="158"/>
      <c r="DG3325" s="158"/>
      <c r="DH3325" s="158"/>
      <c r="DI3325" s="158"/>
      <c r="DJ3325" s="158"/>
      <c r="DK3325" s="158"/>
      <c r="DL3325" s="158"/>
      <c r="DM3325" s="158"/>
      <c r="DN3325" s="158"/>
      <c r="DO3325" s="158"/>
      <c r="DP3325" s="158"/>
      <c r="DQ3325" s="158"/>
      <c r="DR3325" s="158"/>
      <c r="DS3325" s="160"/>
    </row>
    <row r="3326" spans="1:123" s="110" customFormat="1">
      <c r="A3326" s="184"/>
      <c r="B3326" s="180"/>
      <c r="D3326" s="192"/>
      <c r="E3326" s="157"/>
      <c r="F3326" s="158"/>
      <c r="G3326" s="158"/>
      <c r="H3326" s="158"/>
      <c r="I3326" s="158"/>
      <c r="J3326" s="158"/>
      <c r="K3326" s="158"/>
      <c r="L3326" s="158"/>
      <c r="M3326" s="158"/>
      <c r="N3326" s="158"/>
      <c r="O3326" s="158"/>
      <c r="P3326" s="158"/>
      <c r="Q3326" s="158"/>
      <c r="R3326" s="158"/>
      <c r="S3326" s="158"/>
      <c r="T3326" s="158"/>
      <c r="U3326" s="158"/>
      <c r="V3326" s="158"/>
      <c r="W3326" s="158"/>
      <c r="X3326" s="158"/>
      <c r="Y3326" s="158"/>
      <c r="Z3326" s="158"/>
      <c r="AA3326" s="158"/>
      <c r="AB3326" s="158"/>
      <c r="AC3326" s="158"/>
      <c r="AD3326" s="158"/>
      <c r="AE3326" s="158"/>
      <c r="AF3326" s="158"/>
      <c r="AG3326" s="158"/>
      <c r="AH3326" s="158"/>
      <c r="AI3326" s="158"/>
      <c r="AJ3326" s="158"/>
      <c r="AK3326" s="158"/>
      <c r="AL3326" s="158"/>
      <c r="AM3326" s="158"/>
      <c r="AN3326" s="158"/>
      <c r="AO3326" s="158"/>
      <c r="AP3326" s="158"/>
      <c r="AQ3326" s="158"/>
      <c r="AR3326" s="158"/>
      <c r="AS3326" s="158"/>
      <c r="AT3326" s="158"/>
      <c r="AU3326" s="158"/>
      <c r="AV3326" s="158"/>
      <c r="AW3326" s="158"/>
      <c r="AX3326" s="158"/>
      <c r="AY3326" s="158"/>
      <c r="AZ3326" s="158"/>
      <c r="BA3326" s="158"/>
      <c r="BB3326" s="158"/>
      <c r="BC3326" s="158"/>
      <c r="BD3326" s="159"/>
      <c r="BE3326" s="158"/>
      <c r="BF3326" s="158"/>
      <c r="BG3326" s="158"/>
      <c r="BH3326" s="158"/>
      <c r="BI3326" s="159"/>
      <c r="BJ3326" s="158"/>
      <c r="BK3326" s="158"/>
      <c r="BL3326" s="158"/>
      <c r="BM3326" s="158"/>
      <c r="BN3326" s="158"/>
      <c r="BO3326" s="158"/>
      <c r="BP3326" s="158"/>
      <c r="BQ3326" s="158"/>
      <c r="BR3326" s="158"/>
      <c r="BS3326" s="158"/>
      <c r="BT3326" s="158"/>
      <c r="BU3326" s="158"/>
      <c r="BV3326" s="158"/>
      <c r="BW3326" s="158"/>
      <c r="BX3326" s="158"/>
      <c r="BY3326" s="158"/>
      <c r="BZ3326" s="158"/>
      <c r="CA3326" s="158"/>
      <c r="CB3326" s="158"/>
      <c r="CC3326" s="158"/>
      <c r="CD3326" s="158"/>
      <c r="CE3326" s="158"/>
      <c r="CF3326" s="158"/>
      <c r="CG3326" s="158"/>
      <c r="CH3326" s="158"/>
      <c r="CI3326" s="158"/>
      <c r="CJ3326" s="158"/>
      <c r="CK3326" s="158"/>
      <c r="CL3326" s="158"/>
      <c r="CM3326" s="158"/>
      <c r="CN3326" s="158"/>
      <c r="CO3326" s="158"/>
      <c r="CP3326" s="158"/>
      <c r="CQ3326" s="158"/>
      <c r="CR3326" s="158"/>
      <c r="CS3326" s="158"/>
      <c r="CT3326" s="158"/>
      <c r="CU3326" s="158"/>
      <c r="CV3326" s="158"/>
      <c r="CW3326" s="158"/>
      <c r="CX3326" s="158"/>
      <c r="CY3326" s="158"/>
      <c r="CZ3326" s="158"/>
      <c r="DA3326" s="158"/>
      <c r="DB3326" s="158"/>
      <c r="DC3326" s="158"/>
      <c r="DD3326" s="158"/>
      <c r="DE3326" s="158"/>
      <c r="DF3326" s="158"/>
      <c r="DG3326" s="158"/>
      <c r="DH3326" s="158"/>
      <c r="DI3326" s="158"/>
      <c r="DJ3326" s="158"/>
      <c r="DK3326" s="158"/>
      <c r="DL3326" s="158"/>
      <c r="DM3326" s="158"/>
      <c r="DN3326" s="158"/>
      <c r="DO3326" s="158"/>
      <c r="DP3326" s="158"/>
      <c r="DQ3326" s="158"/>
      <c r="DR3326" s="158"/>
      <c r="DS3326" s="160"/>
    </row>
    <row r="3327" spans="1:123" s="110" customFormat="1">
      <c r="A3327" s="184"/>
      <c r="B3327" s="180"/>
      <c r="D3327" s="192"/>
      <c r="E3327" s="157"/>
      <c r="F3327" s="158"/>
      <c r="G3327" s="158"/>
      <c r="H3327" s="158"/>
      <c r="I3327" s="158"/>
      <c r="J3327" s="158"/>
      <c r="K3327" s="158"/>
      <c r="L3327" s="158"/>
      <c r="M3327" s="158"/>
      <c r="N3327" s="158"/>
      <c r="O3327" s="158"/>
      <c r="P3327" s="158"/>
      <c r="Q3327" s="158"/>
      <c r="R3327" s="158"/>
      <c r="S3327" s="158"/>
      <c r="T3327" s="158"/>
      <c r="U3327" s="158"/>
      <c r="V3327" s="158"/>
      <c r="W3327" s="158"/>
      <c r="X3327" s="158"/>
      <c r="Y3327" s="158"/>
      <c r="Z3327" s="158"/>
      <c r="AA3327" s="158"/>
      <c r="AB3327" s="158"/>
      <c r="AC3327" s="158"/>
      <c r="AD3327" s="158"/>
      <c r="AE3327" s="158"/>
      <c r="AF3327" s="158"/>
      <c r="AG3327" s="158"/>
      <c r="AH3327" s="158"/>
      <c r="AI3327" s="158"/>
      <c r="AJ3327" s="158"/>
      <c r="AK3327" s="158"/>
      <c r="AL3327" s="158"/>
      <c r="AM3327" s="158"/>
      <c r="AN3327" s="158"/>
      <c r="AO3327" s="158"/>
      <c r="AP3327" s="158"/>
      <c r="AQ3327" s="158"/>
      <c r="AR3327" s="158"/>
      <c r="AS3327" s="158"/>
      <c r="AT3327" s="158"/>
      <c r="AU3327" s="158"/>
      <c r="AV3327" s="158"/>
      <c r="AW3327" s="158"/>
      <c r="AX3327" s="158"/>
      <c r="AY3327" s="158"/>
      <c r="AZ3327" s="158"/>
      <c r="BA3327" s="158"/>
      <c r="BB3327" s="158"/>
      <c r="BC3327" s="158"/>
      <c r="BD3327" s="159"/>
      <c r="BE3327" s="158"/>
      <c r="BF3327" s="158"/>
      <c r="BG3327" s="158"/>
      <c r="BH3327" s="158"/>
      <c r="BI3327" s="159"/>
      <c r="BJ3327" s="158"/>
      <c r="BK3327" s="158"/>
      <c r="BL3327" s="158"/>
      <c r="BM3327" s="158"/>
      <c r="BN3327" s="158"/>
      <c r="BO3327" s="158"/>
      <c r="BP3327" s="158"/>
      <c r="BQ3327" s="158"/>
      <c r="BR3327" s="158"/>
      <c r="BS3327" s="158"/>
      <c r="BT3327" s="158"/>
      <c r="BU3327" s="158"/>
      <c r="BV3327" s="158"/>
      <c r="BW3327" s="158"/>
      <c r="BX3327" s="158"/>
      <c r="BY3327" s="158"/>
      <c r="BZ3327" s="158"/>
      <c r="CA3327" s="158"/>
      <c r="CB3327" s="158"/>
      <c r="CC3327" s="158"/>
      <c r="CD3327" s="158"/>
      <c r="CE3327" s="158"/>
      <c r="CF3327" s="158"/>
      <c r="CG3327" s="158"/>
      <c r="CH3327" s="158"/>
      <c r="CI3327" s="158"/>
      <c r="CJ3327" s="158"/>
      <c r="CK3327" s="158"/>
      <c r="CL3327" s="158"/>
      <c r="CM3327" s="158"/>
      <c r="CN3327" s="158"/>
      <c r="CO3327" s="158"/>
      <c r="CP3327" s="158"/>
      <c r="CQ3327" s="158"/>
      <c r="CR3327" s="158"/>
      <c r="CS3327" s="158"/>
      <c r="CT3327" s="158"/>
      <c r="CU3327" s="158"/>
      <c r="CV3327" s="158"/>
      <c r="CW3327" s="158"/>
      <c r="CX3327" s="158"/>
      <c r="CY3327" s="158"/>
      <c r="CZ3327" s="158"/>
      <c r="DA3327" s="158"/>
      <c r="DB3327" s="158"/>
      <c r="DC3327" s="158"/>
      <c r="DD3327" s="158"/>
      <c r="DE3327" s="158"/>
      <c r="DF3327" s="158"/>
      <c r="DG3327" s="158"/>
      <c r="DH3327" s="158"/>
      <c r="DI3327" s="158"/>
      <c r="DJ3327" s="158"/>
      <c r="DK3327" s="158"/>
      <c r="DL3327" s="158"/>
      <c r="DM3327" s="158"/>
      <c r="DN3327" s="158"/>
      <c r="DO3327" s="158"/>
      <c r="DP3327" s="158"/>
      <c r="DQ3327" s="158"/>
      <c r="DR3327" s="158"/>
      <c r="DS3327" s="160"/>
    </row>
    <row r="3328" spans="1:123" s="110" customFormat="1">
      <c r="A3328" s="184"/>
      <c r="B3328" s="180"/>
      <c r="D3328" s="192"/>
      <c r="E3328" s="157"/>
      <c r="F3328" s="158"/>
      <c r="G3328" s="158"/>
      <c r="H3328" s="158"/>
      <c r="I3328" s="158"/>
      <c r="J3328" s="158"/>
      <c r="K3328" s="158"/>
      <c r="L3328" s="158"/>
      <c r="M3328" s="158"/>
      <c r="N3328" s="158"/>
      <c r="O3328" s="158"/>
      <c r="P3328" s="158"/>
      <c r="Q3328" s="158"/>
      <c r="R3328" s="158"/>
      <c r="S3328" s="158"/>
      <c r="T3328" s="158"/>
      <c r="U3328" s="158"/>
      <c r="V3328" s="158"/>
      <c r="W3328" s="158"/>
      <c r="X3328" s="158"/>
      <c r="Y3328" s="158"/>
      <c r="Z3328" s="158"/>
      <c r="AA3328" s="158"/>
      <c r="AB3328" s="158"/>
      <c r="AC3328" s="158"/>
      <c r="AD3328" s="158"/>
      <c r="AE3328" s="158"/>
      <c r="AF3328" s="158"/>
      <c r="AG3328" s="158"/>
      <c r="AH3328" s="158"/>
      <c r="AI3328" s="158"/>
      <c r="AJ3328" s="158"/>
      <c r="AK3328" s="158"/>
      <c r="AL3328" s="158"/>
      <c r="AM3328" s="158"/>
      <c r="AN3328" s="158"/>
      <c r="AO3328" s="158"/>
      <c r="AP3328" s="158"/>
      <c r="AQ3328" s="158"/>
      <c r="AR3328" s="158"/>
      <c r="AS3328" s="158"/>
      <c r="AT3328" s="158"/>
      <c r="AU3328" s="158"/>
      <c r="AV3328" s="158"/>
      <c r="AW3328" s="158"/>
      <c r="AX3328" s="158"/>
      <c r="AY3328" s="158"/>
      <c r="AZ3328" s="158"/>
      <c r="BA3328" s="158"/>
      <c r="BB3328" s="158"/>
      <c r="BC3328" s="158"/>
      <c r="BD3328" s="159"/>
      <c r="BE3328" s="158"/>
      <c r="BF3328" s="158"/>
      <c r="BG3328" s="158"/>
      <c r="BH3328" s="158"/>
      <c r="BI3328" s="159"/>
      <c r="BJ3328" s="158"/>
      <c r="BK3328" s="158"/>
      <c r="BL3328" s="158"/>
      <c r="BM3328" s="158"/>
      <c r="BN3328" s="158"/>
      <c r="BO3328" s="158"/>
      <c r="BP3328" s="158"/>
      <c r="BQ3328" s="158"/>
      <c r="BR3328" s="158"/>
      <c r="BS3328" s="158"/>
      <c r="BT3328" s="158"/>
      <c r="BU3328" s="158"/>
      <c r="BV3328" s="158"/>
      <c r="BW3328" s="158"/>
      <c r="BX3328" s="158"/>
      <c r="BY3328" s="158"/>
      <c r="BZ3328" s="158"/>
      <c r="CA3328" s="158"/>
      <c r="CB3328" s="158"/>
      <c r="CC3328" s="158"/>
      <c r="CD3328" s="158"/>
      <c r="CE3328" s="158"/>
      <c r="CF3328" s="158"/>
      <c r="CG3328" s="158"/>
      <c r="CH3328" s="158"/>
      <c r="CI3328" s="158"/>
      <c r="CJ3328" s="158"/>
      <c r="CK3328" s="158"/>
      <c r="CL3328" s="158"/>
      <c r="CM3328" s="158"/>
      <c r="CN3328" s="158"/>
      <c r="CO3328" s="158"/>
      <c r="CP3328" s="158"/>
      <c r="CQ3328" s="158"/>
      <c r="CR3328" s="158"/>
      <c r="CS3328" s="158"/>
      <c r="CT3328" s="158"/>
      <c r="CU3328" s="158"/>
      <c r="CV3328" s="158"/>
      <c r="CW3328" s="158"/>
      <c r="CX3328" s="158"/>
      <c r="CY3328" s="158"/>
      <c r="CZ3328" s="158"/>
      <c r="DA3328" s="158"/>
      <c r="DB3328" s="158"/>
      <c r="DC3328" s="158"/>
      <c r="DD3328" s="158"/>
      <c r="DE3328" s="158"/>
      <c r="DF3328" s="158"/>
      <c r="DG3328" s="158"/>
      <c r="DH3328" s="158"/>
      <c r="DI3328" s="158"/>
      <c r="DJ3328" s="158"/>
      <c r="DK3328" s="158"/>
      <c r="DL3328" s="158"/>
      <c r="DM3328" s="158"/>
      <c r="DN3328" s="158"/>
      <c r="DO3328" s="158"/>
      <c r="DP3328" s="158"/>
      <c r="DQ3328" s="158"/>
      <c r="DR3328" s="158"/>
      <c r="DS3328" s="160"/>
    </row>
    <row r="3329" spans="1:123" s="110" customFormat="1">
      <c r="A3329" s="184"/>
      <c r="B3329" s="180"/>
      <c r="D3329" s="192"/>
      <c r="E3329" s="157"/>
      <c r="F3329" s="158"/>
      <c r="G3329" s="158"/>
      <c r="H3329" s="158"/>
      <c r="I3329" s="158"/>
      <c r="J3329" s="158"/>
      <c r="K3329" s="158"/>
      <c r="L3329" s="158"/>
      <c r="M3329" s="158"/>
      <c r="N3329" s="158"/>
      <c r="O3329" s="158"/>
      <c r="P3329" s="158"/>
      <c r="Q3329" s="158"/>
      <c r="R3329" s="158"/>
      <c r="S3329" s="158"/>
      <c r="T3329" s="158"/>
      <c r="U3329" s="158"/>
      <c r="V3329" s="158"/>
      <c r="W3329" s="158"/>
      <c r="X3329" s="158"/>
      <c r="Y3329" s="158"/>
      <c r="Z3329" s="158"/>
      <c r="AA3329" s="158"/>
      <c r="AB3329" s="158"/>
      <c r="AC3329" s="158"/>
      <c r="AD3329" s="158"/>
      <c r="AE3329" s="158"/>
      <c r="AF3329" s="158"/>
      <c r="AG3329" s="158"/>
      <c r="AH3329" s="158"/>
      <c r="AI3329" s="158"/>
      <c r="AJ3329" s="158"/>
      <c r="AK3329" s="158"/>
      <c r="AL3329" s="158"/>
      <c r="AM3329" s="158"/>
      <c r="AN3329" s="158"/>
      <c r="AO3329" s="158"/>
      <c r="AP3329" s="158"/>
      <c r="AQ3329" s="158"/>
      <c r="AR3329" s="158"/>
      <c r="AS3329" s="158"/>
      <c r="AT3329" s="158"/>
      <c r="AU3329" s="158"/>
      <c r="AV3329" s="158"/>
      <c r="AW3329" s="158"/>
      <c r="AX3329" s="158"/>
      <c r="AY3329" s="158"/>
      <c r="AZ3329" s="158"/>
      <c r="BA3329" s="158"/>
      <c r="BB3329" s="158"/>
      <c r="BC3329" s="158"/>
      <c r="BD3329" s="159"/>
      <c r="BE3329" s="158"/>
      <c r="BF3329" s="158"/>
      <c r="BG3329" s="158"/>
      <c r="BH3329" s="158"/>
      <c r="BI3329" s="159"/>
      <c r="BJ3329" s="158"/>
      <c r="BK3329" s="158"/>
      <c r="BL3329" s="158"/>
      <c r="BM3329" s="158"/>
      <c r="BN3329" s="158"/>
      <c r="BO3329" s="158"/>
      <c r="BP3329" s="158"/>
      <c r="BQ3329" s="158"/>
      <c r="BR3329" s="158"/>
      <c r="BS3329" s="158"/>
      <c r="BT3329" s="158"/>
      <c r="BU3329" s="158"/>
      <c r="BV3329" s="158"/>
      <c r="BW3329" s="158"/>
      <c r="BX3329" s="158"/>
      <c r="BY3329" s="158"/>
      <c r="BZ3329" s="158"/>
      <c r="CA3329" s="158"/>
      <c r="CB3329" s="158"/>
      <c r="CC3329" s="158"/>
      <c r="CD3329" s="158"/>
      <c r="CE3329" s="158"/>
      <c r="CF3329" s="158"/>
      <c r="CG3329" s="158"/>
      <c r="CH3329" s="158"/>
      <c r="CI3329" s="158"/>
      <c r="CJ3329" s="158"/>
      <c r="CK3329" s="158"/>
      <c r="CL3329" s="158"/>
      <c r="CM3329" s="158"/>
      <c r="CN3329" s="158"/>
      <c r="CO3329" s="158"/>
      <c r="CP3329" s="158"/>
      <c r="CQ3329" s="158"/>
      <c r="CR3329" s="158"/>
      <c r="CS3329" s="158"/>
      <c r="CT3329" s="158"/>
      <c r="CU3329" s="158"/>
      <c r="CV3329" s="158"/>
      <c r="CW3329" s="158"/>
      <c r="CX3329" s="158"/>
      <c r="CY3329" s="158"/>
      <c r="CZ3329" s="158"/>
      <c r="DA3329" s="158"/>
      <c r="DB3329" s="158"/>
      <c r="DC3329" s="158"/>
      <c r="DD3329" s="158"/>
      <c r="DE3329" s="158"/>
      <c r="DF3329" s="158"/>
      <c r="DG3329" s="158"/>
      <c r="DH3329" s="158"/>
      <c r="DI3329" s="158"/>
      <c r="DJ3329" s="158"/>
      <c r="DK3329" s="158"/>
      <c r="DL3329" s="158"/>
      <c r="DM3329" s="158"/>
      <c r="DN3329" s="158"/>
      <c r="DO3329" s="158"/>
      <c r="DP3329" s="158"/>
      <c r="DQ3329" s="158"/>
      <c r="DR3329" s="158"/>
      <c r="DS3329" s="160"/>
    </row>
    <row r="3330" spans="1:123" s="110" customFormat="1">
      <c r="A3330" s="184"/>
      <c r="B3330" s="180"/>
      <c r="D3330" s="192"/>
      <c r="E3330" s="157"/>
      <c r="F3330" s="158"/>
      <c r="G3330" s="158"/>
      <c r="H3330" s="158"/>
      <c r="I3330" s="158"/>
      <c r="J3330" s="158"/>
      <c r="K3330" s="158"/>
      <c r="L3330" s="158"/>
      <c r="M3330" s="158"/>
      <c r="N3330" s="158"/>
      <c r="O3330" s="158"/>
      <c r="P3330" s="158"/>
      <c r="Q3330" s="158"/>
      <c r="R3330" s="158"/>
      <c r="S3330" s="158"/>
      <c r="T3330" s="158"/>
      <c r="U3330" s="158"/>
      <c r="V3330" s="158"/>
      <c r="W3330" s="158"/>
      <c r="X3330" s="158"/>
      <c r="Y3330" s="158"/>
      <c r="Z3330" s="158"/>
      <c r="AA3330" s="158"/>
      <c r="AB3330" s="158"/>
      <c r="AC3330" s="158"/>
      <c r="AD3330" s="158"/>
      <c r="AE3330" s="158"/>
      <c r="AF3330" s="158"/>
      <c r="AG3330" s="158"/>
      <c r="AH3330" s="158"/>
      <c r="AI3330" s="158"/>
      <c r="AJ3330" s="158"/>
      <c r="AK3330" s="158"/>
      <c r="AL3330" s="158"/>
      <c r="AM3330" s="158"/>
      <c r="AN3330" s="158"/>
      <c r="AO3330" s="158"/>
      <c r="AP3330" s="158"/>
      <c r="AQ3330" s="158"/>
      <c r="AR3330" s="158"/>
      <c r="AS3330" s="158"/>
      <c r="AT3330" s="158"/>
      <c r="AU3330" s="158"/>
      <c r="AV3330" s="158"/>
      <c r="AW3330" s="158"/>
      <c r="AX3330" s="158"/>
      <c r="AY3330" s="158"/>
      <c r="AZ3330" s="158"/>
      <c r="BA3330" s="158"/>
      <c r="BB3330" s="158"/>
      <c r="BC3330" s="158"/>
      <c r="BD3330" s="159"/>
      <c r="BE3330" s="158"/>
      <c r="BF3330" s="158"/>
      <c r="BG3330" s="158"/>
      <c r="BH3330" s="158"/>
      <c r="BI3330" s="159"/>
      <c r="BJ3330" s="158"/>
      <c r="BK3330" s="158"/>
      <c r="BL3330" s="158"/>
      <c r="BM3330" s="158"/>
      <c r="BN3330" s="158"/>
      <c r="BO3330" s="158"/>
      <c r="BP3330" s="158"/>
      <c r="BQ3330" s="158"/>
      <c r="BR3330" s="158"/>
      <c r="BS3330" s="158"/>
      <c r="BT3330" s="158"/>
      <c r="BU3330" s="158"/>
      <c r="BV3330" s="158"/>
      <c r="BW3330" s="158"/>
      <c r="BX3330" s="158"/>
      <c r="BY3330" s="158"/>
      <c r="BZ3330" s="158"/>
      <c r="CA3330" s="158"/>
      <c r="CB3330" s="158"/>
      <c r="CC3330" s="158"/>
      <c r="CD3330" s="158"/>
      <c r="CE3330" s="158"/>
      <c r="CF3330" s="158"/>
      <c r="CG3330" s="158"/>
      <c r="CH3330" s="158"/>
      <c r="CI3330" s="158"/>
      <c r="CJ3330" s="158"/>
      <c r="CK3330" s="158"/>
      <c r="CL3330" s="158"/>
      <c r="CM3330" s="158"/>
      <c r="CN3330" s="158"/>
      <c r="CO3330" s="158"/>
      <c r="CP3330" s="158"/>
      <c r="CQ3330" s="158"/>
      <c r="CR3330" s="158"/>
      <c r="CS3330" s="158"/>
      <c r="CT3330" s="158"/>
      <c r="CU3330" s="158"/>
      <c r="CV3330" s="158"/>
      <c r="CW3330" s="158"/>
      <c r="CX3330" s="158"/>
      <c r="CY3330" s="158"/>
      <c r="CZ3330" s="158"/>
      <c r="DA3330" s="158"/>
      <c r="DB3330" s="158"/>
      <c r="DC3330" s="158"/>
      <c r="DD3330" s="158"/>
      <c r="DE3330" s="158"/>
      <c r="DF3330" s="158"/>
      <c r="DG3330" s="158"/>
      <c r="DH3330" s="158"/>
      <c r="DI3330" s="158"/>
      <c r="DJ3330" s="158"/>
      <c r="DK3330" s="158"/>
      <c r="DL3330" s="158"/>
      <c r="DM3330" s="158"/>
      <c r="DN3330" s="158"/>
      <c r="DO3330" s="158"/>
      <c r="DP3330" s="158"/>
      <c r="DQ3330" s="158"/>
      <c r="DR3330" s="158"/>
      <c r="DS3330" s="160"/>
    </row>
    <row r="3331" spans="1:123" s="110" customFormat="1">
      <c r="A3331" s="184"/>
      <c r="B3331" s="180"/>
      <c r="D3331" s="192"/>
      <c r="E3331" s="157"/>
      <c r="F3331" s="158"/>
      <c r="G3331" s="158"/>
      <c r="H3331" s="158"/>
      <c r="I3331" s="158"/>
      <c r="J3331" s="158"/>
      <c r="K3331" s="158"/>
      <c r="L3331" s="158"/>
      <c r="M3331" s="158"/>
      <c r="N3331" s="158"/>
      <c r="O3331" s="158"/>
      <c r="P3331" s="158"/>
      <c r="Q3331" s="158"/>
      <c r="R3331" s="158"/>
      <c r="S3331" s="158"/>
      <c r="T3331" s="158"/>
      <c r="U3331" s="158"/>
      <c r="V3331" s="158"/>
      <c r="W3331" s="158"/>
      <c r="X3331" s="158"/>
      <c r="Y3331" s="158"/>
      <c r="Z3331" s="158"/>
      <c r="AA3331" s="158"/>
      <c r="AB3331" s="158"/>
      <c r="AC3331" s="158"/>
      <c r="AD3331" s="158"/>
      <c r="AE3331" s="158"/>
      <c r="AF3331" s="158"/>
      <c r="AG3331" s="158"/>
      <c r="AH3331" s="158"/>
      <c r="AI3331" s="158"/>
      <c r="AJ3331" s="158"/>
      <c r="AK3331" s="158"/>
      <c r="AL3331" s="158"/>
      <c r="AM3331" s="158"/>
      <c r="AN3331" s="158"/>
      <c r="AO3331" s="158"/>
      <c r="AP3331" s="158"/>
      <c r="AQ3331" s="158"/>
      <c r="AR3331" s="158"/>
      <c r="AS3331" s="158"/>
      <c r="AT3331" s="158"/>
      <c r="AU3331" s="158"/>
      <c r="AV3331" s="158"/>
      <c r="AW3331" s="158"/>
      <c r="AX3331" s="158"/>
      <c r="AY3331" s="158"/>
      <c r="AZ3331" s="158"/>
      <c r="BA3331" s="158"/>
      <c r="BB3331" s="158"/>
      <c r="BC3331" s="158"/>
      <c r="BD3331" s="159"/>
      <c r="BE3331" s="158"/>
      <c r="BF3331" s="158"/>
      <c r="BG3331" s="158"/>
      <c r="BH3331" s="158"/>
      <c r="BI3331" s="159"/>
      <c r="BJ3331" s="158"/>
      <c r="BK3331" s="158"/>
      <c r="BL3331" s="158"/>
      <c r="BM3331" s="158"/>
      <c r="BN3331" s="158"/>
      <c r="BO3331" s="158"/>
      <c r="BP3331" s="158"/>
      <c r="BQ3331" s="158"/>
      <c r="BR3331" s="158"/>
      <c r="BS3331" s="158"/>
      <c r="BT3331" s="158"/>
      <c r="BU3331" s="158"/>
      <c r="BV3331" s="158"/>
      <c r="BW3331" s="158"/>
      <c r="BX3331" s="158"/>
      <c r="BY3331" s="158"/>
      <c r="BZ3331" s="158"/>
      <c r="CA3331" s="158"/>
      <c r="CB3331" s="158"/>
      <c r="CC3331" s="158"/>
      <c r="CD3331" s="158"/>
      <c r="CE3331" s="158"/>
      <c r="CF3331" s="158"/>
      <c r="CG3331" s="158"/>
      <c r="CH3331" s="158"/>
      <c r="CI3331" s="158"/>
      <c r="CJ3331" s="158"/>
      <c r="CK3331" s="158"/>
      <c r="CL3331" s="158"/>
      <c r="CM3331" s="158"/>
      <c r="CN3331" s="158"/>
      <c r="CO3331" s="158"/>
      <c r="CP3331" s="158"/>
      <c r="CQ3331" s="158"/>
      <c r="CR3331" s="158"/>
      <c r="CS3331" s="158"/>
      <c r="CT3331" s="158"/>
      <c r="CU3331" s="158"/>
      <c r="CV3331" s="158"/>
      <c r="CW3331" s="158"/>
      <c r="CX3331" s="158"/>
      <c r="CY3331" s="158"/>
      <c r="CZ3331" s="158"/>
      <c r="DA3331" s="158"/>
      <c r="DB3331" s="158"/>
      <c r="DC3331" s="158"/>
      <c r="DD3331" s="158"/>
      <c r="DE3331" s="158"/>
      <c r="DF3331" s="158"/>
      <c r="DG3331" s="158"/>
      <c r="DH3331" s="158"/>
      <c r="DI3331" s="158"/>
      <c r="DJ3331" s="158"/>
      <c r="DK3331" s="158"/>
      <c r="DL3331" s="158"/>
      <c r="DM3331" s="158"/>
      <c r="DN3331" s="158"/>
      <c r="DO3331" s="158"/>
      <c r="DP3331" s="158"/>
      <c r="DQ3331" s="158"/>
      <c r="DR3331" s="158"/>
      <c r="DS3331" s="160"/>
    </row>
    <row r="3332" spans="1:123" s="110" customFormat="1">
      <c r="A3332" s="184"/>
      <c r="B3332" s="180"/>
      <c r="D3332" s="192"/>
      <c r="E3332" s="157"/>
      <c r="F3332" s="158"/>
      <c r="G3332" s="158"/>
      <c r="H3332" s="158"/>
      <c r="I3332" s="158"/>
      <c r="J3332" s="158"/>
      <c r="K3332" s="158"/>
      <c r="L3332" s="158"/>
      <c r="M3332" s="158"/>
      <c r="N3332" s="158"/>
      <c r="O3332" s="158"/>
      <c r="P3332" s="158"/>
      <c r="Q3332" s="158"/>
      <c r="R3332" s="158"/>
      <c r="S3332" s="158"/>
      <c r="T3332" s="158"/>
      <c r="U3332" s="158"/>
      <c r="V3332" s="158"/>
      <c r="W3332" s="158"/>
      <c r="X3332" s="158"/>
      <c r="Y3332" s="158"/>
      <c r="Z3332" s="158"/>
      <c r="AA3332" s="158"/>
      <c r="AB3332" s="158"/>
      <c r="AC3332" s="158"/>
      <c r="AD3332" s="158"/>
      <c r="AE3332" s="158"/>
      <c r="AF3332" s="158"/>
      <c r="AG3332" s="158"/>
      <c r="AH3332" s="158"/>
      <c r="AI3332" s="158"/>
      <c r="AJ3332" s="158"/>
      <c r="AK3332" s="158"/>
      <c r="AL3332" s="158"/>
      <c r="AM3332" s="158"/>
      <c r="AN3332" s="158"/>
      <c r="AO3332" s="158"/>
      <c r="AP3332" s="158"/>
      <c r="AQ3332" s="158"/>
      <c r="AR3332" s="158"/>
      <c r="AS3332" s="158"/>
      <c r="AT3332" s="158"/>
      <c r="AU3332" s="158"/>
      <c r="AV3332" s="158"/>
      <c r="AW3332" s="158"/>
      <c r="AX3332" s="158"/>
      <c r="AY3332" s="158"/>
      <c r="AZ3332" s="158"/>
      <c r="BA3332" s="158"/>
      <c r="BB3332" s="158"/>
      <c r="BC3332" s="158"/>
      <c r="BD3332" s="159"/>
      <c r="BE3332" s="158"/>
      <c r="BF3332" s="158"/>
      <c r="BG3332" s="158"/>
      <c r="BH3332" s="158"/>
      <c r="BI3332" s="159"/>
      <c r="BJ3332" s="158"/>
      <c r="BK3332" s="158"/>
      <c r="BL3332" s="158"/>
      <c r="BM3332" s="158"/>
      <c r="BN3332" s="158"/>
      <c r="BO3332" s="158"/>
      <c r="BP3332" s="158"/>
      <c r="BQ3332" s="158"/>
      <c r="BR3332" s="158"/>
      <c r="BS3332" s="158"/>
      <c r="BT3332" s="158"/>
      <c r="BU3332" s="158"/>
      <c r="BV3332" s="158"/>
      <c r="BW3332" s="158"/>
      <c r="BX3332" s="158"/>
      <c r="BY3332" s="158"/>
      <c r="BZ3332" s="158"/>
      <c r="CA3332" s="158"/>
      <c r="CB3332" s="158"/>
      <c r="CC3332" s="158"/>
      <c r="CD3332" s="158"/>
      <c r="CE3332" s="158"/>
      <c r="CF3332" s="158"/>
      <c r="CG3332" s="158"/>
      <c r="CH3332" s="158"/>
      <c r="CI3332" s="158"/>
      <c r="CJ3332" s="158"/>
      <c r="CK3332" s="158"/>
      <c r="CL3332" s="158"/>
      <c r="CM3332" s="158"/>
      <c r="CN3332" s="158"/>
      <c r="CO3332" s="158"/>
      <c r="CP3332" s="158"/>
      <c r="CQ3332" s="158"/>
      <c r="CR3332" s="158"/>
      <c r="CS3332" s="158"/>
      <c r="CT3332" s="158"/>
      <c r="CU3332" s="158"/>
      <c r="CV3332" s="158"/>
      <c r="CW3332" s="158"/>
      <c r="CX3332" s="158"/>
      <c r="CY3332" s="158"/>
      <c r="CZ3332" s="158"/>
      <c r="DA3332" s="158"/>
      <c r="DB3332" s="158"/>
      <c r="DC3332" s="158"/>
      <c r="DD3332" s="158"/>
      <c r="DE3332" s="158"/>
      <c r="DF3332" s="158"/>
      <c r="DG3332" s="158"/>
      <c r="DH3332" s="158"/>
      <c r="DI3332" s="158"/>
      <c r="DJ3332" s="158"/>
      <c r="DK3332" s="158"/>
      <c r="DL3332" s="158"/>
      <c r="DM3332" s="158"/>
      <c r="DN3332" s="158"/>
      <c r="DO3332" s="158"/>
      <c r="DP3332" s="158"/>
      <c r="DQ3332" s="158"/>
      <c r="DR3332" s="158"/>
      <c r="DS3332" s="160"/>
    </row>
    <row r="3333" spans="1:123" s="110" customFormat="1">
      <c r="A3333" s="184"/>
      <c r="B3333" s="180"/>
      <c r="D3333" s="192"/>
      <c r="E3333" s="157"/>
      <c r="F3333" s="158"/>
      <c r="G3333" s="158"/>
      <c r="H3333" s="158"/>
      <c r="I3333" s="158"/>
      <c r="J3333" s="158"/>
      <c r="K3333" s="158"/>
      <c r="L3333" s="158"/>
      <c r="M3333" s="158"/>
      <c r="N3333" s="158"/>
      <c r="O3333" s="158"/>
      <c r="P3333" s="158"/>
      <c r="Q3333" s="158"/>
      <c r="R3333" s="158"/>
      <c r="S3333" s="158"/>
      <c r="T3333" s="158"/>
      <c r="U3333" s="158"/>
      <c r="V3333" s="158"/>
      <c r="W3333" s="158"/>
      <c r="X3333" s="158"/>
      <c r="Y3333" s="158"/>
      <c r="Z3333" s="158"/>
      <c r="AA3333" s="158"/>
      <c r="AB3333" s="158"/>
      <c r="AC3333" s="158"/>
      <c r="AD3333" s="158"/>
      <c r="AE3333" s="158"/>
      <c r="AF3333" s="158"/>
      <c r="AG3333" s="158"/>
      <c r="AH3333" s="158"/>
      <c r="AI3333" s="158"/>
      <c r="AJ3333" s="158"/>
      <c r="AK3333" s="158"/>
      <c r="AL3333" s="158"/>
      <c r="AM3333" s="158"/>
      <c r="AN3333" s="158"/>
      <c r="AO3333" s="158"/>
      <c r="AP3333" s="158"/>
      <c r="AQ3333" s="158"/>
      <c r="AR3333" s="158"/>
      <c r="AS3333" s="158"/>
      <c r="AT3333" s="158"/>
      <c r="AU3333" s="158"/>
      <c r="AV3333" s="158"/>
      <c r="AW3333" s="158"/>
      <c r="AX3333" s="158"/>
      <c r="AY3333" s="158"/>
      <c r="AZ3333" s="158"/>
      <c r="BA3333" s="158"/>
      <c r="BB3333" s="158"/>
      <c r="BC3333" s="158"/>
      <c r="BD3333" s="159"/>
      <c r="BE3333" s="158"/>
      <c r="BF3333" s="158"/>
      <c r="BG3333" s="158"/>
      <c r="BH3333" s="158"/>
      <c r="BI3333" s="159"/>
      <c r="BJ3333" s="158"/>
      <c r="BK3333" s="158"/>
      <c r="BL3333" s="158"/>
      <c r="BM3333" s="158"/>
      <c r="BN3333" s="158"/>
      <c r="BO3333" s="158"/>
      <c r="BP3333" s="158"/>
      <c r="BQ3333" s="158"/>
      <c r="BR3333" s="158"/>
      <c r="BS3333" s="158"/>
      <c r="BT3333" s="158"/>
      <c r="BU3333" s="158"/>
      <c r="BV3333" s="158"/>
      <c r="BW3333" s="158"/>
      <c r="BX3333" s="158"/>
      <c r="BY3333" s="158"/>
      <c r="BZ3333" s="158"/>
      <c r="CA3333" s="158"/>
      <c r="CB3333" s="158"/>
      <c r="CC3333" s="158"/>
      <c r="CD3333" s="158"/>
      <c r="CE3333" s="158"/>
      <c r="CF3333" s="158"/>
      <c r="CG3333" s="158"/>
      <c r="CH3333" s="158"/>
      <c r="CI3333" s="158"/>
      <c r="CJ3333" s="158"/>
      <c r="CK3333" s="158"/>
      <c r="CL3333" s="158"/>
      <c r="CM3333" s="158"/>
      <c r="CN3333" s="158"/>
      <c r="CO3333" s="158"/>
      <c r="CP3333" s="158"/>
      <c r="CQ3333" s="158"/>
      <c r="CR3333" s="158"/>
      <c r="CS3333" s="158"/>
      <c r="CT3333" s="158"/>
      <c r="CU3333" s="158"/>
      <c r="CV3333" s="158"/>
      <c r="CW3333" s="158"/>
      <c r="CX3333" s="158"/>
      <c r="CY3333" s="158"/>
      <c r="CZ3333" s="158"/>
      <c r="DA3333" s="158"/>
      <c r="DB3333" s="158"/>
      <c r="DC3333" s="158"/>
      <c r="DD3333" s="158"/>
      <c r="DE3333" s="158"/>
      <c r="DF3333" s="158"/>
      <c r="DG3333" s="158"/>
      <c r="DH3333" s="158"/>
      <c r="DI3333" s="158"/>
      <c r="DJ3333" s="158"/>
      <c r="DK3333" s="158"/>
      <c r="DL3333" s="158"/>
      <c r="DM3333" s="158"/>
      <c r="DN3333" s="158"/>
      <c r="DO3333" s="158"/>
      <c r="DP3333" s="158"/>
      <c r="DQ3333" s="158"/>
      <c r="DR3333" s="158"/>
      <c r="DS3333" s="160"/>
    </row>
    <row r="3334" spans="1:123" s="110" customFormat="1">
      <c r="A3334" s="184"/>
      <c r="B3334" s="180"/>
      <c r="D3334" s="192"/>
      <c r="E3334" s="157"/>
      <c r="F3334" s="158"/>
      <c r="G3334" s="158"/>
      <c r="H3334" s="158"/>
      <c r="I3334" s="158"/>
      <c r="J3334" s="158"/>
      <c r="K3334" s="158"/>
      <c r="L3334" s="158"/>
      <c r="M3334" s="158"/>
      <c r="N3334" s="158"/>
      <c r="O3334" s="158"/>
      <c r="P3334" s="158"/>
      <c r="Q3334" s="158"/>
      <c r="R3334" s="158"/>
      <c r="S3334" s="158"/>
      <c r="T3334" s="158"/>
      <c r="U3334" s="158"/>
      <c r="V3334" s="158"/>
      <c r="W3334" s="158"/>
      <c r="X3334" s="158"/>
      <c r="Y3334" s="158"/>
      <c r="Z3334" s="158"/>
      <c r="AA3334" s="158"/>
      <c r="AB3334" s="158"/>
      <c r="AC3334" s="158"/>
      <c r="AD3334" s="158"/>
      <c r="AE3334" s="158"/>
      <c r="AF3334" s="158"/>
      <c r="AG3334" s="158"/>
      <c r="AH3334" s="158"/>
      <c r="AI3334" s="158"/>
      <c r="AJ3334" s="158"/>
      <c r="AK3334" s="158"/>
      <c r="AL3334" s="158"/>
      <c r="AM3334" s="158"/>
      <c r="AN3334" s="158"/>
      <c r="AO3334" s="158"/>
      <c r="AP3334" s="158"/>
      <c r="AQ3334" s="158"/>
      <c r="AR3334" s="158"/>
      <c r="AS3334" s="158"/>
      <c r="AT3334" s="158"/>
      <c r="AU3334" s="158"/>
      <c r="AV3334" s="158"/>
      <c r="AW3334" s="158"/>
      <c r="AX3334" s="158"/>
      <c r="AY3334" s="158"/>
      <c r="AZ3334" s="158"/>
      <c r="BA3334" s="158"/>
      <c r="BB3334" s="158"/>
      <c r="BC3334" s="158"/>
      <c r="BD3334" s="159"/>
      <c r="BE3334" s="158"/>
      <c r="BF3334" s="158"/>
      <c r="BG3334" s="158"/>
      <c r="BH3334" s="158"/>
      <c r="BI3334" s="159"/>
      <c r="BJ3334" s="158"/>
      <c r="BK3334" s="158"/>
      <c r="BL3334" s="158"/>
      <c r="BM3334" s="158"/>
      <c r="BN3334" s="158"/>
      <c r="BO3334" s="158"/>
      <c r="BP3334" s="158"/>
      <c r="BQ3334" s="158"/>
      <c r="BR3334" s="158"/>
      <c r="BS3334" s="158"/>
      <c r="BT3334" s="158"/>
      <c r="BU3334" s="158"/>
      <c r="BV3334" s="158"/>
      <c r="BW3334" s="158"/>
      <c r="BX3334" s="158"/>
      <c r="BY3334" s="158"/>
      <c r="BZ3334" s="158"/>
      <c r="CA3334" s="158"/>
      <c r="CB3334" s="158"/>
      <c r="CC3334" s="158"/>
      <c r="CD3334" s="158"/>
      <c r="CE3334" s="158"/>
      <c r="CF3334" s="158"/>
      <c r="CG3334" s="158"/>
      <c r="CH3334" s="158"/>
      <c r="CI3334" s="158"/>
      <c r="CJ3334" s="158"/>
      <c r="CK3334" s="158"/>
      <c r="CL3334" s="158"/>
      <c r="CM3334" s="158"/>
      <c r="CN3334" s="158"/>
      <c r="CO3334" s="158"/>
      <c r="CP3334" s="158"/>
      <c r="CQ3334" s="158"/>
      <c r="CR3334" s="158"/>
      <c r="CS3334" s="158"/>
      <c r="CT3334" s="158"/>
      <c r="CU3334" s="158"/>
      <c r="CV3334" s="158"/>
      <c r="CW3334" s="158"/>
      <c r="CX3334" s="158"/>
      <c r="CY3334" s="158"/>
      <c r="CZ3334" s="158"/>
      <c r="DA3334" s="158"/>
      <c r="DB3334" s="158"/>
      <c r="DC3334" s="158"/>
      <c r="DD3334" s="158"/>
      <c r="DE3334" s="158"/>
      <c r="DF3334" s="158"/>
      <c r="DG3334" s="158"/>
      <c r="DH3334" s="158"/>
      <c r="DI3334" s="158"/>
      <c r="DJ3334" s="158"/>
      <c r="DK3334" s="158"/>
      <c r="DL3334" s="158"/>
      <c r="DM3334" s="158"/>
      <c r="DN3334" s="158"/>
      <c r="DO3334" s="158"/>
      <c r="DP3334" s="158"/>
      <c r="DQ3334" s="158"/>
      <c r="DR3334" s="158"/>
      <c r="DS3334" s="160"/>
    </row>
    <row r="3335" spans="1:123" s="110" customFormat="1">
      <c r="A3335" s="184"/>
      <c r="B3335" s="180"/>
      <c r="D3335" s="192"/>
      <c r="E3335" s="157"/>
      <c r="F3335" s="158"/>
      <c r="G3335" s="158"/>
      <c r="H3335" s="158"/>
      <c r="I3335" s="158"/>
      <c r="J3335" s="158"/>
      <c r="K3335" s="158"/>
      <c r="L3335" s="158"/>
      <c r="M3335" s="158"/>
      <c r="N3335" s="158"/>
      <c r="O3335" s="158"/>
      <c r="P3335" s="158"/>
      <c r="Q3335" s="158"/>
      <c r="R3335" s="158"/>
      <c r="S3335" s="158"/>
      <c r="T3335" s="158"/>
      <c r="U3335" s="158"/>
      <c r="V3335" s="158"/>
      <c r="W3335" s="158"/>
      <c r="X3335" s="158"/>
      <c r="Y3335" s="158"/>
      <c r="Z3335" s="158"/>
      <c r="AA3335" s="158"/>
      <c r="AB3335" s="158"/>
      <c r="AC3335" s="158"/>
      <c r="AD3335" s="158"/>
      <c r="AE3335" s="158"/>
      <c r="AF3335" s="158"/>
      <c r="AG3335" s="158"/>
      <c r="AH3335" s="158"/>
      <c r="AI3335" s="158"/>
      <c r="AJ3335" s="158"/>
      <c r="AK3335" s="158"/>
      <c r="AL3335" s="158"/>
      <c r="AM3335" s="158"/>
      <c r="AN3335" s="158"/>
      <c r="AO3335" s="158"/>
      <c r="AP3335" s="158"/>
      <c r="AQ3335" s="158"/>
      <c r="AR3335" s="158"/>
      <c r="AS3335" s="158"/>
      <c r="AT3335" s="158"/>
      <c r="AU3335" s="158"/>
      <c r="AV3335" s="158"/>
      <c r="AW3335" s="158"/>
      <c r="AX3335" s="158"/>
      <c r="AY3335" s="158"/>
      <c r="AZ3335" s="158"/>
      <c r="BA3335" s="158"/>
      <c r="BB3335" s="158"/>
      <c r="BC3335" s="158"/>
      <c r="BD3335" s="159"/>
      <c r="BE3335" s="158"/>
      <c r="BF3335" s="158"/>
      <c r="BG3335" s="158"/>
      <c r="BH3335" s="158"/>
      <c r="BI3335" s="159"/>
      <c r="BJ3335" s="158"/>
      <c r="BK3335" s="158"/>
      <c r="BL3335" s="158"/>
      <c r="BM3335" s="158"/>
      <c r="BN3335" s="158"/>
      <c r="BO3335" s="158"/>
      <c r="BP3335" s="158"/>
      <c r="BQ3335" s="158"/>
      <c r="BR3335" s="158"/>
      <c r="BS3335" s="158"/>
      <c r="BT3335" s="158"/>
      <c r="BU3335" s="158"/>
      <c r="BV3335" s="158"/>
      <c r="BW3335" s="158"/>
      <c r="BX3335" s="158"/>
      <c r="BY3335" s="158"/>
      <c r="BZ3335" s="158"/>
      <c r="CA3335" s="158"/>
      <c r="CB3335" s="158"/>
      <c r="CC3335" s="158"/>
      <c r="CD3335" s="158"/>
      <c r="CE3335" s="158"/>
      <c r="CF3335" s="158"/>
      <c r="CG3335" s="158"/>
      <c r="CH3335" s="158"/>
      <c r="CI3335" s="158"/>
      <c r="CJ3335" s="158"/>
      <c r="CK3335" s="158"/>
      <c r="CL3335" s="158"/>
      <c r="CM3335" s="158"/>
      <c r="CN3335" s="158"/>
      <c r="CO3335" s="158"/>
      <c r="CP3335" s="158"/>
      <c r="CQ3335" s="158"/>
      <c r="CR3335" s="158"/>
      <c r="CS3335" s="158"/>
      <c r="CT3335" s="158"/>
      <c r="CU3335" s="158"/>
      <c r="CV3335" s="158"/>
      <c r="CW3335" s="158"/>
      <c r="CX3335" s="158"/>
      <c r="CY3335" s="158"/>
      <c r="CZ3335" s="158"/>
      <c r="DA3335" s="158"/>
      <c r="DB3335" s="158"/>
      <c r="DC3335" s="158"/>
      <c r="DD3335" s="158"/>
      <c r="DE3335" s="158"/>
      <c r="DF3335" s="158"/>
      <c r="DG3335" s="158"/>
      <c r="DH3335" s="158"/>
      <c r="DI3335" s="158"/>
      <c r="DJ3335" s="158"/>
      <c r="DK3335" s="158"/>
      <c r="DL3335" s="158"/>
      <c r="DM3335" s="158"/>
      <c r="DN3335" s="158"/>
      <c r="DO3335" s="158"/>
      <c r="DP3335" s="158"/>
      <c r="DQ3335" s="158"/>
      <c r="DR3335" s="158"/>
      <c r="DS3335" s="160"/>
    </row>
    <row r="3336" spans="1:123" s="110" customFormat="1">
      <c r="A3336" s="184"/>
      <c r="B3336" s="180"/>
      <c r="D3336" s="192"/>
      <c r="E3336" s="157"/>
      <c r="F3336" s="158"/>
      <c r="G3336" s="158"/>
      <c r="H3336" s="158"/>
      <c r="I3336" s="158"/>
      <c r="J3336" s="158"/>
      <c r="K3336" s="158"/>
      <c r="L3336" s="158"/>
      <c r="M3336" s="158"/>
      <c r="N3336" s="158"/>
      <c r="O3336" s="158"/>
      <c r="P3336" s="158"/>
      <c r="Q3336" s="158"/>
      <c r="R3336" s="158"/>
      <c r="S3336" s="158"/>
      <c r="T3336" s="158"/>
      <c r="U3336" s="158"/>
      <c r="V3336" s="158"/>
      <c r="W3336" s="158"/>
      <c r="X3336" s="158"/>
      <c r="Y3336" s="158"/>
      <c r="Z3336" s="158"/>
      <c r="AA3336" s="158"/>
      <c r="AB3336" s="158"/>
      <c r="AC3336" s="158"/>
      <c r="AD3336" s="158"/>
      <c r="AE3336" s="158"/>
      <c r="AF3336" s="158"/>
      <c r="AG3336" s="158"/>
      <c r="AH3336" s="158"/>
      <c r="AI3336" s="158"/>
      <c r="AJ3336" s="158"/>
      <c r="AK3336" s="158"/>
      <c r="AL3336" s="158"/>
      <c r="AM3336" s="158"/>
      <c r="AN3336" s="158"/>
      <c r="AO3336" s="158"/>
      <c r="AP3336" s="158"/>
      <c r="AQ3336" s="158"/>
      <c r="AR3336" s="158"/>
      <c r="AS3336" s="158"/>
      <c r="AT3336" s="158"/>
      <c r="AU3336" s="158"/>
      <c r="AV3336" s="158"/>
      <c r="AW3336" s="158"/>
      <c r="AX3336" s="158"/>
      <c r="AY3336" s="158"/>
      <c r="AZ3336" s="158"/>
      <c r="BA3336" s="158"/>
      <c r="BB3336" s="158"/>
      <c r="BC3336" s="158"/>
      <c r="BD3336" s="159"/>
      <c r="BE3336" s="158"/>
      <c r="BF3336" s="158"/>
      <c r="BG3336" s="158"/>
      <c r="BH3336" s="158"/>
      <c r="BI3336" s="159"/>
      <c r="BJ3336" s="158"/>
      <c r="BK3336" s="158"/>
      <c r="BL3336" s="158"/>
      <c r="BM3336" s="158"/>
      <c r="BN3336" s="158"/>
      <c r="BO3336" s="158"/>
      <c r="BP3336" s="158"/>
      <c r="BQ3336" s="158"/>
      <c r="BR3336" s="158"/>
      <c r="BS3336" s="158"/>
      <c r="BT3336" s="158"/>
      <c r="BU3336" s="158"/>
      <c r="BV3336" s="158"/>
      <c r="BW3336" s="158"/>
      <c r="BX3336" s="158"/>
      <c r="BY3336" s="158"/>
      <c r="BZ3336" s="158"/>
      <c r="CA3336" s="158"/>
      <c r="CB3336" s="158"/>
      <c r="CC3336" s="158"/>
      <c r="CD3336" s="158"/>
      <c r="CE3336" s="158"/>
      <c r="CF3336" s="158"/>
      <c r="CG3336" s="158"/>
      <c r="CH3336" s="158"/>
      <c r="CI3336" s="158"/>
      <c r="CJ3336" s="158"/>
      <c r="CK3336" s="158"/>
      <c r="CL3336" s="158"/>
      <c r="CM3336" s="158"/>
      <c r="CN3336" s="158"/>
      <c r="CO3336" s="158"/>
      <c r="CP3336" s="158"/>
      <c r="CQ3336" s="158"/>
      <c r="CR3336" s="158"/>
      <c r="CS3336" s="158"/>
      <c r="CT3336" s="158"/>
      <c r="CU3336" s="158"/>
      <c r="CV3336" s="158"/>
      <c r="CW3336" s="158"/>
      <c r="CX3336" s="158"/>
      <c r="CY3336" s="158"/>
      <c r="CZ3336" s="158"/>
      <c r="DA3336" s="158"/>
      <c r="DB3336" s="158"/>
      <c r="DC3336" s="158"/>
      <c r="DD3336" s="158"/>
      <c r="DE3336" s="158"/>
      <c r="DF3336" s="158"/>
      <c r="DG3336" s="158"/>
      <c r="DH3336" s="158"/>
      <c r="DI3336" s="158"/>
      <c r="DJ3336" s="158"/>
      <c r="DK3336" s="158"/>
      <c r="DL3336" s="158"/>
      <c r="DM3336" s="158"/>
      <c r="DN3336" s="158"/>
      <c r="DO3336" s="158"/>
      <c r="DP3336" s="158"/>
      <c r="DQ3336" s="158"/>
      <c r="DR3336" s="158"/>
      <c r="DS3336" s="160"/>
    </row>
    <row r="3337" spans="1:123" s="110" customFormat="1">
      <c r="A3337" s="184"/>
      <c r="B3337" s="180"/>
      <c r="D3337" s="192"/>
      <c r="E3337" s="157"/>
      <c r="F3337" s="158"/>
      <c r="G3337" s="158"/>
      <c r="H3337" s="158"/>
      <c r="I3337" s="158"/>
      <c r="J3337" s="158"/>
      <c r="K3337" s="158"/>
      <c r="L3337" s="158"/>
      <c r="M3337" s="158"/>
      <c r="N3337" s="158"/>
      <c r="O3337" s="158"/>
      <c r="P3337" s="158"/>
      <c r="Q3337" s="158"/>
      <c r="R3337" s="158"/>
      <c r="S3337" s="158"/>
      <c r="T3337" s="158"/>
      <c r="U3337" s="158"/>
      <c r="V3337" s="158"/>
      <c r="W3337" s="158"/>
      <c r="X3337" s="158"/>
      <c r="Y3337" s="158"/>
      <c r="Z3337" s="158"/>
      <c r="AA3337" s="158"/>
      <c r="AB3337" s="158"/>
      <c r="AC3337" s="158"/>
      <c r="AD3337" s="158"/>
      <c r="AE3337" s="158"/>
      <c r="AF3337" s="158"/>
      <c r="AG3337" s="158"/>
      <c r="AH3337" s="158"/>
      <c r="AI3337" s="158"/>
      <c r="AJ3337" s="158"/>
      <c r="AK3337" s="158"/>
      <c r="AL3337" s="158"/>
      <c r="AM3337" s="158"/>
      <c r="AN3337" s="158"/>
      <c r="AO3337" s="158"/>
      <c r="AP3337" s="158"/>
      <c r="AQ3337" s="158"/>
      <c r="AR3337" s="158"/>
      <c r="AS3337" s="158"/>
      <c r="AT3337" s="158"/>
      <c r="AU3337" s="158"/>
      <c r="AV3337" s="158"/>
      <c r="AW3337" s="158"/>
      <c r="AX3337" s="158"/>
      <c r="AY3337" s="158"/>
      <c r="AZ3337" s="158"/>
      <c r="BA3337" s="158"/>
      <c r="BB3337" s="158"/>
      <c r="BC3337" s="158"/>
      <c r="BD3337" s="159"/>
      <c r="BE3337" s="158"/>
      <c r="BF3337" s="158"/>
      <c r="BG3337" s="158"/>
      <c r="BH3337" s="158"/>
      <c r="BI3337" s="159"/>
      <c r="BJ3337" s="158"/>
      <c r="BK3337" s="158"/>
      <c r="BL3337" s="158"/>
      <c r="BM3337" s="158"/>
      <c r="BN3337" s="158"/>
      <c r="BO3337" s="158"/>
      <c r="BP3337" s="158"/>
      <c r="BQ3337" s="158"/>
      <c r="BR3337" s="158"/>
      <c r="BS3337" s="158"/>
      <c r="BT3337" s="158"/>
      <c r="BU3337" s="158"/>
      <c r="BV3337" s="158"/>
      <c r="BW3337" s="158"/>
      <c r="BX3337" s="158"/>
      <c r="BY3337" s="158"/>
      <c r="BZ3337" s="158"/>
      <c r="CA3337" s="158"/>
      <c r="CB3337" s="158"/>
      <c r="CC3337" s="158"/>
      <c r="CD3337" s="158"/>
      <c r="CE3337" s="158"/>
      <c r="CF3337" s="158"/>
      <c r="CG3337" s="158"/>
      <c r="CH3337" s="158"/>
      <c r="CI3337" s="158"/>
      <c r="CJ3337" s="158"/>
      <c r="CK3337" s="158"/>
      <c r="CL3337" s="158"/>
      <c r="CM3337" s="158"/>
      <c r="CN3337" s="158"/>
      <c r="CO3337" s="158"/>
      <c r="CP3337" s="158"/>
      <c r="CQ3337" s="158"/>
      <c r="CR3337" s="158"/>
      <c r="CS3337" s="158"/>
      <c r="CT3337" s="158"/>
      <c r="CU3337" s="158"/>
      <c r="CV3337" s="158"/>
      <c r="CW3337" s="158"/>
      <c r="CX3337" s="158"/>
      <c r="CY3337" s="158"/>
      <c r="CZ3337" s="158"/>
      <c r="DA3337" s="158"/>
      <c r="DB3337" s="158"/>
      <c r="DC3337" s="158"/>
      <c r="DD3337" s="158"/>
      <c r="DE3337" s="158"/>
      <c r="DF3337" s="158"/>
      <c r="DG3337" s="158"/>
      <c r="DH3337" s="158"/>
      <c r="DI3337" s="158"/>
      <c r="DJ3337" s="158"/>
      <c r="DK3337" s="158"/>
      <c r="DL3337" s="158"/>
      <c r="DM3337" s="158"/>
      <c r="DN3337" s="158"/>
      <c r="DO3337" s="158"/>
      <c r="DP3337" s="158"/>
      <c r="DQ3337" s="158"/>
      <c r="DR3337" s="158"/>
      <c r="DS3337" s="160"/>
    </row>
    <row r="3338" spans="1:123" s="110" customFormat="1">
      <c r="A3338" s="184"/>
      <c r="B3338" s="180"/>
      <c r="D3338" s="192"/>
      <c r="E3338" s="157"/>
      <c r="F3338" s="158"/>
      <c r="G3338" s="158"/>
      <c r="H3338" s="158"/>
      <c r="I3338" s="158"/>
      <c r="J3338" s="158"/>
      <c r="K3338" s="158"/>
      <c r="L3338" s="158"/>
      <c r="M3338" s="158"/>
      <c r="N3338" s="158"/>
      <c r="O3338" s="158"/>
      <c r="P3338" s="158"/>
      <c r="Q3338" s="158"/>
      <c r="R3338" s="158"/>
      <c r="S3338" s="158"/>
      <c r="T3338" s="158"/>
      <c r="U3338" s="158"/>
      <c r="V3338" s="158"/>
      <c r="W3338" s="158"/>
      <c r="X3338" s="158"/>
      <c r="Y3338" s="158"/>
      <c r="Z3338" s="158"/>
      <c r="AA3338" s="158"/>
      <c r="AB3338" s="158"/>
      <c r="AC3338" s="158"/>
      <c r="AD3338" s="158"/>
      <c r="AE3338" s="158"/>
      <c r="AF3338" s="158"/>
      <c r="AG3338" s="158"/>
      <c r="AH3338" s="158"/>
      <c r="AI3338" s="158"/>
      <c r="AJ3338" s="158"/>
      <c r="AK3338" s="158"/>
      <c r="AL3338" s="158"/>
      <c r="AM3338" s="158"/>
      <c r="AN3338" s="158"/>
      <c r="AO3338" s="158"/>
      <c r="AP3338" s="158"/>
      <c r="AQ3338" s="158"/>
      <c r="AR3338" s="158"/>
      <c r="AS3338" s="158"/>
      <c r="AT3338" s="158"/>
      <c r="AU3338" s="158"/>
      <c r="AV3338" s="158"/>
      <c r="AW3338" s="158"/>
      <c r="AX3338" s="158"/>
      <c r="AY3338" s="158"/>
      <c r="AZ3338" s="158"/>
      <c r="BA3338" s="158"/>
      <c r="BB3338" s="158"/>
      <c r="BC3338" s="158"/>
      <c r="BD3338" s="159"/>
      <c r="BE3338" s="158"/>
      <c r="BF3338" s="158"/>
      <c r="BG3338" s="158"/>
      <c r="BH3338" s="158"/>
      <c r="BI3338" s="159"/>
      <c r="BJ3338" s="158"/>
      <c r="BK3338" s="158"/>
      <c r="BL3338" s="158"/>
      <c r="BM3338" s="158"/>
      <c r="BN3338" s="158"/>
      <c r="BO3338" s="158"/>
      <c r="BP3338" s="158"/>
      <c r="BQ3338" s="158"/>
      <c r="BR3338" s="158"/>
      <c r="BS3338" s="158"/>
      <c r="BT3338" s="158"/>
      <c r="BU3338" s="158"/>
      <c r="BV3338" s="158"/>
      <c r="BW3338" s="158"/>
      <c r="BX3338" s="158"/>
      <c r="BY3338" s="158"/>
      <c r="BZ3338" s="158"/>
      <c r="CA3338" s="158"/>
      <c r="CB3338" s="158"/>
      <c r="CC3338" s="158"/>
      <c r="CD3338" s="158"/>
      <c r="CE3338" s="158"/>
      <c r="CF3338" s="158"/>
      <c r="CG3338" s="158"/>
      <c r="CH3338" s="158"/>
      <c r="CI3338" s="158"/>
      <c r="CJ3338" s="158"/>
      <c r="CK3338" s="158"/>
      <c r="CL3338" s="158"/>
      <c r="CM3338" s="158"/>
      <c r="CN3338" s="158"/>
      <c r="CO3338" s="158"/>
      <c r="CP3338" s="158"/>
      <c r="CQ3338" s="158"/>
      <c r="CR3338" s="158"/>
      <c r="CS3338" s="158"/>
      <c r="CT3338" s="158"/>
      <c r="CU3338" s="158"/>
      <c r="CV3338" s="158"/>
      <c r="CW3338" s="158"/>
      <c r="CX3338" s="158"/>
      <c r="CY3338" s="158"/>
      <c r="CZ3338" s="158"/>
      <c r="DA3338" s="158"/>
      <c r="DB3338" s="158"/>
      <c r="DC3338" s="158"/>
      <c r="DD3338" s="158"/>
      <c r="DE3338" s="158"/>
      <c r="DF3338" s="158"/>
      <c r="DG3338" s="158"/>
      <c r="DH3338" s="158"/>
      <c r="DI3338" s="158"/>
      <c r="DJ3338" s="158"/>
      <c r="DK3338" s="158"/>
      <c r="DL3338" s="158"/>
      <c r="DM3338" s="158"/>
      <c r="DN3338" s="158"/>
      <c r="DO3338" s="158"/>
      <c r="DP3338" s="158"/>
      <c r="DQ3338" s="158"/>
      <c r="DR3338" s="158"/>
      <c r="DS3338" s="160"/>
    </row>
    <row r="3339" spans="1:123" s="110" customFormat="1">
      <c r="A3339" s="184"/>
      <c r="B3339" s="180"/>
      <c r="D3339" s="192"/>
      <c r="E3339" s="157"/>
      <c r="F3339" s="158"/>
      <c r="G3339" s="158"/>
      <c r="H3339" s="158"/>
      <c r="I3339" s="158"/>
      <c r="J3339" s="158"/>
      <c r="K3339" s="158"/>
      <c r="L3339" s="158"/>
      <c r="M3339" s="158"/>
      <c r="N3339" s="158"/>
      <c r="O3339" s="158"/>
      <c r="P3339" s="158"/>
      <c r="Q3339" s="158"/>
      <c r="R3339" s="158"/>
      <c r="S3339" s="158"/>
      <c r="T3339" s="158"/>
      <c r="U3339" s="158"/>
      <c r="V3339" s="158"/>
      <c r="W3339" s="158"/>
      <c r="X3339" s="158"/>
      <c r="Y3339" s="158"/>
      <c r="Z3339" s="158"/>
      <c r="AA3339" s="158"/>
      <c r="AB3339" s="158"/>
      <c r="AC3339" s="158"/>
      <c r="AD3339" s="158"/>
      <c r="AE3339" s="158"/>
      <c r="AF3339" s="158"/>
      <c r="AG3339" s="158"/>
      <c r="AH3339" s="158"/>
      <c r="AI3339" s="158"/>
      <c r="AJ3339" s="158"/>
      <c r="AK3339" s="158"/>
      <c r="AL3339" s="158"/>
      <c r="AM3339" s="158"/>
      <c r="AN3339" s="158"/>
      <c r="AO3339" s="158"/>
      <c r="AP3339" s="158"/>
      <c r="AQ3339" s="158"/>
      <c r="AR3339" s="158"/>
      <c r="AS3339" s="158"/>
      <c r="AT3339" s="158"/>
      <c r="AU3339" s="158"/>
      <c r="AV3339" s="158"/>
      <c r="AW3339" s="158"/>
      <c r="AX3339" s="158"/>
      <c r="AY3339" s="158"/>
      <c r="AZ3339" s="158"/>
      <c r="BA3339" s="158"/>
      <c r="BB3339" s="158"/>
      <c r="BC3339" s="158"/>
      <c r="BD3339" s="159"/>
      <c r="BE3339" s="158"/>
      <c r="BF3339" s="158"/>
      <c r="BG3339" s="158"/>
      <c r="BH3339" s="158"/>
      <c r="BI3339" s="159"/>
      <c r="BJ3339" s="158"/>
      <c r="BK3339" s="158"/>
      <c r="BL3339" s="158"/>
      <c r="BM3339" s="158"/>
      <c r="BN3339" s="158"/>
      <c r="BO3339" s="158"/>
      <c r="BP3339" s="158"/>
      <c r="BQ3339" s="158"/>
      <c r="BR3339" s="158"/>
      <c r="BS3339" s="158"/>
      <c r="BT3339" s="158"/>
      <c r="BU3339" s="158"/>
      <c r="BV3339" s="158"/>
      <c r="BW3339" s="158"/>
      <c r="BX3339" s="158"/>
      <c r="BY3339" s="158"/>
      <c r="BZ3339" s="158"/>
      <c r="CA3339" s="158"/>
      <c r="CB3339" s="158"/>
      <c r="CC3339" s="158"/>
      <c r="CD3339" s="158"/>
      <c r="CE3339" s="158"/>
      <c r="CF3339" s="158"/>
      <c r="CG3339" s="158"/>
      <c r="CH3339" s="158"/>
      <c r="CI3339" s="158"/>
      <c r="CJ3339" s="158"/>
      <c r="CK3339" s="158"/>
      <c r="CL3339" s="158"/>
      <c r="CM3339" s="158"/>
      <c r="CN3339" s="158"/>
      <c r="CO3339" s="158"/>
      <c r="CP3339" s="158"/>
      <c r="CQ3339" s="158"/>
      <c r="CR3339" s="158"/>
      <c r="CS3339" s="158"/>
      <c r="CT3339" s="158"/>
      <c r="CU3339" s="158"/>
      <c r="CV3339" s="158"/>
      <c r="CW3339" s="158"/>
      <c r="CX3339" s="158"/>
      <c r="CY3339" s="158"/>
      <c r="CZ3339" s="158"/>
      <c r="DA3339" s="158"/>
      <c r="DB3339" s="158"/>
      <c r="DC3339" s="158"/>
      <c r="DD3339" s="158"/>
      <c r="DE3339" s="158"/>
      <c r="DF3339" s="158"/>
      <c r="DG3339" s="158"/>
      <c r="DH3339" s="158"/>
      <c r="DI3339" s="158"/>
      <c r="DJ3339" s="158"/>
      <c r="DK3339" s="158"/>
      <c r="DL3339" s="158"/>
      <c r="DM3339" s="158"/>
      <c r="DN3339" s="158"/>
      <c r="DO3339" s="158"/>
      <c r="DP3339" s="158"/>
      <c r="DQ3339" s="158"/>
      <c r="DR3339" s="158"/>
      <c r="DS3339" s="160"/>
    </row>
    <row r="3340" spans="1:123" s="110" customFormat="1">
      <c r="A3340" s="184"/>
      <c r="B3340" s="180"/>
      <c r="D3340" s="192"/>
      <c r="E3340" s="157"/>
      <c r="F3340" s="158"/>
      <c r="G3340" s="158"/>
      <c r="H3340" s="158"/>
      <c r="I3340" s="158"/>
      <c r="J3340" s="158"/>
      <c r="K3340" s="158"/>
      <c r="L3340" s="158"/>
      <c r="M3340" s="158"/>
      <c r="N3340" s="158"/>
      <c r="O3340" s="158"/>
      <c r="P3340" s="158"/>
      <c r="Q3340" s="158"/>
      <c r="R3340" s="158"/>
      <c r="S3340" s="158"/>
      <c r="T3340" s="158"/>
      <c r="U3340" s="158"/>
      <c r="V3340" s="158"/>
      <c r="W3340" s="158"/>
      <c r="X3340" s="158"/>
      <c r="Y3340" s="158"/>
      <c r="Z3340" s="158"/>
      <c r="AA3340" s="158"/>
      <c r="AB3340" s="158"/>
      <c r="AC3340" s="158"/>
      <c r="AD3340" s="158"/>
      <c r="AE3340" s="158"/>
      <c r="AF3340" s="158"/>
      <c r="AG3340" s="158"/>
      <c r="AH3340" s="158"/>
      <c r="AI3340" s="158"/>
      <c r="AJ3340" s="158"/>
      <c r="AK3340" s="158"/>
      <c r="AL3340" s="158"/>
      <c r="AM3340" s="158"/>
      <c r="AN3340" s="158"/>
      <c r="AO3340" s="158"/>
      <c r="AP3340" s="158"/>
      <c r="AQ3340" s="158"/>
      <c r="AR3340" s="158"/>
      <c r="AS3340" s="158"/>
      <c r="AT3340" s="158"/>
      <c r="AU3340" s="158"/>
      <c r="AV3340" s="158"/>
      <c r="AW3340" s="158"/>
      <c r="AX3340" s="158"/>
      <c r="AY3340" s="158"/>
      <c r="AZ3340" s="158"/>
      <c r="BA3340" s="158"/>
      <c r="BB3340" s="158"/>
      <c r="BC3340" s="158"/>
      <c r="BD3340" s="159"/>
      <c r="BE3340" s="158"/>
      <c r="BF3340" s="158"/>
      <c r="BG3340" s="158"/>
      <c r="BH3340" s="158"/>
      <c r="BI3340" s="159"/>
      <c r="BJ3340" s="158"/>
      <c r="BK3340" s="158"/>
      <c r="BL3340" s="158"/>
      <c r="BM3340" s="158"/>
      <c r="BN3340" s="158"/>
      <c r="BO3340" s="158"/>
      <c r="BP3340" s="158"/>
      <c r="BQ3340" s="158"/>
      <c r="BR3340" s="158"/>
      <c r="BS3340" s="158"/>
      <c r="BT3340" s="158"/>
      <c r="BU3340" s="158"/>
      <c r="BV3340" s="158"/>
      <c r="BW3340" s="158"/>
      <c r="BX3340" s="158"/>
      <c r="BY3340" s="158"/>
      <c r="BZ3340" s="158"/>
      <c r="CA3340" s="158"/>
      <c r="CB3340" s="158"/>
      <c r="CC3340" s="158"/>
      <c r="CD3340" s="158"/>
      <c r="CE3340" s="158"/>
      <c r="CF3340" s="158"/>
      <c r="CG3340" s="158"/>
      <c r="CH3340" s="158"/>
      <c r="CI3340" s="158"/>
      <c r="CJ3340" s="158"/>
      <c r="CK3340" s="158"/>
      <c r="CL3340" s="158"/>
      <c r="CM3340" s="158"/>
      <c r="CN3340" s="158"/>
      <c r="CO3340" s="158"/>
      <c r="CP3340" s="158"/>
      <c r="CQ3340" s="158"/>
      <c r="CR3340" s="158"/>
      <c r="CS3340" s="158"/>
      <c r="CT3340" s="158"/>
      <c r="CU3340" s="158"/>
      <c r="CV3340" s="158"/>
      <c r="CW3340" s="158"/>
      <c r="CX3340" s="158"/>
      <c r="CY3340" s="158"/>
      <c r="CZ3340" s="158"/>
      <c r="DA3340" s="158"/>
      <c r="DB3340" s="158"/>
      <c r="DC3340" s="158"/>
      <c r="DD3340" s="158"/>
      <c r="DE3340" s="158"/>
      <c r="DF3340" s="158"/>
      <c r="DG3340" s="158"/>
      <c r="DH3340" s="158"/>
      <c r="DI3340" s="158"/>
      <c r="DJ3340" s="158"/>
      <c r="DK3340" s="158"/>
      <c r="DL3340" s="158"/>
      <c r="DM3340" s="158"/>
      <c r="DN3340" s="158"/>
      <c r="DO3340" s="158"/>
      <c r="DP3340" s="158"/>
      <c r="DQ3340" s="158"/>
      <c r="DR3340" s="158"/>
      <c r="DS3340" s="160"/>
    </row>
    <row r="3341" spans="1:123" s="110" customFormat="1">
      <c r="A3341" s="184"/>
      <c r="B3341" s="180"/>
      <c r="D3341" s="192"/>
      <c r="E3341" s="157"/>
      <c r="F3341" s="158"/>
      <c r="G3341" s="158"/>
      <c r="H3341" s="158"/>
      <c r="I3341" s="158"/>
      <c r="J3341" s="158"/>
      <c r="K3341" s="158"/>
      <c r="L3341" s="158"/>
      <c r="M3341" s="158"/>
      <c r="N3341" s="158"/>
      <c r="O3341" s="158"/>
      <c r="P3341" s="158"/>
      <c r="Q3341" s="158"/>
      <c r="R3341" s="158"/>
      <c r="S3341" s="158"/>
      <c r="T3341" s="158"/>
      <c r="U3341" s="158"/>
      <c r="V3341" s="158"/>
      <c r="W3341" s="158"/>
      <c r="X3341" s="158"/>
      <c r="Y3341" s="158"/>
      <c r="Z3341" s="158"/>
      <c r="AA3341" s="158"/>
      <c r="AB3341" s="158"/>
      <c r="AC3341" s="158"/>
      <c r="AD3341" s="158"/>
      <c r="AE3341" s="158"/>
      <c r="AF3341" s="158"/>
      <c r="AG3341" s="158"/>
      <c r="AH3341" s="158"/>
      <c r="AI3341" s="158"/>
      <c r="AJ3341" s="158"/>
      <c r="AK3341" s="158"/>
      <c r="AL3341" s="158"/>
      <c r="AM3341" s="158"/>
      <c r="AN3341" s="158"/>
      <c r="AO3341" s="158"/>
      <c r="AP3341" s="158"/>
      <c r="AQ3341" s="158"/>
      <c r="AR3341" s="158"/>
      <c r="AS3341" s="158"/>
      <c r="AT3341" s="158"/>
      <c r="AU3341" s="158"/>
      <c r="AV3341" s="158"/>
      <c r="AW3341" s="158"/>
      <c r="AX3341" s="158"/>
      <c r="AY3341" s="158"/>
      <c r="AZ3341" s="158"/>
      <c r="BA3341" s="158"/>
      <c r="BB3341" s="158"/>
      <c r="BC3341" s="158"/>
      <c r="BD3341" s="159"/>
      <c r="BE3341" s="158"/>
      <c r="BF3341" s="158"/>
      <c r="BG3341" s="158"/>
      <c r="BH3341" s="158"/>
      <c r="BI3341" s="159"/>
      <c r="BJ3341" s="158"/>
      <c r="BK3341" s="158"/>
      <c r="BL3341" s="158"/>
      <c r="BM3341" s="158"/>
      <c r="BN3341" s="158"/>
      <c r="BO3341" s="158"/>
      <c r="BP3341" s="158"/>
      <c r="BQ3341" s="158"/>
      <c r="BR3341" s="158"/>
      <c r="BS3341" s="158"/>
      <c r="BT3341" s="158"/>
      <c r="BU3341" s="158"/>
      <c r="BV3341" s="158"/>
      <c r="BW3341" s="158"/>
      <c r="BX3341" s="158"/>
      <c r="BY3341" s="158"/>
      <c r="BZ3341" s="158"/>
      <c r="CA3341" s="158"/>
      <c r="CB3341" s="158"/>
      <c r="CC3341" s="158"/>
      <c r="CD3341" s="158"/>
      <c r="CE3341" s="158"/>
      <c r="CF3341" s="158"/>
      <c r="CG3341" s="158"/>
      <c r="CH3341" s="158"/>
      <c r="CI3341" s="158"/>
      <c r="CJ3341" s="158"/>
      <c r="CK3341" s="158"/>
      <c r="CL3341" s="158"/>
      <c r="CM3341" s="158"/>
      <c r="CN3341" s="158"/>
      <c r="CO3341" s="158"/>
      <c r="CP3341" s="158"/>
      <c r="CQ3341" s="158"/>
      <c r="CR3341" s="158"/>
      <c r="CS3341" s="158"/>
      <c r="CT3341" s="158"/>
      <c r="CU3341" s="158"/>
      <c r="CV3341" s="158"/>
      <c r="CW3341" s="158"/>
      <c r="CX3341" s="158"/>
      <c r="CY3341" s="158"/>
      <c r="CZ3341" s="158"/>
      <c r="DA3341" s="158"/>
      <c r="DB3341" s="158"/>
      <c r="DC3341" s="158"/>
      <c r="DD3341" s="158"/>
      <c r="DE3341" s="158"/>
      <c r="DF3341" s="158"/>
      <c r="DG3341" s="158"/>
      <c r="DH3341" s="158"/>
      <c r="DI3341" s="158"/>
      <c r="DJ3341" s="158"/>
      <c r="DK3341" s="158"/>
      <c r="DL3341" s="158"/>
      <c r="DM3341" s="158"/>
      <c r="DN3341" s="158"/>
      <c r="DO3341" s="158"/>
      <c r="DP3341" s="158"/>
      <c r="DQ3341" s="158"/>
      <c r="DR3341" s="158"/>
      <c r="DS3341" s="160"/>
    </row>
    <row r="3342" spans="1:123" s="110" customFormat="1">
      <c r="A3342" s="184"/>
      <c r="B3342" s="180"/>
      <c r="D3342" s="192"/>
      <c r="E3342" s="157"/>
      <c r="F3342" s="158"/>
      <c r="G3342" s="158"/>
      <c r="H3342" s="158"/>
      <c r="I3342" s="158"/>
      <c r="J3342" s="158"/>
      <c r="K3342" s="158"/>
      <c r="L3342" s="158"/>
      <c r="M3342" s="158"/>
      <c r="N3342" s="158"/>
      <c r="O3342" s="158"/>
      <c r="P3342" s="158"/>
      <c r="Q3342" s="158"/>
      <c r="R3342" s="158"/>
      <c r="S3342" s="158"/>
      <c r="T3342" s="158"/>
      <c r="U3342" s="158"/>
      <c r="V3342" s="158"/>
      <c r="W3342" s="158"/>
      <c r="X3342" s="158"/>
      <c r="Y3342" s="158"/>
      <c r="Z3342" s="158"/>
      <c r="AA3342" s="158"/>
      <c r="AB3342" s="158"/>
      <c r="AC3342" s="158"/>
      <c r="AD3342" s="158"/>
      <c r="AE3342" s="158"/>
      <c r="AF3342" s="158"/>
      <c r="AG3342" s="158"/>
      <c r="AH3342" s="158"/>
      <c r="AI3342" s="158"/>
      <c r="AJ3342" s="158"/>
      <c r="AK3342" s="158"/>
      <c r="AL3342" s="158"/>
      <c r="AM3342" s="158"/>
      <c r="AN3342" s="158"/>
      <c r="AO3342" s="158"/>
      <c r="AP3342" s="158"/>
      <c r="AQ3342" s="158"/>
      <c r="AR3342" s="158"/>
      <c r="AS3342" s="158"/>
      <c r="AT3342" s="158"/>
      <c r="AU3342" s="158"/>
      <c r="AV3342" s="158"/>
      <c r="AW3342" s="158"/>
      <c r="AX3342" s="158"/>
      <c r="AY3342" s="158"/>
      <c r="AZ3342" s="158"/>
      <c r="BA3342" s="158"/>
      <c r="BB3342" s="158"/>
      <c r="BC3342" s="158"/>
      <c r="BD3342" s="159"/>
      <c r="BE3342" s="158"/>
      <c r="BF3342" s="158"/>
      <c r="BG3342" s="158"/>
      <c r="BH3342" s="158"/>
      <c r="BI3342" s="159"/>
      <c r="BJ3342" s="158"/>
      <c r="BK3342" s="158"/>
      <c r="BL3342" s="158"/>
      <c r="BM3342" s="158"/>
      <c r="BN3342" s="158"/>
      <c r="BO3342" s="158"/>
      <c r="BP3342" s="158"/>
      <c r="BQ3342" s="158"/>
      <c r="BR3342" s="158"/>
      <c r="BS3342" s="158"/>
      <c r="BT3342" s="158"/>
      <c r="BU3342" s="158"/>
      <c r="BV3342" s="158"/>
      <c r="BW3342" s="158"/>
      <c r="BX3342" s="158"/>
      <c r="BY3342" s="158"/>
      <c r="BZ3342" s="158"/>
      <c r="CA3342" s="158"/>
      <c r="CB3342" s="158"/>
      <c r="CC3342" s="158"/>
      <c r="CD3342" s="158"/>
      <c r="CE3342" s="158"/>
      <c r="CF3342" s="158"/>
      <c r="CG3342" s="158"/>
      <c r="CH3342" s="158"/>
      <c r="CI3342" s="158"/>
      <c r="CJ3342" s="158"/>
      <c r="CK3342" s="158"/>
      <c r="CL3342" s="158"/>
      <c r="CM3342" s="158"/>
      <c r="CN3342" s="158"/>
      <c r="CO3342" s="158"/>
      <c r="CP3342" s="158"/>
      <c r="CQ3342" s="158"/>
      <c r="CR3342" s="158"/>
      <c r="CS3342" s="158"/>
      <c r="CT3342" s="158"/>
      <c r="CU3342" s="158"/>
      <c r="CV3342" s="158"/>
      <c r="CW3342" s="158"/>
      <c r="CX3342" s="158"/>
      <c r="CY3342" s="158"/>
      <c r="CZ3342" s="158"/>
      <c r="DA3342" s="158"/>
      <c r="DB3342" s="158"/>
      <c r="DC3342" s="158"/>
      <c r="DD3342" s="158"/>
      <c r="DE3342" s="158"/>
      <c r="DF3342" s="158"/>
      <c r="DG3342" s="158"/>
      <c r="DH3342" s="158"/>
      <c r="DI3342" s="158"/>
      <c r="DJ3342" s="158"/>
      <c r="DK3342" s="158"/>
      <c r="DL3342" s="158"/>
      <c r="DM3342" s="158"/>
      <c r="DN3342" s="158"/>
      <c r="DO3342" s="158"/>
      <c r="DP3342" s="158"/>
      <c r="DQ3342" s="158"/>
      <c r="DR3342" s="158"/>
      <c r="DS3342" s="160"/>
    </row>
    <row r="3343" spans="1:123" s="110" customFormat="1">
      <c r="A3343" s="184"/>
      <c r="B3343" s="180"/>
      <c r="D3343" s="192"/>
      <c r="E3343" s="157"/>
      <c r="F3343" s="158"/>
      <c r="G3343" s="158"/>
      <c r="H3343" s="158"/>
      <c r="I3343" s="158"/>
      <c r="J3343" s="158"/>
      <c r="K3343" s="158"/>
      <c r="L3343" s="158"/>
      <c r="M3343" s="158"/>
      <c r="N3343" s="158"/>
      <c r="O3343" s="158"/>
      <c r="P3343" s="158"/>
      <c r="Q3343" s="158"/>
      <c r="R3343" s="158"/>
      <c r="S3343" s="158"/>
      <c r="T3343" s="158"/>
      <c r="U3343" s="158"/>
      <c r="V3343" s="158"/>
      <c r="W3343" s="158"/>
      <c r="X3343" s="158"/>
      <c r="Y3343" s="158"/>
      <c r="Z3343" s="158"/>
      <c r="AA3343" s="158"/>
      <c r="AB3343" s="158"/>
      <c r="AC3343" s="158"/>
      <c r="AD3343" s="158"/>
      <c r="AE3343" s="158"/>
      <c r="AF3343" s="158"/>
      <c r="AG3343" s="158"/>
      <c r="AH3343" s="158"/>
      <c r="AI3343" s="158"/>
      <c r="AJ3343" s="158"/>
      <c r="AK3343" s="158"/>
      <c r="AL3343" s="158"/>
      <c r="AM3343" s="158"/>
      <c r="AN3343" s="158"/>
      <c r="AO3343" s="158"/>
      <c r="AP3343" s="158"/>
      <c r="AQ3343" s="158"/>
      <c r="AR3343" s="158"/>
      <c r="AS3343" s="158"/>
      <c r="AT3343" s="158"/>
      <c r="AU3343" s="158"/>
      <c r="AV3343" s="158"/>
      <c r="AW3343" s="158"/>
      <c r="AX3343" s="158"/>
      <c r="AY3343" s="158"/>
      <c r="AZ3343" s="158"/>
      <c r="BA3343" s="158"/>
      <c r="BB3343" s="158"/>
      <c r="BC3343" s="158"/>
      <c r="BD3343" s="159"/>
      <c r="BE3343" s="158"/>
      <c r="BF3343" s="158"/>
      <c r="BG3343" s="158"/>
      <c r="BH3343" s="158"/>
      <c r="BI3343" s="159"/>
      <c r="BJ3343" s="158"/>
      <c r="BK3343" s="158"/>
      <c r="BL3343" s="158"/>
      <c r="BM3343" s="158"/>
      <c r="BN3343" s="158"/>
      <c r="BO3343" s="158"/>
      <c r="BP3343" s="158"/>
      <c r="BQ3343" s="158"/>
      <c r="BR3343" s="158"/>
      <c r="BS3343" s="158"/>
      <c r="BT3343" s="158"/>
      <c r="BU3343" s="158"/>
      <c r="BV3343" s="158"/>
      <c r="BW3343" s="158"/>
      <c r="BX3343" s="158"/>
      <c r="BY3343" s="158"/>
      <c r="BZ3343" s="158"/>
      <c r="CA3343" s="158"/>
      <c r="CB3343" s="158"/>
      <c r="CC3343" s="158"/>
      <c r="CD3343" s="158"/>
      <c r="CE3343" s="158"/>
      <c r="CF3343" s="158"/>
      <c r="CG3343" s="158"/>
      <c r="CH3343" s="158"/>
      <c r="CI3343" s="158"/>
      <c r="CJ3343" s="158"/>
      <c r="CK3343" s="158"/>
      <c r="CL3343" s="158"/>
      <c r="CM3343" s="158"/>
      <c r="CN3343" s="158"/>
      <c r="CO3343" s="158"/>
      <c r="CP3343" s="158"/>
      <c r="CQ3343" s="158"/>
      <c r="CR3343" s="158"/>
      <c r="CS3343" s="158"/>
      <c r="CT3343" s="158"/>
      <c r="CU3343" s="158"/>
      <c r="CV3343" s="158"/>
      <c r="CW3343" s="158"/>
      <c r="CX3343" s="158"/>
      <c r="CY3343" s="158"/>
      <c r="CZ3343" s="158"/>
      <c r="DA3343" s="158"/>
      <c r="DB3343" s="158"/>
      <c r="DC3343" s="158"/>
      <c r="DD3343" s="158"/>
      <c r="DE3343" s="158"/>
      <c r="DF3343" s="158"/>
      <c r="DG3343" s="158"/>
      <c r="DH3343" s="158"/>
      <c r="DI3343" s="158"/>
      <c r="DJ3343" s="158"/>
      <c r="DK3343" s="158"/>
      <c r="DL3343" s="158"/>
      <c r="DM3343" s="158"/>
      <c r="DN3343" s="158"/>
      <c r="DO3343" s="158"/>
      <c r="DP3343" s="158"/>
      <c r="DQ3343" s="158"/>
      <c r="DR3343" s="158"/>
      <c r="DS3343" s="160"/>
    </row>
    <row r="3344" spans="1:123" s="110" customFormat="1">
      <c r="A3344" s="184"/>
      <c r="B3344" s="180"/>
      <c r="D3344" s="192"/>
      <c r="E3344" s="157"/>
      <c r="F3344" s="158"/>
      <c r="G3344" s="158"/>
      <c r="H3344" s="158"/>
      <c r="I3344" s="158"/>
      <c r="J3344" s="158"/>
      <c r="K3344" s="158"/>
      <c r="L3344" s="158"/>
      <c r="M3344" s="158"/>
      <c r="N3344" s="158"/>
      <c r="O3344" s="158"/>
      <c r="P3344" s="158"/>
      <c r="Q3344" s="158"/>
      <c r="R3344" s="158"/>
      <c r="S3344" s="158"/>
      <c r="T3344" s="158"/>
      <c r="U3344" s="158"/>
      <c r="V3344" s="158"/>
      <c r="W3344" s="158"/>
      <c r="X3344" s="158"/>
      <c r="Y3344" s="158"/>
      <c r="Z3344" s="158"/>
      <c r="AA3344" s="158"/>
      <c r="AB3344" s="158"/>
      <c r="AC3344" s="158"/>
      <c r="AD3344" s="158"/>
      <c r="AE3344" s="158"/>
      <c r="AF3344" s="158"/>
      <c r="AG3344" s="158"/>
      <c r="AH3344" s="158"/>
      <c r="AI3344" s="158"/>
      <c r="AJ3344" s="158"/>
      <c r="AK3344" s="158"/>
      <c r="AL3344" s="158"/>
      <c r="AM3344" s="158"/>
      <c r="AN3344" s="158"/>
      <c r="AO3344" s="158"/>
      <c r="AP3344" s="158"/>
      <c r="AQ3344" s="158"/>
      <c r="AR3344" s="158"/>
      <c r="AS3344" s="158"/>
      <c r="AT3344" s="158"/>
      <c r="AU3344" s="158"/>
      <c r="AV3344" s="158"/>
      <c r="AW3344" s="158"/>
      <c r="AX3344" s="158"/>
      <c r="AY3344" s="158"/>
      <c r="AZ3344" s="158"/>
      <c r="BA3344" s="158"/>
      <c r="BB3344" s="158"/>
      <c r="BC3344" s="158"/>
      <c r="BD3344" s="159"/>
      <c r="BE3344" s="158"/>
      <c r="BF3344" s="158"/>
      <c r="BG3344" s="158"/>
      <c r="BH3344" s="158"/>
      <c r="BI3344" s="159"/>
      <c r="BJ3344" s="158"/>
      <c r="BK3344" s="158"/>
      <c r="BL3344" s="158"/>
      <c r="BM3344" s="158"/>
      <c r="BN3344" s="158"/>
      <c r="BO3344" s="158"/>
      <c r="BP3344" s="158"/>
      <c r="BQ3344" s="158"/>
      <c r="BR3344" s="158"/>
      <c r="BS3344" s="158"/>
      <c r="BT3344" s="158"/>
      <c r="BU3344" s="158"/>
      <c r="BV3344" s="158"/>
      <c r="BW3344" s="158"/>
      <c r="BX3344" s="158"/>
      <c r="BY3344" s="158"/>
      <c r="BZ3344" s="158"/>
      <c r="CA3344" s="158"/>
      <c r="CB3344" s="158"/>
      <c r="CC3344" s="158"/>
      <c r="CD3344" s="158"/>
      <c r="CE3344" s="158"/>
      <c r="CF3344" s="158"/>
      <c r="CG3344" s="158"/>
      <c r="CH3344" s="158"/>
      <c r="CI3344" s="158"/>
      <c r="CJ3344" s="158"/>
      <c r="CK3344" s="158"/>
      <c r="CL3344" s="158"/>
      <c r="CM3344" s="158"/>
      <c r="CN3344" s="158"/>
      <c r="CO3344" s="158"/>
      <c r="CP3344" s="158"/>
      <c r="CQ3344" s="158"/>
      <c r="CR3344" s="158"/>
      <c r="CS3344" s="158"/>
      <c r="CT3344" s="158"/>
      <c r="CU3344" s="158"/>
      <c r="CV3344" s="158"/>
      <c r="CW3344" s="158"/>
      <c r="CX3344" s="158"/>
      <c r="CY3344" s="158"/>
      <c r="CZ3344" s="158"/>
      <c r="DA3344" s="158"/>
      <c r="DB3344" s="158"/>
      <c r="DC3344" s="158"/>
      <c r="DD3344" s="158"/>
      <c r="DE3344" s="158"/>
      <c r="DF3344" s="158"/>
      <c r="DG3344" s="158"/>
      <c r="DH3344" s="158"/>
      <c r="DI3344" s="158"/>
      <c r="DJ3344" s="158"/>
      <c r="DK3344" s="158"/>
      <c r="DL3344" s="158"/>
      <c r="DM3344" s="158"/>
      <c r="DN3344" s="158"/>
      <c r="DO3344" s="158"/>
      <c r="DP3344" s="158"/>
      <c r="DQ3344" s="158"/>
      <c r="DR3344" s="158"/>
      <c r="DS3344" s="160"/>
    </row>
    <row r="3345" spans="1:123" s="110" customFormat="1">
      <c r="A3345" s="184"/>
      <c r="B3345" s="180"/>
      <c r="D3345" s="192"/>
      <c r="E3345" s="157"/>
      <c r="F3345" s="158"/>
      <c r="G3345" s="158"/>
      <c r="H3345" s="158"/>
      <c r="I3345" s="158"/>
      <c r="J3345" s="158"/>
      <c r="K3345" s="158"/>
      <c r="L3345" s="158"/>
      <c r="M3345" s="158"/>
      <c r="N3345" s="158"/>
      <c r="O3345" s="158"/>
      <c r="P3345" s="158"/>
      <c r="Q3345" s="158"/>
      <c r="R3345" s="158"/>
      <c r="S3345" s="158"/>
      <c r="T3345" s="158"/>
      <c r="U3345" s="158"/>
      <c r="V3345" s="158"/>
      <c r="W3345" s="158"/>
      <c r="X3345" s="158"/>
      <c r="Y3345" s="158"/>
      <c r="Z3345" s="158"/>
      <c r="AA3345" s="158"/>
      <c r="AB3345" s="158"/>
      <c r="AC3345" s="158"/>
      <c r="AD3345" s="158"/>
      <c r="AE3345" s="158"/>
      <c r="AF3345" s="158"/>
      <c r="AG3345" s="158"/>
      <c r="AH3345" s="158"/>
      <c r="AI3345" s="158"/>
      <c r="AJ3345" s="158"/>
      <c r="AK3345" s="158"/>
      <c r="AL3345" s="158"/>
      <c r="AM3345" s="158"/>
      <c r="AN3345" s="158"/>
      <c r="AO3345" s="158"/>
      <c r="AP3345" s="158"/>
      <c r="AQ3345" s="158"/>
      <c r="AR3345" s="158"/>
      <c r="AS3345" s="158"/>
      <c r="AT3345" s="158"/>
      <c r="AU3345" s="158"/>
      <c r="AV3345" s="158"/>
      <c r="AW3345" s="158"/>
      <c r="AX3345" s="158"/>
      <c r="AY3345" s="158"/>
      <c r="AZ3345" s="158"/>
      <c r="BA3345" s="158"/>
      <c r="BB3345" s="158"/>
      <c r="BC3345" s="158"/>
      <c r="BD3345" s="159"/>
      <c r="BE3345" s="158"/>
      <c r="BF3345" s="158"/>
      <c r="BG3345" s="158"/>
      <c r="BH3345" s="158"/>
      <c r="BI3345" s="159"/>
      <c r="BJ3345" s="158"/>
      <c r="BK3345" s="158"/>
      <c r="BL3345" s="158"/>
      <c r="BM3345" s="158"/>
      <c r="BN3345" s="158"/>
      <c r="BO3345" s="158"/>
      <c r="BP3345" s="158"/>
      <c r="BQ3345" s="158"/>
      <c r="BR3345" s="158"/>
      <c r="BS3345" s="158"/>
      <c r="BT3345" s="158"/>
      <c r="BU3345" s="158"/>
      <c r="BV3345" s="158"/>
      <c r="BW3345" s="158"/>
      <c r="BX3345" s="158"/>
      <c r="BY3345" s="158"/>
      <c r="BZ3345" s="158"/>
      <c r="CA3345" s="158"/>
      <c r="CB3345" s="158"/>
      <c r="CC3345" s="158"/>
      <c r="CD3345" s="158"/>
      <c r="CE3345" s="158"/>
      <c r="CF3345" s="158"/>
      <c r="CG3345" s="158"/>
      <c r="CH3345" s="158"/>
      <c r="CI3345" s="158"/>
      <c r="CJ3345" s="158"/>
      <c r="CK3345" s="158"/>
      <c r="CL3345" s="158"/>
      <c r="CM3345" s="158"/>
      <c r="CN3345" s="158"/>
      <c r="CO3345" s="158"/>
      <c r="CP3345" s="158"/>
      <c r="CQ3345" s="158"/>
      <c r="CR3345" s="158"/>
      <c r="CS3345" s="158"/>
      <c r="CT3345" s="158"/>
      <c r="CU3345" s="158"/>
      <c r="CV3345" s="158"/>
      <c r="CW3345" s="158"/>
      <c r="CX3345" s="158"/>
      <c r="CY3345" s="158"/>
      <c r="CZ3345" s="158"/>
      <c r="DA3345" s="158"/>
      <c r="DB3345" s="158"/>
      <c r="DC3345" s="158"/>
      <c r="DD3345" s="158"/>
      <c r="DE3345" s="158"/>
      <c r="DF3345" s="158"/>
      <c r="DG3345" s="158"/>
      <c r="DH3345" s="158"/>
      <c r="DI3345" s="158"/>
      <c r="DJ3345" s="158"/>
      <c r="DK3345" s="158"/>
      <c r="DL3345" s="158"/>
      <c r="DM3345" s="158"/>
      <c r="DN3345" s="158"/>
      <c r="DO3345" s="158"/>
      <c r="DP3345" s="158"/>
      <c r="DQ3345" s="158"/>
      <c r="DR3345" s="158"/>
      <c r="DS3345" s="160"/>
    </row>
    <row r="3346" spans="1:123" s="110" customFormat="1">
      <c r="A3346" s="184"/>
      <c r="B3346" s="180"/>
      <c r="D3346" s="192"/>
      <c r="E3346" s="157"/>
      <c r="F3346" s="158"/>
      <c r="G3346" s="158"/>
      <c r="H3346" s="158"/>
      <c r="I3346" s="158"/>
      <c r="J3346" s="158"/>
      <c r="K3346" s="158"/>
      <c r="L3346" s="158"/>
      <c r="M3346" s="158"/>
      <c r="N3346" s="158"/>
      <c r="O3346" s="158"/>
      <c r="P3346" s="158"/>
      <c r="Q3346" s="158"/>
      <c r="R3346" s="158"/>
      <c r="S3346" s="158"/>
      <c r="T3346" s="158"/>
      <c r="U3346" s="158"/>
      <c r="V3346" s="158"/>
      <c r="W3346" s="158"/>
      <c r="X3346" s="158"/>
      <c r="Y3346" s="158"/>
      <c r="Z3346" s="158"/>
      <c r="AA3346" s="158"/>
      <c r="AB3346" s="158"/>
      <c r="AC3346" s="158"/>
      <c r="AD3346" s="158"/>
      <c r="AE3346" s="158"/>
      <c r="AF3346" s="158"/>
      <c r="AG3346" s="158"/>
      <c r="AH3346" s="158"/>
      <c r="AI3346" s="158"/>
      <c r="AJ3346" s="158"/>
      <c r="AK3346" s="158"/>
      <c r="AL3346" s="158"/>
      <c r="AM3346" s="158"/>
      <c r="AN3346" s="158"/>
      <c r="AO3346" s="158"/>
      <c r="AP3346" s="158"/>
      <c r="AQ3346" s="158"/>
      <c r="AR3346" s="158"/>
      <c r="AS3346" s="158"/>
      <c r="AT3346" s="158"/>
      <c r="AU3346" s="158"/>
      <c r="AV3346" s="158"/>
      <c r="AW3346" s="158"/>
      <c r="AX3346" s="158"/>
      <c r="AY3346" s="158"/>
      <c r="AZ3346" s="158"/>
      <c r="BA3346" s="158"/>
      <c r="BB3346" s="158"/>
      <c r="BC3346" s="158"/>
      <c r="BD3346" s="159"/>
      <c r="BE3346" s="158"/>
      <c r="BF3346" s="158"/>
      <c r="BG3346" s="158"/>
      <c r="BH3346" s="158"/>
      <c r="BI3346" s="159"/>
      <c r="BJ3346" s="158"/>
      <c r="BK3346" s="158"/>
      <c r="BL3346" s="158"/>
      <c r="BM3346" s="158"/>
      <c r="BN3346" s="158"/>
      <c r="BO3346" s="158"/>
      <c r="BP3346" s="158"/>
      <c r="BQ3346" s="158"/>
      <c r="BR3346" s="158"/>
      <c r="BS3346" s="158"/>
      <c r="BT3346" s="158"/>
      <c r="BU3346" s="158"/>
      <c r="BV3346" s="158"/>
      <c r="BW3346" s="158"/>
      <c r="BX3346" s="158"/>
      <c r="BY3346" s="158"/>
      <c r="BZ3346" s="158"/>
      <c r="CA3346" s="158"/>
      <c r="CB3346" s="158"/>
      <c r="CC3346" s="158"/>
      <c r="CD3346" s="158"/>
      <c r="CE3346" s="158"/>
      <c r="CF3346" s="158"/>
      <c r="CG3346" s="158"/>
      <c r="CH3346" s="158"/>
      <c r="CI3346" s="158"/>
      <c r="CJ3346" s="158"/>
      <c r="CK3346" s="158"/>
      <c r="CL3346" s="158"/>
      <c r="CM3346" s="158"/>
      <c r="CN3346" s="158"/>
      <c r="CO3346" s="158"/>
      <c r="CP3346" s="158"/>
      <c r="CQ3346" s="158"/>
      <c r="CR3346" s="158"/>
      <c r="CS3346" s="158"/>
      <c r="CT3346" s="158"/>
      <c r="CU3346" s="158"/>
      <c r="CV3346" s="158"/>
      <c r="CW3346" s="158"/>
      <c r="CX3346" s="158"/>
      <c r="CY3346" s="158"/>
      <c r="CZ3346" s="158"/>
      <c r="DA3346" s="158"/>
      <c r="DB3346" s="158"/>
      <c r="DC3346" s="158"/>
      <c r="DD3346" s="158"/>
      <c r="DE3346" s="158"/>
      <c r="DF3346" s="158"/>
      <c r="DG3346" s="158"/>
      <c r="DH3346" s="158"/>
      <c r="DI3346" s="158"/>
      <c r="DJ3346" s="158"/>
      <c r="DK3346" s="158"/>
      <c r="DL3346" s="158"/>
      <c r="DM3346" s="158"/>
      <c r="DN3346" s="158"/>
      <c r="DO3346" s="158"/>
      <c r="DP3346" s="158"/>
      <c r="DQ3346" s="158"/>
      <c r="DR3346" s="158"/>
      <c r="DS3346" s="160"/>
    </row>
    <row r="3347" spans="1:123" s="110" customFormat="1">
      <c r="A3347" s="184"/>
      <c r="B3347" s="180"/>
      <c r="D3347" s="192"/>
      <c r="E3347" s="157"/>
      <c r="F3347" s="158"/>
      <c r="G3347" s="158"/>
      <c r="H3347" s="158"/>
      <c r="I3347" s="158"/>
      <c r="J3347" s="158"/>
      <c r="K3347" s="158"/>
      <c r="L3347" s="158"/>
      <c r="M3347" s="158"/>
      <c r="N3347" s="158"/>
      <c r="O3347" s="158"/>
      <c r="P3347" s="158"/>
      <c r="Q3347" s="158"/>
      <c r="R3347" s="158"/>
      <c r="S3347" s="158"/>
      <c r="T3347" s="158"/>
      <c r="U3347" s="158"/>
      <c r="V3347" s="158"/>
      <c r="W3347" s="158"/>
      <c r="X3347" s="158"/>
      <c r="Y3347" s="158"/>
      <c r="Z3347" s="158"/>
      <c r="AA3347" s="158"/>
      <c r="AB3347" s="158"/>
      <c r="AC3347" s="158"/>
      <c r="AD3347" s="158"/>
      <c r="AE3347" s="158"/>
      <c r="AF3347" s="158"/>
      <c r="AG3347" s="158"/>
      <c r="AH3347" s="158"/>
      <c r="AI3347" s="158"/>
      <c r="AJ3347" s="158"/>
      <c r="AK3347" s="158"/>
      <c r="AL3347" s="158"/>
      <c r="AM3347" s="158"/>
      <c r="AN3347" s="158"/>
      <c r="AO3347" s="158"/>
      <c r="AP3347" s="158"/>
      <c r="AQ3347" s="158"/>
      <c r="AR3347" s="158"/>
      <c r="AS3347" s="158"/>
      <c r="AT3347" s="158"/>
      <c r="AU3347" s="158"/>
      <c r="AV3347" s="158"/>
      <c r="AW3347" s="158"/>
      <c r="AX3347" s="158"/>
      <c r="AY3347" s="158"/>
      <c r="AZ3347" s="158"/>
      <c r="BA3347" s="158"/>
      <c r="BB3347" s="158"/>
      <c r="BC3347" s="158"/>
      <c r="BD3347" s="159"/>
      <c r="BE3347" s="158"/>
      <c r="BF3347" s="158"/>
      <c r="BG3347" s="158"/>
      <c r="BH3347" s="158"/>
      <c r="BI3347" s="159"/>
      <c r="BJ3347" s="158"/>
      <c r="BK3347" s="158"/>
      <c r="BL3347" s="158"/>
      <c r="BM3347" s="158"/>
      <c r="BN3347" s="158"/>
      <c r="BO3347" s="158"/>
      <c r="BP3347" s="158"/>
      <c r="BQ3347" s="158"/>
      <c r="BR3347" s="158"/>
      <c r="BS3347" s="158"/>
      <c r="BT3347" s="158"/>
      <c r="BU3347" s="158"/>
      <c r="BV3347" s="158"/>
      <c r="BW3347" s="158"/>
      <c r="BX3347" s="158"/>
      <c r="BY3347" s="158"/>
      <c r="BZ3347" s="158"/>
      <c r="CA3347" s="158"/>
      <c r="CB3347" s="158"/>
      <c r="CC3347" s="158"/>
      <c r="CD3347" s="158"/>
      <c r="CE3347" s="158"/>
      <c r="CF3347" s="158"/>
      <c r="CG3347" s="158"/>
      <c r="CH3347" s="158"/>
      <c r="CI3347" s="158"/>
      <c r="CJ3347" s="158"/>
      <c r="CK3347" s="158"/>
      <c r="CL3347" s="158"/>
      <c r="CM3347" s="158"/>
      <c r="CN3347" s="158"/>
      <c r="CO3347" s="158"/>
      <c r="CP3347" s="158"/>
      <c r="CQ3347" s="158"/>
      <c r="CR3347" s="158"/>
      <c r="CS3347" s="158"/>
      <c r="CT3347" s="158"/>
      <c r="CU3347" s="158"/>
      <c r="CV3347" s="158"/>
      <c r="CW3347" s="158"/>
      <c r="CX3347" s="158"/>
      <c r="CY3347" s="158"/>
      <c r="CZ3347" s="158"/>
      <c r="DA3347" s="158"/>
      <c r="DB3347" s="158"/>
      <c r="DC3347" s="158"/>
      <c r="DD3347" s="158"/>
      <c r="DE3347" s="158"/>
      <c r="DF3347" s="158"/>
      <c r="DG3347" s="158"/>
      <c r="DH3347" s="158"/>
      <c r="DI3347" s="158"/>
      <c r="DJ3347" s="158"/>
      <c r="DK3347" s="158"/>
      <c r="DL3347" s="158"/>
      <c r="DM3347" s="158"/>
      <c r="DN3347" s="158"/>
      <c r="DO3347" s="158"/>
      <c r="DP3347" s="158"/>
      <c r="DQ3347" s="158"/>
      <c r="DR3347" s="158"/>
      <c r="DS3347" s="160"/>
    </row>
    <row r="3348" spans="1:123" s="110" customFormat="1">
      <c r="A3348" s="184"/>
      <c r="B3348" s="180"/>
      <c r="D3348" s="192"/>
      <c r="E3348" s="157"/>
      <c r="F3348" s="158"/>
      <c r="G3348" s="158"/>
      <c r="H3348" s="158"/>
      <c r="I3348" s="158"/>
      <c r="J3348" s="158"/>
      <c r="K3348" s="158"/>
      <c r="L3348" s="158"/>
      <c r="M3348" s="158"/>
      <c r="N3348" s="158"/>
      <c r="O3348" s="158"/>
      <c r="P3348" s="158"/>
      <c r="Q3348" s="158"/>
      <c r="R3348" s="158"/>
      <c r="S3348" s="158"/>
      <c r="T3348" s="158"/>
      <c r="U3348" s="158"/>
      <c r="V3348" s="158"/>
      <c r="W3348" s="158"/>
      <c r="X3348" s="158"/>
      <c r="Y3348" s="158"/>
      <c r="Z3348" s="158"/>
      <c r="AA3348" s="158"/>
      <c r="AB3348" s="158"/>
      <c r="AC3348" s="158"/>
      <c r="AD3348" s="158"/>
      <c r="AE3348" s="158"/>
      <c r="AF3348" s="158"/>
      <c r="AG3348" s="158"/>
      <c r="AH3348" s="158"/>
      <c r="AI3348" s="158"/>
      <c r="AJ3348" s="158"/>
      <c r="AK3348" s="158"/>
      <c r="AL3348" s="158"/>
      <c r="AM3348" s="158"/>
      <c r="AN3348" s="158"/>
      <c r="AO3348" s="158"/>
      <c r="AP3348" s="158"/>
      <c r="AQ3348" s="158"/>
      <c r="AR3348" s="158"/>
      <c r="AS3348" s="158"/>
      <c r="AT3348" s="158"/>
      <c r="AU3348" s="158"/>
      <c r="AV3348" s="158"/>
      <c r="AW3348" s="158"/>
      <c r="AX3348" s="158"/>
      <c r="AY3348" s="158"/>
      <c r="AZ3348" s="158"/>
      <c r="BA3348" s="158"/>
      <c r="BB3348" s="158"/>
      <c r="BC3348" s="158"/>
      <c r="BD3348" s="159"/>
      <c r="BE3348" s="158"/>
      <c r="BF3348" s="158"/>
      <c r="BG3348" s="158"/>
      <c r="BH3348" s="158"/>
      <c r="BI3348" s="159"/>
      <c r="BJ3348" s="158"/>
      <c r="BK3348" s="158"/>
      <c r="BL3348" s="158"/>
      <c r="BM3348" s="158"/>
      <c r="BN3348" s="158"/>
      <c r="BO3348" s="158"/>
      <c r="BP3348" s="158"/>
      <c r="BQ3348" s="158"/>
      <c r="BR3348" s="158"/>
      <c r="BS3348" s="158"/>
      <c r="BT3348" s="158"/>
      <c r="BU3348" s="158"/>
      <c r="BV3348" s="158"/>
      <c r="BW3348" s="158"/>
      <c r="BX3348" s="158"/>
      <c r="BY3348" s="158"/>
      <c r="BZ3348" s="158"/>
      <c r="CA3348" s="158"/>
      <c r="CB3348" s="158"/>
      <c r="CC3348" s="158"/>
      <c r="CD3348" s="158"/>
      <c r="CE3348" s="158"/>
      <c r="CF3348" s="158"/>
      <c r="CG3348" s="158"/>
      <c r="CH3348" s="158"/>
      <c r="CI3348" s="158"/>
      <c r="CJ3348" s="158"/>
      <c r="CK3348" s="158"/>
      <c r="CL3348" s="158"/>
      <c r="CM3348" s="158"/>
      <c r="CN3348" s="158"/>
      <c r="CO3348" s="158"/>
      <c r="CP3348" s="158"/>
      <c r="CQ3348" s="158"/>
      <c r="CR3348" s="158"/>
      <c r="CS3348" s="158"/>
      <c r="CT3348" s="158"/>
      <c r="CU3348" s="158"/>
      <c r="CV3348" s="158"/>
      <c r="CW3348" s="158"/>
      <c r="CX3348" s="158"/>
      <c r="CY3348" s="158"/>
      <c r="CZ3348" s="158"/>
      <c r="DA3348" s="158"/>
      <c r="DB3348" s="158"/>
      <c r="DC3348" s="158"/>
      <c r="DD3348" s="158"/>
      <c r="DE3348" s="158"/>
      <c r="DF3348" s="158"/>
      <c r="DG3348" s="158"/>
      <c r="DH3348" s="158"/>
      <c r="DI3348" s="158"/>
      <c r="DJ3348" s="158"/>
      <c r="DK3348" s="158"/>
      <c r="DL3348" s="158"/>
      <c r="DM3348" s="158"/>
      <c r="DN3348" s="158"/>
      <c r="DO3348" s="158"/>
      <c r="DP3348" s="158"/>
      <c r="DQ3348" s="158"/>
      <c r="DR3348" s="158"/>
      <c r="DS3348" s="160"/>
    </row>
    <row r="3349" spans="1:123" s="110" customFormat="1">
      <c r="A3349" s="184"/>
      <c r="B3349" s="180"/>
      <c r="D3349" s="192"/>
      <c r="E3349" s="157"/>
      <c r="F3349" s="158"/>
      <c r="G3349" s="158"/>
      <c r="H3349" s="158"/>
      <c r="I3349" s="158"/>
      <c r="J3349" s="158"/>
      <c r="K3349" s="158"/>
      <c r="L3349" s="158"/>
      <c r="M3349" s="158"/>
      <c r="N3349" s="158"/>
      <c r="O3349" s="158"/>
      <c r="P3349" s="158"/>
      <c r="Q3349" s="158"/>
      <c r="R3349" s="158"/>
      <c r="S3349" s="158"/>
      <c r="T3349" s="158"/>
      <c r="U3349" s="158"/>
      <c r="V3349" s="158"/>
      <c r="W3349" s="158"/>
      <c r="X3349" s="158"/>
      <c r="Y3349" s="158"/>
      <c r="Z3349" s="158"/>
      <c r="AA3349" s="158"/>
      <c r="AB3349" s="158"/>
      <c r="AC3349" s="158"/>
      <c r="AD3349" s="158"/>
      <c r="AE3349" s="158"/>
      <c r="AF3349" s="158"/>
      <c r="AG3349" s="158"/>
      <c r="AH3349" s="158"/>
      <c r="AI3349" s="158"/>
      <c r="AJ3349" s="158"/>
      <c r="AK3349" s="158"/>
      <c r="AL3349" s="158"/>
      <c r="AM3349" s="158"/>
      <c r="AN3349" s="158"/>
      <c r="AO3349" s="158"/>
      <c r="AP3349" s="158"/>
      <c r="AQ3349" s="158"/>
      <c r="AR3349" s="158"/>
      <c r="AS3349" s="158"/>
      <c r="AT3349" s="158"/>
      <c r="AU3349" s="158"/>
      <c r="AV3349" s="158"/>
      <c r="AW3349" s="158"/>
      <c r="AX3349" s="158"/>
      <c r="AY3349" s="158"/>
      <c r="AZ3349" s="158"/>
      <c r="BA3349" s="158"/>
      <c r="BB3349" s="158"/>
      <c r="BC3349" s="158"/>
      <c r="BD3349" s="159"/>
      <c r="BE3349" s="158"/>
      <c r="BF3349" s="158"/>
      <c r="BG3349" s="158"/>
      <c r="BH3349" s="158"/>
      <c r="BI3349" s="159"/>
      <c r="BJ3349" s="158"/>
      <c r="BK3349" s="158"/>
      <c r="BL3349" s="158"/>
      <c r="BM3349" s="158"/>
      <c r="BN3349" s="158"/>
      <c r="BO3349" s="158"/>
      <c r="BP3349" s="158"/>
      <c r="BQ3349" s="158"/>
      <c r="BR3349" s="158"/>
      <c r="BS3349" s="158"/>
      <c r="BT3349" s="158"/>
      <c r="BU3349" s="158"/>
      <c r="BV3349" s="158"/>
      <c r="BW3349" s="158"/>
      <c r="BX3349" s="158"/>
      <c r="BY3349" s="158"/>
      <c r="BZ3349" s="158"/>
      <c r="CA3349" s="158"/>
      <c r="CB3349" s="158"/>
      <c r="CC3349" s="158"/>
      <c r="CD3349" s="158"/>
      <c r="CE3349" s="158"/>
      <c r="CF3349" s="158"/>
      <c r="CG3349" s="158"/>
      <c r="CH3349" s="158"/>
      <c r="CI3349" s="158"/>
      <c r="CJ3349" s="158"/>
      <c r="CK3349" s="158"/>
      <c r="CL3349" s="158"/>
      <c r="CM3349" s="158"/>
      <c r="CN3349" s="158"/>
      <c r="CO3349" s="158"/>
      <c r="CP3349" s="158"/>
      <c r="CQ3349" s="158"/>
      <c r="CR3349" s="158"/>
      <c r="CS3349" s="158"/>
      <c r="CT3349" s="158"/>
      <c r="CU3349" s="158"/>
      <c r="CV3349" s="158"/>
      <c r="CW3349" s="158"/>
      <c r="CX3349" s="158"/>
      <c r="CY3349" s="158"/>
      <c r="CZ3349" s="158"/>
      <c r="DA3349" s="158"/>
      <c r="DB3349" s="158"/>
      <c r="DC3349" s="158"/>
      <c r="DD3349" s="158"/>
      <c r="DE3349" s="158"/>
      <c r="DF3349" s="158"/>
      <c r="DG3349" s="158"/>
      <c r="DH3349" s="158"/>
      <c r="DI3349" s="158"/>
      <c r="DJ3349" s="158"/>
      <c r="DK3349" s="158"/>
      <c r="DL3349" s="158"/>
      <c r="DM3349" s="158"/>
      <c r="DN3349" s="158"/>
      <c r="DO3349" s="158"/>
      <c r="DP3349" s="158"/>
      <c r="DQ3349" s="158"/>
      <c r="DR3349" s="158"/>
      <c r="DS3349" s="160"/>
    </row>
    <row r="3350" spans="1:123" s="110" customFormat="1">
      <c r="A3350" s="184"/>
      <c r="B3350" s="180"/>
      <c r="D3350" s="192"/>
      <c r="E3350" s="157"/>
      <c r="F3350" s="158"/>
      <c r="G3350" s="158"/>
      <c r="H3350" s="158"/>
      <c r="I3350" s="158"/>
      <c r="J3350" s="158"/>
      <c r="K3350" s="158"/>
      <c r="L3350" s="158"/>
      <c r="M3350" s="158"/>
      <c r="N3350" s="158"/>
      <c r="O3350" s="158"/>
      <c r="P3350" s="158"/>
      <c r="Q3350" s="158"/>
      <c r="R3350" s="158"/>
      <c r="S3350" s="158"/>
      <c r="T3350" s="158"/>
      <c r="U3350" s="158"/>
      <c r="V3350" s="158"/>
      <c r="W3350" s="158"/>
      <c r="X3350" s="158"/>
      <c r="Y3350" s="158"/>
      <c r="Z3350" s="158"/>
      <c r="AA3350" s="158"/>
      <c r="AB3350" s="158"/>
      <c r="AC3350" s="158"/>
      <c r="AD3350" s="158"/>
      <c r="AE3350" s="158"/>
      <c r="AF3350" s="158"/>
      <c r="AG3350" s="158"/>
      <c r="AH3350" s="158"/>
      <c r="AI3350" s="158"/>
      <c r="AJ3350" s="158"/>
      <c r="AK3350" s="158"/>
      <c r="AL3350" s="158"/>
      <c r="AM3350" s="158"/>
      <c r="AN3350" s="158"/>
      <c r="AO3350" s="158"/>
      <c r="AP3350" s="158"/>
      <c r="AQ3350" s="158"/>
      <c r="AR3350" s="158"/>
      <c r="AS3350" s="158"/>
      <c r="AT3350" s="158"/>
      <c r="AU3350" s="158"/>
      <c r="AV3350" s="158"/>
      <c r="AW3350" s="158"/>
      <c r="AX3350" s="158"/>
      <c r="AY3350" s="158"/>
      <c r="AZ3350" s="158"/>
      <c r="BA3350" s="158"/>
      <c r="BB3350" s="158"/>
      <c r="BC3350" s="158"/>
      <c r="BD3350" s="159"/>
      <c r="BE3350" s="158"/>
      <c r="BF3350" s="158"/>
      <c r="BG3350" s="158"/>
      <c r="BH3350" s="158"/>
      <c r="BI3350" s="159"/>
      <c r="BJ3350" s="158"/>
      <c r="BK3350" s="158"/>
      <c r="BL3350" s="158"/>
      <c r="BM3350" s="158"/>
      <c r="BN3350" s="158"/>
      <c r="BO3350" s="158"/>
      <c r="BP3350" s="158"/>
      <c r="BQ3350" s="158"/>
      <c r="BR3350" s="158"/>
      <c r="BS3350" s="158"/>
      <c r="BT3350" s="158"/>
      <c r="BU3350" s="158"/>
      <c r="BV3350" s="158"/>
      <c r="BW3350" s="158"/>
      <c r="BX3350" s="158"/>
      <c r="BY3350" s="158"/>
      <c r="BZ3350" s="158"/>
      <c r="CA3350" s="158"/>
      <c r="CB3350" s="158"/>
      <c r="CC3350" s="158"/>
      <c r="CD3350" s="158"/>
      <c r="CE3350" s="158"/>
      <c r="CF3350" s="158"/>
      <c r="CG3350" s="158"/>
      <c r="CH3350" s="158"/>
      <c r="CI3350" s="158"/>
      <c r="CJ3350" s="158"/>
      <c r="CK3350" s="158"/>
      <c r="CL3350" s="158"/>
      <c r="CM3350" s="158"/>
      <c r="CN3350" s="158"/>
      <c r="CO3350" s="158"/>
      <c r="CP3350" s="158"/>
      <c r="CQ3350" s="158"/>
      <c r="CR3350" s="158"/>
      <c r="CS3350" s="158"/>
      <c r="CT3350" s="158"/>
      <c r="CU3350" s="158"/>
      <c r="CV3350" s="158"/>
      <c r="CW3350" s="158"/>
      <c r="CX3350" s="158"/>
      <c r="CY3350" s="158"/>
      <c r="CZ3350" s="158"/>
      <c r="DA3350" s="158"/>
      <c r="DB3350" s="158"/>
      <c r="DC3350" s="158"/>
      <c r="DD3350" s="158"/>
      <c r="DE3350" s="158"/>
      <c r="DF3350" s="158"/>
      <c r="DG3350" s="158"/>
      <c r="DH3350" s="158"/>
      <c r="DI3350" s="158"/>
      <c r="DJ3350" s="158"/>
      <c r="DK3350" s="158"/>
      <c r="DL3350" s="158"/>
      <c r="DM3350" s="158"/>
      <c r="DN3350" s="158"/>
      <c r="DO3350" s="158"/>
      <c r="DP3350" s="158"/>
      <c r="DQ3350" s="158"/>
      <c r="DR3350" s="158"/>
      <c r="DS3350" s="160"/>
    </row>
    <row r="3351" spans="1:123" s="110" customFormat="1">
      <c r="A3351" s="184"/>
      <c r="B3351" s="180"/>
      <c r="D3351" s="192"/>
      <c r="E3351" s="157"/>
      <c r="F3351" s="158"/>
      <c r="G3351" s="158"/>
      <c r="H3351" s="158"/>
      <c r="I3351" s="158"/>
      <c r="J3351" s="158"/>
      <c r="K3351" s="158"/>
      <c r="L3351" s="158"/>
      <c r="M3351" s="158"/>
      <c r="N3351" s="158"/>
      <c r="O3351" s="158"/>
      <c r="P3351" s="158"/>
      <c r="Q3351" s="158"/>
      <c r="R3351" s="158"/>
      <c r="S3351" s="158"/>
      <c r="T3351" s="158"/>
      <c r="U3351" s="158"/>
      <c r="V3351" s="158"/>
      <c r="W3351" s="158"/>
      <c r="X3351" s="158"/>
      <c r="Y3351" s="158"/>
      <c r="Z3351" s="158"/>
      <c r="AA3351" s="158"/>
      <c r="AB3351" s="158"/>
      <c r="AC3351" s="158"/>
      <c r="AD3351" s="158"/>
      <c r="AE3351" s="158"/>
      <c r="AF3351" s="158"/>
      <c r="AG3351" s="158"/>
      <c r="AH3351" s="158"/>
      <c r="AI3351" s="158"/>
      <c r="AJ3351" s="158"/>
      <c r="AK3351" s="158"/>
      <c r="AL3351" s="158"/>
      <c r="AM3351" s="158"/>
      <c r="AN3351" s="158"/>
      <c r="AO3351" s="158"/>
      <c r="AP3351" s="158"/>
      <c r="AQ3351" s="158"/>
      <c r="AR3351" s="158"/>
      <c r="AS3351" s="158"/>
      <c r="AT3351" s="158"/>
      <c r="AU3351" s="158"/>
      <c r="AV3351" s="158"/>
      <c r="AW3351" s="158"/>
      <c r="AX3351" s="158"/>
      <c r="AY3351" s="158"/>
      <c r="AZ3351" s="158"/>
      <c r="BA3351" s="158"/>
      <c r="BB3351" s="158"/>
      <c r="BC3351" s="158"/>
      <c r="BD3351" s="159"/>
      <c r="BE3351" s="158"/>
      <c r="BF3351" s="158"/>
      <c r="BG3351" s="158"/>
      <c r="BH3351" s="158"/>
      <c r="BI3351" s="159"/>
      <c r="BJ3351" s="158"/>
      <c r="BK3351" s="158"/>
      <c r="BL3351" s="158"/>
      <c r="BM3351" s="158"/>
      <c r="BN3351" s="158"/>
      <c r="BO3351" s="158"/>
      <c r="BP3351" s="158"/>
      <c r="BQ3351" s="158"/>
      <c r="BR3351" s="158"/>
      <c r="BS3351" s="158"/>
      <c r="BT3351" s="158"/>
      <c r="BU3351" s="158"/>
      <c r="BV3351" s="158"/>
      <c r="BW3351" s="158"/>
      <c r="BX3351" s="158"/>
      <c r="BY3351" s="158"/>
      <c r="BZ3351" s="158"/>
      <c r="CA3351" s="158"/>
      <c r="CB3351" s="158"/>
      <c r="CC3351" s="158"/>
      <c r="CD3351" s="158"/>
      <c r="CE3351" s="158"/>
      <c r="CF3351" s="158"/>
      <c r="CG3351" s="158"/>
      <c r="CH3351" s="158"/>
      <c r="CI3351" s="158"/>
      <c r="CJ3351" s="158"/>
      <c r="CK3351" s="158"/>
      <c r="CL3351" s="158"/>
      <c r="CM3351" s="158"/>
      <c r="CN3351" s="158"/>
      <c r="CO3351" s="158"/>
      <c r="CP3351" s="158"/>
      <c r="CQ3351" s="158"/>
      <c r="CR3351" s="158"/>
      <c r="CS3351" s="158"/>
      <c r="CT3351" s="158"/>
      <c r="CU3351" s="158"/>
      <c r="CV3351" s="158"/>
      <c r="CW3351" s="158"/>
      <c r="CX3351" s="158"/>
      <c r="CY3351" s="158"/>
      <c r="CZ3351" s="158"/>
      <c r="DA3351" s="158"/>
      <c r="DB3351" s="158"/>
      <c r="DC3351" s="158"/>
      <c r="DD3351" s="158"/>
      <c r="DE3351" s="158"/>
      <c r="DF3351" s="158"/>
      <c r="DG3351" s="158"/>
      <c r="DH3351" s="158"/>
      <c r="DI3351" s="158"/>
      <c r="DJ3351" s="158"/>
      <c r="DK3351" s="158"/>
      <c r="DL3351" s="158"/>
      <c r="DM3351" s="158"/>
      <c r="DN3351" s="158"/>
      <c r="DO3351" s="158"/>
      <c r="DP3351" s="158"/>
      <c r="DQ3351" s="158"/>
      <c r="DR3351" s="158"/>
      <c r="DS3351" s="160"/>
    </row>
    <row r="3352" spans="1:123" s="110" customFormat="1">
      <c r="A3352" s="184"/>
      <c r="B3352" s="180"/>
      <c r="D3352" s="192"/>
      <c r="E3352" s="157"/>
      <c r="F3352" s="158"/>
      <c r="G3352" s="158"/>
      <c r="H3352" s="158"/>
      <c r="I3352" s="158"/>
      <c r="J3352" s="158"/>
      <c r="K3352" s="158"/>
      <c r="L3352" s="158"/>
      <c r="M3352" s="158"/>
      <c r="N3352" s="158"/>
      <c r="O3352" s="158"/>
      <c r="P3352" s="158"/>
      <c r="Q3352" s="158"/>
      <c r="R3352" s="158"/>
      <c r="S3352" s="158"/>
      <c r="T3352" s="158"/>
      <c r="U3352" s="158"/>
      <c r="V3352" s="158"/>
      <c r="W3352" s="158"/>
      <c r="X3352" s="158"/>
      <c r="Y3352" s="158"/>
      <c r="Z3352" s="158"/>
      <c r="AA3352" s="158"/>
      <c r="AB3352" s="158"/>
      <c r="AC3352" s="158"/>
      <c r="AD3352" s="158"/>
      <c r="AE3352" s="158"/>
      <c r="AF3352" s="158"/>
      <c r="AG3352" s="158"/>
      <c r="AH3352" s="158"/>
      <c r="AI3352" s="158"/>
      <c r="AJ3352" s="158"/>
      <c r="AK3352" s="158"/>
      <c r="AL3352" s="158"/>
      <c r="AM3352" s="158"/>
      <c r="AN3352" s="158"/>
      <c r="AO3352" s="158"/>
      <c r="AP3352" s="158"/>
      <c r="AQ3352" s="158"/>
      <c r="AR3352" s="158"/>
      <c r="AS3352" s="158"/>
      <c r="AT3352" s="158"/>
      <c r="AU3352" s="158"/>
      <c r="AV3352" s="158"/>
      <c r="AW3352" s="158"/>
      <c r="AX3352" s="158"/>
      <c r="AY3352" s="158"/>
      <c r="AZ3352" s="158"/>
      <c r="BA3352" s="158"/>
      <c r="BB3352" s="158"/>
      <c r="BC3352" s="158"/>
      <c r="BD3352" s="159"/>
      <c r="BE3352" s="158"/>
      <c r="BF3352" s="158"/>
      <c r="BG3352" s="158"/>
      <c r="BH3352" s="158"/>
      <c r="BI3352" s="159"/>
      <c r="BJ3352" s="158"/>
      <c r="BK3352" s="158"/>
      <c r="BL3352" s="158"/>
      <c r="BM3352" s="158"/>
      <c r="BN3352" s="158"/>
      <c r="BO3352" s="158"/>
      <c r="BP3352" s="158"/>
      <c r="BQ3352" s="158"/>
      <c r="BR3352" s="158"/>
      <c r="BS3352" s="158"/>
      <c r="BT3352" s="158"/>
      <c r="BU3352" s="158"/>
      <c r="BV3352" s="158"/>
      <c r="BW3352" s="158"/>
      <c r="BX3352" s="158"/>
      <c r="BY3352" s="158"/>
      <c r="BZ3352" s="158"/>
      <c r="CA3352" s="158"/>
      <c r="CB3352" s="158"/>
      <c r="CC3352" s="158"/>
      <c r="CD3352" s="158"/>
      <c r="CE3352" s="158"/>
      <c r="CF3352" s="158"/>
      <c r="CG3352" s="158"/>
      <c r="CH3352" s="158"/>
      <c r="CI3352" s="158"/>
      <c r="CJ3352" s="158"/>
      <c r="CK3352" s="158"/>
      <c r="CL3352" s="158"/>
      <c r="CM3352" s="158"/>
      <c r="CN3352" s="158"/>
      <c r="CO3352" s="158"/>
      <c r="CP3352" s="158"/>
      <c r="CQ3352" s="158"/>
      <c r="CR3352" s="158"/>
      <c r="CS3352" s="158"/>
      <c r="CT3352" s="158"/>
      <c r="CU3352" s="158"/>
      <c r="CV3352" s="158"/>
      <c r="CW3352" s="158"/>
      <c r="CX3352" s="158"/>
      <c r="CY3352" s="158"/>
      <c r="CZ3352" s="158"/>
      <c r="DA3352" s="158"/>
      <c r="DB3352" s="158"/>
      <c r="DC3352" s="158"/>
      <c r="DD3352" s="158"/>
      <c r="DE3352" s="158"/>
      <c r="DF3352" s="158"/>
      <c r="DG3352" s="158"/>
      <c r="DH3352" s="158"/>
      <c r="DI3352" s="158"/>
      <c r="DJ3352" s="158"/>
      <c r="DK3352" s="158"/>
      <c r="DL3352" s="158"/>
      <c r="DM3352" s="158"/>
      <c r="DN3352" s="158"/>
      <c r="DO3352" s="158"/>
      <c r="DP3352" s="158"/>
      <c r="DQ3352" s="158"/>
      <c r="DR3352" s="158"/>
      <c r="DS3352" s="160"/>
    </row>
    <row r="3353" spans="1:123" s="110" customFormat="1">
      <c r="A3353" s="184"/>
      <c r="B3353" s="180"/>
      <c r="D3353" s="192"/>
      <c r="E3353" s="157"/>
      <c r="F3353" s="158"/>
      <c r="G3353" s="158"/>
      <c r="H3353" s="158"/>
      <c r="I3353" s="158"/>
      <c r="J3353" s="158"/>
      <c r="K3353" s="158"/>
      <c r="L3353" s="158"/>
      <c r="M3353" s="158"/>
      <c r="N3353" s="158"/>
      <c r="O3353" s="158"/>
      <c r="P3353" s="158"/>
      <c r="Q3353" s="158"/>
      <c r="R3353" s="158"/>
      <c r="S3353" s="158"/>
      <c r="T3353" s="158"/>
      <c r="U3353" s="158"/>
      <c r="V3353" s="158"/>
      <c r="W3353" s="158"/>
      <c r="X3353" s="158"/>
      <c r="Y3353" s="158"/>
      <c r="Z3353" s="158"/>
      <c r="AA3353" s="158"/>
      <c r="AB3353" s="158"/>
      <c r="AC3353" s="158"/>
      <c r="AD3353" s="158"/>
      <c r="AE3353" s="158"/>
      <c r="AF3353" s="158"/>
      <c r="AG3353" s="158"/>
      <c r="AH3353" s="158"/>
      <c r="AI3353" s="158"/>
      <c r="AJ3353" s="158"/>
      <c r="AK3353" s="158"/>
      <c r="AL3353" s="158"/>
      <c r="AM3353" s="158"/>
      <c r="AN3353" s="158"/>
      <c r="AO3353" s="158"/>
      <c r="AP3353" s="158"/>
      <c r="AQ3353" s="158"/>
      <c r="AR3353" s="158"/>
      <c r="AS3353" s="158"/>
      <c r="AT3353" s="158"/>
      <c r="AU3353" s="158"/>
      <c r="AV3353" s="158"/>
      <c r="AW3353" s="158"/>
      <c r="AX3353" s="158"/>
      <c r="AY3353" s="158"/>
      <c r="AZ3353" s="158"/>
      <c r="BA3353" s="158"/>
      <c r="BB3353" s="158"/>
      <c r="BC3353" s="158"/>
      <c r="BD3353" s="159"/>
      <c r="BE3353" s="158"/>
      <c r="BF3353" s="158"/>
      <c r="BG3353" s="158"/>
      <c r="BH3353" s="158"/>
      <c r="BI3353" s="159"/>
      <c r="BJ3353" s="158"/>
      <c r="BK3353" s="158"/>
      <c r="BL3353" s="158"/>
      <c r="BM3353" s="158"/>
      <c r="BN3353" s="158"/>
      <c r="BO3353" s="158"/>
      <c r="BP3353" s="158"/>
      <c r="BQ3353" s="158"/>
      <c r="BR3353" s="158"/>
      <c r="BS3353" s="158"/>
      <c r="BT3353" s="158"/>
      <c r="BU3353" s="158"/>
      <c r="BV3353" s="158"/>
      <c r="BW3353" s="158"/>
      <c r="BX3353" s="158"/>
      <c r="BY3353" s="158"/>
      <c r="BZ3353" s="158"/>
      <c r="CA3353" s="158"/>
      <c r="CB3353" s="158"/>
      <c r="CC3353" s="158"/>
      <c r="CD3353" s="158"/>
      <c r="CE3353" s="158"/>
      <c r="CF3353" s="158"/>
      <c r="CG3353" s="158"/>
      <c r="CH3353" s="158"/>
      <c r="CI3353" s="158"/>
      <c r="CJ3353" s="158"/>
      <c r="CK3353" s="158"/>
      <c r="CL3353" s="158"/>
      <c r="CM3353" s="158"/>
      <c r="CN3353" s="158"/>
      <c r="CO3353" s="158"/>
      <c r="CP3353" s="158"/>
      <c r="CQ3353" s="158"/>
      <c r="CR3353" s="158"/>
      <c r="CS3353" s="158"/>
      <c r="CT3353" s="158"/>
      <c r="CU3353" s="158"/>
      <c r="CV3353" s="158"/>
      <c r="CW3353" s="158"/>
      <c r="CX3353" s="158"/>
      <c r="CY3353" s="158"/>
      <c r="CZ3353" s="158"/>
      <c r="DA3353" s="158"/>
      <c r="DB3353" s="158"/>
      <c r="DC3353" s="158"/>
      <c r="DD3353" s="158"/>
      <c r="DE3353" s="158"/>
      <c r="DF3353" s="158"/>
      <c r="DG3353" s="158"/>
      <c r="DH3353" s="158"/>
      <c r="DI3353" s="158"/>
      <c r="DJ3353" s="158"/>
      <c r="DK3353" s="158"/>
      <c r="DL3353" s="158"/>
      <c r="DM3353" s="158"/>
      <c r="DN3353" s="158"/>
      <c r="DO3353" s="158"/>
      <c r="DP3353" s="158"/>
      <c r="DQ3353" s="158"/>
      <c r="DR3353" s="158"/>
      <c r="DS3353" s="160"/>
    </row>
    <row r="3354" spans="1:123" s="110" customFormat="1">
      <c r="A3354" s="184"/>
      <c r="B3354" s="180"/>
      <c r="D3354" s="192"/>
      <c r="E3354" s="157"/>
      <c r="F3354" s="158"/>
      <c r="G3354" s="158"/>
      <c r="H3354" s="158"/>
      <c r="I3354" s="158"/>
      <c r="J3354" s="158"/>
      <c r="K3354" s="158"/>
      <c r="L3354" s="158"/>
      <c r="M3354" s="158"/>
      <c r="N3354" s="158"/>
      <c r="O3354" s="158"/>
      <c r="P3354" s="158"/>
      <c r="Q3354" s="158"/>
      <c r="R3354" s="158"/>
      <c r="S3354" s="158"/>
      <c r="T3354" s="158"/>
      <c r="U3354" s="158"/>
      <c r="V3354" s="158"/>
      <c r="W3354" s="158"/>
      <c r="X3354" s="158"/>
      <c r="Y3354" s="158"/>
      <c r="Z3354" s="158"/>
      <c r="AA3354" s="158"/>
      <c r="AB3354" s="158"/>
      <c r="AC3354" s="158"/>
      <c r="AD3354" s="158"/>
      <c r="AE3354" s="158"/>
      <c r="AF3354" s="158"/>
      <c r="AG3354" s="158"/>
      <c r="AH3354" s="158"/>
      <c r="AI3354" s="158"/>
      <c r="AJ3354" s="158"/>
      <c r="AK3354" s="158"/>
      <c r="AL3354" s="158"/>
      <c r="AM3354" s="158"/>
      <c r="AN3354" s="158"/>
      <c r="AO3354" s="158"/>
      <c r="AP3354" s="158"/>
      <c r="AQ3354" s="158"/>
      <c r="AR3354" s="158"/>
      <c r="AS3354" s="158"/>
      <c r="AT3354" s="158"/>
      <c r="AU3354" s="158"/>
      <c r="AV3354" s="158"/>
      <c r="AW3354" s="158"/>
      <c r="AX3354" s="158"/>
      <c r="AY3354" s="158"/>
      <c r="AZ3354" s="158"/>
      <c r="BA3354" s="158"/>
      <c r="BB3354" s="158"/>
      <c r="BC3354" s="158"/>
      <c r="BD3354" s="159"/>
      <c r="BE3354" s="158"/>
      <c r="BF3354" s="158"/>
      <c r="BG3354" s="158"/>
      <c r="BH3354" s="158"/>
      <c r="BI3354" s="159"/>
      <c r="BJ3354" s="158"/>
      <c r="BK3354" s="158"/>
      <c r="BL3354" s="158"/>
      <c r="BM3354" s="158"/>
      <c r="BN3354" s="158"/>
      <c r="BO3354" s="158"/>
      <c r="BP3354" s="158"/>
      <c r="BQ3354" s="158"/>
      <c r="BR3354" s="158"/>
      <c r="BS3354" s="158"/>
      <c r="BT3354" s="158"/>
      <c r="BU3354" s="158"/>
      <c r="BV3354" s="158"/>
      <c r="BW3354" s="158"/>
      <c r="BX3354" s="158"/>
      <c r="BY3354" s="158"/>
      <c r="BZ3354" s="158"/>
      <c r="CA3354" s="158"/>
      <c r="CB3354" s="158"/>
      <c r="CC3354" s="158"/>
      <c r="CD3354" s="158"/>
      <c r="CE3354" s="158"/>
      <c r="CF3354" s="158"/>
      <c r="CG3354" s="158"/>
      <c r="CH3354" s="158"/>
      <c r="CI3354" s="158"/>
      <c r="CJ3354" s="158"/>
      <c r="CK3354" s="158"/>
      <c r="CL3354" s="158"/>
      <c r="CM3354" s="158"/>
      <c r="CN3354" s="158"/>
      <c r="CO3354" s="158"/>
      <c r="CP3354" s="158"/>
      <c r="CQ3354" s="158"/>
      <c r="CR3354" s="158"/>
      <c r="CS3354" s="158"/>
      <c r="CT3354" s="158"/>
      <c r="CU3354" s="158"/>
      <c r="CV3354" s="158"/>
      <c r="CW3354" s="158"/>
      <c r="CX3354" s="158"/>
      <c r="CY3354" s="158"/>
      <c r="CZ3354" s="158"/>
      <c r="DA3354" s="158"/>
      <c r="DB3354" s="158"/>
      <c r="DC3354" s="158"/>
      <c r="DD3354" s="158"/>
      <c r="DE3354" s="158"/>
      <c r="DF3354" s="158"/>
      <c r="DG3354" s="158"/>
      <c r="DH3354" s="158"/>
      <c r="DI3354" s="158"/>
      <c r="DJ3354" s="158"/>
      <c r="DK3354" s="158"/>
      <c r="DL3354" s="158"/>
      <c r="DM3354" s="158"/>
      <c r="DN3354" s="158"/>
      <c r="DO3354" s="158"/>
      <c r="DP3354" s="158"/>
      <c r="DQ3354" s="158"/>
      <c r="DR3354" s="158"/>
      <c r="DS3354" s="160"/>
    </row>
    <row r="3355" spans="1:123" s="110" customFormat="1">
      <c r="A3355" s="184"/>
      <c r="B3355" s="180"/>
      <c r="D3355" s="192"/>
      <c r="E3355" s="157"/>
      <c r="F3355" s="158"/>
      <c r="G3355" s="158"/>
      <c r="H3355" s="158"/>
      <c r="I3355" s="158"/>
      <c r="J3355" s="158"/>
      <c r="K3355" s="158"/>
      <c r="L3355" s="158"/>
      <c r="M3355" s="158"/>
      <c r="N3355" s="158"/>
      <c r="O3355" s="158"/>
      <c r="P3355" s="158"/>
      <c r="Q3355" s="158"/>
      <c r="R3355" s="158"/>
      <c r="S3355" s="158"/>
      <c r="T3355" s="158"/>
      <c r="U3355" s="158"/>
      <c r="V3355" s="158"/>
      <c r="W3355" s="158"/>
      <c r="X3355" s="158"/>
      <c r="Y3355" s="158"/>
      <c r="Z3355" s="158"/>
      <c r="AA3355" s="158"/>
      <c r="AB3355" s="158"/>
      <c r="AC3355" s="158"/>
      <c r="AD3355" s="158"/>
      <c r="AE3355" s="158"/>
      <c r="AF3355" s="158"/>
      <c r="AG3355" s="158"/>
      <c r="AH3355" s="158"/>
      <c r="AI3355" s="158"/>
      <c r="AJ3355" s="158"/>
      <c r="AK3355" s="158"/>
      <c r="AL3355" s="158"/>
      <c r="AM3355" s="158"/>
      <c r="AN3355" s="158"/>
      <c r="AO3355" s="158"/>
      <c r="AP3355" s="158"/>
      <c r="AQ3355" s="158"/>
      <c r="AR3355" s="158"/>
      <c r="AS3355" s="158"/>
      <c r="AT3355" s="158"/>
      <c r="AU3355" s="158"/>
      <c r="AV3355" s="158"/>
      <c r="AW3355" s="158"/>
      <c r="AX3355" s="158"/>
      <c r="AY3355" s="158"/>
      <c r="AZ3355" s="158"/>
      <c r="BA3355" s="158"/>
      <c r="BB3355" s="158"/>
      <c r="BC3355" s="158"/>
      <c r="BD3355" s="159"/>
      <c r="BE3355" s="158"/>
      <c r="BF3355" s="158"/>
      <c r="BG3355" s="158"/>
      <c r="BH3355" s="158"/>
      <c r="BI3355" s="159"/>
      <c r="BJ3355" s="158"/>
      <c r="BK3355" s="158"/>
      <c r="BL3355" s="158"/>
      <c r="BM3355" s="158"/>
      <c r="BN3355" s="158"/>
      <c r="BO3355" s="158"/>
      <c r="BP3355" s="158"/>
      <c r="BQ3355" s="158"/>
      <c r="BR3355" s="158"/>
      <c r="BS3355" s="158"/>
      <c r="BT3355" s="158"/>
      <c r="BU3355" s="158"/>
      <c r="BV3355" s="158"/>
      <c r="BW3355" s="158"/>
      <c r="BX3355" s="158"/>
      <c r="BY3355" s="158"/>
      <c r="BZ3355" s="158"/>
      <c r="CA3355" s="158"/>
      <c r="CB3355" s="158"/>
      <c r="CC3355" s="158"/>
      <c r="CD3355" s="158"/>
      <c r="CE3355" s="158"/>
      <c r="CF3355" s="158"/>
      <c r="CG3355" s="158"/>
      <c r="CH3355" s="158"/>
      <c r="CI3355" s="158"/>
      <c r="CJ3355" s="158"/>
      <c r="CK3355" s="158"/>
      <c r="CL3355" s="158"/>
      <c r="CM3355" s="158"/>
      <c r="CN3355" s="158"/>
      <c r="CO3355" s="158"/>
      <c r="CP3355" s="158"/>
      <c r="CQ3355" s="158"/>
      <c r="CR3355" s="158"/>
      <c r="CS3355" s="158"/>
      <c r="CT3355" s="158"/>
      <c r="CU3355" s="158"/>
      <c r="CV3355" s="158"/>
      <c r="CW3355" s="158"/>
      <c r="CX3355" s="158"/>
      <c r="CY3355" s="158"/>
      <c r="CZ3355" s="158"/>
      <c r="DA3355" s="158"/>
      <c r="DB3355" s="158"/>
      <c r="DC3355" s="158"/>
      <c r="DD3355" s="158"/>
      <c r="DE3355" s="158"/>
      <c r="DF3355" s="158"/>
      <c r="DG3355" s="158"/>
      <c r="DH3355" s="158"/>
      <c r="DI3355" s="158"/>
      <c r="DJ3355" s="158"/>
      <c r="DK3355" s="158"/>
      <c r="DL3355" s="158"/>
      <c r="DM3355" s="158"/>
      <c r="DN3355" s="158"/>
      <c r="DO3355" s="158"/>
      <c r="DP3355" s="158"/>
      <c r="DQ3355" s="158"/>
      <c r="DR3355" s="158"/>
      <c r="DS3355" s="160"/>
    </row>
    <row r="3356" spans="1:123" s="110" customFormat="1">
      <c r="A3356" s="184"/>
      <c r="B3356" s="180"/>
      <c r="D3356" s="192"/>
      <c r="E3356" s="157"/>
      <c r="F3356" s="158"/>
      <c r="G3356" s="158"/>
      <c r="H3356" s="158"/>
      <c r="I3356" s="158"/>
      <c r="J3356" s="158"/>
      <c r="K3356" s="158"/>
      <c r="L3356" s="158"/>
      <c r="M3356" s="158"/>
      <c r="N3356" s="158"/>
      <c r="O3356" s="158"/>
      <c r="P3356" s="158"/>
      <c r="Q3356" s="158"/>
      <c r="R3356" s="158"/>
      <c r="S3356" s="158"/>
      <c r="T3356" s="158"/>
      <c r="U3356" s="158"/>
      <c r="V3356" s="158"/>
      <c r="W3356" s="158"/>
      <c r="X3356" s="158"/>
      <c r="Y3356" s="158"/>
      <c r="Z3356" s="158"/>
      <c r="AA3356" s="158"/>
      <c r="AB3356" s="158"/>
      <c r="AC3356" s="158"/>
      <c r="AD3356" s="158"/>
      <c r="AE3356" s="158"/>
      <c r="AF3356" s="158"/>
      <c r="AG3356" s="158"/>
      <c r="AH3356" s="158"/>
      <c r="AI3356" s="158"/>
      <c r="AJ3356" s="158"/>
      <c r="AK3356" s="158"/>
      <c r="AL3356" s="158"/>
      <c r="AM3356" s="158"/>
      <c r="AN3356" s="158"/>
      <c r="AO3356" s="158"/>
      <c r="AP3356" s="158"/>
      <c r="AQ3356" s="158"/>
      <c r="AR3356" s="158"/>
      <c r="AS3356" s="158"/>
      <c r="AT3356" s="158"/>
      <c r="AU3356" s="158"/>
      <c r="AV3356" s="158"/>
      <c r="AW3356" s="158"/>
      <c r="AX3356" s="158"/>
      <c r="AY3356" s="158"/>
      <c r="AZ3356" s="158"/>
      <c r="BA3356" s="158"/>
      <c r="BB3356" s="158"/>
      <c r="BC3356" s="158"/>
      <c r="BD3356" s="159"/>
      <c r="BE3356" s="158"/>
      <c r="BF3356" s="158"/>
      <c r="BG3356" s="158"/>
      <c r="BH3356" s="158"/>
      <c r="BI3356" s="159"/>
      <c r="BJ3356" s="158"/>
      <c r="BK3356" s="158"/>
      <c r="BL3356" s="158"/>
      <c r="BM3356" s="158"/>
      <c r="BN3356" s="158"/>
      <c r="BO3356" s="158"/>
      <c r="BP3356" s="158"/>
      <c r="BQ3356" s="158"/>
      <c r="BR3356" s="158"/>
      <c r="BS3356" s="158"/>
      <c r="BT3356" s="158"/>
      <c r="BU3356" s="158"/>
      <c r="BV3356" s="158"/>
      <c r="BW3356" s="158"/>
      <c r="BX3356" s="158"/>
      <c r="BY3356" s="158"/>
      <c r="BZ3356" s="158"/>
      <c r="CA3356" s="158"/>
      <c r="CB3356" s="158"/>
      <c r="CC3356" s="158"/>
      <c r="CD3356" s="158"/>
      <c r="CE3356" s="158"/>
      <c r="CF3356" s="158"/>
      <c r="CG3356" s="158"/>
      <c r="CH3356" s="158"/>
      <c r="CI3356" s="158"/>
      <c r="CJ3356" s="158"/>
      <c r="CK3356" s="158"/>
      <c r="CL3356" s="158"/>
      <c r="CM3356" s="158"/>
      <c r="CN3356" s="158"/>
      <c r="CO3356" s="158"/>
      <c r="CP3356" s="158"/>
      <c r="CQ3356" s="158"/>
      <c r="CR3356" s="158"/>
      <c r="CS3356" s="158"/>
      <c r="CT3356" s="158"/>
      <c r="CU3356" s="158"/>
      <c r="CV3356" s="158"/>
      <c r="CW3356" s="158"/>
      <c r="CX3356" s="158"/>
      <c r="CY3356" s="158"/>
      <c r="CZ3356" s="158"/>
      <c r="DA3356" s="158"/>
      <c r="DB3356" s="158"/>
      <c r="DC3356" s="158"/>
      <c r="DD3356" s="158"/>
      <c r="DE3356" s="158"/>
      <c r="DF3356" s="158"/>
      <c r="DG3356" s="158"/>
      <c r="DH3356" s="158"/>
      <c r="DI3356" s="158"/>
      <c r="DJ3356" s="158"/>
      <c r="DK3356" s="158"/>
      <c r="DL3356" s="158"/>
      <c r="DM3356" s="158"/>
      <c r="DN3356" s="158"/>
      <c r="DO3356" s="158"/>
      <c r="DP3356" s="158"/>
      <c r="DQ3356" s="158"/>
      <c r="DR3356" s="158"/>
      <c r="DS3356" s="160"/>
    </row>
    <row r="3357" spans="1:123" s="110" customFormat="1">
      <c r="A3357" s="184"/>
      <c r="B3357" s="180"/>
      <c r="D3357" s="192"/>
      <c r="E3357" s="157"/>
      <c r="F3357" s="158"/>
      <c r="G3357" s="158"/>
      <c r="H3357" s="158"/>
      <c r="I3357" s="158"/>
      <c r="J3357" s="158"/>
      <c r="K3357" s="158"/>
      <c r="L3357" s="158"/>
      <c r="M3357" s="158"/>
      <c r="N3357" s="158"/>
      <c r="O3357" s="158"/>
      <c r="P3357" s="158"/>
      <c r="Q3357" s="158"/>
      <c r="R3357" s="158"/>
      <c r="S3357" s="158"/>
      <c r="T3357" s="158"/>
      <c r="U3357" s="158"/>
      <c r="V3357" s="158"/>
      <c r="W3357" s="158"/>
      <c r="X3357" s="158"/>
      <c r="Y3357" s="158"/>
      <c r="Z3357" s="158"/>
      <c r="AA3357" s="158"/>
      <c r="AB3357" s="158"/>
      <c r="AC3357" s="158"/>
      <c r="AD3357" s="158"/>
      <c r="AE3357" s="158"/>
      <c r="AF3357" s="158"/>
      <c r="AG3357" s="158"/>
      <c r="AH3357" s="158"/>
      <c r="AI3357" s="158"/>
      <c r="AJ3357" s="158"/>
      <c r="AK3357" s="158"/>
      <c r="AL3357" s="158"/>
      <c r="AM3357" s="158"/>
      <c r="AN3357" s="158"/>
      <c r="AO3357" s="158"/>
      <c r="AP3357" s="158"/>
      <c r="AQ3357" s="158"/>
      <c r="AR3357" s="158"/>
      <c r="AS3357" s="158"/>
      <c r="AT3357" s="158"/>
      <c r="AU3357" s="158"/>
      <c r="AV3357" s="158"/>
      <c r="AW3357" s="158"/>
      <c r="AX3357" s="158"/>
      <c r="AY3357" s="158"/>
      <c r="AZ3357" s="158"/>
      <c r="BA3357" s="158"/>
      <c r="BB3357" s="158"/>
      <c r="BC3357" s="158"/>
      <c r="BD3357" s="159"/>
      <c r="BE3357" s="158"/>
      <c r="BF3357" s="158"/>
      <c r="BG3357" s="158"/>
      <c r="BH3357" s="158"/>
      <c r="BI3357" s="159"/>
      <c r="BJ3357" s="158"/>
      <c r="BK3357" s="158"/>
      <c r="BL3357" s="158"/>
      <c r="BM3357" s="158"/>
      <c r="BN3357" s="158"/>
      <c r="BO3357" s="158"/>
      <c r="BP3357" s="158"/>
      <c r="BQ3357" s="158"/>
      <c r="BR3357" s="158"/>
      <c r="BS3357" s="158"/>
      <c r="BT3357" s="158"/>
      <c r="BU3357" s="158"/>
      <c r="BV3357" s="158"/>
      <c r="BW3357" s="158"/>
      <c r="BX3357" s="158"/>
      <c r="BY3357" s="158"/>
      <c r="BZ3357" s="158"/>
      <c r="CA3357" s="158"/>
      <c r="CB3357" s="158"/>
      <c r="CC3357" s="158"/>
      <c r="CD3357" s="158"/>
      <c r="CE3357" s="158"/>
      <c r="CF3357" s="158"/>
      <c r="CG3357" s="158"/>
      <c r="CH3357" s="158"/>
      <c r="CI3357" s="158"/>
      <c r="CJ3357" s="158"/>
      <c r="CK3357" s="158"/>
      <c r="CL3357" s="158"/>
      <c r="CM3357" s="158"/>
      <c r="CN3357" s="158"/>
      <c r="CO3357" s="158"/>
      <c r="CP3357" s="158"/>
      <c r="CQ3357" s="158"/>
      <c r="CR3357" s="158"/>
      <c r="CS3357" s="158"/>
      <c r="CT3357" s="158"/>
      <c r="CU3357" s="158"/>
      <c r="CV3357" s="158"/>
      <c r="CW3357" s="158"/>
      <c r="CX3357" s="158"/>
      <c r="CY3357" s="158"/>
      <c r="CZ3357" s="158"/>
      <c r="DA3357" s="158"/>
      <c r="DB3357" s="158"/>
      <c r="DC3357" s="158"/>
      <c r="DD3357" s="158"/>
      <c r="DE3357" s="158"/>
      <c r="DF3357" s="158"/>
      <c r="DG3357" s="158"/>
      <c r="DH3357" s="158"/>
      <c r="DI3357" s="158"/>
      <c r="DJ3357" s="158"/>
      <c r="DK3357" s="158"/>
      <c r="DL3357" s="158"/>
      <c r="DM3357" s="158"/>
      <c r="DN3357" s="158"/>
      <c r="DO3357" s="158"/>
      <c r="DP3357" s="158"/>
      <c r="DQ3357" s="158"/>
      <c r="DR3357" s="158"/>
      <c r="DS3357" s="160"/>
    </row>
    <row r="3358" spans="1:123" s="110" customFormat="1">
      <c r="A3358" s="184"/>
      <c r="B3358" s="180"/>
      <c r="D3358" s="192"/>
      <c r="E3358" s="157"/>
      <c r="F3358" s="158"/>
      <c r="G3358" s="158"/>
      <c r="H3358" s="158"/>
      <c r="I3358" s="158"/>
      <c r="J3358" s="158"/>
      <c r="K3358" s="158"/>
      <c r="L3358" s="158"/>
      <c r="M3358" s="158"/>
      <c r="N3358" s="158"/>
      <c r="O3358" s="158"/>
      <c r="P3358" s="158"/>
      <c r="Q3358" s="158"/>
      <c r="R3358" s="158"/>
      <c r="S3358" s="158"/>
      <c r="T3358" s="158"/>
      <c r="U3358" s="158"/>
      <c r="V3358" s="158"/>
      <c r="W3358" s="158"/>
      <c r="X3358" s="158"/>
      <c r="Y3358" s="158"/>
      <c r="Z3358" s="158"/>
      <c r="AA3358" s="158"/>
      <c r="AB3358" s="158"/>
      <c r="AC3358" s="158"/>
      <c r="AD3358" s="158"/>
      <c r="AE3358" s="158"/>
      <c r="AF3358" s="158"/>
      <c r="AG3358" s="158"/>
      <c r="AH3358" s="158"/>
      <c r="AI3358" s="158"/>
      <c r="AJ3358" s="158"/>
      <c r="AK3358" s="158"/>
      <c r="AL3358" s="158"/>
      <c r="AM3358" s="158"/>
      <c r="AN3358" s="158"/>
      <c r="AO3358" s="158"/>
      <c r="AP3358" s="158"/>
      <c r="AQ3358" s="158"/>
      <c r="AR3358" s="158"/>
      <c r="AS3358" s="158"/>
      <c r="AT3358" s="158"/>
      <c r="AU3358" s="158"/>
      <c r="AV3358" s="158"/>
      <c r="AW3358" s="158"/>
      <c r="AX3358" s="158"/>
      <c r="AY3358" s="158"/>
      <c r="AZ3358" s="158"/>
      <c r="BA3358" s="158"/>
      <c r="BB3358" s="158"/>
      <c r="BC3358" s="158"/>
      <c r="BD3358" s="159"/>
      <c r="BE3358" s="158"/>
      <c r="BF3358" s="158"/>
      <c r="BG3358" s="158"/>
      <c r="BH3358" s="158"/>
      <c r="BI3358" s="159"/>
      <c r="BJ3358" s="158"/>
      <c r="BK3358" s="158"/>
      <c r="BL3358" s="158"/>
      <c r="BM3358" s="158"/>
      <c r="BN3358" s="158"/>
      <c r="BO3358" s="158"/>
      <c r="BP3358" s="158"/>
      <c r="BQ3358" s="158"/>
      <c r="BR3358" s="158"/>
      <c r="BS3358" s="158"/>
      <c r="BT3358" s="158"/>
      <c r="BU3358" s="158"/>
      <c r="BV3358" s="158"/>
      <c r="BW3358" s="158"/>
      <c r="BX3358" s="158"/>
      <c r="BY3358" s="158"/>
      <c r="BZ3358" s="158"/>
      <c r="CA3358" s="158"/>
      <c r="CB3358" s="158"/>
      <c r="CC3358" s="158"/>
      <c r="CD3358" s="158"/>
      <c r="CE3358" s="158"/>
      <c r="CF3358" s="158"/>
      <c r="CG3358" s="158"/>
      <c r="CH3358" s="158"/>
      <c r="CI3358" s="158"/>
      <c r="CJ3358" s="158"/>
      <c r="CK3358" s="158"/>
      <c r="CL3358" s="158"/>
      <c r="CM3358" s="158"/>
      <c r="CN3358" s="158"/>
      <c r="CO3358" s="158"/>
      <c r="CP3358" s="158"/>
      <c r="CQ3358" s="158"/>
      <c r="CR3358" s="158"/>
      <c r="CS3358" s="158"/>
      <c r="CT3358" s="158"/>
      <c r="CU3358" s="158"/>
      <c r="CV3358" s="158"/>
      <c r="CW3358" s="158"/>
      <c r="CX3358" s="158"/>
      <c r="CY3358" s="158"/>
      <c r="CZ3358" s="158"/>
      <c r="DA3358" s="158"/>
      <c r="DB3358" s="158"/>
      <c r="DC3358" s="158"/>
      <c r="DD3358" s="158"/>
      <c r="DE3358" s="158"/>
      <c r="DF3358" s="158"/>
      <c r="DG3358" s="158"/>
      <c r="DH3358" s="158"/>
      <c r="DI3358" s="158"/>
      <c r="DJ3358" s="158"/>
      <c r="DK3358" s="158"/>
      <c r="DL3358" s="158"/>
      <c r="DM3358" s="158"/>
      <c r="DN3358" s="158"/>
      <c r="DO3358" s="158"/>
      <c r="DP3358" s="158"/>
      <c r="DQ3358" s="158"/>
      <c r="DR3358" s="158"/>
      <c r="DS3358" s="160"/>
    </row>
    <row r="3359" spans="1:123" s="110" customFormat="1">
      <c r="A3359" s="184"/>
      <c r="B3359" s="180"/>
      <c r="D3359" s="192"/>
      <c r="E3359" s="157"/>
      <c r="F3359" s="158"/>
      <c r="G3359" s="158"/>
      <c r="H3359" s="158"/>
      <c r="I3359" s="158"/>
      <c r="J3359" s="158"/>
      <c r="K3359" s="158"/>
      <c r="L3359" s="158"/>
      <c r="M3359" s="158"/>
      <c r="N3359" s="158"/>
      <c r="O3359" s="158"/>
      <c r="P3359" s="158"/>
      <c r="Q3359" s="158"/>
      <c r="R3359" s="158"/>
      <c r="S3359" s="158"/>
      <c r="T3359" s="158"/>
      <c r="U3359" s="158"/>
      <c r="V3359" s="158"/>
      <c r="W3359" s="158"/>
      <c r="X3359" s="158"/>
      <c r="Y3359" s="158"/>
      <c r="Z3359" s="158"/>
      <c r="AA3359" s="158"/>
      <c r="AB3359" s="158"/>
      <c r="AC3359" s="158"/>
      <c r="AD3359" s="158"/>
      <c r="AE3359" s="158"/>
      <c r="AF3359" s="158"/>
      <c r="AG3359" s="158"/>
      <c r="AH3359" s="158"/>
      <c r="AI3359" s="158"/>
      <c r="AJ3359" s="158"/>
      <c r="AK3359" s="158"/>
      <c r="AL3359" s="158"/>
      <c r="AM3359" s="158"/>
      <c r="AN3359" s="158"/>
      <c r="AO3359" s="158"/>
      <c r="AP3359" s="158"/>
      <c r="AQ3359" s="158"/>
      <c r="AR3359" s="158"/>
      <c r="AS3359" s="158"/>
      <c r="AT3359" s="158"/>
      <c r="AU3359" s="158"/>
      <c r="AV3359" s="158"/>
      <c r="AW3359" s="158"/>
      <c r="AX3359" s="158"/>
      <c r="AY3359" s="158"/>
      <c r="AZ3359" s="158"/>
      <c r="BA3359" s="158"/>
      <c r="BB3359" s="158"/>
      <c r="BC3359" s="158"/>
      <c r="BD3359" s="159"/>
      <c r="BE3359" s="158"/>
      <c r="BF3359" s="158"/>
      <c r="BG3359" s="158"/>
      <c r="BH3359" s="158"/>
      <c r="BI3359" s="159"/>
      <c r="BJ3359" s="158"/>
      <c r="BK3359" s="158"/>
      <c r="BL3359" s="158"/>
      <c r="BM3359" s="158"/>
      <c r="BN3359" s="158"/>
      <c r="BO3359" s="158"/>
      <c r="BP3359" s="158"/>
      <c r="BQ3359" s="158"/>
      <c r="BR3359" s="158"/>
      <c r="BS3359" s="158"/>
      <c r="BT3359" s="158"/>
      <c r="BU3359" s="158"/>
      <c r="BV3359" s="158"/>
      <c r="BW3359" s="158"/>
      <c r="BX3359" s="158"/>
      <c r="BY3359" s="158"/>
      <c r="BZ3359" s="158"/>
      <c r="CA3359" s="158"/>
      <c r="CB3359" s="158"/>
      <c r="CC3359" s="158"/>
      <c r="CD3359" s="158"/>
      <c r="CE3359" s="158"/>
      <c r="CF3359" s="158"/>
      <c r="CG3359" s="158"/>
      <c r="CH3359" s="158"/>
      <c r="CI3359" s="158"/>
      <c r="CJ3359" s="158"/>
      <c r="CK3359" s="158"/>
      <c r="CL3359" s="158"/>
      <c r="CM3359" s="158"/>
      <c r="CN3359" s="158"/>
      <c r="CO3359" s="158"/>
      <c r="CP3359" s="158"/>
      <c r="CQ3359" s="158"/>
      <c r="CR3359" s="158"/>
      <c r="CS3359" s="158"/>
      <c r="CT3359" s="158"/>
      <c r="CU3359" s="158"/>
      <c r="CV3359" s="158"/>
      <c r="CW3359" s="158"/>
      <c r="CX3359" s="158"/>
      <c r="CY3359" s="158"/>
      <c r="CZ3359" s="158"/>
      <c r="DA3359" s="158"/>
      <c r="DB3359" s="158"/>
      <c r="DC3359" s="158"/>
      <c r="DD3359" s="158"/>
      <c r="DE3359" s="158"/>
      <c r="DF3359" s="158"/>
      <c r="DG3359" s="158"/>
      <c r="DH3359" s="158"/>
      <c r="DI3359" s="158"/>
      <c r="DJ3359" s="158"/>
      <c r="DK3359" s="158"/>
      <c r="DL3359" s="158"/>
      <c r="DM3359" s="158"/>
      <c r="DN3359" s="158"/>
      <c r="DO3359" s="158"/>
      <c r="DP3359" s="158"/>
      <c r="DQ3359" s="158"/>
      <c r="DR3359" s="158"/>
      <c r="DS3359" s="160"/>
    </row>
    <row r="3360" spans="1:123" s="110" customFormat="1">
      <c r="A3360" s="184"/>
      <c r="B3360" s="180"/>
      <c r="D3360" s="192"/>
      <c r="E3360" s="157"/>
      <c r="F3360" s="158"/>
      <c r="G3360" s="158"/>
      <c r="H3360" s="158"/>
      <c r="I3360" s="158"/>
      <c r="J3360" s="158"/>
      <c r="K3360" s="158"/>
      <c r="L3360" s="158"/>
      <c r="M3360" s="158"/>
      <c r="N3360" s="158"/>
      <c r="O3360" s="158"/>
      <c r="P3360" s="158"/>
      <c r="Q3360" s="158"/>
      <c r="R3360" s="158"/>
      <c r="S3360" s="158"/>
      <c r="T3360" s="158"/>
      <c r="U3360" s="158"/>
      <c r="V3360" s="158"/>
      <c r="W3360" s="158"/>
      <c r="X3360" s="158"/>
      <c r="Y3360" s="158"/>
      <c r="Z3360" s="158"/>
      <c r="AA3360" s="158"/>
      <c r="AB3360" s="158"/>
      <c r="AC3360" s="158"/>
      <c r="AD3360" s="158"/>
      <c r="AE3360" s="158"/>
      <c r="AF3360" s="158"/>
      <c r="AG3360" s="158"/>
      <c r="AH3360" s="158"/>
      <c r="AI3360" s="158"/>
      <c r="AJ3360" s="158"/>
      <c r="AK3360" s="158"/>
      <c r="AL3360" s="158"/>
      <c r="AM3360" s="158"/>
      <c r="AN3360" s="158"/>
      <c r="AO3360" s="158"/>
      <c r="AP3360" s="158"/>
      <c r="AQ3360" s="158"/>
      <c r="AR3360" s="158"/>
      <c r="AS3360" s="158"/>
      <c r="AT3360" s="158"/>
      <c r="AU3360" s="158"/>
      <c r="AV3360" s="158"/>
      <c r="AW3360" s="158"/>
      <c r="AX3360" s="158"/>
      <c r="AY3360" s="158"/>
      <c r="AZ3360" s="158"/>
      <c r="BA3360" s="158"/>
      <c r="BB3360" s="158"/>
      <c r="BC3360" s="158"/>
      <c r="BD3360" s="159"/>
      <c r="BE3360" s="158"/>
      <c r="BF3360" s="158"/>
      <c r="BG3360" s="158"/>
      <c r="BH3360" s="158"/>
      <c r="BI3360" s="159"/>
      <c r="BJ3360" s="158"/>
      <c r="BK3360" s="158"/>
      <c r="BL3360" s="158"/>
      <c r="BM3360" s="158"/>
      <c r="BN3360" s="158"/>
      <c r="BO3360" s="158"/>
      <c r="BP3360" s="158"/>
      <c r="BQ3360" s="158"/>
      <c r="BR3360" s="158"/>
      <c r="BS3360" s="158"/>
      <c r="BT3360" s="158"/>
      <c r="BU3360" s="158"/>
      <c r="BV3360" s="158"/>
      <c r="BW3360" s="158"/>
      <c r="BX3360" s="158"/>
      <c r="BY3360" s="158"/>
      <c r="BZ3360" s="158"/>
      <c r="CA3360" s="158"/>
      <c r="CB3360" s="158"/>
      <c r="CC3360" s="158"/>
      <c r="CD3360" s="158"/>
      <c r="CE3360" s="158"/>
      <c r="CF3360" s="158"/>
      <c r="CG3360" s="158"/>
      <c r="CH3360" s="158"/>
      <c r="CI3360" s="158"/>
      <c r="CJ3360" s="158"/>
      <c r="CK3360" s="158"/>
      <c r="CL3360" s="158"/>
      <c r="CM3360" s="158"/>
      <c r="CN3360" s="158"/>
      <c r="CO3360" s="158"/>
      <c r="CP3360" s="158"/>
      <c r="CQ3360" s="158"/>
      <c r="CR3360" s="158"/>
      <c r="CS3360" s="158"/>
      <c r="CT3360" s="158"/>
      <c r="CU3360" s="158"/>
      <c r="CV3360" s="158"/>
      <c r="CW3360" s="158"/>
      <c r="CX3360" s="158"/>
      <c r="CY3360" s="158"/>
      <c r="CZ3360" s="158"/>
      <c r="DA3360" s="158"/>
      <c r="DB3360" s="158"/>
      <c r="DC3360" s="158"/>
      <c r="DD3360" s="158"/>
      <c r="DE3360" s="158"/>
      <c r="DF3360" s="158"/>
      <c r="DG3360" s="158"/>
      <c r="DH3360" s="158"/>
      <c r="DI3360" s="158"/>
      <c r="DJ3360" s="158"/>
      <c r="DK3360" s="158"/>
      <c r="DL3360" s="158"/>
      <c r="DM3360" s="158"/>
      <c r="DN3360" s="158"/>
      <c r="DO3360" s="158"/>
      <c r="DP3360" s="158"/>
      <c r="DQ3360" s="158"/>
      <c r="DR3360" s="158"/>
      <c r="DS3360" s="160"/>
    </row>
    <row r="3361" spans="1:123" s="110" customFormat="1">
      <c r="A3361" s="184"/>
      <c r="B3361" s="180"/>
      <c r="D3361" s="192"/>
      <c r="E3361" s="157"/>
      <c r="F3361" s="158"/>
      <c r="G3361" s="158"/>
      <c r="H3361" s="158"/>
      <c r="I3361" s="158"/>
      <c r="J3361" s="158"/>
      <c r="K3361" s="158"/>
      <c r="L3361" s="158"/>
      <c r="M3361" s="158"/>
      <c r="N3361" s="158"/>
      <c r="O3361" s="158"/>
      <c r="P3361" s="158"/>
      <c r="Q3361" s="158"/>
      <c r="R3361" s="158"/>
      <c r="S3361" s="158"/>
      <c r="T3361" s="158"/>
      <c r="U3361" s="158"/>
      <c r="V3361" s="158"/>
      <c r="W3361" s="158"/>
      <c r="X3361" s="158"/>
      <c r="Y3361" s="158"/>
      <c r="Z3361" s="158"/>
      <c r="AA3361" s="158"/>
      <c r="AB3361" s="158"/>
      <c r="AC3361" s="158"/>
      <c r="AD3361" s="158"/>
      <c r="AE3361" s="158"/>
      <c r="AF3361" s="158"/>
      <c r="AG3361" s="158"/>
      <c r="AH3361" s="158"/>
      <c r="AI3361" s="158"/>
      <c r="AJ3361" s="158"/>
      <c r="AK3361" s="158"/>
      <c r="AL3361" s="158"/>
      <c r="AM3361" s="158"/>
      <c r="AN3361" s="158"/>
      <c r="AO3361" s="158"/>
      <c r="AP3361" s="158"/>
      <c r="AQ3361" s="158"/>
      <c r="AR3361" s="158"/>
      <c r="AS3361" s="158"/>
      <c r="AT3361" s="158"/>
      <c r="AU3361" s="158"/>
      <c r="AV3361" s="158"/>
      <c r="AW3361" s="158"/>
      <c r="AX3361" s="158"/>
      <c r="AY3361" s="158"/>
      <c r="AZ3361" s="158"/>
      <c r="BA3361" s="158"/>
      <c r="BB3361" s="158"/>
      <c r="BC3361" s="158"/>
      <c r="BD3361" s="159"/>
      <c r="BE3361" s="158"/>
      <c r="BF3361" s="158"/>
      <c r="BG3361" s="158"/>
      <c r="BH3361" s="158"/>
      <c r="BI3361" s="159"/>
      <c r="BJ3361" s="158"/>
      <c r="BK3361" s="158"/>
      <c r="BL3361" s="158"/>
      <c r="BM3361" s="158"/>
      <c r="BN3361" s="158"/>
      <c r="BO3361" s="158"/>
      <c r="BP3361" s="158"/>
      <c r="BQ3361" s="158"/>
      <c r="BR3361" s="158"/>
      <c r="BS3361" s="158"/>
      <c r="BT3361" s="158"/>
      <c r="BU3361" s="158"/>
      <c r="BV3361" s="158"/>
      <c r="BW3361" s="158"/>
      <c r="BX3361" s="158"/>
      <c r="BY3361" s="158"/>
      <c r="BZ3361" s="158"/>
      <c r="CA3361" s="158"/>
      <c r="CB3361" s="158"/>
      <c r="CC3361" s="158"/>
      <c r="CD3361" s="158"/>
      <c r="CE3361" s="158"/>
      <c r="CF3361" s="158"/>
      <c r="CG3361" s="158"/>
      <c r="CH3361" s="158"/>
      <c r="CI3361" s="158"/>
      <c r="CJ3361" s="158"/>
      <c r="CK3361" s="158"/>
      <c r="CL3361" s="158"/>
      <c r="CM3361" s="158"/>
      <c r="CN3361" s="158"/>
      <c r="CO3361" s="158"/>
      <c r="CP3361" s="158"/>
      <c r="CQ3361" s="158"/>
      <c r="CR3361" s="158"/>
      <c r="CS3361" s="158"/>
      <c r="CT3361" s="158"/>
      <c r="CU3361" s="158"/>
      <c r="CV3361" s="158"/>
      <c r="CW3361" s="158"/>
      <c r="CX3361" s="158"/>
      <c r="CY3361" s="158"/>
      <c r="CZ3361" s="158"/>
      <c r="DA3361" s="158"/>
      <c r="DB3361" s="158"/>
      <c r="DC3361" s="158"/>
      <c r="DD3361" s="158"/>
      <c r="DE3361" s="158"/>
      <c r="DF3361" s="158"/>
      <c r="DG3361" s="158"/>
      <c r="DH3361" s="158"/>
      <c r="DI3361" s="158"/>
      <c r="DJ3361" s="158"/>
      <c r="DK3361" s="158"/>
      <c r="DL3361" s="158"/>
      <c r="DM3361" s="158"/>
      <c r="DN3361" s="158"/>
      <c r="DO3361" s="158"/>
      <c r="DP3361" s="158"/>
      <c r="DQ3361" s="158"/>
      <c r="DR3361" s="158"/>
      <c r="DS3361" s="160"/>
    </row>
    <row r="3362" spans="1:123" s="110" customFormat="1">
      <c r="A3362" s="184"/>
      <c r="B3362" s="180"/>
      <c r="D3362" s="192"/>
      <c r="E3362" s="157"/>
      <c r="F3362" s="158"/>
      <c r="G3362" s="158"/>
      <c r="H3362" s="158"/>
      <c r="I3362" s="158"/>
      <c r="J3362" s="158"/>
      <c r="K3362" s="158"/>
      <c r="L3362" s="158"/>
      <c r="M3362" s="158"/>
      <c r="N3362" s="158"/>
      <c r="O3362" s="158"/>
      <c r="P3362" s="158"/>
      <c r="Q3362" s="158"/>
      <c r="R3362" s="158"/>
      <c r="S3362" s="158"/>
      <c r="T3362" s="158"/>
      <c r="U3362" s="158"/>
      <c r="V3362" s="158"/>
      <c r="W3362" s="158"/>
      <c r="X3362" s="158"/>
      <c r="Y3362" s="158"/>
      <c r="Z3362" s="158"/>
      <c r="AA3362" s="158"/>
      <c r="AB3362" s="158"/>
      <c r="AC3362" s="158"/>
      <c r="AD3362" s="158"/>
      <c r="AE3362" s="158"/>
      <c r="AF3362" s="158"/>
      <c r="AG3362" s="158"/>
      <c r="AH3362" s="158"/>
      <c r="AI3362" s="158"/>
      <c r="AJ3362" s="158"/>
      <c r="AK3362" s="158"/>
      <c r="AL3362" s="158"/>
      <c r="AM3362" s="158"/>
      <c r="AN3362" s="158"/>
      <c r="AO3362" s="158"/>
      <c r="AP3362" s="158"/>
      <c r="AQ3362" s="158"/>
      <c r="AR3362" s="158"/>
      <c r="AS3362" s="158"/>
      <c r="AT3362" s="158"/>
      <c r="AU3362" s="158"/>
      <c r="AV3362" s="158"/>
      <c r="AW3362" s="158"/>
      <c r="AX3362" s="158"/>
      <c r="AY3362" s="158"/>
      <c r="AZ3362" s="158"/>
      <c r="BA3362" s="158"/>
      <c r="BB3362" s="158"/>
      <c r="BC3362" s="158"/>
      <c r="BD3362" s="159"/>
      <c r="BE3362" s="158"/>
      <c r="BF3362" s="158"/>
      <c r="BG3362" s="158"/>
      <c r="BH3362" s="158"/>
      <c r="BI3362" s="159"/>
      <c r="BJ3362" s="158"/>
      <c r="BK3362" s="158"/>
      <c r="BL3362" s="158"/>
      <c r="BM3362" s="158"/>
      <c r="BN3362" s="158"/>
      <c r="BO3362" s="158"/>
      <c r="BP3362" s="158"/>
      <c r="BQ3362" s="158"/>
      <c r="BR3362" s="158"/>
      <c r="BS3362" s="158"/>
      <c r="BT3362" s="158"/>
      <c r="BU3362" s="158"/>
      <c r="BV3362" s="158"/>
      <c r="BW3362" s="158"/>
      <c r="BX3362" s="158"/>
      <c r="BY3362" s="158"/>
      <c r="BZ3362" s="158"/>
      <c r="CA3362" s="158"/>
      <c r="CB3362" s="158"/>
      <c r="CC3362" s="158"/>
      <c r="CD3362" s="158"/>
      <c r="CE3362" s="158"/>
      <c r="CF3362" s="158"/>
      <c r="CG3362" s="158"/>
      <c r="CH3362" s="158"/>
      <c r="CI3362" s="158"/>
      <c r="CJ3362" s="158"/>
      <c r="CK3362" s="158"/>
      <c r="CL3362" s="158"/>
      <c r="CM3362" s="158"/>
      <c r="CN3362" s="158"/>
      <c r="CO3362" s="158"/>
      <c r="CP3362" s="158"/>
      <c r="CQ3362" s="158"/>
      <c r="CR3362" s="158"/>
      <c r="CS3362" s="158"/>
      <c r="CT3362" s="158"/>
      <c r="CU3362" s="158"/>
      <c r="CV3362" s="158"/>
      <c r="CW3362" s="158"/>
      <c r="CX3362" s="158"/>
      <c r="CY3362" s="158"/>
      <c r="CZ3362" s="158"/>
      <c r="DA3362" s="158"/>
      <c r="DB3362" s="158"/>
      <c r="DC3362" s="158"/>
      <c r="DD3362" s="158"/>
      <c r="DE3362" s="158"/>
      <c r="DF3362" s="158"/>
      <c r="DG3362" s="158"/>
      <c r="DH3362" s="158"/>
      <c r="DI3362" s="158"/>
      <c r="DJ3362" s="158"/>
      <c r="DK3362" s="158"/>
      <c r="DL3362" s="158"/>
      <c r="DM3362" s="158"/>
      <c r="DN3362" s="158"/>
      <c r="DO3362" s="158"/>
      <c r="DP3362" s="158"/>
      <c r="DQ3362" s="158"/>
      <c r="DR3362" s="158"/>
      <c r="DS3362" s="160"/>
    </row>
    <row r="3363" spans="1:123" s="110" customFormat="1">
      <c r="A3363" s="184"/>
      <c r="B3363" s="180"/>
      <c r="D3363" s="192"/>
      <c r="E3363" s="157"/>
      <c r="F3363" s="158"/>
      <c r="G3363" s="158"/>
      <c r="H3363" s="158"/>
      <c r="I3363" s="158"/>
      <c r="J3363" s="158"/>
      <c r="K3363" s="158"/>
      <c r="L3363" s="158"/>
      <c r="M3363" s="158"/>
      <c r="N3363" s="158"/>
      <c r="O3363" s="158"/>
      <c r="P3363" s="158"/>
      <c r="Q3363" s="158"/>
      <c r="R3363" s="158"/>
      <c r="S3363" s="158"/>
      <c r="T3363" s="158"/>
      <c r="U3363" s="158"/>
      <c r="V3363" s="158"/>
      <c r="W3363" s="158"/>
      <c r="X3363" s="158"/>
      <c r="Y3363" s="158"/>
      <c r="Z3363" s="158"/>
      <c r="AA3363" s="158"/>
      <c r="AB3363" s="158"/>
      <c r="AC3363" s="158"/>
      <c r="AD3363" s="158"/>
      <c r="AE3363" s="158"/>
      <c r="AF3363" s="158"/>
      <c r="AG3363" s="158"/>
      <c r="AH3363" s="158"/>
      <c r="AI3363" s="158"/>
      <c r="AJ3363" s="158"/>
      <c r="AK3363" s="158"/>
      <c r="AL3363" s="158"/>
      <c r="AM3363" s="158"/>
      <c r="AN3363" s="158"/>
      <c r="AO3363" s="158"/>
      <c r="AP3363" s="158"/>
      <c r="AQ3363" s="158"/>
      <c r="AR3363" s="158"/>
      <c r="AS3363" s="158"/>
      <c r="AT3363" s="158"/>
      <c r="AU3363" s="158"/>
      <c r="AV3363" s="158"/>
      <c r="AW3363" s="158"/>
      <c r="AX3363" s="158"/>
      <c r="AY3363" s="158"/>
      <c r="AZ3363" s="158"/>
      <c r="BA3363" s="158"/>
      <c r="BB3363" s="158"/>
      <c r="BC3363" s="158"/>
      <c r="BD3363" s="159"/>
      <c r="BE3363" s="158"/>
      <c r="BF3363" s="158"/>
      <c r="BG3363" s="158"/>
      <c r="BH3363" s="158"/>
      <c r="BI3363" s="159"/>
      <c r="BJ3363" s="158"/>
      <c r="BK3363" s="158"/>
      <c r="BL3363" s="158"/>
      <c r="BM3363" s="158"/>
      <c r="BN3363" s="158"/>
      <c r="BO3363" s="158"/>
      <c r="BP3363" s="158"/>
      <c r="BQ3363" s="158"/>
      <c r="BR3363" s="158"/>
      <c r="BS3363" s="158"/>
      <c r="BT3363" s="158"/>
      <c r="BU3363" s="158"/>
      <c r="BV3363" s="158"/>
      <c r="BW3363" s="158"/>
      <c r="BX3363" s="158"/>
      <c r="BY3363" s="158"/>
      <c r="BZ3363" s="158"/>
      <c r="CA3363" s="158"/>
      <c r="CB3363" s="158"/>
      <c r="CC3363" s="158"/>
      <c r="CD3363" s="158"/>
      <c r="CE3363" s="158"/>
      <c r="CF3363" s="158"/>
      <c r="CG3363" s="158"/>
      <c r="CH3363" s="158"/>
      <c r="CI3363" s="158"/>
      <c r="CJ3363" s="158"/>
      <c r="CK3363" s="158"/>
      <c r="CL3363" s="158"/>
      <c r="CM3363" s="158"/>
      <c r="CN3363" s="158"/>
      <c r="CO3363" s="158"/>
      <c r="CP3363" s="158"/>
      <c r="CQ3363" s="158"/>
      <c r="CR3363" s="158"/>
      <c r="CS3363" s="158"/>
      <c r="CT3363" s="158"/>
      <c r="CU3363" s="158"/>
      <c r="CV3363" s="158"/>
      <c r="CW3363" s="158"/>
      <c r="CX3363" s="158"/>
      <c r="CY3363" s="158"/>
      <c r="CZ3363" s="158"/>
      <c r="DA3363" s="158"/>
      <c r="DB3363" s="158"/>
      <c r="DC3363" s="158"/>
      <c r="DD3363" s="158"/>
      <c r="DE3363" s="158"/>
      <c r="DF3363" s="158"/>
      <c r="DG3363" s="158"/>
      <c r="DH3363" s="158"/>
      <c r="DI3363" s="158"/>
      <c r="DJ3363" s="158"/>
      <c r="DK3363" s="158"/>
      <c r="DL3363" s="158"/>
      <c r="DM3363" s="158"/>
      <c r="DN3363" s="158"/>
      <c r="DO3363" s="158"/>
      <c r="DP3363" s="158"/>
      <c r="DQ3363" s="158"/>
      <c r="DR3363" s="158"/>
      <c r="DS3363" s="160"/>
    </row>
    <row r="3364" spans="1:123" s="110" customFormat="1">
      <c r="A3364" s="184"/>
      <c r="B3364" s="180"/>
      <c r="D3364" s="192"/>
      <c r="E3364" s="157"/>
      <c r="F3364" s="158"/>
      <c r="G3364" s="158"/>
      <c r="H3364" s="158"/>
      <c r="I3364" s="158"/>
      <c r="J3364" s="158"/>
      <c r="K3364" s="158"/>
      <c r="L3364" s="158"/>
      <c r="M3364" s="158"/>
      <c r="N3364" s="158"/>
      <c r="O3364" s="158"/>
      <c r="P3364" s="158"/>
      <c r="Q3364" s="158"/>
      <c r="R3364" s="158"/>
      <c r="S3364" s="158"/>
      <c r="T3364" s="158"/>
      <c r="U3364" s="158"/>
      <c r="V3364" s="158"/>
      <c r="W3364" s="158"/>
      <c r="X3364" s="158"/>
      <c r="Y3364" s="158"/>
      <c r="Z3364" s="158"/>
      <c r="AA3364" s="158"/>
      <c r="AB3364" s="158"/>
      <c r="AC3364" s="158"/>
      <c r="AD3364" s="158"/>
      <c r="AE3364" s="158"/>
      <c r="AF3364" s="158"/>
      <c r="AG3364" s="158"/>
      <c r="AH3364" s="158"/>
      <c r="AI3364" s="158"/>
      <c r="AJ3364" s="158"/>
      <c r="AK3364" s="158"/>
      <c r="AL3364" s="158"/>
      <c r="AM3364" s="158"/>
      <c r="AN3364" s="158"/>
      <c r="AO3364" s="158"/>
      <c r="AP3364" s="158"/>
      <c r="AQ3364" s="158"/>
      <c r="AR3364" s="158"/>
      <c r="AS3364" s="158"/>
      <c r="AT3364" s="158"/>
      <c r="AU3364" s="158"/>
      <c r="AV3364" s="158"/>
      <c r="AW3364" s="158"/>
      <c r="AX3364" s="158"/>
      <c r="AY3364" s="158"/>
      <c r="AZ3364" s="158"/>
      <c r="BA3364" s="158"/>
      <c r="BB3364" s="158"/>
      <c r="BC3364" s="158"/>
      <c r="BD3364" s="159"/>
      <c r="BE3364" s="158"/>
      <c r="BF3364" s="158"/>
      <c r="BG3364" s="158"/>
      <c r="BH3364" s="158"/>
      <c r="BI3364" s="159"/>
      <c r="BJ3364" s="158"/>
      <c r="BK3364" s="158"/>
      <c r="BL3364" s="158"/>
      <c r="BM3364" s="158"/>
      <c r="BN3364" s="158"/>
      <c r="BO3364" s="158"/>
      <c r="BP3364" s="158"/>
      <c r="BQ3364" s="158"/>
      <c r="BR3364" s="158"/>
      <c r="BS3364" s="158"/>
      <c r="BT3364" s="158"/>
      <c r="BU3364" s="158"/>
      <c r="BV3364" s="158"/>
      <c r="BW3364" s="158"/>
      <c r="BX3364" s="158"/>
      <c r="BY3364" s="158"/>
      <c r="BZ3364" s="158"/>
      <c r="CA3364" s="158"/>
      <c r="CB3364" s="158"/>
      <c r="CC3364" s="158"/>
      <c r="CD3364" s="158"/>
      <c r="CE3364" s="158"/>
      <c r="CF3364" s="158"/>
      <c r="CG3364" s="158"/>
      <c r="CH3364" s="158"/>
      <c r="CI3364" s="158"/>
      <c r="CJ3364" s="158"/>
      <c r="CK3364" s="158"/>
      <c r="CL3364" s="158"/>
      <c r="CM3364" s="158"/>
      <c r="CN3364" s="158"/>
      <c r="CO3364" s="158"/>
      <c r="CP3364" s="158"/>
      <c r="CQ3364" s="158"/>
      <c r="CR3364" s="158"/>
      <c r="CS3364" s="158"/>
      <c r="CT3364" s="158"/>
      <c r="CU3364" s="158"/>
      <c r="CV3364" s="158"/>
      <c r="CW3364" s="158"/>
      <c r="CX3364" s="158"/>
      <c r="CY3364" s="158"/>
      <c r="CZ3364" s="158"/>
      <c r="DA3364" s="158"/>
      <c r="DB3364" s="158"/>
      <c r="DC3364" s="158"/>
      <c r="DD3364" s="158"/>
      <c r="DE3364" s="158"/>
      <c r="DF3364" s="158"/>
      <c r="DG3364" s="158"/>
      <c r="DH3364" s="158"/>
      <c r="DI3364" s="158"/>
      <c r="DJ3364" s="158"/>
      <c r="DK3364" s="158"/>
      <c r="DL3364" s="158"/>
      <c r="DM3364" s="158"/>
      <c r="DN3364" s="158"/>
      <c r="DO3364" s="158"/>
      <c r="DP3364" s="158"/>
      <c r="DQ3364" s="158"/>
      <c r="DR3364" s="158"/>
      <c r="DS3364" s="160"/>
    </row>
    <row r="3365" spans="1:123" s="110" customFormat="1">
      <c r="A3365" s="184"/>
      <c r="B3365" s="180"/>
      <c r="D3365" s="192"/>
      <c r="E3365" s="157"/>
      <c r="F3365" s="158"/>
      <c r="G3365" s="158"/>
      <c r="H3365" s="158"/>
      <c r="I3365" s="158"/>
      <c r="J3365" s="158"/>
      <c r="K3365" s="158"/>
      <c r="L3365" s="158"/>
      <c r="M3365" s="158"/>
      <c r="N3365" s="158"/>
      <c r="O3365" s="158"/>
      <c r="P3365" s="158"/>
      <c r="Q3365" s="158"/>
      <c r="R3365" s="158"/>
      <c r="S3365" s="158"/>
      <c r="T3365" s="158"/>
      <c r="U3365" s="158"/>
      <c r="V3365" s="158"/>
      <c r="W3365" s="158"/>
      <c r="X3365" s="158"/>
      <c r="Y3365" s="158"/>
      <c r="Z3365" s="158"/>
      <c r="AA3365" s="158"/>
      <c r="AB3365" s="158"/>
      <c r="AC3365" s="158"/>
      <c r="AD3365" s="158"/>
      <c r="AE3365" s="158"/>
      <c r="AF3365" s="158"/>
      <c r="AG3365" s="158"/>
      <c r="AH3365" s="158"/>
      <c r="AI3365" s="158"/>
      <c r="AJ3365" s="158"/>
      <c r="AK3365" s="158"/>
      <c r="AL3365" s="158"/>
      <c r="AM3365" s="158"/>
      <c r="AN3365" s="158"/>
      <c r="AO3365" s="158"/>
      <c r="AP3365" s="158"/>
      <c r="AQ3365" s="158"/>
      <c r="AR3365" s="158"/>
      <c r="AS3365" s="158"/>
      <c r="AT3365" s="158"/>
      <c r="AU3365" s="158"/>
      <c r="AV3365" s="158"/>
      <c r="AW3365" s="158"/>
      <c r="AX3365" s="158"/>
      <c r="AY3365" s="158"/>
      <c r="AZ3365" s="158"/>
      <c r="BA3365" s="158"/>
      <c r="BB3365" s="158"/>
      <c r="BC3365" s="158"/>
      <c r="BD3365" s="159"/>
      <c r="BE3365" s="158"/>
      <c r="BF3365" s="158"/>
      <c r="BG3365" s="158"/>
      <c r="BH3365" s="158"/>
      <c r="BI3365" s="159"/>
      <c r="BJ3365" s="158"/>
      <c r="BK3365" s="158"/>
      <c r="BL3365" s="158"/>
      <c r="BM3365" s="158"/>
      <c r="BN3365" s="158"/>
      <c r="BO3365" s="158"/>
      <c r="BP3365" s="158"/>
      <c r="BQ3365" s="158"/>
      <c r="BR3365" s="158"/>
      <c r="BS3365" s="158"/>
      <c r="BT3365" s="158"/>
      <c r="BU3365" s="158"/>
      <c r="BV3365" s="158"/>
      <c r="BW3365" s="158"/>
      <c r="BX3365" s="158"/>
      <c r="BY3365" s="158"/>
      <c r="BZ3365" s="158"/>
      <c r="CA3365" s="158"/>
      <c r="CB3365" s="158"/>
      <c r="CC3365" s="158"/>
      <c r="CD3365" s="158"/>
      <c r="CE3365" s="158"/>
      <c r="CF3365" s="158"/>
      <c r="CG3365" s="158"/>
      <c r="CH3365" s="158"/>
      <c r="CI3365" s="158"/>
      <c r="CJ3365" s="158"/>
      <c r="CK3365" s="158"/>
      <c r="CL3365" s="158"/>
      <c r="CM3365" s="158"/>
      <c r="CN3365" s="158"/>
      <c r="CO3365" s="158"/>
      <c r="CP3365" s="158"/>
      <c r="CQ3365" s="158"/>
      <c r="CR3365" s="158"/>
      <c r="CS3365" s="158"/>
      <c r="CT3365" s="158"/>
      <c r="CU3365" s="158"/>
      <c r="CV3365" s="158"/>
      <c r="CW3365" s="158"/>
      <c r="CX3365" s="158"/>
      <c r="CY3365" s="158"/>
      <c r="CZ3365" s="158"/>
      <c r="DA3365" s="158"/>
      <c r="DB3365" s="158"/>
      <c r="DC3365" s="158"/>
      <c r="DD3365" s="158"/>
      <c r="DE3365" s="158"/>
      <c r="DF3365" s="158"/>
      <c r="DG3365" s="158"/>
      <c r="DH3365" s="158"/>
      <c r="DI3365" s="158"/>
      <c r="DJ3365" s="158"/>
      <c r="DK3365" s="158"/>
      <c r="DL3365" s="158"/>
      <c r="DM3365" s="158"/>
      <c r="DN3365" s="158"/>
      <c r="DO3365" s="158"/>
      <c r="DP3365" s="158"/>
      <c r="DQ3365" s="158"/>
      <c r="DR3365" s="158"/>
      <c r="DS3365" s="160"/>
    </row>
    <row r="3366" spans="1:123" s="110" customFormat="1">
      <c r="A3366" s="184"/>
      <c r="B3366" s="180"/>
      <c r="D3366" s="192"/>
      <c r="E3366" s="157"/>
      <c r="F3366" s="158"/>
      <c r="G3366" s="158"/>
      <c r="H3366" s="158"/>
      <c r="I3366" s="158"/>
      <c r="J3366" s="158"/>
      <c r="K3366" s="158"/>
      <c r="L3366" s="158"/>
      <c r="M3366" s="158"/>
      <c r="N3366" s="158"/>
      <c r="O3366" s="158"/>
      <c r="P3366" s="158"/>
      <c r="Q3366" s="158"/>
      <c r="R3366" s="158"/>
      <c r="S3366" s="158"/>
      <c r="T3366" s="158"/>
      <c r="U3366" s="158"/>
      <c r="V3366" s="158"/>
      <c r="W3366" s="158"/>
      <c r="X3366" s="158"/>
      <c r="Y3366" s="158"/>
      <c r="Z3366" s="158"/>
      <c r="AA3366" s="158"/>
      <c r="AB3366" s="158"/>
      <c r="AC3366" s="158"/>
      <c r="AD3366" s="158"/>
      <c r="AE3366" s="158"/>
      <c r="AF3366" s="158"/>
      <c r="AG3366" s="158"/>
      <c r="AH3366" s="158"/>
      <c r="AI3366" s="158"/>
      <c r="AJ3366" s="158"/>
      <c r="AK3366" s="158"/>
      <c r="AL3366" s="158"/>
      <c r="AM3366" s="158"/>
      <c r="AN3366" s="158"/>
      <c r="AO3366" s="158"/>
      <c r="AP3366" s="158"/>
      <c r="AQ3366" s="158"/>
      <c r="AR3366" s="158"/>
      <c r="AS3366" s="158"/>
      <c r="AT3366" s="158"/>
      <c r="AU3366" s="158"/>
      <c r="AV3366" s="158"/>
      <c r="AW3366" s="158"/>
      <c r="AX3366" s="158"/>
      <c r="AY3366" s="158"/>
      <c r="AZ3366" s="158"/>
      <c r="BA3366" s="158"/>
      <c r="BB3366" s="158"/>
      <c r="BC3366" s="158"/>
      <c r="BD3366" s="159"/>
      <c r="BE3366" s="158"/>
      <c r="BF3366" s="158"/>
      <c r="BG3366" s="158"/>
      <c r="BH3366" s="158"/>
      <c r="BI3366" s="159"/>
      <c r="BJ3366" s="158"/>
      <c r="BK3366" s="158"/>
      <c r="BL3366" s="158"/>
      <c r="BM3366" s="158"/>
      <c r="BN3366" s="158"/>
      <c r="BO3366" s="158"/>
      <c r="BP3366" s="158"/>
      <c r="BQ3366" s="158"/>
      <c r="BR3366" s="158"/>
      <c r="BS3366" s="158"/>
      <c r="BT3366" s="158"/>
      <c r="BU3366" s="158"/>
      <c r="BV3366" s="158"/>
      <c r="BW3366" s="158"/>
      <c r="BX3366" s="158"/>
      <c r="BY3366" s="158"/>
      <c r="BZ3366" s="158"/>
      <c r="CA3366" s="158"/>
      <c r="CB3366" s="158"/>
      <c r="CC3366" s="158"/>
      <c r="CD3366" s="158"/>
      <c r="CE3366" s="158"/>
      <c r="CF3366" s="158"/>
      <c r="CG3366" s="158"/>
      <c r="CH3366" s="158"/>
      <c r="CI3366" s="158"/>
      <c r="CJ3366" s="158"/>
      <c r="CK3366" s="158"/>
      <c r="CL3366" s="158"/>
      <c r="CM3366" s="158"/>
      <c r="CN3366" s="158"/>
      <c r="CO3366" s="158"/>
      <c r="CP3366" s="158"/>
      <c r="CQ3366" s="158"/>
      <c r="CR3366" s="158"/>
      <c r="CS3366" s="158"/>
      <c r="CT3366" s="158"/>
      <c r="CU3366" s="158"/>
      <c r="CV3366" s="158"/>
      <c r="CW3366" s="158"/>
      <c r="CX3366" s="158"/>
      <c r="CY3366" s="158"/>
      <c r="CZ3366" s="158"/>
      <c r="DA3366" s="158"/>
      <c r="DB3366" s="158"/>
      <c r="DC3366" s="158"/>
      <c r="DD3366" s="158"/>
      <c r="DE3366" s="158"/>
      <c r="DF3366" s="158"/>
      <c r="DG3366" s="158"/>
      <c r="DH3366" s="158"/>
      <c r="DI3366" s="158"/>
      <c r="DJ3366" s="158"/>
      <c r="DK3366" s="158"/>
      <c r="DL3366" s="158"/>
      <c r="DM3366" s="158"/>
      <c r="DN3366" s="158"/>
      <c r="DO3366" s="158"/>
      <c r="DP3366" s="158"/>
      <c r="DQ3366" s="158"/>
      <c r="DR3366" s="158"/>
      <c r="DS3366" s="160"/>
    </row>
    <row r="3367" spans="1:123" s="110" customFormat="1">
      <c r="A3367" s="184"/>
      <c r="B3367" s="180"/>
      <c r="D3367" s="192"/>
      <c r="E3367" s="157"/>
      <c r="F3367" s="158"/>
      <c r="G3367" s="158"/>
      <c r="H3367" s="158"/>
      <c r="I3367" s="158"/>
      <c r="J3367" s="158"/>
      <c r="K3367" s="158"/>
      <c r="L3367" s="158"/>
      <c r="M3367" s="158"/>
      <c r="N3367" s="158"/>
      <c r="O3367" s="158"/>
      <c r="P3367" s="158"/>
      <c r="Q3367" s="158"/>
      <c r="R3367" s="158"/>
      <c r="S3367" s="158"/>
      <c r="T3367" s="158"/>
      <c r="U3367" s="158"/>
      <c r="V3367" s="158"/>
      <c r="W3367" s="158"/>
      <c r="X3367" s="158"/>
      <c r="Y3367" s="158"/>
      <c r="Z3367" s="158"/>
      <c r="AA3367" s="158"/>
      <c r="AB3367" s="158"/>
      <c r="AC3367" s="158"/>
      <c r="AD3367" s="158"/>
      <c r="AE3367" s="158"/>
      <c r="AF3367" s="158"/>
      <c r="AG3367" s="158"/>
      <c r="AH3367" s="158"/>
      <c r="AI3367" s="158"/>
      <c r="AJ3367" s="158"/>
      <c r="AK3367" s="158"/>
      <c r="AL3367" s="158"/>
      <c r="AM3367" s="158"/>
      <c r="AN3367" s="158"/>
      <c r="AO3367" s="158"/>
      <c r="AP3367" s="158"/>
      <c r="AQ3367" s="158"/>
      <c r="AR3367" s="158"/>
      <c r="AS3367" s="158"/>
      <c r="AT3367" s="158"/>
      <c r="AU3367" s="158"/>
      <c r="AV3367" s="158"/>
      <c r="AW3367" s="158"/>
      <c r="AX3367" s="158"/>
      <c r="AY3367" s="158"/>
      <c r="AZ3367" s="158"/>
      <c r="BA3367" s="158"/>
      <c r="BB3367" s="158"/>
      <c r="BC3367" s="158"/>
      <c r="BD3367" s="159"/>
      <c r="BE3367" s="158"/>
      <c r="BF3367" s="158"/>
      <c r="BG3367" s="158"/>
      <c r="BH3367" s="158"/>
      <c r="BI3367" s="159"/>
      <c r="BJ3367" s="158"/>
      <c r="BK3367" s="158"/>
      <c r="BL3367" s="158"/>
      <c r="BM3367" s="158"/>
      <c r="BN3367" s="158"/>
      <c r="BO3367" s="158"/>
      <c r="BP3367" s="158"/>
      <c r="BQ3367" s="158"/>
      <c r="BR3367" s="158"/>
      <c r="BS3367" s="158"/>
      <c r="BT3367" s="158"/>
      <c r="BU3367" s="158"/>
      <c r="BV3367" s="158"/>
      <c r="BW3367" s="158"/>
      <c r="BX3367" s="158"/>
      <c r="BY3367" s="158"/>
      <c r="BZ3367" s="158"/>
      <c r="CA3367" s="158"/>
      <c r="CB3367" s="158"/>
      <c r="CC3367" s="158"/>
      <c r="CD3367" s="158"/>
      <c r="CE3367" s="158"/>
      <c r="CF3367" s="158"/>
      <c r="CG3367" s="158"/>
      <c r="CH3367" s="158"/>
      <c r="CI3367" s="158"/>
      <c r="CJ3367" s="158"/>
      <c r="CK3367" s="158"/>
      <c r="CL3367" s="158"/>
      <c r="CM3367" s="158"/>
      <c r="CN3367" s="158"/>
      <c r="CO3367" s="158"/>
      <c r="CP3367" s="158"/>
      <c r="CQ3367" s="158"/>
      <c r="CR3367" s="158"/>
      <c r="CS3367" s="158"/>
      <c r="CT3367" s="158"/>
      <c r="CU3367" s="158"/>
      <c r="CV3367" s="158"/>
      <c r="CW3367" s="158"/>
      <c r="CX3367" s="158"/>
      <c r="CY3367" s="158"/>
      <c r="CZ3367" s="158"/>
      <c r="DA3367" s="158"/>
      <c r="DB3367" s="158"/>
      <c r="DC3367" s="158"/>
      <c r="DD3367" s="158"/>
      <c r="DE3367" s="158"/>
      <c r="DF3367" s="158"/>
      <c r="DG3367" s="158"/>
      <c r="DH3367" s="158"/>
      <c r="DI3367" s="158"/>
      <c r="DJ3367" s="158"/>
      <c r="DK3367" s="158"/>
      <c r="DL3367" s="158"/>
      <c r="DM3367" s="158"/>
      <c r="DN3367" s="158"/>
      <c r="DO3367" s="158"/>
      <c r="DP3367" s="158"/>
      <c r="DQ3367" s="158"/>
      <c r="DR3367" s="158"/>
      <c r="DS3367" s="160"/>
    </row>
    <row r="3368" spans="1:123" s="110" customFormat="1">
      <c r="A3368" s="184"/>
      <c r="B3368" s="180"/>
      <c r="D3368" s="192"/>
      <c r="E3368" s="157"/>
      <c r="F3368" s="158"/>
      <c r="G3368" s="158"/>
      <c r="H3368" s="158"/>
      <c r="I3368" s="158"/>
      <c r="J3368" s="158"/>
      <c r="K3368" s="158"/>
      <c r="L3368" s="158"/>
      <c r="M3368" s="158"/>
      <c r="N3368" s="158"/>
      <c r="O3368" s="158"/>
      <c r="P3368" s="158"/>
      <c r="Q3368" s="158"/>
      <c r="R3368" s="158"/>
      <c r="S3368" s="158"/>
      <c r="T3368" s="158"/>
      <c r="U3368" s="158"/>
      <c r="V3368" s="158"/>
      <c r="W3368" s="158"/>
      <c r="X3368" s="158"/>
      <c r="Y3368" s="158"/>
      <c r="Z3368" s="158"/>
      <c r="AA3368" s="158"/>
      <c r="AB3368" s="158"/>
      <c r="AC3368" s="158"/>
      <c r="AD3368" s="158"/>
      <c r="AE3368" s="158"/>
      <c r="AF3368" s="158"/>
      <c r="AG3368" s="158"/>
      <c r="AH3368" s="158"/>
      <c r="AI3368" s="158"/>
      <c r="AJ3368" s="158"/>
      <c r="AK3368" s="158"/>
      <c r="AL3368" s="158"/>
      <c r="AM3368" s="158"/>
      <c r="AN3368" s="158"/>
      <c r="AO3368" s="158"/>
      <c r="AP3368" s="158"/>
      <c r="AQ3368" s="158"/>
      <c r="AR3368" s="158"/>
      <c r="AS3368" s="158"/>
      <c r="AT3368" s="158"/>
      <c r="AU3368" s="158"/>
      <c r="AV3368" s="158"/>
      <c r="AW3368" s="158"/>
      <c r="AX3368" s="158"/>
      <c r="AY3368" s="158"/>
      <c r="AZ3368" s="158"/>
      <c r="BA3368" s="158"/>
      <c r="BB3368" s="158"/>
      <c r="BC3368" s="158"/>
      <c r="BD3368" s="159"/>
      <c r="BE3368" s="158"/>
      <c r="BF3368" s="158"/>
      <c r="BG3368" s="158"/>
      <c r="BH3368" s="158"/>
      <c r="BI3368" s="159"/>
      <c r="BJ3368" s="158"/>
      <c r="BK3368" s="158"/>
      <c r="BL3368" s="158"/>
      <c r="BM3368" s="158"/>
      <c r="BN3368" s="158"/>
      <c r="BO3368" s="158"/>
      <c r="BP3368" s="158"/>
      <c r="BQ3368" s="158"/>
      <c r="BR3368" s="158"/>
      <c r="BS3368" s="158"/>
      <c r="BT3368" s="158"/>
      <c r="BU3368" s="158"/>
      <c r="BV3368" s="158"/>
      <c r="BW3368" s="158"/>
      <c r="BX3368" s="158"/>
      <c r="BY3368" s="158"/>
      <c r="BZ3368" s="158"/>
      <c r="CA3368" s="158"/>
      <c r="CB3368" s="158"/>
      <c r="CC3368" s="158"/>
      <c r="CD3368" s="158"/>
      <c r="CE3368" s="158"/>
      <c r="CF3368" s="158"/>
      <c r="CG3368" s="158"/>
      <c r="CH3368" s="158"/>
      <c r="CI3368" s="158"/>
      <c r="CJ3368" s="158"/>
      <c r="CK3368" s="158"/>
      <c r="CL3368" s="158"/>
      <c r="CM3368" s="158"/>
      <c r="CN3368" s="158"/>
      <c r="CO3368" s="158"/>
      <c r="CP3368" s="158"/>
      <c r="CQ3368" s="158"/>
      <c r="CR3368" s="158"/>
      <c r="CS3368" s="158"/>
      <c r="CT3368" s="158"/>
      <c r="CU3368" s="158"/>
      <c r="CV3368" s="158"/>
      <c r="CW3368" s="158"/>
      <c r="CX3368" s="158"/>
      <c r="CY3368" s="158"/>
      <c r="CZ3368" s="158"/>
      <c r="DA3368" s="158"/>
      <c r="DB3368" s="158"/>
      <c r="DC3368" s="158"/>
      <c r="DD3368" s="158"/>
      <c r="DE3368" s="158"/>
      <c r="DF3368" s="158"/>
      <c r="DG3368" s="158"/>
      <c r="DH3368" s="158"/>
      <c r="DI3368" s="158"/>
      <c r="DJ3368" s="158"/>
      <c r="DK3368" s="158"/>
      <c r="DL3368" s="158"/>
      <c r="DM3368" s="158"/>
      <c r="DN3368" s="158"/>
      <c r="DO3368" s="158"/>
      <c r="DP3368" s="158"/>
      <c r="DQ3368" s="158"/>
      <c r="DR3368" s="158"/>
      <c r="DS3368" s="160"/>
    </row>
    <row r="3369" spans="1:123" s="110" customFormat="1">
      <c r="A3369" s="184"/>
      <c r="B3369" s="180"/>
      <c r="D3369" s="192"/>
      <c r="E3369" s="157"/>
      <c r="F3369" s="158"/>
      <c r="G3369" s="158"/>
      <c r="H3369" s="158"/>
      <c r="I3369" s="158"/>
      <c r="J3369" s="158"/>
      <c r="K3369" s="158"/>
      <c r="L3369" s="158"/>
      <c r="M3369" s="158"/>
      <c r="N3369" s="158"/>
      <c r="O3369" s="158"/>
      <c r="P3369" s="158"/>
      <c r="Q3369" s="158"/>
      <c r="R3369" s="158"/>
      <c r="S3369" s="158"/>
      <c r="T3369" s="158"/>
      <c r="U3369" s="158"/>
      <c r="V3369" s="158"/>
      <c r="W3369" s="158"/>
      <c r="X3369" s="158"/>
      <c r="Y3369" s="158"/>
      <c r="Z3369" s="158"/>
      <c r="AA3369" s="158"/>
      <c r="AB3369" s="158"/>
      <c r="AC3369" s="158"/>
      <c r="AD3369" s="158"/>
      <c r="AE3369" s="158"/>
      <c r="AF3369" s="158"/>
      <c r="AG3369" s="158"/>
      <c r="AH3369" s="158"/>
      <c r="AI3369" s="158"/>
      <c r="AJ3369" s="158"/>
      <c r="AK3369" s="158"/>
      <c r="AL3369" s="158"/>
      <c r="AM3369" s="158"/>
      <c r="AN3369" s="158"/>
      <c r="AO3369" s="158"/>
      <c r="AP3369" s="158"/>
      <c r="AQ3369" s="158"/>
      <c r="AR3369" s="158"/>
      <c r="AS3369" s="158"/>
      <c r="AT3369" s="158"/>
      <c r="AU3369" s="158"/>
      <c r="AV3369" s="158"/>
      <c r="AW3369" s="158"/>
      <c r="AX3369" s="158"/>
      <c r="AY3369" s="158"/>
      <c r="AZ3369" s="158"/>
      <c r="BA3369" s="158"/>
      <c r="BB3369" s="158"/>
      <c r="BC3369" s="158"/>
      <c r="BD3369" s="159"/>
      <c r="BE3369" s="158"/>
      <c r="BF3369" s="158"/>
      <c r="BG3369" s="158"/>
      <c r="BH3369" s="158"/>
      <c r="BI3369" s="159"/>
      <c r="BJ3369" s="158"/>
      <c r="BK3369" s="158"/>
      <c r="BL3369" s="158"/>
      <c r="BM3369" s="158"/>
      <c r="BN3369" s="158"/>
      <c r="BO3369" s="158"/>
      <c r="BP3369" s="158"/>
      <c r="BQ3369" s="158"/>
      <c r="BR3369" s="158"/>
      <c r="BS3369" s="158"/>
      <c r="BT3369" s="158"/>
      <c r="BU3369" s="158"/>
      <c r="BV3369" s="158"/>
      <c r="BW3369" s="158"/>
      <c r="BX3369" s="158"/>
      <c r="BY3369" s="158"/>
      <c r="BZ3369" s="158"/>
      <c r="CA3369" s="158"/>
      <c r="CB3369" s="158"/>
      <c r="CC3369" s="158"/>
      <c r="CD3369" s="158"/>
      <c r="CE3369" s="158"/>
      <c r="CF3369" s="158"/>
      <c r="CG3369" s="158"/>
      <c r="CH3369" s="158"/>
      <c r="CI3369" s="158"/>
      <c r="CJ3369" s="158"/>
      <c r="CK3369" s="158"/>
      <c r="CL3369" s="158"/>
      <c r="CM3369" s="158"/>
      <c r="CN3369" s="158"/>
      <c r="CO3369" s="158"/>
      <c r="CP3369" s="158"/>
      <c r="CQ3369" s="158"/>
      <c r="CR3369" s="158"/>
      <c r="CS3369" s="158"/>
      <c r="CT3369" s="158"/>
      <c r="CU3369" s="158"/>
      <c r="CV3369" s="158"/>
      <c r="CW3369" s="158"/>
      <c r="CX3369" s="158"/>
      <c r="CY3369" s="158"/>
      <c r="CZ3369" s="158"/>
      <c r="DA3369" s="158"/>
      <c r="DB3369" s="158"/>
      <c r="DC3369" s="158"/>
      <c r="DD3369" s="158"/>
      <c r="DE3369" s="158"/>
      <c r="DF3369" s="158"/>
      <c r="DG3369" s="158"/>
      <c r="DH3369" s="158"/>
      <c r="DI3369" s="158"/>
      <c r="DJ3369" s="158"/>
      <c r="DK3369" s="158"/>
      <c r="DL3369" s="158"/>
      <c r="DM3369" s="158"/>
      <c r="DN3369" s="158"/>
      <c r="DO3369" s="158"/>
      <c r="DP3369" s="158"/>
      <c r="DQ3369" s="158"/>
      <c r="DR3369" s="158"/>
      <c r="DS3369" s="160"/>
    </row>
    <row r="3370" spans="1:123" s="110" customFormat="1">
      <c r="A3370" s="184"/>
      <c r="B3370" s="180"/>
      <c r="D3370" s="192"/>
      <c r="E3370" s="157"/>
      <c r="F3370" s="158"/>
      <c r="G3370" s="158"/>
      <c r="H3370" s="158"/>
      <c r="I3370" s="158"/>
      <c r="J3370" s="158"/>
      <c r="K3370" s="158"/>
      <c r="L3370" s="158"/>
      <c r="M3370" s="158"/>
      <c r="N3370" s="158"/>
      <c r="O3370" s="158"/>
      <c r="P3370" s="158"/>
      <c r="Q3370" s="158"/>
      <c r="R3370" s="158"/>
      <c r="S3370" s="158"/>
      <c r="T3370" s="158"/>
      <c r="U3370" s="158"/>
      <c r="V3370" s="158"/>
      <c r="W3370" s="158"/>
      <c r="X3370" s="158"/>
      <c r="Y3370" s="158"/>
      <c r="Z3370" s="158"/>
      <c r="AA3370" s="158"/>
      <c r="AB3370" s="158"/>
      <c r="AC3370" s="158"/>
      <c r="AD3370" s="158"/>
      <c r="AE3370" s="158"/>
      <c r="AF3370" s="158"/>
      <c r="AG3370" s="158"/>
      <c r="AH3370" s="158"/>
      <c r="AI3370" s="158"/>
      <c r="AJ3370" s="158"/>
      <c r="AK3370" s="158"/>
      <c r="AL3370" s="158"/>
      <c r="AM3370" s="158"/>
      <c r="AN3370" s="158"/>
      <c r="AO3370" s="158"/>
      <c r="AP3370" s="158"/>
      <c r="AQ3370" s="158"/>
      <c r="AR3370" s="158"/>
      <c r="AS3370" s="158"/>
      <c r="AT3370" s="158"/>
      <c r="AU3370" s="158"/>
      <c r="AV3370" s="158"/>
      <c r="AW3370" s="158"/>
      <c r="AX3370" s="158"/>
      <c r="AY3370" s="158"/>
      <c r="AZ3370" s="158"/>
      <c r="BA3370" s="158"/>
      <c r="BB3370" s="158"/>
      <c r="BC3370" s="158"/>
      <c r="BD3370" s="159"/>
      <c r="BE3370" s="158"/>
      <c r="BF3370" s="158"/>
      <c r="BG3370" s="158"/>
      <c r="BH3370" s="158"/>
      <c r="BI3370" s="159"/>
      <c r="BJ3370" s="158"/>
      <c r="BK3370" s="158"/>
      <c r="BL3370" s="158"/>
      <c r="BM3370" s="158"/>
      <c r="BN3370" s="158"/>
      <c r="BO3370" s="158"/>
      <c r="BP3370" s="158"/>
      <c r="BQ3370" s="158"/>
      <c r="BR3370" s="158"/>
      <c r="BS3370" s="158"/>
      <c r="BT3370" s="158"/>
      <c r="BU3370" s="158"/>
      <c r="BV3370" s="158"/>
      <c r="BW3370" s="158"/>
      <c r="BX3370" s="158"/>
      <c r="BY3370" s="158"/>
      <c r="BZ3370" s="158"/>
      <c r="CA3370" s="158"/>
      <c r="CB3370" s="158"/>
      <c r="CC3370" s="158"/>
      <c r="CD3370" s="158"/>
      <c r="CE3370" s="158"/>
      <c r="CF3370" s="158"/>
      <c r="CG3370" s="158"/>
      <c r="CH3370" s="158"/>
      <c r="CI3370" s="158"/>
      <c r="CJ3370" s="158"/>
      <c r="CK3370" s="158"/>
      <c r="CL3370" s="158"/>
      <c r="CM3370" s="158"/>
      <c r="CN3370" s="158"/>
      <c r="CO3370" s="158"/>
      <c r="CP3370" s="158"/>
      <c r="CQ3370" s="158"/>
      <c r="CR3370" s="158"/>
      <c r="CS3370" s="158"/>
      <c r="CT3370" s="158"/>
      <c r="CU3370" s="158"/>
      <c r="CV3370" s="158"/>
      <c r="CW3370" s="158"/>
      <c r="CX3370" s="158"/>
      <c r="CY3370" s="158"/>
      <c r="CZ3370" s="158"/>
      <c r="DA3370" s="158"/>
      <c r="DB3370" s="158"/>
      <c r="DC3370" s="158"/>
      <c r="DD3370" s="158"/>
      <c r="DE3370" s="158"/>
      <c r="DF3370" s="158"/>
      <c r="DG3370" s="158"/>
      <c r="DH3370" s="158"/>
      <c r="DI3370" s="158"/>
      <c r="DJ3370" s="158"/>
      <c r="DK3370" s="158"/>
      <c r="DL3370" s="158"/>
      <c r="DM3370" s="158"/>
      <c r="DN3370" s="158"/>
      <c r="DO3370" s="158"/>
      <c r="DP3370" s="158"/>
      <c r="DQ3370" s="158"/>
      <c r="DR3370" s="158"/>
      <c r="DS3370" s="160"/>
    </row>
    <row r="3371" spans="1:123" s="110" customFormat="1">
      <c r="A3371" s="184"/>
      <c r="B3371" s="180"/>
      <c r="D3371" s="192"/>
      <c r="E3371" s="157"/>
      <c r="F3371" s="158"/>
      <c r="G3371" s="158"/>
      <c r="H3371" s="158"/>
      <c r="I3371" s="158"/>
      <c r="J3371" s="158"/>
      <c r="K3371" s="158"/>
      <c r="L3371" s="158"/>
      <c r="M3371" s="158"/>
      <c r="N3371" s="158"/>
      <c r="O3371" s="158"/>
      <c r="P3371" s="158"/>
      <c r="Q3371" s="158"/>
      <c r="R3371" s="158"/>
      <c r="S3371" s="158"/>
      <c r="T3371" s="158"/>
      <c r="U3371" s="158"/>
      <c r="V3371" s="158"/>
      <c r="W3371" s="158"/>
      <c r="X3371" s="158"/>
      <c r="Y3371" s="158"/>
      <c r="Z3371" s="158"/>
      <c r="AA3371" s="158"/>
      <c r="AB3371" s="158"/>
      <c r="AC3371" s="158"/>
      <c r="AD3371" s="158"/>
      <c r="AE3371" s="158"/>
      <c r="AF3371" s="158"/>
      <c r="AG3371" s="158"/>
      <c r="AH3371" s="158"/>
      <c r="AI3371" s="158"/>
      <c r="AJ3371" s="158"/>
      <c r="AK3371" s="158"/>
      <c r="AL3371" s="158"/>
      <c r="AM3371" s="158"/>
      <c r="AN3371" s="158"/>
      <c r="AO3371" s="158"/>
      <c r="AP3371" s="158"/>
      <c r="AQ3371" s="158"/>
      <c r="AR3371" s="158"/>
      <c r="AS3371" s="158"/>
      <c r="AT3371" s="158"/>
      <c r="AU3371" s="158"/>
      <c r="AV3371" s="158"/>
      <c r="AW3371" s="158"/>
      <c r="AX3371" s="158"/>
      <c r="AY3371" s="158"/>
      <c r="AZ3371" s="158"/>
      <c r="BA3371" s="158"/>
      <c r="BB3371" s="158"/>
      <c r="BC3371" s="158"/>
      <c r="BD3371" s="159"/>
      <c r="BE3371" s="158"/>
      <c r="BF3371" s="158"/>
      <c r="BG3371" s="158"/>
      <c r="BH3371" s="158"/>
      <c r="BI3371" s="159"/>
      <c r="BJ3371" s="158"/>
      <c r="BK3371" s="158"/>
      <c r="BL3371" s="158"/>
      <c r="BM3371" s="158"/>
      <c r="BN3371" s="158"/>
      <c r="BO3371" s="158"/>
      <c r="BP3371" s="158"/>
      <c r="BQ3371" s="158"/>
      <c r="BR3371" s="158"/>
      <c r="BS3371" s="158"/>
      <c r="BT3371" s="158"/>
      <c r="BU3371" s="158"/>
      <c r="BV3371" s="158"/>
      <c r="BW3371" s="158"/>
      <c r="BX3371" s="158"/>
      <c r="BY3371" s="158"/>
      <c r="BZ3371" s="158"/>
      <c r="CA3371" s="158"/>
      <c r="CB3371" s="158"/>
      <c r="CC3371" s="158"/>
      <c r="CD3371" s="158"/>
      <c r="CE3371" s="158"/>
      <c r="CF3371" s="158"/>
      <c r="CG3371" s="158"/>
      <c r="CH3371" s="158"/>
      <c r="CI3371" s="158"/>
      <c r="CJ3371" s="158"/>
      <c r="CK3371" s="158"/>
      <c r="CL3371" s="158"/>
      <c r="CM3371" s="158"/>
      <c r="CN3371" s="158"/>
      <c r="CO3371" s="158"/>
      <c r="CP3371" s="158"/>
      <c r="CQ3371" s="158"/>
      <c r="CR3371" s="158"/>
      <c r="CS3371" s="158"/>
      <c r="CT3371" s="158"/>
      <c r="CU3371" s="158"/>
      <c r="CV3371" s="158"/>
      <c r="CW3371" s="158"/>
      <c r="CX3371" s="158"/>
      <c r="CY3371" s="158"/>
      <c r="CZ3371" s="158"/>
      <c r="DA3371" s="158"/>
      <c r="DB3371" s="158"/>
      <c r="DC3371" s="158"/>
      <c r="DD3371" s="158"/>
      <c r="DE3371" s="158"/>
      <c r="DF3371" s="158"/>
      <c r="DG3371" s="158"/>
      <c r="DH3371" s="158"/>
      <c r="DI3371" s="158"/>
      <c r="DJ3371" s="158"/>
      <c r="DK3371" s="158"/>
      <c r="DL3371" s="158"/>
      <c r="DM3371" s="158"/>
      <c r="DN3371" s="158"/>
      <c r="DO3371" s="158"/>
      <c r="DP3371" s="158"/>
      <c r="DQ3371" s="158"/>
      <c r="DR3371" s="158"/>
      <c r="DS3371" s="160"/>
    </row>
    <row r="3372" spans="1:123" s="110" customFormat="1">
      <c r="A3372" s="184"/>
      <c r="B3372" s="180"/>
      <c r="D3372" s="192"/>
      <c r="E3372" s="157"/>
      <c r="F3372" s="158"/>
      <c r="G3372" s="158"/>
      <c r="H3372" s="158"/>
      <c r="I3372" s="158"/>
      <c r="J3372" s="158"/>
      <c r="K3372" s="158"/>
      <c r="L3372" s="158"/>
      <c r="M3372" s="158"/>
      <c r="N3372" s="158"/>
      <c r="O3372" s="158"/>
      <c r="P3372" s="158"/>
      <c r="Q3372" s="158"/>
      <c r="R3372" s="158"/>
      <c r="S3372" s="158"/>
      <c r="T3372" s="158"/>
      <c r="U3372" s="158"/>
      <c r="V3372" s="158"/>
      <c r="W3372" s="158"/>
      <c r="X3372" s="158"/>
      <c r="Y3372" s="158"/>
      <c r="Z3372" s="158"/>
      <c r="AA3372" s="158"/>
      <c r="AB3372" s="158"/>
      <c r="AC3372" s="158"/>
      <c r="AD3372" s="158"/>
      <c r="AE3372" s="158"/>
      <c r="AF3372" s="158"/>
      <c r="AG3372" s="158"/>
      <c r="AH3372" s="158"/>
      <c r="AI3372" s="158"/>
      <c r="AJ3372" s="158"/>
      <c r="AK3372" s="158"/>
      <c r="AL3372" s="158"/>
      <c r="AM3372" s="158"/>
      <c r="AN3372" s="158"/>
      <c r="AO3372" s="158"/>
      <c r="AP3372" s="158"/>
      <c r="AQ3372" s="158"/>
      <c r="AR3372" s="158"/>
      <c r="AS3372" s="158"/>
      <c r="AT3372" s="158"/>
      <c r="AU3372" s="158"/>
      <c r="AV3372" s="158"/>
      <c r="AW3372" s="158"/>
      <c r="AX3372" s="158"/>
      <c r="AY3372" s="158"/>
      <c r="AZ3372" s="158"/>
      <c r="BA3372" s="158"/>
      <c r="BB3372" s="158"/>
      <c r="BC3372" s="158"/>
      <c r="BD3372" s="159"/>
      <c r="BE3372" s="158"/>
      <c r="BF3372" s="158"/>
      <c r="BG3372" s="158"/>
      <c r="BH3372" s="158"/>
      <c r="BI3372" s="159"/>
      <c r="BJ3372" s="158"/>
      <c r="BK3372" s="158"/>
      <c r="BL3372" s="158"/>
      <c r="BM3372" s="158"/>
      <c r="BN3372" s="158"/>
      <c r="BO3372" s="158"/>
      <c r="BP3372" s="158"/>
      <c r="BQ3372" s="158"/>
      <c r="BR3372" s="158"/>
      <c r="BS3372" s="158"/>
      <c r="BT3372" s="158"/>
      <c r="BU3372" s="158"/>
      <c r="BV3372" s="158"/>
      <c r="BW3372" s="158"/>
      <c r="BX3372" s="158"/>
      <c r="BY3372" s="158"/>
      <c r="BZ3372" s="158"/>
      <c r="CA3372" s="158"/>
      <c r="CB3372" s="158"/>
      <c r="CC3372" s="158"/>
      <c r="CD3372" s="158"/>
      <c r="CE3372" s="158"/>
      <c r="CF3372" s="158"/>
      <c r="CG3372" s="158"/>
      <c r="CH3372" s="158"/>
      <c r="CI3372" s="158"/>
      <c r="CJ3372" s="158"/>
      <c r="CK3372" s="158"/>
      <c r="CL3372" s="158"/>
      <c r="CM3372" s="158"/>
      <c r="CN3372" s="158"/>
      <c r="CO3372" s="158"/>
      <c r="CP3372" s="158"/>
      <c r="CQ3372" s="158"/>
      <c r="CR3372" s="158"/>
      <c r="CS3372" s="158"/>
      <c r="CT3372" s="158"/>
      <c r="CU3372" s="158"/>
      <c r="CV3372" s="158"/>
      <c r="CW3372" s="158"/>
      <c r="CX3372" s="158"/>
      <c r="CY3372" s="158"/>
      <c r="CZ3372" s="158"/>
      <c r="DA3372" s="158"/>
      <c r="DB3372" s="158"/>
      <c r="DC3372" s="158"/>
      <c r="DD3372" s="158"/>
      <c r="DE3372" s="158"/>
      <c r="DF3372" s="158"/>
      <c r="DG3372" s="158"/>
      <c r="DH3372" s="158"/>
      <c r="DI3372" s="158"/>
      <c r="DJ3372" s="158"/>
      <c r="DK3372" s="158"/>
      <c r="DL3372" s="158"/>
      <c r="DM3372" s="158"/>
      <c r="DN3372" s="158"/>
      <c r="DO3372" s="158"/>
      <c r="DP3372" s="158"/>
      <c r="DQ3372" s="158"/>
      <c r="DR3372" s="158"/>
      <c r="DS3372" s="160"/>
    </row>
    <row r="3373" spans="1:123" s="110" customFormat="1">
      <c r="A3373" s="184"/>
      <c r="B3373" s="180"/>
      <c r="D3373" s="192"/>
      <c r="E3373" s="157"/>
      <c r="F3373" s="158"/>
      <c r="G3373" s="158"/>
      <c r="H3373" s="158"/>
      <c r="I3373" s="158"/>
      <c r="J3373" s="158"/>
      <c r="K3373" s="158"/>
      <c r="L3373" s="158"/>
      <c r="M3373" s="158"/>
      <c r="N3373" s="158"/>
      <c r="O3373" s="158"/>
      <c r="P3373" s="158"/>
      <c r="Q3373" s="158"/>
      <c r="R3373" s="158"/>
      <c r="S3373" s="158"/>
      <c r="T3373" s="158"/>
      <c r="U3373" s="158"/>
      <c r="V3373" s="158"/>
      <c r="W3373" s="158"/>
      <c r="X3373" s="158"/>
      <c r="Y3373" s="158"/>
      <c r="Z3373" s="158"/>
      <c r="AA3373" s="158"/>
      <c r="AB3373" s="158"/>
      <c r="AC3373" s="158"/>
      <c r="AD3373" s="158"/>
      <c r="AE3373" s="158"/>
      <c r="AF3373" s="158"/>
      <c r="AG3373" s="158"/>
      <c r="AH3373" s="158"/>
      <c r="AI3373" s="158"/>
      <c r="AJ3373" s="158"/>
      <c r="AK3373" s="158"/>
      <c r="AL3373" s="158"/>
      <c r="AM3373" s="158"/>
      <c r="AN3373" s="158"/>
      <c r="AO3373" s="158"/>
      <c r="AP3373" s="158"/>
      <c r="AQ3373" s="158"/>
      <c r="AR3373" s="158"/>
      <c r="AS3373" s="158"/>
      <c r="AT3373" s="158"/>
      <c r="AU3373" s="158"/>
      <c r="AV3373" s="158"/>
      <c r="AW3373" s="158"/>
      <c r="AX3373" s="158"/>
      <c r="AY3373" s="158"/>
      <c r="AZ3373" s="158"/>
      <c r="BA3373" s="158"/>
      <c r="BB3373" s="158"/>
      <c r="BC3373" s="158"/>
      <c r="BD3373" s="159"/>
      <c r="BE3373" s="158"/>
      <c r="BF3373" s="158"/>
      <c r="BG3373" s="158"/>
      <c r="BH3373" s="158"/>
      <c r="BI3373" s="159"/>
      <c r="BJ3373" s="158"/>
      <c r="BK3373" s="158"/>
      <c r="BL3373" s="158"/>
      <c r="BM3373" s="158"/>
      <c r="BN3373" s="158"/>
      <c r="BO3373" s="158"/>
      <c r="BP3373" s="158"/>
      <c r="BQ3373" s="158"/>
      <c r="BR3373" s="158"/>
      <c r="BS3373" s="158"/>
      <c r="BT3373" s="158"/>
      <c r="BU3373" s="158"/>
      <c r="BV3373" s="158"/>
      <c r="BW3373" s="158"/>
      <c r="BX3373" s="158"/>
      <c r="BY3373" s="158"/>
      <c r="BZ3373" s="158"/>
      <c r="CA3373" s="158"/>
      <c r="CB3373" s="158"/>
      <c r="CC3373" s="158"/>
      <c r="CD3373" s="158"/>
      <c r="CE3373" s="158"/>
      <c r="CF3373" s="158"/>
      <c r="CG3373" s="158"/>
      <c r="CH3373" s="158"/>
      <c r="CI3373" s="158"/>
      <c r="CJ3373" s="158"/>
      <c r="CK3373" s="158"/>
      <c r="CL3373" s="158"/>
      <c r="CM3373" s="158"/>
      <c r="CN3373" s="158"/>
      <c r="CO3373" s="158"/>
      <c r="CP3373" s="158"/>
      <c r="CQ3373" s="158"/>
      <c r="CR3373" s="158"/>
      <c r="CS3373" s="158"/>
      <c r="CT3373" s="158"/>
      <c r="CU3373" s="158"/>
      <c r="CV3373" s="158"/>
      <c r="CW3373" s="158"/>
      <c r="CX3373" s="158"/>
      <c r="CY3373" s="158"/>
      <c r="CZ3373" s="158"/>
      <c r="DA3373" s="158"/>
      <c r="DB3373" s="158"/>
      <c r="DC3373" s="158"/>
      <c r="DD3373" s="158"/>
      <c r="DE3373" s="158"/>
      <c r="DF3373" s="158"/>
      <c r="DG3373" s="158"/>
      <c r="DH3373" s="158"/>
      <c r="DI3373" s="158"/>
      <c r="DJ3373" s="158"/>
      <c r="DK3373" s="158"/>
      <c r="DL3373" s="158"/>
      <c r="DM3373" s="158"/>
      <c r="DN3373" s="158"/>
      <c r="DO3373" s="158"/>
      <c r="DP3373" s="158"/>
      <c r="DQ3373" s="158"/>
      <c r="DR3373" s="158"/>
      <c r="DS3373" s="160"/>
    </row>
    <row r="3374" spans="1:123" s="110" customFormat="1">
      <c r="A3374" s="184"/>
      <c r="B3374" s="180"/>
      <c r="D3374" s="192"/>
      <c r="E3374" s="157"/>
      <c r="F3374" s="158"/>
      <c r="G3374" s="158"/>
      <c r="H3374" s="158"/>
      <c r="I3374" s="158"/>
      <c r="J3374" s="158"/>
      <c r="K3374" s="158"/>
      <c r="L3374" s="158"/>
      <c r="M3374" s="158"/>
      <c r="N3374" s="158"/>
      <c r="O3374" s="158"/>
      <c r="P3374" s="158"/>
      <c r="Q3374" s="158"/>
      <c r="R3374" s="158"/>
      <c r="S3374" s="158"/>
      <c r="T3374" s="158"/>
      <c r="U3374" s="158"/>
      <c r="V3374" s="158"/>
      <c r="W3374" s="158"/>
      <c r="X3374" s="158"/>
      <c r="Y3374" s="158"/>
      <c r="Z3374" s="158"/>
      <c r="AA3374" s="158"/>
      <c r="AB3374" s="158"/>
      <c r="AC3374" s="158"/>
      <c r="AD3374" s="158"/>
      <c r="AE3374" s="158"/>
      <c r="AF3374" s="158"/>
      <c r="AG3374" s="158"/>
      <c r="AH3374" s="158"/>
      <c r="AI3374" s="158"/>
      <c r="AJ3374" s="158"/>
      <c r="AK3374" s="158"/>
      <c r="AL3374" s="158"/>
      <c r="AM3374" s="158"/>
      <c r="AN3374" s="158"/>
      <c r="AO3374" s="158"/>
      <c r="AP3374" s="158"/>
      <c r="AQ3374" s="158"/>
      <c r="AR3374" s="158"/>
      <c r="AS3374" s="158"/>
      <c r="AT3374" s="158"/>
      <c r="AU3374" s="158"/>
      <c r="AV3374" s="158"/>
      <c r="AW3374" s="158"/>
      <c r="AX3374" s="158"/>
      <c r="AY3374" s="158"/>
      <c r="AZ3374" s="158"/>
      <c r="BA3374" s="158"/>
      <c r="BB3374" s="158"/>
      <c r="BC3374" s="158"/>
      <c r="BD3374" s="159"/>
      <c r="BE3374" s="158"/>
      <c r="BF3374" s="158"/>
      <c r="BG3374" s="158"/>
      <c r="BH3374" s="158"/>
      <c r="BI3374" s="159"/>
      <c r="BJ3374" s="158"/>
      <c r="BK3374" s="158"/>
      <c r="BL3374" s="158"/>
      <c r="BM3374" s="158"/>
      <c r="BN3374" s="158"/>
      <c r="BO3374" s="158"/>
      <c r="BP3374" s="158"/>
      <c r="BQ3374" s="158"/>
      <c r="BR3374" s="158"/>
      <c r="BS3374" s="158"/>
      <c r="BT3374" s="158"/>
      <c r="BU3374" s="158"/>
      <c r="BV3374" s="158"/>
      <c r="BW3374" s="158"/>
      <c r="BX3374" s="158"/>
      <c r="BY3374" s="158"/>
      <c r="BZ3374" s="158"/>
      <c r="CA3374" s="158"/>
      <c r="CB3374" s="158"/>
      <c r="CC3374" s="158"/>
      <c r="CD3374" s="158"/>
      <c r="CE3374" s="158"/>
      <c r="CF3374" s="158"/>
      <c r="CG3374" s="158"/>
      <c r="CH3374" s="158"/>
      <c r="CI3374" s="158"/>
      <c r="CJ3374" s="158"/>
      <c r="CK3374" s="158"/>
      <c r="CL3374" s="158"/>
      <c r="CM3374" s="158"/>
      <c r="CN3374" s="158"/>
      <c r="CO3374" s="158"/>
      <c r="CP3374" s="158"/>
      <c r="CQ3374" s="158"/>
      <c r="CR3374" s="158"/>
      <c r="CS3374" s="158"/>
      <c r="CT3374" s="158"/>
      <c r="CU3374" s="158"/>
      <c r="CV3374" s="158"/>
      <c r="CW3374" s="158"/>
      <c r="CX3374" s="158"/>
      <c r="CY3374" s="158"/>
      <c r="CZ3374" s="158"/>
      <c r="DA3374" s="158"/>
      <c r="DB3374" s="158"/>
      <c r="DC3374" s="158"/>
      <c r="DD3374" s="158"/>
      <c r="DE3374" s="158"/>
      <c r="DF3374" s="158"/>
      <c r="DG3374" s="158"/>
      <c r="DH3374" s="158"/>
      <c r="DI3374" s="158"/>
      <c r="DJ3374" s="158"/>
      <c r="DK3374" s="158"/>
      <c r="DL3374" s="158"/>
      <c r="DM3374" s="158"/>
      <c r="DN3374" s="158"/>
      <c r="DO3374" s="158"/>
      <c r="DP3374" s="158"/>
      <c r="DQ3374" s="158"/>
      <c r="DR3374" s="158"/>
      <c r="DS3374" s="160"/>
    </row>
    <row r="3375" spans="1:123" s="110" customFormat="1">
      <c r="A3375" s="184"/>
      <c r="B3375" s="180"/>
      <c r="D3375" s="192"/>
      <c r="E3375" s="157"/>
      <c r="F3375" s="158"/>
      <c r="G3375" s="158"/>
      <c r="H3375" s="158"/>
      <c r="I3375" s="158"/>
      <c r="J3375" s="158"/>
      <c r="K3375" s="158"/>
      <c r="L3375" s="158"/>
      <c r="M3375" s="158"/>
      <c r="N3375" s="158"/>
      <c r="O3375" s="158"/>
      <c r="P3375" s="158"/>
      <c r="Q3375" s="158"/>
      <c r="R3375" s="158"/>
      <c r="S3375" s="158"/>
      <c r="T3375" s="158"/>
      <c r="U3375" s="158"/>
      <c r="V3375" s="158"/>
      <c r="W3375" s="158"/>
      <c r="X3375" s="158"/>
      <c r="Y3375" s="158"/>
      <c r="Z3375" s="158"/>
      <c r="AA3375" s="158"/>
      <c r="AB3375" s="158"/>
      <c r="AC3375" s="158"/>
      <c r="AD3375" s="158"/>
      <c r="AE3375" s="158"/>
      <c r="AF3375" s="158"/>
      <c r="AG3375" s="158"/>
      <c r="AH3375" s="158"/>
      <c r="AI3375" s="158"/>
      <c r="AJ3375" s="158"/>
      <c r="AK3375" s="158"/>
      <c r="AL3375" s="158"/>
      <c r="AM3375" s="158"/>
      <c r="AN3375" s="158"/>
      <c r="AO3375" s="158"/>
      <c r="AP3375" s="158"/>
      <c r="AQ3375" s="158"/>
      <c r="AR3375" s="158"/>
      <c r="AS3375" s="158"/>
      <c r="AT3375" s="158"/>
      <c r="AU3375" s="158"/>
      <c r="AV3375" s="158"/>
      <c r="AW3375" s="158"/>
      <c r="AX3375" s="158"/>
      <c r="AY3375" s="158"/>
      <c r="AZ3375" s="158"/>
      <c r="BA3375" s="158"/>
      <c r="BB3375" s="158"/>
      <c r="BC3375" s="158"/>
      <c r="BD3375" s="159"/>
      <c r="BE3375" s="158"/>
      <c r="BF3375" s="158"/>
      <c r="BG3375" s="158"/>
      <c r="BH3375" s="158"/>
      <c r="BI3375" s="159"/>
      <c r="BJ3375" s="158"/>
      <c r="BK3375" s="158"/>
      <c r="BL3375" s="158"/>
      <c r="BM3375" s="158"/>
      <c r="BN3375" s="158"/>
      <c r="BO3375" s="158"/>
      <c r="BP3375" s="158"/>
      <c r="BQ3375" s="158"/>
      <c r="BR3375" s="158"/>
      <c r="BS3375" s="158"/>
      <c r="BT3375" s="158"/>
      <c r="BU3375" s="158"/>
      <c r="BV3375" s="158"/>
      <c r="BW3375" s="158"/>
      <c r="BX3375" s="158"/>
      <c r="BY3375" s="158"/>
      <c r="BZ3375" s="158"/>
      <c r="CA3375" s="158"/>
      <c r="CB3375" s="158"/>
      <c r="CC3375" s="158"/>
      <c r="CD3375" s="158"/>
      <c r="CE3375" s="158"/>
      <c r="CF3375" s="158"/>
      <c r="CG3375" s="158"/>
      <c r="CH3375" s="158"/>
      <c r="CI3375" s="158"/>
      <c r="CJ3375" s="158"/>
      <c r="CK3375" s="158"/>
      <c r="CL3375" s="158"/>
      <c r="CM3375" s="158"/>
      <c r="CN3375" s="158"/>
      <c r="CO3375" s="158"/>
      <c r="CP3375" s="158"/>
      <c r="CQ3375" s="158"/>
      <c r="CR3375" s="158"/>
      <c r="CS3375" s="158"/>
      <c r="CT3375" s="158"/>
      <c r="CU3375" s="158"/>
      <c r="CV3375" s="158"/>
      <c r="CW3375" s="158"/>
      <c r="CX3375" s="158"/>
      <c r="CY3375" s="158"/>
      <c r="CZ3375" s="158"/>
      <c r="DA3375" s="158"/>
      <c r="DB3375" s="158"/>
      <c r="DC3375" s="158"/>
      <c r="DD3375" s="158"/>
      <c r="DE3375" s="158"/>
      <c r="DF3375" s="158"/>
      <c r="DG3375" s="158"/>
      <c r="DH3375" s="158"/>
      <c r="DI3375" s="158"/>
      <c r="DJ3375" s="158"/>
      <c r="DK3375" s="158"/>
      <c r="DL3375" s="158"/>
      <c r="DM3375" s="158"/>
      <c r="DN3375" s="158"/>
      <c r="DO3375" s="158"/>
      <c r="DP3375" s="158"/>
      <c r="DQ3375" s="158"/>
      <c r="DR3375" s="158"/>
      <c r="DS3375" s="160"/>
    </row>
    <row r="3376" spans="1:123" s="110" customFormat="1">
      <c r="A3376" s="184"/>
      <c r="B3376" s="180"/>
      <c r="D3376" s="192"/>
      <c r="E3376" s="157"/>
      <c r="F3376" s="158"/>
      <c r="G3376" s="158"/>
      <c r="H3376" s="158"/>
      <c r="I3376" s="158"/>
      <c r="J3376" s="158"/>
      <c r="K3376" s="158"/>
      <c r="L3376" s="158"/>
      <c r="M3376" s="158"/>
      <c r="N3376" s="158"/>
      <c r="O3376" s="158"/>
      <c r="P3376" s="158"/>
      <c r="Q3376" s="158"/>
      <c r="R3376" s="158"/>
      <c r="S3376" s="158"/>
      <c r="T3376" s="158"/>
      <c r="U3376" s="158"/>
      <c r="V3376" s="158"/>
      <c r="W3376" s="158"/>
      <c r="X3376" s="158"/>
      <c r="Y3376" s="158"/>
      <c r="Z3376" s="158"/>
      <c r="AA3376" s="158"/>
      <c r="AB3376" s="158"/>
      <c r="AC3376" s="158"/>
      <c r="AD3376" s="158"/>
      <c r="AE3376" s="158"/>
      <c r="AF3376" s="158"/>
      <c r="AG3376" s="158"/>
      <c r="AH3376" s="158"/>
      <c r="AI3376" s="158"/>
      <c r="AJ3376" s="158"/>
      <c r="AK3376" s="158"/>
      <c r="AL3376" s="158"/>
      <c r="AM3376" s="158"/>
      <c r="AN3376" s="158"/>
      <c r="AO3376" s="158"/>
      <c r="AP3376" s="158"/>
      <c r="AQ3376" s="158"/>
      <c r="AR3376" s="158"/>
      <c r="AS3376" s="158"/>
      <c r="AT3376" s="158"/>
      <c r="AU3376" s="158"/>
      <c r="AV3376" s="158"/>
      <c r="AW3376" s="158"/>
      <c r="AX3376" s="158"/>
      <c r="AY3376" s="158"/>
      <c r="AZ3376" s="158"/>
      <c r="BA3376" s="158"/>
      <c r="BB3376" s="158"/>
      <c r="BC3376" s="158"/>
      <c r="BD3376" s="159"/>
      <c r="BE3376" s="158"/>
      <c r="BF3376" s="158"/>
      <c r="BG3376" s="158"/>
      <c r="BH3376" s="158"/>
      <c r="BI3376" s="159"/>
      <c r="BJ3376" s="158"/>
      <c r="BK3376" s="158"/>
      <c r="BL3376" s="158"/>
      <c r="BM3376" s="158"/>
      <c r="BN3376" s="158"/>
      <c r="BO3376" s="158"/>
      <c r="BP3376" s="158"/>
      <c r="BQ3376" s="158"/>
      <c r="BR3376" s="158"/>
      <c r="BS3376" s="158"/>
      <c r="BT3376" s="158"/>
      <c r="BU3376" s="158"/>
      <c r="BV3376" s="158"/>
      <c r="BW3376" s="158"/>
      <c r="BX3376" s="158"/>
      <c r="BY3376" s="158"/>
      <c r="BZ3376" s="158"/>
      <c r="CA3376" s="158"/>
      <c r="CB3376" s="158"/>
      <c r="CC3376" s="158"/>
      <c r="CD3376" s="158"/>
      <c r="CE3376" s="158"/>
      <c r="CF3376" s="158"/>
      <c r="CG3376" s="158"/>
      <c r="CH3376" s="158"/>
      <c r="CI3376" s="158"/>
      <c r="CJ3376" s="158"/>
      <c r="CK3376" s="158"/>
      <c r="CL3376" s="158"/>
      <c r="CM3376" s="158"/>
      <c r="CN3376" s="158"/>
      <c r="CO3376" s="158"/>
      <c r="CP3376" s="158"/>
      <c r="CQ3376" s="158"/>
      <c r="CR3376" s="158"/>
      <c r="CS3376" s="158"/>
      <c r="CT3376" s="158"/>
      <c r="CU3376" s="158"/>
      <c r="CV3376" s="158"/>
      <c r="CW3376" s="158"/>
      <c r="CX3376" s="158"/>
      <c r="CY3376" s="158"/>
      <c r="CZ3376" s="158"/>
      <c r="DA3376" s="158"/>
      <c r="DB3376" s="158"/>
      <c r="DC3376" s="158"/>
      <c r="DD3376" s="158"/>
      <c r="DE3376" s="158"/>
      <c r="DF3376" s="158"/>
      <c r="DG3376" s="158"/>
      <c r="DH3376" s="158"/>
      <c r="DI3376" s="158"/>
      <c r="DJ3376" s="158"/>
      <c r="DK3376" s="158"/>
      <c r="DL3376" s="158"/>
      <c r="DM3376" s="158"/>
      <c r="DN3376" s="158"/>
      <c r="DO3376" s="158"/>
      <c r="DP3376" s="158"/>
      <c r="DQ3376" s="158"/>
      <c r="DR3376" s="158"/>
      <c r="DS3376" s="160"/>
    </row>
    <row r="3377" spans="1:123" s="110" customFormat="1">
      <c r="A3377" s="184"/>
      <c r="B3377" s="180"/>
      <c r="D3377" s="192"/>
      <c r="E3377" s="157"/>
      <c r="F3377" s="158"/>
      <c r="G3377" s="158"/>
      <c r="H3377" s="158"/>
      <c r="I3377" s="158"/>
      <c r="J3377" s="158"/>
      <c r="K3377" s="158"/>
      <c r="L3377" s="158"/>
      <c r="M3377" s="158"/>
      <c r="N3377" s="158"/>
      <c r="O3377" s="158"/>
      <c r="P3377" s="158"/>
      <c r="Q3377" s="158"/>
      <c r="R3377" s="158"/>
      <c r="S3377" s="158"/>
      <c r="T3377" s="158"/>
      <c r="U3377" s="158"/>
      <c r="V3377" s="158"/>
      <c r="W3377" s="158"/>
      <c r="X3377" s="158"/>
      <c r="Y3377" s="158"/>
      <c r="Z3377" s="158"/>
      <c r="AA3377" s="158"/>
      <c r="AB3377" s="158"/>
      <c r="AC3377" s="158"/>
      <c r="AD3377" s="158"/>
      <c r="AE3377" s="158"/>
      <c r="AF3377" s="158"/>
      <c r="AG3377" s="158"/>
      <c r="AH3377" s="158"/>
      <c r="AI3377" s="158"/>
      <c r="AJ3377" s="158"/>
      <c r="AK3377" s="158"/>
      <c r="AL3377" s="158"/>
      <c r="AM3377" s="158"/>
      <c r="AN3377" s="158"/>
      <c r="AO3377" s="158"/>
      <c r="AP3377" s="158"/>
      <c r="AQ3377" s="158"/>
      <c r="AR3377" s="158"/>
      <c r="AS3377" s="158"/>
      <c r="AT3377" s="158"/>
      <c r="AU3377" s="158"/>
      <c r="AV3377" s="158"/>
      <c r="AW3377" s="158"/>
      <c r="AX3377" s="158"/>
      <c r="AY3377" s="158"/>
      <c r="AZ3377" s="158"/>
      <c r="BA3377" s="158"/>
      <c r="BB3377" s="158"/>
      <c r="BC3377" s="158"/>
      <c r="BD3377" s="159"/>
      <c r="BE3377" s="158"/>
      <c r="BF3377" s="158"/>
      <c r="BG3377" s="158"/>
      <c r="BH3377" s="158"/>
      <c r="BI3377" s="159"/>
      <c r="BJ3377" s="158"/>
      <c r="BK3377" s="158"/>
      <c r="BL3377" s="158"/>
      <c r="BM3377" s="158"/>
      <c r="BN3377" s="158"/>
      <c r="BO3377" s="158"/>
      <c r="BP3377" s="158"/>
      <c r="BQ3377" s="158"/>
      <c r="BR3377" s="158"/>
      <c r="BS3377" s="158"/>
      <c r="BT3377" s="158"/>
      <c r="BU3377" s="158"/>
      <c r="BV3377" s="158"/>
      <c r="BW3377" s="158"/>
      <c r="BX3377" s="158"/>
      <c r="BY3377" s="158"/>
      <c r="BZ3377" s="158"/>
      <c r="CA3377" s="158"/>
      <c r="CB3377" s="158"/>
      <c r="CC3377" s="158"/>
      <c r="CD3377" s="158"/>
      <c r="CE3377" s="158"/>
      <c r="CF3377" s="158"/>
      <c r="CG3377" s="158"/>
      <c r="CH3377" s="158"/>
      <c r="CI3377" s="158"/>
      <c r="CJ3377" s="158"/>
      <c r="CK3377" s="158"/>
      <c r="CL3377" s="158"/>
      <c r="CM3377" s="158"/>
      <c r="CN3377" s="158"/>
      <c r="CO3377" s="158"/>
      <c r="CP3377" s="158"/>
      <c r="CQ3377" s="158"/>
      <c r="CR3377" s="158"/>
      <c r="CS3377" s="158"/>
      <c r="CT3377" s="158"/>
      <c r="CU3377" s="158"/>
      <c r="CV3377" s="158"/>
      <c r="CW3377" s="158"/>
      <c r="CX3377" s="158"/>
      <c r="CY3377" s="158"/>
      <c r="CZ3377" s="158"/>
      <c r="DA3377" s="158"/>
      <c r="DB3377" s="158"/>
      <c r="DC3377" s="158"/>
      <c r="DD3377" s="158"/>
      <c r="DE3377" s="158"/>
      <c r="DF3377" s="158"/>
      <c r="DG3377" s="158"/>
      <c r="DH3377" s="158"/>
      <c r="DI3377" s="158"/>
      <c r="DJ3377" s="158"/>
      <c r="DK3377" s="158"/>
      <c r="DL3377" s="158"/>
      <c r="DM3377" s="158"/>
      <c r="DN3377" s="158"/>
      <c r="DO3377" s="158"/>
      <c r="DP3377" s="158"/>
      <c r="DQ3377" s="158"/>
      <c r="DR3377" s="158"/>
      <c r="DS3377" s="160"/>
    </row>
    <row r="3378" spans="1:123" s="110" customFormat="1">
      <c r="A3378" s="184"/>
      <c r="B3378" s="180"/>
      <c r="D3378" s="192"/>
      <c r="E3378" s="157"/>
      <c r="F3378" s="158"/>
      <c r="G3378" s="158"/>
      <c r="H3378" s="158"/>
      <c r="I3378" s="158"/>
      <c r="J3378" s="158"/>
      <c r="K3378" s="158"/>
      <c r="L3378" s="158"/>
      <c r="M3378" s="158"/>
      <c r="N3378" s="158"/>
      <c r="O3378" s="158"/>
      <c r="P3378" s="158"/>
      <c r="Q3378" s="158"/>
      <c r="R3378" s="158"/>
      <c r="S3378" s="158"/>
      <c r="T3378" s="158"/>
      <c r="U3378" s="158"/>
      <c r="V3378" s="158"/>
      <c r="W3378" s="158"/>
      <c r="X3378" s="158"/>
      <c r="Y3378" s="158"/>
      <c r="Z3378" s="158"/>
      <c r="AA3378" s="158"/>
      <c r="AB3378" s="158"/>
      <c r="AC3378" s="158"/>
      <c r="AD3378" s="158"/>
      <c r="AE3378" s="158"/>
      <c r="AF3378" s="158"/>
      <c r="AG3378" s="158"/>
      <c r="AH3378" s="158"/>
      <c r="AI3378" s="158"/>
      <c r="AJ3378" s="158"/>
      <c r="AK3378" s="158"/>
      <c r="AL3378" s="158"/>
      <c r="AM3378" s="158"/>
      <c r="AN3378" s="158"/>
      <c r="AO3378" s="158"/>
      <c r="AP3378" s="158"/>
      <c r="AQ3378" s="158"/>
      <c r="AR3378" s="158"/>
      <c r="AS3378" s="158"/>
      <c r="AT3378" s="158"/>
      <c r="AU3378" s="158"/>
      <c r="AV3378" s="158"/>
      <c r="AW3378" s="158"/>
      <c r="AX3378" s="158"/>
      <c r="AY3378" s="158"/>
      <c r="AZ3378" s="158"/>
      <c r="BA3378" s="158"/>
      <c r="BB3378" s="158"/>
      <c r="BC3378" s="158"/>
      <c r="BD3378" s="159"/>
      <c r="BE3378" s="158"/>
      <c r="BF3378" s="158"/>
      <c r="BG3378" s="158"/>
      <c r="BH3378" s="158"/>
      <c r="BI3378" s="159"/>
      <c r="BJ3378" s="158"/>
      <c r="BK3378" s="158"/>
      <c r="BL3378" s="158"/>
      <c r="BM3378" s="158"/>
      <c r="BN3378" s="158"/>
      <c r="BO3378" s="158"/>
      <c r="BP3378" s="158"/>
      <c r="BQ3378" s="158"/>
      <c r="BR3378" s="158"/>
      <c r="BS3378" s="158"/>
      <c r="BT3378" s="158"/>
      <c r="BU3378" s="158"/>
      <c r="BV3378" s="158"/>
      <c r="BW3378" s="158"/>
      <c r="BX3378" s="158"/>
      <c r="BY3378" s="158"/>
      <c r="BZ3378" s="158"/>
      <c r="CA3378" s="158"/>
      <c r="CB3378" s="158"/>
      <c r="CC3378" s="158"/>
      <c r="CD3378" s="158"/>
      <c r="CE3378" s="158"/>
      <c r="CF3378" s="158"/>
      <c r="CG3378" s="158"/>
      <c r="CH3378" s="158"/>
      <c r="CI3378" s="158"/>
      <c r="CJ3378" s="158"/>
      <c r="CK3378" s="158"/>
      <c r="CL3378" s="158"/>
      <c r="CM3378" s="158"/>
      <c r="CN3378" s="158"/>
      <c r="CO3378" s="158"/>
      <c r="CP3378" s="158"/>
      <c r="CQ3378" s="158"/>
      <c r="CR3378" s="158"/>
      <c r="CS3378" s="158"/>
      <c r="CT3378" s="158"/>
      <c r="CU3378" s="158"/>
      <c r="CV3378" s="158"/>
      <c r="CW3378" s="158"/>
      <c r="CX3378" s="158"/>
      <c r="CY3378" s="158"/>
      <c r="CZ3378" s="158"/>
      <c r="DA3378" s="158"/>
      <c r="DB3378" s="158"/>
      <c r="DC3378" s="158"/>
      <c r="DD3378" s="158"/>
      <c r="DE3378" s="158"/>
      <c r="DF3378" s="158"/>
      <c r="DG3378" s="158"/>
      <c r="DH3378" s="158"/>
      <c r="DI3378" s="158"/>
      <c r="DJ3378" s="158"/>
      <c r="DK3378" s="158"/>
      <c r="DL3378" s="158"/>
      <c r="DM3378" s="158"/>
      <c r="DN3378" s="158"/>
      <c r="DO3378" s="158"/>
      <c r="DP3378" s="158"/>
      <c r="DQ3378" s="158"/>
      <c r="DR3378" s="158"/>
      <c r="DS3378" s="160"/>
    </row>
    <row r="3379" spans="1:123" s="110" customFormat="1">
      <c r="A3379" s="184"/>
      <c r="B3379" s="180"/>
      <c r="D3379" s="192"/>
      <c r="E3379" s="157"/>
      <c r="F3379" s="158"/>
      <c r="G3379" s="158"/>
      <c r="H3379" s="158"/>
      <c r="I3379" s="158"/>
      <c r="J3379" s="158"/>
      <c r="K3379" s="158"/>
      <c r="L3379" s="158"/>
      <c r="M3379" s="158"/>
      <c r="N3379" s="158"/>
      <c r="O3379" s="158"/>
      <c r="P3379" s="158"/>
      <c r="Q3379" s="158"/>
      <c r="R3379" s="158"/>
      <c r="S3379" s="158"/>
      <c r="T3379" s="158"/>
      <c r="U3379" s="158"/>
      <c r="V3379" s="158"/>
      <c r="W3379" s="158"/>
      <c r="X3379" s="158"/>
      <c r="Y3379" s="158"/>
      <c r="Z3379" s="158"/>
      <c r="AA3379" s="158"/>
      <c r="AB3379" s="158"/>
      <c r="AC3379" s="158"/>
      <c r="AD3379" s="158"/>
      <c r="AE3379" s="158"/>
      <c r="AF3379" s="158"/>
      <c r="AG3379" s="158"/>
      <c r="AH3379" s="158"/>
      <c r="AI3379" s="158"/>
      <c r="AJ3379" s="158"/>
      <c r="AK3379" s="158"/>
      <c r="AL3379" s="158"/>
      <c r="AM3379" s="158"/>
      <c r="AN3379" s="158"/>
      <c r="AO3379" s="158"/>
      <c r="AP3379" s="158"/>
      <c r="AQ3379" s="158"/>
      <c r="AR3379" s="158"/>
      <c r="AS3379" s="158"/>
      <c r="AT3379" s="158"/>
      <c r="AU3379" s="158"/>
      <c r="AV3379" s="158"/>
      <c r="AW3379" s="158"/>
      <c r="AX3379" s="158"/>
      <c r="AY3379" s="158"/>
      <c r="AZ3379" s="158"/>
      <c r="BA3379" s="158"/>
      <c r="BB3379" s="158"/>
      <c r="BC3379" s="158"/>
      <c r="BD3379" s="159"/>
      <c r="BE3379" s="158"/>
      <c r="BF3379" s="158"/>
      <c r="BG3379" s="158"/>
      <c r="BH3379" s="158"/>
      <c r="BI3379" s="159"/>
      <c r="BJ3379" s="158"/>
      <c r="BK3379" s="158"/>
      <c r="BL3379" s="158"/>
      <c r="BM3379" s="158"/>
      <c r="BN3379" s="158"/>
      <c r="BO3379" s="158"/>
      <c r="BP3379" s="158"/>
      <c r="BQ3379" s="158"/>
      <c r="BR3379" s="158"/>
      <c r="BS3379" s="158"/>
      <c r="BT3379" s="158"/>
      <c r="BU3379" s="158"/>
      <c r="BV3379" s="158"/>
      <c r="BW3379" s="158"/>
      <c r="BX3379" s="158"/>
      <c r="BY3379" s="158"/>
      <c r="BZ3379" s="158"/>
      <c r="CA3379" s="158"/>
      <c r="CB3379" s="158"/>
      <c r="CC3379" s="158"/>
      <c r="CD3379" s="158"/>
      <c r="CE3379" s="158"/>
      <c r="CF3379" s="158"/>
      <c r="CG3379" s="158"/>
      <c r="CH3379" s="158"/>
      <c r="CI3379" s="158"/>
      <c r="CJ3379" s="158"/>
      <c r="CK3379" s="158"/>
      <c r="CL3379" s="158"/>
      <c r="CM3379" s="158"/>
      <c r="CN3379" s="158"/>
      <c r="CO3379" s="158"/>
      <c r="CP3379" s="158"/>
      <c r="CQ3379" s="158"/>
      <c r="CR3379" s="158"/>
      <c r="CS3379" s="158"/>
      <c r="CT3379" s="158"/>
      <c r="CU3379" s="158"/>
      <c r="CV3379" s="158"/>
      <c r="CW3379" s="158"/>
      <c r="CX3379" s="158"/>
      <c r="CY3379" s="158"/>
      <c r="CZ3379" s="158"/>
      <c r="DA3379" s="158"/>
      <c r="DB3379" s="158"/>
      <c r="DC3379" s="158"/>
      <c r="DD3379" s="158"/>
      <c r="DE3379" s="158"/>
      <c r="DF3379" s="158"/>
      <c r="DG3379" s="158"/>
      <c r="DH3379" s="158"/>
      <c r="DI3379" s="158"/>
      <c r="DJ3379" s="158"/>
      <c r="DK3379" s="158"/>
      <c r="DL3379" s="158"/>
      <c r="DM3379" s="158"/>
      <c r="DN3379" s="158"/>
      <c r="DO3379" s="158"/>
      <c r="DP3379" s="158"/>
      <c r="DQ3379" s="158"/>
      <c r="DR3379" s="158"/>
      <c r="DS3379" s="160"/>
    </row>
    <row r="3380" spans="1:123" s="110" customFormat="1">
      <c r="A3380" s="184"/>
      <c r="B3380" s="180"/>
      <c r="D3380" s="192"/>
      <c r="E3380" s="157"/>
      <c r="F3380" s="158"/>
      <c r="G3380" s="158"/>
      <c r="H3380" s="158"/>
      <c r="I3380" s="158"/>
      <c r="J3380" s="158"/>
      <c r="K3380" s="158"/>
      <c r="L3380" s="158"/>
      <c r="M3380" s="158"/>
      <c r="N3380" s="158"/>
      <c r="O3380" s="158"/>
      <c r="P3380" s="158"/>
      <c r="Q3380" s="158"/>
      <c r="R3380" s="158"/>
      <c r="S3380" s="158"/>
      <c r="T3380" s="158"/>
      <c r="U3380" s="158"/>
      <c r="V3380" s="158"/>
      <c r="W3380" s="158"/>
      <c r="X3380" s="158"/>
      <c r="Y3380" s="158"/>
      <c r="Z3380" s="158"/>
      <c r="AA3380" s="158"/>
      <c r="AB3380" s="158"/>
      <c r="AC3380" s="158"/>
      <c r="AD3380" s="158"/>
      <c r="AE3380" s="158"/>
      <c r="AF3380" s="158"/>
      <c r="AG3380" s="158"/>
      <c r="AH3380" s="158"/>
      <c r="AI3380" s="158"/>
      <c r="AJ3380" s="158"/>
      <c r="AK3380" s="158"/>
      <c r="AL3380" s="158"/>
      <c r="AM3380" s="158"/>
      <c r="AN3380" s="158"/>
      <c r="AO3380" s="158"/>
      <c r="AP3380" s="158"/>
      <c r="AQ3380" s="158"/>
      <c r="AR3380" s="158"/>
      <c r="AS3380" s="158"/>
      <c r="AT3380" s="158"/>
      <c r="AU3380" s="158"/>
      <c r="AV3380" s="158"/>
      <c r="AW3380" s="158"/>
      <c r="AX3380" s="158"/>
      <c r="AY3380" s="158"/>
      <c r="AZ3380" s="158"/>
      <c r="BA3380" s="158"/>
      <c r="BB3380" s="158"/>
      <c r="BC3380" s="158"/>
      <c r="BD3380" s="159"/>
      <c r="BE3380" s="158"/>
      <c r="BF3380" s="158"/>
      <c r="BG3380" s="158"/>
      <c r="BH3380" s="158"/>
      <c r="BI3380" s="159"/>
      <c r="BJ3380" s="158"/>
      <c r="BK3380" s="158"/>
      <c r="BL3380" s="158"/>
      <c r="BM3380" s="158"/>
      <c r="BN3380" s="158"/>
      <c r="BO3380" s="158"/>
      <c r="BP3380" s="158"/>
      <c r="BQ3380" s="158"/>
      <c r="BR3380" s="158"/>
      <c r="BS3380" s="158"/>
      <c r="BT3380" s="158"/>
      <c r="BU3380" s="158"/>
      <c r="BV3380" s="158"/>
      <c r="BW3380" s="158"/>
      <c r="BX3380" s="158"/>
      <c r="BY3380" s="158"/>
      <c r="BZ3380" s="158"/>
      <c r="CA3380" s="158"/>
      <c r="CB3380" s="158"/>
      <c r="CC3380" s="158"/>
      <c r="CD3380" s="158"/>
      <c r="CE3380" s="158"/>
      <c r="CF3380" s="158"/>
      <c r="CG3380" s="158"/>
      <c r="CH3380" s="158"/>
      <c r="CI3380" s="158"/>
      <c r="CJ3380" s="158"/>
      <c r="CK3380" s="158"/>
      <c r="CL3380" s="158"/>
      <c r="CM3380" s="158"/>
      <c r="CN3380" s="158"/>
      <c r="CO3380" s="158"/>
      <c r="CP3380" s="158"/>
      <c r="CQ3380" s="158"/>
      <c r="CR3380" s="158"/>
      <c r="CS3380" s="158"/>
      <c r="CT3380" s="158"/>
      <c r="CU3380" s="158"/>
      <c r="CV3380" s="158"/>
      <c r="CW3380" s="158"/>
      <c r="CX3380" s="158"/>
      <c r="CY3380" s="158"/>
      <c r="CZ3380" s="158"/>
      <c r="DA3380" s="158"/>
      <c r="DB3380" s="158"/>
      <c r="DC3380" s="158"/>
      <c r="DD3380" s="158"/>
      <c r="DE3380" s="158"/>
      <c r="DF3380" s="158"/>
      <c r="DG3380" s="158"/>
      <c r="DH3380" s="158"/>
      <c r="DI3380" s="158"/>
      <c r="DJ3380" s="158"/>
      <c r="DK3380" s="158"/>
      <c r="DL3380" s="158"/>
      <c r="DM3380" s="158"/>
      <c r="DN3380" s="158"/>
      <c r="DO3380" s="158"/>
      <c r="DP3380" s="158"/>
      <c r="DQ3380" s="158"/>
      <c r="DR3380" s="158"/>
      <c r="DS3380" s="160"/>
    </row>
    <row r="3381" spans="1:123" s="110" customFormat="1">
      <c r="A3381" s="184"/>
      <c r="B3381" s="180"/>
      <c r="D3381" s="192"/>
      <c r="E3381" s="157"/>
      <c r="F3381" s="158"/>
      <c r="G3381" s="158"/>
      <c r="H3381" s="158"/>
      <c r="I3381" s="158"/>
      <c r="J3381" s="158"/>
      <c r="K3381" s="158"/>
      <c r="L3381" s="158"/>
      <c r="M3381" s="158"/>
      <c r="N3381" s="158"/>
      <c r="O3381" s="158"/>
      <c r="P3381" s="158"/>
      <c r="Q3381" s="158"/>
      <c r="R3381" s="158"/>
      <c r="S3381" s="158"/>
      <c r="T3381" s="158"/>
      <c r="U3381" s="158"/>
      <c r="V3381" s="158"/>
      <c r="W3381" s="158"/>
      <c r="X3381" s="158"/>
      <c r="Y3381" s="158"/>
      <c r="Z3381" s="158"/>
      <c r="AA3381" s="158"/>
      <c r="AB3381" s="158"/>
      <c r="AC3381" s="158"/>
      <c r="AD3381" s="158"/>
      <c r="AE3381" s="158"/>
      <c r="AF3381" s="158"/>
      <c r="AG3381" s="158"/>
      <c r="AH3381" s="158"/>
      <c r="AI3381" s="158"/>
      <c r="AJ3381" s="158"/>
      <c r="AK3381" s="158"/>
      <c r="AL3381" s="158"/>
      <c r="AM3381" s="158"/>
      <c r="AN3381" s="158"/>
      <c r="AO3381" s="158"/>
      <c r="AP3381" s="158"/>
      <c r="AQ3381" s="158"/>
      <c r="AR3381" s="158"/>
      <c r="AS3381" s="158"/>
      <c r="AT3381" s="158"/>
      <c r="AU3381" s="158"/>
      <c r="AV3381" s="158"/>
      <c r="AW3381" s="158"/>
      <c r="AX3381" s="158"/>
      <c r="AY3381" s="158"/>
      <c r="AZ3381" s="158"/>
      <c r="BA3381" s="158"/>
      <c r="BB3381" s="158"/>
      <c r="BC3381" s="158"/>
      <c r="BD3381" s="159"/>
      <c r="BE3381" s="158"/>
      <c r="BF3381" s="158"/>
      <c r="BG3381" s="158"/>
      <c r="BH3381" s="158"/>
      <c r="BI3381" s="159"/>
      <c r="BJ3381" s="158"/>
      <c r="BK3381" s="158"/>
      <c r="BL3381" s="158"/>
      <c r="BM3381" s="158"/>
      <c r="BN3381" s="158"/>
      <c r="BO3381" s="158"/>
      <c r="BP3381" s="158"/>
      <c r="BQ3381" s="158"/>
      <c r="BR3381" s="158"/>
      <c r="BS3381" s="158"/>
      <c r="BT3381" s="158"/>
      <c r="BU3381" s="158"/>
      <c r="BV3381" s="158"/>
      <c r="BW3381" s="158"/>
      <c r="BX3381" s="158"/>
      <c r="BY3381" s="158"/>
      <c r="BZ3381" s="158"/>
      <c r="CA3381" s="158"/>
      <c r="CB3381" s="158"/>
      <c r="CC3381" s="158"/>
      <c r="CD3381" s="158"/>
      <c r="CE3381" s="158"/>
      <c r="CF3381" s="158"/>
      <c r="CG3381" s="158"/>
      <c r="CH3381" s="158"/>
      <c r="CI3381" s="158"/>
      <c r="CJ3381" s="158"/>
      <c r="CK3381" s="158"/>
      <c r="CL3381" s="158"/>
      <c r="CM3381" s="158"/>
      <c r="CN3381" s="158"/>
      <c r="CO3381" s="158"/>
      <c r="CP3381" s="158"/>
      <c r="CQ3381" s="158"/>
      <c r="CR3381" s="158"/>
      <c r="CS3381" s="158"/>
      <c r="CT3381" s="158"/>
      <c r="CU3381" s="158"/>
      <c r="CV3381" s="158"/>
      <c r="CW3381" s="158"/>
      <c r="CX3381" s="158"/>
      <c r="CY3381" s="158"/>
      <c r="CZ3381" s="158"/>
      <c r="DA3381" s="158"/>
      <c r="DB3381" s="158"/>
      <c r="DC3381" s="158"/>
      <c r="DD3381" s="158"/>
      <c r="DE3381" s="158"/>
      <c r="DF3381" s="158"/>
      <c r="DG3381" s="158"/>
      <c r="DH3381" s="158"/>
      <c r="DI3381" s="158"/>
      <c r="DJ3381" s="158"/>
      <c r="DK3381" s="158"/>
      <c r="DL3381" s="158"/>
      <c r="DM3381" s="158"/>
      <c r="DN3381" s="158"/>
      <c r="DO3381" s="158"/>
      <c r="DP3381" s="158"/>
      <c r="DQ3381" s="158"/>
      <c r="DR3381" s="158"/>
      <c r="DS3381" s="160"/>
    </row>
    <row r="3382" spans="1:123" s="110" customFormat="1">
      <c r="A3382" s="184"/>
      <c r="B3382" s="180"/>
      <c r="D3382" s="192"/>
      <c r="E3382" s="157"/>
      <c r="F3382" s="158"/>
      <c r="G3382" s="158"/>
      <c r="H3382" s="158"/>
      <c r="I3382" s="158"/>
      <c r="J3382" s="158"/>
      <c r="K3382" s="158"/>
      <c r="L3382" s="158"/>
      <c r="M3382" s="158"/>
      <c r="N3382" s="158"/>
      <c r="O3382" s="158"/>
      <c r="P3382" s="158"/>
      <c r="Q3382" s="158"/>
      <c r="R3382" s="158"/>
      <c r="S3382" s="158"/>
      <c r="T3382" s="158"/>
      <c r="U3382" s="158"/>
      <c r="V3382" s="158"/>
      <c r="W3382" s="158"/>
      <c r="X3382" s="158"/>
      <c r="Y3382" s="158"/>
      <c r="Z3382" s="158"/>
      <c r="AA3382" s="158"/>
      <c r="AB3382" s="158"/>
      <c r="AC3382" s="158"/>
      <c r="AD3382" s="158"/>
      <c r="AE3382" s="158"/>
      <c r="AF3382" s="158"/>
      <c r="AG3382" s="158"/>
      <c r="AH3382" s="158"/>
      <c r="AI3382" s="158"/>
      <c r="AJ3382" s="158"/>
      <c r="AK3382" s="158"/>
      <c r="AL3382" s="158"/>
      <c r="AM3382" s="158"/>
      <c r="AN3382" s="158"/>
      <c r="AO3382" s="158"/>
      <c r="AP3382" s="158"/>
      <c r="AQ3382" s="158"/>
      <c r="AR3382" s="158"/>
      <c r="AS3382" s="158"/>
      <c r="AT3382" s="158"/>
      <c r="AU3382" s="158"/>
      <c r="AV3382" s="158"/>
      <c r="AW3382" s="158"/>
      <c r="AX3382" s="158"/>
      <c r="AY3382" s="158"/>
      <c r="AZ3382" s="158"/>
      <c r="BA3382" s="158"/>
      <c r="BB3382" s="158"/>
      <c r="BC3382" s="158"/>
      <c r="BD3382" s="159"/>
      <c r="BE3382" s="158"/>
      <c r="BF3382" s="158"/>
      <c r="BG3382" s="158"/>
      <c r="BH3382" s="158"/>
      <c r="BI3382" s="159"/>
      <c r="BJ3382" s="158"/>
      <c r="BK3382" s="158"/>
      <c r="BL3382" s="158"/>
      <c r="BM3382" s="158"/>
      <c r="BN3382" s="158"/>
      <c r="BO3382" s="158"/>
      <c r="BP3382" s="158"/>
      <c r="BQ3382" s="158"/>
      <c r="BR3382" s="158"/>
      <c r="BS3382" s="158"/>
      <c r="BT3382" s="158"/>
      <c r="BU3382" s="158"/>
      <c r="BV3382" s="158"/>
      <c r="BW3382" s="158"/>
      <c r="BX3382" s="158"/>
      <c r="BY3382" s="158"/>
      <c r="BZ3382" s="158"/>
      <c r="CA3382" s="158"/>
      <c r="CB3382" s="158"/>
      <c r="CC3382" s="158"/>
      <c r="CD3382" s="158"/>
      <c r="CE3382" s="158"/>
      <c r="CF3382" s="158"/>
      <c r="CG3382" s="158"/>
      <c r="CH3382" s="158"/>
      <c r="CI3382" s="158"/>
      <c r="CJ3382" s="158"/>
      <c r="CK3382" s="158"/>
      <c r="CL3382" s="158"/>
      <c r="CM3382" s="158"/>
      <c r="CN3382" s="158"/>
      <c r="CO3382" s="158"/>
      <c r="CP3382" s="158"/>
      <c r="CQ3382" s="158"/>
      <c r="CR3382" s="158"/>
      <c r="CS3382" s="158"/>
      <c r="CT3382" s="158"/>
      <c r="CU3382" s="158"/>
      <c r="CV3382" s="158"/>
      <c r="CW3382" s="158"/>
      <c r="CX3382" s="158"/>
      <c r="CY3382" s="158"/>
      <c r="CZ3382" s="158"/>
      <c r="DA3382" s="158"/>
      <c r="DB3382" s="158"/>
      <c r="DC3382" s="158"/>
      <c r="DD3382" s="158"/>
      <c r="DE3382" s="158"/>
      <c r="DF3382" s="158"/>
      <c r="DG3382" s="158"/>
      <c r="DH3382" s="158"/>
      <c r="DI3382" s="158"/>
      <c r="DJ3382" s="158"/>
      <c r="DK3382" s="158"/>
      <c r="DL3382" s="158"/>
      <c r="DM3382" s="158"/>
      <c r="DN3382" s="158"/>
      <c r="DO3382" s="158"/>
      <c r="DP3382" s="158"/>
      <c r="DQ3382" s="158"/>
      <c r="DR3382" s="158"/>
      <c r="DS3382" s="160"/>
    </row>
    <row r="3383" spans="1:123" s="110" customFormat="1">
      <c r="A3383" s="184"/>
      <c r="B3383" s="180"/>
      <c r="D3383" s="192"/>
      <c r="E3383" s="157"/>
      <c r="F3383" s="158"/>
      <c r="G3383" s="158"/>
      <c r="H3383" s="158"/>
      <c r="I3383" s="158"/>
      <c r="J3383" s="158"/>
      <c r="K3383" s="158"/>
      <c r="L3383" s="158"/>
      <c r="M3383" s="158"/>
      <c r="N3383" s="158"/>
      <c r="O3383" s="158"/>
      <c r="P3383" s="158"/>
      <c r="Q3383" s="158"/>
      <c r="R3383" s="158"/>
      <c r="S3383" s="158"/>
      <c r="T3383" s="158"/>
      <c r="U3383" s="158"/>
      <c r="V3383" s="158"/>
      <c r="W3383" s="158"/>
      <c r="X3383" s="158"/>
      <c r="Y3383" s="158"/>
      <c r="Z3383" s="158"/>
      <c r="AA3383" s="158"/>
      <c r="AB3383" s="158"/>
      <c r="AC3383" s="158"/>
      <c r="AD3383" s="158"/>
      <c r="AE3383" s="158"/>
      <c r="AF3383" s="158"/>
      <c r="AG3383" s="158"/>
      <c r="AH3383" s="158"/>
      <c r="AI3383" s="158"/>
      <c r="AJ3383" s="158"/>
      <c r="AK3383" s="158"/>
      <c r="AL3383" s="158"/>
      <c r="AM3383" s="158"/>
      <c r="AN3383" s="158"/>
      <c r="AO3383" s="158"/>
      <c r="AP3383" s="158"/>
      <c r="AQ3383" s="158"/>
      <c r="AR3383" s="158"/>
      <c r="AS3383" s="158"/>
      <c r="AT3383" s="158"/>
      <c r="AU3383" s="158"/>
      <c r="AV3383" s="158"/>
      <c r="AW3383" s="158"/>
      <c r="AX3383" s="158"/>
      <c r="AY3383" s="158"/>
      <c r="AZ3383" s="158"/>
      <c r="BA3383" s="158"/>
      <c r="BB3383" s="158"/>
      <c r="BC3383" s="158"/>
      <c r="BD3383" s="159"/>
      <c r="BE3383" s="158"/>
      <c r="BF3383" s="158"/>
      <c r="BG3383" s="158"/>
      <c r="BH3383" s="158"/>
      <c r="BI3383" s="159"/>
      <c r="BJ3383" s="158"/>
      <c r="BK3383" s="158"/>
      <c r="BL3383" s="158"/>
      <c r="BM3383" s="158"/>
      <c r="BN3383" s="158"/>
      <c r="BO3383" s="158"/>
      <c r="BP3383" s="158"/>
      <c r="BQ3383" s="158"/>
      <c r="BR3383" s="158"/>
      <c r="BS3383" s="158"/>
      <c r="BT3383" s="158"/>
      <c r="BU3383" s="158"/>
      <c r="BV3383" s="158"/>
      <c r="BW3383" s="158"/>
      <c r="BX3383" s="158"/>
      <c r="BY3383" s="158"/>
      <c r="BZ3383" s="158"/>
      <c r="CA3383" s="158"/>
      <c r="CB3383" s="158"/>
      <c r="CC3383" s="158"/>
      <c r="CD3383" s="158"/>
      <c r="CE3383" s="158"/>
      <c r="CF3383" s="158"/>
      <c r="CG3383" s="158"/>
      <c r="CH3383" s="158"/>
      <c r="CI3383" s="158"/>
      <c r="CJ3383" s="158"/>
      <c r="CK3383" s="158"/>
      <c r="CL3383" s="158"/>
      <c r="CM3383" s="158"/>
      <c r="CN3383" s="158"/>
      <c r="CO3383" s="158"/>
      <c r="CP3383" s="158"/>
      <c r="CQ3383" s="158"/>
      <c r="CR3383" s="158"/>
      <c r="CS3383" s="158"/>
      <c r="CT3383" s="158"/>
      <c r="CU3383" s="158"/>
      <c r="CV3383" s="158"/>
      <c r="CW3383" s="158"/>
      <c r="CX3383" s="158"/>
      <c r="CY3383" s="158"/>
      <c r="CZ3383" s="158"/>
      <c r="DA3383" s="158"/>
      <c r="DB3383" s="158"/>
      <c r="DC3383" s="158"/>
      <c r="DD3383" s="158"/>
      <c r="DE3383" s="158"/>
      <c r="DF3383" s="158"/>
      <c r="DG3383" s="158"/>
      <c r="DH3383" s="158"/>
      <c r="DI3383" s="158"/>
      <c r="DJ3383" s="158"/>
      <c r="DK3383" s="158"/>
      <c r="DL3383" s="158"/>
      <c r="DM3383" s="158"/>
      <c r="DN3383" s="158"/>
      <c r="DO3383" s="158"/>
      <c r="DP3383" s="158"/>
      <c r="DQ3383" s="158"/>
      <c r="DR3383" s="158"/>
      <c r="DS3383" s="160"/>
    </row>
    <row r="3384" spans="1:123" s="110" customFormat="1">
      <c r="A3384" s="184"/>
      <c r="B3384" s="180"/>
      <c r="D3384" s="192"/>
      <c r="E3384" s="157"/>
      <c r="F3384" s="158"/>
      <c r="G3384" s="158"/>
      <c r="H3384" s="158"/>
      <c r="I3384" s="158"/>
      <c r="J3384" s="158"/>
      <c r="K3384" s="158"/>
      <c r="L3384" s="158"/>
      <c r="M3384" s="158"/>
      <c r="N3384" s="158"/>
      <c r="O3384" s="158"/>
      <c r="P3384" s="158"/>
      <c r="Q3384" s="158"/>
      <c r="R3384" s="158"/>
      <c r="S3384" s="158"/>
      <c r="T3384" s="158"/>
      <c r="U3384" s="158"/>
      <c r="V3384" s="158"/>
      <c r="W3384" s="158"/>
      <c r="X3384" s="158"/>
      <c r="Y3384" s="158"/>
      <c r="Z3384" s="158"/>
      <c r="AA3384" s="158"/>
      <c r="AB3384" s="158"/>
      <c r="AC3384" s="158"/>
      <c r="AD3384" s="158"/>
      <c r="AE3384" s="158"/>
      <c r="AF3384" s="158"/>
      <c r="AG3384" s="158"/>
      <c r="AH3384" s="158"/>
      <c r="AI3384" s="158"/>
      <c r="AJ3384" s="158"/>
      <c r="AK3384" s="158"/>
      <c r="AL3384" s="158"/>
      <c r="AM3384" s="158"/>
      <c r="AN3384" s="158"/>
      <c r="AO3384" s="158"/>
      <c r="AP3384" s="158"/>
      <c r="AQ3384" s="158"/>
      <c r="AR3384" s="158"/>
      <c r="AS3384" s="158"/>
      <c r="AT3384" s="158"/>
      <c r="AU3384" s="158"/>
      <c r="AV3384" s="158"/>
      <c r="AW3384" s="158"/>
      <c r="AX3384" s="158"/>
      <c r="AY3384" s="158"/>
      <c r="AZ3384" s="158"/>
      <c r="BA3384" s="158"/>
      <c r="BB3384" s="158"/>
      <c r="BC3384" s="158"/>
      <c r="BD3384" s="159"/>
      <c r="BE3384" s="158"/>
      <c r="BF3384" s="158"/>
      <c r="BG3384" s="158"/>
      <c r="BH3384" s="158"/>
      <c r="BI3384" s="159"/>
      <c r="BJ3384" s="158"/>
      <c r="BK3384" s="158"/>
      <c r="BL3384" s="158"/>
      <c r="BM3384" s="158"/>
      <c r="BN3384" s="158"/>
      <c r="BO3384" s="158"/>
      <c r="BP3384" s="158"/>
      <c r="BQ3384" s="158"/>
      <c r="BR3384" s="158"/>
      <c r="BS3384" s="158"/>
      <c r="BT3384" s="158"/>
      <c r="BU3384" s="158"/>
      <c r="BV3384" s="158"/>
      <c r="BW3384" s="158"/>
      <c r="BX3384" s="158"/>
      <c r="BY3384" s="158"/>
      <c r="BZ3384" s="158"/>
      <c r="CA3384" s="158"/>
      <c r="CB3384" s="158"/>
      <c r="CC3384" s="158"/>
      <c r="CD3384" s="158"/>
      <c r="CE3384" s="158"/>
      <c r="CF3384" s="158"/>
      <c r="CG3384" s="158"/>
      <c r="CH3384" s="158"/>
      <c r="CI3384" s="158"/>
      <c r="CJ3384" s="158"/>
      <c r="CK3384" s="158"/>
      <c r="CL3384" s="158"/>
      <c r="CM3384" s="158"/>
      <c r="CN3384" s="158"/>
      <c r="CO3384" s="158"/>
      <c r="CP3384" s="158"/>
      <c r="CQ3384" s="158"/>
      <c r="CR3384" s="158"/>
      <c r="CS3384" s="158"/>
      <c r="CT3384" s="158"/>
      <c r="CU3384" s="158"/>
      <c r="CV3384" s="158"/>
      <c r="CW3384" s="158"/>
      <c r="CX3384" s="158"/>
      <c r="CY3384" s="158"/>
      <c r="CZ3384" s="158"/>
      <c r="DA3384" s="158"/>
      <c r="DB3384" s="158"/>
      <c r="DC3384" s="158"/>
      <c r="DD3384" s="158"/>
      <c r="DE3384" s="158"/>
      <c r="DF3384" s="158"/>
      <c r="DG3384" s="158"/>
      <c r="DH3384" s="158"/>
      <c r="DI3384" s="158"/>
      <c r="DJ3384" s="158"/>
      <c r="DK3384" s="158"/>
      <c r="DL3384" s="158"/>
      <c r="DM3384" s="158"/>
      <c r="DN3384" s="158"/>
      <c r="DO3384" s="158"/>
      <c r="DP3384" s="158"/>
      <c r="DQ3384" s="158"/>
      <c r="DR3384" s="158"/>
      <c r="DS3384" s="160"/>
    </row>
    <row r="3385" spans="1:123" s="110" customFormat="1">
      <c r="A3385" s="184"/>
      <c r="B3385" s="180"/>
      <c r="D3385" s="192"/>
      <c r="E3385" s="157"/>
      <c r="F3385" s="158"/>
      <c r="G3385" s="158"/>
      <c r="H3385" s="158"/>
      <c r="I3385" s="158"/>
      <c r="J3385" s="158"/>
      <c r="K3385" s="158"/>
      <c r="L3385" s="158"/>
      <c r="M3385" s="158"/>
      <c r="N3385" s="158"/>
      <c r="O3385" s="158"/>
      <c r="P3385" s="158"/>
      <c r="Q3385" s="158"/>
      <c r="R3385" s="158"/>
      <c r="S3385" s="158"/>
      <c r="T3385" s="158"/>
      <c r="U3385" s="158"/>
      <c r="V3385" s="158"/>
      <c r="W3385" s="158"/>
      <c r="X3385" s="158"/>
      <c r="Y3385" s="158"/>
      <c r="Z3385" s="158"/>
      <c r="AA3385" s="158"/>
      <c r="AB3385" s="158"/>
      <c r="AC3385" s="158"/>
      <c r="AD3385" s="158"/>
      <c r="AE3385" s="158"/>
      <c r="AF3385" s="158"/>
      <c r="AG3385" s="158"/>
      <c r="AH3385" s="158"/>
      <c r="AI3385" s="158"/>
      <c r="AJ3385" s="158"/>
      <c r="AK3385" s="158"/>
      <c r="AL3385" s="158"/>
      <c r="AM3385" s="158"/>
      <c r="AN3385" s="158"/>
      <c r="AO3385" s="158"/>
      <c r="AP3385" s="158"/>
      <c r="AQ3385" s="158"/>
      <c r="AR3385" s="158"/>
      <c r="AS3385" s="158"/>
      <c r="AT3385" s="158"/>
      <c r="AU3385" s="158"/>
      <c r="AV3385" s="158"/>
      <c r="AW3385" s="158"/>
      <c r="AX3385" s="158"/>
      <c r="AY3385" s="158"/>
      <c r="AZ3385" s="158"/>
      <c r="BA3385" s="158"/>
      <c r="BB3385" s="158"/>
      <c r="BC3385" s="158"/>
      <c r="BD3385" s="159"/>
      <c r="BE3385" s="158"/>
      <c r="BF3385" s="158"/>
      <c r="BG3385" s="158"/>
      <c r="BH3385" s="158"/>
      <c r="BI3385" s="159"/>
      <c r="BJ3385" s="158"/>
      <c r="BK3385" s="158"/>
      <c r="BL3385" s="158"/>
      <c r="BM3385" s="158"/>
      <c r="BN3385" s="158"/>
      <c r="BO3385" s="158"/>
      <c r="BP3385" s="158"/>
      <c r="BQ3385" s="158"/>
      <c r="BR3385" s="158"/>
      <c r="BS3385" s="158"/>
      <c r="BT3385" s="158"/>
      <c r="BU3385" s="158"/>
      <c r="BV3385" s="158"/>
      <c r="BW3385" s="158"/>
      <c r="BX3385" s="158"/>
      <c r="BY3385" s="158"/>
      <c r="BZ3385" s="158"/>
      <c r="CA3385" s="158"/>
      <c r="CB3385" s="158"/>
      <c r="CC3385" s="158"/>
      <c r="CD3385" s="158"/>
      <c r="CE3385" s="158"/>
      <c r="CF3385" s="158"/>
      <c r="CG3385" s="158"/>
      <c r="CH3385" s="158"/>
      <c r="CI3385" s="158"/>
      <c r="CJ3385" s="158"/>
      <c r="CK3385" s="158"/>
      <c r="CL3385" s="158"/>
      <c r="CM3385" s="158"/>
      <c r="CN3385" s="158"/>
      <c r="CO3385" s="158"/>
      <c r="CP3385" s="158"/>
      <c r="CQ3385" s="158"/>
      <c r="CR3385" s="158"/>
      <c r="CS3385" s="158"/>
      <c r="CT3385" s="158"/>
      <c r="CU3385" s="158"/>
      <c r="CV3385" s="158"/>
      <c r="CW3385" s="158"/>
      <c r="CX3385" s="158"/>
      <c r="CY3385" s="158"/>
      <c r="CZ3385" s="158"/>
      <c r="DA3385" s="158"/>
      <c r="DB3385" s="158"/>
      <c r="DC3385" s="158"/>
      <c r="DD3385" s="158"/>
      <c r="DE3385" s="158"/>
      <c r="DF3385" s="158"/>
      <c r="DG3385" s="158"/>
      <c r="DH3385" s="158"/>
      <c r="DI3385" s="158"/>
      <c r="DJ3385" s="158"/>
      <c r="DK3385" s="158"/>
      <c r="DL3385" s="158"/>
      <c r="DM3385" s="158"/>
      <c r="DN3385" s="158"/>
      <c r="DO3385" s="158"/>
      <c r="DP3385" s="158"/>
      <c r="DQ3385" s="158"/>
      <c r="DR3385" s="158"/>
      <c r="DS3385" s="160"/>
    </row>
    <row r="3386" spans="1:123" s="110" customFormat="1">
      <c r="A3386" s="184"/>
      <c r="B3386" s="180"/>
      <c r="D3386" s="192"/>
      <c r="E3386" s="157"/>
      <c r="F3386" s="158"/>
      <c r="G3386" s="158"/>
      <c r="H3386" s="158"/>
      <c r="I3386" s="158"/>
      <c r="J3386" s="158"/>
      <c r="K3386" s="158"/>
      <c r="L3386" s="158"/>
      <c r="M3386" s="158"/>
      <c r="N3386" s="158"/>
      <c r="O3386" s="158"/>
      <c r="P3386" s="158"/>
      <c r="Q3386" s="158"/>
      <c r="R3386" s="158"/>
      <c r="S3386" s="158"/>
      <c r="T3386" s="158"/>
      <c r="U3386" s="158"/>
      <c r="V3386" s="158"/>
      <c r="W3386" s="158"/>
      <c r="X3386" s="158"/>
      <c r="Y3386" s="158"/>
      <c r="Z3386" s="158"/>
      <c r="AA3386" s="158"/>
      <c r="AB3386" s="158"/>
      <c r="AC3386" s="158"/>
      <c r="AD3386" s="158"/>
      <c r="AE3386" s="158"/>
      <c r="AF3386" s="158"/>
      <c r="AG3386" s="158"/>
      <c r="AH3386" s="158"/>
      <c r="AI3386" s="158"/>
      <c r="AJ3386" s="158"/>
      <c r="AK3386" s="158"/>
      <c r="AL3386" s="158"/>
      <c r="AM3386" s="158"/>
      <c r="AN3386" s="158"/>
      <c r="AO3386" s="158"/>
      <c r="AP3386" s="158"/>
      <c r="AQ3386" s="158"/>
      <c r="AR3386" s="158"/>
      <c r="AS3386" s="158"/>
      <c r="AT3386" s="158"/>
      <c r="AU3386" s="158"/>
      <c r="AV3386" s="158"/>
      <c r="AW3386" s="158"/>
      <c r="AX3386" s="158"/>
      <c r="AY3386" s="158"/>
      <c r="AZ3386" s="158"/>
      <c r="BA3386" s="158"/>
      <c r="BB3386" s="158"/>
      <c r="BC3386" s="158"/>
      <c r="BD3386" s="159"/>
      <c r="BE3386" s="158"/>
      <c r="BF3386" s="158"/>
      <c r="BG3386" s="158"/>
      <c r="BH3386" s="158"/>
      <c r="BI3386" s="159"/>
      <c r="BJ3386" s="158"/>
      <c r="BK3386" s="158"/>
      <c r="BL3386" s="158"/>
      <c r="BM3386" s="158"/>
      <c r="BN3386" s="158"/>
      <c r="BO3386" s="158"/>
      <c r="BP3386" s="158"/>
      <c r="BQ3386" s="158"/>
      <c r="BR3386" s="158"/>
      <c r="BS3386" s="158"/>
      <c r="BT3386" s="158"/>
      <c r="BU3386" s="158"/>
      <c r="BV3386" s="158"/>
      <c r="BW3386" s="158"/>
      <c r="BX3386" s="158"/>
      <c r="BY3386" s="158"/>
      <c r="BZ3386" s="158"/>
      <c r="CA3386" s="158"/>
      <c r="CB3386" s="158"/>
      <c r="CC3386" s="158"/>
      <c r="CD3386" s="158"/>
      <c r="CE3386" s="158"/>
      <c r="CF3386" s="158"/>
      <c r="CG3386" s="158"/>
      <c r="CH3386" s="158"/>
      <c r="CI3386" s="158"/>
      <c r="CJ3386" s="158"/>
      <c r="CK3386" s="158"/>
      <c r="CL3386" s="158"/>
      <c r="CM3386" s="158"/>
      <c r="CN3386" s="158"/>
      <c r="CO3386" s="158"/>
      <c r="CP3386" s="158"/>
      <c r="CQ3386" s="158"/>
      <c r="CR3386" s="158"/>
      <c r="CS3386" s="158"/>
      <c r="CT3386" s="158"/>
      <c r="CU3386" s="158"/>
      <c r="CV3386" s="158"/>
      <c r="CW3386" s="158"/>
      <c r="CX3386" s="158"/>
      <c r="CY3386" s="158"/>
      <c r="CZ3386" s="158"/>
      <c r="DA3386" s="158"/>
      <c r="DB3386" s="158"/>
      <c r="DC3386" s="158"/>
      <c r="DD3386" s="158"/>
      <c r="DE3386" s="158"/>
      <c r="DF3386" s="158"/>
      <c r="DG3386" s="158"/>
      <c r="DH3386" s="158"/>
      <c r="DI3386" s="158"/>
      <c r="DJ3386" s="158"/>
      <c r="DK3386" s="158"/>
      <c r="DL3386" s="158"/>
      <c r="DM3386" s="158"/>
      <c r="DN3386" s="158"/>
      <c r="DO3386" s="158"/>
      <c r="DP3386" s="158"/>
      <c r="DQ3386" s="158"/>
      <c r="DR3386" s="158"/>
      <c r="DS3386" s="160"/>
    </row>
    <row r="3387" spans="1:123" s="110" customFormat="1">
      <c r="A3387" s="184"/>
      <c r="B3387" s="180"/>
      <c r="D3387" s="192"/>
      <c r="E3387" s="157"/>
      <c r="F3387" s="158"/>
      <c r="G3387" s="158"/>
      <c r="H3387" s="158"/>
      <c r="I3387" s="158"/>
      <c r="J3387" s="158"/>
      <c r="K3387" s="158"/>
      <c r="L3387" s="158"/>
      <c r="M3387" s="158"/>
      <c r="N3387" s="158"/>
      <c r="O3387" s="158"/>
      <c r="P3387" s="158"/>
      <c r="Q3387" s="158"/>
      <c r="R3387" s="158"/>
      <c r="S3387" s="158"/>
      <c r="T3387" s="158"/>
      <c r="U3387" s="158"/>
      <c r="V3387" s="158"/>
      <c r="W3387" s="158"/>
      <c r="X3387" s="158"/>
      <c r="Y3387" s="158"/>
      <c r="Z3387" s="158"/>
      <c r="AA3387" s="158"/>
      <c r="AB3387" s="158"/>
      <c r="AC3387" s="158"/>
      <c r="AD3387" s="158"/>
      <c r="AE3387" s="158"/>
      <c r="AF3387" s="158"/>
      <c r="AG3387" s="158"/>
      <c r="AH3387" s="158"/>
      <c r="AI3387" s="158"/>
      <c r="AJ3387" s="158"/>
      <c r="AK3387" s="158"/>
      <c r="AL3387" s="158"/>
      <c r="AM3387" s="158"/>
      <c r="AN3387" s="158"/>
      <c r="AO3387" s="158"/>
      <c r="AP3387" s="158"/>
      <c r="AQ3387" s="158"/>
      <c r="AR3387" s="158"/>
      <c r="AS3387" s="158"/>
      <c r="AT3387" s="158"/>
      <c r="AU3387" s="158"/>
      <c r="AV3387" s="158"/>
      <c r="AW3387" s="158"/>
      <c r="AX3387" s="158"/>
      <c r="AY3387" s="158"/>
      <c r="AZ3387" s="158"/>
      <c r="BA3387" s="158"/>
      <c r="BB3387" s="158"/>
      <c r="BC3387" s="158"/>
      <c r="BD3387" s="159"/>
      <c r="BE3387" s="158"/>
      <c r="BF3387" s="158"/>
      <c r="BG3387" s="158"/>
      <c r="BH3387" s="158"/>
      <c r="BI3387" s="159"/>
      <c r="BJ3387" s="158"/>
      <c r="BK3387" s="158"/>
      <c r="BL3387" s="158"/>
      <c r="BM3387" s="158"/>
      <c r="BN3387" s="158"/>
      <c r="BO3387" s="158"/>
      <c r="BP3387" s="158"/>
      <c r="BQ3387" s="158"/>
      <c r="BR3387" s="158"/>
      <c r="BS3387" s="158"/>
      <c r="BT3387" s="158"/>
      <c r="BU3387" s="158"/>
      <c r="BV3387" s="158"/>
      <c r="BW3387" s="158"/>
      <c r="BX3387" s="158"/>
      <c r="BY3387" s="158"/>
      <c r="BZ3387" s="158"/>
      <c r="CA3387" s="158"/>
      <c r="CB3387" s="158"/>
      <c r="CC3387" s="158"/>
      <c r="CD3387" s="158"/>
      <c r="CE3387" s="158"/>
      <c r="CF3387" s="158"/>
      <c r="CG3387" s="158"/>
      <c r="CH3387" s="158"/>
      <c r="CI3387" s="158"/>
      <c r="CJ3387" s="158"/>
      <c r="CK3387" s="158"/>
      <c r="CL3387" s="158"/>
      <c r="CM3387" s="158"/>
      <c r="CN3387" s="158"/>
      <c r="CO3387" s="158"/>
      <c r="CP3387" s="158"/>
      <c r="CQ3387" s="158"/>
      <c r="CR3387" s="158"/>
      <c r="CS3387" s="158"/>
      <c r="CT3387" s="158"/>
      <c r="CU3387" s="158"/>
      <c r="CV3387" s="158"/>
      <c r="CW3387" s="158"/>
      <c r="CX3387" s="158"/>
      <c r="CY3387" s="158"/>
      <c r="CZ3387" s="158"/>
      <c r="DA3387" s="158"/>
      <c r="DB3387" s="158"/>
      <c r="DC3387" s="158"/>
      <c r="DD3387" s="158"/>
      <c r="DE3387" s="158"/>
      <c r="DF3387" s="158"/>
      <c r="DG3387" s="158"/>
      <c r="DH3387" s="158"/>
      <c r="DI3387" s="158"/>
      <c r="DJ3387" s="158"/>
      <c r="DK3387" s="158"/>
      <c r="DL3387" s="158"/>
      <c r="DM3387" s="158"/>
      <c r="DN3387" s="158"/>
      <c r="DO3387" s="158"/>
      <c r="DP3387" s="158"/>
      <c r="DQ3387" s="158"/>
      <c r="DR3387" s="158"/>
      <c r="DS3387" s="160"/>
    </row>
    <row r="3388" spans="1:123" s="110" customFormat="1">
      <c r="A3388" s="184"/>
      <c r="B3388" s="180"/>
      <c r="D3388" s="192"/>
      <c r="E3388" s="157"/>
      <c r="F3388" s="158"/>
      <c r="G3388" s="158"/>
      <c r="H3388" s="158"/>
      <c r="I3388" s="158"/>
      <c r="J3388" s="158"/>
      <c r="K3388" s="158"/>
      <c r="L3388" s="158"/>
      <c r="M3388" s="158"/>
      <c r="N3388" s="158"/>
      <c r="O3388" s="158"/>
      <c r="P3388" s="158"/>
      <c r="Q3388" s="158"/>
      <c r="R3388" s="158"/>
      <c r="S3388" s="158"/>
      <c r="T3388" s="158"/>
      <c r="U3388" s="158"/>
      <c r="V3388" s="158"/>
      <c r="W3388" s="158"/>
      <c r="X3388" s="158"/>
      <c r="Y3388" s="158"/>
      <c r="Z3388" s="158"/>
      <c r="AA3388" s="158"/>
      <c r="AB3388" s="158"/>
      <c r="AC3388" s="158"/>
      <c r="AD3388" s="158"/>
      <c r="AE3388" s="158"/>
      <c r="AF3388" s="158"/>
      <c r="AG3388" s="158"/>
      <c r="AH3388" s="158"/>
      <c r="AI3388" s="158"/>
      <c r="AJ3388" s="158"/>
      <c r="AK3388" s="158"/>
      <c r="AL3388" s="158"/>
      <c r="AM3388" s="158"/>
      <c r="AN3388" s="158"/>
      <c r="AO3388" s="158"/>
      <c r="AP3388" s="158"/>
      <c r="AQ3388" s="158"/>
      <c r="AR3388" s="158"/>
      <c r="AS3388" s="158"/>
      <c r="AT3388" s="158"/>
      <c r="AU3388" s="158"/>
      <c r="AV3388" s="158"/>
      <c r="AW3388" s="158"/>
      <c r="AX3388" s="158"/>
      <c r="AY3388" s="158"/>
      <c r="AZ3388" s="158"/>
      <c r="BA3388" s="158"/>
      <c r="BB3388" s="158"/>
      <c r="BC3388" s="158"/>
      <c r="BD3388" s="159"/>
      <c r="BE3388" s="158"/>
      <c r="BF3388" s="158"/>
      <c r="BG3388" s="158"/>
      <c r="BH3388" s="158"/>
      <c r="BI3388" s="159"/>
      <c r="BJ3388" s="158"/>
      <c r="BK3388" s="158"/>
      <c r="BL3388" s="158"/>
      <c r="BM3388" s="158"/>
      <c r="BN3388" s="158"/>
      <c r="BO3388" s="158"/>
      <c r="BP3388" s="158"/>
      <c r="BQ3388" s="158"/>
      <c r="BR3388" s="158"/>
      <c r="BS3388" s="158"/>
      <c r="BT3388" s="158"/>
      <c r="BU3388" s="158"/>
      <c r="BV3388" s="158"/>
      <c r="BW3388" s="158"/>
      <c r="BX3388" s="158"/>
      <c r="BY3388" s="158"/>
      <c r="BZ3388" s="158"/>
      <c r="CA3388" s="158"/>
      <c r="CB3388" s="158"/>
      <c r="CC3388" s="158"/>
      <c r="CD3388" s="158"/>
      <c r="CE3388" s="158"/>
      <c r="CF3388" s="158"/>
      <c r="CG3388" s="158"/>
      <c r="CH3388" s="158"/>
      <c r="CI3388" s="158"/>
      <c r="CJ3388" s="158"/>
      <c r="CK3388" s="158"/>
      <c r="CL3388" s="158"/>
      <c r="CM3388" s="158"/>
      <c r="CN3388" s="158"/>
      <c r="CO3388" s="158"/>
      <c r="CP3388" s="158"/>
      <c r="CQ3388" s="158"/>
      <c r="CR3388" s="158"/>
      <c r="CS3388" s="158"/>
      <c r="CT3388" s="158"/>
      <c r="CU3388" s="158"/>
      <c r="CV3388" s="158"/>
      <c r="CW3388" s="158"/>
      <c r="CX3388" s="158"/>
      <c r="CY3388" s="158"/>
      <c r="CZ3388" s="158"/>
      <c r="DA3388" s="158"/>
      <c r="DB3388" s="158"/>
      <c r="DC3388" s="158"/>
      <c r="DD3388" s="158"/>
      <c r="DE3388" s="158"/>
      <c r="DF3388" s="158"/>
      <c r="DG3388" s="158"/>
      <c r="DH3388" s="158"/>
      <c r="DI3388" s="158"/>
      <c r="DJ3388" s="158"/>
      <c r="DK3388" s="158"/>
      <c r="DL3388" s="158"/>
      <c r="DM3388" s="158"/>
      <c r="DN3388" s="158"/>
      <c r="DO3388" s="158"/>
      <c r="DP3388" s="158"/>
      <c r="DQ3388" s="158"/>
      <c r="DR3388" s="158"/>
      <c r="DS3388" s="160"/>
    </row>
    <row r="3389" spans="1:123" s="110" customFormat="1">
      <c r="A3389" s="184"/>
      <c r="B3389" s="180"/>
      <c r="D3389" s="192"/>
      <c r="E3389" s="157"/>
      <c r="F3389" s="158"/>
      <c r="G3389" s="158"/>
      <c r="H3389" s="158"/>
      <c r="I3389" s="158"/>
      <c r="J3389" s="158"/>
      <c r="K3389" s="158"/>
      <c r="L3389" s="158"/>
      <c r="M3389" s="158"/>
      <c r="N3389" s="158"/>
      <c r="O3389" s="158"/>
      <c r="P3389" s="158"/>
      <c r="Q3389" s="158"/>
      <c r="R3389" s="158"/>
      <c r="S3389" s="158"/>
      <c r="T3389" s="158"/>
      <c r="U3389" s="158"/>
      <c r="V3389" s="158"/>
      <c r="W3389" s="158"/>
      <c r="X3389" s="158"/>
      <c r="Y3389" s="158"/>
      <c r="Z3389" s="158"/>
      <c r="AA3389" s="158"/>
      <c r="AB3389" s="158"/>
      <c r="AC3389" s="158"/>
      <c r="AD3389" s="158"/>
      <c r="AE3389" s="158"/>
      <c r="AF3389" s="158"/>
      <c r="AG3389" s="158"/>
      <c r="AH3389" s="158"/>
      <c r="AI3389" s="158"/>
      <c r="AJ3389" s="158"/>
      <c r="AK3389" s="158"/>
      <c r="AL3389" s="158"/>
      <c r="AM3389" s="158"/>
      <c r="AN3389" s="158"/>
      <c r="AO3389" s="158"/>
      <c r="AP3389" s="158"/>
      <c r="AQ3389" s="158"/>
      <c r="AR3389" s="158"/>
      <c r="AS3389" s="158"/>
      <c r="AT3389" s="158"/>
      <c r="AU3389" s="158"/>
      <c r="AV3389" s="158"/>
      <c r="AW3389" s="158"/>
      <c r="AX3389" s="158"/>
      <c r="AY3389" s="158"/>
      <c r="AZ3389" s="158"/>
      <c r="BA3389" s="158"/>
      <c r="BB3389" s="158"/>
      <c r="BC3389" s="158"/>
      <c r="BD3389" s="159"/>
      <c r="BE3389" s="158"/>
      <c r="BF3389" s="158"/>
      <c r="BG3389" s="158"/>
      <c r="BH3389" s="158"/>
      <c r="BI3389" s="159"/>
      <c r="BJ3389" s="158"/>
      <c r="BK3389" s="158"/>
      <c r="BL3389" s="158"/>
      <c r="BM3389" s="158"/>
      <c r="BN3389" s="158"/>
      <c r="BO3389" s="158"/>
      <c r="BP3389" s="158"/>
      <c r="BQ3389" s="158"/>
      <c r="BR3389" s="158"/>
      <c r="BS3389" s="158"/>
      <c r="BT3389" s="158"/>
      <c r="BU3389" s="158"/>
      <c r="BV3389" s="158"/>
      <c r="BW3389" s="158"/>
      <c r="BX3389" s="158"/>
      <c r="BY3389" s="158"/>
      <c r="BZ3389" s="158"/>
      <c r="CA3389" s="158"/>
      <c r="CB3389" s="158"/>
      <c r="CC3389" s="158"/>
      <c r="CD3389" s="158"/>
      <c r="CE3389" s="158"/>
      <c r="CF3389" s="158"/>
      <c r="CG3389" s="158"/>
      <c r="CH3389" s="158"/>
      <c r="CI3389" s="158"/>
      <c r="CJ3389" s="158"/>
      <c r="CK3389" s="158"/>
      <c r="CL3389" s="158"/>
      <c r="CM3389" s="158"/>
      <c r="CN3389" s="158"/>
      <c r="CO3389" s="158"/>
      <c r="CP3389" s="158"/>
      <c r="CQ3389" s="158"/>
      <c r="CR3389" s="158"/>
      <c r="CS3389" s="158"/>
      <c r="CT3389" s="158"/>
      <c r="CU3389" s="158"/>
      <c r="CV3389" s="158"/>
      <c r="CW3389" s="158"/>
      <c r="CX3389" s="158"/>
      <c r="CY3389" s="158"/>
      <c r="CZ3389" s="158"/>
      <c r="DA3389" s="158"/>
      <c r="DB3389" s="158"/>
      <c r="DC3389" s="158"/>
      <c r="DD3389" s="158"/>
      <c r="DE3389" s="158"/>
      <c r="DF3389" s="158"/>
      <c r="DG3389" s="158"/>
      <c r="DH3389" s="158"/>
      <c r="DI3389" s="158"/>
      <c r="DJ3389" s="158"/>
      <c r="DK3389" s="158"/>
      <c r="DL3389" s="158"/>
      <c r="DM3389" s="158"/>
      <c r="DN3389" s="158"/>
      <c r="DO3389" s="158"/>
      <c r="DP3389" s="158"/>
      <c r="DQ3389" s="158"/>
      <c r="DR3389" s="158"/>
      <c r="DS3389" s="160"/>
    </row>
    <row r="3390" spans="1:123" s="110" customFormat="1">
      <c r="A3390" s="184"/>
      <c r="B3390" s="180"/>
      <c r="D3390" s="192"/>
      <c r="E3390" s="157"/>
      <c r="F3390" s="158"/>
      <c r="G3390" s="158"/>
      <c r="H3390" s="158"/>
      <c r="I3390" s="158"/>
      <c r="J3390" s="158"/>
      <c r="K3390" s="158"/>
      <c r="L3390" s="158"/>
      <c r="M3390" s="158"/>
      <c r="N3390" s="158"/>
      <c r="O3390" s="158"/>
      <c r="P3390" s="158"/>
      <c r="Q3390" s="158"/>
      <c r="R3390" s="158"/>
      <c r="S3390" s="158"/>
      <c r="T3390" s="158"/>
      <c r="U3390" s="158"/>
      <c r="V3390" s="158"/>
      <c r="W3390" s="158"/>
      <c r="X3390" s="158"/>
      <c r="Y3390" s="158"/>
      <c r="Z3390" s="158"/>
      <c r="AA3390" s="158"/>
      <c r="AB3390" s="158"/>
      <c r="AC3390" s="158"/>
      <c r="AD3390" s="158"/>
      <c r="AE3390" s="158"/>
      <c r="AF3390" s="158"/>
      <c r="AG3390" s="158"/>
      <c r="AH3390" s="158"/>
      <c r="AI3390" s="158"/>
      <c r="AJ3390" s="158"/>
      <c r="AK3390" s="158"/>
      <c r="AL3390" s="158"/>
      <c r="AM3390" s="158"/>
      <c r="AN3390" s="158"/>
      <c r="AO3390" s="158"/>
      <c r="AP3390" s="158"/>
      <c r="AQ3390" s="158"/>
      <c r="AR3390" s="158"/>
      <c r="AS3390" s="158"/>
      <c r="AT3390" s="158"/>
      <c r="AU3390" s="158"/>
      <c r="AV3390" s="158"/>
      <c r="AW3390" s="158"/>
      <c r="AX3390" s="158"/>
      <c r="AY3390" s="158"/>
      <c r="AZ3390" s="158"/>
      <c r="BA3390" s="158"/>
      <c r="BB3390" s="158"/>
      <c r="BC3390" s="158"/>
      <c r="BD3390" s="159"/>
      <c r="BE3390" s="158"/>
      <c r="BF3390" s="158"/>
      <c r="BG3390" s="158"/>
      <c r="BH3390" s="158"/>
      <c r="BI3390" s="159"/>
      <c r="BJ3390" s="158"/>
      <c r="BK3390" s="158"/>
      <c r="BL3390" s="158"/>
      <c r="BM3390" s="158"/>
      <c r="BN3390" s="158"/>
      <c r="BO3390" s="158"/>
      <c r="BP3390" s="158"/>
      <c r="BQ3390" s="158"/>
      <c r="BR3390" s="158"/>
      <c r="BS3390" s="158"/>
      <c r="BT3390" s="158"/>
      <c r="BU3390" s="158"/>
      <c r="BV3390" s="158"/>
      <c r="BW3390" s="158"/>
      <c r="BX3390" s="158"/>
      <c r="BY3390" s="158"/>
      <c r="BZ3390" s="158"/>
      <c r="CA3390" s="158"/>
      <c r="CB3390" s="158"/>
      <c r="CC3390" s="158"/>
      <c r="CD3390" s="158"/>
      <c r="CE3390" s="158"/>
      <c r="CF3390" s="158"/>
      <c r="CG3390" s="158"/>
      <c r="CH3390" s="158"/>
      <c r="CI3390" s="158"/>
      <c r="CJ3390" s="158"/>
      <c r="CK3390" s="158"/>
      <c r="CL3390" s="158"/>
      <c r="CM3390" s="158"/>
      <c r="CN3390" s="158"/>
      <c r="CO3390" s="158"/>
      <c r="CP3390" s="158"/>
      <c r="CQ3390" s="158"/>
      <c r="CR3390" s="158"/>
      <c r="CS3390" s="158"/>
      <c r="CT3390" s="158"/>
      <c r="CU3390" s="158"/>
      <c r="CV3390" s="158"/>
      <c r="CW3390" s="158"/>
      <c r="CX3390" s="158"/>
      <c r="CY3390" s="158"/>
      <c r="CZ3390" s="158"/>
      <c r="DA3390" s="158"/>
      <c r="DB3390" s="158"/>
      <c r="DC3390" s="158"/>
      <c r="DD3390" s="158"/>
      <c r="DE3390" s="158"/>
      <c r="DF3390" s="158"/>
      <c r="DG3390" s="158"/>
      <c r="DH3390" s="158"/>
      <c r="DI3390" s="158"/>
      <c r="DJ3390" s="158"/>
      <c r="DK3390" s="158"/>
      <c r="DL3390" s="158"/>
      <c r="DM3390" s="158"/>
      <c r="DN3390" s="158"/>
      <c r="DO3390" s="158"/>
      <c r="DP3390" s="158"/>
      <c r="DQ3390" s="158"/>
      <c r="DR3390" s="158"/>
      <c r="DS3390" s="160"/>
    </row>
    <row r="3391" spans="1:123" s="110" customFormat="1">
      <c r="A3391" s="184"/>
      <c r="B3391" s="180"/>
      <c r="D3391" s="192"/>
      <c r="E3391" s="157"/>
      <c r="F3391" s="158"/>
      <c r="G3391" s="158"/>
      <c r="H3391" s="158"/>
      <c r="I3391" s="158"/>
      <c r="J3391" s="158"/>
      <c r="K3391" s="158"/>
      <c r="L3391" s="158"/>
      <c r="M3391" s="158"/>
      <c r="N3391" s="158"/>
      <c r="O3391" s="158"/>
      <c r="P3391" s="158"/>
      <c r="Q3391" s="158"/>
      <c r="R3391" s="158"/>
      <c r="S3391" s="158"/>
      <c r="T3391" s="158"/>
      <c r="U3391" s="158"/>
      <c r="V3391" s="158"/>
      <c r="W3391" s="158"/>
      <c r="X3391" s="158"/>
      <c r="Y3391" s="158"/>
      <c r="Z3391" s="158"/>
      <c r="AA3391" s="158"/>
      <c r="AB3391" s="158"/>
      <c r="AC3391" s="158"/>
      <c r="AD3391" s="158"/>
      <c r="AE3391" s="158"/>
      <c r="AF3391" s="158"/>
      <c r="AG3391" s="158"/>
      <c r="AH3391" s="158"/>
      <c r="AI3391" s="158"/>
      <c r="AJ3391" s="158"/>
      <c r="AK3391" s="158"/>
      <c r="AL3391" s="158"/>
      <c r="AM3391" s="158"/>
      <c r="AN3391" s="158"/>
      <c r="AO3391" s="158"/>
      <c r="AP3391" s="158"/>
      <c r="AQ3391" s="158"/>
      <c r="AR3391" s="158"/>
      <c r="AS3391" s="158"/>
      <c r="AT3391" s="158"/>
      <c r="AU3391" s="158"/>
      <c r="AV3391" s="158"/>
      <c r="AW3391" s="158"/>
      <c r="AX3391" s="158"/>
      <c r="AY3391" s="158"/>
      <c r="AZ3391" s="158"/>
      <c r="BA3391" s="158"/>
      <c r="BB3391" s="158"/>
      <c r="BC3391" s="158"/>
      <c r="BD3391" s="159"/>
      <c r="BE3391" s="158"/>
      <c r="BF3391" s="158"/>
      <c r="BG3391" s="158"/>
      <c r="BH3391" s="158"/>
      <c r="BI3391" s="159"/>
      <c r="BJ3391" s="158"/>
      <c r="BK3391" s="158"/>
      <c r="BL3391" s="158"/>
      <c r="BM3391" s="158"/>
      <c r="BN3391" s="158"/>
      <c r="BO3391" s="158"/>
      <c r="BP3391" s="158"/>
      <c r="BQ3391" s="158"/>
      <c r="BR3391" s="158"/>
      <c r="BS3391" s="158"/>
      <c r="BT3391" s="158"/>
      <c r="BU3391" s="158"/>
      <c r="BV3391" s="158"/>
      <c r="BW3391" s="158"/>
      <c r="BX3391" s="158"/>
      <c r="BY3391" s="158"/>
      <c r="BZ3391" s="158"/>
      <c r="CA3391" s="158"/>
      <c r="CB3391" s="158"/>
      <c r="CC3391" s="158"/>
      <c r="CD3391" s="158"/>
      <c r="CE3391" s="158"/>
      <c r="CF3391" s="158"/>
      <c r="CG3391" s="158"/>
      <c r="CH3391" s="158"/>
      <c r="CI3391" s="158"/>
      <c r="CJ3391" s="158"/>
      <c r="CK3391" s="158"/>
      <c r="CL3391" s="158"/>
      <c r="CM3391" s="158"/>
      <c r="CN3391" s="158"/>
      <c r="CO3391" s="158"/>
      <c r="CP3391" s="158"/>
      <c r="CQ3391" s="158"/>
      <c r="CR3391" s="158"/>
      <c r="CS3391" s="158"/>
      <c r="CT3391" s="158"/>
      <c r="CU3391" s="158"/>
      <c r="CV3391" s="158"/>
      <c r="CW3391" s="158"/>
      <c r="CX3391" s="158"/>
      <c r="CY3391" s="158"/>
      <c r="CZ3391" s="158"/>
      <c r="DA3391" s="158"/>
      <c r="DB3391" s="158"/>
      <c r="DC3391" s="158"/>
      <c r="DD3391" s="158"/>
      <c r="DE3391" s="158"/>
      <c r="DF3391" s="158"/>
      <c r="DG3391" s="158"/>
      <c r="DH3391" s="158"/>
      <c r="DI3391" s="158"/>
      <c r="DJ3391" s="158"/>
      <c r="DK3391" s="158"/>
      <c r="DL3391" s="158"/>
      <c r="DM3391" s="158"/>
      <c r="DN3391" s="158"/>
      <c r="DO3391" s="158"/>
      <c r="DP3391" s="158"/>
      <c r="DQ3391" s="158"/>
      <c r="DR3391" s="158"/>
      <c r="DS3391" s="160"/>
    </row>
    <row r="3392" spans="1:123" s="110" customFormat="1">
      <c r="A3392" s="184"/>
      <c r="B3392" s="180"/>
      <c r="D3392" s="192"/>
      <c r="E3392" s="157"/>
      <c r="F3392" s="158"/>
      <c r="G3392" s="158"/>
      <c r="H3392" s="158"/>
      <c r="I3392" s="158"/>
      <c r="J3392" s="158"/>
      <c r="K3392" s="158"/>
      <c r="L3392" s="158"/>
      <c r="M3392" s="158"/>
      <c r="N3392" s="158"/>
      <c r="O3392" s="158"/>
      <c r="P3392" s="158"/>
      <c r="Q3392" s="158"/>
      <c r="R3392" s="158"/>
      <c r="S3392" s="158"/>
      <c r="T3392" s="158"/>
      <c r="U3392" s="158"/>
      <c r="V3392" s="158"/>
      <c r="W3392" s="158"/>
      <c r="X3392" s="158"/>
      <c r="Y3392" s="158"/>
      <c r="Z3392" s="158"/>
      <c r="AA3392" s="158"/>
      <c r="AB3392" s="158"/>
      <c r="AC3392" s="158"/>
      <c r="AD3392" s="158"/>
      <c r="AE3392" s="158"/>
      <c r="AF3392" s="158"/>
      <c r="AG3392" s="158"/>
      <c r="AH3392" s="158"/>
      <c r="AI3392" s="158"/>
      <c r="AJ3392" s="158"/>
      <c r="AK3392" s="158"/>
      <c r="AL3392" s="158"/>
      <c r="AM3392" s="158"/>
      <c r="AN3392" s="158"/>
      <c r="AO3392" s="158"/>
      <c r="AP3392" s="158"/>
      <c r="AQ3392" s="158"/>
      <c r="AR3392" s="158"/>
      <c r="AS3392" s="158"/>
      <c r="AT3392" s="158"/>
      <c r="AU3392" s="158"/>
      <c r="AV3392" s="158"/>
      <c r="AW3392" s="158"/>
      <c r="AX3392" s="158"/>
      <c r="AY3392" s="158"/>
      <c r="AZ3392" s="158"/>
      <c r="BA3392" s="158"/>
      <c r="BB3392" s="158"/>
      <c r="BC3392" s="158"/>
      <c r="BD3392" s="159"/>
      <c r="BE3392" s="158"/>
      <c r="BF3392" s="158"/>
      <c r="BG3392" s="158"/>
      <c r="BH3392" s="158"/>
      <c r="BI3392" s="159"/>
      <c r="BJ3392" s="158"/>
      <c r="BK3392" s="158"/>
      <c r="BL3392" s="158"/>
      <c r="BM3392" s="158"/>
      <c r="BN3392" s="158"/>
      <c r="BO3392" s="158"/>
      <c r="BP3392" s="158"/>
      <c r="BQ3392" s="158"/>
      <c r="BR3392" s="158"/>
      <c r="BS3392" s="158"/>
      <c r="BT3392" s="158"/>
      <c r="BU3392" s="158"/>
      <c r="BV3392" s="158"/>
      <c r="BW3392" s="158"/>
      <c r="BX3392" s="158"/>
      <c r="BY3392" s="158"/>
      <c r="BZ3392" s="158"/>
      <c r="CA3392" s="158"/>
      <c r="CB3392" s="158"/>
      <c r="CC3392" s="158"/>
      <c r="CD3392" s="158"/>
      <c r="CE3392" s="158"/>
      <c r="CF3392" s="158"/>
      <c r="CG3392" s="158"/>
      <c r="CH3392" s="158"/>
      <c r="CI3392" s="158"/>
      <c r="CJ3392" s="158"/>
      <c r="CK3392" s="158"/>
      <c r="CL3392" s="158"/>
      <c r="CM3392" s="158"/>
      <c r="CN3392" s="158"/>
      <c r="CO3392" s="158"/>
      <c r="CP3392" s="158"/>
      <c r="CQ3392" s="158"/>
      <c r="CR3392" s="158"/>
      <c r="CS3392" s="158"/>
      <c r="CT3392" s="158"/>
      <c r="CU3392" s="158"/>
      <c r="CV3392" s="158"/>
      <c r="CW3392" s="158"/>
      <c r="CX3392" s="158"/>
      <c r="CY3392" s="158"/>
      <c r="CZ3392" s="158"/>
      <c r="DA3392" s="158"/>
      <c r="DB3392" s="158"/>
      <c r="DC3392" s="158"/>
      <c r="DD3392" s="158"/>
      <c r="DE3392" s="158"/>
      <c r="DF3392" s="158"/>
      <c r="DG3392" s="158"/>
      <c r="DH3392" s="158"/>
      <c r="DI3392" s="158"/>
      <c r="DJ3392" s="158"/>
      <c r="DK3392" s="158"/>
      <c r="DL3392" s="158"/>
      <c r="DM3392" s="158"/>
      <c r="DN3392" s="158"/>
      <c r="DO3392" s="158"/>
      <c r="DP3392" s="158"/>
      <c r="DQ3392" s="158"/>
      <c r="DR3392" s="158"/>
      <c r="DS3392" s="160"/>
    </row>
    <row r="3393" spans="1:123" s="110" customFormat="1">
      <c r="A3393" s="184"/>
      <c r="B3393" s="180"/>
      <c r="D3393" s="192"/>
      <c r="E3393" s="157"/>
      <c r="F3393" s="158"/>
      <c r="G3393" s="158"/>
      <c r="H3393" s="158"/>
      <c r="I3393" s="158"/>
      <c r="J3393" s="158"/>
      <c r="K3393" s="158"/>
      <c r="L3393" s="158"/>
      <c r="M3393" s="158"/>
      <c r="N3393" s="158"/>
      <c r="O3393" s="158"/>
      <c r="P3393" s="158"/>
      <c r="Q3393" s="158"/>
      <c r="R3393" s="158"/>
      <c r="S3393" s="158"/>
      <c r="T3393" s="158"/>
      <c r="U3393" s="158"/>
      <c r="V3393" s="158"/>
      <c r="W3393" s="158"/>
      <c r="X3393" s="158"/>
      <c r="Y3393" s="158"/>
      <c r="Z3393" s="158"/>
      <c r="AA3393" s="158"/>
      <c r="AB3393" s="158"/>
      <c r="AC3393" s="158"/>
      <c r="AD3393" s="158"/>
      <c r="AE3393" s="158"/>
      <c r="AF3393" s="158"/>
      <c r="AG3393" s="158"/>
      <c r="AH3393" s="158"/>
      <c r="AI3393" s="158"/>
      <c r="AJ3393" s="158"/>
      <c r="AK3393" s="158"/>
      <c r="AL3393" s="158"/>
      <c r="AM3393" s="158"/>
      <c r="AN3393" s="158"/>
      <c r="AO3393" s="158"/>
      <c r="AP3393" s="158"/>
      <c r="AQ3393" s="158"/>
      <c r="AR3393" s="158"/>
      <c r="AS3393" s="158"/>
      <c r="AT3393" s="158"/>
      <c r="AU3393" s="158"/>
      <c r="AV3393" s="158"/>
      <c r="AW3393" s="158"/>
      <c r="AX3393" s="158"/>
      <c r="AY3393" s="158"/>
      <c r="AZ3393" s="158"/>
      <c r="BA3393" s="158"/>
      <c r="BB3393" s="158"/>
      <c r="BC3393" s="158"/>
      <c r="BD3393" s="159"/>
      <c r="BE3393" s="158"/>
      <c r="BF3393" s="158"/>
      <c r="BG3393" s="158"/>
      <c r="BH3393" s="158"/>
      <c r="BI3393" s="159"/>
      <c r="BJ3393" s="158"/>
      <c r="BK3393" s="158"/>
      <c r="BL3393" s="158"/>
      <c r="BM3393" s="158"/>
      <c r="BN3393" s="158"/>
      <c r="BO3393" s="158"/>
      <c r="BP3393" s="158"/>
      <c r="BQ3393" s="158"/>
      <c r="BR3393" s="158"/>
      <c r="BS3393" s="158"/>
      <c r="BT3393" s="158"/>
      <c r="BU3393" s="158"/>
      <c r="BV3393" s="158"/>
      <c r="BW3393" s="158"/>
      <c r="BX3393" s="158"/>
      <c r="BY3393" s="158"/>
      <c r="BZ3393" s="158"/>
      <c r="CA3393" s="158"/>
      <c r="CB3393" s="158"/>
      <c r="CC3393" s="158"/>
      <c r="CD3393" s="158"/>
      <c r="CE3393" s="158"/>
      <c r="CF3393" s="158"/>
      <c r="CG3393" s="158"/>
      <c r="CH3393" s="158"/>
      <c r="CI3393" s="158"/>
      <c r="CJ3393" s="158"/>
      <c r="CK3393" s="158"/>
      <c r="CL3393" s="158"/>
      <c r="CM3393" s="158"/>
      <c r="CN3393" s="158"/>
      <c r="CO3393" s="158"/>
      <c r="CP3393" s="158"/>
      <c r="CQ3393" s="158"/>
      <c r="CR3393" s="158"/>
      <c r="CS3393" s="158"/>
      <c r="CT3393" s="158"/>
      <c r="CU3393" s="158"/>
      <c r="CV3393" s="158"/>
      <c r="CW3393" s="158"/>
      <c r="CX3393" s="158"/>
      <c r="CY3393" s="158"/>
      <c r="CZ3393" s="158"/>
      <c r="DA3393" s="158"/>
      <c r="DB3393" s="158"/>
      <c r="DC3393" s="158"/>
      <c r="DD3393" s="158"/>
      <c r="DE3393" s="158"/>
      <c r="DF3393" s="158"/>
      <c r="DG3393" s="158"/>
      <c r="DH3393" s="158"/>
      <c r="DI3393" s="158"/>
      <c r="DJ3393" s="158"/>
      <c r="DK3393" s="158"/>
      <c r="DL3393" s="158"/>
      <c r="DM3393" s="158"/>
      <c r="DN3393" s="158"/>
      <c r="DO3393" s="158"/>
      <c r="DP3393" s="158"/>
      <c r="DQ3393" s="158"/>
      <c r="DR3393" s="158"/>
      <c r="DS3393" s="160"/>
    </row>
    <row r="3394" spans="1:123" s="110" customFormat="1">
      <c r="A3394" s="184"/>
      <c r="B3394" s="180"/>
      <c r="D3394" s="192"/>
      <c r="E3394" s="157"/>
      <c r="F3394" s="158"/>
      <c r="G3394" s="158"/>
      <c r="H3394" s="158"/>
      <c r="I3394" s="158"/>
      <c r="J3394" s="158"/>
      <c r="K3394" s="158"/>
      <c r="L3394" s="158"/>
      <c r="M3394" s="158"/>
      <c r="N3394" s="158"/>
      <c r="O3394" s="158"/>
      <c r="P3394" s="158"/>
      <c r="Q3394" s="158"/>
      <c r="R3394" s="158"/>
      <c r="S3394" s="158"/>
      <c r="T3394" s="158"/>
      <c r="U3394" s="158"/>
      <c r="V3394" s="158"/>
      <c r="W3394" s="158"/>
      <c r="X3394" s="158"/>
      <c r="Y3394" s="158"/>
      <c r="Z3394" s="158"/>
      <c r="AA3394" s="158"/>
      <c r="AB3394" s="158"/>
      <c r="AC3394" s="158"/>
      <c r="AD3394" s="158"/>
      <c r="AE3394" s="158"/>
      <c r="AF3394" s="158"/>
      <c r="AG3394" s="158"/>
      <c r="AH3394" s="158"/>
      <c r="AI3394" s="158"/>
      <c r="AJ3394" s="158"/>
      <c r="AK3394" s="158"/>
      <c r="AL3394" s="158"/>
      <c r="AM3394" s="158"/>
      <c r="AN3394" s="158"/>
      <c r="AO3394" s="158"/>
      <c r="AP3394" s="158"/>
      <c r="AQ3394" s="158"/>
      <c r="AR3394" s="158"/>
      <c r="AS3394" s="158"/>
      <c r="AT3394" s="158"/>
      <c r="AU3394" s="158"/>
      <c r="AV3394" s="158"/>
      <c r="AW3394" s="158"/>
      <c r="AX3394" s="158"/>
      <c r="AY3394" s="158"/>
      <c r="AZ3394" s="158"/>
      <c r="BA3394" s="158"/>
      <c r="BB3394" s="158"/>
      <c r="BC3394" s="158"/>
      <c r="BD3394" s="159"/>
      <c r="BE3394" s="158"/>
      <c r="BF3394" s="158"/>
      <c r="BG3394" s="158"/>
      <c r="BH3394" s="158"/>
      <c r="BI3394" s="159"/>
      <c r="BJ3394" s="158"/>
      <c r="BK3394" s="158"/>
      <c r="BL3394" s="158"/>
      <c r="BM3394" s="158"/>
      <c r="BN3394" s="158"/>
      <c r="BO3394" s="158"/>
      <c r="BP3394" s="158"/>
      <c r="BQ3394" s="158"/>
      <c r="BR3394" s="158"/>
      <c r="BS3394" s="158"/>
      <c r="BT3394" s="158"/>
      <c r="BU3394" s="158"/>
      <c r="BV3394" s="158"/>
      <c r="BW3394" s="158"/>
      <c r="BX3394" s="158"/>
      <c r="BY3394" s="158"/>
      <c r="BZ3394" s="158"/>
      <c r="CA3394" s="158"/>
      <c r="CB3394" s="158"/>
      <c r="CC3394" s="158"/>
      <c r="CD3394" s="158"/>
      <c r="CE3394" s="158"/>
      <c r="CF3394" s="158"/>
      <c r="CG3394" s="158"/>
      <c r="CH3394" s="158"/>
      <c r="CI3394" s="158"/>
      <c r="CJ3394" s="158"/>
      <c r="CK3394" s="158"/>
      <c r="CL3394" s="158"/>
      <c r="CM3394" s="158"/>
      <c r="CN3394" s="158"/>
      <c r="CO3394" s="158"/>
      <c r="CP3394" s="158"/>
      <c r="CQ3394" s="158"/>
      <c r="CR3394" s="158"/>
      <c r="CS3394" s="158"/>
      <c r="CT3394" s="158"/>
      <c r="CU3394" s="158"/>
      <c r="CV3394" s="158"/>
      <c r="CW3394" s="158"/>
      <c r="CX3394" s="158"/>
      <c r="CY3394" s="158"/>
      <c r="CZ3394" s="158"/>
      <c r="DA3394" s="158"/>
      <c r="DB3394" s="158"/>
      <c r="DC3394" s="158"/>
      <c r="DD3394" s="158"/>
      <c r="DE3394" s="158"/>
      <c r="DF3394" s="158"/>
      <c r="DG3394" s="158"/>
      <c r="DH3394" s="158"/>
      <c r="DI3394" s="158"/>
      <c r="DJ3394" s="158"/>
      <c r="DK3394" s="158"/>
      <c r="DL3394" s="158"/>
      <c r="DM3394" s="158"/>
      <c r="DN3394" s="158"/>
      <c r="DO3394" s="158"/>
      <c r="DP3394" s="158"/>
      <c r="DQ3394" s="158"/>
      <c r="DR3394" s="158"/>
      <c r="DS3394" s="160"/>
    </row>
    <row r="3395" spans="1:123" s="110" customFormat="1">
      <c r="A3395" s="184"/>
      <c r="B3395" s="180"/>
      <c r="D3395" s="192"/>
      <c r="E3395" s="157"/>
      <c r="F3395" s="158"/>
      <c r="G3395" s="158"/>
      <c r="H3395" s="158"/>
      <c r="I3395" s="158"/>
      <c r="J3395" s="158"/>
      <c r="K3395" s="158"/>
      <c r="L3395" s="158"/>
      <c r="M3395" s="158"/>
      <c r="N3395" s="158"/>
      <c r="O3395" s="158"/>
      <c r="P3395" s="158"/>
      <c r="Q3395" s="158"/>
      <c r="R3395" s="158"/>
      <c r="S3395" s="158"/>
      <c r="T3395" s="158"/>
      <c r="U3395" s="158"/>
      <c r="V3395" s="158"/>
      <c r="W3395" s="158"/>
      <c r="X3395" s="158"/>
      <c r="Y3395" s="158"/>
      <c r="Z3395" s="158"/>
      <c r="AA3395" s="158"/>
      <c r="AB3395" s="158"/>
      <c r="AC3395" s="158"/>
      <c r="AD3395" s="158"/>
      <c r="AE3395" s="158"/>
      <c r="AF3395" s="158"/>
      <c r="AG3395" s="158"/>
      <c r="AH3395" s="158"/>
      <c r="AI3395" s="158"/>
      <c r="AJ3395" s="158"/>
      <c r="AK3395" s="158"/>
      <c r="AL3395" s="158"/>
      <c r="AM3395" s="158"/>
      <c r="AN3395" s="158"/>
      <c r="AO3395" s="158"/>
      <c r="AP3395" s="158"/>
      <c r="AQ3395" s="158"/>
      <c r="AR3395" s="158"/>
      <c r="AS3395" s="158"/>
      <c r="AT3395" s="158"/>
      <c r="AU3395" s="158"/>
      <c r="AV3395" s="158"/>
      <c r="AW3395" s="158"/>
      <c r="AX3395" s="158"/>
      <c r="AY3395" s="158"/>
      <c r="AZ3395" s="158"/>
      <c r="BA3395" s="158"/>
      <c r="BB3395" s="158"/>
      <c r="BC3395" s="158"/>
      <c r="BD3395" s="159"/>
      <c r="BE3395" s="158"/>
      <c r="BF3395" s="158"/>
      <c r="BG3395" s="158"/>
      <c r="BH3395" s="158"/>
      <c r="BI3395" s="159"/>
      <c r="BJ3395" s="158"/>
      <c r="BK3395" s="158"/>
      <c r="BL3395" s="158"/>
      <c r="BM3395" s="158"/>
      <c r="BN3395" s="158"/>
      <c r="BO3395" s="158"/>
      <c r="BP3395" s="158"/>
      <c r="BQ3395" s="158"/>
      <c r="BR3395" s="158"/>
      <c r="BS3395" s="158"/>
      <c r="BT3395" s="158"/>
      <c r="BU3395" s="158"/>
      <c r="BV3395" s="158"/>
      <c r="BW3395" s="158"/>
      <c r="BX3395" s="158"/>
      <c r="BY3395" s="158"/>
      <c r="BZ3395" s="158"/>
      <c r="CA3395" s="158"/>
      <c r="CB3395" s="158"/>
      <c r="CC3395" s="158"/>
      <c r="CD3395" s="158"/>
      <c r="CE3395" s="158"/>
      <c r="CF3395" s="158"/>
      <c r="CG3395" s="158"/>
      <c r="CH3395" s="158"/>
      <c r="CI3395" s="158"/>
      <c r="CJ3395" s="158"/>
      <c r="CK3395" s="158"/>
      <c r="CL3395" s="158"/>
      <c r="CM3395" s="158"/>
      <c r="CN3395" s="158"/>
      <c r="CO3395" s="158"/>
      <c r="CP3395" s="158"/>
      <c r="CQ3395" s="158"/>
      <c r="CR3395" s="158"/>
      <c r="CS3395" s="158"/>
      <c r="CT3395" s="158"/>
      <c r="CU3395" s="158"/>
      <c r="CV3395" s="158"/>
      <c r="CW3395" s="158"/>
      <c r="CX3395" s="158"/>
      <c r="CY3395" s="158"/>
      <c r="CZ3395" s="158"/>
      <c r="DA3395" s="158"/>
      <c r="DB3395" s="158"/>
      <c r="DC3395" s="158"/>
      <c r="DD3395" s="158"/>
      <c r="DE3395" s="158"/>
      <c r="DF3395" s="158"/>
      <c r="DG3395" s="158"/>
      <c r="DH3395" s="158"/>
      <c r="DI3395" s="158"/>
      <c r="DJ3395" s="158"/>
      <c r="DK3395" s="158"/>
      <c r="DL3395" s="158"/>
      <c r="DM3395" s="158"/>
      <c r="DN3395" s="158"/>
      <c r="DO3395" s="158"/>
      <c r="DP3395" s="158"/>
      <c r="DQ3395" s="158"/>
      <c r="DR3395" s="158"/>
      <c r="DS3395" s="160"/>
    </row>
    <row r="3396" spans="1:123" s="110" customFormat="1">
      <c r="A3396" s="184"/>
      <c r="B3396" s="180"/>
      <c r="D3396" s="192"/>
      <c r="E3396" s="157"/>
      <c r="F3396" s="158"/>
      <c r="G3396" s="158"/>
      <c r="H3396" s="158"/>
      <c r="I3396" s="158"/>
      <c r="J3396" s="158"/>
      <c r="K3396" s="158"/>
      <c r="L3396" s="158"/>
      <c r="M3396" s="158"/>
      <c r="N3396" s="158"/>
      <c r="O3396" s="158"/>
      <c r="P3396" s="158"/>
      <c r="Q3396" s="158"/>
      <c r="R3396" s="158"/>
      <c r="S3396" s="158"/>
      <c r="T3396" s="158"/>
      <c r="U3396" s="158"/>
      <c r="V3396" s="158"/>
      <c r="W3396" s="158"/>
      <c r="X3396" s="158"/>
      <c r="Y3396" s="158"/>
      <c r="Z3396" s="158"/>
      <c r="AA3396" s="158"/>
      <c r="AB3396" s="158"/>
      <c r="AC3396" s="158"/>
      <c r="AD3396" s="158"/>
      <c r="AE3396" s="158"/>
      <c r="AF3396" s="158"/>
      <c r="AG3396" s="158"/>
      <c r="AH3396" s="158"/>
      <c r="AI3396" s="158"/>
      <c r="AJ3396" s="158"/>
      <c r="AK3396" s="158"/>
      <c r="AL3396" s="158"/>
      <c r="AM3396" s="158"/>
      <c r="AN3396" s="158"/>
      <c r="AO3396" s="158"/>
      <c r="AP3396" s="158"/>
      <c r="AQ3396" s="158"/>
      <c r="AR3396" s="158"/>
      <c r="AS3396" s="158"/>
      <c r="AT3396" s="158"/>
      <c r="AU3396" s="158"/>
      <c r="AV3396" s="158"/>
      <c r="AW3396" s="158"/>
      <c r="AX3396" s="158"/>
      <c r="AY3396" s="158"/>
      <c r="AZ3396" s="158"/>
      <c r="BA3396" s="158"/>
      <c r="BB3396" s="158"/>
      <c r="BC3396" s="158"/>
      <c r="BD3396" s="159"/>
      <c r="BE3396" s="158"/>
      <c r="BF3396" s="158"/>
      <c r="BG3396" s="158"/>
      <c r="BH3396" s="158"/>
      <c r="BI3396" s="159"/>
      <c r="BJ3396" s="158"/>
      <c r="BK3396" s="158"/>
      <c r="BL3396" s="158"/>
      <c r="BM3396" s="158"/>
      <c r="BN3396" s="158"/>
      <c r="BO3396" s="158"/>
      <c r="BP3396" s="158"/>
      <c r="BQ3396" s="158"/>
      <c r="BR3396" s="158"/>
      <c r="BS3396" s="158"/>
      <c r="BT3396" s="158"/>
      <c r="BU3396" s="158"/>
      <c r="BV3396" s="158"/>
      <c r="BW3396" s="158"/>
      <c r="BX3396" s="158"/>
      <c r="BY3396" s="158"/>
      <c r="BZ3396" s="158"/>
      <c r="CA3396" s="158"/>
      <c r="CB3396" s="158"/>
      <c r="CC3396" s="158"/>
      <c r="CD3396" s="158"/>
      <c r="CE3396" s="158"/>
      <c r="CF3396" s="158"/>
      <c r="CG3396" s="158"/>
      <c r="CH3396" s="158"/>
      <c r="CI3396" s="158"/>
      <c r="CJ3396" s="158"/>
      <c r="CK3396" s="158"/>
      <c r="CL3396" s="158"/>
      <c r="CM3396" s="158"/>
      <c r="CN3396" s="158"/>
      <c r="CO3396" s="158"/>
      <c r="CP3396" s="158"/>
      <c r="CQ3396" s="158"/>
      <c r="CR3396" s="158"/>
      <c r="CS3396" s="158"/>
      <c r="CT3396" s="158"/>
      <c r="CU3396" s="158"/>
      <c r="CV3396" s="158"/>
      <c r="CW3396" s="158"/>
      <c r="CX3396" s="158"/>
      <c r="CY3396" s="158"/>
      <c r="CZ3396" s="158"/>
      <c r="DA3396" s="158"/>
      <c r="DB3396" s="158"/>
      <c r="DC3396" s="158"/>
      <c r="DD3396" s="158"/>
      <c r="DE3396" s="158"/>
      <c r="DF3396" s="158"/>
      <c r="DG3396" s="158"/>
      <c r="DH3396" s="158"/>
      <c r="DI3396" s="158"/>
      <c r="DJ3396" s="158"/>
      <c r="DK3396" s="158"/>
      <c r="DL3396" s="158"/>
      <c r="DM3396" s="158"/>
      <c r="DN3396" s="158"/>
      <c r="DO3396" s="158"/>
      <c r="DP3396" s="158"/>
      <c r="DQ3396" s="158"/>
      <c r="DR3396" s="158"/>
      <c r="DS3396" s="160"/>
    </row>
    <row r="3397" spans="1:123" s="110" customFormat="1">
      <c r="A3397" s="184"/>
      <c r="B3397" s="180"/>
      <c r="D3397" s="192"/>
      <c r="E3397" s="157"/>
      <c r="F3397" s="158"/>
      <c r="G3397" s="158"/>
      <c r="H3397" s="158"/>
      <c r="I3397" s="158"/>
      <c r="J3397" s="158"/>
      <c r="K3397" s="158"/>
      <c r="L3397" s="158"/>
      <c r="M3397" s="158"/>
      <c r="N3397" s="158"/>
      <c r="O3397" s="158"/>
      <c r="P3397" s="158"/>
      <c r="Q3397" s="158"/>
      <c r="R3397" s="158"/>
      <c r="S3397" s="158"/>
      <c r="T3397" s="158"/>
      <c r="U3397" s="158"/>
      <c r="V3397" s="158"/>
      <c r="W3397" s="158"/>
      <c r="X3397" s="158"/>
      <c r="Y3397" s="158"/>
      <c r="Z3397" s="158"/>
      <c r="AA3397" s="158"/>
      <c r="AB3397" s="158"/>
      <c r="AC3397" s="158"/>
      <c r="AD3397" s="158"/>
      <c r="AE3397" s="158"/>
      <c r="AF3397" s="158"/>
      <c r="AG3397" s="158"/>
      <c r="AH3397" s="158"/>
      <c r="AI3397" s="158"/>
      <c r="AJ3397" s="158"/>
      <c r="AK3397" s="158"/>
      <c r="AL3397" s="158"/>
      <c r="AM3397" s="158"/>
      <c r="AN3397" s="158"/>
      <c r="AO3397" s="158"/>
      <c r="AP3397" s="158"/>
      <c r="AQ3397" s="158"/>
      <c r="AR3397" s="158"/>
      <c r="AS3397" s="158"/>
      <c r="AT3397" s="158"/>
      <c r="AU3397" s="158"/>
      <c r="AV3397" s="158"/>
      <c r="AW3397" s="158"/>
      <c r="AX3397" s="158"/>
      <c r="AY3397" s="158"/>
      <c r="AZ3397" s="158"/>
      <c r="BA3397" s="158"/>
      <c r="BB3397" s="158"/>
      <c r="BC3397" s="158"/>
      <c r="BD3397" s="159"/>
      <c r="BE3397" s="158"/>
      <c r="BF3397" s="158"/>
      <c r="BG3397" s="158"/>
      <c r="BH3397" s="158"/>
      <c r="BI3397" s="159"/>
      <c r="BJ3397" s="158"/>
      <c r="BK3397" s="158"/>
      <c r="BL3397" s="158"/>
      <c r="BM3397" s="158"/>
      <c r="BN3397" s="158"/>
      <c r="BO3397" s="158"/>
      <c r="BP3397" s="158"/>
      <c r="BQ3397" s="158"/>
      <c r="BR3397" s="158"/>
      <c r="BS3397" s="158"/>
      <c r="BT3397" s="158"/>
      <c r="BU3397" s="158"/>
      <c r="BV3397" s="158"/>
      <c r="BW3397" s="158"/>
      <c r="BX3397" s="158"/>
      <c r="BY3397" s="158"/>
      <c r="BZ3397" s="158"/>
      <c r="CA3397" s="158"/>
      <c r="CB3397" s="158"/>
      <c r="CC3397" s="158"/>
      <c r="CD3397" s="158"/>
      <c r="CE3397" s="158"/>
      <c r="CF3397" s="158"/>
      <c r="CG3397" s="158"/>
      <c r="CH3397" s="158"/>
      <c r="CI3397" s="158"/>
      <c r="CJ3397" s="158"/>
      <c r="CK3397" s="158"/>
      <c r="CL3397" s="158"/>
      <c r="CM3397" s="158"/>
      <c r="CN3397" s="158"/>
      <c r="CO3397" s="158"/>
      <c r="CP3397" s="158"/>
      <c r="CQ3397" s="158"/>
      <c r="CR3397" s="158"/>
      <c r="CS3397" s="158"/>
      <c r="CT3397" s="158"/>
      <c r="CU3397" s="158"/>
      <c r="CV3397" s="158"/>
      <c r="CW3397" s="158"/>
      <c r="CX3397" s="158"/>
      <c r="CY3397" s="158"/>
      <c r="CZ3397" s="158"/>
      <c r="DA3397" s="158"/>
      <c r="DB3397" s="158"/>
      <c r="DC3397" s="158"/>
      <c r="DD3397" s="158"/>
      <c r="DE3397" s="158"/>
      <c r="DF3397" s="158"/>
      <c r="DG3397" s="158"/>
      <c r="DH3397" s="158"/>
      <c r="DI3397" s="158"/>
      <c r="DJ3397" s="158"/>
      <c r="DK3397" s="158"/>
      <c r="DL3397" s="158"/>
      <c r="DM3397" s="158"/>
      <c r="DN3397" s="158"/>
      <c r="DO3397" s="158"/>
      <c r="DP3397" s="158"/>
      <c r="DQ3397" s="158"/>
      <c r="DR3397" s="158"/>
      <c r="DS3397" s="160"/>
    </row>
    <row r="3398" spans="1:123" s="110" customFormat="1">
      <c r="A3398" s="184"/>
      <c r="B3398" s="180"/>
      <c r="D3398" s="192"/>
      <c r="E3398" s="157"/>
      <c r="F3398" s="158"/>
      <c r="G3398" s="158"/>
      <c r="H3398" s="158"/>
      <c r="I3398" s="158"/>
      <c r="J3398" s="158"/>
      <c r="K3398" s="158"/>
      <c r="L3398" s="158"/>
      <c r="M3398" s="158"/>
      <c r="N3398" s="158"/>
      <c r="O3398" s="158"/>
      <c r="P3398" s="158"/>
      <c r="Q3398" s="158"/>
      <c r="R3398" s="158"/>
      <c r="S3398" s="158"/>
      <c r="T3398" s="158"/>
      <c r="U3398" s="158"/>
      <c r="V3398" s="158"/>
      <c r="W3398" s="158"/>
      <c r="X3398" s="158"/>
      <c r="Y3398" s="158"/>
      <c r="Z3398" s="158"/>
      <c r="AA3398" s="158"/>
      <c r="AB3398" s="158"/>
      <c r="AC3398" s="158"/>
      <c r="AD3398" s="158"/>
      <c r="AE3398" s="158"/>
      <c r="AF3398" s="158"/>
      <c r="AG3398" s="158"/>
      <c r="AH3398" s="158"/>
      <c r="AI3398" s="158"/>
      <c r="AJ3398" s="158"/>
      <c r="AK3398" s="158"/>
      <c r="AL3398" s="158"/>
      <c r="AM3398" s="158"/>
      <c r="AN3398" s="158"/>
      <c r="AO3398" s="158"/>
      <c r="AP3398" s="158"/>
      <c r="AQ3398" s="158"/>
      <c r="AR3398" s="158"/>
      <c r="AS3398" s="158"/>
      <c r="AT3398" s="158"/>
      <c r="AU3398" s="158"/>
      <c r="AV3398" s="158"/>
      <c r="AW3398" s="158"/>
      <c r="AX3398" s="158"/>
      <c r="AY3398" s="158"/>
      <c r="AZ3398" s="158"/>
      <c r="BA3398" s="158"/>
      <c r="BB3398" s="158"/>
      <c r="BC3398" s="158"/>
      <c r="BD3398" s="159"/>
      <c r="BE3398" s="158"/>
      <c r="BF3398" s="158"/>
      <c r="BG3398" s="158"/>
      <c r="BH3398" s="158"/>
      <c r="BI3398" s="159"/>
      <c r="BJ3398" s="158"/>
      <c r="BK3398" s="158"/>
      <c r="BL3398" s="158"/>
      <c r="BM3398" s="158"/>
      <c r="BN3398" s="158"/>
      <c r="BO3398" s="158"/>
      <c r="BP3398" s="158"/>
      <c r="BQ3398" s="158"/>
      <c r="BR3398" s="158"/>
      <c r="BS3398" s="158"/>
      <c r="BT3398" s="158"/>
      <c r="BU3398" s="158"/>
      <c r="BV3398" s="158"/>
      <c r="BW3398" s="158"/>
      <c r="BX3398" s="158"/>
      <c r="BY3398" s="158"/>
      <c r="BZ3398" s="158"/>
      <c r="CA3398" s="158"/>
      <c r="CB3398" s="158"/>
      <c r="CC3398" s="158"/>
      <c r="CD3398" s="158"/>
      <c r="CE3398" s="158"/>
      <c r="CF3398" s="158"/>
      <c r="CG3398" s="158"/>
      <c r="CH3398" s="158"/>
      <c r="CI3398" s="158"/>
      <c r="CJ3398" s="158"/>
      <c r="CK3398" s="158"/>
      <c r="CL3398" s="158"/>
      <c r="CM3398" s="158"/>
      <c r="CN3398" s="158"/>
      <c r="CO3398" s="158"/>
      <c r="CP3398" s="158"/>
      <c r="CQ3398" s="158"/>
      <c r="CR3398" s="158"/>
      <c r="CS3398" s="158"/>
      <c r="CT3398" s="158"/>
      <c r="CU3398" s="158"/>
      <c r="CV3398" s="158"/>
      <c r="CW3398" s="158"/>
      <c r="CX3398" s="158"/>
      <c r="CY3398" s="158"/>
      <c r="CZ3398" s="158"/>
      <c r="DA3398" s="158"/>
      <c r="DB3398" s="158"/>
      <c r="DC3398" s="158"/>
      <c r="DD3398" s="158"/>
      <c r="DE3398" s="158"/>
      <c r="DF3398" s="158"/>
      <c r="DG3398" s="158"/>
      <c r="DH3398" s="158"/>
      <c r="DI3398" s="158"/>
      <c r="DJ3398" s="158"/>
      <c r="DK3398" s="158"/>
      <c r="DL3398" s="158"/>
      <c r="DM3398" s="158"/>
      <c r="DN3398" s="158"/>
      <c r="DO3398" s="158"/>
      <c r="DP3398" s="158"/>
      <c r="DQ3398" s="158"/>
      <c r="DR3398" s="158"/>
      <c r="DS3398" s="160"/>
    </row>
    <row r="3399" spans="1:123" s="110" customFormat="1">
      <c r="A3399" s="184"/>
      <c r="B3399" s="180"/>
      <c r="D3399" s="192"/>
      <c r="E3399" s="157"/>
      <c r="F3399" s="158"/>
      <c r="G3399" s="158"/>
      <c r="H3399" s="158"/>
      <c r="I3399" s="158"/>
      <c r="J3399" s="158"/>
      <c r="K3399" s="158"/>
      <c r="L3399" s="158"/>
      <c r="M3399" s="158"/>
      <c r="N3399" s="158"/>
      <c r="O3399" s="158"/>
      <c r="P3399" s="158"/>
      <c r="Q3399" s="158"/>
      <c r="R3399" s="158"/>
      <c r="S3399" s="158"/>
      <c r="T3399" s="158"/>
      <c r="U3399" s="158"/>
      <c r="V3399" s="158"/>
      <c r="W3399" s="158"/>
      <c r="X3399" s="158"/>
      <c r="Y3399" s="158"/>
      <c r="Z3399" s="158"/>
      <c r="AA3399" s="158"/>
      <c r="AB3399" s="158"/>
      <c r="AC3399" s="158"/>
      <c r="AD3399" s="158"/>
      <c r="AE3399" s="158"/>
      <c r="AF3399" s="158"/>
      <c r="AG3399" s="158"/>
      <c r="AH3399" s="158"/>
      <c r="AI3399" s="158"/>
      <c r="AJ3399" s="158"/>
      <c r="AK3399" s="158"/>
      <c r="AL3399" s="158"/>
      <c r="AM3399" s="158"/>
      <c r="AN3399" s="158"/>
      <c r="AO3399" s="158"/>
      <c r="AP3399" s="158"/>
      <c r="AQ3399" s="158"/>
      <c r="AR3399" s="158"/>
      <c r="AS3399" s="158"/>
      <c r="AT3399" s="158"/>
      <c r="AU3399" s="158"/>
      <c r="AV3399" s="158"/>
      <c r="AW3399" s="158"/>
      <c r="AX3399" s="158"/>
      <c r="AY3399" s="158"/>
      <c r="AZ3399" s="158"/>
      <c r="BA3399" s="158"/>
      <c r="BB3399" s="158"/>
      <c r="BC3399" s="158"/>
      <c r="BD3399" s="159"/>
      <c r="BE3399" s="158"/>
      <c r="BF3399" s="158"/>
      <c r="BG3399" s="158"/>
      <c r="BH3399" s="158"/>
      <c r="BI3399" s="159"/>
      <c r="BJ3399" s="158"/>
      <c r="BK3399" s="158"/>
      <c r="BL3399" s="158"/>
      <c r="BM3399" s="158"/>
      <c r="BN3399" s="158"/>
      <c r="BO3399" s="158"/>
      <c r="BP3399" s="158"/>
      <c r="BQ3399" s="158"/>
      <c r="BR3399" s="158"/>
      <c r="BS3399" s="158"/>
      <c r="BT3399" s="158"/>
      <c r="BU3399" s="158"/>
      <c r="BV3399" s="158"/>
      <c r="BW3399" s="158"/>
      <c r="BX3399" s="158"/>
      <c r="BY3399" s="158"/>
      <c r="BZ3399" s="158"/>
      <c r="CA3399" s="158"/>
      <c r="CB3399" s="158"/>
      <c r="CC3399" s="158"/>
      <c r="CD3399" s="158"/>
      <c r="CE3399" s="158"/>
      <c r="CF3399" s="158"/>
      <c r="CG3399" s="158"/>
      <c r="CH3399" s="158"/>
      <c r="CI3399" s="158"/>
      <c r="CJ3399" s="158"/>
      <c r="CK3399" s="158"/>
      <c r="CL3399" s="158"/>
      <c r="CM3399" s="158"/>
      <c r="CN3399" s="158"/>
      <c r="CO3399" s="158"/>
      <c r="CP3399" s="158"/>
      <c r="CQ3399" s="158"/>
      <c r="CR3399" s="158"/>
      <c r="CS3399" s="158"/>
      <c r="CT3399" s="158"/>
      <c r="CU3399" s="158"/>
      <c r="CV3399" s="158"/>
      <c r="CW3399" s="158"/>
      <c r="CX3399" s="158"/>
      <c r="CY3399" s="158"/>
      <c r="CZ3399" s="158"/>
      <c r="DA3399" s="158"/>
      <c r="DB3399" s="158"/>
      <c r="DC3399" s="158"/>
      <c r="DD3399" s="158"/>
      <c r="DE3399" s="158"/>
      <c r="DF3399" s="158"/>
      <c r="DG3399" s="158"/>
      <c r="DH3399" s="158"/>
      <c r="DI3399" s="158"/>
      <c r="DJ3399" s="158"/>
      <c r="DK3399" s="158"/>
      <c r="DL3399" s="158"/>
      <c r="DM3399" s="158"/>
      <c r="DN3399" s="158"/>
      <c r="DO3399" s="158"/>
      <c r="DP3399" s="158"/>
      <c r="DQ3399" s="158"/>
      <c r="DR3399" s="158"/>
      <c r="DS3399" s="160"/>
    </row>
    <row r="3400" spans="1:123" s="110" customFormat="1">
      <c r="A3400" s="184"/>
      <c r="B3400" s="180"/>
      <c r="D3400" s="192"/>
      <c r="E3400" s="157"/>
      <c r="F3400" s="158"/>
      <c r="G3400" s="158"/>
      <c r="H3400" s="158"/>
      <c r="I3400" s="158"/>
      <c r="J3400" s="158"/>
      <c r="K3400" s="158"/>
      <c r="L3400" s="158"/>
      <c r="M3400" s="158"/>
      <c r="N3400" s="158"/>
      <c r="O3400" s="158"/>
      <c r="P3400" s="158"/>
      <c r="Q3400" s="158"/>
      <c r="R3400" s="158"/>
      <c r="S3400" s="158"/>
      <c r="T3400" s="158"/>
      <c r="U3400" s="158"/>
      <c r="V3400" s="158"/>
      <c r="W3400" s="158"/>
      <c r="X3400" s="158"/>
      <c r="Y3400" s="158"/>
      <c r="Z3400" s="158"/>
      <c r="AA3400" s="158"/>
      <c r="AB3400" s="158"/>
      <c r="AC3400" s="158"/>
      <c r="AD3400" s="158"/>
      <c r="AE3400" s="158"/>
      <c r="AF3400" s="158"/>
      <c r="AG3400" s="158"/>
      <c r="AH3400" s="158"/>
      <c r="AI3400" s="158"/>
      <c r="AJ3400" s="158"/>
      <c r="AK3400" s="158"/>
      <c r="AL3400" s="158"/>
      <c r="AM3400" s="158"/>
      <c r="AN3400" s="158"/>
      <c r="AO3400" s="158"/>
      <c r="AP3400" s="158"/>
      <c r="AQ3400" s="158"/>
      <c r="AR3400" s="158"/>
      <c r="AS3400" s="158"/>
      <c r="AT3400" s="158"/>
      <c r="AU3400" s="158"/>
      <c r="AV3400" s="158"/>
      <c r="AW3400" s="158"/>
      <c r="AX3400" s="158"/>
      <c r="AY3400" s="158"/>
      <c r="AZ3400" s="158"/>
      <c r="BA3400" s="158"/>
      <c r="BB3400" s="158"/>
      <c r="BC3400" s="158"/>
      <c r="BD3400" s="159"/>
      <c r="BE3400" s="158"/>
      <c r="BF3400" s="158"/>
      <c r="BG3400" s="158"/>
      <c r="BH3400" s="158"/>
      <c r="BI3400" s="159"/>
      <c r="BJ3400" s="158"/>
      <c r="BK3400" s="158"/>
      <c r="BL3400" s="158"/>
      <c r="BM3400" s="158"/>
      <c r="BN3400" s="158"/>
      <c r="BO3400" s="158"/>
      <c r="BP3400" s="158"/>
      <c r="BQ3400" s="158"/>
      <c r="BR3400" s="158"/>
      <c r="BS3400" s="158"/>
      <c r="BT3400" s="158"/>
      <c r="BU3400" s="158"/>
      <c r="BV3400" s="158"/>
      <c r="BW3400" s="158"/>
      <c r="BX3400" s="158"/>
      <c r="BY3400" s="158"/>
      <c r="BZ3400" s="158"/>
      <c r="CA3400" s="158"/>
      <c r="CB3400" s="158"/>
      <c r="CC3400" s="158"/>
      <c r="CD3400" s="158"/>
      <c r="CE3400" s="158"/>
      <c r="CF3400" s="158"/>
      <c r="CG3400" s="158"/>
      <c r="CH3400" s="158"/>
      <c r="CI3400" s="158"/>
      <c r="CJ3400" s="158"/>
      <c r="CK3400" s="158"/>
      <c r="CL3400" s="158"/>
      <c r="CM3400" s="158"/>
      <c r="CN3400" s="158"/>
      <c r="CO3400" s="158"/>
      <c r="CP3400" s="158"/>
      <c r="CQ3400" s="158"/>
      <c r="CR3400" s="158"/>
      <c r="CS3400" s="158"/>
      <c r="CT3400" s="158"/>
      <c r="CU3400" s="158"/>
      <c r="CV3400" s="158"/>
      <c r="CW3400" s="158"/>
      <c r="CX3400" s="158"/>
      <c r="CY3400" s="158"/>
      <c r="CZ3400" s="158"/>
      <c r="DA3400" s="158"/>
      <c r="DB3400" s="158"/>
      <c r="DC3400" s="158"/>
      <c r="DD3400" s="158"/>
      <c r="DE3400" s="158"/>
      <c r="DF3400" s="158"/>
      <c r="DG3400" s="158"/>
      <c r="DH3400" s="158"/>
      <c r="DI3400" s="158"/>
      <c r="DJ3400" s="158"/>
      <c r="DK3400" s="158"/>
      <c r="DL3400" s="158"/>
      <c r="DM3400" s="158"/>
      <c r="DN3400" s="158"/>
      <c r="DO3400" s="158"/>
      <c r="DP3400" s="158"/>
      <c r="DQ3400" s="158"/>
      <c r="DR3400" s="158"/>
      <c r="DS3400" s="160"/>
    </row>
    <row r="3401" spans="1:123" s="110" customFormat="1">
      <c r="A3401" s="184"/>
      <c r="B3401" s="180"/>
      <c r="D3401" s="192"/>
      <c r="E3401" s="157"/>
      <c r="F3401" s="158"/>
      <c r="G3401" s="158"/>
      <c r="H3401" s="158"/>
      <c r="I3401" s="158"/>
      <c r="J3401" s="158"/>
      <c r="K3401" s="158"/>
      <c r="L3401" s="158"/>
      <c r="M3401" s="158"/>
      <c r="N3401" s="158"/>
      <c r="O3401" s="158"/>
      <c r="P3401" s="158"/>
      <c r="Q3401" s="158"/>
      <c r="R3401" s="158"/>
      <c r="S3401" s="158"/>
      <c r="T3401" s="158"/>
      <c r="U3401" s="158"/>
      <c r="V3401" s="158"/>
      <c r="W3401" s="158"/>
      <c r="X3401" s="158"/>
      <c r="Y3401" s="158"/>
      <c r="Z3401" s="158"/>
      <c r="AA3401" s="158"/>
      <c r="AB3401" s="158"/>
      <c r="AC3401" s="158"/>
      <c r="AD3401" s="158"/>
      <c r="AE3401" s="158"/>
      <c r="AF3401" s="158"/>
      <c r="AG3401" s="158"/>
      <c r="AH3401" s="158"/>
      <c r="AI3401" s="158"/>
      <c r="AJ3401" s="158"/>
      <c r="AK3401" s="158"/>
      <c r="AL3401" s="158"/>
      <c r="AM3401" s="158"/>
      <c r="AN3401" s="158"/>
      <c r="AO3401" s="158"/>
      <c r="AP3401" s="158"/>
      <c r="AQ3401" s="158"/>
      <c r="AR3401" s="158"/>
      <c r="AS3401" s="158"/>
      <c r="AT3401" s="158"/>
      <c r="AU3401" s="158"/>
      <c r="AV3401" s="158"/>
      <c r="AW3401" s="158"/>
      <c r="AX3401" s="158"/>
      <c r="AY3401" s="158"/>
      <c r="AZ3401" s="158"/>
      <c r="BA3401" s="158"/>
      <c r="BB3401" s="158"/>
      <c r="BC3401" s="158"/>
      <c r="BD3401" s="159"/>
      <c r="BE3401" s="158"/>
      <c r="BF3401" s="158"/>
      <c r="BG3401" s="158"/>
      <c r="BH3401" s="158"/>
      <c r="BI3401" s="159"/>
      <c r="BJ3401" s="158"/>
      <c r="BK3401" s="158"/>
      <c r="BL3401" s="158"/>
      <c r="BM3401" s="158"/>
      <c r="BN3401" s="158"/>
      <c r="BO3401" s="158"/>
      <c r="BP3401" s="158"/>
      <c r="BQ3401" s="158"/>
      <c r="BR3401" s="158"/>
      <c r="BS3401" s="158"/>
      <c r="BT3401" s="158"/>
      <c r="BU3401" s="158"/>
      <c r="BV3401" s="158"/>
      <c r="BW3401" s="158"/>
      <c r="BX3401" s="158"/>
      <c r="BY3401" s="158"/>
      <c r="BZ3401" s="158"/>
      <c r="CA3401" s="158"/>
      <c r="CB3401" s="158"/>
      <c r="CC3401" s="158"/>
      <c r="CD3401" s="158"/>
      <c r="CE3401" s="158"/>
      <c r="CF3401" s="158"/>
      <c r="CG3401" s="158"/>
      <c r="CH3401" s="158"/>
      <c r="CI3401" s="158"/>
      <c r="CJ3401" s="158"/>
      <c r="CK3401" s="158"/>
      <c r="CL3401" s="158"/>
      <c r="CM3401" s="158"/>
      <c r="CN3401" s="158"/>
      <c r="CO3401" s="158"/>
      <c r="CP3401" s="158"/>
      <c r="CQ3401" s="158"/>
      <c r="CR3401" s="158"/>
      <c r="CS3401" s="158"/>
      <c r="CT3401" s="158"/>
      <c r="CU3401" s="158"/>
      <c r="CV3401" s="158"/>
      <c r="CW3401" s="158"/>
      <c r="CX3401" s="158"/>
      <c r="CY3401" s="158"/>
      <c r="CZ3401" s="158"/>
      <c r="DA3401" s="158"/>
      <c r="DB3401" s="158"/>
      <c r="DC3401" s="158"/>
      <c r="DD3401" s="158"/>
      <c r="DE3401" s="158"/>
      <c r="DF3401" s="158"/>
      <c r="DG3401" s="158"/>
      <c r="DH3401" s="158"/>
      <c r="DI3401" s="158"/>
      <c r="DJ3401" s="158"/>
      <c r="DK3401" s="158"/>
      <c r="DL3401" s="158"/>
      <c r="DM3401" s="158"/>
      <c r="DN3401" s="158"/>
      <c r="DO3401" s="158"/>
      <c r="DP3401" s="158"/>
      <c r="DQ3401" s="158"/>
      <c r="DR3401" s="158"/>
      <c r="DS3401" s="160"/>
    </row>
    <row r="3402" spans="1:123" s="110" customFormat="1">
      <c r="A3402" s="184"/>
      <c r="B3402" s="180"/>
      <c r="D3402" s="192"/>
      <c r="E3402" s="157"/>
      <c r="F3402" s="158"/>
      <c r="G3402" s="158"/>
      <c r="H3402" s="158"/>
      <c r="I3402" s="158"/>
      <c r="J3402" s="158"/>
      <c r="K3402" s="158"/>
      <c r="L3402" s="158"/>
      <c r="M3402" s="158"/>
      <c r="N3402" s="158"/>
      <c r="O3402" s="158"/>
      <c r="P3402" s="158"/>
      <c r="Q3402" s="158"/>
      <c r="R3402" s="158"/>
      <c r="S3402" s="158"/>
      <c r="T3402" s="158"/>
      <c r="U3402" s="158"/>
      <c r="V3402" s="158"/>
      <c r="W3402" s="158"/>
      <c r="X3402" s="158"/>
      <c r="Y3402" s="158"/>
      <c r="Z3402" s="158"/>
      <c r="AA3402" s="158"/>
      <c r="AB3402" s="158"/>
      <c r="AC3402" s="158"/>
      <c r="AD3402" s="158"/>
      <c r="AE3402" s="158"/>
      <c r="AF3402" s="158"/>
      <c r="AG3402" s="158"/>
      <c r="AH3402" s="158"/>
      <c r="AI3402" s="158"/>
      <c r="AJ3402" s="158"/>
      <c r="AK3402" s="158"/>
      <c r="AL3402" s="158"/>
      <c r="AM3402" s="158"/>
      <c r="AN3402" s="158"/>
      <c r="AO3402" s="158"/>
      <c r="AP3402" s="158"/>
      <c r="AQ3402" s="158"/>
      <c r="AR3402" s="158"/>
      <c r="AS3402" s="158"/>
      <c r="AT3402" s="158"/>
      <c r="AU3402" s="158"/>
      <c r="AV3402" s="158"/>
      <c r="AW3402" s="158"/>
      <c r="AX3402" s="158"/>
      <c r="AY3402" s="158"/>
      <c r="AZ3402" s="158"/>
      <c r="BA3402" s="158"/>
      <c r="BB3402" s="158"/>
      <c r="BC3402" s="158"/>
      <c r="BD3402" s="159"/>
      <c r="BE3402" s="158"/>
      <c r="BF3402" s="158"/>
      <c r="BG3402" s="158"/>
      <c r="BH3402" s="158"/>
      <c r="BI3402" s="159"/>
      <c r="BJ3402" s="158"/>
      <c r="BK3402" s="158"/>
      <c r="BL3402" s="158"/>
      <c r="BM3402" s="158"/>
      <c r="BN3402" s="158"/>
      <c r="BO3402" s="158"/>
      <c r="BP3402" s="158"/>
      <c r="BQ3402" s="158"/>
      <c r="BR3402" s="158"/>
      <c r="BS3402" s="158"/>
      <c r="BT3402" s="158"/>
      <c r="BU3402" s="158"/>
      <c r="BV3402" s="158"/>
      <c r="BW3402" s="158"/>
      <c r="BX3402" s="158"/>
      <c r="BY3402" s="158"/>
      <c r="BZ3402" s="158"/>
      <c r="CA3402" s="158"/>
      <c r="CB3402" s="158"/>
      <c r="CC3402" s="158"/>
      <c r="CD3402" s="158"/>
      <c r="CE3402" s="158"/>
      <c r="CF3402" s="158"/>
      <c r="CG3402" s="158"/>
      <c r="CH3402" s="158"/>
      <c r="CI3402" s="158"/>
      <c r="CJ3402" s="158"/>
      <c r="CK3402" s="158"/>
      <c r="CL3402" s="158"/>
      <c r="CM3402" s="158"/>
      <c r="CN3402" s="158"/>
      <c r="CO3402" s="158"/>
      <c r="CP3402" s="158"/>
      <c r="CQ3402" s="158"/>
      <c r="CR3402" s="158"/>
      <c r="CS3402" s="158"/>
      <c r="CT3402" s="158"/>
      <c r="CU3402" s="158"/>
      <c r="CV3402" s="158"/>
      <c r="CW3402" s="158"/>
      <c r="CX3402" s="158"/>
      <c r="CY3402" s="158"/>
      <c r="CZ3402" s="158"/>
      <c r="DA3402" s="158"/>
      <c r="DB3402" s="158"/>
      <c r="DC3402" s="158"/>
      <c r="DD3402" s="158"/>
      <c r="DE3402" s="158"/>
      <c r="DF3402" s="158"/>
      <c r="DG3402" s="158"/>
      <c r="DH3402" s="158"/>
      <c r="DI3402" s="158"/>
      <c r="DJ3402" s="158"/>
      <c r="DK3402" s="158"/>
      <c r="DL3402" s="158"/>
      <c r="DM3402" s="158"/>
      <c r="DN3402" s="158"/>
      <c r="DO3402" s="158"/>
      <c r="DP3402" s="158"/>
      <c r="DQ3402" s="158"/>
      <c r="DR3402" s="158"/>
      <c r="DS3402" s="160"/>
    </row>
    <row r="3403" spans="1:123" s="110" customFormat="1">
      <c r="A3403" s="184"/>
      <c r="B3403" s="180"/>
      <c r="D3403" s="192"/>
      <c r="E3403" s="157"/>
      <c r="F3403" s="158"/>
      <c r="G3403" s="158"/>
      <c r="H3403" s="158"/>
      <c r="I3403" s="158"/>
      <c r="J3403" s="158"/>
      <c r="K3403" s="158"/>
      <c r="L3403" s="158"/>
      <c r="M3403" s="158"/>
      <c r="N3403" s="158"/>
      <c r="O3403" s="158"/>
      <c r="P3403" s="158"/>
      <c r="Q3403" s="158"/>
      <c r="R3403" s="158"/>
      <c r="S3403" s="158"/>
      <c r="T3403" s="158"/>
      <c r="U3403" s="158"/>
      <c r="V3403" s="158"/>
      <c r="W3403" s="158"/>
      <c r="X3403" s="158"/>
      <c r="Y3403" s="158"/>
      <c r="Z3403" s="158"/>
      <c r="AA3403" s="158"/>
      <c r="AB3403" s="158"/>
      <c r="AC3403" s="158"/>
      <c r="AD3403" s="158"/>
      <c r="AE3403" s="158"/>
      <c r="AF3403" s="158"/>
      <c r="AG3403" s="158"/>
      <c r="AH3403" s="158"/>
      <c r="AI3403" s="158"/>
      <c r="AJ3403" s="158"/>
      <c r="AK3403" s="158"/>
      <c r="AL3403" s="158"/>
      <c r="AM3403" s="158"/>
      <c r="AN3403" s="158"/>
      <c r="AO3403" s="158"/>
      <c r="AP3403" s="158"/>
      <c r="AQ3403" s="158"/>
      <c r="AR3403" s="158"/>
      <c r="AS3403" s="158"/>
      <c r="AT3403" s="158"/>
      <c r="AU3403" s="158"/>
      <c r="AV3403" s="158"/>
      <c r="AW3403" s="158"/>
      <c r="AX3403" s="158"/>
      <c r="AY3403" s="158"/>
      <c r="AZ3403" s="158"/>
      <c r="BA3403" s="158"/>
      <c r="BB3403" s="158"/>
      <c r="BC3403" s="158"/>
      <c r="BD3403" s="159"/>
      <c r="BE3403" s="158"/>
      <c r="BF3403" s="158"/>
      <c r="BG3403" s="158"/>
      <c r="BH3403" s="158"/>
      <c r="BI3403" s="159"/>
      <c r="BJ3403" s="158"/>
      <c r="BK3403" s="158"/>
      <c r="BL3403" s="158"/>
      <c r="BM3403" s="158"/>
      <c r="BN3403" s="158"/>
      <c r="BO3403" s="158"/>
      <c r="BP3403" s="158"/>
      <c r="BQ3403" s="158"/>
      <c r="BR3403" s="158"/>
      <c r="BS3403" s="158"/>
      <c r="BT3403" s="158"/>
      <c r="BU3403" s="158"/>
      <c r="BV3403" s="158"/>
      <c r="BW3403" s="158"/>
      <c r="BX3403" s="158"/>
      <c r="BY3403" s="158"/>
      <c r="BZ3403" s="158"/>
      <c r="CA3403" s="158"/>
      <c r="CB3403" s="158"/>
      <c r="CC3403" s="158"/>
      <c r="CD3403" s="158"/>
      <c r="CE3403" s="158"/>
      <c r="CF3403" s="158"/>
      <c r="CG3403" s="158"/>
      <c r="CH3403" s="158"/>
      <c r="CI3403" s="158"/>
      <c r="CJ3403" s="158"/>
      <c r="CK3403" s="158"/>
      <c r="CL3403" s="158"/>
      <c r="CM3403" s="158"/>
      <c r="CN3403" s="158"/>
      <c r="CO3403" s="158"/>
      <c r="CP3403" s="158"/>
      <c r="CQ3403" s="158"/>
      <c r="CR3403" s="158"/>
      <c r="CS3403" s="158"/>
      <c r="CT3403" s="158"/>
      <c r="CU3403" s="158"/>
      <c r="CV3403" s="158"/>
      <c r="CW3403" s="158"/>
      <c r="CX3403" s="158"/>
      <c r="CY3403" s="158"/>
      <c r="CZ3403" s="158"/>
      <c r="DA3403" s="158"/>
      <c r="DB3403" s="158"/>
      <c r="DC3403" s="158"/>
      <c r="DD3403" s="158"/>
      <c r="DE3403" s="158"/>
      <c r="DF3403" s="158"/>
      <c r="DG3403" s="158"/>
      <c r="DH3403" s="158"/>
      <c r="DI3403" s="158"/>
      <c r="DJ3403" s="158"/>
      <c r="DK3403" s="158"/>
      <c r="DL3403" s="158"/>
      <c r="DM3403" s="158"/>
      <c r="DN3403" s="158"/>
      <c r="DO3403" s="158"/>
      <c r="DP3403" s="158"/>
      <c r="DQ3403" s="158"/>
      <c r="DR3403" s="158"/>
      <c r="DS3403" s="160"/>
    </row>
    <row r="3404" spans="1:123" s="110" customFormat="1">
      <c r="A3404" s="184"/>
      <c r="B3404" s="180"/>
      <c r="D3404" s="192"/>
      <c r="E3404" s="157"/>
      <c r="F3404" s="158"/>
      <c r="G3404" s="158"/>
      <c r="H3404" s="158"/>
      <c r="I3404" s="158"/>
      <c r="J3404" s="158"/>
      <c r="K3404" s="158"/>
      <c r="L3404" s="158"/>
      <c r="M3404" s="158"/>
      <c r="N3404" s="158"/>
      <c r="O3404" s="158"/>
      <c r="P3404" s="158"/>
      <c r="Q3404" s="158"/>
      <c r="R3404" s="158"/>
      <c r="S3404" s="158"/>
      <c r="T3404" s="158"/>
      <c r="U3404" s="158"/>
      <c r="V3404" s="158"/>
      <c r="W3404" s="158"/>
      <c r="X3404" s="158"/>
      <c r="Y3404" s="158"/>
      <c r="Z3404" s="158"/>
      <c r="AA3404" s="158"/>
      <c r="AB3404" s="158"/>
      <c r="AC3404" s="158"/>
      <c r="AD3404" s="158"/>
      <c r="AE3404" s="158"/>
      <c r="AF3404" s="158"/>
      <c r="AG3404" s="158"/>
      <c r="AH3404" s="158"/>
      <c r="AI3404" s="158"/>
      <c r="AJ3404" s="158"/>
      <c r="AK3404" s="158"/>
      <c r="AL3404" s="158"/>
      <c r="AM3404" s="158"/>
      <c r="AN3404" s="158"/>
      <c r="AO3404" s="158"/>
      <c r="AP3404" s="158"/>
      <c r="AQ3404" s="158"/>
      <c r="AR3404" s="158"/>
      <c r="AS3404" s="158"/>
      <c r="AT3404" s="158"/>
      <c r="AU3404" s="158"/>
      <c r="AV3404" s="158"/>
      <c r="AW3404" s="158"/>
      <c r="AX3404" s="158"/>
      <c r="AY3404" s="158"/>
      <c r="AZ3404" s="158"/>
      <c r="BA3404" s="158"/>
      <c r="BB3404" s="158"/>
      <c r="BC3404" s="158"/>
      <c r="BD3404" s="159"/>
      <c r="BE3404" s="158"/>
      <c r="BF3404" s="158"/>
      <c r="BG3404" s="158"/>
      <c r="BH3404" s="158"/>
      <c r="BI3404" s="159"/>
      <c r="BJ3404" s="158"/>
      <c r="BK3404" s="158"/>
      <c r="BL3404" s="158"/>
      <c r="BM3404" s="158"/>
      <c r="BN3404" s="158"/>
      <c r="BO3404" s="158"/>
      <c r="BP3404" s="158"/>
      <c r="BQ3404" s="158"/>
      <c r="BR3404" s="158"/>
      <c r="BS3404" s="158"/>
      <c r="BT3404" s="158"/>
      <c r="BU3404" s="158"/>
      <c r="BV3404" s="158"/>
      <c r="BW3404" s="158"/>
      <c r="BX3404" s="158"/>
      <c r="BY3404" s="158"/>
      <c r="BZ3404" s="158"/>
      <c r="CA3404" s="158"/>
      <c r="CB3404" s="158"/>
      <c r="CC3404" s="158"/>
      <c r="CD3404" s="158"/>
      <c r="CE3404" s="158"/>
      <c r="CF3404" s="158"/>
      <c r="CG3404" s="158"/>
      <c r="CH3404" s="158"/>
      <c r="CI3404" s="158"/>
      <c r="CJ3404" s="158"/>
      <c r="CK3404" s="158"/>
      <c r="CL3404" s="158"/>
      <c r="CM3404" s="158"/>
      <c r="CN3404" s="158"/>
      <c r="CO3404" s="158"/>
      <c r="CP3404" s="158"/>
      <c r="CQ3404" s="158"/>
      <c r="CR3404" s="158"/>
      <c r="CS3404" s="158"/>
      <c r="CT3404" s="158"/>
      <c r="CU3404" s="158"/>
      <c r="CV3404" s="158"/>
      <c r="CW3404" s="158"/>
      <c r="CX3404" s="158"/>
      <c r="CY3404" s="158"/>
      <c r="CZ3404" s="158"/>
      <c r="DA3404" s="158"/>
      <c r="DB3404" s="158"/>
      <c r="DC3404" s="158"/>
      <c r="DD3404" s="158"/>
      <c r="DE3404" s="158"/>
      <c r="DF3404" s="158"/>
      <c r="DG3404" s="158"/>
      <c r="DH3404" s="158"/>
      <c r="DI3404" s="158"/>
      <c r="DJ3404" s="158"/>
      <c r="DK3404" s="158"/>
      <c r="DL3404" s="158"/>
      <c r="DM3404" s="158"/>
      <c r="DN3404" s="158"/>
      <c r="DO3404" s="158"/>
      <c r="DP3404" s="158"/>
      <c r="DQ3404" s="158"/>
      <c r="DR3404" s="158"/>
      <c r="DS3404" s="160"/>
    </row>
    <row r="3405" spans="1:123" s="110" customFormat="1">
      <c r="A3405" s="184"/>
      <c r="B3405" s="180"/>
      <c r="D3405" s="192"/>
      <c r="E3405" s="157"/>
      <c r="F3405" s="158"/>
      <c r="G3405" s="158"/>
      <c r="H3405" s="158"/>
      <c r="I3405" s="158"/>
      <c r="J3405" s="158"/>
      <c r="K3405" s="158"/>
      <c r="L3405" s="158"/>
      <c r="M3405" s="158"/>
      <c r="N3405" s="158"/>
      <c r="O3405" s="158"/>
      <c r="P3405" s="158"/>
      <c r="Q3405" s="158"/>
      <c r="R3405" s="158"/>
      <c r="S3405" s="158"/>
      <c r="T3405" s="158"/>
      <c r="U3405" s="158"/>
      <c r="V3405" s="158"/>
      <c r="W3405" s="158"/>
      <c r="X3405" s="158"/>
      <c r="Y3405" s="158"/>
      <c r="Z3405" s="158"/>
      <c r="AA3405" s="158"/>
      <c r="AB3405" s="158"/>
      <c r="AC3405" s="158"/>
      <c r="AD3405" s="158"/>
      <c r="AE3405" s="158"/>
      <c r="AF3405" s="158"/>
      <c r="AG3405" s="158"/>
      <c r="AH3405" s="158"/>
      <c r="AI3405" s="158"/>
      <c r="AJ3405" s="158"/>
      <c r="AK3405" s="158"/>
      <c r="AL3405" s="158"/>
      <c r="AM3405" s="158"/>
      <c r="AN3405" s="158"/>
      <c r="AO3405" s="158"/>
      <c r="AP3405" s="158"/>
      <c r="AQ3405" s="158"/>
      <c r="AR3405" s="158"/>
      <c r="AS3405" s="158"/>
      <c r="AT3405" s="158"/>
      <c r="AU3405" s="158"/>
      <c r="AV3405" s="158"/>
      <c r="AW3405" s="158"/>
      <c r="AX3405" s="158"/>
      <c r="AY3405" s="158"/>
      <c r="AZ3405" s="158"/>
      <c r="BA3405" s="158"/>
      <c r="BB3405" s="158"/>
      <c r="BC3405" s="158"/>
      <c r="BD3405" s="159"/>
      <c r="BE3405" s="158"/>
      <c r="BF3405" s="158"/>
      <c r="BG3405" s="158"/>
      <c r="BH3405" s="158"/>
      <c r="BI3405" s="159"/>
      <c r="BJ3405" s="158"/>
      <c r="BK3405" s="158"/>
      <c r="BL3405" s="158"/>
      <c r="BM3405" s="158"/>
      <c r="BN3405" s="158"/>
      <c r="BO3405" s="158"/>
      <c r="BP3405" s="158"/>
      <c r="BQ3405" s="158"/>
      <c r="BR3405" s="158"/>
      <c r="BS3405" s="158"/>
      <c r="BT3405" s="158"/>
      <c r="BU3405" s="158"/>
      <c r="BV3405" s="158"/>
      <c r="BW3405" s="158"/>
      <c r="BX3405" s="158"/>
      <c r="BY3405" s="158"/>
      <c r="BZ3405" s="158"/>
      <c r="CA3405" s="158"/>
      <c r="CB3405" s="158"/>
      <c r="CC3405" s="158"/>
      <c r="CD3405" s="158"/>
      <c r="CE3405" s="158"/>
      <c r="CF3405" s="158"/>
      <c r="CG3405" s="158"/>
      <c r="CH3405" s="158"/>
      <c r="CI3405" s="158"/>
      <c r="CJ3405" s="158"/>
      <c r="CK3405" s="158"/>
      <c r="CL3405" s="158"/>
      <c r="CM3405" s="158"/>
      <c r="CN3405" s="158"/>
      <c r="CO3405" s="158"/>
      <c r="CP3405" s="158"/>
      <c r="CQ3405" s="158"/>
      <c r="CR3405" s="158"/>
      <c r="CS3405" s="158"/>
      <c r="CT3405" s="158"/>
      <c r="CU3405" s="158"/>
      <c r="CV3405" s="158"/>
      <c r="CW3405" s="158"/>
      <c r="CX3405" s="158"/>
      <c r="CY3405" s="158"/>
      <c r="CZ3405" s="158"/>
      <c r="DA3405" s="158"/>
      <c r="DB3405" s="158"/>
      <c r="DC3405" s="158"/>
      <c r="DD3405" s="158"/>
      <c r="DE3405" s="158"/>
      <c r="DF3405" s="158"/>
      <c r="DG3405" s="158"/>
      <c r="DH3405" s="158"/>
      <c r="DI3405" s="158"/>
      <c r="DJ3405" s="158"/>
      <c r="DK3405" s="158"/>
      <c r="DL3405" s="158"/>
      <c r="DM3405" s="158"/>
      <c r="DN3405" s="158"/>
      <c r="DO3405" s="158"/>
      <c r="DP3405" s="158"/>
      <c r="DQ3405" s="158"/>
      <c r="DR3405" s="158"/>
      <c r="DS3405" s="160"/>
    </row>
    <row r="3406" spans="1:123" s="110" customFormat="1">
      <c r="A3406" s="184"/>
      <c r="B3406" s="180"/>
      <c r="D3406" s="192"/>
      <c r="E3406" s="157"/>
      <c r="F3406" s="158"/>
      <c r="G3406" s="158"/>
      <c r="H3406" s="158"/>
      <c r="I3406" s="158"/>
      <c r="J3406" s="158"/>
      <c r="K3406" s="158"/>
      <c r="L3406" s="158"/>
      <c r="M3406" s="158"/>
      <c r="N3406" s="158"/>
      <c r="O3406" s="158"/>
      <c r="P3406" s="158"/>
      <c r="Q3406" s="158"/>
      <c r="R3406" s="158"/>
      <c r="S3406" s="158"/>
      <c r="T3406" s="158"/>
      <c r="U3406" s="158"/>
      <c r="V3406" s="158"/>
      <c r="W3406" s="158"/>
      <c r="X3406" s="158"/>
      <c r="Y3406" s="158"/>
      <c r="Z3406" s="158"/>
      <c r="AA3406" s="158"/>
      <c r="AB3406" s="158"/>
      <c r="AC3406" s="158"/>
      <c r="AD3406" s="158"/>
      <c r="AE3406" s="158"/>
      <c r="AF3406" s="158"/>
      <c r="AG3406" s="158"/>
      <c r="AH3406" s="158"/>
      <c r="AI3406" s="158"/>
      <c r="AJ3406" s="158"/>
      <c r="AK3406" s="158"/>
      <c r="AL3406" s="158"/>
      <c r="AM3406" s="158"/>
      <c r="AN3406" s="158"/>
      <c r="AO3406" s="158"/>
      <c r="AP3406" s="158"/>
      <c r="AQ3406" s="158"/>
      <c r="AR3406" s="158"/>
      <c r="AS3406" s="158"/>
      <c r="AT3406" s="158"/>
      <c r="AU3406" s="158"/>
      <c r="AV3406" s="158"/>
      <c r="AW3406" s="158"/>
      <c r="AX3406" s="158"/>
      <c r="AY3406" s="158"/>
      <c r="AZ3406" s="158"/>
      <c r="BA3406" s="158"/>
      <c r="BB3406" s="158"/>
      <c r="BC3406" s="158"/>
      <c r="BD3406" s="159"/>
      <c r="BE3406" s="158"/>
      <c r="BF3406" s="158"/>
      <c r="BG3406" s="158"/>
      <c r="BH3406" s="158"/>
      <c r="BI3406" s="159"/>
      <c r="BJ3406" s="158"/>
      <c r="BK3406" s="158"/>
      <c r="BL3406" s="158"/>
      <c r="BM3406" s="158"/>
      <c r="BN3406" s="158"/>
      <c r="BO3406" s="158"/>
      <c r="BP3406" s="158"/>
      <c r="BQ3406" s="158"/>
      <c r="BR3406" s="158"/>
      <c r="BS3406" s="158"/>
      <c r="BT3406" s="158"/>
      <c r="BU3406" s="158"/>
      <c r="BV3406" s="158"/>
      <c r="BW3406" s="158"/>
      <c r="BX3406" s="158"/>
      <c r="BY3406" s="158"/>
      <c r="BZ3406" s="158"/>
      <c r="CA3406" s="158"/>
      <c r="CB3406" s="158"/>
      <c r="CC3406" s="158"/>
      <c r="CD3406" s="158"/>
      <c r="CE3406" s="158"/>
      <c r="CF3406" s="158"/>
      <c r="CG3406" s="158"/>
      <c r="CH3406" s="158"/>
      <c r="CI3406" s="158"/>
      <c r="CJ3406" s="158"/>
      <c r="CK3406" s="158"/>
      <c r="CL3406" s="158"/>
      <c r="CM3406" s="158"/>
      <c r="CN3406" s="158"/>
      <c r="CO3406" s="158"/>
      <c r="CP3406" s="158"/>
      <c r="CQ3406" s="158"/>
      <c r="CR3406" s="158"/>
      <c r="CS3406" s="158"/>
      <c r="CT3406" s="158"/>
      <c r="CU3406" s="158"/>
      <c r="CV3406" s="158"/>
      <c r="CW3406" s="158"/>
      <c r="CX3406" s="158"/>
      <c r="CY3406" s="158"/>
      <c r="CZ3406" s="158"/>
      <c r="DA3406" s="158"/>
      <c r="DB3406" s="158"/>
      <c r="DC3406" s="158"/>
      <c r="DD3406" s="158"/>
      <c r="DE3406" s="158"/>
      <c r="DF3406" s="158"/>
      <c r="DG3406" s="158"/>
      <c r="DH3406" s="158"/>
      <c r="DI3406" s="158"/>
      <c r="DJ3406" s="158"/>
      <c r="DK3406" s="158"/>
      <c r="DL3406" s="158"/>
      <c r="DM3406" s="158"/>
      <c r="DN3406" s="158"/>
      <c r="DO3406" s="158"/>
      <c r="DP3406" s="158"/>
      <c r="DQ3406" s="158"/>
      <c r="DR3406" s="158"/>
      <c r="DS3406" s="160"/>
    </row>
    <row r="3407" spans="1:123" s="110" customFormat="1">
      <c r="A3407" s="184"/>
      <c r="B3407" s="180"/>
      <c r="D3407" s="192"/>
      <c r="E3407" s="157"/>
      <c r="F3407" s="158"/>
      <c r="G3407" s="158"/>
      <c r="H3407" s="158"/>
      <c r="I3407" s="158"/>
      <c r="J3407" s="158"/>
      <c r="K3407" s="158"/>
      <c r="L3407" s="158"/>
      <c r="M3407" s="158"/>
      <c r="N3407" s="158"/>
      <c r="O3407" s="158"/>
      <c r="P3407" s="158"/>
      <c r="Q3407" s="158"/>
      <c r="R3407" s="158"/>
      <c r="S3407" s="158"/>
      <c r="T3407" s="158"/>
      <c r="U3407" s="158"/>
      <c r="V3407" s="158"/>
      <c r="W3407" s="158"/>
      <c r="X3407" s="158"/>
      <c r="Y3407" s="158"/>
      <c r="Z3407" s="158"/>
      <c r="AA3407" s="158"/>
      <c r="AB3407" s="158"/>
      <c r="AC3407" s="158"/>
      <c r="AD3407" s="158"/>
      <c r="AE3407" s="158"/>
      <c r="AF3407" s="158"/>
      <c r="AG3407" s="158"/>
      <c r="AH3407" s="158"/>
      <c r="AI3407" s="158"/>
      <c r="AJ3407" s="158"/>
      <c r="AK3407" s="158"/>
      <c r="AL3407" s="158"/>
      <c r="AM3407" s="158"/>
      <c r="AN3407" s="158"/>
      <c r="AO3407" s="158"/>
      <c r="AP3407" s="158"/>
      <c r="AQ3407" s="158"/>
      <c r="AR3407" s="158"/>
      <c r="AS3407" s="158"/>
      <c r="AT3407" s="158"/>
      <c r="AU3407" s="158"/>
      <c r="AV3407" s="158"/>
      <c r="AW3407" s="158"/>
      <c r="AX3407" s="158"/>
      <c r="AY3407" s="158"/>
      <c r="AZ3407" s="158"/>
      <c r="BA3407" s="158"/>
      <c r="BB3407" s="158"/>
      <c r="BC3407" s="158"/>
      <c r="BD3407" s="159"/>
      <c r="BE3407" s="158"/>
      <c r="BF3407" s="158"/>
      <c r="BG3407" s="158"/>
      <c r="BH3407" s="158"/>
      <c r="BI3407" s="159"/>
      <c r="BJ3407" s="158"/>
      <c r="BK3407" s="158"/>
      <c r="BL3407" s="158"/>
      <c r="BM3407" s="158"/>
      <c r="BN3407" s="158"/>
      <c r="BO3407" s="158"/>
      <c r="BP3407" s="158"/>
      <c r="BQ3407" s="158"/>
      <c r="BR3407" s="158"/>
      <c r="BS3407" s="158"/>
      <c r="BT3407" s="158"/>
      <c r="BU3407" s="158"/>
      <c r="BV3407" s="158"/>
      <c r="BW3407" s="158"/>
      <c r="BX3407" s="158"/>
      <c r="BY3407" s="158"/>
      <c r="BZ3407" s="158"/>
      <c r="CA3407" s="158"/>
      <c r="CB3407" s="158"/>
      <c r="CC3407" s="158"/>
      <c r="CD3407" s="158"/>
      <c r="CE3407" s="158"/>
      <c r="CF3407" s="158"/>
      <c r="CG3407" s="158"/>
      <c r="CH3407" s="158"/>
      <c r="CI3407" s="158"/>
      <c r="CJ3407" s="158"/>
      <c r="CK3407" s="158"/>
      <c r="CL3407" s="158"/>
      <c r="CM3407" s="158"/>
      <c r="CN3407" s="158"/>
      <c r="CO3407" s="158"/>
      <c r="CP3407" s="158"/>
      <c r="CQ3407" s="158"/>
      <c r="CR3407" s="158"/>
      <c r="CS3407" s="158"/>
      <c r="CT3407" s="158"/>
      <c r="CU3407" s="158"/>
      <c r="CV3407" s="158"/>
      <c r="CW3407" s="158"/>
      <c r="CX3407" s="158"/>
      <c r="CY3407" s="158"/>
      <c r="CZ3407" s="158"/>
      <c r="DA3407" s="158"/>
      <c r="DB3407" s="158"/>
      <c r="DC3407" s="158"/>
      <c r="DD3407" s="158"/>
      <c r="DE3407" s="158"/>
      <c r="DF3407" s="158"/>
      <c r="DG3407" s="158"/>
      <c r="DH3407" s="158"/>
      <c r="DI3407" s="158"/>
      <c r="DJ3407" s="158"/>
      <c r="DK3407" s="158"/>
      <c r="DL3407" s="158"/>
      <c r="DM3407" s="158"/>
      <c r="DN3407" s="158"/>
      <c r="DO3407" s="158"/>
      <c r="DP3407" s="158"/>
      <c r="DQ3407" s="158"/>
      <c r="DR3407" s="158"/>
      <c r="DS3407" s="160"/>
    </row>
    <row r="3408" spans="1:123" s="110" customFormat="1">
      <c r="A3408" s="184"/>
      <c r="B3408" s="180"/>
      <c r="D3408" s="192"/>
      <c r="E3408" s="157"/>
      <c r="F3408" s="158"/>
      <c r="G3408" s="158"/>
      <c r="H3408" s="158"/>
      <c r="I3408" s="158"/>
      <c r="J3408" s="158"/>
      <c r="K3408" s="158"/>
      <c r="L3408" s="158"/>
      <c r="M3408" s="158"/>
      <c r="N3408" s="158"/>
      <c r="O3408" s="158"/>
      <c r="P3408" s="158"/>
      <c r="Q3408" s="158"/>
      <c r="R3408" s="158"/>
      <c r="S3408" s="158"/>
      <c r="T3408" s="158"/>
      <c r="U3408" s="158"/>
      <c r="V3408" s="158"/>
      <c r="W3408" s="158"/>
      <c r="X3408" s="158"/>
      <c r="Y3408" s="158"/>
      <c r="Z3408" s="158"/>
      <c r="AA3408" s="158"/>
      <c r="AB3408" s="158"/>
      <c r="AC3408" s="158"/>
      <c r="AD3408" s="158"/>
      <c r="AE3408" s="158"/>
      <c r="AF3408" s="158"/>
      <c r="AG3408" s="158"/>
      <c r="AH3408" s="158"/>
      <c r="AI3408" s="158"/>
      <c r="AJ3408" s="158"/>
      <c r="AK3408" s="158"/>
      <c r="AL3408" s="158"/>
      <c r="AM3408" s="158"/>
      <c r="AN3408" s="158"/>
      <c r="AO3408" s="158"/>
      <c r="AP3408" s="158"/>
      <c r="AQ3408" s="158"/>
      <c r="AR3408" s="158"/>
      <c r="AS3408" s="158"/>
      <c r="AT3408" s="158"/>
      <c r="AU3408" s="158"/>
      <c r="AV3408" s="158"/>
      <c r="AW3408" s="158"/>
      <c r="AX3408" s="158"/>
      <c r="AY3408" s="158"/>
      <c r="AZ3408" s="158"/>
      <c r="BA3408" s="158"/>
      <c r="BB3408" s="158"/>
      <c r="BC3408" s="158"/>
      <c r="BD3408" s="159"/>
      <c r="BE3408" s="158"/>
      <c r="BF3408" s="158"/>
      <c r="BG3408" s="158"/>
      <c r="BH3408" s="158"/>
      <c r="BI3408" s="159"/>
      <c r="BJ3408" s="158"/>
      <c r="BK3408" s="158"/>
      <c r="BL3408" s="158"/>
      <c r="BM3408" s="158"/>
      <c r="BN3408" s="158"/>
      <c r="BO3408" s="158"/>
      <c r="BP3408" s="158"/>
      <c r="BQ3408" s="158"/>
      <c r="BR3408" s="158"/>
      <c r="BS3408" s="158"/>
      <c r="BT3408" s="158"/>
      <c r="BU3408" s="158"/>
      <c r="BV3408" s="158"/>
      <c r="BW3408" s="158"/>
      <c r="BX3408" s="158"/>
      <c r="BY3408" s="158"/>
      <c r="BZ3408" s="158"/>
      <c r="CA3408" s="158"/>
      <c r="CB3408" s="158"/>
      <c r="CC3408" s="158"/>
      <c r="CD3408" s="158"/>
      <c r="CE3408" s="158"/>
      <c r="CF3408" s="158"/>
      <c r="CG3408" s="158"/>
      <c r="CH3408" s="158"/>
      <c r="CI3408" s="158"/>
      <c r="CJ3408" s="158"/>
      <c r="CK3408" s="158"/>
      <c r="CL3408" s="158"/>
      <c r="CM3408" s="158"/>
      <c r="CN3408" s="158"/>
      <c r="CO3408" s="158"/>
      <c r="CP3408" s="158"/>
      <c r="CQ3408" s="158"/>
      <c r="CR3408" s="158"/>
      <c r="CS3408" s="158"/>
      <c r="CT3408" s="158"/>
      <c r="CU3408" s="158"/>
      <c r="CV3408" s="158"/>
      <c r="CW3408" s="158"/>
      <c r="CX3408" s="158"/>
      <c r="CY3408" s="158"/>
      <c r="CZ3408" s="158"/>
      <c r="DA3408" s="158"/>
      <c r="DB3408" s="158"/>
      <c r="DC3408" s="158"/>
      <c r="DD3408" s="158"/>
      <c r="DE3408" s="158"/>
      <c r="DF3408" s="158"/>
      <c r="DG3408" s="158"/>
      <c r="DH3408" s="158"/>
      <c r="DI3408" s="158"/>
      <c r="DJ3408" s="158"/>
      <c r="DK3408" s="158"/>
      <c r="DL3408" s="158"/>
      <c r="DM3408" s="158"/>
      <c r="DN3408" s="158"/>
      <c r="DO3408" s="158"/>
      <c r="DP3408" s="158"/>
      <c r="DQ3408" s="158"/>
      <c r="DR3408" s="158"/>
      <c r="DS3408" s="160"/>
    </row>
    <row r="3409" spans="1:123" s="110" customFormat="1">
      <c r="A3409" s="184"/>
      <c r="B3409" s="180"/>
      <c r="D3409" s="192"/>
      <c r="E3409" s="157"/>
      <c r="F3409" s="158"/>
      <c r="G3409" s="158"/>
      <c r="H3409" s="158"/>
      <c r="I3409" s="158"/>
      <c r="J3409" s="158"/>
      <c r="K3409" s="158"/>
      <c r="L3409" s="158"/>
      <c r="M3409" s="158"/>
      <c r="N3409" s="158"/>
      <c r="O3409" s="158"/>
      <c r="P3409" s="158"/>
      <c r="Q3409" s="158"/>
      <c r="R3409" s="158"/>
      <c r="S3409" s="158"/>
      <c r="T3409" s="158"/>
      <c r="U3409" s="158"/>
      <c r="V3409" s="158"/>
      <c r="W3409" s="158"/>
      <c r="X3409" s="158"/>
      <c r="Y3409" s="158"/>
      <c r="Z3409" s="158"/>
      <c r="AA3409" s="158"/>
      <c r="AB3409" s="158"/>
      <c r="AC3409" s="158"/>
      <c r="AD3409" s="158"/>
      <c r="AE3409" s="158"/>
      <c r="AF3409" s="158"/>
      <c r="AG3409" s="158"/>
      <c r="AH3409" s="158"/>
      <c r="AI3409" s="158"/>
      <c r="AJ3409" s="158"/>
      <c r="AK3409" s="158"/>
      <c r="AL3409" s="158"/>
      <c r="AM3409" s="158"/>
      <c r="AN3409" s="158"/>
      <c r="AO3409" s="158"/>
      <c r="AP3409" s="158"/>
      <c r="AQ3409" s="158"/>
      <c r="AR3409" s="158"/>
      <c r="AS3409" s="158"/>
      <c r="AT3409" s="158"/>
      <c r="AU3409" s="158"/>
      <c r="AV3409" s="158"/>
      <c r="AW3409" s="158"/>
      <c r="AX3409" s="158"/>
      <c r="AY3409" s="158"/>
      <c r="AZ3409" s="158"/>
      <c r="BA3409" s="158"/>
      <c r="BB3409" s="158"/>
      <c r="BC3409" s="158"/>
      <c r="BD3409" s="159"/>
      <c r="BE3409" s="158"/>
      <c r="BF3409" s="158"/>
      <c r="BG3409" s="158"/>
      <c r="BH3409" s="158"/>
      <c r="BI3409" s="159"/>
      <c r="BJ3409" s="158"/>
      <c r="BK3409" s="158"/>
      <c r="BL3409" s="158"/>
      <c r="BM3409" s="158"/>
      <c r="BN3409" s="158"/>
      <c r="BO3409" s="158"/>
      <c r="BP3409" s="158"/>
      <c r="BQ3409" s="158"/>
      <c r="BR3409" s="158"/>
      <c r="BS3409" s="158"/>
      <c r="BT3409" s="158"/>
      <c r="BU3409" s="158"/>
      <c r="BV3409" s="158"/>
      <c r="BW3409" s="158"/>
      <c r="BX3409" s="158"/>
      <c r="BY3409" s="158"/>
      <c r="BZ3409" s="158"/>
      <c r="CA3409" s="158"/>
      <c r="CB3409" s="158"/>
      <c r="CC3409" s="158"/>
      <c r="CD3409" s="158"/>
      <c r="CE3409" s="158"/>
      <c r="CF3409" s="158"/>
      <c r="CG3409" s="158"/>
      <c r="CH3409" s="158"/>
      <c r="CI3409" s="158"/>
      <c r="CJ3409" s="158"/>
      <c r="CK3409" s="158"/>
      <c r="CL3409" s="158"/>
      <c r="CM3409" s="158"/>
      <c r="CN3409" s="158"/>
      <c r="CO3409" s="158"/>
      <c r="CP3409" s="158"/>
      <c r="CQ3409" s="158"/>
      <c r="CR3409" s="158"/>
      <c r="CS3409" s="158"/>
      <c r="CT3409" s="158"/>
      <c r="CU3409" s="158"/>
      <c r="CV3409" s="158"/>
      <c r="CW3409" s="158"/>
      <c r="CX3409" s="158"/>
      <c r="CY3409" s="158"/>
      <c r="CZ3409" s="158"/>
      <c r="DA3409" s="158"/>
      <c r="DB3409" s="158"/>
      <c r="DC3409" s="158"/>
      <c r="DD3409" s="158"/>
      <c r="DE3409" s="158"/>
      <c r="DF3409" s="158"/>
      <c r="DG3409" s="158"/>
      <c r="DH3409" s="158"/>
      <c r="DI3409" s="158"/>
      <c r="DJ3409" s="158"/>
      <c r="DK3409" s="158"/>
      <c r="DL3409" s="158"/>
      <c r="DM3409" s="158"/>
      <c r="DN3409" s="158"/>
      <c r="DO3409" s="158"/>
      <c r="DP3409" s="158"/>
      <c r="DQ3409" s="158"/>
      <c r="DR3409" s="158"/>
      <c r="DS3409" s="160"/>
    </row>
    <row r="3410" spans="1:123" s="110" customFormat="1">
      <c r="A3410" s="184"/>
      <c r="B3410" s="180"/>
      <c r="D3410" s="192"/>
      <c r="E3410" s="157"/>
      <c r="F3410" s="158"/>
      <c r="G3410" s="158"/>
      <c r="H3410" s="158"/>
      <c r="I3410" s="158"/>
      <c r="J3410" s="158"/>
      <c r="K3410" s="158"/>
      <c r="L3410" s="158"/>
      <c r="M3410" s="158"/>
      <c r="N3410" s="158"/>
      <c r="O3410" s="158"/>
      <c r="P3410" s="158"/>
      <c r="Q3410" s="158"/>
      <c r="R3410" s="158"/>
      <c r="S3410" s="158"/>
      <c r="T3410" s="158"/>
      <c r="U3410" s="158"/>
      <c r="V3410" s="158"/>
      <c r="W3410" s="158"/>
      <c r="X3410" s="158"/>
      <c r="Y3410" s="158"/>
      <c r="Z3410" s="158"/>
      <c r="AA3410" s="158"/>
      <c r="AB3410" s="158"/>
      <c r="AC3410" s="158"/>
      <c r="AD3410" s="158"/>
      <c r="AE3410" s="158"/>
      <c r="AF3410" s="158"/>
      <c r="AG3410" s="158"/>
      <c r="AH3410" s="158"/>
      <c r="AI3410" s="158"/>
      <c r="AJ3410" s="158"/>
      <c r="AK3410" s="158"/>
      <c r="AL3410" s="158"/>
      <c r="AM3410" s="158"/>
      <c r="AN3410" s="158"/>
      <c r="AO3410" s="158"/>
      <c r="AP3410" s="158"/>
      <c r="AQ3410" s="158"/>
      <c r="AR3410" s="158"/>
      <c r="AS3410" s="158"/>
      <c r="AT3410" s="158"/>
      <c r="AU3410" s="158"/>
      <c r="AV3410" s="158"/>
      <c r="AW3410" s="158"/>
      <c r="AX3410" s="158"/>
      <c r="AY3410" s="158"/>
      <c r="AZ3410" s="158"/>
      <c r="BA3410" s="158"/>
      <c r="BB3410" s="158"/>
      <c r="BC3410" s="158"/>
      <c r="BD3410" s="159"/>
      <c r="BE3410" s="158"/>
      <c r="BF3410" s="158"/>
      <c r="BG3410" s="158"/>
      <c r="BH3410" s="158"/>
      <c r="BI3410" s="159"/>
      <c r="BJ3410" s="158"/>
      <c r="BK3410" s="158"/>
      <c r="BL3410" s="158"/>
      <c r="BM3410" s="158"/>
      <c r="BN3410" s="158"/>
      <c r="BO3410" s="158"/>
      <c r="BP3410" s="158"/>
      <c r="BQ3410" s="158"/>
      <c r="BR3410" s="158"/>
      <c r="BS3410" s="158"/>
      <c r="BT3410" s="158"/>
      <c r="BU3410" s="158"/>
      <c r="BV3410" s="158"/>
      <c r="BW3410" s="158"/>
      <c r="BX3410" s="158"/>
      <c r="BY3410" s="158"/>
      <c r="BZ3410" s="158"/>
      <c r="CA3410" s="158"/>
      <c r="CB3410" s="158"/>
      <c r="CC3410" s="158"/>
      <c r="CD3410" s="158"/>
      <c r="CE3410" s="158"/>
      <c r="CF3410" s="158"/>
      <c r="CG3410" s="158"/>
      <c r="CH3410" s="158"/>
      <c r="CI3410" s="158"/>
      <c r="CJ3410" s="158"/>
      <c r="CK3410" s="158"/>
      <c r="CL3410" s="158"/>
      <c r="CM3410" s="158"/>
      <c r="CN3410" s="158"/>
      <c r="CO3410" s="158"/>
      <c r="CP3410" s="158"/>
      <c r="CQ3410" s="158"/>
      <c r="CR3410" s="158"/>
      <c r="CS3410" s="158"/>
      <c r="CT3410" s="158"/>
      <c r="CU3410" s="158"/>
      <c r="CV3410" s="158"/>
      <c r="CW3410" s="158"/>
      <c r="CX3410" s="158"/>
      <c r="CY3410" s="158"/>
      <c r="CZ3410" s="158"/>
      <c r="DA3410" s="158"/>
      <c r="DB3410" s="158"/>
      <c r="DC3410" s="158"/>
      <c r="DD3410" s="158"/>
      <c r="DE3410" s="158"/>
      <c r="DF3410" s="158"/>
      <c r="DG3410" s="158"/>
      <c r="DH3410" s="158"/>
      <c r="DI3410" s="158"/>
      <c r="DJ3410" s="158"/>
      <c r="DK3410" s="158"/>
      <c r="DL3410" s="158"/>
      <c r="DM3410" s="158"/>
      <c r="DN3410" s="158"/>
      <c r="DO3410" s="158"/>
      <c r="DP3410" s="158"/>
      <c r="DQ3410" s="158"/>
      <c r="DR3410" s="158"/>
      <c r="DS3410" s="160"/>
    </row>
    <row r="3411" spans="1:123" s="110" customFormat="1">
      <c r="A3411" s="184"/>
      <c r="B3411" s="180"/>
      <c r="D3411" s="192"/>
      <c r="E3411" s="157"/>
      <c r="F3411" s="158"/>
      <c r="G3411" s="158"/>
      <c r="H3411" s="158"/>
      <c r="I3411" s="158"/>
      <c r="J3411" s="158"/>
      <c r="K3411" s="158"/>
      <c r="L3411" s="158"/>
      <c r="M3411" s="158"/>
      <c r="N3411" s="158"/>
      <c r="O3411" s="158"/>
      <c r="P3411" s="158"/>
      <c r="Q3411" s="158"/>
      <c r="R3411" s="158"/>
      <c r="S3411" s="158"/>
      <c r="T3411" s="158"/>
      <c r="U3411" s="158"/>
      <c r="V3411" s="158"/>
      <c r="W3411" s="158"/>
      <c r="X3411" s="158"/>
      <c r="Y3411" s="158"/>
      <c r="Z3411" s="158"/>
      <c r="AA3411" s="158"/>
      <c r="AB3411" s="158"/>
      <c r="AC3411" s="158"/>
      <c r="AD3411" s="158"/>
      <c r="AE3411" s="158"/>
      <c r="AF3411" s="158"/>
      <c r="AG3411" s="158"/>
      <c r="AH3411" s="158"/>
      <c r="AI3411" s="158"/>
      <c r="AJ3411" s="158"/>
      <c r="AK3411" s="158"/>
      <c r="AL3411" s="158"/>
      <c r="AM3411" s="158"/>
      <c r="AN3411" s="158"/>
      <c r="AO3411" s="158"/>
      <c r="AP3411" s="158"/>
      <c r="AQ3411" s="158"/>
      <c r="AR3411" s="158"/>
      <c r="AS3411" s="158"/>
      <c r="AT3411" s="158"/>
      <c r="AU3411" s="158"/>
      <c r="AV3411" s="158"/>
      <c r="AW3411" s="158"/>
      <c r="AX3411" s="158"/>
      <c r="AY3411" s="158"/>
      <c r="AZ3411" s="158"/>
      <c r="BA3411" s="158"/>
      <c r="BB3411" s="158"/>
      <c r="BC3411" s="158"/>
      <c r="BD3411" s="159"/>
      <c r="BE3411" s="158"/>
      <c r="BF3411" s="158"/>
      <c r="BG3411" s="158"/>
      <c r="BH3411" s="158"/>
      <c r="BI3411" s="159"/>
      <c r="BJ3411" s="158"/>
      <c r="BK3411" s="158"/>
      <c r="BL3411" s="158"/>
      <c r="BM3411" s="158"/>
      <c r="BN3411" s="158"/>
      <c r="BO3411" s="158"/>
      <c r="BP3411" s="158"/>
      <c r="BQ3411" s="158"/>
      <c r="BR3411" s="158"/>
      <c r="BS3411" s="158"/>
      <c r="BT3411" s="158"/>
      <c r="BU3411" s="158"/>
      <c r="BV3411" s="158"/>
      <c r="BW3411" s="158"/>
      <c r="BX3411" s="158"/>
      <c r="BY3411" s="158"/>
      <c r="BZ3411" s="158"/>
      <c r="CA3411" s="158"/>
      <c r="CB3411" s="158"/>
      <c r="CC3411" s="158"/>
      <c r="CD3411" s="158"/>
      <c r="CE3411" s="158"/>
      <c r="CF3411" s="158"/>
      <c r="CG3411" s="158"/>
      <c r="CH3411" s="158"/>
      <c r="CI3411" s="158"/>
      <c r="CJ3411" s="158"/>
      <c r="CK3411" s="158"/>
      <c r="CL3411" s="158"/>
      <c r="CM3411" s="158"/>
      <c r="CN3411" s="158"/>
      <c r="CO3411" s="158"/>
      <c r="CP3411" s="158"/>
      <c r="CQ3411" s="158"/>
      <c r="CR3411" s="158"/>
      <c r="CS3411" s="158"/>
      <c r="CT3411" s="158"/>
      <c r="CU3411" s="158"/>
      <c r="CV3411" s="158"/>
      <c r="CW3411" s="158"/>
      <c r="CX3411" s="158"/>
      <c r="CY3411" s="158"/>
      <c r="CZ3411" s="158"/>
      <c r="DA3411" s="158"/>
      <c r="DB3411" s="158"/>
      <c r="DC3411" s="158"/>
      <c r="DD3411" s="158"/>
      <c r="DE3411" s="158"/>
      <c r="DF3411" s="158"/>
      <c r="DG3411" s="158"/>
      <c r="DH3411" s="158"/>
      <c r="DI3411" s="158"/>
      <c r="DJ3411" s="158"/>
      <c r="DK3411" s="158"/>
      <c r="DL3411" s="158"/>
      <c r="DM3411" s="158"/>
      <c r="DN3411" s="158"/>
      <c r="DO3411" s="158"/>
      <c r="DP3411" s="158"/>
      <c r="DQ3411" s="158"/>
      <c r="DR3411" s="158"/>
      <c r="DS3411" s="160"/>
    </row>
    <row r="3412" spans="1:123" s="110" customFormat="1">
      <c r="A3412" s="184"/>
      <c r="B3412" s="180"/>
      <c r="D3412" s="192"/>
      <c r="E3412" s="157"/>
      <c r="F3412" s="158"/>
      <c r="G3412" s="158"/>
      <c r="H3412" s="158"/>
      <c r="I3412" s="158"/>
      <c r="J3412" s="158"/>
      <c r="K3412" s="158"/>
      <c r="L3412" s="158"/>
      <c r="M3412" s="158"/>
      <c r="N3412" s="158"/>
      <c r="O3412" s="158"/>
      <c r="P3412" s="158"/>
      <c r="Q3412" s="158"/>
      <c r="R3412" s="158"/>
      <c r="S3412" s="158"/>
      <c r="T3412" s="158"/>
      <c r="U3412" s="158"/>
      <c r="V3412" s="158"/>
      <c r="W3412" s="158"/>
      <c r="X3412" s="158"/>
      <c r="Y3412" s="158"/>
      <c r="Z3412" s="158"/>
      <c r="AA3412" s="158"/>
      <c r="AB3412" s="158"/>
      <c r="AC3412" s="158"/>
      <c r="AD3412" s="158"/>
      <c r="AE3412" s="158"/>
      <c r="AF3412" s="158"/>
      <c r="AG3412" s="158"/>
      <c r="AH3412" s="158"/>
      <c r="AI3412" s="158"/>
      <c r="AJ3412" s="158"/>
      <c r="AK3412" s="158"/>
      <c r="AL3412" s="158"/>
      <c r="AM3412" s="158"/>
      <c r="AN3412" s="158"/>
      <c r="AO3412" s="158"/>
      <c r="AP3412" s="158"/>
      <c r="AQ3412" s="158"/>
      <c r="AR3412" s="158"/>
      <c r="AS3412" s="158"/>
      <c r="AT3412" s="158"/>
      <c r="AU3412" s="158"/>
      <c r="AV3412" s="158"/>
      <c r="AW3412" s="158"/>
      <c r="AX3412" s="158"/>
      <c r="AY3412" s="158"/>
      <c r="AZ3412" s="158"/>
      <c r="BA3412" s="158"/>
      <c r="BB3412" s="158"/>
      <c r="BC3412" s="158"/>
      <c r="BD3412" s="159"/>
      <c r="BE3412" s="158"/>
      <c r="BF3412" s="158"/>
      <c r="BG3412" s="158"/>
      <c r="BH3412" s="158"/>
      <c r="BI3412" s="159"/>
      <c r="BJ3412" s="158"/>
      <c r="BK3412" s="158"/>
      <c r="BL3412" s="158"/>
      <c r="BM3412" s="158"/>
      <c r="BN3412" s="158"/>
      <c r="BO3412" s="158"/>
      <c r="BP3412" s="158"/>
      <c r="BQ3412" s="158"/>
      <c r="BR3412" s="158"/>
      <c r="BS3412" s="158"/>
      <c r="BT3412" s="158"/>
      <c r="BU3412" s="158"/>
      <c r="BV3412" s="158"/>
      <c r="BW3412" s="158"/>
      <c r="BX3412" s="158"/>
      <c r="BY3412" s="158"/>
      <c r="BZ3412" s="158"/>
      <c r="CA3412" s="158"/>
      <c r="CB3412" s="158"/>
      <c r="CC3412" s="158"/>
      <c r="CD3412" s="158"/>
      <c r="CE3412" s="158"/>
      <c r="CF3412" s="158"/>
      <c r="CG3412" s="158"/>
      <c r="CH3412" s="158"/>
      <c r="CI3412" s="158"/>
      <c r="CJ3412" s="158"/>
      <c r="CK3412" s="158"/>
      <c r="CL3412" s="158"/>
      <c r="CM3412" s="158"/>
      <c r="CN3412" s="158"/>
      <c r="CO3412" s="158"/>
      <c r="CP3412" s="158"/>
      <c r="CQ3412" s="158"/>
      <c r="CR3412" s="158"/>
      <c r="CS3412" s="158"/>
      <c r="CT3412" s="158"/>
      <c r="CU3412" s="158"/>
      <c r="CV3412" s="158"/>
      <c r="CW3412" s="158"/>
      <c r="CX3412" s="158"/>
      <c r="CY3412" s="158"/>
      <c r="CZ3412" s="158"/>
      <c r="DA3412" s="158"/>
      <c r="DB3412" s="158"/>
      <c r="DC3412" s="158"/>
      <c r="DD3412" s="158"/>
      <c r="DE3412" s="158"/>
      <c r="DF3412" s="158"/>
      <c r="DG3412" s="158"/>
      <c r="DH3412" s="158"/>
      <c r="DI3412" s="158"/>
      <c r="DJ3412" s="158"/>
      <c r="DK3412" s="158"/>
      <c r="DL3412" s="158"/>
      <c r="DM3412" s="158"/>
      <c r="DN3412" s="158"/>
      <c r="DO3412" s="158"/>
      <c r="DP3412" s="158"/>
      <c r="DQ3412" s="158"/>
      <c r="DR3412" s="158"/>
      <c r="DS3412" s="160"/>
    </row>
    <row r="3413" spans="1:123" s="110" customFormat="1">
      <c r="A3413" s="184"/>
      <c r="B3413" s="180"/>
      <c r="D3413" s="192"/>
      <c r="E3413" s="157"/>
      <c r="F3413" s="158"/>
      <c r="G3413" s="158"/>
      <c r="H3413" s="158"/>
      <c r="I3413" s="158"/>
      <c r="J3413" s="158"/>
      <c r="K3413" s="158"/>
      <c r="L3413" s="158"/>
      <c r="M3413" s="158"/>
      <c r="N3413" s="158"/>
      <c r="O3413" s="158"/>
      <c r="P3413" s="158"/>
      <c r="Q3413" s="158"/>
      <c r="R3413" s="158"/>
      <c r="S3413" s="158"/>
      <c r="T3413" s="158"/>
      <c r="U3413" s="158"/>
      <c r="V3413" s="158"/>
      <c r="W3413" s="158"/>
      <c r="X3413" s="158"/>
      <c r="Y3413" s="158"/>
      <c r="Z3413" s="158"/>
      <c r="AA3413" s="158"/>
      <c r="AB3413" s="158"/>
      <c r="AC3413" s="158"/>
      <c r="AD3413" s="158"/>
      <c r="AE3413" s="158"/>
      <c r="AF3413" s="158"/>
      <c r="AG3413" s="158"/>
      <c r="AH3413" s="158"/>
      <c r="AI3413" s="158"/>
      <c r="AJ3413" s="158"/>
      <c r="AK3413" s="158"/>
      <c r="AL3413" s="158"/>
      <c r="AM3413" s="158"/>
      <c r="AN3413" s="158"/>
      <c r="AO3413" s="158"/>
      <c r="AP3413" s="158"/>
      <c r="AQ3413" s="158"/>
      <c r="AR3413" s="158"/>
      <c r="AS3413" s="158"/>
      <c r="AT3413" s="158"/>
      <c r="AU3413" s="158"/>
      <c r="AV3413" s="158"/>
      <c r="AW3413" s="158"/>
      <c r="AX3413" s="158"/>
      <c r="AY3413" s="158"/>
      <c r="AZ3413" s="158"/>
      <c r="BA3413" s="158"/>
      <c r="BB3413" s="158"/>
      <c r="BC3413" s="158"/>
      <c r="BD3413" s="159"/>
      <c r="BE3413" s="158"/>
      <c r="BF3413" s="158"/>
      <c r="BG3413" s="158"/>
      <c r="BH3413" s="158"/>
      <c r="BI3413" s="159"/>
      <c r="BJ3413" s="158"/>
      <c r="BK3413" s="158"/>
      <c r="BL3413" s="158"/>
      <c r="BM3413" s="158"/>
      <c r="BN3413" s="158"/>
      <c r="BO3413" s="158"/>
      <c r="BP3413" s="158"/>
      <c r="BQ3413" s="158"/>
      <c r="BR3413" s="158"/>
      <c r="BS3413" s="158"/>
      <c r="BT3413" s="158"/>
      <c r="BU3413" s="158"/>
      <c r="BV3413" s="158"/>
      <c r="BW3413" s="158"/>
      <c r="BX3413" s="158"/>
      <c r="BY3413" s="158"/>
      <c r="BZ3413" s="158"/>
      <c r="CA3413" s="158"/>
      <c r="CB3413" s="158"/>
      <c r="CC3413" s="158"/>
      <c r="CD3413" s="158"/>
      <c r="CE3413" s="158"/>
      <c r="CF3413" s="158"/>
      <c r="CG3413" s="158"/>
      <c r="CH3413" s="158"/>
      <c r="CI3413" s="158"/>
      <c r="CJ3413" s="158"/>
      <c r="CK3413" s="158"/>
      <c r="CL3413" s="158"/>
      <c r="CM3413" s="158"/>
      <c r="CN3413" s="158"/>
      <c r="CO3413" s="158"/>
      <c r="CP3413" s="158"/>
      <c r="CQ3413" s="158"/>
      <c r="CR3413" s="158"/>
      <c r="CS3413" s="158"/>
      <c r="CT3413" s="158"/>
      <c r="CU3413" s="158"/>
      <c r="CV3413" s="158"/>
      <c r="CW3413" s="158"/>
      <c r="CX3413" s="158"/>
      <c r="CY3413" s="158"/>
      <c r="CZ3413" s="158"/>
      <c r="DA3413" s="158"/>
      <c r="DB3413" s="158"/>
      <c r="DC3413" s="158"/>
      <c r="DD3413" s="158"/>
      <c r="DE3413" s="158"/>
      <c r="DF3413" s="158"/>
      <c r="DG3413" s="158"/>
      <c r="DH3413" s="158"/>
      <c r="DI3413" s="158"/>
      <c r="DJ3413" s="158"/>
      <c r="DK3413" s="158"/>
      <c r="DL3413" s="158"/>
      <c r="DM3413" s="158"/>
      <c r="DN3413" s="158"/>
      <c r="DO3413" s="158"/>
      <c r="DP3413" s="158"/>
      <c r="DQ3413" s="158"/>
      <c r="DR3413" s="158"/>
      <c r="DS3413" s="160"/>
    </row>
    <row r="3414" spans="1:123" s="110" customFormat="1">
      <c r="A3414" s="184"/>
      <c r="B3414" s="180"/>
      <c r="D3414" s="192"/>
      <c r="E3414" s="157"/>
      <c r="F3414" s="158"/>
      <c r="G3414" s="158"/>
      <c r="H3414" s="158"/>
      <c r="I3414" s="158"/>
      <c r="J3414" s="158"/>
      <c r="K3414" s="158"/>
      <c r="L3414" s="158"/>
      <c r="M3414" s="158"/>
      <c r="N3414" s="158"/>
      <c r="O3414" s="158"/>
      <c r="P3414" s="158"/>
      <c r="Q3414" s="158"/>
      <c r="R3414" s="158"/>
      <c r="S3414" s="158"/>
      <c r="T3414" s="158"/>
      <c r="U3414" s="158"/>
      <c r="V3414" s="158"/>
      <c r="W3414" s="158"/>
      <c r="X3414" s="158"/>
      <c r="Y3414" s="158"/>
      <c r="Z3414" s="158"/>
      <c r="AA3414" s="158"/>
      <c r="AB3414" s="158"/>
      <c r="AC3414" s="158"/>
      <c r="AD3414" s="158"/>
      <c r="AE3414" s="158"/>
      <c r="AF3414" s="158"/>
      <c r="AG3414" s="158"/>
      <c r="AH3414" s="158"/>
      <c r="AI3414" s="158"/>
      <c r="AJ3414" s="158"/>
      <c r="AK3414" s="158"/>
      <c r="AL3414" s="158"/>
      <c r="AM3414" s="158"/>
      <c r="AN3414" s="158"/>
      <c r="AO3414" s="158"/>
      <c r="AP3414" s="158"/>
      <c r="AQ3414" s="158"/>
      <c r="AR3414" s="158"/>
      <c r="AS3414" s="158"/>
      <c r="AT3414" s="158"/>
      <c r="AU3414" s="158"/>
      <c r="AV3414" s="158"/>
      <c r="AW3414" s="158"/>
      <c r="AX3414" s="158"/>
      <c r="AY3414" s="158"/>
      <c r="AZ3414" s="158"/>
      <c r="BA3414" s="158"/>
      <c r="BB3414" s="158"/>
      <c r="BC3414" s="158"/>
      <c r="BD3414" s="159"/>
      <c r="BE3414" s="158"/>
      <c r="BF3414" s="158"/>
      <c r="BG3414" s="158"/>
      <c r="BH3414" s="158"/>
      <c r="BI3414" s="159"/>
      <c r="BJ3414" s="158"/>
      <c r="BK3414" s="158"/>
      <c r="BL3414" s="158"/>
      <c r="BM3414" s="158"/>
      <c r="BN3414" s="158"/>
      <c r="BO3414" s="158"/>
      <c r="BP3414" s="158"/>
      <c r="BQ3414" s="158"/>
      <c r="BR3414" s="158"/>
      <c r="BS3414" s="158"/>
      <c r="BT3414" s="158"/>
      <c r="BU3414" s="158"/>
      <c r="BV3414" s="158"/>
      <c r="BW3414" s="158"/>
      <c r="BX3414" s="158"/>
      <c r="BY3414" s="158"/>
      <c r="BZ3414" s="158"/>
      <c r="CA3414" s="158"/>
      <c r="CB3414" s="158"/>
      <c r="CC3414" s="158"/>
      <c r="CD3414" s="158"/>
      <c r="CE3414" s="158"/>
      <c r="CF3414" s="158"/>
      <c r="CG3414" s="158"/>
      <c r="CH3414" s="158"/>
      <c r="CI3414" s="158"/>
      <c r="CJ3414" s="158"/>
      <c r="CK3414" s="158"/>
      <c r="CL3414" s="158"/>
      <c r="CM3414" s="158"/>
      <c r="CN3414" s="158"/>
      <c r="CO3414" s="158"/>
      <c r="CP3414" s="158"/>
      <c r="CQ3414" s="158"/>
      <c r="CR3414" s="158"/>
      <c r="CS3414" s="158"/>
      <c r="CT3414" s="158"/>
      <c r="CU3414" s="158"/>
      <c r="CV3414" s="158"/>
      <c r="CW3414" s="158"/>
      <c r="CX3414" s="158"/>
      <c r="CY3414" s="158"/>
      <c r="CZ3414" s="158"/>
      <c r="DA3414" s="158"/>
      <c r="DB3414" s="158"/>
      <c r="DC3414" s="158"/>
      <c r="DD3414" s="158"/>
      <c r="DE3414" s="158"/>
      <c r="DF3414" s="158"/>
      <c r="DG3414" s="158"/>
      <c r="DH3414" s="158"/>
      <c r="DI3414" s="158"/>
      <c r="DJ3414" s="158"/>
      <c r="DK3414" s="158"/>
      <c r="DL3414" s="158"/>
      <c r="DM3414" s="158"/>
      <c r="DN3414" s="158"/>
      <c r="DO3414" s="158"/>
      <c r="DP3414" s="158"/>
      <c r="DQ3414" s="158"/>
      <c r="DR3414" s="158"/>
      <c r="DS3414" s="160"/>
    </row>
    <row r="3415" spans="1:123" s="110" customFormat="1">
      <c r="A3415" s="184"/>
      <c r="B3415" s="180"/>
      <c r="D3415" s="192"/>
      <c r="E3415" s="157"/>
      <c r="F3415" s="158"/>
      <c r="G3415" s="158"/>
      <c r="H3415" s="158"/>
      <c r="I3415" s="158"/>
      <c r="J3415" s="158"/>
      <c r="K3415" s="158"/>
      <c r="L3415" s="158"/>
      <c r="M3415" s="158"/>
      <c r="N3415" s="158"/>
      <c r="O3415" s="158"/>
      <c r="P3415" s="158"/>
      <c r="Q3415" s="158"/>
      <c r="R3415" s="158"/>
      <c r="S3415" s="158"/>
      <c r="T3415" s="158"/>
      <c r="U3415" s="158"/>
      <c r="V3415" s="158"/>
      <c r="W3415" s="158"/>
      <c r="X3415" s="158"/>
      <c r="Y3415" s="158"/>
      <c r="Z3415" s="158"/>
      <c r="AA3415" s="158"/>
      <c r="AB3415" s="158"/>
      <c r="AC3415" s="158"/>
      <c r="AD3415" s="158"/>
      <c r="AE3415" s="158"/>
      <c r="AF3415" s="158"/>
      <c r="AG3415" s="158"/>
      <c r="AH3415" s="158"/>
      <c r="AI3415" s="158"/>
      <c r="AJ3415" s="158"/>
      <c r="AK3415" s="158"/>
      <c r="AL3415" s="158"/>
      <c r="AM3415" s="158"/>
      <c r="AN3415" s="158"/>
      <c r="AO3415" s="158"/>
      <c r="AP3415" s="158"/>
      <c r="AQ3415" s="158"/>
      <c r="AR3415" s="158"/>
      <c r="AS3415" s="158"/>
      <c r="AT3415" s="158"/>
      <c r="AU3415" s="158"/>
      <c r="AV3415" s="158"/>
      <c r="AW3415" s="158"/>
      <c r="AX3415" s="158"/>
      <c r="AY3415" s="158"/>
      <c r="AZ3415" s="158"/>
      <c r="BA3415" s="158"/>
      <c r="BB3415" s="158"/>
      <c r="BC3415" s="158"/>
      <c r="BD3415" s="159"/>
      <c r="BE3415" s="158"/>
      <c r="BF3415" s="158"/>
      <c r="BG3415" s="158"/>
      <c r="BH3415" s="158"/>
      <c r="BI3415" s="159"/>
      <c r="BJ3415" s="158"/>
      <c r="BK3415" s="158"/>
      <c r="BL3415" s="158"/>
      <c r="BM3415" s="158"/>
      <c r="BN3415" s="158"/>
      <c r="BO3415" s="158"/>
      <c r="BP3415" s="158"/>
      <c r="BQ3415" s="158"/>
      <c r="BR3415" s="158"/>
      <c r="BS3415" s="158"/>
      <c r="BT3415" s="158"/>
      <c r="BU3415" s="158"/>
      <c r="BV3415" s="158"/>
      <c r="BW3415" s="158"/>
      <c r="BX3415" s="158"/>
      <c r="BY3415" s="158"/>
      <c r="BZ3415" s="158"/>
      <c r="CA3415" s="158"/>
      <c r="CB3415" s="158"/>
      <c r="CC3415" s="158"/>
      <c r="CD3415" s="158"/>
      <c r="CE3415" s="158"/>
      <c r="CF3415" s="158"/>
      <c r="CG3415" s="158"/>
      <c r="CH3415" s="158"/>
      <c r="CI3415" s="158"/>
      <c r="CJ3415" s="158"/>
      <c r="CK3415" s="158"/>
      <c r="CL3415" s="158"/>
      <c r="CM3415" s="158"/>
      <c r="CN3415" s="158"/>
      <c r="CO3415" s="158"/>
      <c r="CP3415" s="158"/>
      <c r="CQ3415" s="158"/>
      <c r="CR3415" s="158"/>
      <c r="CS3415" s="158"/>
      <c r="CT3415" s="158"/>
      <c r="CU3415" s="158"/>
      <c r="CV3415" s="158"/>
      <c r="CW3415" s="158"/>
      <c r="CX3415" s="158"/>
      <c r="CY3415" s="158"/>
      <c r="CZ3415" s="158"/>
      <c r="DA3415" s="158"/>
      <c r="DB3415" s="158"/>
      <c r="DC3415" s="158"/>
      <c r="DD3415" s="158"/>
      <c r="DE3415" s="158"/>
      <c r="DF3415" s="158"/>
      <c r="DG3415" s="158"/>
      <c r="DH3415" s="158"/>
      <c r="DI3415" s="158"/>
      <c r="DJ3415" s="158"/>
      <c r="DK3415" s="158"/>
      <c r="DL3415" s="158"/>
      <c r="DM3415" s="158"/>
      <c r="DN3415" s="158"/>
      <c r="DO3415" s="158"/>
      <c r="DP3415" s="158"/>
      <c r="DQ3415" s="158"/>
      <c r="DR3415" s="158"/>
      <c r="DS3415" s="160"/>
    </row>
    <row r="3416" spans="1:123" s="110" customFormat="1">
      <c r="A3416" s="184"/>
      <c r="B3416" s="180"/>
      <c r="D3416" s="192"/>
      <c r="E3416" s="157"/>
      <c r="F3416" s="158"/>
      <c r="G3416" s="158"/>
      <c r="H3416" s="158"/>
      <c r="I3416" s="158"/>
      <c r="J3416" s="158"/>
      <c r="K3416" s="158"/>
      <c r="L3416" s="158"/>
      <c r="M3416" s="158"/>
      <c r="N3416" s="158"/>
      <c r="O3416" s="158"/>
      <c r="P3416" s="158"/>
      <c r="Q3416" s="158"/>
      <c r="R3416" s="158"/>
      <c r="S3416" s="158"/>
      <c r="T3416" s="158"/>
      <c r="U3416" s="158"/>
      <c r="V3416" s="158"/>
      <c r="W3416" s="158"/>
      <c r="X3416" s="158"/>
      <c r="Y3416" s="158"/>
      <c r="Z3416" s="158"/>
      <c r="AA3416" s="158"/>
      <c r="AB3416" s="158"/>
      <c r="AC3416" s="158"/>
      <c r="AD3416" s="158"/>
      <c r="AE3416" s="158"/>
      <c r="AF3416" s="158"/>
      <c r="AG3416" s="158"/>
      <c r="AH3416" s="158"/>
      <c r="AI3416" s="158"/>
      <c r="AJ3416" s="158"/>
      <c r="AK3416" s="158"/>
      <c r="AL3416" s="158"/>
      <c r="AM3416" s="158"/>
      <c r="AN3416" s="158"/>
      <c r="AO3416" s="158"/>
      <c r="AP3416" s="158"/>
      <c r="AQ3416" s="158"/>
      <c r="AR3416" s="158"/>
      <c r="AS3416" s="158"/>
      <c r="AT3416" s="158"/>
      <c r="AU3416" s="158"/>
      <c r="AV3416" s="158"/>
      <c r="AW3416" s="158"/>
      <c r="AX3416" s="158"/>
      <c r="AY3416" s="158"/>
      <c r="AZ3416" s="158"/>
      <c r="BA3416" s="158"/>
      <c r="BB3416" s="158"/>
      <c r="BC3416" s="158"/>
      <c r="BD3416" s="159"/>
      <c r="BE3416" s="158"/>
      <c r="BF3416" s="158"/>
      <c r="BG3416" s="158"/>
      <c r="BH3416" s="158"/>
      <c r="BI3416" s="159"/>
      <c r="BJ3416" s="158"/>
      <c r="BK3416" s="158"/>
      <c r="BL3416" s="158"/>
      <c r="BM3416" s="158"/>
      <c r="BN3416" s="158"/>
      <c r="BO3416" s="158"/>
      <c r="BP3416" s="158"/>
      <c r="BQ3416" s="158"/>
      <c r="BR3416" s="158"/>
      <c r="BS3416" s="158"/>
      <c r="BT3416" s="158"/>
      <c r="BU3416" s="158"/>
      <c r="BV3416" s="158"/>
      <c r="BW3416" s="158"/>
      <c r="BX3416" s="158"/>
      <c r="BY3416" s="158"/>
      <c r="BZ3416" s="158"/>
      <c r="CA3416" s="158"/>
      <c r="CB3416" s="158"/>
      <c r="CC3416" s="158"/>
      <c r="CD3416" s="158"/>
      <c r="CE3416" s="158"/>
      <c r="CF3416" s="158"/>
      <c r="CG3416" s="158"/>
      <c r="CH3416" s="158"/>
      <c r="CI3416" s="158"/>
      <c r="CJ3416" s="158"/>
      <c r="CK3416" s="158"/>
      <c r="CL3416" s="158"/>
      <c r="CM3416" s="158"/>
      <c r="CN3416" s="158"/>
      <c r="CO3416" s="158"/>
      <c r="CP3416" s="158"/>
      <c r="CQ3416" s="158"/>
      <c r="CR3416" s="158"/>
      <c r="CS3416" s="158"/>
      <c r="CT3416" s="158"/>
      <c r="CU3416" s="158"/>
      <c r="CV3416" s="158"/>
      <c r="CW3416" s="158"/>
      <c r="CX3416" s="158"/>
      <c r="CY3416" s="158"/>
      <c r="CZ3416" s="158"/>
      <c r="DA3416" s="158"/>
      <c r="DB3416" s="158"/>
      <c r="DC3416" s="158"/>
      <c r="DD3416" s="158"/>
      <c r="DE3416" s="158"/>
      <c r="DF3416" s="158"/>
      <c r="DG3416" s="158"/>
      <c r="DH3416" s="158"/>
      <c r="DI3416" s="158"/>
      <c r="DJ3416" s="158"/>
      <c r="DK3416" s="158"/>
      <c r="DL3416" s="158"/>
      <c r="DM3416" s="158"/>
      <c r="DN3416" s="158"/>
      <c r="DO3416" s="158"/>
      <c r="DP3416" s="158"/>
      <c r="DQ3416" s="158"/>
      <c r="DR3416" s="158"/>
      <c r="DS3416" s="160"/>
    </row>
    <row r="3417" spans="1:123" s="110" customFormat="1">
      <c r="A3417" s="184"/>
      <c r="B3417" s="180"/>
      <c r="D3417" s="192"/>
      <c r="E3417" s="157"/>
      <c r="F3417" s="158"/>
      <c r="G3417" s="158"/>
      <c r="H3417" s="158"/>
      <c r="I3417" s="158"/>
      <c r="J3417" s="158"/>
      <c r="K3417" s="158"/>
      <c r="L3417" s="158"/>
      <c r="M3417" s="158"/>
      <c r="N3417" s="158"/>
      <c r="O3417" s="158"/>
      <c r="P3417" s="158"/>
      <c r="Q3417" s="158"/>
      <c r="R3417" s="158"/>
      <c r="S3417" s="158"/>
      <c r="T3417" s="158"/>
      <c r="U3417" s="158"/>
      <c r="V3417" s="158"/>
      <c r="W3417" s="158"/>
      <c r="X3417" s="158"/>
      <c r="Y3417" s="158"/>
      <c r="Z3417" s="158"/>
      <c r="AA3417" s="158"/>
      <c r="AB3417" s="158"/>
      <c r="AC3417" s="158"/>
      <c r="AD3417" s="158"/>
      <c r="AE3417" s="158"/>
      <c r="AF3417" s="158"/>
      <c r="AG3417" s="158"/>
      <c r="AH3417" s="158"/>
      <c r="AI3417" s="158"/>
      <c r="AJ3417" s="158"/>
      <c r="AK3417" s="158"/>
      <c r="AL3417" s="158"/>
      <c r="AM3417" s="158"/>
      <c r="AN3417" s="158"/>
      <c r="AO3417" s="158"/>
      <c r="AP3417" s="158"/>
      <c r="AQ3417" s="158"/>
      <c r="AR3417" s="158"/>
      <c r="AS3417" s="158"/>
      <c r="AT3417" s="158"/>
      <c r="AU3417" s="158"/>
      <c r="AV3417" s="158"/>
      <c r="AW3417" s="158"/>
      <c r="AX3417" s="158"/>
      <c r="AY3417" s="158"/>
      <c r="AZ3417" s="158"/>
      <c r="BA3417" s="158"/>
      <c r="BB3417" s="158"/>
      <c r="BC3417" s="158"/>
      <c r="BD3417" s="159"/>
      <c r="BE3417" s="158"/>
      <c r="BF3417" s="158"/>
      <c r="BG3417" s="158"/>
      <c r="BH3417" s="158"/>
      <c r="BI3417" s="159"/>
      <c r="BJ3417" s="158"/>
      <c r="BK3417" s="158"/>
      <c r="BL3417" s="158"/>
      <c r="BM3417" s="158"/>
      <c r="BN3417" s="158"/>
      <c r="BO3417" s="158"/>
      <c r="BP3417" s="158"/>
      <c r="BQ3417" s="158"/>
      <c r="BR3417" s="158"/>
      <c r="BS3417" s="158"/>
      <c r="BT3417" s="158"/>
      <c r="BU3417" s="158"/>
      <c r="BV3417" s="158"/>
      <c r="BW3417" s="158"/>
      <c r="BX3417" s="158"/>
      <c r="BY3417" s="158"/>
      <c r="BZ3417" s="158"/>
      <c r="CA3417" s="158"/>
      <c r="CB3417" s="158"/>
      <c r="CC3417" s="158"/>
      <c r="CD3417" s="158"/>
      <c r="CE3417" s="158"/>
      <c r="CF3417" s="158"/>
      <c r="CG3417" s="158"/>
      <c r="CH3417" s="158"/>
      <c r="CI3417" s="158"/>
      <c r="CJ3417" s="158"/>
      <c r="CK3417" s="158"/>
      <c r="CL3417" s="158"/>
      <c r="CM3417" s="158"/>
      <c r="CN3417" s="158"/>
      <c r="CO3417" s="158"/>
      <c r="CP3417" s="158"/>
      <c r="CQ3417" s="158"/>
      <c r="CR3417" s="158"/>
      <c r="CS3417" s="158"/>
      <c r="CT3417" s="158"/>
      <c r="CU3417" s="158"/>
      <c r="CV3417" s="158"/>
      <c r="CW3417" s="158"/>
      <c r="CX3417" s="158"/>
      <c r="CY3417" s="158"/>
      <c r="CZ3417" s="158"/>
      <c r="DA3417" s="158"/>
      <c r="DB3417" s="158"/>
      <c r="DC3417" s="158"/>
      <c r="DD3417" s="158"/>
      <c r="DE3417" s="158"/>
      <c r="DF3417" s="158"/>
      <c r="DG3417" s="158"/>
      <c r="DH3417" s="158"/>
      <c r="DI3417" s="158"/>
      <c r="DJ3417" s="158"/>
      <c r="DK3417" s="158"/>
      <c r="DL3417" s="158"/>
      <c r="DM3417" s="158"/>
      <c r="DN3417" s="158"/>
      <c r="DO3417" s="158"/>
      <c r="DP3417" s="158"/>
      <c r="DQ3417" s="158"/>
      <c r="DR3417" s="158"/>
      <c r="DS3417" s="160"/>
    </row>
    <row r="3418" spans="1:123" s="110" customFormat="1">
      <c r="A3418" s="184"/>
      <c r="B3418" s="180"/>
      <c r="D3418" s="192"/>
      <c r="E3418" s="157"/>
      <c r="F3418" s="158"/>
      <c r="G3418" s="158"/>
      <c r="H3418" s="158"/>
      <c r="I3418" s="158"/>
      <c r="J3418" s="158"/>
      <c r="K3418" s="158"/>
      <c r="L3418" s="158"/>
      <c r="M3418" s="158"/>
      <c r="N3418" s="158"/>
      <c r="O3418" s="158"/>
      <c r="P3418" s="158"/>
      <c r="Q3418" s="158"/>
      <c r="R3418" s="158"/>
      <c r="S3418" s="158"/>
      <c r="T3418" s="158"/>
      <c r="U3418" s="158"/>
      <c r="V3418" s="158"/>
      <c r="W3418" s="158"/>
      <c r="X3418" s="158"/>
      <c r="Y3418" s="158"/>
      <c r="Z3418" s="158"/>
      <c r="AA3418" s="158"/>
      <c r="AB3418" s="158"/>
      <c r="AC3418" s="158"/>
      <c r="AD3418" s="158"/>
      <c r="AE3418" s="158"/>
      <c r="AF3418" s="158"/>
      <c r="AG3418" s="158"/>
      <c r="AH3418" s="158"/>
      <c r="AI3418" s="158"/>
      <c r="AJ3418" s="158"/>
      <c r="AK3418" s="158"/>
      <c r="AL3418" s="158"/>
      <c r="AM3418" s="158"/>
      <c r="AN3418" s="158"/>
      <c r="AO3418" s="158"/>
      <c r="AP3418" s="158"/>
      <c r="AQ3418" s="158"/>
      <c r="AR3418" s="158"/>
      <c r="AS3418" s="158"/>
      <c r="AT3418" s="158"/>
      <c r="AU3418" s="158"/>
      <c r="AV3418" s="158"/>
      <c r="AW3418" s="158"/>
      <c r="AX3418" s="158"/>
      <c r="AY3418" s="158"/>
      <c r="AZ3418" s="158"/>
      <c r="BA3418" s="158"/>
      <c r="BB3418" s="158"/>
      <c r="BC3418" s="158"/>
      <c r="BD3418" s="159"/>
      <c r="BE3418" s="158"/>
      <c r="BF3418" s="158"/>
      <c r="BG3418" s="158"/>
      <c r="BH3418" s="158"/>
      <c r="BI3418" s="159"/>
      <c r="BJ3418" s="158"/>
      <c r="BK3418" s="158"/>
      <c r="BL3418" s="158"/>
      <c r="BM3418" s="158"/>
      <c r="BN3418" s="158"/>
      <c r="BO3418" s="158"/>
      <c r="BP3418" s="158"/>
      <c r="BQ3418" s="158"/>
      <c r="BR3418" s="158"/>
      <c r="BS3418" s="158"/>
      <c r="BT3418" s="158"/>
      <c r="BU3418" s="158"/>
      <c r="BV3418" s="158"/>
      <c r="BW3418" s="158"/>
      <c r="BX3418" s="158"/>
      <c r="BY3418" s="158"/>
      <c r="BZ3418" s="158"/>
      <c r="CA3418" s="158"/>
      <c r="CB3418" s="158"/>
      <c r="CC3418" s="158"/>
      <c r="CD3418" s="158"/>
      <c r="CE3418" s="158"/>
      <c r="CF3418" s="158"/>
      <c r="CG3418" s="158"/>
      <c r="CH3418" s="158"/>
      <c r="CI3418" s="158"/>
      <c r="CJ3418" s="158"/>
      <c r="CK3418" s="158"/>
      <c r="CL3418" s="158"/>
      <c r="CM3418" s="158"/>
      <c r="CN3418" s="158"/>
      <c r="CO3418" s="158"/>
      <c r="CP3418" s="158"/>
      <c r="CQ3418" s="158"/>
      <c r="CR3418" s="158"/>
      <c r="CS3418" s="158"/>
      <c r="CT3418" s="158"/>
      <c r="CU3418" s="158"/>
      <c r="CV3418" s="158"/>
      <c r="CW3418" s="158"/>
      <c r="CX3418" s="158"/>
      <c r="CY3418" s="158"/>
      <c r="CZ3418" s="158"/>
      <c r="DA3418" s="158"/>
      <c r="DB3418" s="158"/>
      <c r="DC3418" s="158"/>
      <c r="DD3418" s="158"/>
      <c r="DE3418" s="158"/>
      <c r="DF3418" s="158"/>
      <c r="DG3418" s="158"/>
      <c r="DH3418" s="158"/>
      <c r="DI3418" s="158"/>
      <c r="DJ3418" s="158"/>
      <c r="DK3418" s="158"/>
      <c r="DL3418" s="158"/>
      <c r="DM3418" s="158"/>
      <c r="DN3418" s="158"/>
      <c r="DO3418" s="158"/>
      <c r="DP3418" s="158"/>
      <c r="DQ3418" s="158"/>
      <c r="DR3418" s="158"/>
      <c r="DS3418" s="160"/>
    </row>
    <row r="3419" spans="1:123" s="110" customFormat="1">
      <c r="A3419" s="184"/>
      <c r="B3419" s="180"/>
      <c r="D3419" s="192"/>
      <c r="E3419" s="157"/>
      <c r="F3419" s="158"/>
      <c r="G3419" s="158"/>
      <c r="H3419" s="158"/>
      <c r="I3419" s="158"/>
      <c r="J3419" s="158"/>
      <c r="K3419" s="158"/>
      <c r="L3419" s="158"/>
      <c r="M3419" s="158"/>
      <c r="N3419" s="158"/>
      <c r="O3419" s="158"/>
      <c r="P3419" s="158"/>
      <c r="Q3419" s="158"/>
      <c r="R3419" s="158"/>
      <c r="S3419" s="158"/>
      <c r="T3419" s="158"/>
      <c r="U3419" s="158"/>
      <c r="V3419" s="158"/>
      <c r="W3419" s="158"/>
      <c r="X3419" s="158"/>
      <c r="Y3419" s="158"/>
      <c r="Z3419" s="158"/>
      <c r="AA3419" s="158"/>
      <c r="AB3419" s="158"/>
      <c r="AC3419" s="158"/>
      <c r="AD3419" s="158"/>
      <c r="AE3419" s="158"/>
      <c r="AF3419" s="158"/>
      <c r="AG3419" s="158"/>
      <c r="AH3419" s="158"/>
      <c r="AI3419" s="158"/>
      <c r="AJ3419" s="158"/>
      <c r="AK3419" s="158"/>
      <c r="AL3419" s="158"/>
      <c r="AM3419" s="158"/>
      <c r="AN3419" s="158"/>
      <c r="AO3419" s="158"/>
      <c r="AP3419" s="158"/>
      <c r="AQ3419" s="158"/>
      <c r="AR3419" s="158"/>
      <c r="AS3419" s="158"/>
      <c r="AT3419" s="158"/>
      <c r="AU3419" s="158"/>
      <c r="AV3419" s="158"/>
      <c r="AW3419" s="158"/>
      <c r="AX3419" s="158"/>
      <c r="AY3419" s="158"/>
      <c r="AZ3419" s="158"/>
      <c r="BA3419" s="158"/>
      <c r="BB3419" s="158"/>
      <c r="BC3419" s="158"/>
      <c r="BD3419" s="159"/>
      <c r="BE3419" s="158"/>
      <c r="BF3419" s="158"/>
      <c r="BG3419" s="158"/>
      <c r="BH3419" s="158"/>
      <c r="BI3419" s="159"/>
      <c r="BJ3419" s="158"/>
      <c r="BK3419" s="158"/>
      <c r="BL3419" s="158"/>
      <c r="BM3419" s="158"/>
      <c r="BN3419" s="158"/>
      <c r="BO3419" s="158"/>
      <c r="BP3419" s="158"/>
      <c r="BQ3419" s="158"/>
      <c r="BR3419" s="158"/>
      <c r="BS3419" s="158"/>
      <c r="BT3419" s="158"/>
      <c r="BU3419" s="158"/>
      <c r="BV3419" s="158"/>
      <c r="BW3419" s="158"/>
      <c r="BX3419" s="158"/>
      <c r="BY3419" s="158"/>
      <c r="BZ3419" s="158"/>
      <c r="CA3419" s="158"/>
      <c r="CB3419" s="158"/>
      <c r="CC3419" s="158"/>
      <c r="CD3419" s="158"/>
      <c r="CE3419" s="158"/>
      <c r="CF3419" s="158"/>
      <c r="CG3419" s="158"/>
      <c r="CH3419" s="158"/>
      <c r="CI3419" s="158"/>
      <c r="CJ3419" s="158"/>
      <c r="CK3419" s="158"/>
      <c r="CL3419" s="158"/>
      <c r="CM3419" s="158"/>
      <c r="CN3419" s="158"/>
      <c r="CO3419" s="158"/>
      <c r="CP3419" s="158"/>
      <c r="CQ3419" s="158"/>
      <c r="CR3419" s="158"/>
      <c r="CS3419" s="158"/>
      <c r="CT3419" s="158"/>
      <c r="CU3419" s="158"/>
      <c r="CV3419" s="158"/>
      <c r="CW3419" s="158"/>
      <c r="CX3419" s="158"/>
      <c r="CY3419" s="158"/>
      <c r="CZ3419" s="158"/>
      <c r="DA3419" s="158"/>
      <c r="DB3419" s="158"/>
      <c r="DC3419" s="158"/>
      <c r="DD3419" s="158"/>
      <c r="DE3419" s="158"/>
      <c r="DF3419" s="158"/>
      <c r="DG3419" s="158"/>
      <c r="DH3419" s="158"/>
      <c r="DI3419" s="158"/>
      <c r="DJ3419" s="158"/>
      <c r="DK3419" s="158"/>
      <c r="DL3419" s="158"/>
      <c r="DM3419" s="158"/>
      <c r="DN3419" s="158"/>
      <c r="DO3419" s="158"/>
      <c r="DP3419" s="158"/>
      <c r="DQ3419" s="158"/>
      <c r="DR3419" s="158"/>
      <c r="DS3419" s="160"/>
    </row>
    <row r="3420" spans="1:123" s="110" customFormat="1">
      <c r="A3420" s="184"/>
      <c r="B3420" s="180"/>
      <c r="D3420" s="192"/>
      <c r="E3420" s="157"/>
      <c r="F3420" s="158"/>
      <c r="G3420" s="158"/>
      <c r="H3420" s="158"/>
      <c r="I3420" s="158"/>
      <c r="J3420" s="158"/>
      <c r="K3420" s="158"/>
      <c r="L3420" s="158"/>
      <c r="M3420" s="158"/>
      <c r="N3420" s="158"/>
      <c r="O3420" s="158"/>
      <c r="P3420" s="158"/>
      <c r="Q3420" s="158"/>
      <c r="R3420" s="158"/>
      <c r="S3420" s="158"/>
      <c r="T3420" s="158"/>
      <c r="U3420" s="158"/>
      <c r="V3420" s="158"/>
      <c r="W3420" s="158"/>
      <c r="X3420" s="158"/>
      <c r="Y3420" s="158"/>
      <c r="Z3420" s="158"/>
      <c r="AA3420" s="158"/>
      <c r="AB3420" s="158"/>
      <c r="AC3420" s="158"/>
      <c r="AD3420" s="158"/>
      <c r="AE3420" s="158"/>
      <c r="AF3420" s="158"/>
      <c r="AG3420" s="158"/>
      <c r="AH3420" s="158"/>
      <c r="AI3420" s="158"/>
      <c r="AJ3420" s="158"/>
      <c r="AK3420" s="158"/>
      <c r="AL3420" s="158"/>
      <c r="AM3420" s="158"/>
      <c r="AN3420" s="158"/>
      <c r="AO3420" s="158"/>
      <c r="AP3420" s="158"/>
      <c r="AQ3420" s="158"/>
      <c r="AR3420" s="158"/>
      <c r="AS3420" s="158"/>
      <c r="AT3420" s="158"/>
      <c r="AU3420" s="158"/>
      <c r="AV3420" s="158"/>
      <c r="AW3420" s="158"/>
      <c r="AX3420" s="158"/>
      <c r="AY3420" s="158"/>
      <c r="AZ3420" s="158"/>
      <c r="BA3420" s="158"/>
      <c r="BB3420" s="158"/>
      <c r="BC3420" s="158"/>
      <c r="BD3420" s="159"/>
      <c r="BE3420" s="158"/>
      <c r="BF3420" s="158"/>
      <c r="BG3420" s="158"/>
      <c r="BH3420" s="158"/>
      <c r="BI3420" s="159"/>
      <c r="BJ3420" s="158"/>
      <c r="BK3420" s="158"/>
      <c r="BL3420" s="158"/>
      <c r="BM3420" s="158"/>
      <c r="BN3420" s="158"/>
      <c r="BO3420" s="158"/>
      <c r="BP3420" s="158"/>
      <c r="BQ3420" s="158"/>
      <c r="BR3420" s="158"/>
      <c r="BS3420" s="158"/>
      <c r="BT3420" s="158"/>
      <c r="BU3420" s="158"/>
      <c r="BV3420" s="158"/>
      <c r="BW3420" s="158"/>
      <c r="BX3420" s="158"/>
      <c r="BY3420" s="158"/>
      <c r="BZ3420" s="158"/>
      <c r="CA3420" s="158"/>
      <c r="CB3420" s="158"/>
      <c r="CC3420" s="158"/>
      <c r="CD3420" s="158"/>
      <c r="CE3420" s="158"/>
      <c r="CF3420" s="158"/>
      <c r="CG3420" s="158"/>
      <c r="CH3420" s="158"/>
      <c r="CI3420" s="158"/>
      <c r="CJ3420" s="158"/>
      <c r="CK3420" s="158"/>
      <c r="CL3420" s="158"/>
      <c r="CM3420" s="158"/>
      <c r="CN3420" s="158"/>
      <c r="CO3420" s="158"/>
      <c r="CP3420" s="158"/>
      <c r="CQ3420" s="158"/>
      <c r="CR3420" s="158"/>
      <c r="CS3420" s="158"/>
      <c r="CT3420" s="158"/>
      <c r="CU3420" s="158"/>
      <c r="CV3420" s="158"/>
      <c r="CW3420" s="158"/>
      <c r="CX3420" s="158"/>
      <c r="CY3420" s="158"/>
      <c r="CZ3420" s="158"/>
      <c r="DA3420" s="158"/>
      <c r="DB3420" s="158"/>
      <c r="DC3420" s="158"/>
      <c r="DD3420" s="158"/>
      <c r="DE3420" s="158"/>
      <c r="DF3420" s="158"/>
      <c r="DG3420" s="158"/>
      <c r="DH3420" s="158"/>
      <c r="DI3420" s="158"/>
      <c r="DJ3420" s="158"/>
      <c r="DK3420" s="158"/>
      <c r="DL3420" s="158"/>
      <c r="DM3420" s="158"/>
      <c r="DN3420" s="158"/>
      <c r="DO3420" s="158"/>
      <c r="DP3420" s="158"/>
      <c r="DQ3420" s="158"/>
      <c r="DR3420" s="158"/>
      <c r="DS3420" s="160"/>
    </row>
    <row r="3421" spans="1:123" s="110" customFormat="1">
      <c r="A3421" s="184"/>
      <c r="B3421" s="180"/>
      <c r="D3421" s="192"/>
      <c r="E3421" s="157"/>
      <c r="F3421" s="158"/>
      <c r="G3421" s="158"/>
      <c r="H3421" s="158"/>
      <c r="I3421" s="158"/>
      <c r="J3421" s="158"/>
      <c r="K3421" s="158"/>
      <c r="L3421" s="158"/>
      <c r="M3421" s="158"/>
      <c r="N3421" s="158"/>
      <c r="O3421" s="158"/>
      <c r="P3421" s="158"/>
      <c r="Q3421" s="158"/>
      <c r="R3421" s="158"/>
      <c r="S3421" s="158"/>
      <c r="T3421" s="158"/>
      <c r="U3421" s="158"/>
      <c r="V3421" s="158"/>
      <c r="W3421" s="158"/>
      <c r="X3421" s="158"/>
      <c r="Y3421" s="158"/>
      <c r="Z3421" s="158"/>
      <c r="AA3421" s="158"/>
      <c r="AB3421" s="158"/>
      <c r="AC3421" s="158"/>
      <c r="AD3421" s="158"/>
      <c r="AE3421" s="158"/>
      <c r="AF3421" s="158"/>
      <c r="AG3421" s="158"/>
      <c r="AH3421" s="158"/>
      <c r="AI3421" s="158"/>
      <c r="AJ3421" s="158"/>
      <c r="AK3421" s="158"/>
      <c r="AL3421" s="158"/>
      <c r="AM3421" s="158"/>
      <c r="AN3421" s="158"/>
      <c r="AO3421" s="158"/>
      <c r="AP3421" s="158"/>
      <c r="AQ3421" s="158"/>
      <c r="AR3421" s="158"/>
      <c r="AS3421" s="158"/>
      <c r="AT3421" s="158"/>
      <c r="AU3421" s="158"/>
      <c r="AV3421" s="158"/>
      <c r="AW3421" s="158"/>
      <c r="AX3421" s="158"/>
      <c r="AY3421" s="158"/>
      <c r="AZ3421" s="158"/>
      <c r="BA3421" s="158"/>
      <c r="BB3421" s="158"/>
      <c r="BC3421" s="158"/>
      <c r="BD3421" s="159"/>
      <c r="BE3421" s="158"/>
      <c r="BF3421" s="158"/>
      <c r="BG3421" s="158"/>
      <c r="BH3421" s="158"/>
      <c r="BI3421" s="159"/>
      <c r="BJ3421" s="158"/>
      <c r="BK3421" s="158"/>
      <c r="BL3421" s="158"/>
      <c r="BM3421" s="158"/>
      <c r="BN3421" s="158"/>
      <c r="BO3421" s="158"/>
      <c r="BP3421" s="158"/>
      <c r="BQ3421" s="158"/>
      <c r="BR3421" s="158"/>
      <c r="BS3421" s="158"/>
      <c r="BT3421" s="158"/>
      <c r="BU3421" s="158"/>
      <c r="BV3421" s="158"/>
      <c r="BW3421" s="158"/>
      <c r="BX3421" s="158"/>
      <c r="BY3421" s="158"/>
      <c r="BZ3421" s="158"/>
      <c r="CA3421" s="158"/>
      <c r="CB3421" s="158"/>
      <c r="CC3421" s="158"/>
      <c r="CD3421" s="158"/>
      <c r="CE3421" s="158"/>
      <c r="CF3421" s="158"/>
      <c r="CG3421" s="158"/>
      <c r="CH3421" s="158"/>
      <c r="CI3421" s="158"/>
      <c r="CJ3421" s="158"/>
      <c r="CK3421" s="158"/>
      <c r="CL3421" s="158"/>
      <c r="CM3421" s="158"/>
      <c r="CN3421" s="158"/>
      <c r="CO3421" s="158"/>
      <c r="CP3421" s="158"/>
      <c r="CQ3421" s="158"/>
      <c r="CR3421" s="158"/>
      <c r="CS3421" s="158"/>
      <c r="CT3421" s="158"/>
      <c r="CU3421" s="158"/>
      <c r="CV3421" s="158"/>
      <c r="CW3421" s="158"/>
      <c r="CX3421" s="158"/>
      <c r="CY3421" s="158"/>
      <c r="CZ3421" s="158"/>
      <c r="DA3421" s="158"/>
      <c r="DB3421" s="158"/>
      <c r="DC3421" s="158"/>
      <c r="DD3421" s="158"/>
      <c r="DE3421" s="158"/>
      <c r="DF3421" s="158"/>
      <c r="DG3421" s="158"/>
      <c r="DH3421" s="158"/>
      <c r="DI3421" s="158"/>
      <c r="DJ3421" s="158"/>
      <c r="DK3421" s="158"/>
      <c r="DL3421" s="158"/>
      <c r="DM3421" s="158"/>
      <c r="DN3421" s="158"/>
      <c r="DO3421" s="158"/>
      <c r="DP3421" s="158"/>
      <c r="DQ3421" s="158"/>
      <c r="DR3421" s="158"/>
      <c r="DS3421" s="160"/>
    </row>
    <row r="3422" spans="1:123" s="110" customFormat="1">
      <c r="A3422" s="184"/>
      <c r="B3422" s="180"/>
      <c r="D3422" s="192"/>
      <c r="E3422" s="157"/>
      <c r="F3422" s="158"/>
      <c r="G3422" s="158"/>
      <c r="H3422" s="158"/>
      <c r="I3422" s="158"/>
      <c r="J3422" s="158"/>
      <c r="K3422" s="158"/>
      <c r="L3422" s="158"/>
      <c r="M3422" s="158"/>
      <c r="N3422" s="158"/>
      <c r="O3422" s="158"/>
      <c r="P3422" s="158"/>
      <c r="Q3422" s="158"/>
      <c r="R3422" s="158"/>
      <c r="S3422" s="158"/>
      <c r="T3422" s="158"/>
      <c r="U3422" s="158"/>
      <c r="V3422" s="158"/>
      <c r="W3422" s="158"/>
      <c r="X3422" s="158"/>
      <c r="Y3422" s="158"/>
      <c r="Z3422" s="158"/>
      <c r="AA3422" s="158"/>
      <c r="AB3422" s="158"/>
      <c r="AC3422" s="158"/>
      <c r="AD3422" s="158"/>
      <c r="AE3422" s="158"/>
      <c r="AF3422" s="158"/>
      <c r="AG3422" s="158"/>
      <c r="AH3422" s="158"/>
      <c r="AI3422" s="158"/>
      <c r="AJ3422" s="158"/>
      <c r="AK3422" s="158"/>
      <c r="AL3422" s="158"/>
      <c r="AM3422" s="158"/>
      <c r="AN3422" s="158"/>
      <c r="AO3422" s="158"/>
      <c r="AP3422" s="158"/>
      <c r="AQ3422" s="158"/>
      <c r="AR3422" s="158"/>
      <c r="AS3422" s="158"/>
      <c r="AT3422" s="158"/>
      <c r="AU3422" s="158"/>
      <c r="AV3422" s="158"/>
      <c r="AW3422" s="158"/>
      <c r="AX3422" s="158"/>
      <c r="AY3422" s="158"/>
      <c r="AZ3422" s="158"/>
      <c r="BA3422" s="158"/>
      <c r="BB3422" s="158"/>
      <c r="BC3422" s="158"/>
      <c r="BD3422" s="159"/>
      <c r="BE3422" s="158"/>
      <c r="BF3422" s="158"/>
      <c r="BG3422" s="158"/>
      <c r="BH3422" s="158"/>
      <c r="BI3422" s="159"/>
      <c r="BJ3422" s="158"/>
      <c r="BK3422" s="158"/>
      <c r="BL3422" s="158"/>
      <c r="BM3422" s="158"/>
      <c r="BN3422" s="158"/>
      <c r="BO3422" s="158"/>
      <c r="BP3422" s="158"/>
      <c r="BQ3422" s="158"/>
      <c r="BR3422" s="158"/>
      <c r="BS3422" s="158"/>
      <c r="BT3422" s="158"/>
      <c r="BU3422" s="158"/>
      <c r="BV3422" s="158"/>
      <c r="BW3422" s="158"/>
      <c r="BX3422" s="158"/>
      <c r="BY3422" s="158"/>
      <c r="BZ3422" s="158"/>
      <c r="CA3422" s="158"/>
      <c r="CB3422" s="158"/>
      <c r="CC3422" s="158"/>
      <c r="CD3422" s="158"/>
      <c r="CE3422" s="158"/>
      <c r="CF3422" s="158"/>
      <c r="CG3422" s="158"/>
      <c r="CH3422" s="158"/>
      <c r="CI3422" s="158"/>
      <c r="CJ3422" s="158"/>
      <c r="CK3422" s="158"/>
      <c r="CL3422" s="158"/>
      <c r="CM3422" s="158"/>
      <c r="CN3422" s="158"/>
      <c r="CO3422" s="158"/>
      <c r="CP3422" s="158"/>
      <c r="CQ3422" s="158"/>
      <c r="CR3422" s="158"/>
      <c r="CS3422" s="158"/>
      <c r="CT3422" s="158"/>
      <c r="CU3422" s="158"/>
      <c r="CV3422" s="158"/>
      <c r="CW3422" s="158"/>
      <c r="CX3422" s="158"/>
      <c r="CY3422" s="158"/>
      <c r="CZ3422" s="158"/>
      <c r="DA3422" s="158"/>
      <c r="DB3422" s="158"/>
      <c r="DC3422" s="158"/>
      <c r="DD3422" s="158"/>
      <c r="DE3422" s="158"/>
      <c r="DF3422" s="158"/>
      <c r="DG3422" s="158"/>
      <c r="DH3422" s="158"/>
      <c r="DI3422" s="158"/>
      <c r="DJ3422" s="158"/>
      <c r="DK3422" s="158"/>
      <c r="DL3422" s="158"/>
      <c r="DM3422" s="158"/>
      <c r="DN3422" s="158"/>
      <c r="DO3422" s="158"/>
      <c r="DP3422" s="158"/>
      <c r="DQ3422" s="158"/>
      <c r="DR3422" s="158"/>
      <c r="DS3422" s="160"/>
    </row>
    <row r="3423" spans="1:123" s="110" customFormat="1">
      <c r="A3423" s="184"/>
      <c r="B3423" s="180"/>
      <c r="D3423" s="192"/>
      <c r="E3423" s="157"/>
      <c r="F3423" s="158"/>
      <c r="G3423" s="158"/>
      <c r="H3423" s="158"/>
      <c r="I3423" s="158"/>
      <c r="J3423" s="158"/>
      <c r="K3423" s="158"/>
      <c r="L3423" s="158"/>
      <c r="M3423" s="158"/>
      <c r="N3423" s="158"/>
      <c r="O3423" s="158"/>
      <c r="P3423" s="158"/>
      <c r="Q3423" s="158"/>
      <c r="R3423" s="158"/>
      <c r="S3423" s="158"/>
      <c r="T3423" s="158"/>
      <c r="U3423" s="158"/>
      <c r="V3423" s="158"/>
      <c r="W3423" s="158"/>
      <c r="X3423" s="158"/>
      <c r="Y3423" s="158"/>
      <c r="Z3423" s="158"/>
      <c r="AA3423" s="158"/>
      <c r="AB3423" s="158"/>
      <c r="AC3423" s="158"/>
      <c r="AD3423" s="158"/>
      <c r="AE3423" s="158"/>
      <c r="AF3423" s="158"/>
      <c r="AG3423" s="158"/>
      <c r="AH3423" s="158"/>
      <c r="AI3423" s="158"/>
      <c r="AJ3423" s="158"/>
      <c r="AK3423" s="158"/>
      <c r="AL3423" s="158"/>
      <c r="AM3423" s="158"/>
      <c r="AN3423" s="158"/>
      <c r="AO3423" s="158"/>
      <c r="AP3423" s="158"/>
      <c r="AQ3423" s="158"/>
      <c r="AR3423" s="158"/>
      <c r="AS3423" s="158"/>
      <c r="AT3423" s="158"/>
      <c r="AU3423" s="158"/>
      <c r="AV3423" s="158"/>
      <c r="AW3423" s="158"/>
      <c r="AX3423" s="158"/>
      <c r="AY3423" s="158"/>
      <c r="AZ3423" s="158"/>
      <c r="BA3423" s="158"/>
      <c r="BB3423" s="158"/>
      <c r="BC3423" s="158"/>
      <c r="BD3423" s="159"/>
      <c r="BE3423" s="158"/>
      <c r="BF3423" s="158"/>
      <c r="BG3423" s="158"/>
      <c r="BH3423" s="158"/>
      <c r="BI3423" s="159"/>
      <c r="BJ3423" s="158"/>
      <c r="BK3423" s="158"/>
      <c r="BL3423" s="158"/>
      <c r="BM3423" s="158"/>
      <c r="BN3423" s="158"/>
      <c r="BO3423" s="158"/>
      <c r="BP3423" s="158"/>
      <c r="BQ3423" s="158"/>
      <c r="BR3423" s="158"/>
      <c r="BS3423" s="158"/>
      <c r="BT3423" s="158"/>
      <c r="BU3423" s="158"/>
      <c r="BV3423" s="158"/>
      <c r="BW3423" s="158"/>
      <c r="BX3423" s="158"/>
      <c r="BY3423" s="158"/>
      <c r="BZ3423" s="158"/>
      <c r="CA3423" s="158"/>
      <c r="CB3423" s="158"/>
      <c r="CC3423" s="158"/>
      <c r="CD3423" s="158"/>
      <c r="CE3423" s="158"/>
      <c r="CF3423" s="158"/>
      <c r="CG3423" s="158"/>
      <c r="CH3423" s="158"/>
      <c r="CI3423" s="158"/>
      <c r="CJ3423" s="158"/>
      <c r="CK3423" s="158"/>
      <c r="CL3423" s="158"/>
      <c r="CM3423" s="158"/>
      <c r="CN3423" s="158"/>
      <c r="CO3423" s="158"/>
      <c r="CP3423" s="158"/>
      <c r="CQ3423" s="158"/>
      <c r="CR3423" s="158"/>
      <c r="CS3423" s="158"/>
      <c r="CT3423" s="158"/>
      <c r="CU3423" s="158"/>
      <c r="CV3423" s="158"/>
      <c r="CW3423" s="158"/>
      <c r="CX3423" s="158"/>
      <c r="CY3423" s="158"/>
      <c r="CZ3423" s="158"/>
      <c r="DA3423" s="158"/>
      <c r="DB3423" s="158"/>
      <c r="DC3423" s="158"/>
      <c r="DD3423" s="158"/>
      <c r="DE3423" s="158"/>
      <c r="DF3423" s="158"/>
      <c r="DG3423" s="158"/>
      <c r="DH3423" s="158"/>
      <c r="DI3423" s="158"/>
      <c r="DJ3423" s="158"/>
      <c r="DK3423" s="158"/>
      <c r="DL3423" s="158"/>
      <c r="DM3423" s="158"/>
      <c r="DN3423" s="158"/>
      <c r="DO3423" s="158"/>
      <c r="DP3423" s="158"/>
      <c r="DQ3423" s="158"/>
      <c r="DR3423" s="158"/>
      <c r="DS3423" s="160"/>
    </row>
    <row r="3424" spans="1:123" s="110" customFormat="1">
      <c r="A3424" s="184"/>
      <c r="B3424" s="180"/>
      <c r="D3424" s="192"/>
      <c r="E3424" s="157"/>
      <c r="F3424" s="158"/>
      <c r="G3424" s="158"/>
      <c r="H3424" s="158"/>
      <c r="I3424" s="158"/>
      <c r="J3424" s="158"/>
      <c r="K3424" s="158"/>
      <c r="L3424" s="158"/>
      <c r="M3424" s="158"/>
      <c r="N3424" s="158"/>
      <c r="O3424" s="158"/>
      <c r="P3424" s="158"/>
      <c r="Q3424" s="158"/>
      <c r="R3424" s="158"/>
      <c r="S3424" s="158"/>
      <c r="T3424" s="158"/>
      <c r="U3424" s="158"/>
      <c r="V3424" s="158"/>
      <c r="W3424" s="158"/>
      <c r="X3424" s="158"/>
      <c r="Y3424" s="158"/>
      <c r="Z3424" s="158"/>
      <c r="AA3424" s="158"/>
      <c r="AB3424" s="158"/>
      <c r="AC3424" s="158"/>
      <c r="AD3424" s="158"/>
      <c r="AE3424" s="158"/>
      <c r="AF3424" s="158"/>
      <c r="AG3424" s="158"/>
      <c r="AH3424" s="158"/>
      <c r="AI3424" s="158"/>
      <c r="AJ3424" s="158"/>
      <c r="AK3424" s="158"/>
      <c r="AL3424" s="158"/>
      <c r="AM3424" s="158"/>
      <c r="AN3424" s="158"/>
      <c r="AO3424" s="158"/>
      <c r="AP3424" s="158"/>
      <c r="AQ3424" s="158"/>
      <c r="AR3424" s="158"/>
      <c r="AS3424" s="158"/>
      <c r="AT3424" s="158"/>
      <c r="AU3424" s="158"/>
      <c r="AV3424" s="158"/>
      <c r="AW3424" s="158"/>
      <c r="AX3424" s="158"/>
      <c r="AY3424" s="158"/>
      <c r="AZ3424" s="158"/>
      <c r="BA3424" s="158"/>
      <c r="BB3424" s="158"/>
      <c r="BC3424" s="158"/>
      <c r="BD3424" s="159"/>
      <c r="BE3424" s="158"/>
      <c r="BF3424" s="158"/>
      <c r="BG3424" s="158"/>
      <c r="BH3424" s="158"/>
      <c r="BI3424" s="159"/>
      <c r="BJ3424" s="158"/>
      <c r="BK3424" s="158"/>
      <c r="BL3424" s="158"/>
      <c r="BM3424" s="158"/>
      <c r="BN3424" s="158"/>
      <c r="BO3424" s="158"/>
      <c r="BP3424" s="158"/>
      <c r="BQ3424" s="158"/>
      <c r="BR3424" s="158"/>
      <c r="BS3424" s="158"/>
      <c r="BT3424" s="158"/>
      <c r="BU3424" s="158"/>
      <c r="BV3424" s="158"/>
      <c r="BW3424" s="158"/>
      <c r="BX3424" s="158"/>
      <c r="BY3424" s="158"/>
      <c r="BZ3424" s="158"/>
      <c r="CA3424" s="158"/>
      <c r="CB3424" s="158"/>
      <c r="CC3424" s="158"/>
      <c r="CD3424" s="158"/>
      <c r="CE3424" s="158"/>
      <c r="CF3424" s="158"/>
      <c r="CG3424" s="158"/>
      <c r="CH3424" s="158"/>
      <c r="CI3424" s="158"/>
      <c r="CJ3424" s="158"/>
      <c r="CK3424" s="158"/>
      <c r="CL3424" s="158"/>
      <c r="CM3424" s="158"/>
      <c r="CN3424" s="158"/>
      <c r="CO3424" s="158"/>
      <c r="CP3424" s="158"/>
      <c r="CQ3424" s="158"/>
      <c r="CR3424" s="158"/>
      <c r="CS3424" s="158"/>
      <c r="CT3424" s="158"/>
      <c r="CU3424" s="158"/>
      <c r="CV3424" s="158"/>
      <c r="CW3424" s="158"/>
      <c r="CX3424" s="158"/>
      <c r="CY3424" s="158"/>
      <c r="CZ3424" s="158"/>
      <c r="DA3424" s="158"/>
      <c r="DB3424" s="158"/>
      <c r="DC3424" s="158"/>
      <c r="DD3424" s="158"/>
      <c r="DE3424" s="158"/>
      <c r="DF3424" s="158"/>
      <c r="DG3424" s="158"/>
      <c r="DH3424" s="158"/>
      <c r="DI3424" s="158"/>
      <c r="DJ3424" s="158"/>
      <c r="DK3424" s="158"/>
      <c r="DL3424" s="158"/>
      <c r="DM3424" s="158"/>
      <c r="DN3424" s="158"/>
      <c r="DO3424" s="158"/>
      <c r="DP3424" s="158"/>
      <c r="DQ3424" s="158"/>
      <c r="DR3424" s="158"/>
      <c r="DS3424" s="160"/>
    </row>
    <row r="3425" spans="1:123" s="110" customFormat="1">
      <c r="A3425" s="184"/>
      <c r="B3425" s="180"/>
      <c r="D3425" s="192"/>
      <c r="E3425" s="157"/>
      <c r="F3425" s="158"/>
      <c r="G3425" s="158"/>
      <c r="H3425" s="158"/>
      <c r="I3425" s="158"/>
      <c r="J3425" s="158"/>
      <c r="K3425" s="158"/>
      <c r="L3425" s="158"/>
      <c r="M3425" s="158"/>
      <c r="N3425" s="158"/>
      <c r="O3425" s="158"/>
      <c r="P3425" s="158"/>
      <c r="Q3425" s="158"/>
      <c r="R3425" s="158"/>
      <c r="S3425" s="158"/>
      <c r="T3425" s="158"/>
      <c r="U3425" s="158"/>
      <c r="V3425" s="158"/>
      <c r="W3425" s="158"/>
      <c r="X3425" s="158"/>
      <c r="Y3425" s="158"/>
      <c r="Z3425" s="158"/>
      <c r="AA3425" s="158"/>
      <c r="AB3425" s="158"/>
      <c r="AC3425" s="158"/>
      <c r="AD3425" s="158"/>
      <c r="AE3425" s="158"/>
      <c r="AF3425" s="158"/>
      <c r="AG3425" s="158"/>
      <c r="AH3425" s="158"/>
      <c r="AI3425" s="158"/>
      <c r="AJ3425" s="158"/>
      <c r="AK3425" s="158"/>
      <c r="AL3425" s="158"/>
      <c r="AM3425" s="158"/>
      <c r="AN3425" s="158"/>
      <c r="AO3425" s="158"/>
      <c r="AP3425" s="158"/>
      <c r="AQ3425" s="158"/>
      <c r="AR3425" s="158"/>
      <c r="AS3425" s="158"/>
      <c r="AT3425" s="158"/>
      <c r="AU3425" s="158"/>
      <c r="AV3425" s="158"/>
      <c r="AW3425" s="158"/>
      <c r="AX3425" s="158"/>
      <c r="AY3425" s="158"/>
      <c r="AZ3425" s="158"/>
      <c r="BA3425" s="158"/>
      <c r="BB3425" s="158"/>
      <c r="BC3425" s="158"/>
      <c r="BD3425" s="159"/>
      <c r="BE3425" s="158"/>
      <c r="BF3425" s="158"/>
      <c r="BG3425" s="158"/>
      <c r="BH3425" s="158"/>
      <c r="BI3425" s="159"/>
      <c r="BJ3425" s="158"/>
      <c r="BK3425" s="158"/>
      <c r="BL3425" s="158"/>
      <c r="BM3425" s="158"/>
      <c r="BN3425" s="158"/>
      <c r="BO3425" s="158"/>
      <c r="BP3425" s="158"/>
      <c r="BQ3425" s="158"/>
      <c r="BR3425" s="158"/>
      <c r="BS3425" s="158"/>
      <c r="BT3425" s="158"/>
      <c r="BU3425" s="158"/>
      <c r="BV3425" s="158"/>
      <c r="BW3425" s="158"/>
      <c r="BX3425" s="158"/>
      <c r="BY3425" s="158"/>
      <c r="BZ3425" s="158"/>
      <c r="CA3425" s="158"/>
      <c r="CB3425" s="158"/>
      <c r="CC3425" s="158"/>
      <c r="CD3425" s="158"/>
      <c r="CE3425" s="158"/>
      <c r="CF3425" s="158"/>
      <c r="CG3425" s="158"/>
      <c r="CH3425" s="158"/>
      <c r="CI3425" s="158"/>
      <c r="CJ3425" s="158"/>
      <c r="CK3425" s="158"/>
      <c r="CL3425" s="158"/>
      <c r="CM3425" s="158"/>
      <c r="CN3425" s="158"/>
      <c r="CO3425" s="158"/>
      <c r="CP3425" s="158"/>
      <c r="CQ3425" s="158"/>
      <c r="CR3425" s="158"/>
      <c r="CS3425" s="158"/>
      <c r="CT3425" s="158"/>
      <c r="CU3425" s="158"/>
      <c r="CV3425" s="158"/>
      <c r="CW3425" s="158"/>
      <c r="CX3425" s="158"/>
      <c r="CY3425" s="158"/>
      <c r="CZ3425" s="158"/>
      <c r="DA3425" s="158"/>
      <c r="DB3425" s="158"/>
      <c r="DC3425" s="158"/>
      <c r="DD3425" s="158"/>
      <c r="DE3425" s="158"/>
      <c r="DF3425" s="158"/>
      <c r="DG3425" s="158"/>
      <c r="DH3425" s="158"/>
      <c r="DI3425" s="158"/>
      <c r="DJ3425" s="158"/>
      <c r="DK3425" s="158"/>
      <c r="DL3425" s="158"/>
      <c r="DM3425" s="158"/>
      <c r="DN3425" s="158"/>
      <c r="DO3425" s="158"/>
      <c r="DP3425" s="158"/>
      <c r="DQ3425" s="158"/>
      <c r="DR3425" s="158"/>
      <c r="DS3425" s="160"/>
    </row>
    <row r="3426" spans="1:123" s="110" customFormat="1">
      <c r="A3426" s="184"/>
      <c r="B3426" s="180"/>
      <c r="D3426" s="192"/>
      <c r="E3426" s="157"/>
      <c r="F3426" s="158"/>
      <c r="G3426" s="158"/>
      <c r="H3426" s="158"/>
      <c r="I3426" s="158"/>
      <c r="J3426" s="158"/>
      <c r="K3426" s="158"/>
      <c r="L3426" s="158"/>
      <c r="M3426" s="158"/>
      <c r="N3426" s="158"/>
      <c r="O3426" s="158"/>
      <c r="P3426" s="158"/>
      <c r="Q3426" s="158"/>
      <c r="R3426" s="158"/>
      <c r="S3426" s="158"/>
      <c r="T3426" s="158"/>
      <c r="U3426" s="158"/>
      <c r="V3426" s="158"/>
      <c r="W3426" s="158"/>
      <c r="X3426" s="158"/>
      <c r="Y3426" s="158"/>
      <c r="Z3426" s="158"/>
      <c r="AA3426" s="158"/>
      <c r="AB3426" s="158"/>
      <c r="AC3426" s="158"/>
      <c r="AD3426" s="158"/>
      <c r="AE3426" s="158"/>
      <c r="AF3426" s="158"/>
      <c r="AG3426" s="158"/>
      <c r="AH3426" s="158"/>
      <c r="AI3426" s="158"/>
      <c r="AJ3426" s="158"/>
      <c r="AK3426" s="158"/>
      <c r="AL3426" s="158"/>
      <c r="AM3426" s="158"/>
      <c r="AN3426" s="158"/>
      <c r="AO3426" s="158"/>
      <c r="AP3426" s="158"/>
      <c r="AQ3426" s="158"/>
      <c r="AR3426" s="158"/>
      <c r="AS3426" s="158"/>
      <c r="AT3426" s="158"/>
      <c r="AU3426" s="158"/>
      <c r="AV3426" s="158"/>
      <c r="AW3426" s="158"/>
      <c r="AX3426" s="158"/>
      <c r="AY3426" s="158"/>
      <c r="AZ3426" s="158"/>
      <c r="BA3426" s="158"/>
      <c r="BB3426" s="158"/>
      <c r="BC3426" s="158"/>
      <c r="BD3426" s="159"/>
      <c r="BE3426" s="158"/>
      <c r="BF3426" s="158"/>
      <c r="BG3426" s="158"/>
      <c r="BH3426" s="158"/>
      <c r="BI3426" s="159"/>
      <c r="BJ3426" s="158"/>
      <c r="BK3426" s="158"/>
      <c r="BL3426" s="158"/>
      <c r="BM3426" s="158"/>
      <c r="BN3426" s="158"/>
      <c r="BO3426" s="158"/>
      <c r="BP3426" s="158"/>
      <c r="BQ3426" s="158"/>
      <c r="BR3426" s="158"/>
      <c r="BS3426" s="158"/>
      <c r="BT3426" s="158"/>
      <c r="BU3426" s="158"/>
      <c r="BV3426" s="158"/>
      <c r="BW3426" s="158"/>
      <c r="BX3426" s="158"/>
      <c r="BY3426" s="158"/>
      <c r="BZ3426" s="158"/>
      <c r="CA3426" s="158"/>
      <c r="CB3426" s="158"/>
      <c r="CC3426" s="158"/>
      <c r="CD3426" s="158"/>
      <c r="CE3426" s="158"/>
      <c r="CF3426" s="158"/>
      <c r="CG3426" s="158"/>
      <c r="CH3426" s="158"/>
      <c r="CI3426" s="158"/>
      <c r="CJ3426" s="158"/>
      <c r="CK3426" s="158"/>
      <c r="CL3426" s="158"/>
      <c r="CM3426" s="158"/>
      <c r="CN3426" s="158"/>
      <c r="CO3426" s="158"/>
      <c r="CP3426" s="158"/>
      <c r="CQ3426" s="158"/>
      <c r="CR3426" s="158"/>
      <c r="CS3426" s="158"/>
      <c r="CT3426" s="158"/>
      <c r="CU3426" s="158"/>
      <c r="CV3426" s="158"/>
      <c r="CW3426" s="158"/>
      <c r="CX3426" s="158"/>
      <c r="CY3426" s="158"/>
      <c r="CZ3426" s="158"/>
      <c r="DA3426" s="158"/>
      <c r="DB3426" s="158"/>
      <c r="DC3426" s="158"/>
      <c r="DD3426" s="158"/>
      <c r="DE3426" s="158"/>
      <c r="DF3426" s="158"/>
      <c r="DG3426" s="158"/>
      <c r="DH3426" s="158"/>
      <c r="DI3426" s="158"/>
      <c r="DJ3426" s="158"/>
      <c r="DK3426" s="158"/>
      <c r="DL3426" s="158"/>
      <c r="DM3426" s="158"/>
      <c r="DN3426" s="158"/>
      <c r="DO3426" s="158"/>
      <c r="DP3426" s="158"/>
      <c r="DQ3426" s="158"/>
      <c r="DR3426" s="158"/>
      <c r="DS3426" s="160"/>
    </row>
    <row r="3427" spans="1:123" s="110" customFormat="1">
      <c r="A3427" s="184"/>
      <c r="B3427" s="180"/>
      <c r="D3427" s="192"/>
      <c r="E3427" s="157"/>
      <c r="F3427" s="158"/>
      <c r="G3427" s="158"/>
      <c r="H3427" s="158"/>
      <c r="I3427" s="158"/>
      <c r="J3427" s="158"/>
      <c r="K3427" s="158"/>
      <c r="L3427" s="158"/>
      <c r="M3427" s="158"/>
      <c r="N3427" s="158"/>
      <c r="O3427" s="158"/>
      <c r="P3427" s="158"/>
      <c r="Q3427" s="158"/>
      <c r="R3427" s="158"/>
      <c r="S3427" s="158"/>
      <c r="T3427" s="158"/>
      <c r="U3427" s="158"/>
      <c r="V3427" s="158"/>
      <c r="W3427" s="158"/>
      <c r="X3427" s="158"/>
      <c r="Y3427" s="158"/>
      <c r="Z3427" s="158"/>
      <c r="AA3427" s="158"/>
      <c r="AB3427" s="158"/>
      <c r="AC3427" s="158"/>
      <c r="AD3427" s="158"/>
      <c r="AE3427" s="158"/>
      <c r="AF3427" s="158"/>
      <c r="AG3427" s="158"/>
      <c r="AH3427" s="158"/>
      <c r="AI3427" s="158"/>
      <c r="AJ3427" s="158"/>
      <c r="AK3427" s="158"/>
      <c r="AL3427" s="158"/>
      <c r="AM3427" s="158"/>
      <c r="AN3427" s="158"/>
      <c r="AO3427" s="158"/>
      <c r="AP3427" s="158"/>
      <c r="AQ3427" s="158"/>
      <c r="AR3427" s="158"/>
      <c r="AS3427" s="158"/>
      <c r="AT3427" s="158"/>
      <c r="AU3427" s="158"/>
      <c r="AV3427" s="158"/>
      <c r="AW3427" s="158"/>
      <c r="AX3427" s="158"/>
      <c r="AY3427" s="158"/>
      <c r="AZ3427" s="158"/>
      <c r="BA3427" s="158"/>
      <c r="BB3427" s="158"/>
      <c r="BC3427" s="158"/>
      <c r="BD3427" s="159"/>
      <c r="BE3427" s="158"/>
      <c r="BF3427" s="158"/>
      <c r="BG3427" s="158"/>
      <c r="BH3427" s="158"/>
      <c r="BI3427" s="159"/>
      <c r="BJ3427" s="158"/>
      <c r="BK3427" s="158"/>
      <c r="BL3427" s="158"/>
      <c r="BM3427" s="158"/>
      <c r="BN3427" s="158"/>
      <c r="BO3427" s="158"/>
      <c r="BP3427" s="158"/>
      <c r="BQ3427" s="158"/>
      <c r="BR3427" s="158"/>
      <c r="BS3427" s="158"/>
      <c r="BT3427" s="158"/>
      <c r="BU3427" s="158"/>
      <c r="BV3427" s="158"/>
      <c r="BW3427" s="158"/>
      <c r="BX3427" s="158"/>
      <c r="BY3427" s="158"/>
      <c r="BZ3427" s="158"/>
      <c r="CA3427" s="158"/>
      <c r="CB3427" s="158"/>
      <c r="CC3427" s="158"/>
      <c r="CD3427" s="158"/>
      <c r="CE3427" s="158"/>
      <c r="CF3427" s="158"/>
      <c r="CG3427" s="158"/>
      <c r="CH3427" s="158"/>
      <c r="CI3427" s="158"/>
      <c r="CJ3427" s="158"/>
      <c r="CK3427" s="158"/>
      <c r="CL3427" s="158"/>
      <c r="CM3427" s="158"/>
      <c r="CN3427" s="158"/>
      <c r="CO3427" s="158"/>
      <c r="CP3427" s="158"/>
      <c r="CQ3427" s="158"/>
      <c r="CR3427" s="158"/>
      <c r="CS3427" s="158"/>
      <c r="CT3427" s="158"/>
      <c r="CU3427" s="158"/>
      <c r="CV3427" s="158"/>
      <c r="CW3427" s="158"/>
      <c r="CX3427" s="158"/>
      <c r="CY3427" s="158"/>
      <c r="CZ3427" s="158"/>
      <c r="DA3427" s="158"/>
      <c r="DB3427" s="158"/>
      <c r="DC3427" s="158"/>
      <c r="DD3427" s="158"/>
      <c r="DE3427" s="158"/>
      <c r="DF3427" s="158"/>
      <c r="DG3427" s="158"/>
      <c r="DH3427" s="158"/>
      <c r="DI3427" s="158"/>
      <c r="DJ3427" s="158"/>
      <c r="DK3427" s="158"/>
      <c r="DL3427" s="158"/>
      <c r="DM3427" s="158"/>
      <c r="DN3427" s="158"/>
      <c r="DO3427" s="158"/>
      <c r="DP3427" s="158"/>
      <c r="DQ3427" s="158"/>
      <c r="DR3427" s="158"/>
      <c r="DS3427" s="160"/>
    </row>
    <row r="3428" spans="1:123" s="110" customFormat="1">
      <c r="A3428" s="184"/>
      <c r="B3428" s="180"/>
      <c r="D3428" s="192"/>
      <c r="E3428" s="157"/>
      <c r="F3428" s="158"/>
      <c r="G3428" s="158"/>
      <c r="H3428" s="158"/>
      <c r="I3428" s="158"/>
      <c r="J3428" s="158"/>
      <c r="K3428" s="158"/>
      <c r="L3428" s="158"/>
      <c r="M3428" s="158"/>
      <c r="N3428" s="158"/>
      <c r="O3428" s="158"/>
      <c r="P3428" s="158"/>
      <c r="Q3428" s="158"/>
      <c r="R3428" s="158"/>
      <c r="S3428" s="158"/>
      <c r="T3428" s="158"/>
      <c r="U3428" s="158"/>
      <c r="V3428" s="158"/>
      <c r="W3428" s="158"/>
      <c r="X3428" s="158"/>
      <c r="Y3428" s="158"/>
      <c r="Z3428" s="158"/>
      <c r="AA3428" s="158"/>
      <c r="AB3428" s="158"/>
      <c r="AC3428" s="158"/>
      <c r="AD3428" s="158"/>
      <c r="AE3428" s="158"/>
      <c r="AF3428" s="158"/>
      <c r="AG3428" s="158"/>
      <c r="AH3428" s="158"/>
      <c r="AI3428" s="158"/>
      <c r="AJ3428" s="158"/>
      <c r="AK3428" s="158"/>
      <c r="AL3428" s="158"/>
      <c r="AM3428" s="158"/>
      <c r="AN3428" s="158"/>
      <c r="AO3428" s="158"/>
      <c r="AP3428" s="158"/>
      <c r="AQ3428" s="158"/>
      <c r="AR3428" s="158"/>
      <c r="AS3428" s="158"/>
      <c r="AT3428" s="158"/>
      <c r="AU3428" s="158"/>
      <c r="AV3428" s="158"/>
      <c r="AW3428" s="158"/>
      <c r="AX3428" s="158"/>
      <c r="AY3428" s="158"/>
      <c r="AZ3428" s="158"/>
      <c r="BA3428" s="158"/>
      <c r="BB3428" s="158"/>
      <c r="BC3428" s="158"/>
      <c r="BD3428" s="159"/>
      <c r="BE3428" s="158"/>
      <c r="BF3428" s="158"/>
      <c r="BG3428" s="158"/>
      <c r="BH3428" s="158"/>
      <c r="BI3428" s="159"/>
      <c r="BJ3428" s="158"/>
      <c r="BK3428" s="158"/>
      <c r="BL3428" s="158"/>
      <c r="BM3428" s="158"/>
      <c r="BN3428" s="158"/>
      <c r="BO3428" s="158"/>
      <c r="BP3428" s="158"/>
      <c r="BQ3428" s="158"/>
      <c r="BR3428" s="158"/>
      <c r="BS3428" s="158"/>
      <c r="BT3428" s="158"/>
      <c r="BU3428" s="158"/>
      <c r="BV3428" s="158"/>
      <c r="BW3428" s="158"/>
      <c r="BX3428" s="158"/>
      <c r="BY3428" s="158"/>
      <c r="BZ3428" s="158"/>
      <c r="CA3428" s="158"/>
      <c r="CB3428" s="158"/>
      <c r="CC3428" s="158"/>
      <c r="CD3428" s="158"/>
      <c r="CE3428" s="158"/>
      <c r="CF3428" s="158"/>
      <c r="CG3428" s="158"/>
      <c r="CH3428" s="158"/>
      <c r="CI3428" s="158"/>
      <c r="CJ3428" s="158"/>
      <c r="CK3428" s="158"/>
      <c r="CL3428" s="158"/>
      <c r="CM3428" s="158"/>
      <c r="CN3428" s="158"/>
      <c r="CO3428" s="158"/>
      <c r="CP3428" s="158"/>
      <c r="CQ3428" s="158"/>
      <c r="CR3428" s="158"/>
      <c r="CS3428" s="158"/>
      <c r="CT3428" s="158"/>
      <c r="CU3428" s="158"/>
      <c r="CV3428" s="158"/>
      <c r="CW3428" s="158"/>
      <c r="CX3428" s="158"/>
      <c r="CY3428" s="158"/>
      <c r="CZ3428" s="158"/>
      <c r="DA3428" s="158"/>
      <c r="DB3428" s="158"/>
      <c r="DC3428" s="158"/>
      <c r="DD3428" s="158"/>
      <c r="DE3428" s="158"/>
      <c r="DF3428" s="158"/>
      <c r="DG3428" s="158"/>
      <c r="DH3428" s="158"/>
      <c r="DI3428" s="158"/>
      <c r="DJ3428" s="158"/>
      <c r="DK3428" s="158"/>
      <c r="DL3428" s="158"/>
      <c r="DM3428" s="158"/>
      <c r="DN3428" s="158"/>
      <c r="DO3428" s="158"/>
      <c r="DP3428" s="158"/>
      <c r="DQ3428" s="158"/>
      <c r="DR3428" s="158"/>
      <c r="DS3428" s="160"/>
    </row>
    <row r="3429" spans="1:123" s="110" customFormat="1">
      <c r="A3429" s="184"/>
      <c r="B3429" s="180"/>
      <c r="D3429" s="192"/>
      <c r="E3429" s="157"/>
      <c r="F3429" s="158"/>
      <c r="G3429" s="158"/>
      <c r="H3429" s="158"/>
      <c r="I3429" s="158"/>
      <c r="J3429" s="158"/>
      <c r="K3429" s="158"/>
      <c r="L3429" s="158"/>
      <c r="M3429" s="158"/>
      <c r="N3429" s="158"/>
      <c r="O3429" s="158"/>
      <c r="P3429" s="158"/>
      <c r="Q3429" s="158"/>
      <c r="R3429" s="158"/>
      <c r="S3429" s="158"/>
      <c r="T3429" s="158"/>
      <c r="U3429" s="158"/>
      <c r="V3429" s="158"/>
      <c r="W3429" s="158"/>
      <c r="X3429" s="158"/>
      <c r="Y3429" s="158"/>
      <c r="Z3429" s="158"/>
      <c r="AA3429" s="158"/>
      <c r="AB3429" s="158"/>
      <c r="AC3429" s="158"/>
      <c r="AD3429" s="158"/>
      <c r="AE3429" s="158"/>
      <c r="AF3429" s="158"/>
      <c r="AG3429" s="158"/>
      <c r="AH3429" s="158"/>
      <c r="AI3429" s="158"/>
      <c r="AJ3429" s="158"/>
      <c r="AK3429" s="158"/>
      <c r="AL3429" s="158"/>
      <c r="AM3429" s="158"/>
      <c r="AN3429" s="158"/>
      <c r="AO3429" s="158"/>
      <c r="AP3429" s="158"/>
      <c r="AQ3429" s="158"/>
      <c r="AR3429" s="158"/>
      <c r="AS3429" s="158"/>
      <c r="AT3429" s="158"/>
      <c r="AU3429" s="158"/>
      <c r="AV3429" s="158"/>
      <c r="AW3429" s="158"/>
      <c r="AX3429" s="158"/>
      <c r="AY3429" s="158"/>
      <c r="AZ3429" s="158"/>
      <c r="BA3429" s="158"/>
      <c r="BB3429" s="158"/>
      <c r="BC3429" s="158"/>
      <c r="BD3429" s="159"/>
      <c r="BE3429" s="158"/>
      <c r="BF3429" s="158"/>
      <c r="BG3429" s="158"/>
      <c r="BH3429" s="158"/>
      <c r="BI3429" s="159"/>
      <c r="BJ3429" s="158"/>
      <c r="BK3429" s="158"/>
      <c r="BL3429" s="158"/>
      <c r="BM3429" s="158"/>
      <c r="BN3429" s="158"/>
      <c r="BO3429" s="158"/>
      <c r="BP3429" s="158"/>
      <c r="BQ3429" s="158"/>
      <c r="BR3429" s="158"/>
      <c r="BS3429" s="158"/>
      <c r="BT3429" s="158"/>
      <c r="BU3429" s="158"/>
      <c r="BV3429" s="158"/>
      <c r="BW3429" s="158"/>
      <c r="BX3429" s="158"/>
      <c r="BY3429" s="158"/>
      <c r="BZ3429" s="158"/>
      <c r="CA3429" s="158"/>
      <c r="CB3429" s="158"/>
      <c r="CC3429" s="158"/>
      <c r="CD3429" s="158"/>
      <c r="CE3429" s="158"/>
      <c r="CF3429" s="158"/>
      <c r="CG3429" s="158"/>
      <c r="CH3429" s="158"/>
      <c r="CI3429" s="158"/>
      <c r="CJ3429" s="158"/>
      <c r="CK3429" s="158"/>
      <c r="CL3429" s="158"/>
      <c r="CM3429" s="158"/>
      <c r="CN3429" s="158"/>
      <c r="CO3429" s="158"/>
      <c r="CP3429" s="158"/>
      <c r="CQ3429" s="158"/>
      <c r="CR3429" s="158"/>
      <c r="CS3429" s="158"/>
      <c r="CT3429" s="158"/>
      <c r="CU3429" s="158"/>
      <c r="CV3429" s="158"/>
      <c r="CW3429" s="158"/>
      <c r="CX3429" s="158"/>
      <c r="CY3429" s="158"/>
      <c r="CZ3429" s="158"/>
      <c r="DA3429" s="158"/>
      <c r="DB3429" s="158"/>
      <c r="DC3429" s="158"/>
      <c r="DD3429" s="158"/>
      <c r="DE3429" s="158"/>
      <c r="DF3429" s="158"/>
      <c r="DG3429" s="158"/>
      <c r="DH3429" s="158"/>
      <c r="DI3429" s="158"/>
      <c r="DJ3429" s="158"/>
      <c r="DK3429" s="158"/>
      <c r="DL3429" s="158"/>
      <c r="DM3429" s="158"/>
      <c r="DN3429" s="158"/>
      <c r="DO3429" s="158"/>
      <c r="DP3429" s="158"/>
      <c r="DQ3429" s="158"/>
      <c r="DR3429" s="158"/>
      <c r="DS3429" s="160"/>
    </row>
    <row r="3430" spans="1:123" s="110" customFormat="1">
      <c r="A3430" s="184"/>
      <c r="B3430" s="180"/>
      <c r="D3430" s="192"/>
      <c r="E3430" s="157"/>
      <c r="F3430" s="158"/>
      <c r="G3430" s="158"/>
      <c r="H3430" s="158"/>
      <c r="I3430" s="158"/>
      <c r="J3430" s="158"/>
      <c r="K3430" s="158"/>
      <c r="L3430" s="158"/>
      <c r="M3430" s="158"/>
      <c r="N3430" s="158"/>
      <c r="O3430" s="158"/>
      <c r="P3430" s="158"/>
      <c r="Q3430" s="158"/>
      <c r="R3430" s="158"/>
      <c r="S3430" s="158"/>
      <c r="T3430" s="158"/>
      <c r="U3430" s="158"/>
      <c r="V3430" s="158"/>
      <c r="W3430" s="158"/>
      <c r="X3430" s="158"/>
      <c r="Y3430" s="158"/>
      <c r="Z3430" s="158"/>
      <c r="AA3430" s="158"/>
      <c r="AB3430" s="158"/>
      <c r="AC3430" s="158"/>
      <c r="AD3430" s="158"/>
      <c r="AE3430" s="158"/>
      <c r="AF3430" s="158"/>
      <c r="AG3430" s="158"/>
      <c r="AH3430" s="158"/>
      <c r="AI3430" s="158"/>
      <c r="AJ3430" s="158"/>
      <c r="AK3430" s="158"/>
      <c r="AL3430" s="158"/>
      <c r="AM3430" s="158"/>
      <c r="AN3430" s="158"/>
      <c r="AO3430" s="158"/>
      <c r="AP3430" s="158"/>
      <c r="AQ3430" s="158"/>
      <c r="AR3430" s="158"/>
      <c r="AS3430" s="158"/>
      <c r="AT3430" s="158"/>
      <c r="AU3430" s="158"/>
      <c r="AV3430" s="158"/>
      <c r="AW3430" s="158"/>
      <c r="AX3430" s="158"/>
      <c r="AY3430" s="158"/>
      <c r="AZ3430" s="158"/>
      <c r="BA3430" s="158"/>
      <c r="BB3430" s="158"/>
      <c r="BC3430" s="158"/>
      <c r="BD3430" s="159"/>
      <c r="BE3430" s="158"/>
      <c r="BF3430" s="158"/>
      <c r="BG3430" s="158"/>
      <c r="BH3430" s="158"/>
      <c r="BI3430" s="159"/>
      <c r="BJ3430" s="158"/>
      <c r="BK3430" s="158"/>
      <c r="BL3430" s="158"/>
      <c r="BM3430" s="158"/>
      <c r="BN3430" s="158"/>
      <c r="BO3430" s="158"/>
      <c r="BP3430" s="158"/>
      <c r="BQ3430" s="158"/>
      <c r="BR3430" s="158"/>
      <c r="BS3430" s="158"/>
      <c r="BT3430" s="158"/>
      <c r="BU3430" s="158"/>
      <c r="BV3430" s="158"/>
      <c r="BW3430" s="158"/>
      <c r="BX3430" s="158"/>
      <c r="BY3430" s="158"/>
      <c r="BZ3430" s="158"/>
      <c r="CA3430" s="158"/>
      <c r="CB3430" s="158"/>
      <c r="CC3430" s="158"/>
      <c r="CD3430" s="158"/>
      <c r="CE3430" s="158"/>
      <c r="CF3430" s="158"/>
      <c r="CG3430" s="158"/>
      <c r="CH3430" s="158"/>
      <c r="CI3430" s="158"/>
      <c r="CJ3430" s="158"/>
      <c r="CK3430" s="158"/>
      <c r="CL3430" s="158"/>
      <c r="CM3430" s="158"/>
      <c r="CN3430" s="158"/>
      <c r="CO3430" s="158"/>
      <c r="CP3430" s="158"/>
      <c r="CQ3430" s="158"/>
      <c r="CR3430" s="158"/>
      <c r="CS3430" s="158"/>
      <c r="CT3430" s="158"/>
      <c r="CU3430" s="158"/>
      <c r="CV3430" s="158"/>
      <c r="CW3430" s="158"/>
      <c r="CX3430" s="158"/>
      <c r="CY3430" s="158"/>
      <c r="CZ3430" s="158"/>
      <c r="DA3430" s="158"/>
      <c r="DB3430" s="158"/>
      <c r="DC3430" s="158"/>
      <c r="DD3430" s="158"/>
      <c r="DE3430" s="158"/>
      <c r="DF3430" s="158"/>
      <c r="DG3430" s="158"/>
      <c r="DH3430" s="158"/>
      <c r="DI3430" s="158"/>
      <c r="DJ3430" s="158"/>
      <c r="DK3430" s="158"/>
      <c r="DL3430" s="158"/>
      <c r="DM3430" s="158"/>
      <c r="DN3430" s="158"/>
      <c r="DO3430" s="158"/>
      <c r="DP3430" s="158"/>
      <c r="DQ3430" s="158"/>
      <c r="DR3430" s="158"/>
      <c r="DS3430" s="160"/>
    </row>
    <row r="3431" spans="1:123" s="110" customFormat="1">
      <c r="A3431" s="184"/>
      <c r="B3431" s="180"/>
      <c r="D3431" s="192"/>
      <c r="E3431" s="157"/>
      <c r="F3431" s="158"/>
      <c r="G3431" s="158"/>
      <c r="H3431" s="158"/>
      <c r="I3431" s="158"/>
      <c r="J3431" s="158"/>
      <c r="K3431" s="158"/>
      <c r="L3431" s="158"/>
      <c r="M3431" s="158"/>
      <c r="N3431" s="158"/>
      <c r="O3431" s="158"/>
      <c r="P3431" s="158"/>
      <c r="Q3431" s="158"/>
      <c r="R3431" s="158"/>
      <c r="S3431" s="158"/>
      <c r="T3431" s="158"/>
      <c r="U3431" s="158"/>
      <c r="V3431" s="158"/>
      <c r="W3431" s="158"/>
      <c r="X3431" s="158"/>
      <c r="Y3431" s="158"/>
      <c r="Z3431" s="158"/>
      <c r="AA3431" s="158"/>
      <c r="AB3431" s="158"/>
      <c r="AC3431" s="158"/>
      <c r="AD3431" s="158"/>
      <c r="AE3431" s="158"/>
      <c r="AF3431" s="158"/>
      <c r="AG3431" s="158"/>
      <c r="AH3431" s="158"/>
      <c r="AI3431" s="158"/>
      <c r="AJ3431" s="158"/>
      <c r="AK3431" s="158"/>
      <c r="AL3431" s="158"/>
      <c r="AM3431" s="158"/>
      <c r="AN3431" s="158"/>
      <c r="AO3431" s="158"/>
      <c r="AP3431" s="158"/>
      <c r="AQ3431" s="158"/>
      <c r="AR3431" s="158"/>
      <c r="AS3431" s="158"/>
      <c r="AT3431" s="158"/>
      <c r="AU3431" s="158"/>
      <c r="AV3431" s="158"/>
      <c r="AW3431" s="158"/>
      <c r="AX3431" s="158"/>
      <c r="AY3431" s="158"/>
      <c r="AZ3431" s="158"/>
      <c r="BA3431" s="158"/>
      <c r="BB3431" s="158"/>
      <c r="BC3431" s="158"/>
      <c r="BD3431" s="159"/>
      <c r="BE3431" s="158"/>
      <c r="BF3431" s="158"/>
      <c r="BG3431" s="158"/>
      <c r="BH3431" s="158"/>
      <c r="BI3431" s="159"/>
      <c r="BJ3431" s="158"/>
      <c r="BK3431" s="158"/>
      <c r="BL3431" s="158"/>
      <c r="BM3431" s="158"/>
      <c r="BN3431" s="158"/>
      <c r="BO3431" s="158"/>
      <c r="BP3431" s="158"/>
      <c r="BQ3431" s="158"/>
      <c r="BR3431" s="158"/>
      <c r="BS3431" s="158"/>
      <c r="BT3431" s="158"/>
      <c r="BU3431" s="158"/>
      <c r="BV3431" s="158"/>
      <c r="BW3431" s="158"/>
      <c r="BX3431" s="158"/>
      <c r="BY3431" s="158"/>
      <c r="BZ3431" s="158"/>
      <c r="CA3431" s="158"/>
      <c r="CB3431" s="158"/>
      <c r="CC3431" s="158"/>
      <c r="CD3431" s="158"/>
      <c r="CE3431" s="158"/>
      <c r="CF3431" s="158"/>
      <c r="CG3431" s="158"/>
      <c r="CH3431" s="158"/>
      <c r="CI3431" s="158"/>
      <c r="CJ3431" s="158"/>
      <c r="CK3431" s="158"/>
      <c r="CL3431" s="158"/>
      <c r="CM3431" s="158"/>
      <c r="CN3431" s="158"/>
      <c r="CO3431" s="158"/>
      <c r="CP3431" s="158"/>
      <c r="CQ3431" s="158"/>
      <c r="CR3431" s="158"/>
      <c r="CS3431" s="158"/>
      <c r="CT3431" s="158"/>
      <c r="CU3431" s="158"/>
      <c r="CV3431" s="158"/>
      <c r="CW3431" s="158"/>
      <c r="CX3431" s="158"/>
      <c r="CY3431" s="158"/>
      <c r="CZ3431" s="158"/>
      <c r="DA3431" s="158"/>
      <c r="DB3431" s="158"/>
      <c r="DC3431" s="158"/>
      <c r="DD3431" s="158"/>
      <c r="DE3431" s="158"/>
      <c r="DF3431" s="158"/>
      <c r="DG3431" s="158"/>
      <c r="DH3431" s="158"/>
      <c r="DI3431" s="158"/>
      <c r="DJ3431" s="158"/>
      <c r="DK3431" s="158"/>
      <c r="DL3431" s="158"/>
      <c r="DM3431" s="158"/>
      <c r="DN3431" s="158"/>
      <c r="DO3431" s="158"/>
      <c r="DP3431" s="158"/>
      <c r="DQ3431" s="158"/>
      <c r="DR3431" s="158"/>
      <c r="DS3431" s="160"/>
    </row>
    <row r="3432" spans="1:123" s="110" customFormat="1">
      <c r="A3432" s="184"/>
      <c r="B3432" s="180"/>
      <c r="D3432" s="192"/>
      <c r="E3432" s="157"/>
      <c r="F3432" s="158"/>
      <c r="G3432" s="158"/>
      <c r="H3432" s="158"/>
      <c r="I3432" s="158"/>
      <c r="J3432" s="158"/>
      <c r="K3432" s="158"/>
      <c r="L3432" s="158"/>
      <c r="M3432" s="158"/>
      <c r="N3432" s="158"/>
      <c r="O3432" s="158"/>
      <c r="P3432" s="158"/>
      <c r="Q3432" s="158"/>
      <c r="R3432" s="158"/>
      <c r="S3432" s="158"/>
      <c r="T3432" s="158"/>
      <c r="U3432" s="158"/>
      <c r="V3432" s="158"/>
      <c r="W3432" s="158"/>
      <c r="X3432" s="158"/>
      <c r="Y3432" s="158"/>
      <c r="Z3432" s="158"/>
      <c r="AA3432" s="158"/>
      <c r="AB3432" s="158"/>
      <c r="AC3432" s="158"/>
      <c r="AD3432" s="158"/>
      <c r="AE3432" s="158"/>
      <c r="AF3432" s="158"/>
      <c r="AG3432" s="158"/>
      <c r="AH3432" s="158"/>
      <c r="AI3432" s="158"/>
      <c r="AJ3432" s="158"/>
      <c r="AK3432" s="158"/>
      <c r="AL3432" s="158"/>
      <c r="AM3432" s="158"/>
      <c r="AN3432" s="158"/>
      <c r="AO3432" s="158"/>
      <c r="AP3432" s="158"/>
      <c r="AQ3432" s="158"/>
      <c r="AR3432" s="158"/>
      <c r="AS3432" s="158"/>
      <c r="AT3432" s="158"/>
      <c r="AU3432" s="158"/>
      <c r="AV3432" s="158"/>
      <c r="AW3432" s="158"/>
      <c r="AX3432" s="158"/>
      <c r="AY3432" s="158"/>
      <c r="AZ3432" s="158"/>
      <c r="BA3432" s="158"/>
      <c r="BB3432" s="158"/>
      <c r="BC3432" s="158"/>
      <c r="BD3432" s="159"/>
      <c r="BE3432" s="158"/>
      <c r="BF3432" s="158"/>
      <c r="BG3432" s="158"/>
      <c r="BH3432" s="158"/>
      <c r="BI3432" s="159"/>
      <c r="BJ3432" s="158"/>
      <c r="BK3432" s="158"/>
      <c r="BL3432" s="158"/>
      <c r="BM3432" s="158"/>
      <c r="BN3432" s="158"/>
      <c r="BO3432" s="158"/>
      <c r="BP3432" s="158"/>
      <c r="BQ3432" s="158"/>
      <c r="BR3432" s="158"/>
      <c r="BS3432" s="158"/>
      <c r="BT3432" s="158"/>
      <c r="BU3432" s="158"/>
      <c r="BV3432" s="158"/>
      <c r="BW3432" s="158"/>
      <c r="BX3432" s="158"/>
      <c r="BY3432" s="158"/>
      <c r="BZ3432" s="158"/>
      <c r="CA3432" s="158"/>
      <c r="CB3432" s="158"/>
      <c r="CC3432" s="158"/>
      <c r="CD3432" s="158"/>
      <c r="CE3432" s="158"/>
      <c r="CF3432" s="158"/>
      <c r="CG3432" s="158"/>
      <c r="CH3432" s="158"/>
      <c r="CI3432" s="158"/>
      <c r="CJ3432" s="158"/>
      <c r="CK3432" s="158"/>
      <c r="CL3432" s="158"/>
      <c r="CM3432" s="158"/>
      <c r="CN3432" s="158"/>
      <c r="CO3432" s="158"/>
      <c r="CP3432" s="158"/>
      <c r="CQ3432" s="158"/>
      <c r="CR3432" s="158"/>
      <c r="CS3432" s="158"/>
      <c r="CT3432" s="158"/>
      <c r="CU3432" s="158"/>
      <c r="CV3432" s="158"/>
      <c r="CW3432" s="158"/>
      <c r="CX3432" s="158"/>
      <c r="CY3432" s="158"/>
      <c r="CZ3432" s="158"/>
      <c r="DA3432" s="158"/>
      <c r="DB3432" s="158"/>
      <c r="DC3432" s="158"/>
      <c r="DD3432" s="158"/>
      <c r="DE3432" s="158"/>
      <c r="DF3432" s="158"/>
      <c r="DG3432" s="158"/>
      <c r="DH3432" s="158"/>
      <c r="DI3432" s="158"/>
      <c r="DJ3432" s="158"/>
      <c r="DK3432" s="158"/>
      <c r="DL3432" s="158"/>
      <c r="DM3432" s="158"/>
      <c r="DN3432" s="158"/>
      <c r="DO3432" s="158"/>
      <c r="DP3432" s="158"/>
      <c r="DQ3432" s="158"/>
      <c r="DR3432" s="158"/>
      <c r="DS3432" s="160"/>
    </row>
    <row r="3433" spans="1:123" s="110" customFormat="1">
      <c r="A3433" s="184"/>
      <c r="B3433" s="180"/>
      <c r="D3433" s="192"/>
      <c r="E3433" s="157"/>
      <c r="F3433" s="158"/>
      <c r="G3433" s="158"/>
      <c r="H3433" s="158"/>
      <c r="I3433" s="158"/>
      <c r="J3433" s="158"/>
      <c r="K3433" s="158"/>
      <c r="L3433" s="158"/>
      <c r="M3433" s="158"/>
      <c r="N3433" s="158"/>
      <c r="O3433" s="158"/>
      <c r="P3433" s="158"/>
      <c r="Q3433" s="158"/>
      <c r="R3433" s="158"/>
      <c r="S3433" s="158"/>
      <c r="T3433" s="158"/>
      <c r="U3433" s="158"/>
      <c r="V3433" s="158"/>
      <c r="W3433" s="158"/>
      <c r="X3433" s="158"/>
      <c r="Y3433" s="158"/>
      <c r="Z3433" s="158"/>
      <c r="AA3433" s="158"/>
      <c r="AB3433" s="158"/>
      <c r="AC3433" s="158"/>
      <c r="AD3433" s="158"/>
      <c r="AE3433" s="158"/>
      <c r="AF3433" s="158"/>
      <c r="AG3433" s="158"/>
      <c r="AH3433" s="158"/>
      <c r="AI3433" s="158"/>
      <c r="AJ3433" s="158"/>
      <c r="AK3433" s="158"/>
      <c r="AL3433" s="158"/>
      <c r="AM3433" s="158"/>
      <c r="AN3433" s="158"/>
      <c r="AO3433" s="158"/>
      <c r="AP3433" s="158"/>
      <c r="AQ3433" s="158"/>
      <c r="AR3433" s="158"/>
      <c r="AS3433" s="158"/>
      <c r="AT3433" s="158"/>
      <c r="AU3433" s="158"/>
      <c r="AV3433" s="158"/>
      <c r="AW3433" s="158"/>
      <c r="AX3433" s="158"/>
      <c r="AY3433" s="158"/>
      <c r="AZ3433" s="158"/>
      <c r="BA3433" s="158"/>
      <c r="BB3433" s="158"/>
      <c r="BC3433" s="158"/>
      <c r="BD3433" s="159"/>
      <c r="BE3433" s="158"/>
      <c r="BF3433" s="158"/>
      <c r="BG3433" s="158"/>
      <c r="BH3433" s="158"/>
      <c r="BI3433" s="159"/>
      <c r="BJ3433" s="158"/>
      <c r="BK3433" s="158"/>
      <c r="BL3433" s="158"/>
      <c r="BM3433" s="158"/>
      <c r="BN3433" s="158"/>
      <c r="BO3433" s="158"/>
      <c r="BP3433" s="158"/>
      <c r="BQ3433" s="158"/>
      <c r="BR3433" s="158"/>
      <c r="BS3433" s="158"/>
      <c r="BT3433" s="158"/>
      <c r="BU3433" s="158"/>
      <c r="BV3433" s="158"/>
      <c r="BW3433" s="158"/>
      <c r="BX3433" s="158"/>
      <c r="BY3433" s="158"/>
      <c r="BZ3433" s="158"/>
      <c r="CA3433" s="158"/>
      <c r="CB3433" s="158"/>
      <c r="CC3433" s="158"/>
      <c r="CD3433" s="158"/>
      <c r="CE3433" s="158"/>
      <c r="CF3433" s="158"/>
      <c r="CG3433" s="158"/>
      <c r="CH3433" s="158"/>
      <c r="CI3433" s="158"/>
      <c r="CJ3433" s="158"/>
      <c r="CK3433" s="158"/>
      <c r="CL3433" s="158"/>
      <c r="CM3433" s="158"/>
      <c r="CN3433" s="158"/>
      <c r="CO3433" s="158"/>
      <c r="CP3433" s="158"/>
      <c r="CQ3433" s="158"/>
      <c r="CR3433" s="158"/>
      <c r="CS3433" s="158"/>
      <c r="CT3433" s="158"/>
      <c r="CU3433" s="158"/>
      <c r="CV3433" s="158"/>
      <c r="CW3433" s="158"/>
      <c r="CX3433" s="158"/>
      <c r="CY3433" s="158"/>
      <c r="CZ3433" s="158"/>
      <c r="DA3433" s="158"/>
      <c r="DB3433" s="158"/>
      <c r="DC3433" s="158"/>
      <c r="DD3433" s="158"/>
      <c r="DE3433" s="158"/>
      <c r="DF3433" s="158"/>
      <c r="DG3433" s="158"/>
      <c r="DH3433" s="158"/>
      <c r="DI3433" s="158"/>
      <c r="DJ3433" s="158"/>
      <c r="DK3433" s="158"/>
      <c r="DL3433" s="158"/>
      <c r="DM3433" s="158"/>
      <c r="DN3433" s="158"/>
      <c r="DO3433" s="158"/>
      <c r="DP3433" s="158"/>
      <c r="DQ3433" s="158"/>
      <c r="DR3433" s="158"/>
      <c r="DS3433" s="160"/>
    </row>
    <row r="3434" spans="1:123" s="110" customFormat="1">
      <c r="A3434" s="184"/>
      <c r="B3434" s="180"/>
      <c r="D3434" s="192"/>
      <c r="E3434" s="157"/>
      <c r="F3434" s="158"/>
      <c r="G3434" s="158"/>
      <c r="H3434" s="158"/>
      <c r="I3434" s="158"/>
      <c r="J3434" s="158"/>
      <c r="K3434" s="158"/>
      <c r="L3434" s="158"/>
      <c r="M3434" s="158"/>
      <c r="N3434" s="158"/>
      <c r="O3434" s="158"/>
      <c r="P3434" s="158"/>
      <c r="Q3434" s="158"/>
      <c r="R3434" s="158"/>
      <c r="S3434" s="158"/>
      <c r="T3434" s="158"/>
      <c r="U3434" s="158"/>
      <c r="V3434" s="158"/>
      <c r="W3434" s="158"/>
      <c r="X3434" s="158"/>
      <c r="Y3434" s="158"/>
      <c r="Z3434" s="158"/>
      <c r="AA3434" s="158"/>
      <c r="AB3434" s="158"/>
      <c r="AC3434" s="158"/>
      <c r="AD3434" s="158"/>
      <c r="AE3434" s="158"/>
      <c r="AF3434" s="158"/>
      <c r="AG3434" s="158"/>
      <c r="AH3434" s="158"/>
      <c r="AI3434" s="158"/>
      <c r="AJ3434" s="158"/>
      <c r="AK3434" s="158"/>
      <c r="AL3434" s="158"/>
      <c r="AM3434" s="158"/>
      <c r="AN3434" s="158"/>
      <c r="AO3434" s="158"/>
      <c r="AP3434" s="158"/>
      <c r="AQ3434" s="158"/>
      <c r="AR3434" s="158"/>
      <c r="AS3434" s="158"/>
      <c r="AT3434" s="158"/>
      <c r="AU3434" s="158"/>
      <c r="AV3434" s="158"/>
      <c r="AW3434" s="158"/>
      <c r="AX3434" s="158"/>
      <c r="AY3434" s="158"/>
      <c r="AZ3434" s="158"/>
      <c r="BA3434" s="158"/>
      <c r="BB3434" s="158"/>
      <c r="BC3434" s="158"/>
      <c r="BD3434" s="159"/>
      <c r="BE3434" s="158"/>
      <c r="BF3434" s="158"/>
      <c r="BG3434" s="158"/>
      <c r="BH3434" s="158"/>
      <c r="BI3434" s="159"/>
      <c r="BJ3434" s="158"/>
      <c r="BK3434" s="158"/>
      <c r="BL3434" s="158"/>
      <c r="BM3434" s="158"/>
      <c r="BN3434" s="158"/>
      <c r="BO3434" s="158"/>
      <c r="BP3434" s="158"/>
      <c r="BQ3434" s="158"/>
      <c r="BR3434" s="158"/>
      <c r="BS3434" s="158"/>
      <c r="BT3434" s="158"/>
      <c r="BU3434" s="158"/>
      <c r="BV3434" s="158"/>
      <c r="BW3434" s="158"/>
      <c r="BX3434" s="158"/>
      <c r="BY3434" s="158"/>
      <c r="BZ3434" s="158"/>
      <c r="CA3434" s="158"/>
      <c r="CB3434" s="158"/>
      <c r="CC3434" s="158"/>
      <c r="CD3434" s="158"/>
      <c r="CE3434" s="158"/>
      <c r="CF3434" s="158"/>
      <c r="CG3434" s="158"/>
      <c r="CH3434" s="158"/>
      <c r="CI3434" s="158"/>
      <c r="CJ3434" s="158"/>
      <c r="CK3434" s="158"/>
      <c r="CL3434" s="158"/>
      <c r="CM3434" s="158"/>
      <c r="CN3434" s="158"/>
      <c r="CO3434" s="158"/>
      <c r="CP3434" s="158"/>
      <c r="CQ3434" s="158"/>
      <c r="CR3434" s="158"/>
      <c r="CS3434" s="158"/>
      <c r="CT3434" s="158"/>
      <c r="CU3434" s="158"/>
      <c r="CV3434" s="158"/>
      <c r="CW3434" s="158"/>
      <c r="CX3434" s="158"/>
      <c r="CY3434" s="158"/>
      <c r="CZ3434" s="158"/>
      <c r="DA3434" s="158"/>
      <c r="DB3434" s="158"/>
      <c r="DC3434" s="158"/>
      <c r="DD3434" s="158"/>
      <c r="DE3434" s="158"/>
      <c r="DF3434" s="158"/>
      <c r="DG3434" s="158"/>
      <c r="DH3434" s="158"/>
      <c r="DI3434" s="158"/>
      <c r="DJ3434" s="158"/>
      <c r="DK3434" s="158"/>
      <c r="DL3434" s="158"/>
      <c r="DM3434" s="158"/>
      <c r="DN3434" s="158"/>
      <c r="DO3434" s="158"/>
      <c r="DP3434" s="158"/>
      <c r="DQ3434" s="158"/>
      <c r="DR3434" s="158"/>
      <c r="DS3434" s="160"/>
    </row>
    <row r="3435" spans="1:123" s="110" customFormat="1">
      <c r="A3435" s="184"/>
      <c r="B3435" s="180"/>
      <c r="D3435" s="192"/>
      <c r="E3435" s="157"/>
      <c r="F3435" s="158"/>
      <c r="G3435" s="158"/>
      <c r="H3435" s="158"/>
      <c r="I3435" s="158"/>
      <c r="J3435" s="158"/>
      <c r="K3435" s="158"/>
      <c r="L3435" s="158"/>
      <c r="M3435" s="158"/>
      <c r="N3435" s="158"/>
      <c r="O3435" s="158"/>
      <c r="P3435" s="158"/>
      <c r="Q3435" s="158"/>
      <c r="R3435" s="158"/>
      <c r="S3435" s="158"/>
      <c r="T3435" s="158"/>
      <c r="U3435" s="158"/>
      <c r="V3435" s="158"/>
      <c r="W3435" s="158"/>
      <c r="X3435" s="158"/>
      <c r="Y3435" s="158"/>
      <c r="Z3435" s="158"/>
      <c r="AA3435" s="158"/>
      <c r="AB3435" s="158"/>
      <c r="AC3435" s="158"/>
      <c r="AD3435" s="158"/>
      <c r="AE3435" s="158"/>
      <c r="AF3435" s="158"/>
      <c r="AG3435" s="158"/>
      <c r="AH3435" s="158"/>
      <c r="AI3435" s="158"/>
      <c r="AJ3435" s="158"/>
      <c r="AK3435" s="158"/>
      <c r="AL3435" s="158"/>
      <c r="AM3435" s="158"/>
      <c r="AN3435" s="158"/>
      <c r="AO3435" s="158"/>
      <c r="AP3435" s="158"/>
      <c r="AQ3435" s="158"/>
      <c r="AR3435" s="158"/>
      <c r="AS3435" s="158"/>
      <c r="AT3435" s="158"/>
      <c r="AU3435" s="158"/>
      <c r="AV3435" s="158"/>
      <c r="AW3435" s="158"/>
      <c r="AX3435" s="158"/>
      <c r="AY3435" s="158"/>
      <c r="AZ3435" s="158"/>
      <c r="BA3435" s="158"/>
      <c r="BB3435" s="158"/>
      <c r="BC3435" s="158"/>
      <c r="BD3435" s="159"/>
      <c r="BE3435" s="158"/>
      <c r="BF3435" s="158"/>
      <c r="BG3435" s="158"/>
      <c r="BH3435" s="158"/>
      <c r="BI3435" s="159"/>
      <c r="BJ3435" s="158"/>
      <c r="BK3435" s="158"/>
      <c r="BL3435" s="158"/>
      <c r="BM3435" s="158"/>
      <c r="BN3435" s="158"/>
      <c r="BO3435" s="158"/>
      <c r="BP3435" s="158"/>
      <c r="BQ3435" s="158"/>
      <c r="BR3435" s="158"/>
      <c r="BS3435" s="158"/>
      <c r="BT3435" s="158"/>
      <c r="BU3435" s="158"/>
      <c r="BV3435" s="158"/>
      <c r="BW3435" s="158"/>
      <c r="BX3435" s="158"/>
      <c r="BY3435" s="158"/>
      <c r="BZ3435" s="158"/>
      <c r="CA3435" s="158"/>
      <c r="CB3435" s="158"/>
      <c r="CC3435" s="158"/>
      <c r="CD3435" s="158"/>
      <c r="CE3435" s="158"/>
      <c r="CF3435" s="158"/>
      <c r="CG3435" s="158"/>
      <c r="CH3435" s="158"/>
      <c r="CI3435" s="158"/>
      <c r="CJ3435" s="158"/>
      <c r="CK3435" s="158"/>
      <c r="CL3435" s="158"/>
      <c r="CM3435" s="158"/>
      <c r="CN3435" s="158"/>
      <c r="CO3435" s="158"/>
      <c r="CP3435" s="158"/>
      <c r="CQ3435" s="158"/>
      <c r="CR3435" s="158"/>
      <c r="CS3435" s="158"/>
      <c r="CT3435" s="158"/>
      <c r="CU3435" s="158"/>
      <c r="CV3435" s="158"/>
      <c r="CW3435" s="158"/>
      <c r="CX3435" s="158"/>
      <c r="CY3435" s="158"/>
      <c r="CZ3435" s="158"/>
      <c r="DA3435" s="158"/>
      <c r="DB3435" s="158"/>
      <c r="DC3435" s="158"/>
      <c r="DD3435" s="158"/>
      <c r="DE3435" s="158"/>
      <c r="DF3435" s="158"/>
      <c r="DG3435" s="158"/>
      <c r="DH3435" s="158"/>
      <c r="DI3435" s="158"/>
      <c r="DJ3435" s="158"/>
      <c r="DK3435" s="158"/>
      <c r="DL3435" s="158"/>
      <c r="DM3435" s="158"/>
      <c r="DN3435" s="158"/>
      <c r="DO3435" s="158"/>
      <c r="DP3435" s="158"/>
      <c r="DQ3435" s="158"/>
      <c r="DR3435" s="158"/>
      <c r="DS3435" s="160"/>
    </row>
    <row r="3436" spans="1:123" s="110" customFormat="1">
      <c r="A3436" s="184"/>
      <c r="B3436" s="180"/>
      <c r="D3436" s="192"/>
      <c r="E3436" s="157"/>
      <c r="F3436" s="158"/>
      <c r="G3436" s="158"/>
      <c r="H3436" s="158"/>
      <c r="I3436" s="158"/>
      <c r="J3436" s="158"/>
      <c r="K3436" s="158"/>
      <c r="L3436" s="158"/>
      <c r="M3436" s="158"/>
      <c r="N3436" s="158"/>
      <c r="O3436" s="158"/>
      <c r="P3436" s="158"/>
      <c r="Q3436" s="158"/>
      <c r="R3436" s="158"/>
      <c r="S3436" s="158"/>
      <c r="T3436" s="158"/>
      <c r="U3436" s="158"/>
      <c r="V3436" s="158"/>
      <c r="W3436" s="158"/>
      <c r="X3436" s="158"/>
      <c r="Y3436" s="158"/>
      <c r="Z3436" s="158"/>
      <c r="AA3436" s="158"/>
      <c r="AB3436" s="158"/>
      <c r="AC3436" s="158"/>
      <c r="AD3436" s="158"/>
      <c r="AE3436" s="158"/>
      <c r="AF3436" s="158"/>
      <c r="AG3436" s="158"/>
      <c r="AH3436" s="158"/>
      <c r="AI3436" s="158"/>
      <c r="AJ3436" s="158"/>
      <c r="AK3436" s="158"/>
      <c r="AL3436" s="158"/>
      <c r="AM3436" s="158"/>
      <c r="AN3436" s="158"/>
      <c r="AO3436" s="158"/>
      <c r="AP3436" s="158"/>
      <c r="AQ3436" s="158"/>
      <c r="AR3436" s="158"/>
      <c r="AS3436" s="158"/>
      <c r="AT3436" s="158"/>
      <c r="AU3436" s="158"/>
      <c r="AV3436" s="158"/>
      <c r="AW3436" s="158"/>
      <c r="AX3436" s="158"/>
      <c r="AY3436" s="158"/>
      <c r="AZ3436" s="158"/>
      <c r="BA3436" s="158"/>
      <c r="BB3436" s="158"/>
      <c r="BC3436" s="158"/>
      <c r="BD3436" s="159"/>
      <c r="BE3436" s="158"/>
      <c r="BF3436" s="158"/>
      <c r="BG3436" s="158"/>
      <c r="BH3436" s="158"/>
      <c r="BI3436" s="159"/>
      <c r="BJ3436" s="158"/>
      <c r="BK3436" s="158"/>
      <c r="BL3436" s="158"/>
      <c r="BM3436" s="158"/>
      <c r="BN3436" s="158"/>
      <c r="BO3436" s="158"/>
      <c r="BP3436" s="158"/>
      <c r="BQ3436" s="158"/>
      <c r="BR3436" s="158"/>
      <c r="BS3436" s="158"/>
      <c r="BT3436" s="158"/>
      <c r="BU3436" s="158"/>
      <c r="BV3436" s="158"/>
      <c r="BW3436" s="158"/>
      <c r="BX3436" s="158"/>
      <c r="BY3436" s="158"/>
      <c r="BZ3436" s="158"/>
      <c r="CA3436" s="158"/>
      <c r="CB3436" s="158"/>
      <c r="CC3436" s="158"/>
      <c r="CD3436" s="158"/>
      <c r="CE3436" s="158"/>
      <c r="CF3436" s="158"/>
      <c r="CG3436" s="158"/>
      <c r="CH3436" s="158"/>
      <c r="CI3436" s="158"/>
      <c r="CJ3436" s="158"/>
      <c r="CK3436" s="158"/>
      <c r="CL3436" s="158"/>
      <c r="CM3436" s="158"/>
      <c r="CN3436" s="158"/>
      <c r="CO3436" s="158"/>
      <c r="CP3436" s="158"/>
      <c r="CQ3436" s="158"/>
      <c r="CR3436" s="158"/>
      <c r="CS3436" s="158"/>
      <c r="CT3436" s="158"/>
      <c r="CU3436" s="158"/>
      <c r="CV3436" s="158"/>
      <c r="CW3436" s="158"/>
      <c r="CX3436" s="158"/>
      <c r="CY3436" s="158"/>
      <c r="CZ3436" s="158"/>
      <c r="DA3436" s="158"/>
      <c r="DB3436" s="158"/>
      <c r="DC3436" s="158"/>
      <c r="DD3436" s="158"/>
      <c r="DE3436" s="158"/>
      <c r="DF3436" s="158"/>
      <c r="DG3436" s="158"/>
      <c r="DH3436" s="158"/>
      <c r="DI3436" s="158"/>
      <c r="DJ3436" s="158"/>
      <c r="DK3436" s="158"/>
      <c r="DL3436" s="158"/>
      <c r="DM3436" s="158"/>
      <c r="DN3436" s="158"/>
      <c r="DO3436" s="158"/>
      <c r="DP3436" s="158"/>
      <c r="DQ3436" s="158"/>
      <c r="DR3436" s="158"/>
      <c r="DS3436" s="160"/>
    </row>
    <row r="3437" spans="1:123" s="110" customFormat="1">
      <c r="A3437" s="184"/>
      <c r="B3437" s="180"/>
      <c r="D3437" s="192"/>
      <c r="E3437" s="157"/>
      <c r="F3437" s="158"/>
      <c r="G3437" s="158"/>
      <c r="H3437" s="158"/>
      <c r="I3437" s="158"/>
      <c r="J3437" s="158"/>
      <c r="K3437" s="158"/>
      <c r="L3437" s="158"/>
      <c r="M3437" s="158"/>
      <c r="N3437" s="158"/>
      <c r="O3437" s="158"/>
      <c r="P3437" s="158"/>
      <c r="Q3437" s="158"/>
      <c r="R3437" s="158"/>
      <c r="S3437" s="158"/>
      <c r="T3437" s="158"/>
      <c r="U3437" s="158"/>
      <c r="V3437" s="158"/>
      <c r="W3437" s="158"/>
      <c r="X3437" s="158"/>
      <c r="Y3437" s="158"/>
      <c r="Z3437" s="158"/>
      <c r="AA3437" s="158"/>
      <c r="AB3437" s="158"/>
      <c r="AC3437" s="158"/>
      <c r="AD3437" s="158"/>
      <c r="AE3437" s="158"/>
      <c r="AF3437" s="158"/>
      <c r="AG3437" s="158"/>
      <c r="AH3437" s="158"/>
      <c r="AI3437" s="158"/>
      <c r="AJ3437" s="158"/>
      <c r="AK3437" s="158"/>
      <c r="AL3437" s="158"/>
      <c r="AM3437" s="158"/>
      <c r="AN3437" s="158"/>
      <c r="AO3437" s="158"/>
      <c r="AP3437" s="158"/>
      <c r="AQ3437" s="158"/>
      <c r="AR3437" s="158"/>
      <c r="AS3437" s="158"/>
      <c r="AT3437" s="158"/>
      <c r="AU3437" s="158"/>
      <c r="AV3437" s="158"/>
      <c r="AW3437" s="158"/>
      <c r="AX3437" s="158"/>
      <c r="AY3437" s="158"/>
      <c r="AZ3437" s="158"/>
      <c r="BA3437" s="158"/>
      <c r="BB3437" s="158"/>
      <c r="BC3437" s="158"/>
      <c r="BD3437" s="159"/>
      <c r="BE3437" s="158"/>
      <c r="BF3437" s="158"/>
      <c r="BG3437" s="158"/>
      <c r="BH3437" s="158"/>
      <c r="BI3437" s="159"/>
      <c r="BJ3437" s="158"/>
      <c r="BK3437" s="158"/>
      <c r="BL3437" s="158"/>
      <c r="BM3437" s="158"/>
      <c r="BN3437" s="158"/>
      <c r="BO3437" s="158"/>
      <c r="BP3437" s="158"/>
      <c r="BQ3437" s="158"/>
      <c r="BR3437" s="158"/>
      <c r="BS3437" s="158"/>
      <c r="BT3437" s="158"/>
      <c r="BU3437" s="158"/>
      <c r="BV3437" s="158"/>
      <c r="BW3437" s="158"/>
      <c r="BX3437" s="158"/>
      <c r="BY3437" s="158"/>
      <c r="BZ3437" s="158"/>
      <c r="CA3437" s="158"/>
      <c r="CB3437" s="158"/>
      <c r="CC3437" s="158"/>
      <c r="CD3437" s="158"/>
      <c r="CE3437" s="158"/>
      <c r="CF3437" s="158"/>
      <c r="CG3437" s="158"/>
      <c r="CH3437" s="158"/>
      <c r="CI3437" s="158"/>
      <c r="CJ3437" s="158"/>
      <c r="CK3437" s="158"/>
      <c r="CL3437" s="158"/>
      <c r="CM3437" s="158"/>
      <c r="CN3437" s="158"/>
      <c r="CO3437" s="158"/>
      <c r="CP3437" s="158"/>
      <c r="CQ3437" s="158"/>
      <c r="CR3437" s="158"/>
      <c r="CS3437" s="158"/>
      <c r="CT3437" s="158"/>
      <c r="CU3437" s="158"/>
      <c r="CV3437" s="158"/>
      <c r="CW3437" s="158"/>
      <c r="CX3437" s="158"/>
      <c r="CY3437" s="158"/>
      <c r="CZ3437" s="158"/>
      <c r="DA3437" s="158"/>
      <c r="DB3437" s="158"/>
      <c r="DC3437" s="158"/>
      <c r="DD3437" s="158"/>
      <c r="DE3437" s="158"/>
      <c r="DF3437" s="158"/>
      <c r="DG3437" s="158"/>
      <c r="DH3437" s="158"/>
      <c r="DI3437" s="158"/>
      <c r="DJ3437" s="158"/>
      <c r="DK3437" s="158"/>
      <c r="DL3437" s="158"/>
      <c r="DM3437" s="158"/>
      <c r="DN3437" s="158"/>
      <c r="DO3437" s="158"/>
      <c r="DP3437" s="158"/>
      <c r="DQ3437" s="158"/>
      <c r="DR3437" s="158"/>
      <c r="DS3437" s="160"/>
    </row>
    <row r="3438" spans="1:123" s="110" customFormat="1">
      <c r="A3438" s="184"/>
      <c r="B3438" s="180"/>
      <c r="D3438" s="192"/>
      <c r="E3438" s="157"/>
      <c r="F3438" s="158"/>
      <c r="G3438" s="158"/>
      <c r="H3438" s="158"/>
      <c r="I3438" s="158"/>
      <c r="J3438" s="158"/>
      <c r="K3438" s="158"/>
      <c r="L3438" s="158"/>
      <c r="M3438" s="158"/>
      <c r="N3438" s="158"/>
      <c r="O3438" s="158"/>
      <c r="P3438" s="158"/>
      <c r="Q3438" s="158"/>
      <c r="R3438" s="158"/>
      <c r="S3438" s="158"/>
      <c r="T3438" s="158"/>
      <c r="U3438" s="158"/>
      <c r="V3438" s="158"/>
      <c r="W3438" s="158"/>
      <c r="X3438" s="158"/>
      <c r="Y3438" s="158"/>
      <c r="Z3438" s="158"/>
      <c r="AA3438" s="158"/>
      <c r="AB3438" s="158"/>
      <c r="AC3438" s="158"/>
      <c r="AD3438" s="158"/>
      <c r="AE3438" s="158"/>
      <c r="AF3438" s="158"/>
      <c r="AG3438" s="158"/>
      <c r="AH3438" s="158"/>
      <c r="AI3438" s="158"/>
      <c r="AJ3438" s="158"/>
      <c r="AK3438" s="158"/>
      <c r="AL3438" s="158"/>
      <c r="AM3438" s="158"/>
      <c r="AN3438" s="158"/>
      <c r="AO3438" s="158"/>
      <c r="AP3438" s="158"/>
      <c r="AQ3438" s="158"/>
      <c r="AR3438" s="158"/>
      <c r="AS3438" s="158"/>
      <c r="AT3438" s="158"/>
      <c r="AU3438" s="158"/>
      <c r="AV3438" s="158"/>
      <c r="AW3438" s="158"/>
      <c r="AX3438" s="158"/>
      <c r="AY3438" s="158"/>
      <c r="AZ3438" s="158"/>
      <c r="BA3438" s="158"/>
      <c r="BB3438" s="158"/>
      <c r="BC3438" s="158"/>
      <c r="BD3438" s="159"/>
      <c r="BE3438" s="158"/>
      <c r="BF3438" s="158"/>
      <c r="BG3438" s="158"/>
      <c r="BH3438" s="158"/>
      <c r="BI3438" s="159"/>
      <c r="BJ3438" s="158"/>
      <c r="BK3438" s="158"/>
      <c r="BL3438" s="158"/>
      <c r="BM3438" s="158"/>
      <c r="BN3438" s="158"/>
      <c r="BO3438" s="158"/>
      <c r="BP3438" s="158"/>
      <c r="BQ3438" s="158"/>
      <c r="BR3438" s="158"/>
      <c r="BS3438" s="158"/>
      <c r="BT3438" s="158"/>
      <c r="BU3438" s="158"/>
      <c r="BV3438" s="158"/>
      <c r="BW3438" s="158"/>
      <c r="BX3438" s="158"/>
      <c r="BY3438" s="158"/>
      <c r="BZ3438" s="158"/>
      <c r="CA3438" s="158"/>
      <c r="CB3438" s="158"/>
      <c r="CC3438" s="158"/>
      <c r="CD3438" s="158"/>
      <c r="CE3438" s="158"/>
      <c r="CF3438" s="158"/>
      <c r="CG3438" s="158"/>
      <c r="CH3438" s="158"/>
      <c r="CI3438" s="158"/>
      <c r="CJ3438" s="158"/>
      <c r="CK3438" s="158"/>
      <c r="CL3438" s="158"/>
      <c r="CM3438" s="158"/>
      <c r="CN3438" s="158"/>
      <c r="CO3438" s="158"/>
      <c r="CP3438" s="158"/>
      <c r="CQ3438" s="158"/>
      <c r="CR3438" s="158"/>
      <c r="CS3438" s="158"/>
      <c r="CT3438" s="158"/>
      <c r="CU3438" s="158"/>
      <c r="CV3438" s="158"/>
      <c r="CW3438" s="158"/>
      <c r="CX3438" s="158"/>
      <c r="CY3438" s="158"/>
      <c r="CZ3438" s="158"/>
      <c r="DA3438" s="158"/>
      <c r="DB3438" s="158"/>
      <c r="DC3438" s="158"/>
      <c r="DD3438" s="158"/>
      <c r="DE3438" s="158"/>
      <c r="DF3438" s="158"/>
      <c r="DG3438" s="158"/>
      <c r="DH3438" s="158"/>
      <c r="DI3438" s="158"/>
      <c r="DJ3438" s="158"/>
      <c r="DK3438" s="158"/>
      <c r="DL3438" s="158"/>
      <c r="DM3438" s="158"/>
      <c r="DN3438" s="158"/>
      <c r="DO3438" s="158"/>
      <c r="DP3438" s="158"/>
      <c r="DQ3438" s="158"/>
      <c r="DR3438" s="158"/>
      <c r="DS3438" s="160"/>
    </row>
    <row r="3439" spans="1:123" s="110" customFormat="1">
      <c r="A3439" s="184"/>
      <c r="B3439" s="180"/>
      <c r="D3439" s="192"/>
      <c r="E3439" s="157"/>
      <c r="F3439" s="158"/>
      <c r="G3439" s="158"/>
      <c r="H3439" s="158"/>
      <c r="I3439" s="158"/>
      <c r="J3439" s="158"/>
      <c r="K3439" s="158"/>
      <c r="L3439" s="158"/>
      <c r="M3439" s="158"/>
      <c r="N3439" s="158"/>
      <c r="O3439" s="158"/>
      <c r="P3439" s="158"/>
      <c r="Q3439" s="158"/>
      <c r="R3439" s="158"/>
      <c r="S3439" s="158"/>
      <c r="T3439" s="158"/>
      <c r="U3439" s="158"/>
      <c r="V3439" s="158"/>
      <c r="W3439" s="158"/>
      <c r="X3439" s="158"/>
      <c r="Y3439" s="158"/>
      <c r="Z3439" s="158"/>
      <c r="AA3439" s="158"/>
      <c r="AB3439" s="158"/>
      <c r="AC3439" s="158"/>
      <c r="AD3439" s="158"/>
      <c r="AE3439" s="158"/>
      <c r="AF3439" s="158"/>
      <c r="AG3439" s="158"/>
      <c r="AH3439" s="158"/>
      <c r="AI3439" s="158"/>
      <c r="AJ3439" s="158"/>
      <c r="AK3439" s="158"/>
      <c r="AL3439" s="158"/>
      <c r="AM3439" s="158"/>
      <c r="AN3439" s="158"/>
      <c r="AO3439" s="158"/>
      <c r="AP3439" s="158"/>
      <c r="AQ3439" s="158"/>
      <c r="AR3439" s="158"/>
      <c r="AS3439" s="158"/>
      <c r="AT3439" s="158"/>
      <c r="AU3439" s="158"/>
      <c r="AV3439" s="158"/>
      <c r="AW3439" s="158"/>
      <c r="AX3439" s="158"/>
      <c r="AY3439" s="158"/>
      <c r="AZ3439" s="158"/>
      <c r="BA3439" s="158"/>
      <c r="BB3439" s="158"/>
      <c r="BC3439" s="158"/>
      <c r="BD3439" s="159"/>
      <c r="BE3439" s="158"/>
      <c r="BF3439" s="158"/>
      <c r="BG3439" s="158"/>
      <c r="BH3439" s="158"/>
      <c r="BI3439" s="159"/>
      <c r="BJ3439" s="158"/>
      <c r="BK3439" s="158"/>
      <c r="BL3439" s="158"/>
      <c r="BM3439" s="158"/>
      <c r="BN3439" s="158"/>
      <c r="BO3439" s="158"/>
      <c r="BP3439" s="158"/>
      <c r="BQ3439" s="158"/>
      <c r="BR3439" s="158"/>
      <c r="BS3439" s="158"/>
      <c r="BT3439" s="158"/>
      <c r="BU3439" s="158"/>
      <c r="BV3439" s="158"/>
      <c r="BW3439" s="158"/>
      <c r="BX3439" s="158"/>
      <c r="BY3439" s="158"/>
      <c r="BZ3439" s="158"/>
      <c r="CA3439" s="158"/>
      <c r="CB3439" s="158"/>
      <c r="CC3439" s="158"/>
      <c r="CD3439" s="158"/>
      <c r="CE3439" s="158"/>
      <c r="CF3439" s="158"/>
      <c r="CG3439" s="158"/>
      <c r="CH3439" s="158"/>
      <c r="CI3439" s="158"/>
      <c r="CJ3439" s="158"/>
      <c r="CK3439" s="158"/>
      <c r="CL3439" s="158"/>
      <c r="CM3439" s="158"/>
      <c r="CN3439" s="158"/>
      <c r="CO3439" s="158"/>
      <c r="CP3439" s="158"/>
      <c r="CQ3439" s="158"/>
      <c r="CR3439" s="158"/>
      <c r="CS3439" s="158"/>
      <c r="CT3439" s="158"/>
      <c r="CU3439" s="158"/>
      <c r="CV3439" s="158"/>
      <c r="CW3439" s="158"/>
      <c r="CX3439" s="158"/>
      <c r="CY3439" s="158"/>
      <c r="CZ3439" s="158"/>
      <c r="DA3439" s="158"/>
      <c r="DB3439" s="158"/>
      <c r="DC3439" s="158"/>
      <c r="DD3439" s="158"/>
      <c r="DE3439" s="158"/>
      <c r="DF3439" s="158"/>
      <c r="DG3439" s="158"/>
      <c r="DH3439" s="158"/>
      <c r="DI3439" s="158"/>
      <c r="DJ3439" s="158"/>
      <c r="DK3439" s="158"/>
      <c r="DL3439" s="158"/>
      <c r="DM3439" s="158"/>
      <c r="DN3439" s="158"/>
      <c r="DO3439" s="158"/>
      <c r="DP3439" s="158"/>
      <c r="DQ3439" s="158"/>
      <c r="DR3439" s="158"/>
      <c r="DS3439" s="160"/>
    </row>
    <row r="3440" spans="1:123" s="110" customFormat="1">
      <c r="A3440" s="184"/>
      <c r="B3440" s="180"/>
      <c r="D3440" s="192"/>
      <c r="E3440" s="157"/>
      <c r="F3440" s="158"/>
      <c r="G3440" s="158"/>
      <c r="H3440" s="158"/>
      <c r="I3440" s="158"/>
      <c r="J3440" s="158"/>
      <c r="K3440" s="158"/>
      <c r="L3440" s="158"/>
      <c r="M3440" s="158"/>
      <c r="N3440" s="158"/>
      <c r="O3440" s="158"/>
      <c r="P3440" s="158"/>
      <c r="Q3440" s="158"/>
      <c r="R3440" s="158"/>
      <c r="S3440" s="158"/>
      <c r="T3440" s="158"/>
      <c r="U3440" s="158"/>
      <c r="V3440" s="158"/>
      <c r="W3440" s="158"/>
      <c r="X3440" s="158"/>
      <c r="Y3440" s="158"/>
      <c r="Z3440" s="158"/>
      <c r="AA3440" s="158"/>
      <c r="AB3440" s="158"/>
      <c r="AC3440" s="158"/>
      <c r="AD3440" s="158"/>
      <c r="AE3440" s="158"/>
      <c r="AF3440" s="158"/>
      <c r="AG3440" s="158"/>
      <c r="AH3440" s="158"/>
      <c r="AI3440" s="158"/>
      <c r="AJ3440" s="158"/>
      <c r="AK3440" s="158"/>
      <c r="AL3440" s="158"/>
      <c r="AM3440" s="158"/>
      <c r="AN3440" s="158"/>
      <c r="AO3440" s="158"/>
      <c r="AP3440" s="158"/>
      <c r="AQ3440" s="158"/>
      <c r="AR3440" s="158"/>
      <c r="AS3440" s="158"/>
      <c r="AT3440" s="158"/>
      <c r="AU3440" s="158"/>
      <c r="AV3440" s="158"/>
      <c r="AW3440" s="158"/>
      <c r="AX3440" s="158"/>
      <c r="AY3440" s="158"/>
      <c r="AZ3440" s="158"/>
      <c r="BA3440" s="158"/>
      <c r="BB3440" s="158"/>
      <c r="BC3440" s="158"/>
      <c r="BD3440" s="159"/>
      <c r="BE3440" s="158"/>
      <c r="BF3440" s="158"/>
      <c r="BG3440" s="158"/>
      <c r="BH3440" s="158"/>
      <c r="BI3440" s="159"/>
      <c r="BJ3440" s="158"/>
      <c r="BK3440" s="158"/>
      <c r="BL3440" s="158"/>
      <c r="BM3440" s="158"/>
      <c r="BN3440" s="158"/>
      <c r="BO3440" s="158"/>
      <c r="BP3440" s="158"/>
      <c r="BQ3440" s="158"/>
      <c r="BR3440" s="158"/>
      <c r="BS3440" s="158"/>
      <c r="BT3440" s="158"/>
      <c r="BU3440" s="158"/>
      <c r="BV3440" s="158"/>
      <c r="BW3440" s="158"/>
      <c r="BX3440" s="158"/>
      <c r="BY3440" s="158"/>
      <c r="BZ3440" s="158"/>
      <c r="CA3440" s="158"/>
      <c r="CB3440" s="158"/>
      <c r="CC3440" s="158"/>
      <c r="CD3440" s="158"/>
      <c r="CE3440" s="158"/>
      <c r="CF3440" s="158"/>
      <c r="CG3440" s="158"/>
      <c r="CH3440" s="158"/>
      <c r="CI3440" s="158"/>
      <c r="CJ3440" s="158"/>
      <c r="CK3440" s="158"/>
      <c r="CL3440" s="158"/>
      <c r="CM3440" s="158"/>
      <c r="CN3440" s="158"/>
      <c r="CO3440" s="158"/>
      <c r="CP3440" s="158"/>
      <c r="CQ3440" s="158"/>
      <c r="CR3440" s="158"/>
      <c r="CS3440" s="158"/>
      <c r="CT3440" s="158"/>
      <c r="CU3440" s="158"/>
      <c r="CV3440" s="158"/>
      <c r="CW3440" s="158"/>
      <c r="CX3440" s="158"/>
      <c r="CY3440" s="158"/>
      <c r="CZ3440" s="158"/>
      <c r="DA3440" s="158"/>
      <c r="DB3440" s="158"/>
      <c r="DC3440" s="158"/>
      <c r="DD3440" s="158"/>
      <c r="DE3440" s="158"/>
      <c r="DF3440" s="158"/>
      <c r="DG3440" s="158"/>
      <c r="DH3440" s="158"/>
      <c r="DI3440" s="158"/>
      <c r="DJ3440" s="158"/>
      <c r="DK3440" s="158"/>
      <c r="DL3440" s="158"/>
      <c r="DM3440" s="158"/>
      <c r="DN3440" s="158"/>
      <c r="DO3440" s="158"/>
      <c r="DP3440" s="158"/>
      <c r="DQ3440" s="158"/>
      <c r="DR3440" s="158"/>
      <c r="DS3440" s="160"/>
    </row>
    <row r="3441" spans="1:123" s="110" customFormat="1">
      <c r="A3441" s="184"/>
      <c r="B3441" s="180"/>
      <c r="D3441" s="192"/>
      <c r="E3441" s="157"/>
      <c r="F3441" s="158"/>
      <c r="G3441" s="158"/>
      <c r="H3441" s="158"/>
      <c r="I3441" s="158"/>
      <c r="J3441" s="158"/>
      <c r="K3441" s="158"/>
      <c r="L3441" s="158"/>
      <c r="M3441" s="158"/>
      <c r="N3441" s="158"/>
      <c r="O3441" s="158"/>
      <c r="P3441" s="158"/>
      <c r="Q3441" s="158"/>
      <c r="R3441" s="158"/>
      <c r="S3441" s="158"/>
      <c r="T3441" s="158"/>
      <c r="U3441" s="158"/>
      <c r="V3441" s="158"/>
      <c r="W3441" s="158"/>
      <c r="X3441" s="158"/>
      <c r="Y3441" s="158"/>
      <c r="Z3441" s="158"/>
      <c r="AA3441" s="158"/>
      <c r="AB3441" s="158"/>
      <c r="AC3441" s="158"/>
      <c r="AD3441" s="158"/>
      <c r="AE3441" s="158"/>
      <c r="AF3441" s="158"/>
      <c r="AG3441" s="158"/>
      <c r="AH3441" s="158"/>
      <c r="AI3441" s="158"/>
      <c r="AJ3441" s="158"/>
      <c r="AK3441" s="158"/>
      <c r="AL3441" s="158"/>
      <c r="AM3441" s="158"/>
      <c r="AN3441" s="158"/>
      <c r="AO3441" s="158"/>
      <c r="AP3441" s="158"/>
      <c r="AQ3441" s="158"/>
      <c r="AR3441" s="158"/>
      <c r="AS3441" s="158"/>
      <c r="AT3441" s="158"/>
      <c r="AU3441" s="158"/>
      <c r="AV3441" s="158"/>
      <c r="AW3441" s="158"/>
      <c r="AX3441" s="158"/>
      <c r="AY3441" s="158"/>
      <c r="AZ3441" s="158"/>
      <c r="BA3441" s="158"/>
      <c r="BB3441" s="158"/>
      <c r="BC3441" s="158"/>
      <c r="BD3441" s="159"/>
      <c r="BE3441" s="158"/>
      <c r="BF3441" s="158"/>
      <c r="BG3441" s="158"/>
      <c r="BH3441" s="158"/>
      <c r="BI3441" s="159"/>
      <c r="BJ3441" s="158"/>
      <c r="BK3441" s="158"/>
      <c r="BL3441" s="158"/>
      <c r="BM3441" s="158"/>
      <c r="BN3441" s="158"/>
      <c r="BO3441" s="158"/>
      <c r="BP3441" s="158"/>
      <c r="BQ3441" s="158"/>
      <c r="BR3441" s="158"/>
      <c r="BS3441" s="158"/>
      <c r="BT3441" s="158"/>
      <c r="BU3441" s="158"/>
      <c r="BV3441" s="158"/>
      <c r="BW3441" s="158"/>
      <c r="BX3441" s="158"/>
      <c r="BY3441" s="158"/>
      <c r="BZ3441" s="158"/>
      <c r="CA3441" s="158"/>
      <c r="CB3441" s="158"/>
      <c r="CC3441" s="158"/>
      <c r="CD3441" s="158"/>
      <c r="CE3441" s="158"/>
      <c r="CF3441" s="158"/>
      <c r="CG3441" s="158"/>
      <c r="CH3441" s="158"/>
      <c r="CI3441" s="158"/>
      <c r="CJ3441" s="158"/>
      <c r="CK3441" s="158"/>
      <c r="CL3441" s="158"/>
      <c r="CM3441" s="158"/>
      <c r="CN3441" s="158"/>
      <c r="CO3441" s="158"/>
      <c r="CP3441" s="158"/>
      <c r="CQ3441" s="158"/>
      <c r="CR3441" s="158"/>
      <c r="CS3441" s="158"/>
      <c r="CT3441" s="158"/>
      <c r="CU3441" s="158"/>
      <c r="CV3441" s="158"/>
      <c r="CW3441" s="158"/>
      <c r="CX3441" s="158"/>
      <c r="CY3441" s="158"/>
      <c r="CZ3441" s="158"/>
      <c r="DA3441" s="158"/>
      <c r="DB3441" s="158"/>
      <c r="DC3441" s="158"/>
      <c r="DD3441" s="158"/>
      <c r="DE3441" s="158"/>
      <c r="DF3441" s="158"/>
      <c r="DG3441" s="158"/>
      <c r="DH3441" s="158"/>
      <c r="DI3441" s="158"/>
      <c r="DJ3441" s="158"/>
      <c r="DK3441" s="158"/>
      <c r="DL3441" s="158"/>
      <c r="DM3441" s="158"/>
      <c r="DN3441" s="158"/>
      <c r="DO3441" s="158"/>
      <c r="DP3441" s="158"/>
      <c r="DQ3441" s="158"/>
      <c r="DR3441" s="158"/>
      <c r="DS3441" s="160"/>
    </row>
    <row r="3442" spans="1:123" s="110" customFormat="1">
      <c r="A3442" s="184"/>
      <c r="B3442" s="180"/>
      <c r="D3442" s="192"/>
      <c r="E3442" s="157"/>
      <c r="F3442" s="158"/>
      <c r="G3442" s="158"/>
      <c r="H3442" s="158"/>
      <c r="I3442" s="158"/>
      <c r="J3442" s="158"/>
      <c r="K3442" s="158"/>
      <c r="L3442" s="158"/>
      <c r="M3442" s="158"/>
      <c r="N3442" s="158"/>
      <c r="O3442" s="158"/>
      <c r="P3442" s="158"/>
      <c r="Q3442" s="158"/>
      <c r="R3442" s="158"/>
      <c r="S3442" s="158"/>
      <c r="T3442" s="158"/>
      <c r="U3442" s="158"/>
      <c r="V3442" s="158"/>
      <c r="W3442" s="158"/>
      <c r="X3442" s="158"/>
      <c r="Y3442" s="158"/>
      <c r="Z3442" s="158"/>
      <c r="AA3442" s="158"/>
      <c r="AB3442" s="158"/>
      <c r="AC3442" s="158"/>
      <c r="AD3442" s="158"/>
      <c r="AE3442" s="158"/>
      <c r="AF3442" s="158"/>
      <c r="AG3442" s="158"/>
      <c r="AH3442" s="158"/>
      <c r="AI3442" s="158"/>
      <c r="AJ3442" s="158"/>
      <c r="AK3442" s="158"/>
      <c r="AL3442" s="158"/>
      <c r="AM3442" s="158"/>
      <c r="AN3442" s="158"/>
      <c r="AO3442" s="158"/>
      <c r="AP3442" s="158"/>
      <c r="AQ3442" s="158"/>
      <c r="AR3442" s="158"/>
      <c r="AS3442" s="158"/>
      <c r="AT3442" s="158"/>
      <c r="AU3442" s="158"/>
      <c r="AV3442" s="158"/>
      <c r="AW3442" s="158"/>
      <c r="AX3442" s="158"/>
      <c r="AY3442" s="158"/>
      <c r="AZ3442" s="158"/>
      <c r="BA3442" s="158"/>
      <c r="BB3442" s="158"/>
      <c r="BC3442" s="158"/>
      <c r="BD3442" s="159"/>
      <c r="BE3442" s="158"/>
      <c r="BF3442" s="158"/>
      <c r="BG3442" s="158"/>
      <c r="BH3442" s="158"/>
      <c r="BI3442" s="159"/>
      <c r="BJ3442" s="158"/>
      <c r="BK3442" s="158"/>
      <c r="BL3442" s="158"/>
      <c r="BM3442" s="158"/>
      <c r="BN3442" s="158"/>
      <c r="BO3442" s="158"/>
      <c r="BP3442" s="158"/>
      <c r="BQ3442" s="158"/>
      <c r="BR3442" s="158"/>
      <c r="BS3442" s="158"/>
      <c r="BT3442" s="158"/>
      <c r="BU3442" s="158"/>
      <c r="BV3442" s="158"/>
      <c r="BW3442" s="158"/>
      <c r="BX3442" s="158"/>
      <c r="BY3442" s="158"/>
      <c r="BZ3442" s="158"/>
      <c r="CA3442" s="158"/>
      <c r="CB3442" s="158"/>
      <c r="CC3442" s="158"/>
      <c r="CD3442" s="158"/>
      <c r="CE3442" s="158"/>
      <c r="CF3442" s="158"/>
      <c r="CG3442" s="158"/>
      <c r="CH3442" s="158"/>
      <c r="CI3442" s="158"/>
      <c r="CJ3442" s="158"/>
      <c r="CK3442" s="158"/>
      <c r="CL3442" s="158"/>
      <c r="CM3442" s="158"/>
      <c r="CN3442" s="158"/>
      <c r="CO3442" s="158"/>
      <c r="CP3442" s="158"/>
      <c r="CQ3442" s="158"/>
      <c r="CR3442" s="158"/>
      <c r="CS3442" s="158"/>
      <c r="CT3442" s="158"/>
      <c r="CU3442" s="158"/>
      <c r="CV3442" s="158"/>
      <c r="CW3442" s="158"/>
      <c r="CX3442" s="158"/>
      <c r="CY3442" s="158"/>
      <c r="CZ3442" s="158"/>
      <c r="DA3442" s="158"/>
      <c r="DB3442" s="158"/>
      <c r="DC3442" s="158"/>
      <c r="DD3442" s="158"/>
      <c r="DE3442" s="158"/>
      <c r="DF3442" s="158"/>
      <c r="DG3442" s="158"/>
      <c r="DH3442" s="158"/>
      <c r="DI3442" s="158"/>
      <c r="DJ3442" s="158"/>
      <c r="DK3442" s="158"/>
      <c r="DL3442" s="158"/>
      <c r="DM3442" s="158"/>
      <c r="DN3442" s="158"/>
      <c r="DO3442" s="158"/>
      <c r="DP3442" s="158"/>
      <c r="DQ3442" s="158"/>
      <c r="DR3442" s="158"/>
      <c r="DS3442" s="160"/>
    </row>
    <row r="3443" spans="1:123" s="110" customFormat="1">
      <c r="A3443" s="184"/>
      <c r="B3443" s="180"/>
      <c r="D3443" s="192"/>
      <c r="E3443" s="157"/>
      <c r="F3443" s="158"/>
      <c r="G3443" s="158"/>
      <c r="H3443" s="158"/>
      <c r="I3443" s="158"/>
      <c r="J3443" s="158"/>
      <c r="K3443" s="158"/>
      <c r="L3443" s="158"/>
      <c r="M3443" s="158"/>
      <c r="N3443" s="158"/>
      <c r="O3443" s="158"/>
      <c r="P3443" s="158"/>
      <c r="Q3443" s="158"/>
      <c r="R3443" s="158"/>
      <c r="S3443" s="158"/>
      <c r="T3443" s="158"/>
      <c r="U3443" s="158"/>
      <c r="V3443" s="158"/>
      <c r="W3443" s="158"/>
      <c r="X3443" s="158"/>
      <c r="Y3443" s="158"/>
      <c r="Z3443" s="158"/>
      <c r="AA3443" s="158"/>
      <c r="AB3443" s="158"/>
      <c r="AC3443" s="158"/>
      <c r="AD3443" s="158"/>
      <c r="AE3443" s="158"/>
      <c r="AF3443" s="158"/>
      <c r="AG3443" s="158"/>
      <c r="AH3443" s="158"/>
      <c r="AI3443" s="158"/>
      <c r="AJ3443" s="158"/>
      <c r="AK3443" s="158"/>
      <c r="AL3443" s="158"/>
      <c r="AM3443" s="158"/>
      <c r="AN3443" s="158"/>
      <c r="AO3443" s="158"/>
      <c r="AP3443" s="158"/>
      <c r="AQ3443" s="158"/>
      <c r="AR3443" s="158"/>
      <c r="AS3443" s="158"/>
      <c r="AT3443" s="158"/>
      <c r="AU3443" s="158"/>
      <c r="AV3443" s="158"/>
      <c r="AW3443" s="158"/>
      <c r="AX3443" s="158"/>
      <c r="AY3443" s="158"/>
      <c r="AZ3443" s="158"/>
      <c r="BA3443" s="158"/>
      <c r="BB3443" s="158"/>
      <c r="BC3443" s="158"/>
      <c r="BD3443" s="159"/>
      <c r="BE3443" s="158"/>
      <c r="BF3443" s="158"/>
      <c r="BG3443" s="158"/>
      <c r="BH3443" s="158"/>
      <c r="BI3443" s="159"/>
      <c r="BJ3443" s="158"/>
      <c r="BK3443" s="158"/>
      <c r="BL3443" s="158"/>
      <c r="BM3443" s="158"/>
      <c r="BN3443" s="158"/>
      <c r="BO3443" s="158"/>
      <c r="BP3443" s="158"/>
      <c r="BQ3443" s="158"/>
      <c r="BR3443" s="158"/>
      <c r="BS3443" s="158"/>
      <c r="BT3443" s="158"/>
      <c r="BU3443" s="158"/>
      <c r="BV3443" s="158"/>
      <c r="BW3443" s="158"/>
      <c r="BX3443" s="158"/>
      <c r="BY3443" s="158"/>
      <c r="BZ3443" s="158"/>
      <c r="CA3443" s="158"/>
      <c r="CB3443" s="158"/>
      <c r="CC3443" s="158"/>
      <c r="CD3443" s="158"/>
      <c r="CE3443" s="158"/>
      <c r="CF3443" s="158"/>
      <c r="CG3443" s="158"/>
      <c r="CH3443" s="158"/>
      <c r="CI3443" s="158"/>
      <c r="CJ3443" s="158"/>
      <c r="CK3443" s="158"/>
      <c r="CL3443" s="158"/>
      <c r="CM3443" s="158"/>
      <c r="CN3443" s="158"/>
      <c r="CO3443" s="158"/>
      <c r="CP3443" s="158"/>
      <c r="CQ3443" s="158"/>
      <c r="CR3443" s="158"/>
      <c r="CS3443" s="158"/>
      <c r="CT3443" s="158"/>
      <c r="CU3443" s="158"/>
      <c r="CV3443" s="158"/>
      <c r="CW3443" s="158"/>
      <c r="CX3443" s="158"/>
      <c r="CY3443" s="158"/>
      <c r="CZ3443" s="158"/>
      <c r="DA3443" s="158"/>
      <c r="DB3443" s="158"/>
      <c r="DC3443" s="158"/>
      <c r="DD3443" s="158"/>
      <c r="DE3443" s="158"/>
      <c r="DF3443" s="158"/>
      <c r="DG3443" s="158"/>
      <c r="DH3443" s="158"/>
      <c r="DI3443" s="158"/>
      <c r="DJ3443" s="158"/>
      <c r="DK3443" s="158"/>
      <c r="DL3443" s="158"/>
      <c r="DM3443" s="158"/>
      <c r="DN3443" s="158"/>
      <c r="DO3443" s="158"/>
      <c r="DP3443" s="158"/>
      <c r="DQ3443" s="158"/>
      <c r="DR3443" s="158"/>
      <c r="DS3443" s="160"/>
    </row>
    <row r="3444" spans="1:123" s="110" customFormat="1">
      <c r="A3444" s="184"/>
      <c r="B3444" s="180"/>
      <c r="D3444" s="192"/>
      <c r="E3444" s="157"/>
      <c r="F3444" s="158"/>
      <c r="G3444" s="158"/>
      <c r="H3444" s="158"/>
      <c r="I3444" s="158"/>
      <c r="J3444" s="158"/>
      <c r="K3444" s="158"/>
      <c r="L3444" s="158"/>
      <c r="M3444" s="158"/>
      <c r="N3444" s="158"/>
      <c r="O3444" s="158"/>
      <c r="P3444" s="158"/>
      <c r="Q3444" s="158"/>
      <c r="R3444" s="158"/>
      <c r="S3444" s="158"/>
      <c r="T3444" s="158"/>
      <c r="U3444" s="158"/>
      <c r="V3444" s="158"/>
      <c r="W3444" s="158"/>
      <c r="X3444" s="158"/>
      <c r="Y3444" s="158"/>
      <c r="Z3444" s="158"/>
      <c r="AA3444" s="158"/>
      <c r="AB3444" s="158"/>
      <c r="AC3444" s="158"/>
      <c r="AD3444" s="158"/>
      <c r="AE3444" s="158"/>
      <c r="AF3444" s="158"/>
      <c r="AG3444" s="158"/>
      <c r="AH3444" s="158"/>
      <c r="AI3444" s="158"/>
      <c r="AJ3444" s="158"/>
      <c r="AK3444" s="158"/>
      <c r="AL3444" s="158"/>
      <c r="AM3444" s="158"/>
      <c r="AN3444" s="158"/>
      <c r="AO3444" s="158"/>
      <c r="AP3444" s="158"/>
      <c r="AQ3444" s="158"/>
      <c r="AR3444" s="158"/>
      <c r="AS3444" s="158"/>
      <c r="AT3444" s="158"/>
      <c r="AU3444" s="158"/>
      <c r="AV3444" s="158"/>
      <c r="AW3444" s="158"/>
      <c r="AX3444" s="158"/>
      <c r="AY3444" s="158"/>
      <c r="AZ3444" s="158"/>
      <c r="BA3444" s="158"/>
      <c r="BB3444" s="158"/>
      <c r="BC3444" s="158"/>
      <c r="BD3444" s="159"/>
      <c r="BE3444" s="158"/>
      <c r="BF3444" s="158"/>
      <c r="BG3444" s="158"/>
      <c r="BH3444" s="158"/>
      <c r="BI3444" s="159"/>
      <c r="BJ3444" s="158"/>
      <c r="BK3444" s="158"/>
      <c r="BL3444" s="158"/>
      <c r="BM3444" s="158"/>
      <c r="BN3444" s="158"/>
      <c r="BO3444" s="158"/>
      <c r="BP3444" s="158"/>
      <c r="BQ3444" s="158"/>
      <c r="BR3444" s="158"/>
      <c r="BS3444" s="158"/>
      <c r="BT3444" s="158"/>
      <c r="BU3444" s="158"/>
      <c r="BV3444" s="158"/>
      <c r="BW3444" s="158"/>
      <c r="BX3444" s="158"/>
      <c r="BY3444" s="158"/>
      <c r="BZ3444" s="158"/>
      <c r="CA3444" s="158"/>
      <c r="CB3444" s="158"/>
      <c r="CC3444" s="158"/>
      <c r="CD3444" s="158"/>
      <c r="CE3444" s="158"/>
      <c r="CF3444" s="158"/>
      <c r="CG3444" s="158"/>
      <c r="CH3444" s="158"/>
      <c r="CI3444" s="158"/>
      <c r="CJ3444" s="158"/>
      <c r="CK3444" s="158"/>
      <c r="CL3444" s="158"/>
      <c r="CM3444" s="158"/>
      <c r="CN3444" s="158"/>
      <c r="CO3444" s="158"/>
      <c r="CP3444" s="158"/>
      <c r="CQ3444" s="158"/>
      <c r="CR3444" s="158"/>
      <c r="CS3444" s="158"/>
      <c r="CT3444" s="158"/>
      <c r="CU3444" s="158"/>
      <c r="CV3444" s="158"/>
      <c r="CW3444" s="158"/>
      <c r="CX3444" s="158"/>
      <c r="CY3444" s="158"/>
      <c r="CZ3444" s="158"/>
      <c r="DA3444" s="158"/>
      <c r="DB3444" s="158"/>
      <c r="DC3444" s="158"/>
      <c r="DD3444" s="158"/>
      <c r="DE3444" s="158"/>
      <c r="DF3444" s="158"/>
      <c r="DG3444" s="158"/>
      <c r="DH3444" s="158"/>
      <c r="DI3444" s="158"/>
      <c r="DJ3444" s="158"/>
      <c r="DK3444" s="158"/>
      <c r="DL3444" s="158"/>
      <c r="DM3444" s="158"/>
      <c r="DN3444" s="158"/>
      <c r="DO3444" s="158"/>
      <c r="DP3444" s="158"/>
      <c r="DQ3444" s="158"/>
      <c r="DR3444" s="158"/>
      <c r="DS3444" s="160"/>
    </row>
    <row r="3445" spans="1:123" s="110" customFormat="1">
      <c r="A3445" s="184"/>
      <c r="B3445" s="180"/>
      <c r="D3445" s="192"/>
      <c r="E3445" s="157"/>
      <c r="F3445" s="158"/>
      <c r="G3445" s="158"/>
      <c r="H3445" s="158"/>
      <c r="I3445" s="158"/>
      <c r="J3445" s="158"/>
      <c r="K3445" s="158"/>
      <c r="L3445" s="158"/>
      <c r="M3445" s="158"/>
      <c r="N3445" s="158"/>
      <c r="O3445" s="158"/>
      <c r="P3445" s="158"/>
      <c r="Q3445" s="158"/>
      <c r="R3445" s="158"/>
      <c r="S3445" s="158"/>
      <c r="T3445" s="158"/>
      <c r="U3445" s="158"/>
      <c r="V3445" s="158"/>
      <c r="W3445" s="158"/>
      <c r="X3445" s="158"/>
      <c r="Y3445" s="158"/>
      <c r="Z3445" s="158"/>
      <c r="AA3445" s="158"/>
      <c r="AB3445" s="158"/>
      <c r="AC3445" s="158"/>
      <c r="AD3445" s="158"/>
      <c r="AE3445" s="158"/>
      <c r="AF3445" s="158"/>
      <c r="AG3445" s="158"/>
      <c r="AH3445" s="158"/>
      <c r="AI3445" s="158"/>
      <c r="AJ3445" s="158"/>
      <c r="AK3445" s="158"/>
      <c r="AL3445" s="158"/>
      <c r="AM3445" s="158"/>
      <c r="AN3445" s="158"/>
      <c r="AO3445" s="158"/>
      <c r="AP3445" s="158"/>
      <c r="AQ3445" s="158"/>
      <c r="AR3445" s="158"/>
      <c r="AS3445" s="158"/>
      <c r="AT3445" s="158"/>
      <c r="AU3445" s="158"/>
      <c r="AV3445" s="158"/>
      <c r="AW3445" s="158"/>
      <c r="AX3445" s="158"/>
      <c r="AY3445" s="158"/>
      <c r="AZ3445" s="158"/>
      <c r="BA3445" s="158"/>
      <c r="BB3445" s="158"/>
      <c r="BC3445" s="158"/>
      <c r="BD3445" s="159"/>
      <c r="BE3445" s="158"/>
      <c r="BF3445" s="158"/>
      <c r="BG3445" s="158"/>
      <c r="BH3445" s="158"/>
      <c r="BI3445" s="159"/>
      <c r="BJ3445" s="158"/>
      <c r="BK3445" s="158"/>
      <c r="BL3445" s="158"/>
      <c r="BM3445" s="158"/>
      <c r="BN3445" s="158"/>
      <c r="BO3445" s="158"/>
      <c r="BP3445" s="158"/>
      <c r="BQ3445" s="158"/>
      <c r="BR3445" s="158"/>
      <c r="BS3445" s="158"/>
      <c r="BT3445" s="158"/>
      <c r="BU3445" s="158"/>
      <c r="BV3445" s="158"/>
      <c r="BW3445" s="158"/>
      <c r="BX3445" s="158"/>
      <c r="BY3445" s="158"/>
      <c r="BZ3445" s="158"/>
      <c r="CA3445" s="158"/>
      <c r="CB3445" s="158"/>
      <c r="CC3445" s="158"/>
      <c r="CD3445" s="158"/>
      <c r="CE3445" s="158"/>
      <c r="CF3445" s="158"/>
      <c r="CG3445" s="158"/>
      <c r="CH3445" s="158"/>
      <c r="CI3445" s="158"/>
      <c r="CJ3445" s="158"/>
      <c r="CK3445" s="158"/>
      <c r="CL3445" s="158"/>
      <c r="CM3445" s="158"/>
      <c r="CN3445" s="158"/>
      <c r="CO3445" s="158"/>
      <c r="CP3445" s="158"/>
      <c r="CQ3445" s="158"/>
      <c r="CR3445" s="158"/>
      <c r="CS3445" s="158"/>
      <c r="CT3445" s="158"/>
      <c r="CU3445" s="158"/>
      <c r="CV3445" s="158"/>
      <c r="CW3445" s="158"/>
      <c r="CX3445" s="158"/>
      <c r="CY3445" s="158"/>
      <c r="CZ3445" s="158"/>
      <c r="DA3445" s="158"/>
      <c r="DB3445" s="158"/>
      <c r="DC3445" s="158"/>
      <c r="DD3445" s="158"/>
      <c r="DE3445" s="158"/>
      <c r="DF3445" s="158"/>
      <c r="DG3445" s="158"/>
      <c r="DH3445" s="158"/>
      <c r="DI3445" s="158"/>
      <c r="DJ3445" s="158"/>
      <c r="DK3445" s="158"/>
      <c r="DL3445" s="158"/>
      <c r="DM3445" s="158"/>
      <c r="DN3445" s="158"/>
      <c r="DO3445" s="158"/>
      <c r="DP3445" s="158"/>
      <c r="DQ3445" s="158"/>
      <c r="DR3445" s="158"/>
      <c r="DS3445" s="160"/>
    </row>
    <row r="3446" spans="1:123" s="110" customFormat="1">
      <c r="A3446" s="184"/>
      <c r="B3446" s="180"/>
      <c r="D3446" s="192"/>
      <c r="E3446" s="157"/>
      <c r="F3446" s="158"/>
      <c r="G3446" s="158"/>
      <c r="H3446" s="158"/>
      <c r="I3446" s="158"/>
      <c r="J3446" s="158"/>
      <c r="K3446" s="158"/>
      <c r="L3446" s="158"/>
      <c r="M3446" s="158"/>
      <c r="N3446" s="158"/>
      <c r="O3446" s="158"/>
      <c r="P3446" s="158"/>
      <c r="Q3446" s="158"/>
      <c r="R3446" s="158"/>
      <c r="S3446" s="158"/>
      <c r="T3446" s="158"/>
      <c r="U3446" s="158"/>
      <c r="V3446" s="158"/>
      <c r="W3446" s="158"/>
      <c r="X3446" s="158"/>
      <c r="Y3446" s="158"/>
      <c r="Z3446" s="158"/>
      <c r="AA3446" s="158"/>
      <c r="AB3446" s="158"/>
      <c r="AC3446" s="158"/>
      <c r="AD3446" s="158"/>
      <c r="AE3446" s="158"/>
      <c r="AF3446" s="158"/>
      <c r="AG3446" s="158"/>
      <c r="AH3446" s="158"/>
      <c r="AI3446" s="158"/>
      <c r="AJ3446" s="158"/>
      <c r="AK3446" s="158"/>
      <c r="AL3446" s="158"/>
      <c r="AM3446" s="158"/>
      <c r="AN3446" s="158"/>
      <c r="AO3446" s="158"/>
      <c r="AP3446" s="158"/>
      <c r="AQ3446" s="158"/>
      <c r="AR3446" s="158"/>
      <c r="AS3446" s="158"/>
      <c r="AT3446" s="158"/>
      <c r="AU3446" s="158"/>
      <c r="AV3446" s="158"/>
      <c r="AW3446" s="158"/>
      <c r="AX3446" s="158"/>
      <c r="AY3446" s="158"/>
      <c r="AZ3446" s="158"/>
      <c r="BA3446" s="158"/>
      <c r="BB3446" s="158"/>
      <c r="BC3446" s="158"/>
      <c r="BD3446" s="159"/>
      <c r="BE3446" s="158"/>
      <c r="BF3446" s="158"/>
      <c r="BG3446" s="158"/>
      <c r="BH3446" s="158"/>
      <c r="BI3446" s="159"/>
      <c r="BJ3446" s="158"/>
      <c r="BK3446" s="158"/>
      <c r="BL3446" s="158"/>
      <c r="BM3446" s="158"/>
      <c r="BN3446" s="158"/>
      <c r="BO3446" s="158"/>
      <c r="BP3446" s="158"/>
      <c r="BQ3446" s="158"/>
      <c r="BR3446" s="158"/>
      <c r="BS3446" s="158"/>
      <c r="BT3446" s="158"/>
      <c r="BU3446" s="158"/>
      <c r="BV3446" s="158"/>
      <c r="BW3446" s="158"/>
      <c r="BX3446" s="158"/>
      <c r="BY3446" s="158"/>
      <c r="BZ3446" s="158"/>
      <c r="CA3446" s="158"/>
      <c r="CB3446" s="158"/>
      <c r="CC3446" s="158"/>
      <c r="CD3446" s="158"/>
      <c r="CE3446" s="158"/>
      <c r="CF3446" s="158"/>
      <c r="CG3446" s="158"/>
      <c r="CH3446" s="158"/>
      <c r="CI3446" s="158"/>
      <c r="CJ3446" s="158"/>
      <c r="CK3446" s="158"/>
      <c r="CL3446" s="158"/>
      <c r="CM3446" s="158"/>
      <c r="CN3446" s="158"/>
      <c r="CO3446" s="158"/>
      <c r="CP3446" s="158"/>
      <c r="CQ3446" s="158"/>
      <c r="CR3446" s="158"/>
      <c r="CS3446" s="158"/>
      <c r="CT3446" s="158"/>
      <c r="CU3446" s="158"/>
      <c r="CV3446" s="158"/>
      <c r="CW3446" s="158"/>
      <c r="CX3446" s="158"/>
      <c r="CY3446" s="158"/>
      <c r="CZ3446" s="158"/>
      <c r="DA3446" s="158"/>
      <c r="DB3446" s="158"/>
      <c r="DC3446" s="158"/>
      <c r="DD3446" s="158"/>
      <c r="DE3446" s="158"/>
      <c r="DF3446" s="158"/>
      <c r="DG3446" s="158"/>
      <c r="DH3446" s="158"/>
      <c r="DI3446" s="158"/>
      <c r="DJ3446" s="158"/>
      <c r="DK3446" s="158"/>
      <c r="DL3446" s="158"/>
      <c r="DM3446" s="158"/>
      <c r="DN3446" s="158"/>
      <c r="DO3446" s="158"/>
      <c r="DP3446" s="158"/>
      <c r="DQ3446" s="158"/>
      <c r="DR3446" s="158"/>
      <c r="DS3446" s="160"/>
    </row>
    <row r="3447" spans="1:123" s="110" customFormat="1">
      <c r="A3447" s="184"/>
      <c r="B3447" s="180"/>
      <c r="D3447" s="192"/>
      <c r="E3447" s="157"/>
      <c r="F3447" s="158"/>
      <c r="G3447" s="158"/>
      <c r="H3447" s="158"/>
      <c r="I3447" s="158"/>
      <c r="J3447" s="158"/>
      <c r="K3447" s="158"/>
      <c r="L3447" s="158"/>
      <c r="M3447" s="158"/>
      <c r="N3447" s="158"/>
      <c r="O3447" s="158"/>
      <c r="P3447" s="158"/>
      <c r="Q3447" s="158"/>
      <c r="R3447" s="158"/>
      <c r="S3447" s="158"/>
      <c r="T3447" s="158"/>
      <c r="U3447" s="158"/>
      <c r="V3447" s="158"/>
      <c r="W3447" s="158"/>
      <c r="X3447" s="158"/>
      <c r="Y3447" s="158"/>
      <c r="Z3447" s="158"/>
      <c r="AA3447" s="158"/>
      <c r="AB3447" s="158"/>
      <c r="AC3447" s="158"/>
      <c r="AD3447" s="158"/>
      <c r="AE3447" s="158"/>
      <c r="AF3447" s="158"/>
      <c r="AG3447" s="158"/>
      <c r="AH3447" s="158"/>
      <c r="AI3447" s="158"/>
      <c r="AJ3447" s="158"/>
      <c r="AK3447" s="158"/>
      <c r="AL3447" s="158"/>
      <c r="AM3447" s="158"/>
      <c r="AN3447" s="158"/>
      <c r="AO3447" s="158"/>
      <c r="AP3447" s="158"/>
      <c r="AQ3447" s="158"/>
      <c r="AR3447" s="158"/>
      <c r="AS3447" s="158"/>
      <c r="AT3447" s="158"/>
      <c r="AU3447" s="158"/>
      <c r="AV3447" s="158"/>
      <c r="AW3447" s="158"/>
      <c r="AX3447" s="158"/>
      <c r="AY3447" s="158"/>
      <c r="AZ3447" s="158"/>
      <c r="BA3447" s="158"/>
      <c r="BB3447" s="158"/>
      <c r="BC3447" s="158"/>
      <c r="BD3447" s="159"/>
      <c r="BE3447" s="158"/>
      <c r="BF3447" s="158"/>
      <c r="BG3447" s="158"/>
      <c r="BH3447" s="158"/>
      <c r="BI3447" s="159"/>
      <c r="BJ3447" s="158"/>
      <c r="BK3447" s="158"/>
      <c r="BL3447" s="158"/>
      <c r="BM3447" s="158"/>
      <c r="BN3447" s="158"/>
      <c r="BO3447" s="158"/>
      <c r="BP3447" s="158"/>
      <c r="BQ3447" s="158"/>
      <c r="BR3447" s="158"/>
      <c r="BS3447" s="158"/>
      <c r="BT3447" s="158"/>
      <c r="BU3447" s="158"/>
      <c r="BV3447" s="158"/>
      <c r="BW3447" s="158"/>
      <c r="BX3447" s="158"/>
      <c r="BY3447" s="158"/>
      <c r="BZ3447" s="158"/>
      <c r="CA3447" s="158"/>
      <c r="CB3447" s="158"/>
      <c r="CC3447" s="158"/>
      <c r="CD3447" s="158"/>
      <c r="CE3447" s="158"/>
      <c r="CF3447" s="158"/>
      <c r="CG3447" s="158"/>
      <c r="CH3447" s="158"/>
      <c r="CI3447" s="158"/>
      <c r="CJ3447" s="158"/>
      <c r="CK3447" s="158"/>
      <c r="CL3447" s="158"/>
      <c r="CM3447" s="158"/>
      <c r="CN3447" s="158"/>
      <c r="CO3447" s="158"/>
      <c r="CP3447" s="158"/>
      <c r="CQ3447" s="158"/>
      <c r="CR3447" s="158"/>
      <c r="CS3447" s="158"/>
      <c r="CT3447" s="158"/>
      <c r="CU3447" s="158"/>
      <c r="CV3447" s="158"/>
      <c r="CW3447" s="158"/>
      <c r="CX3447" s="158"/>
      <c r="CY3447" s="158"/>
      <c r="CZ3447" s="158"/>
      <c r="DA3447" s="158"/>
      <c r="DB3447" s="158"/>
      <c r="DC3447" s="158"/>
      <c r="DD3447" s="158"/>
      <c r="DE3447" s="158"/>
      <c r="DF3447" s="158"/>
      <c r="DG3447" s="158"/>
      <c r="DH3447" s="158"/>
      <c r="DI3447" s="158"/>
      <c r="DJ3447" s="158"/>
      <c r="DK3447" s="158"/>
      <c r="DL3447" s="158"/>
      <c r="DM3447" s="158"/>
      <c r="DN3447" s="158"/>
      <c r="DO3447" s="158"/>
      <c r="DP3447" s="158"/>
      <c r="DQ3447" s="158"/>
      <c r="DR3447" s="158"/>
      <c r="DS3447" s="160"/>
    </row>
    <row r="3448" spans="1:123" s="110" customFormat="1">
      <c r="A3448" s="184"/>
      <c r="B3448" s="180"/>
      <c r="D3448" s="192"/>
      <c r="E3448" s="157"/>
      <c r="F3448" s="158"/>
      <c r="G3448" s="158"/>
      <c r="H3448" s="158"/>
      <c r="I3448" s="158"/>
      <c r="J3448" s="158"/>
      <c r="K3448" s="158"/>
      <c r="L3448" s="158"/>
      <c r="M3448" s="158"/>
      <c r="N3448" s="158"/>
      <c r="O3448" s="158"/>
      <c r="P3448" s="158"/>
      <c r="Q3448" s="158"/>
      <c r="R3448" s="158"/>
      <c r="S3448" s="158"/>
      <c r="T3448" s="158"/>
      <c r="U3448" s="158"/>
      <c r="V3448" s="158"/>
      <c r="W3448" s="158"/>
      <c r="X3448" s="158"/>
      <c r="Y3448" s="158"/>
      <c r="Z3448" s="158"/>
      <c r="AA3448" s="158"/>
      <c r="AB3448" s="158"/>
      <c r="AC3448" s="158"/>
      <c r="AD3448" s="158"/>
      <c r="AE3448" s="158"/>
      <c r="AF3448" s="158"/>
      <c r="AG3448" s="158"/>
      <c r="AH3448" s="158"/>
      <c r="AI3448" s="158"/>
      <c r="AJ3448" s="158"/>
      <c r="AK3448" s="158"/>
      <c r="AL3448" s="158"/>
      <c r="AM3448" s="158"/>
      <c r="AN3448" s="158"/>
      <c r="AO3448" s="158"/>
      <c r="AP3448" s="158"/>
      <c r="AQ3448" s="158"/>
      <c r="AR3448" s="158"/>
      <c r="AS3448" s="158"/>
      <c r="AT3448" s="158"/>
      <c r="AU3448" s="158"/>
      <c r="AV3448" s="158"/>
      <c r="AW3448" s="158"/>
      <c r="AX3448" s="158"/>
      <c r="AY3448" s="158"/>
      <c r="AZ3448" s="158"/>
      <c r="BA3448" s="158"/>
      <c r="BB3448" s="158"/>
      <c r="BC3448" s="158"/>
      <c r="BD3448" s="159"/>
      <c r="BE3448" s="158"/>
      <c r="BF3448" s="158"/>
      <c r="BG3448" s="158"/>
      <c r="BH3448" s="158"/>
      <c r="BI3448" s="159"/>
      <c r="BJ3448" s="158"/>
      <c r="BK3448" s="158"/>
      <c r="BL3448" s="158"/>
      <c r="BM3448" s="158"/>
      <c r="BN3448" s="158"/>
      <c r="BO3448" s="158"/>
      <c r="BP3448" s="158"/>
      <c r="BQ3448" s="158"/>
      <c r="BR3448" s="158"/>
      <c r="BS3448" s="158"/>
      <c r="BT3448" s="158"/>
      <c r="BU3448" s="158"/>
      <c r="BV3448" s="158"/>
      <c r="BW3448" s="158"/>
      <c r="BX3448" s="158"/>
      <c r="BY3448" s="158"/>
      <c r="BZ3448" s="158"/>
      <c r="CA3448" s="158"/>
      <c r="CB3448" s="158"/>
      <c r="CC3448" s="158"/>
      <c r="CD3448" s="158"/>
      <c r="CE3448" s="158"/>
      <c r="CF3448" s="158"/>
      <c r="CG3448" s="158"/>
      <c r="CH3448" s="158"/>
      <c r="CI3448" s="158"/>
      <c r="CJ3448" s="158"/>
      <c r="CK3448" s="158"/>
      <c r="CL3448" s="158"/>
      <c r="CM3448" s="158"/>
      <c r="CN3448" s="158"/>
      <c r="CO3448" s="158"/>
      <c r="CP3448" s="158"/>
      <c r="CQ3448" s="158"/>
      <c r="CR3448" s="158"/>
      <c r="CS3448" s="158"/>
      <c r="CT3448" s="158"/>
      <c r="CU3448" s="158"/>
      <c r="CV3448" s="158"/>
      <c r="CW3448" s="158"/>
      <c r="CX3448" s="158"/>
      <c r="CY3448" s="158"/>
      <c r="CZ3448" s="158"/>
      <c r="DA3448" s="158"/>
      <c r="DB3448" s="158"/>
      <c r="DC3448" s="158"/>
      <c r="DD3448" s="158"/>
      <c r="DE3448" s="158"/>
      <c r="DF3448" s="158"/>
      <c r="DG3448" s="158"/>
      <c r="DH3448" s="158"/>
      <c r="DI3448" s="158"/>
      <c r="DJ3448" s="158"/>
      <c r="DK3448" s="158"/>
      <c r="DL3448" s="158"/>
      <c r="DM3448" s="158"/>
      <c r="DN3448" s="158"/>
      <c r="DO3448" s="158"/>
      <c r="DP3448" s="158"/>
      <c r="DQ3448" s="158"/>
      <c r="DR3448" s="158"/>
      <c r="DS3448" s="160"/>
    </row>
    <row r="3449" spans="1:123" s="110" customFormat="1">
      <c r="A3449" s="184"/>
      <c r="B3449" s="180"/>
      <c r="D3449" s="192"/>
      <c r="E3449" s="157"/>
      <c r="F3449" s="158"/>
      <c r="G3449" s="158"/>
      <c r="H3449" s="158"/>
      <c r="I3449" s="158"/>
      <c r="J3449" s="158"/>
      <c r="K3449" s="158"/>
      <c r="L3449" s="158"/>
      <c r="M3449" s="158"/>
      <c r="N3449" s="158"/>
      <c r="O3449" s="158"/>
      <c r="P3449" s="158"/>
      <c r="Q3449" s="158"/>
      <c r="R3449" s="158"/>
      <c r="S3449" s="158"/>
      <c r="T3449" s="158"/>
      <c r="U3449" s="158"/>
      <c r="V3449" s="158"/>
      <c r="W3449" s="158"/>
      <c r="X3449" s="158"/>
      <c r="Y3449" s="158"/>
      <c r="Z3449" s="158"/>
      <c r="AA3449" s="158"/>
      <c r="AB3449" s="158"/>
      <c r="AC3449" s="158"/>
      <c r="AD3449" s="158"/>
      <c r="AE3449" s="158"/>
      <c r="AF3449" s="158"/>
      <c r="AG3449" s="158"/>
      <c r="AH3449" s="158"/>
      <c r="AI3449" s="158"/>
      <c r="AJ3449" s="158"/>
      <c r="AK3449" s="158"/>
      <c r="AL3449" s="158"/>
      <c r="AM3449" s="158"/>
      <c r="AN3449" s="158"/>
      <c r="AO3449" s="158"/>
      <c r="AP3449" s="158"/>
      <c r="AQ3449" s="158"/>
      <c r="AR3449" s="158"/>
      <c r="AS3449" s="158"/>
      <c r="AT3449" s="158"/>
      <c r="AU3449" s="158"/>
      <c r="AV3449" s="158"/>
      <c r="AW3449" s="158"/>
      <c r="AX3449" s="158"/>
      <c r="AY3449" s="158"/>
      <c r="AZ3449" s="158"/>
      <c r="BA3449" s="158"/>
      <c r="BB3449" s="158"/>
      <c r="BC3449" s="158"/>
      <c r="BD3449" s="159"/>
      <c r="BE3449" s="158"/>
      <c r="BF3449" s="158"/>
      <c r="BG3449" s="158"/>
      <c r="BH3449" s="158"/>
      <c r="BI3449" s="159"/>
      <c r="BJ3449" s="158"/>
      <c r="BK3449" s="158"/>
      <c r="BL3449" s="158"/>
      <c r="BM3449" s="158"/>
      <c r="BN3449" s="158"/>
      <c r="BO3449" s="158"/>
      <c r="BP3449" s="158"/>
      <c r="BQ3449" s="158"/>
      <c r="BR3449" s="158"/>
      <c r="BS3449" s="158"/>
      <c r="BT3449" s="158"/>
      <c r="BU3449" s="158"/>
      <c r="BV3449" s="158"/>
      <c r="BW3449" s="158"/>
      <c r="BX3449" s="158"/>
      <c r="BY3449" s="158"/>
      <c r="BZ3449" s="158"/>
      <c r="CA3449" s="158"/>
      <c r="CB3449" s="158"/>
      <c r="CC3449" s="158"/>
      <c r="CD3449" s="158"/>
      <c r="CE3449" s="158"/>
      <c r="CF3449" s="158"/>
      <c r="CG3449" s="158"/>
      <c r="CH3449" s="158"/>
      <c r="CI3449" s="158"/>
      <c r="CJ3449" s="158"/>
      <c r="CK3449" s="158"/>
      <c r="CL3449" s="158"/>
      <c r="CM3449" s="158"/>
      <c r="CN3449" s="158"/>
      <c r="CO3449" s="158"/>
      <c r="CP3449" s="158"/>
      <c r="CQ3449" s="158"/>
      <c r="CR3449" s="158"/>
      <c r="CS3449" s="158"/>
      <c r="CT3449" s="158"/>
      <c r="CU3449" s="158"/>
      <c r="CV3449" s="158"/>
      <c r="CW3449" s="158"/>
      <c r="CX3449" s="158"/>
      <c r="CY3449" s="158"/>
      <c r="CZ3449" s="158"/>
      <c r="DA3449" s="158"/>
      <c r="DB3449" s="158"/>
      <c r="DC3449" s="158"/>
      <c r="DD3449" s="158"/>
      <c r="DE3449" s="158"/>
      <c r="DF3449" s="158"/>
      <c r="DG3449" s="158"/>
      <c r="DH3449" s="158"/>
      <c r="DI3449" s="158"/>
      <c r="DJ3449" s="158"/>
      <c r="DK3449" s="158"/>
      <c r="DL3449" s="158"/>
      <c r="DM3449" s="158"/>
      <c r="DN3449" s="158"/>
      <c r="DO3449" s="158"/>
      <c r="DP3449" s="158"/>
      <c r="DQ3449" s="158"/>
      <c r="DR3449" s="158"/>
      <c r="DS3449" s="160"/>
    </row>
    <row r="3450" spans="1:123" s="110" customFormat="1">
      <c r="A3450" s="184"/>
      <c r="B3450" s="180"/>
      <c r="D3450" s="192"/>
      <c r="E3450" s="157"/>
      <c r="F3450" s="158"/>
      <c r="G3450" s="158"/>
      <c r="H3450" s="158"/>
      <c r="I3450" s="158"/>
      <c r="J3450" s="158"/>
      <c r="K3450" s="158"/>
      <c r="L3450" s="158"/>
      <c r="M3450" s="158"/>
      <c r="N3450" s="158"/>
      <c r="O3450" s="158"/>
      <c r="P3450" s="158"/>
      <c r="Q3450" s="158"/>
      <c r="R3450" s="158"/>
      <c r="S3450" s="158"/>
      <c r="T3450" s="158"/>
      <c r="U3450" s="158"/>
      <c r="V3450" s="158"/>
      <c r="W3450" s="158"/>
      <c r="X3450" s="158"/>
      <c r="Y3450" s="158"/>
      <c r="Z3450" s="158"/>
      <c r="AA3450" s="158"/>
      <c r="AB3450" s="158"/>
      <c r="AC3450" s="158"/>
      <c r="AD3450" s="158"/>
      <c r="AE3450" s="158"/>
      <c r="AF3450" s="158"/>
      <c r="AG3450" s="158"/>
      <c r="AH3450" s="158"/>
      <c r="AI3450" s="158"/>
      <c r="AJ3450" s="158"/>
      <c r="AK3450" s="158"/>
      <c r="AL3450" s="158"/>
      <c r="AM3450" s="158"/>
      <c r="AN3450" s="158"/>
      <c r="AO3450" s="158"/>
      <c r="AP3450" s="158"/>
      <c r="AQ3450" s="158"/>
      <c r="AR3450" s="158"/>
      <c r="AS3450" s="158"/>
      <c r="AT3450" s="158"/>
      <c r="AU3450" s="158"/>
      <c r="AV3450" s="158"/>
      <c r="AW3450" s="158"/>
      <c r="AX3450" s="158"/>
      <c r="AY3450" s="158"/>
      <c r="AZ3450" s="158"/>
      <c r="BA3450" s="158"/>
      <c r="BB3450" s="158"/>
      <c r="BC3450" s="158"/>
      <c r="BD3450" s="159"/>
      <c r="BE3450" s="158"/>
      <c r="BF3450" s="158"/>
      <c r="BG3450" s="158"/>
      <c r="BH3450" s="158"/>
      <c r="BI3450" s="159"/>
      <c r="BJ3450" s="158"/>
      <c r="BK3450" s="158"/>
      <c r="BL3450" s="158"/>
      <c r="BM3450" s="158"/>
      <c r="BN3450" s="158"/>
      <c r="BO3450" s="158"/>
      <c r="BP3450" s="158"/>
      <c r="BQ3450" s="158"/>
      <c r="BR3450" s="158"/>
      <c r="BS3450" s="158"/>
      <c r="BT3450" s="158"/>
      <c r="BU3450" s="158"/>
      <c r="BV3450" s="158"/>
      <c r="BW3450" s="158"/>
      <c r="BX3450" s="158"/>
      <c r="BY3450" s="158"/>
      <c r="BZ3450" s="158"/>
      <c r="CA3450" s="158"/>
      <c r="CB3450" s="158"/>
      <c r="CC3450" s="158"/>
      <c r="CD3450" s="158"/>
      <c r="CE3450" s="158"/>
      <c r="CF3450" s="158"/>
      <c r="CG3450" s="158"/>
      <c r="CH3450" s="158"/>
      <c r="CI3450" s="158"/>
      <c r="CJ3450" s="158"/>
      <c r="CK3450" s="158"/>
      <c r="CL3450" s="158"/>
      <c r="CM3450" s="158"/>
      <c r="CN3450" s="158"/>
      <c r="CO3450" s="158"/>
      <c r="CP3450" s="158"/>
      <c r="CQ3450" s="158"/>
      <c r="CR3450" s="158"/>
      <c r="CS3450" s="158"/>
      <c r="CT3450" s="158"/>
      <c r="CU3450" s="158"/>
      <c r="CV3450" s="158"/>
      <c r="CW3450" s="158"/>
      <c r="CX3450" s="158"/>
      <c r="CY3450" s="158"/>
      <c r="CZ3450" s="158"/>
      <c r="DA3450" s="158"/>
      <c r="DB3450" s="158"/>
      <c r="DC3450" s="158"/>
      <c r="DD3450" s="158"/>
      <c r="DE3450" s="158"/>
      <c r="DF3450" s="158"/>
      <c r="DG3450" s="158"/>
      <c r="DH3450" s="158"/>
      <c r="DI3450" s="158"/>
      <c r="DJ3450" s="158"/>
      <c r="DK3450" s="158"/>
      <c r="DL3450" s="158"/>
      <c r="DM3450" s="158"/>
      <c r="DN3450" s="158"/>
      <c r="DO3450" s="158"/>
      <c r="DP3450" s="158"/>
      <c r="DQ3450" s="158"/>
      <c r="DR3450" s="158"/>
      <c r="DS3450" s="160"/>
    </row>
    <row r="3451" spans="1:123" s="110" customFormat="1">
      <c r="A3451" s="184"/>
      <c r="B3451" s="180"/>
      <c r="D3451" s="192"/>
      <c r="E3451" s="157"/>
      <c r="F3451" s="158"/>
      <c r="G3451" s="158"/>
      <c r="H3451" s="158"/>
      <c r="I3451" s="158"/>
      <c r="J3451" s="158"/>
      <c r="K3451" s="158"/>
      <c r="L3451" s="158"/>
      <c r="M3451" s="158"/>
      <c r="N3451" s="158"/>
      <c r="O3451" s="158"/>
      <c r="P3451" s="158"/>
      <c r="Q3451" s="158"/>
      <c r="R3451" s="158"/>
      <c r="S3451" s="158"/>
      <c r="T3451" s="158"/>
      <c r="U3451" s="158"/>
      <c r="V3451" s="158"/>
      <c r="W3451" s="158"/>
      <c r="X3451" s="158"/>
      <c r="Y3451" s="158"/>
      <c r="Z3451" s="158"/>
      <c r="AA3451" s="158"/>
      <c r="AB3451" s="158"/>
      <c r="AC3451" s="158"/>
      <c r="AD3451" s="158"/>
      <c r="AE3451" s="158"/>
      <c r="AF3451" s="158"/>
      <c r="AG3451" s="158"/>
      <c r="AH3451" s="158"/>
      <c r="AI3451" s="158"/>
      <c r="AJ3451" s="158"/>
      <c r="AK3451" s="158"/>
      <c r="AL3451" s="158"/>
      <c r="AM3451" s="158"/>
      <c r="AN3451" s="158"/>
      <c r="AO3451" s="158"/>
      <c r="AP3451" s="158"/>
      <c r="AQ3451" s="158"/>
      <c r="AR3451" s="158"/>
      <c r="AS3451" s="158"/>
      <c r="AT3451" s="158"/>
      <c r="AU3451" s="158"/>
      <c r="AV3451" s="158"/>
      <c r="AW3451" s="158"/>
      <c r="AX3451" s="158"/>
      <c r="AY3451" s="158"/>
      <c r="AZ3451" s="158"/>
      <c r="BA3451" s="158"/>
      <c r="BB3451" s="158"/>
      <c r="BC3451" s="158"/>
      <c r="BD3451" s="159"/>
      <c r="BE3451" s="158"/>
      <c r="BF3451" s="158"/>
      <c r="BG3451" s="158"/>
      <c r="BH3451" s="158"/>
      <c r="BI3451" s="159"/>
      <c r="BJ3451" s="158"/>
      <c r="BK3451" s="158"/>
      <c r="BL3451" s="158"/>
      <c r="BM3451" s="158"/>
      <c r="BN3451" s="158"/>
      <c r="BO3451" s="158"/>
      <c r="BP3451" s="158"/>
      <c r="BQ3451" s="158"/>
      <c r="BR3451" s="158"/>
      <c r="BS3451" s="158"/>
      <c r="BT3451" s="158"/>
      <c r="BU3451" s="158"/>
      <c r="BV3451" s="158"/>
      <c r="BW3451" s="158"/>
      <c r="BX3451" s="158"/>
      <c r="BY3451" s="158"/>
      <c r="BZ3451" s="158"/>
      <c r="CA3451" s="158"/>
      <c r="CB3451" s="158"/>
      <c r="CC3451" s="158"/>
      <c r="CD3451" s="158"/>
      <c r="CE3451" s="158"/>
      <c r="CF3451" s="158"/>
      <c r="CG3451" s="158"/>
      <c r="CH3451" s="158"/>
      <c r="CI3451" s="158"/>
      <c r="CJ3451" s="158"/>
      <c r="CK3451" s="158"/>
      <c r="CL3451" s="158"/>
      <c r="CM3451" s="158"/>
      <c r="CN3451" s="158"/>
      <c r="CO3451" s="158"/>
      <c r="CP3451" s="158"/>
      <c r="CQ3451" s="158"/>
      <c r="CR3451" s="158"/>
      <c r="CS3451" s="158"/>
      <c r="CT3451" s="158"/>
      <c r="CU3451" s="158"/>
      <c r="CV3451" s="158"/>
      <c r="CW3451" s="158"/>
      <c r="CX3451" s="158"/>
      <c r="CY3451" s="158"/>
      <c r="CZ3451" s="158"/>
      <c r="DA3451" s="158"/>
      <c r="DB3451" s="158"/>
      <c r="DC3451" s="158"/>
      <c r="DD3451" s="158"/>
      <c r="DE3451" s="158"/>
      <c r="DF3451" s="158"/>
      <c r="DG3451" s="158"/>
      <c r="DH3451" s="158"/>
      <c r="DI3451" s="158"/>
      <c r="DJ3451" s="158"/>
      <c r="DK3451" s="158"/>
      <c r="DL3451" s="158"/>
      <c r="DM3451" s="158"/>
      <c r="DN3451" s="158"/>
      <c r="DO3451" s="158"/>
      <c r="DP3451" s="158"/>
      <c r="DQ3451" s="158"/>
      <c r="DR3451" s="158"/>
      <c r="DS3451" s="160"/>
    </row>
    <row r="3452" spans="1:123" s="110" customFormat="1">
      <c r="A3452" s="184"/>
      <c r="B3452" s="180"/>
      <c r="D3452" s="192"/>
      <c r="E3452" s="157"/>
      <c r="F3452" s="158"/>
      <c r="G3452" s="158"/>
      <c r="H3452" s="158"/>
      <c r="I3452" s="158"/>
      <c r="J3452" s="158"/>
      <c r="K3452" s="158"/>
      <c r="L3452" s="158"/>
      <c r="M3452" s="158"/>
      <c r="N3452" s="158"/>
      <c r="O3452" s="158"/>
      <c r="P3452" s="158"/>
      <c r="Q3452" s="158"/>
      <c r="R3452" s="158"/>
      <c r="S3452" s="158"/>
      <c r="T3452" s="158"/>
      <c r="U3452" s="158"/>
      <c r="V3452" s="158"/>
      <c r="W3452" s="158"/>
      <c r="X3452" s="158"/>
      <c r="Y3452" s="158"/>
      <c r="Z3452" s="158"/>
      <c r="AA3452" s="158"/>
      <c r="AB3452" s="158"/>
      <c r="AC3452" s="158"/>
      <c r="AD3452" s="158"/>
      <c r="AE3452" s="158"/>
      <c r="AF3452" s="158"/>
      <c r="AG3452" s="158"/>
      <c r="AH3452" s="158"/>
      <c r="AI3452" s="158"/>
      <c r="AJ3452" s="158"/>
      <c r="AK3452" s="158"/>
      <c r="AL3452" s="158"/>
      <c r="AM3452" s="158"/>
      <c r="AN3452" s="158"/>
      <c r="AO3452" s="158"/>
      <c r="AP3452" s="158"/>
      <c r="AQ3452" s="158"/>
      <c r="AR3452" s="158"/>
      <c r="AS3452" s="158"/>
      <c r="AT3452" s="158"/>
      <c r="AU3452" s="158"/>
      <c r="AV3452" s="158"/>
      <c r="AW3452" s="158"/>
      <c r="AX3452" s="158"/>
      <c r="AY3452" s="158"/>
      <c r="AZ3452" s="158"/>
      <c r="BA3452" s="158"/>
      <c r="BB3452" s="158"/>
      <c r="BC3452" s="158"/>
      <c r="BD3452" s="159"/>
      <c r="BE3452" s="158"/>
      <c r="BF3452" s="158"/>
      <c r="BG3452" s="158"/>
      <c r="BH3452" s="158"/>
      <c r="BI3452" s="159"/>
      <c r="BJ3452" s="158"/>
      <c r="BK3452" s="158"/>
      <c r="BL3452" s="158"/>
      <c r="BM3452" s="158"/>
      <c r="BN3452" s="158"/>
      <c r="BO3452" s="158"/>
      <c r="BP3452" s="158"/>
      <c r="BQ3452" s="158"/>
      <c r="BR3452" s="158"/>
      <c r="BS3452" s="158"/>
      <c r="BT3452" s="158"/>
      <c r="BU3452" s="158"/>
      <c r="BV3452" s="158"/>
      <c r="BW3452" s="158"/>
      <c r="BX3452" s="158"/>
      <c r="BY3452" s="158"/>
      <c r="BZ3452" s="158"/>
      <c r="CA3452" s="158"/>
      <c r="CB3452" s="158"/>
      <c r="CC3452" s="158"/>
      <c r="CD3452" s="158"/>
      <c r="CE3452" s="158"/>
      <c r="CF3452" s="158"/>
      <c r="CG3452" s="158"/>
      <c r="CH3452" s="158"/>
      <c r="CI3452" s="158"/>
      <c r="CJ3452" s="158"/>
      <c r="CK3452" s="158"/>
      <c r="CL3452" s="158"/>
      <c r="CM3452" s="158"/>
      <c r="CN3452" s="158"/>
      <c r="CO3452" s="158"/>
      <c r="CP3452" s="158"/>
      <c r="CQ3452" s="158"/>
      <c r="CR3452" s="158"/>
      <c r="CS3452" s="158"/>
      <c r="CT3452" s="158"/>
      <c r="CU3452" s="158"/>
      <c r="CV3452" s="158"/>
      <c r="CW3452" s="158"/>
      <c r="CX3452" s="158"/>
      <c r="CY3452" s="158"/>
      <c r="CZ3452" s="158"/>
      <c r="DA3452" s="158"/>
      <c r="DB3452" s="158"/>
      <c r="DC3452" s="158"/>
      <c r="DD3452" s="158"/>
      <c r="DE3452" s="158"/>
      <c r="DF3452" s="158"/>
      <c r="DG3452" s="158"/>
      <c r="DH3452" s="158"/>
      <c r="DI3452" s="158"/>
      <c r="DJ3452" s="158"/>
      <c r="DK3452" s="158"/>
      <c r="DL3452" s="158"/>
      <c r="DM3452" s="158"/>
      <c r="DN3452" s="158"/>
      <c r="DO3452" s="158"/>
      <c r="DP3452" s="158"/>
      <c r="DQ3452" s="158"/>
      <c r="DR3452" s="158"/>
      <c r="DS3452" s="160"/>
    </row>
    <row r="3453" spans="1:123" s="110" customFormat="1">
      <c r="A3453" s="184"/>
      <c r="B3453" s="180"/>
      <c r="D3453" s="192"/>
      <c r="E3453" s="157"/>
      <c r="F3453" s="158"/>
      <c r="G3453" s="158"/>
      <c r="H3453" s="158"/>
      <c r="I3453" s="158"/>
      <c r="J3453" s="158"/>
      <c r="K3453" s="158"/>
      <c r="L3453" s="158"/>
      <c r="M3453" s="158"/>
      <c r="N3453" s="158"/>
      <c r="O3453" s="158"/>
      <c r="P3453" s="158"/>
      <c r="Q3453" s="158"/>
      <c r="R3453" s="158"/>
      <c r="S3453" s="158"/>
      <c r="T3453" s="158"/>
      <c r="U3453" s="158"/>
      <c r="V3453" s="158"/>
      <c r="W3453" s="158"/>
      <c r="X3453" s="158"/>
      <c r="Y3453" s="158"/>
      <c r="Z3453" s="158"/>
      <c r="AA3453" s="158"/>
      <c r="AB3453" s="158"/>
      <c r="AC3453" s="158"/>
      <c r="AD3453" s="158"/>
      <c r="AE3453" s="158"/>
      <c r="AF3453" s="158"/>
      <c r="AG3453" s="158"/>
      <c r="AH3453" s="158"/>
      <c r="AI3453" s="158"/>
      <c r="AJ3453" s="158"/>
      <c r="AK3453" s="158"/>
      <c r="AL3453" s="158"/>
      <c r="AM3453" s="158"/>
      <c r="AN3453" s="158"/>
      <c r="AO3453" s="158"/>
      <c r="AP3453" s="158"/>
      <c r="AQ3453" s="158"/>
      <c r="AR3453" s="158"/>
      <c r="AS3453" s="158"/>
      <c r="AT3453" s="158"/>
      <c r="AU3453" s="158"/>
      <c r="AV3453" s="158"/>
      <c r="AW3453" s="158"/>
      <c r="AX3453" s="158"/>
      <c r="AY3453" s="158"/>
      <c r="AZ3453" s="158"/>
      <c r="BA3453" s="158"/>
      <c r="BB3453" s="158"/>
      <c r="BC3453" s="158"/>
      <c r="BD3453" s="159"/>
      <c r="BE3453" s="158"/>
      <c r="BF3453" s="158"/>
      <c r="BG3453" s="158"/>
      <c r="BH3453" s="158"/>
      <c r="BI3453" s="159"/>
      <c r="BJ3453" s="158"/>
      <c r="BK3453" s="158"/>
      <c r="BL3453" s="158"/>
      <c r="BM3453" s="158"/>
      <c r="BN3453" s="158"/>
      <c r="BO3453" s="158"/>
      <c r="BP3453" s="158"/>
      <c r="BQ3453" s="158"/>
      <c r="BR3453" s="158"/>
      <c r="BS3453" s="158"/>
      <c r="BT3453" s="158"/>
      <c r="BU3453" s="158"/>
      <c r="BV3453" s="158"/>
      <c r="BW3453" s="158"/>
      <c r="BX3453" s="158"/>
      <c r="BY3453" s="158"/>
      <c r="BZ3453" s="158"/>
      <c r="CA3453" s="158"/>
      <c r="CB3453" s="158"/>
      <c r="CC3453" s="158"/>
      <c r="CD3453" s="158"/>
      <c r="CE3453" s="158"/>
      <c r="CF3453" s="158"/>
      <c r="CG3453" s="158"/>
      <c r="CH3453" s="158"/>
      <c r="CI3453" s="158"/>
      <c r="CJ3453" s="158"/>
      <c r="CK3453" s="158"/>
      <c r="CL3453" s="158"/>
      <c r="CM3453" s="158"/>
      <c r="CN3453" s="158"/>
      <c r="CO3453" s="158"/>
      <c r="CP3453" s="158"/>
      <c r="CQ3453" s="158"/>
      <c r="CR3453" s="158"/>
      <c r="CS3453" s="158"/>
      <c r="CT3453" s="158"/>
      <c r="CU3453" s="158"/>
      <c r="CV3453" s="158"/>
      <c r="CW3453" s="158"/>
      <c r="CX3453" s="158"/>
      <c r="CY3453" s="158"/>
      <c r="CZ3453" s="158"/>
      <c r="DA3453" s="158"/>
      <c r="DB3453" s="158"/>
      <c r="DC3453" s="158"/>
      <c r="DD3453" s="158"/>
      <c r="DE3453" s="158"/>
      <c r="DF3453" s="158"/>
      <c r="DG3453" s="158"/>
      <c r="DH3453" s="158"/>
      <c r="DI3453" s="158"/>
      <c r="DJ3453" s="158"/>
      <c r="DK3453" s="158"/>
      <c r="DL3453" s="158"/>
      <c r="DM3453" s="158"/>
      <c r="DN3453" s="158"/>
      <c r="DO3453" s="158"/>
      <c r="DP3453" s="158"/>
      <c r="DQ3453" s="158"/>
      <c r="DR3453" s="158"/>
      <c r="DS3453" s="160"/>
    </row>
    <row r="3454" spans="1:123" s="110" customFormat="1">
      <c r="A3454" s="184"/>
      <c r="B3454" s="180"/>
      <c r="D3454" s="192"/>
      <c r="E3454" s="157"/>
      <c r="F3454" s="158"/>
      <c r="G3454" s="158"/>
      <c r="H3454" s="158"/>
      <c r="I3454" s="158"/>
      <c r="J3454" s="158"/>
      <c r="K3454" s="158"/>
      <c r="L3454" s="158"/>
      <c r="M3454" s="158"/>
      <c r="N3454" s="158"/>
      <c r="O3454" s="158"/>
      <c r="P3454" s="158"/>
      <c r="Q3454" s="158"/>
      <c r="R3454" s="158"/>
      <c r="S3454" s="158"/>
      <c r="T3454" s="158"/>
      <c r="U3454" s="158"/>
      <c r="V3454" s="158"/>
      <c r="W3454" s="158"/>
      <c r="X3454" s="158"/>
      <c r="Y3454" s="158"/>
      <c r="Z3454" s="158"/>
      <c r="AA3454" s="158"/>
      <c r="AB3454" s="158"/>
      <c r="AC3454" s="158"/>
      <c r="AD3454" s="158"/>
      <c r="AE3454" s="158"/>
      <c r="AF3454" s="158"/>
      <c r="AG3454" s="158"/>
      <c r="AH3454" s="158"/>
      <c r="AI3454" s="158"/>
      <c r="AJ3454" s="158"/>
      <c r="AK3454" s="158"/>
      <c r="AL3454" s="158"/>
      <c r="AM3454" s="158"/>
      <c r="AN3454" s="158"/>
      <c r="AO3454" s="158"/>
      <c r="AP3454" s="158"/>
      <c r="AQ3454" s="158"/>
      <c r="AR3454" s="158"/>
      <c r="AS3454" s="158"/>
      <c r="AT3454" s="158"/>
      <c r="AU3454" s="158"/>
      <c r="AV3454" s="158"/>
      <c r="AW3454" s="158"/>
      <c r="AX3454" s="158"/>
      <c r="AY3454" s="158"/>
      <c r="AZ3454" s="158"/>
      <c r="BA3454" s="158"/>
      <c r="BB3454" s="158"/>
      <c r="BC3454" s="158"/>
      <c r="BD3454" s="159"/>
      <c r="BE3454" s="158"/>
      <c r="BF3454" s="158"/>
      <c r="BG3454" s="158"/>
      <c r="BH3454" s="158"/>
      <c r="BI3454" s="159"/>
      <c r="BJ3454" s="158"/>
      <c r="BK3454" s="158"/>
      <c r="BL3454" s="158"/>
      <c r="BM3454" s="158"/>
      <c r="BN3454" s="158"/>
      <c r="BO3454" s="158"/>
      <c r="BP3454" s="158"/>
      <c r="BQ3454" s="158"/>
      <c r="BR3454" s="158"/>
      <c r="BS3454" s="158"/>
      <c r="BT3454" s="158"/>
      <c r="BU3454" s="158"/>
      <c r="BV3454" s="158"/>
      <c r="BW3454" s="158"/>
      <c r="BX3454" s="158"/>
      <c r="BY3454" s="158"/>
      <c r="BZ3454" s="158"/>
      <c r="CA3454" s="158"/>
      <c r="CB3454" s="158"/>
      <c r="CC3454" s="158"/>
      <c r="CD3454" s="158"/>
      <c r="CE3454" s="158"/>
      <c r="CF3454" s="158"/>
      <c r="CG3454" s="158"/>
      <c r="CH3454" s="158"/>
      <c r="CI3454" s="158"/>
      <c r="CJ3454" s="158"/>
      <c r="CK3454" s="158"/>
      <c r="CL3454" s="158"/>
      <c r="CM3454" s="158"/>
      <c r="CN3454" s="158"/>
      <c r="CO3454" s="158"/>
      <c r="CP3454" s="158"/>
      <c r="CQ3454" s="158"/>
      <c r="CR3454" s="158"/>
      <c r="CS3454" s="158"/>
      <c r="CT3454" s="158"/>
      <c r="CU3454" s="158"/>
      <c r="CV3454" s="158"/>
      <c r="CW3454" s="158"/>
      <c r="CX3454" s="158"/>
      <c r="CY3454" s="158"/>
      <c r="CZ3454" s="158"/>
      <c r="DA3454" s="158"/>
      <c r="DB3454" s="158"/>
      <c r="DC3454" s="158"/>
      <c r="DD3454" s="158"/>
      <c r="DE3454" s="158"/>
      <c r="DF3454" s="158"/>
      <c r="DG3454" s="158"/>
      <c r="DH3454" s="158"/>
      <c r="DI3454" s="158"/>
      <c r="DJ3454" s="158"/>
      <c r="DK3454" s="158"/>
      <c r="DL3454" s="158"/>
      <c r="DM3454" s="158"/>
      <c r="DN3454" s="158"/>
      <c r="DO3454" s="158"/>
      <c r="DP3454" s="158"/>
      <c r="DQ3454" s="158"/>
      <c r="DR3454" s="158"/>
      <c r="DS3454" s="160"/>
    </row>
    <row r="3455" spans="1:123" s="110" customFormat="1">
      <c r="A3455" s="184"/>
      <c r="B3455" s="180"/>
      <c r="D3455" s="192"/>
      <c r="E3455" s="157"/>
      <c r="F3455" s="158"/>
      <c r="G3455" s="158"/>
      <c r="H3455" s="158"/>
      <c r="I3455" s="158"/>
      <c r="J3455" s="158"/>
      <c r="K3455" s="158"/>
      <c r="L3455" s="158"/>
      <c r="M3455" s="158"/>
      <c r="N3455" s="158"/>
      <c r="O3455" s="158"/>
      <c r="P3455" s="158"/>
      <c r="Q3455" s="158"/>
      <c r="R3455" s="158"/>
      <c r="S3455" s="158"/>
      <c r="T3455" s="158"/>
      <c r="U3455" s="158"/>
      <c r="V3455" s="158"/>
      <c r="W3455" s="158"/>
      <c r="X3455" s="158"/>
      <c r="Y3455" s="158"/>
      <c r="Z3455" s="158"/>
      <c r="AA3455" s="158"/>
      <c r="AB3455" s="158"/>
      <c r="AC3455" s="158"/>
      <c r="AD3455" s="158"/>
      <c r="AE3455" s="158"/>
      <c r="AF3455" s="158"/>
      <c r="AG3455" s="158"/>
      <c r="AH3455" s="158"/>
      <c r="AI3455" s="158"/>
      <c r="AJ3455" s="158"/>
      <c r="AK3455" s="158"/>
      <c r="AL3455" s="158"/>
      <c r="AM3455" s="158"/>
      <c r="AN3455" s="158"/>
      <c r="AO3455" s="158"/>
      <c r="AP3455" s="158"/>
      <c r="AQ3455" s="158"/>
      <c r="AR3455" s="158"/>
      <c r="AS3455" s="158"/>
      <c r="AT3455" s="158"/>
      <c r="AU3455" s="158"/>
      <c r="AV3455" s="158"/>
      <c r="AW3455" s="158"/>
      <c r="AX3455" s="158"/>
      <c r="AY3455" s="158"/>
      <c r="AZ3455" s="158"/>
      <c r="BA3455" s="158"/>
      <c r="BB3455" s="158"/>
      <c r="BC3455" s="158"/>
      <c r="BD3455" s="159"/>
      <c r="BE3455" s="158"/>
      <c r="BF3455" s="158"/>
      <c r="BG3455" s="158"/>
      <c r="BH3455" s="158"/>
      <c r="BI3455" s="159"/>
      <c r="BJ3455" s="158"/>
      <c r="BK3455" s="158"/>
      <c r="BL3455" s="158"/>
      <c r="BM3455" s="158"/>
      <c r="BN3455" s="158"/>
      <c r="BO3455" s="158"/>
      <c r="BP3455" s="158"/>
      <c r="BQ3455" s="158"/>
      <c r="BR3455" s="158"/>
      <c r="BS3455" s="158"/>
      <c r="BT3455" s="158"/>
      <c r="BU3455" s="158"/>
      <c r="BV3455" s="158"/>
      <c r="BW3455" s="158"/>
      <c r="BX3455" s="158"/>
      <c r="BY3455" s="158"/>
      <c r="BZ3455" s="158"/>
      <c r="CA3455" s="158"/>
      <c r="CB3455" s="158"/>
      <c r="CC3455" s="158"/>
      <c r="CD3455" s="158"/>
      <c r="CE3455" s="158"/>
      <c r="CF3455" s="158"/>
      <c r="CG3455" s="158"/>
      <c r="CH3455" s="158"/>
      <c r="CI3455" s="158"/>
      <c r="CJ3455" s="158"/>
      <c r="CK3455" s="158"/>
      <c r="CL3455" s="158"/>
      <c r="CM3455" s="158"/>
      <c r="CN3455" s="158"/>
      <c r="CO3455" s="158"/>
      <c r="CP3455" s="158"/>
      <c r="CQ3455" s="158"/>
      <c r="CR3455" s="158"/>
      <c r="CS3455" s="158"/>
      <c r="CT3455" s="158"/>
      <c r="CU3455" s="158"/>
      <c r="CV3455" s="158"/>
      <c r="CW3455" s="158"/>
      <c r="CX3455" s="158"/>
      <c r="CY3455" s="158"/>
      <c r="CZ3455" s="158"/>
      <c r="DA3455" s="158"/>
      <c r="DB3455" s="158"/>
      <c r="DC3455" s="158"/>
      <c r="DD3455" s="158"/>
      <c r="DE3455" s="158"/>
      <c r="DF3455" s="158"/>
      <c r="DG3455" s="158"/>
      <c r="DH3455" s="158"/>
      <c r="DI3455" s="158"/>
      <c r="DJ3455" s="158"/>
      <c r="DK3455" s="158"/>
      <c r="DL3455" s="158"/>
      <c r="DM3455" s="158"/>
      <c r="DN3455" s="158"/>
      <c r="DO3455" s="158"/>
      <c r="DP3455" s="158"/>
      <c r="DQ3455" s="158"/>
      <c r="DR3455" s="158"/>
      <c r="DS3455" s="160"/>
    </row>
    <row r="3456" spans="1:123" s="110" customFormat="1">
      <c r="A3456" s="184"/>
      <c r="B3456" s="180"/>
      <c r="D3456" s="192"/>
      <c r="E3456" s="157"/>
      <c r="F3456" s="158"/>
      <c r="G3456" s="158"/>
      <c r="H3456" s="158"/>
      <c r="I3456" s="158"/>
      <c r="J3456" s="158"/>
      <c r="K3456" s="158"/>
      <c r="L3456" s="158"/>
      <c r="M3456" s="158"/>
      <c r="N3456" s="158"/>
      <c r="O3456" s="158"/>
      <c r="P3456" s="158"/>
      <c r="Q3456" s="158"/>
      <c r="R3456" s="158"/>
      <c r="S3456" s="158"/>
      <c r="T3456" s="158"/>
      <c r="U3456" s="158"/>
      <c r="V3456" s="158"/>
      <c r="W3456" s="158"/>
      <c r="X3456" s="158"/>
      <c r="Y3456" s="158"/>
      <c r="Z3456" s="158"/>
      <c r="AA3456" s="158"/>
      <c r="AB3456" s="158"/>
      <c r="AC3456" s="158"/>
      <c r="AD3456" s="158"/>
      <c r="AE3456" s="158"/>
      <c r="AF3456" s="158"/>
      <c r="AG3456" s="158"/>
      <c r="AH3456" s="158"/>
      <c r="AI3456" s="158"/>
      <c r="AJ3456" s="158"/>
      <c r="AK3456" s="158"/>
      <c r="AL3456" s="158"/>
      <c r="AM3456" s="158"/>
      <c r="AN3456" s="158"/>
      <c r="AO3456" s="158"/>
      <c r="AP3456" s="158"/>
      <c r="AQ3456" s="158"/>
      <c r="AR3456" s="158"/>
      <c r="AS3456" s="158"/>
      <c r="AT3456" s="158"/>
      <c r="AU3456" s="158"/>
      <c r="AV3456" s="158"/>
      <c r="AW3456" s="158"/>
      <c r="AX3456" s="158"/>
      <c r="AY3456" s="158"/>
      <c r="AZ3456" s="158"/>
      <c r="BA3456" s="158"/>
      <c r="BB3456" s="158"/>
      <c r="BC3456" s="158"/>
      <c r="BD3456" s="159"/>
      <c r="BE3456" s="158"/>
      <c r="BF3456" s="158"/>
      <c r="BG3456" s="158"/>
      <c r="BH3456" s="158"/>
      <c r="BI3456" s="159"/>
      <c r="BJ3456" s="158"/>
      <c r="BK3456" s="158"/>
      <c r="BL3456" s="158"/>
      <c r="BM3456" s="158"/>
      <c r="BN3456" s="158"/>
      <c r="BO3456" s="158"/>
      <c r="BP3456" s="158"/>
      <c r="BQ3456" s="158"/>
      <c r="BR3456" s="158"/>
      <c r="BS3456" s="158"/>
      <c r="BT3456" s="158"/>
      <c r="BU3456" s="158"/>
      <c r="BV3456" s="158"/>
      <c r="BW3456" s="158"/>
      <c r="BX3456" s="158"/>
      <c r="BY3456" s="158"/>
      <c r="BZ3456" s="158"/>
      <c r="CA3456" s="158"/>
      <c r="CB3456" s="158"/>
      <c r="CC3456" s="158"/>
      <c r="CD3456" s="158"/>
      <c r="CE3456" s="158"/>
      <c r="CF3456" s="158"/>
      <c r="CG3456" s="158"/>
      <c r="CH3456" s="158"/>
      <c r="CI3456" s="158"/>
      <c r="CJ3456" s="158"/>
      <c r="CK3456" s="158"/>
      <c r="CL3456" s="158"/>
      <c r="CM3456" s="158"/>
      <c r="CN3456" s="158"/>
      <c r="CO3456" s="158"/>
      <c r="CP3456" s="158"/>
      <c r="CQ3456" s="158"/>
      <c r="CR3456" s="158"/>
      <c r="CS3456" s="158"/>
      <c r="CT3456" s="158"/>
      <c r="CU3456" s="158"/>
      <c r="CV3456" s="158"/>
      <c r="CW3456" s="158"/>
      <c r="CX3456" s="158"/>
      <c r="CY3456" s="158"/>
      <c r="CZ3456" s="158"/>
      <c r="DA3456" s="158"/>
      <c r="DB3456" s="158"/>
      <c r="DC3456" s="158"/>
      <c r="DD3456" s="158"/>
      <c r="DE3456" s="158"/>
      <c r="DF3456" s="158"/>
      <c r="DG3456" s="158"/>
      <c r="DH3456" s="158"/>
      <c r="DI3456" s="158"/>
      <c r="DJ3456" s="158"/>
      <c r="DK3456" s="158"/>
      <c r="DL3456" s="158"/>
      <c r="DM3456" s="158"/>
      <c r="DN3456" s="158"/>
      <c r="DO3456" s="158"/>
      <c r="DP3456" s="158"/>
      <c r="DQ3456" s="158"/>
      <c r="DR3456" s="158"/>
      <c r="DS3456" s="160"/>
    </row>
    <row r="3457" spans="1:123" s="110" customFormat="1">
      <c r="A3457" s="184"/>
      <c r="B3457" s="180"/>
      <c r="D3457" s="192"/>
      <c r="E3457" s="157"/>
      <c r="F3457" s="158"/>
      <c r="G3457" s="158"/>
      <c r="H3457" s="158"/>
      <c r="I3457" s="158"/>
      <c r="J3457" s="158"/>
      <c r="K3457" s="158"/>
      <c r="L3457" s="158"/>
      <c r="M3457" s="158"/>
      <c r="N3457" s="158"/>
      <c r="O3457" s="158"/>
      <c r="P3457" s="158"/>
      <c r="Q3457" s="158"/>
      <c r="R3457" s="158"/>
      <c r="S3457" s="158"/>
      <c r="T3457" s="158"/>
      <c r="U3457" s="158"/>
      <c r="V3457" s="158"/>
      <c r="W3457" s="158"/>
      <c r="X3457" s="158"/>
      <c r="Y3457" s="158"/>
      <c r="Z3457" s="158"/>
      <c r="AA3457" s="158"/>
      <c r="AB3457" s="158"/>
      <c r="AC3457" s="158"/>
      <c r="AD3457" s="158"/>
      <c r="AE3457" s="158"/>
      <c r="AF3457" s="158"/>
      <c r="AG3457" s="158"/>
      <c r="AH3457" s="158"/>
      <c r="AI3457" s="158"/>
      <c r="AJ3457" s="158"/>
      <c r="AK3457" s="158"/>
      <c r="AL3457" s="158"/>
      <c r="AM3457" s="158"/>
      <c r="AN3457" s="158"/>
      <c r="AO3457" s="158"/>
      <c r="AP3457" s="158"/>
      <c r="AQ3457" s="158"/>
      <c r="AR3457" s="158"/>
      <c r="AS3457" s="158"/>
      <c r="AT3457" s="158"/>
      <c r="AU3457" s="158"/>
      <c r="AV3457" s="158"/>
      <c r="AW3457" s="158"/>
      <c r="AX3457" s="158"/>
      <c r="AY3457" s="158"/>
      <c r="AZ3457" s="158"/>
      <c r="BA3457" s="158"/>
      <c r="BB3457" s="158"/>
      <c r="BC3457" s="158"/>
      <c r="BD3457" s="159"/>
      <c r="BE3457" s="158"/>
      <c r="BF3457" s="158"/>
      <c r="BG3457" s="158"/>
      <c r="BH3457" s="158"/>
      <c r="BI3457" s="159"/>
      <c r="BJ3457" s="158"/>
      <c r="BK3457" s="158"/>
      <c r="BL3457" s="158"/>
      <c r="BM3457" s="158"/>
      <c r="BN3457" s="158"/>
      <c r="BO3457" s="158"/>
      <c r="BP3457" s="158"/>
      <c r="BQ3457" s="158"/>
      <c r="BR3457" s="158"/>
      <c r="BS3457" s="158"/>
      <c r="BT3457" s="158"/>
      <c r="BU3457" s="158"/>
      <c r="BV3457" s="158"/>
      <c r="BW3457" s="158"/>
      <c r="BX3457" s="158"/>
      <c r="BY3457" s="158"/>
      <c r="BZ3457" s="158"/>
      <c r="CA3457" s="158"/>
      <c r="CB3457" s="158"/>
      <c r="CC3457" s="158"/>
      <c r="CD3457" s="158"/>
      <c r="CE3457" s="158"/>
      <c r="CF3457" s="158"/>
      <c r="CG3457" s="158"/>
      <c r="CH3457" s="158"/>
      <c r="CI3457" s="158"/>
      <c r="CJ3457" s="158"/>
      <c r="CK3457" s="158"/>
      <c r="CL3457" s="158"/>
      <c r="CM3457" s="158"/>
      <c r="CN3457" s="158"/>
      <c r="CO3457" s="158"/>
      <c r="CP3457" s="158"/>
      <c r="CQ3457" s="158"/>
      <c r="CR3457" s="158"/>
      <c r="CS3457" s="158"/>
      <c r="CT3457" s="158"/>
      <c r="CU3457" s="158"/>
      <c r="CV3457" s="158"/>
      <c r="CW3457" s="158"/>
      <c r="CX3457" s="158"/>
      <c r="CY3457" s="158"/>
      <c r="CZ3457" s="158"/>
      <c r="DA3457" s="158"/>
      <c r="DB3457" s="158"/>
      <c r="DC3457" s="158"/>
      <c r="DD3457" s="158"/>
      <c r="DE3457" s="158"/>
      <c r="DF3457" s="158"/>
      <c r="DG3457" s="158"/>
      <c r="DH3457" s="158"/>
      <c r="DI3457" s="158"/>
      <c r="DJ3457" s="158"/>
      <c r="DK3457" s="158"/>
      <c r="DL3457" s="158"/>
      <c r="DM3457" s="158"/>
      <c r="DN3457" s="158"/>
      <c r="DO3457" s="158"/>
      <c r="DP3457" s="158"/>
      <c r="DQ3457" s="158"/>
      <c r="DR3457" s="158"/>
      <c r="DS3457" s="160"/>
    </row>
    <row r="3458" spans="1:123" s="110" customFormat="1">
      <c r="A3458" s="184"/>
      <c r="B3458" s="180"/>
      <c r="D3458" s="192"/>
      <c r="E3458" s="157"/>
      <c r="F3458" s="158"/>
      <c r="G3458" s="158"/>
      <c r="H3458" s="158"/>
      <c r="I3458" s="158"/>
      <c r="J3458" s="158"/>
      <c r="K3458" s="158"/>
      <c r="L3458" s="158"/>
      <c r="M3458" s="158"/>
      <c r="N3458" s="158"/>
      <c r="O3458" s="158"/>
      <c r="P3458" s="158"/>
      <c r="Q3458" s="158"/>
      <c r="R3458" s="158"/>
      <c r="S3458" s="158"/>
      <c r="T3458" s="158"/>
      <c r="U3458" s="158"/>
      <c r="V3458" s="158"/>
      <c r="W3458" s="158"/>
      <c r="X3458" s="158"/>
      <c r="Y3458" s="158"/>
      <c r="Z3458" s="158"/>
      <c r="AA3458" s="158"/>
      <c r="AB3458" s="158"/>
      <c r="AC3458" s="158"/>
      <c r="AD3458" s="158"/>
      <c r="AE3458" s="158"/>
      <c r="AF3458" s="158"/>
      <c r="AG3458" s="158"/>
      <c r="AH3458" s="158"/>
      <c r="AI3458" s="158"/>
      <c r="AJ3458" s="158"/>
      <c r="AK3458" s="158"/>
      <c r="AL3458" s="158"/>
      <c r="AM3458" s="158"/>
      <c r="AN3458" s="158"/>
      <c r="AO3458" s="158"/>
      <c r="AP3458" s="158"/>
      <c r="AQ3458" s="158"/>
      <c r="AR3458" s="158"/>
      <c r="AS3458" s="158"/>
      <c r="AT3458" s="158"/>
      <c r="AU3458" s="158"/>
      <c r="AV3458" s="158"/>
      <c r="AW3458" s="158"/>
      <c r="AX3458" s="158"/>
      <c r="AY3458" s="158"/>
      <c r="AZ3458" s="158"/>
      <c r="BA3458" s="158"/>
      <c r="BB3458" s="158"/>
      <c r="BC3458" s="158"/>
      <c r="BD3458" s="159"/>
      <c r="BE3458" s="158"/>
      <c r="BF3458" s="158"/>
      <c r="BG3458" s="158"/>
      <c r="BH3458" s="158"/>
      <c r="BI3458" s="159"/>
      <c r="BJ3458" s="158"/>
      <c r="BK3458" s="158"/>
      <c r="BL3458" s="158"/>
      <c r="BM3458" s="158"/>
      <c r="BN3458" s="158"/>
      <c r="BO3458" s="158"/>
      <c r="BP3458" s="158"/>
      <c r="BQ3458" s="158"/>
      <c r="BR3458" s="158"/>
      <c r="BS3458" s="158"/>
      <c r="BT3458" s="158"/>
      <c r="BU3458" s="158"/>
      <c r="BV3458" s="158"/>
      <c r="BW3458" s="158"/>
      <c r="BX3458" s="158"/>
      <c r="BY3458" s="158"/>
      <c r="BZ3458" s="158"/>
      <c r="CA3458" s="158"/>
      <c r="CB3458" s="158"/>
      <c r="CC3458" s="158"/>
      <c r="CD3458" s="158"/>
      <c r="CE3458" s="158"/>
      <c r="CF3458" s="158"/>
      <c r="CG3458" s="158"/>
      <c r="CH3458" s="158"/>
      <c r="CI3458" s="158"/>
      <c r="CJ3458" s="158"/>
      <c r="CK3458" s="158"/>
      <c r="CL3458" s="158"/>
      <c r="CM3458" s="158"/>
      <c r="CN3458" s="158"/>
      <c r="CO3458" s="158"/>
      <c r="CP3458" s="158"/>
      <c r="CQ3458" s="158"/>
      <c r="CR3458" s="158"/>
      <c r="CS3458" s="158"/>
      <c r="CT3458" s="158"/>
      <c r="CU3458" s="158"/>
      <c r="CV3458" s="158"/>
      <c r="CW3458" s="158"/>
      <c r="CX3458" s="158"/>
      <c r="CY3458" s="158"/>
      <c r="CZ3458" s="158"/>
      <c r="DA3458" s="158"/>
      <c r="DB3458" s="158"/>
      <c r="DC3458" s="158"/>
      <c r="DD3458" s="158"/>
      <c r="DE3458" s="158"/>
      <c r="DF3458" s="158"/>
      <c r="DG3458" s="158"/>
      <c r="DH3458" s="158"/>
      <c r="DI3458" s="158"/>
      <c r="DJ3458" s="158"/>
      <c r="DK3458" s="158"/>
      <c r="DL3458" s="158"/>
      <c r="DM3458" s="158"/>
      <c r="DN3458" s="158"/>
      <c r="DO3458" s="158"/>
      <c r="DP3458" s="158"/>
      <c r="DQ3458" s="158"/>
      <c r="DR3458" s="158"/>
      <c r="DS3458" s="160"/>
    </row>
    <row r="3459" spans="1:123" s="110" customFormat="1">
      <c r="A3459" s="184"/>
      <c r="B3459" s="180"/>
      <c r="D3459" s="192"/>
      <c r="E3459" s="157"/>
      <c r="F3459" s="158"/>
      <c r="G3459" s="158"/>
      <c r="H3459" s="158"/>
      <c r="I3459" s="158"/>
      <c r="J3459" s="158"/>
      <c r="K3459" s="158"/>
      <c r="L3459" s="158"/>
      <c r="M3459" s="158"/>
      <c r="N3459" s="158"/>
      <c r="O3459" s="158"/>
      <c r="P3459" s="158"/>
      <c r="Q3459" s="158"/>
      <c r="R3459" s="158"/>
      <c r="S3459" s="158"/>
      <c r="T3459" s="158"/>
      <c r="U3459" s="158"/>
      <c r="V3459" s="158"/>
      <c r="W3459" s="158"/>
      <c r="X3459" s="158"/>
      <c r="Y3459" s="158"/>
      <c r="Z3459" s="158"/>
      <c r="AA3459" s="158"/>
      <c r="AB3459" s="158"/>
      <c r="AC3459" s="158"/>
      <c r="AD3459" s="158"/>
      <c r="AE3459" s="158"/>
      <c r="AF3459" s="158"/>
      <c r="AG3459" s="158"/>
      <c r="AH3459" s="158"/>
      <c r="AI3459" s="158"/>
      <c r="AJ3459" s="158"/>
      <c r="AK3459" s="158"/>
      <c r="AL3459" s="158"/>
      <c r="AM3459" s="158"/>
      <c r="AN3459" s="158"/>
      <c r="AO3459" s="158"/>
      <c r="AP3459" s="158"/>
      <c r="AQ3459" s="158"/>
      <c r="AR3459" s="158"/>
      <c r="AS3459" s="158"/>
      <c r="AT3459" s="158"/>
      <c r="AU3459" s="158"/>
      <c r="AV3459" s="158"/>
      <c r="AW3459" s="158"/>
      <c r="AX3459" s="158"/>
      <c r="AY3459" s="158"/>
      <c r="AZ3459" s="158"/>
      <c r="BA3459" s="158"/>
      <c r="BB3459" s="158"/>
      <c r="BC3459" s="158"/>
      <c r="BD3459" s="159"/>
      <c r="BE3459" s="158"/>
      <c r="BF3459" s="158"/>
      <c r="BG3459" s="158"/>
      <c r="BH3459" s="158"/>
      <c r="BI3459" s="159"/>
      <c r="BJ3459" s="158"/>
      <c r="BK3459" s="158"/>
      <c r="BL3459" s="158"/>
      <c r="BM3459" s="158"/>
      <c r="BN3459" s="158"/>
      <c r="BO3459" s="158"/>
      <c r="BP3459" s="158"/>
      <c r="BQ3459" s="158"/>
      <c r="BR3459" s="158"/>
      <c r="BS3459" s="158"/>
      <c r="BT3459" s="158"/>
      <c r="BU3459" s="158"/>
      <c r="BV3459" s="158"/>
      <c r="BW3459" s="158"/>
      <c r="BX3459" s="158"/>
      <c r="BY3459" s="158"/>
      <c r="BZ3459" s="158"/>
      <c r="CA3459" s="158"/>
      <c r="CB3459" s="158"/>
      <c r="CC3459" s="158"/>
      <c r="CD3459" s="158"/>
      <c r="CE3459" s="158"/>
      <c r="CF3459" s="158"/>
      <c r="CG3459" s="158"/>
      <c r="CH3459" s="158"/>
      <c r="CI3459" s="158"/>
      <c r="CJ3459" s="158"/>
      <c r="CK3459" s="158"/>
      <c r="CL3459" s="158"/>
      <c r="CM3459" s="158"/>
      <c r="CN3459" s="158"/>
      <c r="CO3459" s="158"/>
      <c r="CP3459" s="158"/>
      <c r="CQ3459" s="158"/>
      <c r="CR3459" s="158"/>
      <c r="CS3459" s="158"/>
      <c r="CT3459" s="158"/>
      <c r="CU3459" s="158"/>
      <c r="CV3459" s="158"/>
      <c r="CW3459" s="158"/>
      <c r="CX3459" s="158"/>
      <c r="CY3459" s="158"/>
      <c r="CZ3459" s="158"/>
      <c r="DA3459" s="158"/>
      <c r="DB3459" s="158"/>
      <c r="DC3459" s="158"/>
      <c r="DD3459" s="158"/>
      <c r="DE3459" s="158"/>
      <c r="DF3459" s="158"/>
      <c r="DG3459" s="158"/>
      <c r="DH3459" s="158"/>
      <c r="DI3459" s="158"/>
      <c r="DJ3459" s="158"/>
      <c r="DK3459" s="158"/>
      <c r="DL3459" s="158"/>
      <c r="DM3459" s="158"/>
      <c r="DN3459" s="158"/>
      <c r="DO3459" s="158"/>
      <c r="DP3459" s="158"/>
      <c r="DQ3459" s="158"/>
      <c r="DR3459" s="158"/>
      <c r="DS3459" s="160"/>
    </row>
    <row r="3460" spans="1:123" s="110" customFormat="1">
      <c r="A3460" s="184"/>
      <c r="B3460" s="180"/>
      <c r="D3460" s="192"/>
      <c r="E3460" s="157"/>
      <c r="F3460" s="158"/>
      <c r="G3460" s="158"/>
      <c r="H3460" s="158"/>
      <c r="I3460" s="158"/>
      <c r="J3460" s="158"/>
      <c r="K3460" s="158"/>
      <c r="L3460" s="158"/>
      <c r="M3460" s="158"/>
      <c r="N3460" s="158"/>
      <c r="O3460" s="158"/>
      <c r="P3460" s="158"/>
      <c r="Q3460" s="158"/>
      <c r="R3460" s="158"/>
      <c r="S3460" s="158"/>
      <c r="T3460" s="158"/>
      <c r="U3460" s="158"/>
      <c r="V3460" s="158"/>
      <c r="W3460" s="158"/>
      <c r="X3460" s="158"/>
      <c r="Y3460" s="158"/>
      <c r="Z3460" s="158"/>
      <c r="AA3460" s="158"/>
      <c r="AB3460" s="158"/>
      <c r="AC3460" s="158"/>
      <c r="AD3460" s="158"/>
      <c r="AE3460" s="158"/>
      <c r="AF3460" s="158"/>
      <c r="AG3460" s="158"/>
      <c r="AH3460" s="158"/>
      <c r="AI3460" s="158"/>
      <c r="AJ3460" s="158"/>
      <c r="AK3460" s="158"/>
      <c r="AL3460" s="158"/>
      <c r="AM3460" s="158"/>
      <c r="AN3460" s="158"/>
      <c r="AO3460" s="158"/>
      <c r="AP3460" s="158"/>
      <c r="AQ3460" s="158"/>
      <c r="AR3460" s="158"/>
      <c r="AS3460" s="158"/>
      <c r="AT3460" s="158"/>
      <c r="AU3460" s="158"/>
      <c r="AV3460" s="158"/>
      <c r="AW3460" s="158"/>
      <c r="AX3460" s="158"/>
      <c r="AY3460" s="158"/>
      <c r="AZ3460" s="158"/>
      <c r="BA3460" s="158"/>
      <c r="BB3460" s="158"/>
      <c r="BC3460" s="158"/>
      <c r="BD3460" s="159"/>
      <c r="BE3460" s="158"/>
      <c r="BF3460" s="158"/>
      <c r="BG3460" s="158"/>
      <c r="BH3460" s="158"/>
      <c r="BI3460" s="159"/>
      <c r="BJ3460" s="158"/>
      <c r="BK3460" s="158"/>
      <c r="BL3460" s="158"/>
      <c r="BM3460" s="158"/>
      <c r="BN3460" s="158"/>
      <c r="BO3460" s="158"/>
      <c r="BP3460" s="158"/>
      <c r="BQ3460" s="158"/>
      <c r="BR3460" s="158"/>
      <c r="BS3460" s="158"/>
      <c r="BT3460" s="158"/>
      <c r="BU3460" s="158"/>
      <c r="BV3460" s="158"/>
      <c r="BW3460" s="158"/>
      <c r="BX3460" s="158"/>
      <c r="BY3460" s="158"/>
      <c r="BZ3460" s="158"/>
      <c r="CA3460" s="158"/>
      <c r="CB3460" s="158"/>
      <c r="CC3460" s="158"/>
      <c r="CD3460" s="158"/>
      <c r="CE3460" s="158"/>
      <c r="CF3460" s="158"/>
      <c r="CG3460" s="158"/>
      <c r="CH3460" s="158"/>
      <c r="CI3460" s="158"/>
      <c r="CJ3460" s="158"/>
      <c r="CK3460" s="158"/>
      <c r="CL3460" s="158"/>
      <c r="CM3460" s="158"/>
      <c r="CN3460" s="158"/>
      <c r="CO3460" s="158"/>
      <c r="CP3460" s="158"/>
      <c r="CQ3460" s="158"/>
      <c r="CR3460" s="158"/>
      <c r="CS3460" s="158"/>
      <c r="CT3460" s="158"/>
      <c r="CU3460" s="158"/>
      <c r="CV3460" s="158"/>
      <c r="CW3460" s="158"/>
      <c r="CX3460" s="158"/>
      <c r="CY3460" s="158"/>
      <c r="CZ3460" s="158"/>
      <c r="DA3460" s="158"/>
      <c r="DB3460" s="158"/>
      <c r="DC3460" s="158"/>
      <c r="DD3460" s="158"/>
      <c r="DE3460" s="158"/>
      <c r="DF3460" s="158"/>
      <c r="DG3460" s="158"/>
      <c r="DH3460" s="158"/>
      <c r="DI3460" s="158"/>
      <c r="DJ3460" s="158"/>
      <c r="DK3460" s="158"/>
      <c r="DL3460" s="158"/>
      <c r="DM3460" s="158"/>
      <c r="DN3460" s="158"/>
      <c r="DO3460" s="158"/>
      <c r="DP3460" s="158"/>
      <c r="DQ3460" s="158"/>
      <c r="DR3460" s="158"/>
      <c r="DS3460" s="160"/>
    </row>
    <row r="3461" spans="1:123" s="110" customFormat="1">
      <c r="A3461" s="184"/>
      <c r="B3461" s="180"/>
      <c r="D3461" s="192"/>
      <c r="E3461" s="157"/>
      <c r="F3461" s="158"/>
      <c r="G3461" s="158"/>
      <c r="H3461" s="158"/>
      <c r="I3461" s="158"/>
      <c r="J3461" s="158"/>
      <c r="K3461" s="158"/>
      <c r="L3461" s="158"/>
      <c r="M3461" s="158"/>
      <c r="N3461" s="158"/>
      <c r="O3461" s="158"/>
      <c r="P3461" s="158"/>
      <c r="Q3461" s="158"/>
      <c r="R3461" s="158"/>
      <c r="S3461" s="158"/>
      <c r="T3461" s="158"/>
      <c r="U3461" s="158"/>
      <c r="V3461" s="158"/>
      <c r="W3461" s="158"/>
      <c r="X3461" s="158"/>
      <c r="Y3461" s="158"/>
      <c r="Z3461" s="158"/>
      <c r="AA3461" s="158"/>
      <c r="AB3461" s="158"/>
      <c r="AC3461" s="158"/>
      <c r="AD3461" s="158"/>
      <c r="AE3461" s="158"/>
      <c r="AF3461" s="158"/>
      <c r="AG3461" s="158"/>
      <c r="AH3461" s="158"/>
      <c r="AI3461" s="158"/>
      <c r="AJ3461" s="158"/>
      <c r="AK3461" s="158"/>
      <c r="AL3461" s="158"/>
      <c r="AM3461" s="158"/>
      <c r="AN3461" s="158"/>
      <c r="AO3461" s="158"/>
      <c r="AP3461" s="158"/>
      <c r="AQ3461" s="158"/>
      <c r="AR3461" s="158"/>
      <c r="AS3461" s="158"/>
      <c r="AT3461" s="158"/>
      <c r="AU3461" s="158"/>
      <c r="AV3461" s="158"/>
      <c r="AW3461" s="158"/>
      <c r="AX3461" s="158"/>
      <c r="AY3461" s="158"/>
      <c r="AZ3461" s="158"/>
      <c r="BA3461" s="158"/>
      <c r="BB3461" s="158"/>
      <c r="BC3461" s="158"/>
      <c r="BD3461" s="159"/>
      <c r="BE3461" s="158"/>
      <c r="BF3461" s="158"/>
      <c r="BG3461" s="158"/>
      <c r="BH3461" s="158"/>
      <c r="BI3461" s="159"/>
      <c r="BJ3461" s="158"/>
      <c r="BK3461" s="158"/>
      <c r="BL3461" s="158"/>
      <c r="BM3461" s="158"/>
      <c r="BN3461" s="158"/>
      <c r="BO3461" s="158"/>
      <c r="BP3461" s="158"/>
      <c r="BQ3461" s="158"/>
      <c r="BR3461" s="158"/>
      <c r="BS3461" s="158"/>
      <c r="BT3461" s="158"/>
      <c r="BU3461" s="158"/>
      <c r="BV3461" s="158"/>
      <c r="BW3461" s="158"/>
      <c r="BX3461" s="158"/>
      <c r="BY3461" s="158"/>
      <c r="BZ3461" s="158"/>
      <c r="CA3461" s="158"/>
      <c r="CB3461" s="158"/>
      <c r="CC3461" s="158"/>
      <c r="CD3461" s="158"/>
      <c r="CE3461" s="158"/>
      <c r="CF3461" s="158"/>
      <c r="CG3461" s="158"/>
      <c r="CH3461" s="158"/>
      <c r="CI3461" s="158"/>
      <c r="CJ3461" s="158"/>
      <c r="CK3461" s="158"/>
      <c r="CL3461" s="158"/>
      <c r="CM3461" s="158"/>
      <c r="CN3461" s="158"/>
      <c r="CO3461" s="158"/>
      <c r="CP3461" s="158"/>
      <c r="CQ3461" s="158"/>
      <c r="CR3461" s="158"/>
      <c r="CS3461" s="158"/>
      <c r="CT3461" s="158"/>
      <c r="CU3461" s="158"/>
      <c r="CV3461" s="158"/>
      <c r="CW3461" s="158"/>
      <c r="CX3461" s="158"/>
      <c r="CY3461" s="158"/>
      <c r="CZ3461" s="158"/>
      <c r="DA3461" s="158"/>
      <c r="DB3461" s="158"/>
      <c r="DC3461" s="158"/>
      <c r="DD3461" s="158"/>
      <c r="DE3461" s="158"/>
      <c r="DF3461" s="158"/>
      <c r="DG3461" s="158"/>
      <c r="DH3461" s="158"/>
      <c r="DI3461" s="158"/>
      <c r="DJ3461" s="158"/>
      <c r="DK3461" s="158"/>
      <c r="DL3461" s="158"/>
      <c r="DM3461" s="158"/>
      <c r="DN3461" s="158"/>
      <c r="DO3461" s="158"/>
      <c r="DP3461" s="158"/>
      <c r="DQ3461" s="158"/>
      <c r="DR3461" s="158"/>
      <c r="DS3461" s="160"/>
    </row>
    <row r="3462" spans="1:123" s="110" customFormat="1">
      <c r="A3462" s="184"/>
      <c r="B3462" s="180"/>
      <c r="D3462" s="192"/>
      <c r="E3462" s="157"/>
      <c r="F3462" s="158"/>
      <c r="G3462" s="158"/>
      <c r="H3462" s="158"/>
      <c r="I3462" s="158"/>
      <c r="J3462" s="158"/>
      <c r="K3462" s="158"/>
      <c r="L3462" s="158"/>
      <c r="M3462" s="158"/>
      <c r="N3462" s="158"/>
      <c r="O3462" s="158"/>
      <c r="P3462" s="158"/>
      <c r="Q3462" s="158"/>
      <c r="R3462" s="158"/>
      <c r="S3462" s="158"/>
      <c r="T3462" s="158"/>
      <c r="U3462" s="158"/>
      <c r="V3462" s="158"/>
      <c r="W3462" s="158"/>
      <c r="X3462" s="158"/>
      <c r="Y3462" s="158"/>
      <c r="Z3462" s="158"/>
      <c r="AA3462" s="158"/>
      <c r="AB3462" s="158"/>
      <c r="AC3462" s="158"/>
      <c r="AD3462" s="158"/>
      <c r="AE3462" s="158"/>
      <c r="AF3462" s="158"/>
      <c r="AG3462" s="158"/>
      <c r="AH3462" s="158"/>
      <c r="AI3462" s="158"/>
      <c r="AJ3462" s="158"/>
      <c r="AK3462" s="158"/>
      <c r="AL3462" s="158"/>
      <c r="AM3462" s="158"/>
      <c r="AN3462" s="158"/>
      <c r="AO3462" s="158"/>
      <c r="AP3462" s="158"/>
      <c r="AQ3462" s="158"/>
      <c r="AR3462" s="158"/>
      <c r="AS3462" s="158"/>
      <c r="AT3462" s="158"/>
      <c r="AU3462" s="158"/>
      <c r="AV3462" s="158"/>
      <c r="AW3462" s="158"/>
      <c r="AX3462" s="158"/>
      <c r="AY3462" s="158"/>
      <c r="AZ3462" s="158"/>
      <c r="BA3462" s="158"/>
      <c r="BB3462" s="158"/>
      <c r="BC3462" s="158"/>
      <c r="BD3462" s="159"/>
      <c r="BE3462" s="158"/>
      <c r="BF3462" s="158"/>
      <c r="BG3462" s="158"/>
      <c r="BH3462" s="158"/>
      <c r="BI3462" s="159"/>
      <c r="BJ3462" s="158"/>
      <c r="BK3462" s="158"/>
      <c r="BL3462" s="158"/>
      <c r="BM3462" s="158"/>
      <c r="BN3462" s="158"/>
      <c r="BO3462" s="158"/>
      <c r="BP3462" s="158"/>
      <c r="BQ3462" s="158"/>
      <c r="BR3462" s="158"/>
      <c r="BS3462" s="158"/>
      <c r="BT3462" s="158"/>
      <c r="BU3462" s="158"/>
      <c r="BV3462" s="158"/>
      <c r="BW3462" s="158"/>
      <c r="BX3462" s="158"/>
      <c r="BY3462" s="158"/>
      <c r="BZ3462" s="158"/>
      <c r="CA3462" s="158"/>
      <c r="CB3462" s="158"/>
      <c r="CC3462" s="158"/>
      <c r="CD3462" s="158"/>
      <c r="CE3462" s="158"/>
      <c r="CF3462" s="158"/>
      <c r="CG3462" s="158"/>
      <c r="CH3462" s="158"/>
      <c r="CI3462" s="158"/>
      <c r="CJ3462" s="158"/>
      <c r="CK3462" s="158"/>
      <c r="CL3462" s="158"/>
      <c r="CM3462" s="158"/>
      <c r="CN3462" s="158"/>
      <c r="CO3462" s="158"/>
      <c r="CP3462" s="158"/>
      <c r="CQ3462" s="158"/>
      <c r="CR3462" s="158"/>
      <c r="CS3462" s="158"/>
      <c r="CT3462" s="158"/>
      <c r="CU3462" s="158"/>
      <c r="CV3462" s="158"/>
      <c r="CW3462" s="158"/>
      <c r="CX3462" s="158"/>
      <c r="CY3462" s="158"/>
      <c r="CZ3462" s="158"/>
      <c r="DA3462" s="158"/>
      <c r="DB3462" s="158"/>
      <c r="DC3462" s="158"/>
      <c r="DD3462" s="158"/>
      <c r="DE3462" s="158"/>
      <c r="DF3462" s="158"/>
      <c r="DG3462" s="158"/>
      <c r="DH3462" s="158"/>
      <c r="DI3462" s="158"/>
      <c r="DJ3462" s="158"/>
      <c r="DK3462" s="158"/>
      <c r="DL3462" s="158"/>
      <c r="DM3462" s="158"/>
      <c r="DN3462" s="158"/>
      <c r="DO3462" s="158"/>
      <c r="DP3462" s="158"/>
      <c r="DQ3462" s="158"/>
      <c r="DR3462" s="158"/>
      <c r="DS3462" s="160"/>
    </row>
    <row r="3463" spans="1:123" s="110" customFormat="1">
      <c r="A3463" s="184"/>
      <c r="B3463" s="180"/>
      <c r="D3463" s="192"/>
      <c r="E3463" s="157"/>
      <c r="F3463" s="158"/>
      <c r="G3463" s="158"/>
      <c r="H3463" s="158"/>
      <c r="I3463" s="158"/>
      <c r="J3463" s="158"/>
      <c r="K3463" s="158"/>
      <c r="L3463" s="158"/>
      <c r="M3463" s="158"/>
      <c r="N3463" s="158"/>
      <c r="O3463" s="158"/>
      <c r="P3463" s="158"/>
      <c r="Q3463" s="158"/>
      <c r="R3463" s="158"/>
      <c r="S3463" s="158"/>
      <c r="T3463" s="158"/>
      <c r="U3463" s="158"/>
      <c r="V3463" s="158"/>
      <c r="W3463" s="158"/>
      <c r="X3463" s="158"/>
      <c r="Y3463" s="158"/>
      <c r="Z3463" s="158"/>
      <c r="AA3463" s="158"/>
      <c r="AB3463" s="158"/>
      <c r="AC3463" s="158"/>
      <c r="AD3463" s="158"/>
      <c r="AE3463" s="158"/>
      <c r="AF3463" s="158"/>
      <c r="AG3463" s="158"/>
      <c r="AH3463" s="158"/>
      <c r="AI3463" s="158"/>
      <c r="AJ3463" s="158"/>
      <c r="AK3463" s="158"/>
      <c r="AL3463" s="158"/>
      <c r="AM3463" s="158"/>
      <c r="AN3463" s="158"/>
      <c r="AO3463" s="158"/>
      <c r="AP3463" s="158"/>
      <c r="AQ3463" s="158"/>
      <c r="AR3463" s="158"/>
      <c r="AS3463" s="158"/>
      <c r="AT3463" s="158"/>
      <c r="AU3463" s="158"/>
      <c r="AV3463" s="158"/>
      <c r="AW3463" s="158"/>
      <c r="AX3463" s="158"/>
      <c r="AY3463" s="158"/>
      <c r="AZ3463" s="158"/>
      <c r="BA3463" s="158"/>
      <c r="BB3463" s="158"/>
      <c r="BC3463" s="158"/>
      <c r="BD3463" s="159"/>
      <c r="BE3463" s="158"/>
      <c r="BF3463" s="158"/>
      <c r="BG3463" s="158"/>
      <c r="BH3463" s="158"/>
      <c r="BI3463" s="159"/>
      <c r="BJ3463" s="158"/>
      <c r="BK3463" s="158"/>
      <c r="BL3463" s="158"/>
      <c r="BM3463" s="158"/>
      <c r="BN3463" s="158"/>
      <c r="BO3463" s="158"/>
      <c r="BP3463" s="158"/>
      <c r="BQ3463" s="158"/>
      <c r="BR3463" s="158"/>
      <c r="BS3463" s="158"/>
      <c r="BT3463" s="158"/>
      <c r="BU3463" s="158"/>
      <c r="BV3463" s="158"/>
      <c r="BW3463" s="158"/>
      <c r="BX3463" s="158"/>
      <c r="BY3463" s="158"/>
      <c r="BZ3463" s="158"/>
      <c r="CA3463" s="158"/>
      <c r="CB3463" s="158"/>
      <c r="CC3463" s="158"/>
      <c r="CD3463" s="158"/>
      <c r="CE3463" s="158"/>
      <c r="CF3463" s="158"/>
      <c r="CG3463" s="158"/>
      <c r="CH3463" s="158"/>
      <c r="CI3463" s="158"/>
      <c r="CJ3463" s="158"/>
      <c r="CK3463" s="158"/>
      <c r="CL3463" s="158"/>
      <c r="CM3463" s="158"/>
      <c r="CN3463" s="158"/>
      <c r="CO3463" s="158"/>
      <c r="CP3463" s="158"/>
      <c r="CQ3463" s="158"/>
      <c r="CR3463" s="158"/>
      <c r="CS3463" s="158"/>
      <c r="CT3463" s="158"/>
      <c r="CU3463" s="158"/>
      <c r="CV3463" s="158"/>
      <c r="CW3463" s="158"/>
      <c r="CX3463" s="158"/>
      <c r="CY3463" s="158"/>
      <c r="CZ3463" s="158"/>
      <c r="DA3463" s="158"/>
      <c r="DB3463" s="158"/>
      <c r="DC3463" s="158"/>
      <c r="DD3463" s="158"/>
      <c r="DE3463" s="158"/>
      <c r="DF3463" s="158"/>
      <c r="DG3463" s="158"/>
      <c r="DH3463" s="158"/>
      <c r="DI3463" s="158"/>
      <c r="DJ3463" s="158"/>
      <c r="DK3463" s="158"/>
      <c r="DL3463" s="158"/>
      <c r="DM3463" s="158"/>
      <c r="DN3463" s="158"/>
      <c r="DO3463" s="158"/>
      <c r="DP3463" s="158"/>
      <c r="DQ3463" s="158"/>
      <c r="DR3463" s="158"/>
      <c r="DS3463" s="160"/>
    </row>
    <row r="3464" spans="1:123" s="110" customFormat="1">
      <c r="A3464" s="184"/>
      <c r="B3464" s="180"/>
      <c r="D3464" s="192"/>
      <c r="E3464" s="157"/>
      <c r="F3464" s="158"/>
      <c r="G3464" s="158"/>
      <c r="H3464" s="158"/>
      <c r="I3464" s="158"/>
      <c r="J3464" s="158"/>
      <c r="K3464" s="158"/>
      <c r="L3464" s="158"/>
      <c r="M3464" s="158"/>
      <c r="N3464" s="158"/>
      <c r="O3464" s="158"/>
      <c r="P3464" s="158"/>
      <c r="Q3464" s="158"/>
      <c r="R3464" s="158"/>
      <c r="S3464" s="158"/>
      <c r="T3464" s="158"/>
      <c r="U3464" s="158"/>
      <c r="V3464" s="158"/>
      <c r="W3464" s="158"/>
      <c r="X3464" s="158"/>
      <c r="Y3464" s="158"/>
      <c r="Z3464" s="158"/>
      <c r="AA3464" s="158"/>
      <c r="AB3464" s="158"/>
      <c r="AC3464" s="158"/>
      <c r="AD3464" s="158"/>
      <c r="AE3464" s="158"/>
      <c r="AF3464" s="158"/>
      <c r="AG3464" s="158"/>
      <c r="AH3464" s="158"/>
      <c r="AI3464" s="158"/>
      <c r="AJ3464" s="158"/>
      <c r="AK3464" s="158"/>
      <c r="AL3464" s="158"/>
      <c r="AM3464" s="158"/>
      <c r="AN3464" s="158"/>
      <c r="AO3464" s="158"/>
      <c r="AP3464" s="158"/>
      <c r="AQ3464" s="158"/>
      <c r="AR3464" s="158"/>
      <c r="AS3464" s="158"/>
      <c r="AT3464" s="158"/>
      <c r="AU3464" s="158"/>
      <c r="AV3464" s="158"/>
      <c r="AW3464" s="158"/>
      <c r="AX3464" s="158"/>
      <c r="AY3464" s="158"/>
      <c r="AZ3464" s="158"/>
      <c r="BA3464" s="158"/>
      <c r="BB3464" s="158"/>
      <c r="BC3464" s="158"/>
      <c r="BD3464" s="159"/>
      <c r="BE3464" s="158"/>
      <c r="BF3464" s="158"/>
      <c r="BG3464" s="158"/>
      <c r="BH3464" s="158"/>
      <c r="BI3464" s="159"/>
      <c r="BJ3464" s="158"/>
      <c r="BK3464" s="158"/>
      <c r="BL3464" s="158"/>
      <c r="BM3464" s="158"/>
      <c r="BN3464" s="158"/>
      <c r="BO3464" s="158"/>
      <c r="BP3464" s="158"/>
      <c r="BQ3464" s="158"/>
      <c r="BR3464" s="158"/>
      <c r="BS3464" s="158"/>
      <c r="BT3464" s="158"/>
      <c r="BU3464" s="158"/>
      <c r="BV3464" s="158"/>
      <c r="BW3464" s="158"/>
      <c r="BX3464" s="158"/>
      <c r="BY3464" s="158"/>
      <c r="BZ3464" s="158"/>
      <c r="CA3464" s="158"/>
      <c r="CB3464" s="158"/>
      <c r="CC3464" s="158"/>
      <c r="CD3464" s="158"/>
      <c r="CE3464" s="158"/>
      <c r="CF3464" s="158"/>
      <c r="CG3464" s="158"/>
      <c r="CH3464" s="158"/>
      <c r="CI3464" s="158"/>
      <c r="CJ3464" s="158"/>
      <c r="CK3464" s="158"/>
      <c r="CL3464" s="158"/>
      <c r="CM3464" s="158"/>
      <c r="CN3464" s="158"/>
      <c r="CO3464" s="158"/>
      <c r="CP3464" s="158"/>
      <c r="CQ3464" s="158"/>
      <c r="CR3464" s="158"/>
      <c r="CS3464" s="158"/>
      <c r="CT3464" s="158"/>
      <c r="CU3464" s="158"/>
      <c r="CV3464" s="158"/>
      <c r="CW3464" s="158"/>
      <c r="CX3464" s="158"/>
      <c r="CY3464" s="158"/>
      <c r="CZ3464" s="158"/>
      <c r="DA3464" s="158"/>
      <c r="DB3464" s="158"/>
      <c r="DC3464" s="158"/>
      <c r="DD3464" s="158"/>
      <c r="DE3464" s="158"/>
      <c r="DF3464" s="158"/>
      <c r="DG3464" s="158"/>
      <c r="DH3464" s="158"/>
      <c r="DI3464" s="158"/>
      <c r="DJ3464" s="158"/>
      <c r="DK3464" s="158"/>
      <c r="DL3464" s="158"/>
      <c r="DM3464" s="158"/>
      <c r="DN3464" s="158"/>
      <c r="DO3464" s="158"/>
      <c r="DP3464" s="158"/>
      <c r="DQ3464" s="158"/>
      <c r="DR3464" s="158"/>
      <c r="DS3464" s="160"/>
    </row>
    <row r="3465" spans="1:123" s="110" customFormat="1">
      <c r="A3465" s="184"/>
      <c r="B3465" s="180"/>
      <c r="D3465" s="192"/>
      <c r="E3465" s="157"/>
      <c r="F3465" s="158"/>
      <c r="G3465" s="158"/>
      <c r="H3465" s="158"/>
      <c r="I3465" s="158"/>
      <c r="J3465" s="158"/>
      <c r="K3465" s="158"/>
      <c r="L3465" s="158"/>
      <c r="M3465" s="158"/>
      <c r="N3465" s="158"/>
      <c r="O3465" s="158"/>
      <c r="P3465" s="158"/>
      <c r="Q3465" s="158"/>
      <c r="R3465" s="158"/>
      <c r="S3465" s="158"/>
      <c r="T3465" s="158"/>
      <c r="U3465" s="158"/>
      <c r="V3465" s="158"/>
      <c r="W3465" s="158"/>
      <c r="X3465" s="158"/>
      <c r="Y3465" s="158"/>
      <c r="Z3465" s="158"/>
      <c r="AA3465" s="158"/>
      <c r="AB3465" s="158"/>
      <c r="AC3465" s="158"/>
      <c r="AD3465" s="158"/>
      <c r="AE3465" s="158"/>
      <c r="AF3465" s="158"/>
      <c r="AG3465" s="158"/>
      <c r="AH3465" s="158"/>
      <c r="AI3465" s="158"/>
      <c r="AJ3465" s="158"/>
      <c r="AK3465" s="158"/>
      <c r="AL3465" s="158"/>
      <c r="AM3465" s="158"/>
      <c r="AN3465" s="158"/>
      <c r="AO3465" s="158"/>
      <c r="AP3465" s="158"/>
      <c r="AQ3465" s="158"/>
      <c r="AR3465" s="158"/>
      <c r="AS3465" s="158"/>
      <c r="AT3465" s="158"/>
      <c r="AU3465" s="158"/>
      <c r="AV3465" s="158"/>
      <c r="AW3465" s="158"/>
      <c r="AX3465" s="158"/>
      <c r="AY3465" s="158"/>
      <c r="AZ3465" s="158"/>
      <c r="BA3465" s="158"/>
      <c r="BB3465" s="158"/>
      <c r="BC3465" s="158"/>
      <c r="BD3465" s="159"/>
      <c r="BE3465" s="158"/>
      <c r="BF3465" s="158"/>
      <c r="BG3465" s="158"/>
      <c r="BH3465" s="158"/>
      <c r="BI3465" s="159"/>
      <c r="BJ3465" s="158"/>
      <c r="BK3465" s="158"/>
      <c r="BL3465" s="158"/>
      <c r="BM3465" s="158"/>
      <c r="BN3465" s="158"/>
      <c r="BO3465" s="158"/>
      <c r="BP3465" s="158"/>
      <c r="BQ3465" s="158"/>
      <c r="BR3465" s="158"/>
      <c r="BS3465" s="158"/>
      <c r="BT3465" s="158"/>
      <c r="BU3465" s="158"/>
      <c r="BV3465" s="158"/>
      <c r="BW3465" s="158"/>
      <c r="BX3465" s="158"/>
      <c r="BY3465" s="158"/>
      <c r="BZ3465" s="158"/>
      <c r="CA3465" s="158"/>
      <c r="CB3465" s="158"/>
      <c r="CC3465" s="158"/>
      <c r="CD3465" s="158"/>
      <c r="CE3465" s="158"/>
      <c r="CF3465" s="158"/>
      <c r="CG3465" s="158"/>
      <c r="CH3465" s="158"/>
      <c r="CI3465" s="158"/>
      <c r="CJ3465" s="158"/>
      <c r="CK3465" s="158"/>
      <c r="CL3465" s="158"/>
      <c r="CM3465" s="158"/>
      <c r="CN3465" s="158"/>
      <c r="CO3465" s="158"/>
      <c r="CP3465" s="158"/>
      <c r="CQ3465" s="158"/>
      <c r="CR3465" s="158"/>
      <c r="CS3465" s="158"/>
      <c r="CT3465" s="158"/>
      <c r="CU3465" s="158"/>
      <c r="CV3465" s="158"/>
      <c r="CW3465" s="158"/>
      <c r="CX3465" s="158"/>
      <c r="CY3465" s="158"/>
      <c r="CZ3465" s="158"/>
      <c r="DA3465" s="158"/>
      <c r="DB3465" s="158"/>
      <c r="DC3465" s="158"/>
      <c r="DD3465" s="158"/>
      <c r="DE3465" s="158"/>
      <c r="DF3465" s="158"/>
      <c r="DG3465" s="158"/>
      <c r="DH3465" s="158"/>
      <c r="DI3465" s="158"/>
      <c r="DJ3465" s="158"/>
      <c r="DK3465" s="158"/>
      <c r="DL3465" s="158"/>
      <c r="DM3465" s="158"/>
      <c r="DN3465" s="158"/>
      <c r="DO3465" s="158"/>
      <c r="DP3465" s="158"/>
      <c r="DQ3465" s="158"/>
      <c r="DR3465" s="158"/>
      <c r="DS3465" s="160"/>
    </row>
    <row r="3466" spans="1:123" s="110" customFormat="1">
      <c r="A3466" s="184"/>
      <c r="B3466" s="180"/>
      <c r="D3466" s="192"/>
      <c r="E3466" s="157"/>
      <c r="F3466" s="158"/>
      <c r="G3466" s="158"/>
      <c r="H3466" s="158"/>
      <c r="I3466" s="158"/>
      <c r="J3466" s="158"/>
      <c r="K3466" s="158"/>
      <c r="L3466" s="158"/>
      <c r="M3466" s="158"/>
      <c r="N3466" s="158"/>
      <c r="O3466" s="158"/>
      <c r="P3466" s="158"/>
      <c r="Q3466" s="158"/>
      <c r="R3466" s="158"/>
      <c r="S3466" s="158"/>
      <c r="T3466" s="158"/>
      <c r="U3466" s="158"/>
      <c r="V3466" s="158"/>
      <c r="W3466" s="158"/>
      <c r="X3466" s="158"/>
      <c r="Y3466" s="158"/>
      <c r="Z3466" s="158"/>
      <c r="AA3466" s="158"/>
      <c r="AB3466" s="158"/>
      <c r="AC3466" s="158"/>
      <c r="AD3466" s="158"/>
      <c r="AE3466" s="158"/>
      <c r="AF3466" s="158"/>
      <c r="AG3466" s="158"/>
      <c r="AH3466" s="158"/>
      <c r="AI3466" s="158"/>
      <c r="AJ3466" s="158"/>
      <c r="AK3466" s="158"/>
      <c r="AL3466" s="158"/>
      <c r="AM3466" s="158"/>
      <c r="AN3466" s="158"/>
      <c r="AO3466" s="158"/>
      <c r="AP3466" s="158"/>
      <c r="AQ3466" s="158"/>
      <c r="AR3466" s="158"/>
      <c r="AS3466" s="158"/>
      <c r="AT3466" s="158"/>
      <c r="AU3466" s="158"/>
      <c r="AV3466" s="158"/>
      <c r="AW3466" s="158"/>
      <c r="AX3466" s="158"/>
      <c r="AY3466" s="158"/>
      <c r="AZ3466" s="158"/>
      <c r="BA3466" s="158"/>
      <c r="BB3466" s="158"/>
      <c r="BC3466" s="158"/>
      <c r="BD3466" s="159"/>
      <c r="BE3466" s="158"/>
      <c r="BF3466" s="158"/>
      <c r="BG3466" s="158"/>
      <c r="BH3466" s="158"/>
      <c r="BI3466" s="159"/>
      <c r="BJ3466" s="158"/>
      <c r="BK3466" s="158"/>
      <c r="BL3466" s="158"/>
      <c r="BM3466" s="158"/>
      <c r="BN3466" s="158"/>
      <c r="BO3466" s="158"/>
      <c r="BP3466" s="158"/>
      <c r="BQ3466" s="158"/>
      <c r="BR3466" s="158"/>
      <c r="BS3466" s="158"/>
      <c r="BT3466" s="158"/>
      <c r="BU3466" s="158"/>
      <c r="BV3466" s="158"/>
      <c r="BW3466" s="158"/>
      <c r="BX3466" s="158"/>
      <c r="BY3466" s="158"/>
      <c r="BZ3466" s="158"/>
      <c r="CA3466" s="158"/>
      <c r="CB3466" s="158"/>
      <c r="CC3466" s="158"/>
      <c r="CD3466" s="158"/>
      <c r="CE3466" s="158"/>
      <c r="CF3466" s="158"/>
      <c r="CG3466" s="158"/>
      <c r="CH3466" s="158"/>
      <c r="CI3466" s="158"/>
      <c r="CJ3466" s="158"/>
      <c r="CK3466" s="158"/>
      <c r="CL3466" s="158"/>
      <c r="CM3466" s="158"/>
      <c r="CN3466" s="158"/>
      <c r="CO3466" s="158"/>
      <c r="CP3466" s="158"/>
      <c r="CQ3466" s="158"/>
      <c r="CR3466" s="158"/>
      <c r="CS3466" s="158"/>
      <c r="CT3466" s="158"/>
      <c r="CU3466" s="158"/>
      <c r="CV3466" s="158"/>
      <c r="CW3466" s="158"/>
      <c r="CX3466" s="158"/>
      <c r="CY3466" s="158"/>
      <c r="CZ3466" s="158"/>
      <c r="DA3466" s="158"/>
      <c r="DB3466" s="158"/>
      <c r="DC3466" s="158"/>
      <c r="DD3466" s="158"/>
      <c r="DE3466" s="158"/>
      <c r="DF3466" s="158"/>
      <c r="DG3466" s="158"/>
      <c r="DH3466" s="158"/>
      <c r="DI3466" s="158"/>
      <c r="DJ3466" s="158"/>
      <c r="DK3466" s="158"/>
      <c r="DL3466" s="158"/>
      <c r="DM3466" s="158"/>
      <c r="DN3466" s="158"/>
      <c r="DO3466" s="158"/>
      <c r="DP3466" s="158"/>
      <c r="DQ3466" s="158"/>
      <c r="DR3466" s="158"/>
      <c r="DS3466" s="160"/>
    </row>
    <row r="3467" spans="1:123" s="110" customFormat="1">
      <c r="A3467" s="184"/>
      <c r="B3467" s="180"/>
      <c r="D3467" s="192"/>
      <c r="E3467" s="157"/>
      <c r="F3467" s="158"/>
      <c r="G3467" s="158"/>
      <c r="H3467" s="158"/>
      <c r="I3467" s="158"/>
      <c r="J3467" s="158"/>
      <c r="K3467" s="158"/>
      <c r="L3467" s="158"/>
      <c r="M3467" s="158"/>
      <c r="N3467" s="158"/>
      <c r="O3467" s="158"/>
      <c r="P3467" s="158"/>
      <c r="Q3467" s="158"/>
      <c r="R3467" s="158"/>
      <c r="S3467" s="158"/>
      <c r="T3467" s="158"/>
      <c r="U3467" s="158"/>
      <c r="V3467" s="158"/>
      <c r="W3467" s="158"/>
      <c r="X3467" s="158"/>
      <c r="Y3467" s="158"/>
      <c r="Z3467" s="158"/>
      <c r="AA3467" s="158"/>
      <c r="AB3467" s="158"/>
      <c r="AC3467" s="158"/>
      <c r="AD3467" s="158"/>
      <c r="AE3467" s="158"/>
      <c r="AF3467" s="158"/>
      <c r="AG3467" s="158"/>
      <c r="AH3467" s="158"/>
      <c r="AI3467" s="158"/>
      <c r="AJ3467" s="158"/>
      <c r="AK3467" s="158"/>
      <c r="AL3467" s="158"/>
      <c r="AM3467" s="158"/>
      <c r="AN3467" s="158"/>
      <c r="AO3467" s="158"/>
      <c r="AP3467" s="158"/>
      <c r="AQ3467" s="158"/>
      <c r="AR3467" s="158"/>
      <c r="AS3467" s="158"/>
      <c r="AT3467" s="158"/>
      <c r="AU3467" s="158"/>
      <c r="AV3467" s="158"/>
      <c r="AW3467" s="158"/>
      <c r="AX3467" s="158"/>
      <c r="AY3467" s="158"/>
      <c r="AZ3467" s="158"/>
      <c r="BA3467" s="158"/>
      <c r="BB3467" s="158"/>
      <c r="BC3467" s="158"/>
      <c r="BD3467" s="159"/>
      <c r="BE3467" s="158"/>
      <c r="BF3467" s="158"/>
      <c r="BG3467" s="158"/>
      <c r="BH3467" s="158"/>
      <c r="BI3467" s="159"/>
      <c r="BJ3467" s="158"/>
      <c r="BK3467" s="158"/>
      <c r="BL3467" s="158"/>
      <c r="BM3467" s="158"/>
      <c r="BN3467" s="158"/>
      <c r="BO3467" s="158"/>
      <c r="BP3467" s="158"/>
      <c r="BQ3467" s="158"/>
      <c r="BR3467" s="158"/>
      <c r="BS3467" s="158"/>
      <c r="BT3467" s="158"/>
      <c r="BU3467" s="158"/>
      <c r="BV3467" s="158"/>
      <c r="BW3467" s="158"/>
      <c r="BX3467" s="158"/>
      <c r="BY3467" s="158"/>
      <c r="BZ3467" s="158"/>
      <c r="CA3467" s="158"/>
      <c r="CB3467" s="158"/>
      <c r="CC3467" s="158"/>
      <c r="CD3467" s="158"/>
      <c r="CE3467" s="158"/>
      <c r="CF3467" s="158"/>
      <c r="CG3467" s="158"/>
      <c r="CH3467" s="158"/>
      <c r="CI3467" s="158"/>
      <c r="CJ3467" s="158"/>
      <c r="CK3467" s="158"/>
      <c r="CL3467" s="158"/>
      <c r="CM3467" s="158"/>
      <c r="CN3467" s="158"/>
      <c r="CO3467" s="158"/>
      <c r="CP3467" s="158"/>
      <c r="CQ3467" s="158"/>
      <c r="CR3467" s="158"/>
      <c r="CS3467" s="158"/>
      <c r="CT3467" s="158"/>
      <c r="CU3467" s="158"/>
      <c r="CV3467" s="158"/>
      <c r="CW3467" s="158"/>
      <c r="CX3467" s="158"/>
      <c r="CY3467" s="158"/>
      <c r="CZ3467" s="158"/>
      <c r="DA3467" s="158"/>
      <c r="DB3467" s="158"/>
      <c r="DC3467" s="158"/>
      <c r="DD3467" s="158"/>
      <c r="DE3467" s="158"/>
      <c r="DF3467" s="158"/>
      <c r="DG3467" s="158"/>
      <c r="DH3467" s="158"/>
      <c r="DI3467" s="158"/>
      <c r="DJ3467" s="158"/>
      <c r="DK3467" s="158"/>
      <c r="DL3467" s="158"/>
      <c r="DM3467" s="158"/>
      <c r="DN3467" s="158"/>
      <c r="DO3467" s="158"/>
      <c r="DP3467" s="158"/>
      <c r="DQ3467" s="158"/>
      <c r="DR3467" s="158"/>
      <c r="DS3467" s="160"/>
    </row>
    <row r="3468" spans="1:123" s="110" customFormat="1">
      <c r="A3468" s="184"/>
      <c r="B3468" s="180"/>
      <c r="D3468" s="192"/>
      <c r="E3468" s="157"/>
      <c r="F3468" s="158"/>
      <c r="G3468" s="158"/>
      <c r="H3468" s="158"/>
      <c r="I3468" s="158"/>
      <c r="J3468" s="158"/>
      <c r="K3468" s="158"/>
      <c r="L3468" s="158"/>
      <c r="M3468" s="158"/>
      <c r="N3468" s="158"/>
      <c r="O3468" s="158"/>
      <c r="P3468" s="158"/>
      <c r="Q3468" s="158"/>
      <c r="R3468" s="158"/>
      <c r="S3468" s="158"/>
      <c r="T3468" s="158"/>
      <c r="U3468" s="158"/>
      <c r="V3468" s="158"/>
      <c r="W3468" s="158"/>
      <c r="X3468" s="158"/>
      <c r="Y3468" s="158"/>
      <c r="Z3468" s="158"/>
      <c r="AA3468" s="158"/>
      <c r="AB3468" s="158"/>
      <c r="AC3468" s="158"/>
      <c r="AD3468" s="158"/>
      <c r="AE3468" s="158"/>
      <c r="AF3468" s="158"/>
      <c r="AG3468" s="158"/>
      <c r="AH3468" s="158"/>
      <c r="AI3468" s="158"/>
      <c r="AJ3468" s="158"/>
      <c r="AK3468" s="158"/>
      <c r="AL3468" s="158"/>
      <c r="AM3468" s="158"/>
      <c r="AN3468" s="158"/>
      <c r="AO3468" s="158"/>
      <c r="AP3468" s="158"/>
      <c r="AQ3468" s="158"/>
      <c r="AR3468" s="158"/>
      <c r="AS3468" s="158"/>
      <c r="AT3468" s="158"/>
      <c r="AU3468" s="158"/>
      <c r="AV3468" s="158"/>
      <c r="AW3468" s="158"/>
      <c r="AX3468" s="158"/>
      <c r="AY3468" s="158"/>
      <c r="AZ3468" s="158"/>
      <c r="BA3468" s="158"/>
      <c r="BB3468" s="158"/>
      <c r="BC3468" s="158"/>
      <c r="BD3468" s="159"/>
      <c r="BE3468" s="158"/>
      <c r="BF3468" s="158"/>
      <c r="BG3468" s="158"/>
      <c r="BH3468" s="158"/>
      <c r="BI3468" s="159"/>
      <c r="BJ3468" s="158"/>
      <c r="BK3468" s="158"/>
      <c r="BL3468" s="158"/>
      <c r="BM3468" s="158"/>
      <c r="BN3468" s="158"/>
      <c r="BO3468" s="158"/>
      <c r="BP3468" s="158"/>
      <c r="BQ3468" s="158"/>
      <c r="BR3468" s="158"/>
      <c r="BS3468" s="158"/>
      <c r="BT3468" s="158"/>
      <c r="BU3468" s="158"/>
      <c r="BV3468" s="158"/>
      <c r="BW3468" s="158"/>
      <c r="BX3468" s="158"/>
      <c r="BY3468" s="158"/>
      <c r="BZ3468" s="158"/>
      <c r="CA3468" s="158"/>
      <c r="CB3468" s="158"/>
      <c r="CC3468" s="158"/>
      <c r="CD3468" s="158"/>
      <c r="CE3468" s="158"/>
      <c r="CF3468" s="158"/>
      <c r="CG3468" s="158"/>
      <c r="CH3468" s="158"/>
      <c r="CI3468" s="158"/>
      <c r="CJ3468" s="158"/>
      <c r="CK3468" s="158"/>
      <c r="CL3468" s="158"/>
      <c r="CM3468" s="158"/>
      <c r="CN3468" s="158"/>
      <c r="CO3468" s="158"/>
      <c r="CP3468" s="158"/>
      <c r="CQ3468" s="158"/>
      <c r="CR3468" s="158"/>
      <c r="CS3468" s="158"/>
      <c r="CT3468" s="158"/>
      <c r="CU3468" s="158"/>
      <c r="CV3468" s="158"/>
      <c r="CW3468" s="158"/>
      <c r="CX3468" s="158"/>
      <c r="CY3468" s="158"/>
      <c r="CZ3468" s="158"/>
      <c r="DA3468" s="158"/>
      <c r="DB3468" s="158"/>
      <c r="DC3468" s="158"/>
      <c r="DD3468" s="158"/>
      <c r="DE3468" s="158"/>
      <c r="DF3468" s="158"/>
      <c r="DG3468" s="158"/>
      <c r="DH3468" s="158"/>
      <c r="DI3468" s="158"/>
      <c r="DJ3468" s="158"/>
      <c r="DK3468" s="158"/>
      <c r="DL3468" s="158"/>
      <c r="DM3468" s="158"/>
      <c r="DN3468" s="158"/>
      <c r="DO3468" s="158"/>
      <c r="DP3468" s="158"/>
      <c r="DQ3468" s="158"/>
      <c r="DR3468" s="158"/>
      <c r="DS3468" s="160"/>
    </row>
    <row r="3469" spans="1:123" s="110" customFormat="1">
      <c r="A3469" s="184"/>
      <c r="B3469" s="180"/>
      <c r="D3469" s="192"/>
      <c r="E3469" s="157"/>
      <c r="F3469" s="158"/>
      <c r="G3469" s="158"/>
      <c r="H3469" s="158"/>
      <c r="I3469" s="158"/>
      <c r="J3469" s="158"/>
      <c r="K3469" s="158"/>
      <c r="L3469" s="158"/>
      <c r="M3469" s="158"/>
      <c r="N3469" s="158"/>
      <c r="O3469" s="158"/>
      <c r="P3469" s="158"/>
      <c r="Q3469" s="158"/>
      <c r="R3469" s="158"/>
      <c r="S3469" s="158"/>
      <c r="T3469" s="158"/>
      <c r="U3469" s="158"/>
      <c r="V3469" s="158"/>
      <c r="W3469" s="158"/>
      <c r="X3469" s="158"/>
      <c r="Y3469" s="158"/>
      <c r="Z3469" s="158"/>
      <c r="AA3469" s="158"/>
      <c r="AB3469" s="158"/>
      <c r="AC3469" s="158"/>
      <c r="AD3469" s="158"/>
      <c r="AE3469" s="158"/>
      <c r="AF3469" s="158"/>
      <c r="AG3469" s="158"/>
      <c r="AH3469" s="158"/>
      <c r="AI3469" s="158"/>
      <c r="AJ3469" s="158"/>
      <c r="AK3469" s="158"/>
      <c r="AL3469" s="158"/>
      <c r="AM3469" s="158"/>
      <c r="AN3469" s="158"/>
      <c r="AO3469" s="158"/>
      <c r="AP3469" s="158"/>
      <c r="AQ3469" s="158"/>
      <c r="AR3469" s="158"/>
      <c r="AS3469" s="158"/>
      <c r="AT3469" s="158"/>
      <c r="AU3469" s="158"/>
      <c r="AV3469" s="158"/>
      <c r="AW3469" s="158"/>
      <c r="AX3469" s="158"/>
      <c r="AY3469" s="158"/>
      <c r="AZ3469" s="158"/>
      <c r="BA3469" s="158"/>
      <c r="BB3469" s="158"/>
      <c r="BC3469" s="158"/>
      <c r="BD3469" s="159"/>
      <c r="BE3469" s="158"/>
      <c r="BF3469" s="158"/>
      <c r="BG3469" s="158"/>
      <c r="BH3469" s="158"/>
      <c r="BI3469" s="159"/>
      <c r="BJ3469" s="158"/>
      <c r="BK3469" s="158"/>
      <c r="BL3469" s="158"/>
      <c r="BM3469" s="158"/>
      <c r="BN3469" s="158"/>
      <c r="BO3469" s="158"/>
      <c r="BP3469" s="158"/>
      <c r="BQ3469" s="158"/>
      <c r="BR3469" s="158"/>
      <c r="BS3469" s="158"/>
      <c r="BT3469" s="158"/>
      <c r="BU3469" s="158"/>
      <c r="BV3469" s="158"/>
      <c r="BW3469" s="158"/>
      <c r="BX3469" s="158"/>
      <c r="BY3469" s="158"/>
      <c r="BZ3469" s="158"/>
      <c r="CA3469" s="158"/>
      <c r="CB3469" s="158"/>
      <c r="CC3469" s="158"/>
      <c r="CD3469" s="158"/>
      <c r="CE3469" s="158"/>
      <c r="CF3469" s="158"/>
      <c r="CG3469" s="158"/>
      <c r="CH3469" s="158"/>
      <c r="CI3469" s="158"/>
      <c r="CJ3469" s="158"/>
      <c r="CK3469" s="158"/>
      <c r="CL3469" s="158"/>
      <c r="CM3469" s="158"/>
      <c r="CN3469" s="158"/>
      <c r="CO3469" s="158"/>
      <c r="CP3469" s="158"/>
      <c r="CQ3469" s="158"/>
      <c r="CR3469" s="158"/>
      <c r="CS3469" s="158"/>
      <c r="CT3469" s="158"/>
      <c r="CU3469" s="158"/>
      <c r="CV3469" s="158"/>
      <c r="CW3469" s="158"/>
      <c r="CX3469" s="158"/>
      <c r="CY3469" s="158"/>
      <c r="CZ3469" s="158"/>
      <c r="DA3469" s="158"/>
      <c r="DB3469" s="158"/>
      <c r="DC3469" s="158"/>
      <c r="DD3469" s="158"/>
      <c r="DE3469" s="158"/>
      <c r="DF3469" s="158"/>
      <c r="DG3469" s="158"/>
      <c r="DH3469" s="158"/>
      <c r="DI3469" s="158"/>
      <c r="DJ3469" s="158"/>
      <c r="DK3469" s="158"/>
      <c r="DL3469" s="158"/>
      <c r="DM3469" s="158"/>
      <c r="DN3469" s="158"/>
      <c r="DO3469" s="158"/>
      <c r="DP3469" s="158"/>
      <c r="DQ3469" s="158"/>
      <c r="DR3469" s="158"/>
      <c r="DS3469" s="160"/>
    </row>
    <row r="3470" spans="1:123" s="110" customFormat="1">
      <c r="A3470" s="184"/>
      <c r="B3470" s="180"/>
      <c r="D3470" s="192"/>
      <c r="E3470" s="157"/>
      <c r="F3470" s="158"/>
      <c r="G3470" s="158"/>
      <c r="H3470" s="158"/>
      <c r="I3470" s="158"/>
      <c r="J3470" s="158"/>
      <c r="K3470" s="158"/>
      <c r="L3470" s="158"/>
      <c r="M3470" s="158"/>
      <c r="N3470" s="158"/>
      <c r="O3470" s="158"/>
      <c r="P3470" s="158"/>
      <c r="Q3470" s="158"/>
      <c r="R3470" s="158"/>
      <c r="S3470" s="158"/>
      <c r="T3470" s="158"/>
      <c r="U3470" s="158"/>
      <c r="V3470" s="158"/>
      <c r="W3470" s="158"/>
      <c r="X3470" s="158"/>
      <c r="Y3470" s="158"/>
      <c r="Z3470" s="158"/>
      <c r="AA3470" s="158"/>
      <c r="AB3470" s="158"/>
      <c r="AC3470" s="158"/>
      <c r="AD3470" s="158"/>
      <c r="AE3470" s="158"/>
      <c r="AF3470" s="158"/>
      <c r="AG3470" s="158"/>
      <c r="AH3470" s="158"/>
      <c r="AI3470" s="158"/>
      <c r="AJ3470" s="158"/>
      <c r="AK3470" s="158"/>
      <c r="AL3470" s="158"/>
      <c r="AM3470" s="158"/>
      <c r="AN3470" s="158"/>
      <c r="AO3470" s="158"/>
      <c r="AP3470" s="158"/>
      <c r="AQ3470" s="158"/>
      <c r="AR3470" s="158"/>
      <c r="AS3470" s="158"/>
      <c r="AT3470" s="158"/>
      <c r="AU3470" s="158"/>
      <c r="AV3470" s="158"/>
      <c r="AW3470" s="158"/>
      <c r="AX3470" s="158"/>
      <c r="AY3470" s="158"/>
      <c r="AZ3470" s="158"/>
      <c r="BA3470" s="158"/>
      <c r="BB3470" s="158"/>
      <c r="BC3470" s="158"/>
      <c r="BD3470" s="159"/>
      <c r="BE3470" s="158"/>
      <c r="BF3470" s="158"/>
      <c r="BG3470" s="158"/>
      <c r="BH3470" s="158"/>
      <c r="BI3470" s="159"/>
      <c r="BJ3470" s="158"/>
      <c r="BK3470" s="158"/>
      <c r="BL3470" s="158"/>
      <c r="BM3470" s="158"/>
      <c r="BN3470" s="158"/>
      <c r="BO3470" s="158"/>
      <c r="BP3470" s="158"/>
      <c r="BQ3470" s="158"/>
      <c r="BR3470" s="158"/>
      <c r="BS3470" s="158"/>
      <c r="BT3470" s="158"/>
      <c r="BU3470" s="158"/>
      <c r="BV3470" s="158"/>
      <c r="BW3470" s="158"/>
      <c r="BX3470" s="158"/>
      <c r="BY3470" s="158"/>
      <c r="BZ3470" s="158"/>
      <c r="CA3470" s="158"/>
      <c r="CB3470" s="158"/>
      <c r="CC3470" s="158"/>
      <c r="CD3470" s="158"/>
      <c r="CE3470" s="158"/>
      <c r="CF3470" s="158"/>
      <c r="CG3470" s="158"/>
      <c r="CH3470" s="158"/>
      <c r="CI3470" s="158"/>
      <c r="CJ3470" s="158"/>
      <c r="CK3470" s="158"/>
      <c r="CL3470" s="158"/>
      <c r="CM3470" s="158"/>
      <c r="CN3470" s="158"/>
      <c r="CO3470" s="158"/>
      <c r="CP3470" s="158"/>
      <c r="CQ3470" s="158"/>
      <c r="CR3470" s="158"/>
      <c r="CS3470" s="158"/>
      <c r="CT3470" s="158"/>
      <c r="CU3470" s="158"/>
      <c r="CV3470" s="158"/>
      <c r="CW3470" s="158"/>
      <c r="CX3470" s="158"/>
      <c r="CY3470" s="158"/>
      <c r="CZ3470" s="158"/>
      <c r="DA3470" s="158"/>
      <c r="DB3470" s="158"/>
      <c r="DC3470" s="158"/>
      <c r="DD3470" s="158"/>
      <c r="DE3470" s="158"/>
      <c r="DF3470" s="158"/>
      <c r="DG3470" s="158"/>
      <c r="DH3470" s="158"/>
      <c r="DI3470" s="158"/>
      <c r="DJ3470" s="158"/>
      <c r="DK3470" s="158"/>
      <c r="DL3470" s="158"/>
      <c r="DM3470" s="158"/>
      <c r="DN3470" s="158"/>
      <c r="DO3470" s="158"/>
      <c r="DP3470" s="158"/>
      <c r="DQ3470" s="158"/>
      <c r="DR3470" s="158"/>
      <c r="DS3470" s="160"/>
    </row>
    <row r="3471" spans="1:123" s="110" customFormat="1">
      <c r="A3471" s="184"/>
      <c r="B3471" s="180"/>
      <c r="D3471" s="192"/>
      <c r="E3471" s="157"/>
      <c r="F3471" s="158"/>
      <c r="G3471" s="158"/>
      <c r="H3471" s="158"/>
      <c r="I3471" s="158"/>
      <c r="J3471" s="158"/>
      <c r="K3471" s="158"/>
      <c r="L3471" s="158"/>
      <c r="M3471" s="158"/>
      <c r="N3471" s="158"/>
      <c r="O3471" s="158"/>
      <c r="P3471" s="158"/>
      <c r="Q3471" s="158"/>
      <c r="R3471" s="158"/>
      <c r="S3471" s="158"/>
      <c r="T3471" s="158"/>
      <c r="U3471" s="158"/>
      <c r="V3471" s="158"/>
      <c r="W3471" s="158"/>
      <c r="X3471" s="158"/>
      <c r="Y3471" s="158"/>
      <c r="Z3471" s="158"/>
      <c r="AA3471" s="158"/>
      <c r="AB3471" s="158"/>
      <c r="AC3471" s="158"/>
      <c r="AD3471" s="158"/>
      <c r="AE3471" s="158"/>
      <c r="AF3471" s="158"/>
      <c r="AG3471" s="158"/>
      <c r="AH3471" s="158"/>
      <c r="AI3471" s="158"/>
      <c r="AJ3471" s="158"/>
      <c r="AK3471" s="158"/>
      <c r="AL3471" s="158"/>
      <c r="AM3471" s="158"/>
      <c r="AN3471" s="158"/>
      <c r="AO3471" s="158"/>
      <c r="AP3471" s="158"/>
      <c r="AQ3471" s="158"/>
      <c r="AR3471" s="158"/>
      <c r="AS3471" s="158"/>
      <c r="AT3471" s="158"/>
      <c r="AU3471" s="158"/>
      <c r="AV3471" s="158"/>
      <c r="AW3471" s="158"/>
      <c r="AX3471" s="158"/>
      <c r="AY3471" s="158"/>
      <c r="AZ3471" s="158"/>
      <c r="BA3471" s="158"/>
      <c r="BB3471" s="158"/>
      <c r="BC3471" s="158"/>
      <c r="BD3471" s="159"/>
      <c r="BE3471" s="158"/>
      <c r="BF3471" s="158"/>
      <c r="BG3471" s="158"/>
      <c r="BH3471" s="158"/>
      <c r="BI3471" s="159"/>
      <c r="BJ3471" s="158"/>
      <c r="BK3471" s="158"/>
      <c r="BL3471" s="158"/>
      <c r="BM3471" s="158"/>
      <c r="BN3471" s="158"/>
      <c r="BO3471" s="158"/>
      <c r="BP3471" s="158"/>
      <c r="BQ3471" s="158"/>
      <c r="BR3471" s="158"/>
      <c r="BS3471" s="158"/>
      <c r="BT3471" s="158"/>
      <c r="BU3471" s="158"/>
      <c r="BV3471" s="158"/>
      <c r="BW3471" s="158"/>
      <c r="BX3471" s="158"/>
      <c r="BY3471" s="158"/>
      <c r="BZ3471" s="158"/>
      <c r="CA3471" s="158"/>
      <c r="CB3471" s="158"/>
      <c r="CC3471" s="158"/>
      <c r="CD3471" s="158"/>
      <c r="CE3471" s="158"/>
      <c r="CF3471" s="158"/>
      <c r="CG3471" s="158"/>
      <c r="CH3471" s="158"/>
      <c r="CI3471" s="158"/>
      <c r="CJ3471" s="158"/>
      <c r="CK3471" s="158"/>
      <c r="CL3471" s="158"/>
      <c r="CM3471" s="158"/>
      <c r="CN3471" s="158"/>
      <c r="CO3471" s="158"/>
      <c r="CP3471" s="158"/>
      <c r="CQ3471" s="158"/>
      <c r="CR3471" s="158"/>
      <c r="CS3471" s="158"/>
      <c r="CT3471" s="158"/>
      <c r="CU3471" s="158"/>
      <c r="CV3471" s="158"/>
      <c r="CW3471" s="158"/>
      <c r="CX3471" s="158"/>
      <c r="CY3471" s="158"/>
      <c r="CZ3471" s="158"/>
      <c r="DA3471" s="158"/>
      <c r="DB3471" s="158"/>
      <c r="DC3471" s="158"/>
      <c r="DD3471" s="158"/>
      <c r="DE3471" s="158"/>
      <c r="DF3471" s="158"/>
      <c r="DG3471" s="158"/>
      <c r="DH3471" s="158"/>
      <c r="DI3471" s="158"/>
      <c r="DJ3471" s="158"/>
      <c r="DK3471" s="158"/>
      <c r="DL3471" s="158"/>
      <c r="DM3471" s="158"/>
      <c r="DN3471" s="158"/>
      <c r="DO3471" s="158"/>
      <c r="DP3471" s="158"/>
      <c r="DQ3471" s="158"/>
      <c r="DR3471" s="158"/>
      <c r="DS3471" s="160"/>
    </row>
    <row r="3472" spans="1:123" s="110" customFormat="1">
      <c r="A3472" s="184"/>
      <c r="B3472" s="180"/>
      <c r="D3472" s="192"/>
      <c r="E3472" s="157"/>
      <c r="F3472" s="158"/>
      <c r="G3472" s="158"/>
      <c r="H3472" s="158"/>
      <c r="I3472" s="158"/>
      <c r="J3472" s="158"/>
      <c r="K3472" s="158"/>
      <c r="L3472" s="158"/>
      <c r="M3472" s="158"/>
      <c r="N3472" s="158"/>
      <c r="O3472" s="158"/>
      <c r="P3472" s="158"/>
      <c r="Q3472" s="158"/>
      <c r="R3472" s="158"/>
      <c r="S3472" s="158"/>
      <c r="T3472" s="158"/>
      <c r="U3472" s="158"/>
      <c r="V3472" s="158"/>
      <c r="W3472" s="158"/>
      <c r="X3472" s="158"/>
      <c r="Y3472" s="158"/>
      <c r="Z3472" s="158"/>
      <c r="AA3472" s="158"/>
      <c r="AB3472" s="158"/>
      <c r="AC3472" s="158"/>
      <c r="AD3472" s="158"/>
      <c r="AE3472" s="158"/>
      <c r="AF3472" s="158"/>
      <c r="AG3472" s="158"/>
      <c r="AH3472" s="158"/>
      <c r="AI3472" s="158"/>
      <c r="AJ3472" s="158"/>
      <c r="AK3472" s="158"/>
      <c r="AL3472" s="158"/>
      <c r="AM3472" s="158"/>
      <c r="AN3472" s="158"/>
      <c r="AO3472" s="158"/>
      <c r="AP3472" s="158"/>
      <c r="AQ3472" s="158"/>
      <c r="AR3472" s="158"/>
      <c r="AS3472" s="158"/>
      <c r="AT3472" s="158"/>
      <c r="AU3472" s="158"/>
      <c r="AV3472" s="158"/>
      <c r="AW3472" s="158"/>
      <c r="AX3472" s="158"/>
      <c r="AY3472" s="158"/>
      <c r="AZ3472" s="158"/>
      <c r="BA3472" s="158"/>
      <c r="BB3472" s="158"/>
      <c r="BC3472" s="158"/>
      <c r="BD3472" s="159"/>
      <c r="BE3472" s="158"/>
      <c r="BF3472" s="158"/>
      <c r="BG3472" s="158"/>
      <c r="BH3472" s="158"/>
      <c r="BI3472" s="159"/>
      <c r="BJ3472" s="158"/>
      <c r="BK3472" s="158"/>
      <c r="BL3472" s="158"/>
      <c r="BM3472" s="158"/>
      <c r="BN3472" s="158"/>
      <c r="BO3472" s="158"/>
      <c r="BP3472" s="158"/>
      <c r="BQ3472" s="158"/>
      <c r="BR3472" s="158"/>
      <c r="BS3472" s="158"/>
      <c r="BT3472" s="158"/>
      <c r="BU3472" s="158"/>
      <c r="BV3472" s="158"/>
      <c r="BW3472" s="158"/>
      <c r="BX3472" s="158"/>
      <c r="BY3472" s="158"/>
      <c r="BZ3472" s="158"/>
      <c r="CA3472" s="158"/>
      <c r="CB3472" s="158"/>
      <c r="CC3472" s="158"/>
      <c r="CD3472" s="158"/>
      <c r="CE3472" s="158"/>
      <c r="CF3472" s="158"/>
      <c r="CG3472" s="158"/>
      <c r="CH3472" s="158"/>
      <c r="CI3472" s="158"/>
      <c r="CJ3472" s="158"/>
      <c r="CK3472" s="158"/>
      <c r="CL3472" s="158"/>
      <c r="CM3472" s="158"/>
      <c r="CN3472" s="158"/>
      <c r="CO3472" s="158"/>
      <c r="CP3472" s="158"/>
      <c r="CQ3472" s="158"/>
      <c r="CR3472" s="158"/>
      <c r="CS3472" s="158"/>
      <c r="CT3472" s="158"/>
      <c r="CU3472" s="158"/>
      <c r="CV3472" s="158"/>
      <c r="CW3472" s="158"/>
      <c r="CX3472" s="158"/>
      <c r="CY3472" s="158"/>
      <c r="CZ3472" s="158"/>
      <c r="DA3472" s="158"/>
      <c r="DB3472" s="158"/>
      <c r="DC3472" s="158"/>
      <c r="DD3472" s="158"/>
      <c r="DE3472" s="158"/>
      <c r="DF3472" s="158"/>
      <c r="DG3472" s="158"/>
      <c r="DH3472" s="158"/>
      <c r="DI3472" s="158"/>
      <c r="DJ3472" s="158"/>
      <c r="DK3472" s="158"/>
      <c r="DL3472" s="158"/>
      <c r="DM3472" s="158"/>
      <c r="DN3472" s="158"/>
      <c r="DO3472" s="158"/>
      <c r="DP3472" s="158"/>
      <c r="DQ3472" s="158"/>
      <c r="DR3472" s="158"/>
      <c r="DS3472" s="160"/>
    </row>
    <row r="3473" spans="1:123" s="110" customFormat="1">
      <c r="A3473" s="184"/>
      <c r="B3473" s="180"/>
      <c r="D3473" s="192"/>
      <c r="E3473" s="157"/>
      <c r="F3473" s="158"/>
      <c r="G3473" s="158"/>
      <c r="H3473" s="158"/>
      <c r="I3473" s="158"/>
      <c r="J3473" s="158"/>
      <c r="K3473" s="158"/>
      <c r="L3473" s="158"/>
      <c r="M3473" s="158"/>
      <c r="N3473" s="158"/>
      <c r="O3473" s="158"/>
      <c r="P3473" s="158"/>
      <c r="Q3473" s="158"/>
      <c r="R3473" s="158"/>
      <c r="S3473" s="158"/>
      <c r="T3473" s="158"/>
      <c r="U3473" s="158"/>
      <c r="V3473" s="158"/>
      <c r="W3473" s="158"/>
      <c r="X3473" s="158"/>
      <c r="Y3473" s="158"/>
      <c r="Z3473" s="158"/>
      <c r="AA3473" s="158"/>
      <c r="AB3473" s="158"/>
      <c r="AC3473" s="158"/>
      <c r="AD3473" s="158"/>
      <c r="AE3473" s="158"/>
      <c r="AF3473" s="158"/>
      <c r="AG3473" s="158"/>
      <c r="AH3473" s="158"/>
      <c r="AI3473" s="158"/>
      <c r="AJ3473" s="158"/>
      <c r="AK3473" s="158"/>
      <c r="AL3473" s="158"/>
      <c r="AM3473" s="158"/>
      <c r="AN3473" s="158"/>
      <c r="AO3473" s="158"/>
      <c r="AP3473" s="158"/>
      <c r="AQ3473" s="158"/>
      <c r="AR3473" s="158"/>
      <c r="AS3473" s="158"/>
      <c r="AT3473" s="158"/>
      <c r="AU3473" s="158"/>
      <c r="AV3473" s="158"/>
      <c r="AW3473" s="158"/>
      <c r="AX3473" s="158"/>
      <c r="AY3473" s="158"/>
      <c r="AZ3473" s="158"/>
      <c r="BA3473" s="158"/>
      <c r="BB3473" s="158"/>
      <c r="BC3473" s="158"/>
      <c r="BD3473" s="159"/>
      <c r="BE3473" s="158"/>
      <c r="BF3473" s="158"/>
      <c r="BG3473" s="158"/>
      <c r="BH3473" s="158"/>
      <c r="BI3473" s="159"/>
      <c r="BJ3473" s="158"/>
      <c r="BK3473" s="158"/>
      <c r="BL3473" s="158"/>
      <c r="BM3473" s="158"/>
      <c r="BN3473" s="158"/>
      <c r="BO3473" s="158"/>
      <c r="BP3473" s="158"/>
      <c r="BQ3473" s="158"/>
      <c r="BR3473" s="158"/>
      <c r="BS3473" s="158"/>
      <c r="BT3473" s="158"/>
      <c r="BU3473" s="158"/>
      <c r="BV3473" s="158"/>
      <c r="BW3473" s="158"/>
      <c r="BX3473" s="158"/>
      <c r="BY3473" s="158"/>
      <c r="BZ3473" s="158"/>
      <c r="CA3473" s="158"/>
      <c r="CB3473" s="158"/>
      <c r="CC3473" s="158"/>
      <c r="CD3473" s="158"/>
      <c r="CE3473" s="158"/>
      <c r="CF3473" s="158"/>
      <c r="CG3473" s="158"/>
      <c r="CH3473" s="158"/>
      <c r="CI3473" s="158"/>
      <c r="CJ3473" s="158"/>
      <c r="CK3473" s="158"/>
      <c r="CL3473" s="158"/>
      <c r="CM3473" s="158"/>
      <c r="CN3473" s="158"/>
      <c r="CO3473" s="158"/>
      <c r="CP3473" s="158"/>
      <c r="CQ3473" s="158"/>
      <c r="CR3473" s="158"/>
      <c r="CS3473" s="158"/>
      <c r="CT3473" s="158"/>
      <c r="CU3473" s="158"/>
      <c r="CV3473" s="158"/>
      <c r="CW3473" s="158"/>
      <c r="CX3473" s="158"/>
      <c r="CY3473" s="158"/>
      <c r="CZ3473" s="158"/>
      <c r="DA3473" s="158"/>
      <c r="DB3473" s="158"/>
      <c r="DC3473" s="158"/>
      <c r="DD3473" s="158"/>
      <c r="DE3473" s="158"/>
      <c r="DF3473" s="158"/>
      <c r="DG3473" s="158"/>
      <c r="DH3473" s="158"/>
      <c r="DI3473" s="158"/>
      <c r="DJ3473" s="158"/>
      <c r="DK3473" s="158"/>
      <c r="DL3473" s="158"/>
      <c r="DM3473" s="158"/>
      <c r="DN3473" s="158"/>
      <c r="DO3473" s="158"/>
      <c r="DP3473" s="158"/>
      <c r="DQ3473" s="158"/>
      <c r="DR3473" s="158"/>
      <c r="DS3473" s="160"/>
    </row>
    <row r="3474" spans="1:123" s="110" customFormat="1">
      <c r="A3474" s="184"/>
      <c r="B3474" s="180"/>
      <c r="D3474" s="192"/>
      <c r="E3474" s="157"/>
      <c r="F3474" s="158"/>
      <c r="G3474" s="158"/>
      <c r="H3474" s="158"/>
      <c r="I3474" s="158"/>
      <c r="J3474" s="158"/>
      <c r="K3474" s="158"/>
      <c r="L3474" s="158"/>
      <c r="M3474" s="158"/>
      <c r="N3474" s="158"/>
      <c r="O3474" s="158"/>
      <c r="P3474" s="158"/>
      <c r="Q3474" s="158"/>
      <c r="R3474" s="158"/>
      <c r="S3474" s="158"/>
      <c r="T3474" s="158"/>
      <c r="U3474" s="158"/>
      <c r="V3474" s="158"/>
      <c r="W3474" s="158"/>
      <c r="X3474" s="158"/>
      <c r="Y3474" s="158"/>
      <c r="Z3474" s="158"/>
      <c r="AA3474" s="158"/>
      <c r="AB3474" s="158"/>
      <c r="AC3474" s="158"/>
      <c r="AD3474" s="158"/>
      <c r="AE3474" s="158"/>
      <c r="AF3474" s="158"/>
      <c r="AG3474" s="158"/>
      <c r="AH3474" s="158"/>
      <c r="AI3474" s="158"/>
      <c r="AJ3474" s="158"/>
      <c r="AK3474" s="158"/>
      <c r="AL3474" s="158"/>
      <c r="AM3474" s="158"/>
      <c r="AN3474" s="158"/>
      <c r="AO3474" s="158"/>
      <c r="AP3474" s="158"/>
      <c r="AQ3474" s="158"/>
      <c r="AR3474" s="158"/>
      <c r="AS3474" s="158"/>
      <c r="AT3474" s="158"/>
      <c r="AU3474" s="158"/>
      <c r="AV3474" s="158"/>
      <c r="AW3474" s="158"/>
      <c r="AX3474" s="158"/>
      <c r="AY3474" s="158"/>
      <c r="AZ3474" s="158"/>
      <c r="BA3474" s="158"/>
      <c r="BB3474" s="158"/>
      <c r="BC3474" s="158"/>
      <c r="BD3474" s="159"/>
      <c r="BE3474" s="158"/>
      <c r="BF3474" s="158"/>
      <c r="BG3474" s="158"/>
      <c r="BH3474" s="158"/>
      <c r="BI3474" s="159"/>
      <c r="BJ3474" s="158"/>
      <c r="BK3474" s="158"/>
      <c r="BL3474" s="158"/>
      <c r="BM3474" s="158"/>
      <c r="BN3474" s="158"/>
      <c r="BO3474" s="158"/>
      <c r="BP3474" s="158"/>
      <c r="BQ3474" s="158"/>
      <c r="BR3474" s="158"/>
      <c r="BS3474" s="158"/>
      <c r="BT3474" s="158"/>
      <c r="BU3474" s="158"/>
      <c r="BV3474" s="158"/>
      <c r="BW3474" s="158"/>
      <c r="BX3474" s="158"/>
      <c r="BY3474" s="158"/>
      <c r="BZ3474" s="158"/>
      <c r="CA3474" s="158"/>
      <c r="CB3474" s="158"/>
      <c r="CC3474" s="158"/>
      <c r="CD3474" s="158"/>
      <c r="CE3474" s="158"/>
      <c r="CF3474" s="158"/>
      <c r="CG3474" s="158"/>
      <c r="CH3474" s="158"/>
      <c r="CI3474" s="158"/>
      <c r="CJ3474" s="158"/>
      <c r="CK3474" s="158"/>
      <c r="CL3474" s="158"/>
      <c r="CM3474" s="158"/>
      <c r="CN3474" s="158"/>
      <c r="CO3474" s="158"/>
      <c r="CP3474" s="158"/>
      <c r="CQ3474" s="158"/>
      <c r="CR3474" s="158"/>
      <c r="CS3474" s="158"/>
      <c r="CT3474" s="158"/>
      <c r="CU3474" s="158"/>
      <c r="CV3474" s="158"/>
      <c r="CW3474" s="158"/>
      <c r="CX3474" s="158"/>
      <c r="CY3474" s="158"/>
      <c r="CZ3474" s="158"/>
      <c r="DA3474" s="158"/>
      <c r="DB3474" s="158"/>
      <c r="DC3474" s="158"/>
      <c r="DD3474" s="158"/>
      <c r="DE3474" s="158"/>
      <c r="DF3474" s="158"/>
      <c r="DG3474" s="158"/>
      <c r="DH3474" s="158"/>
      <c r="DI3474" s="158"/>
      <c r="DJ3474" s="158"/>
      <c r="DK3474" s="158"/>
      <c r="DL3474" s="158"/>
      <c r="DM3474" s="158"/>
      <c r="DN3474" s="158"/>
      <c r="DO3474" s="158"/>
      <c r="DP3474" s="158"/>
      <c r="DQ3474" s="158"/>
      <c r="DR3474" s="158"/>
      <c r="DS3474" s="160"/>
    </row>
    <row r="3475" spans="1:123" s="110" customFormat="1">
      <c r="A3475" s="184"/>
      <c r="B3475" s="180"/>
      <c r="D3475" s="192"/>
      <c r="E3475" s="157"/>
      <c r="F3475" s="158"/>
      <c r="G3475" s="158"/>
      <c r="H3475" s="158"/>
      <c r="I3475" s="158"/>
      <c r="J3475" s="158"/>
      <c r="K3475" s="158"/>
      <c r="L3475" s="158"/>
      <c r="M3475" s="158"/>
      <c r="N3475" s="158"/>
      <c r="O3475" s="158"/>
      <c r="P3475" s="158"/>
      <c r="Q3475" s="158"/>
      <c r="R3475" s="158"/>
      <c r="S3475" s="158"/>
      <c r="T3475" s="158"/>
      <c r="U3475" s="158"/>
      <c r="V3475" s="158"/>
      <c r="W3475" s="158"/>
      <c r="X3475" s="158"/>
      <c r="Y3475" s="158"/>
      <c r="Z3475" s="158"/>
      <c r="AA3475" s="158"/>
      <c r="AB3475" s="158"/>
      <c r="AC3475" s="158"/>
      <c r="AD3475" s="158"/>
      <c r="AE3475" s="158"/>
      <c r="AF3475" s="158"/>
      <c r="AG3475" s="158"/>
      <c r="AH3475" s="158"/>
      <c r="AI3475" s="158"/>
      <c r="AJ3475" s="158"/>
      <c r="AK3475" s="158"/>
      <c r="AL3475" s="158"/>
      <c r="AM3475" s="158"/>
      <c r="AN3475" s="158"/>
      <c r="AO3475" s="158"/>
      <c r="AP3475" s="158"/>
      <c r="AQ3475" s="158"/>
      <c r="AR3475" s="158"/>
      <c r="AS3475" s="158"/>
      <c r="AT3475" s="158"/>
      <c r="AU3475" s="158"/>
      <c r="AV3475" s="158"/>
      <c r="AW3475" s="158"/>
      <c r="AX3475" s="158"/>
      <c r="AY3475" s="158"/>
      <c r="AZ3475" s="158"/>
      <c r="BA3475" s="158"/>
      <c r="BB3475" s="158"/>
      <c r="BC3475" s="158"/>
      <c r="BD3475" s="159"/>
      <c r="BE3475" s="158"/>
      <c r="BF3475" s="158"/>
      <c r="BG3475" s="158"/>
      <c r="BH3475" s="158"/>
      <c r="BI3475" s="159"/>
      <c r="BJ3475" s="158"/>
      <c r="BK3475" s="158"/>
      <c r="BL3475" s="158"/>
      <c r="BM3475" s="158"/>
      <c r="BN3475" s="158"/>
      <c r="BO3475" s="158"/>
      <c r="BP3475" s="158"/>
      <c r="BQ3475" s="158"/>
      <c r="BR3475" s="158"/>
      <c r="BS3475" s="158"/>
      <c r="BT3475" s="158"/>
      <c r="BU3475" s="158"/>
      <c r="BV3475" s="158"/>
      <c r="BW3475" s="158"/>
      <c r="BX3475" s="158"/>
      <c r="BY3475" s="158"/>
      <c r="BZ3475" s="158"/>
      <c r="CA3475" s="158"/>
      <c r="CB3475" s="158"/>
      <c r="CC3475" s="158"/>
      <c r="CD3475" s="158"/>
      <c r="CE3475" s="158"/>
      <c r="CF3475" s="158"/>
      <c r="CG3475" s="158"/>
      <c r="CH3475" s="158"/>
      <c r="CI3475" s="158"/>
      <c r="CJ3475" s="158"/>
      <c r="CK3475" s="158"/>
      <c r="CL3475" s="158"/>
      <c r="CM3475" s="158"/>
      <c r="CN3475" s="158"/>
      <c r="CO3475" s="158"/>
      <c r="CP3475" s="158"/>
      <c r="CQ3475" s="158"/>
      <c r="CR3475" s="158"/>
      <c r="CS3475" s="158"/>
      <c r="CT3475" s="158"/>
      <c r="CU3475" s="158"/>
      <c r="CV3475" s="158"/>
      <c r="CW3475" s="158"/>
      <c r="CX3475" s="158"/>
      <c r="CY3475" s="158"/>
      <c r="CZ3475" s="158"/>
      <c r="DA3475" s="158"/>
      <c r="DB3475" s="158"/>
      <c r="DC3475" s="158"/>
      <c r="DD3475" s="158"/>
      <c r="DE3475" s="158"/>
      <c r="DF3475" s="158"/>
      <c r="DG3475" s="158"/>
      <c r="DH3475" s="158"/>
      <c r="DI3475" s="158"/>
      <c r="DJ3475" s="158"/>
      <c r="DK3475" s="158"/>
      <c r="DL3475" s="158"/>
      <c r="DM3475" s="158"/>
      <c r="DN3475" s="158"/>
      <c r="DO3475" s="158"/>
      <c r="DP3475" s="158"/>
      <c r="DQ3475" s="158"/>
      <c r="DR3475" s="158"/>
      <c r="DS3475" s="160"/>
    </row>
    <row r="3476" spans="1:123" s="110" customFormat="1">
      <c r="A3476" s="184"/>
      <c r="B3476" s="180"/>
      <c r="D3476" s="192"/>
      <c r="E3476" s="157"/>
      <c r="F3476" s="158"/>
      <c r="G3476" s="158"/>
      <c r="H3476" s="158"/>
      <c r="I3476" s="158"/>
      <c r="J3476" s="158"/>
      <c r="K3476" s="158"/>
      <c r="L3476" s="158"/>
      <c r="M3476" s="158"/>
      <c r="N3476" s="158"/>
      <c r="O3476" s="158"/>
      <c r="P3476" s="158"/>
      <c r="Q3476" s="158"/>
      <c r="R3476" s="158"/>
      <c r="S3476" s="158"/>
      <c r="T3476" s="158"/>
      <c r="U3476" s="158"/>
      <c r="V3476" s="158"/>
      <c r="W3476" s="158"/>
      <c r="X3476" s="158"/>
      <c r="Y3476" s="158"/>
      <c r="Z3476" s="158"/>
      <c r="AA3476" s="158"/>
      <c r="AB3476" s="158"/>
      <c r="AC3476" s="158"/>
      <c r="AD3476" s="158"/>
      <c r="AE3476" s="158"/>
      <c r="AF3476" s="158"/>
      <c r="AG3476" s="158"/>
      <c r="AH3476" s="158"/>
      <c r="AI3476" s="158"/>
      <c r="AJ3476" s="158"/>
      <c r="AK3476" s="158"/>
      <c r="AL3476" s="158"/>
      <c r="AM3476" s="158"/>
      <c r="AN3476" s="158"/>
      <c r="AO3476" s="158"/>
      <c r="AP3476" s="158"/>
      <c r="AQ3476" s="158"/>
      <c r="AR3476" s="158"/>
      <c r="AS3476" s="158"/>
      <c r="AT3476" s="158"/>
      <c r="AU3476" s="158"/>
      <c r="AV3476" s="158"/>
      <c r="AW3476" s="158"/>
      <c r="AX3476" s="158"/>
      <c r="AY3476" s="158"/>
      <c r="AZ3476" s="158"/>
      <c r="BA3476" s="158"/>
      <c r="BB3476" s="158"/>
      <c r="BC3476" s="158"/>
      <c r="BD3476" s="159"/>
      <c r="BE3476" s="158"/>
      <c r="BF3476" s="158"/>
      <c r="BG3476" s="158"/>
      <c r="BH3476" s="158"/>
      <c r="BI3476" s="159"/>
      <c r="BJ3476" s="158"/>
      <c r="BK3476" s="158"/>
      <c r="BL3476" s="158"/>
      <c r="BM3476" s="158"/>
      <c r="BN3476" s="158"/>
      <c r="BO3476" s="158"/>
      <c r="BP3476" s="158"/>
      <c r="BQ3476" s="158"/>
      <c r="BR3476" s="158"/>
      <c r="BS3476" s="158"/>
      <c r="BT3476" s="158"/>
      <c r="BU3476" s="158"/>
      <c r="BV3476" s="158"/>
      <c r="BW3476" s="158"/>
      <c r="BX3476" s="158"/>
      <c r="BY3476" s="158"/>
      <c r="BZ3476" s="158"/>
      <c r="CA3476" s="158"/>
      <c r="CB3476" s="158"/>
      <c r="CC3476" s="158"/>
      <c r="CD3476" s="158"/>
      <c r="CE3476" s="158"/>
      <c r="CF3476" s="158"/>
      <c r="CG3476" s="158"/>
      <c r="CH3476" s="158"/>
      <c r="CI3476" s="158"/>
      <c r="CJ3476" s="158"/>
      <c r="CK3476" s="158"/>
      <c r="CL3476" s="158"/>
      <c r="CM3476" s="158"/>
      <c r="CN3476" s="158"/>
      <c r="CO3476" s="158"/>
      <c r="CP3476" s="158"/>
      <c r="CQ3476" s="158"/>
      <c r="CR3476" s="158"/>
      <c r="CS3476" s="158"/>
      <c r="CT3476" s="158"/>
      <c r="CU3476" s="158"/>
      <c r="CV3476" s="158"/>
      <c r="CW3476" s="158"/>
      <c r="CX3476" s="158"/>
      <c r="CY3476" s="158"/>
      <c r="CZ3476" s="158"/>
      <c r="DA3476" s="158"/>
      <c r="DB3476" s="158"/>
      <c r="DC3476" s="158"/>
      <c r="DD3476" s="158"/>
      <c r="DE3476" s="158"/>
      <c r="DF3476" s="158"/>
      <c r="DG3476" s="158"/>
      <c r="DH3476" s="158"/>
      <c r="DI3476" s="158"/>
      <c r="DJ3476" s="158"/>
      <c r="DK3476" s="158"/>
      <c r="DL3476" s="158"/>
      <c r="DM3476" s="158"/>
      <c r="DN3476" s="158"/>
      <c r="DO3476" s="158"/>
      <c r="DP3476" s="158"/>
      <c r="DQ3476" s="158"/>
      <c r="DR3476" s="158"/>
      <c r="DS3476" s="160"/>
    </row>
    <row r="3477" spans="1:123" s="110" customFormat="1">
      <c r="A3477" s="184"/>
      <c r="B3477" s="180"/>
      <c r="D3477" s="192"/>
      <c r="E3477" s="157"/>
      <c r="F3477" s="158"/>
      <c r="G3477" s="158"/>
      <c r="H3477" s="158"/>
      <c r="I3477" s="158"/>
      <c r="J3477" s="158"/>
      <c r="K3477" s="158"/>
      <c r="L3477" s="158"/>
      <c r="M3477" s="158"/>
      <c r="N3477" s="158"/>
      <c r="O3477" s="158"/>
      <c r="P3477" s="158"/>
      <c r="Q3477" s="158"/>
      <c r="R3477" s="158"/>
      <c r="S3477" s="158"/>
      <c r="T3477" s="158"/>
      <c r="U3477" s="158"/>
      <c r="V3477" s="158"/>
      <c r="W3477" s="158"/>
      <c r="X3477" s="158"/>
      <c r="Y3477" s="158"/>
      <c r="Z3477" s="158"/>
      <c r="AA3477" s="158"/>
      <c r="AB3477" s="158"/>
      <c r="AC3477" s="158"/>
      <c r="AD3477" s="158"/>
      <c r="AE3477" s="158"/>
      <c r="AF3477" s="158"/>
      <c r="AG3477" s="158"/>
      <c r="AH3477" s="158"/>
      <c r="AI3477" s="158"/>
      <c r="AJ3477" s="158"/>
      <c r="AK3477" s="158"/>
      <c r="AL3477" s="158"/>
      <c r="AM3477" s="158"/>
      <c r="AN3477" s="158"/>
      <c r="AO3477" s="158"/>
      <c r="AP3477" s="158"/>
      <c r="AQ3477" s="158"/>
      <c r="AR3477" s="158"/>
      <c r="AS3477" s="158"/>
      <c r="AT3477" s="158"/>
      <c r="AU3477" s="158"/>
      <c r="AV3477" s="158"/>
      <c r="AW3477" s="158"/>
      <c r="AX3477" s="158"/>
      <c r="AY3477" s="158"/>
      <c r="AZ3477" s="158"/>
      <c r="BA3477" s="158"/>
      <c r="BB3477" s="158"/>
      <c r="BC3477" s="158"/>
      <c r="BD3477" s="159"/>
      <c r="BE3477" s="158"/>
      <c r="BF3477" s="158"/>
      <c r="BG3477" s="158"/>
      <c r="BH3477" s="158"/>
      <c r="BI3477" s="159"/>
      <c r="BJ3477" s="158"/>
      <c r="BK3477" s="158"/>
      <c r="BL3477" s="158"/>
      <c r="BM3477" s="158"/>
      <c r="BN3477" s="158"/>
      <c r="BO3477" s="158"/>
      <c r="BP3477" s="158"/>
      <c r="BQ3477" s="158"/>
      <c r="BR3477" s="158"/>
      <c r="BS3477" s="158"/>
      <c r="BT3477" s="158"/>
      <c r="BU3477" s="158"/>
      <c r="BV3477" s="158"/>
      <c r="BW3477" s="158"/>
      <c r="BX3477" s="158"/>
      <c r="BY3477" s="158"/>
      <c r="BZ3477" s="158"/>
      <c r="CA3477" s="158"/>
      <c r="CB3477" s="158"/>
      <c r="CC3477" s="158"/>
      <c r="CD3477" s="158"/>
      <c r="CE3477" s="158"/>
      <c r="CF3477" s="158"/>
      <c r="CG3477" s="158"/>
      <c r="CH3477" s="158"/>
      <c r="CI3477" s="158"/>
      <c r="CJ3477" s="158"/>
      <c r="CK3477" s="158"/>
      <c r="CL3477" s="158"/>
      <c r="CM3477" s="158"/>
      <c r="CN3477" s="158"/>
      <c r="CO3477" s="158"/>
      <c r="CP3477" s="158"/>
      <c r="CQ3477" s="158"/>
      <c r="CR3477" s="158"/>
      <c r="CS3477" s="158"/>
      <c r="CT3477" s="158"/>
      <c r="CU3477" s="158"/>
      <c r="CV3477" s="158"/>
      <c r="CW3477" s="158"/>
      <c r="CX3477" s="158"/>
      <c r="CY3477" s="158"/>
      <c r="CZ3477" s="158"/>
      <c r="DA3477" s="158"/>
      <c r="DB3477" s="158"/>
      <c r="DC3477" s="158"/>
      <c r="DD3477" s="158"/>
      <c r="DE3477" s="158"/>
      <c r="DF3477" s="158"/>
      <c r="DG3477" s="158"/>
      <c r="DH3477" s="158"/>
      <c r="DI3477" s="158"/>
      <c r="DJ3477" s="158"/>
      <c r="DK3477" s="158"/>
      <c r="DL3477" s="158"/>
      <c r="DM3477" s="158"/>
      <c r="DN3477" s="158"/>
      <c r="DO3477" s="158"/>
      <c r="DP3477" s="158"/>
      <c r="DQ3477" s="158"/>
      <c r="DR3477" s="158"/>
      <c r="DS3477" s="160"/>
    </row>
    <row r="3478" spans="1:123" s="110" customFormat="1">
      <c r="A3478" s="184"/>
      <c r="B3478" s="180"/>
      <c r="D3478" s="192"/>
      <c r="E3478" s="157"/>
      <c r="F3478" s="158"/>
      <c r="G3478" s="158"/>
      <c r="H3478" s="158"/>
      <c r="I3478" s="158"/>
      <c r="J3478" s="158"/>
      <c r="K3478" s="158"/>
      <c r="L3478" s="158"/>
      <c r="M3478" s="158"/>
      <c r="N3478" s="158"/>
      <c r="O3478" s="158"/>
      <c r="P3478" s="158"/>
      <c r="Q3478" s="158"/>
      <c r="R3478" s="158"/>
      <c r="S3478" s="158"/>
      <c r="T3478" s="158"/>
      <c r="U3478" s="158"/>
      <c r="V3478" s="158"/>
      <c r="W3478" s="158"/>
      <c r="X3478" s="158"/>
      <c r="Y3478" s="158"/>
      <c r="Z3478" s="158"/>
      <c r="AA3478" s="158"/>
      <c r="AB3478" s="158"/>
      <c r="AC3478" s="158"/>
      <c r="AD3478" s="158"/>
      <c r="AE3478" s="158"/>
      <c r="AF3478" s="158"/>
      <c r="AG3478" s="158"/>
      <c r="AH3478" s="158"/>
      <c r="AI3478" s="158"/>
      <c r="AJ3478" s="158"/>
      <c r="AK3478" s="158"/>
      <c r="AL3478" s="158"/>
      <c r="AM3478" s="158"/>
      <c r="AN3478" s="158"/>
      <c r="AO3478" s="158"/>
      <c r="AP3478" s="158"/>
      <c r="AQ3478" s="158"/>
      <c r="AR3478" s="158"/>
      <c r="AS3478" s="158"/>
      <c r="AT3478" s="158"/>
      <c r="AU3478" s="158"/>
      <c r="AV3478" s="158"/>
      <c r="AW3478" s="158"/>
      <c r="AX3478" s="158"/>
      <c r="AY3478" s="158"/>
      <c r="AZ3478" s="158"/>
      <c r="BA3478" s="158"/>
      <c r="BB3478" s="158"/>
      <c r="BC3478" s="158"/>
      <c r="BD3478" s="159"/>
      <c r="BE3478" s="158"/>
      <c r="BF3478" s="158"/>
      <c r="BG3478" s="158"/>
      <c r="BH3478" s="158"/>
      <c r="BI3478" s="159"/>
      <c r="BJ3478" s="158"/>
      <c r="BK3478" s="158"/>
      <c r="BL3478" s="158"/>
      <c r="BM3478" s="158"/>
      <c r="BN3478" s="158"/>
      <c r="BO3478" s="158"/>
      <c r="BP3478" s="158"/>
      <c r="BQ3478" s="158"/>
      <c r="BR3478" s="158"/>
      <c r="BS3478" s="158"/>
      <c r="BT3478" s="158"/>
      <c r="BU3478" s="158"/>
      <c r="BV3478" s="158"/>
      <c r="BW3478" s="158"/>
      <c r="BX3478" s="158"/>
      <c r="BY3478" s="158"/>
      <c r="BZ3478" s="158"/>
      <c r="CA3478" s="158"/>
      <c r="CB3478" s="158"/>
      <c r="CC3478" s="158"/>
      <c r="CD3478" s="158"/>
      <c r="CE3478" s="158"/>
      <c r="CF3478" s="158"/>
      <c r="CG3478" s="158"/>
      <c r="CH3478" s="158"/>
      <c r="CI3478" s="158"/>
      <c r="CJ3478" s="158"/>
      <c r="CK3478" s="158"/>
      <c r="CL3478" s="158"/>
      <c r="CM3478" s="158"/>
      <c r="CN3478" s="158"/>
      <c r="CO3478" s="158"/>
      <c r="CP3478" s="158"/>
      <c r="CQ3478" s="158"/>
      <c r="CR3478" s="158"/>
      <c r="CS3478" s="158"/>
      <c r="CT3478" s="158"/>
      <c r="CU3478" s="158"/>
      <c r="CV3478" s="158"/>
      <c r="CW3478" s="158"/>
      <c r="CX3478" s="158"/>
      <c r="CY3478" s="158"/>
      <c r="CZ3478" s="158"/>
      <c r="DA3478" s="158"/>
      <c r="DB3478" s="158"/>
      <c r="DC3478" s="158"/>
      <c r="DD3478" s="158"/>
      <c r="DE3478" s="158"/>
      <c r="DF3478" s="158"/>
      <c r="DG3478" s="158"/>
      <c r="DH3478" s="158"/>
      <c r="DI3478" s="158"/>
      <c r="DJ3478" s="158"/>
      <c r="DK3478" s="158"/>
      <c r="DL3478" s="158"/>
      <c r="DM3478" s="158"/>
      <c r="DN3478" s="158"/>
      <c r="DO3478" s="158"/>
      <c r="DP3478" s="158"/>
      <c r="DQ3478" s="158"/>
      <c r="DR3478" s="158"/>
      <c r="DS3478" s="160"/>
    </row>
    <row r="3479" spans="1:123" s="110" customFormat="1">
      <c r="A3479" s="184"/>
      <c r="B3479" s="180"/>
      <c r="D3479" s="192"/>
      <c r="E3479" s="157"/>
      <c r="F3479" s="158"/>
      <c r="G3479" s="158"/>
      <c r="H3479" s="158"/>
      <c r="I3479" s="158"/>
      <c r="J3479" s="158"/>
      <c r="K3479" s="158"/>
      <c r="L3479" s="158"/>
      <c r="M3479" s="158"/>
      <c r="N3479" s="158"/>
      <c r="O3479" s="158"/>
      <c r="P3479" s="158"/>
      <c r="Q3479" s="158"/>
      <c r="R3479" s="158"/>
      <c r="S3479" s="158"/>
      <c r="T3479" s="158"/>
      <c r="U3479" s="158"/>
      <c r="V3479" s="158"/>
      <c r="W3479" s="158"/>
      <c r="X3479" s="158"/>
      <c r="Y3479" s="158"/>
      <c r="Z3479" s="158"/>
      <c r="AA3479" s="158"/>
      <c r="AB3479" s="158"/>
      <c r="AC3479" s="158"/>
      <c r="AD3479" s="158"/>
      <c r="AE3479" s="158"/>
      <c r="AF3479" s="158"/>
      <c r="AG3479" s="158"/>
      <c r="AH3479" s="158"/>
      <c r="AI3479" s="158"/>
      <c r="AJ3479" s="158"/>
      <c r="AK3479" s="158"/>
      <c r="AL3479" s="158"/>
      <c r="AM3479" s="158"/>
      <c r="AN3479" s="158"/>
      <c r="AO3479" s="158"/>
      <c r="AP3479" s="158"/>
      <c r="AQ3479" s="158"/>
      <c r="AR3479" s="158"/>
      <c r="AS3479" s="158"/>
      <c r="AT3479" s="158"/>
      <c r="AU3479" s="158"/>
      <c r="AV3479" s="158"/>
      <c r="AW3479" s="158"/>
      <c r="AX3479" s="158"/>
      <c r="AY3479" s="158"/>
      <c r="AZ3479" s="158"/>
      <c r="BA3479" s="158"/>
      <c r="BB3479" s="158"/>
      <c r="BC3479" s="158"/>
      <c r="BD3479" s="159"/>
      <c r="BE3479" s="158"/>
      <c r="BF3479" s="158"/>
      <c r="BG3479" s="158"/>
      <c r="BH3479" s="158"/>
      <c r="BI3479" s="159"/>
      <c r="BJ3479" s="158"/>
      <c r="BK3479" s="158"/>
      <c r="BL3479" s="158"/>
      <c r="BM3479" s="158"/>
      <c r="BN3479" s="158"/>
      <c r="BO3479" s="158"/>
      <c r="BP3479" s="158"/>
      <c r="BQ3479" s="158"/>
      <c r="BR3479" s="158"/>
      <c r="BS3479" s="158"/>
      <c r="BT3479" s="158"/>
      <c r="BU3479" s="158"/>
      <c r="BV3479" s="158"/>
      <c r="BW3479" s="158"/>
      <c r="BX3479" s="158"/>
      <c r="BY3479" s="158"/>
      <c r="BZ3479" s="158"/>
      <c r="CA3479" s="158"/>
      <c r="CB3479" s="158"/>
      <c r="CC3479" s="158"/>
      <c r="CD3479" s="158"/>
      <c r="CE3479" s="158"/>
      <c r="CF3479" s="158"/>
      <c r="CG3479" s="158"/>
      <c r="CH3479" s="158"/>
      <c r="CI3479" s="158"/>
      <c r="CJ3479" s="158"/>
      <c r="CK3479" s="158"/>
      <c r="CL3479" s="158"/>
      <c r="CM3479" s="158"/>
      <c r="CN3479" s="158"/>
      <c r="CO3479" s="158"/>
      <c r="CP3479" s="158"/>
      <c r="CQ3479" s="158"/>
      <c r="CR3479" s="158"/>
      <c r="CS3479" s="158"/>
      <c r="CT3479" s="158"/>
      <c r="CU3479" s="158"/>
      <c r="CV3479" s="158"/>
      <c r="CW3479" s="158"/>
      <c r="CX3479" s="158"/>
      <c r="CY3479" s="158"/>
      <c r="CZ3479" s="158"/>
      <c r="DA3479" s="158"/>
      <c r="DB3479" s="158"/>
      <c r="DC3479" s="158"/>
      <c r="DD3479" s="158"/>
      <c r="DE3479" s="158"/>
      <c r="DF3479" s="158"/>
      <c r="DG3479" s="158"/>
      <c r="DH3479" s="158"/>
      <c r="DI3479" s="158"/>
      <c r="DJ3479" s="158"/>
      <c r="DK3479" s="158"/>
      <c r="DL3479" s="158"/>
      <c r="DM3479" s="158"/>
      <c r="DN3479" s="158"/>
      <c r="DO3479" s="158"/>
      <c r="DP3479" s="158"/>
      <c r="DQ3479" s="158"/>
      <c r="DR3479" s="158"/>
      <c r="DS3479" s="160"/>
    </row>
    <row r="3480" spans="1:123" s="110" customFormat="1">
      <c r="A3480" s="184"/>
      <c r="B3480" s="180"/>
      <c r="D3480" s="192"/>
      <c r="E3480" s="157"/>
      <c r="F3480" s="158"/>
      <c r="G3480" s="158"/>
      <c r="H3480" s="158"/>
      <c r="I3480" s="158"/>
      <c r="J3480" s="158"/>
      <c r="K3480" s="158"/>
      <c r="L3480" s="158"/>
      <c r="M3480" s="158"/>
      <c r="N3480" s="158"/>
      <c r="O3480" s="158"/>
      <c r="P3480" s="158"/>
      <c r="Q3480" s="158"/>
      <c r="R3480" s="158"/>
      <c r="S3480" s="158"/>
      <c r="T3480" s="158"/>
      <c r="U3480" s="158"/>
      <c r="V3480" s="158"/>
      <c r="W3480" s="158"/>
      <c r="X3480" s="158"/>
      <c r="Y3480" s="158"/>
      <c r="Z3480" s="158"/>
      <c r="AA3480" s="158"/>
      <c r="AB3480" s="158"/>
      <c r="AC3480" s="158"/>
      <c r="AD3480" s="158"/>
      <c r="AE3480" s="158"/>
      <c r="AF3480" s="158"/>
      <c r="AG3480" s="158"/>
      <c r="AH3480" s="158"/>
      <c r="AI3480" s="158"/>
      <c r="AJ3480" s="158"/>
      <c r="AK3480" s="158"/>
      <c r="AL3480" s="158"/>
      <c r="AM3480" s="158"/>
      <c r="AN3480" s="158"/>
      <c r="AO3480" s="158"/>
      <c r="AP3480" s="158"/>
      <c r="AQ3480" s="158"/>
      <c r="AR3480" s="158"/>
      <c r="AS3480" s="158"/>
      <c r="AT3480" s="158"/>
      <c r="AU3480" s="158"/>
      <c r="AV3480" s="158"/>
      <c r="AW3480" s="158"/>
      <c r="AX3480" s="158"/>
      <c r="AY3480" s="158"/>
      <c r="AZ3480" s="158"/>
      <c r="BA3480" s="158"/>
      <c r="BB3480" s="158"/>
      <c r="BC3480" s="158"/>
      <c r="BD3480" s="159"/>
      <c r="BE3480" s="158"/>
      <c r="BF3480" s="158"/>
      <c r="BG3480" s="158"/>
      <c r="BH3480" s="158"/>
      <c r="BI3480" s="159"/>
      <c r="BJ3480" s="158"/>
      <c r="BK3480" s="158"/>
      <c r="BL3480" s="158"/>
      <c r="BM3480" s="158"/>
      <c r="BN3480" s="158"/>
      <c r="BO3480" s="158"/>
      <c r="BP3480" s="158"/>
      <c r="BQ3480" s="158"/>
      <c r="BR3480" s="158"/>
      <c r="BS3480" s="158"/>
      <c r="BT3480" s="158"/>
      <c r="BU3480" s="158"/>
      <c r="BV3480" s="158"/>
      <c r="BW3480" s="158"/>
      <c r="BX3480" s="158"/>
      <c r="BY3480" s="158"/>
      <c r="BZ3480" s="158"/>
      <c r="CA3480" s="158"/>
      <c r="CB3480" s="158"/>
      <c r="CC3480" s="158"/>
      <c r="CD3480" s="158"/>
      <c r="CE3480" s="158"/>
      <c r="CF3480" s="158"/>
      <c r="CG3480" s="158"/>
      <c r="CH3480" s="158"/>
      <c r="CI3480" s="158"/>
      <c r="CJ3480" s="158"/>
      <c r="CK3480" s="158"/>
      <c r="CL3480" s="158"/>
      <c r="CM3480" s="158"/>
      <c r="CN3480" s="158"/>
      <c r="CO3480" s="158"/>
      <c r="CP3480" s="158"/>
      <c r="CQ3480" s="158"/>
      <c r="CR3480" s="158"/>
      <c r="CS3480" s="158"/>
      <c r="CT3480" s="158"/>
      <c r="CU3480" s="158"/>
      <c r="CV3480" s="158"/>
      <c r="CW3480" s="158"/>
      <c r="CX3480" s="158"/>
      <c r="CY3480" s="158"/>
      <c r="CZ3480" s="158"/>
      <c r="DA3480" s="158"/>
      <c r="DB3480" s="158"/>
      <c r="DC3480" s="158"/>
      <c r="DD3480" s="158"/>
      <c r="DE3480" s="158"/>
      <c r="DF3480" s="158"/>
      <c r="DG3480" s="158"/>
      <c r="DH3480" s="158"/>
      <c r="DI3480" s="158"/>
      <c r="DJ3480" s="158"/>
      <c r="DK3480" s="158"/>
      <c r="DL3480" s="158"/>
      <c r="DM3480" s="158"/>
      <c r="DN3480" s="158"/>
      <c r="DO3480" s="158"/>
      <c r="DP3480" s="158"/>
      <c r="DQ3480" s="158"/>
      <c r="DR3480" s="158"/>
      <c r="DS3480" s="160"/>
    </row>
    <row r="3481" spans="1:123" s="110" customFormat="1">
      <c r="A3481" s="184"/>
      <c r="B3481" s="180"/>
      <c r="D3481" s="192"/>
      <c r="E3481" s="157"/>
      <c r="F3481" s="158"/>
      <c r="G3481" s="158"/>
      <c r="H3481" s="158"/>
      <c r="I3481" s="158"/>
      <c r="J3481" s="158"/>
      <c r="K3481" s="158"/>
      <c r="L3481" s="158"/>
      <c r="M3481" s="158"/>
      <c r="N3481" s="158"/>
      <c r="O3481" s="158"/>
      <c r="P3481" s="158"/>
      <c r="Q3481" s="158"/>
      <c r="R3481" s="158"/>
      <c r="S3481" s="158"/>
      <c r="T3481" s="158"/>
      <c r="U3481" s="158"/>
      <c r="V3481" s="158"/>
      <c r="W3481" s="158"/>
      <c r="X3481" s="158"/>
      <c r="Y3481" s="158"/>
      <c r="Z3481" s="158"/>
      <c r="AA3481" s="158"/>
      <c r="AB3481" s="158"/>
      <c r="AC3481" s="158"/>
      <c r="AD3481" s="158"/>
      <c r="AE3481" s="158"/>
      <c r="AF3481" s="158"/>
      <c r="AG3481" s="158"/>
      <c r="AH3481" s="158"/>
      <c r="AI3481" s="158"/>
      <c r="AJ3481" s="158"/>
      <c r="AK3481" s="158"/>
      <c r="AL3481" s="158"/>
      <c r="AM3481" s="158"/>
      <c r="AN3481" s="158"/>
      <c r="AO3481" s="158"/>
      <c r="AP3481" s="158"/>
      <c r="AQ3481" s="158"/>
      <c r="AR3481" s="158"/>
      <c r="AS3481" s="158"/>
      <c r="AT3481" s="158"/>
      <c r="AU3481" s="158"/>
      <c r="AV3481" s="158"/>
      <c r="AW3481" s="158"/>
      <c r="AX3481" s="158"/>
      <c r="AY3481" s="158"/>
      <c r="AZ3481" s="158"/>
      <c r="BA3481" s="158"/>
      <c r="BB3481" s="158"/>
      <c r="BC3481" s="158"/>
      <c r="BD3481" s="159"/>
      <c r="BE3481" s="158"/>
      <c r="BF3481" s="158"/>
      <c r="BG3481" s="158"/>
      <c r="BH3481" s="158"/>
      <c r="BI3481" s="159"/>
      <c r="BJ3481" s="158"/>
      <c r="BK3481" s="158"/>
      <c r="BL3481" s="158"/>
      <c r="BM3481" s="158"/>
      <c r="BN3481" s="158"/>
      <c r="BO3481" s="158"/>
      <c r="BP3481" s="158"/>
      <c r="BQ3481" s="158"/>
      <c r="BR3481" s="158"/>
      <c r="BS3481" s="158"/>
      <c r="BT3481" s="158"/>
      <c r="BU3481" s="158"/>
      <c r="BV3481" s="158"/>
      <c r="BW3481" s="158"/>
      <c r="BX3481" s="158"/>
      <c r="BY3481" s="158"/>
      <c r="BZ3481" s="158"/>
      <c r="CA3481" s="158"/>
      <c r="CB3481" s="158"/>
      <c r="CC3481" s="158"/>
      <c r="CD3481" s="158"/>
      <c r="CE3481" s="158"/>
      <c r="CF3481" s="158"/>
      <c r="CG3481" s="158"/>
      <c r="CH3481" s="158"/>
      <c r="CI3481" s="158"/>
      <c r="CJ3481" s="158"/>
      <c r="CK3481" s="158"/>
      <c r="CL3481" s="158"/>
      <c r="CM3481" s="158"/>
      <c r="CN3481" s="158"/>
      <c r="CO3481" s="158"/>
      <c r="CP3481" s="158"/>
      <c r="CQ3481" s="158"/>
      <c r="CR3481" s="158"/>
      <c r="CS3481" s="158"/>
      <c r="CT3481" s="158"/>
      <c r="CU3481" s="158"/>
      <c r="CV3481" s="158"/>
      <c r="CW3481" s="158"/>
      <c r="CX3481" s="158"/>
      <c r="CY3481" s="158"/>
      <c r="CZ3481" s="158"/>
      <c r="DA3481" s="158"/>
      <c r="DB3481" s="158"/>
      <c r="DC3481" s="158"/>
      <c r="DD3481" s="158"/>
      <c r="DE3481" s="158"/>
      <c r="DF3481" s="158"/>
      <c r="DG3481" s="158"/>
      <c r="DH3481" s="158"/>
      <c r="DI3481" s="158"/>
      <c r="DJ3481" s="158"/>
      <c r="DK3481" s="158"/>
      <c r="DL3481" s="158"/>
      <c r="DM3481" s="158"/>
      <c r="DN3481" s="158"/>
      <c r="DO3481" s="158"/>
      <c r="DP3481" s="158"/>
      <c r="DQ3481" s="158"/>
      <c r="DR3481" s="158"/>
      <c r="DS3481" s="160"/>
    </row>
    <row r="3482" spans="1:123" s="110" customFormat="1">
      <c r="A3482" s="184"/>
      <c r="B3482" s="180"/>
      <c r="D3482" s="192"/>
      <c r="E3482" s="157"/>
      <c r="F3482" s="158"/>
      <c r="G3482" s="158"/>
      <c r="H3482" s="158"/>
      <c r="I3482" s="158"/>
      <c r="J3482" s="158"/>
      <c r="K3482" s="158"/>
      <c r="L3482" s="158"/>
      <c r="M3482" s="158"/>
      <c r="N3482" s="158"/>
      <c r="O3482" s="158"/>
      <c r="P3482" s="158"/>
      <c r="Q3482" s="158"/>
      <c r="R3482" s="158"/>
      <c r="S3482" s="158"/>
      <c r="T3482" s="158"/>
      <c r="U3482" s="158"/>
      <c r="V3482" s="158"/>
      <c r="W3482" s="158"/>
      <c r="X3482" s="158"/>
      <c r="Y3482" s="158"/>
      <c r="Z3482" s="158"/>
      <c r="AA3482" s="158"/>
      <c r="AB3482" s="158"/>
      <c r="AC3482" s="158"/>
      <c r="AD3482" s="158"/>
      <c r="AE3482" s="158"/>
      <c r="AF3482" s="158"/>
      <c r="AG3482" s="158"/>
      <c r="AH3482" s="158"/>
      <c r="AI3482" s="158"/>
      <c r="AJ3482" s="158"/>
      <c r="AK3482" s="158"/>
      <c r="AL3482" s="158"/>
      <c r="AM3482" s="158"/>
      <c r="AN3482" s="158"/>
      <c r="AO3482" s="158"/>
      <c r="AP3482" s="158"/>
      <c r="AQ3482" s="158"/>
      <c r="AR3482" s="158"/>
      <c r="AS3482" s="158"/>
      <c r="AT3482" s="158"/>
      <c r="AU3482" s="158"/>
      <c r="AV3482" s="158"/>
      <c r="AW3482" s="158"/>
      <c r="AX3482" s="158"/>
      <c r="AY3482" s="158"/>
      <c r="AZ3482" s="158"/>
      <c r="BA3482" s="158"/>
      <c r="BB3482" s="158"/>
      <c r="BC3482" s="158"/>
      <c r="BD3482" s="159"/>
      <c r="BE3482" s="158"/>
      <c r="BF3482" s="158"/>
      <c r="BG3482" s="158"/>
      <c r="BH3482" s="158"/>
      <c r="BI3482" s="159"/>
      <c r="BJ3482" s="158"/>
      <c r="BK3482" s="158"/>
      <c r="BL3482" s="158"/>
      <c r="BM3482" s="158"/>
      <c r="BN3482" s="158"/>
      <c r="BO3482" s="158"/>
      <c r="BP3482" s="158"/>
      <c r="BQ3482" s="158"/>
      <c r="BR3482" s="158"/>
      <c r="BS3482" s="158"/>
      <c r="BT3482" s="158"/>
      <c r="BU3482" s="158"/>
      <c r="BV3482" s="158"/>
      <c r="BW3482" s="158"/>
      <c r="BX3482" s="158"/>
      <c r="BY3482" s="158"/>
      <c r="BZ3482" s="158"/>
      <c r="CA3482" s="158"/>
      <c r="CB3482" s="158"/>
      <c r="CC3482" s="158"/>
      <c r="CD3482" s="158"/>
      <c r="CE3482" s="158"/>
      <c r="CF3482" s="158"/>
      <c r="CG3482" s="158"/>
      <c r="CH3482" s="158"/>
      <c r="CI3482" s="158"/>
      <c r="CJ3482" s="158"/>
      <c r="CK3482" s="158"/>
      <c r="CL3482" s="158"/>
      <c r="CM3482" s="158"/>
      <c r="CN3482" s="158"/>
      <c r="CO3482" s="158"/>
      <c r="CP3482" s="158"/>
      <c r="CQ3482" s="158"/>
      <c r="CR3482" s="158"/>
      <c r="CS3482" s="158"/>
      <c r="CT3482" s="158"/>
      <c r="CU3482" s="158"/>
      <c r="CV3482" s="158"/>
      <c r="CW3482" s="158"/>
      <c r="CX3482" s="158"/>
      <c r="CY3482" s="158"/>
      <c r="CZ3482" s="158"/>
      <c r="DA3482" s="158"/>
      <c r="DB3482" s="158"/>
      <c r="DC3482" s="158"/>
      <c r="DD3482" s="158"/>
      <c r="DE3482" s="158"/>
      <c r="DF3482" s="158"/>
      <c r="DG3482" s="158"/>
      <c r="DH3482" s="158"/>
      <c r="DI3482" s="158"/>
      <c r="DJ3482" s="158"/>
      <c r="DK3482" s="158"/>
      <c r="DL3482" s="158"/>
      <c r="DM3482" s="158"/>
      <c r="DN3482" s="158"/>
      <c r="DO3482" s="158"/>
      <c r="DP3482" s="158"/>
      <c r="DQ3482" s="158"/>
      <c r="DR3482" s="158"/>
      <c r="DS3482" s="160"/>
    </row>
    <row r="3483" spans="1:123" s="110" customFormat="1">
      <c r="A3483" s="184"/>
      <c r="B3483" s="180"/>
      <c r="D3483" s="192"/>
      <c r="E3483" s="157"/>
      <c r="F3483" s="158"/>
      <c r="G3483" s="158"/>
      <c r="H3483" s="158"/>
      <c r="I3483" s="158"/>
      <c r="J3483" s="158"/>
      <c r="K3483" s="158"/>
      <c r="L3483" s="158"/>
      <c r="M3483" s="158"/>
      <c r="N3483" s="158"/>
      <c r="O3483" s="158"/>
      <c r="P3483" s="158"/>
      <c r="Q3483" s="158"/>
      <c r="R3483" s="158"/>
      <c r="S3483" s="158"/>
      <c r="T3483" s="158"/>
      <c r="U3483" s="158"/>
      <c r="V3483" s="158"/>
      <c r="W3483" s="158"/>
      <c r="X3483" s="158"/>
      <c r="Y3483" s="158"/>
      <c r="Z3483" s="158"/>
      <c r="AA3483" s="158"/>
      <c r="AB3483" s="158"/>
      <c r="AC3483" s="158"/>
      <c r="AD3483" s="158"/>
      <c r="AE3483" s="158"/>
      <c r="AF3483" s="158"/>
      <c r="AG3483" s="158"/>
      <c r="AH3483" s="158"/>
      <c r="AI3483" s="158"/>
      <c r="AJ3483" s="158"/>
      <c r="AK3483" s="158"/>
      <c r="AL3483" s="158"/>
      <c r="AM3483" s="158"/>
      <c r="AN3483" s="158"/>
      <c r="AO3483" s="158"/>
      <c r="AP3483" s="158"/>
      <c r="AQ3483" s="158"/>
      <c r="AR3483" s="158"/>
      <c r="AS3483" s="158"/>
      <c r="AT3483" s="158"/>
      <c r="AU3483" s="158"/>
      <c r="AV3483" s="158"/>
      <c r="AW3483" s="158"/>
      <c r="AX3483" s="158"/>
      <c r="AY3483" s="158"/>
      <c r="AZ3483" s="158"/>
      <c r="BA3483" s="158"/>
      <c r="BB3483" s="158"/>
      <c r="BC3483" s="158"/>
      <c r="BD3483" s="159"/>
      <c r="BE3483" s="158"/>
      <c r="BF3483" s="158"/>
      <c r="BG3483" s="158"/>
      <c r="BH3483" s="158"/>
      <c r="BI3483" s="159"/>
      <c r="BJ3483" s="158"/>
      <c r="BK3483" s="158"/>
      <c r="BL3483" s="158"/>
      <c r="BM3483" s="158"/>
      <c r="BN3483" s="158"/>
      <c r="BO3483" s="158"/>
      <c r="BP3483" s="158"/>
      <c r="BQ3483" s="158"/>
      <c r="BR3483" s="158"/>
      <c r="BS3483" s="158"/>
      <c r="BT3483" s="158"/>
      <c r="BU3483" s="158"/>
      <c r="BV3483" s="158"/>
      <c r="BW3483" s="158"/>
      <c r="BX3483" s="158"/>
      <c r="BY3483" s="158"/>
      <c r="BZ3483" s="158"/>
      <c r="CA3483" s="158"/>
      <c r="CB3483" s="158"/>
      <c r="CC3483" s="158"/>
      <c r="CD3483" s="158"/>
      <c r="CE3483" s="158"/>
      <c r="CF3483" s="158"/>
      <c r="CG3483" s="158"/>
      <c r="CH3483" s="158"/>
      <c r="CI3483" s="158"/>
      <c r="CJ3483" s="158"/>
      <c r="CK3483" s="158"/>
      <c r="CL3483" s="158"/>
      <c r="CM3483" s="158"/>
      <c r="CN3483" s="158"/>
      <c r="CO3483" s="158"/>
      <c r="CP3483" s="158"/>
      <c r="CQ3483" s="158"/>
      <c r="CR3483" s="158"/>
      <c r="CS3483" s="158"/>
      <c r="CT3483" s="158"/>
      <c r="CU3483" s="158"/>
      <c r="CV3483" s="158"/>
      <c r="CW3483" s="158"/>
      <c r="CX3483" s="158"/>
      <c r="CY3483" s="158"/>
      <c r="CZ3483" s="158"/>
      <c r="DA3483" s="158"/>
      <c r="DB3483" s="158"/>
      <c r="DC3483" s="158"/>
      <c r="DD3483" s="158"/>
      <c r="DE3483" s="158"/>
      <c r="DF3483" s="158"/>
      <c r="DG3483" s="158"/>
      <c r="DH3483" s="158"/>
      <c r="DI3483" s="158"/>
      <c r="DJ3483" s="158"/>
      <c r="DK3483" s="158"/>
      <c r="DL3483" s="158"/>
      <c r="DM3483" s="158"/>
      <c r="DN3483" s="158"/>
      <c r="DO3483" s="158"/>
      <c r="DP3483" s="158"/>
      <c r="DQ3483" s="158"/>
      <c r="DR3483" s="158"/>
      <c r="DS3483" s="160"/>
    </row>
    <row r="3484" spans="1:123" s="110" customFormat="1">
      <c r="A3484" s="184"/>
      <c r="B3484" s="180"/>
      <c r="D3484" s="192"/>
      <c r="E3484" s="157"/>
      <c r="F3484" s="158"/>
      <c r="G3484" s="158"/>
      <c r="H3484" s="158"/>
      <c r="I3484" s="158"/>
      <c r="J3484" s="158"/>
      <c r="K3484" s="158"/>
      <c r="L3484" s="158"/>
      <c r="M3484" s="158"/>
      <c r="N3484" s="158"/>
      <c r="O3484" s="158"/>
      <c r="P3484" s="158"/>
      <c r="Q3484" s="158"/>
      <c r="R3484" s="158"/>
      <c r="S3484" s="158"/>
      <c r="T3484" s="158"/>
      <c r="U3484" s="158"/>
      <c r="V3484" s="158"/>
      <c r="W3484" s="158"/>
      <c r="X3484" s="158"/>
      <c r="Y3484" s="158"/>
      <c r="Z3484" s="158"/>
      <c r="AA3484" s="158"/>
      <c r="AB3484" s="158"/>
      <c r="AC3484" s="158"/>
      <c r="AD3484" s="158"/>
      <c r="AE3484" s="158"/>
      <c r="AF3484" s="158"/>
      <c r="AG3484" s="158"/>
      <c r="AH3484" s="158"/>
      <c r="AI3484" s="158"/>
      <c r="AJ3484" s="158"/>
      <c r="AK3484" s="158"/>
      <c r="AL3484" s="158"/>
      <c r="AM3484" s="158"/>
      <c r="AN3484" s="158"/>
      <c r="AO3484" s="158"/>
      <c r="AP3484" s="158"/>
      <c r="AQ3484" s="158"/>
      <c r="AR3484" s="158"/>
      <c r="AS3484" s="158"/>
      <c r="AT3484" s="158"/>
      <c r="AU3484" s="158"/>
      <c r="AV3484" s="158"/>
      <c r="AW3484" s="158"/>
      <c r="AX3484" s="158"/>
      <c r="AY3484" s="158"/>
      <c r="AZ3484" s="158"/>
      <c r="BA3484" s="158"/>
      <c r="BB3484" s="158"/>
      <c r="BC3484" s="158"/>
      <c r="BD3484" s="159"/>
      <c r="BE3484" s="158"/>
      <c r="BF3484" s="158"/>
      <c r="BG3484" s="158"/>
      <c r="BH3484" s="158"/>
      <c r="BI3484" s="159"/>
      <c r="BJ3484" s="158"/>
      <c r="BK3484" s="158"/>
      <c r="BL3484" s="158"/>
      <c r="BM3484" s="158"/>
      <c r="BN3484" s="158"/>
      <c r="BO3484" s="158"/>
      <c r="BP3484" s="158"/>
      <c r="BQ3484" s="158"/>
      <c r="BR3484" s="158"/>
      <c r="BS3484" s="158"/>
      <c r="BT3484" s="158"/>
      <c r="BU3484" s="158"/>
      <c r="BV3484" s="158"/>
      <c r="BW3484" s="158"/>
      <c r="BX3484" s="158"/>
      <c r="BY3484" s="158"/>
      <c r="BZ3484" s="158"/>
      <c r="CA3484" s="158"/>
      <c r="CB3484" s="158"/>
      <c r="CC3484" s="158"/>
      <c r="CD3484" s="158"/>
      <c r="CE3484" s="158"/>
      <c r="CF3484" s="158"/>
      <c r="CG3484" s="158"/>
      <c r="CH3484" s="158"/>
      <c r="CI3484" s="158"/>
      <c r="CJ3484" s="158"/>
      <c r="CK3484" s="158"/>
      <c r="CL3484" s="158"/>
      <c r="CM3484" s="158"/>
      <c r="CN3484" s="158"/>
      <c r="CO3484" s="158"/>
      <c r="CP3484" s="158"/>
      <c r="CQ3484" s="158"/>
      <c r="CR3484" s="158"/>
      <c r="CS3484" s="158"/>
      <c r="CT3484" s="158"/>
      <c r="CU3484" s="158"/>
      <c r="CV3484" s="158"/>
      <c r="CW3484" s="158"/>
      <c r="CX3484" s="158"/>
      <c r="CY3484" s="158"/>
      <c r="CZ3484" s="158"/>
      <c r="DA3484" s="158"/>
      <c r="DB3484" s="158"/>
      <c r="DC3484" s="158"/>
      <c r="DD3484" s="158"/>
      <c r="DE3484" s="158"/>
      <c r="DF3484" s="158"/>
      <c r="DG3484" s="158"/>
      <c r="DH3484" s="158"/>
      <c r="DI3484" s="158"/>
      <c r="DJ3484" s="158"/>
      <c r="DK3484" s="158"/>
      <c r="DL3484" s="158"/>
      <c r="DM3484" s="158"/>
      <c r="DN3484" s="158"/>
      <c r="DO3484" s="158"/>
      <c r="DP3484" s="158"/>
      <c r="DQ3484" s="158"/>
      <c r="DR3484" s="158"/>
      <c r="DS3484" s="160"/>
    </row>
    <row r="3485" spans="1:123" s="110" customFormat="1">
      <c r="A3485" s="184"/>
      <c r="B3485" s="180"/>
      <c r="D3485" s="192"/>
      <c r="E3485" s="157"/>
      <c r="F3485" s="158"/>
      <c r="G3485" s="158"/>
      <c r="H3485" s="158"/>
      <c r="I3485" s="158"/>
      <c r="J3485" s="158"/>
      <c r="K3485" s="158"/>
      <c r="L3485" s="158"/>
      <c r="M3485" s="158"/>
      <c r="N3485" s="158"/>
      <c r="O3485" s="158"/>
      <c r="P3485" s="158"/>
      <c r="Q3485" s="158"/>
      <c r="R3485" s="158"/>
      <c r="S3485" s="158"/>
      <c r="T3485" s="158"/>
      <c r="U3485" s="158"/>
      <c r="V3485" s="158"/>
      <c r="W3485" s="158"/>
      <c r="X3485" s="158"/>
      <c r="Y3485" s="158"/>
      <c r="Z3485" s="158"/>
      <c r="AA3485" s="158"/>
      <c r="AB3485" s="158"/>
      <c r="AC3485" s="158"/>
      <c r="AD3485" s="158"/>
      <c r="AE3485" s="158"/>
      <c r="AF3485" s="158"/>
      <c r="AG3485" s="158"/>
      <c r="AH3485" s="158"/>
      <c r="AI3485" s="158"/>
      <c r="AJ3485" s="158"/>
      <c r="AK3485" s="158"/>
      <c r="AL3485" s="158"/>
      <c r="AM3485" s="158"/>
      <c r="AN3485" s="158"/>
      <c r="AO3485" s="158"/>
      <c r="AP3485" s="158"/>
      <c r="AQ3485" s="158"/>
      <c r="AR3485" s="158"/>
      <c r="AS3485" s="158"/>
      <c r="AT3485" s="158"/>
      <c r="AU3485" s="158"/>
      <c r="AV3485" s="158"/>
      <c r="AW3485" s="158"/>
      <c r="AX3485" s="158"/>
      <c r="AY3485" s="158"/>
      <c r="AZ3485" s="158"/>
      <c r="BA3485" s="158"/>
      <c r="BB3485" s="158"/>
      <c r="BC3485" s="158"/>
      <c r="BD3485" s="159"/>
      <c r="BE3485" s="158"/>
      <c r="BF3485" s="158"/>
      <c r="BG3485" s="158"/>
      <c r="BH3485" s="158"/>
      <c r="BI3485" s="159"/>
      <c r="BJ3485" s="158"/>
      <c r="BK3485" s="158"/>
      <c r="BL3485" s="158"/>
      <c r="BM3485" s="158"/>
      <c r="BN3485" s="158"/>
      <c r="BO3485" s="158"/>
      <c r="BP3485" s="158"/>
      <c r="BQ3485" s="158"/>
      <c r="BR3485" s="158"/>
      <c r="BS3485" s="158"/>
      <c r="BT3485" s="158"/>
      <c r="BU3485" s="158"/>
      <c r="BV3485" s="158"/>
      <c r="BW3485" s="158"/>
      <c r="BX3485" s="158"/>
      <c r="BY3485" s="158"/>
      <c r="BZ3485" s="158"/>
      <c r="CA3485" s="158"/>
      <c r="CB3485" s="158"/>
      <c r="CC3485" s="158"/>
      <c r="CD3485" s="158"/>
      <c r="CE3485" s="158"/>
      <c r="CF3485" s="158"/>
      <c r="CG3485" s="158"/>
      <c r="CH3485" s="158"/>
      <c r="CI3485" s="158"/>
      <c r="CJ3485" s="158"/>
      <c r="CK3485" s="158"/>
      <c r="CL3485" s="158"/>
      <c r="CM3485" s="158"/>
      <c r="CN3485" s="158"/>
      <c r="CO3485" s="158"/>
      <c r="CP3485" s="158"/>
      <c r="CQ3485" s="158"/>
      <c r="CR3485" s="158"/>
      <c r="CS3485" s="158"/>
      <c r="CT3485" s="158"/>
      <c r="CU3485" s="158"/>
      <c r="CV3485" s="158"/>
      <c r="CW3485" s="158"/>
      <c r="CX3485" s="158"/>
      <c r="CY3485" s="158"/>
      <c r="CZ3485" s="158"/>
      <c r="DA3485" s="158"/>
      <c r="DB3485" s="158"/>
      <c r="DC3485" s="158"/>
      <c r="DD3485" s="158"/>
      <c r="DE3485" s="158"/>
      <c r="DF3485" s="158"/>
      <c r="DG3485" s="158"/>
      <c r="DH3485" s="158"/>
      <c r="DI3485" s="158"/>
      <c r="DJ3485" s="158"/>
      <c r="DK3485" s="158"/>
      <c r="DL3485" s="158"/>
      <c r="DM3485" s="158"/>
      <c r="DN3485" s="158"/>
      <c r="DO3485" s="158"/>
      <c r="DP3485" s="158"/>
      <c r="DQ3485" s="158"/>
      <c r="DR3485" s="158"/>
      <c r="DS3485" s="160"/>
    </row>
    <row r="3486" spans="1:123" s="110" customFormat="1">
      <c r="A3486" s="184"/>
      <c r="B3486" s="180"/>
      <c r="D3486" s="192"/>
      <c r="E3486" s="157"/>
      <c r="F3486" s="158"/>
      <c r="G3486" s="158"/>
      <c r="H3486" s="158"/>
      <c r="I3486" s="158"/>
      <c r="J3486" s="158"/>
      <c r="K3486" s="158"/>
      <c r="L3486" s="158"/>
      <c r="M3486" s="158"/>
      <c r="N3486" s="158"/>
      <c r="O3486" s="158"/>
      <c r="P3486" s="158"/>
      <c r="Q3486" s="158"/>
      <c r="R3486" s="158"/>
      <c r="S3486" s="158"/>
      <c r="T3486" s="158"/>
      <c r="U3486" s="158"/>
      <c r="V3486" s="158"/>
      <c r="W3486" s="158"/>
      <c r="X3486" s="158"/>
      <c r="Y3486" s="158"/>
      <c r="Z3486" s="158"/>
      <c r="AA3486" s="158"/>
      <c r="AB3486" s="158"/>
      <c r="AC3486" s="158"/>
      <c r="AD3486" s="158"/>
      <c r="AE3486" s="158"/>
      <c r="AF3486" s="158"/>
      <c r="AG3486" s="158"/>
      <c r="AH3486" s="158"/>
      <c r="AI3486" s="158"/>
      <c r="AJ3486" s="158"/>
      <c r="AK3486" s="158"/>
      <c r="AL3486" s="158"/>
      <c r="AM3486" s="158"/>
      <c r="AN3486" s="158"/>
      <c r="AO3486" s="158"/>
      <c r="AP3486" s="158"/>
      <c r="AQ3486" s="158"/>
      <c r="AR3486" s="158"/>
      <c r="AS3486" s="158"/>
      <c r="AT3486" s="158"/>
      <c r="AU3486" s="158"/>
      <c r="AV3486" s="158"/>
      <c r="AW3486" s="158"/>
      <c r="AX3486" s="158"/>
      <c r="AY3486" s="158"/>
      <c r="AZ3486" s="158"/>
      <c r="BA3486" s="158"/>
      <c r="BB3486" s="158"/>
      <c r="BC3486" s="158"/>
      <c r="BD3486" s="159"/>
      <c r="BE3486" s="158"/>
      <c r="BF3486" s="158"/>
      <c r="BG3486" s="158"/>
      <c r="BH3486" s="158"/>
      <c r="BI3486" s="159"/>
      <c r="BJ3486" s="158"/>
      <c r="BK3486" s="158"/>
      <c r="BL3486" s="158"/>
      <c r="BM3486" s="158"/>
      <c r="BN3486" s="158"/>
      <c r="BO3486" s="158"/>
      <c r="BP3486" s="158"/>
      <c r="BQ3486" s="158"/>
      <c r="BR3486" s="158"/>
      <c r="BS3486" s="158"/>
      <c r="BT3486" s="158"/>
      <c r="BU3486" s="158"/>
      <c r="BV3486" s="158"/>
      <c r="BW3486" s="158"/>
      <c r="BX3486" s="158"/>
      <c r="BY3486" s="158"/>
      <c r="BZ3486" s="158"/>
      <c r="CA3486" s="158"/>
      <c r="CB3486" s="158"/>
      <c r="CC3486" s="158"/>
      <c r="CD3486" s="158"/>
      <c r="CE3486" s="158"/>
      <c r="CF3486" s="158"/>
      <c r="CG3486" s="158"/>
      <c r="CH3486" s="158"/>
      <c r="CI3486" s="158"/>
      <c r="CJ3486" s="158"/>
      <c r="CK3486" s="158"/>
      <c r="CL3486" s="158"/>
      <c r="CM3486" s="158"/>
      <c r="CN3486" s="158"/>
      <c r="CO3486" s="158"/>
      <c r="CP3486" s="158"/>
      <c r="CQ3486" s="158"/>
      <c r="CR3486" s="158"/>
      <c r="CS3486" s="158"/>
      <c r="CT3486" s="158"/>
      <c r="CU3486" s="158"/>
      <c r="CV3486" s="158"/>
      <c r="CW3486" s="158"/>
      <c r="CX3486" s="158"/>
      <c r="CY3486" s="158"/>
      <c r="CZ3486" s="158"/>
      <c r="DA3486" s="158"/>
      <c r="DB3486" s="158"/>
      <c r="DC3486" s="158"/>
      <c r="DD3486" s="158"/>
      <c r="DE3486" s="158"/>
      <c r="DF3486" s="158"/>
      <c r="DG3486" s="158"/>
      <c r="DH3486" s="158"/>
      <c r="DI3486" s="158"/>
      <c r="DJ3486" s="158"/>
      <c r="DK3486" s="158"/>
      <c r="DL3486" s="158"/>
      <c r="DM3486" s="158"/>
      <c r="DN3486" s="158"/>
      <c r="DO3486" s="158"/>
      <c r="DP3486" s="158"/>
      <c r="DQ3486" s="158"/>
      <c r="DR3486" s="158"/>
      <c r="DS3486" s="160"/>
    </row>
    <row r="3487" spans="1:123" s="110" customFormat="1">
      <c r="A3487" s="184"/>
      <c r="B3487" s="180"/>
      <c r="D3487" s="192"/>
      <c r="E3487" s="157"/>
      <c r="F3487" s="158"/>
      <c r="G3487" s="158"/>
      <c r="H3487" s="158"/>
      <c r="I3487" s="158"/>
      <c r="J3487" s="158"/>
      <c r="K3487" s="158"/>
      <c r="L3487" s="158"/>
      <c r="M3487" s="158"/>
      <c r="N3487" s="158"/>
      <c r="O3487" s="158"/>
      <c r="P3487" s="158"/>
      <c r="Q3487" s="158"/>
      <c r="R3487" s="158"/>
      <c r="S3487" s="158"/>
      <c r="T3487" s="158"/>
      <c r="U3487" s="158"/>
      <c r="V3487" s="158"/>
      <c r="W3487" s="158"/>
      <c r="X3487" s="158"/>
      <c r="Y3487" s="158"/>
      <c r="Z3487" s="158"/>
      <c r="AA3487" s="158"/>
      <c r="AB3487" s="158"/>
      <c r="AC3487" s="158"/>
      <c r="AD3487" s="158"/>
      <c r="AE3487" s="158"/>
      <c r="AF3487" s="158"/>
      <c r="AG3487" s="158"/>
      <c r="AH3487" s="158"/>
      <c r="AI3487" s="158"/>
      <c r="AJ3487" s="158"/>
      <c r="AK3487" s="158"/>
      <c r="AL3487" s="158"/>
      <c r="AM3487" s="158"/>
      <c r="AN3487" s="158"/>
      <c r="AO3487" s="158"/>
      <c r="AP3487" s="158"/>
      <c r="AQ3487" s="158"/>
      <c r="AR3487" s="158"/>
      <c r="AS3487" s="158"/>
      <c r="AT3487" s="158"/>
      <c r="AU3487" s="158"/>
      <c r="AV3487" s="158"/>
      <c r="AW3487" s="158"/>
      <c r="AX3487" s="158"/>
      <c r="AY3487" s="158"/>
      <c r="AZ3487" s="158"/>
      <c r="BA3487" s="158"/>
      <c r="BB3487" s="158"/>
      <c r="BC3487" s="158"/>
      <c r="BD3487" s="159"/>
      <c r="BE3487" s="158"/>
      <c r="BF3487" s="158"/>
      <c r="BG3487" s="158"/>
      <c r="BH3487" s="158"/>
      <c r="BI3487" s="159"/>
      <c r="BJ3487" s="158"/>
      <c r="BK3487" s="158"/>
      <c r="BL3487" s="158"/>
      <c r="BM3487" s="158"/>
      <c r="BN3487" s="158"/>
      <c r="BO3487" s="158"/>
      <c r="BP3487" s="158"/>
      <c r="BQ3487" s="158"/>
      <c r="BR3487" s="158"/>
      <c r="BS3487" s="158"/>
      <c r="BT3487" s="158"/>
      <c r="BU3487" s="158"/>
      <c r="BV3487" s="158"/>
      <c r="BW3487" s="158"/>
      <c r="BX3487" s="158"/>
      <c r="BY3487" s="158"/>
      <c r="BZ3487" s="158"/>
      <c r="CA3487" s="158"/>
      <c r="CB3487" s="158"/>
      <c r="CC3487" s="158"/>
      <c r="CD3487" s="158"/>
      <c r="CE3487" s="158"/>
      <c r="CF3487" s="158"/>
      <c r="CG3487" s="158"/>
      <c r="CH3487" s="158"/>
      <c r="CI3487" s="158"/>
      <c r="CJ3487" s="158"/>
      <c r="CK3487" s="158"/>
      <c r="CL3487" s="158"/>
      <c r="CM3487" s="158"/>
      <c r="CN3487" s="158"/>
      <c r="CO3487" s="158"/>
      <c r="CP3487" s="158"/>
      <c r="CQ3487" s="158"/>
      <c r="CR3487" s="158"/>
      <c r="CS3487" s="158"/>
      <c r="CT3487" s="158"/>
      <c r="CU3487" s="158"/>
      <c r="CV3487" s="158"/>
      <c r="CW3487" s="158"/>
      <c r="CX3487" s="158"/>
      <c r="CY3487" s="158"/>
      <c r="CZ3487" s="158"/>
      <c r="DA3487" s="158"/>
      <c r="DB3487" s="158"/>
      <c r="DC3487" s="158"/>
      <c r="DD3487" s="158"/>
      <c r="DE3487" s="158"/>
      <c r="DF3487" s="158"/>
      <c r="DG3487" s="158"/>
      <c r="DH3487" s="158"/>
      <c r="DI3487" s="158"/>
      <c r="DJ3487" s="158"/>
      <c r="DK3487" s="158"/>
      <c r="DL3487" s="158"/>
      <c r="DM3487" s="158"/>
      <c r="DN3487" s="158"/>
      <c r="DO3487" s="158"/>
      <c r="DP3487" s="158"/>
      <c r="DQ3487" s="158"/>
      <c r="DR3487" s="158"/>
      <c r="DS3487" s="160"/>
    </row>
    <row r="3488" spans="1:123" s="110" customFormat="1">
      <c r="A3488" s="184"/>
      <c r="B3488" s="180"/>
      <c r="D3488" s="192"/>
      <c r="E3488" s="157"/>
      <c r="F3488" s="158"/>
      <c r="G3488" s="158"/>
      <c r="H3488" s="158"/>
      <c r="I3488" s="158"/>
      <c r="J3488" s="158"/>
      <c r="K3488" s="158"/>
      <c r="L3488" s="158"/>
      <c r="M3488" s="158"/>
      <c r="N3488" s="158"/>
      <c r="O3488" s="158"/>
      <c r="P3488" s="158"/>
      <c r="Q3488" s="158"/>
      <c r="R3488" s="158"/>
      <c r="S3488" s="158"/>
      <c r="T3488" s="158"/>
      <c r="U3488" s="158"/>
      <c r="V3488" s="158"/>
      <c r="W3488" s="158"/>
      <c r="X3488" s="158"/>
      <c r="Y3488" s="158"/>
      <c r="Z3488" s="158"/>
      <c r="AA3488" s="158"/>
      <c r="AB3488" s="158"/>
      <c r="AC3488" s="158"/>
      <c r="AD3488" s="158"/>
      <c r="AE3488" s="158"/>
      <c r="AF3488" s="158"/>
      <c r="AG3488" s="158"/>
      <c r="AH3488" s="158"/>
      <c r="AI3488" s="158"/>
      <c r="AJ3488" s="158"/>
      <c r="AK3488" s="158"/>
      <c r="AL3488" s="158"/>
      <c r="AM3488" s="158"/>
      <c r="AN3488" s="158"/>
      <c r="AO3488" s="158"/>
      <c r="AP3488" s="158"/>
      <c r="AQ3488" s="158"/>
      <c r="AR3488" s="158"/>
      <c r="AS3488" s="158"/>
      <c r="AT3488" s="158"/>
      <c r="AU3488" s="158"/>
      <c r="AV3488" s="158"/>
      <c r="AW3488" s="158"/>
      <c r="AX3488" s="158"/>
      <c r="AY3488" s="158"/>
      <c r="AZ3488" s="158"/>
      <c r="BA3488" s="158"/>
      <c r="BB3488" s="158"/>
      <c r="BC3488" s="158"/>
      <c r="BD3488" s="159"/>
      <c r="BE3488" s="158"/>
      <c r="BF3488" s="158"/>
      <c r="BG3488" s="158"/>
      <c r="BH3488" s="158"/>
      <c r="BI3488" s="159"/>
      <c r="BJ3488" s="158"/>
      <c r="BK3488" s="158"/>
      <c r="BL3488" s="158"/>
      <c r="BM3488" s="158"/>
      <c r="BN3488" s="158"/>
      <c r="BO3488" s="158"/>
      <c r="BP3488" s="158"/>
      <c r="BQ3488" s="158"/>
      <c r="BR3488" s="158"/>
      <c r="BS3488" s="158"/>
      <c r="BT3488" s="158"/>
      <c r="BU3488" s="158"/>
      <c r="BV3488" s="158"/>
      <c r="BW3488" s="158"/>
      <c r="BX3488" s="158"/>
      <c r="BY3488" s="158"/>
      <c r="BZ3488" s="158"/>
      <c r="CA3488" s="158"/>
      <c r="CB3488" s="158"/>
      <c r="CC3488" s="158"/>
      <c r="CD3488" s="158"/>
      <c r="CE3488" s="158"/>
      <c r="CF3488" s="158"/>
      <c r="CG3488" s="158"/>
      <c r="CH3488" s="158"/>
      <c r="CI3488" s="158"/>
      <c r="CJ3488" s="158"/>
      <c r="CK3488" s="158"/>
      <c r="CL3488" s="158"/>
      <c r="CM3488" s="158"/>
      <c r="CN3488" s="158"/>
      <c r="CO3488" s="158"/>
      <c r="CP3488" s="158"/>
      <c r="CQ3488" s="158"/>
      <c r="CR3488" s="158"/>
      <c r="CS3488" s="158"/>
      <c r="CT3488" s="158"/>
      <c r="CU3488" s="158"/>
      <c r="CV3488" s="158"/>
      <c r="CW3488" s="158"/>
      <c r="CX3488" s="158"/>
      <c r="CY3488" s="158"/>
      <c r="CZ3488" s="158"/>
      <c r="DA3488" s="158"/>
      <c r="DB3488" s="158"/>
      <c r="DC3488" s="158"/>
      <c r="DD3488" s="158"/>
      <c r="DE3488" s="158"/>
      <c r="DF3488" s="158"/>
      <c r="DG3488" s="158"/>
      <c r="DH3488" s="158"/>
      <c r="DI3488" s="158"/>
      <c r="DJ3488" s="158"/>
      <c r="DK3488" s="158"/>
      <c r="DL3488" s="158"/>
      <c r="DM3488" s="158"/>
      <c r="DN3488" s="158"/>
      <c r="DO3488" s="158"/>
      <c r="DP3488" s="158"/>
      <c r="DQ3488" s="158"/>
      <c r="DR3488" s="158"/>
      <c r="DS3488" s="160"/>
    </row>
    <row r="3489" spans="1:123" s="110" customFormat="1">
      <c r="A3489" s="184"/>
      <c r="B3489" s="180"/>
      <c r="D3489" s="192"/>
      <c r="E3489" s="157"/>
      <c r="F3489" s="158"/>
      <c r="G3489" s="158"/>
      <c r="H3489" s="158"/>
      <c r="I3489" s="158"/>
      <c r="J3489" s="158"/>
      <c r="K3489" s="158"/>
      <c r="L3489" s="158"/>
      <c r="M3489" s="158"/>
      <c r="N3489" s="158"/>
      <c r="O3489" s="158"/>
      <c r="P3489" s="158"/>
      <c r="Q3489" s="158"/>
      <c r="R3489" s="158"/>
      <c r="S3489" s="158"/>
      <c r="T3489" s="158"/>
      <c r="U3489" s="158"/>
      <c r="V3489" s="158"/>
      <c r="W3489" s="158"/>
      <c r="X3489" s="158"/>
      <c r="Y3489" s="158"/>
      <c r="Z3489" s="158"/>
      <c r="AA3489" s="158"/>
      <c r="AB3489" s="158"/>
      <c r="AC3489" s="158"/>
      <c r="AD3489" s="158"/>
      <c r="AE3489" s="158"/>
      <c r="AF3489" s="158"/>
      <c r="AG3489" s="158"/>
      <c r="AH3489" s="158"/>
      <c r="AI3489" s="158"/>
      <c r="AJ3489" s="158"/>
      <c r="AK3489" s="158"/>
      <c r="AL3489" s="158"/>
      <c r="AM3489" s="158"/>
      <c r="AN3489" s="158"/>
      <c r="AO3489" s="158"/>
      <c r="AP3489" s="158"/>
      <c r="AQ3489" s="158"/>
      <c r="AR3489" s="158"/>
      <c r="AS3489" s="158"/>
      <c r="AT3489" s="158"/>
      <c r="AU3489" s="158"/>
      <c r="AV3489" s="158"/>
      <c r="AW3489" s="158"/>
      <c r="AX3489" s="158"/>
      <c r="AY3489" s="158"/>
      <c r="AZ3489" s="158"/>
      <c r="BA3489" s="158"/>
      <c r="BB3489" s="158"/>
      <c r="BC3489" s="158"/>
      <c r="BD3489" s="159"/>
      <c r="BE3489" s="158"/>
      <c r="BF3489" s="158"/>
      <c r="BG3489" s="158"/>
      <c r="BH3489" s="158"/>
      <c r="BI3489" s="159"/>
      <c r="BJ3489" s="158"/>
      <c r="BK3489" s="158"/>
      <c r="BL3489" s="158"/>
      <c r="BM3489" s="158"/>
      <c r="BN3489" s="158"/>
      <c r="BO3489" s="158"/>
      <c r="BP3489" s="158"/>
      <c r="BQ3489" s="158"/>
      <c r="BR3489" s="158"/>
      <c r="BS3489" s="158"/>
      <c r="BT3489" s="158"/>
      <c r="BU3489" s="158"/>
      <c r="BV3489" s="158"/>
      <c r="BW3489" s="158"/>
      <c r="BX3489" s="158"/>
      <c r="BY3489" s="158"/>
      <c r="BZ3489" s="158"/>
      <c r="CA3489" s="158"/>
      <c r="CB3489" s="158"/>
      <c r="CC3489" s="158"/>
      <c r="CD3489" s="158"/>
      <c r="CE3489" s="158"/>
      <c r="CF3489" s="158"/>
      <c r="CG3489" s="158"/>
      <c r="CH3489" s="158"/>
      <c r="CI3489" s="158"/>
      <c r="CJ3489" s="158"/>
      <c r="CK3489" s="158"/>
      <c r="CL3489" s="158"/>
      <c r="CM3489" s="158"/>
      <c r="CN3489" s="158"/>
      <c r="CO3489" s="158"/>
      <c r="CP3489" s="158"/>
      <c r="CQ3489" s="158"/>
      <c r="CR3489" s="158"/>
      <c r="CS3489" s="158"/>
      <c r="CT3489" s="158"/>
      <c r="CU3489" s="158"/>
      <c r="CV3489" s="158"/>
      <c r="CW3489" s="158"/>
      <c r="CX3489" s="158"/>
      <c r="CY3489" s="158"/>
      <c r="CZ3489" s="158"/>
      <c r="DA3489" s="158"/>
      <c r="DB3489" s="158"/>
      <c r="DC3489" s="158"/>
      <c r="DD3489" s="158"/>
      <c r="DE3489" s="158"/>
      <c r="DF3489" s="158"/>
      <c r="DG3489" s="158"/>
      <c r="DH3489" s="158"/>
      <c r="DI3489" s="158"/>
      <c r="DJ3489" s="158"/>
      <c r="DK3489" s="158"/>
      <c r="DL3489" s="158"/>
      <c r="DM3489" s="158"/>
      <c r="DN3489" s="158"/>
      <c r="DO3489" s="158"/>
      <c r="DP3489" s="158"/>
      <c r="DQ3489" s="158"/>
      <c r="DR3489" s="158"/>
      <c r="DS3489" s="160"/>
    </row>
    <row r="3490" spans="1:123" s="110" customFormat="1">
      <c r="A3490" s="184"/>
      <c r="B3490" s="180"/>
      <c r="D3490" s="192"/>
      <c r="E3490" s="157"/>
      <c r="F3490" s="158"/>
      <c r="G3490" s="158"/>
      <c r="H3490" s="158"/>
      <c r="I3490" s="158"/>
      <c r="J3490" s="158"/>
      <c r="K3490" s="158"/>
      <c r="L3490" s="158"/>
      <c r="M3490" s="158"/>
      <c r="N3490" s="158"/>
      <c r="O3490" s="158"/>
      <c r="P3490" s="158"/>
      <c r="Q3490" s="158"/>
      <c r="R3490" s="158"/>
      <c r="S3490" s="158"/>
      <c r="T3490" s="158"/>
      <c r="U3490" s="158"/>
      <c r="V3490" s="158"/>
      <c r="W3490" s="158"/>
      <c r="X3490" s="158"/>
      <c r="Y3490" s="158"/>
      <c r="Z3490" s="158"/>
      <c r="AA3490" s="158"/>
      <c r="AB3490" s="158"/>
      <c r="AC3490" s="158"/>
      <c r="AD3490" s="158"/>
      <c r="AE3490" s="158"/>
      <c r="AF3490" s="158"/>
      <c r="AG3490" s="158"/>
      <c r="AH3490" s="158"/>
      <c r="AI3490" s="158"/>
      <c r="AJ3490" s="158"/>
      <c r="AK3490" s="158"/>
      <c r="AL3490" s="158"/>
      <c r="AM3490" s="158"/>
      <c r="AN3490" s="158"/>
      <c r="AO3490" s="158"/>
      <c r="AP3490" s="158"/>
      <c r="AQ3490" s="158"/>
      <c r="AR3490" s="158"/>
      <c r="AS3490" s="158"/>
      <c r="AT3490" s="158"/>
      <c r="AU3490" s="158"/>
      <c r="AV3490" s="158"/>
      <c r="AW3490" s="158"/>
      <c r="AX3490" s="158"/>
      <c r="AY3490" s="158"/>
      <c r="AZ3490" s="158"/>
      <c r="BA3490" s="158"/>
      <c r="BB3490" s="158"/>
      <c r="BC3490" s="158"/>
      <c r="BD3490" s="159"/>
      <c r="BE3490" s="158"/>
      <c r="BF3490" s="158"/>
      <c r="BG3490" s="158"/>
      <c r="BH3490" s="158"/>
      <c r="BI3490" s="159"/>
      <c r="BJ3490" s="158"/>
      <c r="BK3490" s="158"/>
      <c r="BL3490" s="158"/>
      <c r="BM3490" s="158"/>
      <c r="BN3490" s="158"/>
      <c r="BO3490" s="158"/>
      <c r="BP3490" s="158"/>
      <c r="BQ3490" s="158"/>
      <c r="BR3490" s="158"/>
      <c r="BS3490" s="158"/>
      <c r="BT3490" s="158"/>
      <c r="BU3490" s="158"/>
      <c r="BV3490" s="158"/>
      <c r="BW3490" s="158"/>
      <c r="BX3490" s="158"/>
      <c r="BY3490" s="158"/>
      <c r="BZ3490" s="158"/>
      <c r="CA3490" s="158"/>
      <c r="CB3490" s="158"/>
      <c r="CC3490" s="158"/>
      <c r="CD3490" s="158"/>
      <c r="CE3490" s="158"/>
      <c r="CF3490" s="158"/>
      <c r="CG3490" s="158"/>
      <c r="CH3490" s="158"/>
      <c r="CI3490" s="158"/>
      <c r="CJ3490" s="158"/>
      <c r="CK3490" s="158"/>
      <c r="CL3490" s="158"/>
      <c r="CM3490" s="158"/>
      <c r="CN3490" s="158"/>
      <c r="CO3490" s="158"/>
      <c r="CP3490" s="158"/>
      <c r="CQ3490" s="158"/>
      <c r="CR3490" s="158"/>
      <c r="CS3490" s="158"/>
      <c r="CT3490" s="158"/>
      <c r="CU3490" s="158"/>
      <c r="CV3490" s="158"/>
      <c r="CW3490" s="158"/>
      <c r="CX3490" s="158"/>
      <c r="CY3490" s="158"/>
      <c r="CZ3490" s="158"/>
      <c r="DA3490" s="158"/>
      <c r="DB3490" s="158"/>
      <c r="DC3490" s="158"/>
      <c r="DD3490" s="158"/>
      <c r="DE3490" s="158"/>
      <c r="DF3490" s="158"/>
      <c r="DG3490" s="158"/>
      <c r="DH3490" s="158"/>
      <c r="DI3490" s="158"/>
      <c r="DJ3490" s="158"/>
      <c r="DK3490" s="158"/>
      <c r="DL3490" s="158"/>
      <c r="DM3490" s="158"/>
      <c r="DN3490" s="158"/>
      <c r="DO3490" s="158"/>
      <c r="DP3490" s="158"/>
      <c r="DQ3490" s="158"/>
      <c r="DR3490" s="158"/>
      <c r="DS3490" s="160"/>
    </row>
    <row r="3491" spans="1:123" s="110" customFormat="1">
      <c r="A3491" s="184"/>
      <c r="B3491" s="180"/>
      <c r="D3491" s="192"/>
      <c r="E3491" s="157"/>
      <c r="F3491" s="158"/>
      <c r="G3491" s="158"/>
      <c r="H3491" s="158"/>
      <c r="I3491" s="158"/>
      <c r="J3491" s="158"/>
      <c r="K3491" s="158"/>
      <c r="L3491" s="158"/>
      <c r="M3491" s="158"/>
      <c r="N3491" s="158"/>
      <c r="O3491" s="158"/>
      <c r="P3491" s="158"/>
      <c r="Q3491" s="158"/>
      <c r="R3491" s="158"/>
      <c r="S3491" s="158"/>
      <c r="T3491" s="158"/>
      <c r="U3491" s="158"/>
      <c r="V3491" s="158"/>
      <c r="W3491" s="158"/>
      <c r="X3491" s="158"/>
      <c r="Y3491" s="158"/>
      <c r="Z3491" s="158"/>
      <c r="AA3491" s="158"/>
      <c r="AB3491" s="158"/>
      <c r="AC3491" s="158"/>
      <c r="AD3491" s="158"/>
      <c r="AE3491" s="158"/>
      <c r="AF3491" s="158"/>
      <c r="AG3491" s="158"/>
      <c r="AH3491" s="158"/>
      <c r="AI3491" s="158"/>
      <c r="AJ3491" s="158"/>
      <c r="AK3491" s="158"/>
      <c r="AL3491" s="158"/>
      <c r="AM3491" s="158"/>
      <c r="AN3491" s="158"/>
      <c r="AO3491" s="158"/>
      <c r="AP3491" s="158"/>
      <c r="AQ3491" s="158"/>
      <c r="AR3491" s="158"/>
      <c r="AS3491" s="158"/>
      <c r="AT3491" s="158"/>
      <c r="AU3491" s="158"/>
      <c r="AV3491" s="158"/>
      <c r="AW3491" s="158"/>
      <c r="AX3491" s="158"/>
      <c r="AY3491" s="158"/>
      <c r="AZ3491" s="158"/>
      <c r="BA3491" s="158"/>
      <c r="BB3491" s="158"/>
      <c r="BC3491" s="158"/>
      <c r="BD3491" s="159"/>
      <c r="BE3491" s="158"/>
      <c r="BF3491" s="158"/>
      <c r="BG3491" s="158"/>
      <c r="BH3491" s="158"/>
      <c r="BI3491" s="159"/>
      <c r="BJ3491" s="158"/>
      <c r="BK3491" s="158"/>
      <c r="BL3491" s="158"/>
      <c r="BM3491" s="158"/>
      <c r="BN3491" s="158"/>
      <c r="BO3491" s="158"/>
      <c r="BP3491" s="158"/>
      <c r="BQ3491" s="158"/>
      <c r="BR3491" s="158"/>
      <c r="BS3491" s="158"/>
      <c r="BT3491" s="158"/>
      <c r="BU3491" s="158"/>
      <c r="BV3491" s="158"/>
      <c r="BW3491" s="158"/>
      <c r="BX3491" s="158"/>
      <c r="BY3491" s="158"/>
      <c r="BZ3491" s="158"/>
      <c r="CA3491" s="158"/>
      <c r="CB3491" s="158"/>
      <c r="CC3491" s="158"/>
      <c r="CD3491" s="158"/>
      <c r="CE3491" s="158"/>
      <c r="CF3491" s="158"/>
      <c r="CG3491" s="158"/>
      <c r="CH3491" s="158"/>
      <c r="CI3491" s="158"/>
      <c r="CJ3491" s="158"/>
      <c r="CK3491" s="158"/>
      <c r="CL3491" s="158"/>
      <c r="CM3491" s="158"/>
      <c r="CN3491" s="158"/>
      <c r="CO3491" s="158"/>
      <c r="CP3491" s="158"/>
      <c r="CQ3491" s="158"/>
      <c r="CR3491" s="158"/>
      <c r="CS3491" s="158"/>
      <c r="CT3491" s="158"/>
      <c r="CU3491" s="158"/>
      <c r="CV3491" s="158"/>
      <c r="CW3491" s="158"/>
      <c r="CX3491" s="158"/>
      <c r="CY3491" s="158"/>
      <c r="CZ3491" s="158"/>
      <c r="DA3491" s="158"/>
      <c r="DB3491" s="158"/>
      <c r="DC3491" s="158"/>
      <c r="DD3491" s="158"/>
      <c r="DE3491" s="158"/>
      <c r="DF3491" s="158"/>
      <c r="DG3491" s="158"/>
      <c r="DH3491" s="158"/>
      <c r="DI3491" s="158"/>
      <c r="DJ3491" s="158"/>
      <c r="DK3491" s="158"/>
      <c r="DL3491" s="158"/>
      <c r="DM3491" s="158"/>
      <c r="DN3491" s="158"/>
      <c r="DO3491" s="158"/>
      <c r="DP3491" s="158"/>
      <c r="DQ3491" s="158"/>
      <c r="DR3491" s="158"/>
      <c r="DS3491" s="160"/>
    </row>
    <row r="3492" spans="1:123" s="110" customFormat="1">
      <c r="A3492" s="184"/>
      <c r="B3492" s="180"/>
      <c r="D3492" s="192"/>
      <c r="E3492" s="157"/>
      <c r="F3492" s="158"/>
      <c r="G3492" s="158"/>
      <c r="H3492" s="158"/>
      <c r="I3492" s="158"/>
      <c r="J3492" s="158"/>
      <c r="K3492" s="158"/>
      <c r="L3492" s="158"/>
      <c r="M3492" s="158"/>
      <c r="N3492" s="158"/>
      <c r="O3492" s="158"/>
      <c r="P3492" s="158"/>
      <c r="Q3492" s="158"/>
      <c r="R3492" s="158"/>
      <c r="S3492" s="158"/>
      <c r="T3492" s="158"/>
      <c r="U3492" s="158"/>
      <c r="V3492" s="158"/>
      <c r="W3492" s="158"/>
      <c r="X3492" s="158"/>
      <c r="Y3492" s="158"/>
      <c r="Z3492" s="158"/>
      <c r="AA3492" s="158"/>
      <c r="AB3492" s="158"/>
      <c r="AC3492" s="158"/>
      <c r="AD3492" s="158"/>
      <c r="AE3492" s="158"/>
      <c r="AF3492" s="158"/>
      <c r="AG3492" s="158"/>
      <c r="AH3492" s="158"/>
      <c r="AI3492" s="158"/>
      <c r="AJ3492" s="158"/>
      <c r="AK3492" s="158"/>
      <c r="AL3492" s="158"/>
      <c r="AM3492" s="158"/>
      <c r="AN3492" s="158"/>
      <c r="AO3492" s="158"/>
      <c r="AP3492" s="158"/>
      <c r="AQ3492" s="158"/>
      <c r="AR3492" s="158"/>
      <c r="AS3492" s="158"/>
      <c r="AT3492" s="158"/>
      <c r="AU3492" s="158"/>
      <c r="AV3492" s="158"/>
      <c r="AW3492" s="158"/>
      <c r="AX3492" s="158"/>
      <c r="AY3492" s="158"/>
      <c r="AZ3492" s="158"/>
      <c r="BA3492" s="158"/>
      <c r="BB3492" s="158"/>
      <c r="BC3492" s="158"/>
      <c r="BD3492" s="159"/>
      <c r="BE3492" s="158"/>
      <c r="BF3492" s="158"/>
      <c r="BG3492" s="158"/>
      <c r="BH3492" s="158"/>
      <c r="BI3492" s="159"/>
      <c r="BJ3492" s="158"/>
      <c r="BK3492" s="158"/>
      <c r="BL3492" s="158"/>
      <c r="BM3492" s="158"/>
      <c r="BN3492" s="158"/>
      <c r="BO3492" s="158"/>
      <c r="BP3492" s="158"/>
      <c r="BQ3492" s="158"/>
      <c r="BR3492" s="158"/>
      <c r="BS3492" s="158"/>
      <c r="BT3492" s="158"/>
      <c r="BU3492" s="158"/>
      <c r="BV3492" s="158"/>
      <c r="BW3492" s="158"/>
      <c r="BX3492" s="158"/>
      <c r="BY3492" s="158"/>
      <c r="BZ3492" s="158"/>
      <c r="CA3492" s="158"/>
      <c r="CB3492" s="158"/>
      <c r="CC3492" s="158"/>
      <c r="CD3492" s="158"/>
      <c r="CE3492" s="158"/>
      <c r="CF3492" s="158"/>
      <c r="CG3492" s="158"/>
      <c r="CH3492" s="158"/>
      <c r="CI3492" s="158"/>
      <c r="CJ3492" s="158"/>
      <c r="CK3492" s="158"/>
      <c r="CL3492" s="158"/>
      <c r="CM3492" s="158"/>
      <c r="CN3492" s="158"/>
      <c r="CO3492" s="158"/>
      <c r="CP3492" s="158"/>
      <c r="CQ3492" s="158"/>
      <c r="CR3492" s="158"/>
      <c r="CS3492" s="158"/>
      <c r="CT3492" s="158"/>
      <c r="CU3492" s="158"/>
      <c r="CV3492" s="158"/>
      <c r="CW3492" s="158"/>
      <c r="CX3492" s="158"/>
      <c r="CY3492" s="158"/>
      <c r="CZ3492" s="158"/>
      <c r="DA3492" s="158"/>
      <c r="DB3492" s="158"/>
      <c r="DC3492" s="158"/>
      <c r="DD3492" s="158"/>
      <c r="DE3492" s="158"/>
      <c r="DF3492" s="158"/>
      <c r="DG3492" s="158"/>
      <c r="DH3492" s="158"/>
      <c r="DI3492" s="158"/>
      <c r="DJ3492" s="158"/>
      <c r="DK3492" s="158"/>
      <c r="DL3492" s="158"/>
      <c r="DM3492" s="158"/>
      <c r="DN3492" s="158"/>
      <c r="DO3492" s="158"/>
      <c r="DP3492" s="158"/>
      <c r="DQ3492" s="158"/>
      <c r="DR3492" s="158"/>
      <c r="DS3492" s="160"/>
    </row>
    <row r="3493" spans="1:123" s="110" customFormat="1">
      <c r="A3493" s="184"/>
      <c r="B3493" s="180"/>
      <c r="D3493" s="192"/>
      <c r="E3493" s="157"/>
      <c r="F3493" s="158"/>
      <c r="G3493" s="158"/>
      <c r="H3493" s="158"/>
      <c r="I3493" s="158"/>
      <c r="J3493" s="158"/>
      <c r="K3493" s="158"/>
      <c r="L3493" s="158"/>
      <c r="M3493" s="158"/>
      <c r="N3493" s="158"/>
      <c r="O3493" s="158"/>
      <c r="P3493" s="158"/>
      <c r="Q3493" s="158"/>
      <c r="R3493" s="158"/>
      <c r="S3493" s="158"/>
      <c r="T3493" s="158"/>
      <c r="U3493" s="158"/>
      <c r="V3493" s="158"/>
      <c r="W3493" s="158"/>
      <c r="X3493" s="158"/>
      <c r="Y3493" s="158"/>
      <c r="Z3493" s="158"/>
      <c r="AA3493" s="158"/>
      <c r="AB3493" s="158"/>
      <c r="AC3493" s="158"/>
      <c r="AD3493" s="158"/>
      <c r="AE3493" s="158"/>
      <c r="AF3493" s="158"/>
      <c r="AG3493" s="158"/>
      <c r="AH3493" s="158"/>
      <c r="AI3493" s="158"/>
      <c r="AJ3493" s="158"/>
      <c r="AK3493" s="158"/>
      <c r="AL3493" s="158"/>
      <c r="AM3493" s="158"/>
      <c r="AN3493" s="158"/>
      <c r="AO3493" s="158"/>
      <c r="AP3493" s="158"/>
      <c r="AQ3493" s="158"/>
      <c r="AR3493" s="158"/>
      <c r="AS3493" s="158"/>
      <c r="AT3493" s="158"/>
      <c r="AU3493" s="158"/>
      <c r="AV3493" s="158"/>
      <c r="AW3493" s="158"/>
      <c r="AX3493" s="158"/>
      <c r="AY3493" s="158"/>
      <c r="AZ3493" s="158"/>
      <c r="BA3493" s="158"/>
      <c r="BB3493" s="158"/>
      <c r="BC3493" s="158"/>
      <c r="BD3493" s="159"/>
      <c r="BE3493" s="158"/>
      <c r="BF3493" s="158"/>
      <c r="BG3493" s="158"/>
      <c r="BH3493" s="158"/>
      <c r="BI3493" s="159"/>
      <c r="BJ3493" s="158"/>
      <c r="BK3493" s="158"/>
      <c r="BL3493" s="158"/>
      <c r="BM3493" s="158"/>
      <c r="BN3493" s="158"/>
      <c r="BO3493" s="158"/>
      <c r="BP3493" s="158"/>
      <c r="BQ3493" s="158"/>
      <c r="BR3493" s="158"/>
      <c r="BS3493" s="158"/>
      <c r="BT3493" s="158"/>
      <c r="BU3493" s="158"/>
      <c r="BV3493" s="158"/>
      <c r="BW3493" s="158"/>
      <c r="BX3493" s="158"/>
      <c r="BY3493" s="158"/>
      <c r="BZ3493" s="158"/>
      <c r="CA3493" s="158"/>
      <c r="CB3493" s="158"/>
      <c r="CC3493" s="158"/>
      <c r="CD3493" s="158"/>
      <c r="CE3493" s="158"/>
      <c r="CF3493" s="158"/>
      <c r="CG3493" s="158"/>
      <c r="CH3493" s="158"/>
      <c r="CI3493" s="158"/>
      <c r="CJ3493" s="158"/>
      <c r="CK3493" s="158"/>
      <c r="CL3493" s="158"/>
      <c r="CM3493" s="158"/>
      <c r="CN3493" s="158"/>
      <c r="CO3493" s="158"/>
      <c r="CP3493" s="158"/>
      <c r="CQ3493" s="158"/>
      <c r="CR3493" s="158"/>
      <c r="CS3493" s="158"/>
      <c r="CT3493" s="158"/>
      <c r="CU3493" s="158"/>
      <c r="CV3493" s="158"/>
      <c r="CW3493" s="158"/>
      <c r="CX3493" s="158"/>
      <c r="CY3493" s="158"/>
      <c r="CZ3493" s="158"/>
      <c r="DA3493" s="158"/>
      <c r="DB3493" s="158"/>
      <c r="DC3493" s="158"/>
      <c r="DD3493" s="158"/>
      <c r="DE3493" s="158"/>
      <c r="DF3493" s="158"/>
      <c r="DG3493" s="158"/>
      <c r="DH3493" s="158"/>
      <c r="DI3493" s="158"/>
      <c r="DJ3493" s="158"/>
      <c r="DK3493" s="158"/>
      <c r="DL3493" s="158"/>
      <c r="DM3493" s="158"/>
      <c r="DN3493" s="158"/>
      <c r="DO3493" s="158"/>
      <c r="DP3493" s="158"/>
      <c r="DQ3493" s="158"/>
      <c r="DR3493" s="158"/>
      <c r="DS3493" s="160"/>
    </row>
    <row r="3494" spans="1:123" s="110" customFormat="1">
      <c r="A3494" s="184"/>
      <c r="B3494" s="180"/>
      <c r="D3494" s="192"/>
      <c r="E3494" s="157"/>
      <c r="F3494" s="158"/>
      <c r="G3494" s="158"/>
      <c r="H3494" s="158"/>
      <c r="I3494" s="158"/>
      <c r="J3494" s="158"/>
      <c r="K3494" s="158"/>
      <c r="L3494" s="158"/>
      <c r="M3494" s="158"/>
      <c r="N3494" s="158"/>
      <c r="O3494" s="158"/>
      <c r="P3494" s="158"/>
      <c r="Q3494" s="158"/>
      <c r="R3494" s="158"/>
      <c r="S3494" s="158"/>
      <c r="T3494" s="158"/>
      <c r="U3494" s="158"/>
      <c r="V3494" s="158"/>
      <c r="W3494" s="158"/>
      <c r="X3494" s="158"/>
      <c r="Y3494" s="158"/>
      <c r="Z3494" s="158"/>
      <c r="AA3494" s="158"/>
      <c r="AB3494" s="158"/>
      <c r="AC3494" s="158"/>
      <c r="AD3494" s="158"/>
      <c r="AE3494" s="158"/>
      <c r="AF3494" s="158"/>
      <c r="AG3494" s="158"/>
      <c r="AH3494" s="158"/>
      <c r="AI3494" s="158"/>
      <c r="AJ3494" s="158"/>
      <c r="AK3494" s="158"/>
      <c r="AL3494" s="158"/>
      <c r="AM3494" s="158"/>
      <c r="AN3494" s="158"/>
      <c r="AO3494" s="158"/>
      <c r="AP3494" s="158"/>
      <c r="AQ3494" s="158"/>
      <c r="AR3494" s="158"/>
      <c r="AS3494" s="158"/>
      <c r="AT3494" s="158"/>
      <c r="AU3494" s="158"/>
      <c r="AV3494" s="158"/>
      <c r="AW3494" s="158"/>
      <c r="AX3494" s="158"/>
      <c r="AY3494" s="158"/>
      <c r="AZ3494" s="158"/>
      <c r="BA3494" s="158"/>
      <c r="BB3494" s="158"/>
      <c r="BC3494" s="158"/>
      <c r="BD3494" s="159"/>
      <c r="BE3494" s="158"/>
      <c r="BF3494" s="158"/>
      <c r="BG3494" s="158"/>
      <c r="BH3494" s="158"/>
      <c r="BI3494" s="159"/>
      <c r="BJ3494" s="158"/>
      <c r="BK3494" s="158"/>
      <c r="BL3494" s="158"/>
      <c r="BM3494" s="158"/>
      <c r="BN3494" s="158"/>
      <c r="BO3494" s="158"/>
      <c r="BP3494" s="158"/>
      <c r="BQ3494" s="158"/>
      <c r="BR3494" s="158"/>
      <c r="BS3494" s="158"/>
      <c r="BT3494" s="158"/>
      <c r="BU3494" s="158"/>
      <c r="BV3494" s="158"/>
      <c r="BW3494" s="158"/>
      <c r="BX3494" s="158"/>
      <c r="BY3494" s="158"/>
      <c r="BZ3494" s="158"/>
      <c r="CA3494" s="158"/>
      <c r="CB3494" s="158"/>
      <c r="CC3494" s="158"/>
      <c r="CD3494" s="158"/>
      <c r="CE3494" s="158"/>
      <c r="CF3494" s="158"/>
      <c r="CG3494" s="158"/>
      <c r="CH3494" s="158"/>
      <c r="CI3494" s="158"/>
      <c r="CJ3494" s="158"/>
      <c r="CK3494" s="158"/>
      <c r="CL3494" s="158"/>
      <c r="CM3494" s="158"/>
      <c r="CN3494" s="158"/>
      <c r="CO3494" s="158"/>
      <c r="CP3494" s="158"/>
      <c r="CQ3494" s="158"/>
      <c r="CR3494" s="158"/>
      <c r="CS3494" s="158"/>
      <c r="CT3494" s="158"/>
      <c r="CU3494" s="158"/>
      <c r="CV3494" s="158"/>
      <c r="CW3494" s="158"/>
      <c r="CX3494" s="158"/>
      <c r="CY3494" s="158"/>
      <c r="CZ3494" s="158"/>
      <c r="DA3494" s="158"/>
      <c r="DB3494" s="158"/>
      <c r="DC3494" s="158"/>
      <c r="DD3494" s="158"/>
      <c r="DE3494" s="158"/>
      <c r="DF3494" s="158"/>
      <c r="DG3494" s="158"/>
      <c r="DH3494" s="158"/>
      <c r="DI3494" s="158"/>
      <c r="DJ3494" s="158"/>
      <c r="DK3494" s="158"/>
      <c r="DL3494" s="158"/>
      <c r="DM3494" s="158"/>
      <c r="DN3494" s="158"/>
      <c r="DO3494" s="158"/>
      <c r="DP3494" s="158"/>
      <c r="DQ3494" s="158"/>
      <c r="DR3494" s="158"/>
      <c r="DS3494" s="160"/>
    </row>
    <row r="3495" spans="1:123" s="110" customFormat="1">
      <c r="A3495" s="184"/>
      <c r="B3495" s="180"/>
      <c r="D3495" s="192"/>
      <c r="E3495" s="157"/>
      <c r="F3495" s="158"/>
      <c r="G3495" s="158"/>
      <c r="H3495" s="158"/>
      <c r="I3495" s="158"/>
      <c r="J3495" s="158"/>
      <c r="K3495" s="158"/>
      <c r="L3495" s="158"/>
      <c r="M3495" s="158"/>
      <c r="N3495" s="158"/>
      <c r="O3495" s="158"/>
      <c r="P3495" s="158"/>
      <c r="Q3495" s="158"/>
      <c r="R3495" s="158"/>
      <c r="S3495" s="158"/>
      <c r="T3495" s="158"/>
      <c r="U3495" s="158"/>
      <c r="V3495" s="158"/>
      <c r="W3495" s="158"/>
      <c r="X3495" s="158"/>
      <c r="Y3495" s="158"/>
      <c r="Z3495" s="158"/>
      <c r="AA3495" s="158"/>
      <c r="AB3495" s="158"/>
      <c r="AC3495" s="158"/>
      <c r="AD3495" s="158"/>
      <c r="AE3495" s="158"/>
      <c r="AF3495" s="158"/>
      <c r="AG3495" s="158"/>
      <c r="AH3495" s="158"/>
      <c r="AI3495" s="158"/>
      <c r="AJ3495" s="158"/>
      <c r="AK3495" s="158"/>
      <c r="AL3495" s="158"/>
      <c r="AM3495" s="158"/>
      <c r="AN3495" s="158"/>
      <c r="AO3495" s="158"/>
      <c r="AP3495" s="158"/>
      <c r="AQ3495" s="158"/>
      <c r="AR3495" s="158"/>
      <c r="AS3495" s="158"/>
      <c r="AT3495" s="158"/>
      <c r="AU3495" s="158"/>
      <c r="AV3495" s="158"/>
      <c r="AW3495" s="158"/>
      <c r="AX3495" s="158"/>
      <c r="AY3495" s="158"/>
      <c r="AZ3495" s="158"/>
      <c r="BA3495" s="158"/>
      <c r="BB3495" s="158"/>
      <c r="BC3495" s="158"/>
      <c r="BD3495" s="159"/>
      <c r="BE3495" s="158"/>
      <c r="BF3495" s="158"/>
      <c r="BG3495" s="158"/>
      <c r="BH3495" s="158"/>
      <c r="BI3495" s="159"/>
      <c r="BJ3495" s="158"/>
      <c r="BK3495" s="158"/>
      <c r="BL3495" s="158"/>
      <c r="BM3495" s="158"/>
      <c r="BN3495" s="158"/>
      <c r="BO3495" s="158"/>
      <c r="BP3495" s="158"/>
      <c r="BQ3495" s="158"/>
      <c r="BR3495" s="158"/>
      <c r="BS3495" s="158"/>
      <c r="BT3495" s="158"/>
      <c r="BU3495" s="158"/>
      <c r="BV3495" s="158"/>
      <c r="BW3495" s="158"/>
      <c r="BX3495" s="158"/>
      <c r="BY3495" s="158"/>
      <c r="BZ3495" s="158"/>
      <c r="CA3495" s="158"/>
      <c r="CB3495" s="158"/>
      <c r="CC3495" s="158"/>
      <c r="CD3495" s="158"/>
      <c r="CE3495" s="158"/>
      <c r="CF3495" s="158"/>
      <c r="CG3495" s="158"/>
      <c r="CH3495" s="158"/>
      <c r="CI3495" s="158"/>
      <c r="CJ3495" s="158"/>
      <c r="CK3495" s="158"/>
      <c r="CL3495" s="158"/>
      <c r="CM3495" s="158"/>
      <c r="CN3495" s="158"/>
      <c r="CO3495" s="158"/>
      <c r="CP3495" s="158"/>
      <c r="CQ3495" s="158"/>
      <c r="CR3495" s="158"/>
      <c r="CS3495" s="158"/>
      <c r="CT3495" s="158"/>
      <c r="CU3495" s="158"/>
      <c r="CV3495" s="158"/>
      <c r="CW3495" s="158"/>
      <c r="CX3495" s="158"/>
      <c r="CY3495" s="158"/>
      <c r="CZ3495" s="158"/>
      <c r="DA3495" s="158"/>
      <c r="DB3495" s="158"/>
      <c r="DC3495" s="158"/>
      <c r="DD3495" s="158"/>
      <c r="DE3495" s="158"/>
      <c r="DF3495" s="158"/>
      <c r="DG3495" s="158"/>
      <c r="DH3495" s="158"/>
      <c r="DI3495" s="158"/>
      <c r="DJ3495" s="158"/>
      <c r="DK3495" s="158"/>
      <c r="DL3495" s="158"/>
      <c r="DM3495" s="158"/>
      <c r="DN3495" s="158"/>
      <c r="DO3495" s="158"/>
      <c r="DP3495" s="158"/>
      <c r="DQ3495" s="158"/>
      <c r="DR3495" s="158"/>
      <c r="DS3495" s="160"/>
    </row>
    <row r="3496" spans="1:123" s="110" customFormat="1">
      <c r="A3496" s="184"/>
      <c r="B3496" s="180"/>
      <c r="D3496" s="192"/>
      <c r="E3496" s="157"/>
      <c r="F3496" s="158"/>
      <c r="G3496" s="158"/>
      <c r="H3496" s="158"/>
      <c r="I3496" s="158"/>
      <c r="J3496" s="158"/>
      <c r="K3496" s="158"/>
      <c r="L3496" s="158"/>
      <c r="M3496" s="158"/>
      <c r="N3496" s="158"/>
      <c r="O3496" s="158"/>
      <c r="P3496" s="158"/>
      <c r="Q3496" s="158"/>
      <c r="R3496" s="158"/>
      <c r="S3496" s="158"/>
      <c r="T3496" s="158"/>
      <c r="U3496" s="158"/>
      <c r="V3496" s="158"/>
      <c r="W3496" s="158"/>
      <c r="X3496" s="158"/>
      <c r="Y3496" s="158"/>
      <c r="Z3496" s="158"/>
      <c r="AA3496" s="158"/>
      <c r="AB3496" s="158"/>
      <c r="AC3496" s="158"/>
      <c r="AD3496" s="158"/>
      <c r="AE3496" s="158"/>
      <c r="AF3496" s="158"/>
      <c r="AG3496" s="158"/>
      <c r="AH3496" s="158"/>
      <c r="AI3496" s="158"/>
      <c r="AJ3496" s="158"/>
      <c r="AK3496" s="158"/>
      <c r="AL3496" s="158"/>
      <c r="AM3496" s="158"/>
      <c r="AN3496" s="158"/>
      <c r="AO3496" s="158"/>
      <c r="AP3496" s="158"/>
      <c r="AQ3496" s="158"/>
      <c r="AR3496" s="158"/>
      <c r="AS3496" s="158"/>
      <c r="AT3496" s="158"/>
      <c r="AU3496" s="158"/>
      <c r="AV3496" s="158"/>
      <c r="AW3496" s="158"/>
      <c r="AX3496" s="158"/>
      <c r="AY3496" s="158"/>
      <c r="AZ3496" s="158"/>
      <c r="BA3496" s="158"/>
      <c r="BB3496" s="158"/>
      <c r="BC3496" s="158"/>
      <c r="BD3496" s="159"/>
      <c r="BE3496" s="158"/>
      <c r="BF3496" s="158"/>
      <c r="BG3496" s="158"/>
      <c r="BH3496" s="158"/>
      <c r="BI3496" s="159"/>
      <c r="BJ3496" s="158"/>
      <c r="BK3496" s="158"/>
      <c r="BL3496" s="158"/>
      <c r="BM3496" s="158"/>
      <c r="BN3496" s="158"/>
      <c r="BO3496" s="158"/>
      <c r="BP3496" s="158"/>
      <c r="BQ3496" s="158"/>
      <c r="BR3496" s="158"/>
      <c r="BS3496" s="158"/>
      <c r="BT3496" s="158"/>
      <c r="BU3496" s="158"/>
      <c r="BV3496" s="158"/>
      <c r="BW3496" s="158"/>
      <c r="BX3496" s="158"/>
      <c r="BY3496" s="158"/>
      <c r="BZ3496" s="158"/>
      <c r="CA3496" s="158"/>
      <c r="CB3496" s="158"/>
      <c r="CC3496" s="158"/>
      <c r="CD3496" s="158"/>
      <c r="CE3496" s="158"/>
      <c r="CF3496" s="158"/>
      <c r="CG3496" s="158"/>
      <c r="CH3496" s="158"/>
      <c r="CI3496" s="158"/>
      <c r="CJ3496" s="158"/>
      <c r="CK3496" s="158"/>
      <c r="CL3496" s="158"/>
      <c r="CM3496" s="158"/>
      <c r="CN3496" s="158"/>
      <c r="CO3496" s="158"/>
      <c r="CP3496" s="158"/>
      <c r="CQ3496" s="158"/>
      <c r="CR3496" s="158"/>
      <c r="CS3496" s="158"/>
      <c r="CT3496" s="158"/>
      <c r="CU3496" s="158"/>
      <c r="CV3496" s="158"/>
      <c r="CW3496" s="158"/>
      <c r="CX3496" s="158"/>
      <c r="CY3496" s="158"/>
      <c r="CZ3496" s="158"/>
      <c r="DA3496" s="158"/>
      <c r="DB3496" s="158"/>
      <c r="DC3496" s="158"/>
      <c r="DD3496" s="158"/>
      <c r="DE3496" s="158"/>
      <c r="DF3496" s="158"/>
      <c r="DG3496" s="158"/>
      <c r="DH3496" s="158"/>
      <c r="DI3496" s="158"/>
      <c r="DJ3496" s="158"/>
      <c r="DK3496" s="158"/>
      <c r="DL3496" s="158"/>
      <c r="DM3496" s="158"/>
      <c r="DN3496" s="158"/>
      <c r="DO3496" s="158"/>
      <c r="DP3496" s="158"/>
      <c r="DQ3496" s="158"/>
      <c r="DR3496" s="158"/>
      <c r="DS3496" s="160"/>
    </row>
    <row r="3497" spans="1:123" s="110" customFormat="1">
      <c r="A3497" s="184"/>
      <c r="B3497" s="180"/>
      <c r="D3497" s="192"/>
      <c r="E3497" s="157"/>
      <c r="F3497" s="158"/>
      <c r="G3497" s="158"/>
      <c r="H3497" s="158"/>
      <c r="I3497" s="158"/>
      <c r="J3497" s="158"/>
      <c r="K3497" s="158"/>
      <c r="L3497" s="158"/>
      <c r="M3497" s="158"/>
      <c r="N3497" s="158"/>
      <c r="O3497" s="158"/>
      <c r="P3497" s="158"/>
      <c r="Q3497" s="158"/>
      <c r="R3497" s="158"/>
      <c r="S3497" s="158"/>
      <c r="T3497" s="158"/>
      <c r="U3497" s="158"/>
      <c r="V3497" s="158"/>
      <c r="W3497" s="158"/>
      <c r="X3497" s="158"/>
      <c r="Y3497" s="158"/>
      <c r="Z3497" s="158"/>
      <c r="AA3497" s="158"/>
      <c r="AB3497" s="158"/>
      <c r="AC3497" s="158"/>
      <c r="AD3497" s="158"/>
      <c r="AE3497" s="158"/>
      <c r="AF3497" s="158"/>
      <c r="AG3497" s="158"/>
      <c r="AH3497" s="158"/>
      <c r="AI3497" s="158"/>
      <c r="AJ3497" s="158"/>
      <c r="AK3497" s="158"/>
      <c r="AL3497" s="158"/>
      <c r="AM3497" s="158"/>
      <c r="AN3497" s="158"/>
      <c r="AO3497" s="158"/>
      <c r="AP3497" s="158"/>
      <c r="AQ3497" s="158"/>
      <c r="AR3497" s="158"/>
      <c r="AS3497" s="158"/>
      <c r="AT3497" s="158"/>
      <c r="AU3497" s="158"/>
      <c r="AV3497" s="158"/>
      <c r="AW3497" s="158"/>
      <c r="AX3497" s="158"/>
      <c r="AY3497" s="158"/>
      <c r="AZ3497" s="158"/>
      <c r="BA3497" s="158"/>
      <c r="BB3497" s="158"/>
      <c r="BC3497" s="158"/>
      <c r="BD3497" s="159"/>
      <c r="BE3497" s="158"/>
      <c r="BF3497" s="158"/>
      <c r="BG3497" s="158"/>
      <c r="BH3497" s="158"/>
      <c r="BI3497" s="159"/>
      <c r="BJ3497" s="158"/>
      <c r="BK3497" s="158"/>
      <c r="BL3497" s="158"/>
      <c r="BM3497" s="158"/>
      <c r="BN3497" s="158"/>
      <c r="BO3497" s="158"/>
      <c r="BP3497" s="158"/>
      <c r="BQ3497" s="158"/>
      <c r="BR3497" s="158"/>
      <c r="BS3497" s="158"/>
      <c r="BT3497" s="158"/>
      <c r="BU3497" s="158"/>
      <c r="BV3497" s="158"/>
      <c r="BW3497" s="158"/>
      <c r="BX3497" s="158"/>
      <c r="BY3497" s="158"/>
      <c r="BZ3497" s="158"/>
      <c r="CA3497" s="158"/>
      <c r="CB3497" s="158"/>
      <c r="CC3497" s="158"/>
      <c r="CD3497" s="158"/>
      <c r="CE3497" s="158"/>
      <c r="CF3497" s="158"/>
      <c r="CG3497" s="158"/>
      <c r="CH3497" s="158"/>
      <c r="CI3497" s="158"/>
      <c r="CJ3497" s="158"/>
      <c r="CK3497" s="158"/>
      <c r="CL3497" s="158"/>
      <c r="CM3497" s="158"/>
      <c r="CN3497" s="158"/>
      <c r="CO3497" s="158"/>
      <c r="CP3497" s="158"/>
      <c r="CQ3497" s="158"/>
      <c r="CR3497" s="158"/>
      <c r="CS3497" s="158"/>
      <c r="CT3497" s="158"/>
      <c r="CU3497" s="158"/>
      <c r="CV3497" s="158"/>
      <c r="CW3497" s="158"/>
      <c r="CX3497" s="158"/>
      <c r="CY3497" s="158"/>
      <c r="CZ3497" s="158"/>
      <c r="DA3497" s="158"/>
      <c r="DB3497" s="158"/>
      <c r="DC3497" s="158"/>
      <c r="DD3497" s="158"/>
      <c r="DE3497" s="158"/>
      <c r="DF3497" s="158"/>
      <c r="DG3497" s="158"/>
      <c r="DH3497" s="158"/>
      <c r="DI3497" s="158"/>
      <c r="DJ3497" s="158"/>
      <c r="DK3497" s="158"/>
      <c r="DL3497" s="158"/>
      <c r="DM3497" s="158"/>
      <c r="DN3497" s="158"/>
      <c r="DO3497" s="158"/>
      <c r="DP3497" s="158"/>
      <c r="DQ3497" s="158"/>
      <c r="DR3497" s="158"/>
      <c r="DS3497" s="160"/>
    </row>
    <row r="3498" spans="1:123" s="110" customFormat="1">
      <c r="A3498" s="184"/>
      <c r="B3498" s="180"/>
      <c r="D3498" s="192"/>
      <c r="E3498" s="157"/>
      <c r="F3498" s="158"/>
      <c r="G3498" s="158"/>
      <c r="H3498" s="158"/>
      <c r="I3498" s="158"/>
      <c r="J3498" s="158"/>
      <c r="K3498" s="158"/>
      <c r="L3498" s="158"/>
      <c r="M3498" s="158"/>
      <c r="N3498" s="158"/>
      <c r="O3498" s="158"/>
      <c r="P3498" s="158"/>
      <c r="Q3498" s="158"/>
      <c r="R3498" s="158"/>
      <c r="S3498" s="158"/>
      <c r="T3498" s="158"/>
      <c r="U3498" s="158"/>
      <c r="V3498" s="158"/>
      <c r="W3498" s="158"/>
      <c r="X3498" s="158"/>
      <c r="Y3498" s="158"/>
      <c r="Z3498" s="158"/>
      <c r="AA3498" s="158"/>
      <c r="AB3498" s="158"/>
      <c r="AC3498" s="158"/>
      <c r="AD3498" s="158"/>
      <c r="AE3498" s="158"/>
      <c r="AF3498" s="158"/>
      <c r="AG3498" s="158"/>
      <c r="AH3498" s="158"/>
      <c r="AI3498" s="158"/>
      <c r="AJ3498" s="158"/>
      <c r="AK3498" s="158"/>
      <c r="AL3498" s="158"/>
      <c r="AM3498" s="158"/>
      <c r="AN3498" s="158"/>
      <c r="AO3498" s="158"/>
      <c r="AP3498" s="158"/>
      <c r="AQ3498" s="158"/>
      <c r="AR3498" s="158"/>
      <c r="AS3498" s="158"/>
      <c r="AT3498" s="158"/>
      <c r="AU3498" s="158"/>
      <c r="AV3498" s="158"/>
      <c r="AW3498" s="158"/>
      <c r="AX3498" s="158"/>
      <c r="AY3498" s="158"/>
      <c r="AZ3498" s="158"/>
      <c r="BA3498" s="158"/>
      <c r="BB3498" s="158"/>
      <c r="BC3498" s="158"/>
      <c r="BD3498" s="159"/>
      <c r="BE3498" s="158"/>
      <c r="BF3498" s="158"/>
      <c r="BG3498" s="158"/>
      <c r="BH3498" s="158"/>
      <c r="BI3498" s="159"/>
      <c r="BJ3498" s="158"/>
      <c r="BK3498" s="158"/>
      <c r="BL3498" s="158"/>
      <c r="BM3498" s="158"/>
      <c r="BN3498" s="158"/>
      <c r="BO3498" s="158"/>
      <c r="BP3498" s="158"/>
      <c r="BQ3498" s="158"/>
      <c r="BR3498" s="158"/>
      <c r="BS3498" s="158"/>
      <c r="BT3498" s="158"/>
      <c r="BU3498" s="158"/>
      <c r="BV3498" s="158"/>
      <c r="BW3498" s="158"/>
      <c r="BX3498" s="158"/>
      <c r="BY3498" s="158"/>
      <c r="BZ3498" s="158"/>
      <c r="CA3498" s="158"/>
      <c r="CB3498" s="158"/>
      <c r="CC3498" s="158"/>
      <c r="CD3498" s="158"/>
      <c r="CE3498" s="158"/>
      <c r="CF3498" s="158"/>
      <c r="CG3498" s="158"/>
      <c r="CH3498" s="158"/>
      <c r="CI3498" s="158"/>
      <c r="CJ3498" s="158"/>
      <c r="CK3498" s="158"/>
      <c r="CL3498" s="158"/>
      <c r="CM3498" s="158"/>
      <c r="CN3498" s="158"/>
      <c r="CO3498" s="158"/>
      <c r="CP3498" s="158"/>
      <c r="CQ3498" s="158"/>
      <c r="CR3498" s="158"/>
      <c r="CS3498" s="158"/>
      <c r="CT3498" s="158"/>
      <c r="CU3498" s="158"/>
      <c r="CV3498" s="158"/>
      <c r="CW3498" s="158"/>
      <c r="CX3498" s="158"/>
      <c r="CY3498" s="158"/>
      <c r="CZ3498" s="158"/>
      <c r="DA3498" s="158"/>
      <c r="DB3498" s="158"/>
      <c r="DC3498" s="158"/>
      <c r="DD3498" s="158"/>
      <c r="DE3498" s="158"/>
      <c r="DF3498" s="158"/>
      <c r="DG3498" s="158"/>
      <c r="DH3498" s="158"/>
      <c r="DI3498" s="158"/>
      <c r="DJ3498" s="158"/>
      <c r="DK3498" s="158"/>
      <c r="DL3498" s="158"/>
      <c r="DM3498" s="158"/>
      <c r="DN3498" s="158"/>
      <c r="DO3498" s="158"/>
      <c r="DP3498" s="158"/>
      <c r="DQ3498" s="158"/>
      <c r="DR3498" s="158"/>
      <c r="DS3498" s="160"/>
    </row>
    <row r="3499" spans="1:123" s="110" customFormat="1">
      <c r="A3499" s="184"/>
      <c r="B3499" s="180"/>
      <c r="D3499" s="192"/>
      <c r="E3499" s="157"/>
      <c r="F3499" s="158"/>
      <c r="G3499" s="158"/>
      <c r="H3499" s="158"/>
      <c r="I3499" s="158"/>
      <c r="J3499" s="158"/>
      <c r="K3499" s="158"/>
      <c r="L3499" s="158"/>
      <c r="M3499" s="158"/>
      <c r="N3499" s="158"/>
      <c r="O3499" s="158"/>
      <c r="P3499" s="158"/>
      <c r="Q3499" s="158"/>
      <c r="R3499" s="158"/>
      <c r="S3499" s="158"/>
      <c r="T3499" s="158"/>
      <c r="U3499" s="158"/>
      <c r="V3499" s="158"/>
      <c r="W3499" s="158"/>
      <c r="X3499" s="158"/>
      <c r="Y3499" s="158"/>
      <c r="Z3499" s="158"/>
      <c r="AA3499" s="158"/>
      <c r="AB3499" s="158"/>
      <c r="AC3499" s="158"/>
      <c r="AD3499" s="158"/>
      <c r="AE3499" s="158"/>
      <c r="AF3499" s="158"/>
      <c r="AG3499" s="158"/>
      <c r="AH3499" s="158"/>
      <c r="AI3499" s="158"/>
      <c r="AJ3499" s="158"/>
      <c r="AK3499" s="158"/>
      <c r="AL3499" s="158"/>
      <c r="AM3499" s="158"/>
      <c r="AN3499" s="158"/>
      <c r="AO3499" s="158"/>
      <c r="AP3499" s="158"/>
      <c r="AQ3499" s="158"/>
      <c r="AR3499" s="158"/>
      <c r="AS3499" s="158"/>
      <c r="AT3499" s="158"/>
      <c r="AU3499" s="158"/>
      <c r="AV3499" s="158"/>
      <c r="AW3499" s="158"/>
      <c r="AX3499" s="158"/>
      <c r="AY3499" s="158"/>
      <c r="AZ3499" s="158"/>
      <c r="BA3499" s="158"/>
      <c r="BB3499" s="158"/>
      <c r="BC3499" s="158"/>
      <c r="BD3499" s="159"/>
      <c r="BE3499" s="158"/>
      <c r="BF3499" s="158"/>
      <c r="BG3499" s="158"/>
      <c r="BH3499" s="158"/>
      <c r="BI3499" s="159"/>
      <c r="BJ3499" s="158"/>
      <c r="BK3499" s="158"/>
      <c r="BL3499" s="158"/>
      <c r="BM3499" s="158"/>
      <c r="BN3499" s="158"/>
      <c r="BO3499" s="158"/>
      <c r="BP3499" s="158"/>
      <c r="BQ3499" s="158"/>
      <c r="BR3499" s="158"/>
      <c r="BS3499" s="158"/>
      <c r="BT3499" s="158"/>
      <c r="BU3499" s="158"/>
      <c r="BV3499" s="158"/>
      <c r="BW3499" s="158"/>
      <c r="BX3499" s="158"/>
      <c r="BY3499" s="158"/>
      <c r="BZ3499" s="158"/>
      <c r="CA3499" s="158"/>
      <c r="CB3499" s="158"/>
      <c r="CC3499" s="158"/>
      <c r="CD3499" s="158"/>
      <c r="CE3499" s="158"/>
      <c r="CF3499" s="158"/>
      <c r="CG3499" s="158"/>
      <c r="CH3499" s="158"/>
      <c r="CI3499" s="158"/>
      <c r="CJ3499" s="158"/>
      <c r="CK3499" s="158"/>
      <c r="CL3499" s="158"/>
      <c r="CM3499" s="158"/>
      <c r="CN3499" s="158"/>
      <c r="CO3499" s="158"/>
      <c r="CP3499" s="158"/>
      <c r="CQ3499" s="158"/>
      <c r="CR3499" s="158"/>
      <c r="CS3499" s="158"/>
      <c r="CT3499" s="158"/>
      <c r="CU3499" s="158"/>
      <c r="CV3499" s="158"/>
      <c r="CW3499" s="158"/>
      <c r="CX3499" s="158"/>
      <c r="CY3499" s="158"/>
      <c r="CZ3499" s="158"/>
      <c r="DA3499" s="158"/>
      <c r="DB3499" s="158"/>
      <c r="DC3499" s="158"/>
      <c r="DD3499" s="158"/>
      <c r="DE3499" s="158"/>
      <c r="DF3499" s="158"/>
      <c r="DG3499" s="158"/>
      <c r="DH3499" s="158"/>
      <c r="DI3499" s="158"/>
      <c r="DJ3499" s="158"/>
      <c r="DK3499" s="158"/>
      <c r="DL3499" s="158"/>
      <c r="DM3499" s="158"/>
      <c r="DN3499" s="158"/>
      <c r="DO3499" s="158"/>
      <c r="DP3499" s="158"/>
      <c r="DQ3499" s="158"/>
      <c r="DR3499" s="158"/>
      <c r="DS3499" s="160"/>
    </row>
    <row r="3500" spans="1:123" s="110" customFormat="1">
      <c r="A3500" s="184"/>
      <c r="B3500" s="180"/>
      <c r="D3500" s="192"/>
      <c r="E3500" s="157"/>
      <c r="F3500" s="158"/>
      <c r="G3500" s="158"/>
      <c r="H3500" s="158"/>
      <c r="I3500" s="158"/>
      <c r="J3500" s="158"/>
      <c r="K3500" s="158"/>
      <c r="L3500" s="158"/>
      <c r="M3500" s="158"/>
      <c r="N3500" s="158"/>
      <c r="O3500" s="158"/>
      <c r="P3500" s="158"/>
      <c r="Q3500" s="158"/>
      <c r="R3500" s="158"/>
      <c r="S3500" s="158"/>
      <c r="T3500" s="158"/>
      <c r="U3500" s="158"/>
      <c r="V3500" s="158"/>
      <c r="W3500" s="158"/>
      <c r="X3500" s="158"/>
      <c r="Y3500" s="158"/>
      <c r="Z3500" s="158"/>
      <c r="AA3500" s="158"/>
      <c r="AB3500" s="158"/>
      <c r="AC3500" s="158"/>
      <c r="AD3500" s="158"/>
      <c r="AE3500" s="158"/>
      <c r="AF3500" s="158"/>
      <c r="AG3500" s="158"/>
      <c r="AH3500" s="158"/>
      <c r="AI3500" s="158"/>
      <c r="AJ3500" s="158"/>
      <c r="AK3500" s="158"/>
      <c r="AL3500" s="158"/>
      <c r="AM3500" s="158"/>
      <c r="AN3500" s="158"/>
      <c r="AO3500" s="158"/>
      <c r="AP3500" s="158"/>
      <c r="AQ3500" s="158"/>
      <c r="AR3500" s="158"/>
      <c r="AS3500" s="158"/>
      <c r="AT3500" s="158"/>
      <c r="AU3500" s="158"/>
      <c r="AV3500" s="158"/>
      <c r="AW3500" s="158"/>
      <c r="AX3500" s="158"/>
      <c r="AY3500" s="158"/>
      <c r="AZ3500" s="158"/>
      <c r="BA3500" s="158"/>
      <c r="BB3500" s="158"/>
      <c r="BC3500" s="158"/>
      <c r="BD3500" s="159"/>
      <c r="BE3500" s="158"/>
      <c r="BF3500" s="158"/>
      <c r="BG3500" s="158"/>
      <c r="BH3500" s="158"/>
      <c r="BI3500" s="159"/>
      <c r="BJ3500" s="158"/>
      <c r="BK3500" s="158"/>
      <c r="BL3500" s="158"/>
      <c r="BM3500" s="158"/>
      <c r="BN3500" s="158"/>
      <c r="BO3500" s="158"/>
      <c r="BP3500" s="158"/>
      <c r="BQ3500" s="158"/>
      <c r="BR3500" s="158"/>
      <c r="BS3500" s="158"/>
      <c r="BT3500" s="158"/>
      <c r="BU3500" s="158"/>
      <c r="BV3500" s="158"/>
      <c r="BW3500" s="158"/>
      <c r="BX3500" s="158"/>
      <c r="BY3500" s="158"/>
      <c r="BZ3500" s="158"/>
      <c r="CA3500" s="158"/>
      <c r="CB3500" s="158"/>
      <c r="CC3500" s="158"/>
      <c r="CD3500" s="158"/>
      <c r="CE3500" s="158"/>
      <c r="CF3500" s="158"/>
      <c r="CG3500" s="158"/>
      <c r="CH3500" s="158"/>
      <c r="CI3500" s="158"/>
      <c r="CJ3500" s="158"/>
      <c r="CK3500" s="158"/>
      <c r="CL3500" s="158"/>
      <c r="CM3500" s="158"/>
      <c r="CN3500" s="158"/>
      <c r="CO3500" s="158"/>
      <c r="CP3500" s="158"/>
      <c r="CQ3500" s="158"/>
      <c r="CR3500" s="158"/>
      <c r="CS3500" s="158"/>
      <c r="CT3500" s="158"/>
      <c r="CU3500" s="158"/>
      <c r="CV3500" s="158"/>
      <c r="CW3500" s="158"/>
      <c r="CX3500" s="158"/>
      <c r="CY3500" s="158"/>
      <c r="CZ3500" s="158"/>
      <c r="DA3500" s="158"/>
      <c r="DB3500" s="158"/>
      <c r="DC3500" s="158"/>
      <c r="DD3500" s="158"/>
      <c r="DE3500" s="158"/>
      <c r="DF3500" s="158"/>
      <c r="DG3500" s="158"/>
      <c r="DH3500" s="158"/>
      <c r="DI3500" s="158"/>
      <c r="DJ3500" s="158"/>
      <c r="DK3500" s="158"/>
      <c r="DL3500" s="158"/>
      <c r="DM3500" s="158"/>
      <c r="DN3500" s="158"/>
      <c r="DO3500" s="158"/>
      <c r="DP3500" s="158"/>
      <c r="DQ3500" s="158"/>
      <c r="DR3500" s="158"/>
      <c r="DS3500" s="160"/>
    </row>
    <row r="3501" spans="1:123" s="110" customFormat="1">
      <c r="A3501" s="184"/>
      <c r="B3501" s="180"/>
      <c r="D3501" s="192"/>
      <c r="E3501" s="157"/>
      <c r="F3501" s="158"/>
      <c r="G3501" s="158"/>
      <c r="H3501" s="158"/>
      <c r="I3501" s="158"/>
      <c r="J3501" s="158"/>
      <c r="K3501" s="158"/>
      <c r="L3501" s="158"/>
      <c r="M3501" s="158"/>
      <c r="N3501" s="158"/>
      <c r="O3501" s="158"/>
      <c r="P3501" s="158"/>
      <c r="Q3501" s="158"/>
      <c r="R3501" s="158"/>
      <c r="S3501" s="158"/>
      <c r="T3501" s="158"/>
      <c r="U3501" s="158"/>
      <c r="V3501" s="158"/>
      <c r="W3501" s="158"/>
      <c r="X3501" s="158"/>
      <c r="Y3501" s="158"/>
      <c r="Z3501" s="158"/>
      <c r="AA3501" s="158"/>
      <c r="AB3501" s="158"/>
      <c r="AC3501" s="158"/>
      <c r="AD3501" s="158"/>
      <c r="AE3501" s="158"/>
      <c r="AF3501" s="158"/>
      <c r="AG3501" s="158"/>
      <c r="AH3501" s="158"/>
      <c r="AI3501" s="158"/>
      <c r="AJ3501" s="158"/>
      <c r="AK3501" s="158"/>
      <c r="AL3501" s="158"/>
      <c r="AM3501" s="158"/>
      <c r="AN3501" s="158"/>
      <c r="AO3501" s="158"/>
      <c r="AP3501" s="158"/>
      <c r="AQ3501" s="158"/>
      <c r="AR3501" s="158"/>
      <c r="AS3501" s="158"/>
      <c r="AT3501" s="158"/>
      <c r="AU3501" s="158"/>
      <c r="AV3501" s="158"/>
      <c r="AW3501" s="158"/>
      <c r="AX3501" s="158"/>
      <c r="AY3501" s="158"/>
      <c r="AZ3501" s="158"/>
      <c r="BA3501" s="158"/>
      <c r="BB3501" s="158"/>
      <c r="BC3501" s="158"/>
      <c r="BD3501" s="159"/>
      <c r="BE3501" s="158"/>
      <c r="BF3501" s="158"/>
      <c r="BG3501" s="158"/>
      <c r="BH3501" s="158"/>
      <c r="BI3501" s="159"/>
      <c r="BJ3501" s="158"/>
      <c r="BK3501" s="158"/>
      <c r="BL3501" s="158"/>
      <c r="BM3501" s="158"/>
      <c r="BN3501" s="158"/>
      <c r="BO3501" s="158"/>
      <c r="BP3501" s="158"/>
      <c r="BQ3501" s="158"/>
      <c r="BR3501" s="158"/>
      <c r="BS3501" s="158"/>
      <c r="BT3501" s="158"/>
      <c r="BU3501" s="158"/>
      <c r="BV3501" s="158"/>
      <c r="BW3501" s="158"/>
      <c r="BX3501" s="158"/>
      <c r="BY3501" s="158"/>
      <c r="BZ3501" s="158"/>
      <c r="CA3501" s="158"/>
      <c r="CB3501" s="158"/>
      <c r="CC3501" s="158"/>
      <c r="CD3501" s="158"/>
      <c r="CE3501" s="158"/>
      <c r="CF3501" s="158"/>
      <c r="CG3501" s="158"/>
      <c r="CH3501" s="158"/>
      <c r="CI3501" s="158"/>
      <c r="CJ3501" s="158"/>
      <c r="CK3501" s="158"/>
      <c r="CL3501" s="158"/>
      <c r="CM3501" s="158"/>
      <c r="CN3501" s="158"/>
      <c r="CO3501" s="158"/>
      <c r="CP3501" s="158"/>
      <c r="CQ3501" s="158"/>
      <c r="CR3501" s="158"/>
      <c r="CS3501" s="158"/>
      <c r="CT3501" s="158"/>
      <c r="CU3501" s="158"/>
      <c r="CV3501" s="158"/>
      <c r="CW3501" s="158"/>
      <c r="CX3501" s="158"/>
      <c r="CY3501" s="158"/>
      <c r="CZ3501" s="158"/>
      <c r="DA3501" s="158"/>
      <c r="DB3501" s="158"/>
      <c r="DC3501" s="158"/>
      <c r="DD3501" s="158"/>
      <c r="DE3501" s="158"/>
      <c r="DF3501" s="158"/>
      <c r="DG3501" s="158"/>
      <c r="DH3501" s="158"/>
      <c r="DI3501" s="158"/>
      <c r="DJ3501" s="158"/>
      <c r="DK3501" s="158"/>
      <c r="DL3501" s="158"/>
      <c r="DM3501" s="158"/>
      <c r="DN3501" s="158"/>
      <c r="DO3501" s="158"/>
      <c r="DP3501" s="158"/>
      <c r="DQ3501" s="158"/>
      <c r="DR3501" s="158"/>
      <c r="DS3501" s="160"/>
    </row>
    <row r="3502" spans="1:123" s="110" customFormat="1">
      <c r="A3502" s="184"/>
      <c r="B3502" s="180"/>
      <c r="D3502" s="192"/>
      <c r="E3502" s="157"/>
      <c r="F3502" s="158"/>
      <c r="G3502" s="158"/>
      <c r="H3502" s="158"/>
      <c r="I3502" s="158"/>
      <c r="J3502" s="158"/>
      <c r="K3502" s="158"/>
      <c r="L3502" s="158"/>
      <c r="M3502" s="158"/>
      <c r="N3502" s="158"/>
      <c r="O3502" s="158"/>
      <c r="P3502" s="158"/>
      <c r="Q3502" s="158"/>
      <c r="R3502" s="158"/>
      <c r="S3502" s="158"/>
      <c r="T3502" s="158"/>
      <c r="U3502" s="158"/>
      <c r="V3502" s="158"/>
      <c r="W3502" s="158"/>
      <c r="X3502" s="158"/>
      <c r="Y3502" s="158"/>
      <c r="Z3502" s="158"/>
      <c r="AA3502" s="158"/>
      <c r="AB3502" s="158"/>
      <c r="AC3502" s="158"/>
      <c r="AD3502" s="158"/>
      <c r="AE3502" s="158"/>
      <c r="AF3502" s="158"/>
      <c r="AG3502" s="158"/>
      <c r="AH3502" s="158"/>
      <c r="AI3502" s="158"/>
      <c r="AJ3502" s="158"/>
      <c r="AK3502" s="158"/>
      <c r="AL3502" s="158"/>
      <c r="AM3502" s="158"/>
      <c r="AN3502" s="158"/>
      <c r="AO3502" s="158"/>
      <c r="AP3502" s="158"/>
      <c r="AQ3502" s="158"/>
      <c r="AR3502" s="158"/>
      <c r="AS3502" s="158"/>
      <c r="AT3502" s="158"/>
      <c r="AU3502" s="158"/>
      <c r="AV3502" s="158"/>
      <c r="AW3502" s="158"/>
      <c r="AX3502" s="158"/>
      <c r="AY3502" s="158"/>
      <c r="AZ3502" s="158"/>
      <c r="BA3502" s="158"/>
      <c r="BB3502" s="158"/>
      <c r="BC3502" s="158"/>
      <c r="BD3502" s="159"/>
      <c r="BE3502" s="158"/>
      <c r="BF3502" s="158"/>
      <c r="BG3502" s="158"/>
      <c r="BH3502" s="158"/>
      <c r="BI3502" s="159"/>
      <c r="BJ3502" s="158"/>
      <c r="BK3502" s="158"/>
      <c r="BL3502" s="158"/>
      <c r="BM3502" s="158"/>
      <c r="BN3502" s="158"/>
      <c r="BO3502" s="158"/>
      <c r="BP3502" s="158"/>
      <c r="BQ3502" s="158"/>
      <c r="BR3502" s="158"/>
      <c r="BS3502" s="158"/>
      <c r="BT3502" s="158"/>
      <c r="BU3502" s="158"/>
      <c r="BV3502" s="158"/>
      <c r="BW3502" s="158"/>
      <c r="BX3502" s="158"/>
      <c r="BY3502" s="158"/>
      <c r="BZ3502" s="158"/>
      <c r="CA3502" s="158"/>
      <c r="CB3502" s="158"/>
      <c r="CC3502" s="158"/>
      <c r="CD3502" s="158"/>
      <c r="CE3502" s="158"/>
      <c r="CF3502" s="158"/>
      <c r="CG3502" s="158"/>
      <c r="CH3502" s="158"/>
      <c r="CI3502" s="158"/>
      <c r="CJ3502" s="158"/>
      <c r="CK3502" s="158"/>
      <c r="CL3502" s="158"/>
      <c r="CM3502" s="158"/>
      <c r="CN3502" s="158"/>
      <c r="CO3502" s="158"/>
      <c r="CP3502" s="158"/>
      <c r="CQ3502" s="158"/>
      <c r="CR3502" s="158"/>
      <c r="CS3502" s="158"/>
      <c r="CT3502" s="158"/>
      <c r="CU3502" s="158"/>
      <c r="CV3502" s="158"/>
      <c r="CW3502" s="158"/>
      <c r="CX3502" s="158"/>
      <c r="CY3502" s="158"/>
      <c r="CZ3502" s="158"/>
      <c r="DA3502" s="158"/>
      <c r="DB3502" s="158"/>
      <c r="DC3502" s="158"/>
      <c r="DD3502" s="158"/>
      <c r="DE3502" s="158"/>
      <c r="DF3502" s="158"/>
      <c r="DG3502" s="158"/>
      <c r="DH3502" s="158"/>
      <c r="DI3502" s="158"/>
      <c r="DJ3502" s="158"/>
      <c r="DK3502" s="158"/>
      <c r="DL3502" s="158"/>
      <c r="DM3502" s="158"/>
      <c r="DN3502" s="158"/>
      <c r="DO3502" s="158"/>
      <c r="DP3502" s="158"/>
      <c r="DQ3502" s="158"/>
      <c r="DR3502" s="158"/>
      <c r="DS3502" s="160"/>
    </row>
    <row r="3503" spans="1:123" s="110" customFormat="1">
      <c r="A3503" s="184"/>
      <c r="B3503" s="180"/>
      <c r="D3503" s="192"/>
      <c r="E3503" s="157"/>
      <c r="F3503" s="158"/>
      <c r="G3503" s="158"/>
      <c r="H3503" s="158"/>
      <c r="I3503" s="158"/>
      <c r="J3503" s="158"/>
      <c r="K3503" s="158"/>
      <c r="L3503" s="158"/>
      <c r="M3503" s="158"/>
      <c r="N3503" s="158"/>
      <c r="O3503" s="158"/>
      <c r="P3503" s="158"/>
      <c r="Q3503" s="158"/>
      <c r="R3503" s="158"/>
      <c r="S3503" s="158"/>
      <c r="T3503" s="158"/>
      <c r="U3503" s="158"/>
      <c r="V3503" s="158"/>
      <c r="W3503" s="158"/>
      <c r="X3503" s="158"/>
      <c r="Y3503" s="158"/>
      <c r="Z3503" s="158"/>
      <c r="AA3503" s="158"/>
      <c r="AB3503" s="158"/>
      <c r="AC3503" s="158"/>
      <c r="AD3503" s="158"/>
      <c r="AE3503" s="158"/>
      <c r="AF3503" s="158"/>
      <c r="AG3503" s="158"/>
      <c r="AH3503" s="158"/>
      <c r="AI3503" s="158"/>
      <c r="AJ3503" s="158"/>
      <c r="AK3503" s="158"/>
      <c r="AL3503" s="158"/>
      <c r="AM3503" s="158"/>
      <c r="AN3503" s="158"/>
      <c r="AO3503" s="158"/>
      <c r="AP3503" s="158"/>
      <c r="AQ3503" s="158"/>
      <c r="AR3503" s="158"/>
      <c r="AS3503" s="158"/>
      <c r="AT3503" s="158"/>
      <c r="AU3503" s="158"/>
      <c r="AV3503" s="158"/>
      <c r="AW3503" s="158"/>
      <c r="AX3503" s="158"/>
      <c r="AY3503" s="158"/>
      <c r="AZ3503" s="158"/>
      <c r="BA3503" s="158"/>
      <c r="BB3503" s="158"/>
      <c r="BC3503" s="158"/>
      <c r="BD3503" s="159"/>
      <c r="BE3503" s="158"/>
      <c r="BF3503" s="158"/>
      <c r="BG3503" s="158"/>
      <c r="BH3503" s="158"/>
      <c r="BI3503" s="159"/>
      <c r="BJ3503" s="158"/>
      <c r="BK3503" s="158"/>
      <c r="BL3503" s="158"/>
      <c r="BM3503" s="158"/>
      <c r="BN3503" s="158"/>
      <c r="BO3503" s="158"/>
      <c r="BP3503" s="158"/>
      <c r="BQ3503" s="158"/>
      <c r="BR3503" s="158"/>
      <c r="BS3503" s="158"/>
      <c r="BT3503" s="158"/>
      <c r="BU3503" s="158"/>
      <c r="BV3503" s="158"/>
      <c r="BW3503" s="158"/>
      <c r="BX3503" s="158"/>
      <c r="BY3503" s="158"/>
      <c r="BZ3503" s="158"/>
      <c r="CA3503" s="158"/>
      <c r="CB3503" s="158"/>
      <c r="CC3503" s="158"/>
      <c r="CD3503" s="158"/>
      <c r="CE3503" s="158"/>
      <c r="CF3503" s="158"/>
      <c r="CG3503" s="158"/>
      <c r="CH3503" s="158"/>
      <c r="CI3503" s="158"/>
      <c r="CJ3503" s="158"/>
      <c r="CK3503" s="158"/>
      <c r="CL3503" s="158"/>
      <c r="CM3503" s="158"/>
      <c r="CN3503" s="158"/>
      <c r="CO3503" s="158"/>
      <c r="CP3503" s="158"/>
      <c r="CQ3503" s="158"/>
      <c r="CR3503" s="158"/>
      <c r="CS3503" s="158"/>
      <c r="CT3503" s="158"/>
      <c r="CU3503" s="158"/>
      <c r="CV3503" s="158"/>
      <c r="CW3503" s="158"/>
      <c r="CX3503" s="158"/>
      <c r="CY3503" s="158"/>
      <c r="CZ3503" s="158"/>
      <c r="DA3503" s="158"/>
      <c r="DB3503" s="158"/>
      <c r="DC3503" s="158"/>
      <c r="DD3503" s="158"/>
      <c r="DE3503" s="158"/>
      <c r="DF3503" s="158"/>
      <c r="DG3503" s="158"/>
      <c r="DH3503" s="158"/>
      <c r="DI3503" s="158"/>
      <c r="DJ3503" s="158"/>
      <c r="DK3503" s="158"/>
      <c r="DL3503" s="158"/>
      <c r="DM3503" s="158"/>
      <c r="DN3503" s="158"/>
      <c r="DO3503" s="158"/>
      <c r="DP3503" s="158"/>
      <c r="DQ3503" s="158"/>
      <c r="DR3503" s="158"/>
      <c r="DS3503" s="160"/>
    </row>
    <row r="3504" spans="1:123" s="110" customFormat="1">
      <c r="A3504" s="184"/>
      <c r="B3504" s="180"/>
      <c r="D3504" s="192"/>
      <c r="E3504" s="157"/>
      <c r="F3504" s="158"/>
      <c r="G3504" s="158"/>
      <c r="H3504" s="158"/>
      <c r="I3504" s="158"/>
      <c r="J3504" s="158"/>
      <c r="K3504" s="158"/>
      <c r="L3504" s="158"/>
      <c r="M3504" s="158"/>
      <c r="N3504" s="158"/>
      <c r="O3504" s="158"/>
      <c r="P3504" s="158"/>
      <c r="Q3504" s="158"/>
      <c r="R3504" s="158"/>
      <c r="S3504" s="158"/>
      <c r="T3504" s="158"/>
      <c r="U3504" s="158"/>
      <c r="V3504" s="158"/>
      <c r="W3504" s="158"/>
      <c r="X3504" s="158"/>
      <c r="Y3504" s="158"/>
      <c r="Z3504" s="158"/>
      <c r="AA3504" s="158"/>
      <c r="AB3504" s="158"/>
      <c r="AC3504" s="158"/>
      <c r="AD3504" s="158"/>
      <c r="AE3504" s="158"/>
      <c r="AF3504" s="158"/>
      <c r="AG3504" s="158"/>
      <c r="AH3504" s="158"/>
      <c r="AI3504" s="158"/>
      <c r="AJ3504" s="158"/>
      <c r="AK3504" s="158"/>
      <c r="AL3504" s="158"/>
      <c r="AM3504" s="158"/>
      <c r="AN3504" s="158"/>
      <c r="AO3504" s="158"/>
      <c r="AP3504" s="158"/>
      <c r="AQ3504" s="158"/>
      <c r="AR3504" s="158"/>
      <c r="AS3504" s="158"/>
      <c r="AT3504" s="158"/>
      <c r="AU3504" s="158"/>
      <c r="AV3504" s="158"/>
      <c r="AW3504" s="158"/>
      <c r="AX3504" s="158"/>
      <c r="AY3504" s="158"/>
      <c r="AZ3504" s="158"/>
      <c r="BA3504" s="158"/>
      <c r="BB3504" s="158"/>
      <c r="BC3504" s="158"/>
      <c r="BD3504" s="159"/>
      <c r="BE3504" s="158"/>
      <c r="BF3504" s="158"/>
      <c r="BG3504" s="158"/>
      <c r="BH3504" s="158"/>
      <c r="BI3504" s="159"/>
      <c r="BJ3504" s="158"/>
      <c r="BK3504" s="158"/>
      <c r="BL3504" s="158"/>
      <c r="BM3504" s="158"/>
      <c r="BN3504" s="158"/>
      <c r="BO3504" s="158"/>
      <c r="BP3504" s="158"/>
      <c r="BQ3504" s="158"/>
      <c r="BR3504" s="158"/>
      <c r="BS3504" s="158"/>
      <c r="BT3504" s="158"/>
      <c r="BU3504" s="158"/>
      <c r="BV3504" s="158"/>
      <c r="BW3504" s="158"/>
      <c r="BX3504" s="158"/>
      <c r="BY3504" s="158"/>
      <c r="BZ3504" s="158"/>
      <c r="CA3504" s="158"/>
      <c r="CB3504" s="158"/>
      <c r="CC3504" s="158"/>
      <c r="CD3504" s="158"/>
      <c r="CE3504" s="158"/>
      <c r="CF3504" s="158"/>
      <c r="CG3504" s="158"/>
      <c r="CH3504" s="158"/>
      <c r="CI3504" s="158"/>
      <c r="CJ3504" s="158"/>
      <c r="CK3504" s="158"/>
      <c r="CL3504" s="158"/>
      <c r="CM3504" s="158"/>
      <c r="CN3504" s="158"/>
      <c r="CO3504" s="158"/>
      <c r="CP3504" s="158"/>
      <c r="CQ3504" s="158"/>
      <c r="CR3504" s="158"/>
      <c r="CS3504" s="158"/>
      <c r="CT3504" s="158"/>
      <c r="CU3504" s="158"/>
      <c r="CV3504" s="158"/>
      <c r="CW3504" s="158"/>
      <c r="CX3504" s="158"/>
      <c r="CY3504" s="158"/>
      <c r="CZ3504" s="158"/>
      <c r="DA3504" s="158"/>
      <c r="DB3504" s="158"/>
      <c r="DC3504" s="158"/>
      <c r="DD3504" s="158"/>
      <c r="DE3504" s="158"/>
      <c r="DF3504" s="158"/>
      <c r="DG3504" s="158"/>
      <c r="DH3504" s="158"/>
      <c r="DI3504" s="158"/>
      <c r="DJ3504" s="158"/>
      <c r="DK3504" s="158"/>
      <c r="DL3504" s="158"/>
      <c r="DM3504" s="158"/>
      <c r="DN3504" s="158"/>
      <c r="DO3504" s="158"/>
      <c r="DP3504" s="158"/>
      <c r="DQ3504" s="158"/>
      <c r="DR3504" s="158"/>
      <c r="DS3504" s="160"/>
    </row>
    <row r="3505" spans="1:123" s="110" customFormat="1">
      <c r="A3505" s="184"/>
      <c r="B3505" s="180"/>
      <c r="D3505" s="192"/>
      <c r="E3505" s="157"/>
      <c r="F3505" s="158"/>
      <c r="G3505" s="158"/>
      <c r="H3505" s="158"/>
      <c r="I3505" s="158"/>
      <c r="J3505" s="158"/>
      <c r="K3505" s="158"/>
      <c r="L3505" s="158"/>
      <c r="M3505" s="158"/>
      <c r="N3505" s="158"/>
      <c r="O3505" s="158"/>
      <c r="P3505" s="158"/>
      <c r="Q3505" s="158"/>
      <c r="R3505" s="158"/>
      <c r="S3505" s="158"/>
      <c r="T3505" s="158"/>
      <c r="U3505" s="158"/>
      <c r="V3505" s="158"/>
      <c r="W3505" s="158"/>
      <c r="X3505" s="158"/>
      <c r="Y3505" s="158"/>
      <c r="Z3505" s="158"/>
      <c r="AA3505" s="158"/>
      <c r="AB3505" s="158"/>
      <c r="AC3505" s="158"/>
      <c r="AD3505" s="158"/>
      <c r="AE3505" s="158"/>
      <c r="AF3505" s="158"/>
      <c r="AG3505" s="158"/>
      <c r="AH3505" s="158"/>
      <c r="AI3505" s="158"/>
      <c r="AJ3505" s="158"/>
      <c r="AK3505" s="158"/>
      <c r="AL3505" s="158"/>
      <c r="AM3505" s="158"/>
      <c r="AN3505" s="158"/>
      <c r="AO3505" s="158"/>
      <c r="AP3505" s="158"/>
      <c r="AQ3505" s="158"/>
      <c r="AR3505" s="158"/>
      <c r="AS3505" s="158"/>
      <c r="AT3505" s="158"/>
      <c r="AU3505" s="158"/>
      <c r="AV3505" s="158"/>
      <c r="AW3505" s="158"/>
      <c r="AX3505" s="158"/>
      <c r="AY3505" s="158"/>
      <c r="AZ3505" s="158"/>
      <c r="BA3505" s="158"/>
      <c r="BB3505" s="158"/>
      <c r="BC3505" s="158"/>
      <c r="BD3505" s="159"/>
      <c r="BE3505" s="158"/>
      <c r="BF3505" s="158"/>
      <c r="BG3505" s="158"/>
      <c r="BH3505" s="158"/>
      <c r="BI3505" s="159"/>
      <c r="BJ3505" s="158"/>
      <c r="BK3505" s="158"/>
      <c r="BL3505" s="158"/>
      <c r="BM3505" s="158"/>
      <c r="BN3505" s="158"/>
      <c r="BO3505" s="158"/>
      <c r="BP3505" s="158"/>
      <c r="BQ3505" s="158"/>
      <c r="BR3505" s="158"/>
      <c r="BS3505" s="158"/>
      <c r="BT3505" s="158"/>
      <c r="BU3505" s="158"/>
      <c r="BV3505" s="158"/>
      <c r="BW3505" s="158"/>
      <c r="BX3505" s="158"/>
      <c r="BY3505" s="158"/>
      <c r="BZ3505" s="158"/>
      <c r="CA3505" s="158"/>
      <c r="CB3505" s="158"/>
      <c r="CC3505" s="158"/>
      <c r="CD3505" s="158"/>
      <c r="CE3505" s="158"/>
      <c r="CF3505" s="158"/>
      <c r="CG3505" s="158"/>
      <c r="CH3505" s="158"/>
      <c r="CI3505" s="158"/>
      <c r="CJ3505" s="158"/>
      <c r="CK3505" s="158"/>
      <c r="CL3505" s="158"/>
      <c r="CM3505" s="158"/>
      <c r="CN3505" s="158"/>
      <c r="CO3505" s="158"/>
      <c r="CP3505" s="158"/>
      <c r="CQ3505" s="158"/>
      <c r="CR3505" s="158"/>
      <c r="CS3505" s="158"/>
      <c r="CT3505" s="158"/>
      <c r="CU3505" s="158"/>
      <c r="CV3505" s="158"/>
      <c r="CW3505" s="158"/>
      <c r="CX3505" s="158"/>
      <c r="CY3505" s="158"/>
      <c r="CZ3505" s="158"/>
      <c r="DA3505" s="158"/>
      <c r="DB3505" s="158"/>
      <c r="DC3505" s="158"/>
      <c r="DD3505" s="158"/>
      <c r="DE3505" s="158"/>
      <c r="DF3505" s="158"/>
      <c r="DG3505" s="158"/>
      <c r="DH3505" s="158"/>
      <c r="DI3505" s="158"/>
      <c r="DJ3505" s="158"/>
      <c r="DK3505" s="158"/>
      <c r="DL3505" s="158"/>
      <c r="DM3505" s="158"/>
      <c r="DN3505" s="158"/>
      <c r="DO3505" s="158"/>
      <c r="DP3505" s="158"/>
      <c r="DQ3505" s="158"/>
      <c r="DR3505" s="158"/>
      <c r="DS3505" s="160"/>
    </row>
    <row r="3506" spans="1:123" s="110" customFormat="1">
      <c r="A3506" s="184"/>
      <c r="B3506" s="180"/>
      <c r="D3506" s="192"/>
      <c r="E3506" s="157"/>
      <c r="F3506" s="158"/>
      <c r="G3506" s="158"/>
      <c r="H3506" s="158"/>
      <c r="I3506" s="158"/>
      <c r="J3506" s="158"/>
      <c r="K3506" s="158"/>
      <c r="L3506" s="158"/>
      <c r="M3506" s="158"/>
      <c r="N3506" s="158"/>
      <c r="O3506" s="158"/>
      <c r="P3506" s="158"/>
      <c r="Q3506" s="158"/>
      <c r="R3506" s="158"/>
      <c r="S3506" s="158"/>
      <c r="T3506" s="158"/>
      <c r="U3506" s="158"/>
      <c r="V3506" s="158"/>
      <c r="W3506" s="158"/>
      <c r="X3506" s="158"/>
      <c r="Y3506" s="158"/>
      <c r="Z3506" s="158"/>
      <c r="AA3506" s="158"/>
      <c r="AB3506" s="158"/>
      <c r="AC3506" s="158"/>
      <c r="AD3506" s="158"/>
      <c r="AE3506" s="158"/>
      <c r="AF3506" s="158"/>
      <c r="AG3506" s="158"/>
      <c r="AH3506" s="158"/>
      <c r="AI3506" s="158"/>
      <c r="AJ3506" s="158"/>
      <c r="AK3506" s="158"/>
      <c r="AL3506" s="158"/>
      <c r="AM3506" s="158"/>
      <c r="AN3506" s="158"/>
      <c r="AO3506" s="158"/>
      <c r="AP3506" s="158"/>
      <c r="AQ3506" s="158"/>
      <c r="AR3506" s="158"/>
      <c r="AS3506" s="158"/>
      <c r="AT3506" s="158"/>
      <c r="AU3506" s="158"/>
      <c r="AV3506" s="158"/>
      <c r="AW3506" s="158"/>
      <c r="AX3506" s="158"/>
      <c r="AY3506" s="158"/>
      <c r="AZ3506" s="158"/>
      <c r="BA3506" s="158"/>
      <c r="BB3506" s="158"/>
      <c r="BC3506" s="158"/>
      <c r="BD3506" s="159"/>
      <c r="BE3506" s="158"/>
      <c r="BF3506" s="158"/>
      <c r="BG3506" s="158"/>
      <c r="BH3506" s="158"/>
      <c r="BI3506" s="159"/>
      <c r="BJ3506" s="158"/>
      <c r="BK3506" s="158"/>
      <c r="BL3506" s="158"/>
      <c r="BM3506" s="158"/>
      <c r="BN3506" s="158"/>
      <c r="BO3506" s="158"/>
      <c r="BP3506" s="158"/>
      <c r="BQ3506" s="158"/>
      <c r="BR3506" s="158"/>
      <c r="BS3506" s="158"/>
      <c r="BT3506" s="158"/>
      <c r="BU3506" s="158"/>
      <c r="BV3506" s="158"/>
      <c r="BW3506" s="158"/>
      <c r="BX3506" s="158"/>
      <c r="BY3506" s="158"/>
      <c r="BZ3506" s="158"/>
      <c r="CA3506" s="158"/>
      <c r="CB3506" s="158"/>
      <c r="CC3506" s="158"/>
      <c r="CD3506" s="158"/>
      <c r="CE3506" s="158"/>
      <c r="CF3506" s="158"/>
      <c r="CG3506" s="158"/>
      <c r="CH3506" s="158"/>
      <c r="CI3506" s="158"/>
      <c r="CJ3506" s="158"/>
      <c r="CK3506" s="158"/>
      <c r="CL3506" s="158"/>
      <c r="CM3506" s="158"/>
      <c r="CN3506" s="158"/>
      <c r="CO3506" s="158"/>
      <c r="CP3506" s="158"/>
      <c r="CQ3506" s="158"/>
      <c r="CR3506" s="158"/>
      <c r="CS3506" s="158"/>
      <c r="CT3506" s="158"/>
      <c r="CU3506" s="158"/>
      <c r="CV3506" s="158"/>
      <c r="CW3506" s="158"/>
      <c r="CX3506" s="158"/>
      <c r="CY3506" s="158"/>
      <c r="CZ3506" s="158"/>
      <c r="DA3506" s="158"/>
      <c r="DB3506" s="158"/>
      <c r="DC3506" s="158"/>
      <c r="DD3506" s="158"/>
      <c r="DE3506" s="158"/>
      <c r="DF3506" s="158"/>
      <c r="DG3506" s="158"/>
      <c r="DH3506" s="158"/>
      <c r="DI3506" s="158"/>
      <c r="DJ3506" s="158"/>
      <c r="DK3506" s="158"/>
      <c r="DL3506" s="158"/>
      <c r="DM3506" s="158"/>
      <c r="DN3506" s="158"/>
      <c r="DO3506" s="158"/>
      <c r="DP3506" s="158"/>
      <c r="DQ3506" s="158"/>
      <c r="DR3506" s="158"/>
      <c r="DS3506" s="160"/>
    </row>
    <row r="3507" spans="1:123" s="110" customFormat="1">
      <c r="A3507" s="184"/>
      <c r="B3507" s="180"/>
      <c r="D3507" s="192"/>
      <c r="E3507" s="157"/>
      <c r="F3507" s="158"/>
      <c r="G3507" s="158"/>
      <c r="H3507" s="158"/>
      <c r="I3507" s="158"/>
      <c r="J3507" s="158"/>
      <c r="K3507" s="158"/>
      <c r="L3507" s="158"/>
      <c r="M3507" s="158"/>
      <c r="N3507" s="158"/>
      <c r="O3507" s="158"/>
      <c r="P3507" s="158"/>
      <c r="Q3507" s="158"/>
      <c r="R3507" s="158"/>
      <c r="S3507" s="158"/>
      <c r="T3507" s="158"/>
      <c r="U3507" s="158"/>
      <c r="V3507" s="158"/>
      <c r="W3507" s="158"/>
      <c r="X3507" s="158"/>
      <c r="Y3507" s="158"/>
      <c r="Z3507" s="158"/>
      <c r="AA3507" s="158"/>
      <c r="AB3507" s="158"/>
      <c r="AC3507" s="158"/>
      <c r="AD3507" s="158"/>
      <c r="AE3507" s="158"/>
      <c r="AF3507" s="158"/>
      <c r="AG3507" s="158"/>
      <c r="AH3507" s="158"/>
      <c r="AI3507" s="158"/>
      <c r="AJ3507" s="158"/>
      <c r="AK3507" s="158"/>
      <c r="AL3507" s="158"/>
      <c r="AM3507" s="158"/>
      <c r="AN3507" s="158"/>
      <c r="AO3507" s="158"/>
      <c r="AP3507" s="158"/>
      <c r="AQ3507" s="158"/>
      <c r="AR3507" s="158"/>
      <c r="AS3507" s="158"/>
      <c r="AT3507" s="158"/>
      <c r="AU3507" s="158"/>
      <c r="AV3507" s="158"/>
      <c r="AW3507" s="158"/>
      <c r="AX3507" s="158"/>
      <c r="AY3507" s="158"/>
      <c r="AZ3507" s="158"/>
      <c r="BA3507" s="158"/>
      <c r="BB3507" s="158"/>
      <c r="BC3507" s="158"/>
      <c r="BD3507" s="159"/>
      <c r="BE3507" s="158"/>
      <c r="BF3507" s="158"/>
      <c r="BG3507" s="158"/>
      <c r="BH3507" s="158"/>
      <c r="BI3507" s="159"/>
      <c r="BJ3507" s="158"/>
      <c r="BK3507" s="158"/>
      <c r="BL3507" s="158"/>
      <c r="BM3507" s="158"/>
      <c r="BN3507" s="158"/>
      <c r="BO3507" s="158"/>
      <c r="BP3507" s="158"/>
      <c r="BQ3507" s="158"/>
      <c r="BR3507" s="158"/>
      <c r="BS3507" s="158"/>
      <c r="BT3507" s="158"/>
      <c r="BU3507" s="158"/>
      <c r="BV3507" s="158"/>
      <c r="BW3507" s="158"/>
      <c r="BX3507" s="158"/>
      <c r="BY3507" s="158"/>
      <c r="BZ3507" s="158"/>
      <c r="CA3507" s="158"/>
      <c r="CB3507" s="158"/>
      <c r="CC3507" s="158"/>
      <c r="CD3507" s="158"/>
      <c r="CE3507" s="158"/>
      <c r="CF3507" s="158"/>
      <c r="CG3507" s="158"/>
      <c r="CH3507" s="158"/>
      <c r="CI3507" s="158"/>
      <c r="CJ3507" s="158"/>
      <c r="CK3507" s="158"/>
      <c r="CL3507" s="158"/>
      <c r="CM3507" s="158"/>
      <c r="CN3507" s="158"/>
      <c r="CO3507" s="158"/>
      <c r="CP3507" s="158"/>
      <c r="CQ3507" s="158"/>
      <c r="CR3507" s="158"/>
      <c r="CS3507" s="158"/>
      <c r="CT3507" s="158"/>
      <c r="CU3507" s="158"/>
      <c r="CV3507" s="158"/>
      <c r="CW3507" s="158"/>
      <c r="CX3507" s="158"/>
      <c r="CY3507" s="158"/>
      <c r="CZ3507" s="158"/>
      <c r="DA3507" s="158"/>
      <c r="DB3507" s="158"/>
      <c r="DC3507" s="158"/>
      <c r="DD3507" s="158"/>
      <c r="DE3507" s="158"/>
      <c r="DF3507" s="158"/>
      <c r="DG3507" s="158"/>
      <c r="DH3507" s="158"/>
      <c r="DI3507" s="158"/>
      <c r="DJ3507" s="158"/>
      <c r="DK3507" s="158"/>
      <c r="DL3507" s="158"/>
      <c r="DM3507" s="158"/>
      <c r="DN3507" s="158"/>
      <c r="DO3507" s="158"/>
      <c r="DP3507" s="158"/>
      <c r="DQ3507" s="158"/>
      <c r="DR3507" s="158"/>
      <c r="DS3507" s="160"/>
    </row>
    <row r="3508" spans="1:123" s="110" customFormat="1">
      <c r="A3508" s="184"/>
      <c r="B3508" s="180"/>
      <c r="D3508" s="192"/>
      <c r="E3508" s="157"/>
      <c r="F3508" s="158"/>
      <c r="G3508" s="158"/>
      <c r="H3508" s="158"/>
      <c r="I3508" s="158"/>
      <c r="J3508" s="158"/>
      <c r="K3508" s="158"/>
      <c r="L3508" s="158"/>
      <c r="M3508" s="158"/>
      <c r="N3508" s="158"/>
      <c r="O3508" s="158"/>
      <c r="P3508" s="158"/>
      <c r="Q3508" s="158"/>
      <c r="R3508" s="158"/>
      <c r="S3508" s="158"/>
      <c r="T3508" s="158"/>
      <c r="U3508" s="158"/>
      <c r="V3508" s="158"/>
      <c r="W3508" s="158"/>
      <c r="X3508" s="158"/>
      <c r="Y3508" s="158"/>
      <c r="Z3508" s="158"/>
      <c r="AA3508" s="158"/>
      <c r="AB3508" s="158"/>
      <c r="AC3508" s="158"/>
      <c r="AD3508" s="158"/>
      <c r="AE3508" s="158"/>
      <c r="AF3508" s="158"/>
      <c r="AG3508" s="158"/>
      <c r="AH3508" s="158"/>
      <c r="AI3508" s="158"/>
      <c r="AJ3508" s="158"/>
      <c r="AK3508" s="158"/>
      <c r="AL3508" s="158"/>
      <c r="AM3508" s="158"/>
      <c r="AN3508" s="158"/>
      <c r="AO3508" s="158"/>
      <c r="AP3508" s="158"/>
      <c r="AQ3508" s="158"/>
      <c r="AR3508" s="158"/>
      <c r="AS3508" s="158"/>
      <c r="AT3508" s="158"/>
      <c r="AU3508" s="158"/>
      <c r="AV3508" s="158"/>
      <c r="AW3508" s="158"/>
      <c r="AX3508" s="158"/>
      <c r="AY3508" s="158"/>
      <c r="AZ3508" s="158"/>
      <c r="BA3508" s="158"/>
      <c r="BB3508" s="158"/>
      <c r="BC3508" s="158"/>
      <c r="BD3508" s="159"/>
      <c r="BE3508" s="158"/>
      <c r="BF3508" s="158"/>
      <c r="BG3508" s="158"/>
      <c r="BH3508" s="158"/>
      <c r="BI3508" s="159"/>
      <c r="BJ3508" s="158"/>
      <c r="BK3508" s="158"/>
      <c r="BL3508" s="158"/>
      <c r="BM3508" s="158"/>
      <c r="BN3508" s="158"/>
      <c r="BO3508" s="158"/>
      <c r="BP3508" s="158"/>
      <c r="BQ3508" s="158"/>
      <c r="BR3508" s="158"/>
      <c r="BS3508" s="158"/>
      <c r="BT3508" s="158"/>
      <c r="BU3508" s="158"/>
      <c r="BV3508" s="158"/>
      <c r="BW3508" s="158"/>
      <c r="BX3508" s="158"/>
      <c r="BY3508" s="158"/>
      <c r="BZ3508" s="158"/>
      <c r="CA3508" s="158"/>
      <c r="CB3508" s="158"/>
      <c r="CC3508" s="158"/>
      <c r="CD3508" s="158"/>
      <c r="CE3508" s="158"/>
      <c r="CF3508" s="158"/>
      <c r="CG3508" s="158"/>
      <c r="CH3508" s="158"/>
      <c r="CI3508" s="158"/>
      <c r="CJ3508" s="158"/>
      <c r="CK3508" s="158"/>
      <c r="CL3508" s="158"/>
      <c r="CM3508" s="158"/>
      <c r="CN3508" s="158"/>
      <c r="CO3508" s="158"/>
      <c r="CP3508" s="158"/>
      <c r="CQ3508" s="158"/>
      <c r="CR3508" s="158"/>
      <c r="CS3508" s="158"/>
      <c r="CT3508" s="158"/>
      <c r="CU3508" s="158"/>
      <c r="CV3508" s="158"/>
      <c r="CW3508" s="158"/>
      <c r="CX3508" s="158"/>
      <c r="CY3508" s="158"/>
      <c r="CZ3508" s="158"/>
      <c r="DA3508" s="158"/>
      <c r="DB3508" s="158"/>
      <c r="DC3508" s="158"/>
      <c r="DD3508" s="158"/>
      <c r="DE3508" s="158"/>
      <c r="DF3508" s="158"/>
      <c r="DG3508" s="158"/>
      <c r="DH3508" s="158"/>
      <c r="DI3508" s="158"/>
      <c r="DJ3508" s="158"/>
      <c r="DK3508" s="158"/>
      <c r="DL3508" s="158"/>
      <c r="DM3508" s="158"/>
      <c r="DN3508" s="158"/>
      <c r="DO3508" s="158"/>
      <c r="DP3508" s="158"/>
      <c r="DQ3508" s="158"/>
      <c r="DR3508" s="158"/>
      <c r="DS3508" s="160"/>
    </row>
    <row r="3509" spans="1:123" s="110" customFormat="1">
      <c r="A3509" s="184"/>
      <c r="B3509" s="180"/>
      <c r="D3509" s="192"/>
      <c r="E3509" s="157"/>
      <c r="F3509" s="158"/>
      <c r="G3509" s="158"/>
      <c r="H3509" s="158"/>
      <c r="I3509" s="158"/>
      <c r="J3509" s="158"/>
      <c r="K3509" s="158"/>
      <c r="L3509" s="158"/>
      <c r="M3509" s="158"/>
      <c r="N3509" s="158"/>
      <c r="O3509" s="158"/>
      <c r="P3509" s="158"/>
      <c r="Q3509" s="158"/>
      <c r="R3509" s="158"/>
      <c r="S3509" s="158"/>
      <c r="T3509" s="158"/>
      <c r="U3509" s="158"/>
      <c r="V3509" s="158"/>
      <c r="W3509" s="158"/>
      <c r="X3509" s="158"/>
      <c r="Y3509" s="158"/>
      <c r="Z3509" s="158"/>
      <c r="AA3509" s="158"/>
      <c r="AB3509" s="158"/>
      <c r="AC3509" s="158"/>
      <c r="AD3509" s="158"/>
      <c r="AE3509" s="158"/>
      <c r="AF3509" s="158"/>
      <c r="AG3509" s="158"/>
      <c r="AH3509" s="158"/>
      <c r="AI3509" s="158"/>
      <c r="AJ3509" s="158"/>
      <c r="AK3509" s="158"/>
      <c r="AL3509" s="158"/>
      <c r="AM3509" s="158"/>
      <c r="AN3509" s="158"/>
      <c r="AO3509" s="158"/>
      <c r="AP3509" s="158"/>
      <c r="AQ3509" s="158"/>
      <c r="AR3509" s="158"/>
      <c r="AS3509" s="158"/>
      <c r="AT3509" s="158"/>
      <c r="AU3509" s="158"/>
      <c r="AV3509" s="158"/>
      <c r="AW3509" s="158"/>
      <c r="AX3509" s="158"/>
      <c r="AY3509" s="158"/>
      <c r="AZ3509" s="158"/>
      <c r="BA3509" s="158"/>
      <c r="BB3509" s="158"/>
      <c r="BC3509" s="158"/>
      <c r="BD3509" s="159"/>
      <c r="BE3509" s="158"/>
      <c r="BF3509" s="158"/>
      <c r="BG3509" s="158"/>
      <c r="BH3509" s="158"/>
      <c r="BI3509" s="159"/>
      <c r="BJ3509" s="158"/>
      <c r="BK3509" s="158"/>
      <c r="BL3509" s="158"/>
      <c r="BM3509" s="158"/>
      <c r="BN3509" s="158"/>
      <c r="BO3509" s="158"/>
      <c r="BP3509" s="158"/>
      <c r="BQ3509" s="158"/>
      <c r="BR3509" s="158"/>
      <c r="BS3509" s="158"/>
      <c r="BT3509" s="158"/>
      <c r="BU3509" s="158"/>
      <c r="BV3509" s="158"/>
      <c r="BW3509" s="158"/>
      <c r="BX3509" s="158"/>
      <c r="BY3509" s="158"/>
      <c r="BZ3509" s="158"/>
      <c r="CA3509" s="158"/>
      <c r="CB3509" s="158"/>
      <c r="CC3509" s="158"/>
      <c r="CD3509" s="158"/>
      <c r="CE3509" s="158"/>
      <c r="CF3509" s="158"/>
      <c r="CG3509" s="158"/>
      <c r="CH3509" s="158"/>
      <c r="CI3509" s="158"/>
      <c r="CJ3509" s="158"/>
      <c r="CK3509" s="158"/>
      <c r="CL3509" s="158"/>
      <c r="CM3509" s="158"/>
      <c r="CN3509" s="158"/>
      <c r="CO3509" s="158"/>
      <c r="CP3509" s="158"/>
      <c r="CQ3509" s="158"/>
      <c r="CR3509" s="158"/>
      <c r="CS3509" s="158"/>
      <c r="CT3509" s="158"/>
      <c r="CU3509" s="158"/>
      <c r="CV3509" s="158"/>
      <c r="CW3509" s="158"/>
      <c r="CX3509" s="158"/>
      <c r="CY3509" s="158"/>
      <c r="CZ3509" s="158"/>
      <c r="DA3509" s="158"/>
      <c r="DB3509" s="158"/>
      <c r="DC3509" s="158"/>
      <c r="DD3509" s="158"/>
      <c r="DE3509" s="158"/>
      <c r="DF3509" s="158"/>
      <c r="DG3509" s="158"/>
      <c r="DH3509" s="158"/>
      <c r="DI3509" s="158"/>
      <c r="DJ3509" s="158"/>
      <c r="DK3509" s="158"/>
      <c r="DL3509" s="158"/>
      <c r="DM3509" s="158"/>
      <c r="DN3509" s="158"/>
      <c r="DO3509" s="158"/>
      <c r="DP3509" s="158"/>
      <c r="DQ3509" s="158"/>
      <c r="DR3509" s="158"/>
      <c r="DS3509" s="160"/>
    </row>
    <row r="3510" spans="1:123" s="110" customFormat="1">
      <c r="A3510" s="184"/>
      <c r="B3510" s="180"/>
      <c r="D3510" s="192"/>
      <c r="E3510" s="157"/>
      <c r="F3510" s="158"/>
      <c r="G3510" s="158"/>
      <c r="H3510" s="158"/>
      <c r="I3510" s="158"/>
      <c r="J3510" s="158"/>
      <c r="K3510" s="158"/>
      <c r="L3510" s="158"/>
      <c r="M3510" s="158"/>
      <c r="N3510" s="158"/>
      <c r="O3510" s="158"/>
      <c r="P3510" s="158"/>
      <c r="Q3510" s="158"/>
      <c r="R3510" s="158"/>
      <c r="S3510" s="158"/>
      <c r="T3510" s="158"/>
      <c r="U3510" s="158"/>
      <c r="V3510" s="158"/>
      <c r="W3510" s="158"/>
      <c r="X3510" s="158"/>
      <c r="Y3510" s="158"/>
      <c r="Z3510" s="158"/>
      <c r="AA3510" s="158"/>
      <c r="AB3510" s="158"/>
      <c r="AC3510" s="158"/>
      <c r="AD3510" s="158"/>
      <c r="AE3510" s="158"/>
      <c r="AF3510" s="158"/>
      <c r="AG3510" s="158"/>
      <c r="AH3510" s="158"/>
      <c r="AI3510" s="158"/>
      <c r="AJ3510" s="158"/>
      <c r="AK3510" s="158"/>
      <c r="AL3510" s="158"/>
      <c r="AM3510" s="158"/>
      <c r="AN3510" s="158"/>
      <c r="AO3510" s="158"/>
      <c r="AP3510" s="158"/>
      <c r="AQ3510" s="158"/>
      <c r="AR3510" s="158"/>
      <c r="AS3510" s="158"/>
      <c r="AT3510" s="158"/>
      <c r="AU3510" s="158"/>
      <c r="AV3510" s="158"/>
      <c r="AW3510" s="158"/>
      <c r="AX3510" s="158"/>
      <c r="AY3510" s="158"/>
      <c r="AZ3510" s="158"/>
      <c r="BA3510" s="158"/>
      <c r="BB3510" s="158"/>
      <c r="BC3510" s="158"/>
      <c r="BD3510" s="159"/>
      <c r="BE3510" s="158"/>
      <c r="BF3510" s="158"/>
      <c r="BG3510" s="158"/>
      <c r="BH3510" s="158"/>
      <c r="BI3510" s="159"/>
      <c r="BJ3510" s="158"/>
      <c r="BK3510" s="158"/>
      <c r="BL3510" s="158"/>
      <c r="BM3510" s="158"/>
      <c r="BN3510" s="158"/>
      <c r="BO3510" s="158"/>
      <c r="BP3510" s="158"/>
      <c r="BQ3510" s="158"/>
      <c r="BR3510" s="158"/>
      <c r="BS3510" s="158"/>
      <c r="BT3510" s="158"/>
      <c r="BU3510" s="158"/>
      <c r="BV3510" s="158"/>
      <c r="BW3510" s="158"/>
      <c r="BX3510" s="158"/>
      <c r="BY3510" s="158"/>
      <c r="BZ3510" s="158"/>
      <c r="CA3510" s="158"/>
      <c r="CB3510" s="158"/>
      <c r="CC3510" s="158"/>
      <c r="CD3510" s="158"/>
      <c r="CE3510" s="158"/>
      <c r="CF3510" s="158"/>
      <c r="CG3510" s="158"/>
      <c r="CH3510" s="158"/>
      <c r="CI3510" s="158"/>
      <c r="CJ3510" s="158"/>
      <c r="CK3510" s="158"/>
      <c r="CL3510" s="158"/>
      <c r="CM3510" s="158"/>
      <c r="CN3510" s="158"/>
      <c r="CO3510" s="158"/>
      <c r="CP3510" s="158"/>
      <c r="CQ3510" s="158"/>
      <c r="CR3510" s="158"/>
      <c r="CS3510" s="158"/>
      <c r="CT3510" s="158"/>
      <c r="CU3510" s="158"/>
      <c r="CV3510" s="158"/>
      <c r="CW3510" s="158"/>
      <c r="CX3510" s="158"/>
      <c r="CY3510" s="158"/>
      <c r="CZ3510" s="158"/>
      <c r="DA3510" s="158"/>
      <c r="DB3510" s="158"/>
      <c r="DC3510" s="158"/>
      <c r="DD3510" s="158"/>
      <c r="DE3510" s="158"/>
      <c r="DF3510" s="158"/>
      <c r="DG3510" s="158"/>
      <c r="DH3510" s="158"/>
      <c r="DI3510" s="158"/>
      <c r="DJ3510" s="158"/>
      <c r="DK3510" s="158"/>
      <c r="DL3510" s="158"/>
      <c r="DM3510" s="158"/>
      <c r="DN3510" s="158"/>
      <c r="DO3510" s="158"/>
      <c r="DP3510" s="158"/>
      <c r="DQ3510" s="158"/>
      <c r="DR3510" s="158"/>
      <c r="DS3510" s="160"/>
    </row>
    <row r="3511" spans="1:123" s="110" customFormat="1">
      <c r="A3511" s="184"/>
      <c r="B3511" s="180"/>
      <c r="D3511" s="192"/>
      <c r="E3511" s="157"/>
      <c r="F3511" s="158"/>
      <c r="G3511" s="158"/>
      <c r="H3511" s="158"/>
      <c r="I3511" s="158"/>
      <c r="J3511" s="158"/>
      <c r="K3511" s="158"/>
      <c r="L3511" s="158"/>
      <c r="M3511" s="158"/>
      <c r="N3511" s="158"/>
      <c r="O3511" s="158"/>
      <c r="P3511" s="158"/>
      <c r="Q3511" s="158"/>
      <c r="R3511" s="158"/>
      <c r="S3511" s="158"/>
      <c r="T3511" s="158"/>
      <c r="U3511" s="158"/>
      <c r="V3511" s="158"/>
      <c r="W3511" s="158"/>
      <c r="X3511" s="158"/>
      <c r="Y3511" s="158"/>
      <c r="Z3511" s="158"/>
      <c r="AA3511" s="158"/>
      <c r="AB3511" s="158"/>
      <c r="AC3511" s="158"/>
      <c r="AD3511" s="158"/>
      <c r="AE3511" s="158"/>
      <c r="AF3511" s="158"/>
      <c r="AG3511" s="158"/>
      <c r="AH3511" s="158"/>
      <c r="AI3511" s="158"/>
      <c r="AJ3511" s="158"/>
      <c r="AK3511" s="158"/>
      <c r="AL3511" s="158"/>
      <c r="AM3511" s="158"/>
      <c r="AN3511" s="158"/>
      <c r="AO3511" s="158"/>
      <c r="AP3511" s="158"/>
      <c r="AQ3511" s="158"/>
      <c r="AR3511" s="158"/>
      <c r="AS3511" s="158"/>
      <c r="AT3511" s="158"/>
      <c r="AU3511" s="158"/>
      <c r="AV3511" s="158"/>
      <c r="AW3511" s="158"/>
      <c r="AX3511" s="158"/>
      <c r="AY3511" s="158"/>
      <c r="AZ3511" s="158"/>
      <c r="BA3511" s="158"/>
      <c r="BB3511" s="158"/>
      <c r="BC3511" s="158"/>
      <c r="BD3511" s="159"/>
      <c r="BE3511" s="158"/>
      <c r="BF3511" s="158"/>
      <c r="BG3511" s="158"/>
      <c r="BH3511" s="158"/>
      <c r="BI3511" s="159"/>
      <c r="BJ3511" s="158"/>
      <c r="BK3511" s="158"/>
      <c r="BL3511" s="158"/>
      <c r="BM3511" s="158"/>
      <c r="BN3511" s="158"/>
      <c r="BO3511" s="158"/>
      <c r="BP3511" s="158"/>
      <c r="BQ3511" s="158"/>
      <c r="BR3511" s="158"/>
      <c r="BS3511" s="158"/>
      <c r="BT3511" s="158"/>
      <c r="BU3511" s="158"/>
      <c r="BV3511" s="158"/>
      <c r="BW3511" s="158"/>
      <c r="BX3511" s="158"/>
      <c r="BY3511" s="158"/>
      <c r="BZ3511" s="158"/>
      <c r="CA3511" s="158"/>
      <c r="CB3511" s="158"/>
      <c r="CC3511" s="158"/>
      <c r="CD3511" s="158"/>
      <c r="CE3511" s="158"/>
      <c r="CF3511" s="158"/>
      <c r="CG3511" s="158"/>
      <c r="CH3511" s="158"/>
      <c r="CI3511" s="158"/>
      <c r="CJ3511" s="158"/>
      <c r="CK3511" s="158"/>
      <c r="CL3511" s="158"/>
      <c r="CM3511" s="158"/>
      <c r="CN3511" s="158"/>
      <c r="CO3511" s="158"/>
      <c r="CP3511" s="158"/>
      <c r="CQ3511" s="158"/>
      <c r="CR3511" s="158"/>
      <c r="CS3511" s="158"/>
      <c r="CT3511" s="158"/>
      <c r="CU3511" s="158"/>
      <c r="CV3511" s="158"/>
      <c r="CW3511" s="158"/>
      <c r="CX3511" s="158"/>
      <c r="CY3511" s="158"/>
      <c r="CZ3511" s="158"/>
      <c r="DA3511" s="158"/>
      <c r="DB3511" s="158"/>
      <c r="DC3511" s="158"/>
      <c r="DD3511" s="158"/>
      <c r="DE3511" s="158"/>
      <c r="DF3511" s="158"/>
      <c r="DG3511" s="158"/>
      <c r="DH3511" s="158"/>
      <c r="DI3511" s="158"/>
      <c r="DJ3511" s="158"/>
      <c r="DK3511" s="158"/>
      <c r="DL3511" s="158"/>
      <c r="DM3511" s="158"/>
      <c r="DN3511" s="158"/>
      <c r="DO3511" s="158"/>
      <c r="DP3511" s="158"/>
      <c r="DQ3511" s="158"/>
      <c r="DR3511" s="158"/>
      <c r="DS3511" s="160"/>
    </row>
    <row r="3512" spans="1:123" s="110" customFormat="1">
      <c r="A3512" s="184"/>
      <c r="B3512" s="180"/>
      <c r="D3512" s="192"/>
      <c r="E3512" s="157"/>
      <c r="F3512" s="158"/>
      <c r="G3512" s="158"/>
      <c r="H3512" s="158"/>
      <c r="I3512" s="158"/>
      <c r="J3512" s="158"/>
      <c r="K3512" s="158"/>
      <c r="L3512" s="158"/>
      <c r="M3512" s="158"/>
      <c r="N3512" s="158"/>
      <c r="O3512" s="158"/>
      <c r="P3512" s="158"/>
      <c r="Q3512" s="158"/>
      <c r="R3512" s="158"/>
      <c r="S3512" s="158"/>
      <c r="T3512" s="158"/>
      <c r="U3512" s="158"/>
      <c r="V3512" s="158"/>
      <c r="W3512" s="158"/>
      <c r="X3512" s="158"/>
      <c r="Y3512" s="158"/>
      <c r="Z3512" s="158"/>
      <c r="AA3512" s="158"/>
      <c r="AB3512" s="158"/>
      <c r="AC3512" s="158"/>
      <c r="AD3512" s="158"/>
      <c r="AE3512" s="158"/>
      <c r="AF3512" s="158"/>
      <c r="AG3512" s="158"/>
      <c r="AH3512" s="158"/>
      <c r="AI3512" s="158"/>
      <c r="AJ3512" s="158"/>
      <c r="AK3512" s="158"/>
      <c r="AL3512" s="158"/>
      <c r="AM3512" s="158"/>
      <c r="AN3512" s="158"/>
      <c r="AO3512" s="158"/>
      <c r="AP3512" s="158"/>
      <c r="AQ3512" s="158"/>
      <c r="AR3512" s="158"/>
      <c r="AS3512" s="158"/>
      <c r="AT3512" s="158"/>
      <c r="AU3512" s="158"/>
      <c r="AV3512" s="158"/>
      <c r="AW3512" s="158"/>
      <c r="AX3512" s="158"/>
      <c r="AY3512" s="158"/>
      <c r="AZ3512" s="158"/>
      <c r="BA3512" s="158"/>
      <c r="BB3512" s="158"/>
      <c r="BC3512" s="158"/>
      <c r="BD3512" s="159"/>
      <c r="BE3512" s="158"/>
      <c r="BF3512" s="158"/>
      <c r="BG3512" s="158"/>
      <c r="BH3512" s="158"/>
      <c r="BI3512" s="159"/>
      <c r="BJ3512" s="158"/>
      <c r="BK3512" s="158"/>
      <c r="BL3512" s="158"/>
      <c r="BM3512" s="158"/>
      <c r="BN3512" s="158"/>
      <c r="BO3512" s="158"/>
      <c r="BP3512" s="158"/>
      <c r="BQ3512" s="158"/>
      <c r="BR3512" s="158"/>
      <c r="BS3512" s="158"/>
      <c r="BT3512" s="158"/>
      <c r="BU3512" s="158"/>
      <c r="BV3512" s="158"/>
      <c r="BW3512" s="158"/>
      <c r="BX3512" s="158"/>
      <c r="BY3512" s="158"/>
      <c r="BZ3512" s="158"/>
      <c r="CA3512" s="158"/>
      <c r="CB3512" s="158"/>
      <c r="CC3512" s="158"/>
      <c r="CD3512" s="158"/>
      <c r="CE3512" s="158"/>
      <c r="CF3512" s="158"/>
      <c r="CG3512" s="158"/>
      <c r="CH3512" s="158"/>
      <c r="CI3512" s="158"/>
      <c r="CJ3512" s="158"/>
      <c r="CK3512" s="158"/>
      <c r="CL3512" s="158"/>
      <c r="CM3512" s="158"/>
      <c r="CN3512" s="158"/>
      <c r="CO3512" s="158"/>
      <c r="CP3512" s="158"/>
      <c r="CQ3512" s="158"/>
      <c r="CR3512" s="158"/>
      <c r="CS3512" s="158"/>
      <c r="CT3512" s="158"/>
      <c r="CU3512" s="158"/>
      <c r="CV3512" s="158"/>
      <c r="CW3512" s="158"/>
      <c r="CX3512" s="158"/>
      <c r="CY3512" s="158"/>
      <c r="CZ3512" s="158"/>
      <c r="DA3512" s="158"/>
      <c r="DB3512" s="158"/>
      <c r="DC3512" s="158"/>
      <c r="DD3512" s="158"/>
      <c r="DE3512" s="158"/>
      <c r="DF3512" s="158"/>
      <c r="DG3512" s="158"/>
      <c r="DH3512" s="158"/>
      <c r="DI3512" s="158"/>
      <c r="DJ3512" s="158"/>
      <c r="DK3512" s="158"/>
      <c r="DL3512" s="158"/>
      <c r="DM3512" s="158"/>
      <c r="DN3512" s="158"/>
      <c r="DO3512" s="158"/>
      <c r="DP3512" s="158"/>
      <c r="DQ3512" s="158"/>
      <c r="DR3512" s="158"/>
      <c r="DS3512" s="160"/>
    </row>
    <row r="3513" spans="1:123" s="110" customFormat="1">
      <c r="A3513" s="184"/>
      <c r="B3513" s="180"/>
      <c r="D3513" s="192"/>
      <c r="E3513" s="157"/>
      <c r="F3513" s="158"/>
      <c r="G3513" s="158"/>
      <c r="H3513" s="158"/>
      <c r="I3513" s="158"/>
      <c r="J3513" s="158"/>
      <c r="K3513" s="158"/>
      <c r="L3513" s="158"/>
      <c r="M3513" s="158"/>
      <c r="N3513" s="158"/>
      <c r="O3513" s="158"/>
      <c r="P3513" s="158"/>
      <c r="Q3513" s="158"/>
      <c r="R3513" s="158"/>
      <c r="S3513" s="158"/>
      <c r="T3513" s="158"/>
      <c r="U3513" s="158"/>
      <c r="V3513" s="158"/>
      <c r="W3513" s="158"/>
      <c r="X3513" s="158"/>
      <c r="Y3513" s="158"/>
      <c r="Z3513" s="158"/>
      <c r="AA3513" s="158"/>
      <c r="AB3513" s="158"/>
      <c r="AC3513" s="158"/>
      <c r="AD3513" s="158"/>
      <c r="AE3513" s="158"/>
      <c r="AF3513" s="158"/>
      <c r="AG3513" s="158"/>
      <c r="AH3513" s="158"/>
      <c r="AI3513" s="158"/>
      <c r="AJ3513" s="158"/>
      <c r="AK3513" s="158"/>
      <c r="AL3513" s="158"/>
      <c r="AM3513" s="158"/>
      <c r="AN3513" s="158"/>
      <c r="AO3513" s="158"/>
      <c r="AP3513" s="158"/>
      <c r="AQ3513" s="158"/>
      <c r="AR3513" s="158"/>
      <c r="AS3513" s="158"/>
      <c r="AT3513" s="158"/>
      <c r="AU3513" s="158"/>
      <c r="AV3513" s="158"/>
      <c r="AW3513" s="158"/>
      <c r="AX3513" s="158"/>
      <c r="AY3513" s="158"/>
      <c r="AZ3513" s="158"/>
      <c r="BA3513" s="158"/>
      <c r="BB3513" s="158"/>
      <c r="BC3513" s="158"/>
      <c r="BD3513" s="159"/>
      <c r="BE3513" s="158"/>
      <c r="BF3513" s="158"/>
      <c r="BG3513" s="158"/>
      <c r="BH3513" s="158"/>
      <c r="BI3513" s="159"/>
      <c r="BJ3513" s="158"/>
      <c r="BK3513" s="158"/>
      <c r="BL3513" s="158"/>
      <c r="BM3513" s="158"/>
      <c r="BN3513" s="158"/>
      <c r="BO3513" s="158"/>
      <c r="BP3513" s="158"/>
      <c r="BQ3513" s="158"/>
      <c r="BR3513" s="158"/>
      <c r="BS3513" s="158"/>
      <c r="BT3513" s="158"/>
      <c r="BU3513" s="158"/>
      <c r="BV3513" s="158"/>
      <c r="BW3513" s="158"/>
      <c r="BX3513" s="158"/>
      <c r="BY3513" s="158"/>
      <c r="BZ3513" s="158"/>
      <c r="CA3513" s="158"/>
      <c r="CB3513" s="158"/>
      <c r="CC3513" s="158"/>
      <c r="CD3513" s="158"/>
      <c r="CE3513" s="158"/>
      <c r="CF3513" s="158"/>
      <c r="CG3513" s="158"/>
      <c r="CH3513" s="158"/>
      <c r="CI3513" s="158"/>
      <c r="CJ3513" s="158"/>
      <c r="CK3513" s="158"/>
      <c r="CL3513" s="158"/>
      <c r="CM3513" s="158"/>
      <c r="CN3513" s="158"/>
      <c r="CO3513" s="158"/>
      <c r="CP3513" s="158"/>
      <c r="CQ3513" s="158"/>
      <c r="CR3513" s="158"/>
      <c r="CS3513" s="158"/>
      <c r="CT3513" s="158"/>
      <c r="CU3513" s="158"/>
      <c r="CV3513" s="158"/>
      <c r="CW3513" s="158"/>
      <c r="CX3513" s="158"/>
      <c r="CY3513" s="158"/>
      <c r="CZ3513" s="158"/>
      <c r="DA3513" s="158"/>
      <c r="DB3513" s="158"/>
      <c r="DC3513" s="158"/>
      <c r="DD3513" s="158"/>
      <c r="DE3513" s="158"/>
      <c r="DF3513" s="158"/>
      <c r="DG3513" s="158"/>
      <c r="DH3513" s="158"/>
      <c r="DI3513" s="158"/>
      <c r="DJ3513" s="158"/>
      <c r="DK3513" s="158"/>
      <c r="DL3513" s="158"/>
      <c r="DM3513" s="158"/>
      <c r="DN3513" s="158"/>
      <c r="DO3513" s="158"/>
      <c r="DP3513" s="158"/>
      <c r="DQ3513" s="158"/>
      <c r="DR3513" s="158"/>
      <c r="DS3513" s="160"/>
    </row>
    <row r="3514" spans="1:123" s="110" customFormat="1">
      <c r="A3514" s="184"/>
      <c r="B3514" s="180"/>
      <c r="D3514" s="192"/>
      <c r="E3514" s="157"/>
      <c r="F3514" s="158"/>
      <c r="G3514" s="158"/>
      <c r="H3514" s="158"/>
      <c r="I3514" s="158"/>
      <c r="J3514" s="158"/>
      <c r="K3514" s="158"/>
      <c r="L3514" s="158"/>
      <c r="M3514" s="158"/>
      <c r="N3514" s="158"/>
      <c r="O3514" s="158"/>
      <c r="P3514" s="158"/>
      <c r="Q3514" s="158"/>
      <c r="R3514" s="158"/>
      <c r="S3514" s="158"/>
      <c r="T3514" s="158"/>
      <c r="U3514" s="158"/>
      <c r="V3514" s="158"/>
      <c r="W3514" s="158"/>
      <c r="X3514" s="158"/>
      <c r="Y3514" s="158"/>
      <c r="Z3514" s="158"/>
      <c r="AA3514" s="158"/>
      <c r="AB3514" s="158"/>
      <c r="AC3514" s="158"/>
      <c r="AD3514" s="158"/>
      <c r="AE3514" s="158"/>
      <c r="AF3514" s="158"/>
      <c r="AG3514" s="158"/>
      <c r="AH3514" s="158"/>
      <c r="AI3514" s="158"/>
      <c r="AJ3514" s="158"/>
      <c r="AK3514" s="158"/>
      <c r="AL3514" s="158"/>
      <c r="AM3514" s="158"/>
      <c r="AN3514" s="158"/>
      <c r="AO3514" s="158"/>
      <c r="AP3514" s="158"/>
      <c r="AQ3514" s="158"/>
      <c r="AR3514" s="158"/>
      <c r="AS3514" s="158"/>
      <c r="AT3514" s="158"/>
      <c r="AU3514" s="158"/>
      <c r="AV3514" s="158"/>
      <c r="AW3514" s="158"/>
      <c r="AX3514" s="158"/>
      <c r="AY3514" s="158"/>
      <c r="AZ3514" s="158"/>
      <c r="BA3514" s="158"/>
      <c r="BB3514" s="158"/>
      <c r="BC3514" s="158"/>
      <c r="BD3514" s="159"/>
      <c r="BE3514" s="158"/>
      <c r="BF3514" s="158"/>
      <c r="BG3514" s="158"/>
      <c r="BH3514" s="158"/>
      <c r="BI3514" s="159"/>
      <c r="BJ3514" s="158"/>
      <c r="BK3514" s="158"/>
      <c r="BL3514" s="158"/>
      <c r="BM3514" s="158"/>
      <c r="BN3514" s="158"/>
      <c r="BO3514" s="158"/>
      <c r="BP3514" s="158"/>
      <c r="BQ3514" s="158"/>
      <c r="BR3514" s="158"/>
      <c r="BS3514" s="158"/>
      <c r="BT3514" s="158"/>
      <c r="BU3514" s="158"/>
      <c r="BV3514" s="158"/>
      <c r="BW3514" s="158"/>
      <c r="BX3514" s="158"/>
      <c r="BY3514" s="158"/>
      <c r="BZ3514" s="158"/>
      <c r="CA3514" s="158"/>
      <c r="CB3514" s="158"/>
      <c r="CC3514" s="158"/>
      <c r="CD3514" s="158"/>
      <c r="CE3514" s="158"/>
      <c r="CF3514" s="158"/>
      <c r="CG3514" s="158"/>
      <c r="CH3514" s="158"/>
      <c r="CI3514" s="158"/>
      <c r="CJ3514" s="158"/>
      <c r="CK3514" s="158"/>
      <c r="CL3514" s="158"/>
      <c r="CM3514" s="158"/>
      <c r="CN3514" s="158"/>
      <c r="CO3514" s="158"/>
      <c r="CP3514" s="158"/>
      <c r="CQ3514" s="158"/>
      <c r="CR3514" s="158"/>
      <c r="CS3514" s="158"/>
      <c r="CT3514" s="158"/>
      <c r="CU3514" s="158"/>
      <c r="CV3514" s="158"/>
      <c r="CW3514" s="158"/>
      <c r="CX3514" s="158"/>
      <c r="CY3514" s="158"/>
      <c r="CZ3514" s="158"/>
      <c r="DA3514" s="158"/>
      <c r="DB3514" s="158"/>
      <c r="DC3514" s="158"/>
      <c r="DD3514" s="158"/>
      <c r="DE3514" s="158"/>
      <c r="DF3514" s="158"/>
      <c r="DG3514" s="158"/>
      <c r="DH3514" s="158"/>
      <c r="DI3514" s="158"/>
      <c r="DJ3514" s="158"/>
      <c r="DK3514" s="158"/>
      <c r="DL3514" s="158"/>
      <c r="DM3514" s="158"/>
      <c r="DN3514" s="158"/>
      <c r="DO3514" s="158"/>
      <c r="DP3514" s="158"/>
      <c r="DQ3514" s="158"/>
      <c r="DR3514" s="158"/>
      <c r="DS3514" s="160"/>
    </row>
    <row r="3515" spans="1:123" s="110" customFormat="1">
      <c r="A3515" s="184"/>
      <c r="B3515" s="180"/>
      <c r="D3515" s="192"/>
      <c r="E3515" s="157"/>
      <c r="F3515" s="158"/>
      <c r="G3515" s="158"/>
      <c r="H3515" s="158"/>
      <c r="I3515" s="158"/>
      <c r="J3515" s="158"/>
      <c r="K3515" s="158"/>
      <c r="L3515" s="158"/>
      <c r="M3515" s="158"/>
      <c r="N3515" s="158"/>
      <c r="O3515" s="158"/>
      <c r="P3515" s="158"/>
      <c r="Q3515" s="158"/>
      <c r="R3515" s="158"/>
      <c r="S3515" s="158"/>
      <c r="T3515" s="158"/>
      <c r="U3515" s="158"/>
      <c r="V3515" s="158"/>
      <c r="W3515" s="158"/>
      <c r="X3515" s="158"/>
      <c r="Y3515" s="158"/>
      <c r="Z3515" s="158"/>
      <c r="AA3515" s="158"/>
      <c r="AB3515" s="158"/>
      <c r="AC3515" s="158"/>
      <c r="AD3515" s="158"/>
      <c r="AE3515" s="158"/>
      <c r="AF3515" s="158"/>
      <c r="AG3515" s="158"/>
      <c r="AH3515" s="158"/>
      <c r="AI3515" s="158"/>
      <c r="AJ3515" s="158"/>
      <c r="AK3515" s="158"/>
      <c r="AL3515" s="158"/>
      <c r="AM3515" s="158"/>
      <c r="AN3515" s="158"/>
      <c r="AO3515" s="158"/>
      <c r="AP3515" s="158"/>
      <c r="AQ3515" s="158"/>
      <c r="AR3515" s="158"/>
      <c r="AS3515" s="158"/>
      <c r="AT3515" s="158"/>
      <c r="AU3515" s="158"/>
      <c r="AV3515" s="158"/>
      <c r="AW3515" s="158"/>
      <c r="AX3515" s="158"/>
      <c r="AY3515" s="158"/>
      <c r="AZ3515" s="158"/>
      <c r="BA3515" s="158"/>
      <c r="BB3515" s="158"/>
      <c r="BC3515" s="158"/>
      <c r="BD3515" s="159"/>
      <c r="BE3515" s="158"/>
      <c r="BF3515" s="158"/>
      <c r="BG3515" s="158"/>
      <c r="BH3515" s="158"/>
      <c r="BI3515" s="159"/>
      <c r="BJ3515" s="158"/>
      <c r="BK3515" s="158"/>
      <c r="BL3515" s="158"/>
      <c r="BM3515" s="158"/>
      <c r="BN3515" s="158"/>
      <c r="BO3515" s="158"/>
      <c r="BP3515" s="158"/>
      <c r="BQ3515" s="158"/>
      <c r="BR3515" s="158"/>
      <c r="BS3515" s="158"/>
      <c r="BT3515" s="158"/>
      <c r="BU3515" s="158"/>
      <c r="BV3515" s="158"/>
      <c r="BW3515" s="158"/>
      <c r="BX3515" s="158"/>
      <c r="BY3515" s="158"/>
      <c r="BZ3515" s="158"/>
      <c r="CA3515" s="158"/>
      <c r="CB3515" s="158"/>
      <c r="CC3515" s="158"/>
      <c r="CD3515" s="158"/>
      <c r="CE3515" s="158"/>
      <c r="CF3515" s="158"/>
      <c r="CG3515" s="158"/>
      <c r="CH3515" s="158"/>
      <c r="CI3515" s="158"/>
      <c r="CJ3515" s="158"/>
      <c r="CK3515" s="158"/>
      <c r="CL3515" s="158"/>
      <c r="CM3515" s="158"/>
      <c r="CN3515" s="158"/>
      <c r="CO3515" s="158"/>
      <c r="CP3515" s="158"/>
      <c r="CQ3515" s="158"/>
      <c r="CR3515" s="158"/>
      <c r="CS3515" s="158"/>
      <c r="CT3515" s="158"/>
      <c r="CU3515" s="158"/>
      <c r="CV3515" s="158"/>
      <c r="CW3515" s="158"/>
      <c r="CX3515" s="158"/>
      <c r="CY3515" s="158"/>
      <c r="CZ3515" s="158"/>
      <c r="DA3515" s="158"/>
      <c r="DB3515" s="158"/>
      <c r="DC3515" s="158"/>
      <c r="DD3515" s="158"/>
      <c r="DE3515" s="158"/>
      <c r="DF3515" s="158"/>
      <c r="DG3515" s="158"/>
      <c r="DH3515" s="158"/>
      <c r="DI3515" s="158"/>
      <c r="DJ3515" s="158"/>
      <c r="DK3515" s="158"/>
      <c r="DL3515" s="158"/>
      <c r="DM3515" s="158"/>
      <c r="DN3515" s="158"/>
      <c r="DO3515" s="158"/>
      <c r="DP3515" s="158"/>
      <c r="DQ3515" s="158"/>
      <c r="DR3515" s="158"/>
      <c r="DS3515" s="160"/>
    </row>
    <row r="3516" spans="1:123" s="110" customFormat="1">
      <c r="A3516" s="184"/>
      <c r="B3516" s="180"/>
      <c r="D3516" s="192"/>
      <c r="E3516" s="157"/>
      <c r="F3516" s="158"/>
      <c r="G3516" s="158"/>
      <c r="H3516" s="158"/>
      <c r="I3516" s="158"/>
      <c r="J3516" s="158"/>
      <c r="K3516" s="158"/>
      <c r="L3516" s="158"/>
      <c r="M3516" s="158"/>
      <c r="N3516" s="158"/>
      <c r="O3516" s="158"/>
      <c r="P3516" s="158"/>
      <c r="Q3516" s="158"/>
      <c r="R3516" s="158"/>
      <c r="S3516" s="158"/>
      <c r="T3516" s="158"/>
      <c r="U3516" s="158"/>
      <c r="V3516" s="158"/>
      <c r="W3516" s="158"/>
      <c r="X3516" s="158"/>
      <c r="Y3516" s="158"/>
      <c r="Z3516" s="158"/>
      <c r="AA3516" s="158"/>
      <c r="AB3516" s="158"/>
      <c r="AC3516" s="158"/>
      <c r="AD3516" s="158"/>
      <c r="AE3516" s="158"/>
      <c r="AF3516" s="158"/>
      <c r="AG3516" s="158"/>
      <c r="AH3516" s="158"/>
      <c r="AI3516" s="158"/>
      <c r="AJ3516" s="158"/>
      <c r="AK3516" s="158"/>
      <c r="AL3516" s="158"/>
      <c r="AM3516" s="158"/>
      <c r="AN3516" s="158"/>
      <c r="AO3516" s="158"/>
      <c r="AP3516" s="158"/>
      <c r="AQ3516" s="158"/>
      <c r="AR3516" s="158"/>
      <c r="AS3516" s="158"/>
      <c r="AT3516" s="158"/>
      <c r="AU3516" s="158"/>
      <c r="AV3516" s="158"/>
      <c r="AW3516" s="158"/>
      <c r="AX3516" s="158"/>
      <c r="AY3516" s="158"/>
      <c r="AZ3516" s="158"/>
      <c r="BA3516" s="158"/>
      <c r="BB3516" s="158"/>
      <c r="BC3516" s="158"/>
      <c r="BD3516" s="159"/>
      <c r="BE3516" s="158"/>
      <c r="BF3516" s="158"/>
      <c r="BG3516" s="158"/>
      <c r="BH3516" s="158"/>
      <c r="BI3516" s="159"/>
      <c r="BJ3516" s="158"/>
      <c r="BK3516" s="158"/>
      <c r="BL3516" s="158"/>
      <c r="BM3516" s="158"/>
      <c r="BN3516" s="158"/>
      <c r="BO3516" s="158"/>
      <c r="BP3516" s="158"/>
      <c r="BQ3516" s="158"/>
      <c r="BR3516" s="158"/>
      <c r="BS3516" s="158"/>
      <c r="BT3516" s="158"/>
      <c r="BU3516" s="158"/>
      <c r="BV3516" s="158"/>
      <c r="BW3516" s="158"/>
      <c r="BX3516" s="158"/>
      <c r="BY3516" s="158"/>
      <c r="BZ3516" s="158"/>
      <c r="CA3516" s="158"/>
      <c r="CB3516" s="158"/>
      <c r="CC3516" s="158"/>
      <c r="CD3516" s="158"/>
      <c r="CE3516" s="158"/>
      <c r="CF3516" s="158"/>
      <c r="CG3516" s="158"/>
      <c r="CH3516" s="158"/>
      <c r="CI3516" s="158"/>
      <c r="CJ3516" s="158"/>
      <c r="CK3516" s="158"/>
      <c r="CL3516" s="158"/>
      <c r="CM3516" s="158"/>
      <c r="CN3516" s="158"/>
      <c r="CO3516" s="158"/>
      <c r="CP3516" s="158"/>
      <c r="CQ3516" s="158"/>
      <c r="CR3516" s="158"/>
      <c r="CS3516" s="158"/>
      <c r="CT3516" s="158"/>
      <c r="CU3516" s="158"/>
      <c r="CV3516" s="158"/>
      <c r="CW3516" s="158"/>
      <c r="CX3516" s="158"/>
      <c r="CY3516" s="158"/>
      <c r="CZ3516" s="158"/>
      <c r="DA3516" s="158"/>
      <c r="DB3516" s="158"/>
      <c r="DC3516" s="158"/>
      <c r="DD3516" s="158"/>
      <c r="DE3516" s="158"/>
      <c r="DF3516" s="158"/>
      <c r="DG3516" s="158"/>
      <c r="DH3516" s="158"/>
      <c r="DI3516" s="158"/>
      <c r="DJ3516" s="158"/>
      <c r="DK3516" s="158"/>
      <c r="DL3516" s="158"/>
      <c r="DM3516" s="158"/>
      <c r="DN3516" s="158"/>
      <c r="DO3516" s="158"/>
      <c r="DP3516" s="158"/>
      <c r="DQ3516" s="158"/>
      <c r="DR3516" s="158"/>
      <c r="DS3516" s="160"/>
    </row>
    <row r="3517" spans="1:123" s="110" customFormat="1">
      <c r="A3517" s="184"/>
      <c r="B3517" s="180"/>
      <c r="D3517" s="192"/>
      <c r="E3517" s="157"/>
      <c r="F3517" s="158"/>
      <c r="G3517" s="158"/>
      <c r="H3517" s="158"/>
      <c r="I3517" s="158"/>
      <c r="J3517" s="158"/>
      <c r="K3517" s="158"/>
      <c r="L3517" s="158"/>
      <c r="M3517" s="158"/>
      <c r="N3517" s="158"/>
      <c r="O3517" s="158"/>
      <c r="P3517" s="158"/>
      <c r="Q3517" s="158"/>
      <c r="R3517" s="158"/>
      <c r="S3517" s="158"/>
      <c r="T3517" s="158"/>
      <c r="U3517" s="158"/>
      <c r="V3517" s="158"/>
      <c r="W3517" s="158"/>
      <c r="X3517" s="158"/>
      <c r="Y3517" s="158"/>
      <c r="Z3517" s="158"/>
      <c r="AA3517" s="158"/>
      <c r="AB3517" s="158"/>
      <c r="AC3517" s="158"/>
      <c r="AD3517" s="158"/>
      <c r="AE3517" s="158"/>
      <c r="AF3517" s="158"/>
      <c r="AG3517" s="158"/>
      <c r="AH3517" s="158"/>
      <c r="AI3517" s="158"/>
      <c r="AJ3517" s="158"/>
      <c r="AK3517" s="158"/>
      <c r="AL3517" s="158"/>
      <c r="AM3517" s="158"/>
      <c r="AN3517" s="158"/>
      <c r="AO3517" s="158"/>
      <c r="AP3517" s="158"/>
      <c r="AQ3517" s="158"/>
      <c r="AR3517" s="158"/>
      <c r="AS3517" s="158"/>
      <c r="AT3517" s="158"/>
      <c r="AU3517" s="158"/>
      <c r="AV3517" s="158"/>
      <c r="AW3517" s="158"/>
      <c r="AX3517" s="158"/>
      <c r="AY3517" s="158"/>
      <c r="AZ3517" s="158"/>
      <c r="BA3517" s="158"/>
      <c r="BB3517" s="158"/>
      <c r="BC3517" s="158"/>
      <c r="BD3517" s="159"/>
      <c r="BE3517" s="158"/>
      <c r="BF3517" s="158"/>
      <c r="BG3517" s="158"/>
      <c r="BH3517" s="158"/>
      <c r="BI3517" s="159"/>
      <c r="BJ3517" s="158"/>
      <c r="BK3517" s="158"/>
      <c r="BL3517" s="158"/>
      <c r="BM3517" s="158"/>
      <c r="BN3517" s="158"/>
      <c r="BO3517" s="158"/>
      <c r="BP3517" s="158"/>
      <c r="BQ3517" s="158"/>
      <c r="BR3517" s="158"/>
      <c r="BS3517" s="158"/>
      <c r="BT3517" s="158"/>
      <c r="BU3517" s="158"/>
      <c r="BV3517" s="158"/>
      <c r="BW3517" s="158"/>
      <c r="BX3517" s="158"/>
      <c r="BY3517" s="158"/>
      <c r="BZ3517" s="158"/>
      <c r="CA3517" s="158"/>
      <c r="CB3517" s="158"/>
      <c r="CC3517" s="158"/>
      <c r="CD3517" s="158"/>
      <c r="CE3517" s="158"/>
      <c r="CF3517" s="158"/>
      <c r="CG3517" s="158"/>
      <c r="CH3517" s="158"/>
      <c r="CI3517" s="158"/>
      <c r="CJ3517" s="158"/>
      <c r="CK3517" s="158"/>
      <c r="CL3517" s="158"/>
      <c r="CM3517" s="158"/>
      <c r="CN3517" s="158"/>
      <c r="CO3517" s="158"/>
      <c r="CP3517" s="158"/>
      <c r="CQ3517" s="158"/>
      <c r="CR3517" s="158"/>
      <c r="CS3517" s="158"/>
      <c r="CT3517" s="158"/>
      <c r="CU3517" s="158"/>
      <c r="CV3517" s="158"/>
      <c r="CW3517" s="158"/>
      <c r="CX3517" s="158"/>
      <c r="CY3517" s="158"/>
      <c r="CZ3517" s="158"/>
      <c r="DA3517" s="158"/>
      <c r="DB3517" s="158"/>
      <c r="DC3517" s="158"/>
      <c r="DD3517" s="158"/>
      <c r="DE3517" s="158"/>
      <c r="DF3517" s="158"/>
      <c r="DG3517" s="158"/>
      <c r="DH3517" s="158"/>
      <c r="DI3517" s="158"/>
      <c r="DJ3517" s="158"/>
      <c r="DK3517" s="158"/>
      <c r="DL3517" s="158"/>
      <c r="DM3517" s="158"/>
      <c r="DN3517" s="158"/>
      <c r="DO3517" s="158"/>
      <c r="DP3517" s="158"/>
      <c r="DQ3517" s="158"/>
      <c r="DR3517" s="158"/>
      <c r="DS3517" s="160"/>
    </row>
    <row r="3518" spans="1:123" s="110" customFormat="1">
      <c r="A3518" s="184"/>
      <c r="B3518" s="180"/>
      <c r="D3518" s="192"/>
      <c r="E3518" s="157"/>
      <c r="F3518" s="158"/>
      <c r="G3518" s="158"/>
      <c r="H3518" s="158"/>
      <c r="I3518" s="158"/>
      <c r="J3518" s="158"/>
      <c r="K3518" s="158"/>
      <c r="L3518" s="158"/>
      <c r="M3518" s="158"/>
      <c r="N3518" s="158"/>
      <c r="O3518" s="158"/>
      <c r="P3518" s="158"/>
      <c r="Q3518" s="158"/>
      <c r="R3518" s="158"/>
      <c r="S3518" s="158"/>
      <c r="T3518" s="158"/>
      <c r="U3518" s="158"/>
      <c r="V3518" s="158"/>
      <c r="W3518" s="158"/>
      <c r="X3518" s="158"/>
      <c r="Y3518" s="158"/>
      <c r="Z3518" s="158"/>
      <c r="AA3518" s="158"/>
      <c r="AB3518" s="158"/>
      <c r="AC3518" s="158"/>
      <c r="AD3518" s="158"/>
      <c r="AE3518" s="158"/>
      <c r="AF3518" s="158"/>
      <c r="AG3518" s="158"/>
      <c r="AH3518" s="158"/>
      <c r="AI3518" s="158"/>
      <c r="AJ3518" s="158"/>
      <c r="AK3518" s="158"/>
      <c r="AL3518" s="158"/>
      <c r="AM3518" s="158"/>
      <c r="AN3518" s="158"/>
      <c r="AO3518" s="158"/>
      <c r="AP3518" s="158"/>
      <c r="AQ3518" s="158"/>
      <c r="AR3518" s="158"/>
      <c r="AS3518" s="158"/>
      <c r="AT3518" s="158"/>
      <c r="AU3518" s="158"/>
      <c r="AV3518" s="158"/>
      <c r="AW3518" s="158"/>
      <c r="AX3518" s="158"/>
      <c r="AY3518" s="158"/>
      <c r="AZ3518" s="158"/>
      <c r="BA3518" s="158"/>
      <c r="BB3518" s="158"/>
      <c r="BC3518" s="158"/>
      <c r="BD3518" s="159"/>
      <c r="BE3518" s="158"/>
      <c r="BF3518" s="158"/>
      <c r="BG3518" s="158"/>
      <c r="BH3518" s="158"/>
      <c r="BI3518" s="159"/>
      <c r="BJ3518" s="158"/>
      <c r="BK3518" s="158"/>
      <c r="BL3518" s="158"/>
      <c r="BM3518" s="158"/>
      <c r="BN3518" s="158"/>
      <c r="BO3518" s="158"/>
      <c r="BP3518" s="158"/>
      <c r="BQ3518" s="158"/>
      <c r="BR3518" s="158"/>
      <c r="BS3518" s="158"/>
      <c r="BT3518" s="158"/>
      <c r="BU3518" s="158"/>
      <c r="BV3518" s="158"/>
      <c r="BW3518" s="158"/>
      <c r="BX3518" s="158"/>
      <c r="BY3518" s="158"/>
      <c r="BZ3518" s="158"/>
      <c r="CA3518" s="158"/>
      <c r="CB3518" s="158"/>
      <c r="CC3518" s="158"/>
      <c r="CD3518" s="158"/>
      <c r="CE3518" s="158"/>
      <c r="CF3518" s="158"/>
      <c r="CG3518" s="158"/>
      <c r="CH3518" s="158"/>
      <c r="CI3518" s="158"/>
      <c r="CJ3518" s="158"/>
      <c r="CK3518" s="158"/>
      <c r="CL3518" s="158"/>
      <c r="CM3518" s="158"/>
      <c r="CN3518" s="158"/>
      <c r="CO3518" s="158"/>
      <c r="CP3518" s="158"/>
      <c r="CQ3518" s="158"/>
      <c r="CR3518" s="158"/>
      <c r="CS3518" s="158"/>
      <c r="CT3518" s="158"/>
      <c r="CU3518" s="158"/>
      <c r="CV3518" s="158"/>
      <c r="CW3518" s="158"/>
      <c r="CX3518" s="158"/>
      <c r="CY3518" s="158"/>
      <c r="CZ3518" s="158"/>
      <c r="DA3518" s="158"/>
      <c r="DB3518" s="158"/>
      <c r="DC3518" s="158"/>
      <c r="DD3518" s="158"/>
      <c r="DE3518" s="158"/>
      <c r="DF3518" s="158"/>
      <c r="DG3518" s="158"/>
      <c r="DH3518" s="158"/>
      <c r="DI3518" s="158"/>
      <c r="DJ3518" s="158"/>
      <c r="DK3518" s="158"/>
      <c r="DL3518" s="158"/>
      <c r="DM3518" s="158"/>
      <c r="DN3518" s="158"/>
      <c r="DO3518" s="158"/>
      <c r="DP3518" s="158"/>
      <c r="DQ3518" s="158"/>
      <c r="DR3518" s="158"/>
      <c r="DS3518" s="160"/>
    </row>
    <row r="3519" spans="1:123" s="110" customFormat="1">
      <c r="A3519" s="184"/>
      <c r="B3519" s="180"/>
      <c r="D3519" s="192"/>
      <c r="E3519" s="157"/>
      <c r="F3519" s="158"/>
      <c r="G3519" s="158"/>
      <c r="H3519" s="158"/>
      <c r="I3519" s="158"/>
      <c r="J3519" s="158"/>
      <c r="K3519" s="158"/>
      <c r="L3519" s="158"/>
      <c r="M3519" s="158"/>
      <c r="N3519" s="158"/>
      <c r="O3519" s="158"/>
      <c r="P3519" s="158"/>
      <c r="Q3519" s="158"/>
      <c r="R3519" s="158"/>
      <c r="S3519" s="158"/>
      <c r="T3519" s="158"/>
      <c r="U3519" s="158"/>
      <c r="V3519" s="158"/>
      <c r="W3519" s="158"/>
      <c r="X3519" s="158"/>
      <c r="Y3519" s="158"/>
      <c r="Z3519" s="158"/>
      <c r="AA3519" s="158"/>
      <c r="AB3519" s="158"/>
      <c r="AC3519" s="158"/>
      <c r="AD3519" s="158"/>
      <c r="AE3519" s="158"/>
      <c r="AF3519" s="158"/>
      <c r="AG3519" s="158"/>
      <c r="AH3519" s="158"/>
      <c r="AI3519" s="158"/>
      <c r="AJ3519" s="158"/>
      <c r="AK3519" s="158"/>
      <c r="AL3519" s="158"/>
      <c r="AM3519" s="158"/>
      <c r="AN3519" s="158"/>
      <c r="AO3519" s="158"/>
      <c r="AP3519" s="158"/>
      <c r="AQ3519" s="158"/>
      <c r="AR3519" s="158"/>
      <c r="AS3519" s="158"/>
      <c r="AT3519" s="158"/>
      <c r="AU3519" s="158"/>
      <c r="AV3519" s="158"/>
      <c r="AW3519" s="158"/>
      <c r="AX3519" s="158"/>
      <c r="AY3519" s="158"/>
      <c r="AZ3519" s="158"/>
      <c r="BA3519" s="158"/>
      <c r="BB3519" s="158"/>
      <c r="BC3519" s="158"/>
      <c r="BD3519" s="159"/>
      <c r="BE3519" s="158"/>
      <c r="BF3519" s="158"/>
      <c r="BG3519" s="158"/>
      <c r="BH3519" s="158"/>
      <c r="BI3519" s="159"/>
      <c r="BJ3519" s="158"/>
      <c r="BK3519" s="158"/>
      <c r="BL3519" s="158"/>
      <c r="BM3519" s="158"/>
      <c r="BN3519" s="158"/>
      <c r="BO3519" s="158"/>
      <c r="BP3519" s="158"/>
      <c r="BQ3519" s="158"/>
      <c r="BR3519" s="158"/>
      <c r="BS3519" s="158"/>
      <c r="BT3519" s="158"/>
      <c r="BU3519" s="158"/>
      <c r="BV3519" s="158"/>
      <c r="BW3519" s="158"/>
      <c r="BX3519" s="158"/>
      <c r="BY3519" s="158"/>
      <c r="BZ3519" s="158"/>
      <c r="CA3519" s="158"/>
      <c r="CB3519" s="158"/>
      <c r="CC3519" s="158"/>
      <c r="CD3519" s="158"/>
      <c r="CE3519" s="158"/>
      <c r="CF3519" s="158"/>
      <c r="CG3519" s="158"/>
      <c r="CH3519" s="158"/>
      <c r="CI3519" s="158"/>
      <c r="CJ3519" s="158"/>
      <c r="CK3519" s="158"/>
      <c r="CL3519" s="158"/>
      <c r="CM3519" s="158"/>
      <c r="CN3519" s="158"/>
      <c r="CO3519" s="158"/>
      <c r="CP3519" s="158"/>
      <c r="CQ3519" s="158"/>
      <c r="CR3519" s="158"/>
      <c r="CS3519" s="158"/>
      <c r="CT3519" s="158"/>
      <c r="CU3519" s="158"/>
      <c r="CV3519" s="158"/>
      <c r="CW3519" s="158"/>
      <c r="CX3519" s="158"/>
      <c r="CY3519" s="158"/>
      <c r="CZ3519" s="158"/>
      <c r="DA3519" s="158"/>
      <c r="DB3519" s="158"/>
      <c r="DC3519" s="158"/>
      <c r="DD3519" s="158"/>
      <c r="DE3519" s="158"/>
      <c r="DF3519" s="158"/>
      <c r="DG3519" s="158"/>
      <c r="DH3519" s="158"/>
      <c r="DI3519" s="158"/>
      <c r="DJ3519" s="158"/>
      <c r="DK3519" s="158"/>
      <c r="DL3519" s="158"/>
      <c r="DM3519" s="158"/>
      <c r="DN3519" s="158"/>
      <c r="DO3519" s="158"/>
      <c r="DP3519" s="158"/>
      <c r="DQ3519" s="158"/>
      <c r="DR3519" s="158"/>
      <c r="DS3519" s="160"/>
    </row>
    <row r="3520" spans="1:123" s="110" customFormat="1">
      <c r="A3520" s="184"/>
      <c r="B3520" s="180"/>
      <c r="D3520" s="192"/>
      <c r="E3520" s="157"/>
      <c r="F3520" s="158"/>
      <c r="G3520" s="158"/>
      <c r="H3520" s="158"/>
      <c r="I3520" s="158"/>
      <c r="J3520" s="158"/>
      <c r="K3520" s="158"/>
      <c r="L3520" s="158"/>
      <c r="M3520" s="158"/>
      <c r="N3520" s="158"/>
      <c r="O3520" s="158"/>
      <c r="P3520" s="158"/>
      <c r="Q3520" s="158"/>
      <c r="R3520" s="158"/>
      <c r="S3520" s="158"/>
      <c r="T3520" s="158"/>
      <c r="U3520" s="158"/>
      <c r="V3520" s="158"/>
      <c r="W3520" s="158"/>
      <c r="X3520" s="158"/>
      <c r="Y3520" s="158"/>
      <c r="Z3520" s="158"/>
      <c r="AA3520" s="158"/>
      <c r="AB3520" s="158"/>
      <c r="AC3520" s="158"/>
      <c r="AD3520" s="158"/>
      <c r="AE3520" s="158"/>
      <c r="AF3520" s="158"/>
      <c r="AG3520" s="158"/>
      <c r="AH3520" s="158"/>
      <c r="AI3520" s="158"/>
      <c r="AJ3520" s="158"/>
      <c r="AK3520" s="158"/>
      <c r="AL3520" s="158"/>
      <c r="AM3520" s="158"/>
      <c r="AN3520" s="158"/>
      <c r="AO3520" s="158"/>
      <c r="AP3520" s="158"/>
      <c r="AQ3520" s="158"/>
      <c r="AR3520" s="158"/>
      <c r="AS3520" s="158"/>
      <c r="AT3520" s="158"/>
      <c r="AU3520" s="158"/>
      <c r="AV3520" s="158"/>
      <c r="AW3520" s="158"/>
      <c r="AX3520" s="158"/>
      <c r="AY3520" s="158"/>
      <c r="AZ3520" s="158"/>
      <c r="BA3520" s="158"/>
      <c r="BB3520" s="158"/>
      <c r="BC3520" s="158"/>
      <c r="BD3520" s="159"/>
      <c r="BE3520" s="158"/>
      <c r="BF3520" s="158"/>
      <c r="BG3520" s="158"/>
      <c r="BH3520" s="158"/>
      <c r="BI3520" s="159"/>
      <c r="BJ3520" s="158"/>
      <c r="BK3520" s="158"/>
      <c r="BL3520" s="158"/>
      <c r="BM3520" s="158"/>
      <c r="BN3520" s="158"/>
      <c r="BO3520" s="158"/>
      <c r="BP3520" s="158"/>
      <c r="BQ3520" s="158"/>
      <c r="BR3520" s="158"/>
      <c r="BS3520" s="158"/>
      <c r="BT3520" s="158"/>
      <c r="BU3520" s="158"/>
      <c r="BV3520" s="158"/>
      <c r="BW3520" s="158"/>
      <c r="BX3520" s="158"/>
      <c r="BY3520" s="158"/>
      <c r="BZ3520" s="158"/>
      <c r="CA3520" s="158"/>
      <c r="CB3520" s="158"/>
      <c r="CC3520" s="158"/>
      <c r="CD3520" s="158"/>
      <c r="CE3520" s="158"/>
      <c r="CF3520" s="158"/>
      <c r="CG3520" s="158"/>
      <c r="CH3520" s="158"/>
      <c r="CI3520" s="158"/>
      <c r="CJ3520" s="158"/>
      <c r="CK3520" s="158"/>
      <c r="CL3520" s="158"/>
      <c r="CM3520" s="158"/>
      <c r="CN3520" s="158"/>
      <c r="CO3520" s="158"/>
      <c r="CP3520" s="158"/>
      <c r="CQ3520" s="158"/>
      <c r="CR3520" s="158"/>
      <c r="CS3520" s="158"/>
      <c r="CT3520" s="158"/>
      <c r="CU3520" s="158"/>
      <c r="CV3520" s="158"/>
      <c r="CW3520" s="158"/>
      <c r="CX3520" s="158"/>
      <c r="CY3520" s="158"/>
      <c r="CZ3520" s="158"/>
      <c r="DA3520" s="158"/>
      <c r="DB3520" s="158"/>
      <c r="DC3520" s="158"/>
      <c r="DD3520" s="158"/>
      <c r="DE3520" s="158"/>
      <c r="DF3520" s="158"/>
      <c r="DG3520" s="158"/>
      <c r="DH3520" s="158"/>
      <c r="DI3520" s="158"/>
      <c r="DJ3520" s="158"/>
      <c r="DK3520" s="158"/>
      <c r="DL3520" s="158"/>
      <c r="DM3520" s="158"/>
      <c r="DN3520" s="158"/>
      <c r="DO3520" s="158"/>
      <c r="DP3520" s="158"/>
      <c r="DQ3520" s="158"/>
      <c r="DR3520" s="158"/>
      <c r="DS3520" s="160"/>
    </row>
    <row r="3521" spans="1:123" s="110" customFormat="1">
      <c r="A3521" s="184"/>
      <c r="B3521" s="180"/>
      <c r="D3521" s="192"/>
      <c r="E3521" s="157"/>
      <c r="F3521" s="158"/>
      <c r="G3521" s="158"/>
      <c r="H3521" s="158"/>
      <c r="I3521" s="158"/>
      <c r="J3521" s="158"/>
      <c r="K3521" s="158"/>
      <c r="L3521" s="158"/>
      <c r="M3521" s="158"/>
      <c r="N3521" s="158"/>
      <c r="O3521" s="158"/>
      <c r="P3521" s="158"/>
      <c r="Q3521" s="158"/>
      <c r="R3521" s="158"/>
      <c r="S3521" s="158"/>
      <c r="T3521" s="158"/>
      <c r="U3521" s="158"/>
      <c r="V3521" s="158"/>
      <c r="W3521" s="158"/>
      <c r="X3521" s="158"/>
      <c r="Y3521" s="158"/>
      <c r="Z3521" s="158"/>
      <c r="AA3521" s="158"/>
      <c r="AB3521" s="158"/>
      <c r="AC3521" s="158"/>
      <c r="AD3521" s="158"/>
      <c r="AE3521" s="158"/>
      <c r="AF3521" s="158"/>
      <c r="AG3521" s="158"/>
      <c r="AH3521" s="158"/>
      <c r="AI3521" s="158"/>
      <c r="AJ3521" s="158"/>
      <c r="AK3521" s="158"/>
      <c r="AL3521" s="158"/>
      <c r="AM3521" s="158"/>
      <c r="AN3521" s="158"/>
      <c r="AO3521" s="158"/>
      <c r="AP3521" s="158"/>
      <c r="AQ3521" s="158"/>
      <c r="AR3521" s="158"/>
      <c r="AS3521" s="158"/>
      <c r="AT3521" s="158"/>
      <c r="AU3521" s="158"/>
      <c r="AV3521" s="158"/>
      <c r="AW3521" s="158"/>
      <c r="AX3521" s="158"/>
      <c r="AY3521" s="158"/>
      <c r="AZ3521" s="158"/>
      <c r="BA3521" s="158"/>
      <c r="BB3521" s="158"/>
      <c r="BC3521" s="158"/>
      <c r="BD3521" s="159"/>
      <c r="BE3521" s="158"/>
      <c r="BF3521" s="158"/>
      <c r="BG3521" s="158"/>
      <c r="BH3521" s="158"/>
      <c r="BI3521" s="159"/>
      <c r="BJ3521" s="158"/>
      <c r="BK3521" s="158"/>
      <c r="BL3521" s="158"/>
      <c r="BM3521" s="158"/>
      <c r="BN3521" s="158"/>
      <c r="BO3521" s="158"/>
      <c r="BP3521" s="158"/>
      <c r="BQ3521" s="158"/>
      <c r="BR3521" s="158"/>
      <c r="BS3521" s="158"/>
      <c r="BT3521" s="158"/>
      <c r="BU3521" s="158"/>
      <c r="BV3521" s="158"/>
      <c r="BW3521" s="158"/>
      <c r="BX3521" s="158"/>
      <c r="BY3521" s="158"/>
      <c r="BZ3521" s="158"/>
      <c r="CA3521" s="158"/>
      <c r="CB3521" s="158"/>
      <c r="CC3521" s="158"/>
      <c r="CD3521" s="158"/>
      <c r="CE3521" s="158"/>
      <c r="CF3521" s="158"/>
      <c r="CG3521" s="158"/>
      <c r="CH3521" s="158"/>
      <c r="CI3521" s="158"/>
      <c r="CJ3521" s="158"/>
      <c r="CK3521" s="158"/>
      <c r="CL3521" s="158"/>
      <c r="CM3521" s="158"/>
      <c r="CN3521" s="158"/>
      <c r="CO3521" s="158"/>
      <c r="CP3521" s="158"/>
      <c r="CQ3521" s="158"/>
      <c r="CR3521" s="158"/>
      <c r="CS3521" s="158"/>
      <c r="CT3521" s="158"/>
      <c r="CU3521" s="158"/>
      <c r="CV3521" s="158"/>
      <c r="CW3521" s="158"/>
      <c r="CX3521" s="158"/>
      <c r="CY3521" s="158"/>
      <c r="CZ3521" s="158"/>
      <c r="DA3521" s="158"/>
      <c r="DB3521" s="158"/>
      <c r="DC3521" s="158"/>
      <c r="DD3521" s="158"/>
      <c r="DE3521" s="158"/>
      <c r="DF3521" s="158"/>
      <c r="DG3521" s="158"/>
      <c r="DH3521" s="158"/>
      <c r="DI3521" s="158"/>
      <c r="DJ3521" s="158"/>
      <c r="DK3521" s="158"/>
      <c r="DL3521" s="158"/>
      <c r="DM3521" s="158"/>
      <c r="DN3521" s="158"/>
      <c r="DO3521" s="158"/>
      <c r="DP3521" s="158"/>
      <c r="DQ3521" s="158"/>
      <c r="DR3521" s="158"/>
      <c r="DS3521" s="160"/>
    </row>
    <row r="3522" spans="1:123" s="110" customFormat="1">
      <c r="A3522" s="184"/>
      <c r="B3522" s="180"/>
      <c r="D3522" s="192"/>
      <c r="E3522" s="157"/>
      <c r="F3522" s="158"/>
      <c r="G3522" s="158"/>
      <c r="H3522" s="158"/>
      <c r="I3522" s="158"/>
      <c r="J3522" s="158"/>
      <c r="K3522" s="158"/>
      <c r="L3522" s="158"/>
      <c r="M3522" s="158"/>
      <c r="N3522" s="158"/>
      <c r="O3522" s="158"/>
      <c r="P3522" s="158"/>
      <c r="Q3522" s="158"/>
      <c r="R3522" s="158"/>
      <c r="S3522" s="158"/>
      <c r="T3522" s="158"/>
      <c r="U3522" s="158"/>
      <c r="V3522" s="158"/>
      <c r="W3522" s="158"/>
      <c r="X3522" s="158"/>
      <c r="Y3522" s="158"/>
      <c r="Z3522" s="158"/>
      <c r="AA3522" s="158"/>
      <c r="AB3522" s="158"/>
      <c r="AC3522" s="158"/>
      <c r="AD3522" s="158"/>
      <c r="AE3522" s="158"/>
      <c r="AF3522" s="158"/>
      <c r="AG3522" s="158"/>
      <c r="AH3522" s="158"/>
      <c r="AI3522" s="158"/>
      <c r="AJ3522" s="158"/>
      <c r="AK3522" s="158"/>
      <c r="AL3522" s="158"/>
      <c r="AM3522" s="158"/>
      <c r="AN3522" s="158"/>
      <c r="AO3522" s="158"/>
      <c r="AP3522" s="158"/>
      <c r="AQ3522" s="158"/>
      <c r="AR3522" s="158"/>
      <c r="AS3522" s="158"/>
      <c r="AT3522" s="158"/>
      <c r="AU3522" s="158"/>
      <c r="AV3522" s="158"/>
      <c r="AW3522" s="158"/>
      <c r="AX3522" s="158"/>
      <c r="AY3522" s="158"/>
      <c r="AZ3522" s="158"/>
      <c r="BA3522" s="158"/>
      <c r="BB3522" s="158"/>
      <c r="BC3522" s="158"/>
      <c r="BD3522" s="159"/>
      <c r="BE3522" s="158"/>
      <c r="BF3522" s="158"/>
      <c r="BG3522" s="158"/>
      <c r="BH3522" s="158"/>
      <c r="BI3522" s="159"/>
      <c r="BJ3522" s="158"/>
      <c r="BK3522" s="158"/>
      <c r="BL3522" s="158"/>
      <c r="BM3522" s="158"/>
      <c r="BN3522" s="158"/>
      <c r="BO3522" s="158"/>
      <c r="BP3522" s="158"/>
      <c r="BQ3522" s="158"/>
      <c r="BR3522" s="158"/>
      <c r="BS3522" s="158"/>
      <c r="BT3522" s="158"/>
      <c r="BU3522" s="158"/>
      <c r="BV3522" s="158"/>
      <c r="BW3522" s="158"/>
      <c r="BX3522" s="158"/>
      <c r="BY3522" s="158"/>
      <c r="BZ3522" s="158"/>
      <c r="CA3522" s="158"/>
      <c r="CB3522" s="158"/>
      <c r="CC3522" s="158"/>
      <c r="CD3522" s="158"/>
      <c r="CE3522" s="158"/>
      <c r="CF3522" s="158"/>
      <c r="CG3522" s="158"/>
      <c r="CH3522" s="158"/>
      <c r="CI3522" s="158"/>
      <c r="CJ3522" s="158"/>
      <c r="CK3522" s="158"/>
      <c r="CL3522" s="158"/>
      <c r="CM3522" s="158"/>
      <c r="CN3522" s="158"/>
      <c r="CO3522" s="158"/>
      <c r="CP3522" s="158"/>
      <c r="CQ3522" s="158"/>
      <c r="CR3522" s="158"/>
      <c r="CS3522" s="158"/>
      <c r="CT3522" s="158"/>
      <c r="CU3522" s="158"/>
      <c r="CV3522" s="158"/>
      <c r="CW3522" s="158"/>
      <c r="CX3522" s="158"/>
      <c r="CY3522" s="158"/>
      <c r="CZ3522" s="158"/>
      <c r="DA3522" s="158"/>
      <c r="DB3522" s="158"/>
      <c r="DC3522" s="158"/>
      <c r="DD3522" s="158"/>
      <c r="DE3522" s="158"/>
      <c r="DF3522" s="158"/>
      <c r="DG3522" s="158"/>
      <c r="DH3522" s="158"/>
      <c r="DI3522" s="158"/>
      <c r="DJ3522" s="158"/>
      <c r="DK3522" s="158"/>
      <c r="DL3522" s="158"/>
      <c r="DM3522" s="158"/>
      <c r="DN3522" s="158"/>
      <c r="DO3522" s="158"/>
      <c r="DP3522" s="158"/>
      <c r="DQ3522" s="158"/>
      <c r="DR3522" s="158"/>
      <c r="DS3522" s="160"/>
    </row>
    <row r="3523" spans="1:123" s="110" customFormat="1">
      <c r="A3523" s="184"/>
      <c r="B3523" s="180"/>
      <c r="D3523" s="192"/>
      <c r="E3523" s="157"/>
      <c r="F3523" s="158"/>
      <c r="G3523" s="158"/>
      <c r="H3523" s="158"/>
      <c r="I3523" s="158"/>
      <c r="J3523" s="158"/>
      <c r="K3523" s="158"/>
      <c r="L3523" s="158"/>
      <c r="M3523" s="158"/>
      <c r="N3523" s="158"/>
      <c r="O3523" s="158"/>
      <c r="P3523" s="158"/>
      <c r="Q3523" s="158"/>
      <c r="R3523" s="158"/>
      <c r="S3523" s="158"/>
      <c r="T3523" s="158"/>
      <c r="U3523" s="158"/>
      <c r="V3523" s="158"/>
      <c r="W3523" s="158"/>
      <c r="X3523" s="158"/>
      <c r="Y3523" s="158"/>
      <c r="Z3523" s="158"/>
      <c r="AA3523" s="158"/>
      <c r="AB3523" s="158"/>
      <c r="AC3523" s="158"/>
      <c r="AD3523" s="158"/>
      <c r="AE3523" s="158"/>
      <c r="AF3523" s="158"/>
      <c r="AG3523" s="158"/>
      <c r="AH3523" s="158"/>
      <c r="AI3523" s="158"/>
      <c r="AJ3523" s="158"/>
      <c r="AK3523" s="158"/>
      <c r="AL3523" s="158"/>
      <c r="AM3523" s="158"/>
      <c r="AN3523" s="158"/>
      <c r="AO3523" s="158"/>
      <c r="AP3523" s="158"/>
      <c r="AQ3523" s="158"/>
      <c r="AR3523" s="158"/>
      <c r="AS3523" s="158"/>
      <c r="AT3523" s="158"/>
      <c r="AU3523" s="158"/>
      <c r="AV3523" s="158"/>
      <c r="AW3523" s="158"/>
      <c r="AX3523" s="158"/>
      <c r="AY3523" s="158"/>
      <c r="AZ3523" s="158"/>
      <c r="BA3523" s="158"/>
      <c r="BB3523" s="158"/>
      <c r="BC3523" s="158"/>
      <c r="BD3523" s="159"/>
      <c r="BE3523" s="158"/>
      <c r="BF3523" s="158"/>
      <c r="BG3523" s="158"/>
      <c r="BH3523" s="158"/>
      <c r="BI3523" s="159"/>
      <c r="BJ3523" s="158"/>
      <c r="BK3523" s="158"/>
      <c r="BL3523" s="158"/>
      <c r="BM3523" s="158"/>
      <c r="BN3523" s="158"/>
      <c r="BO3523" s="158"/>
      <c r="BP3523" s="158"/>
      <c r="BQ3523" s="158"/>
      <c r="BR3523" s="158"/>
      <c r="BS3523" s="158"/>
      <c r="BT3523" s="158"/>
      <c r="BU3523" s="158"/>
      <c r="BV3523" s="158"/>
      <c r="BW3523" s="158"/>
      <c r="BX3523" s="158"/>
      <c r="BY3523" s="158"/>
      <c r="BZ3523" s="158"/>
      <c r="CA3523" s="158"/>
      <c r="CB3523" s="158"/>
      <c r="CC3523" s="158"/>
      <c r="CD3523" s="158"/>
      <c r="CE3523" s="158"/>
      <c r="CF3523" s="158"/>
      <c r="CG3523" s="158"/>
      <c r="CH3523" s="158"/>
      <c r="CI3523" s="158"/>
      <c r="CJ3523" s="158"/>
      <c r="CK3523" s="158"/>
      <c r="CL3523" s="158"/>
      <c r="CM3523" s="158"/>
      <c r="CN3523" s="158"/>
      <c r="CO3523" s="158"/>
      <c r="CP3523" s="158"/>
      <c r="CQ3523" s="158"/>
      <c r="CR3523" s="158"/>
      <c r="CS3523" s="158"/>
      <c r="CT3523" s="158"/>
      <c r="CU3523" s="158"/>
      <c r="CV3523" s="158"/>
      <c r="CW3523" s="158"/>
      <c r="CX3523" s="158"/>
      <c r="CY3523" s="158"/>
      <c r="CZ3523" s="158"/>
      <c r="DA3523" s="158"/>
      <c r="DB3523" s="158"/>
      <c r="DC3523" s="158"/>
      <c r="DD3523" s="158"/>
      <c r="DE3523" s="158"/>
      <c r="DF3523" s="158"/>
      <c r="DG3523" s="158"/>
      <c r="DH3523" s="158"/>
      <c r="DI3523" s="158"/>
      <c r="DJ3523" s="158"/>
      <c r="DK3523" s="158"/>
      <c r="DL3523" s="158"/>
      <c r="DM3523" s="158"/>
      <c r="DN3523" s="158"/>
      <c r="DO3523" s="158"/>
      <c r="DP3523" s="158"/>
      <c r="DQ3523" s="158"/>
      <c r="DR3523" s="158"/>
      <c r="DS3523" s="160"/>
    </row>
    <row r="3524" spans="1:123" s="110" customFormat="1">
      <c r="A3524" s="184"/>
      <c r="B3524" s="180"/>
      <c r="D3524" s="192"/>
      <c r="E3524" s="157"/>
      <c r="F3524" s="158"/>
      <c r="G3524" s="158"/>
      <c r="H3524" s="158"/>
      <c r="I3524" s="158"/>
      <c r="J3524" s="158"/>
      <c r="K3524" s="158"/>
      <c r="L3524" s="158"/>
      <c r="M3524" s="158"/>
      <c r="N3524" s="158"/>
      <c r="O3524" s="158"/>
      <c r="P3524" s="158"/>
      <c r="Q3524" s="158"/>
      <c r="R3524" s="158"/>
      <c r="S3524" s="158"/>
      <c r="T3524" s="158"/>
      <c r="U3524" s="158"/>
      <c r="V3524" s="158"/>
      <c r="W3524" s="158"/>
      <c r="X3524" s="158"/>
      <c r="Y3524" s="158"/>
      <c r="Z3524" s="158"/>
      <c r="AA3524" s="158"/>
      <c r="AB3524" s="158"/>
      <c r="AC3524" s="158"/>
      <c r="AD3524" s="158"/>
      <c r="AE3524" s="158"/>
      <c r="AF3524" s="158"/>
      <c r="AG3524" s="158"/>
      <c r="AH3524" s="158"/>
      <c r="AI3524" s="158"/>
      <c r="AJ3524" s="158"/>
      <c r="AK3524" s="158"/>
      <c r="AL3524" s="158"/>
      <c r="AM3524" s="158"/>
      <c r="AN3524" s="158"/>
      <c r="AO3524" s="158"/>
      <c r="AP3524" s="158"/>
      <c r="AQ3524" s="158"/>
      <c r="AR3524" s="158"/>
      <c r="AS3524" s="158"/>
      <c r="AT3524" s="158"/>
      <c r="AU3524" s="158"/>
      <c r="AV3524" s="158"/>
      <c r="AW3524" s="158"/>
      <c r="AX3524" s="158"/>
      <c r="AY3524" s="158"/>
      <c r="AZ3524" s="158"/>
      <c r="BA3524" s="158"/>
      <c r="BB3524" s="158"/>
      <c r="BC3524" s="158"/>
      <c r="BD3524" s="159"/>
      <c r="BE3524" s="158"/>
      <c r="BF3524" s="158"/>
      <c r="BG3524" s="158"/>
      <c r="BH3524" s="158"/>
      <c r="BI3524" s="159"/>
      <c r="BJ3524" s="158"/>
      <c r="BK3524" s="158"/>
      <c r="BL3524" s="158"/>
      <c r="BM3524" s="158"/>
      <c r="BN3524" s="158"/>
      <c r="BO3524" s="158"/>
      <c r="BP3524" s="158"/>
      <c r="BQ3524" s="158"/>
      <c r="BR3524" s="158"/>
      <c r="BS3524" s="158"/>
      <c r="BT3524" s="158"/>
      <c r="BU3524" s="158"/>
      <c r="BV3524" s="158"/>
      <c r="BW3524" s="158"/>
      <c r="BX3524" s="158"/>
      <c r="BY3524" s="158"/>
      <c r="BZ3524" s="158"/>
      <c r="CA3524" s="158"/>
      <c r="CB3524" s="158"/>
      <c r="CC3524" s="158"/>
      <c r="CD3524" s="158"/>
      <c r="CE3524" s="158"/>
      <c r="CF3524" s="158"/>
      <c r="CG3524" s="158"/>
      <c r="CH3524" s="158"/>
      <c r="CI3524" s="158"/>
      <c r="CJ3524" s="158"/>
      <c r="CK3524" s="158"/>
      <c r="CL3524" s="158"/>
      <c r="CM3524" s="158"/>
      <c r="CN3524" s="158"/>
      <c r="CO3524" s="158"/>
      <c r="CP3524" s="158"/>
      <c r="CQ3524" s="158"/>
      <c r="CR3524" s="158"/>
      <c r="CS3524" s="158"/>
      <c r="CT3524" s="158"/>
      <c r="CU3524" s="158"/>
      <c r="CV3524" s="158"/>
      <c r="CW3524" s="158"/>
      <c r="CX3524" s="158"/>
      <c r="CY3524" s="158"/>
      <c r="CZ3524" s="158"/>
      <c r="DA3524" s="158"/>
      <c r="DB3524" s="158"/>
      <c r="DC3524" s="158"/>
      <c r="DD3524" s="158"/>
      <c r="DE3524" s="158"/>
      <c r="DF3524" s="158"/>
      <c r="DG3524" s="158"/>
      <c r="DH3524" s="158"/>
      <c r="DI3524" s="158"/>
      <c r="DJ3524" s="158"/>
      <c r="DK3524" s="158"/>
      <c r="DL3524" s="158"/>
      <c r="DM3524" s="158"/>
      <c r="DN3524" s="158"/>
      <c r="DO3524" s="158"/>
      <c r="DP3524" s="158"/>
      <c r="DQ3524" s="158"/>
      <c r="DR3524" s="158"/>
      <c r="DS3524" s="160"/>
    </row>
    <row r="3525" spans="1:123" s="110" customFormat="1">
      <c r="A3525" s="184"/>
      <c r="B3525" s="180"/>
      <c r="D3525" s="192"/>
      <c r="E3525" s="157"/>
      <c r="F3525" s="158"/>
      <c r="G3525" s="158"/>
      <c r="H3525" s="158"/>
      <c r="I3525" s="158"/>
      <c r="J3525" s="158"/>
      <c r="K3525" s="158"/>
      <c r="L3525" s="158"/>
      <c r="M3525" s="158"/>
      <c r="N3525" s="158"/>
      <c r="O3525" s="158"/>
      <c r="P3525" s="158"/>
      <c r="Q3525" s="158"/>
      <c r="R3525" s="158"/>
      <c r="S3525" s="158"/>
      <c r="T3525" s="158"/>
      <c r="U3525" s="158"/>
      <c r="V3525" s="158"/>
      <c r="W3525" s="158"/>
      <c r="X3525" s="158"/>
      <c r="Y3525" s="158"/>
      <c r="Z3525" s="158"/>
      <c r="AA3525" s="158"/>
      <c r="AB3525" s="158"/>
      <c r="AC3525" s="158"/>
      <c r="AD3525" s="158"/>
      <c r="AE3525" s="158"/>
      <c r="AF3525" s="158"/>
      <c r="AG3525" s="158"/>
      <c r="AH3525" s="158"/>
      <c r="AI3525" s="158"/>
      <c r="AJ3525" s="158"/>
      <c r="AK3525" s="158"/>
      <c r="AL3525" s="158"/>
      <c r="AM3525" s="158"/>
      <c r="AN3525" s="158"/>
      <c r="AO3525" s="158"/>
      <c r="AP3525" s="158"/>
      <c r="AQ3525" s="158"/>
      <c r="AR3525" s="158"/>
      <c r="AS3525" s="158"/>
      <c r="AT3525" s="158"/>
      <c r="AU3525" s="158"/>
      <c r="AV3525" s="158"/>
      <c r="AW3525" s="158"/>
      <c r="AX3525" s="158"/>
      <c r="AY3525" s="158"/>
      <c r="AZ3525" s="158"/>
      <c r="BA3525" s="158"/>
      <c r="BB3525" s="158"/>
      <c r="BC3525" s="158"/>
      <c r="BD3525" s="159"/>
      <c r="BE3525" s="158"/>
      <c r="BF3525" s="158"/>
      <c r="BG3525" s="158"/>
      <c r="BH3525" s="158"/>
      <c r="BI3525" s="159"/>
      <c r="BJ3525" s="158"/>
      <c r="BK3525" s="158"/>
      <c r="BL3525" s="158"/>
      <c r="BM3525" s="158"/>
      <c r="BN3525" s="158"/>
      <c r="BO3525" s="158"/>
      <c r="BP3525" s="158"/>
      <c r="BQ3525" s="158"/>
      <c r="BR3525" s="158"/>
      <c r="BS3525" s="158"/>
      <c r="BT3525" s="158"/>
      <c r="BU3525" s="158"/>
      <c r="BV3525" s="158"/>
      <c r="BW3525" s="158"/>
      <c r="BX3525" s="158"/>
      <c r="BY3525" s="158"/>
      <c r="BZ3525" s="158"/>
      <c r="CA3525" s="158"/>
      <c r="CB3525" s="158"/>
      <c r="CC3525" s="158"/>
      <c r="CD3525" s="158"/>
      <c r="CE3525" s="158"/>
      <c r="CF3525" s="158"/>
      <c r="CG3525" s="158"/>
      <c r="CH3525" s="158"/>
      <c r="CI3525" s="158"/>
      <c r="CJ3525" s="158"/>
      <c r="CK3525" s="158"/>
      <c r="CL3525" s="158"/>
      <c r="CM3525" s="158"/>
      <c r="CN3525" s="158"/>
      <c r="CO3525" s="158"/>
      <c r="CP3525" s="158"/>
      <c r="CQ3525" s="158"/>
      <c r="CR3525" s="158"/>
      <c r="CS3525" s="158"/>
      <c r="CT3525" s="158"/>
      <c r="CU3525" s="158"/>
      <c r="CV3525" s="158"/>
      <c r="CW3525" s="158"/>
      <c r="CX3525" s="158"/>
      <c r="CY3525" s="158"/>
      <c r="CZ3525" s="158"/>
      <c r="DA3525" s="158"/>
      <c r="DB3525" s="158"/>
      <c r="DC3525" s="158"/>
      <c r="DD3525" s="158"/>
      <c r="DE3525" s="158"/>
      <c r="DF3525" s="158"/>
      <c r="DG3525" s="158"/>
      <c r="DH3525" s="158"/>
      <c r="DI3525" s="158"/>
      <c r="DJ3525" s="158"/>
      <c r="DK3525" s="158"/>
      <c r="DL3525" s="158"/>
      <c r="DM3525" s="158"/>
      <c r="DN3525" s="158"/>
      <c r="DO3525" s="158"/>
      <c r="DP3525" s="158"/>
      <c r="DQ3525" s="158"/>
      <c r="DR3525" s="158"/>
      <c r="DS3525" s="160"/>
    </row>
    <row r="3526" spans="1:123" s="110" customFormat="1">
      <c r="A3526" s="184"/>
      <c r="B3526" s="180"/>
      <c r="D3526" s="192"/>
      <c r="E3526" s="157"/>
      <c r="F3526" s="158"/>
      <c r="G3526" s="158"/>
      <c r="H3526" s="158"/>
      <c r="I3526" s="158"/>
      <c r="J3526" s="158"/>
      <c r="K3526" s="158"/>
      <c r="L3526" s="158"/>
      <c r="M3526" s="158"/>
      <c r="N3526" s="158"/>
      <c r="O3526" s="158"/>
      <c r="P3526" s="158"/>
      <c r="Q3526" s="158"/>
      <c r="R3526" s="158"/>
      <c r="S3526" s="158"/>
      <c r="T3526" s="158"/>
      <c r="U3526" s="158"/>
      <c r="V3526" s="158"/>
      <c r="W3526" s="158"/>
      <c r="X3526" s="158"/>
      <c r="Y3526" s="158"/>
      <c r="Z3526" s="158"/>
      <c r="AA3526" s="158"/>
      <c r="AB3526" s="158"/>
      <c r="AC3526" s="158"/>
      <c r="AD3526" s="158"/>
      <c r="AE3526" s="158"/>
      <c r="AF3526" s="158"/>
      <c r="AG3526" s="158"/>
      <c r="AH3526" s="158"/>
      <c r="AI3526" s="158"/>
      <c r="AJ3526" s="158"/>
      <c r="AK3526" s="158"/>
      <c r="AL3526" s="158"/>
      <c r="AM3526" s="158"/>
      <c r="AN3526" s="158"/>
      <c r="AO3526" s="158"/>
      <c r="AP3526" s="158"/>
      <c r="AQ3526" s="158"/>
      <c r="AR3526" s="158"/>
      <c r="AS3526" s="158"/>
      <c r="AT3526" s="158"/>
      <c r="AU3526" s="158"/>
      <c r="AV3526" s="158"/>
      <c r="AW3526" s="158"/>
      <c r="AX3526" s="158"/>
      <c r="AY3526" s="158"/>
      <c r="AZ3526" s="158"/>
      <c r="BA3526" s="158"/>
      <c r="BB3526" s="158"/>
      <c r="BC3526" s="158"/>
      <c r="BD3526" s="159"/>
      <c r="BE3526" s="158"/>
      <c r="BF3526" s="158"/>
      <c r="BG3526" s="158"/>
      <c r="BH3526" s="158"/>
      <c r="BI3526" s="159"/>
      <c r="BJ3526" s="158"/>
      <c r="BK3526" s="158"/>
      <c r="BL3526" s="158"/>
      <c r="BM3526" s="158"/>
      <c r="BN3526" s="158"/>
      <c r="BO3526" s="158"/>
      <c r="BP3526" s="158"/>
      <c r="BQ3526" s="158"/>
      <c r="BR3526" s="158"/>
      <c r="BS3526" s="158"/>
      <c r="BT3526" s="158"/>
      <c r="BU3526" s="158"/>
      <c r="BV3526" s="158"/>
      <c r="BW3526" s="158"/>
      <c r="BX3526" s="158"/>
      <c r="BY3526" s="158"/>
      <c r="BZ3526" s="158"/>
      <c r="CA3526" s="158"/>
      <c r="CB3526" s="158"/>
      <c r="CC3526" s="158"/>
      <c r="CD3526" s="158"/>
      <c r="CE3526" s="158"/>
      <c r="CF3526" s="158"/>
      <c r="CG3526" s="158"/>
      <c r="CH3526" s="158"/>
      <c r="CI3526" s="158"/>
      <c r="CJ3526" s="158"/>
      <c r="CK3526" s="158"/>
      <c r="CL3526" s="158"/>
      <c r="CM3526" s="158"/>
      <c r="CN3526" s="158"/>
      <c r="CO3526" s="158"/>
      <c r="CP3526" s="158"/>
      <c r="CQ3526" s="158"/>
      <c r="CR3526" s="158"/>
      <c r="CS3526" s="158"/>
      <c r="CT3526" s="158"/>
      <c r="CU3526" s="158"/>
      <c r="CV3526" s="158"/>
      <c r="CW3526" s="158"/>
      <c r="CX3526" s="158"/>
      <c r="CY3526" s="158"/>
      <c r="CZ3526" s="158"/>
      <c r="DA3526" s="158"/>
      <c r="DB3526" s="158"/>
      <c r="DC3526" s="158"/>
      <c r="DD3526" s="158"/>
      <c r="DE3526" s="158"/>
      <c r="DF3526" s="158"/>
      <c r="DG3526" s="158"/>
      <c r="DH3526" s="158"/>
      <c r="DI3526" s="158"/>
      <c r="DJ3526" s="158"/>
      <c r="DK3526" s="158"/>
      <c r="DL3526" s="158"/>
      <c r="DM3526" s="158"/>
      <c r="DN3526" s="158"/>
      <c r="DO3526" s="158"/>
      <c r="DP3526" s="158"/>
      <c r="DQ3526" s="158"/>
      <c r="DR3526" s="158"/>
      <c r="DS3526" s="160"/>
    </row>
    <row r="3527" spans="1:123" s="110" customFormat="1">
      <c r="A3527" s="184"/>
      <c r="B3527" s="180"/>
      <c r="D3527" s="192"/>
      <c r="E3527" s="157"/>
      <c r="F3527" s="158"/>
      <c r="G3527" s="158"/>
      <c r="H3527" s="158"/>
      <c r="I3527" s="158"/>
      <c r="J3527" s="158"/>
      <c r="K3527" s="158"/>
      <c r="L3527" s="158"/>
      <c r="M3527" s="158"/>
      <c r="N3527" s="158"/>
      <c r="O3527" s="158"/>
      <c r="P3527" s="158"/>
      <c r="Q3527" s="158"/>
      <c r="R3527" s="158"/>
      <c r="S3527" s="158"/>
      <c r="T3527" s="158"/>
      <c r="U3527" s="158"/>
      <c r="V3527" s="158"/>
      <c r="W3527" s="158"/>
      <c r="X3527" s="158"/>
      <c r="Y3527" s="158"/>
      <c r="Z3527" s="158"/>
      <c r="AA3527" s="158"/>
      <c r="AB3527" s="158"/>
      <c r="AC3527" s="158"/>
      <c r="AD3527" s="158"/>
      <c r="AE3527" s="158"/>
      <c r="AF3527" s="158"/>
      <c r="AG3527" s="158"/>
      <c r="AH3527" s="158"/>
      <c r="AI3527" s="158"/>
      <c r="AJ3527" s="158"/>
      <c r="AK3527" s="158"/>
      <c r="AL3527" s="158"/>
      <c r="AM3527" s="158"/>
      <c r="AN3527" s="158"/>
      <c r="AO3527" s="158"/>
      <c r="AP3527" s="158"/>
      <c r="AQ3527" s="158"/>
      <c r="AR3527" s="158"/>
      <c r="AS3527" s="158"/>
      <c r="AT3527" s="158"/>
      <c r="AU3527" s="158"/>
      <c r="AV3527" s="158"/>
      <c r="AW3527" s="158"/>
      <c r="AX3527" s="158"/>
      <c r="AY3527" s="158"/>
      <c r="AZ3527" s="158"/>
      <c r="BA3527" s="158"/>
      <c r="BB3527" s="158"/>
      <c r="BC3527" s="158"/>
      <c r="BD3527" s="159"/>
      <c r="BE3527" s="158"/>
      <c r="BF3527" s="158"/>
      <c r="BG3527" s="158"/>
      <c r="BH3527" s="158"/>
      <c r="BI3527" s="159"/>
      <c r="BJ3527" s="158"/>
      <c r="BK3527" s="158"/>
      <c r="BL3527" s="158"/>
      <c r="BM3527" s="158"/>
      <c r="BN3527" s="158"/>
      <c r="BO3527" s="158"/>
      <c r="BP3527" s="158"/>
      <c r="BQ3527" s="158"/>
      <c r="BR3527" s="158"/>
      <c r="BS3527" s="158"/>
      <c r="BT3527" s="158"/>
      <c r="BU3527" s="158"/>
      <c r="BV3527" s="158"/>
      <c r="BW3527" s="158"/>
      <c r="BX3527" s="158"/>
      <c r="BY3527" s="158"/>
      <c r="BZ3527" s="158"/>
      <c r="CA3527" s="158"/>
      <c r="CB3527" s="158"/>
      <c r="CC3527" s="158"/>
      <c r="CD3527" s="158"/>
      <c r="CE3527" s="158"/>
      <c r="CF3527" s="158"/>
      <c r="CG3527" s="158"/>
      <c r="CH3527" s="158"/>
      <c r="CI3527" s="158"/>
      <c r="CJ3527" s="158"/>
      <c r="CK3527" s="158"/>
      <c r="CL3527" s="158"/>
      <c r="CM3527" s="158"/>
      <c r="CN3527" s="158"/>
      <c r="CO3527" s="158"/>
      <c r="CP3527" s="158"/>
      <c r="CQ3527" s="158"/>
      <c r="CR3527" s="158"/>
      <c r="CS3527" s="158"/>
      <c r="CT3527" s="158"/>
      <c r="CU3527" s="158"/>
      <c r="CV3527" s="158"/>
      <c r="CW3527" s="158"/>
      <c r="CX3527" s="158"/>
      <c r="CY3527" s="158"/>
      <c r="CZ3527" s="158"/>
      <c r="DA3527" s="158"/>
      <c r="DB3527" s="158"/>
      <c r="DC3527" s="158"/>
      <c r="DD3527" s="158"/>
      <c r="DE3527" s="158"/>
      <c r="DF3527" s="158"/>
      <c r="DG3527" s="158"/>
      <c r="DH3527" s="158"/>
      <c r="DI3527" s="158"/>
      <c r="DJ3527" s="158"/>
      <c r="DK3527" s="158"/>
      <c r="DL3527" s="158"/>
      <c r="DM3527" s="158"/>
      <c r="DN3527" s="158"/>
      <c r="DO3527" s="158"/>
      <c r="DP3527" s="158"/>
      <c r="DQ3527" s="158"/>
      <c r="DR3527" s="158"/>
      <c r="DS3527" s="160"/>
    </row>
    <row r="3528" spans="1:123" s="110" customFormat="1">
      <c r="A3528" s="184"/>
      <c r="B3528" s="180"/>
      <c r="D3528" s="192"/>
      <c r="E3528" s="157"/>
      <c r="F3528" s="158"/>
      <c r="G3528" s="158"/>
      <c r="H3528" s="158"/>
      <c r="I3528" s="158"/>
      <c r="J3528" s="158"/>
      <c r="K3528" s="158"/>
      <c r="L3528" s="158"/>
      <c r="M3528" s="158"/>
      <c r="N3528" s="158"/>
      <c r="O3528" s="158"/>
      <c r="P3528" s="158"/>
      <c r="Q3528" s="158"/>
      <c r="R3528" s="158"/>
      <c r="S3528" s="158"/>
      <c r="T3528" s="158"/>
      <c r="U3528" s="158"/>
      <c r="V3528" s="158"/>
      <c r="W3528" s="158"/>
      <c r="X3528" s="158"/>
      <c r="Y3528" s="158"/>
      <c r="Z3528" s="158"/>
      <c r="AA3528" s="158"/>
      <c r="AB3528" s="158"/>
      <c r="AC3528" s="158"/>
      <c r="AD3528" s="158"/>
      <c r="AE3528" s="158"/>
      <c r="AF3528" s="158"/>
      <c r="AG3528" s="158"/>
      <c r="AH3528" s="158"/>
      <c r="AI3528" s="158"/>
      <c r="AJ3528" s="158"/>
      <c r="AK3528" s="158"/>
      <c r="AL3528" s="158"/>
      <c r="AM3528" s="158"/>
      <c r="AN3528" s="158"/>
      <c r="AO3528" s="158"/>
      <c r="AP3528" s="158"/>
      <c r="AQ3528" s="158"/>
      <c r="AR3528" s="158"/>
      <c r="AS3528" s="158"/>
      <c r="AT3528" s="158"/>
      <c r="AU3528" s="158"/>
      <c r="AV3528" s="158"/>
      <c r="AW3528" s="158"/>
      <c r="AX3528" s="158"/>
      <c r="AY3528" s="158"/>
      <c r="AZ3528" s="158"/>
      <c r="BA3528" s="158"/>
      <c r="BB3528" s="158"/>
      <c r="BC3528" s="158"/>
      <c r="BD3528" s="159"/>
      <c r="BE3528" s="158"/>
      <c r="BF3528" s="158"/>
      <c r="BG3528" s="158"/>
      <c r="BH3528" s="158"/>
      <c r="BI3528" s="159"/>
      <c r="BJ3528" s="158"/>
      <c r="BK3528" s="158"/>
      <c r="BL3528" s="158"/>
      <c r="BM3528" s="158"/>
      <c r="BN3528" s="158"/>
      <c r="BO3528" s="158"/>
      <c r="BP3528" s="158"/>
      <c r="BQ3528" s="158"/>
      <c r="BR3528" s="158"/>
      <c r="BS3528" s="158"/>
      <c r="BT3528" s="158"/>
      <c r="BU3528" s="158"/>
      <c r="BV3528" s="158"/>
      <c r="BW3528" s="158"/>
      <c r="BX3528" s="158"/>
      <c r="BY3528" s="158"/>
      <c r="BZ3528" s="158"/>
      <c r="CA3528" s="158"/>
      <c r="CB3528" s="158"/>
      <c r="CC3528" s="158"/>
      <c r="CD3528" s="158"/>
      <c r="CE3528" s="158"/>
      <c r="CF3528" s="158"/>
      <c r="CG3528" s="158"/>
      <c r="CH3528" s="158"/>
      <c r="CI3528" s="158"/>
      <c r="CJ3528" s="158"/>
      <c r="CK3528" s="158"/>
      <c r="CL3528" s="158"/>
      <c r="CM3528" s="158"/>
      <c r="CN3528" s="158"/>
      <c r="CO3528" s="158"/>
      <c r="CP3528" s="158"/>
      <c r="CQ3528" s="158"/>
      <c r="CR3528" s="158"/>
      <c r="CS3528" s="158"/>
      <c r="CT3528" s="158"/>
      <c r="CU3528" s="158"/>
      <c r="CV3528" s="158"/>
      <c r="CW3528" s="158"/>
      <c r="CX3528" s="158"/>
      <c r="CY3528" s="158"/>
      <c r="CZ3528" s="158"/>
      <c r="DA3528" s="158"/>
      <c r="DB3528" s="158"/>
      <c r="DC3528" s="158"/>
      <c r="DD3528" s="158"/>
      <c r="DE3528" s="158"/>
      <c r="DF3528" s="158"/>
      <c r="DG3528" s="158"/>
      <c r="DH3528" s="158"/>
      <c r="DI3528" s="158"/>
      <c r="DJ3528" s="158"/>
      <c r="DK3528" s="158"/>
      <c r="DL3528" s="158"/>
      <c r="DM3528" s="158"/>
      <c r="DN3528" s="158"/>
      <c r="DO3528" s="158"/>
      <c r="DP3528" s="158"/>
      <c r="DQ3528" s="158"/>
      <c r="DR3528" s="158"/>
      <c r="DS3528" s="160"/>
    </row>
    <row r="3529" spans="1:123" s="110" customFormat="1">
      <c r="A3529" s="184"/>
      <c r="B3529" s="180"/>
      <c r="D3529" s="192"/>
      <c r="E3529" s="157"/>
      <c r="F3529" s="158"/>
      <c r="G3529" s="158"/>
      <c r="H3529" s="158"/>
      <c r="I3529" s="158"/>
      <c r="J3529" s="158"/>
      <c r="K3529" s="158"/>
      <c r="L3529" s="158"/>
      <c r="M3529" s="158"/>
      <c r="N3529" s="158"/>
      <c r="O3529" s="158"/>
      <c r="P3529" s="158"/>
      <c r="Q3529" s="158"/>
      <c r="R3529" s="158"/>
      <c r="S3529" s="158"/>
      <c r="T3529" s="158"/>
      <c r="U3529" s="158"/>
      <c r="V3529" s="158"/>
      <c r="W3529" s="158"/>
      <c r="X3529" s="158"/>
      <c r="Y3529" s="158"/>
      <c r="Z3529" s="158"/>
      <c r="AA3529" s="158"/>
      <c r="AB3529" s="158"/>
      <c r="AC3529" s="158"/>
      <c r="AD3529" s="158"/>
      <c r="AE3529" s="158"/>
      <c r="AF3529" s="158"/>
      <c r="AG3529" s="158"/>
      <c r="AH3529" s="158"/>
      <c r="AI3529" s="158"/>
      <c r="AJ3529" s="158"/>
      <c r="AK3529" s="158"/>
      <c r="AL3529" s="158"/>
      <c r="AM3529" s="158"/>
      <c r="AN3529" s="158"/>
      <c r="AO3529" s="158"/>
      <c r="AP3529" s="158"/>
      <c r="AQ3529" s="158"/>
      <c r="AR3529" s="158"/>
      <c r="AS3529" s="158"/>
      <c r="AT3529" s="158"/>
      <c r="AU3529" s="158"/>
      <c r="AV3529" s="158"/>
      <c r="AW3529" s="158"/>
      <c r="AX3529" s="158"/>
      <c r="AY3529" s="158"/>
      <c r="AZ3529" s="158"/>
      <c r="BA3529" s="158"/>
      <c r="BB3529" s="158"/>
      <c r="BC3529" s="158"/>
      <c r="BD3529" s="159"/>
      <c r="BE3529" s="158"/>
      <c r="BF3529" s="158"/>
      <c r="BG3529" s="158"/>
      <c r="BH3529" s="158"/>
      <c r="BI3529" s="159"/>
      <c r="BJ3529" s="158"/>
      <c r="BK3529" s="158"/>
      <c r="BL3529" s="158"/>
      <c r="BM3529" s="158"/>
      <c r="BN3529" s="158"/>
      <c r="BO3529" s="158"/>
      <c r="BP3529" s="158"/>
      <c r="BQ3529" s="158"/>
      <c r="BR3529" s="158"/>
      <c r="BS3529" s="158"/>
      <c r="BT3529" s="158"/>
      <c r="BU3529" s="158"/>
      <c r="BV3529" s="158"/>
      <c r="BW3529" s="158"/>
      <c r="BX3529" s="158"/>
      <c r="BY3529" s="158"/>
      <c r="BZ3529" s="158"/>
      <c r="CA3529" s="158"/>
      <c r="CB3529" s="158"/>
      <c r="CC3529" s="158"/>
      <c r="CD3529" s="158"/>
      <c r="CE3529" s="158"/>
      <c r="CF3529" s="158"/>
      <c r="CG3529" s="158"/>
      <c r="CH3529" s="158"/>
      <c r="CI3529" s="158"/>
      <c r="CJ3529" s="158"/>
      <c r="CK3529" s="158"/>
      <c r="CL3529" s="158"/>
      <c r="CM3529" s="158"/>
      <c r="CN3529" s="158"/>
      <c r="CO3529" s="158"/>
      <c r="CP3529" s="158"/>
      <c r="CQ3529" s="158"/>
      <c r="CR3529" s="158"/>
      <c r="CS3529" s="158"/>
      <c r="CT3529" s="158"/>
      <c r="CU3529" s="158"/>
      <c r="CV3529" s="158"/>
      <c r="CW3529" s="158"/>
      <c r="CX3529" s="158"/>
      <c r="CY3529" s="158"/>
      <c r="CZ3529" s="158"/>
      <c r="DA3529" s="158"/>
      <c r="DB3529" s="158"/>
      <c r="DC3529" s="158"/>
      <c r="DD3529" s="158"/>
      <c r="DE3529" s="158"/>
      <c r="DF3529" s="158"/>
      <c r="DG3529" s="158"/>
      <c r="DH3529" s="158"/>
      <c r="DI3529" s="158"/>
      <c r="DJ3529" s="158"/>
      <c r="DK3529" s="158"/>
      <c r="DL3529" s="158"/>
      <c r="DM3529" s="158"/>
      <c r="DN3529" s="158"/>
      <c r="DO3529" s="158"/>
      <c r="DP3529" s="158"/>
      <c r="DQ3529" s="158"/>
      <c r="DR3529" s="158"/>
      <c r="DS3529" s="160"/>
    </row>
    <row r="3530" spans="1:123" s="110" customFormat="1">
      <c r="A3530" s="184"/>
      <c r="B3530" s="180"/>
      <c r="D3530" s="192"/>
      <c r="E3530" s="157"/>
      <c r="F3530" s="158"/>
      <c r="G3530" s="158"/>
      <c r="H3530" s="158"/>
      <c r="I3530" s="158"/>
      <c r="J3530" s="158"/>
      <c r="K3530" s="158"/>
      <c r="L3530" s="158"/>
      <c r="M3530" s="158"/>
      <c r="N3530" s="158"/>
      <c r="O3530" s="158"/>
      <c r="P3530" s="158"/>
      <c r="Q3530" s="158"/>
      <c r="R3530" s="158"/>
      <c r="S3530" s="158"/>
      <c r="T3530" s="158"/>
      <c r="U3530" s="158"/>
      <c r="V3530" s="158"/>
      <c r="W3530" s="158"/>
      <c r="X3530" s="158"/>
      <c r="Y3530" s="158"/>
      <c r="Z3530" s="158"/>
      <c r="AA3530" s="158"/>
      <c r="AB3530" s="158"/>
      <c r="AC3530" s="158"/>
      <c r="AD3530" s="158"/>
      <c r="AE3530" s="158"/>
      <c r="AF3530" s="158"/>
      <c r="AG3530" s="158"/>
      <c r="AH3530" s="158"/>
      <c r="AI3530" s="158"/>
      <c r="AJ3530" s="158"/>
      <c r="AK3530" s="158"/>
      <c r="AL3530" s="158"/>
      <c r="AM3530" s="158"/>
      <c r="AN3530" s="158"/>
      <c r="AO3530" s="158"/>
      <c r="AP3530" s="158"/>
      <c r="AQ3530" s="158"/>
      <c r="AR3530" s="158"/>
      <c r="AS3530" s="158"/>
      <c r="AT3530" s="158"/>
      <c r="AU3530" s="158"/>
      <c r="AV3530" s="158"/>
      <c r="AW3530" s="158"/>
      <c r="AX3530" s="158"/>
      <c r="AY3530" s="158"/>
      <c r="AZ3530" s="158"/>
      <c r="BA3530" s="158"/>
      <c r="BB3530" s="158"/>
      <c r="BC3530" s="158"/>
      <c r="BD3530" s="159"/>
      <c r="BE3530" s="158"/>
      <c r="BF3530" s="158"/>
      <c r="BG3530" s="158"/>
      <c r="BH3530" s="158"/>
      <c r="BI3530" s="159"/>
      <c r="BJ3530" s="158"/>
      <c r="BK3530" s="158"/>
      <c r="BL3530" s="158"/>
      <c r="BM3530" s="158"/>
      <c r="BN3530" s="158"/>
      <c r="BO3530" s="158"/>
      <c r="BP3530" s="158"/>
      <c r="BQ3530" s="158"/>
      <c r="BR3530" s="158"/>
      <c r="BS3530" s="158"/>
      <c r="BT3530" s="158"/>
      <c r="BU3530" s="158"/>
      <c r="BV3530" s="158"/>
      <c r="BW3530" s="158"/>
      <c r="BX3530" s="158"/>
      <c r="BY3530" s="158"/>
      <c r="BZ3530" s="158"/>
      <c r="CA3530" s="158"/>
      <c r="CB3530" s="158"/>
      <c r="CC3530" s="158"/>
      <c r="CD3530" s="158"/>
      <c r="CE3530" s="158"/>
      <c r="CF3530" s="158"/>
      <c r="CG3530" s="158"/>
      <c r="CH3530" s="158"/>
      <c r="CI3530" s="158"/>
      <c r="CJ3530" s="158"/>
      <c r="CK3530" s="158"/>
      <c r="CL3530" s="158"/>
      <c r="CM3530" s="158"/>
      <c r="CN3530" s="158"/>
      <c r="CO3530" s="158"/>
      <c r="CP3530" s="158"/>
      <c r="CQ3530" s="158"/>
      <c r="CR3530" s="158"/>
      <c r="CS3530" s="158"/>
      <c r="CT3530" s="158"/>
      <c r="CU3530" s="158"/>
      <c r="CV3530" s="158"/>
      <c r="CW3530" s="158"/>
      <c r="CX3530" s="158"/>
      <c r="CY3530" s="158"/>
      <c r="CZ3530" s="158"/>
      <c r="DA3530" s="158"/>
      <c r="DB3530" s="158"/>
      <c r="DC3530" s="158"/>
      <c r="DD3530" s="158"/>
      <c r="DE3530" s="158"/>
      <c r="DF3530" s="158"/>
      <c r="DG3530" s="158"/>
      <c r="DH3530" s="158"/>
      <c r="DI3530" s="158"/>
      <c r="DJ3530" s="158"/>
      <c r="DK3530" s="158"/>
      <c r="DL3530" s="158"/>
      <c r="DM3530" s="158"/>
      <c r="DN3530" s="158"/>
      <c r="DO3530" s="158"/>
      <c r="DP3530" s="158"/>
      <c r="DQ3530" s="158"/>
      <c r="DR3530" s="158"/>
      <c r="DS3530" s="160"/>
    </row>
    <row r="3531" spans="1:123" s="110" customFormat="1">
      <c r="A3531" s="184"/>
      <c r="B3531" s="180"/>
      <c r="D3531" s="192"/>
      <c r="E3531" s="157"/>
      <c r="F3531" s="158"/>
      <c r="G3531" s="158"/>
      <c r="H3531" s="158"/>
      <c r="I3531" s="158"/>
      <c r="J3531" s="158"/>
      <c r="K3531" s="158"/>
      <c r="L3531" s="158"/>
      <c r="M3531" s="158"/>
      <c r="N3531" s="158"/>
      <c r="O3531" s="158"/>
      <c r="P3531" s="158"/>
      <c r="Q3531" s="158"/>
      <c r="R3531" s="158"/>
      <c r="S3531" s="158"/>
      <c r="T3531" s="158"/>
      <c r="U3531" s="158"/>
      <c r="V3531" s="158"/>
      <c r="W3531" s="158"/>
      <c r="X3531" s="158"/>
      <c r="Y3531" s="158"/>
      <c r="Z3531" s="158"/>
      <c r="AA3531" s="158"/>
      <c r="AB3531" s="158"/>
      <c r="AC3531" s="158"/>
      <c r="AD3531" s="158"/>
      <c r="AE3531" s="158"/>
      <c r="AF3531" s="158"/>
      <c r="AG3531" s="158"/>
      <c r="AH3531" s="158"/>
      <c r="AI3531" s="158"/>
      <c r="AJ3531" s="158"/>
      <c r="AK3531" s="158"/>
      <c r="AL3531" s="158"/>
      <c r="AM3531" s="158"/>
      <c r="AN3531" s="158"/>
      <c r="AO3531" s="158"/>
      <c r="AP3531" s="158"/>
      <c r="AQ3531" s="158"/>
      <c r="AR3531" s="158"/>
      <c r="AS3531" s="158"/>
      <c r="AT3531" s="158"/>
      <c r="AU3531" s="158"/>
      <c r="AV3531" s="158"/>
      <c r="AW3531" s="158"/>
      <c r="AX3531" s="158"/>
      <c r="AY3531" s="158"/>
      <c r="AZ3531" s="158"/>
      <c r="BA3531" s="158"/>
      <c r="BB3531" s="158"/>
      <c r="BC3531" s="158"/>
      <c r="BD3531" s="159"/>
      <c r="BE3531" s="158"/>
      <c r="BF3531" s="158"/>
      <c r="BG3531" s="158"/>
      <c r="BH3531" s="158"/>
      <c r="BI3531" s="159"/>
      <c r="BJ3531" s="158"/>
      <c r="BK3531" s="158"/>
      <c r="BL3531" s="158"/>
      <c r="BM3531" s="158"/>
      <c r="BN3531" s="158"/>
      <c r="BO3531" s="158"/>
      <c r="BP3531" s="158"/>
      <c r="BQ3531" s="158"/>
      <c r="BR3531" s="158"/>
      <c r="BS3531" s="158"/>
      <c r="BT3531" s="158"/>
      <c r="BU3531" s="158"/>
      <c r="BV3531" s="158"/>
      <c r="BW3531" s="158"/>
      <c r="BX3531" s="158"/>
      <c r="BY3531" s="158"/>
      <c r="BZ3531" s="158"/>
      <c r="CA3531" s="158"/>
      <c r="CB3531" s="158"/>
      <c r="CC3531" s="158"/>
      <c r="CD3531" s="158"/>
      <c r="CE3531" s="158"/>
      <c r="CF3531" s="158"/>
      <c r="CG3531" s="158"/>
      <c r="CH3531" s="158"/>
      <c r="CI3531" s="158"/>
      <c r="CJ3531" s="158"/>
      <c r="CK3531" s="158"/>
      <c r="CL3531" s="158"/>
      <c r="CM3531" s="158"/>
      <c r="CN3531" s="158"/>
      <c r="CO3531" s="158"/>
      <c r="CP3531" s="158"/>
      <c r="CQ3531" s="158"/>
      <c r="CR3531" s="158"/>
      <c r="CS3531" s="158"/>
      <c r="CT3531" s="158"/>
      <c r="CU3531" s="158"/>
      <c r="CV3531" s="158"/>
      <c r="CW3531" s="158"/>
      <c r="CX3531" s="158"/>
      <c r="CY3531" s="158"/>
      <c r="CZ3531" s="158"/>
      <c r="DA3531" s="158"/>
      <c r="DB3531" s="158"/>
      <c r="DC3531" s="158"/>
      <c r="DD3531" s="158"/>
      <c r="DE3531" s="158"/>
      <c r="DF3531" s="158"/>
      <c r="DG3531" s="158"/>
      <c r="DH3531" s="158"/>
      <c r="DI3531" s="158"/>
      <c r="DJ3531" s="158"/>
      <c r="DK3531" s="158"/>
      <c r="DL3531" s="158"/>
      <c r="DM3531" s="158"/>
      <c r="DN3531" s="158"/>
      <c r="DO3531" s="158"/>
      <c r="DP3531" s="158"/>
      <c r="DQ3531" s="158"/>
      <c r="DR3531" s="158"/>
      <c r="DS3531" s="160"/>
    </row>
    <row r="3532" spans="1:123" s="110" customFormat="1">
      <c r="A3532" s="184"/>
      <c r="B3532" s="180"/>
      <c r="D3532" s="192"/>
      <c r="E3532" s="157"/>
      <c r="F3532" s="158"/>
      <c r="G3532" s="158"/>
      <c r="H3532" s="158"/>
      <c r="I3532" s="158"/>
      <c r="J3532" s="158"/>
      <c r="K3532" s="158"/>
      <c r="L3532" s="158"/>
      <c r="M3532" s="158"/>
      <c r="N3532" s="158"/>
      <c r="O3532" s="158"/>
      <c r="P3532" s="158"/>
      <c r="Q3532" s="158"/>
      <c r="R3532" s="158"/>
      <c r="S3532" s="158"/>
      <c r="T3532" s="158"/>
      <c r="U3532" s="158"/>
      <c r="V3532" s="158"/>
      <c r="W3532" s="158"/>
      <c r="X3532" s="158"/>
      <c r="Y3532" s="158"/>
      <c r="Z3532" s="158"/>
      <c r="AA3532" s="158"/>
      <c r="AB3532" s="158"/>
      <c r="AC3532" s="158"/>
      <c r="AD3532" s="158"/>
      <c r="AE3532" s="158"/>
      <c r="AF3532" s="158"/>
      <c r="AG3532" s="158"/>
      <c r="AH3532" s="158"/>
      <c r="AI3532" s="158"/>
      <c r="AJ3532" s="158"/>
      <c r="AK3532" s="158"/>
      <c r="AL3532" s="158"/>
      <c r="AM3532" s="158"/>
      <c r="AN3532" s="158"/>
      <c r="AO3532" s="158"/>
      <c r="AP3532" s="158"/>
      <c r="AQ3532" s="158"/>
      <c r="AR3532" s="158"/>
      <c r="AS3532" s="158"/>
      <c r="AT3532" s="158"/>
      <c r="AU3532" s="158"/>
      <c r="AV3532" s="158"/>
      <c r="AW3532" s="158"/>
      <c r="AX3532" s="158"/>
      <c r="AY3532" s="158"/>
      <c r="AZ3532" s="158"/>
      <c r="BA3532" s="158"/>
      <c r="BB3532" s="158"/>
      <c r="BC3532" s="158"/>
      <c r="BD3532" s="159"/>
      <c r="BE3532" s="158"/>
      <c r="BF3532" s="158"/>
      <c r="BG3532" s="158"/>
      <c r="BH3532" s="158"/>
      <c r="BI3532" s="159"/>
      <c r="BJ3532" s="158"/>
      <c r="BK3532" s="158"/>
      <c r="BL3532" s="158"/>
      <c r="BM3532" s="158"/>
      <c r="BN3532" s="158"/>
      <c r="BO3532" s="158"/>
      <c r="BP3532" s="158"/>
      <c r="BQ3532" s="158"/>
      <c r="BR3532" s="158"/>
      <c r="BS3532" s="158"/>
      <c r="BT3532" s="158"/>
      <c r="BU3532" s="158"/>
      <c r="BV3532" s="158"/>
      <c r="BW3532" s="158"/>
      <c r="BX3532" s="158"/>
      <c r="BY3532" s="158"/>
      <c r="BZ3532" s="158"/>
      <c r="CA3532" s="158"/>
      <c r="CB3532" s="158"/>
      <c r="CC3532" s="158"/>
      <c r="CD3532" s="158"/>
      <c r="CE3532" s="158"/>
      <c r="CF3532" s="158"/>
      <c r="CG3532" s="158"/>
      <c r="CH3532" s="158"/>
      <c r="CI3532" s="158"/>
      <c r="CJ3532" s="158"/>
      <c r="CK3532" s="158"/>
      <c r="CL3532" s="158"/>
      <c r="CM3532" s="158"/>
      <c r="CN3532" s="158"/>
      <c r="CO3532" s="158"/>
      <c r="CP3532" s="158"/>
      <c r="CQ3532" s="158"/>
      <c r="CR3532" s="158"/>
      <c r="CS3532" s="158"/>
      <c r="CT3532" s="158"/>
      <c r="CU3532" s="158"/>
      <c r="CV3532" s="158"/>
      <c r="CW3532" s="158"/>
      <c r="CX3532" s="158"/>
      <c r="CY3532" s="158"/>
      <c r="CZ3532" s="158"/>
      <c r="DA3532" s="158"/>
      <c r="DB3532" s="158"/>
      <c r="DC3532" s="158"/>
      <c r="DD3532" s="158"/>
      <c r="DE3532" s="158"/>
      <c r="DF3532" s="158"/>
      <c r="DG3532" s="158"/>
      <c r="DH3532" s="158"/>
      <c r="DI3532" s="158"/>
      <c r="DJ3532" s="158"/>
      <c r="DK3532" s="158"/>
      <c r="DL3532" s="158"/>
      <c r="DM3532" s="158"/>
      <c r="DN3532" s="158"/>
      <c r="DO3532" s="158"/>
      <c r="DP3532" s="158"/>
      <c r="DQ3532" s="158"/>
      <c r="DR3532" s="158"/>
      <c r="DS3532" s="160"/>
    </row>
    <row r="3533" spans="1:123" s="110" customFormat="1">
      <c r="A3533" s="184"/>
      <c r="B3533" s="180"/>
      <c r="D3533" s="192"/>
      <c r="E3533" s="157"/>
      <c r="F3533" s="158"/>
      <c r="G3533" s="158"/>
      <c r="H3533" s="158"/>
      <c r="I3533" s="158"/>
      <c r="J3533" s="158"/>
      <c r="K3533" s="158"/>
      <c r="L3533" s="158"/>
      <c r="M3533" s="158"/>
      <c r="N3533" s="158"/>
      <c r="O3533" s="158"/>
      <c r="P3533" s="158"/>
      <c r="Q3533" s="158"/>
      <c r="R3533" s="158"/>
      <c r="S3533" s="158"/>
      <c r="T3533" s="158"/>
      <c r="U3533" s="158"/>
      <c r="V3533" s="158"/>
      <c r="W3533" s="158"/>
      <c r="X3533" s="158"/>
      <c r="Y3533" s="158"/>
      <c r="Z3533" s="158"/>
      <c r="AA3533" s="158"/>
      <c r="AB3533" s="158"/>
      <c r="AC3533" s="158"/>
      <c r="AD3533" s="158"/>
      <c r="AE3533" s="158"/>
      <c r="AF3533" s="158"/>
      <c r="AG3533" s="158"/>
      <c r="AH3533" s="158"/>
      <c r="AI3533" s="158"/>
      <c r="AJ3533" s="158"/>
      <c r="AK3533" s="158"/>
      <c r="AL3533" s="158"/>
      <c r="AM3533" s="158"/>
      <c r="AN3533" s="158"/>
      <c r="AO3533" s="158"/>
      <c r="AP3533" s="158"/>
      <c r="AQ3533" s="158"/>
      <c r="AR3533" s="158"/>
      <c r="AS3533" s="158"/>
      <c r="AT3533" s="158"/>
      <c r="AU3533" s="158"/>
      <c r="AV3533" s="158"/>
      <c r="AW3533" s="158"/>
      <c r="AX3533" s="158"/>
      <c r="AY3533" s="158"/>
      <c r="AZ3533" s="158"/>
      <c r="BA3533" s="158"/>
      <c r="BB3533" s="158"/>
      <c r="BC3533" s="158"/>
      <c r="BD3533" s="159"/>
      <c r="BE3533" s="158"/>
      <c r="BF3533" s="158"/>
      <c r="BG3533" s="158"/>
      <c r="BH3533" s="158"/>
      <c r="BI3533" s="159"/>
      <c r="BJ3533" s="158"/>
      <c r="BK3533" s="158"/>
      <c r="BL3533" s="158"/>
      <c r="BM3533" s="158"/>
      <c r="BN3533" s="158"/>
      <c r="BO3533" s="158"/>
      <c r="BP3533" s="158"/>
      <c r="BQ3533" s="158"/>
      <c r="BR3533" s="158"/>
      <c r="BS3533" s="158"/>
      <c r="BT3533" s="158"/>
      <c r="BU3533" s="158"/>
      <c r="BV3533" s="158"/>
      <c r="BW3533" s="158"/>
      <c r="BX3533" s="158"/>
      <c r="BY3533" s="158"/>
      <c r="BZ3533" s="158"/>
      <c r="CA3533" s="158"/>
      <c r="CB3533" s="158"/>
      <c r="CC3533" s="158"/>
      <c r="CD3533" s="158"/>
      <c r="CE3533" s="158"/>
      <c r="CF3533" s="158"/>
      <c r="CG3533" s="158"/>
      <c r="CH3533" s="158"/>
      <c r="CI3533" s="158"/>
      <c r="CJ3533" s="158"/>
      <c r="CK3533" s="158"/>
      <c r="CL3533" s="158"/>
      <c r="CM3533" s="158"/>
      <c r="CN3533" s="158"/>
      <c r="CO3533" s="158"/>
      <c r="CP3533" s="158"/>
      <c r="CQ3533" s="158"/>
      <c r="CR3533" s="158"/>
      <c r="CS3533" s="158"/>
      <c r="CT3533" s="158"/>
      <c r="CU3533" s="158"/>
      <c r="CV3533" s="158"/>
      <c r="CW3533" s="158"/>
      <c r="CX3533" s="158"/>
      <c r="CY3533" s="158"/>
      <c r="CZ3533" s="158"/>
      <c r="DA3533" s="158"/>
      <c r="DB3533" s="158"/>
      <c r="DC3533" s="158"/>
      <c r="DD3533" s="158"/>
      <c r="DE3533" s="158"/>
      <c r="DF3533" s="158"/>
      <c r="DG3533" s="158"/>
      <c r="DH3533" s="158"/>
      <c r="DI3533" s="158"/>
      <c r="DJ3533" s="158"/>
      <c r="DK3533" s="158"/>
      <c r="DL3533" s="158"/>
      <c r="DM3533" s="158"/>
      <c r="DN3533" s="158"/>
      <c r="DO3533" s="158"/>
      <c r="DP3533" s="158"/>
      <c r="DQ3533" s="158"/>
      <c r="DR3533" s="158"/>
      <c r="DS3533" s="160"/>
    </row>
    <row r="3534" spans="1:123" s="110" customFormat="1">
      <c r="A3534" s="184"/>
      <c r="B3534" s="180"/>
      <c r="D3534" s="192"/>
      <c r="E3534" s="157"/>
      <c r="F3534" s="158"/>
      <c r="G3534" s="158"/>
      <c r="H3534" s="158"/>
      <c r="I3534" s="158"/>
      <c r="J3534" s="158"/>
      <c r="K3534" s="158"/>
      <c r="L3534" s="158"/>
      <c r="M3534" s="158"/>
      <c r="N3534" s="158"/>
      <c r="O3534" s="158"/>
      <c r="P3534" s="158"/>
      <c r="Q3534" s="158"/>
      <c r="R3534" s="158"/>
      <c r="S3534" s="158"/>
      <c r="T3534" s="158"/>
      <c r="U3534" s="158"/>
      <c r="V3534" s="158"/>
      <c r="W3534" s="158"/>
      <c r="X3534" s="158"/>
      <c r="Y3534" s="158"/>
      <c r="Z3534" s="158"/>
      <c r="AA3534" s="158"/>
      <c r="AB3534" s="158"/>
      <c r="AC3534" s="158"/>
      <c r="AD3534" s="158"/>
      <c r="AE3534" s="158"/>
      <c r="AF3534" s="158"/>
      <c r="AG3534" s="158"/>
      <c r="AH3534" s="158"/>
      <c r="AI3534" s="158"/>
      <c r="AJ3534" s="158"/>
      <c r="AK3534" s="158"/>
      <c r="AL3534" s="158"/>
      <c r="AM3534" s="158"/>
      <c r="AN3534" s="158"/>
      <c r="AO3534" s="158"/>
      <c r="AP3534" s="158"/>
      <c r="AQ3534" s="158"/>
      <c r="AR3534" s="158"/>
      <c r="AS3534" s="158"/>
      <c r="AT3534" s="158"/>
      <c r="AU3534" s="158"/>
      <c r="AV3534" s="158"/>
      <c r="AW3534" s="158"/>
      <c r="AX3534" s="158"/>
      <c r="AY3534" s="158"/>
      <c r="AZ3534" s="158"/>
      <c r="BA3534" s="158"/>
      <c r="BB3534" s="158"/>
      <c r="BC3534" s="158"/>
      <c r="BD3534" s="159"/>
      <c r="BE3534" s="158"/>
      <c r="BF3534" s="158"/>
      <c r="BG3534" s="158"/>
      <c r="BH3534" s="158"/>
      <c r="BI3534" s="159"/>
      <c r="BJ3534" s="158"/>
      <c r="BK3534" s="158"/>
      <c r="BL3534" s="158"/>
      <c r="BM3534" s="158"/>
      <c r="BN3534" s="158"/>
      <c r="BO3534" s="158"/>
      <c r="BP3534" s="158"/>
      <c r="BQ3534" s="158"/>
      <c r="BR3534" s="158"/>
      <c r="BS3534" s="158"/>
      <c r="BT3534" s="158"/>
      <c r="BU3534" s="158"/>
      <c r="BV3534" s="158"/>
      <c r="BW3534" s="158"/>
      <c r="BX3534" s="158"/>
      <c r="BY3534" s="158"/>
      <c r="BZ3534" s="158"/>
      <c r="CA3534" s="158"/>
      <c r="CB3534" s="158"/>
      <c r="CC3534" s="158"/>
      <c r="CD3534" s="158"/>
      <c r="CE3534" s="158"/>
      <c r="CF3534" s="158"/>
      <c r="CG3534" s="158"/>
      <c r="CH3534" s="158"/>
      <c r="CI3534" s="158"/>
      <c r="CJ3534" s="158"/>
      <c r="CK3534" s="158"/>
      <c r="CL3534" s="158"/>
      <c r="CM3534" s="158"/>
      <c r="CN3534" s="158"/>
      <c r="CO3534" s="158"/>
      <c r="CP3534" s="158"/>
      <c r="CQ3534" s="158"/>
      <c r="CR3534" s="158"/>
      <c r="CS3534" s="158"/>
      <c r="CT3534" s="158"/>
      <c r="CU3534" s="158"/>
      <c r="CV3534" s="158"/>
      <c r="CW3534" s="158"/>
      <c r="CX3534" s="158"/>
      <c r="CY3534" s="158"/>
      <c r="CZ3534" s="158"/>
      <c r="DA3534" s="158"/>
      <c r="DB3534" s="158"/>
      <c r="DC3534" s="158"/>
      <c r="DD3534" s="158"/>
      <c r="DE3534" s="158"/>
      <c r="DF3534" s="158"/>
      <c r="DG3534" s="158"/>
      <c r="DH3534" s="158"/>
      <c r="DI3534" s="158"/>
      <c r="DJ3534" s="158"/>
      <c r="DK3534" s="158"/>
      <c r="DL3534" s="158"/>
      <c r="DM3534" s="158"/>
      <c r="DN3534" s="158"/>
      <c r="DO3534" s="158"/>
      <c r="DP3534" s="158"/>
      <c r="DQ3534" s="158"/>
      <c r="DR3534" s="158"/>
      <c r="DS3534" s="160"/>
    </row>
    <row r="3535" spans="1:123" s="110" customFormat="1">
      <c r="A3535" s="184"/>
      <c r="B3535" s="180"/>
      <c r="D3535" s="192"/>
      <c r="E3535" s="157"/>
      <c r="F3535" s="158"/>
      <c r="G3535" s="158"/>
      <c r="H3535" s="158"/>
      <c r="I3535" s="158"/>
      <c r="J3535" s="158"/>
      <c r="K3535" s="158"/>
      <c r="L3535" s="158"/>
      <c r="M3535" s="158"/>
      <c r="N3535" s="158"/>
      <c r="O3535" s="158"/>
      <c r="P3535" s="158"/>
      <c r="Q3535" s="158"/>
      <c r="R3535" s="158"/>
      <c r="S3535" s="158"/>
      <c r="T3535" s="158"/>
      <c r="U3535" s="158"/>
      <c r="V3535" s="158"/>
      <c r="W3535" s="158"/>
      <c r="X3535" s="158"/>
      <c r="Y3535" s="158"/>
      <c r="Z3535" s="158"/>
      <c r="AA3535" s="158"/>
      <c r="AB3535" s="158"/>
      <c r="AC3535" s="158"/>
      <c r="AD3535" s="158"/>
      <c r="AE3535" s="158"/>
      <c r="AF3535" s="158"/>
      <c r="AG3535" s="158"/>
      <c r="AH3535" s="158"/>
      <c r="AI3535" s="158"/>
      <c r="AJ3535" s="158"/>
      <c r="AK3535" s="158"/>
      <c r="AL3535" s="158"/>
      <c r="AM3535" s="158"/>
      <c r="AN3535" s="158"/>
      <c r="AO3535" s="158"/>
      <c r="AP3535" s="158"/>
      <c r="AQ3535" s="158"/>
      <c r="AR3535" s="158"/>
      <c r="AS3535" s="158"/>
      <c r="AT3535" s="158"/>
      <c r="AU3535" s="158"/>
      <c r="AV3535" s="158"/>
      <c r="AW3535" s="158"/>
      <c r="AX3535" s="158"/>
      <c r="AY3535" s="158"/>
      <c r="AZ3535" s="158"/>
      <c r="BA3535" s="158"/>
      <c r="BB3535" s="158"/>
      <c r="BC3535" s="158"/>
      <c r="BD3535" s="159"/>
      <c r="BE3535" s="158"/>
      <c r="BF3535" s="158"/>
      <c r="BG3535" s="158"/>
      <c r="BH3535" s="158"/>
      <c r="BI3535" s="159"/>
      <c r="BJ3535" s="158"/>
      <c r="BK3535" s="158"/>
      <c r="BL3535" s="158"/>
      <c r="BM3535" s="158"/>
      <c r="BN3535" s="158"/>
      <c r="BO3535" s="158"/>
      <c r="BP3535" s="158"/>
      <c r="BQ3535" s="158"/>
      <c r="BR3535" s="158"/>
      <c r="BS3535" s="158"/>
      <c r="BT3535" s="158"/>
      <c r="BU3535" s="158"/>
      <c r="BV3535" s="158"/>
      <c r="BW3535" s="158"/>
      <c r="BX3535" s="158"/>
      <c r="BY3535" s="158"/>
      <c r="BZ3535" s="158"/>
      <c r="CA3535" s="158"/>
      <c r="CB3535" s="158"/>
      <c r="CC3535" s="158"/>
      <c r="CD3535" s="158"/>
      <c r="CE3535" s="158"/>
      <c r="CF3535" s="158"/>
      <c r="CG3535" s="158"/>
      <c r="CH3535" s="158"/>
      <c r="CI3535" s="158"/>
      <c r="CJ3535" s="158"/>
      <c r="CK3535" s="158"/>
      <c r="CL3535" s="158"/>
      <c r="CM3535" s="158"/>
      <c r="CN3535" s="158"/>
      <c r="CO3535" s="158"/>
      <c r="CP3535" s="158"/>
      <c r="CQ3535" s="158"/>
      <c r="CR3535" s="158"/>
      <c r="CS3535" s="158"/>
      <c r="CT3535" s="158"/>
      <c r="CU3535" s="158"/>
      <c r="CV3535" s="158"/>
      <c r="CW3535" s="158"/>
      <c r="CX3535" s="158"/>
      <c r="CY3535" s="158"/>
      <c r="CZ3535" s="158"/>
      <c r="DA3535" s="158"/>
      <c r="DB3535" s="158"/>
      <c r="DC3535" s="158"/>
      <c r="DD3535" s="158"/>
      <c r="DE3535" s="158"/>
      <c r="DF3535" s="158"/>
      <c r="DG3535" s="158"/>
      <c r="DH3535" s="158"/>
      <c r="DI3535" s="158"/>
      <c r="DJ3535" s="158"/>
      <c r="DK3535" s="158"/>
      <c r="DL3535" s="158"/>
      <c r="DM3535" s="158"/>
      <c r="DN3535" s="158"/>
      <c r="DO3535" s="158"/>
      <c r="DP3535" s="158"/>
      <c r="DQ3535" s="158"/>
      <c r="DR3535" s="158"/>
      <c r="DS3535" s="160"/>
    </row>
    <row r="3536" spans="1:123" s="110" customFormat="1">
      <c r="A3536" s="184"/>
      <c r="B3536" s="180"/>
      <c r="D3536" s="192"/>
      <c r="E3536" s="157"/>
      <c r="F3536" s="158"/>
      <c r="G3536" s="158"/>
      <c r="H3536" s="158"/>
      <c r="I3536" s="158"/>
      <c r="J3536" s="158"/>
      <c r="K3536" s="158"/>
      <c r="L3536" s="158"/>
      <c r="M3536" s="158"/>
      <c r="N3536" s="158"/>
      <c r="O3536" s="158"/>
      <c r="P3536" s="158"/>
      <c r="Q3536" s="158"/>
      <c r="R3536" s="158"/>
      <c r="S3536" s="158"/>
      <c r="T3536" s="158"/>
      <c r="U3536" s="158"/>
      <c r="V3536" s="158"/>
      <c r="W3536" s="158"/>
      <c r="X3536" s="158"/>
      <c r="Y3536" s="158"/>
      <c r="Z3536" s="158"/>
      <c r="AA3536" s="158"/>
      <c r="AB3536" s="158"/>
      <c r="AC3536" s="158"/>
      <c r="AD3536" s="158"/>
      <c r="AE3536" s="158"/>
      <c r="AF3536" s="158"/>
      <c r="AG3536" s="158"/>
      <c r="AH3536" s="158"/>
      <c r="AI3536" s="158"/>
      <c r="AJ3536" s="158"/>
      <c r="AK3536" s="158"/>
      <c r="AL3536" s="158"/>
      <c r="AM3536" s="158"/>
      <c r="AN3536" s="158"/>
      <c r="AO3536" s="158"/>
      <c r="AP3536" s="158"/>
      <c r="AQ3536" s="158"/>
      <c r="AR3536" s="158"/>
      <c r="AS3536" s="158"/>
      <c r="AT3536" s="158"/>
      <c r="AU3536" s="158"/>
      <c r="AV3536" s="158"/>
      <c r="AW3536" s="158"/>
      <c r="AX3536" s="158"/>
      <c r="AY3536" s="158"/>
      <c r="AZ3536" s="158"/>
      <c r="BA3536" s="158"/>
      <c r="BB3536" s="158"/>
      <c r="BC3536" s="158"/>
      <c r="BD3536" s="159"/>
      <c r="BE3536" s="158"/>
      <c r="BF3536" s="158"/>
      <c r="BG3536" s="158"/>
      <c r="BH3536" s="158"/>
      <c r="BI3536" s="159"/>
      <c r="BJ3536" s="158"/>
      <c r="BK3536" s="158"/>
      <c r="BL3536" s="158"/>
      <c r="BM3536" s="158"/>
      <c r="BN3536" s="158"/>
      <c r="BO3536" s="158"/>
      <c r="BP3536" s="158"/>
      <c r="BQ3536" s="158"/>
      <c r="BR3536" s="158"/>
      <c r="BS3536" s="158"/>
      <c r="BT3536" s="158"/>
      <c r="BU3536" s="158"/>
      <c r="BV3536" s="158"/>
      <c r="BW3536" s="158"/>
      <c r="BX3536" s="158"/>
      <c r="BY3536" s="158"/>
      <c r="BZ3536" s="158"/>
      <c r="CA3536" s="158"/>
      <c r="CB3536" s="158"/>
      <c r="CC3536" s="158"/>
      <c r="CD3536" s="158"/>
      <c r="CE3536" s="158"/>
      <c r="CF3536" s="158"/>
      <c r="CG3536" s="158"/>
      <c r="CH3536" s="158"/>
      <c r="CI3536" s="158"/>
      <c r="CJ3536" s="158"/>
      <c r="CK3536" s="158"/>
      <c r="CL3536" s="158"/>
      <c r="CM3536" s="158"/>
      <c r="CN3536" s="158"/>
      <c r="CO3536" s="158"/>
      <c r="CP3536" s="158"/>
      <c r="CQ3536" s="158"/>
      <c r="CR3536" s="158"/>
      <c r="CS3536" s="158"/>
      <c r="CT3536" s="158"/>
      <c r="CU3536" s="158"/>
      <c r="CV3536" s="158"/>
      <c r="CW3536" s="158"/>
      <c r="CX3536" s="158"/>
      <c r="CY3536" s="158"/>
      <c r="CZ3536" s="158"/>
      <c r="DA3536" s="158"/>
      <c r="DB3536" s="158"/>
      <c r="DC3536" s="158"/>
      <c r="DD3536" s="158"/>
      <c r="DE3536" s="158"/>
      <c r="DF3536" s="158"/>
      <c r="DG3536" s="158"/>
      <c r="DH3536" s="158"/>
      <c r="DI3536" s="158"/>
      <c r="DJ3536" s="158"/>
      <c r="DK3536" s="158"/>
      <c r="DL3536" s="158"/>
      <c r="DM3536" s="158"/>
      <c r="DN3536" s="158"/>
      <c r="DO3536" s="158"/>
      <c r="DP3536" s="158"/>
      <c r="DQ3536" s="158"/>
      <c r="DR3536" s="158"/>
      <c r="DS3536" s="160"/>
    </row>
    <row r="3537" spans="1:123" s="110" customFormat="1">
      <c r="A3537" s="184"/>
      <c r="B3537" s="180"/>
      <c r="D3537" s="192"/>
      <c r="E3537" s="157"/>
      <c r="F3537" s="158"/>
      <c r="G3537" s="158"/>
      <c r="H3537" s="158"/>
      <c r="I3537" s="158"/>
      <c r="J3537" s="158"/>
      <c r="K3537" s="158"/>
      <c r="L3537" s="158"/>
      <c r="M3537" s="158"/>
      <c r="N3537" s="158"/>
      <c r="O3537" s="158"/>
      <c r="P3537" s="158"/>
      <c r="Q3537" s="158"/>
      <c r="R3537" s="158"/>
      <c r="S3537" s="158"/>
      <c r="T3537" s="158"/>
      <c r="U3537" s="158"/>
      <c r="V3537" s="158"/>
      <c r="W3537" s="158"/>
      <c r="X3537" s="158"/>
      <c r="Y3537" s="158"/>
      <c r="Z3537" s="158"/>
      <c r="AA3537" s="158"/>
      <c r="AB3537" s="158"/>
      <c r="AC3537" s="158"/>
      <c r="AD3537" s="158"/>
      <c r="AE3537" s="158"/>
      <c r="AF3537" s="158"/>
      <c r="AG3537" s="158"/>
      <c r="AH3537" s="158"/>
      <c r="AI3537" s="158"/>
      <c r="AJ3537" s="158"/>
      <c r="AK3537" s="158"/>
      <c r="AL3537" s="158"/>
      <c r="AM3537" s="158"/>
      <c r="AN3537" s="158"/>
      <c r="AO3537" s="158"/>
      <c r="AP3537" s="158"/>
      <c r="AQ3537" s="158"/>
      <c r="AR3537" s="158"/>
      <c r="AS3537" s="158"/>
      <c r="AT3537" s="158"/>
      <c r="AU3537" s="158"/>
      <c r="AV3537" s="158"/>
      <c r="AW3537" s="158"/>
      <c r="AX3537" s="158"/>
      <c r="AY3537" s="158"/>
      <c r="AZ3537" s="158"/>
      <c r="BA3537" s="158"/>
      <c r="BB3537" s="158"/>
      <c r="BC3537" s="158"/>
      <c r="BD3537" s="159"/>
      <c r="BE3537" s="158"/>
      <c r="BF3537" s="158"/>
      <c r="BG3537" s="158"/>
      <c r="BH3537" s="158"/>
      <c r="BI3537" s="159"/>
      <c r="BJ3537" s="158"/>
      <c r="BK3537" s="158"/>
      <c r="BL3537" s="158"/>
      <c r="BM3537" s="158"/>
      <c r="BN3537" s="158"/>
      <c r="BO3537" s="158"/>
      <c r="BP3537" s="158"/>
      <c r="BQ3537" s="158"/>
      <c r="BR3537" s="158"/>
      <c r="BS3537" s="158"/>
      <c r="BT3537" s="158"/>
      <c r="BU3537" s="158"/>
      <c r="BV3537" s="158"/>
      <c r="BW3537" s="158"/>
      <c r="BX3537" s="158"/>
      <c r="BY3537" s="158"/>
      <c r="BZ3537" s="158"/>
      <c r="CA3537" s="158"/>
      <c r="CB3537" s="158"/>
      <c r="CC3537" s="158"/>
      <c r="CD3537" s="158"/>
      <c r="CE3537" s="158"/>
      <c r="CF3537" s="158"/>
      <c r="CG3537" s="158"/>
      <c r="CH3537" s="158"/>
      <c r="CI3537" s="158"/>
      <c r="CJ3537" s="158"/>
      <c r="CK3537" s="158"/>
      <c r="CL3537" s="158"/>
      <c r="CM3537" s="158"/>
      <c r="CN3537" s="158"/>
      <c r="CO3537" s="158"/>
      <c r="CP3537" s="158"/>
      <c r="CQ3537" s="158"/>
      <c r="CR3537" s="158"/>
      <c r="CS3537" s="158"/>
      <c r="CT3537" s="158"/>
      <c r="CU3537" s="158"/>
      <c r="CV3537" s="158"/>
      <c r="CW3537" s="158"/>
      <c r="CX3537" s="158"/>
      <c r="CY3537" s="158"/>
      <c r="CZ3537" s="158"/>
      <c r="DA3537" s="158"/>
      <c r="DB3537" s="158"/>
      <c r="DC3537" s="158"/>
      <c r="DD3537" s="158"/>
      <c r="DE3537" s="158"/>
      <c r="DF3537" s="158"/>
      <c r="DG3537" s="158"/>
      <c r="DH3537" s="158"/>
      <c r="DI3537" s="158"/>
      <c r="DJ3537" s="158"/>
      <c r="DK3537" s="158"/>
      <c r="DL3537" s="158"/>
      <c r="DM3537" s="158"/>
      <c r="DN3537" s="158"/>
      <c r="DO3537" s="158"/>
      <c r="DP3537" s="158"/>
      <c r="DQ3537" s="158"/>
      <c r="DR3537" s="158"/>
      <c r="DS3537" s="160"/>
    </row>
    <row r="3538" spans="1:123" s="110" customFormat="1">
      <c r="A3538" s="184"/>
      <c r="B3538" s="180"/>
      <c r="D3538" s="192"/>
      <c r="E3538" s="157"/>
      <c r="F3538" s="158"/>
      <c r="G3538" s="158"/>
      <c r="H3538" s="158"/>
      <c r="I3538" s="158"/>
      <c r="J3538" s="158"/>
      <c r="K3538" s="158"/>
      <c r="L3538" s="158"/>
      <c r="M3538" s="158"/>
      <c r="N3538" s="158"/>
      <c r="O3538" s="158"/>
      <c r="P3538" s="158"/>
      <c r="Q3538" s="158"/>
      <c r="R3538" s="158"/>
      <c r="S3538" s="158"/>
      <c r="T3538" s="158"/>
      <c r="U3538" s="158"/>
      <c r="V3538" s="158"/>
      <c r="W3538" s="158"/>
      <c r="X3538" s="158"/>
      <c r="Y3538" s="158"/>
      <c r="Z3538" s="158"/>
      <c r="AA3538" s="158"/>
      <c r="AB3538" s="158"/>
      <c r="AC3538" s="158"/>
      <c r="AD3538" s="158"/>
      <c r="AE3538" s="158"/>
      <c r="AF3538" s="158"/>
      <c r="AG3538" s="158"/>
      <c r="AH3538" s="158"/>
      <c r="AI3538" s="158"/>
      <c r="AJ3538" s="158"/>
      <c r="AK3538" s="158"/>
      <c r="AL3538" s="158"/>
      <c r="AM3538" s="158"/>
      <c r="AN3538" s="158"/>
      <c r="AO3538" s="158"/>
      <c r="AP3538" s="158"/>
      <c r="AQ3538" s="158"/>
      <c r="AR3538" s="158"/>
      <c r="AS3538" s="158"/>
      <c r="AT3538" s="158"/>
      <c r="AU3538" s="158"/>
      <c r="AV3538" s="158"/>
      <c r="AW3538" s="158"/>
      <c r="AX3538" s="158"/>
      <c r="AY3538" s="158"/>
      <c r="AZ3538" s="158"/>
      <c r="BA3538" s="158"/>
      <c r="BB3538" s="158"/>
      <c r="BC3538" s="158"/>
      <c r="BD3538" s="159"/>
      <c r="BE3538" s="158"/>
      <c r="BF3538" s="158"/>
      <c r="BG3538" s="158"/>
      <c r="BH3538" s="158"/>
      <c r="BI3538" s="159"/>
      <c r="BJ3538" s="158"/>
      <c r="BK3538" s="158"/>
      <c r="BL3538" s="158"/>
      <c r="BM3538" s="158"/>
      <c r="BN3538" s="158"/>
      <c r="BO3538" s="158"/>
      <c r="BP3538" s="158"/>
      <c r="BQ3538" s="158"/>
      <c r="BR3538" s="158"/>
      <c r="BS3538" s="158"/>
      <c r="BT3538" s="158"/>
      <c r="BU3538" s="158"/>
      <c r="BV3538" s="158"/>
      <c r="BW3538" s="158"/>
      <c r="BX3538" s="158"/>
      <c r="BY3538" s="158"/>
      <c r="BZ3538" s="158"/>
      <c r="CA3538" s="158"/>
      <c r="CB3538" s="158"/>
      <c r="CC3538" s="158"/>
      <c r="CD3538" s="158"/>
      <c r="CE3538" s="158"/>
      <c r="CF3538" s="158"/>
      <c r="CG3538" s="158"/>
      <c r="CH3538" s="158"/>
      <c r="CI3538" s="158"/>
      <c r="CJ3538" s="158"/>
      <c r="CK3538" s="158"/>
      <c r="CL3538" s="158"/>
      <c r="CM3538" s="158"/>
      <c r="CN3538" s="158"/>
      <c r="CO3538" s="158"/>
      <c r="CP3538" s="158"/>
      <c r="CQ3538" s="158"/>
      <c r="CR3538" s="158"/>
      <c r="CS3538" s="158"/>
      <c r="CT3538" s="158"/>
      <c r="CU3538" s="158"/>
      <c r="CV3538" s="158"/>
      <c r="CW3538" s="158"/>
      <c r="CX3538" s="158"/>
      <c r="CY3538" s="158"/>
      <c r="CZ3538" s="158"/>
      <c r="DA3538" s="158"/>
      <c r="DB3538" s="158"/>
      <c r="DC3538" s="158"/>
      <c r="DD3538" s="158"/>
      <c r="DE3538" s="158"/>
      <c r="DF3538" s="158"/>
      <c r="DG3538" s="158"/>
      <c r="DH3538" s="158"/>
      <c r="DI3538" s="158"/>
      <c r="DJ3538" s="158"/>
      <c r="DK3538" s="158"/>
      <c r="DL3538" s="158"/>
      <c r="DM3538" s="158"/>
      <c r="DN3538" s="158"/>
      <c r="DO3538" s="158"/>
      <c r="DP3538" s="158"/>
      <c r="DQ3538" s="158"/>
      <c r="DR3538" s="158"/>
      <c r="DS3538" s="160"/>
    </row>
    <row r="3539" spans="1:123" s="110" customFormat="1">
      <c r="A3539" s="184"/>
      <c r="B3539" s="180"/>
      <c r="D3539" s="192"/>
      <c r="E3539" s="157"/>
      <c r="F3539" s="158"/>
      <c r="G3539" s="158"/>
      <c r="H3539" s="158"/>
      <c r="I3539" s="158"/>
      <c r="J3539" s="158"/>
      <c r="K3539" s="158"/>
      <c r="L3539" s="158"/>
      <c r="M3539" s="158"/>
      <c r="N3539" s="158"/>
      <c r="O3539" s="158"/>
      <c r="P3539" s="158"/>
      <c r="Q3539" s="158"/>
      <c r="R3539" s="158"/>
      <c r="S3539" s="158"/>
      <c r="T3539" s="158"/>
      <c r="U3539" s="158"/>
      <c r="V3539" s="158"/>
      <c r="W3539" s="158"/>
      <c r="X3539" s="158"/>
      <c r="Y3539" s="158"/>
      <c r="Z3539" s="158"/>
      <c r="AA3539" s="158"/>
      <c r="AB3539" s="158"/>
      <c r="AC3539" s="158"/>
      <c r="AD3539" s="158"/>
      <c r="AE3539" s="158"/>
      <c r="AF3539" s="158"/>
      <c r="AG3539" s="158"/>
      <c r="AH3539" s="158"/>
      <c r="AI3539" s="158"/>
      <c r="AJ3539" s="158"/>
      <c r="AK3539" s="158"/>
      <c r="AL3539" s="158"/>
      <c r="AM3539" s="158"/>
      <c r="AN3539" s="158"/>
      <c r="AO3539" s="158"/>
      <c r="AP3539" s="158"/>
      <c r="AQ3539" s="158"/>
      <c r="AR3539" s="158"/>
      <c r="AS3539" s="158"/>
      <c r="AT3539" s="158"/>
      <c r="AU3539" s="158"/>
      <c r="AV3539" s="158"/>
      <c r="AW3539" s="158"/>
      <c r="AX3539" s="158"/>
      <c r="AY3539" s="158"/>
      <c r="AZ3539" s="158"/>
      <c r="BA3539" s="158"/>
      <c r="BB3539" s="158"/>
      <c r="BC3539" s="158"/>
      <c r="BD3539" s="159"/>
      <c r="BE3539" s="158"/>
      <c r="BF3539" s="158"/>
      <c r="BG3539" s="158"/>
      <c r="BH3539" s="158"/>
      <c r="BI3539" s="159"/>
      <c r="BJ3539" s="158"/>
      <c r="BK3539" s="158"/>
      <c r="BL3539" s="158"/>
      <c r="BM3539" s="158"/>
      <c r="BN3539" s="158"/>
      <c r="BO3539" s="158"/>
      <c r="BP3539" s="158"/>
      <c r="BQ3539" s="158"/>
      <c r="BR3539" s="158"/>
      <c r="BS3539" s="158"/>
      <c r="BT3539" s="158"/>
      <c r="BU3539" s="158"/>
      <c r="BV3539" s="158"/>
      <c r="BW3539" s="158"/>
      <c r="BX3539" s="158"/>
      <c r="BY3539" s="158"/>
      <c r="BZ3539" s="158"/>
      <c r="CA3539" s="158"/>
      <c r="CB3539" s="158"/>
      <c r="CC3539" s="158"/>
      <c r="CD3539" s="158"/>
      <c r="CE3539" s="158"/>
      <c r="CF3539" s="158"/>
      <c r="CG3539" s="158"/>
      <c r="CH3539" s="158"/>
      <c r="CI3539" s="158"/>
      <c r="CJ3539" s="158"/>
      <c r="CK3539" s="158"/>
      <c r="CL3539" s="158"/>
      <c r="CM3539" s="158"/>
      <c r="CN3539" s="158"/>
      <c r="CO3539" s="158"/>
      <c r="CP3539" s="158"/>
      <c r="CQ3539" s="158"/>
      <c r="CR3539" s="158"/>
      <c r="CS3539" s="158"/>
      <c r="CT3539" s="158"/>
      <c r="CU3539" s="158"/>
      <c r="CV3539" s="158"/>
      <c r="CW3539" s="158"/>
      <c r="CX3539" s="158"/>
      <c r="CY3539" s="158"/>
      <c r="CZ3539" s="158"/>
      <c r="DA3539" s="158"/>
      <c r="DB3539" s="158"/>
      <c r="DC3539" s="158"/>
      <c r="DD3539" s="158"/>
      <c r="DE3539" s="158"/>
      <c r="DF3539" s="158"/>
      <c r="DG3539" s="158"/>
      <c r="DH3539" s="158"/>
      <c r="DI3539" s="158"/>
      <c r="DJ3539" s="158"/>
      <c r="DK3539" s="158"/>
      <c r="DL3539" s="158"/>
      <c r="DM3539" s="158"/>
      <c r="DN3539" s="158"/>
      <c r="DO3539" s="158"/>
      <c r="DP3539" s="158"/>
      <c r="DQ3539" s="158"/>
      <c r="DR3539" s="158"/>
      <c r="DS3539" s="160"/>
    </row>
    <row r="3540" spans="1:123" s="110" customFormat="1">
      <c r="A3540" s="184"/>
      <c r="B3540" s="180"/>
      <c r="D3540" s="192"/>
      <c r="E3540" s="157"/>
      <c r="F3540" s="158"/>
      <c r="G3540" s="158"/>
      <c r="H3540" s="158"/>
      <c r="I3540" s="158"/>
      <c r="J3540" s="158"/>
      <c r="K3540" s="158"/>
      <c r="L3540" s="158"/>
      <c r="M3540" s="158"/>
      <c r="N3540" s="158"/>
      <c r="O3540" s="158"/>
      <c r="P3540" s="158"/>
      <c r="Q3540" s="158"/>
      <c r="R3540" s="158"/>
      <c r="S3540" s="158"/>
      <c r="T3540" s="158"/>
      <c r="U3540" s="158"/>
      <c r="V3540" s="158"/>
      <c r="W3540" s="158"/>
      <c r="X3540" s="158"/>
      <c r="Y3540" s="158"/>
      <c r="Z3540" s="158"/>
      <c r="AA3540" s="158"/>
      <c r="AB3540" s="158"/>
      <c r="AC3540" s="158"/>
      <c r="AD3540" s="158"/>
      <c r="AE3540" s="158"/>
      <c r="AF3540" s="158"/>
      <c r="AG3540" s="158"/>
      <c r="AH3540" s="158"/>
      <c r="AI3540" s="158"/>
      <c r="AJ3540" s="158"/>
      <c r="AK3540" s="158"/>
      <c r="AL3540" s="158"/>
      <c r="AM3540" s="158"/>
      <c r="AN3540" s="158"/>
      <c r="AO3540" s="158"/>
      <c r="AP3540" s="158"/>
      <c r="AQ3540" s="158"/>
      <c r="AR3540" s="158"/>
      <c r="AS3540" s="158"/>
      <c r="AT3540" s="158"/>
      <c r="AU3540" s="158"/>
      <c r="AV3540" s="158"/>
      <c r="AW3540" s="158"/>
      <c r="AX3540" s="158"/>
      <c r="AY3540" s="158"/>
      <c r="AZ3540" s="158"/>
      <c r="BA3540" s="158"/>
      <c r="BB3540" s="158"/>
      <c r="BC3540" s="158"/>
      <c r="BD3540" s="159"/>
      <c r="BE3540" s="158"/>
      <c r="BF3540" s="158"/>
      <c r="BG3540" s="158"/>
      <c r="BH3540" s="158"/>
      <c r="BI3540" s="159"/>
      <c r="BJ3540" s="158"/>
      <c r="BK3540" s="158"/>
      <c r="BL3540" s="158"/>
      <c r="BM3540" s="158"/>
      <c r="BN3540" s="158"/>
      <c r="BO3540" s="158"/>
      <c r="BP3540" s="158"/>
      <c r="BQ3540" s="158"/>
      <c r="BR3540" s="158"/>
      <c r="BS3540" s="158"/>
      <c r="BT3540" s="158"/>
      <c r="BU3540" s="158"/>
      <c r="BV3540" s="158"/>
      <c r="BW3540" s="158"/>
      <c r="BX3540" s="158"/>
      <c r="BY3540" s="158"/>
      <c r="BZ3540" s="158"/>
      <c r="CA3540" s="158"/>
      <c r="CB3540" s="158"/>
      <c r="CC3540" s="158"/>
      <c r="CD3540" s="158"/>
      <c r="CE3540" s="158"/>
      <c r="CF3540" s="158"/>
      <c r="CG3540" s="158"/>
      <c r="CH3540" s="158"/>
      <c r="CI3540" s="158"/>
      <c r="CJ3540" s="158"/>
      <c r="CK3540" s="158"/>
      <c r="CL3540" s="158"/>
      <c r="CM3540" s="158"/>
      <c r="CN3540" s="158"/>
      <c r="CO3540" s="158"/>
      <c r="CP3540" s="158"/>
      <c r="CQ3540" s="158"/>
      <c r="CR3540" s="158"/>
      <c r="CS3540" s="158"/>
      <c r="CT3540" s="158"/>
      <c r="CU3540" s="158"/>
      <c r="CV3540" s="158"/>
      <c r="CW3540" s="158"/>
      <c r="CX3540" s="158"/>
      <c r="CY3540" s="158"/>
      <c r="CZ3540" s="158"/>
      <c r="DA3540" s="158"/>
      <c r="DB3540" s="158"/>
      <c r="DC3540" s="158"/>
      <c r="DD3540" s="158"/>
      <c r="DE3540" s="158"/>
      <c r="DF3540" s="158"/>
      <c r="DG3540" s="158"/>
      <c r="DH3540" s="158"/>
      <c r="DI3540" s="158"/>
      <c r="DJ3540" s="158"/>
      <c r="DK3540" s="158"/>
      <c r="DL3540" s="158"/>
      <c r="DM3540" s="158"/>
      <c r="DN3540" s="158"/>
      <c r="DO3540" s="158"/>
      <c r="DP3540" s="158"/>
      <c r="DQ3540" s="158"/>
      <c r="DR3540" s="158"/>
      <c r="DS3540" s="160"/>
    </row>
    <row r="3541" spans="1:123" s="110" customFormat="1">
      <c r="A3541" s="184"/>
      <c r="B3541" s="180"/>
      <c r="D3541" s="192"/>
      <c r="E3541" s="157"/>
      <c r="F3541" s="158"/>
      <c r="G3541" s="158"/>
      <c r="H3541" s="158"/>
      <c r="I3541" s="158"/>
      <c r="J3541" s="158"/>
      <c r="K3541" s="158"/>
      <c r="L3541" s="158"/>
      <c r="M3541" s="158"/>
      <c r="N3541" s="158"/>
      <c r="O3541" s="158"/>
      <c r="P3541" s="158"/>
      <c r="Q3541" s="158"/>
      <c r="R3541" s="158"/>
      <c r="S3541" s="158"/>
      <c r="T3541" s="158"/>
      <c r="U3541" s="158"/>
      <c r="V3541" s="158"/>
      <c r="W3541" s="158"/>
      <c r="X3541" s="158"/>
      <c r="Y3541" s="158"/>
      <c r="Z3541" s="158"/>
      <c r="AA3541" s="158"/>
      <c r="AB3541" s="158"/>
      <c r="AC3541" s="158"/>
      <c r="AD3541" s="158"/>
      <c r="AE3541" s="158"/>
      <c r="AF3541" s="158"/>
      <c r="AG3541" s="158"/>
      <c r="AH3541" s="158"/>
      <c r="AI3541" s="158"/>
      <c r="AJ3541" s="158"/>
      <c r="AK3541" s="158"/>
      <c r="AL3541" s="158"/>
      <c r="AM3541" s="158"/>
      <c r="AN3541" s="158"/>
      <c r="AO3541" s="158"/>
      <c r="AP3541" s="158"/>
      <c r="AQ3541" s="158"/>
      <c r="AR3541" s="158"/>
      <c r="AS3541" s="158"/>
      <c r="AT3541" s="158"/>
      <c r="AU3541" s="158"/>
      <c r="AV3541" s="158"/>
      <c r="AW3541" s="158"/>
      <c r="AX3541" s="158"/>
      <c r="AY3541" s="158"/>
      <c r="AZ3541" s="158"/>
      <c r="BA3541" s="158"/>
      <c r="BB3541" s="158"/>
      <c r="BC3541" s="158"/>
      <c r="BD3541" s="159"/>
      <c r="BE3541" s="158"/>
      <c r="BF3541" s="158"/>
      <c r="BG3541" s="158"/>
      <c r="BH3541" s="158"/>
      <c r="BI3541" s="159"/>
      <c r="BJ3541" s="158"/>
      <c r="BK3541" s="158"/>
      <c r="BL3541" s="158"/>
      <c r="BM3541" s="158"/>
      <c r="BN3541" s="158"/>
      <c r="BO3541" s="158"/>
      <c r="BP3541" s="158"/>
      <c r="BQ3541" s="158"/>
      <c r="BR3541" s="158"/>
      <c r="BS3541" s="158"/>
      <c r="BT3541" s="158"/>
      <c r="BU3541" s="158"/>
      <c r="BV3541" s="158"/>
      <c r="BW3541" s="158"/>
      <c r="BX3541" s="158"/>
      <c r="BY3541" s="158"/>
      <c r="BZ3541" s="158"/>
      <c r="CA3541" s="158"/>
      <c r="CB3541" s="158"/>
      <c r="CC3541" s="158"/>
      <c r="CD3541" s="158"/>
      <c r="CE3541" s="158"/>
      <c r="CF3541" s="158"/>
      <c r="CG3541" s="158"/>
      <c r="CH3541" s="158"/>
      <c r="CI3541" s="158"/>
      <c r="CJ3541" s="158"/>
      <c r="CK3541" s="158"/>
      <c r="CL3541" s="158"/>
      <c r="CM3541" s="158"/>
      <c r="CN3541" s="158"/>
      <c r="CO3541" s="158"/>
      <c r="CP3541" s="158"/>
      <c r="CQ3541" s="158"/>
      <c r="CR3541" s="158"/>
      <c r="CS3541" s="158"/>
      <c r="CT3541" s="158"/>
      <c r="CU3541" s="158"/>
      <c r="CV3541" s="158"/>
      <c r="CW3541" s="158"/>
      <c r="CX3541" s="158"/>
      <c r="CY3541" s="158"/>
      <c r="CZ3541" s="158"/>
      <c r="DA3541" s="158"/>
      <c r="DB3541" s="158"/>
      <c r="DC3541" s="158"/>
      <c r="DD3541" s="158"/>
      <c r="DE3541" s="158"/>
      <c r="DF3541" s="158"/>
      <c r="DG3541" s="158"/>
      <c r="DH3541" s="158"/>
      <c r="DI3541" s="158"/>
      <c r="DJ3541" s="158"/>
      <c r="DK3541" s="158"/>
      <c r="DL3541" s="158"/>
      <c r="DM3541" s="158"/>
      <c r="DN3541" s="158"/>
      <c r="DO3541" s="158"/>
      <c r="DP3541" s="158"/>
      <c r="DQ3541" s="158"/>
      <c r="DR3541" s="158"/>
      <c r="DS3541" s="160"/>
    </row>
    <row r="3542" spans="1:123" s="110" customFormat="1">
      <c r="A3542" s="184"/>
      <c r="B3542" s="180"/>
      <c r="D3542" s="192"/>
      <c r="E3542" s="157"/>
      <c r="F3542" s="158"/>
      <c r="G3542" s="158"/>
      <c r="H3542" s="158"/>
      <c r="I3542" s="158"/>
      <c r="J3542" s="158"/>
      <c r="K3542" s="158"/>
      <c r="L3542" s="158"/>
      <c r="M3542" s="158"/>
      <c r="N3542" s="158"/>
      <c r="O3542" s="158"/>
      <c r="P3542" s="158"/>
      <c r="Q3542" s="158"/>
      <c r="R3542" s="158"/>
      <c r="S3542" s="158"/>
      <c r="T3542" s="158"/>
      <c r="U3542" s="158"/>
      <c r="V3542" s="158"/>
      <c r="W3542" s="158"/>
      <c r="X3542" s="158"/>
      <c r="Y3542" s="158"/>
      <c r="Z3542" s="158"/>
      <c r="AA3542" s="158"/>
      <c r="AB3542" s="158"/>
      <c r="AC3542" s="158"/>
      <c r="AD3542" s="158"/>
      <c r="AE3542" s="158"/>
      <c r="AF3542" s="158"/>
      <c r="AG3542" s="158"/>
      <c r="AH3542" s="158"/>
      <c r="AI3542" s="158"/>
      <c r="AJ3542" s="158"/>
      <c r="AK3542" s="158"/>
      <c r="AL3542" s="158"/>
      <c r="AM3542" s="158"/>
      <c r="AN3542" s="158"/>
      <c r="AO3542" s="158"/>
      <c r="AP3542" s="158"/>
      <c r="AQ3542" s="158"/>
      <c r="AR3542" s="158"/>
      <c r="AS3542" s="158"/>
      <c r="AT3542" s="158"/>
      <c r="AU3542" s="158"/>
      <c r="AV3542" s="158"/>
      <c r="AW3542" s="158"/>
      <c r="AX3542" s="158"/>
      <c r="AY3542" s="158"/>
      <c r="AZ3542" s="158"/>
      <c r="BA3542" s="158"/>
      <c r="BB3542" s="158"/>
      <c r="BC3542" s="158"/>
      <c r="BD3542" s="159"/>
      <c r="BE3542" s="158"/>
      <c r="BF3542" s="158"/>
      <c r="BG3542" s="158"/>
      <c r="BH3542" s="158"/>
      <c r="BI3542" s="159"/>
      <c r="BJ3542" s="158"/>
      <c r="BK3542" s="158"/>
      <c r="BL3542" s="158"/>
      <c r="BM3542" s="158"/>
      <c r="BN3542" s="158"/>
      <c r="BO3542" s="158"/>
      <c r="BP3542" s="158"/>
      <c r="BQ3542" s="158"/>
      <c r="BR3542" s="158"/>
      <c r="BS3542" s="158"/>
      <c r="BT3542" s="158"/>
      <c r="BU3542" s="158"/>
      <c r="BV3542" s="158"/>
      <c r="BW3542" s="158"/>
      <c r="BX3542" s="158"/>
      <c r="BY3542" s="158"/>
      <c r="BZ3542" s="158"/>
      <c r="CA3542" s="158"/>
      <c r="CB3542" s="158"/>
      <c r="CC3542" s="158"/>
      <c r="CD3542" s="158"/>
      <c r="CE3542" s="158"/>
      <c r="CF3542" s="158"/>
      <c r="CG3542" s="158"/>
      <c r="CH3542" s="158"/>
      <c r="CI3542" s="158"/>
      <c r="CJ3542" s="158"/>
      <c r="CK3542" s="158"/>
      <c r="CL3542" s="158"/>
      <c r="CM3542" s="158"/>
      <c r="CN3542" s="158"/>
      <c r="CO3542" s="158"/>
      <c r="CP3542" s="158"/>
      <c r="CQ3542" s="158"/>
      <c r="CR3542" s="158"/>
      <c r="CS3542" s="158"/>
      <c r="CT3542" s="158"/>
      <c r="CU3542" s="158"/>
      <c r="CV3542" s="158"/>
      <c r="CW3542" s="158"/>
      <c r="CX3542" s="158"/>
      <c r="CY3542" s="158"/>
      <c r="CZ3542" s="158"/>
      <c r="DA3542" s="158"/>
      <c r="DB3542" s="158"/>
      <c r="DC3542" s="158"/>
      <c r="DD3542" s="158"/>
      <c r="DE3542" s="158"/>
      <c r="DF3542" s="158"/>
      <c r="DG3542" s="158"/>
      <c r="DH3542" s="158"/>
      <c r="DI3542" s="158"/>
      <c r="DJ3542" s="158"/>
      <c r="DK3542" s="158"/>
      <c r="DL3542" s="158"/>
      <c r="DM3542" s="158"/>
      <c r="DN3542" s="158"/>
      <c r="DO3542" s="158"/>
      <c r="DP3542" s="158"/>
      <c r="DQ3542" s="158"/>
      <c r="DR3542" s="158"/>
      <c r="DS3542" s="160"/>
    </row>
    <row r="3543" spans="1:123" s="110" customFormat="1">
      <c r="A3543" s="184"/>
      <c r="B3543" s="180"/>
      <c r="D3543" s="192"/>
      <c r="E3543" s="157"/>
      <c r="F3543" s="158"/>
      <c r="G3543" s="158"/>
      <c r="H3543" s="158"/>
      <c r="I3543" s="158"/>
      <c r="J3543" s="158"/>
      <c r="K3543" s="158"/>
      <c r="L3543" s="158"/>
      <c r="M3543" s="158"/>
      <c r="N3543" s="158"/>
      <c r="O3543" s="158"/>
      <c r="P3543" s="158"/>
      <c r="Q3543" s="158"/>
      <c r="R3543" s="158"/>
      <c r="S3543" s="158"/>
      <c r="T3543" s="158"/>
      <c r="U3543" s="158"/>
      <c r="V3543" s="158"/>
      <c r="W3543" s="158"/>
      <c r="X3543" s="158"/>
      <c r="Y3543" s="158"/>
      <c r="Z3543" s="158"/>
      <c r="AA3543" s="158"/>
      <c r="AB3543" s="158"/>
      <c r="AC3543" s="158"/>
      <c r="AD3543" s="158"/>
      <c r="AE3543" s="158"/>
      <c r="AF3543" s="158"/>
      <c r="AG3543" s="158"/>
      <c r="AH3543" s="158"/>
      <c r="AI3543" s="158"/>
      <c r="AJ3543" s="158"/>
      <c r="AK3543" s="158"/>
      <c r="AL3543" s="158"/>
      <c r="AM3543" s="158"/>
      <c r="AN3543" s="158"/>
      <c r="AO3543" s="158"/>
      <c r="AP3543" s="158"/>
      <c r="AQ3543" s="158"/>
      <c r="AR3543" s="158"/>
      <c r="AS3543" s="158"/>
      <c r="AT3543" s="158"/>
      <c r="AU3543" s="158"/>
      <c r="AV3543" s="158"/>
      <c r="AW3543" s="158"/>
      <c r="AX3543" s="158"/>
      <c r="AY3543" s="158"/>
      <c r="AZ3543" s="158"/>
      <c r="BA3543" s="158"/>
      <c r="BB3543" s="158"/>
      <c r="BC3543" s="158"/>
      <c r="BD3543" s="159"/>
      <c r="BE3543" s="158"/>
      <c r="BF3543" s="158"/>
      <c r="BG3543" s="158"/>
      <c r="BH3543" s="158"/>
      <c r="BI3543" s="159"/>
      <c r="BJ3543" s="158"/>
      <c r="BK3543" s="158"/>
      <c r="BL3543" s="158"/>
      <c r="BM3543" s="158"/>
      <c r="BN3543" s="158"/>
      <c r="BO3543" s="158"/>
      <c r="BP3543" s="158"/>
      <c r="BQ3543" s="158"/>
      <c r="BR3543" s="158"/>
      <c r="BS3543" s="158"/>
      <c r="BT3543" s="158"/>
      <c r="BU3543" s="158"/>
      <c r="BV3543" s="158"/>
      <c r="BW3543" s="158"/>
      <c r="BX3543" s="158"/>
      <c r="BY3543" s="158"/>
      <c r="BZ3543" s="158"/>
      <c r="CA3543" s="158"/>
      <c r="CB3543" s="158"/>
      <c r="CC3543" s="158"/>
      <c r="CD3543" s="158"/>
      <c r="CE3543" s="158"/>
      <c r="CF3543" s="158"/>
      <c r="CG3543" s="158"/>
      <c r="CH3543" s="158"/>
      <c r="CI3543" s="158"/>
      <c r="CJ3543" s="158"/>
      <c r="CK3543" s="158"/>
      <c r="CL3543" s="158"/>
      <c r="CM3543" s="158"/>
      <c r="CN3543" s="158"/>
      <c r="CO3543" s="158"/>
      <c r="CP3543" s="158"/>
      <c r="CQ3543" s="158"/>
      <c r="CR3543" s="158"/>
      <c r="CS3543" s="158"/>
      <c r="CT3543" s="158"/>
      <c r="CU3543" s="158"/>
      <c r="CV3543" s="158"/>
      <c r="CW3543" s="158"/>
      <c r="CX3543" s="158"/>
      <c r="CY3543" s="158"/>
      <c r="CZ3543" s="158"/>
      <c r="DA3543" s="158"/>
      <c r="DB3543" s="158"/>
      <c r="DC3543" s="158"/>
      <c r="DD3543" s="158"/>
      <c r="DE3543" s="158"/>
      <c r="DF3543" s="158"/>
      <c r="DG3543" s="158"/>
      <c r="DH3543" s="158"/>
      <c r="DI3543" s="158"/>
      <c r="DJ3543" s="158"/>
      <c r="DK3543" s="158"/>
      <c r="DL3543" s="158"/>
      <c r="DM3543" s="158"/>
      <c r="DN3543" s="158"/>
      <c r="DO3543" s="158"/>
      <c r="DP3543" s="158"/>
      <c r="DQ3543" s="158"/>
      <c r="DR3543" s="158"/>
      <c r="DS3543" s="160"/>
    </row>
    <row r="3544" spans="1:123" s="110" customFormat="1">
      <c r="A3544" s="184"/>
      <c r="B3544" s="180"/>
      <c r="D3544" s="192"/>
      <c r="E3544" s="157"/>
      <c r="F3544" s="158"/>
      <c r="G3544" s="158"/>
      <c r="H3544" s="158"/>
      <c r="I3544" s="158"/>
      <c r="J3544" s="158"/>
      <c r="K3544" s="158"/>
      <c r="L3544" s="158"/>
      <c r="M3544" s="158"/>
      <c r="N3544" s="158"/>
      <c r="O3544" s="158"/>
      <c r="P3544" s="158"/>
      <c r="Q3544" s="158"/>
      <c r="R3544" s="158"/>
      <c r="S3544" s="158"/>
      <c r="T3544" s="158"/>
      <c r="U3544" s="158"/>
      <c r="V3544" s="158"/>
      <c r="W3544" s="158"/>
      <c r="X3544" s="158"/>
      <c r="Y3544" s="158"/>
      <c r="Z3544" s="158"/>
      <c r="AA3544" s="158"/>
      <c r="AB3544" s="158"/>
      <c r="AC3544" s="158"/>
      <c r="AD3544" s="158"/>
      <c r="AE3544" s="158"/>
      <c r="AF3544" s="158"/>
      <c r="AG3544" s="158"/>
      <c r="AH3544" s="158"/>
      <c r="AI3544" s="158"/>
      <c r="AJ3544" s="158"/>
      <c r="AK3544" s="158"/>
      <c r="AL3544" s="158"/>
      <c r="AM3544" s="158"/>
      <c r="AN3544" s="158"/>
      <c r="AO3544" s="158"/>
      <c r="AP3544" s="158"/>
      <c r="AQ3544" s="158"/>
      <c r="AR3544" s="158"/>
      <c r="AS3544" s="158"/>
      <c r="AT3544" s="158"/>
      <c r="AU3544" s="158"/>
      <c r="AV3544" s="158"/>
      <c r="AW3544" s="158"/>
      <c r="AX3544" s="158"/>
      <c r="AY3544" s="158"/>
      <c r="AZ3544" s="158"/>
      <c r="BA3544" s="158"/>
      <c r="BB3544" s="158"/>
      <c r="BC3544" s="158"/>
      <c r="BD3544" s="159"/>
      <c r="BE3544" s="158"/>
      <c r="BF3544" s="158"/>
      <c r="BG3544" s="158"/>
      <c r="BH3544" s="158"/>
      <c r="BI3544" s="159"/>
      <c r="BJ3544" s="158"/>
      <c r="BK3544" s="158"/>
      <c r="BL3544" s="158"/>
      <c r="BM3544" s="158"/>
      <c r="BN3544" s="158"/>
      <c r="BO3544" s="158"/>
      <c r="BP3544" s="158"/>
      <c r="BQ3544" s="158"/>
      <c r="BR3544" s="158"/>
      <c r="BS3544" s="158"/>
      <c r="BT3544" s="158"/>
      <c r="BU3544" s="158"/>
      <c r="BV3544" s="158"/>
      <c r="BW3544" s="158"/>
      <c r="BX3544" s="158"/>
      <c r="BY3544" s="158"/>
      <c r="BZ3544" s="158"/>
      <c r="CA3544" s="158"/>
      <c r="CB3544" s="158"/>
      <c r="CC3544" s="158"/>
      <c r="CD3544" s="158"/>
      <c r="CE3544" s="158"/>
      <c r="CF3544" s="158"/>
      <c r="CG3544" s="158"/>
      <c r="CH3544" s="158"/>
      <c r="CI3544" s="158"/>
      <c r="CJ3544" s="158"/>
      <c r="CK3544" s="158"/>
      <c r="CL3544" s="158"/>
      <c r="CM3544" s="158"/>
      <c r="CN3544" s="158"/>
      <c r="CO3544" s="158"/>
      <c r="CP3544" s="158"/>
      <c r="CQ3544" s="158"/>
      <c r="CR3544" s="158"/>
      <c r="CS3544" s="158"/>
      <c r="CT3544" s="158"/>
      <c r="CU3544" s="158"/>
      <c r="CV3544" s="158"/>
      <c r="CW3544" s="158"/>
      <c r="CX3544" s="158"/>
      <c r="CY3544" s="158"/>
      <c r="CZ3544" s="158"/>
      <c r="DA3544" s="158"/>
      <c r="DB3544" s="158"/>
      <c r="DC3544" s="158"/>
      <c r="DD3544" s="158"/>
      <c r="DE3544" s="158"/>
      <c r="DF3544" s="158"/>
      <c r="DG3544" s="158"/>
      <c r="DH3544" s="158"/>
      <c r="DI3544" s="158"/>
      <c r="DJ3544" s="158"/>
      <c r="DK3544" s="158"/>
      <c r="DL3544" s="158"/>
      <c r="DM3544" s="158"/>
      <c r="DN3544" s="158"/>
      <c r="DO3544" s="158"/>
      <c r="DP3544" s="158"/>
      <c r="DQ3544" s="158"/>
      <c r="DR3544" s="158"/>
      <c r="DS3544" s="160"/>
    </row>
    <row r="3545" spans="1:123" s="110" customFormat="1">
      <c r="A3545" s="184"/>
      <c r="B3545" s="180"/>
      <c r="D3545" s="192"/>
      <c r="E3545" s="157"/>
      <c r="F3545" s="158"/>
      <c r="G3545" s="158"/>
      <c r="H3545" s="158"/>
      <c r="I3545" s="158"/>
      <c r="J3545" s="158"/>
      <c r="K3545" s="158"/>
      <c r="L3545" s="158"/>
      <c r="M3545" s="158"/>
      <c r="N3545" s="158"/>
      <c r="O3545" s="158"/>
      <c r="P3545" s="158"/>
      <c r="Q3545" s="158"/>
      <c r="R3545" s="158"/>
      <c r="S3545" s="158"/>
      <c r="T3545" s="158"/>
      <c r="U3545" s="158"/>
      <c r="V3545" s="158"/>
      <c r="W3545" s="158"/>
      <c r="X3545" s="158"/>
      <c r="Y3545" s="158"/>
      <c r="Z3545" s="158"/>
      <c r="AA3545" s="158"/>
      <c r="AB3545" s="158"/>
      <c r="AC3545" s="158"/>
      <c r="AD3545" s="158"/>
      <c r="AE3545" s="158"/>
      <c r="AF3545" s="158"/>
      <c r="AG3545" s="158"/>
      <c r="AH3545" s="158"/>
      <c r="AI3545" s="158"/>
      <c r="AJ3545" s="158"/>
      <c r="AK3545" s="158"/>
      <c r="AL3545" s="158"/>
      <c r="AM3545" s="158"/>
      <c r="AN3545" s="158"/>
      <c r="AO3545" s="158"/>
      <c r="AP3545" s="158"/>
      <c r="AQ3545" s="158"/>
      <c r="AR3545" s="158"/>
      <c r="AS3545" s="158"/>
      <c r="AT3545" s="158"/>
      <c r="AU3545" s="158"/>
      <c r="AV3545" s="158"/>
      <c r="AW3545" s="158"/>
      <c r="AX3545" s="158"/>
      <c r="AY3545" s="158"/>
      <c r="AZ3545" s="158"/>
      <c r="BA3545" s="158"/>
      <c r="BB3545" s="158"/>
      <c r="BC3545" s="158"/>
      <c r="BD3545" s="159"/>
      <c r="BE3545" s="158"/>
      <c r="BF3545" s="158"/>
      <c r="BG3545" s="158"/>
      <c r="BH3545" s="158"/>
      <c r="BI3545" s="159"/>
      <c r="BJ3545" s="158"/>
      <c r="BK3545" s="158"/>
      <c r="BL3545" s="158"/>
      <c r="BM3545" s="158"/>
      <c r="BN3545" s="158"/>
      <c r="BO3545" s="158"/>
      <c r="BP3545" s="158"/>
      <c r="BQ3545" s="158"/>
      <c r="BR3545" s="158"/>
      <c r="BS3545" s="158"/>
      <c r="BT3545" s="158"/>
      <c r="BU3545" s="158"/>
      <c r="BV3545" s="158"/>
      <c r="BW3545" s="158"/>
      <c r="BX3545" s="158"/>
      <c r="BY3545" s="158"/>
      <c r="BZ3545" s="158"/>
      <c r="CA3545" s="158"/>
      <c r="CB3545" s="158"/>
      <c r="CC3545" s="158"/>
      <c r="CD3545" s="158"/>
      <c r="CE3545" s="158"/>
      <c r="CF3545" s="158"/>
      <c r="CG3545" s="158"/>
      <c r="CH3545" s="158"/>
      <c r="CI3545" s="158"/>
      <c r="CJ3545" s="158"/>
      <c r="CK3545" s="158"/>
      <c r="CL3545" s="158"/>
      <c r="CM3545" s="158"/>
      <c r="CN3545" s="158"/>
      <c r="CO3545" s="158"/>
      <c r="CP3545" s="158"/>
      <c r="CQ3545" s="158"/>
      <c r="CR3545" s="158"/>
      <c r="CS3545" s="158"/>
      <c r="CT3545" s="158"/>
      <c r="CU3545" s="158"/>
      <c r="CV3545" s="158"/>
      <c r="CW3545" s="158"/>
      <c r="CX3545" s="158"/>
      <c r="CY3545" s="158"/>
      <c r="CZ3545" s="158"/>
      <c r="DA3545" s="158"/>
      <c r="DB3545" s="158"/>
      <c r="DC3545" s="158"/>
      <c r="DD3545" s="158"/>
      <c r="DE3545" s="158"/>
      <c r="DF3545" s="158"/>
      <c r="DG3545" s="158"/>
      <c r="DH3545" s="158"/>
      <c r="DI3545" s="158"/>
      <c r="DJ3545" s="158"/>
      <c r="DK3545" s="158"/>
      <c r="DL3545" s="158"/>
      <c r="DM3545" s="158"/>
      <c r="DN3545" s="158"/>
      <c r="DO3545" s="158"/>
      <c r="DP3545" s="158"/>
      <c r="DQ3545" s="158"/>
      <c r="DR3545" s="158"/>
      <c r="DS3545" s="160"/>
    </row>
    <row r="3546" spans="1:123" s="110" customFormat="1">
      <c r="A3546" s="184"/>
      <c r="B3546" s="180"/>
      <c r="D3546" s="192"/>
      <c r="E3546" s="157"/>
      <c r="F3546" s="158"/>
      <c r="G3546" s="158"/>
      <c r="H3546" s="158"/>
      <c r="I3546" s="158"/>
      <c r="J3546" s="158"/>
      <c r="K3546" s="158"/>
      <c r="L3546" s="158"/>
      <c r="M3546" s="158"/>
      <c r="N3546" s="158"/>
      <c r="O3546" s="158"/>
      <c r="P3546" s="158"/>
      <c r="Q3546" s="158"/>
      <c r="R3546" s="158"/>
      <c r="S3546" s="158"/>
      <c r="T3546" s="158"/>
      <c r="U3546" s="158"/>
      <c r="V3546" s="158"/>
      <c r="W3546" s="158"/>
      <c r="X3546" s="158"/>
      <c r="Y3546" s="158"/>
      <c r="Z3546" s="158"/>
      <c r="AA3546" s="158"/>
      <c r="AB3546" s="158"/>
      <c r="AC3546" s="158"/>
      <c r="AD3546" s="158"/>
      <c r="AE3546" s="158"/>
      <c r="AF3546" s="158"/>
      <c r="AG3546" s="158"/>
      <c r="AH3546" s="158"/>
      <c r="AI3546" s="158"/>
      <c r="AJ3546" s="158"/>
      <c r="AK3546" s="158"/>
      <c r="AL3546" s="158"/>
      <c r="AM3546" s="158"/>
      <c r="AN3546" s="158"/>
      <c r="AO3546" s="158"/>
      <c r="AP3546" s="158"/>
      <c r="AQ3546" s="158"/>
      <c r="AR3546" s="158"/>
      <c r="AS3546" s="158"/>
      <c r="AT3546" s="158"/>
      <c r="AU3546" s="158"/>
      <c r="AV3546" s="158"/>
      <c r="AW3546" s="158"/>
      <c r="AX3546" s="158"/>
      <c r="AY3546" s="158"/>
      <c r="AZ3546" s="158"/>
      <c r="BA3546" s="158"/>
      <c r="BB3546" s="158"/>
      <c r="BC3546" s="158"/>
      <c r="BD3546" s="159"/>
      <c r="BE3546" s="158"/>
      <c r="BF3546" s="158"/>
      <c r="BG3546" s="158"/>
      <c r="BH3546" s="158"/>
      <c r="BI3546" s="159"/>
      <c r="BJ3546" s="158"/>
      <c r="BK3546" s="158"/>
      <c r="BL3546" s="158"/>
      <c r="BM3546" s="158"/>
      <c r="BN3546" s="158"/>
      <c r="BO3546" s="158"/>
      <c r="BP3546" s="158"/>
      <c r="BQ3546" s="158"/>
      <c r="BR3546" s="158"/>
      <c r="BS3546" s="158"/>
      <c r="BT3546" s="158"/>
      <c r="BU3546" s="158"/>
      <c r="BV3546" s="158"/>
      <c r="BW3546" s="158"/>
      <c r="BX3546" s="158"/>
      <c r="BY3546" s="158"/>
      <c r="BZ3546" s="158"/>
      <c r="CA3546" s="158"/>
      <c r="CB3546" s="158"/>
      <c r="CC3546" s="158"/>
      <c r="CD3546" s="158"/>
      <c r="CE3546" s="158"/>
      <c r="CF3546" s="158"/>
      <c r="CG3546" s="158"/>
      <c r="CH3546" s="158"/>
      <c r="CI3546" s="158"/>
      <c r="CJ3546" s="158"/>
      <c r="CK3546" s="158"/>
      <c r="CL3546" s="158"/>
      <c r="CM3546" s="158"/>
      <c r="CN3546" s="158"/>
      <c r="CO3546" s="158"/>
      <c r="CP3546" s="158"/>
      <c r="CQ3546" s="158"/>
      <c r="CR3546" s="158"/>
      <c r="CS3546" s="158"/>
      <c r="CT3546" s="158"/>
      <c r="CU3546" s="158"/>
      <c r="CV3546" s="158"/>
      <c r="CW3546" s="158"/>
      <c r="CX3546" s="158"/>
      <c r="CY3546" s="158"/>
      <c r="CZ3546" s="158"/>
      <c r="DA3546" s="158"/>
      <c r="DB3546" s="158"/>
      <c r="DC3546" s="158"/>
      <c r="DD3546" s="158"/>
      <c r="DE3546" s="158"/>
      <c r="DF3546" s="158"/>
      <c r="DG3546" s="158"/>
      <c r="DH3546" s="158"/>
      <c r="DI3546" s="158"/>
      <c r="DJ3546" s="158"/>
      <c r="DK3546" s="158"/>
      <c r="DL3546" s="158"/>
      <c r="DM3546" s="158"/>
      <c r="DN3546" s="158"/>
      <c r="DO3546" s="158"/>
      <c r="DP3546" s="158"/>
      <c r="DQ3546" s="158"/>
      <c r="DR3546" s="158"/>
      <c r="DS3546" s="160"/>
    </row>
    <row r="3547" spans="1:123" s="110" customFormat="1">
      <c r="A3547" s="184"/>
      <c r="B3547" s="180"/>
      <c r="D3547" s="192"/>
      <c r="E3547" s="157"/>
      <c r="F3547" s="158"/>
      <c r="G3547" s="158"/>
      <c r="H3547" s="158"/>
      <c r="I3547" s="158"/>
      <c r="J3547" s="158"/>
      <c r="K3547" s="158"/>
      <c r="L3547" s="158"/>
      <c r="M3547" s="158"/>
      <c r="N3547" s="158"/>
      <c r="O3547" s="158"/>
      <c r="P3547" s="158"/>
      <c r="Q3547" s="158"/>
      <c r="R3547" s="158"/>
      <c r="S3547" s="158"/>
      <c r="T3547" s="158"/>
      <c r="U3547" s="158"/>
      <c r="V3547" s="158"/>
      <c r="W3547" s="158"/>
      <c r="X3547" s="158"/>
      <c r="Y3547" s="158"/>
      <c r="Z3547" s="158"/>
      <c r="AA3547" s="158"/>
      <c r="AB3547" s="158"/>
      <c r="AC3547" s="158"/>
      <c r="AD3547" s="158"/>
      <c r="AE3547" s="158"/>
      <c r="AF3547" s="158"/>
      <c r="AG3547" s="158"/>
      <c r="AH3547" s="158"/>
      <c r="AI3547" s="158"/>
      <c r="AJ3547" s="158"/>
      <c r="AK3547" s="158"/>
      <c r="AL3547" s="158"/>
      <c r="AM3547" s="158"/>
      <c r="AN3547" s="158"/>
      <c r="AO3547" s="158"/>
      <c r="AP3547" s="158"/>
      <c r="AQ3547" s="158"/>
      <c r="AR3547" s="158"/>
      <c r="AS3547" s="158"/>
      <c r="AT3547" s="158"/>
      <c r="AU3547" s="158"/>
      <c r="AV3547" s="158"/>
      <c r="AW3547" s="158"/>
      <c r="AX3547" s="158"/>
      <c r="AY3547" s="158"/>
      <c r="AZ3547" s="158"/>
      <c r="BA3547" s="158"/>
      <c r="BB3547" s="158"/>
      <c r="BC3547" s="158"/>
      <c r="BD3547" s="159"/>
      <c r="BE3547" s="158"/>
      <c r="BF3547" s="158"/>
      <c r="BG3547" s="158"/>
      <c r="BH3547" s="158"/>
      <c r="BI3547" s="159"/>
      <c r="BJ3547" s="158"/>
      <c r="BK3547" s="158"/>
      <c r="BL3547" s="158"/>
      <c r="BM3547" s="158"/>
      <c r="BN3547" s="158"/>
      <c r="BO3547" s="158"/>
      <c r="BP3547" s="158"/>
      <c r="BQ3547" s="158"/>
      <c r="BR3547" s="158"/>
      <c r="BS3547" s="158"/>
      <c r="BT3547" s="158"/>
      <c r="BU3547" s="158"/>
      <c r="BV3547" s="158"/>
      <c r="BW3547" s="158"/>
      <c r="BX3547" s="158"/>
      <c r="BY3547" s="158"/>
      <c r="BZ3547" s="158"/>
      <c r="CA3547" s="158"/>
      <c r="CB3547" s="158"/>
      <c r="CC3547" s="158"/>
      <c r="CD3547" s="158"/>
      <c r="CE3547" s="158"/>
      <c r="CF3547" s="158"/>
      <c r="CG3547" s="158"/>
      <c r="CH3547" s="158"/>
      <c r="CI3547" s="158"/>
      <c r="CJ3547" s="158"/>
      <c r="CK3547" s="158"/>
      <c r="CL3547" s="158"/>
      <c r="CM3547" s="158"/>
      <c r="CN3547" s="158"/>
      <c r="CO3547" s="158"/>
      <c r="CP3547" s="158"/>
      <c r="CQ3547" s="158"/>
      <c r="CR3547" s="158"/>
      <c r="CS3547" s="158"/>
      <c r="CT3547" s="158"/>
      <c r="CU3547" s="158"/>
      <c r="CV3547" s="158"/>
      <c r="CW3547" s="158"/>
      <c r="CX3547" s="158"/>
      <c r="CY3547" s="158"/>
      <c r="CZ3547" s="158"/>
      <c r="DA3547" s="158"/>
      <c r="DB3547" s="158"/>
      <c r="DC3547" s="158"/>
      <c r="DD3547" s="158"/>
      <c r="DE3547" s="158"/>
      <c r="DF3547" s="158"/>
      <c r="DG3547" s="158"/>
      <c r="DH3547" s="158"/>
      <c r="DI3547" s="158"/>
      <c r="DJ3547" s="158"/>
      <c r="DK3547" s="158"/>
      <c r="DL3547" s="158"/>
      <c r="DM3547" s="158"/>
      <c r="DN3547" s="158"/>
      <c r="DO3547" s="158"/>
      <c r="DP3547" s="158"/>
      <c r="DQ3547" s="158"/>
      <c r="DR3547" s="158"/>
      <c r="DS3547" s="160"/>
    </row>
    <row r="3548" spans="1:123" s="110" customFormat="1">
      <c r="A3548" s="184"/>
      <c r="B3548" s="180"/>
      <c r="D3548" s="192"/>
      <c r="E3548" s="157"/>
      <c r="F3548" s="158"/>
      <c r="G3548" s="158"/>
      <c r="H3548" s="158"/>
      <c r="I3548" s="158"/>
      <c r="J3548" s="158"/>
      <c r="K3548" s="158"/>
      <c r="L3548" s="158"/>
      <c r="M3548" s="158"/>
      <c r="N3548" s="158"/>
      <c r="O3548" s="158"/>
      <c r="P3548" s="158"/>
      <c r="Q3548" s="158"/>
      <c r="R3548" s="158"/>
      <c r="S3548" s="158"/>
      <c r="T3548" s="158"/>
      <c r="U3548" s="158"/>
      <c r="V3548" s="158"/>
      <c r="W3548" s="158"/>
      <c r="X3548" s="158"/>
      <c r="Y3548" s="158"/>
      <c r="Z3548" s="158"/>
      <c r="AA3548" s="158"/>
      <c r="AB3548" s="158"/>
      <c r="AC3548" s="158"/>
      <c r="AD3548" s="158"/>
      <c r="AE3548" s="158"/>
      <c r="AF3548" s="158"/>
      <c r="AG3548" s="158"/>
      <c r="AH3548" s="158"/>
      <c r="AI3548" s="158"/>
      <c r="AJ3548" s="158"/>
      <c r="AK3548" s="158"/>
      <c r="AL3548" s="158"/>
      <c r="AM3548" s="158"/>
      <c r="AN3548" s="158"/>
      <c r="AO3548" s="158"/>
      <c r="AP3548" s="158"/>
      <c r="AQ3548" s="158"/>
      <c r="AR3548" s="158"/>
      <c r="AS3548" s="158"/>
      <c r="AT3548" s="158"/>
      <c r="AU3548" s="158"/>
      <c r="AV3548" s="158"/>
      <c r="AW3548" s="158"/>
      <c r="AX3548" s="158"/>
      <c r="AY3548" s="158"/>
      <c r="AZ3548" s="158"/>
      <c r="BA3548" s="158"/>
      <c r="BB3548" s="158"/>
      <c r="BC3548" s="158"/>
      <c r="BD3548" s="159"/>
      <c r="BE3548" s="158"/>
      <c r="BF3548" s="158"/>
      <c r="BG3548" s="158"/>
      <c r="BH3548" s="158"/>
      <c r="BI3548" s="159"/>
      <c r="BJ3548" s="158"/>
      <c r="BK3548" s="158"/>
      <c r="BL3548" s="158"/>
      <c r="BM3548" s="158"/>
      <c r="BN3548" s="158"/>
      <c r="BO3548" s="158"/>
      <c r="BP3548" s="158"/>
      <c r="BQ3548" s="158"/>
      <c r="BR3548" s="158"/>
      <c r="BS3548" s="158"/>
      <c r="BT3548" s="158"/>
      <c r="BU3548" s="158"/>
      <c r="BV3548" s="158"/>
      <c r="BW3548" s="158"/>
      <c r="BX3548" s="158"/>
      <c r="BY3548" s="158"/>
      <c r="BZ3548" s="158"/>
      <c r="CA3548" s="158"/>
      <c r="CB3548" s="158"/>
      <c r="CC3548" s="158"/>
      <c r="CD3548" s="158"/>
      <c r="CE3548" s="158"/>
      <c r="CF3548" s="158"/>
      <c r="CG3548" s="158"/>
      <c r="CH3548" s="158"/>
      <c r="CI3548" s="158"/>
      <c r="CJ3548" s="158"/>
      <c r="CK3548" s="158"/>
      <c r="CL3548" s="158"/>
      <c r="CM3548" s="158"/>
      <c r="CN3548" s="158"/>
      <c r="CO3548" s="158"/>
      <c r="CP3548" s="158"/>
      <c r="CQ3548" s="158"/>
      <c r="CR3548" s="158"/>
      <c r="CS3548" s="158"/>
      <c r="CT3548" s="158"/>
      <c r="CU3548" s="158"/>
      <c r="CV3548" s="158"/>
      <c r="CW3548" s="158"/>
      <c r="CX3548" s="158"/>
      <c r="CY3548" s="158"/>
      <c r="CZ3548" s="158"/>
      <c r="DA3548" s="158"/>
      <c r="DB3548" s="158"/>
      <c r="DC3548" s="158"/>
      <c r="DD3548" s="158"/>
      <c r="DE3548" s="158"/>
      <c r="DF3548" s="158"/>
      <c r="DG3548" s="158"/>
      <c r="DH3548" s="158"/>
      <c r="DI3548" s="158"/>
      <c r="DJ3548" s="158"/>
      <c r="DK3548" s="158"/>
      <c r="DL3548" s="158"/>
      <c r="DM3548" s="158"/>
      <c r="DN3548" s="158"/>
      <c r="DO3548" s="158"/>
      <c r="DP3548" s="158"/>
      <c r="DQ3548" s="158"/>
      <c r="DR3548" s="158"/>
      <c r="DS3548" s="160"/>
    </row>
    <row r="3549" spans="1:123" s="110" customFormat="1">
      <c r="A3549" s="184"/>
      <c r="B3549" s="180"/>
      <c r="D3549" s="192"/>
      <c r="E3549" s="157"/>
      <c r="F3549" s="158"/>
      <c r="G3549" s="158"/>
      <c r="H3549" s="158"/>
      <c r="I3549" s="158"/>
      <c r="J3549" s="158"/>
      <c r="K3549" s="158"/>
      <c r="L3549" s="158"/>
      <c r="M3549" s="158"/>
      <c r="N3549" s="158"/>
      <c r="O3549" s="158"/>
      <c r="P3549" s="158"/>
      <c r="Q3549" s="158"/>
      <c r="R3549" s="158"/>
      <c r="S3549" s="158"/>
      <c r="T3549" s="158"/>
      <c r="U3549" s="158"/>
      <c r="V3549" s="158"/>
      <c r="W3549" s="158"/>
      <c r="X3549" s="158"/>
      <c r="Y3549" s="158"/>
      <c r="Z3549" s="158"/>
      <c r="AA3549" s="158"/>
      <c r="AB3549" s="158"/>
      <c r="AC3549" s="158"/>
      <c r="AD3549" s="158"/>
      <c r="AE3549" s="158"/>
      <c r="AF3549" s="158"/>
      <c r="AG3549" s="158"/>
      <c r="AH3549" s="158"/>
      <c r="AI3549" s="158"/>
      <c r="AJ3549" s="158"/>
      <c r="AK3549" s="158"/>
      <c r="AL3549" s="158"/>
      <c r="AM3549" s="158"/>
      <c r="AN3549" s="158"/>
      <c r="AO3549" s="158"/>
      <c r="AP3549" s="158"/>
      <c r="AQ3549" s="158"/>
      <c r="AR3549" s="158"/>
      <c r="AS3549" s="158"/>
      <c r="AT3549" s="158"/>
      <c r="AU3549" s="158"/>
      <c r="AV3549" s="158"/>
      <c r="AW3549" s="158"/>
      <c r="AX3549" s="158"/>
      <c r="AY3549" s="158"/>
      <c r="AZ3549" s="158"/>
      <c r="BA3549" s="158"/>
      <c r="BB3549" s="158"/>
      <c r="BC3549" s="158"/>
      <c r="BD3549" s="159"/>
      <c r="BE3549" s="158"/>
      <c r="BF3549" s="158"/>
      <c r="BG3549" s="158"/>
      <c r="BH3549" s="158"/>
      <c r="BI3549" s="159"/>
      <c r="BJ3549" s="158"/>
      <c r="BK3549" s="158"/>
      <c r="BL3549" s="158"/>
      <c r="BM3549" s="158"/>
      <c r="BN3549" s="158"/>
      <c r="BO3549" s="158"/>
      <c r="BP3549" s="158"/>
      <c r="BQ3549" s="158"/>
      <c r="BR3549" s="158"/>
      <c r="BS3549" s="158"/>
      <c r="BT3549" s="158"/>
      <c r="BU3549" s="158"/>
      <c r="BV3549" s="158"/>
      <c r="BW3549" s="158"/>
      <c r="BX3549" s="158"/>
      <c r="BY3549" s="158"/>
      <c r="BZ3549" s="158"/>
      <c r="CA3549" s="158"/>
      <c r="CB3549" s="158"/>
      <c r="CC3549" s="158"/>
      <c r="CD3549" s="158"/>
      <c r="CE3549" s="158"/>
      <c r="CF3549" s="158"/>
      <c r="CG3549" s="158"/>
      <c r="CH3549" s="158"/>
      <c r="CI3549" s="158"/>
      <c r="CJ3549" s="158"/>
      <c r="CK3549" s="158"/>
      <c r="CL3549" s="158"/>
      <c r="CM3549" s="158"/>
      <c r="CN3549" s="158"/>
      <c r="CO3549" s="158"/>
      <c r="CP3549" s="158"/>
      <c r="CQ3549" s="158"/>
      <c r="CR3549" s="158"/>
      <c r="CS3549" s="158"/>
      <c r="CT3549" s="158"/>
      <c r="CU3549" s="158"/>
      <c r="CV3549" s="158"/>
      <c r="CW3549" s="158"/>
      <c r="CX3549" s="158"/>
      <c r="CY3549" s="158"/>
      <c r="CZ3549" s="158"/>
      <c r="DA3549" s="158"/>
      <c r="DB3549" s="158"/>
      <c r="DC3549" s="158"/>
      <c r="DD3549" s="158"/>
      <c r="DE3549" s="158"/>
      <c r="DF3549" s="158"/>
      <c r="DG3549" s="158"/>
      <c r="DH3549" s="158"/>
      <c r="DI3549" s="158"/>
      <c r="DJ3549" s="158"/>
      <c r="DK3549" s="158"/>
      <c r="DL3549" s="158"/>
      <c r="DM3549" s="158"/>
      <c r="DN3549" s="158"/>
      <c r="DO3549" s="158"/>
      <c r="DP3549" s="158"/>
      <c r="DQ3549" s="158"/>
      <c r="DR3549" s="158"/>
      <c r="DS3549" s="160"/>
    </row>
    <row r="3550" spans="1:123" s="110" customFormat="1">
      <c r="A3550" s="184"/>
      <c r="B3550" s="180"/>
      <c r="D3550" s="192"/>
      <c r="E3550" s="157"/>
      <c r="F3550" s="158"/>
      <c r="G3550" s="158"/>
      <c r="H3550" s="158"/>
      <c r="I3550" s="158"/>
      <c r="J3550" s="158"/>
      <c r="K3550" s="158"/>
      <c r="L3550" s="158"/>
      <c r="M3550" s="158"/>
      <c r="N3550" s="158"/>
      <c r="O3550" s="158"/>
      <c r="P3550" s="158"/>
      <c r="Q3550" s="158"/>
      <c r="R3550" s="158"/>
      <c r="S3550" s="158"/>
      <c r="T3550" s="158"/>
      <c r="U3550" s="158"/>
      <c r="V3550" s="158"/>
      <c r="W3550" s="158"/>
      <c r="X3550" s="158"/>
      <c r="Y3550" s="158"/>
      <c r="Z3550" s="158"/>
      <c r="AA3550" s="158"/>
      <c r="AB3550" s="158"/>
      <c r="AC3550" s="158"/>
      <c r="AD3550" s="158"/>
      <c r="AE3550" s="158"/>
      <c r="AF3550" s="158"/>
      <c r="AG3550" s="158"/>
      <c r="AH3550" s="158"/>
      <c r="AI3550" s="158"/>
      <c r="AJ3550" s="158"/>
      <c r="AK3550" s="158"/>
      <c r="AL3550" s="158"/>
      <c r="AM3550" s="158"/>
      <c r="AN3550" s="158"/>
      <c r="AO3550" s="158"/>
      <c r="AP3550" s="158"/>
      <c r="AQ3550" s="158"/>
      <c r="AR3550" s="158"/>
      <c r="AS3550" s="158"/>
      <c r="AT3550" s="158"/>
      <c r="AU3550" s="158"/>
      <c r="AV3550" s="158"/>
      <c r="AW3550" s="158"/>
      <c r="AX3550" s="158"/>
      <c r="AY3550" s="158"/>
      <c r="AZ3550" s="158"/>
      <c r="BA3550" s="158"/>
      <c r="BB3550" s="158"/>
      <c r="BC3550" s="158"/>
      <c r="BD3550" s="159"/>
      <c r="BE3550" s="158"/>
      <c r="BF3550" s="158"/>
      <c r="BG3550" s="158"/>
      <c r="BH3550" s="158"/>
      <c r="BI3550" s="159"/>
      <c r="BJ3550" s="158"/>
      <c r="BK3550" s="158"/>
      <c r="BL3550" s="158"/>
      <c r="BM3550" s="158"/>
      <c r="BN3550" s="158"/>
      <c r="BO3550" s="158"/>
      <c r="BP3550" s="158"/>
      <c r="BQ3550" s="158"/>
      <c r="BR3550" s="158"/>
      <c r="BS3550" s="158"/>
      <c r="BT3550" s="158"/>
      <c r="BU3550" s="158"/>
      <c r="BV3550" s="158"/>
      <c r="BW3550" s="158"/>
      <c r="BX3550" s="158"/>
      <c r="BY3550" s="158"/>
      <c r="BZ3550" s="158"/>
      <c r="CA3550" s="158"/>
      <c r="CB3550" s="158"/>
      <c r="CC3550" s="158"/>
      <c r="CD3550" s="158"/>
      <c r="CE3550" s="158"/>
      <c r="CF3550" s="158"/>
      <c r="CG3550" s="158"/>
      <c r="CH3550" s="158"/>
      <c r="CI3550" s="158"/>
      <c r="CJ3550" s="158"/>
      <c r="CK3550" s="158"/>
      <c r="CL3550" s="158"/>
      <c r="CM3550" s="158"/>
      <c r="CN3550" s="158"/>
      <c r="CO3550" s="158"/>
      <c r="CP3550" s="158"/>
      <c r="CQ3550" s="158"/>
      <c r="CR3550" s="158"/>
      <c r="CS3550" s="158"/>
      <c r="CT3550" s="158"/>
      <c r="CU3550" s="158"/>
      <c r="CV3550" s="158"/>
      <c r="CW3550" s="158"/>
      <c r="CX3550" s="158"/>
      <c r="CY3550" s="158"/>
      <c r="CZ3550" s="158"/>
      <c r="DA3550" s="158"/>
      <c r="DB3550" s="158"/>
      <c r="DC3550" s="158"/>
      <c r="DD3550" s="158"/>
      <c r="DE3550" s="158"/>
      <c r="DF3550" s="158"/>
      <c r="DG3550" s="158"/>
      <c r="DH3550" s="158"/>
      <c r="DI3550" s="158"/>
      <c r="DJ3550" s="158"/>
      <c r="DK3550" s="158"/>
      <c r="DL3550" s="158"/>
      <c r="DM3550" s="158"/>
      <c r="DN3550" s="158"/>
      <c r="DO3550" s="158"/>
      <c r="DP3550" s="158"/>
      <c r="DQ3550" s="158"/>
      <c r="DR3550" s="158"/>
      <c r="DS3550" s="160"/>
    </row>
    <row r="3551" spans="1:123" s="110" customFormat="1">
      <c r="A3551" s="184"/>
      <c r="B3551" s="180"/>
      <c r="D3551" s="192"/>
      <c r="E3551" s="157"/>
      <c r="F3551" s="158"/>
      <c r="G3551" s="158"/>
      <c r="H3551" s="158"/>
      <c r="I3551" s="158"/>
      <c r="J3551" s="158"/>
      <c r="K3551" s="158"/>
      <c r="L3551" s="158"/>
      <c r="M3551" s="158"/>
      <c r="N3551" s="158"/>
      <c r="O3551" s="158"/>
      <c r="P3551" s="158"/>
      <c r="Q3551" s="158"/>
      <c r="R3551" s="158"/>
      <c r="S3551" s="158"/>
      <c r="T3551" s="158"/>
      <c r="U3551" s="158"/>
      <c r="V3551" s="158"/>
      <c r="W3551" s="158"/>
      <c r="X3551" s="158"/>
      <c r="Y3551" s="158"/>
      <c r="Z3551" s="158"/>
      <c r="AA3551" s="158"/>
      <c r="AB3551" s="158"/>
      <c r="AC3551" s="158"/>
      <c r="AD3551" s="158"/>
      <c r="AE3551" s="158"/>
      <c r="AF3551" s="158"/>
      <c r="AG3551" s="158"/>
      <c r="AH3551" s="158"/>
      <c r="AI3551" s="158"/>
      <c r="AJ3551" s="158"/>
      <c r="AK3551" s="158"/>
      <c r="AL3551" s="158"/>
      <c r="AM3551" s="158"/>
      <c r="AN3551" s="158"/>
      <c r="AO3551" s="158"/>
      <c r="AP3551" s="158"/>
      <c r="AQ3551" s="158"/>
      <c r="AR3551" s="158"/>
      <c r="AS3551" s="158"/>
      <c r="AT3551" s="158"/>
      <c r="AU3551" s="158"/>
      <c r="AV3551" s="158"/>
      <c r="AW3551" s="158"/>
      <c r="AX3551" s="158"/>
      <c r="AY3551" s="158"/>
      <c r="AZ3551" s="158"/>
      <c r="BA3551" s="158"/>
      <c r="BB3551" s="158"/>
      <c r="BC3551" s="158"/>
      <c r="BD3551" s="159"/>
      <c r="BE3551" s="158"/>
      <c r="BF3551" s="158"/>
      <c r="BG3551" s="158"/>
      <c r="BH3551" s="158"/>
      <c r="BI3551" s="159"/>
      <c r="BJ3551" s="158"/>
      <c r="BK3551" s="158"/>
      <c r="BL3551" s="158"/>
      <c r="BM3551" s="158"/>
      <c r="BN3551" s="158"/>
      <c r="BO3551" s="158"/>
      <c r="BP3551" s="158"/>
      <c r="BQ3551" s="158"/>
      <c r="BR3551" s="158"/>
      <c r="BS3551" s="158"/>
      <c r="BT3551" s="158"/>
      <c r="BU3551" s="158"/>
      <c r="BV3551" s="158"/>
      <c r="BW3551" s="158"/>
      <c r="BX3551" s="158"/>
      <c r="BY3551" s="158"/>
      <c r="BZ3551" s="158"/>
      <c r="CA3551" s="158"/>
      <c r="CB3551" s="158"/>
      <c r="CC3551" s="158"/>
      <c r="CD3551" s="158"/>
      <c r="CE3551" s="158"/>
      <c r="CF3551" s="158"/>
      <c r="CG3551" s="158"/>
      <c r="CH3551" s="158"/>
      <c r="CI3551" s="158"/>
      <c r="CJ3551" s="158"/>
      <c r="CK3551" s="158"/>
      <c r="CL3551" s="158"/>
      <c r="CM3551" s="158"/>
      <c r="CN3551" s="158"/>
      <c r="CO3551" s="158"/>
      <c r="CP3551" s="158"/>
      <c r="CQ3551" s="158"/>
      <c r="CR3551" s="158"/>
      <c r="CS3551" s="158"/>
      <c r="CT3551" s="158"/>
      <c r="CU3551" s="158"/>
      <c r="CV3551" s="158"/>
      <c r="CW3551" s="158"/>
      <c r="CX3551" s="158"/>
      <c r="CY3551" s="158"/>
      <c r="CZ3551" s="158"/>
      <c r="DA3551" s="158"/>
      <c r="DB3551" s="158"/>
      <c r="DC3551" s="158"/>
      <c r="DD3551" s="158"/>
      <c r="DE3551" s="158"/>
      <c r="DF3551" s="158"/>
      <c r="DG3551" s="158"/>
      <c r="DH3551" s="158"/>
      <c r="DI3551" s="158"/>
      <c r="DJ3551" s="158"/>
      <c r="DK3551" s="158"/>
      <c r="DL3551" s="158"/>
      <c r="DM3551" s="158"/>
      <c r="DN3551" s="158"/>
      <c r="DO3551" s="158"/>
      <c r="DP3551" s="158"/>
      <c r="DQ3551" s="158"/>
      <c r="DR3551" s="158"/>
      <c r="DS3551" s="160"/>
    </row>
    <row r="3552" spans="1:123" s="110" customFormat="1">
      <c r="A3552" s="184"/>
      <c r="B3552" s="180"/>
      <c r="D3552" s="192"/>
      <c r="E3552" s="157"/>
      <c r="F3552" s="158"/>
      <c r="G3552" s="158"/>
      <c r="H3552" s="158"/>
      <c r="I3552" s="158"/>
      <c r="J3552" s="158"/>
      <c r="K3552" s="158"/>
      <c r="L3552" s="158"/>
      <c r="M3552" s="158"/>
      <c r="N3552" s="158"/>
      <c r="O3552" s="158"/>
      <c r="P3552" s="158"/>
      <c r="Q3552" s="158"/>
      <c r="R3552" s="158"/>
      <c r="S3552" s="158"/>
      <c r="T3552" s="158"/>
      <c r="U3552" s="158"/>
      <c r="V3552" s="158"/>
      <c r="W3552" s="158"/>
      <c r="X3552" s="158"/>
      <c r="Y3552" s="158"/>
      <c r="Z3552" s="158"/>
      <c r="AA3552" s="158"/>
      <c r="AB3552" s="158"/>
      <c r="AC3552" s="158"/>
      <c r="AD3552" s="158"/>
      <c r="AE3552" s="158"/>
      <c r="AF3552" s="158"/>
      <c r="AG3552" s="158"/>
      <c r="AH3552" s="158"/>
      <c r="AI3552" s="158"/>
      <c r="AJ3552" s="158"/>
      <c r="AK3552" s="158"/>
      <c r="AL3552" s="158"/>
      <c r="AM3552" s="158"/>
      <c r="AN3552" s="158"/>
      <c r="AO3552" s="158"/>
      <c r="AP3552" s="158"/>
      <c r="AQ3552" s="158"/>
      <c r="AR3552" s="158"/>
      <c r="AS3552" s="158"/>
      <c r="AT3552" s="158"/>
      <c r="AU3552" s="158"/>
      <c r="AV3552" s="158"/>
      <c r="AW3552" s="158"/>
      <c r="AX3552" s="158"/>
      <c r="AY3552" s="158"/>
      <c r="AZ3552" s="158"/>
      <c r="BA3552" s="158"/>
      <c r="BB3552" s="158"/>
      <c r="BC3552" s="158"/>
      <c r="BD3552" s="159"/>
      <c r="BE3552" s="158"/>
      <c r="BF3552" s="158"/>
      <c r="BG3552" s="158"/>
      <c r="BH3552" s="158"/>
      <c r="BI3552" s="159"/>
      <c r="BJ3552" s="158"/>
      <c r="BK3552" s="158"/>
      <c r="BL3552" s="158"/>
      <c r="BM3552" s="158"/>
      <c r="BN3552" s="158"/>
      <c r="BO3552" s="158"/>
      <c r="BP3552" s="158"/>
      <c r="BQ3552" s="158"/>
      <c r="BR3552" s="158"/>
      <c r="BS3552" s="158"/>
      <c r="BT3552" s="158"/>
      <c r="BU3552" s="158"/>
      <c r="BV3552" s="158"/>
      <c r="BW3552" s="158"/>
      <c r="BX3552" s="158"/>
      <c r="BY3552" s="158"/>
      <c r="BZ3552" s="158"/>
      <c r="CA3552" s="158"/>
      <c r="CB3552" s="158"/>
      <c r="CC3552" s="158"/>
      <c r="CD3552" s="158"/>
      <c r="CE3552" s="158"/>
      <c r="CF3552" s="158"/>
      <c r="CG3552" s="158"/>
      <c r="CH3552" s="158"/>
      <c r="CI3552" s="158"/>
      <c r="CJ3552" s="158"/>
      <c r="CK3552" s="158"/>
      <c r="CL3552" s="158"/>
      <c r="CM3552" s="158"/>
      <c r="CN3552" s="158"/>
      <c r="CO3552" s="158"/>
      <c r="CP3552" s="158"/>
      <c r="CQ3552" s="158"/>
      <c r="CR3552" s="158"/>
      <c r="CS3552" s="158"/>
      <c r="CT3552" s="158"/>
      <c r="CU3552" s="158"/>
      <c r="CV3552" s="158"/>
      <c r="CW3552" s="158"/>
      <c r="CX3552" s="158"/>
      <c r="CY3552" s="158"/>
      <c r="CZ3552" s="158"/>
      <c r="DA3552" s="158"/>
      <c r="DB3552" s="158"/>
      <c r="DC3552" s="158"/>
      <c r="DD3552" s="158"/>
      <c r="DE3552" s="158"/>
      <c r="DF3552" s="158"/>
      <c r="DG3552" s="158"/>
      <c r="DH3552" s="158"/>
      <c r="DI3552" s="158"/>
      <c r="DJ3552" s="158"/>
      <c r="DK3552" s="158"/>
      <c r="DL3552" s="158"/>
      <c r="DM3552" s="158"/>
      <c r="DN3552" s="158"/>
      <c r="DO3552" s="158"/>
      <c r="DP3552" s="158"/>
      <c r="DQ3552" s="158"/>
      <c r="DR3552" s="158"/>
      <c r="DS3552" s="160"/>
    </row>
    <row r="3553" spans="1:123" s="110" customFormat="1">
      <c r="A3553" s="184"/>
      <c r="B3553" s="180"/>
      <c r="D3553" s="192"/>
      <c r="E3553" s="157"/>
      <c r="F3553" s="158"/>
      <c r="G3553" s="158"/>
      <c r="H3553" s="158"/>
      <c r="I3553" s="158"/>
      <c r="J3553" s="158"/>
      <c r="K3553" s="158"/>
      <c r="L3553" s="158"/>
      <c r="M3553" s="158"/>
      <c r="N3553" s="158"/>
      <c r="O3553" s="158"/>
      <c r="P3553" s="158"/>
      <c r="Q3553" s="158"/>
      <c r="R3553" s="158"/>
      <c r="S3553" s="158"/>
      <c r="T3553" s="158"/>
      <c r="U3553" s="158"/>
      <c r="V3553" s="158"/>
      <c r="W3553" s="158"/>
      <c r="X3553" s="158"/>
      <c r="Y3553" s="158"/>
      <c r="Z3553" s="158"/>
      <c r="AA3553" s="158"/>
      <c r="AB3553" s="158"/>
      <c r="AC3553" s="158"/>
      <c r="AD3553" s="158"/>
      <c r="AE3553" s="158"/>
      <c r="AF3553" s="158"/>
      <c r="AG3553" s="158"/>
      <c r="AH3553" s="158"/>
      <c r="AI3553" s="158"/>
      <c r="AJ3553" s="158"/>
      <c r="AK3553" s="158"/>
      <c r="AL3553" s="158"/>
      <c r="AM3553" s="158"/>
      <c r="AN3553" s="158"/>
      <c r="AO3553" s="158"/>
      <c r="AP3553" s="158"/>
      <c r="AQ3553" s="158"/>
      <c r="AR3553" s="158"/>
      <c r="AS3553" s="158"/>
      <c r="AT3553" s="158"/>
      <c r="AU3553" s="158"/>
      <c r="AV3553" s="158"/>
      <c r="AW3553" s="158"/>
      <c r="AX3553" s="158"/>
      <c r="AY3553" s="158"/>
      <c r="AZ3553" s="158"/>
      <c r="BA3553" s="158"/>
      <c r="BB3553" s="158"/>
      <c r="BC3553" s="158"/>
      <c r="BD3553" s="159"/>
      <c r="BE3553" s="158"/>
      <c r="BF3553" s="158"/>
      <c r="BG3553" s="158"/>
      <c r="BH3553" s="158"/>
      <c r="BI3553" s="159"/>
      <c r="BJ3553" s="158"/>
      <c r="BK3553" s="158"/>
      <c r="BL3553" s="158"/>
      <c r="BM3553" s="158"/>
      <c r="BN3553" s="158"/>
      <c r="BO3553" s="158"/>
      <c r="BP3553" s="158"/>
      <c r="BQ3553" s="158"/>
      <c r="BR3553" s="158"/>
      <c r="BS3553" s="158"/>
      <c r="BT3553" s="158"/>
      <c r="BU3553" s="158"/>
      <c r="BV3553" s="158"/>
      <c r="BW3553" s="158"/>
      <c r="BX3553" s="158"/>
      <c r="BY3553" s="158"/>
      <c r="BZ3553" s="158"/>
      <c r="CA3553" s="158"/>
      <c r="CB3553" s="158"/>
      <c r="CC3553" s="158"/>
      <c r="CD3553" s="158"/>
      <c r="CE3553" s="158"/>
      <c r="CF3553" s="158"/>
      <c r="CG3553" s="158"/>
      <c r="CH3553" s="158"/>
      <c r="CI3553" s="158"/>
      <c r="CJ3553" s="158"/>
      <c r="CK3553" s="158"/>
      <c r="CL3553" s="158"/>
      <c r="CM3553" s="158"/>
      <c r="CN3553" s="158"/>
      <c r="CO3553" s="158"/>
      <c r="CP3553" s="158"/>
      <c r="CQ3553" s="158"/>
      <c r="CR3553" s="158"/>
      <c r="CS3553" s="158"/>
      <c r="CT3553" s="158"/>
      <c r="CU3553" s="158"/>
      <c r="CV3553" s="158"/>
      <c r="CW3553" s="158"/>
      <c r="CX3553" s="158"/>
      <c r="CY3553" s="158"/>
      <c r="CZ3553" s="158"/>
      <c r="DA3553" s="158"/>
      <c r="DB3553" s="158"/>
      <c r="DC3553" s="158"/>
      <c r="DD3553" s="158"/>
      <c r="DE3553" s="158"/>
      <c r="DF3553" s="158"/>
      <c r="DG3553" s="158"/>
      <c r="DH3553" s="158"/>
      <c r="DI3553" s="158"/>
      <c r="DJ3553" s="158"/>
      <c r="DK3553" s="158"/>
      <c r="DL3553" s="158"/>
      <c r="DM3553" s="158"/>
      <c r="DN3553" s="158"/>
      <c r="DO3553" s="158"/>
      <c r="DP3553" s="158"/>
      <c r="DQ3553" s="158"/>
      <c r="DR3553" s="158"/>
      <c r="DS3553" s="160"/>
    </row>
    <row r="3554" spans="1:123" s="110" customFormat="1">
      <c r="A3554" s="184"/>
      <c r="B3554" s="180"/>
      <c r="D3554" s="192"/>
      <c r="E3554" s="157"/>
      <c r="F3554" s="158"/>
      <c r="G3554" s="158"/>
      <c r="H3554" s="158"/>
      <c r="I3554" s="158"/>
      <c r="J3554" s="158"/>
      <c r="K3554" s="158"/>
      <c r="L3554" s="158"/>
      <c r="M3554" s="158"/>
      <c r="N3554" s="158"/>
      <c r="O3554" s="158"/>
      <c r="P3554" s="158"/>
      <c r="Q3554" s="158"/>
      <c r="R3554" s="158"/>
      <c r="S3554" s="158"/>
      <c r="T3554" s="158"/>
      <c r="U3554" s="158"/>
      <c r="V3554" s="158"/>
      <c r="W3554" s="158"/>
      <c r="X3554" s="158"/>
      <c r="Y3554" s="158"/>
      <c r="Z3554" s="158"/>
      <c r="AA3554" s="158"/>
      <c r="AB3554" s="158"/>
      <c r="AC3554" s="158"/>
      <c r="AD3554" s="158"/>
      <c r="AE3554" s="158"/>
      <c r="AF3554" s="158"/>
      <c r="AG3554" s="158"/>
      <c r="AH3554" s="158"/>
      <c r="AI3554" s="158"/>
      <c r="AJ3554" s="158"/>
      <c r="AK3554" s="158"/>
      <c r="AL3554" s="158"/>
      <c r="AM3554" s="158"/>
      <c r="AN3554" s="158"/>
      <c r="AO3554" s="158"/>
      <c r="AP3554" s="158"/>
      <c r="AQ3554" s="158"/>
      <c r="AR3554" s="158"/>
      <c r="AS3554" s="158"/>
      <c r="AT3554" s="158"/>
      <c r="AU3554" s="158"/>
      <c r="AV3554" s="158"/>
      <c r="AW3554" s="158"/>
      <c r="AX3554" s="158"/>
      <c r="AY3554" s="158"/>
      <c r="AZ3554" s="158"/>
      <c r="BA3554" s="158"/>
      <c r="BB3554" s="158"/>
      <c r="BC3554" s="158"/>
      <c r="BD3554" s="159"/>
      <c r="BE3554" s="158"/>
      <c r="BF3554" s="158"/>
      <c r="BG3554" s="158"/>
      <c r="BH3554" s="158"/>
      <c r="BI3554" s="159"/>
      <c r="BJ3554" s="158"/>
      <c r="BK3554" s="158"/>
      <c r="BL3554" s="158"/>
      <c r="BM3554" s="158"/>
      <c r="BN3554" s="158"/>
      <c r="BO3554" s="158"/>
      <c r="BP3554" s="158"/>
      <c r="BQ3554" s="158"/>
      <c r="BR3554" s="158"/>
      <c r="BS3554" s="158"/>
      <c r="BT3554" s="158"/>
      <c r="BU3554" s="158"/>
      <c r="BV3554" s="158"/>
      <c r="BW3554" s="158"/>
      <c r="BX3554" s="158"/>
      <c r="BY3554" s="158"/>
      <c r="BZ3554" s="158"/>
      <c r="CA3554" s="158"/>
      <c r="CB3554" s="158"/>
      <c r="CC3554" s="158"/>
      <c r="CD3554" s="158"/>
      <c r="CE3554" s="158"/>
      <c r="CF3554" s="158"/>
      <c r="CG3554" s="158"/>
      <c r="CH3554" s="158"/>
      <c r="CI3554" s="158"/>
      <c r="CJ3554" s="158"/>
      <c r="CK3554" s="158"/>
      <c r="CL3554" s="158"/>
      <c r="CM3554" s="158"/>
      <c r="CN3554" s="158"/>
      <c r="CO3554" s="158"/>
      <c r="CP3554" s="158"/>
      <c r="CQ3554" s="158"/>
      <c r="CR3554" s="158"/>
      <c r="CS3554" s="158"/>
      <c r="CT3554" s="158"/>
      <c r="CU3554" s="158"/>
      <c r="CV3554" s="158"/>
      <c r="CW3554" s="158"/>
      <c r="CX3554" s="158"/>
      <c r="CY3554" s="158"/>
      <c r="CZ3554" s="158"/>
      <c r="DA3554" s="158"/>
      <c r="DB3554" s="158"/>
      <c r="DC3554" s="158"/>
      <c r="DD3554" s="158"/>
      <c r="DE3554" s="158"/>
      <c r="DF3554" s="158"/>
      <c r="DG3554" s="158"/>
      <c r="DH3554" s="158"/>
      <c r="DI3554" s="158"/>
      <c r="DJ3554" s="158"/>
      <c r="DK3554" s="158"/>
      <c r="DL3554" s="158"/>
      <c r="DM3554" s="158"/>
      <c r="DN3554" s="158"/>
      <c r="DO3554" s="158"/>
      <c r="DP3554" s="158"/>
      <c r="DQ3554" s="158"/>
      <c r="DR3554" s="158"/>
      <c r="DS3554" s="160"/>
    </row>
    <row r="3555" spans="1:123" s="110" customFormat="1">
      <c r="A3555" s="184"/>
      <c r="B3555" s="180"/>
      <c r="D3555" s="192"/>
      <c r="E3555" s="157"/>
      <c r="F3555" s="158"/>
      <c r="G3555" s="158"/>
      <c r="H3555" s="158"/>
      <c r="I3555" s="158"/>
      <c r="J3555" s="158"/>
      <c r="K3555" s="158"/>
      <c r="L3555" s="158"/>
      <c r="M3555" s="158"/>
      <c r="N3555" s="158"/>
      <c r="O3555" s="158"/>
      <c r="P3555" s="158"/>
      <c r="Q3555" s="158"/>
      <c r="R3555" s="158"/>
      <c r="S3555" s="158"/>
      <c r="T3555" s="158"/>
      <c r="U3555" s="158"/>
      <c r="V3555" s="158"/>
      <c r="W3555" s="158"/>
      <c r="X3555" s="158"/>
      <c r="Y3555" s="158"/>
      <c r="Z3555" s="158"/>
      <c r="AA3555" s="158"/>
      <c r="AB3555" s="158"/>
      <c r="AC3555" s="158"/>
      <c r="AD3555" s="158"/>
      <c r="AE3555" s="158"/>
      <c r="AF3555" s="158"/>
      <c r="AG3555" s="158"/>
      <c r="AH3555" s="158"/>
      <c r="AI3555" s="158"/>
      <c r="AJ3555" s="158"/>
      <c r="AK3555" s="158"/>
      <c r="AL3555" s="158"/>
      <c r="AM3555" s="158"/>
      <c r="AN3555" s="158"/>
      <c r="AO3555" s="158"/>
      <c r="AP3555" s="158"/>
      <c r="AQ3555" s="158"/>
      <c r="AR3555" s="158"/>
      <c r="AS3555" s="158"/>
      <c r="AT3555" s="158"/>
      <c r="AU3555" s="158"/>
      <c r="AV3555" s="158"/>
      <c r="AW3555" s="158"/>
      <c r="AX3555" s="158"/>
      <c r="AY3555" s="158"/>
      <c r="AZ3555" s="158"/>
      <c r="BA3555" s="158"/>
      <c r="BB3555" s="158"/>
      <c r="BC3555" s="158"/>
      <c r="BD3555" s="159"/>
      <c r="BE3555" s="158"/>
      <c r="BF3555" s="158"/>
      <c r="BG3555" s="158"/>
      <c r="BH3555" s="158"/>
      <c r="BI3555" s="159"/>
      <c r="BJ3555" s="158"/>
      <c r="BK3555" s="158"/>
      <c r="BL3555" s="158"/>
      <c r="BM3555" s="158"/>
      <c r="BN3555" s="158"/>
      <c r="BO3555" s="158"/>
      <c r="BP3555" s="158"/>
      <c r="BQ3555" s="158"/>
      <c r="BR3555" s="158"/>
      <c r="BS3555" s="158"/>
      <c r="BT3555" s="158"/>
      <c r="BU3555" s="158"/>
      <c r="BV3555" s="158"/>
      <c r="BW3555" s="158"/>
      <c r="BX3555" s="158"/>
      <c r="BY3555" s="158"/>
      <c r="BZ3555" s="158"/>
      <c r="CA3555" s="158"/>
      <c r="CB3555" s="158"/>
      <c r="CC3555" s="158"/>
      <c r="CD3555" s="158"/>
      <c r="CE3555" s="158"/>
      <c r="CF3555" s="158"/>
      <c r="CG3555" s="158"/>
      <c r="CH3555" s="158"/>
      <c r="CI3555" s="158"/>
      <c r="CJ3555" s="158"/>
      <c r="CK3555" s="158"/>
      <c r="CL3555" s="158"/>
      <c r="CM3555" s="158"/>
      <c r="CN3555" s="158"/>
      <c r="CO3555" s="158"/>
      <c r="CP3555" s="158"/>
      <c r="CQ3555" s="158"/>
      <c r="CR3555" s="158"/>
      <c r="CS3555" s="158"/>
      <c r="CT3555" s="158"/>
      <c r="CU3555" s="158"/>
      <c r="CV3555" s="158"/>
      <c r="CW3555" s="158"/>
      <c r="CX3555" s="158"/>
      <c r="CY3555" s="158"/>
      <c r="CZ3555" s="158"/>
      <c r="DA3555" s="158"/>
      <c r="DB3555" s="158"/>
      <c r="DC3555" s="158"/>
      <c r="DD3555" s="158"/>
      <c r="DE3555" s="158"/>
      <c r="DF3555" s="158"/>
      <c r="DG3555" s="158"/>
      <c r="DH3555" s="158"/>
      <c r="DI3555" s="158"/>
      <c r="DJ3555" s="158"/>
      <c r="DK3555" s="158"/>
      <c r="DL3555" s="158"/>
      <c r="DM3555" s="158"/>
      <c r="DN3555" s="158"/>
      <c r="DO3555" s="158"/>
      <c r="DP3555" s="158"/>
      <c r="DQ3555" s="158"/>
      <c r="DR3555" s="158"/>
      <c r="DS3555" s="160"/>
    </row>
    <row r="3556" spans="1:123" s="110" customFormat="1">
      <c r="A3556" s="184"/>
      <c r="B3556" s="180"/>
      <c r="D3556" s="192"/>
      <c r="E3556" s="157"/>
      <c r="F3556" s="158"/>
      <c r="G3556" s="158"/>
      <c r="H3556" s="158"/>
      <c r="I3556" s="158"/>
      <c r="J3556" s="158"/>
      <c r="K3556" s="158"/>
      <c r="L3556" s="158"/>
      <c r="M3556" s="158"/>
      <c r="N3556" s="158"/>
      <c r="O3556" s="158"/>
      <c r="P3556" s="158"/>
      <c r="Q3556" s="158"/>
      <c r="R3556" s="158"/>
      <c r="S3556" s="158"/>
      <c r="T3556" s="158"/>
      <c r="U3556" s="158"/>
      <c r="V3556" s="158"/>
      <c r="W3556" s="158"/>
      <c r="X3556" s="158"/>
      <c r="Y3556" s="158"/>
      <c r="Z3556" s="158"/>
      <c r="AA3556" s="158"/>
      <c r="AB3556" s="158"/>
      <c r="AC3556" s="158"/>
      <c r="AD3556" s="158"/>
      <c r="AE3556" s="158"/>
      <c r="AF3556" s="158"/>
      <c r="AG3556" s="158"/>
      <c r="AH3556" s="158"/>
      <c r="AI3556" s="158"/>
      <c r="AJ3556" s="158"/>
      <c r="AK3556" s="158"/>
      <c r="AL3556" s="158"/>
      <c r="AM3556" s="158"/>
      <c r="AN3556" s="158"/>
      <c r="AO3556" s="158"/>
      <c r="AP3556" s="158"/>
      <c r="AQ3556" s="158"/>
      <c r="AR3556" s="158"/>
      <c r="AS3556" s="158"/>
      <c r="AT3556" s="158"/>
      <c r="AU3556" s="158"/>
      <c r="AV3556" s="158"/>
      <c r="AW3556" s="158"/>
      <c r="AX3556" s="158"/>
      <c r="AY3556" s="158"/>
      <c r="AZ3556" s="158"/>
      <c r="BA3556" s="158"/>
      <c r="BB3556" s="158"/>
      <c r="BC3556" s="158"/>
      <c r="BD3556" s="159"/>
      <c r="BE3556" s="158"/>
      <c r="BF3556" s="158"/>
      <c r="BG3556" s="158"/>
      <c r="BH3556" s="158"/>
      <c r="BI3556" s="159"/>
      <c r="BJ3556" s="158"/>
      <c r="BK3556" s="158"/>
      <c r="BL3556" s="158"/>
      <c r="BM3556" s="158"/>
      <c r="BN3556" s="158"/>
      <c r="BO3556" s="158"/>
      <c r="BP3556" s="158"/>
      <c r="BQ3556" s="158"/>
      <c r="BR3556" s="158"/>
      <c r="BS3556" s="158"/>
      <c r="BT3556" s="158"/>
      <c r="BU3556" s="158"/>
      <c r="BV3556" s="158"/>
      <c r="BW3556" s="158"/>
      <c r="BX3556" s="158"/>
      <c r="BY3556" s="158"/>
      <c r="BZ3556" s="158"/>
      <c r="CA3556" s="158"/>
      <c r="CB3556" s="158"/>
      <c r="CC3556" s="158"/>
      <c r="CD3556" s="158"/>
      <c r="CE3556" s="158"/>
      <c r="CF3556" s="158"/>
      <c r="CG3556" s="158"/>
      <c r="CH3556" s="158"/>
      <c r="CI3556" s="158"/>
      <c r="CJ3556" s="158"/>
      <c r="CK3556" s="158"/>
      <c r="CL3556" s="158"/>
      <c r="CM3556" s="158"/>
      <c r="CN3556" s="158"/>
      <c r="CO3556" s="158"/>
      <c r="CP3556" s="158"/>
      <c r="CQ3556" s="158"/>
      <c r="CR3556" s="158"/>
      <c r="CS3556" s="158"/>
      <c r="CT3556" s="158"/>
      <c r="CU3556" s="158"/>
      <c r="CV3556" s="158"/>
      <c r="CW3556" s="158"/>
      <c r="CX3556" s="158"/>
      <c r="CY3556" s="158"/>
      <c r="CZ3556" s="158"/>
      <c r="DA3556" s="158"/>
      <c r="DB3556" s="158"/>
      <c r="DC3556" s="158"/>
      <c r="DD3556" s="158"/>
      <c r="DE3556" s="158"/>
      <c r="DF3556" s="158"/>
      <c r="DG3556" s="158"/>
      <c r="DH3556" s="158"/>
      <c r="DI3556" s="158"/>
      <c r="DJ3556" s="158"/>
      <c r="DK3556" s="158"/>
      <c r="DL3556" s="158"/>
      <c r="DM3556" s="158"/>
      <c r="DN3556" s="158"/>
      <c r="DO3556" s="158"/>
      <c r="DP3556" s="158"/>
      <c r="DQ3556" s="158"/>
      <c r="DR3556" s="158"/>
      <c r="DS3556" s="160"/>
    </row>
    <row r="3557" spans="1:123" s="110" customFormat="1">
      <c r="A3557" s="184"/>
      <c r="B3557" s="180"/>
      <c r="D3557" s="192"/>
      <c r="E3557" s="157"/>
      <c r="F3557" s="158"/>
      <c r="G3557" s="158"/>
      <c r="H3557" s="158"/>
      <c r="I3557" s="158"/>
      <c r="J3557" s="158"/>
      <c r="K3557" s="158"/>
      <c r="L3557" s="158"/>
      <c r="M3557" s="158"/>
      <c r="N3557" s="158"/>
      <c r="O3557" s="158"/>
      <c r="P3557" s="158"/>
      <c r="Q3557" s="158"/>
      <c r="R3557" s="158"/>
      <c r="S3557" s="158"/>
      <c r="T3557" s="158"/>
      <c r="U3557" s="158"/>
      <c r="V3557" s="158"/>
      <c r="W3557" s="158"/>
      <c r="X3557" s="158"/>
      <c r="Y3557" s="158"/>
      <c r="Z3557" s="158"/>
      <c r="AA3557" s="158"/>
      <c r="AB3557" s="158"/>
      <c r="AC3557" s="158"/>
      <c r="AD3557" s="158"/>
      <c r="AE3557" s="158"/>
      <c r="AF3557" s="158"/>
      <c r="AG3557" s="158"/>
      <c r="AH3557" s="158"/>
      <c r="AI3557" s="158"/>
      <c r="AJ3557" s="158"/>
      <c r="AK3557" s="158"/>
      <c r="AL3557" s="158"/>
      <c r="AM3557" s="158"/>
      <c r="AN3557" s="158"/>
      <c r="AO3557" s="158"/>
      <c r="AP3557" s="158"/>
      <c r="AQ3557" s="158"/>
      <c r="AR3557" s="158"/>
      <c r="AS3557" s="158"/>
      <c r="AT3557" s="158"/>
      <c r="AU3557" s="158"/>
      <c r="AV3557" s="158"/>
      <c r="AW3557" s="158"/>
      <c r="AX3557" s="158"/>
      <c r="AY3557" s="158"/>
      <c r="AZ3557" s="158"/>
      <c r="BA3557" s="158"/>
      <c r="BB3557" s="158"/>
      <c r="BC3557" s="158"/>
      <c r="BD3557" s="159"/>
      <c r="BE3557" s="158"/>
      <c r="BF3557" s="158"/>
      <c r="BG3557" s="158"/>
      <c r="BH3557" s="158"/>
      <c r="BI3557" s="159"/>
      <c r="BJ3557" s="158"/>
      <c r="BK3557" s="158"/>
      <c r="BL3557" s="158"/>
      <c r="BM3557" s="158"/>
      <c r="BN3557" s="158"/>
      <c r="BO3557" s="158"/>
      <c r="BP3557" s="158"/>
      <c r="BQ3557" s="158"/>
      <c r="BR3557" s="158"/>
      <c r="BS3557" s="158"/>
      <c r="BT3557" s="158"/>
      <c r="BU3557" s="158"/>
      <c r="BV3557" s="158"/>
      <c r="BW3557" s="158"/>
      <c r="BX3557" s="158"/>
      <c r="BY3557" s="158"/>
      <c r="BZ3557" s="158"/>
      <c r="CA3557" s="158"/>
      <c r="CB3557" s="158"/>
      <c r="CC3557" s="158"/>
      <c r="CD3557" s="158"/>
      <c r="CE3557" s="158"/>
      <c r="CF3557" s="158"/>
      <c r="CG3557" s="158"/>
      <c r="CH3557" s="158"/>
      <c r="CI3557" s="158"/>
      <c r="CJ3557" s="158"/>
      <c r="CK3557" s="158"/>
      <c r="CL3557" s="158"/>
      <c r="CM3557" s="158"/>
      <c r="CN3557" s="158"/>
      <c r="CO3557" s="158"/>
      <c r="CP3557" s="158"/>
      <c r="CQ3557" s="158"/>
      <c r="CR3557" s="158"/>
      <c r="CS3557" s="158"/>
      <c r="CT3557" s="158"/>
      <c r="CU3557" s="158"/>
      <c r="CV3557" s="158"/>
      <c r="CW3557" s="158"/>
      <c r="CX3557" s="158"/>
      <c r="CY3557" s="158"/>
      <c r="CZ3557" s="158"/>
      <c r="DA3557" s="158"/>
      <c r="DB3557" s="158"/>
      <c r="DC3557" s="158"/>
      <c r="DD3557" s="158"/>
      <c r="DE3557" s="158"/>
      <c r="DF3557" s="158"/>
      <c r="DG3557" s="158"/>
      <c r="DH3557" s="158"/>
      <c r="DI3557" s="158"/>
      <c r="DJ3557" s="158"/>
      <c r="DK3557" s="158"/>
      <c r="DL3557" s="158"/>
      <c r="DM3557" s="158"/>
      <c r="DN3557" s="158"/>
      <c r="DO3557" s="158"/>
      <c r="DP3557" s="158"/>
      <c r="DQ3557" s="158"/>
      <c r="DR3557" s="158"/>
      <c r="DS3557" s="160"/>
    </row>
    <row r="3558" spans="1:123" s="110" customFormat="1">
      <c r="A3558" s="184"/>
      <c r="B3558" s="180"/>
      <c r="D3558" s="192"/>
      <c r="E3558" s="157"/>
      <c r="F3558" s="158"/>
      <c r="G3558" s="158"/>
      <c r="H3558" s="158"/>
      <c r="I3558" s="158"/>
      <c r="J3558" s="158"/>
      <c r="K3558" s="158"/>
      <c r="L3558" s="158"/>
      <c r="M3558" s="158"/>
      <c r="N3558" s="158"/>
      <c r="O3558" s="158"/>
      <c r="P3558" s="158"/>
      <c r="Q3558" s="158"/>
      <c r="R3558" s="158"/>
      <c r="S3558" s="158"/>
      <c r="T3558" s="158"/>
      <c r="U3558" s="158"/>
      <c r="V3558" s="158"/>
      <c r="W3558" s="158"/>
      <c r="X3558" s="158"/>
      <c r="Y3558" s="158"/>
      <c r="Z3558" s="158"/>
      <c r="AA3558" s="158"/>
      <c r="AB3558" s="158"/>
      <c r="AC3558" s="158"/>
      <c r="AD3558" s="158"/>
      <c r="AE3558" s="158"/>
      <c r="AF3558" s="158"/>
      <c r="AG3558" s="158"/>
      <c r="AH3558" s="158"/>
      <c r="AI3558" s="158"/>
      <c r="AJ3558" s="158"/>
      <c r="AK3558" s="158"/>
      <c r="AL3558" s="158"/>
      <c r="AM3558" s="158"/>
      <c r="AN3558" s="158"/>
      <c r="AO3558" s="158"/>
      <c r="AP3558" s="158"/>
      <c r="AQ3558" s="158"/>
      <c r="AR3558" s="158"/>
      <c r="AS3558" s="158"/>
      <c r="AT3558" s="158"/>
      <c r="AU3558" s="158"/>
      <c r="AV3558" s="158"/>
      <c r="AW3558" s="158"/>
      <c r="AX3558" s="158"/>
      <c r="AY3558" s="158"/>
      <c r="AZ3558" s="158"/>
      <c r="BA3558" s="158"/>
      <c r="BB3558" s="158"/>
      <c r="BC3558" s="158"/>
      <c r="BD3558" s="159"/>
      <c r="BE3558" s="158"/>
      <c r="BF3558" s="158"/>
      <c r="BG3558" s="158"/>
      <c r="BH3558" s="158"/>
      <c r="BI3558" s="159"/>
      <c r="BJ3558" s="158"/>
      <c r="BK3558" s="158"/>
      <c r="BL3558" s="158"/>
      <c r="BM3558" s="158"/>
      <c r="BN3558" s="158"/>
      <c r="BO3558" s="158"/>
      <c r="BP3558" s="158"/>
      <c r="BQ3558" s="158"/>
      <c r="BR3558" s="158"/>
      <c r="BS3558" s="158"/>
      <c r="BT3558" s="158"/>
      <c r="BU3558" s="158"/>
      <c r="BV3558" s="158"/>
      <c r="BW3558" s="158"/>
      <c r="BX3558" s="158"/>
      <c r="BY3558" s="158"/>
      <c r="BZ3558" s="158"/>
      <c r="CA3558" s="158"/>
      <c r="CB3558" s="158"/>
      <c r="CC3558" s="158"/>
      <c r="CD3558" s="158"/>
      <c r="CE3558" s="158"/>
      <c r="CF3558" s="158"/>
      <c r="CG3558" s="158"/>
      <c r="CH3558" s="158"/>
      <c r="CI3558" s="158"/>
      <c r="CJ3558" s="158"/>
      <c r="CK3558" s="158"/>
      <c r="CL3558" s="158"/>
      <c r="CM3558" s="158"/>
      <c r="CN3558" s="158"/>
      <c r="CO3558" s="158"/>
      <c r="CP3558" s="158"/>
      <c r="CQ3558" s="158"/>
      <c r="CR3558" s="158"/>
      <c r="CS3558" s="158"/>
      <c r="CT3558" s="158"/>
      <c r="CU3558" s="158"/>
      <c r="CV3558" s="158"/>
      <c r="CW3558" s="158"/>
      <c r="CX3558" s="158"/>
      <c r="CY3558" s="158"/>
      <c r="CZ3558" s="158"/>
      <c r="DA3558" s="158"/>
      <c r="DB3558" s="158"/>
      <c r="DC3558" s="158"/>
      <c r="DD3558" s="158"/>
      <c r="DE3558" s="158"/>
      <c r="DF3558" s="158"/>
      <c r="DG3558" s="158"/>
      <c r="DH3558" s="158"/>
      <c r="DI3558" s="158"/>
      <c r="DJ3558" s="158"/>
      <c r="DK3558" s="158"/>
      <c r="DL3558" s="158"/>
      <c r="DM3558" s="158"/>
      <c r="DN3558" s="158"/>
      <c r="DO3558" s="158"/>
      <c r="DP3558" s="158"/>
      <c r="DQ3558" s="158"/>
      <c r="DR3558" s="158"/>
      <c r="DS3558" s="160"/>
    </row>
    <row r="3559" spans="1:123" s="110" customFormat="1">
      <c r="A3559" s="184"/>
      <c r="B3559" s="180"/>
      <c r="D3559" s="192"/>
      <c r="E3559" s="157"/>
      <c r="F3559" s="158"/>
      <c r="G3559" s="158"/>
      <c r="H3559" s="158"/>
      <c r="I3559" s="158"/>
      <c r="J3559" s="158"/>
      <c r="K3559" s="158"/>
      <c r="L3559" s="158"/>
      <c r="M3559" s="158"/>
      <c r="N3559" s="158"/>
      <c r="O3559" s="158"/>
      <c r="P3559" s="158"/>
      <c r="Q3559" s="158"/>
      <c r="R3559" s="158"/>
      <c r="S3559" s="158"/>
      <c r="T3559" s="158"/>
      <c r="U3559" s="158"/>
      <c r="V3559" s="158"/>
      <c r="W3559" s="158"/>
      <c r="X3559" s="158"/>
      <c r="Y3559" s="158"/>
      <c r="Z3559" s="158"/>
      <c r="AA3559" s="158"/>
      <c r="AB3559" s="158"/>
      <c r="AC3559" s="158"/>
      <c r="AD3559" s="158"/>
      <c r="AE3559" s="158"/>
      <c r="AF3559" s="158"/>
      <c r="AG3559" s="158"/>
      <c r="AH3559" s="158"/>
      <c r="AI3559" s="158"/>
      <c r="AJ3559" s="158"/>
      <c r="AK3559" s="158"/>
      <c r="AL3559" s="158"/>
      <c r="AM3559" s="158"/>
      <c r="AN3559" s="158"/>
      <c r="AO3559" s="158"/>
      <c r="AP3559" s="158"/>
      <c r="AQ3559" s="158"/>
      <c r="AR3559" s="158"/>
      <c r="AS3559" s="158"/>
      <c r="AT3559" s="158"/>
      <c r="AU3559" s="158"/>
      <c r="AV3559" s="158"/>
      <c r="AW3559" s="158"/>
      <c r="AX3559" s="158"/>
      <c r="AY3559" s="158"/>
      <c r="AZ3559" s="158"/>
      <c r="BA3559" s="158"/>
      <c r="BB3559" s="158"/>
      <c r="BC3559" s="158"/>
      <c r="BD3559" s="159"/>
      <c r="BE3559" s="158"/>
      <c r="BF3559" s="158"/>
      <c r="BG3559" s="158"/>
      <c r="BH3559" s="158"/>
      <c r="BI3559" s="159"/>
      <c r="BJ3559" s="158"/>
      <c r="BK3559" s="158"/>
      <c r="BL3559" s="158"/>
      <c r="BM3559" s="158"/>
      <c r="BN3559" s="158"/>
      <c r="BO3559" s="158"/>
      <c r="BP3559" s="158"/>
      <c r="BQ3559" s="158"/>
      <c r="BR3559" s="158"/>
      <c r="BS3559" s="158"/>
      <c r="BT3559" s="158"/>
      <c r="BU3559" s="158"/>
      <c r="BV3559" s="158"/>
      <c r="BW3559" s="158"/>
      <c r="BX3559" s="158"/>
      <c r="BY3559" s="158"/>
      <c r="BZ3559" s="158"/>
      <c r="CA3559" s="158"/>
      <c r="CB3559" s="158"/>
      <c r="CC3559" s="158"/>
      <c r="CD3559" s="158"/>
      <c r="CE3559" s="158"/>
      <c r="CF3559" s="158"/>
      <c r="CG3559" s="158"/>
      <c r="CH3559" s="158"/>
      <c r="CI3559" s="158"/>
      <c r="CJ3559" s="158"/>
      <c r="CK3559" s="158"/>
      <c r="CL3559" s="158"/>
      <c r="CM3559" s="158"/>
      <c r="CN3559" s="158"/>
      <c r="CO3559" s="158"/>
      <c r="CP3559" s="158"/>
      <c r="CQ3559" s="158"/>
      <c r="CR3559" s="158"/>
      <c r="CS3559" s="158"/>
      <c r="CT3559" s="158"/>
      <c r="CU3559" s="158"/>
      <c r="CV3559" s="158"/>
      <c r="CW3559" s="158"/>
      <c r="CX3559" s="158"/>
      <c r="CY3559" s="158"/>
      <c r="CZ3559" s="158"/>
      <c r="DA3559" s="158"/>
      <c r="DB3559" s="158"/>
      <c r="DC3559" s="158"/>
      <c r="DD3559" s="158"/>
      <c r="DE3559" s="158"/>
      <c r="DF3559" s="158"/>
      <c r="DG3559" s="158"/>
      <c r="DH3559" s="158"/>
      <c r="DI3559" s="158"/>
      <c r="DJ3559" s="158"/>
      <c r="DK3559" s="158"/>
      <c r="DL3559" s="158"/>
      <c r="DM3559" s="158"/>
      <c r="DN3559" s="158"/>
      <c r="DO3559" s="158"/>
      <c r="DP3559" s="158"/>
      <c r="DQ3559" s="158"/>
      <c r="DR3559" s="158"/>
      <c r="DS3559" s="160"/>
    </row>
    <row r="3560" spans="1:123" s="110" customFormat="1">
      <c r="A3560" s="184"/>
      <c r="B3560" s="180"/>
      <c r="D3560" s="192"/>
      <c r="E3560" s="157"/>
      <c r="F3560" s="158"/>
      <c r="G3560" s="158"/>
      <c r="H3560" s="158"/>
      <c r="I3560" s="158"/>
      <c r="J3560" s="158"/>
      <c r="K3560" s="158"/>
      <c r="L3560" s="158"/>
      <c r="M3560" s="158"/>
      <c r="N3560" s="158"/>
      <c r="O3560" s="158"/>
      <c r="P3560" s="158"/>
      <c r="Q3560" s="158"/>
      <c r="R3560" s="158"/>
      <c r="S3560" s="158"/>
      <c r="T3560" s="158"/>
      <c r="U3560" s="158"/>
      <c r="V3560" s="158"/>
      <c r="W3560" s="158"/>
      <c r="X3560" s="158"/>
      <c r="Y3560" s="158"/>
      <c r="Z3560" s="158"/>
      <c r="AA3560" s="158"/>
      <c r="AB3560" s="158"/>
      <c r="AC3560" s="158"/>
      <c r="AD3560" s="158"/>
      <c r="AE3560" s="158"/>
      <c r="AF3560" s="158"/>
      <c r="AG3560" s="158"/>
      <c r="AH3560" s="158"/>
      <c r="AI3560" s="158"/>
      <c r="AJ3560" s="158"/>
      <c r="AK3560" s="158"/>
      <c r="AL3560" s="158"/>
      <c r="AM3560" s="158"/>
      <c r="AN3560" s="158"/>
      <c r="AO3560" s="158"/>
      <c r="AP3560" s="158"/>
      <c r="AQ3560" s="158"/>
      <c r="AR3560" s="158"/>
      <c r="AS3560" s="158"/>
      <c r="AT3560" s="158"/>
      <c r="AU3560" s="158"/>
      <c r="AV3560" s="158"/>
      <c r="AW3560" s="158"/>
      <c r="AX3560" s="158"/>
      <c r="AY3560" s="158"/>
      <c r="AZ3560" s="158"/>
      <c r="BA3560" s="158"/>
      <c r="BB3560" s="158"/>
      <c r="BC3560" s="158"/>
      <c r="BD3560" s="159"/>
      <c r="BE3560" s="158"/>
      <c r="BF3560" s="158"/>
      <c r="BG3560" s="158"/>
      <c r="BH3560" s="158"/>
      <c r="BI3560" s="159"/>
      <c r="BJ3560" s="158"/>
      <c r="BK3560" s="158"/>
      <c r="BL3560" s="158"/>
      <c r="BM3560" s="158"/>
      <c r="BN3560" s="158"/>
      <c r="BO3560" s="158"/>
      <c r="BP3560" s="158"/>
      <c r="BQ3560" s="158"/>
      <c r="BR3560" s="158"/>
      <c r="BS3560" s="158"/>
      <c r="BT3560" s="158"/>
      <c r="BU3560" s="158"/>
      <c r="BV3560" s="158"/>
      <c r="BW3560" s="158"/>
      <c r="BX3560" s="158"/>
      <c r="BY3560" s="158"/>
      <c r="BZ3560" s="158"/>
      <c r="CA3560" s="158"/>
      <c r="CB3560" s="158"/>
      <c r="CC3560" s="158"/>
      <c r="CD3560" s="158"/>
      <c r="CE3560" s="158"/>
      <c r="CF3560" s="158"/>
      <c r="CG3560" s="158"/>
      <c r="CH3560" s="158"/>
      <c r="CI3560" s="158"/>
      <c r="CJ3560" s="158"/>
      <c r="CK3560" s="158"/>
      <c r="CL3560" s="158"/>
      <c r="CM3560" s="158"/>
      <c r="CN3560" s="158"/>
      <c r="CO3560" s="158"/>
      <c r="CP3560" s="158"/>
      <c r="CQ3560" s="158"/>
      <c r="CR3560" s="158"/>
      <c r="CS3560" s="158"/>
      <c r="CT3560" s="158"/>
      <c r="CU3560" s="158"/>
      <c r="CV3560" s="158"/>
      <c r="CW3560" s="158"/>
      <c r="CX3560" s="158"/>
      <c r="CY3560" s="158"/>
      <c r="CZ3560" s="158"/>
      <c r="DA3560" s="158"/>
      <c r="DB3560" s="158"/>
      <c r="DC3560" s="158"/>
      <c r="DD3560" s="158"/>
      <c r="DE3560" s="158"/>
      <c r="DF3560" s="158"/>
      <c r="DG3560" s="158"/>
      <c r="DH3560" s="158"/>
      <c r="DI3560" s="158"/>
      <c r="DJ3560" s="158"/>
      <c r="DK3560" s="158"/>
      <c r="DL3560" s="158"/>
      <c r="DM3560" s="158"/>
      <c r="DN3560" s="158"/>
      <c r="DO3560" s="158"/>
      <c r="DP3560" s="158"/>
      <c r="DQ3560" s="158"/>
      <c r="DR3560" s="158"/>
      <c r="DS3560" s="160"/>
    </row>
    <row r="3561" spans="1:123" s="110" customFormat="1">
      <c r="A3561" s="184"/>
      <c r="B3561" s="180"/>
      <c r="D3561" s="192"/>
      <c r="E3561" s="157"/>
      <c r="F3561" s="158"/>
      <c r="G3561" s="158"/>
      <c r="H3561" s="158"/>
      <c r="I3561" s="158"/>
      <c r="J3561" s="158"/>
      <c r="K3561" s="158"/>
      <c r="L3561" s="158"/>
      <c r="M3561" s="158"/>
      <c r="N3561" s="158"/>
      <c r="O3561" s="158"/>
      <c r="P3561" s="158"/>
      <c r="Q3561" s="158"/>
      <c r="R3561" s="158"/>
      <c r="S3561" s="158"/>
      <c r="T3561" s="158"/>
      <c r="U3561" s="158"/>
      <c r="V3561" s="158"/>
      <c r="W3561" s="158"/>
      <c r="X3561" s="158"/>
      <c r="Y3561" s="158"/>
      <c r="Z3561" s="158"/>
      <c r="AA3561" s="158"/>
      <c r="AB3561" s="158"/>
      <c r="AC3561" s="158"/>
      <c r="AD3561" s="158"/>
      <c r="AE3561" s="158"/>
      <c r="AF3561" s="158"/>
      <c r="AG3561" s="158"/>
      <c r="AH3561" s="158"/>
      <c r="AI3561" s="158"/>
      <c r="AJ3561" s="158"/>
      <c r="AK3561" s="158"/>
      <c r="AL3561" s="158"/>
      <c r="AM3561" s="158"/>
      <c r="AN3561" s="158"/>
      <c r="AO3561" s="158"/>
      <c r="AP3561" s="158"/>
      <c r="AQ3561" s="158"/>
      <c r="AR3561" s="158"/>
      <c r="AS3561" s="158"/>
      <c r="AT3561" s="158"/>
      <c r="AU3561" s="158"/>
      <c r="AV3561" s="158"/>
      <c r="AW3561" s="158"/>
      <c r="AX3561" s="158"/>
      <c r="AY3561" s="158"/>
      <c r="AZ3561" s="158"/>
      <c r="BA3561" s="158"/>
      <c r="BB3561" s="158"/>
      <c r="BC3561" s="158"/>
      <c r="BD3561" s="159"/>
      <c r="BE3561" s="158"/>
      <c r="BF3561" s="158"/>
      <c r="BG3561" s="158"/>
      <c r="BH3561" s="158"/>
      <c r="BI3561" s="159"/>
      <c r="BJ3561" s="158"/>
      <c r="BK3561" s="158"/>
      <c r="BL3561" s="158"/>
      <c r="BM3561" s="158"/>
      <c r="BN3561" s="158"/>
      <c r="BO3561" s="158"/>
      <c r="BP3561" s="158"/>
      <c r="BQ3561" s="158"/>
      <c r="BR3561" s="158"/>
      <c r="BS3561" s="158"/>
      <c r="BT3561" s="158"/>
      <c r="BU3561" s="158"/>
      <c r="BV3561" s="158"/>
      <c r="BW3561" s="158"/>
      <c r="BX3561" s="158"/>
      <c r="BY3561" s="158"/>
      <c r="BZ3561" s="158"/>
      <c r="CA3561" s="158"/>
      <c r="CB3561" s="158"/>
      <c r="CC3561" s="158"/>
      <c r="CD3561" s="158"/>
      <c r="CE3561" s="158"/>
      <c r="CF3561" s="158"/>
      <c r="CG3561" s="158"/>
      <c r="CH3561" s="158"/>
      <c r="CI3561" s="158"/>
      <c r="CJ3561" s="158"/>
      <c r="CK3561" s="158"/>
      <c r="CL3561" s="158"/>
      <c r="CM3561" s="158"/>
      <c r="CN3561" s="158"/>
      <c r="CO3561" s="158"/>
      <c r="CP3561" s="158"/>
      <c r="CQ3561" s="158"/>
      <c r="CR3561" s="158"/>
      <c r="CS3561" s="158"/>
      <c r="CT3561" s="158"/>
      <c r="CU3561" s="158"/>
      <c r="CV3561" s="158"/>
      <c r="CW3561" s="158"/>
      <c r="CX3561" s="158"/>
      <c r="CY3561" s="158"/>
      <c r="CZ3561" s="158"/>
      <c r="DA3561" s="158"/>
      <c r="DB3561" s="158"/>
      <c r="DC3561" s="158"/>
      <c r="DD3561" s="158"/>
      <c r="DE3561" s="158"/>
      <c r="DF3561" s="158"/>
      <c r="DG3561" s="158"/>
      <c r="DH3561" s="158"/>
      <c r="DI3561" s="158"/>
      <c r="DJ3561" s="158"/>
      <c r="DK3561" s="158"/>
      <c r="DL3561" s="158"/>
      <c r="DM3561" s="158"/>
      <c r="DN3561" s="158"/>
      <c r="DO3561" s="158"/>
      <c r="DP3561" s="158"/>
      <c r="DQ3561" s="158"/>
      <c r="DR3561" s="158"/>
      <c r="DS3561" s="160"/>
    </row>
    <row r="3562" spans="1:123" s="110" customFormat="1">
      <c r="A3562" s="184"/>
      <c r="B3562" s="180"/>
      <c r="D3562" s="192"/>
      <c r="E3562" s="157"/>
      <c r="F3562" s="158"/>
      <c r="G3562" s="158"/>
      <c r="H3562" s="158"/>
      <c r="I3562" s="158"/>
      <c r="J3562" s="158"/>
      <c r="K3562" s="158"/>
      <c r="L3562" s="158"/>
      <c r="M3562" s="158"/>
      <c r="N3562" s="158"/>
      <c r="O3562" s="158"/>
      <c r="P3562" s="158"/>
      <c r="Q3562" s="158"/>
      <c r="R3562" s="158"/>
      <c r="S3562" s="158"/>
      <c r="T3562" s="158"/>
      <c r="U3562" s="158"/>
      <c r="V3562" s="158"/>
      <c r="W3562" s="158"/>
      <c r="X3562" s="158"/>
      <c r="Y3562" s="158"/>
      <c r="Z3562" s="158"/>
      <c r="AA3562" s="158"/>
      <c r="AB3562" s="158"/>
      <c r="AC3562" s="158"/>
      <c r="AD3562" s="158"/>
      <c r="AE3562" s="158"/>
      <c r="AF3562" s="158"/>
      <c r="AG3562" s="158"/>
      <c r="AH3562" s="158"/>
      <c r="AI3562" s="158"/>
      <c r="AJ3562" s="158"/>
      <c r="AK3562" s="158"/>
      <c r="AL3562" s="158"/>
      <c r="AM3562" s="158"/>
      <c r="AN3562" s="158"/>
      <c r="AO3562" s="158"/>
      <c r="AP3562" s="158"/>
      <c r="AQ3562" s="158"/>
      <c r="AR3562" s="158"/>
      <c r="AS3562" s="158"/>
      <c r="AT3562" s="158"/>
      <c r="AU3562" s="158"/>
      <c r="AV3562" s="158"/>
      <c r="AW3562" s="158"/>
      <c r="AX3562" s="158"/>
      <c r="AY3562" s="158"/>
      <c r="AZ3562" s="158"/>
      <c r="BA3562" s="158"/>
      <c r="BB3562" s="158"/>
      <c r="BC3562" s="158"/>
      <c r="BD3562" s="159"/>
      <c r="BE3562" s="158"/>
      <c r="BF3562" s="158"/>
      <c r="BG3562" s="158"/>
      <c r="BH3562" s="158"/>
      <c r="BI3562" s="159"/>
      <c r="BJ3562" s="158"/>
      <c r="BK3562" s="158"/>
      <c r="BL3562" s="158"/>
      <c r="BM3562" s="158"/>
      <c r="BN3562" s="158"/>
      <c r="BO3562" s="158"/>
      <c r="BP3562" s="158"/>
      <c r="BQ3562" s="158"/>
      <c r="BR3562" s="158"/>
      <c r="BS3562" s="158"/>
      <c r="BT3562" s="158"/>
      <c r="BU3562" s="158"/>
      <c r="BV3562" s="158"/>
      <c r="BW3562" s="158"/>
      <c r="BX3562" s="158"/>
      <c r="BY3562" s="158"/>
      <c r="BZ3562" s="158"/>
      <c r="CA3562" s="158"/>
      <c r="CB3562" s="158"/>
      <c r="CC3562" s="158"/>
      <c r="CD3562" s="158"/>
      <c r="CE3562" s="158"/>
      <c r="CF3562" s="158"/>
      <c r="CG3562" s="158"/>
      <c r="CH3562" s="158"/>
      <c r="CI3562" s="158"/>
      <c r="CJ3562" s="158"/>
      <c r="CK3562" s="158"/>
      <c r="CL3562" s="158"/>
      <c r="CM3562" s="158"/>
      <c r="CN3562" s="158"/>
      <c r="CO3562" s="158"/>
      <c r="CP3562" s="158"/>
      <c r="CQ3562" s="158"/>
      <c r="CR3562" s="158"/>
      <c r="CS3562" s="158"/>
      <c r="CT3562" s="158"/>
      <c r="CU3562" s="158"/>
      <c r="CV3562" s="158"/>
      <c r="CW3562" s="158"/>
      <c r="CX3562" s="158"/>
      <c r="CY3562" s="158"/>
      <c r="CZ3562" s="158"/>
      <c r="DA3562" s="158"/>
      <c r="DB3562" s="158"/>
      <c r="DC3562" s="158"/>
      <c r="DD3562" s="158"/>
      <c r="DE3562" s="158"/>
      <c r="DF3562" s="158"/>
      <c r="DG3562" s="158"/>
      <c r="DH3562" s="158"/>
      <c r="DI3562" s="158"/>
      <c r="DJ3562" s="158"/>
      <c r="DK3562" s="158"/>
      <c r="DL3562" s="158"/>
      <c r="DM3562" s="158"/>
      <c r="DN3562" s="158"/>
      <c r="DO3562" s="158"/>
      <c r="DP3562" s="158"/>
      <c r="DQ3562" s="158"/>
      <c r="DR3562" s="158"/>
      <c r="DS3562" s="160"/>
    </row>
    <row r="3563" spans="1:123" s="110" customFormat="1">
      <c r="A3563" s="184"/>
      <c r="B3563" s="180"/>
      <c r="D3563" s="192"/>
      <c r="E3563" s="157"/>
      <c r="F3563" s="158"/>
      <c r="G3563" s="158"/>
      <c r="H3563" s="158"/>
      <c r="I3563" s="158"/>
      <c r="J3563" s="158"/>
      <c r="K3563" s="158"/>
      <c r="L3563" s="158"/>
      <c r="M3563" s="158"/>
      <c r="N3563" s="158"/>
      <c r="O3563" s="158"/>
      <c r="P3563" s="158"/>
      <c r="Q3563" s="158"/>
      <c r="R3563" s="158"/>
      <c r="S3563" s="158"/>
      <c r="T3563" s="158"/>
      <c r="U3563" s="158"/>
      <c r="V3563" s="158"/>
      <c r="W3563" s="158"/>
      <c r="X3563" s="158"/>
      <c r="Y3563" s="158"/>
      <c r="Z3563" s="158"/>
      <c r="AA3563" s="158"/>
      <c r="AB3563" s="158"/>
      <c r="AC3563" s="158"/>
      <c r="AD3563" s="158"/>
      <c r="AE3563" s="158"/>
      <c r="AF3563" s="158"/>
      <c r="AG3563" s="158"/>
      <c r="AH3563" s="158"/>
      <c r="AI3563" s="158"/>
      <c r="AJ3563" s="158"/>
      <c r="AK3563" s="158"/>
      <c r="AL3563" s="158"/>
      <c r="AM3563" s="158"/>
      <c r="AN3563" s="158"/>
      <c r="AO3563" s="158"/>
      <c r="AP3563" s="158"/>
      <c r="AQ3563" s="158"/>
      <c r="AR3563" s="158"/>
      <c r="AS3563" s="158"/>
      <c r="AT3563" s="158"/>
      <c r="AU3563" s="158"/>
      <c r="AV3563" s="158"/>
      <c r="AW3563" s="158"/>
      <c r="AX3563" s="158"/>
      <c r="AY3563" s="158"/>
      <c r="AZ3563" s="158"/>
      <c r="BA3563" s="158"/>
      <c r="BB3563" s="158"/>
      <c r="BC3563" s="158"/>
      <c r="BD3563" s="159"/>
      <c r="BE3563" s="158"/>
      <c r="BF3563" s="158"/>
      <c r="BG3563" s="158"/>
      <c r="BH3563" s="158"/>
      <c r="BI3563" s="159"/>
      <c r="BJ3563" s="158"/>
      <c r="BK3563" s="158"/>
      <c r="BL3563" s="158"/>
      <c r="BM3563" s="158"/>
      <c r="BN3563" s="158"/>
      <c r="BO3563" s="158"/>
      <c r="BP3563" s="158"/>
      <c r="BQ3563" s="158"/>
      <c r="BR3563" s="158"/>
      <c r="BS3563" s="158"/>
      <c r="BT3563" s="158"/>
      <c r="BU3563" s="158"/>
      <c r="BV3563" s="158"/>
      <c r="BW3563" s="158"/>
      <c r="BX3563" s="158"/>
      <c r="BY3563" s="158"/>
      <c r="BZ3563" s="158"/>
      <c r="CA3563" s="158"/>
      <c r="CB3563" s="158"/>
      <c r="CC3563" s="158"/>
      <c r="CD3563" s="158"/>
      <c r="CE3563" s="158"/>
      <c r="CF3563" s="158"/>
      <c r="CG3563" s="158"/>
      <c r="CH3563" s="158"/>
      <c r="CI3563" s="158"/>
      <c r="CJ3563" s="158"/>
      <c r="CK3563" s="158"/>
      <c r="CL3563" s="158"/>
      <c r="CM3563" s="158"/>
      <c r="CN3563" s="158"/>
      <c r="CO3563" s="158"/>
      <c r="CP3563" s="158"/>
      <c r="CQ3563" s="158"/>
      <c r="CR3563" s="158"/>
      <c r="CS3563" s="158"/>
      <c r="CT3563" s="158"/>
      <c r="CU3563" s="158"/>
      <c r="CV3563" s="158"/>
      <c r="CW3563" s="158"/>
      <c r="CX3563" s="158"/>
      <c r="CY3563" s="158"/>
      <c r="CZ3563" s="158"/>
      <c r="DA3563" s="158"/>
      <c r="DB3563" s="158"/>
      <c r="DC3563" s="158"/>
      <c r="DD3563" s="158"/>
      <c r="DE3563" s="158"/>
      <c r="DF3563" s="158"/>
      <c r="DG3563" s="158"/>
      <c r="DH3563" s="158"/>
      <c r="DI3563" s="158"/>
      <c r="DJ3563" s="158"/>
      <c r="DK3563" s="158"/>
      <c r="DL3563" s="158"/>
      <c r="DM3563" s="158"/>
      <c r="DN3563" s="158"/>
      <c r="DO3563" s="158"/>
      <c r="DP3563" s="158"/>
      <c r="DQ3563" s="158"/>
      <c r="DR3563" s="158"/>
      <c r="DS3563" s="160"/>
    </row>
    <row r="3564" spans="1:123" s="110" customFormat="1">
      <c r="A3564" s="184"/>
      <c r="B3564" s="180"/>
      <c r="D3564" s="192"/>
      <c r="E3564" s="157"/>
      <c r="F3564" s="158"/>
      <c r="G3564" s="158"/>
      <c r="H3564" s="158"/>
      <c r="I3564" s="158"/>
      <c r="J3564" s="158"/>
      <c r="K3564" s="158"/>
      <c r="L3564" s="158"/>
      <c r="M3564" s="158"/>
      <c r="N3564" s="158"/>
      <c r="O3564" s="158"/>
      <c r="P3564" s="158"/>
      <c r="Q3564" s="158"/>
      <c r="R3564" s="158"/>
      <c r="S3564" s="158"/>
      <c r="T3564" s="158"/>
      <c r="U3564" s="158"/>
      <c r="V3564" s="158"/>
      <c r="W3564" s="158"/>
      <c r="X3564" s="158"/>
      <c r="Y3564" s="158"/>
      <c r="Z3564" s="158"/>
      <c r="AA3564" s="158"/>
      <c r="AB3564" s="158"/>
      <c r="AC3564" s="158"/>
      <c r="AD3564" s="158"/>
      <c r="AE3564" s="158"/>
      <c r="AF3564" s="158"/>
      <c r="AG3564" s="158"/>
      <c r="AH3564" s="158"/>
      <c r="AI3564" s="158"/>
      <c r="AJ3564" s="158"/>
      <c r="AK3564" s="158"/>
      <c r="AL3564" s="158"/>
      <c r="AM3564" s="158"/>
      <c r="AN3564" s="158"/>
      <c r="AO3564" s="158"/>
      <c r="AP3564" s="158"/>
      <c r="AQ3564" s="158"/>
      <c r="AR3564" s="158"/>
      <c r="AS3564" s="158"/>
      <c r="AT3564" s="158"/>
      <c r="AU3564" s="158"/>
      <c r="AV3564" s="158"/>
      <c r="AW3564" s="158"/>
      <c r="AX3564" s="158"/>
      <c r="AY3564" s="158"/>
      <c r="AZ3564" s="158"/>
      <c r="BA3564" s="158"/>
      <c r="BB3564" s="158"/>
      <c r="BC3564" s="158"/>
      <c r="BD3564" s="159"/>
      <c r="BE3564" s="158"/>
      <c r="BF3564" s="158"/>
      <c r="BG3564" s="158"/>
      <c r="BH3564" s="158"/>
      <c r="BI3564" s="159"/>
      <c r="BJ3564" s="158"/>
      <c r="BK3564" s="158"/>
      <c r="BL3564" s="158"/>
      <c r="BM3564" s="158"/>
      <c r="BN3564" s="158"/>
      <c r="BO3564" s="158"/>
      <c r="BP3564" s="158"/>
      <c r="BQ3564" s="158"/>
      <c r="BR3564" s="158"/>
      <c r="BS3564" s="158"/>
      <c r="BT3564" s="158"/>
      <c r="BU3564" s="158"/>
      <c r="BV3564" s="158"/>
      <c r="BW3564" s="158"/>
      <c r="BX3564" s="158"/>
      <c r="BY3564" s="158"/>
      <c r="BZ3564" s="158"/>
      <c r="CA3564" s="158"/>
      <c r="CB3564" s="158"/>
      <c r="CC3564" s="158"/>
      <c r="CD3564" s="158"/>
      <c r="CE3564" s="158"/>
      <c r="CF3564" s="158"/>
      <c r="CG3564" s="158"/>
      <c r="CH3564" s="158"/>
      <c r="CI3564" s="158"/>
      <c r="CJ3564" s="158"/>
      <c r="CK3564" s="158"/>
      <c r="CL3564" s="158"/>
      <c r="CM3564" s="158"/>
      <c r="CN3564" s="158"/>
      <c r="CO3564" s="158"/>
      <c r="CP3564" s="158"/>
      <c r="CQ3564" s="158"/>
      <c r="CR3564" s="158"/>
      <c r="CS3564" s="158"/>
      <c r="CT3564" s="158"/>
      <c r="CU3564" s="158"/>
      <c r="CV3564" s="158"/>
      <c r="CW3564" s="158"/>
      <c r="CX3564" s="158"/>
      <c r="CY3564" s="158"/>
      <c r="CZ3564" s="158"/>
      <c r="DA3564" s="158"/>
      <c r="DB3564" s="158"/>
      <c r="DC3564" s="158"/>
      <c r="DD3564" s="158"/>
      <c r="DE3564" s="158"/>
      <c r="DF3564" s="158"/>
      <c r="DG3564" s="158"/>
      <c r="DH3564" s="158"/>
      <c r="DI3564" s="158"/>
      <c r="DJ3564" s="158"/>
      <c r="DK3564" s="158"/>
      <c r="DL3564" s="158"/>
      <c r="DM3564" s="158"/>
      <c r="DN3564" s="158"/>
      <c r="DO3564" s="158"/>
      <c r="DP3564" s="158"/>
      <c r="DQ3564" s="158"/>
      <c r="DR3564" s="158"/>
      <c r="DS3564" s="160"/>
    </row>
    <row r="3565" spans="1:123" s="110" customFormat="1">
      <c r="A3565" s="184"/>
      <c r="B3565" s="180"/>
      <c r="D3565" s="192"/>
      <c r="E3565" s="157"/>
      <c r="F3565" s="158"/>
      <c r="G3565" s="158"/>
      <c r="H3565" s="158"/>
      <c r="I3565" s="158"/>
      <c r="J3565" s="158"/>
      <c r="K3565" s="158"/>
      <c r="L3565" s="158"/>
      <c r="M3565" s="158"/>
      <c r="N3565" s="158"/>
      <c r="O3565" s="158"/>
      <c r="P3565" s="158"/>
      <c r="Q3565" s="158"/>
      <c r="R3565" s="158"/>
      <c r="S3565" s="158"/>
      <c r="T3565" s="158"/>
      <c r="U3565" s="158"/>
      <c r="V3565" s="158"/>
      <c r="W3565" s="158"/>
      <c r="X3565" s="158"/>
      <c r="Y3565" s="158"/>
      <c r="Z3565" s="158"/>
      <c r="AA3565" s="158"/>
      <c r="AB3565" s="158"/>
      <c r="AC3565" s="158"/>
      <c r="AD3565" s="158"/>
      <c r="AE3565" s="158"/>
      <c r="AF3565" s="158"/>
      <c r="AG3565" s="158"/>
      <c r="AH3565" s="158"/>
      <c r="AI3565" s="158"/>
      <c r="AJ3565" s="158"/>
      <c r="AK3565" s="158"/>
      <c r="AL3565" s="158"/>
      <c r="AM3565" s="158"/>
      <c r="AN3565" s="158"/>
      <c r="AO3565" s="158"/>
      <c r="AP3565" s="158"/>
      <c r="AQ3565" s="158"/>
      <c r="AR3565" s="158"/>
      <c r="AS3565" s="158"/>
      <c r="AT3565" s="158"/>
      <c r="AU3565" s="158"/>
      <c r="AV3565" s="158"/>
      <c r="AW3565" s="158"/>
      <c r="AX3565" s="158"/>
      <c r="AY3565" s="158"/>
      <c r="AZ3565" s="158"/>
      <c r="BA3565" s="158"/>
      <c r="BB3565" s="158"/>
      <c r="BC3565" s="158"/>
      <c r="BD3565" s="159"/>
      <c r="BE3565" s="158"/>
      <c r="BF3565" s="158"/>
      <c r="BG3565" s="158"/>
      <c r="BH3565" s="158"/>
      <c r="BI3565" s="159"/>
      <c r="BJ3565" s="158"/>
      <c r="BK3565" s="158"/>
      <c r="BL3565" s="158"/>
      <c r="BM3565" s="158"/>
      <c r="BN3565" s="158"/>
      <c r="BO3565" s="158"/>
      <c r="BP3565" s="158"/>
      <c r="BQ3565" s="158"/>
      <c r="BR3565" s="158"/>
      <c r="BS3565" s="158"/>
      <c r="BT3565" s="158"/>
      <c r="BU3565" s="158"/>
      <c r="BV3565" s="158"/>
      <c r="BW3565" s="158"/>
      <c r="BX3565" s="158"/>
      <c r="BY3565" s="158"/>
      <c r="BZ3565" s="158"/>
      <c r="CA3565" s="158"/>
      <c r="CB3565" s="158"/>
      <c r="CC3565" s="158"/>
      <c r="CD3565" s="158"/>
      <c r="CE3565" s="158"/>
      <c r="CF3565" s="158"/>
      <c r="CG3565" s="158"/>
      <c r="CH3565" s="158"/>
      <c r="CI3565" s="158"/>
      <c r="CJ3565" s="158"/>
      <c r="CK3565" s="158"/>
      <c r="CL3565" s="158"/>
      <c r="CM3565" s="158"/>
      <c r="CN3565" s="158"/>
      <c r="CO3565" s="158"/>
      <c r="CP3565" s="158"/>
      <c r="CQ3565" s="158"/>
      <c r="CR3565" s="158"/>
      <c r="CS3565" s="158"/>
      <c r="CT3565" s="158"/>
      <c r="CU3565" s="158"/>
      <c r="CV3565" s="158"/>
      <c r="CW3565" s="158"/>
      <c r="CX3565" s="158"/>
      <c r="CY3565" s="158"/>
      <c r="CZ3565" s="158"/>
      <c r="DA3565" s="158"/>
      <c r="DB3565" s="158"/>
      <c r="DC3565" s="158"/>
      <c r="DD3565" s="158"/>
      <c r="DE3565" s="158"/>
      <c r="DF3565" s="158"/>
      <c r="DG3565" s="158"/>
      <c r="DH3565" s="158"/>
      <c r="DI3565" s="158"/>
      <c r="DJ3565" s="158"/>
      <c r="DK3565" s="158"/>
      <c r="DL3565" s="158"/>
      <c r="DM3565" s="158"/>
      <c r="DN3565" s="158"/>
      <c r="DO3565" s="158"/>
      <c r="DP3565" s="158"/>
      <c r="DQ3565" s="158"/>
      <c r="DR3565" s="158"/>
      <c r="DS3565" s="160"/>
    </row>
    <row r="3566" spans="1:123" s="110" customFormat="1">
      <c r="A3566" s="184"/>
      <c r="B3566" s="180"/>
      <c r="D3566" s="192"/>
      <c r="E3566" s="157"/>
      <c r="F3566" s="158"/>
      <c r="G3566" s="158"/>
      <c r="H3566" s="158"/>
      <c r="I3566" s="158"/>
      <c r="J3566" s="158"/>
      <c r="K3566" s="158"/>
      <c r="L3566" s="158"/>
      <c r="M3566" s="158"/>
      <c r="N3566" s="158"/>
      <c r="O3566" s="158"/>
      <c r="P3566" s="158"/>
      <c r="Q3566" s="158"/>
      <c r="R3566" s="158"/>
      <c r="S3566" s="158"/>
      <c r="T3566" s="158"/>
      <c r="U3566" s="158"/>
      <c r="V3566" s="158"/>
      <c r="W3566" s="158"/>
      <c r="X3566" s="158"/>
      <c r="Y3566" s="158"/>
      <c r="Z3566" s="158"/>
      <c r="AA3566" s="158"/>
      <c r="AB3566" s="158"/>
      <c r="AC3566" s="158"/>
      <c r="AD3566" s="158"/>
      <c r="AE3566" s="158"/>
      <c r="AF3566" s="158"/>
      <c r="AG3566" s="158"/>
      <c r="AH3566" s="158"/>
      <c r="AI3566" s="158"/>
      <c r="AJ3566" s="158"/>
      <c r="AK3566" s="158"/>
      <c r="AL3566" s="158"/>
      <c r="AM3566" s="158"/>
      <c r="AN3566" s="158"/>
      <c r="AO3566" s="158"/>
      <c r="AP3566" s="158"/>
      <c r="AQ3566" s="158"/>
      <c r="AR3566" s="158"/>
      <c r="AS3566" s="158"/>
      <c r="AT3566" s="158"/>
      <c r="AU3566" s="158"/>
      <c r="AV3566" s="158"/>
      <c r="AW3566" s="158"/>
      <c r="AX3566" s="158"/>
      <c r="AY3566" s="158"/>
      <c r="AZ3566" s="158"/>
      <c r="BA3566" s="158"/>
      <c r="BB3566" s="158"/>
      <c r="BC3566" s="158"/>
      <c r="BD3566" s="159"/>
      <c r="BE3566" s="158"/>
      <c r="BF3566" s="158"/>
      <c r="BG3566" s="158"/>
      <c r="BH3566" s="158"/>
      <c r="BI3566" s="159"/>
      <c r="BJ3566" s="158"/>
      <c r="BK3566" s="158"/>
      <c r="BL3566" s="158"/>
      <c r="BM3566" s="158"/>
      <c r="BN3566" s="158"/>
      <c r="BO3566" s="158"/>
      <c r="BP3566" s="158"/>
      <c r="BQ3566" s="158"/>
      <c r="BR3566" s="158"/>
      <c r="BS3566" s="158"/>
      <c r="BT3566" s="158"/>
      <c r="BU3566" s="158"/>
      <c r="BV3566" s="158"/>
      <c r="BW3566" s="158"/>
      <c r="BX3566" s="158"/>
      <c r="BY3566" s="158"/>
      <c r="BZ3566" s="158"/>
      <c r="CA3566" s="158"/>
      <c r="CB3566" s="158"/>
      <c r="CC3566" s="158"/>
      <c r="CD3566" s="158"/>
      <c r="CE3566" s="158"/>
      <c r="CF3566" s="158"/>
      <c r="CG3566" s="158"/>
      <c r="CH3566" s="158"/>
      <c r="CI3566" s="158"/>
      <c r="CJ3566" s="158"/>
      <c r="CK3566" s="158"/>
      <c r="CL3566" s="158"/>
      <c r="CM3566" s="158"/>
      <c r="CN3566" s="158"/>
      <c r="CO3566" s="158"/>
      <c r="CP3566" s="158"/>
      <c r="CQ3566" s="158"/>
      <c r="CR3566" s="158"/>
      <c r="CS3566" s="158"/>
      <c r="CT3566" s="158"/>
      <c r="CU3566" s="158"/>
      <c r="CV3566" s="158"/>
      <c r="CW3566" s="158"/>
      <c r="CX3566" s="158"/>
      <c r="CY3566" s="158"/>
      <c r="CZ3566" s="158"/>
      <c r="DA3566" s="158"/>
      <c r="DB3566" s="158"/>
      <c r="DC3566" s="158"/>
      <c r="DD3566" s="158"/>
      <c r="DE3566" s="158"/>
      <c r="DF3566" s="158"/>
      <c r="DG3566" s="158"/>
      <c r="DH3566" s="158"/>
      <c r="DI3566" s="158"/>
      <c r="DJ3566" s="158"/>
      <c r="DK3566" s="158"/>
      <c r="DL3566" s="158"/>
      <c r="DM3566" s="158"/>
      <c r="DN3566" s="158"/>
      <c r="DO3566" s="158"/>
      <c r="DP3566" s="158"/>
      <c r="DQ3566" s="158"/>
      <c r="DR3566" s="158"/>
      <c r="DS3566" s="160"/>
    </row>
    <row r="3567" spans="1:123" s="110" customFormat="1">
      <c r="A3567" s="184"/>
      <c r="B3567" s="180"/>
      <c r="D3567" s="192"/>
      <c r="E3567" s="157"/>
      <c r="F3567" s="158"/>
      <c r="G3567" s="158"/>
      <c r="H3567" s="158"/>
      <c r="I3567" s="158"/>
      <c r="J3567" s="158"/>
      <c r="K3567" s="158"/>
      <c r="L3567" s="158"/>
      <c r="M3567" s="158"/>
      <c r="N3567" s="158"/>
      <c r="O3567" s="158"/>
      <c r="P3567" s="158"/>
      <c r="Q3567" s="158"/>
      <c r="R3567" s="158"/>
      <c r="S3567" s="158"/>
      <c r="T3567" s="158"/>
      <c r="U3567" s="158"/>
      <c r="V3567" s="158"/>
      <c r="W3567" s="158"/>
      <c r="X3567" s="158"/>
      <c r="Y3567" s="158"/>
      <c r="Z3567" s="158"/>
      <c r="AA3567" s="158"/>
      <c r="AB3567" s="158"/>
      <c r="AC3567" s="158"/>
      <c r="AD3567" s="158"/>
      <c r="AE3567" s="158"/>
      <c r="AF3567" s="158"/>
      <c r="AG3567" s="158"/>
      <c r="AH3567" s="158"/>
      <c r="AI3567" s="158"/>
      <c r="AJ3567" s="158"/>
      <c r="AK3567" s="158"/>
      <c r="AL3567" s="158"/>
      <c r="AM3567" s="158"/>
      <c r="AN3567" s="158"/>
      <c r="AO3567" s="158"/>
      <c r="AP3567" s="158"/>
      <c r="AQ3567" s="158"/>
      <c r="AR3567" s="158"/>
      <c r="AS3567" s="158"/>
      <c r="AT3567" s="158"/>
      <c r="AU3567" s="158"/>
      <c r="AV3567" s="158"/>
      <c r="AW3567" s="158"/>
      <c r="AX3567" s="158"/>
      <c r="AY3567" s="158"/>
      <c r="AZ3567" s="158"/>
      <c r="BA3567" s="158"/>
      <c r="BB3567" s="158"/>
      <c r="BC3567" s="158"/>
      <c r="BD3567" s="159"/>
      <c r="BE3567" s="158"/>
      <c r="BF3567" s="158"/>
      <c r="BG3567" s="158"/>
      <c r="BH3567" s="158"/>
      <c r="BI3567" s="159"/>
      <c r="BJ3567" s="158"/>
      <c r="BK3567" s="158"/>
      <c r="BL3567" s="158"/>
      <c r="BM3567" s="158"/>
      <c r="BN3567" s="158"/>
      <c r="BO3567" s="158"/>
      <c r="BP3567" s="158"/>
      <c r="BQ3567" s="158"/>
      <c r="BR3567" s="158"/>
      <c r="BS3567" s="158"/>
      <c r="BT3567" s="158"/>
      <c r="BU3567" s="158"/>
      <c r="BV3567" s="158"/>
      <c r="BW3567" s="158"/>
      <c r="BX3567" s="158"/>
      <c r="BY3567" s="158"/>
      <c r="BZ3567" s="158"/>
      <c r="CA3567" s="158"/>
      <c r="CB3567" s="158"/>
      <c r="CC3567" s="158"/>
      <c r="CD3567" s="158"/>
      <c r="CE3567" s="158"/>
      <c r="CF3567" s="158"/>
      <c r="CG3567" s="158"/>
      <c r="CH3567" s="158"/>
      <c r="CI3567" s="158"/>
      <c r="CJ3567" s="158"/>
      <c r="CK3567" s="158"/>
      <c r="CL3567" s="158"/>
      <c r="CM3567" s="158"/>
      <c r="CN3567" s="158"/>
      <c r="CO3567" s="158"/>
      <c r="CP3567" s="158"/>
      <c r="CQ3567" s="158"/>
      <c r="CR3567" s="158"/>
      <c r="CS3567" s="158"/>
      <c r="CT3567" s="158"/>
      <c r="CU3567" s="158"/>
      <c r="CV3567" s="158"/>
      <c r="CW3567" s="158"/>
      <c r="CX3567" s="158"/>
      <c r="CY3567" s="158"/>
      <c r="CZ3567" s="158"/>
      <c r="DA3567" s="158"/>
      <c r="DB3567" s="158"/>
      <c r="DC3567" s="158"/>
      <c r="DD3567" s="158"/>
      <c r="DE3567" s="158"/>
      <c r="DF3567" s="158"/>
      <c r="DG3567" s="158"/>
      <c r="DH3567" s="158"/>
      <c r="DI3567" s="158"/>
      <c r="DJ3567" s="158"/>
      <c r="DK3567" s="158"/>
      <c r="DL3567" s="158"/>
      <c r="DM3567" s="158"/>
      <c r="DN3567" s="158"/>
      <c r="DO3567" s="158"/>
      <c r="DP3567" s="158"/>
      <c r="DQ3567" s="158"/>
      <c r="DR3567" s="158"/>
      <c r="DS3567" s="160"/>
    </row>
    <row r="3568" spans="1:123" s="110" customFormat="1">
      <c r="A3568" s="184"/>
      <c r="B3568" s="180"/>
      <c r="D3568" s="192"/>
      <c r="E3568" s="157"/>
      <c r="F3568" s="158"/>
      <c r="G3568" s="158"/>
      <c r="H3568" s="158"/>
      <c r="I3568" s="158"/>
      <c r="J3568" s="158"/>
      <c r="K3568" s="158"/>
      <c r="L3568" s="158"/>
      <c r="M3568" s="158"/>
      <c r="N3568" s="158"/>
      <c r="O3568" s="158"/>
      <c r="P3568" s="158"/>
      <c r="Q3568" s="158"/>
      <c r="R3568" s="158"/>
      <c r="S3568" s="158"/>
      <c r="T3568" s="158"/>
      <c r="U3568" s="158"/>
      <c r="V3568" s="158"/>
      <c r="W3568" s="158"/>
      <c r="X3568" s="158"/>
      <c r="Y3568" s="158"/>
      <c r="Z3568" s="158"/>
      <c r="AA3568" s="158"/>
      <c r="AB3568" s="158"/>
      <c r="AC3568" s="158"/>
      <c r="AD3568" s="158"/>
      <c r="AE3568" s="158"/>
      <c r="AF3568" s="158"/>
      <c r="AG3568" s="158"/>
      <c r="AH3568" s="158"/>
      <c r="AI3568" s="158"/>
      <c r="AJ3568" s="158"/>
      <c r="AK3568" s="158"/>
      <c r="AL3568" s="158"/>
      <c r="AM3568" s="158"/>
      <c r="AN3568" s="158"/>
      <c r="AO3568" s="158"/>
      <c r="AP3568" s="158"/>
      <c r="AQ3568" s="158"/>
      <c r="AR3568" s="158"/>
      <c r="AS3568" s="158"/>
      <c r="AT3568" s="158"/>
      <c r="AU3568" s="158"/>
      <c r="AV3568" s="158"/>
      <c r="AW3568" s="158"/>
      <c r="AX3568" s="158"/>
      <c r="AY3568" s="158"/>
      <c r="AZ3568" s="158"/>
      <c r="BA3568" s="158"/>
      <c r="BB3568" s="158"/>
      <c r="BC3568" s="158"/>
      <c r="BD3568" s="159"/>
      <c r="BE3568" s="158"/>
      <c r="BF3568" s="158"/>
      <c r="BG3568" s="158"/>
      <c r="BH3568" s="158"/>
      <c r="BI3568" s="159"/>
      <c r="BJ3568" s="158"/>
      <c r="BK3568" s="158"/>
      <c r="BL3568" s="158"/>
      <c r="BM3568" s="158"/>
      <c r="BN3568" s="158"/>
      <c r="BO3568" s="158"/>
      <c r="BP3568" s="158"/>
      <c r="BQ3568" s="158"/>
      <c r="BR3568" s="158"/>
      <c r="BS3568" s="158"/>
      <c r="BT3568" s="158"/>
      <c r="BU3568" s="158"/>
      <c r="BV3568" s="158"/>
      <c r="BW3568" s="158"/>
      <c r="BX3568" s="158"/>
      <c r="BY3568" s="158"/>
      <c r="BZ3568" s="158"/>
      <c r="CA3568" s="158"/>
      <c r="CB3568" s="158"/>
      <c r="CC3568" s="158"/>
      <c r="CD3568" s="158"/>
      <c r="CE3568" s="158"/>
      <c r="CF3568" s="158"/>
      <c r="CG3568" s="158"/>
      <c r="CH3568" s="158"/>
      <c r="CI3568" s="158"/>
      <c r="CJ3568" s="158"/>
      <c r="CK3568" s="158"/>
      <c r="CL3568" s="158"/>
      <c r="CM3568" s="158"/>
      <c r="CN3568" s="158"/>
      <c r="CO3568" s="158"/>
      <c r="CP3568" s="158"/>
      <c r="CQ3568" s="158"/>
      <c r="CR3568" s="158"/>
      <c r="CS3568" s="158"/>
      <c r="CT3568" s="158"/>
      <c r="CU3568" s="158"/>
      <c r="CV3568" s="158"/>
      <c r="CW3568" s="158"/>
      <c r="CX3568" s="158"/>
      <c r="CY3568" s="158"/>
      <c r="CZ3568" s="158"/>
      <c r="DA3568" s="158"/>
      <c r="DB3568" s="158"/>
      <c r="DC3568" s="158"/>
      <c r="DD3568" s="158"/>
      <c r="DE3568" s="158"/>
      <c r="DF3568" s="158"/>
      <c r="DG3568" s="158"/>
      <c r="DH3568" s="158"/>
      <c r="DI3568" s="158"/>
      <c r="DJ3568" s="158"/>
      <c r="DK3568" s="158"/>
      <c r="DL3568" s="158"/>
      <c r="DM3568" s="158"/>
      <c r="DN3568" s="158"/>
      <c r="DO3568" s="158"/>
      <c r="DP3568" s="158"/>
      <c r="DQ3568" s="158"/>
      <c r="DR3568" s="158"/>
      <c r="DS3568" s="160"/>
    </row>
    <row r="3569" spans="1:123" s="110" customFormat="1">
      <c r="A3569" s="184"/>
      <c r="B3569" s="180"/>
      <c r="D3569" s="192"/>
      <c r="E3569" s="157"/>
      <c r="F3569" s="158"/>
      <c r="G3569" s="158"/>
      <c r="H3569" s="158"/>
      <c r="I3569" s="158"/>
      <c r="J3569" s="158"/>
      <c r="K3569" s="158"/>
      <c r="L3569" s="158"/>
      <c r="M3569" s="158"/>
      <c r="N3569" s="158"/>
      <c r="O3569" s="158"/>
      <c r="P3569" s="158"/>
      <c r="Q3569" s="158"/>
      <c r="R3569" s="158"/>
      <c r="S3569" s="158"/>
      <c r="T3569" s="158"/>
      <c r="U3569" s="158"/>
      <c r="V3569" s="158"/>
      <c r="W3569" s="158"/>
      <c r="X3569" s="158"/>
      <c r="Y3569" s="158"/>
      <c r="Z3569" s="158"/>
      <c r="AA3569" s="158"/>
      <c r="AB3569" s="158"/>
      <c r="AC3569" s="158"/>
      <c r="AD3569" s="158"/>
      <c r="AE3569" s="158"/>
      <c r="AF3569" s="158"/>
      <c r="AG3569" s="158"/>
      <c r="AH3569" s="158"/>
      <c r="AI3569" s="158"/>
      <c r="AJ3569" s="158"/>
      <c r="AK3569" s="158"/>
      <c r="AL3569" s="158"/>
      <c r="AM3569" s="158"/>
      <c r="AN3569" s="158"/>
      <c r="AO3569" s="158"/>
      <c r="AP3569" s="158"/>
      <c r="AQ3569" s="158"/>
      <c r="AR3569" s="158"/>
      <c r="AS3569" s="158"/>
      <c r="AT3569" s="158"/>
      <c r="AU3569" s="158"/>
      <c r="AV3569" s="158"/>
      <c r="AW3569" s="158"/>
      <c r="AX3569" s="158"/>
      <c r="AY3569" s="158"/>
      <c r="AZ3569" s="158"/>
      <c r="BA3569" s="158"/>
      <c r="BB3569" s="158"/>
      <c r="BC3569" s="158"/>
      <c r="BD3569" s="159"/>
      <c r="BE3569" s="158"/>
      <c r="BF3569" s="158"/>
      <c r="BG3569" s="158"/>
      <c r="BH3569" s="158"/>
      <c r="BI3569" s="159"/>
      <c r="BJ3569" s="158"/>
      <c r="BK3569" s="158"/>
      <c r="BL3569" s="158"/>
      <c r="BM3569" s="158"/>
      <c r="BN3569" s="158"/>
      <c r="BO3569" s="158"/>
      <c r="BP3569" s="158"/>
      <c r="BQ3569" s="158"/>
      <c r="BR3569" s="158"/>
      <c r="BS3569" s="158"/>
      <c r="BT3569" s="158"/>
      <c r="BU3569" s="158"/>
      <c r="BV3569" s="158"/>
      <c r="BW3569" s="158"/>
      <c r="BX3569" s="158"/>
      <c r="BY3569" s="158"/>
      <c r="BZ3569" s="158"/>
      <c r="CA3569" s="158"/>
      <c r="CB3569" s="158"/>
      <c r="CC3569" s="158"/>
      <c r="CD3569" s="158"/>
      <c r="CE3569" s="158"/>
      <c r="CF3569" s="158"/>
      <c r="CG3569" s="158"/>
      <c r="CH3569" s="158"/>
      <c r="CI3569" s="158"/>
      <c r="CJ3569" s="158"/>
      <c r="CK3569" s="158"/>
      <c r="CL3569" s="158"/>
      <c r="CM3569" s="158"/>
      <c r="CN3569" s="158"/>
      <c r="CO3569" s="158"/>
      <c r="CP3569" s="158"/>
      <c r="CQ3569" s="158"/>
      <c r="CR3569" s="158"/>
      <c r="CS3569" s="158"/>
      <c r="CT3569" s="158"/>
      <c r="CU3569" s="158"/>
      <c r="CV3569" s="158"/>
      <c r="CW3569" s="158"/>
      <c r="CX3569" s="158"/>
      <c r="CY3569" s="158"/>
      <c r="CZ3569" s="158"/>
      <c r="DA3569" s="158"/>
      <c r="DB3569" s="158"/>
      <c r="DC3569" s="158"/>
      <c r="DD3569" s="158"/>
      <c r="DE3569" s="158"/>
      <c r="DF3569" s="158"/>
      <c r="DG3569" s="158"/>
      <c r="DH3569" s="158"/>
      <c r="DI3569" s="158"/>
      <c r="DJ3569" s="158"/>
      <c r="DK3569" s="158"/>
      <c r="DL3569" s="158"/>
      <c r="DM3569" s="158"/>
      <c r="DN3569" s="158"/>
      <c r="DO3569" s="158"/>
      <c r="DP3569" s="158"/>
      <c r="DQ3569" s="158"/>
      <c r="DR3569" s="158"/>
      <c r="DS3569" s="160"/>
    </row>
    <row r="3570" spans="1:123" s="110" customFormat="1">
      <c r="A3570" s="184"/>
      <c r="B3570" s="180"/>
      <c r="D3570" s="192"/>
      <c r="E3570" s="157"/>
      <c r="F3570" s="158"/>
      <c r="G3570" s="158"/>
      <c r="H3570" s="158"/>
      <c r="I3570" s="158"/>
      <c r="J3570" s="158"/>
      <c r="K3570" s="158"/>
      <c r="L3570" s="158"/>
      <c r="M3570" s="158"/>
      <c r="N3570" s="158"/>
      <c r="O3570" s="158"/>
      <c r="P3570" s="158"/>
      <c r="Q3570" s="158"/>
      <c r="R3570" s="158"/>
      <c r="S3570" s="158"/>
      <c r="T3570" s="158"/>
      <c r="U3570" s="158"/>
      <c r="V3570" s="158"/>
      <c r="W3570" s="158"/>
      <c r="X3570" s="158"/>
      <c r="Y3570" s="158"/>
      <c r="Z3570" s="158"/>
      <c r="AA3570" s="158"/>
      <c r="AB3570" s="158"/>
      <c r="AC3570" s="158"/>
      <c r="AD3570" s="158"/>
      <c r="AE3570" s="158"/>
      <c r="AF3570" s="158"/>
      <c r="AG3570" s="158"/>
      <c r="AH3570" s="158"/>
      <c r="AI3570" s="158"/>
      <c r="AJ3570" s="158"/>
      <c r="AK3570" s="158"/>
      <c r="AL3570" s="158"/>
      <c r="AM3570" s="158"/>
      <c r="AN3570" s="158"/>
      <c r="AO3570" s="158"/>
      <c r="AP3570" s="158"/>
      <c r="AQ3570" s="158"/>
      <c r="AR3570" s="158"/>
      <c r="AS3570" s="158"/>
      <c r="AT3570" s="158"/>
      <c r="AU3570" s="158"/>
      <c r="AV3570" s="158"/>
      <c r="AW3570" s="158"/>
      <c r="AX3570" s="158"/>
      <c r="AY3570" s="158"/>
      <c r="AZ3570" s="158"/>
      <c r="BA3570" s="158"/>
      <c r="BB3570" s="158"/>
      <c r="BC3570" s="158"/>
      <c r="BD3570" s="159"/>
      <c r="BE3570" s="158"/>
      <c r="BF3570" s="158"/>
      <c r="BG3570" s="158"/>
      <c r="BH3570" s="158"/>
      <c r="BI3570" s="159"/>
      <c r="BJ3570" s="158"/>
      <c r="BK3570" s="158"/>
      <c r="BL3570" s="158"/>
      <c r="BM3570" s="158"/>
      <c r="BN3570" s="158"/>
      <c r="BO3570" s="158"/>
      <c r="BP3570" s="158"/>
      <c r="BQ3570" s="158"/>
      <c r="BR3570" s="158"/>
      <c r="BS3570" s="158"/>
      <c r="BT3570" s="158"/>
      <c r="BU3570" s="158"/>
      <c r="BV3570" s="158"/>
      <c r="BW3570" s="158"/>
      <c r="BX3570" s="158"/>
      <c r="BY3570" s="158"/>
      <c r="BZ3570" s="158"/>
      <c r="CA3570" s="158"/>
      <c r="CB3570" s="158"/>
      <c r="CC3570" s="158"/>
      <c r="CD3570" s="158"/>
      <c r="CE3570" s="158"/>
      <c r="CF3570" s="158"/>
      <c r="CG3570" s="158"/>
      <c r="CH3570" s="158"/>
      <c r="CI3570" s="158"/>
      <c r="CJ3570" s="158"/>
      <c r="CK3570" s="158"/>
      <c r="CL3570" s="158"/>
      <c r="CM3570" s="158"/>
      <c r="CN3570" s="158"/>
      <c r="CO3570" s="158"/>
      <c r="CP3570" s="158"/>
      <c r="CQ3570" s="158"/>
      <c r="CR3570" s="158"/>
      <c r="CS3570" s="158"/>
      <c r="CT3570" s="158"/>
      <c r="CU3570" s="158"/>
      <c r="CV3570" s="158"/>
      <c r="CW3570" s="158"/>
      <c r="CX3570" s="158"/>
      <c r="CY3570" s="158"/>
      <c r="CZ3570" s="158"/>
      <c r="DA3570" s="158"/>
      <c r="DB3570" s="158"/>
      <c r="DC3570" s="158"/>
      <c r="DD3570" s="158"/>
      <c r="DE3570" s="158"/>
      <c r="DF3570" s="158"/>
      <c r="DG3570" s="158"/>
      <c r="DH3570" s="158"/>
      <c r="DI3570" s="158"/>
      <c r="DJ3570" s="158"/>
      <c r="DK3570" s="158"/>
      <c r="DL3570" s="158"/>
      <c r="DM3570" s="158"/>
      <c r="DN3570" s="158"/>
      <c r="DO3570" s="158"/>
      <c r="DP3570" s="158"/>
      <c r="DQ3570" s="158"/>
      <c r="DR3570" s="158"/>
      <c r="DS3570" s="160"/>
    </row>
    <row r="3571" spans="1:123" s="110" customFormat="1">
      <c r="A3571" s="184"/>
      <c r="B3571" s="180"/>
      <c r="D3571" s="192"/>
      <c r="E3571" s="157"/>
      <c r="F3571" s="158"/>
      <c r="G3571" s="158"/>
      <c r="H3571" s="158"/>
      <c r="I3571" s="158"/>
      <c r="J3571" s="158"/>
      <c r="K3571" s="158"/>
      <c r="L3571" s="158"/>
      <c r="M3571" s="158"/>
      <c r="N3571" s="158"/>
      <c r="O3571" s="158"/>
      <c r="P3571" s="158"/>
      <c r="Q3571" s="158"/>
      <c r="R3571" s="158"/>
      <c r="S3571" s="158"/>
      <c r="T3571" s="158"/>
      <c r="U3571" s="158"/>
      <c r="V3571" s="158"/>
      <c r="W3571" s="158"/>
      <c r="X3571" s="158"/>
      <c r="Y3571" s="158"/>
      <c r="Z3571" s="158"/>
      <c r="AA3571" s="158"/>
      <c r="AB3571" s="158"/>
      <c r="AC3571" s="158"/>
      <c r="AD3571" s="158"/>
      <c r="AE3571" s="158"/>
      <c r="AF3571" s="158"/>
      <c r="AG3571" s="158"/>
      <c r="AH3571" s="158"/>
      <c r="AI3571" s="158"/>
      <c r="AJ3571" s="158"/>
      <c r="AK3571" s="158"/>
      <c r="AL3571" s="158"/>
      <c r="AM3571" s="158"/>
      <c r="AN3571" s="158"/>
      <c r="AO3571" s="158"/>
      <c r="AP3571" s="158"/>
      <c r="AQ3571" s="158"/>
      <c r="AR3571" s="158"/>
      <c r="AS3571" s="158"/>
      <c r="AT3571" s="158"/>
      <c r="AU3571" s="158"/>
      <c r="AV3571" s="158"/>
      <c r="AW3571" s="158"/>
      <c r="AX3571" s="158"/>
      <c r="AY3571" s="158"/>
      <c r="AZ3571" s="158"/>
      <c r="BA3571" s="158"/>
      <c r="BB3571" s="158"/>
      <c r="BC3571" s="158"/>
      <c r="BD3571" s="159"/>
      <c r="BE3571" s="158"/>
      <c r="BF3571" s="158"/>
      <c r="BG3571" s="158"/>
      <c r="BH3571" s="158"/>
      <c r="BI3571" s="159"/>
      <c r="BJ3571" s="158"/>
      <c r="BK3571" s="158"/>
      <c r="BL3571" s="158"/>
      <c r="BM3571" s="158"/>
      <c r="BN3571" s="158"/>
      <c r="BO3571" s="158"/>
      <c r="BP3571" s="158"/>
      <c r="BQ3571" s="158"/>
      <c r="BR3571" s="158"/>
      <c r="BS3571" s="158"/>
      <c r="BT3571" s="158"/>
      <c r="BU3571" s="158"/>
      <c r="BV3571" s="158"/>
      <c r="BW3571" s="158"/>
      <c r="BX3571" s="158"/>
      <c r="BY3571" s="158"/>
      <c r="BZ3571" s="158"/>
      <c r="CA3571" s="158"/>
      <c r="CB3571" s="158"/>
      <c r="CC3571" s="158"/>
      <c r="CD3571" s="158"/>
      <c r="CE3571" s="158"/>
      <c r="CF3571" s="158"/>
      <c r="CG3571" s="158"/>
      <c r="CH3571" s="158"/>
      <c r="CI3571" s="158"/>
      <c r="CJ3571" s="158"/>
      <c r="CK3571" s="158"/>
      <c r="CL3571" s="158"/>
      <c r="CM3571" s="158"/>
      <c r="CN3571" s="158"/>
      <c r="CO3571" s="158"/>
      <c r="CP3571" s="158"/>
      <c r="CQ3571" s="158"/>
      <c r="CR3571" s="158"/>
      <c r="CS3571" s="158"/>
      <c r="CT3571" s="158"/>
      <c r="CU3571" s="158"/>
      <c r="CV3571" s="158"/>
      <c r="CW3571" s="158"/>
      <c r="CX3571" s="158"/>
      <c r="CY3571" s="158"/>
      <c r="CZ3571" s="158"/>
      <c r="DA3571" s="158"/>
      <c r="DB3571" s="158"/>
      <c r="DC3571" s="158"/>
      <c r="DD3571" s="158"/>
      <c r="DE3571" s="158"/>
      <c r="DF3571" s="158"/>
      <c r="DG3571" s="158"/>
      <c r="DH3571" s="158"/>
      <c r="DI3571" s="158"/>
      <c r="DJ3571" s="158"/>
      <c r="DK3571" s="158"/>
      <c r="DL3571" s="158"/>
      <c r="DM3571" s="158"/>
      <c r="DN3571" s="158"/>
      <c r="DO3571" s="158"/>
      <c r="DP3571" s="158"/>
      <c r="DQ3571" s="158"/>
      <c r="DR3571" s="158"/>
      <c r="DS3571" s="160"/>
    </row>
    <row r="3572" spans="1:123" s="110" customFormat="1">
      <c r="A3572" s="184"/>
      <c r="B3572" s="180"/>
      <c r="D3572" s="192"/>
      <c r="E3572" s="157"/>
      <c r="F3572" s="158"/>
      <c r="G3572" s="158"/>
      <c r="H3572" s="158"/>
      <c r="I3572" s="158"/>
      <c r="J3572" s="158"/>
      <c r="K3572" s="158"/>
      <c r="L3572" s="158"/>
      <c r="M3572" s="158"/>
      <c r="N3572" s="158"/>
      <c r="O3572" s="158"/>
      <c r="P3572" s="158"/>
      <c r="Q3572" s="158"/>
      <c r="R3572" s="158"/>
      <c r="S3572" s="158"/>
      <c r="T3572" s="158"/>
      <c r="U3572" s="158"/>
      <c r="V3572" s="158"/>
      <c r="W3572" s="158"/>
      <c r="X3572" s="158"/>
      <c r="Y3572" s="158"/>
      <c r="Z3572" s="158"/>
      <c r="AA3572" s="158"/>
      <c r="AB3572" s="158"/>
      <c r="AC3572" s="158"/>
      <c r="AD3572" s="158"/>
      <c r="AE3572" s="158"/>
      <c r="AF3572" s="158"/>
      <c r="AG3572" s="158"/>
      <c r="AH3572" s="158"/>
      <c r="AI3572" s="158"/>
      <c r="AJ3572" s="158"/>
      <c r="AK3572" s="158"/>
      <c r="AL3572" s="158"/>
      <c r="AM3572" s="158"/>
      <c r="AN3572" s="158"/>
      <c r="AO3572" s="158"/>
      <c r="AP3572" s="158"/>
      <c r="AQ3572" s="158"/>
      <c r="AR3572" s="158"/>
      <c r="AS3572" s="158"/>
      <c r="AT3572" s="158"/>
      <c r="AU3572" s="158"/>
      <c r="AV3572" s="158"/>
      <c r="AW3572" s="158"/>
      <c r="AX3572" s="158"/>
      <c r="AY3572" s="158"/>
      <c r="AZ3572" s="158"/>
      <c r="BA3572" s="158"/>
      <c r="BB3572" s="158"/>
      <c r="BC3572" s="158"/>
      <c r="BD3572" s="159"/>
      <c r="BE3572" s="158"/>
      <c r="BF3572" s="158"/>
      <c r="BG3572" s="158"/>
      <c r="BH3572" s="158"/>
      <c r="BI3572" s="159"/>
      <c r="BJ3572" s="158"/>
      <c r="BK3572" s="158"/>
      <c r="BL3572" s="158"/>
      <c r="BM3572" s="158"/>
      <c r="BN3572" s="158"/>
      <c r="BO3572" s="158"/>
      <c r="BP3572" s="158"/>
      <c r="BQ3572" s="158"/>
      <c r="BR3572" s="158"/>
      <c r="BS3572" s="158"/>
      <c r="BT3572" s="158"/>
      <c r="BU3572" s="158"/>
      <c r="BV3572" s="158"/>
      <c r="BW3572" s="158"/>
      <c r="BX3572" s="158"/>
      <c r="BY3572" s="158"/>
      <c r="BZ3572" s="158"/>
      <c r="CA3572" s="158"/>
      <c r="CB3572" s="158"/>
      <c r="CC3572" s="158"/>
      <c r="CD3572" s="158"/>
      <c r="CE3572" s="158"/>
      <c r="CF3572" s="158"/>
      <c r="CG3572" s="158"/>
      <c r="CH3572" s="158"/>
      <c r="CI3572" s="158"/>
      <c r="CJ3572" s="158"/>
      <c r="CK3572" s="158"/>
      <c r="CL3572" s="158"/>
      <c r="CM3572" s="158"/>
      <c r="CN3572" s="158"/>
      <c r="CO3572" s="158"/>
      <c r="CP3572" s="158"/>
      <c r="CQ3572" s="158"/>
      <c r="CR3572" s="158"/>
      <c r="CS3572" s="158"/>
      <c r="CT3572" s="158"/>
      <c r="CU3572" s="158"/>
      <c r="CV3572" s="158"/>
      <c r="CW3572" s="158"/>
      <c r="CX3572" s="158"/>
      <c r="CY3572" s="158"/>
      <c r="CZ3572" s="158"/>
      <c r="DA3572" s="158"/>
      <c r="DB3572" s="158"/>
      <c r="DC3572" s="158"/>
      <c r="DD3572" s="158"/>
      <c r="DE3572" s="158"/>
      <c r="DF3572" s="158"/>
      <c r="DG3572" s="158"/>
      <c r="DH3572" s="158"/>
      <c r="DI3572" s="158"/>
      <c r="DJ3572" s="158"/>
      <c r="DK3572" s="158"/>
      <c r="DL3572" s="158"/>
      <c r="DM3572" s="158"/>
      <c r="DN3572" s="158"/>
      <c r="DO3572" s="158"/>
      <c r="DP3572" s="158"/>
      <c r="DQ3572" s="158"/>
      <c r="DR3572" s="158"/>
      <c r="DS3572" s="160"/>
    </row>
    <row r="3573" spans="1:123" s="110" customFormat="1">
      <c r="A3573" s="184"/>
      <c r="B3573" s="180"/>
      <c r="D3573" s="192"/>
      <c r="E3573" s="157"/>
      <c r="F3573" s="158"/>
      <c r="G3573" s="158"/>
      <c r="H3573" s="158"/>
      <c r="I3573" s="158"/>
      <c r="J3573" s="158"/>
      <c r="K3573" s="158"/>
      <c r="L3573" s="158"/>
      <c r="M3573" s="158"/>
      <c r="N3573" s="158"/>
      <c r="O3573" s="158"/>
      <c r="P3573" s="158"/>
      <c r="Q3573" s="158"/>
      <c r="R3573" s="158"/>
      <c r="S3573" s="158"/>
      <c r="T3573" s="158"/>
      <c r="U3573" s="158"/>
      <c r="V3573" s="158"/>
      <c r="W3573" s="158"/>
      <c r="X3573" s="158"/>
      <c r="Y3573" s="158"/>
      <c r="Z3573" s="158"/>
      <c r="AA3573" s="158"/>
      <c r="AB3573" s="158"/>
      <c r="AC3573" s="158"/>
      <c r="AD3573" s="158"/>
      <c r="AE3573" s="158"/>
      <c r="AF3573" s="158"/>
      <c r="AG3573" s="158"/>
      <c r="AH3573" s="158"/>
      <c r="AI3573" s="158"/>
      <c r="AJ3573" s="158"/>
      <c r="AK3573" s="158"/>
      <c r="AL3573" s="158"/>
      <c r="AM3573" s="158"/>
      <c r="AN3573" s="158"/>
      <c r="AO3573" s="158"/>
      <c r="AP3573" s="158"/>
      <c r="AQ3573" s="158"/>
      <c r="AR3573" s="158"/>
      <c r="AS3573" s="158"/>
      <c r="AT3573" s="158"/>
      <c r="AU3573" s="158"/>
      <c r="AV3573" s="158"/>
      <c r="AW3573" s="158"/>
      <c r="AX3573" s="158"/>
      <c r="AY3573" s="158"/>
      <c r="AZ3573" s="158"/>
      <c r="BA3573" s="158"/>
      <c r="BB3573" s="158"/>
      <c r="BC3573" s="158"/>
      <c r="BD3573" s="159"/>
      <c r="BE3573" s="158"/>
      <c r="BF3573" s="158"/>
      <c r="BG3573" s="158"/>
      <c r="BH3573" s="158"/>
      <c r="BI3573" s="159"/>
      <c r="BJ3573" s="158"/>
      <c r="BK3573" s="158"/>
      <c r="BL3573" s="158"/>
      <c r="BM3573" s="158"/>
      <c r="BN3573" s="158"/>
      <c r="BO3573" s="158"/>
      <c r="BP3573" s="158"/>
      <c r="BQ3573" s="158"/>
      <c r="BR3573" s="158"/>
      <c r="BS3573" s="158"/>
      <c r="BT3573" s="158"/>
      <c r="BU3573" s="158"/>
      <c r="BV3573" s="158"/>
      <c r="BW3573" s="158"/>
      <c r="BX3573" s="158"/>
      <c r="BY3573" s="158"/>
      <c r="BZ3573" s="158"/>
      <c r="CA3573" s="158"/>
      <c r="CB3573" s="158"/>
      <c r="CC3573" s="158"/>
      <c r="CD3573" s="158"/>
      <c r="CE3573" s="158"/>
      <c r="CF3573" s="158"/>
      <c r="CG3573" s="158"/>
      <c r="CH3573" s="158"/>
      <c r="CI3573" s="158"/>
      <c r="CJ3573" s="158"/>
      <c r="CK3573" s="158"/>
      <c r="CL3573" s="158"/>
      <c r="CM3573" s="158"/>
      <c r="CN3573" s="158"/>
      <c r="CO3573" s="158"/>
      <c r="CP3573" s="158"/>
      <c r="CQ3573" s="158"/>
      <c r="CR3573" s="158"/>
      <c r="CS3573" s="158"/>
      <c r="CT3573" s="158"/>
      <c r="CU3573" s="158"/>
      <c r="CV3573" s="158"/>
      <c r="CW3573" s="158"/>
      <c r="CX3573" s="158"/>
      <c r="CY3573" s="158"/>
      <c r="CZ3573" s="158"/>
      <c r="DA3573" s="158"/>
      <c r="DB3573" s="158"/>
      <c r="DC3573" s="158"/>
      <c r="DD3573" s="158"/>
      <c r="DE3573" s="158"/>
      <c r="DF3573" s="158"/>
      <c r="DG3573" s="158"/>
      <c r="DH3573" s="158"/>
      <c r="DI3573" s="158"/>
      <c r="DJ3573" s="158"/>
      <c r="DK3573" s="158"/>
      <c r="DL3573" s="158"/>
      <c r="DM3573" s="158"/>
      <c r="DN3573" s="158"/>
      <c r="DO3573" s="158"/>
      <c r="DP3573" s="158"/>
      <c r="DQ3573" s="158"/>
      <c r="DR3573" s="158"/>
      <c r="DS3573" s="160"/>
    </row>
    <row r="3574" spans="1:123" s="110" customFormat="1">
      <c r="A3574" s="184"/>
      <c r="B3574" s="180"/>
      <c r="D3574" s="192"/>
      <c r="E3574" s="157"/>
      <c r="F3574" s="158"/>
      <c r="G3574" s="158"/>
      <c r="H3574" s="158"/>
      <c r="I3574" s="158"/>
      <c r="J3574" s="158"/>
      <c r="K3574" s="158"/>
      <c r="L3574" s="158"/>
      <c r="M3574" s="158"/>
      <c r="N3574" s="158"/>
      <c r="O3574" s="158"/>
      <c r="P3574" s="158"/>
      <c r="Q3574" s="158"/>
      <c r="R3574" s="158"/>
      <c r="S3574" s="158"/>
      <c r="T3574" s="158"/>
      <c r="U3574" s="158"/>
      <c r="V3574" s="158"/>
      <c r="W3574" s="158"/>
      <c r="X3574" s="158"/>
      <c r="Y3574" s="158"/>
      <c r="Z3574" s="158"/>
      <c r="AA3574" s="158"/>
      <c r="AB3574" s="158"/>
      <c r="AC3574" s="158"/>
      <c r="AD3574" s="158"/>
      <c r="AE3574" s="158"/>
      <c r="AF3574" s="158"/>
      <c r="AG3574" s="158"/>
      <c r="AH3574" s="158"/>
      <c r="AI3574" s="158"/>
      <c r="AJ3574" s="158"/>
      <c r="AK3574" s="158"/>
      <c r="AL3574" s="158"/>
      <c r="AM3574" s="158"/>
      <c r="AN3574" s="158"/>
      <c r="AO3574" s="158"/>
      <c r="AP3574" s="158"/>
      <c r="AQ3574" s="158"/>
      <c r="AR3574" s="158"/>
      <c r="AS3574" s="158"/>
      <c r="AT3574" s="158"/>
      <c r="AU3574" s="158"/>
      <c r="AV3574" s="158"/>
      <c r="AW3574" s="158"/>
      <c r="AX3574" s="158"/>
      <c r="AY3574" s="158"/>
      <c r="AZ3574" s="158"/>
      <c r="BA3574" s="158"/>
      <c r="BB3574" s="158"/>
      <c r="BC3574" s="158"/>
      <c r="BD3574" s="159"/>
      <c r="BE3574" s="158"/>
      <c r="BF3574" s="158"/>
      <c r="BG3574" s="158"/>
      <c r="BH3574" s="158"/>
      <c r="BI3574" s="159"/>
      <c r="BJ3574" s="158"/>
      <c r="BK3574" s="158"/>
      <c r="BL3574" s="158"/>
      <c r="BM3574" s="158"/>
      <c r="BN3574" s="158"/>
      <c r="BO3574" s="158"/>
      <c r="BP3574" s="158"/>
      <c r="BQ3574" s="158"/>
      <c r="BR3574" s="158"/>
      <c r="BS3574" s="158"/>
      <c r="BT3574" s="158"/>
      <c r="BU3574" s="158"/>
      <c r="BV3574" s="158"/>
      <c r="BW3574" s="158"/>
      <c r="BX3574" s="158"/>
      <c r="BY3574" s="158"/>
      <c r="BZ3574" s="158"/>
      <c r="CA3574" s="158"/>
      <c r="CB3574" s="158"/>
      <c r="CC3574" s="158"/>
      <c r="CD3574" s="158"/>
      <c r="CE3574" s="158"/>
      <c r="CF3574" s="158"/>
      <c r="CG3574" s="158"/>
      <c r="CH3574" s="158"/>
      <c r="CI3574" s="158"/>
      <c r="CJ3574" s="158"/>
      <c r="CK3574" s="158"/>
      <c r="CL3574" s="158"/>
      <c r="CM3574" s="158"/>
      <c r="CN3574" s="158"/>
      <c r="CO3574" s="158"/>
      <c r="CP3574" s="158"/>
      <c r="CQ3574" s="158"/>
      <c r="CR3574" s="158"/>
      <c r="CS3574" s="158"/>
      <c r="CT3574" s="158"/>
      <c r="CU3574" s="158"/>
      <c r="CV3574" s="158"/>
      <c r="CW3574" s="158"/>
      <c r="CX3574" s="158"/>
      <c r="CY3574" s="158"/>
      <c r="CZ3574" s="158"/>
      <c r="DA3574" s="158"/>
      <c r="DB3574" s="158"/>
      <c r="DC3574" s="158"/>
      <c r="DD3574" s="158"/>
      <c r="DE3574" s="158"/>
      <c r="DF3574" s="158"/>
      <c r="DG3574" s="158"/>
      <c r="DH3574" s="158"/>
      <c r="DI3574" s="158"/>
      <c r="DJ3574" s="158"/>
      <c r="DK3574" s="158"/>
      <c r="DL3574" s="158"/>
      <c r="DM3574" s="158"/>
      <c r="DN3574" s="158"/>
      <c r="DO3574" s="158"/>
      <c r="DP3574" s="158"/>
      <c r="DQ3574" s="158"/>
      <c r="DR3574" s="158"/>
      <c r="DS3574" s="160"/>
    </row>
    <row r="3575" spans="1:123" s="110" customFormat="1">
      <c r="A3575" s="184"/>
      <c r="B3575" s="180"/>
      <c r="D3575" s="192"/>
      <c r="E3575" s="157"/>
      <c r="F3575" s="158"/>
      <c r="G3575" s="158"/>
      <c r="H3575" s="158"/>
      <c r="I3575" s="158"/>
      <c r="J3575" s="158"/>
      <c r="K3575" s="158"/>
      <c r="L3575" s="158"/>
      <c r="M3575" s="158"/>
      <c r="N3575" s="158"/>
      <c r="O3575" s="158"/>
      <c r="P3575" s="158"/>
      <c r="Q3575" s="158"/>
      <c r="R3575" s="158"/>
      <c r="S3575" s="158"/>
      <c r="T3575" s="158"/>
      <c r="U3575" s="158"/>
      <c r="V3575" s="158"/>
      <c r="W3575" s="158"/>
      <c r="X3575" s="158"/>
      <c r="Y3575" s="158"/>
      <c r="Z3575" s="158"/>
      <c r="AA3575" s="158"/>
      <c r="AB3575" s="158"/>
      <c r="AC3575" s="158"/>
      <c r="AD3575" s="158"/>
      <c r="AE3575" s="158"/>
      <c r="AF3575" s="158"/>
      <c r="AG3575" s="158"/>
      <c r="AH3575" s="158"/>
      <c r="AI3575" s="158"/>
      <c r="AJ3575" s="158"/>
      <c r="AK3575" s="158"/>
      <c r="AL3575" s="158"/>
      <c r="AM3575" s="158"/>
      <c r="AN3575" s="158"/>
      <c r="AO3575" s="158"/>
      <c r="AP3575" s="158"/>
      <c r="AQ3575" s="158"/>
      <c r="AR3575" s="158"/>
      <c r="AS3575" s="158"/>
      <c r="AT3575" s="158"/>
      <c r="AU3575" s="158"/>
      <c r="AV3575" s="158"/>
      <c r="AW3575" s="158"/>
      <c r="AX3575" s="158"/>
      <c r="AY3575" s="158"/>
      <c r="AZ3575" s="158"/>
      <c r="BA3575" s="158"/>
      <c r="BB3575" s="158"/>
      <c r="BC3575" s="158"/>
      <c r="BD3575" s="159"/>
      <c r="BE3575" s="158"/>
      <c r="BF3575" s="158"/>
      <c r="BG3575" s="158"/>
      <c r="BH3575" s="158"/>
      <c r="BI3575" s="159"/>
      <c r="BJ3575" s="158"/>
      <c r="BK3575" s="158"/>
      <c r="BL3575" s="158"/>
      <c r="BM3575" s="158"/>
      <c r="BN3575" s="158"/>
      <c r="BO3575" s="158"/>
      <c r="BP3575" s="158"/>
      <c r="BQ3575" s="158"/>
      <c r="BR3575" s="158"/>
      <c r="BS3575" s="158"/>
      <c r="BT3575" s="158"/>
      <c r="BU3575" s="158"/>
      <c r="BV3575" s="158"/>
      <c r="BW3575" s="158"/>
      <c r="BX3575" s="158"/>
      <c r="BY3575" s="158"/>
      <c r="BZ3575" s="158"/>
      <c r="CA3575" s="158"/>
      <c r="CB3575" s="158"/>
      <c r="CC3575" s="158"/>
      <c r="CD3575" s="158"/>
      <c r="CE3575" s="158"/>
      <c r="CF3575" s="158"/>
      <c r="CG3575" s="158"/>
      <c r="CH3575" s="158"/>
      <c r="CI3575" s="158"/>
      <c r="CJ3575" s="158"/>
      <c r="CK3575" s="158"/>
      <c r="CL3575" s="158"/>
      <c r="CM3575" s="158"/>
      <c r="CN3575" s="158"/>
      <c r="CO3575" s="158"/>
      <c r="CP3575" s="158"/>
      <c r="CQ3575" s="158"/>
      <c r="CR3575" s="158"/>
      <c r="CS3575" s="158"/>
      <c r="CT3575" s="158"/>
      <c r="CU3575" s="158"/>
      <c r="CV3575" s="158"/>
      <c r="CW3575" s="158"/>
      <c r="CX3575" s="158"/>
      <c r="CY3575" s="158"/>
      <c r="CZ3575" s="158"/>
      <c r="DA3575" s="158"/>
      <c r="DB3575" s="158"/>
      <c r="DC3575" s="158"/>
      <c r="DD3575" s="158"/>
      <c r="DE3575" s="158"/>
      <c r="DF3575" s="158"/>
      <c r="DG3575" s="158"/>
      <c r="DH3575" s="158"/>
      <c r="DI3575" s="158"/>
      <c r="DJ3575" s="158"/>
      <c r="DK3575" s="158"/>
      <c r="DL3575" s="158"/>
      <c r="DM3575" s="158"/>
      <c r="DN3575" s="158"/>
      <c r="DO3575" s="158"/>
      <c r="DP3575" s="158"/>
      <c r="DQ3575" s="158"/>
      <c r="DR3575" s="158"/>
      <c r="DS3575" s="160"/>
    </row>
    <row r="3576" spans="1:123" s="110" customFormat="1">
      <c r="A3576" s="184"/>
      <c r="B3576" s="180"/>
      <c r="D3576" s="192"/>
      <c r="E3576" s="157"/>
      <c r="F3576" s="158"/>
      <c r="G3576" s="158"/>
      <c r="H3576" s="158"/>
      <c r="I3576" s="158"/>
      <c r="J3576" s="158"/>
      <c r="K3576" s="158"/>
      <c r="L3576" s="158"/>
      <c r="M3576" s="158"/>
      <c r="N3576" s="158"/>
      <c r="O3576" s="158"/>
      <c r="P3576" s="158"/>
      <c r="Q3576" s="158"/>
      <c r="R3576" s="158"/>
      <c r="S3576" s="158"/>
      <c r="T3576" s="158"/>
      <c r="U3576" s="158"/>
      <c r="V3576" s="158"/>
      <c r="W3576" s="158"/>
      <c r="X3576" s="158"/>
      <c r="Y3576" s="158"/>
      <c r="Z3576" s="158"/>
      <c r="AA3576" s="158"/>
      <c r="AB3576" s="158"/>
      <c r="AC3576" s="158"/>
      <c r="AD3576" s="158"/>
      <c r="AE3576" s="158"/>
      <c r="AF3576" s="158"/>
      <c r="AG3576" s="158"/>
      <c r="AH3576" s="158"/>
      <c r="AI3576" s="158"/>
      <c r="AJ3576" s="158"/>
      <c r="AK3576" s="158"/>
      <c r="AL3576" s="158"/>
      <c r="AM3576" s="158"/>
      <c r="AN3576" s="158"/>
      <c r="AO3576" s="158"/>
      <c r="AP3576" s="158"/>
      <c r="AQ3576" s="158"/>
      <c r="AR3576" s="158"/>
      <c r="AS3576" s="158"/>
      <c r="AT3576" s="158"/>
      <c r="AU3576" s="158"/>
      <c r="AV3576" s="158"/>
      <c r="AW3576" s="158"/>
      <c r="AX3576" s="158"/>
      <c r="AY3576" s="158"/>
      <c r="AZ3576" s="158"/>
      <c r="BA3576" s="158"/>
      <c r="BB3576" s="158"/>
      <c r="BC3576" s="158"/>
      <c r="BD3576" s="159"/>
      <c r="BE3576" s="158"/>
      <c r="BF3576" s="158"/>
      <c r="BG3576" s="158"/>
      <c r="BH3576" s="158"/>
      <c r="BI3576" s="159"/>
      <c r="BJ3576" s="158"/>
      <c r="BK3576" s="158"/>
      <c r="BL3576" s="158"/>
      <c r="BM3576" s="158"/>
      <c r="BN3576" s="158"/>
      <c r="BO3576" s="158"/>
      <c r="BP3576" s="158"/>
      <c r="BQ3576" s="158"/>
      <c r="BR3576" s="158"/>
      <c r="BS3576" s="158"/>
      <c r="BT3576" s="158"/>
      <c r="BU3576" s="158"/>
      <c r="BV3576" s="158"/>
      <c r="BW3576" s="158"/>
      <c r="BX3576" s="158"/>
      <c r="BY3576" s="158"/>
      <c r="BZ3576" s="158"/>
      <c r="CA3576" s="158"/>
      <c r="CB3576" s="158"/>
      <c r="CC3576" s="158"/>
      <c r="CD3576" s="158"/>
      <c r="CE3576" s="158"/>
      <c r="CF3576" s="158"/>
      <c r="CG3576" s="158"/>
      <c r="CH3576" s="158"/>
      <c r="CI3576" s="158"/>
      <c r="CJ3576" s="158"/>
      <c r="CK3576" s="158"/>
      <c r="CL3576" s="158"/>
      <c r="CM3576" s="158"/>
      <c r="CN3576" s="158"/>
      <c r="CO3576" s="158"/>
      <c r="CP3576" s="158"/>
      <c r="CQ3576" s="158"/>
      <c r="CR3576" s="158"/>
      <c r="CS3576" s="158"/>
      <c r="CT3576" s="158"/>
      <c r="CU3576" s="158"/>
      <c r="CV3576" s="158"/>
      <c r="CW3576" s="158"/>
      <c r="CX3576" s="158"/>
      <c r="CY3576" s="158"/>
      <c r="CZ3576" s="158"/>
      <c r="DA3576" s="158"/>
      <c r="DB3576" s="158"/>
      <c r="DC3576" s="158"/>
      <c r="DD3576" s="158"/>
      <c r="DE3576" s="158"/>
      <c r="DF3576" s="158"/>
      <c r="DG3576" s="158"/>
      <c r="DH3576" s="158"/>
      <c r="DI3576" s="158"/>
      <c r="DJ3576" s="158"/>
      <c r="DK3576" s="158"/>
      <c r="DL3576" s="158"/>
      <c r="DM3576" s="158"/>
      <c r="DN3576" s="158"/>
      <c r="DO3576" s="158"/>
      <c r="DP3576" s="158"/>
      <c r="DQ3576" s="158"/>
      <c r="DR3576" s="158"/>
      <c r="DS3576" s="160"/>
    </row>
    <row r="3577" spans="1:123" s="110" customFormat="1">
      <c r="A3577" s="184"/>
      <c r="B3577" s="180"/>
      <c r="D3577" s="192"/>
      <c r="E3577" s="157"/>
      <c r="F3577" s="158"/>
      <c r="G3577" s="158"/>
      <c r="H3577" s="158"/>
      <c r="I3577" s="158"/>
      <c r="J3577" s="158"/>
      <c r="K3577" s="158"/>
      <c r="L3577" s="158"/>
      <c r="M3577" s="158"/>
      <c r="N3577" s="158"/>
      <c r="O3577" s="158"/>
      <c r="P3577" s="158"/>
      <c r="Q3577" s="158"/>
      <c r="R3577" s="158"/>
      <c r="S3577" s="158"/>
      <c r="T3577" s="158"/>
      <c r="U3577" s="158"/>
      <c r="V3577" s="158"/>
      <c r="W3577" s="158"/>
      <c r="X3577" s="158"/>
      <c r="Y3577" s="158"/>
      <c r="Z3577" s="158"/>
      <c r="AA3577" s="158"/>
      <c r="AB3577" s="158"/>
      <c r="AC3577" s="158"/>
      <c r="AD3577" s="158"/>
      <c r="AE3577" s="158"/>
      <c r="AF3577" s="158"/>
      <c r="AG3577" s="158"/>
      <c r="AH3577" s="158"/>
      <c r="AI3577" s="158"/>
      <c r="AJ3577" s="158"/>
      <c r="AK3577" s="158"/>
      <c r="AL3577" s="158"/>
      <c r="AM3577" s="158"/>
      <c r="AN3577" s="158"/>
      <c r="AO3577" s="158"/>
      <c r="AP3577" s="158"/>
      <c r="AQ3577" s="158"/>
      <c r="AR3577" s="158"/>
      <c r="AS3577" s="158"/>
      <c r="AT3577" s="158"/>
      <c r="AU3577" s="158"/>
      <c r="AV3577" s="158"/>
      <c r="AW3577" s="158"/>
      <c r="AX3577" s="158"/>
      <c r="AY3577" s="158"/>
      <c r="AZ3577" s="158"/>
      <c r="BA3577" s="158"/>
      <c r="BB3577" s="158"/>
      <c r="BC3577" s="158"/>
      <c r="BD3577" s="159"/>
      <c r="BE3577" s="158"/>
      <c r="BF3577" s="158"/>
      <c r="BG3577" s="158"/>
      <c r="BH3577" s="158"/>
      <c r="BI3577" s="159"/>
      <c r="BJ3577" s="158"/>
      <c r="BK3577" s="158"/>
      <c r="BL3577" s="158"/>
      <c r="BM3577" s="158"/>
      <c r="BN3577" s="158"/>
      <c r="BO3577" s="158"/>
      <c r="BP3577" s="158"/>
      <c r="BQ3577" s="158"/>
      <c r="BR3577" s="158"/>
      <c r="BS3577" s="158"/>
      <c r="BT3577" s="158"/>
      <c r="BU3577" s="158"/>
      <c r="BV3577" s="158"/>
      <c r="BW3577" s="158"/>
      <c r="BX3577" s="158"/>
      <c r="BY3577" s="158"/>
      <c r="BZ3577" s="158"/>
      <c r="CA3577" s="158"/>
      <c r="CB3577" s="158"/>
      <c r="CC3577" s="158"/>
      <c r="CD3577" s="158"/>
      <c r="CE3577" s="158"/>
      <c r="CF3577" s="158"/>
      <c r="CG3577" s="158"/>
      <c r="CH3577" s="158"/>
      <c r="CI3577" s="158"/>
      <c r="CJ3577" s="158"/>
      <c r="CK3577" s="158"/>
      <c r="CL3577" s="158"/>
      <c r="CM3577" s="158"/>
      <c r="CN3577" s="158"/>
      <c r="CO3577" s="158"/>
      <c r="CP3577" s="158"/>
      <c r="CQ3577" s="158"/>
      <c r="CR3577" s="158"/>
      <c r="CS3577" s="158"/>
      <c r="CT3577" s="158"/>
      <c r="CU3577" s="158"/>
      <c r="CV3577" s="158"/>
      <c r="CW3577" s="158"/>
      <c r="CX3577" s="158"/>
      <c r="CY3577" s="158"/>
      <c r="CZ3577" s="158"/>
      <c r="DA3577" s="158"/>
      <c r="DB3577" s="158"/>
      <c r="DC3577" s="158"/>
      <c r="DD3577" s="158"/>
      <c r="DE3577" s="158"/>
      <c r="DF3577" s="158"/>
      <c r="DG3577" s="158"/>
      <c r="DH3577" s="158"/>
      <c r="DI3577" s="158"/>
      <c r="DJ3577" s="158"/>
      <c r="DK3577" s="158"/>
      <c r="DL3577" s="158"/>
      <c r="DM3577" s="158"/>
      <c r="DN3577" s="158"/>
      <c r="DO3577" s="158"/>
      <c r="DP3577" s="158"/>
      <c r="DQ3577" s="158"/>
      <c r="DR3577" s="158"/>
      <c r="DS3577" s="160"/>
    </row>
    <row r="3578" spans="1:123" s="110" customFormat="1">
      <c r="A3578" s="184"/>
      <c r="B3578" s="180"/>
      <c r="D3578" s="192"/>
      <c r="E3578" s="157"/>
      <c r="F3578" s="158"/>
      <c r="G3578" s="158"/>
      <c r="H3578" s="158"/>
      <c r="I3578" s="158"/>
      <c r="J3578" s="158"/>
      <c r="K3578" s="158"/>
      <c r="L3578" s="158"/>
      <c r="M3578" s="158"/>
      <c r="N3578" s="158"/>
      <c r="O3578" s="158"/>
      <c r="P3578" s="158"/>
      <c r="Q3578" s="158"/>
      <c r="R3578" s="158"/>
      <c r="S3578" s="158"/>
      <c r="T3578" s="158"/>
      <c r="U3578" s="158"/>
      <c r="V3578" s="158"/>
      <c r="W3578" s="158"/>
      <c r="X3578" s="158"/>
      <c r="Y3578" s="158"/>
      <c r="Z3578" s="158"/>
      <c r="AA3578" s="158"/>
      <c r="AB3578" s="158"/>
      <c r="AC3578" s="158"/>
      <c r="AD3578" s="158"/>
      <c r="AE3578" s="158"/>
      <c r="AF3578" s="158"/>
      <c r="AG3578" s="158"/>
      <c r="AH3578" s="158"/>
      <c r="AI3578" s="158"/>
      <c r="AJ3578" s="158"/>
      <c r="AK3578" s="158"/>
      <c r="AL3578" s="158"/>
      <c r="AM3578" s="158"/>
      <c r="AN3578" s="158"/>
      <c r="AO3578" s="158"/>
      <c r="AP3578" s="158"/>
      <c r="AQ3578" s="158"/>
      <c r="AR3578" s="158"/>
      <c r="AS3578" s="158"/>
      <c r="AT3578" s="158"/>
      <c r="AU3578" s="158"/>
      <c r="AV3578" s="158"/>
      <c r="AW3578" s="158"/>
      <c r="AX3578" s="158"/>
      <c r="AY3578" s="158"/>
      <c r="AZ3578" s="158"/>
      <c r="BA3578" s="158"/>
      <c r="BB3578" s="158"/>
      <c r="BC3578" s="158"/>
      <c r="BD3578" s="159"/>
      <c r="BE3578" s="158"/>
      <c r="BF3578" s="158"/>
      <c r="BG3578" s="158"/>
      <c r="BH3578" s="158"/>
      <c r="BI3578" s="159"/>
      <c r="BJ3578" s="158"/>
      <c r="BK3578" s="158"/>
      <c r="BL3578" s="158"/>
      <c r="BM3578" s="158"/>
      <c r="BN3578" s="158"/>
      <c r="BO3578" s="158"/>
      <c r="BP3578" s="158"/>
      <c r="BQ3578" s="158"/>
      <c r="BR3578" s="158"/>
      <c r="BS3578" s="158"/>
      <c r="BT3578" s="158"/>
      <c r="BU3578" s="158"/>
      <c r="BV3578" s="158"/>
      <c r="BW3578" s="158"/>
      <c r="BX3578" s="158"/>
      <c r="BY3578" s="158"/>
      <c r="BZ3578" s="158"/>
      <c r="CA3578" s="158"/>
      <c r="CB3578" s="158"/>
      <c r="CC3578" s="158"/>
      <c r="CD3578" s="158"/>
      <c r="CE3578" s="158"/>
      <c r="CF3578" s="158"/>
      <c r="CG3578" s="158"/>
      <c r="CH3578" s="158"/>
      <c r="CI3578" s="158"/>
      <c r="CJ3578" s="158"/>
      <c r="CK3578" s="158"/>
      <c r="CL3578" s="158"/>
      <c r="CM3578" s="158"/>
      <c r="CN3578" s="158"/>
      <c r="CO3578" s="158"/>
      <c r="CP3578" s="158"/>
      <c r="CQ3578" s="158"/>
      <c r="CR3578" s="158"/>
      <c r="CS3578" s="158"/>
      <c r="CT3578" s="158"/>
      <c r="CU3578" s="158"/>
      <c r="CV3578" s="158"/>
      <c r="CW3578" s="158"/>
      <c r="CX3578" s="158"/>
      <c r="CY3578" s="158"/>
      <c r="CZ3578" s="158"/>
      <c r="DA3578" s="158"/>
      <c r="DB3578" s="158"/>
      <c r="DC3578" s="158"/>
      <c r="DD3578" s="158"/>
      <c r="DE3578" s="158"/>
      <c r="DF3578" s="158"/>
      <c r="DG3578" s="158"/>
      <c r="DH3578" s="158"/>
      <c r="DI3578" s="158"/>
      <c r="DJ3578" s="158"/>
      <c r="DK3578" s="158"/>
      <c r="DL3578" s="158"/>
      <c r="DM3578" s="158"/>
      <c r="DN3578" s="158"/>
      <c r="DO3578" s="158"/>
      <c r="DP3578" s="158"/>
      <c r="DQ3578" s="158"/>
      <c r="DR3578" s="158"/>
      <c r="DS3578" s="160"/>
    </row>
    <row r="3579" spans="1:123" s="110" customFormat="1">
      <c r="A3579" s="184"/>
      <c r="B3579" s="180"/>
      <c r="D3579" s="192"/>
      <c r="E3579" s="157"/>
      <c r="F3579" s="158"/>
      <c r="G3579" s="158"/>
      <c r="H3579" s="158"/>
      <c r="I3579" s="158"/>
      <c r="J3579" s="158"/>
      <c r="K3579" s="158"/>
      <c r="L3579" s="158"/>
      <c r="M3579" s="158"/>
      <c r="N3579" s="158"/>
      <c r="O3579" s="158"/>
      <c r="P3579" s="158"/>
      <c r="Q3579" s="158"/>
      <c r="R3579" s="158"/>
      <c r="S3579" s="158"/>
      <c r="T3579" s="158"/>
      <c r="U3579" s="158"/>
      <c r="V3579" s="158"/>
      <c r="W3579" s="158"/>
      <c r="X3579" s="158"/>
      <c r="Y3579" s="158"/>
      <c r="Z3579" s="158"/>
      <c r="AA3579" s="158"/>
      <c r="AB3579" s="158"/>
      <c r="AC3579" s="158"/>
      <c r="AD3579" s="158"/>
      <c r="AE3579" s="158"/>
      <c r="AF3579" s="158"/>
      <c r="AG3579" s="158"/>
      <c r="AH3579" s="158"/>
      <c r="AI3579" s="158"/>
      <c r="AJ3579" s="158"/>
      <c r="AK3579" s="158"/>
      <c r="AL3579" s="158"/>
      <c r="AM3579" s="158"/>
      <c r="AN3579" s="158"/>
      <c r="AO3579" s="158"/>
      <c r="AP3579" s="158"/>
      <c r="AQ3579" s="158"/>
      <c r="AR3579" s="158"/>
      <c r="AS3579" s="158"/>
      <c r="AT3579" s="158"/>
      <c r="AU3579" s="158"/>
      <c r="AV3579" s="158"/>
      <c r="AW3579" s="158"/>
      <c r="AX3579" s="158"/>
      <c r="AY3579" s="158"/>
      <c r="AZ3579" s="158"/>
      <c r="BA3579" s="158"/>
      <c r="BB3579" s="158"/>
      <c r="BC3579" s="158"/>
      <c r="BD3579" s="159"/>
      <c r="BE3579" s="158"/>
      <c r="BF3579" s="158"/>
      <c r="BG3579" s="158"/>
      <c r="BH3579" s="158"/>
      <c r="BI3579" s="159"/>
      <c r="BJ3579" s="158"/>
      <c r="BK3579" s="158"/>
      <c r="BL3579" s="158"/>
      <c r="BM3579" s="158"/>
      <c r="BN3579" s="158"/>
      <c r="BO3579" s="158"/>
      <c r="BP3579" s="158"/>
      <c r="BQ3579" s="158"/>
      <c r="BR3579" s="158"/>
      <c r="BS3579" s="158"/>
      <c r="BT3579" s="158"/>
      <c r="BU3579" s="158"/>
      <c r="BV3579" s="158"/>
      <c r="BW3579" s="158"/>
      <c r="BX3579" s="158"/>
      <c r="BY3579" s="158"/>
      <c r="BZ3579" s="158"/>
      <c r="CA3579" s="158"/>
      <c r="CB3579" s="158"/>
      <c r="CC3579" s="158"/>
      <c r="CD3579" s="158"/>
      <c r="CE3579" s="158"/>
      <c r="CF3579" s="158"/>
      <c r="CG3579" s="158"/>
      <c r="CH3579" s="158"/>
      <c r="CI3579" s="158"/>
      <c r="CJ3579" s="158"/>
      <c r="CK3579" s="158"/>
      <c r="CL3579" s="158"/>
      <c r="CM3579" s="158"/>
      <c r="CN3579" s="158"/>
      <c r="CO3579" s="158"/>
      <c r="CP3579" s="158"/>
      <c r="CQ3579" s="158"/>
      <c r="CR3579" s="158"/>
      <c r="CS3579" s="158"/>
      <c r="CT3579" s="158"/>
      <c r="CU3579" s="158"/>
      <c r="CV3579" s="158"/>
      <c r="CW3579" s="158"/>
      <c r="CX3579" s="158"/>
      <c r="CY3579" s="158"/>
      <c r="CZ3579" s="158"/>
      <c r="DA3579" s="158"/>
      <c r="DB3579" s="158"/>
      <c r="DC3579" s="158"/>
      <c r="DD3579" s="158"/>
      <c r="DE3579" s="158"/>
      <c r="DF3579" s="158"/>
      <c r="DG3579" s="158"/>
      <c r="DH3579" s="158"/>
      <c r="DI3579" s="158"/>
      <c r="DJ3579" s="158"/>
      <c r="DK3579" s="158"/>
      <c r="DL3579" s="158"/>
      <c r="DM3579" s="158"/>
      <c r="DN3579" s="158"/>
      <c r="DO3579" s="158"/>
      <c r="DP3579" s="158"/>
      <c r="DQ3579" s="158"/>
      <c r="DR3579" s="158"/>
      <c r="DS3579" s="160"/>
    </row>
    <row r="3580" spans="1:123" s="110" customFormat="1">
      <c r="A3580" s="184"/>
      <c r="B3580" s="180"/>
      <c r="D3580" s="192"/>
      <c r="E3580" s="157"/>
      <c r="F3580" s="158"/>
      <c r="G3580" s="158"/>
      <c r="H3580" s="158"/>
      <c r="I3580" s="158"/>
      <c r="J3580" s="158"/>
      <c r="K3580" s="158"/>
      <c r="L3580" s="158"/>
      <c r="M3580" s="158"/>
      <c r="N3580" s="158"/>
      <c r="O3580" s="158"/>
      <c r="P3580" s="158"/>
      <c r="Q3580" s="158"/>
      <c r="R3580" s="158"/>
      <c r="S3580" s="158"/>
      <c r="T3580" s="158"/>
      <c r="U3580" s="158"/>
      <c r="V3580" s="158"/>
      <c r="W3580" s="158"/>
      <c r="X3580" s="158"/>
      <c r="Y3580" s="158"/>
      <c r="Z3580" s="158"/>
      <c r="AA3580" s="158"/>
      <c r="AB3580" s="158"/>
      <c r="AC3580" s="158"/>
      <c r="AD3580" s="158"/>
      <c r="AE3580" s="158"/>
      <c r="AF3580" s="158"/>
      <c r="AG3580" s="158"/>
      <c r="AH3580" s="158"/>
      <c r="AI3580" s="158"/>
      <c r="AJ3580" s="158"/>
      <c r="AK3580" s="158"/>
      <c r="AL3580" s="158"/>
      <c r="AM3580" s="158"/>
      <c r="AN3580" s="158"/>
      <c r="AO3580" s="158"/>
      <c r="AP3580" s="158"/>
      <c r="AQ3580" s="158"/>
      <c r="AR3580" s="158"/>
      <c r="AS3580" s="158"/>
      <c r="AT3580" s="158"/>
      <c r="AU3580" s="158"/>
      <c r="AV3580" s="158"/>
      <c r="AW3580" s="158"/>
      <c r="AX3580" s="158"/>
      <c r="AY3580" s="158"/>
      <c r="AZ3580" s="158"/>
      <c r="BA3580" s="158"/>
      <c r="BB3580" s="158"/>
      <c r="BC3580" s="158"/>
      <c r="BD3580" s="159"/>
      <c r="BE3580" s="158"/>
      <c r="BF3580" s="158"/>
      <c r="BG3580" s="158"/>
      <c r="BH3580" s="158"/>
      <c r="BI3580" s="159"/>
      <c r="BJ3580" s="158"/>
      <c r="BK3580" s="158"/>
      <c r="BL3580" s="158"/>
      <c r="BM3580" s="158"/>
      <c r="BN3580" s="158"/>
      <c r="BO3580" s="158"/>
      <c r="BP3580" s="158"/>
      <c r="BQ3580" s="158"/>
      <c r="BR3580" s="158"/>
      <c r="BS3580" s="158"/>
      <c r="BT3580" s="158"/>
      <c r="BU3580" s="158"/>
      <c r="BV3580" s="158"/>
      <c r="BW3580" s="158"/>
      <c r="BX3580" s="158"/>
      <c r="BY3580" s="158"/>
      <c r="BZ3580" s="158"/>
      <c r="CA3580" s="158"/>
      <c r="CB3580" s="158"/>
      <c r="CC3580" s="158"/>
      <c r="CD3580" s="158"/>
      <c r="CE3580" s="158"/>
      <c r="CF3580" s="158"/>
      <c r="CG3580" s="158"/>
      <c r="CH3580" s="158"/>
      <c r="CI3580" s="158"/>
      <c r="CJ3580" s="158"/>
      <c r="CK3580" s="158"/>
      <c r="CL3580" s="158"/>
      <c r="CM3580" s="158"/>
      <c r="CN3580" s="158"/>
      <c r="CO3580" s="158"/>
      <c r="CP3580" s="158"/>
      <c r="CQ3580" s="158"/>
      <c r="CR3580" s="158"/>
      <c r="CS3580" s="158"/>
      <c r="CT3580" s="158"/>
      <c r="CU3580" s="158"/>
      <c r="CV3580" s="158"/>
      <c r="CW3580" s="158"/>
      <c r="CX3580" s="158"/>
      <c r="CY3580" s="158"/>
      <c r="CZ3580" s="158"/>
      <c r="DA3580" s="158"/>
      <c r="DB3580" s="158"/>
      <c r="DC3580" s="158"/>
      <c r="DD3580" s="158"/>
      <c r="DE3580" s="158"/>
      <c r="DF3580" s="158"/>
      <c r="DG3580" s="158"/>
      <c r="DH3580" s="158"/>
      <c r="DI3580" s="158"/>
      <c r="DJ3580" s="158"/>
      <c r="DK3580" s="158"/>
      <c r="DL3580" s="158"/>
      <c r="DM3580" s="158"/>
      <c r="DN3580" s="158"/>
      <c r="DO3580" s="158"/>
      <c r="DP3580" s="158"/>
      <c r="DQ3580" s="158"/>
      <c r="DR3580" s="158"/>
      <c r="DS3580" s="160"/>
    </row>
    <row r="3581" spans="1:123" s="110" customFormat="1">
      <c r="A3581" s="184"/>
      <c r="B3581" s="180"/>
      <c r="D3581" s="192"/>
      <c r="E3581" s="157"/>
      <c r="F3581" s="158"/>
      <c r="G3581" s="158"/>
      <c r="H3581" s="158"/>
      <c r="I3581" s="158"/>
      <c r="J3581" s="158"/>
      <c r="K3581" s="158"/>
      <c r="L3581" s="158"/>
      <c r="M3581" s="158"/>
      <c r="N3581" s="158"/>
      <c r="O3581" s="158"/>
      <c r="P3581" s="158"/>
      <c r="Q3581" s="158"/>
      <c r="R3581" s="158"/>
      <c r="S3581" s="158"/>
      <c r="T3581" s="158"/>
      <c r="U3581" s="158"/>
      <c r="V3581" s="158"/>
      <c r="W3581" s="158"/>
      <c r="X3581" s="158"/>
      <c r="Y3581" s="158"/>
      <c r="Z3581" s="158"/>
      <c r="AA3581" s="158"/>
      <c r="AB3581" s="158"/>
      <c r="AC3581" s="158"/>
      <c r="AD3581" s="158"/>
      <c r="AE3581" s="158"/>
      <c r="AF3581" s="158"/>
      <c r="AG3581" s="158"/>
      <c r="AH3581" s="158"/>
      <c r="AI3581" s="158"/>
      <c r="AJ3581" s="158"/>
      <c r="AK3581" s="158"/>
      <c r="AL3581" s="158"/>
      <c r="AM3581" s="158"/>
      <c r="AN3581" s="158"/>
      <c r="AO3581" s="158"/>
      <c r="AP3581" s="158"/>
      <c r="AQ3581" s="158"/>
      <c r="AR3581" s="158"/>
      <c r="AS3581" s="158"/>
      <c r="AT3581" s="158"/>
      <c r="AU3581" s="158"/>
      <c r="AV3581" s="158"/>
      <c r="AW3581" s="158"/>
      <c r="AX3581" s="158"/>
      <c r="AY3581" s="158"/>
      <c r="AZ3581" s="158"/>
      <c r="BA3581" s="158"/>
      <c r="BB3581" s="158"/>
      <c r="BC3581" s="158"/>
      <c r="BD3581" s="159"/>
      <c r="BE3581" s="158"/>
      <c r="BF3581" s="158"/>
      <c r="BG3581" s="158"/>
      <c r="BH3581" s="158"/>
      <c r="BI3581" s="159"/>
      <c r="BJ3581" s="158"/>
      <c r="BK3581" s="158"/>
      <c r="BL3581" s="158"/>
      <c r="BM3581" s="158"/>
      <c r="BN3581" s="158"/>
      <c r="BO3581" s="158"/>
      <c r="BP3581" s="158"/>
      <c r="BQ3581" s="158"/>
      <c r="BR3581" s="158"/>
      <c r="BS3581" s="158"/>
      <c r="BT3581" s="158"/>
      <c r="BU3581" s="158"/>
      <c r="BV3581" s="158"/>
      <c r="BW3581" s="158"/>
      <c r="BX3581" s="158"/>
      <c r="BY3581" s="158"/>
      <c r="BZ3581" s="158"/>
      <c r="CA3581" s="158"/>
      <c r="CB3581" s="158"/>
      <c r="CC3581" s="158"/>
      <c r="CD3581" s="158"/>
      <c r="CE3581" s="158"/>
      <c r="CF3581" s="158"/>
      <c r="CG3581" s="158"/>
      <c r="CH3581" s="158"/>
      <c r="CI3581" s="158"/>
      <c r="CJ3581" s="158"/>
      <c r="CK3581" s="158"/>
      <c r="CL3581" s="158"/>
      <c r="CM3581" s="158"/>
      <c r="CN3581" s="158"/>
      <c r="CO3581" s="158"/>
      <c r="CP3581" s="158"/>
      <c r="CQ3581" s="158"/>
      <c r="CR3581" s="158"/>
      <c r="CS3581" s="158"/>
      <c r="CT3581" s="158"/>
      <c r="CU3581" s="158"/>
      <c r="CV3581" s="158"/>
      <c r="CW3581" s="158"/>
      <c r="CX3581" s="158"/>
      <c r="CY3581" s="158"/>
      <c r="CZ3581" s="158"/>
      <c r="DA3581" s="158"/>
      <c r="DB3581" s="158"/>
      <c r="DC3581" s="158"/>
      <c r="DD3581" s="158"/>
      <c r="DE3581" s="158"/>
      <c r="DF3581" s="158"/>
      <c r="DG3581" s="158"/>
      <c r="DH3581" s="158"/>
      <c r="DI3581" s="158"/>
      <c r="DJ3581" s="158"/>
      <c r="DK3581" s="158"/>
      <c r="DL3581" s="158"/>
      <c r="DM3581" s="158"/>
      <c r="DN3581" s="158"/>
      <c r="DO3581" s="158"/>
      <c r="DP3581" s="158"/>
      <c r="DQ3581" s="158"/>
      <c r="DR3581" s="158"/>
      <c r="DS3581" s="160"/>
    </row>
    <row r="3582" spans="1:123" s="110" customFormat="1">
      <c r="A3582" s="184"/>
      <c r="B3582" s="180"/>
      <c r="D3582" s="192"/>
      <c r="E3582" s="157"/>
      <c r="F3582" s="158"/>
      <c r="G3582" s="158"/>
      <c r="H3582" s="158"/>
      <c r="I3582" s="158"/>
      <c r="J3582" s="158"/>
      <c r="K3582" s="158"/>
      <c r="L3582" s="158"/>
      <c r="M3582" s="158"/>
      <c r="N3582" s="158"/>
      <c r="O3582" s="158"/>
      <c r="P3582" s="158"/>
      <c r="Q3582" s="158"/>
      <c r="R3582" s="158"/>
      <c r="S3582" s="158"/>
      <c r="T3582" s="158"/>
      <c r="U3582" s="158"/>
      <c r="V3582" s="158"/>
      <c r="W3582" s="158"/>
      <c r="X3582" s="158"/>
      <c r="Y3582" s="158"/>
      <c r="Z3582" s="158"/>
      <c r="AA3582" s="158"/>
      <c r="AB3582" s="158"/>
      <c r="AC3582" s="158"/>
      <c r="AD3582" s="158"/>
      <c r="AE3582" s="158"/>
      <c r="AF3582" s="158"/>
      <c r="AG3582" s="158"/>
      <c r="AH3582" s="158"/>
      <c r="AI3582" s="158"/>
      <c r="AJ3582" s="158"/>
      <c r="AK3582" s="158"/>
      <c r="AL3582" s="158"/>
      <c r="AM3582" s="158"/>
      <c r="AN3582" s="158"/>
      <c r="AO3582" s="158"/>
      <c r="AP3582" s="158"/>
      <c r="AQ3582" s="158"/>
      <c r="AR3582" s="158"/>
      <c r="AS3582" s="158"/>
      <c r="AT3582" s="158"/>
      <c r="AU3582" s="158"/>
      <c r="AV3582" s="158"/>
      <c r="AW3582" s="158"/>
      <c r="AX3582" s="158"/>
      <c r="AY3582" s="158"/>
      <c r="AZ3582" s="158"/>
      <c r="BA3582" s="158"/>
      <c r="BB3582" s="158"/>
      <c r="BC3582" s="158"/>
      <c r="BD3582" s="159"/>
      <c r="BE3582" s="158"/>
      <c r="BF3582" s="158"/>
      <c r="BG3582" s="158"/>
      <c r="BH3582" s="158"/>
      <c r="BI3582" s="159"/>
      <c r="BJ3582" s="158"/>
      <c r="BK3582" s="158"/>
      <c r="BL3582" s="158"/>
      <c r="BM3582" s="158"/>
      <c r="BN3582" s="158"/>
      <c r="BO3582" s="158"/>
      <c r="BP3582" s="158"/>
      <c r="BQ3582" s="158"/>
      <c r="BR3582" s="158"/>
      <c r="BS3582" s="158"/>
      <c r="BT3582" s="158"/>
      <c r="BU3582" s="158"/>
      <c r="BV3582" s="158"/>
      <c r="BW3582" s="158"/>
      <c r="BX3582" s="158"/>
      <c r="BY3582" s="158"/>
      <c r="BZ3582" s="158"/>
      <c r="CA3582" s="158"/>
      <c r="CB3582" s="158"/>
      <c r="CC3582" s="158"/>
      <c r="CD3582" s="158"/>
      <c r="CE3582" s="158"/>
      <c r="CF3582" s="158"/>
      <c r="CG3582" s="158"/>
      <c r="CH3582" s="158"/>
      <c r="CI3582" s="158"/>
      <c r="CJ3582" s="158"/>
      <c r="CK3582" s="158"/>
      <c r="CL3582" s="158"/>
      <c r="CM3582" s="158"/>
      <c r="CN3582" s="158"/>
      <c r="CO3582" s="158"/>
      <c r="CP3582" s="158"/>
      <c r="CQ3582" s="158"/>
      <c r="CR3582" s="158"/>
      <c r="CS3582" s="158"/>
      <c r="CT3582" s="158"/>
      <c r="CU3582" s="158"/>
      <c r="CV3582" s="158"/>
      <c r="CW3582" s="158"/>
      <c r="CX3582" s="158"/>
      <c r="CY3582" s="158"/>
      <c r="CZ3582" s="158"/>
      <c r="DA3582" s="158"/>
      <c r="DB3582" s="158"/>
      <c r="DC3582" s="158"/>
      <c r="DD3582" s="158"/>
      <c r="DE3582" s="158"/>
      <c r="DF3582" s="158"/>
      <c r="DG3582" s="158"/>
      <c r="DH3582" s="158"/>
      <c r="DI3582" s="158"/>
      <c r="DJ3582" s="158"/>
      <c r="DK3582" s="158"/>
      <c r="DL3582" s="158"/>
      <c r="DM3582" s="158"/>
      <c r="DN3582" s="158"/>
      <c r="DO3582" s="158"/>
      <c r="DP3582" s="158"/>
      <c r="DQ3582" s="158"/>
      <c r="DR3582" s="158"/>
      <c r="DS3582" s="160"/>
    </row>
    <row r="3583" spans="1:123" s="110" customFormat="1">
      <c r="A3583" s="184"/>
      <c r="B3583" s="180"/>
      <c r="D3583" s="192"/>
      <c r="E3583" s="157"/>
      <c r="F3583" s="158"/>
      <c r="G3583" s="158"/>
      <c r="H3583" s="158"/>
      <c r="I3583" s="158"/>
      <c r="J3583" s="158"/>
      <c r="K3583" s="158"/>
      <c r="L3583" s="158"/>
      <c r="M3583" s="158"/>
      <c r="N3583" s="158"/>
      <c r="O3583" s="158"/>
      <c r="P3583" s="158"/>
      <c r="Q3583" s="158"/>
      <c r="R3583" s="158"/>
      <c r="S3583" s="158"/>
      <c r="T3583" s="158"/>
      <c r="U3583" s="158"/>
      <c r="V3583" s="158"/>
      <c r="W3583" s="158"/>
      <c r="X3583" s="158"/>
      <c r="Y3583" s="158"/>
      <c r="Z3583" s="158"/>
      <c r="AA3583" s="158"/>
      <c r="AB3583" s="158"/>
      <c r="AC3583" s="158"/>
      <c r="AD3583" s="158"/>
      <c r="AE3583" s="158"/>
      <c r="AF3583" s="158"/>
      <c r="AG3583" s="158"/>
      <c r="AH3583" s="158"/>
      <c r="AI3583" s="158"/>
      <c r="AJ3583" s="158"/>
      <c r="AK3583" s="158"/>
      <c r="AL3583" s="158"/>
      <c r="AM3583" s="158"/>
      <c r="AN3583" s="158"/>
      <c r="AO3583" s="158"/>
      <c r="AP3583" s="158"/>
      <c r="AQ3583" s="158"/>
      <c r="AR3583" s="158"/>
      <c r="AS3583" s="158"/>
      <c r="AT3583" s="158"/>
      <c r="AU3583" s="158"/>
      <c r="AV3583" s="158"/>
      <c r="AW3583" s="158"/>
      <c r="AX3583" s="158"/>
      <c r="AY3583" s="158"/>
      <c r="AZ3583" s="158"/>
      <c r="BA3583" s="158"/>
      <c r="BB3583" s="158"/>
      <c r="BC3583" s="158"/>
      <c r="BD3583" s="159"/>
      <c r="BE3583" s="158"/>
      <c r="BF3583" s="158"/>
      <c r="BG3583" s="158"/>
      <c r="BH3583" s="158"/>
      <c r="BI3583" s="159"/>
      <c r="BJ3583" s="158"/>
      <c r="BK3583" s="158"/>
      <c r="BL3583" s="158"/>
      <c r="BM3583" s="158"/>
      <c r="BN3583" s="158"/>
      <c r="BO3583" s="158"/>
      <c r="BP3583" s="158"/>
      <c r="BQ3583" s="158"/>
      <c r="BR3583" s="158"/>
      <c r="BS3583" s="158"/>
      <c r="BT3583" s="158"/>
      <c r="BU3583" s="158"/>
      <c r="BV3583" s="158"/>
      <c r="BW3583" s="158"/>
      <c r="BX3583" s="158"/>
      <c r="BY3583" s="158"/>
      <c r="BZ3583" s="158"/>
      <c r="CA3583" s="158"/>
      <c r="CB3583" s="158"/>
      <c r="CC3583" s="158"/>
      <c r="CD3583" s="158"/>
      <c r="CE3583" s="158"/>
      <c r="CF3583" s="158"/>
      <c r="CG3583" s="158"/>
      <c r="CH3583" s="158"/>
      <c r="CI3583" s="158"/>
      <c r="CJ3583" s="158"/>
      <c r="CK3583" s="158"/>
      <c r="CL3583" s="158"/>
      <c r="CM3583" s="158"/>
      <c r="CN3583" s="158"/>
      <c r="CO3583" s="158"/>
      <c r="CP3583" s="158"/>
      <c r="CQ3583" s="158"/>
      <c r="CR3583" s="158"/>
      <c r="CS3583" s="158"/>
      <c r="CT3583" s="158"/>
      <c r="CU3583" s="158"/>
      <c r="CV3583" s="158"/>
      <c r="CW3583" s="158"/>
      <c r="CX3583" s="158"/>
      <c r="CY3583" s="158"/>
      <c r="CZ3583" s="158"/>
      <c r="DA3583" s="158"/>
      <c r="DB3583" s="158"/>
      <c r="DC3583" s="158"/>
      <c r="DD3583" s="158"/>
      <c r="DE3583" s="158"/>
      <c r="DF3583" s="158"/>
      <c r="DG3583" s="158"/>
      <c r="DH3583" s="158"/>
      <c r="DI3583" s="158"/>
      <c r="DJ3583" s="158"/>
      <c r="DK3583" s="158"/>
      <c r="DL3583" s="158"/>
      <c r="DM3583" s="158"/>
      <c r="DN3583" s="158"/>
      <c r="DO3583" s="158"/>
      <c r="DP3583" s="158"/>
      <c r="DQ3583" s="158"/>
      <c r="DR3583" s="158"/>
      <c r="DS3583" s="160"/>
    </row>
    <row r="3584" spans="1:123" s="110" customFormat="1">
      <c r="A3584" s="184"/>
      <c r="B3584" s="180"/>
      <c r="D3584" s="192"/>
      <c r="E3584" s="157"/>
      <c r="F3584" s="158"/>
      <c r="G3584" s="158"/>
      <c r="H3584" s="158"/>
      <c r="I3584" s="158"/>
      <c r="J3584" s="158"/>
      <c r="K3584" s="158"/>
      <c r="L3584" s="158"/>
      <c r="M3584" s="158"/>
      <c r="N3584" s="158"/>
      <c r="O3584" s="158"/>
      <c r="P3584" s="158"/>
      <c r="Q3584" s="158"/>
      <c r="R3584" s="158"/>
      <c r="S3584" s="158"/>
      <c r="T3584" s="158"/>
      <c r="U3584" s="158"/>
      <c r="V3584" s="158"/>
      <c r="W3584" s="158"/>
      <c r="X3584" s="158"/>
      <c r="Y3584" s="158"/>
      <c r="Z3584" s="158"/>
      <c r="AA3584" s="158"/>
      <c r="AB3584" s="158"/>
      <c r="AC3584" s="158"/>
      <c r="AD3584" s="158"/>
      <c r="AE3584" s="158"/>
      <c r="AF3584" s="158"/>
      <c r="AG3584" s="158"/>
      <c r="AH3584" s="158"/>
      <c r="AI3584" s="158"/>
      <c r="AJ3584" s="158"/>
      <c r="AK3584" s="158"/>
      <c r="AL3584" s="158"/>
      <c r="AM3584" s="158"/>
      <c r="AN3584" s="158"/>
      <c r="AO3584" s="158"/>
      <c r="AP3584" s="158"/>
      <c r="AQ3584" s="158"/>
      <c r="AR3584" s="158"/>
      <c r="AS3584" s="158"/>
      <c r="AT3584" s="158"/>
      <c r="AU3584" s="158"/>
      <c r="AV3584" s="158"/>
      <c r="AW3584" s="158"/>
      <c r="AX3584" s="158"/>
      <c r="AY3584" s="158"/>
      <c r="AZ3584" s="158"/>
      <c r="BA3584" s="158"/>
      <c r="BB3584" s="158"/>
      <c r="BC3584" s="158"/>
      <c r="BD3584" s="159"/>
      <c r="BE3584" s="158"/>
      <c r="BF3584" s="158"/>
      <c r="BG3584" s="158"/>
      <c r="BH3584" s="158"/>
      <c r="BI3584" s="159"/>
      <c r="BJ3584" s="158"/>
      <c r="BK3584" s="158"/>
      <c r="BL3584" s="158"/>
      <c r="BM3584" s="158"/>
      <c r="BN3584" s="158"/>
      <c r="BO3584" s="158"/>
      <c r="BP3584" s="158"/>
      <c r="BQ3584" s="158"/>
      <c r="BR3584" s="158"/>
      <c r="BS3584" s="158"/>
      <c r="BT3584" s="158"/>
      <c r="BU3584" s="158"/>
      <c r="BV3584" s="158"/>
      <c r="BW3584" s="158"/>
      <c r="BX3584" s="158"/>
      <c r="BY3584" s="158"/>
      <c r="BZ3584" s="158"/>
      <c r="CA3584" s="158"/>
      <c r="CB3584" s="158"/>
      <c r="CC3584" s="158"/>
      <c r="CD3584" s="158"/>
      <c r="CE3584" s="158"/>
      <c r="CF3584" s="158"/>
      <c r="CG3584" s="158"/>
      <c r="CH3584" s="158"/>
      <c r="CI3584" s="158"/>
      <c r="CJ3584" s="158"/>
      <c r="CK3584" s="158"/>
      <c r="CL3584" s="158"/>
      <c r="CM3584" s="158"/>
      <c r="CN3584" s="158"/>
      <c r="CO3584" s="158"/>
      <c r="CP3584" s="158"/>
      <c r="CQ3584" s="158"/>
      <c r="CR3584" s="158"/>
      <c r="CS3584" s="158"/>
      <c r="CT3584" s="158"/>
      <c r="CU3584" s="158"/>
      <c r="CV3584" s="158"/>
      <c r="CW3584" s="158"/>
      <c r="CX3584" s="158"/>
      <c r="CY3584" s="158"/>
      <c r="CZ3584" s="158"/>
      <c r="DA3584" s="158"/>
      <c r="DB3584" s="158"/>
      <c r="DC3584" s="158"/>
      <c r="DD3584" s="158"/>
      <c r="DE3584" s="158"/>
      <c r="DF3584" s="158"/>
      <c r="DG3584" s="158"/>
      <c r="DH3584" s="158"/>
      <c r="DI3584" s="158"/>
      <c r="DJ3584" s="158"/>
      <c r="DK3584" s="158"/>
      <c r="DL3584" s="158"/>
      <c r="DM3584" s="158"/>
      <c r="DN3584" s="158"/>
      <c r="DO3584" s="158"/>
      <c r="DP3584" s="158"/>
      <c r="DQ3584" s="158"/>
      <c r="DR3584" s="158"/>
      <c r="DS3584" s="160"/>
    </row>
    <row r="3585" spans="1:123" s="110" customFormat="1">
      <c r="A3585" s="184"/>
      <c r="B3585" s="180"/>
      <c r="D3585" s="192"/>
      <c r="E3585" s="157"/>
      <c r="F3585" s="158"/>
      <c r="G3585" s="158"/>
      <c r="H3585" s="158"/>
      <c r="I3585" s="158"/>
      <c r="J3585" s="158"/>
      <c r="K3585" s="158"/>
      <c r="L3585" s="158"/>
      <c r="M3585" s="158"/>
      <c r="N3585" s="158"/>
      <c r="O3585" s="158"/>
      <c r="P3585" s="158"/>
      <c r="Q3585" s="158"/>
      <c r="R3585" s="158"/>
      <c r="S3585" s="158"/>
      <c r="T3585" s="158"/>
      <c r="U3585" s="158"/>
      <c r="V3585" s="158"/>
      <c r="W3585" s="158"/>
      <c r="X3585" s="158"/>
      <c r="Y3585" s="158"/>
      <c r="Z3585" s="158"/>
      <c r="AA3585" s="158"/>
      <c r="AB3585" s="158"/>
      <c r="AC3585" s="158"/>
      <c r="AD3585" s="158"/>
      <c r="AE3585" s="158"/>
      <c r="AF3585" s="158"/>
      <c r="AG3585" s="158"/>
      <c r="AH3585" s="158"/>
      <c r="AI3585" s="158"/>
      <c r="AJ3585" s="158"/>
      <c r="AK3585" s="158"/>
      <c r="AL3585" s="158"/>
      <c r="AM3585" s="158"/>
      <c r="AN3585" s="158"/>
      <c r="AO3585" s="158"/>
      <c r="AP3585" s="158"/>
      <c r="AQ3585" s="158"/>
      <c r="AR3585" s="158"/>
      <c r="AS3585" s="158"/>
      <c r="AT3585" s="158"/>
      <c r="AU3585" s="158"/>
      <c r="AV3585" s="158"/>
      <c r="AW3585" s="158"/>
      <c r="AX3585" s="158"/>
      <c r="AY3585" s="158"/>
      <c r="AZ3585" s="158"/>
      <c r="BA3585" s="158"/>
      <c r="BB3585" s="158"/>
      <c r="BC3585" s="158"/>
      <c r="BD3585" s="159"/>
      <c r="BE3585" s="158"/>
      <c r="BF3585" s="158"/>
      <c r="BG3585" s="158"/>
      <c r="BH3585" s="158"/>
      <c r="BI3585" s="159"/>
      <c r="BJ3585" s="158"/>
      <c r="BK3585" s="158"/>
      <c r="BL3585" s="158"/>
      <c r="BM3585" s="158"/>
      <c r="BN3585" s="158"/>
      <c r="BO3585" s="158"/>
      <c r="BP3585" s="158"/>
      <c r="BQ3585" s="158"/>
      <c r="BR3585" s="158"/>
      <c r="BS3585" s="158"/>
      <c r="BT3585" s="158"/>
      <c r="BU3585" s="158"/>
      <c r="BV3585" s="158"/>
      <c r="BW3585" s="158"/>
      <c r="BX3585" s="158"/>
      <c r="BY3585" s="158"/>
      <c r="BZ3585" s="158"/>
      <c r="CA3585" s="158"/>
      <c r="CB3585" s="158"/>
      <c r="CC3585" s="158"/>
      <c r="CD3585" s="158"/>
      <c r="CE3585" s="158"/>
      <c r="CF3585" s="158"/>
      <c r="CG3585" s="158"/>
      <c r="CH3585" s="158"/>
      <c r="CI3585" s="158"/>
      <c r="CJ3585" s="158"/>
      <c r="CK3585" s="158"/>
      <c r="CL3585" s="158"/>
      <c r="CM3585" s="158"/>
      <c r="CN3585" s="158"/>
      <c r="CO3585" s="158"/>
      <c r="CP3585" s="158"/>
      <c r="CQ3585" s="158"/>
      <c r="CR3585" s="158"/>
      <c r="CS3585" s="158"/>
      <c r="CT3585" s="158"/>
      <c r="CU3585" s="158"/>
      <c r="CV3585" s="158"/>
      <c r="CW3585" s="158"/>
      <c r="CX3585" s="158"/>
      <c r="CY3585" s="158"/>
      <c r="CZ3585" s="158"/>
      <c r="DA3585" s="158"/>
      <c r="DB3585" s="158"/>
      <c r="DC3585" s="158"/>
      <c r="DD3585" s="158"/>
      <c r="DE3585" s="158"/>
      <c r="DF3585" s="158"/>
      <c r="DG3585" s="158"/>
      <c r="DH3585" s="158"/>
      <c r="DI3585" s="158"/>
      <c r="DJ3585" s="158"/>
      <c r="DK3585" s="158"/>
      <c r="DL3585" s="158"/>
      <c r="DM3585" s="158"/>
      <c r="DN3585" s="158"/>
      <c r="DO3585" s="158"/>
      <c r="DP3585" s="158"/>
      <c r="DQ3585" s="158"/>
      <c r="DR3585" s="158"/>
      <c r="DS3585" s="160"/>
    </row>
    <row r="3586" spans="1:123" s="110" customFormat="1">
      <c r="A3586" s="184"/>
      <c r="B3586" s="180"/>
      <c r="D3586" s="192"/>
      <c r="E3586" s="157"/>
      <c r="F3586" s="158"/>
      <c r="G3586" s="158"/>
      <c r="H3586" s="158"/>
      <c r="I3586" s="158"/>
      <c r="J3586" s="158"/>
      <c r="K3586" s="158"/>
      <c r="L3586" s="158"/>
      <c r="M3586" s="158"/>
      <c r="N3586" s="158"/>
      <c r="O3586" s="158"/>
      <c r="P3586" s="158"/>
      <c r="Q3586" s="158"/>
      <c r="R3586" s="158"/>
      <c r="S3586" s="158"/>
      <c r="T3586" s="158"/>
      <c r="U3586" s="158"/>
      <c r="V3586" s="158"/>
      <c r="W3586" s="158"/>
      <c r="X3586" s="158"/>
      <c r="Y3586" s="158"/>
      <c r="Z3586" s="158"/>
      <c r="AA3586" s="158"/>
      <c r="AB3586" s="158"/>
      <c r="AC3586" s="158"/>
      <c r="AD3586" s="158"/>
      <c r="AE3586" s="158"/>
      <c r="AF3586" s="158"/>
      <c r="AG3586" s="158"/>
      <c r="AH3586" s="158"/>
      <c r="AI3586" s="158"/>
      <c r="AJ3586" s="158"/>
      <c r="AK3586" s="158"/>
      <c r="AL3586" s="158"/>
      <c r="AM3586" s="158"/>
      <c r="AN3586" s="158"/>
      <c r="AO3586" s="158"/>
      <c r="AP3586" s="158"/>
      <c r="AQ3586" s="158"/>
      <c r="AR3586" s="158"/>
      <c r="AS3586" s="158"/>
      <c r="AT3586" s="158"/>
      <c r="AU3586" s="158"/>
      <c r="AV3586" s="158"/>
      <c r="AW3586" s="158"/>
      <c r="AX3586" s="158"/>
      <c r="AY3586" s="158"/>
      <c r="AZ3586" s="158"/>
      <c r="BA3586" s="158"/>
      <c r="BB3586" s="158"/>
      <c r="BC3586" s="158"/>
      <c r="BD3586" s="159"/>
      <c r="BE3586" s="158"/>
      <c r="BF3586" s="158"/>
      <c r="BG3586" s="158"/>
      <c r="BH3586" s="158"/>
      <c r="BI3586" s="159"/>
      <c r="BJ3586" s="158"/>
      <c r="BK3586" s="158"/>
      <c r="BL3586" s="158"/>
      <c r="BM3586" s="158"/>
      <c r="BN3586" s="158"/>
      <c r="BO3586" s="158"/>
      <c r="BP3586" s="158"/>
      <c r="BQ3586" s="158"/>
      <c r="BR3586" s="158"/>
      <c r="BS3586" s="158"/>
      <c r="BT3586" s="158"/>
      <c r="BU3586" s="158"/>
      <c r="BV3586" s="158"/>
      <c r="BW3586" s="158"/>
      <c r="BX3586" s="158"/>
      <c r="BY3586" s="158"/>
      <c r="BZ3586" s="158"/>
      <c r="CA3586" s="158"/>
      <c r="CB3586" s="158"/>
      <c r="CC3586" s="158"/>
      <c r="CD3586" s="158"/>
      <c r="CE3586" s="158"/>
      <c r="CF3586" s="158"/>
      <c r="CG3586" s="158"/>
      <c r="CH3586" s="158"/>
      <c r="CI3586" s="158"/>
      <c r="CJ3586" s="158"/>
      <c r="CK3586" s="158"/>
      <c r="CL3586" s="158"/>
      <c r="CM3586" s="158"/>
      <c r="CN3586" s="158"/>
      <c r="CO3586" s="158"/>
      <c r="CP3586" s="158"/>
      <c r="CQ3586" s="158"/>
      <c r="CR3586" s="158"/>
      <c r="CS3586" s="158"/>
      <c r="CT3586" s="158"/>
      <c r="CU3586" s="158"/>
      <c r="CV3586" s="158"/>
      <c r="CW3586" s="158"/>
      <c r="CX3586" s="158"/>
      <c r="CY3586" s="158"/>
      <c r="CZ3586" s="158"/>
      <c r="DA3586" s="158"/>
      <c r="DB3586" s="158"/>
      <c r="DC3586" s="158"/>
      <c r="DD3586" s="158"/>
      <c r="DE3586" s="158"/>
      <c r="DF3586" s="158"/>
      <c r="DG3586" s="158"/>
      <c r="DH3586" s="158"/>
      <c r="DI3586" s="158"/>
      <c r="DJ3586" s="158"/>
      <c r="DK3586" s="158"/>
      <c r="DL3586" s="158"/>
      <c r="DM3586" s="158"/>
      <c r="DN3586" s="158"/>
      <c r="DO3586" s="158"/>
      <c r="DP3586" s="158"/>
      <c r="DQ3586" s="158"/>
      <c r="DR3586" s="158"/>
      <c r="DS3586" s="160"/>
    </row>
    <row r="3587" spans="1:123" s="110" customFormat="1">
      <c r="A3587" s="184"/>
      <c r="B3587" s="180"/>
      <c r="D3587" s="192"/>
      <c r="E3587" s="157"/>
      <c r="F3587" s="158"/>
      <c r="G3587" s="158"/>
      <c r="H3587" s="158"/>
      <c r="I3587" s="158"/>
      <c r="J3587" s="158"/>
      <c r="K3587" s="158"/>
      <c r="L3587" s="158"/>
      <c r="M3587" s="158"/>
      <c r="N3587" s="158"/>
      <c r="O3587" s="158"/>
      <c r="P3587" s="158"/>
      <c r="Q3587" s="158"/>
      <c r="R3587" s="158"/>
      <c r="S3587" s="158"/>
      <c r="T3587" s="158"/>
      <c r="U3587" s="158"/>
      <c r="V3587" s="158"/>
      <c r="W3587" s="158"/>
      <c r="X3587" s="158"/>
      <c r="Y3587" s="158"/>
      <c r="Z3587" s="158"/>
      <c r="AA3587" s="158"/>
      <c r="AB3587" s="158"/>
      <c r="AC3587" s="158"/>
      <c r="AD3587" s="158"/>
      <c r="AE3587" s="158"/>
      <c r="AF3587" s="158"/>
      <c r="AG3587" s="158"/>
      <c r="AH3587" s="158"/>
      <c r="AI3587" s="158"/>
      <c r="AJ3587" s="158"/>
      <c r="AK3587" s="158"/>
      <c r="AL3587" s="158"/>
      <c r="AM3587" s="158"/>
      <c r="AN3587" s="158"/>
      <c r="AO3587" s="158"/>
      <c r="AP3587" s="158"/>
      <c r="AQ3587" s="158"/>
      <c r="AR3587" s="158"/>
      <c r="AS3587" s="158"/>
      <c r="AT3587" s="158"/>
      <c r="AU3587" s="158"/>
      <c r="AV3587" s="158"/>
      <c r="AW3587" s="158"/>
      <c r="AX3587" s="158"/>
      <c r="AY3587" s="158"/>
      <c r="AZ3587" s="158"/>
      <c r="BA3587" s="158"/>
      <c r="BB3587" s="158"/>
      <c r="BC3587" s="158"/>
      <c r="BD3587" s="159"/>
      <c r="BE3587" s="158"/>
      <c r="BF3587" s="158"/>
      <c r="BG3587" s="158"/>
      <c r="BH3587" s="158"/>
      <c r="BI3587" s="159"/>
      <c r="BJ3587" s="158"/>
      <c r="BK3587" s="158"/>
      <c r="BL3587" s="158"/>
      <c r="BM3587" s="158"/>
      <c r="BN3587" s="158"/>
      <c r="BO3587" s="158"/>
      <c r="BP3587" s="158"/>
      <c r="BQ3587" s="158"/>
      <c r="BR3587" s="158"/>
      <c r="BS3587" s="158"/>
      <c r="BT3587" s="158"/>
      <c r="BU3587" s="158"/>
      <c r="BV3587" s="158"/>
      <c r="BW3587" s="158"/>
      <c r="BX3587" s="158"/>
      <c r="BY3587" s="158"/>
      <c r="BZ3587" s="158"/>
      <c r="CA3587" s="158"/>
      <c r="CB3587" s="158"/>
      <c r="CC3587" s="158"/>
      <c r="CD3587" s="158"/>
      <c r="CE3587" s="158"/>
      <c r="CF3587" s="158"/>
      <c r="CG3587" s="158"/>
      <c r="CH3587" s="158"/>
      <c r="CI3587" s="158"/>
      <c r="CJ3587" s="158"/>
      <c r="CK3587" s="158"/>
      <c r="CL3587" s="158"/>
      <c r="CM3587" s="158"/>
      <c r="CN3587" s="158"/>
      <c r="CO3587" s="158"/>
      <c r="CP3587" s="158"/>
      <c r="CQ3587" s="158"/>
      <c r="CR3587" s="158"/>
      <c r="CS3587" s="158"/>
      <c r="CT3587" s="158"/>
      <c r="CU3587" s="158"/>
      <c r="CV3587" s="158"/>
      <c r="CW3587" s="158"/>
      <c r="CX3587" s="158"/>
      <c r="CY3587" s="158"/>
      <c r="CZ3587" s="158"/>
      <c r="DA3587" s="158"/>
      <c r="DB3587" s="158"/>
      <c r="DC3587" s="158"/>
      <c r="DD3587" s="158"/>
      <c r="DE3587" s="158"/>
      <c r="DF3587" s="158"/>
      <c r="DG3587" s="158"/>
      <c r="DH3587" s="158"/>
      <c r="DI3587" s="158"/>
      <c r="DJ3587" s="158"/>
      <c r="DK3587" s="158"/>
      <c r="DL3587" s="158"/>
      <c r="DM3587" s="158"/>
      <c r="DN3587" s="158"/>
      <c r="DO3587" s="158"/>
      <c r="DP3587" s="158"/>
      <c r="DQ3587" s="158"/>
      <c r="DR3587" s="158"/>
      <c r="DS3587" s="160"/>
    </row>
    <row r="3588" spans="1:123" s="110" customFormat="1">
      <c r="A3588" s="184"/>
      <c r="B3588" s="180"/>
      <c r="D3588" s="192"/>
      <c r="E3588" s="157"/>
      <c r="F3588" s="158"/>
      <c r="G3588" s="158"/>
      <c r="H3588" s="158"/>
      <c r="I3588" s="158"/>
      <c r="J3588" s="158"/>
      <c r="K3588" s="158"/>
      <c r="L3588" s="158"/>
      <c r="M3588" s="158"/>
      <c r="N3588" s="158"/>
      <c r="O3588" s="158"/>
      <c r="P3588" s="158"/>
      <c r="Q3588" s="158"/>
      <c r="R3588" s="158"/>
      <c r="S3588" s="158"/>
      <c r="T3588" s="158"/>
      <c r="U3588" s="158"/>
      <c r="V3588" s="158"/>
      <c r="W3588" s="158"/>
      <c r="X3588" s="158"/>
      <c r="Y3588" s="158"/>
      <c r="Z3588" s="158"/>
      <c r="AA3588" s="158"/>
      <c r="AB3588" s="158"/>
      <c r="AC3588" s="158"/>
      <c r="AD3588" s="158"/>
      <c r="AE3588" s="158"/>
      <c r="AF3588" s="158"/>
      <c r="AG3588" s="158"/>
      <c r="AH3588" s="158"/>
      <c r="AI3588" s="158"/>
      <c r="AJ3588" s="158"/>
      <c r="AK3588" s="158"/>
      <c r="AL3588" s="158"/>
      <c r="AM3588" s="158"/>
      <c r="AN3588" s="158"/>
      <c r="AO3588" s="158"/>
      <c r="AP3588" s="158"/>
      <c r="AQ3588" s="158"/>
      <c r="AR3588" s="158"/>
      <c r="AS3588" s="158"/>
      <c r="AT3588" s="158"/>
      <c r="AU3588" s="158"/>
      <c r="AV3588" s="158"/>
      <c r="AW3588" s="158"/>
      <c r="AX3588" s="158"/>
      <c r="AY3588" s="158"/>
      <c r="AZ3588" s="158"/>
      <c r="BA3588" s="158"/>
      <c r="BB3588" s="158"/>
      <c r="BC3588" s="158"/>
      <c r="BD3588" s="159"/>
      <c r="BE3588" s="158"/>
      <c r="BF3588" s="158"/>
      <c r="BG3588" s="158"/>
      <c r="BH3588" s="158"/>
      <c r="BI3588" s="159"/>
      <c r="BJ3588" s="158"/>
      <c r="BK3588" s="158"/>
      <c r="BL3588" s="158"/>
      <c r="BM3588" s="158"/>
      <c r="BN3588" s="158"/>
      <c r="BO3588" s="158"/>
      <c r="BP3588" s="158"/>
      <c r="BQ3588" s="158"/>
      <c r="BR3588" s="158"/>
      <c r="BS3588" s="158"/>
      <c r="BT3588" s="158"/>
      <c r="BU3588" s="158"/>
      <c r="BV3588" s="158"/>
      <c r="BW3588" s="158"/>
      <c r="BX3588" s="158"/>
      <c r="BY3588" s="158"/>
      <c r="BZ3588" s="158"/>
      <c r="CA3588" s="158"/>
      <c r="CB3588" s="158"/>
      <c r="CC3588" s="158"/>
      <c r="CD3588" s="158"/>
      <c r="CE3588" s="158"/>
      <c r="CF3588" s="158"/>
      <c r="CG3588" s="158"/>
      <c r="CH3588" s="158"/>
      <c r="CI3588" s="158"/>
      <c r="CJ3588" s="158"/>
      <c r="CK3588" s="158"/>
      <c r="CL3588" s="158"/>
      <c r="CM3588" s="158"/>
      <c r="CN3588" s="158"/>
      <c r="CO3588" s="158"/>
      <c r="CP3588" s="158"/>
      <c r="CQ3588" s="158"/>
      <c r="CR3588" s="158"/>
      <c r="CS3588" s="158"/>
      <c r="CT3588" s="158"/>
      <c r="CU3588" s="158"/>
      <c r="CV3588" s="158"/>
      <c r="CW3588" s="158"/>
      <c r="CX3588" s="158"/>
      <c r="CY3588" s="158"/>
      <c r="CZ3588" s="158"/>
      <c r="DA3588" s="158"/>
      <c r="DB3588" s="158"/>
      <c r="DC3588" s="158"/>
      <c r="DD3588" s="158"/>
      <c r="DE3588" s="158"/>
      <c r="DF3588" s="158"/>
      <c r="DG3588" s="158"/>
      <c r="DH3588" s="158"/>
      <c r="DI3588" s="158"/>
      <c r="DJ3588" s="158"/>
      <c r="DK3588" s="158"/>
      <c r="DL3588" s="158"/>
      <c r="DM3588" s="158"/>
      <c r="DN3588" s="158"/>
      <c r="DO3588" s="158"/>
      <c r="DP3588" s="158"/>
      <c r="DQ3588" s="158"/>
      <c r="DR3588" s="158"/>
      <c r="DS3588" s="160"/>
    </row>
    <row r="3589" spans="1:123" s="110" customFormat="1">
      <c r="A3589" s="184"/>
      <c r="B3589" s="180"/>
      <c r="D3589" s="192"/>
      <c r="E3589" s="157"/>
      <c r="F3589" s="158"/>
      <c r="G3589" s="158"/>
      <c r="H3589" s="158"/>
      <c r="I3589" s="158"/>
      <c r="J3589" s="158"/>
      <c r="K3589" s="158"/>
      <c r="L3589" s="158"/>
      <c r="M3589" s="158"/>
      <c r="N3589" s="158"/>
      <c r="O3589" s="158"/>
      <c r="P3589" s="158"/>
      <c r="Q3589" s="158"/>
      <c r="R3589" s="158"/>
      <c r="S3589" s="158"/>
      <c r="T3589" s="158"/>
      <c r="U3589" s="158"/>
      <c r="V3589" s="158"/>
      <c r="W3589" s="158"/>
      <c r="X3589" s="158"/>
      <c r="Y3589" s="158"/>
      <c r="Z3589" s="158"/>
      <c r="AA3589" s="158"/>
      <c r="AB3589" s="158"/>
      <c r="AC3589" s="158"/>
      <c r="AD3589" s="158"/>
      <c r="AE3589" s="158"/>
      <c r="AF3589" s="158"/>
      <c r="AG3589" s="158"/>
      <c r="AH3589" s="158"/>
      <c r="AI3589" s="158"/>
      <c r="AJ3589" s="158"/>
      <c r="AK3589" s="158"/>
      <c r="AL3589" s="158"/>
      <c r="AM3589" s="158"/>
      <c r="AN3589" s="158"/>
      <c r="AO3589" s="158"/>
      <c r="AP3589" s="158"/>
      <c r="AQ3589" s="158"/>
      <c r="AR3589" s="158"/>
      <c r="AS3589" s="158"/>
      <c r="AT3589" s="158"/>
      <c r="AU3589" s="158"/>
      <c r="AV3589" s="158"/>
      <c r="AW3589" s="158"/>
      <c r="AX3589" s="158"/>
      <c r="AY3589" s="158"/>
      <c r="AZ3589" s="158"/>
      <c r="BA3589" s="158"/>
      <c r="BB3589" s="158"/>
      <c r="BC3589" s="158"/>
      <c r="BD3589" s="159"/>
      <c r="BE3589" s="158"/>
      <c r="BF3589" s="158"/>
      <c r="BG3589" s="158"/>
      <c r="BH3589" s="158"/>
      <c r="BI3589" s="159"/>
      <c r="BJ3589" s="158"/>
      <c r="BK3589" s="158"/>
      <c r="BL3589" s="158"/>
      <c r="BM3589" s="158"/>
      <c r="BN3589" s="158"/>
      <c r="BO3589" s="158"/>
      <c r="BP3589" s="158"/>
      <c r="BQ3589" s="158"/>
      <c r="BR3589" s="158"/>
      <c r="BS3589" s="158"/>
      <c r="BT3589" s="158"/>
      <c r="BU3589" s="158"/>
      <c r="BV3589" s="158"/>
      <c r="BW3589" s="158"/>
      <c r="BX3589" s="158"/>
      <c r="BY3589" s="158"/>
      <c r="BZ3589" s="158"/>
      <c r="CA3589" s="158"/>
      <c r="CB3589" s="158"/>
      <c r="CC3589" s="158"/>
      <c r="CD3589" s="158"/>
      <c r="CE3589" s="158"/>
      <c r="CF3589" s="158"/>
      <c r="CG3589" s="158"/>
      <c r="CH3589" s="158"/>
      <c r="CI3589" s="158"/>
      <c r="CJ3589" s="158"/>
      <c r="CK3589" s="158"/>
      <c r="CL3589" s="158"/>
      <c r="CM3589" s="158"/>
      <c r="CN3589" s="158"/>
      <c r="CO3589" s="158"/>
      <c r="CP3589" s="158"/>
      <c r="CQ3589" s="158"/>
      <c r="CR3589" s="158"/>
      <c r="CS3589" s="158"/>
      <c r="CT3589" s="158"/>
      <c r="CU3589" s="158"/>
      <c r="CV3589" s="158"/>
      <c r="CW3589" s="158"/>
      <c r="CX3589" s="158"/>
      <c r="CY3589" s="158"/>
      <c r="CZ3589" s="158"/>
      <c r="DA3589" s="158"/>
      <c r="DB3589" s="158"/>
      <c r="DC3589" s="158"/>
      <c r="DD3589" s="158"/>
      <c r="DE3589" s="158"/>
      <c r="DF3589" s="158"/>
      <c r="DG3589" s="158"/>
      <c r="DH3589" s="158"/>
      <c r="DI3589" s="158"/>
      <c r="DJ3589" s="158"/>
      <c r="DK3589" s="158"/>
      <c r="DL3589" s="158"/>
      <c r="DM3589" s="158"/>
      <c r="DN3589" s="158"/>
      <c r="DO3589" s="158"/>
      <c r="DP3589" s="158"/>
      <c r="DQ3589" s="158"/>
      <c r="DR3589" s="158"/>
      <c r="DS3589" s="160"/>
    </row>
    <row r="3590" spans="1:123" s="110" customFormat="1">
      <c r="A3590" s="184"/>
      <c r="B3590" s="180"/>
      <c r="D3590" s="192"/>
      <c r="E3590" s="157"/>
      <c r="F3590" s="158"/>
      <c r="G3590" s="158"/>
      <c r="H3590" s="158"/>
      <c r="I3590" s="158"/>
      <c r="J3590" s="158"/>
      <c r="K3590" s="158"/>
      <c r="L3590" s="158"/>
      <c r="M3590" s="158"/>
      <c r="N3590" s="158"/>
      <c r="O3590" s="158"/>
      <c r="P3590" s="158"/>
      <c r="Q3590" s="158"/>
      <c r="R3590" s="158"/>
      <c r="S3590" s="158"/>
      <c r="T3590" s="158"/>
      <c r="U3590" s="158"/>
      <c r="V3590" s="158"/>
      <c r="W3590" s="158"/>
      <c r="X3590" s="158"/>
      <c r="Y3590" s="158"/>
      <c r="Z3590" s="158"/>
      <c r="AA3590" s="158"/>
      <c r="AB3590" s="158"/>
      <c r="AC3590" s="158"/>
      <c r="AD3590" s="158"/>
      <c r="AE3590" s="158"/>
      <c r="AF3590" s="158"/>
      <c r="AG3590" s="158"/>
      <c r="AH3590" s="158"/>
      <c r="AI3590" s="158"/>
      <c r="AJ3590" s="158"/>
      <c r="AK3590" s="158"/>
      <c r="AL3590" s="158"/>
      <c r="AM3590" s="158"/>
      <c r="AN3590" s="158"/>
      <c r="AO3590" s="158"/>
      <c r="AP3590" s="158"/>
      <c r="AQ3590" s="158"/>
      <c r="AR3590" s="158"/>
      <c r="AS3590" s="158"/>
      <c r="AT3590" s="158"/>
      <c r="AU3590" s="158"/>
      <c r="AV3590" s="158"/>
      <c r="AW3590" s="158"/>
      <c r="AX3590" s="158"/>
      <c r="AY3590" s="158"/>
      <c r="AZ3590" s="158"/>
      <c r="BA3590" s="158"/>
      <c r="BB3590" s="158"/>
      <c r="BC3590" s="158"/>
      <c r="BD3590" s="159"/>
      <c r="BE3590" s="158"/>
      <c r="BF3590" s="158"/>
      <c r="BG3590" s="158"/>
      <c r="BH3590" s="158"/>
      <c r="BI3590" s="159"/>
      <c r="BJ3590" s="158"/>
      <c r="BK3590" s="158"/>
      <c r="BL3590" s="158"/>
      <c r="BM3590" s="158"/>
      <c r="BN3590" s="158"/>
      <c r="BO3590" s="158"/>
      <c r="BP3590" s="158"/>
      <c r="BQ3590" s="158"/>
      <c r="BR3590" s="158"/>
      <c r="BS3590" s="158"/>
      <c r="BT3590" s="158"/>
      <c r="BU3590" s="158"/>
      <c r="BV3590" s="158"/>
      <c r="BW3590" s="158"/>
      <c r="BX3590" s="158"/>
      <c r="BY3590" s="158"/>
      <c r="BZ3590" s="158"/>
      <c r="CA3590" s="158"/>
      <c r="CB3590" s="158"/>
      <c r="CC3590" s="158"/>
      <c r="CD3590" s="158"/>
      <c r="CE3590" s="158"/>
      <c r="CF3590" s="158"/>
      <c r="CG3590" s="158"/>
      <c r="CH3590" s="158"/>
      <c r="CI3590" s="158"/>
      <c r="CJ3590" s="158"/>
      <c r="CK3590" s="158"/>
      <c r="CL3590" s="158"/>
      <c r="CM3590" s="158"/>
      <c r="CN3590" s="158"/>
      <c r="CO3590" s="158"/>
      <c r="CP3590" s="158"/>
      <c r="CQ3590" s="158"/>
      <c r="CR3590" s="158"/>
      <c r="CS3590" s="158"/>
      <c r="CT3590" s="158"/>
      <c r="CU3590" s="158"/>
      <c r="CV3590" s="158"/>
      <c r="CW3590" s="158"/>
      <c r="CX3590" s="158"/>
      <c r="CY3590" s="158"/>
      <c r="CZ3590" s="158"/>
      <c r="DA3590" s="158"/>
      <c r="DB3590" s="158"/>
      <c r="DC3590" s="158"/>
      <c r="DD3590" s="158"/>
      <c r="DE3590" s="158"/>
      <c r="DF3590" s="158"/>
      <c r="DG3590" s="158"/>
      <c r="DH3590" s="158"/>
      <c r="DI3590" s="158"/>
      <c r="DJ3590" s="158"/>
      <c r="DK3590" s="158"/>
      <c r="DL3590" s="158"/>
      <c r="DM3590" s="158"/>
      <c r="DN3590" s="158"/>
      <c r="DO3590" s="158"/>
      <c r="DP3590" s="158"/>
      <c r="DQ3590" s="158"/>
      <c r="DR3590" s="158"/>
      <c r="DS3590" s="160"/>
    </row>
    <row r="3591" spans="1:123" s="110" customFormat="1">
      <c r="A3591" s="184"/>
      <c r="B3591" s="180"/>
      <c r="D3591" s="192"/>
      <c r="E3591" s="157"/>
      <c r="F3591" s="158"/>
      <c r="G3591" s="158"/>
      <c r="H3591" s="158"/>
      <c r="I3591" s="158"/>
      <c r="J3591" s="158"/>
      <c r="K3591" s="158"/>
      <c r="L3591" s="158"/>
      <c r="M3591" s="158"/>
      <c r="N3591" s="158"/>
      <c r="O3591" s="158"/>
      <c r="P3591" s="158"/>
      <c r="Q3591" s="158"/>
      <c r="R3591" s="158"/>
      <c r="S3591" s="158"/>
      <c r="T3591" s="158"/>
      <c r="U3591" s="158"/>
      <c r="V3591" s="158"/>
      <c r="W3591" s="158"/>
      <c r="X3591" s="158"/>
      <c r="Y3591" s="158"/>
      <c r="Z3591" s="158"/>
      <c r="AA3591" s="158"/>
      <c r="AB3591" s="158"/>
      <c r="AC3591" s="158"/>
      <c r="AD3591" s="158"/>
      <c r="AE3591" s="158"/>
      <c r="AF3591" s="158"/>
      <c r="AG3591" s="158"/>
      <c r="AH3591" s="158"/>
      <c r="AI3591" s="158"/>
      <c r="AJ3591" s="158"/>
      <c r="AK3591" s="158"/>
      <c r="AL3591" s="158"/>
      <c r="AM3591" s="158"/>
      <c r="AN3591" s="158"/>
      <c r="AO3591" s="158"/>
      <c r="AP3591" s="158"/>
      <c r="AQ3591" s="158"/>
      <c r="AR3591" s="158"/>
      <c r="AS3591" s="158"/>
      <c r="AT3591" s="158"/>
      <c r="AU3591" s="158"/>
      <c r="AV3591" s="158"/>
      <c r="AW3591" s="158"/>
      <c r="AX3591" s="158"/>
      <c r="AY3591" s="158"/>
      <c r="AZ3591" s="158"/>
      <c r="BA3591" s="158"/>
      <c r="BB3591" s="158"/>
      <c r="BC3591" s="158"/>
      <c r="BD3591" s="159"/>
      <c r="BE3591" s="158"/>
      <c r="BF3591" s="158"/>
      <c r="BG3591" s="158"/>
      <c r="BH3591" s="158"/>
      <c r="BI3591" s="159"/>
      <c r="BJ3591" s="158"/>
      <c r="BK3591" s="158"/>
      <c r="BL3591" s="158"/>
      <c r="BM3591" s="158"/>
      <c r="BN3591" s="158"/>
      <c r="BO3591" s="158"/>
      <c r="BP3591" s="158"/>
      <c r="BQ3591" s="158"/>
      <c r="BR3591" s="158"/>
      <c r="BS3591" s="158"/>
      <c r="BT3591" s="158"/>
      <c r="BU3591" s="158"/>
      <c r="BV3591" s="158"/>
      <c r="BW3591" s="158"/>
      <c r="BX3591" s="158"/>
      <c r="BY3591" s="158"/>
      <c r="BZ3591" s="158"/>
      <c r="CA3591" s="158"/>
      <c r="CB3591" s="158"/>
      <c r="CC3591" s="158"/>
      <c r="CD3591" s="158"/>
      <c r="CE3591" s="158"/>
      <c r="CF3591" s="158"/>
      <c r="CG3591" s="158"/>
      <c r="CH3591" s="158"/>
      <c r="CI3591" s="158"/>
      <c r="CJ3591" s="158"/>
      <c r="CK3591" s="158"/>
      <c r="CL3591" s="158"/>
      <c r="CM3591" s="158"/>
      <c r="CN3591" s="158"/>
      <c r="CO3591" s="158"/>
      <c r="CP3591" s="158"/>
      <c r="CQ3591" s="158"/>
      <c r="CR3591" s="158"/>
      <c r="CS3591" s="158"/>
      <c r="CT3591" s="158"/>
      <c r="CU3591" s="158"/>
      <c r="CV3591" s="158"/>
      <c r="CW3591" s="158"/>
      <c r="CX3591" s="158"/>
      <c r="CY3591" s="158"/>
      <c r="CZ3591" s="158"/>
      <c r="DA3591" s="158"/>
      <c r="DB3591" s="158"/>
      <c r="DC3591" s="158"/>
      <c r="DD3591" s="158"/>
      <c r="DE3591" s="158"/>
      <c r="DF3591" s="158"/>
      <c r="DG3591" s="158"/>
      <c r="DH3591" s="158"/>
      <c r="DI3591" s="158"/>
      <c r="DJ3591" s="158"/>
      <c r="DK3591" s="158"/>
      <c r="DL3591" s="158"/>
      <c r="DM3591" s="158"/>
      <c r="DN3591" s="158"/>
      <c r="DO3591" s="158"/>
      <c r="DP3591" s="158"/>
      <c r="DQ3591" s="158"/>
      <c r="DR3591" s="158"/>
      <c r="DS3591" s="160"/>
    </row>
    <row r="3592" spans="1:123" s="110" customFormat="1">
      <c r="A3592" s="184"/>
      <c r="B3592" s="180"/>
      <c r="D3592" s="192"/>
      <c r="E3592" s="157"/>
      <c r="F3592" s="158"/>
      <c r="G3592" s="158"/>
      <c r="H3592" s="158"/>
      <c r="I3592" s="158"/>
      <c r="J3592" s="158"/>
      <c r="K3592" s="158"/>
      <c r="L3592" s="158"/>
      <c r="M3592" s="158"/>
      <c r="N3592" s="158"/>
      <c r="O3592" s="158"/>
      <c r="P3592" s="158"/>
      <c r="Q3592" s="158"/>
      <c r="R3592" s="158"/>
      <c r="S3592" s="158"/>
      <c r="T3592" s="158"/>
      <c r="U3592" s="158"/>
      <c r="V3592" s="158"/>
      <c r="W3592" s="158"/>
      <c r="X3592" s="158"/>
      <c r="Y3592" s="158"/>
      <c r="Z3592" s="158"/>
      <c r="AA3592" s="158"/>
      <c r="AB3592" s="158"/>
      <c r="AC3592" s="158"/>
      <c r="AD3592" s="158"/>
      <c r="AE3592" s="158"/>
      <c r="AF3592" s="158"/>
      <c r="AG3592" s="158"/>
      <c r="AH3592" s="158"/>
      <c r="AI3592" s="158"/>
      <c r="AJ3592" s="158"/>
      <c r="AK3592" s="158"/>
      <c r="AL3592" s="158"/>
      <c r="AM3592" s="158"/>
      <c r="AN3592" s="158"/>
      <c r="AO3592" s="158"/>
      <c r="AP3592" s="158"/>
      <c r="AQ3592" s="158"/>
      <c r="AR3592" s="158"/>
      <c r="AS3592" s="158"/>
      <c r="AT3592" s="158"/>
      <c r="AU3592" s="158"/>
      <c r="AV3592" s="158"/>
      <c r="AW3592" s="158"/>
      <c r="AX3592" s="158"/>
      <c r="AY3592" s="158"/>
      <c r="AZ3592" s="158"/>
      <c r="BA3592" s="158"/>
      <c r="BB3592" s="158"/>
      <c r="BC3592" s="158"/>
      <c r="BD3592" s="159"/>
      <c r="BE3592" s="158"/>
      <c r="BF3592" s="158"/>
      <c r="BG3592" s="158"/>
      <c r="BH3592" s="158"/>
      <c r="BI3592" s="159"/>
      <c r="BJ3592" s="158"/>
      <c r="BK3592" s="158"/>
      <c r="BL3592" s="158"/>
      <c r="BM3592" s="158"/>
      <c r="BN3592" s="158"/>
      <c r="BO3592" s="158"/>
      <c r="BP3592" s="158"/>
      <c r="BQ3592" s="158"/>
      <c r="BR3592" s="158"/>
      <c r="BS3592" s="158"/>
      <c r="BT3592" s="158"/>
      <c r="BU3592" s="158"/>
      <c r="BV3592" s="158"/>
      <c r="BW3592" s="158"/>
      <c r="BX3592" s="158"/>
      <c r="BY3592" s="158"/>
      <c r="BZ3592" s="158"/>
      <c r="CA3592" s="158"/>
      <c r="CB3592" s="158"/>
      <c r="CC3592" s="158"/>
      <c r="CD3592" s="158"/>
      <c r="CE3592" s="158"/>
      <c r="CF3592" s="158"/>
      <c r="CG3592" s="158"/>
      <c r="CH3592" s="158"/>
      <c r="CI3592" s="158"/>
      <c r="CJ3592" s="158"/>
      <c r="CK3592" s="158"/>
      <c r="CL3592" s="158"/>
      <c r="CM3592" s="158"/>
      <c r="CN3592" s="158"/>
      <c r="CO3592" s="158"/>
      <c r="CP3592" s="158"/>
      <c r="CQ3592" s="158"/>
      <c r="CR3592" s="158"/>
      <c r="CS3592" s="158"/>
      <c r="CT3592" s="158"/>
      <c r="CU3592" s="158"/>
      <c r="CV3592" s="158"/>
      <c r="CW3592" s="158"/>
      <c r="CX3592" s="158"/>
      <c r="CY3592" s="158"/>
      <c r="CZ3592" s="158"/>
      <c r="DA3592" s="158"/>
      <c r="DB3592" s="158"/>
      <c r="DC3592" s="158"/>
      <c r="DD3592" s="158"/>
      <c r="DE3592" s="158"/>
      <c r="DF3592" s="158"/>
      <c r="DG3592" s="158"/>
      <c r="DH3592" s="158"/>
      <c r="DI3592" s="158"/>
      <c r="DJ3592" s="158"/>
      <c r="DK3592" s="158"/>
      <c r="DL3592" s="158"/>
      <c r="DM3592" s="158"/>
      <c r="DN3592" s="158"/>
      <c r="DO3592" s="158"/>
      <c r="DP3592" s="158"/>
      <c r="DQ3592" s="158"/>
      <c r="DR3592" s="158"/>
      <c r="DS3592" s="160"/>
    </row>
    <row r="3593" spans="1:123" s="110" customFormat="1">
      <c r="A3593" s="184"/>
      <c r="B3593" s="180"/>
      <c r="D3593" s="192"/>
      <c r="E3593" s="157"/>
      <c r="F3593" s="158"/>
      <c r="G3593" s="158"/>
      <c r="H3593" s="158"/>
      <c r="I3593" s="158"/>
      <c r="J3593" s="158"/>
      <c r="K3593" s="158"/>
      <c r="L3593" s="158"/>
      <c r="M3593" s="158"/>
      <c r="N3593" s="158"/>
      <c r="O3593" s="158"/>
      <c r="P3593" s="158"/>
      <c r="Q3593" s="158"/>
      <c r="R3593" s="158"/>
      <c r="S3593" s="158"/>
      <c r="T3593" s="158"/>
      <c r="U3593" s="158"/>
      <c r="V3593" s="158"/>
      <c r="W3593" s="158"/>
      <c r="X3593" s="158"/>
      <c r="Y3593" s="158"/>
      <c r="Z3593" s="158"/>
      <c r="AA3593" s="158"/>
      <c r="AB3593" s="158"/>
      <c r="AC3593" s="158"/>
      <c r="AD3593" s="158"/>
      <c r="AE3593" s="158"/>
      <c r="AF3593" s="158"/>
      <c r="AG3593" s="158"/>
      <c r="AH3593" s="158"/>
      <c r="AI3593" s="158"/>
      <c r="AJ3593" s="158"/>
      <c r="AK3593" s="158"/>
      <c r="AL3593" s="158"/>
      <c r="AM3593" s="158"/>
      <c r="AN3593" s="158"/>
      <c r="AO3593" s="158"/>
      <c r="AP3593" s="158"/>
      <c r="AQ3593" s="158"/>
      <c r="AR3593" s="158"/>
      <c r="AS3593" s="158"/>
      <c r="AT3593" s="158"/>
      <c r="AU3593" s="158"/>
      <c r="AV3593" s="158"/>
      <c r="AW3593" s="158"/>
      <c r="AX3593" s="158"/>
      <c r="AY3593" s="158"/>
      <c r="AZ3593" s="158"/>
      <c r="BA3593" s="158"/>
      <c r="BB3593" s="158"/>
      <c r="BC3593" s="158"/>
      <c r="BD3593" s="159"/>
      <c r="BE3593" s="158"/>
      <c r="BF3593" s="158"/>
      <c r="BG3593" s="158"/>
      <c r="BH3593" s="158"/>
      <c r="BI3593" s="159"/>
      <c r="BJ3593" s="158"/>
      <c r="BK3593" s="158"/>
      <c r="BL3593" s="158"/>
      <c r="BM3593" s="158"/>
      <c r="BN3593" s="158"/>
      <c r="BO3593" s="158"/>
      <c r="BP3593" s="158"/>
      <c r="BQ3593" s="158"/>
      <c r="BR3593" s="158"/>
      <c r="BS3593" s="158"/>
      <c r="BT3593" s="158"/>
      <c r="BU3593" s="158"/>
      <c r="BV3593" s="158"/>
      <c r="BW3593" s="158"/>
      <c r="BX3593" s="158"/>
      <c r="BY3593" s="158"/>
      <c r="BZ3593" s="158"/>
      <c r="CA3593" s="158"/>
      <c r="CB3593" s="158"/>
      <c r="CC3593" s="158"/>
      <c r="CD3593" s="158"/>
      <c r="CE3593" s="158"/>
      <c r="CF3593" s="158"/>
      <c r="CG3593" s="158"/>
      <c r="CH3593" s="158"/>
      <c r="CI3593" s="158"/>
      <c r="CJ3593" s="158"/>
      <c r="CK3593" s="158"/>
      <c r="CL3593" s="158"/>
      <c r="CM3593" s="158"/>
      <c r="CN3593" s="158"/>
      <c r="CO3593" s="158"/>
      <c r="CP3593" s="158"/>
      <c r="CQ3593" s="158"/>
      <c r="CR3593" s="158"/>
      <c r="CS3593" s="158"/>
      <c r="CT3593" s="158"/>
      <c r="CU3593" s="158"/>
      <c r="CV3593" s="158"/>
      <c r="CW3593" s="158"/>
      <c r="CX3593" s="158"/>
      <c r="CY3593" s="158"/>
      <c r="CZ3593" s="158"/>
      <c r="DA3593" s="158"/>
      <c r="DB3593" s="158"/>
      <c r="DC3593" s="158"/>
      <c r="DD3593" s="158"/>
      <c r="DE3593" s="158"/>
      <c r="DF3593" s="158"/>
      <c r="DG3593" s="158"/>
      <c r="DH3593" s="158"/>
      <c r="DI3593" s="158"/>
      <c r="DJ3593" s="158"/>
      <c r="DK3593" s="158"/>
      <c r="DL3593" s="158"/>
      <c r="DM3593" s="158"/>
      <c r="DN3593" s="158"/>
      <c r="DO3593" s="158"/>
      <c r="DP3593" s="158"/>
      <c r="DQ3593" s="158"/>
      <c r="DR3593" s="158"/>
      <c r="DS3593" s="160"/>
    </row>
    <row r="3594" spans="1:123" s="110" customFormat="1">
      <c r="A3594" s="184"/>
      <c r="B3594" s="180"/>
      <c r="D3594" s="192"/>
      <c r="E3594" s="157"/>
      <c r="F3594" s="158"/>
      <c r="G3594" s="158"/>
      <c r="H3594" s="158"/>
      <c r="I3594" s="158"/>
      <c r="J3594" s="158"/>
      <c r="K3594" s="158"/>
      <c r="L3594" s="158"/>
      <c r="M3594" s="158"/>
      <c r="N3594" s="158"/>
      <c r="O3594" s="158"/>
      <c r="P3594" s="158"/>
      <c r="Q3594" s="158"/>
      <c r="R3594" s="158"/>
      <c r="S3594" s="158"/>
      <c r="T3594" s="158"/>
      <c r="U3594" s="158"/>
      <c r="V3594" s="158"/>
      <c r="W3594" s="158"/>
      <c r="X3594" s="158"/>
      <c r="Y3594" s="158"/>
      <c r="Z3594" s="158"/>
      <c r="AA3594" s="158"/>
      <c r="AB3594" s="158"/>
      <c r="AC3594" s="158"/>
      <c r="AD3594" s="158"/>
      <c r="AE3594" s="158"/>
      <c r="AF3594" s="158"/>
      <c r="AG3594" s="158"/>
      <c r="AH3594" s="158"/>
      <c r="AI3594" s="158"/>
      <c r="AJ3594" s="158"/>
      <c r="AK3594" s="158"/>
      <c r="AL3594" s="158"/>
      <c r="AM3594" s="158"/>
      <c r="AN3594" s="158"/>
      <c r="AO3594" s="158"/>
      <c r="AP3594" s="158"/>
      <c r="AQ3594" s="158"/>
      <c r="AR3594" s="158"/>
      <c r="AS3594" s="158"/>
      <c r="AT3594" s="158"/>
      <c r="AU3594" s="158"/>
      <c r="AV3594" s="158"/>
      <c r="AW3594" s="158"/>
      <c r="AX3594" s="158"/>
      <c r="AY3594" s="158"/>
      <c r="AZ3594" s="158"/>
      <c r="BA3594" s="158"/>
      <c r="BB3594" s="158"/>
      <c r="BC3594" s="158"/>
      <c r="BD3594" s="159"/>
      <c r="BE3594" s="158"/>
      <c r="BF3594" s="158"/>
      <c r="BG3594" s="158"/>
      <c r="BH3594" s="158"/>
      <c r="BI3594" s="159"/>
      <c r="BJ3594" s="158"/>
      <c r="BK3594" s="158"/>
      <c r="BL3594" s="158"/>
      <c r="BM3594" s="158"/>
      <c r="BN3594" s="158"/>
      <c r="BO3594" s="158"/>
      <c r="BP3594" s="158"/>
      <c r="BQ3594" s="158"/>
      <c r="BR3594" s="158"/>
      <c r="BS3594" s="158"/>
      <c r="BT3594" s="158"/>
      <c r="BU3594" s="158"/>
      <c r="BV3594" s="158"/>
      <c r="BW3594" s="158"/>
      <c r="BX3594" s="158"/>
      <c r="BY3594" s="158"/>
      <c r="BZ3594" s="158"/>
      <c r="CA3594" s="158"/>
      <c r="CB3594" s="158"/>
      <c r="CC3594" s="158"/>
      <c r="CD3594" s="158"/>
      <c r="CE3594" s="158"/>
      <c r="CF3594" s="158"/>
      <c r="CG3594" s="158"/>
      <c r="CH3594" s="158"/>
      <c r="CI3594" s="158"/>
      <c r="CJ3594" s="158"/>
      <c r="CK3594" s="158"/>
      <c r="CL3594" s="158"/>
      <c r="CM3594" s="158"/>
      <c r="CN3594" s="158"/>
      <c r="CO3594" s="158"/>
      <c r="CP3594" s="158"/>
      <c r="CQ3594" s="158"/>
      <c r="CR3594" s="158"/>
      <c r="CS3594" s="158"/>
      <c r="CT3594" s="158"/>
      <c r="CU3594" s="158"/>
      <c r="CV3594" s="158"/>
      <c r="CW3594" s="158"/>
      <c r="CX3594" s="158"/>
      <c r="CY3594" s="158"/>
      <c r="CZ3594" s="158"/>
      <c r="DA3594" s="158"/>
      <c r="DB3594" s="158"/>
      <c r="DC3594" s="158"/>
      <c r="DD3594" s="158"/>
      <c r="DE3594" s="158"/>
      <c r="DF3594" s="158"/>
      <c r="DG3594" s="158"/>
      <c r="DH3594" s="158"/>
      <c r="DI3594" s="158"/>
      <c r="DJ3594" s="158"/>
      <c r="DK3594" s="158"/>
      <c r="DL3594" s="158"/>
      <c r="DM3594" s="158"/>
      <c r="DN3594" s="158"/>
      <c r="DO3594" s="158"/>
      <c r="DP3594" s="158"/>
      <c r="DQ3594" s="158"/>
      <c r="DR3594" s="158"/>
      <c r="DS3594" s="160"/>
    </row>
    <row r="3595" spans="1:123" s="110" customFormat="1">
      <c r="A3595" s="184"/>
      <c r="B3595" s="180"/>
      <c r="D3595" s="192"/>
      <c r="E3595" s="157"/>
      <c r="F3595" s="158"/>
      <c r="G3595" s="158"/>
      <c r="H3595" s="158"/>
      <c r="I3595" s="158"/>
      <c r="J3595" s="158"/>
      <c r="K3595" s="158"/>
      <c r="L3595" s="158"/>
      <c r="M3595" s="158"/>
      <c r="N3595" s="158"/>
      <c r="O3595" s="158"/>
      <c r="P3595" s="158"/>
      <c r="Q3595" s="158"/>
      <c r="R3595" s="158"/>
      <c r="S3595" s="158"/>
      <c r="T3595" s="158"/>
      <c r="U3595" s="158"/>
      <c r="V3595" s="158"/>
      <c r="W3595" s="158"/>
      <c r="X3595" s="158"/>
      <c r="Y3595" s="158"/>
      <c r="Z3595" s="158"/>
      <c r="AA3595" s="158"/>
      <c r="AB3595" s="158"/>
      <c r="AC3595" s="158"/>
      <c r="AD3595" s="158"/>
      <c r="AE3595" s="158"/>
      <c r="AF3595" s="158"/>
      <c r="AG3595" s="158"/>
      <c r="AH3595" s="158"/>
      <c r="AI3595" s="158"/>
      <c r="AJ3595" s="158"/>
      <c r="AK3595" s="158"/>
      <c r="AL3595" s="158"/>
      <c r="AM3595" s="158"/>
      <c r="AN3595" s="158"/>
      <c r="AO3595" s="158"/>
      <c r="AP3595" s="158"/>
      <c r="AQ3595" s="158"/>
      <c r="AR3595" s="158"/>
      <c r="AS3595" s="158"/>
      <c r="AT3595" s="158"/>
      <c r="AU3595" s="158"/>
      <c r="AV3595" s="158"/>
      <c r="AW3595" s="158"/>
      <c r="AX3595" s="158"/>
      <c r="AY3595" s="158"/>
      <c r="AZ3595" s="158"/>
      <c r="BA3595" s="158"/>
      <c r="BB3595" s="158"/>
      <c r="BC3595" s="158"/>
      <c r="BD3595" s="159"/>
      <c r="BE3595" s="158"/>
      <c r="BF3595" s="158"/>
      <c r="BG3595" s="158"/>
      <c r="BH3595" s="158"/>
      <c r="BI3595" s="159"/>
      <c r="BJ3595" s="158"/>
      <c r="BK3595" s="158"/>
      <c r="BL3595" s="158"/>
      <c r="BM3595" s="158"/>
      <c r="BN3595" s="158"/>
      <c r="BO3595" s="158"/>
      <c r="BP3595" s="158"/>
      <c r="BQ3595" s="158"/>
      <c r="BR3595" s="158"/>
      <c r="BS3595" s="158"/>
      <c r="BT3595" s="158"/>
      <c r="BU3595" s="158"/>
      <c r="BV3595" s="158"/>
      <c r="BW3595" s="158"/>
      <c r="BX3595" s="158"/>
      <c r="BY3595" s="158"/>
      <c r="BZ3595" s="158"/>
      <c r="CA3595" s="158"/>
      <c r="CB3595" s="158"/>
      <c r="CC3595" s="158"/>
      <c r="CD3595" s="158"/>
      <c r="CE3595" s="158"/>
      <c r="CF3595" s="158"/>
      <c r="CG3595" s="158"/>
      <c r="CH3595" s="158"/>
      <c r="CI3595" s="158"/>
      <c r="CJ3595" s="158"/>
      <c r="CK3595" s="158"/>
      <c r="CL3595" s="158"/>
      <c r="CM3595" s="158"/>
      <c r="CN3595" s="158"/>
      <c r="CO3595" s="158"/>
      <c r="CP3595" s="158"/>
      <c r="CQ3595" s="158"/>
      <c r="CR3595" s="158"/>
      <c r="CS3595" s="158"/>
      <c r="CT3595" s="158"/>
      <c r="CU3595" s="158"/>
      <c r="CV3595" s="158"/>
      <c r="CW3595" s="158"/>
      <c r="CX3595" s="158"/>
      <c r="CY3595" s="158"/>
      <c r="CZ3595" s="158"/>
      <c r="DA3595" s="158"/>
      <c r="DB3595" s="158"/>
      <c r="DC3595" s="158"/>
      <c r="DD3595" s="158"/>
      <c r="DE3595" s="158"/>
      <c r="DF3595" s="158"/>
      <c r="DG3595" s="158"/>
      <c r="DH3595" s="158"/>
      <c r="DI3595" s="158"/>
      <c r="DJ3595" s="158"/>
      <c r="DK3595" s="158"/>
      <c r="DL3595" s="158"/>
      <c r="DM3595" s="158"/>
      <c r="DN3595" s="158"/>
      <c r="DO3595" s="158"/>
      <c r="DP3595" s="158"/>
      <c r="DQ3595" s="158"/>
      <c r="DR3595" s="158"/>
      <c r="DS3595" s="160"/>
    </row>
    <row r="3596" spans="1:123" s="110" customFormat="1">
      <c r="A3596" s="184"/>
      <c r="B3596" s="180"/>
      <c r="D3596" s="192"/>
      <c r="E3596" s="157"/>
      <c r="F3596" s="158"/>
      <c r="G3596" s="158"/>
      <c r="H3596" s="158"/>
      <c r="I3596" s="158"/>
      <c r="J3596" s="158"/>
      <c r="K3596" s="158"/>
      <c r="L3596" s="158"/>
      <c r="M3596" s="158"/>
      <c r="N3596" s="158"/>
      <c r="O3596" s="158"/>
      <c r="P3596" s="158"/>
      <c r="Q3596" s="158"/>
      <c r="R3596" s="158"/>
      <c r="S3596" s="158"/>
      <c r="T3596" s="158"/>
      <c r="U3596" s="158"/>
      <c r="V3596" s="158"/>
      <c r="W3596" s="158"/>
      <c r="X3596" s="158"/>
      <c r="Y3596" s="158"/>
      <c r="Z3596" s="158"/>
      <c r="AA3596" s="158"/>
      <c r="AB3596" s="158"/>
      <c r="AC3596" s="158"/>
      <c r="AD3596" s="158"/>
      <c r="AE3596" s="158"/>
      <c r="AF3596" s="158"/>
      <c r="AG3596" s="158"/>
      <c r="AH3596" s="158"/>
      <c r="AI3596" s="158"/>
      <c r="AJ3596" s="158"/>
      <c r="AK3596" s="158"/>
      <c r="AL3596" s="158"/>
      <c r="AM3596" s="158"/>
      <c r="AN3596" s="158"/>
      <c r="AO3596" s="158"/>
      <c r="AP3596" s="158"/>
      <c r="AQ3596" s="158"/>
      <c r="AR3596" s="158"/>
      <c r="AS3596" s="158"/>
      <c r="AT3596" s="158"/>
      <c r="AU3596" s="158"/>
      <c r="AV3596" s="158"/>
      <c r="AW3596" s="158"/>
      <c r="AX3596" s="158"/>
      <c r="AY3596" s="158"/>
      <c r="AZ3596" s="158"/>
      <c r="BA3596" s="158"/>
      <c r="BB3596" s="158"/>
      <c r="BC3596" s="158"/>
      <c r="BD3596" s="159"/>
      <c r="BE3596" s="158"/>
      <c r="BF3596" s="158"/>
      <c r="BG3596" s="158"/>
      <c r="BH3596" s="158"/>
      <c r="BI3596" s="159"/>
      <c r="BJ3596" s="158"/>
      <c r="BK3596" s="158"/>
      <c r="BL3596" s="158"/>
      <c r="BM3596" s="158"/>
      <c r="BN3596" s="158"/>
      <c r="BO3596" s="158"/>
      <c r="BP3596" s="158"/>
      <c r="BQ3596" s="158"/>
      <c r="BR3596" s="158"/>
      <c r="BS3596" s="158"/>
      <c r="BT3596" s="158"/>
      <c r="BU3596" s="158"/>
      <c r="BV3596" s="158"/>
      <c r="BW3596" s="158"/>
      <c r="BX3596" s="158"/>
      <c r="BY3596" s="158"/>
      <c r="BZ3596" s="158"/>
      <c r="CA3596" s="158"/>
      <c r="CB3596" s="158"/>
      <c r="CC3596" s="158"/>
      <c r="CD3596" s="158"/>
      <c r="CE3596" s="158"/>
      <c r="CF3596" s="158"/>
      <c r="CG3596" s="158"/>
      <c r="CH3596" s="158"/>
      <c r="CI3596" s="158"/>
      <c r="CJ3596" s="158"/>
      <c r="CK3596" s="158"/>
      <c r="CL3596" s="158"/>
      <c r="CM3596" s="158"/>
      <c r="CN3596" s="158"/>
      <c r="CO3596" s="158"/>
      <c r="CP3596" s="158"/>
      <c r="CQ3596" s="158"/>
      <c r="CR3596" s="158"/>
      <c r="CS3596" s="158"/>
      <c r="CT3596" s="158"/>
      <c r="CU3596" s="158"/>
      <c r="CV3596" s="158"/>
      <c r="CW3596" s="158"/>
      <c r="CX3596" s="158"/>
      <c r="CY3596" s="158"/>
      <c r="CZ3596" s="158"/>
      <c r="DA3596" s="158"/>
      <c r="DB3596" s="158"/>
      <c r="DC3596" s="158"/>
      <c r="DD3596" s="158"/>
      <c r="DE3596" s="158"/>
      <c r="DF3596" s="158"/>
      <c r="DG3596" s="158"/>
      <c r="DH3596" s="158"/>
      <c r="DI3596" s="158"/>
      <c r="DJ3596" s="158"/>
      <c r="DK3596" s="158"/>
      <c r="DL3596" s="158"/>
      <c r="DM3596" s="158"/>
      <c r="DN3596" s="158"/>
      <c r="DO3596" s="158"/>
      <c r="DP3596" s="158"/>
      <c r="DQ3596" s="158"/>
      <c r="DR3596" s="158"/>
      <c r="DS3596" s="160"/>
    </row>
    <row r="3597" spans="1:123" s="110" customFormat="1">
      <c r="A3597" s="184"/>
      <c r="B3597" s="180"/>
      <c r="D3597" s="192"/>
      <c r="E3597" s="157"/>
      <c r="F3597" s="158"/>
      <c r="G3597" s="158"/>
      <c r="H3597" s="158"/>
      <c r="I3597" s="158"/>
      <c r="J3597" s="158"/>
      <c r="K3597" s="158"/>
      <c r="L3597" s="158"/>
      <c r="M3597" s="158"/>
      <c r="N3597" s="158"/>
      <c r="O3597" s="158"/>
      <c r="P3597" s="158"/>
      <c r="Q3597" s="158"/>
      <c r="R3597" s="158"/>
      <c r="S3597" s="158"/>
      <c r="T3597" s="158"/>
      <c r="U3597" s="158"/>
      <c r="V3597" s="158"/>
      <c r="W3597" s="158"/>
      <c r="X3597" s="158"/>
      <c r="Y3597" s="158"/>
      <c r="Z3597" s="158"/>
      <c r="AA3597" s="158"/>
      <c r="AB3597" s="158"/>
      <c r="AC3597" s="158"/>
      <c r="AD3597" s="158"/>
      <c r="AE3597" s="158"/>
      <c r="AF3597" s="158"/>
      <c r="AG3597" s="158"/>
      <c r="AH3597" s="158"/>
      <c r="AI3597" s="158"/>
      <c r="AJ3597" s="158"/>
      <c r="AK3597" s="158"/>
      <c r="AL3597" s="158"/>
      <c r="AM3597" s="158"/>
      <c r="AN3597" s="158"/>
      <c r="AO3597" s="158"/>
      <c r="AP3597" s="158"/>
      <c r="AQ3597" s="158"/>
      <c r="AR3597" s="158"/>
      <c r="AS3597" s="158"/>
      <c r="AT3597" s="158"/>
      <c r="AU3597" s="158"/>
      <c r="AV3597" s="158"/>
      <c r="AW3597" s="158"/>
      <c r="AX3597" s="158"/>
      <c r="AY3597" s="158"/>
      <c r="AZ3597" s="158"/>
      <c r="BA3597" s="158"/>
      <c r="BB3597" s="158"/>
      <c r="BC3597" s="158"/>
      <c r="BD3597" s="159"/>
      <c r="BE3597" s="158"/>
      <c r="BF3597" s="158"/>
      <c r="BG3597" s="158"/>
      <c r="BH3597" s="158"/>
      <c r="BI3597" s="159"/>
      <c r="BJ3597" s="158"/>
      <c r="BK3597" s="158"/>
      <c r="BL3597" s="158"/>
      <c r="BM3597" s="158"/>
      <c r="BN3597" s="158"/>
      <c r="BO3597" s="158"/>
      <c r="BP3597" s="158"/>
      <c r="BQ3597" s="158"/>
      <c r="BR3597" s="158"/>
      <c r="BS3597" s="158"/>
      <c r="BT3597" s="158"/>
      <c r="BU3597" s="158"/>
      <c r="BV3597" s="158"/>
      <c r="BW3597" s="158"/>
      <c r="BX3597" s="158"/>
      <c r="BY3597" s="158"/>
      <c r="BZ3597" s="158"/>
      <c r="CA3597" s="158"/>
      <c r="CB3597" s="158"/>
      <c r="CC3597" s="158"/>
      <c r="CD3597" s="158"/>
      <c r="CE3597" s="158"/>
      <c r="CF3597" s="158"/>
      <c r="CG3597" s="158"/>
      <c r="CH3597" s="158"/>
      <c r="CI3597" s="158"/>
      <c r="CJ3597" s="158"/>
      <c r="CK3597" s="158"/>
      <c r="CL3597" s="158"/>
      <c r="CM3597" s="158"/>
      <c r="CN3597" s="158"/>
      <c r="CO3597" s="158"/>
      <c r="CP3597" s="158"/>
      <c r="CQ3597" s="158"/>
      <c r="CR3597" s="158"/>
      <c r="CS3597" s="158"/>
      <c r="CT3597" s="158"/>
      <c r="CU3597" s="158"/>
      <c r="CV3597" s="158"/>
      <c r="CW3597" s="158"/>
      <c r="CX3597" s="158"/>
      <c r="CY3597" s="158"/>
      <c r="CZ3597" s="158"/>
      <c r="DA3597" s="158"/>
      <c r="DB3597" s="158"/>
      <c r="DC3597" s="158"/>
      <c r="DD3597" s="158"/>
      <c r="DE3597" s="158"/>
      <c r="DF3597" s="158"/>
      <c r="DG3597" s="158"/>
      <c r="DH3597" s="158"/>
      <c r="DI3597" s="158"/>
      <c r="DJ3597" s="158"/>
      <c r="DK3597" s="158"/>
      <c r="DL3597" s="158"/>
      <c r="DM3597" s="158"/>
      <c r="DN3597" s="158"/>
      <c r="DO3597" s="158"/>
      <c r="DP3597" s="158"/>
      <c r="DQ3597" s="158"/>
      <c r="DR3597" s="158"/>
      <c r="DS3597" s="160"/>
    </row>
    <row r="3598" spans="1:123" s="110" customFormat="1">
      <c r="A3598" s="184"/>
      <c r="B3598" s="180"/>
      <c r="D3598" s="192"/>
      <c r="E3598" s="157"/>
      <c r="F3598" s="158"/>
      <c r="G3598" s="158"/>
      <c r="H3598" s="158"/>
      <c r="I3598" s="158"/>
      <c r="J3598" s="158"/>
      <c r="K3598" s="158"/>
      <c r="L3598" s="158"/>
      <c r="M3598" s="158"/>
      <c r="N3598" s="158"/>
      <c r="O3598" s="158"/>
      <c r="P3598" s="158"/>
      <c r="Q3598" s="158"/>
      <c r="R3598" s="158"/>
      <c r="S3598" s="158"/>
      <c r="T3598" s="158"/>
      <c r="U3598" s="158"/>
      <c r="V3598" s="158"/>
      <c r="W3598" s="158"/>
      <c r="X3598" s="158"/>
      <c r="Y3598" s="158"/>
      <c r="Z3598" s="158"/>
      <c r="AA3598" s="158"/>
      <c r="AB3598" s="158"/>
      <c r="AC3598" s="158"/>
      <c r="AD3598" s="158"/>
      <c r="AE3598" s="158"/>
      <c r="AF3598" s="158"/>
      <c r="AG3598" s="158"/>
      <c r="AH3598" s="158"/>
      <c r="AI3598" s="158"/>
      <c r="AJ3598" s="158"/>
      <c r="AK3598" s="158"/>
      <c r="AL3598" s="158"/>
      <c r="AM3598" s="158"/>
      <c r="AN3598" s="158"/>
      <c r="AO3598" s="158"/>
      <c r="AP3598" s="158"/>
      <c r="AQ3598" s="158"/>
      <c r="AR3598" s="158"/>
      <c r="AS3598" s="158"/>
      <c r="AT3598" s="158"/>
      <c r="AU3598" s="158"/>
      <c r="AV3598" s="158"/>
      <c r="AW3598" s="158"/>
      <c r="AX3598" s="158"/>
      <c r="AY3598" s="158"/>
      <c r="AZ3598" s="158"/>
      <c r="BA3598" s="158"/>
      <c r="BB3598" s="158"/>
      <c r="BC3598" s="158"/>
      <c r="BD3598" s="159"/>
      <c r="BE3598" s="158"/>
      <c r="BF3598" s="158"/>
      <c r="BG3598" s="158"/>
      <c r="BH3598" s="158"/>
      <c r="BI3598" s="159"/>
      <c r="BJ3598" s="158"/>
      <c r="BK3598" s="158"/>
      <c r="BL3598" s="158"/>
      <c r="BM3598" s="158"/>
      <c r="BN3598" s="158"/>
      <c r="BO3598" s="158"/>
      <c r="BP3598" s="158"/>
      <c r="BQ3598" s="158"/>
      <c r="BR3598" s="158"/>
      <c r="BS3598" s="158"/>
      <c r="BT3598" s="158"/>
      <c r="BU3598" s="158"/>
      <c r="BV3598" s="158"/>
      <c r="BW3598" s="158"/>
      <c r="BX3598" s="158"/>
      <c r="BY3598" s="158"/>
      <c r="BZ3598" s="158"/>
      <c r="CA3598" s="158"/>
      <c r="CB3598" s="158"/>
      <c r="CC3598" s="158"/>
      <c r="CD3598" s="158"/>
      <c r="CE3598" s="158"/>
      <c r="CF3598" s="158"/>
      <c r="CG3598" s="158"/>
      <c r="CH3598" s="158"/>
      <c r="CI3598" s="158"/>
      <c r="CJ3598" s="158"/>
      <c r="CK3598" s="158"/>
      <c r="CL3598" s="158"/>
      <c r="CM3598" s="158"/>
      <c r="CN3598" s="158"/>
      <c r="CO3598" s="158"/>
      <c r="CP3598" s="158"/>
      <c r="CQ3598" s="158"/>
      <c r="CR3598" s="158"/>
      <c r="CS3598" s="158"/>
      <c r="CT3598" s="158"/>
      <c r="CU3598" s="158"/>
      <c r="CV3598" s="158"/>
      <c r="CW3598" s="158"/>
      <c r="CX3598" s="158"/>
      <c r="CY3598" s="158"/>
      <c r="CZ3598" s="158"/>
      <c r="DA3598" s="158"/>
      <c r="DB3598" s="158"/>
      <c r="DC3598" s="158"/>
      <c r="DD3598" s="158"/>
      <c r="DE3598" s="158"/>
      <c r="DF3598" s="158"/>
      <c r="DG3598" s="158"/>
      <c r="DH3598" s="158"/>
      <c r="DI3598" s="158"/>
      <c r="DJ3598" s="158"/>
      <c r="DK3598" s="158"/>
      <c r="DL3598" s="158"/>
      <c r="DM3598" s="158"/>
      <c r="DN3598" s="158"/>
      <c r="DO3598" s="158"/>
      <c r="DP3598" s="158"/>
      <c r="DQ3598" s="158"/>
      <c r="DR3598" s="158"/>
      <c r="DS3598" s="160"/>
    </row>
    <row r="3599" spans="1:123" s="110" customFormat="1">
      <c r="A3599" s="184"/>
      <c r="B3599" s="180"/>
      <c r="D3599" s="192"/>
      <c r="E3599" s="157"/>
      <c r="F3599" s="158"/>
      <c r="G3599" s="158"/>
      <c r="H3599" s="158"/>
      <c r="I3599" s="158"/>
      <c r="J3599" s="158"/>
      <c r="K3599" s="158"/>
      <c r="L3599" s="158"/>
      <c r="M3599" s="158"/>
      <c r="N3599" s="158"/>
      <c r="O3599" s="158"/>
      <c r="P3599" s="158"/>
      <c r="Q3599" s="158"/>
      <c r="R3599" s="158"/>
      <c r="S3599" s="158"/>
      <c r="T3599" s="158"/>
      <c r="U3599" s="158"/>
      <c r="V3599" s="158"/>
      <c r="W3599" s="158"/>
      <c r="X3599" s="158"/>
      <c r="Y3599" s="158"/>
      <c r="Z3599" s="158"/>
      <c r="AA3599" s="158"/>
      <c r="AB3599" s="158"/>
      <c r="AC3599" s="158"/>
      <c r="AD3599" s="158"/>
      <c r="AE3599" s="158"/>
      <c r="AF3599" s="158"/>
      <c r="AG3599" s="158"/>
      <c r="AH3599" s="158"/>
      <c r="AI3599" s="158"/>
      <c r="AJ3599" s="158"/>
      <c r="AK3599" s="158"/>
      <c r="AL3599" s="158"/>
      <c r="AM3599" s="158"/>
      <c r="AN3599" s="158"/>
      <c r="AO3599" s="158"/>
      <c r="AP3599" s="158"/>
      <c r="AQ3599" s="158"/>
      <c r="AR3599" s="158"/>
      <c r="AS3599" s="158"/>
      <c r="AT3599" s="158"/>
      <c r="AU3599" s="158"/>
      <c r="AV3599" s="158"/>
      <c r="AW3599" s="158"/>
      <c r="AX3599" s="158"/>
      <c r="AY3599" s="158"/>
      <c r="AZ3599" s="158"/>
      <c r="BA3599" s="158"/>
      <c r="BB3599" s="158"/>
      <c r="BC3599" s="158"/>
      <c r="BD3599" s="159"/>
      <c r="BE3599" s="158"/>
      <c r="BF3599" s="158"/>
      <c r="BG3599" s="158"/>
      <c r="BH3599" s="158"/>
      <c r="BI3599" s="159"/>
      <c r="BJ3599" s="158"/>
      <c r="BK3599" s="158"/>
      <c r="BL3599" s="158"/>
      <c r="BM3599" s="158"/>
      <c r="BN3599" s="158"/>
      <c r="BO3599" s="158"/>
      <c r="BP3599" s="158"/>
      <c r="BQ3599" s="158"/>
      <c r="BR3599" s="158"/>
      <c r="BS3599" s="158"/>
      <c r="BT3599" s="158"/>
      <c r="BU3599" s="158"/>
      <c r="BV3599" s="158"/>
      <c r="BW3599" s="158"/>
      <c r="BX3599" s="158"/>
      <c r="BY3599" s="158"/>
      <c r="BZ3599" s="158"/>
      <c r="CA3599" s="158"/>
      <c r="CB3599" s="158"/>
      <c r="CC3599" s="158"/>
      <c r="CD3599" s="158"/>
      <c r="CE3599" s="158"/>
      <c r="CF3599" s="158"/>
      <c r="CG3599" s="158"/>
      <c r="CH3599" s="158"/>
      <c r="CI3599" s="158"/>
      <c r="CJ3599" s="158"/>
      <c r="CK3599" s="158"/>
      <c r="CL3599" s="158"/>
      <c r="CM3599" s="158"/>
      <c r="CN3599" s="158"/>
      <c r="CO3599" s="158"/>
      <c r="CP3599" s="158"/>
      <c r="CQ3599" s="158"/>
      <c r="CR3599" s="158"/>
      <c r="CS3599" s="158"/>
      <c r="CT3599" s="158"/>
      <c r="CU3599" s="158"/>
      <c r="CV3599" s="158"/>
      <c r="CW3599" s="158"/>
      <c r="CX3599" s="158"/>
      <c r="CY3599" s="158"/>
      <c r="CZ3599" s="158"/>
      <c r="DA3599" s="158"/>
      <c r="DB3599" s="158"/>
      <c r="DC3599" s="158"/>
      <c r="DD3599" s="158"/>
      <c r="DE3599" s="158"/>
      <c r="DF3599" s="158"/>
      <c r="DG3599" s="158"/>
      <c r="DH3599" s="158"/>
      <c r="DI3599" s="158"/>
      <c r="DJ3599" s="158"/>
      <c r="DK3599" s="158"/>
      <c r="DL3599" s="158"/>
      <c r="DM3599" s="158"/>
      <c r="DN3599" s="158"/>
      <c r="DO3599" s="158"/>
      <c r="DP3599" s="158"/>
      <c r="DQ3599" s="158"/>
      <c r="DR3599" s="158"/>
      <c r="DS3599" s="160"/>
    </row>
    <row r="3600" spans="1:123" s="110" customFormat="1">
      <c r="A3600" s="184"/>
      <c r="B3600" s="180"/>
      <c r="D3600" s="192"/>
      <c r="E3600" s="157"/>
      <c r="F3600" s="158"/>
      <c r="G3600" s="158"/>
      <c r="H3600" s="158"/>
      <c r="I3600" s="158"/>
      <c r="J3600" s="158"/>
      <c r="K3600" s="158"/>
      <c r="L3600" s="158"/>
      <c r="M3600" s="158"/>
      <c r="N3600" s="158"/>
      <c r="O3600" s="158"/>
      <c r="P3600" s="158"/>
      <c r="Q3600" s="158"/>
      <c r="R3600" s="158"/>
      <c r="S3600" s="158"/>
      <c r="T3600" s="158"/>
      <c r="U3600" s="158"/>
      <c r="V3600" s="158"/>
      <c r="W3600" s="158"/>
      <c r="X3600" s="158"/>
      <c r="Y3600" s="158"/>
      <c r="Z3600" s="158"/>
      <c r="AA3600" s="158"/>
      <c r="AB3600" s="158"/>
      <c r="AC3600" s="158"/>
      <c r="AD3600" s="158"/>
      <c r="AE3600" s="158"/>
      <c r="AF3600" s="158"/>
      <c r="AG3600" s="158"/>
      <c r="AH3600" s="158"/>
      <c r="AI3600" s="158"/>
      <c r="AJ3600" s="158"/>
      <c r="AK3600" s="158"/>
      <c r="AL3600" s="158"/>
      <c r="AM3600" s="158"/>
      <c r="AN3600" s="158"/>
      <c r="AO3600" s="158"/>
      <c r="AP3600" s="158"/>
      <c r="AQ3600" s="158"/>
      <c r="AR3600" s="158"/>
      <c r="AS3600" s="158"/>
      <c r="AT3600" s="158"/>
      <c r="AU3600" s="158"/>
      <c r="AV3600" s="158"/>
      <c r="AW3600" s="158"/>
      <c r="AX3600" s="158"/>
      <c r="AY3600" s="158"/>
      <c r="AZ3600" s="158"/>
      <c r="BA3600" s="158"/>
      <c r="BB3600" s="158"/>
      <c r="BC3600" s="158"/>
      <c r="BD3600" s="159"/>
      <c r="BE3600" s="158"/>
      <c r="BF3600" s="158"/>
      <c r="BG3600" s="158"/>
      <c r="BH3600" s="158"/>
      <c r="BI3600" s="159"/>
      <c r="BJ3600" s="158"/>
      <c r="BK3600" s="158"/>
      <c r="BL3600" s="158"/>
      <c r="BM3600" s="158"/>
      <c r="BN3600" s="158"/>
      <c r="BO3600" s="158"/>
      <c r="BP3600" s="158"/>
      <c r="BQ3600" s="158"/>
      <c r="BR3600" s="158"/>
      <c r="BS3600" s="158"/>
      <c r="BT3600" s="158"/>
      <c r="BU3600" s="158"/>
      <c r="BV3600" s="158"/>
      <c r="BW3600" s="158"/>
      <c r="BX3600" s="158"/>
      <c r="BY3600" s="158"/>
      <c r="BZ3600" s="158"/>
      <c r="CA3600" s="158"/>
      <c r="CB3600" s="158"/>
      <c r="CC3600" s="158"/>
      <c r="CD3600" s="158"/>
      <c r="CE3600" s="158"/>
      <c r="CF3600" s="158"/>
      <c r="CG3600" s="158"/>
      <c r="CH3600" s="158"/>
      <c r="CI3600" s="158"/>
      <c r="CJ3600" s="158"/>
      <c r="CK3600" s="158"/>
      <c r="CL3600" s="158"/>
      <c r="CM3600" s="158"/>
      <c r="CN3600" s="158"/>
      <c r="CO3600" s="158"/>
      <c r="CP3600" s="158"/>
      <c r="CQ3600" s="158"/>
      <c r="CR3600" s="158"/>
      <c r="CS3600" s="158"/>
      <c r="CT3600" s="158"/>
      <c r="CU3600" s="158"/>
      <c r="CV3600" s="158"/>
      <c r="CW3600" s="158"/>
      <c r="CX3600" s="158"/>
      <c r="CY3600" s="158"/>
      <c r="CZ3600" s="158"/>
      <c r="DA3600" s="158"/>
      <c r="DB3600" s="158"/>
      <c r="DC3600" s="158"/>
      <c r="DD3600" s="158"/>
      <c r="DE3600" s="158"/>
      <c r="DF3600" s="158"/>
      <c r="DG3600" s="158"/>
      <c r="DH3600" s="158"/>
      <c r="DI3600" s="158"/>
      <c r="DJ3600" s="158"/>
      <c r="DK3600" s="158"/>
      <c r="DL3600" s="158"/>
      <c r="DM3600" s="158"/>
      <c r="DN3600" s="158"/>
      <c r="DO3600" s="158"/>
      <c r="DP3600" s="158"/>
      <c r="DQ3600" s="158"/>
      <c r="DR3600" s="158"/>
      <c r="DS3600" s="160"/>
    </row>
    <row r="3601" spans="1:123" s="110" customFormat="1">
      <c r="A3601" s="184"/>
      <c r="B3601" s="180"/>
      <c r="D3601" s="192"/>
      <c r="E3601" s="157"/>
      <c r="F3601" s="158"/>
      <c r="G3601" s="158"/>
      <c r="H3601" s="158"/>
      <c r="I3601" s="158"/>
      <c r="J3601" s="158"/>
      <c r="K3601" s="158"/>
      <c r="L3601" s="158"/>
      <c r="M3601" s="158"/>
      <c r="N3601" s="158"/>
      <c r="O3601" s="158"/>
      <c r="P3601" s="158"/>
      <c r="Q3601" s="158"/>
      <c r="R3601" s="158"/>
      <c r="S3601" s="158"/>
      <c r="T3601" s="158"/>
      <c r="U3601" s="158"/>
      <c r="V3601" s="158"/>
      <c r="W3601" s="158"/>
      <c r="X3601" s="158"/>
      <c r="Y3601" s="158"/>
      <c r="Z3601" s="158"/>
      <c r="AA3601" s="158"/>
      <c r="AB3601" s="158"/>
      <c r="AC3601" s="158"/>
      <c r="AD3601" s="158"/>
      <c r="AE3601" s="158"/>
      <c r="AF3601" s="158"/>
      <c r="AG3601" s="158"/>
      <c r="AH3601" s="158"/>
      <c r="AI3601" s="158"/>
      <c r="AJ3601" s="158"/>
      <c r="AK3601" s="158"/>
      <c r="AL3601" s="158"/>
      <c r="AM3601" s="158"/>
      <c r="AN3601" s="158"/>
      <c r="AO3601" s="158"/>
      <c r="AP3601" s="158"/>
      <c r="AQ3601" s="158"/>
      <c r="AR3601" s="158"/>
      <c r="AS3601" s="158"/>
      <c r="AT3601" s="158"/>
      <c r="AU3601" s="158"/>
      <c r="AV3601" s="158"/>
      <c r="AW3601" s="158"/>
      <c r="AX3601" s="158"/>
      <c r="AY3601" s="158"/>
      <c r="AZ3601" s="158"/>
      <c r="BA3601" s="158"/>
      <c r="BB3601" s="158"/>
      <c r="BC3601" s="158"/>
      <c r="BD3601" s="159"/>
      <c r="BE3601" s="158"/>
      <c r="BF3601" s="158"/>
      <c r="BG3601" s="158"/>
      <c r="BH3601" s="158"/>
      <c r="BI3601" s="159"/>
      <c r="BJ3601" s="158"/>
      <c r="BK3601" s="158"/>
      <c r="BL3601" s="158"/>
      <c r="BM3601" s="158"/>
      <c r="BN3601" s="158"/>
      <c r="BO3601" s="158"/>
      <c r="BP3601" s="158"/>
      <c r="BQ3601" s="158"/>
      <c r="BR3601" s="158"/>
      <c r="BS3601" s="158"/>
      <c r="BT3601" s="158"/>
      <c r="BU3601" s="158"/>
      <c r="BV3601" s="158"/>
      <c r="BW3601" s="158"/>
      <c r="BX3601" s="158"/>
      <c r="BY3601" s="158"/>
      <c r="BZ3601" s="158"/>
      <c r="CA3601" s="158"/>
      <c r="CB3601" s="158"/>
      <c r="CC3601" s="158"/>
      <c r="CD3601" s="158"/>
      <c r="CE3601" s="158"/>
      <c r="CF3601" s="158"/>
      <c r="CG3601" s="158"/>
      <c r="CH3601" s="158"/>
      <c r="CI3601" s="158"/>
      <c r="CJ3601" s="158"/>
      <c r="CK3601" s="158"/>
      <c r="CL3601" s="158"/>
      <c r="CM3601" s="158"/>
      <c r="CN3601" s="158"/>
      <c r="CO3601" s="158"/>
      <c r="CP3601" s="158"/>
      <c r="CQ3601" s="158"/>
      <c r="CR3601" s="158"/>
      <c r="CS3601" s="158"/>
      <c r="CT3601" s="158"/>
      <c r="CU3601" s="158"/>
      <c r="CV3601" s="158"/>
      <c r="CW3601" s="158"/>
      <c r="CX3601" s="158"/>
      <c r="CY3601" s="158"/>
      <c r="CZ3601" s="158"/>
      <c r="DA3601" s="158"/>
      <c r="DB3601" s="158"/>
      <c r="DC3601" s="158"/>
      <c r="DD3601" s="158"/>
      <c r="DE3601" s="158"/>
      <c r="DF3601" s="158"/>
      <c r="DG3601" s="158"/>
      <c r="DH3601" s="158"/>
      <c r="DI3601" s="158"/>
      <c r="DJ3601" s="158"/>
      <c r="DK3601" s="158"/>
      <c r="DL3601" s="158"/>
      <c r="DM3601" s="158"/>
      <c r="DN3601" s="158"/>
      <c r="DO3601" s="158"/>
      <c r="DP3601" s="158"/>
      <c r="DQ3601" s="158"/>
      <c r="DR3601" s="158"/>
      <c r="DS3601" s="160"/>
    </row>
    <row r="3602" spans="1:123" s="110" customFormat="1">
      <c r="A3602" s="184"/>
      <c r="B3602" s="180"/>
      <c r="D3602" s="192"/>
      <c r="E3602" s="157"/>
      <c r="F3602" s="158"/>
      <c r="G3602" s="158"/>
      <c r="H3602" s="158"/>
      <c r="I3602" s="158"/>
      <c r="J3602" s="158"/>
      <c r="K3602" s="158"/>
      <c r="L3602" s="158"/>
      <c r="M3602" s="158"/>
      <c r="N3602" s="158"/>
      <c r="O3602" s="158"/>
      <c r="P3602" s="158"/>
      <c r="Q3602" s="158"/>
      <c r="R3602" s="158"/>
      <c r="S3602" s="158"/>
      <c r="T3602" s="158"/>
      <c r="U3602" s="158"/>
      <c r="V3602" s="158"/>
      <c r="W3602" s="158"/>
      <c r="X3602" s="158"/>
      <c r="Y3602" s="158"/>
      <c r="Z3602" s="158"/>
      <c r="AA3602" s="158"/>
      <c r="AB3602" s="158"/>
      <c r="AC3602" s="158"/>
      <c r="AD3602" s="158"/>
      <c r="AE3602" s="158"/>
      <c r="AF3602" s="158"/>
      <c r="AG3602" s="158"/>
      <c r="AH3602" s="158"/>
      <c r="AI3602" s="158"/>
      <c r="AJ3602" s="158"/>
      <c r="AK3602" s="158"/>
      <c r="AL3602" s="158"/>
      <c r="AM3602" s="158"/>
      <c r="AN3602" s="158"/>
      <c r="AO3602" s="158"/>
      <c r="AP3602" s="158"/>
      <c r="AQ3602" s="158"/>
      <c r="AR3602" s="158"/>
      <c r="AS3602" s="158"/>
      <c r="AT3602" s="158"/>
      <c r="AU3602" s="158"/>
      <c r="AV3602" s="158"/>
      <c r="AW3602" s="158"/>
      <c r="AX3602" s="158"/>
      <c r="AY3602" s="158"/>
      <c r="AZ3602" s="158"/>
      <c r="BA3602" s="158"/>
      <c r="BB3602" s="158"/>
      <c r="BC3602" s="158"/>
      <c r="BD3602" s="159"/>
      <c r="BE3602" s="158"/>
      <c r="BF3602" s="158"/>
      <c r="BG3602" s="158"/>
      <c r="BH3602" s="158"/>
      <c r="BI3602" s="159"/>
      <c r="BJ3602" s="158"/>
      <c r="BK3602" s="158"/>
      <c r="BL3602" s="158"/>
      <c r="BM3602" s="158"/>
      <c r="BN3602" s="158"/>
      <c r="BO3602" s="158"/>
      <c r="BP3602" s="158"/>
      <c r="BQ3602" s="158"/>
      <c r="BR3602" s="158"/>
      <c r="BS3602" s="158"/>
      <c r="BT3602" s="158"/>
      <c r="BU3602" s="158"/>
      <c r="BV3602" s="158"/>
      <c r="BW3602" s="158"/>
      <c r="BX3602" s="158"/>
      <c r="BY3602" s="158"/>
      <c r="BZ3602" s="158"/>
      <c r="CA3602" s="158"/>
      <c r="CB3602" s="158"/>
      <c r="CC3602" s="158"/>
      <c r="CD3602" s="158"/>
      <c r="CE3602" s="158"/>
      <c r="CF3602" s="158"/>
      <c r="CG3602" s="158"/>
      <c r="CH3602" s="158"/>
      <c r="CI3602" s="158"/>
      <c r="CJ3602" s="158"/>
      <c r="CK3602" s="158"/>
      <c r="CL3602" s="158"/>
      <c r="CM3602" s="158"/>
      <c r="CN3602" s="158"/>
      <c r="CO3602" s="158"/>
      <c r="CP3602" s="158"/>
      <c r="CQ3602" s="158"/>
      <c r="CR3602" s="158"/>
      <c r="CS3602" s="158"/>
      <c r="CT3602" s="158"/>
      <c r="CU3602" s="158"/>
      <c r="CV3602" s="158"/>
      <c r="CW3602" s="158"/>
      <c r="CX3602" s="158"/>
      <c r="CY3602" s="158"/>
      <c r="CZ3602" s="158"/>
      <c r="DA3602" s="158"/>
      <c r="DB3602" s="158"/>
      <c r="DC3602" s="158"/>
      <c r="DD3602" s="158"/>
      <c r="DE3602" s="158"/>
      <c r="DF3602" s="158"/>
      <c r="DG3602" s="158"/>
      <c r="DH3602" s="158"/>
      <c r="DI3602" s="158"/>
      <c r="DJ3602" s="158"/>
      <c r="DK3602" s="158"/>
      <c r="DL3602" s="158"/>
      <c r="DM3602" s="158"/>
      <c r="DN3602" s="158"/>
      <c r="DO3602" s="158"/>
      <c r="DP3602" s="158"/>
      <c r="DQ3602" s="158"/>
      <c r="DR3602" s="158"/>
      <c r="DS3602" s="160"/>
    </row>
    <row r="3603" spans="1:123" s="110" customFormat="1">
      <c r="A3603" s="184"/>
      <c r="B3603" s="180"/>
      <c r="D3603" s="192"/>
      <c r="E3603" s="157"/>
      <c r="F3603" s="158"/>
      <c r="G3603" s="158"/>
      <c r="H3603" s="158"/>
      <c r="I3603" s="158"/>
      <c r="J3603" s="158"/>
      <c r="K3603" s="158"/>
      <c r="L3603" s="158"/>
      <c r="M3603" s="158"/>
      <c r="N3603" s="158"/>
      <c r="O3603" s="158"/>
      <c r="P3603" s="158"/>
      <c r="Q3603" s="158"/>
      <c r="R3603" s="158"/>
      <c r="S3603" s="158"/>
      <c r="T3603" s="158"/>
      <c r="U3603" s="158"/>
      <c r="V3603" s="158"/>
      <c r="W3603" s="158"/>
      <c r="X3603" s="158"/>
      <c r="Y3603" s="158"/>
      <c r="Z3603" s="158"/>
      <c r="AA3603" s="158"/>
      <c r="AB3603" s="158"/>
      <c r="AC3603" s="158"/>
      <c r="AD3603" s="158"/>
      <c r="AE3603" s="158"/>
      <c r="AF3603" s="158"/>
      <c r="AG3603" s="158"/>
      <c r="AH3603" s="158"/>
      <c r="AI3603" s="158"/>
      <c r="AJ3603" s="158"/>
      <c r="AK3603" s="158"/>
      <c r="AL3603" s="158"/>
      <c r="AM3603" s="158"/>
      <c r="AN3603" s="158"/>
      <c r="AO3603" s="158"/>
      <c r="AP3603" s="158"/>
      <c r="AQ3603" s="158"/>
      <c r="AR3603" s="158"/>
      <c r="AS3603" s="158"/>
      <c r="AT3603" s="158"/>
      <c r="AU3603" s="158"/>
      <c r="AV3603" s="158"/>
      <c r="AW3603" s="158"/>
      <c r="AX3603" s="158"/>
      <c r="AY3603" s="158"/>
      <c r="AZ3603" s="158"/>
      <c r="BA3603" s="158"/>
      <c r="BB3603" s="158"/>
      <c r="BC3603" s="158"/>
      <c r="BD3603" s="159"/>
      <c r="BE3603" s="158"/>
      <c r="BF3603" s="158"/>
      <c r="BG3603" s="158"/>
      <c r="BH3603" s="158"/>
      <c r="BI3603" s="159"/>
      <c r="BJ3603" s="158"/>
      <c r="BK3603" s="158"/>
      <c r="BL3603" s="158"/>
      <c r="BM3603" s="158"/>
      <c r="BN3603" s="158"/>
      <c r="BO3603" s="158"/>
      <c r="BP3603" s="158"/>
      <c r="BQ3603" s="158"/>
      <c r="BR3603" s="158"/>
      <c r="BS3603" s="158"/>
      <c r="BT3603" s="158"/>
      <c r="BU3603" s="158"/>
      <c r="BV3603" s="158"/>
      <c r="BW3603" s="158"/>
      <c r="BX3603" s="158"/>
      <c r="BY3603" s="158"/>
      <c r="BZ3603" s="158"/>
      <c r="CA3603" s="158"/>
      <c r="CB3603" s="158"/>
      <c r="CC3603" s="158"/>
      <c r="CD3603" s="158"/>
      <c r="CE3603" s="158"/>
      <c r="CF3603" s="158"/>
      <c r="CG3603" s="158"/>
      <c r="CH3603" s="158"/>
      <c r="CI3603" s="158"/>
      <c r="CJ3603" s="158"/>
      <c r="CK3603" s="158"/>
      <c r="CL3603" s="158"/>
      <c r="CM3603" s="158"/>
      <c r="CN3603" s="158"/>
      <c r="CO3603" s="158"/>
      <c r="CP3603" s="158"/>
      <c r="CQ3603" s="158"/>
      <c r="CR3603" s="158"/>
      <c r="CS3603" s="158"/>
      <c r="CT3603" s="158"/>
      <c r="CU3603" s="158"/>
      <c r="CV3603" s="158"/>
      <c r="CW3603" s="158"/>
      <c r="CX3603" s="158"/>
      <c r="CY3603" s="158"/>
      <c r="CZ3603" s="158"/>
      <c r="DA3603" s="158"/>
      <c r="DB3603" s="158"/>
      <c r="DC3603" s="158"/>
      <c r="DD3603" s="158"/>
      <c r="DE3603" s="158"/>
      <c r="DF3603" s="158"/>
      <c r="DG3603" s="158"/>
      <c r="DH3603" s="158"/>
      <c r="DI3603" s="158"/>
      <c r="DJ3603" s="158"/>
      <c r="DK3603" s="158"/>
      <c r="DL3603" s="158"/>
      <c r="DM3603" s="158"/>
      <c r="DN3603" s="158"/>
      <c r="DO3603" s="158"/>
      <c r="DP3603" s="158"/>
      <c r="DQ3603" s="158"/>
      <c r="DR3603" s="158"/>
      <c r="DS3603" s="160"/>
    </row>
    <row r="3604" spans="1:123" s="110" customFormat="1">
      <c r="A3604" s="184"/>
      <c r="B3604" s="180"/>
      <c r="D3604" s="192"/>
      <c r="E3604" s="157"/>
      <c r="F3604" s="158"/>
      <c r="G3604" s="158"/>
      <c r="H3604" s="158"/>
      <c r="I3604" s="158"/>
      <c r="J3604" s="158"/>
      <c r="K3604" s="158"/>
      <c r="L3604" s="158"/>
      <c r="M3604" s="158"/>
      <c r="N3604" s="158"/>
      <c r="O3604" s="158"/>
      <c r="P3604" s="158"/>
      <c r="Q3604" s="158"/>
      <c r="R3604" s="158"/>
      <c r="S3604" s="158"/>
      <c r="T3604" s="158"/>
      <c r="U3604" s="158"/>
      <c r="V3604" s="158"/>
      <c r="W3604" s="158"/>
      <c r="X3604" s="158"/>
      <c r="Y3604" s="158"/>
      <c r="Z3604" s="158"/>
      <c r="AA3604" s="158"/>
      <c r="AB3604" s="158"/>
      <c r="AC3604" s="158"/>
      <c r="AD3604" s="158"/>
      <c r="AE3604" s="158"/>
      <c r="AF3604" s="158"/>
      <c r="AG3604" s="158"/>
      <c r="AH3604" s="158"/>
      <c r="AI3604" s="158"/>
      <c r="AJ3604" s="158"/>
      <c r="AK3604" s="158"/>
      <c r="AL3604" s="158"/>
      <c r="AM3604" s="158"/>
      <c r="AN3604" s="158"/>
      <c r="AO3604" s="158"/>
      <c r="AP3604" s="158"/>
      <c r="AQ3604" s="158"/>
      <c r="AR3604" s="158"/>
      <c r="AS3604" s="158"/>
      <c r="AT3604" s="158"/>
      <c r="AU3604" s="158"/>
      <c r="AV3604" s="158"/>
      <c r="AW3604" s="158"/>
      <c r="AX3604" s="158"/>
      <c r="AY3604" s="158"/>
      <c r="AZ3604" s="158"/>
      <c r="BA3604" s="158"/>
      <c r="BB3604" s="158"/>
      <c r="BC3604" s="158"/>
      <c r="BD3604" s="159"/>
      <c r="BE3604" s="158"/>
      <c r="BF3604" s="158"/>
      <c r="BG3604" s="158"/>
      <c r="BH3604" s="158"/>
      <c r="BI3604" s="159"/>
      <c r="BJ3604" s="158"/>
      <c r="BK3604" s="158"/>
      <c r="BL3604" s="158"/>
      <c r="BM3604" s="158"/>
      <c r="BN3604" s="158"/>
      <c r="BO3604" s="158"/>
      <c r="BP3604" s="158"/>
      <c r="BQ3604" s="158"/>
      <c r="BR3604" s="158"/>
      <c r="BS3604" s="158"/>
      <c r="BT3604" s="158"/>
      <c r="BU3604" s="158"/>
      <c r="BV3604" s="158"/>
      <c r="BW3604" s="158"/>
      <c r="BX3604" s="158"/>
      <c r="BY3604" s="158"/>
      <c r="BZ3604" s="158"/>
      <c r="CA3604" s="158"/>
      <c r="CB3604" s="158"/>
      <c r="CC3604" s="158"/>
      <c r="CD3604" s="158"/>
      <c r="CE3604" s="158"/>
      <c r="CF3604" s="158"/>
      <c r="CG3604" s="158"/>
      <c r="CH3604" s="158"/>
      <c r="CI3604" s="158"/>
      <c r="CJ3604" s="158"/>
      <c r="CK3604" s="158"/>
      <c r="CL3604" s="158"/>
      <c r="CM3604" s="158"/>
      <c r="CN3604" s="158"/>
      <c r="CO3604" s="158"/>
      <c r="CP3604" s="158"/>
      <c r="CQ3604" s="158"/>
      <c r="CR3604" s="158"/>
      <c r="CS3604" s="158"/>
      <c r="CT3604" s="158"/>
      <c r="CU3604" s="158"/>
      <c r="CV3604" s="158"/>
      <c r="CW3604" s="158"/>
      <c r="CX3604" s="158"/>
      <c r="CY3604" s="158"/>
      <c r="CZ3604" s="158"/>
      <c r="DA3604" s="158"/>
      <c r="DB3604" s="158"/>
      <c r="DC3604" s="158"/>
      <c r="DD3604" s="158"/>
      <c r="DE3604" s="158"/>
      <c r="DF3604" s="158"/>
      <c r="DG3604" s="158"/>
      <c r="DH3604" s="158"/>
      <c r="DI3604" s="158"/>
      <c r="DJ3604" s="158"/>
      <c r="DK3604" s="158"/>
      <c r="DL3604" s="158"/>
      <c r="DM3604" s="158"/>
      <c r="DN3604" s="158"/>
      <c r="DO3604" s="158"/>
      <c r="DP3604" s="158"/>
      <c r="DQ3604" s="158"/>
      <c r="DR3604" s="158"/>
      <c r="DS3604" s="160"/>
    </row>
    <row r="3605" spans="1:123" s="110" customFormat="1">
      <c r="A3605" s="184"/>
      <c r="B3605" s="180"/>
      <c r="D3605" s="192"/>
      <c r="E3605" s="157"/>
      <c r="F3605" s="158"/>
      <c r="G3605" s="158"/>
      <c r="H3605" s="158"/>
      <c r="I3605" s="158"/>
      <c r="J3605" s="158"/>
      <c r="K3605" s="158"/>
      <c r="L3605" s="158"/>
      <c r="M3605" s="158"/>
      <c r="N3605" s="158"/>
      <c r="O3605" s="158"/>
      <c r="P3605" s="158"/>
      <c r="Q3605" s="158"/>
      <c r="R3605" s="158"/>
      <c r="S3605" s="158"/>
      <c r="T3605" s="158"/>
      <c r="U3605" s="158"/>
      <c r="V3605" s="158"/>
      <c r="W3605" s="158"/>
      <c r="X3605" s="158"/>
      <c r="Y3605" s="158"/>
      <c r="Z3605" s="158"/>
      <c r="AA3605" s="158"/>
      <c r="AB3605" s="158"/>
      <c r="AC3605" s="158"/>
      <c r="AD3605" s="158"/>
      <c r="AE3605" s="158"/>
      <c r="AF3605" s="158"/>
      <c r="AG3605" s="158"/>
      <c r="AH3605" s="158"/>
      <c r="AI3605" s="158"/>
      <c r="AJ3605" s="158"/>
      <c r="AK3605" s="158"/>
      <c r="AL3605" s="158"/>
      <c r="AM3605" s="158"/>
      <c r="AN3605" s="158"/>
      <c r="AO3605" s="158"/>
      <c r="AP3605" s="158"/>
      <c r="AQ3605" s="158"/>
      <c r="AR3605" s="158"/>
      <c r="AS3605" s="158"/>
      <c r="AT3605" s="158"/>
      <c r="AU3605" s="158"/>
      <c r="AV3605" s="158"/>
      <c r="AW3605" s="158"/>
      <c r="AX3605" s="158"/>
      <c r="AY3605" s="158"/>
      <c r="AZ3605" s="158"/>
      <c r="BA3605" s="158"/>
      <c r="BB3605" s="158"/>
      <c r="BC3605" s="158"/>
      <c r="BD3605" s="159"/>
      <c r="BE3605" s="158"/>
      <c r="BF3605" s="158"/>
      <c r="BG3605" s="158"/>
      <c r="BH3605" s="158"/>
      <c r="BI3605" s="159"/>
      <c r="BJ3605" s="158"/>
      <c r="BK3605" s="158"/>
      <c r="BL3605" s="158"/>
      <c r="BM3605" s="158"/>
      <c r="BN3605" s="158"/>
      <c r="BO3605" s="158"/>
      <c r="BP3605" s="158"/>
      <c r="BQ3605" s="158"/>
      <c r="BR3605" s="158"/>
      <c r="BS3605" s="158"/>
      <c r="BT3605" s="158"/>
      <c r="BU3605" s="158"/>
      <c r="BV3605" s="158"/>
      <c r="BW3605" s="158"/>
      <c r="BX3605" s="158"/>
      <c r="BY3605" s="158"/>
      <c r="BZ3605" s="158"/>
      <c r="CA3605" s="158"/>
      <c r="CB3605" s="158"/>
      <c r="CC3605" s="158"/>
      <c r="CD3605" s="158"/>
      <c r="CE3605" s="158"/>
      <c r="CF3605" s="158"/>
      <c r="CG3605" s="158"/>
      <c r="CH3605" s="158"/>
      <c r="CI3605" s="158"/>
      <c r="CJ3605" s="158"/>
      <c r="CK3605" s="158"/>
      <c r="CL3605" s="158"/>
      <c r="CM3605" s="158"/>
      <c r="CN3605" s="158"/>
      <c r="CO3605" s="158"/>
      <c r="CP3605" s="158"/>
      <c r="CQ3605" s="158"/>
      <c r="CR3605" s="158"/>
      <c r="CS3605" s="158"/>
      <c r="CT3605" s="158"/>
      <c r="CU3605" s="158"/>
      <c r="CV3605" s="158"/>
      <c r="CW3605" s="158"/>
      <c r="CX3605" s="158"/>
      <c r="CY3605" s="158"/>
      <c r="CZ3605" s="158"/>
      <c r="DA3605" s="158"/>
      <c r="DB3605" s="158"/>
      <c r="DC3605" s="158"/>
      <c r="DD3605" s="158"/>
      <c r="DE3605" s="158"/>
      <c r="DF3605" s="158"/>
      <c r="DG3605" s="158"/>
      <c r="DH3605" s="158"/>
      <c r="DI3605" s="158"/>
      <c r="DJ3605" s="158"/>
      <c r="DK3605" s="158"/>
      <c r="DL3605" s="158"/>
      <c r="DM3605" s="158"/>
      <c r="DN3605" s="158"/>
      <c r="DO3605" s="158"/>
      <c r="DP3605" s="158"/>
      <c r="DQ3605" s="158"/>
      <c r="DR3605" s="158"/>
      <c r="DS3605" s="160"/>
    </row>
    <row r="3606" spans="1:123" s="110" customFormat="1">
      <c r="A3606" s="184"/>
      <c r="B3606" s="180"/>
      <c r="D3606" s="192"/>
      <c r="E3606" s="157"/>
      <c r="F3606" s="158"/>
      <c r="G3606" s="158"/>
      <c r="H3606" s="158"/>
      <c r="I3606" s="158"/>
      <c r="J3606" s="158"/>
      <c r="K3606" s="158"/>
      <c r="L3606" s="158"/>
      <c r="M3606" s="158"/>
      <c r="N3606" s="158"/>
      <c r="O3606" s="158"/>
      <c r="P3606" s="158"/>
      <c r="Q3606" s="158"/>
      <c r="R3606" s="158"/>
      <c r="S3606" s="158"/>
      <c r="T3606" s="158"/>
      <c r="U3606" s="158"/>
      <c r="V3606" s="158"/>
      <c r="W3606" s="158"/>
      <c r="X3606" s="158"/>
      <c r="Y3606" s="158"/>
      <c r="Z3606" s="158"/>
      <c r="AA3606" s="158"/>
      <c r="AB3606" s="158"/>
      <c r="AC3606" s="158"/>
      <c r="AD3606" s="158"/>
      <c r="AE3606" s="158"/>
      <c r="AF3606" s="158"/>
      <c r="AG3606" s="158"/>
      <c r="AH3606" s="158"/>
      <c r="AI3606" s="158"/>
      <c r="AJ3606" s="158"/>
      <c r="AK3606" s="158"/>
      <c r="AL3606" s="158"/>
      <c r="AM3606" s="158"/>
      <c r="AN3606" s="158"/>
      <c r="AO3606" s="158"/>
      <c r="AP3606" s="158"/>
      <c r="AQ3606" s="158"/>
      <c r="AR3606" s="158"/>
      <c r="AS3606" s="158"/>
      <c r="AT3606" s="158"/>
      <c r="AU3606" s="158"/>
      <c r="AV3606" s="158"/>
      <c r="AW3606" s="158"/>
      <c r="AX3606" s="158"/>
      <c r="AY3606" s="158"/>
      <c r="AZ3606" s="158"/>
      <c r="BA3606" s="158"/>
      <c r="BB3606" s="158"/>
      <c r="BC3606" s="158"/>
      <c r="BD3606" s="159"/>
      <c r="BE3606" s="158"/>
      <c r="BF3606" s="158"/>
      <c r="BG3606" s="158"/>
      <c r="BH3606" s="158"/>
      <c r="BI3606" s="159"/>
      <c r="BJ3606" s="158"/>
      <c r="BK3606" s="158"/>
      <c r="BL3606" s="158"/>
      <c r="BM3606" s="158"/>
      <c r="BN3606" s="158"/>
      <c r="BO3606" s="158"/>
      <c r="BP3606" s="158"/>
      <c r="BQ3606" s="158"/>
      <c r="BR3606" s="158"/>
      <c r="BS3606" s="158"/>
      <c r="BT3606" s="158"/>
      <c r="BU3606" s="158"/>
      <c r="BV3606" s="158"/>
      <c r="BW3606" s="158"/>
      <c r="BX3606" s="158"/>
      <c r="BY3606" s="158"/>
      <c r="BZ3606" s="158"/>
      <c r="CA3606" s="158"/>
      <c r="CB3606" s="158"/>
      <c r="CC3606" s="158"/>
      <c r="CD3606" s="158"/>
      <c r="CE3606" s="158"/>
      <c r="CF3606" s="158"/>
      <c r="CG3606" s="158"/>
      <c r="CH3606" s="158"/>
      <c r="CI3606" s="158"/>
      <c r="CJ3606" s="158"/>
      <c r="CK3606" s="158"/>
      <c r="CL3606" s="158"/>
      <c r="CM3606" s="158"/>
      <c r="CN3606" s="158"/>
      <c r="CO3606" s="158"/>
      <c r="CP3606" s="158"/>
      <c r="CQ3606" s="158"/>
      <c r="CR3606" s="158"/>
      <c r="CS3606" s="158"/>
      <c r="CT3606" s="158"/>
      <c r="CU3606" s="158"/>
      <c r="CV3606" s="158"/>
      <c r="CW3606" s="158"/>
      <c r="CX3606" s="158"/>
      <c r="CY3606" s="158"/>
      <c r="CZ3606" s="158"/>
      <c r="DA3606" s="158"/>
      <c r="DB3606" s="158"/>
      <c r="DC3606" s="158"/>
      <c r="DD3606" s="158"/>
      <c r="DE3606" s="158"/>
      <c r="DF3606" s="158"/>
      <c r="DG3606" s="158"/>
      <c r="DH3606" s="158"/>
      <c r="DI3606" s="158"/>
      <c r="DJ3606" s="158"/>
      <c r="DK3606" s="158"/>
      <c r="DL3606" s="158"/>
      <c r="DM3606" s="158"/>
      <c r="DN3606" s="158"/>
      <c r="DO3606" s="158"/>
      <c r="DP3606" s="158"/>
      <c r="DQ3606" s="158"/>
      <c r="DR3606" s="158"/>
      <c r="DS3606" s="160"/>
    </row>
    <row r="3607" spans="1:123" s="110" customFormat="1">
      <c r="A3607" s="184"/>
      <c r="B3607" s="180"/>
      <c r="D3607" s="192"/>
      <c r="E3607" s="157"/>
      <c r="F3607" s="158"/>
      <c r="G3607" s="158"/>
      <c r="H3607" s="158"/>
      <c r="I3607" s="158"/>
      <c r="J3607" s="158"/>
      <c r="K3607" s="158"/>
      <c r="L3607" s="158"/>
      <c r="M3607" s="158"/>
      <c r="N3607" s="158"/>
      <c r="O3607" s="158"/>
      <c r="P3607" s="158"/>
      <c r="Q3607" s="158"/>
      <c r="R3607" s="158"/>
      <c r="S3607" s="158"/>
      <c r="T3607" s="158"/>
      <c r="U3607" s="158"/>
      <c r="V3607" s="158"/>
      <c r="W3607" s="158"/>
      <c r="X3607" s="158"/>
      <c r="Y3607" s="158"/>
      <c r="Z3607" s="158"/>
      <c r="AA3607" s="158"/>
      <c r="AB3607" s="158"/>
      <c r="AC3607" s="158"/>
      <c r="AD3607" s="158"/>
      <c r="AE3607" s="158"/>
      <c r="AF3607" s="158"/>
      <c r="AG3607" s="158"/>
      <c r="AH3607" s="158"/>
      <c r="AI3607" s="158"/>
      <c r="AJ3607" s="158"/>
      <c r="AK3607" s="158"/>
      <c r="AL3607" s="158"/>
      <c r="AM3607" s="158"/>
      <c r="AN3607" s="158"/>
      <c r="AO3607" s="158"/>
      <c r="AP3607" s="158"/>
      <c r="AQ3607" s="158"/>
      <c r="AR3607" s="158"/>
      <c r="AS3607" s="158"/>
      <c r="AT3607" s="158"/>
      <c r="AU3607" s="158"/>
      <c r="AV3607" s="158"/>
      <c r="AW3607" s="158"/>
      <c r="AX3607" s="158"/>
      <c r="AY3607" s="158"/>
      <c r="AZ3607" s="158"/>
      <c r="BA3607" s="158"/>
      <c r="BB3607" s="158"/>
      <c r="BC3607" s="158"/>
      <c r="BD3607" s="159"/>
      <c r="BE3607" s="158"/>
      <c r="BF3607" s="158"/>
      <c r="BG3607" s="158"/>
      <c r="BH3607" s="158"/>
      <c r="BI3607" s="159"/>
      <c r="BJ3607" s="158"/>
      <c r="BK3607" s="158"/>
      <c r="BL3607" s="158"/>
      <c r="BM3607" s="158"/>
      <c r="BN3607" s="158"/>
      <c r="BO3607" s="158"/>
      <c r="BP3607" s="158"/>
      <c r="BQ3607" s="158"/>
      <c r="BR3607" s="158"/>
      <c r="BS3607" s="158"/>
      <c r="BT3607" s="158"/>
      <c r="BU3607" s="158"/>
      <c r="BV3607" s="158"/>
      <c r="BW3607" s="158"/>
      <c r="BX3607" s="158"/>
      <c r="BY3607" s="158"/>
      <c r="BZ3607" s="158"/>
      <c r="CA3607" s="158"/>
      <c r="CB3607" s="158"/>
      <c r="CC3607" s="158"/>
      <c r="CD3607" s="158"/>
      <c r="CE3607" s="158"/>
      <c r="CF3607" s="158"/>
      <c r="CG3607" s="158"/>
      <c r="CH3607" s="158"/>
      <c r="CI3607" s="158"/>
      <c r="CJ3607" s="158"/>
      <c r="CK3607" s="158"/>
      <c r="CL3607" s="158"/>
      <c r="CM3607" s="158"/>
      <c r="CN3607" s="158"/>
      <c r="CO3607" s="158"/>
      <c r="CP3607" s="158"/>
      <c r="CQ3607" s="158"/>
      <c r="CR3607" s="158"/>
      <c r="CS3607" s="158"/>
      <c r="CT3607" s="158"/>
      <c r="CU3607" s="158"/>
      <c r="CV3607" s="158"/>
      <c r="CW3607" s="158"/>
      <c r="CX3607" s="158"/>
      <c r="CY3607" s="158"/>
      <c r="CZ3607" s="158"/>
      <c r="DA3607" s="158"/>
      <c r="DB3607" s="158"/>
      <c r="DC3607" s="158"/>
      <c r="DD3607" s="158"/>
      <c r="DE3607" s="158"/>
      <c r="DF3607" s="158"/>
      <c r="DG3607" s="158"/>
      <c r="DH3607" s="158"/>
      <c r="DI3607" s="158"/>
      <c r="DJ3607" s="158"/>
      <c r="DK3607" s="158"/>
      <c r="DL3607" s="158"/>
      <c r="DM3607" s="158"/>
      <c r="DN3607" s="158"/>
      <c r="DO3607" s="158"/>
      <c r="DP3607" s="158"/>
      <c r="DQ3607" s="158"/>
      <c r="DR3607" s="158"/>
      <c r="DS3607" s="160"/>
    </row>
    <row r="3608" spans="1:123" s="110" customFormat="1">
      <c r="A3608" s="184"/>
      <c r="B3608" s="180"/>
      <c r="D3608" s="192"/>
      <c r="E3608" s="157"/>
      <c r="F3608" s="158"/>
      <c r="G3608" s="158"/>
      <c r="H3608" s="158"/>
      <c r="I3608" s="158"/>
      <c r="J3608" s="158"/>
      <c r="K3608" s="158"/>
      <c r="L3608" s="158"/>
      <c r="M3608" s="158"/>
      <c r="N3608" s="158"/>
      <c r="O3608" s="158"/>
      <c r="P3608" s="158"/>
      <c r="Q3608" s="158"/>
      <c r="R3608" s="158"/>
      <c r="S3608" s="158"/>
      <c r="T3608" s="158"/>
      <c r="U3608" s="158"/>
      <c r="V3608" s="158"/>
      <c r="W3608" s="158"/>
      <c r="X3608" s="158"/>
      <c r="Y3608" s="158"/>
      <c r="Z3608" s="158"/>
      <c r="AA3608" s="158"/>
      <c r="AB3608" s="158"/>
      <c r="AC3608" s="158"/>
      <c r="AD3608" s="158"/>
      <c r="AE3608" s="158"/>
      <c r="AF3608" s="158"/>
      <c r="AG3608" s="158"/>
      <c r="AH3608" s="158"/>
      <c r="AI3608" s="158"/>
      <c r="AJ3608" s="158"/>
      <c r="AK3608" s="158"/>
      <c r="AL3608" s="158"/>
      <c r="AM3608" s="158"/>
      <c r="AN3608" s="158"/>
      <c r="AO3608" s="158"/>
      <c r="AP3608" s="158"/>
      <c r="AQ3608" s="158"/>
      <c r="AR3608" s="158"/>
      <c r="AS3608" s="158"/>
      <c r="AT3608" s="158"/>
      <c r="AU3608" s="158"/>
      <c r="AV3608" s="158"/>
      <c r="AW3608" s="158"/>
      <c r="AX3608" s="158"/>
      <c r="AY3608" s="158"/>
      <c r="AZ3608" s="158"/>
      <c r="BA3608" s="158"/>
      <c r="BB3608" s="158"/>
      <c r="BC3608" s="158"/>
      <c r="BD3608" s="159"/>
      <c r="BE3608" s="158"/>
      <c r="BF3608" s="158"/>
      <c r="BG3608" s="158"/>
      <c r="BH3608" s="158"/>
      <c r="BI3608" s="159"/>
      <c r="BJ3608" s="158"/>
      <c r="BK3608" s="158"/>
      <c r="BL3608" s="158"/>
      <c r="BM3608" s="158"/>
      <c r="BN3608" s="158"/>
      <c r="BO3608" s="158"/>
      <c r="BP3608" s="158"/>
      <c r="BQ3608" s="158"/>
      <c r="BR3608" s="158"/>
      <c r="BS3608" s="158"/>
      <c r="BT3608" s="158"/>
      <c r="BU3608" s="158"/>
      <c r="BV3608" s="158"/>
      <c r="BW3608" s="158"/>
      <c r="BX3608" s="158"/>
      <c r="BY3608" s="158"/>
      <c r="BZ3608" s="158"/>
      <c r="CA3608" s="158"/>
      <c r="CB3608" s="158"/>
      <c r="CC3608" s="158"/>
      <c r="CD3608" s="158"/>
      <c r="CE3608" s="158"/>
      <c r="CF3608" s="158"/>
      <c r="CG3608" s="158"/>
      <c r="CH3608" s="158"/>
      <c r="CI3608" s="158"/>
      <c r="CJ3608" s="158"/>
      <c r="CK3608" s="158"/>
      <c r="CL3608" s="158"/>
      <c r="CM3608" s="158"/>
      <c r="CN3608" s="158"/>
      <c r="CO3608" s="158"/>
      <c r="CP3608" s="158"/>
      <c r="CQ3608" s="158"/>
      <c r="CR3608" s="158"/>
      <c r="CS3608" s="158"/>
      <c r="CT3608" s="158"/>
      <c r="CU3608" s="158"/>
      <c r="CV3608" s="158"/>
      <c r="CW3608" s="158"/>
      <c r="CX3608" s="158"/>
      <c r="CY3608" s="158"/>
      <c r="CZ3608" s="158"/>
      <c r="DA3608" s="158"/>
      <c r="DB3608" s="158"/>
      <c r="DC3608" s="158"/>
      <c r="DD3608" s="158"/>
      <c r="DE3608" s="158"/>
      <c r="DF3608" s="158"/>
      <c r="DG3608" s="158"/>
      <c r="DH3608" s="158"/>
      <c r="DI3608" s="158"/>
      <c r="DJ3608" s="158"/>
      <c r="DK3608" s="158"/>
      <c r="DL3608" s="158"/>
      <c r="DM3608" s="158"/>
      <c r="DN3608" s="158"/>
      <c r="DO3608" s="158"/>
      <c r="DP3608" s="158"/>
      <c r="DQ3608" s="158"/>
      <c r="DR3608" s="158"/>
      <c r="DS3608" s="160"/>
    </row>
    <row r="3609" spans="1:123" s="110" customFormat="1">
      <c r="A3609" s="184"/>
      <c r="B3609" s="180"/>
      <c r="D3609" s="192"/>
      <c r="E3609" s="157"/>
      <c r="F3609" s="158"/>
      <c r="G3609" s="158"/>
      <c r="H3609" s="158"/>
      <c r="I3609" s="158"/>
      <c r="J3609" s="158"/>
      <c r="K3609" s="158"/>
      <c r="L3609" s="158"/>
      <c r="M3609" s="158"/>
      <c r="N3609" s="158"/>
      <c r="O3609" s="158"/>
      <c r="P3609" s="158"/>
      <c r="Q3609" s="158"/>
      <c r="R3609" s="158"/>
      <c r="S3609" s="158"/>
      <c r="T3609" s="158"/>
      <c r="U3609" s="158"/>
      <c r="V3609" s="158"/>
      <c r="W3609" s="158"/>
      <c r="X3609" s="158"/>
      <c r="Y3609" s="158"/>
      <c r="Z3609" s="158"/>
      <c r="AA3609" s="158"/>
      <c r="AB3609" s="158"/>
      <c r="AC3609" s="158"/>
      <c r="AD3609" s="158"/>
      <c r="AE3609" s="158"/>
      <c r="AF3609" s="158"/>
      <c r="AG3609" s="158"/>
      <c r="AH3609" s="158"/>
      <c r="AI3609" s="158"/>
      <c r="AJ3609" s="158"/>
      <c r="AK3609" s="158"/>
      <c r="AL3609" s="158"/>
      <c r="AM3609" s="158"/>
      <c r="AN3609" s="158"/>
      <c r="AO3609" s="158"/>
      <c r="AP3609" s="158"/>
      <c r="AQ3609" s="158"/>
      <c r="AR3609" s="158"/>
      <c r="AS3609" s="158"/>
      <c r="AT3609" s="158"/>
      <c r="AU3609" s="158"/>
      <c r="AV3609" s="158"/>
      <c r="AW3609" s="158"/>
      <c r="AX3609" s="158"/>
      <c r="AY3609" s="158"/>
      <c r="AZ3609" s="158"/>
      <c r="BA3609" s="158"/>
      <c r="BB3609" s="158"/>
      <c r="BC3609" s="158"/>
      <c r="BD3609" s="159"/>
      <c r="BE3609" s="158"/>
      <c r="BF3609" s="158"/>
      <c r="BG3609" s="158"/>
      <c r="BH3609" s="158"/>
      <c r="BI3609" s="159"/>
      <c r="BJ3609" s="158"/>
      <c r="BK3609" s="158"/>
      <c r="BL3609" s="158"/>
      <c r="BM3609" s="158"/>
      <c r="BN3609" s="158"/>
      <c r="BO3609" s="158"/>
      <c r="BP3609" s="158"/>
      <c r="BQ3609" s="158"/>
      <c r="BR3609" s="158"/>
      <c r="BS3609" s="158"/>
      <c r="BT3609" s="158"/>
      <c r="BU3609" s="158"/>
      <c r="BV3609" s="158"/>
      <c r="BW3609" s="158"/>
      <c r="BX3609" s="158"/>
      <c r="BY3609" s="158"/>
      <c r="BZ3609" s="158"/>
      <c r="CA3609" s="158"/>
      <c r="CB3609" s="158"/>
      <c r="CC3609" s="158"/>
      <c r="CD3609" s="158"/>
      <c r="CE3609" s="158"/>
      <c r="CF3609" s="158"/>
      <c r="CG3609" s="158"/>
      <c r="CH3609" s="158"/>
      <c r="CI3609" s="158"/>
      <c r="CJ3609" s="158"/>
      <c r="CK3609" s="158"/>
      <c r="CL3609" s="158"/>
      <c r="CM3609" s="158"/>
      <c r="CN3609" s="158"/>
      <c r="CO3609" s="158"/>
      <c r="CP3609" s="158"/>
      <c r="CQ3609" s="158"/>
      <c r="CR3609" s="158"/>
      <c r="CS3609" s="158"/>
      <c r="CT3609" s="158"/>
      <c r="CU3609" s="158"/>
      <c r="CV3609" s="158"/>
      <c r="CW3609" s="158"/>
      <c r="CX3609" s="158"/>
      <c r="CY3609" s="158"/>
      <c r="CZ3609" s="158"/>
      <c r="DA3609" s="158"/>
      <c r="DB3609" s="158"/>
      <c r="DC3609" s="158"/>
      <c r="DD3609" s="158"/>
      <c r="DE3609" s="158"/>
      <c r="DF3609" s="158"/>
      <c r="DG3609" s="158"/>
      <c r="DH3609" s="158"/>
      <c r="DI3609" s="158"/>
      <c r="DJ3609" s="158"/>
      <c r="DK3609" s="158"/>
      <c r="DL3609" s="158"/>
      <c r="DM3609" s="158"/>
      <c r="DN3609" s="158"/>
      <c r="DO3609" s="158"/>
      <c r="DP3609" s="158"/>
      <c r="DQ3609" s="158"/>
      <c r="DR3609" s="158"/>
      <c r="DS3609" s="160"/>
    </row>
    <row r="3610" spans="1:123" s="110" customFormat="1">
      <c r="A3610" s="184"/>
      <c r="B3610" s="180"/>
      <c r="D3610" s="192"/>
      <c r="E3610" s="157"/>
      <c r="F3610" s="158"/>
      <c r="G3610" s="158"/>
      <c r="H3610" s="158"/>
      <c r="I3610" s="158"/>
      <c r="J3610" s="158"/>
      <c r="K3610" s="158"/>
      <c r="L3610" s="158"/>
      <c r="M3610" s="158"/>
      <c r="N3610" s="158"/>
      <c r="O3610" s="158"/>
      <c r="P3610" s="158"/>
      <c r="Q3610" s="158"/>
      <c r="R3610" s="158"/>
      <c r="S3610" s="158"/>
      <c r="T3610" s="158"/>
      <c r="U3610" s="158"/>
      <c r="V3610" s="158"/>
      <c r="W3610" s="158"/>
      <c r="X3610" s="158"/>
      <c r="Y3610" s="158"/>
      <c r="Z3610" s="158"/>
      <c r="AA3610" s="158"/>
      <c r="AB3610" s="158"/>
      <c r="AC3610" s="158"/>
      <c r="AD3610" s="158"/>
      <c r="AE3610" s="158"/>
      <c r="AF3610" s="158"/>
      <c r="AG3610" s="158"/>
      <c r="AH3610" s="158"/>
      <c r="AI3610" s="158"/>
      <c r="AJ3610" s="158"/>
      <c r="AK3610" s="158"/>
      <c r="AL3610" s="158"/>
      <c r="AM3610" s="158"/>
      <c r="AN3610" s="158"/>
      <c r="AO3610" s="158"/>
      <c r="AP3610" s="158"/>
      <c r="AQ3610" s="158"/>
      <c r="AR3610" s="158"/>
      <c r="AS3610" s="158"/>
      <c r="AT3610" s="158"/>
      <c r="AU3610" s="158"/>
      <c r="AV3610" s="158"/>
      <c r="AW3610" s="158"/>
      <c r="AX3610" s="158"/>
      <c r="AY3610" s="158"/>
      <c r="AZ3610" s="158"/>
      <c r="BA3610" s="158"/>
      <c r="BB3610" s="158"/>
      <c r="BC3610" s="158"/>
      <c r="BD3610" s="159"/>
      <c r="BE3610" s="158"/>
      <c r="BF3610" s="158"/>
      <c r="BG3610" s="158"/>
      <c r="BH3610" s="158"/>
      <c r="BI3610" s="159"/>
      <c r="BJ3610" s="158"/>
      <c r="BK3610" s="158"/>
      <c r="BL3610" s="158"/>
      <c r="BM3610" s="158"/>
      <c r="BN3610" s="158"/>
      <c r="BO3610" s="158"/>
      <c r="BP3610" s="158"/>
      <c r="BQ3610" s="158"/>
      <c r="BR3610" s="158"/>
      <c r="BS3610" s="158"/>
      <c r="BT3610" s="158"/>
      <c r="BU3610" s="158"/>
      <c r="BV3610" s="158"/>
      <c r="BW3610" s="158"/>
      <c r="BX3610" s="158"/>
      <c r="BY3610" s="158"/>
      <c r="BZ3610" s="158"/>
      <c r="CA3610" s="158"/>
      <c r="CB3610" s="158"/>
      <c r="CC3610" s="158"/>
      <c r="CD3610" s="158"/>
      <c r="CE3610" s="158"/>
      <c r="CF3610" s="158"/>
      <c r="CG3610" s="158"/>
      <c r="CH3610" s="158"/>
      <c r="CI3610" s="158"/>
      <c r="CJ3610" s="158"/>
      <c r="CK3610" s="158"/>
      <c r="CL3610" s="158"/>
      <c r="CM3610" s="158"/>
      <c r="CN3610" s="158"/>
      <c r="CO3610" s="158"/>
      <c r="CP3610" s="158"/>
      <c r="CQ3610" s="158"/>
      <c r="CR3610" s="158"/>
      <c r="CS3610" s="158"/>
      <c r="CT3610" s="158"/>
      <c r="CU3610" s="158"/>
      <c r="CV3610" s="158"/>
      <c r="CW3610" s="158"/>
      <c r="CX3610" s="158"/>
      <c r="CY3610" s="158"/>
      <c r="CZ3610" s="158"/>
      <c r="DA3610" s="158"/>
      <c r="DB3610" s="158"/>
      <c r="DC3610" s="158"/>
      <c r="DD3610" s="158"/>
      <c r="DE3610" s="158"/>
      <c r="DF3610" s="158"/>
      <c r="DG3610" s="158"/>
      <c r="DH3610" s="158"/>
      <c r="DI3610" s="158"/>
      <c r="DJ3610" s="158"/>
      <c r="DK3610" s="158"/>
      <c r="DL3610" s="158"/>
      <c r="DM3610" s="158"/>
      <c r="DN3610" s="158"/>
      <c r="DO3610" s="158"/>
      <c r="DP3610" s="158"/>
      <c r="DQ3610" s="158"/>
      <c r="DR3610" s="158"/>
      <c r="DS3610" s="160"/>
    </row>
    <row r="3611" spans="1:123" s="110" customFormat="1">
      <c r="A3611" s="184"/>
      <c r="B3611" s="180"/>
      <c r="D3611" s="192"/>
      <c r="E3611" s="157"/>
      <c r="F3611" s="158"/>
      <c r="G3611" s="158"/>
      <c r="H3611" s="158"/>
      <c r="I3611" s="158"/>
      <c r="J3611" s="158"/>
      <c r="K3611" s="158"/>
      <c r="L3611" s="158"/>
      <c r="M3611" s="158"/>
      <c r="N3611" s="158"/>
      <c r="O3611" s="158"/>
      <c r="P3611" s="158"/>
      <c r="Q3611" s="158"/>
      <c r="R3611" s="158"/>
      <c r="S3611" s="158"/>
      <c r="T3611" s="158"/>
      <c r="U3611" s="158"/>
      <c r="V3611" s="158"/>
      <c r="W3611" s="158"/>
      <c r="X3611" s="158"/>
      <c r="Y3611" s="158"/>
      <c r="Z3611" s="158"/>
      <c r="AA3611" s="158"/>
      <c r="AB3611" s="158"/>
      <c r="AC3611" s="158"/>
      <c r="AD3611" s="158"/>
      <c r="AE3611" s="158"/>
      <c r="AF3611" s="158"/>
      <c r="AG3611" s="158"/>
      <c r="AH3611" s="158"/>
      <c r="AI3611" s="158"/>
      <c r="AJ3611" s="158"/>
      <c r="AK3611" s="158"/>
      <c r="AL3611" s="158"/>
      <c r="AM3611" s="158"/>
      <c r="AN3611" s="158"/>
      <c r="AO3611" s="158"/>
      <c r="AP3611" s="158"/>
      <c r="AQ3611" s="158"/>
      <c r="AR3611" s="158"/>
      <c r="AS3611" s="158"/>
      <c r="AT3611" s="158"/>
      <c r="AU3611" s="158"/>
      <c r="AV3611" s="158"/>
      <c r="AW3611" s="158"/>
      <c r="AX3611" s="158"/>
      <c r="AY3611" s="158"/>
      <c r="AZ3611" s="158"/>
      <c r="BA3611" s="158"/>
      <c r="BB3611" s="158"/>
      <c r="BC3611" s="158"/>
      <c r="BD3611" s="159"/>
      <c r="BE3611" s="158"/>
      <c r="BF3611" s="158"/>
      <c r="BG3611" s="158"/>
      <c r="BH3611" s="158"/>
      <c r="BI3611" s="159"/>
      <c r="BJ3611" s="158"/>
      <c r="BK3611" s="158"/>
      <c r="BL3611" s="158"/>
      <c r="BM3611" s="158"/>
      <c r="BN3611" s="158"/>
      <c r="BO3611" s="158"/>
      <c r="BP3611" s="158"/>
      <c r="BQ3611" s="158"/>
      <c r="BR3611" s="158"/>
      <c r="BS3611" s="158"/>
      <c r="BT3611" s="158"/>
      <c r="BU3611" s="158"/>
      <c r="BV3611" s="158"/>
      <c r="BW3611" s="158"/>
      <c r="BX3611" s="158"/>
      <c r="BY3611" s="158"/>
      <c r="BZ3611" s="158"/>
      <c r="CA3611" s="158"/>
      <c r="CB3611" s="158"/>
      <c r="CC3611" s="158"/>
      <c r="CD3611" s="158"/>
      <c r="CE3611" s="158"/>
      <c r="CF3611" s="158"/>
      <c r="CG3611" s="158"/>
      <c r="CH3611" s="158"/>
      <c r="CI3611" s="158"/>
      <c r="CJ3611" s="158"/>
      <c r="CK3611" s="158"/>
      <c r="CL3611" s="158"/>
      <c r="CM3611" s="158"/>
      <c r="CN3611" s="158"/>
      <c r="CO3611" s="158"/>
      <c r="CP3611" s="158"/>
      <c r="CQ3611" s="158"/>
      <c r="CR3611" s="158"/>
      <c r="CS3611" s="158"/>
      <c r="CT3611" s="158"/>
      <c r="CU3611" s="158"/>
      <c r="CV3611" s="158"/>
      <c r="CW3611" s="158"/>
      <c r="CX3611" s="158"/>
      <c r="CY3611" s="158"/>
      <c r="CZ3611" s="158"/>
      <c r="DA3611" s="158"/>
      <c r="DB3611" s="158"/>
      <c r="DC3611" s="158"/>
      <c r="DD3611" s="158"/>
      <c r="DE3611" s="158"/>
      <c r="DF3611" s="158"/>
      <c r="DG3611" s="158"/>
      <c r="DH3611" s="158"/>
      <c r="DI3611" s="158"/>
      <c r="DJ3611" s="158"/>
      <c r="DK3611" s="158"/>
      <c r="DL3611" s="158"/>
      <c r="DM3611" s="158"/>
      <c r="DN3611" s="158"/>
      <c r="DO3611" s="158"/>
      <c r="DP3611" s="158"/>
      <c r="DQ3611" s="158"/>
      <c r="DR3611" s="158"/>
      <c r="DS3611" s="160"/>
    </row>
    <row r="3612" spans="1:123" s="110" customFormat="1">
      <c r="A3612" s="184"/>
      <c r="B3612" s="180"/>
      <c r="D3612" s="192"/>
      <c r="E3612" s="157"/>
      <c r="F3612" s="158"/>
      <c r="G3612" s="158"/>
      <c r="H3612" s="158"/>
      <c r="I3612" s="158"/>
      <c r="J3612" s="158"/>
      <c r="K3612" s="158"/>
      <c r="L3612" s="158"/>
      <c r="M3612" s="158"/>
      <c r="N3612" s="158"/>
      <c r="O3612" s="158"/>
      <c r="P3612" s="158"/>
      <c r="Q3612" s="158"/>
      <c r="R3612" s="158"/>
      <c r="S3612" s="158"/>
      <c r="T3612" s="158"/>
      <c r="U3612" s="158"/>
      <c r="V3612" s="158"/>
      <c r="W3612" s="158"/>
      <c r="X3612" s="158"/>
      <c r="Y3612" s="158"/>
      <c r="Z3612" s="158"/>
      <c r="AA3612" s="158"/>
      <c r="AB3612" s="158"/>
      <c r="AC3612" s="158"/>
      <c r="AD3612" s="158"/>
      <c r="AE3612" s="158"/>
      <c r="AF3612" s="158"/>
      <c r="AG3612" s="158"/>
      <c r="AH3612" s="158"/>
      <c r="AI3612" s="158"/>
      <c r="AJ3612" s="158"/>
      <c r="AK3612" s="158"/>
      <c r="AL3612" s="158"/>
      <c r="AM3612" s="158"/>
      <c r="AN3612" s="158"/>
      <c r="AO3612" s="158"/>
      <c r="AP3612" s="158"/>
      <c r="AQ3612" s="158"/>
      <c r="AR3612" s="158"/>
      <c r="AS3612" s="158"/>
      <c r="AT3612" s="158"/>
      <c r="AU3612" s="158"/>
      <c r="AV3612" s="158"/>
      <c r="AW3612" s="158"/>
      <c r="AX3612" s="158"/>
      <c r="AY3612" s="158"/>
      <c r="AZ3612" s="158"/>
      <c r="BA3612" s="158"/>
      <c r="BB3612" s="158"/>
      <c r="BC3612" s="158"/>
      <c r="BD3612" s="159"/>
      <c r="BE3612" s="158"/>
      <c r="BF3612" s="158"/>
      <c r="BG3612" s="158"/>
      <c r="BH3612" s="158"/>
      <c r="BI3612" s="159"/>
      <c r="BJ3612" s="158"/>
      <c r="BK3612" s="158"/>
      <c r="BL3612" s="158"/>
      <c r="BM3612" s="158"/>
      <c r="BN3612" s="158"/>
      <c r="BO3612" s="158"/>
      <c r="BP3612" s="158"/>
      <c r="BQ3612" s="158"/>
      <c r="BR3612" s="158"/>
      <c r="BS3612" s="158"/>
      <c r="BT3612" s="158"/>
      <c r="BU3612" s="158"/>
      <c r="BV3612" s="158"/>
      <c r="BW3612" s="158"/>
      <c r="BX3612" s="158"/>
      <c r="BY3612" s="158"/>
      <c r="BZ3612" s="158"/>
      <c r="CA3612" s="158"/>
      <c r="CB3612" s="158"/>
      <c r="CC3612" s="158"/>
      <c r="CD3612" s="158"/>
      <c r="CE3612" s="158"/>
      <c r="CF3612" s="158"/>
      <c r="CG3612" s="158"/>
      <c r="CH3612" s="158"/>
      <c r="CI3612" s="158"/>
      <c r="CJ3612" s="158"/>
      <c r="CK3612" s="158"/>
      <c r="CL3612" s="158"/>
      <c r="CM3612" s="158"/>
      <c r="CN3612" s="158"/>
      <c r="CO3612" s="158"/>
      <c r="CP3612" s="158"/>
      <c r="CQ3612" s="158"/>
      <c r="CR3612" s="158"/>
      <c r="CS3612" s="158"/>
      <c r="CT3612" s="158"/>
      <c r="CU3612" s="158"/>
      <c r="CV3612" s="158"/>
      <c r="CW3612" s="158"/>
      <c r="CX3612" s="158"/>
      <c r="CY3612" s="158"/>
      <c r="CZ3612" s="158"/>
      <c r="DA3612" s="158"/>
      <c r="DB3612" s="158"/>
      <c r="DC3612" s="158"/>
      <c r="DD3612" s="158"/>
      <c r="DE3612" s="158"/>
      <c r="DF3612" s="158"/>
      <c r="DG3612" s="158"/>
      <c r="DH3612" s="158"/>
      <c r="DI3612" s="158"/>
      <c r="DJ3612" s="158"/>
      <c r="DK3612" s="158"/>
      <c r="DL3612" s="158"/>
      <c r="DM3612" s="158"/>
      <c r="DN3612" s="158"/>
      <c r="DO3612" s="158"/>
      <c r="DP3612" s="158"/>
      <c r="DQ3612" s="158"/>
      <c r="DR3612" s="158"/>
      <c r="DS3612" s="160"/>
    </row>
    <row r="3613" spans="1:123" s="110" customFormat="1">
      <c r="A3613" s="184"/>
      <c r="B3613" s="180"/>
      <c r="D3613" s="192"/>
      <c r="E3613" s="157"/>
      <c r="F3613" s="158"/>
      <c r="G3613" s="158"/>
      <c r="H3613" s="158"/>
      <c r="I3613" s="158"/>
      <c r="J3613" s="158"/>
      <c r="K3613" s="158"/>
      <c r="L3613" s="158"/>
      <c r="M3613" s="158"/>
      <c r="N3613" s="158"/>
      <c r="O3613" s="158"/>
      <c r="P3613" s="158"/>
      <c r="Q3613" s="158"/>
      <c r="R3613" s="158"/>
      <c r="S3613" s="158"/>
      <c r="T3613" s="158"/>
      <c r="U3613" s="158"/>
      <c r="V3613" s="158"/>
      <c r="W3613" s="158"/>
      <c r="X3613" s="158"/>
      <c r="Y3613" s="158"/>
      <c r="Z3613" s="158"/>
      <c r="AA3613" s="158"/>
      <c r="AB3613" s="158"/>
      <c r="AC3613" s="158"/>
      <c r="AD3613" s="158"/>
      <c r="AE3613" s="158"/>
      <c r="AF3613" s="158"/>
      <c r="AG3613" s="158"/>
      <c r="AH3613" s="158"/>
      <c r="AI3613" s="158"/>
      <c r="AJ3613" s="158"/>
      <c r="AK3613" s="158"/>
      <c r="AL3613" s="158"/>
      <c r="AM3613" s="158"/>
      <c r="AN3613" s="158"/>
      <c r="AO3613" s="158"/>
      <c r="AP3613" s="158"/>
      <c r="AQ3613" s="158"/>
      <c r="AR3613" s="158"/>
      <c r="AS3613" s="158"/>
      <c r="AT3613" s="158"/>
      <c r="AU3613" s="158"/>
      <c r="AV3613" s="158"/>
      <c r="AW3613" s="158"/>
      <c r="AX3613" s="158"/>
      <c r="AY3613" s="158"/>
      <c r="AZ3613" s="158"/>
      <c r="BA3613" s="158"/>
      <c r="BB3613" s="158"/>
      <c r="BC3613" s="158"/>
      <c r="BD3613" s="159"/>
      <c r="BE3613" s="158"/>
      <c r="BF3613" s="158"/>
      <c r="BG3613" s="158"/>
      <c r="BH3613" s="158"/>
      <c r="BI3613" s="159"/>
      <c r="BJ3613" s="158"/>
      <c r="BK3613" s="158"/>
      <c r="BL3613" s="158"/>
      <c r="BM3613" s="158"/>
      <c r="BN3613" s="158"/>
      <c r="BO3613" s="158"/>
      <c r="BP3613" s="158"/>
      <c r="BQ3613" s="158"/>
      <c r="BR3613" s="158"/>
      <c r="BS3613" s="158"/>
      <c r="BT3613" s="158"/>
      <c r="BU3613" s="158"/>
      <c r="BV3613" s="158"/>
      <c r="BW3613" s="158"/>
      <c r="BX3613" s="158"/>
      <c r="BY3613" s="158"/>
      <c r="BZ3613" s="158"/>
      <c r="CA3613" s="158"/>
      <c r="CB3613" s="158"/>
      <c r="CC3613" s="158"/>
      <c r="CD3613" s="158"/>
      <c r="CE3613" s="158"/>
      <c r="CF3613" s="158"/>
      <c r="CG3613" s="158"/>
      <c r="CH3613" s="158"/>
      <c r="CI3613" s="158"/>
      <c r="CJ3613" s="158"/>
      <c r="CK3613" s="158"/>
      <c r="CL3613" s="158"/>
      <c r="CM3613" s="158"/>
      <c r="CN3613" s="158"/>
      <c r="CO3613" s="158"/>
      <c r="CP3613" s="158"/>
      <c r="CQ3613" s="158"/>
      <c r="CR3613" s="158"/>
      <c r="CS3613" s="158"/>
      <c r="CT3613" s="158"/>
      <c r="CU3613" s="158"/>
      <c r="CV3613" s="158"/>
      <c r="CW3613" s="158"/>
      <c r="CX3613" s="158"/>
      <c r="CY3613" s="158"/>
      <c r="CZ3613" s="158"/>
      <c r="DA3613" s="158"/>
      <c r="DB3613" s="158"/>
      <c r="DC3613" s="158"/>
      <c r="DD3613" s="158"/>
      <c r="DE3613" s="158"/>
      <c r="DF3613" s="158"/>
      <c r="DG3613" s="158"/>
      <c r="DH3613" s="158"/>
      <c r="DI3613" s="158"/>
      <c r="DJ3613" s="158"/>
      <c r="DK3613" s="158"/>
      <c r="DL3613" s="158"/>
      <c r="DM3613" s="158"/>
      <c r="DN3613" s="158"/>
      <c r="DO3613" s="158"/>
      <c r="DP3613" s="158"/>
      <c r="DQ3613" s="158"/>
      <c r="DR3613" s="158"/>
      <c r="DS3613" s="160"/>
    </row>
    <row r="3614" spans="1:123" s="110" customFormat="1">
      <c r="A3614" s="184"/>
      <c r="B3614" s="180"/>
      <c r="D3614" s="192"/>
      <c r="E3614" s="157"/>
      <c r="F3614" s="158"/>
      <c r="G3614" s="158"/>
      <c r="H3614" s="158"/>
      <c r="I3614" s="158"/>
      <c r="J3614" s="158"/>
      <c r="K3614" s="158"/>
      <c r="L3614" s="158"/>
      <c r="M3614" s="158"/>
      <c r="N3614" s="158"/>
      <c r="O3614" s="158"/>
      <c r="P3614" s="158"/>
      <c r="Q3614" s="158"/>
      <c r="R3614" s="158"/>
      <c r="S3614" s="158"/>
      <c r="T3614" s="158"/>
      <c r="U3614" s="158"/>
      <c r="V3614" s="158"/>
      <c r="W3614" s="158"/>
      <c r="X3614" s="158"/>
      <c r="Y3614" s="158"/>
      <c r="Z3614" s="158"/>
      <c r="AA3614" s="158"/>
      <c r="AB3614" s="158"/>
      <c r="AC3614" s="158"/>
      <c r="AD3614" s="158"/>
      <c r="AE3614" s="158"/>
      <c r="AF3614" s="158"/>
      <c r="AG3614" s="158"/>
      <c r="AH3614" s="158"/>
      <c r="AI3614" s="158"/>
      <c r="AJ3614" s="158"/>
      <c r="AK3614" s="158"/>
      <c r="AL3614" s="158"/>
      <c r="AM3614" s="158"/>
      <c r="AN3614" s="158"/>
      <c r="AO3614" s="158"/>
      <c r="AP3614" s="158"/>
      <c r="AQ3614" s="158"/>
      <c r="AR3614" s="158"/>
      <c r="AS3614" s="158"/>
      <c r="AT3614" s="158"/>
      <c r="AU3614" s="158"/>
      <c r="AV3614" s="158"/>
      <c r="AW3614" s="158"/>
      <c r="AX3614" s="158"/>
      <c r="AY3614" s="158"/>
      <c r="AZ3614" s="158"/>
      <c r="BA3614" s="158"/>
      <c r="BB3614" s="158"/>
      <c r="BC3614" s="158"/>
      <c r="BD3614" s="159"/>
      <c r="BE3614" s="158"/>
      <c r="BF3614" s="158"/>
      <c r="BG3614" s="158"/>
      <c r="BH3614" s="158"/>
      <c r="BI3614" s="159"/>
      <c r="BJ3614" s="158"/>
      <c r="BK3614" s="158"/>
      <c r="BL3614" s="158"/>
      <c r="BM3614" s="158"/>
      <c r="BN3614" s="158"/>
      <c r="BO3614" s="158"/>
      <c r="BP3614" s="158"/>
      <c r="BQ3614" s="158"/>
      <c r="BR3614" s="158"/>
      <c r="BS3614" s="158"/>
      <c r="BT3614" s="158"/>
      <c r="BU3614" s="158"/>
      <c r="BV3614" s="158"/>
      <c r="BW3614" s="158"/>
      <c r="BX3614" s="158"/>
      <c r="BY3614" s="158"/>
      <c r="BZ3614" s="158"/>
      <c r="CA3614" s="158"/>
      <c r="CB3614" s="158"/>
      <c r="CC3614" s="158"/>
      <c r="CD3614" s="158"/>
      <c r="CE3614" s="158"/>
      <c r="CF3614" s="158"/>
      <c r="CG3614" s="158"/>
      <c r="CH3614" s="158"/>
      <c r="CI3614" s="158"/>
      <c r="CJ3614" s="158"/>
      <c r="CK3614" s="158"/>
      <c r="CL3614" s="158"/>
      <c r="CM3614" s="158"/>
      <c r="CN3614" s="158"/>
      <c r="CO3614" s="158"/>
      <c r="CP3614" s="158"/>
      <c r="CQ3614" s="158"/>
      <c r="CR3614" s="158"/>
      <c r="CS3614" s="158"/>
      <c r="CT3614" s="158"/>
      <c r="CU3614" s="158"/>
      <c r="CV3614" s="158"/>
      <c r="CW3614" s="158"/>
      <c r="CX3614" s="158"/>
      <c r="CY3614" s="158"/>
      <c r="CZ3614" s="158"/>
      <c r="DA3614" s="158"/>
      <c r="DB3614" s="158"/>
      <c r="DC3614" s="158"/>
      <c r="DD3614" s="158"/>
      <c r="DE3614" s="158"/>
      <c r="DF3614" s="158"/>
      <c r="DG3614" s="158"/>
      <c r="DH3614" s="158"/>
      <c r="DI3614" s="158"/>
      <c r="DJ3614" s="158"/>
      <c r="DK3614" s="158"/>
      <c r="DL3614" s="158"/>
      <c r="DM3614" s="158"/>
      <c r="DN3614" s="158"/>
      <c r="DO3614" s="158"/>
      <c r="DP3614" s="158"/>
      <c r="DQ3614" s="158"/>
      <c r="DR3614" s="158"/>
      <c r="DS3614" s="160"/>
    </row>
    <row r="3615" spans="1:123" s="110" customFormat="1">
      <c r="A3615" s="184"/>
      <c r="B3615" s="180"/>
      <c r="D3615" s="192"/>
      <c r="E3615" s="157"/>
      <c r="F3615" s="158"/>
      <c r="G3615" s="158"/>
      <c r="H3615" s="158"/>
      <c r="I3615" s="158"/>
      <c r="J3615" s="158"/>
      <c r="K3615" s="158"/>
      <c r="L3615" s="158"/>
      <c r="M3615" s="158"/>
      <c r="N3615" s="158"/>
      <c r="O3615" s="158"/>
      <c r="P3615" s="158"/>
      <c r="Q3615" s="158"/>
      <c r="R3615" s="158"/>
      <c r="S3615" s="158"/>
      <c r="T3615" s="158"/>
      <c r="U3615" s="158"/>
      <c r="V3615" s="158"/>
      <c r="W3615" s="158"/>
      <c r="X3615" s="158"/>
      <c r="Y3615" s="158"/>
      <c r="Z3615" s="158"/>
      <c r="AA3615" s="158"/>
      <c r="AB3615" s="158"/>
      <c r="AC3615" s="158"/>
      <c r="AD3615" s="158"/>
      <c r="AE3615" s="158"/>
      <c r="AF3615" s="158"/>
      <c r="AG3615" s="158"/>
      <c r="AH3615" s="158"/>
      <c r="AI3615" s="158"/>
      <c r="AJ3615" s="158"/>
      <c r="AK3615" s="158"/>
      <c r="AL3615" s="158"/>
      <c r="AM3615" s="158"/>
      <c r="AN3615" s="158"/>
      <c r="AO3615" s="158"/>
      <c r="AP3615" s="158"/>
      <c r="AQ3615" s="158"/>
      <c r="AR3615" s="158"/>
      <c r="AS3615" s="158"/>
      <c r="AT3615" s="158"/>
      <c r="AU3615" s="158"/>
      <c r="AV3615" s="158"/>
      <c r="AW3615" s="158"/>
      <c r="AX3615" s="158"/>
      <c r="AY3615" s="158"/>
      <c r="AZ3615" s="158"/>
      <c r="BA3615" s="158"/>
      <c r="BB3615" s="158"/>
      <c r="BC3615" s="158"/>
      <c r="BD3615" s="159"/>
      <c r="BE3615" s="158"/>
      <c r="BF3615" s="158"/>
      <c r="BG3615" s="158"/>
      <c r="BH3615" s="158"/>
      <c r="BI3615" s="159"/>
      <c r="BJ3615" s="158"/>
      <c r="BK3615" s="158"/>
      <c r="BL3615" s="158"/>
      <c r="BM3615" s="158"/>
      <c r="BN3615" s="158"/>
      <c r="BO3615" s="158"/>
      <c r="BP3615" s="158"/>
      <c r="BQ3615" s="158"/>
      <c r="BR3615" s="158"/>
      <c r="BS3615" s="158"/>
      <c r="BT3615" s="158"/>
      <c r="BU3615" s="158"/>
      <c r="BV3615" s="158"/>
      <c r="BW3615" s="158"/>
      <c r="BX3615" s="158"/>
      <c r="BY3615" s="158"/>
      <c r="BZ3615" s="158"/>
      <c r="CA3615" s="158"/>
      <c r="CB3615" s="158"/>
      <c r="CC3615" s="158"/>
      <c r="CD3615" s="158"/>
      <c r="CE3615" s="158"/>
      <c r="CF3615" s="158"/>
      <c r="CG3615" s="158"/>
      <c r="CH3615" s="158"/>
      <c r="CI3615" s="158"/>
      <c r="CJ3615" s="158"/>
      <c r="CK3615" s="158"/>
      <c r="CL3615" s="158"/>
      <c r="CM3615" s="158"/>
      <c r="CN3615" s="158"/>
      <c r="CO3615" s="158"/>
      <c r="CP3615" s="158"/>
      <c r="CQ3615" s="158"/>
      <c r="CR3615" s="158"/>
      <c r="CS3615" s="158"/>
      <c r="CT3615" s="158"/>
      <c r="CU3615" s="158"/>
      <c r="CV3615" s="158"/>
      <c r="CW3615" s="158"/>
      <c r="CX3615" s="158"/>
      <c r="CY3615" s="158"/>
      <c r="CZ3615" s="158"/>
      <c r="DA3615" s="158"/>
      <c r="DB3615" s="158"/>
      <c r="DC3615" s="158"/>
      <c r="DD3615" s="158"/>
      <c r="DE3615" s="158"/>
      <c r="DF3615" s="158"/>
      <c r="DG3615" s="158"/>
      <c r="DH3615" s="158"/>
      <c r="DI3615" s="158"/>
      <c r="DJ3615" s="158"/>
      <c r="DK3615" s="158"/>
      <c r="DL3615" s="158"/>
      <c r="DM3615" s="158"/>
      <c r="DN3615" s="158"/>
      <c r="DO3615" s="158"/>
      <c r="DP3615" s="158"/>
      <c r="DQ3615" s="158"/>
      <c r="DR3615" s="158"/>
      <c r="DS3615" s="160"/>
    </row>
    <row r="3616" spans="1:123" s="110" customFormat="1">
      <c r="A3616" s="184"/>
      <c r="B3616" s="180"/>
      <c r="D3616" s="192"/>
      <c r="E3616" s="157"/>
      <c r="F3616" s="158"/>
      <c r="G3616" s="158"/>
      <c r="H3616" s="158"/>
      <c r="I3616" s="158"/>
      <c r="J3616" s="158"/>
      <c r="K3616" s="158"/>
      <c r="L3616" s="158"/>
      <c r="M3616" s="158"/>
      <c r="N3616" s="158"/>
      <c r="O3616" s="158"/>
      <c r="P3616" s="158"/>
      <c r="Q3616" s="158"/>
      <c r="R3616" s="158"/>
      <c r="S3616" s="158"/>
      <c r="T3616" s="158"/>
      <c r="U3616" s="158"/>
      <c r="V3616" s="158"/>
      <c r="W3616" s="158"/>
      <c r="X3616" s="158"/>
      <c r="Y3616" s="158"/>
      <c r="Z3616" s="158"/>
      <c r="AA3616" s="158"/>
      <c r="AB3616" s="158"/>
      <c r="AC3616" s="158"/>
      <c r="AD3616" s="158"/>
      <c r="AE3616" s="158"/>
      <c r="AF3616" s="158"/>
      <c r="AG3616" s="158"/>
      <c r="AH3616" s="158"/>
      <c r="AI3616" s="158"/>
      <c r="AJ3616" s="158"/>
      <c r="AK3616" s="158"/>
      <c r="AL3616" s="158"/>
      <c r="AM3616" s="158"/>
      <c r="AN3616" s="158"/>
      <c r="AO3616" s="158"/>
      <c r="AP3616" s="158"/>
      <c r="AQ3616" s="158"/>
      <c r="AR3616" s="158"/>
      <c r="AS3616" s="158"/>
      <c r="AT3616" s="158"/>
      <c r="AU3616" s="158"/>
      <c r="AV3616" s="158"/>
      <c r="AW3616" s="158"/>
      <c r="AX3616" s="158"/>
      <c r="AY3616" s="158"/>
      <c r="AZ3616" s="158"/>
      <c r="BA3616" s="158"/>
      <c r="BB3616" s="158"/>
      <c r="BC3616" s="158"/>
      <c r="BD3616" s="159"/>
      <c r="BE3616" s="158"/>
      <c r="BF3616" s="158"/>
      <c r="BG3616" s="158"/>
      <c r="BH3616" s="158"/>
      <c r="BI3616" s="159"/>
      <c r="BJ3616" s="158"/>
      <c r="BK3616" s="158"/>
      <c r="BL3616" s="158"/>
      <c r="BM3616" s="158"/>
      <c r="BN3616" s="158"/>
      <c r="BO3616" s="158"/>
      <c r="BP3616" s="158"/>
      <c r="BQ3616" s="158"/>
      <c r="BR3616" s="158"/>
      <c r="BS3616" s="158"/>
      <c r="BT3616" s="158"/>
      <c r="BU3616" s="158"/>
      <c r="BV3616" s="158"/>
      <c r="BW3616" s="158"/>
      <c r="BX3616" s="158"/>
      <c r="BY3616" s="158"/>
      <c r="BZ3616" s="158"/>
      <c r="CA3616" s="158"/>
      <c r="CB3616" s="158"/>
      <c r="CC3616" s="158"/>
      <c r="CD3616" s="158"/>
      <c r="CE3616" s="158"/>
      <c r="CF3616" s="158"/>
      <c r="CG3616" s="158"/>
      <c r="CH3616" s="158"/>
      <c r="CI3616" s="158"/>
      <c r="CJ3616" s="158"/>
      <c r="CK3616" s="158"/>
      <c r="CL3616" s="158"/>
      <c r="CM3616" s="158"/>
      <c r="CN3616" s="158"/>
      <c r="CO3616" s="158"/>
      <c r="CP3616" s="158"/>
      <c r="CQ3616" s="158"/>
      <c r="CR3616" s="158"/>
      <c r="CS3616" s="158"/>
      <c r="CT3616" s="158"/>
      <c r="CU3616" s="158"/>
      <c r="CV3616" s="158"/>
      <c r="CW3616" s="158"/>
      <c r="CX3616" s="158"/>
      <c r="CY3616" s="158"/>
      <c r="CZ3616" s="158"/>
      <c r="DA3616" s="158"/>
      <c r="DB3616" s="158"/>
      <c r="DC3616" s="158"/>
      <c r="DD3616" s="158"/>
      <c r="DE3616" s="158"/>
      <c r="DF3616" s="158"/>
      <c r="DG3616" s="158"/>
      <c r="DH3616" s="158"/>
      <c r="DI3616" s="158"/>
      <c r="DJ3616" s="158"/>
      <c r="DK3616" s="158"/>
      <c r="DL3616" s="158"/>
      <c r="DM3616" s="158"/>
      <c r="DN3616" s="158"/>
      <c r="DO3616" s="158"/>
      <c r="DP3616" s="158"/>
      <c r="DQ3616" s="158"/>
      <c r="DR3616" s="158"/>
      <c r="DS3616" s="160"/>
    </row>
    <row r="3617" spans="1:123" s="110" customFormat="1">
      <c r="A3617" s="184"/>
      <c r="B3617" s="180"/>
      <c r="D3617" s="192"/>
      <c r="E3617" s="157"/>
      <c r="F3617" s="158"/>
      <c r="G3617" s="158"/>
      <c r="H3617" s="158"/>
      <c r="I3617" s="158"/>
      <c r="J3617" s="158"/>
      <c r="K3617" s="158"/>
      <c r="L3617" s="158"/>
      <c r="M3617" s="158"/>
      <c r="N3617" s="158"/>
      <c r="O3617" s="158"/>
      <c r="P3617" s="158"/>
      <c r="Q3617" s="158"/>
      <c r="R3617" s="158"/>
      <c r="S3617" s="158"/>
      <c r="T3617" s="158"/>
      <c r="U3617" s="158"/>
      <c r="V3617" s="158"/>
      <c r="W3617" s="158"/>
      <c r="X3617" s="158"/>
      <c r="Y3617" s="158"/>
      <c r="Z3617" s="158"/>
      <c r="AA3617" s="158"/>
      <c r="AB3617" s="158"/>
      <c r="AC3617" s="158"/>
      <c r="AD3617" s="158"/>
      <c r="AE3617" s="158"/>
      <c r="AF3617" s="158"/>
      <c r="AG3617" s="158"/>
      <c r="AH3617" s="158"/>
      <c r="AI3617" s="158"/>
      <c r="AJ3617" s="158"/>
      <c r="AK3617" s="158"/>
      <c r="AL3617" s="158"/>
      <c r="AM3617" s="158"/>
      <c r="AN3617" s="158"/>
      <c r="AO3617" s="158"/>
      <c r="AP3617" s="158"/>
      <c r="AQ3617" s="158"/>
      <c r="AR3617" s="158"/>
      <c r="AS3617" s="158"/>
      <c r="AT3617" s="158"/>
      <c r="AU3617" s="158"/>
      <c r="AV3617" s="158"/>
      <c r="AW3617" s="158"/>
      <c r="AX3617" s="158"/>
      <c r="AY3617" s="158"/>
      <c r="AZ3617" s="158"/>
      <c r="BA3617" s="158"/>
      <c r="BB3617" s="158"/>
      <c r="BC3617" s="158"/>
      <c r="BD3617" s="159"/>
      <c r="BE3617" s="158"/>
      <c r="BF3617" s="158"/>
      <c r="BG3617" s="158"/>
      <c r="BH3617" s="158"/>
      <c r="BI3617" s="159"/>
      <c r="BJ3617" s="158"/>
      <c r="BK3617" s="158"/>
      <c r="BL3617" s="158"/>
      <c r="BM3617" s="158"/>
      <c r="BN3617" s="158"/>
      <c r="BO3617" s="158"/>
      <c r="BP3617" s="158"/>
      <c r="BQ3617" s="158"/>
      <c r="BR3617" s="158"/>
      <c r="BS3617" s="158"/>
      <c r="BT3617" s="158"/>
      <c r="BU3617" s="158"/>
      <c r="BV3617" s="158"/>
      <c r="BW3617" s="158"/>
      <c r="BX3617" s="158"/>
      <c r="BY3617" s="158"/>
      <c r="BZ3617" s="158"/>
      <c r="CA3617" s="158"/>
      <c r="CB3617" s="158"/>
      <c r="CC3617" s="158"/>
      <c r="CD3617" s="158"/>
      <c r="CE3617" s="158"/>
      <c r="CF3617" s="158"/>
      <c r="CG3617" s="158"/>
      <c r="CH3617" s="158"/>
      <c r="CI3617" s="158"/>
      <c r="CJ3617" s="158"/>
      <c r="CK3617" s="158"/>
      <c r="CL3617" s="158"/>
      <c r="CM3617" s="158"/>
      <c r="CN3617" s="158"/>
      <c r="CO3617" s="158"/>
      <c r="CP3617" s="158"/>
      <c r="CQ3617" s="158"/>
      <c r="CR3617" s="158"/>
      <c r="CS3617" s="158"/>
      <c r="CT3617" s="158"/>
      <c r="CU3617" s="158"/>
      <c r="CV3617" s="158"/>
      <c r="CW3617" s="158"/>
      <c r="CX3617" s="158"/>
      <c r="CY3617" s="158"/>
      <c r="CZ3617" s="158"/>
      <c r="DA3617" s="158"/>
      <c r="DB3617" s="158"/>
      <c r="DC3617" s="158"/>
      <c r="DD3617" s="158"/>
      <c r="DE3617" s="158"/>
      <c r="DF3617" s="158"/>
      <c r="DG3617" s="158"/>
      <c r="DH3617" s="158"/>
      <c r="DI3617" s="158"/>
      <c r="DJ3617" s="158"/>
      <c r="DK3617" s="158"/>
      <c r="DL3617" s="158"/>
      <c r="DM3617" s="158"/>
      <c r="DN3617" s="158"/>
      <c r="DO3617" s="158"/>
      <c r="DP3617" s="158"/>
      <c r="DQ3617" s="158"/>
      <c r="DR3617" s="158"/>
      <c r="DS3617" s="160"/>
    </row>
    <row r="3618" spans="1:123" s="110" customFormat="1">
      <c r="A3618" s="184"/>
      <c r="B3618" s="180"/>
      <c r="D3618" s="192"/>
      <c r="E3618" s="157"/>
      <c r="F3618" s="158"/>
      <c r="G3618" s="158"/>
      <c r="H3618" s="158"/>
      <c r="I3618" s="158"/>
      <c r="J3618" s="158"/>
      <c r="K3618" s="158"/>
      <c r="L3618" s="158"/>
      <c r="M3618" s="158"/>
      <c r="N3618" s="158"/>
      <c r="O3618" s="158"/>
      <c r="P3618" s="158"/>
      <c r="Q3618" s="158"/>
      <c r="R3618" s="158"/>
      <c r="S3618" s="158"/>
      <c r="T3618" s="158"/>
      <c r="U3618" s="158"/>
      <c r="V3618" s="158"/>
      <c r="W3618" s="158"/>
      <c r="X3618" s="158"/>
      <c r="Y3618" s="158"/>
      <c r="Z3618" s="158"/>
      <c r="AA3618" s="158"/>
      <c r="AB3618" s="158"/>
      <c r="AC3618" s="158"/>
      <c r="AD3618" s="158"/>
      <c r="AE3618" s="158"/>
      <c r="AF3618" s="158"/>
      <c r="AG3618" s="158"/>
      <c r="AH3618" s="158"/>
      <c r="AI3618" s="158"/>
      <c r="AJ3618" s="158"/>
      <c r="AK3618" s="158"/>
      <c r="AL3618" s="158"/>
      <c r="AM3618" s="158"/>
      <c r="AN3618" s="158"/>
      <c r="AO3618" s="158"/>
      <c r="AP3618" s="158"/>
      <c r="AQ3618" s="158"/>
      <c r="AR3618" s="158"/>
      <c r="AS3618" s="158"/>
      <c r="AT3618" s="158"/>
      <c r="AU3618" s="158"/>
      <c r="AV3618" s="158"/>
      <c r="AW3618" s="158"/>
      <c r="AX3618" s="158"/>
      <c r="AY3618" s="158"/>
      <c r="AZ3618" s="158"/>
      <c r="BA3618" s="158"/>
      <c r="BB3618" s="158"/>
      <c r="BC3618" s="158"/>
      <c r="BD3618" s="159"/>
      <c r="BE3618" s="158"/>
      <c r="BF3618" s="158"/>
      <c r="BG3618" s="158"/>
      <c r="BH3618" s="158"/>
      <c r="BI3618" s="159"/>
      <c r="BJ3618" s="158"/>
      <c r="BK3618" s="158"/>
      <c r="BL3618" s="158"/>
      <c r="BM3618" s="158"/>
      <c r="BN3618" s="158"/>
      <c r="BO3618" s="158"/>
      <c r="BP3618" s="158"/>
      <c r="BQ3618" s="158"/>
      <c r="BR3618" s="158"/>
      <c r="BS3618" s="158"/>
      <c r="BT3618" s="158"/>
      <c r="BU3618" s="158"/>
      <c r="BV3618" s="158"/>
      <c r="BW3618" s="158"/>
      <c r="BX3618" s="158"/>
      <c r="BY3618" s="158"/>
      <c r="BZ3618" s="158"/>
      <c r="CA3618" s="158"/>
      <c r="CB3618" s="158"/>
      <c r="CC3618" s="158"/>
      <c r="CD3618" s="158"/>
      <c r="CE3618" s="158"/>
      <c r="CF3618" s="158"/>
      <c r="CG3618" s="158"/>
      <c r="CH3618" s="158"/>
      <c r="CI3618" s="158"/>
      <c r="CJ3618" s="158"/>
      <c r="CK3618" s="158"/>
      <c r="CL3618" s="158"/>
      <c r="CM3618" s="158"/>
      <c r="CN3618" s="158"/>
      <c r="CO3618" s="158"/>
      <c r="CP3618" s="158"/>
      <c r="CQ3618" s="158"/>
      <c r="CR3618" s="158"/>
      <c r="CS3618" s="158"/>
      <c r="CT3618" s="158"/>
      <c r="CU3618" s="158"/>
      <c r="CV3618" s="158"/>
      <c r="CW3618" s="158"/>
      <c r="CX3618" s="158"/>
      <c r="CY3618" s="158"/>
      <c r="CZ3618" s="158"/>
      <c r="DA3618" s="158"/>
      <c r="DB3618" s="158"/>
      <c r="DC3618" s="158"/>
      <c r="DD3618" s="158"/>
      <c r="DE3618" s="158"/>
      <c r="DF3618" s="158"/>
      <c r="DG3618" s="158"/>
      <c r="DH3618" s="158"/>
      <c r="DI3618" s="158"/>
      <c r="DJ3618" s="158"/>
      <c r="DK3618" s="158"/>
      <c r="DL3618" s="158"/>
      <c r="DM3618" s="158"/>
      <c r="DN3618" s="158"/>
      <c r="DO3618" s="158"/>
      <c r="DP3618" s="158"/>
      <c r="DQ3618" s="158"/>
      <c r="DR3618" s="158"/>
      <c r="DS3618" s="160"/>
    </row>
    <row r="3619" spans="1:123" s="110" customFormat="1">
      <c r="A3619" s="184"/>
      <c r="B3619" s="180"/>
      <c r="D3619" s="192"/>
      <c r="E3619" s="157"/>
      <c r="F3619" s="158"/>
      <c r="G3619" s="158"/>
      <c r="H3619" s="158"/>
      <c r="I3619" s="158"/>
      <c r="J3619" s="158"/>
      <c r="K3619" s="158"/>
      <c r="L3619" s="158"/>
      <c r="M3619" s="158"/>
      <c r="N3619" s="158"/>
      <c r="O3619" s="158"/>
      <c r="P3619" s="158"/>
      <c r="Q3619" s="158"/>
      <c r="R3619" s="158"/>
      <c r="S3619" s="158"/>
      <c r="T3619" s="158"/>
      <c r="U3619" s="158"/>
      <c r="V3619" s="158"/>
      <c r="W3619" s="158"/>
      <c r="X3619" s="158"/>
      <c r="Y3619" s="158"/>
      <c r="Z3619" s="158"/>
      <c r="AA3619" s="158"/>
      <c r="AB3619" s="158"/>
      <c r="AC3619" s="158"/>
      <c r="AD3619" s="158"/>
      <c r="AE3619" s="158"/>
      <c r="AF3619" s="158"/>
      <c r="AG3619" s="158"/>
      <c r="AH3619" s="158"/>
      <c r="AI3619" s="158"/>
      <c r="AJ3619" s="158"/>
      <c r="AK3619" s="158"/>
      <c r="AL3619" s="158"/>
      <c r="AM3619" s="158"/>
      <c r="AN3619" s="158"/>
      <c r="AO3619" s="158"/>
      <c r="AP3619" s="158"/>
      <c r="AQ3619" s="158"/>
      <c r="AR3619" s="158"/>
      <c r="AS3619" s="158"/>
      <c r="AT3619" s="158"/>
      <c r="AU3619" s="158"/>
      <c r="AV3619" s="158"/>
      <c r="AW3619" s="158"/>
      <c r="AX3619" s="158"/>
      <c r="AY3619" s="158"/>
      <c r="AZ3619" s="158"/>
      <c r="BA3619" s="158"/>
      <c r="BB3619" s="158"/>
      <c r="BC3619" s="158"/>
      <c r="BD3619" s="159"/>
      <c r="BE3619" s="158"/>
      <c r="BF3619" s="158"/>
      <c r="BG3619" s="158"/>
      <c r="BH3619" s="158"/>
      <c r="BI3619" s="159"/>
      <c r="BJ3619" s="158"/>
      <c r="BK3619" s="158"/>
      <c r="BL3619" s="158"/>
      <c r="BM3619" s="158"/>
      <c r="BN3619" s="158"/>
      <c r="BO3619" s="158"/>
      <c r="BP3619" s="158"/>
      <c r="BQ3619" s="158"/>
      <c r="BR3619" s="158"/>
      <c r="BS3619" s="158"/>
      <c r="BT3619" s="158"/>
      <c r="BU3619" s="158"/>
      <c r="BV3619" s="158"/>
      <c r="BW3619" s="158"/>
      <c r="BX3619" s="158"/>
      <c r="BY3619" s="158"/>
      <c r="BZ3619" s="158"/>
      <c r="CA3619" s="158"/>
      <c r="CB3619" s="158"/>
      <c r="CC3619" s="158"/>
      <c r="CD3619" s="158"/>
      <c r="CE3619" s="158"/>
      <c r="CF3619" s="158"/>
      <c r="CG3619" s="158"/>
      <c r="CH3619" s="158"/>
      <c r="CI3619" s="158"/>
      <c r="CJ3619" s="158"/>
      <c r="CK3619" s="158"/>
      <c r="CL3619" s="158"/>
      <c r="CM3619" s="158"/>
      <c r="CN3619" s="158"/>
      <c r="CO3619" s="158"/>
      <c r="CP3619" s="158"/>
      <c r="CQ3619" s="158"/>
      <c r="CR3619" s="158"/>
      <c r="CS3619" s="158"/>
      <c r="CT3619" s="158"/>
      <c r="CU3619" s="158"/>
      <c r="CV3619" s="158"/>
      <c r="CW3619" s="158"/>
      <c r="CX3619" s="158"/>
      <c r="CY3619" s="158"/>
      <c r="CZ3619" s="158"/>
      <c r="DA3619" s="158"/>
      <c r="DB3619" s="158"/>
      <c r="DC3619" s="158"/>
      <c r="DD3619" s="158"/>
      <c r="DE3619" s="158"/>
      <c r="DF3619" s="158"/>
      <c r="DG3619" s="158"/>
      <c r="DH3619" s="158"/>
      <c r="DI3619" s="158"/>
      <c r="DJ3619" s="158"/>
      <c r="DK3619" s="158"/>
      <c r="DL3619" s="158"/>
      <c r="DM3619" s="158"/>
      <c r="DN3619" s="158"/>
      <c r="DO3619" s="158"/>
      <c r="DP3619" s="158"/>
      <c r="DQ3619" s="158"/>
      <c r="DR3619" s="158"/>
      <c r="DS3619" s="160"/>
    </row>
    <row r="3620" spans="1:123" s="110" customFormat="1">
      <c r="A3620" s="184"/>
      <c r="B3620" s="180"/>
      <c r="D3620" s="192"/>
      <c r="E3620" s="157"/>
      <c r="F3620" s="158"/>
      <c r="G3620" s="158"/>
      <c r="H3620" s="158"/>
      <c r="I3620" s="158"/>
      <c r="J3620" s="158"/>
      <c r="K3620" s="158"/>
      <c r="L3620" s="158"/>
      <c r="M3620" s="158"/>
      <c r="N3620" s="158"/>
      <c r="O3620" s="158"/>
      <c r="P3620" s="158"/>
      <c r="Q3620" s="158"/>
      <c r="R3620" s="158"/>
      <c r="S3620" s="158"/>
      <c r="T3620" s="158"/>
      <c r="U3620" s="158"/>
      <c r="V3620" s="158"/>
      <c r="W3620" s="158"/>
      <c r="X3620" s="158"/>
      <c r="Y3620" s="158"/>
      <c r="Z3620" s="158"/>
      <c r="AA3620" s="158"/>
      <c r="AB3620" s="158"/>
      <c r="AC3620" s="158"/>
      <c r="AD3620" s="158"/>
      <c r="AE3620" s="158"/>
      <c r="AF3620" s="158"/>
      <c r="AG3620" s="158"/>
      <c r="AH3620" s="158"/>
      <c r="AI3620" s="158"/>
      <c r="AJ3620" s="158"/>
      <c r="AK3620" s="158"/>
      <c r="AL3620" s="158"/>
      <c r="AM3620" s="158"/>
      <c r="AN3620" s="158"/>
      <c r="AO3620" s="158"/>
      <c r="AP3620" s="158"/>
      <c r="AQ3620" s="158"/>
      <c r="AR3620" s="158"/>
      <c r="AS3620" s="158"/>
      <c r="AT3620" s="158"/>
      <c r="AU3620" s="158"/>
      <c r="AV3620" s="158"/>
      <c r="AW3620" s="158"/>
      <c r="AX3620" s="158"/>
      <c r="AY3620" s="158"/>
      <c r="AZ3620" s="158"/>
      <c r="BA3620" s="158"/>
      <c r="BB3620" s="158"/>
      <c r="BC3620" s="158"/>
      <c r="BD3620" s="159"/>
      <c r="BE3620" s="158"/>
      <c r="BF3620" s="158"/>
      <c r="BG3620" s="158"/>
      <c r="BH3620" s="158"/>
      <c r="BI3620" s="159"/>
      <c r="BJ3620" s="158"/>
      <c r="BK3620" s="158"/>
      <c r="BL3620" s="158"/>
      <c r="BM3620" s="158"/>
      <c r="BN3620" s="158"/>
      <c r="BO3620" s="158"/>
      <c r="BP3620" s="158"/>
      <c r="BQ3620" s="158"/>
      <c r="BR3620" s="158"/>
      <c r="BS3620" s="158"/>
      <c r="BT3620" s="158"/>
      <c r="BU3620" s="158"/>
      <c r="BV3620" s="158"/>
      <c r="BW3620" s="158"/>
      <c r="BX3620" s="158"/>
      <c r="BY3620" s="158"/>
      <c r="BZ3620" s="158"/>
      <c r="CA3620" s="158"/>
      <c r="CB3620" s="158"/>
      <c r="CC3620" s="158"/>
      <c r="CD3620" s="158"/>
      <c r="CE3620" s="158"/>
      <c r="CF3620" s="158"/>
      <c r="CG3620" s="158"/>
      <c r="CH3620" s="158"/>
      <c r="CI3620" s="158"/>
      <c r="CJ3620" s="158"/>
      <c r="CK3620" s="158"/>
      <c r="CL3620" s="158"/>
      <c r="CM3620" s="158"/>
      <c r="CN3620" s="158"/>
      <c r="CO3620" s="158"/>
      <c r="CP3620" s="158"/>
      <c r="CQ3620" s="158"/>
      <c r="CR3620" s="158"/>
      <c r="CS3620" s="158"/>
      <c r="CT3620" s="158"/>
      <c r="CU3620" s="158"/>
      <c r="CV3620" s="158"/>
      <c r="CW3620" s="158"/>
      <c r="CX3620" s="158"/>
      <c r="CY3620" s="158"/>
      <c r="CZ3620" s="158"/>
      <c r="DA3620" s="158"/>
      <c r="DB3620" s="158"/>
      <c r="DC3620" s="158"/>
      <c r="DD3620" s="158"/>
      <c r="DE3620" s="158"/>
      <c r="DF3620" s="158"/>
      <c r="DG3620" s="158"/>
      <c r="DH3620" s="158"/>
      <c r="DI3620" s="158"/>
      <c r="DJ3620" s="158"/>
      <c r="DK3620" s="158"/>
      <c r="DL3620" s="158"/>
      <c r="DM3620" s="158"/>
      <c r="DN3620" s="158"/>
      <c r="DO3620" s="158"/>
      <c r="DP3620" s="158"/>
      <c r="DQ3620" s="158"/>
      <c r="DR3620" s="158"/>
      <c r="DS3620" s="160"/>
    </row>
    <row r="3621" spans="1:123" s="110" customFormat="1">
      <c r="A3621" s="184"/>
      <c r="B3621" s="180"/>
      <c r="D3621" s="192"/>
      <c r="E3621" s="157"/>
      <c r="F3621" s="158"/>
      <c r="G3621" s="158"/>
      <c r="H3621" s="158"/>
      <c r="I3621" s="158"/>
      <c r="J3621" s="158"/>
      <c r="K3621" s="158"/>
      <c r="L3621" s="158"/>
      <c r="M3621" s="158"/>
      <c r="N3621" s="158"/>
      <c r="O3621" s="158"/>
      <c r="P3621" s="158"/>
      <c r="Q3621" s="158"/>
      <c r="R3621" s="158"/>
      <c r="S3621" s="158"/>
      <c r="T3621" s="158"/>
      <c r="U3621" s="158"/>
      <c r="V3621" s="158"/>
      <c r="W3621" s="158"/>
      <c r="X3621" s="158"/>
      <c r="Y3621" s="158"/>
      <c r="Z3621" s="158"/>
      <c r="AA3621" s="158"/>
      <c r="AB3621" s="158"/>
      <c r="AC3621" s="158"/>
      <c r="AD3621" s="158"/>
      <c r="AE3621" s="158"/>
      <c r="AF3621" s="158"/>
      <c r="AG3621" s="158"/>
      <c r="AH3621" s="158"/>
      <c r="AI3621" s="158"/>
      <c r="AJ3621" s="158"/>
      <c r="AK3621" s="158"/>
      <c r="AL3621" s="158"/>
      <c r="AM3621" s="158"/>
      <c r="AN3621" s="158"/>
      <c r="AO3621" s="158"/>
      <c r="AP3621" s="158"/>
      <c r="AQ3621" s="158"/>
      <c r="AR3621" s="158"/>
      <c r="AS3621" s="158"/>
      <c r="AT3621" s="158"/>
      <c r="AU3621" s="158"/>
      <c r="AV3621" s="158"/>
      <c r="AW3621" s="158"/>
      <c r="AX3621" s="158"/>
      <c r="AY3621" s="158"/>
      <c r="AZ3621" s="158"/>
      <c r="BA3621" s="158"/>
      <c r="BB3621" s="158"/>
      <c r="BC3621" s="158"/>
      <c r="BD3621" s="159"/>
      <c r="BE3621" s="158"/>
      <c r="BF3621" s="158"/>
      <c r="BG3621" s="158"/>
      <c r="BH3621" s="158"/>
      <c r="BI3621" s="159"/>
      <c r="BJ3621" s="158"/>
      <c r="BK3621" s="158"/>
      <c r="BL3621" s="158"/>
      <c r="BM3621" s="158"/>
      <c r="BN3621" s="158"/>
      <c r="BO3621" s="158"/>
      <c r="BP3621" s="158"/>
      <c r="BQ3621" s="158"/>
      <c r="BR3621" s="158"/>
      <c r="BS3621" s="158"/>
      <c r="BT3621" s="158"/>
      <c r="BU3621" s="158"/>
      <c r="BV3621" s="158"/>
      <c r="BW3621" s="158"/>
      <c r="BX3621" s="158"/>
      <c r="BY3621" s="158"/>
      <c r="BZ3621" s="158"/>
      <c r="CA3621" s="158"/>
      <c r="CB3621" s="158"/>
      <c r="CC3621" s="158"/>
      <c r="CD3621" s="158"/>
      <c r="CE3621" s="158"/>
      <c r="CF3621" s="158"/>
      <c r="CG3621" s="158"/>
      <c r="CH3621" s="158"/>
      <c r="CI3621" s="158"/>
      <c r="CJ3621" s="158"/>
      <c r="CK3621" s="158"/>
      <c r="CL3621" s="158"/>
      <c r="CM3621" s="158"/>
      <c r="CN3621" s="158"/>
      <c r="CO3621" s="158"/>
      <c r="CP3621" s="158"/>
      <c r="CQ3621" s="158"/>
      <c r="CR3621" s="158"/>
      <c r="CS3621" s="158"/>
      <c r="CT3621" s="158"/>
      <c r="CU3621" s="158"/>
      <c r="CV3621" s="158"/>
      <c r="CW3621" s="158"/>
      <c r="CX3621" s="158"/>
      <c r="CY3621" s="158"/>
      <c r="CZ3621" s="158"/>
      <c r="DA3621" s="158"/>
      <c r="DB3621" s="158"/>
      <c r="DC3621" s="158"/>
      <c r="DD3621" s="158"/>
      <c r="DE3621" s="158"/>
      <c r="DF3621" s="158"/>
      <c r="DG3621" s="158"/>
      <c r="DH3621" s="158"/>
      <c r="DI3621" s="158"/>
      <c r="DJ3621" s="158"/>
      <c r="DK3621" s="158"/>
      <c r="DL3621" s="158"/>
      <c r="DM3621" s="158"/>
      <c r="DN3621" s="158"/>
      <c r="DO3621" s="158"/>
      <c r="DP3621" s="158"/>
      <c r="DQ3621" s="158"/>
      <c r="DR3621" s="158"/>
      <c r="DS3621" s="160"/>
    </row>
    <row r="3622" spans="1:123" s="110" customFormat="1">
      <c r="A3622" s="184"/>
      <c r="B3622" s="180"/>
      <c r="D3622" s="192"/>
      <c r="E3622" s="157"/>
      <c r="F3622" s="158"/>
      <c r="G3622" s="158"/>
      <c r="H3622" s="158"/>
      <c r="I3622" s="158"/>
      <c r="J3622" s="158"/>
      <c r="K3622" s="158"/>
      <c r="L3622" s="158"/>
      <c r="M3622" s="158"/>
      <c r="N3622" s="158"/>
      <c r="O3622" s="158"/>
      <c r="P3622" s="158"/>
      <c r="Q3622" s="158"/>
      <c r="R3622" s="158"/>
      <c r="S3622" s="158"/>
      <c r="T3622" s="158"/>
      <c r="U3622" s="158"/>
      <c r="V3622" s="158"/>
      <c r="W3622" s="158"/>
      <c r="X3622" s="158"/>
      <c r="Y3622" s="158"/>
      <c r="Z3622" s="158"/>
      <c r="AA3622" s="158"/>
      <c r="AB3622" s="158"/>
      <c r="AC3622" s="158"/>
      <c r="AD3622" s="158"/>
      <c r="AE3622" s="158"/>
      <c r="AF3622" s="158"/>
      <c r="AG3622" s="158"/>
      <c r="AH3622" s="158"/>
      <c r="AI3622" s="158"/>
      <c r="AJ3622" s="158"/>
      <c r="AK3622" s="158"/>
      <c r="AL3622" s="158"/>
      <c r="AM3622" s="158"/>
      <c r="AN3622" s="158"/>
      <c r="AO3622" s="158"/>
      <c r="AP3622" s="158"/>
      <c r="AQ3622" s="158"/>
      <c r="AR3622" s="158"/>
      <c r="AS3622" s="158"/>
      <c r="AT3622" s="158"/>
      <c r="AU3622" s="158"/>
      <c r="AV3622" s="158"/>
      <c r="AW3622" s="158"/>
      <c r="AX3622" s="158"/>
      <c r="AY3622" s="158"/>
      <c r="AZ3622" s="158"/>
      <c r="BA3622" s="158"/>
      <c r="BB3622" s="158"/>
      <c r="BC3622" s="158"/>
      <c r="BD3622" s="159"/>
      <c r="BE3622" s="158"/>
      <c r="BF3622" s="158"/>
      <c r="BG3622" s="158"/>
      <c r="BH3622" s="158"/>
      <c r="BI3622" s="159"/>
      <c r="BJ3622" s="158"/>
      <c r="BK3622" s="158"/>
      <c r="BL3622" s="158"/>
      <c r="BM3622" s="158"/>
      <c r="BN3622" s="158"/>
      <c r="BO3622" s="158"/>
      <c r="BP3622" s="158"/>
      <c r="BQ3622" s="158"/>
      <c r="BR3622" s="158"/>
      <c r="BS3622" s="158"/>
      <c r="BT3622" s="158"/>
      <c r="BU3622" s="158"/>
      <c r="BV3622" s="158"/>
      <c r="BW3622" s="158"/>
      <c r="BX3622" s="158"/>
      <c r="BY3622" s="158"/>
      <c r="BZ3622" s="158"/>
      <c r="CA3622" s="158"/>
      <c r="CB3622" s="158"/>
      <c r="CC3622" s="158"/>
      <c r="CD3622" s="158"/>
      <c r="CE3622" s="158"/>
      <c r="CF3622" s="158"/>
      <c r="CG3622" s="158"/>
      <c r="CH3622" s="158"/>
      <c r="CI3622" s="158"/>
      <c r="CJ3622" s="158"/>
      <c r="CK3622" s="158"/>
      <c r="CL3622" s="158"/>
      <c r="CM3622" s="158"/>
      <c r="CN3622" s="158"/>
      <c r="CO3622" s="158"/>
      <c r="CP3622" s="158"/>
      <c r="CQ3622" s="158"/>
      <c r="CR3622" s="158"/>
      <c r="CS3622" s="158"/>
      <c r="CT3622" s="158"/>
      <c r="CU3622" s="158"/>
      <c r="CV3622" s="158"/>
      <c r="CW3622" s="158"/>
      <c r="CX3622" s="158"/>
      <c r="CY3622" s="158"/>
      <c r="CZ3622" s="158"/>
      <c r="DA3622" s="158"/>
      <c r="DB3622" s="158"/>
      <c r="DC3622" s="158"/>
      <c r="DD3622" s="158"/>
      <c r="DE3622" s="158"/>
      <c r="DF3622" s="158"/>
      <c r="DG3622" s="158"/>
      <c r="DH3622" s="158"/>
      <c r="DI3622" s="158"/>
      <c r="DJ3622" s="158"/>
      <c r="DK3622" s="158"/>
      <c r="DL3622" s="158"/>
      <c r="DM3622" s="158"/>
      <c r="DN3622" s="158"/>
      <c r="DO3622" s="158"/>
      <c r="DP3622" s="158"/>
      <c r="DQ3622" s="158"/>
      <c r="DR3622" s="158"/>
      <c r="DS3622" s="160"/>
    </row>
    <row r="3623" spans="1:123" s="110" customFormat="1">
      <c r="A3623" s="184"/>
      <c r="B3623" s="180"/>
      <c r="D3623" s="192"/>
      <c r="E3623" s="157"/>
      <c r="F3623" s="158"/>
      <c r="G3623" s="158"/>
      <c r="H3623" s="158"/>
      <c r="I3623" s="158"/>
      <c r="J3623" s="158"/>
      <c r="K3623" s="158"/>
      <c r="L3623" s="158"/>
      <c r="M3623" s="158"/>
      <c r="N3623" s="158"/>
      <c r="O3623" s="158"/>
      <c r="P3623" s="158"/>
      <c r="Q3623" s="158"/>
      <c r="R3623" s="158"/>
      <c r="S3623" s="158"/>
      <c r="T3623" s="158"/>
      <c r="U3623" s="158"/>
      <c r="V3623" s="158"/>
      <c r="W3623" s="158"/>
      <c r="X3623" s="158"/>
      <c r="Y3623" s="158"/>
      <c r="Z3623" s="158"/>
      <c r="AA3623" s="158"/>
      <c r="AB3623" s="158"/>
      <c r="AC3623" s="158"/>
      <c r="AD3623" s="158"/>
      <c r="AE3623" s="158"/>
      <c r="AF3623" s="158"/>
      <c r="AG3623" s="158"/>
      <c r="AH3623" s="158"/>
      <c r="AI3623" s="158"/>
      <c r="AJ3623" s="158"/>
      <c r="AK3623" s="158"/>
      <c r="AL3623" s="158"/>
      <c r="AM3623" s="158"/>
      <c r="AN3623" s="158"/>
      <c r="AO3623" s="158"/>
      <c r="AP3623" s="158"/>
      <c r="AQ3623" s="158"/>
      <c r="AR3623" s="158"/>
      <c r="AS3623" s="158"/>
      <c r="AT3623" s="158"/>
      <c r="AU3623" s="158"/>
      <c r="AV3623" s="158"/>
      <c r="AW3623" s="158"/>
      <c r="AX3623" s="158"/>
      <c r="AY3623" s="158"/>
      <c r="AZ3623" s="158"/>
      <c r="BA3623" s="158"/>
      <c r="BB3623" s="158"/>
      <c r="BC3623" s="158"/>
      <c r="BD3623" s="159"/>
      <c r="BE3623" s="158"/>
      <c r="BF3623" s="158"/>
      <c r="BG3623" s="158"/>
      <c r="BH3623" s="158"/>
      <c r="BI3623" s="159"/>
      <c r="BJ3623" s="158"/>
      <c r="BK3623" s="158"/>
      <c r="BL3623" s="158"/>
      <c r="BM3623" s="158"/>
      <c r="BN3623" s="158"/>
      <c r="BO3623" s="158"/>
      <c r="BP3623" s="158"/>
      <c r="BQ3623" s="158"/>
      <c r="BR3623" s="158"/>
      <c r="BS3623" s="158"/>
      <c r="BT3623" s="158"/>
      <c r="BU3623" s="158"/>
      <c r="BV3623" s="158"/>
      <c r="BW3623" s="158"/>
      <c r="BX3623" s="158"/>
      <c r="BY3623" s="158"/>
      <c r="BZ3623" s="158"/>
      <c r="CA3623" s="158"/>
      <c r="CB3623" s="158"/>
      <c r="CC3623" s="158"/>
      <c r="CD3623" s="158"/>
      <c r="CE3623" s="158"/>
      <c r="CF3623" s="158"/>
      <c r="CG3623" s="158"/>
      <c r="CH3623" s="158"/>
      <c r="CI3623" s="158"/>
      <c r="CJ3623" s="158"/>
      <c r="CK3623" s="158"/>
      <c r="CL3623" s="158"/>
      <c r="CM3623" s="158"/>
      <c r="CN3623" s="158"/>
      <c r="CO3623" s="158"/>
      <c r="CP3623" s="158"/>
      <c r="CQ3623" s="158"/>
      <c r="CR3623" s="158"/>
      <c r="CS3623" s="158"/>
      <c r="CT3623" s="158"/>
      <c r="CU3623" s="158"/>
      <c r="CV3623" s="158"/>
      <c r="CW3623" s="158"/>
      <c r="CX3623" s="158"/>
      <c r="CY3623" s="158"/>
      <c r="CZ3623" s="158"/>
      <c r="DA3623" s="158"/>
      <c r="DB3623" s="158"/>
      <c r="DC3623" s="158"/>
      <c r="DD3623" s="158"/>
      <c r="DE3623" s="158"/>
      <c r="DF3623" s="158"/>
      <c r="DG3623" s="158"/>
      <c r="DH3623" s="158"/>
      <c r="DI3623" s="158"/>
      <c r="DJ3623" s="158"/>
      <c r="DK3623" s="158"/>
      <c r="DL3623" s="158"/>
      <c r="DM3623" s="158"/>
      <c r="DN3623" s="158"/>
      <c r="DO3623" s="158"/>
      <c r="DP3623" s="158"/>
      <c r="DQ3623" s="158"/>
      <c r="DR3623" s="158"/>
      <c r="DS3623" s="160"/>
    </row>
    <row r="3624" spans="1:123" s="110" customFormat="1">
      <c r="A3624" s="184"/>
      <c r="B3624" s="180"/>
      <c r="D3624" s="192"/>
      <c r="E3624" s="157"/>
      <c r="F3624" s="158"/>
      <c r="G3624" s="158"/>
      <c r="H3624" s="158"/>
      <c r="I3624" s="158"/>
      <c r="J3624" s="158"/>
      <c r="K3624" s="158"/>
      <c r="L3624" s="158"/>
      <c r="M3624" s="158"/>
      <c r="N3624" s="158"/>
      <c r="O3624" s="158"/>
      <c r="P3624" s="158"/>
      <c r="Q3624" s="158"/>
      <c r="R3624" s="158"/>
      <c r="S3624" s="158"/>
      <c r="T3624" s="158"/>
      <c r="U3624" s="158"/>
      <c r="V3624" s="158"/>
      <c r="W3624" s="158"/>
      <c r="X3624" s="158"/>
      <c r="Y3624" s="158"/>
      <c r="Z3624" s="158"/>
      <c r="AA3624" s="158"/>
      <c r="AB3624" s="158"/>
      <c r="AC3624" s="158"/>
      <c r="AD3624" s="158"/>
      <c r="AE3624" s="158"/>
      <c r="AF3624" s="158"/>
      <c r="AG3624" s="158"/>
      <c r="AH3624" s="158"/>
      <c r="AI3624" s="158"/>
      <c r="AJ3624" s="158"/>
      <c r="AK3624" s="158"/>
      <c r="AL3624" s="158"/>
      <c r="AM3624" s="158"/>
      <c r="AN3624" s="158"/>
      <c r="AO3624" s="158"/>
      <c r="AP3624" s="158"/>
      <c r="AQ3624" s="158"/>
      <c r="AR3624" s="158"/>
      <c r="AS3624" s="158"/>
      <c r="AT3624" s="158"/>
      <c r="AU3624" s="158"/>
      <c r="AV3624" s="158"/>
      <c r="AW3624" s="158"/>
      <c r="AX3624" s="158"/>
      <c r="AY3624" s="158"/>
      <c r="AZ3624" s="158"/>
      <c r="BA3624" s="158"/>
      <c r="BB3624" s="158"/>
      <c r="BC3624" s="158"/>
      <c r="BD3624" s="159"/>
      <c r="BE3624" s="158"/>
      <c r="BF3624" s="158"/>
      <c r="BG3624" s="158"/>
      <c r="BH3624" s="158"/>
      <c r="BI3624" s="159"/>
      <c r="BJ3624" s="158"/>
      <c r="BK3624" s="158"/>
      <c r="BL3624" s="158"/>
      <c r="BM3624" s="158"/>
      <c r="BN3624" s="158"/>
      <c r="BO3624" s="158"/>
      <c r="BP3624" s="158"/>
      <c r="BQ3624" s="158"/>
      <c r="BR3624" s="158"/>
      <c r="BS3624" s="158"/>
      <c r="BT3624" s="158"/>
      <c r="BU3624" s="158"/>
      <c r="BV3624" s="158"/>
      <c r="BW3624" s="158"/>
      <c r="BX3624" s="158"/>
      <c r="BY3624" s="158"/>
      <c r="BZ3624" s="158"/>
      <c r="CA3624" s="158"/>
      <c r="CB3624" s="158"/>
      <c r="CC3624" s="158"/>
      <c r="CD3624" s="158"/>
      <c r="CE3624" s="158"/>
      <c r="CF3624" s="158"/>
      <c r="CG3624" s="158"/>
      <c r="CH3624" s="158"/>
      <c r="CI3624" s="158"/>
      <c r="CJ3624" s="158"/>
      <c r="CK3624" s="158"/>
      <c r="CL3624" s="158"/>
      <c r="CM3624" s="158"/>
      <c r="CN3624" s="158"/>
      <c r="CO3624" s="158"/>
      <c r="CP3624" s="158"/>
      <c r="CQ3624" s="158"/>
      <c r="CR3624" s="158"/>
      <c r="CS3624" s="158"/>
      <c r="CT3624" s="158"/>
      <c r="CU3624" s="158"/>
      <c r="CV3624" s="158"/>
      <c r="CW3624" s="158"/>
      <c r="CX3624" s="158"/>
      <c r="CY3624" s="158"/>
      <c r="CZ3624" s="158"/>
      <c r="DA3624" s="158"/>
      <c r="DB3624" s="158"/>
      <c r="DC3624" s="158"/>
      <c r="DD3624" s="158"/>
      <c r="DE3624" s="158"/>
      <c r="DF3624" s="158"/>
      <c r="DG3624" s="158"/>
      <c r="DH3624" s="158"/>
      <c r="DI3624" s="158"/>
      <c r="DJ3624" s="158"/>
      <c r="DK3624" s="158"/>
      <c r="DL3624" s="158"/>
      <c r="DM3624" s="158"/>
      <c r="DN3624" s="158"/>
      <c r="DO3624" s="158"/>
      <c r="DP3624" s="158"/>
      <c r="DQ3624" s="158"/>
      <c r="DR3624" s="158"/>
      <c r="DS3624" s="160"/>
    </row>
    <row r="3625" spans="1:123" s="110" customFormat="1">
      <c r="A3625" s="184"/>
      <c r="B3625" s="180"/>
      <c r="D3625" s="192"/>
      <c r="E3625" s="157"/>
      <c r="F3625" s="158"/>
      <c r="G3625" s="158"/>
      <c r="H3625" s="158"/>
      <c r="I3625" s="158"/>
      <c r="J3625" s="158"/>
      <c r="K3625" s="158"/>
      <c r="L3625" s="158"/>
      <c r="M3625" s="158"/>
      <c r="N3625" s="158"/>
      <c r="O3625" s="158"/>
      <c r="P3625" s="158"/>
      <c r="Q3625" s="158"/>
      <c r="R3625" s="158"/>
      <c r="S3625" s="158"/>
      <c r="T3625" s="158"/>
      <c r="U3625" s="158"/>
      <c r="V3625" s="158"/>
      <c r="W3625" s="158"/>
      <c r="X3625" s="158"/>
      <c r="Y3625" s="158"/>
      <c r="Z3625" s="158"/>
      <c r="AA3625" s="158"/>
      <c r="AB3625" s="158"/>
      <c r="AC3625" s="158"/>
      <c r="AD3625" s="158"/>
      <c r="AE3625" s="158"/>
      <c r="AF3625" s="158"/>
      <c r="AG3625" s="158"/>
      <c r="AH3625" s="158"/>
      <c r="AI3625" s="158"/>
      <c r="AJ3625" s="158"/>
      <c r="AK3625" s="158"/>
      <c r="AL3625" s="158"/>
      <c r="AM3625" s="158"/>
      <c r="AN3625" s="158"/>
      <c r="AO3625" s="158"/>
      <c r="AP3625" s="158"/>
      <c r="AQ3625" s="158"/>
      <c r="AR3625" s="158"/>
      <c r="AS3625" s="158"/>
      <c r="AT3625" s="158"/>
      <c r="AU3625" s="158"/>
      <c r="AV3625" s="158"/>
      <c r="AW3625" s="158"/>
      <c r="AX3625" s="158"/>
      <c r="AY3625" s="158"/>
      <c r="AZ3625" s="158"/>
      <c r="BA3625" s="158"/>
      <c r="BB3625" s="158"/>
      <c r="BC3625" s="158"/>
      <c r="BD3625" s="159"/>
      <c r="BE3625" s="158"/>
      <c r="BF3625" s="158"/>
      <c r="BG3625" s="158"/>
      <c r="BH3625" s="158"/>
      <c r="BI3625" s="159"/>
      <c r="BJ3625" s="158"/>
      <c r="BK3625" s="158"/>
      <c r="BL3625" s="158"/>
      <c r="BM3625" s="158"/>
      <c r="BN3625" s="158"/>
      <c r="BO3625" s="158"/>
      <c r="BP3625" s="158"/>
      <c r="BQ3625" s="158"/>
      <c r="BR3625" s="158"/>
      <c r="BS3625" s="158"/>
      <c r="BT3625" s="158"/>
      <c r="BU3625" s="158"/>
      <c r="BV3625" s="158"/>
      <c r="BW3625" s="158"/>
      <c r="BX3625" s="158"/>
      <c r="BY3625" s="158"/>
      <c r="BZ3625" s="158"/>
      <c r="CA3625" s="158"/>
      <c r="CB3625" s="158"/>
      <c r="CC3625" s="158"/>
      <c r="CD3625" s="158"/>
      <c r="CE3625" s="158"/>
      <c r="CF3625" s="158"/>
      <c r="CG3625" s="158"/>
      <c r="CH3625" s="158"/>
      <c r="CI3625" s="158"/>
      <c r="CJ3625" s="158"/>
      <c r="CK3625" s="158"/>
      <c r="CL3625" s="158"/>
      <c r="CM3625" s="158"/>
      <c r="CN3625" s="158"/>
      <c r="CO3625" s="158"/>
      <c r="CP3625" s="158"/>
      <c r="CQ3625" s="158"/>
      <c r="CR3625" s="158"/>
      <c r="CS3625" s="158"/>
      <c r="CT3625" s="158"/>
      <c r="CU3625" s="158"/>
      <c r="CV3625" s="158"/>
      <c r="CW3625" s="158"/>
      <c r="CX3625" s="158"/>
      <c r="CY3625" s="158"/>
      <c r="CZ3625" s="158"/>
      <c r="DA3625" s="158"/>
      <c r="DB3625" s="158"/>
      <c r="DC3625" s="158"/>
      <c r="DD3625" s="158"/>
      <c r="DE3625" s="158"/>
      <c r="DF3625" s="158"/>
      <c r="DG3625" s="158"/>
      <c r="DH3625" s="158"/>
      <c r="DI3625" s="158"/>
      <c r="DJ3625" s="158"/>
      <c r="DK3625" s="158"/>
      <c r="DL3625" s="158"/>
      <c r="DM3625" s="158"/>
      <c r="DN3625" s="158"/>
      <c r="DO3625" s="158"/>
      <c r="DP3625" s="158"/>
      <c r="DQ3625" s="158"/>
      <c r="DR3625" s="158"/>
      <c r="DS3625" s="160"/>
    </row>
    <row r="3626" spans="1:123" s="110" customFormat="1">
      <c r="A3626" s="184"/>
      <c r="B3626" s="180"/>
      <c r="D3626" s="192"/>
      <c r="E3626" s="157"/>
      <c r="F3626" s="158"/>
      <c r="G3626" s="158"/>
      <c r="H3626" s="158"/>
      <c r="I3626" s="158"/>
      <c r="J3626" s="158"/>
      <c r="K3626" s="158"/>
      <c r="L3626" s="158"/>
      <c r="M3626" s="158"/>
      <c r="N3626" s="158"/>
      <c r="O3626" s="158"/>
      <c r="P3626" s="158"/>
      <c r="Q3626" s="158"/>
      <c r="R3626" s="158"/>
      <c r="S3626" s="158"/>
      <c r="T3626" s="158"/>
      <c r="U3626" s="158"/>
      <c r="V3626" s="158"/>
      <c r="W3626" s="158"/>
      <c r="X3626" s="158"/>
      <c r="Y3626" s="158"/>
      <c r="Z3626" s="158"/>
      <c r="AA3626" s="158"/>
      <c r="AB3626" s="158"/>
      <c r="AC3626" s="158"/>
      <c r="AD3626" s="158"/>
      <c r="AE3626" s="158"/>
      <c r="AF3626" s="158"/>
      <c r="AG3626" s="158"/>
      <c r="AH3626" s="158"/>
      <c r="AI3626" s="158"/>
      <c r="AJ3626" s="158"/>
      <c r="AK3626" s="158"/>
      <c r="AL3626" s="158"/>
      <c r="AM3626" s="158"/>
      <c r="AN3626" s="158"/>
      <c r="AO3626" s="158"/>
      <c r="AP3626" s="158"/>
      <c r="AQ3626" s="158"/>
      <c r="AR3626" s="158"/>
      <c r="AS3626" s="158"/>
      <c r="AT3626" s="158"/>
      <c r="AU3626" s="158"/>
      <c r="AV3626" s="158"/>
      <c r="AW3626" s="158"/>
      <c r="AX3626" s="158"/>
      <c r="AY3626" s="158"/>
      <c r="AZ3626" s="158"/>
      <c r="BA3626" s="158"/>
      <c r="BB3626" s="158"/>
      <c r="BC3626" s="158"/>
      <c r="BD3626" s="159"/>
      <c r="BE3626" s="158"/>
      <c r="BF3626" s="158"/>
      <c r="BG3626" s="158"/>
      <c r="BH3626" s="158"/>
      <c r="BI3626" s="159"/>
      <c r="BJ3626" s="158"/>
      <c r="BK3626" s="158"/>
      <c r="BL3626" s="158"/>
      <c r="BM3626" s="158"/>
      <c r="BN3626" s="158"/>
      <c r="BO3626" s="158"/>
      <c r="BP3626" s="158"/>
      <c r="BQ3626" s="158"/>
      <c r="BR3626" s="158"/>
      <c r="BS3626" s="158"/>
      <c r="BT3626" s="158"/>
      <c r="BU3626" s="158"/>
      <c r="BV3626" s="158"/>
      <c r="BW3626" s="158"/>
      <c r="BX3626" s="158"/>
      <c r="BY3626" s="158"/>
      <c r="BZ3626" s="158"/>
      <c r="CA3626" s="158"/>
      <c r="CB3626" s="158"/>
      <c r="CC3626" s="158"/>
      <c r="CD3626" s="158"/>
      <c r="CE3626" s="158"/>
      <c r="CF3626" s="158"/>
      <c r="CG3626" s="158"/>
      <c r="CH3626" s="158"/>
      <c r="CI3626" s="158"/>
      <c r="CJ3626" s="158"/>
      <c r="CK3626" s="158"/>
      <c r="CL3626" s="158"/>
      <c r="CM3626" s="158"/>
      <c r="CN3626" s="158"/>
      <c r="CO3626" s="158"/>
      <c r="CP3626" s="158"/>
      <c r="CQ3626" s="158"/>
      <c r="CR3626" s="158"/>
      <c r="CS3626" s="158"/>
      <c r="CT3626" s="158"/>
      <c r="CU3626" s="158"/>
      <c r="CV3626" s="158"/>
      <c r="CW3626" s="158"/>
      <c r="CX3626" s="158"/>
      <c r="CY3626" s="158"/>
      <c r="CZ3626" s="158"/>
      <c r="DA3626" s="158"/>
      <c r="DB3626" s="158"/>
      <c r="DC3626" s="158"/>
      <c r="DD3626" s="158"/>
      <c r="DE3626" s="158"/>
      <c r="DF3626" s="158"/>
      <c r="DG3626" s="158"/>
      <c r="DH3626" s="158"/>
      <c r="DI3626" s="158"/>
      <c r="DJ3626" s="158"/>
      <c r="DK3626" s="158"/>
      <c r="DL3626" s="158"/>
      <c r="DM3626" s="158"/>
      <c r="DN3626" s="158"/>
      <c r="DO3626" s="158"/>
      <c r="DP3626" s="158"/>
      <c r="DQ3626" s="158"/>
      <c r="DR3626" s="158"/>
      <c r="DS3626" s="160"/>
    </row>
    <row r="3627" spans="1:123" s="110" customFormat="1">
      <c r="A3627" s="184"/>
      <c r="B3627" s="180"/>
      <c r="D3627" s="192"/>
      <c r="E3627" s="157"/>
      <c r="F3627" s="158"/>
      <c r="G3627" s="158"/>
      <c r="H3627" s="158"/>
      <c r="I3627" s="158"/>
      <c r="J3627" s="158"/>
      <c r="K3627" s="158"/>
      <c r="L3627" s="158"/>
      <c r="M3627" s="158"/>
      <c r="N3627" s="158"/>
      <c r="O3627" s="158"/>
      <c r="P3627" s="158"/>
      <c r="Q3627" s="158"/>
      <c r="R3627" s="158"/>
      <c r="S3627" s="158"/>
      <c r="T3627" s="158"/>
      <c r="U3627" s="158"/>
      <c r="V3627" s="158"/>
      <c r="W3627" s="158"/>
      <c r="X3627" s="158"/>
      <c r="Y3627" s="158"/>
      <c r="Z3627" s="158"/>
      <c r="AA3627" s="158"/>
      <c r="AB3627" s="158"/>
      <c r="AC3627" s="158"/>
      <c r="AD3627" s="158"/>
      <c r="AE3627" s="158"/>
      <c r="AF3627" s="158"/>
      <c r="AG3627" s="158"/>
      <c r="AH3627" s="158"/>
      <c r="AI3627" s="158"/>
      <c r="AJ3627" s="158"/>
      <c r="AK3627" s="158"/>
      <c r="AL3627" s="158"/>
      <c r="AM3627" s="158"/>
      <c r="AN3627" s="158"/>
      <c r="AO3627" s="158"/>
      <c r="AP3627" s="158"/>
      <c r="AQ3627" s="158"/>
      <c r="AR3627" s="158"/>
      <c r="AS3627" s="158"/>
      <c r="AT3627" s="158"/>
      <c r="AU3627" s="158"/>
      <c r="AV3627" s="158"/>
      <c r="AW3627" s="158"/>
      <c r="AX3627" s="158"/>
      <c r="AY3627" s="158"/>
      <c r="AZ3627" s="158"/>
      <c r="BA3627" s="158"/>
      <c r="BB3627" s="158"/>
      <c r="BC3627" s="158"/>
      <c r="BD3627" s="159"/>
      <c r="BE3627" s="158"/>
      <c r="BF3627" s="158"/>
      <c r="BG3627" s="158"/>
      <c r="BH3627" s="158"/>
      <c r="BI3627" s="159"/>
      <c r="BJ3627" s="158"/>
      <c r="BK3627" s="158"/>
      <c r="BL3627" s="158"/>
      <c r="BM3627" s="158"/>
      <c r="BN3627" s="158"/>
      <c r="BO3627" s="158"/>
      <c r="BP3627" s="158"/>
      <c r="BQ3627" s="158"/>
      <c r="BR3627" s="158"/>
      <c r="BS3627" s="158"/>
      <c r="BT3627" s="158"/>
      <c r="BU3627" s="158"/>
      <c r="BV3627" s="158"/>
      <c r="BW3627" s="158"/>
      <c r="BX3627" s="158"/>
      <c r="BY3627" s="158"/>
      <c r="BZ3627" s="158"/>
      <c r="CA3627" s="158"/>
      <c r="CB3627" s="158"/>
      <c r="CC3627" s="158"/>
      <c r="CD3627" s="158"/>
      <c r="CE3627" s="158"/>
      <c r="CF3627" s="158"/>
      <c r="CG3627" s="158"/>
      <c r="CH3627" s="158"/>
      <c r="CI3627" s="158"/>
      <c r="CJ3627" s="158"/>
      <c r="CK3627" s="158"/>
      <c r="CL3627" s="158"/>
      <c r="CM3627" s="158"/>
      <c r="CN3627" s="158"/>
      <c r="CO3627" s="158"/>
      <c r="CP3627" s="158"/>
      <c r="CQ3627" s="158"/>
      <c r="CR3627" s="158"/>
      <c r="CS3627" s="158"/>
      <c r="CT3627" s="158"/>
      <c r="CU3627" s="158"/>
      <c r="CV3627" s="158"/>
      <c r="CW3627" s="158"/>
      <c r="CX3627" s="158"/>
      <c r="CY3627" s="158"/>
      <c r="CZ3627" s="158"/>
      <c r="DA3627" s="158"/>
      <c r="DB3627" s="158"/>
      <c r="DC3627" s="158"/>
      <c r="DD3627" s="158"/>
      <c r="DE3627" s="158"/>
      <c r="DF3627" s="158"/>
      <c r="DG3627" s="158"/>
      <c r="DH3627" s="158"/>
      <c r="DI3627" s="158"/>
      <c r="DJ3627" s="158"/>
      <c r="DK3627" s="158"/>
      <c r="DL3627" s="158"/>
      <c r="DM3627" s="158"/>
      <c r="DN3627" s="158"/>
      <c r="DO3627" s="158"/>
      <c r="DP3627" s="158"/>
      <c r="DQ3627" s="158"/>
      <c r="DR3627" s="158"/>
      <c r="DS3627" s="160"/>
    </row>
    <row r="3628" spans="1:123" s="110" customFormat="1">
      <c r="A3628" s="184"/>
      <c r="B3628" s="180"/>
      <c r="D3628" s="192"/>
      <c r="E3628" s="157"/>
      <c r="F3628" s="158"/>
      <c r="G3628" s="158"/>
      <c r="H3628" s="158"/>
      <c r="I3628" s="158"/>
      <c r="J3628" s="158"/>
      <c r="K3628" s="158"/>
      <c r="L3628" s="158"/>
      <c r="M3628" s="158"/>
      <c r="N3628" s="158"/>
      <c r="O3628" s="158"/>
      <c r="P3628" s="158"/>
      <c r="Q3628" s="158"/>
      <c r="R3628" s="158"/>
      <c r="S3628" s="158"/>
      <c r="T3628" s="158"/>
      <c r="U3628" s="158"/>
      <c r="V3628" s="158"/>
      <c r="W3628" s="158"/>
      <c r="X3628" s="158"/>
      <c r="Y3628" s="158"/>
      <c r="Z3628" s="158"/>
      <c r="AA3628" s="158"/>
      <c r="AB3628" s="158"/>
      <c r="AC3628" s="158"/>
      <c r="AD3628" s="158"/>
      <c r="AE3628" s="158"/>
      <c r="AF3628" s="158"/>
      <c r="AG3628" s="158"/>
      <c r="AH3628" s="158"/>
      <c r="AI3628" s="158"/>
      <c r="AJ3628" s="158"/>
      <c r="AK3628" s="158"/>
      <c r="AL3628" s="158"/>
      <c r="AM3628" s="158"/>
      <c r="AN3628" s="158"/>
      <c r="AO3628" s="158"/>
      <c r="AP3628" s="158"/>
      <c r="AQ3628" s="158"/>
      <c r="AR3628" s="158"/>
      <c r="AS3628" s="158"/>
      <c r="AT3628" s="158"/>
      <c r="AU3628" s="158"/>
      <c r="AV3628" s="158"/>
      <c r="AW3628" s="158"/>
      <c r="AX3628" s="158"/>
      <c r="AY3628" s="158"/>
      <c r="AZ3628" s="158"/>
      <c r="BA3628" s="158"/>
      <c r="BB3628" s="158"/>
      <c r="BC3628" s="158"/>
      <c r="BD3628" s="159"/>
      <c r="BE3628" s="158"/>
      <c r="BF3628" s="158"/>
      <c r="BG3628" s="158"/>
      <c r="BH3628" s="158"/>
      <c r="BI3628" s="159"/>
      <c r="BJ3628" s="158"/>
      <c r="BK3628" s="158"/>
      <c r="BL3628" s="158"/>
      <c r="BM3628" s="158"/>
      <c r="BN3628" s="158"/>
      <c r="BO3628" s="158"/>
      <c r="BP3628" s="158"/>
      <c r="BQ3628" s="158"/>
      <c r="BR3628" s="158"/>
      <c r="BS3628" s="158"/>
      <c r="BT3628" s="158"/>
      <c r="BU3628" s="158"/>
      <c r="BV3628" s="158"/>
      <c r="BW3628" s="158"/>
      <c r="BX3628" s="158"/>
      <c r="BY3628" s="158"/>
      <c r="BZ3628" s="158"/>
      <c r="CA3628" s="158"/>
      <c r="CB3628" s="158"/>
      <c r="CC3628" s="158"/>
      <c r="CD3628" s="158"/>
      <c r="CE3628" s="158"/>
      <c r="CF3628" s="158"/>
      <c r="CG3628" s="158"/>
      <c r="CH3628" s="158"/>
      <c r="CI3628" s="158"/>
      <c r="CJ3628" s="158"/>
      <c r="CK3628" s="158"/>
      <c r="CL3628" s="158"/>
      <c r="CM3628" s="158"/>
      <c r="CN3628" s="158"/>
      <c r="CO3628" s="158"/>
      <c r="CP3628" s="158"/>
      <c r="CQ3628" s="158"/>
      <c r="CR3628" s="158"/>
      <c r="CS3628" s="158"/>
      <c r="CT3628" s="158"/>
      <c r="CU3628" s="158"/>
      <c r="CV3628" s="158"/>
      <c r="CW3628" s="158"/>
      <c r="CX3628" s="158"/>
      <c r="CY3628" s="158"/>
      <c r="CZ3628" s="158"/>
      <c r="DA3628" s="158"/>
      <c r="DB3628" s="158"/>
      <c r="DC3628" s="158"/>
      <c r="DD3628" s="158"/>
      <c r="DE3628" s="158"/>
      <c r="DF3628" s="158"/>
      <c r="DG3628" s="158"/>
      <c r="DH3628" s="158"/>
      <c r="DI3628" s="158"/>
      <c r="DJ3628" s="158"/>
      <c r="DK3628" s="158"/>
      <c r="DL3628" s="158"/>
      <c r="DM3628" s="158"/>
      <c r="DN3628" s="158"/>
      <c r="DO3628" s="158"/>
      <c r="DP3628" s="158"/>
      <c r="DQ3628" s="158"/>
      <c r="DR3628" s="158"/>
      <c r="DS3628" s="160"/>
    </row>
    <row r="3629" spans="1:123" s="110" customFormat="1">
      <c r="A3629" s="184"/>
      <c r="B3629" s="180"/>
      <c r="D3629" s="192"/>
      <c r="E3629" s="157"/>
      <c r="F3629" s="158"/>
      <c r="G3629" s="158"/>
      <c r="H3629" s="158"/>
      <c r="I3629" s="158"/>
      <c r="J3629" s="158"/>
      <c r="K3629" s="158"/>
      <c r="L3629" s="158"/>
      <c r="M3629" s="158"/>
      <c r="N3629" s="158"/>
      <c r="O3629" s="158"/>
      <c r="P3629" s="158"/>
      <c r="Q3629" s="158"/>
      <c r="R3629" s="158"/>
      <c r="S3629" s="158"/>
      <c r="T3629" s="158"/>
      <c r="U3629" s="158"/>
      <c r="V3629" s="158"/>
      <c r="W3629" s="158"/>
      <c r="X3629" s="158"/>
      <c r="Y3629" s="158"/>
      <c r="Z3629" s="158"/>
      <c r="AA3629" s="158"/>
      <c r="AB3629" s="158"/>
      <c r="AC3629" s="158"/>
      <c r="AD3629" s="158"/>
      <c r="AE3629" s="158"/>
      <c r="AF3629" s="158"/>
      <c r="AG3629" s="158"/>
      <c r="AH3629" s="158"/>
      <c r="AI3629" s="158"/>
      <c r="AJ3629" s="158"/>
      <c r="AK3629" s="158"/>
      <c r="AL3629" s="158"/>
      <c r="AM3629" s="158"/>
      <c r="AN3629" s="158"/>
      <c r="AO3629" s="158"/>
      <c r="AP3629" s="158"/>
      <c r="AQ3629" s="158"/>
      <c r="AR3629" s="158"/>
      <c r="AS3629" s="158"/>
      <c r="AT3629" s="158"/>
      <c r="AU3629" s="158"/>
      <c r="AV3629" s="158"/>
      <c r="AW3629" s="158"/>
      <c r="AX3629" s="158"/>
      <c r="AY3629" s="158"/>
      <c r="AZ3629" s="158"/>
      <c r="BA3629" s="158"/>
      <c r="BB3629" s="158"/>
      <c r="BC3629" s="158"/>
      <c r="BD3629" s="159"/>
      <c r="BE3629" s="158"/>
      <c r="BF3629" s="158"/>
      <c r="BG3629" s="158"/>
      <c r="BH3629" s="158"/>
      <c r="BI3629" s="159"/>
      <c r="BJ3629" s="158"/>
      <c r="BK3629" s="158"/>
      <c r="BL3629" s="158"/>
      <c r="BM3629" s="158"/>
      <c r="BN3629" s="158"/>
      <c r="BO3629" s="158"/>
      <c r="BP3629" s="158"/>
      <c r="BQ3629" s="158"/>
      <c r="BR3629" s="158"/>
      <c r="BS3629" s="158"/>
      <c r="BT3629" s="158"/>
      <c r="BU3629" s="158"/>
      <c r="BV3629" s="158"/>
      <c r="BW3629" s="158"/>
      <c r="BX3629" s="158"/>
      <c r="BY3629" s="158"/>
      <c r="BZ3629" s="158"/>
      <c r="CA3629" s="158"/>
      <c r="CB3629" s="158"/>
      <c r="CC3629" s="158"/>
      <c r="CD3629" s="158"/>
      <c r="CE3629" s="158"/>
      <c r="CF3629" s="158"/>
      <c r="CG3629" s="158"/>
      <c r="CH3629" s="158"/>
      <c r="CI3629" s="158"/>
      <c r="CJ3629" s="158"/>
      <c r="CK3629" s="158"/>
      <c r="CL3629" s="158"/>
      <c r="CM3629" s="158"/>
      <c r="CN3629" s="158"/>
      <c r="CO3629" s="158"/>
      <c r="CP3629" s="158"/>
      <c r="CQ3629" s="158"/>
      <c r="CR3629" s="158"/>
      <c r="CS3629" s="158"/>
      <c r="CT3629" s="158"/>
      <c r="CU3629" s="158"/>
      <c r="CV3629" s="158"/>
      <c r="CW3629" s="158"/>
      <c r="CX3629" s="158"/>
      <c r="CY3629" s="158"/>
      <c r="CZ3629" s="158"/>
      <c r="DA3629" s="158"/>
      <c r="DB3629" s="158"/>
      <c r="DC3629" s="158"/>
      <c r="DD3629" s="158"/>
      <c r="DE3629" s="158"/>
      <c r="DF3629" s="158"/>
      <c r="DG3629" s="158"/>
      <c r="DH3629" s="158"/>
      <c r="DI3629" s="158"/>
      <c r="DJ3629" s="158"/>
      <c r="DK3629" s="158"/>
      <c r="DL3629" s="158"/>
      <c r="DM3629" s="158"/>
      <c r="DN3629" s="158"/>
      <c r="DO3629" s="158"/>
      <c r="DP3629" s="158"/>
      <c r="DQ3629" s="158"/>
      <c r="DR3629" s="158"/>
      <c r="DS3629" s="160"/>
    </row>
    <row r="3630" spans="1:123" s="110" customFormat="1">
      <c r="A3630" s="184"/>
      <c r="B3630" s="180"/>
      <c r="D3630" s="192"/>
      <c r="E3630" s="157"/>
      <c r="F3630" s="158"/>
      <c r="G3630" s="158"/>
      <c r="H3630" s="158"/>
      <c r="I3630" s="158"/>
      <c r="J3630" s="158"/>
      <c r="K3630" s="158"/>
      <c r="L3630" s="158"/>
      <c r="M3630" s="158"/>
      <c r="N3630" s="158"/>
      <c r="O3630" s="158"/>
      <c r="P3630" s="158"/>
      <c r="Q3630" s="158"/>
      <c r="R3630" s="158"/>
      <c r="S3630" s="158"/>
      <c r="T3630" s="158"/>
      <c r="U3630" s="158"/>
      <c r="V3630" s="158"/>
      <c r="W3630" s="158"/>
      <c r="X3630" s="158"/>
      <c r="Y3630" s="158"/>
      <c r="Z3630" s="158"/>
      <c r="AA3630" s="158"/>
      <c r="AB3630" s="158"/>
      <c r="AC3630" s="158"/>
      <c r="AD3630" s="158"/>
      <c r="AE3630" s="158"/>
      <c r="AF3630" s="158"/>
      <c r="AG3630" s="158"/>
      <c r="AH3630" s="158"/>
      <c r="AI3630" s="158"/>
      <c r="AJ3630" s="158"/>
      <c r="AK3630" s="158"/>
      <c r="AL3630" s="158"/>
      <c r="AM3630" s="158"/>
      <c r="AN3630" s="158"/>
      <c r="AO3630" s="158"/>
      <c r="AP3630" s="158"/>
      <c r="AQ3630" s="158"/>
      <c r="AR3630" s="158"/>
      <c r="AS3630" s="158"/>
      <c r="AT3630" s="158"/>
      <c r="AU3630" s="158"/>
      <c r="AV3630" s="158"/>
      <c r="AW3630" s="158"/>
      <c r="AX3630" s="158"/>
      <c r="AY3630" s="158"/>
      <c r="AZ3630" s="158"/>
      <c r="BA3630" s="158"/>
      <c r="BB3630" s="158"/>
      <c r="BC3630" s="158"/>
      <c r="BD3630" s="159"/>
      <c r="BE3630" s="158"/>
      <c r="BF3630" s="158"/>
      <c r="BG3630" s="158"/>
      <c r="BH3630" s="158"/>
      <c r="BI3630" s="159"/>
      <c r="BJ3630" s="158"/>
      <c r="BK3630" s="158"/>
      <c r="BL3630" s="158"/>
      <c r="BM3630" s="158"/>
      <c r="BN3630" s="158"/>
      <c r="BO3630" s="158"/>
      <c r="BP3630" s="158"/>
      <c r="BQ3630" s="158"/>
      <c r="BR3630" s="158"/>
      <c r="BS3630" s="158"/>
      <c r="BT3630" s="158"/>
      <c r="BU3630" s="158"/>
      <c r="BV3630" s="158"/>
      <c r="BW3630" s="158"/>
      <c r="BX3630" s="158"/>
      <c r="BY3630" s="158"/>
      <c r="BZ3630" s="158"/>
      <c r="CA3630" s="158"/>
      <c r="CB3630" s="158"/>
      <c r="CC3630" s="158"/>
      <c r="CD3630" s="158"/>
      <c r="CE3630" s="158"/>
      <c r="CF3630" s="158"/>
      <c r="CG3630" s="158"/>
      <c r="CH3630" s="158"/>
      <c r="CI3630" s="158"/>
      <c r="CJ3630" s="158"/>
      <c r="CK3630" s="158"/>
      <c r="CL3630" s="158"/>
      <c r="CM3630" s="158"/>
      <c r="CN3630" s="158"/>
      <c r="CO3630" s="158"/>
      <c r="CP3630" s="158"/>
      <c r="CQ3630" s="158"/>
      <c r="CR3630" s="158"/>
      <c r="CS3630" s="158"/>
      <c r="CT3630" s="158"/>
      <c r="CU3630" s="158"/>
      <c r="CV3630" s="158"/>
      <c r="CW3630" s="158"/>
      <c r="CX3630" s="158"/>
      <c r="CY3630" s="158"/>
      <c r="CZ3630" s="158"/>
      <c r="DA3630" s="158"/>
      <c r="DB3630" s="158"/>
      <c r="DC3630" s="158"/>
      <c r="DD3630" s="158"/>
      <c r="DE3630" s="158"/>
      <c r="DF3630" s="158"/>
      <c r="DG3630" s="158"/>
      <c r="DH3630" s="158"/>
      <c r="DI3630" s="158"/>
      <c r="DJ3630" s="158"/>
      <c r="DK3630" s="158"/>
      <c r="DL3630" s="158"/>
      <c r="DM3630" s="158"/>
      <c r="DN3630" s="158"/>
      <c r="DO3630" s="158"/>
      <c r="DP3630" s="158"/>
      <c r="DQ3630" s="158"/>
      <c r="DR3630" s="158"/>
      <c r="DS3630" s="160"/>
    </row>
    <row r="3631" spans="1:123" s="110" customFormat="1">
      <c r="A3631" s="184"/>
      <c r="B3631" s="180"/>
      <c r="D3631" s="192"/>
      <c r="E3631" s="157"/>
      <c r="F3631" s="158"/>
      <c r="G3631" s="158"/>
      <c r="H3631" s="158"/>
      <c r="I3631" s="158"/>
      <c r="J3631" s="158"/>
      <c r="K3631" s="158"/>
      <c r="L3631" s="158"/>
      <c r="M3631" s="158"/>
      <c r="N3631" s="158"/>
      <c r="O3631" s="158"/>
      <c r="P3631" s="158"/>
      <c r="Q3631" s="158"/>
      <c r="R3631" s="158"/>
      <c r="S3631" s="158"/>
      <c r="T3631" s="158"/>
      <c r="U3631" s="158"/>
      <c r="V3631" s="158"/>
      <c r="W3631" s="158"/>
      <c r="X3631" s="158"/>
      <c r="Y3631" s="158"/>
      <c r="Z3631" s="158"/>
      <c r="AA3631" s="158"/>
      <c r="AB3631" s="158"/>
      <c r="AC3631" s="158"/>
      <c r="AD3631" s="158"/>
      <c r="AE3631" s="158"/>
      <c r="AF3631" s="158"/>
      <c r="AG3631" s="158"/>
      <c r="AH3631" s="158"/>
      <c r="AI3631" s="158"/>
      <c r="AJ3631" s="158"/>
      <c r="AK3631" s="158"/>
      <c r="AL3631" s="158"/>
      <c r="AM3631" s="158"/>
      <c r="AN3631" s="158"/>
      <c r="AO3631" s="158"/>
      <c r="AP3631" s="158"/>
      <c r="AQ3631" s="158"/>
      <c r="AR3631" s="158"/>
      <c r="AS3631" s="158"/>
      <c r="AT3631" s="158"/>
      <c r="AU3631" s="158"/>
      <c r="AV3631" s="158"/>
      <c r="AW3631" s="158"/>
      <c r="AX3631" s="158"/>
      <c r="AY3631" s="158"/>
      <c r="AZ3631" s="158"/>
      <c r="BA3631" s="158"/>
      <c r="BB3631" s="158"/>
      <c r="BC3631" s="158"/>
      <c r="BD3631" s="159"/>
      <c r="BE3631" s="158"/>
      <c r="BF3631" s="158"/>
      <c r="BG3631" s="158"/>
      <c r="BH3631" s="158"/>
      <c r="BI3631" s="159"/>
      <c r="BJ3631" s="158"/>
      <c r="BK3631" s="158"/>
      <c r="BL3631" s="158"/>
      <c r="BM3631" s="158"/>
      <c r="BN3631" s="158"/>
      <c r="BO3631" s="158"/>
      <c r="BP3631" s="158"/>
      <c r="BQ3631" s="158"/>
      <c r="BR3631" s="158"/>
      <c r="BS3631" s="158"/>
      <c r="BT3631" s="158"/>
      <c r="BU3631" s="158"/>
      <c r="BV3631" s="158"/>
      <c r="BW3631" s="158"/>
      <c r="BX3631" s="158"/>
      <c r="BY3631" s="158"/>
      <c r="BZ3631" s="158"/>
      <c r="CA3631" s="158"/>
      <c r="CB3631" s="158"/>
      <c r="CC3631" s="158"/>
      <c r="CD3631" s="158"/>
      <c r="CE3631" s="158"/>
      <c r="CF3631" s="158"/>
      <c r="CG3631" s="158"/>
      <c r="CH3631" s="158"/>
      <c r="CI3631" s="158"/>
      <c r="CJ3631" s="158"/>
      <c r="CK3631" s="158"/>
      <c r="CL3631" s="158"/>
      <c r="CM3631" s="158"/>
      <c r="CN3631" s="158"/>
      <c r="CO3631" s="158"/>
      <c r="CP3631" s="158"/>
      <c r="CQ3631" s="158"/>
      <c r="CR3631" s="158"/>
      <c r="CS3631" s="158"/>
      <c r="CT3631" s="158"/>
      <c r="CU3631" s="158"/>
      <c r="CV3631" s="158"/>
      <c r="CW3631" s="158"/>
      <c r="CX3631" s="158"/>
      <c r="CY3631" s="158"/>
      <c r="CZ3631" s="158"/>
      <c r="DA3631" s="158"/>
      <c r="DB3631" s="158"/>
      <c r="DC3631" s="158"/>
      <c r="DD3631" s="158"/>
      <c r="DE3631" s="158"/>
      <c r="DF3631" s="158"/>
      <c r="DG3631" s="158"/>
      <c r="DH3631" s="158"/>
      <c r="DI3631" s="158"/>
      <c r="DJ3631" s="158"/>
      <c r="DK3631" s="158"/>
      <c r="DL3631" s="158"/>
      <c r="DM3631" s="158"/>
      <c r="DN3631" s="158"/>
      <c r="DO3631" s="158"/>
      <c r="DP3631" s="158"/>
      <c r="DQ3631" s="158"/>
      <c r="DR3631" s="158"/>
      <c r="DS3631" s="160"/>
    </row>
    <row r="3632" spans="1:123" s="110" customFormat="1">
      <c r="A3632" s="184"/>
      <c r="B3632" s="180"/>
      <c r="D3632" s="192"/>
      <c r="E3632" s="157"/>
      <c r="F3632" s="158"/>
      <c r="G3632" s="158"/>
      <c r="H3632" s="158"/>
      <c r="I3632" s="158"/>
      <c r="J3632" s="158"/>
      <c r="K3632" s="158"/>
      <c r="L3632" s="158"/>
      <c r="M3632" s="158"/>
      <c r="N3632" s="158"/>
      <c r="O3632" s="158"/>
      <c r="P3632" s="158"/>
      <c r="Q3632" s="158"/>
      <c r="R3632" s="158"/>
      <c r="S3632" s="158"/>
      <c r="T3632" s="158"/>
      <c r="U3632" s="158"/>
      <c r="V3632" s="158"/>
      <c r="W3632" s="158"/>
      <c r="X3632" s="158"/>
      <c r="Y3632" s="158"/>
      <c r="Z3632" s="158"/>
      <c r="AA3632" s="158"/>
      <c r="AB3632" s="158"/>
      <c r="AC3632" s="158"/>
      <c r="AD3632" s="158"/>
      <c r="AE3632" s="158"/>
      <c r="AF3632" s="158"/>
      <c r="AG3632" s="158"/>
      <c r="AH3632" s="158"/>
      <c r="AI3632" s="158"/>
      <c r="AJ3632" s="158"/>
      <c r="AK3632" s="158"/>
      <c r="AL3632" s="158"/>
      <c r="AM3632" s="158"/>
      <c r="AN3632" s="158"/>
      <c r="AO3632" s="158"/>
      <c r="AP3632" s="158"/>
      <c r="AQ3632" s="158"/>
      <c r="AR3632" s="158"/>
      <c r="AS3632" s="158"/>
      <c r="AT3632" s="158"/>
      <c r="AU3632" s="158"/>
      <c r="AV3632" s="158"/>
      <c r="AW3632" s="158"/>
      <c r="AX3632" s="158"/>
      <c r="AY3632" s="158"/>
      <c r="AZ3632" s="158"/>
      <c r="BA3632" s="158"/>
      <c r="BB3632" s="158"/>
      <c r="BC3632" s="158"/>
      <c r="BD3632" s="159"/>
      <c r="BE3632" s="158"/>
      <c r="BF3632" s="158"/>
      <c r="BG3632" s="158"/>
      <c r="BH3632" s="158"/>
      <c r="BI3632" s="159"/>
      <c r="BJ3632" s="158"/>
      <c r="BK3632" s="158"/>
      <c r="BL3632" s="158"/>
      <c r="BM3632" s="158"/>
      <c r="BN3632" s="158"/>
      <c r="BO3632" s="158"/>
      <c r="BP3632" s="158"/>
      <c r="BQ3632" s="158"/>
      <c r="BR3632" s="158"/>
      <c r="BS3632" s="158"/>
      <c r="BT3632" s="158"/>
      <c r="BU3632" s="158"/>
      <c r="BV3632" s="158"/>
      <c r="BW3632" s="158"/>
      <c r="BX3632" s="158"/>
      <c r="BY3632" s="158"/>
      <c r="BZ3632" s="158"/>
      <c r="CA3632" s="158"/>
      <c r="CB3632" s="158"/>
      <c r="CC3632" s="158"/>
      <c r="CD3632" s="158"/>
      <c r="CE3632" s="158"/>
      <c r="CF3632" s="158"/>
      <c r="CG3632" s="158"/>
      <c r="CH3632" s="158"/>
      <c r="CI3632" s="158"/>
      <c r="CJ3632" s="158"/>
      <c r="CK3632" s="158"/>
      <c r="CL3632" s="158"/>
      <c r="CM3632" s="158"/>
      <c r="CN3632" s="158"/>
      <c r="CO3632" s="158"/>
      <c r="CP3632" s="158"/>
      <c r="CQ3632" s="158"/>
      <c r="CR3632" s="158"/>
      <c r="CS3632" s="158"/>
      <c r="CT3632" s="158"/>
      <c r="CU3632" s="158"/>
      <c r="CV3632" s="158"/>
      <c r="CW3632" s="158"/>
      <c r="CX3632" s="158"/>
      <c r="CY3632" s="158"/>
      <c r="CZ3632" s="158"/>
      <c r="DA3632" s="158"/>
      <c r="DB3632" s="158"/>
      <c r="DC3632" s="158"/>
      <c r="DD3632" s="158"/>
      <c r="DE3632" s="158"/>
      <c r="DF3632" s="158"/>
      <c r="DG3632" s="158"/>
      <c r="DH3632" s="158"/>
      <c r="DI3632" s="158"/>
      <c r="DJ3632" s="158"/>
      <c r="DK3632" s="158"/>
      <c r="DL3632" s="158"/>
      <c r="DM3632" s="158"/>
      <c r="DN3632" s="158"/>
      <c r="DO3632" s="158"/>
      <c r="DP3632" s="158"/>
      <c r="DQ3632" s="158"/>
      <c r="DR3632" s="158"/>
      <c r="DS3632" s="160"/>
    </row>
    <row r="3633" spans="1:123" s="110" customFormat="1">
      <c r="A3633" s="184"/>
      <c r="B3633" s="180"/>
      <c r="D3633" s="192"/>
      <c r="E3633" s="157"/>
      <c r="F3633" s="158"/>
      <c r="G3633" s="158"/>
      <c r="H3633" s="158"/>
      <c r="I3633" s="158"/>
      <c r="J3633" s="158"/>
      <c r="K3633" s="158"/>
      <c r="L3633" s="158"/>
      <c r="M3633" s="158"/>
      <c r="N3633" s="158"/>
      <c r="O3633" s="158"/>
      <c r="P3633" s="158"/>
      <c r="Q3633" s="158"/>
      <c r="R3633" s="158"/>
      <c r="S3633" s="158"/>
      <c r="T3633" s="158"/>
      <c r="U3633" s="158"/>
      <c r="V3633" s="158"/>
      <c r="W3633" s="158"/>
      <c r="X3633" s="158"/>
      <c r="Y3633" s="158"/>
      <c r="Z3633" s="158"/>
      <c r="AA3633" s="158"/>
      <c r="AB3633" s="158"/>
      <c r="AC3633" s="158"/>
      <c r="AD3633" s="158"/>
      <c r="AE3633" s="158"/>
      <c r="AF3633" s="158"/>
      <c r="AG3633" s="158"/>
      <c r="AH3633" s="158"/>
      <c r="AI3633" s="158"/>
      <c r="AJ3633" s="158"/>
      <c r="AK3633" s="158"/>
      <c r="AL3633" s="158"/>
      <c r="AM3633" s="158"/>
      <c r="AN3633" s="158"/>
      <c r="AO3633" s="158"/>
      <c r="AP3633" s="158"/>
      <c r="AQ3633" s="158"/>
      <c r="AR3633" s="158"/>
      <c r="AS3633" s="158"/>
      <c r="AT3633" s="158"/>
      <c r="AU3633" s="158"/>
      <c r="AV3633" s="158"/>
      <c r="AW3633" s="158"/>
      <c r="AX3633" s="158"/>
      <c r="AY3633" s="158"/>
      <c r="AZ3633" s="158"/>
      <c r="BA3633" s="158"/>
      <c r="BB3633" s="158"/>
      <c r="BC3633" s="158"/>
      <c r="BD3633" s="159"/>
      <c r="BE3633" s="158"/>
      <c r="BF3633" s="158"/>
      <c r="BG3633" s="158"/>
      <c r="BH3633" s="158"/>
      <c r="BI3633" s="159"/>
      <c r="BJ3633" s="158"/>
      <c r="BK3633" s="158"/>
      <c r="BL3633" s="158"/>
      <c r="BM3633" s="158"/>
      <c r="BN3633" s="158"/>
      <c r="BO3633" s="158"/>
      <c r="BP3633" s="158"/>
      <c r="BQ3633" s="158"/>
      <c r="BR3633" s="158"/>
      <c r="BS3633" s="158"/>
      <c r="BT3633" s="158"/>
      <c r="BU3633" s="158"/>
      <c r="BV3633" s="158"/>
      <c r="BW3633" s="158"/>
      <c r="BX3633" s="158"/>
      <c r="BY3633" s="158"/>
      <c r="BZ3633" s="158"/>
      <c r="CA3633" s="158"/>
      <c r="CB3633" s="158"/>
      <c r="CC3633" s="158"/>
      <c r="CD3633" s="158"/>
      <c r="CE3633" s="158"/>
      <c r="CF3633" s="158"/>
      <c r="CG3633" s="158"/>
      <c r="CH3633" s="158"/>
      <c r="CI3633" s="158"/>
      <c r="CJ3633" s="158"/>
      <c r="CK3633" s="158"/>
      <c r="CL3633" s="158"/>
      <c r="CM3633" s="158"/>
      <c r="CN3633" s="158"/>
      <c r="CO3633" s="158"/>
      <c r="CP3633" s="158"/>
      <c r="CQ3633" s="158"/>
      <c r="CR3633" s="158"/>
      <c r="CS3633" s="158"/>
      <c r="CT3633" s="158"/>
      <c r="CU3633" s="158"/>
      <c r="CV3633" s="158"/>
      <c r="CW3633" s="158"/>
      <c r="CX3633" s="158"/>
      <c r="CY3633" s="158"/>
      <c r="CZ3633" s="158"/>
      <c r="DA3633" s="158"/>
      <c r="DB3633" s="158"/>
      <c r="DC3633" s="158"/>
      <c r="DD3633" s="158"/>
      <c r="DE3633" s="158"/>
      <c r="DF3633" s="158"/>
      <c r="DG3633" s="158"/>
      <c r="DH3633" s="158"/>
      <c r="DI3633" s="158"/>
      <c r="DJ3633" s="158"/>
      <c r="DK3633" s="158"/>
      <c r="DL3633" s="158"/>
      <c r="DM3633" s="158"/>
      <c r="DN3633" s="158"/>
      <c r="DO3633" s="158"/>
      <c r="DP3633" s="158"/>
      <c r="DQ3633" s="158"/>
      <c r="DR3633" s="158"/>
      <c r="DS3633" s="160"/>
    </row>
    <row r="3634" spans="1:123" s="110" customFormat="1">
      <c r="A3634" s="184"/>
      <c r="B3634" s="180"/>
      <c r="D3634" s="192"/>
      <c r="E3634" s="157"/>
      <c r="F3634" s="158"/>
      <c r="G3634" s="158"/>
      <c r="H3634" s="158"/>
      <c r="I3634" s="158"/>
      <c r="J3634" s="158"/>
      <c r="K3634" s="158"/>
      <c r="L3634" s="158"/>
      <c r="M3634" s="158"/>
      <c r="N3634" s="158"/>
      <c r="O3634" s="158"/>
      <c r="P3634" s="158"/>
      <c r="Q3634" s="158"/>
      <c r="R3634" s="158"/>
      <c r="S3634" s="158"/>
      <c r="T3634" s="158"/>
      <c r="U3634" s="158"/>
      <c r="V3634" s="158"/>
      <c r="W3634" s="158"/>
      <c r="X3634" s="158"/>
      <c r="Y3634" s="158"/>
      <c r="Z3634" s="158"/>
      <c r="AA3634" s="158"/>
      <c r="AB3634" s="158"/>
      <c r="AC3634" s="158"/>
      <c r="AD3634" s="158"/>
      <c r="AE3634" s="158"/>
      <c r="AF3634" s="158"/>
      <c r="AG3634" s="158"/>
      <c r="AH3634" s="158"/>
      <c r="AI3634" s="158"/>
      <c r="AJ3634" s="158"/>
      <c r="AK3634" s="158"/>
      <c r="AL3634" s="158"/>
      <c r="AM3634" s="158"/>
      <c r="AN3634" s="158"/>
      <c r="AO3634" s="158"/>
      <c r="AP3634" s="158"/>
      <c r="AQ3634" s="158"/>
      <c r="AR3634" s="158"/>
      <c r="AS3634" s="158"/>
      <c r="AT3634" s="158"/>
      <c r="AU3634" s="158"/>
      <c r="AV3634" s="158"/>
      <c r="AW3634" s="158"/>
      <c r="AX3634" s="158"/>
      <c r="AY3634" s="158"/>
      <c r="AZ3634" s="158"/>
      <c r="BA3634" s="158"/>
      <c r="BB3634" s="158"/>
      <c r="BC3634" s="158"/>
      <c r="BD3634" s="159"/>
      <c r="BE3634" s="158"/>
      <c r="BF3634" s="158"/>
      <c r="BG3634" s="158"/>
      <c r="BH3634" s="158"/>
      <c r="BI3634" s="159"/>
      <c r="BJ3634" s="158"/>
      <c r="BK3634" s="158"/>
      <c r="BL3634" s="158"/>
      <c r="BM3634" s="158"/>
      <c r="BN3634" s="158"/>
      <c r="BO3634" s="158"/>
      <c r="BP3634" s="158"/>
      <c r="BQ3634" s="158"/>
      <c r="BR3634" s="158"/>
      <c r="BS3634" s="158"/>
      <c r="BT3634" s="158"/>
      <c r="BU3634" s="158"/>
      <c r="BV3634" s="158"/>
      <c r="BW3634" s="158"/>
      <c r="BX3634" s="158"/>
      <c r="BY3634" s="158"/>
      <c r="BZ3634" s="158"/>
      <c r="CA3634" s="158"/>
      <c r="CB3634" s="158"/>
      <c r="CC3634" s="158"/>
      <c r="CD3634" s="158"/>
      <c r="CE3634" s="158"/>
      <c r="CF3634" s="158"/>
      <c r="CG3634" s="158"/>
      <c r="CH3634" s="158"/>
      <c r="CI3634" s="158"/>
      <c r="CJ3634" s="158"/>
      <c r="CK3634" s="158"/>
      <c r="CL3634" s="158"/>
      <c r="CM3634" s="158"/>
      <c r="CN3634" s="158"/>
      <c r="CO3634" s="158"/>
      <c r="CP3634" s="158"/>
      <c r="CQ3634" s="158"/>
      <c r="CR3634" s="158"/>
      <c r="CS3634" s="158"/>
      <c r="CT3634" s="158"/>
      <c r="CU3634" s="158"/>
      <c r="CV3634" s="158"/>
      <c r="CW3634" s="158"/>
      <c r="CX3634" s="158"/>
      <c r="CY3634" s="158"/>
      <c r="CZ3634" s="158"/>
      <c r="DA3634" s="158"/>
      <c r="DB3634" s="158"/>
      <c r="DC3634" s="158"/>
      <c r="DD3634" s="158"/>
      <c r="DE3634" s="158"/>
      <c r="DF3634" s="158"/>
      <c r="DG3634" s="158"/>
      <c r="DH3634" s="158"/>
      <c r="DI3634" s="158"/>
      <c r="DJ3634" s="158"/>
      <c r="DK3634" s="158"/>
      <c r="DL3634" s="158"/>
      <c r="DM3634" s="158"/>
      <c r="DN3634" s="158"/>
      <c r="DO3634" s="158"/>
      <c r="DP3634" s="158"/>
      <c r="DQ3634" s="158"/>
      <c r="DR3634" s="158"/>
      <c r="DS3634" s="160"/>
    </row>
    <row r="3635" spans="1:123" s="110" customFormat="1">
      <c r="A3635" s="184"/>
      <c r="B3635" s="180"/>
      <c r="D3635" s="192"/>
      <c r="E3635" s="157"/>
      <c r="F3635" s="158"/>
      <c r="G3635" s="158"/>
      <c r="H3635" s="158"/>
      <c r="I3635" s="158"/>
      <c r="J3635" s="158"/>
      <c r="K3635" s="158"/>
      <c r="L3635" s="158"/>
      <c r="M3635" s="158"/>
      <c r="N3635" s="158"/>
      <c r="O3635" s="158"/>
      <c r="P3635" s="158"/>
      <c r="Q3635" s="158"/>
      <c r="R3635" s="158"/>
      <c r="S3635" s="158"/>
      <c r="T3635" s="158"/>
      <c r="U3635" s="158"/>
      <c r="V3635" s="158"/>
      <c r="W3635" s="158"/>
      <c r="X3635" s="158"/>
      <c r="Y3635" s="158"/>
      <c r="Z3635" s="158"/>
      <c r="AA3635" s="158"/>
      <c r="AB3635" s="158"/>
      <c r="AC3635" s="158"/>
      <c r="AD3635" s="158"/>
      <c r="AE3635" s="158"/>
      <c r="AF3635" s="158"/>
      <c r="AG3635" s="158"/>
      <c r="AH3635" s="158"/>
      <c r="AI3635" s="158"/>
      <c r="AJ3635" s="158"/>
      <c r="AK3635" s="158"/>
      <c r="AL3635" s="158"/>
      <c r="AM3635" s="158"/>
      <c r="AN3635" s="158"/>
      <c r="AO3635" s="158"/>
      <c r="AP3635" s="158"/>
      <c r="AQ3635" s="158"/>
      <c r="AR3635" s="158"/>
      <c r="AS3635" s="158"/>
      <c r="AT3635" s="158"/>
      <c r="AU3635" s="158"/>
      <c r="AV3635" s="158"/>
      <c r="AW3635" s="158"/>
      <c r="AX3635" s="158"/>
      <c r="AY3635" s="158"/>
      <c r="AZ3635" s="158"/>
      <c r="BA3635" s="158"/>
      <c r="BB3635" s="158"/>
      <c r="BC3635" s="158"/>
      <c r="BD3635" s="159"/>
      <c r="BE3635" s="158"/>
      <c r="BF3635" s="158"/>
      <c r="BG3635" s="158"/>
      <c r="BH3635" s="158"/>
      <c r="BI3635" s="159"/>
      <c r="BJ3635" s="158"/>
      <c r="BK3635" s="158"/>
      <c r="BL3635" s="158"/>
      <c r="BM3635" s="158"/>
      <c r="BN3635" s="158"/>
      <c r="BO3635" s="158"/>
      <c r="BP3635" s="158"/>
      <c r="BQ3635" s="158"/>
      <c r="BR3635" s="158"/>
      <c r="BS3635" s="158"/>
      <c r="BT3635" s="158"/>
      <c r="BU3635" s="158"/>
      <c r="BV3635" s="158"/>
      <c r="BW3635" s="158"/>
      <c r="BX3635" s="158"/>
      <c r="BY3635" s="158"/>
      <c r="BZ3635" s="158"/>
      <c r="CA3635" s="158"/>
      <c r="CB3635" s="158"/>
      <c r="CC3635" s="158"/>
      <c r="CD3635" s="158"/>
      <c r="CE3635" s="158"/>
      <c r="CF3635" s="158"/>
      <c r="CG3635" s="158"/>
      <c r="CH3635" s="158"/>
      <c r="CI3635" s="158"/>
      <c r="CJ3635" s="158"/>
      <c r="CK3635" s="158"/>
      <c r="CL3635" s="158"/>
      <c r="CM3635" s="158"/>
      <c r="CN3635" s="158"/>
      <c r="CO3635" s="158"/>
      <c r="CP3635" s="158"/>
      <c r="CQ3635" s="158"/>
      <c r="CR3635" s="158"/>
      <c r="CS3635" s="158"/>
      <c r="CT3635" s="158"/>
      <c r="CU3635" s="158"/>
      <c r="CV3635" s="158"/>
      <c r="CW3635" s="158"/>
      <c r="CX3635" s="158"/>
      <c r="CY3635" s="158"/>
      <c r="CZ3635" s="158"/>
      <c r="DA3635" s="158"/>
      <c r="DB3635" s="158"/>
      <c r="DC3635" s="158"/>
      <c r="DD3635" s="158"/>
      <c r="DE3635" s="158"/>
      <c r="DF3635" s="158"/>
      <c r="DG3635" s="158"/>
      <c r="DH3635" s="158"/>
      <c r="DI3635" s="158"/>
      <c r="DJ3635" s="158"/>
      <c r="DK3635" s="158"/>
      <c r="DL3635" s="158"/>
      <c r="DM3635" s="158"/>
      <c r="DN3635" s="158"/>
      <c r="DO3635" s="158"/>
      <c r="DP3635" s="158"/>
      <c r="DQ3635" s="158"/>
      <c r="DR3635" s="158"/>
      <c r="DS3635" s="160"/>
    </row>
    <row r="3636" spans="1:123" s="110" customFormat="1">
      <c r="A3636" s="184"/>
      <c r="B3636" s="180"/>
      <c r="D3636" s="192"/>
      <c r="E3636" s="157"/>
      <c r="F3636" s="158"/>
      <c r="G3636" s="158"/>
      <c r="H3636" s="158"/>
      <c r="I3636" s="158"/>
      <c r="J3636" s="158"/>
      <c r="K3636" s="158"/>
      <c r="L3636" s="158"/>
      <c r="M3636" s="158"/>
      <c r="N3636" s="158"/>
      <c r="O3636" s="158"/>
      <c r="P3636" s="158"/>
      <c r="Q3636" s="158"/>
      <c r="R3636" s="158"/>
      <c r="S3636" s="158"/>
      <c r="T3636" s="158"/>
      <c r="U3636" s="158"/>
      <c r="V3636" s="158"/>
      <c r="W3636" s="158"/>
      <c r="X3636" s="158"/>
      <c r="Y3636" s="158"/>
      <c r="Z3636" s="158"/>
      <c r="AA3636" s="158"/>
      <c r="AB3636" s="158"/>
      <c r="AC3636" s="158"/>
      <c r="AD3636" s="158"/>
      <c r="AE3636" s="158"/>
      <c r="AF3636" s="158"/>
      <c r="AG3636" s="158"/>
      <c r="AH3636" s="158"/>
      <c r="AI3636" s="158"/>
      <c r="AJ3636" s="158"/>
      <c r="AK3636" s="158"/>
      <c r="AL3636" s="158"/>
      <c r="AM3636" s="158"/>
      <c r="AN3636" s="158"/>
      <c r="AO3636" s="158"/>
      <c r="AP3636" s="158"/>
      <c r="AQ3636" s="158"/>
      <c r="AR3636" s="158"/>
      <c r="AS3636" s="158"/>
      <c r="AT3636" s="158"/>
      <c r="AU3636" s="158"/>
      <c r="AV3636" s="158"/>
      <c r="AW3636" s="158"/>
      <c r="AX3636" s="158"/>
      <c r="AY3636" s="158"/>
      <c r="AZ3636" s="158"/>
      <c r="BA3636" s="158"/>
      <c r="BB3636" s="158"/>
      <c r="BC3636" s="158"/>
      <c r="BD3636" s="159"/>
      <c r="BE3636" s="158"/>
      <c r="BF3636" s="158"/>
      <c r="BG3636" s="158"/>
      <c r="BH3636" s="158"/>
      <c r="BI3636" s="159"/>
      <c r="BJ3636" s="158"/>
      <c r="BK3636" s="158"/>
      <c r="BL3636" s="158"/>
      <c r="BM3636" s="158"/>
      <c r="BN3636" s="158"/>
      <c r="BO3636" s="158"/>
      <c r="BP3636" s="158"/>
      <c r="BQ3636" s="158"/>
      <c r="BR3636" s="158"/>
      <c r="BS3636" s="158"/>
      <c r="BT3636" s="158"/>
      <c r="BU3636" s="158"/>
      <c r="BV3636" s="158"/>
      <c r="BW3636" s="158"/>
      <c r="BX3636" s="158"/>
      <c r="BY3636" s="158"/>
      <c r="BZ3636" s="158"/>
      <c r="CA3636" s="158"/>
      <c r="CB3636" s="158"/>
      <c r="CC3636" s="158"/>
      <c r="CD3636" s="158"/>
      <c r="CE3636" s="158"/>
      <c r="CF3636" s="158"/>
      <c r="CG3636" s="158"/>
      <c r="CH3636" s="158"/>
      <c r="CI3636" s="158"/>
      <c r="CJ3636" s="158"/>
      <c r="CK3636" s="158"/>
      <c r="CL3636" s="158"/>
      <c r="CM3636" s="158"/>
      <c r="CN3636" s="158"/>
      <c r="CO3636" s="158"/>
      <c r="CP3636" s="158"/>
      <c r="CQ3636" s="158"/>
      <c r="CR3636" s="158"/>
      <c r="CS3636" s="158"/>
      <c r="CT3636" s="158"/>
      <c r="CU3636" s="158"/>
      <c r="CV3636" s="158"/>
      <c r="CW3636" s="158"/>
      <c r="CX3636" s="158"/>
      <c r="CY3636" s="158"/>
      <c r="CZ3636" s="158"/>
      <c r="DA3636" s="158"/>
      <c r="DB3636" s="158"/>
      <c r="DC3636" s="158"/>
      <c r="DD3636" s="158"/>
      <c r="DE3636" s="158"/>
      <c r="DF3636" s="158"/>
      <c r="DG3636" s="158"/>
      <c r="DH3636" s="158"/>
      <c r="DI3636" s="158"/>
      <c r="DJ3636" s="158"/>
      <c r="DK3636" s="158"/>
      <c r="DL3636" s="158"/>
      <c r="DM3636" s="158"/>
      <c r="DN3636" s="158"/>
      <c r="DO3636" s="158"/>
      <c r="DP3636" s="158"/>
      <c r="DQ3636" s="158"/>
      <c r="DR3636" s="158"/>
      <c r="DS3636" s="160"/>
    </row>
    <row r="3637" spans="1:123" s="110" customFormat="1">
      <c r="A3637" s="184"/>
      <c r="B3637" s="180"/>
      <c r="D3637" s="192"/>
      <c r="E3637" s="157"/>
      <c r="F3637" s="158"/>
      <c r="G3637" s="158"/>
      <c r="H3637" s="158"/>
      <c r="I3637" s="158"/>
      <c r="J3637" s="158"/>
      <c r="K3637" s="158"/>
      <c r="L3637" s="158"/>
      <c r="M3637" s="158"/>
      <c r="N3637" s="158"/>
      <c r="O3637" s="158"/>
      <c r="P3637" s="158"/>
      <c r="Q3637" s="158"/>
      <c r="R3637" s="158"/>
      <c r="S3637" s="158"/>
      <c r="T3637" s="158"/>
      <c r="U3637" s="158"/>
      <c r="V3637" s="158"/>
      <c r="W3637" s="158"/>
      <c r="X3637" s="158"/>
      <c r="Y3637" s="158"/>
      <c r="Z3637" s="158"/>
      <c r="AA3637" s="158"/>
      <c r="AB3637" s="158"/>
      <c r="AC3637" s="158"/>
      <c r="AD3637" s="158"/>
      <c r="AE3637" s="158"/>
      <c r="AF3637" s="158"/>
      <c r="AG3637" s="158"/>
      <c r="AH3637" s="158"/>
      <c r="AI3637" s="158"/>
      <c r="AJ3637" s="158"/>
      <c r="AK3637" s="158"/>
      <c r="AL3637" s="158"/>
      <c r="AM3637" s="158"/>
      <c r="AN3637" s="158"/>
      <c r="AO3637" s="158"/>
      <c r="AP3637" s="158"/>
      <c r="AQ3637" s="158"/>
      <c r="AR3637" s="158"/>
      <c r="AS3637" s="158"/>
      <c r="AT3637" s="158"/>
      <c r="AU3637" s="158"/>
      <c r="AV3637" s="158"/>
      <c r="AW3637" s="158"/>
      <c r="AX3637" s="158"/>
      <c r="AY3637" s="158"/>
      <c r="AZ3637" s="158"/>
      <c r="BA3637" s="158"/>
      <c r="BB3637" s="158"/>
      <c r="BC3637" s="158"/>
      <c r="BD3637" s="159"/>
      <c r="BE3637" s="158"/>
      <c r="BF3637" s="158"/>
      <c r="BG3637" s="158"/>
      <c r="BH3637" s="158"/>
      <c r="BI3637" s="159"/>
      <c r="BJ3637" s="158"/>
      <c r="BK3637" s="158"/>
      <c r="BL3637" s="158"/>
      <c r="BM3637" s="158"/>
      <c r="BN3637" s="158"/>
      <c r="BO3637" s="158"/>
      <c r="BP3637" s="158"/>
      <c r="BQ3637" s="158"/>
      <c r="BR3637" s="158"/>
      <c r="BS3637" s="158"/>
      <c r="BT3637" s="158"/>
      <c r="BU3637" s="158"/>
      <c r="BV3637" s="158"/>
      <c r="BW3637" s="158"/>
      <c r="BX3637" s="158"/>
      <c r="BY3637" s="158"/>
      <c r="BZ3637" s="158"/>
      <c r="CA3637" s="158"/>
      <c r="CB3637" s="158"/>
      <c r="CC3637" s="158"/>
      <c r="CD3637" s="158"/>
      <c r="CE3637" s="158"/>
      <c r="CF3637" s="158"/>
      <c r="CG3637" s="158"/>
      <c r="CH3637" s="158"/>
      <c r="CI3637" s="158"/>
      <c r="CJ3637" s="158"/>
      <c r="CK3637" s="158"/>
      <c r="CL3637" s="158"/>
      <c r="CM3637" s="158"/>
      <c r="CN3637" s="158"/>
      <c r="CO3637" s="158"/>
      <c r="CP3637" s="158"/>
      <c r="CQ3637" s="158"/>
      <c r="CR3637" s="158"/>
      <c r="CS3637" s="158"/>
      <c r="CT3637" s="158"/>
      <c r="CU3637" s="158"/>
      <c r="CV3637" s="158"/>
      <c r="CW3637" s="158"/>
      <c r="CX3637" s="158"/>
      <c r="CY3637" s="158"/>
      <c r="CZ3637" s="158"/>
      <c r="DA3637" s="158"/>
      <c r="DB3637" s="158"/>
      <c r="DC3637" s="158"/>
      <c r="DD3637" s="158"/>
      <c r="DE3637" s="158"/>
      <c r="DF3637" s="158"/>
      <c r="DG3637" s="158"/>
      <c r="DH3637" s="158"/>
      <c r="DI3637" s="158"/>
      <c r="DJ3637" s="158"/>
      <c r="DK3637" s="158"/>
      <c r="DL3637" s="158"/>
      <c r="DM3637" s="158"/>
      <c r="DN3637" s="158"/>
      <c r="DO3637" s="158"/>
      <c r="DP3637" s="158"/>
      <c r="DQ3637" s="158"/>
      <c r="DR3637" s="158"/>
      <c r="DS3637" s="160"/>
    </row>
    <row r="3638" spans="1:123" s="110" customFormat="1">
      <c r="A3638" s="184"/>
      <c r="B3638" s="180"/>
      <c r="D3638" s="192"/>
      <c r="E3638" s="157"/>
      <c r="F3638" s="158"/>
      <c r="G3638" s="158"/>
      <c r="H3638" s="158"/>
      <c r="I3638" s="158"/>
      <c r="J3638" s="158"/>
      <c r="K3638" s="158"/>
      <c r="L3638" s="158"/>
      <c r="M3638" s="158"/>
      <c r="N3638" s="158"/>
      <c r="O3638" s="158"/>
      <c r="P3638" s="158"/>
      <c r="Q3638" s="158"/>
      <c r="R3638" s="158"/>
      <c r="S3638" s="158"/>
      <c r="T3638" s="158"/>
      <c r="U3638" s="158"/>
      <c r="V3638" s="158"/>
      <c r="W3638" s="158"/>
      <c r="X3638" s="158"/>
      <c r="Y3638" s="158"/>
      <c r="Z3638" s="158"/>
      <c r="AA3638" s="158"/>
      <c r="AB3638" s="158"/>
      <c r="AC3638" s="158"/>
      <c r="AD3638" s="158"/>
      <c r="AE3638" s="158"/>
      <c r="AF3638" s="158"/>
      <c r="AG3638" s="158"/>
      <c r="AH3638" s="158"/>
      <c r="AI3638" s="158"/>
      <c r="AJ3638" s="158"/>
      <c r="AK3638" s="158"/>
      <c r="AL3638" s="158"/>
      <c r="AM3638" s="158"/>
      <c r="AN3638" s="158"/>
      <c r="AO3638" s="158"/>
      <c r="AP3638" s="158"/>
      <c r="AQ3638" s="158"/>
      <c r="AR3638" s="158"/>
      <c r="AS3638" s="158"/>
      <c r="AT3638" s="158"/>
      <c r="AU3638" s="158"/>
      <c r="AV3638" s="158"/>
      <c r="AW3638" s="158"/>
      <c r="AX3638" s="158"/>
      <c r="AY3638" s="158"/>
      <c r="AZ3638" s="158"/>
      <c r="BA3638" s="158"/>
      <c r="BB3638" s="158"/>
      <c r="BC3638" s="158"/>
      <c r="BD3638" s="159"/>
      <c r="BE3638" s="158"/>
      <c r="BF3638" s="158"/>
      <c r="BG3638" s="158"/>
      <c r="BH3638" s="158"/>
      <c r="BI3638" s="159"/>
      <c r="BJ3638" s="158"/>
      <c r="BK3638" s="158"/>
      <c r="BL3638" s="158"/>
      <c r="BM3638" s="158"/>
      <c r="BN3638" s="158"/>
      <c r="BO3638" s="158"/>
      <c r="BP3638" s="158"/>
      <c r="BQ3638" s="158"/>
      <c r="BR3638" s="158"/>
      <c r="BS3638" s="158"/>
      <c r="BT3638" s="158"/>
      <c r="BU3638" s="158"/>
      <c r="BV3638" s="158"/>
      <c r="BW3638" s="158"/>
      <c r="BX3638" s="158"/>
      <c r="BY3638" s="158"/>
      <c r="BZ3638" s="158"/>
      <c r="CA3638" s="158"/>
      <c r="CB3638" s="158"/>
      <c r="CC3638" s="158"/>
      <c r="CD3638" s="158"/>
      <c r="CE3638" s="158"/>
      <c r="CF3638" s="158"/>
      <c r="CG3638" s="158"/>
      <c r="CH3638" s="158"/>
      <c r="CI3638" s="158"/>
      <c r="CJ3638" s="158"/>
      <c r="CK3638" s="158"/>
      <c r="CL3638" s="158"/>
      <c r="CM3638" s="158"/>
      <c r="CN3638" s="158"/>
      <c r="CO3638" s="158"/>
      <c r="CP3638" s="158"/>
      <c r="CQ3638" s="158"/>
      <c r="CR3638" s="158"/>
      <c r="CS3638" s="158"/>
      <c r="CT3638" s="158"/>
      <c r="CU3638" s="158"/>
      <c r="CV3638" s="158"/>
      <c r="CW3638" s="158"/>
      <c r="CX3638" s="158"/>
      <c r="CY3638" s="158"/>
      <c r="CZ3638" s="158"/>
      <c r="DA3638" s="158"/>
      <c r="DB3638" s="158"/>
      <c r="DC3638" s="158"/>
      <c r="DD3638" s="158"/>
      <c r="DE3638" s="158"/>
      <c r="DF3638" s="158"/>
      <c r="DG3638" s="158"/>
      <c r="DH3638" s="158"/>
      <c r="DI3638" s="158"/>
      <c r="DJ3638" s="158"/>
      <c r="DK3638" s="158"/>
      <c r="DL3638" s="158"/>
      <c r="DM3638" s="158"/>
      <c r="DN3638" s="158"/>
      <c r="DO3638" s="158"/>
      <c r="DP3638" s="158"/>
      <c r="DQ3638" s="158"/>
      <c r="DR3638" s="158"/>
      <c r="DS3638" s="160"/>
    </row>
    <row r="3639" spans="1:123" s="110" customFormat="1">
      <c r="A3639" s="184"/>
      <c r="B3639" s="180"/>
      <c r="D3639" s="192"/>
      <c r="E3639" s="157"/>
      <c r="F3639" s="158"/>
      <c r="G3639" s="158"/>
      <c r="H3639" s="158"/>
      <c r="I3639" s="158"/>
      <c r="J3639" s="158"/>
      <c r="K3639" s="158"/>
      <c r="L3639" s="158"/>
      <c r="M3639" s="158"/>
      <c r="N3639" s="158"/>
      <c r="O3639" s="158"/>
      <c r="P3639" s="158"/>
      <c r="Q3639" s="158"/>
      <c r="R3639" s="158"/>
      <c r="S3639" s="158"/>
      <c r="T3639" s="158"/>
      <c r="U3639" s="158"/>
      <c r="V3639" s="158"/>
      <c r="W3639" s="158"/>
      <c r="X3639" s="158"/>
      <c r="Y3639" s="158"/>
      <c r="Z3639" s="158"/>
      <c r="AA3639" s="158"/>
      <c r="AB3639" s="158"/>
      <c r="AC3639" s="158"/>
      <c r="AD3639" s="158"/>
      <c r="AE3639" s="158"/>
      <c r="AF3639" s="158"/>
      <c r="AG3639" s="158"/>
      <c r="AH3639" s="158"/>
      <c r="AI3639" s="158"/>
      <c r="AJ3639" s="158"/>
      <c r="AK3639" s="158"/>
      <c r="AL3639" s="158"/>
      <c r="AM3639" s="158"/>
      <c r="AN3639" s="158"/>
      <c r="AO3639" s="158"/>
      <c r="AP3639" s="158"/>
      <c r="AQ3639" s="158"/>
      <c r="AR3639" s="158"/>
      <c r="AS3639" s="158"/>
      <c r="AT3639" s="158"/>
      <c r="AU3639" s="158"/>
      <c r="AV3639" s="158"/>
      <c r="AW3639" s="158"/>
      <c r="AX3639" s="158"/>
      <c r="AY3639" s="158"/>
      <c r="AZ3639" s="158"/>
      <c r="BA3639" s="158"/>
      <c r="BB3639" s="158"/>
      <c r="BC3639" s="158"/>
      <c r="BD3639" s="159"/>
      <c r="BE3639" s="158"/>
      <c r="BF3639" s="158"/>
      <c r="BG3639" s="158"/>
      <c r="BH3639" s="158"/>
      <c r="BI3639" s="159"/>
      <c r="BJ3639" s="158"/>
      <c r="BK3639" s="158"/>
      <c r="BL3639" s="158"/>
      <c r="BM3639" s="158"/>
      <c r="BN3639" s="158"/>
      <c r="BO3639" s="158"/>
      <c r="BP3639" s="158"/>
      <c r="BQ3639" s="158"/>
      <c r="BR3639" s="158"/>
      <c r="BS3639" s="158"/>
      <c r="BT3639" s="158"/>
      <c r="BU3639" s="158"/>
      <c r="BV3639" s="158"/>
      <c r="BW3639" s="158"/>
      <c r="BX3639" s="158"/>
      <c r="BY3639" s="158"/>
      <c r="BZ3639" s="158"/>
      <c r="CA3639" s="158"/>
      <c r="CB3639" s="158"/>
      <c r="CC3639" s="158"/>
      <c r="CD3639" s="158"/>
      <c r="CE3639" s="158"/>
      <c r="CF3639" s="158"/>
      <c r="CG3639" s="158"/>
      <c r="CH3639" s="158"/>
      <c r="CI3639" s="158"/>
      <c r="CJ3639" s="158"/>
      <c r="CK3639" s="158"/>
      <c r="CL3639" s="158"/>
      <c r="CM3639" s="158"/>
      <c r="CN3639" s="158"/>
      <c r="CO3639" s="158"/>
      <c r="CP3639" s="158"/>
      <c r="CQ3639" s="158"/>
      <c r="CR3639" s="158"/>
      <c r="CS3639" s="158"/>
      <c r="CT3639" s="158"/>
      <c r="CU3639" s="158"/>
      <c r="CV3639" s="158"/>
      <c r="CW3639" s="158"/>
      <c r="CX3639" s="158"/>
      <c r="CY3639" s="158"/>
      <c r="CZ3639" s="158"/>
      <c r="DA3639" s="158"/>
      <c r="DB3639" s="158"/>
      <c r="DC3639" s="158"/>
      <c r="DD3639" s="158"/>
      <c r="DE3639" s="158"/>
      <c r="DF3639" s="158"/>
      <c r="DG3639" s="158"/>
      <c r="DH3639" s="158"/>
      <c r="DI3639" s="158"/>
      <c r="DJ3639" s="158"/>
      <c r="DK3639" s="158"/>
      <c r="DL3639" s="158"/>
      <c r="DM3639" s="158"/>
      <c r="DN3639" s="158"/>
      <c r="DO3639" s="158"/>
      <c r="DP3639" s="158"/>
      <c r="DQ3639" s="158"/>
      <c r="DR3639" s="158"/>
      <c r="DS3639" s="160"/>
    </row>
    <row r="3640" spans="1:123" s="110" customFormat="1">
      <c r="A3640" s="184"/>
      <c r="B3640" s="180"/>
      <c r="D3640" s="192"/>
      <c r="E3640" s="157"/>
      <c r="F3640" s="158"/>
      <c r="G3640" s="158"/>
      <c r="H3640" s="158"/>
      <c r="I3640" s="158"/>
      <c r="J3640" s="158"/>
      <c r="K3640" s="158"/>
      <c r="L3640" s="158"/>
      <c r="M3640" s="158"/>
      <c r="N3640" s="158"/>
      <c r="O3640" s="158"/>
      <c r="P3640" s="158"/>
      <c r="Q3640" s="158"/>
      <c r="R3640" s="158"/>
      <c r="S3640" s="158"/>
      <c r="T3640" s="158"/>
      <c r="U3640" s="158"/>
      <c r="V3640" s="158"/>
      <c r="W3640" s="158"/>
      <c r="X3640" s="158"/>
      <c r="Y3640" s="158"/>
      <c r="Z3640" s="158"/>
      <c r="AA3640" s="158"/>
      <c r="AB3640" s="158"/>
      <c r="AC3640" s="158"/>
      <c r="AD3640" s="158"/>
      <c r="AE3640" s="158"/>
      <c r="AF3640" s="158"/>
      <c r="AG3640" s="158"/>
      <c r="AH3640" s="158"/>
      <c r="AI3640" s="158"/>
      <c r="AJ3640" s="158"/>
      <c r="AK3640" s="158"/>
      <c r="AL3640" s="158"/>
      <c r="AM3640" s="158"/>
      <c r="AN3640" s="158"/>
      <c r="AO3640" s="158"/>
      <c r="AP3640" s="158"/>
      <c r="AQ3640" s="158"/>
      <c r="AR3640" s="158"/>
      <c r="AS3640" s="158"/>
      <c r="AT3640" s="158"/>
      <c r="AU3640" s="158"/>
      <c r="AV3640" s="158"/>
      <c r="AW3640" s="158"/>
      <c r="AX3640" s="158"/>
      <c r="AY3640" s="158"/>
      <c r="AZ3640" s="158"/>
      <c r="BA3640" s="158"/>
      <c r="BB3640" s="158"/>
      <c r="BC3640" s="158"/>
      <c r="BD3640" s="159"/>
      <c r="BE3640" s="158"/>
      <c r="BF3640" s="158"/>
      <c r="BG3640" s="158"/>
      <c r="BH3640" s="158"/>
      <c r="BI3640" s="159"/>
      <c r="BJ3640" s="158"/>
      <c r="BK3640" s="158"/>
      <c r="BL3640" s="158"/>
      <c r="BM3640" s="158"/>
      <c r="BN3640" s="158"/>
      <c r="BO3640" s="158"/>
      <c r="BP3640" s="158"/>
      <c r="BQ3640" s="158"/>
      <c r="BR3640" s="158"/>
      <c r="BS3640" s="158"/>
      <c r="BT3640" s="158"/>
      <c r="BU3640" s="158"/>
      <c r="BV3640" s="158"/>
      <c r="BW3640" s="158"/>
      <c r="BX3640" s="158"/>
      <c r="BY3640" s="158"/>
      <c r="BZ3640" s="158"/>
      <c r="CA3640" s="158"/>
      <c r="CB3640" s="158"/>
      <c r="CC3640" s="158"/>
      <c r="CD3640" s="158"/>
      <c r="CE3640" s="158"/>
      <c r="CF3640" s="158"/>
      <c r="CG3640" s="158"/>
      <c r="CH3640" s="158"/>
      <c r="CI3640" s="158"/>
      <c r="CJ3640" s="158"/>
      <c r="CK3640" s="158"/>
      <c r="CL3640" s="158"/>
      <c r="CM3640" s="158"/>
      <c r="CN3640" s="158"/>
      <c r="CO3640" s="158"/>
      <c r="CP3640" s="158"/>
      <c r="CQ3640" s="158"/>
      <c r="CR3640" s="158"/>
      <c r="CS3640" s="158"/>
      <c r="CT3640" s="158"/>
      <c r="CU3640" s="158"/>
      <c r="CV3640" s="158"/>
      <c r="CW3640" s="158"/>
      <c r="CX3640" s="158"/>
      <c r="CY3640" s="158"/>
      <c r="CZ3640" s="158"/>
      <c r="DA3640" s="158"/>
      <c r="DB3640" s="158"/>
      <c r="DC3640" s="158"/>
      <c r="DD3640" s="158"/>
      <c r="DE3640" s="158"/>
      <c r="DF3640" s="158"/>
      <c r="DG3640" s="158"/>
      <c r="DH3640" s="158"/>
      <c r="DI3640" s="158"/>
      <c r="DJ3640" s="158"/>
      <c r="DK3640" s="158"/>
      <c r="DL3640" s="158"/>
      <c r="DM3640" s="158"/>
      <c r="DN3640" s="158"/>
      <c r="DO3640" s="158"/>
      <c r="DP3640" s="158"/>
      <c r="DQ3640" s="158"/>
      <c r="DR3640" s="158"/>
      <c r="DS3640" s="160"/>
    </row>
    <row r="3641" spans="1:123" s="110" customFormat="1">
      <c r="A3641" s="184"/>
      <c r="B3641" s="180"/>
      <c r="D3641" s="192"/>
      <c r="E3641" s="157"/>
      <c r="F3641" s="158"/>
      <c r="G3641" s="158"/>
      <c r="H3641" s="158"/>
      <c r="I3641" s="158"/>
      <c r="J3641" s="158"/>
      <c r="K3641" s="158"/>
      <c r="L3641" s="158"/>
      <c r="M3641" s="158"/>
      <c r="N3641" s="158"/>
      <c r="O3641" s="158"/>
      <c r="P3641" s="158"/>
      <c r="Q3641" s="158"/>
      <c r="R3641" s="158"/>
      <c r="S3641" s="158"/>
      <c r="T3641" s="158"/>
      <c r="U3641" s="158"/>
      <c r="V3641" s="158"/>
      <c r="W3641" s="158"/>
      <c r="X3641" s="158"/>
      <c r="Y3641" s="158"/>
      <c r="Z3641" s="158"/>
      <c r="AA3641" s="158"/>
      <c r="AB3641" s="158"/>
      <c r="AC3641" s="158"/>
      <c r="AD3641" s="158"/>
      <c r="AE3641" s="158"/>
      <c r="AF3641" s="158"/>
      <c r="AG3641" s="158"/>
      <c r="AH3641" s="158"/>
      <c r="AI3641" s="158"/>
      <c r="AJ3641" s="158"/>
      <c r="AK3641" s="158"/>
      <c r="AL3641" s="158"/>
      <c r="AM3641" s="158"/>
      <c r="AN3641" s="158"/>
      <c r="AO3641" s="158"/>
      <c r="AP3641" s="158"/>
      <c r="AQ3641" s="158"/>
      <c r="AR3641" s="158"/>
      <c r="AS3641" s="158"/>
      <c r="AT3641" s="158"/>
      <c r="AU3641" s="158"/>
      <c r="AV3641" s="158"/>
      <c r="AW3641" s="158"/>
      <c r="AX3641" s="158"/>
      <c r="AY3641" s="158"/>
      <c r="AZ3641" s="158"/>
      <c r="BA3641" s="158"/>
      <c r="BB3641" s="158"/>
      <c r="BC3641" s="158"/>
      <c r="BD3641" s="159"/>
      <c r="BE3641" s="158"/>
      <c r="BF3641" s="158"/>
      <c r="BG3641" s="158"/>
      <c r="BH3641" s="158"/>
      <c r="BI3641" s="159"/>
      <c r="BJ3641" s="158"/>
      <c r="BK3641" s="158"/>
      <c r="BL3641" s="158"/>
      <c r="BM3641" s="158"/>
      <c r="BN3641" s="158"/>
      <c r="BO3641" s="158"/>
      <c r="BP3641" s="158"/>
      <c r="BQ3641" s="158"/>
      <c r="BR3641" s="158"/>
      <c r="BS3641" s="158"/>
      <c r="BT3641" s="158"/>
      <c r="BU3641" s="158"/>
      <c r="BV3641" s="158"/>
      <c r="BW3641" s="158"/>
      <c r="BX3641" s="158"/>
      <c r="BY3641" s="158"/>
      <c r="BZ3641" s="158"/>
      <c r="CA3641" s="158"/>
      <c r="CB3641" s="158"/>
      <c r="CC3641" s="158"/>
      <c r="CD3641" s="158"/>
      <c r="CE3641" s="158"/>
      <c r="CF3641" s="158"/>
      <c r="CG3641" s="158"/>
      <c r="CH3641" s="158"/>
      <c r="CI3641" s="158"/>
      <c r="CJ3641" s="158"/>
      <c r="CK3641" s="158"/>
      <c r="CL3641" s="158"/>
      <c r="CM3641" s="158"/>
      <c r="CN3641" s="158"/>
      <c r="CO3641" s="158"/>
      <c r="CP3641" s="158"/>
      <c r="CQ3641" s="158"/>
      <c r="CR3641" s="158"/>
      <c r="CS3641" s="158"/>
      <c r="CT3641" s="158"/>
      <c r="CU3641" s="158"/>
      <c r="CV3641" s="158"/>
      <c r="CW3641" s="158"/>
      <c r="CX3641" s="158"/>
      <c r="CY3641" s="158"/>
      <c r="CZ3641" s="158"/>
      <c r="DA3641" s="158"/>
      <c r="DB3641" s="158"/>
      <c r="DC3641" s="158"/>
      <c r="DD3641" s="158"/>
      <c r="DE3641" s="158"/>
      <c r="DF3641" s="158"/>
      <c r="DG3641" s="158"/>
      <c r="DH3641" s="158"/>
      <c r="DI3641" s="158"/>
      <c r="DJ3641" s="158"/>
      <c r="DK3641" s="158"/>
      <c r="DL3641" s="158"/>
      <c r="DM3641" s="158"/>
      <c r="DN3641" s="158"/>
      <c r="DO3641" s="158"/>
      <c r="DP3641" s="158"/>
      <c r="DQ3641" s="158"/>
      <c r="DR3641" s="158"/>
      <c r="DS3641" s="160"/>
    </row>
    <row r="3642" spans="1:123" s="110" customFormat="1">
      <c r="A3642" s="184"/>
      <c r="B3642" s="180"/>
      <c r="D3642" s="192"/>
      <c r="E3642" s="157"/>
      <c r="F3642" s="158"/>
      <c r="G3642" s="158"/>
      <c r="H3642" s="158"/>
      <c r="I3642" s="158"/>
      <c r="J3642" s="158"/>
      <c r="K3642" s="158"/>
      <c r="L3642" s="158"/>
      <c r="M3642" s="158"/>
      <c r="N3642" s="158"/>
      <c r="O3642" s="158"/>
      <c r="P3642" s="158"/>
      <c r="Q3642" s="158"/>
      <c r="R3642" s="158"/>
      <c r="S3642" s="158"/>
      <c r="T3642" s="158"/>
      <c r="U3642" s="158"/>
      <c r="V3642" s="158"/>
      <c r="W3642" s="158"/>
      <c r="X3642" s="158"/>
      <c r="Y3642" s="158"/>
      <c r="Z3642" s="158"/>
      <c r="AA3642" s="158"/>
      <c r="AB3642" s="158"/>
      <c r="AC3642" s="158"/>
      <c r="AD3642" s="158"/>
      <c r="AE3642" s="158"/>
      <c r="AF3642" s="158"/>
      <c r="AG3642" s="158"/>
      <c r="AH3642" s="158"/>
      <c r="AI3642" s="158"/>
      <c r="AJ3642" s="158"/>
      <c r="AK3642" s="158"/>
      <c r="AL3642" s="158"/>
      <c r="AM3642" s="158"/>
      <c r="AN3642" s="158"/>
      <c r="AO3642" s="158"/>
      <c r="AP3642" s="158"/>
      <c r="AQ3642" s="158"/>
      <c r="AR3642" s="158"/>
      <c r="AS3642" s="158"/>
      <c r="AT3642" s="158"/>
      <c r="AU3642" s="158"/>
      <c r="AV3642" s="158"/>
      <c r="AW3642" s="158"/>
      <c r="AX3642" s="158"/>
      <c r="AY3642" s="158"/>
      <c r="AZ3642" s="158"/>
      <c r="BA3642" s="158"/>
      <c r="BB3642" s="158"/>
      <c r="BC3642" s="158"/>
      <c r="BD3642" s="159"/>
      <c r="BE3642" s="158"/>
      <c r="BF3642" s="158"/>
      <c r="BG3642" s="158"/>
      <c r="BH3642" s="158"/>
      <c r="BI3642" s="159"/>
      <c r="BJ3642" s="158"/>
      <c r="BK3642" s="158"/>
      <c r="BL3642" s="158"/>
      <c r="BM3642" s="158"/>
      <c r="BN3642" s="158"/>
      <c r="BO3642" s="158"/>
      <c r="BP3642" s="158"/>
      <c r="BQ3642" s="158"/>
      <c r="BR3642" s="158"/>
      <c r="BS3642" s="158"/>
      <c r="BT3642" s="158"/>
      <c r="BU3642" s="158"/>
      <c r="BV3642" s="158"/>
      <c r="BW3642" s="158"/>
      <c r="BX3642" s="158"/>
      <c r="BY3642" s="158"/>
      <c r="BZ3642" s="158"/>
      <c r="CA3642" s="158"/>
      <c r="CB3642" s="158"/>
      <c r="CC3642" s="158"/>
      <c r="CD3642" s="158"/>
      <c r="CE3642" s="158"/>
      <c r="CF3642" s="158"/>
      <c r="CG3642" s="158"/>
      <c r="CH3642" s="158"/>
      <c r="CI3642" s="158"/>
      <c r="CJ3642" s="158"/>
      <c r="CK3642" s="158"/>
      <c r="CL3642" s="158"/>
      <c r="CM3642" s="158"/>
      <c r="CN3642" s="158"/>
      <c r="CO3642" s="158"/>
      <c r="CP3642" s="158"/>
      <c r="CQ3642" s="158"/>
      <c r="CR3642" s="158"/>
      <c r="CS3642" s="158"/>
      <c r="CT3642" s="158"/>
      <c r="CU3642" s="158"/>
      <c r="CV3642" s="158"/>
      <c r="CW3642" s="158"/>
      <c r="CX3642" s="158"/>
      <c r="CY3642" s="158"/>
      <c r="CZ3642" s="158"/>
      <c r="DA3642" s="158"/>
      <c r="DB3642" s="158"/>
      <c r="DC3642" s="158"/>
      <c r="DD3642" s="158"/>
      <c r="DE3642" s="158"/>
      <c r="DF3642" s="158"/>
      <c r="DG3642" s="158"/>
      <c r="DH3642" s="158"/>
      <c r="DI3642" s="158"/>
      <c r="DJ3642" s="158"/>
      <c r="DK3642" s="158"/>
      <c r="DL3642" s="158"/>
      <c r="DM3642" s="158"/>
      <c r="DN3642" s="158"/>
      <c r="DO3642" s="158"/>
      <c r="DP3642" s="158"/>
      <c r="DQ3642" s="158"/>
      <c r="DR3642" s="158"/>
      <c r="DS3642" s="160"/>
    </row>
    <row r="3643" spans="1:123" s="110" customFormat="1">
      <c r="A3643" s="184"/>
      <c r="B3643" s="180"/>
      <c r="D3643" s="192"/>
      <c r="E3643" s="157"/>
      <c r="F3643" s="158"/>
      <c r="G3643" s="158"/>
      <c r="H3643" s="158"/>
      <c r="I3643" s="158"/>
      <c r="J3643" s="158"/>
      <c r="K3643" s="158"/>
      <c r="L3643" s="158"/>
      <c r="M3643" s="158"/>
      <c r="N3643" s="158"/>
      <c r="O3643" s="158"/>
      <c r="P3643" s="158"/>
      <c r="Q3643" s="158"/>
      <c r="R3643" s="158"/>
      <c r="S3643" s="158"/>
      <c r="T3643" s="158"/>
      <c r="U3643" s="158"/>
      <c r="V3643" s="158"/>
      <c r="W3643" s="158"/>
      <c r="X3643" s="158"/>
      <c r="Y3643" s="158"/>
      <c r="Z3643" s="158"/>
      <c r="AA3643" s="158"/>
      <c r="AB3643" s="158"/>
      <c r="AC3643" s="158"/>
      <c r="AD3643" s="158"/>
      <c r="AE3643" s="158"/>
      <c r="AF3643" s="158"/>
      <c r="AG3643" s="158"/>
      <c r="AH3643" s="158"/>
      <c r="AI3643" s="158"/>
      <c r="AJ3643" s="158"/>
      <c r="AK3643" s="158"/>
      <c r="AL3643" s="158"/>
      <c r="AM3643" s="158"/>
      <c r="AN3643" s="158"/>
      <c r="AO3643" s="158"/>
      <c r="AP3643" s="158"/>
      <c r="AQ3643" s="158"/>
      <c r="AR3643" s="158"/>
      <c r="AS3643" s="158"/>
      <c r="AT3643" s="158"/>
      <c r="AU3643" s="158"/>
      <c r="AV3643" s="158"/>
      <c r="AW3643" s="158"/>
      <c r="AX3643" s="158"/>
      <c r="AY3643" s="158"/>
      <c r="AZ3643" s="158"/>
      <c r="BA3643" s="158"/>
      <c r="BB3643" s="158"/>
      <c r="BC3643" s="158"/>
      <c r="BD3643" s="159"/>
      <c r="BE3643" s="158"/>
      <c r="BF3643" s="158"/>
      <c r="BG3643" s="158"/>
      <c r="BH3643" s="158"/>
      <c r="BI3643" s="159"/>
      <c r="BJ3643" s="158"/>
      <c r="BK3643" s="158"/>
      <c r="BL3643" s="158"/>
      <c r="BM3643" s="158"/>
      <c r="BN3643" s="158"/>
      <c r="BO3643" s="158"/>
      <c r="BP3643" s="158"/>
      <c r="BQ3643" s="158"/>
      <c r="BR3643" s="158"/>
      <c r="BS3643" s="158"/>
      <c r="BT3643" s="158"/>
      <c r="BU3643" s="158"/>
      <c r="BV3643" s="158"/>
      <c r="BW3643" s="158"/>
      <c r="BX3643" s="158"/>
      <c r="BY3643" s="158"/>
      <c r="BZ3643" s="158"/>
      <c r="CA3643" s="158"/>
      <c r="CB3643" s="158"/>
      <c r="CC3643" s="158"/>
      <c r="CD3643" s="158"/>
      <c r="CE3643" s="158"/>
      <c r="CF3643" s="158"/>
      <c r="CG3643" s="158"/>
      <c r="CH3643" s="158"/>
      <c r="CI3643" s="158"/>
      <c r="CJ3643" s="158"/>
      <c r="CK3643" s="158"/>
      <c r="CL3643" s="158"/>
      <c r="CM3643" s="158"/>
      <c r="CN3643" s="158"/>
      <c r="CO3643" s="158"/>
      <c r="CP3643" s="158"/>
      <c r="CQ3643" s="158"/>
      <c r="CR3643" s="158"/>
      <c r="CS3643" s="158"/>
      <c r="CT3643" s="158"/>
      <c r="CU3643" s="158"/>
      <c r="CV3643" s="158"/>
      <c r="CW3643" s="158"/>
      <c r="CX3643" s="158"/>
      <c r="CY3643" s="158"/>
      <c r="CZ3643" s="158"/>
      <c r="DA3643" s="158"/>
      <c r="DB3643" s="158"/>
      <c r="DC3643" s="158"/>
      <c r="DD3643" s="158"/>
      <c r="DE3643" s="158"/>
      <c r="DF3643" s="158"/>
      <c r="DG3643" s="158"/>
      <c r="DH3643" s="158"/>
      <c r="DI3643" s="158"/>
      <c r="DJ3643" s="158"/>
      <c r="DK3643" s="158"/>
      <c r="DL3643" s="158"/>
      <c r="DM3643" s="158"/>
      <c r="DN3643" s="158"/>
      <c r="DO3643" s="158"/>
      <c r="DP3643" s="158"/>
      <c r="DQ3643" s="158"/>
      <c r="DR3643" s="158"/>
      <c r="DS3643" s="160"/>
    </row>
    <row r="3644" spans="1:123" s="110" customFormat="1">
      <c r="A3644" s="184"/>
      <c r="B3644" s="180"/>
      <c r="D3644" s="192"/>
      <c r="E3644" s="157"/>
      <c r="F3644" s="158"/>
      <c r="G3644" s="158"/>
      <c r="H3644" s="158"/>
      <c r="I3644" s="158"/>
      <c r="J3644" s="158"/>
      <c r="K3644" s="158"/>
      <c r="L3644" s="158"/>
      <c r="M3644" s="158"/>
      <c r="N3644" s="158"/>
      <c r="O3644" s="158"/>
      <c r="P3644" s="158"/>
      <c r="Q3644" s="158"/>
      <c r="R3644" s="158"/>
      <c r="S3644" s="158"/>
      <c r="T3644" s="158"/>
      <c r="U3644" s="158"/>
      <c r="V3644" s="158"/>
      <c r="W3644" s="158"/>
      <c r="X3644" s="158"/>
      <c r="Y3644" s="158"/>
      <c r="Z3644" s="158"/>
      <c r="AA3644" s="158"/>
      <c r="AB3644" s="158"/>
      <c r="AC3644" s="158"/>
      <c r="AD3644" s="158"/>
      <c r="AE3644" s="158"/>
      <c r="AF3644" s="158"/>
      <c r="AG3644" s="158"/>
      <c r="AH3644" s="158"/>
      <c r="AI3644" s="158"/>
      <c r="AJ3644" s="158"/>
      <c r="AK3644" s="158"/>
      <c r="AL3644" s="158"/>
      <c r="AM3644" s="158"/>
      <c r="AN3644" s="158"/>
      <c r="AO3644" s="158"/>
      <c r="AP3644" s="158"/>
      <c r="AQ3644" s="158"/>
      <c r="AR3644" s="158"/>
      <c r="AS3644" s="158"/>
      <c r="AT3644" s="158"/>
      <c r="AU3644" s="158"/>
      <c r="AV3644" s="158"/>
      <c r="AW3644" s="158"/>
      <c r="AX3644" s="158"/>
      <c r="AY3644" s="158"/>
      <c r="AZ3644" s="158"/>
      <c r="BA3644" s="158"/>
      <c r="BB3644" s="158"/>
      <c r="BC3644" s="158"/>
      <c r="BD3644" s="159"/>
      <c r="BE3644" s="158"/>
      <c r="BF3644" s="158"/>
      <c r="BG3644" s="158"/>
      <c r="BH3644" s="158"/>
      <c r="BI3644" s="159"/>
      <c r="BJ3644" s="158"/>
      <c r="BK3644" s="158"/>
      <c r="BL3644" s="158"/>
      <c r="BM3644" s="158"/>
      <c r="BN3644" s="158"/>
      <c r="BO3644" s="158"/>
      <c r="BP3644" s="158"/>
      <c r="BQ3644" s="158"/>
      <c r="BR3644" s="158"/>
      <c r="BS3644" s="158"/>
      <c r="BT3644" s="158"/>
      <c r="BU3644" s="158"/>
      <c r="BV3644" s="158"/>
      <c r="BW3644" s="158"/>
      <c r="BX3644" s="158"/>
      <c r="BY3644" s="158"/>
      <c r="BZ3644" s="158"/>
      <c r="CA3644" s="158"/>
      <c r="CB3644" s="158"/>
      <c r="CC3644" s="158"/>
      <c r="CD3644" s="158"/>
      <c r="CE3644" s="158"/>
      <c r="CF3644" s="158"/>
      <c r="CG3644" s="158"/>
      <c r="CH3644" s="158"/>
      <c r="CI3644" s="158"/>
      <c r="CJ3644" s="158"/>
      <c r="CK3644" s="158"/>
      <c r="CL3644" s="158"/>
      <c r="CM3644" s="158"/>
      <c r="CN3644" s="158"/>
      <c r="CO3644" s="158"/>
      <c r="CP3644" s="158"/>
      <c r="CQ3644" s="158"/>
      <c r="CR3644" s="158"/>
      <c r="CS3644" s="158"/>
      <c r="CT3644" s="158"/>
      <c r="CU3644" s="158"/>
      <c r="CV3644" s="158"/>
      <c r="CW3644" s="158"/>
      <c r="CX3644" s="158"/>
      <c r="CY3644" s="158"/>
      <c r="CZ3644" s="158"/>
      <c r="DA3644" s="158"/>
      <c r="DB3644" s="158"/>
      <c r="DC3644" s="158"/>
      <c r="DD3644" s="158"/>
      <c r="DE3644" s="158"/>
      <c r="DF3644" s="158"/>
      <c r="DG3644" s="158"/>
      <c r="DH3644" s="158"/>
      <c r="DI3644" s="158"/>
      <c r="DJ3644" s="158"/>
      <c r="DK3644" s="158"/>
      <c r="DL3644" s="158"/>
      <c r="DM3644" s="158"/>
      <c r="DN3644" s="158"/>
      <c r="DO3644" s="158"/>
      <c r="DP3644" s="158"/>
      <c r="DQ3644" s="158"/>
      <c r="DR3644" s="158"/>
      <c r="DS3644" s="160"/>
    </row>
    <row r="3645" spans="1:123" s="110" customFormat="1">
      <c r="A3645" s="184"/>
      <c r="B3645" s="180"/>
      <c r="D3645" s="192"/>
      <c r="E3645" s="157"/>
      <c r="F3645" s="158"/>
      <c r="G3645" s="158"/>
      <c r="H3645" s="158"/>
      <c r="I3645" s="158"/>
      <c r="J3645" s="158"/>
      <c r="K3645" s="158"/>
      <c r="L3645" s="158"/>
      <c r="M3645" s="158"/>
      <c r="N3645" s="158"/>
      <c r="O3645" s="158"/>
      <c r="P3645" s="158"/>
      <c r="Q3645" s="158"/>
      <c r="R3645" s="158"/>
      <c r="S3645" s="158"/>
      <c r="T3645" s="158"/>
      <c r="U3645" s="158"/>
      <c r="V3645" s="158"/>
      <c r="W3645" s="158"/>
      <c r="X3645" s="158"/>
      <c r="Y3645" s="158"/>
      <c r="Z3645" s="158"/>
      <c r="AA3645" s="158"/>
      <c r="AB3645" s="158"/>
      <c r="AC3645" s="158"/>
      <c r="AD3645" s="158"/>
      <c r="AE3645" s="158"/>
      <c r="AF3645" s="158"/>
      <c r="AG3645" s="158"/>
      <c r="AH3645" s="158"/>
      <c r="AI3645" s="158"/>
      <c r="AJ3645" s="158"/>
      <c r="AK3645" s="158"/>
      <c r="AL3645" s="158"/>
      <c r="AM3645" s="158"/>
      <c r="AN3645" s="158"/>
      <c r="AO3645" s="158"/>
      <c r="AP3645" s="158"/>
      <c r="AQ3645" s="158"/>
      <c r="AR3645" s="158"/>
      <c r="AS3645" s="158"/>
      <c r="AT3645" s="158"/>
      <c r="AU3645" s="158"/>
      <c r="AV3645" s="158"/>
      <c r="AW3645" s="158"/>
      <c r="AX3645" s="158"/>
      <c r="AY3645" s="158"/>
      <c r="AZ3645" s="158"/>
      <c r="BA3645" s="158"/>
      <c r="BB3645" s="158"/>
      <c r="BC3645" s="158"/>
      <c r="BD3645" s="159"/>
      <c r="BE3645" s="158"/>
      <c r="BF3645" s="158"/>
      <c r="BG3645" s="158"/>
      <c r="BH3645" s="158"/>
      <c r="BI3645" s="159"/>
      <c r="BJ3645" s="158"/>
      <c r="BK3645" s="158"/>
      <c r="BL3645" s="158"/>
      <c r="BM3645" s="158"/>
      <c r="BN3645" s="158"/>
      <c r="BO3645" s="158"/>
      <c r="BP3645" s="158"/>
      <c r="BQ3645" s="158"/>
      <c r="BR3645" s="158"/>
      <c r="BS3645" s="158"/>
      <c r="BT3645" s="158"/>
      <c r="BU3645" s="158"/>
      <c r="BV3645" s="158"/>
      <c r="BW3645" s="158"/>
      <c r="BX3645" s="158"/>
      <c r="BY3645" s="158"/>
      <c r="BZ3645" s="158"/>
      <c r="CA3645" s="158"/>
      <c r="CB3645" s="158"/>
      <c r="CC3645" s="158"/>
      <c r="CD3645" s="158"/>
      <c r="CE3645" s="158"/>
      <c r="CF3645" s="158"/>
      <c r="CG3645" s="158"/>
      <c r="CH3645" s="158"/>
      <c r="CI3645" s="158"/>
      <c r="CJ3645" s="158"/>
      <c r="CK3645" s="158"/>
      <c r="CL3645" s="158"/>
      <c r="CM3645" s="158"/>
      <c r="CN3645" s="158"/>
      <c r="CO3645" s="158"/>
      <c r="CP3645" s="158"/>
      <c r="CQ3645" s="158"/>
      <c r="CR3645" s="158"/>
      <c r="CS3645" s="158"/>
      <c r="CT3645" s="158"/>
      <c r="CU3645" s="158"/>
      <c r="CV3645" s="158"/>
      <c r="CW3645" s="158"/>
      <c r="CX3645" s="158"/>
      <c r="CY3645" s="158"/>
      <c r="CZ3645" s="158"/>
      <c r="DA3645" s="158"/>
      <c r="DB3645" s="158"/>
      <c r="DC3645" s="158"/>
      <c r="DD3645" s="158"/>
      <c r="DE3645" s="158"/>
      <c r="DF3645" s="158"/>
      <c r="DG3645" s="158"/>
      <c r="DH3645" s="158"/>
      <c r="DI3645" s="158"/>
      <c r="DJ3645" s="158"/>
      <c r="DK3645" s="158"/>
      <c r="DL3645" s="158"/>
      <c r="DM3645" s="158"/>
      <c r="DN3645" s="158"/>
      <c r="DO3645" s="158"/>
      <c r="DP3645" s="158"/>
      <c r="DQ3645" s="158"/>
      <c r="DR3645" s="158"/>
      <c r="DS3645" s="160"/>
    </row>
    <row r="3646" spans="1:123" s="110" customFormat="1">
      <c r="A3646" s="184"/>
      <c r="B3646" s="180"/>
      <c r="D3646" s="192"/>
      <c r="E3646" s="157"/>
      <c r="F3646" s="158"/>
      <c r="G3646" s="158"/>
      <c r="H3646" s="158"/>
      <c r="I3646" s="158"/>
      <c r="J3646" s="158"/>
      <c r="K3646" s="158"/>
      <c r="L3646" s="158"/>
      <c r="M3646" s="158"/>
      <c r="N3646" s="158"/>
      <c r="O3646" s="158"/>
      <c r="P3646" s="158"/>
      <c r="Q3646" s="158"/>
      <c r="R3646" s="158"/>
      <c r="S3646" s="158"/>
      <c r="T3646" s="158"/>
      <c r="U3646" s="158"/>
      <c r="V3646" s="158"/>
      <c r="W3646" s="158"/>
      <c r="X3646" s="158"/>
      <c r="Y3646" s="158"/>
      <c r="Z3646" s="158"/>
      <c r="AA3646" s="158"/>
      <c r="AB3646" s="158"/>
      <c r="AC3646" s="158"/>
      <c r="AD3646" s="158"/>
      <c r="AE3646" s="158"/>
      <c r="AF3646" s="158"/>
      <c r="AG3646" s="158"/>
      <c r="AH3646" s="158"/>
      <c r="AI3646" s="158"/>
      <c r="AJ3646" s="158"/>
      <c r="AK3646" s="158"/>
      <c r="AL3646" s="158"/>
      <c r="AM3646" s="158"/>
      <c r="AN3646" s="158"/>
      <c r="AO3646" s="158"/>
      <c r="AP3646" s="158"/>
      <c r="AQ3646" s="158"/>
      <c r="AR3646" s="158"/>
      <c r="AS3646" s="158"/>
      <c r="AT3646" s="158"/>
      <c r="AU3646" s="158"/>
      <c r="AV3646" s="158"/>
      <c r="AW3646" s="158"/>
      <c r="AX3646" s="158"/>
      <c r="AY3646" s="158"/>
      <c r="AZ3646" s="158"/>
      <c r="BA3646" s="158"/>
      <c r="BB3646" s="158"/>
      <c r="BC3646" s="158"/>
      <c r="BD3646" s="159"/>
      <c r="BE3646" s="158"/>
      <c r="BF3646" s="158"/>
      <c r="BG3646" s="158"/>
      <c r="BH3646" s="158"/>
      <c r="BI3646" s="159"/>
      <c r="BJ3646" s="158"/>
      <c r="BK3646" s="158"/>
      <c r="BL3646" s="158"/>
      <c r="BM3646" s="158"/>
      <c r="BN3646" s="158"/>
      <c r="BO3646" s="158"/>
      <c r="BP3646" s="158"/>
      <c r="BQ3646" s="158"/>
      <c r="BR3646" s="158"/>
      <c r="BS3646" s="158"/>
      <c r="BT3646" s="158"/>
      <c r="BU3646" s="158"/>
      <c r="BV3646" s="158"/>
      <c r="BW3646" s="158"/>
      <c r="BX3646" s="158"/>
      <c r="BY3646" s="158"/>
      <c r="BZ3646" s="158"/>
      <c r="CA3646" s="158"/>
      <c r="CB3646" s="158"/>
      <c r="CC3646" s="158"/>
      <c r="CD3646" s="158"/>
      <c r="CE3646" s="158"/>
      <c r="CF3646" s="158"/>
      <c r="CG3646" s="158"/>
      <c r="CH3646" s="158"/>
      <c r="CI3646" s="158"/>
      <c r="CJ3646" s="158"/>
      <c r="CK3646" s="158"/>
      <c r="CL3646" s="158"/>
      <c r="CM3646" s="158"/>
      <c r="CN3646" s="158"/>
      <c r="CO3646" s="158"/>
      <c r="CP3646" s="158"/>
      <c r="CQ3646" s="158"/>
      <c r="CR3646" s="158"/>
      <c r="CS3646" s="158"/>
      <c r="CT3646" s="158"/>
      <c r="CU3646" s="158"/>
      <c r="CV3646" s="158"/>
      <c r="CW3646" s="158"/>
      <c r="CX3646" s="158"/>
      <c r="CY3646" s="158"/>
      <c r="CZ3646" s="158"/>
      <c r="DA3646" s="158"/>
      <c r="DB3646" s="158"/>
      <c r="DC3646" s="158"/>
      <c r="DD3646" s="158"/>
      <c r="DE3646" s="158"/>
      <c r="DF3646" s="158"/>
      <c r="DG3646" s="158"/>
      <c r="DH3646" s="158"/>
      <c r="DI3646" s="158"/>
      <c r="DJ3646" s="158"/>
      <c r="DK3646" s="158"/>
      <c r="DL3646" s="158"/>
      <c r="DM3646" s="158"/>
      <c r="DN3646" s="158"/>
      <c r="DO3646" s="158"/>
      <c r="DP3646" s="158"/>
      <c r="DQ3646" s="158"/>
      <c r="DR3646" s="158"/>
      <c r="DS3646" s="160"/>
    </row>
    <row r="3647" spans="1:123" s="110" customFormat="1">
      <c r="A3647" s="184"/>
      <c r="B3647" s="180"/>
      <c r="D3647" s="192"/>
      <c r="E3647" s="157"/>
      <c r="F3647" s="158"/>
      <c r="G3647" s="158"/>
      <c r="H3647" s="158"/>
      <c r="I3647" s="158"/>
      <c r="J3647" s="158"/>
      <c r="K3647" s="158"/>
      <c r="L3647" s="158"/>
      <c r="M3647" s="158"/>
      <c r="N3647" s="158"/>
      <c r="O3647" s="158"/>
      <c r="P3647" s="158"/>
      <c r="Q3647" s="158"/>
      <c r="R3647" s="158"/>
      <c r="S3647" s="158"/>
      <c r="T3647" s="158"/>
      <c r="U3647" s="158"/>
      <c r="V3647" s="158"/>
      <c r="W3647" s="158"/>
      <c r="X3647" s="158"/>
      <c r="Y3647" s="158"/>
      <c r="Z3647" s="158"/>
      <c r="AA3647" s="158"/>
      <c r="AB3647" s="158"/>
      <c r="AC3647" s="158"/>
      <c r="AD3647" s="158"/>
      <c r="AE3647" s="158"/>
      <c r="AF3647" s="158"/>
      <c r="AG3647" s="158"/>
      <c r="AH3647" s="158"/>
      <c r="AI3647" s="158"/>
      <c r="AJ3647" s="158"/>
      <c r="AK3647" s="158"/>
      <c r="AL3647" s="158"/>
      <c r="AM3647" s="158"/>
      <c r="AN3647" s="158"/>
      <c r="AO3647" s="158"/>
      <c r="AP3647" s="158"/>
      <c r="AQ3647" s="158"/>
      <c r="AR3647" s="158"/>
      <c r="AS3647" s="158"/>
      <c r="AT3647" s="158"/>
      <c r="AU3647" s="158"/>
      <c r="AV3647" s="158"/>
      <c r="AW3647" s="158"/>
      <c r="AX3647" s="158"/>
      <c r="AY3647" s="158"/>
      <c r="AZ3647" s="158"/>
      <c r="BA3647" s="158"/>
      <c r="BB3647" s="158"/>
      <c r="BC3647" s="158"/>
      <c r="BD3647" s="159"/>
      <c r="BE3647" s="158"/>
      <c r="BF3647" s="158"/>
      <c r="BG3647" s="158"/>
      <c r="BH3647" s="158"/>
      <c r="BI3647" s="159"/>
      <c r="BJ3647" s="158"/>
      <c r="BK3647" s="158"/>
      <c r="BL3647" s="158"/>
      <c r="BM3647" s="158"/>
      <c r="BN3647" s="158"/>
      <c r="BO3647" s="158"/>
      <c r="BP3647" s="158"/>
      <c r="BQ3647" s="158"/>
      <c r="BR3647" s="158"/>
      <c r="BS3647" s="158"/>
      <c r="BT3647" s="158"/>
      <c r="BU3647" s="158"/>
      <c r="BV3647" s="158"/>
      <c r="BW3647" s="158"/>
      <c r="BX3647" s="158"/>
      <c r="BY3647" s="158"/>
      <c r="BZ3647" s="158"/>
      <c r="CA3647" s="158"/>
      <c r="CB3647" s="158"/>
      <c r="CC3647" s="158"/>
      <c r="CD3647" s="158"/>
      <c r="CE3647" s="158"/>
      <c r="CF3647" s="158"/>
      <c r="CG3647" s="158"/>
      <c r="CH3647" s="158"/>
      <c r="CI3647" s="158"/>
      <c r="CJ3647" s="158"/>
      <c r="CK3647" s="158"/>
      <c r="CL3647" s="158"/>
      <c r="CM3647" s="158"/>
      <c r="CN3647" s="158"/>
      <c r="CO3647" s="158"/>
      <c r="CP3647" s="158"/>
      <c r="CQ3647" s="158"/>
      <c r="CR3647" s="158"/>
      <c r="CS3647" s="158"/>
      <c r="CT3647" s="158"/>
      <c r="CU3647" s="158"/>
      <c r="CV3647" s="158"/>
      <c r="CW3647" s="158"/>
      <c r="CX3647" s="158"/>
      <c r="CY3647" s="158"/>
      <c r="CZ3647" s="158"/>
      <c r="DA3647" s="158"/>
      <c r="DB3647" s="158"/>
      <c r="DC3647" s="158"/>
      <c r="DD3647" s="158"/>
      <c r="DE3647" s="158"/>
      <c r="DF3647" s="158"/>
      <c r="DG3647" s="158"/>
      <c r="DH3647" s="158"/>
      <c r="DI3647" s="158"/>
      <c r="DJ3647" s="158"/>
      <c r="DK3647" s="158"/>
      <c r="DL3647" s="158"/>
      <c r="DM3647" s="158"/>
      <c r="DN3647" s="158"/>
      <c r="DO3647" s="158"/>
      <c r="DP3647" s="158"/>
      <c r="DQ3647" s="158"/>
      <c r="DR3647" s="158"/>
      <c r="DS3647" s="160"/>
    </row>
    <row r="3648" spans="1:123" s="110" customFormat="1">
      <c r="A3648" s="184"/>
      <c r="B3648" s="180"/>
      <c r="D3648" s="192"/>
      <c r="E3648" s="157"/>
      <c r="F3648" s="158"/>
      <c r="G3648" s="158"/>
      <c r="H3648" s="158"/>
      <c r="I3648" s="158"/>
      <c r="J3648" s="158"/>
      <c r="K3648" s="158"/>
      <c r="L3648" s="158"/>
      <c r="M3648" s="158"/>
      <c r="N3648" s="158"/>
      <c r="O3648" s="158"/>
      <c r="P3648" s="158"/>
      <c r="Q3648" s="158"/>
      <c r="R3648" s="158"/>
      <c r="S3648" s="158"/>
      <c r="T3648" s="158"/>
      <c r="U3648" s="158"/>
      <c r="V3648" s="158"/>
      <c r="W3648" s="158"/>
      <c r="X3648" s="158"/>
      <c r="Y3648" s="158"/>
      <c r="Z3648" s="158"/>
      <c r="AA3648" s="158"/>
      <c r="AB3648" s="158"/>
      <c r="AC3648" s="158"/>
      <c r="AD3648" s="158"/>
      <c r="AE3648" s="158"/>
      <c r="AF3648" s="158"/>
      <c r="AG3648" s="158"/>
      <c r="AH3648" s="158"/>
      <c r="AI3648" s="158"/>
      <c r="AJ3648" s="158"/>
      <c r="AK3648" s="158"/>
      <c r="AL3648" s="158"/>
      <c r="AM3648" s="158"/>
      <c r="AN3648" s="158"/>
      <c r="AO3648" s="158"/>
      <c r="AP3648" s="158"/>
      <c r="AQ3648" s="158"/>
      <c r="AR3648" s="158"/>
      <c r="AS3648" s="158"/>
      <c r="AT3648" s="158"/>
      <c r="AU3648" s="158"/>
      <c r="AV3648" s="158"/>
      <c r="AW3648" s="158"/>
      <c r="AX3648" s="158"/>
      <c r="AY3648" s="158"/>
      <c r="AZ3648" s="158"/>
      <c r="BA3648" s="158"/>
      <c r="BB3648" s="158"/>
      <c r="BC3648" s="158"/>
      <c r="BD3648" s="159"/>
      <c r="BE3648" s="158"/>
      <c r="BF3648" s="158"/>
      <c r="BG3648" s="158"/>
      <c r="BH3648" s="158"/>
      <c r="BI3648" s="159"/>
      <c r="BJ3648" s="158"/>
      <c r="BK3648" s="158"/>
      <c r="BL3648" s="158"/>
      <c r="BM3648" s="158"/>
      <c r="BN3648" s="158"/>
      <c r="BO3648" s="158"/>
      <c r="BP3648" s="158"/>
      <c r="BQ3648" s="158"/>
      <c r="BR3648" s="158"/>
      <c r="BS3648" s="158"/>
      <c r="BT3648" s="158"/>
      <c r="BU3648" s="158"/>
      <c r="BV3648" s="158"/>
      <c r="BW3648" s="158"/>
      <c r="BX3648" s="158"/>
      <c r="BY3648" s="158"/>
      <c r="BZ3648" s="158"/>
      <c r="CA3648" s="158"/>
      <c r="CB3648" s="158"/>
      <c r="CC3648" s="158"/>
      <c r="CD3648" s="158"/>
      <c r="CE3648" s="158"/>
      <c r="CF3648" s="158"/>
      <c r="CG3648" s="158"/>
      <c r="CH3648" s="158"/>
      <c r="CI3648" s="158"/>
      <c r="CJ3648" s="158"/>
      <c r="CK3648" s="158"/>
      <c r="CL3648" s="158"/>
      <c r="CM3648" s="158"/>
      <c r="CN3648" s="158"/>
      <c r="CO3648" s="158"/>
      <c r="CP3648" s="158"/>
      <c r="CQ3648" s="158"/>
      <c r="CR3648" s="158"/>
      <c r="CS3648" s="158"/>
      <c r="CT3648" s="158"/>
      <c r="CU3648" s="158"/>
      <c r="CV3648" s="158"/>
      <c r="CW3648" s="158"/>
      <c r="CX3648" s="158"/>
      <c r="CY3648" s="158"/>
      <c r="CZ3648" s="158"/>
      <c r="DA3648" s="158"/>
      <c r="DB3648" s="158"/>
      <c r="DC3648" s="158"/>
      <c r="DD3648" s="158"/>
      <c r="DE3648" s="158"/>
      <c r="DF3648" s="158"/>
      <c r="DG3648" s="158"/>
      <c r="DH3648" s="158"/>
      <c r="DI3648" s="158"/>
      <c r="DJ3648" s="158"/>
      <c r="DK3648" s="158"/>
      <c r="DL3648" s="158"/>
      <c r="DM3648" s="158"/>
      <c r="DN3648" s="158"/>
      <c r="DO3648" s="158"/>
      <c r="DP3648" s="158"/>
      <c r="DQ3648" s="158"/>
      <c r="DR3648" s="158"/>
      <c r="DS3648" s="160"/>
    </row>
    <row r="3649" spans="1:123" s="110" customFormat="1">
      <c r="A3649" s="184"/>
      <c r="B3649" s="180"/>
      <c r="D3649" s="192"/>
      <c r="E3649" s="157"/>
      <c r="F3649" s="158"/>
      <c r="G3649" s="158"/>
      <c r="H3649" s="158"/>
      <c r="I3649" s="158"/>
      <c r="J3649" s="158"/>
      <c r="K3649" s="158"/>
      <c r="L3649" s="158"/>
      <c r="M3649" s="158"/>
      <c r="N3649" s="158"/>
      <c r="O3649" s="158"/>
      <c r="P3649" s="158"/>
      <c r="Q3649" s="158"/>
      <c r="R3649" s="158"/>
      <c r="S3649" s="158"/>
      <c r="T3649" s="158"/>
      <c r="U3649" s="158"/>
      <c r="V3649" s="158"/>
      <c r="W3649" s="158"/>
      <c r="X3649" s="158"/>
      <c r="Y3649" s="158"/>
      <c r="Z3649" s="158"/>
      <c r="AA3649" s="158"/>
      <c r="AB3649" s="158"/>
      <c r="AC3649" s="158"/>
      <c r="AD3649" s="158"/>
      <c r="AE3649" s="158"/>
      <c r="AF3649" s="158"/>
      <c r="AG3649" s="158"/>
      <c r="AH3649" s="158"/>
      <c r="AI3649" s="158"/>
      <c r="AJ3649" s="158"/>
      <c r="AK3649" s="158"/>
      <c r="AL3649" s="158"/>
      <c r="AM3649" s="158"/>
      <c r="AN3649" s="158"/>
      <c r="AO3649" s="158"/>
      <c r="AP3649" s="158"/>
      <c r="AQ3649" s="158"/>
      <c r="AR3649" s="158"/>
      <c r="AS3649" s="158"/>
      <c r="AT3649" s="158"/>
      <c r="AU3649" s="158"/>
      <c r="AV3649" s="158"/>
      <c r="AW3649" s="158"/>
      <c r="AX3649" s="158"/>
      <c r="AY3649" s="158"/>
      <c r="AZ3649" s="158"/>
      <c r="BA3649" s="158"/>
      <c r="BB3649" s="158"/>
      <c r="BC3649" s="158"/>
      <c r="BD3649" s="159"/>
      <c r="BE3649" s="158"/>
      <c r="BF3649" s="158"/>
      <c r="BG3649" s="158"/>
      <c r="BH3649" s="158"/>
      <c r="BI3649" s="159"/>
      <c r="BJ3649" s="158"/>
      <c r="BK3649" s="158"/>
      <c r="BL3649" s="158"/>
      <c r="BM3649" s="158"/>
      <c r="BN3649" s="158"/>
      <c r="BO3649" s="158"/>
      <c r="BP3649" s="158"/>
      <c r="BQ3649" s="158"/>
      <c r="BR3649" s="158"/>
      <c r="BS3649" s="158"/>
      <c r="BT3649" s="158"/>
      <c r="BU3649" s="158"/>
      <c r="BV3649" s="158"/>
      <c r="BW3649" s="158"/>
      <c r="BX3649" s="158"/>
      <c r="BY3649" s="158"/>
      <c r="BZ3649" s="158"/>
      <c r="CA3649" s="158"/>
      <c r="CB3649" s="158"/>
      <c r="CC3649" s="158"/>
      <c r="CD3649" s="158"/>
      <c r="CE3649" s="158"/>
      <c r="CF3649" s="158"/>
      <c r="CG3649" s="158"/>
      <c r="CH3649" s="158"/>
      <c r="CI3649" s="158"/>
      <c r="CJ3649" s="158"/>
      <c r="CK3649" s="158"/>
      <c r="CL3649" s="158"/>
      <c r="CM3649" s="158"/>
      <c r="CN3649" s="158"/>
      <c r="CO3649" s="158"/>
      <c r="CP3649" s="158"/>
      <c r="CQ3649" s="158"/>
      <c r="CR3649" s="158"/>
      <c r="CS3649" s="158"/>
      <c r="CT3649" s="158"/>
      <c r="CU3649" s="158"/>
      <c r="CV3649" s="158"/>
      <c r="CW3649" s="158"/>
      <c r="CX3649" s="158"/>
      <c r="CY3649" s="158"/>
      <c r="CZ3649" s="158"/>
      <c r="DA3649" s="158"/>
      <c r="DB3649" s="158"/>
      <c r="DC3649" s="158"/>
      <c r="DD3649" s="158"/>
      <c r="DE3649" s="158"/>
      <c r="DF3649" s="158"/>
      <c r="DG3649" s="158"/>
      <c r="DH3649" s="158"/>
      <c r="DI3649" s="158"/>
      <c r="DJ3649" s="158"/>
      <c r="DK3649" s="158"/>
      <c r="DL3649" s="158"/>
      <c r="DM3649" s="158"/>
      <c r="DN3649" s="158"/>
      <c r="DO3649" s="158"/>
      <c r="DP3649" s="158"/>
      <c r="DQ3649" s="158"/>
      <c r="DR3649" s="158"/>
      <c r="DS3649" s="160"/>
    </row>
    <row r="3650" spans="1:123" s="110" customFormat="1">
      <c r="A3650" s="184"/>
      <c r="B3650" s="180"/>
      <c r="D3650" s="192"/>
      <c r="E3650" s="157"/>
      <c r="F3650" s="158"/>
      <c r="G3650" s="158"/>
      <c r="H3650" s="158"/>
      <c r="I3650" s="158"/>
      <c r="J3650" s="158"/>
      <c r="K3650" s="158"/>
      <c r="L3650" s="158"/>
      <c r="M3650" s="158"/>
      <c r="N3650" s="158"/>
      <c r="O3650" s="158"/>
      <c r="P3650" s="158"/>
      <c r="Q3650" s="158"/>
      <c r="R3650" s="158"/>
      <c r="S3650" s="158"/>
      <c r="T3650" s="158"/>
      <c r="U3650" s="158"/>
      <c r="V3650" s="158"/>
      <c r="W3650" s="158"/>
      <c r="X3650" s="158"/>
      <c r="Y3650" s="158"/>
      <c r="Z3650" s="158"/>
      <c r="AA3650" s="158"/>
      <c r="AB3650" s="158"/>
      <c r="AC3650" s="158"/>
      <c r="AD3650" s="158"/>
      <c r="AE3650" s="158"/>
      <c r="AF3650" s="158"/>
      <c r="AG3650" s="158"/>
      <c r="AH3650" s="158"/>
      <c r="AI3650" s="158"/>
      <c r="AJ3650" s="158"/>
      <c r="AK3650" s="158"/>
      <c r="AL3650" s="158"/>
      <c r="AM3650" s="158"/>
      <c r="AN3650" s="158"/>
      <c r="AO3650" s="158"/>
      <c r="AP3650" s="158"/>
      <c r="AQ3650" s="158"/>
      <c r="AR3650" s="158"/>
      <c r="AS3650" s="158"/>
      <c r="AT3650" s="158"/>
      <c r="AU3650" s="158"/>
      <c r="AV3650" s="158"/>
      <c r="AW3650" s="158"/>
      <c r="AX3650" s="158"/>
      <c r="AY3650" s="158"/>
      <c r="AZ3650" s="158"/>
      <c r="BA3650" s="158"/>
      <c r="BB3650" s="158"/>
      <c r="BC3650" s="158"/>
      <c r="BD3650" s="159"/>
      <c r="BE3650" s="158"/>
      <c r="BF3650" s="158"/>
      <c r="BG3650" s="158"/>
      <c r="BH3650" s="158"/>
      <c r="BI3650" s="159"/>
      <c r="BJ3650" s="158"/>
      <c r="BK3650" s="158"/>
      <c r="BL3650" s="158"/>
      <c r="BM3650" s="158"/>
      <c r="BN3650" s="158"/>
      <c r="BO3650" s="158"/>
      <c r="BP3650" s="158"/>
      <c r="BQ3650" s="158"/>
      <c r="BR3650" s="158"/>
      <c r="BS3650" s="158"/>
      <c r="BT3650" s="158"/>
      <c r="BU3650" s="158"/>
      <c r="BV3650" s="158"/>
      <c r="BW3650" s="158"/>
      <c r="BX3650" s="158"/>
      <c r="BY3650" s="158"/>
      <c r="BZ3650" s="158"/>
      <c r="CA3650" s="158"/>
      <c r="CB3650" s="158"/>
      <c r="CC3650" s="158"/>
      <c r="CD3650" s="158"/>
      <c r="CE3650" s="158"/>
      <c r="CF3650" s="158"/>
      <c r="CG3650" s="158"/>
      <c r="CH3650" s="158"/>
      <c r="CI3650" s="158"/>
      <c r="CJ3650" s="158"/>
      <c r="CK3650" s="158"/>
      <c r="CL3650" s="158"/>
      <c r="CM3650" s="158"/>
      <c r="CN3650" s="158"/>
      <c r="CO3650" s="158"/>
      <c r="CP3650" s="158"/>
      <c r="CQ3650" s="158"/>
      <c r="CR3650" s="158"/>
      <c r="CS3650" s="158"/>
      <c r="CT3650" s="158"/>
      <c r="CU3650" s="158"/>
      <c r="CV3650" s="158"/>
      <c r="CW3650" s="158"/>
      <c r="CX3650" s="158"/>
      <c r="CY3650" s="158"/>
      <c r="CZ3650" s="158"/>
      <c r="DA3650" s="158"/>
      <c r="DB3650" s="158"/>
      <c r="DC3650" s="158"/>
      <c r="DD3650" s="158"/>
      <c r="DE3650" s="158"/>
      <c r="DF3650" s="158"/>
      <c r="DG3650" s="158"/>
      <c r="DH3650" s="158"/>
      <c r="DI3650" s="158"/>
      <c r="DJ3650" s="158"/>
      <c r="DK3650" s="158"/>
      <c r="DL3650" s="158"/>
      <c r="DM3650" s="158"/>
      <c r="DN3650" s="158"/>
      <c r="DO3650" s="158"/>
      <c r="DP3650" s="158"/>
      <c r="DQ3650" s="158"/>
      <c r="DR3650" s="158"/>
      <c r="DS3650" s="160"/>
    </row>
    <row r="3651" spans="1:123" s="110" customFormat="1">
      <c r="A3651" s="184"/>
      <c r="B3651" s="180"/>
      <c r="D3651" s="192"/>
      <c r="E3651" s="157"/>
      <c r="F3651" s="158"/>
      <c r="G3651" s="158"/>
      <c r="H3651" s="158"/>
      <c r="I3651" s="158"/>
      <c r="J3651" s="158"/>
      <c r="K3651" s="158"/>
      <c r="L3651" s="158"/>
      <c r="M3651" s="158"/>
      <c r="N3651" s="158"/>
      <c r="O3651" s="158"/>
      <c r="P3651" s="158"/>
      <c r="Q3651" s="158"/>
      <c r="R3651" s="158"/>
      <c r="S3651" s="158"/>
      <c r="T3651" s="158"/>
      <c r="U3651" s="158"/>
      <c r="V3651" s="158"/>
      <c r="W3651" s="158"/>
      <c r="X3651" s="158"/>
      <c r="Y3651" s="158"/>
      <c r="Z3651" s="158"/>
      <c r="AA3651" s="158"/>
      <c r="AB3651" s="158"/>
      <c r="AC3651" s="158"/>
      <c r="AD3651" s="158"/>
      <c r="AE3651" s="158"/>
      <c r="AF3651" s="158"/>
      <c r="AG3651" s="158"/>
      <c r="AH3651" s="158"/>
      <c r="AI3651" s="158"/>
      <c r="AJ3651" s="158"/>
      <c r="AK3651" s="158"/>
      <c r="AL3651" s="158"/>
      <c r="AM3651" s="158"/>
      <c r="AN3651" s="158"/>
      <c r="AO3651" s="158"/>
      <c r="AP3651" s="158"/>
      <c r="AQ3651" s="158"/>
      <c r="AR3651" s="158"/>
      <c r="AS3651" s="158"/>
      <c r="AT3651" s="158"/>
      <c r="AU3651" s="158"/>
      <c r="AV3651" s="158"/>
      <c r="AW3651" s="158"/>
      <c r="AX3651" s="158"/>
      <c r="AY3651" s="158"/>
      <c r="AZ3651" s="158"/>
      <c r="BA3651" s="158"/>
      <c r="BB3651" s="158"/>
      <c r="BC3651" s="158"/>
      <c r="BD3651" s="159"/>
      <c r="BE3651" s="158"/>
      <c r="BF3651" s="158"/>
      <c r="BG3651" s="158"/>
      <c r="BH3651" s="158"/>
      <c r="BI3651" s="159"/>
      <c r="BJ3651" s="158"/>
      <c r="BK3651" s="158"/>
      <c r="BL3651" s="158"/>
      <c r="BM3651" s="158"/>
      <c r="BN3651" s="158"/>
      <c r="BO3651" s="158"/>
      <c r="BP3651" s="158"/>
      <c r="BQ3651" s="158"/>
      <c r="BR3651" s="158"/>
      <c r="BS3651" s="158"/>
      <c r="BT3651" s="158"/>
      <c r="BU3651" s="158"/>
      <c r="BV3651" s="158"/>
      <c r="BW3651" s="158"/>
      <c r="BX3651" s="158"/>
      <c r="BY3651" s="158"/>
      <c r="BZ3651" s="158"/>
      <c r="CA3651" s="158"/>
      <c r="CB3651" s="158"/>
      <c r="CC3651" s="158"/>
      <c r="CD3651" s="158"/>
      <c r="CE3651" s="158"/>
      <c r="CF3651" s="158"/>
      <c r="CG3651" s="158"/>
      <c r="CH3651" s="158"/>
      <c r="CI3651" s="158"/>
      <c r="CJ3651" s="158"/>
      <c r="CK3651" s="158"/>
      <c r="CL3651" s="158"/>
      <c r="CM3651" s="158"/>
      <c r="CN3651" s="158"/>
      <c r="CO3651" s="158"/>
      <c r="CP3651" s="158"/>
      <c r="CQ3651" s="158"/>
      <c r="CR3651" s="158"/>
      <c r="CS3651" s="158"/>
      <c r="CT3651" s="158"/>
      <c r="CU3651" s="158"/>
      <c r="CV3651" s="158"/>
      <c r="CW3651" s="158"/>
      <c r="CX3651" s="158"/>
      <c r="CY3651" s="158"/>
      <c r="CZ3651" s="158"/>
      <c r="DA3651" s="158"/>
      <c r="DB3651" s="158"/>
      <c r="DC3651" s="158"/>
      <c r="DD3651" s="158"/>
      <c r="DE3651" s="158"/>
      <c r="DF3651" s="158"/>
      <c r="DG3651" s="158"/>
      <c r="DH3651" s="158"/>
      <c r="DI3651" s="158"/>
      <c r="DJ3651" s="158"/>
      <c r="DK3651" s="158"/>
      <c r="DL3651" s="158"/>
      <c r="DM3651" s="158"/>
      <c r="DN3651" s="158"/>
      <c r="DO3651" s="158"/>
      <c r="DP3651" s="158"/>
      <c r="DQ3651" s="158"/>
      <c r="DR3651" s="158"/>
      <c r="DS3651" s="160"/>
    </row>
    <row r="3652" spans="1:123" s="110" customFormat="1">
      <c r="A3652" s="184"/>
      <c r="B3652" s="180"/>
      <c r="D3652" s="192"/>
      <c r="E3652" s="157"/>
      <c r="F3652" s="158"/>
      <c r="G3652" s="158"/>
      <c r="H3652" s="158"/>
      <c r="I3652" s="158"/>
      <c r="J3652" s="158"/>
      <c r="K3652" s="158"/>
      <c r="L3652" s="158"/>
      <c r="M3652" s="158"/>
      <c r="N3652" s="158"/>
      <c r="O3652" s="158"/>
      <c r="P3652" s="158"/>
      <c r="Q3652" s="158"/>
      <c r="R3652" s="158"/>
      <c r="S3652" s="158"/>
      <c r="T3652" s="158"/>
      <c r="U3652" s="158"/>
      <c r="V3652" s="158"/>
      <c r="W3652" s="158"/>
      <c r="X3652" s="158"/>
      <c r="Y3652" s="158"/>
      <c r="Z3652" s="158"/>
      <c r="AA3652" s="158"/>
      <c r="AB3652" s="158"/>
      <c r="AC3652" s="158"/>
      <c r="AD3652" s="158"/>
      <c r="AE3652" s="158"/>
      <c r="AF3652" s="158"/>
      <c r="AG3652" s="158"/>
      <c r="AH3652" s="158"/>
      <c r="AI3652" s="158"/>
      <c r="AJ3652" s="158"/>
      <c r="AK3652" s="158"/>
      <c r="AL3652" s="158"/>
      <c r="AM3652" s="158"/>
      <c r="AN3652" s="158"/>
      <c r="AO3652" s="158"/>
      <c r="AP3652" s="158"/>
      <c r="AQ3652" s="158"/>
      <c r="AR3652" s="158"/>
      <c r="AS3652" s="158"/>
      <c r="AT3652" s="158"/>
      <c r="AU3652" s="158"/>
      <c r="AV3652" s="158"/>
      <c r="AW3652" s="158"/>
      <c r="AX3652" s="158"/>
      <c r="AY3652" s="158"/>
      <c r="AZ3652" s="158"/>
      <c r="BA3652" s="158"/>
      <c r="BB3652" s="158"/>
      <c r="BC3652" s="158"/>
      <c r="BD3652" s="159"/>
      <c r="BE3652" s="158"/>
      <c r="BF3652" s="158"/>
      <c r="BG3652" s="158"/>
      <c r="BH3652" s="158"/>
      <c r="BI3652" s="159"/>
      <c r="BJ3652" s="158"/>
      <c r="BK3652" s="158"/>
      <c r="BL3652" s="158"/>
      <c r="BM3652" s="158"/>
      <c r="BN3652" s="158"/>
      <c r="BO3652" s="158"/>
      <c r="BP3652" s="158"/>
      <c r="BQ3652" s="158"/>
      <c r="BR3652" s="158"/>
      <c r="BS3652" s="158"/>
      <c r="BT3652" s="158"/>
      <c r="BU3652" s="158"/>
      <c r="BV3652" s="158"/>
      <c r="BW3652" s="158"/>
      <c r="BX3652" s="158"/>
      <c r="BY3652" s="158"/>
      <c r="BZ3652" s="158"/>
      <c r="CA3652" s="158"/>
      <c r="CB3652" s="158"/>
      <c r="CC3652" s="158"/>
      <c r="CD3652" s="158"/>
      <c r="CE3652" s="158"/>
      <c r="CF3652" s="158"/>
      <c r="CG3652" s="158"/>
      <c r="CH3652" s="158"/>
      <c r="CI3652" s="158"/>
      <c r="CJ3652" s="158"/>
      <c r="CK3652" s="158"/>
      <c r="CL3652" s="158"/>
      <c r="CM3652" s="158"/>
      <c r="CN3652" s="158"/>
      <c r="CO3652" s="158"/>
      <c r="CP3652" s="158"/>
      <c r="CQ3652" s="158"/>
      <c r="CR3652" s="158"/>
      <c r="CS3652" s="158"/>
      <c r="CT3652" s="158"/>
      <c r="CU3652" s="158"/>
      <c r="CV3652" s="158"/>
      <c r="CW3652" s="158"/>
      <c r="CX3652" s="158"/>
      <c r="CY3652" s="158"/>
      <c r="CZ3652" s="158"/>
      <c r="DA3652" s="158"/>
      <c r="DB3652" s="158"/>
      <c r="DC3652" s="158"/>
      <c r="DD3652" s="158"/>
      <c r="DE3652" s="158"/>
      <c r="DF3652" s="158"/>
      <c r="DG3652" s="158"/>
      <c r="DH3652" s="158"/>
      <c r="DI3652" s="158"/>
      <c r="DJ3652" s="158"/>
      <c r="DK3652" s="158"/>
      <c r="DL3652" s="158"/>
      <c r="DM3652" s="158"/>
      <c r="DN3652" s="158"/>
      <c r="DO3652" s="158"/>
      <c r="DP3652" s="158"/>
      <c r="DQ3652" s="158"/>
      <c r="DR3652" s="158"/>
      <c r="DS3652" s="160"/>
    </row>
    <row r="3653" spans="1:123" s="110" customFormat="1">
      <c r="A3653" s="184"/>
      <c r="B3653" s="180"/>
      <c r="D3653" s="192"/>
      <c r="E3653" s="157"/>
      <c r="F3653" s="158"/>
      <c r="G3653" s="158"/>
      <c r="H3653" s="158"/>
      <c r="I3653" s="158"/>
      <c r="J3653" s="158"/>
      <c r="K3653" s="158"/>
      <c r="L3653" s="158"/>
      <c r="M3653" s="158"/>
      <c r="N3653" s="158"/>
      <c r="O3653" s="158"/>
      <c r="P3653" s="158"/>
      <c r="Q3653" s="158"/>
      <c r="R3653" s="158"/>
      <c r="S3653" s="158"/>
      <c r="T3653" s="158"/>
      <c r="U3653" s="158"/>
      <c r="V3653" s="158"/>
      <c r="W3653" s="158"/>
      <c r="X3653" s="158"/>
      <c r="Y3653" s="158"/>
      <c r="Z3653" s="158"/>
      <c r="AA3653" s="158"/>
      <c r="AB3653" s="158"/>
      <c r="AC3653" s="158"/>
      <c r="AD3653" s="158"/>
      <c r="AE3653" s="158"/>
      <c r="AF3653" s="158"/>
      <c r="AG3653" s="158"/>
      <c r="AH3653" s="158"/>
      <c r="AI3653" s="158"/>
      <c r="AJ3653" s="158"/>
      <c r="AK3653" s="158"/>
      <c r="AL3653" s="158"/>
      <c r="AM3653" s="158"/>
      <c r="AN3653" s="158"/>
      <c r="AO3653" s="158"/>
      <c r="AP3653" s="158"/>
      <c r="AQ3653" s="158"/>
      <c r="AR3653" s="158"/>
      <c r="AS3653" s="158"/>
      <c r="AT3653" s="158"/>
      <c r="AU3653" s="158"/>
      <c r="AV3653" s="158"/>
      <c r="AW3653" s="158"/>
      <c r="AX3653" s="158"/>
      <c r="AY3653" s="158"/>
      <c r="AZ3653" s="158"/>
      <c r="BA3653" s="158"/>
      <c r="BB3653" s="158"/>
      <c r="BC3653" s="158"/>
      <c r="BD3653" s="159"/>
      <c r="BE3653" s="158"/>
      <c r="BF3653" s="158"/>
      <c r="BG3653" s="158"/>
      <c r="BH3653" s="158"/>
      <c r="BI3653" s="159"/>
      <c r="BJ3653" s="158"/>
      <c r="BK3653" s="158"/>
      <c r="BL3653" s="158"/>
      <c r="BM3653" s="158"/>
      <c r="BN3653" s="158"/>
      <c r="BO3653" s="158"/>
      <c r="BP3653" s="158"/>
      <c r="BQ3653" s="158"/>
      <c r="BR3653" s="158"/>
      <c r="BS3653" s="158"/>
      <c r="BT3653" s="158"/>
      <c r="BU3653" s="158"/>
      <c r="BV3653" s="158"/>
      <c r="BW3653" s="158"/>
      <c r="BX3653" s="158"/>
      <c r="BY3653" s="158"/>
      <c r="BZ3653" s="158"/>
      <c r="CA3653" s="158"/>
      <c r="CB3653" s="158"/>
      <c r="CC3653" s="158"/>
      <c r="CD3653" s="158"/>
      <c r="CE3653" s="158"/>
      <c r="CF3653" s="158"/>
      <c r="CG3653" s="158"/>
      <c r="CH3653" s="158"/>
      <c r="CI3653" s="158"/>
      <c r="CJ3653" s="158"/>
      <c r="CK3653" s="158"/>
      <c r="CL3653" s="158"/>
      <c r="CM3653" s="158"/>
      <c r="CN3653" s="158"/>
      <c r="CO3653" s="158"/>
      <c r="CP3653" s="158"/>
      <c r="CQ3653" s="158"/>
      <c r="CR3653" s="158"/>
      <c r="CS3653" s="158"/>
      <c r="CT3653" s="158"/>
      <c r="CU3653" s="158"/>
      <c r="CV3653" s="158"/>
      <c r="CW3653" s="158"/>
      <c r="CX3653" s="158"/>
      <c r="CY3653" s="158"/>
      <c r="CZ3653" s="158"/>
      <c r="DA3653" s="158"/>
      <c r="DB3653" s="158"/>
      <c r="DC3653" s="158"/>
      <c r="DD3653" s="158"/>
      <c r="DE3653" s="158"/>
      <c r="DF3653" s="158"/>
      <c r="DG3653" s="158"/>
      <c r="DH3653" s="158"/>
      <c r="DI3653" s="158"/>
      <c r="DJ3653" s="158"/>
      <c r="DK3653" s="158"/>
      <c r="DL3653" s="158"/>
      <c r="DM3653" s="158"/>
      <c r="DN3653" s="158"/>
      <c r="DO3653" s="158"/>
      <c r="DP3653" s="158"/>
      <c r="DQ3653" s="158"/>
      <c r="DR3653" s="158"/>
      <c r="DS3653" s="160"/>
    </row>
    <row r="3654" spans="1:123" s="110" customFormat="1">
      <c r="A3654" s="184"/>
      <c r="B3654" s="180"/>
      <c r="D3654" s="192"/>
      <c r="E3654" s="157"/>
      <c r="F3654" s="158"/>
      <c r="G3654" s="158"/>
      <c r="H3654" s="158"/>
      <c r="I3654" s="158"/>
      <c r="J3654" s="158"/>
      <c r="K3654" s="158"/>
      <c r="L3654" s="158"/>
      <c r="M3654" s="158"/>
      <c r="N3654" s="158"/>
      <c r="O3654" s="158"/>
      <c r="P3654" s="158"/>
      <c r="Q3654" s="158"/>
      <c r="R3654" s="158"/>
      <c r="S3654" s="158"/>
      <c r="T3654" s="158"/>
      <c r="U3654" s="158"/>
      <c r="V3654" s="158"/>
      <c r="W3654" s="158"/>
      <c r="X3654" s="158"/>
      <c r="Y3654" s="158"/>
      <c r="Z3654" s="158"/>
      <c r="AA3654" s="158"/>
      <c r="AB3654" s="158"/>
      <c r="AC3654" s="158"/>
      <c r="AD3654" s="158"/>
      <c r="AE3654" s="158"/>
      <c r="AF3654" s="158"/>
      <c r="AG3654" s="158"/>
      <c r="AH3654" s="158"/>
      <c r="AI3654" s="158"/>
      <c r="AJ3654" s="158"/>
      <c r="AK3654" s="158"/>
      <c r="AL3654" s="158"/>
      <c r="AM3654" s="158"/>
      <c r="AN3654" s="158"/>
      <c r="AO3654" s="158"/>
      <c r="AP3654" s="158"/>
      <c r="AQ3654" s="158"/>
      <c r="AR3654" s="158"/>
      <c r="AS3654" s="158"/>
      <c r="AT3654" s="158"/>
      <c r="AU3654" s="158"/>
      <c r="AV3654" s="158"/>
      <c r="AW3654" s="158"/>
      <c r="AX3654" s="158"/>
      <c r="AY3654" s="158"/>
      <c r="AZ3654" s="158"/>
      <c r="BA3654" s="158"/>
      <c r="BB3654" s="158"/>
      <c r="BC3654" s="158"/>
      <c r="BD3654" s="159"/>
      <c r="BE3654" s="158"/>
      <c r="BF3654" s="158"/>
      <c r="BG3654" s="158"/>
      <c r="BH3654" s="158"/>
      <c r="BI3654" s="159"/>
      <c r="BJ3654" s="158"/>
      <c r="BK3654" s="158"/>
      <c r="BL3654" s="158"/>
      <c r="BM3654" s="158"/>
      <c r="BN3654" s="158"/>
      <c r="BO3654" s="158"/>
      <c r="BP3654" s="158"/>
      <c r="BQ3654" s="158"/>
      <c r="BR3654" s="158"/>
      <c r="BS3654" s="158"/>
      <c r="BT3654" s="158"/>
      <c r="BU3654" s="158"/>
      <c r="BV3654" s="158"/>
      <c r="BW3654" s="158"/>
      <c r="BX3654" s="158"/>
      <c r="BY3654" s="158"/>
      <c r="BZ3654" s="158"/>
      <c r="CA3654" s="158"/>
      <c r="CB3654" s="158"/>
      <c r="CC3654" s="158"/>
      <c r="CD3654" s="158"/>
      <c r="CE3654" s="158"/>
      <c r="CF3654" s="158"/>
      <c r="CG3654" s="158"/>
      <c r="CH3654" s="158"/>
      <c r="CI3654" s="158"/>
      <c r="CJ3654" s="158"/>
      <c r="CK3654" s="158"/>
      <c r="CL3654" s="158"/>
      <c r="CM3654" s="158"/>
      <c r="CN3654" s="158"/>
      <c r="CO3654" s="158"/>
      <c r="CP3654" s="158"/>
      <c r="CQ3654" s="158"/>
      <c r="CR3654" s="158"/>
      <c r="CS3654" s="158"/>
      <c r="CT3654" s="158"/>
      <c r="CU3654" s="158"/>
      <c r="CV3654" s="158"/>
      <c r="CW3654" s="158"/>
      <c r="CX3654" s="158"/>
      <c r="CY3654" s="158"/>
      <c r="CZ3654" s="158"/>
      <c r="DA3654" s="158"/>
      <c r="DB3654" s="158"/>
      <c r="DC3654" s="158"/>
      <c r="DD3654" s="158"/>
      <c r="DE3654" s="158"/>
      <c r="DF3654" s="158"/>
      <c r="DG3654" s="158"/>
      <c r="DH3654" s="158"/>
      <c r="DI3654" s="158"/>
      <c r="DJ3654" s="158"/>
      <c r="DK3654" s="158"/>
      <c r="DL3654" s="158"/>
      <c r="DM3654" s="158"/>
      <c r="DN3654" s="158"/>
      <c r="DO3654" s="158"/>
      <c r="DP3654" s="158"/>
      <c r="DQ3654" s="158"/>
      <c r="DR3654" s="158"/>
      <c r="DS3654" s="160"/>
    </row>
    <row r="3655" spans="1:123" s="110" customFormat="1">
      <c r="A3655" s="184"/>
      <c r="B3655" s="180"/>
      <c r="D3655" s="192"/>
      <c r="E3655" s="157"/>
      <c r="F3655" s="158"/>
      <c r="G3655" s="158"/>
      <c r="H3655" s="158"/>
      <c r="I3655" s="158"/>
      <c r="J3655" s="158"/>
      <c r="K3655" s="158"/>
      <c r="L3655" s="158"/>
      <c r="M3655" s="158"/>
      <c r="N3655" s="158"/>
      <c r="O3655" s="158"/>
      <c r="P3655" s="158"/>
      <c r="Q3655" s="158"/>
      <c r="R3655" s="158"/>
      <c r="S3655" s="158"/>
      <c r="T3655" s="158"/>
      <c r="U3655" s="158"/>
      <c r="V3655" s="158"/>
      <c r="W3655" s="158"/>
      <c r="X3655" s="158"/>
      <c r="Y3655" s="158"/>
      <c r="Z3655" s="158"/>
      <c r="AA3655" s="158"/>
      <c r="AB3655" s="158"/>
      <c r="AC3655" s="158"/>
      <c r="AD3655" s="158"/>
      <c r="AE3655" s="158"/>
      <c r="AF3655" s="158"/>
      <c r="AG3655" s="158"/>
      <c r="AH3655" s="158"/>
      <c r="AI3655" s="158"/>
      <c r="AJ3655" s="158"/>
      <c r="AK3655" s="158"/>
      <c r="AL3655" s="158"/>
      <c r="AM3655" s="158"/>
      <c r="AN3655" s="158"/>
      <c r="AO3655" s="158"/>
      <c r="AP3655" s="158"/>
      <c r="AQ3655" s="158"/>
      <c r="AR3655" s="158"/>
      <c r="AS3655" s="158"/>
      <c r="AT3655" s="158"/>
      <c r="AU3655" s="158"/>
      <c r="AV3655" s="158"/>
      <c r="AW3655" s="158"/>
      <c r="AX3655" s="158"/>
      <c r="AY3655" s="158"/>
      <c r="AZ3655" s="158"/>
      <c r="BA3655" s="158"/>
      <c r="BB3655" s="158"/>
      <c r="BC3655" s="158"/>
      <c r="BD3655" s="159"/>
      <c r="BE3655" s="158"/>
      <c r="BF3655" s="158"/>
      <c r="BG3655" s="158"/>
      <c r="BH3655" s="158"/>
      <c r="BI3655" s="159"/>
      <c r="BJ3655" s="158"/>
      <c r="BK3655" s="158"/>
      <c r="BL3655" s="158"/>
      <c r="BM3655" s="158"/>
      <c r="BN3655" s="158"/>
      <c r="BO3655" s="158"/>
      <c r="BP3655" s="158"/>
      <c r="BQ3655" s="158"/>
      <c r="BR3655" s="158"/>
      <c r="BS3655" s="158"/>
      <c r="BT3655" s="158"/>
      <c r="BU3655" s="158"/>
      <c r="BV3655" s="158"/>
      <c r="BW3655" s="158"/>
      <c r="BX3655" s="158"/>
      <c r="BY3655" s="158"/>
      <c r="BZ3655" s="158"/>
      <c r="CA3655" s="158"/>
      <c r="CB3655" s="158"/>
      <c r="CC3655" s="158"/>
      <c r="CD3655" s="158"/>
      <c r="CE3655" s="158"/>
      <c r="CF3655" s="158"/>
      <c r="CG3655" s="158"/>
      <c r="CH3655" s="158"/>
      <c r="CI3655" s="158"/>
      <c r="CJ3655" s="158"/>
      <c r="CK3655" s="158"/>
      <c r="CL3655" s="158"/>
      <c r="CM3655" s="158"/>
      <c r="CN3655" s="158"/>
      <c r="CO3655" s="158"/>
      <c r="CP3655" s="158"/>
      <c r="CQ3655" s="158"/>
      <c r="CR3655" s="158"/>
      <c r="CS3655" s="158"/>
      <c r="CT3655" s="158"/>
      <c r="CU3655" s="158"/>
      <c r="CV3655" s="158"/>
      <c r="CW3655" s="158"/>
      <c r="CX3655" s="158"/>
      <c r="CY3655" s="158"/>
      <c r="CZ3655" s="158"/>
      <c r="DA3655" s="158"/>
      <c r="DB3655" s="158"/>
      <c r="DC3655" s="158"/>
      <c r="DD3655" s="158"/>
      <c r="DE3655" s="158"/>
      <c r="DF3655" s="158"/>
      <c r="DG3655" s="158"/>
      <c r="DH3655" s="158"/>
      <c r="DI3655" s="158"/>
      <c r="DJ3655" s="158"/>
      <c r="DK3655" s="158"/>
      <c r="DL3655" s="158"/>
      <c r="DM3655" s="158"/>
      <c r="DN3655" s="158"/>
      <c r="DO3655" s="158"/>
      <c r="DP3655" s="158"/>
      <c r="DQ3655" s="158"/>
      <c r="DR3655" s="158"/>
      <c r="DS3655" s="160"/>
    </row>
    <row r="3656" spans="1:123" s="110" customFormat="1">
      <c r="A3656" s="184"/>
      <c r="B3656" s="180"/>
      <c r="D3656" s="192"/>
      <c r="E3656" s="157"/>
      <c r="F3656" s="158"/>
      <c r="G3656" s="158"/>
      <c r="H3656" s="158"/>
      <c r="I3656" s="158"/>
      <c r="J3656" s="158"/>
      <c r="K3656" s="158"/>
      <c r="L3656" s="158"/>
      <c r="M3656" s="158"/>
      <c r="N3656" s="158"/>
      <c r="O3656" s="158"/>
      <c r="P3656" s="158"/>
      <c r="Q3656" s="158"/>
      <c r="R3656" s="158"/>
      <c r="S3656" s="158"/>
      <c r="T3656" s="158"/>
      <c r="U3656" s="158"/>
      <c r="V3656" s="158"/>
      <c r="W3656" s="158"/>
      <c r="X3656" s="158"/>
      <c r="Y3656" s="158"/>
      <c r="Z3656" s="158"/>
      <c r="AA3656" s="158"/>
      <c r="AB3656" s="158"/>
      <c r="AC3656" s="158"/>
      <c r="AD3656" s="158"/>
      <c r="AE3656" s="158"/>
      <c r="AF3656" s="158"/>
      <c r="AG3656" s="158"/>
      <c r="AH3656" s="158"/>
      <c r="AI3656" s="158"/>
      <c r="AJ3656" s="158"/>
      <c r="AK3656" s="158"/>
      <c r="AL3656" s="158"/>
      <c r="AM3656" s="158"/>
      <c r="AN3656" s="158"/>
      <c r="AO3656" s="158"/>
      <c r="AP3656" s="158"/>
      <c r="AQ3656" s="158"/>
      <c r="AR3656" s="158"/>
      <c r="AS3656" s="158"/>
      <c r="AT3656" s="158"/>
      <c r="AU3656" s="158"/>
      <c r="AV3656" s="158"/>
      <c r="AW3656" s="158"/>
      <c r="AX3656" s="158"/>
      <c r="AY3656" s="158"/>
      <c r="AZ3656" s="158"/>
      <c r="BA3656" s="158"/>
      <c r="BB3656" s="158"/>
      <c r="BC3656" s="158"/>
      <c r="BD3656" s="159"/>
      <c r="BE3656" s="158"/>
      <c r="BF3656" s="158"/>
      <c r="BG3656" s="158"/>
      <c r="BH3656" s="158"/>
      <c r="BI3656" s="159"/>
      <c r="BJ3656" s="158"/>
      <c r="BK3656" s="158"/>
      <c r="BL3656" s="158"/>
      <c r="BM3656" s="158"/>
      <c r="BN3656" s="158"/>
      <c r="BO3656" s="158"/>
      <c r="BP3656" s="158"/>
      <c r="BQ3656" s="158"/>
      <c r="BR3656" s="158"/>
      <c r="BS3656" s="158"/>
      <c r="BT3656" s="158"/>
      <c r="BU3656" s="158"/>
      <c r="BV3656" s="158"/>
      <c r="BW3656" s="158"/>
      <c r="BX3656" s="158"/>
      <c r="BY3656" s="158"/>
      <c r="BZ3656" s="158"/>
      <c r="CA3656" s="158"/>
      <c r="CB3656" s="158"/>
      <c r="CC3656" s="158"/>
      <c r="CD3656" s="158"/>
      <c r="CE3656" s="158"/>
      <c r="CF3656" s="158"/>
      <c r="CG3656" s="158"/>
      <c r="CH3656" s="158"/>
      <c r="CI3656" s="158"/>
      <c r="CJ3656" s="158"/>
      <c r="CK3656" s="158"/>
      <c r="CL3656" s="158"/>
      <c r="CM3656" s="158"/>
      <c r="CN3656" s="158"/>
      <c r="CO3656" s="158"/>
      <c r="CP3656" s="158"/>
      <c r="CQ3656" s="158"/>
      <c r="CR3656" s="158"/>
      <c r="CS3656" s="158"/>
      <c r="CT3656" s="158"/>
      <c r="CU3656" s="158"/>
      <c r="CV3656" s="158"/>
      <c r="CW3656" s="158"/>
      <c r="CX3656" s="158"/>
      <c r="CY3656" s="158"/>
      <c r="CZ3656" s="158"/>
      <c r="DA3656" s="158"/>
      <c r="DB3656" s="158"/>
      <c r="DC3656" s="158"/>
      <c r="DD3656" s="158"/>
      <c r="DE3656" s="158"/>
      <c r="DF3656" s="158"/>
      <c r="DG3656" s="158"/>
      <c r="DH3656" s="158"/>
      <c r="DI3656" s="158"/>
      <c r="DJ3656" s="158"/>
      <c r="DK3656" s="158"/>
      <c r="DL3656" s="158"/>
      <c r="DM3656" s="158"/>
      <c r="DN3656" s="158"/>
      <c r="DO3656" s="158"/>
      <c r="DP3656" s="158"/>
      <c r="DQ3656" s="158"/>
      <c r="DR3656" s="158"/>
      <c r="DS3656" s="160"/>
    </row>
    <row r="3657" spans="1:123" s="110" customFormat="1">
      <c r="A3657" s="184"/>
      <c r="B3657" s="180"/>
      <c r="D3657" s="192"/>
      <c r="E3657" s="157"/>
      <c r="F3657" s="158"/>
      <c r="G3657" s="158"/>
      <c r="H3657" s="158"/>
      <c r="I3657" s="158"/>
      <c r="J3657" s="158"/>
      <c r="K3657" s="158"/>
      <c r="L3657" s="158"/>
      <c r="M3657" s="158"/>
      <c r="N3657" s="158"/>
      <c r="O3657" s="158"/>
      <c r="P3657" s="158"/>
      <c r="Q3657" s="158"/>
      <c r="R3657" s="158"/>
      <c r="S3657" s="158"/>
      <c r="T3657" s="158"/>
      <c r="U3657" s="158"/>
      <c r="V3657" s="158"/>
      <c r="W3657" s="158"/>
      <c r="X3657" s="158"/>
      <c r="Y3657" s="158"/>
      <c r="Z3657" s="158"/>
      <c r="AA3657" s="158"/>
      <c r="AB3657" s="158"/>
      <c r="AC3657" s="158"/>
      <c r="AD3657" s="158"/>
      <c r="AE3657" s="158"/>
      <c r="AF3657" s="158"/>
      <c r="AG3657" s="158"/>
      <c r="AH3657" s="158"/>
      <c r="AI3657" s="158"/>
      <c r="AJ3657" s="158"/>
      <c r="AK3657" s="158"/>
      <c r="AL3657" s="158"/>
      <c r="AM3657" s="158"/>
      <c r="AN3657" s="158"/>
      <c r="AO3657" s="158"/>
      <c r="AP3657" s="158"/>
      <c r="AQ3657" s="158"/>
      <c r="AR3657" s="158"/>
      <c r="AS3657" s="158"/>
      <c r="AT3657" s="158"/>
      <c r="AU3657" s="158"/>
      <c r="AV3657" s="158"/>
      <c r="AW3657" s="158"/>
      <c r="AX3657" s="158"/>
      <c r="AY3657" s="158"/>
      <c r="AZ3657" s="158"/>
      <c r="BA3657" s="158"/>
      <c r="BB3657" s="158"/>
      <c r="BC3657" s="158"/>
      <c r="BD3657" s="159"/>
      <c r="BE3657" s="158"/>
      <c r="BF3657" s="158"/>
      <c r="BG3657" s="158"/>
      <c r="BH3657" s="158"/>
      <c r="BI3657" s="159"/>
      <c r="BJ3657" s="158"/>
      <c r="BK3657" s="158"/>
      <c r="BL3657" s="158"/>
      <c r="BM3657" s="158"/>
      <c r="BN3657" s="158"/>
      <c r="BO3657" s="158"/>
      <c r="BP3657" s="158"/>
      <c r="BQ3657" s="158"/>
      <c r="BR3657" s="158"/>
      <c r="BS3657" s="158"/>
      <c r="BT3657" s="158"/>
      <c r="BU3657" s="158"/>
      <c r="BV3657" s="158"/>
      <c r="BW3657" s="158"/>
      <c r="BX3657" s="158"/>
      <c r="BY3657" s="158"/>
      <c r="BZ3657" s="158"/>
      <c r="CA3657" s="158"/>
      <c r="CB3657" s="158"/>
      <c r="CC3657" s="158"/>
      <c r="CD3657" s="158"/>
      <c r="CE3657" s="158"/>
      <c r="CF3657" s="158"/>
      <c r="CG3657" s="158"/>
      <c r="CH3657" s="158"/>
      <c r="CI3657" s="158"/>
      <c r="CJ3657" s="158"/>
      <c r="CK3657" s="158"/>
      <c r="CL3657" s="158"/>
      <c r="CM3657" s="158"/>
      <c r="CN3657" s="158"/>
      <c r="CO3657" s="158"/>
      <c r="CP3657" s="158"/>
      <c r="CQ3657" s="158"/>
      <c r="CR3657" s="158"/>
      <c r="CS3657" s="158"/>
      <c r="CT3657" s="158"/>
      <c r="CU3657" s="158"/>
      <c r="CV3657" s="158"/>
      <c r="CW3657" s="158"/>
      <c r="CX3657" s="158"/>
      <c r="CY3657" s="158"/>
      <c r="CZ3657" s="158"/>
      <c r="DA3657" s="158"/>
      <c r="DB3657" s="158"/>
      <c r="DC3657" s="158"/>
      <c r="DD3657" s="158"/>
      <c r="DE3657" s="158"/>
      <c r="DF3657" s="158"/>
      <c r="DG3657" s="158"/>
      <c r="DH3657" s="158"/>
      <c r="DI3657" s="158"/>
      <c r="DJ3657" s="158"/>
      <c r="DK3657" s="158"/>
      <c r="DL3657" s="158"/>
      <c r="DM3657" s="158"/>
      <c r="DN3657" s="158"/>
      <c r="DO3657" s="158"/>
      <c r="DP3657" s="158"/>
      <c r="DQ3657" s="158"/>
      <c r="DR3657" s="158"/>
      <c r="DS3657" s="160"/>
    </row>
    <row r="3658" spans="1:123" s="110" customFormat="1">
      <c r="A3658" s="184"/>
      <c r="B3658" s="180"/>
      <c r="D3658" s="192"/>
      <c r="E3658" s="157"/>
      <c r="F3658" s="158"/>
      <c r="G3658" s="158"/>
      <c r="H3658" s="158"/>
      <c r="I3658" s="158"/>
      <c r="J3658" s="158"/>
      <c r="K3658" s="158"/>
      <c r="L3658" s="158"/>
      <c r="M3658" s="158"/>
      <c r="N3658" s="158"/>
      <c r="O3658" s="158"/>
      <c r="P3658" s="158"/>
      <c r="Q3658" s="158"/>
      <c r="R3658" s="158"/>
      <c r="S3658" s="158"/>
      <c r="T3658" s="158"/>
      <c r="U3658" s="158"/>
      <c r="V3658" s="158"/>
      <c r="W3658" s="158"/>
      <c r="X3658" s="158"/>
      <c r="Y3658" s="158"/>
      <c r="Z3658" s="158"/>
      <c r="AA3658" s="158"/>
      <c r="AB3658" s="158"/>
      <c r="AC3658" s="158"/>
      <c r="AD3658" s="158"/>
      <c r="AE3658" s="158"/>
      <c r="AF3658" s="158"/>
      <c r="AG3658" s="158"/>
      <c r="AH3658" s="158"/>
      <c r="AI3658" s="158"/>
      <c r="AJ3658" s="158"/>
      <c r="AK3658" s="158"/>
      <c r="AL3658" s="158"/>
      <c r="AM3658" s="158"/>
      <c r="AN3658" s="158"/>
      <c r="AO3658" s="158"/>
      <c r="AP3658" s="158"/>
      <c r="AQ3658" s="158"/>
      <c r="AR3658" s="158"/>
      <c r="AS3658" s="158"/>
      <c r="AT3658" s="158"/>
      <c r="AU3658" s="158"/>
      <c r="AV3658" s="158"/>
      <c r="AW3658" s="158"/>
      <c r="AX3658" s="158"/>
      <c r="AY3658" s="158"/>
      <c r="AZ3658" s="158"/>
      <c r="BA3658" s="158"/>
      <c r="BB3658" s="158"/>
      <c r="BC3658" s="158"/>
      <c r="BD3658" s="159"/>
      <c r="BE3658" s="158"/>
      <c r="BF3658" s="158"/>
      <c r="BG3658" s="158"/>
      <c r="BH3658" s="158"/>
      <c r="BI3658" s="159"/>
      <c r="BJ3658" s="158"/>
      <c r="BK3658" s="158"/>
      <c r="BL3658" s="158"/>
      <c r="BM3658" s="158"/>
      <c r="BN3658" s="158"/>
      <c r="BO3658" s="158"/>
      <c r="BP3658" s="158"/>
      <c r="BQ3658" s="158"/>
      <c r="BR3658" s="158"/>
      <c r="BS3658" s="158"/>
      <c r="BT3658" s="158"/>
      <c r="BU3658" s="158"/>
      <c r="BV3658" s="158"/>
      <c r="BW3658" s="158"/>
      <c r="BX3658" s="158"/>
      <c r="BY3658" s="158"/>
      <c r="BZ3658" s="158"/>
      <c r="CA3658" s="158"/>
      <c r="CB3658" s="158"/>
      <c r="CC3658" s="158"/>
      <c r="CD3658" s="158"/>
      <c r="CE3658" s="158"/>
      <c r="CF3658" s="158"/>
      <c r="CG3658" s="158"/>
      <c r="CH3658" s="158"/>
      <c r="CI3658" s="158"/>
      <c r="CJ3658" s="158"/>
      <c r="CK3658" s="158"/>
      <c r="CL3658" s="158"/>
      <c r="CM3658" s="158"/>
      <c r="CN3658" s="158"/>
      <c r="CO3658" s="158"/>
      <c r="CP3658" s="158"/>
      <c r="CQ3658" s="158"/>
      <c r="CR3658" s="158"/>
      <c r="CS3658" s="158"/>
      <c r="CT3658" s="158"/>
      <c r="CU3658" s="158"/>
      <c r="CV3658" s="158"/>
      <c r="CW3658" s="158"/>
      <c r="CX3658" s="158"/>
      <c r="CY3658" s="158"/>
      <c r="CZ3658" s="158"/>
      <c r="DA3658" s="158"/>
      <c r="DB3658" s="158"/>
      <c r="DC3658" s="158"/>
      <c r="DD3658" s="158"/>
      <c r="DE3658" s="158"/>
      <c r="DF3658" s="158"/>
      <c r="DG3658" s="158"/>
      <c r="DH3658" s="158"/>
      <c r="DI3658" s="158"/>
      <c r="DJ3658" s="158"/>
      <c r="DK3658" s="158"/>
      <c r="DL3658" s="158"/>
      <c r="DM3658" s="158"/>
      <c r="DN3658" s="158"/>
      <c r="DO3658" s="158"/>
      <c r="DP3658" s="158"/>
      <c r="DQ3658" s="158"/>
      <c r="DR3658" s="158"/>
      <c r="DS3658" s="160"/>
    </row>
    <row r="3659" spans="1:123" s="110" customFormat="1">
      <c r="A3659" s="184"/>
      <c r="B3659" s="180"/>
      <c r="D3659" s="192"/>
      <c r="E3659" s="157"/>
      <c r="F3659" s="158"/>
      <c r="G3659" s="158"/>
      <c r="H3659" s="158"/>
      <c r="I3659" s="158"/>
      <c r="J3659" s="158"/>
      <c r="K3659" s="158"/>
      <c r="L3659" s="158"/>
      <c r="M3659" s="158"/>
      <c r="N3659" s="158"/>
      <c r="O3659" s="158"/>
      <c r="P3659" s="158"/>
      <c r="Q3659" s="158"/>
      <c r="R3659" s="158"/>
      <c r="S3659" s="158"/>
      <c r="T3659" s="158"/>
      <c r="U3659" s="158"/>
      <c r="V3659" s="158"/>
      <c r="W3659" s="158"/>
      <c r="X3659" s="158"/>
      <c r="Y3659" s="158"/>
      <c r="Z3659" s="158"/>
      <c r="AA3659" s="158"/>
      <c r="AB3659" s="158"/>
      <c r="AC3659" s="158"/>
      <c r="AD3659" s="158"/>
      <c r="AE3659" s="158"/>
      <c r="AF3659" s="158"/>
      <c r="AG3659" s="158"/>
      <c r="AH3659" s="158"/>
      <c r="AI3659" s="158"/>
      <c r="AJ3659" s="158"/>
      <c r="AK3659" s="158"/>
      <c r="AL3659" s="158"/>
      <c r="AM3659" s="158"/>
      <c r="AN3659" s="158"/>
      <c r="AO3659" s="158"/>
      <c r="AP3659" s="158"/>
      <c r="AQ3659" s="158"/>
      <c r="AR3659" s="158"/>
      <c r="AS3659" s="158"/>
      <c r="AT3659" s="158"/>
      <c r="AU3659" s="158"/>
      <c r="AV3659" s="158"/>
      <c r="AW3659" s="158"/>
      <c r="AX3659" s="158"/>
      <c r="AY3659" s="158"/>
      <c r="AZ3659" s="158"/>
      <c r="BA3659" s="158"/>
      <c r="BB3659" s="158"/>
      <c r="BC3659" s="158"/>
      <c r="BD3659" s="159"/>
      <c r="BE3659" s="158"/>
      <c r="BF3659" s="158"/>
      <c r="BG3659" s="158"/>
      <c r="BH3659" s="158"/>
      <c r="BI3659" s="159"/>
      <c r="BJ3659" s="158"/>
      <c r="BK3659" s="158"/>
      <c r="BL3659" s="158"/>
      <c r="BM3659" s="158"/>
      <c r="BN3659" s="158"/>
      <c r="BO3659" s="158"/>
      <c r="BP3659" s="158"/>
      <c r="BQ3659" s="158"/>
      <c r="BR3659" s="158"/>
      <c r="BS3659" s="158"/>
      <c r="BT3659" s="158"/>
      <c r="BU3659" s="158"/>
      <c r="BV3659" s="158"/>
      <c r="BW3659" s="158"/>
      <c r="BX3659" s="158"/>
      <c r="BY3659" s="158"/>
      <c r="BZ3659" s="158"/>
      <c r="CA3659" s="158"/>
      <c r="CB3659" s="158"/>
      <c r="CC3659" s="158"/>
      <c r="CD3659" s="158"/>
      <c r="CE3659" s="158"/>
      <c r="CF3659" s="158"/>
      <c r="CG3659" s="158"/>
      <c r="CH3659" s="158"/>
      <c r="CI3659" s="158"/>
      <c r="CJ3659" s="158"/>
      <c r="CK3659" s="158"/>
      <c r="CL3659" s="158"/>
      <c r="CM3659" s="158"/>
      <c r="CN3659" s="158"/>
      <c r="CO3659" s="158"/>
      <c r="CP3659" s="158"/>
      <c r="CQ3659" s="158"/>
      <c r="CR3659" s="158"/>
      <c r="CS3659" s="158"/>
      <c r="CT3659" s="158"/>
      <c r="CU3659" s="158"/>
      <c r="CV3659" s="158"/>
      <c r="CW3659" s="158"/>
      <c r="CX3659" s="158"/>
      <c r="CY3659" s="158"/>
      <c r="CZ3659" s="158"/>
      <c r="DA3659" s="158"/>
      <c r="DB3659" s="158"/>
      <c r="DC3659" s="158"/>
      <c r="DD3659" s="158"/>
      <c r="DE3659" s="158"/>
      <c r="DF3659" s="158"/>
      <c r="DG3659" s="158"/>
      <c r="DH3659" s="158"/>
      <c r="DI3659" s="158"/>
      <c r="DJ3659" s="158"/>
      <c r="DK3659" s="158"/>
      <c r="DL3659" s="158"/>
      <c r="DM3659" s="158"/>
      <c r="DN3659" s="158"/>
      <c r="DO3659" s="158"/>
      <c r="DP3659" s="158"/>
      <c r="DQ3659" s="158"/>
      <c r="DR3659" s="158"/>
      <c r="DS3659" s="160"/>
    </row>
    <row r="3660" spans="1:123" s="110" customFormat="1">
      <c r="A3660" s="184"/>
      <c r="B3660" s="180"/>
      <c r="D3660" s="192"/>
      <c r="E3660" s="157"/>
      <c r="F3660" s="158"/>
      <c r="G3660" s="158"/>
      <c r="H3660" s="158"/>
      <c r="I3660" s="158"/>
      <c r="J3660" s="158"/>
      <c r="K3660" s="158"/>
      <c r="L3660" s="158"/>
      <c r="M3660" s="158"/>
      <c r="N3660" s="158"/>
      <c r="O3660" s="158"/>
      <c r="P3660" s="158"/>
      <c r="Q3660" s="158"/>
      <c r="R3660" s="158"/>
      <c r="S3660" s="158"/>
      <c r="T3660" s="158"/>
      <c r="U3660" s="158"/>
      <c r="V3660" s="158"/>
      <c r="W3660" s="158"/>
      <c r="X3660" s="158"/>
      <c r="Y3660" s="158"/>
      <c r="Z3660" s="158"/>
      <c r="AA3660" s="158"/>
      <c r="AB3660" s="158"/>
      <c r="AC3660" s="158"/>
      <c r="AD3660" s="158"/>
      <c r="AE3660" s="158"/>
      <c r="AF3660" s="158"/>
      <c r="AG3660" s="158"/>
      <c r="AH3660" s="158"/>
      <c r="AI3660" s="158"/>
      <c r="AJ3660" s="158"/>
      <c r="AK3660" s="158"/>
      <c r="AL3660" s="158"/>
      <c r="AM3660" s="158"/>
      <c r="AN3660" s="158"/>
      <c r="AO3660" s="158"/>
      <c r="AP3660" s="158"/>
      <c r="AQ3660" s="158"/>
      <c r="AR3660" s="158"/>
      <c r="AS3660" s="158"/>
      <c r="AT3660" s="158"/>
      <c r="AU3660" s="158"/>
      <c r="AV3660" s="158"/>
      <c r="AW3660" s="158"/>
      <c r="AX3660" s="158"/>
      <c r="AY3660" s="158"/>
      <c r="AZ3660" s="158"/>
      <c r="BA3660" s="158"/>
      <c r="BB3660" s="158"/>
      <c r="BC3660" s="158"/>
      <c r="BD3660" s="159"/>
      <c r="BE3660" s="158"/>
      <c r="BF3660" s="158"/>
      <c r="BG3660" s="158"/>
      <c r="BH3660" s="158"/>
      <c r="BI3660" s="159"/>
      <c r="BJ3660" s="158"/>
      <c r="BK3660" s="158"/>
      <c r="BL3660" s="158"/>
      <c r="BM3660" s="158"/>
      <c r="BN3660" s="158"/>
      <c r="BO3660" s="158"/>
      <c r="BP3660" s="158"/>
      <c r="BQ3660" s="158"/>
      <c r="BR3660" s="158"/>
      <c r="BS3660" s="158"/>
      <c r="BT3660" s="158"/>
      <c r="BU3660" s="158"/>
      <c r="BV3660" s="158"/>
      <c r="BW3660" s="158"/>
      <c r="BX3660" s="158"/>
      <c r="BY3660" s="158"/>
      <c r="BZ3660" s="158"/>
      <c r="CA3660" s="158"/>
      <c r="CB3660" s="158"/>
      <c r="CC3660" s="158"/>
      <c r="CD3660" s="158"/>
      <c r="CE3660" s="158"/>
      <c r="CF3660" s="158"/>
      <c r="CG3660" s="158"/>
      <c r="CH3660" s="158"/>
      <c r="CI3660" s="158"/>
      <c r="CJ3660" s="158"/>
      <c r="CK3660" s="158"/>
      <c r="CL3660" s="158"/>
      <c r="CM3660" s="158"/>
      <c r="CN3660" s="158"/>
      <c r="CO3660" s="158"/>
      <c r="CP3660" s="158"/>
      <c r="CQ3660" s="158"/>
      <c r="CR3660" s="158"/>
      <c r="CS3660" s="158"/>
      <c r="CT3660" s="158"/>
      <c r="CU3660" s="158"/>
      <c r="CV3660" s="158"/>
      <c r="CW3660" s="158"/>
      <c r="CX3660" s="158"/>
      <c r="CY3660" s="158"/>
      <c r="CZ3660" s="158"/>
      <c r="DA3660" s="158"/>
      <c r="DB3660" s="158"/>
      <c r="DC3660" s="158"/>
      <c r="DD3660" s="158"/>
      <c r="DE3660" s="158"/>
      <c r="DF3660" s="158"/>
      <c r="DG3660" s="158"/>
      <c r="DH3660" s="158"/>
      <c r="DI3660" s="158"/>
      <c r="DJ3660" s="158"/>
      <c r="DK3660" s="158"/>
      <c r="DL3660" s="158"/>
      <c r="DM3660" s="158"/>
      <c r="DN3660" s="158"/>
      <c r="DO3660" s="158"/>
      <c r="DP3660" s="158"/>
      <c r="DQ3660" s="158"/>
      <c r="DR3660" s="158"/>
      <c r="DS3660" s="160"/>
    </row>
    <row r="3661" spans="1:123" s="110" customFormat="1">
      <c r="A3661" s="184"/>
      <c r="B3661" s="180"/>
      <c r="D3661" s="192"/>
      <c r="E3661" s="157"/>
      <c r="F3661" s="158"/>
      <c r="G3661" s="158"/>
      <c r="H3661" s="158"/>
      <c r="I3661" s="158"/>
      <c r="J3661" s="158"/>
      <c r="K3661" s="158"/>
      <c r="L3661" s="158"/>
      <c r="M3661" s="158"/>
      <c r="N3661" s="158"/>
      <c r="O3661" s="158"/>
      <c r="P3661" s="158"/>
      <c r="Q3661" s="158"/>
      <c r="R3661" s="158"/>
      <c r="S3661" s="158"/>
      <c r="T3661" s="158"/>
      <c r="U3661" s="158"/>
      <c r="V3661" s="158"/>
      <c r="W3661" s="158"/>
      <c r="X3661" s="158"/>
      <c r="Y3661" s="158"/>
      <c r="Z3661" s="158"/>
      <c r="AA3661" s="158"/>
      <c r="AB3661" s="158"/>
      <c r="AC3661" s="158"/>
      <c r="AD3661" s="158"/>
      <c r="AE3661" s="158"/>
      <c r="AF3661" s="158"/>
      <c r="AG3661" s="158"/>
      <c r="AH3661" s="158"/>
      <c r="AI3661" s="158"/>
      <c r="AJ3661" s="158"/>
      <c r="AK3661" s="158"/>
      <c r="AL3661" s="158"/>
      <c r="AM3661" s="158"/>
      <c r="AN3661" s="158"/>
      <c r="AO3661" s="158"/>
      <c r="AP3661" s="158"/>
      <c r="AQ3661" s="158"/>
      <c r="AR3661" s="158"/>
      <c r="AS3661" s="158"/>
      <c r="AT3661" s="158"/>
      <c r="AU3661" s="158"/>
      <c r="AV3661" s="158"/>
      <c r="AW3661" s="158"/>
      <c r="AX3661" s="158"/>
      <c r="AY3661" s="158"/>
      <c r="AZ3661" s="158"/>
      <c r="BA3661" s="158"/>
      <c r="BB3661" s="158"/>
      <c r="BC3661" s="158"/>
      <c r="BD3661" s="159"/>
      <c r="BE3661" s="158"/>
      <c r="BF3661" s="158"/>
      <c r="BG3661" s="158"/>
      <c r="BH3661" s="158"/>
      <c r="BI3661" s="159"/>
      <c r="BJ3661" s="158"/>
      <c r="BK3661" s="158"/>
      <c r="BL3661" s="158"/>
      <c r="BM3661" s="158"/>
      <c r="BN3661" s="158"/>
      <c r="BO3661" s="158"/>
      <c r="BP3661" s="158"/>
      <c r="BQ3661" s="158"/>
      <c r="BR3661" s="158"/>
      <c r="BS3661" s="158"/>
      <c r="BT3661" s="158"/>
      <c r="BU3661" s="158"/>
      <c r="BV3661" s="158"/>
      <c r="BW3661" s="158"/>
      <c r="BX3661" s="158"/>
      <c r="BY3661" s="158"/>
      <c r="BZ3661" s="158"/>
      <c r="CA3661" s="158"/>
      <c r="CB3661" s="158"/>
      <c r="CC3661" s="158"/>
      <c r="CD3661" s="158"/>
      <c r="CE3661" s="158"/>
      <c r="CF3661" s="158"/>
      <c r="CG3661" s="158"/>
      <c r="CH3661" s="158"/>
      <c r="CI3661" s="158"/>
      <c r="CJ3661" s="158"/>
      <c r="CK3661" s="158"/>
      <c r="CL3661" s="158"/>
      <c r="CM3661" s="158"/>
      <c r="CN3661" s="158"/>
      <c r="CO3661" s="158"/>
      <c r="CP3661" s="158"/>
      <c r="CQ3661" s="158"/>
      <c r="CR3661" s="158"/>
      <c r="CS3661" s="158"/>
      <c r="CT3661" s="158"/>
      <c r="CU3661" s="158"/>
      <c r="CV3661" s="158"/>
      <c r="CW3661" s="158"/>
      <c r="CX3661" s="158"/>
      <c r="CY3661" s="158"/>
      <c r="CZ3661" s="158"/>
      <c r="DA3661" s="158"/>
      <c r="DB3661" s="158"/>
      <c r="DC3661" s="158"/>
      <c r="DD3661" s="158"/>
      <c r="DE3661" s="158"/>
      <c r="DF3661" s="158"/>
      <c r="DG3661" s="158"/>
      <c r="DH3661" s="158"/>
      <c r="DI3661" s="158"/>
      <c r="DJ3661" s="158"/>
      <c r="DK3661" s="158"/>
      <c r="DL3661" s="158"/>
      <c r="DM3661" s="158"/>
      <c r="DN3661" s="158"/>
      <c r="DO3661" s="158"/>
      <c r="DP3661" s="158"/>
      <c r="DQ3661" s="158"/>
      <c r="DR3661" s="158"/>
      <c r="DS3661" s="160"/>
    </row>
    <row r="3662" spans="1:123" s="110" customFormat="1">
      <c r="A3662" s="184"/>
      <c r="B3662" s="180"/>
      <c r="D3662" s="192"/>
      <c r="E3662" s="157"/>
      <c r="F3662" s="158"/>
      <c r="G3662" s="158"/>
      <c r="H3662" s="158"/>
      <c r="I3662" s="158"/>
      <c r="J3662" s="158"/>
      <c r="K3662" s="158"/>
      <c r="L3662" s="158"/>
      <c r="M3662" s="158"/>
      <c r="N3662" s="158"/>
      <c r="O3662" s="158"/>
      <c r="P3662" s="158"/>
      <c r="Q3662" s="158"/>
      <c r="R3662" s="158"/>
      <c r="S3662" s="158"/>
      <c r="T3662" s="158"/>
      <c r="U3662" s="158"/>
      <c r="V3662" s="158"/>
      <c r="W3662" s="158"/>
      <c r="X3662" s="158"/>
      <c r="Y3662" s="158"/>
      <c r="Z3662" s="158"/>
      <c r="AA3662" s="158"/>
      <c r="AB3662" s="158"/>
      <c r="AC3662" s="158"/>
      <c r="AD3662" s="158"/>
      <c r="AE3662" s="158"/>
      <c r="AF3662" s="158"/>
      <c r="AG3662" s="158"/>
      <c r="AH3662" s="158"/>
      <c r="AI3662" s="158"/>
      <c r="AJ3662" s="158"/>
      <c r="AK3662" s="158"/>
      <c r="AL3662" s="158"/>
      <c r="AM3662" s="158"/>
      <c r="AN3662" s="158"/>
      <c r="AO3662" s="158"/>
      <c r="AP3662" s="158"/>
      <c r="AQ3662" s="158"/>
      <c r="AR3662" s="158"/>
      <c r="AS3662" s="158"/>
      <c r="AT3662" s="158"/>
      <c r="AU3662" s="158"/>
      <c r="AV3662" s="158"/>
      <c r="AW3662" s="158"/>
      <c r="AX3662" s="158"/>
      <c r="AY3662" s="158"/>
      <c r="AZ3662" s="158"/>
      <c r="BA3662" s="158"/>
      <c r="BB3662" s="158"/>
      <c r="BC3662" s="158"/>
      <c r="BD3662" s="159"/>
      <c r="BE3662" s="158"/>
      <c r="BF3662" s="158"/>
      <c r="BG3662" s="158"/>
      <c r="BH3662" s="158"/>
      <c r="BI3662" s="159"/>
      <c r="BJ3662" s="158"/>
      <c r="BK3662" s="158"/>
      <c r="BL3662" s="158"/>
      <c r="BM3662" s="158"/>
      <c r="BN3662" s="158"/>
      <c r="BO3662" s="158"/>
      <c r="BP3662" s="158"/>
      <c r="BQ3662" s="158"/>
      <c r="BR3662" s="158"/>
      <c r="BS3662" s="158"/>
      <c r="BT3662" s="158"/>
      <c r="BU3662" s="158"/>
      <c r="BV3662" s="158"/>
      <c r="BW3662" s="158"/>
      <c r="BX3662" s="158"/>
      <c r="BY3662" s="158"/>
      <c r="BZ3662" s="158"/>
      <c r="CA3662" s="158"/>
      <c r="CB3662" s="158"/>
      <c r="CC3662" s="158"/>
      <c r="CD3662" s="158"/>
      <c r="CE3662" s="158"/>
      <c r="CF3662" s="158"/>
      <c r="CG3662" s="158"/>
      <c r="CH3662" s="158"/>
      <c r="CI3662" s="158"/>
      <c r="CJ3662" s="158"/>
      <c r="CK3662" s="158"/>
      <c r="CL3662" s="158"/>
      <c r="CM3662" s="158"/>
      <c r="CN3662" s="158"/>
      <c r="CO3662" s="158"/>
      <c r="CP3662" s="158"/>
      <c r="CQ3662" s="158"/>
      <c r="CR3662" s="158"/>
      <c r="CS3662" s="158"/>
      <c r="CT3662" s="158"/>
      <c r="CU3662" s="158"/>
      <c r="CV3662" s="158"/>
      <c r="CW3662" s="158"/>
      <c r="CX3662" s="158"/>
      <c r="CY3662" s="158"/>
      <c r="CZ3662" s="158"/>
      <c r="DA3662" s="158"/>
      <c r="DB3662" s="158"/>
      <c r="DC3662" s="158"/>
      <c r="DD3662" s="158"/>
      <c r="DE3662" s="158"/>
      <c r="DF3662" s="158"/>
      <c r="DG3662" s="158"/>
      <c r="DH3662" s="158"/>
      <c r="DI3662" s="158"/>
      <c r="DJ3662" s="158"/>
      <c r="DK3662" s="158"/>
      <c r="DL3662" s="158"/>
      <c r="DM3662" s="158"/>
      <c r="DN3662" s="158"/>
      <c r="DO3662" s="158"/>
      <c r="DP3662" s="158"/>
      <c r="DQ3662" s="158"/>
      <c r="DR3662" s="158"/>
      <c r="DS3662" s="160"/>
    </row>
    <row r="3663" spans="1:123" s="110" customFormat="1">
      <c r="A3663" s="184"/>
      <c r="B3663" s="180"/>
      <c r="D3663" s="192"/>
      <c r="E3663" s="157"/>
      <c r="F3663" s="158"/>
      <c r="G3663" s="158"/>
      <c r="H3663" s="158"/>
      <c r="I3663" s="158"/>
      <c r="J3663" s="158"/>
      <c r="K3663" s="158"/>
      <c r="L3663" s="158"/>
      <c r="M3663" s="158"/>
      <c r="N3663" s="158"/>
      <c r="O3663" s="158"/>
      <c r="P3663" s="158"/>
      <c r="Q3663" s="158"/>
      <c r="R3663" s="158"/>
      <c r="S3663" s="158"/>
      <c r="T3663" s="158"/>
      <c r="U3663" s="158"/>
      <c r="V3663" s="158"/>
      <c r="W3663" s="158"/>
      <c r="X3663" s="158"/>
      <c r="Y3663" s="158"/>
      <c r="Z3663" s="158"/>
      <c r="AA3663" s="158"/>
      <c r="AB3663" s="158"/>
      <c r="AC3663" s="158"/>
      <c r="AD3663" s="158"/>
      <c r="AE3663" s="158"/>
      <c r="AF3663" s="158"/>
      <c r="AG3663" s="158"/>
      <c r="AH3663" s="158"/>
      <c r="AI3663" s="158"/>
      <c r="AJ3663" s="158"/>
      <c r="AK3663" s="158"/>
      <c r="AL3663" s="158"/>
      <c r="AM3663" s="158"/>
      <c r="AN3663" s="158"/>
      <c r="AO3663" s="158"/>
      <c r="AP3663" s="158"/>
      <c r="AQ3663" s="158"/>
      <c r="AR3663" s="158"/>
      <c r="AS3663" s="158"/>
      <c r="AT3663" s="158"/>
      <c r="AU3663" s="158"/>
      <c r="AV3663" s="158"/>
      <c r="AW3663" s="158"/>
      <c r="AX3663" s="158"/>
      <c r="AY3663" s="158"/>
      <c r="AZ3663" s="158"/>
      <c r="BA3663" s="158"/>
      <c r="BB3663" s="158"/>
      <c r="BC3663" s="158"/>
      <c r="BD3663" s="159"/>
      <c r="BE3663" s="158"/>
      <c r="BF3663" s="158"/>
      <c r="BG3663" s="158"/>
      <c r="BH3663" s="158"/>
      <c r="BI3663" s="159"/>
      <c r="BJ3663" s="158"/>
      <c r="BK3663" s="158"/>
      <c r="BL3663" s="158"/>
      <c r="BM3663" s="158"/>
      <c r="BN3663" s="158"/>
      <c r="BO3663" s="158"/>
      <c r="BP3663" s="158"/>
      <c r="BQ3663" s="158"/>
      <c r="BR3663" s="158"/>
      <c r="BS3663" s="158"/>
      <c r="BT3663" s="158"/>
      <c r="BU3663" s="158"/>
      <c r="BV3663" s="158"/>
      <c r="BW3663" s="158"/>
      <c r="BX3663" s="158"/>
      <c r="BY3663" s="158"/>
      <c r="BZ3663" s="158"/>
      <c r="CA3663" s="158"/>
      <c r="CB3663" s="158"/>
      <c r="CC3663" s="158"/>
      <c r="CD3663" s="158"/>
      <c r="CE3663" s="158"/>
      <c r="CF3663" s="158"/>
      <c r="CG3663" s="158"/>
      <c r="CH3663" s="158"/>
      <c r="CI3663" s="158"/>
      <c r="CJ3663" s="158"/>
      <c r="CK3663" s="158"/>
      <c r="CL3663" s="158"/>
      <c r="CM3663" s="158"/>
      <c r="CN3663" s="158"/>
      <c r="CO3663" s="158"/>
      <c r="CP3663" s="158"/>
      <c r="CQ3663" s="158"/>
      <c r="CR3663" s="158"/>
      <c r="CS3663" s="158"/>
      <c r="CT3663" s="158"/>
      <c r="CU3663" s="158"/>
      <c r="CV3663" s="158"/>
      <c r="CW3663" s="158"/>
      <c r="CX3663" s="158"/>
      <c r="CY3663" s="158"/>
      <c r="CZ3663" s="158"/>
      <c r="DA3663" s="158"/>
      <c r="DB3663" s="158"/>
      <c r="DC3663" s="158"/>
      <c r="DD3663" s="158"/>
      <c r="DE3663" s="158"/>
      <c r="DF3663" s="158"/>
      <c r="DG3663" s="158"/>
      <c r="DH3663" s="158"/>
      <c r="DI3663" s="158"/>
      <c r="DJ3663" s="158"/>
      <c r="DK3663" s="158"/>
      <c r="DL3663" s="158"/>
      <c r="DM3663" s="158"/>
      <c r="DN3663" s="158"/>
      <c r="DO3663" s="158"/>
      <c r="DP3663" s="158"/>
      <c r="DQ3663" s="158"/>
      <c r="DR3663" s="158"/>
      <c r="DS3663" s="160"/>
    </row>
    <row r="3664" spans="1:123" s="110" customFormat="1">
      <c r="A3664" s="184"/>
      <c r="B3664" s="180"/>
      <c r="D3664" s="192"/>
      <c r="E3664" s="157"/>
      <c r="F3664" s="158"/>
      <c r="G3664" s="158"/>
      <c r="H3664" s="158"/>
      <c r="I3664" s="158"/>
      <c r="J3664" s="158"/>
      <c r="K3664" s="158"/>
      <c r="L3664" s="158"/>
      <c r="M3664" s="158"/>
      <c r="N3664" s="158"/>
      <c r="O3664" s="158"/>
      <c r="P3664" s="158"/>
      <c r="Q3664" s="158"/>
      <c r="R3664" s="158"/>
      <c r="S3664" s="158"/>
      <c r="T3664" s="158"/>
      <c r="U3664" s="158"/>
      <c r="V3664" s="158"/>
      <c r="W3664" s="158"/>
      <c r="X3664" s="158"/>
      <c r="Y3664" s="158"/>
      <c r="Z3664" s="158"/>
      <c r="AA3664" s="158"/>
      <c r="AB3664" s="158"/>
      <c r="AC3664" s="158"/>
      <c r="AD3664" s="158"/>
      <c r="AE3664" s="158"/>
      <c r="AF3664" s="158"/>
      <c r="AG3664" s="158"/>
      <c r="AH3664" s="158"/>
      <c r="AI3664" s="158"/>
      <c r="AJ3664" s="158"/>
      <c r="AK3664" s="158"/>
      <c r="AL3664" s="158"/>
      <c r="AM3664" s="158"/>
      <c r="AN3664" s="158"/>
      <c r="AO3664" s="158"/>
      <c r="AP3664" s="158"/>
      <c r="AQ3664" s="158"/>
      <c r="AR3664" s="158"/>
      <c r="AS3664" s="158"/>
      <c r="AT3664" s="158"/>
      <c r="AU3664" s="158"/>
      <c r="AV3664" s="158"/>
      <c r="AW3664" s="158"/>
      <c r="AX3664" s="158"/>
      <c r="AY3664" s="158"/>
      <c r="AZ3664" s="158"/>
      <c r="BA3664" s="158"/>
      <c r="BB3664" s="158"/>
      <c r="BC3664" s="158"/>
      <c r="BD3664" s="159"/>
      <c r="BE3664" s="158"/>
      <c r="BF3664" s="158"/>
      <c r="BG3664" s="158"/>
      <c r="BH3664" s="158"/>
      <c r="BI3664" s="159"/>
      <c r="BJ3664" s="158"/>
      <c r="BK3664" s="158"/>
      <c r="BL3664" s="158"/>
      <c r="BM3664" s="158"/>
      <c r="BN3664" s="158"/>
      <c r="BO3664" s="158"/>
      <c r="BP3664" s="158"/>
      <c r="BQ3664" s="158"/>
      <c r="BR3664" s="158"/>
      <c r="BS3664" s="158"/>
      <c r="BT3664" s="158"/>
      <c r="BU3664" s="158"/>
      <c r="BV3664" s="158"/>
      <c r="BW3664" s="158"/>
      <c r="BX3664" s="158"/>
      <c r="BY3664" s="158"/>
      <c r="BZ3664" s="158"/>
      <c r="CA3664" s="158"/>
      <c r="CB3664" s="158"/>
      <c r="CC3664" s="158"/>
      <c r="CD3664" s="158"/>
      <c r="CE3664" s="158"/>
      <c r="CF3664" s="158"/>
      <c r="CG3664" s="158"/>
      <c r="CH3664" s="158"/>
      <c r="CI3664" s="158"/>
      <c r="CJ3664" s="158"/>
      <c r="CK3664" s="158"/>
      <c r="CL3664" s="158"/>
      <c r="CM3664" s="158"/>
      <c r="CN3664" s="158"/>
      <c r="CO3664" s="158"/>
      <c r="CP3664" s="158"/>
      <c r="CQ3664" s="158"/>
      <c r="CR3664" s="158"/>
      <c r="CS3664" s="158"/>
      <c r="CT3664" s="158"/>
      <c r="CU3664" s="158"/>
      <c r="CV3664" s="158"/>
      <c r="CW3664" s="158"/>
      <c r="CX3664" s="158"/>
      <c r="CY3664" s="158"/>
      <c r="CZ3664" s="158"/>
      <c r="DA3664" s="158"/>
      <c r="DB3664" s="158"/>
      <c r="DC3664" s="158"/>
      <c r="DD3664" s="158"/>
      <c r="DE3664" s="158"/>
      <c r="DF3664" s="158"/>
      <c r="DG3664" s="158"/>
      <c r="DH3664" s="158"/>
      <c r="DI3664" s="158"/>
      <c r="DJ3664" s="158"/>
      <c r="DK3664" s="158"/>
      <c r="DL3664" s="158"/>
      <c r="DM3664" s="158"/>
      <c r="DN3664" s="158"/>
      <c r="DO3664" s="158"/>
      <c r="DP3664" s="158"/>
      <c r="DQ3664" s="158"/>
      <c r="DR3664" s="158"/>
      <c r="DS3664" s="160"/>
    </row>
    <row r="3665" spans="1:123" s="110" customFormat="1">
      <c r="A3665" s="184"/>
      <c r="B3665" s="180"/>
      <c r="D3665" s="192"/>
      <c r="E3665" s="157"/>
      <c r="F3665" s="158"/>
      <c r="G3665" s="158"/>
      <c r="H3665" s="158"/>
      <c r="I3665" s="158"/>
      <c r="J3665" s="158"/>
      <c r="K3665" s="158"/>
      <c r="L3665" s="158"/>
      <c r="M3665" s="158"/>
      <c r="N3665" s="158"/>
      <c r="O3665" s="158"/>
      <c r="P3665" s="158"/>
      <c r="Q3665" s="158"/>
      <c r="R3665" s="158"/>
      <c r="S3665" s="158"/>
      <c r="T3665" s="158"/>
      <c r="U3665" s="158"/>
      <c r="V3665" s="158"/>
      <c r="W3665" s="158"/>
      <c r="X3665" s="158"/>
      <c r="Y3665" s="158"/>
      <c r="Z3665" s="158"/>
      <c r="AA3665" s="158"/>
      <c r="AB3665" s="158"/>
      <c r="AC3665" s="158"/>
      <c r="AD3665" s="158"/>
      <c r="AE3665" s="158"/>
      <c r="AF3665" s="158"/>
      <c r="AG3665" s="158"/>
      <c r="AH3665" s="158"/>
      <c r="AI3665" s="158"/>
      <c r="AJ3665" s="158"/>
      <c r="AK3665" s="158"/>
      <c r="AL3665" s="158"/>
      <c r="AM3665" s="158"/>
      <c r="AN3665" s="158"/>
      <c r="AO3665" s="158"/>
      <c r="AP3665" s="158"/>
      <c r="AQ3665" s="158"/>
      <c r="AR3665" s="158"/>
      <c r="AS3665" s="158"/>
      <c r="AT3665" s="158"/>
      <c r="AU3665" s="158"/>
      <c r="AV3665" s="158"/>
      <c r="AW3665" s="158"/>
      <c r="AX3665" s="158"/>
      <c r="AY3665" s="158"/>
      <c r="AZ3665" s="158"/>
      <c r="BA3665" s="158"/>
      <c r="BB3665" s="158"/>
      <c r="BC3665" s="158"/>
      <c r="BD3665" s="159"/>
      <c r="BE3665" s="158"/>
      <c r="BF3665" s="158"/>
      <c r="BG3665" s="158"/>
      <c r="BH3665" s="158"/>
      <c r="BI3665" s="159"/>
      <c r="BJ3665" s="158"/>
      <c r="BK3665" s="158"/>
      <c r="BL3665" s="158"/>
      <c r="BM3665" s="158"/>
      <c r="BN3665" s="158"/>
      <c r="BO3665" s="158"/>
      <c r="BP3665" s="158"/>
      <c r="BQ3665" s="158"/>
      <c r="BR3665" s="158"/>
      <c r="BS3665" s="158"/>
      <c r="BT3665" s="158"/>
      <c r="BU3665" s="158"/>
      <c r="BV3665" s="158"/>
      <c r="BW3665" s="158"/>
      <c r="BX3665" s="158"/>
      <c r="BY3665" s="158"/>
      <c r="BZ3665" s="158"/>
      <c r="CA3665" s="158"/>
      <c r="CB3665" s="158"/>
      <c r="CC3665" s="158"/>
      <c r="CD3665" s="158"/>
      <c r="CE3665" s="158"/>
      <c r="CF3665" s="158"/>
      <c r="CG3665" s="158"/>
      <c r="CH3665" s="158"/>
      <c r="CI3665" s="158"/>
      <c r="CJ3665" s="158"/>
      <c r="CK3665" s="158"/>
      <c r="CL3665" s="158"/>
      <c r="CM3665" s="158"/>
      <c r="CN3665" s="158"/>
      <c r="CO3665" s="158"/>
      <c r="CP3665" s="158"/>
      <c r="CQ3665" s="158"/>
      <c r="CR3665" s="158"/>
      <c r="CS3665" s="158"/>
      <c r="CT3665" s="158"/>
      <c r="CU3665" s="158"/>
      <c r="CV3665" s="158"/>
      <c r="CW3665" s="158"/>
      <c r="CX3665" s="158"/>
      <c r="CY3665" s="158"/>
      <c r="CZ3665" s="158"/>
      <c r="DA3665" s="158"/>
      <c r="DB3665" s="158"/>
      <c r="DC3665" s="158"/>
      <c r="DD3665" s="158"/>
      <c r="DE3665" s="158"/>
      <c r="DF3665" s="158"/>
      <c r="DG3665" s="158"/>
      <c r="DH3665" s="158"/>
      <c r="DI3665" s="158"/>
      <c r="DJ3665" s="158"/>
      <c r="DK3665" s="158"/>
      <c r="DL3665" s="158"/>
      <c r="DM3665" s="158"/>
      <c r="DN3665" s="158"/>
      <c r="DO3665" s="158"/>
      <c r="DP3665" s="158"/>
      <c r="DQ3665" s="158"/>
      <c r="DR3665" s="158"/>
      <c r="DS3665" s="160"/>
    </row>
    <row r="3666" spans="1:123" s="110" customFormat="1">
      <c r="A3666" s="184"/>
      <c r="B3666" s="180"/>
      <c r="D3666" s="192"/>
      <c r="E3666" s="157"/>
      <c r="F3666" s="158"/>
      <c r="G3666" s="158"/>
      <c r="H3666" s="158"/>
      <c r="I3666" s="158"/>
      <c r="J3666" s="158"/>
      <c r="K3666" s="158"/>
      <c r="L3666" s="158"/>
      <c r="M3666" s="158"/>
      <c r="N3666" s="158"/>
      <c r="O3666" s="158"/>
      <c r="P3666" s="158"/>
      <c r="Q3666" s="158"/>
      <c r="R3666" s="158"/>
      <c r="S3666" s="158"/>
      <c r="T3666" s="158"/>
      <c r="U3666" s="158"/>
      <c r="V3666" s="158"/>
      <c r="W3666" s="158"/>
      <c r="X3666" s="158"/>
      <c r="Y3666" s="158"/>
      <c r="Z3666" s="158"/>
      <c r="AA3666" s="158"/>
      <c r="AB3666" s="158"/>
      <c r="AC3666" s="158"/>
      <c r="AD3666" s="158"/>
      <c r="AE3666" s="158"/>
      <c r="AF3666" s="158"/>
      <c r="AG3666" s="158"/>
      <c r="AH3666" s="158"/>
      <c r="AI3666" s="158"/>
      <c r="AJ3666" s="158"/>
      <c r="AK3666" s="158"/>
      <c r="AL3666" s="158"/>
      <c r="AM3666" s="158"/>
      <c r="AN3666" s="158"/>
      <c r="AO3666" s="158"/>
      <c r="AP3666" s="158"/>
      <c r="AQ3666" s="158"/>
      <c r="AR3666" s="158"/>
      <c r="AS3666" s="158"/>
      <c r="AT3666" s="158"/>
      <c r="AU3666" s="158"/>
      <c r="AV3666" s="158"/>
      <c r="AW3666" s="158"/>
      <c r="AX3666" s="158"/>
      <c r="AY3666" s="158"/>
      <c r="AZ3666" s="158"/>
      <c r="BA3666" s="158"/>
      <c r="BB3666" s="158"/>
      <c r="BC3666" s="158"/>
      <c r="BD3666" s="159"/>
      <c r="BE3666" s="158"/>
      <c r="BF3666" s="158"/>
      <c r="BG3666" s="158"/>
      <c r="BH3666" s="158"/>
      <c r="BI3666" s="159"/>
      <c r="BJ3666" s="158"/>
      <c r="BK3666" s="158"/>
      <c r="BL3666" s="158"/>
      <c r="BM3666" s="158"/>
      <c r="BN3666" s="158"/>
      <c r="BO3666" s="158"/>
      <c r="BP3666" s="158"/>
      <c r="BQ3666" s="158"/>
      <c r="BR3666" s="158"/>
      <c r="BS3666" s="158"/>
      <c r="BT3666" s="158"/>
      <c r="BU3666" s="158"/>
      <c r="BV3666" s="158"/>
      <c r="BW3666" s="158"/>
      <c r="BX3666" s="158"/>
      <c r="BY3666" s="158"/>
      <c r="BZ3666" s="158"/>
      <c r="CA3666" s="158"/>
      <c r="CB3666" s="158"/>
      <c r="CC3666" s="158"/>
      <c r="CD3666" s="158"/>
      <c r="CE3666" s="158"/>
      <c r="CF3666" s="158"/>
      <c r="CG3666" s="158"/>
      <c r="CH3666" s="158"/>
      <c r="CI3666" s="158"/>
      <c r="CJ3666" s="158"/>
      <c r="CK3666" s="158"/>
      <c r="CL3666" s="158"/>
      <c r="CM3666" s="158"/>
      <c r="CN3666" s="158"/>
      <c r="CO3666" s="158"/>
      <c r="CP3666" s="158"/>
      <c r="CQ3666" s="158"/>
      <c r="CR3666" s="158"/>
      <c r="CS3666" s="158"/>
      <c r="CT3666" s="158"/>
      <c r="CU3666" s="158"/>
      <c r="CV3666" s="158"/>
      <c r="CW3666" s="158"/>
      <c r="CX3666" s="158"/>
      <c r="CY3666" s="158"/>
      <c r="CZ3666" s="158"/>
      <c r="DA3666" s="158"/>
      <c r="DB3666" s="158"/>
      <c r="DC3666" s="158"/>
      <c r="DD3666" s="158"/>
      <c r="DE3666" s="158"/>
      <c r="DF3666" s="158"/>
      <c r="DG3666" s="158"/>
      <c r="DH3666" s="158"/>
      <c r="DI3666" s="158"/>
      <c r="DJ3666" s="158"/>
      <c r="DK3666" s="158"/>
      <c r="DL3666" s="158"/>
      <c r="DM3666" s="158"/>
      <c r="DN3666" s="158"/>
      <c r="DO3666" s="158"/>
      <c r="DP3666" s="158"/>
      <c r="DQ3666" s="158"/>
      <c r="DR3666" s="158"/>
      <c r="DS3666" s="160"/>
    </row>
    <row r="3667" spans="1:123" s="110" customFormat="1">
      <c r="A3667" s="184"/>
      <c r="B3667" s="180"/>
      <c r="D3667" s="192"/>
      <c r="E3667" s="157"/>
      <c r="F3667" s="158"/>
      <c r="G3667" s="158"/>
      <c r="H3667" s="158"/>
      <c r="I3667" s="158"/>
      <c r="J3667" s="158"/>
      <c r="K3667" s="158"/>
      <c r="L3667" s="158"/>
      <c r="M3667" s="158"/>
      <c r="N3667" s="158"/>
      <c r="O3667" s="158"/>
      <c r="P3667" s="158"/>
      <c r="Q3667" s="158"/>
      <c r="R3667" s="158"/>
      <c r="S3667" s="158"/>
      <c r="T3667" s="158"/>
      <c r="U3667" s="158"/>
      <c r="V3667" s="158"/>
      <c r="W3667" s="158"/>
      <c r="X3667" s="158"/>
      <c r="Y3667" s="158"/>
      <c r="Z3667" s="158"/>
      <c r="AA3667" s="158"/>
      <c r="AB3667" s="158"/>
      <c r="AC3667" s="158"/>
      <c r="AD3667" s="158"/>
      <c r="AE3667" s="158"/>
      <c r="AF3667" s="158"/>
      <c r="AG3667" s="158"/>
      <c r="AH3667" s="158"/>
      <c r="AI3667" s="158"/>
      <c r="AJ3667" s="158"/>
      <c r="AK3667" s="158"/>
      <c r="AL3667" s="158"/>
      <c r="AM3667" s="158"/>
      <c r="AN3667" s="158"/>
      <c r="AO3667" s="158"/>
      <c r="AP3667" s="158"/>
      <c r="AQ3667" s="158"/>
      <c r="AR3667" s="158"/>
      <c r="AS3667" s="158"/>
      <c r="AT3667" s="158"/>
      <c r="AU3667" s="158"/>
      <c r="AV3667" s="158"/>
      <c r="AW3667" s="158"/>
      <c r="AX3667" s="158"/>
      <c r="AY3667" s="158"/>
      <c r="AZ3667" s="158"/>
      <c r="BA3667" s="158"/>
      <c r="BB3667" s="158"/>
      <c r="BC3667" s="158"/>
      <c r="BD3667" s="159"/>
      <c r="BE3667" s="158"/>
      <c r="BF3667" s="158"/>
      <c r="BG3667" s="158"/>
      <c r="BH3667" s="158"/>
      <c r="BI3667" s="159"/>
      <c r="BJ3667" s="158"/>
      <c r="BK3667" s="158"/>
      <c r="BL3667" s="158"/>
      <c r="BM3667" s="158"/>
      <c r="BN3667" s="158"/>
      <c r="BO3667" s="158"/>
      <c r="BP3667" s="158"/>
      <c r="BQ3667" s="158"/>
      <c r="BR3667" s="158"/>
      <c r="BS3667" s="158"/>
      <c r="BT3667" s="158"/>
      <c r="BU3667" s="158"/>
      <c r="BV3667" s="158"/>
      <c r="BW3667" s="158"/>
      <c r="BX3667" s="158"/>
      <c r="BY3667" s="158"/>
      <c r="BZ3667" s="158"/>
      <c r="CA3667" s="158"/>
      <c r="CB3667" s="158"/>
      <c r="CC3667" s="158"/>
      <c r="CD3667" s="158"/>
      <c r="CE3667" s="158"/>
      <c r="CF3667" s="158"/>
      <c r="CG3667" s="158"/>
      <c r="CH3667" s="158"/>
      <c r="CI3667" s="158"/>
      <c r="CJ3667" s="158"/>
      <c r="CK3667" s="158"/>
      <c r="CL3667" s="158"/>
      <c r="CM3667" s="158"/>
      <c r="CN3667" s="158"/>
      <c r="CO3667" s="158"/>
      <c r="CP3667" s="158"/>
      <c r="CQ3667" s="158"/>
      <c r="CR3667" s="158"/>
      <c r="CS3667" s="158"/>
      <c r="CT3667" s="158"/>
      <c r="CU3667" s="158"/>
      <c r="CV3667" s="158"/>
      <c r="CW3667" s="158"/>
      <c r="CX3667" s="158"/>
      <c r="CY3667" s="158"/>
      <c r="CZ3667" s="158"/>
      <c r="DA3667" s="158"/>
      <c r="DB3667" s="158"/>
      <c r="DC3667" s="158"/>
      <c r="DD3667" s="158"/>
      <c r="DE3667" s="158"/>
      <c r="DF3667" s="158"/>
      <c r="DG3667" s="158"/>
      <c r="DH3667" s="158"/>
      <c r="DI3667" s="158"/>
      <c r="DJ3667" s="158"/>
      <c r="DK3667" s="158"/>
      <c r="DL3667" s="158"/>
      <c r="DM3667" s="158"/>
      <c r="DN3667" s="158"/>
      <c r="DO3667" s="158"/>
      <c r="DP3667" s="158"/>
      <c r="DQ3667" s="158"/>
      <c r="DR3667" s="158"/>
      <c r="DS3667" s="160"/>
    </row>
    <row r="3668" spans="1:123" s="110" customFormat="1">
      <c r="A3668" s="184"/>
      <c r="B3668" s="180"/>
      <c r="D3668" s="192"/>
      <c r="E3668" s="157"/>
      <c r="F3668" s="158"/>
      <c r="G3668" s="158"/>
      <c r="H3668" s="158"/>
      <c r="I3668" s="158"/>
      <c r="J3668" s="158"/>
      <c r="K3668" s="158"/>
      <c r="L3668" s="158"/>
      <c r="M3668" s="158"/>
      <c r="N3668" s="158"/>
      <c r="O3668" s="158"/>
      <c r="P3668" s="158"/>
      <c r="Q3668" s="158"/>
      <c r="R3668" s="158"/>
      <c r="S3668" s="158"/>
      <c r="T3668" s="158"/>
      <c r="U3668" s="158"/>
      <c r="V3668" s="158"/>
      <c r="W3668" s="158"/>
      <c r="X3668" s="158"/>
      <c r="Y3668" s="158"/>
      <c r="Z3668" s="158"/>
      <c r="AA3668" s="158"/>
      <c r="AB3668" s="158"/>
      <c r="AC3668" s="158"/>
      <c r="AD3668" s="158"/>
      <c r="AE3668" s="158"/>
      <c r="AF3668" s="158"/>
      <c r="AG3668" s="158"/>
      <c r="AH3668" s="158"/>
      <c r="AI3668" s="158"/>
      <c r="AJ3668" s="158"/>
      <c r="AK3668" s="158"/>
      <c r="AL3668" s="158"/>
      <c r="AM3668" s="158"/>
      <c r="AN3668" s="158"/>
      <c r="AO3668" s="158"/>
      <c r="AP3668" s="158"/>
      <c r="AQ3668" s="158"/>
      <c r="AR3668" s="158"/>
      <c r="AS3668" s="158"/>
      <c r="AT3668" s="158"/>
      <c r="AU3668" s="158"/>
      <c r="AV3668" s="158"/>
      <c r="AW3668" s="158"/>
      <c r="AX3668" s="158"/>
      <c r="AY3668" s="158"/>
      <c r="AZ3668" s="158"/>
      <c r="BA3668" s="158"/>
      <c r="BB3668" s="158"/>
      <c r="BC3668" s="158"/>
      <c r="BD3668" s="159"/>
      <c r="BE3668" s="158"/>
      <c r="BF3668" s="158"/>
      <c r="BG3668" s="158"/>
      <c r="BH3668" s="158"/>
      <c r="BI3668" s="159"/>
      <c r="BJ3668" s="158"/>
      <c r="BK3668" s="158"/>
      <c r="BL3668" s="158"/>
      <c r="BM3668" s="158"/>
      <c r="BN3668" s="158"/>
      <c r="BO3668" s="158"/>
      <c r="BP3668" s="158"/>
      <c r="BQ3668" s="158"/>
      <c r="BR3668" s="158"/>
      <c r="BS3668" s="158"/>
      <c r="BT3668" s="158"/>
      <c r="BU3668" s="158"/>
      <c r="BV3668" s="158"/>
      <c r="BW3668" s="158"/>
      <c r="BX3668" s="158"/>
      <c r="BY3668" s="158"/>
      <c r="BZ3668" s="158"/>
      <c r="CA3668" s="158"/>
      <c r="CB3668" s="158"/>
      <c r="CC3668" s="158"/>
      <c r="CD3668" s="158"/>
      <c r="CE3668" s="158"/>
      <c r="CF3668" s="158"/>
      <c r="CG3668" s="158"/>
      <c r="CH3668" s="158"/>
      <c r="CI3668" s="158"/>
      <c r="CJ3668" s="158"/>
      <c r="CK3668" s="158"/>
      <c r="CL3668" s="158"/>
      <c r="CM3668" s="158"/>
      <c r="CN3668" s="158"/>
      <c r="CO3668" s="158"/>
      <c r="CP3668" s="158"/>
      <c r="CQ3668" s="158"/>
      <c r="CR3668" s="158"/>
      <c r="CS3668" s="158"/>
      <c r="CT3668" s="158"/>
      <c r="CU3668" s="158"/>
      <c r="CV3668" s="158"/>
      <c r="CW3668" s="158"/>
      <c r="CX3668" s="158"/>
      <c r="CY3668" s="158"/>
      <c r="CZ3668" s="158"/>
      <c r="DA3668" s="158"/>
      <c r="DB3668" s="158"/>
      <c r="DC3668" s="158"/>
      <c r="DD3668" s="158"/>
      <c r="DE3668" s="158"/>
      <c r="DF3668" s="158"/>
      <c r="DG3668" s="158"/>
      <c r="DH3668" s="158"/>
      <c r="DI3668" s="158"/>
      <c r="DJ3668" s="158"/>
      <c r="DK3668" s="158"/>
      <c r="DL3668" s="158"/>
      <c r="DM3668" s="158"/>
      <c r="DN3668" s="158"/>
      <c r="DO3668" s="158"/>
      <c r="DP3668" s="158"/>
      <c r="DQ3668" s="158"/>
      <c r="DR3668" s="158"/>
      <c r="DS3668" s="160"/>
    </row>
    <row r="3669" spans="1:123" s="110" customFormat="1">
      <c r="A3669" s="184"/>
      <c r="B3669" s="180"/>
      <c r="D3669" s="192"/>
      <c r="E3669" s="157"/>
      <c r="F3669" s="158"/>
      <c r="G3669" s="158"/>
      <c r="H3669" s="158"/>
      <c r="I3669" s="158"/>
      <c r="J3669" s="158"/>
      <c r="K3669" s="158"/>
      <c r="L3669" s="158"/>
      <c r="M3669" s="158"/>
      <c r="N3669" s="158"/>
      <c r="O3669" s="158"/>
      <c r="P3669" s="158"/>
      <c r="Q3669" s="158"/>
      <c r="R3669" s="158"/>
      <c r="S3669" s="158"/>
      <c r="T3669" s="158"/>
      <c r="U3669" s="158"/>
      <c r="V3669" s="158"/>
      <c r="W3669" s="158"/>
      <c r="X3669" s="158"/>
      <c r="Y3669" s="158"/>
      <c r="Z3669" s="158"/>
      <c r="AA3669" s="158"/>
      <c r="AB3669" s="158"/>
      <c r="AC3669" s="158"/>
      <c r="AD3669" s="158"/>
      <c r="AE3669" s="158"/>
      <c r="AF3669" s="158"/>
      <c r="AG3669" s="158"/>
      <c r="AH3669" s="158"/>
      <c r="AI3669" s="158"/>
      <c r="AJ3669" s="158"/>
      <c r="AK3669" s="158"/>
      <c r="AL3669" s="158"/>
      <c r="AM3669" s="158"/>
      <c r="AN3669" s="158"/>
      <c r="AO3669" s="158"/>
      <c r="AP3669" s="158"/>
      <c r="AQ3669" s="158"/>
      <c r="AR3669" s="158"/>
      <c r="AS3669" s="158"/>
      <c r="AT3669" s="158"/>
      <c r="AU3669" s="158"/>
      <c r="AV3669" s="158"/>
      <c r="AW3669" s="158"/>
      <c r="AX3669" s="158"/>
      <c r="AY3669" s="158"/>
      <c r="AZ3669" s="158"/>
      <c r="BA3669" s="158"/>
      <c r="BB3669" s="158"/>
      <c r="BC3669" s="158"/>
      <c r="BD3669" s="159"/>
      <c r="BE3669" s="158"/>
      <c r="BF3669" s="158"/>
      <c r="BG3669" s="158"/>
      <c r="BH3669" s="158"/>
      <c r="BI3669" s="159"/>
      <c r="BJ3669" s="158"/>
      <c r="BK3669" s="158"/>
      <c r="BL3669" s="158"/>
      <c r="BM3669" s="158"/>
      <c r="BN3669" s="158"/>
      <c r="BO3669" s="158"/>
      <c r="BP3669" s="158"/>
      <c r="BQ3669" s="158"/>
      <c r="BR3669" s="158"/>
      <c r="BS3669" s="158"/>
      <c r="BT3669" s="158"/>
      <c r="BU3669" s="158"/>
      <c r="BV3669" s="158"/>
      <c r="BW3669" s="158"/>
      <c r="BX3669" s="158"/>
      <c r="BY3669" s="158"/>
      <c r="BZ3669" s="158"/>
      <c r="CA3669" s="158"/>
      <c r="CB3669" s="158"/>
      <c r="CC3669" s="158"/>
      <c r="CD3669" s="158"/>
      <c r="CE3669" s="158"/>
      <c r="CF3669" s="158"/>
      <c r="CG3669" s="158"/>
      <c r="CH3669" s="158"/>
      <c r="CI3669" s="158"/>
      <c r="CJ3669" s="158"/>
      <c r="CK3669" s="158"/>
      <c r="CL3669" s="158"/>
      <c r="CM3669" s="158"/>
      <c r="CN3669" s="158"/>
      <c r="CO3669" s="158"/>
      <c r="CP3669" s="158"/>
      <c r="CQ3669" s="158"/>
      <c r="CR3669" s="158"/>
      <c r="CS3669" s="158"/>
      <c r="CT3669" s="158"/>
      <c r="CU3669" s="158"/>
      <c r="CV3669" s="158"/>
      <c r="CW3669" s="158"/>
      <c r="CX3669" s="158"/>
      <c r="CY3669" s="158"/>
      <c r="CZ3669" s="158"/>
      <c r="DA3669" s="158"/>
      <c r="DB3669" s="158"/>
      <c r="DC3669" s="158"/>
      <c r="DD3669" s="158"/>
      <c r="DE3669" s="158"/>
      <c r="DF3669" s="158"/>
      <c r="DG3669" s="158"/>
      <c r="DH3669" s="158"/>
      <c r="DI3669" s="158"/>
      <c r="DJ3669" s="158"/>
      <c r="DK3669" s="158"/>
      <c r="DL3669" s="158"/>
      <c r="DM3669" s="158"/>
      <c r="DN3669" s="158"/>
      <c r="DO3669" s="158"/>
      <c r="DP3669" s="158"/>
      <c r="DQ3669" s="158"/>
      <c r="DR3669" s="158"/>
      <c r="DS3669" s="160"/>
    </row>
    <row r="3670" spans="1:123" s="110" customFormat="1">
      <c r="A3670" s="184"/>
      <c r="B3670" s="180"/>
      <c r="D3670" s="192"/>
      <c r="E3670" s="157"/>
      <c r="F3670" s="158"/>
      <c r="G3670" s="158"/>
      <c r="H3670" s="158"/>
      <c r="I3670" s="158"/>
      <c r="J3670" s="158"/>
      <c r="K3670" s="158"/>
      <c r="L3670" s="158"/>
      <c r="M3670" s="158"/>
      <c r="N3670" s="158"/>
      <c r="O3670" s="158"/>
      <c r="P3670" s="158"/>
      <c r="Q3670" s="158"/>
      <c r="R3670" s="158"/>
      <c r="S3670" s="158"/>
      <c r="T3670" s="158"/>
      <c r="U3670" s="158"/>
      <c r="V3670" s="158"/>
      <c r="W3670" s="158"/>
      <c r="X3670" s="158"/>
      <c r="Y3670" s="158"/>
      <c r="Z3670" s="158"/>
      <c r="AA3670" s="158"/>
      <c r="AB3670" s="158"/>
      <c r="AC3670" s="158"/>
      <c r="AD3670" s="158"/>
      <c r="AE3670" s="158"/>
      <c r="AF3670" s="158"/>
      <c r="AG3670" s="158"/>
      <c r="AH3670" s="158"/>
      <c r="AI3670" s="158"/>
      <c r="AJ3670" s="158"/>
      <c r="AK3670" s="158"/>
      <c r="AL3670" s="158"/>
      <c r="AM3670" s="158"/>
      <c r="AN3670" s="158"/>
      <c r="AO3670" s="158"/>
      <c r="AP3670" s="158"/>
      <c r="AQ3670" s="158"/>
      <c r="AR3670" s="158"/>
      <c r="AS3670" s="158"/>
      <c r="AT3670" s="158"/>
      <c r="AU3670" s="158"/>
      <c r="AV3670" s="158"/>
      <c r="AW3670" s="158"/>
      <c r="AX3670" s="158"/>
      <c r="AY3670" s="158"/>
      <c r="AZ3670" s="158"/>
      <c r="BA3670" s="158"/>
      <c r="BB3670" s="158"/>
      <c r="BC3670" s="158"/>
      <c r="BD3670" s="159"/>
      <c r="BE3670" s="158"/>
      <c r="BF3670" s="158"/>
      <c r="BG3670" s="158"/>
      <c r="BH3670" s="158"/>
      <c r="BI3670" s="159"/>
      <c r="BJ3670" s="158"/>
      <c r="BK3670" s="158"/>
      <c r="BL3670" s="158"/>
      <c r="BM3670" s="158"/>
      <c r="BN3670" s="158"/>
      <c r="BO3670" s="158"/>
      <c r="BP3670" s="158"/>
      <c r="BQ3670" s="158"/>
      <c r="BR3670" s="158"/>
      <c r="BS3670" s="158"/>
      <c r="BT3670" s="158"/>
      <c r="BU3670" s="158"/>
      <c r="BV3670" s="158"/>
      <c r="BW3670" s="158"/>
      <c r="BX3670" s="158"/>
      <c r="BY3670" s="158"/>
      <c r="BZ3670" s="158"/>
      <c r="CA3670" s="158"/>
      <c r="CB3670" s="158"/>
      <c r="CC3670" s="158"/>
      <c r="CD3670" s="158"/>
      <c r="CE3670" s="158"/>
      <c r="CF3670" s="158"/>
      <c r="CG3670" s="158"/>
      <c r="CH3670" s="158"/>
      <c r="CI3670" s="158"/>
      <c r="CJ3670" s="158"/>
      <c r="CK3670" s="158"/>
      <c r="CL3670" s="158"/>
      <c r="CM3670" s="158"/>
      <c r="CN3670" s="158"/>
      <c r="CO3670" s="158"/>
      <c r="CP3670" s="158"/>
      <c r="CQ3670" s="158"/>
      <c r="CR3670" s="158"/>
      <c r="CS3670" s="158"/>
      <c r="CT3670" s="158"/>
      <c r="CU3670" s="158"/>
      <c r="CV3670" s="158"/>
      <c r="CW3670" s="158"/>
      <c r="CX3670" s="158"/>
      <c r="CY3670" s="158"/>
      <c r="CZ3670" s="158"/>
      <c r="DA3670" s="158"/>
      <c r="DB3670" s="158"/>
      <c r="DC3670" s="158"/>
      <c r="DD3670" s="158"/>
      <c r="DE3670" s="158"/>
      <c r="DF3670" s="158"/>
      <c r="DG3670" s="158"/>
      <c r="DH3670" s="158"/>
      <c r="DI3670" s="158"/>
      <c r="DJ3670" s="158"/>
      <c r="DK3670" s="158"/>
      <c r="DL3670" s="158"/>
      <c r="DM3670" s="158"/>
      <c r="DN3670" s="158"/>
      <c r="DO3670" s="158"/>
      <c r="DP3670" s="158"/>
      <c r="DQ3670" s="158"/>
      <c r="DR3670" s="158"/>
      <c r="DS3670" s="160"/>
    </row>
    <row r="3671" spans="1:123" s="110" customFormat="1">
      <c r="A3671" s="184"/>
      <c r="B3671" s="180"/>
      <c r="D3671" s="192"/>
      <c r="E3671" s="157"/>
      <c r="F3671" s="158"/>
      <c r="G3671" s="158"/>
      <c r="H3671" s="158"/>
      <c r="I3671" s="158"/>
      <c r="J3671" s="158"/>
      <c r="K3671" s="158"/>
      <c r="L3671" s="158"/>
      <c r="M3671" s="158"/>
      <c r="N3671" s="158"/>
      <c r="O3671" s="158"/>
      <c r="P3671" s="158"/>
      <c r="Q3671" s="158"/>
      <c r="R3671" s="158"/>
      <c r="S3671" s="158"/>
      <c r="T3671" s="158"/>
      <c r="U3671" s="158"/>
      <c r="V3671" s="158"/>
      <c r="W3671" s="158"/>
      <c r="X3671" s="158"/>
      <c r="Y3671" s="158"/>
      <c r="Z3671" s="158"/>
      <c r="AA3671" s="158"/>
      <c r="AB3671" s="158"/>
      <c r="AC3671" s="158"/>
      <c r="AD3671" s="158"/>
      <c r="AE3671" s="158"/>
      <c r="AF3671" s="158"/>
      <c r="AG3671" s="158"/>
      <c r="AH3671" s="158"/>
      <c r="AI3671" s="158"/>
      <c r="AJ3671" s="158"/>
      <c r="AK3671" s="158"/>
      <c r="AL3671" s="158"/>
      <c r="AM3671" s="158"/>
      <c r="AN3671" s="158"/>
      <c r="AO3671" s="158"/>
      <c r="AP3671" s="158"/>
      <c r="AQ3671" s="158"/>
      <c r="AR3671" s="158"/>
      <c r="AS3671" s="158"/>
      <c r="AT3671" s="158"/>
      <c r="AU3671" s="158"/>
      <c r="AV3671" s="158"/>
      <c r="AW3671" s="158"/>
      <c r="AX3671" s="158"/>
      <c r="AY3671" s="158"/>
      <c r="AZ3671" s="158"/>
      <c r="BA3671" s="158"/>
      <c r="BB3671" s="158"/>
      <c r="BC3671" s="158"/>
      <c r="BD3671" s="159"/>
      <c r="BE3671" s="158"/>
      <c r="BF3671" s="158"/>
      <c r="BG3671" s="158"/>
      <c r="BH3671" s="158"/>
      <c r="BI3671" s="159"/>
      <c r="BJ3671" s="158"/>
      <c r="BK3671" s="158"/>
      <c r="BL3671" s="158"/>
      <c r="BM3671" s="158"/>
      <c r="BN3671" s="158"/>
      <c r="BO3671" s="158"/>
      <c r="BP3671" s="158"/>
      <c r="BQ3671" s="158"/>
      <c r="BR3671" s="158"/>
      <c r="BS3671" s="158"/>
      <c r="BT3671" s="158"/>
      <c r="BU3671" s="158"/>
      <c r="BV3671" s="158"/>
      <c r="BW3671" s="158"/>
      <c r="BX3671" s="158"/>
      <c r="BY3671" s="158"/>
      <c r="BZ3671" s="158"/>
      <c r="CA3671" s="158"/>
      <c r="CB3671" s="158"/>
      <c r="CC3671" s="158"/>
      <c r="CD3671" s="158"/>
      <c r="CE3671" s="158"/>
      <c r="CF3671" s="158"/>
      <c r="CG3671" s="158"/>
      <c r="CH3671" s="158"/>
      <c r="CI3671" s="158"/>
      <c r="CJ3671" s="158"/>
      <c r="CK3671" s="158"/>
      <c r="CL3671" s="158"/>
      <c r="CM3671" s="158"/>
      <c r="CN3671" s="158"/>
      <c r="CO3671" s="158"/>
      <c r="CP3671" s="158"/>
      <c r="CQ3671" s="158"/>
      <c r="CR3671" s="158"/>
      <c r="CS3671" s="158"/>
      <c r="CT3671" s="158"/>
      <c r="CU3671" s="158"/>
      <c r="CV3671" s="158"/>
      <c r="CW3671" s="158"/>
      <c r="CX3671" s="158"/>
      <c r="CY3671" s="158"/>
      <c r="CZ3671" s="158"/>
      <c r="DA3671" s="158"/>
      <c r="DB3671" s="158"/>
      <c r="DC3671" s="158"/>
      <c r="DD3671" s="158"/>
      <c r="DE3671" s="158"/>
      <c r="DF3671" s="158"/>
      <c r="DG3671" s="158"/>
      <c r="DH3671" s="158"/>
      <c r="DI3671" s="158"/>
      <c r="DJ3671" s="158"/>
      <c r="DK3671" s="158"/>
      <c r="DL3671" s="158"/>
      <c r="DM3671" s="158"/>
      <c r="DN3671" s="158"/>
      <c r="DO3671" s="158"/>
      <c r="DP3671" s="158"/>
      <c r="DQ3671" s="158"/>
      <c r="DR3671" s="158"/>
      <c r="DS3671" s="160"/>
    </row>
    <row r="3672" spans="1:123" s="110" customFormat="1">
      <c r="A3672" s="184"/>
      <c r="B3672" s="180"/>
      <c r="D3672" s="192"/>
      <c r="E3672" s="157"/>
      <c r="F3672" s="158"/>
      <c r="G3672" s="158"/>
      <c r="H3672" s="158"/>
      <c r="I3672" s="158"/>
      <c r="J3672" s="158"/>
      <c r="K3672" s="158"/>
      <c r="L3672" s="158"/>
      <c r="M3672" s="158"/>
      <c r="N3672" s="158"/>
      <c r="O3672" s="158"/>
      <c r="P3672" s="158"/>
      <c r="Q3672" s="158"/>
      <c r="R3672" s="158"/>
      <c r="S3672" s="158"/>
      <c r="T3672" s="158"/>
      <c r="U3672" s="158"/>
      <c r="V3672" s="158"/>
      <c r="W3672" s="158"/>
      <c r="X3672" s="158"/>
      <c r="Y3672" s="158"/>
      <c r="Z3672" s="158"/>
      <c r="AA3672" s="158"/>
      <c r="AB3672" s="158"/>
      <c r="AC3672" s="158"/>
      <c r="AD3672" s="158"/>
      <c r="AE3672" s="158"/>
      <c r="AF3672" s="158"/>
      <c r="AG3672" s="158"/>
      <c r="AH3672" s="158"/>
      <c r="AI3672" s="158"/>
      <c r="AJ3672" s="158"/>
      <c r="AK3672" s="158"/>
      <c r="AL3672" s="158"/>
      <c r="AM3672" s="158"/>
      <c r="AN3672" s="158"/>
      <c r="AO3672" s="158"/>
      <c r="AP3672" s="158"/>
      <c r="AQ3672" s="158"/>
      <c r="AR3672" s="158"/>
      <c r="AS3672" s="158"/>
      <c r="AT3672" s="158"/>
      <c r="AU3672" s="158"/>
      <c r="AV3672" s="158"/>
      <c r="AW3672" s="158"/>
      <c r="AX3672" s="158"/>
      <c r="AY3672" s="158"/>
      <c r="AZ3672" s="158"/>
      <c r="BA3672" s="158"/>
      <c r="BB3672" s="158"/>
      <c r="BC3672" s="158"/>
      <c r="BD3672" s="159"/>
      <c r="BE3672" s="158"/>
      <c r="BF3672" s="158"/>
      <c r="BG3672" s="158"/>
      <c r="BH3672" s="158"/>
      <c r="BI3672" s="159"/>
      <c r="BJ3672" s="158"/>
      <c r="BK3672" s="158"/>
      <c r="BL3672" s="158"/>
      <c r="BM3672" s="158"/>
      <c r="BN3672" s="158"/>
      <c r="BO3672" s="158"/>
      <c r="BP3672" s="158"/>
      <c r="BQ3672" s="158"/>
      <c r="BR3672" s="158"/>
      <c r="BS3672" s="158"/>
      <c r="BT3672" s="158"/>
      <c r="BU3672" s="158"/>
      <c r="BV3672" s="158"/>
      <c r="BW3672" s="158"/>
      <c r="BX3672" s="158"/>
      <c r="BY3672" s="158"/>
      <c r="BZ3672" s="158"/>
      <c r="CA3672" s="158"/>
      <c r="CB3672" s="158"/>
      <c r="CC3672" s="158"/>
      <c r="CD3672" s="158"/>
      <c r="CE3672" s="158"/>
      <c r="CF3672" s="158"/>
      <c r="CG3672" s="158"/>
      <c r="CH3672" s="158"/>
      <c r="CI3672" s="158"/>
      <c r="CJ3672" s="158"/>
      <c r="CK3672" s="158"/>
      <c r="CL3672" s="158"/>
      <c r="CM3672" s="158"/>
      <c r="CN3672" s="158"/>
      <c r="CO3672" s="158"/>
      <c r="CP3672" s="158"/>
      <c r="CQ3672" s="158"/>
      <c r="CR3672" s="158"/>
      <c r="CS3672" s="158"/>
      <c r="CT3672" s="158"/>
      <c r="CU3672" s="158"/>
      <c r="CV3672" s="158"/>
      <c r="CW3672" s="158"/>
      <c r="CX3672" s="158"/>
      <c r="CY3672" s="158"/>
      <c r="CZ3672" s="158"/>
      <c r="DA3672" s="158"/>
      <c r="DB3672" s="158"/>
      <c r="DC3672" s="158"/>
      <c r="DD3672" s="158"/>
      <c r="DE3672" s="158"/>
      <c r="DF3672" s="158"/>
      <c r="DG3672" s="158"/>
      <c r="DH3672" s="158"/>
      <c r="DI3672" s="158"/>
      <c r="DJ3672" s="158"/>
      <c r="DK3672" s="158"/>
      <c r="DL3672" s="158"/>
      <c r="DM3672" s="158"/>
      <c r="DN3672" s="158"/>
      <c r="DO3672" s="158"/>
      <c r="DP3672" s="158"/>
      <c r="DQ3672" s="158"/>
      <c r="DR3672" s="158"/>
      <c r="DS3672" s="160"/>
    </row>
    <row r="3673" spans="1:123" s="110" customFormat="1">
      <c r="A3673" s="184"/>
      <c r="B3673" s="180"/>
      <c r="D3673" s="192"/>
      <c r="E3673" s="157"/>
      <c r="F3673" s="158"/>
      <c r="G3673" s="158"/>
      <c r="H3673" s="158"/>
      <c r="I3673" s="158"/>
      <c r="J3673" s="158"/>
      <c r="K3673" s="158"/>
      <c r="L3673" s="158"/>
      <c r="M3673" s="158"/>
      <c r="N3673" s="158"/>
      <c r="O3673" s="158"/>
      <c r="P3673" s="158"/>
      <c r="Q3673" s="158"/>
      <c r="R3673" s="158"/>
      <c r="S3673" s="158"/>
      <c r="T3673" s="158"/>
      <c r="U3673" s="158"/>
      <c r="V3673" s="158"/>
      <c r="W3673" s="158"/>
      <c r="X3673" s="158"/>
      <c r="Y3673" s="158"/>
      <c r="Z3673" s="158"/>
      <c r="AA3673" s="158"/>
      <c r="AB3673" s="158"/>
      <c r="AC3673" s="158"/>
      <c r="AD3673" s="158"/>
      <c r="AE3673" s="158"/>
      <c r="AF3673" s="158"/>
      <c r="AG3673" s="158"/>
      <c r="AH3673" s="158"/>
      <c r="AI3673" s="158"/>
      <c r="AJ3673" s="158"/>
      <c r="AK3673" s="158"/>
      <c r="AL3673" s="158"/>
      <c r="AM3673" s="158"/>
      <c r="AN3673" s="158"/>
      <c r="AO3673" s="158"/>
      <c r="AP3673" s="158"/>
      <c r="AQ3673" s="158"/>
      <c r="AR3673" s="158"/>
      <c r="AS3673" s="158"/>
      <c r="AT3673" s="158"/>
      <c r="AU3673" s="158"/>
      <c r="AV3673" s="158"/>
      <c r="AW3673" s="158"/>
      <c r="AX3673" s="158"/>
      <c r="AY3673" s="158"/>
      <c r="AZ3673" s="158"/>
      <c r="BA3673" s="158"/>
      <c r="BB3673" s="158"/>
      <c r="BC3673" s="158"/>
      <c r="BD3673" s="159"/>
      <c r="BE3673" s="158"/>
      <c r="BF3673" s="158"/>
      <c r="BG3673" s="158"/>
      <c r="BH3673" s="158"/>
      <c r="BI3673" s="159"/>
      <c r="BJ3673" s="158"/>
      <c r="BK3673" s="158"/>
      <c r="BL3673" s="158"/>
      <c r="BM3673" s="158"/>
      <c r="BN3673" s="158"/>
      <c r="BO3673" s="158"/>
      <c r="BP3673" s="158"/>
      <c r="BQ3673" s="158"/>
      <c r="BR3673" s="158"/>
      <c r="BS3673" s="158"/>
      <c r="BT3673" s="158"/>
      <c r="BU3673" s="158"/>
      <c r="BV3673" s="158"/>
      <c r="BW3673" s="158"/>
      <c r="BX3673" s="158"/>
      <c r="BY3673" s="158"/>
      <c r="BZ3673" s="158"/>
      <c r="CA3673" s="158"/>
      <c r="CB3673" s="158"/>
      <c r="CC3673" s="158"/>
      <c r="CD3673" s="158"/>
      <c r="CE3673" s="158"/>
      <c r="CF3673" s="158"/>
      <c r="CG3673" s="158"/>
      <c r="CH3673" s="158"/>
      <c r="CI3673" s="158"/>
      <c r="CJ3673" s="158"/>
      <c r="CK3673" s="158"/>
      <c r="CL3673" s="158"/>
      <c r="CM3673" s="158"/>
      <c r="CN3673" s="158"/>
      <c r="CO3673" s="158"/>
      <c r="CP3673" s="158"/>
      <c r="CQ3673" s="158"/>
      <c r="CR3673" s="158"/>
      <c r="CS3673" s="158"/>
      <c r="CT3673" s="158"/>
      <c r="CU3673" s="158"/>
      <c r="CV3673" s="158"/>
      <c r="CW3673" s="158"/>
      <c r="CX3673" s="158"/>
      <c r="CY3673" s="158"/>
      <c r="CZ3673" s="158"/>
      <c r="DA3673" s="158"/>
      <c r="DB3673" s="158"/>
      <c r="DC3673" s="158"/>
      <c r="DD3673" s="158"/>
      <c r="DE3673" s="158"/>
      <c r="DF3673" s="158"/>
      <c r="DG3673" s="158"/>
      <c r="DH3673" s="158"/>
      <c r="DI3673" s="158"/>
      <c r="DJ3673" s="158"/>
      <c r="DK3673" s="158"/>
      <c r="DL3673" s="158"/>
      <c r="DM3673" s="158"/>
      <c r="DN3673" s="158"/>
      <c r="DO3673" s="158"/>
      <c r="DP3673" s="158"/>
      <c r="DQ3673" s="158"/>
      <c r="DR3673" s="158"/>
      <c r="DS3673" s="160"/>
    </row>
    <row r="3674" spans="1:123" s="110" customFormat="1">
      <c r="A3674" s="184"/>
      <c r="B3674" s="180"/>
      <c r="D3674" s="192"/>
      <c r="E3674" s="157"/>
      <c r="F3674" s="158"/>
      <c r="G3674" s="158"/>
      <c r="H3674" s="158"/>
      <c r="I3674" s="158"/>
      <c r="J3674" s="158"/>
      <c r="K3674" s="158"/>
      <c r="L3674" s="158"/>
      <c r="M3674" s="158"/>
      <c r="N3674" s="158"/>
      <c r="O3674" s="158"/>
      <c r="P3674" s="158"/>
      <c r="Q3674" s="158"/>
      <c r="R3674" s="158"/>
      <c r="S3674" s="158"/>
      <c r="T3674" s="158"/>
      <c r="U3674" s="158"/>
      <c r="V3674" s="158"/>
      <c r="W3674" s="158"/>
      <c r="X3674" s="158"/>
      <c r="Y3674" s="158"/>
      <c r="Z3674" s="158"/>
      <c r="AA3674" s="158"/>
      <c r="AB3674" s="158"/>
      <c r="AC3674" s="158"/>
      <c r="AD3674" s="158"/>
      <c r="AE3674" s="158"/>
      <c r="AF3674" s="158"/>
      <c r="AG3674" s="158"/>
      <c r="AH3674" s="158"/>
      <c r="AI3674" s="158"/>
      <c r="AJ3674" s="158"/>
      <c r="AK3674" s="158"/>
      <c r="AL3674" s="158"/>
      <c r="AM3674" s="158"/>
      <c r="AN3674" s="158"/>
      <c r="AO3674" s="158"/>
      <c r="AP3674" s="158"/>
      <c r="AQ3674" s="158"/>
      <c r="AR3674" s="158"/>
      <c r="AS3674" s="158"/>
      <c r="AT3674" s="158"/>
      <c r="AU3674" s="158"/>
      <c r="AV3674" s="158"/>
      <c r="AW3674" s="158"/>
      <c r="AX3674" s="158"/>
      <c r="AY3674" s="158"/>
      <c r="AZ3674" s="158"/>
      <c r="BA3674" s="158"/>
      <c r="BB3674" s="158"/>
      <c r="BC3674" s="158"/>
      <c r="BD3674" s="159"/>
      <c r="BE3674" s="158"/>
      <c r="BF3674" s="158"/>
      <c r="BG3674" s="158"/>
      <c r="BH3674" s="158"/>
      <c r="BI3674" s="159"/>
      <c r="BJ3674" s="158"/>
      <c r="BK3674" s="158"/>
      <c r="BL3674" s="158"/>
      <c r="BM3674" s="158"/>
      <c r="BN3674" s="158"/>
      <c r="BO3674" s="158"/>
      <c r="BP3674" s="158"/>
      <c r="BQ3674" s="158"/>
      <c r="BR3674" s="158"/>
      <c r="BS3674" s="158"/>
      <c r="BT3674" s="158"/>
      <c r="BU3674" s="158"/>
      <c r="BV3674" s="158"/>
      <c r="BW3674" s="158"/>
      <c r="BX3674" s="158"/>
      <c r="BY3674" s="158"/>
      <c r="BZ3674" s="158"/>
      <c r="CA3674" s="158"/>
      <c r="CB3674" s="158"/>
      <c r="CC3674" s="158"/>
      <c r="CD3674" s="158"/>
      <c r="CE3674" s="158"/>
      <c r="CF3674" s="158"/>
      <c r="CG3674" s="158"/>
      <c r="CH3674" s="158"/>
      <c r="CI3674" s="158"/>
      <c r="CJ3674" s="158"/>
      <c r="CK3674" s="158"/>
      <c r="CL3674" s="158"/>
      <c r="CM3674" s="158"/>
      <c r="CN3674" s="158"/>
      <c r="CO3674" s="158"/>
      <c r="CP3674" s="158"/>
      <c r="CQ3674" s="158"/>
      <c r="CR3674" s="158"/>
      <c r="CS3674" s="158"/>
      <c r="CT3674" s="158"/>
      <c r="CU3674" s="158"/>
      <c r="CV3674" s="158"/>
      <c r="CW3674" s="158"/>
      <c r="CX3674" s="158"/>
      <c r="CY3674" s="158"/>
      <c r="CZ3674" s="158"/>
      <c r="DA3674" s="158"/>
      <c r="DB3674" s="158"/>
      <c r="DC3674" s="158"/>
      <c r="DD3674" s="158"/>
      <c r="DE3674" s="158"/>
      <c r="DF3674" s="158"/>
      <c r="DG3674" s="158"/>
      <c r="DH3674" s="158"/>
      <c r="DI3674" s="158"/>
      <c r="DJ3674" s="158"/>
      <c r="DK3674" s="158"/>
      <c r="DL3674" s="158"/>
      <c r="DM3674" s="158"/>
      <c r="DN3674" s="158"/>
      <c r="DO3674" s="158"/>
      <c r="DP3674" s="158"/>
      <c r="DQ3674" s="158"/>
      <c r="DR3674" s="158"/>
      <c r="DS3674" s="160"/>
    </row>
    <row r="3675" spans="1:123" s="110" customFormat="1">
      <c r="A3675" s="184"/>
      <c r="B3675" s="180"/>
      <c r="D3675" s="192"/>
      <c r="E3675" s="157"/>
      <c r="F3675" s="158"/>
      <c r="G3675" s="158"/>
      <c r="H3675" s="158"/>
      <c r="I3675" s="158"/>
      <c r="J3675" s="158"/>
      <c r="K3675" s="158"/>
      <c r="L3675" s="158"/>
      <c r="M3675" s="158"/>
      <c r="N3675" s="158"/>
      <c r="O3675" s="158"/>
      <c r="P3675" s="158"/>
      <c r="Q3675" s="158"/>
      <c r="R3675" s="158"/>
      <c r="S3675" s="158"/>
      <c r="T3675" s="158"/>
      <c r="U3675" s="158"/>
      <c r="V3675" s="158"/>
      <c r="W3675" s="158"/>
      <c r="X3675" s="158"/>
      <c r="Y3675" s="158"/>
      <c r="Z3675" s="158"/>
      <c r="AA3675" s="158"/>
      <c r="AB3675" s="158"/>
      <c r="AC3675" s="158"/>
      <c r="AD3675" s="158"/>
      <c r="AE3675" s="158"/>
      <c r="AF3675" s="158"/>
      <c r="AG3675" s="158"/>
      <c r="AH3675" s="158"/>
      <c r="AI3675" s="158"/>
      <c r="AJ3675" s="158"/>
      <c r="AK3675" s="158"/>
      <c r="AL3675" s="158"/>
      <c r="AM3675" s="158"/>
      <c r="AN3675" s="158"/>
      <c r="AO3675" s="158"/>
      <c r="AP3675" s="158"/>
      <c r="AQ3675" s="158"/>
      <c r="AR3675" s="158"/>
      <c r="AS3675" s="158"/>
      <c r="AT3675" s="158"/>
      <c r="AU3675" s="158"/>
      <c r="AV3675" s="158"/>
      <c r="AW3675" s="158"/>
      <c r="AX3675" s="158"/>
      <c r="AY3675" s="158"/>
      <c r="AZ3675" s="158"/>
      <c r="BA3675" s="158"/>
      <c r="BB3675" s="158"/>
      <c r="BC3675" s="158"/>
      <c r="BD3675" s="159"/>
      <c r="BE3675" s="158"/>
      <c r="BF3675" s="158"/>
      <c r="BG3675" s="158"/>
      <c r="BH3675" s="158"/>
      <c r="BI3675" s="159"/>
      <c r="BJ3675" s="158"/>
      <c r="BK3675" s="158"/>
      <c r="BL3675" s="158"/>
      <c r="BM3675" s="158"/>
      <c r="BN3675" s="158"/>
      <c r="BO3675" s="158"/>
      <c r="BP3675" s="158"/>
      <c r="BQ3675" s="158"/>
      <c r="BR3675" s="158"/>
      <c r="BS3675" s="158"/>
      <c r="BT3675" s="158"/>
      <c r="BU3675" s="158"/>
      <c r="BV3675" s="158"/>
      <c r="BW3675" s="158"/>
      <c r="BX3675" s="158"/>
      <c r="BY3675" s="158"/>
      <c r="BZ3675" s="158"/>
      <c r="CA3675" s="158"/>
      <c r="CB3675" s="158"/>
      <c r="CC3675" s="158"/>
      <c r="CD3675" s="158"/>
      <c r="CE3675" s="158"/>
      <c r="CF3675" s="158"/>
      <c r="CG3675" s="158"/>
      <c r="CH3675" s="158"/>
      <c r="CI3675" s="158"/>
      <c r="CJ3675" s="158"/>
      <c r="CK3675" s="158"/>
      <c r="CL3675" s="158"/>
      <c r="CM3675" s="158"/>
      <c r="CN3675" s="158"/>
      <c r="CO3675" s="158"/>
      <c r="CP3675" s="158"/>
      <c r="CQ3675" s="158"/>
      <c r="CR3675" s="158"/>
      <c r="CS3675" s="158"/>
      <c r="CT3675" s="158"/>
      <c r="CU3675" s="158"/>
      <c r="CV3675" s="158"/>
      <c r="CW3675" s="158"/>
      <c r="CX3675" s="158"/>
      <c r="CY3675" s="158"/>
      <c r="CZ3675" s="158"/>
      <c r="DA3675" s="158"/>
      <c r="DB3675" s="158"/>
      <c r="DC3675" s="158"/>
      <c r="DD3675" s="158"/>
      <c r="DE3675" s="158"/>
      <c r="DF3675" s="158"/>
      <c r="DG3675" s="158"/>
      <c r="DH3675" s="158"/>
      <c r="DI3675" s="158"/>
      <c r="DJ3675" s="158"/>
      <c r="DK3675" s="158"/>
      <c r="DL3675" s="158"/>
      <c r="DM3675" s="158"/>
      <c r="DN3675" s="158"/>
      <c r="DO3675" s="158"/>
      <c r="DP3675" s="158"/>
      <c r="DQ3675" s="158"/>
      <c r="DR3675" s="158"/>
      <c r="DS3675" s="160"/>
    </row>
    <row r="3676" spans="1:123" s="110" customFormat="1">
      <c r="A3676" s="184"/>
      <c r="B3676" s="180"/>
      <c r="D3676" s="192"/>
      <c r="E3676" s="157"/>
      <c r="F3676" s="158"/>
      <c r="G3676" s="158"/>
      <c r="H3676" s="158"/>
      <c r="I3676" s="158"/>
      <c r="J3676" s="158"/>
      <c r="K3676" s="158"/>
      <c r="L3676" s="158"/>
      <c r="M3676" s="158"/>
      <c r="N3676" s="158"/>
      <c r="O3676" s="158"/>
      <c r="P3676" s="158"/>
      <c r="Q3676" s="158"/>
      <c r="R3676" s="158"/>
      <c r="S3676" s="158"/>
      <c r="T3676" s="158"/>
      <c r="U3676" s="158"/>
      <c r="V3676" s="158"/>
      <c r="W3676" s="158"/>
      <c r="X3676" s="158"/>
      <c r="Y3676" s="158"/>
      <c r="Z3676" s="158"/>
      <c r="AA3676" s="158"/>
      <c r="AB3676" s="158"/>
      <c r="AC3676" s="158"/>
      <c r="AD3676" s="158"/>
      <c r="AE3676" s="158"/>
      <c r="AF3676" s="158"/>
      <c r="AG3676" s="158"/>
      <c r="AH3676" s="158"/>
      <c r="AI3676" s="158"/>
      <c r="AJ3676" s="158"/>
      <c r="AK3676" s="158"/>
      <c r="AL3676" s="158"/>
      <c r="AM3676" s="158"/>
      <c r="AN3676" s="158"/>
      <c r="AO3676" s="158"/>
      <c r="AP3676" s="158"/>
      <c r="AQ3676" s="158"/>
      <c r="AR3676" s="158"/>
      <c r="AS3676" s="158"/>
      <c r="AT3676" s="158"/>
      <c r="AU3676" s="158"/>
      <c r="AV3676" s="158"/>
      <c r="AW3676" s="158"/>
      <c r="AX3676" s="158"/>
      <c r="AY3676" s="158"/>
      <c r="AZ3676" s="158"/>
      <c r="BA3676" s="158"/>
      <c r="BB3676" s="158"/>
      <c r="BC3676" s="158"/>
      <c r="BD3676" s="159"/>
      <c r="BE3676" s="158"/>
      <c r="BF3676" s="158"/>
      <c r="BG3676" s="158"/>
      <c r="BH3676" s="158"/>
      <c r="BI3676" s="159"/>
      <c r="BJ3676" s="158"/>
      <c r="BK3676" s="158"/>
      <c r="BL3676" s="158"/>
      <c r="BM3676" s="158"/>
      <c r="BN3676" s="158"/>
      <c r="BO3676" s="158"/>
      <c r="BP3676" s="158"/>
      <c r="BQ3676" s="158"/>
      <c r="BR3676" s="158"/>
      <c r="BS3676" s="158"/>
      <c r="BT3676" s="158"/>
      <c r="BU3676" s="158"/>
      <c r="BV3676" s="158"/>
      <c r="BW3676" s="158"/>
      <c r="BX3676" s="158"/>
      <c r="BY3676" s="158"/>
      <c r="BZ3676" s="158"/>
      <c r="CA3676" s="158"/>
      <c r="CB3676" s="158"/>
      <c r="CC3676" s="158"/>
      <c r="CD3676" s="158"/>
      <c r="CE3676" s="158"/>
      <c r="CF3676" s="158"/>
      <c r="CG3676" s="158"/>
      <c r="CH3676" s="158"/>
      <c r="CI3676" s="158"/>
      <c r="CJ3676" s="158"/>
      <c r="CK3676" s="158"/>
      <c r="CL3676" s="158"/>
      <c r="CM3676" s="158"/>
      <c r="CN3676" s="158"/>
      <c r="CO3676" s="158"/>
      <c r="CP3676" s="158"/>
      <c r="CQ3676" s="158"/>
      <c r="CR3676" s="158"/>
      <c r="CS3676" s="158"/>
      <c r="CT3676" s="158"/>
      <c r="CU3676" s="158"/>
      <c r="CV3676" s="158"/>
      <c r="CW3676" s="158"/>
      <c r="CX3676" s="158"/>
      <c r="CY3676" s="158"/>
      <c r="CZ3676" s="158"/>
      <c r="DA3676" s="158"/>
      <c r="DB3676" s="158"/>
      <c r="DC3676" s="158"/>
      <c r="DD3676" s="158"/>
      <c r="DE3676" s="158"/>
      <c r="DF3676" s="158"/>
      <c r="DG3676" s="158"/>
      <c r="DH3676" s="158"/>
      <c r="DI3676" s="158"/>
      <c r="DJ3676" s="158"/>
      <c r="DK3676" s="158"/>
      <c r="DL3676" s="158"/>
      <c r="DM3676" s="158"/>
      <c r="DN3676" s="158"/>
      <c r="DO3676" s="158"/>
      <c r="DP3676" s="158"/>
      <c r="DQ3676" s="158"/>
      <c r="DR3676" s="158"/>
      <c r="DS3676" s="160"/>
    </row>
    <row r="3677" spans="1:123" s="110" customFormat="1">
      <c r="A3677" s="184"/>
      <c r="B3677" s="180"/>
      <c r="D3677" s="192"/>
      <c r="E3677" s="157"/>
      <c r="F3677" s="158"/>
      <c r="G3677" s="158"/>
      <c r="H3677" s="158"/>
      <c r="I3677" s="158"/>
      <c r="J3677" s="158"/>
      <c r="K3677" s="158"/>
      <c r="L3677" s="158"/>
      <c r="M3677" s="158"/>
      <c r="N3677" s="158"/>
      <c r="O3677" s="158"/>
      <c r="P3677" s="158"/>
      <c r="Q3677" s="158"/>
      <c r="R3677" s="158"/>
      <c r="S3677" s="158"/>
      <c r="T3677" s="158"/>
      <c r="U3677" s="158"/>
      <c r="V3677" s="158"/>
      <c r="W3677" s="158"/>
      <c r="X3677" s="158"/>
      <c r="Y3677" s="158"/>
      <c r="Z3677" s="158"/>
      <c r="AA3677" s="158"/>
      <c r="AB3677" s="158"/>
      <c r="AC3677" s="158"/>
      <c r="AD3677" s="158"/>
      <c r="AE3677" s="158"/>
      <c r="AF3677" s="158"/>
      <c r="AG3677" s="158"/>
      <c r="AH3677" s="158"/>
      <c r="AI3677" s="158"/>
      <c r="AJ3677" s="158"/>
      <c r="AK3677" s="158"/>
      <c r="AL3677" s="158"/>
      <c r="AM3677" s="158"/>
      <c r="AN3677" s="158"/>
      <c r="AO3677" s="158"/>
      <c r="AP3677" s="158"/>
      <c r="AQ3677" s="158"/>
      <c r="AR3677" s="158"/>
      <c r="AS3677" s="158"/>
      <c r="AT3677" s="158"/>
      <c r="AU3677" s="158"/>
      <c r="AV3677" s="158"/>
      <c r="AW3677" s="158"/>
      <c r="AX3677" s="158"/>
      <c r="AY3677" s="158"/>
      <c r="AZ3677" s="158"/>
      <c r="BA3677" s="158"/>
      <c r="BB3677" s="158"/>
      <c r="BC3677" s="158"/>
      <c r="BD3677" s="159"/>
      <c r="BE3677" s="158"/>
      <c r="BF3677" s="158"/>
      <c r="BG3677" s="158"/>
      <c r="BH3677" s="158"/>
      <c r="BI3677" s="159"/>
      <c r="BJ3677" s="158"/>
      <c r="BK3677" s="158"/>
      <c r="BL3677" s="158"/>
      <c r="BM3677" s="158"/>
      <c r="BN3677" s="158"/>
      <c r="BO3677" s="158"/>
      <c r="BP3677" s="158"/>
      <c r="BQ3677" s="158"/>
      <c r="BR3677" s="158"/>
      <c r="BS3677" s="158"/>
      <c r="BT3677" s="158"/>
      <c r="BU3677" s="158"/>
      <c r="BV3677" s="158"/>
      <c r="BW3677" s="158"/>
      <c r="BX3677" s="158"/>
      <c r="BY3677" s="158"/>
      <c r="BZ3677" s="158"/>
      <c r="CA3677" s="158"/>
      <c r="CB3677" s="158"/>
      <c r="CC3677" s="158"/>
      <c r="CD3677" s="158"/>
      <c r="CE3677" s="158"/>
      <c r="CF3677" s="158"/>
      <c r="CG3677" s="158"/>
      <c r="CH3677" s="158"/>
      <c r="CI3677" s="158"/>
      <c r="CJ3677" s="158"/>
      <c r="CK3677" s="158"/>
      <c r="CL3677" s="158"/>
      <c r="CM3677" s="158"/>
      <c r="CN3677" s="158"/>
      <c r="CO3677" s="158"/>
      <c r="CP3677" s="158"/>
      <c r="CQ3677" s="158"/>
      <c r="CR3677" s="158"/>
      <c r="CS3677" s="158"/>
      <c r="CT3677" s="158"/>
      <c r="CU3677" s="158"/>
      <c r="CV3677" s="158"/>
      <c r="CW3677" s="158"/>
      <c r="CX3677" s="158"/>
      <c r="CY3677" s="158"/>
      <c r="CZ3677" s="158"/>
      <c r="DA3677" s="158"/>
      <c r="DB3677" s="158"/>
      <c r="DC3677" s="158"/>
      <c r="DD3677" s="158"/>
      <c r="DE3677" s="158"/>
      <c r="DF3677" s="158"/>
      <c r="DG3677" s="158"/>
      <c r="DH3677" s="158"/>
      <c r="DI3677" s="158"/>
      <c r="DJ3677" s="158"/>
      <c r="DK3677" s="158"/>
      <c r="DL3677" s="158"/>
      <c r="DM3677" s="158"/>
      <c r="DN3677" s="158"/>
      <c r="DO3677" s="158"/>
      <c r="DP3677" s="158"/>
      <c r="DQ3677" s="158"/>
      <c r="DR3677" s="158"/>
      <c r="DS3677" s="160"/>
    </row>
    <row r="3678" spans="1:123" s="110" customFormat="1">
      <c r="A3678" s="184"/>
      <c r="B3678" s="180"/>
      <c r="D3678" s="192"/>
      <c r="E3678" s="157"/>
      <c r="F3678" s="158"/>
      <c r="G3678" s="158"/>
      <c r="H3678" s="158"/>
      <c r="I3678" s="158"/>
      <c r="J3678" s="158"/>
      <c r="K3678" s="158"/>
      <c r="L3678" s="158"/>
      <c r="M3678" s="158"/>
      <c r="N3678" s="158"/>
      <c r="O3678" s="158"/>
      <c r="P3678" s="158"/>
      <c r="Q3678" s="158"/>
      <c r="R3678" s="158"/>
      <c r="S3678" s="158"/>
      <c r="T3678" s="158"/>
      <c r="U3678" s="158"/>
      <c r="V3678" s="158"/>
      <c r="W3678" s="158"/>
      <c r="X3678" s="158"/>
      <c r="Y3678" s="158"/>
      <c r="Z3678" s="158"/>
      <c r="AA3678" s="158"/>
      <c r="AB3678" s="158"/>
      <c r="AC3678" s="158"/>
      <c r="AD3678" s="158"/>
      <c r="AE3678" s="158"/>
      <c r="AF3678" s="158"/>
      <c r="AG3678" s="158"/>
      <c r="AH3678" s="158"/>
      <c r="AI3678" s="158"/>
      <c r="AJ3678" s="158"/>
      <c r="AK3678" s="158"/>
      <c r="AL3678" s="158"/>
      <c r="AM3678" s="158"/>
      <c r="AN3678" s="158"/>
      <c r="AO3678" s="158"/>
      <c r="AP3678" s="158"/>
      <c r="AQ3678" s="158"/>
      <c r="AR3678" s="158"/>
      <c r="AS3678" s="158"/>
      <c r="AT3678" s="158"/>
      <c r="AU3678" s="158"/>
      <c r="AV3678" s="158"/>
      <c r="AW3678" s="158"/>
      <c r="AX3678" s="158"/>
      <c r="AY3678" s="158"/>
      <c r="AZ3678" s="158"/>
      <c r="BA3678" s="158"/>
      <c r="BB3678" s="158"/>
      <c r="BC3678" s="158"/>
      <c r="BD3678" s="159"/>
      <c r="BE3678" s="158"/>
      <c r="BF3678" s="158"/>
      <c r="BG3678" s="158"/>
      <c r="BH3678" s="158"/>
      <c r="BI3678" s="159"/>
      <c r="BJ3678" s="158"/>
      <c r="BK3678" s="158"/>
      <c r="BL3678" s="158"/>
      <c r="BM3678" s="158"/>
      <c r="BN3678" s="158"/>
      <c r="BO3678" s="158"/>
      <c r="BP3678" s="158"/>
      <c r="BQ3678" s="158"/>
      <c r="BR3678" s="158"/>
      <c r="BS3678" s="158"/>
      <c r="BT3678" s="158"/>
      <c r="BU3678" s="158"/>
      <c r="BV3678" s="158"/>
      <c r="BW3678" s="158"/>
      <c r="BX3678" s="158"/>
      <c r="BY3678" s="158"/>
      <c r="BZ3678" s="158"/>
      <c r="CA3678" s="158"/>
      <c r="CB3678" s="158"/>
      <c r="CC3678" s="158"/>
      <c r="CD3678" s="158"/>
      <c r="CE3678" s="158"/>
      <c r="CF3678" s="158"/>
      <c r="CG3678" s="158"/>
      <c r="CH3678" s="158"/>
      <c r="CI3678" s="158"/>
      <c r="CJ3678" s="158"/>
      <c r="CK3678" s="158"/>
      <c r="CL3678" s="158"/>
      <c r="CM3678" s="158"/>
      <c r="CN3678" s="158"/>
      <c r="CO3678" s="158"/>
      <c r="CP3678" s="158"/>
      <c r="CQ3678" s="158"/>
      <c r="CR3678" s="158"/>
      <c r="CS3678" s="158"/>
      <c r="CT3678" s="158"/>
      <c r="CU3678" s="158"/>
      <c r="CV3678" s="158"/>
      <c r="CW3678" s="158"/>
      <c r="CX3678" s="158"/>
      <c r="CY3678" s="158"/>
      <c r="CZ3678" s="158"/>
      <c r="DA3678" s="158"/>
      <c r="DB3678" s="158"/>
      <c r="DC3678" s="158"/>
      <c r="DD3678" s="158"/>
      <c r="DE3678" s="158"/>
      <c r="DF3678" s="158"/>
      <c r="DG3678" s="158"/>
      <c r="DH3678" s="158"/>
      <c r="DI3678" s="158"/>
      <c r="DJ3678" s="158"/>
      <c r="DK3678" s="158"/>
      <c r="DL3678" s="158"/>
      <c r="DM3678" s="158"/>
      <c r="DN3678" s="158"/>
      <c r="DO3678" s="158"/>
      <c r="DP3678" s="158"/>
      <c r="DQ3678" s="158"/>
      <c r="DR3678" s="158"/>
      <c r="DS3678" s="160"/>
    </row>
    <row r="3679" spans="1:123" s="110" customFormat="1">
      <c r="A3679" s="184"/>
      <c r="B3679" s="180"/>
      <c r="D3679" s="192"/>
      <c r="E3679" s="157"/>
      <c r="F3679" s="158"/>
      <c r="G3679" s="158"/>
      <c r="H3679" s="158"/>
      <c r="I3679" s="158"/>
      <c r="J3679" s="158"/>
      <c r="K3679" s="158"/>
      <c r="L3679" s="158"/>
      <c r="M3679" s="158"/>
      <c r="N3679" s="158"/>
      <c r="O3679" s="158"/>
      <c r="P3679" s="158"/>
      <c r="Q3679" s="158"/>
      <c r="R3679" s="158"/>
      <c r="S3679" s="158"/>
      <c r="T3679" s="158"/>
      <c r="U3679" s="158"/>
      <c r="V3679" s="158"/>
      <c r="W3679" s="158"/>
      <c r="X3679" s="158"/>
      <c r="Y3679" s="158"/>
      <c r="Z3679" s="158"/>
      <c r="AA3679" s="158"/>
      <c r="AB3679" s="158"/>
      <c r="AC3679" s="158"/>
      <c r="AD3679" s="158"/>
      <c r="AE3679" s="158"/>
      <c r="AF3679" s="158"/>
      <c r="AG3679" s="158"/>
      <c r="AH3679" s="158"/>
      <c r="AI3679" s="158"/>
      <c r="AJ3679" s="158"/>
      <c r="AK3679" s="158"/>
      <c r="AL3679" s="158"/>
      <c r="AM3679" s="158"/>
      <c r="AN3679" s="158"/>
      <c r="AO3679" s="158"/>
      <c r="AP3679" s="158"/>
      <c r="AQ3679" s="158"/>
      <c r="AR3679" s="158"/>
      <c r="AS3679" s="158"/>
      <c r="AT3679" s="158"/>
      <c r="AU3679" s="158"/>
      <c r="AV3679" s="158"/>
      <c r="AW3679" s="158"/>
      <c r="AX3679" s="158"/>
      <c r="AY3679" s="158"/>
      <c r="AZ3679" s="158"/>
      <c r="BA3679" s="158"/>
      <c r="BB3679" s="158"/>
      <c r="BC3679" s="158"/>
      <c r="BD3679" s="159"/>
      <c r="BE3679" s="158"/>
      <c r="BF3679" s="158"/>
      <c r="BG3679" s="158"/>
      <c r="BH3679" s="158"/>
      <c r="BI3679" s="159"/>
      <c r="BJ3679" s="158"/>
      <c r="BK3679" s="158"/>
      <c r="BL3679" s="158"/>
      <c r="BM3679" s="158"/>
      <c r="BN3679" s="158"/>
      <c r="BO3679" s="158"/>
      <c r="BP3679" s="158"/>
      <c r="BQ3679" s="158"/>
      <c r="BR3679" s="158"/>
      <c r="BS3679" s="158"/>
      <c r="BT3679" s="158"/>
      <c r="BU3679" s="158"/>
      <c r="BV3679" s="158"/>
      <c r="BW3679" s="158"/>
      <c r="BX3679" s="158"/>
      <c r="BY3679" s="158"/>
      <c r="BZ3679" s="158"/>
      <c r="CA3679" s="158"/>
      <c r="CB3679" s="158"/>
      <c r="CC3679" s="158"/>
      <c r="CD3679" s="158"/>
      <c r="CE3679" s="158"/>
      <c r="CF3679" s="158"/>
      <c r="CG3679" s="158"/>
      <c r="CH3679" s="158"/>
      <c r="CI3679" s="158"/>
      <c r="CJ3679" s="158"/>
      <c r="CK3679" s="158"/>
      <c r="CL3679" s="158"/>
      <c r="CM3679" s="158"/>
      <c r="CN3679" s="158"/>
      <c r="CO3679" s="158"/>
      <c r="CP3679" s="158"/>
      <c r="CQ3679" s="158"/>
      <c r="CR3679" s="158"/>
      <c r="CS3679" s="158"/>
      <c r="CT3679" s="158"/>
      <c r="CU3679" s="158"/>
      <c r="CV3679" s="158"/>
      <c r="CW3679" s="158"/>
      <c r="CX3679" s="158"/>
      <c r="CY3679" s="158"/>
      <c r="CZ3679" s="158"/>
      <c r="DA3679" s="158"/>
      <c r="DB3679" s="158"/>
      <c r="DC3679" s="158"/>
      <c r="DD3679" s="158"/>
      <c r="DE3679" s="158"/>
      <c r="DF3679" s="158"/>
      <c r="DG3679" s="158"/>
      <c r="DH3679" s="158"/>
      <c r="DI3679" s="158"/>
      <c r="DJ3679" s="158"/>
      <c r="DK3679" s="158"/>
      <c r="DL3679" s="158"/>
      <c r="DM3679" s="158"/>
      <c r="DN3679" s="158"/>
      <c r="DO3679" s="158"/>
      <c r="DP3679" s="158"/>
      <c r="DQ3679" s="158"/>
      <c r="DR3679" s="158"/>
      <c r="DS3679" s="160"/>
    </row>
    <row r="3680" spans="1:123" s="110" customFormat="1">
      <c r="A3680" s="184"/>
      <c r="B3680" s="180"/>
      <c r="D3680" s="192"/>
      <c r="E3680" s="157"/>
      <c r="F3680" s="158"/>
      <c r="G3680" s="158"/>
      <c r="H3680" s="158"/>
      <c r="I3680" s="158"/>
      <c r="J3680" s="158"/>
      <c r="K3680" s="158"/>
      <c r="L3680" s="158"/>
      <c r="M3680" s="158"/>
      <c r="N3680" s="158"/>
      <c r="O3680" s="158"/>
      <c r="P3680" s="158"/>
      <c r="Q3680" s="158"/>
      <c r="R3680" s="158"/>
      <c r="S3680" s="158"/>
      <c r="T3680" s="158"/>
      <c r="U3680" s="158"/>
      <c r="V3680" s="158"/>
      <c r="W3680" s="158"/>
      <c r="X3680" s="158"/>
      <c r="Y3680" s="158"/>
      <c r="Z3680" s="158"/>
      <c r="AA3680" s="158"/>
      <c r="AB3680" s="158"/>
      <c r="AC3680" s="158"/>
      <c r="AD3680" s="158"/>
      <c r="AE3680" s="158"/>
      <c r="AF3680" s="158"/>
      <c r="AG3680" s="158"/>
      <c r="AH3680" s="158"/>
      <c r="AI3680" s="158"/>
      <c r="AJ3680" s="158"/>
      <c r="AK3680" s="158"/>
      <c r="AL3680" s="158"/>
      <c r="AM3680" s="158"/>
      <c r="AN3680" s="158"/>
      <c r="AO3680" s="158"/>
      <c r="AP3680" s="158"/>
      <c r="AQ3680" s="158"/>
      <c r="AR3680" s="158"/>
      <c r="AS3680" s="158"/>
      <c r="AT3680" s="158"/>
      <c r="AU3680" s="158"/>
      <c r="AV3680" s="158"/>
      <c r="AW3680" s="158"/>
      <c r="AX3680" s="158"/>
      <c r="AY3680" s="158"/>
      <c r="AZ3680" s="158"/>
      <c r="BA3680" s="158"/>
      <c r="BB3680" s="158"/>
      <c r="BC3680" s="158"/>
      <c r="BD3680" s="159"/>
      <c r="BE3680" s="158"/>
      <c r="BF3680" s="158"/>
      <c r="BG3680" s="158"/>
      <c r="BH3680" s="158"/>
      <c r="BI3680" s="159"/>
      <c r="BJ3680" s="158"/>
      <c r="BK3680" s="158"/>
      <c r="BL3680" s="158"/>
      <c r="BM3680" s="158"/>
      <c r="BN3680" s="158"/>
      <c r="BO3680" s="158"/>
      <c r="BP3680" s="158"/>
      <c r="BQ3680" s="158"/>
      <c r="BR3680" s="158"/>
      <c r="BS3680" s="158"/>
      <c r="BT3680" s="158"/>
      <c r="BU3680" s="158"/>
      <c r="BV3680" s="158"/>
      <c r="BW3680" s="158"/>
      <c r="BX3680" s="158"/>
      <c r="BY3680" s="158"/>
      <c r="BZ3680" s="158"/>
      <c r="CA3680" s="158"/>
      <c r="CB3680" s="158"/>
      <c r="CC3680" s="158"/>
      <c r="CD3680" s="158"/>
      <c r="CE3680" s="158"/>
      <c r="CF3680" s="158"/>
      <c r="CG3680" s="158"/>
      <c r="CH3680" s="158"/>
      <c r="CI3680" s="158"/>
      <c r="CJ3680" s="158"/>
      <c r="CK3680" s="158"/>
      <c r="CL3680" s="158"/>
      <c r="CM3680" s="158"/>
      <c r="CN3680" s="158"/>
      <c r="CO3680" s="158"/>
      <c r="CP3680" s="158"/>
      <c r="CQ3680" s="158"/>
      <c r="CR3680" s="158"/>
      <c r="CS3680" s="158"/>
      <c r="CT3680" s="158"/>
      <c r="CU3680" s="158"/>
      <c r="CV3680" s="158"/>
      <c r="CW3680" s="158"/>
      <c r="CX3680" s="158"/>
      <c r="CY3680" s="158"/>
      <c r="CZ3680" s="158"/>
      <c r="DA3680" s="158"/>
      <c r="DB3680" s="158"/>
      <c r="DC3680" s="158"/>
      <c r="DD3680" s="158"/>
      <c r="DE3680" s="158"/>
      <c r="DF3680" s="158"/>
      <c r="DG3680" s="158"/>
      <c r="DH3680" s="158"/>
      <c r="DI3680" s="158"/>
      <c r="DJ3680" s="158"/>
      <c r="DK3680" s="158"/>
      <c r="DL3680" s="158"/>
      <c r="DM3680" s="158"/>
      <c r="DN3680" s="158"/>
      <c r="DO3680" s="158"/>
      <c r="DP3680" s="158"/>
      <c r="DQ3680" s="158"/>
      <c r="DR3680" s="158"/>
      <c r="DS3680" s="160"/>
    </row>
    <row r="3681" spans="1:123" s="110" customFormat="1">
      <c r="A3681" s="184"/>
      <c r="B3681" s="180"/>
      <c r="D3681" s="192"/>
      <c r="E3681" s="157"/>
      <c r="F3681" s="158"/>
      <c r="G3681" s="158"/>
      <c r="H3681" s="158"/>
      <c r="I3681" s="158"/>
      <c r="J3681" s="158"/>
      <c r="K3681" s="158"/>
      <c r="L3681" s="158"/>
      <c r="M3681" s="158"/>
      <c r="N3681" s="158"/>
      <c r="O3681" s="158"/>
      <c r="P3681" s="158"/>
      <c r="Q3681" s="158"/>
      <c r="R3681" s="158"/>
      <c r="S3681" s="158"/>
      <c r="T3681" s="158"/>
      <c r="U3681" s="158"/>
      <c r="V3681" s="158"/>
      <c r="W3681" s="158"/>
      <c r="X3681" s="158"/>
      <c r="Y3681" s="158"/>
      <c r="Z3681" s="158"/>
      <c r="AA3681" s="158"/>
      <c r="AB3681" s="158"/>
      <c r="AC3681" s="158"/>
      <c r="AD3681" s="158"/>
      <c r="AE3681" s="158"/>
      <c r="AF3681" s="158"/>
      <c r="AG3681" s="158"/>
      <c r="AH3681" s="158"/>
      <c r="AI3681" s="158"/>
      <c r="AJ3681" s="158"/>
      <c r="AK3681" s="158"/>
      <c r="AL3681" s="158"/>
      <c r="AM3681" s="158"/>
      <c r="AN3681" s="158"/>
      <c r="AO3681" s="158"/>
      <c r="AP3681" s="158"/>
      <c r="AQ3681" s="158"/>
      <c r="AR3681" s="158"/>
      <c r="AS3681" s="158"/>
      <c r="AT3681" s="158"/>
      <c r="AU3681" s="158"/>
      <c r="AV3681" s="158"/>
      <c r="AW3681" s="158"/>
      <c r="AX3681" s="158"/>
      <c r="AY3681" s="158"/>
      <c r="AZ3681" s="158"/>
      <c r="BA3681" s="158"/>
      <c r="BB3681" s="158"/>
      <c r="BC3681" s="158"/>
      <c r="BD3681" s="159"/>
      <c r="BE3681" s="158"/>
      <c r="BF3681" s="158"/>
      <c r="BG3681" s="158"/>
      <c r="BH3681" s="158"/>
      <c r="BI3681" s="159"/>
      <c r="BJ3681" s="158"/>
      <c r="BK3681" s="158"/>
      <c r="BL3681" s="158"/>
      <c r="BM3681" s="158"/>
      <c r="BN3681" s="158"/>
      <c r="BO3681" s="158"/>
      <c r="BP3681" s="158"/>
      <c r="BQ3681" s="158"/>
      <c r="BR3681" s="158"/>
      <c r="BS3681" s="158"/>
      <c r="BT3681" s="158"/>
      <c r="BU3681" s="158"/>
      <c r="BV3681" s="158"/>
      <c r="BW3681" s="158"/>
      <c r="BX3681" s="158"/>
      <c r="BY3681" s="158"/>
      <c r="BZ3681" s="158"/>
      <c r="CA3681" s="158"/>
      <c r="CB3681" s="158"/>
      <c r="CC3681" s="158"/>
      <c r="CD3681" s="158"/>
      <c r="CE3681" s="158"/>
      <c r="CF3681" s="158"/>
      <c r="CG3681" s="158"/>
      <c r="CH3681" s="158"/>
      <c r="CI3681" s="158"/>
      <c r="CJ3681" s="158"/>
      <c r="CK3681" s="158"/>
      <c r="CL3681" s="158"/>
      <c r="CM3681" s="158"/>
      <c r="CN3681" s="158"/>
      <c r="CO3681" s="158"/>
      <c r="CP3681" s="158"/>
      <c r="CQ3681" s="158"/>
      <c r="CR3681" s="158"/>
      <c r="CS3681" s="158"/>
      <c r="CT3681" s="158"/>
      <c r="CU3681" s="158"/>
      <c r="CV3681" s="158"/>
      <c r="CW3681" s="158"/>
      <c r="CX3681" s="158"/>
      <c r="CY3681" s="158"/>
      <c r="CZ3681" s="158"/>
      <c r="DA3681" s="158"/>
      <c r="DB3681" s="158"/>
      <c r="DC3681" s="158"/>
      <c r="DD3681" s="158"/>
      <c r="DE3681" s="158"/>
      <c r="DF3681" s="158"/>
      <c r="DG3681" s="158"/>
      <c r="DH3681" s="158"/>
      <c r="DI3681" s="158"/>
      <c r="DJ3681" s="158"/>
      <c r="DK3681" s="158"/>
      <c r="DL3681" s="158"/>
      <c r="DM3681" s="158"/>
      <c r="DN3681" s="158"/>
      <c r="DO3681" s="158"/>
      <c r="DP3681" s="158"/>
      <c r="DQ3681" s="158"/>
      <c r="DR3681" s="158"/>
      <c r="DS3681" s="160"/>
    </row>
    <row r="3682" spans="1:123" s="110" customFormat="1">
      <c r="A3682" s="184"/>
      <c r="B3682" s="180"/>
      <c r="D3682" s="192"/>
      <c r="E3682" s="157"/>
      <c r="F3682" s="158"/>
      <c r="G3682" s="158"/>
      <c r="H3682" s="158"/>
      <c r="I3682" s="158"/>
      <c r="J3682" s="158"/>
      <c r="K3682" s="158"/>
      <c r="L3682" s="158"/>
      <c r="M3682" s="158"/>
      <c r="N3682" s="158"/>
      <c r="O3682" s="158"/>
      <c r="P3682" s="158"/>
      <c r="Q3682" s="158"/>
      <c r="R3682" s="158"/>
      <c r="S3682" s="158"/>
      <c r="T3682" s="158"/>
      <c r="U3682" s="158"/>
      <c r="V3682" s="158"/>
      <c r="W3682" s="158"/>
      <c r="X3682" s="158"/>
      <c r="Y3682" s="158"/>
      <c r="Z3682" s="158"/>
      <c r="AA3682" s="158"/>
      <c r="AB3682" s="158"/>
      <c r="AC3682" s="158"/>
      <c r="AD3682" s="158"/>
      <c r="AE3682" s="158"/>
      <c r="AF3682" s="158"/>
      <c r="AG3682" s="158"/>
      <c r="AH3682" s="158"/>
      <c r="AI3682" s="158"/>
      <c r="AJ3682" s="158"/>
      <c r="AK3682" s="158"/>
      <c r="AL3682" s="158"/>
      <c r="AM3682" s="158"/>
      <c r="AN3682" s="158"/>
      <c r="AO3682" s="158"/>
      <c r="AP3682" s="158"/>
      <c r="AQ3682" s="158"/>
      <c r="AR3682" s="158"/>
      <c r="AS3682" s="158"/>
      <c r="AT3682" s="158"/>
      <c r="AU3682" s="158"/>
      <c r="AV3682" s="158"/>
      <c r="AW3682" s="158"/>
      <c r="AX3682" s="158"/>
      <c r="AY3682" s="158"/>
      <c r="AZ3682" s="158"/>
      <c r="BA3682" s="158"/>
      <c r="BB3682" s="158"/>
      <c r="BC3682" s="158"/>
      <c r="BD3682" s="159"/>
      <c r="BE3682" s="158"/>
      <c r="BF3682" s="158"/>
      <c r="BG3682" s="158"/>
      <c r="BH3682" s="158"/>
      <c r="BI3682" s="159"/>
      <c r="BJ3682" s="158"/>
      <c r="BK3682" s="158"/>
      <c r="BL3682" s="158"/>
      <c r="BM3682" s="158"/>
      <c r="BN3682" s="158"/>
      <c r="BO3682" s="158"/>
      <c r="BP3682" s="158"/>
      <c r="BQ3682" s="158"/>
      <c r="BR3682" s="158"/>
      <c r="BS3682" s="158"/>
      <c r="BT3682" s="158"/>
      <c r="BU3682" s="158"/>
      <c r="BV3682" s="158"/>
      <c r="BW3682" s="158"/>
      <c r="BX3682" s="158"/>
      <c r="BY3682" s="158"/>
      <c r="BZ3682" s="158"/>
      <c r="CA3682" s="158"/>
      <c r="CB3682" s="158"/>
      <c r="CC3682" s="158"/>
      <c r="CD3682" s="158"/>
      <c r="CE3682" s="158"/>
      <c r="CF3682" s="158"/>
      <c r="CG3682" s="158"/>
      <c r="CH3682" s="158"/>
      <c r="CI3682" s="158"/>
      <c r="CJ3682" s="158"/>
      <c r="CK3682" s="158"/>
      <c r="CL3682" s="158"/>
      <c r="CM3682" s="158"/>
      <c r="CN3682" s="158"/>
      <c r="CO3682" s="158"/>
      <c r="CP3682" s="158"/>
      <c r="CQ3682" s="158"/>
      <c r="CR3682" s="158"/>
      <c r="CS3682" s="158"/>
      <c r="CT3682" s="158"/>
      <c r="CU3682" s="158"/>
      <c r="CV3682" s="158"/>
      <c r="CW3682" s="158"/>
      <c r="CX3682" s="158"/>
      <c r="CY3682" s="158"/>
      <c r="CZ3682" s="158"/>
      <c r="DA3682" s="158"/>
      <c r="DB3682" s="158"/>
      <c r="DC3682" s="158"/>
      <c r="DD3682" s="158"/>
      <c r="DE3682" s="158"/>
      <c r="DF3682" s="158"/>
      <c r="DG3682" s="158"/>
      <c r="DH3682" s="158"/>
      <c r="DI3682" s="158"/>
      <c r="DJ3682" s="158"/>
      <c r="DK3682" s="158"/>
      <c r="DL3682" s="158"/>
      <c r="DM3682" s="158"/>
      <c r="DN3682" s="158"/>
      <c r="DO3682" s="158"/>
      <c r="DP3682" s="158"/>
      <c r="DQ3682" s="158"/>
      <c r="DR3682" s="158"/>
      <c r="DS3682" s="160"/>
    </row>
    <row r="3683" spans="1:123" s="110" customFormat="1">
      <c r="A3683" s="184"/>
      <c r="B3683" s="180"/>
      <c r="D3683" s="192"/>
      <c r="E3683" s="157"/>
      <c r="F3683" s="158"/>
      <c r="G3683" s="158"/>
      <c r="H3683" s="158"/>
      <c r="I3683" s="158"/>
      <c r="J3683" s="158"/>
      <c r="K3683" s="158"/>
      <c r="L3683" s="158"/>
      <c r="M3683" s="158"/>
      <c r="N3683" s="158"/>
      <c r="O3683" s="158"/>
      <c r="P3683" s="158"/>
      <c r="Q3683" s="158"/>
      <c r="R3683" s="158"/>
      <c r="S3683" s="158"/>
      <c r="T3683" s="158"/>
      <c r="U3683" s="158"/>
      <c r="V3683" s="158"/>
      <c r="W3683" s="158"/>
      <c r="X3683" s="158"/>
      <c r="Y3683" s="158"/>
      <c r="Z3683" s="158"/>
      <c r="AA3683" s="158"/>
      <c r="AB3683" s="158"/>
      <c r="AC3683" s="158"/>
      <c r="AD3683" s="158"/>
      <c r="AE3683" s="158"/>
      <c r="AF3683" s="158"/>
      <c r="AG3683" s="158"/>
      <c r="AH3683" s="158"/>
      <c r="AI3683" s="158"/>
      <c r="AJ3683" s="158"/>
      <c r="AK3683" s="158"/>
      <c r="AL3683" s="158"/>
      <c r="AM3683" s="158"/>
      <c r="AN3683" s="158"/>
      <c r="AO3683" s="158"/>
      <c r="AP3683" s="158"/>
      <c r="AQ3683" s="158"/>
      <c r="AR3683" s="158"/>
      <c r="AS3683" s="158"/>
      <c r="AT3683" s="158"/>
      <c r="AU3683" s="158"/>
      <c r="AV3683" s="158"/>
      <c r="AW3683" s="158"/>
      <c r="AX3683" s="158"/>
      <c r="AY3683" s="158"/>
      <c r="AZ3683" s="158"/>
      <c r="BA3683" s="158"/>
      <c r="BB3683" s="158"/>
      <c r="BC3683" s="158"/>
      <c r="BD3683" s="159"/>
      <c r="BE3683" s="158"/>
      <c r="BF3683" s="158"/>
      <c r="BG3683" s="158"/>
      <c r="BH3683" s="158"/>
      <c r="BI3683" s="159"/>
      <c r="BJ3683" s="158"/>
      <c r="BK3683" s="158"/>
      <c r="BL3683" s="158"/>
      <c r="BM3683" s="158"/>
      <c r="BN3683" s="158"/>
      <c r="BO3683" s="158"/>
      <c r="BP3683" s="158"/>
      <c r="BQ3683" s="158"/>
      <c r="BR3683" s="158"/>
      <c r="BS3683" s="158"/>
      <c r="BT3683" s="158"/>
      <c r="BU3683" s="158"/>
      <c r="BV3683" s="158"/>
      <c r="BW3683" s="158"/>
      <c r="BX3683" s="158"/>
      <c r="BY3683" s="158"/>
      <c r="BZ3683" s="158"/>
      <c r="CA3683" s="158"/>
      <c r="CB3683" s="158"/>
      <c r="CC3683" s="158"/>
      <c r="CD3683" s="158"/>
      <c r="CE3683" s="158"/>
      <c r="CF3683" s="158"/>
      <c r="CG3683" s="158"/>
      <c r="CH3683" s="158"/>
      <c r="CI3683" s="158"/>
      <c r="CJ3683" s="158"/>
      <c r="CK3683" s="158"/>
      <c r="CL3683" s="158"/>
      <c r="CM3683" s="158"/>
      <c r="CN3683" s="158"/>
      <c r="CO3683" s="158"/>
      <c r="CP3683" s="158"/>
      <c r="CQ3683" s="158"/>
      <c r="CR3683" s="158"/>
      <c r="CS3683" s="158"/>
      <c r="CT3683" s="158"/>
      <c r="CU3683" s="158"/>
      <c r="CV3683" s="158"/>
      <c r="CW3683" s="158"/>
      <c r="CX3683" s="158"/>
      <c r="CY3683" s="158"/>
      <c r="CZ3683" s="158"/>
      <c r="DA3683" s="158"/>
      <c r="DB3683" s="158"/>
      <c r="DC3683" s="158"/>
      <c r="DD3683" s="158"/>
      <c r="DE3683" s="158"/>
      <c r="DF3683" s="158"/>
      <c r="DG3683" s="158"/>
      <c r="DH3683" s="158"/>
      <c r="DI3683" s="158"/>
      <c r="DJ3683" s="158"/>
      <c r="DK3683" s="158"/>
      <c r="DL3683" s="158"/>
      <c r="DM3683" s="158"/>
      <c r="DN3683" s="158"/>
      <c r="DO3683" s="158"/>
      <c r="DP3683" s="158"/>
      <c r="DQ3683" s="158"/>
      <c r="DR3683" s="158"/>
      <c r="DS3683" s="160"/>
    </row>
    <row r="3684" spans="1:123" s="110" customFormat="1">
      <c r="A3684" s="184"/>
      <c r="B3684" s="180"/>
      <c r="D3684" s="192"/>
      <c r="E3684" s="157"/>
      <c r="F3684" s="158"/>
      <c r="G3684" s="158"/>
      <c r="H3684" s="158"/>
      <c r="I3684" s="158"/>
      <c r="J3684" s="158"/>
      <c r="K3684" s="158"/>
      <c r="L3684" s="158"/>
      <c r="M3684" s="158"/>
      <c r="N3684" s="158"/>
      <c r="O3684" s="158"/>
      <c r="P3684" s="158"/>
      <c r="Q3684" s="158"/>
      <c r="R3684" s="158"/>
      <c r="S3684" s="158"/>
      <c r="T3684" s="158"/>
      <c r="U3684" s="158"/>
      <c r="V3684" s="158"/>
      <c r="W3684" s="158"/>
      <c r="X3684" s="158"/>
      <c r="Y3684" s="158"/>
      <c r="Z3684" s="158"/>
      <c r="AA3684" s="158"/>
      <c r="AB3684" s="158"/>
      <c r="AC3684" s="158"/>
      <c r="AD3684" s="158"/>
      <c r="AE3684" s="158"/>
      <c r="AF3684" s="158"/>
      <c r="AG3684" s="158"/>
      <c r="AH3684" s="158"/>
      <c r="AI3684" s="158"/>
      <c r="AJ3684" s="158"/>
      <c r="AK3684" s="158"/>
      <c r="AL3684" s="158"/>
      <c r="AM3684" s="158"/>
      <c r="AN3684" s="158"/>
      <c r="AO3684" s="158"/>
      <c r="AP3684" s="158"/>
      <c r="AQ3684" s="158"/>
      <c r="AR3684" s="158"/>
      <c r="AS3684" s="158"/>
      <c r="AT3684" s="158"/>
      <c r="AU3684" s="158"/>
      <c r="AV3684" s="158"/>
      <c r="AW3684" s="158"/>
      <c r="AX3684" s="158"/>
      <c r="AY3684" s="158"/>
      <c r="AZ3684" s="158"/>
      <c r="BA3684" s="158"/>
      <c r="BB3684" s="158"/>
      <c r="BC3684" s="158"/>
      <c r="BD3684" s="159"/>
      <c r="BE3684" s="158"/>
      <c r="BF3684" s="158"/>
      <c r="BG3684" s="158"/>
      <c r="BH3684" s="158"/>
      <c r="BI3684" s="159"/>
      <c r="BJ3684" s="158"/>
      <c r="BK3684" s="158"/>
      <c r="BL3684" s="158"/>
      <c r="BM3684" s="158"/>
      <c r="BN3684" s="158"/>
      <c r="BO3684" s="158"/>
      <c r="BP3684" s="158"/>
      <c r="BQ3684" s="158"/>
      <c r="BR3684" s="158"/>
      <c r="BS3684" s="158"/>
      <c r="BT3684" s="158"/>
      <c r="BU3684" s="158"/>
      <c r="BV3684" s="158"/>
      <c r="BW3684" s="158"/>
      <c r="BX3684" s="158"/>
      <c r="BY3684" s="158"/>
      <c r="BZ3684" s="158"/>
      <c r="CA3684" s="158"/>
      <c r="CB3684" s="158"/>
      <c r="CC3684" s="158"/>
      <c r="CD3684" s="158"/>
      <c r="CE3684" s="158"/>
      <c r="CF3684" s="158"/>
      <c r="CG3684" s="158"/>
      <c r="CH3684" s="158"/>
      <c r="CI3684" s="158"/>
      <c r="CJ3684" s="158"/>
      <c r="CK3684" s="158"/>
      <c r="CL3684" s="158"/>
      <c r="CM3684" s="158"/>
      <c r="CN3684" s="158"/>
      <c r="CO3684" s="158"/>
      <c r="CP3684" s="158"/>
      <c r="CQ3684" s="158"/>
      <c r="CR3684" s="158"/>
      <c r="CS3684" s="158"/>
      <c r="CT3684" s="158"/>
      <c r="CU3684" s="158"/>
      <c r="CV3684" s="158"/>
      <c r="CW3684" s="158"/>
      <c r="CX3684" s="158"/>
      <c r="CY3684" s="158"/>
      <c r="CZ3684" s="158"/>
      <c r="DA3684" s="158"/>
      <c r="DB3684" s="158"/>
      <c r="DC3684" s="158"/>
      <c r="DD3684" s="158"/>
      <c r="DE3684" s="158"/>
      <c r="DF3684" s="158"/>
      <c r="DG3684" s="158"/>
      <c r="DH3684" s="158"/>
      <c r="DI3684" s="158"/>
      <c r="DJ3684" s="158"/>
      <c r="DK3684" s="158"/>
      <c r="DL3684" s="158"/>
      <c r="DM3684" s="158"/>
      <c r="DN3684" s="158"/>
      <c r="DO3684" s="158"/>
      <c r="DP3684" s="158"/>
      <c r="DQ3684" s="158"/>
      <c r="DR3684" s="158"/>
      <c r="DS3684" s="160"/>
    </row>
    <row r="3685" spans="1:123" s="110" customFormat="1">
      <c r="A3685" s="184"/>
      <c r="B3685" s="180"/>
      <c r="D3685" s="192"/>
      <c r="E3685" s="157"/>
      <c r="F3685" s="158"/>
      <c r="G3685" s="158"/>
      <c r="H3685" s="158"/>
      <c r="I3685" s="158"/>
      <c r="J3685" s="158"/>
      <c r="K3685" s="158"/>
      <c r="L3685" s="158"/>
      <c r="M3685" s="158"/>
      <c r="N3685" s="158"/>
      <c r="O3685" s="158"/>
      <c r="P3685" s="158"/>
      <c r="Q3685" s="158"/>
      <c r="R3685" s="158"/>
      <c r="S3685" s="158"/>
      <c r="T3685" s="158"/>
      <c r="U3685" s="158"/>
      <c r="V3685" s="158"/>
      <c r="W3685" s="158"/>
      <c r="X3685" s="158"/>
      <c r="Y3685" s="158"/>
      <c r="Z3685" s="158"/>
      <c r="AA3685" s="158"/>
      <c r="AB3685" s="158"/>
      <c r="AC3685" s="158"/>
      <c r="AD3685" s="158"/>
      <c r="AE3685" s="158"/>
      <c r="AF3685" s="158"/>
      <c r="AG3685" s="158"/>
      <c r="AH3685" s="158"/>
      <c r="AI3685" s="158"/>
      <c r="AJ3685" s="158"/>
      <c r="AK3685" s="158"/>
      <c r="AL3685" s="158"/>
      <c r="AM3685" s="158"/>
      <c r="AN3685" s="158"/>
      <c r="AO3685" s="158"/>
      <c r="AP3685" s="158"/>
      <c r="AQ3685" s="158"/>
      <c r="AR3685" s="158"/>
      <c r="AS3685" s="158"/>
      <c r="AT3685" s="158"/>
      <c r="AU3685" s="158"/>
      <c r="AV3685" s="158"/>
      <c r="AW3685" s="158"/>
      <c r="AX3685" s="158"/>
      <c r="AY3685" s="158"/>
      <c r="AZ3685" s="158"/>
      <c r="BA3685" s="158"/>
      <c r="BB3685" s="158"/>
      <c r="BC3685" s="158"/>
      <c r="BD3685" s="159"/>
      <c r="BE3685" s="158"/>
      <c r="BF3685" s="158"/>
      <c r="BG3685" s="158"/>
      <c r="BH3685" s="158"/>
      <c r="BI3685" s="159"/>
      <c r="BJ3685" s="158"/>
      <c r="BK3685" s="158"/>
      <c r="BL3685" s="158"/>
      <c r="BM3685" s="158"/>
      <c r="BN3685" s="158"/>
      <c r="BO3685" s="158"/>
      <c r="BP3685" s="158"/>
      <c r="BQ3685" s="158"/>
      <c r="BR3685" s="158"/>
      <c r="BS3685" s="158"/>
      <c r="BT3685" s="158"/>
      <c r="BU3685" s="158"/>
      <c r="BV3685" s="158"/>
      <c r="BW3685" s="158"/>
      <c r="BX3685" s="158"/>
      <c r="BY3685" s="158"/>
      <c r="BZ3685" s="158"/>
      <c r="CA3685" s="158"/>
      <c r="CB3685" s="158"/>
      <c r="CC3685" s="158"/>
      <c r="CD3685" s="158"/>
      <c r="CE3685" s="158"/>
      <c r="CF3685" s="158"/>
      <c r="CG3685" s="158"/>
      <c r="CH3685" s="158"/>
      <c r="CI3685" s="158"/>
      <c r="CJ3685" s="158"/>
      <c r="CK3685" s="158"/>
      <c r="CL3685" s="158"/>
      <c r="CM3685" s="158"/>
      <c r="CN3685" s="158"/>
      <c r="CO3685" s="158"/>
      <c r="CP3685" s="158"/>
      <c r="CQ3685" s="158"/>
      <c r="CR3685" s="158"/>
      <c r="CS3685" s="158"/>
      <c r="CT3685" s="158"/>
      <c r="CU3685" s="158"/>
      <c r="CV3685" s="158"/>
      <c r="CW3685" s="158"/>
      <c r="CX3685" s="158"/>
      <c r="CY3685" s="158"/>
      <c r="CZ3685" s="158"/>
      <c r="DA3685" s="158"/>
      <c r="DB3685" s="158"/>
      <c r="DC3685" s="158"/>
      <c r="DD3685" s="158"/>
      <c r="DE3685" s="158"/>
      <c r="DF3685" s="158"/>
      <c r="DG3685" s="158"/>
      <c r="DH3685" s="158"/>
      <c r="DI3685" s="158"/>
      <c r="DJ3685" s="158"/>
      <c r="DK3685" s="158"/>
      <c r="DL3685" s="158"/>
      <c r="DM3685" s="158"/>
      <c r="DN3685" s="158"/>
      <c r="DO3685" s="158"/>
      <c r="DP3685" s="158"/>
      <c r="DQ3685" s="158"/>
      <c r="DR3685" s="158"/>
      <c r="DS3685" s="160"/>
    </row>
    <row r="3686" spans="1:123" s="110" customFormat="1">
      <c r="A3686" s="184"/>
      <c r="B3686" s="180"/>
      <c r="D3686" s="192"/>
      <c r="E3686" s="157"/>
      <c r="F3686" s="158"/>
      <c r="G3686" s="158"/>
      <c r="H3686" s="158"/>
      <c r="I3686" s="158"/>
      <c r="J3686" s="158"/>
      <c r="K3686" s="158"/>
      <c r="L3686" s="158"/>
      <c r="M3686" s="158"/>
      <c r="N3686" s="158"/>
      <c r="O3686" s="158"/>
      <c r="P3686" s="158"/>
      <c r="Q3686" s="158"/>
      <c r="R3686" s="158"/>
      <c r="S3686" s="158"/>
      <c r="T3686" s="158"/>
      <c r="U3686" s="158"/>
      <c r="V3686" s="158"/>
      <c r="W3686" s="158"/>
      <c r="X3686" s="158"/>
      <c r="Y3686" s="158"/>
      <c r="Z3686" s="158"/>
      <c r="AA3686" s="158"/>
      <c r="AB3686" s="158"/>
      <c r="AC3686" s="158"/>
      <c r="AD3686" s="158"/>
      <c r="AE3686" s="158"/>
      <c r="AF3686" s="158"/>
      <c r="AG3686" s="158"/>
      <c r="AH3686" s="158"/>
      <c r="AI3686" s="158"/>
      <c r="AJ3686" s="158"/>
      <c r="AK3686" s="158"/>
      <c r="AL3686" s="158"/>
      <c r="AM3686" s="158"/>
      <c r="AN3686" s="158"/>
      <c r="AO3686" s="158"/>
      <c r="AP3686" s="158"/>
      <c r="AQ3686" s="158"/>
      <c r="AR3686" s="158"/>
      <c r="AS3686" s="158"/>
      <c r="AT3686" s="158"/>
      <c r="AU3686" s="158"/>
      <c r="AV3686" s="158"/>
      <c r="AW3686" s="158"/>
      <c r="AX3686" s="158"/>
      <c r="AY3686" s="158"/>
      <c r="AZ3686" s="158"/>
      <c r="BA3686" s="158"/>
      <c r="BB3686" s="158"/>
      <c r="BC3686" s="158"/>
      <c r="BD3686" s="159"/>
      <c r="BE3686" s="158"/>
      <c r="BF3686" s="158"/>
      <c r="BG3686" s="158"/>
      <c r="BH3686" s="158"/>
      <c r="BI3686" s="159"/>
      <c r="BJ3686" s="158"/>
      <c r="BK3686" s="158"/>
      <c r="BL3686" s="158"/>
      <c r="BM3686" s="158"/>
      <c r="BN3686" s="158"/>
      <c r="BO3686" s="158"/>
      <c r="BP3686" s="158"/>
      <c r="BQ3686" s="158"/>
      <c r="BR3686" s="158"/>
      <c r="BS3686" s="158"/>
      <c r="BT3686" s="158"/>
      <c r="BU3686" s="158"/>
      <c r="BV3686" s="158"/>
      <c r="BW3686" s="158"/>
      <c r="BX3686" s="158"/>
      <c r="BY3686" s="158"/>
      <c r="BZ3686" s="158"/>
      <c r="CA3686" s="158"/>
      <c r="CB3686" s="158"/>
      <c r="CC3686" s="158"/>
      <c r="CD3686" s="158"/>
      <c r="CE3686" s="158"/>
      <c r="CF3686" s="158"/>
      <c r="CG3686" s="158"/>
      <c r="CH3686" s="158"/>
      <c r="CI3686" s="158"/>
      <c r="CJ3686" s="158"/>
      <c r="CK3686" s="158"/>
      <c r="CL3686" s="158"/>
      <c r="CM3686" s="158"/>
      <c r="CN3686" s="158"/>
      <c r="CO3686" s="158"/>
      <c r="CP3686" s="158"/>
      <c r="CQ3686" s="158"/>
      <c r="CR3686" s="158"/>
      <c r="CS3686" s="158"/>
      <c r="CT3686" s="158"/>
      <c r="CU3686" s="158"/>
      <c r="CV3686" s="158"/>
      <c r="CW3686" s="158"/>
      <c r="CX3686" s="158"/>
      <c r="CY3686" s="158"/>
      <c r="CZ3686" s="158"/>
      <c r="DA3686" s="158"/>
      <c r="DB3686" s="158"/>
      <c r="DC3686" s="158"/>
      <c r="DD3686" s="158"/>
      <c r="DE3686" s="158"/>
      <c r="DF3686" s="158"/>
      <c r="DG3686" s="158"/>
      <c r="DH3686" s="158"/>
      <c r="DI3686" s="158"/>
      <c r="DJ3686" s="158"/>
      <c r="DK3686" s="158"/>
      <c r="DL3686" s="158"/>
      <c r="DM3686" s="158"/>
      <c r="DN3686" s="158"/>
      <c r="DO3686" s="158"/>
      <c r="DP3686" s="158"/>
      <c r="DQ3686" s="158"/>
      <c r="DR3686" s="158"/>
      <c r="DS3686" s="160"/>
    </row>
    <row r="3687" spans="1:123" s="110" customFormat="1">
      <c r="A3687" s="184"/>
      <c r="B3687" s="180"/>
      <c r="D3687" s="192"/>
      <c r="E3687" s="157"/>
      <c r="F3687" s="158"/>
      <c r="G3687" s="158"/>
      <c r="H3687" s="158"/>
      <c r="I3687" s="158"/>
      <c r="J3687" s="158"/>
      <c r="K3687" s="158"/>
      <c r="L3687" s="158"/>
      <c r="M3687" s="158"/>
      <c r="N3687" s="158"/>
      <c r="O3687" s="158"/>
      <c r="P3687" s="158"/>
      <c r="Q3687" s="158"/>
      <c r="R3687" s="158"/>
      <c r="S3687" s="158"/>
      <c r="T3687" s="158"/>
      <c r="U3687" s="158"/>
      <c r="V3687" s="158"/>
      <c r="W3687" s="158"/>
      <c r="X3687" s="158"/>
      <c r="Y3687" s="158"/>
      <c r="Z3687" s="158"/>
      <c r="AA3687" s="158"/>
      <c r="AB3687" s="158"/>
      <c r="AC3687" s="158"/>
      <c r="AD3687" s="158"/>
      <c r="AE3687" s="158"/>
      <c r="AF3687" s="158"/>
      <c r="AG3687" s="158"/>
      <c r="AH3687" s="158"/>
      <c r="AI3687" s="158"/>
      <c r="AJ3687" s="158"/>
      <c r="AK3687" s="158"/>
      <c r="AL3687" s="158"/>
      <c r="AM3687" s="158"/>
      <c r="AN3687" s="158"/>
      <c r="AO3687" s="158"/>
      <c r="AP3687" s="158"/>
      <c r="AQ3687" s="158"/>
      <c r="AR3687" s="158"/>
      <c r="AS3687" s="158"/>
      <c r="AT3687" s="158"/>
      <c r="AU3687" s="158"/>
      <c r="AV3687" s="158"/>
      <c r="AW3687" s="158"/>
      <c r="AX3687" s="158"/>
      <c r="AY3687" s="158"/>
      <c r="AZ3687" s="158"/>
      <c r="BA3687" s="158"/>
      <c r="BB3687" s="158"/>
      <c r="BC3687" s="158"/>
      <c r="BD3687" s="159"/>
      <c r="BE3687" s="158"/>
      <c r="BF3687" s="158"/>
      <c r="BG3687" s="158"/>
      <c r="BH3687" s="158"/>
      <c r="BI3687" s="159"/>
      <c r="BJ3687" s="158"/>
      <c r="BK3687" s="158"/>
      <c r="BL3687" s="158"/>
      <c r="BM3687" s="158"/>
      <c r="BN3687" s="158"/>
      <c r="BO3687" s="158"/>
      <c r="BP3687" s="158"/>
      <c r="BQ3687" s="158"/>
      <c r="BR3687" s="158"/>
      <c r="BS3687" s="158"/>
      <c r="BT3687" s="158"/>
      <c r="BU3687" s="158"/>
      <c r="BV3687" s="158"/>
      <c r="BW3687" s="158"/>
      <c r="BX3687" s="158"/>
      <c r="BY3687" s="158"/>
      <c r="BZ3687" s="158"/>
      <c r="CA3687" s="158"/>
      <c r="CB3687" s="158"/>
      <c r="CC3687" s="158"/>
      <c r="CD3687" s="158"/>
      <c r="CE3687" s="158"/>
      <c r="CF3687" s="158"/>
      <c r="CG3687" s="158"/>
      <c r="CH3687" s="158"/>
      <c r="CI3687" s="158"/>
      <c r="CJ3687" s="158"/>
      <c r="CK3687" s="158"/>
      <c r="CL3687" s="158"/>
      <c r="CM3687" s="158"/>
      <c r="CN3687" s="158"/>
      <c r="CO3687" s="158"/>
      <c r="CP3687" s="158"/>
      <c r="CQ3687" s="158"/>
      <c r="CR3687" s="158"/>
      <c r="CS3687" s="158"/>
      <c r="CT3687" s="158"/>
      <c r="CU3687" s="158"/>
      <c r="CV3687" s="158"/>
      <c r="CW3687" s="158"/>
      <c r="CX3687" s="158"/>
      <c r="CY3687" s="158"/>
      <c r="CZ3687" s="158"/>
      <c r="DA3687" s="158"/>
      <c r="DB3687" s="158"/>
      <c r="DC3687" s="158"/>
      <c r="DD3687" s="158"/>
      <c r="DE3687" s="158"/>
      <c r="DF3687" s="158"/>
      <c r="DG3687" s="158"/>
      <c r="DH3687" s="158"/>
      <c r="DI3687" s="158"/>
      <c r="DJ3687" s="158"/>
      <c r="DK3687" s="158"/>
      <c r="DL3687" s="158"/>
      <c r="DM3687" s="158"/>
      <c r="DN3687" s="158"/>
      <c r="DO3687" s="158"/>
      <c r="DP3687" s="158"/>
      <c r="DQ3687" s="158"/>
      <c r="DR3687" s="158"/>
      <c r="DS3687" s="160"/>
    </row>
    <row r="3688" spans="1:123" s="110" customFormat="1">
      <c r="A3688" s="184"/>
      <c r="B3688" s="180"/>
      <c r="D3688" s="192"/>
      <c r="E3688" s="157"/>
      <c r="F3688" s="158"/>
      <c r="G3688" s="158"/>
      <c r="H3688" s="158"/>
      <c r="I3688" s="158"/>
      <c r="J3688" s="158"/>
      <c r="K3688" s="158"/>
      <c r="L3688" s="158"/>
      <c r="M3688" s="158"/>
      <c r="N3688" s="158"/>
      <c r="O3688" s="158"/>
      <c r="P3688" s="158"/>
      <c r="Q3688" s="158"/>
      <c r="R3688" s="158"/>
      <c r="S3688" s="158"/>
      <c r="T3688" s="158"/>
      <c r="U3688" s="158"/>
      <c r="V3688" s="158"/>
      <c r="W3688" s="158"/>
      <c r="X3688" s="158"/>
      <c r="Y3688" s="158"/>
      <c r="Z3688" s="158"/>
      <c r="AA3688" s="158"/>
      <c r="AB3688" s="158"/>
      <c r="AC3688" s="158"/>
      <c r="AD3688" s="158"/>
      <c r="AE3688" s="158"/>
      <c r="AF3688" s="158"/>
      <c r="AG3688" s="158"/>
      <c r="AH3688" s="158"/>
      <c r="AI3688" s="158"/>
      <c r="AJ3688" s="158"/>
      <c r="AK3688" s="158"/>
      <c r="AL3688" s="158"/>
      <c r="AM3688" s="158"/>
      <c r="AN3688" s="158"/>
      <c r="AO3688" s="158"/>
      <c r="AP3688" s="158"/>
      <c r="AQ3688" s="158"/>
      <c r="AR3688" s="158"/>
      <c r="AS3688" s="158"/>
      <c r="AT3688" s="158"/>
      <c r="AU3688" s="158"/>
      <c r="AV3688" s="158"/>
      <c r="AW3688" s="158"/>
      <c r="AX3688" s="158"/>
      <c r="AY3688" s="158"/>
      <c r="AZ3688" s="158"/>
      <c r="BA3688" s="158"/>
      <c r="BB3688" s="158"/>
      <c r="BC3688" s="158"/>
      <c r="BD3688" s="159"/>
      <c r="BE3688" s="158"/>
      <c r="BF3688" s="158"/>
      <c r="BG3688" s="158"/>
      <c r="BH3688" s="158"/>
      <c r="BI3688" s="159"/>
      <c r="BJ3688" s="158"/>
      <c r="BK3688" s="158"/>
      <c r="BL3688" s="158"/>
      <c r="BM3688" s="158"/>
      <c r="BN3688" s="158"/>
      <c r="BO3688" s="158"/>
      <c r="BP3688" s="158"/>
      <c r="BQ3688" s="158"/>
      <c r="BR3688" s="158"/>
      <c r="BS3688" s="158"/>
      <c r="BT3688" s="158"/>
      <c r="BU3688" s="158"/>
      <c r="BV3688" s="158"/>
      <c r="BW3688" s="158"/>
      <c r="BX3688" s="158"/>
      <c r="BY3688" s="158"/>
      <c r="BZ3688" s="158"/>
      <c r="CA3688" s="158"/>
      <c r="CB3688" s="158"/>
      <c r="CC3688" s="158"/>
      <c r="CD3688" s="158"/>
      <c r="CE3688" s="158"/>
      <c r="CF3688" s="158"/>
      <c r="CG3688" s="158"/>
      <c r="CH3688" s="158"/>
      <c r="CI3688" s="158"/>
      <c r="CJ3688" s="158"/>
      <c r="CK3688" s="158"/>
      <c r="CL3688" s="158"/>
      <c r="CM3688" s="158"/>
      <c r="CN3688" s="158"/>
      <c r="CO3688" s="158"/>
      <c r="CP3688" s="158"/>
      <c r="CQ3688" s="158"/>
      <c r="CR3688" s="158"/>
      <c r="CS3688" s="158"/>
      <c r="CT3688" s="158"/>
      <c r="CU3688" s="158"/>
      <c r="CV3688" s="158"/>
      <c r="CW3688" s="158"/>
      <c r="CX3688" s="158"/>
      <c r="CY3688" s="158"/>
      <c r="CZ3688" s="158"/>
      <c r="DA3688" s="158"/>
      <c r="DB3688" s="158"/>
      <c r="DC3688" s="158"/>
      <c r="DD3688" s="158"/>
      <c r="DE3688" s="158"/>
      <c r="DF3688" s="158"/>
      <c r="DG3688" s="158"/>
      <c r="DH3688" s="158"/>
      <c r="DI3688" s="158"/>
      <c r="DJ3688" s="158"/>
      <c r="DK3688" s="158"/>
      <c r="DL3688" s="158"/>
      <c r="DM3688" s="158"/>
      <c r="DN3688" s="158"/>
      <c r="DO3688" s="158"/>
      <c r="DP3688" s="158"/>
      <c r="DQ3688" s="158"/>
      <c r="DR3688" s="158"/>
      <c r="DS3688" s="160"/>
    </row>
    <row r="3689" spans="1:123" s="110" customFormat="1">
      <c r="A3689" s="184"/>
      <c r="B3689" s="180"/>
      <c r="D3689" s="192"/>
      <c r="E3689" s="157"/>
      <c r="F3689" s="158"/>
      <c r="G3689" s="158"/>
      <c r="H3689" s="158"/>
      <c r="I3689" s="158"/>
      <c r="J3689" s="158"/>
      <c r="K3689" s="158"/>
      <c r="L3689" s="158"/>
      <c r="M3689" s="158"/>
      <c r="N3689" s="158"/>
      <c r="O3689" s="158"/>
      <c r="P3689" s="158"/>
      <c r="Q3689" s="158"/>
      <c r="R3689" s="158"/>
      <c r="S3689" s="158"/>
      <c r="T3689" s="158"/>
      <c r="U3689" s="158"/>
      <c r="V3689" s="158"/>
      <c r="W3689" s="158"/>
      <c r="X3689" s="158"/>
      <c r="Y3689" s="158"/>
      <c r="Z3689" s="158"/>
      <c r="AA3689" s="158"/>
      <c r="AB3689" s="158"/>
      <c r="AC3689" s="158"/>
      <c r="AD3689" s="158"/>
      <c r="AE3689" s="158"/>
      <c r="AF3689" s="158"/>
      <c r="AG3689" s="158"/>
      <c r="AH3689" s="158"/>
      <c r="AI3689" s="158"/>
      <c r="AJ3689" s="158"/>
      <c r="AK3689" s="158"/>
      <c r="AL3689" s="158"/>
      <c r="AM3689" s="158"/>
      <c r="AN3689" s="158"/>
      <c r="AO3689" s="158"/>
      <c r="AP3689" s="158"/>
      <c r="AQ3689" s="158"/>
      <c r="AR3689" s="158"/>
      <c r="AS3689" s="158"/>
      <c r="AT3689" s="158"/>
      <c r="AU3689" s="158"/>
      <c r="AV3689" s="158"/>
      <c r="AW3689" s="158"/>
      <c r="AX3689" s="158"/>
      <c r="AY3689" s="158"/>
      <c r="AZ3689" s="158"/>
      <c r="BA3689" s="158"/>
      <c r="BB3689" s="158"/>
      <c r="BC3689" s="158"/>
      <c r="BD3689" s="159"/>
      <c r="BE3689" s="158"/>
      <c r="BF3689" s="158"/>
      <c r="BG3689" s="158"/>
      <c r="BH3689" s="158"/>
      <c r="BI3689" s="159"/>
      <c r="BJ3689" s="158"/>
      <c r="BK3689" s="158"/>
      <c r="BL3689" s="158"/>
      <c r="BM3689" s="158"/>
      <c r="BN3689" s="158"/>
      <c r="BO3689" s="158"/>
      <c r="BP3689" s="158"/>
      <c r="BQ3689" s="158"/>
      <c r="BR3689" s="158"/>
      <c r="BS3689" s="158"/>
      <c r="BT3689" s="158"/>
      <c r="BU3689" s="158"/>
      <c r="BV3689" s="158"/>
      <c r="BW3689" s="158"/>
      <c r="BX3689" s="158"/>
      <c r="BY3689" s="158"/>
      <c r="BZ3689" s="158"/>
      <c r="CA3689" s="158"/>
      <c r="CB3689" s="158"/>
      <c r="CC3689" s="158"/>
      <c r="CD3689" s="158"/>
      <c r="CE3689" s="158"/>
      <c r="CF3689" s="158"/>
      <c r="CG3689" s="158"/>
      <c r="CH3689" s="158"/>
      <c r="CI3689" s="158"/>
      <c r="CJ3689" s="158"/>
      <c r="CK3689" s="158"/>
      <c r="CL3689" s="158"/>
      <c r="CM3689" s="158"/>
      <c r="CN3689" s="158"/>
      <c r="CO3689" s="158"/>
      <c r="CP3689" s="158"/>
      <c r="CQ3689" s="158"/>
      <c r="CR3689" s="158"/>
      <c r="CS3689" s="158"/>
      <c r="CT3689" s="158"/>
      <c r="CU3689" s="158"/>
      <c r="CV3689" s="158"/>
      <c r="CW3689" s="158"/>
      <c r="CX3689" s="158"/>
      <c r="CY3689" s="158"/>
      <c r="CZ3689" s="158"/>
      <c r="DA3689" s="158"/>
      <c r="DB3689" s="158"/>
      <c r="DC3689" s="158"/>
      <c r="DD3689" s="158"/>
      <c r="DE3689" s="158"/>
      <c r="DF3689" s="158"/>
      <c r="DG3689" s="158"/>
      <c r="DH3689" s="158"/>
      <c r="DI3689" s="158"/>
      <c r="DJ3689" s="158"/>
      <c r="DK3689" s="158"/>
      <c r="DL3689" s="158"/>
      <c r="DM3689" s="158"/>
      <c r="DN3689" s="158"/>
      <c r="DO3689" s="158"/>
      <c r="DP3689" s="158"/>
      <c r="DQ3689" s="158"/>
      <c r="DR3689" s="158"/>
      <c r="DS3689" s="160"/>
    </row>
    <row r="3690" spans="1:123" s="110" customFormat="1">
      <c r="A3690" s="184"/>
      <c r="B3690" s="180"/>
      <c r="D3690" s="192"/>
      <c r="E3690" s="157"/>
      <c r="F3690" s="158"/>
      <c r="G3690" s="158"/>
      <c r="H3690" s="158"/>
      <c r="I3690" s="158"/>
      <c r="J3690" s="158"/>
      <c r="K3690" s="158"/>
      <c r="L3690" s="158"/>
      <c r="M3690" s="158"/>
      <c r="N3690" s="158"/>
      <c r="O3690" s="158"/>
      <c r="P3690" s="158"/>
      <c r="Q3690" s="158"/>
      <c r="R3690" s="158"/>
      <c r="S3690" s="158"/>
      <c r="T3690" s="158"/>
      <c r="U3690" s="158"/>
      <c r="V3690" s="158"/>
      <c r="W3690" s="158"/>
      <c r="X3690" s="158"/>
      <c r="Y3690" s="158"/>
      <c r="Z3690" s="158"/>
      <c r="AA3690" s="158"/>
      <c r="AB3690" s="158"/>
      <c r="AC3690" s="158"/>
      <c r="AD3690" s="158"/>
      <c r="AE3690" s="158"/>
      <c r="AF3690" s="158"/>
      <c r="AG3690" s="158"/>
      <c r="AH3690" s="158"/>
      <c r="AI3690" s="158"/>
      <c r="AJ3690" s="158"/>
      <c r="AK3690" s="158"/>
      <c r="AL3690" s="158"/>
      <c r="AM3690" s="158"/>
      <c r="AN3690" s="158"/>
      <c r="AO3690" s="158"/>
      <c r="AP3690" s="158"/>
      <c r="AQ3690" s="158"/>
      <c r="AR3690" s="158"/>
      <c r="AS3690" s="158"/>
      <c r="AT3690" s="158"/>
      <c r="AU3690" s="158"/>
      <c r="AV3690" s="158"/>
      <c r="AW3690" s="158"/>
      <c r="AX3690" s="158"/>
      <c r="AY3690" s="158"/>
      <c r="AZ3690" s="158"/>
      <c r="BA3690" s="158"/>
      <c r="BB3690" s="158"/>
      <c r="BC3690" s="158"/>
      <c r="BD3690" s="159"/>
      <c r="BE3690" s="158"/>
      <c r="BF3690" s="158"/>
      <c r="BG3690" s="158"/>
      <c r="BH3690" s="158"/>
      <c r="BI3690" s="159"/>
      <c r="BJ3690" s="158"/>
      <c r="BK3690" s="158"/>
      <c r="BL3690" s="158"/>
      <c r="BM3690" s="158"/>
      <c r="BN3690" s="158"/>
      <c r="BO3690" s="158"/>
      <c r="BP3690" s="158"/>
      <c r="BQ3690" s="158"/>
      <c r="BR3690" s="158"/>
      <c r="BS3690" s="158"/>
      <c r="BT3690" s="158"/>
      <c r="BU3690" s="158"/>
      <c r="BV3690" s="158"/>
      <c r="BW3690" s="158"/>
      <c r="BX3690" s="158"/>
      <c r="BY3690" s="158"/>
      <c r="BZ3690" s="158"/>
      <c r="CA3690" s="158"/>
      <c r="CB3690" s="158"/>
      <c r="CC3690" s="158"/>
      <c r="CD3690" s="158"/>
      <c r="CE3690" s="158"/>
      <c r="CF3690" s="158"/>
      <c r="CG3690" s="158"/>
      <c r="CH3690" s="158"/>
      <c r="CI3690" s="158"/>
      <c r="CJ3690" s="158"/>
      <c r="CK3690" s="158"/>
      <c r="CL3690" s="158"/>
      <c r="CM3690" s="158"/>
      <c r="CN3690" s="158"/>
      <c r="CO3690" s="158"/>
      <c r="CP3690" s="158"/>
      <c r="CQ3690" s="158"/>
      <c r="CR3690" s="158"/>
      <c r="CS3690" s="158"/>
      <c r="CT3690" s="158"/>
      <c r="CU3690" s="158"/>
      <c r="CV3690" s="158"/>
      <c r="CW3690" s="158"/>
      <c r="CX3690" s="158"/>
      <c r="CY3690" s="158"/>
      <c r="CZ3690" s="158"/>
      <c r="DA3690" s="158"/>
      <c r="DB3690" s="158"/>
      <c r="DC3690" s="158"/>
      <c r="DD3690" s="158"/>
      <c r="DE3690" s="158"/>
      <c r="DF3690" s="158"/>
      <c r="DG3690" s="158"/>
      <c r="DH3690" s="158"/>
      <c r="DI3690" s="158"/>
      <c r="DJ3690" s="158"/>
      <c r="DK3690" s="158"/>
      <c r="DL3690" s="158"/>
      <c r="DM3690" s="158"/>
      <c r="DN3690" s="158"/>
      <c r="DO3690" s="158"/>
      <c r="DP3690" s="158"/>
      <c r="DQ3690" s="158"/>
      <c r="DR3690" s="158"/>
      <c r="DS3690" s="160"/>
    </row>
    <row r="3691" spans="1:123" s="110" customFormat="1">
      <c r="A3691" s="184"/>
      <c r="B3691" s="180"/>
      <c r="D3691" s="192"/>
      <c r="E3691" s="157"/>
      <c r="F3691" s="158"/>
      <c r="G3691" s="158"/>
      <c r="H3691" s="158"/>
      <c r="I3691" s="158"/>
      <c r="J3691" s="158"/>
      <c r="K3691" s="158"/>
      <c r="L3691" s="158"/>
      <c r="M3691" s="158"/>
      <c r="N3691" s="158"/>
      <c r="O3691" s="158"/>
      <c r="P3691" s="158"/>
      <c r="Q3691" s="158"/>
      <c r="R3691" s="158"/>
      <c r="S3691" s="158"/>
      <c r="T3691" s="158"/>
      <c r="U3691" s="158"/>
      <c r="V3691" s="158"/>
      <c r="W3691" s="158"/>
      <c r="X3691" s="158"/>
      <c r="Y3691" s="158"/>
      <c r="Z3691" s="158"/>
      <c r="AA3691" s="158"/>
      <c r="AB3691" s="158"/>
      <c r="AC3691" s="158"/>
      <c r="AD3691" s="158"/>
      <c r="AE3691" s="158"/>
      <c r="AF3691" s="158"/>
      <c r="AG3691" s="158"/>
      <c r="AH3691" s="158"/>
      <c r="AI3691" s="158"/>
      <c r="AJ3691" s="158"/>
      <c r="AK3691" s="158"/>
      <c r="AL3691" s="158"/>
      <c r="AM3691" s="158"/>
      <c r="AN3691" s="158"/>
      <c r="AO3691" s="158"/>
      <c r="AP3691" s="158"/>
      <c r="AQ3691" s="158"/>
      <c r="AR3691" s="158"/>
      <c r="AS3691" s="158"/>
      <c r="AT3691" s="158"/>
      <c r="AU3691" s="158"/>
      <c r="AV3691" s="158"/>
      <c r="AW3691" s="158"/>
      <c r="AX3691" s="158"/>
      <c r="AY3691" s="158"/>
      <c r="AZ3691" s="158"/>
      <c r="BA3691" s="158"/>
      <c r="BB3691" s="158"/>
      <c r="BC3691" s="158"/>
      <c r="BD3691" s="159"/>
      <c r="BE3691" s="158"/>
      <c r="BF3691" s="158"/>
      <c r="BG3691" s="158"/>
      <c r="BH3691" s="158"/>
      <c r="BI3691" s="159"/>
      <c r="BJ3691" s="158"/>
      <c r="BK3691" s="158"/>
      <c r="BL3691" s="158"/>
      <c r="BM3691" s="158"/>
      <c r="BN3691" s="158"/>
      <c r="BO3691" s="158"/>
      <c r="BP3691" s="158"/>
      <c r="BQ3691" s="158"/>
      <c r="BR3691" s="158"/>
      <c r="BS3691" s="158"/>
      <c r="BT3691" s="158"/>
      <c r="BU3691" s="158"/>
      <c r="BV3691" s="158"/>
      <c r="BW3691" s="158"/>
      <c r="BX3691" s="158"/>
      <c r="BY3691" s="158"/>
      <c r="BZ3691" s="158"/>
      <c r="CA3691" s="158"/>
      <c r="CB3691" s="158"/>
      <c r="CC3691" s="158"/>
      <c r="CD3691" s="158"/>
      <c r="CE3691" s="158"/>
      <c r="CF3691" s="158"/>
      <c r="CG3691" s="158"/>
      <c r="CH3691" s="158"/>
      <c r="CI3691" s="158"/>
      <c r="CJ3691" s="158"/>
      <c r="CK3691" s="158"/>
      <c r="CL3691" s="158"/>
      <c r="CM3691" s="158"/>
      <c r="CN3691" s="158"/>
      <c r="CO3691" s="158"/>
      <c r="CP3691" s="158"/>
      <c r="CQ3691" s="158"/>
      <c r="CR3691" s="158"/>
      <c r="CS3691" s="158"/>
      <c r="CT3691" s="158"/>
      <c r="CU3691" s="158"/>
      <c r="CV3691" s="158"/>
      <c r="CW3691" s="158"/>
      <c r="CX3691" s="158"/>
      <c r="CY3691" s="158"/>
      <c r="CZ3691" s="158"/>
      <c r="DA3691" s="158"/>
      <c r="DB3691" s="158"/>
      <c r="DC3691" s="158"/>
      <c r="DD3691" s="158"/>
      <c r="DE3691" s="158"/>
      <c r="DF3691" s="158"/>
      <c r="DG3691" s="158"/>
      <c r="DH3691" s="158"/>
      <c r="DI3691" s="158"/>
      <c r="DJ3691" s="158"/>
      <c r="DK3691" s="158"/>
      <c r="DL3691" s="158"/>
      <c r="DM3691" s="158"/>
      <c r="DN3691" s="158"/>
      <c r="DO3691" s="158"/>
      <c r="DP3691" s="158"/>
      <c r="DQ3691" s="158"/>
      <c r="DR3691" s="158"/>
      <c r="DS3691" s="160"/>
    </row>
    <row r="3692" spans="1:123" s="110" customFormat="1">
      <c r="A3692" s="184"/>
      <c r="B3692" s="180"/>
      <c r="D3692" s="192"/>
      <c r="E3692" s="157"/>
      <c r="F3692" s="158"/>
      <c r="G3692" s="158"/>
      <c r="H3692" s="158"/>
      <c r="I3692" s="158"/>
      <c r="J3692" s="158"/>
      <c r="K3692" s="158"/>
      <c r="L3692" s="158"/>
      <c r="M3692" s="158"/>
      <c r="N3692" s="158"/>
      <c r="O3692" s="158"/>
      <c r="P3692" s="158"/>
      <c r="Q3692" s="158"/>
      <c r="R3692" s="158"/>
      <c r="S3692" s="158"/>
      <c r="T3692" s="158"/>
      <c r="U3692" s="158"/>
      <c r="V3692" s="158"/>
      <c r="W3692" s="158"/>
      <c r="X3692" s="158"/>
      <c r="Y3692" s="158"/>
      <c r="Z3692" s="158"/>
      <c r="AA3692" s="158"/>
      <c r="AB3692" s="158"/>
      <c r="AC3692" s="158"/>
      <c r="AD3692" s="158"/>
      <c r="AE3692" s="158"/>
      <c r="AF3692" s="158"/>
      <c r="AG3692" s="158"/>
      <c r="AH3692" s="158"/>
      <c r="AI3692" s="158"/>
      <c r="AJ3692" s="158"/>
      <c r="AK3692" s="158"/>
      <c r="AL3692" s="158"/>
      <c r="AM3692" s="158"/>
      <c r="AN3692" s="158"/>
      <c r="AO3692" s="158"/>
      <c r="AP3692" s="158"/>
      <c r="AQ3692" s="158"/>
      <c r="AR3692" s="158"/>
      <c r="AS3692" s="158"/>
      <c r="AT3692" s="158"/>
      <c r="AU3692" s="158"/>
      <c r="AV3692" s="158"/>
      <c r="AW3692" s="158"/>
      <c r="AX3692" s="158"/>
      <c r="AY3692" s="158"/>
      <c r="AZ3692" s="158"/>
      <c r="BA3692" s="158"/>
      <c r="BB3692" s="158"/>
      <c r="BC3692" s="158"/>
      <c r="BD3692" s="159"/>
      <c r="BE3692" s="158"/>
      <c r="BF3692" s="158"/>
      <c r="BG3692" s="158"/>
      <c r="BH3692" s="158"/>
      <c r="BI3692" s="159"/>
      <c r="BJ3692" s="158"/>
      <c r="BK3692" s="158"/>
      <c r="BL3692" s="158"/>
      <c r="BM3692" s="158"/>
      <c r="BN3692" s="158"/>
      <c r="BO3692" s="158"/>
      <c r="BP3692" s="158"/>
      <c r="BQ3692" s="158"/>
      <c r="BR3692" s="158"/>
      <c r="BS3692" s="158"/>
      <c r="BT3692" s="158"/>
      <c r="BU3692" s="158"/>
      <c r="BV3692" s="158"/>
      <c r="BW3692" s="158"/>
      <c r="BX3692" s="158"/>
      <c r="BY3692" s="158"/>
      <c r="BZ3692" s="158"/>
      <c r="CA3692" s="158"/>
      <c r="CB3692" s="158"/>
      <c r="CC3692" s="158"/>
      <c r="CD3692" s="158"/>
      <c r="CE3692" s="158"/>
      <c r="CF3692" s="158"/>
      <c r="CG3692" s="158"/>
      <c r="CH3692" s="158"/>
      <c r="CI3692" s="158"/>
      <c r="CJ3692" s="158"/>
      <c r="CK3692" s="158"/>
      <c r="CL3692" s="158"/>
      <c r="CM3692" s="158"/>
      <c r="CN3692" s="158"/>
      <c r="CO3692" s="158"/>
      <c r="CP3692" s="158"/>
      <c r="CQ3692" s="158"/>
      <c r="CR3692" s="158"/>
      <c r="CS3692" s="158"/>
      <c r="CT3692" s="158"/>
      <c r="CU3692" s="158"/>
      <c r="CV3692" s="158"/>
      <c r="CW3692" s="158"/>
      <c r="CX3692" s="158"/>
      <c r="CY3692" s="158"/>
      <c r="CZ3692" s="158"/>
      <c r="DA3692" s="158"/>
      <c r="DB3692" s="158"/>
      <c r="DC3692" s="158"/>
      <c r="DD3692" s="158"/>
      <c r="DE3692" s="158"/>
      <c r="DF3692" s="158"/>
      <c r="DG3692" s="158"/>
      <c r="DH3692" s="158"/>
      <c r="DI3692" s="158"/>
      <c r="DJ3692" s="158"/>
      <c r="DK3692" s="158"/>
      <c r="DL3692" s="158"/>
      <c r="DM3692" s="158"/>
      <c r="DN3692" s="158"/>
      <c r="DO3692" s="158"/>
      <c r="DP3692" s="158"/>
      <c r="DQ3692" s="158"/>
      <c r="DR3692" s="158"/>
      <c r="DS3692" s="160"/>
    </row>
    <row r="3693" spans="1:123" s="110" customFormat="1">
      <c r="A3693" s="184"/>
      <c r="B3693" s="180"/>
      <c r="D3693" s="192"/>
      <c r="E3693" s="157"/>
      <c r="F3693" s="158"/>
      <c r="G3693" s="158"/>
      <c r="H3693" s="158"/>
      <c r="I3693" s="158"/>
      <c r="J3693" s="158"/>
      <c r="K3693" s="158"/>
      <c r="L3693" s="158"/>
      <c r="M3693" s="158"/>
      <c r="N3693" s="158"/>
      <c r="O3693" s="158"/>
      <c r="P3693" s="158"/>
      <c r="Q3693" s="158"/>
      <c r="R3693" s="158"/>
      <c r="S3693" s="158"/>
      <c r="T3693" s="158"/>
      <c r="U3693" s="158"/>
      <c r="V3693" s="158"/>
      <c r="W3693" s="158"/>
      <c r="X3693" s="158"/>
      <c r="Y3693" s="158"/>
      <c r="Z3693" s="158"/>
      <c r="AA3693" s="158"/>
      <c r="AB3693" s="158"/>
      <c r="AC3693" s="158"/>
      <c r="AD3693" s="158"/>
      <c r="AE3693" s="158"/>
      <c r="AF3693" s="158"/>
      <c r="AG3693" s="158"/>
      <c r="AH3693" s="158"/>
      <c r="AI3693" s="158"/>
      <c r="AJ3693" s="158"/>
      <c r="AK3693" s="158"/>
      <c r="AL3693" s="158"/>
      <c r="AM3693" s="158"/>
      <c r="AN3693" s="158"/>
      <c r="AO3693" s="158"/>
      <c r="AP3693" s="158"/>
      <c r="AQ3693" s="158"/>
      <c r="AR3693" s="158"/>
      <c r="AS3693" s="158"/>
      <c r="AT3693" s="158"/>
      <c r="AU3693" s="158"/>
      <c r="AV3693" s="158"/>
      <c r="AW3693" s="158"/>
      <c r="AX3693" s="158"/>
      <c r="AY3693" s="158"/>
      <c r="AZ3693" s="158"/>
      <c r="BA3693" s="158"/>
      <c r="BB3693" s="158"/>
      <c r="BC3693" s="158"/>
      <c r="BD3693" s="159"/>
      <c r="BE3693" s="158"/>
      <c r="BF3693" s="158"/>
      <c r="BG3693" s="158"/>
      <c r="BH3693" s="158"/>
      <c r="BI3693" s="159"/>
      <c r="BJ3693" s="158"/>
      <c r="BK3693" s="158"/>
      <c r="BL3693" s="158"/>
      <c r="BM3693" s="158"/>
      <c r="BN3693" s="158"/>
      <c r="BO3693" s="158"/>
      <c r="BP3693" s="158"/>
      <c r="BQ3693" s="158"/>
      <c r="BR3693" s="158"/>
      <c r="BS3693" s="158"/>
      <c r="BT3693" s="158"/>
      <c r="BU3693" s="158"/>
      <c r="BV3693" s="158"/>
      <c r="BW3693" s="158"/>
      <c r="BX3693" s="158"/>
      <c r="BY3693" s="158"/>
      <c r="BZ3693" s="158"/>
      <c r="CA3693" s="158"/>
      <c r="CB3693" s="158"/>
      <c r="CC3693" s="158"/>
      <c r="CD3693" s="158"/>
      <c r="CE3693" s="158"/>
      <c r="CF3693" s="158"/>
      <c r="CG3693" s="158"/>
      <c r="CH3693" s="158"/>
      <c r="CI3693" s="158"/>
      <c r="CJ3693" s="158"/>
      <c r="CK3693" s="158"/>
      <c r="CL3693" s="158"/>
      <c r="CM3693" s="158"/>
      <c r="CN3693" s="158"/>
      <c r="CO3693" s="158"/>
      <c r="CP3693" s="158"/>
      <c r="CQ3693" s="158"/>
      <c r="CR3693" s="158"/>
      <c r="CS3693" s="158"/>
      <c r="CT3693" s="158"/>
      <c r="CU3693" s="158"/>
      <c r="CV3693" s="158"/>
      <c r="CW3693" s="158"/>
      <c r="CX3693" s="158"/>
      <c r="CY3693" s="158"/>
      <c r="CZ3693" s="158"/>
      <c r="DA3693" s="158"/>
      <c r="DB3693" s="158"/>
      <c r="DC3693" s="158"/>
      <c r="DD3693" s="158"/>
      <c r="DE3693" s="158"/>
      <c r="DF3693" s="158"/>
      <c r="DG3693" s="158"/>
      <c r="DH3693" s="158"/>
      <c r="DI3693" s="158"/>
      <c r="DJ3693" s="158"/>
      <c r="DK3693" s="158"/>
      <c r="DL3693" s="158"/>
      <c r="DM3693" s="158"/>
      <c r="DN3693" s="158"/>
      <c r="DO3693" s="158"/>
      <c r="DP3693" s="158"/>
      <c r="DQ3693" s="158"/>
      <c r="DR3693" s="158"/>
      <c r="DS3693" s="160"/>
    </row>
    <row r="3694" spans="1:123" s="110" customFormat="1">
      <c r="A3694" s="184"/>
      <c r="B3694" s="180"/>
      <c r="D3694" s="192"/>
      <c r="E3694" s="157"/>
      <c r="F3694" s="158"/>
      <c r="G3694" s="158"/>
      <c r="H3694" s="158"/>
      <c r="I3694" s="158"/>
      <c r="J3694" s="158"/>
      <c r="K3694" s="158"/>
      <c r="L3694" s="158"/>
      <c r="M3694" s="158"/>
      <c r="N3694" s="158"/>
      <c r="O3694" s="158"/>
      <c r="P3694" s="158"/>
      <c r="Q3694" s="158"/>
      <c r="R3694" s="158"/>
      <c r="S3694" s="158"/>
      <c r="T3694" s="158"/>
      <c r="U3694" s="158"/>
      <c r="V3694" s="158"/>
      <c r="W3694" s="158"/>
      <c r="X3694" s="158"/>
      <c r="Y3694" s="158"/>
      <c r="Z3694" s="158"/>
      <c r="AA3694" s="158"/>
      <c r="AB3694" s="158"/>
      <c r="AC3694" s="158"/>
      <c r="AD3694" s="158"/>
      <c r="AE3694" s="158"/>
      <c r="AF3694" s="158"/>
      <c r="AG3694" s="158"/>
      <c r="AH3694" s="158"/>
      <c r="AI3694" s="158"/>
      <c r="AJ3694" s="158"/>
      <c r="AK3694" s="158"/>
      <c r="AL3694" s="158"/>
      <c r="AM3694" s="158"/>
      <c r="AN3694" s="158"/>
      <c r="AO3694" s="158"/>
      <c r="AP3694" s="158"/>
      <c r="AQ3694" s="158"/>
      <c r="AR3694" s="158"/>
      <c r="AS3694" s="158"/>
      <c r="AT3694" s="158"/>
      <c r="AU3694" s="158"/>
      <c r="AV3694" s="158"/>
      <c r="AW3694" s="158"/>
      <c r="AX3694" s="158"/>
      <c r="AY3694" s="158"/>
      <c r="AZ3694" s="158"/>
      <c r="BA3694" s="158"/>
      <c r="BB3694" s="158"/>
      <c r="BC3694" s="158"/>
      <c r="BD3694" s="159"/>
      <c r="BE3694" s="158"/>
      <c r="BF3694" s="158"/>
      <c r="BG3694" s="158"/>
      <c r="BH3694" s="158"/>
      <c r="BI3694" s="159"/>
      <c r="BJ3694" s="158"/>
      <c r="BK3694" s="158"/>
      <c r="BL3694" s="158"/>
      <c r="BM3694" s="158"/>
      <c r="BN3694" s="158"/>
      <c r="BO3694" s="158"/>
      <c r="BP3694" s="158"/>
      <c r="BQ3694" s="158"/>
      <c r="BR3694" s="158"/>
      <c r="BS3694" s="158"/>
      <c r="BT3694" s="158"/>
      <c r="BU3694" s="158"/>
      <c r="BV3694" s="158"/>
      <c r="BW3694" s="158"/>
      <c r="BX3694" s="158"/>
      <c r="BY3694" s="158"/>
      <c r="BZ3694" s="158"/>
      <c r="CA3694" s="158"/>
      <c r="CB3694" s="158"/>
      <c r="CC3694" s="158"/>
      <c r="CD3694" s="158"/>
      <c r="CE3694" s="158"/>
      <c r="CF3694" s="158"/>
      <c r="CG3694" s="158"/>
      <c r="CH3694" s="158"/>
      <c r="CI3694" s="158"/>
      <c r="CJ3694" s="158"/>
      <c r="CK3694" s="158"/>
      <c r="CL3694" s="158"/>
      <c r="CM3694" s="158"/>
      <c r="CN3694" s="158"/>
      <c r="CO3694" s="158"/>
      <c r="CP3694" s="158"/>
      <c r="CQ3694" s="158"/>
      <c r="CR3694" s="158"/>
      <c r="CS3694" s="158"/>
      <c r="CT3694" s="158"/>
      <c r="CU3694" s="158"/>
      <c r="CV3694" s="158"/>
      <c r="CW3694" s="158"/>
      <c r="CX3694" s="158"/>
      <c r="CY3694" s="158"/>
      <c r="CZ3694" s="158"/>
      <c r="DA3694" s="158"/>
      <c r="DB3694" s="158"/>
      <c r="DC3694" s="158"/>
      <c r="DD3694" s="158"/>
      <c r="DE3694" s="158"/>
      <c r="DF3694" s="158"/>
      <c r="DG3694" s="158"/>
      <c r="DH3694" s="158"/>
      <c r="DI3694" s="158"/>
      <c r="DJ3694" s="158"/>
      <c r="DK3694" s="158"/>
      <c r="DL3694" s="158"/>
      <c r="DM3694" s="158"/>
      <c r="DN3694" s="158"/>
      <c r="DO3694" s="158"/>
      <c r="DP3694" s="158"/>
      <c r="DQ3694" s="158"/>
      <c r="DR3694" s="158"/>
      <c r="DS3694" s="160"/>
    </row>
    <row r="3695" spans="1:123" s="110" customFormat="1">
      <c r="A3695" s="184"/>
      <c r="B3695" s="180"/>
      <c r="D3695" s="192"/>
      <c r="E3695" s="157"/>
      <c r="F3695" s="158"/>
      <c r="G3695" s="158"/>
      <c r="H3695" s="158"/>
      <c r="I3695" s="158"/>
      <c r="J3695" s="158"/>
      <c r="K3695" s="158"/>
      <c r="L3695" s="158"/>
      <c r="M3695" s="158"/>
      <c r="N3695" s="158"/>
      <c r="O3695" s="158"/>
      <c r="P3695" s="158"/>
      <c r="Q3695" s="158"/>
      <c r="R3695" s="158"/>
      <c r="S3695" s="158"/>
      <c r="T3695" s="158"/>
      <c r="U3695" s="158"/>
      <c r="V3695" s="158"/>
      <c r="W3695" s="158"/>
      <c r="X3695" s="158"/>
      <c r="Y3695" s="158"/>
      <c r="Z3695" s="158"/>
      <c r="AA3695" s="158"/>
      <c r="AB3695" s="158"/>
      <c r="AC3695" s="158"/>
      <c r="AD3695" s="158"/>
      <c r="AE3695" s="158"/>
      <c r="AF3695" s="158"/>
      <c r="AG3695" s="158"/>
      <c r="AH3695" s="158"/>
      <c r="AI3695" s="158"/>
      <c r="AJ3695" s="158"/>
      <c r="AK3695" s="158"/>
      <c r="AL3695" s="158"/>
      <c r="AM3695" s="158"/>
      <c r="AN3695" s="158"/>
      <c r="AO3695" s="158"/>
      <c r="AP3695" s="158"/>
      <c r="AQ3695" s="158"/>
      <c r="AR3695" s="158"/>
      <c r="AS3695" s="158"/>
      <c r="AT3695" s="158"/>
      <c r="AU3695" s="158"/>
      <c r="AV3695" s="158"/>
      <c r="AW3695" s="158"/>
      <c r="AX3695" s="158"/>
      <c r="AY3695" s="158"/>
      <c r="AZ3695" s="158"/>
      <c r="BA3695" s="158"/>
      <c r="BB3695" s="158"/>
      <c r="BC3695" s="158"/>
      <c r="BD3695" s="159"/>
      <c r="BE3695" s="158"/>
      <c r="BF3695" s="158"/>
      <c r="BG3695" s="158"/>
      <c r="BH3695" s="158"/>
      <c r="BI3695" s="159"/>
      <c r="BJ3695" s="158"/>
      <c r="BK3695" s="158"/>
      <c r="BL3695" s="158"/>
      <c r="BM3695" s="158"/>
      <c r="BN3695" s="158"/>
      <c r="BO3695" s="158"/>
      <c r="BP3695" s="158"/>
      <c r="BQ3695" s="158"/>
      <c r="BR3695" s="158"/>
      <c r="BS3695" s="158"/>
      <c r="BT3695" s="158"/>
      <c r="BU3695" s="158"/>
      <c r="BV3695" s="158"/>
      <c r="BW3695" s="158"/>
      <c r="BX3695" s="158"/>
      <c r="BY3695" s="158"/>
      <c r="BZ3695" s="158"/>
      <c r="CA3695" s="158"/>
      <c r="CB3695" s="158"/>
      <c r="CC3695" s="158"/>
      <c r="CD3695" s="158"/>
      <c r="CE3695" s="158"/>
      <c r="CF3695" s="158"/>
      <c r="CG3695" s="158"/>
      <c r="CH3695" s="158"/>
      <c r="CI3695" s="158"/>
      <c r="CJ3695" s="158"/>
      <c r="CK3695" s="158"/>
      <c r="CL3695" s="158"/>
      <c r="CM3695" s="158"/>
      <c r="CN3695" s="158"/>
      <c r="CO3695" s="158"/>
      <c r="CP3695" s="158"/>
      <c r="CQ3695" s="158"/>
      <c r="CR3695" s="158"/>
      <c r="CS3695" s="158"/>
      <c r="CT3695" s="158"/>
      <c r="CU3695" s="158"/>
      <c r="CV3695" s="158"/>
      <c r="CW3695" s="158"/>
      <c r="CX3695" s="158"/>
      <c r="CY3695" s="158"/>
      <c r="CZ3695" s="158"/>
      <c r="DA3695" s="158"/>
      <c r="DB3695" s="158"/>
      <c r="DC3695" s="158"/>
      <c r="DD3695" s="158"/>
      <c r="DE3695" s="158"/>
      <c r="DF3695" s="158"/>
      <c r="DG3695" s="158"/>
      <c r="DH3695" s="158"/>
      <c r="DI3695" s="158"/>
      <c r="DJ3695" s="158"/>
      <c r="DK3695" s="158"/>
      <c r="DL3695" s="158"/>
      <c r="DM3695" s="158"/>
      <c r="DN3695" s="158"/>
      <c r="DO3695" s="158"/>
      <c r="DP3695" s="158"/>
      <c r="DQ3695" s="158"/>
      <c r="DR3695" s="158"/>
      <c r="DS3695" s="160"/>
    </row>
    <row r="3696" spans="1:123" s="110" customFormat="1">
      <c r="A3696" s="184"/>
      <c r="B3696" s="180"/>
      <c r="D3696" s="192"/>
      <c r="E3696" s="157"/>
      <c r="F3696" s="158"/>
      <c r="G3696" s="158"/>
      <c r="H3696" s="158"/>
      <c r="I3696" s="158"/>
      <c r="J3696" s="158"/>
      <c r="K3696" s="158"/>
      <c r="L3696" s="158"/>
      <c r="M3696" s="158"/>
      <c r="N3696" s="158"/>
      <c r="O3696" s="158"/>
      <c r="P3696" s="158"/>
      <c r="Q3696" s="158"/>
      <c r="R3696" s="158"/>
      <c r="S3696" s="158"/>
      <c r="T3696" s="158"/>
      <c r="U3696" s="158"/>
      <c r="V3696" s="158"/>
      <c r="W3696" s="158"/>
      <c r="X3696" s="158"/>
      <c r="Y3696" s="158"/>
      <c r="Z3696" s="158"/>
      <c r="AA3696" s="158"/>
      <c r="AB3696" s="158"/>
      <c r="AC3696" s="158"/>
      <c r="AD3696" s="158"/>
      <c r="AE3696" s="158"/>
      <c r="AF3696" s="158"/>
      <c r="AG3696" s="158"/>
      <c r="AH3696" s="158"/>
      <c r="AI3696" s="158"/>
      <c r="AJ3696" s="158"/>
      <c r="AK3696" s="158"/>
      <c r="AL3696" s="158"/>
      <c r="AM3696" s="158"/>
      <c r="AN3696" s="158"/>
      <c r="AO3696" s="158"/>
      <c r="AP3696" s="158"/>
      <c r="AQ3696" s="158"/>
      <c r="AR3696" s="158"/>
      <c r="AS3696" s="158"/>
      <c r="AT3696" s="158"/>
      <c r="AU3696" s="158"/>
      <c r="AV3696" s="158"/>
      <c r="AW3696" s="158"/>
      <c r="AX3696" s="158"/>
      <c r="AY3696" s="158"/>
      <c r="AZ3696" s="158"/>
      <c r="BA3696" s="158"/>
      <c r="BB3696" s="158"/>
      <c r="BC3696" s="158"/>
      <c r="BD3696" s="159"/>
      <c r="BE3696" s="158"/>
      <c r="BF3696" s="158"/>
      <c r="BG3696" s="158"/>
      <c r="BH3696" s="158"/>
      <c r="BI3696" s="159"/>
      <c r="BJ3696" s="158"/>
      <c r="BK3696" s="158"/>
      <c r="BL3696" s="158"/>
      <c r="BM3696" s="158"/>
      <c r="BN3696" s="158"/>
      <c r="BO3696" s="158"/>
      <c r="BP3696" s="158"/>
      <c r="BQ3696" s="158"/>
      <c r="BR3696" s="158"/>
      <c r="BS3696" s="158"/>
      <c r="BT3696" s="158"/>
      <c r="BU3696" s="158"/>
      <c r="BV3696" s="158"/>
      <c r="BW3696" s="158"/>
      <c r="BX3696" s="158"/>
      <c r="BY3696" s="158"/>
      <c r="BZ3696" s="158"/>
      <c r="CA3696" s="158"/>
      <c r="CB3696" s="158"/>
      <c r="CC3696" s="158"/>
      <c r="CD3696" s="158"/>
      <c r="CE3696" s="158"/>
      <c r="CF3696" s="158"/>
      <c r="CG3696" s="158"/>
      <c r="CH3696" s="158"/>
      <c r="CI3696" s="158"/>
      <c r="CJ3696" s="158"/>
      <c r="CK3696" s="158"/>
      <c r="CL3696" s="158"/>
      <c r="CM3696" s="158"/>
      <c r="CN3696" s="158"/>
      <c r="CO3696" s="158"/>
      <c r="CP3696" s="158"/>
      <c r="CQ3696" s="158"/>
      <c r="CR3696" s="158"/>
      <c r="CS3696" s="158"/>
      <c r="CT3696" s="158"/>
      <c r="CU3696" s="158"/>
      <c r="CV3696" s="158"/>
      <c r="CW3696" s="158"/>
      <c r="CX3696" s="158"/>
      <c r="CY3696" s="158"/>
      <c r="CZ3696" s="158"/>
      <c r="DA3696" s="158"/>
      <c r="DB3696" s="158"/>
      <c r="DC3696" s="158"/>
      <c r="DD3696" s="158"/>
      <c r="DE3696" s="158"/>
      <c r="DF3696" s="158"/>
      <c r="DG3696" s="158"/>
      <c r="DH3696" s="158"/>
      <c r="DI3696" s="158"/>
      <c r="DJ3696" s="158"/>
      <c r="DK3696" s="158"/>
      <c r="DL3696" s="158"/>
      <c r="DM3696" s="158"/>
      <c r="DN3696" s="158"/>
      <c r="DO3696" s="158"/>
      <c r="DP3696" s="158"/>
      <c r="DQ3696" s="158"/>
      <c r="DR3696" s="158"/>
      <c r="DS3696" s="160"/>
    </row>
    <row r="3697" spans="1:123" s="110" customFormat="1">
      <c r="A3697" s="184"/>
      <c r="B3697" s="180"/>
      <c r="D3697" s="192"/>
      <c r="E3697" s="157"/>
      <c r="F3697" s="158"/>
      <c r="G3697" s="158"/>
      <c r="H3697" s="158"/>
      <c r="I3697" s="158"/>
      <c r="J3697" s="158"/>
      <c r="K3697" s="158"/>
      <c r="L3697" s="158"/>
      <c r="M3697" s="158"/>
      <c r="N3697" s="158"/>
      <c r="O3697" s="158"/>
      <c r="P3697" s="158"/>
      <c r="Q3697" s="158"/>
      <c r="R3697" s="158"/>
      <c r="S3697" s="158"/>
      <c r="T3697" s="158"/>
      <c r="U3697" s="158"/>
      <c r="V3697" s="158"/>
      <c r="W3697" s="158"/>
      <c r="X3697" s="158"/>
      <c r="Y3697" s="158"/>
      <c r="Z3697" s="158"/>
      <c r="AA3697" s="158"/>
      <c r="AB3697" s="158"/>
      <c r="AC3697" s="158"/>
      <c r="AD3697" s="158"/>
      <c r="AE3697" s="158"/>
      <c r="AF3697" s="158"/>
      <c r="AG3697" s="158"/>
      <c r="AH3697" s="158"/>
      <c r="AI3697" s="158"/>
      <c r="AJ3697" s="158"/>
      <c r="AK3697" s="158"/>
      <c r="AL3697" s="158"/>
      <c r="AM3697" s="158"/>
      <c r="AN3697" s="158"/>
      <c r="AO3697" s="158"/>
      <c r="AP3697" s="158"/>
      <c r="AQ3697" s="158"/>
      <c r="AR3697" s="158"/>
      <c r="AS3697" s="158"/>
      <c r="AT3697" s="158"/>
      <c r="AU3697" s="158"/>
      <c r="AV3697" s="158"/>
      <c r="AW3697" s="158"/>
      <c r="AX3697" s="158"/>
      <c r="AY3697" s="158"/>
      <c r="AZ3697" s="158"/>
      <c r="BA3697" s="158"/>
      <c r="BB3697" s="158"/>
      <c r="BC3697" s="158"/>
      <c r="BD3697" s="159"/>
      <c r="BE3697" s="158"/>
      <c r="BF3697" s="158"/>
      <c r="BG3697" s="158"/>
      <c r="BH3697" s="158"/>
      <c r="BI3697" s="159"/>
      <c r="BJ3697" s="158"/>
      <c r="BK3697" s="158"/>
      <c r="BL3697" s="158"/>
      <c r="BM3697" s="158"/>
      <c r="BN3697" s="158"/>
      <c r="BO3697" s="158"/>
      <c r="BP3697" s="158"/>
      <c r="BQ3697" s="158"/>
      <c r="BR3697" s="158"/>
      <c r="BS3697" s="158"/>
      <c r="BT3697" s="158"/>
      <c r="BU3697" s="158"/>
      <c r="BV3697" s="158"/>
      <c r="BW3697" s="158"/>
      <c r="BX3697" s="158"/>
      <c r="BY3697" s="158"/>
      <c r="BZ3697" s="158"/>
      <c r="CA3697" s="158"/>
      <c r="CB3697" s="158"/>
      <c r="CC3697" s="158"/>
      <c r="CD3697" s="158"/>
      <c r="CE3697" s="158"/>
      <c r="CF3697" s="158"/>
      <c r="CG3697" s="158"/>
      <c r="CH3697" s="158"/>
      <c r="CI3697" s="158"/>
      <c r="CJ3697" s="158"/>
      <c r="CK3697" s="158"/>
      <c r="CL3697" s="158"/>
      <c r="CM3697" s="158"/>
      <c r="CN3697" s="158"/>
      <c r="CO3697" s="158"/>
      <c r="CP3697" s="158"/>
      <c r="CQ3697" s="158"/>
      <c r="CR3697" s="158"/>
      <c r="CS3697" s="158"/>
      <c r="CT3697" s="158"/>
      <c r="CU3697" s="158"/>
      <c r="CV3697" s="158"/>
      <c r="CW3697" s="158"/>
      <c r="CX3697" s="158"/>
      <c r="CY3697" s="158"/>
      <c r="CZ3697" s="158"/>
      <c r="DA3697" s="158"/>
      <c r="DB3697" s="158"/>
      <c r="DC3697" s="158"/>
      <c r="DD3697" s="158"/>
      <c r="DE3697" s="158"/>
      <c r="DF3697" s="158"/>
      <c r="DG3697" s="158"/>
      <c r="DH3697" s="158"/>
      <c r="DI3697" s="158"/>
      <c r="DJ3697" s="158"/>
      <c r="DK3697" s="158"/>
      <c r="DL3697" s="158"/>
      <c r="DM3697" s="158"/>
      <c r="DN3697" s="158"/>
      <c r="DO3697" s="158"/>
      <c r="DP3697" s="158"/>
      <c r="DQ3697" s="158"/>
      <c r="DR3697" s="158"/>
      <c r="DS3697" s="160"/>
    </row>
    <row r="3698" spans="1:123" s="110" customFormat="1">
      <c r="A3698" s="184"/>
      <c r="B3698" s="180"/>
      <c r="D3698" s="192"/>
      <c r="E3698" s="157"/>
      <c r="F3698" s="158"/>
      <c r="G3698" s="158"/>
      <c r="H3698" s="158"/>
      <c r="I3698" s="158"/>
      <c r="J3698" s="158"/>
      <c r="K3698" s="158"/>
      <c r="L3698" s="158"/>
      <c r="M3698" s="158"/>
      <c r="N3698" s="158"/>
      <c r="O3698" s="158"/>
      <c r="P3698" s="158"/>
      <c r="Q3698" s="158"/>
      <c r="R3698" s="158"/>
      <c r="S3698" s="158"/>
      <c r="T3698" s="158"/>
      <c r="U3698" s="158"/>
      <c r="V3698" s="158"/>
      <c r="W3698" s="158"/>
      <c r="X3698" s="158"/>
      <c r="Y3698" s="158"/>
      <c r="Z3698" s="158"/>
      <c r="AA3698" s="158"/>
      <c r="AB3698" s="158"/>
      <c r="AC3698" s="158"/>
      <c r="AD3698" s="158"/>
      <c r="AE3698" s="158"/>
      <c r="AF3698" s="158"/>
      <c r="AG3698" s="158"/>
      <c r="AH3698" s="158"/>
      <c r="AI3698" s="158"/>
      <c r="AJ3698" s="158"/>
      <c r="AK3698" s="158"/>
      <c r="AL3698" s="158"/>
      <c r="AM3698" s="158"/>
      <c r="AN3698" s="158"/>
      <c r="AO3698" s="158"/>
      <c r="AP3698" s="158"/>
      <c r="AQ3698" s="158"/>
      <c r="AR3698" s="158"/>
      <c r="AS3698" s="158"/>
      <c r="AT3698" s="158"/>
      <c r="AU3698" s="158"/>
      <c r="AV3698" s="158"/>
      <c r="AW3698" s="158"/>
      <c r="AX3698" s="158"/>
      <c r="AY3698" s="158"/>
      <c r="AZ3698" s="158"/>
      <c r="BA3698" s="158"/>
      <c r="BB3698" s="158"/>
      <c r="BC3698" s="158"/>
      <c r="BD3698" s="159"/>
      <c r="BE3698" s="158"/>
      <c r="BF3698" s="158"/>
      <c r="BG3698" s="158"/>
      <c r="BH3698" s="158"/>
      <c r="BI3698" s="159"/>
      <c r="BJ3698" s="158"/>
      <c r="BK3698" s="158"/>
      <c r="BL3698" s="158"/>
      <c r="BM3698" s="158"/>
      <c r="BN3698" s="158"/>
      <c r="BO3698" s="158"/>
      <c r="BP3698" s="158"/>
      <c r="BQ3698" s="158"/>
      <c r="BR3698" s="158"/>
      <c r="BS3698" s="158"/>
      <c r="BT3698" s="158"/>
      <c r="BU3698" s="158"/>
      <c r="BV3698" s="158"/>
      <c r="BW3698" s="158"/>
      <c r="BX3698" s="158"/>
      <c r="BY3698" s="158"/>
      <c r="BZ3698" s="158"/>
      <c r="CA3698" s="158"/>
      <c r="CB3698" s="158"/>
      <c r="CC3698" s="158"/>
      <c r="CD3698" s="158"/>
      <c r="CE3698" s="158"/>
      <c r="CF3698" s="158"/>
      <c r="CG3698" s="158"/>
      <c r="CH3698" s="158"/>
      <c r="CI3698" s="158"/>
      <c r="CJ3698" s="158"/>
      <c r="CK3698" s="158"/>
      <c r="CL3698" s="158"/>
      <c r="CM3698" s="158"/>
      <c r="CN3698" s="158"/>
      <c r="CO3698" s="158"/>
      <c r="CP3698" s="158"/>
      <c r="CQ3698" s="158"/>
      <c r="CR3698" s="158"/>
      <c r="CS3698" s="158"/>
      <c r="CT3698" s="158"/>
      <c r="CU3698" s="158"/>
      <c r="CV3698" s="158"/>
      <c r="CW3698" s="158"/>
      <c r="CX3698" s="158"/>
      <c r="CY3698" s="158"/>
      <c r="CZ3698" s="158"/>
      <c r="DA3698" s="158"/>
      <c r="DB3698" s="158"/>
      <c r="DC3698" s="158"/>
      <c r="DD3698" s="158"/>
      <c r="DE3698" s="158"/>
      <c r="DF3698" s="158"/>
      <c r="DG3698" s="158"/>
      <c r="DH3698" s="158"/>
      <c r="DI3698" s="158"/>
      <c r="DJ3698" s="158"/>
      <c r="DK3698" s="158"/>
      <c r="DL3698" s="158"/>
      <c r="DM3698" s="158"/>
      <c r="DN3698" s="158"/>
      <c r="DO3698" s="158"/>
      <c r="DP3698" s="158"/>
      <c r="DQ3698" s="158"/>
      <c r="DR3698" s="158"/>
      <c r="DS3698" s="160"/>
    </row>
    <row r="3699" spans="1:123" s="110" customFormat="1">
      <c r="A3699" s="184"/>
      <c r="B3699" s="180"/>
      <c r="D3699" s="192"/>
      <c r="E3699" s="157"/>
      <c r="F3699" s="158"/>
      <c r="G3699" s="158"/>
      <c r="H3699" s="158"/>
      <c r="I3699" s="158"/>
      <c r="J3699" s="158"/>
      <c r="K3699" s="158"/>
      <c r="L3699" s="158"/>
      <c r="M3699" s="158"/>
      <c r="N3699" s="158"/>
      <c r="O3699" s="158"/>
      <c r="P3699" s="158"/>
      <c r="Q3699" s="158"/>
      <c r="R3699" s="158"/>
      <c r="S3699" s="158"/>
      <c r="T3699" s="158"/>
      <c r="U3699" s="158"/>
      <c r="V3699" s="158"/>
      <c r="W3699" s="158"/>
      <c r="X3699" s="158"/>
      <c r="Y3699" s="158"/>
      <c r="Z3699" s="158"/>
      <c r="AA3699" s="158"/>
      <c r="AB3699" s="158"/>
      <c r="AC3699" s="158"/>
      <c r="AD3699" s="158"/>
      <c r="AE3699" s="158"/>
      <c r="AF3699" s="158"/>
      <c r="AG3699" s="158"/>
      <c r="AH3699" s="158"/>
      <c r="AI3699" s="158"/>
      <c r="AJ3699" s="158"/>
      <c r="AK3699" s="158"/>
      <c r="AL3699" s="158"/>
      <c r="AM3699" s="158"/>
      <c r="AN3699" s="158"/>
      <c r="AO3699" s="158"/>
      <c r="AP3699" s="158"/>
      <c r="AQ3699" s="158"/>
      <c r="AR3699" s="158"/>
      <c r="AS3699" s="158"/>
      <c r="AT3699" s="158"/>
      <c r="AU3699" s="158"/>
      <c r="AV3699" s="158"/>
      <c r="AW3699" s="158"/>
      <c r="AX3699" s="158"/>
      <c r="AY3699" s="158"/>
      <c r="AZ3699" s="158"/>
      <c r="BA3699" s="158"/>
      <c r="BB3699" s="158"/>
      <c r="BC3699" s="158"/>
      <c r="BD3699" s="159"/>
      <c r="BE3699" s="158"/>
      <c r="BF3699" s="158"/>
      <c r="BG3699" s="158"/>
      <c r="BH3699" s="158"/>
      <c r="BI3699" s="159"/>
      <c r="BJ3699" s="158"/>
      <c r="BK3699" s="158"/>
      <c r="BL3699" s="158"/>
      <c r="BM3699" s="158"/>
      <c r="BN3699" s="158"/>
      <c r="BO3699" s="158"/>
      <c r="BP3699" s="158"/>
      <c r="BQ3699" s="158"/>
      <c r="BR3699" s="158"/>
      <c r="BS3699" s="158"/>
      <c r="BT3699" s="158"/>
      <c r="BU3699" s="158"/>
      <c r="BV3699" s="158"/>
      <c r="BW3699" s="158"/>
      <c r="BX3699" s="158"/>
      <c r="BY3699" s="158"/>
      <c r="BZ3699" s="158"/>
      <c r="CA3699" s="158"/>
      <c r="CB3699" s="158"/>
      <c r="CC3699" s="158"/>
      <c r="CD3699" s="158"/>
      <c r="CE3699" s="158"/>
      <c r="CF3699" s="158"/>
      <c r="CG3699" s="158"/>
      <c r="CH3699" s="158"/>
      <c r="CI3699" s="158"/>
      <c r="CJ3699" s="158"/>
      <c r="CK3699" s="158"/>
      <c r="CL3699" s="158"/>
      <c r="CM3699" s="158"/>
      <c r="CN3699" s="158"/>
      <c r="CO3699" s="158"/>
      <c r="CP3699" s="158"/>
      <c r="CQ3699" s="158"/>
      <c r="CR3699" s="158"/>
      <c r="CS3699" s="158"/>
      <c r="CT3699" s="158"/>
      <c r="CU3699" s="158"/>
      <c r="CV3699" s="158"/>
      <c r="CW3699" s="158"/>
      <c r="CX3699" s="158"/>
      <c r="CY3699" s="158"/>
      <c r="CZ3699" s="158"/>
      <c r="DA3699" s="158"/>
      <c r="DB3699" s="158"/>
      <c r="DC3699" s="158"/>
      <c r="DD3699" s="158"/>
      <c r="DE3699" s="158"/>
      <c r="DF3699" s="158"/>
      <c r="DG3699" s="158"/>
      <c r="DH3699" s="158"/>
      <c r="DI3699" s="158"/>
      <c r="DJ3699" s="158"/>
      <c r="DK3699" s="158"/>
      <c r="DL3699" s="158"/>
      <c r="DM3699" s="158"/>
      <c r="DN3699" s="158"/>
      <c r="DO3699" s="158"/>
      <c r="DP3699" s="158"/>
      <c r="DQ3699" s="158"/>
      <c r="DR3699" s="158"/>
      <c r="DS3699" s="160"/>
    </row>
    <row r="3700" spans="1:123" s="110" customFormat="1">
      <c r="A3700" s="184"/>
      <c r="B3700" s="180"/>
      <c r="D3700" s="192"/>
      <c r="E3700" s="157"/>
      <c r="F3700" s="158"/>
      <c r="G3700" s="158"/>
      <c r="H3700" s="158"/>
      <c r="I3700" s="158"/>
      <c r="J3700" s="158"/>
      <c r="K3700" s="158"/>
      <c r="L3700" s="158"/>
      <c r="M3700" s="158"/>
      <c r="N3700" s="158"/>
      <c r="O3700" s="158"/>
      <c r="P3700" s="158"/>
      <c r="Q3700" s="158"/>
      <c r="R3700" s="158"/>
      <c r="S3700" s="158"/>
      <c r="T3700" s="158"/>
      <c r="U3700" s="158"/>
      <c r="V3700" s="158"/>
      <c r="W3700" s="158"/>
      <c r="X3700" s="158"/>
      <c r="Y3700" s="158"/>
      <c r="Z3700" s="158"/>
      <c r="AA3700" s="158"/>
      <c r="AB3700" s="158"/>
      <c r="AC3700" s="158"/>
      <c r="AD3700" s="158"/>
      <c r="AE3700" s="158"/>
      <c r="AF3700" s="158"/>
      <c r="AG3700" s="158"/>
      <c r="AH3700" s="158"/>
      <c r="AI3700" s="158"/>
      <c r="AJ3700" s="158"/>
      <c r="AK3700" s="158"/>
      <c r="AL3700" s="158"/>
      <c r="AM3700" s="158"/>
      <c r="AN3700" s="158"/>
      <c r="AO3700" s="158"/>
      <c r="AP3700" s="158"/>
      <c r="AQ3700" s="158"/>
      <c r="AR3700" s="158"/>
      <c r="AS3700" s="158"/>
      <c r="AT3700" s="158"/>
      <c r="AU3700" s="158"/>
      <c r="AV3700" s="158"/>
      <c r="AW3700" s="158"/>
      <c r="AX3700" s="158"/>
      <c r="AY3700" s="158"/>
      <c r="AZ3700" s="158"/>
      <c r="BA3700" s="158"/>
      <c r="BB3700" s="158"/>
      <c r="BC3700" s="158"/>
      <c r="BD3700" s="159"/>
      <c r="BE3700" s="158"/>
      <c r="BF3700" s="158"/>
      <c r="BG3700" s="158"/>
      <c r="BH3700" s="158"/>
      <c r="BI3700" s="159"/>
      <c r="BJ3700" s="158"/>
      <c r="BK3700" s="158"/>
      <c r="BL3700" s="158"/>
      <c r="BM3700" s="158"/>
      <c r="BN3700" s="158"/>
      <c r="BO3700" s="158"/>
      <c r="BP3700" s="158"/>
      <c r="BQ3700" s="158"/>
      <c r="BR3700" s="158"/>
      <c r="BS3700" s="158"/>
      <c r="BT3700" s="158"/>
      <c r="BU3700" s="158"/>
      <c r="BV3700" s="158"/>
      <c r="BW3700" s="158"/>
      <c r="BX3700" s="158"/>
      <c r="BY3700" s="158"/>
      <c r="BZ3700" s="158"/>
      <c r="CA3700" s="158"/>
      <c r="CB3700" s="158"/>
      <c r="CC3700" s="158"/>
      <c r="CD3700" s="158"/>
      <c r="CE3700" s="158"/>
      <c r="CF3700" s="158"/>
      <c r="CG3700" s="158"/>
      <c r="CH3700" s="158"/>
      <c r="CI3700" s="158"/>
      <c r="CJ3700" s="158"/>
      <c r="CK3700" s="158"/>
      <c r="CL3700" s="158"/>
      <c r="CM3700" s="158"/>
      <c r="CN3700" s="158"/>
      <c r="CO3700" s="158"/>
      <c r="CP3700" s="158"/>
      <c r="CQ3700" s="158"/>
      <c r="CR3700" s="158"/>
      <c r="CS3700" s="158"/>
      <c r="CT3700" s="158"/>
      <c r="CU3700" s="158"/>
      <c r="CV3700" s="158"/>
      <c r="CW3700" s="158"/>
      <c r="CX3700" s="158"/>
      <c r="CY3700" s="158"/>
      <c r="CZ3700" s="158"/>
      <c r="DA3700" s="158"/>
      <c r="DB3700" s="158"/>
      <c r="DC3700" s="158"/>
      <c r="DD3700" s="158"/>
      <c r="DE3700" s="158"/>
      <c r="DF3700" s="158"/>
      <c r="DG3700" s="158"/>
      <c r="DH3700" s="158"/>
      <c r="DI3700" s="158"/>
      <c r="DJ3700" s="158"/>
      <c r="DK3700" s="158"/>
      <c r="DL3700" s="158"/>
      <c r="DM3700" s="158"/>
      <c r="DN3700" s="158"/>
      <c r="DO3700" s="158"/>
      <c r="DP3700" s="158"/>
      <c r="DQ3700" s="158"/>
      <c r="DR3700" s="158"/>
      <c r="DS3700" s="160"/>
    </row>
    <row r="3701" spans="1:123" s="110" customFormat="1">
      <c r="A3701" s="184"/>
      <c r="B3701" s="180"/>
      <c r="D3701" s="192"/>
      <c r="E3701" s="157"/>
      <c r="F3701" s="158"/>
      <c r="G3701" s="158"/>
      <c r="H3701" s="158"/>
      <c r="I3701" s="158"/>
      <c r="J3701" s="158"/>
      <c r="K3701" s="158"/>
      <c r="L3701" s="158"/>
      <c r="M3701" s="158"/>
      <c r="N3701" s="158"/>
      <c r="O3701" s="158"/>
      <c r="P3701" s="158"/>
      <c r="Q3701" s="158"/>
      <c r="R3701" s="158"/>
      <c r="S3701" s="158"/>
      <c r="T3701" s="158"/>
      <c r="U3701" s="158"/>
      <c r="V3701" s="158"/>
      <c r="W3701" s="158"/>
      <c r="X3701" s="158"/>
      <c r="Y3701" s="158"/>
      <c r="Z3701" s="158"/>
      <c r="AA3701" s="158"/>
      <c r="AB3701" s="158"/>
      <c r="AC3701" s="158"/>
      <c r="AD3701" s="158"/>
      <c r="AE3701" s="158"/>
      <c r="AF3701" s="158"/>
      <c r="AG3701" s="158"/>
      <c r="AH3701" s="158"/>
      <c r="AI3701" s="158"/>
      <c r="AJ3701" s="158"/>
      <c r="AK3701" s="158"/>
      <c r="AL3701" s="158"/>
      <c r="AM3701" s="158"/>
      <c r="AN3701" s="158"/>
      <c r="AO3701" s="158"/>
      <c r="AP3701" s="158"/>
      <c r="AQ3701" s="158"/>
      <c r="AR3701" s="158"/>
      <c r="AS3701" s="158"/>
      <c r="AT3701" s="158"/>
      <c r="AU3701" s="158"/>
      <c r="AV3701" s="158"/>
      <c r="AW3701" s="158"/>
      <c r="AX3701" s="158"/>
      <c r="AY3701" s="158"/>
      <c r="AZ3701" s="158"/>
      <c r="BA3701" s="158"/>
      <c r="BB3701" s="158"/>
      <c r="BC3701" s="158"/>
      <c r="BD3701" s="159"/>
      <c r="BE3701" s="158"/>
      <c r="BF3701" s="158"/>
      <c r="BG3701" s="158"/>
      <c r="BH3701" s="158"/>
      <c r="BI3701" s="159"/>
      <c r="BJ3701" s="158"/>
      <c r="BK3701" s="158"/>
      <c r="BL3701" s="158"/>
      <c r="BM3701" s="158"/>
      <c r="BN3701" s="158"/>
      <c r="BO3701" s="158"/>
      <c r="BP3701" s="158"/>
      <c r="BQ3701" s="158"/>
      <c r="BR3701" s="158"/>
      <c r="BS3701" s="158"/>
      <c r="BT3701" s="158"/>
      <c r="BU3701" s="158"/>
      <c r="BV3701" s="158"/>
      <c r="BW3701" s="158"/>
      <c r="BX3701" s="158"/>
      <c r="BY3701" s="158"/>
      <c r="BZ3701" s="158"/>
      <c r="CA3701" s="158"/>
      <c r="CB3701" s="158"/>
      <c r="CC3701" s="158"/>
      <c r="CD3701" s="158"/>
      <c r="CE3701" s="158"/>
      <c r="CF3701" s="158"/>
      <c r="CG3701" s="158"/>
      <c r="CH3701" s="158"/>
      <c r="CI3701" s="158"/>
      <c r="CJ3701" s="158"/>
      <c r="CK3701" s="158"/>
      <c r="CL3701" s="158"/>
      <c r="CM3701" s="158"/>
      <c r="CN3701" s="158"/>
      <c r="CO3701" s="158"/>
      <c r="CP3701" s="158"/>
      <c r="CQ3701" s="158"/>
      <c r="CR3701" s="158"/>
      <c r="CS3701" s="158"/>
      <c r="CT3701" s="158"/>
      <c r="CU3701" s="158"/>
      <c r="CV3701" s="158"/>
      <c r="CW3701" s="158"/>
      <c r="CX3701" s="158"/>
      <c r="CY3701" s="158"/>
      <c r="CZ3701" s="158"/>
      <c r="DA3701" s="158"/>
      <c r="DB3701" s="158"/>
      <c r="DC3701" s="158"/>
      <c r="DD3701" s="158"/>
      <c r="DE3701" s="158"/>
      <c r="DF3701" s="158"/>
      <c r="DG3701" s="158"/>
      <c r="DH3701" s="158"/>
      <c r="DI3701" s="158"/>
      <c r="DJ3701" s="158"/>
      <c r="DK3701" s="158"/>
      <c r="DL3701" s="158"/>
      <c r="DM3701" s="158"/>
      <c r="DN3701" s="158"/>
      <c r="DO3701" s="158"/>
      <c r="DP3701" s="158"/>
      <c r="DQ3701" s="158"/>
      <c r="DR3701" s="158"/>
      <c r="DS3701" s="160"/>
    </row>
    <row r="3702" spans="1:123" s="110" customFormat="1">
      <c r="A3702" s="184"/>
      <c r="B3702" s="180"/>
      <c r="D3702" s="192"/>
      <c r="E3702" s="157"/>
      <c r="F3702" s="158"/>
      <c r="G3702" s="158"/>
      <c r="H3702" s="158"/>
      <c r="I3702" s="158"/>
      <c r="J3702" s="158"/>
      <c r="K3702" s="158"/>
      <c r="L3702" s="158"/>
      <c r="M3702" s="158"/>
      <c r="N3702" s="158"/>
      <c r="O3702" s="158"/>
      <c r="P3702" s="158"/>
      <c r="Q3702" s="158"/>
      <c r="R3702" s="158"/>
      <c r="S3702" s="158"/>
      <c r="T3702" s="158"/>
      <c r="U3702" s="158"/>
      <c r="V3702" s="158"/>
      <c r="W3702" s="158"/>
      <c r="X3702" s="158"/>
      <c r="Y3702" s="158"/>
      <c r="Z3702" s="158"/>
      <c r="AA3702" s="158"/>
      <c r="AB3702" s="158"/>
      <c r="AC3702" s="158"/>
      <c r="AD3702" s="158"/>
      <c r="AE3702" s="158"/>
      <c r="AF3702" s="158"/>
      <c r="AG3702" s="158"/>
      <c r="AH3702" s="158"/>
      <c r="AI3702" s="158"/>
      <c r="AJ3702" s="158"/>
      <c r="AK3702" s="158"/>
      <c r="AL3702" s="158"/>
      <c r="AM3702" s="158"/>
      <c r="AN3702" s="158"/>
      <c r="AO3702" s="158"/>
      <c r="AP3702" s="158"/>
      <c r="AQ3702" s="158"/>
      <c r="AR3702" s="158"/>
      <c r="AS3702" s="158"/>
      <c r="AT3702" s="158"/>
      <c r="AU3702" s="158"/>
      <c r="AV3702" s="158"/>
      <c r="AW3702" s="158"/>
      <c r="AX3702" s="158"/>
      <c r="AY3702" s="158"/>
      <c r="AZ3702" s="158"/>
      <c r="BA3702" s="158"/>
      <c r="BB3702" s="158"/>
      <c r="BC3702" s="158"/>
      <c r="BD3702" s="159"/>
      <c r="BE3702" s="158"/>
      <c r="BF3702" s="158"/>
      <c r="BG3702" s="158"/>
      <c r="BH3702" s="158"/>
      <c r="BI3702" s="159"/>
      <c r="BJ3702" s="158"/>
      <c r="BK3702" s="158"/>
      <c r="BL3702" s="158"/>
      <c r="BM3702" s="158"/>
      <c r="BN3702" s="158"/>
      <c r="BO3702" s="158"/>
      <c r="BP3702" s="158"/>
      <c r="BQ3702" s="158"/>
      <c r="BR3702" s="158"/>
      <c r="BS3702" s="158"/>
      <c r="BT3702" s="158"/>
      <c r="BU3702" s="158"/>
      <c r="BV3702" s="158"/>
      <c r="BW3702" s="158"/>
      <c r="BX3702" s="158"/>
      <c r="BY3702" s="158"/>
      <c r="BZ3702" s="158"/>
      <c r="CA3702" s="158"/>
      <c r="CB3702" s="158"/>
      <c r="CC3702" s="158"/>
      <c r="CD3702" s="158"/>
      <c r="CE3702" s="158"/>
      <c r="CF3702" s="158"/>
      <c r="CG3702" s="158"/>
      <c r="CH3702" s="158"/>
      <c r="CI3702" s="158"/>
      <c r="CJ3702" s="158"/>
      <c r="CK3702" s="158"/>
      <c r="CL3702" s="158"/>
      <c r="CM3702" s="158"/>
      <c r="CN3702" s="158"/>
      <c r="CO3702" s="158"/>
      <c r="CP3702" s="158"/>
      <c r="CQ3702" s="158"/>
      <c r="CR3702" s="158"/>
      <c r="CS3702" s="158"/>
      <c r="CT3702" s="158"/>
      <c r="CU3702" s="158"/>
      <c r="CV3702" s="158"/>
      <c r="CW3702" s="158"/>
      <c r="CX3702" s="158"/>
      <c r="CY3702" s="158"/>
      <c r="CZ3702" s="158"/>
      <c r="DA3702" s="158"/>
      <c r="DB3702" s="158"/>
      <c r="DC3702" s="158"/>
      <c r="DD3702" s="158"/>
      <c r="DE3702" s="158"/>
      <c r="DF3702" s="158"/>
      <c r="DG3702" s="158"/>
      <c r="DH3702" s="158"/>
      <c r="DI3702" s="158"/>
      <c r="DJ3702" s="158"/>
      <c r="DK3702" s="158"/>
      <c r="DL3702" s="158"/>
      <c r="DM3702" s="158"/>
      <c r="DN3702" s="158"/>
      <c r="DO3702" s="158"/>
      <c r="DP3702" s="158"/>
      <c r="DQ3702" s="158"/>
      <c r="DR3702" s="158"/>
      <c r="DS3702" s="160"/>
    </row>
    <row r="3703" spans="1:123" s="110" customFormat="1">
      <c r="A3703" s="184"/>
      <c r="B3703" s="180"/>
      <c r="D3703" s="192"/>
      <c r="E3703" s="157"/>
      <c r="F3703" s="158"/>
      <c r="G3703" s="158"/>
      <c r="H3703" s="158"/>
      <c r="I3703" s="158"/>
      <c r="J3703" s="158"/>
      <c r="K3703" s="158"/>
      <c r="L3703" s="158"/>
      <c r="M3703" s="158"/>
      <c r="N3703" s="158"/>
      <c r="O3703" s="158"/>
      <c r="P3703" s="158"/>
      <c r="Q3703" s="158"/>
      <c r="R3703" s="158"/>
      <c r="S3703" s="158"/>
      <c r="T3703" s="158"/>
      <c r="U3703" s="158"/>
      <c r="V3703" s="158"/>
      <c r="W3703" s="158"/>
      <c r="X3703" s="158"/>
      <c r="Y3703" s="158"/>
      <c r="Z3703" s="158"/>
      <c r="AA3703" s="158"/>
      <c r="AB3703" s="158"/>
      <c r="AC3703" s="158"/>
      <c r="AD3703" s="158"/>
      <c r="AE3703" s="158"/>
      <c r="AF3703" s="158"/>
      <c r="AG3703" s="158"/>
      <c r="AH3703" s="158"/>
      <c r="AI3703" s="158"/>
      <c r="AJ3703" s="158"/>
      <c r="AK3703" s="158"/>
      <c r="AL3703" s="158"/>
      <c r="AM3703" s="158"/>
      <c r="AN3703" s="158"/>
      <c r="AO3703" s="158"/>
      <c r="AP3703" s="158"/>
      <c r="AQ3703" s="158"/>
      <c r="AR3703" s="158"/>
      <c r="AS3703" s="158"/>
      <c r="AT3703" s="158"/>
      <c r="AU3703" s="158"/>
      <c r="AV3703" s="158"/>
      <c r="AW3703" s="158"/>
      <c r="AX3703" s="158"/>
      <c r="AY3703" s="158"/>
      <c r="AZ3703" s="158"/>
      <c r="BA3703" s="158"/>
      <c r="BB3703" s="158"/>
      <c r="BC3703" s="158"/>
      <c r="BD3703" s="159"/>
      <c r="BE3703" s="158"/>
      <c r="BF3703" s="158"/>
      <c r="BG3703" s="158"/>
      <c r="BH3703" s="158"/>
      <c r="BI3703" s="159"/>
      <c r="BJ3703" s="158"/>
      <c r="BK3703" s="158"/>
      <c r="BL3703" s="158"/>
      <c r="BM3703" s="158"/>
      <c r="BN3703" s="158"/>
      <c r="BO3703" s="158"/>
      <c r="BP3703" s="158"/>
      <c r="BQ3703" s="158"/>
      <c r="BR3703" s="158"/>
      <c r="BS3703" s="158"/>
      <c r="BT3703" s="158"/>
      <c r="BU3703" s="158"/>
      <c r="BV3703" s="158"/>
      <c r="BW3703" s="158"/>
      <c r="BX3703" s="158"/>
      <c r="BY3703" s="158"/>
      <c r="BZ3703" s="158"/>
      <c r="CA3703" s="158"/>
      <c r="CB3703" s="158"/>
      <c r="CC3703" s="158"/>
      <c r="CD3703" s="158"/>
      <c r="CE3703" s="158"/>
      <c r="CF3703" s="158"/>
      <c r="CG3703" s="158"/>
      <c r="CH3703" s="158"/>
      <c r="CI3703" s="158"/>
      <c r="CJ3703" s="158"/>
      <c r="CK3703" s="158"/>
      <c r="CL3703" s="158"/>
      <c r="CM3703" s="158"/>
      <c r="CN3703" s="158"/>
      <c r="CO3703" s="158"/>
      <c r="CP3703" s="158"/>
      <c r="CQ3703" s="158"/>
      <c r="CR3703" s="158"/>
      <c r="CS3703" s="158"/>
      <c r="CT3703" s="158"/>
      <c r="CU3703" s="158"/>
      <c r="CV3703" s="158"/>
      <c r="CW3703" s="158"/>
      <c r="CX3703" s="158"/>
      <c r="CY3703" s="158"/>
      <c r="CZ3703" s="158"/>
      <c r="DA3703" s="158"/>
      <c r="DB3703" s="158"/>
      <c r="DC3703" s="158"/>
      <c r="DD3703" s="158"/>
      <c r="DE3703" s="158"/>
      <c r="DF3703" s="158"/>
      <c r="DG3703" s="158"/>
      <c r="DH3703" s="158"/>
      <c r="DI3703" s="158"/>
      <c r="DJ3703" s="158"/>
      <c r="DK3703" s="158"/>
      <c r="DL3703" s="158"/>
      <c r="DM3703" s="158"/>
      <c r="DN3703" s="158"/>
      <c r="DO3703" s="158"/>
      <c r="DP3703" s="158"/>
      <c r="DQ3703" s="158"/>
      <c r="DR3703" s="158"/>
      <c r="DS3703" s="160"/>
    </row>
    <row r="3704" spans="1:123" s="110" customFormat="1">
      <c r="A3704" s="184"/>
      <c r="B3704" s="180"/>
      <c r="D3704" s="192"/>
      <c r="E3704" s="157"/>
      <c r="F3704" s="158"/>
      <c r="G3704" s="158"/>
      <c r="H3704" s="158"/>
      <c r="I3704" s="158"/>
      <c r="J3704" s="158"/>
      <c r="K3704" s="158"/>
      <c r="L3704" s="158"/>
      <c r="M3704" s="158"/>
      <c r="N3704" s="158"/>
      <c r="O3704" s="158"/>
      <c r="P3704" s="158"/>
      <c r="Q3704" s="158"/>
      <c r="R3704" s="158"/>
      <c r="S3704" s="158"/>
      <c r="T3704" s="158"/>
      <c r="U3704" s="158"/>
      <c r="V3704" s="158"/>
      <c r="W3704" s="158"/>
      <c r="X3704" s="158"/>
      <c r="Y3704" s="158"/>
      <c r="Z3704" s="158"/>
      <c r="AA3704" s="158"/>
      <c r="AB3704" s="158"/>
      <c r="AC3704" s="158"/>
      <c r="AD3704" s="158"/>
      <c r="AE3704" s="158"/>
      <c r="AF3704" s="158"/>
      <c r="AG3704" s="158"/>
      <c r="AH3704" s="158"/>
      <c r="AI3704" s="158"/>
      <c r="AJ3704" s="158"/>
      <c r="AK3704" s="158"/>
      <c r="AL3704" s="158"/>
      <c r="AM3704" s="158"/>
      <c r="AN3704" s="158"/>
      <c r="AO3704" s="158"/>
      <c r="AP3704" s="158"/>
      <c r="AQ3704" s="158"/>
      <c r="AR3704" s="158"/>
      <c r="AS3704" s="158"/>
      <c r="AT3704" s="158"/>
      <c r="AU3704" s="158"/>
      <c r="AV3704" s="158"/>
      <c r="AW3704" s="158"/>
      <c r="AX3704" s="158"/>
      <c r="AY3704" s="158"/>
      <c r="AZ3704" s="158"/>
      <c r="BA3704" s="158"/>
      <c r="BB3704" s="158"/>
      <c r="BC3704" s="158"/>
      <c r="BD3704" s="159"/>
      <c r="BE3704" s="158"/>
      <c r="BF3704" s="158"/>
      <c r="BG3704" s="158"/>
      <c r="BH3704" s="158"/>
      <c r="BI3704" s="159"/>
      <c r="BJ3704" s="158"/>
      <c r="BK3704" s="158"/>
      <c r="BL3704" s="158"/>
      <c r="BM3704" s="158"/>
      <c r="BN3704" s="158"/>
      <c r="BO3704" s="158"/>
      <c r="BP3704" s="158"/>
      <c r="BQ3704" s="158"/>
      <c r="BR3704" s="158"/>
      <c r="BS3704" s="158"/>
      <c r="BT3704" s="158"/>
      <c r="BU3704" s="158"/>
      <c r="BV3704" s="158"/>
      <c r="BW3704" s="158"/>
      <c r="BX3704" s="158"/>
      <c r="BY3704" s="158"/>
      <c r="BZ3704" s="158"/>
      <c r="CA3704" s="158"/>
      <c r="CB3704" s="158"/>
      <c r="CC3704" s="158"/>
      <c r="CD3704" s="158"/>
      <c r="CE3704" s="158"/>
      <c r="CF3704" s="158"/>
      <c r="CG3704" s="158"/>
      <c r="CH3704" s="158"/>
      <c r="CI3704" s="158"/>
      <c r="CJ3704" s="158"/>
      <c r="CK3704" s="158"/>
      <c r="CL3704" s="158"/>
      <c r="CM3704" s="158"/>
      <c r="CN3704" s="158"/>
      <c r="CO3704" s="158"/>
      <c r="CP3704" s="158"/>
      <c r="CQ3704" s="158"/>
      <c r="CR3704" s="158"/>
      <c r="CS3704" s="158"/>
      <c r="CT3704" s="158"/>
      <c r="CU3704" s="158"/>
      <c r="CV3704" s="158"/>
      <c r="CW3704" s="158"/>
      <c r="CX3704" s="158"/>
      <c r="CY3704" s="158"/>
      <c r="CZ3704" s="158"/>
      <c r="DA3704" s="158"/>
      <c r="DB3704" s="158"/>
      <c r="DC3704" s="158"/>
      <c r="DD3704" s="158"/>
      <c r="DE3704" s="158"/>
      <c r="DF3704" s="158"/>
      <c r="DG3704" s="158"/>
      <c r="DH3704" s="158"/>
      <c r="DI3704" s="158"/>
      <c r="DJ3704" s="158"/>
      <c r="DK3704" s="158"/>
      <c r="DL3704" s="158"/>
      <c r="DM3704" s="158"/>
      <c r="DN3704" s="158"/>
      <c r="DO3704" s="158"/>
      <c r="DP3704" s="158"/>
      <c r="DQ3704" s="158"/>
      <c r="DR3704" s="158"/>
      <c r="DS3704" s="160"/>
    </row>
    <row r="3705" spans="1:123" s="110" customFormat="1">
      <c r="A3705" s="184"/>
      <c r="B3705" s="180"/>
      <c r="D3705" s="192"/>
      <c r="E3705" s="157"/>
      <c r="F3705" s="158"/>
      <c r="G3705" s="158"/>
      <c r="H3705" s="158"/>
      <c r="I3705" s="158"/>
      <c r="J3705" s="158"/>
      <c r="K3705" s="158"/>
      <c r="L3705" s="158"/>
      <c r="M3705" s="158"/>
      <c r="N3705" s="158"/>
      <c r="O3705" s="158"/>
      <c r="P3705" s="158"/>
      <c r="Q3705" s="158"/>
      <c r="R3705" s="158"/>
      <c r="S3705" s="158"/>
      <c r="T3705" s="158"/>
      <c r="U3705" s="158"/>
      <c r="V3705" s="158"/>
      <c r="W3705" s="158"/>
      <c r="X3705" s="158"/>
      <c r="Y3705" s="158"/>
      <c r="Z3705" s="158"/>
      <c r="AA3705" s="158"/>
      <c r="AB3705" s="158"/>
      <c r="AC3705" s="158"/>
      <c r="AD3705" s="158"/>
      <c r="AE3705" s="158"/>
      <c r="AF3705" s="158"/>
      <c r="AG3705" s="158"/>
      <c r="AH3705" s="158"/>
      <c r="AI3705" s="158"/>
      <c r="AJ3705" s="158"/>
      <c r="AK3705" s="158"/>
      <c r="AL3705" s="158"/>
      <c r="AM3705" s="158"/>
      <c r="AN3705" s="158"/>
      <c r="AO3705" s="158"/>
      <c r="AP3705" s="158"/>
      <c r="AQ3705" s="158"/>
      <c r="AR3705" s="158"/>
      <c r="AS3705" s="158"/>
      <c r="AT3705" s="158"/>
      <c r="AU3705" s="158"/>
      <c r="AV3705" s="158"/>
      <c r="AW3705" s="158"/>
      <c r="AX3705" s="158"/>
      <c r="AY3705" s="158"/>
      <c r="AZ3705" s="158"/>
      <c r="BA3705" s="158"/>
      <c r="BB3705" s="158"/>
      <c r="BC3705" s="158"/>
      <c r="BD3705" s="159"/>
      <c r="BE3705" s="158"/>
      <c r="BF3705" s="158"/>
      <c r="BG3705" s="158"/>
      <c r="BH3705" s="158"/>
      <c r="BI3705" s="159"/>
      <c r="BJ3705" s="158"/>
      <c r="BK3705" s="158"/>
      <c r="BL3705" s="158"/>
      <c r="BM3705" s="158"/>
      <c r="BN3705" s="158"/>
      <c r="BO3705" s="158"/>
      <c r="BP3705" s="158"/>
      <c r="BQ3705" s="158"/>
      <c r="BR3705" s="158"/>
      <c r="BS3705" s="158"/>
      <c r="BT3705" s="158"/>
      <c r="BU3705" s="158"/>
      <c r="BV3705" s="158"/>
      <c r="BW3705" s="158"/>
      <c r="BX3705" s="158"/>
      <c r="BY3705" s="158"/>
      <c r="BZ3705" s="158"/>
      <c r="CA3705" s="158"/>
      <c r="CB3705" s="158"/>
      <c r="CC3705" s="158"/>
      <c r="CD3705" s="158"/>
      <c r="CE3705" s="158"/>
      <c r="CF3705" s="158"/>
      <c r="CG3705" s="158"/>
      <c r="CH3705" s="158"/>
      <c r="CI3705" s="158"/>
      <c r="CJ3705" s="158"/>
      <c r="CK3705" s="158"/>
      <c r="CL3705" s="158"/>
      <c r="CM3705" s="158"/>
      <c r="CN3705" s="158"/>
      <c r="CO3705" s="158"/>
      <c r="CP3705" s="158"/>
      <c r="CQ3705" s="158"/>
      <c r="CR3705" s="158"/>
      <c r="CS3705" s="158"/>
      <c r="CT3705" s="158"/>
      <c r="CU3705" s="158"/>
      <c r="CV3705" s="158"/>
      <c r="CW3705" s="158"/>
      <c r="CX3705" s="158"/>
      <c r="CY3705" s="158"/>
      <c r="CZ3705" s="158"/>
      <c r="DA3705" s="158"/>
      <c r="DB3705" s="158"/>
      <c r="DC3705" s="158"/>
      <c r="DD3705" s="158"/>
      <c r="DE3705" s="158"/>
      <c r="DF3705" s="158"/>
      <c r="DG3705" s="158"/>
      <c r="DH3705" s="158"/>
      <c r="DI3705" s="158"/>
      <c r="DJ3705" s="158"/>
      <c r="DK3705" s="158"/>
      <c r="DL3705" s="158"/>
      <c r="DM3705" s="158"/>
      <c r="DN3705" s="158"/>
      <c r="DO3705" s="158"/>
      <c r="DP3705" s="158"/>
      <c r="DQ3705" s="158"/>
      <c r="DR3705" s="158"/>
      <c r="DS3705" s="160"/>
    </row>
    <row r="3706" spans="1:123" s="110" customFormat="1">
      <c r="A3706" s="184"/>
      <c r="B3706" s="180"/>
      <c r="D3706" s="192"/>
      <c r="E3706" s="157"/>
      <c r="F3706" s="158"/>
      <c r="G3706" s="158"/>
      <c r="H3706" s="158"/>
      <c r="I3706" s="158"/>
      <c r="J3706" s="158"/>
      <c r="K3706" s="158"/>
      <c r="L3706" s="158"/>
      <c r="M3706" s="158"/>
      <c r="N3706" s="158"/>
      <c r="O3706" s="158"/>
      <c r="P3706" s="158"/>
      <c r="Q3706" s="158"/>
      <c r="R3706" s="158"/>
      <c r="S3706" s="158"/>
      <c r="T3706" s="158"/>
      <c r="U3706" s="158"/>
      <c r="V3706" s="158"/>
      <c r="W3706" s="158"/>
      <c r="X3706" s="158"/>
      <c r="Y3706" s="158"/>
      <c r="Z3706" s="158"/>
      <c r="AA3706" s="158"/>
      <c r="AB3706" s="158"/>
      <c r="AC3706" s="158"/>
      <c r="AD3706" s="158"/>
      <c r="AE3706" s="158"/>
      <c r="AF3706" s="158"/>
      <c r="AG3706" s="158"/>
      <c r="AH3706" s="158"/>
      <c r="AI3706" s="158"/>
      <c r="AJ3706" s="158"/>
      <c r="AK3706" s="158"/>
      <c r="AL3706" s="158"/>
      <c r="AM3706" s="158"/>
      <c r="AN3706" s="158"/>
      <c r="AO3706" s="158"/>
      <c r="AP3706" s="158"/>
      <c r="AQ3706" s="158"/>
      <c r="AR3706" s="158"/>
      <c r="AS3706" s="158"/>
      <c r="AT3706" s="158"/>
      <c r="AU3706" s="158"/>
      <c r="AV3706" s="158"/>
      <c r="AW3706" s="158"/>
      <c r="AX3706" s="158"/>
      <c r="AY3706" s="158"/>
      <c r="AZ3706" s="158"/>
      <c r="BA3706" s="158"/>
      <c r="BB3706" s="158"/>
      <c r="BC3706" s="158"/>
      <c r="BD3706" s="159"/>
      <c r="BE3706" s="158"/>
      <c r="BF3706" s="158"/>
      <c r="BG3706" s="158"/>
      <c r="BH3706" s="158"/>
      <c r="BI3706" s="159"/>
      <c r="BJ3706" s="158"/>
      <c r="BK3706" s="158"/>
      <c r="BL3706" s="158"/>
      <c r="BM3706" s="158"/>
      <c r="BN3706" s="158"/>
      <c r="BO3706" s="158"/>
      <c r="BP3706" s="158"/>
      <c r="BQ3706" s="158"/>
      <c r="BR3706" s="158"/>
      <c r="BS3706" s="158"/>
      <c r="BT3706" s="158"/>
      <c r="BU3706" s="158"/>
      <c r="BV3706" s="158"/>
      <c r="BW3706" s="158"/>
      <c r="BX3706" s="158"/>
      <c r="BY3706" s="158"/>
      <c r="BZ3706" s="158"/>
      <c r="CA3706" s="158"/>
      <c r="CB3706" s="158"/>
      <c r="CC3706" s="158"/>
      <c r="CD3706" s="158"/>
      <c r="CE3706" s="158"/>
      <c r="CF3706" s="158"/>
      <c r="CG3706" s="158"/>
      <c r="CH3706" s="158"/>
      <c r="CI3706" s="158"/>
      <c r="CJ3706" s="158"/>
      <c r="CK3706" s="158"/>
      <c r="CL3706" s="158"/>
      <c r="CM3706" s="158"/>
      <c r="CN3706" s="158"/>
      <c r="CO3706" s="158"/>
      <c r="CP3706" s="158"/>
      <c r="CQ3706" s="158"/>
      <c r="CR3706" s="158"/>
      <c r="CS3706" s="158"/>
      <c r="CT3706" s="158"/>
      <c r="CU3706" s="158"/>
      <c r="CV3706" s="158"/>
      <c r="CW3706" s="158"/>
      <c r="CX3706" s="158"/>
      <c r="CY3706" s="158"/>
      <c r="CZ3706" s="158"/>
      <c r="DA3706" s="158"/>
      <c r="DB3706" s="158"/>
      <c r="DC3706" s="158"/>
      <c r="DD3706" s="158"/>
      <c r="DE3706" s="158"/>
      <c r="DF3706" s="158"/>
      <c r="DG3706" s="158"/>
      <c r="DH3706" s="158"/>
      <c r="DI3706" s="158"/>
      <c r="DJ3706" s="158"/>
      <c r="DK3706" s="158"/>
      <c r="DL3706" s="158"/>
      <c r="DM3706" s="158"/>
      <c r="DN3706" s="158"/>
      <c r="DO3706" s="158"/>
      <c r="DP3706" s="158"/>
      <c r="DQ3706" s="158"/>
      <c r="DR3706" s="158"/>
      <c r="DS3706" s="160"/>
    </row>
    <row r="3707" spans="1:123" s="110" customFormat="1">
      <c r="A3707" s="184"/>
      <c r="B3707" s="180"/>
      <c r="D3707" s="192"/>
      <c r="E3707" s="157"/>
      <c r="F3707" s="158"/>
      <c r="G3707" s="158"/>
      <c r="H3707" s="158"/>
      <c r="I3707" s="158"/>
      <c r="J3707" s="158"/>
      <c r="K3707" s="158"/>
      <c r="L3707" s="158"/>
      <c r="M3707" s="158"/>
      <c r="N3707" s="158"/>
      <c r="O3707" s="158"/>
      <c r="P3707" s="158"/>
      <c r="Q3707" s="158"/>
      <c r="R3707" s="158"/>
      <c r="S3707" s="158"/>
      <c r="T3707" s="158"/>
      <c r="U3707" s="158"/>
      <c r="V3707" s="158"/>
      <c r="W3707" s="158"/>
      <c r="X3707" s="158"/>
      <c r="Y3707" s="158"/>
      <c r="Z3707" s="158"/>
      <c r="AA3707" s="158"/>
      <c r="AB3707" s="158"/>
      <c r="AC3707" s="158"/>
      <c r="AD3707" s="158"/>
      <c r="AE3707" s="158"/>
      <c r="AF3707" s="158"/>
      <c r="AG3707" s="158"/>
      <c r="AH3707" s="158"/>
      <c r="AI3707" s="158"/>
      <c r="AJ3707" s="158"/>
      <c r="AK3707" s="158"/>
      <c r="AL3707" s="158"/>
      <c r="AM3707" s="158"/>
      <c r="AN3707" s="158"/>
      <c r="AO3707" s="158"/>
      <c r="AP3707" s="158"/>
      <c r="AQ3707" s="158"/>
      <c r="AR3707" s="158"/>
      <c r="AS3707" s="158"/>
      <c r="AT3707" s="158"/>
      <c r="AU3707" s="158"/>
      <c r="AV3707" s="158"/>
      <c r="AW3707" s="158"/>
      <c r="AX3707" s="158"/>
      <c r="AY3707" s="158"/>
      <c r="AZ3707" s="158"/>
      <c r="BA3707" s="158"/>
      <c r="BB3707" s="158"/>
      <c r="BC3707" s="158"/>
      <c r="BD3707" s="159"/>
      <c r="BE3707" s="158"/>
      <c r="BF3707" s="158"/>
      <c r="BG3707" s="158"/>
      <c r="BH3707" s="158"/>
      <c r="BI3707" s="159"/>
      <c r="BJ3707" s="158"/>
      <c r="BK3707" s="158"/>
      <c r="BL3707" s="158"/>
      <c r="BM3707" s="158"/>
      <c r="BN3707" s="158"/>
      <c r="BO3707" s="158"/>
      <c r="BP3707" s="158"/>
      <c r="BQ3707" s="158"/>
      <c r="BR3707" s="158"/>
      <c r="BS3707" s="158"/>
      <c r="BT3707" s="158"/>
      <c r="BU3707" s="158"/>
      <c r="BV3707" s="158"/>
      <c r="BW3707" s="158"/>
      <c r="BX3707" s="158"/>
      <c r="BY3707" s="158"/>
      <c r="BZ3707" s="158"/>
      <c r="CA3707" s="158"/>
      <c r="CB3707" s="158"/>
      <c r="CC3707" s="158"/>
      <c r="CD3707" s="158"/>
      <c r="CE3707" s="158"/>
      <c r="CF3707" s="158"/>
      <c r="CG3707" s="158"/>
      <c r="CH3707" s="158"/>
      <c r="CI3707" s="158"/>
      <c r="CJ3707" s="158"/>
      <c r="CK3707" s="158"/>
      <c r="CL3707" s="158"/>
      <c r="CM3707" s="158"/>
      <c r="CN3707" s="158"/>
      <c r="CO3707" s="158"/>
      <c r="CP3707" s="158"/>
      <c r="CQ3707" s="158"/>
      <c r="CR3707" s="158"/>
      <c r="CS3707" s="158"/>
      <c r="CT3707" s="158"/>
      <c r="CU3707" s="158"/>
      <c r="CV3707" s="158"/>
      <c r="CW3707" s="158"/>
      <c r="CX3707" s="158"/>
      <c r="CY3707" s="158"/>
      <c r="CZ3707" s="158"/>
      <c r="DA3707" s="158"/>
      <c r="DB3707" s="158"/>
      <c r="DC3707" s="158"/>
      <c r="DD3707" s="158"/>
      <c r="DE3707" s="158"/>
      <c r="DF3707" s="158"/>
      <c r="DG3707" s="158"/>
      <c r="DH3707" s="158"/>
      <c r="DI3707" s="158"/>
      <c r="DJ3707" s="158"/>
      <c r="DK3707" s="158"/>
      <c r="DL3707" s="158"/>
      <c r="DM3707" s="158"/>
      <c r="DN3707" s="158"/>
      <c r="DO3707" s="158"/>
      <c r="DP3707" s="158"/>
      <c r="DQ3707" s="158"/>
      <c r="DR3707" s="158"/>
      <c r="DS3707" s="160"/>
    </row>
    <row r="3708" spans="1:123" s="110" customFormat="1">
      <c r="A3708" s="184"/>
      <c r="B3708" s="180"/>
      <c r="D3708" s="192"/>
      <c r="E3708" s="157"/>
      <c r="F3708" s="158"/>
      <c r="G3708" s="158"/>
      <c r="H3708" s="158"/>
      <c r="I3708" s="158"/>
      <c r="J3708" s="158"/>
      <c r="K3708" s="158"/>
      <c r="L3708" s="158"/>
      <c r="M3708" s="158"/>
      <c r="N3708" s="158"/>
      <c r="O3708" s="158"/>
      <c r="P3708" s="158"/>
      <c r="Q3708" s="158"/>
      <c r="R3708" s="158"/>
      <c r="S3708" s="158"/>
      <c r="T3708" s="158"/>
      <c r="U3708" s="158"/>
      <c r="V3708" s="158"/>
      <c r="W3708" s="158"/>
      <c r="X3708" s="158"/>
      <c r="Y3708" s="158"/>
      <c r="Z3708" s="158"/>
      <c r="AA3708" s="158"/>
      <c r="AB3708" s="158"/>
      <c r="AC3708" s="158"/>
      <c r="AD3708" s="158"/>
      <c r="AE3708" s="158"/>
      <c r="AF3708" s="158"/>
      <c r="AG3708" s="158"/>
      <c r="AH3708" s="158"/>
      <c r="AI3708" s="158"/>
      <c r="AJ3708" s="158"/>
      <c r="AK3708" s="158"/>
      <c r="AL3708" s="158"/>
      <c r="AM3708" s="158"/>
      <c r="AN3708" s="158"/>
      <c r="AO3708" s="158"/>
      <c r="AP3708" s="158"/>
      <c r="AQ3708" s="158"/>
      <c r="AR3708" s="158"/>
      <c r="AS3708" s="158"/>
      <c r="AT3708" s="158"/>
      <c r="AU3708" s="158"/>
      <c r="AV3708" s="158"/>
      <c r="AW3708" s="158"/>
      <c r="AX3708" s="158"/>
      <c r="AY3708" s="158"/>
      <c r="AZ3708" s="158"/>
      <c r="BA3708" s="158"/>
      <c r="BB3708" s="158"/>
      <c r="BC3708" s="158"/>
      <c r="BD3708" s="159"/>
      <c r="BE3708" s="158"/>
      <c r="BF3708" s="158"/>
      <c r="BG3708" s="158"/>
      <c r="BH3708" s="158"/>
      <c r="BI3708" s="159"/>
      <c r="BJ3708" s="158"/>
      <c r="BK3708" s="158"/>
      <c r="BL3708" s="158"/>
      <c r="BM3708" s="158"/>
      <c r="BN3708" s="158"/>
      <c r="BO3708" s="158"/>
      <c r="BP3708" s="158"/>
      <c r="BQ3708" s="158"/>
      <c r="BR3708" s="158"/>
      <c r="BS3708" s="158"/>
      <c r="BT3708" s="158"/>
      <c r="BU3708" s="158"/>
      <c r="BV3708" s="158"/>
      <c r="BW3708" s="158"/>
      <c r="BX3708" s="158"/>
      <c r="BY3708" s="158"/>
      <c r="BZ3708" s="158"/>
      <c r="CA3708" s="158"/>
      <c r="CB3708" s="158"/>
      <c r="CC3708" s="158"/>
      <c r="CD3708" s="158"/>
      <c r="CE3708" s="158"/>
      <c r="CF3708" s="158"/>
      <c r="CG3708" s="158"/>
      <c r="CH3708" s="158"/>
      <c r="CI3708" s="158"/>
      <c r="CJ3708" s="158"/>
      <c r="CK3708" s="158"/>
      <c r="CL3708" s="158"/>
      <c r="CM3708" s="158"/>
      <c r="CN3708" s="158"/>
      <c r="CO3708" s="158"/>
      <c r="CP3708" s="158"/>
      <c r="CQ3708" s="158"/>
      <c r="CR3708" s="158"/>
      <c r="CS3708" s="158"/>
      <c r="CT3708" s="158"/>
      <c r="CU3708" s="158"/>
      <c r="CV3708" s="158"/>
      <c r="CW3708" s="158"/>
      <c r="CX3708" s="158"/>
      <c r="CY3708" s="158"/>
      <c r="CZ3708" s="158"/>
      <c r="DA3708" s="158"/>
      <c r="DB3708" s="158"/>
      <c r="DC3708" s="158"/>
      <c r="DD3708" s="158"/>
      <c r="DE3708" s="158"/>
      <c r="DF3708" s="158"/>
      <c r="DG3708" s="158"/>
      <c r="DH3708" s="158"/>
      <c r="DI3708" s="158"/>
      <c r="DJ3708" s="158"/>
      <c r="DK3708" s="158"/>
      <c r="DL3708" s="158"/>
      <c r="DM3708" s="158"/>
      <c r="DN3708" s="158"/>
      <c r="DO3708" s="158"/>
      <c r="DP3708" s="158"/>
      <c r="DQ3708" s="158"/>
      <c r="DR3708" s="158"/>
      <c r="DS3708" s="160"/>
    </row>
    <row r="3709" spans="1:123" s="110" customFormat="1">
      <c r="A3709" s="184"/>
      <c r="B3709" s="180"/>
      <c r="D3709" s="192"/>
      <c r="E3709" s="157"/>
      <c r="F3709" s="158"/>
      <c r="G3709" s="158"/>
      <c r="H3709" s="158"/>
      <c r="I3709" s="158"/>
      <c r="J3709" s="158"/>
      <c r="K3709" s="158"/>
      <c r="L3709" s="158"/>
      <c r="M3709" s="158"/>
      <c r="N3709" s="158"/>
      <c r="O3709" s="158"/>
      <c r="P3709" s="158"/>
      <c r="Q3709" s="158"/>
      <c r="R3709" s="158"/>
      <c r="S3709" s="158"/>
      <c r="T3709" s="158"/>
      <c r="U3709" s="158"/>
      <c r="V3709" s="158"/>
      <c r="W3709" s="158"/>
      <c r="X3709" s="158"/>
      <c r="Y3709" s="158"/>
      <c r="Z3709" s="158"/>
      <c r="AA3709" s="158"/>
      <c r="AB3709" s="158"/>
      <c r="AC3709" s="158"/>
      <c r="AD3709" s="158"/>
      <c r="AE3709" s="158"/>
      <c r="AF3709" s="158"/>
      <c r="AG3709" s="158"/>
      <c r="AH3709" s="158"/>
      <c r="AI3709" s="158"/>
      <c r="AJ3709" s="158"/>
      <c r="AK3709" s="158"/>
      <c r="AL3709" s="158"/>
      <c r="AM3709" s="158"/>
      <c r="AN3709" s="158"/>
      <c r="AO3709" s="158"/>
      <c r="AP3709" s="158"/>
      <c r="AQ3709" s="158"/>
      <c r="AR3709" s="158"/>
      <c r="AS3709" s="158"/>
      <c r="AT3709" s="158"/>
      <c r="AU3709" s="158"/>
      <c r="AV3709" s="158"/>
      <c r="AW3709" s="158"/>
      <c r="AX3709" s="158"/>
      <c r="AY3709" s="158"/>
      <c r="AZ3709" s="158"/>
      <c r="BA3709" s="158"/>
      <c r="BB3709" s="158"/>
      <c r="BC3709" s="158"/>
      <c r="BD3709" s="159"/>
      <c r="BE3709" s="158"/>
      <c r="BF3709" s="158"/>
      <c r="BG3709" s="158"/>
      <c r="BH3709" s="158"/>
      <c r="BI3709" s="159"/>
      <c r="BJ3709" s="158"/>
      <c r="BK3709" s="158"/>
      <c r="BL3709" s="158"/>
      <c r="BM3709" s="158"/>
      <c r="BN3709" s="158"/>
      <c r="BO3709" s="158"/>
      <c r="BP3709" s="158"/>
      <c r="BQ3709" s="158"/>
      <c r="BR3709" s="158"/>
      <c r="BS3709" s="158"/>
      <c r="BT3709" s="158"/>
      <c r="BU3709" s="158"/>
      <c r="BV3709" s="158"/>
      <c r="BW3709" s="158"/>
      <c r="BX3709" s="158"/>
      <c r="BY3709" s="158"/>
      <c r="BZ3709" s="158"/>
      <c r="CA3709" s="158"/>
      <c r="CB3709" s="158"/>
      <c r="CC3709" s="158"/>
      <c r="CD3709" s="158"/>
      <c r="CE3709" s="158"/>
      <c r="CF3709" s="158"/>
      <c r="CG3709" s="158"/>
      <c r="CH3709" s="158"/>
      <c r="CI3709" s="158"/>
      <c r="CJ3709" s="158"/>
      <c r="CK3709" s="158"/>
      <c r="CL3709" s="158"/>
      <c r="CM3709" s="158"/>
      <c r="CN3709" s="158"/>
      <c r="CO3709" s="158"/>
      <c r="CP3709" s="158"/>
      <c r="CQ3709" s="158"/>
      <c r="CR3709" s="158"/>
      <c r="CS3709" s="158"/>
      <c r="CT3709" s="158"/>
      <c r="CU3709" s="158"/>
      <c r="CV3709" s="158"/>
      <c r="CW3709" s="158"/>
      <c r="CX3709" s="158"/>
      <c r="CY3709" s="158"/>
      <c r="CZ3709" s="158"/>
      <c r="DA3709" s="158"/>
      <c r="DB3709" s="158"/>
      <c r="DC3709" s="158"/>
      <c r="DD3709" s="158"/>
      <c r="DE3709" s="158"/>
      <c r="DF3709" s="158"/>
      <c r="DG3709" s="158"/>
      <c r="DH3709" s="158"/>
      <c r="DI3709" s="158"/>
      <c r="DJ3709" s="158"/>
      <c r="DK3709" s="158"/>
      <c r="DL3709" s="158"/>
      <c r="DM3709" s="158"/>
      <c r="DN3709" s="158"/>
      <c r="DO3709" s="158"/>
      <c r="DP3709" s="158"/>
      <c r="DQ3709" s="158"/>
      <c r="DR3709" s="158"/>
      <c r="DS3709" s="160"/>
    </row>
    <row r="3710" spans="1:123" s="110" customFormat="1">
      <c r="A3710" s="184"/>
      <c r="B3710" s="180"/>
      <c r="D3710" s="192"/>
      <c r="E3710" s="157"/>
      <c r="F3710" s="158"/>
      <c r="G3710" s="158"/>
      <c r="H3710" s="158"/>
      <c r="I3710" s="158"/>
      <c r="J3710" s="158"/>
      <c r="K3710" s="158"/>
      <c r="L3710" s="158"/>
      <c r="M3710" s="158"/>
      <c r="N3710" s="158"/>
      <c r="O3710" s="158"/>
      <c r="P3710" s="158"/>
      <c r="Q3710" s="158"/>
      <c r="R3710" s="158"/>
      <c r="S3710" s="158"/>
      <c r="T3710" s="158"/>
      <c r="U3710" s="158"/>
      <c r="V3710" s="158"/>
      <c r="W3710" s="158"/>
      <c r="X3710" s="158"/>
      <c r="Y3710" s="158"/>
      <c r="Z3710" s="158"/>
      <c r="AA3710" s="158"/>
      <c r="AB3710" s="158"/>
      <c r="AC3710" s="158"/>
      <c r="AD3710" s="158"/>
      <c r="AE3710" s="158"/>
      <c r="AF3710" s="158"/>
      <c r="AG3710" s="158"/>
      <c r="AH3710" s="158"/>
      <c r="AI3710" s="158"/>
      <c r="AJ3710" s="158"/>
      <c r="AK3710" s="158"/>
      <c r="AL3710" s="158"/>
      <c r="AM3710" s="158"/>
      <c r="AN3710" s="158"/>
      <c r="AO3710" s="158"/>
      <c r="AP3710" s="158"/>
      <c r="AQ3710" s="158"/>
      <c r="AR3710" s="158"/>
      <c r="AS3710" s="158"/>
      <c r="AT3710" s="158"/>
      <c r="AU3710" s="158"/>
      <c r="AV3710" s="158"/>
      <c r="AW3710" s="158"/>
      <c r="AX3710" s="158"/>
      <c r="AY3710" s="158"/>
      <c r="AZ3710" s="158"/>
      <c r="BA3710" s="158"/>
      <c r="BB3710" s="158"/>
      <c r="BC3710" s="158"/>
      <c r="BD3710" s="159"/>
      <c r="BE3710" s="158"/>
      <c r="BF3710" s="158"/>
      <c r="BG3710" s="158"/>
      <c r="BH3710" s="158"/>
      <c r="BI3710" s="159"/>
      <c r="BJ3710" s="158"/>
      <c r="BK3710" s="158"/>
      <c r="BL3710" s="158"/>
      <c r="BM3710" s="158"/>
      <c r="BN3710" s="158"/>
      <c r="BO3710" s="158"/>
      <c r="BP3710" s="158"/>
      <c r="BQ3710" s="158"/>
      <c r="BR3710" s="158"/>
      <c r="BS3710" s="158"/>
      <c r="BT3710" s="158"/>
      <c r="BU3710" s="158"/>
      <c r="BV3710" s="158"/>
      <c r="BW3710" s="158"/>
      <c r="BX3710" s="158"/>
      <c r="BY3710" s="158"/>
      <c r="BZ3710" s="158"/>
      <c r="CA3710" s="158"/>
      <c r="CB3710" s="158"/>
      <c r="CC3710" s="158"/>
      <c r="CD3710" s="158"/>
      <c r="CE3710" s="158"/>
      <c r="CF3710" s="158"/>
      <c r="CG3710" s="158"/>
      <c r="CH3710" s="158"/>
      <c r="CI3710" s="158"/>
      <c r="CJ3710" s="158"/>
      <c r="CK3710" s="158"/>
      <c r="CL3710" s="158"/>
      <c r="CM3710" s="158"/>
      <c r="CN3710" s="158"/>
      <c r="CO3710" s="158"/>
      <c r="CP3710" s="158"/>
      <c r="CQ3710" s="158"/>
      <c r="CR3710" s="158"/>
      <c r="CS3710" s="158"/>
      <c r="CT3710" s="158"/>
      <c r="CU3710" s="158"/>
      <c r="CV3710" s="158"/>
      <c r="CW3710" s="158"/>
      <c r="CX3710" s="158"/>
      <c r="CY3710" s="158"/>
      <c r="CZ3710" s="158"/>
      <c r="DA3710" s="158"/>
      <c r="DB3710" s="158"/>
      <c r="DC3710" s="158"/>
      <c r="DD3710" s="158"/>
      <c r="DE3710" s="158"/>
      <c r="DF3710" s="158"/>
      <c r="DG3710" s="158"/>
      <c r="DH3710" s="158"/>
      <c r="DI3710" s="158"/>
      <c r="DJ3710" s="158"/>
      <c r="DK3710" s="158"/>
      <c r="DL3710" s="158"/>
      <c r="DM3710" s="158"/>
      <c r="DN3710" s="158"/>
      <c r="DO3710" s="158"/>
      <c r="DP3710" s="158"/>
      <c r="DQ3710" s="158"/>
      <c r="DR3710" s="158"/>
      <c r="DS3710" s="160"/>
    </row>
    <row r="3711" spans="1:123" s="110" customFormat="1">
      <c r="A3711" s="184"/>
      <c r="B3711" s="180"/>
      <c r="D3711" s="192"/>
      <c r="E3711" s="157"/>
      <c r="F3711" s="158"/>
      <c r="G3711" s="158"/>
      <c r="H3711" s="158"/>
      <c r="I3711" s="158"/>
      <c r="J3711" s="158"/>
      <c r="K3711" s="158"/>
      <c r="L3711" s="158"/>
      <c r="M3711" s="158"/>
      <c r="N3711" s="158"/>
      <c r="O3711" s="158"/>
      <c r="P3711" s="158"/>
      <c r="Q3711" s="158"/>
      <c r="R3711" s="158"/>
      <c r="S3711" s="158"/>
      <c r="T3711" s="158"/>
      <c r="U3711" s="158"/>
      <c r="V3711" s="158"/>
      <c r="W3711" s="158"/>
      <c r="X3711" s="158"/>
      <c r="Y3711" s="158"/>
      <c r="Z3711" s="158"/>
      <c r="AA3711" s="158"/>
      <c r="AB3711" s="158"/>
      <c r="AC3711" s="158"/>
      <c r="AD3711" s="158"/>
      <c r="AE3711" s="158"/>
      <c r="AF3711" s="158"/>
      <c r="AG3711" s="158"/>
      <c r="AH3711" s="158"/>
      <c r="AI3711" s="158"/>
      <c r="AJ3711" s="158"/>
      <c r="AK3711" s="158"/>
      <c r="AL3711" s="158"/>
      <c r="AM3711" s="158"/>
      <c r="AN3711" s="158"/>
      <c r="AO3711" s="158"/>
      <c r="AP3711" s="158"/>
      <c r="AQ3711" s="158"/>
      <c r="AR3711" s="158"/>
      <c r="AS3711" s="158"/>
      <c r="AT3711" s="158"/>
      <c r="AU3711" s="158"/>
      <c r="AV3711" s="158"/>
      <c r="AW3711" s="158"/>
      <c r="AX3711" s="158"/>
      <c r="AY3711" s="158"/>
      <c r="AZ3711" s="158"/>
      <c r="BA3711" s="158"/>
      <c r="BB3711" s="158"/>
      <c r="BC3711" s="158"/>
      <c r="BD3711" s="159"/>
      <c r="BE3711" s="158"/>
      <c r="BF3711" s="158"/>
      <c r="BG3711" s="158"/>
      <c r="BH3711" s="158"/>
      <c r="BI3711" s="159"/>
      <c r="BJ3711" s="158"/>
      <c r="BK3711" s="158"/>
      <c r="BL3711" s="158"/>
      <c r="BM3711" s="158"/>
      <c r="BN3711" s="158"/>
      <c r="BO3711" s="158"/>
      <c r="BP3711" s="158"/>
      <c r="BQ3711" s="158"/>
      <c r="BR3711" s="158"/>
      <c r="BS3711" s="158"/>
      <c r="BT3711" s="158"/>
      <c r="BU3711" s="158"/>
      <c r="BV3711" s="158"/>
      <c r="BW3711" s="158"/>
      <c r="BX3711" s="158"/>
      <c r="BY3711" s="158"/>
      <c r="BZ3711" s="158"/>
      <c r="CA3711" s="158"/>
      <c r="CB3711" s="158"/>
      <c r="CC3711" s="158"/>
      <c r="CD3711" s="158"/>
      <c r="CE3711" s="158"/>
      <c r="CF3711" s="158"/>
      <c r="CG3711" s="158"/>
      <c r="CH3711" s="158"/>
      <c r="CI3711" s="158"/>
      <c r="CJ3711" s="158"/>
      <c r="CK3711" s="158"/>
      <c r="CL3711" s="158"/>
      <c r="CM3711" s="158"/>
      <c r="CN3711" s="158"/>
      <c r="CO3711" s="158"/>
      <c r="CP3711" s="158"/>
      <c r="CQ3711" s="158"/>
      <c r="CR3711" s="158"/>
      <c r="CS3711" s="158"/>
      <c r="CT3711" s="158"/>
      <c r="CU3711" s="158"/>
      <c r="CV3711" s="158"/>
      <c r="CW3711" s="158"/>
      <c r="CX3711" s="158"/>
      <c r="CY3711" s="158"/>
      <c r="CZ3711" s="158"/>
      <c r="DA3711" s="158"/>
      <c r="DB3711" s="158"/>
      <c r="DC3711" s="158"/>
      <c r="DD3711" s="158"/>
      <c r="DE3711" s="158"/>
      <c r="DF3711" s="158"/>
      <c r="DG3711" s="158"/>
      <c r="DH3711" s="158"/>
      <c r="DI3711" s="158"/>
      <c r="DJ3711" s="158"/>
      <c r="DK3711" s="158"/>
      <c r="DL3711" s="158"/>
      <c r="DM3711" s="158"/>
      <c r="DN3711" s="158"/>
      <c r="DO3711" s="158"/>
      <c r="DP3711" s="158"/>
      <c r="DQ3711" s="158"/>
      <c r="DR3711" s="158"/>
      <c r="DS3711" s="160"/>
    </row>
    <row r="3712" spans="1:123" s="110" customFormat="1">
      <c r="A3712" s="184"/>
      <c r="B3712" s="180"/>
      <c r="D3712" s="192"/>
      <c r="E3712" s="157"/>
      <c r="F3712" s="158"/>
      <c r="G3712" s="158"/>
      <c r="H3712" s="158"/>
      <c r="I3712" s="158"/>
      <c r="J3712" s="158"/>
      <c r="K3712" s="158"/>
      <c r="L3712" s="158"/>
      <c r="M3712" s="158"/>
      <c r="N3712" s="158"/>
      <c r="O3712" s="158"/>
      <c r="P3712" s="158"/>
      <c r="Q3712" s="158"/>
      <c r="R3712" s="158"/>
      <c r="S3712" s="158"/>
      <c r="T3712" s="158"/>
      <c r="U3712" s="158"/>
      <c r="V3712" s="158"/>
      <c r="W3712" s="158"/>
      <c r="X3712" s="158"/>
      <c r="Y3712" s="158"/>
      <c r="Z3712" s="158"/>
      <c r="AA3712" s="158"/>
      <c r="AB3712" s="158"/>
      <c r="AC3712" s="158"/>
      <c r="AD3712" s="158"/>
      <c r="AE3712" s="158"/>
      <c r="AF3712" s="158"/>
      <c r="AG3712" s="158"/>
      <c r="AH3712" s="158"/>
      <c r="AI3712" s="158"/>
      <c r="AJ3712" s="158"/>
      <c r="AK3712" s="158"/>
      <c r="AL3712" s="158"/>
      <c r="AM3712" s="158"/>
      <c r="AN3712" s="158"/>
      <c r="AO3712" s="158"/>
      <c r="AP3712" s="158"/>
      <c r="AQ3712" s="158"/>
      <c r="AR3712" s="158"/>
      <c r="AS3712" s="158"/>
      <c r="AT3712" s="158"/>
      <c r="AU3712" s="158"/>
      <c r="AV3712" s="158"/>
      <c r="AW3712" s="158"/>
      <c r="AX3712" s="158"/>
      <c r="AY3712" s="158"/>
      <c r="AZ3712" s="158"/>
      <c r="BA3712" s="158"/>
      <c r="BB3712" s="158"/>
      <c r="BC3712" s="158"/>
      <c r="BD3712" s="159"/>
      <c r="BE3712" s="158"/>
      <c r="BF3712" s="158"/>
      <c r="BG3712" s="158"/>
      <c r="BH3712" s="158"/>
      <c r="BI3712" s="159"/>
      <c r="BJ3712" s="158"/>
      <c r="BK3712" s="158"/>
      <c r="BL3712" s="158"/>
      <c r="BM3712" s="158"/>
      <c r="BN3712" s="158"/>
      <c r="BO3712" s="158"/>
      <c r="BP3712" s="158"/>
      <c r="BQ3712" s="158"/>
      <c r="BR3712" s="158"/>
      <c r="BS3712" s="158"/>
      <c r="BT3712" s="158"/>
      <c r="BU3712" s="158"/>
      <c r="BV3712" s="158"/>
      <c r="BW3712" s="158"/>
      <c r="BX3712" s="158"/>
      <c r="BY3712" s="158"/>
      <c r="BZ3712" s="158"/>
      <c r="CA3712" s="158"/>
      <c r="CB3712" s="158"/>
      <c r="CC3712" s="158"/>
      <c r="CD3712" s="158"/>
      <c r="CE3712" s="158"/>
      <c r="CF3712" s="158"/>
      <c r="CG3712" s="158"/>
      <c r="CH3712" s="158"/>
      <c r="CI3712" s="158"/>
      <c r="CJ3712" s="158"/>
      <c r="CK3712" s="158"/>
      <c r="CL3712" s="158"/>
      <c r="CM3712" s="158"/>
      <c r="CN3712" s="158"/>
      <c r="CO3712" s="158"/>
      <c r="CP3712" s="158"/>
      <c r="CQ3712" s="158"/>
      <c r="CR3712" s="158"/>
      <c r="CS3712" s="158"/>
      <c r="CT3712" s="158"/>
      <c r="CU3712" s="158"/>
      <c r="CV3712" s="158"/>
      <c r="CW3712" s="158"/>
      <c r="CX3712" s="158"/>
      <c r="CY3712" s="158"/>
      <c r="CZ3712" s="158"/>
      <c r="DA3712" s="158"/>
      <c r="DB3712" s="158"/>
      <c r="DC3712" s="158"/>
      <c r="DD3712" s="158"/>
      <c r="DE3712" s="158"/>
      <c r="DF3712" s="158"/>
      <c r="DG3712" s="158"/>
      <c r="DH3712" s="158"/>
      <c r="DI3712" s="158"/>
      <c r="DJ3712" s="158"/>
      <c r="DK3712" s="158"/>
      <c r="DL3712" s="158"/>
      <c r="DM3712" s="158"/>
      <c r="DN3712" s="158"/>
      <c r="DO3712" s="158"/>
      <c r="DP3712" s="158"/>
      <c r="DQ3712" s="158"/>
      <c r="DR3712" s="158"/>
      <c r="DS3712" s="160"/>
    </row>
    <row r="3713" spans="1:123" s="110" customFormat="1">
      <c r="A3713" s="184"/>
      <c r="B3713" s="180"/>
      <c r="D3713" s="192"/>
      <c r="E3713" s="157"/>
      <c r="F3713" s="158"/>
      <c r="G3713" s="158"/>
      <c r="H3713" s="158"/>
      <c r="I3713" s="158"/>
      <c r="J3713" s="158"/>
      <c r="K3713" s="158"/>
      <c r="L3713" s="158"/>
      <c r="M3713" s="158"/>
      <c r="N3713" s="158"/>
      <c r="O3713" s="158"/>
      <c r="P3713" s="158"/>
      <c r="Q3713" s="158"/>
      <c r="R3713" s="158"/>
      <c r="S3713" s="158"/>
      <c r="T3713" s="158"/>
      <c r="U3713" s="158"/>
      <c r="V3713" s="158"/>
      <c r="W3713" s="158"/>
      <c r="X3713" s="158"/>
      <c r="Y3713" s="158"/>
      <c r="Z3713" s="158"/>
      <c r="AA3713" s="158"/>
      <c r="AB3713" s="158"/>
      <c r="AC3713" s="158"/>
      <c r="AD3713" s="158"/>
      <c r="AE3713" s="158"/>
      <c r="AF3713" s="158"/>
      <c r="AG3713" s="158"/>
      <c r="AH3713" s="158"/>
      <c r="AI3713" s="158"/>
      <c r="AJ3713" s="158"/>
      <c r="AK3713" s="158"/>
      <c r="AL3713" s="158"/>
      <c r="AM3713" s="158"/>
      <c r="AN3713" s="158"/>
      <c r="AO3713" s="158"/>
      <c r="AP3713" s="158"/>
      <c r="AQ3713" s="158"/>
      <c r="AR3713" s="158"/>
      <c r="AS3713" s="158"/>
      <c r="AT3713" s="158"/>
      <c r="AU3713" s="158"/>
      <c r="AV3713" s="158"/>
      <c r="AW3713" s="158"/>
      <c r="AX3713" s="158"/>
      <c r="AY3713" s="158"/>
      <c r="AZ3713" s="158"/>
      <c r="BA3713" s="158"/>
      <c r="BB3713" s="158"/>
      <c r="BC3713" s="158"/>
      <c r="BD3713" s="159"/>
      <c r="BE3713" s="158"/>
      <c r="BF3713" s="158"/>
      <c r="BG3713" s="158"/>
      <c r="BH3713" s="158"/>
      <c r="BI3713" s="159"/>
      <c r="BJ3713" s="158"/>
      <c r="BK3713" s="158"/>
      <c r="BL3713" s="158"/>
      <c r="BM3713" s="158"/>
      <c r="BN3713" s="158"/>
      <c r="BO3713" s="158"/>
      <c r="BP3713" s="158"/>
      <c r="BQ3713" s="158"/>
      <c r="BR3713" s="158"/>
      <c r="BS3713" s="158"/>
      <c r="BT3713" s="158"/>
      <c r="BU3713" s="158"/>
      <c r="BV3713" s="158"/>
      <c r="BW3713" s="158"/>
      <c r="BX3713" s="158"/>
      <c r="BY3713" s="158"/>
      <c r="BZ3713" s="158"/>
      <c r="CA3713" s="158"/>
      <c r="CB3713" s="158"/>
      <c r="CC3713" s="158"/>
      <c r="CD3713" s="158"/>
      <c r="CE3713" s="158"/>
      <c r="CF3713" s="158"/>
      <c r="CG3713" s="158"/>
      <c r="CH3713" s="158"/>
      <c r="CI3713" s="158"/>
      <c r="CJ3713" s="158"/>
      <c r="CK3713" s="158"/>
      <c r="CL3713" s="158"/>
      <c r="CM3713" s="158"/>
      <c r="CN3713" s="158"/>
      <c r="CO3713" s="158"/>
      <c r="CP3713" s="158"/>
      <c r="CQ3713" s="158"/>
      <c r="CR3713" s="158"/>
      <c r="CS3713" s="158"/>
      <c r="CT3713" s="158"/>
      <c r="CU3713" s="158"/>
      <c r="CV3713" s="158"/>
      <c r="CW3713" s="158"/>
      <c r="CX3713" s="158"/>
      <c r="CY3713" s="158"/>
      <c r="CZ3713" s="158"/>
      <c r="DA3713" s="158"/>
      <c r="DB3713" s="158"/>
      <c r="DC3713" s="158"/>
      <c r="DD3713" s="158"/>
      <c r="DE3713" s="158"/>
      <c r="DF3713" s="158"/>
      <c r="DG3713" s="158"/>
      <c r="DH3713" s="158"/>
      <c r="DI3713" s="158"/>
      <c r="DJ3713" s="158"/>
      <c r="DK3713" s="158"/>
      <c r="DL3713" s="158"/>
      <c r="DM3713" s="158"/>
      <c r="DN3713" s="158"/>
      <c r="DO3713" s="158"/>
      <c r="DP3713" s="158"/>
      <c r="DQ3713" s="158"/>
      <c r="DR3713" s="158"/>
      <c r="DS3713" s="160"/>
    </row>
    <row r="3714" spans="1:123" s="110" customFormat="1">
      <c r="A3714" s="184"/>
      <c r="B3714" s="180"/>
      <c r="D3714" s="192"/>
      <c r="E3714" s="157"/>
      <c r="F3714" s="158"/>
      <c r="G3714" s="158"/>
      <c r="H3714" s="158"/>
      <c r="I3714" s="158"/>
      <c r="J3714" s="158"/>
      <c r="K3714" s="158"/>
      <c r="L3714" s="158"/>
      <c r="M3714" s="158"/>
      <c r="N3714" s="158"/>
      <c r="O3714" s="158"/>
      <c r="P3714" s="158"/>
      <c r="Q3714" s="158"/>
      <c r="R3714" s="158"/>
      <c r="S3714" s="158"/>
      <c r="T3714" s="158"/>
      <c r="U3714" s="158"/>
      <c r="V3714" s="158"/>
      <c r="W3714" s="158"/>
      <c r="X3714" s="158"/>
      <c r="Y3714" s="158"/>
      <c r="Z3714" s="158"/>
      <c r="AA3714" s="158"/>
      <c r="AB3714" s="158"/>
      <c r="AC3714" s="158"/>
      <c r="AD3714" s="158"/>
      <c r="AE3714" s="158"/>
      <c r="AF3714" s="158"/>
      <c r="AG3714" s="158"/>
      <c r="AH3714" s="158"/>
      <c r="AI3714" s="158"/>
      <c r="AJ3714" s="158"/>
      <c r="AK3714" s="158"/>
      <c r="AL3714" s="158"/>
      <c r="AM3714" s="158"/>
      <c r="AN3714" s="158"/>
      <c r="AO3714" s="158"/>
      <c r="AP3714" s="158"/>
      <c r="AQ3714" s="158"/>
      <c r="AR3714" s="158"/>
      <c r="AS3714" s="158"/>
      <c r="AT3714" s="158"/>
      <c r="AU3714" s="158"/>
      <c r="AV3714" s="158"/>
      <c r="AW3714" s="158"/>
      <c r="AX3714" s="158"/>
      <c r="AY3714" s="158"/>
      <c r="AZ3714" s="158"/>
      <c r="BA3714" s="158"/>
      <c r="BB3714" s="158"/>
      <c r="BC3714" s="158"/>
      <c r="BD3714" s="159"/>
      <c r="BE3714" s="158"/>
      <c r="BF3714" s="158"/>
      <c r="BG3714" s="158"/>
      <c r="BH3714" s="158"/>
      <c r="BI3714" s="159"/>
      <c r="BJ3714" s="158"/>
      <c r="BK3714" s="158"/>
      <c r="BL3714" s="158"/>
      <c r="BM3714" s="158"/>
      <c r="BN3714" s="158"/>
      <c r="BO3714" s="158"/>
      <c r="BP3714" s="158"/>
      <c r="BQ3714" s="158"/>
      <c r="BR3714" s="158"/>
      <c r="BS3714" s="158"/>
      <c r="BT3714" s="158"/>
      <c r="BU3714" s="158"/>
      <c r="BV3714" s="158"/>
      <c r="BW3714" s="158"/>
      <c r="BX3714" s="158"/>
      <c r="BY3714" s="158"/>
      <c r="BZ3714" s="158"/>
      <c r="CA3714" s="158"/>
      <c r="CB3714" s="158"/>
      <c r="CC3714" s="158"/>
      <c r="CD3714" s="158"/>
      <c r="CE3714" s="158"/>
      <c r="CF3714" s="158"/>
      <c r="CG3714" s="158"/>
      <c r="CH3714" s="158"/>
      <c r="CI3714" s="158"/>
      <c r="CJ3714" s="158"/>
      <c r="CK3714" s="158"/>
      <c r="CL3714" s="158"/>
      <c r="CM3714" s="158"/>
      <c r="CN3714" s="158"/>
      <c r="CO3714" s="158"/>
      <c r="CP3714" s="158"/>
      <c r="CQ3714" s="158"/>
      <c r="CR3714" s="158"/>
      <c r="CS3714" s="158"/>
      <c r="CT3714" s="158"/>
      <c r="CU3714" s="158"/>
      <c r="CV3714" s="158"/>
      <c r="CW3714" s="158"/>
      <c r="CX3714" s="158"/>
      <c r="CY3714" s="158"/>
      <c r="CZ3714" s="158"/>
      <c r="DA3714" s="158"/>
      <c r="DB3714" s="158"/>
      <c r="DC3714" s="158"/>
      <c r="DD3714" s="158"/>
      <c r="DE3714" s="158"/>
      <c r="DF3714" s="158"/>
      <c r="DG3714" s="158"/>
      <c r="DH3714" s="158"/>
      <c r="DI3714" s="158"/>
      <c r="DJ3714" s="158"/>
      <c r="DK3714" s="158"/>
      <c r="DL3714" s="158"/>
      <c r="DM3714" s="158"/>
      <c r="DN3714" s="158"/>
      <c r="DO3714" s="158"/>
      <c r="DP3714" s="158"/>
      <c r="DQ3714" s="158"/>
      <c r="DR3714" s="158"/>
      <c r="DS3714" s="160"/>
    </row>
    <row r="3715" spans="1:123" s="110" customFormat="1">
      <c r="A3715" s="184"/>
      <c r="B3715" s="180"/>
      <c r="D3715" s="192"/>
      <c r="E3715" s="157"/>
      <c r="F3715" s="158"/>
      <c r="G3715" s="158"/>
      <c r="H3715" s="158"/>
      <c r="I3715" s="158"/>
      <c r="J3715" s="158"/>
      <c r="K3715" s="158"/>
      <c r="L3715" s="158"/>
      <c r="M3715" s="158"/>
      <c r="N3715" s="158"/>
      <c r="O3715" s="158"/>
      <c r="P3715" s="158"/>
      <c r="Q3715" s="158"/>
      <c r="R3715" s="158"/>
      <c r="S3715" s="158"/>
      <c r="T3715" s="158"/>
      <c r="U3715" s="158"/>
      <c r="V3715" s="158"/>
      <c r="W3715" s="158"/>
      <c r="X3715" s="158"/>
      <c r="Y3715" s="158"/>
      <c r="Z3715" s="158"/>
      <c r="AA3715" s="158"/>
      <c r="AB3715" s="158"/>
      <c r="AC3715" s="158"/>
      <c r="AD3715" s="158"/>
      <c r="AE3715" s="158"/>
      <c r="AF3715" s="158"/>
      <c r="AG3715" s="158"/>
      <c r="AH3715" s="158"/>
      <c r="AI3715" s="158"/>
      <c r="AJ3715" s="158"/>
      <c r="AK3715" s="158"/>
      <c r="AL3715" s="158"/>
      <c r="AM3715" s="158"/>
      <c r="AN3715" s="158"/>
      <c r="AO3715" s="158"/>
      <c r="AP3715" s="158"/>
      <c r="AQ3715" s="158"/>
      <c r="AR3715" s="158"/>
      <c r="AS3715" s="158"/>
      <c r="AT3715" s="158"/>
      <c r="AU3715" s="158"/>
      <c r="AV3715" s="158"/>
      <c r="AW3715" s="158"/>
      <c r="AX3715" s="158"/>
      <c r="AY3715" s="158"/>
      <c r="AZ3715" s="158"/>
      <c r="BA3715" s="158"/>
      <c r="BB3715" s="158"/>
      <c r="BC3715" s="158"/>
      <c r="BD3715" s="159"/>
      <c r="BE3715" s="158"/>
      <c r="BF3715" s="158"/>
      <c r="BG3715" s="158"/>
      <c r="BH3715" s="158"/>
      <c r="BI3715" s="159"/>
      <c r="BJ3715" s="158"/>
      <c r="BK3715" s="158"/>
      <c r="BL3715" s="158"/>
      <c r="BM3715" s="158"/>
      <c r="BN3715" s="158"/>
      <c r="BO3715" s="158"/>
      <c r="BP3715" s="158"/>
      <c r="BQ3715" s="158"/>
      <c r="BR3715" s="158"/>
      <c r="BS3715" s="158"/>
      <c r="BT3715" s="158"/>
      <c r="BU3715" s="158"/>
      <c r="BV3715" s="158"/>
      <c r="BW3715" s="158"/>
      <c r="BX3715" s="158"/>
      <c r="BY3715" s="158"/>
      <c r="BZ3715" s="158"/>
      <c r="CA3715" s="158"/>
      <c r="CB3715" s="158"/>
      <c r="CC3715" s="158"/>
      <c r="CD3715" s="158"/>
      <c r="CE3715" s="158"/>
      <c r="CF3715" s="158"/>
      <c r="CG3715" s="158"/>
      <c r="CH3715" s="158"/>
      <c r="CI3715" s="158"/>
      <c r="CJ3715" s="158"/>
      <c r="CK3715" s="158"/>
      <c r="CL3715" s="158"/>
      <c r="CM3715" s="158"/>
      <c r="CN3715" s="158"/>
      <c r="CO3715" s="158"/>
      <c r="CP3715" s="158"/>
      <c r="CQ3715" s="158"/>
      <c r="CR3715" s="158"/>
      <c r="CS3715" s="158"/>
      <c r="CT3715" s="158"/>
      <c r="CU3715" s="158"/>
      <c r="CV3715" s="158"/>
      <c r="CW3715" s="158"/>
      <c r="CX3715" s="158"/>
      <c r="CY3715" s="158"/>
      <c r="CZ3715" s="158"/>
      <c r="DA3715" s="158"/>
      <c r="DB3715" s="158"/>
      <c r="DC3715" s="158"/>
      <c r="DD3715" s="158"/>
      <c r="DE3715" s="158"/>
      <c r="DF3715" s="158"/>
      <c r="DG3715" s="158"/>
      <c r="DH3715" s="158"/>
      <c r="DI3715" s="158"/>
      <c r="DJ3715" s="158"/>
      <c r="DK3715" s="158"/>
      <c r="DL3715" s="158"/>
      <c r="DM3715" s="158"/>
      <c r="DN3715" s="158"/>
      <c r="DO3715" s="158"/>
      <c r="DP3715" s="158"/>
      <c r="DQ3715" s="158"/>
      <c r="DR3715" s="158"/>
      <c r="DS3715" s="160"/>
    </row>
    <row r="3716" spans="1:123" s="110" customFormat="1">
      <c r="A3716" s="184"/>
      <c r="B3716" s="180"/>
      <c r="D3716" s="192"/>
      <c r="E3716" s="157"/>
      <c r="F3716" s="158"/>
      <c r="G3716" s="158"/>
      <c r="H3716" s="158"/>
      <c r="I3716" s="158"/>
      <c r="J3716" s="158"/>
      <c r="K3716" s="158"/>
      <c r="L3716" s="158"/>
      <c r="M3716" s="158"/>
      <c r="N3716" s="158"/>
      <c r="O3716" s="158"/>
      <c r="P3716" s="158"/>
      <c r="Q3716" s="158"/>
      <c r="R3716" s="158"/>
      <c r="S3716" s="158"/>
      <c r="T3716" s="158"/>
      <c r="U3716" s="158"/>
      <c r="V3716" s="158"/>
      <c r="W3716" s="158"/>
      <c r="X3716" s="158"/>
      <c r="Y3716" s="158"/>
      <c r="Z3716" s="158"/>
      <c r="AA3716" s="158"/>
      <c r="AB3716" s="158"/>
      <c r="AC3716" s="158"/>
      <c r="AD3716" s="158"/>
      <c r="AE3716" s="158"/>
      <c r="AF3716" s="158"/>
      <c r="AG3716" s="158"/>
      <c r="AH3716" s="158"/>
      <c r="AI3716" s="158"/>
      <c r="AJ3716" s="158"/>
      <c r="AK3716" s="158"/>
      <c r="AL3716" s="158"/>
      <c r="AM3716" s="158"/>
      <c r="AN3716" s="158"/>
      <c r="AO3716" s="158"/>
      <c r="AP3716" s="158"/>
      <c r="AQ3716" s="158"/>
      <c r="AR3716" s="158"/>
      <c r="AS3716" s="158"/>
      <c r="AT3716" s="158"/>
      <c r="AU3716" s="158"/>
      <c r="AV3716" s="158"/>
      <c r="AW3716" s="158"/>
      <c r="AX3716" s="158"/>
      <c r="AY3716" s="158"/>
      <c r="AZ3716" s="158"/>
      <c r="BA3716" s="158"/>
      <c r="BB3716" s="158"/>
      <c r="BC3716" s="158"/>
      <c r="BD3716" s="159"/>
      <c r="BE3716" s="158"/>
      <c r="BF3716" s="158"/>
      <c r="BG3716" s="158"/>
      <c r="BH3716" s="158"/>
      <c r="BI3716" s="159"/>
      <c r="BJ3716" s="158"/>
      <c r="BK3716" s="158"/>
      <c r="BL3716" s="158"/>
      <c r="BM3716" s="158"/>
      <c r="BN3716" s="158"/>
      <c r="BO3716" s="158"/>
      <c r="BP3716" s="158"/>
      <c r="BQ3716" s="158"/>
      <c r="BR3716" s="158"/>
      <c r="BS3716" s="158"/>
      <c r="BT3716" s="158"/>
      <c r="BU3716" s="158"/>
      <c r="BV3716" s="158"/>
      <c r="BW3716" s="158"/>
      <c r="BX3716" s="158"/>
      <c r="BY3716" s="158"/>
      <c r="BZ3716" s="158"/>
      <c r="CA3716" s="158"/>
      <c r="CB3716" s="158"/>
      <c r="CC3716" s="158"/>
      <c r="CD3716" s="158"/>
      <c r="CE3716" s="158"/>
      <c r="CF3716" s="158"/>
      <c r="CG3716" s="158"/>
      <c r="CH3716" s="158"/>
      <c r="CI3716" s="158"/>
      <c r="CJ3716" s="158"/>
      <c r="CK3716" s="158"/>
      <c r="CL3716" s="158"/>
      <c r="CM3716" s="158"/>
      <c r="CN3716" s="158"/>
      <c r="CO3716" s="158"/>
      <c r="CP3716" s="158"/>
      <c r="CQ3716" s="158"/>
      <c r="CR3716" s="158"/>
      <c r="CS3716" s="158"/>
      <c r="CT3716" s="158"/>
      <c r="CU3716" s="158"/>
      <c r="CV3716" s="158"/>
      <c r="CW3716" s="158"/>
      <c r="CX3716" s="158"/>
      <c r="CY3716" s="158"/>
      <c r="CZ3716" s="158"/>
      <c r="DA3716" s="158"/>
      <c r="DB3716" s="158"/>
      <c r="DC3716" s="158"/>
      <c r="DD3716" s="158"/>
      <c r="DE3716" s="158"/>
      <c r="DF3716" s="158"/>
      <c r="DG3716" s="158"/>
      <c r="DH3716" s="158"/>
      <c r="DI3716" s="158"/>
      <c r="DJ3716" s="158"/>
      <c r="DK3716" s="158"/>
      <c r="DL3716" s="158"/>
      <c r="DM3716" s="158"/>
      <c r="DN3716" s="158"/>
      <c r="DO3716" s="158"/>
      <c r="DP3716" s="158"/>
      <c r="DQ3716" s="158"/>
      <c r="DR3716" s="158"/>
      <c r="DS3716" s="160"/>
    </row>
    <row r="3717" spans="1:123" s="110" customFormat="1">
      <c r="A3717" s="184"/>
      <c r="B3717" s="180"/>
      <c r="D3717" s="192"/>
      <c r="E3717" s="157"/>
      <c r="F3717" s="158"/>
      <c r="G3717" s="158"/>
      <c r="H3717" s="158"/>
      <c r="I3717" s="158"/>
      <c r="J3717" s="158"/>
      <c r="K3717" s="158"/>
      <c r="L3717" s="158"/>
      <c r="M3717" s="158"/>
      <c r="N3717" s="158"/>
      <c r="O3717" s="158"/>
      <c r="P3717" s="158"/>
      <c r="Q3717" s="158"/>
      <c r="R3717" s="158"/>
      <c r="S3717" s="158"/>
      <c r="T3717" s="158"/>
      <c r="U3717" s="158"/>
      <c r="V3717" s="158"/>
      <c r="W3717" s="158"/>
      <c r="X3717" s="158"/>
      <c r="Y3717" s="158"/>
      <c r="Z3717" s="158"/>
      <c r="AA3717" s="158"/>
      <c r="AB3717" s="158"/>
      <c r="AC3717" s="158"/>
      <c r="AD3717" s="158"/>
      <c r="AE3717" s="158"/>
      <c r="AF3717" s="158"/>
      <c r="AG3717" s="158"/>
      <c r="AH3717" s="158"/>
      <c r="AI3717" s="158"/>
      <c r="AJ3717" s="158"/>
      <c r="AK3717" s="158"/>
      <c r="AL3717" s="158"/>
      <c r="AM3717" s="158"/>
      <c r="AN3717" s="158"/>
      <c r="AO3717" s="158"/>
      <c r="AP3717" s="158"/>
      <c r="AQ3717" s="158"/>
      <c r="AR3717" s="158"/>
      <c r="AS3717" s="158"/>
      <c r="AT3717" s="158"/>
      <c r="AU3717" s="158"/>
      <c r="AV3717" s="158"/>
      <c r="AW3717" s="158"/>
      <c r="AX3717" s="158"/>
      <c r="AY3717" s="158"/>
      <c r="AZ3717" s="158"/>
      <c r="BA3717" s="158"/>
      <c r="BB3717" s="158"/>
      <c r="BC3717" s="158"/>
      <c r="BD3717" s="159"/>
      <c r="BE3717" s="158"/>
      <c r="BF3717" s="158"/>
      <c r="BG3717" s="158"/>
      <c r="BH3717" s="158"/>
      <c r="BI3717" s="159"/>
      <c r="BJ3717" s="158"/>
      <c r="BK3717" s="158"/>
      <c r="BL3717" s="158"/>
      <c r="BM3717" s="158"/>
      <c r="BN3717" s="158"/>
      <c r="BO3717" s="158"/>
      <c r="BP3717" s="158"/>
      <c r="BQ3717" s="158"/>
      <c r="BR3717" s="158"/>
      <c r="BS3717" s="158"/>
      <c r="BT3717" s="158"/>
      <c r="BU3717" s="158"/>
      <c r="BV3717" s="158"/>
      <c r="BW3717" s="158"/>
      <c r="BX3717" s="158"/>
      <c r="BY3717" s="158"/>
      <c r="BZ3717" s="158"/>
      <c r="CA3717" s="158"/>
      <c r="CB3717" s="158"/>
      <c r="CC3717" s="158"/>
      <c r="CD3717" s="158"/>
      <c r="CE3717" s="158"/>
      <c r="CF3717" s="158"/>
      <c r="CG3717" s="158"/>
      <c r="CH3717" s="158"/>
      <c r="CI3717" s="158"/>
      <c r="CJ3717" s="158"/>
      <c r="CK3717" s="158"/>
      <c r="CL3717" s="158"/>
      <c r="CM3717" s="158"/>
      <c r="CN3717" s="158"/>
      <c r="CO3717" s="158"/>
      <c r="CP3717" s="158"/>
      <c r="CQ3717" s="158"/>
      <c r="CR3717" s="158"/>
      <c r="CS3717" s="158"/>
      <c r="CT3717" s="158"/>
      <c r="CU3717" s="158"/>
      <c r="CV3717" s="158"/>
      <c r="CW3717" s="158"/>
      <c r="CX3717" s="158"/>
      <c r="CY3717" s="158"/>
      <c r="CZ3717" s="158"/>
      <c r="DA3717" s="158"/>
      <c r="DB3717" s="158"/>
      <c r="DC3717" s="158"/>
      <c r="DD3717" s="158"/>
      <c r="DE3717" s="158"/>
      <c r="DF3717" s="158"/>
      <c r="DG3717" s="158"/>
      <c r="DH3717" s="158"/>
      <c r="DI3717" s="158"/>
      <c r="DJ3717" s="158"/>
      <c r="DK3717" s="158"/>
      <c r="DL3717" s="158"/>
      <c r="DM3717" s="158"/>
      <c r="DN3717" s="158"/>
      <c r="DO3717" s="158"/>
      <c r="DP3717" s="158"/>
      <c r="DQ3717" s="158"/>
      <c r="DR3717" s="158"/>
      <c r="DS3717" s="160"/>
    </row>
    <row r="3718" spans="1:123" s="110" customFormat="1">
      <c r="A3718" s="184"/>
      <c r="B3718" s="180"/>
      <c r="D3718" s="192"/>
      <c r="E3718" s="157"/>
      <c r="F3718" s="158"/>
      <c r="G3718" s="158"/>
      <c r="H3718" s="158"/>
      <c r="I3718" s="158"/>
      <c r="J3718" s="158"/>
      <c r="K3718" s="158"/>
      <c r="L3718" s="158"/>
      <c r="M3718" s="158"/>
      <c r="N3718" s="158"/>
      <c r="O3718" s="158"/>
      <c r="P3718" s="158"/>
      <c r="Q3718" s="158"/>
      <c r="R3718" s="158"/>
      <c r="S3718" s="158"/>
      <c r="T3718" s="158"/>
      <c r="U3718" s="158"/>
      <c r="V3718" s="158"/>
      <c r="W3718" s="158"/>
      <c r="X3718" s="158"/>
      <c r="Y3718" s="158"/>
      <c r="Z3718" s="158"/>
      <c r="AA3718" s="158"/>
      <c r="AB3718" s="158"/>
      <c r="AC3718" s="158"/>
      <c r="AD3718" s="158"/>
      <c r="AE3718" s="158"/>
      <c r="AF3718" s="158"/>
      <c r="AG3718" s="158"/>
      <c r="AH3718" s="158"/>
      <c r="AI3718" s="158"/>
      <c r="AJ3718" s="158"/>
      <c r="AK3718" s="158"/>
      <c r="AL3718" s="158"/>
      <c r="AM3718" s="158"/>
      <c r="AN3718" s="158"/>
      <c r="AO3718" s="158"/>
      <c r="AP3718" s="158"/>
      <c r="AQ3718" s="158"/>
      <c r="AR3718" s="158"/>
      <c r="AS3718" s="158"/>
      <c r="AT3718" s="158"/>
      <c r="AU3718" s="158"/>
      <c r="AV3718" s="158"/>
      <c r="AW3718" s="158"/>
      <c r="AX3718" s="158"/>
      <c r="AY3718" s="158"/>
      <c r="AZ3718" s="158"/>
      <c r="BA3718" s="158"/>
      <c r="BB3718" s="158"/>
      <c r="BC3718" s="158"/>
      <c r="BD3718" s="159"/>
      <c r="BE3718" s="158"/>
      <c r="BF3718" s="158"/>
      <c r="BG3718" s="158"/>
      <c r="BH3718" s="158"/>
      <c r="BI3718" s="159"/>
      <c r="BJ3718" s="158"/>
      <c r="BK3718" s="158"/>
      <c r="BL3718" s="158"/>
      <c r="BM3718" s="158"/>
      <c r="BN3718" s="158"/>
      <c r="BO3718" s="158"/>
      <c r="BP3718" s="158"/>
      <c r="BQ3718" s="158"/>
      <c r="BR3718" s="158"/>
      <c r="BS3718" s="158"/>
      <c r="BT3718" s="158"/>
      <c r="BU3718" s="158"/>
      <c r="BV3718" s="158"/>
      <c r="BW3718" s="158"/>
      <c r="BX3718" s="158"/>
      <c r="BY3718" s="158"/>
      <c r="BZ3718" s="158"/>
      <c r="CA3718" s="158"/>
      <c r="CB3718" s="158"/>
      <c r="CC3718" s="158"/>
      <c r="CD3718" s="158"/>
      <c r="CE3718" s="158"/>
      <c r="CF3718" s="158"/>
      <c r="CG3718" s="158"/>
      <c r="CH3718" s="158"/>
      <c r="CI3718" s="158"/>
      <c r="CJ3718" s="158"/>
      <c r="CK3718" s="158"/>
      <c r="CL3718" s="158"/>
      <c r="CM3718" s="158"/>
      <c r="CN3718" s="158"/>
      <c r="CO3718" s="158"/>
      <c r="CP3718" s="158"/>
      <c r="CQ3718" s="158"/>
      <c r="CR3718" s="158"/>
      <c r="CS3718" s="158"/>
      <c r="CT3718" s="158"/>
      <c r="CU3718" s="158"/>
      <c r="CV3718" s="158"/>
      <c r="CW3718" s="158"/>
      <c r="CX3718" s="158"/>
      <c r="CY3718" s="158"/>
      <c r="CZ3718" s="158"/>
      <c r="DA3718" s="158"/>
      <c r="DB3718" s="158"/>
      <c r="DC3718" s="158"/>
      <c r="DD3718" s="158"/>
      <c r="DE3718" s="158"/>
      <c r="DF3718" s="158"/>
      <c r="DG3718" s="158"/>
      <c r="DH3718" s="158"/>
      <c r="DI3718" s="158"/>
      <c r="DJ3718" s="158"/>
      <c r="DK3718" s="158"/>
      <c r="DL3718" s="158"/>
      <c r="DM3718" s="158"/>
      <c r="DN3718" s="158"/>
      <c r="DO3718" s="158"/>
      <c r="DP3718" s="158"/>
      <c r="DQ3718" s="158"/>
      <c r="DR3718" s="158"/>
      <c r="DS3718" s="160"/>
    </row>
    <row r="3719" spans="1:123" s="110" customFormat="1">
      <c r="A3719" s="184"/>
      <c r="B3719" s="180"/>
      <c r="D3719" s="192"/>
      <c r="E3719" s="157"/>
      <c r="F3719" s="158"/>
      <c r="G3719" s="158"/>
      <c r="H3719" s="158"/>
      <c r="I3719" s="158"/>
      <c r="J3719" s="158"/>
      <c r="K3719" s="158"/>
      <c r="L3719" s="158"/>
      <c r="M3719" s="158"/>
      <c r="N3719" s="158"/>
      <c r="O3719" s="158"/>
      <c r="P3719" s="158"/>
      <c r="Q3719" s="158"/>
      <c r="R3719" s="158"/>
      <c r="S3719" s="158"/>
      <c r="T3719" s="158"/>
      <c r="U3719" s="158"/>
      <c r="V3719" s="158"/>
      <c r="W3719" s="158"/>
      <c r="X3719" s="158"/>
      <c r="Y3719" s="158"/>
      <c r="Z3719" s="158"/>
      <c r="AA3719" s="158"/>
      <c r="AB3719" s="158"/>
      <c r="AC3719" s="158"/>
      <c r="AD3719" s="158"/>
      <c r="AE3719" s="158"/>
      <c r="AF3719" s="158"/>
      <c r="AG3719" s="158"/>
      <c r="AH3719" s="158"/>
      <c r="AI3719" s="158"/>
      <c r="AJ3719" s="158"/>
      <c r="AK3719" s="158"/>
      <c r="AL3719" s="158"/>
      <c r="AM3719" s="158"/>
      <c r="AN3719" s="158"/>
      <c r="AO3719" s="158"/>
      <c r="AP3719" s="158"/>
      <c r="AQ3719" s="158"/>
      <c r="AR3719" s="158"/>
      <c r="AS3719" s="158"/>
      <c r="AT3719" s="158"/>
      <c r="AU3719" s="158"/>
      <c r="AV3719" s="158"/>
      <c r="AW3719" s="158"/>
      <c r="AX3719" s="158"/>
      <c r="AY3719" s="158"/>
      <c r="AZ3719" s="158"/>
      <c r="BA3719" s="158"/>
      <c r="BB3719" s="158"/>
      <c r="BC3719" s="158"/>
      <c r="BD3719" s="159"/>
      <c r="BE3719" s="158"/>
      <c r="BF3719" s="158"/>
      <c r="BG3719" s="158"/>
      <c r="BH3719" s="158"/>
      <c r="BI3719" s="159"/>
      <c r="BJ3719" s="158"/>
      <c r="BK3719" s="158"/>
      <c r="BL3719" s="158"/>
      <c r="BM3719" s="158"/>
      <c r="BN3719" s="158"/>
      <c r="BO3719" s="158"/>
      <c r="BP3719" s="158"/>
      <c r="BQ3719" s="158"/>
      <c r="BR3719" s="158"/>
      <c r="BS3719" s="158"/>
      <c r="BT3719" s="158"/>
      <c r="BU3719" s="158"/>
      <c r="BV3719" s="158"/>
      <c r="BW3719" s="158"/>
      <c r="BX3719" s="158"/>
      <c r="BY3719" s="158"/>
      <c r="BZ3719" s="158"/>
      <c r="CA3719" s="158"/>
      <c r="CB3719" s="158"/>
      <c r="CC3719" s="158"/>
      <c r="CD3719" s="158"/>
      <c r="CE3719" s="158"/>
      <c r="CF3719" s="158"/>
      <c r="CG3719" s="158"/>
      <c r="CH3719" s="158"/>
      <c r="CI3719" s="158"/>
      <c r="CJ3719" s="158"/>
      <c r="CK3719" s="158"/>
      <c r="CL3719" s="158"/>
      <c r="CM3719" s="158"/>
      <c r="CN3719" s="158"/>
      <c r="CO3719" s="158"/>
      <c r="CP3719" s="158"/>
      <c r="CQ3719" s="158"/>
      <c r="CR3719" s="158"/>
      <c r="CS3719" s="158"/>
      <c r="CT3719" s="158"/>
      <c r="CU3719" s="158"/>
      <c r="CV3719" s="158"/>
      <c r="CW3719" s="158"/>
      <c r="CX3719" s="158"/>
      <c r="CY3719" s="158"/>
      <c r="CZ3719" s="158"/>
      <c r="DA3719" s="158"/>
      <c r="DB3719" s="158"/>
      <c r="DC3719" s="158"/>
      <c r="DD3719" s="158"/>
      <c r="DE3719" s="158"/>
      <c r="DF3719" s="158"/>
      <c r="DG3719" s="158"/>
      <c r="DH3719" s="158"/>
      <c r="DI3719" s="158"/>
      <c r="DJ3719" s="158"/>
      <c r="DK3719" s="158"/>
      <c r="DL3719" s="158"/>
      <c r="DM3719" s="158"/>
      <c r="DN3719" s="158"/>
      <c r="DO3719" s="158"/>
      <c r="DP3719" s="158"/>
      <c r="DQ3719" s="158"/>
      <c r="DR3719" s="158"/>
      <c r="DS3719" s="160"/>
    </row>
    <row r="3720" spans="1:123" s="110" customFormat="1">
      <c r="A3720" s="184"/>
      <c r="B3720" s="180"/>
      <c r="D3720" s="192"/>
      <c r="E3720" s="157"/>
      <c r="F3720" s="158"/>
      <c r="G3720" s="158"/>
      <c r="H3720" s="158"/>
      <c r="I3720" s="158"/>
      <c r="J3720" s="158"/>
      <c r="K3720" s="158"/>
      <c r="L3720" s="158"/>
      <c r="M3720" s="158"/>
      <c r="N3720" s="158"/>
      <c r="O3720" s="158"/>
      <c r="P3720" s="158"/>
      <c r="Q3720" s="158"/>
      <c r="R3720" s="158"/>
      <c r="S3720" s="158"/>
      <c r="T3720" s="158"/>
      <c r="U3720" s="158"/>
      <c r="V3720" s="158"/>
      <c r="W3720" s="158"/>
      <c r="X3720" s="158"/>
      <c r="Y3720" s="158"/>
      <c r="Z3720" s="158"/>
      <c r="AA3720" s="158"/>
      <c r="AB3720" s="158"/>
      <c r="AC3720" s="158"/>
      <c r="AD3720" s="158"/>
      <c r="AE3720" s="158"/>
      <c r="AF3720" s="158"/>
      <c r="AG3720" s="158"/>
      <c r="AH3720" s="158"/>
      <c r="AI3720" s="158"/>
      <c r="AJ3720" s="158"/>
      <c r="AK3720" s="158"/>
      <c r="AL3720" s="158"/>
      <c r="AM3720" s="158"/>
      <c r="AN3720" s="158"/>
      <c r="AO3720" s="158"/>
      <c r="AP3720" s="158"/>
      <c r="AQ3720" s="158"/>
      <c r="AR3720" s="158"/>
      <c r="AS3720" s="158"/>
      <c r="AT3720" s="158"/>
      <c r="AU3720" s="158"/>
      <c r="AV3720" s="158"/>
      <c r="AW3720" s="158"/>
      <c r="AX3720" s="158"/>
      <c r="AY3720" s="158"/>
      <c r="AZ3720" s="158"/>
      <c r="BA3720" s="158"/>
      <c r="BB3720" s="158"/>
      <c r="BC3720" s="158"/>
      <c r="BD3720" s="159"/>
      <c r="BE3720" s="158"/>
      <c r="BF3720" s="158"/>
      <c r="BG3720" s="158"/>
      <c r="BH3720" s="158"/>
      <c r="BI3720" s="159"/>
      <c r="BJ3720" s="158"/>
      <c r="BK3720" s="158"/>
      <c r="BL3720" s="158"/>
      <c r="BM3720" s="158"/>
      <c r="BN3720" s="158"/>
      <c r="BO3720" s="158"/>
      <c r="BP3720" s="158"/>
      <c r="BQ3720" s="158"/>
      <c r="BR3720" s="158"/>
      <c r="BS3720" s="158"/>
      <c r="BT3720" s="158"/>
      <c r="BU3720" s="158"/>
      <c r="BV3720" s="158"/>
      <c r="BW3720" s="158"/>
      <c r="BX3720" s="158"/>
      <c r="BY3720" s="158"/>
      <c r="BZ3720" s="158"/>
      <c r="CA3720" s="158"/>
      <c r="CB3720" s="158"/>
      <c r="CC3720" s="158"/>
      <c r="CD3720" s="158"/>
      <c r="CE3720" s="158"/>
      <c r="CF3720" s="158"/>
      <c r="CG3720" s="158"/>
      <c r="CH3720" s="158"/>
      <c r="CI3720" s="158"/>
      <c r="CJ3720" s="158"/>
      <c r="CK3720" s="158"/>
      <c r="CL3720" s="158"/>
      <c r="CM3720" s="158"/>
      <c r="CN3720" s="158"/>
      <c r="CO3720" s="158"/>
      <c r="CP3720" s="158"/>
      <c r="CQ3720" s="158"/>
      <c r="CR3720" s="158"/>
      <c r="CS3720" s="158"/>
      <c r="CT3720" s="158"/>
      <c r="CU3720" s="158"/>
      <c r="CV3720" s="158"/>
      <c r="CW3720" s="158"/>
      <c r="CX3720" s="158"/>
      <c r="CY3720" s="158"/>
      <c r="CZ3720" s="158"/>
      <c r="DA3720" s="158"/>
      <c r="DB3720" s="158"/>
      <c r="DC3720" s="158"/>
      <c r="DD3720" s="158"/>
      <c r="DE3720" s="158"/>
      <c r="DF3720" s="158"/>
      <c r="DG3720" s="158"/>
      <c r="DH3720" s="158"/>
      <c r="DI3720" s="158"/>
      <c r="DJ3720" s="158"/>
      <c r="DK3720" s="158"/>
      <c r="DL3720" s="158"/>
      <c r="DM3720" s="158"/>
      <c r="DN3720" s="158"/>
      <c r="DO3720" s="158"/>
      <c r="DP3720" s="158"/>
      <c r="DQ3720" s="158"/>
      <c r="DR3720" s="158"/>
      <c r="DS3720" s="160"/>
    </row>
    <row r="3721" spans="1:123" s="110" customFormat="1">
      <c r="A3721" s="184"/>
      <c r="B3721" s="180"/>
      <c r="D3721" s="192"/>
      <c r="E3721" s="157"/>
      <c r="F3721" s="158"/>
      <c r="G3721" s="158"/>
      <c r="H3721" s="158"/>
      <c r="I3721" s="158"/>
      <c r="J3721" s="158"/>
      <c r="K3721" s="158"/>
      <c r="L3721" s="158"/>
      <c r="M3721" s="158"/>
      <c r="N3721" s="158"/>
      <c r="O3721" s="158"/>
      <c r="P3721" s="158"/>
      <c r="Q3721" s="158"/>
      <c r="R3721" s="158"/>
      <c r="S3721" s="158"/>
      <c r="T3721" s="158"/>
      <c r="U3721" s="158"/>
      <c r="V3721" s="158"/>
      <c r="W3721" s="158"/>
      <c r="X3721" s="158"/>
      <c r="Y3721" s="158"/>
      <c r="Z3721" s="158"/>
      <c r="AA3721" s="158"/>
      <c r="AB3721" s="158"/>
      <c r="AC3721" s="158"/>
      <c r="AD3721" s="158"/>
      <c r="AE3721" s="158"/>
      <c r="AF3721" s="158"/>
      <c r="AG3721" s="158"/>
      <c r="AH3721" s="158"/>
      <c r="AI3721" s="158"/>
      <c r="AJ3721" s="158"/>
      <c r="AK3721" s="158"/>
      <c r="AL3721" s="158"/>
      <c r="AM3721" s="158"/>
      <c r="AN3721" s="158"/>
      <c r="AO3721" s="158"/>
      <c r="AP3721" s="158"/>
      <c r="AQ3721" s="158"/>
      <c r="AR3721" s="158"/>
      <c r="AS3721" s="158"/>
      <c r="AT3721" s="158"/>
      <c r="AU3721" s="158"/>
      <c r="AV3721" s="158"/>
      <c r="AW3721" s="158"/>
      <c r="AX3721" s="158"/>
      <c r="AY3721" s="158"/>
      <c r="AZ3721" s="158"/>
      <c r="BA3721" s="158"/>
      <c r="BB3721" s="158"/>
      <c r="BC3721" s="158"/>
      <c r="BD3721" s="159"/>
      <c r="BE3721" s="158"/>
      <c r="BF3721" s="158"/>
      <c r="BG3721" s="158"/>
      <c r="BH3721" s="158"/>
      <c r="BI3721" s="159"/>
      <c r="BJ3721" s="158"/>
      <c r="BK3721" s="158"/>
      <c r="BL3721" s="158"/>
      <c r="BM3721" s="158"/>
      <c r="BN3721" s="158"/>
      <c r="BO3721" s="158"/>
      <c r="BP3721" s="158"/>
      <c r="BQ3721" s="158"/>
      <c r="BR3721" s="158"/>
      <c r="BS3721" s="158"/>
      <c r="BT3721" s="158"/>
      <c r="BU3721" s="158"/>
      <c r="BV3721" s="158"/>
      <c r="BW3721" s="158"/>
      <c r="BX3721" s="158"/>
      <c r="BY3721" s="158"/>
      <c r="BZ3721" s="158"/>
      <c r="CA3721" s="158"/>
      <c r="CB3721" s="158"/>
      <c r="CC3721" s="158"/>
      <c r="CD3721" s="158"/>
      <c r="CE3721" s="158"/>
      <c r="CF3721" s="158"/>
      <c r="CG3721" s="158"/>
      <c r="CH3721" s="158"/>
      <c r="CI3721" s="158"/>
      <c r="CJ3721" s="158"/>
      <c r="CK3721" s="158"/>
      <c r="CL3721" s="158"/>
      <c r="CM3721" s="158"/>
      <c r="CN3721" s="158"/>
      <c r="CO3721" s="158"/>
      <c r="CP3721" s="158"/>
      <c r="CQ3721" s="158"/>
      <c r="CR3721" s="158"/>
      <c r="CS3721" s="158"/>
      <c r="CT3721" s="158"/>
      <c r="CU3721" s="158"/>
      <c r="CV3721" s="158"/>
      <c r="CW3721" s="158"/>
      <c r="CX3721" s="158"/>
      <c r="CY3721" s="158"/>
      <c r="CZ3721" s="158"/>
      <c r="DA3721" s="158"/>
      <c r="DB3721" s="158"/>
      <c r="DC3721" s="158"/>
      <c r="DD3721" s="158"/>
      <c r="DE3721" s="158"/>
      <c r="DF3721" s="158"/>
      <c r="DG3721" s="158"/>
      <c r="DH3721" s="158"/>
      <c r="DI3721" s="158"/>
      <c r="DJ3721" s="158"/>
      <c r="DK3721" s="158"/>
      <c r="DL3721" s="158"/>
      <c r="DM3721" s="158"/>
      <c r="DN3721" s="158"/>
      <c r="DO3721" s="158"/>
      <c r="DP3721" s="158"/>
      <c r="DQ3721" s="158"/>
      <c r="DR3721" s="158"/>
      <c r="DS3721" s="160"/>
    </row>
    <row r="3722" spans="1:123" s="110" customFormat="1">
      <c r="A3722" s="184"/>
      <c r="B3722" s="180"/>
      <c r="D3722" s="192"/>
      <c r="E3722" s="157"/>
      <c r="F3722" s="158"/>
      <c r="G3722" s="158"/>
      <c r="H3722" s="158"/>
      <c r="I3722" s="158"/>
      <c r="J3722" s="158"/>
      <c r="K3722" s="158"/>
      <c r="L3722" s="158"/>
      <c r="M3722" s="158"/>
      <c r="N3722" s="158"/>
      <c r="O3722" s="158"/>
      <c r="P3722" s="158"/>
      <c r="Q3722" s="158"/>
      <c r="R3722" s="158"/>
      <c r="S3722" s="158"/>
      <c r="T3722" s="158"/>
      <c r="U3722" s="158"/>
      <c r="V3722" s="158"/>
      <c r="W3722" s="158"/>
      <c r="X3722" s="158"/>
      <c r="Y3722" s="158"/>
      <c r="Z3722" s="158"/>
      <c r="AA3722" s="158"/>
      <c r="AB3722" s="158"/>
      <c r="AC3722" s="158"/>
      <c r="AD3722" s="158"/>
      <c r="AE3722" s="158"/>
      <c r="AF3722" s="158"/>
      <c r="AG3722" s="158"/>
      <c r="AH3722" s="158"/>
      <c r="AI3722" s="158"/>
      <c r="AJ3722" s="158"/>
      <c r="AK3722" s="158"/>
      <c r="AL3722" s="158"/>
      <c r="AM3722" s="158"/>
      <c r="AN3722" s="158"/>
      <c r="AO3722" s="158"/>
      <c r="AP3722" s="158"/>
      <c r="AQ3722" s="158"/>
      <c r="AR3722" s="158"/>
      <c r="AS3722" s="158"/>
      <c r="AT3722" s="158"/>
      <c r="AU3722" s="158"/>
      <c r="AV3722" s="158"/>
      <c r="AW3722" s="158"/>
      <c r="AX3722" s="158"/>
      <c r="AY3722" s="158"/>
      <c r="AZ3722" s="158"/>
      <c r="BA3722" s="158"/>
      <c r="BB3722" s="158"/>
      <c r="BC3722" s="158"/>
      <c r="BD3722" s="159"/>
      <c r="BE3722" s="158"/>
      <c r="BF3722" s="158"/>
      <c r="BG3722" s="158"/>
      <c r="BH3722" s="158"/>
      <c r="BI3722" s="159"/>
      <c r="BJ3722" s="158"/>
      <c r="BK3722" s="158"/>
      <c r="BL3722" s="158"/>
      <c r="BM3722" s="158"/>
      <c r="BN3722" s="158"/>
      <c r="BO3722" s="158"/>
      <c r="BP3722" s="158"/>
      <c r="BQ3722" s="158"/>
      <c r="BR3722" s="158"/>
      <c r="BS3722" s="158"/>
      <c r="BT3722" s="158"/>
      <c r="BU3722" s="158"/>
      <c r="BV3722" s="158"/>
      <c r="BW3722" s="158"/>
      <c r="BX3722" s="158"/>
      <c r="BY3722" s="158"/>
      <c r="BZ3722" s="158"/>
      <c r="CA3722" s="158"/>
      <c r="CB3722" s="158"/>
      <c r="CC3722" s="158"/>
      <c r="CD3722" s="158"/>
      <c r="CE3722" s="158"/>
      <c r="CF3722" s="158"/>
      <c r="CG3722" s="158"/>
      <c r="CH3722" s="158"/>
      <c r="CI3722" s="158"/>
      <c r="CJ3722" s="158"/>
      <c r="CK3722" s="158"/>
      <c r="CL3722" s="158"/>
      <c r="CM3722" s="158"/>
      <c r="CN3722" s="158"/>
      <c r="CO3722" s="158"/>
      <c r="CP3722" s="158"/>
      <c r="CQ3722" s="158"/>
      <c r="CR3722" s="158"/>
      <c r="CS3722" s="158"/>
      <c r="CT3722" s="158"/>
      <c r="CU3722" s="158"/>
      <c r="CV3722" s="158"/>
      <c r="CW3722" s="158"/>
      <c r="CX3722" s="158"/>
      <c r="CY3722" s="158"/>
      <c r="CZ3722" s="158"/>
      <c r="DA3722" s="158"/>
      <c r="DB3722" s="158"/>
      <c r="DC3722" s="158"/>
      <c r="DD3722" s="158"/>
      <c r="DE3722" s="158"/>
      <c r="DF3722" s="158"/>
      <c r="DG3722" s="158"/>
      <c r="DH3722" s="158"/>
      <c r="DI3722" s="158"/>
      <c r="DJ3722" s="158"/>
      <c r="DK3722" s="158"/>
      <c r="DL3722" s="158"/>
      <c r="DM3722" s="158"/>
      <c r="DN3722" s="158"/>
      <c r="DO3722" s="158"/>
      <c r="DP3722" s="158"/>
      <c r="DQ3722" s="158"/>
      <c r="DR3722" s="158"/>
      <c r="DS3722" s="160"/>
    </row>
    <row r="3723" spans="1:123" s="110" customFormat="1">
      <c r="A3723" s="184"/>
      <c r="B3723" s="180"/>
      <c r="D3723" s="192"/>
      <c r="E3723" s="157"/>
      <c r="F3723" s="158"/>
      <c r="G3723" s="158"/>
      <c r="H3723" s="158"/>
      <c r="I3723" s="158"/>
      <c r="J3723" s="158"/>
      <c r="K3723" s="158"/>
      <c r="L3723" s="158"/>
      <c r="M3723" s="158"/>
      <c r="N3723" s="158"/>
      <c r="O3723" s="158"/>
      <c r="P3723" s="158"/>
      <c r="Q3723" s="158"/>
      <c r="R3723" s="158"/>
      <c r="S3723" s="158"/>
      <c r="T3723" s="158"/>
      <c r="U3723" s="158"/>
      <c r="V3723" s="158"/>
      <c r="W3723" s="158"/>
      <c r="X3723" s="158"/>
      <c r="Y3723" s="158"/>
      <c r="Z3723" s="158"/>
      <c r="AA3723" s="158"/>
      <c r="AB3723" s="158"/>
      <c r="AC3723" s="158"/>
      <c r="AD3723" s="158"/>
      <c r="AE3723" s="158"/>
      <c r="AF3723" s="158"/>
      <c r="AG3723" s="158"/>
      <c r="AH3723" s="158"/>
      <c r="AI3723" s="158"/>
      <c r="AJ3723" s="158"/>
      <c r="AK3723" s="158"/>
      <c r="AL3723" s="158"/>
      <c r="AM3723" s="158"/>
      <c r="AN3723" s="158"/>
      <c r="AO3723" s="158"/>
      <c r="AP3723" s="158"/>
      <c r="AQ3723" s="158"/>
      <c r="AR3723" s="158"/>
      <c r="AS3723" s="158"/>
      <c r="AT3723" s="158"/>
      <c r="AU3723" s="158"/>
      <c r="AV3723" s="158"/>
      <c r="AW3723" s="158"/>
      <c r="AX3723" s="158"/>
      <c r="AY3723" s="158"/>
      <c r="AZ3723" s="158"/>
      <c r="BA3723" s="158"/>
      <c r="BB3723" s="158"/>
      <c r="BC3723" s="158"/>
      <c r="BD3723" s="159"/>
      <c r="BE3723" s="158"/>
      <c r="BF3723" s="158"/>
      <c r="BG3723" s="158"/>
      <c r="BH3723" s="158"/>
      <c r="BI3723" s="159"/>
      <c r="BJ3723" s="158"/>
      <c r="BK3723" s="158"/>
      <c r="BL3723" s="158"/>
      <c r="BM3723" s="158"/>
      <c r="BN3723" s="158"/>
      <c r="BO3723" s="158"/>
      <c r="BP3723" s="158"/>
      <c r="BQ3723" s="158"/>
      <c r="BR3723" s="158"/>
      <c r="BS3723" s="158"/>
      <c r="BT3723" s="158"/>
      <c r="BU3723" s="158"/>
      <c r="BV3723" s="158"/>
      <c r="BW3723" s="158"/>
      <c r="BX3723" s="158"/>
      <c r="BY3723" s="158"/>
      <c r="BZ3723" s="158"/>
      <c r="CA3723" s="158"/>
      <c r="CB3723" s="158"/>
      <c r="CC3723" s="158"/>
      <c r="CD3723" s="158"/>
      <c r="CE3723" s="158"/>
      <c r="CF3723" s="158"/>
      <c r="CG3723" s="158"/>
      <c r="CH3723" s="158"/>
      <c r="CI3723" s="158"/>
      <c r="CJ3723" s="158"/>
      <c r="CK3723" s="158"/>
      <c r="CL3723" s="158"/>
      <c r="CM3723" s="158"/>
      <c r="CN3723" s="158"/>
      <c r="CO3723" s="158"/>
      <c r="CP3723" s="158"/>
      <c r="CQ3723" s="158"/>
      <c r="CR3723" s="158"/>
      <c r="CS3723" s="158"/>
      <c r="CT3723" s="158"/>
      <c r="CU3723" s="158"/>
      <c r="CV3723" s="158"/>
      <c r="CW3723" s="158"/>
      <c r="CX3723" s="158"/>
      <c r="CY3723" s="158"/>
      <c r="CZ3723" s="158"/>
      <c r="DA3723" s="158"/>
      <c r="DB3723" s="158"/>
      <c r="DC3723" s="158"/>
      <c r="DD3723" s="158"/>
      <c r="DE3723" s="158"/>
      <c r="DF3723" s="158"/>
      <c r="DG3723" s="158"/>
      <c r="DH3723" s="158"/>
      <c r="DI3723" s="158"/>
      <c r="DJ3723" s="158"/>
      <c r="DK3723" s="158"/>
      <c r="DL3723" s="158"/>
      <c r="DM3723" s="158"/>
      <c r="DN3723" s="158"/>
      <c r="DO3723" s="158"/>
      <c r="DP3723" s="158"/>
      <c r="DQ3723" s="158"/>
      <c r="DR3723" s="158"/>
      <c r="DS3723" s="160"/>
    </row>
    <row r="3724" spans="1:123" s="110" customFormat="1">
      <c r="A3724" s="184"/>
      <c r="B3724" s="180"/>
      <c r="D3724" s="192"/>
      <c r="E3724" s="157"/>
      <c r="F3724" s="158"/>
      <c r="G3724" s="158"/>
      <c r="H3724" s="158"/>
      <c r="I3724" s="158"/>
      <c r="J3724" s="158"/>
      <c r="K3724" s="158"/>
      <c r="L3724" s="158"/>
      <c r="M3724" s="158"/>
      <c r="N3724" s="158"/>
      <c r="O3724" s="158"/>
      <c r="P3724" s="158"/>
      <c r="Q3724" s="158"/>
      <c r="R3724" s="158"/>
      <c r="S3724" s="158"/>
      <c r="T3724" s="158"/>
      <c r="U3724" s="158"/>
      <c r="V3724" s="158"/>
      <c r="W3724" s="158"/>
      <c r="X3724" s="158"/>
      <c r="Y3724" s="158"/>
      <c r="Z3724" s="158"/>
      <c r="AA3724" s="158"/>
      <c r="AB3724" s="158"/>
      <c r="AC3724" s="158"/>
      <c r="AD3724" s="158"/>
      <c r="AE3724" s="158"/>
      <c r="AF3724" s="158"/>
      <c r="AG3724" s="158"/>
      <c r="AH3724" s="158"/>
      <c r="AI3724" s="158"/>
      <c r="AJ3724" s="158"/>
      <c r="AK3724" s="158"/>
      <c r="AL3724" s="158"/>
      <c r="AM3724" s="158"/>
      <c r="AN3724" s="158"/>
      <c r="AO3724" s="158"/>
      <c r="AP3724" s="158"/>
      <c r="AQ3724" s="158"/>
      <c r="AR3724" s="158"/>
      <c r="AS3724" s="158"/>
      <c r="AT3724" s="158"/>
      <c r="AU3724" s="158"/>
      <c r="AV3724" s="158"/>
      <c r="AW3724" s="158"/>
      <c r="AX3724" s="158"/>
      <c r="AY3724" s="158"/>
      <c r="AZ3724" s="158"/>
      <c r="BA3724" s="158"/>
      <c r="BB3724" s="158"/>
      <c r="BC3724" s="158"/>
      <c r="BD3724" s="159"/>
      <c r="BE3724" s="158"/>
      <c r="BF3724" s="158"/>
      <c r="BG3724" s="158"/>
      <c r="BH3724" s="158"/>
      <c r="BI3724" s="159"/>
      <c r="BJ3724" s="158"/>
      <c r="BK3724" s="158"/>
      <c r="BL3724" s="158"/>
      <c r="BM3724" s="158"/>
      <c r="BN3724" s="158"/>
      <c r="BO3724" s="158"/>
      <c r="BP3724" s="158"/>
      <c r="BQ3724" s="158"/>
      <c r="BR3724" s="158"/>
      <c r="BS3724" s="158"/>
      <c r="BT3724" s="158"/>
      <c r="BU3724" s="158"/>
      <c r="BV3724" s="158"/>
      <c r="BW3724" s="158"/>
      <c r="BX3724" s="158"/>
      <c r="BY3724" s="158"/>
      <c r="BZ3724" s="158"/>
      <c r="CA3724" s="158"/>
      <c r="CB3724" s="158"/>
      <c r="CC3724" s="158"/>
      <c r="CD3724" s="158"/>
      <c r="CE3724" s="158"/>
      <c r="CF3724" s="158"/>
      <c r="CG3724" s="158"/>
      <c r="CH3724" s="158"/>
      <c r="CI3724" s="158"/>
      <c r="CJ3724" s="158"/>
      <c r="CK3724" s="158"/>
      <c r="CL3724" s="158"/>
      <c r="CM3724" s="158"/>
      <c r="CN3724" s="158"/>
      <c r="CO3724" s="158"/>
      <c r="CP3724" s="158"/>
      <c r="CQ3724" s="158"/>
      <c r="CR3724" s="158"/>
      <c r="CS3724" s="158"/>
      <c r="CT3724" s="158"/>
      <c r="CU3724" s="158"/>
      <c r="CV3724" s="158"/>
      <c r="CW3724" s="158"/>
      <c r="CX3724" s="158"/>
      <c r="CY3724" s="158"/>
      <c r="CZ3724" s="158"/>
      <c r="DA3724" s="158"/>
      <c r="DB3724" s="158"/>
      <c r="DC3724" s="158"/>
      <c r="DD3724" s="158"/>
      <c r="DE3724" s="158"/>
      <c r="DF3724" s="158"/>
      <c r="DG3724" s="158"/>
      <c r="DH3724" s="158"/>
      <c r="DI3724" s="158"/>
      <c r="DJ3724" s="158"/>
      <c r="DK3724" s="158"/>
      <c r="DL3724" s="158"/>
      <c r="DM3724" s="158"/>
      <c r="DN3724" s="158"/>
      <c r="DO3724" s="158"/>
      <c r="DP3724" s="158"/>
      <c r="DQ3724" s="158"/>
      <c r="DR3724" s="158"/>
      <c r="DS3724" s="160"/>
    </row>
    <row r="3725" spans="1:123" s="110" customFormat="1">
      <c r="A3725" s="184"/>
      <c r="B3725" s="180"/>
      <c r="D3725" s="192"/>
      <c r="E3725" s="157"/>
      <c r="F3725" s="158"/>
      <c r="G3725" s="158"/>
      <c r="H3725" s="158"/>
      <c r="I3725" s="158"/>
      <c r="J3725" s="158"/>
      <c r="K3725" s="158"/>
      <c r="L3725" s="158"/>
      <c r="M3725" s="158"/>
      <c r="N3725" s="158"/>
      <c r="O3725" s="158"/>
      <c r="P3725" s="158"/>
      <c r="Q3725" s="158"/>
      <c r="R3725" s="158"/>
      <c r="S3725" s="158"/>
      <c r="T3725" s="158"/>
      <c r="U3725" s="158"/>
      <c r="V3725" s="158"/>
      <c r="W3725" s="158"/>
      <c r="X3725" s="158"/>
      <c r="Y3725" s="158"/>
      <c r="Z3725" s="158"/>
      <c r="AA3725" s="158"/>
      <c r="AB3725" s="158"/>
      <c r="AC3725" s="158"/>
      <c r="AD3725" s="158"/>
      <c r="AE3725" s="158"/>
      <c r="AF3725" s="158"/>
      <c r="AG3725" s="158"/>
      <c r="AH3725" s="158"/>
      <c r="AI3725" s="158"/>
      <c r="AJ3725" s="158"/>
      <c r="AK3725" s="158"/>
      <c r="AL3725" s="158"/>
      <c r="AM3725" s="158"/>
      <c r="AN3725" s="158"/>
      <c r="AO3725" s="158"/>
      <c r="AP3725" s="158"/>
      <c r="AQ3725" s="158"/>
      <c r="AR3725" s="158"/>
      <c r="AS3725" s="158"/>
      <c r="AT3725" s="158"/>
      <c r="AU3725" s="158"/>
      <c r="AV3725" s="158"/>
      <c r="AW3725" s="158"/>
      <c r="AX3725" s="158"/>
      <c r="AY3725" s="158"/>
      <c r="AZ3725" s="158"/>
      <c r="BA3725" s="158"/>
      <c r="BB3725" s="158"/>
      <c r="BC3725" s="158"/>
      <c r="BD3725" s="159"/>
      <c r="BE3725" s="158"/>
      <c r="BF3725" s="158"/>
      <c r="BG3725" s="158"/>
      <c r="BH3725" s="158"/>
      <c r="BI3725" s="159"/>
      <c r="BJ3725" s="158"/>
      <c r="BK3725" s="158"/>
      <c r="BL3725" s="158"/>
      <c r="BM3725" s="158"/>
      <c r="BN3725" s="158"/>
      <c r="BO3725" s="158"/>
      <c r="BP3725" s="158"/>
      <c r="BQ3725" s="158"/>
      <c r="BR3725" s="158"/>
      <c r="BS3725" s="158"/>
      <c r="BT3725" s="158"/>
      <c r="BU3725" s="158"/>
      <c r="BV3725" s="158"/>
      <c r="BW3725" s="158"/>
      <c r="BX3725" s="158"/>
      <c r="BY3725" s="158"/>
      <c r="BZ3725" s="158"/>
      <c r="CA3725" s="158"/>
      <c r="CB3725" s="158"/>
      <c r="CC3725" s="158"/>
      <c r="CD3725" s="158"/>
      <c r="CE3725" s="158"/>
      <c r="CF3725" s="158"/>
      <c r="CG3725" s="158"/>
      <c r="CH3725" s="158"/>
      <c r="CI3725" s="158"/>
      <c r="CJ3725" s="158"/>
      <c r="CK3725" s="158"/>
      <c r="CL3725" s="158"/>
      <c r="CM3725" s="158"/>
      <c r="CN3725" s="158"/>
      <c r="CO3725" s="158"/>
      <c r="CP3725" s="158"/>
      <c r="CQ3725" s="158"/>
      <c r="CR3725" s="158"/>
      <c r="CS3725" s="158"/>
      <c r="CT3725" s="158"/>
      <c r="CU3725" s="158"/>
      <c r="CV3725" s="158"/>
      <c r="CW3725" s="158"/>
      <c r="CX3725" s="158"/>
      <c r="CY3725" s="158"/>
      <c r="CZ3725" s="158"/>
      <c r="DA3725" s="158"/>
      <c r="DB3725" s="158"/>
      <c r="DC3725" s="158"/>
      <c r="DD3725" s="158"/>
      <c r="DE3725" s="158"/>
      <c r="DF3725" s="158"/>
      <c r="DG3725" s="158"/>
      <c r="DH3725" s="158"/>
      <c r="DI3725" s="158"/>
      <c r="DJ3725" s="158"/>
      <c r="DK3725" s="158"/>
      <c r="DL3725" s="158"/>
      <c r="DM3725" s="158"/>
      <c r="DN3725" s="158"/>
      <c r="DO3725" s="158"/>
      <c r="DP3725" s="158"/>
      <c r="DQ3725" s="158"/>
      <c r="DR3725" s="158"/>
      <c r="DS3725" s="160"/>
    </row>
    <row r="3726" spans="1:123" s="110" customFormat="1">
      <c r="A3726" s="184"/>
      <c r="B3726" s="180"/>
      <c r="D3726" s="192"/>
      <c r="E3726" s="157"/>
      <c r="F3726" s="158"/>
      <c r="G3726" s="158"/>
      <c r="H3726" s="158"/>
      <c r="I3726" s="158"/>
      <c r="J3726" s="158"/>
      <c r="K3726" s="158"/>
      <c r="L3726" s="158"/>
      <c r="M3726" s="158"/>
      <c r="N3726" s="158"/>
      <c r="O3726" s="158"/>
      <c r="P3726" s="158"/>
      <c r="Q3726" s="158"/>
      <c r="R3726" s="158"/>
      <c r="S3726" s="158"/>
      <c r="T3726" s="158"/>
      <c r="U3726" s="158"/>
      <c r="V3726" s="158"/>
      <c r="W3726" s="158"/>
      <c r="X3726" s="158"/>
      <c r="Y3726" s="158"/>
      <c r="Z3726" s="158"/>
      <c r="AA3726" s="158"/>
      <c r="AB3726" s="158"/>
      <c r="AC3726" s="158"/>
      <c r="AD3726" s="158"/>
      <c r="AE3726" s="158"/>
      <c r="AF3726" s="158"/>
      <c r="AG3726" s="158"/>
      <c r="AH3726" s="158"/>
      <c r="AI3726" s="158"/>
      <c r="AJ3726" s="158"/>
      <c r="AK3726" s="158"/>
      <c r="AL3726" s="158"/>
      <c r="AM3726" s="158"/>
      <c r="AN3726" s="158"/>
      <c r="AO3726" s="158"/>
      <c r="AP3726" s="158"/>
      <c r="AQ3726" s="158"/>
      <c r="AR3726" s="158"/>
      <c r="AS3726" s="158"/>
      <c r="AT3726" s="158"/>
      <c r="AU3726" s="158"/>
      <c r="AV3726" s="158"/>
      <c r="AW3726" s="158"/>
      <c r="AX3726" s="158"/>
      <c r="AY3726" s="158"/>
      <c r="AZ3726" s="158"/>
      <c r="BA3726" s="158"/>
      <c r="BB3726" s="158"/>
      <c r="BC3726" s="158"/>
      <c r="BD3726" s="159"/>
      <c r="BE3726" s="158"/>
      <c r="BF3726" s="158"/>
      <c r="BG3726" s="158"/>
      <c r="BH3726" s="158"/>
      <c r="BI3726" s="159"/>
      <c r="BJ3726" s="158"/>
      <c r="BK3726" s="158"/>
      <c r="BL3726" s="158"/>
      <c r="BM3726" s="158"/>
      <c r="BN3726" s="158"/>
      <c r="BO3726" s="158"/>
      <c r="BP3726" s="158"/>
      <c r="BQ3726" s="158"/>
      <c r="BR3726" s="158"/>
      <c r="BS3726" s="158"/>
      <c r="BT3726" s="158"/>
      <c r="BU3726" s="158"/>
      <c r="BV3726" s="158"/>
      <c r="BW3726" s="158"/>
      <c r="BX3726" s="158"/>
      <c r="BY3726" s="158"/>
      <c r="BZ3726" s="158"/>
      <c r="CA3726" s="158"/>
      <c r="CB3726" s="158"/>
      <c r="CC3726" s="158"/>
      <c r="CD3726" s="158"/>
      <c r="CE3726" s="158"/>
      <c r="CF3726" s="158"/>
      <c r="CG3726" s="158"/>
      <c r="CH3726" s="158"/>
      <c r="CI3726" s="158"/>
      <c r="CJ3726" s="158"/>
      <c r="CK3726" s="158"/>
      <c r="CL3726" s="158"/>
      <c r="CM3726" s="158"/>
      <c r="CN3726" s="158"/>
      <c r="CO3726" s="158"/>
      <c r="CP3726" s="158"/>
      <c r="CQ3726" s="158"/>
      <c r="CR3726" s="158"/>
      <c r="CS3726" s="158"/>
      <c r="CT3726" s="158"/>
      <c r="CU3726" s="158"/>
      <c r="CV3726" s="158"/>
      <c r="CW3726" s="158"/>
      <c r="CX3726" s="158"/>
      <c r="CY3726" s="158"/>
      <c r="CZ3726" s="158"/>
      <c r="DA3726" s="158"/>
      <c r="DB3726" s="158"/>
      <c r="DC3726" s="158"/>
      <c r="DD3726" s="158"/>
      <c r="DE3726" s="158"/>
      <c r="DF3726" s="158"/>
      <c r="DG3726" s="158"/>
      <c r="DH3726" s="158"/>
      <c r="DI3726" s="158"/>
      <c r="DJ3726" s="158"/>
      <c r="DK3726" s="158"/>
      <c r="DL3726" s="158"/>
      <c r="DM3726" s="158"/>
      <c r="DN3726" s="158"/>
      <c r="DO3726" s="158"/>
      <c r="DP3726" s="158"/>
      <c r="DQ3726" s="158"/>
      <c r="DR3726" s="158"/>
      <c r="DS3726" s="160"/>
    </row>
    <row r="3727" spans="1:123" s="110" customFormat="1">
      <c r="A3727" s="184"/>
      <c r="B3727" s="180"/>
      <c r="D3727" s="192"/>
      <c r="E3727" s="157"/>
      <c r="F3727" s="158"/>
      <c r="G3727" s="158"/>
      <c r="H3727" s="158"/>
      <c r="I3727" s="158"/>
      <c r="J3727" s="158"/>
      <c r="K3727" s="158"/>
      <c r="L3727" s="158"/>
      <c r="M3727" s="158"/>
      <c r="N3727" s="158"/>
      <c r="O3727" s="158"/>
      <c r="P3727" s="158"/>
      <c r="Q3727" s="158"/>
      <c r="R3727" s="158"/>
      <c r="S3727" s="158"/>
      <c r="T3727" s="158"/>
      <c r="U3727" s="158"/>
      <c r="V3727" s="158"/>
      <c r="W3727" s="158"/>
      <c r="X3727" s="158"/>
      <c r="Y3727" s="158"/>
      <c r="Z3727" s="158"/>
      <c r="AA3727" s="158"/>
      <c r="AB3727" s="158"/>
      <c r="AC3727" s="158"/>
      <c r="AD3727" s="158"/>
      <c r="AE3727" s="158"/>
      <c r="AF3727" s="158"/>
      <c r="AG3727" s="158"/>
      <c r="AH3727" s="158"/>
      <c r="AI3727" s="158"/>
      <c r="AJ3727" s="158"/>
      <c r="AK3727" s="158"/>
      <c r="AL3727" s="158"/>
      <c r="AM3727" s="158"/>
      <c r="AN3727" s="158"/>
      <c r="AO3727" s="158"/>
      <c r="AP3727" s="158"/>
      <c r="AQ3727" s="158"/>
      <c r="AR3727" s="158"/>
      <c r="AS3727" s="158"/>
      <c r="AT3727" s="158"/>
      <c r="AU3727" s="158"/>
      <c r="AV3727" s="158"/>
      <c r="AW3727" s="158"/>
      <c r="AX3727" s="158"/>
      <c r="AY3727" s="158"/>
      <c r="AZ3727" s="158"/>
      <c r="BA3727" s="158"/>
      <c r="BB3727" s="158"/>
      <c r="BC3727" s="158"/>
      <c r="BD3727" s="159"/>
      <c r="BE3727" s="158"/>
      <c r="BF3727" s="158"/>
      <c r="BG3727" s="158"/>
      <c r="BH3727" s="158"/>
      <c r="BI3727" s="159"/>
      <c r="BJ3727" s="158"/>
      <c r="BK3727" s="158"/>
      <c r="BL3727" s="158"/>
      <c r="BM3727" s="158"/>
      <c r="BN3727" s="158"/>
      <c r="BO3727" s="158"/>
      <c r="BP3727" s="158"/>
      <c r="BQ3727" s="158"/>
      <c r="BR3727" s="158"/>
      <c r="BS3727" s="158"/>
      <c r="BT3727" s="158"/>
      <c r="BU3727" s="158"/>
      <c r="BV3727" s="158"/>
      <c r="BW3727" s="158"/>
      <c r="BX3727" s="158"/>
      <c r="BY3727" s="158"/>
      <c r="BZ3727" s="158"/>
      <c r="CA3727" s="158"/>
      <c r="CB3727" s="158"/>
      <c r="CC3727" s="158"/>
      <c r="CD3727" s="158"/>
      <c r="CE3727" s="158"/>
      <c r="CF3727" s="158"/>
      <c r="CG3727" s="158"/>
      <c r="CH3727" s="158"/>
      <c r="CI3727" s="158"/>
      <c r="CJ3727" s="158"/>
      <c r="CK3727" s="158"/>
      <c r="CL3727" s="158"/>
      <c r="CM3727" s="158"/>
      <c r="CN3727" s="158"/>
      <c r="CO3727" s="158"/>
      <c r="CP3727" s="158"/>
      <c r="CQ3727" s="158"/>
      <c r="CR3727" s="158"/>
      <c r="CS3727" s="158"/>
      <c r="CT3727" s="158"/>
      <c r="CU3727" s="158"/>
      <c r="CV3727" s="158"/>
      <c r="CW3727" s="158"/>
      <c r="CX3727" s="158"/>
      <c r="CY3727" s="158"/>
      <c r="CZ3727" s="158"/>
      <c r="DA3727" s="158"/>
      <c r="DB3727" s="158"/>
      <c r="DC3727" s="158"/>
      <c r="DD3727" s="158"/>
      <c r="DE3727" s="158"/>
      <c r="DF3727" s="158"/>
      <c r="DG3727" s="158"/>
      <c r="DH3727" s="158"/>
      <c r="DI3727" s="158"/>
      <c r="DJ3727" s="158"/>
      <c r="DK3727" s="158"/>
      <c r="DL3727" s="158"/>
      <c r="DM3727" s="158"/>
      <c r="DN3727" s="158"/>
      <c r="DO3727" s="158"/>
      <c r="DP3727" s="158"/>
      <c r="DQ3727" s="158"/>
      <c r="DR3727" s="158"/>
      <c r="DS3727" s="160"/>
    </row>
    <row r="3728" spans="1:123" s="110" customFormat="1">
      <c r="A3728" s="184"/>
      <c r="B3728" s="180"/>
      <c r="D3728" s="192"/>
      <c r="E3728" s="157"/>
      <c r="F3728" s="158"/>
      <c r="G3728" s="158"/>
      <c r="H3728" s="158"/>
      <c r="I3728" s="158"/>
      <c r="J3728" s="158"/>
      <c r="K3728" s="158"/>
      <c r="L3728" s="158"/>
      <c r="M3728" s="158"/>
      <c r="N3728" s="158"/>
      <c r="O3728" s="158"/>
      <c r="P3728" s="158"/>
      <c r="Q3728" s="158"/>
      <c r="R3728" s="158"/>
      <c r="S3728" s="158"/>
      <c r="T3728" s="158"/>
      <c r="U3728" s="158"/>
      <c r="V3728" s="158"/>
      <c r="W3728" s="158"/>
      <c r="X3728" s="158"/>
      <c r="Y3728" s="158"/>
      <c r="Z3728" s="158"/>
      <c r="AA3728" s="158"/>
      <c r="AB3728" s="158"/>
      <c r="AC3728" s="158"/>
      <c r="AD3728" s="158"/>
      <c r="AE3728" s="158"/>
      <c r="AF3728" s="158"/>
      <c r="AG3728" s="158"/>
      <c r="AH3728" s="158"/>
      <c r="AI3728" s="158"/>
      <c r="AJ3728" s="158"/>
      <c r="AK3728" s="158"/>
      <c r="AL3728" s="158"/>
      <c r="AM3728" s="158"/>
      <c r="AN3728" s="158"/>
      <c r="AO3728" s="158"/>
      <c r="AP3728" s="158"/>
      <c r="AQ3728" s="158"/>
      <c r="AR3728" s="158"/>
      <c r="AS3728" s="158"/>
      <c r="AT3728" s="158"/>
      <c r="AU3728" s="158"/>
      <c r="AV3728" s="158"/>
      <c r="AW3728" s="158"/>
      <c r="AX3728" s="158"/>
      <c r="AY3728" s="158"/>
      <c r="AZ3728" s="158"/>
      <c r="BA3728" s="158"/>
      <c r="BB3728" s="158"/>
      <c r="BC3728" s="158"/>
      <c r="BD3728" s="159"/>
      <c r="BE3728" s="158"/>
      <c r="BF3728" s="158"/>
      <c r="BG3728" s="158"/>
      <c r="BH3728" s="158"/>
      <c r="BI3728" s="159"/>
      <c r="BJ3728" s="158"/>
      <c r="BK3728" s="158"/>
      <c r="BL3728" s="158"/>
      <c r="BM3728" s="158"/>
      <c r="BN3728" s="158"/>
      <c r="BO3728" s="158"/>
      <c r="BP3728" s="158"/>
      <c r="BQ3728" s="158"/>
      <c r="BR3728" s="158"/>
      <c r="BS3728" s="158"/>
      <c r="BT3728" s="158"/>
      <c r="BU3728" s="158"/>
      <c r="BV3728" s="158"/>
      <c r="BW3728" s="158"/>
      <c r="BX3728" s="158"/>
      <c r="BY3728" s="158"/>
      <c r="BZ3728" s="158"/>
      <c r="CA3728" s="158"/>
      <c r="CB3728" s="158"/>
      <c r="CC3728" s="158"/>
      <c r="CD3728" s="158"/>
      <c r="CE3728" s="158"/>
      <c r="CF3728" s="158"/>
      <c r="CG3728" s="158"/>
      <c r="CH3728" s="158"/>
      <c r="CI3728" s="158"/>
      <c r="CJ3728" s="158"/>
      <c r="CK3728" s="158"/>
      <c r="CL3728" s="158"/>
      <c r="CM3728" s="158"/>
      <c r="CN3728" s="158"/>
      <c r="CO3728" s="158"/>
      <c r="CP3728" s="158"/>
      <c r="CQ3728" s="158"/>
      <c r="CR3728" s="158"/>
      <c r="CS3728" s="158"/>
      <c r="CT3728" s="158"/>
      <c r="CU3728" s="158"/>
      <c r="CV3728" s="158"/>
      <c r="CW3728" s="158"/>
      <c r="CX3728" s="158"/>
      <c r="CY3728" s="158"/>
      <c r="CZ3728" s="158"/>
      <c r="DA3728" s="158"/>
      <c r="DB3728" s="158"/>
      <c r="DC3728" s="158"/>
      <c r="DD3728" s="158"/>
      <c r="DE3728" s="158"/>
      <c r="DF3728" s="158"/>
      <c r="DG3728" s="158"/>
      <c r="DH3728" s="158"/>
      <c r="DI3728" s="158"/>
      <c r="DJ3728" s="158"/>
      <c r="DK3728" s="158"/>
      <c r="DL3728" s="158"/>
      <c r="DM3728" s="158"/>
      <c r="DN3728" s="158"/>
      <c r="DO3728" s="158"/>
      <c r="DP3728" s="158"/>
      <c r="DQ3728" s="158"/>
      <c r="DR3728" s="158"/>
      <c r="DS3728" s="160"/>
    </row>
    <row r="3729" spans="1:123" s="110" customFormat="1">
      <c r="A3729" s="184"/>
      <c r="B3729" s="180"/>
      <c r="D3729" s="192"/>
      <c r="E3729" s="157"/>
      <c r="F3729" s="158"/>
      <c r="G3729" s="158"/>
      <c r="H3729" s="158"/>
      <c r="I3729" s="158"/>
      <c r="J3729" s="158"/>
      <c r="K3729" s="158"/>
      <c r="L3729" s="158"/>
      <c r="M3729" s="158"/>
      <c r="N3729" s="158"/>
      <c r="O3729" s="158"/>
      <c r="P3729" s="158"/>
      <c r="Q3729" s="158"/>
      <c r="R3729" s="158"/>
      <c r="S3729" s="158"/>
      <c r="T3729" s="158"/>
      <c r="U3729" s="158"/>
      <c r="V3729" s="158"/>
      <c r="W3729" s="158"/>
      <c r="X3729" s="158"/>
      <c r="Y3729" s="158"/>
      <c r="Z3729" s="158"/>
      <c r="AA3729" s="158"/>
      <c r="AB3729" s="158"/>
      <c r="AC3729" s="158"/>
      <c r="AD3729" s="158"/>
      <c r="AE3729" s="158"/>
      <c r="AF3729" s="158"/>
      <c r="AG3729" s="158"/>
      <c r="AH3729" s="158"/>
      <c r="AI3729" s="158"/>
      <c r="AJ3729" s="158"/>
      <c r="AK3729" s="158"/>
      <c r="AL3729" s="158"/>
      <c r="AM3729" s="158"/>
      <c r="AN3729" s="158"/>
      <c r="AO3729" s="158"/>
      <c r="AP3729" s="158"/>
      <c r="AQ3729" s="158"/>
      <c r="AR3729" s="158"/>
      <c r="AS3729" s="158"/>
      <c r="AT3729" s="158"/>
      <c r="AU3729" s="158"/>
      <c r="AV3729" s="158"/>
      <c r="AW3729" s="158"/>
      <c r="AX3729" s="158"/>
      <c r="AY3729" s="158"/>
      <c r="AZ3729" s="158"/>
      <c r="BA3729" s="158"/>
      <c r="BB3729" s="158"/>
      <c r="BC3729" s="158"/>
      <c r="BD3729" s="159"/>
      <c r="BE3729" s="158"/>
      <c r="BF3729" s="158"/>
      <c r="BG3729" s="158"/>
      <c r="BH3729" s="158"/>
      <c r="BI3729" s="159"/>
      <c r="BJ3729" s="158"/>
      <c r="BK3729" s="158"/>
      <c r="BL3729" s="158"/>
      <c r="BM3729" s="158"/>
      <c r="BN3729" s="158"/>
      <c r="BO3729" s="158"/>
      <c r="BP3729" s="158"/>
      <c r="BQ3729" s="158"/>
      <c r="BR3729" s="158"/>
      <c r="BS3729" s="158"/>
      <c r="BT3729" s="158"/>
      <c r="BU3729" s="158"/>
      <c r="BV3729" s="158"/>
      <c r="BW3729" s="158"/>
      <c r="BX3729" s="158"/>
      <c r="BY3729" s="158"/>
      <c r="BZ3729" s="158"/>
      <c r="CA3729" s="158"/>
      <c r="CB3729" s="158"/>
      <c r="CC3729" s="158"/>
      <c r="CD3729" s="158"/>
      <c r="CE3729" s="158"/>
      <c r="CF3729" s="158"/>
      <c r="CG3729" s="158"/>
      <c r="CH3729" s="158"/>
      <c r="CI3729" s="158"/>
      <c r="CJ3729" s="158"/>
      <c r="CK3729" s="158"/>
      <c r="CL3729" s="158"/>
      <c r="CM3729" s="158"/>
      <c r="CN3729" s="158"/>
      <c r="CO3729" s="158"/>
      <c r="CP3729" s="158"/>
      <c r="CQ3729" s="158"/>
      <c r="CR3729" s="158"/>
      <c r="CS3729" s="158"/>
      <c r="CT3729" s="158"/>
      <c r="CU3729" s="158"/>
      <c r="CV3729" s="158"/>
      <c r="CW3729" s="158"/>
      <c r="CX3729" s="158"/>
      <c r="CY3729" s="158"/>
      <c r="CZ3729" s="158"/>
      <c r="DA3729" s="158"/>
      <c r="DB3729" s="158"/>
      <c r="DC3729" s="158"/>
      <c r="DD3729" s="158"/>
      <c r="DE3729" s="158"/>
      <c r="DF3729" s="158"/>
      <c r="DG3729" s="158"/>
      <c r="DH3729" s="158"/>
      <c r="DI3729" s="158"/>
      <c r="DJ3729" s="158"/>
      <c r="DK3729" s="158"/>
      <c r="DL3729" s="158"/>
      <c r="DM3729" s="158"/>
      <c r="DN3729" s="158"/>
      <c r="DO3729" s="158"/>
      <c r="DP3729" s="158"/>
      <c r="DQ3729" s="158"/>
      <c r="DR3729" s="158"/>
      <c r="DS3729" s="160"/>
    </row>
    <row r="3730" spans="1:123" s="110" customFormat="1">
      <c r="A3730" s="184"/>
      <c r="B3730" s="180"/>
      <c r="D3730" s="192"/>
      <c r="E3730" s="157"/>
      <c r="F3730" s="158"/>
      <c r="G3730" s="158"/>
      <c r="H3730" s="158"/>
      <c r="I3730" s="158"/>
      <c r="J3730" s="158"/>
      <c r="K3730" s="158"/>
      <c r="L3730" s="158"/>
      <c r="M3730" s="158"/>
      <c r="N3730" s="158"/>
      <c r="O3730" s="158"/>
      <c r="P3730" s="158"/>
      <c r="Q3730" s="158"/>
      <c r="R3730" s="158"/>
      <c r="S3730" s="158"/>
      <c r="T3730" s="158"/>
      <c r="U3730" s="158"/>
      <c r="V3730" s="158"/>
      <c r="W3730" s="158"/>
      <c r="X3730" s="158"/>
      <c r="Y3730" s="158"/>
      <c r="Z3730" s="158"/>
      <c r="AA3730" s="158"/>
      <c r="AB3730" s="158"/>
      <c r="AC3730" s="158"/>
      <c r="AD3730" s="158"/>
      <c r="AE3730" s="158"/>
      <c r="AF3730" s="158"/>
      <c r="AG3730" s="158"/>
      <c r="AH3730" s="158"/>
      <c r="AI3730" s="158"/>
      <c r="AJ3730" s="158"/>
      <c r="AK3730" s="158"/>
      <c r="AL3730" s="158"/>
      <c r="AM3730" s="158"/>
      <c r="AN3730" s="158"/>
      <c r="AO3730" s="158"/>
      <c r="AP3730" s="158"/>
      <c r="AQ3730" s="158"/>
      <c r="AR3730" s="158"/>
      <c r="AS3730" s="158"/>
      <c r="AT3730" s="158"/>
      <c r="AU3730" s="158"/>
      <c r="AV3730" s="158"/>
      <c r="AW3730" s="158"/>
      <c r="AX3730" s="158"/>
      <c r="AY3730" s="158"/>
      <c r="AZ3730" s="158"/>
      <c r="BA3730" s="158"/>
      <c r="BB3730" s="158"/>
      <c r="BC3730" s="158"/>
      <c r="BD3730" s="159"/>
      <c r="BE3730" s="158"/>
      <c r="BF3730" s="158"/>
      <c r="BG3730" s="158"/>
      <c r="BH3730" s="158"/>
      <c r="BI3730" s="159"/>
      <c r="BJ3730" s="158"/>
      <c r="BK3730" s="158"/>
      <c r="BL3730" s="158"/>
      <c r="BM3730" s="158"/>
      <c r="BN3730" s="158"/>
      <c r="BO3730" s="158"/>
      <c r="BP3730" s="158"/>
      <c r="BQ3730" s="158"/>
      <c r="BR3730" s="158"/>
      <c r="BS3730" s="158"/>
      <c r="BT3730" s="158"/>
      <c r="BU3730" s="158"/>
      <c r="BV3730" s="158"/>
      <c r="BW3730" s="158"/>
      <c r="BX3730" s="158"/>
      <c r="BY3730" s="158"/>
      <c r="BZ3730" s="158"/>
      <c r="CA3730" s="158"/>
      <c r="CB3730" s="158"/>
      <c r="CC3730" s="158"/>
      <c r="CD3730" s="158"/>
      <c r="CE3730" s="158"/>
      <c r="CF3730" s="158"/>
      <c r="CG3730" s="158"/>
      <c r="CH3730" s="158"/>
      <c r="CI3730" s="158"/>
      <c r="CJ3730" s="158"/>
      <c r="CK3730" s="158"/>
      <c r="CL3730" s="158"/>
      <c r="CM3730" s="158"/>
      <c r="CN3730" s="158"/>
      <c r="CO3730" s="158"/>
      <c r="CP3730" s="158"/>
      <c r="CQ3730" s="158"/>
      <c r="CR3730" s="158"/>
      <c r="CS3730" s="158"/>
      <c r="CT3730" s="158"/>
      <c r="CU3730" s="158"/>
      <c r="CV3730" s="158"/>
      <c r="CW3730" s="158"/>
      <c r="CX3730" s="158"/>
      <c r="CY3730" s="158"/>
      <c r="CZ3730" s="158"/>
      <c r="DA3730" s="158"/>
      <c r="DB3730" s="158"/>
      <c r="DC3730" s="158"/>
      <c r="DD3730" s="158"/>
      <c r="DE3730" s="158"/>
      <c r="DF3730" s="158"/>
      <c r="DG3730" s="158"/>
      <c r="DH3730" s="158"/>
      <c r="DI3730" s="158"/>
      <c r="DJ3730" s="158"/>
      <c r="DK3730" s="158"/>
      <c r="DL3730" s="158"/>
      <c r="DM3730" s="158"/>
      <c r="DN3730" s="158"/>
      <c r="DO3730" s="158"/>
      <c r="DP3730" s="158"/>
      <c r="DQ3730" s="158"/>
      <c r="DR3730" s="158"/>
      <c r="DS3730" s="160"/>
    </row>
    <row r="3731" spans="1:123" s="110" customFormat="1">
      <c r="A3731" s="184"/>
      <c r="B3731" s="180"/>
      <c r="D3731" s="192"/>
      <c r="E3731" s="157"/>
      <c r="F3731" s="158"/>
      <c r="G3731" s="158"/>
      <c r="H3731" s="158"/>
      <c r="I3731" s="158"/>
      <c r="J3731" s="158"/>
      <c r="K3731" s="158"/>
      <c r="L3731" s="158"/>
      <c r="M3731" s="158"/>
      <c r="N3731" s="158"/>
      <c r="O3731" s="158"/>
      <c r="P3731" s="158"/>
      <c r="Q3731" s="158"/>
      <c r="R3731" s="158"/>
      <c r="S3731" s="158"/>
      <c r="T3731" s="158"/>
      <c r="U3731" s="158"/>
      <c r="V3731" s="158"/>
      <c r="W3731" s="158"/>
      <c r="X3731" s="158"/>
      <c r="Y3731" s="158"/>
      <c r="Z3731" s="158"/>
      <c r="AA3731" s="158"/>
      <c r="AB3731" s="158"/>
      <c r="AC3731" s="158"/>
      <c r="AD3731" s="158"/>
      <c r="AE3731" s="158"/>
      <c r="AF3731" s="158"/>
      <c r="AG3731" s="158"/>
      <c r="AH3731" s="158"/>
      <c r="AI3731" s="158"/>
      <c r="AJ3731" s="158"/>
      <c r="AK3731" s="158"/>
      <c r="AL3731" s="158"/>
      <c r="AM3731" s="158"/>
      <c r="AN3731" s="158"/>
      <c r="AO3731" s="158"/>
      <c r="AP3731" s="158"/>
      <c r="AQ3731" s="158"/>
      <c r="AR3731" s="158"/>
      <c r="AS3731" s="158"/>
      <c r="AT3731" s="158"/>
      <c r="AU3731" s="158"/>
      <c r="AV3731" s="158"/>
      <c r="AW3731" s="158"/>
      <c r="AX3731" s="158"/>
      <c r="AY3731" s="158"/>
      <c r="AZ3731" s="158"/>
      <c r="BA3731" s="158"/>
      <c r="BB3731" s="158"/>
      <c r="BC3731" s="158"/>
      <c r="BD3731" s="159"/>
      <c r="BE3731" s="158"/>
      <c r="BF3731" s="158"/>
      <c r="BG3731" s="158"/>
      <c r="BH3731" s="158"/>
      <c r="BI3731" s="159"/>
      <c r="BJ3731" s="158"/>
      <c r="BK3731" s="158"/>
      <c r="BL3731" s="158"/>
      <c r="BM3731" s="158"/>
      <c r="BN3731" s="158"/>
      <c r="BO3731" s="158"/>
      <c r="BP3731" s="158"/>
      <c r="BQ3731" s="158"/>
      <c r="BR3731" s="158"/>
      <c r="BS3731" s="158"/>
      <c r="BT3731" s="158"/>
      <c r="BU3731" s="158"/>
      <c r="BV3731" s="158"/>
      <c r="BW3731" s="158"/>
      <c r="BX3731" s="158"/>
      <c r="BY3731" s="158"/>
      <c r="BZ3731" s="158"/>
      <c r="CA3731" s="158"/>
      <c r="CB3731" s="158"/>
      <c r="CC3731" s="158"/>
      <c r="CD3731" s="158"/>
      <c r="CE3731" s="158"/>
      <c r="CF3731" s="158"/>
      <c r="CG3731" s="158"/>
      <c r="CH3731" s="158"/>
      <c r="CI3731" s="158"/>
      <c r="CJ3731" s="158"/>
      <c r="CK3731" s="158"/>
      <c r="CL3731" s="158"/>
      <c r="CM3731" s="158"/>
      <c r="CN3731" s="158"/>
      <c r="CO3731" s="158"/>
      <c r="CP3731" s="158"/>
      <c r="CQ3731" s="158"/>
      <c r="CR3731" s="158"/>
      <c r="CS3731" s="158"/>
      <c r="CT3731" s="158"/>
      <c r="CU3731" s="158"/>
      <c r="CV3731" s="158"/>
      <c r="CW3731" s="158"/>
      <c r="CX3731" s="158"/>
      <c r="CY3731" s="158"/>
      <c r="CZ3731" s="158"/>
      <c r="DA3731" s="158"/>
      <c r="DB3731" s="158"/>
      <c r="DC3731" s="158"/>
      <c r="DD3731" s="158"/>
      <c r="DE3731" s="158"/>
      <c r="DF3731" s="158"/>
      <c r="DG3731" s="158"/>
      <c r="DH3731" s="158"/>
      <c r="DI3731" s="158"/>
      <c r="DJ3731" s="158"/>
      <c r="DK3731" s="158"/>
      <c r="DL3731" s="158"/>
      <c r="DM3731" s="158"/>
      <c r="DN3731" s="158"/>
      <c r="DO3731" s="158"/>
      <c r="DP3731" s="158"/>
      <c r="DQ3731" s="158"/>
      <c r="DR3731" s="158"/>
      <c r="DS3731" s="160"/>
    </row>
    <row r="3732" spans="1:123" s="110" customFormat="1">
      <c r="A3732" s="184"/>
      <c r="B3732" s="180"/>
      <c r="D3732" s="192"/>
      <c r="E3732" s="157"/>
      <c r="F3732" s="158"/>
      <c r="G3732" s="158"/>
      <c r="H3732" s="158"/>
      <c r="I3732" s="158"/>
      <c r="J3732" s="158"/>
      <c r="K3732" s="158"/>
      <c r="L3732" s="158"/>
      <c r="M3732" s="158"/>
      <c r="N3732" s="158"/>
      <c r="O3732" s="158"/>
      <c r="P3732" s="158"/>
      <c r="Q3732" s="158"/>
      <c r="R3732" s="158"/>
      <c r="S3732" s="158"/>
      <c r="T3732" s="158"/>
      <c r="U3732" s="158"/>
      <c r="V3732" s="158"/>
      <c r="W3732" s="158"/>
      <c r="X3732" s="158"/>
      <c r="Y3732" s="158"/>
      <c r="Z3732" s="158"/>
      <c r="AA3732" s="158"/>
      <c r="AB3732" s="158"/>
      <c r="AC3732" s="158"/>
      <c r="AD3732" s="158"/>
      <c r="AE3732" s="158"/>
      <c r="AF3732" s="158"/>
      <c r="AG3732" s="158"/>
      <c r="AH3732" s="158"/>
      <c r="AI3732" s="158"/>
      <c r="AJ3732" s="158"/>
      <c r="AK3732" s="158"/>
      <c r="AL3732" s="158"/>
      <c r="AM3732" s="158"/>
      <c r="AN3732" s="158"/>
      <c r="AO3732" s="158"/>
      <c r="AP3732" s="158"/>
      <c r="AQ3732" s="158"/>
      <c r="AR3732" s="158"/>
      <c r="AS3732" s="158"/>
      <c r="AT3732" s="158"/>
      <c r="AU3732" s="158"/>
      <c r="AV3732" s="158"/>
      <c r="AW3732" s="158"/>
      <c r="AX3732" s="158"/>
      <c r="AY3732" s="158"/>
      <c r="AZ3732" s="158"/>
      <c r="BA3732" s="158"/>
      <c r="BB3732" s="158"/>
      <c r="BC3732" s="158"/>
      <c r="BD3732" s="159"/>
      <c r="BE3732" s="158"/>
      <c r="BF3732" s="158"/>
      <c r="BG3732" s="158"/>
      <c r="BH3732" s="158"/>
      <c r="BI3732" s="159"/>
      <c r="BJ3732" s="158"/>
      <c r="BK3732" s="158"/>
      <c r="BL3732" s="158"/>
      <c r="BM3732" s="158"/>
      <c r="BN3732" s="158"/>
      <c r="BO3732" s="158"/>
      <c r="BP3732" s="158"/>
      <c r="BQ3732" s="158"/>
      <c r="BR3732" s="158"/>
      <c r="BS3732" s="158"/>
      <c r="BT3732" s="158"/>
      <c r="BU3732" s="158"/>
      <c r="BV3732" s="158"/>
      <c r="BW3732" s="158"/>
      <c r="BX3732" s="158"/>
      <c r="BY3732" s="158"/>
      <c r="BZ3732" s="158"/>
      <c r="CA3732" s="158"/>
      <c r="CB3732" s="158"/>
      <c r="CC3732" s="158"/>
      <c r="CD3732" s="158"/>
      <c r="CE3732" s="158"/>
      <c r="CF3732" s="158"/>
      <c r="CG3732" s="158"/>
      <c r="CH3732" s="158"/>
      <c r="CI3732" s="158"/>
      <c r="CJ3732" s="158"/>
      <c r="CK3732" s="158"/>
      <c r="CL3732" s="158"/>
      <c r="CM3732" s="158"/>
      <c r="CN3732" s="158"/>
      <c r="CO3732" s="158"/>
      <c r="CP3732" s="158"/>
      <c r="CQ3732" s="158"/>
      <c r="CR3732" s="158"/>
      <c r="CS3732" s="158"/>
      <c r="CT3732" s="158"/>
      <c r="CU3732" s="158"/>
      <c r="CV3732" s="158"/>
      <c r="CW3732" s="158"/>
      <c r="CX3732" s="158"/>
      <c r="CY3732" s="158"/>
      <c r="CZ3732" s="158"/>
      <c r="DA3732" s="158"/>
      <c r="DB3732" s="158"/>
      <c r="DC3732" s="158"/>
      <c r="DD3732" s="158"/>
      <c r="DE3732" s="158"/>
      <c r="DF3732" s="158"/>
      <c r="DG3732" s="158"/>
      <c r="DH3732" s="158"/>
      <c r="DI3732" s="158"/>
      <c r="DJ3732" s="158"/>
      <c r="DK3732" s="158"/>
      <c r="DL3732" s="158"/>
      <c r="DM3732" s="158"/>
      <c r="DN3732" s="158"/>
      <c r="DO3732" s="158"/>
      <c r="DP3732" s="158"/>
      <c r="DQ3732" s="158"/>
      <c r="DR3732" s="158"/>
      <c r="DS3732" s="160"/>
    </row>
    <row r="3733" spans="1:123" s="110" customFormat="1">
      <c r="A3733" s="184"/>
      <c r="B3733" s="180"/>
      <c r="D3733" s="192"/>
      <c r="E3733" s="157"/>
      <c r="F3733" s="158"/>
      <c r="G3733" s="158"/>
      <c r="H3733" s="158"/>
      <c r="I3733" s="158"/>
      <c r="J3733" s="158"/>
      <c r="K3733" s="158"/>
      <c r="L3733" s="158"/>
      <c r="M3733" s="158"/>
      <c r="N3733" s="158"/>
      <c r="O3733" s="158"/>
      <c r="P3733" s="158"/>
      <c r="Q3733" s="158"/>
      <c r="R3733" s="158"/>
      <c r="S3733" s="158"/>
      <c r="T3733" s="158"/>
      <c r="U3733" s="158"/>
      <c r="V3733" s="158"/>
      <c r="W3733" s="158"/>
      <c r="X3733" s="158"/>
      <c r="Y3733" s="158"/>
      <c r="Z3733" s="158"/>
      <c r="AA3733" s="158"/>
      <c r="AB3733" s="158"/>
      <c r="AC3733" s="158"/>
      <c r="AD3733" s="158"/>
      <c r="AE3733" s="158"/>
      <c r="AF3733" s="158"/>
      <c r="AG3733" s="158"/>
      <c r="AH3733" s="158"/>
      <c r="AI3733" s="158"/>
      <c r="AJ3733" s="158"/>
      <c r="AK3733" s="158"/>
      <c r="AL3733" s="158"/>
      <c r="AM3733" s="158"/>
      <c r="AN3733" s="158"/>
      <c r="AO3733" s="158"/>
      <c r="AP3733" s="158"/>
      <c r="AQ3733" s="158"/>
      <c r="AR3733" s="158"/>
      <c r="AS3733" s="158"/>
      <c r="AT3733" s="158"/>
      <c r="AU3733" s="158"/>
      <c r="AV3733" s="158"/>
      <c r="AW3733" s="158"/>
      <c r="AX3733" s="158"/>
      <c r="AY3733" s="158"/>
      <c r="AZ3733" s="158"/>
      <c r="BA3733" s="158"/>
      <c r="BB3733" s="158"/>
      <c r="BC3733" s="158"/>
      <c r="BD3733" s="159"/>
      <c r="BE3733" s="158"/>
      <c r="BF3733" s="158"/>
      <c r="BG3733" s="158"/>
      <c r="BH3733" s="158"/>
      <c r="BI3733" s="159"/>
      <c r="BJ3733" s="158"/>
      <c r="BK3733" s="158"/>
      <c r="BL3733" s="158"/>
      <c r="BM3733" s="158"/>
      <c r="BN3733" s="158"/>
      <c r="BO3733" s="158"/>
      <c r="BP3733" s="158"/>
      <c r="BQ3733" s="158"/>
      <c r="BR3733" s="158"/>
      <c r="BS3733" s="158"/>
      <c r="BT3733" s="158"/>
      <c r="BU3733" s="158"/>
      <c r="BV3733" s="158"/>
      <c r="BW3733" s="158"/>
      <c r="BX3733" s="158"/>
      <c r="BY3733" s="158"/>
      <c r="BZ3733" s="158"/>
      <c r="CA3733" s="158"/>
      <c r="CB3733" s="158"/>
      <c r="CC3733" s="158"/>
      <c r="CD3733" s="158"/>
      <c r="CE3733" s="158"/>
      <c r="CF3733" s="158"/>
      <c r="CG3733" s="158"/>
      <c r="CH3733" s="158"/>
      <c r="CI3733" s="158"/>
      <c r="CJ3733" s="158"/>
      <c r="CK3733" s="158"/>
      <c r="CL3733" s="158"/>
      <c r="CM3733" s="158"/>
      <c r="CN3733" s="158"/>
      <c r="CO3733" s="158"/>
      <c r="CP3733" s="158"/>
      <c r="CQ3733" s="158"/>
      <c r="CR3733" s="158"/>
      <c r="CS3733" s="158"/>
      <c r="CT3733" s="158"/>
      <c r="CU3733" s="158"/>
      <c r="CV3733" s="158"/>
      <c r="CW3733" s="158"/>
      <c r="CX3733" s="158"/>
      <c r="CY3733" s="158"/>
      <c r="CZ3733" s="158"/>
      <c r="DA3733" s="158"/>
      <c r="DB3733" s="158"/>
      <c r="DC3733" s="158"/>
      <c r="DD3733" s="158"/>
      <c r="DE3733" s="158"/>
      <c r="DF3733" s="158"/>
      <c r="DG3733" s="158"/>
      <c r="DH3733" s="158"/>
      <c r="DI3733" s="158"/>
      <c r="DJ3733" s="158"/>
      <c r="DK3733" s="158"/>
      <c r="DL3733" s="158"/>
      <c r="DM3733" s="158"/>
      <c r="DN3733" s="158"/>
      <c r="DO3733" s="158"/>
      <c r="DP3733" s="158"/>
      <c r="DQ3733" s="158"/>
      <c r="DR3733" s="158"/>
      <c r="DS3733" s="160"/>
    </row>
    <row r="3734" spans="1:123" s="110" customFormat="1">
      <c r="A3734" s="184"/>
      <c r="B3734" s="180"/>
      <c r="D3734" s="192"/>
      <c r="E3734" s="157"/>
      <c r="F3734" s="158"/>
      <c r="G3734" s="158"/>
      <c r="H3734" s="158"/>
      <c r="I3734" s="158"/>
      <c r="J3734" s="158"/>
      <c r="K3734" s="158"/>
      <c r="L3734" s="158"/>
      <c r="M3734" s="158"/>
      <c r="N3734" s="158"/>
      <c r="O3734" s="158"/>
      <c r="P3734" s="158"/>
      <c r="Q3734" s="158"/>
      <c r="R3734" s="158"/>
      <c r="S3734" s="158"/>
      <c r="T3734" s="158"/>
      <c r="U3734" s="158"/>
      <c r="V3734" s="158"/>
      <c r="W3734" s="158"/>
      <c r="X3734" s="158"/>
      <c r="Y3734" s="158"/>
      <c r="Z3734" s="158"/>
      <c r="AA3734" s="158"/>
      <c r="AB3734" s="158"/>
      <c r="AC3734" s="158"/>
      <c r="AD3734" s="158"/>
      <c r="AE3734" s="158"/>
      <c r="AF3734" s="158"/>
      <c r="AG3734" s="158"/>
      <c r="AH3734" s="158"/>
      <c r="AI3734" s="158"/>
      <c r="AJ3734" s="158"/>
      <c r="AK3734" s="158"/>
      <c r="AL3734" s="158"/>
      <c r="AM3734" s="158"/>
      <c r="AN3734" s="158"/>
      <c r="AO3734" s="158"/>
      <c r="AP3734" s="158"/>
      <c r="AQ3734" s="158"/>
      <c r="AR3734" s="158"/>
      <c r="AS3734" s="158"/>
      <c r="AT3734" s="158"/>
      <c r="AU3734" s="158"/>
      <c r="AV3734" s="158"/>
      <c r="AW3734" s="158"/>
      <c r="AX3734" s="158"/>
      <c r="AY3734" s="158"/>
      <c r="AZ3734" s="158"/>
      <c r="BA3734" s="158"/>
      <c r="BB3734" s="158"/>
      <c r="BC3734" s="158"/>
      <c r="BD3734" s="159"/>
      <c r="BE3734" s="158"/>
      <c r="BF3734" s="158"/>
      <c r="BG3734" s="158"/>
      <c r="BH3734" s="158"/>
      <c r="BI3734" s="159"/>
      <c r="BJ3734" s="158"/>
      <c r="BK3734" s="158"/>
      <c r="BL3734" s="158"/>
      <c r="BM3734" s="158"/>
      <c r="BN3734" s="158"/>
      <c r="BO3734" s="158"/>
      <c r="BP3734" s="158"/>
      <c r="BQ3734" s="158"/>
      <c r="BR3734" s="158"/>
      <c r="BS3734" s="158"/>
      <c r="BT3734" s="158"/>
      <c r="BU3734" s="158"/>
      <c r="BV3734" s="158"/>
      <c r="BW3734" s="158"/>
      <c r="BX3734" s="158"/>
      <c r="BY3734" s="158"/>
      <c r="BZ3734" s="158"/>
      <c r="CA3734" s="158"/>
      <c r="CB3734" s="158"/>
      <c r="CC3734" s="158"/>
      <c r="CD3734" s="158"/>
      <c r="CE3734" s="158"/>
      <c r="CF3734" s="158"/>
      <c r="CG3734" s="158"/>
      <c r="CH3734" s="158"/>
      <c r="CI3734" s="158"/>
      <c r="CJ3734" s="158"/>
      <c r="CK3734" s="158"/>
      <c r="CL3734" s="158"/>
      <c r="CM3734" s="158"/>
      <c r="CN3734" s="158"/>
      <c r="CO3734" s="158"/>
      <c r="CP3734" s="158"/>
      <c r="CQ3734" s="158"/>
      <c r="CR3734" s="158"/>
      <c r="CS3734" s="158"/>
      <c r="CT3734" s="158"/>
      <c r="CU3734" s="158"/>
      <c r="CV3734" s="158"/>
      <c r="CW3734" s="158"/>
      <c r="CX3734" s="158"/>
      <c r="CY3734" s="158"/>
      <c r="CZ3734" s="158"/>
      <c r="DA3734" s="158"/>
      <c r="DB3734" s="158"/>
      <c r="DC3734" s="158"/>
      <c r="DD3734" s="158"/>
      <c r="DE3734" s="158"/>
      <c r="DF3734" s="158"/>
      <c r="DG3734" s="158"/>
      <c r="DH3734" s="158"/>
      <c r="DI3734" s="158"/>
      <c r="DJ3734" s="158"/>
      <c r="DK3734" s="158"/>
      <c r="DL3734" s="158"/>
      <c r="DM3734" s="158"/>
      <c r="DN3734" s="158"/>
      <c r="DO3734" s="158"/>
      <c r="DP3734" s="158"/>
      <c r="DQ3734" s="158"/>
      <c r="DR3734" s="158"/>
      <c r="DS3734" s="160"/>
    </row>
    <row r="3735" spans="1:123" s="110" customFormat="1">
      <c r="A3735" s="184"/>
      <c r="B3735" s="180"/>
      <c r="D3735" s="192"/>
      <c r="E3735" s="157"/>
      <c r="F3735" s="158"/>
      <c r="G3735" s="158"/>
      <c r="H3735" s="158"/>
      <c r="I3735" s="158"/>
      <c r="J3735" s="158"/>
      <c r="K3735" s="158"/>
      <c r="L3735" s="158"/>
      <c r="M3735" s="158"/>
      <c r="N3735" s="158"/>
      <c r="O3735" s="158"/>
      <c r="P3735" s="158"/>
      <c r="Q3735" s="158"/>
      <c r="R3735" s="158"/>
      <c r="S3735" s="158"/>
      <c r="T3735" s="158"/>
      <c r="U3735" s="158"/>
      <c r="V3735" s="158"/>
      <c r="W3735" s="158"/>
      <c r="X3735" s="158"/>
      <c r="Y3735" s="158"/>
      <c r="Z3735" s="158"/>
      <c r="AA3735" s="158"/>
      <c r="AB3735" s="158"/>
      <c r="AC3735" s="158"/>
      <c r="AD3735" s="158"/>
      <c r="AE3735" s="158"/>
      <c r="AF3735" s="158"/>
      <c r="AG3735" s="158"/>
      <c r="AH3735" s="158"/>
      <c r="AI3735" s="158"/>
      <c r="AJ3735" s="158"/>
      <c r="AK3735" s="158"/>
      <c r="AL3735" s="158"/>
      <c r="AM3735" s="158"/>
      <c r="AN3735" s="158"/>
      <c r="AO3735" s="158"/>
      <c r="AP3735" s="158"/>
      <c r="AQ3735" s="158"/>
      <c r="AR3735" s="158"/>
      <c r="AS3735" s="158"/>
      <c r="AT3735" s="158"/>
      <c r="AU3735" s="158"/>
      <c r="AV3735" s="158"/>
      <c r="AW3735" s="158"/>
      <c r="AX3735" s="158"/>
      <c r="AY3735" s="158"/>
      <c r="AZ3735" s="158"/>
      <c r="BA3735" s="158"/>
      <c r="BB3735" s="158"/>
      <c r="BC3735" s="158"/>
      <c r="BD3735" s="159"/>
      <c r="BE3735" s="158"/>
      <c r="BF3735" s="158"/>
      <c r="BG3735" s="158"/>
      <c r="BH3735" s="158"/>
      <c r="BI3735" s="159"/>
      <c r="BJ3735" s="158"/>
      <c r="BK3735" s="158"/>
      <c r="BL3735" s="158"/>
      <c r="BM3735" s="158"/>
      <c r="BN3735" s="158"/>
      <c r="BO3735" s="158"/>
      <c r="BP3735" s="158"/>
      <c r="BQ3735" s="158"/>
      <c r="BR3735" s="158"/>
      <c r="BS3735" s="158"/>
      <c r="BT3735" s="158"/>
      <c r="BU3735" s="158"/>
      <c r="BV3735" s="158"/>
      <c r="BW3735" s="158"/>
      <c r="BX3735" s="158"/>
      <c r="BY3735" s="158"/>
      <c r="BZ3735" s="158"/>
      <c r="CA3735" s="158"/>
      <c r="CB3735" s="158"/>
      <c r="CC3735" s="158"/>
      <c r="CD3735" s="158"/>
      <c r="CE3735" s="158"/>
      <c r="CF3735" s="158"/>
      <c r="CG3735" s="158"/>
      <c r="CH3735" s="158"/>
      <c r="CI3735" s="158"/>
      <c r="CJ3735" s="158"/>
      <c r="CK3735" s="158"/>
      <c r="CL3735" s="158"/>
      <c r="CM3735" s="158"/>
      <c r="CN3735" s="158"/>
      <c r="CO3735" s="158"/>
      <c r="CP3735" s="158"/>
      <c r="CQ3735" s="158"/>
      <c r="CR3735" s="158"/>
      <c r="CS3735" s="158"/>
      <c r="CT3735" s="158"/>
      <c r="CU3735" s="158"/>
      <c r="CV3735" s="158"/>
      <c r="CW3735" s="158"/>
      <c r="CX3735" s="158"/>
      <c r="CY3735" s="158"/>
      <c r="CZ3735" s="158"/>
      <c r="DA3735" s="158"/>
      <c r="DB3735" s="158"/>
      <c r="DC3735" s="158"/>
      <c r="DD3735" s="158"/>
      <c r="DE3735" s="158"/>
      <c r="DF3735" s="158"/>
      <c r="DG3735" s="158"/>
      <c r="DH3735" s="158"/>
      <c r="DI3735" s="158"/>
      <c r="DJ3735" s="158"/>
      <c r="DK3735" s="158"/>
      <c r="DL3735" s="158"/>
      <c r="DM3735" s="158"/>
      <c r="DN3735" s="158"/>
      <c r="DO3735" s="158"/>
      <c r="DP3735" s="158"/>
      <c r="DQ3735" s="158"/>
      <c r="DR3735" s="158"/>
      <c r="DS3735" s="160"/>
    </row>
    <row r="3736" spans="1:123" s="110" customFormat="1">
      <c r="A3736" s="184"/>
      <c r="B3736" s="180"/>
      <c r="D3736" s="192"/>
      <c r="E3736" s="157"/>
      <c r="F3736" s="158"/>
      <c r="G3736" s="158"/>
      <c r="H3736" s="158"/>
      <c r="I3736" s="158"/>
      <c r="J3736" s="158"/>
      <c r="K3736" s="158"/>
      <c r="L3736" s="158"/>
      <c r="M3736" s="158"/>
      <c r="N3736" s="158"/>
      <c r="O3736" s="158"/>
      <c r="P3736" s="158"/>
      <c r="Q3736" s="158"/>
      <c r="R3736" s="158"/>
      <c r="S3736" s="158"/>
      <c r="T3736" s="158"/>
      <c r="U3736" s="158"/>
      <c r="V3736" s="158"/>
      <c r="W3736" s="158"/>
      <c r="X3736" s="158"/>
      <c r="Y3736" s="158"/>
      <c r="Z3736" s="158"/>
      <c r="AA3736" s="158"/>
      <c r="AB3736" s="158"/>
      <c r="AC3736" s="158"/>
      <c r="AD3736" s="158"/>
      <c r="AE3736" s="158"/>
      <c r="AF3736" s="158"/>
      <c r="AG3736" s="158"/>
      <c r="AH3736" s="158"/>
      <c r="AI3736" s="158"/>
      <c r="AJ3736" s="158"/>
      <c r="AK3736" s="158"/>
      <c r="AL3736" s="158"/>
      <c r="AM3736" s="158"/>
      <c r="AN3736" s="158"/>
      <c r="AO3736" s="158"/>
      <c r="AP3736" s="158"/>
      <c r="AQ3736" s="158"/>
      <c r="AR3736" s="158"/>
      <c r="AS3736" s="158"/>
      <c r="AT3736" s="158"/>
      <c r="AU3736" s="158"/>
      <c r="AV3736" s="158"/>
      <c r="AW3736" s="158"/>
      <c r="AX3736" s="158"/>
      <c r="AY3736" s="158"/>
      <c r="AZ3736" s="158"/>
      <c r="BA3736" s="158"/>
      <c r="BB3736" s="158"/>
      <c r="BC3736" s="158"/>
      <c r="BD3736" s="159"/>
      <c r="BE3736" s="158"/>
      <c r="BF3736" s="158"/>
      <c r="BG3736" s="158"/>
      <c r="BH3736" s="158"/>
      <c r="BI3736" s="159"/>
      <c r="BJ3736" s="158"/>
      <c r="BK3736" s="158"/>
      <c r="BL3736" s="158"/>
      <c r="BM3736" s="158"/>
      <c r="BN3736" s="158"/>
      <c r="BO3736" s="158"/>
      <c r="BP3736" s="158"/>
      <c r="BQ3736" s="158"/>
      <c r="BR3736" s="158"/>
      <c r="BS3736" s="158"/>
      <c r="BT3736" s="158"/>
      <c r="BU3736" s="158"/>
      <c r="BV3736" s="158"/>
      <c r="BW3736" s="158"/>
      <c r="BX3736" s="158"/>
      <c r="BY3736" s="158"/>
      <c r="BZ3736" s="158"/>
      <c r="CA3736" s="158"/>
      <c r="CB3736" s="158"/>
      <c r="CC3736" s="158"/>
      <c r="CD3736" s="158"/>
      <c r="CE3736" s="158"/>
      <c r="CF3736" s="158"/>
      <c r="CG3736" s="158"/>
      <c r="CH3736" s="158"/>
      <c r="CI3736" s="158"/>
      <c r="CJ3736" s="158"/>
      <c r="CK3736" s="158"/>
      <c r="CL3736" s="158"/>
      <c r="CM3736" s="158"/>
      <c r="CN3736" s="158"/>
      <c r="CO3736" s="158"/>
      <c r="CP3736" s="158"/>
      <c r="CQ3736" s="158"/>
      <c r="CR3736" s="158"/>
      <c r="CS3736" s="158"/>
      <c r="CT3736" s="158"/>
      <c r="CU3736" s="158"/>
      <c r="CV3736" s="158"/>
      <c r="CW3736" s="158"/>
      <c r="CX3736" s="158"/>
      <c r="CY3736" s="158"/>
      <c r="CZ3736" s="158"/>
      <c r="DA3736" s="158"/>
      <c r="DB3736" s="158"/>
      <c r="DC3736" s="158"/>
      <c r="DD3736" s="158"/>
      <c r="DE3736" s="158"/>
      <c r="DF3736" s="158"/>
      <c r="DG3736" s="158"/>
      <c r="DH3736" s="158"/>
      <c r="DI3736" s="158"/>
      <c r="DJ3736" s="158"/>
      <c r="DK3736" s="158"/>
      <c r="DL3736" s="158"/>
      <c r="DM3736" s="158"/>
      <c r="DN3736" s="158"/>
      <c r="DO3736" s="158"/>
      <c r="DP3736" s="158"/>
      <c r="DQ3736" s="158"/>
      <c r="DR3736" s="158"/>
      <c r="DS3736" s="160"/>
    </row>
    <row r="3737" spans="1:123" s="110" customFormat="1">
      <c r="A3737" s="184"/>
      <c r="B3737" s="180"/>
      <c r="D3737" s="192"/>
      <c r="E3737" s="157"/>
      <c r="F3737" s="158"/>
      <c r="G3737" s="158"/>
      <c r="H3737" s="158"/>
      <c r="I3737" s="158"/>
      <c r="J3737" s="158"/>
      <c r="K3737" s="158"/>
      <c r="L3737" s="158"/>
      <c r="M3737" s="158"/>
      <c r="N3737" s="158"/>
      <c r="O3737" s="158"/>
      <c r="P3737" s="158"/>
      <c r="Q3737" s="158"/>
      <c r="R3737" s="158"/>
      <c r="S3737" s="158"/>
      <c r="T3737" s="158"/>
      <c r="U3737" s="158"/>
      <c r="V3737" s="158"/>
      <c r="W3737" s="158"/>
      <c r="X3737" s="158"/>
      <c r="Y3737" s="158"/>
      <c r="Z3737" s="158"/>
      <c r="AA3737" s="158"/>
      <c r="AB3737" s="158"/>
      <c r="AC3737" s="158"/>
      <c r="AD3737" s="158"/>
      <c r="AE3737" s="158"/>
      <c r="AF3737" s="158"/>
      <c r="AG3737" s="158"/>
      <c r="AH3737" s="158"/>
      <c r="AI3737" s="158"/>
      <c r="AJ3737" s="158"/>
      <c r="AK3737" s="158"/>
      <c r="AL3737" s="158"/>
      <c r="AM3737" s="158"/>
      <c r="AN3737" s="158"/>
      <c r="AO3737" s="158"/>
      <c r="AP3737" s="158"/>
      <c r="AQ3737" s="158"/>
      <c r="AR3737" s="158"/>
      <c r="AS3737" s="158"/>
      <c r="AT3737" s="158"/>
      <c r="AU3737" s="158"/>
      <c r="AV3737" s="158"/>
      <c r="AW3737" s="158"/>
      <c r="AX3737" s="158"/>
      <c r="AY3737" s="158"/>
      <c r="AZ3737" s="158"/>
      <c r="BA3737" s="158"/>
      <c r="BB3737" s="158"/>
      <c r="BC3737" s="158"/>
      <c r="BD3737" s="159"/>
      <c r="BE3737" s="158"/>
      <c r="BF3737" s="158"/>
      <c r="BG3737" s="158"/>
      <c r="BH3737" s="158"/>
      <c r="BI3737" s="159"/>
      <c r="BJ3737" s="158"/>
      <c r="BK3737" s="158"/>
      <c r="BL3737" s="158"/>
      <c r="BM3737" s="158"/>
      <c r="BN3737" s="158"/>
      <c r="BO3737" s="158"/>
      <c r="BP3737" s="158"/>
      <c r="BQ3737" s="158"/>
      <c r="BR3737" s="158"/>
      <c r="BS3737" s="158"/>
      <c r="BT3737" s="158"/>
      <c r="BU3737" s="158"/>
      <c r="BV3737" s="158"/>
      <c r="BW3737" s="158"/>
      <c r="BX3737" s="158"/>
      <c r="BY3737" s="158"/>
      <c r="BZ3737" s="158"/>
      <c r="CA3737" s="158"/>
      <c r="CB3737" s="158"/>
      <c r="CC3737" s="158"/>
      <c r="CD3737" s="158"/>
      <c r="CE3737" s="158"/>
      <c r="CF3737" s="158"/>
      <c r="CG3737" s="158"/>
      <c r="CH3737" s="158"/>
      <c r="CI3737" s="158"/>
      <c r="CJ3737" s="158"/>
      <c r="CK3737" s="158"/>
      <c r="CL3737" s="158"/>
      <c r="CM3737" s="158"/>
      <c r="CN3737" s="158"/>
      <c r="CO3737" s="158"/>
      <c r="CP3737" s="158"/>
      <c r="CQ3737" s="158"/>
      <c r="CR3737" s="158"/>
      <c r="CS3737" s="158"/>
      <c r="CT3737" s="158"/>
      <c r="CU3737" s="158"/>
      <c r="CV3737" s="158"/>
      <c r="CW3737" s="158"/>
      <c r="CX3737" s="158"/>
      <c r="CY3737" s="158"/>
      <c r="CZ3737" s="158"/>
      <c r="DA3737" s="158"/>
      <c r="DB3737" s="158"/>
      <c r="DC3737" s="158"/>
      <c r="DD3737" s="158"/>
      <c r="DE3737" s="158"/>
      <c r="DF3737" s="158"/>
      <c r="DG3737" s="158"/>
      <c r="DH3737" s="158"/>
      <c r="DI3737" s="158"/>
      <c r="DJ3737" s="158"/>
      <c r="DK3737" s="158"/>
      <c r="DL3737" s="158"/>
      <c r="DM3737" s="158"/>
      <c r="DN3737" s="158"/>
      <c r="DO3737" s="158"/>
      <c r="DP3737" s="158"/>
      <c r="DQ3737" s="158"/>
      <c r="DR3737" s="158"/>
      <c r="DS3737" s="160"/>
    </row>
    <row r="3738" spans="1:123" s="110" customFormat="1">
      <c r="A3738" s="184"/>
      <c r="B3738" s="180"/>
      <c r="D3738" s="192"/>
      <c r="E3738" s="157"/>
      <c r="F3738" s="158"/>
      <c r="G3738" s="158"/>
      <c r="H3738" s="158"/>
      <c r="I3738" s="158"/>
      <c r="J3738" s="158"/>
      <c r="K3738" s="158"/>
      <c r="L3738" s="158"/>
      <c r="M3738" s="158"/>
      <c r="N3738" s="158"/>
      <c r="O3738" s="158"/>
      <c r="P3738" s="158"/>
      <c r="Q3738" s="158"/>
      <c r="R3738" s="158"/>
      <c r="S3738" s="158"/>
      <c r="T3738" s="158"/>
      <c r="U3738" s="158"/>
      <c r="V3738" s="158"/>
      <c r="W3738" s="158"/>
      <c r="X3738" s="158"/>
      <c r="Y3738" s="158"/>
      <c r="Z3738" s="158"/>
      <c r="AA3738" s="158"/>
      <c r="AB3738" s="158"/>
      <c r="AC3738" s="158"/>
      <c r="AD3738" s="158"/>
      <c r="AE3738" s="158"/>
      <c r="AF3738" s="158"/>
      <c r="AG3738" s="158"/>
      <c r="AH3738" s="158"/>
      <c r="AI3738" s="158"/>
      <c r="AJ3738" s="158"/>
      <c r="AK3738" s="158"/>
      <c r="AL3738" s="158"/>
      <c r="AM3738" s="158"/>
      <c r="AN3738" s="158"/>
      <c r="AO3738" s="158"/>
      <c r="AP3738" s="158"/>
      <c r="AQ3738" s="158"/>
      <c r="AR3738" s="158"/>
      <c r="AS3738" s="158"/>
      <c r="AT3738" s="158"/>
      <c r="AU3738" s="158"/>
      <c r="AV3738" s="158"/>
      <c r="AW3738" s="158"/>
      <c r="AX3738" s="158"/>
      <c r="AY3738" s="158"/>
      <c r="AZ3738" s="158"/>
      <c r="BA3738" s="158"/>
      <c r="BB3738" s="158"/>
      <c r="BC3738" s="158"/>
      <c r="BD3738" s="159"/>
      <c r="BE3738" s="158"/>
      <c r="BF3738" s="158"/>
      <c r="BG3738" s="158"/>
      <c r="BH3738" s="158"/>
      <c r="BI3738" s="159"/>
      <c r="BJ3738" s="158"/>
      <c r="BK3738" s="158"/>
      <c r="BL3738" s="158"/>
      <c r="BM3738" s="158"/>
      <c r="BN3738" s="158"/>
      <c r="BO3738" s="158"/>
      <c r="BP3738" s="158"/>
      <c r="BQ3738" s="158"/>
      <c r="BR3738" s="158"/>
      <c r="BS3738" s="158"/>
      <c r="BT3738" s="158"/>
      <c r="BU3738" s="158"/>
      <c r="BV3738" s="158"/>
      <c r="BW3738" s="158"/>
      <c r="BX3738" s="158"/>
      <c r="BY3738" s="158"/>
      <c r="BZ3738" s="158"/>
      <c r="CA3738" s="158"/>
      <c r="CB3738" s="158"/>
      <c r="CC3738" s="158"/>
      <c r="CD3738" s="158"/>
      <c r="CE3738" s="158"/>
      <c r="CF3738" s="158"/>
      <c r="CG3738" s="158"/>
      <c r="CH3738" s="158"/>
      <c r="CI3738" s="158"/>
      <c r="CJ3738" s="158"/>
      <c r="CK3738" s="158"/>
      <c r="CL3738" s="158"/>
      <c r="CM3738" s="158"/>
      <c r="CN3738" s="158"/>
      <c r="CO3738" s="158"/>
      <c r="CP3738" s="158"/>
      <c r="CQ3738" s="158"/>
      <c r="CR3738" s="158"/>
      <c r="CS3738" s="158"/>
      <c r="CT3738" s="158"/>
      <c r="CU3738" s="158"/>
      <c r="CV3738" s="158"/>
      <c r="CW3738" s="158"/>
      <c r="CX3738" s="158"/>
      <c r="CY3738" s="158"/>
      <c r="CZ3738" s="158"/>
      <c r="DA3738" s="158"/>
      <c r="DB3738" s="158"/>
      <c r="DC3738" s="158"/>
      <c r="DD3738" s="158"/>
      <c r="DE3738" s="158"/>
      <c r="DF3738" s="158"/>
      <c r="DG3738" s="158"/>
      <c r="DH3738" s="158"/>
      <c r="DI3738" s="158"/>
      <c r="DJ3738" s="158"/>
      <c r="DK3738" s="158"/>
      <c r="DL3738" s="158"/>
      <c r="DM3738" s="158"/>
      <c r="DN3738" s="158"/>
      <c r="DO3738" s="158"/>
      <c r="DP3738" s="158"/>
      <c r="DQ3738" s="158"/>
      <c r="DR3738" s="158"/>
      <c r="DS3738" s="160"/>
    </row>
    <row r="3739" spans="1:123" s="110" customFormat="1">
      <c r="A3739" s="184"/>
      <c r="B3739" s="180"/>
      <c r="D3739" s="192"/>
      <c r="E3739" s="157"/>
      <c r="F3739" s="158"/>
      <c r="G3739" s="158"/>
      <c r="H3739" s="158"/>
      <c r="I3739" s="158"/>
      <c r="J3739" s="158"/>
      <c r="K3739" s="158"/>
      <c r="L3739" s="158"/>
      <c r="M3739" s="158"/>
      <c r="N3739" s="158"/>
      <c r="O3739" s="158"/>
      <c r="P3739" s="158"/>
      <c r="Q3739" s="158"/>
      <c r="R3739" s="158"/>
      <c r="S3739" s="158"/>
      <c r="T3739" s="158"/>
      <c r="U3739" s="158"/>
      <c r="V3739" s="158"/>
      <c r="W3739" s="158"/>
      <c r="X3739" s="158"/>
      <c r="Y3739" s="158"/>
      <c r="Z3739" s="158"/>
      <c r="AA3739" s="158"/>
      <c r="AB3739" s="158"/>
      <c r="AC3739" s="158"/>
      <c r="AD3739" s="158"/>
      <c r="AE3739" s="158"/>
      <c r="AF3739" s="158"/>
      <c r="AG3739" s="158"/>
      <c r="AH3739" s="158"/>
      <c r="AI3739" s="158"/>
      <c r="AJ3739" s="158"/>
      <c r="AK3739" s="158"/>
      <c r="AL3739" s="158"/>
      <c r="AM3739" s="158"/>
      <c r="AN3739" s="158"/>
      <c r="AO3739" s="158"/>
      <c r="AP3739" s="158"/>
      <c r="AQ3739" s="158"/>
      <c r="AR3739" s="158"/>
      <c r="AS3739" s="158"/>
      <c r="AT3739" s="158"/>
      <c r="AU3739" s="158"/>
      <c r="AV3739" s="158"/>
      <c r="AW3739" s="158"/>
      <c r="AX3739" s="158"/>
      <c r="AY3739" s="158"/>
      <c r="AZ3739" s="158"/>
      <c r="BA3739" s="158"/>
      <c r="BB3739" s="158"/>
      <c r="BC3739" s="158"/>
      <c r="BD3739" s="159"/>
      <c r="BE3739" s="158"/>
      <c r="BF3739" s="158"/>
      <c r="BG3739" s="158"/>
      <c r="BH3739" s="158"/>
      <c r="BI3739" s="159"/>
      <c r="BJ3739" s="158"/>
      <c r="BK3739" s="158"/>
      <c r="BL3739" s="158"/>
      <c r="BM3739" s="158"/>
      <c r="BN3739" s="158"/>
      <c r="BO3739" s="158"/>
      <c r="BP3739" s="158"/>
      <c r="BQ3739" s="158"/>
      <c r="BR3739" s="158"/>
      <c r="BS3739" s="158"/>
      <c r="BT3739" s="158"/>
      <c r="BU3739" s="158"/>
      <c r="BV3739" s="158"/>
      <c r="BW3739" s="158"/>
      <c r="BX3739" s="158"/>
      <c r="BY3739" s="158"/>
      <c r="BZ3739" s="158"/>
      <c r="CA3739" s="158"/>
      <c r="CB3739" s="158"/>
      <c r="CC3739" s="158"/>
      <c r="CD3739" s="158"/>
      <c r="CE3739" s="158"/>
      <c r="CF3739" s="158"/>
      <c r="CG3739" s="158"/>
      <c r="CH3739" s="158"/>
      <c r="CI3739" s="158"/>
      <c r="CJ3739" s="158"/>
      <c r="CK3739" s="158"/>
      <c r="CL3739" s="158"/>
      <c r="CM3739" s="158"/>
      <c r="CN3739" s="158"/>
      <c r="CO3739" s="158"/>
      <c r="CP3739" s="158"/>
      <c r="CQ3739" s="158"/>
      <c r="CR3739" s="158"/>
      <c r="CS3739" s="158"/>
      <c r="CT3739" s="158"/>
      <c r="CU3739" s="158"/>
      <c r="CV3739" s="158"/>
      <c r="CW3739" s="158"/>
      <c r="CX3739" s="158"/>
      <c r="CY3739" s="158"/>
      <c r="CZ3739" s="158"/>
      <c r="DA3739" s="158"/>
      <c r="DB3739" s="158"/>
      <c r="DC3739" s="158"/>
      <c r="DD3739" s="158"/>
      <c r="DE3739" s="158"/>
      <c r="DF3739" s="158"/>
      <c r="DG3739" s="158"/>
      <c r="DH3739" s="158"/>
      <c r="DI3739" s="158"/>
      <c r="DJ3739" s="158"/>
      <c r="DK3739" s="158"/>
      <c r="DL3739" s="158"/>
      <c r="DM3739" s="158"/>
      <c r="DN3739" s="158"/>
      <c r="DO3739" s="158"/>
      <c r="DP3739" s="158"/>
      <c r="DQ3739" s="158"/>
      <c r="DR3739" s="158"/>
      <c r="DS3739" s="160"/>
    </row>
    <row r="3740" spans="1:123" s="110" customFormat="1">
      <c r="A3740" s="184"/>
      <c r="B3740" s="180"/>
      <c r="D3740" s="192"/>
      <c r="E3740" s="157"/>
      <c r="F3740" s="158"/>
      <c r="G3740" s="158"/>
      <c r="H3740" s="158"/>
      <c r="I3740" s="158"/>
      <c r="J3740" s="158"/>
      <c r="K3740" s="158"/>
      <c r="L3740" s="158"/>
      <c r="M3740" s="158"/>
      <c r="N3740" s="158"/>
      <c r="O3740" s="158"/>
      <c r="P3740" s="158"/>
      <c r="Q3740" s="158"/>
      <c r="R3740" s="158"/>
      <c r="S3740" s="158"/>
      <c r="T3740" s="158"/>
      <c r="U3740" s="158"/>
      <c r="V3740" s="158"/>
      <c r="W3740" s="158"/>
      <c r="X3740" s="158"/>
      <c r="Y3740" s="158"/>
      <c r="Z3740" s="158"/>
      <c r="AA3740" s="158"/>
      <c r="AB3740" s="158"/>
      <c r="AC3740" s="158"/>
      <c r="AD3740" s="158"/>
      <c r="AE3740" s="158"/>
      <c r="AF3740" s="158"/>
      <c r="AG3740" s="158"/>
      <c r="AH3740" s="158"/>
      <c r="AI3740" s="158"/>
      <c r="AJ3740" s="158"/>
      <c r="AK3740" s="158"/>
      <c r="AL3740" s="158"/>
      <c r="AM3740" s="158"/>
      <c r="AN3740" s="158"/>
      <c r="AO3740" s="158"/>
      <c r="AP3740" s="158"/>
      <c r="AQ3740" s="158"/>
      <c r="AR3740" s="158"/>
      <c r="AS3740" s="158"/>
      <c r="AT3740" s="158"/>
      <c r="AU3740" s="158"/>
      <c r="AV3740" s="158"/>
      <c r="AW3740" s="158"/>
      <c r="AX3740" s="158"/>
      <c r="AY3740" s="158"/>
      <c r="AZ3740" s="158"/>
      <c r="BA3740" s="158"/>
      <c r="BB3740" s="158"/>
      <c r="BC3740" s="158"/>
      <c r="BD3740" s="159"/>
      <c r="BE3740" s="158"/>
      <c r="BF3740" s="158"/>
      <c r="BG3740" s="158"/>
      <c r="BH3740" s="158"/>
      <c r="BI3740" s="159"/>
      <c r="BJ3740" s="158"/>
      <c r="BK3740" s="158"/>
      <c r="BL3740" s="158"/>
      <c r="BM3740" s="158"/>
      <c r="BN3740" s="158"/>
      <c r="BO3740" s="158"/>
      <c r="BP3740" s="158"/>
      <c r="BQ3740" s="158"/>
      <c r="BR3740" s="158"/>
      <c r="BS3740" s="158"/>
      <c r="BT3740" s="158"/>
      <c r="BU3740" s="158"/>
      <c r="BV3740" s="158"/>
      <c r="BW3740" s="158"/>
      <c r="BX3740" s="158"/>
      <c r="BY3740" s="158"/>
      <c r="BZ3740" s="158"/>
      <c r="CA3740" s="158"/>
      <c r="CB3740" s="158"/>
      <c r="CC3740" s="158"/>
      <c r="CD3740" s="158"/>
      <c r="CE3740" s="158"/>
      <c r="CF3740" s="158"/>
      <c r="CG3740" s="158"/>
      <c r="CH3740" s="158"/>
      <c r="CI3740" s="158"/>
      <c r="CJ3740" s="158"/>
      <c r="CK3740" s="158"/>
      <c r="CL3740" s="158"/>
      <c r="CM3740" s="158"/>
      <c r="CN3740" s="158"/>
      <c r="CO3740" s="158"/>
      <c r="CP3740" s="158"/>
      <c r="CQ3740" s="158"/>
      <c r="CR3740" s="158"/>
      <c r="CS3740" s="158"/>
      <c r="CT3740" s="158"/>
      <c r="CU3740" s="158"/>
      <c r="CV3740" s="158"/>
      <c r="CW3740" s="158"/>
      <c r="CX3740" s="158"/>
      <c r="CY3740" s="158"/>
      <c r="CZ3740" s="158"/>
      <c r="DA3740" s="158"/>
      <c r="DB3740" s="158"/>
      <c r="DC3740" s="158"/>
      <c r="DD3740" s="158"/>
      <c r="DE3740" s="158"/>
      <c r="DF3740" s="158"/>
      <c r="DG3740" s="158"/>
      <c r="DH3740" s="158"/>
      <c r="DI3740" s="158"/>
      <c r="DJ3740" s="158"/>
      <c r="DK3740" s="158"/>
      <c r="DL3740" s="158"/>
      <c r="DM3740" s="158"/>
      <c r="DN3740" s="158"/>
      <c r="DO3740" s="158"/>
      <c r="DP3740" s="158"/>
      <c r="DQ3740" s="158"/>
      <c r="DR3740" s="158"/>
      <c r="DS3740" s="160"/>
    </row>
    <row r="3741" spans="1:123" s="110" customFormat="1">
      <c r="A3741" s="184"/>
      <c r="B3741" s="180"/>
      <c r="D3741" s="192"/>
      <c r="E3741" s="157"/>
      <c r="F3741" s="158"/>
      <c r="G3741" s="158"/>
      <c r="H3741" s="158"/>
      <c r="I3741" s="158"/>
      <c r="J3741" s="158"/>
      <c r="K3741" s="158"/>
      <c r="L3741" s="158"/>
      <c r="M3741" s="158"/>
      <c r="N3741" s="158"/>
      <c r="O3741" s="158"/>
      <c r="P3741" s="158"/>
      <c r="Q3741" s="158"/>
      <c r="R3741" s="158"/>
      <c r="S3741" s="158"/>
      <c r="T3741" s="158"/>
      <c r="U3741" s="158"/>
      <c r="V3741" s="158"/>
      <c r="W3741" s="158"/>
      <c r="X3741" s="158"/>
      <c r="Y3741" s="158"/>
      <c r="Z3741" s="158"/>
      <c r="AA3741" s="158"/>
      <c r="AB3741" s="158"/>
      <c r="AC3741" s="158"/>
      <c r="AD3741" s="158"/>
      <c r="AE3741" s="158"/>
      <c r="AF3741" s="158"/>
      <c r="AG3741" s="158"/>
      <c r="AH3741" s="158"/>
      <c r="AI3741" s="158"/>
      <c r="AJ3741" s="158"/>
      <c r="AK3741" s="158"/>
      <c r="AL3741" s="158"/>
      <c r="AM3741" s="158"/>
      <c r="AN3741" s="158"/>
      <c r="AO3741" s="158"/>
      <c r="AP3741" s="158"/>
      <c r="AQ3741" s="158"/>
      <c r="AR3741" s="158"/>
      <c r="AS3741" s="158"/>
      <c r="AT3741" s="158"/>
      <c r="AU3741" s="158"/>
      <c r="AV3741" s="158"/>
      <c r="AW3741" s="158"/>
      <c r="AX3741" s="158"/>
      <c r="AY3741" s="158"/>
      <c r="AZ3741" s="158"/>
      <c r="BA3741" s="158"/>
      <c r="BB3741" s="158"/>
      <c r="BC3741" s="158"/>
      <c r="BD3741" s="159"/>
      <c r="BE3741" s="158"/>
      <c r="BF3741" s="158"/>
      <c r="BG3741" s="158"/>
      <c r="BH3741" s="158"/>
      <c r="BI3741" s="159"/>
      <c r="BJ3741" s="158"/>
      <c r="BK3741" s="158"/>
      <c r="BL3741" s="158"/>
      <c r="BM3741" s="158"/>
      <c r="BN3741" s="158"/>
      <c r="BO3741" s="158"/>
      <c r="BP3741" s="158"/>
      <c r="BQ3741" s="158"/>
      <c r="BR3741" s="158"/>
      <c r="BS3741" s="158"/>
      <c r="BT3741" s="158"/>
      <c r="BU3741" s="158"/>
      <c r="BV3741" s="158"/>
      <c r="BW3741" s="158"/>
      <c r="BX3741" s="158"/>
      <c r="BY3741" s="158"/>
      <c r="BZ3741" s="158"/>
      <c r="CA3741" s="158"/>
      <c r="CB3741" s="158"/>
      <c r="CC3741" s="158"/>
      <c r="CD3741" s="158"/>
      <c r="CE3741" s="158"/>
      <c r="CF3741" s="158"/>
      <c r="CG3741" s="158"/>
      <c r="CH3741" s="158"/>
      <c r="CI3741" s="158"/>
      <c r="CJ3741" s="158"/>
      <c r="CK3741" s="158"/>
      <c r="CL3741" s="158"/>
      <c r="CM3741" s="158"/>
      <c r="CN3741" s="158"/>
      <c r="CO3741" s="158"/>
      <c r="CP3741" s="158"/>
      <c r="CQ3741" s="158"/>
      <c r="CR3741" s="158"/>
      <c r="CS3741" s="158"/>
      <c r="CT3741" s="158"/>
      <c r="CU3741" s="158"/>
      <c r="CV3741" s="158"/>
      <c r="CW3741" s="158"/>
      <c r="CX3741" s="158"/>
      <c r="CY3741" s="158"/>
      <c r="CZ3741" s="158"/>
      <c r="DA3741" s="158"/>
      <c r="DB3741" s="158"/>
      <c r="DC3741" s="158"/>
      <c r="DD3741" s="158"/>
      <c r="DE3741" s="158"/>
      <c r="DF3741" s="158"/>
      <c r="DG3741" s="158"/>
      <c r="DH3741" s="158"/>
      <c r="DI3741" s="158"/>
      <c r="DJ3741" s="158"/>
      <c r="DK3741" s="158"/>
      <c r="DL3741" s="158"/>
      <c r="DM3741" s="158"/>
      <c r="DN3741" s="158"/>
      <c r="DO3741" s="158"/>
      <c r="DP3741" s="158"/>
      <c r="DQ3741" s="158"/>
      <c r="DR3741" s="158"/>
      <c r="DS3741" s="160"/>
    </row>
    <row r="3742" spans="1:123" s="110" customFormat="1">
      <c r="A3742" s="184"/>
      <c r="B3742" s="180"/>
      <c r="D3742" s="192"/>
      <c r="E3742" s="157"/>
      <c r="F3742" s="158"/>
      <c r="G3742" s="158"/>
      <c r="H3742" s="158"/>
      <c r="I3742" s="158"/>
      <c r="J3742" s="158"/>
      <c r="K3742" s="158"/>
      <c r="L3742" s="158"/>
      <c r="M3742" s="158"/>
      <c r="N3742" s="158"/>
      <c r="O3742" s="158"/>
      <c r="P3742" s="158"/>
      <c r="Q3742" s="158"/>
      <c r="R3742" s="158"/>
      <c r="S3742" s="158"/>
      <c r="T3742" s="158"/>
      <c r="U3742" s="158"/>
      <c r="V3742" s="158"/>
      <c r="W3742" s="158"/>
      <c r="X3742" s="158"/>
      <c r="Y3742" s="158"/>
      <c r="Z3742" s="158"/>
      <c r="AA3742" s="158"/>
      <c r="AB3742" s="158"/>
      <c r="AC3742" s="158"/>
      <c r="AD3742" s="158"/>
      <c r="AE3742" s="158"/>
      <c r="AF3742" s="158"/>
      <c r="AG3742" s="158"/>
      <c r="AH3742" s="158"/>
      <c r="AI3742" s="158"/>
      <c r="AJ3742" s="158"/>
      <c r="AK3742" s="158"/>
      <c r="AL3742" s="158"/>
      <c r="AM3742" s="158"/>
      <c r="AN3742" s="158"/>
      <c r="AO3742" s="158"/>
      <c r="AP3742" s="158"/>
      <c r="AQ3742" s="158"/>
      <c r="AR3742" s="158"/>
      <c r="AS3742" s="158"/>
      <c r="AT3742" s="158"/>
      <c r="AU3742" s="158"/>
      <c r="AV3742" s="158"/>
      <c r="AW3742" s="158"/>
      <c r="AX3742" s="158"/>
      <c r="AY3742" s="158"/>
      <c r="AZ3742" s="158"/>
      <c r="BA3742" s="158"/>
      <c r="BB3742" s="158"/>
      <c r="BC3742" s="158"/>
      <c r="BD3742" s="159"/>
      <c r="BE3742" s="158"/>
      <c r="BF3742" s="158"/>
      <c r="BG3742" s="158"/>
      <c r="BH3742" s="158"/>
      <c r="BI3742" s="159"/>
      <c r="BJ3742" s="158"/>
      <c r="BK3742" s="158"/>
      <c r="BL3742" s="158"/>
      <c r="BM3742" s="158"/>
      <c r="BN3742" s="158"/>
      <c r="BO3742" s="158"/>
      <c r="BP3742" s="158"/>
      <c r="BQ3742" s="158"/>
      <c r="BR3742" s="158"/>
      <c r="BS3742" s="158"/>
      <c r="BT3742" s="158"/>
      <c r="BU3742" s="158"/>
      <c r="BV3742" s="158"/>
      <c r="BW3742" s="158"/>
      <c r="BX3742" s="158"/>
      <c r="BY3742" s="158"/>
      <c r="BZ3742" s="158"/>
      <c r="CA3742" s="158"/>
      <c r="CB3742" s="158"/>
      <c r="CC3742" s="158"/>
      <c r="CD3742" s="158"/>
      <c r="CE3742" s="158"/>
      <c r="CF3742" s="158"/>
      <c r="CG3742" s="158"/>
      <c r="CH3742" s="158"/>
      <c r="CI3742" s="158"/>
      <c r="CJ3742" s="158"/>
      <c r="CK3742" s="158"/>
      <c r="CL3742" s="158"/>
      <c r="CM3742" s="158"/>
      <c r="CN3742" s="158"/>
      <c r="CO3742" s="158"/>
      <c r="CP3742" s="158"/>
      <c r="CQ3742" s="158"/>
      <c r="CR3742" s="158"/>
      <c r="CS3742" s="158"/>
      <c r="CT3742" s="158"/>
      <c r="CU3742" s="158"/>
      <c r="CV3742" s="158"/>
      <c r="CW3742" s="158"/>
      <c r="CX3742" s="158"/>
      <c r="CY3742" s="158"/>
      <c r="CZ3742" s="158"/>
      <c r="DA3742" s="158"/>
      <c r="DB3742" s="158"/>
      <c r="DC3742" s="158"/>
      <c r="DD3742" s="158"/>
      <c r="DE3742" s="158"/>
      <c r="DF3742" s="158"/>
      <c r="DG3742" s="158"/>
      <c r="DH3742" s="158"/>
      <c r="DI3742" s="158"/>
      <c r="DJ3742" s="158"/>
      <c r="DK3742" s="158"/>
      <c r="DL3742" s="158"/>
      <c r="DM3742" s="158"/>
      <c r="DN3742" s="158"/>
      <c r="DO3742" s="158"/>
      <c r="DP3742" s="158"/>
      <c r="DQ3742" s="158"/>
      <c r="DR3742" s="158"/>
      <c r="DS3742" s="160"/>
    </row>
    <row r="3743" spans="1:123" s="110" customFormat="1">
      <c r="A3743" s="184"/>
      <c r="B3743" s="180"/>
      <c r="D3743" s="192"/>
      <c r="E3743" s="157"/>
      <c r="F3743" s="158"/>
      <c r="G3743" s="158"/>
      <c r="H3743" s="158"/>
      <c r="I3743" s="158"/>
      <c r="J3743" s="158"/>
      <c r="K3743" s="158"/>
      <c r="L3743" s="158"/>
      <c r="M3743" s="158"/>
      <c r="N3743" s="158"/>
      <c r="O3743" s="158"/>
      <c r="P3743" s="158"/>
      <c r="Q3743" s="158"/>
      <c r="R3743" s="158"/>
      <c r="S3743" s="158"/>
      <c r="T3743" s="158"/>
      <c r="U3743" s="158"/>
      <c r="V3743" s="158"/>
      <c r="W3743" s="158"/>
      <c r="X3743" s="158"/>
      <c r="Y3743" s="158"/>
      <c r="Z3743" s="158"/>
      <c r="AA3743" s="158"/>
      <c r="AB3743" s="158"/>
      <c r="AC3743" s="158"/>
      <c r="AD3743" s="158"/>
      <c r="AE3743" s="158"/>
      <c r="AF3743" s="158"/>
      <c r="AG3743" s="158"/>
      <c r="AH3743" s="158"/>
      <c r="AI3743" s="158"/>
      <c r="AJ3743" s="158"/>
      <c r="AK3743" s="158"/>
      <c r="AL3743" s="158"/>
      <c r="AM3743" s="158"/>
      <c r="AN3743" s="158"/>
      <c r="AO3743" s="158"/>
      <c r="AP3743" s="158"/>
      <c r="AQ3743" s="158"/>
      <c r="AR3743" s="158"/>
      <c r="AS3743" s="158"/>
      <c r="AT3743" s="158"/>
      <c r="AU3743" s="158"/>
      <c r="AV3743" s="158"/>
      <c r="AW3743" s="158"/>
      <c r="AX3743" s="158"/>
      <c r="AY3743" s="158"/>
      <c r="AZ3743" s="158"/>
      <c r="BA3743" s="158"/>
      <c r="BB3743" s="158"/>
      <c r="BC3743" s="158"/>
      <c r="BD3743" s="159"/>
      <c r="BE3743" s="158"/>
      <c r="BF3743" s="158"/>
      <c r="BG3743" s="158"/>
      <c r="BH3743" s="158"/>
      <c r="BI3743" s="159"/>
      <c r="BJ3743" s="158"/>
      <c r="BK3743" s="158"/>
      <c r="BL3743" s="158"/>
      <c r="BM3743" s="158"/>
      <c r="BN3743" s="158"/>
      <c r="BO3743" s="158"/>
      <c r="BP3743" s="158"/>
      <c r="BQ3743" s="158"/>
      <c r="BR3743" s="158"/>
      <c r="BS3743" s="158"/>
      <c r="BT3743" s="158"/>
      <c r="BU3743" s="158"/>
      <c r="BV3743" s="158"/>
      <c r="BW3743" s="158"/>
      <c r="BX3743" s="158"/>
      <c r="BY3743" s="158"/>
      <c r="BZ3743" s="158"/>
      <c r="CA3743" s="158"/>
      <c r="CB3743" s="158"/>
      <c r="CC3743" s="158"/>
      <c r="CD3743" s="158"/>
      <c r="CE3743" s="158"/>
      <c r="CF3743" s="158"/>
      <c r="CG3743" s="158"/>
      <c r="CH3743" s="158"/>
      <c r="CI3743" s="158"/>
      <c r="CJ3743" s="158"/>
      <c r="CK3743" s="158"/>
      <c r="CL3743" s="158"/>
      <c r="CM3743" s="158"/>
      <c r="CN3743" s="158"/>
      <c r="CO3743" s="158"/>
      <c r="CP3743" s="158"/>
      <c r="CQ3743" s="158"/>
      <c r="CR3743" s="158"/>
      <c r="CS3743" s="158"/>
      <c r="CT3743" s="158"/>
      <c r="CU3743" s="158"/>
      <c r="CV3743" s="158"/>
      <c r="CW3743" s="158"/>
      <c r="CX3743" s="158"/>
      <c r="CY3743" s="158"/>
      <c r="CZ3743" s="158"/>
      <c r="DA3743" s="158"/>
      <c r="DB3743" s="158"/>
      <c r="DC3743" s="158"/>
      <c r="DD3743" s="158"/>
      <c r="DE3743" s="158"/>
      <c r="DF3743" s="158"/>
      <c r="DG3743" s="158"/>
      <c r="DH3743" s="158"/>
      <c r="DI3743" s="158"/>
      <c r="DJ3743" s="158"/>
      <c r="DK3743" s="158"/>
      <c r="DL3743" s="158"/>
      <c r="DM3743" s="158"/>
      <c r="DN3743" s="158"/>
      <c r="DO3743" s="158"/>
      <c r="DP3743" s="158"/>
      <c r="DQ3743" s="158"/>
      <c r="DR3743" s="158"/>
      <c r="DS3743" s="160"/>
    </row>
    <row r="3744" spans="1:123" s="110" customFormat="1">
      <c r="A3744" s="184"/>
      <c r="B3744" s="180"/>
      <c r="D3744" s="192"/>
      <c r="E3744" s="157"/>
      <c r="F3744" s="158"/>
      <c r="G3744" s="158"/>
      <c r="H3744" s="158"/>
      <c r="I3744" s="158"/>
      <c r="J3744" s="158"/>
      <c r="K3744" s="158"/>
      <c r="L3744" s="158"/>
      <c r="M3744" s="158"/>
      <c r="N3744" s="158"/>
      <c r="O3744" s="158"/>
      <c r="P3744" s="158"/>
      <c r="Q3744" s="158"/>
      <c r="R3744" s="158"/>
      <c r="S3744" s="158"/>
      <c r="T3744" s="158"/>
      <c r="U3744" s="158"/>
      <c r="V3744" s="158"/>
      <c r="W3744" s="158"/>
      <c r="X3744" s="158"/>
      <c r="Y3744" s="158"/>
      <c r="Z3744" s="158"/>
      <c r="AA3744" s="158"/>
      <c r="AB3744" s="158"/>
      <c r="AC3744" s="158"/>
      <c r="AD3744" s="158"/>
      <c r="AE3744" s="158"/>
      <c r="AF3744" s="158"/>
      <c r="AG3744" s="158"/>
      <c r="AH3744" s="158"/>
      <c r="AI3744" s="158"/>
      <c r="AJ3744" s="158"/>
      <c r="AK3744" s="158"/>
      <c r="AL3744" s="158"/>
      <c r="AM3744" s="158"/>
      <c r="AN3744" s="158"/>
      <c r="AO3744" s="158"/>
      <c r="AP3744" s="158"/>
      <c r="AQ3744" s="158"/>
      <c r="AR3744" s="158"/>
      <c r="AS3744" s="158"/>
      <c r="AT3744" s="158"/>
      <c r="AU3744" s="158"/>
      <c r="AV3744" s="158"/>
      <c r="AW3744" s="158"/>
      <c r="AX3744" s="158"/>
      <c r="AY3744" s="158"/>
      <c r="AZ3744" s="158"/>
      <c r="BA3744" s="158"/>
      <c r="BB3744" s="158"/>
      <c r="BC3744" s="158"/>
      <c r="BD3744" s="159"/>
      <c r="BE3744" s="158"/>
      <c r="BF3744" s="158"/>
      <c r="BG3744" s="158"/>
      <c r="BH3744" s="158"/>
      <c r="BI3744" s="159"/>
      <c r="BJ3744" s="158"/>
      <c r="BK3744" s="158"/>
      <c r="BL3744" s="158"/>
      <c r="BM3744" s="158"/>
      <c r="BN3744" s="158"/>
      <c r="BO3744" s="158"/>
      <c r="BP3744" s="158"/>
      <c r="BQ3744" s="158"/>
      <c r="BR3744" s="158"/>
      <c r="BS3744" s="158"/>
      <c r="BT3744" s="158"/>
      <c r="BU3744" s="158"/>
      <c r="BV3744" s="158"/>
      <c r="BW3744" s="158"/>
      <c r="BX3744" s="158"/>
      <c r="BY3744" s="158"/>
      <c r="BZ3744" s="158"/>
      <c r="CA3744" s="158"/>
      <c r="CB3744" s="158"/>
      <c r="CC3744" s="158"/>
      <c r="CD3744" s="158"/>
      <c r="CE3744" s="158"/>
      <c r="CF3744" s="158"/>
      <c r="CG3744" s="158"/>
      <c r="CH3744" s="158"/>
      <c r="CI3744" s="158"/>
      <c r="CJ3744" s="158"/>
      <c r="CK3744" s="158"/>
      <c r="CL3744" s="158"/>
      <c r="CM3744" s="158"/>
      <c r="CN3744" s="158"/>
      <c r="CO3744" s="158"/>
      <c r="CP3744" s="158"/>
      <c r="CQ3744" s="158"/>
      <c r="CR3744" s="158"/>
      <c r="CS3744" s="158"/>
      <c r="CT3744" s="158"/>
      <c r="CU3744" s="158"/>
      <c r="CV3744" s="158"/>
      <c r="CW3744" s="158"/>
      <c r="CX3744" s="158"/>
      <c r="CY3744" s="158"/>
      <c r="CZ3744" s="158"/>
      <c r="DA3744" s="158"/>
      <c r="DB3744" s="158"/>
      <c r="DC3744" s="158"/>
      <c r="DD3744" s="158"/>
      <c r="DE3744" s="158"/>
      <c r="DF3744" s="158"/>
      <c r="DG3744" s="158"/>
      <c r="DH3744" s="158"/>
      <c r="DI3744" s="158"/>
      <c r="DJ3744" s="158"/>
      <c r="DK3744" s="158"/>
      <c r="DL3744" s="158"/>
      <c r="DM3744" s="158"/>
      <c r="DN3744" s="158"/>
      <c r="DO3744" s="158"/>
      <c r="DP3744" s="158"/>
      <c r="DQ3744" s="158"/>
      <c r="DR3744" s="158"/>
      <c r="DS3744" s="160"/>
    </row>
    <row r="3745" spans="1:123" s="110" customFormat="1">
      <c r="A3745" s="184"/>
      <c r="B3745" s="180"/>
      <c r="D3745" s="192"/>
      <c r="E3745" s="157"/>
      <c r="F3745" s="158"/>
      <c r="G3745" s="158"/>
      <c r="H3745" s="158"/>
      <c r="I3745" s="158"/>
      <c r="J3745" s="158"/>
      <c r="K3745" s="158"/>
      <c r="L3745" s="158"/>
      <c r="M3745" s="158"/>
      <c r="N3745" s="158"/>
      <c r="O3745" s="158"/>
      <c r="P3745" s="158"/>
      <c r="Q3745" s="158"/>
      <c r="R3745" s="158"/>
      <c r="S3745" s="158"/>
      <c r="T3745" s="158"/>
      <c r="U3745" s="158"/>
      <c r="V3745" s="158"/>
      <c r="W3745" s="158"/>
      <c r="X3745" s="158"/>
      <c r="Y3745" s="158"/>
      <c r="Z3745" s="158"/>
      <c r="AA3745" s="158"/>
      <c r="AB3745" s="158"/>
      <c r="AC3745" s="158"/>
      <c r="AD3745" s="158"/>
      <c r="AE3745" s="158"/>
      <c r="AF3745" s="158"/>
      <c r="AG3745" s="158"/>
      <c r="AH3745" s="158"/>
      <c r="AI3745" s="158"/>
      <c r="AJ3745" s="158"/>
      <c r="AK3745" s="158"/>
      <c r="AL3745" s="158"/>
      <c r="AM3745" s="158"/>
      <c r="AN3745" s="158"/>
      <c r="AO3745" s="158"/>
      <c r="AP3745" s="158"/>
      <c r="AQ3745" s="158"/>
      <c r="AR3745" s="158"/>
      <c r="AS3745" s="158"/>
      <c r="AT3745" s="158"/>
      <c r="AU3745" s="158"/>
      <c r="AV3745" s="158"/>
      <c r="AW3745" s="158"/>
      <c r="AX3745" s="158"/>
      <c r="AY3745" s="158"/>
      <c r="AZ3745" s="158"/>
      <c r="BA3745" s="158"/>
      <c r="BB3745" s="158"/>
      <c r="BC3745" s="158"/>
      <c r="BD3745" s="159"/>
      <c r="BE3745" s="158"/>
      <c r="BF3745" s="158"/>
      <c r="BG3745" s="158"/>
      <c r="BH3745" s="158"/>
      <c r="BI3745" s="159"/>
      <c r="BJ3745" s="158"/>
      <c r="BK3745" s="158"/>
      <c r="BL3745" s="158"/>
      <c r="BM3745" s="158"/>
      <c r="BN3745" s="158"/>
      <c r="BO3745" s="158"/>
      <c r="BP3745" s="158"/>
      <c r="BQ3745" s="158"/>
      <c r="BR3745" s="158"/>
      <c r="BS3745" s="158"/>
      <c r="BT3745" s="158"/>
      <c r="BU3745" s="158"/>
      <c r="BV3745" s="158"/>
      <c r="BW3745" s="158"/>
      <c r="BX3745" s="158"/>
      <c r="BY3745" s="158"/>
      <c r="BZ3745" s="158"/>
      <c r="CA3745" s="158"/>
      <c r="CB3745" s="158"/>
      <c r="CC3745" s="158"/>
      <c r="CD3745" s="158"/>
      <c r="CE3745" s="158"/>
      <c r="CF3745" s="158"/>
      <c r="CG3745" s="158"/>
      <c r="CH3745" s="158"/>
      <c r="CI3745" s="158"/>
      <c r="CJ3745" s="158"/>
      <c r="CK3745" s="158"/>
      <c r="CL3745" s="158"/>
      <c r="CM3745" s="158"/>
      <c r="CN3745" s="158"/>
      <c r="CO3745" s="158"/>
      <c r="CP3745" s="158"/>
      <c r="CQ3745" s="158"/>
      <c r="CR3745" s="158"/>
      <c r="CS3745" s="158"/>
      <c r="CT3745" s="158"/>
      <c r="CU3745" s="158"/>
      <c r="CV3745" s="158"/>
      <c r="CW3745" s="158"/>
      <c r="CX3745" s="158"/>
      <c r="CY3745" s="158"/>
      <c r="CZ3745" s="158"/>
      <c r="DA3745" s="158"/>
      <c r="DB3745" s="158"/>
      <c r="DC3745" s="158"/>
      <c r="DD3745" s="158"/>
      <c r="DE3745" s="158"/>
      <c r="DF3745" s="158"/>
      <c r="DG3745" s="158"/>
      <c r="DH3745" s="158"/>
      <c r="DI3745" s="158"/>
      <c r="DJ3745" s="158"/>
      <c r="DK3745" s="158"/>
      <c r="DL3745" s="158"/>
      <c r="DM3745" s="158"/>
      <c r="DN3745" s="158"/>
      <c r="DO3745" s="158"/>
      <c r="DP3745" s="158"/>
      <c r="DQ3745" s="158"/>
      <c r="DR3745" s="158"/>
      <c r="DS3745" s="160"/>
    </row>
    <row r="3746" spans="1:123" s="110" customFormat="1">
      <c r="A3746" s="184"/>
      <c r="B3746" s="180"/>
      <c r="D3746" s="192"/>
      <c r="E3746" s="157"/>
      <c r="F3746" s="158"/>
      <c r="G3746" s="158"/>
      <c r="H3746" s="158"/>
      <c r="I3746" s="158"/>
      <c r="J3746" s="158"/>
      <c r="K3746" s="158"/>
      <c r="L3746" s="158"/>
      <c r="M3746" s="158"/>
      <c r="N3746" s="158"/>
      <c r="O3746" s="158"/>
      <c r="P3746" s="158"/>
      <c r="Q3746" s="158"/>
      <c r="R3746" s="158"/>
      <c r="S3746" s="158"/>
      <c r="T3746" s="158"/>
      <c r="U3746" s="158"/>
      <c r="V3746" s="158"/>
      <c r="W3746" s="158"/>
      <c r="X3746" s="158"/>
      <c r="Y3746" s="158"/>
      <c r="Z3746" s="158"/>
      <c r="AA3746" s="158"/>
      <c r="AB3746" s="158"/>
      <c r="AC3746" s="158"/>
      <c r="AD3746" s="158"/>
      <c r="AE3746" s="158"/>
      <c r="AF3746" s="158"/>
      <c r="AG3746" s="158"/>
      <c r="AH3746" s="158"/>
      <c r="AI3746" s="158"/>
      <c r="AJ3746" s="158"/>
      <c r="AK3746" s="158"/>
      <c r="AL3746" s="158"/>
      <c r="AM3746" s="158"/>
      <c r="AN3746" s="158"/>
      <c r="AO3746" s="158"/>
      <c r="AP3746" s="158"/>
      <c r="AQ3746" s="158"/>
      <c r="AR3746" s="158"/>
      <c r="AS3746" s="158"/>
      <c r="AT3746" s="158"/>
      <c r="AU3746" s="158"/>
      <c r="AV3746" s="158"/>
      <c r="AW3746" s="158"/>
      <c r="AX3746" s="158"/>
      <c r="AY3746" s="158"/>
      <c r="AZ3746" s="158"/>
      <c r="BA3746" s="158"/>
      <c r="BB3746" s="158"/>
      <c r="BC3746" s="158"/>
      <c r="BD3746" s="159"/>
      <c r="BE3746" s="158"/>
      <c r="BF3746" s="158"/>
      <c r="BG3746" s="158"/>
      <c r="BH3746" s="158"/>
      <c r="BI3746" s="159"/>
      <c r="BJ3746" s="158"/>
      <c r="BK3746" s="158"/>
      <c r="BL3746" s="158"/>
      <c r="BM3746" s="158"/>
      <c r="BN3746" s="158"/>
      <c r="BO3746" s="158"/>
      <c r="BP3746" s="158"/>
      <c r="BQ3746" s="158"/>
      <c r="BR3746" s="158"/>
      <c r="BS3746" s="158"/>
      <c r="BT3746" s="158"/>
      <c r="BU3746" s="158"/>
      <c r="BV3746" s="158"/>
      <c r="BW3746" s="158"/>
      <c r="BX3746" s="158"/>
      <c r="BY3746" s="158"/>
      <c r="BZ3746" s="158"/>
      <c r="CA3746" s="158"/>
      <c r="CB3746" s="158"/>
      <c r="CC3746" s="158"/>
      <c r="CD3746" s="158"/>
      <c r="CE3746" s="158"/>
      <c r="CF3746" s="158"/>
      <c r="CG3746" s="158"/>
      <c r="CH3746" s="158"/>
      <c r="CI3746" s="158"/>
      <c r="CJ3746" s="158"/>
      <c r="CK3746" s="158"/>
      <c r="CL3746" s="158"/>
      <c r="CM3746" s="158"/>
      <c r="CN3746" s="158"/>
      <c r="CO3746" s="158"/>
      <c r="CP3746" s="158"/>
      <c r="CQ3746" s="158"/>
      <c r="CR3746" s="158"/>
      <c r="CS3746" s="158"/>
      <c r="CT3746" s="158"/>
      <c r="CU3746" s="158"/>
      <c r="CV3746" s="158"/>
      <c r="CW3746" s="158"/>
      <c r="CX3746" s="158"/>
      <c r="CY3746" s="158"/>
      <c r="CZ3746" s="158"/>
      <c r="DA3746" s="158"/>
      <c r="DB3746" s="158"/>
      <c r="DC3746" s="158"/>
      <c r="DD3746" s="158"/>
      <c r="DE3746" s="158"/>
      <c r="DF3746" s="158"/>
      <c r="DG3746" s="158"/>
      <c r="DH3746" s="158"/>
      <c r="DI3746" s="158"/>
      <c r="DJ3746" s="158"/>
      <c r="DK3746" s="158"/>
      <c r="DL3746" s="158"/>
      <c r="DM3746" s="158"/>
      <c r="DN3746" s="158"/>
      <c r="DO3746" s="158"/>
      <c r="DP3746" s="158"/>
      <c r="DQ3746" s="158"/>
      <c r="DR3746" s="158"/>
      <c r="DS3746" s="160"/>
    </row>
    <row r="3747" spans="1:123" s="110" customFormat="1">
      <c r="A3747" s="184"/>
      <c r="B3747" s="180"/>
      <c r="D3747" s="192"/>
      <c r="E3747" s="157"/>
      <c r="F3747" s="158"/>
      <c r="G3747" s="158"/>
      <c r="H3747" s="158"/>
      <c r="I3747" s="158"/>
      <c r="J3747" s="158"/>
      <c r="K3747" s="158"/>
      <c r="L3747" s="158"/>
      <c r="M3747" s="158"/>
      <c r="N3747" s="158"/>
      <c r="O3747" s="158"/>
      <c r="P3747" s="158"/>
      <c r="Q3747" s="158"/>
      <c r="R3747" s="158"/>
      <c r="S3747" s="158"/>
      <c r="T3747" s="158"/>
      <c r="U3747" s="158"/>
      <c r="V3747" s="158"/>
      <c r="W3747" s="158"/>
      <c r="X3747" s="158"/>
      <c r="Y3747" s="158"/>
      <c r="Z3747" s="158"/>
      <c r="AA3747" s="158"/>
      <c r="AB3747" s="158"/>
      <c r="AC3747" s="158"/>
      <c r="AD3747" s="158"/>
      <c r="AE3747" s="158"/>
      <c r="AF3747" s="158"/>
      <c r="AG3747" s="158"/>
      <c r="AH3747" s="158"/>
      <c r="AI3747" s="158"/>
      <c r="AJ3747" s="158"/>
      <c r="AK3747" s="158"/>
      <c r="AL3747" s="158"/>
      <c r="AM3747" s="158"/>
      <c r="AN3747" s="158"/>
      <c r="AO3747" s="158"/>
      <c r="AP3747" s="158"/>
      <c r="AQ3747" s="158"/>
      <c r="AR3747" s="158"/>
      <c r="AS3747" s="158"/>
      <c r="AT3747" s="158"/>
      <c r="AU3747" s="158"/>
      <c r="AV3747" s="158"/>
      <c r="AW3747" s="158"/>
      <c r="AX3747" s="158"/>
      <c r="AY3747" s="158"/>
      <c r="AZ3747" s="158"/>
      <c r="BA3747" s="158"/>
      <c r="BB3747" s="158"/>
      <c r="BC3747" s="158"/>
      <c r="BD3747" s="159"/>
      <c r="BE3747" s="158"/>
      <c r="BF3747" s="158"/>
      <c r="BG3747" s="158"/>
      <c r="BH3747" s="158"/>
      <c r="BI3747" s="159"/>
      <c r="BJ3747" s="158"/>
      <c r="BK3747" s="158"/>
      <c r="BL3747" s="158"/>
      <c r="BM3747" s="158"/>
      <c r="BN3747" s="158"/>
      <c r="BO3747" s="158"/>
      <c r="BP3747" s="158"/>
      <c r="BQ3747" s="158"/>
      <c r="BR3747" s="158"/>
      <c r="BS3747" s="158"/>
      <c r="BT3747" s="158"/>
      <c r="BU3747" s="158"/>
      <c r="BV3747" s="158"/>
      <c r="BW3747" s="158"/>
      <c r="BX3747" s="158"/>
      <c r="BY3747" s="158"/>
      <c r="BZ3747" s="158"/>
      <c r="CA3747" s="158"/>
      <c r="CB3747" s="158"/>
      <c r="CC3747" s="158"/>
      <c r="CD3747" s="158"/>
      <c r="CE3747" s="158"/>
      <c r="CF3747" s="158"/>
      <c r="CG3747" s="158"/>
      <c r="CH3747" s="158"/>
      <c r="CI3747" s="158"/>
      <c r="CJ3747" s="158"/>
      <c r="CK3747" s="158"/>
      <c r="CL3747" s="158"/>
      <c r="CM3747" s="158"/>
      <c r="CN3747" s="158"/>
      <c r="CO3747" s="158"/>
      <c r="CP3747" s="158"/>
      <c r="CQ3747" s="158"/>
      <c r="CR3747" s="158"/>
      <c r="CS3747" s="158"/>
      <c r="CT3747" s="158"/>
      <c r="CU3747" s="158"/>
      <c r="CV3747" s="158"/>
      <c r="CW3747" s="158"/>
      <c r="CX3747" s="158"/>
      <c r="CY3747" s="158"/>
      <c r="CZ3747" s="158"/>
      <c r="DA3747" s="158"/>
      <c r="DB3747" s="158"/>
      <c r="DC3747" s="158"/>
      <c r="DD3747" s="158"/>
      <c r="DE3747" s="158"/>
      <c r="DF3747" s="158"/>
      <c r="DG3747" s="158"/>
      <c r="DH3747" s="158"/>
      <c r="DI3747" s="158"/>
      <c r="DJ3747" s="158"/>
      <c r="DK3747" s="158"/>
      <c r="DL3747" s="158"/>
      <c r="DM3747" s="158"/>
      <c r="DN3747" s="158"/>
      <c r="DO3747" s="158"/>
      <c r="DP3747" s="158"/>
      <c r="DQ3747" s="158"/>
      <c r="DR3747" s="158"/>
      <c r="DS3747" s="160"/>
    </row>
    <row r="3748" spans="1:123" s="110" customFormat="1">
      <c r="A3748" s="184"/>
      <c r="B3748" s="180"/>
      <c r="D3748" s="192"/>
      <c r="E3748" s="157"/>
      <c r="F3748" s="158"/>
      <c r="G3748" s="158"/>
      <c r="H3748" s="158"/>
      <c r="I3748" s="158"/>
      <c r="J3748" s="158"/>
      <c r="K3748" s="158"/>
      <c r="L3748" s="158"/>
      <c r="M3748" s="158"/>
      <c r="N3748" s="158"/>
      <c r="O3748" s="158"/>
      <c r="P3748" s="158"/>
      <c r="Q3748" s="158"/>
      <c r="R3748" s="158"/>
      <c r="S3748" s="158"/>
      <c r="T3748" s="158"/>
      <c r="U3748" s="158"/>
      <c r="V3748" s="158"/>
      <c r="W3748" s="158"/>
      <c r="X3748" s="158"/>
      <c r="Y3748" s="158"/>
      <c r="Z3748" s="158"/>
      <c r="AA3748" s="158"/>
      <c r="AB3748" s="158"/>
      <c r="AC3748" s="158"/>
      <c r="AD3748" s="158"/>
      <c r="AE3748" s="158"/>
      <c r="AF3748" s="158"/>
      <c r="AG3748" s="158"/>
      <c r="AH3748" s="158"/>
      <c r="AI3748" s="158"/>
      <c r="AJ3748" s="158"/>
      <c r="AK3748" s="158"/>
      <c r="AL3748" s="158"/>
      <c r="AM3748" s="158"/>
      <c r="AN3748" s="158"/>
      <c r="AO3748" s="158"/>
      <c r="AP3748" s="158"/>
      <c r="AQ3748" s="158"/>
      <c r="AR3748" s="158"/>
      <c r="AS3748" s="158"/>
      <c r="AT3748" s="158"/>
      <c r="AU3748" s="158"/>
      <c r="AV3748" s="158"/>
      <c r="AW3748" s="158"/>
      <c r="AX3748" s="158"/>
      <c r="AY3748" s="158"/>
      <c r="AZ3748" s="158"/>
      <c r="BA3748" s="158"/>
      <c r="BB3748" s="158"/>
      <c r="BC3748" s="158"/>
      <c r="BD3748" s="159"/>
      <c r="BE3748" s="158"/>
      <c r="BF3748" s="158"/>
      <c r="BG3748" s="158"/>
      <c r="BH3748" s="158"/>
      <c r="BI3748" s="159"/>
      <c r="BJ3748" s="158"/>
      <c r="BK3748" s="158"/>
      <c r="BL3748" s="158"/>
      <c r="BM3748" s="158"/>
      <c r="BN3748" s="158"/>
      <c r="BO3748" s="158"/>
      <c r="BP3748" s="158"/>
      <c r="BQ3748" s="158"/>
      <c r="BR3748" s="158"/>
      <c r="BS3748" s="158"/>
      <c r="BT3748" s="158"/>
      <c r="BU3748" s="158"/>
      <c r="BV3748" s="158"/>
      <c r="BW3748" s="158"/>
      <c r="BX3748" s="158"/>
      <c r="BY3748" s="158"/>
      <c r="BZ3748" s="158"/>
      <c r="CA3748" s="158"/>
      <c r="CB3748" s="158"/>
      <c r="CC3748" s="158"/>
      <c r="CD3748" s="158"/>
      <c r="CE3748" s="158"/>
      <c r="CF3748" s="158"/>
      <c r="CG3748" s="158"/>
      <c r="CH3748" s="158"/>
      <c r="CI3748" s="158"/>
      <c r="CJ3748" s="158"/>
      <c r="CK3748" s="158"/>
      <c r="CL3748" s="158"/>
      <c r="CM3748" s="158"/>
      <c r="CN3748" s="158"/>
      <c r="CO3748" s="158"/>
      <c r="CP3748" s="158"/>
      <c r="CQ3748" s="158"/>
      <c r="CR3748" s="158"/>
      <c r="CS3748" s="158"/>
      <c r="CT3748" s="158"/>
      <c r="CU3748" s="158"/>
      <c r="CV3748" s="158"/>
      <c r="CW3748" s="158"/>
      <c r="CX3748" s="158"/>
      <c r="CY3748" s="158"/>
      <c r="CZ3748" s="158"/>
      <c r="DA3748" s="158"/>
      <c r="DB3748" s="158"/>
      <c r="DC3748" s="158"/>
      <c r="DD3748" s="158"/>
      <c r="DE3748" s="158"/>
      <c r="DF3748" s="158"/>
      <c r="DG3748" s="158"/>
      <c r="DH3748" s="158"/>
      <c r="DI3748" s="158"/>
      <c r="DJ3748" s="158"/>
      <c r="DK3748" s="158"/>
      <c r="DL3748" s="158"/>
      <c r="DM3748" s="158"/>
      <c r="DN3748" s="158"/>
      <c r="DO3748" s="158"/>
      <c r="DP3748" s="158"/>
      <c r="DQ3748" s="158"/>
      <c r="DR3748" s="158"/>
      <c r="DS3748" s="160"/>
    </row>
    <row r="3749" spans="1:123" s="110" customFormat="1">
      <c r="A3749" s="184"/>
      <c r="B3749" s="180"/>
      <c r="D3749" s="192"/>
      <c r="E3749" s="157"/>
      <c r="F3749" s="158"/>
      <c r="G3749" s="158"/>
      <c r="H3749" s="158"/>
      <c r="I3749" s="158"/>
      <c r="J3749" s="158"/>
      <c r="K3749" s="158"/>
      <c r="L3749" s="158"/>
      <c r="M3749" s="158"/>
      <c r="N3749" s="158"/>
      <c r="O3749" s="158"/>
      <c r="P3749" s="158"/>
      <c r="Q3749" s="158"/>
      <c r="R3749" s="158"/>
      <c r="S3749" s="158"/>
      <c r="T3749" s="158"/>
      <c r="U3749" s="158"/>
      <c r="V3749" s="158"/>
      <c r="W3749" s="158"/>
      <c r="X3749" s="158"/>
      <c r="Y3749" s="158"/>
      <c r="Z3749" s="158"/>
      <c r="AA3749" s="158"/>
      <c r="AB3749" s="158"/>
      <c r="AC3749" s="158"/>
      <c r="AD3749" s="158"/>
      <c r="AE3749" s="158"/>
      <c r="AF3749" s="158"/>
      <c r="AG3749" s="158"/>
      <c r="AH3749" s="158"/>
      <c r="AI3749" s="158"/>
      <c r="AJ3749" s="158"/>
      <c r="AK3749" s="158"/>
      <c r="AL3749" s="158"/>
      <c r="AM3749" s="158"/>
      <c r="AN3749" s="158"/>
      <c r="AO3749" s="158"/>
      <c r="AP3749" s="158"/>
      <c r="AQ3749" s="158"/>
      <c r="AR3749" s="158"/>
      <c r="AS3749" s="158"/>
      <c r="AT3749" s="158"/>
      <c r="AU3749" s="158"/>
      <c r="AV3749" s="158"/>
      <c r="AW3749" s="158"/>
      <c r="AX3749" s="158"/>
      <c r="AY3749" s="158"/>
      <c r="AZ3749" s="158"/>
      <c r="BA3749" s="158"/>
      <c r="BB3749" s="158"/>
      <c r="BC3749" s="158"/>
      <c r="BD3749" s="159"/>
      <c r="BE3749" s="158"/>
      <c r="BF3749" s="158"/>
      <c r="BG3749" s="158"/>
      <c r="BH3749" s="158"/>
      <c r="BI3749" s="159"/>
      <c r="BJ3749" s="158"/>
      <c r="BK3749" s="158"/>
      <c r="BL3749" s="158"/>
      <c r="BM3749" s="158"/>
      <c r="BN3749" s="158"/>
      <c r="BO3749" s="158"/>
      <c r="BP3749" s="158"/>
      <c r="BQ3749" s="158"/>
      <c r="BR3749" s="158"/>
      <c r="BS3749" s="158"/>
      <c r="BT3749" s="158"/>
      <c r="BU3749" s="158"/>
      <c r="BV3749" s="158"/>
      <c r="BW3749" s="158"/>
      <c r="BX3749" s="158"/>
      <c r="BY3749" s="158"/>
      <c r="BZ3749" s="158"/>
      <c r="CA3749" s="158"/>
      <c r="CB3749" s="158"/>
      <c r="CC3749" s="158"/>
      <c r="CD3749" s="158"/>
      <c r="CE3749" s="158"/>
      <c r="CF3749" s="158"/>
      <c r="CG3749" s="158"/>
      <c r="CH3749" s="158"/>
      <c r="CI3749" s="158"/>
      <c r="CJ3749" s="158"/>
      <c r="CK3749" s="158"/>
      <c r="CL3749" s="158"/>
      <c r="CM3749" s="158"/>
      <c r="CN3749" s="158"/>
      <c r="CO3749" s="158"/>
      <c r="CP3749" s="158"/>
      <c r="CQ3749" s="158"/>
      <c r="CR3749" s="158"/>
      <c r="CS3749" s="158"/>
      <c r="CT3749" s="158"/>
      <c r="CU3749" s="158"/>
      <c r="CV3749" s="158"/>
      <c r="CW3749" s="158"/>
      <c r="CX3749" s="158"/>
      <c r="CY3749" s="158"/>
      <c r="CZ3749" s="158"/>
      <c r="DA3749" s="158"/>
      <c r="DB3749" s="158"/>
      <c r="DC3749" s="158"/>
      <c r="DD3749" s="158"/>
      <c r="DE3749" s="158"/>
      <c r="DF3749" s="158"/>
      <c r="DG3749" s="158"/>
      <c r="DH3749" s="158"/>
      <c r="DI3749" s="158"/>
      <c r="DJ3749" s="158"/>
      <c r="DK3749" s="158"/>
      <c r="DL3749" s="158"/>
      <c r="DM3749" s="158"/>
      <c r="DN3749" s="158"/>
      <c r="DO3749" s="158"/>
      <c r="DP3749" s="158"/>
      <c r="DQ3749" s="158"/>
      <c r="DR3749" s="158"/>
      <c r="DS3749" s="160"/>
    </row>
    <row r="3750" spans="1:123" s="110" customFormat="1">
      <c r="A3750" s="184"/>
      <c r="B3750" s="180"/>
      <c r="D3750" s="192"/>
      <c r="E3750" s="157"/>
      <c r="F3750" s="158"/>
      <c r="G3750" s="158"/>
      <c r="H3750" s="158"/>
      <c r="I3750" s="158"/>
      <c r="J3750" s="158"/>
      <c r="K3750" s="158"/>
      <c r="L3750" s="158"/>
      <c r="M3750" s="158"/>
      <c r="N3750" s="158"/>
      <c r="O3750" s="158"/>
      <c r="P3750" s="158"/>
      <c r="Q3750" s="158"/>
      <c r="R3750" s="158"/>
      <c r="S3750" s="158"/>
      <c r="T3750" s="158"/>
      <c r="U3750" s="158"/>
      <c r="V3750" s="158"/>
      <c r="W3750" s="158"/>
      <c r="X3750" s="158"/>
      <c r="Y3750" s="158"/>
      <c r="Z3750" s="158"/>
      <c r="AA3750" s="158"/>
      <c r="AB3750" s="158"/>
      <c r="AC3750" s="158"/>
      <c r="AD3750" s="158"/>
      <c r="AE3750" s="158"/>
      <c r="AF3750" s="158"/>
      <c r="AG3750" s="158"/>
      <c r="AH3750" s="158"/>
      <c r="AI3750" s="158"/>
      <c r="AJ3750" s="158"/>
      <c r="AK3750" s="158"/>
      <c r="AL3750" s="158"/>
      <c r="AM3750" s="158"/>
      <c r="AN3750" s="158"/>
      <c r="AO3750" s="158"/>
      <c r="AP3750" s="158"/>
      <c r="AQ3750" s="158"/>
      <c r="AR3750" s="158"/>
      <c r="AS3750" s="158"/>
      <c r="AT3750" s="158"/>
      <c r="AU3750" s="158"/>
      <c r="AV3750" s="158"/>
      <c r="AW3750" s="158"/>
      <c r="AX3750" s="158"/>
      <c r="AY3750" s="158"/>
      <c r="AZ3750" s="158"/>
      <c r="BA3750" s="158"/>
      <c r="BB3750" s="158"/>
      <c r="BC3750" s="158"/>
      <c r="BD3750" s="159"/>
      <c r="BE3750" s="158"/>
      <c r="BF3750" s="158"/>
      <c r="BG3750" s="158"/>
      <c r="BH3750" s="158"/>
      <c r="BI3750" s="159"/>
      <c r="BJ3750" s="158"/>
      <c r="BK3750" s="158"/>
      <c r="BL3750" s="158"/>
      <c r="BM3750" s="158"/>
      <c r="BN3750" s="158"/>
      <c r="BO3750" s="158"/>
      <c r="BP3750" s="158"/>
      <c r="BQ3750" s="158"/>
      <c r="BR3750" s="158"/>
      <c r="BS3750" s="158"/>
      <c r="BT3750" s="158"/>
      <c r="BU3750" s="158"/>
      <c r="BV3750" s="158"/>
      <c r="BW3750" s="158"/>
      <c r="BX3750" s="158"/>
      <c r="BY3750" s="158"/>
      <c r="BZ3750" s="158"/>
      <c r="CA3750" s="158"/>
      <c r="CB3750" s="158"/>
      <c r="CC3750" s="158"/>
      <c r="CD3750" s="158"/>
      <c r="CE3750" s="158"/>
      <c r="CF3750" s="158"/>
      <c r="CG3750" s="158"/>
      <c r="CH3750" s="158"/>
      <c r="CI3750" s="158"/>
      <c r="CJ3750" s="158"/>
      <c r="CK3750" s="158"/>
      <c r="CL3750" s="158"/>
      <c r="CM3750" s="158"/>
      <c r="CN3750" s="158"/>
      <c r="CO3750" s="158"/>
      <c r="CP3750" s="158"/>
      <c r="CQ3750" s="158"/>
      <c r="CR3750" s="158"/>
      <c r="CS3750" s="158"/>
      <c r="CT3750" s="158"/>
      <c r="CU3750" s="158"/>
      <c r="CV3750" s="158"/>
      <c r="CW3750" s="158"/>
      <c r="CX3750" s="158"/>
      <c r="CY3750" s="158"/>
      <c r="CZ3750" s="158"/>
      <c r="DA3750" s="158"/>
      <c r="DB3750" s="158"/>
      <c r="DC3750" s="158"/>
      <c r="DD3750" s="158"/>
      <c r="DE3750" s="158"/>
      <c r="DF3750" s="158"/>
      <c r="DG3750" s="158"/>
      <c r="DH3750" s="158"/>
      <c r="DI3750" s="158"/>
      <c r="DJ3750" s="158"/>
      <c r="DK3750" s="158"/>
      <c r="DL3750" s="158"/>
      <c r="DM3750" s="158"/>
      <c r="DN3750" s="158"/>
      <c r="DO3750" s="158"/>
      <c r="DP3750" s="158"/>
      <c r="DQ3750" s="158"/>
      <c r="DR3750" s="158"/>
      <c r="DS3750" s="160"/>
    </row>
    <row r="3751" spans="1:123" s="110" customFormat="1">
      <c r="A3751" s="184"/>
      <c r="B3751" s="180"/>
      <c r="D3751" s="192"/>
      <c r="E3751" s="157"/>
      <c r="F3751" s="158"/>
      <c r="G3751" s="158"/>
      <c r="H3751" s="158"/>
      <c r="I3751" s="158"/>
      <c r="J3751" s="158"/>
      <c r="K3751" s="158"/>
      <c r="L3751" s="158"/>
      <c r="M3751" s="158"/>
      <c r="N3751" s="158"/>
      <c r="O3751" s="158"/>
      <c r="P3751" s="158"/>
      <c r="Q3751" s="158"/>
      <c r="R3751" s="158"/>
      <c r="S3751" s="158"/>
      <c r="T3751" s="158"/>
      <c r="U3751" s="158"/>
      <c r="V3751" s="158"/>
      <c r="W3751" s="158"/>
      <c r="X3751" s="158"/>
      <c r="Y3751" s="158"/>
      <c r="Z3751" s="158"/>
      <c r="AA3751" s="158"/>
      <c r="AB3751" s="158"/>
      <c r="AC3751" s="158"/>
      <c r="AD3751" s="158"/>
      <c r="AE3751" s="158"/>
      <c r="AF3751" s="158"/>
      <c r="AG3751" s="158"/>
      <c r="AH3751" s="158"/>
      <c r="AI3751" s="158"/>
      <c r="AJ3751" s="158"/>
      <c r="AK3751" s="158"/>
      <c r="AL3751" s="158"/>
      <c r="AM3751" s="158"/>
      <c r="AN3751" s="158"/>
      <c r="AO3751" s="158"/>
      <c r="AP3751" s="158"/>
      <c r="AQ3751" s="158"/>
      <c r="AR3751" s="158"/>
      <c r="AS3751" s="158"/>
      <c r="AT3751" s="158"/>
      <c r="AU3751" s="158"/>
      <c r="AV3751" s="158"/>
      <c r="AW3751" s="158"/>
      <c r="AX3751" s="158"/>
      <c r="AY3751" s="158"/>
      <c r="AZ3751" s="158"/>
      <c r="BA3751" s="158"/>
      <c r="BB3751" s="158"/>
      <c r="BC3751" s="158"/>
      <c r="BD3751" s="159"/>
      <c r="BE3751" s="158"/>
      <c r="BF3751" s="158"/>
      <c r="BG3751" s="158"/>
      <c r="BH3751" s="158"/>
      <c r="BI3751" s="159"/>
      <c r="BJ3751" s="158"/>
      <c r="BK3751" s="158"/>
      <c r="BL3751" s="158"/>
      <c r="BM3751" s="158"/>
      <c r="BN3751" s="158"/>
      <c r="BO3751" s="158"/>
      <c r="BP3751" s="158"/>
      <c r="BQ3751" s="158"/>
      <c r="BR3751" s="158"/>
      <c r="BS3751" s="158"/>
      <c r="BT3751" s="158"/>
      <c r="BU3751" s="158"/>
      <c r="BV3751" s="158"/>
      <c r="BW3751" s="158"/>
      <c r="BX3751" s="158"/>
      <c r="BY3751" s="158"/>
      <c r="BZ3751" s="158"/>
      <c r="CA3751" s="158"/>
      <c r="CB3751" s="158"/>
      <c r="CC3751" s="158"/>
      <c r="CD3751" s="158"/>
      <c r="CE3751" s="158"/>
      <c r="CF3751" s="158"/>
      <c r="CG3751" s="158"/>
      <c r="CH3751" s="158"/>
      <c r="CI3751" s="158"/>
      <c r="CJ3751" s="158"/>
      <c r="CK3751" s="158"/>
      <c r="CL3751" s="158"/>
      <c r="CM3751" s="158"/>
      <c r="CN3751" s="158"/>
      <c r="CO3751" s="158"/>
      <c r="CP3751" s="158"/>
      <c r="CQ3751" s="158"/>
      <c r="CR3751" s="158"/>
      <c r="CS3751" s="158"/>
      <c r="CT3751" s="158"/>
      <c r="CU3751" s="158"/>
      <c r="CV3751" s="158"/>
      <c r="CW3751" s="158"/>
      <c r="CX3751" s="158"/>
      <c r="CY3751" s="158"/>
      <c r="CZ3751" s="158"/>
      <c r="DA3751" s="158"/>
      <c r="DB3751" s="158"/>
      <c r="DC3751" s="158"/>
      <c r="DD3751" s="158"/>
      <c r="DE3751" s="158"/>
      <c r="DF3751" s="158"/>
      <c r="DG3751" s="158"/>
      <c r="DH3751" s="158"/>
      <c r="DI3751" s="158"/>
      <c r="DJ3751" s="158"/>
      <c r="DK3751" s="158"/>
      <c r="DL3751" s="158"/>
      <c r="DM3751" s="158"/>
      <c r="DN3751" s="158"/>
      <c r="DO3751" s="158"/>
      <c r="DP3751" s="158"/>
      <c r="DQ3751" s="158"/>
      <c r="DR3751" s="158"/>
      <c r="DS3751" s="160"/>
    </row>
    <row r="3752" spans="1:123" s="110" customFormat="1">
      <c r="A3752" s="184"/>
      <c r="B3752" s="180"/>
      <c r="D3752" s="192"/>
      <c r="E3752" s="157"/>
      <c r="F3752" s="158"/>
      <c r="G3752" s="158"/>
      <c r="H3752" s="158"/>
      <c r="I3752" s="158"/>
      <c r="J3752" s="158"/>
      <c r="K3752" s="158"/>
      <c r="L3752" s="158"/>
      <c r="M3752" s="158"/>
      <c r="N3752" s="158"/>
      <c r="O3752" s="158"/>
      <c r="P3752" s="158"/>
      <c r="Q3752" s="158"/>
      <c r="R3752" s="158"/>
      <c r="S3752" s="158"/>
      <c r="T3752" s="158"/>
      <c r="U3752" s="158"/>
      <c r="V3752" s="158"/>
      <c r="W3752" s="158"/>
      <c r="X3752" s="158"/>
      <c r="Y3752" s="158"/>
      <c r="Z3752" s="158"/>
      <c r="AA3752" s="158"/>
      <c r="AB3752" s="158"/>
      <c r="AC3752" s="158"/>
      <c r="AD3752" s="158"/>
      <c r="AE3752" s="158"/>
      <c r="AF3752" s="158"/>
      <c r="AG3752" s="158"/>
      <c r="AH3752" s="158"/>
      <c r="AI3752" s="158"/>
      <c r="AJ3752" s="158"/>
      <c r="AK3752" s="158"/>
      <c r="AL3752" s="158"/>
      <c r="AM3752" s="158"/>
      <c r="AN3752" s="158"/>
      <c r="AO3752" s="158"/>
      <c r="AP3752" s="158"/>
      <c r="AQ3752" s="158"/>
      <c r="AR3752" s="158"/>
      <c r="AS3752" s="158"/>
      <c r="AT3752" s="158"/>
      <c r="AU3752" s="158"/>
      <c r="AV3752" s="158"/>
      <c r="AW3752" s="158"/>
      <c r="AX3752" s="158"/>
      <c r="AY3752" s="158"/>
      <c r="AZ3752" s="158"/>
      <c r="BA3752" s="158"/>
      <c r="BB3752" s="158"/>
      <c r="BC3752" s="158"/>
      <c r="BD3752" s="159"/>
      <c r="BE3752" s="158"/>
      <c r="BF3752" s="158"/>
      <c r="BG3752" s="158"/>
      <c r="BH3752" s="158"/>
      <c r="BI3752" s="159"/>
      <c r="BJ3752" s="158"/>
      <c r="BK3752" s="158"/>
      <c r="BL3752" s="158"/>
      <c r="BM3752" s="158"/>
      <c r="BN3752" s="158"/>
      <c r="BO3752" s="158"/>
      <c r="BP3752" s="158"/>
      <c r="BQ3752" s="158"/>
      <c r="BR3752" s="158"/>
      <c r="BS3752" s="158"/>
      <c r="BT3752" s="158"/>
      <c r="BU3752" s="158"/>
      <c r="BV3752" s="158"/>
      <c r="BW3752" s="158"/>
      <c r="BX3752" s="158"/>
      <c r="BY3752" s="158"/>
      <c r="BZ3752" s="158"/>
      <c r="CA3752" s="158"/>
      <c r="CB3752" s="158"/>
      <c r="CC3752" s="158"/>
      <c r="CD3752" s="158"/>
      <c r="CE3752" s="158"/>
      <c r="CF3752" s="158"/>
      <c r="CG3752" s="158"/>
      <c r="CH3752" s="158"/>
      <c r="CI3752" s="158"/>
      <c r="CJ3752" s="158"/>
      <c r="CK3752" s="158"/>
      <c r="CL3752" s="158"/>
      <c r="CM3752" s="158"/>
      <c r="CN3752" s="158"/>
      <c r="CO3752" s="158"/>
      <c r="CP3752" s="158"/>
      <c r="CQ3752" s="158"/>
      <c r="CR3752" s="158"/>
      <c r="CS3752" s="158"/>
      <c r="CT3752" s="158"/>
      <c r="CU3752" s="158"/>
      <c r="CV3752" s="158"/>
      <c r="CW3752" s="158"/>
      <c r="CX3752" s="158"/>
      <c r="CY3752" s="158"/>
      <c r="CZ3752" s="158"/>
      <c r="DA3752" s="158"/>
      <c r="DB3752" s="158"/>
      <c r="DC3752" s="158"/>
      <c r="DD3752" s="158"/>
      <c r="DE3752" s="158"/>
      <c r="DF3752" s="158"/>
      <c r="DG3752" s="158"/>
      <c r="DH3752" s="158"/>
      <c r="DI3752" s="158"/>
      <c r="DJ3752" s="158"/>
      <c r="DK3752" s="158"/>
      <c r="DL3752" s="158"/>
      <c r="DM3752" s="158"/>
      <c r="DN3752" s="158"/>
      <c r="DO3752" s="158"/>
      <c r="DP3752" s="158"/>
      <c r="DQ3752" s="158"/>
      <c r="DR3752" s="158"/>
      <c r="DS3752" s="160"/>
    </row>
    <row r="3753" spans="1:123" s="110" customFormat="1">
      <c r="A3753" s="184"/>
      <c r="B3753" s="180"/>
      <c r="D3753" s="192"/>
      <c r="E3753" s="157"/>
      <c r="F3753" s="158"/>
      <c r="G3753" s="158"/>
      <c r="H3753" s="158"/>
      <c r="I3753" s="158"/>
      <c r="J3753" s="158"/>
      <c r="K3753" s="158"/>
      <c r="L3753" s="158"/>
      <c r="M3753" s="158"/>
      <c r="N3753" s="158"/>
      <c r="O3753" s="158"/>
      <c r="P3753" s="158"/>
      <c r="Q3753" s="158"/>
      <c r="R3753" s="158"/>
      <c r="S3753" s="158"/>
      <c r="T3753" s="158"/>
      <c r="U3753" s="158"/>
      <c r="V3753" s="158"/>
      <c r="W3753" s="158"/>
      <c r="X3753" s="158"/>
      <c r="Y3753" s="158"/>
      <c r="Z3753" s="158"/>
      <c r="AA3753" s="158"/>
      <c r="AB3753" s="158"/>
      <c r="AC3753" s="158"/>
      <c r="AD3753" s="158"/>
      <c r="AE3753" s="158"/>
      <c r="AF3753" s="158"/>
      <c r="AG3753" s="158"/>
      <c r="AH3753" s="158"/>
      <c r="AI3753" s="158"/>
      <c r="AJ3753" s="158"/>
      <c r="AK3753" s="158"/>
      <c r="AL3753" s="158"/>
      <c r="AM3753" s="158"/>
      <c r="AN3753" s="158"/>
      <c r="AO3753" s="158"/>
      <c r="AP3753" s="158"/>
      <c r="AQ3753" s="158"/>
      <c r="AR3753" s="158"/>
      <c r="AS3753" s="158"/>
      <c r="AT3753" s="158"/>
      <c r="AU3753" s="158"/>
      <c r="AV3753" s="158"/>
      <c r="AW3753" s="158"/>
      <c r="AX3753" s="158"/>
      <c r="AY3753" s="158"/>
      <c r="AZ3753" s="158"/>
      <c r="BA3753" s="158"/>
      <c r="BB3753" s="158"/>
      <c r="BC3753" s="158"/>
      <c r="BD3753" s="159"/>
      <c r="BE3753" s="158"/>
      <c r="BF3753" s="158"/>
      <c r="BG3753" s="158"/>
      <c r="BH3753" s="158"/>
      <c r="BI3753" s="159"/>
      <c r="BJ3753" s="158"/>
      <c r="BK3753" s="158"/>
      <c r="BL3753" s="158"/>
      <c r="BM3753" s="158"/>
      <c r="BN3753" s="158"/>
      <c r="BO3753" s="158"/>
      <c r="BP3753" s="158"/>
      <c r="BQ3753" s="158"/>
      <c r="BR3753" s="158"/>
      <c r="BS3753" s="158"/>
      <c r="BT3753" s="158"/>
      <c r="BU3753" s="158"/>
      <c r="BV3753" s="158"/>
      <c r="BW3753" s="158"/>
      <c r="BX3753" s="158"/>
      <c r="BY3753" s="158"/>
      <c r="BZ3753" s="158"/>
      <c r="CA3753" s="158"/>
      <c r="CB3753" s="158"/>
      <c r="CC3753" s="158"/>
      <c r="CD3753" s="158"/>
      <c r="CE3753" s="158"/>
      <c r="CF3753" s="158"/>
      <c r="CG3753" s="158"/>
      <c r="CH3753" s="158"/>
      <c r="CI3753" s="158"/>
      <c r="CJ3753" s="158"/>
      <c r="CK3753" s="158"/>
      <c r="CL3753" s="158"/>
      <c r="CM3753" s="158"/>
      <c r="CN3753" s="158"/>
      <c r="CO3753" s="158"/>
      <c r="CP3753" s="158"/>
      <c r="CQ3753" s="158"/>
      <c r="CR3753" s="158"/>
      <c r="CS3753" s="158"/>
      <c r="CT3753" s="158"/>
      <c r="CU3753" s="158"/>
      <c r="CV3753" s="158"/>
      <c r="CW3753" s="158"/>
      <c r="CX3753" s="158"/>
      <c r="CY3753" s="158"/>
      <c r="CZ3753" s="158"/>
      <c r="DA3753" s="158"/>
      <c r="DB3753" s="158"/>
      <c r="DC3753" s="158"/>
      <c r="DD3753" s="158"/>
      <c r="DE3753" s="158"/>
      <c r="DF3753" s="158"/>
      <c r="DG3753" s="158"/>
      <c r="DH3753" s="158"/>
      <c r="DI3753" s="158"/>
      <c r="DJ3753" s="158"/>
      <c r="DK3753" s="158"/>
      <c r="DL3753" s="158"/>
      <c r="DM3753" s="158"/>
      <c r="DN3753" s="158"/>
      <c r="DO3753" s="158"/>
      <c r="DP3753" s="158"/>
      <c r="DQ3753" s="158"/>
      <c r="DR3753" s="158"/>
      <c r="DS3753" s="160"/>
    </row>
    <row r="3754" spans="1:123" s="110" customFormat="1">
      <c r="A3754" s="184"/>
      <c r="B3754" s="180"/>
      <c r="D3754" s="192"/>
      <c r="E3754" s="157"/>
      <c r="F3754" s="158"/>
      <c r="G3754" s="158"/>
      <c r="H3754" s="158"/>
      <c r="I3754" s="158"/>
      <c r="J3754" s="158"/>
      <c r="K3754" s="158"/>
      <c r="L3754" s="158"/>
      <c r="M3754" s="158"/>
      <c r="N3754" s="158"/>
      <c r="O3754" s="158"/>
      <c r="P3754" s="158"/>
      <c r="Q3754" s="158"/>
      <c r="R3754" s="158"/>
      <c r="S3754" s="158"/>
      <c r="T3754" s="158"/>
      <c r="U3754" s="158"/>
      <c r="V3754" s="158"/>
      <c r="W3754" s="158"/>
      <c r="X3754" s="158"/>
      <c r="Y3754" s="158"/>
      <c r="Z3754" s="158"/>
      <c r="AA3754" s="158"/>
      <c r="AB3754" s="158"/>
      <c r="AC3754" s="158"/>
      <c r="AD3754" s="158"/>
      <c r="AE3754" s="158"/>
      <c r="AF3754" s="158"/>
      <c r="AG3754" s="158"/>
      <c r="AH3754" s="158"/>
      <c r="AI3754" s="158"/>
      <c r="AJ3754" s="158"/>
      <c r="AK3754" s="158"/>
      <c r="AL3754" s="158"/>
      <c r="AM3754" s="158"/>
      <c r="AN3754" s="158"/>
      <c r="AO3754" s="158"/>
      <c r="AP3754" s="158"/>
      <c r="AQ3754" s="158"/>
      <c r="AR3754" s="158"/>
      <c r="AS3754" s="158"/>
      <c r="AT3754" s="158"/>
      <c r="AU3754" s="158"/>
      <c r="AV3754" s="158"/>
      <c r="AW3754" s="158"/>
      <c r="AX3754" s="158"/>
      <c r="AY3754" s="158"/>
      <c r="AZ3754" s="158"/>
      <c r="BA3754" s="158"/>
      <c r="BB3754" s="158"/>
      <c r="BC3754" s="158"/>
      <c r="BD3754" s="159"/>
      <c r="BE3754" s="158"/>
      <c r="BF3754" s="158"/>
      <c r="BG3754" s="158"/>
      <c r="BH3754" s="158"/>
      <c r="BI3754" s="159"/>
      <c r="BJ3754" s="158"/>
      <c r="BK3754" s="158"/>
      <c r="BL3754" s="158"/>
      <c r="BM3754" s="158"/>
      <c r="BN3754" s="158"/>
      <c r="BO3754" s="158"/>
      <c r="BP3754" s="158"/>
      <c r="BQ3754" s="158"/>
      <c r="BR3754" s="158"/>
      <c r="BS3754" s="158"/>
      <c r="BT3754" s="158"/>
      <c r="BU3754" s="158"/>
      <c r="BV3754" s="158"/>
      <c r="BW3754" s="158"/>
      <c r="BX3754" s="158"/>
      <c r="BY3754" s="158"/>
      <c r="BZ3754" s="158"/>
      <c r="CA3754" s="158"/>
      <c r="CB3754" s="158"/>
      <c r="CC3754" s="158"/>
      <c r="CD3754" s="158"/>
      <c r="CE3754" s="158"/>
      <c r="CF3754" s="158"/>
      <c r="CG3754" s="158"/>
      <c r="CH3754" s="158"/>
      <c r="CI3754" s="158"/>
      <c r="CJ3754" s="158"/>
      <c r="CK3754" s="158"/>
      <c r="CL3754" s="158"/>
      <c r="CM3754" s="158"/>
      <c r="CN3754" s="158"/>
      <c r="CO3754" s="158"/>
      <c r="CP3754" s="158"/>
      <c r="CQ3754" s="158"/>
      <c r="CR3754" s="158"/>
      <c r="CS3754" s="158"/>
      <c r="CT3754" s="158"/>
      <c r="CU3754" s="158"/>
      <c r="CV3754" s="158"/>
      <c r="CW3754" s="158"/>
      <c r="CX3754" s="158"/>
      <c r="CY3754" s="158"/>
      <c r="CZ3754" s="158"/>
      <c r="DA3754" s="158"/>
      <c r="DB3754" s="158"/>
      <c r="DC3754" s="158"/>
      <c r="DD3754" s="158"/>
      <c r="DE3754" s="158"/>
      <c r="DF3754" s="158"/>
      <c r="DG3754" s="158"/>
      <c r="DH3754" s="158"/>
      <c r="DI3754" s="158"/>
      <c r="DJ3754" s="158"/>
      <c r="DK3754" s="158"/>
      <c r="DL3754" s="158"/>
      <c r="DM3754" s="158"/>
      <c r="DN3754" s="158"/>
      <c r="DO3754" s="158"/>
      <c r="DP3754" s="158"/>
      <c r="DQ3754" s="158"/>
      <c r="DR3754" s="158"/>
      <c r="DS3754" s="160"/>
    </row>
    <row r="3755" spans="1:123" s="110" customFormat="1">
      <c r="A3755" s="184"/>
      <c r="B3755" s="180"/>
      <c r="D3755" s="192"/>
      <c r="E3755" s="157"/>
      <c r="F3755" s="158"/>
      <c r="G3755" s="158"/>
      <c r="H3755" s="158"/>
      <c r="I3755" s="158"/>
      <c r="J3755" s="158"/>
      <c r="K3755" s="158"/>
      <c r="L3755" s="158"/>
      <c r="M3755" s="158"/>
      <c r="N3755" s="158"/>
      <c r="O3755" s="158"/>
      <c r="P3755" s="158"/>
      <c r="Q3755" s="158"/>
      <c r="R3755" s="158"/>
      <c r="S3755" s="158"/>
      <c r="T3755" s="158"/>
      <c r="U3755" s="158"/>
      <c r="V3755" s="158"/>
      <c r="W3755" s="158"/>
      <c r="X3755" s="158"/>
      <c r="Y3755" s="158"/>
      <c r="Z3755" s="158"/>
      <c r="AA3755" s="158"/>
      <c r="AB3755" s="158"/>
      <c r="AC3755" s="158"/>
      <c r="AD3755" s="158"/>
      <c r="AE3755" s="158"/>
      <c r="AF3755" s="158"/>
      <c r="AG3755" s="158"/>
      <c r="AH3755" s="158"/>
      <c r="AI3755" s="158"/>
      <c r="AJ3755" s="158"/>
      <c r="AK3755" s="158"/>
      <c r="AL3755" s="158"/>
      <c r="AM3755" s="158"/>
      <c r="AN3755" s="158"/>
      <c r="AO3755" s="158"/>
      <c r="AP3755" s="158"/>
      <c r="AQ3755" s="158"/>
      <c r="AR3755" s="158"/>
      <c r="AS3755" s="158"/>
      <c r="AT3755" s="158"/>
      <c r="AU3755" s="158"/>
      <c r="AV3755" s="158"/>
      <c r="AW3755" s="158"/>
      <c r="AX3755" s="158"/>
      <c r="AY3755" s="158"/>
      <c r="AZ3755" s="158"/>
      <c r="BA3755" s="158"/>
      <c r="BB3755" s="158"/>
      <c r="BC3755" s="158"/>
      <c r="BD3755" s="159"/>
      <c r="BE3755" s="158"/>
      <c r="BF3755" s="158"/>
      <c r="BG3755" s="158"/>
      <c r="BH3755" s="158"/>
      <c r="BI3755" s="159"/>
      <c r="BJ3755" s="158"/>
      <c r="BK3755" s="158"/>
      <c r="BL3755" s="158"/>
      <c r="BM3755" s="158"/>
      <c r="BN3755" s="158"/>
      <c r="BO3755" s="158"/>
      <c r="BP3755" s="158"/>
      <c r="BQ3755" s="158"/>
      <c r="BR3755" s="158"/>
      <c r="BS3755" s="158"/>
      <c r="BT3755" s="158"/>
      <c r="BU3755" s="158"/>
      <c r="BV3755" s="158"/>
      <c r="BW3755" s="158"/>
      <c r="BX3755" s="158"/>
      <c r="BY3755" s="158"/>
      <c r="BZ3755" s="158"/>
      <c r="CA3755" s="158"/>
      <c r="CB3755" s="158"/>
      <c r="CC3755" s="158"/>
      <c r="CD3755" s="158"/>
      <c r="CE3755" s="158"/>
      <c r="CF3755" s="158"/>
      <c r="CG3755" s="158"/>
      <c r="CH3755" s="158"/>
      <c r="CI3755" s="158"/>
      <c r="CJ3755" s="158"/>
      <c r="CK3755" s="158"/>
      <c r="CL3755" s="158"/>
      <c r="CM3755" s="158"/>
      <c r="CN3755" s="158"/>
      <c r="CO3755" s="158"/>
      <c r="CP3755" s="158"/>
      <c r="CQ3755" s="158"/>
      <c r="CR3755" s="158"/>
      <c r="CS3755" s="158"/>
      <c r="CT3755" s="158"/>
      <c r="CU3755" s="158"/>
      <c r="CV3755" s="158"/>
      <c r="CW3755" s="158"/>
      <c r="CX3755" s="158"/>
      <c r="CY3755" s="158"/>
      <c r="CZ3755" s="158"/>
      <c r="DA3755" s="158"/>
      <c r="DB3755" s="158"/>
      <c r="DC3755" s="158"/>
      <c r="DD3755" s="158"/>
      <c r="DE3755" s="158"/>
      <c r="DF3755" s="158"/>
      <c r="DG3755" s="158"/>
      <c r="DH3755" s="158"/>
      <c r="DI3755" s="158"/>
      <c r="DJ3755" s="158"/>
      <c r="DK3755" s="158"/>
      <c r="DL3755" s="158"/>
      <c r="DM3755" s="158"/>
      <c r="DN3755" s="158"/>
      <c r="DO3755" s="158"/>
      <c r="DP3755" s="158"/>
      <c r="DQ3755" s="158"/>
      <c r="DR3755" s="158"/>
      <c r="DS3755" s="160"/>
    </row>
    <row r="3756" spans="1:123" s="110" customFormat="1">
      <c r="A3756" s="184"/>
      <c r="B3756" s="180"/>
      <c r="D3756" s="192"/>
      <c r="E3756" s="157"/>
      <c r="F3756" s="158"/>
      <c r="G3756" s="158"/>
      <c r="H3756" s="158"/>
      <c r="I3756" s="158"/>
      <c r="J3756" s="158"/>
      <c r="K3756" s="158"/>
      <c r="L3756" s="158"/>
      <c r="M3756" s="158"/>
      <c r="N3756" s="158"/>
      <c r="O3756" s="158"/>
      <c r="P3756" s="158"/>
      <c r="Q3756" s="158"/>
      <c r="R3756" s="158"/>
      <c r="S3756" s="158"/>
      <c r="T3756" s="158"/>
      <c r="U3756" s="158"/>
      <c r="V3756" s="158"/>
      <c r="W3756" s="158"/>
      <c r="X3756" s="158"/>
      <c r="Y3756" s="158"/>
      <c r="Z3756" s="158"/>
      <c r="AA3756" s="158"/>
      <c r="AB3756" s="158"/>
      <c r="AC3756" s="158"/>
      <c r="AD3756" s="158"/>
      <c r="AE3756" s="158"/>
      <c r="AF3756" s="158"/>
      <c r="AG3756" s="158"/>
      <c r="AH3756" s="158"/>
      <c r="AI3756" s="158"/>
      <c r="AJ3756" s="158"/>
      <c r="AK3756" s="158"/>
      <c r="AL3756" s="158"/>
      <c r="AM3756" s="158"/>
      <c r="AN3756" s="158"/>
      <c r="AO3756" s="158"/>
      <c r="AP3756" s="158"/>
      <c r="AQ3756" s="158"/>
      <c r="AR3756" s="158"/>
      <c r="AS3756" s="158"/>
      <c r="AT3756" s="158"/>
      <c r="AU3756" s="158"/>
      <c r="AV3756" s="158"/>
      <c r="AW3756" s="158"/>
      <c r="AX3756" s="158"/>
      <c r="AY3756" s="158"/>
      <c r="AZ3756" s="158"/>
      <c r="BA3756" s="158"/>
      <c r="BB3756" s="158"/>
      <c r="BC3756" s="158"/>
      <c r="BD3756" s="159"/>
      <c r="BE3756" s="158"/>
      <c r="BF3756" s="158"/>
      <c r="BG3756" s="158"/>
      <c r="BH3756" s="158"/>
      <c r="BI3756" s="159"/>
      <c r="BJ3756" s="158"/>
      <c r="BK3756" s="158"/>
      <c r="BL3756" s="158"/>
      <c r="BM3756" s="158"/>
      <c r="BN3756" s="158"/>
      <c r="BO3756" s="158"/>
      <c r="BP3756" s="158"/>
      <c r="BQ3756" s="158"/>
      <c r="BR3756" s="158"/>
      <c r="BS3756" s="158"/>
      <c r="BT3756" s="158"/>
      <c r="BU3756" s="158"/>
      <c r="BV3756" s="158"/>
      <c r="BW3756" s="158"/>
      <c r="BX3756" s="158"/>
      <c r="BY3756" s="158"/>
      <c r="BZ3756" s="158"/>
      <c r="CA3756" s="158"/>
      <c r="CB3756" s="158"/>
      <c r="CC3756" s="158"/>
      <c r="CD3756" s="158"/>
      <c r="CE3756" s="158"/>
      <c r="CF3756" s="158"/>
      <c r="CG3756" s="158"/>
      <c r="CH3756" s="158"/>
      <c r="CI3756" s="158"/>
      <c r="CJ3756" s="158"/>
      <c r="CK3756" s="158"/>
      <c r="CL3756" s="158"/>
      <c r="CM3756" s="158"/>
      <c r="CN3756" s="158"/>
      <c r="CO3756" s="158"/>
      <c r="CP3756" s="158"/>
      <c r="CQ3756" s="158"/>
      <c r="CR3756" s="158"/>
      <c r="CS3756" s="158"/>
      <c r="CT3756" s="158"/>
      <c r="CU3756" s="158"/>
      <c r="CV3756" s="158"/>
      <c r="CW3756" s="158"/>
      <c r="CX3756" s="158"/>
      <c r="CY3756" s="158"/>
      <c r="CZ3756" s="158"/>
      <c r="DA3756" s="158"/>
      <c r="DB3756" s="158"/>
      <c r="DC3756" s="158"/>
      <c r="DD3756" s="158"/>
      <c r="DE3756" s="158"/>
      <c r="DF3756" s="158"/>
      <c r="DG3756" s="158"/>
      <c r="DH3756" s="158"/>
      <c r="DI3756" s="158"/>
      <c r="DJ3756" s="158"/>
      <c r="DK3756" s="158"/>
      <c r="DL3756" s="158"/>
      <c r="DM3756" s="158"/>
      <c r="DN3756" s="158"/>
      <c r="DO3756" s="158"/>
      <c r="DP3756" s="158"/>
      <c r="DQ3756" s="158"/>
      <c r="DR3756" s="158"/>
      <c r="DS3756" s="160"/>
    </row>
    <row r="3757" spans="1:123" s="110" customFormat="1">
      <c r="A3757" s="184"/>
      <c r="B3757" s="180"/>
      <c r="D3757" s="192"/>
      <c r="E3757" s="157"/>
      <c r="F3757" s="158"/>
      <c r="G3757" s="158"/>
      <c r="H3757" s="158"/>
      <c r="I3757" s="158"/>
      <c r="J3757" s="158"/>
      <c r="K3757" s="158"/>
      <c r="L3757" s="158"/>
      <c r="M3757" s="158"/>
      <c r="N3757" s="158"/>
      <c r="O3757" s="158"/>
      <c r="P3757" s="158"/>
      <c r="Q3757" s="158"/>
      <c r="R3757" s="158"/>
      <c r="S3757" s="158"/>
      <c r="T3757" s="158"/>
      <c r="U3757" s="158"/>
      <c r="V3757" s="158"/>
      <c r="W3757" s="158"/>
      <c r="X3757" s="158"/>
      <c r="Y3757" s="158"/>
      <c r="Z3757" s="158"/>
      <c r="AA3757" s="158"/>
      <c r="AB3757" s="158"/>
      <c r="AC3757" s="158"/>
      <c r="AD3757" s="158"/>
      <c r="AE3757" s="158"/>
      <c r="AF3757" s="158"/>
      <c r="AG3757" s="158"/>
      <c r="AH3757" s="158"/>
      <c r="AI3757" s="158"/>
      <c r="AJ3757" s="158"/>
      <c r="AK3757" s="158"/>
      <c r="AL3757" s="158"/>
      <c r="AM3757" s="158"/>
      <c r="AN3757" s="158"/>
      <c r="AO3757" s="158"/>
      <c r="AP3757" s="158"/>
      <c r="AQ3757" s="158"/>
      <c r="AR3757" s="158"/>
      <c r="AS3757" s="158"/>
      <c r="AT3757" s="158"/>
      <c r="AU3757" s="158"/>
      <c r="AV3757" s="158"/>
      <c r="AW3757" s="158"/>
      <c r="AX3757" s="158"/>
      <c r="AY3757" s="158"/>
      <c r="AZ3757" s="158"/>
      <c r="BA3757" s="158"/>
      <c r="BB3757" s="158"/>
      <c r="BC3757" s="158"/>
      <c r="BD3757" s="159"/>
      <c r="BE3757" s="158"/>
      <c r="BF3757" s="158"/>
      <c r="BG3757" s="158"/>
      <c r="BH3757" s="158"/>
      <c r="BI3757" s="159"/>
      <c r="BJ3757" s="158"/>
      <c r="BK3757" s="158"/>
      <c r="BL3757" s="158"/>
      <c r="BM3757" s="158"/>
      <c r="BN3757" s="158"/>
      <c r="BO3757" s="158"/>
      <c r="BP3757" s="158"/>
      <c r="BQ3757" s="158"/>
      <c r="BR3757" s="158"/>
      <c r="BS3757" s="158"/>
      <c r="BT3757" s="158"/>
      <c r="BU3757" s="158"/>
      <c r="BV3757" s="158"/>
      <c r="BW3757" s="158"/>
      <c r="BX3757" s="158"/>
      <c r="BY3757" s="158"/>
      <c r="BZ3757" s="158"/>
      <c r="CA3757" s="158"/>
      <c r="CB3757" s="158"/>
      <c r="CC3757" s="158"/>
      <c r="CD3757" s="158"/>
      <c r="CE3757" s="158"/>
      <c r="CF3757" s="158"/>
      <c r="CG3757" s="158"/>
      <c r="CH3757" s="158"/>
      <c r="CI3757" s="158"/>
      <c r="CJ3757" s="158"/>
      <c r="CK3757" s="158"/>
      <c r="CL3757" s="158"/>
      <c r="CM3757" s="158"/>
      <c r="CN3757" s="158"/>
      <c r="CO3757" s="158"/>
      <c r="CP3757" s="158"/>
      <c r="CQ3757" s="158"/>
      <c r="CR3757" s="158"/>
      <c r="CS3757" s="158"/>
      <c r="CT3757" s="158"/>
      <c r="CU3757" s="158"/>
      <c r="CV3757" s="158"/>
      <c r="CW3757" s="158"/>
      <c r="CX3757" s="158"/>
      <c r="CY3757" s="158"/>
      <c r="CZ3757" s="158"/>
      <c r="DA3757" s="158"/>
      <c r="DB3757" s="158"/>
      <c r="DC3757" s="158"/>
      <c r="DD3757" s="158"/>
      <c r="DE3757" s="158"/>
      <c r="DF3757" s="158"/>
      <c r="DG3757" s="158"/>
      <c r="DH3757" s="158"/>
      <c r="DI3757" s="158"/>
      <c r="DJ3757" s="158"/>
      <c r="DK3757" s="158"/>
      <c r="DL3757" s="158"/>
      <c r="DM3757" s="158"/>
      <c r="DN3757" s="158"/>
      <c r="DO3757" s="158"/>
      <c r="DP3757" s="158"/>
      <c r="DQ3757" s="158"/>
      <c r="DR3757" s="158"/>
      <c r="DS3757" s="160"/>
    </row>
    <row r="3758" spans="1:123" s="110" customFormat="1">
      <c r="A3758" s="184"/>
      <c r="B3758" s="180"/>
      <c r="D3758" s="192"/>
      <c r="E3758" s="157"/>
      <c r="F3758" s="158"/>
      <c r="G3758" s="158"/>
      <c r="H3758" s="158"/>
      <c r="I3758" s="158"/>
      <c r="J3758" s="158"/>
      <c r="K3758" s="158"/>
      <c r="L3758" s="158"/>
      <c r="M3758" s="158"/>
      <c r="N3758" s="158"/>
      <c r="O3758" s="158"/>
      <c r="P3758" s="158"/>
      <c r="Q3758" s="158"/>
      <c r="R3758" s="158"/>
      <c r="S3758" s="158"/>
      <c r="T3758" s="158"/>
      <c r="U3758" s="158"/>
      <c r="V3758" s="158"/>
      <c r="W3758" s="158"/>
      <c r="X3758" s="158"/>
      <c r="Y3758" s="158"/>
      <c r="Z3758" s="158"/>
      <c r="AA3758" s="158"/>
      <c r="AB3758" s="158"/>
      <c r="AC3758" s="158"/>
      <c r="AD3758" s="158"/>
      <c r="AE3758" s="158"/>
      <c r="AF3758" s="158"/>
      <c r="AG3758" s="158"/>
      <c r="AH3758" s="158"/>
      <c r="AI3758" s="158"/>
      <c r="AJ3758" s="158"/>
      <c r="AK3758" s="158"/>
      <c r="AL3758" s="158"/>
      <c r="AM3758" s="158"/>
      <c r="AN3758" s="158"/>
      <c r="AO3758" s="158"/>
      <c r="AP3758" s="158"/>
      <c r="AQ3758" s="158"/>
      <c r="AR3758" s="158"/>
      <c r="AS3758" s="158"/>
      <c r="AT3758" s="158"/>
      <c r="AU3758" s="158"/>
      <c r="AV3758" s="158"/>
      <c r="AW3758" s="158"/>
      <c r="AX3758" s="158"/>
      <c r="AY3758" s="158"/>
      <c r="AZ3758" s="158"/>
      <c r="BA3758" s="158"/>
      <c r="BB3758" s="158"/>
      <c r="BC3758" s="158"/>
      <c r="BD3758" s="159"/>
      <c r="BE3758" s="158"/>
      <c r="BF3758" s="158"/>
      <c r="BG3758" s="158"/>
      <c r="BH3758" s="158"/>
      <c r="BI3758" s="159"/>
      <c r="BJ3758" s="158"/>
      <c r="BK3758" s="158"/>
      <c r="BL3758" s="158"/>
      <c r="BM3758" s="158"/>
      <c r="BN3758" s="158"/>
      <c r="BO3758" s="158"/>
      <c r="BP3758" s="158"/>
      <c r="BQ3758" s="158"/>
      <c r="BR3758" s="158"/>
      <c r="BS3758" s="158"/>
      <c r="BT3758" s="158"/>
      <c r="BU3758" s="158"/>
      <c r="BV3758" s="158"/>
      <c r="BW3758" s="158"/>
      <c r="BX3758" s="158"/>
      <c r="BY3758" s="158"/>
      <c r="BZ3758" s="158"/>
      <c r="CA3758" s="158"/>
      <c r="CB3758" s="158"/>
      <c r="CC3758" s="158"/>
      <c r="CD3758" s="158"/>
      <c r="CE3758" s="158"/>
      <c r="CF3758" s="158"/>
      <c r="CG3758" s="158"/>
      <c r="CH3758" s="158"/>
      <c r="CI3758" s="158"/>
      <c r="CJ3758" s="158"/>
      <c r="CK3758" s="158"/>
      <c r="CL3758" s="158"/>
      <c r="CM3758" s="158"/>
      <c r="CN3758" s="158"/>
      <c r="CO3758" s="158"/>
      <c r="CP3758" s="158"/>
      <c r="CQ3758" s="158"/>
      <c r="CR3758" s="158"/>
      <c r="CS3758" s="158"/>
      <c r="CT3758" s="158"/>
      <c r="CU3758" s="158"/>
      <c r="CV3758" s="158"/>
      <c r="CW3758" s="158"/>
      <c r="CX3758" s="158"/>
      <c r="CY3758" s="158"/>
      <c r="CZ3758" s="158"/>
      <c r="DA3758" s="158"/>
      <c r="DB3758" s="158"/>
      <c r="DC3758" s="158"/>
      <c r="DD3758" s="158"/>
      <c r="DE3758" s="158"/>
      <c r="DF3758" s="158"/>
      <c r="DG3758" s="158"/>
      <c r="DH3758" s="158"/>
      <c r="DI3758" s="158"/>
      <c r="DJ3758" s="158"/>
      <c r="DK3758" s="158"/>
      <c r="DL3758" s="158"/>
      <c r="DM3758" s="158"/>
      <c r="DN3758" s="158"/>
      <c r="DO3758" s="158"/>
      <c r="DP3758" s="158"/>
      <c r="DQ3758" s="158"/>
      <c r="DR3758" s="158"/>
      <c r="DS3758" s="160"/>
    </row>
    <row r="3759" spans="1:123" s="110" customFormat="1">
      <c r="A3759" s="184"/>
      <c r="B3759" s="180"/>
      <c r="D3759" s="192"/>
      <c r="E3759" s="157"/>
      <c r="F3759" s="158"/>
      <c r="G3759" s="158"/>
      <c r="H3759" s="158"/>
      <c r="I3759" s="158"/>
      <c r="J3759" s="158"/>
      <c r="K3759" s="158"/>
      <c r="L3759" s="158"/>
      <c r="M3759" s="158"/>
      <c r="N3759" s="158"/>
      <c r="O3759" s="158"/>
      <c r="P3759" s="158"/>
      <c r="Q3759" s="158"/>
      <c r="R3759" s="158"/>
      <c r="S3759" s="158"/>
      <c r="T3759" s="158"/>
      <c r="U3759" s="158"/>
      <c r="V3759" s="158"/>
      <c r="W3759" s="158"/>
      <c r="X3759" s="158"/>
      <c r="Y3759" s="158"/>
      <c r="Z3759" s="158"/>
      <c r="AA3759" s="158"/>
      <c r="AB3759" s="158"/>
      <c r="AC3759" s="158"/>
      <c r="AD3759" s="158"/>
      <c r="AE3759" s="158"/>
      <c r="AF3759" s="158"/>
      <c r="AG3759" s="158"/>
      <c r="AH3759" s="158"/>
      <c r="AI3759" s="158"/>
      <c r="AJ3759" s="158"/>
      <c r="AK3759" s="158"/>
      <c r="AL3759" s="158"/>
      <c r="AM3759" s="158"/>
      <c r="AN3759" s="158"/>
      <c r="AO3759" s="158"/>
      <c r="AP3759" s="158"/>
      <c r="AQ3759" s="158"/>
      <c r="AR3759" s="158"/>
      <c r="AS3759" s="158"/>
      <c r="AT3759" s="158"/>
      <c r="AU3759" s="158"/>
      <c r="AV3759" s="158"/>
      <c r="AW3759" s="158"/>
      <c r="AX3759" s="158"/>
      <c r="AY3759" s="158"/>
      <c r="AZ3759" s="158"/>
      <c r="BA3759" s="158"/>
      <c r="BB3759" s="158"/>
      <c r="BC3759" s="158"/>
      <c r="BD3759" s="159"/>
      <c r="BE3759" s="158"/>
      <c r="BF3759" s="158"/>
      <c r="BG3759" s="158"/>
      <c r="BH3759" s="158"/>
      <c r="BI3759" s="159"/>
      <c r="BJ3759" s="158"/>
      <c r="BK3759" s="158"/>
      <c r="BL3759" s="158"/>
      <c r="BM3759" s="158"/>
      <c r="BN3759" s="158"/>
      <c r="BO3759" s="158"/>
      <c r="BP3759" s="158"/>
      <c r="BQ3759" s="158"/>
      <c r="BR3759" s="158"/>
      <c r="BS3759" s="158"/>
      <c r="BT3759" s="158"/>
      <c r="BU3759" s="158"/>
      <c r="BV3759" s="158"/>
      <c r="BW3759" s="158"/>
      <c r="BX3759" s="158"/>
      <c r="BY3759" s="158"/>
      <c r="BZ3759" s="158"/>
      <c r="CA3759" s="158"/>
      <c r="CB3759" s="158"/>
      <c r="CC3759" s="158"/>
      <c r="CD3759" s="158"/>
      <c r="CE3759" s="158"/>
      <c r="CF3759" s="158"/>
      <c r="CG3759" s="158"/>
      <c r="CH3759" s="158"/>
      <c r="CI3759" s="158"/>
      <c r="CJ3759" s="158"/>
      <c r="CK3759" s="158"/>
      <c r="CL3759" s="158"/>
      <c r="CM3759" s="158"/>
      <c r="CN3759" s="158"/>
      <c r="CO3759" s="158"/>
      <c r="CP3759" s="158"/>
      <c r="CQ3759" s="158"/>
      <c r="CR3759" s="158"/>
      <c r="CS3759" s="158"/>
      <c r="CT3759" s="158"/>
      <c r="CU3759" s="158"/>
      <c r="CV3759" s="158"/>
      <c r="CW3759" s="158"/>
      <c r="CX3759" s="158"/>
      <c r="CY3759" s="158"/>
      <c r="CZ3759" s="158"/>
      <c r="DA3759" s="158"/>
      <c r="DB3759" s="158"/>
      <c r="DC3759" s="158"/>
      <c r="DD3759" s="158"/>
      <c r="DE3759" s="158"/>
      <c r="DF3759" s="158"/>
      <c r="DG3759" s="158"/>
      <c r="DH3759" s="158"/>
      <c r="DI3759" s="158"/>
      <c r="DJ3759" s="158"/>
      <c r="DK3759" s="158"/>
      <c r="DL3759" s="158"/>
      <c r="DM3759" s="158"/>
      <c r="DN3759" s="158"/>
      <c r="DO3759" s="158"/>
      <c r="DP3759" s="158"/>
      <c r="DQ3759" s="158"/>
      <c r="DR3759" s="158"/>
      <c r="DS3759" s="160"/>
    </row>
    <row r="3760" spans="1:123" s="110" customFormat="1">
      <c r="A3760" s="184"/>
      <c r="B3760" s="180"/>
      <c r="D3760" s="192"/>
      <c r="E3760" s="157"/>
      <c r="F3760" s="158"/>
      <c r="G3760" s="158"/>
      <c r="H3760" s="158"/>
      <c r="I3760" s="158"/>
      <c r="J3760" s="158"/>
      <c r="K3760" s="158"/>
      <c r="L3760" s="158"/>
      <c r="M3760" s="158"/>
      <c r="N3760" s="158"/>
      <c r="O3760" s="158"/>
      <c r="P3760" s="158"/>
      <c r="Q3760" s="158"/>
      <c r="R3760" s="158"/>
      <c r="S3760" s="158"/>
      <c r="T3760" s="158"/>
      <c r="U3760" s="158"/>
      <c r="V3760" s="158"/>
      <c r="W3760" s="158"/>
      <c r="X3760" s="158"/>
      <c r="Y3760" s="158"/>
      <c r="Z3760" s="158"/>
      <c r="AA3760" s="158"/>
      <c r="AB3760" s="158"/>
      <c r="AC3760" s="158"/>
      <c r="AD3760" s="158"/>
      <c r="AE3760" s="158"/>
      <c r="AF3760" s="158"/>
      <c r="AG3760" s="158"/>
      <c r="AH3760" s="158"/>
      <c r="AI3760" s="158"/>
      <c r="AJ3760" s="158"/>
      <c r="AK3760" s="158"/>
      <c r="AL3760" s="158"/>
      <c r="AM3760" s="158"/>
      <c r="AN3760" s="158"/>
      <c r="AO3760" s="158"/>
      <c r="AP3760" s="158"/>
      <c r="AQ3760" s="158"/>
      <c r="AR3760" s="158"/>
      <c r="AS3760" s="158"/>
      <c r="AT3760" s="158"/>
      <c r="AU3760" s="158"/>
      <c r="AV3760" s="158"/>
      <c r="AW3760" s="158"/>
      <c r="AX3760" s="158"/>
      <c r="AY3760" s="158"/>
      <c r="AZ3760" s="158"/>
      <c r="BA3760" s="158"/>
      <c r="BB3760" s="158"/>
      <c r="BC3760" s="158"/>
      <c r="BD3760" s="159"/>
      <c r="BE3760" s="158"/>
      <c r="BF3760" s="158"/>
      <c r="BG3760" s="158"/>
      <c r="BH3760" s="158"/>
      <c r="BI3760" s="159"/>
      <c r="BJ3760" s="158"/>
      <c r="BK3760" s="158"/>
      <c r="BL3760" s="158"/>
      <c r="BM3760" s="158"/>
      <c r="BN3760" s="158"/>
      <c r="BO3760" s="158"/>
      <c r="BP3760" s="158"/>
      <c r="BQ3760" s="158"/>
      <c r="BR3760" s="158"/>
      <c r="BS3760" s="158"/>
      <c r="BT3760" s="158"/>
      <c r="BU3760" s="158"/>
      <c r="BV3760" s="158"/>
      <c r="BW3760" s="158"/>
      <c r="BX3760" s="158"/>
      <c r="BY3760" s="158"/>
      <c r="BZ3760" s="158"/>
      <c r="CA3760" s="158"/>
      <c r="CB3760" s="158"/>
      <c r="CC3760" s="158"/>
      <c r="CD3760" s="158"/>
      <c r="CE3760" s="158"/>
      <c r="CF3760" s="158"/>
      <c r="CG3760" s="158"/>
      <c r="CH3760" s="158"/>
      <c r="CI3760" s="158"/>
      <c r="CJ3760" s="158"/>
      <c r="CK3760" s="158"/>
      <c r="CL3760" s="158"/>
      <c r="CM3760" s="158"/>
      <c r="CN3760" s="158"/>
      <c r="CO3760" s="158"/>
      <c r="CP3760" s="158"/>
      <c r="CQ3760" s="158"/>
      <c r="CR3760" s="158"/>
      <c r="CS3760" s="158"/>
      <c r="CT3760" s="158"/>
      <c r="CU3760" s="158"/>
      <c r="CV3760" s="158"/>
      <c r="CW3760" s="158"/>
      <c r="CX3760" s="158"/>
      <c r="CY3760" s="158"/>
      <c r="CZ3760" s="158"/>
      <c r="DA3760" s="158"/>
      <c r="DB3760" s="158"/>
      <c r="DC3760" s="158"/>
      <c r="DD3760" s="158"/>
      <c r="DE3760" s="158"/>
      <c r="DF3760" s="158"/>
      <c r="DG3760" s="158"/>
      <c r="DH3760" s="158"/>
      <c r="DI3760" s="158"/>
      <c r="DJ3760" s="158"/>
      <c r="DK3760" s="158"/>
      <c r="DL3760" s="158"/>
      <c r="DM3760" s="158"/>
      <c r="DN3760" s="158"/>
      <c r="DO3760" s="158"/>
      <c r="DP3760" s="158"/>
      <c r="DQ3760" s="158"/>
      <c r="DR3760" s="158"/>
      <c r="DS3760" s="160"/>
    </row>
    <row r="3761" spans="1:123" s="110" customFormat="1">
      <c r="A3761" s="184"/>
      <c r="B3761" s="180"/>
      <c r="D3761" s="192"/>
      <c r="E3761" s="157"/>
      <c r="F3761" s="158"/>
      <c r="G3761" s="158"/>
      <c r="H3761" s="158"/>
      <c r="I3761" s="158"/>
      <c r="J3761" s="158"/>
      <c r="K3761" s="158"/>
      <c r="L3761" s="158"/>
      <c r="M3761" s="158"/>
      <c r="N3761" s="158"/>
      <c r="O3761" s="158"/>
      <c r="P3761" s="158"/>
      <c r="Q3761" s="158"/>
      <c r="R3761" s="158"/>
      <c r="S3761" s="158"/>
      <c r="T3761" s="158"/>
      <c r="U3761" s="158"/>
      <c r="V3761" s="158"/>
      <c r="W3761" s="158"/>
      <c r="X3761" s="158"/>
      <c r="Y3761" s="158"/>
      <c r="Z3761" s="158"/>
      <c r="AA3761" s="158"/>
      <c r="AB3761" s="158"/>
      <c r="AC3761" s="158"/>
      <c r="AD3761" s="158"/>
      <c r="AE3761" s="158"/>
      <c r="AF3761" s="158"/>
      <c r="AG3761" s="158"/>
      <c r="AH3761" s="158"/>
      <c r="AI3761" s="158"/>
      <c r="AJ3761" s="158"/>
      <c r="AK3761" s="158"/>
      <c r="AL3761" s="158"/>
      <c r="AM3761" s="158"/>
      <c r="AN3761" s="158"/>
      <c r="AO3761" s="158"/>
      <c r="AP3761" s="158"/>
      <c r="AQ3761" s="158"/>
      <c r="AR3761" s="158"/>
      <c r="AS3761" s="158"/>
      <c r="AT3761" s="158"/>
      <c r="AU3761" s="158"/>
      <c r="AV3761" s="158"/>
      <c r="AW3761" s="158"/>
      <c r="AX3761" s="158"/>
      <c r="AY3761" s="158"/>
      <c r="AZ3761" s="158"/>
      <c r="BA3761" s="158"/>
      <c r="BB3761" s="158"/>
      <c r="BC3761" s="158"/>
      <c r="BD3761" s="159"/>
      <c r="BE3761" s="158"/>
      <c r="BF3761" s="158"/>
      <c r="BG3761" s="158"/>
      <c r="BH3761" s="158"/>
      <c r="BI3761" s="159"/>
      <c r="BJ3761" s="158"/>
      <c r="BK3761" s="158"/>
      <c r="BL3761" s="158"/>
      <c r="BM3761" s="158"/>
      <c r="BN3761" s="158"/>
      <c r="BO3761" s="158"/>
      <c r="BP3761" s="158"/>
      <c r="BQ3761" s="158"/>
      <c r="BR3761" s="158"/>
      <c r="BS3761" s="158"/>
      <c r="BT3761" s="158"/>
      <c r="BU3761" s="158"/>
      <c r="BV3761" s="158"/>
      <c r="BW3761" s="158"/>
      <c r="BX3761" s="158"/>
      <c r="BY3761" s="158"/>
      <c r="BZ3761" s="158"/>
      <c r="CA3761" s="158"/>
      <c r="CB3761" s="158"/>
      <c r="CC3761" s="158"/>
      <c r="CD3761" s="158"/>
      <c r="CE3761" s="158"/>
      <c r="CF3761" s="158"/>
      <c r="CG3761" s="158"/>
      <c r="CH3761" s="158"/>
      <c r="CI3761" s="158"/>
      <c r="CJ3761" s="158"/>
      <c r="CK3761" s="158"/>
      <c r="CL3761" s="158"/>
      <c r="CM3761" s="158"/>
      <c r="CN3761" s="158"/>
      <c r="CO3761" s="158"/>
      <c r="CP3761" s="158"/>
      <c r="CQ3761" s="158"/>
      <c r="CR3761" s="158"/>
      <c r="CS3761" s="158"/>
      <c r="CT3761" s="158"/>
      <c r="CU3761" s="158"/>
      <c r="CV3761" s="158"/>
      <c r="CW3761" s="158"/>
      <c r="CX3761" s="158"/>
      <c r="CY3761" s="158"/>
      <c r="CZ3761" s="158"/>
      <c r="DA3761" s="158"/>
      <c r="DB3761" s="158"/>
      <c r="DC3761" s="158"/>
      <c r="DD3761" s="158"/>
      <c r="DE3761" s="158"/>
      <c r="DF3761" s="158"/>
      <c r="DG3761" s="158"/>
      <c r="DH3761" s="158"/>
      <c r="DI3761" s="158"/>
      <c r="DJ3761" s="158"/>
      <c r="DK3761" s="158"/>
      <c r="DL3761" s="158"/>
      <c r="DM3761" s="158"/>
      <c r="DN3761" s="158"/>
      <c r="DO3761" s="158"/>
      <c r="DP3761" s="158"/>
      <c r="DQ3761" s="158"/>
      <c r="DR3761" s="158"/>
      <c r="DS3761" s="160"/>
    </row>
    <row r="3762" spans="1:123" s="110" customFormat="1">
      <c r="A3762" s="184"/>
      <c r="B3762" s="180"/>
      <c r="D3762" s="192"/>
      <c r="E3762" s="157"/>
      <c r="F3762" s="158"/>
      <c r="G3762" s="158"/>
      <c r="H3762" s="158"/>
      <c r="I3762" s="158"/>
      <c r="J3762" s="158"/>
      <c r="K3762" s="158"/>
      <c r="L3762" s="158"/>
      <c r="M3762" s="158"/>
      <c r="N3762" s="158"/>
      <c r="O3762" s="158"/>
      <c r="P3762" s="158"/>
      <c r="Q3762" s="158"/>
      <c r="R3762" s="158"/>
      <c r="S3762" s="158"/>
      <c r="T3762" s="158"/>
      <c r="U3762" s="158"/>
      <c r="V3762" s="158"/>
      <c r="W3762" s="158"/>
      <c r="X3762" s="158"/>
      <c r="Y3762" s="158"/>
      <c r="Z3762" s="158"/>
      <c r="AA3762" s="158"/>
      <c r="AB3762" s="158"/>
      <c r="AC3762" s="158"/>
      <c r="AD3762" s="158"/>
      <c r="AE3762" s="158"/>
      <c r="AF3762" s="158"/>
      <c r="AG3762" s="158"/>
      <c r="AH3762" s="158"/>
      <c r="AI3762" s="158"/>
      <c r="AJ3762" s="158"/>
      <c r="AK3762" s="158"/>
      <c r="AL3762" s="158"/>
      <c r="AM3762" s="158"/>
      <c r="AN3762" s="158"/>
      <c r="AO3762" s="158"/>
      <c r="AP3762" s="158"/>
      <c r="AQ3762" s="158"/>
      <c r="AR3762" s="158"/>
      <c r="AS3762" s="158"/>
      <c r="AT3762" s="158"/>
      <c r="AU3762" s="158"/>
      <c r="AV3762" s="158"/>
      <c r="AW3762" s="158"/>
      <c r="AX3762" s="158"/>
      <c r="AY3762" s="158"/>
      <c r="AZ3762" s="158"/>
      <c r="BA3762" s="158"/>
      <c r="BB3762" s="158"/>
      <c r="BC3762" s="158"/>
      <c r="BD3762" s="159"/>
      <c r="BE3762" s="158"/>
      <c r="BF3762" s="158"/>
      <c r="BG3762" s="158"/>
      <c r="BH3762" s="158"/>
      <c r="BI3762" s="159"/>
      <c r="BJ3762" s="158"/>
      <c r="BK3762" s="158"/>
      <c r="BL3762" s="158"/>
      <c r="BM3762" s="158"/>
      <c r="BN3762" s="158"/>
      <c r="BO3762" s="158"/>
      <c r="BP3762" s="158"/>
      <c r="BQ3762" s="158"/>
      <c r="BR3762" s="158"/>
      <c r="BS3762" s="158"/>
      <c r="BT3762" s="158"/>
      <c r="BU3762" s="158"/>
      <c r="BV3762" s="158"/>
      <c r="BW3762" s="158"/>
      <c r="BX3762" s="158"/>
      <c r="BY3762" s="158"/>
      <c r="BZ3762" s="158"/>
      <c r="CA3762" s="158"/>
      <c r="CB3762" s="158"/>
      <c r="CC3762" s="158"/>
      <c r="CD3762" s="158"/>
      <c r="CE3762" s="158"/>
      <c r="CF3762" s="158"/>
      <c r="CG3762" s="158"/>
      <c r="CH3762" s="158"/>
      <c r="CI3762" s="158"/>
      <c r="CJ3762" s="158"/>
      <c r="CK3762" s="158"/>
      <c r="CL3762" s="158"/>
      <c r="CM3762" s="158"/>
      <c r="CN3762" s="158"/>
      <c r="CO3762" s="158"/>
      <c r="CP3762" s="158"/>
      <c r="CQ3762" s="158"/>
      <c r="CR3762" s="158"/>
      <c r="CS3762" s="158"/>
      <c r="CT3762" s="158"/>
      <c r="CU3762" s="158"/>
      <c r="CV3762" s="158"/>
      <c r="CW3762" s="158"/>
      <c r="CX3762" s="158"/>
      <c r="CY3762" s="158"/>
      <c r="CZ3762" s="158"/>
      <c r="DA3762" s="158"/>
      <c r="DB3762" s="158"/>
      <c r="DC3762" s="158"/>
      <c r="DD3762" s="158"/>
      <c r="DE3762" s="158"/>
      <c r="DF3762" s="158"/>
      <c r="DG3762" s="158"/>
      <c r="DH3762" s="158"/>
      <c r="DI3762" s="158"/>
      <c r="DJ3762" s="158"/>
      <c r="DK3762" s="158"/>
      <c r="DL3762" s="158"/>
      <c r="DM3762" s="158"/>
      <c r="DN3762" s="158"/>
      <c r="DO3762" s="158"/>
      <c r="DP3762" s="158"/>
      <c r="DQ3762" s="158"/>
      <c r="DR3762" s="158"/>
      <c r="DS3762" s="160"/>
    </row>
    <row r="3763" spans="1:123" s="110" customFormat="1">
      <c r="A3763" s="184"/>
      <c r="B3763" s="180"/>
      <c r="D3763" s="192"/>
      <c r="E3763" s="157"/>
      <c r="F3763" s="158"/>
      <c r="G3763" s="158"/>
      <c r="H3763" s="158"/>
      <c r="I3763" s="158"/>
      <c r="J3763" s="158"/>
      <c r="K3763" s="158"/>
      <c r="L3763" s="158"/>
      <c r="M3763" s="158"/>
      <c r="N3763" s="158"/>
      <c r="O3763" s="158"/>
      <c r="P3763" s="158"/>
      <c r="Q3763" s="158"/>
      <c r="R3763" s="158"/>
      <c r="S3763" s="158"/>
      <c r="T3763" s="158"/>
      <c r="U3763" s="158"/>
      <c r="V3763" s="158"/>
      <c r="W3763" s="158"/>
      <c r="X3763" s="158"/>
      <c r="Y3763" s="158"/>
      <c r="Z3763" s="158"/>
      <c r="AA3763" s="158"/>
      <c r="AB3763" s="158"/>
      <c r="AC3763" s="158"/>
      <c r="AD3763" s="158"/>
      <c r="AE3763" s="158"/>
      <c r="AF3763" s="158"/>
      <c r="AG3763" s="158"/>
      <c r="AH3763" s="158"/>
      <c r="AI3763" s="158"/>
      <c r="AJ3763" s="158"/>
      <c r="AK3763" s="158"/>
      <c r="AL3763" s="158"/>
      <c r="AM3763" s="158"/>
      <c r="AN3763" s="158"/>
      <c r="AO3763" s="158"/>
      <c r="AP3763" s="158"/>
      <c r="AQ3763" s="158"/>
      <c r="AR3763" s="158"/>
      <c r="AS3763" s="158"/>
      <c r="AT3763" s="158"/>
      <c r="AU3763" s="158"/>
      <c r="AV3763" s="158"/>
      <c r="AW3763" s="158"/>
      <c r="AX3763" s="158"/>
      <c r="AY3763" s="158"/>
      <c r="AZ3763" s="158"/>
      <c r="BA3763" s="158"/>
      <c r="BB3763" s="158"/>
      <c r="BC3763" s="158"/>
      <c r="BD3763" s="159"/>
      <c r="BE3763" s="158"/>
      <c r="BF3763" s="158"/>
      <c r="BG3763" s="158"/>
      <c r="BH3763" s="158"/>
      <c r="BI3763" s="159"/>
      <c r="BJ3763" s="158"/>
      <c r="BK3763" s="158"/>
      <c r="BL3763" s="158"/>
      <c r="BM3763" s="158"/>
      <c r="BN3763" s="158"/>
      <c r="BO3763" s="158"/>
      <c r="BP3763" s="158"/>
      <c r="BQ3763" s="158"/>
      <c r="BR3763" s="158"/>
      <c r="BS3763" s="158"/>
      <c r="BT3763" s="158"/>
      <c r="BU3763" s="158"/>
      <c r="BV3763" s="158"/>
      <c r="BW3763" s="158"/>
      <c r="BX3763" s="158"/>
      <c r="BY3763" s="158"/>
      <c r="BZ3763" s="158"/>
      <c r="CA3763" s="158"/>
      <c r="CB3763" s="158"/>
      <c r="CC3763" s="158"/>
      <c r="CD3763" s="158"/>
      <c r="CE3763" s="158"/>
      <c r="CF3763" s="158"/>
      <c r="CG3763" s="158"/>
      <c r="CH3763" s="158"/>
      <c r="CI3763" s="158"/>
      <c r="CJ3763" s="158"/>
      <c r="CK3763" s="158"/>
      <c r="CL3763" s="158"/>
      <c r="CM3763" s="158"/>
      <c r="CN3763" s="158"/>
      <c r="CO3763" s="158"/>
      <c r="CP3763" s="158"/>
      <c r="CQ3763" s="158"/>
      <c r="CR3763" s="158"/>
      <c r="CS3763" s="158"/>
      <c r="CT3763" s="158"/>
      <c r="CU3763" s="158"/>
      <c r="CV3763" s="158"/>
      <c r="CW3763" s="158"/>
      <c r="CX3763" s="158"/>
      <c r="CY3763" s="158"/>
      <c r="CZ3763" s="158"/>
      <c r="DA3763" s="158"/>
      <c r="DB3763" s="158"/>
      <c r="DC3763" s="158"/>
      <c r="DD3763" s="158"/>
      <c r="DE3763" s="158"/>
      <c r="DF3763" s="158"/>
      <c r="DG3763" s="158"/>
      <c r="DH3763" s="158"/>
      <c r="DI3763" s="158"/>
      <c r="DJ3763" s="158"/>
      <c r="DK3763" s="158"/>
      <c r="DL3763" s="158"/>
      <c r="DM3763" s="158"/>
      <c r="DN3763" s="158"/>
      <c r="DO3763" s="158"/>
      <c r="DP3763" s="158"/>
      <c r="DQ3763" s="158"/>
      <c r="DR3763" s="158"/>
      <c r="DS3763" s="160"/>
    </row>
    <row r="3764" spans="1:123" s="110" customFormat="1">
      <c r="A3764" s="184"/>
      <c r="B3764" s="180"/>
      <c r="D3764" s="192"/>
      <c r="E3764" s="157"/>
      <c r="F3764" s="158"/>
      <c r="G3764" s="158"/>
      <c r="H3764" s="158"/>
      <c r="I3764" s="158"/>
      <c r="J3764" s="158"/>
      <c r="K3764" s="158"/>
      <c r="L3764" s="158"/>
      <c r="M3764" s="158"/>
      <c r="N3764" s="158"/>
      <c r="O3764" s="158"/>
      <c r="P3764" s="158"/>
      <c r="Q3764" s="158"/>
      <c r="R3764" s="158"/>
      <c r="S3764" s="158"/>
      <c r="T3764" s="158"/>
      <c r="U3764" s="158"/>
      <c r="V3764" s="158"/>
      <c r="W3764" s="158"/>
      <c r="X3764" s="158"/>
      <c r="Y3764" s="158"/>
      <c r="Z3764" s="158"/>
      <c r="AA3764" s="158"/>
      <c r="AB3764" s="158"/>
      <c r="AC3764" s="158"/>
      <c r="AD3764" s="158"/>
      <c r="AE3764" s="158"/>
      <c r="AF3764" s="158"/>
      <c r="AG3764" s="158"/>
      <c r="AH3764" s="158"/>
      <c r="AI3764" s="158"/>
      <c r="AJ3764" s="158"/>
      <c r="AK3764" s="158"/>
      <c r="AL3764" s="158"/>
      <c r="AM3764" s="158"/>
      <c r="AN3764" s="158"/>
      <c r="AO3764" s="158"/>
      <c r="AP3764" s="158"/>
      <c r="AQ3764" s="158"/>
      <c r="AR3764" s="158"/>
      <c r="AS3764" s="158"/>
      <c r="AT3764" s="158"/>
      <c r="AU3764" s="158"/>
      <c r="AV3764" s="158"/>
      <c r="AW3764" s="158"/>
      <c r="AX3764" s="158"/>
      <c r="AY3764" s="158"/>
      <c r="AZ3764" s="158"/>
      <c r="BA3764" s="158"/>
      <c r="BB3764" s="158"/>
      <c r="BC3764" s="158"/>
      <c r="BD3764" s="159"/>
      <c r="BE3764" s="158"/>
      <c r="BF3764" s="158"/>
      <c r="BG3764" s="158"/>
      <c r="BH3764" s="158"/>
      <c r="BI3764" s="159"/>
      <c r="BJ3764" s="158"/>
      <c r="BK3764" s="158"/>
      <c r="BL3764" s="158"/>
      <c r="BM3764" s="158"/>
      <c r="BN3764" s="158"/>
      <c r="BO3764" s="158"/>
      <c r="BP3764" s="158"/>
      <c r="BQ3764" s="158"/>
      <c r="BR3764" s="158"/>
      <c r="BS3764" s="158"/>
      <c r="BT3764" s="158"/>
      <c r="BU3764" s="158"/>
      <c r="BV3764" s="158"/>
      <c r="BW3764" s="158"/>
      <c r="BX3764" s="158"/>
      <c r="BY3764" s="158"/>
      <c r="BZ3764" s="158"/>
      <c r="CA3764" s="158"/>
      <c r="CB3764" s="158"/>
      <c r="CC3764" s="158"/>
      <c r="CD3764" s="158"/>
      <c r="CE3764" s="158"/>
      <c r="CF3764" s="158"/>
      <c r="CG3764" s="158"/>
      <c r="CH3764" s="158"/>
      <c r="CI3764" s="158"/>
      <c r="CJ3764" s="158"/>
      <c r="CK3764" s="158"/>
      <c r="CL3764" s="158"/>
      <c r="CM3764" s="158"/>
      <c r="CN3764" s="158"/>
      <c r="CO3764" s="158"/>
      <c r="CP3764" s="158"/>
      <c r="CQ3764" s="158"/>
      <c r="CR3764" s="158"/>
      <c r="CS3764" s="158"/>
      <c r="CT3764" s="158"/>
      <c r="CU3764" s="158"/>
      <c r="CV3764" s="158"/>
      <c r="CW3764" s="158"/>
      <c r="CX3764" s="158"/>
      <c r="CY3764" s="158"/>
      <c r="CZ3764" s="158"/>
      <c r="DA3764" s="158"/>
      <c r="DB3764" s="158"/>
      <c r="DC3764" s="158"/>
      <c r="DD3764" s="158"/>
      <c r="DE3764" s="158"/>
      <c r="DF3764" s="158"/>
      <c r="DG3764" s="158"/>
      <c r="DH3764" s="158"/>
      <c r="DI3764" s="158"/>
      <c r="DJ3764" s="158"/>
      <c r="DK3764" s="158"/>
      <c r="DL3764" s="158"/>
      <c r="DM3764" s="158"/>
      <c r="DN3764" s="158"/>
      <c r="DO3764" s="158"/>
      <c r="DP3764" s="158"/>
      <c r="DQ3764" s="158"/>
      <c r="DR3764" s="158"/>
      <c r="DS3764" s="160"/>
    </row>
    <row r="3765" spans="1:123" s="110" customFormat="1">
      <c r="A3765" s="184"/>
      <c r="B3765" s="180"/>
      <c r="D3765" s="192"/>
      <c r="E3765" s="157"/>
      <c r="F3765" s="158"/>
      <c r="G3765" s="158"/>
      <c r="H3765" s="158"/>
      <c r="I3765" s="158"/>
      <c r="J3765" s="158"/>
      <c r="K3765" s="158"/>
      <c r="L3765" s="158"/>
      <c r="M3765" s="158"/>
      <c r="N3765" s="158"/>
      <c r="O3765" s="158"/>
      <c r="P3765" s="158"/>
      <c r="Q3765" s="158"/>
      <c r="R3765" s="158"/>
      <c r="S3765" s="158"/>
      <c r="T3765" s="158"/>
      <c r="U3765" s="158"/>
      <c r="V3765" s="158"/>
      <c r="W3765" s="158"/>
      <c r="X3765" s="158"/>
      <c r="Y3765" s="158"/>
      <c r="Z3765" s="158"/>
      <c r="AA3765" s="158"/>
      <c r="AB3765" s="158"/>
      <c r="AC3765" s="158"/>
      <c r="AD3765" s="158"/>
      <c r="AE3765" s="158"/>
      <c r="AF3765" s="158"/>
      <c r="AG3765" s="158"/>
      <c r="AH3765" s="158"/>
      <c r="AI3765" s="158"/>
      <c r="AJ3765" s="158"/>
      <c r="AK3765" s="158"/>
      <c r="AL3765" s="158"/>
      <c r="AM3765" s="158"/>
      <c r="AN3765" s="158"/>
      <c r="AO3765" s="158"/>
      <c r="AP3765" s="158"/>
      <c r="AQ3765" s="158"/>
      <c r="AR3765" s="158"/>
      <c r="AS3765" s="158"/>
      <c r="AT3765" s="158"/>
      <c r="AU3765" s="158"/>
      <c r="AV3765" s="158"/>
      <c r="AW3765" s="158"/>
      <c r="AX3765" s="158"/>
      <c r="AY3765" s="158"/>
      <c r="AZ3765" s="158"/>
      <c r="BA3765" s="158"/>
      <c r="BB3765" s="158"/>
      <c r="BC3765" s="158"/>
      <c r="BD3765" s="159"/>
      <c r="BE3765" s="158"/>
      <c r="BF3765" s="158"/>
      <c r="BG3765" s="158"/>
      <c r="BH3765" s="158"/>
      <c r="BI3765" s="159"/>
      <c r="BJ3765" s="158"/>
      <c r="BK3765" s="158"/>
      <c r="BL3765" s="158"/>
      <c r="BM3765" s="158"/>
      <c r="BN3765" s="158"/>
      <c r="BO3765" s="158"/>
      <c r="BP3765" s="158"/>
      <c r="BQ3765" s="158"/>
      <c r="BR3765" s="158"/>
      <c r="BS3765" s="158"/>
      <c r="BT3765" s="158"/>
      <c r="BU3765" s="158"/>
      <c r="BV3765" s="158"/>
      <c r="BW3765" s="158"/>
      <c r="BX3765" s="158"/>
      <c r="BY3765" s="158"/>
      <c r="BZ3765" s="158"/>
      <c r="CA3765" s="158"/>
      <c r="CB3765" s="158"/>
      <c r="CC3765" s="158"/>
      <c r="CD3765" s="158"/>
      <c r="CE3765" s="158"/>
      <c r="CF3765" s="158"/>
      <c r="CG3765" s="158"/>
      <c r="CH3765" s="158"/>
      <c r="CI3765" s="158"/>
      <c r="CJ3765" s="158"/>
      <c r="CK3765" s="158"/>
      <c r="CL3765" s="158"/>
      <c r="CM3765" s="158"/>
      <c r="CN3765" s="158"/>
      <c r="CO3765" s="158"/>
      <c r="CP3765" s="158"/>
      <c r="CQ3765" s="158"/>
      <c r="CR3765" s="158"/>
      <c r="CS3765" s="158"/>
      <c r="CT3765" s="158"/>
      <c r="CU3765" s="158"/>
      <c r="CV3765" s="158"/>
      <c r="CW3765" s="158"/>
      <c r="CX3765" s="158"/>
      <c r="CY3765" s="158"/>
      <c r="CZ3765" s="158"/>
      <c r="DA3765" s="158"/>
      <c r="DB3765" s="158"/>
      <c r="DC3765" s="158"/>
      <c r="DD3765" s="158"/>
      <c r="DE3765" s="158"/>
      <c r="DF3765" s="158"/>
      <c r="DG3765" s="158"/>
      <c r="DH3765" s="158"/>
      <c r="DI3765" s="158"/>
      <c r="DJ3765" s="158"/>
      <c r="DK3765" s="158"/>
      <c r="DL3765" s="158"/>
      <c r="DM3765" s="158"/>
      <c r="DN3765" s="158"/>
      <c r="DO3765" s="158"/>
      <c r="DP3765" s="158"/>
      <c r="DQ3765" s="158"/>
      <c r="DR3765" s="158"/>
      <c r="DS3765" s="160"/>
    </row>
    <row r="3766" spans="1:123" s="110" customFormat="1">
      <c r="A3766" s="184"/>
      <c r="B3766" s="180"/>
      <c r="D3766" s="192"/>
      <c r="E3766" s="157"/>
      <c r="F3766" s="158"/>
      <c r="G3766" s="158"/>
      <c r="H3766" s="158"/>
      <c r="I3766" s="158"/>
      <c r="J3766" s="158"/>
      <c r="K3766" s="158"/>
      <c r="L3766" s="158"/>
      <c r="M3766" s="158"/>
      <c r="N3766" s="158"/>
      <c r="O3766" s="158"/>
      <c r="P3766" s="158"/>
      <c r="Q3766" s="158"/>
      <c r="R3766" s="158"/>
      <c r="S3766" s="158"/>
      <c r="T3766" s="158"/>
      <c r="U3766" s="158"/>
      <c r="V3766" s="158"/>
      <c r="W3766" s="158"/>
      <c r="X3766" s="158"/>
      <c r="Y3766" s="158"/>
      <c r="Z3766" s="158"/>
      <c r="AA3766" s="158"/>
      <c r="AB3766" s="158"/>
      <c r="AC3766" s="158"/>
      <c r="AD3766" s="158"/>
      <c r="AE3766" s="158"/>
      <c r="AF3766" s="158"/>
      <c r="AG3766" s="158"/>
      <c r="AH3766" s="158"/>
      <c r="AI3766" s="158"/>
      <c r="AJ3766" s="158"/>
      <c r="AK3766" s="158"/>
      <c r="AL3766" s="158"/>
      <c r="AM3766" s="158"/>
      <c r="AN3766" s="158"/>
      <c r="AO3766" s="158"/>
      <c r="AP3766" s="158"/>
      <c r="AQ3766" s="158"/>
      <c r="AR3766" s="158"/>
      <c r="AS3766" s="158"/>
      <c r="AT3766" s="158"/>
      <c r="AU3766" s="158"/>
      <c r="AV3766" s="158"/>
      <c r="AW3766" s="158"/>
      <c r="AX3766" s="158"/>
      <c r="AY3766" s="158"/>
      <c r="AZ3766" s="158"/>
      <c r="BA3766" s="158"/>
      <c r="BB3766" s="158"/>
      <c r="BC3766" s="158"/>
      <c r="BD3766" s="159"/>
      <c r="BE3766" s="158"/>
      <c r="BF3766" s="158"/>
      <c r="BG3766" s="158"/>
      <c r="BH3766" s="158"/>
      <c r="BI3766" s="159"/>
      <c r="BJ3766" s="158"/>
      <c r="BK3766" s="158"/>
      <c r="BL3766" s="158"/>
      <c r="BM3766" s="158"/>
      <c r="BN3766" s="158"/>
      <c r="BO3766" s="158"/>
      <c r="BP3766" s="158"/>
      <c r="BQ3766" s="158"/>
      <c r="BR3766" s="158"/>
      <c r="BS3766" s="158"/>
      <c r="BT3766" s="158"/>
      <c r="BU3766" s="158"/>
      <c r="BV3766" s="158"/>
      <c r="BW3766" s="158"/>
      <c r="BX3766" s="158"/>
      <c r="BY3766" s="158"/>
      <c r="BZ3766" s="158"/>
      <c r="CA3766" s="158"/>
      <c r="CB3766" s="158"/>
      <c r="CC3766" s="158"/>
      <c r="CD3766" s="158"/>
      <c r="CE3766" s="158"/>
      <c r="CF3766" s="158"/>
      <c r="CG3766" s="158"/>
      <c r="CH3766" s="158"/>
      <c r="CI3766" s="158"/>
      <c r="CJ3766" s="158"/>
      <c r="CK3766" s="158"/>
      <c r="CL3766" s="158"/>
      <c r="CM3766" s="158"/>
      <c r="CN3766" s="158"/>
      <c r="CO3766" s="158"/>
      <c r="CP3766" s="158"/>
      <c r="CQ3766" s="158"/>
      <c r="CR3766" s="158"/>
      <c r="CS3766" s="158"/>
      <c r="CT3766" s="158"/>
      <c r="CU3766" s="158"/>
      <c r="CV3766" s="158"/>
      <c r="CW3766" s="158"/>
      <c r="CX3766" s="158"/>
      <c r="CY3766" s="158"/>
      <c r="CZ3766" s="158"/>
      <c r="DA3766" s="158"/>
      <c r="DB3766" s="158"/>
      <c r="DC3766" s="158"/>
      <c r="DD3766" s="158"/>
      <c r="DE3766" s="158"/>
      <c r="DF3766" s="158"/>
      <c r="DG3766" s="158"/>
      <c r="DH3766" s="158"/>
      <c r="DI3766" s="158"/>
      <c r="DJ3766" s="158"/>
      <c r="DK3766" s="158"/>
      <c r="DL3766" s="158"/>
      <c r="DM3766" s="158"/>
      <c r="DN3766" s="158"/>
      <c r="DO3766" s="158"/>
      <c r="DP3766" s="158"/>
      <c r="DQ3766" s="158"/>
      <c r="DR3766" s="158"/>
      <c r="DS3766" s="160"/>
    </row>
    <row r="3767" spans="1:123" s="110" customFormat="1">
      <c r="A3767" s="184"/>
      <c r="B3767" s="180"/>
      <c r="D3767" s="192"/>
      <c r="E3767" s="157"/>
      <c r="F3767" s="158"/>
      <c r="G3767" s="158"/>
      <c r="H3767" s="158"/>
      <c r="I3767" s="158"/>
      <c r="J3767" s="158"/>
      <c r="K3767" s="158"/>
      <c r="L3767" s="158"/>
      <c r="M3767" s="158"/>
      <c r="N3767" s="158"/>
      <c r="O3767" s="158"/>
      <c r="P3767" s="158"/>
      <c r="Q3767" s="158"/>
      <c r="R3767" s="158"/>
      <c r="S3767" s="158"/>
      <c r="T3767" s="158"/>
      <c r="U3767" s="158"/>
      <c r="V3767" s="158"/>
      <c r="W3767" s="158"/>
      <c r="X3767" s="158"/>
      <c r="Y3767" s="158"/>
      <c r="Z3767" s="158"/>
      <c r="AA3767" s="158"/>
      <c r="AB3767" s="158"/>
      <c r="AC3767" s="158"/>
      <c r="AD3767" s="158"/>
      <c r="AE3767" s="158"/>
      <c r="AF3767" s="158"/>
      <c r="AG3767" s="158"/>
      <c r="AH3767" s="158"/>
      <c r="AI3767" s="158"/>
      <c r="AJ3767" s="158"/>
      <c r="AK3767" s="158"/>
      <c r="AL3767" s="158"/>
      <c r="AM3767" s="158"/>
      <c r="AN3767" s="158"/>
      <c r="AO3767" s="158"/>
      <c r="AP3767" s="158"/>
      <c r="AQ3767" s="158"/>
      <c r="AR3767" s="158"/>
      <c r="AS3767" s="158"/>
      <c r="AT3767" s="158"/>
      <c r="AU3767" s="158"/>
      <c r="AV3767" s="158"/>
      <c r="AW3767" s="158"/>
      <c r="AX3767" s="158"/>
      <c r="AY3767" s="158"/>
      <c r="AZ3767" s="158"/>
      <c r="BA3767" s="158"/>
      <c r="BB3767" s="158"/>
      <c r="BC3767" s="158"/>
      <c r="BD3767" s="159"/>
      <c r="BE3767" s="158"/>
      <c r="BF3767" s="158"/>
      <c r="BG3767" s="158"/>
      <c r="BH3767" s="158"/>
      <c r="BI3767" s="159"/>
      <c r="BJ3767" s="158"/>
      <c r="BK3767" s="158"/>
      <c r="BL3767" s="158"/>
      <c r="BM3767" s="158"/>
      <c r="BN3767" s="158"/>
      <c r="BO3767" s="158"/>
      <c r="BP3767" s="158"/>
      <c r="BQ3767" s="158"/>
      <c r="BR3767" s="158"/>
      <c r="BS3767" s="158"/>
      <c r="BT3767" s="158"/>
      <c r="BU3767" s="158"/>
      <c r="BV3767" s="158"/>
      <c r="BW3767" s="158"/>
      <c r="BX3767" s="158"/>
      <c r="BY3767" s="158"/>
      <c r="BZ3767" s="158"/>
      <c r="CA3767" s="158"/>
      <c r="CB3767" s="158"/>
      <c r="CC3767" s="158"/>
      <c r="CD3767" s="158"/>
      <c r="CE3767" s="158"/>
      <c r="CF3767" s="158"/>
      <c r="CG3767" s="158"/>
      <c r="CH3767" s="158"/>
      <c r="CI3767" s="158"/>
      <c r="CJ3767" s="158"/>
      <c r="CK3767" s="158"/>
      <c r="CL3767" s="158"/>
      <c r="CM3767" s="158"/>
      <c r="CN3767" s="158"/>
      <c r="CO3767" s="158"/>
      <c r="CP3767" s="158"/>
      <c r="CQ3767" s="158"/>
      <c r="CR3767" s="158"/>
      <c r="CS3767" s="158"/>
      <c r="CT3767" s="158"/>
      <c r="CU3767" s="158"/>
      <c r="CV3767" s="158"/>
      <c r="CW3767" s="158"/>
      <c r="CX3767" s="158"/>
      <c r="CY3767" s="158"/>
      <c r="CZ3767" s="158"/>
      <c r="DA3767" s="158"/>
      <c r="DB3767" s="158"/>
      <c r="DC3767" s="158"/>
      <c r="DD3767" s="158"/>
      <c r="DE3767" s="158"/>
      <c r="DF3767" s="158"/>
      <c r="DG3767" s="158"/>
      <c r="DH3767" s="158"/>
      <c r="DI3767" s="158"/>
      <c r="DJ3767" s="158"/>
      <c r="DK3767" s="158"/>
      <c r="DL3767" s="158"/>
      <c r="DM3767" s="158"/>
      <c r="DN3767" s="158"/>
      <c r="DO3767" s="158"/>
      <c r="DP3767" s="158"/>
      <c r="DQ3767" s="158"/>
      <c r="DR3767" s="158"/>
      <c r="DS3767" s="160"/>
    </row>
    <row r="3768" spans="1:123" s="110" customFormat="1">
      <c r="A3768" s="184"/>
      <c r="B3768" s="180"/>
      <c r="D3768" s="192"/>
      <c r="E3768" s="157"/>
      <c r="F3768" s="158"/>
      <c r="G3768" s="158"/>
      <c r="H3768" s="158"/>
      <c r="I3768" s="158"/>
      <c r="J3768" s="158"/>
      <c r="K3768" s="158"/>
      <c r="L3768" s="158"/>
      <c r="M3768" s="158"/>
      <c r="N3768" s="158"/>
      <c r="O3768" s="158"/>
      <c r="P3768" s="158"/>
      <c r="Q3768" s="158"/>
      <c r="R3768" s="158"/>
      <c r="S3768" s="158"/>
      <c r="T3768" s="158"/>
      <c r="U3768" s="158"/>
      <c r="V3768" s="158"/>
      <c r="W3768" s="158"/>
      <c r="X3768" s="158"/>
      <c r="Y3768" s="158"/>
      <c r="Z3768" s="158"/>
      <c r="AA3768" s="158"/>
      <c r="AB3768" s="158"/>
      <c r="AC3768" s="158"/>
      <c r="AD3768" s="158"/>
      <c r="AE3768" s="158"/>
      <c r="AF3768" s="158"/>
      <c r="AG3768" s="158"/>
      <c r="AH3768" s="158"/>
      <c r="AI3768" s="158"/>
      <c r="AJ3768" s="158"/>
      <c r="AK3768" s="158"/>
      <c r="AL3768" s="158"/>
      <c r="AM3768" s="158"/>
      <c r="AN3768" s="158"/>
      <c r="AO3768" s="158"/>
      <c r="AP3768" s="158"/>
      <c r="AQ3768" s="158"/>
      <c r="AR3768" s="158"/>
      <c r="AS3768" s="158"/>
      <c r="AT3768" s="158"/>
      <c r="AU3768" s="158"/>
      <c r="AV3768" s="158"/>
      <c r="AW3768" s="158"/>
      <c r="AX3768" s="158"/>
      <c r="AY3768" s="158"/>
      <c r="AZ3768" s="158"/>
      <c r="BA3768" s="158"/>
      <c r="BB3768" s="158"/>
      <c r="BC3768" s="158"/>
      <c r="BD3768" s="159"/>
      <c r="BE3768" s="158"/>
      <c r="BF3768" s="158"/>
      <c r="BG3768" s="158"/>
      <c r="BH3768" s="158"/>
      <c r="BI3768" s="159"/>
      <c r="BJ3768" s="158"/>
      <c r="BK3768" s="158"/>
      <c r="BL3768" s="158"/>
      <c r="BM3768" s="158"/>
      <c r="BN3768" s="158"/>
      <c r="BO3768" s="158"/>
      <c r="BP3768" s="158"/>
      <c r="BQ3768" s="158"/>
      <c r="BR3768" s="158"/>
      <c r="BS3768" s="158"/>
      <c r="BT3768" s="158"/>
      <c r="BU3768" s="158"/>
      <c r="BV3768" s="158"/>
      <c r="BW3768" s="158"/>
      <c r="BX3768" s="158"/>
      <c r="BY3768" s="158"/>
      <c r="BZ3768" s="158"/>
      <c r="CA3768" s="158"/>
      <c r="CB3768" s="158"/>
      <c r="CC3768" s="158"/>
      <c r="CD3768" s="158"/>
      <c r="CE3768" s="158"/>
      <c r="CF3768" s="158"/>
      <c r="CG3768" s="158"/>
      <c r="CH3768" s="158"/>
      <c r="CI3768" s="158"/>
      <c r="CJ3768" s="158"/>
      <c r="CK3768" s="158"/>
      <c r="CL3768" s="158"/>
      <c r="CM3768" s="158"/>
      <c r="CN3768" s="158"/>
      <c r="CO3768" s="158"/>
      <c r="CP3768" s="158"/>
      <c r="CQ3768" s="158"/>
      <c r="CR3768" s="158"/>
      <c r="CS3768" s="158"/>
      <c r="CT3768" s="158"/>
      <c r="CU3768" s="158"/>
      <c r="CV3768" s="158"/>
      <c r="CW3768" s="158"/>
      <c r="CX3768" s="158"/>
      <c r="CY3768" s="158"/>
      <c r="CZ3768" s="158"/>
      <c r="DA3768" s="158"/>
      <c r="DB3768" s="158"/>
      <c r="DC3768" s="158"/>
      <c r="DD3768" s="158"/>
      <c r="DE3768" s="158"/>
      <c r="DF3768" s="158"/>
      <c r="DG3768" s="158"/>
      <c r="DH3768" s="158"/>
      <c r="DI3768" s="158"/>
      <c r="DJ3768" s="158"/>
      <c r="DK3768" s="158"/>
      <c r="DL3768" s="158"/>
      <c r="DM3768" s="158"/>
      <c r="DN3768" s="158"/>
      <c r="DO3768" s="158"/>
      <c r="DP3768" s="158"/>
      <c r="DQ3768" s="158"/>
      <c r="DR3768" s="158"/>
      <c r="DS3768" s="160"/>
    </row>
    <row r="3769" spans="1:123" s="110" customFormat="1">
      <c r="A3769" s="184"/>
      <c r="B3769" s="180"/>
      <c r="D3769" s="192"/>
      <c r="E3769" s="157"/>
      <c r="F3769" s="158"/>
      <c r="G3769" s="158"/>
      <c r="H3769" s="158"/>
      <c r="I3769" s="158"/>
      <c r="J3769" s="158"/>
      <c r="K3769" s="158"/>
      <c r="L3769" s="158"/>
      <c r="M3769" s="158"/>
      <c r="N3769" s="158"/>
      <c r="O3769" s="158"/>
      <c r="P3769" s="158"/>
      <c r="Q3769" s="158"/>
      <c r="R3769" s="158"/>
      <c r="S3769" s="158"/>
      <c r="T3769" s="158"/>
      <c r="U3769" s="158"/>
      <c r="V3769" s="158"/>
      <c r="W3769" s="158"/>
      <c r="X3769" s="158"/>
      <c r="Y3769" s="158"/>
      <c r="Z3769" s="158"/>
      <c r="AA3769" s="158"/>
      <c r="AB3769" s="158"/>
      <c r="AC3769" s="158"/>
      <c r="AD3769" s="158"/>
      <c r="AE3769" s="158"/>
      <c r="AF3769" s="158"/>
      <c r="AG3769" s="158"/>
      <c r="AH3769" s="158"/>
      <c r="AI3769" s="158"/>
      <c r="AJ3769" s="158"/>
      <c r="AK3769" s="158"/>
      <c r="AL3769" s="158"/>
      <c r="AM3769" s="158"/>
      <c r="AN3769" s="158"/>
      <c r="AO3769" s="158"/>
      <c r="AP3769" s="158"/>
      <c r="AQ3769" s="158"/>
      <c r="AR3769" s="158"/>
      <c r="AS3769" s="158"/>
      <c r="AT3769" s="158"/>
      <c r="AU3769" s="158"/>
      <c r="AV3769" s="158"/>
      <c r="AW3769" s="158"/>
      <c r="AX3769" s="158"/>
      <c r="AY3769" s="158"/>
      <c r="AZ3769" s="158"/>
      <c r="BA3769" s="158"/>
      <c r="BB3769" s="158"/>
      <c r="BC3769" s="158"/>
      <c r="BD3769" s="159"/>
      <c r="BE3769" s="158"/>
      <c r="BF3769" s="158"/>
      <c r="BG3769" s="158"/>
      <c r="BH3769" s="158"/>
      <c r="BI3769" s="159"/>
      <c r="BJ3769" s="158"/>
      <c r="BK3769" s="158"/>
      <c r="BL3769" s="158"/>
      <c r="BM3769" s="158"/>
      <c r="BN3769" s="158"/>
      <c r="BO3769" s="158"/>
      <c r="BP3769" s="158"/>
      <c r="BQ3769" s="158"/>
      <c r="BR3769" s="158"/>
      <c r="BS3769" s="158"/>
      <c r="BT3769" s="158"/>
      <c r="BU3769" s="158"/>
      <c r="BV3769" s="158"/>
      <c r="BW3769" s="158"/>
      <c r="BX3769" s="158"/>
      <c r="BY3769" s="158"/>
      <c r="BZ3769" s="158"/>
      <c r="CA3769" s="158"/>
      <c r="CB3769" s="158"/>
      <c r="CC3769" s="158"/>
      <c r="CD3769" s="158"/>
      <c r="CE3769" s="158"/>
      <c r="CF3769" s="158"/>
      <c r="CG3769" s="158"/>
      <c r="CH3769" s="158"/>
      <c r="CI3769" s="158"/>
      <c r="CJ3769" s="158"/>
      <c r="CK3769" s="158"/>
      <c r="CL3769" s="158"/>
      <c r="CM3769" s="158"/>
      <c r="CN3769" s="158"/>
      <c r="CO3769" s="158"/>
      <c r="CP3769" s="158"/>
      <c r="CQ3769" s="158"/>
      <c r="CR3769" s="158"/>
      <c r="CS3769" s="158"/>
      <c r="CT3769" s="158"/>
      <c r="CU3769" s="158"/>
      <c r="CV3769" s="158"/>
      <c r="CW3769" s="158"/>
      <c r="CX3769" s="158"/>
      <c r="CY3769" s="158"/>
      <c r="CZ3769" s="158"/>
      <c r="DA3769" s="158"/>
      <c r="DB3769" s="158"/>
      <c r="DC3769" s="158"/>
      <c r="DD3769" s="158"/>
      <c r="DE3769" s="158"/>
      <c r="DF3769" s="158"/>
      <c r="DG3769" s="158"/>
      <c r="DH3769" s="158"/>
      <c r="DI3769" s="158"/>
      <c r="DJ3769" s="158"/>
      <c r="DK3769" s="158"/>
      <c r="DL3769" s="158"/>
      <c r="DM3769" s="158"/>
      <c r="DN3769" s="158"/>
      <c r="DO3769" s="158"/>
      <c r="DP3769" s="158"/>
      <c r="DQ3769" s="158"/>
      <c r="DR3769" s="158"/>
      <c r="DS3769" s="160"/>
    </row>
    <row r="3770" spans="1:123" s="110" customFormat="1">
      <c r="A3770" s="184"/>
      <c r="B3770" s="180"/>
      <c r="D3770" s="192"/>
      <c r="E3770" s="157"/>
      <c r="F3770" s="158"/>
      <c r="G3770" s="158"/>
      <c r="H3770" s="158"/>
      <c r="I3770" s="158"/>
      <c r="J3770" s="158"/>
      <c r="K3770" s="158"/>
      <c r="L3770" s="158"/>
      <c r="M3770" s="158"/>
      <c r="N3770" s="158"/>
      <c r="O3770" s="158"/>
      <c r="P3770" s="158"/>
      <c r="Q3770" s="158"/>
      <c r="R3770" s="158"/>
      <c r="S3770" s="158"/>
      <c r="T3770" s="158"/>
      <c r="U3770" s="158"/>
      <c r="V3770" s="158"/>
      <c r="W3770" s="158"/>
      <c r="X3770" s="158"/>
      <c r="Y3770" s="158"/>
      <c r="Z3770" s="158"/>
      <c r="AA3770" s="158"/>
      <c r="AB3770" s="158"/>
      <c r="AC3770" s="158"/>
      <c r="AD3770" s="158"/>
      <c r="AE3770" s="158"/>
      <c r="AF3770" s="158"/>
      <c r="AG3770" s="158"/>
      <c r="AH3770" s="158"/>
      <c r="AI3770" s="158"/>
      <c r="AJ3770" s="158"/>
      <c r="AK3770" s="158"/>
      <c r="AL3770" s="158"/>
      <c r="AM3770" s="158"/>
      <c r="AN3770" s="158"/>
      <c r="AO3770" s="158"/>
      <c r="AP3770" s="158"/>
      <c r="AQ3770" s="158"/>
      <c r="AR3770" s="158"/>
      <c r="AS3770" s="158"/>
      <c r="AT3770" s="158"/>
      <c r="AU3770" s="158"/>
      <c r="AV3770" s="158"/>
      <c r="AW3770" s="158"/>
      <c r="AX3770" s="158"/>
      <c r="AY3770" s="158"/>
      <c r="AZ3770" s="158"/>
      <c r="BA3770" s="158"/>
      <c r="BB3770" s="158"/>
      <c r="BC3770" s="158"/>
      <c r="BD3770" s="159"/>
      <c r="BE3770" s="158"/>
      <c r="BF3770" s="158"/>
      <c r="BG3770" s="158"/>
      <c r="BH3770" s="158"/>
      <c r="BI3770" s="159"/>
      <c r="BJ3770" s="158"/>
      <c r="BK3770" s="158"/>
      <c r="BL3770" s="158"/>
      <c r="BM3770" s="158"/>
      <c r="BN3770" s="158"/>
      <c r="BO3770" s="158"/>
      <c r="BP3770" s="158"/>
      <c r="BQ3770" s="158"/>
      <c r="BR3770" s="158"/>
      <c r="BS3770" s="158"/>
      <c r="BT3770" s="158"/>
      <c r="BU3770" s="158"/>
      <c r="BV3770" s="158"/>
      <c r="BW3770" s="158"/>
      <c r="BX3770" s="158"/>
      <c r="BY3770" s="158"/>
      <c r="BZ3770" s="158"/>
      <c r="CA3770" s="158"/>
      <c r="CB3770" s="158"/>
      <c r="CC3770" s="158"/>
      <c r="CD3770" s="158"/>
      <c r="CE3770" s="158"/>
      <c r="CF3770" s="158"/>
      <c r="CG3770" s="158"/>
      <c r="CH3770" s="158"/>
      <c r="CI3770" s="158"/>
      <c r="CJ3770" s="158"/>
      <c r="CK3770" s="158"/>
      <c r="CL3770" s="158"/>
      <c r="CM3770" s="158"/>
      <c r="CN3770" s="158"/>
      <c r="CO3770" s="158"/>
      <c r="CP3770" s="158"/>
      <c r="CQ3770" s="158"/>
      <c r="CR3770" s="158"/>
      <c r="CS3770" s="158"/>
      <c r="CT3770" s="158"/>
      <c r="CU3770" s="158"/>
      <c r="CV3770" s="158"/>
      <c r="CW3770" s="158"/>
      <c r="CX3770" s="158"/>
      <c r="CY3770" s="158"/>
      <c r="CZ3770" s="158"/>
      <c r="DA3770" s="158"/>
      <c r="DB3770" s="158"/>
      <c r="DC3770" s="158"/>
      <c r="DD3770" s="158"/>
      <c r="DE3770" s="158"/>
      <c r="DF3770" s="158"/>
      <c r="DG3770" s="158"/>
      <c r="DH3770" s="158"/>
      <c r="DI3770" s="158"/>
      <c r="DJ3770" s="158"/>
      <c r="DK3770" s="158"/>
      <c r="DL3770" s="158"/>
      <c r="DM3770" s="158"/>
      <c r="DN3770" s="158"/>
      <c r="DO3770" s="158"/>
      <c r="DP3770" s="158"/>
      <c r="DQ3770" s="158"/>
      <c r="DR3770" s="158"/>
      <c r="DS3770" s="160"/>
    </row>
    <row r="3771" spans="1:123" s="110" customFormat="1">
      <c r="A3771" s="184"/>
      <c r="B3771" s="180"/>
      <c r="D3771" s="192"/>
      <c r="E3771" s="157"/>
      <c r="F3771" s="158"/>
      <c r="G3771" s="158"/>
      <c r="H3771" s="158"/>
      <c r="I3771" s="158"/>
      <c r="J3771" s="158"/>
      <c r="K3771" s="158"/>
      <c r="L3771" s="158"/>
      <c r="M3771" s="158"/>
      <c r="N3771" s="158"/>
      <c r="O3771" s="158"/>
      <c r="P3771" s="158"/>
      <c r="Q3771" s="158"/>
      <c r="R3771" s="158"/>
      <c r="S3771" s="158"/>
      <c r="T3771" s="158"/>
      <c r="U3771" s="158"/>
      <c r="V3771" s="158"/>
      <c r="W3771" s="158"/>
      <c r="X3771" s="158"/>
      <c r="Y3771" s="158"/>
      <c r="Z3771" s="158"/>
      <c r="AA3771" s="158"/>
      <c r="AB3771" s="158"/>
      <c r="AC3771" s="158"/>
      <c r="AD3771" s="158"/>
      <c r="AE3771" s="158"/>
      <c r="AF3771" s="158"/>
      <c r="AG3771" s="158"/>
      <c r="AH3771" s="158"/>
      <c r="AI3771" s="158"/>
      <c r="AJ3771" s="158"/>
      <c r="AK3771" s="158"/>
      <c r="AL3771" s="158"/>
      <c r="AM3771" s="158"/>
      <c r="AN3771" s="158"/>
      <c r="AO3771" s="158"/>
      <c r="AP3771" s="158"/>
      <c r="AQ3771" s="158"/>
      <c r="AR3771" s="158"/>
      <c r="AS3771" s="158"/>
      <c r="AT3771" s="158"/>
      <c r="AU3771" s="158"/>
      <c r="AV3771" s="158"/>
      <c r="AW3771" s="158"/>
      <c r="AX3771" s="158"/>
      <c r="AY3771" s="158"/>
      <c r="AZ3771" s="158"/>
      <c r="BA3771" s="158"/>
      <c r="BB3771" s="158"/>
      <c r="BC3771" s="158"/>
      <c r="BD3771" s="159"/>
      <c r="BE3771" s="158"/>
      <c r="BF3771" s="158"/>
      <c r="BG3771" s="158"/>
      <c r="BH3771" s="158"/>
      <c r="BI3771" s="159"/>
      <c r="BJ3771" s="158"/>
      <c r="BK3771" s="158"/>
      <c r="BL3771" s="158"/>
      <c r="BM3771" s="158"/>
      <c r="BN3771" s="158"/>
      <c r="BO3771" s="158"/>
      <c r="BP3771" s="158"/>
      <c r="BQ3771" s="158"/>
      <c r="BR3771" s="158"/>
      <c r="BS3771" s="158"/>
      <c r="BT3771" s="158"/>
      <c r="BU3771" s="158"/>
      <c r="BV3771" s="158"/>
      <c r="BW3771" s="158"/>
      <c r="BX3771" s="158"/>
      <c r="BY3771" s="158"/>
      <c r="BZ3771" s="158"/>
      <c r="CA3771" s="158"/>
      <c r="CB3771" s="158"/>
      <c r="CC3771" s="158"/>
      <c r="CD3771" s="158"/>
      <c r="CE3771" s="158"/>
      <c r="CF3771" s="158"/>
      <c r="CG3771" s="158"/>
      <c r="CH3771" s="158"/>
      <c r="CI3771" s="158"/>
      <c r="CJ3771" s="158"/>
      <c r="CK3771" s="158"/>
      <c r="CL3771" s="158"/>
      <c r="CM3771" s="158"/>
      <c r="CN3771" s="158"/>
      <c r="CO3771" s="158"/>
      <c r="CP3771" s="158"/>
      <c r="CQ3771" s="158"/>
      <c r="CR3771" s="158"/>
      <c r="CS3771" s="158"/>
      <c r="CT3771" s="158"/>
      <c r="CU3771" s="158"/>
      <c r="CV3771" s="158"/>
      <c r="CW3771" s="158"/>
      <c r="CX3771" s="158"/>
      <c r="CY3771" s="158"/>
      <c r="CZ3771" s="158"/>
      <c r="DA3771" s="158"/>
      <c r="DB3771" s="158"/>
      <c r="DC3771" s="158"/>
      <c r="DD3771" s="158"/>
      <c r="DE3771" s="158"/>
      <c r="DF3771" s="158"/>
      <c r="DG3771" s="158"/>
      <c r="DH3771" s="158"/>
      <c r="DI3771" s="158"/>
      <c r="DJ3771" s="158"/>
      <c r="DK3771" s="158"/>
      <c r="DL3771" s="158"/>
      <c r="DM3771" s="158"/>
      <c r="DN3771" s="158"/>
      <c r="DO3771" s="158"/>
      <c r="DP3771" s="158"/>
      <c r="DQ3771" s="158"/>
      <c r="DR3771" s="158"/>
      <c r="DS3771" s="160"/>
    </row>
    <row r="3772" spans="1:123" s="110" customFormat="1">
      <c r="A3772" s="184"/>
      <c r="B3772" s="180"/>
      <c r="D3772" s="192"/>
      <c r="E3772" s="157"/>
      <c r="F3772" s="158"/>
      <c r="G3772" s="158"/>
      <c r="H3772" s="158"/>
      <c r="I3772" s="158"/>
      <c r="J3772" s="158"/>
      <c r="K3772" s="158"/>
      <c r="L3772" s="158"/>
      <c r="M3772" s="158"/>
      <c r="N3772" s="158"/>
      <c r="O3772" s="158"/>
      <c r="P3772" s="158"/>
      <c r="Q3772" s="158"/>
      <c r="R3772" s="158"/>
      <c r="S3772" s="158"/>
      <c r="T3772" s="158"/>
      <c r="U3772" s="158"/>
      <c r="V3772" s="158"/>
      <c r="W3772" s="158"/>
      <c r="X3772" s="158"/>
      <c r="Y3772" s="158"/>
      <c r="Z3772" s="158"/>
      <c r="AA3772" s="158"/>
      <c r="AB3772" s="158"/>
      <c r="AC3772" s="158"/>
      <c r="AD3772" s="158"/>
      <c r="AE3772" s="158"/>
      <c r="AF3772" s="158"/>
      <c r="AG3772" s="158"/>
      <c r="AH3772" s="158"/>
      <c r="AI3772" s="158"/>
      <c r="AJ3772" s="158"/>
      <c r="AK3772" s="158"/>
      <c r="AL3772" s="158"/>
      <c r="AM3772" s="158"/>
      <c r="AN3772" s="158"/>
      <c r="AO3772" s="158"/>
      <c r="AP3772" s="158"/>
      <c r="AQ3772" s="158"/>
      <c r="AR3772" s="158"/>
      <c r="AS3772" s="158"/>
      <c r="AT3772" s="158"/>
      <c r="AU3772" s="158"/>
      <c r="AV3772" s="158"/>
      <c r="AW3772" s="158"/>
      <c r="AX3772" s="158"/>
      <c r="AY3772" s="158"/>
      <c r="AZ3772" s="158"/>
      <c r="BA3772" s="158"/>
      <c r="BB3772" s="158"/>
      <c r="BC3772" s="158"/>
      <c r="BD3772" s="159"/>
      <c r="BE3772" s="158"/>
      <c r="BF3772" s="158"/>
      <c r="BG3772" s="158"/>
      <c r="BH3772" s="158"/>
      <c r="BI3772" s="159"/>
      <c r="BJ3772" s="158"/>
      <c r="BK3772" s="158"/>
      <c r="BL3772" s="158"/>
      <c r="BM3772" s="158"/>
      <c r="BN3772" s="158"/>
      <c r="BO3772" s="158"/>
      <c r="BP3772" s="158"/>
      <c r="BQ3772" s="158"/>
      <c r="BR3772" s="158"/>
      <c r="BS3772" s="158"/>
      <c r="BT3772" s="158"/>
      <c r="BU3772" s="158"/>
      <c r="BV3772" s="158"/>
      <c r="BW3772" s="158"/>
      <c r="BX3772" s="158"/>
      <c r="BY3772" s="158"/>
      <c r="BZ3772" s="158"/>
      <c r="CA3772" s="158"/>
      <c r="CB3772" s="158"/>
      <c r="CC3772" s="158"/>
      <c r="CD3772" s="158"/>
      <c r="CE3772" s="158"/>
      <c r="CF3772" s="158"/>
      <c r="CG3772" s="158"/>
      <c r="CH3772" s="158"/>
      <c r="CI3772" s="158"/>
      <c r="CJ3772" s="158"/>
      <c r="CK3772" s="158"/>
      <c r="CL3772" s="158"/>
      <c r="CM3772" s="158"/>
      <c r="CN3772" s="158"/>
      <c r="CO3772" s="158"/>
      <c r="CP3772" s="158"/>
      <c r="CQ3772" s="158"/>
      <c r="CR3772" s="158"/>
      <c r="CS3772" s="158"/>
      <c r="CT3772" s="158"/>
      <c r="CU3772" s="158"/>
      <c r="CV3772" s="158"/>
      <c r="CW3772" s="158"/>
      <c r="CX3772" s="158"/>
      <c r="CY3772" s="158"/>
      <c r="CZ3772" s="158"/>
      <c r="DA3772" s="158"/>
      <c r="DB3772" s="158"/>
      <c r="DC3772" s="158"/>
      <c r="DD3772" s="158"/>
      <c r="DE3772" s="158"/>
      <c r="DF3772" s="158"/>
      <c r="DG3772" s="158"/>
      <c r="DH3772" s="158"/>
      <c r="DI3772" s="158"/>
      <c r="DJ3772" s="158"/>
      <c r="DK3772" s="158"/>
      <c r="DL3772" s="158"/>
      <c r="DM3772" s="158"/>
      <c r="DN3772" s="158"/>
      <c r="DO3772" s="158"/>
      <c r="DP3772" s="158"/>
      <c r="DQ3772" s="158"/>
      <c r="DR3772" s="158"/>
      <c r="DS3772" s="160"/>
    </row>
    <row r="3773" spans="1:123" s="110" customFormat="1">
      <c r="A3773" s="184"/>
      <c r="B3773" s="180"/>
      <c r="D3773" s="192"/>
      <c r="E3773" s="157"/>
      <c r="F3773" s="158"/>
      <c r="G3773" s="158"/>
      <c r="H3773" s="158"/>
      <c r="I3773" s="158"/>
      <c r="J3773" s="158"/>
      <c r="K3773" s="158"/>
      <c r="L3773" s="158"/>
      <c r="M3773" s="158"/>
      <c r="N3773" s="158"/>
      <c r="O3773" s="158"/>
      <c r="P3773" s="158"/>
      <c r="Q3773" s="158"/>
      <c r="R3773" s="158"/>
      <c r="S3773" s="158"/>
      <c r="T3773" s="158"/>
      <c r="U3773" s="158"/>
      <c r="V3773" s="158"/>
      <c r="W3773" s="158"/>
      <c r="X3773" s="158"/>
      <c r="Y3773" s="158"/>
      <c r="Z3773" s="158"/>
      <c r="AA3773" s="158"/>
      <c r="AB3773" s="158"/>
      <c r="AC3773" s="158"/>
      <c r="AD3773" s="158"/>
      <c r="AE3773" s="158"/>
      <c r="AF3773" s="158"/>
      <c r="AG3773" s="158"/>
      <c r="AH3773" s="158"/>
      <c r="AI3773" s="158"/>
      <c r="AJ3773" s="158"/>
      <c r="AK3773" s="158"/>
      <c r="AL3773" s="158"/>
      <c r="AM3773" s="158"/>
      <c r="AN3773" s="158"/>
      <c r="AO3773" s="158"/>
      <c r="AP3773" s="158"/>
      <c r="AQ3773" s="158"/>
      <c r="AR3773" s="158"/>
      <c r="AS3773" s="158"/>
      <c r="AT3773" s="158"/>
      <c r="AU3773" s="158"/>
      <c r="AV3773" s="158"/>
      <c r="AW3773" s="158"/>
      <c r="AX3773" s="158"/>
      <c r="AY3773" s="158"/>
      <c r="AZ3773" s="158"/>
      <c r="BA3773" s="158"/>
      <c r="BB3773" s="158"/>
      <c r="BC3773" s="158"/>
      <c r="BD3773" s="159"/>
      <c r="BE3773" s="158"/>
      <c r="BF3773" s="158"/>
      <c r="BG3773" s="158"/>
      <c r="BH3773" s="158"/>
      <c r="BI3773" s="159"/>
      <c r="BJ3773" s="158"/>
      <c r="BK3773" s="158"/>
      <c r="BL3773" s="158"/>
      <c r="BM3773" s="158"/>
      <c r="BN3773" s="158"/>
      <c r="BO3773" s="158"/>
      <c r="BP3773" s="158"/>
      <c r="BQ3773" s="158"/>
      <c r="BR3773" s="158"/>
      <c r="BS3773" s="158"/>
      <c r="BT3773" s="158"/>
      <c r="BU3773" s="158"/>
      <c r="BV3773" s="158"/>
      <c r="BW3773" s="158"/>
      <c r="BX3773" s="158"/>
      <c r="BY3773" s="158"/>
      <c r="BZ3773" s="158"/>
      <c r="CA3773" s="158"/>
      <c r="CB3773" s="158"/>
      <c r="CC3773" s="158"/>
      <c r="CD3773" s="158"/>
      <c r="CE3773" s="158"/>
      <c r="CF3773" s="158"/>
      <c r="CG3773" s="158"/>
      <c r="CH3773" s="158"/>
      <c r="CI3773" s="158"/>
      <c r="CJ3773" s="158"/>
      <c r="CK3773" s="158"/>
      <c r="CL3773" s="158"/>
      <c r="CM3773" s="158"/>
      <c r="CN3773" s="158"/>
      <c r="CO3773" s="158"/>
      <c r="CP3773" s="158"/>
      <c r="CQ3773" s="158"/>
      <c r="CR3773" s="158"/>
      <c r="CS3773" s="158"/>
      <c r="CT3773" s="158"/>
      <c r="CU3773" s="158"/>
      <c r="CV3773" s="158"/>
      <c r="CW3773" s="158"/>
      <c r="CX3773" s="158"/>
      <c r="CY3773" s="158"/>
      <c r="CZ3773" s="158"/>
      <c r="DA3773" s="158"/>
      <c r="DB3773" s="158"/>
      <c r="DC3773" s="158"/>
      <c r="DD3773" s="158"/>
      <c r="DE3773" s="158"/>
      <c r="DF3773" s="158"/>
      <c r="DG3773" s="158"/>
      <c r="DH3773" s="158"/>
      <c r="DI3773" s="158"/>
      <c r="DJ3773" s="158"/>
      <c r="DK3773" s="158"/>
      <c r="DL3773" s="158"/>
      <c r="DM3773" s="158"/>
      <c r="DN3773" s="158"/>
      <c r="DO3773" s="158"/>
      <c r="DP3773" s="158"/>
      <c r="DQ3773" s="158"/>
      <c r="DR3773" s="158"/>
      <c r="DS3773" s="160"/>
    </row>
    <row r="3774" spans="1:123" s="110" customFormat="1">
      <c r="A3774" s="184"/>
      <c r="B3774" s="180"/>
      <c r="D3774" s="192"/>
      <c r="E3774" s="157"/>
      <c r="F3774" s="158"/>
      <c r="G3774" s="158"/>
      <c r="H3774" s="158"/>
      <c r="I3774" s="158"/>
      <c r="J3774" s="158"/>
      <c r="K3774" s="158"/>
      <c r="L3774" s="158"/>
      <c r="M3774" s="158"/>
      <c r="N3774" s="158"/>
      <c r="O3774" s="158"/>
      <c r="P3774" s="158"/>
      <c r="Q3774" s="158"/>
      <c r="R3774" s="158"/>
      <c r="S3774" s="158"/>
      <c r="T3774" s="158"/>
      <c r="U3774" s="158"/>
      <c r="V3774" s="158"/>
      <c r="W3774" s="158"/>
      <c r="X3774" s="158"/>
      <c r="Y3774" s="158"/>
      <c r="Z3774" s="158"/>
      <c r="AA3774" s="158"/>
      <c r="AB3774" s="158"/>
      <c r="AC3774" s="158"/>
      <c r="AD3774" s="158"/>
      <c r="AE3774" s="158"/>
      <c r="AF3774" s="158"/>
      <c r="AG3774" s="158"/>
      <c r="AH3774" s="158"/>
      <c r="AI3774" s="158"/>
      <c r="AJ3774" s="158"/>
      <c r="AK3774" s="158"/>
      <c r="AL3774" s="158"/>
      <c r="AM3774" s="158"/>
      <c r="AN3774" s="158"/>
      <c r="AO3774" s="158"/>
      <c r="AP3774" s="158"/>
      <c r="AQ3774" s="158"/>
      <c r="AR3774" s="158"/>
      <c r="AS3774" s="158"/>
      <c r="AT3774" s="158"/>
      <c r="AU3774" s="158"/>
      <c r="AV3774" s="158"/>
      <c r="AW3774" s="158"/>
      <c r="AX3774" s="158"/>
      <c r="AY3774" s="158"/>
      <c r="AZ3774" s="158"/>
      <c r="BA3774" s="158"/>
      <c r="BB3774" s="158"/>
      <c r="BC3774" s="158"/>
      <c r="BD3774" s="159"/>
      <c r="BE3774" s="158"/>
      <c r="BF3774" s="158"/>
      <c r="BG3774" s="158"/>
      <c r="BH3774" s="158"/>
      <c r="BI3774" s="159"/>
      <c r="BJ3774" s="158"/>
      <c r="BK3774" s="158"/>
      <c r="BL3774" s="158"/>
      <c r="BM3774" s="158"/>
      <c r="BN3774" s="158"/>
      <c r="BO3774" s="158"/>
      <c r="BP3774" s="158"/>
      <c r="BQ3774" s="158"/>
      <c r="BR3774" s="158"/>
      <c r="BS3774" s="158"/>
      <c r="BT3774" s="158"/>
      <c r="BU3774" s="158"/>
      <c r="BV3774" s="158"/>
      <c r="BW3774" s="158"/>
      <c r="BX3774" s="158"/>
      <c r="BY3774" s="158"/>
      <c r="BZ3774" s="158"/>
      <c r="CA3774" s="158"/>
      <c r="CB3774" s="158"/>
      <c r="CC3774" s="158"/>
      <c r="CD3774" s="158"/>
      <c r="CE3774" s="158"/>
      <c r="CF3774" s="158"/>
      <c r="CG3774" s="158"/>
      <c r="CH3774" s="158"/>
      <c r="CI3774" s="158"/>
      <c r="CJ3774" s="158"/>
      <c r="CK3774" s="158"/>
      <c r="CL3774" s="158"/>
      <c r="CM3774" s="158"/>
      <c r="CN3774" s="158"/>
      <c r="CO3774" s="158"/>
      <c r="CP3774" s="158"/>
      <c r="CQ3774" s="158"/>
      <c r="CR3774" s="158"/>
      <c r="CS3774" s="158"/>
      <c r="CT3774" s="158"/>
      <c r="CU3774" s="158"/>
      <c r="CV3774" s="158"/>
      <c r="CW3774" s="158"/>
      <c r="CX3774" s="158"/>
      <c r="CY3774" s="158"/>
      <c r="CZ3774" s="158"/>
      <c r="DA3774" s="158"/>
      <c r="DB3774" s="158"/>
      <c r="DC3774" s="158"/>
      <c r="DD3774" s="158"/>
      <c r="DE3774" s="158"/>
      <c r="DF3774" s="158"/>
      <c r="DG3774" s="158"/>
      <c r="DH3774" s="158"/>
      <c r="DI3774" s="158"/>
      <c r="DJ3774" s="158"/>
      <c r="DK3774" s="158"/>
      <c r="DL3774" s="158"/>
      <c r="DM3774" s="158"/>
      <c r="DN3774" s="158"/>
      <c r="DO3774" s="158"/>
      <c r="DP3774" s="158"/>
      <c r="DQ3774" s="158"/>
      <c r="DR3774" s="158"/>
      <c r="DS3774" s="160"/>
    </row>
    <row r="3775" spans="1:123" s="110" customFormat="1">
      <c r="A3775" s="184"/>
      <c r="B3775" s="180"/>
      <c r="D3775" s="192"/>
      <c r="E3775" s="157"/>
      <c r="F3775" s="158"/>
      <c r="G3775" s="158"/>
      <c r="H3775" s="158"/>
      <c r="I3775" s="158"/>
      <c r="J3775" s="158"/>
      <c r="K3775" s="158"/>
      <c r="L3775" s="158"/>
      <c r="M3775" s="158"/>
      <c r="N3775" s="158"/>
      <c r="O3775" s="158"/>
      <c r="P3775" s="158"/>
      <c r="Q3775" s="158"/>
      <c r="R3775" s="158"/>
      <c r="S3775" s="158"/>
      <c r="T3775" s="158"/>
      <c r="U3775" s="158"/>
      <c r="V3775" s="158"/>
      <c r="W3775" s="158"/>
      <c r="X3775" s="158"/>
      <c r="Y3775" s="158"/>
      <c r="Z3775" s="158"/>
      <c r="AA3775" s="158"/>
      <c r="AB3775" s="158"/>
      <c r="AC3775" s="158"/>
      <c r="AD3775" s="158"/>
      <c r="AE3775" s="158"/>
      <c r="AF3775" s="158"/>
      <c r="AG3775" s="158"/>
      <c r="AH3775" s="158"/>
      <c r="AI3775" s="158"/>
      <c r="AJ3775" s="158"/>
      <c r="AK3775" s="158"/>
      <c r="AL3775" s="158"/>
      <c r="AM3775" s="158"/>
      <c r="AN3775" s="158"/>
      <c r="AO3775" s="158"/>
      <c r="AP3775" s="158"/>
      <c r="AQ3775" s="158"/>
      <c r="AR3775" s="158"/>
      <c r="AS3775" s="158"/>
      <c r="AT3775" s="158"/>
      <c r="AU3775" s="158"/>
      <c r="AV3775" s="158"/>
      <c r="AW3775" s="158"/>
      <c r="AX3775" s="158"/>
      <c r="AY3775" s="158"/>
      <c r="AZ3775" s="158"/>
      <c r="BA3775" s="158"/>
      <c r="BB3775" s="158"/>
      <c r="BC3775" s="158"/>
      <c r="BD3775" s="159"/>
      <c r="BE3775" s="158"/>
      <c r="BF3775" s="158"/>
      <c r="BG3775" s="158"/>
      <c r="BH3775" s="158"/>
      <c r="BI3775" s="159"/>
      <c r="BJ3775" s="158"/>
      <c r="BK3775" s="158"/>
      <c r="BL3775" s="158"/>
      <c r="BM3775" s="158"/>
      <c r="BN3775" s="158"/>
      <c r="BO3775" s="158"/>
      <c r="BP3775" s="158"/>
      <c r="BQ3775" s="158"/>
      <c r="BR3775" s="158"/>
      <c r="BS3775" s="158"/>
      <c r="BT3775" s="158"/>
      <c r="BU3775" s="158"/>
      <c r="BV3775" s="158"/>
      <c r="BW3775" s="158"/>
      <c r="BX3775" s="158"/>
      <c r="BY3775" s="158"/>
      <c r="BZ3775" s="158"/>
      <c r="CA3775" s="158"/>
      <c r="CB3775" s="158"/>
      <c r="CC3775" s="158"/>
      <c r="CD3775" s="158"/>
      <c r="CE3775" s="158"/>
      <c r="CF3775" s="158"/>
      <c r="CG3775" s="158"/>
      <c r="CH3775" s="158"/>
      <c r="CI3775" s="158"/>
      <c r="CJ3775" s="158"/>
      <c r="CK3775" s="158"/>
      <c r="CL3775" s="158"/>
      <c r="CM3775" s="158"/>
      <c r="CN3775" s="158"/>
      <c r="CO3775" s="158"/>
      <c r="CP3775" s="158"/>
      <c r="CQ3775" s="158"/>
      <c r="CR3775" s="158"/>
      <c r="CS3775" s="158"/>
      <c r="CT3775" s="158"/>
      <c r="CU3775" s="158"/>
      <c r="CV3775" s="158"/>
      <c r="CW3775" s="158"/>
      <c r="CX3775" s="158"/>
      <c r="CY3775" s="158"/>
      <c r="CZ3775" s="158"/>
      <c r="DA3775" s="158"/>
      <c r="DB3775" s="158"/>
      <c r="DC3775" s="158"/>
      <c r="DD3775" s="158"/>
      <c r="DE3775" s="158"/>
      <c r="DF3775" s="158"/>
      <c r="DG3775" s="158"/>
      <c r="DH3775" s="158"/>
      <c r="DI3775" s="158"/>
      <c r="DJ3775" s="158"/>
      <c r="DK3775" s="158"/>
      <c r="DL3775" s="158"/>
      <c r="DM3775" s="158"/>
      <c r="DN3775" s="158"/>
      <c r="DO3775" s="158"/>
      <c r="DP3775" s="158"/>
      <c r="DQ3775" s="158"/>
      <c r="DR3775" s="158"/>
      <c r="DS3775" s="160"/>
    </row>
    <row r="3776" spans="1:123" s="110" customFormat="1">
      <c r="A3776" s="184"/>
      <c r="B3776" s="180"/>
      <c r="D3776" s="192"/>
      <c r="E3776" s="157"/>
      <c r="F3776" s="158"/>
      <c r="G3776" s="158"/>
      <c r="H3776" s="158"/>
      <c r="I3776" s="158"/>
      <c r="J3776" s="158"/>
      <c r="K3776" s="158"/>
      <c r="L3776" s="158"/>
      <c r="M3776" s="158"/>
      <c r="N3776" s="158"/>
      <c r="O3776" s="158"/>
      <c r="P3776" s="158"/>
      <c r="Q3776" s="158"/>
      <c r="R3776" s="158"/>
      <c r="S3776" s="158"/>
      <c r="T3776" s="158"/>
      <c r="U3776" s="158"/>
      <c r="V3776" s="158"/>
      <c r="W3776" s="158"/>
      <c r="X3776" s="158"/>
      <c r="Y3776" s="158"/>
      <c r="Z3776" s="158"/>
      <c r="AA3776" s="158"/>
      <c r="AB3776" s="158"/>
      <c r="AC3776" s="158"/>
      <c r="AD3776" s="158"/>
      <c r="AE3776" s="158"/>
      <c r="AF3776" s="158"/>
      <c r="AG3776" s="158"/>
      <c r="AH3776" s="158"/>
      <c r="AI3776" s="158"/>
      <c r="AJ3776" s="158"/>
      <c r="AK3776" s="158"/>
      <c r="AL3776" s="158"/>
      <c r="AM3776" s="158"/>
      <c r="AN3776" s="158"/>
      <c r="AO3776" s="158"/>
      <c r="AP3776" s="158"/>
      <c r="AQ3776" s="158"/>
      <c r="AR3776" s="158"/>
      <c r="AS3776" s="158"/>
      <c r="AT3776" s="158"/>
      <c r="AU3776" s="158"/>
      <c r="AV3776" s="158"/>
      <c r="AW3776" s="158"/>
      <c r="AX3776" s="158"/>
      <c r="AY3776" s="158"/>
      <c r="AZ3776" s="158"/>
      <c r="BA3776" s="158"/>
      <c r="BB3776" s="158"/>
      <c r="BC3776" s="158"/>
      <c r="BD3776" s="159"/>
      <c r="BE3776" s="158"/>
      <c r="BF3776" s="158"/>
      <c r="BG3776" s="158"/>
      <c r="BH3776" s="158"/>
      <c r="BI3776" s="159"/>
      <c r="BJ3776" s="158"/>
      <c r="BK3776" s="158"/>
      <c r="BL3776" s="158"/>
      <c r="BM3776" s="158"/>
      <c r="BN3776" s="158"/>
      <c r="BO3776" s="158"/>
      <c r="BP3776" s="158"/>
      <c r="BQ3776" s="158"/>
      <c r="BR3776" s="158"/>
      <c r="BS3776" s="158"/>
      <c r="BT3776" s="158"/>
      <c r="BU3776" s="158"/>
      <c r="BV3776" s="158"/>
      <c r="BW3776" s="158"/>
      <c r="BX3776" s="158"/>
      <c r="BY3776" s="158"/>
      <c r="BZ3776" s="158"/>
      <c r="CA3776" s="158"/>
      <c r="CB3776" s="158"/>
      <c r="CC3776" s="158"/>
      <c r="CD3776" s="158"/>
      <c r="CE3776" s="158"/>
      <c r="CF3776" s="158"/>
      <c r="CG3776" s="158"/>
      <c r="CH3776" s="158"/>
      <c r="CI3776" s="158"/>
      <c r="CJ3776" s="158"/>
      <c r="CK3776" s="158"/>
      <c r="CL3776" s="158"/>
      <c r="CM3776" s="158"/>
      <c r="CN3776" s="158"/>
      <c r="CO3776" s="158"/>
      <c r="CP3776" s="158"/>
      <c r="CQ3776" s="158"/>
      <c r="CR3776" s="158"/>
      <c r="CS3776" s="158"/>
      <c r="CT3776" s="158"/>
      <c r="CU3776" s="158"/>
      <c r="CV3776" s="158"/>
      <c r="CW3776" s="158"/>
      <c r="CX3776" s="158"/>
      <c r="CY3776" s="158"/>
      <c r="CZ3776" s="158"/>
      <c r="DA3776" s="158"/>
      <c r="DB3776" s="158"/>
      <c r="DC3776" s="158"/>
      <c r="DD3776" s="158"/>
      <c r="DE3776" s="158"/>
      <c r="DF3776" s="158"/>
      <c r="DG3776" s="158"/>
      <c r="DH3776" s="158"/>
      <c r="DI3776" s="158"/>
      <c r="DJ3776" s="158"/>
      <c r="DK3776" s="158"/>
      <c r="DL3776" s="158"/>
      <c r="DM3776" s="158"/>
      <c r="DN3776" s="158"/>
      <c r="DO3776" s="158"/>
      <c r="DP3776" s="158"/>
      <c r="DQ3776" s="158"/>
      <c r="DR3776" s="158"/>
      <c r="DS3776" s="160"/>
    </row>
    <row r="3777" spans="1:123" s="110" customFormat="1">
      <c r="A3777" s="184"/>
      <c r="B3777" s="180"/>
      <c r="D3777" s="192"/>
      <c r="E3777" s="157"/>
      <c r="F3777" s="158"/>
      <c r="G3777" s="158"/>
      <c r="H3777" s="158"/>
      <c r="I3777" s="158"/>
      <c r="J3777" s="158"/>
      <c r="K3777" s="158"/>
      <c r="L3777" s="158"/>
      <c r="M3777" s="158"/>
      <c r="N3777" s="158"/>
      <c r="O3777" s="158"/>
      <c r="P3777" s="158"/>
      <c r="Q3777" s="158"/>
      <c r="R3777" s="158"/>
      <c r="S3777" s="158"/>
      <c r="T3777" s="158"/>
      <c r="U3777" s="158"/>
      <c r="V3777" s="158"/>
      <c r="W3777" s="158"/>
      <c r="X3777" s="158"/>
      <c r="Y3777" s="158"/>
      <c r="Z3777" s="158"/>
      <c r="AA3777" s="158"/>
      <c r="AB3777" s="158"/>
      <c r="AC3777" s="158"/>
      <c r="AD3777" s="158"/>
      <c r="AE3777" s="158"/>
      <c r="AF3777" s="158"/>
      <c r="AG3777" s="158"/>
      <c r="AH3777" s="158"/>
      <c r="AI3777" s="158"/>
      <c r="AJ3777" s="158"/>
      <c r="AK3777" s="158"/>
      <c r="AL3777" s="158"/>
      <c r="AM3777" s="158"/>
      <c r="AN3777" s="158"/>
      <c r="AO3777" s="158"/>
      <c r="AP3777" s="158"/>
      <c r="AQ3777" s="158"/>
      <c r="AR3777" s="158"/>
      <c r="AS3777" s="158"/>
      <c r="AT3777" s="158"/>
      <c r="AU3777" s="158"/>
      <c r="AV3777" s="158"/>
      <c r="AW3777" s="158"/>
      <c r="AX3777" s="158"/>
      <c r="AY3777" s="158"/>
      <c r="AZ3777" s="158"/>
      <c r="BA3777" s="158"/>
      <c r="BB3777" s="158"/>
      <c r="BC3777" s="158"/>
      <c r="BD3777" s="159"/>
      <c r="BE3777" s="158"/>
      <c r="BF3777" s="158"/>
      <c r="BG3777" s="158"/>
      <c r="BH3777" s="158"/>
      <c r="BI3777" s="159"/>
      <c r="BJ3777" s="158"/>
      <c r="BK3777" s="158"/>
      <c r="BL3777" s="158"/>
      <c r="BM3777" s="158"/>
      <c r="BN3777" s="158"/>
      <c r="BO3777" s="158"/>
      <c r="BP3777" s="158"/>
      <c r="BQ3777" s="158"/>
      <c r="BR3777" s="158"/>
      <c r="BS3777" s="158"/>
      <c r="BT3777" s="158"/>
      <c r="BU3777" s="158"/>
      <c r="BV3777" s="158"/>
      <c r="BW3777" s="158"/>
      <c r="BX3777" s="158"/>
      <c r="BY3777" s="158"/>
      <c r="BZ3777" s="158"/>
      <c r="CA3777" s="158"/>
      <c r="CB3777" s="158"/>
      <c r="CC3777" s="158"/>
      <c r="CD3777" s="158"/>
      <c r="CE3777" s="158"/>
      <c r="CF3777" s="158"/>
      <c r="CG3777" s="158"/>
      <c r="CH3777" s="158"/>
      <c r="CI3777" s="158"/>
      <c r="CJ3777" s="158"/>
      <c r="CK3777" s="158"/>
      <c r="CL3777" s="158"/>
      <c r="CM3777" s="158"/>
      <c r="CN3777" s="158"/>
      <c r="CO3777" s="158"/>
      <c r="CP3777" s="158"/>
      <c r="CQ3777" s="158"/>
      <c r="CR3777" s="158"/>
      <c r="CS3777" s="158"/>
      <c r="CT3777" s="158"/>
      <c r="CU3777" s="158"/>
      <c r="CV3777" s="158"/>
      <c r="CW3777" s="158"/>
      <c r="CX3777" s="158"/>
      <c r="CY3777" s="158"/>
      <c r="CZ3777" s="158"/>
      <c r="DA3777" s="158"/>
      <c r="DB3777" s="158"/>
      <c r="DC3777" s="158"/>
      <c r="DD3777" s="158"/>
      <c r="DE3777" s="158"/>
      <c r="DF3777" s="158"/>
      <c r="DG3777" s="158"/>
      <c r="DH3777" s="158"/>
      <c r="DI3777" s="158"/>
      <c r="DJ3777" s="158"/>
      <c r="DK3777" s="158"/>
      <c r="DL3777" s="158"/>
      <c r="DM3777" s="158"/>
      <c r="DN3777" s="158"/>
      <c r="DO3777" s="158"/>
      <c r="DP3777" s="158"/>
      <c r="DQ3777" s="158"/>
      <c r="DR3777" s="158"/>
      <c r="DS3777" s="160"/>
    </row>
    <row r="3778" spans="1:123" s="110" customFormat="1">
      <c r="A3778" s="184"/>
      <c r="B3778" s="180"/>
      <c r="D3778" s="192"/>
      <c r="E3778" s="157"/>
      <c r="F3778" s="158"/>
      <c r="G3778" s="158"/>
      <c r="H3778" s="158"/>
      <c r="I3778" s="158"/>
      <c r="J3778" s="158"/>
      <c r="K3778" s="158"/>
      <c r="L3778" s="158"/>
      <c r="M3778" s="158"/>
      <c r="N3778" s="158"/>
      <c r="O3778" s="158"/>
      <c r="P3778" s="158"/>
      <c r="Q3778" s="158"/>
      <c r="R3778" s="158"/>
      <c r="S3778" s="158"/>
      <c r="T3778" s="158"/>
      <c r="U3778" s="158"/>
      <c r="V3778" s="158"/>
      <c r="W3778" s="158"/>
      <c r="X3778" s="158"/>
      <c r="Y3778" s="158"/>
      <c r="Z3778" s="158"/>
      <c r="AA3778" s="158"/>
      <c r="AB3778" s="158"/>
      <c r="AC3778" s="158"/>
      <c r="AD3778" s="158"/>
      <c r="AE3778" s="158"/>
      <c r="AF3778" s="158"/>
      <c r="AG3778" s="158"/>
      <c r="AH3778" s="158"/>
      <c r="AI3778" s="158"/>
      <c r="AJ3778" s="158"/>
      <c r="AK3778" s="158"/>
      <c r="AL3778" s="158"/>
      <c r="AM3778" s="158"/>
      <c r="AN3778" s="158"/>
      <c r="AO3778" s="158"/>
      <c r="AP3778" s="158"/>
      <c r="AQ3778" s="158"/>
      <c r="AR3778" s="158"/>
      <c r="AS3778" s="158"/>
      <c r="AT3778" s="158"/>
      <c r="AU3778" s="158"/>
      <c r="AV3778" s="158"/>
      <c r="AW3778" s="158"/>
      <c r="AX3778" s="158"/>
      <c r="AY3778" s="158"/>
      <c r="AZ3778" s="158"/>
      <c r="BA3778" s="158"/>
      <c r="BB3778" s="158"/>
      <c r="BC3778" s="158"/>
      <c r="BD3778" s="159"/>
      <c r="BE3778" s="158"/>
      <c r="BF3778" s="158"/>
      <c r="BG3778" s="158"/>
      <c r="BH3778" s="158"/>
      <c r="BI3778" s="159"/>
      <c r="BJ3778" s="158"/>
      <c r="BK3778" s="158"/>
      <c r="BL3778" s="158"/>
      <c r="BM3778" s="158"/>
      <c r="BN3778" s="158"/>
      <c r="BO3778" s="158"/>
      <c r="BP3778" s="158"/>
      <c r="BQ3778" s="158"/>
      <c r="BR3778" s="158"/>
      <c r="BS3778" s="158"/>
      <c r="BT3778" s="158"/>
      <c r="BU3778" s="158"/>
      <c r="BV3778" s="158"/>
      <c r="BW3778" s="158"/>
      <c r="BX3778" s="158"/>
      <c r="BY3778" s="158"/>
      <c r="BZ3778" s="158"/>
      <c r="CA3778" s="158"/>
      <c r="CB3778" s="158"/>
      <c r="CC3778" s="158"/>
      <c r="CD3778" s="158"/>
      <c r="CE3778" s="158"/>
      <c r="CF3778" s="158"/>
      <c r="CG3778" s="158"/>
      <c r="CH3778" s="158"/>
      <c r="CI3778" s="158"/>
      <c r="CJ3778" s="158"/>
      <c r="CK3778" s="158"/>
      <c r="CL3778" s="158"/>
      <c r="CM3778" s="158"/>
      <c r="CN3778" s="158"/>
      <c r="CO3778" s="158"/>
      <c r="CP3778" s="158"/>
      <c r="CQ3778" s="158"/>
      <c r="CR3778" s="158"/>
      <c r="CS3778" s="158"/>
      <c r="CT3778" s="158"/>
      <c r="CU3778" s="158"/>
      <c r="CV3778" s="158"/>
      <c r="CW3778" s="158"/>
      <c r="CX3778" s="158"/>
      <c r="CY3778" s="158"/>
      <c r="CZ3778" s="158"/>
      <c r="DA3778" s="158"/>
      <c r="DB3778" s="158"/>
      <c r="DC3778" s="158"/>
      <c r="DD3778" s="158"/>
      <c r="DE3778" s="158"/>
      <c r="DF3778" s="158"/>
      <c r="DG3778" s="158"/>
      <c r="DH3778" s="158"/>
      <c r="DI3778" s="158"/>
      <c r="DJ3778" s="158"/>
      <c r="DK3778" s="158"/>
      <c r="DL3778" s="158"/>
      <c r="DM3778" s="158"/>
      <c r="DN3778" s="158"/>
      <c r="DO3778" s="158"/>
      <c r="DP3778" s="158"/>
      <c r="DQ3778" s="158"/>
      <c r="DR3778" s="158"/>
      <c r="DS3778" s="160"/>
    </row>
    <row r="3779" spans="1:123" s="110" customFormat="1">
      <c r="A3779" s="184"/>
      <c r="B3779" s="180"/>
      <c r="D3779" s="192"/>
      <c r="E3779" s="157"/>
      <c r="F3779" s="158"/>
      <c r="G3779" s="158"/>
      <c r="H3779" s="158"/>
      <c r="I3779" s="158"/>
      <c r="J3779" s="158"/>
      <c r="K3779" s="158"/>
      <c r="L3779" s="158"/>
      <c r="M3779" s="158"/>
      <c r="N3779" s="158"/>
      <c r="O3779" s="158"/>
      <c r="P3779" s="158"/>
      <c r="Q3779" s="158"/>
      <c r="R3779" s="158"/>
      <c r="S3779" s="158"/>
      <c r="T3779" s="158"/>
      <c r="U3779" s="158"/>
      <c r="V3779" s="158"/>
      <c r="W3779" s="158"/>
      <c r="X3779" s="158"/>
      <c r="Y3779" s="158"/>
      <c r="Z3779" s="158"/>
      <c r="AA3779" s="158"/>
      <c r="AB3779" s="158"/>
      <c r="AC3779" s="158"/>
      <c r="AD3779" s="158"/>
      <c r="AE3779" s="158"/>
      <c r="AF3779" s="158"/>
      <c r="AG3779" s="158"/>
      <c r="AH3779" s="158"/>
      <c r="AI3779" s="158"/>
      <c r="AJ3779" s="158"/>
      <c r="AK3779" s="158"/>
      <c r="AL3779" s="158"/>
      <c r="AM3779" s="158"/>
      <c r="AN3779" s="158"/>
      <c r="AO3779" s="158"/>
      <c r="AP3779" s="158"/>
      <c r="AQ3779" s="158"/>
      <c r="AR3779" s="158"/>
      <c r="AS3779" s="158"/>
      <c r="AT3779" s="158"/>
      <c r="AU3779" s="158"/>
      <c r="AV3779" s="158"/>
      <c r="AW3779" s="158"/>
      <c r="AX3779" s="158"/>
      <c r="AY3779" s="158"/>
      <c r="AZ3779" s="158"/>
      <c r="BA3779" s="158"/>
      <c r="BB3779" s="158"/>
      <c r="BC3779" s="158"/>
      <c r="BD3779" s="159"/>
      <c r="BE3779" s="158"/>
      <c r="BF3779" s="158"/>
      <c r="BG3779" s="158"/>
      <c r="BH3779" s="158"/>
      <c r="BI3779" s="159"/>
      <c r="BJ3779" s="158"/>
      <c r="BK3779" s="158"/>
      <c r="BL3779" s="158"/>
      <c r="BM3779" s="158"/>
      <c r="BN3779" s="158"/>
      <c r="BO3779" s="158"/>
      <c r="BP3779" s="158"/>
      <c r="BQ3779" s="158"/>
      <c r="BR3779" s="158"/>
      <c r="BS3779" s="158"/>
      <c r="BT3779" s="158"/>
      <c r="BU3779" s="158"/>
      <c r="BV3779" s="158"/>
      <c r="BW3779" s="158"/>
      <c r="BX3779" s="158"/>
      <c r="BY3779" s="158"/>
      <c r="BZ3779" s="158"/>
      <c r="CA3779" s="158"/>
      <c r="CB3779" s="158"/>
      <c r="CC3779" s="158"/>
      <c r="CD3779" s="158"/>
      <c r="CE3779" s="158"/>
      <c r="CF3779" s="158"/>
      <c r="CG3779" s="158"/>
      <c r="CH3779" s="158"/>
      <c r="CI3779" s="158"/>
      <c r="CJ3779" s="158"/>
      <c r="CK3779" s="158"/>
      <c r="CL3779" s="158"/>
      <c r="CM3779" s="158"/>
      <c r="CN3779" s="158"/>
      <c r="CO3779" s="158"/>
      <c r="CP3779" s="158"/>
      <c r="CQ3779" s="158"/>
      <c r="CR3779" s="158"/>
      <c r="CS3779" s="158"/>
      <c r="CT3779" s="158"/>
      <c r="CU3779" s="158"/>
      <c r="CV3779" s="158"/>
      <c r="CW3779" s="158"/>
      <c r="CX3779" s="158"/>
      <c r="CY3779" s="158"/>
      <c r="CZ3779" s="158"/>
      <c r="DA3779" s="158"/>
      <c r="DB3779" s="158"/>
      <c r="DC3779" s="158"/>
      <c r="DD3779" s="158"/>
      <c r="DE3779" s="158"/>
      <c r="DF3779" s="158"/>
      <c r="DG3779" s="158"/>
      <c r="DH3779" s="158"/>
      <c r="DI3779" s="158"/>
      <c r="DJ3779" s="158"/>
      <c r="DK3779" s="158"/>
      <c r="DL3779" s="158"/>
      <c r="DM3779" s="158"/>
      <c r="DN3779" s="158"/>
      <c r="DO3779" s="158"/>
      <c r="DP3779" s="158"/>
      <c r="DQ3779" s="158"/>
      <c r="DR3779" s="158"/>
      <c r="DS3779" s="160"/>
    </row>
    <row r="3780" spans="1:123" s="110" customFormat="1">
      <c r="A3780" s="184"/>
      <c r="B3780" s="180"/>
      <c r="D3780" s="192"/>
      <c r="E3780" s="157"/>
      <c r="F3780" s="158"/>
      <c r="G3780" s="158"/>
      <c r="H3780" s="158"/>
      <c r="I3780" s="158"/>
      <c r="J3780" s="158"/>
      <c r="K3780" s="158"/>
      <c r="L3780" s="158"/>
      <c r="M3780" s="158"/>
      <c r="N3780" s="158"/>
      <c r="O3780" s="158"/>
      <c r="P3780" s="158"/>
      <c r="Q3780" s="158"/>
      <c r="R3780" s="158"/>
      <c r="S3780" s="158"/>
      <c r="T3780" s="158"/>
      <c r="U3780" s="158"/>
      <c r="V3780" s="158"/>
      <c r="W3780" s="158"/>
      <c r="X3780" s="158"/>
      <c r="Y3780" s="158"/>
      <c r="Z3780" s="158"/>
      <c r="AA3780" s="158"/>
      <c r="AB3780" s="158"/>
      <c r="AC3780" s="158"/>
      <c r="AD3780" s="158"/>
      <c r="AE3780" s="158"/>
      <c r="AF3780" s="158"/>
      <c r="AG3780" s="158"/>
      <c r="AH3780" s="158"/>
      <c r="AI3780" s="158"/>
      <c r="AJ3780" s="158"/>
      <c r="AK3780" s="158"/>
      <c r="AL3780" s="158"/>
      <c r="AM3780" s="158"/>
      <c r="AN3780" s="158"/>
      <c r="AO3780" s="158"/>
      <c r="AP3780" s="158"/>
      <c r="AQ3780" s="158"/>
      <c r="AR3780" s="158"/>
      <c r="AS3780" s="158"/>
      <c r="AT3780" s="158"/>
      <c r="AU3780" s="158"/>
      <c r="AV3780" s="158"/>
      <c r="AW3780" s="158"/>
      <c r="AX3780" s="158"/>
      <c r="AY3780" s="158"/>
      <c r="AZ3780" s="158"/>
      <c r="BA3780" s="158"/>
      <c r="BB3780" s="158"/>
      <c r="BC3780" s="158"/>
      <c r="BD3780" s="159"/>
      <c r="BE3780" s="158"/>
      <c r="BF3780" s="158"/>
      <c r="BG3780" s="158"/>
      <c r="BH3780" s="158"/>
      <c r="BI3780" s="159"/>
      <c r="BJ3780" s="158"/>
      <c r="BK3780" s="158"/>
      <c r="BL3780" s="158"/>
      <c r="BM3780" s="158"/>
      <c r="BN3780" s="158"/>
      <c r="BO3780" s="158"/>
      <c r="BP3780" s="158"/>
      <c r="BQ3780" s="158"/>
      <c r="BR3780" s="158"/>
      <c r="BS3780" s="158"/>
      <c r="BT3780" s="158"/>
      <c r="BU3780" s="158"/>
      <c r="BV3780" s="158"/>
      <c r="BW3780" s="158"/>
      <c r="BX3780" s="158"/>
      <c r="BY3780" s="158"/>
      <c r="BZ3780" s="158"/>
      <c r="CA3780" s="158"/>
      <c r="CB3780" s="158"/>
      <c r="CC3780" s="158"/>
      <c r="CD3780" s="158"/>
      <c r="CE3780" s="158"/>
      <c r="CF3780" s="158"/>
      <c r="CG3780" s="158"/>
      <c r="CH3780" s="158"/>
      <c r="CI3780" s="158"/>
      <c r="CJ3780" s="158"/>
      <c r="CK3780" s="158"/>
      <c r="CL3780" s="158"/>
      <c r="CM3780" s="158"/>
      <c r="CN3780" s="158"/>
      <c r="CO3780" s="158"/>
      <c r="CP3780" s="158"/>
      <c r="CQ3780" s="158"/>
      <c r="CR3780" s="158"/>
      <c r="CS3780" s="158"/>
      <c r="CT3780" s="158"/>
      <c r="CU3780" s="158"/>
      <c r="CV3780" s="158"/>
      <c r="CW3780" s="158"/>
      <c r="CX3780" s="158"/>
      <c r="CY3780" s="158"/>
      <c r="CZ3780" s="158"/>
      <c r="DA3780" s="158"/>
      <c r="DB3780" s="158"/>
      <c r="DC3780" s="158"/>
      <c r="DD3780" s="158"/>
      <c r="DE3780" s="158"/>
      <c r="DF3780" s="158"/>
      <c r="DG3780" s="158"/>
      <c r="DH3780" s="158"/>
      <c r="DI3780" s="158"/>
      <c r="DJ3780" s="158"/>
      <c r="DK3780" s="158"/>
      <c r="DL3780" s="158"/>
      <c r="DM3780" s="158"/>
      <c r="DN3780" s="158"/>
      <c r="DO3780" s="158"/>
      <c r="DP3780" s="158"/>
      <c r="DQ3780" s="158"/>
      <c r="DR3780" s="158"/>
      <c r="DS3780" s="160"/>
    </row>
    <row r="3781" spans="1:123" s="110" customFormat="1">
      <c r="A3781" s="184"/>
      <c r="B3781" s="180"/>
      <c r="D3781" s="192"/>
      <c r="E3781" s="157"/>
      <c r="F3781" s="158"/>
      <c r="G3781" s="158"/>
      <c r="H3781" s="158"/>
      <c r="I3781" s="158"/>
      <c r="J3781" s="158"/>
      <c r="K3781" s="158"/>
      <c r="L3781" s="158"/>
      <c r="M3781" s="158"/>
      <c r="N3781" s="158"/>
      <c r="O3781" s="158"/>
      <c r="P3781" s="158"/>
      <c r="Q3781" s="158"/>
      <c r="R3781" s="158"/>
      <c r="S3781" s="158"/>
      <c r="T3781" s="158"/>
      <c r="U3781" s="158"/>
      <c r="V3781" s="158"/>
      <c r="W3781" s="158"/>
      <c r="X3781" s="158"/>
      <c r="Y3781" s="158"/>
      <c r="Z3781" s="158"/>
      <c r="AA3781" s="158"/>
      <c r="AB3781" s="158"/>
      <c r="AC3781" s="158"/>
      <c r="AD3781" s="158"/>
      <c r="AE3781" s="158"/>
      <c r="AF3781" s="158"/>
      <c r="AG3781" s="158"/>
      <c r="AH3781" s="158"/>
      <c r="AI3781" s="158"/>
      <c r="AJ3781" s="158"/>
      <c r="AK3781" s="158"/>
      <c r="AL3781" s="158"/>
      <c r="AM3781" s="158"/>
      <c r="AN3781" s="158"/>
      <c r="AO3781" s="158"/>
      <c r="AP3781" s="158"/>
      <c r="AQ3781" s="158"/>
      <c r="AR3781" s="158"/>
      <c r="AS3781" s="158"/>
      <c r="AT3781" s="158"/>
      <c r="AU3781" s="158"/>
      <c r="AV3781" s="158"/>
      <c r="AW3781" s="158"/>
      <c r="AX3781" s="158"/>
      <c r="AY3781" s="158"/>
      <c r="AZ3781" s="158"/>
      <c r="BA3781" s="158"/>
      <c r="BB3781" s="158"/>
      <c r="BC3781" s="158"/>
      <c r="BD3781" s="159"/>
      <c r="BE3781" s="158"/>
      <c r="BF3781" s="158"/>
      <c r="BG3781" s="158"/>
      <c r="BH3781" s="158"/>
      <c r="BI3781" s="159"/>
      <c r="BJ3781" s="158"/>
      <c r="BK3781" s="158"/>
      <c r="BL3781" s="158"/>
      <c r="BM3781" s="158"/>
      <c r="BN3781" s="158"/>
      <c r="BO3781" s="158"/>
      <c r="BP3781" s="158"/>
      <c r="BQ3781" s="158"/>
      <c r="BR3781" s="158"/>
      <c r="BS3781" s="158"/>
      <c r="BT3781" s="158"/>
      <c r="BU3781" s="158"/>
      <c r="BV3781" s="158"/>
      <c r="BW3781" s="158"/>
      <c r="BX3781" s="158"/>
      <c r="BY3781" s="158"/>
      <c r="BZ3781" s="158"/>
      <c r="CA3781" s="158"/>
      <c r="CB3781" s="158"/>
      <c r="CC3781" s="158"/>
      <c r="CD3781" s="158"/>
      <c r="CE3781" s="158"/>
      <c r="CF3781" s="158"/>
      <c r="CG3781" s="158"/>
      <c r="CH3781" s="158"/>
      <c r="CI3781" s="158"/>
      <c r="CJ3781" s="158"/>
      <c r="CK3781" s="158"/>
      <c r="CL3781" s="158"/>
      <c r="CM3781" s="158"/>
      <c r="CN3781" s="158"/>
      <c r="CO3781" s="158"/>
      <c r="CP3781" s="158"/>
      <c r="CQ3781" s="158"/>
      <c r="CR3781" s="158"/>
      <c r="CS3781" s="158"/>
      <c r="CT3781" s="158"/>
      <c r="CU3781" s="158"/>
      <c r="CV3781" s="158"/>
      <c r="CW3781" s="158"/>
      <c r="CX3781" s="158"/>
      <c r="CY3781" s="158"/>
      <c r="CZ3781" s="158"/>
      <c r="DA3781" s="158"/>
      <c r="DB3781" s="158"/>
      <c r="DC3781" s="158"/>
      <c r="DD3781" s="158"/>
      <c r="DE3781" s="158"/>
      <c r="DF3781" s="158"/>
      <c r="DG3781" s="158"/>
      <c r="DH3781" s="158"/>
      <c r="DI3781" s="158"/>
      <c r="DJ3781" s="158"/>
      <c r="DK3781" s="158"/>
      <c r="DL3781" s="158"/>
      <c r="DM3781" s="158"/>
      <c r="DN3781" s="158"/>
      <c r="DO3781" s="158"/>
      <c r="DP3781" s="158"/>
      <c r="DQ3781" s="158"/>
      <c r="DR3781" s="158"/>
      <c r="DS3781" s="160"/>
    </row>
    <row r="3782" spans="1:123" s="110" customFormat="1">
      <c r="A3782" s="184"/>
      <c r="B3782" s="180"/>
      <c r="D3782" s="192"/>
      <c r="E3782" s="157"/>
      <c r="F3782" s="158"/>
      <c r="G3782" s="158"/>
      <c r="H3782" s="158"/>
      <c r="I3782" s="158"/>
      <c r="J3782" s="158"/>
      <c r="K3782" s="158"/>
      <c r="L3782" s="158"/>
      <c r="M3782" s="158"/>
      <c r="N3782" s="158"/>
      <c r="O3782" s="158"/>
      <c r="P3782" s="158"/>
      <c r="Q3782" s="158"/>
      <c r="R3782" s="158"/>
      <c r="S3782" s="158"/>
      <c r="T3782" s="158"/>
      <c r="U3782" s="158"/>
      <c r="V3782" s="158"/>
      <c r="W3782" s="158"/>
      <c r="X3782" s="158"/>
      <c r="Y3782" s="158"/>
      <c r="Z3782" s="158"/>
      <c r="AA3782" s="158"/>
      <c r="AB3782" s="158"/>
      <c r="AC3782" s="158"/>
      <c r="AD3782" s="158"/>
      <c r="AE3782" s="158"/>
      <c r="AF3782" s="158"/>
      <c r="AG3782" s="158"/>
      <c r="AH3782" s="158"/>
      <c r="AI3782" s="158"/>
      <c r="AJ3782" s="158"/>
      <c r="AK3782" s="158"/>
      <c r="AL3782" s="158"/>
      <c r="AM3782" s="158"/>
      <c r="AN3782" s="158"/>
      <c r="AO3782" s="158"/>
      <c r="AP3782" s="158"/>
      <c r="AQ3782" s="158"/>
      <c r="AR3782" s="158"/>
      <c r="AS3782" s="158"/>
      <c r="AT3782" s="158"/>
      <c r="AU3782" s="158"/>
      <c r="AV3782" s="158"/>
      <c r="AW3782" s="158"/>
      <c r="AX3782" s="158"/>
      <c r="AY3782" s="158"/>
      <c r="AZ3782" s="158"/>
      <c r="BA3782" s="158"/>
      <c r="BB3782" s="158"/>
      <c r="BC3782" s="158"/>
      <c r="BD3782" s="159"/>
      <c r="BE3782" s="158"/>
      <c r="BF3782" s="158"/>
      <c r="BG3782" s="158"/>
      <c r="BH3782" s="158"/>
      <c r="BI3782" s="159"/>
      <c r="BJ3782" s="158"/>
      <c r="BK3782" s="158"/>
      <c r="BL3782" s="158"/>
      <c r="BM3782" s="158"/>
      <c r="BN3782" s="158"/>
      <c r="BO3782" s="158"/>
      <c r="BP3782" s="158"/>
      <c r="BQ3782" s="158"/>
      <c r="BR3782" s="158"/>
      <c r="BS3782" s="158"/>
      <c r="BT3782" s="158"/>
      <c r="BU3782" s="158"/>
      <c r="BV3782" s="158"/>
      <c r="BW3782" s="158"/>
      <c r="BX3782" s="158"/>
      <c r="BY3782" s="158"/>
      <c r="BZ3782" s="158"/>
      <c r="CA3782" s="158"/>
      <c r="CB3782" s="158"/>
      <c r="CC3782" s="158"/>
      <c r="CD3782" s="158"/>
      <c r="CE3782" s="158"/>
      <c r="CF3782" s="158"/>
      <c r="CG3782" s="158"/>
      <c r="CH3782" s="158"/>
      <c r="CI3782" s="158"/>
      <c r="CJ3782" s="158"/>
      <c r="CK3782" s="158"/>
      <c r="CL3782" s="158"/>
      <c r="CM3782" s="158"/>
      <c r="CN3782" s="158"/>
      <c r="CO3782" s="158"/>
      <c r="CP3782" s="158"/>
      <c r="CQ3782" s="158"/>
      <c r="CR3782" s="158"/>
      <c r="CS3782" s="158"/>
      <c r="CT3782" s="158"/>
      <c r="CU3782" s="158"/>
      <c r="CV3782" s="158"/>
      <c r="CW3782" s="158"/>
      <c r="CX3782" s="158"/>
      <c r="CY3782" s="158"/>
      <c r="CZ3782" s="158"/>
      <c r="DA3782" s="158"/>
      <c r="DB3782" s="158"/>
      <c r="DC3782" s="158"/>
      <c r="DD3782" s="158"/>
      <c r="DE3782" s="158"/>
      <c r="DF3782" s="158"/>
      <c r="DG3782" s="158"/>
      <c r="DH3782" s="158"/>
      <c r="DI3782" s="158"/>
      <c r="DJ3782" s="158"/>
      <c r="DK3782" s="158"/>
      <c r="DL3782" s="158"/>
      <c r="DM3782" s="158"/>
      <c r="DN3782" s="158"/>
      <c r="DO3782" s="158"/>
      <c r="DP3782" s="158"/>
      <c r="DQ3782" s="158"/>
      <c r="DR3782" s="158"/>
      <c r="DS3782" s="160"/>
    </row>
    <row r="3783" spans="1:123" s="110" customFormat="1">
      <c r="A3783" s="184"/>
      <c r="B3783" s="180"/>
      <c r="D3783" s="192"/>
      <c r="E3783" s="157"/>
      <c r="F3783" s="158"/>
      <c r="G3783" s="158"/>
      <c r="H3783" s="158"/>
      <c r="I3783" s="158"/>
      <c r="J3783" s="158"/>
      <c r="K3783" s="158"/>
      <c r="L3783" s="158"/>
      <c r="M3783" s="158"/>
      <c r="N3783" s="158"/>
      <c r="O3783" s="158"/>
      <c r="P3783" s="158"/>
      <c r="Q3783" s="158"/>
      <c r="R3783" s="158"/>
      <c r="S3783" s="158"/>
      <c r="T3783" s="158"/>
      <c r="U3783" s="158"/>
      <c r="V3783" s="158"/>
      <c r="W3783" s="158"/>
      <c r="X3783" s="158"/>
      <c r="Y3783" s="158"/>
      <c r="Z3783" s="158"/>
      <c r="AA3783" s="158"/>
      <c r="AB3783" s="158"/>
      <c r="AC3783" s="158"/>
      <c r="AD3783" s="158"/>
      <c r="AE3783" s="158"/>
      <c r="AF3783" s="158"/>
      <c r="AG3783" s="158"/>
      <c r="AH3783" s="158"/>
      <c r="AI3783" s="158"/>
      <c r="AJ3783" s="158"/>
      <c r="AK3783" s="158"/>
      <c r="AL3783" s="158"/>
      <c r="AM3783" s="158"/>
      <c r="AN3783" s="158"/>
      <c r="AO3783" s="158"/>
      <c r="AP3783" s="158"/>
      <c r="AQ3783" s="158"/>
      <c r="AR3783" s="158"/>
      <c r="AS3783" s="158"/>
      <c r="AT3783" s="158"/>
      <c r="AU3783" s="158"/>
      <c r="AV3783" s="158"/>
      <c r="AW3783" s="158"/>
      <c r="AX3783" s="158"/>
      <c r="AY3783" s="158"/>
      <c r="AZ3783" s="158"/>
      <c r="BA3783" s="158"/>
      <c r="BB3783" s="158"/>
      <c r="BC3783" s="158"/>
      <c r="BD3783" s="159"/>
      <c r="BE3783" s="158"/>
      <c r="BF3783" s="158"/>
      <c r="BG3783" s="158"/>
      <c r="BH3783" s="158"/>
      <c r="BI3783" s="159"/>
      <c r="BJ3783" s="158"/>
      <c r="BK3783" s="158"/>
      <c r="BL3783" s="158"/>
      <c r="BM3783" s="158"/>
      <c r="BN3783" s="158"/>
      <c r="BO3783" s="158"/>
      <c r="BP3783" s="158"/>
      <c r="BQ3783" s="158"/>
      <c r="BR3783" s="158"/>
      <c r="BS3783" s="158"/>
      <c r="BT3783" s="158"/>
      <c r="BU3783" s="158"/>
      <c r="BV3783" s="158"/>
      <c r="BW3783" s="158"/>
      <c r="BX3783" s="158"/>
      <c r="BY3783" s="158"/>
      <c r="BZ3783" s="158"/>
      <c r="CA3783" s="158"/>
      <c r="CB3783" s="158"/>
      <c r="CC3783" s="158"/>
      <c r="CD3783" s="158"/>
      <c r="CE3783" s="158"/>
      <c r="CF3783" s="158"/>
      <c r="CG3783" s="158"/>
      <c r="CH3783" s="158"/>
      <c r="CI3783" s="158"/>
      <c r="CJ3783" s="158"/>
      <c r="CK3783" s="158"/>
      <c r="CL3783" s="158"/>
      <c r="CM3783" s="158"/>
      <c r="CN3783" s="158"/>
      <c r="CO3783" s="158"/>
      <c r="CP3783" s="158"/>
      <c r="CQ3783" s="158"/>
      <c r="CR3783" s="158"/>
      <c r="CS3783" s="158"/>
      <c r="CT3783" s="158"/>
      <c r="CU3783" s="158"/>
      <c r="CV3783" s="158"/>
      <c r="CW3783" s="158"/>
      <c r="CX3783" s="158"/>
      <c r="CY3783" s="158"/>
      <c r="CZ3783" s="158"/>
      <c r="DA3783" s="158"/>
      <c r="DB3783" s="158"/>
      <c r="DC3783" s="158"/>
      <c r="DD3783" s="158"/>
      <c r="DE3783" s="158"/>
      <c r="DF3783" s="158"/>
      <c r="DG3783" s="158"/>
      <c r="DH3783" s="158"/>
      <c r="DI3783" s="158"/>
      <c r="DJ3783" s="158"/>
      <c r="DK3783" s="158"/>
      <c r="DL3783" s="158"/>
      <c r="DM3783" s="158"/>
      <c r="DN3783" s="158"/>
      <c r="DO3783" s="158"/>
      <c r="DP3783" s="158"/>
      <c r="DQ3783" s="158"/>
      <c r="DR3783" s="158"/>
      <c r="DS3783" s="160"/>
    </row>
    <row r="3784" spans="1:123" s="110" customFormat="1">
      <c r="A3784" s="184"/>
      <c r="B3784" s="180"/>
      <c r="D3784" s="192"/>
      <c r="E3784" s="157"/>
      <c r="F3784" s="158"/>
      <c r="G3784" s="158"/>
      <c r="H3784" s="158"/>
      <c r="I3784" s="158"/>
      <c r="J3784" s="158"/>
      <c r="K3784" s="158"/>
      <c r="L3784" s="158"/>
      <c r="M3784" s="158"/>
      <c r="N3784" s="158"/>
      <c r="O3784" s="158"/>
      <c r="P3784" s="158"/>
      <c r="Q3784" s="158"/>
      <c r="R3784" s="158"/>
      <c r="S3784" s="158"/>
      <c r="T3784" s="158"/>
      <c r="U3784" s="158"/>
      <c r="V3784" s="158"/>
      <c r="W3784" s="158"/>
      <c r="X3784" s="158"/>
      <c r="Y3784" s="158"/>
      <c r="Z3784" s="158"/>
      <c r="AA3784" s="158"/>
      <c r="AB3784" s="158"/>
      <c r="AC3784" s="158"/>
      <c r="AD3784" s="158"/>
      <c r="AE3784" s="158"/>
      <c r="AF3784" s="158"/>
      <c r="AG3784" s="158"/>
      <c r="AH3784" s="158"/>
      <c r="AI3784" s="158"/>
      <c r="AJ3784" s="158"/>
      <c r="AK3784" s="158"/>
      <c r="AL3784" s="158"/>
      <c r="AM3784" s="158"/>
      <c r="AN3784" s="158"/>
      <c r="AO3784" s="158"/>
      <c r="AP3784" s="158"/>
      <c r="AQ3784" s="158"/>
      <c r="AR3784" s="158"/>
      <c r="AS3784" s="158"/>
      <c r="AT3784" s="158"/>
      <c r="AU3784" s="158"/>
      <c r="AV3784" s="158"/>
      <c r="AW3784" s="158"/>
      <c r="AX3784" s="158"/>
      <c r="AY3784" s="158"/>
      <c r="AZ3784" s="158"/>
      <c r="BA3784" s="158"/>
      <c r="BB3784" s="158"/>
      <c r="BC3784" s="158"/>
      <c r="BD3784" s="159"/>
      <c r="BE3784" s="158"/>
      <c r="BF3784" s="158"/>
      <c r="BG3784" s="158"/>
      <c r="BH3784" s="158"/>
      <c r="BI3784" s="159"/>
      <c r="BJ3784" s="158"/>
      <c r="BK3784" s="158"/>
      <c r="BL3784" s="158"/>
      <c r="BM3784" s="158"/>
      <c r="BN3784" s="158"/>
      <c r="BO3784" s="158"/>
      <c r="BP3784" s="158"/>
      <c r="BQ3784" s="158"/>
      <c r="BR3784" s="158"/>
      <c r="BS3784" s="158"/>
      <c r="BT3784" s="158"/>
      <c r="BU3784" s="158"/>
      <c r="BV3784" s="158"/>
      <c r="BW3784" s="158"/>
      <c r="BX3784" s="158"/>
      <c r="BY3784" s="158"/>
      <c r="BZ3784" s="158"/>
      <c r="CA3784" s="158"/>
      <c r="CB3784" s="158"/>
      <c r="CC3784" s="158"/>
      <c r="CD3784" s="158"/>
      <c r="CE3784" s="158"/>
      <c r="CF3784" s="158"/>
      <c r="CG3784" s="158"/>
      <c r="CH3784" s="158"/>
      <c r="CI3784" s="158"/>
      <c r="CJ3784" s="158"/>
      <c r="CK3784" s="158"/>
      <c r="CL3784" s="158"/>
      <c r="CM3784" s="158"/>
      <c r="CN3784" s="158"/>
      <c r="CO3784" s="158"/>
      <c r="CP3784" s="158"/>
      <c r="CQ3784" s="158"/>
      <c r="CR3784" s="158"/>
      <c r="CS3784" s="158"/>
      <c r="CT3784" s="158"/>
      <c r="CU3784" s="158"/>
      <c r="CV3784" s="158"/>
      <c r="CW3784" s="158"/>
      <c r="CX3784" s="158"/>
      <c r="CY3784" s="158"/>
      <c r="CZ3784" s="158"/>
      <c r="DA3784" s="158"/>
      <c r="DB3784" s="158"/>
      <c r="DC3784" s="158"/>
      <c r="DD3784" s="158"/>
      <c r="DE3784" s="158"/>
      <c r="DF3784" s="158"/>
      <c r="DG3784" s="158"/>
      <c r="DH3784" s="158"/>
      <c r="DI3784" s="158"/>
      <c r="DJ3784" s="158"/>
      <c r="DK3784" s="158"/>
      <c r="DL3784" s="158"/>
      <c r="DM3784" s="158"/>
      <c r="DN3784" s="158"/>
      <c r="DO3784" s="158"/>
      <c r="DP3784" s="158"/>
      <c r="DQ3784" s="158"/>
      <c r="DR3784" s="158"/>
      <c r="DS3784" s="160"/>
    </row>
    <row r="3785" spans="1:123" s="110" customFormat="1">
      <c r="A3785" s="184"/>
      <c r="B3785" s="180"/>
      <c r="D3785" s="192"/>
      <c r="E3785" s="157"/>
      <c r="F3785" s="158"/>
      <c r="G3785" s="158"/>
      <c r="H3785" s="158"/>
      <c r="I3785" s="158"/>
      <c r="J3785" s="158"/>
      <c r="K3785" s="158"/>
      <c r="L3785" s="158"/>
      <c r="M3785" s="158"/>
      <c r="N3785" s="158"/>
      <c r="O3785" s="158"/>
      <c r="P3785" s="158"/>
      <c r="Q3785" s="158"/>
      <c r="R3785" s="158"/>
      <c r="S3785" s="158"/>
      <c r="T3785" s="158"/>
      <c r="U3785" s="158"/>
      <c r="V3785" s="158"/>
      <c r="W3785" s="158"/>
      <c r="X3785" s="158"/>
      <c r="Y3785" s="158"/>
      <c r="Z3785" s="158"/>
      <c r="AA3785" s="158"/>
      <c r="AB3785" s="158"/>
      <c r="AC3785" s="158"/>
      <c r="AD3785" s="158"/>
      <c r="AE3785" s="158"/>
      <c r="AF3785" s="158"/>
      <c r="AG3785" s="158"/>
      <c r="AH3785" s="158"/>
      <c r="AI3785" s="158"/>
      <c r="AJ3785" s="158"/>
      <c r="AK3785" s="158"/>
      <c r="AL3785" s="158"/>
      <c r="AM3785" s="158"/>
      <c r="AN3785" s="158"/>
      <c r="AO3785" s="158"/>
      <c r="AP3785" s="158"/>
      <c r="AQ3785" s="158"/>
      <c r="AR3785" s="158"/>
      <c r="AS3785" s="158"/>
      <c r="AT3785" s="158"/>
      <c r="AU3785" s="158"/>
      <c r="AV3785" s="158"/>
      <c r="AW3785" s="158"/>
      <c r="AX3785" s="158"/>
      <c r="AY3785" s="158"/>
      <c r="AZ3785" s="158"/>
      <c r="BA3785" s="158"/>
      <c r="BB3785" s="158"/>
      <c r="BC3785" s="158"/>
      <c r="BD3785" s="159"/>
      <c r="BE3785" s="158"/>
      <c r="BF3785" s="158"/>
      <c r="BG3785" s="158"/>
      <c r="BH3785" s="158"/>
      <c r="BI3785" s="159"/>
      <c r="BJ3785" s="158"/>
      <c r="BK3785" s="158"/>
      <c r="BL3785" s="158"/>
      <c r="BM3785" s="158"/>
      <c r="BN3785" s="158"/>
      <c r="BO3785" s="158"/>
      <c r="BP3785" s="158"/>
      <c r="BQ3785" s="158"/>
      <c r="BR3785" s="158"/>
      <c r="BS3785" s="158"/>
      <c r="BT3785" s="158"/>
      <c r="BU3785" s="158"/>
      <c r="BV3785" s="158"/>
      <c r="BW3785" s="158"/>
      <c r="BX3785" s="158"/>
      <c r="BY3785" s="158"/>
      <c r="BZ3785" s="158"/>
      <c r="CA3785" s="158"/>
      <c r="CB3785" s="158"/>
      <c r="CC3785" s="158"/>
      <c r="CD3785" s="158"/>
      <c r="CE3785" s="158"/>
      <c r="CF3785" s="158"/>
      <c r="CG3785" s="158"/>
      <c r="CH3785" s="158"/>
      <c r="CI3785" s="158"/>
      <c r="CJ3785" s="158"/>
      <c r="CK3785" s="158"/>
      <c r="CL3785" s="158"/>
      <c r="CM3785" s="158"/>
      <c r="CN3785" s="158"/>
      <c r="CO3785" s="158"/>
      <c r="CP3785" s="158"/>
      <c r="CQ3785" s="158"/>
      <c r="CR3785" s="158"/>
      <c r="CS3785" s="158"/>
      <c r="CT3785" s="158"/>
      <c r="CU3785" s="158"/>
      <c r="CV3785" s="158"/>
      <c r="CW3785" s="158"/>
      <c r="CX3785" s="158"/>
      <c r="CY3785" s="158"/>
      <c r="CZ3785" s="158"/>
      <c r="DA3785" s="158"/>
      <c r="DB3785" s="158"/>
      <c r="DC3785" s="158"/>
      <c r="DD3785" s="158"/>
      <c r="DE3785" s="158"/>
      <c r="DF3785" s="158"/>
      <c r="DG3785" s="158"/>
      <c r="DH3785" s="158"/>
      <c r="DI3785" s="158"/>
      <c r="DJ3785" s="158"/>
      <c r="DK3785" s="158"/>
      <c r="DL3785" s="158"/>
      <c r="DM3785" s="158"/>
      <c r="DN3785" s="158"/>
      <c r="DO3785" s="158"/>
      <c r="DP3785" s="158"/>
      <c r="DQ3785" s="158"/>
      <c r="DR3785" s="158"/>
      <c r="DS3785" s="160"/>
    </row>
    <row r="3786" spans="1:123" s="110" customFormat="1">
      <c r="A3786" s="184"/>
      <c r="B3786" s="180"/>
      <c r="D3786" s="192"/>
      <c r="E3786" s="157"/>
      <c r="F3786" s="158"/>
      <c r="G3786" s="158"/>
      <c r="H3786" s="158"/>
      <c r="I3786" s="158"/>
      <c r="J3786" s="158"/>
      <c r="K3786" s="158"/>
      <c r="L3786" s="158"/>
      <c r="M3786" s="158"/>
      <c r="N3786" s="158"/>
      <c r="O3786" s="158"/>
      <c r="P3786" s="158"/>
      <c r="Q3786" s="158"/>
      <c r="R3786" s="158"/>
      <c r="S3786" s="158"/>
      <c r="T3786" s="158"/>
      <c r="U3786" s="158"/>
      <c r="V3786" s="158"/>
      <c r="W3786" s="158"/>
      <c r="X3786" s="158"/>
      <c r="Y3786" s="158"/>
      <c r="Z3786" s="158"/>
      <c r="AA3786" s="158"/>
      <c r="AB3786" s="158"/>
      <c r="AC3786" s="158"/>
      <c r="AD3786" s="158"/>
      <c r="AE3786" s="158"/>
      <c r="AF3786" s="158"/>
      <c r="AG3786" s="158"/>
      <c r="AH3786" s="158"/>
      <c r="AI3786" s="158"/>
      <c r="AJ3786" s="158"/>
      <c r="AK3786" s="158"/>
      <c r="AL3786" s="158"/>
      <c r="AM3786" s="158"/>
      <c r="AN3786" s="158"/>
      <c r="AO3786" s="158"/>
      <c r="AP3786" s="158"/>
      <c r="AQ3786" s="158"/>
      <c r="AR3786" s="158"/>
      <c r="AS3786" s="158"/>
      <c r="AT3786" s="158"/>
      <c r="AU3786" s="158"/>
      <c r="AV3786" s="158"/>
      <c r="AW3786" s="158"/>
      <c r="AX3786" s="158"/>
      <c r="AY3786" s="158"/>
      <c r="AZ3786" s="158"/>
      <c r="BA3786" s="158"/>
      <c r="BB3786" s="158"/>
      <c r="BC3786" s="158"/>
      <c r="BD3786" s="159"/>
      <c r="BE3786" s="158"/>
      <c r="BF3786" s="158"/>
      <c r="BG3786" s="158"/>
      <c r="BH3786" s="158"/>
      <c r="BI3786" s="159"/>
      <c r="BJ3786" s="158"/>
      <c r="BK3786" s="158"/>
      <c r="BL3786" s="158"/>
      <c r="BM3786" s="158"/>
      <c r="BN3786" s="158"/>
      <c r="BO3786" s="158"/>
      <c r="BP3786" s="158"/>
      <c r="BQ3786" s="158"/>
      <c r="BR3786" s="158"/>
      <c r="BS3786" s="158"/>
      <c r="BT3786" s="158"/>
      <c r="BU3786" s="158"/>
      <c r="BV3786" s="158"/>
      <c r="BW3786" s="158"/>
      <c r="BX3786" s="158"/>
      <c r="BY3786" s="158"/>
      <c r="BZ3786" s="158"/>
      <c r="CA3786" s="158"/>
      <c r="CB3786" s="158"/>
      <c r="CC3786" s="158"/>
      <c r="CD3786" s="158"/>
      <c r="CE3786" s="158"/>
      <c r="CF3786" s="158"/>
      <c r="CG3786" s="158"/>
      <c r="CH3786" s="158"/>
      <c r="CI3786" s="158"/>
      <c r="CJ3786" s="158"/>
      <c r="CK3786" s="158"/>
      <c r="CL3786" s="158"/>
      <c r="CM3786" s="158"/>
      <c r="CN3786" s="158"/>
      <c r="CO3786" s="158"/>
      <c r="CP3786" s="158"/>
      <c r="CQ3786" s="158"/>
      <c r="CR3786" s="158"/>
      <c r="CS3786" s="158"/>
      <c r="CT3786" s="158"/>
      <c r="CU3786" s="158"/>
      <c r="CV3786" s="158"/>
      <c r="CW3786" s="158"/>
      <c r="CX3786" s="158"/>
      <c r="CY3786" s="158"/>
      <c r="CZ3786" s="158"/>
      <c r="DA3786" s="158"/>
      <c r="DB3786" s="158"/>
      <c r="DC3786" s="158"/>
      <c r="DD3786" s="158"/>
      <c r="DE3786" s="158"/>
      <c r="DF3786" s="158"/>
      <c r="DG3786" s="158"/>
      <c r="DH3786" s="158"/>
      <c r="DI3786" s="158"/>
      <c r="DJ3786" s="158"/>
      <c r="DK3786" s="158"/>
      <c r="DL3786" s="158"/>
      <c r="DM3786" s="158"/>
      <c r="DN3786" s="158"/>
      <c r="DO3786" s="158"/>
      <c r="DP3786" s="158"/>
      <c r="DQ3786" s="158"/>
      <c r="DR3786" s="158"/>
      <c r="DS3786" s="160"/>
    </row>
    <row r="3787" spans="1:123" s="110" customFormat="1">
      <c r="A3787" s="184"/>
      <c r="B3787" s="180"/>
      <c r="D3787" s="192"/>
      <c r="E3787" s="157"/>
      <c r="F3787" s="158"/>
      <c r="G3787" s="158"/>
      <c r="H3787" s="158"/>
      <c r="I3787" s="158"/>
      <c r="J3787" s="158"/>
      <c r="K3787" s="158"/>
      <c r="L3787" s="158"/>
      <c r="M3787" s="158"/>
      <c r="N3787" s="158"/>
      <c r="O3787" s="158"/>
      <c r="P3787" s="158"/>
      <c r="Q3787" s="158"/>
      <c r="R3787" s="158"/>
      <c r="S3787" s="158"/>
      <c r="T3787" s="158"/>
      <c r="U3787" s="158"/>
      <c r="V3787" s="158"/>
      <c r="W3787" s="158"/>
      <c r="X3787" s="158"/>
      <c r="Y3787" s="158"/>
      <c r="Z3787" s="158"/>
      <c r="AA3787" s="158"/>
      <c r="AB3787" s="158"/>
      <c r="AC3787" s="158"/>
      <c r="AD3787" s="158"/>
      <c r="AE3787" s="158"/>
      <c r="AF3787" s="158"/>
      <c r="AG3787" s="158"/>
      <c r="AH3787" s="158"/>
      <c r="AI3787" s="158"/>
      <c r="AJ3787" s="158"/>
      <c r="AK3787" s="158"/>
      <c r="AL3787" s="158"/>
      <c r="AM3787" s="158"/>
      <c r="AN3787" s="158"/>
      <c r="AO3787" s="158"/>
      <c r="AP3787" s="158"/>
      <c r="AQ3787" s="158"/>
      <c r="AR3787" s="158"/>
      <c r="AS3787" s="158"/>
      <c r="AT3787" s="158"/>
      <c r="AU3787" s="158"/>
      <c r="AV3787" s="158"/>
      <c r="AW3787" s="158"/>
      <c r="AX3787" s="158"/>
      <c r="AY3787" s="158"/>
      <c r="AZ3787" s="158"/>
      <c r="BA3787" s="158"/>
      <c r="BB3787" s="158"/>
      <c r="BC3787" s="158"/>
      <c r="BD3787" s="159"/>
      <c r="BE3787" s="158"/>
      <c r="BF3787" s="158"/>
      <c r="BG3787" s="158"/>
      <c r="BH3787" s="158"/>
      <c r="BI3787" s="159"/>
      <c r="BJ3787" s="158"/>
      <c r="BK3787" s="158"/>
      <c r="BL3787" s="158"/>
      <c r="BM3787" s="158"/>
      <c r="BN3787" s="158"/>
      <c r="BO3787" s="158"/>
      <c r="BP3787" s="158"/>
      <c r="BQ3787" s="158"/>
      <c r="BR3787" s="158"/>
      <c r="BS3787" s="158"/>
      <c r="BT3787" s="158"/>
      <c r="BU3787" s="158"/>
      <c r="BV3787" s="158"/>
      <c r="BW3787" s="158"/>
      <c r="BX3787" s="158"/>
      <c r="BY3787" s="158"/>
      <c r="BZ3787" s="158"/>
      <c r="CA3787" s="158"/>
      <c r="CB3787" s="158"/>
      <c r="CC3787" s="158"/>
      <c r="CD3787" s="158"/>
      <c r="CE3787" s="158"/>
      <c r="CF3787" s="158"/>
      <c r="CG3787" s="158"/>
      <c r="CH3787" s="158"/>
      <c r="CI3787" s="158"/>
      <c r="CJ3787" s="158"/>
      <c r="CK3787" s="158"/>
      <c r="CL3787" s="158"/>
      <c r="CM3787" s="158"/>
      <c r="CN3787" s="158"/>
      <c r="CO3787" s="158"/>
      <c r="CP3787" s="158"/>
      <c r="CQ3787" s="158"/>
      <c r="CR3787" s="158"/>
      <c r="CS3787" s="158"/>
      <c r="CT3787" s="158"/>
      <c r="CU3787" s="158"/>
      <c r="CV3787" s="158"/>
      <c r="CW3787" s="158"/>
      <c r="CX3787" s="158"/>
      <c r="CY3787" s="158"/>
      <c r="CZ3787" s="158"/>
      <c r="DA3787" s="158"/>
      <c r="DB3787" s="158"/>
      <c r="DC3787" s="158"/>
      <c r="DD3787" s="158"/>
      <c r="DE3787" s="158"/>
      <c r="DF3787" s="158"/>
      <c r="DG3787" s="158"/>
      <c r="DH3787" s="158"/>
      <c r="DI3787" s="158"/>
      <c r="DJ3787" s="158"/>
      <c r="DK3787" s="158"/>
      <c r="DL3787" s="158"/>
      <c r="DM3787" s="158"/>
      <c r="DN3787" s="158"/>
      <c r="DO3787" s="158"/>
      <c r="DP3787" s="158"/>
      <c r="DQ3787" s="158"/>
      <c r="DR3787" s="158"/>
      <c r="DS3787" s="160"/>
    </row>
    <row r="3788" spans="1:123" s="110" customFormat="1">
      <c r="A3788" s="184"/>
      <c r="B3788" s="180"/>
      <c r="D3788" s="192"/>
      <c r="E3788" s="157"/>
      <c r="F3788" s="158"/>
      <c r="G3788" s="158"/>
      <c r="H3788" s="158"/>
      <c r="I3788" s="158"/>
      <c r="J3788" s="158"/>
      <c r="K3788" s="158"/>
      <c r="L3788" s="158"/>
      <c r="M3788" s="158"/>
      <c r="N3788" s="158"/>
      <c r="O3788" s="158"/>
      <c r="P3788" s="158"/>
      <c r="Q3788" s="158"/>
      <c r="R3788" s="158"/>
      <c r="S3788" s="158"/>
      <c r="T3788" s="158"/>
      <c r="U3788" s="158"/>
      <c r="V3788" s="158"/>
      <c r="W3788" s="158"/>
      <c r="X3788" s="158"/>
      <c r="Y3788" s="158"/>
      <c r="Z3788" s="158"/>
      <c r="AA3788" s="158"/>
      <c r="AB3788" s="158"/>
      <c r="AC3788" s="158"/>
      <c r="AD3788" s="158"/>
      <c r="AE3788" s="158"/>
      <c r="AF3788" s="158"/>
      <c r="AG3788" s="158"/>
      <c r="AH3788" s="158"/>
      <c r="AI3788" s="158"/>
      <c r="AJ3788" s="158"/>
      <c r="AK3788" s="158"/>
      <c r="AL3788" s="158"/>
      <c r="AM3788" s="158"/>
      <c r="AN3788" s="158"/>
      <c r="AO3788" s="158"/>
      <c r="AP3788" s="158"/>
      <c r="AQ3788" s="158"/>
      <c r="AR3788" s="158"/>
      <c r="AS3788" s="158"/>
      <c r="AT3788" s="158"/>
      <c r="AU3788" s="158"/>
      <c r="AV3788" s="158"/>
      <c r="AW3788" s="158"/>
      <c r="AX3788" s="158"/>
      <c r="AY3788" s="158"/>
      <c r="AZ3788" s="158"/>
      <c r="BA3788" s="158"/>
      <c r="BB3788" s="158"/>
      <c r="BC3788" s="158"/>
      <c r="BD3788" s="159"/>
      <c r="BE3788" s="158"/>
      <c r="BF3788" s="158"/>
      <c r="BG3788" s="158"/>
      <c r="BH3788" s="158"/>
      <c r="BI3788" s="159"/>
      <c r="BJ3788" s="158"/>
      <c r="BK3788" s="158"/>
      <c r="BL3788" s="158"/>
      <c r="BM3788" s="158"/>
      <c r="BN3788" s="158"/>
      <c r="BO3788" s="158"/>
      <c r="BP3788" s="158"/>
      <c r="BQ3788" s="158"/>
      <c r="BR3788" s="158"/>
      <c r="BS3788" s="158"/>
      <c r="BT3788" s="158"/>
      <c r="BU3788" s="158"/>
      <c r="BV3788" s="158"/>
      <c r="BW3788" s="158"/>
      <c r="BX3788" s="158"/>
      <c r="BY3788" s="158"/>
      <c r="BZ3788" s="158"/>
      <c r="CA3788" s="158"/>
      <c r="CB3788" s="158"/>
      <c r="CC3788" s="158"/>
      <c r="CD3788" s="158"/>
      <c r="CE3788" s="158"/>
      <c r="CF3788" s="158"/>
      <c r="CG3788" s="158"/>
      <c r="CH3788" s="158"/>
      <c r="CI3788" s="158"/>
      <c r="CJ3788" s="158"/>
      <c r="CK3788" s="158"/>
      <c r="CL3788" s="158"/>
      <c r="CM3788" s="158"/>
      <c r="CN3788" s="158"/>
      <c r="CO3788" s="158"/>
      <c r="CP3788" s="158"/>
      <c r="CQ3788" s="158"/>
      <c r="CR3788" s="158"/>
      <c r="CS3788" s="158"/>
      <c r="CT3788" s="158"/>
      <c r="CU3788" s="158"/>
      <c r="CV3788" s="158"/>
      <c r="CW3788" s="158"/>
      <c r="CX3788" s="158"/>
      <c r="CY3788" s="158"/>
      <c r="CZ3788" s="158"/>
      <c r="DA3788" s="158"/>
      <c r="DB3788" s="158"/>
      <c r="DC3788" s="158"/>
      <c r="DD3788" s="158"/>
      <c r="DE3788" s="158"/>
      <c r="DF3788" s="158"/>
      <c r="DG3788" s="158"/>
      <c r="DH3788" s="158"/>
      <c r="DI3788" s="158"/>
      <c r="DJ3788" s="158"/>
      <c r="DK3788" s="158"/>
      <c r="DL3788" s="158"/>
      <c r="DM3788" s="158"/>
      <c r="DN3788" s="158"/>
      <c r="DO3788" s="158"/>
      <c r="DP3788" s="158"/>
      <c r="DQ3788" s="158"/>
      <c r="DR3788" s="158"/>
      <c r="DS3788" s="160"/>
    </row>
    <row r="3789" spans="1:123" s="110" customFormat="1">
      <c r="A3789" s="184"/>
      <c r="B3789" s="180"/>
      <c r="D3789" s="192"/>
      <c r="E3789" s="157"/>
      <c r="F3789" s="158"/>
      <c r="G3789" s="158"/>
      <c r="H3789" s="158"/>
      <c r="I3789" s="158"/>
      <c r="J3789" s="158"/>
      <c r="K3789" s="158"/>
      <c r="L3789" s="158"/>
      <c r="M3789" s="158"/>
      <c r="N3789" s="158"/>
      <c r="O3789" s="158"/>
      <c r="P3789" s="158"/>
      <c r="Q3789" s="158"/>
      <c r="R3789" s="158"/>
      <c r="S3789" s="158"/>
      <c r="T3789" s="158"/>
      <c r="U3789" s="158"/>
      <c r="V3789" s="158"/>
      <c r="W3789" s="158"/>
      <c r="X3789" s="158"/>
      <c r="Y3789" s="158"/>
      <c r="Z3789" s="158"/>
      <c r="AA3789" s="158"/>
      <c r="AB3789" s="158"/>
      <c r="AC3789" s="158"/>
      <c r="AD3789" s="158"/>
      <c r="AE3789" s="158"/>
      <c r="AF3789" s="158"/>
      <c r="AG3789" s="158"/>
      <c r="AH3789" s="158"/>
      <c r="AI3789" s="158"/>
      <c r="AJ3789" s="158"/>
      <c r="AK3789" s="158"/>
      <c r="AL3789" s="158"/>
      <c r="AM3789" s="158"/>
      <c r="AN3789" s="158"/>
      <c r="AO3789" s="158"/>
      <c r="AP3789" s="158"/>
      <c r="AQ3789" s="158"/>
      <c r="AR3789" s="158"/>
      <c r="AS3789" s="158"/>
      <c r="AT3789" s="158"/>
      <c r="AU3789" s="158"/>
      <c r="AV3789" s="158"/>
      <c r="AW3789" s="158"/>
      <c r="AX3789" s="158"/>
      <c r="AY3789" s="158"/>
      <c r="AZ3789" s="158"/>
      <c r="BA3789" s="158"/>
      <c r="BB3789" s="158"/>
      <c r="BC3789" s="158"/>
      <c r="BD3789" s="159"/>
      <c r="BE3789" s="158"/>
      <c r="BF3789" s="158"/>
      <c r="BG3789" s="158"/>
      <c r="BH3789" s="158"/>
      <c r="BI3789" s="159"/>
      <c r="BJ3789" s="158"/>
      <c r="BK3789" s="158"/>
      <c r="BL3789" s="158"/>
      <c r="BM3789" s="158"/>
      <c r="BN3789" s="158"/>
      <c r="BO3789" s="158"/>
      <c r="BP3789" s="158"/>
      <c r="BQ3789" s="158"/>
      <c r="BR3789" s="158"/>
      <c r="BS3789" s="158"/>
      <c r="BT3789" s="158"/>
      <c r="BU3789" s="158"/>
      <c r="BV3789" s="158"/>
      <c r="BW3789" s="158"/>
      <c r="BX3789" s="158"/>
      <c r="BY3789" s="158"/>
      <c r="BZ3789" s="158"/>
      <c r="CA3789" s="158"/>
      <c r="CB3789" s="158"/>
      <c r="CC3789" s="158"/>
      <c r="CD3789" s="158"/>
      <c r="CE3789" s="158"/>
      <c r="CF3789" s="158"/>
      <c r="CG3789" s="158"/>
      <c r="CH3789" s="158"/>
      <c r="CI3789" s="158"/>
      <c r="CJ3789" s="158"/>
      <c r="CK3789" s="158"/>
      <c r="CL3789" s="158"/>
      <c r="CM3789" s="158"/>
      <c r="CN3789" s="158"/>
      <c r="CO3789" s="158"/>
      <c r="CP3789" s="158"/>
      <c r="CQ3789" s="158"/>
      <c r="CR3789" s="158"/>
      <c r="CS3789" s="158"/>
      <c r="CT3789" s="158"/>
      <c r="CU3789" s="158"/>
      <c r="CV3789" s="158"/>
      <c r="CW3789" s="158"/>
      <c r="CX3789" s="158"/>
      <c r="CY3789" s="158"/>
      <c r="CZ3789" s="158"/>
      <c r="DA3789" s="158"/>
      <c r="DB3789" s="158"/>
      <c r="DC3789" s="158"/>
      <c r="DD3789" s="158"/>
      <c r="DE3789" s="158"/>
      <c r="DF3789" s="158"/>
      <c r="DG3789" s="158"/>
      <c r="DH3789" s="158"/>
      <c r="DI3789" s="158"/>
      <c r="DJ3789" s="158"/>
      <c r="DK3789" s="158"/>
      <c r="DL3789" s="158"/>
      <c r="DM3789" s="158"/>
      <c r="DN3789" s="158"/>
      <c r="DO3789" s="158"/>
      <c r="DP3789" s="158"/>
      <c r="DQ3789" s="158"/>
      <c r="DR3789" s="158"/>
      <c r="DS3789" s="160"/>
    </row>
    <row r="3790" spans="1:123" s="110" customFormat="1">
      <c r="A3790" s="184"/>
      <c r="B3790" s="180"/>
      <c r="D3790" s="192"/>
      <c r="E3790" s="157"/>
      <c r="F3790" s="158"/>
      <c r="G3790" s="158"/>
      <c r="H3790" s="158"/>
      <c r="I3790" s="158"/>
      <c r="J3790" s="158"/>
      <c r="K3790" s="158"/>
      <c r="L3790" s="158"/>
      <c r="M3790" s="158"/>
      <c r="N3790" s="158"/>
      <c r="O3790" s="158"/>
      <c r="P3790" s="158"/>
      <c r="Q3790" s="158"/>
      <c r="R3790" s="158"/>
      <c r="S3790" s="158"/>
      <c r="T3790" s="158"/>
      <c r="U3790" s="158"/>
      <c r="V3790" s="158"/>
      <c r="W3790" s="158"/>
      <c r="X3790" s="158"/>
      <c r="Y3790" s="158"/>
      <c r="Z3790" s="158"/>
      <c r="AA3790" s="158"/>
      <c r="AB3790" s="158"/>
      <c r="AC3790" s="158"/>
      <c r="AD3790" s="158"/>
      <c r="AE3790" s="158"/>
      <c r="AF3790" s="158"/>
      <c r="AG3790" s="158"/>
      <c r="AH3790" s="158"/>
      <c r="AI3790" s="158"/>
      <c r="AJ3790" s="158"/>
      <c r="AK3790" s="158"/>
      <c r="AL3790" s="158"/>
      <c r="AM3790" s="158"/>
      <c r="AN3790" s="158"/>
      <c r="AO3790" s="158"/>
      <c r="AP3790" s="158"/>
      <c r="AQ3790" s="158"/>
      <c r="AR3790" s="158"/>
      <c r="AS3790" s="158"/>
      <c r="AT3790" s="158"/>
      <c r="AU3790" s="158"/>
      <c r="AV3790" s="158"/>
      <c r="AW3790" s="158"/>
      <c r="AX3790" s="158"/>
      <c r="AY3790" s="158"/>
      <c r="AZ3790" s="158"/>
      <c r="BA3790" s="158"/>
      <c r="BB3790" s="158"/>
      <c r="BC3790" s="158"/>
      <c r="BD3790" s="159"/>
      <c r="BE3790" s="158"/>
      <c r="BF3790" s="158"/>
      <c r="BG3790" s="158"/>
      <c r="BH3790" s="158"/>
      <c r="BI3790" s="159"/>
      <c r="BJ3790" s="158"/>
      <c r="BK3790" s="158"/>
      <c r="BL3790" s="158"/>
      <c r="BM3790" s="158"/>
      <c r="BN3790" s="158"/>
      <c r="BO3790" s="158"/>
      <c r="BP3790" s="158"/>
      <c r="BQ3790" s="158"/>
      <c r="BR3790" s="158"/>
      <c r="BS3790" s="158"/>
      <c r="BT3790" s="158"/>
      <c r="BU3790" s="158"/>
      <c r="BV3790" s="158"/>
      <c r="BW3790" s="158"/>
      <c r="BX3790" s="158"/>
      <c r="BY3790" s="158"/>
      <c r="BZ3790" s="158"/>
      <c r="CA3790" s="158"/>
      <c r="CB3790" s="158"/>
      <c r="CC3790" s="158"/>
      <c r="CD3790" s="158"/>
      <c r="CE3790" s="158"/>
      <c r="CF3790" s="158"/>
      <c r="CG3790" s="158"/>
      <c r="CH3790" s="158"/>
      <c r="CI3790" s="158"/>
      <c r="CJ3790" s="158"/>
      <c r="CK3790" s="158"/>
      <c r="CL3790" s="158"/>
      <c r="CM3790" s="158"/>
      <c r="CN3790" s="158"/>
      <c r="CO3790" s="158"/>
      <c r="CP3790" s="158"/>
      <c r="CQ3790" s="158"/>
      <c r="CR3790" s="158"/>
      <c r="CS3790" s="158"/>
      <c r="CT3790" s="158"/>
      <c r="CU3790" s="158"/>
      <c r="CV3790" s="158"/>
      <c r="CW3790" s="158"/>
      <c r="CX3790" s="158"/>
      <c r="CY3790" s="158"/>
      <c r="CZ3790" s="158"/>
      <c r="DA3790" s="158"/>
      <c r="DB3790" s="158"/>
      <c r="DC3790" s="158"/>
      <c r="DD3790" s="158"/>
      <c r="DE3790" s="158"/>
      <c r="DF3790" s="158"/>
      <c r="DG3790" s="158"/>
      <c r="DH3790" s="158"/>
      <c r="DI3790" s="158"/>
      <c r="DJ3790" s="158"/>
      <c r="DK3790" s="158"/>
      <c r="DL3790" s="158"/>
      <c r="DM3790" s="158"/>
      <c r="DN3790" s="158"/>
      <c r="DO3790" s="158"/>
      <c r="DP3790" s="158"/>
      <c r="DQ3790" s="158"/>
      <c r="DR3790" s="158"/>
      <c r="DS3790" s="160"/>
    </row>
    <row r="3791" spans="1:123" s="110" customFormat="1">
      <c r="A3791" s="184"/>
      <c r="B3791" s="180"/>
      <c r="D3791" s="192"/>
      <c r="E3791" s="157"/>
      <c r="F3791" s="158"/>
      <c r="G3791" s="158"/>
      <c r="H3791" s="158"/>
      <c r="I3791" s="158"/>
      <c r="J3791" s="158"/>
      <c r="K3791" s="158"/>
      <c r="L3791" s="158"/>
      <c r="M3791" s="158"/>
      <c r="N3791" s="158"/>
      <c r="O3791" s="158"/>
      <c r="P3791" s="158"/>
      <c r="Q3791" s="158"/>
      <c r="R3791" s="158"/>
      <c r="S3791" s="158"/>
      <c r="T3791" s="158"/>
      <c r="U3791" s="158"/>
      <c r="V3791" s="158"/>
      <c r="W3791" s="158"/>
      <c r="X3791" s="158"/>
      <c r="Y3791" s="158"/>
      <c r="Z3791" s="158"/>
      <c r="AA3791" s="158"/>
      <c r="AB3791" s="158"/>
      <c r="AC3791" s="158"/>
      <c r="AD3791" s="158"/>
      <c r="AE3791" s="158"/>
      <c r="AF3791" s="158"/>
      <c r="AG3791" s="158"/>
      <c r="AH3791" s="158"/>
      <c r="AI3791" s="158"/>
      <c r="AJ3791" s="158"/>
      <c r="AK3791" s="158"/>
      <c r="AL3791" s="158"/>
      <c r="AM3791" s="158"/>
      <c r="AN3791" s="158"/>
      <c r="AO3791" s="158"/>
      <c r="AP3791" s="158"/>
      <c r="AQ3791" s="158"/>
      <c r="AR3791" s="158"/>
      <c r="AS3791" s="158"/>
      <c r="AT3791" s="158"/>
      <c r="AU3791" s="158"/>
      <c r="AV3791" s="158"/>
      <c r="AW3791" s="158"/>
      <c r="AX3791" s="158"/>
      <c r="AY3791" s="158"/>
      <c r="AZ3791" s="158"/>
      <c r="BA3791" s="158"/>
      <c r="BB3791" s="158"/>
      <c r="BC3791" s="158"/>
      <c r="BD3791" s="159"/>
      <c r="BE3791" s="158"/>
      <c r="BF3791" s="158"/>
      <c r="BG3791" s="158"/>
      <c r="BH3791" s="158"/>
      <c r="BI3791" s="159"/>
      <c r="BJ3791" s="158"/>
      <c r="BK3791" s="158"/>
      <c r="BL3791" s="158"/>
      <c r="BM3791" s="158"/>
      <c r="BN3791" s="158"/>
      <c r="BO3791" s="158"/>
      <c r="BP3791" s="158"/>
      <c r="BQ3791" s="158"/>
      <c r="BR3791" s="158"/>
      <c r="BS3791" s="158"/>
      <c r="BT3791" s="158"/>
      <c r="BU3791" s="158"/>
      <c r="BV3791" s="158"/>
      <c r="BW3791" s="158"/>
      <c r="BX3791" s="158"/>
      <c r="BY3791" s="158"/>
      <c r="BZ3791" s="158"/>
      <c r="CA3791" s="158"/>
      <c r="CB3791" s="158"/>
      <c r="CC3791" s="158"/>
      <c r="CD3791" s="158"/>
      <c r="CE3791" s="158"/>
      <c r="CF3791" s="158"/>
      <c r="CG3791" s="158"/>
      <c r="CH3791" s="158"/>
      <c r="CI3791" s="158"/>
      <c r="CJ3791" s="158"/>
      <c r="CK3791" s="158"/>
      <c r="CL3791" s="158"/>
      <c r="CM3791" s="158"/>
      <c r="CN3791" s="158"/>
      <c r="CO3791" s="158"/>
      <c r="CP3791" s="158"/>
      <c r="CQ3791" s="158"/>
      <c r="CR3791" s="158"/>
      <c r="CS3791" s="158"/>
      <c r="CT3791" s="158"/>
      <c r="CU3791" s="158"/>
      <c r="CV3791" s="158"/>
      <c r="CW3791" s="158"/>
      <c r="CX3791" s="158"/>
      <c r="CY3791" s="158"/>
      <c r="CZ3791" s="158"/>
      <c r="DA3791" s="158"/>
      <c r="DB3791" s="158"/>
      <c r="DC3791" s="158"/>
      <c r="DD3791" s="158"/>
      <c r="DE3791" s="158"/>
      <c r="DF3791" s="158"/>
      <c r="DG3791" s="158"/>
      <c r="DH3791" s="158"/>
      <c r="DI3791" s="158"/>
      <c r="DJ3791" s="158"/>
      <c r="DK3791" s="158"/>
      <c r="DL3791" s="158"/>
      <c r="DM3791" s="158"/>
      <c r="DN3791" s="158"/>
      <c r="DO3791" s="158"/>
      <c r="DP3791" s="158"/>
      <c r="DQ3791" s="158"/>
      <c r="DR3791" s="158"/>
      <c r="DS3791" s="160"/>
    </row>
    <row r="3792" spans="1:123" s="110" customFormat="1">
      <c r="A3792" s="184"/>
      <c r="B3792" s="180"/>
      <c r="D3792" s="192"/>
      <c r="E3792" s="157"/>
      <c r="F3792" s="158"/>
      <c r="G3792" s="158"/>
      <c r="H3792" s="158"/>
      <c r="I3792" s="158"/>
      <c r="J3792" s="158"/>
      <c r="K3792" s="158"/>
      <c r="L3792" s="158"/>
      <c r="M3792" s="158"/>
      <c r="N3792" s="158"/>
      <c r="O3792" s="158"/>
      <c r="P3792" s="158"/>
      <c r="Q3792" s="158"/>
      <c r="R3792" s="158"/>
      <c r="S3792" s="158"/>
      <c r="T3792" s="158"/>
      <c r="U3792" s="158"/>
      <c r="V3792" s="158"/>
      <c r="W3792" s="158"/>
      <c r="X3792" s="158"/>
      <c r="Y3792" s="158"/>
      <c r="Z3792" s="158"/>
      <c r="AA3792" s="158"/>
      <c r="AB3792" s="158"/>
      <c r="AC3792" s="158"/>
      <c r="AD3792" s="158"/>
      <c r="AE3792" s="158"/>
      <c r="AF3792" s="158"/>
      <c r="AG3792" s="158"/>
      <c r="AH3792" s="158"/>
      <c r="AI3792" s="158"/>
      <c r="AJ3792" s="158"/>
      <c r="AK3792" s="158"/>
      <c r="AL3792" s="158"/>
      <c r="AM3792" s="158"/>
      <c r="AN3792" s="158"/>
      <c r="AO3792" s="158"/>
      <c r="AP3792" s="158"/>
      <c r="AQ3792" s="158"/>
      <c r="AR3792" s="158"/>
      <c r="AS3792" s="158"/>
      <c r="AT3792" s="158"/>
      <c r="AU3792" s="158"/>
      <c r="AV3792" s="158"/>
      <c r="AW3792" s="158"/>
      <c r="AX3792" s="158"/>
      <c r="AY3792" s="158"/>
      <c r="AZ3792" s="158"/>
      <c r="BA3792" s="158"/>
      <c r="BB3792" s="158"/>
      <c r="BC3792" s="158"/>
      <c r="BD3792" s="159"/>
      <c r="BE3792" s="158"/>
      <c r="BF3792" s="158"/>
      <c r="BG3792" s="158"/>
      <c r="BH3792" s="158"/>
      <c r="BI3792" s="159"/>
      <c r="BJ3792" s="158"/>
      <c r="BK3792" s="158"/>
      <c r="BL3792" s="158"/>
      <c r="BM3792" s="158"/>
      <c r="BN3792" s="158"/>
      <c r="BO3792" s="158"/>
      <c r="BP3792" s="158"/>
      <c r="BQ3792" s="158"/>
      <c r="BR3792" s="158"/>
      <c r="BS3792" s="158"/>
      <c r="BT3792" s="158"/>
      <c r="BU3792" s="158"/>
      <c r="BV3792" s="158"/>
      <c r="BW3792" s="158"/>
      <c r="BX3792" s="158"/>
      <c r="BY3792" s="158"/>
      <c r="BZ3792" s="158"/>
      <c r="CA3792" s="158"/>
      <c r="CB3792" s="158"/>
      <c r="CC3792" s="158"/>
      <c r="CD3792" s="158"/>
      <c r="CE3792" s="158"/>
      <c r="CF3792" s="158"/>
      <c r="CG3792" s="158"/>
      <c r="CH3792" s="158"/>
      <c r="CI3792" s="158"/>
      <c r="CJ3792" s="158"/>
      <c r="CK3792" s="158"/>
      <c r="CL3792" s="158"/>
      <c r="CM3792" s="158"/>
      <c r="CN3792" s="158"/>
      <c r="CO3792" s="158"/>
      <c r="CP3792" s="158"/>
      <c r="CQ3792" s="158"/>
      <c r="CR3792" s="158"/>
      <c r="CS3792" s="158"/>
      <c r="CT3792" s="158"/>
      <c r="CU3792" s="158"/>
      <c r="CV3792" s="158"/>
      <c r="CW3792" s="158"/>
      <c r="CX3792" s="158"/>
      <c r="CY3792" s="158"/>
      <c r="CZ3792" s="158"/>
      <c r="DA3792" s="158"/>
      <c r="DB3792" s="158"/>
      <c r="DC3792" s="158"/>
      <c r="DD3792" s="158"/>
      <c r="DE3792" s="158"/>
      <c r="DF3792" s="158"/>
      <c r="DG3792" s="158"/>
      <c r="DH3792" s="158"/>
      <c r="DI3792" s="158"/>
      <c r="DJ3792" s="158"/>
      <c r="DK3792" s="158"/>
      <c r="DL3792" s="158"/>
      <c r="DM3792" s="158"/>
      <c r="DN3792" s="158"/>
      <c r="DO3792" s="158"/>
      <c r="DP3792" s="158"/>
      <c r="DQ3792" s="158"/>
      <c r="DR3792" s="158"/>
      <c r="DS3792" s="160"/>
    </row>
    <row r="3793" spans="1:123" s="110" customFormat="1">
      <c r="A3793" s="184"/>
      <c r="B3793" s="180"/>
      <c r="D3793" s="192"/>
      <c r="E3793" s="157"/>
      <c r="F3793" s="158"/>
      <c r="G3793" s="158"/>
      <c r="H3793" s="158"/>
      <c r="I3793" s="158"/>
      <c r="J3793" s="158"/>
      <c r="K3793" s="158"/>
      <c r="L3793" s="158"/>
      <c r="M3793" s="158"/>
      <c r="N3793" s="158"/>
      <c r="O3793" s="158"/>
      <c r="P3793" s="158"/>
      <c r="Q3793" s="158"/>
      <c r="R3793" s="158"/>
      <c r="S3793" s="158"/>
      <c r="T3793" s="158"/>
      <c r="U3793" s="158"/>
      <c r="V3793" s="158"/>
      <c r="W3793" s="158"/>
      <c r="X3793" s="158"/>
      <c r="Y3793" s="158"/>
      <c r="Z3793" s="158"/>
      <c r="AA3793" s="158"/>
      <c r="AB3793" s="158"/>
      <c r="AC3793" s="158"/>
      <c r="AD3793" s="158"/>
      <c r="AE3793" s="158"/>
      <c r="AF3793" s="158"/>
      <c r="AG3793" s="158"/>
      <c r="AH3793" s="158"/>
      <c r="AI3793" s="158"/>
      <c r="AJ3793" s="158"/>
      <c r="AK3793" s="158"/>
      <c r="AL3793" s="158"/>
      <c r="AM3793" s="158"/>
      <c r="AN3793" s="158"/>
      <c r="AO3793" s="158"/>
      <c r="AP3793" s="158"/>
      <c r="AQ3793" s="158"/>
      <c r="AR3793" s="158"/>
      <c r="AS3793" s="158"/>
      <c r="AT3793" s="158"/>
      <c r="AU3793" s="158"/>
      <c r="AV3793" s="158"/>
      <c r="AW3793" s="158"/>
      <c r="AX3793" s="158"/>
      <c r="AY3793" s="158"/>
      <c r="AZ3793" s="158"/>
      <c r="BA3793" s="158"/>
      <c r="BB3793" s="158"/>
      <c r="BC3793" s="158"/>
      <c r="BD3793" s="159"/>
      <c r="BE3793" s="158"/>
      <c r="BF3793" s="158"/>
      <c r="BG3793" s="158"/>
      <c r="BH3793" s="158"/>
      <c r="BI3793" s="159"/>
      <c r="BJ3793" s="158"/>
      <c r="BK3793" s="158"/>
      <c r="BL3793" s="158"/>
      <c r="BM3793" s="158"/>
      <c r="BN3793" s="158"/>
      <c r="BO3793" s="158"/>
      <c r="BP3793" s="158"/>
      <c r="BQ3793" s="158"/>
      <c r="BR3793" s="158"/>
      <c r="BS3793" s="158"/>
      <c r="BT3793" s="158"/>
      <c r="BU3793" s="158"/>
      <c r="BV3793" s="158"/>
      <c r="BW3793" s="158"/>
      <c r="BX3793" s="158"/>
      <c r="BY3793" s="158"/>
      <c r="BZ3793" s="158"/>
      <c r="CA3793" s="158"/>
      <c r="CB3793" s="158"/>
      <c r="CC3793" s="158"/>
      <c r="CD3793" s="158"/>
      <c r="CE3793" s="158"/>
      <c r="CF3793" s="158"/>
      <c r="CG3793" s="158"/>
      <c r="CH3793" s="158"/>
      <c r="CI3793" s="158"/>
      <c r="CJ3793" s="158"/>
      <c r="CK3793" s="158"/>
      <c r="CL3793" s="158"/>
      <c r="CM3793" s="158"/>
      <c r="CN3793" s="158"/>
      <c r="CO3793" s="158"/>
      <c r="CP3793" s="158"/>
      <c r="CQ3793" s="158"/>
      <c r="CR3793" s="158"/>
      <c r="CS3793" s="158"/>
      <c r="CT3793" s="158"/>
      <c r="CU3793" s="158"/>
      <c r="CV3793" s="158"/>
      <c r="CW3793" s="158"/>
      <c r="CX3793" s="158"/>
      <c r="CY3793" s="158"/>
      <c r="CZ3793" s="158"/>
      <c r="DA3793" s="158"/>
      <c r="DB3793" s="158"/>
      <c r="DC3793" s="158"/>
      <c r="DD3793" s="158"/>
      <c r="DE3793" s="158"/>
      <c r="DF3793" s="158"/>
      <c r="DG3793" s="158"/>
      <c r="DH3793" s="158"/>
      <c r="DI3793" s="158"/>
      <c r="DJ3793" s="158"/>
      <c r="DK3793" s="158"/>
      <c r="DL3793" s="158"/>
      <c r="DM3793" s="158"/>
      <c r="DN3793" s="158"/>
      <c r="DO3793" s="158"/>
      <c r="DP3793" s="158"/>
      <c r="DQ3793" s="158"/>
      <c r="DR3793" s="158"/>
      <c r="DS3793" s="160"/>
    </row>
    <row r="3794" spans="1:123" s="110" customFormat="1">
      <c r="A3794" s="184"/>
      <c r="B3794" s="180"/>
      <c r="D3794" s="192"/>
      <c r="E3794" s="157"/>
      <c r="F3794" s="158"/>
      <c r="G3794" s="158"/>
      <c r="H3794" s="158"/>
      <c r="I3794" s="158"/>
      <c r="J3794" s="158"/>
      <c r="K3794" s="158"/>
      <c r="L3794" s="158"/>
      <c r="M3794" s="158"/>
      <c r="N3794" s="158"/>
      <c r="O3794" s="158"/>
      <c r="P3794" s="158"/>
      <c r="Q3794" s="158"/>
      <c r="R3794" s="158"/>
      <c r="S3794" s="158"/>
      <c r="T3794" s="158"/>
      <c r="U3794" s="158"/>
      <c r="V3794" s="158"/>
      <c r="W3794" s="158"/>
      <c r="X3794" s="158"/>
      <c r="Y3794" s="158"/>
      <c r="Z3794" s="158"/>
      <c r="AA3794" s="158"/>
      <c r="AB3794" s="158"/>
      <c r="AC3794" s="158"/>
      <c r="AD3794" s="158"/>
      <c r="AE3794" s="158"/>
      <c r="AF3794" s="158"/>
      <c r="AG3794" s="158"/>
      <c r="AH3794" s="158"/>
      <c r="AI3794" s="158"/>
      <c r="AJ3794" s="158"/>
      <c r="AK3794" s="158"/>
      <c r="AL3794" s="158"/>
      <c r="AM3794" s="158"/>
      <c r="AN3794" s="158"/>
      <c r="AO3794" s="158"/>
      <c r="AP3794" s="158"/>
      <c r="AQ3794" s="158"/>
      <c r="AR3794" s="158"/>
      <c r="AS3794" s="158"/>
      <c r="AT3794" s="158"/>
      <c r="AU3794" s="158"/>
      <c r="AV3794" s="158"/>
      <c r="AW3794" s="158"/>
      <c r="AX3794" s="158"/>
      <c r="AY3794" s="158"/>
      <c r="AZ3794" s="158"/>
      <c r="BA3794" s="158"/>
      <c r="BB3794" s="158"/>
      <c r="BC3794" s="158"/>
      <c r="BD3794" s="159"/>
      <c r="BE3794" s="158"/>
      <c r="BF3794" s="158"/>
      <c r="BG3794" s="158"/>
      <c r="BH3794" s="158"/>
      <c r="BI3794" s="159"/>
      <c r="BJ3794" s="158"/>
      <c r="BK3794" s="158"/>
      <c r="BL3794" s="158"/>
      <c r="BM3794" s="158"/>
      <c r="BN3794" s="158"/>
      <c r="BO3794" s="158"/>
      <c r="BP3794" s="158"/>
      <c r="BQ3794" s="158"/>
      <c r="BR3794" s="158"/>
      <c r="BS3794" s="158"/>
      <c r="BT3794" s="158"/>
      <c r="BU3794" s="158"/>
      <c r="BV3794" s="158"/>
      <c r="BW3794" s="158"/>
      <c r="BX3794" s="158"/>
      <c r="BY3794" s="158"/>
      <c r="BZ3794" s="158"/>
      <c r="CA3794" s="158"/>
      <c r="CB3794" s="158"/>
      <c r="CC3794" s="158"/>
      <c r="CD3794" s="158"/>
      <c r="CE3794" s="158"/>
      <c r="CF3794" s="158"/>
      <c r="CG3794" s="158"/>
      <c r="CH3794" s="158"/>
      <c r="CI3794" s="158"/>
      <c r="CJ3794" s="158"/>
      <c r="CK3794" s="158"/>
      <c r="CL3794" s="158"/>
      <c r="CM3794" s="158"/>
      <c r="CN3794" s="158"/>
      <c r="CO3794" s="158"/>
      <c r="CP3794" s="158"/>
      <c r="CQ3794" s="158"/>
      <c r="CR3794" s="158"/>
      <c r="CS3794" s="158"/>
      <c r="CT3794" s="158"/>
      <c r="CU3794" s="158"/>
      <c r="CV3794" s="158"/>
      <c r="CW3794" s="158"/>
      <c r="CX3794" s="158"/>
      <c r="CY3794" s="158"/>
      <c r="CZ3794" s="158"/>
      <c r="DA3794" s="158"/>
      <c r="DB3794" s="158"/>
      <c r="DC3794" s="158"/>
      <c r="DD3794" s="158"/>
      <c r="DE3794" s="158"/>
      <c r="DF3794" s="158"/>
      <c r="DG3794" s="158"/>
      <c r="DH3794" s="158"/>
      <c r="DI3794" s="158"/>
      <c r="DJ3794" s="158"/>
      <c r="DK3794" s="158"/>
      <c r="DL3794" s="158"/>
      <c r="DM3794" s="158"/>
      <c r="DN3794" s="158"/>
      <c r="DO3794" s="158"/>
      <c r="DP3794" s="158"/>
      <c r="DQ3794" s="158"/>
      <c r="DR3794" s="158"/>
      <c r="DS3794" s="160"/>
    </row>
    <row r="3795" spans="1:123" s="110" customFormat="1">
      <c r="A3795" s="184"/>
      <c r="B3795" s="180"/>
      <c r="D3795" s="192"/>
      <c r="E3795" s="157"/>
      <c r="F3795" s="158"/>
      <c r="G3795" s="158"/>
      <c r="H3795" s="158"/>
      <c r="I3795" s="158"/>
      <c r="J3795" s="158"/>
      <c r="K3795" s="158"/>
      <c r="L3795" s="158"/>
      <c r="M3795" s="158"/>
      <c r="N3795" s="158"/>
      <c r="O3795" s="158"/>
      <c r="P3795" s="158"/>
      <c r="Q3795" s="158"/>
      <c r="R3795" s="158"/>
      <c r="S3795" s="158"/>
      <c r="T3795" s="158"/>
      <c r="U3795" s="158"/>
      <c r="V3795" s="158"/>
      <c r="W3795" s="158"/>
      <c r="X3795" s="158"/>
      <c r="Y3795" s="158"/>
      <c r="Z3795" s="158"/>
      <c r="AA3795" s="158"/>
      <c r="AB3795" s="158"/>
      <c r="AC3795" s="158"/>
      <c r="AD3795" s="158"/>
      <c r="AE3795" s="158"/>
      <c r="AF3795" s="158"/>
      <c r="AG3795" s="158"/>
      <c r="AH3795" s="158"/>
      <c r="AI3795" s="158"/>
      <c r="AJ3795" s="158"/>
      <c r="AK3795" s="158"/>
      <c r="AL3795" s="158"/>
      <c r="AM3795" s="158"/>
      <c r="AN3795" s="158"/>
      <c r="AO3795" s="158"/>
      <c r="AP3795" s="158"/>
      <c r="AQ3795" s="158"/>
      <c r="AR3795" s="158"/>
      <c r="AS3795" s="158"/>
      <c r="AT3795" s="158"/>
      <c r="AU3795" s="158"/>
      <c r="AV3795" s="158"/>
      <c r="AW3795" s="158"/>
      <c r="AX3795" s="158"/>
      <c r="AY3795" s="158"/>
      <c r="AZ3795" s="158"/>
      <c r="BA3795" s="158"/>
      <c r="BB3795" s="158"/>
      <c r="BC3795" s="158"/>
      <c r="BD3795" s="159"/>
      <c r="BE3795" s="158"/>
      <c r="BF3795" s="158"/>
      <c r="BG3795" s="158"/>
      <c r="BH3795" s="158"/>
      <c r="BI3795" s="159"/>
      <c r="BJ3795" s="158"/>
      <c r="BK3795" s="158"/>
      <c r="BL3795" s="158"/>
      <c r="BM3795" s="158"/>
      <c r="BN3795" s="158"/>
      <c r="BO3795" s="158"/>
      <c r="BP3795" s="158"/>
      <c r="BQ3795" s="158"/>
      <c r="BR3795" s="158"/>
      <c r="BS3795" s="158"/>
      <c r="BT3795" s="158"/>
      <c r="BU3795" s="158"/>
      <c r="BV3795" s="158"/>
      <c r="BW3795" s="158"/>
      <c r="BX3795" s="158"/>
      <c r="BY3795" s="158"/>
      <c r="BZ3795" s="158"/>
      <c r="CA3795" s="158"/>
      <c r="CB3795" s="158"/>
      <c r="CC3795" s="158"/>
      <c r="CD3795" s="158"/>
      <c r="CE3795" s="158"/>
      <c r="CF3795" s="158"/>
      <c r="CG3795" s="158"/>
      <c r="CH3795" s="158"/>
      <c r="CI3795" s="158"/>
      <c r="CJ3795" s="158"/>
      <c r="CK3795" s="158"/>
      <c r="CL3795" s="158"/>
      <c r="CM3795" s="158"/>
      <c r="CN3795" s="158"/>
      <c r="CO3795" s="158"/>
      <c r="CP3795" s="158"/>
      <c r="CQ3795" s="158"/>
      <c r="CR3795" s="158"/>
      <c r="CS3795" s="158"/>
      <c r="CT3795" s="158"/>
      <c r="CU3795" s="158"/>
      <c r="CV3795" s="158"/>
      <c r="CW3795" s="158"/>
      <c r="CX3795" s="158"/>
      <c r="CY3795" s="158"/>
      <c r="CZ3795" s="158"/>
      <c r="DA3795" s="158"/>
      <c r="DB3795" s="158"/>
      <c r="DC3795" s="158"/>
      <c r="DD3795" s="158"/>
      <c r="DE3795" s="158"/>
      <c r="DF3795" s="158"/>
      <c r="DG3795" s="158"/>
      <c r="DH3795" s="158"/>
      <c r="DI3795" s="158"/>
      <c r="DJ3795" s="158"/>
      <c r="DK3795" s="158"/>
      <c r="DL3795" s="158"/>
      <c r="DM3795" s="158"/>
      <c r="DN3795" s="158"/>
      <c r="DO3795" s="158"/>
      <c r="DP3795" s="158"/>
      <c r="DQ3795" s="158"/>
      <c r="DR3795" s="158"/>
      <c r="DS3795" s="160"/>
    </row>
    <row r="3796" spans="1:123" s="110" customFormat="1">
      <c r="A3796" s="184"/>
      <c r="B3796" s="180"/>
      <c r="D3796" s="192"/>
      <c r="E3796" s="157"/>
      <c r="F3796" s="158"/>
      <c r="G3796" s="158"/>
      <c r="H3796" s="158"/>
      <c r="I3796" s="158"/>
      <c r="J3796" s="158"/>
      <c r="K3796" s="158"/>
      <c r="L3796" s="158"/>
      <c r="M3796" s="158"/>
      <c r="N3796" s="158"/>
      <c r="O3796" s="158"/>
      <c r="P3796" s="158"/>
      <c r="Q3796" s="158"/>
      <c r="R3796" s="158"/>
      <c r="S3796" s="158"/>
      <c r="T3796" s="158"/>
      <c r="U3796" s="158"/>
      <c r="V3796" s="158"/>
      <c r="W3796" s="158"/>
      <c r="X3796" s="158"/>
      <c r="Y3796" s="158"/>
      <c r="Z3796" s="158"/>
      <c r="AA3796" s="158"/>
      <c r="AB3796" s="158"/>
      <c r="AC3796" s="158"/>
      <c r="AD3796" s="158"/>
      <c r="AE3796" s="158"/>
      <c r="AF3796" s="158"/>
      <c r="AG3796" s="158"/>
      <c r="AH3796" s="158"/>
      <c r="AI3796" s="158"/>
      <c r="AJ3796" s="158"/>
      <c r="AK3796" s="158"/>
      <c r="AL3796" s="158"/>
      <c r="AM3796" s="158"/>
      <c r="AN3796" s="158"/>
      <c r="AO3796" s="158"/>
      <c r="AP3796" s="158"/>
      <c r="AQ3796" s="158"/>
      <c r="AR3796" s="158"/>
      <c r="AS3796" s="158"/>
      <c r="AT3796" s="158"/>
      <c r="AU3796" s="158"/>
      <c r="AV3796" s="158"/>
      <c r="AW3796" s="158"/>
      <c r="AX3796" s="158"/>
      <c r="AY3796" s="158"/>
      <c r="AZ3796" s="158"/>
      <c r="BA3796" s="158"/>
      <c r="BB3796" s="158"/>
      <c r="BC3796" s="158"/>
      <c r="BD3796" s="159"/>
      <c r="BE3796" s="158"/>
      <c r="BF3796" s="158"/>
      <c r="BG3796" s="158"/>
      <c r="BH3796" s="158"/>
      <c r="BI3796" s="159"/>
      <c r="BJ3796" s="158"/>
      <c r="BK3796" s="158"/>
      <c r="BL3796" s="158"/>
      <c r="BM3796" s="158"/>
      <c r="BN3796" s="158"/>
      <c r="BO3796" s="158"/>
      <c r="BP3796" s="158"/>
      <c r="BQ3796" s="158"/>
      <c r="BR3796" s="158"/>
      <c r="BS3796" s="158"/>
      <c r="BT3796" s="158"/>
      <c r="BU3796" s="158"/>
      <c r="BV3796" s="158"/>
      <c r="BW3796" s="158"/>
      <c r="BX3796" s="158"/>
      <c r="BY3796" s="158"/>
      <c r="BZ3796" s="158"/>
      <c r="CA3796" s="158"/>
      <c r="CB3796" s="158"/>
      <c r="CC3796" s="158"/>
      <c r="CD3796" s="158"/>
      <c r="CE3796" s="158"/>
      <c r="CF3796" s="158"/>
      <c r="CG3796" s="158"/>
      <c r="CH3796" s="158"/>
      <c r="CI3796" s="158"/>
      <c r="CJ3796" s="158"/>
      <c r="CK3796" s="158"/>
      <c r="CL3796" s="158"/>
      <c r="CM3796" s="158"/>
      <c r="CN3796" s="158"/>
      <c r="CO3796" s="158"/>
      <c r="CP3796" s="158"/>
      <c r="CQ3796" s="158"/>
      <c r="CR3796" s="158"/>
      <c r="CS3796" s="158"/>
      <c r="CT3796" s="158"/>
      <c r="CU3796" s="158"/>
      <c r="CV3796" s="158"/>
      <c r="CW3796" s="158"/>
      <c r="CX3796" s="158"/>
      <c r="CY3796" s="158"/>
      <c r="CZ3796" s="158"/>
      <c r="DA3796" s="158"/>
      <c r="DB3796" s="158"/>
      <c r="DC3796" s="158"/>
      <c r="DD3796" s="158"/>
      <c r="DE3796" s="158"/>
      <c r="DF3796" s="158"/>
      <c r="DG3796" s="158"/>
      <c r="DH3796" s="158"/>
      <c r="DI3796" s="158"/>
      <c r="DJ3796" s="158"/>
      <c r="DK3796" s="158"/>
      <c r="DL3796" s="158"/>
      <c r="DM3796" s="158"/>
      <c r="DN3796" s="158"/>
      <c r="DO3796" s="158"/>
      <c r="DP3796" s="158"/>
      <c r="DQ3796" s="158"/>
      <c r="DR3796" s="158"/>
      <c r="DS3796" s="160"/>
    </row>
    <row r="3797" spans="1:123" s="110" customFormat="1">
      <c r="A3797" s="184"/>
      <c r="B3797" s="180"/>
      <c r="D3797" s="192"/>
      <c r="E3797" s="157"/>
      <c r="F3797" s="158"/>
      <c r="G3797" s="158"/>
      <c r="H3797" s="158"/>
      <c r="I3797" s="158"/>
      <c r="J3797" s="158"/>
      <c r="K3797" s="158"/>
      <c r="L3797" s="158"/>
      <c r="M3797" s="158"/>
      <c r="N3797" s="158"/>
      <c r="O3797" s="158"/>
      <c r="P3797" s="158"/>
      <c r="Q3797" s="158"/>
      <c r="R3797" s="158"/>
      <c r="S3797" s="158"/>
      <c r="T3797" s="158"/>
      <c r="U3797" s="158"/>
      <c r="V3797" s="158"/>
      <c r="W3797" s="158"/>
      <c r="X3797" s="158"/>
      <c r="Y3797" s="158"/>
      <c r="Z3797" s="158"/>
      <c r="AA3797" s="158"/>
      <c r="AB3797" s="158"/>
      <c r="AC3797" s="158"/>
      <c r="AD3797" s="158"/>
      <c r="AE3797" s="158"/>
      <c r="AF3797" s="158"/>
      <c r="AG3797" s="158"/>
      <c r="AH3797" s="158"/>
      <c r="AI3797" s="158"/>
      <c r="AJ3797" s="158"/>
      <c r="AK3797" s="158"/>
      <c r="AL3797" s="158"/>
      <c r="AM3797" s="158"/>
      <c r="AN3797" s="158"/>
      <c r="AO3797" s="158"/>
      <c r="AP3797" s="158"/>
      <c r="AQ3797" s="158"/>
      <c r="AR3797" s="158"/>
      <c r="AS3797" s="158"/>
      <c r="AT3797" s="158"/>
      <c r="AU3797" s="158"/>
      <c r="AV3797" s="158"/>
      <c r="AW3797" s="158"/>
      <c r="AX3797" s="158"/>
      <c r="AY3797" s="158"/>
      <c r="AZ3797" s="158"/>
      <c r="BA3797" s="158"/>
      <c r="BB3797" s="158"/>
      <c r="BC3797" s="158"/>
      <c r="BD3797" s="159"/>
      <c r="BE3797" s="158"/>
      <c r="BF3797" s="158"/>
      <c r="BG3797" s="158"/>
      <c r="BH3797" s="158"/>
      <c r="BI3797" s="159"/>
      <c r="BJ3797" s="158"/>
      <c r="BK3797" s="158"/>
      <c r="BL3797" s="158"/>
      <c r="BM3797" s="158"/>
      <c r="BN3797" s="158"/>
      <c r="BO3797" s="158"/>
      <c r="BP3797" s="158"/>
      <c r="BQ3797" s="158"/>
      <c r="BR3797" s="158"/>
      <c r="BS3797" s="158"/>
      <c r="BT3797" s="158"/>
      <c r="BU3797" s="158"/>
      <c r="BV3797" s="158"/>
      <c r="BW3797" s="158"/>
      <c r="BX3797" s="158"/>
      <c r="BY3797" s="158"/>
      <c r="BZ3797" s="158"/>
      <c r="CA3797" s="158"/>
      <c r="CB3797" s="158"/>
      <c r="CC3797" s="158"/>
      <c r="CD3797" s="158"/>
      <c r="CE3797" s="158"/>
      <c r="CF3797" s="158"/>
      <c r="CG3797" s="158"/>
      <c r="CH3797" s="158"/>
      <c r="CI3797" s="158"/>
      <c r="CJ3797" s="158"/>
      <c r="CK3797" s="158"/>
      <c r="CL3797" s="158"/>
      <c r="CM3797" s="158"/>
      <c r="CN3797" s="158"/>
      <c r="CO3797" s="158"/>
      <c r="CP3797" s="158"/>
      <c r="CQ3797" s="158"/>
      <c r="CR3797" s="158"/>
      <c r="CS3797" s="158"/>
      <c r="CT3797" s="158"/>
      <c r="CU3797" s="158"/>
      <c r="CV3797" s="158"/>
      <c r="CW3797" s="158"/>
      <c r="CX3797" s="158"/>
      <c r="CY3797" s="158"/>
      <c r="CZ3797" s="158"/>
      <c r="DA3797" s="158"/>
      <c r="DB3797" s="158"/>
      <c r="DC3797" s="158"/>
      <c r="DD3797" s="158"/>
      <c r="DE3797" s="158"/>
      <c r="DF3797" s="158"/>
      <c r="DG3797" s="158"/>
      <c r="DH3797" s="158"/>
      <c r="DI3797" s="158"/>
      <c r="DJ3797" s="158"/>
      <c r="DK3797" s="158"/>
      <c r="DL3797" s="158"/>
      <c r="DM3797" s="158"/>
      <c r="DN3797" s="158"/>
      <c r="DO3797" s="158"/>
      <c r="DP3797" s="158"/>
      <c r="DQ3797" s="158"/>
      <c r="DR3797" s="158"/>
      <c r="DS3797" s="160"/>
    </row>
    <row r="3798" spans="1:123" s="110" customFormat="1">
      <c r="A3798" s="184"/>
      <c r="B3798" s="180"/>
      <c r="D3798" s="192"/>
      <c r="E3798" s="157"/>
      <c r="F3798" s="158"/>
      <c r="G3798" s="158"/>
      <c r="H3798" s="158"/>
      <c r="I3798" s="158"/>
      <c r="J3798" s="158"/>
      <c r="K3798" s="158"/>
      <c r="L3798" s="158"/>
      <c r="M3798" s="158"/>
      <c r="N3798" s="158"/>
      <c r="O3798" s="158"/>
      <c r="P3798" s="158"/>
      <c r="Q3798" s="158"/>
      <c r="R3798" s="158"/>
      <c r="S3798" s="158"/>
      <c r="T3798" s="158"/>
      <c r="U3798" s="158"/>
      <c r="V3798" s="158"/>
      <c r="W3798" s="158"/>
      <c r="X3798" s="158"/>
      <c r="Y3798" s="158"/>
      <c r="Z3798" s="158"/>
      <c r="AA3798" s="158"/>
      <c r="AB3798" s="158"/>
      <c r="AC3798" s="158"/>
      <c r="AD3798" s="158"/>
      <c r="AE3798" s="158"/>
      <c r="AF3798" s="158"/>
      <c r="AG3798" s="158"/>
      <c r="AH3798" s="158"/>
      <c r="AI3798" s="158"/>
      <c r="AJ3798" s="158"/>
      <c r="AK3798" s="158"/>
      <c r="AL3798" s="158"/>
      <c r="AM3798" s="158"/>
      <c r="AN3798" s="158"/>
      <c r="AO3798" s="158"/>
      <c r="AP3798" s="158"/>
      <c r="AQ3798" s="158"/>
      <c r="AR3798" s="158"/>
      <c r="AS3798" s="158"/>
      <c r="AT3798" s="158"/>
      <c r="AU3798" s="158"/>
      <c r="AV3798" s="158"/>
      <c r="AW3798" s="158"/>
      <c r="AX3798" s="158"/>
      <c r="AY3798" s="158"/>
      <c r="AZ3798" s="158"/>
      <c r="BA3798" s="158"/>
      <c r="BB3798" s="158"/>
      <c r="BC3798" s="158"/>
      <c r="BD3798" s="159"/>
      <c r="BE3798" s="158"/>
      <c r="BF3798" s="158"/>
      <c r="BG3798" s="158"/>
      <c r="BH3798" s="158"/>
      <c r="BI3798" s="159"/>
      <c r="BJ3798" s="158"/>
      <c r="BK3798" s="158"/>
      <c r="BL3798" s="158"/>
      <c r="BM3798" s="158"/>
      <c r="BN3798" s="158"/>
      <c r="BO3798" s="158"/>
      <c r="BP3798" s="158"/>
      <c r="BQ3798" s="158"/>
      <c r="BR3798" s="158"/>
      <c r="BS3798" s="158"/>
      <c r="BT3798" s="158"/>
      <c r="BU3798" s="158"/>
      <c r="BV3798" s="158"/>
      <c r="BW3798" s="158"/>
      <c r="BX3798" s="158"/>
      <c r="BY3798" s="158"/>
      <c r="BZ3798" s="158"/>
      <c r="CA3798" s="158"/>
      <c r="CB3798" s="158"/>
      <c r="CC3798" s="158"/>
      <c r="CD3798" s="158"/>
      <c r="CE3798" s="158"/>
      <c r="CF3798" s="158"/>
      <c r="CG3798" s="158"/>
      <c r="CH3798" s="158"/>
      <c r="CI3798" s="158"/>
      <c r="CJ3798" s="158"/>
      <c r="CK3798" s="158"/>
      <c r="CL3798" s="158"/>
      <c r="CM3798" s="158"/>
      <c r="CN3798" s="158"/>
      <c r="CO3798" s="158"/>
      <c r="CP3798" s="158"/>
      <c r="CQ3798" s="158"/>
      <c r="CR3798" s="158"/>
      <c r="CS3798" s="158"/>
      <c r="CT3798" s="158"/>
      <c r="CU3798" s="158"/>
      <c r="CV3798" s="158"/>
      <c r="CW3798" s="158"/>
      <c r="CX3798" s="158"/>
      <c r="CY3798" s="158"/>
      <c r="CZ3798" s="158"/>
      <c r="DA3798" s="158"/>
      <c r="DB3798" s="158"/>
      <c r="DC3798" s="158"/>
      <c r="DD3798" s="158"/>
      <c r="DE3798" s="158"/>
      <c r="DF3798" s="158"/>
      <c r="DG3798" s="158"/>
      <c r="DH3798" s="158"/>
      <c r="DI3798" s="158"/>
      <c r="DJ3798" s="158"/>
      <c r="DK3798" s="158"/>
      <c r="DL3798" s="158"/>
      <c r="DM3798" s="158"/>
      <c r="DN3798" s="158"/>
      <c r="DO3798" s="158"/>
      <c r="DP3798" s="158"/>
      <c r="DQ3798" s="158"/>
      <c r="DR3798" s="158"/>
      <c r="DS3798" s="160"/>
    </row>
    <row r="3799" spans="1:123" s="110" customFormat="1">
      <c r="A3799" s="184"/>
      <c r="B3799" s="180"/>
      <c r="D3799" s="192"/>
      <c r="E3799" s="157"/>
      <c r="F3799" s="158"/>
      <c r="G3799" s="158"/>
      <c r="H3799" s="158"/>
      <c r="I3799" s="158"/>
      <c r="J3799" s="158"/>
      <c r="K3799" s="158"/>
      <c r="L3799" s="158"/>
      <c r="M3799" s="158"/>
      <c r="N3799" s="158"/>
      <c r="O3799" s="158"/>
      <c r="P3799" s="158"/>
      <c r="Q3799" s="158"/>
      <c r="R3799" s="158"/>
      <c r="S3799" s="158"/>
      <c r="T3799" s="158"/>
      <c r="U3799" s="158"/>
      <c r="V3799" s="158"/>
      <c r="W3799" s="158"/>
      <c r="X3799" s="158"/>
      <c r="Y3799" s="158"/>
      <c r="Z3799" s="158"/>
      <c r="AA3799" s="158"/>
      <c r="AB3799" s="158"/>
      <c r="AC3799" s="158"/>
      <c r="AD3799" s="158"/>
      <c r="AE3799" s="158"/>
      <c r="AF3799" s="158"/>
      <c r="AG3799" s="158"/>
      <c r="AH3799" s="158"/>
      <c r="AI3799" s="158"/>
      <c r="AJ3799" s="158"/>
      <c r="AK3799" s="158"/>
      <c r="AL3799" s="158"/>
      <c r="AM3799" s="158"/>
      <c r="AN3799" s="158"/>
      <c r="AO3799" s="158"/>
      <c r="AP3799" s="158"/>
      <c r="AQ3799" s="158"/>
      <c r="AR3799" s="158"/>
      <c r="AS3799" s="158"/>
      <c r="AT3799" s="158"/>
      <c r="AU3799" s="158"/>
      <c r="AV3799" s="158"/>
      <c r="AW3799" s="158"/>
      <c r="AX3799" s="158"/>
      <c r="AY3799" s="158"/>
      <c r="AZ3799" s="158"/>
      <c r="BA3799" s="158"/>
      <c r="BB3799" s="158"/>
      <c r="BC3799" s="158"/>
      <c r="BD3799" s="159"/>
      <c r="BE3799" s="158"/>
      <c r="BF3799" s="158"/>
      <c r="BG3799" s="158"/>
      <c r="BH3799" s="158"/>
      <c r="BI3799" s="159"/>
      <c r="BJ3799" s="158"/>
      <c r="BK3799" s="158"/>
      <c r="BL3799" s="158"/>
      <c r="BM3799" s="158"/>
      <c r="BN3799" s="158"/>
      <c r="BO3799" s="158"/>
      <c r="BP3799" s="158"/>
      <c r="BQ3799" s="158"/>
      <c r="BR3799" s="158"/>
      <c r="BS3799" s="158"/>
      <c r="BT3799" s="158"/>
      <c r="BU3799" s="158"/>
      <c r="BV3799" s="158"/>
      <c r="BW3799" s="158"/>
      <c r="BX3799" s="158"/>
      <c r="BY3799" s="158"/>
      <c r="BZ3799" s="158"/>
      <c r="CA3799" s="158"/>
      <c r="CB3799" s="158"/>
      <c r="CC3799" s="158"/>
      <c r="CD3799" s="158"/>
      <c r="CE3799" s="158"/>
      <c r="CF3799" s="158"/>
      <c r="CG3799" s="158"/>
      <c r="CH3799" s="158"/>
      <c r="CI3799" s="158"/>
      <c r="CJ3799" s="158"/>
      <c r="CK3799" s="158"/>
      <c r="CL3799" s="158"/>
      <c r="CM3799" s="158"/>
      <c r="CN3799" s="158"/>
      <c r="CO3799" s="158"/>
      <c r="CP3799" s="158"/>
      <c r="CQ3799" s="158"/>
      <c r="CR3799" s="158"/>
      <c r="CS3799" s="158"/>
      <c r="CT3799" s="158"/>
      <c r="CU3799" s="158"/>
      <c r="CV3799" s="158"/>
      <c r="CW3799" s="158"/>
      <c r="CX3799" s="158"/>
      <c r="CY3799" s="158"/>
      <c r="CZ3799" s="158"/>
      <c r="DA3799" s="158"/>
      <c r="DB3799" s="158"/>
      <c r="DC3799" s="158"/>
      <c r="DD3799" s="158"/>
      <c r="DE3799" s="158"/>
      <c r="DF3799" s="158"/>
      <c r="DG3799" s="158"/>
      <c r="DH3799" s="158"/>
      <c r="DI3799" s="158"/>
      <c r="DJ3799" s="158"/>
      <c r="DK3799" s="158"/>
      <c r="DL3799" s="158"/>
      <c r="DM3799" s="158"/>
      <c r="DN3799" s="158"/>
      <c r="DO3799" s="158"/>
      <c r="DP3799" s="158"/>
      <c r="DQ3799" s="158"/>
      <c r="DR3799" s="158"/>
      <c r="DS3799" s="160"/>
    </row>
    <row r="3800" spans="1:123" s="110" customFormat="1">
      <c r="A3800" s="184"/>
      <c r="B3800" s="180"/>
      <c r="D3800" s="192"/>
      <c r="E3800" s="157"/>
      <c r="F3800" s="158"/>
      <c r="G3800" s="158"/>
      <c r="H3800" s="158"/>
      <c r="I3800" s="158"/>
      <c r="J3800" s="158"/>
      <c r="K3800" s="158"/>
      <c r="L3800" s="158"/>
      <c r="M3800" s="158"/>
      <c r="N3800" s="158"/>
      <c r="O3800" s="158"/>
      <c r="P3800" s="158"/>
      <c r="Q3800" s="158"/>
      <c r="R3800" s="158"/>
      <c r="S3800" s="158"/>
      <c r="T3800" s="158"/>
      <c r="U3800" s="158"/>
      <c r="V3800" s="158"/>
      <c r="W3800" s="158"/>
      <c r="X3800" s="158"/>
      <c r="Y3800" s="158"/>
      <c r="Z3800" s="158"/>
      <c r="AA3800" s="158"/>
      <c r="AB3800" s="158"/>
      <c r="AC3800" s="158"/>
      <c r="AD3800" s="158"/>
      <c r="AE3800" s="158"/>
      <c r="AF3800" s="158"/>
      <c r="AG3800" s="158"/>
      <c r="AH3800" s="158"/>
      <c r="AI3800" s="158"/>
      <c r="AJ3800" s="158"/>
      <c r="AK3800" s="158"/>
      <c r="AL3800" s="158"/>
      <c r="AM3800" s="158"/>
      <c r="AN3800" s="158"/>
      <c r="AO3800" s="158"/>
      <c r="AP3800" s="158"/>
      <c r="AQ3800" s="158"/>
      <c r="AR3800" s="158"/>
      <c r="AS3800" s="158"/>
      <c r="AT3800" s="158"/>
      <c r="AU3800" s="158"/>
      <c r="AV3800" s="158"/>
      <c r="AW3800" s="158"/>
      <c r="AX3800" s="158"/>
      <c r="AY3800" s="158"/>
      <c r="AZ3800" s="158"/>
      <c r="BA3800" s="158"/>
      <c r="BB3800" s="158"/>
      <c r="BC3800" s="158"/>
      <c r="BD3800" s="159"/>
      <c r="BE3800" s="158"/>
      <c r="BF3800" s="158"/>
      <c r="BG3800" s="158"/>
      <c r="BH3800" s="158"/>
      <c r="BI3800" s="159"/>
      <c r="BJ3800" s="158"/>
      <c r="BK3800" s="158"/>
      <c r="BL3800" s="158"/>
      <c r="BM3800" s="158"/>
      <c r="BN3800" s="158"/>
      <c r="BO3800" s="158"/>
      <c r="BP3800" s="158"/>
      <c r="BQ3800" s="158"/>
      <c r="BR3800" s="158"/>
      <c r="BS3800" s="158"/>
      <c r="BT3800" s="158"/>
      <c r="BU3800" s="158"/>
      <c r="BV3800" s="158"/>
      <c r="BW3800" s="158"/>
      <c r="BX3800" s="158"/>
      <c r="BY3800" s="158"/>
      <c r="BZ3800" s="158"/>
      <c r="CA3800" s="158"/>
      <c r="CB3800" s="158"/>
      <c r="CC3800" s="158"/>
      <c r="CD3800" s="158"/>
      <c r="CE3800" s="158"/>
      <c r="CF3800" s="158"/>
      <c r="CG3800" s="158"/>
      <c r="CH3800" s="158"/>
      <c r="CI3800" s="158"/>
      <c r="CJ3800" s="158"/>
      <c r="CK3800" s="158"/>
      <c r="CL3800" s="158"/>
      <c r="CM3800" s="158"/>
      <c r="CN3800" s="158"/>
      <c r="CO3800" s="158"/>
      <c r="CP3800" s="158"/>
      <c r="CQ3800" s="158"/>
      <c r="CR3800" s="158"/>
      <c r="CS3800" s="158"/>
      <c r="CT3800" s="158"/>
      <c r="CU3800" s="158"/>
      <c r="CV3800" s="158"/>
      <c r="CW3800" s="158"/>
      <c r="CX3800" s="158"/>
      <c r="CY3800" s="158"/>
      <c r="CZ3800" s="158"/>
      <c r="DA3800" s="158"/>
      <c r="DB3800" s="158"/>
      <c r="DC3800" s="158"/>
      <c r="DD3800" s="158"/>
      <c r="DE3800" s="158"/>
      <c r="DF3800" s="158"/>
      <c r="DG3800" s="158"/>
      <c r="DH3800" s="158"/>
      <c r="DI3800" s="158"/>
      <c r="DJ3800" s="158"/>
      <c r="DK3800" s="158"/>
      <c r="DL3800" s="158"/>
      <c r="DM3800" s="158"/>
      <c r="DN3800" s="158"/>
      <c r="DO3800" s="158"/>
      <c r="DP3800" s="158"/>
      <c r="DQ3800" s="158"/>
      <c r="DR3800" s="158"/>
      <c r="DS3800" s="160"/>
    </row>
    <row r="3801" spans="1:123" s="110" customFormat="1">
      <c r="A3801" s="184"/>
      <c r="B3801" s="180"/>
      <c r="D3801" s="192"/>
      <c r="E3801" s="157"/>
      <c r="F3801" s="158"/>
      <c r="G3801" s="158"/>
      <c r="H3801" s="158"/>
      <c r="I3801" s="158"/>
      <c r="J3801" s="158"/>
      <c r="K3801" s="158"/>
      <c r="L3801" s="158"/>
      <c r="M3801" s="158"/>
      <c r="N3801" s="158"/>
      <c r="O3801" s="158"/>
      <c r="P3801" s="158"/>
      <c r="Q3801" s="158"/>
      <c r="R3801" s="158"/>
      <c r="S3801" s="158"/>
      <c r="T3801" s="158"/>
      <c r="U3801" s="158"/>
      <c r="V3801" s="158"/>
      <c r="W3801" s="158"/>
      <c r="X3801" s="158"/>
      <c r="Y3801" s="158"/>
      <c r="Z3801" s="158"/>
      <c r="AA3801" s="158"/>
      <c r="AB3801" s="158"/>
      <c r="AC3801" s="158"/>
      <c r="AD3801" s="158"/>
      <c r="AE3801" s="158"/>
      <c r="AF3801" s="158"/>
      <c r="AG3801" s="158"/>
      <c r="AH3801" s="158"/>
      <c r="AI3801" s="158"/>
      <c r="AJ3801" s="158"/>
      <c r="AK3801" s="158"/>
      <c r="AL3801" s="158"/>
      <c r="AM3801" s="158"/>
      <c r="AN3801" s="158"/>
      <c r="AO3801" s="158"/>
      <c r="AP3801" s="158"/>
      <c r="AQ3801" s="158"/>
      <c r="AR3801" s="158"/>
      <c r="AS3801" s="158"/>
      <c r="AT3801" s="158"/>
      <c r="AU3801" s="158"/>
      <c r="AV3801" s="158"/>
      <c r="AW3801" s="158"/>
      <c r="AX3801" s="158"/>
      <c r="AY3801" s="158"/>
      <c r="AZ3801" s="158"/>
      <c r="BA3801" s="158"/>
      <c r="BB3801" s="158"/>
      <c r="BC3801" s="158"/>
      <c r="BD3801" s="159"/>
      <c r="BE3801" s="158"/>
      <c r="BF3801" s="158"/>
      <c r="BG3801" s="158"/>
      <c r="BH3801" s="158"/>
      <c r="BI3801" s="159"/>
      <c r="BJ3801" s="158"/>
      <c r="BK3801" s="158"/>
      <c r="BL3801" s="158"/>
      <c r="BM3801" s="158"/>
      <c r="BN3801" s="158"/>
      <c r="BO3801" s="158"/>
      <c r="BP3801" s="158"/>
      <c r="BQ3801" s="158"/>
      <c r="BR3801" s="158"/>
      <c r="BS3801" s="158"/>
      <c r="BT3801" s="158"/>
      <c r="BU3801" s="158"/>
      <c r="BV3801" s="158"/>
      <c r="BW3801" s="158"/>
      <c r="BX3801" s="158"/>
      <c r="BY3801" s="158"/>
      <c r="BZ3801" s="158"/>
      <c r="CA3801" s="158"/>
      <c r="CB3801" s="158"/>
      <c r="CC3801" s="158"/>
      <c r="CD3801" s="158"/>
      <c r="CE3801" s="158"/>
      <c r="CF3801" s="158"/>
      <c r="CG3801" s="158"/>
      <c r="CH3801" s="158"/>
      <c r="CI3801" s="158"/>
      <c r="CJ3801" s="158"/>
      <c r="CK3801" s="158"/>
      <c r="CL3801" s="158"/>
      <c r="CM3801" s="158"/>
      <c r="CN3801" s="158"/>
      <c r="CO3801" s="158"/>
      <c r="CP3801" s="158"/>
      <c r="CQ3801" s="158"/>
      <c r="CR3801" s="158"/>
      <c r="CS3801" s="158"/>
      <c r="CT3801" s="158"/>
      <c r="CU3801" s="158"/>
      <c r="CV3801" s="158"/>
      <c r="CW3801" s="158"/>
      <c r="CX3801" s="158"/>
      <c r="CY3801" s="158"/>
      <c r="CZ3801" s="158"/>
      <c r="DA3801" s="158"/>
      <c r="DB3801" s="158"/>
      <c r="DC3801" s="158"/>
      <c r="DD3801" s="158"/>
      <c r="DE3801" s="158"/>
      <c r="DF3801" s="158"/>
      <c r="DG3801" s="158"/>
      <c r="DH3801" s="158"/>
      <c r="DI3801" s="158"/>
      <c r="DJ3801" s="158"/>
      <c r="DK3801" s="158"/>
      <c r="DL3801" s="158"/>
      <c r="DM3801" s="158"/>
      <c r="DN3801" s="158"/>
      <c r="DO3801" s="158"/>
      <c r="DP3801" s="158"/>
      <c r="DQ3801" s="158"/>
      <c r="DR3801" s="158"/>
      <c r="DS3801" s="160"/>
    </row>
    <row r="3802" spans="1:123" s="110" customFormat="1">
      <c r="A3802" s="184"/>
      <c r="B3802" s="180"/>
      <c r="D3802" s="192"/>
      <c r="E3802" s="157"/>
      <c r="F3802" s="158"/>
      <c r="G3802" s="158"/>
      <c r="H3802" s="158"/>
      <c r="I3802" s="158"/>
      <c r="J3802" s="158"/>
      <c r="K3802" s="158"/>
      <c r="L3802" s="158"/>
      <c r="M3802" s="158"/>
      <c r="N3802" s="158"/>
      <c r="O3802" s="158"/>
      <c r="P3802" s="158"/>
      <c r="Q3802" s="158"/>
      <c r="R3802" s="158"/>
      <c r="S3802" s="158"/>
      <c r="T3802" s="158"/>
      <c r="U3802" s="158"/>
      <c r="V3802" s="158"/>
      <c r="W3802" s="158"/>
      <c r="X3802" s="158"/>
      <c r="Y3802" s="158"/>
      <c r="Z3802" s="158"/>
      <c r="AA3802" s="158"/>
      <c r="AB3802" s="158"/>
      <c r="AC3802" s="158"/>
      <c r="AD3802" s="158"/>
      <c r="AE3802" s="158"/>
      <c r="AF3802" s="158"/>
      <c r="AG3802" s="158"/>
      <c r="AH3802" s="158"/>
      <c r="AI3802" s="158"/>
      <c r="AJ3802" s="158"/>
      <c r="AK3802" s="158"/>
      <c r="AL3802" s="158"/>
      <c r="AM3802" s="158"/>
      <c r="AN3802" s="158"/>
      <c r="AO3802" s="158"/>
      <c r="AP3802" s="158"/>
      <c r="AQ3802" s="158"/>
      <c r="AR3802" s="158"/>
      <c r="AS3802" s="158"/>
      <c r="AT3802" s="158"/>
      <c r="AU3802" s="158"/>
      <c r="AV3802" s="158"/>
      <c r="AW3802" s="158"/>
      <c r="AX3802" s="158"/>
      <c r="AY3802" s="158"/>
      <c r="AZ3802" s="158"/>
      <c r="BA3802" s="158"/>
      <c r="BB3802" s="158"/>
      <c r="BC3802" s="158"/>
      <c r="BD3802" s="159"/>
      <c r="BE3802" s="158"/>
      <c r="BF3802" s="158"/>
      <c r="BG3802" s="158"/>
      <c r="BH3802" s="158"/>
      <c r="BI3802" s="159"/>
      <c r="BJ3802" s="158"/>
      <c r="BK3802" s="158"/>
      <c r="BL3802" s="158"/>
      <c r="BM3802" s="158"/>
      <c r="BN3802" s="158"/>
      <c r="BO3802" s="158"/>
      <c r="BP3802" s="158"/>
      <c r="BQ3802" s="158"/>
      <c r="BR3802" s="158"/>
      <c r="BS3802" s="158"/>
      <c r="BT3802" s="158"/>
      <c r="BU3802" s="158"/>
      <c r="BV3802" s="158"/>
      <c r="BW3802" s="158"/>
      <c r="BX3802" s="158"/>
      <c r="BY3802" s="158"/>
      <c r="BZ3802" s="158"/>
      <c r="CA3802" s="158"/>
      <c r="CB3802" s="158"/>
      <c r="CC3802" s="158"/>
      <c r="CD3802" s="158"/>
      <c r="CE3802" s="158"/>
      <c r="CF3802" s="158"/>
      <c r="CG3802" s="158"/>
      <c r="CH3802" s="158"/>
      <c r="CI3802" s="158"/>
      <c r="CJ3802" s="158"/>
      <c r="CK3802" s="158"/>
      <c r="CL3802" s="158"/>
      <c r="CM3802" s="158"/>
      <c r="CN3802" s="158"/>
      <c r="CO3802" s="158"/>
      <c r="CP3802" s="158"/>
      <c r="CQ3802" s="158"/>
      <c r="CR3802" s="158"/>
      <c r="CS3802" s="158"/>
      <c r="CT3802" s="158"/>
      <c r="CU3802" s="158"/>
      <c r="CV3802" s="158"/>
      <c r="CW3802" s="158"/>
      <c r="CX3802" s="158"/>
      <c r="CY3802" s="158"/>
      <c r="CZ3802" s="158"/>
      <c r="DA3802" s="158"/>
      <c r="DB3802" s="158"/>
      <c r="DC3802" s="158"/>
      <c r="DD3802" s="158"/>
      <c r="DE3802" s="158"/>
      <c r="DF3802" s="158"/>
      <c r="DG3802" s="158"/>
      <c r="DH3802" s="158"/>
      <c r="DI3802" s="158"/>
      <c r="DJ3802" s="158"/>
      <c r="DK3802" s="158"/>
      <c r="DL3802" s="158"/>
      <c r="DM3802" s="158"/>
      <c r="DN3802" s="158"/>
      <c r="DO3802" s="158"/>
      <c r="DP3802" s="158"/>
      <c r="DQ3802" s="158"/>
      <c r="DR3802" s="158"/>
      <c r="DS3802" s="160"/>
    </row>
    <row r="3803" spans="1:123" s="110" customFormat="1">
      <c r="A3803" s="184"/>
      <c r="B3803" s="180"/>
      <c r="D3803" s="192"/>
      <c r="E3803" s="157"/>
      <c r="F3803" s="158"/>
      <c r="G3803" s="158"/>
      <c r="H3803" s="158"/>
      <c r="I3803" s="158"/>
      <c r="J3803" s="158"/>
      <c r="K3803" s="158"/>
      <c r="L3803" s="158"/>
      <c r="M3803" s="158"/>
      <c r="N3803" s="158"/>
      <c r="O3803" s="158"/>
      <c r="P3803" s="158"/>
      <c r="Q3803" s="158"/>
      <c r="R3803" s="158"/>
      <c r="S3803" s="158"/>
      <c r="T3803" s="158"/>
      <c r="U3803" s="158"/>
      <c r="V3803" s="158"/>
      <c r="W3803" s="158"/>
      <c r="X3803" s="158"/>
      <c r="Y3803" s="158"/>
      <c r="Z3803" s="158"/>
      <c r="AA3803" s="158"/>
      <c r="AB3803" s="158"/>
      <c r="AC3803" s="158"/>
      <c r="AD3803" s="158"/>
      <c r="AE3803" s="158"/>
      <c r="AF3803" s="158"/>
      <c r="AG3803" s="158"/>
      <c r="AH3803" s="158"/>
      <c r="AI3803" s="158"/>
      <c r="AJ3803" s="158"/>
      <c r="AK3803" s="158"/>
      <c r="AL3803" s="158"/>
      <c r="AM3803" s="158"/>
      <c r="AN3803" s="158"/>
      <c r="AO3803" s="158"/>
      <c r="AP3803" s="158"/>
      <c r="AQ3803" s="158"/>
      <c r="AR3803" s="158"/>
      <c r="AS3803" s="158"/>
      <c r="AT3803" s="158"/>
      <c r="AU3803" s="158"/>
      <c r="AV3803" s="158"/>
      <c r="AW3803" s="158"/>
      <c r="AX3803" s="158"/>
      <c r="AY3803" s="158"/>
      <c r="AZ3803" s="158"/>
      <c r="BA3803" s="158"/>
      <c r="BB3803" s="158"/>
      <c r="BC3803" s="158"/>
      <c r="BD3803" s="159"/>
      <c r="BE3803" s="158"/>
      <c r="BF3803" s="158"/>
      <c r="BG3803" s="158"/>
      <c r="BH3803" s="158"/>
      <c r="BI3803" s="159"/>
      <c r="BJ3803" s="158"/>
      <c r="BK3803" s="158"/>
      <c r="BL3803" s="158"/>
      <c r="BM3803" s="158"/>
      <c r="BN3803" s="158"/>
      <c r="BO3803" s="158"/>
      <c r="BP3803" s="158"/>
      <c r="BQ3803" s="158"/>
      <c r="BR3803" s="158"/>
      <c r="BS3803" s="158"/>
      <c r="BT3803" s="158"/>
      <c r="BU3803" s="158"/>
      <c r="BV3803" s="158"/>
      <c r="BW3803" s="158"/>
      <c r="BX3803" s="158"/>
      <c r="BY3803" s="158"/>
      <c r="BZ3803" s="158"/>
      <c r="CA3803" s="158"/>
      <c r="CB3803" s="158"/>
      <c r="CC3803" s="158"/>
      <c r="CD3803" s="158"/>
      <c r="CE3803" s="158"/>
      <c r="CF3803" s="158"/>
      <c r="CG3803" s="158"/>
      <c r="CH3803" s="158"/>
      <c r="CI3803" s="158"/>
      <c r="CJ3803" s="158"/>
      <c r="CK3803" s="158"/>
      <c r="CL3803" s="158"/>
      <c r="CM3803" s="158"/>
      <c r="CN3803" s="158"/>
      <c r="CO3803" s="158"/>
      <c r="CP3803" s="158"/>
      <c r="CQ3803" s="158"/>
      <c r="CR3803" s="158"/>
      <c r="CS3803" s="158"/>
      <c r="CT3803" s="158"/>
      <c r="CU3803" s="158"/>
      <c r="CV3803" s="158"/>
      <c r="CW3803" s="158"/>
      <c r="CX3803" s="158"/>
      <c r="CY3803" s="158"/>
      <c r="CZ3803" s="158"/>
      <c r="DA3803" s="158"/>
      <c r="DB3803" s="158"/>
      <c r="DC3803" s="158"/>
      <c r="DD3803" s="158"/>
      <c r="DE3803" s="158"/>
      <c r="DF3803" s="158"/>
      <c r="DG3803" s="158"/>
      <c r="DH3803" s="158"/>
      <c r="DI3803" s="158"/>
      <c r="DJ3803" s="158"/>
      <c r="DK3803" s="158"/>
      <c r="DL3803" s="158"/>
      <c r="DM3803" s="158"/>
      <c r="DN3803" s="158"/>
      <c r="DO3803" s="158"/>
      <c r="DP3803" s="158"/>
      <c r="DQ3803" s="158"/>
      <c r="DR3803" s="158"/>
      <c r="DS3803" s="160"/>
    </row>
    <row r="3804" spans="1:123" s="110" customFormat="1">
      <c r="A3804" s="184"/>
      <c r="B3804" s="180"/>
      <c r="D3804" s="192"/>
      <c r="E3804" s="157"/>
      <c r="F3804" s="158"/>
      <c r="G3804" s="158"/>
      <c r="H3804" s="158"/>
      <c r="I3804" s="158"/>
      <c r="J3804" s="158"/>
      <c r="K3804" s="158"/>
      <c r="L3804" s="158"/>
      <c r="M3804" s="158"/>
      <c r="N3804" s="158"/>
      <c r="O3804" s="158"/>
      <c r="P3804" s="158"/>
      <c r="Q3804" s="158"/>
      <c r="R3804" s="158"/>
      <c r="S3804" s="158"/>
      <c r="T3804" s="158"/>
      <c r="U3804" s="158"/>
      <c r="V3804" s="158"/>
      <c r="W3804" s="158"/>
      <c r="X3804" s="158"/>
      <c r="Y3804" s="158"/>
      <c r="Z3804" s="158"/>
      <c r="AA3804" s="158"/>
      <c r="AB3804" s="158"/>
      <c r="AC3804" s="158"/>
      <c r="AD3804" s="158"/>
      <c r="AE3804" s="158"/>
      <c r="AF3804" s="158"/>
      <c r="AG3804" s="158"/>
      <c r="AH3804" s="158"/>
      <c r="AI3804" s="158"/>
      <c r="AJ3804" s="158"/>
      <c r="AK3804" s="158"/>
      <c r="AL3804" s="158"/>
      <c r="AM3804" s="158"/>
      <c r="AN3804" s="158"/>
      <c r="AO3804" s="158"/>
      <c r="AP3804" s="158"/>
      <c r="AQ3804" s="158"/>
      <c r="AR3804" s="158"/>
      <c r="AS3804" s="158"/>
      <c r="AT3804" s="158"/>
      <c r="AU3804" s="158"/>
      <c r="AV3804" s="158"/>
      <c r="AW3804" s="158"/>
      <c r="AX3804" s="158"/>
      <c r="AY3804" s="158"/>
      <c r="AZ3804" s="158"/>
      <c r="BA3804" s="158"/>
      <c r="BB3804" s="158"/>
      <c r="BC3804" s="158"/>
      <c r="BD3804" s="159"/>
      <c r="BE3804" s="158"/>
      <c r="BF3804" s="158"/>
      <c r="BG3804" s="158"/>
      <c r="BH3804" s="158"/>
      <c r="BI3804" s="159"/>
      <c r="BJ3804" s="158"/>
      <c r="BK3804" s="158"/>
      <c r="BL3804" s="158"/>
      <c r="BM3804" s="158"/>
      <c r="BN3804" s="158"/>
      <c r="BO3804" s="158"/>
      <c r="BP3804" s="158"/>
      <c r="BQ3804" s="158"/>
      <c r="BR3804" s="158"/>
      <c r="BS3804" s="158"/>
      <c r="BT3804" s="158"/>
      <c r="BU3804" s="158"/>
      <c r="BV3804" s="158"/>
      <c r="BW3804" s="158"/>
      <c r="BX3804" s="158"/>
      <c r="BY3804" s="158"/>
      <c r="BZ3804" s="158"/>
      <c r="CA3804" s="158"/>
      <c r="CB3804" s="158"/>
      <c r="CC3804" s="158"/>
      <c r="CD3804" s="158"/>
      <c r="CE3804" s="158"/>
      <c r="CF3804" s="158"/>
      <c r="CG3804" s="158"/>
      <c r="CH3804" s="158"/>
      <c r="CI3804" s="158"/>
      <c r="CJ3804" s="158"/>
      <c r="CK3804" s="158"/>
      <c r="CL3804" s="158"/>
      <c r="CM3804" s="158"/>
      <c r="CN3804" s="158"/>
      <c r="CO3804" s="158"/>
      <c r="CP3804" s="158"/>
      <c r="CQ3804" s="158"/>
      <c r="CR3804" s="158"/>
      <c r="CS3804" s="158"/>
      <c r="CT3804" s="158"/>
      <c r="CU3804" s="158"/>
      <c r="CV3804" s="158"/>
      <c r="CW3804" s="158"/>
      <c r="CX3804" s="158"/>
      <c r="CY3804" s="158"/>
      <c r="CZ3804" s="158"/>
      <c r="DA3804" s="158"/>
      <c r="DB3804" s="158"/>
      <c r="DC3804" s="158"/>
      <c r="DD3804" s="158"/>
      <c r="DE3804" s="158"/>
      <c r="DF3804" s="158"/>
      <c r="DG3804" s="158"/>
      <c r="DH3804" s="158"/>
      <c r="DI3804" s="158"/>
      <c r="DJ3804" s="158"/>
      <c r="DK3804" s="158"/>
      <c r="DL3804" s="158"/>
      <c r="DM3804" s="158"/>
      <c r="DN3804" s="158"/>
      <c r="DO3804" s="158"/>
      <c r="DP3804" s="158"/>
      <c r="DQ3804" s="158"/>
      <c r="DR3804" s="158"/>
      <c r="DS3804" s="160"/>
    </row>
    <row r="3805" spans="1:123" s="110" customFormat="1">
      <c r="A3805" s="184"/>
      <c r="B3805" s="180"/>
      <c r="D3805" s="192"/>
      <c r="E3805" s="157"/>
      <c r="F3805" s="158"/>
      <c r="G3805" s="158"/>
      <c r="H3805" s="158"/>
      <c r="I3805" s="158"/>
      <c r="J3805" s="158"/>
      <c r="K3805" s="158"/>
      <c r="L3805" s="158"/>
      <c r="M3805" s="158"/>
      <c r="N3805" s="158"/>
      <c r="O3805" s="158"/>
      <c r="P3805" s="158"/>
      <c r="Q3805" s="158"/>
      <c r="R3805" s="158"/>
      <c r="S3805" s="158"/>
      <c r="T3805" s="158"/>
      <c r="U3805" s="158"/>
      <c r="V3805" s="158"/>
      <c r="W3805" s="158"/>
      <c r="X3805" s="158"/>
      <c r="Y3805" s="158"/>
      <c r="Z3805" s="158"/>
      <c r="AA3805" s="158"/>
      <c r="AB3805" s="158"/>
      <c r="AC3805" s="158"/>
      <c r="AD3805" s="158"/>
      <c r="AE3805" s="158"/>
      <c r="AF3805" s="158"/>
      <c r="AG3805" s="158"/>
      <c r="AH3805" s="158"/>
      <c r="AI3805" s="158"/>
      <c r="AJ3805" s="158"/>
      <c r="AK3805" s="158"/>
      <c r="AL3805" s="158"/>
      <c r="AM3805" s="158"/>
      <c r="AN3805" s="158"/>
      <c r="AO3805" s="158"/>
      <c r="AP3805" s="158"/>
      <c r="AQ3805" s="158"/>
      <c r="AR3805" s="158"/>
      <c r="AS3805" s="158"/>
      <c r="AT3805" s="158"/>
      <c r="AU3805" s="158"/>
      <c r="AV3805" s="158"/>
      <c r="AW3805" s="158"/>
      <c r="AX3805" s="158"/>
      <c r="AY3805" s="158"/>
      <c r="AZ3805" s="158"/>
      <c r="BA3805" s="158"/>
      <c r="BB3805" s="158"/>
      <c r="BC3805" s="158"/>
      <c r="BD3805" s="159"/>
      <c r="BE3805" s="158"/>
      <c r="BF3805" s="158"/>
      <c r="BG3805" s="158"/>
      <c r="BH3805" s="158"/>
      <c r="BI3805" s="159"/>
      <c r="BJ3805" s="158"/>
      <c r="BK3805" s="158"/>
      <c r="BL3805" s="158"/>
      <c r="BM3805" s="158"/>
      <c r="BN3805" s="158"/>
      <c r="BO3805" s="158"/>
      <c r="BP3805" s="158"/>
      <c r="BQ3805" s="158"/>
      <c r="BR3805" s="158"/>
      <c r="BS3805" s="158"/>
      <c r="BT3805" s="158"/>
      <c r="BU3805" s="158"/>
      <c r="BV3805" s="158"/>
      <c r="BW3805" s="158"/>
      <c r="BX3805" s="158"/>
      <c r="BY3805" s="158"/>
      <c r="BZ3805" s="158"/>
      <c r="CA3805" s="158"/>
      <c r="CB3805" s="158"/>
      <c r="CC3805" s="158"/>
      <c r="CD3805" s="158"/>
      <c r="CE3805" s="158"/>
      <c r="CF3805" s="158"/>
      <c r="CG3805" s="158"/>
      <c r="CH3805" s="158"/>
      <c r="CI3805" s="158"/>
      <c r="CJ3805" s="158"/>
      <c r="CK3805" s="158"/>
      <c r="CL3805" s="158"/>
      <c r="CM3805" s="158"/>
      <c r="CN3805" s="158"/>
      <c r="CO3805" s="158"/>
      <c r="CP3805" s="158"/>
      <c r="CQ3805" s="158"/>
      <c r="CR3805" s="158"/>
      <c r="CS3805" s="158"/>
      <c r="CT3805" s="158"/>
      <c r="CU3805" s="158"/>
      <c r="CV3805" s="158"/>
      <c r="CW3805" s="158"/>
      <c r="CX3805" s="158"/>
      <c r="CY3805" s="158"/>
      <c r="CZ3805" s="158"/>
      <c r="DA3805" s="158"/>
      <c r="DB3805" s="158"/>
      <c r="DC3805" s="158"/>
      <c r="DD3805" s="158"/>
      <c r="DE3805" s="158"/>
      <c r="DF3805" s="158"/>
      <c r="DG3805" s="158"/>
      <c r="DH3805" s="158"/>
      <c r="DI3805" s="158"/>
      <c r="DJ3805" s="158"/>
      <c r="DK3805" s="158"/>
      <c r="DL3805" s="158"/>
      <c r="DM3805" s="158"/>
      <c r="DN3805" s="158"/>
      <c r="DO3805" s="158"/>
      <c r="DP3805" s="158"/>
      <c r="DQ3805" s="158"/>
      <c r="DR3805" s="158"/>
      <c r="DS3805" s="160"/>
    </row>
    <row r="3806" spans="1:123" s="110" customFormat="1">
      <c r="A3806" s="184"/>
      <c r="B3806" s="180"/>
      <c r="D3806" s="192"/>
      <c r="E3806" s="157"/>
      <c r="F3806" s="158"/>
      <c r="G3806" s="158"/>
      <c r="H3806" s="158"/>
      <c r="I3806" s="158"/>
      <c r="J3806" s="158"/>
      <c r="K3806" s="158"/>
      <c r="L3806" s="158"/>
      <c r="M3806" s="158"/>
      <c r="N3806" s="158"/>
      <c r="O3806" s="158"/>
      <c r="P3806" s="158"/>
      <c r="Q3806" s="158"/>
      <c r="R3806" s="158"/>
      <c r="S3806" s="158"/>
      <c r="T3806" s="158"/>
      <c r="U3806" s="158"/>
      <c r="V3806" s="158"/>
      <c r="W3806" s="158"/>
      <c r="X3806" s="158"/>
      <c r="Y3806" s="158"/>
      <c r="Z3806" s="158"/>
      <c r="AA3806" s="158"/>
      <c r="AB3806" s="158"/>
      <c r="AC3806" s="158"/>
      <c r="AD3806" s="158"/>
      <c r="AE3806" s="158"/>
      <c r="AF3806" s="158"/>
      <c r="AG3806" s="158"/>
      <c r="AH3806" s="158"/>
      <c r="AI3806" s="158"/>
      <c r="AJ3806" s="158"/>
      <c r="AK3806" s="158"/>
      <c r="AL3806" s="158"/>
      <c r="AM3806" s="158"/>
      <c r="AN3806" s="158"/>
      <c r="AO3806" s="158"/>
      <c r="AP3806" s="158"/>
      <c r="AQ3806" s="158"/>
      <c r="AR3806" s="158"/>
      <c r="AS3806" s="158"/>
      <c r="AT3806" s="158"/>
      <c r="AU3806" s="158"/>
      <c r="AV3806" s="158"/>
      <c r="AW3806" s="158"/>
      <c r="AX3806" s="158"/>
      <c r="AY3806" s="158"/>
      <c r="AZ3806" s="158"/>
      <c r="BA3806" s="158"/>
      <c r="BB3806" s="158"/>
      <c r="BC3806" s="158"/>
      <c r="BD3806" s="159"/>
      <c r="BE3806" s="158"/>
      <c r="BF3806" s="158"/>
      <c r="BG3806" s="158"/>
      <c r="BH3806" s="158"/>
      <c r="BI3806" s="159"/>
      <c r="BJ3806" s="158"/>
      <c r="BK3806" s="158"/>
      <c r="BL3806" s="158"/>
      <c r="BM3806" s="158"/>
      <c r="BN3806" s="158"/>
      <c r="BO3806" s="158"/>
      <c r="BP3806" s="158"/>
      <c r="BQ3806" s="158"/>
      <c r="BR3806" s="158"/>
      <c r="BS3806" s="158"/>
      <c r="BT3806" s="158"/>
      <c r="BU3806" s="158"/>
      <c r="BV3806" s="158"/>
      <c r="BW3806" s="158"/>
      <c r="BX3806" s="158"/>
      <c r="BY3806" s="158"/>
      <c r="BZ3806" s="158"/>
      <c r="CA3806" s="158"/>
      <c r="CB3806" s="158"/>
      <c r="CC3806" s="158"/>
      <c r="CD3806" s="158"/>
      <c r="CE3806" s="158"/>
      <c r="CF3806" s="158"/>
      <c r="CG3806" s="158"/>
      <c r="CH3806" s="158"/>
      <c r="CI3806" s="158"/>
      <c r="CJ3806" s="158"/>
      <c r="CK3806" s="158"/>
      <c r="CL3806" s="158"/>
      <c r="CM3806" s="158"/>
      <c r="CN3806" s="158"/>
      <c r="CO3806" s="158"/>
      <c r="CP3806" s="158"/>
      <c r="CQ3806" s="158"/>
      <c r="CR3806" s="158"/>
      <c r="CS3806" s="158"/>
      <c r="CT3806" s="158"/>
      <c r="CU3806" s="158"/>
      <c r="CV3806" s="158"/>
      <c r="CW3806" s="158"/>
      <c r="CX3806" s="158"/>
      <c r="CY3806" s="158"/>
      <c r="CZ3806" s="158"/>
      <c r="DA3806" s="158"/>
      <c r="DB3806" s="158"/>
      <c r="DC3806" s="158"/>
      <c r="DD3806" s="158"/>
      <c r="DE3806" s="158"/>
      <c r="DF3806" s="158"/>
      <c r="DG3806" s="158"/>
      <c r="DH3806" s="158"/>
      <c r="DI3806" s="158"/>
      <c r="DJ3806" s="158"/>
      <c r="DK3806" s="158"/>
      <c r="DL3806" s="158"/>
      <c r="DM3806" s="158"/>
      <c r="DN3806" s="158"/>
      <c r="DO3806" s="158"/>
      <c r="DP3806" s="158"/>
      <c r="DQ3806" s="158"/>
      <c r="DR3806" s="158"/>
      <c r="DS3806" s="160"/>
    </row>
    <row r="3807" spans="1:123" s="110" customFormat="1">
      <c r="A3807" s="184"/>
      <c r="B3807" s="180"/>
      <c r="D3807" s="192"/>
      <c r="E3807" s="157"/>
      <c r="F3807" s="158"/>
      <c r="G3807" s="158"/>
      <c r="H3807" s="158"/>
      <c r="I3807" s="158"/>
      <c r="J3807" s="158"/>
      <c r="K3807" s="158"/>
      <c r="L3807" s="158"/>
      <c r="M3807" s="158"/>
      <c r="N3807" s="158"/>
      <c r="O3807" s="158"/>
      <c r="P3807" s="158"/>
      <c r="Q3807" s="158"/>
      <c r="R3807" s="158"/>
      <c r="S3807" s="158"/>
      <c r="T3807" s="158"/>
      <c r="U3807" s="158"/>
      <c r="V3807" s="158"/>
      <c r="W3807" s="158"/>
      <c r="X3807" s="158"/>
      <c r="Y3807" s="158"/>
      <c r="Z3807" s="158"/>
      <c r="AA3807" s="158"/>
      <c r="AB3807" s="158"/>
      <c r="AC3807" s="158"/>
      <c r="AD3807" s="158"/>
      <c r="AE3807" s="158"/>
      <c r="AF3807" s="158"/>
      <c r="AG3807" s="158"/>
      <c r="AH3807" s="158"/>
      <c r="AI3807" s="158"/>
      <c r="AJ3807" s="158"/>
      <c r="AK3807" s="158"/>
      <c r="AL3807" s="158"/>
      <c r="AM3807" s="158"/>
      <c r="AN3807" s="158"/>
      <c r="AO3807" s="158"/>
      <c r="AP3807" s="158"/>
      <c r="AQ3807" s="158"/>
      <c r="AR3807" s="158"/>
      <c r="AS3807" s="158"/>
      <c r="AT3807" s="158"/>
      <c r="AU3807" s="158"/>
      <c r="AV3807" s="158"/>
      <c r="AW3807" s="158"/>
      <c r="AX3807" s="158"/>
      <c r="AY3807" s="158"/>
      <c r="AZ3807" s="158"/>
      <c r="BA3807" s="158"/>
      <c r="BB3807" s="158"/>
      <c r="BC3807" s="158"/>
      <c r="BD3807" s="159"/>
      <c r="BE3807" s="158"/>
      <c r="BF3807" s="158"/>
      <c r="BG3807" s="158"/>
      <c r="BH3807" s="158"/>
      <c r="BI3807" s="159"/>
      <c r="BJ3807" s="158"/>
      <c r="BK3807" s="158"/>
      <c r="BL3807" s="158"/>
      <c r="BM3807" s="158"/>
      <c r="BN3807" s="158"/>
      <c r="BO3807" s="158"/>
      <c r="BP3807" s="158"/>
      <c r="BQ3807" s="158"/>
      <c r="BR3807" s="158"/>
      <c r="BS3807" s="158"/>
      <c r="BT3807" s="158"/>
      <c r="BU3807" s="158"/>
      <c r="BV3807" s="158"/>
      <c r="BW3807" s="158"/>
      <c r="BX3807" s="158"/>
      <c r="BY3807" s="158"/>
      <c r="BZ3807" s="158"/>
      <c r="CA3807" s="158"/>
      <c r="CB3807" s="158"/>
      <c r="CC3807" s="158"/>
      <c r="CD3807" s="158"/>
      <c r="CE3807" s="158"/>
      <c r="CF3807" s="158"/>
      <c r="CG3807" s="158"/>
      <c r="CH3807" s="158"/>
      <c r="CI3807" s="158"/>
      <c r="CJ3807" s="158"/>
      <c r="CK3807" s="158"/>
      <c r="CL3807" s="158"/>
      <c r="CM3807" s="158"/>
      <c r="CN3807" s="158"/>
      <c r="CO3807" s="158"/>
      <c r="CP3807" s="158"/>
      <c r="CQ3807" s="158"/>
      <c r="CR3807" s="158"/>
      <c r="CS3807" s="158"/>
      <c r="CT3807" s="158"/>
      <c r="CU3807" s="158"/>
      <c r="CV3807" s="158"/>
      <c r="CW3807" s="158"/>
      <c r="CX3807" s="158"/>
      <c r="CY3807" s="158"/>
      <c r="CZ3807" s="158"/>
      <c r="DA3807" s="158"/>
      <c r="DB3807" s="158"/>
      <c r="DC3807" s="158"/>
      <c r="DD3807" s="158"/>
      <c r="DE3807" s="158"/>
      <c r="DF3807" s="158"/>
      <c r="DG3807" s="158"/>
      <c r="DH3807" s="158"/>
      <c r="DI3807" s="158"/>
      <c r="DJ3807" s="158"/>
      <c r="DK3807" s="158"/>
      <c r="DL3807" s="158"/>
      <c r="DM3807" s="158"/>
      <c r="DN3807" s="158"/>
      <c r="DO3807" s="158"/>
      <c r="DP3807" s="158"/>
      <c r="DQ3807" s="158"/>
      <c r="DR3807" s="158"/>
      <c r="DS3807" s="160"/>
    </row>
    <row r="3808" spans="1:123" s="110" customFormat="1">
      <c r="A3808" s="184"/>
      <c r="B3808" s="180"/>
      <c r="D3808" s="192"/>
      <c r="E3808" s="157"/>
      <c r="F3808" s="158"/>
      <c r="G3808" s="158"/>
      <c r="H3808" s="158"/>
      <c r="I3808" s="158"/>
      <c r="J3808" s="158"/>
      <c r="K3808" s="158"/>
      <c r="L3808" s="158"/>
      <c r="M3808" s="158"/>
      <c r="N3808" s="158"/>
      <c r="O3808" s="158"/>
      <c r="P3808" s="158"/>
      <c r="Q3808" s="158"/>
      <c r="R3808" s="158"/>
      <c r="S3808" s="158"/>
      <c r="T3808" s="158"/>
      <c r="U3808" s="158"/>
      <c r="V3808" s="158"/>
      <c r="W3808" s="158"/>
      <c r="X3808" s="158"/>
      <c r="Y3808" s="158"/>
      <c r="Z3808" s="158"/>
      <c r="AA3808" s="158"/>
      <c r="AB3808" s="158"/>
      <c r="AC3808" s="158"/>
      <c r="AD3808" s="158"/>
      <c r="AE3808" s="158"/>
      <c r="AF3808" s="158"/>
      <c r="AG3808" s="158"/>
      <c r="AH3808" s="158"/>
      <c r="AI3808" s="158"/>
      <c r="AJ3808" s="158"/>
      <c r="AK3808" s="158"/>
      <c r="AL3808" s="158"/>
      <c r="AM3808" s="158"/>
      <c r="AN3808" s="158"/>
      <c r="AO3808" s="158"/>
      <c r="AP3808" s="158"/>
      <c r="AQ3808" s="158"/>
      <c r="AR3808" s="158"/>
      <c r="AS3808" s="158"/>
      <c r="AT3808" s="158"/>
      <c r="AU3808" s="158"/>
      <c r="AV3808" s="158"/>
      <c r="AW3808" s="158"/>
      <c r="AX3808" s="158"/>
      <c r="AY3808" s="158"/>
      <c r="AZ3808" s="158"/>
      <c r="BA3808" s="158"/>
      <c r="BB3808" s="158"/>
      <c r="BC3808" s="158"/>
      <c r="BD3808" s="159"/>
      <c r="BE3808" s="158"/>
      <c r="BF3808" s="158"/>
      <c r="BG3808" s="158"/>
      <c r="BH3808" s="158"/>
      <c r="BI3808" s="159"/>
      <c r="BJ3808" s="158"/>
      <c r="BK3808" s="158"/>
      <c r="BL3808" s="158"/>
      <c r="BM3808" s="158"/>
      <c r="BN3808" s="158"/>
      <c r="BO3808" s="158"/>
      <c r="BP3808" s="158"/>
      <c r="BQ3808" s="158"/>
      <c r="BR3808" s="158"/>
      <c r="BS3808" s="158"/>
      <c r="BT3808" s="158"/>
      <c r="BU3808" s="158"/>
      <c r="BV3808" s="158"/>
      <c r="BW3808" s="158"/>
      <c r="BX3808" s="158"/>
      <c r="BY3808" s="158"/>
      <c r="BZ3808" s="158"/>
      <c r="CA3808" s="158"/>
      <c r="CB3808" s="158"/>
      <c r="CC3808" s="158"/>
      <c r="CD3808" s="158"/>
      <c r="CE3808" s="158"/>
      <c r="CF3808" s="158"/>
      <c r="CG3808" s="158"/>
      <c r="CH3808" s="158"/>
      <c r="CI3808" s="158"/>
      <c r="CJ3808" s="158"/>
      <c r="CK3808" s="158"/>
      <c r="CL3808" s="158"/>
      <c r="CM3808" s="158"/>
      <c r="CN3808" s="158"/>
      <c r="CO3808" s="158"/>
      <c r="CP3808" s="158"/>
      <c r="CQ3808" s="158"/>
      <c r="CR3808" s="158"/>
      <c r="CS3808" s="158"/>
      <c r="CT3808" s="158"/>
      <c r="CU3808" s="158"/>
      <c r="CV3808" s="158"/>
      <c r="CW3808" s="158"/>
      <c r="CX3808" s="158"/>
      <c r="CY3808" s="158"/>
      <c r="CZ3808" s="158"/>
      <c r="DA3808" s="158"/>
      <c r="DB3808" s="158"/>
      <c r="DC3808" s="158"/>
      <c r="DD3808" s="158"/>
      <c r="DE3808" s="158"/>
      <c r="DF3808" s="158"/>
      <c r="DG3808" s="158"/>
      <c r="DH3808" s="158"/>
      <c r="DI3808" s="158"/>
      <c r="DJ3808" s="158"/>
      <c r="DK3808" s="158"/>
      <c r="DL3808" s="158"/>
      <c r="DM3808" s="158"/>
      <c r="DN3808" s="158"/>
      <c r="DO3808" s="158"/>
      <c r="DP3808" s="158"/>
      <c r="DQ3808" s="158"/>
      <c r="DR3808" s="158"/>
      <c r="DS3808" s="160"/>
    </row>
    <row r="3809" spans="1:123" s="110" customFormat="1">
      <c r="A3809" s="184"/>
      <c r="B3809" s="180"/>
      <c r="D3809" s="192"/>
      <c r="E3809" s="157"/>
      <c r="F3809" s="158"/>
      <c r="G3809" s="158"/>
      <c r="H3809" s="158"/>
      <c r="I3809" s="158"/>
      <c r="J3809" s="158"/>
      <c r="K3809" s="158"/>
      <c r="L3809" s="158"/>
      <c r="M3809" s="158"/>
      <c r="N3809" s="158"/>
      <c r="O3809" s="158"/>
      <c r="P3809" s="158"/>
      <c r="Q3809" s="158"/>
      <c r="R3809" s="158"/>
      <c r="S3809" s="158"/>
      <c r="T3809" s="158"/>
      <c r="U3809" s="158"/>
      <c r="V3809" s="158"/>
      <c r="W3809" s="158"/>
      <c r="X3809" s="158"/>
      <c r="Y3809" s="158"/>
      <c r="Z3809" s="158"/>
      <c r="AA3809" s="158"/>
      <c r="AB3809" s="158"/>
      <c r="AC3809" s="158"/>
      <c r="AD3809" s="158"/>
      <c r="AE3809" s="158"/>
      <c r="AF3809" s="158"/>
      <c r="AG3809" s="158"/>
      <c r="AH3809" s="158"/>
      <c r="AI3809" s="158"/>
      <c r="AJ3809" s="158"/>
      <c r="AK3809" s="158"/>
      <c r="AL3809" s="158"/>
      <c r="AM3809" s="158"/>
      <c r="AN3809" s="158"/>
      <c r="AO3809" s="158"/>
      <c r="AP3809" s="158"/>
      <c r="AQ3809" s="158"/>
      <c r="AR3809" s="158"/>
      <c r="AS3809" s="158"/>
      <c r="AT3809" s="158"/>
      <c r="AU3809" s="158"/>
      <c r="AV3809" s="158"/>
      <c r="AW3809" s="158"/>
      <c r="AX3809" s="158"/>
      <c r="AY3809" s="158"/>
      <c r="AZ3809" s="158"/>
      <c r="BA3809" s="158"/>
      <c r="BB3809" s="158"/>
      <c r="BC3809" s="158"/>
      <c r="BD3809" s="159"/>
      <c r="BE3809" s="158"/>
      <c r="BF3809" s="158"/>
      <c r="BG3809" s="158"/>
      <c r="BH3809" s="158"/>
      <c r="BI3809" s="159"/>
      <c r="BJ3809" s="158"/>
      <c r="BK3809" s="158"/>
      <c r="BL3809" s="158"/>
      <c r="BM3809" s="158"/>
      <c r="BN3809" s="158"/>
      <c r="BO3809" s="158"/>
      <c r="BP3809" s="158"/>
      <c r="BQ3809" s="158"/>
      <c r="BR3809" s="158"/>
      <c r="BS3809" s="158"/>
      <c r="BT3809" s="158"/>
      <c r="BU3809" s="158"/>
      <c r="BV3809" s="158"/>
      <c r="BW3809" s="158"/>
      <c r="BX3809" s="158"/>
      <c r="BY3809" s="158"/>
      <c r="BZ3809" s="158"/>
      <c r="CA3809" s="158"/>
      <c r="CB3809" s="158"/>
      <c r="CC3809" s="158"/>
      <c r="CD3809" s="158"/>
      <c r="CE3809" s="158"/>
      <c r="CF3809" s="158"/>
      <c r="CG3809" s="158"/>
      <c r="CH3809" s="158"/>
      <c r="CI3809" s="158"/>
      <c r="CJ3809" s="158"/>
      <c r="CK3809" s="158"/>
      <c r="CL3809" s="158"/>
      <c r="CM3809" s="158"/>
      <c r="CN3809" s="158"/>
      <c r="CO3809" s="158"/>
      <c r="CP3809" s="158"/>
      <c r="CQ3809" s="158"/>
      <c r="CR3809" s="158"/>
      <c r="CS3809" s="158"/>
      <c r="CT3809" s="158"/>
      <c r="CU3809" s="158"/>
      <c r="CV3809" s="158"/>
      <c r="CW3809" s="158"/>
      <c r="CX3809" s="158"/>
      <c r="CY3809" s="158"/>
      <c r="CZ3809" s="158"/>
      <c r="DA3809" s="158"/>
      <c r="DB3809" s="158"/>
      <c r="DC3809" s="158"/>
      <c r="DD3809" s="158"/>
      <c r="DE3809" s="158"/>
      <c r="DF3809" s="158"/>
      <c r="DG3809" s="158"/>
      <c r="DH3809" s="158"/>
      <c r="DI3809" s="158"/>
      <c r="DJ3809" s="158"/>
      <c r="DK3809" s="158"/>
      <c r="DL3809" s="158"/>
      <c r="DM3809" s="158"/>
      <c r="DN3809" s="158"/>
      <c r="DO3809" s="158"/>
      <c r="DP3809" s="158"/>
      <c r="DQ3809" s="158"/>
      <c r="DR3809" s="158"/>
      <c r="DS3809" s="160"/>
    </row>
    <row r="3810" spans="1:123" s="110" customFormat="1">
      <c r="A3810" s="184"/>
      <c r="B3810" s="180"/>
      <c r="D3810" s="192"/>
      <c r="E3810" s="157"/>
      <c r="F3810" s="158"/>
      <c r="G3810" s="158"/>
      <c r="H3810" s="158"/>
      <c r="I3810" s="158"/>
      <c r="J3810" s="158"/>
      <c r="K3810" s="158"/>
      <c r="L3810" s="158"/>
      <c r="M3810" s="158"/>
      <c r="N3810" s="158"/>
      <c r="O3810" s="158"/>
      <c r="P3810" s="158"/>
      <c r="Q3810" s="158"/>
      <c r="R3810" s="158"/>
      <c r="S3810" s="158"/>
      <c r="T3810" s="158"/>
      <c r="U3810" s="158"/>
      <c r="V3810" s="158"/>
      <c r="W3810" s="158"/>
      <c r="X3810" s="158"/>
      <c r="Y3810" s="158"/>
      <c r="Z3810" s="158"/>
      <c r="AA3810" s="158"/>
      <c r="AB3810" s="158"/>
      <c r="AC3810" s="158"/>
      <c r="AD3810" s="158"/>
      <c r="AE3810" s="158"/>
      <c r="AF3810" s="158"/>
      <c r="AG3810" s="158"/>
      <c r="AH3810" s="158"/>
      <c r="AI3810" s="158"/>
      <c r="AJ3810" s="158"/>
      <c r="AK3810" s="158"/>
      <c r="AL3810" s="158"/>
      <c r="AM3810" s="158"/>
      <c r="AN3810" s="158"/>
      <c r="AO3810" s="158"/>
      <c r="AP3810" s="158"/>
      <c r="AQ3810" s="158"/>
      <c r="AR3810" s="158"/>
      <c r="AS3810" s="158"/>
      <c r="AT3810" s="158"/>
      <c r="AU3810" s="158"/>
      <c r="AV3810" s="158"/>
      <c r="AW3810" s="158"/>
      <c r="AX3810" s="158"/>
      <c r="AY3810" s="158"/>
      <c r="AZ3810" s="158"/>
      <c r="BA3810" s="158"/>
      <c r="BB3810" s="158"/>
      <c r="BC3810" s="158"/>
      <c r="BD3810" s="159"/>
      <c r="BE3810" s="158"/>
      <c r="BF3810" s="158"/>
      <c r="BG3810" s="158"/>
      <c r="BH3810" s="158"/>
      <c r="BI3810" s="159"/>
      <c r="BJ3810" s="158"/>
      <c r="BK3810" s="158"/>
      <c r="BL3810" s="158"/>
      <c r="BM3810" s="158"/>
      <c r="BN3810" s="158"/>
      <c r="BO3810" s="158"/>
      <c r="BP3810" s="158"/>
      <c r="BQ3810" s="158"/>
      <c r="BR3810" s="158"/>
      <c r="BS3810" s="158"/>
      <c r="BT3810" s="158"/>
      <c r="BU3810" s="158"/>
      <c r="BV3810" s="158"/>
      <c r="BW3810" s="158"/>
      <c r="BX3810" s="158"/>
      <c r="BY3810" s="158"/>
      <c r="BZ3810" s="158"/>
      <c r="CA3810" s="158"/>
      <c r="CB3810" s="158"/>
      <c r="CC3810" s="158"/>
      <c r="CD3810" s="158"/>
      <c r="CE3810" s="158"/>
      <c r="CF3810" s="158"/>
      <c r="CG3810" s="158"/>
      <c r="CH3810" s="158"/>
      <c r="CI3810" s="158"/>
      <c r="CJ3810" s="158"/>
      <c r="CK3810" s="158"/>
      <c r="CL3810" s="158"/>
      <c r="CM3810" s="158"/>
      <c r="CN3810" s="158"/>
      <c r="CO3810" s="158"/>
      <c r="CP3810" s="158"/>
      <c r="CQ3810" s="158"/>
      <c r="CR3810" s="158"/>
      <c r="CS3810" s="158"/>
      <c r="CT3810" s="158"/>
      <c r="CU3810" s="158"/>
      <c r="CV3810" s="158"/>
      <c r="CW3810" s="158"/>
      <c r="CX3810" s="158"/>
      <c r="CY3810" s="158"/>
      <c r="CZ3810" s="158"/>
      <c r="DA3810" s="158"/>
      <c r="DB3810" s="158"/>
      <c r="DC3810" s="158"/>
      <c r="DD3810" s="158"/>
      <c r="DE3810" s="158"/>
      <c r="DF3810" s="158"/>
      <c r="DG3810" s="158"/>
      <c r="DH3810" s="158"/>
      <c r="DI3810" s="158"/>
      <c r="DJ3810" s="158"/>
      <c r="DK3810" s="158"/>
      <c r="DL3810" s="158"/>
      <c r="DM3810" s="158"/>
      <c r="DN3810" s="158"/>
      <c r="DO3810" s="158"/>
      <c r="DP3810" s="158"/>
      <c r="DQ3810" s="158"/>
      <c r="DR3810" s="158"/>
      <c r="DS3810" s="160"/>
    </row>
    <row r="3811" spans="1:123" s="110" customFormat="1">
      <c r="A3811" s="184"/>
      <c r="B3811" s="180"/>
      <c r="D3811" s="192"/>
      <c r="E3811" s="157"/>
      <c r="F3811" s="158"/>
      <c r="G3811" s="158"/>
      <c r="H3811" s="158"/>
      <c r="I3811" s="158"/>
      <c r="J3811" s="158"/>
      <c r="K3811" s="158"/>
      <c r="L3811" s="158"/>
      <c r="M3811" s="158"/>
      <c r="N3811" s="158"/>
      <c r="O3811" s="158"/>
      <c r="P3811" s="158"/>
      <c r="Q3811" s="158"/>
      <c r="R3811" s="158"/>
      <c r="S3811" s="158"/>
      <c r="T3811" s="158"/>
      <c r="U3811" s="158"/>
      <c r="V3811" s="158"/>
      <c r="W3811" s="158"/>
      <c r="X3811" s="158"/>
      <c r="Y3811" s="158"/>
      <c r="Z3811" s="158"/>
      <c r="AA3811" s="158"/>
      <c r="AB3811" s="158"/>
      <c r="AC3811" s="158"/>
      <c r="AD3811" s="158"/>
      <c r="AE3811" s="158"/>
      <c r="AF3811" s="158"/>
      <c r="AG3811" s="158"/>
      <c r="AH3811" s="158"/>
      <c r="AI3811" s="158"/>
      <c r="AJ3811" s="158"/>
      <c r="AK3811" s="158"/>
      <c r="AL3811" s="158"/>
      <c r="AM3811" s="158"/>
      <c r="AN3811" s="158"/>
      <c r="AO3811" s="158"/>
      <c r="AP3811" s="158"/>
      <c r="AQ3811" s="158"/>
      <c r="AR3811" s="158"/>
      <c r="AS3811" s="158"/>
      <c r="AT3811" s="158"/>
      <c r="AU3811" s="158"/>
      <c r="AV3811" s="158"/>
      <c r="AW3811" s="158"/>
      <c r="AX3811" s="158"/>
      <c r="AY3811" s="158"/>
      <c r="AZ3811" s="158"/>
      <c r="BA3811" s="158"/>
      <c r="BB3811" s="158"/>
      <c r="BC3811" s="158"/>
      <c r="BD3811" s="159"/>
      <c r="BE3811" s="158"/>
      <c r="BF3811" s="158"/>
      <c r="BG3811" s="158"/>
      <c r="BH3811" s="158"/>
      <c r="BI3811" s="159"/>
      <c r="BJ3811" s="158"/>
      <c r="BK3811" s="158"/>
      <c r="BL3811" s="158"/>
      <c r="BM3811" s="158"/>
      <c r="BN3811" s="158"/>
      <c r="BO3811" s="158"/>
      <c r="BP3811" s="158"/>
      <c r="BQ3811" s="158"/>
      <c r="BR3811" s="158"/>
      <c r="BS3811" s="158"/>
      <c r="BT3811" s="158"/>
      <c r="BU3811" s="158"/>
      <c r="BV3811" s="158"/>
      <c r="BW3811" s="158"/>
      <c r="BX3811" s="158"/>
      <c r="BY3811" s="158"/>
      <c r="BZ3811" s="158"/>
      <c r="CA3811" s="158"/>
      <c r="CB3811" s="158"/>
      <c r="CC3811" s="158"/>
      <c r="CD3811" s="158"/>
      <c r="CE3811" s="158"/>
      <c r="CF3811" s="158"/>
      <c r="CG3811" s="158"/>
      <c r="CH3811" s="158"/>
      <c r="CI3811" s="158"/>
      <c r="CJ3811" s="158"/>
      <c r="CK3811" s="158"/>
      <c r="CL3811" s="158"/>
      <c r="CM3811" s="158"/>
      <c r="CN3811" s="158"/>
      <c r="CO3811" s="158"/>
      <c r="CP3811" s="158"/>
      <c r="CQ3811" s="158"/>
      <c r="CR3811" s="158"/>
      <c r="CS3811" s="158"/>
      <c r="CT3811" s="158"/>
      <c r="CU3811" s="158"/>
      <c r="CV3811" s="158"/>
      <c r="CW3811" s="158"/>
      <c r="CX3811" s="158"/>
      <c r="CY3811" s="158"/>
      <c r="CZ3811" s="158"/>
      <c r="DA3811" s="158"/>
      <c r="DB3811" s="158"/>
      <c r="DC3811" s="158"/>
      <c r="DD3811" s="158"/>
      <c r="DE3811" s="158"/>
      <c r="DF3811" s="158"/>
      <c r="DG3811" s="158"/>
      <c r="DH3811" s="158"/>
      <c r="DI3811" s="158"/>
      <c r="DJ3811" s="158"/>
      <c r="DK3811" s="158"/>
      <c r="DL3811" s="158"/>
      <c r="DM3811" s="158"/>
      <c r="DN3811" s="158"/>
      <c r="DO3811" s="158"/>
      <c r="DP3811" s="158"/>
      <c r="DQ3811" s="158"/>
      <c r="DR3811" s="158"/>
      <c r="DS3811" s="160"/>
    </row>
    <row r="3812" spans="1:123" s="110" customFormat="1">
      <c r="A3812" s="184"/>
      <c r="B3812" s="180"/>
      <c r="D3812" s="192"/>
      <c r="E3812" s="157"/>
      <c r="F3812" s="158"/>
      <c r="G3812" s="158"/>
      <c r="H3812" s="158"/>
      <c r="I3812" s="158"/>
      <c r="J3812" s="158"/>
      <c r="K3812" s="158"/>
      <c r="L3812" s="158"/>
      <c r="M3812" s="158"/>
      <c r="N3812" s="158"/>
      <c r="O3812" s="158"/>
      <c r="P3812" s="158"/>
      <c r="Q3812" s="158"/>
      <c r="R3812" s="158"/>
      <c r="S3812" s="158"/>
      <c r="T3812" s="158"/>
      <c r="U3812" s="158"/>
      <c r="V3812" s="158"/>
      <c r="W3812" s="158"/>
      <c r="X3812" s="158"/>
      <c r="Y3812" s="158"/>
      <c r="Z3812" s="158"/>
      <c r="AA3812" s="158"/>
      <c r="AB3812" s="158"/>
      <c r="AC3812" s="158"/>
      <c r="AD3812" s="158"/>
      <c r="AE3812" s="158"/>
      <c r="AF3812" s="158"/>
      <c r="AG3812" s="158"/>
      <c r="AH3812" s="158"/>
      <c r="AI3812" s="158"/>
      <c r="AJ3812" s="158"/>
      <c r="AK3812" s="158"/>
      <c r="AL3812" s="158"/>
      <c r="AM3812" s="158"/>
      <c r="AN3812" s="158"/>
      <c r="AO3812" s="158"/>
      <c r="AP3812" s="158"/>
      <c r="AQ3812" s="158"/>
      <c r="AR3812" s="158"/>
      <c r="AS3812" s="158"/>
      <c r="AT3812" s="158"/>
      <c r="AU3812" s="158"/>
      <c r="AV3812" s="158"/>
      <c r="AW3812" s="158"/>
      <c r="AX3812" s="158"/>
      <c r="AY3812" s="158"/>
      <c r="AZ3812" s="158"/>
      <c r="BA3812" s="158"/>
      <c r="BB3812" s="158"/>
      <c r="BC3812" s="158"/>
      <c r="BD3812" s="159"/>
      <c r="BE3812" s="158"/>
      <c r="BF3812" s="158"/>
      <c r="BG3812" s="158"/>
      <c r="BH3812" s="158"/>
      <c r="BI3812" s="159"/>
      <c r="BJ3812" s="158"/>
      <c r="BK3812" s="158"/>
      <c r="BL3812" s="158"/>
      <c r="BM3812" s="158"/>
      <c r="BN3812" s="158"/>
      <c r="BO3812" s="158"/>
      <c r="BP3812" s="158"/>
      <c r="BQ3812" s="158"/>
      <c r="BR3812" s="158"/>
      <c r="BS3812" s="158"/>
      <c r="BT3812" s="158"/>
      <c r="BU3812" s="158"/>
      <c r="BV3812" s="158"/>
      <c r="BW3812" s="158"/>
      <c r="BX3812" s="158"/>
      <c r="BY3812" s="158"/>
      <c r="BZ3812" s="158"/>
      <c r="CA3812" s="158"/>
      <c r="CB3812" s="158"/>
      <c r="CC3812" s="158"/>
      <c r="CD3812" s="158"/>
      <c r="CE3812" s="158"/>
      <c r="CF3812" s="158"/>
      <c r="CG3812" s="158"/>
      <c r="CH3812" s="158"/>
      <c r="CI3812" s="158"/>
      <c r="CJ3812" s="158"/>
      <c r="CK3812" s="158"/>
      <c r="CL3812" s="158"/>
      <c r="CM3812" s="158"/>
      <c r="CN3812" s="158"/>
      <c r="CO3812" s="158"/>
      <c r="CP3812" s="158"/>
      <c r="CQ3812" s="158"/>
      <c r="CR3812" s="158"/>
      <c r="CS3812" s="158"/>
      <c r="CT3812" s="158"/>
      <c r="CU3812" s="158"/>
      <c r="CV3812" s="158"/>
      <c r="CW3812" s="158"/>
      <c r="CX3812" s="158"/>
      <c r="CY3812" s="158"/>
      <c r="CZ3812" s="158"/>
      <c r="DA3812" s="158"/>
      <c r="DB3812" s="158"/>
      <c r="DC3812" s="158"/>
      <c r="DD3812" s="158"/>
      <c r="DE3812" s="158"/>
      <c r="DF3812" s="158"/>
      <c r="DG3812" s="158"/>
      <c r="DH3812" s="158"/>
      <c r="DI3812" s="158"/>
      <c r="DJ3812" s="158"/>
      <c r="DK3812" s="158"/>
      <c r="DL3812" s="158"/>
      <c r="DM3812" s="158"/>
      <c r="DN3812" s="158"/>
      <c r="DO3812" s="158"/>
      <c r="DP3812" s="158"/>
      <c r="DQ3812" s="158"/>
      <c r="DR3812" s="158"/>
      <c r="DS3812" s="160"/>
    </row>
    <row r="3813" spans="1:123" s="110" customFormat="1">
      <c r="A3813" s="184"/>
      <c r="B3813" s="180"/>
      <c r="D3813" s="192"/>
      <c r="E3813" s="157"/>
      <c r="F3813" s="158"/>
      <c r="G3813" s="158"/>
      <c r="H3813" s="158"/>
      <c r="I3813" s="158"/>
      <c r="J3813" s="158"/>
      <c r="K3813" s="158"/>
      <c r="L3813" s="158"/>
      <c r="M3813" s="158"/>
      <c r="N3813" s="158"/>
      <c r="O3813" s="158"/>
      <c r="P3813" s="158"/>
      <c r="Q3813" s="158"/>
      <c r="R3813" s="158"/>
      <c r="S3813" s="158"/>
      <c r="T3813" s="158"/>
      <c r="U3813" s="158"/>
      <c r="V3813" s="158"/>
      <c r="W3813" s="158"/>
      <c r="X3813" s="158"/>
      <c r="Y3813" s="158"/>
      <c r="Z3813" s="158"/>
      <c r="AA3813" s="158"/>
      <c r="AB3813" s="158"/>
      <c r="AC3813" s="158"/>
      <c r="AD3813" s="158"/>
      <c r="AE3813" s="158"/>
      <c r="AF3813" s="158"/>
      <c r="AG3813" s="158"/>
      <c r="AH3813" s="158"/>
      <c r="AI3813" s="158"/>
      <c r="AJ3813" s="158"/>
      <c r="AK3813" s="158"/>
      <c r="AL3813" s="158"/>
      <c r="AM3813" s="158"/>
      <c r="AN3813" s="158"/>
      <c r="AO3813" s="158"/>
      <c r="AP3813" s="158"/>
      <c r="AQ3813" s="158"/>
      <c r="AR3813" s="158"/>
      <c r="AS3813" s="158"/>
      <c r="AT3813" s="158"/>
      <c r="AU3813" s="158"/>
      <c r="AV3813" s="158"/>
      <c r="AW3813" s="158"/>
      <c r="AX3813" s="158"/>
      <c r="AY3813" s="158"/>
      <c r="AZ3813" s="158"/>
      <c r="BA3813" s="158"/>
      <c r="BB3813" s="158"/>
      <c r="BC3813" s="158"/>
      <c r="BD3813" s="159"/>
      <c r="BE3813" s="158"/>
      <c r="BF3813" s="158"/>
      <c r="BG3813" s="158"/>
      <c r="BH3813" s="158"/>
      <c r="BI3813" s="159"/>
      <c r="BJ3813" s="158"/>
      <c r="BK3813" s="158"/>
      <c r="BL3813" s="158"/>
      <c r="BM3813" s="158"/>
      <c r="BN3813" s="158"/>
      <c r="BO3813" s="158"/>
      <c r="BP3813" s="158"/>
      <c r="BQ3813" s="158"/>
      <c r="BR3813" s="158"/>
      <c r="BS3813" s="158"/>
      <c r="BT3813" s="158"/>
      <c r="BU3813" s="158"/>
      <c r="BV3813" s="158"/>
      <c r="BW3813" s="158"/>
      <c r="BX3813" s="158"/>
      <c r="BY3813" s="158"/>
      <c r="BZ3813" s="158"/>
      <c r="CA3813" s="158"/>
      <c r="CB3813" s="158"/>
      <c r="CC3813" s="158"/>
      <c r="CD3813" s="158"/>
      <c r="CE3813" s="158"/>
      <c r="CF3813" s="158"/>
      <c r="CG3813" s="158"/>
      <c r="CH3813" s="158"/>
      <c r="CI3813" s="158"/>
      <c r="CJ3813" s="158"/>
      <c r="CK3813" s="158"/>
      <c r="CL3813" s="158"/>
      <c r="CM3813" s="158"/>
      <c r="CN3813" s="158"/>
      <c r="CO3813" s="158"/>
      <c r="CP3813" s="158"/>
      <c r="CQ3813" s="158"/>
      <c r="CR3813" s="158"/>
      <c r="CS3813" s="158"/>
      <c r="CT3813" s="158"/>
      <c r="CU3813" s="158"/>
      <c r="CV3813" s="158"/>
      <c r="CW3813" s="158"/>
      <c r="CX3813" s="158"/>
      <c r="CY3813" s="158"/>
      <c r="CZ3813" s="158"/>
      <c r="DA3813" s="158"/>
      <c r="DB3813" s="158"/>
      <c r="DC3813" s="158"/>
      <c r="DD3813" s="158"/>
      <c r="DE3813" s="158"/>
      <c r="DF3813" s="158"/>
      <c r="DG3813" s="158"/>
      <c r="DH3813" s="158"/>
      <c r="DI3813" s="158"/>
      <c r="DJ3813" s="158"/>
      <c r="DK3813" s="158"/>
      <c r="DL3813" s="158"/>
      <c r="DM3813" s="158"/>
      <c r="DN3813" s="158"/>
      <c r="DO3813" s="158"/>
      <c r="DP3813" s="158"/>
      <c r="DQ3813" s="158"/>
      <c r="DR3813" s="158"/>
      <c r="DS3813" s="160"/>
    </row>
    <row r="3814" spans="1:123" s="110" customFormat="1">
      <c r="A3814" s="184"/>
      <c r="B3814" s="180"/>
      <c r="D3814" s="192"/>
      <c r="E3814" s="157"/>
      <c r="F3814" s="158"/>
      <c r="G3814" s="158"/>
      <c r="H3814" s="158"/>
      <c r="I3814" s="158"/>
      <c r="J3814" s="158"/>
      <c r="K3814" s="158"/>
      <c r="L3814" s="158"/>
      <c r="M3814" s="158"/>
      <c r="N3814" s="158"/>
      <c r="O3814" s="158"/>
      <c r="P3814" s="158"/>
      <c r="Q3814" s="158"/>
      <c r="R3814" s="158"/>
      <c r="S3814" s="158"/>
      <c r="T3814" s="158"/>
      <c r="U3814" s="158"/>
      <c r="V3814" s="158"/>
      <c r="W3814" s="158"/>
      <c r="X3814" s="158"/>
      <c r="Y3814" s="158"/>
      <c r="Z3814" s="158"/>
      <c r="AA3814" s="158"/>
      <c r="AB3814" s="158"/>
      <c r="AC3814" s="158"/>
      <c r="AD3814" s="158"/>
      <c r="AE3814" s="158"/>
      <c r="AF3814" s="158"/>
      <c r="AG3814" s="158"/>
      <c r="AH3814" s="158"/>
      <c r="AI3814" s="158"/>
      <c r="AJ3814" s="158"/>
      <c r="AK3814" s="158"/>
      <c r="AL3814" s="158"/>
      <c r="AM3814" s="158"/>
      <c r="AN3814" s="158"/>
      <c r="AO3814" s="158"/>
      <c r="AP3814" s="158"/>
      <c r="AQ3814" s="158"/>
      <c r="AR3814" s="158"/>
      <c r="AS3814" s="158"/>
      <c r="AT3814" s="158"/>
      <c r="AU3814" s="158"/>
      <c r="AV3814" s="158"/>
      <c r="AW3814" s="158"/>
      <c r="AX3814" s="158"/>
      <c r="AY3814" s="158"/>
      <c r="AZ3814" s="158"/>
      <c r="BA3814" s="158"/>
      <c r="BB3814" s="158"/>
      <c r="BC3814" s="158"/>
      <c r="BD3814" s="159"/>
      <c r="BE3814" s="158"/>
      <c r="BF3814" s="158"/>
      <c r="BG3814" s="158"/>
      <c r="BH3814" s="158"/>
      <c r="BI3814" s="159"/>
      <c r="BJ3814" s="158"/>
      <c r="BK3814" s="158"/>
      <c r="BL3814" s="158"/>
      <c r="BM3814" s="158"/>
      <c r="BN3814" s="158"/>
      <c r="BO3814" s="158"/>
      <c r="BP3814" s="158"/>
      <c r="BQ3814" s="158"/>
      <c r="BR3814" s="158"/>
      <c r="BS3814" s="158"/>
      <c r="BT3814" s="158"/>
      <c r="BU3814" s="158"/>
      <c r="BV3814" s="158"/>
      <c r="BW3814" s="158"/>
      <c r="BX3814" s="158"/>
      <c r="BY3814" s="158"/>
      <c r="BZ3814" s="158"/>
      <c r="CA3814" s="158"/>
      <c r="CB3814" s="158"/>
      <c r="CC3814" s="158"/>
      <c r="CD3814" s="158"/>
      <c r="CE3814" s="158"/>
      <c r="CF3814" s="158"/>
      <c r="CG3814" s="158"/>
      <c r="CH3814" s="158"/>
      <c r="CI3814" s="158"/>
      <c r="CJ3814" s="158"/>
      <c r="CK3814" s="158"/>
      <c r="CL3814" s="158"/>
      <c r="CM3814" s="158"/>
      <c r="CN3814" s="158"/>
      <c r="CO3814" s="158"/>
      <c r="CP3814" s="158"/>
      <c r="CQ3814" s="158"/>
      <c r="CR3814" s="158"/>
      <c r="CS3814" s="158"/>
      <c r="CT3814" s="158"/>
      <c r="CU3814" s="158"/>
      <c r="CV3814" s="158"/>
      <c r="CW3814" s="158"/>
      <c r="CX3814" s="158"/>
      <c r="CY3814" s="158"/>
      <c r="CZ3814" s="158"/>
      <c r="DA3814" s="158"/>
      <c r="DB3814" s="158"/>
      <c r="DC3814" s="158"/>
      <c r="DD3814" s="158"/>
      <c r="DE3814" s="158"/>
      <c r="DF3814" s="158"/>
      <c r="DG3814" s="158"/>
      <c r="DH3814" s="158"/>
      <c r="DI3814" s="158"/>
      <c r="DJ3814" s="158"/>
      <c r="DK3814" s="158"/>
      <c r="DL3814" s="158"/>
      <c r="DM3814" s="158"/>
      <c r="DN3814" s="158"/>
      <c r="DO3814" s="158"/>
      <c r="DP3814" s="158"/>
      <c r="DQ3814" s="158"/>
      <c r="DR3814" s="158"/>
      <c r="DS3814" s="160"/>
    </row>
    <row r="3815" spans="1:123" s="110" customFormat="1">
      <c r="A3815" s="184"/>
      <c r="B3815" s="180"/>
      <c r="D3815" s="192"/>
      <c r="E3815" s="157"/>
      <c r="F3815" s="158"/>
      <c r="G3815" s="158"/>
      <c r="H3815" s="158"/>
      <c r="I3815" s="158"/>
      <c r="J3815" s="158"/>
      <c r="K3815" s="158"/>
      <c r="L3815" s="158"/>
      <c r="M3815" s="158"/>
      <c r="N3815" s="158"/>
      <c r="O3815" s="158"/>
      <c r="P3815" s="158"/>
      <c r="Q3815" s="158"/>
      <c r="R3815" s="158"/>
      <c r="S3815" s="158"/>
      <c r="T3815" s="158"/>
      <c r="U3815" s="158"/>
      <c r="V3815" s="158"/>
      <c r="W3815" s="158"/>
      <c r="X3815" s="158"/>
      <c r="Y3815" s="158"/>
      <c r="Z3815" s="158"/>
      <c r="AA3815" s="158"/>
      <c r="AB3815" s="158"/>
      <c r="AC3815" s="158"/>
      <c r="AD3815" s="158"/>
      <c r="AE3815" s="158"/>
      <c r="AF3815" s="158"/>
      <c r="AG3815" s="158"/>
      <c r="AH3815" s="158"/>
      <c r="AI3815" s="158"/>
      <c r="AJ3815" s="158"/>
      <c r="AK3815" s="158"/>
      <c r="AL3815" s="158"/>
      <c r="AM3815" s="158"/>
      <c r="AN3815" s="158"/>
      <c r="AO3815" s="158"/>
      <c r="AP3815" s="158"/>
      <c r="AQ3815" s="158"/>
      <c r="AR3815" s="158"/>
      <c r="AS3815" s="158"/>
      <c r="AT3815" s="158"/>
      <c r="AU3815" s="158"/>
      <c r="AV3815" s="158"/>
      <c r="AW3815" s="158"/>
      <c r="AX3815" s="158"/>
      <c r="AY3815" s="158"/>
      <c r="AZ3815" s="158"/>
      <c r="BA3815" s="158"/>
      <c r="BB3815" s="158"/>
      <c r="BC3815" s="158"/>
      <c r="BD3815" s="159"/>
      <c r="BE3815" s="158"/>
      <c r="BF3815" s="158"/>
      <c r="BG3815" s="158"/>
      <c r="BH3815" s="158"/>
      <c r="BI3815" s="159"/>
      <c r="BJ3815" s="158"/>
      <c r="BK3815" s="158"/>
      <c r="BL3815" s="158"/>
      <c r="BM3815" s="158"/>
      <c r="BN3815" s="158"/>
      <c r="BO3815" s="158"/>
      <c r="BP3815" s="158"/>
      <c r="BQ3815" s="158"/>
      <c r="BR3815" s="158"/>
      <c r="BS3815" s="158"/>
      <c r="BT3815" s="158"/>
      <c r="BU3815" s="158"/>
      <c r="BV3815" s="158"/>
      <c r="BW3815" s="158"/>
      <c r="BX3815" s="158"/>
      <c r="BY3815" s="158"/>
      <c r="BZ3815" s="158"/>
      <c r="CA3815" s="158"/>
      <c r="CB3815" s="158"/>
      <c r="CC3815" s="158"/>
      <c r="CD3815" s="158"/>
      <c r="CE3815" s="158"/>
      <c r="CF3815" s="158"/>
      <c r="CG3815" s="158"/>
      <c r="CH3815" s="158"/>
      <c r="CI3815" s="158"/>
      <c r="CJ3815" s="158"/>
      <c r="CK3815" s="158"/>
      <c r="CL3815" s="158"/>
      <c r="CM3815" s="158"/>
      <c r="CN3815" s="158"/>
      <c r="CO3815" s="158"/>
      <c r="CP3815" s="158"/>
      <c r="CQ3815" s="158"/>
      <c r="CR3815" s="158"/>
      <c r="CS3815" s="158"/>
      <c r="CT3815" s="158"/>
      <c r="CU3815" s="158"/>
      <c r="CV3815" s="158"/>
      <c r="CW3815" s="158"/>
      <c r="CX3815" s="158"/>
      <c r="CY3815" s="158"/>
      <c r="CZ3815" s="158"/>
      <c r="DA3815" s="158"/>
      <c r="DB3815" s="158"/>
      <c r="DC3815" s="158"/>
      <c r="DD3815" s="158"/>
      <c r="DE3815" s="158"/>
      <c r="DF3815" s="158"/>
      <c r="DG3815" s="158"/>
      <c r="DH3815" s="158"/>
      <c r="DI3815" s="158"/>
      <c r="DJ3815" s="158"/>
      <c r="DK3815" s="158"/>
      <c r="DL3815" s="158"/>
      <c r="DM3815" s="158"/>
      <c r="DN3815" s="158"/>
      <c r="DO3815" s="158"/>
      <c r="DP3815" s="158"/>
      <c r="DQ3815" s="158"/>
      <c r="DR3815" s="158"/>
      <c r="DS3815" s="160"/>
    </row>
    <row r="3816" spans="1:123" s="110" customFormat="1">
      <c r="A3816" s="184"/>
      <c r="B3816" s="180"/>
      <c r="D3816" s="192"/>
      <c r="E3816" s="157"/>
      <c r="F3816" s="158"/>
      <c r="G3816" s="158"/>
      <c r="H3816" s="158"/>
      <c r="I3816" s="158"/>
      <c r="J3816" s="158"/>
      <c r="K3816" s="158"/>
      <c r="L3816" s="158"/>
      <c r="M3816" s="158"/>
      <c r="N3816" s="158"/>
      <c r="O3816" s="158"/>
      <c r="P3816" s="158"/>
      <c r="Q3816" s="158"/>
      <c r="R3816" s="158"/>
      <c r="S3816" s="158"/>
      <c r="T3816" s="158"/>
      <c r="U3816" s="158"/>
      <c r="V3816" s="158"/>
      <c r="W3816" s="158"/>
      <c r="X3816" s="158"/>
      <c r="Y3816" s="158"/>
      <c r="Z3816" s="158"/>
      <c r="AA3816" s="158"/>
      <c r="AB3816" s="158"/>
      <c r="AC3816" s="158"/>
      <c r="AD3816" s="158"/>
      <c r="AE3816" s="158"/>
      <c r="AF3816" s="158"/>
      <c r="AG3816" s="158"/>
      <c r="AH3816" s="158"/>
      <c r="AI3816" s="158"/>
      <c r="AJ3816" s="158"/>
      <c r="AK3816" s="158"/>
      <c r="AL3816" s="158"/>
      <c r="AM3816" s="158"/>
      <c r="AN3816" s="158"/>
      <c r="AO3816" s="158"/>
      <c r="AP3816" s="158"/>
      <c r="AQ3816" s="158"/>
      <c r="AR3816" s="158"/>
      <c r="AS3816" s="158"/>
      <c r="AT3816" s="158"/>
      <c r="AU3816" s="158"/>
      <c r="AV3816" s="158"/>
      <c r="AW3816" s="158"/>
      <c r="AX3816" s="158"/>
      <c r="AY3816" s="158"/>
      <c r="AZ3816" s="158"/>
      <c r="BA3816" s="158"/>
      <c r="BB3816" s="158"/>
      <c r="BC3816" s="158"/>
      <c r="BD3816" s="159"/>
      <c r="BE3816" s="158"/>
      <c r="BF3816" s="158"/>
      <c r="BG3816" s="158"/>
      <c r="BH3816" s="158"/>
      <c r="BI3816" s="159"/>
      <c r="BJ3816" s="158"/>
      <c r="BK3816" s="158"/>
      <c r="BL3816" s="158"/>
      <c r="BM3816" s="158"/>
      <c r="BN3816" s="158"/>
      <c r="BO3816" s="158"/>
      <c r="BP3816" s="158"/>
      <c r="BQ3816" s="158"/>
      <c r="BR3816" s="158"/>
      <c r="BS3816" s="158"/>
      <c r="BT3816" s="158"/>
      <c r="BU3816" s="158"/>
      <c r="BV3816" s="158"/>
      <c r="BW3816" s="158"/>
      <c r="BX3816" s="158"/>
      <c r="BY3816" s="158"/>
      <c r="BZ3816" s="158"/>
      <c r="CA3816" s="158"/>
      <c r="CB3816" s="158"/>
      <c r="CC3816" s="158"/>
      <c r="CD3816" s="158"/>
      <c r="CE3816" s="158"/>
      <c r="CF3816" s="158"/>
      <c r="CG3816" s="158"/>
      <c r="CH3816" s="158"/>
      <c r="CI3816" s="158"/>
      <c r="CJ3816" s="158"/>
      <c r="CK3816" s="158"/>
      <c r="CL3816" s="158"/>
      <c r="CM3816" s="158"/>
      <c r="CN3816" s="158"/>
      <c r="CO3816" s="158"/>
      <c r="CP3816" s="158"/>
      <c r="CQ3816" s="158"/>
      <c r="CR3816" s="158"/>
      <c r="CS3816" s="158"/>
      <c r="CT3816" s="158"/>
      <c r="CU3816" s="158"/>
      <c r="CV3816" s="158"/>
      <c r="CW3816" s="158"/>
      <c r="CX3816" s="158"/>
      <c r="CY3816" s="158"/>
      <c r="CZ3816" s="158"/>
      <c r="DA3816" s="158"/>
      <c r="DB3816" s="158"/>
      <c r="DC3816" s="158"/>
      <c r="DD3816" s="158"/>
      <c r="DE3816" s="158"/>
      <c r="DF3816" s="158"/>
      <c r="DG3816" s="158"/>
      <c r="DH3816" s="158"/>
      <c r="DI3816" s="158"/>
      <c r="DJ3816" s="158"/>
      <c r="DK3816" s="158"/>
      <c r="DL3816" s="158"/>
      <c r="DM3816" s="158"/>
      <c r="DN3816" s="158"/>
      <c r="DO3816" s="158"/>
      <c r="DP3816" s="158"/>
      <c r="DQ3816" s="158"/>
      <c r="DR3816" s="158"/>
      <c r="DS3816" s="160"/>
    </row>
    <row r="3817" spans="1:123" s="110" customFormat="1">
      <c r="A3817" s="184"/>
      <c r="B3817" s="180"/>
      <c r="D3817" s="192"/>
      <c r="E3817" s="157"/>
      <c r="F3817" s="158"/>
      <c r="G3817" s="158"/>
      <c r="H3817" s="158"/>
      <c r="I3817" s="158"/>
      <c r="J3817" s="158"/>
      <c r="K3817" s="158"/>
      <c r="L3817" s="158"/>
      <c r="M3817" s="158"/>
      <c r="N3817" s="158"/>
      <c r="O3817" s="158"/>
      <c r="P3817" s="158"/>
      <c r="Q3817" s="158"/>
      <c r="R3817" s="158"/>
      <c r="S3817" s="158"/>
      <c r="T3817" s="158"/>
      <c r="U3817" s="158"/>
      <c r="V3817" s="158"/>
      <c r="W3817" s="158"/>
      <c r="X3817" s="158"/>
      <c r="Y3817" s="158"/>
      <c r="Z3817" s="158"/>
      <c r="AA3817" s="158"/>
      <c r="AB3817" s="158"/>
      <c r="AC3817" s="158"/>
      <c r="AD3817" s="158"/>
      <c r="AE3817" s="158"/>
      <c r="AF3817" s="158"/>
      <c r="AG3817" s="158"/>
      <c r="AH3817" s="158"/>
      <c r="AI3817" s="158"/>
      <c r="AJ3817" s="158"/>
      <c r="AK3817" s="158"/>
      <c r="AL3817" s="158"/>
      <c r="AM3817" s="158"/>
      <c r="AN3817" s="158"/>
      <c r="AO3817" s="158"/>
      <c r="AP3817" s="158"/>
      <c r="AQ3817" s="158"/>
      <c r="AR3817" s="158"/>
      <c r="AS3817" s="158"/>
      <c r="AT3817" s="158"/>
      <c r="AU3817" s="158"/>
      <c r="AV3817" s="158"/>
      <c r="AW3817" s="158"/>
      <c r="AX3817" s="158"/>
      <c r="AY3817" s="158"/>
      <c r="AZ3817" s="158"/>
      <c r="BA3817" s="158"/>
      <c r="BB3817" s="158"/>
      <c r="BC3817" s="158"/>
      <c r="BD3817" s="159"/>
      <c r="BE3817" s="158"/>
      <c r="BF3817" s="158"/>
      <c r="BG3817" s="158"/>
      <c r="BH3817" s="158"/>
      <c r="BI3817" s="159"/>
      <c r="BJ3817" s="158"/>
      <c r="BK3817" s="158"/>
      <c r="BL3817" s="158"/>
      <c r="BM3817" s="158"/>
      <c r="BN3817" s="158"/>
      <c r="BO3817" s="158"/>
      <c r="BP3817" s="158"/>
      <c r="BQ3817" s="158"/>
      <c r="BR3817" s="158"/>
      <c r="BS3817" s="158"/>
      <c r="BT3817" s="158"/>
      <c r="BU3817" s="158"/>
      <c r="BV3817" s="158"/>
      <c r="BW3817" s="158"/>
      <c r="BX3817" s="158"/>
      <c r="BY3817" s="158"/>
      <c r="BZ3817" s="158"/>
      <c r="CA3817" s="158"/>
      <c r="CB3817" s="158"/>
      <c r="CC3817" s="158"/>
      <c r="CD3817" s="158"/>
      <c r="CE3817" s="158"/>
      <c r="CF3817" s="158"/>
      <c r="CG3817" s="158"/>
      <c r="CH3817" s="158"/>
      <c r="CI3817" s="158"/>
      <c r="CJ3817" s="158"/>
      <c r="CK3817" s="158"/>
      <c r="CL3817" s="158"/>
      <c r="CM3817" s="158"/>
      <c r="CN3817" s="158"/>
      <c r="CO3817" s="158"/>
      <c r="CP3817" s="158"/>
      <c r="CQ3817" s="158"/>
      <c r="CR3817" s="158"/>
      <c r="CS3817" s="158"/>
      <c r="CT3817" s="158"/>
      <c r="CU3817" s="158"/>
      <c r="CV3817" s="158"/>
      <c r="CW3817" s="158"/>
      <c r="CX3817" s="158"/>
      <c r="CY3817" s="158"/>
      <c r="CZ3817" s="158"/>
      <c r="DA3817" s="158"/>
      <c r="DB3817" s="158"/>
      <c r="DC3817" s="158"/>
      <c r="DD3817" s="158"/>
      <c r="DE3817" s="158"/>
      <c r="DF3817" s="158"/>
      <c r="DG3817" s="158"/>
      <c r="DH3817" s="158"/>
      <c r="DI3817" s="158"/>
      <c r="DJ3817" s="158"/>
      <c r="DK3817" s="158"/>
      <c r="DL3817" s="158"/>
      <c r="DM3817" s="158"/>
      <c r="DN3817" s="158"/>
      <c r="DO3817" s="158"/>
      <c r="DP3817" s="158"/>
      <c r="DQ3817" s="158"/>
      <c r="DR3817" s="158"/>
      <c r="DS3817" s="160"/>
    </row>
    <row r="3818" spans="1:123" s="110" customFormat="1">
      <c r="A3818" s="184"/>
      <c r="B3818" s="180"/>
      <c r="D3818" s="192"/>
      <c r="E3818" s="157"/>
      <c r="F3818" s="158"/>
      <c r="G3818" s="158"/>
      <c r="H3818" s="158"/>
      <c r="I3818" s="158"/>
      <c r="J3818" s="158"/>
      <c r="K3818" s="158"/>
      <c r="L3818" s="158"/>
      <c r="M3818" s="158"/>
      <c r="N3818" s="158"/>
      <c r="O3818" s="158"/>
      <c r="P3818" s="158"/>
      <c r="Q3818" s="158"/>
      <c r="R3818" s="158"/>
      <c r="S3818" s="158"/>
      <c r="T3818" s="158"/>
      <c r="U3818" s="158"/>
      <c r="V3818" s="158"/>
      <c r="W3818" s="158"/>
      <c r="X3818" s="158"/>
      <c r="Y3818" s="158"/>
      <c r="Z3818" s="158"/>
      <c r="AA3818" s="158"/>
      <c r="AB3818" s="158"/>
      <c r="AC3818" s="158"/>
      <c r="AD3818" s="158"/>
      <c r="AE3818" s="158"/>
      <c r="AF3818" s="158"/>
      <c r="AG3818" s="158"/>
      <c r="AH3818" s="158"/>
      <c r="AI3818" s="158"/>
      <c r="AJ3818" s="158"/>
      <c r="AK3818" s="158"/>
      <c r="AL3818" s="158"/>
      <c r="AM3818" s="158"/>
      <c r="AN3818" s="158"/>
      <c r="AO3818" s="158"/>
      <c r="AP3818" s="158"/>
      <c r="AQ3818" s="158"/>
      <c r="AR3818" s="158"/>
      <c r="AS3818" s="158"/>
      <c r="AT3818" s="158"/>
      <c r="AU3818" s="158"/>
      <c r="AV3818" s="158"/>
      <c r="AW3818" s="158"/>
      <c r="AX3818" s="158"/>
      <c r="AY3818" s="158"/>
      <c r="AZ3818" s="158"/>
      <c r="BA3818" s="158"/>
      <c r="BB3818" s="158"/>
      <c r="BC3818" s="158"/>
      <c r="BD3818" s="159"/>
      <c r="BE3818" s="158"/>
      <c r="BF3818" s="158"/>
      <c r="BG3818" s="158"/>
      <c r="BH3818" s="158"/>
      <c r="BI3818" s="159"/>
      <c r="BJ3818" s="158"/>
      <c r="BK3818" s="158"/>
      <c r="BL3818" s="158"/>
      <c r="BM3818" s="158"/>
      <c r="BN3818" s="158"/>
      <c r="BO3818" s="158"/>
      <c r="BP3818" s="158"/>
      <c r="BQ3818" s="158"/>
      <c r="BR3818" s="158"/>
      <c r="BS3818" s="158"/>
      <c r="BT3818" s="158"/>
      <c r="BU3818" s="158"/>
      <c r="BV3818" s="158"/>
      <c r="BW3818" s="158"/>
      <c r="BX3818" s="158"/>
      <c r="BY3818" s="158"/>
      <c r="BZ3818" s="158"/>
      <c r="CA3818" s="158"/>
      <c r="CB3818" s="158"/>
      <c r="CC3818" s="158"/>
      <c r="CD3818" s="158"/>
      <c r="CE3818" s="158"/>
      <c r="CF3818" s="158"/>
      <c r="CG3818" s="158"/>
      <c r="CH3818" s="158"/>
      <c r="CI3818" s="158"/>
      <c r="CJ3818" s="158"/>
      <c r="CK3818" s="158"/>
      <c r="CL3818" s="158"/>
      <c r="CM3818" s="158"/>
      <c r="CN3818" s="158"/>
      <c r="CO3818" s="158"/>
      <c r="CP3818" s="158"/>
      <c r="CQ3818" s="158"/>
      <c r="CR3818" s="158"/>
      <c r="CS3818" s="158"/>
      <c r="CT3818" s="158"/>
      <c r="CU3818" s="158"/>
      <c r="CV3818" s="158"/>
      <c r="CW3818" s="158"/>
      <c r="CX3818" s="158"/>
      <c r="CY3818" s="158"/>
      <c r="CZ3818" s="158"/>
      <c r="DA3818" s="158"/>
      <c r="DB3818" s="158"/>
      <c r="DC3818" s="158"/>
      <c r="DD3818" s="158"/>
      <c r="DE3818" s="158"/>
      <c r="DF3818" s="158"/>
      <c r="DG3818" s="158"/>
      <c r="DH3818" s="158"/>
      <c r="DI3818" s="158"/>
      <c r="DJ3818" s="158"/>
      <c r="DK3818" s="158"/>
      <c r="DL3818" s="158"/>
      <c r="DM3818" s="158"/>
      <c r="DN3818" s="158"/>
      <c r="DO3818" s="158"/>
      <c r="DP3818" s="158"/>
      <c r="DQ3818" s="158"/>
      <c r="DR3818" s="158"/>
      <c r="DS3818" s="160"/>
    </row>
    <row r="3819" spans="1:123" s="110" customFormat="1">
      <c r="A3819" s="184"/>
      <c r="B3819" s="180"/>
      <c r="D3819" s="192"/>
      <c r="E3819" s="157"/>
      <c r="F3819" s="158"/>
      <c r="G3819" s="158"/>
      <c r="H3819" s="158"/>
      <c r="I3819" s="158"/>
      <c r="J3819" s="158"/>
      <c r="K3819" s="158"/>
      <c r="L3819" s="158"/>
      <c r="M3819" s="158"/>
      <c r="N3819" s="158"/>
      <c r="O3819" s="158"/>
      <c r="P3819" s="158"/>
      <c r="Q3819" s="158"/>
      <c r="R3819" s="158"/>
      <c r="S3819" s="158"/>
      <c r="T3819" s="158"/>
      <c r="U3819" s="158"/>
      <c r="V3819" s="158"/>
      <c r="W3819" s="158"/>
      <c r="X3819" s="158"/>
      <c r="Y3819" s="158"/>
      <c r="Z3819" s="158"/>
      <c r="AA3819" s="158"/>
      <c r="AB3819" s="158"/>
      <c r="AC3819" s="158"/>
      <c r="AD3819" s="158"/>
      <c r="AE3819" s="158"/>
      <c r="AF3819" s="158"/>
      <c r="AG3819" s="158"/>
      <c r="AH3819" s="158"/>
      <c r="AI3819" s="158"/>
      <c r="AJ3819" s="158"/>
      <c r="AK3819" s="158"/>
      <c r="AL3819" s="158"/>
      <c r="AM3819" s="158"/>
      <c r="AN3819" s="158"/>
      <c r="AO3819" s="158"/>
      <c r="AP3819" s="158"/>
      <c r="AQ3819" s="158"/>
      <c r="AR3819" s="158"/>
      <c r="AS3819" s="158"/>
      <c r="AT3819" s="158"/>
      <c r="AU3819" s="158"/>
      <c r="AV3819" s="158"/>
      <c r="AW3819" s="158"/>
      <c r="AX3819" s="158"/>
      <c r="AY3819" s="158"/>
      <c r="AZ3819" s="158"/>
      <c r="BA3819" s="158"/>
      <c r="BB3819" s="158"/>
      <c r="BC3819" s="158"/>
      <c r="BD3819" s="159"/>
      <c r="BE3819" s="158"/>
      <c r="BF3819" s="158"/>
      <c r="BG3819" s="158"/>
      <c r="BH3819" s="158"/>
      <c r="BI3819" s="159"/>
      <c r="BJ3819" s="158"/>
      <c r="BK3819" s="158"/>
      <c r="BL3819" s="158"/>
      <c r="BM3819" s="158"/>
      <c r="BN3819" s="158"/>
      <c r="BO3819" s="158"/>
      <c r="BP3819" s="158"/>
      <c r="BQ3819" s="158"/>
      <c r="BR3819" s="158"/>
      <c r="BS3819" s="158"/>
      <c r="BT3819" s="158"/>
      <c r="BU3819" s="158"/>
      <c r="BV3819" s="158"/>
      <c r="BW3819" s="158"/>
      <c r="BX3819" s="158"/>
      <c r="BY3819" s="158"/>
      <c r="BZ3819" s="158"/>
      <c r="CA3819" s="158"/>
      <c r="CB3819" s="158"/>
      <c r="CC3819" s="158"/>
      <c r="CD3819" s="158"/>
      <c r="CE3819" s="158"/>
      <c r="CF3819" s="158"/>
      <c r="CG3819" s="158"/>
      <c r="CH3819" s="158"/>
      <c r="CI3819" s="158"/>
      <c r="CJ3819" s="158"/>
      <c r="CK3819" s="158"/>
      <c r="CL3819" s="158"/>
      <c r="CM3819" s="158"/>
      <c r="CN3819" s="158"/>
      <c r="CO3819" s="158"/>
      <c r="CP3819" s="158"/>
      <c r="CQ3819" s="158"/>
      <c r="CR3819" s="158"/>
      <c r="CS3819" s="158"/>
      <c r="CT3819" s="158"/>
      <c r="CU3819" s="158"/>
      <c r="CV3819" s="158"/>
      <c r="CW3819" s="158"/>
      <c r="CX3819" s="158"/>
      <c r="CY3819" s="158"/>
      <c r="CZ3819" s="158"/>
      <c r="DA3819" s="158"/>
      <c r="DB3819" s="158"/>
      <c r="DC3819" s="158"/>
      <c r="DD3819" s="158"/>
      <c r="DE3819" s="158"/>
      <c r="DF3819" s="158"/>
      <c r="DG3819" s="158"/>
      <c r="DH3819" s="158"/>
      <c r="DI3819" s="158"/>
      <c r="DJ3819" s="158"/>
      <c r="DK3819" s="158"/>
      <c r="DL3819" s="158"/>
      <c r="DM3819" s="158"/>
      <c r="DN3819" s="158"/>
      <c r="DO3819" s="158"/>
      <c r="DP3819" s="158"/>
      <c r="DQ3819" s="158"/>
      <c r="DR3819" s="158"/>
      <c r="DS3819" s="160"/>
    </row>
    <row r="3820" spans="1:123" s="110" customFormat="1">
      <c r="A3820" s="184"/>
      <c r="B3820" s="180"/>
      <c r="D3820" s="192"/>
      <c r="E3820" s="157"/>
      <c r="F3820" s="158"/>
      <c r="G3820" s="158"/>
      <c r="H3820" s="158"/>
      <c r="I3820" s="158"/>
      <c r="J3820" s="158"/>
      <c r="K3820" s="158"/>
      <c r="L3820" s="158"/>
      <c r="M3820" s="158"/>
      <c r="N3820" s="158"/>
      <c r="O3820" s="158"/>
      <c r="P3820" s="158"/>
      <c r="Q3820" s="158"/>
      <c r="R3820" s="158"/>
      <c r="S3820" s="158"/>
      <c r="T3820" s="158"/>
      <c r="U3820" s="158"/>
      <c r="V3820" s="158"/>
      <c r="W3820" s="158"/>
      <c r="X3820" s="158"/>
      <c r="Y3820" s="158"/>
      <c r="Z3820" s="158"/>
      <c r="AA3820" s="158"/>
      <c r="AB3820" s="158"/>
      <c r="AC3820" s="158"/>
      <c r="AD3820" s="158"/>
      <c r="AE3820" s="158"/>
      <c r="AF3820" s="158"/>
      <c r="AG3820" s="158"/>
      <c r="AH3820" s="158"/>
      <c r="AI3820" s="158"/>
      <c r="AJ3820" s="158"/>
      <c r="AK3820" s="158"/>
      <c r="AL3820" s="158"/>
      <c r="AM3820" s="158"/>
      <c r="AN3820" s="158"/>
      <c r="AO3820" s="158"/>
      <c r="AP3820" s="158"/>
      <c r="AQ3820" s="158"/>
      <c r="AR3820" s="158"/>
      <c r="AS3820" s="158"/>
      <c r="AT3820" s="158"/>
      <c r="AU3820" s="158"/>
      <c r="AV3820" s="158"/>
      <c r="AW3820" s="158"/>
      <c r="AX3820" s="158"/>
      <c r="AY3820" s="158"/>
      <c r="AZ3820" s="158"/>
      <c r="BA3820" s="158"/>
      <c r="BB3820" s="158"/>
      <c r="BC3820" s="158"/>
      <c r="BD3820" s="159"/>
      <c r="BE3820" s="158"/>
      <c r="BF3820" s="158"/>
      <c r="BG3820" s="158"/>
      <c r="BH3820" s="158"/>
      <c r="BI3820" s="159"/>
      <c r="BJ3820" s="158"/>
      <c r="BK3820" s="158"/>
      <c r="BL3820" s="158"/>
      <c r="BM3820" s="158"/>
      <c r="BN3820" s="158"/>
      <c r="BO3820" s="158"/>
      <c r="BP3820" s="158"/>
      <c r="BQ3820" s="158"/>
      <c r="BR3820" s="158"/>
      <c r="BS3820" s="158"/>
      <c r="BT3820" s="158"/>
      <c r="BU3820" s="158"/>
      <c r="BV3820" s="158"/>
      <c r="BW3820" s="158"/>
      <c r="BX3820" s="158"/>
      <c r="BY3820" s="158"/>
      <c r="BZ3820" s="158"/>
      <c r="CA3820" s="158"/>
      <c r="CB3820" s="158"/>
      <c r="CC3820" s="158"/>
      <c r="CD3820" s="158"/>
      <c r="CE3820" s="158"/>
      <c r="CF3820" s="158"/>
      <c r="CG3820" s="158"/>
      <c r="CH3820" s="158"/>
      <c r="CI3820" s="158"/>
      <c r="CJ3820" s="158"/>
      <c r="CK3820" s="158"/>
      <c r="CL3820" s="158"/>
      <c r="CM3820" s="158"/>
      <c r="CN3820" s="158"/>
      <c r="CO3820" s="158"/>
      <c r="CP3820" s="158"/>
      <c r="CQ3820" s="158"/>
      <c r="CR3820" s="158"/>
      <c r="CS3820" s="158"/>
      <c r="CT3820" s="158"/>
      <c r="CU3820" s="158"/>
      <c r="CV3820" s="158"/>
      <c r="CW3820" s="158"/>
      <c r="CX3820" s="158"/>
      <c r="CY3820" s="158"/>
      <c r="CZ3820" s="158"/>
      <c r="DA3820" s="158"/>
      <c r="DB3820" s="158"/>
      <c r="DC3820" s="158"/>
      <c r="DD3820" s="158"/>
      <c r="DE3820" s="158"/>
      <c r="DF3820" s="158"/>
      <c r="DG3820" s="158"/>
      <c r="DH3820" s="158"/>
      <c r="DI3820" s="158"/>
      <c r="DJ3820" s="158"/>
      <c r="DK3820" s="158"/>
      <c r="DL3820" s="158"/>
      <c r="DM3820" s="158"/>
      <c r="DN3820" s="158"/>
      <c r="DO3820" s="158"/>
      <c r="DP3820" s="158"/>
      <c r="DQ3820" s="158"/>
      <c r="DR3820" s="158"/>
      <c r="DS3820" s="160"/>
    </row>
    <row r="3821" spans="1:123" s="110" customFormat="1">
      <c r="A3821" s="184"/>
      <c r="B3821" s="180"/>
      <c r="D3821" s="192"/>
      <c r="E3821" s="157"/>
      <c r="F3821" s="158"/>
      <c r="G3821" s="158"/>
      <c r="H3821" s="158"/>
      <c r="I3821" s="158"/>
      <c r="J3821" s="158"/>
      <c r="K3821" s="158"/>
      <c r="L3821" s="158"/>
      <c r="M3821" s="158"/>
      <c r="N3821" s="158"/>
      <c r="O3821" s="158"/>
      <c r="P3821" s="158"/>
      <c r="Q3821" s="158"/>
      <c r="R3821" s="158"/>
      <c r="S3821" s="158"/>
      <c r="T3821" s="158"/>
      <c r="U3821" s="158"/>
      <c r="V3821" s="158"/>
      <c r="W3821" s="158"/>
      <c r="X3821" s="158"/>
      <c r="Y3821" s="158"/>
      <c r="Z3821" s="158"/>
      <c r="AA3821" s="158"/>
      <c r="AB3821" s="158"/>
      <c r="AC3821" s="158"/>
      <c r="AD3821" s="158"/>
      <c r="AE3821" s="158"/>
      <c r="AF3821" s="158"/>
      <c r="AG3821" s="158"/>
      <c r="AH3821" s="158"/>
      <c r="AI3821" s="158"/>
      <c r="AJ3821" s="158"/>
      <c r="AK3821" s="158"/>
      <c r="AL3821" s="158"/>
      <c r="AM3821" s="158"/>
      <c r="AN3821" s="158"/>
      <c r="AO3821" s="158"/>
      <c r="AP3821" s="158"/>
      <c r="AQ3821" s="158"/>
      <c r="AR3821" s="158"/>
      <c r="AS3821" s="158"/>
      <c r="AT3821" s="158"/>
      <c r="AU3821" s="158"/>
      <c r="AV3821" s="158"/>
      <c r="AW3821" s="158"/>
      <c r="AX3821" s="158"/>
      <c r="AY3821" s="158"/>
      <c r="AZ3821" s="158"/>
      <c r="BA3821" s="158"/>
      <c r="BB3821" s="158"/>
      <c r="BC3821" s="158"/>
      <c r="BD3821" s="159"/>
      <c r="BE3821" s="158"/>
      <c r="BF3821" s="158"/>
      <c r="BG3821" s="158"/>
      <c r="BH3821" s="158"/>
      <c r="BI3821" s="159"/>
      <c r="BJ3821" s="158"/>
      <c r="BK3821" s="158"/>
      <c r="BL3821" s="158"/>
      <c r="BM3821" s="158"/>
      <c r="BN3821" s="158"/>
      <c r="BO3821" s="158"/>
      <c r="BP3821" s="158"/>
      <c r="BQ3821" s="158"/>
      <c r="BR3821" s="158"/>
      <c r="BS3821" s="158"/>
      <c r="BT3821" s="158"/>
      <c r="BU3821" s="158"/>
      <c r="BV3821" s="158"/>
      <c r="BW3821" s="158"/>
      <c r="BX3821" s="158"/>
      <c r="BY3821" s="158"/>
      <c r="BZ3821" s="158"/>
      <c r="CA3821" s="158"/>
      <c r="CB3821" s="158"/>
      <c r="CC3821" s="158"/>
      <c r="CD3821" s="158"/>
      <c r="CE3821" s="158"/>
      <c r="CF3821" s="158"/>
      <c r="CG3821" s="158"/>
      <c r="CH3821" s="158"/>
      <c r="CI3821" s="158"/>
      <c r="CJ3821" s="158"/>
      <c r="CK3821" s="158"/>
      <c r="CL3821" s="158"/>
      <c r="CM3821" s="158"/>
      <c r="CN3821" s="158"/>
      <c r="CO3821" s="158"/>
      <c r="CP3821" s="158"/>
      <c r="CQ3821" s="158"/>
      <c r="CR3821" s="158"/>
      <c r="CS3821" s="158"/>
      <c r="CT3821" s="158"/>
      <c r="CU3821" s="158"/>
      <c r="CV3821" s="158"/>
      <c r="CW3821" s="158"/>
      <c r="CX3821" s="158"/>
      <c r="CY3821" s="158"/>
      <c r="CZ3821" s="158"/>
      <c r="DA3821" s="158"/>
      <c r="DB3821" s="158"/>
      <c r="DC3821" s="158"/>
      <c r="DD3821" s="158"/>
      <c r="DE3821" s="158"/>
      <c r="DF3821" s="158"/>
      <c r="DG3821" s="158"/>
      <c r="DH3821" s="158"/>
      <c r="DI3821" s="158"/>
      <c r="DJ3821" s="158"/>
      <c r="DK3821" s="158"/>
      <c r="DL3821" s="158"/>
      <c r="DM3821" s="158"/>
      <c r="DN3821" s="158"/>
      <c r="DO3821" s="158"/>
      <c r="DP3821" s="158"/>
      <c r="DQ3821" s="158"/>
      <c r="DR3821" s="158"/>
      <c r="DS3821" s="160"/>
    </row>
    <row r="3822" spans="1:123" s="110" customFormat="1">
      <c r="A3822" s="184"/>
      <c r="B3822" s="180"/>
      <c r="D3822" s="192"/>
      <c r="E3822" s="157"/>
      <c r="F3822" s="158"/>
      <c r="G3822" s="158"/>
      <c r="H3822" s="158"/>
      <c r="I3822" s="158"/>
      <c r="J3822" s="158"/>
      <c r="K3822" s="158"/>
      <c r="L3822" s="158"/>
      <c r="M3822" s="158"/>
      <c r="N3822" s="158"/>
      <c r="O3822" s="158"/>
      <c r="P3822" s="158"/>
      <c r="Q3822" s="158"/>
      <c r="R3822" s="158"/>
      <c r="S3822" s="158"/>
      <c r="T3822" s="158"/>
      <c r="U3822" s="158"/>
      <c r="V3822" s="158"/>
      <c r="W3822" s="158"/>
      <c r="X3822" s="158"/>
      <c r="Y3822" s="158"/>
      <c r="Z3822" s="158"/>
      <c r="AA3822" s="158"/>
      <c r="AB3822" s="158"/>
      <c r="AC3822" s="158"/>
      <c r="AD3822" s="158"/>
      <c r="AE3822" s="158"/>
      <c r="AF3822" s="158"/>
      <c r="AG3822" s="158"/>
      <c r="AH3822" s="158"/>
      <c r="AI3822" s="158"/>
      <c r="AJ3822" s="158"/>
      <c r="AK3822" s="158"/>
      <c r="AL3822" s="158"/>
      <c r="AM3822" s="158"/>
      <c r="AN3822" s="158"/>
      <c r="AO3822" s="158"/>
      <c r="AP3822" s="158"/>
      <c r="AQ3822" s="158"/>
      <c r="AR3822" s="158"/>
      <c r="AS3822" s="158"/>
      <c r="AT3822" s="158"/>
      <c r="AU3822" s="158"/>
      <c r="AV3822" s="158"/>
      <c r="AW3822" s="158"/>
      <c r="AX3822" s="158"/>
      <c r="AY3822" s="158"/>
      <c r="AZ3822" s="158"/>
      <c r="BA3822" s="158"/>
      <c r="BB3822" s="158"/>
      <c r="BC3822" s="158"/>
      <c r="BD3822" s="159"/>
      <c r="BE3822" s="158"/>
      <c r="BF3822" s="158"/>
      <c r="BG3822" s="158"/>
      <c r="BH3822" s="158"/>
      <c r="BI3822" s="159"/>
      <c r="BJ3822" s="158"/>
      <c r="BK3822" s="158"/>
      <c r="BL3822" s="158"/>
      <c r="BM3822" s="158"/>
      <c r="BN3822" s="158"/>
      <c r="BO3822" s="158"/>
      <c r="BP3822" s="158"/>
      <c r="BQ3822" s="158"/>
      <c r="BR3822" s="158"/>
      <c r="BS3822" s="158"/>
      <c r="BT3822" s="158"/>
      <c r="BU3822" s="158"/>
      <c r="BV3822" s="158"/>
      <c r="BW3822" s="158"/>
      <c r="BX3822" s="158"/>
      <c r="BY3822" s="158"/>
      <c r="BZ3822" s="158"/>
      <c r="CA3822" s="158"/>
      <c r="CB3822" s="158"/>
      <c r="CC3822" s="158"/>
      <c r="CD3822" s="158"/>
      <c r="CE3822" s="158"/>
      <c r="CF3822" s="158"/>
      <c r="CG3822" s="158"/>
      <c r="CH3822" s="158"/>
      <c r="CI3822" s="158"/>
      <c r="CJ3822" s="158"/>
      <c r="CK3822" s="158"/>
      <c r="CL3822" s="158"/>
      <c r="CM3822" s="158"/>
      <c r="CN3822" s="158"/>
      <c r="CO3822" s="158"/>
      <c r="CP3822" s="158"/>
      <c r="CQ3822" s="158"/>
      <c r="CR3822" s="158"/>
      <c r="CS3822" s="158"/>
      <c r="CT3822" s="158"/>
      <c r="CU3822" s="158"/>
      <c r="CV3822" s="158"/>
      <c r="CW3822" s="158"/>
      <c r="CX3822" s="158"/>
      <c r="CY3822" s="158"/>
      <c r="CZ3822" s="158"/>
      <c r="DA3822" s="158"/>
      <c r="DB3822" s="158"/>
      <c r="DC3822" s="158"/>
      <c r="DD3822" s="158"/>
      <c r="DE3822" s="158"/>
      <c r="DF3822" s="158"/>
      <c r="DG3822" s="158"/>
      <c r="DH3822" s="158"/>
      <c r="DI3822" s="158"/>
      <c r="DJ3822" s="158"/>
      <c r="DK3822" s="158"/>
      <c r="DL3822" s="158"/>
      <c r="DM3822" s="158"/>
      <c r="DN3822" s="158"/>
      <c r="DO3822" s="158"/>
      <c r="DP3822" s="158"/>
      <c r="DQ3822" s="158"/>
      <c r="DR3822" s="158"/>
      <c r="DS3822" s="160"/>
    </row>
    <row r="3823" spans="1:123" s="110" customFormat="1">
      <c r="A3823" s="184"/>
      <c r="B3823" s="180"/>
      <c r="D3823" s="192"/>
      <c r="E3823" s="157"/>
      <c r="F3823" s="158"/>
      <c r="G3823" s="158"/>
      <c r="H3823" s="158"/>
      <c r="I3823" s="158"/>
      <c r="J3823" s="158"/>
      <c r="K3823" s="158"/>
      <c r="L3823" s="158"/>
      <c r="M3823" s="158"/>
      <c r="N3823" s="158"/>
      <c r="O3823" s="158"/>
      <c r="P3823" s="158"/>
      <c r="Q3823" s="158"/>
      <c r="R3823" s="158"/>
      <c r="S3823" s="158"/>
      <c r="T3823" s="158"/>
      <c r="U3823" s="158"/>
      <c r="V3823" s="158"/>
      <c r="W3823" s="158"/>
      <c r="X3823" s="158"/>
      <c r="Y3823" s="158"/>
      <c r="Z3823" s="158"/>
      <c r="AA3823" s="158"/>
      <c r="AB3823" s="158"/>
      <c r="AC3823" s="158"/>
      <c r="AD3823" s="158"/>
      <c r="AE3823" s="158"/>
      <c r="AF3823" s="158"/>
      <c r="AG3823" s="158"/>
      <c r="AH3823" s="158"/>
      <c r="AI3823" s="158"/>
      <c r="AJ3823" s="158"/>
      <c r="AK3823" s="158"/>
      <c r="AL3823" s="158"/>
      <c r="AM3823" s="158"/>
      <c r="AN3823" s="158"/>
      <c r="AO3823" s="158"/>
      <c r="AP3823" s="158"/>
      <c r="AQ3823" s="158"/>
      <c r="AR3823" s="158"/>
      <c r="AS3823" s="158"/>
      <c r="AT3823" s="158"/>
      <c r="AU3823" s="158"/>
      <c r="AV3823" s="158"/>
      <c r="AW3823" s="158"/>
      <c r="AX3823" s="158"/>
      <c r="AY3823" s="158"/>
      <c r="AZ3823" s="158"/>
      <c r="BA3823" s="158"/>
      <c r="BB3823" s="158"/>
      <c r="BC3823" s="158"/>
      <c r="BD3823" s="159"/>
      <c r="BE3823" s="158"/>
      <c r="BF3823" s="158"/>
      <c r="BG3823" s="158"/>
      <c r="BH3823" s="158"/>
      <c r="BI3823" s="159"/>
      <c r="BJ3823" s="158"/>
      <c r="BK3823" s="158"/>
      <c r="BL3823" s="158"/>
      <c r="BM3823" s="158"/>
      <c r="BN3823" s="158"/>
      <c r="BO3823" s="158"/>
      <c r="BP3823" s="158"/>
      <c r="BQ3823" s="158"/>
      <c r="BR3823" s="158"/>
      <c r="BS3823" s="158"/>
      <c r="BT3823" s="158"/>
      <c r="BU3823" s="158"/>
      <c r="BV3823" s="158"/>
      <c r="BW3823" s="158"/>
      <c r="BX3823" s="158"/>
      <c r="BY3823" s="158"/>
      <c r="BZ3823" s="158"/>
      <c r="CA3823" s="158"/>
      <c r="CB3823" s="158"/>
      <c r="CC3823" s="158"/>
      <c r="CD3823" s="158"/>
      <c r="CE3823" s="158"/>
      <c r="CF3823" s="158"/>
      <c r="CG3823" s="158"/>
      <c r="CH3823" s="158"/>
      <c r="CI3823" s="158"/>
      <c r="CJ3823" s="158"/>
      <c r="CK3823" s="158"/>
      <c r="CL3823" s="158"/>
      <c r="CM3823" s="158"/>
      <c r="CN3823" s="158"/>
      <c r="CO3823" s="158"/>
      <c r="CP3823" s="158"/>
      <c r="CQ3823" s="158"/>
      <c r="CR3823" s="158"/>
      <c r="CS3823" s="158"/>
      <c r="CT3823" s="158"/>
      <c r="CU3823" s="158"/>
      <c r="CV3823" s="158"/>
      <c r="CW3823" s="158"/>
      <c r="CX3823" s="158"/>
      <c r="CY3823" s="158"/>
      <c r="CZ3823" s="158"/>
      <c r="DA3823" s="158"/>
      <c r="DB3823" s="158"/>
      <c r="DC3823" s="158"/>
      <c r="DD3823" s="158"/>
      <c r="DE3823" s="158"/>
      <c r="DF3823" s="158"/>
      <c r="DG3823" s="158"/>
      <c r="DH3823" s="158"/>
      <c r="DI3823" s="158"/>
      <c r="DJ3823" s="158"/>
      <c r="DK3823" s="158"/>
      <c r="DL3823" s="158"/>
      <c r="DM3823" s="158"/>
      <c r="DN3823" s="158"/>
      <c r="DO3823" s="158"/>
      <c r="DP3823" s="158"/>
      <c r="DQ3823" s="158"/>
      <c r="DR3823" s="158"/>
      <c r="DS3823" s="160"/>
    </row>
    <row r="3824" spans="1:123" s="110" customFormat="1">
      <c r="A3824" s="184"/>
      <c r="B3824" s="180"/>
      <c r="D3824" s="192"/>
      <c r="E3824" s="157"/>
      <c r="F3824" s="158"/>
      <c r="G3824" s="158"/>
      <c r="H3824" s="158"/>
      <c r="I3824" s="158"/>
      <c r="J3824" s="158"/>
      <c r="K3824" s="158"/>
      <c r="L3824" s="158"/>
      <c r="M3824" s="158"/>
      <c r="N3824" s="158"/>
      <c r="O3824" s="158"/>
      <c r="P3824" s="158"/>
      <c r="Q3824" s="158"/>
      <c r="R3824" s="158"/>
      <c r="S3824" s="158"/>
      <c r="T3824" s="158"/>
      <c r="U3824" s="158"/>
      <c r="V3824" s="158"/>
      <c r="W3824" s="158"/>
      <c r="X3824" s="158"/>
      <c r="Y3824" s="158"/>
      <c r="Z3824" s="158"/>
      <c r="AA3824" s="158"/>
      <c r="AB3824" s="158"/>
      <c r="AC3824" s="158"/>
      <c r="AD3824" s="158"/>
      <c r="AE3824" s="158"/>
      <c r="AF3824" s="158"/>
      <c r="AG3824" s="158"/>
      <c r="AH3824" s="158"/>
      <c r="AI3824" s="158"/>
      <c r="AJ3824" s="158"/>
      <c r="AK3824" s="158"/>
      <c r="AL3824" s="158"/>
      <c r="AM3824" s="158"/>
      <c r="AN3824" s="158"/>
      <c r="AO3824" s="158"/>
      <c r="AP3824" s="158"/>
      <c r="AQ3824" s="158"/>
      <c r="AR3824" s="158"/>
      <c r="AS3824" s="158"/>
      <c r="AT3824" s="158"/>
      <c r="AU3824" s="158"/>
      <c r="AV3824" s="158"/>
      <c r="AW3824" s="158"/>
      <c r="AX3824" s="158"/>
      <c r="AY3824" s="158"/>
      <c r="AZ3824" s="158"/>
      <c r="BA3824" s="158"/>
      <c r="BB3824" s="158"/>
      <c r="BC3824" s="158"/>
      <c r="BD3824" s="159"/>
      <c r="BE3824" s="158"/>
      <c r="BF3824" s="158"/>
      <c r="BG3824" s="158"/>
      <c r="BH3824" s="158"/>
      <c r="BI3824" s="159"/>
      <c r="BJ3824" s="158"/>
      <c r="BK3824" s="158"/>
      <c r="BL3824" s="158"/>
      <c r="BM3824" s="158"/>
      <c r="BN3824" s="158"/>
      <c r="BO3824" s="158"/>
      <c r="BP3824" s="158"/>
      <c r="BQ3824" s="158"/>
      <c r="BR3824" s="158"/>
      <c r="BS3824" s="158"/>
      <c r="BT3824" s="158"/>
      <c r="BU3824" s="158"/>
      <c r="BV3824" s="158"/>
      <c r="BW3824" s="158"/>
      <c r="BX3824" s="158"/>
      <c r="BY3824" s="158"/>
      <c r="BZ3824" s="158"/>
      <c r="CA3824" s="158"/>
      <c r="CB3824" s="158"/>
      <c r="CC3824" s="158"/>
      <c r="CD3824" s="158"/>
      <c r="CE3824" s="158"/>
      <c r="CF3824" s="158"/>
      <c r="CG3824" s="158"/>
      <c r="CH3824" s="158"/>
      <c r="CI3824" s="158"/>
      <c r="CJ3824" s="158"/>
      <c r="CK3824" s="158"/>
      <c r="CL3824" s="158"/>
      <c r="CM3824" s="158"/>
      <c r="CN3824" s="158"/>
      <c r="CO3824" s="158"/>
      <c r="CP3824" s="158"/>
      <c r="CQ3824" s="158"/>
      <c r="CR3824" s="158"/>
      <c r="CS3824" s="158"/>
      <c r="CT3824" s="158"/>
      <c r="CU3824" s="158"/>
      <c r="CV3824" s="158"/>
      <c r="CW3824" s="158"/>
      <c r="CX3824" s="158"/>
      <c r="CY3824" s="158"/>
      <c r="CZ3824" s="158"/>
      <c r="DA3824" s="158"/>
      <c r="DB3824" s="158"/>
      <c r="DC3824" s="158"/>
      <c r="DD3824" s="158"/>
      <c r="DE3824" s="158"/>
      <c r="DF3824" s="158"/>
      <c r="DG3824" s="158"/>
      <c r="DH3824" s="158"/>
      <c r="DI3824" s="158"/>
      <c r="DJ3824" s="158"/>
      <c r="DK3824" s="158"/>
      <c r="DL3824" s="158"/>
      <c r="DM3824" s="158"/>
      <c r="DN3824" s="158"/>
      <c r="DO3824" s="158"/>
      <c r="DP3824" s="158"/>
      <c r="DQ3824" s="158"/>
      <c r="DR3824" s="158"/>
      <c r="DS3824" s="160"/>
    </row>
    <row r="3825" spans="1:123" s="110" customFormat="1">
      <c r="A3825" s="184"/>
      <c r="B3825" s="180"/>
      <c r="D3825" s="192"/>
      <c r="E3825" s="157"/>
      <c r="F3825" s="158"/>
      <c r="G3825" s="158"/>
      <c r="H3825" s="158"/>
      <c r="I3825" s="158"/>
      <c r="J3825" s="158"/>
      <c r="K3825" s="158"/>
      <c r="L3825" s="158"/>
      <c r="M3825" s="158"/>
      <c r="N3825" s="158"/>
      <c r="O3825" s="158"/>
      <c r="P3825" s="158"/>
      <c r="Q3825" s="158"/>
      <c r="R3825" s="158"/>
      <c r="S3825" s="158"/>
      <c r="T3825" s="158"/>
      <c r="U3825" s="158"/>
      <c r="V3825" s="158"/>
      <c r="W3825" s="158"/>
      <c r="X3825" s="158"/>
      <c r="Y3825" s="158"/>
      <c r="Z3825" s="158"/>
      <c r="AA3825" s="158"/>
      <c r="AB3825" s="158"/>
      <c r="AC3825" s="158"/>
      <c r="AD3825" s="158"/>
      <c r="AE3825" s="158"/>
      <c r="AF3825" s="158"/>
      <c r="AG3825" s="158"/>
      <c r="AH3825" s="158"/>
      <c r="AI3825" s="158"/>
      <c r="AJ3825" s="158"/>
      <c r="AK3825" s="158"/>
      <c r="AL3825" s="158"/>
      <c r="AM3825" s="158"/>
      <c r="AN3825" s="158"/>
      <c r="AO3825" s="158"/>
      <c r="AP3825" s="158"/>
      <c r="AQ3825" s="158"/>
      <c r="AR3825" s="158"/>
      <c r="AS3825" s="158"/>
      <c r="AT3825" s="158"/>
      <c r="AU3825" s="158"/>
      <c r="AV3825" s="158"/>
      <c r="AW3825" s="158"/>
      <c r="AX3825" s="158"/>
      <c r="AY3825" s="158"/>
      <c r="AZ3825" s="158"/>
      <c r="BA3825" s="158"/>
      <c r="BB3825" s="158"/>
      <c r="BC3825" s="158"/>
      <c r="BD3825" s="159"/>
      <c r="BE3825" s="158"/>
      <c r="BF3825" s="158"/>
      <c r="BG3825" s="158"/>
      <c r="BH3825" s="158"/>
      <c r="BI3825" s="159"/>
      <c r="BJ3825" s="158"/>
      <c r="BK3825" s="158"/>
      <c r="BL3825" s="158"/>
      <c r="BM3825" s="158"/>
      <c r="BN3825" s="158"/>
      <c r="BO3825" s="158"/>
      <c r="BP3825" s="158"/>
      <c r="BQ3825" s="158"/>
      <c r="BR3825" s="158"/>
      <c r="BS3825" s="158"/>
      <c r="BT3825" s="158"/>
      <c r="BU3825" s="158"/>
      <c r="BV3825" s="158"/>
      <c r="BW3825" s="158"/>
      <c r="BX3825" s="158"/>
      <c r="BY3825" s="158"/>
      <c r="BZ3825" s="158"/>
      <c r="CA3825" s="158"/>
      <c r="CB3825" s="158"/>
      <c r="CC3825" s="158"/>
      <c r="CD3825" s="158"/>
      <c r="CE3825" s="158"/>
      <c r="CF3825" s="158"/>
      <c r="CG3825" s="158"/>
      <c r="CH3825" s="158"/>
      <c r="CI3825" s="158"/>
      <c r="CJ3825" s="158"/>
      <c r="CK3825" s="158"/>
      <c r="CL3825" s="158"/>
      <c r="CM3825" s="158"/>
      <c r="CN3825" s="158"/>
      <c r="CO3825" s="158"/>
      <c r="CP3825" s="158"/>
      <c r="CQ3825" s="158"/>
      <c r="CR3825" s="158"/>
      <c r="CS3825" s="158"/>
      <c r="CT3825" s="158"/>
      <c r="CU3825" s="158"/>
      <c r="CV3825" s="158"/>
      <c r="CW3825" s="158"/>
      <c r="CX3825" s="158"/>
      <c r="CY3825" s="158"/>
      <c r="CZ3825" s="158"/>
      <c r="DA3825" s="158"/>
      <c r="DB3825" s="158"/>
      <c r="DC3825" s="158"/>
      <c r="DD3825" s="158"/>
      <c r="DE3825" s="158"/>
      <c r="DF3825" s="158"/>
      <c r="DG3825" s="158"/>
      <c r="DH3825" s="158"/>
      <c r="DI3825" s="158"/>
      <c r="DJ3825" s="158"/>
      <c r="DK3825" s="158"/>
      <c r="DL3825" s="158"/>
      <c r="DM3825" s="158"/>
      <c r="DN3825" s="158"/>
      <c r="DO3825" s="158"/>
      <c r="DP3825" s="158"/>
      <c r="DQ3825" s="158"/>
      <c r="DR3825" s="158"/>
      <c r="DS3825" s="160"/>
    </row>
    <row r="3826" spans="1:123" s="110" customFormat="1">
      <c r="A3826" s="184"/>
      <c r="B3826" s="180"/>
      <c r="D3826" s="192"/>
      <c r="E3826" s="157"/>
      <c r="F3826" s="158"/>
      <c r="G3826" s="158"/>
      <c r="H3826" s="158"/>
      <c r="I3826" s="158"/>
      <c r="J3826" s="158"/>
      <c r="K3826" s="158"/>
      <c r="L3826" s="158"/>
      <c r="M3826" s="158"/>
      <c r="N3826" s="158"/>
      <c r="O3826" s="158"/>
      <c r="P3826" s="158"/>
      <c r="Q3826" s="158"/>
      <c r="R3826" s="158"/>
      <c r="S3826" s="158"/>
      <c r="T3826" s="158"/>
      <c r="U3826" s="158"/>
      <c r="V3826" s="158"/>
      <c r="W3826" s="158"/>
      <c r="X3826" s="158"/>
      <c r="Y3826" s="158"/>
      <c r="Z3826" s="158"/>
      <c r="AA3826" s="158"/>
      <c r="AB3826" s="158"/>
      <c r="AC3826" s="158"/>
      <c r="AD3826" s="158"/>
      <c r="AE3826" s="158"/>
      <c r="AF3826" s="158"/>
      <c r="AG3826" s="158"/>
      <c r="AH3826" s="158"/>
      <c r="AI3826" s="158"/>
      <c r="AJ3826" s="158"/>
      <c r="AK3826" s="158"/>
      <c r="AL3826" s="158"/>
      <c r="AM3826" s="158"/>
      <c r="AN3826" s="158"/>
      <c r="AO3826" s="158"/>
      <c r="AP3826" s="158"/>
      <c r="AQ3826" s="158"/>
      <c r="AR3826" s="158"/>
      <c r="AS3826" s="158"/>
      <c r="AT3826" s="158"/>
      <c r="AU3826" s="158"/>
      <c r="AV3826" s="158"/>
      <c r="AW3826" s="158"/>
      <c r="AX3826" s="158"/>
      <c r="AY3826" s="158"/>
      <c r="AZ3826" s="158"/>
      <c r="BA3826" s="158"/>
      <c r="BB3826" s="158"/>
      <c r="BC3826" s="158"/>
      <c r="BD3826" s="159"/>
      <c r="BE3826" s="158"/>
      <c r="BF3826" s="158"/>
      <c r="BG3826" s="158"/>
      <c r="BH3826" s="158"/>
      <c r="BI3826" s="159"/>
      <c r="BJ3826" s="158"/>
      <c r="BK3826" s="158"/>
      <c r="BL3826" s="158"/>
      <c r="BM3826" s="158"/>
      <c r="BN3826" s="158"/>
      <c r="BO3826" s="158"/>
      <c r="BP3826" s="158"/>
      <c r="BQ3826" s="158"/>
      <c r="BR3826" s="158"/>
      <c r="BS3826" s="158"/>
      <c r="BT3826" s="158"/>
      <c r="BU3826" s="158"/>
      <c r="BV3826" s="158"/>
      <c r="BW3826" s="158"/>
      <c r="BX3826" s="158"/>
      <c r="BY3826" s="158"/>
      <c r="BZ3826" s="158"/>
      <c r="CA3826" s="158"/>
      <c r="CB3826" s="158"/>
      <c r="CC3826" s="158"/>
      <c r="CD3826" s="158"/>
      <c r="CE3826" s="158"/>
      <c r="CF3826" s="158"/>
      <c r="CG3826" s="158"/>
      <c r="CH3826" s="158"/>
      <c r="CI3826" s="158"/>
      <c r="CJ3826" s="158"/>
      <c r="CK3826" s="158"/>
      <c r="CL3826" s="158"/>
      <c r="CM3826" s="158"/>
      <c r="CN3826" s="158"/>
      <c r="CO3826" s="158"/>
      <c r="CP3826" s="158"/>
      <c r="CQ3826" s="158"/>
      <c r="CR3826" s="158"/>
      <c r="CS3826" s="158"/>
      <c r="CT3826" s="158"/>
      <c r="CU3826" s="158"/>
      <c r="CV3826" s="158"/>
      <c r="CW3826" s="158"/>
      <c r="CX3826" s="158"/>
      <c r="CY3826" s="158"/>
      <c r="CZ3826" s="158"/>
      <c r="DA3826" s="158"/>
      <c r="DB3826" s="158"/>
      <c r="DC3826" s="158"/>
      <c r="DD3826" s="158"/>
      <c r="DE3826" s="158"/>
      <c r="DF3826" s="158"/>
      <c r="DG3826" s="158"/>
      <c r="DH3826" s="158"/>
      <c r="DI3826" s="158"/>
      <c r="DJ3826" s="158"/>
      <c r="DK3826" s="158"/>
      <c r="DL3826" s="158"/>
      <c r="DM3826" s="158"/>
      <c r="DN3826" s="158"/>
      <c r="DO3826" s="158"/>
      <c r="DP3826" s="158"/>
      <c r="DQ3826" s="158"/>
      <c r="DR3826" s="158"/>
      <c r="DS3826" s="160"/>
    </row>
    <row r="3827" spans="1:123" s="110" customFormat="1">
      <c r="A3827" s="184"/>
      <c r="B3827" s="180"/>
      <c r="D3827" s="192"/>
      <c r="E3827" s="157"/>
      <c r="F3827" s="158"/>
      <c r="G3827" s="158"/>
      <c r="H3827" s="158"/>
      <c r="I3827" s="158"/>
      <c r="J3827" s="158"/>
      <c r="K3827" s="158"/>
      <c r="L3827" s="158"/>
      <c r="M3827" s="158"/>
      <c r="N3827" s="158"/>
      <c r="O3827" s="158"/>
      <c r="P3827" s="158"/>
      <c r="Q3827" s="158"/>
      <c r="R3827" s="158"/>
      <c r="S3827" s="158"/>
      <c r="T3827" s="158"/>
      <c r="U3827" s="158"/>
      <c r="V3827" s="158"/>
      <c r="W3827" s="158"/>
      <c r="X3827" s="158"/>
      <c r="Y3827" s="158"/>
      <c r="Z3827" s="158"/>
      <c r="AA3827" s="158"/>
      <c r="AB3827" s="158"/>
      <c r="AC3827" s="158"/>
      <c r="AD3827" s="158"/>
      <c r="AE3827" s="158"/>
      <c r="AF3827" s="158"/>
      <c r="AG3827" s="158"/>
      <c r="AH3827" s="158"/>
      <c r="AI3827" s="158"/>
      <c r="AJ3827" s="158"/>
      <c r="AK3827" s="158"/>
      <c r="AL3827" s="158"/>
      <c r="AM3827" s="158"/>
      <c r="AN3827" s="158"/>
      <c r="AO3827" s="158"/>
      <c r="AP3827" s="158"/>
      <c r="AQ3827" s="158"/>
      <c r="AR3827" s="158"/>
      <c r="AS3827" s="158"/>
      <c r="AT3827" s="158"/>
      <c r="AU3827" s="158"/>
      <c r="AV3827" s="158"/>
      <c r="AW3827" s="158"/>
      <c r="AX3827" s="158"/>
      <c r="AY3827" s="158"/>
      <c r="AZ3827" s="158"/>
      <c r="BA3827" s="158"/>
      <c r="BB3827" s="158"/>
      <c r="BC3827" s="158"/>
      <c r="BD3827" s="159"/>
      <c r="BE3827" s="158"/>
      <c r="BF3827" s="158"/>
      <c r="BG3827" s="158"/>
      <c r="BH3827" s="158"/>
      <c r="BI3827" s="159"/>
      <c r="BJ3827" s="158"/>
      <c r="BK3827" s="158"/>
      <c r="BL3827" s="158"/>
      <c r="BM3827" s="158"/>
      <c r="BN3827" s="158"/>
      <c r="BO3827" s="158"/>
      <c r="BP3827" s="158"/>
      <c r="BQ3827" s="158"/>
      <c r="BR3827" s="158"/>
      <c r="BS3827" s="158"/>
      <c r="BT3827" s="158"/>
      <c r="BU3827" s="158"/>
      <c r="BV3827" s="158"/>
      <c r="BW3827" s="158"/>
      <c r="BX3827" s="158"/>
      <c r="BY3827" s="158"/>
      <c r="BZ3827" s="158"/>
      <c r="CA3827" s="158"/>
      <c r="CB3827" s="158"/>
      <c r="CC3827" s="158"/>
      <c r="CD3827" s="158"/>
      <c r="CE3827" s="158"/>
      <c r="CF3827" s="158"/>
      <c r="CG3827" s="158"/>
      <c r="CH3827" s="158"/>
      <c r="CI3827" s="158"/>
      <c r="CJ3827" s="158"/>
      <c r="CK3827" s="158"/>
      <c r="CL3827" s="158"/>
      <c r="CM3827" s="158"/>
      <c r="CN3827" s="158"/>
      <c r="CO3827" s="158"/>
      <c r="CP3827" s="158"/>
      <c r="CQ3827" s="158"/>
      <c r="CR3827" s="158"/>
      <c r="CS3827" s="158"/>
      <c r="CT3827" s="158"/>
      <c r="CU3827" s="158"/>
      <c r="CV3827" s="158"/>
      <c r="CW3827" s="158"/>
      <c r="CX3827" s="158"/>
      <c r="CY3827" s="158"/>
      <c r="CZ3827" s="158"/>
      <c r="DA3827" s="158"/>
      <c r="DB3827" s="158"/>
      <c r="DC3827" s="158"/>
      <c r="DD3827" s="158"/>
      <c r="DE3827" s="158"/>
      <c r="DF3827" s="158"/>
      <c r="DG3827" s="158"/>
      <c r="DH3827" s="158"/>
      <c r="DI3827" s="158"/>
      <c r="DJ3827" s="158"/>
      <c r="DK3827" s="158"/>
      <c r="DL3827" s="158"/>
      <c r="DM3827" s="158"/>
      <c r="DN3827" s="158"/>
      <c r="DO3827" s="158"/>
      <c r="DP3827" s="158"/>
      <c r="DQ3827" s="158"/>
      <c r="DR3827" s="158"/>
      <c r="DS3827" s="160"/>
    </row>
    <row r="3828" spans="1:123" s="110" customFormat="1">
      <c r="A3828" s="184"/>
      <c r="B3828" s="180"/>
      <c r="D3828" s="192"/>
      <c r="E3828" s="157"/>
      <c r="F3828" s="158"/>
      <c r="G3828" s="158"/>
      <c r="H3828" s="158"/>
      <c r="I3828" s="158"/>
      <c r="J3828" s="158"/>
      <c r="K3828" s="158"/>
      <c r="L3828" s="158"/>
      <c r="M3828" s="158"/>
      <c r="N3828" s="158"/>
      <c r="O3828" s="158"/>
      <c r="P3828" s="158"/>
      <c r="Q3828" s="158"/>
      <c r="R3828" s="158"/>
      <c r="S3828" s="158"/>
      <c r="T3828" s="158"/>
      <c r="U3828" s="158"/>
      <c r="V3828" s="158"/>
      <c r="W3828" s="158"/>
      <c r="X3828" s="158"/>
      <c r="Y3828" s="158"/>
      <c r="Z3828" s="158"/>
      <c r="AA3828" s="158"/>
      <c r="AB3828" s="158"/>
      <c r="AC3828" s="158"/>
      <c r="AD3828" s="158"/>
      <c r="AE3828" s="158"/>
      <c r="AF3828" s="158"/>
      <c r="AG3828" s="158"/>
      <c r="AH3828" s="158"/>
      <c r="AI3828" s="158"/>
      <c r="AJ3828" s="158"/>
      <c r="AK3828" s="158"/>
      <c r="AL3828" s="158"/>
      <c r="AM3828" s="158"/>
      <c r="AN3828" s="158"/>
      <c r="AO3828" s="158"/>
      <c r="AP3828" s="158"/>
      <c r="AQ3828" s="158"/>
      <c r="AR3828" s="158"/>
      <c r="AS3828" s="158"/>
      <c r="AT3828" s="158"/>
      <c r="AU3828" s="158"/>
      <c r="AV3828" s="158"/>
      <c r="AW3828" s="158"/>
      <c r="AX3828" s="158"/>
      <c r="AY3828" s="158"/>
      <c r="AZ3828" s="158"/>
      <c r="BA3828" s="158"/>
      <c r="BB3828" s="158"/>
      <c r="BC3828" s="158"/>
      <c r="BD3828" s="159"/>
      <c r="BE3828" s="158"/>
      <c r="BF3828" s="158"/>
      <c r="BG3828" s="158"/>
      <c r="BH3828" s="158"/>
      <c r="BI3828" s="159"/>
      <c r="BJ3828" s="158"/>
      <c r="BK3828" s="158"/>
      <c r="BL3828" s="158"/>
      <c r="BM3828" s="158"/>
      <c r="BN3828" s="158"/>
      <c r="BO3828" s="158"/>
      <c r="BP3828" s="158"/>
      <c r="BQ3828" s="158"/>
      <c r="BR3828" s="158"/>
      <c r="BS3828" s="158"/>
      <c r="BT3828" s="158"/>
      <c r="BU3828" s="158"/>
      <c r="BV3828" s="158"/>
      <c r="BW3828" s="158"/>
      <c r="BX3828" s="158"/>
      <c r="BY3828" s="158"/>
      <c r="BZ3828" s="158"/>
      <c r="CA3828" s="158"/>
      <c r="CB3828" s="158"/>
      <c r="CC3828" s="158"/>
      <c r="CD3828" s="158"/>
      <c r="CE3828" s="158"/>
      <c r="CF3828" s="158"/>
      <c r="CG3828" s="158"/>
      <c r="CH3828" s="158"/>
      <c r="CI3828" s="158"/>
      <c r="CJ3828" s="158"/>
      <c r="CK3828" s="158"/>
      <c r="CL3828" s="158"/>
      <c r="CM3828" s="158"/>
      <c r="CN3828" s="158"/>
      <c r="CO3828" s="158"/>
      <c r="CP3828" s="158"/>
      <c r="CQ3828" s="158"/>
      <c r="CR3828" s="158"/>
      <c r="CS3828" s="158"/>
      <c r="CT3828" s="158"/>
      <c r="CU3828" s="158"/>
      <c r="CV3828" s="158"/>
      <c r="CW3828" s="158"/>
      <c r="CX3828" s="158"/>
      <c r="CY3828" s="158"/>
      <c r="CZ3828" s="158"/>
      <c r="DA3828" s="158"/>
      <c r="DB3828" s="158"/>
      <c r="DC3828" s="158"/>
      <c r="DD3828" s="158"/>
      <c r="DE3828" s="158"/>
      <c r="DF3828" s="158"/>
      <c r="DG3828" s="158"/>
      <c r="DH3828" s="158"/>
      <c r="DI3828" s="158"/>
      <c r="DJ3828" s="158"/>
      <c r="DK3828" s="158"/>
      <c r="DL3828" s="158"/>
      <c r="DM3828" s="158"/>
      <c r="DN3828" s="158"/>
      <c r="DO3828" s="158"/>
      <c r="DP3828" s="158"/>
      <c r="DQ3828" s="158"/>
      <c r="DR3828" s="158"/>
      <c r="DS3828" s="160"/>
    </row>
    <row r="3829" spans="1:123" s="110" customFormat="1">
      <c r="A3829" s="184"/>
      <c r="B3829" s="180"/>
      <c r="D3829" s="192"/>
      <c r="E3829" s="157"/>
      <c r="F3829" s="158"/>
      <c r="G3829" s="158"/>
      <c r="H3829" s="158"/>
      <c r="I3829" s="158"/>
      <c r="J3829" s="158"/>
      <c r="K3829" s="158"/>
      <c r="L3829" s="158"/>
      <c r="M3829" s="158"/>
      <c r="N3829" s="158"/>
      <c r="O3829" s="158"/>
      <c r="P3829" s="158"/>
      <c r="Q3829" s="158"/>
      <c r="R3829" s="158"/>
      <c r="S3829" s="158"/>
      <c r="T3829" s="158"/>
      <c r="U3829" s="158"/>
      <c r="V3829" s="158"/>
      <c r="W3829" s="158"/>
      <c r="X3829" s="158"/>
      <c r="Y3829" s="158"/>
      <c r="Z3829" s="158"/>
      <c r="AA3829" s="158"/>
      <c r="AB3829" s="158"/>
      <c r="AC3829" s="158"/>
      <c r="AD3829" s="158"/>
      <c r="AE3829" s="158"/>
      <c r="AF3829" s="158"/>
      <c r="AG3829" s="158"/>
      <c r="AH3829" s="158"/>
      <c r="AI3829" s="158"/>
      <c r="AJ3829" s="158"/>
      <c r="AK3829" s="158"/>
      <c r="AL3829" s="158"/>
      <c r="AM3829" s="158"/>
      <c r="AN3829" s="158"/>
      <c r="AO3829" s="158"/>
      <c r="AP3829" s="158"/>
      <c r="AQ3829" s="158"/>
      <c r="AR3829" s="158"/>
      <c r="AS3829" s="158"/>
      <c r="AT3829" s="158"/>
      <c r="AU3829" s="158"/>
      <c r="AV3829" s="158"/>
      <c r="AW3829" s="158"/>
      <c r="AX3829" s="158"/>
      <c r="AY3829" s="158"/>
      <c r="AZ3829" s="158"/>
      <c r="BA3829" s="158"/>
      <c r="BB3829" s="158"/>
      <c r="BC3829" s="158"/>
      <c r="BD3829" s="159"/>
      <c r="BE3829" s="158"/>
      <c r="BF3829" s="158"/>
      <c r="BG3829" s="158"/>
      <c r="BH3829" s="158"/>
      <c r="BI3829" s="159"/>
      <c r="BJ3829" s="158"/>
      <c r="BK3829" s="158"/>
      <c r="BL3829" s="158"/>
      <c r="BM3829" s="158"/>
      <c r="BN3829" s="158"/>
      <c r="BO3829" s="158"/>
      <c r="BP3829" s="158"/>
      <c r="BQ3829" s="158"/>
      <c r="BR3829" s="158"/>
      <c r="BS3829" s="158"/>
      <c r="BT3829" s="158"/>
      <c r="BU3829" s="158"/>
      <c r="BV3829" s="158"/>
      <c r="BW3829" s="158"/>
      <c r="BX3829" s="158"/>
      <c r="BY3829" s="158"/>
      <c r="BZ3829" s="158"/>
      <c r="CA3829" s="158"/>
      <c r="CB3829" s="158"/>
      <c r="CC3829" s="158"/>
      <c r="CD3829" s="158"/>
      <c r="CE3829" s="158"/>
      <c r="CF3829" s="158"/>
      <c r="CG3829" s="158"/>
      <c r="CH3829" s="158"/>
      <c r="CI3829" s="158"/>
      <c r="CJ3829" s="158"/>
      <c r="CK3829" s="158"/>
      <c r="CL3829" s="158"/>
      <c r="CM3829" s="158"/>
      <c r="CN3829" s="158"/>
      <c r="CO3829" s="158"/>
      <c r="CP3829" s="158"/>
      <c r="CQ3829" s="158"/>
      <c r="CR3829" s="158"/>
      <c r="CS3829" s="158"/>
      <c r="CT3829" s="158"/>
      <c r="CU3829" s="158"/>
      <c r="CV3829" s="158"/>
      <c r="CW3829" s="158"/>
      <c r="CX3829" s="158"/>
      <c r="CY3829" s="158"/>
      <c r="CZ3829" s="158"/>
      <c r="DA3829" s="158"/>
      <c r="DB3829" s="158"/>
      <c r="DC3829" s="158"/>
      <c r="DD3829" s="158"/>
      <c r="DE3829" s="158"/>
      <c r="DF3829" s="158"/>
      <c r="DG3829" s="158"/>
      <c r="DH3829" s="158"/>
      <c r="DI3829" s="158"/>
      <c r="DJ3829" s="158"/>
      <c r="DK3829" s="158"/>
      <c r="DL3829" s="158"/>
      <c r="DM3829" s="158"/>
      <c r="DN3829" s="158"/>
      <c r="DO3829" s="158"/>
      <c r="DP3829" s="158"/>
      <c r="DQ3829" s="158"/>
      <c r="DR3829" s="158"/>
      <c r="DS3829" s="160"/>
    </row>
    <row r="3830" spans="1:123" s="110" customFormat="1">
      <c r="A3830" s="184"/>
      <c r="B3830" s="180"/>
      <c r="D3830" s="192"/>
      <c r="E3830" s="157"/>
      <c r="F3830" s="158"/>
      <c r="G3830" s="158"/>
      <c r="H3830" s="158"/>
      <c r="I3830" s="158"/>
      <c r="J3830" s="158"/>
      <c r="K3830" s="158"/>
      <c r="L3830" s="158"/>
      <c r="M3830" s="158"/>
      <c r="N3830" s="158"/>
      <c r="O3830" s="158"/>
      <c r="P3830" s="158"/>
      <c r="Q3830" s="158"/>
      <c r="R3830" s="158"/>
      <c r="S3830" s="158"/>
      <c r="T3830" s="158"/>
      <c r="U3830" s="158"/>
      <c r="V3830" s="158"/>
      <c r="W3830" s="158"/>
      <c r="X3830" s="158"/>
      <c r="Y3830" s="158"/>
      <c r="Z3830" s="158"/>
      <c r="AA3830" s="158"/>
      <c r="AB3830" s="158"/>
      <c r="AC3830" s="158"/>
      <c r="AD3830" s="158"/>
      <c r="AE3830" s="158"/>
      <c r="AF3830" s="158"/>
      <c r="AG3830" s="158"/>
      <c r="AH3830" s="158"/>
      <c r="AI3830" s="158"/>
      <c r="AJ3830" s="158"/>
      <c r="AK3830" s="158"/>
      <c r="AL3830" s="158"/>
      <c r="AM3830" s="158"/>
      <c r="AN3830" s="158"/>
      <c r="AO3830" s="158"/>
      <c r="AP3830" s="158"/>
      <c r="AQ3830" s="158"/>
      <c r="AR3830" s="158"/>
      <c r="AS3830" s="158"/>
      <c r="AT3830" s="158"/>
      <c r="AU3830" s="158"/>
      <c r="AV3830" s="158"/>
      <c r="AW3830" s="158"/>
      <c r="AX3830" s="158"/>
      <c r="AY3830" s="158"/>
      <c r="AZ3830" s="158"/>
      <c r="BA3830" s="158"/>
      <c r="BB3830" s="158"/>
      <c r="BC3830" s="158"/>
      <c r="BD3830" s="159"/>
      <c r="BE3830" s="158"/>
      <c r="BF3830" s="158"/>
      <c r="BG3830" s="158"/>
      <c r="BH3830" s="158"/>
      <c r="BI3830" s="159"/>
      <c r="BJ3830" s="158"/>
      <c r="BK3830" s="158"/>
      <c r="BL3830" s="158"/>
      <c r="BM3830" s="158"/>
      <c r="BN3830" s="158"/>
      <c r="BO3830" s="158"/>
      <c r="BP3830" s="158"/>
      <c r="BQ3830" s="158"/>
      <c r="BR3830" s="158"/>
      <c r="BS3830" s="158"/>
      <c r="BT3830" s="158"/>
      <c r="BU3830" s="158"/>
      <c r="BV3830" s="158"/>
      <c r="BW3830" s="158"/>
      <c r="BX3830" s="158"/>
      <c r="BY3830" s="158"/>
      <c r="BZ3830" s="158"/>
      <c r="CA3830" s="158"/>
      <c r="CB3830" s="158"/>
      <c r="CC3830" s="158"/>
      <c r="CD3830" s="158"/>
      <c r="CE3830" s="158"/>
      <c r="CF3830" s="158"/>
      <c r="CG3830" s="158"/>
      <c r="CH3830" s="158"/>
      <c r="CI3830" s="158"/>
      <c r="CJ3830" s="158"/>
      <c r="CK3830" s="158"/>
      <c r="CL3830" s="158"/>
      <c r="CM3830" s="158"/>
      <c r="CN3830" s="158"/>
      <c r="CO3830" s="158"/>
      <c r="CP3830" s="158"/>
      <c r="CQ3830" s="158"/>
      <c r="CR3830" s="158"/>
      <c r="CS3830" s="158"/>
      <c r="CT3830" s="158"/>
      <c r="CU3830" s="158"/>
      <c r="CV3830" s="158"/>
      <c r="CW3830" s="158"/>
      <c r="CX3830" s="158"/>
      <c r="CY3830" s="158"/>
      <c r="CZ3830" s="158"/>
      <c r="DA3830" s="158"/>
      <c r="DB3830" s="158"/>
      <c r="DC3830" s="158"/>
      <c r="DD3830" s="158"/>
      <c r="DE3830" s="158"/>
      <c r="DF3830" s="158"/>
      <c r="DG3830" s="158"/>
      <c r="DH3830" s="158"/>
      <c r="DI3830" s="158"/>
      <c r="DJ3830" s="158"/>
      <c r="DK3830" s="158"/>
      <c r="DL3830" s="158"/>
      <c r="DM3830" s="158"/>
      <c r="DN3830" s="158"/>
      <c r="DO3830" s="158"/>
      <c r="DP3830" s="158"/>
      <c r="DQ3830" s="158"/>
      <c r="DR3830" s="158"/>
      <c r="DS3830" s="160"/>
    </row>
    <row r="3831" spans="1:123" s="110" customFormat="1">
      <c r="A3831" s="184"/>
      <c r="B3831" s="180"/>
      <c r="D3831" s="192"/>
      <c r="E3831" s="157"/>
      <c r="F3831" s="158"/>
      <c r="G3831" s="158"/>
      <c r="H3831" s="158"/>
      <c r="I3831" s="158"/>
      <c r="J3831" s="158"/>
      <c r="K3831" s="158"/>
      <c r="L3831" s="158"/>
      <c r="M3831" s="158"/>
      <c r="N3831" s="158"/>
      <c r="O3831" s="158"/>
      <c r="P3831" s="158"/>
      <c r="Q3831" s="158"/>
      <c r="R3831" s="158"/>
      <c r="S3831" s="158"/>
      <c r="T3831" s="158"/>
      <c r="U3831" s="158"/>
      <c r="V3831" s="158"/>
      <c r="W3831" s="158"/>
      <c r="X3831" s="158"/>
      <c r="Y3831" s="158"/>
      <c r="Z3831" s="158"/>
      <c r="AA3831" s="158"/>
      <c r="AB3831" s="158"/>
      <c r="AC3831" s="158"/>
      <c r="AD3831" s="158"/>
      <c r="AE3831" s="158"/>
      <c r="AF3831" s="158"/>
      <c r="AG3831" s="158"/>
      <c r="AH3831" s="158"/>
      <c r="AI3831" s="158"/>
      <c r="AJ3831" s="158"/>
      <c r="AK3831" s="158"/>
      <c r="AL3831" s="158"/>
      <c r="AM3831" s="158"/>
      <c r="AN3831" s="158"/>
      <c r="AO3831" s="158"/>
      <c r="AP3831" s="158"/>
      <c r="AQ3831" s="158"/>
      <c r="AR3831" s="158"/>
      <c r="AS3831" s="158"/>
      <c r="AT3831" s="158"/>
      <c r="AU3831" s="158"/>
      <c r="AV3831" s="158"/>
      <c r="AW3831" s="158"/>
      <c r="AX3831" s="158"/>
      <c r="AY3831" s="158"/>
      <c r="AZ3831" s="158"/>
      <c r="BA3831" s="158"/>
      <c r="BB3831" s="158"/>
      <c r="BC3831" s="158"/>
      <c r="BD3831" s="159"/>
      <c r="BE3831" s="158"/>
      <c r="BF3831" s="158"/>
      <c r="BG3831" s="158"/>
      <c r="BH3831" s="158"/>
      <c r="BI3831" s="159"/>
      <c r="BJ3831" s="158"/>
      <c r="BK3831" s="158"/>
      <c r="BL3831" s="158"/>
      <c r="BM3831" s="158"/>
      <c r="BN3831" s="158"/>
      <c r="BO3831" s="158"/>
      <c r="BP3831" s="158"/>
      <c r="BQ3831" s="158"/>
      <c r="BR3831" s="158"/>
      <c r="BS3831" s="158"/>
      <c r="BT3831" s="158"/>
      <c r="BU3831" s="158"/>
      <c r="BV3831" s="158"/>
      <c r="BW3831" s="158"/>
      <c r="BX3831" s="158"/>
      <c r="BY3831" s="158"/>
      <c r="BZ3831" s="158"/>
      <c r="CA3831" s="158"/>
      <c r="CB3831" s="158"/>
      <c r="CC3831" s="158"/>
      <c r="CD3831" s="158"/>
      <c r="CE3831" s="158"/>
      <c r="CF3831" s="158"/>
      <c r="CG3831" s="158"/>
      <c r="CH3831" s="158"/>
      <c r="CI3831" s="158"/>
      <c r="CJ3831" s="158"/>
      <c r="CK3831" s="158"/>
      <c r="CL3831" s="158"/>
      <c r="CM3831" s="158"/>
      <c r="CN3831" s="158"/>
      <c r="CO3831" s="158"/>
      <c r="CP3831" s="158"/>
      <c r="CQ3831" s="158"/>
      <c r="CR3831" s="158"/>
      <c r="CS3831" s="158"/>
      <c r="CT3831" s="158"/>
      <c r="CU3831" s="158"/>
      <c r="CV3831" s="158"/>
      <c r="CW3831" s="158"/>
      <c r="CX3831" s="158"/>
      <c r="CY3831" s="158"/>
      <c r="CZ3831" s="158"/>
      <c r="DA3831" s="158"/>
      <c r="DB3831" s="158"/>
      <c r="DC3831" s="158"/>
      <c r="DD3831" s="158"/>
      <c r="DE3831" s="158"/>
      <c r="DF3831" s="158"/>
      <c r="DG3831" s="158"/>
      <c r="DH3831" s="158"/>
      <c r="DI3831" s="158"/>
      <c r="DJ3831" s="158"/>
      <c r="DK3831" s="158"/>
      <c r="DL3831" s="158"/>
      <c r="DM3831" s="158"/>
      <c r="DN3831" s="158"/>
      <c r="DO3831" s="158"/>
      <c r="DP3831" s="158"/>
      <c r="DQ3831" s="158"/>
      <c r="DR3831" s="158"/>
      <c r="DS3831" s="160"/>
    </row>
    <row r="3832" spans="1:123" s="110" customFormat="1">
      <c r="A3832" s="184"/>
      <c r="B3832" s="180"/>
      <c r="D3832" s="192"/>
      <c r="E3832" s="157"/>
      <c r="F3832" s="158"/>
      <c r="G3832" s="158"/>
      <c r="H3832" s="158"/>
      <c r="I3832" s="158"/>
      <c r="J3832" s="158"/>
      <c r="K3832" s="158"/>
      <c r="L3832" s="158"/>
      <c r="M3832" s="158"/>
      <c r="N3832" s="158"/>
      <c r="O3832" s="158"/>
      <c r="P3832" s="158"/>
      <c r="Q3832" s="158"/>
      <c r="R3832" s="158"/>
      <c r="S3832" s="158"/>
      <c r="T3832" s="158"/>
      <c r="U3832" s="158"/>
      <c r="V3832" s="158"/>
      <c r="W3832" s="158"/>
      <c r="X3832" s="158"/>
      <c r="Y3832" s="158"/>
      <c r="Z3832" s="158"/>
      <c r="AA3832" s="158"/>
      <c r="AB3832" s="158"/>
      <c r="AC3832" s="158"/>
      <c r="AD3832" s="158"/>
      <c r="AE3832" s="158"/>
      <c r="AF3832" s="158"/>
      <c r="AG3832" s="158"/>
      <c r="AH3832" s="158"/>
      <c r="AI3832" s="158"/>
      <c r="AJ3832" s="158"/>
      <c r="AK3832" s="158"/>
      <c r="AL3832" s="158"/>
      <c r="AM3832" s="158"/>
      <c r="AN3832" s="158"/>
      <c r="AO3832" s="158"/>
      <c r="AP3832" s="158"/>
      <c r="AQ3832" s="158"/>
      <c r="AR3832" s="158"/>
      <c r="AS3832" s="158"/>
      <c r="AT3832" s="158"/>
      <c r="AU3832" s="158"/>
      <c r="AV3832" s="158"/>
      <c r="AW3832" s="158"/>
      <c r="AX3832" s="158"/>
      <c r="AY3832" s="158"/>
      <c r="AZ3832" s="158"/>
      <c r="BA3832" s="158"/>
      <c r="BB3832" s="158"/>
      <c r="BC3832" s="158"/>
      <c r="BD3832" s="159"/>
      <c r="BE3832" s="158"/>
      <c r="BF3832" s="158"/>
      <c r="BG3832" s="158"/>
      <c r="BH3832" s="158"/>
      <c r="BI3832" s="159"/>
      <c r="BJ3832" s="158"/>
      <c r="BK3832" s="158"/>
      <c r="BL3832" s="158"/>
      <c r="BM3832" s="158"/>
      <c r="BN3832" s="158"/>
      <c r="BO3832" s="158"/>
      <c r="BP3832" s="158"/>
      <c r="BQ3832" s="158"/>
      <c r="BR3832" s="158"/>
      <c r="BS3832" s="158"/>
      <c r="BT3832" s="158"/>
      <c r="BU3832" s="158"/>
      <c r="BV3832" s="158"/>
      <c r="BW3832" s="158"/>
      <c r="BX3832" s="158"/>
      <c r="BY3832" s="158"/>
      <c r="BZ3832" s="158"/>
      <c r="CA3832" s="158"/>
      <c r="CB3832" s="158"/>
      <c r="CC3832" s="158"/>
      <c r="CD3832" s="158"/>
      <c r="CE3832" s="158"/>
      <c r="CF3832" s="158"/>
      <c r="CG3832" s="158"/>
      <c r="CH3832" s="158"/>
      <c r="CI3832" s="158"/>
      <c r="CJ3832" s="158"/>
      <c r="CK3832" s="158"/>
      <c r="CL3832" s="158"/>
      <c r="CM3832" s="158"/>
      <c r="CN3832" s="158"/>
      <c r="CO3832" s="158"/>
      <c r="CP3832" s="158"/>
      <c r="CQ3832" s="158"/>
      <c r="CR3832" s="158"/>
      <c r="CS3832" s="158"/>
      <c r="CT3832" s="158"/>
      <c r="CU3832" s="158"/>
      <c r="CV3832" s="158"/>
      <c r="CW3832" s="158"/>
      <c r="CX3832" s="158"/>
      <c r="CY3832" s="158"/>
      <c r="CZ3832" s="158"/>
      <c r="DA3832" s="158"/>
      <c r="DB3832" s="158"/>
      <c r="DC3832" s="158"/>
      <c r="DD3832" s="158"/>
      <c r="DE3832" s="158"/>
      <c r="DF3832" s="158"/>
      <c r="DG3832" s="158"/>
      <c r="DH3832" s="158"/>
      <c r="DI3832" s="158"/>
      <c r="DJ3832" s="158"/>
      <c r="DK3832" s="158"/>
      <c r="DL3832" s="158"/>
      <c r="DM3832" s="158"/>
      <c r="DN3832" s="158"/>
      <c r="DO3832" s="158"/>
      <c r="DP3832" s="158"/>
      <c r="DQ3832" s="158"/>
      <c r="DR3832" s="158"/>
      <c r="DS3832" s="160"/>
    </row>
    <row r="3833" spans="1:123" s="110" customFormat="1">
      <c r="A3833" s="184"/>
      <c r="B3833" s="180"/>
      <c r="D3833" s="192"/>
      <c r="E3833" s="157"/>
      <c r="F3833" s="158"/>
      <c r="G3833" s="158"/>
      <c r="H3833" s="158"/>
      <c r="I3833" s="158"/>
      <c r="J3833" s="158"/>
      <c r="K3833" s="158"/>
      <c r="L3833" s="158"/>
      <c r="M3833" s="158"/>
      <c r="N3833" s="158"/>
      <c r="O3833" s="158"/>
      <c r="P3833" s="158"/>
      <c r="Q3833" s="158"/>
      <c r="R3833" s="158"/>
      <c r="S3833" s="158"/>
      <c r="T3833" s="158"/>
      <c r="U3833" s="158"/>
      <c r="V3833" s="158"/>
      <c r="W3833" s="158"/>
      <c r="X3833" s="158"/>
      <c r="Y3833" s="158"/>
      <c r="Z3833" s="158"/>
      <c r="AA3833" s="158"/>
      <c r="AB3833" s="158"/>
      <c r="AC3833" s="158"/>
      <c r="AD3833" s="158"/>
      <c r="AE3833" s="158"/>
      <c r="AF3833" s="158"/>
      <c r="AG3833" s="158"/>
      <c r="AH3833" s="158"/>
      <c r="AI3833" s="158"/>
      <c r="AJ3833" s="158"/>
      <c r="AK3833" s="158"/>
      <c r="AL3833" s="158"/>
      <c r="AM3833" s="158"/>
      <c r="AN3833" s="158"/>
      <c r="AO3833" s="158"/>
      <c r="AP3833" s="158"/>
      <c r="AQ3833" s="158"/>
      <c r="AR3833" s="158"/>
      <c r="AS3833" s="158"/>
      <c r="AT3833" s="158"/>
      <c r="AU3833" s="158"/>
      <c r="AV3833" s="158"/>
      <c r="AW3833" s="158"/>
      <c r="AX3833" s="158"/>
      <c r="AY3833" s="158"/>
      <c r="AZ3833" s="158"/>
      <c r="BA3833" s="158"/>
      <c r="BB3833" s="158"/>
      <c r="BC3833" s="158"/>
      <c r="BD3833" s="159"/>
      <c r="BE3833" s="158"/>
      <c r="BF3833" s="158"/>
      <c r="BG3833" s="158"/>
      <c r="BH3833" s="158"/>
      <c r="BI3833" s="159"/>
      <c r="BJ3833" s="158"/>
      <c r="BK3833" s="158"/>
      <c r="BL3833" s="158"/>
      <c r="BM3833" s="158"/>
      <c r="BN3833" s="158"/>
      <c r="BO3833" s="158"/>
      <c r="BP3833" s="158"/>
      <c r="BQ3833" s="158"/>
      <c r="BR3833" s="158"/>
      <c r="BS3833" s="158"/>
      <c r="BT3833" s="158"/>
      <c r="BU3833" s="158"/>
      <c r="BV3833" s="158"/>
      <c r="BW3833" s="158"/>
      <c r="BX3833" s="158"/>
      <c r="BY3833" s="158"/>
      <c r="BZ3833" s="158"/>
      <c r="CA3833" s="158"/>
      <c r="CB3833" s="158"/>
      <c r="CC3833" s="158"/>
      <c r="CD3833" s="158"/>
      <c r="CE3833" s="158"/>
      <c r="CF3833" s="158"/>
      <c r="CG3833" s="158"/>
      <c r="CH3833" s="158"/>
      <c r="CI3833" s="158"/>
      <c r="CJ3833" s="158"/>
      <c r="CK3833" s="158"/>
      <c r="CL3833" s="158"/>
      <c r="CM3833" s="158"/>
      <c r="CN3833" s="158"/>
      <c r="CO3833" s="158"/>
      <c r="CP3833" s="158"/>
      <c r="CQ3833" s="158"/>
      <c r="CR3833" s="158"/>
      <c r="CS3833" s="158"/>
      <c r="CT3833" s="158"/>
      <c r="CU3833" s="158"/>
      <c r="CV3833" s="158"/>
      <c r="CW3833" s="158"/>
      <c r="CX3833" s="158"/>
      <c r="CY3833" s="158"/>
      <c r="CZ3833" s="158"/>
      <c r="DA3833" s="158"/>
      <c r="DB3833" s="158"/>
      <c r="DC3833" s="158"/>
      <c r="DD3833" s="158"/>
      <c r="DE3833" s="158"/>
      <c r="DF3833" s="158"/>
      <c r="DG3833" s="158"/>
      <c r="DH3833" s="158"/>
      <c r="DI3833" s="158"/>
      <c r="DJ3833" s="158"/>
      <c r="DK3833" s="158"/>
      <c r="DL3833" s="158"/>
      <c r="DM3833" s="158"/>
      <c r="DN3833" s="158"/>
      <c r="DO3833" s="158"/>
      <c r="DP3833" s="158"/>
      <c r="DQ3833" s="158"/>
      <c r="DR3833" s="158"/>
      <c r="DS3833" s="160"/>
    </row>
    <row r="3834" spans="1:123" s="110" customFormat="1">
      <c r="A3834" s="184"/>
      <c r="B3834" s="180"/>
      <c r="D3834" s="192"/>
      <c r="E3834" s="157"/>
      <c r="F3834" s="158"/>
      <c r="G3834" s="158"/>
      <c r="H3834" s="158"/>
      <c r="I3834" s="158"/>
      <c r="J3834" s="158"/>
      <c r="K3834" s="158"/>
      <c r="L3834" s="158"/>
      <c r="M3834" s="158"/>
      <c r="N3834" s="158"/>
      <c r="O3834" s="158"/>
      <c r="P3834" s="158"/>
      <c r="Q3834" s="158"/>
      <c r="R3834" s="158"/>
      <c r="S3834" s="158"/>
      <c r="T3834" s="158"/>
      <c r="U3834" s="158"/>
      <c r="V3834" s="158"/>
      <c r="W3834" s="158"/>
      <c r="X3834" s="158"/>
      <c r="Y3834" s="158"/>
      <c r="Z3834" s="158"/>
      <c r="AA3834" s="158"/>
      <c r="AB3834" s="158"/>
      <c r="AC3834" s="158"/>
      <c r="AD3834" s="158"/>
      <c r="AE3834" s="158"/>
      <c r="AF3834" s="158"/>
      <c r="AG3834" s="158"/>
      <c r="AH3834" s="158"/>
      <c r="AI3834" s="158"/>
      <c r="AJ3834" s="158"/>
      <c r="AK3834" s="158"/>
      <c r="AL3834" s="158"/>
      <c r="AM3834" s="158"/>
      <c r="AN3834" s="158"/>
      <c r="AO3834" s="158"/>
      <c r="AP3834" s="158"/>
      <c r="AQ3834" s="158"/>
      <c r="AR3834" s="158"/>
      <c r="AS3834" s="158"/>
      <c r="AT3834" s="158"/>
      <c r="AU3834" s="158"/>
      <c r="AV3834" s="158"/>
      <c r="AW3834" s="158"/>
      <c r="AX3834" s="158"/>
      <c r="AY3834" s="158"/>
      <c r="AZ3834" s="158"/>
      <c r="BA3834" s="158"/>
      <c r="BB3834" s="158"/>
      <c r="BC3834" s="158"/>
      <c r="BD3834" s="159"/>
      <c r="BE3834" s="158"/>
      <c r="BF3834" s="158"/>
      <c r="BG3834" s="158"/>
      <c r="BH3834" s="158"/>
      <c r="BI3834" s="159"/>
      <c r="BJ3834" s="158"/>
      <c r="BK3834" s="158"/>
      <c r="BL3834" s="158"/>
      <c r="BM3834" s="158"/>
      <c r="BN3834" s="158"/>
      <c r="BO3834" s="158"/>
      <c r="BP3834" s="158"/>
      <c r="BQ3834" s="158"/>
      <c r="BR3834" s="158"/>
      <c r="BS3834" s="158"/>
      <c r="BT3834" s="158"/>
      <c r="BU3834" s="158"/>
      <c r="BV3834" s="158"/>
      <c r="BW3834" s="158"/>
      <c r="BX3834" s="158"/>
      <c r="BY3834" s="158"/>
      <c r="BZ3834" s="158"/>
      <c r="CA3834" s="158"/>
      <c r="CB3834" s="158"/>
      <c r="CC3834" s="158"/>
      <c r="CD3834" s="158"/>
      <c r="CE3834" s="158"/>
      <c r="CF3834" s="158"/>
      <c r="CG3834" s="158"/>
      <c r="CH3834" s="158"/>
      <c r="CI3834" s="158"/>
      <c r="CJ3834" s="158"/>
      <c r="CK3834" s="158"/>
      <c r="CL3834" s="158"/>
      <c r="CM3834" s="158"/>
      <c r="CN3834" s="158"/>
      <c r="CO3834" s="158"/>
      <c r="CP3834" s="158"/>
      <c r="CQ3834" s="158"/>
      <c r="CR3834" s="158"/>
      <c r="CS3834" s="158"/>
      <c r="CT3834" s="158"/>
      <c r="CU3834" s="158"/>
      <c r="CV3834" s="158"/>
      <c r="CW3834" s="158"/>
      <c r="CX3834" s="158"/>
      <c r="CY3834" s="158"/>
      <c r="CZ3834" s="158"/>
      <c r="DA3834" s="158"/>
      <c r="DB3834" s="158"/>
      <c r="DC3834" s="158"/>
      <c r="DD3834" s="158"/>
      <c r="DE3834" s="158"/>
      <c r="DF3834" s="158"/>
      <c r="DG3834" s="158"/>
      <c r="DH3834" s="158"/>
      <c r="DI3834" s="158"/>
      <c r="DJ3834" s="158"/>
      <c r="DK3834" s="158"/>
      <c r="DL3834" s="158"/>
      <c r="DM3834" s="158"/>
      <c r="DN3834" s="158"/>
      <c r="DO3834" s="158"/>
      <c r="DP3834" s="158"/>
      <c r="DQ3834" s="158"/>
      <c r="DR3834" s="158"/>
      <c r="DS3834" s="160"/>
    </row>
    <row r="3835" spans="1:123" s="110" customFormat="1">
      <c r="A3835" s="184"/>
      <c r="B3835" s="180"/>
      <c r="D3835" s="192"/>
      <c r="E3835" s="157"/>
      <c r="F3835" s="158"/>
      <c r="G3835" s="158"/>
      <c r="H3835" s="158"/>
      <c r="I3835" s="158"/>
      <c r="J3835" s="158"/>
      <c r="K3835" s="158"/>
      <c r="L3835" s="158"/>
      <c r="M3835" s="158"/>
      <c r="N3835" s="158"/>
      <c r="O3835" s="158"/>
      <c r="P3835" s="158"/>
      <c r="Q3835" s="158"/>
      <c r="R3835" s="158"/>
      <c r="S3835" s="158"/>
      <c r="T3835" s="158"/>
      <c r="U3835" s="158"/>
      <c r="V3835" s="158"/>
      <c r="W3835" s="158"/>
      <c r="X3835" s="158"/>
      <c r="Y3835" s="158"/>
      <c r="Z3835" s="158"/>
      <c r="AA3835" s="158"/>
      <c r="AB3835" s="158"/>
      <c r="AC3835" s="158"/>
      <c r="AD3835" s="158"/>
      <c r="AE3835" s="158"/>
      <c r="AF3835" s="158"/>
      <c r="AG3835" s="158"/>
      <c r="AH3835" s="158"/>
      <c r="AI3835" s="158"/>
      <c r="AJ3835" s="158"/>
      <c r="AK3835" s="158"/>
      <c r="AL3835" s="158"/>
      <c r="AM3835" s="158"/>
      <c r="AN3835" s="158"/>
      <c r="AO3835" s="158"/>
      <c r="AP3835" s="158"/>
      <c r="AQ3835" s="158"/>
      <c r="AR3835" s="158"/>
      <c r="AS3835" s="158"/>
      <c r="AT3835" s="158"/>
      <c r="AU3835" s="158"/>
      <c r="AV3835" s="158"/>
      <c r="AW3835" s="158"/>
      <c r="AX3835" s="158"/>
      <c r="AY3835" s="158"/>
      <c r="AZ3835" s="158"/>
      <c r="BA3835" s="158"/>
      <c r="BB3835" s="158"/>
      <c r="BC3835" s="158"/>
      <c r="BD3835" s="159"/>
      <c r="BE3835" s="158"/>
      <c r="BF3835" s="158"/>
      <c r="BG3835" s="158"/>
      <c r="BH3835" s="158"/>
      <c r="BI3835" s="159"/>
      <c r="BJ3835" s="158"/>
      <c r="BK3835" s="158"/>
      <c r="BL3835" s="158"/>
      <c r="BM3835" s="158"/>
      <c r="BN3835" s="158"/>
      <c r="BO3835" s="158"/>
      <c r="BP3835" s="158"/>
      <c r="BQ3835" s="158"/>
      <c r="BR3835" s="158"/>
      <c r="BS3835" s="158"/>
      <c r="BT3835" s="158"/>
      <c r="BU3835" s="158"/>
      <c r="BV3835" s="158"/>
      <c r="BW3835" s="158"/>
      <c r="BX3835" s="158"/>
      <c r="BY3835" s="158"/>
      <c r="BZ3835" s="158"/>
      <c r="CA3835" s="158"/>
      <c r="CB3835" s="158"/>
      <c r="CC3835" s="158"/>
      <c r="CD3835" s="158"/>
      <c r="CE3835" s="158"/>
      <c r="CF3835" s="158"/>
      <c r="CG3835" s="158"/>
      <c r="CH3835" s="158"/>
      <c r="CI3835" s="158"/>
      <c r="CJ3835" s="158"/>
      <c r="CK3835" s="158"/>
      <c r="CL3835" s="158"/>
      <c r="CM3835" s="158"/>
      <c r="CN3835" s="158"/>
      <c r="CO3835" s="158"/>
      <c r="CP3835" s="158"/>
      <c r="CQ3835" s="158"/>
      <c r="CR3835" s="158"/>
      <c r="CS3835" s="158"/>
      <c r="CT3835" s="158"/>
      <c r="CU3835" s="158"/>
      <c r="CV3835" s="158"/>
      <c r="CW3835" s="158"/>
      <c r="CX3835" s="158"/>
      <c r="CY3835" s="158"/>
      <c r="CZ3835" s="158"/>
      <c r="DA3835" s="158"/>
      <c r="DB3835" s="158"/>
      <c r="DC3835" s="158"/>
      <c r="DD3835" s="158"/>
      <c r="DE3835" s="158"/>
      <c r="DF3835" s="158"/>
      <c r="DG3835" s="158"/>
      <c r="DH3835" s="158"/>
      <c r="DI3835" s="158"/>
      <c r="DJ3835" s="158"/>
      <c r="DK3835" s="158"/>
      <c r="DL3835" s="158"/>
      <c r="DM3835" s="158"/>
      <c r="DN3835" s="158"/>
      <c r="DO3835" s="158"/>
      <c r="DP3835" s="158"/>
      <c r="DQ3835" s="158"/>
      <c r="DR3835" s="158"/>
      <c r="DS3835" s="160"/>
    </row>
    <row r="3836" spans="1:123" s="110" customFormat="1">
      <c r="A3836" s="184"/>
      <c r="B3836" s="180"/>
      <c r="D3836" s="192"/>
      <c r="E3836" s="157"/>
      <c r="F3836" s="158"/>
      <c r="G3836" s="158"/>
      <c r="H3836" s="158"/>
      <c r="I3836" s="158"/>
      <c r="J3836" s="158"/>
      <c r="K3836" s="158"/>
      <c r="L3836" s="158"/>
      <c r="M3836" s="158"/>
      <c r="N3836" s="158"/>
      <c r="O3836" s="158"/>
      <c r="P3836" s="158"/>
      <c r="Q3836" s="158"/>
      <c r="R3836" s="158"/>
      <c r="S3836" s="158"/>
      <c r="T3836" s="158"/>
      <c r="U3836" s="158"/>
      <c r="V3836" s="158"/>
      <c r="W3836" s="158"/>
      <c r="X3836" s="158"/>
      <c r="Y3836" s="158"/>
      <c r="Z3836" s="158"/>
      <c r="AA3836" s="158"/>
      <c r="AB3836" s="158"/>
      <c r="AC3836" s="158"/>
      <c r="AD3836" s="158"/>
      <c r="AE3836" s="158"/>
      <c r="AF3836" s="158"/>
      <c r="AG3836" s="158"/>
      <c r="AH3836" s="158"/>
      <c r="AI3836" s="158"/>
      <c r="AJ3836" s="158"/>
      <c r="AK3836" s="158"/>
      <c r="AL3836" s="158"/>
      <c r="AM3836" s="158"/>
      <c r="AN3836" s="158"/>
      <c r="AO3836" s="158"/>
      <c r="AP3836" s="158"/>
      <c r="AQ3836" s="158"/>
      <c r="AR3836" s="158"/>
      <c r="AS3836" s="158"/>
      <c r="AT3836" s="158"/>
      <c r="AU3836" s="158"/>
      <c r="AV3836" s="158"/>
      <c r="AW3836" s="158"/>
      <c r="AX3836" s="158"/>
      <c r="AY3836" s="158"/>
      <c r="AZ3836" s="158"/>
      <c r="BA3836" s="158"/>
      <c r="BB3836" s="158"/>
      <c r="BC3836" s="158"/>
      <c r="BD3836" s="159"/>
      <c r="BE3836" s="158"/>
      <c r="BF3836" s="158"/>
      <c r="BG3836" s="158"/>
      <c r="BH3836" s="158"/>
      <c r="BI3836" s="159"/>
      <c r="BJ3836" s="158"/>
      <c r="BK3836" s="158"/>
      <c r="BL3836" s="158"/>
      <c r="BM3836" s="158"/>
      <c r="BN3836" s="158"/>
      <c r="BO3836" s="158"/>
      <c r="BP3836" s="158"/>
      <c r="BQ3836" s="158"/>
      <c r="BR3836" s="158"/>
      <c r="BS3836" s="158"/>
      <c r="BT3836" s="158"/>
      <c r="BU3836" s="158"/>
      <c r="BV3836" s="158"/>
      <c r="BW3836" s="158"/>
      <c r="BX3836" s="158"/>
      <c r="BY3836" s="158"/>
      <c r="BZ3836" s="158"/>
      <c r="CA3836" s="158"/>
      <c r="CB3836" s="158"/>
      <c r="CC3836" s="158"/>
      <c r="CD3836" s="158"/>
      <c r="CE3836" s="158"/>
      <c r="CF3836" s="158"/>
      <c r="CG3836" s="158"/>
      <c r="CH3836" s="158"/>
      <c r="CI3836" s="158"/>
      <c r="CJ3836" s="158"/>
      <c r="CK3836" s="158"/>
      <c r="CL3836" s="158"/>
      <c r="CM3836" s="158"/>
      <c r="CN3836" s="158"/>
      <c r="CO3836" s="158"/>
      <c r="CP3836" s="158"/>
      <c r="CQ3836" s="158"/>
      <c r="CR3836" s="158"/>
      <c r="CS3836" s="158"/>
      <c r="CT3836" s="158"/>
      <c r="CU3836" s="158"/>
      <c r="CV3836" s="158"/>
      <c r="CW3836" s="158"/>
      <c r="CX3836" s="158"/>
      <c r="CY3836" s="158"/>
      <c r="CZ3836" s="158"/>
      <c r="DA3836" s="158"/>
      <c r="DB3836" s="158"/>
      <c r="DC3836" s="158"/>
      <c r="DD3836" s="158"/>
      <c r="DE3836" s="158"/>
      <c r="DF3836" s="158"/>
      <c r="DG3836" s="158"/>
      <c r="DH3836" s="158"/>
      <c r="DI3836" s="158"/>
      <c r="DJ3836" s="158"/>
      <c r="DK3836" s="158"/>
      <c r="DL3836" s="158"/>
      <c r="DM3836" s="158"/>
      <c r="DN3836" s="158"/>
      <c r="DO3836" s="158"/>
      <c r="DP3836" s="158"/>
      <c r="DQ3836" s="158"/>
      <c r="DR3836" s="158"/>
      <c r="DS3836" s="160"/>
    </row>
    <row r="3837" spans="1:123" s="110" customFormat="1">
      <c r="A3837" s="184"/>
      <c r="B3837" s="180"/>
      <c r="D3837" s="192"/>
      <c r="E3837" s="157"/>
      <c r="F3837" s="158"/>
      <c r="G3837" s="158"/>
      <c r="H3837" s="158"/>
      <c r="I3837" s="158"/>
      <c r="J3837" s="158"/>
      <c r="K3837" s="158"/>
      <c r="L3837" s="158"/>
      <c r="M3837" s="158"/>
      <c r="N3837" s="158"/>
      <c r="O3837" s="158"/>
      <c r="P3837" s="158"/>
      <c r="Q3837" s="158"/>
      <c r="R3837" s="158"/>
      <c r="S3837" s="158"/>
      <c r="T3837" s="158"/>
      <c r="U3837" s="158"/>
      <c r="V3837" s="158"/>
      <c r="W3837" s="158"/>
      <c r="X3837" s="158"/>
      <c r="Y3837" s="158"/>
      <c r="Z3837" s="158"/>
      <c r="AA3837" s="158"/>
      <c r="AB3837" s="158"/>
      <c r="AC3837" s="158"/>
      <c r="AD3837" s="158"/>
      <c r="AE3837" s="158"/>
      <c r="AF3837" s="158"/>
      <c r="AG3837" s="158"/>
      <c r="AH3837" s="158"/>
      <c r="AI3837" s="158"/>
      <c r="AJ3837" s="158"/>
      <c r="AK3837" s="158"/>
      <c r="AL3837" s="158"/>
      <c r="AM3837" s="158"/>
      <c r="AN3837" s="158"/>
      <c r="AO3837" s="158"/>
      <c r="AP3837" s="158"/>
      <c r="AQ3837" s="158"/>
      <c r="AR3837" s="158"/>
      <c r="AS3837" s="158"/>
      <c r="AT3837" s="158"/>
      <c r="AU3837" s="158"/>
      <c r="AV3837" s="158"/>
      <c r="AW3837" s="158"/>
      <c r="AX3837" s="158"/>
      <c r="AY3837" s="158"/>
      <c r="AZ3837" s="158"/>
      <c r="BA3837" s="158"/>
      <c r="BB3837" s="158"/>
      <c r="BC3837" s="158"/>
      <c r="BD3837" s="159"/>
      <c r="BE3837" s="158"/>
      <c r="BF3837" s="158"/>
      <c r="BG3837" s="158"/>
      <c r="BH3837" s="158"/>
      <c r="BI3837" s="159"/>
      <c r="BJ3837" s="158"/>
      <c r="BK3837" s="158"/>
      <c r="BL3837" s="158"/>
      <c r="BM3837" s="158"/>
      <c r="BN3837" s="158"/>
      <c r="BO3837" s="158"/>
      <c r="BP3837" s="158"/>
      <c r="BQ3837" s="158"/>
      <c r="BR3837" s="158"/>
      <c r="BS3837" s="158"/>
      <c r="BT3837" s="158"/>
      <c r="BU3837" s="158"/>
      <c r="BV3837" s="158"/>
      <c r="BW3837" s="158"/>
      <c r="BX3837" s="158"/>
      <c r="BY3837" s="158"/>
      <c r="BZ3837" s="158"/>
      <c r="CA3837" s="158"/>
      <c r="CB3837" s="158"/>
      <c r="CC3837" s="158"/>
      <c r="CD3837" s="158"/>
      <c r="CE3837" s="158"/>
      <c r="CF3837" s="158"/>
      <c r="CG3837" s="158"/>
      <c r="CH3837" s="158"/>
      <c r="CI3837" s="158"/>
      <c r="CJ3837" s="158"/>
      <c r="CK3837" s="158"/>
      <c r="CL3837" s="158"/>
      <c r="CM3837" s="158"/>
      <c r="CN3837" s="158"/>
      <c r="CO3837" s="158"/>
      <c r="CP3837" s="158"/>
      <c r="CQ3837" s="158"/>
      <c r="CR3837" s="158"/>
      <c r="CS3837" s="158"/>
      <c r="CT3837" s="158"/>
      <c r="CU3837" s="158"/>
      <c r="CV3837" s="158"/>
      <c r="CW3837" s="158"/>
      <c r="CX3837" s="158"/>
      <c r="CY3837" s="158"/>
      <c r="CZ3837" s="158"/>
      <c r="DA3837" s="158"/>
      <c r="DB3837" s="158"/>
      <c r="DC3837" s="158"/>
      <c r="DD3837" s="158"/>
      <c r="DE3837" s="158"/>
      <c r="DF3837" s="158"/>
      <c r="DG3837" s="158"/>
      <c r="DH3837" s="158"/>
      <c r="DI3837" s="158"/>
      <c r="DJ3837" s="158"/>
      <c r="DK3837" s="158"/>
      <c r="DL3837" s="158"/>
      <c r="DM3837" s="158"/>
      <c r="DN3837" s="158"/>
      <c r="DO3837" s="158"/>
      <c r="DP3837" s="158"/>
      <c r="DQ3837" s="158"/>
      <c r="DR3837" s="158"/>
      <c r="DS3837" s="160"/>
    </row>
    <row r="3838" spans="1:123" s="110" customFormat="1">
      <c r="A3838" s="184"/>
      <c r="B3838" s="180"/>
      <c r="D3838" s="192"/>
      <c r="E3838" s="157"/>
      <c r="F3838" s="158"/>
      <c r="G3838" s="158"/>
      <c r="H3838" s="158"/>
      <c r="I3838" s="158"/>
      <c r="J3838" s="158"/>
      <c r="K3838" s="158"/>
      <c r="L3838" s="158"/>
      <c r="M3838" s="158"/>
      <c r="N3838" s="158"/>
      <c r="O3838" s="158"/>
      <c r="P3838" s="158"/>
      <c r="Q3838" s="158"/>
      <c r="R3838" s="158"/>
      <c r="S3838" s="158"/>
      <c r="T3838" s="158"/>
      <c r="U3838" s="158"/>
      <c r="V3838" s="158"/>
      <c r="W3838" s="158"/>
      <c r="X3838" s="158"/>
      <c r="Y3838" s="158"/>
      <c r="Z3838" s="158"/>
      <c r="AA3838" s="158"/>
      <c r="AB3838" s="158"/>
      <c r="AC3838" s="158"/>
      <c r="AD3838" s="158"/>
      <c r="AE3838" s="158"/>
      <c r="AF3838" s="158"/>
      <c r="AG3838" s="158"/>
      <c r="AH3838" s="158"/>
      <c r="AI3838" s="158"/>
      <c r="AJ3838" s="158"/>
      <c r="AK3838" s="158"/>
      <c r="AL3838" s="158"/>
      <c r="AM3838" s="158"/>
      <c r="AN3838" s="158"/>
      <c r="AO3838" s="158"/>
      <c r="AP3838" s="158"/>
      <c r="AQ3838" s="158"/>
      <c r="AR3838" s="158"/>
      <c r="AS3838" s="158"/>
      <c r="AT3838" s="158"/>
      <c r="AU3838" s="158"/>
      <c r="AV3838" s="158"/>
      <c r="AW3838" s="158"/>
      <c r="AX3838" s="158"/>
      <c r="AY3838" s="158"/>
      <c r="AZ3838" s="158"/>
      <c r="BA3838" s="158"/>
      <c r="BB3838" s="158"/>
      <c r="BC3838" s="158"/>
      <c r="BD3838" s="159"/>
      <c r="BE3838" s="158"/>
      <c r="BF3838" s="158"/>
      <c r="BG3838" s="158"/>
      <c r="BH3838" s="158"/>
      <c r="BI3838" s="159"/>
      <c r="BJ3838" s="158"/>
      <c r="BK3838" s="158"/>
      <c r="BL3838" s="158"/>
      <c r="BM3838" s="158"/>
      <c r="BN3838" s="158"/>
      <c r="BO3838" s="158"/>
      <c r="BP3838" s="158"/>
      <c r="BQ3838" s="158"/>
      <c r="BR3838" s="158"/>
      <c r="BS3838" s="158"/>
      <c r="BT3838" s="158"/>
      <c r="BU3838" s="158"/>
      <c r="BV3838" s="158"/>
      <c r="BW3838" s="158"/>
      <c r="BX3838" s="158"/>
      <c r="BY3838" s="158"/>
      <c r="BZ3838" s="158"/>
      <c r="CA3838" s="158"/>
      <c r="CB3838" s="158"/>
      <c r="CC3838" s="158"/>
      <c r="CD3838" s="158"/>
      <c r="CE3838" s="158"/>
      <c r="CF3838" s="158"/>
      <c r="CG3838" s="158"/>
      <c r="CH3838" s="158"/>
      <c r="CI3838" s="158"/>
      <c r="CJ3838" s="158"/>
      <c r="CK3838" s="158"/>
      <c r="CL3838" s="158"/>
      <c r="CM3838" s="158"/>
      <c r="CN3838" s="158"/>
      <c r="CO3838" s="158"/>
      <c r="CP3838" s="158"/>
      <c r="CQ3838" s="158"/>
      <c r="CR3838" s="158"/>
      <c r="CS3838" s="158"/>
      <c r="CT3838" s="158"/>
      <c r="CU3838" s="158"/>
      <c r="CV3838" s="158"/>
      <c r="CW3838" s="158"/>
      <c r="CX3838" s="158"/>
      <c r="CY3838" s="158"/>
      <c r="CZ3838" s="158"/>
      <c r="DA3838" s="158"/>
      <c r="DB3838" s="158"/>
      <c r="DC3838" s="158"/>
      <c r="DD3838" s="158"/>
      <c r="DE3838" s="158"/>
      <c r="DF3838" s="158"/>
      <c r="DG3838" s="158"/>
      <c r="DH3838" s="158"/>
      <c r="DI3838" s="158"/>
      <c r="DJ3838" s="158"/>
      <c r="DK3838" s="158"/>
      <c r="DL3838" s="158"/>
      <c r="DM3838" s="158"/>
      <c r="DN3838" s="158"/>
      <c r="DO3838" s="158"/>
      <c r="DP3838" s="158"/>
      <c r="DQ3838" s="158"/>
      <c r="DR3838" s="158"/>
      <c r="DS3838" s="160"/>
    </row>
    <row r="3839" spans="1:123" s="110" customFormat="1">
      <c r="A3839" s="184"/>
      <c r="B3839" s="180"/>
      <c r="D3839" s="192"/>
      <c r="E3839" s="157"/>
      <c r="F3839" s="158"/>
      <c r="G3839" s="158"/>
      <c r="H3839" s="158"/>
      <c r="I3839" s="158"/>
      <c r="J3839" s="158"/>
      <c r="K3839" s="158"/>
      <c r="L3839" s="158"/>
      <c r="M3839" s="158"/>
      <c r="N3839" s="158"/>
      <c r="O3839" s="158"/>
      <c r="P3839" s="158"/>
      <c r="Q3839" s="158"/>
      <c r="R3839" s="158"/>
      <c r="S3839" s="158"/>
      <c r="T3839" s="158"/>
      <c r="U3839" s="158"/>
      <c r="V3839" s="158"/>
      <c r="W3839" s="158"/>
      <c r="X3839" s="158"/>
      <c r="Y3839" s="158"/>
      <c r="Z3839" s="158"/>
      <c r="AA3839" s="158"/>
      <c r="AB3839" s="158"/>
      <c r="AC3839" s="158"/>
      <c r="AD3839" s="158"/>
      <c r="AE3839" s="158"/>
      <c r="AF3839" s="158"/>
      <c r="AG3839" s="158"/>
      <c r="AH3839" s="158"/>
      <c r="AI3839" s="158"/>
      <c r="AJ3839" s="158"/>
      <c r="AK3839" s="158"/>
      <c r="AL3839" s="158"/>
      <c r="AM3839" s="158"/>
      <c r="AN3839" s="158"/>
      <c r="AO3839" s="158"/>
      <c r="AP3839" s="158"/>
      <c r="AQ3839" s="158"/>
      <c r="AR3839" s="158"/>
      <c r="AS3839" s="158"/>
      <c r="AT3839" s="158"/>
      <c r="AU3839" s="158"/>
      <c r="AV3839" s="158"/>
      <c r="AW3839" s="158"/>
      <c r="AX3839" s="158"/>
      <c r="AY3839" s="158"/>
      <c r="AZ3839" s="158"/>
      <c r="BA3839" s="158"/>
      <c r="BB3839" s="158"/>
      <c r="BC3839" s="158"/>
      <c r="BD3839" s="159"/>
      <c r="BE3839" s="158"/>
      <c r="BF3839" s="158"/>
      <c r="BG3839" s="158"/>
      <c r="BH3839" s="158"/>
      <c r="BI3839" s="159"/>
      <c r="BJ3839" s="158"/>
      <c r="BK3839" s="158"/>
      <c r="BL3839" s="158"/>
      <c r="BM3839" s="158"/>
      <c r="BN3839" s="158"/>
      <c r="BO3839" s="158"/>
      <c r="BP3839" s="158"/>
      <c r="BQ3839" s="158"/>
      <c r="BR3839" s="158"/>
      <c r="BS3839" s="158"/>
      <c r="BT3839" s="158"/>
      <c r="BU3839" s="158"/>
      <c r="BV3839" s="158"/>
      <c r="BW3839" s="158"/>
      <c r="BX3839" s="158"/>
      <c r="BY3839" s="158"/>
      <c r="BZ3839" s="158"/>
      <c r="CA3839" s="158"/>
      <c r="CB3839" s="158"/>
      <c r="CC3839" s="158"/>
      <c r="CD3839" s="158"/>
      <c r="CE3839" s="158"/>
      <c r="CF3839" s="158"/>
      <c r="CG3839" s="158"/>
      <c r="CH3839" s="158"/>
      <c r="CI3839" s="158"/>
      <c r="CJ3839" s="158"/>
      <c r="CK3839" s="158"/>
      <c r="CL3839" s="158"/>
      <c r="CM3839" s="158"/>
      <c r="CN3839" s="158"/>
      <c r="CO3839" s="158"/>
      <c r="CP3839" s="158"/>
      <c r="CQ3839" s="158"/>
      <c r="CR3839" s="158"/>
      <c r="CS3839" s="158"/>
      <c r="CT3839" s="158"/>
      <c r="CU3839" s="158"/>
      <c r="CV3839" s="158"/>
      <c r="CW3839" s="158"/>
      <c r="CX3839" s="158"/>
      <c r="CY3839" s="158"/>
      <c r="CZ3839" s="158"/>
      <c r="DA3839" s="158"/>
      <c r="DB3839" s="158"/>
      <c r="DC3839" s="158"/>
      <c r="DD3839" s="158"/>
      <c r="DE3839" s="158"/>
      <c r="DF3839" s="158"/>
      <c r="DG3839" s="158"/>
      <c r="DH3839" s="158"/>
      <c r="DI3839" s="158"/>
      <c r="DJ3839" s="158"/>
      <c r="DK3839" s="158"/>
      <c r="DL3839" s="158"/>
      <c r="DM3839" s="158"/>
      <c r="DN3839" s="158"/>
      <c r="DO3839" s="158"/>
      <c r="DP3839" s="158"/>
      <c r="DQ3839" s="158"/>
      <c r="DR3839" s="158"/>
      <c r="DS3839" s="160"/>
    </row>
    <row r="3840" spans="1:123" s="110" customFormat="1">
      <c r="A3840" s="184"/>
      <c r="B3840" s="180"/>
      <c r="D3840" s="192"/>
      <c r="E3840" s="157"/>
      <c r="F3840" s="158"/>
      <c r="G3840" s="158"/>
      <c r="H3840" s="158"/>
      <c r="I3840" s="158"/>
      <c r="J3840" s="158"/>
      <c r="K3840" s="158"/>
      <c r="L3840" s="158"/>
      <c r="M3840" s="158"/>
      <c r="N3840" s="158"/>
      <c r="O3840" s="158"/>
      <c r="P3840" s="158"/>
      <c r="Q3840" s="158"/>
      <c r="R3840" s="158"/>
      <c r="S3840" s="158"/>
      <c r="T3840" s="158"/>
      <c r="U3840" s="158"/>
      <c r="V3840" s="158"/>
      <c r="W3840" s="158"/>
      <c r="X3840" s="158"/>
      <c r="Y3840" s="158"/>
      <c r="Z3840" s="158"/>
      <c r="AA3840" s="158"/>
      <c r="AB3840" s="158"/>
      <c r="AC3840" s="158"/>
      <c r="AD3840" s="158"/>
      <c r="AE3840" s="158"/>
      <c r="AF3840" s="158"/>
      <c r="AG3840" s="158"/>
      <c r="AH3840" s="158"/>
      <c r="AI3840" s="158"/>
      <c r="AJ3840" s="158"/>
      <c r="AK3840" s="158"/>
      <c r="AL3840" s="158"/>
      <c r="AM3840" s="158"/>
      <c r="AN3840" s="158"/>
      <c r="AO3840" s="158"/>
      <c r="AP3840" s="158"/>
      <c r="AQ3840" s="158"/>
      <c r="AR3840" s="158"/>
      <c r="AS3840" s="158"/>
      <c r="AT3840" s="158"/>
      <c r="AU3840" s="158"/>
      <c r="AV3840" s="158"/>
      <c r="AW3840" s="158"/>
      <c r="AX3840" s="158"/>
      <c r="AY3840" s="158"/>
      <c r="AZ3840" s="158"/>
      <c r="BA3840" s="158"/>
      <c r="BB3840" s="158"/>
      <c r="BC3840" s="158"/>
      <c r="BD3840" s="159"/>
      <c r="BE3840" s="158"/>
      <c r="BF3840" s="158"/>
      <c r="BG3840" s="158"/>
      <c r="BH3840" s="158"/>
      <c r="BI3840" s="159"/>
      <c r="BJ3840" s="158"/>
      <c r="BK3840" s="158"/>
      <c r="BL3840" s="158"/>
      <c r="BM3840" s="158"/>
      <c r="BN3840" s="158"/>
      <c r="BO3840" s="158"/>
      <c r="BP3840" s="158"/>
      <c r="BQ3840" s="158"/>
      <c r="BR3840" s="158"/>
      <c r="BS3840" s="158"/>
      <c r="BT3840" s="158"/>
      <c r="BU3840" s="158"/>
      <c r="BV3840" s="158"/>
      <c r="BW3840" s="158"/>
      <c r="BX3840" s="158"/>
      <c r="BY3840" s="158"/>
      <c r="BZ3840" s="158"/>
      <c r="CA3840" s="158"/>
      <c r="CB3840" s="158"/>
      <c r="CC3840" s="158"/>
      <c r="CD3840" s="158"/>
      <c r="CE3840" s="158"/>
      <c r="CF3840" s="158"/>
      <c r="CG3840" s="158"/>
      <c r="CH3840" s="158"/>
      <c r="CI3840" s="158"/>
      <c r="CJ3840" s="158"/>
      <c r="CK3840" s="158"/>
      <c r="CL3840" s="158"/>
      <c r="CM3840" s="158"/>
      <c r="CN3840" s="158"/>
      <c r="CO3840" s="158"/>
      <c r="CP3840" s="158"/>
      <c r="CQ3840" s="158"/>
      <c r="CR3840" s="158"/>
      <c r="CS3840" s="158"/>
      <c r="CT3840" s="158"/>
      <c r="CU3840" s="158"/>
      <c r="CV3840" s="158"/>
      <c r="CW3840" s="158"/>
      <c r="CX3840" s="158"/>
      <c r="CY3840" s="158"/>
      <c r="CZ3840" s="158"/>
      <c r="DA3840" s="158"/>
      <c r="DB3840" s="158"/>
      <c r="DC3840" s="158"/>
      <c r="DD3840" s="158"/>
      <c r="DE3840" s="158"/>
      <c r="DF3840" s="158"/>
      <c r="DG3840" s="158"/>
      <c r="DH3840" s="158"/>
      <c r="DI3840" s="158"/>
      <c r="DJ3840" s="158"/>
      <c r="DK3840" s="158"/>
      <c r="DL3840" s="158"/>
      <c r="DM3840" s="158"/>
      <c r="DN3840" s="158"/>
      <c r="DO3840" s="158"/>
      <c r="DP3840" s="158"/>
      <c r="DQ3840" s="158"/>
      <c r="DR3840" s="158"/>
      <c r="DS3840" s="160"/>
    </row>
    <row r="3841" spans="1:123" s="110" customFormat="1">
      <c r="A3841" s="184"/>
      <c r="B3841" s="180"/>
      <c r="D3841" s="192"/>
      <c r="E3841" s="157"/>
      <c r="F3841" s="158"/>
      <c r="G3841" s="158"/>
      <c r="H3841" s="158"/>
      <c r="I3841" s="158"/>
      <c r="J3841" s="158"/>
      <c r="K3841" s="158"/>
      <c r="L3841" s="158"/>
      <c r="M3841" s="158"/>
      <c r="N3841" s="158"/>
      <c r="O3841" s="158"/>
      <c r="P3841" s="158"/>
      <c r="Q3841" s="158"/>
      <c r="R3841" s="158"/>
      <c r="S3841" s="158"/>
      <c r="T3841" s="158"/>
      <c r="U3841" s="158"/>
      <c r="V3841" s="158"/>
      <c r="W3841" s="158"/>
      <c r="X3841" s="158"/>
      <c r="Y3841" s="158"/>
      <c r="Z3841" s="158"/>
      <c r="AA3841" s="158"/>
      <c r="AB3841" s="158"/>
      <c r="AC3841" s="158"/>
      <c r="AD3841" s="158"/>
      <c r="AE3841" s="158"/>
      <c r="AF3841" s="158"/>
      <c r="AG3841" s="158"/>
      <c r="AH3841" s="158"/>
      <c r="AI3841" s="158"/>
      <c r="AJ3841" s="158"/>
      <c r="AK3841" s="158"/>
      <c r="AL3841" s="158"/>
      <c r="AM3841" s="158"/>
      <c r="AN3841" s="158"/>
      <c r="AO3841" s="158"/>
      <c r="AP3841" s="158"/>
      <c r="AQ3841" s="158"/>
      <c r="AR3841" s="158"/>
      <c r="AS3841" s="158"/>
      <c r="AT3841" s="158"/>
      <c r="AU3841" s="158"/>
      <c r="AV3841" s="158"/>
      <c r="AW3841" s="158"/>
      <c r="AX3841" s="158"/>
      <c r="AY3841" s="158"/>
      <c r="AZ3841" s="158"/>
      <c r="BA3841" s="158"/>
      <c r="BB3841" s="158"/>
      <c r="BC3841" s="158"/>
      <c r="BD3841" s="159"/>
      <c r="BE3841" s="158"/>
      <c r="BF3841" s="158"/>
      <c r="BG3841" s="158"/>
      <c r="BH3841" s="158"/>
      <c r="BI3841" s="159"/>
      <c r="BJ3841" s="158"/>
      <c r="BK3841" s="158"/>
      <c r="BL3841" s="158"/>
      <c r="BM3841" s="158"/>
      <c r="BN3841" s="158"/>
      <c r="BO3841" s="158"/>
      <c r="BP3841" s="158"/>
      <c r="BQ3841" s="158"/>
      <c r="BR3841" s="158"/>
      <c r="BS3841" s="158"/>
      <c r="BT3841" s="158"/>
      <c r="BU3841" s="158"/>
      <c r="BV3841" s="158"/>
      <c r="BW3841" s="158"/>
      <c r="BX3841" s="158"/>
      <c r="BY3841" s="158"/>
      <c r="BZ3841" s="158"/>
      <c r="CA3841" s="158"/>
      <c r="CB3841" s="158"/>
      <c r="CC3841" s="158"/>
      <c r="CD3841" s="158"/>
      <c r="CE3841" s="158"/>
      <c r="CF3841" s="158"/>
      <c r="CG3841" s="158"/>
      <c r="CH3841" s="158"/>
      <c r="CI3841" s="158"/>
      <c r="CJ3841" s="158"/>
      <c r="CK3841" s="158"/>
      <c r="CL3841" s="158"/>
      <c r="CM3841" s="158"/>
      <c r="CN3841" s="158"/>
      <c r="CO3841" s="158"/>
      <c r="CP3841" s="158"/>
      <c r="CQ3841" s="158"/>
      <c r="CR3841" s="158"/>
      <c r="CS3841" s="158"/>
      <c r="CT3841" s="158"/>
      <c r="CU3841" s="158"/>
      <c r="CV3841" s="158"/>
      <c r="CW3841" s="158"/>
      <c r="CX3841" s="158"/>
      <c r="CY3841" s="158"/>
      <c r="CZ3841" s="158"/>
      <c r="DA3841" s="158"/>
      <c r="DB3841" s="158"/>
      <c r="DC3841" s="158"/>
      <c r="DD3841" s="158"/>
      <c r="DE3841" s="158"/>
      <c r="DF3841" s="158"/>
      <c r="DG3841" s="158"/>
      <c r="DH3841" s="158"/>
      <c r="DI3841" s="158"/>
      <c r="DJ3841" s="158"/>
      <c r="DK3841" s="158"/>
      <c r="DL3841" s="158"/>
      <c r="DM3841" s="158"/>
      <c r="DN3841" s="158"/>
      <c r="DO3841" s="158"/>
      <c r="DP3841" s="158"/>
      <c r="DQ3841" s="158"/>
      <c r="DR3841" s="158"/>
      <c r="DS3841" s="160"/>
    </row>
    <row r="3842" spans="1:123" s="110" customFormat="1">
      <c r="A3842" s="184"/>
      <c r="B3842" s="180"/>
      <c r="D3842" s="192"/>
      <c r="E3842" s="157"/>
      <c r="F3842" s="158"/>
      <c r="G3842" s="158"/>
      <c r="H3842" s="158"/>
      <c r="I3842" s="158"/>
      <c r="J3842" s="158"/>
      <c r="K3842" s="158"/>
      <c r="L3842" s="158"/>
      <c r="M3842" s="158"/>
      <c r="N3842" s="158"/>
      <c r="O3842" s="158"/>
      <c r="P3842" s="158"/>
      <c r="Q3842" s="158"/>
      <c r="R3842" s="158"/>
      <c r="S3842" s="158"/>
      <c r="T3842" s="158"/>
      <c r="U3842" s="158"/>
      <c r="V3842" s="158"/>
      <c r="W3842" s="158"/>
      <c r="X3842" s="158"/>
      <c r="Y3842" s="158"/>
      <c r="Z3842" s="158"/>
      <c r="AA3842" s="158"/>
      <c r="AB3842" s="158"/>
      <c r="AC3842" s="158"/>
      <c r="AD3842" s="158"/>
      <c r="AE3842" s="158"/>
      <c r="AF3842" s="158"/>
      <c r="AG3842" s="158"/>
      <c r="AH3842" s="158"/>
      <c r="AI3842" s="158"/>
      <c r="AJ3842" s="158"/>
      <c r="AK3842" s="158"/>
      <c r="AL3842" s="158"/>
      <c r="AM3842" s="158"/>
      <c r="AN3842" s="158"/>
      <c r="AO3842" s="158"/>
      <c r="AP3842" s="158"/>
      <c r="AQ3842" s="158"/>
      <c r="AR3842" s="158"/>
      <c r="AS3842" s="158"/>
      <c r="AT3842" s="158"/>
      <c r="AU3842" s="158"/>
      <c r="AV3842" s="158"/>
      <c r="AW3842" s="158"/>
      <c r="AX3842" s="158"/>
      <c r="AY3842" s="158"/>
      <c r="AZ3842" s="158"/>
      <c r="BA3842" s="158"/>
      <c r="BB3842" s="158"/>
      <c r="BC3842" s="158"/>
      <c r="BD3842" s="159"/>
      <c r="BE3842" s="158"/>
      <c r="BF3842" s="158"/>
      <c r="BG3842" s="158"/>
      <c r="BH3842" s="158"/>
      <c r="BI3842" s="159"/>
      <c r="BJ3842" s="158"/>
      <c r="BK3842" s="158"/>
      <c r="BL3842" s="158"/>
      <c r="BM3842" s="158"/>
      <c r="BN3842" s="158"/>
      <c r="BO3842" s="158"/>
      <c r="BP3842" s="158"/>
      <c r="BQ3842" s="158"/>
      <c r="BR3842" s="158"/>
      <c r="BS3842" s="158"/>
      <c r="BT3842" s="158"/>
      <c r="BU3842" s="158"/>
      <c r="BV3842" s="158"/>
      <c r="BW3842" s="158"/>
      <c r="BX3842" s="158"/>
      <c r="BY3842" s="158"/>
      <c r="BZ3842" s="158"/>
      <c r="CA3842" s="158"/>
      <c r="CB3842" s="158"/>
      <c r="CC3842" s="158"/>
      <c r="CD3842" s="158"/>
      <c r="CE3842" s="158"/>
      <c r="CF3842" s="158"/>
      <c r="CG3842" s="158"/>
      <c r="CH3842" s="158"/>
      <c r="CI3842" s="158"/>
      <c r="CJ3842" s="158"/>
      <c r="CK3842" s="158"/>
      <c r="CL3842" s="158"/>
      <c r="CM3842" s="158"/>
      <c r="CN3842" s="158"/>
      <c r="CO3842" s="158"/>
      <c r="CP3842" s="158"/>
      <c r="CQ3842" s="158"/>
      <c r="CR3842" s="158"/>
      <c r="CS3842" s="158"/>
      <c r="CT3842" s="158"/>
      <c r="CU3842" s="158"/>
      <c r="CV3842" s="158"/>
      <c r="CW3842" s="158"/>
      <c r="CX3842" s="158"/>
      <c r="CY3842" s="158"/>
      <c r="CZ3842" s="158"/>
      <c r="DA3842" s="158"/>
      <c r="DB3842" s="158"/>
      <c r="DC3842" s="158"/>
      <c r="DD3842" s="158"/>
      <c r="DE3842" s="158"/>
      <c r="DF3842" s="158"/>
      <c r="DG3842" s="158"/>
      <c r="DH3842" s="158"/>
      <c r="DI3842" s="158"/>
      <c r="DJ3842" s="158"/>
      <c r="DK3842" s="158"/>
      <c r="DL3842" s="158"/>
      <c r="DM3842" s="158"/>
      <c r="DN3842" s="158"/>
      <c r="DO3842" s="158"/>
      <c r="DP3842" s="158"/>
      <c r="DQ3842" s="158"/>
      <c r="DR3842" s="158"/>
      <c r="DS3842" s="160"/>
    </row>
    <row r="3843" spans="1:123" s="110" customFormat="1">
      <c r="A3843" s="184"/>
      <c r="B3843" s="180"/>
      <c r="D3843" s="192"/>
      <c r="E3843" s="157"/>
      <c r="F3843" s="158"/>
      <c r="G3843" s="158"/>
      <c r="H3843" s="158"/>
      <c r="I3843" s="158"/>
      <c r="J3843" s="158"/>
      <c r="K3843" s="158"/>
      <c r="L3843" s="158"/>
      <c r="M3843" s="158"/>
      <c r="N3843" s="158"/>
      <c r="O3843" s="158"/>
      <c r="P3843" s="158"/>
      <c r="Q3843" s="158"/>
      <c r="R3843" s="158"/>
      <c r="S3843" s="158"/>
      <c r="T3843" s="158"/>
      <c r="U3843" s="158"/>
      <c r="V3843" s="158"/>
      <c r="W3843" s="158"/>
      <c r="X3843" s="158"/>
      <c r="Y3843" s="158"/>
      <c r="Z3843" s="158"/>
      <c r="AA3843" s="158"/>
      <c r="AB3843" s="158"/>
      <c r="AC3843" s="158"/>
      <c r="AD3843" s="158"/>
      <c r="AE3843" s="158"/>
      <c r="AF3843" s="158"/>
      <c r="AG3843" s="158"/>
      <c r="AH3843" s="158"/>
      <c r="AI3843" s="158"/>
      <c r="AJ3843" s="158"/>
      <c r="AK3843" s="158"/>
      <c r="AL3843" s="158"/>
      <c r="AM3843" s="158"/>
      <c r="AN3843" s="158"/>
      <c r="AO3843" s="158"/>
      <c r="AP3843" s="158"/>
      <c r="AQ3843" s="158"/>
      <c r="AR3843" s="158"/>
      <c r="AS3843" s="158"/>
      <c r="AT3843" s="158"/>
      <c r="AU3843" s="158"/>
      <c r="AV3843" s="158"/>
      <c r="AW3843" s="158"/>
      <c r="AX3843" s="158"/>
      <c r="AY3843" s="158"/>
      <c r="AZ3843" s="158"/>
      <c r="BA3843" s="158"/>
      <c r="BB3843" s="158"/>
      <c r="BC3843" s="158"/>
      <c r="BD3843" s="159"/>
      <c r="BE3843" s="158"/>
      <c r="BF3843" s="158"/>
      <c r="BG3843" s="158"/>
      <c r="BH3843" s="158"/>
      <c r="BI3843" s="159"/>
      <c r="BJ3843" s="158"/>
      <c r="BK3843" s="158"/>
      <c r="BL3843" s="158"/>
      <c r="BM3843" s="158"/>
      <c r="BN3843" s="158"/>
      <c r="BO3843" s="158"/>
      <c r="BP3843" s="158"/>
      <c r="BQ3843" s="158"/>
      <c r="BR3843" s="158"/>
      <c r="BS3843" s="158"/>
      <c r="BT3843" s="158"/>
      <c r="BU3843" s="158"/>
      <c r="BV3843" s="158"/>
      <c r="BW3843" s="158"/>
      <c r="BX3843" s="158"/>
      <c r="BY3843" s="158"/>
      <c r="BZ3843" s="158"/>
      <c r="CA3843" s="158"/>
      <c r="CB3843" s="158"/>
      <c r="CC3843" s="158"/>
      <c r="CD3843" s="158"/>
      <c r="CE3843" s="158"/>
      <c r="CF3843" s="158"/>
      <c r="CG3843" s="158"/>
      <c r="CH3843" s="158"/>
      <c r="CI3843" s="158"/>
      <c r="CJ3843" s="158"/>
      <c r="CK3843" s="158"/>
      <c r="CL3843" s="158"/>
      <c r="CM3843" s="158"/>
      <c r="CN3843" s="158"/>
      <c r="CO3843" s="158"/>
      <c r="CP3843" s="158"/>
      <c r="CQ3843" s="158"/>
      <c r="CR3843" s="158"/>
      <c r="CS3843" s="158"/>
      <c r="CT3843" s="158"/>
      <c r="CU3843" s="158"/>
      <c r="CV3843" s="158"/>
      <c r="CW3843" s="158"/>
      <c r="CX3843" s="158"/>
      <c r="CY3843" s="158"/>
      <c r="CZ3843" s="158"/>
      <c r="DA3843" s="158"/>
      <c r="DB3843" s="158"/>
      <c r="DC3843" s="158"/>
      <c r="DD3843" s="158"/>
      <c r="DE3843" s="158"/>
      <c r="DF3843" s="158"/>
      <c r="DG3843" s="158"/>
      <c r="DH3843" s="158"/>
      <c r="DI3843" s="158"/>
      <c r="DJ3843" s="158"/>
      <c r="DK3843" s="158"/>
      <c r="DL3843" s="158"/>
      <c r="DM3843" s="158"/>
      <c r="DN3843" s="158"/>
      <c r="DO3843" s="158"/>
      <c r="DP3843" s="158"/>
      <c r="DQ3843" s="158"/>
      <c r="DR3843" s="158"/>
      <c r="DS3843" s="160"/>
    </row>
    <row r="3844" spans="1:123" s="110" customFormat="1">
      <c r="A3844" s="184"/>
      <c r="B3844" s="180"/>
      <c r="D3844" s="192"/>
      <c r="E3844" s="157"/>
      <c r="F3844" s="158"/>
      <c r="G3844" s="158"/>
      <c r="H3844" s="158"/>
      <c r="I3844" s="158"/>
      <c r="J3844" s="158"/>
      <c r="K3844" s="158"/>
      <c r="L3844" s="158"/>
      <c r="M3844" s="158"/>
      <c r="N3844" s="158"/>
      <c r="O3844" s="158"/>
      <c r="P3844" s="158"/>
      <c r="Q3844" s="158"/>
      <c r="R3844" s="158"/>
      <c r="S3844" s="158"/>
      <c r="T3844" s="158"/>
      <c r="U3844" s="158"/>
      <c r="V3844" s="158"/>
      <c r="W3844" s="158"/>
      <c r="X3844" s="158"/>
      <c r="Y3844" s="158"/>
      <c r="Z3844" s="158"/>
      <c r="AA3844" s="158"/>
      <c r="AB3844" s="158"/>
      <c r="AC3844" s="158"/>
      <c r="AD3844" s="158"/>
      <c r="AE3844" s="158"/>
      <c r="AF3844" s="158"/>
      <c r="AG3844" s="158"/>
      <c r="AH3844" s="158"/>
      <c r="AI3844" s="158"/>
      <c r="AJ3844" s="158"/>
      <c r="AK3844" s="158"/>
      <c r="AL3844" s="158"/>
      <c r="AM3844" s="158"/>
      <c r="AN3844" s="158"/>
      <c r="AO3844" s="158"/>
      <c r="AP3844" s="158"/>
      <c r="AQ3844" s="158"/>
      <c r="AR3844" s="158"/>
      <c r="AS3844" s="158"/>
      <c r="AT3844" s="158"/>
      <c r="AU3844" s="158"/>
      <c r="AV3844" s="158"/>
      <c r="AW3844" s="158"/>
      <c r="AX3844" s="158"/>
      <c r="AY3844" s="158"/>
      <c r="AZ3844" s="158"/>
      <c r="BA3844" s="158"/>
      <c r="BB3844" s="158"/>
      <c r="BC3844" s="158"/>
      <c r="BD3844" s="159"/>
      <c r="BE3844" s="158"/>
      <c r="BF3844" s="158"/>
      <c r="BG3844" s="158"/>
      <c r="BH3844" s="158"/>
      <c r="BI3844" s="159"/>
      <c r="BJ3844" s="158"/>
      <c r="BK3844" s="158"/>
      <c r="BL3844" s="158"/>
      <c r="BM3844" s="158"/>
      <c r="BN3844" s="158"/>
      <c r="BO3844" s="158"/>
      <c r="BP3844" s="158"/>
      <c r="BQ3844" s="158"/>
      <c r="BR3844" s="158"/>
      <c r="BS3844" s="158"/>
      <c r="BT3844" s="158"/>
      <c r="BU3844" s="158"/>
      <c r="BV3844" s="158"/>
      <c r="BW3844" s="158"/>
      <c r="BX3844" s="158"/>
      <c r="BY3844" s="158"/>
      <c r="BZ3844" s="158"/>
      <c r="CA3844" s="158"/>
      <c r="CB3844" s="158"/>
      <c r="CC3844" s="158"/>
      <c r="CD3844" s="158"/>
      <c r="CE3844" s="158"/>
      <c r="CF3844" s="158"/>
      <c r="CG3844" s="158"/>
      <c r="CH3844" s="158"/>
      <c r="CI3844" s="158"/>
      <c r="CJ3844" s="158"/>
      <c r="CK3844" s="158"/>
      <c r="CL3844" s="158"/>
      <c r="CM3844" s="158"/>
      <c r="CN3844" s="158"/>
      <c r="CO3844" s="158"/>
      <c r="CP3844" s="158"/>
      <c r="CQ3844" s="158"/>
      <c r="CR3844" s="158"/>
      <c r="CS3844" s="158"/>
      <c r="CT3844" s="158"/>
      <c r="CU3844" s="158"/>
      <c r="CV3844" s="158"/>
      <c r="CW3844" s="158"/>
      <c r="CX3844" s="158"/>
      <c r="CY3844" s="158"/>
      <c r="CZ3844" s="158"/>
      <c r="DA3844" s="158"/>
      <c r="DB3844" s="158"/>
      <c r="DC3844" s="158"/>
      <c r="DD3844" s="158"/>
      <c r="DE3844" s="158"/>
      <c r="DF3844" s="158"/>
      <c r="DG3844" s="158"/>
      <c r="DH3844" s="158"/>
      <c r="DI3844" s="158"/>
      <c r="DJ3844" s="158"/>
      <c r="DK3844" s="158"/>
      <c r="DL3844" s="158"/>
      <c r="DM3844" s="158"/>
      <c r="DN3844" s="158"/>
      <c r="DO3844" s="158"/>
      <c r="DP3844" s="158"/>
      <c r="DQ3844" s="158"/>
      <c r="DR3844" s="158"/>
      <c r="DS3844" s="160"/>
    </row>
    <row r="3845" spans="1:123" s="110" customFormat="1">
      <c r="A3845" s="184"/>
      <c r="B3845" s="180"/>
      <c r="D3845" s="192"/>
      <c r="E3845" s="157"/>
      <c r="F3845" s="158"/>
      <c r="G3845" s="158"/>
      <c r="H3845" s="158"/>
      <c r="I3845" s="158"/>
      <c r="J3845" s="158"/>
      <c r="K3845" s="158"/>
      <c r="L3845" s="158"/>
      <c r="M3845" s="158"/>
      <c r="N3845" s="158"/>
      <c r="O3845" s="158"/>
      <c r="P3845" s="158"/>
      <c r="Q3845" s="158"/>
      <c r="R3845" s="158"/>
      <c r="S3845" s="158"/>
      <c r="T3845" s="158"/>
      <c r="U3845" s="158"/>
      <c r="V3845" s="158"/>
      <c r="W3845" s="158"/>
      <c r="X3845" s="158"/>
      <c r="Y3845" s="158"/>
      <c r="Z3845" s="158"/>
      <c r="AA3845" s="158"/>
      <c r="AB3845" s="158"/>
      <c r="AC3845" s="158"/>
      <c r="AD3845" s="158"/>
      <c r="AE3845" s="158"/>
      <c r="AF3845" s="158"/>
      <c r="AG3845" s="158"/>
      <c r="AH3845" s="158"/>
      <c r="AI3845" s="158"/>
      <c r="AJ3845" s="158"/>
      <c r="AK3845" s="158"/>
      <c r="AL3845" s="158"/>
      <c r="AM3845" s="158"/>
      <c r="AN3845" s="158"/>
      <c r="AO3845" s="158"/>
      <c r="AP3845" s="158"/>
      <c r="AQ3845" s="158"/>
      <c r="AR3845" s="158"/>
      <c r="AS3845" s="158"/>
      <c r="AT3845" s="158"/>
      <c r="AU3845" s="158"/>
      <c r="AV3845" s="158"/>
      <c r="AW3845" s="158"/>
      <c r="AX3845" s="158"/>
      <c r="AY3845" s="158"/>
      <c r="AZ3845" s="158"/>
      <c r="BA3845" s="158"/>
      <c r="BB3845" s="158"/>
      <c r="BC3845" s="158"/>
      <c r="BD3845" s="159"/>
      <c r="BE3845" s="158"/>
      <c r="BF3845" s="158"/>
      <c r="BG3845" s="158"/>
      <c r="BH3845" s="158"/>
      <c r="BI3845" s="159"/>
      <c r="BJ3845" s="158"/>
      <c r="BK3845" s="158"/>
      <c r="BL3845" s="158"/>
      <c r="BM3845" s="158"/>
      <c r="BN3845" s="158"/>
      <c r="BO3845" s="158"/>
      <c r="BP3845" s="158"/>
      <c r="BQ3845" s="158"/>
      <c r="BR3845" s="158"/>
      <c r="BS3845" s="158"/>
      <c r="BT3845" s="158"/>
      <c r="BU3845" s="158"/>
      <c r="BV3845" s="158"/>
      <c r="BW3845" s="158"/>
      <c r="BX3845" s="158"/>
      <c r="BY3845" s="158"/>
      <c r="BZ3845" s="158"/>
      <c r="CA3845" s="158"/>
      <c r="CB3845" s="158"/>
      <c r="CC3845" s="158"/>
      <c r="CD3845" s="158"/>
      <c r="CE3845" s="158"/>
      <c r="CF3845" s="158"/>
      <c r="CG3845" s="158"/>
      <c r="CH3845" s="158"/>
      <c r="CI3845" s="158"/>
      <c r="CJ3845" s="158"/>
      <c r="CK3845" s="158"/>
      <c r="CL3845" s="158"/>
      <c r="CM3845" s="158"/>
      <c r="CN3845" s="158"/>
      <c r="CO3845" s="158"/>
      <c r="CP3845" s="158"/>
      <c r="CQ3845" s="158"/>
      <c r="CR3845" s="158"/>
      <c r="CS3845" s="158"/>
      <c r="CT3845" s="158"/>
      <c r="CU3845" s="158"/>
      <c r="CV3845" s="158"/>
      <c r="CW3845" s="158"/>
      <c r="CX3845" s="158"/>
      <c r="CY3845" s="158"/>
      <c r="CZ3845" s="158"/>
      <c r="DA3845" s="158"/>
      <c r="DB3845" s="158"/>
      <c r="DC3845" s="158"/>
      <c r="DD3845" s="158"/>
      <c r="DE3845" s="158"/>
      <c r="DF3845" s="158"/>
      <c r="DG3845" s="158"/>
      <c r="DH3845" s="158"/>
      <c r="DI3845" s="158"/>
      <c r="DJ3845" s="158"/>
      <c r="DK3845" s="158"/>
      <c r="DL3845" s="158"/>
      <c r="DM3845" s="158"/>
      <c r="DN3845" s="158"/>
      <c r="DO3845" s="158"/>
      <c r="DP3845" s="158"/>
      <c r="DQ3845" s="158"/>
      <c r="DR3845" s="158"/>
      <c r="DS3845" s="160"/>
    </row>
    <row r="3846" spans="1:123" s="110" customFormat="1">
      <c r="A3846" s="184"/>
      <c r="B3846" s="180"/>
      <c r="D3846" s="192"/>
      <c r="E3846" s="157"/>
      <c r="F3846" s="158"/>
      <c r="G3846" s="158"/>
      <c r="H3846" s="158"/>
      <c r="I3846" s="158"/>
      <c r="J3846" s="158"/>
      <c r="K3846" s="158"/>
      <c r="L3846" s="158"/>
      <c r="M3846" s="158"/>
      <c r="N3846" s="158"/>
      <c r="O3846" s="158"/>
      <c r="P3846" s="158"/>
      <c r="Q3846" s="158"/>
      <c r="R3846" s="158"/>
      <c r="S3846" s="158"/>
      <c r="T3846" s="158"/>
      <c r="U3846" s="158"/>
      <c r="V3846" s="158"/>
      <c r="W3846" s="158"/>
      <c r="X3846" s="158"/>
      <c r="Y3846" s="158"/>
      <c r="Z3846" s="158"/>
      <c r="AA3846" s="158"/>
      <c r="AB3846" s="158"/>
      <c r="AC3846" s="158"/>
      <c r="AD3846" s="158"/>
      <c r="AE3846" s="158"/>
      <c r="AF3846" s="158"/>
      <c r="AG3846" s="158"/>
      <c r="AH3846" s="158"/>
      <c r="AI3846" s="158"/>
      <c r="AJ3846" s="158"/>
      <c r="AK3846" s="158"/>
      <c r="AL3846" s="158"/>
      <c r="AM3846" s="158"/>
      <c r="AN3846" s="158"/>
      <c r="AO3846" s="158"/>
      <c r="AP3846" s="158"/>
      <c r="AQ3846" s="158"/>
      <c r="AR3846" s="158"/>
      <c r="AS3846" s="158"/>
      <c r="AT3846" s="158"/>
      <c r="AU3846" s="158"/>
      <c r="AV3846" s="158"/>
      <c r="AW3846" s="158"/>
      <c r="AX3846" s="158"/>
      <c r="AY3846" s="158"/>
      <c r="AZ3846" s="158"/>
      <c r="BA3846" s="158"/>
      <c r="BB3846" s="158"/>
      <c r="BC3846" s="158"/>
      <c r="BD3846" s="159"/>
      <c r="BE3846" s="158"/>
      <c r="BF3846" s="158"/>
      <c r="BG3846" s="158"/>
      <c r="BH3846" s="158"/>
      <c r="BI3846" s="159"/>
      <c r="BJ3846" s="158"/>
      <c r="BK3846" s="158"/>
      <c r="BL3846" s="158"/>
      <c r="BM3846" s="158"/>
      <c r="BN3846" s="158"/>
      <c r="BO3846" s="158"/>
      <c r="BP3846" s="158"/>
      <c r="BQ3846" s="158"/>
      <c r="BR3846" s="158"/>
      <c r="BS3846" s="158"/>
      <c r="BT3846" s="158"/>
      <c r="BU3846" s="158"/>
      <c r="BV3846" s="158"/>
      <c r="BW3846" s="158"/>
      <c r="BX3846" s="158"/>
      <c r="BY3846" s="158"/>
      <c r="BZ3846" s="158"/>
      <c r="CA3846" s="158"/>
      <c r="CB3846" s="158"/>
      <c r="CC3846" s="158"/>
      <c r="CD3846" s="158"/>
      <c r="CE3846" s="158"/>
      <c r="CF3846" s="158"/>
      <c r="CG3846" s="158"/>
      <c r="CH3846" s="158"/>
      <c r="CI3846" s="158"/>
      <c r="CJ3846" s="158"/>
      <c r="CK3846" s="158"/>
      <c r="CL3846" s="158"/>
      <c r="CM3846" s="158"/>
      <c r="CN3846" s="158"/>
      <c r="CO3846" s="158"/>
      <c r="CP3846" s="158"/>
      <c r="CQ3846" s="158"/>
      <c r="CR3846" s="158"/>
      <c r="CS3846" s="158"/>
      <c r="CT3846" s="158"/>
      <c r="CU3846" s="158"/>
      <c r="CV3846" s="158"/>
      <c r="CW3846" s="158"/>
      <c r="CX3846" s="158"/>
      <c r="CY3846" s="158"/>
      <c r="CZ3846" s="158"/>
      <c r="DA3846" s="158"/>
      <c r="DB3846" s="158"/>
      <c r="DC3846" s="158"/>
      <c r="DD3846" s="158"/>
      <c r="DE3846" s="158"/>
      <c r="DF3846" s="158"/>
      <c r="DG3846" s="158"/>
      <c r="DH3846" s="158"/>
      <c r="DI3846" s="158"/>
      <c r="DJ3846" s="158"/>
      <c r="DK3846" s="158"/>
      <c r="DL3846" s="158"/>
      <c r="DM3846" s="158"/>
      <c r="DN3846" s="158"/>
      <c r="DO3846" s="158"/>
      <c r="DP3846" s="158"/>
      <c r="DQ3846" s="158"/>
      <c r="DR3846" s="158"/>
      <c r="DS3846" s="160"/>
    </row>
    <row r="3847" spans="1:123" s="110" customFormat="1">
      <c r="A3847" s="184"/>
      <c r="B3847" s="180"/>
      <c r="D3847" s="192"/>
      <c r="E3847" s="157"/>
      <c r="F3847" s="158"/>
      <c r="G3847" s="158"/>
      <c r="H3847" s="158"/>
      <c r="I3847" s="158"/>
      <c r="J3847" s="158"/>
      <c r="K3847" s="158"/>
      <c r="L3847" s="158"/>
      <c r="M3847" s="158"/>
      <c r="N3847" s="158"/>
      <c r="O3847" s="158"/>
      <c r="P3847" s="158"/>
      <c r="Q3847" s="158"/>
      <c r="R3847" s="158"/>
      <c r="S3847" s="158"/>
      <c r="T3847" s="158"/>
      <c r="U3847" s="158"/>
      <c r="V3847" s="158"/>
      <c r="W3847" s="158"/>
      <c r="X3847" s="158"/>
      <c r="Y3847" s="158"/>
      <c r="Z3847" s="158"/>
      <c r="AA3847" s="158"/>
      <c r="AB3847" s="158"/>
      <c r="AC3847" s="158"/>
      <c r="AD3847" s="158"/>
      <c r="AE3847" s="158"/>
      <c r="AF3847" s="158"/>
      <c r="AG3847" s="158"/>
      <c r="AH3847" s="158"/>
      <c r="AI3847" s="158"/>
      <c r="AJ3847" s="158"/>
      <c r="AK3847" s="158"/>
      <c r="AL3847" s="158"/>
      <c r="AM3847" s="158"/>
      <c r="AN3847" s="158"/>
      <c r="AO3847" s="158"/>
      <c r="AP3847" s="158"/>
      <c r="AQ3847" s="158"/>
      <c r="AR3847" s="158"/>
      <c r="AS3847" s="158"/>
      <c r="AT3847" s="158"/>
      <c r="AU3847" s="158"/>
      <c r="AV3847" s="158"/>
      <c r="AW3847" s="158"/>
      <c r="AX3847" s="158"/>
      <c r="AY3847" s="158"/>
      <c r="AZ3847" s="158"/>
      <c r="BA3847" s="158"/>
      <c r="BB3847" s="158"/>
      <c r="BC3847" s="158"/>
      <c r="BD3847" s="159"/>
      <c r="BE3847" s="158"/>
      <c r="BF3847" s="158"/>
      <c r="BG3847" s="158"/>
      <c r="BH3847" s="158"/>
      <c r="BI3847" s="159"/>
      <c r="BJ3847" s="158"/>
      <c r="BK3847" s="158"/>
      <c r="BL3847" s="158"/>
      <c r="BM3847" s="158"/>
      <c r="BN3847" s="158"/>
      <c r="BO3847" s="158"/>
      <c r="BP3847" s="158"/>
      <c r="BQ3847" s="158"/>
      <c r="BR3847" s="158"/>
      <c r="BS3847" s="158"/>
      <c r="BT3847" s="158"/>
      <c r="BU3847" s="158"/>
      <c r="BV3847" s="158"/>
      <c r="BW3847" s="158"/>
      <c r="BX3847" s="158"/>
      <c r="BY3847" s="158"/>
      <c r="BZ3847" s="158"/>
      <c r="CA3847" s="158"/>
      <c r="CB3847" s="158"/>
      <c r="CC3847" s="158"/>
      <c r="CD3847" s="158"/>
      <c r="CE3847" s="158"/>
      <c r="CF3847" s="158"/>
      <c r="CG3847" s="158"/>
      <c r="CH3847" s="158"/>
      <c r="CI3847" s="158"/>
      <c r="CJ3847" s="158"/>
      <c r="CK3847" s="158"/>
      <c r="CL3847" s="158"/>
      <c r="CM3847" s="158"/>
      <c r="CN3847" s="158"/>
      <c r="CO3847" s="158"/>
      <c r="CP3847" s="158"/>
      <c r="CQ3847" s="158"/>
      <c r="CR3847" s="158"/>
      <c r="CS3847" s="158"/>
      <c r="CT3847" s="158"/>
      <c r="CU3847" s="158"/>
      <c r="CV3847" s="158"/>
      <c r="CW3847" s="158"/>
      <c r="CX3847" s="158"/>
      <c r="CY3847" s="158"/>
      <c r="CZ3847" s="158"/>
      <c r="DA3847" s="158"/>
      <c r="DB3847" s="158"/>
      <c r="DC3847" s="158"/>
      <c r="DD3847" s="158"/>
      <c r="DE3847" s="158"/>
      <c r="DF3847" s="158"/>
      <c r="DG3847" s="158"/>
      <c r="DH3847" s="158"/>
      <c r="DI3847" s="158"/>
      <c r="DJ3847" s="158"/>
      <c r="DK3847" s="158"/>
      <c r="DL3847" s="158"/>
      <c r="DM3847" s="158"/>
      <c r="DN3847" s="158"/>
      <c r="DO3847" s="158"/>
      <c r="DP3847" s="158"/>
      <c r="DQ3847" s="158"/>
      <c r="DR3847" s="158"/>
      <c r="DS3847" s="160"/>
    </row>
    <row r="3848" spans="1:123" s="110" customFormat="1">
      <c r="A3848" s="184"/>
      <c r="B3848" s="180"/>
      <c r="D3848" s="192"/>
      <c r="E3848" s="157"/>
      <c r="F3848" s="158"/>
      <c r="G3848" s="158"/>
      <c r="H3848" s="158"/>
      <c r="I3848" s="158"/>
      <c r="J3848" s="158"/>
      <c r="K3848" s="158"/>
      <c r="L3848" s="158"/>
      <c r="M3848" s="158"/>
      <c r="N3848" s="158"/>
      <c r="O3848" s="158"/>
      <c r="P3848" s="158"/>
      <c r="Q3848" s="158"/>
      <c r="R3848" s="158"/>
      <c r="S3848" s="158"/>
      <c r="T3848" s="158"/>
      <c r="U3848" s="158"/>
      <c r="V3848" s="158"/>
      <c r="W3848" s="158"/>
      <c r="X3848" s="158"/>
      <c r="Y3848" s="158"/>
      <c r="Z3848" s="158"/>
      <c r="AA3848" s="158"/>
      <c r="AB3848" s="158"/>
      <c r="AC3848" s="158"/>
      <c r="AD3848" s="158"/>
      <c r="AE3848" s="158"/>
      <c r="AF3848" s="158"/>
      <c r="AG3848" s="158"/>
      <c r="AH3848" s="158"/>
      <c r="AI3848" s="158"/>
      <c r="AJ3848" s="158"/>
      <c r="AK3848" s="158"/>
      <c r="AL3848" s="158"/>
      <c r="AM3848" s="158"/>
      <c r="AN3848" s="158"/>
      <c r="AO3848" s="158"/>
      <c r="AP3848" s="158"/>
      <c r="AQ3848" s="158"/>
      <c r="AR3848" s="158"/>
      <c r="AS3848" s="158"/>
      <c r="AT3848" s="158"/>
      <c r="AU3848" s="158"/>
      <c r="AV3848" s="158"/>
      <c r="AW3848" s="158"/>
      <c r="AX3848" s="158"/>
      <c r="AY3848" s="158"/>
      <c r="AZ3848" s="158"/>
      <c r="BA3848" s="158"/>
      <c r="BB3848" s="158"/>
      <c r="BC3848" s="158"/>
      <c r="BD3848" s="159"/>
      <c r="BE3848" s="158"/>
      <c r="BF3848" s="158"/>
      <c r="BG3848" s="158"/>
      <c r="BH3848" s="158"/>
      <c r="BI3848" s="159"/>
      <c r="BJ3848" s="158"/>
      <c r="BK3848" s="158"/>
      <c r="BL3848" s="158"/>
      <c r="BM3848" s="158"/>
      <c r="BN3848" s="158"/>
      <c r="BO3848" s="158"/>
      <c r="BP3848" s="158"/>
      <c r="BQ3848" s="158"/>
      <c r="BR3848" s="158"/>
      <c r="BS3848" s="158"/>
      <c r="BT3848" s="158"/>
      <c r="BU3848" s="158"/>
      <c r="BV3848" s="158"/>
      <c r="BW3848" s="158"/>
      <c r="BX3848" s="158"/>
      <c r="BY3848" s="158"/>
      <c r="BZ3848" s="158"/>
      <c r="CA3848" s="158"/>
      <c r="CB3848" s="158"/>
      <c r="CC3848" s="158"/>
      <c r="CD3848" s="158"/>
      <c r="CE3848" s="158"/>
      <c r="CF3848" s="158"/>
      <c r="CG3848" s="158"/>
      <c r="CH3848" s="158"/>
      <c r="CI3848" s="158"/>
      <c r="CJ3848" s="158"/>
      <c r="CK3848" s="158"/>
      <c r="CL3848" s="158"/>
      <c r="CM3848" s="158"/>
      <c r="CN3848" s="158"/>
      <c r="CO3848" s="158"/>
      <c r="CP3848" s="158"/>
      <c r="CQ3848" s="158"/>
      <c r="CR3848" s="158"/>
      <c r="CS3848" s="158"/>
      <c r="CT3848" s="158"/>
      <c r="CU3848" s="158"/>
      <c r="CV3848" s="158"/>
      <c r="CW3848" s="158"/>
      <c r="CX3848" s="158"/>
      <c r="CY3848" s="158"/>
      <c r="CZ3848" s="158"/>
      <c r="DA3848" s="158"/>
      <c r="DB3848" s="158"/>
      <c r="DC3848" s="158"/>
      <c r="DD3848" s="158"/>
      <c r="DE3848" s="158"/>
      <c r="DF3848" s="158"/>
      <c r="DG3848" s="158"/>
      <c r="DH3848" s="158"/>
      <c r="DI3848" s="158"/>
      <c r="DJ3848" s="158"/>
      <c r="DK3848" s="158"/>
      <c r="DL3848" s="158"/>
      <c r="DM3848" s="158"/>
      <c r="DN3848" s="158"/>
      <c r="DO3848" s="158"/>
      <c r="DP3848" s="158"/>
      <c r="DQ3848" s="158"/>
      <c r="DR3848" s="158"/>
      <c r="DS3848" s="160"/>
    </row>
    <row r="3849" spans="1:123" s="110" customFormat="1">
      <c r="A3849" s="184"/>
      <c r="B3849" s="180"/>
      <c r="D3849" s="192"/>
      <c r="E3849" s="157"/>
      <c r="F3849" s="158"/>
      <c r="G3849" s="158"/>
      <c r="H3849" s="158"/>
      <c r="I3849" s="158"/>
      <c r="J3849" s="158"/>
      <c r="K3849" s="158"/>
      <c r="L3849" s="158"/>
      <c r="M3849" s="158"/>
      <c r="N3849" s="158"/>
      <c r="O3849" s="158"/>
      <c r="P3849" s="158"/>
      <c r="Q3849" s="158"/>
      <c r="R3849" s="158"/>
      <c r="S3849" s="158"/>
      <c r="T3849" s="158"/>
      <c r="U3849" s="158"/>
      <c r="V3849" s="158"/>
      <c r="W3849" s="158"/>
      <c r="X3849" s="158"/>
      <c r="Y3849" s="158"/>
      <c r="Z3849" s="158"/>
      <c r="AA3849" s="158"/>
      <c r="AB3849" s="158"/>
      <c r="AC3849" s="158"/>
      <c r="AD3849" s="158"/>
      <c r="AE3849" s="158"/>
      <c r="AF3849" s="158"/>
      <c r="AG3849" s="158"/>
      <c r="AH3849" s="158"/>
      <c r="AI3849" s="158"/>
      <c r="AJ3849" s="158"/>
      <c r="AK3849" s="158"/>
      <c r="AL3849" s="158"/>
      <c r="AM3849" s="158"/>
      <c r="AN3849" s="158"/>
      <c r="AO3849" s="158"/>
      <c r="AP3849" s="158"/>
      <c r="AQ3849" s="158"/>
      <c r="AR3849" s="158"/>
      <c r="AS3849" s="158"/>
      <c r="AT3849" s="158"/>
      <c r="AU3849" s="158"/>
      <c r="AV3849" s="158"/>
      <c r="AW3849" s="158"/>
      <c r="AX3849" s="158"/>
      <c r="AY3849" s="158"/>
      <c r="AZ3849" s="158"/>
      <c r="BA3849" s="158"/>
      <c r="BB3849" s="158"/>
      <c r="BC3849" s="158"/>
      <c r="BD3849" s="159"/>
      <c r="BE3849" s="158"/>
      <c r="BF3849" s="158"/>
      <c r="BG3849" s="158"/>
      <c r="BH3849" s="158"/>
      <c r="BI3849" s="159"/>
      <c r="BJ3849" s="158"/>
      <c r="BK3849" s="158"/>
      <c r="BL3849" s="158"/>
      <c r="BM3849" s="158"/>
      <c r="BN3849" s="158"/>
      <c r="BO3849" s="158"/>
      <c r="BP3849" s="158"/>
      <c r="BQ3849" s="158"/>
      <c r="BR3849" s="158"/>
      <c r="BS3849" s="158"/>
      <c r="BT3849" s="158"/>
      <c r="BU3849" s="158"/>
      <c r="BV3849" s="158"/>
      <c r="BW3849" s="158"/>
      <c r="BX3849" s="158"/>
      <c r="BY3849" s="158"/>
      <c r="BZ3849" s="158"/>
      <c r="CA3849" s="158"/>
      <c r="CB3849" s="158"/>
      <c r="CC3849" s="158"/>
      <c r="CD3849" s="158"/>
      <c r="CE3849" s="158"/>
      <c r="CF3849" s="158"/>
      <c r="CG3849" s="158"/>
      <c r="CH3849" s="158"/>
      <c r="CI3849" s="158"/>
      <c r="CJ3849" s="158"/>
      <c r="CK3849" s="158"/>
      <c r="CL3849" s="158"/>
      <c r="CM3849" s="158"/>
      <c r="CN3849" s="158"/>
      <c r="CO3849" s="158"/>
      <c r="CP3849" s="158"/>
      <c r="CQ3849" s="158"/>
      <c r="CR3849" s="158"/>
      <c r="CS3849" s="158"/>
      <c r="CT3849" s="158"/>
      <c r="CU3849" s="158"/>
      <c r="CV3849" s="158"/>
      <c r="CW3849" s="158"/>
      <c r="CX3849" s="158"/>
      <c r="CY3849" s="158"/>
      <c r="CZ3849" s="158"/>
      <c r="DA3849" s="158"/>
      <c r="DB3849" s="158"/>
      <c r="DC3849" s="158"/>
      <c r="DD3849" s="158"/>
      <c r="DE3849" s="158"/>
      <c r="DF3849" s="158"/>
      <c r="DG3849" s="158"/>
      <c r="DH3849" s="158"/>
      <c r="DI3849" s="158"/>
      <c r="DJ3849" s="158"/>
      <c r="DK3849" s="158"/>
      <c r="DL3849" s="158"/>
      <c r="DM3849" s="158"/>
      <c r="DN3849" s="158"/>
      <c r="DO3849" s="158"/>
      <c r="DP3849" s="158"/>
      <c r="DQ3849" s="158"/>
      <c r="DR3849" s="158"/>
      <c r="DS3849" s="160"/>
    </row>
    <row r="3850" spans="1:123" s="110" customFormat="1">
      <c r="A3850" s="184"/>
      <c r="B3850" s="180"/>
      <c r="D3850" s="192"/>
      <c r="E3850" s="157"/>
      <c r="F3850" s="158"/>
      <c r="G3850" s="158"/>
      <c r="H3850" s="158"/>
      <c r="I3850" s="158"/>
      <c r="J3850" s="158"/>
      <c r="K3850" s="158"/>
      <c r="L3850" s="158"/>
      <c r="M3850" s="158"/>
      <c r="N3850" s="158"/>
      <c r="O3850" s="158"/>
      <c r="P3850" s="158"/>
      <c r="Q3850" s="158"/>
      <c r="R3850" s="158"/>
      <c r="S3850" s="158"/>
      <c r="T3850" s="158"/>
      <c r="U3850" s="158"/>
      <c r="V3850" s="158"/>
      <c r="W3850" s="158"/>
      <c r="X3850" s="158"/>
      <c r="Y3850" s="158"/>
      <c r="Z3850" s="158"/>
      <c r="AA3850" s="158"/>
      <c r="AB3850" s="158"/>
      <c r="AC3850" s="158"/>
      <c r="AD3850" s="158"/>
      <c r="AE3850" s="158"/>
      <c r="AF3850" s="158"/>
      <c r="AG3850" s="158"/>
      <c r="AH3850" s="158"/>
      <c r="AI3850" s="158"/>
      <c r="AJ3850" s="158"/>
      <c r="AK3850" s="158"/>
      <c r="AL3850" s="158"/>
      <c r="AM3850" s="158"/>
      <c r="AN3850" s="158"/>
      <c r="AO3850" s="158"/>
      <c r="AP3850" s="158"/>
      <c r="AQ3850" s="158"/>
      <c r="AR3850" s="158"/>
      <c r="AS3850" s="158"/>
      <c r="AT3850" s="158"/>
      <c r="AU3850" s="158"/>
      <c r="AV3850" s="158"/>
      <c r="AW3850" s="158"/>
      <c r="AX3850" s="158"/>
      <c r="AY3850" s="158"/>
      <c r="AZ3850" s="158"/>
      <c r="BA3850" s="158"/>
      <c r="BB3850" s="158"/>
      <c r="BC3850" s="158"/>
      <c r="BD3850" s="159"/>
      <c r="BE3850" s="158"/>
      <c r="BF3850" s="158"/>
      <c r="BG3850" s="158"/>
      <c r="BH3850" s="158"/>
      <c r="BI3850" s="159"/>
      <c r="BJ3850" s="158"/>
      <c r="BK3850" s="158"/>
      <c r="BL3850" s="158"/>
      <c r="BM3850" s="158"/>
      <c r="BN3850" s="158"/>
      <c r="BO3850" s="158"/>
      <c r="BP3850" s="158"/>
      <c r="BQ3850" s="158"/>
      <c r="BR3850" s="158"/>
      <c r="BS3850" s="158"/>
      <c r="BT3850" s="158"/>
      <c r="BU3850" s="158"/>
      <c r="BV3850" s="158"/>
      <c r="BW3850" s="158"/>
      <c r="BX3850" s="158"/>
      <c r="BY3850" s="158"/>
      <c r="BZ3850" s="158"/>
      <c r="CA3850" s="158"/>
      <c r="CB3850" s="158"/>
      <c r="CC3850" s="158"/>
      <c r="CD3850" s="158"/>
      <c r="CE3850" s="158"/>
      <c r="CF3850" s="158"/>
      <c r="CG3850" s="158"/>
      <c r="CH3850" s="158"/>
      <c r="CI3850" s="158"/>
      <c r="CJ3850" s="158"/>
      <c r="CK3850" s="158"/>
      <c r="CL3850" s="158"/>
      <c r="CM3850" s="158"/>
      <c r="CN3850" s="158"/>
      <c r="CO3850" s="158"/>
      <c r="CP3850" s="158"/>
      <c r="CQ3850" s="158"/>
      <c r="CR3850" s="158"/>
      <c r="CS3850" s="158"/>
      <c r="CT3850" s="158"/>
      <c r="CU3850" s="158"/>
      <c r="CV3850" s="158"/>
      <c r="CW3850" s="158"/>
      <c r="CX3850" s="158"/>
      <c r="CY3850" s="158"/>
      <c r="CZ3850" s="158"/>
      <c r="DA3850" s="158"/>
      <c r="DB3850" s="158"/>
      <c r="DC3850" s="158"/>
      <c r="DD3850" s="158"/>
      <c r="DE3850" s="158"/>
      <c r="DF3850" s="158"/>
      <c r="DG3850" s="158"/>
      <c r="DH3850" s="158"/>
      <c r="DI3850" s="158"/>
      <c r="DJ3850" s="158"/>
      <c r="DK3850" s="158"/>
      <c r="DL3850" s="158"/>
      <c r="DM3850" s="158"/>
      <c r="DN3850" s="158"/>
      <c r="DO3850" s="158"/>
      <c r="DP3850" s="158"/>
      <c r="DQ3850" s="158"/>
      <c r="DR3850" s="158"/>
      <c r="DS3850" s="160"/>
    </row>
    <row r="3851" spans="1:123" s="110" customFormat="1">
      <c r="A3851" s="184"/>
      <c r="B3851" s="180"/>
      <c r="D3851" s="192"/>
      <c r="E3851" s="157"/>
      <c r="F3851" s="158"/>
      <c r="G3851" s="158"/>
      <c r="H3851" s="158"/>
      <c r="I3851" s="158"/>
      <c r="J3851" s="158"/>
      <c r="K3851" s="158"/>
      <c r="L3851" s="158"/>
      <c r="M3851" s="158"/>
      <c r="N3851" s="158"/>
      <c r="O3851" s="158"/>
      <c r="P3851" s="158"/>
      <c r="Q3851" s="158"/>
      <c r="R3851" s="158"/>
      <c r="S3851" s="158"/>
      <c r="T3851" s="158"/>
      <c r="U3851" s="158"/>
      <c r="V3851" s="158"/>
      <c r="W3851" s="158"/>
      <c r="X3851" s="158"/>
      <c r="Y3851" s="158"/>
      <c r="Z3851" s="158"/>
      <c r="AA3851" s="158"/>
      <c r="AB3851" s="158"/>
      <c r="AC3851" s="158"/>
      <c r="AD3851" s="158"/>
      <c r="AE3851" s="158"/>
      <c r="AF3851" s="158"/>
      <c r="AG3851" s="158"/>
      <c r="AH3851" s="158"/>
      <c r="AI3851" s="158"/>
      <c r="AJ3851" s="158"/>
      <c r="AK3851" s="158"/>
      <c r="AL3851" s="158"/>
      <c r="AM3851" s="158"/>
      <c r="AN3851" s="158"/>
      <c r="AO3851" s="158"/>
      <c r="AP3851" s="158"/>
      <c r="AQ3851" s="158"/>
      <c r="AR3851" s="158"/>
      <c r="AS3851" s="158"/>
      <c r="AT3851" s="158"/>
      <c r="AU3851" s="158"/>
      <c r="AV3851" s="158"/>
      <c r="AW3851" s="158"/>
      <c r="AX3851" s="158"/>
      <c r="AY3851" s="158"/>
      <c r="AZ3851" s="158"/>
      <c r="BA3851" s="158"/>
      <c r="BB3851" s="158"/>
      <c r="BC3851" s="158"/>
      <c r="BD3851" s="159"/>
      <c r="BE3851" s="158"/>
      <c r="BF3851" s="158"/>
      <c r="BG3851" s="158"/>
      <c r="BH3851" s="158"/>
      <c r="BI3851" s="159"/>
      <c r="BJ3851" s="158"/>
      <c r="BK3851" s="158"/>
      <c r="BL3851" s="158"/>
      <c r="BM3851" s="158"/>
      <c r="BN3851" s="158"/>
      <c r="BO3851" s="158"/>
      <c r="BP3851" s="158"/>
      <c r="BQ3851" s="158"/>
      <c r="BR3851" s="158"/>
      <c r="BS3851" s="158"/>
      <c r="BT3851" s="158"/>
      <c r="BU3851" s="158"/>
      <c r="BV3851" s="158"/>
      <c r="BW3851" s="158"/>
      <c r="BX3851" s="158"/>
      <c r="BY3851" s="158"/>
      <c r="BZ3851" s="158"/>
      <c r="CA3851" s="158"/>
      <c r="CB3851" s="158"/>
      <c r="CC3851" s="158"/>
      <c r="CD3851" s="158"/>
      <c r="CE3851" s="158"/>
      <c r="CF3851" s="158"/>
      <c r="CG3851" s="158"/>
      <c r="CH3851" s="158"/>
      <c r="CI3851" s="158"/>
      <c r="CJ3851" s="158"/>
      <c r="CK3851" s="158"/>
      <c r="CL3851" s="158"/>
      <c r="CM3851" s="158"/>
      <c r="CN3851" s="158"/>
      <c r="CO3851" s="158"/>
      <c r="CP3851" s="158"/>
      <c r="CQ3851" s="158"/>
      <c r="CR3851" s="158"/>
      <c r="CS3851" s="158"/>
      <c r="CT3851" s="158"/>
      <c r="CU3851" s="158"/>
      <c r="CV3851" s="158"/>
      <c r="CW3851" s="158"/>
      <c r="CX3851" s="158"/>
      <c r="CY3851" s="158"/>
      <c r="CZ3851" s="158"/>
      <c r="DA3851" s="158"/>
      <c r="DB3851" s="158"/>
      <c r="DC3851" s="158"/>
      <c r="DD3851" s="158"/>
      <c r="DE3851" s="158"/>
      <c r="DF3851" s="158"/>
      <c r="DG3851" s="158"/>
      <c r="DH3851" s="158"/>
      <c r="DI3851" s="158"/>
      <c r="DJ3851" s="158"/>
      <c r="DK3851" s="158"/>
      <c r="DL3851" s="158"/>
      <c r="DM3851" s="158"/>
      <c r="DN3851" s="158"/>
      <c r="DO3851" s="158"/>
      <c r="DP3851" s="158"/>
      <c r="DQ3851" s="158"/>
      <c r="DR3851" s="158"/>
      <c r="DS3851" s="160"/>
    </row>
    <row r="3852" spans="1:123" s="110" customFormat="1">
      <c r="A3852" s="184"/>
      <c r="B3852" s="180"/>
      <c r="D3852" s="192"/>
      <c r="E3852" s="157"/>
      <c r="F3852" s="158"/>
      <c r="G3852" s="158"/>
      <c r="H3852" s="158"/>
      <c r="I3852" s="158"/>
      <c r="J3852" s="158"/>
      <c r="K3852" s="158"/>
      <c r="L3852" s="158"/>
      <c r="M3852" s="158"/>
      <c r="N3852" s="158"/>
      <c r="O3852" s="158"/>
      <c r="P3852" s="158"/>
      <c r="Q3852" s="158"/>
      <c r="R3852" s="158"/>
      <c r="S3852" s="158"/>
      <c r="T3852" s="158"/>
      <c r="U3852" s="158"/>
      <c r="V3852" s="158"/>
      <c r="W3852" s="158"/>
      <c r="X3852" s="158"/>
      <c r="Y3852" s="158"/>
      <c r="Z3852" s="158"/>
      <c r="AA3852" s="158"/>
      <c r="AB3852" s="158"/>
      <c r="AC3852" s="158"/>
      <c r="AD3852" s="158"/>
      <c r="AE3852" s="158"/>
      <c r="AF3852" s="158"/>
      <c r="AG3852" s="158"/>
      <c r="AH3852" s="158"/>
      <c r="AI3852" s="158"/>
      <c r="AJ3852" s="158"/>
      <c r="AK3852" s="158"/>
      <c r="AL3852" s="158"/>
      <c r="AM3852" s="158"/>
      <c r="AN3852" s="158"/>
      <c r="AO3852" s="158"/>
      <c r="AP3852" s="158"/>
      <c r="AQ3852" s="158"/>
      <c r="AR3852" s="158"/>
      <c r="AS3852" s="158"/>
      <c r="AT3852" s="158"/>
      <c r="AU3852" s="158"/>
      <c r="AV3852" s="158"/>
      <c r="AW3852" s="158"/>
      <c r="AX3852" s="158"/>
      <c r="AY3852" s="158"/>
      <c r="AZ3852" s="158"/>
      <c r="BA3852" s="158"/>
      <c r="BB3852" s="158"/>
      <c r="BC3852" s="158"/>
      <c r="BD3852" s="159"/>
      <c r="BE3852" s="158"/>
      <c r="BF3852" s="158"/>
      <c r="BG3852" s="158"/>
      <c r="BH3852" s="158"/>
      <c r="BI3852" s="159"/>
      <c r="BJ3852" s="158"/>
      <c r="BK3852" s="158"/>
      <c r="BL3852" s="158"/>
      <c r="BM3852" s="158"/>
      <c r="BN3852" s="158"/>
      <c r="BO3852" s="158"/>
      <c r="BP3852" s="158"/>
      <c r="BQ3852" s="158"/>
      <c r="BR3852" s="158"/>
      <c r="BS3852" s="158"/>
      <c r="BT3852" s="158"/>
      <c r="BU3852" s="158"/>
      <c r="BV3852" s="158"/>
      <c r="BW3852" s="158"/>
      <c r="BX3852" s="158"/>
      <c r="BY3852" s="158"/>
      <c r="BZ3852" s="158"/>
      <c r="CA3852" s="158"/>
      <c r="CB3852" s="158"/>
      <c r="CC3852" s="158"/>
      <c r="CD3852" s="158"/>
      <c r="CE3852" s="158"/>
      <c r="CF3852" s="158"/>
      <c r="CG3852" s="158"/>
      <c r="CH3852" s="158"/>
      <c r="CI3852" s="158"/>
      <c r="CJ3852" s="158"/>
      <c r="CK3852" s="158"/>
      <c r="CL3852" s="158"/>
      <c r="CM3852" s="158"/>
      <c r="CN3852" s="158"/>
      <c r="CO3852" s="158"/>
      <c r="CP3852" s="158"/>
      <c r="CQ3852" s="158"/>
      <c r="CR3852" s="158"/>
      <c r="CS3852" s="158"/>
      <c r="CT3852" s="158"/>
      <c r="CU3852" s="158"/>
      <c r="CV3852" s="158"/>
      <c r="CW3852" s="158"/>
      <c r="CX3852" s="158"/>
      <c r="CY3852" s="158"/>
      <c r="CZ3852" s="158"/>
      <c r="DA3852" s="158"/>
      <c r="DB3852" s="158"/>
      <c r="DC3852" s="158"/>
      <c r="DD3852" s="158"/>
      <c r="DE3852" s="158"/>
      <c r="DF3852" s="158"/>
      <c r="DG3852" s="158"/>
      <c r="DH3852" s="158"/>
      <c r="DI3852" s="158"/>
      <c r="DJ3852" s="158"/>
      <c r="DK3852" s="158"/>
      <c r="DL3852" s="158"/>
      <c r="DM3852" s="158"/>
      <c r="DN3852" s="158"/>
      <c r="DO3852" s="158"/>
      <c r="DP3852" s="158"/>
      <c r="DQ3852" s="158"/>
      <c r="DR3852" s="158"/>
      <c r="DS3852" s="160"/>
    </row>
    <row r="3853" spans="1:123" s="110" customFormat="1">
      <c r="A3853" s="184"/>
      <c r="B3853" s="180"/>
      <c r="D3853" s="192"/>
      <c r="E3853" s="157"/>
      <c r="F3853" s="158"/>
      <c r="G3853" s="158"/>
      <c r="H3853" s="158"/>
      <c r="I3853" s="158"/>
      <c r="J3853" s="158"/>
      <c r="K3853" s="158"/>
      <c r="L3853" s="158"/>
      <c r="M3853" s="158"/>
      <c r="N3853" s="158"/>
      <c r="O3853" s="158"/>
      <c r="P3853" s="158"/>
      <c r="Q3853" s="158"/>
      <c r="R3853" s="158"/>
      <c r="S3853" s="158"/>
      <c r="T3853" s="158"/>
      <c r="U3853" s="158"/>
      <c r="V3853" s="158"/>
      <c r="W3853" s="158"/>
      <c r="X3853" s="158"/>
      <c r="Y3853" s="158"/>
      <c r="Z3853" s="158"/>
      <c r="AA3853" s="158"/>
      <c r="AB3853" s="158"/>
      <c r="AC3853" s="158"/>
      <c r="AD3853" s="158"/>
      <c r="AE3853" s="158"/>
      <c r="AF3853" s="158"/>
      <c r="AG3853" s="158"/>
      <c r="AH3853" s="158"/>
      <c r="AI3853" s="158"/>
      <c r="AJ3853" s="158"/>
      <c r="AK3853" s="158"/>
      <c r="AL3853" s="158"/>
      <c r="AM3853" s="158"/>
      <c r="AN3853" s="158"/>
      <c r="AO3853" s="158"/>
      <c r="AP3853" s="158"/>
      <c r="AQ3853" s="158"/>
      <c r="AR3853" s="158"/>
      <c r="AS3853" s="158"/>
      <c r="AT3853" s="158"/>
      <c r="AU3853" s="158"/>
      <c r="AV3853" s="158"/>
      <c r="AW3853" s="158"/>
      <c r="AX3853" s="158"/>
      <c r="AY3853" s="158"/>
      <c r="AZ3853" s="158"/>
      <c r="BA3853" s="158"/>
      <c r="BB3853" s="158"/>
      <c r="BC3853" s="158"/>
      <c r="BD3853" s="159"/>
      <c r="BE3853" s="158"/>
      <c r="BF3853" s="158"/>
      <c r="BG3853" s="158"/>
      <c r="BH3853" s="158"/>
      <c r="BI3853" s="159"/>
      <c r="BJ3853" s="158"/>
      <c r="BK3853" s="158"/>
      <c r="BL3853" s="158"/>
      <c r="BM3853" s="158"/>
      <c r="BN3853" s="158"/>
      <c r="BO3853" s="158"/>
      <c r="BP3853" s="158"/>
      <c r="BQ3853" s="158"/>
      <c r="BR3853" s="158"/>
      <c r="BS3853" s="158"/>
      <c r="BT3853" s="158"/>
      <c r="BU3853" s="158"/>
      <c r="BV3853" s="158"/>
      <c r="BW3853" s="158"/>
      <c r="BX3853" s="158"/>
      <c r="BY3853" s="158"/>
      <c r="BZ3853" s="158"/>
      <c r="CA3853" s="158"/>
      <c r="CB3853" s="158"/>
      <c r="CC3853" s="158"/>
      <c r="CD3853" s="158"/>
      <c r="CE3853" s="158"/>
      <c r="CF3853" s="158"/>
      <c r="CG3853" s="158"/>
      <c r="CH3853" s="158"/>
      <c r="CI3853" s="158"/>
      <c r="CJ3853" s="158"/>
      <c r="CK3853" s="158"/>
      <c r="CL3853" s="158"/>
      <c r="CM3853" s="158"/>
      <c r="CN3853" s="158"/>
      <c r="CO3853" s="158"/>
      <c r="CP3853" s="158"/>
      <c r="CQ3853" s="158"/>
      <c r="CR3853" s="158"/>
      <c r="CS3853" s="158"/>
      <c r="CT3853" s="158"/>
      <c r="CU3853" s="158"/>
      <c r="CV3853" s="158"/>
      <c r="CW3853" s="158"/>
      <c r="CX3853" s="158"/>
      <c r="CY3853" s="158"/>
      <c r="CZ3853" s="158"/>
      <c r="DA3853" s="158"/>
      <c r="DB3853" s="158"/>
      <c r="DC3853" s="158"/>
      <c r="DD3853" s="158"/>
      <c r="DE3853" s="158"/>
      <c r="DF3853" s="158"/>
      <c r="DG3853" s="158"/>
      <c r="DH3853" s="158"/>
      <c r="DI3853" s="158"/>
      <c r="DJ3853" s="158"/>
      <c r="DK3853" s="158"/>
      <c r="DL3853" s="158"/>
      <c r="DM3853" s="158"/>
      <c r="DN3853" s="158"/>
      <c r="DO3853" s="158"/>
      <c r="DP3853" s="158"/>
      <c r="DQ3853" s="158"/>
      <c r="DR3853" s="158"/>
      <c r="DS3853" s="160"/>
    </row>
    <row r="3854" spans="1:123" s="110" customFormat="1">
      <c r="A3854" s="184"/>
      <c r="B3854" s="180"/>
      <c r="D3854" s="192"/>
      <c r="E3854" s="157"/>
      <c r="F3854" s="158"/>
      <c r="G3854" s="158"/>
      <c r="H3854" s="158"/>
      <c r="I3854" s="158"/>
      <c r="J3854" s="158"/>
      <c r="K3854" s="158"/>
      <c r="L3854" s="158"/>
      <c r="M3854" s="158"/>
      <c r="N3854" s="158"/>
      <c r="O3854" s="158"/>
      <c r="P3854" s="158"/>
      <c r="Q3854" s="158"/>
      <c r="R3854" s="158"/>
      <c r="S3854" s="158"/>
      <c r="T3854" s="158"/>
      <c r="U3854" s="158"/>
      <c r="V3854" s="158"/>
      <c r="W3854" s="158"/>
      <c r="X3854" s="158"/>
      <c r="Y3854" s="158"/>
      <c r="Z3854" s="158"/>
      <c r="AA3854" s="158"/>
      <c r="AB3854" s="158"/>
      <c r="AC3854" s="158"/>
      <c r="AD3854" s="158"/>
      <c r="AE3854" s="158"/>
      <c r="AF3854" s="158"/>
      <c r="AG3854" s="158"/>
      <c r="AH3854" s="158"/>
      <c r="AI3854" s="158"/>
      <c r="AJ3854" s="158"/>
      <c r="AK3854" s="158"/>
      <c r="AL3854" s="158"/>
      <c r="AM3854" s="158"/>
      <c r="AN3854" s="158"/>
      <c r="AO3854" s="158"/>
      <c r="AP3854" s="158"/>
      <c r="AQ3854" s="158"/>
      <c r="AR3854" s="158"/>
      <c r="AS3854" s="158"/>
      <c r="AT3854" s="158"/>
      <c r="AU3854" s="158"/>
      <c r="AV3854" s="158"/>
      <c r="AW3854" s="158"/>
      <c r="AX3854" s="158"/>
      <c r="AY3854" s="158"/>
      <c r="AZ3854" s="158"/>
      <c r="BA3854" s="158"/>
      <c r="BB3854" s="158"/>
      <c r="BC3854" s="158"/>
      <c r="BD3854" s="159"/>
      <c r="BE3854" s="158"/>
      <c r="BF3854" s="158"/>
      <c r="BG3854" s="158"/>
      <c r="BH3854" s="158"/>
      <c r="BI3854" s="159"/>
      <c r="BJ3854" s="158"/>
      <c r="BK3854" s="158"/>
      <c r="BL3854" s="158"/>
      <c r="BM3854" s="158"/>
      <c r="BN3854" s="158"/>
      <c r="BO3854" s="158"/>
      <c r="BP3854" s="158"/>
      <c r="BQ3854" s="158"/>
      <c r="BR3854" s="158"/>
      <c r="BS3854" s="158"/>
      <c r="BT3854" s="158"/>
      <c r="BU3854" s="158"/>
      <c r="BV3854" s="158"/>
      <c r="BW3854" s="158"/>
      <c r="BX3854" s="158"/>
      <c r="BY3854" s="158"/>
      <c r="BZ3854" s="158"/>
      <c r="CA3854" s="158"/>
      <c r="CB3854" s="158"/>
      <c r="CC3854" s="158"/>
      <c r="CD3854" s="158"/>
      <c r="CE3854" s="158"/>
      <c r="CF3854" s="158"/>
      <c r="CG3854" s="158"/>
      <c r="CH3854" s="158"/>
      <c r="CI3854" s="158"/>
      <c r="CJ3854" s="158"/>
      <c r="CK3854" s="158"/>
      <c r="CL3854" s="158"/>
      <c r="CM3854" s="158"/>
      <c r="CN3854" s="158"/>
      <c r="CO3854" s="158"/>
      <c r="CP3854" s="158"/>
      <c r="CQ3854" s="158"/>
      <c r="CR3854" s="158"/>
      <c r="CS3854" s="158"/>
      <c r="CT3854" s="158"/>
      <c r="CU3854" s="158"/>
      <c r="CV3854" s="158"/>
      <c r="CW3854" s="158"/>
      <c r="CX3854" s="158"/>
      <c r="CY3854" s="158"/>
      <c r="CZ3854" s="158"/>
      <c r="DA3854" s="158"/>
      <c r="DB3854" s="158"/>
      <c r="DC3854" s="158"/>
      <c r="DD3854" s="158"/>
      <c r="DE3854" s="158"/>
      <c r="DF3854" s="158"/>
      <c r="DG3854" s="158"/>
      <c r="DH3854" s="158"/>
      <c r="DI3854" s="158"/>
      <c r="DJ3854" s="158"/>
      <c r="DK3854" s="158"/>
      <c r="DL3854" s="158"/>
      <c r="DM3854" s="158"/>
      <c r="DN3854" s="158"/>
      <c r="DO3854" s="158"/>
      <c r="DP3854" s="158"/>
      <c r="DQ3854" s="158"/>
      <c r="DR3854" s="158"/>
      <c r="DS3854" s="160"/>
    </row>
    <row r="3855" spans="1:123" s="110" customFormat="1">
      <c r="A3855" s="184"/>
      <c r="B3855" s="180"/>
      <c r="D3855" s="192"/>
      <c r="E3855" s="157"/>
      <c r="F3855" s="158"/>
      <c r="G3855" s="158"/>
      <c r="H3855" s="158"/>
      <c r="I3855" s="158"/>
      <c r="J3855" s="158"/>
      <c r="K3855" s="158"/>
      <c r="L3855" s="158"/>
      <c r="M3855" s="158"/>
      <c r="N3855" s="158"/>
      <c r="O3855" s="158"/>
      <c r="P3855" s="158"/>
      <c r="Q3855" s="158"/>
      <c r="R3855" s="158"/>
      <c r="S3855" s="158"/>
      <c r="T3855" s="158"/>
      <c r="U3855" s="158"/>
      <c r="V3855" s="158"/>
      <c r="W3855" s="158"/>
      <c r="X3855" s="158"/>
      <c r="Y3855" s="158"/>
      <c r="Z3855" s="158"/>
      <c r="AA3855" s="158"/>
      <c r="AB3855" s="158"/>
      <c r="AC3855" s="158"/>
      <c r="AD3855" s="158"/>
      <c r="AE3855" s="158"/>
      <c r="AF3855" s="158"/>
      <c r="AG3855" s="158"/>
      <c r="AH3855" s="158"/>
      <c r="AI3855" s="158"/>
      <c r="AJ3855" s="158"/>
      <c r="AK3855" s="158"/>
      <c r="AL3855" s="158"/>
      <c r="AM3855" s="158"/>
      <c r="AN3855" s="158"/>
      <c r="AO3855" s="158"/>
      <c r="AP3855" s="158"/>
      <c r="AQ3855" s="158"/>
      <c r="AR3855" s="158"/>
      <c r="AS3855" s="158"/>
      <c r="AT3855" s="158"/>
      <c r="AU3855" s="158"/>
      <c r="AV3855" s="158"/>
      <c r="AW3855" s="158"/>
      <c r="AX3855" s="158"/>
      <c r="AY3855" s="158"/>
      <c r="AZ3855" s="158"/>
      <c r="BA3855" s="158"/>
      <c r="BB3855" s="158"/>
      <c r="BC3855" s="158"/>
      <c r="BD3855" s="159"/>
      <c r="BE3855" s="158"/>
      <c r="BF3855" s="158"/>
      <c r="BG3855" s="158"/>
      <c r="BH3855" s="158"/>
      <c r="BI3855" s="159"/>
      <c r="BJ3855" s="158"/>
      <c r="BK3855" s="158"/>
      <c r="BL3855" s="158"/>
      <c r="BM3855" s="158"/>
      <c r="BN3855" s="158"/>
      <c r="BO3855" s="158"/>
      <c r="BP3855" s="158"/>
      <c r="BQ3855" s="158"/>
      <c r="BR3855" s="158"/>
      <c r="BS3855" s="158"/>
      <c r="BT3855" s="158"/>
      <c r="BU3855" s="158"/>
      <c r="BV3855" s="158"/>
      <c r="BW3855" s="158"/>
      <c r="BX3855" s="158"/>
      <c r="BY3855" s="158"/>
      <c r="BZ3855" s="158"/>
      <c r="CA3855" s="158"/>
      <c r="CB3855" s="158"/>
      <c r="CC3855" s="158"/>
      <c r="CD3855" s="158"/>
      <c r="CE3855" s="158"/>
      <c r="CF3855" s="158"/>
      <c r="CG3855" s="158"/>
      <c r="CH3855" s="158"/>
      <c r="CI3855" s="158"/>
      <c r="CJ3855" s="158"/>
      <c r="CK3855" s="158"/>
      <c r="CL3855" s="158"/>
      <c r="CM3855" s="158"/>
      <c r="CN3855" s="158"/>
      <c r="CO3855" s="158"/>
      <c r="CP3855" s="158"/>
      <c r="CQ3855" s="158"/>
      <c r="CR3855" s="158"/>
      <c r="CS3855" s="158"/>
      <c r="CT3855" s="158"/>
      <c r="CU3855" s="158"/>
      <c r="CV3855" s="158"/>
      <c r="CW3855" s="158"/>
      <c r="CX3855" s="158"/>
      <c r="CY3855" s="158"/>
      <c r="CZ3855" s="158"/>
      <c r="DA3855" s="158"/>
      <c r="DB3855" s="158"/>
      <c r="DC3855" s="158"/>
      <c r="DD3855" s="158"/>
      <c r="DE3855" s="158"/>
      <c r="DF3855" s="158"/>
      <c r="DG3855" s="158"/>
      <c r="DH3855" s="158"/>
      <c r="DI3855" s="158"/>
      <c r="DJ3855" s="158"/>
      <c r="DK3855" s="158"/>
      <c r="DL3855" s="158"/>
      <c r="DM3855" s="158"/>
      <c r="DN3855" s="158"/>
      <c r="DO3855" s="158"/>
      <c r="DP3855" s="158"/>
      <c r="DQ3855" s="158"/>
      <c r="DR3855" s="158"/>
      <c r="DS3855" s="160"/>
    </row>
    <row r="3856" spans="1:123" s="110" customFormat="1">
      <c r="A3856" s="184"/>
      <c r="B3856" s="180"/>
      <c r="D3856" s="192"/>
      <c r="E3856" s="157"/>
      <c r="F3856" s="158"/>
      <c r="G3856" s="158"/>
      <c r="H3856" s="158"/>
      <c r="I3856" s="158"/>
      <c r="J3856" s="158"/>
      <c r="K3856" s="158"/>
      <c r="L3856" s="158"/>
      <c r="M3856" s="158"/>
      <c r="N3856" s="158"/>
      <c r="O3856" s="158"/>
      <c r="P3856" s="158"/>
      <c r="Q3856" s="158"/>
      <c r="R3856" s="158"/>
      <c r="S3856" s="158"/>
      <c r="T3856" s="158"/>
      <c r="U3856" s="158"/>
      <c r="V3856" s="158"/>
      <c r="W3856" s="158"/>
      <c r="X3856" s="158"/>
      <c r="Y3856" s="158"/>
      <c r="Z3856" s="158"/>
      <c r="AA3856" s="158"/>
      <c r="AB3856" s="158"/>
      <c r="AC3856" s="158"/>
      <c r="AD3856" s="158"/>
      <c r="AE3856" s="158"/>
      <c r="AF3856" s="158"/>
      <c r="AG3856" s="158"/>
      <c r="AH3856" s="158"/>
      <c r="AI3856" s="158"/>
      <c r="AJ3856" s="158"/>
      <c r="AK3856" s="158"/>
      <c r="AL3856" s="158"/>
      <c r="AM3856" s="158"/>
      <c r="AN3856" s="158"/>
      <c r="AO3856" s="158"/>
      <c r="AP3856" s="158"/>
      <c r="AQ3856" s="158"/>
      <c r="AR3856" s="158"/>
      <c r="AS3856" s="158"/>
      <c r="AT3856" s="158"/>
      <c r="AU3856" s="158"/>
      <c r="AV3856" s="158"/>
      <c r="AW3856" s="158"/>
      <c r="AX3856" s="158"/>
      <c r="AY3856" s="158"/>
      <c r="AZ3856" s="158"/>
      <c r="BA3856" s="158"/>
      <c r="BB3856" s="158"/>
      <c r="BC3856" s="158"/>
      <c r="BD3856" s="159"/>
      <c r="BE3856" s="158"/>
      <c r="BF3856" s="158"/>
      <c r="BG3856" s="158"/>
      <c r="BH3856" s="158"/>
      <c r="BI3856" s="159"/>
      <c r="BJ3856" s="158"/>
      <c r="BK3856" s="158"/>
      <c r="BL3856" s="158"/>
      <c r="BM3856" s="158"/>
      <c r="BN3856" s="158"/>
      <c r="BO3856" s="158"/>
      <c r="BP3856" s="158"/>
      <c r="BQ3856" s="158"/>
      <c r="BR3856" s="158"/>
      <c r="BS3856" s="158"/>
      <c r="BT3856" s="158"/>
      <c r="BU3856" s="158"/>
      <c r="BV3856" s="158"/>
      <c r="BW3856" s="158"/>
      <c r="BX3856" s="158"/>
      <c r="BY3856" s="158"/>
      <c r="BZ3856" s="158"/>
      <c r="CA3856" s="158"/>
      <c r="CB3856" s="158"/>
      <c r="CC3856" s="158"/>
      <c r="CD3856" s="158"/>
      <c r="CE3856" s="158"/>
      <c r="CF3856" s="158"/>
      <c r="CG3856" s="158"/>
      <c r="CH3856" s="158"/>
      <c r="CI3856" s="158"/>
      <c r="CJ3856" s="158"/>
      <c r="CK3856" s="158"/>
      <c r="CL3856" s="158"/>
      <c r="CM3856" s="158"/>
      <c r="CN3856" s="158"/>
      <c r="CO3856" s="158"/>
      <c r="CP3856" s="158"/>
      <c r="CQ3856" s="158"/>
      <c r="CR3856" s="158"/>
      <c r="CS3856" s="158"/>
      <c r="CT3856" s="158"/>
      <c r="CU3856" s="158"/>
      <c r="CV3856" s="158"/>
      <c r="CW3856" s="158"/>
      <c r="CX3856" s="158"/>
      <c r="CY3856" s="158"/>
      <c r="CZ3856" s="158"/>
      <c r="DA3856" s="158"/>
      <c r="DB3856" s="158"/>
      <c r="DC3856" s="158"/>
      <c r="DD3856" s="158"/>
      <c r="DE3856" s="158"/>
      <c r="DF3856" s="158"/>
      <c r="DG3856" s="158"/>
      <c r="DH3856" s="158"/>
      <c r="DI3856" s="158"/>
      <c r="DJ3856" s="158"/>
      <c r="DK3856" s="158"/>
      <c r="DL3856" s="158"/>
      <c r="DM3856" s="158"/>
      <c r="DN3856" s="158"/>
      <c r="DO3856" s="158"/>
      <c r="DP3856" s="158"/>
      <c r="DQ3856" s="158"/>
      <c r="DR3856" s="158"/>
      <c r="DS3856" s="160"/>
    </row>
    <row r="3857" spans="1:123" s="110" customFormat="1">
      <c r="A3857" s="184"/>
      <c r="B3857" s="180"/>
      <c r="D3857" s="192"/>
      <c r="E3857" s="157"/>
      <c r="F3857" s="158"/>
      <c r="G3857" s="158"/>
      <c r="H3857" s="158"/>
      <c r="I3857" s="158"/>
      <c r="J3857" s="158"/>
      <c r="K3857" s="158"/>
      <c r="L3857" s="158"/>
      <c r="M3857" s="158"/>
      <c r="N3857" s="158"/>
      <c r="O3857" s="158"/>
      <c r="P3857" s="158"/>
      <c r="Q3857" s="158"/>
      <c r="R3857" s="158"/>
      <c r="S3857" s="158"/>
      <c r="T3857" s="158"/>
      <c r="U3857" s="158"/>
      <c r="V3857" s="158"/>
      <c r="W3857" s="158"/>
      <c r="X3857" s="158"/>
      <c r="Y3857" s="158"/>
      <c r="Z3857" s="158"/>
      <c r="AA3857" s="158"/>
      <c r="AB3857" s="158"/>
      <c r="AC3857" s="158"/>
      <c r="AD3857" s="158"/>
      <c r="AE3857" s="158"/>
      <c r="AF3857" s="158"/>
      <c r="AG3857" s="158"/>
      <c r="AH3857" s="158"/>
      <c r="AI3857" s="158"/>
      <c r="AJ3857" s="158"/>
      <c r="AK3857" s="158"/>
      <c r="AL3857" s="158"/>
      <c r="AM3857" s="158"/>
      <c r="AN3857" s="158"/>
      <c r="AO3857" s="158"/>
      <c r="AP3857" s="158"/>
      <c r="AQ3857" s="158"/>
      <c r="AR3857" s="158"/>
      <c r="AS3857" s="158"/>
      <c r="AT3857" s="158"/>
      <c r="AU3857" s="158"/>
      <c r="AV3857" s="158"/>
      <c r="AW3857" s="158"/>
      <c r="AX3857" s="158"/>
      <c r="AY3857" s="158"/>
      <c r="AZ3857" s="158"/>
      <c r="BA3857" s="158"/>
      <c r="BB3857" s="158"/>
      <c r="BC3857" s="158"/>
      <c r="BD3857" s="159"/>
      <c r="BE3857" s="158"/>
      <c r="BF3857" s="158"/>
      <c r="BG3857" s="158"/>
      <c r="BH3857" s="158"/>
      <c r="BI3857" s="159"/>
      <c r="BJ3857" s="158"/>
      <c r="BK3857" s="158"/>
      <c r="BL3857" s="158"/>
      <c r="BM3857" s="158"/>
      <c r="BN3857" s="158"/>
      <c r="BO3857" s="158"/>
      <c r="BP3857" s="158"/>
      <c r="BQ3857" s="158"/>
      <c r="BR3857" s="158"/>
      <c r="BS3857" s="158"/>
      <c r="BT3857" s="158"/>
      <c r="BU3857" s="158"/>
      <c r="BV3857" s="158"/>
      <c r="BW3857" s="158"/>
      <c r="BX3857" s="158"/>
      <c r="BY3857" s="158"/>
      <c r="BZ3857" s="158"/>
      <c r="CA3857" s="158"/>
      <c r="CB3857" s="158"/>
      <c r="CC3857" s="158"/>
      <c r="CD3857" s="158"/>
      <c r="CE3857" s="158"/>
      <c r="CF3857" s="158"/>
      <c r="CG3857" s="158"/>
      <c r="CH3857" s="158"/>
      <c r="CI3857" s="158"/>
      <c r="CJ3857" s="158"/>
      <c r="CK3857" s="158"/>
      <c r="CL3857" s="158"/>
      <c r="CM3857" s="158"/>
      <c r="CN3857" s="158"/>
      <c r="CO3857" s="158"/>
      <c r="CP3857" s="158"/>
      <c r="CQ3857" s="158"/>
      <c r="CR3857" s="158"/>
      <c r="CS3857" s="158"/>
      <c r="CT3857" s="158"/>
      <c r="CU3857" s="158"/>
      <c r="CV3857" s="158"/>
      <c r="CW3857" s="158"/>
      <c r="CX3857" s="158"/>
      <c r="CY3857" s="158"/>
      <c r="CZ3857" s="158"/>
      <c r="DA3857" s="158"/>
      <c r="DB3857" s="158"/>
      <c r="DC3857" s="158"/>
      <c r="DD3857" s="158"/>
      <c r="DE3857" s="158"/>
      <c r="DF3857" s="158"/>
      <c r="DG3857" s="158"/>
      <c r="DH3857" s="158"/>
      <c r="DI3857" s="158"/>
      <c r="DJ3857" s="158"/>
      <c r="DK3857" s="158"/>
      <c r="DL3857" s="158"/>
      <c r="DM3857" s="158"/>
      <c r="DN3857" s="158"/>
      <c r="DO3857" s="158"/>
      <c r="DP3857" s="158"/>
      <c r="DQ3857" s="158"/>
      <c r="DR3857" s="158"/>
      <c r="DS3857" s="160"/>
    </row>
    <row r="3858" spans="1:123" s="110" customFormat="1">
      <c r="A3858" s="184"/>
      <c r="B3858" s="180"/>
      <c r="D3858" s="192"/>
      <c r="E3858" s="157"/>
      <c r="F3858" s="158"/>
      <c r="G3858" s="158"/>
      <c r="H3858" s="158"/>
      <c r="I3858" s="158"/>
      <c r="J3858" s="158"/>
      <c r="K3858" s="158"/>
      <c r="L3858" s="158"/>
      <c r="M3858" s="158"/>
      <c r="N3858" s="158"/>
      <c r="O3858" s="158"/>
      <c r="P3858" s="158"/>
      <c r="Q3858" s="158"/>
      <c r="R3858" s="158"/>
      <c r="S3858" s="158"/>
      <c r="T3858" s="158"/>
      <c r="U3858" s="158"/>
      <c r="V3858" s="158"/>
      <c r="W3858" s="158"/>
      <c r="X3858" s="158"/>
      <c r="Y3858" s="158"/>
      <c r="Z3858" s="158"/>
      <c r="AA3858" s="158"/>
      <c r="AB3858" s="158"/>
      <c r="AC3858" s="158"/>
      <c r="AD3858" s="158"/>
      <c r="AE3858" s="158"/>
      <c r="AF3858" s="158"/>
      <c r="AG3858" s="158"/>
      <c r="AH3858" s="158"/>
      <c r="AI3858" s="158"/>
      <c r="AJ3858" s="158"/>
      <c r="AK3858" s="158"/>
      <c r="AL3858" s="158"/>
      <c r="AM3858" s="158"/>
      <c r="AN3858" s="158"/>
      <c r="AO3858" s="158"/>
      <c r="AP3858" s="158"/>
      <c r="AQ3858" s="158"/>
      <c r="AR3858" s="158"/>
      <c r="AS3858" s="158"/>
      <c r="AT3858" s="158"/>
      <c r="AU3858" s="158"/>
      <c r="AV3858" s="158"/>
      <c r="AW3858" s="158"/>
      <c r="AX3858" s="158"/>
      <c r="AY3858" s="158"/>
      <c r="AZ3858" s="158"/>
      <c r="BA3858" s="158"/>
      <c r="BB3858" s="158"/>
      <c r="BC3858" s="158"/>
      <c r="BD3858" s="159"/>
      <c r="BE3858" s="158"/>
      <c r="BF3858" s="158"/>
      <c r="BG3858" s="158"/>
      <c r="BH3858" s="158"/>
      <c r="BI3858" s="159"/>
      <c r="BJ3858" s="158"/>
      <c r="BK3858" s="158"/>
      <c r="BL3858" s="158"/>
      <c r="BM3858" s="158"/>
      <c r="BN3858" s="158"/>
      <c r="BO3858" s="158"/>
      <c r="BP3858" s="158"/>
      <c r="BQ3858" s="158"/>
      <c r="BR3858" s="158"/>
      <c r="BS3858" s="158"/>
      <c r="BT3858" s="158"/>
      <c r="BU3858" s="158"/>
      <c r="BV3858" s="158"/>
      <c r="BW3858" s="158"/>
      <c r="BX3858" s="158"/>
      <c r="BY3858" s="158"/>
      <c r="BZ3858" s="158"/>
      <c r="CA3858" s="158"/>
      <c r="CB3858" s="158"/>
      <c r="CC3858" s="158"/>
      <c r="CD3858" s="158"/>
      <c r="CE3858" s="158"/>
      <c r="CF3858" s="158"/>
      <c r="CG3858" s="158"/>
      <c r="CH3858" s="158"/>
      <c r="CI3858" s="158"/>
      <c r="CJ3858" s="158"/>
      <c r="CK3858" s="158"/>
      <c r="CL3858" s="158"/>
      <c r="CM3858" s="158"/>
      <c r="CN3858" s="158"/>
      <c r="CO3858" s="158"/>
      <c r="CP3858" s="158"/>
      <c r="CQ3858" s="158"/>
      <c r="CR3858" s="158"/>
      <c r="CS3858" s="158"/>
      <c r="CT3858" s="158"/>
      <c r="CU3858" s="158"/>
      <c r="CV3858" s="158"/>
      <c r="CW3858" s="158"/>
      <c r="CX3858" s="158"/>
      <c r="CY3858" s="158"/>
      <c r="CZ3858" s="158"/>
      <c r="DA3858" s="158"/>
      <c r="DB3858" s="158"/>
      <c r="DC3858" s="158"/>
      <c r="DD3858" s="158"/>
      <c r="DE3858" s="158"/>
      <c r="DF3858" s="158"/>
      <c r="DG3858" s="158"/>
      <c r="DH3858" s="158"/>
      <c r="DI3858" s="158"/>
      <c r="DJ3858" s="158"/>
      <c r="DK3858" s="158"/>
      <c r="DL3858" s="158"/>
      <c r="DM3858" s="158"/>
      <c r="DN3858" s="158"/>
      <c r="DO3858" s="158"/>
      <c r="DP3858" s="158"/>
      <c r="DQ3858" s="158"/>
      <c r="DR3858" s="158"/>
      <c r="DS3858" s="160"/>
    </row>
    <row r="3859" spans="1:123" s="110" customFormat="1">
      <c r="A3859" s="184"/>
      <c r="B3859" s="180"/>
      <c r="D3859" s="192"/>
      <c r="E3859" s="157"/>
      <c r="F3859" s="158"/>
      <c r="G3859" s="158"/>
      <c r="H3859" s="158"/>
      <c r="I3859" s="158"/>
      <c r="J3859" s="158"/>
      <c r="K3859" s="158"/>
      <c r="L3859" s="158"/>
      <c r="M3859" s="158"/>
      <c r="N3859" s="158"/>
      <c r="O3859" s="158"/>
      <c r="P3859" s="158"/>
      <c r="Q3859" s="158"/>
      <c r="R3859" s="158"/>
      <c r="S3859" s="158"/>
      <c r="T3859" s="158"/>
      <c r="U3859" s="158"/>
      <c r="V3859" s="158"/>
      <c r="W3859" s="158"/>
      <c r="X3859" s="158"/>
      <c r="Y3859" s="158"/>
      <c r="Z3859" s="158"/>
      <c r="AA3859" s="158"/>
      <c r="AB3859" s="158"/>
      <c r="AC3859" s="158"/>
      <c r="AD3859" s="158"/>
      <c r="AE3859" s="158"/>
      <c r="AF3859" s="158"/>
      <c r="AG3859" s="158"/>
      <c r="AH3859" s="158"/>
      <c r="AI3859" s="158"/>
      <c r="AJ3859" s="158"/>
      <c r="AK3859" s="158"/>
      <c r="AL3859" s="158"/>
      <c r="AM3859" s="158"/>
      <c r="AN3859" s="158"/>
      <c r="AO3859" s="158"/>
      <c r="AP3859" s="158"/>
      <c r="AQ3859" s="158"/>
      <c r="AR3859" s="158"/>
      <c r="AS3859" s="158"/>
      <c r="AT3859" s="158"/>
      <c r="AU3859" s="158"/>
      <c r="AV3859" s="158"/>
      <c r="AW3859" s="158"/>
      <c r="AX3859" s="158"/>
      <c r="AY3859" s="158"/>
      <c r="AZ3859" s="158"/>
      <c r="BA3859" s="158"/>
      <c r="BB3859" s="158"/>
      <c r="BC3859" s="158"/>
      <c r="BD3859" s="159"/>
      <c r="BE3859" s="158"/>
      <c r="BF3859" s="158"/>
      <c r="BG3859" s="158"/>
      <c r="BH3859" s="158"/>
      <c r="BI3859" s="159"/>
      <c r="BJ3859" s="158"/>
      <c r="BK3859" s="158"/>
      <c r="BL3859" s="158"/>
      <c r="BM3859" s="158"/>
      <c r="BN3859" s="158"/>
      <c r="BO3859" s="158"/>
      <c r="BP3859" s="158"/>
      <c r="BQ3859" s="158"/>
      <c r="BR3859" s="158"/>
      <c r="BS3859" s="158"/>
      <c r="BT3859" s="158"/>
      <c r="BU3859" s="158"/>
      <c r="BV3859" s="158"/>
      <c r="BW3859" s="158"/>
      <c r="BX3859" s="158"/>
      <c r="BY3859" s="158"/>
      <c r="BZ3859" s="158"/>
      <c r="CA3859" s="158"/>
      <c r="CB3859" s="158"/>
      <c r="CC3859" s="158"/>
      <c r="CD3859" s="158"/>
      <c r="CE3859" s="158"/>
      <c r="CF3859" s="158"/>
      <c r="CG3859" s="158"/>
      <c r="CH3859" s="158"/>
      <c r="CI3859" s="158"/>
      <c r="CJ3859" s="158"/>
      <c r="CK3859" s="158"/>
      <c r="CL3859" s="158"/>
      <c r="CM3859" s="158"/>
      <c r="CN3859" s="158"/>
      <c r="CO3859" s="158"/>
      <c r="CP3859" s="158"/>
      <c r="CQ3859" s="158"/>
      <c r="CR3859" s="158"/>
      <c r="CS3859" s="158"/>
      <c r="CT3859" s="158"/>
      <c r="CU3859" s="158"/>
      <c r="CV3859" s="158"/>
      <c r="CW3859" s="158"/>
      <c r="CX3859" s="158"/>
      <c r="CY3859" s="158"/>
      <c r="CZ3859" s="158"/>
      <c r="DA3859" s="158"/>
      <c r="DB3859" s="158"/>
      <c r="DC3859" s="158"/>
      <c r="DD3859" s="158"/>
      <c r="DE3859" s="158"/>
      <c r="DF3859" s="158"/>
      <c r="DG3859" s="158"/>
      <c r="DH3859" s="158"/>
      <c r="DI3859" s="158"/>
      <c r="DJ3859" s="158"/>
      <c r="DK3859" s="158"/>
      <c r="DL3859" s="158"/>
      <c r="DM3859" s="158"/>
      <c r="DN3859" s="158"/>
      <c r="DO3859" s="158"/>
      <c r="DP3859" s="158"/>
      <c r="DQ3859" s="158"/>
      <c r="DR3859" s="158"/>
      <c r="DS3859" s="160"/>
    </row>
    <row r="3860" spans="1:123" s="110" customFormat="1">
      <c r="A3860" s="184"/>
      <c r="B3860" s="180"/>
      <c r="D3860" s="192"/>
      <c r="E3860" s="157"/>
      <c r="F3860" s="158"/>
      <c r="G3860" s="158"/>
      <c r="H3860" s="158"/>
      <c r="I3860" s="158"/>
      <c r="J3860" s="158"/>
      <c r="K3860" s="158"/>
      <c r="L3860" s="158"/>
      <c r="M3860" s="158"/>
      <c r="N3860" s="158"/>
      <c r="O3860" s="158"/>
      <c r="P3860" s="158"/>
      <c r="Q3860" s="158"/>
      <c r="R3860" s="158"/>
      <c r="S3860" s="158"/>
      <c r="T3860" s="158"/>
      <c r="U3860" s="158"/>
      <c r="V3860" s="158"/>
      <c r="W3860" s="158"/>
      <c r="X3860" s="158"/>
      <c r="Y3860" s="158"/>
      <c r="Z3860" s="158"/>
      <c r="AA3860" s="158"/>
      <c r="AB3860" s="158"/>
      <c r="AC3860" s="158"/>
      <c r="AD3860" s="158"/>
      <c r="AE3860" s="158"/>
      <c r="AF3860" s="158"/>
      <c r="AG3860" s="158"/>
      <c r="AH3860" s="158"/>
      <c r="AI3860" s="158"/>
      <c r="AJ3860" s="158"/>
      <c r="AK3860" s="158"/>
      <c r="AL3860" s="158"/>
      <c r="AM3860" s="158"/>
      <c r="AN3860" s="158"/>
      <c r="AO3860" s="158"/>
      <c r="AP3860" s="158"/>
      <c r="AQ3860" s="158"/>
      <c r="AR3860" s="158"/>
      <c r="AS3860" s="158"/>
      <c r="AT3860" s="158"/>
      <c r="AU3860" s="158"/>
      <c r="AV3860" s="158"/>
      <c r="AW3860" s="158"/>
      <c r="AX3860" s="158"/>
      <c r="AY3860" s="158"/>
      <c r="AZ3860" s="158"/>
      <c r="BA3860" s="158"/>
      <c r="BB3860" s="158"/>
      <c r="BC3860" s="158"/>
      <c r="BD3860" s="159"/>
      <c r="BE3860" s="158"/>
      <c r="BF3860" s="158"/>
      <c r="BG3860" s="158"/>
      <c r="BH3860" s="158"/>
      <c r="BI3860" s="159"/>
      <c r="BJ3860" s="158"/>
      <c r="BK3860" s="158"/>
      <c r="BL3860" s="158"/>
      <c r="BM3860" s="158"/>
      <c r="BN3860" s="158"/>
      <c r="BO3860" s="158"/>
      <c r="BP3860" s="158"/>
      <c r="BQ3860" s="158"/>
      <c r="BR3860" s="158"/>
      <c r="BS3860" s="158"/>
      <c r="BT3860" s="158"/>
      <c r="BU3860" s="158"/>
      <c r="BV3860" s="158"/>
      <c r="BW3860" s="158"/>
      <c r="BX3860" s="158"/>
      <c r="BY3860" s="158"/>
      <c r="BZ3860" s="158"/>
      <c r="CA3860" s="158"/>
      <c r="CB3860" s="158"/>
      <c r="CC3860" s="158"/>
      <c r="CD3860" s="158"/>
      <c r="CE3860" s="158"/>
      <c r="CF3860" s="158"/>
      <c r="CG3860" s="158"/>
      <c r="CH3860" s="158"/>
      <c r="CI3860" s="158"/>
      <c r="CJ3860" s="158"/>
      <c r="CK3860" s="158"/>
      <c r="CL3860" s="158"/>
      <c r="CM3860" s="158"/>
      <c r="CN3860" s="158"/>
      <c r="CO3860" s="158"/>
      <c r="CP3860" s="158"/>
      <c r="CQ3860" s="158"/>
      <c r="CR3860" s="158"/>
      <c r="CS3860" s="158"/>
      <c r="CT3860" s="158"/>
      <c r="CU3860" s="158"/>
      <c r="CV3860" s="158"/>
      <c r="CW3860" s="158"/>
      <c r="CX3860" s="158"/>
      <c r="CY3860" s="158"/>
      <c r="CZ3860" s="158"/>
      <c r="DA3860" s="158"/>
      <c r="DB3860" s="158"/>
      <c r="DC3860" s="158"/>
      <c r="DD3860" s="158"/>
      <c r="DE3860" s="158"/>
      <c r="DF3860" s="158"/>
      <c r="DG3860" s="158"/>
      <c r="DH3860" s="158"/>
      <c r="DI3860" s="158"/>
      <c r="DJ3860" s="158"/>
      <c r="DK3860" s="158"/>
      <c r="DL3860" s="158"/>
      <c r="DM3860" s="158"/>
      <c r="DN3860" s="158"/>
      <c r="DO3860" s="158"/>
      <c r="DP3860" s="158"/>
      <c r="DQ3860" s="158"/>
      <c r="DR3860" s="158"/>
      <c r="DS3860" s="160"/>
    </row>
    <row r="3861" spans="1:123" s="110" customFormat="1">
      <c r="A3861" s="184"/>
      <c r="B3861" s="180"/>
      <c r="D3861" s="192"/>
      <c r="E3861" s="157"/>
      <c r="F3861" s="158"/>
      <c r="G3861" s="158"/>
      <c r="H3861" s="158"/>
      <c r="I3861" s="158"/>
      <c r="J3861" s="158"/>
      <c r="K3861" s="158"/>
      <c r="L3861" s="158"/>
      <c r="M3861" s="158"/>
      <c r="N3861" s="158"/>
      <c r="O3861" s="158"/>
      <c r="P3861" s="158"/>
      <c r="Q3861" s="158"/>
      <c r="R3861" s="158"/>
      <c r="S3861" s="158"/>
      <c r="T3861" s="158"/>
      <c r="U3861" s="158"/>
      <c r="V3861" s="158"/>
      <c r="W3861" s="158"/>
      <c r="X3861" s="158"/>
      <c r="Y3861" s="158"/>
      <c r="Z3861" s="158"/>
      <c r="AA3861" s="158"/>
      <c r="AB3861" s="158"/>
      <c r="AC3861" s="158"/>
      <c r="AD3861" s="158"/>
      <c r="AE3861" s="158"/>
      <c r="AF3861" s="158"/>
      <c r="AG3861" s="158"/>
      <c r="AH3861" s="158"/>
      <c r="AI3861" s="158"/>
      <c r="AJ3861" s="158"/>
      <c r="AK3861" s="158"/>
      <c r="AL3861" s="158"/>
      <c r="AM3861" s="158"/>
      <c r="AN3861" s="158"/>
      <c r="AO3861" s="158"/>
      <c r="AP3861" s="158"/>
      <c r="AQ3861" s="158"/>
      <c r="AR3861" s="158"/>
      <c r="AS3861" s="158"/>
      <c r="AT3861" s="158"/>
      <c r="AU3861" s="158"/>
      <c r="AV3861" s="158"/>
      <c r="AW3861" s="158"/>
      <c r="AX3861" s="158"/>
      <c r="AY3861" s="158"/>
      <c r="AZ3861" s="158"/>
      <c r="BA3861" s="158"/>
      <c r="BB3861" s="158"/>
      <c r="BC3861" s="158"/>
      <c r="BD3861" s="159"/>
      <c r="BE3861" s="158"/>
      <c r="BF3861" s="158"/>
      <c r="BG3861" s="158"/>
      <c r="BH3861" s="158"/>
      <c r="BI3861" s="159"/>
      <c r="BJ3861" s="158"/>
      <c r="BK3861" s="158"/>
      <c r="BL3861" s="158"/>
      <c r="BM3861" s="158"/>
      <c r="BN3861" s="158"/>
      <c r="BO3861" s="158"/>
      <c r="BP3861" s="158"/>
      <c r="BQ3861" s="158"/>
      <c r="BR3861" s="158"/>
      <c r="BS3861" s="158"/>
      <c r="BT3861" s="158"/>
      <c r="BU3861" s="158"/>
      <c r="BV3861" s="158"/>
      <c r="BW3861" s="158"/>
      <c r="BX3861" s="158"/>
      <c r="BY3861" s="158"/>
      <c r="BZ3861" s="158"/>
      <c r="CA3861" s="158"/>
      <c r="CB3861" s="158"/>
      <c r="CC3861" s="158"/>
      <c r="CD3861" s="158"/>
      <c r="CE3861" s="158"/>
      <c r="CF3861" s="158"/>
      <c r="CG3861" s="158"/>
      <c r="CH3861" s="158"/>
      <c r="CI3861" s="158"/>
      <c r="CJ3861" s="158"/>
      <c r="CK3861" s="158"/>
      <c r="CL3861" s="158"/>
      <c r="CM3861" s="158"/>
      <c r="CN3861" s="158"/>
      <c r="CO3861" s="158"/>
      <c r="CP3861" s="158"/>
      <c r="CQ3861" s="158"/>
      <c r="CR3861" s="158"/>
      <c r="CS3861" s="158"/>
      <c r="CT3861" s="158"/>
      <c r="CU3861" s="158"/>
      <c r="CV3861" s="158"/>
      <c r="CW3861" s="158"/>
      <c r="CX3861" s="158"/>
      <c r="CY3861" s="158"/>
      <c r="CZ3861" s="158"/>
      <c r="DA3861" s="158"/>
      <c r="DB3861" s="158"/>
      <c r="DC3861" s="158"/>
      <c r="DD3861" s="158"/>
      <c r="DE3861" s="158"/>
      <c r="DF3861" s="158"/>
      <c r="DG3861" s="158"/>
      <c r="DH3861" s="158"/>
      <c r="DI3861" s="158"/>
      <c r="DJ3861" s="158"/>
      <c r="DK3861" s="158"/>
      <c r="DL3861" s="158"/>
      <c r="DM3861" s="158"/>
      <c r="DN3861" s="158"/>
      <c r="DO3861" s="158"/>
      <c r="DP3861" s="158"/>
      <c r="DQ3861" s="158"/>
      <c r="DR3861" s="158"/>
      <c r="DS3861" s="160"/>
    </row>
    <row r="3862" spans="1:123" s="110" customFormat="1">
      <c r="A3862" s="184"/>
      <c r="B3862" s="180"/>
      <c r="D3862" s="192"/>
      <c r="E3862" s="157"/>
      <c r="F3862" s="158"/>
      <c r="G3862" s="158"/>
      <c r="H3862" s="158"/>
      <c r="I3862" s="158"/>
      <c r="J3862" s="158"/>
      <c r="K3862" s="158"/>
      <c r="L3862" s="158"/>
      <c r="M3862" s="158"/>
      <c r="N3862" s="158"/>
      <c r="O3862" s="158"/>
      <c r="P3862" s="158"/>
      <c r="Q3862" s="158"/>
      <c r="R3862" s="158"/>
      <c r="S3862" s="158"/>
      <c r="T3862" s="158"/>
      <c r="U3862" s="158"/>
      <c r="V3862" s="158"/>
      <c r="W3862" s="158"/>
      <c r="X3862" s="158"/>
      <c r="Y3862" s="158"/>
      <c r="Z3862" s="158"/>
      <c r="AA3862" s="158"/>
      <c r="AB3862" s="158"/>
      <c r="AC3862" s="158"/>
      <c r="AD3862" s="158"/>
      <c r="AE3862" s="158"/>
      <c r="AF3862" s="158"/>
      <c r="AG3862" s="158"/>
      <c r="AH3862" s="158"/>
      <c r="AI3862" s="158"/>
      <c r="AJ3862" s="158"/>
      <c r="AK3862" s="158"/>
      <c r="AL3862" s="158"/>
      <c r="AM3862" s="158"/>
      <c r="AN3862" s="158"/>
      <c r="AO3862" s="158"/>
      <c r="AP3862" s="158"/>
      <c r="AQ3862" s="158"/>
      <c r="AR3862" s="158"/>
      <c r="AS3862" s="158"/>
      <c r="AT3862" s="158"/>
      <c r="AU3862" s="158"/>
      <c r="AV3862" s="158"/>
      <c r="AW3862" s="158"/>
      <c r="AX3862" s="158"/>
      <c r="AY3862" s="158"/>
      <c r="AZ3862" s="158"/>
      <c r="BA3862" s="158"/>
      <c r="BB3862" s="158"/>
      <c r="BC3862" s="158"/>
      <c r="BD3862" s="159"/>
      <c r="BE3862" s="158"/>
      <c r="BF3862" s="158"/>
      <c r="BG3862" s="158"/>
      <c r="BH3862" s="158"/>
      <c r="BI3862" s="159"/>
      <c r="BJ3862" s="158"/>
      <c r="BK3862" s="158"/>
      <c r="BL3862" s="158"/>
      <c r="BM3862" s="158"/>
      <c r="BN3862" s="158"/>
      <c r="BO3862" s="158"/>
      <c r="BP3862" s="158"/>
      <c r="BQ3862" s="158"/>
      <c r="BR3862" s="158"/>
      <c r="BS3862" s="158"/>
      <c r="BT3862" s="158"/>
      <c r="BU3862" s="158"/>
      <c r="BV3862" s="158"/>
      <c r="BW3862" s="158"/>
      <c r="BX3862" s="158"/>
      <c r="BY3862" s="158"/>
      <c r="BZ3862" s="158"/>
      <c r="CA3862" s="158"/>
      <c r="CB3862" s="158"/>
      <c r="CC3862" s="158"/>
      <c r="CD3862" s="158"/>
      <c r="CE3862" s="158"/>
      <c r="CF3862" s="158"/>
      <c r="CG3862" s="158"/>
      <c r="CH3862" s="158"/>
      <c r="CI3862" s="158"/>
      <c r="CJ3862" s="158"/>
      <c r="CK3862" s="158"/>
      <c r="CL3862" s="158"/>
      <c r="CM3862" s="158"/>
      <c r="CN3862" s="158"/>
      <c r="CO3862" s="158"/>
      <c r="CP3862" s="158"/>
      <c r="CQ3862" s="158"/>
      <c r="CR3862" s="158"/>
      <c r="CS3862" s="158"/>
      <c r="CT3862" s="158"/>
      <c r="CU3862" s="158"/>
      <c r="CV3862" s="158"/>
      <c r="CW3862" s="158"/>
      <c r="CX3862" s="158"/>
      <c r="CY3862" s="158"/>
      <c r="CZ3862" s="158"/>
      <c r="DA3862" s="158"/>
      <c r="DB3862" s="158"/>
      <c r="DC3862" s="158"/>
      <c r="DD3862" s="158"/>
      <c r="DE3862" s="158"/>
      <c r="DF3862" s="158"/>
      <c r="DG3862" s="158"/>
      <c r="DH3862" s="158"/>
      <c r="DI3862" s="158"/>
      <c r="DJ3862" s="158"/>
      <c r="DK3862" s="158"/>
      <c r="DL3862" s="158"/>
      <c r="DM3862" s="158"/>
      <c r="DN3862" s="158"/>
      <c r="DO3862" s="158"/>
      <c r="DP3862" s="158"/>
      <c r="DQ3862" s="158"/>
      <c r="DR3862" s="158"/>
      <c r="DS3862" s="160"/>
    </row>
    <row r="3863" spans="1:123" s="110" customFormat="1">
      <c r="A3863" s="184"/>
      <c r="B3863" s="180"/>
      <c r="D3863" s="192"/>
      <c r="E3863" s="157"/>
      <c r="F3863" s="158"/>
      <c r="G3863" s="158"/>
      <c r="H3863" s="158"/>
      <c r="I3863" s="158"/>
      <c r="J3863" s="158"/>
      <c r="K3863" s="158"/>
      <c r="L3863" s="158"/>
      <c r="M3863" s="158"/>
      <c r="N3863" s="158"/>
      <c r="O3863" s="158"/>
      <c r="P3863" s="158"/>
      <c r="Q3863" s="158"/>
      <c r="R3863" s="158"/>
      <c r="S3863" s="158"/>
      <c r="T3863" s="158"/>
      <c r="U3863" s="158"/>
      <c r="V3863" s="158"/>
      <c r="W3863" s="158"/>
      <c r="X3863" s="158"/>
      <c r="Y3863" s="158"/>
      <c r="Z3863" s="158"/>
      <c r="AA3863" s="158"/>
      <c r="AB3863" s="158"/>
      <c r="AC3863" s="158"/>
      <c r="AD3863" s="158"/>
      <c r="AE3863" s="158"/>
      <c r="AF3863" s="158"/>
      <c r="AG3863" s="158"/>
      <c r="AH3863" s="158"/>
      <c r="AI3863" s="158"/>
      <c r="AJ3863" s="158"/>
      <c r="AK3863" s="158"/>
      <c r="AL3863" s="158"/>
      <c r="AM3863" s="158"/>
      <c r="AN3863" s="158"/>
      <c r="AO3863" s="158"/>
      <c r="AP3863" s="158"/>
      <c r="AQ3863" s="158"/>
      <c r="AR3863" s="158"/>
      <c r="AS3863" s="158"/>
      <c r="AT3863" s="158"/>
      <c r="AU3863" s="158"/>
      <c r="AV3863" s="158"/>
      <c r="AW3863" s="158"/>
      <c r="AX3863" s="158"/>
      <c r="AY3863" s="158"/>
      <c r="AZ3863" s="158"/>
      <c r="BA3863" s="158"/>
      <c r="BB3863" s="158"/>
      <c r="BC3863" s="158"/>
      <c r="BD3863" s="159"/>
      <c r="BE3863" s="158"/>
      <c r="BF3863" s="158"/>
      <c r="BG3863" s="158"/>
      <c r="BH3863" s="158"/>
      <c r="BI3863" s="159"/>
      <c r="BJ3863" s="158"/>
      <c r="BK3863" s="158"/>
      <c r="BL3863" s="158"/>
      <c r="BM3863" s="158"/>
      <c r="BN3863" s="158"/>
      <c r="BO3863" s="158"/>
      <c r="BP3863" s="158"/>
      <c r="BQ3863" s="158"/>
      <c r="BR3863" s="158"/>
      <c r="BS3863" s="158"/>
      <c r="BT3863" s="158"/>
      <c r="BU3863" s="158"/>
      <c r="BV3863" s="158"/>
      <c r="BW3863" s="158"/>
      <c r="BX3863" s="158"/>
      <c r="BY3863" s="158"/>
      <c r="BZ3863" s="158"/>
      <c r="CA3863" s="158"/>
      <c r="CB3863" s="158"/>
      <c r="CC3863" s="158"/>
      <c r="CD3863" s="158"/>
      <c r="CE3863" s="158"/>
      <c r="CF3863" s="158"/>
      <c r="CG3863" s="158"/>
      <c r="CH3863" s="158"/>
      <c r="CI3863" s="158"/>
      <c r="CJ3863" s="158"/>
      <c r="CK3863" s="158"/>
      <c r="CL3863" s="158"/>
      <c r="CM3863" s="158"/>
      <c r="CN3863" s="158"/>
      <c r="CO3863" s="158"/>
      <c r="CP3863" s="158"/>
      <c r="CQ3863" s="158"/>
      <c r="CR3863" s="158"/>
      <c r="CS3863" s="158"/>
      <c r="CT3863" s="158"/>
      <c r="CU3863" s="158"/>
      <c r="CV3863" s="158"/>
      <c r="CW3863" s="158"/>
      <c r="CX3863" s="158"/>
      <c r="CY3863" s="158"/>
      <c r="CZ3863" s="158"/>
      <c r="DA3863" s="158"/>
      <c r="DB3863" s="158"/>
      <c r="DC3863" s="158"/>
      <c r="DD3863" s="158"/>
      <c r="DE3863" s="158"/>
      <c r="DF3863" s="158"/>
      <c r="DG3863" s="158"/>
      <c r="DH3863" s="158"/>
      <c r="DI3863" s="158"/>
      <c r="DJ3863" s="158"/>
      <c r="DK3863" s="158"/>
      <c r="DL3863" s="158"/>
      <c r="DM3863" s="158"/>
      <c r="DN3863" s="158"/>
      <c r="DO3863" s="158"/>
      <c r="DP3863" s="158"/>
      <c r="DQ3863" s="158"/>
      <c r="DR3863" s="158"/>
      <c r="DS3863" s="160"/>
    </row>
    <row r="3864" spans="1:123" s="110" customFormat="1">
      <c r="A3864" s="184"/>
      <c r="B3864" s="180"/>
      <c r="D3864" s="192"/>
      <c r="E3864" s="157"/>
      <c r="F3864" s="158"/>
      <c r="G3864" s="158"/>
      <c r="H3864" s="158"/>
      <c r="I3864" s="158"/>
      <c r="J3864" s="158"/>
      <c r="K3864" s="158"/>
      <c r="L3864" s="158"/>
      <c r="M3864" s="158"/>
      <c r="N3864" s="158"/>
      <c r="O3864" s="158"/>
      <c r="P3864" s="158"/>
      <c r="Q3864" s="158"/>
      <c r="R3864" s="158"/>
      <c r="S3864" s="158"/>
      <c r="T3864" s="158"/>
      <c r="U3864" s="158"/>
      <c r="V3864" s="158"/>
      <c r="W3864" s="158"/>
      <c r="X3864" s="158"/>
      <c r="Y3864" s="158"/>
      <c r="Z3864" s="158"/>
      <c r="AA3864" s="158"/>
      <c r="AB3864" s="158"/>
      <c r="AC3864" s="158"/>
      <c r="AD3864" s="158"/>
      <c r="AE3864" s="158"/>
      <c r="AF3864" s="158"/>
      <c r="AG3864" s="158"/>
      <c r="AH3864" s="158"/>
      <c r="AI3864" s="158"/>
      <c r="AJ3864" s="158"/>
      <c r="AK3864" s="158"/>
      <c r="AL3864" s="158"/>
      <c r="AM3864" s="158"/>
      <c r="AN3864" s="158"/>
      <c r="AO3864" s="158"/>
      <c r="AP3864" s="158"/>
      <c r="AQ3864" s="158"/>
      <c r="AR3864" s="158"/>
      <c r="AS3864" s="158"/>
      <c r="AT3864" s="158"/>
      <c r="AU3864" s="158"/>
      <c r="AV3864" s="158"/>
      <c r="AW3864" s="158"/>
      <c r="AX3864" s="158"/>
      <c r="AY3864" s="158"/>
      <c r="AZ3864" s="158"/>
      <c r="BA3864" s="158"/>
      <c r="BB3864" s="158"/>
      <c r="BC3864" s="158"/>
      <c r="BD3864" s="159"/>
      <c r="BE3864" s="158"/>
      <c r="BF3864" s="158"/>
      <c r="BG3864" s="158"/>
      <c r="BH3864" s="158"/>
      <c r="BI3864" s="159"/>
      <c r="BJ3864" s="158"/>
      <c r="BK3864" s="158"/>
      <c r="BL3864" s="158"/>
      <c r="BM3864" s="158"/>
      <c r="BN3864" s="158"/>
      <c r="BO3864" s="158"/>
      <c r="BP3864" s="158"/>
      <c r="BQ3864" s="158"/>
      <c r="BR3864" s="158"/>
      <c r="BS3864" s="158"/>
      <c r="BT3864" s="158"/>
      <c r="BU3864" s="158"/>
      <c r="BV3864" s="158"/>
      <c r="BW3864" s="158"/>
      <c r="BX3864" s="158"/>
      <c r="BY3864" s="158"/>
      <c r="BZ3864" s="158"/>
      <c r="CA3864" s="158"/>
      <c r="CB3864" s="158"/>
      <c r="CC3864" s="158"/>
      <c r="CD3864" s="158"/>
      <c r="CE3864" s="158"/>
      <c r="CF3864" s="158"/>
      <c r="CG3864" s="158"/>
      <c r="CH3864" s="158"/>
      <c r="CI3864" s="158"/>
      <c r="CJ3864" s="158"/>
      <c r="CK3864" s="158"/>
      <c r="CL3864" s="158"/>
      <c r="CM3864" s="158"/>
      <c r="CN3864" s="158"/>
      <c r="CO3864" s="158"/>
      <c r="CP3864" s="158"/>
      <c r="CQ3864" s="158"/>
      <c r="CR3864" s="158"/>
      <c r="CS3864" s="158"/>
      <c r="CT3864" s="158"/>
      <c r="CU3864" s="158"/>
      <c r="CV3864" s="158"/>
      <c r="CW3864" s="158"/>
      <c r="CX3864" s="158"/>
      <c r="CY3864" s="158"/>
      <c r="CZ3864" s="158"/>
      <c r="DA3864" s="158"/>
      <c r="DB3864" s="158"/>
      <c r="DC3864" s="158"/>
      <c r="DD3864" s="158"/>
      <c r="DE3864" s="158"/>
      <c r="DF3864" s="158"/>
      <c r="DG3864" s="158"/>
      <c r="DH3864" s="158"/>
      <c r="DI3864" s="158"/>
      <c r="DJ3864" s="158"/>
      <c r="DK3864" s="158"/>
      <c r="DL3864" s="158"/>
      <c r="DM3864" s="158"/>
      <c r="DN3864" s="158"/>
      <c r="DO3864" s="158"/>
      <c r="DP3864" s="158"/>
      <c r="DQ3864" s="158"/>
      <c r="DR3864" s="158"/>
      <c r="DS3864" s="160"/>
    </row>
    <row r="3865" spans="1:123" s="110" customFormat="1">
      <c r="A3865" s="184"/>
      <c r="B3865" s="180"/>
      <c r="D3865" s="192"/>
      <c r="E3865" s="157"/>
      <c r="F3865" s="158"/>
      <c r="G3865" s="158"/>
      <c r="H3865" s="158"/>
      <c r="I3865" s="158"/>
      <c r="J3865" s="158"/>
      <c r="K3865" s="158"/>
      <c r="L3865" s="158"/>
      <c r="M3865" s="158"/>
      <c r="N3865" s="158"/>
      <c r="O3865" s="158"/>
      <c r="P3865" s="158"/>
      <c r="Q3865" s="158"/>
      <c r="R3865" s="158"/>
      <c r="S3865" s="158"/>
      <c r="T3865" s="158"/>
      <c r="U3865" s="158"/>
      <c r="V3865" s="158"/>
      <c r="W3865" s="158"/>
      <c r="X3865" s="158"/>
      <c r="Y3865" s="158"/>
      <c r="Z3865" s="158"/>
      <c r="AA3865" s="158"/>
      <c r="AB3865" s="158"/>
      <c r="AC3865" s="158"/>
      <c r="AD3865" s="158"/>
      <c r="AE3865" s="158"/>
      <c r="AF3865" s="158"/>
      <c r="AG3865" s="158"/>
      <c r="AH3865" s="158"/>
      <c r="AI3865" s="158"/>
      <c r="AJ3865" s="158"/>
      <c r="AK3865" s="158"/>
      <c r="AL3865" s="158"/>
      <c r="AM3865" s="158"/>
      <c r="AN3865" s="158"/>
      <c r="AO3865" s="158"/>
      <c r="AP3865" s="158"/>
      <c r="AQ3865" s="158"/>
      <c r="AR3865" s="158"/>
      <c r="AS3865" s="158"/>
      <c r="AT3865" s="158"/>
      <c r="AU3865" s="158"/>
      <c r="AV3865" s="158"/>
      <c r="AW3865" s="158"/>
      <c r="AX3865" s="158"/>
      <c r="AY3865" s="158"/>
      <c r="AZ3865" s="158"/>
      <c r="BA3865" s="158"/>
      <c r="BB3865" s="158"/>
      <c r="BC3865" s="158"/>
      <c r="BD3865" s="159"/>
      <c r="BE3865" s="158"/>
      <c r="BF3865" s="158"/>
      <c r="BG3865" s="158"/>
      <c r="BH3865" s="158"/>
      <c r="BI3865" s="159"/>
      <c r="BJ3865" s="158"/>
      <c r="BK3865" s="158"/>
      <c r="BL3865" s="158"/>
      <c r="BM3865" s="158"/>
      <c r="BN3865" s="158"/>
      <c r="BO3865" s="158"/>
      <c r="BP3865" s="158"/>
      <c r="BQ3865" s="158"/>
      <c r="BR3865" s="158"/>
      <c r="BS3865" s="158"/>
      <c r="BT3865" s="158"/>
      <c r="BU3865" s="158"/>
      <c r="BV3865" s="158"/>
      <c r="BW3865" s="158"/>
      <c r="BX3865" s="158"/>
      <c r="BY3865" s="158"/>
      <c r="BZ3865" s="158"/>
      <c r="CA3865" s="158"/>
      <c r="CB3865" s="158"/>
      <c r="CC3865" s="158"/>
      <c r="CD3865" s="158"/>
      <c r="CE3865" s="158"/>
      <c r="CF3865" s="158"/>
      <c r="CG3865" s="158"/>
      <c r="CH3865" s="158"/>
      <c r="CI3865" s="158"/>
      <c r="CJ3865" s="158"/>
      <c r="CK3865" s="158"/>
      <c r="CL3865" s="158"/>
      <c r="CM3865" s="158"/>
      <c r="CN3865" s="158"/>
      <c r="CO3865" s="158"/>
      <c r="CP3865" s="158"/>
      <c r="CQ3865" s="158"/>
      <c r="CR3865" s="158"/>
      <c r="CS3865" s="158"/>
      <c r="CT3865" s="158"/>
      <c r="CU3865" s="158"/>
      <c r="CV3865" s="158"/>
      <c r="CW3865" s="158"/>
      <c r="CX3865" s="158"/>
      <c r="CY3865" s="158"/>
      <c r="CZ3865" s="158"/>
      <c r="DA3865" s="158"/>
      <c r="DB3865" s="158"/>
      <c r="DC3865" s="158"/>
      <c r="DD3865" s="158"/>
      <c r="DE3865" s="158"/>
      <c r="DF3865" s="158"/>
      <c r="DG3865" s="158"/>
      <c r="DH3865" s="158"/>
      <c r="DI3865" s="158"/>
      <c r="DJ3865" s="158"/>
      <c r="DK3865" s="158"/>
      <c r="DL3865" s="158"/>
      <c r="DM3865" s="158"/>
      <c r="DN3865" s="158"/>
      <c r="DO3865" s="158"/>
      <c r="DP3865" s="158"/>
      <c r="DQ3865" s="158"/>
      <c r="DR3865" s="158"/>
      <c r="DS3865" s="160"/>
    </row>
    <row r="3866" spans="1:123" s="110" customFormat="1">
      <c r="A3866" s="184"/>
      <c r="B3866" s="180"/>
      <c r="D3866" s="192"/>
      <c r="E3866" s="157"/>
      <c r="F3866" s="158"/>
      <c r="G3866" s="158"/>
      <c r="H3866" s="158"/>
      <c r="I3866" s="158"/>
      <c r="J3866" s="158"/>
      <c r="K3866" s="158"/>
      <c r="L3866" s="158"/>
      <c r="M3866" s="158"/>
      <c r="N3866" s="158"/>
      <c r="O3866" s="158"/>
      <c r="P3866" s="158"/>
      <c r="Q3866" s="158"/>
      <c r="R3866" s="158"/>
      <c r="S3866" s="158"/>
      <c r="T3866" s="158"/>
      <c r="U3866" s="158"/>
      <c r="V3866" s="158"/>
      <c r="W3866" s="158"/>
      <c r="X3866" s="158"/>
      <c r="Y3866" s="158"/>
      <c r="Z3866" s="158"/>
      <c r="AA3866" s="158"/>
      <c r="AB3866" s="158"/>
      <c r="AC3866" s="158"/>
      <c r="AD3866" s="158"/>
      <c r="AE3866" s="158"/>
      <c r="AF3866" s="158"/>
      <c r="AG3866" s="158"/>
      <c r="AH3866" s="158"/>
      <c r="AI3866" s="158"/>
      <c r="AJ3866" s="158"/>
      <c r="AK3866" s="158"/>
      <c r="AL3866" s="158"/>
      <c r="AM3866" s="158"/>
      <c r="AN3866" s="158"/>
      <c r="AO3866" s="158"/>
      <c r="AP3866" s="158"/>
      <c r="AQ3866" s="158"/>
      <c r="AR3866" s="158"/>
      <c r="AS3866" s="158"/>
      <c r="AT3866" s="158"/>
      <c r="AU3866" s="158"/>
      <c r="AV3866" s="158"/>
      <c r="AW3866" s="158"/>
      <c r="AX3866" s="158"/>
      <c r="AY3866" s="158"/>
      <c r="AZ3866" s="158"/>
      <c r="BA3866" s="158"/>
      <c r="BB3866" s="158"/>
      <c r="BC3866" s="158"/>
      <c r="BD3866" s="159"/>
      <c r="BE3866" s="158"/>
      <c r="BF3866" s="158"/>
      <c r="BG3866" s="158"/>
      <c r="BH3866" s="158"/>
      <c r="BI3866" s="159"/>
      <c r="BJ3866" s="158"/>
      <c r="BK3866" s="158"/>
      <c r="BL3866" s="158"/>
      <c r="BM3866" s="158"/>
      <c r="BN3866" s="158"/>
      <c r="BO3866" s="158"/>
      <c r="BP3866" s="158"/>
      <c r="BQ3866" s="158"/>
      <c r="BR3866" s="158"/>
      <c r="BS3866" s="158"/>
      <c r="BT3866" s="158"/>
      <c r="BU3866" s="158"/>
      <c r="BV3866" s="158"/>
      <c r="BW3866" s="158"/>
      <c r="BX3866" s="158"/>
      <c r="BY3866" s="158"/>
      <c r="BZ3866" s="158"/>
      <c r="CA3866" s="158"/>
      <c r="CB3866" s="158"/>
      <c r="CC3866" s="158"/>
      <c r="CD3866" s="158"/>
      <c r="CE3866" s="158"/>
      <c r="CF3866" s="158"/>
      <c r="CG3866" s="158"/>
      <c r="CH3866" s="158"/>
      <c r="CI3866" s="158"/>
      <c r="CJ3866" s="158"/>
      <c r="CK3866" s="158"/>
      <c r="CL3866" s="158"/>
      <c r="CM3866" s="158"/>
      <c r="CN3866" s="158"/>
      <c r="CO3866" s="158"/>
      <c r="CP3866" s="158"/>
      <c r="CQ3866" s="158"/>
      <c r="CR3866" s="158"/>
      <c r="CS3866" s="158"/>
      <c r="CT3866" s="158"/>
      <c r="CU3866" s="158"/>
      <c r="CV3866" s="158"/>
      <c r="CW3866" s="158"/>
      <c r="CX3866" s="158"/>
      <c r="CY3866" s="158"/>
      <c r="CZ3866" s="158"/>
      <c r="DA3866" s="158"/>
      <c r="DB3866" s="158"/>
      <c r="DC3866" s="158"/>
      <c r="DD3866" s="158"/>
      <c r="DE3866" s="158"/>
      <c r="DF3866" s="158"/>
      <c r="DG3866" s="158"/>
      <c r="DH3866" s="158"/>
      <c r="DI3866" s="158"/>
      <c r="DJ3866" s="158"/>
      <c r="DK3866" s="158"/>
      <c r="DL3866" s="158"/>
      <c r="DM3866" s="158"/>
      <c r="DN3866" s="158"/>
      <c r="DO3866" s="158"/>
      <c r="DP3866" s="158"/>
      <c r="DQ3866" s="158"/>
      <c r="DR3866" s="158"/>
      <c r="DS3866" s="160"/>
    </row>
    <row r="3867" spans="1:123" s="110" customFormat="1">
      <c r="A3867" s="184"/>
      <c r="B3867" s="180"/>
      <c r="D3867" s="192"/>
      <c r="E3867" s="157"/>
      <c r="F3867" s="158"/>
      <c r="G3867" s="158"/>
      <c r="H3867" s="158"/>
      <c r="I3867" s="158"/>
      <c r="J3867" s="158"/>
      <c r="K3867" s="158"/>
      <c r="L3867" s="158"/>
      <c r="M3867" s="158"/>
      <c r="N3867" s="158"/>
      <c r="O3867" s="158"/>
      <c r="P3867" s="158"/>
      <c r="Q3867" s="158"/>
      <c r="R3867" s="158"/>
      <c r="S3867" s="158"/>
      <c r="T3867" s="158"/>
      <c r="U3867" s="158"/>
      <c r="V3867" s="158"/>
      <c r="W3867" s="158"/>
      <c r="X3867" s="158"/>
      <c r="Y3867" s="158"/>
      <c r="Z3867" s="158"/>
      <c r="AA3867" s="158"/>
      <c r="AB3867" s="158"/>
      <c r="AC3867" s="158"/>
      <c r="AD3867" s="158"/>
      <c r="AE3867" s="158"/>
      <c r="AF3867" s="158"/>
      <c r="AG3867" s="158"/>
      <c r="AH3867" s="158"/>
      <c r="AI3867" s="158"/>
      <c r="AJ3867" s="158"/>
      <c r="AK3867" s="158"/>
      <c r="AL3867" s="158"/>
      <c r="AM3867" s="158"/>
      <c r="AN3867" s="158"/>
      <c r="AO3867" s="158"/>
      <c r="AP3867" s="158"/>
      <c r="AQ3867" s="158"/>
      <c r="AR3867" s="158"/>
      <c r="AS3867" s="158"/>
      <c r="AT3867" s="158"/>
      <c r="AU3867" s="158"/>
      <c r="AV3867" s="158"/>
      <c r="AW3867" s="158"/>
      <c r="AX3867" s="158"/>
      <c r="AY3867" s="158"/>
      <c r="AZ3867" s="158"/>
      <c r="BA3867" s="158"/>
      <c r="BB3867" s="158"/>
      <c r="BC3867" s="158"/>
      <c r="BD3867" s="159"/>
      <c r="BE3867" s="158"/>
      <c r="BF3867" s="158"/>
      <c r="BG3867" s="158"/>
      <c r="BH3867" s="158"/>
      <c r="BI3867" s="159"/>
      <c r="BJ3867" s="158"/>
      <c r="BK3867" s="158"/>
      <c r="BL3867" s="158"/>
      <c r="BM3867" s="158"/>
      <c r="BN3867" s="158"/>
      <c r="BO3867" s="158"/>
      <c r="BP3867" s="158"/>
      <c r="BQ3867" s="158"/>
      <c r="BR3867" s="158"/>
      <c r="BS3867" s="158"/>
      <c r="BT3867" s="158"/>
      <c r="BU3867" s="158"/>
      <c r="BV3867" s="158"/>
      <c r="BW3867" s="158"/>
      <c r="BX3867" s="158"/>
      <c r="BY3867" s="158"/>
      <c r="BZ3867" s="158"/>
      <c r="CA3867" s="158"/>
      <c r="CB3867" s="158"/>
      <c r="CC3867" s="158"/>
      <c r="CD3867" s="158"/>
      <c r="CE3867" s="158"/>
      <c r="CF3867" s="158"/>
      <c r="CG3867" s="158"/>
      <c r="CH3867" s="158"/>
      <c r="CI3867" s="158"/>
      <c r="CJ3867" s="158"/>
      <c r="CK3867" s="158"/>
      <c r="CL3867" s="158"/>
      <c r="CM3867" s="158"/>
      <c r="CN3867" s="158"/>
      <c r="CO3867" s="158"/>
      <c r="CP3867" s="158"/>
      <c r="CQ3867" s="158"/>
      <c r="CR3867" s="158"/>
      <c r="CS3867" s="158"/>
      <c r="CT3867" s="158"/>
      <c r="CU3867" s="158"/>
      <c r="CV3867" s="158"/>
      <c r="CW3867" s="158"/>
      <c r="CX3867" s="158"/>
      <c r="CY3867" s="158"/>
      <c r="CZ3867" s="158"/>
      <c r="DA3867" s="158"/>
      <c r="DB3867" s="158"/>
      <c r="DC3867" s="158"/>
      <c r="DD3867" s="158"/>
      <c r="DE3867" s="158"/>
      <c r="DF3867" s="158"/>
      <c r="DG3867" s="158"/>
      <c r="DH3867" s="158"/>
      <c r="DI3867" s="158"/>
      <c r="DJ3867" s="158"/>
      <c r="DK3867" s="158"/>
      <c r="DL3867" s="158"/>
      <c r="DM3867" s="158"/>
      <c r="DN3867" s="158"/>
      <c r="DO3867" s="158"/>
      <c r="DP3867" s="158"/>
      <c r="DQ3867" s="158"/>
      <c r="DR3867" s="158"/>
      <c r="DS3867" s="160"/>
    </row>
    <row r="3868" spans="1:123" s="110" customFormat="1">
      <c r="A3868" s="184"/>
      <c r="B3868" s="180"/>
      <c r="D3868" s="192"/>
      <c r="E3868" s="157"/>
      <c r="F3868" s="158"/>
      <c r="G3868" s="158"/>
      <c r="H3868" s="158"/>
      <c r="I3868" s="158"/>
      <c r="J3868" s="158"/>
      <c r="K3868" s="158"/>
      <c r="L3868" s="158"/>
      <c r="M3868" s="158"/>
      <c r="N3868" s="158"/>
      <c r="O3868" s="158"/>
      <c r="P3868" s="158"/>
      <c r="Q3868" s="158"/>
      <c r="R3868" s="158"/>
      <c r="S3868" s="158"/>
      <c r="T3868" s="158"/>
      <c r="U3868" s="158"/>
      <c r="V3868" s="158"/>
      <c r="W3868" s="158"/>
      <c r="X3868" s="158"/>
      <c r="Y3868" s="158"/>
      <c r="Z3868" s="158"/>
      <c r="AA3868" s="158"/>
      <c r="AB3868" s="158"/>
      <c r="AC3868" s="158"/>
      <c r="AD3868" s="158"/>
      <c r="AE3868" s="158"/>
      <c r="AF3868" s="158"/>
      <c r="AG3868" s="158"/>
      <c r="AH3868" s="158"/>
      <c r="AI3868" s="158"/>
      <c r="AJ3868" s="158"/>
      <c r="AK3868" s="158"/>
      <c r="AL3868" s="158"/>
      <c r="AM3868" s="158"/>
      <c r="AN3868" s="158"/>
      <c r="AO3868" s="158"/>
      <c r="AP3868" s="158"/>
      <c r="AQ3868" s="158"/>
      <c r="AR3868" s="158"/>
      <c r="AS3868" s="158"/>
      <c r="AT3868" s="158"/>
      <c r="AU3868" s="158"/>
      <c r="AV3868" s="158"/>
      <c r="AW3868" s="158"/>
      <c r="AX3868" s="158"/>
      <c r="AY3868" s="158"/>
      <c r="AZ3868" s="158"/>
      <c r="BA3868" s="158"/>
      <c r="BB3868" s="158"/>
      <c r="BC3868" s="158"/>
      <c r="BD3868" s="159"/>
      <c r="BE3868" s="158"/>
      <c r="BF3868" s="158"/>
      <c r="BG3868" s="158"/>
      <c r="BH3868" s="158"/>
      <c r="BI3868" s="159"/>
      <c r="BJ3868" s="158"/>
      <c r="BK3868" s="158"/>
      <c r="BL3868" s="158"/>
      <c r="BM3868" s="158"/>
      <c r="BN3868" s="158"/>
      <c r="BO3868" s="158"/>
      <c r="BP3868" s="158"/>
      <c r="BQ3868" s="158"/>
      <c r="BR3868" s="158"/>
      <c r="BS3868" s="158"/>
      <c r="BT3868" s="158"/>
      <c r="BU3868" s="158"/>
      <c r="BV3868" s="158"/>
      <c r="BW3868" s="158"/>
      <c r="BX3868" s="158"/>
      <c r="BY3868" s="158"/>
      <c r="BZ3868" s="158"/>
      <c r="CA3868" s="158"/>
      <c r="CB3868" s="158"/>
      <c r="CC3868" s="158"/>
      <c r="CD3868" s="158"/>
      <c r="CE3868" s="158"/>
      <c r="CF3868" s="158"/>
      <c r="CG3868" s="158"/>
      <c r="CH3868" s="158"/>
      <c r="CI3868" s="158"/>
      <c r="CJ3868" s="158"/>
      <c r="CK3868" s="158"/>
      <c r="CL3868" s="158"/>
      <c r="CM3868" s="158"/>
      <c r="CN3868" s="158"/>
      <c r="CO3868" s="158"/>
      <c r="CP3868" s="158"/>
      <c r="CQ3868" s="158"/>
      <c r="CR3868" s="158"/>
      <c r="CS3868" s="158"/>
      <c r="CT3868" s="158"/>
      <c r="CU3868" s="158"/>
      <c r="CV3868" s="158"/>
      <c r="CW3868" s="158"/>
      <c r="CX3868" s="158"/>
      <c r="CY3868" s="158"/>
      <c r="CZ3868" s="158"/>
      <c r="DA3868" s="158"/>
      <c r="DB3868" s="158"/>
      <c r="DC3868" s="158"/>
      <c r="DD3868" s="158"/>
      <c r="DE3868" s="158"/>
      <c r="DF3868" s="158"/>
      <c r="DG3868" s="158"/>
      <c r="DH3868" s="158"/>
      <c r="DI3868" s="158"/>
      <c r="DJ3868" s="158"/>
      <c r="DK3868" s="158"/>
      <c r="DL3868" s="158"/>
      <c r="DM3868" s="158"/>
      <c r="DN3868" s="158"/>
      <c r="DO3868" s="158"/>
      <c r="DP3868" s="158"/>
      <c r="DQ3868" s="158"/>
      <c r="DR3868" s="158"/>
      <c r="DS3868" s="160"/>
    </row>
    <row r="3869" spans="1:123" s="110" customFormat="1">
      <c r="A3869" s="184"/>
      <c r="B3869" s="180"/>
      <c r="D3869" s="192"/>
      <c r="E3869" s="157"/>
      <c r="F3869" s="158"/>
      <c r="G3869" s="158"/>
      <c r="H3869" s="158"/>
      <c r="I3869" s="158"/>
      <c r="J3869" s="158"/>
      <c r="K3869" s="158"/>
      <c r="L3869" s="158"/>
      <c r="M3869" s="158"/>
      <c r="N3869" s="158"/>
      <c r="O3869" s="158"/>
      <c r="P3869" s="158"/>
      <c r="Q3869" s="158"/>
      <c r="R3869" s="158"/>
      <c r="S3869" s="158"/>
      <c r="T3869" s="158"/>
      <c r="U3869" s="158"/>
      <c r="V3869" s="158"/>
      <c r="W3869" s="158"/>
      <c r="X3869" s="158"/>
      <c r="Y3869" s="158"/>
      <c r="Z3869" s="158"/>
      <c r="AA3869" s="158"/>
      <c r="AB3869" s="158"/>
      <c r="AC3869" s="158"/>
      <c r="AD3869" s="158"/>
      <c r="AE3869" s="158"/>
      <c r="AF3869" s="158"/>
      <c r="AG3869" s="158"/>
      <c r="AH3869" s="158"/>
      <c r="AI3869" s="158"/>
      <c r="AJ3869" s="158"/>
      <c r="AK3869" s="158"/>
      <c r="AL3869" s="158"/>
      <c r="AM3869" s="158"/>
      <c r="AN3869" s="158"/>
      <c r="AO3869" s="158"/>
      <c r="AP3869" s="158"/>
      <c r="AQ3869" s="158"/>
      <c r="AR3869" s="158"/>
      <c r="AS3869" s="158"/>
      <c r="AT3869" s="158"/>
      <c r="AU3869" s="158"/>
      <c r="AV3869" s="158"/>
      <c r="AW3869" s="158"/>
      <c r="AX3869" s="158"/>
      <c r="AY3869" s="158"/>
      <c r="AZ3869" s="158"/>
      <c r="BA3869" s="158"/>
      <c r="BB3869" s="158"/>
      <c r="BC3869" s="158"/>
      <c r="BD3869" s="159"/>
      <c r="BE3869" s="158"/>
      <c r="BF3869" s="158"/>
      <c r="BG3869" s="158"/>
      <c r="BH3869" s="158"/>
      <c r="BI3869" s="159"/>
      <c r="BJ3869" s="158"/>
      <c r="BK3869" s="158"/>
      <c r="BL3869" s="158"/>
      <c r="BM3869" s="158"/>
      <c r="BN3869" s="158"/>
      <c r="BO3869" s="158"/>
      <c r="BP3869" s="158"/>
      <c r="BQ3869" s="158"/>
      <c r="BR3869" s="158"/>
      <c r="BS3869" s="158"/>
      <c r="BT3869" s="158"/>
      <c r="BU3869" s="158"/>
      <c r="BV3869" s="158"/>
      <c r="BW3869" s="158"/>
      <c r="BX3869" s="158"/>
      <c r="BY3869" s="158"/>
      <c r="BZ3869" s="158"/>
      <c r="CA3869" s="158"/>
      <c r="CB3869" s="158"/>
      <c r="CC3869" s="158"/>
      <c r="CD3869" s="158"/>
      <c r="CE3869" s="158"/>
      <c r="CF3869" s="158"/>
      <c r="CG3869" s="158"/>
      <c r="CH3869" s="158"/>
      <c r="CI3869" s="158"/>
      <c r="CJ3869" s="158"/>
      <c r="CK3869" s="158"/>
      <c r="CL3869" s="158"/>
      <c r="CM3869" s="158"/>
      <c r="CN3869" s="158"/>
      <c r="CO3869" s="158"/>
      <c r="CP3869" s="158"/>
      <c r="CQ3869" s="158"/>
      <c r="CR3869" s="158"/>
      <c r="CS3869" s="158"/>
      <c r="CT3869" s="158"/>
      <c r="CU3869" s="158"/>
      <c r="CV3869" s="158"/>
      <c r="CW3869" s="158"/>
      <c r="CX3869" s="158"/>
      <c r="CY3869" s="158"/>
      <c r="CZ3869" s="158"/>
      <c r="DA3869" s="158"/>
      <c r="DB3869" s="158"/>
      <c r="DC3869" s="158"/>
      <c r="DD3869" s="158"/>
      <c r="DE3869" s="158"/>
      <c r="DF3869" s="158"/>
      <c r="DG3869" s="158"/>
      <c r="DH3869" s="158"/>
      <c r="DI3869" s="158"/>
      <c r="DJ3869" s="158"/>
      <c r="DK3869" s="158"/>
      <c r="DL3869" s="158"/>
      <c r="DM3869" s="158"/>
      <c r="DN3869" s="158"/>
      <c r="DO3869" s="158"/>
      <c r="DP3869" s="158"/>
      <c r="DQ3869" s="158"/>
      <c r="DR3869" s="158"/>
      <c r="DS3869" s="160"/>
    </row>
    <row r="3870" spans="1:123" s="110" customFormat="1">
      <c r="A3870" s="184"/>
      <c r="B3870" s="180"/>
      <c r="D3870" s="192"/>
      <c r="E3870" s="157"/>
      <c r="F3870" s="158"/>
      <c r="G3870" s="158"/>
      <c r="H3870" s="158"/>
      <c r="I3870" s="158"/>
      <c r="J3870" s="158"/>
      <c r="K3870" s="158"/>
      <c r="L3870" s="158"/>
      <c r="M3870" s="158"/>
      <c r="N3870" s="158"/>
      <c r="O3870" s="158"/>
      <c r="P3870" s="158"/>
      <c r="Q3870" s="158"/>
      <c r="R3870" s="158"/>
      <c r="S3870" s="158"/>
      <c r="T3870" s="158"/>
      <c r="U3870" s="158"/>
      <c r="V3870" s="158"/>
      <c r="W3870" s="158"/>
      <c r="X3870" s="158"/>
      <c r="Y3870" s="158"/>
      <c r="Z3870" s="158"/>
      <c r="AA3870" s="158"/>
      <c r="AB3870" s="158"/>
      <c r="AC3870" s="158"/>
      <c r="AD3870" s="158"/>
      <c r="AE3870" s="158"/>
      <c r="AF3870" s="158"/>
      <c r="AG3870" s="158"/>
      <c r="AH3870" s="158"/>
      <c r="AI3870" s="158"/>
      <c r="AJ3870" s="158"/>
      <c r="AK3870" s="158"/>
      <c r="AL3870" s="158"/>
      <c r="AM3870" s="158"/>
      <c r="AN3870" s="158"/>
      <c r="AO3870" s="158"/>
      <c r="AP3870" s="158"/>
      <c r="AQ3870" s="158"/>
      <c r="AR3870" s="158"/>
      <c r="AS3870" s="158"/>
      <c r="AT3870" s="158"/>
      <c r="AU3870" s="158"/>
      <c r="AV3870" s="158"/>
      <c r="AW3870" s="158"/>
      <c r="AX3870" s="158"/>
      <c r="AY3870" s="158"/>
      <c r="AZ3870" s="158"/>
      <c r="BA3870" s="158"/>
      <c r="BB3870" s="158"/>
      <c r="BC3870" s="158"/>
      <c r="BD3870" s="159"/>
      <c r="BE3870" s="158"/>
      <c r="BF3870" s="158"/>
      <c r="BG3870" s="158"/>
      <c r="BH3870" s="158"/>
      <c r="BI3870" s="159"/>
      <c r="BJ3870" s="158"/>
      <c r="BK3870" s="158"/>
      <c r="BL3870" s="158"/>
      <c r="BM3870" s="158"/>
      <c r="BN3870" s="158"/>
      <c r="BO3870" s="158"/>
      <c r="BP3870" s="158"/>
      <c r="BQ3870" s="158"/>
      <c r="BR3870" s="158"/>
      <c r="BS3870" s="158"/>
      <c r="BT3870" s="158"/>
      <c r="BU3870" s="158"/>
      <c r="BV3870" s="158"/>
      <c r="BW3870" s="158"/>
      <c r="BX3870" s="158"/>
      <c r="BY3870" s="158"/>
      <c r="BZ3870" s="158"/>
      <c r="CA3870" s="158"/>
      <c r="CB3870" s="158"/>
      <c r="CC3870" s="158"/>
      <c r="CD3870" s="158"/>
      <c r="CE3870" s="158"/>
      <c r="CF3870" s="158"/>
      <c r="CG3870" s="158"/>
      <c r="CH3870" s="158"/>
      <c r="CI3870" s="158"/>
      <c r="CJ3870" s="158"/>
      <c r="CK3870" s="158"/>
      <c r="CL3870" s="158"/>
      <c r="CM3870" s="158"/>
      <c r="CN3870" s="158"/>
      <c r="CO3870" s="158"/>
      <c r="CP3870" s="158"/>
      <c r="CQ3870" s="158"/>
      <c r="CR3870" s="158"/>
      <c r="CS3870" s="158"/>
      <c r="CT3870" s="158"/>
      <c r="CU3870" s="158"/>
      <c r="CV3870" s="158"/>
      <c r="CW3870" s="158"/>
      <c r="CX3870" s="158"/>
      <c r="CY3870" s="158"/>
      <c r="CZ3870" s="158"/>
      <c r="DA3870" s="158"/>
      <c r="DB3870" s="158"/>
      <c r="DC3870" s="158"/>
      <c r="DD3870" s="158"/>
      <c r="DE3870" s="158"/>
      <c r="DF3870" s="158"/>
      <c r="DG3870" s="158"/>
      <c r="DH3870" s="158"/>
      <c r="DI3870" s="158"/>
      <c r="DJ3870" s="158"/>
      <c r="DK3870" s="158"/>
      <c r="DL3870" s="158"/>
      <c r="DM3870" s="158"/>
      <c r="DN3870" s="158"/>
      <c r="DO3870" s="158"/>
      <c r="DP3870" s="158"/>
      <c r="DQ3870" s="158"/>
      <c r="DR3870" s="158"/>
      <c r="DS3870" s="160"/>
    </row>
    <row r="3871" spans="1:123" s="110" customFormat="1">
      <c r="A3871" s="184"/>
      <c r="B3871" s="180"/>
      <c r="D3871" s="192"/>
      <c r="E3871" s="157"/>
      <c r="F3871" s="158"/>
      <c r="G3871" s="158"/>
      <c r="H3871" s="158"/>
      <c r="I3871" s="158"/>
      <c r="J3871" s="158"/>
      <c r="K3871" s="158"/>
      <c r="L3871" s="158"/>
      <c r="M3871" s="158"/>
      <c r="N3871" s="158"/>
      <c r="O3871" s="158"/>
      <c r="P3871" s="158"/>
      <c r="Q3871" s="158"/>
      <c r="R3871" s="158"/>
      <c r="S3871" s="158"/>
      <c r="T3871" s="158"/>
      <c r="U3871" s="158"/>
      <c r="V3871" s="158"/>
      <c r="W3871" s="158"/>
      <c r="X3871" s="158"/>
      <c r="Y3871" s="158"/>
      <c r="Z3871" s="158"/>
      <c r="AA3871" s="158"/>
      <c r="AB3871" s="158"/>
      <c r="AC3871" s="158"/>
      <c r="AD3871" s="158"/>
      <c r="AE3871" s="158"/>
      <c r="AF3871" s="158"/>
      <c r="AG3871" s="158"/>
      <c r="AH3871" s="158"/>
      <c r="AI3871" s="158"/>
      <c r="AJ3871" s="158"/>
      <c r="AK3871" s="158"/>
      <c r="AL3871" s="158"/>
      <c r="AM3871" s="158"/>
      <c r="AN3871" s="158"/>
      <c r="AO3871" s="158"/>
      <c r="AP3871" s="158"/>
      <c r="AQ3871" s="158"/>
      <c r="AR3871" s="158"/>
      <c r="AS3871" s="158"/>
      <c r="AT3871" s="158"/>
      <c r="AU3871" s="158"/>
      <c r="AV3871" s="158"/>
      <c r="AW3871" s="158"/>
      <c r="AX3871" s="158"/>
      <c r="AY3871" s="158"/>
      <c r="AZ3871" s="158"/>
      <c r="BA3871" s="158"/>
      <c r="BB3871" s="158"/>
      <c r="BC3871" s="158"/>
      <c r="BD3871" s="159"/>
      <c r="BE3871" s="158"/>
      <c r="BF3871" s="158"/>
      <c r="BG3871" s="158"/>
      <c r="BH3871" s="158"/>
      <c r="BI3871" s="159"/>
      <c r="BJ3871" s="158"/>
      <c r="BK3871" s="158"/>
      <c r="BL3871" s="158"/>
      <c r="BM3871" s="158"/>
      <c r="BN3871" s="158"/>
      <c r="BO3871" s="158"/>
      <c r="BP3871" s="158"/>
      <c r="BQ3871" s="158"/>
      <c r="BR3871" s="158"/>
      <c r="BS3871" s="158"/>
      <c r="BT3871" s="158"/>
      <c r="BU3871" s="158"/>
      <c r="BV3871" s="158"/>
      <c r="BW3871" s="158"/>
      <c r="BX3871" s="158"/>
      <c r="BY3871" s="158"/>
      <c r="BZ3871" s="158"/>
      <c r="CA3871" s="158"/>
      <c r="CB3871" s="158"/>
      <c r="CC3871" s="158"/>
      <c r="CD3871" s="158"/>
      <c r="CE3871" s="158"/>
      <c r="CF3871" s="158"/>
      <c r="CG3871" s="158"/>
      <c r="CH3871" s="158"/>
      <c r="CI3871" s="158"/>
      <c r="CJ3871" s="158"/>
      <c r="CK3871" s="158"/>
      <c r="CL3871" s="158"/>
      <c r="CM3871" s="158"/>
      <c r="CN3871" s="158"/>
      <c r="CO3871" s="158"/>
      <c r="CP3871" s="158"/>
      <c r="CQ3871" s="158"/>
      <c r="CR3871" s="158"/>
      <c r="CS3871" s="158"/>
      <c r="CT3871" s="158"/>
      <c r="CU3871" s="158"/>
      <c r="CV3871" s="158"/>
      <c r="CW3871" s="158"/>
      <c r="CX3871" s="158"/>
      <c r="CY3871" s="158"/>
      <c r="CZ3871" s="158"/>
      <c r="DA3871" s="158"/>
      <c r="DB3871" s="158"/>
      <c r="DC3871" s="158"/>
      <c r="DD3871" s="158"/>
      <c r="DE3871" s="158"/>
      <c r="DF3871" s="158"/>
      <c r="DG3871" s="158"/>
      <c r="DH3871" s="158"/>
      <c r="DI3871" s="158"/>
      <c r="DJ3871" s="158"/>
      <c r="DK3871" s="158"/>
      <c r="DL3871" s="158"/>
      <c r="DM3871" s="158"/>
      <c r="DN3871" s="158"/>
      <c r="DO3871" s="158"/>
      <c r="DP3871" s="158"/>
      <c r="DQ3871" s="158"/>
      <c r="DR3871" s="158"/>
      <c r="DS3871" s="160"/>
    </row>
    <row r="3872" spans="1:123" s="110" customFormat="1">
      <c r="A3872" s="184"/>
      <c r="B3872" s="180"/>
      <c r="D3872" s="192"/>
      <c r="E3872" s="157"/>
      <c r="F3872" s="158"/>
      <c r="G3872" s="158"/>
      <c r="H3872" s="158"/>
      <c r="I3872" s="158"/>
      <c r="J3872" s="158"/>
      <c r="K3872" s="158"/>
      <c r="L3872" s="158"/>
      <c r="M3872" s="158"/>
      <c r="N3872" s="158"/>
      <c r="O3872" s="158"/>
      <c r="P3872" s="158"/>
      <c r="Q3872" s="158"/>
      <c r="R3872" s="158"/>
      <c r="S3872" s="158"/>
      <c r="T3872" s="158"/>
      <c r="U3872" s="158"/>
      <c r="V3872" s="158"/>
      <c r="W3872" s="158"/>
      <c r="X3872" s="158"/>
      <c r="Y3872" s="158"/>
      <c r="Z3872" s="158"/>
      <c r="AA3872" s="158"/>
      <c r="AB3872" s="158"/>
      <c r="AC3872" s="158"/>
      <c r="AD3872" s="158"/>
      <c r="AE3872" s="158"/>
      <c r="AF3872" s="158"/>
      <c r="AG3872" s="158"/>
      <c r="AH3872" s="158"/>
      <c r="AI3872" s="158"/>
      <c r="AJ3872" s="158"/>
      <c r="AK3872" s="158"/>
      <c r="AL3872" s="158"/>
      <c r="AM3872" s="158"/>
      <c r="AN3872" s="158"/>
      <c r="AO3872" s="158"/>
      <c r="AP3872" s="158"/>
      <c r="AQ3872" s="158"/>
      <c r="AR3872" s="158"/>
      <c r="AS3872" s="158"/>
      <c r="AT3872" s="158"/>
      <c r="AU3872" s="158"/>
      <c r="AV3872" s="158"/>
      <c r="AW3872" s="158"/>
      <c r="AX3872" s="158"/>
      <c r="AY3872" s="158"/>
      <c r="AZ3872" s="158"/>
      <c r="BA3872" s="158"/>
      <c r="BB3872" s="158"/>
      <c r="BC3872" s="158"/>
      <c r="BD3872" s="159"/>
      <c r="BE3872" s="158"/>
      <c r="BF3872" s="158"/>
      <c r="BG3872" s="158"/>
      <c r="BH3872" s="158"/>
      <c r="BI3872" s="159"/>
      <c r="BJ3872" s="158"/>
      <c r="BK3872" s="158"/>
      <c r="BL3872" s="158"/>
      <c r="BM3872" s="158"/>
      <c r="BN3872" s="158"/>
      <c r="BO3872" s="158"/>
      <c r="BP3872" s="158"/>
      <c r="BQ3872" s="158"/>
      <c r="BR3872" s="158"/>
      <c r="BS3872" s="158"/>
      <c r="BT3872" s="158"/>
      <c r="BU3872" s="158"/>
      <c r="BV3872" s="158"/>
      <c r="BW3872" s="158"/>
      <c r="BX3872" s="158"/>
      <c r="BY3872" s="158"/>
      <c r="BZ3872" s="158"/>
      <c r="CA3872" s="158"/>
      <c r="CB3872" s="158"/>
      <c r="CC3872" s="158"/>
      <c r="CD3872" s="158"/>
      <c r="CE3872" s="158"/>
      <c r="CF3872" s="158"/>
      <c r="CG3872" s="158"/>
      <c r="CH3872" s="158"/>
      <c r="CI3872" s="158"/>
      <c r="CJ3872" s="158"/>
      <c r="CK3872" s="158"/>
      <c r="CL3872" s="158"/>
      <c r="CM3872" s="158"/>
      <c r="CN3872" s="158"/>
      <c r="CO3872" s="158"/>
      <c r="CP3872" s="158"/>
      <c r="CQ3872" s="158"/>
      <c r="CR3872" s="158"/>
      <c r="CS3872" s="158"/>
      <c r="CT3872" s="158"/>
      <c r="CU3872" s="158"/>
      <c r="CV3872" s="158"/>
      <c r="CW3872" s="158"/>
      <c r="CX3872" s="158"/>
      <c r="CY3872" s="158"/>
      <c r="CZ3872" s="158"/>
      <c r="DA3872" s="158"/>
      <c r="DB3872" s="158"/>
      <c r="DC3872" s="158"/>
      <c r="DD3872" s="158"/>
      <c r="DE3872" s="158"/>
      <c r="DF3872" s="158"/>
      <c r="DG3872" s="158"/>
      <c r="DH3872" s="158"/>
      <c r="DI3872" s="158"/>
      <c r="DJ3872" s="158"/>
      <c r="DK3872" s="158"/>
      <c r="DL3872" s="158"/>
      <c r="DM3872" s="158"/>
      <c r="DN3872" s="158"/>
      <c r="DO3872" s="158"/>
      <c r="DP3872" s="158"/>
      <c r="DQ3872" s="158"/>
      <c r="DR3872" s="158"/>
      <c r="DS3872" s="160"/>
    </row>
    <row r="3873" spans="1:123" s="110" customFormat="1">
      <c r="A3873" s="184"/>
      <c r="B3873" s="180"/>
      <c r="D3873" s="192"/>
      <c r="E3873" s="157"/>
      <c r="F3873" s="158"/>
      <c r="G3873" s="158"/>
      <c r="H3873" s="158"/>
      <c r="I3873" s="158"/>
      <c r="J3873" s="158"/>
      <c r="K3873" s="158"/>
      <c r="L3873" s="158"/>
      <c r="M3873" s="158"/>
      <c r="N3873" s="158"/>
      <c r="O3873" s="158"/>
      <c r="P3873" s="158"/>
      <c r="Q3873" s="158"/>
      <c r="R3873" s="158"/>
      <c r="S3873" s="158"/>
      <c r="T3873" s="158"/>
      <c r="U3873" s="158"/>
      <c r="V3873" s="158"/>
      <c r="W3873" s="158"/>
      <c r="X3873" s="158"/>
      <c r="Y3873" s="158"/>
      <c r="Z3873" s="158"/>
      <c r="AA3873" s="158"/>
      <c r="AB3873" s="158"/>
      <c r="AC3873" s="158"/>
      <c r="AD3873" s="158"/>
      <c r="AE3873" s="158"/>
      <c r="AF3873" s="158"/>
      <c r="AG3873" s="158"/>
      <c r="AH3873" s="158"/>
      <c r="AI3873" s="158"/>
      <c r="AJ3873" s="158"/>
      <c r="AK3873" s="158"/>
      <c r="AL3873" s="158"/>
      <c r="AM3873" s="158"/>
      <c r="AN3873" s="158"/>
      <c r="AO3873" s="158"/>
      <c r="AP3873" s="158"/>
      <c r="AQ3873" s="158"/>
      <c r="AR3873" s="158"/>
      <c r="AS3873" s="158"/>
      <c r="AT3873" s="158"/>
      <c r="AU3873" s="158"/>
      <c r="AV3873" s="158"/>
      <c r="AW3873" s="158"/>
      <c r="AX3873" s="158"/>
      <c r="AY3873" s="158"/>
      <c r="AZ3873" s="158"/>
      <c r="BA3873" s="158"/>
      <c r="BB3873" s="158"/>
      <c r="BC3873" s="158"/>
      <c r="BD3873" s="159"/>
      <c r="BE3873" s="158"/>
      <c r="BF3873" s="158"/>
      <c r="BG3873" s="158"/>
      <c r="BH3873" s="158"/>
      <c r="BI3873" s="159"/>
      <c r="BJ3873" s="158"/>
      <c r="BK3873" s="158"/>
      <c r="BL3873" s="158"/>
      <c r="BM3873" s="158"/>
      <c r="BN3873" s="158"/>
      <c r="BO3873" s="158"/>
      <c r="BP3873" s="158"/>
      <c r="BQ3873" s="158"/>
      <c r="BR3873" s="158"/>
      <c r="BS3873" s="158"/>
      <c r="BT3873" s="158"/>
      <c r="BU3873" s="158"/>
      <c r="BV3873" s="158"/>
      <c r="BW3873" s="158"/>
      <c r="BX3873" s="158"/>
      <c r="BY3873" s="158"/>
      <c r="BZ3873" s="158"/>
      <c r="CA3873" s="158"/>
      <c r="CB3873" s="158"/>
      <c r="CC3873" s="158"/>
      <c r="CD3873" s="158"/>
      <c r="CE3873" s="158"/>
      <c r="CF3873" s="158"/>
      <c r="CG3873" s="158"/>
      <c r="CH3873" s="158"/>
      <c r="CI3873" s="158"/>
      <c r="CJ3873" s="158"/>
      <c r="CK3873" s="158"/>
      <c r="CL3873" s="158"/>
      <c r="CM3873" s="158"/>
      <c r="CN3873" s="158"/>
      <c r="CO3873" s="158"/>
      <c r="CP3873" s="158"/>
      <c r="CQ3873" s="158"/>
      <c r="CR3873" s="158"/>
      <c r="CS3873" s="158"/>
      <c r="CT3873" s="158"/>
      <c r="CU3873" s="158"/>
      <c r="CV3873" s="158"/>
      <c r="CW3873" s="158"/>
      <c r="CX3873" s="158"/>
      <c r="CY3873" s="158"/>
      <c r="CZ3873" s="158"/>
      <c r="DA3873" s="158"/>
      <c r="DB3873" s="158"/>
      <c r="DC3873" s="158"/>
      <c r="DD3873" s="158"/>
      <c r="DE3873" s="158"/>
      <c r="DF3873" s="158"/>
      <c r="DG3873" s="158"/>
      <c r="DH3873" s="158"/>
      <c r="DI3873" s="158"/>
      <c r="DJ3873" s="158"/>
      <c r="DK3873" s="158"/>
      <c r="DL3873" s="158"/>
      <c r="DM3873" s="158"/>
      <c r="DN3873" s="158"/>
      <c r="DO3873" s="158"/>
      <c r="DP3873" s="158"/>
      <c r="DQ3873" s="158"/>
      <c r="DR3873" s="158"/>
      <c r="DS3873" s="160"/>
    </row>
    <row r="3874" spans="1:123" s="110" customFormat="1">
      <c r="A3874" s="184"/>
      <c r="B3874" s="180"/>
      <c r="D3874" s="192"/>
      <c r="E3874" s="157"/>
      <c r="F3874" s="158"/>
      <c r="G3874" s="158"/>
      <c r="H3874" s="158"/>
      <c r="I3874" s="158"/>
      <c r="J3874" s="158"/>
      <c r="K3874" s="158"/>
      <c r="L3874" s="158"/>
      <c r="M3874" s="158"/>
      <c r="N3874" s="158"/>
      <c r="O3874" s="158"/>
      <c r="P3874" s="158"/>
      <c r="Q3874" s="158"/>
      <c r="R3874" s="158"/>
      <c r="S3874" s="158"/>
      <c r="T3874" s="158"/>
      <c r="U3874" s="158"/>
      <c r="V3874" s="158"/>
      <c r="W3874" s="158"/>
      <c r="X3874" s="158"/>
      <c r="Y3874" s="158"/>
      <c r="Z3874" s="158"/>
      <c r="AA3874" s="158"/>
      <c r="AB3874" s="158"/>
      <c r="AC3874" s="158"/>
      <c r="AD3874" s="158"/>
      <c r="AE3874" s="158"/>
      <c r="AF3874" s="158"/>
      <c r="AG3874" s="158"/>
      <c r="AH3874" s="158"/>
      <c r="AI3874" s="158"/>
      <c r="AJ3874" s="158"/>
      <c r="AK3874" s="158"/>
      <c r="AL3874" s="158"/>
      <c r="AM3874" s="158"/>
      <c r="AN3874" s="158"/>
      <c r="AO3874" s="158"/>
      <c r="AP3874" s="158"/>
      <c r="AQ3874" s="158"/>
      <c r="AR3874" s="158"/>
      <c r="AS3874" s="158"/>
      <c r="AT3874" s="158"/>
      <c r="AU3874" s="158"/>
      <c r="AV3874" s="158"/>
      <c r="AW3874" s="158"/>
      <c r="AX3874" s="158"/>
      <c r="AY3874" s="158"/>
      <c r="AZ3874" s="158"/>
      <c r="BA3874" s="158"/>
      <c r="BB3874" s="158"/>
      <c r="BC3874" s="158"/>
      <c r="BD3874" s="159"/>
      <c r="BE3874" s="158"/>
      <c r="BF3874" s="158"/>
      <c r="BG3874" s="158"/>
      <c r="BH3874" s="158"/>
      <c r="BI3874" s="159"/>
      <c r="BJ3874" s="158"/>
      <c r="BK3874" s="158"/>
      <c r="BL3874" s="158"/>
      <c r="BM3874" s="158"/>
      <c r="BN3874" s="158"/>
      <c r="BO3874" s="158"/>
      <c r="BP3874" s="158"/>
      <c r="BQ3874" s="158"/>
      <c r="BR3874" s="158"/>
      <c r="BS3874" s="158"/>
      <c r="BT3874" s="158"/>
      <c r="BU3874" s="158"/>
      <c r="BV3874" s="158"/>
      <c r="BW3874" s="158"/>
      <c r="BX3874" s="158"/>
      <c r="BY3874" s="158"/>
      <c r="BZ3874" s="158"/>
      <c r="CA3874" s="158"/>
      <c r="CB3874" s="158"/>
      <c r="CC3874" s="158"/>
      <c r="CD3874" s="158"/>
      <c r="CE3874" s="158"/>
      <c r="CF3874" s="158"/>
      <c r="CG3874" s="158"/>
      <c r="CH3874" s="158"/>
      <c r="CI3874" s="158"/>
      <c r="CJ3874" s="158"/>
      <c r="CK3874" s="158"/>
      <c r="CL3874" s="158"/>
      <c r="CM3874" s="158"/>
      <c r="CN3874" s="158"/>
      <c r="CO3874" s="158"/>
      <c r="CP3874" s="158"/>
      <c r="CQ3874" s="158"/>
      <c r="CR3874" s="158"/>
      <c r="CS3874" s="158"/>
      <c r="CT3874" s="158"/>
      <c r="CU3874" s="158"/>
      <c r="CV3874" s="158"/>
      <c r="CW3874" s="158"/>
      <c r="CX3874" s="158"/>
      <c r="CY3874" s="158"/>
      <c r="CZ3874" s="158"/>
      <c r="DA3874" s="158"/>
      <c r="DB3874" s="158"/>
      <c r="DC3874" s="158"/>
      <c r="DD3874" s="158"/>
      <c r="DE3874" s="158"/>
      <c r="DF3874" s="158"/>
      <c r="DG3874" s="158"/>
      <c r="DH3874" s="158"/>
      <c r="DI3874" s="158"/>
      <c r="DJ3874" s="158"/>
      <c r="DK3874" s="158"/>
      <c r="DL3874" s="158"/>
      <c r="DM3874" s="158"/>
      <c r="DN3874" s="158"/>
      <c r="DO3874" s="158"/>
      <c r="DP3874" s="158"/>
      <c r="DQ3874" s="158"/>
      <c r="DR3874" s="158"/>
      <c r="DS3874" s="160"/>
    </row>
    <row r="3875" spans="1:123" s="110" customFormat="1">
      <c r="A3875" s="184"/>
      <c r="B3875" s="180"/>
      <c r="D3875" s="192"/>
      <c r="E3875" s="157"/>
      <c r="F3875" s="158"/>
      <c r="G3875" s="158"/>
      <c r="H3875" s="158"/>
      <c r="I3875" s="158"/>
      <c r="J3875" s="158"/>
      <c r="K3875" s="158"/>
      <c r="L3875" s="158"/>
      <c r="M3875" s="158"/>
      <c r="N3875" s="158"/>
      <c r="O3875" s="158"/>
      <c r="P3875" s="158"/>
      <c r="Q3875" s="158"/>
      <c r="R3875" s="158"/>
      <c r="S3875" s="158"/>
      <c r="T3875" s="158"/>
      <c r="U3875" s="158"/>
      <c r="V3875" s="158"/>
      <c r="W3875" s="158"/>
      <c r="X3875" s="158"/>
      <c r="Y3875" s="158"/>
      <c r="Z3875" s="158"/>
      <c r="AA3875" s="158"/>
      <c r="AB3875" s="158"/>
      <c r="AC3875" s="158"/>
      <c r="AD3875" s="158"/>
      <c r="AE3875" s="158"/>
      <c r="AF3875" s="158"/>
      <c r="AG3875" s="158"/>
      <c r="AH3875" s="158"/>
      <c r="AI3875" s="158"/>
      <c r="AJ3875" s="158"/>
      <c r="AK3875" s="158"/>
      <c r="AL3875" s="158"/>
      <c r="AM3875" s="158"/>
      <c r="AN3875" s="158"/>
      <c r="AO3875" s="158"/>
      <c r="AP3875" s="158"/>
      <c r="AQ3875" s="158"/>
      <c r="AR3875" s="158"/>
      <c r="AS3875" s="158"/>
      <c r="AT3875" s="158"/>
      <c r="AU3875" s="158"/>
      <c r="AV3875" s="158"/>
      <c r="AW3875" s="158"/>
      <c r="AX3875" s="158"/>
      <c r="AY3875" s="158"/>
      <c r="AZ3875" s="158"/>
      <c r="BA3875" s="158"/>
      <c r="BB3875" s="158"/>
      <c r="BC3875" s="158"/>
      <c r="BD3875" s="159"/>
      <c r="BE3875" s="158"/>
      <c r="BF3875" s="158"/>
      <c r="BG3875" s="158"/>
      <c r="BH3875" s="158"/>
      <c r="BI3875" s="159"/>
      <c r="BJ3875" s="158"/>
      <c r="BK3875" s="158"/>
      <c r="BL3875" s="158"/>
      <c r="BM3875" s="158"/>
      <c r="BN3875" s="158"/>
      <c r="BO3875" s="158"/>
      <c r="BP3875" s="158"/>
      <c r="BQ3875" s="158"/>
      <c r="BR3875" s="158"/>
      <c r="BS3875" s="158"/>
      <c r="BT3875" s="158"/>
      <c r="BU3875" s="158"/>
      <c r="BV3875" s="158"/>
      <c r="BW3875" s="158"/>
      <c r="BX3875" s="158"/>
      <c r="BY3875" s="158"/>
      <c r="BZ3875" s="158"/>
      <c r="CA3875" s="158"/>
      <c r="CB3875" s="158"/>
      <c r="CC3875" s="158"/>
      <c r="CD3875" s="158"/>
      <c r="CE3875" s="158"/>
      <c r="CF3875" s="158"/>
      <c r="CG3875" s="158"/>
      <c r="CH3875" s="158"/>
      <c r="CI3875" s="158"/>
      <c r="CJ3875" s="158"/>
      <c r="CK3875" s="158"/>
      <c r="CL3875" s="158"/>
      <c r="CM3875" s="158"/>
      <c r="CN3875" s="158"/>
      <c r="CO3875" s="158"/>
      <c r="CP3875" s="158"/>
      <c r="CQ3875" s="158"/>
      <c r="CR3875" s="158"/>
      <c r="CS3875" s="158"/>
      <c r="CT3875" s="158"/>
      <c r="CU3875" s="158"/>
      <c r="CV3875" s="158"/>
      <c r="CW3875" s="158"/>
      <c r="CX3875" s="158"/>
      <c r="CY3875" s="158"/>
      <c r="CZ3875" s="158"/>
      <c r="DA3875" s="158"/>
      <c r="DB3875" s="158"/>
      <c r="DC3875" s="158"/>
      <c r="DD3875" s="158"/>
      <c r="DE3875" s="158"/>
      <c r="DF3875" s="158"/>
      <c r="DG3875" s="158"/>
      <c r="DH3875" s="158"/>
      <c r="DI3875" s="158"/>
      <c r="DJ3875" s="158"/>
      <c r="DK3875" s="158"/>
      <c r="DL3875" s="158"/>
      <c r="DM3875" s="158"/>
      <c r="DN3875" s="158"/>
      <c r="DO3875" s="158"/>
      <c r="DP3875" s="158"/>
      <c r="DQ3875" s="158"/>
      <c r="DR3875" s="158"/>
      <c r="DS3875" s="160"/>
    </row>
    <row r="3876" spans="1:123" s="110" customFormat="1">
      <c r="A3876" s="184"/>
      <c r="B3876" s="180"/>
      <c r="D3876" s="192"/>
      <c r="E3876" s="157"/>
      <c r="F3876" s="158"/>
      <c r="G3876" s="158"/>
      <c r="H3876" s="158"/>
      <c r="I3876" s="158"/>
      <c r="J3876" s="158"/>
      <c r="K3876" s="158"/>
      <c r="L3876" s="158"/>
      <c r="M3876" s="158"/>
      <c r="N3876" s="158"/>
      <c r="O3876" s="158"/>
      <c r="P3876" s="158"/>
      <c r="Q3876" s="158"/>
      <c r="R3876" s="158"/>
      <c r="S3876" s="158"/>
      <c r="T3876" s="158"/>
      <c r="U3876" s="158"/>
      <c r="V3876" s="158"/>
      <c r="W3876" s="158"/>
      <c r="X3876" s="158"/>
      <c r="Y3876" s="158"/>
      <c r="Z3876" s="158"/>
      <c r="AA3876" s="158"/>
      <c r="AB3876" s="158"/>
      <c r="AC3876" s="158"/>
      <c r="AD3876" s="158"/>
      <c r="AE3876" s="158"/>
      <c r="AF3876" s="158"/>
      <c r="AG3876" s="158"/>
      <c r="AH3876" s="158"/>
      <c r="AI3876" s="158"/>
      <c r="AJ3876" s="158"/>
      <c r="AK3876" s="158"/>
      <c r="AL3876" s="158"/>
      <c r="AM3876" s="158"/>
      <c r="AN3876" s="158"/>
      <c r="AO3876" s="158"/>
      <c r="AP3876" s="158"/>
      <c r="AQ3876" s="158"/>
      <c r="AR3876" s="158"/>
      <c r="AS3876" s="158"/>
      <c r="AT3876" s="158"/>
      <c r="AU3876" s="158"/>
      <c r="AV3876" s="158"/>
      <c r="AW3876" s="158"/>
      <c r="AX3876" s="158"/>
      <c r="AY3876" s="158"/>
      <c r="AZ3876" s="158"/>
      <c r="BA3876" s="158"/>
      <c r="BB3876" s="158"/>
      <c r="BC3876" s="158"/>
      <c r="BD3876" s="159"/>
      <c r="BE3876" s="158"/>
      <c r="BF3876" s="158"/>
      <c r="BG3876" s="158"/>
      <c r="BH3876" s="158"/>
      <c r="BI3876" s="159"/>
      <c r="BJ3876" s="158"/>
      <c r="BK3876" s="158"/>
      <c r="BL3876" s="158"/>
      <c r="BM3876" s="158"/>
      <c r="BN3876" s="158"/>
      <c r="BO3876" s="158"/>
      <c r="BP3876" s="158"/>
      <c r="BQ3876" s="158"/>
      <c r="BR3876" s="158"/>
      <c r="BS3876" s="158"/>
      <c r="BT3876" s="158"/>
      <c r="BU3876" s="158"/>
      <c r="BV3876" s="158"/>
      <c r="BW3876" s="158"/>
      <c r="BX3876" s="158"/>
      <c r="BY3876" s="158"/>
      <c r="BZ3876" s="158"/>
      <c r="CA3876" s="158"/>
      <c r="CB3876" s="158"/>
      <c r="CC3876" s="158"/>
      <c r="CD3876" s="158"/>
      <c r="CE3876" s="158"/>
      <c r="CF3876" s="158"/>
      <c r="CG3876" s="158"/>
      <c r="CH3876" s="158"/>
      <c r="CI3876" s="158"/>
      <c r="CJ3876" s="158"/>
      <c r="CK3876" s="158"/>
      <c r="CL3876" s="158"/>
      <c r="CM3876" s="158"/>
      <c r="CN3876" s="158"/>
      <c r="CO3876" s="158"/>
      <c r="CP3876" s="158"/>
      <c r="CQ3876" s="158"/>
      <c r="CR3876" s="158"/>
      <c r="CS3876" s="158"/>
      <c r="CT3876" s="158"/>
      <c r="CU3876" s="158"/>
      <c r="CV3876" s="158"/>
      <c r="CW3876" s="158"/>
      <c r="CX3876" s="158"/>
      <c r="CY3876" s="158"/>
      <c r="CZ3876" s="158"/>
      <c r="DA3876" s="158"/>
      <c r="DB3876" s="158"/>
      <c r="DC3876" s="158"/>
      <c r="DD3876" s="158"/>
      <c r="DE3876" s="158"/>
      <c r="DF3876" s="158"/>
      <c r="DG3876" s="158"/>
      <c r="DH3876" s="158"/>
      <c r="DI3876" s="158"/>
      <c r="DJ3876" s="158"/>
      <c r="DK3876" s="158"/>
      <c r="DL3876" s="158"/>
      <c r="DM3876" s="158"/>
      <c r="DN3876" s="158"/>
      <c r="DO3876" s="158"/>
      <c r="DP3876" s="158"/>
      <c r="DQ3876" s="158"/>
      <c r="DR3876" s="158"/>
      <c r="DS3876" s="160"/>
    </row>
    <row r="3877" spans="1:123" s="110" customFormat="1">
      <c r="A3877" s="184"/>
      <c r="B3877" s="180"/>
      <c r="D3877" s="192"/>
      <c r="E3877" s="157"/>
      <c r="F3877" s="158"/>
      <c r="G3877" s="158"/>
      <c r="H3877" s="158"/>
      <c r="I3877" s="158"/>
      <c r="J3877" s="158"/>
      <c r="K3877" s="158"/>
      <c r="L3877" s="158"/>
      <c r="M3877" s="158"/>
      <c r="N3877" s="158"/>
      <c r="O3877" s="158"/>
      <c r="P3877" s="158"/>
      <c r="Q3877" s="158"/>
      <c r="R3877" s="158"/>
      <c r="S3877" s="158"/>
      <c r="T3877" s="158"/>
      <c r="U3877" s="158"/>
      <c r="V3877" s="158"/>
      <c r="W3877" s="158"/>
      <c r="X3877" s="158"/>
      <c r="Y3877" s="158"/>
      <c r="Z3877" s="158"/>
      <c r="AA3877" s="158"/>
      <c r="AB3877" s="158"/>
      <c r="AC3877" s="158"/>
      <c r="AD3877" s="158"/>
      <c r="AE3877" s="158"/>
      <c r="AF3877" s="158"/>
      <c r="AG3877" s="158"/>
      <c r="AH3877" s="158"/>
      <c r="AI3877" s="158"/>
      <c r="AJ3877" s="158"/>
      <c r="AK3877" s="158"/>
      <c r="AL3877" s="158"/>
      <c r="AM3877" s="158"/>
      <c r="AN3877" s="158"/>
      <c r="AO3877" s="158"/>
      <c r="AP3877" s="158"/>
      <c r="AQ3877" s="158"/>
      <c r="AR3877" s="158"/>
      <c r="AS3877" s="158"/>
      <c r="AT3877" s="158"/>
      <c r="AU3877" s="158"/>
      <c r="AV3877" s="158"/>
      <c r="AW3877" s="158"/>
      <c r="AX3877" s="158"/>
      <c r="AY3877" s="158"/>
      <c r="AZ3877" s="158"/>
      <c r="BA3877" s="158"/>
      <c r="BB3877" s="158"/>
      <c r="BC3877" s="158"/>
      <c r="BD3877" s="159"/>
      <c r="BE3877" s="158"/>
      <c r="BF3877" s="158"/>
      <c r="BG3877" s="158"/>
      <c r="BH3877" s="158"/>
      <c r="BI3877" s="159"/>
      <c r="BJ3877" s="158"/>
      <c r="BK3877" s="158"/>
      <c r="BL3877" s="158"/>
      <c r="BM3877" s="158"/>
      <c r="BN3877" s="158"/>
      <c r="BO3877" s="158"/>
      <c r="BP3877" s="158"/>
      <c r="BQ3877" s="158"/>
      <c r="BR3877" s="158"/>
      <c r="BS3877" s="158"/>
      <c r="BT3877" s="158"/>
      <c r="BU3877" s="158"/>
      <c r="BV3877" s="158"/>
      <c r="BW3877" s="158"/>
      <c r="BX3877" s="158"/>
      <c r="BY3877" s="158"/>
      <c r="BZ3877" s="158"/>
      <c r="CA3877" s="158"/>
      <c r="CB3877" s="158"/>
      <c r="CC3877" s="158"/>
      <c r="CD3877" s="158"/>
      <c r="CE3877" s="158"/>
      <c r="CF3877" s="158"/>
      <c r="CG3877" s="158"/>
      <c r="CH3877" s="158"/>
      <c r="CI3877" s="158"/>
      <c r="CJ3877" s="158"/>
      <c r="CK3877" s="158"/>
      <c r="CL3877" s="158"/>
      <c r="CM3877" s="158"/>
      <c r="CN3877" s="158"/>
      <c r="CO3877" s="158"/>
      <c r="CP3877" s="158"/>
      <c r="CQ3877" s="158"/>
      <c r="CR3877" s="158"/>
      <c r="CS3877" s="158"/>
      <c r="CT3877" s="158"/>
      <c r="CU3877" s="158"/>
      <c r="CV3877" s="158"/>
      <c r="CW3877" s="158"/>
      <c r="CX3877" s="158"/>
      <c r="CY3877" s="158"/>
      <c r="CZ3877" s="158"/>
      <c r="DA3877" s="158"/>
      <c r="DB3877" s="158"/>
      <c r="DC3877" s="158"/>
      <c r="DD3877" s="158"/>
      <c r="DE3877" s="158"/>
      <c r="DF3877" s="158"/>
      <c r="DG3877" s="158"/>
      <c r="DH3877" s="158"/>
      <c r="DI3877" s="158"/>
      <c r="DJ3877" s="158"/>
      <c r="DK3877" s="158"/>
      <c r="DL3877" s="158"/>
      <c r="DM3877" s="158"/>
      <c r="DN3877" s="158"/>
      <c r="DO3877" s="158"/>
      <c r="DP3877" s="158"/>
      <c r="DQ3877" s="158"/>
      <c r="DR3877" s="158"/>
      <c r="DS3877" s="160"/>
    </row>
    <row r="3878" spans="1:123" s="110" customFormat="1">
      <c r="A3878" s="184"/>
      <c r="B3878" s="180"/>
      <c r="D3878" s="192"/>
      <c r="E3878" s="157"/>
      <c r="F3878" s="158"/>
      <c r="G3878" s="158"/>
      <c r="H3878" s="158"/>
      <c r="I3878" s="158"/>
      <c r="J3878" s="158"/>
      <c r="K3878" s="158"/>
      <c r="L3878" s="158"/>
      <c r="M3878" s="158"/>
      <c r="N3878" s="158"/>
      <c r="O3878" s="158"/>
      <c r="P3878" s="158"/>
      <c r="Q3878" s="158"/>
      <c r="R3878" s="158"/>
      <c r="S3878" s="158"/>
      <c r="T3878" s="158"/>
      <c r="U3878" s="158"/>
      <c r="V3878" s="158"/>
      <c r="W3878" s="158"/>
      <c r="X3878" s="158"/>
      <c r="Y3878" s="158"/>
      <c r="Z3878" s="158"/>
      <c r="AA3878" s="158"/>
      <c r="AB3878" s="158"/>
      <c r="AC3878" s="158"/>
      <c r="AD3878" s="158"/>
      <c r="AE3878" s="158"/>
      <c r="AF3878" s="158"/>
      <c r="AG3878" s="158"/>
      <c r="AH3878" s="158"/>
      <c r="AI3878" s="158"/>
      <c r="AJ3878" s="158"/>
      <c r="AK3878" s="158"/>
      <c r="AL3878" s="158"/>
      <c r="AM3878" s="158"/>
      <c r="AN3878" s="158"/>
      <c r="AO3878" s="158"/>
      <c r="AP3878" s="158"/>
      <c r="AQ3878" s="158"/>
      <c r="AR3878" s="158"/>
      <c r="AS3878" s="158"/>
      <c r="AT3878" s="158"/>
      <c r="AU3878" s="158"/>
      <c r="AV3878" s="158"/>
      <c r="AW3878" s="158"/>
      <c r="AX3878" s="158"/>
      <c r="AY3878" s="158"/>
      <c r="AZ3878" s="158"/>
      <c r="BA3878" s="158"/>
      <c r="BB3878" s="158"/>
      <c r="BC3878" s="158"/>
      <c r="BD3878" s="159"/>
      <c r="BE3878" s="158"/>
      <c r="BF3878" s="158"/>
      <c r="BG3878" s="158"/>
      <c r="BH3878" s="158"/>
      <c r="BI3878" s="159"/>
      <c r="BJ3878" s="158"/>
      <c r="BK3878" s="158"/>
      <c r="BL3878" s="158"/>
      <c r="BM3878" s="158"/>
      <c r="BN3878" s="158"/>
      <c r="BO3878" s="158"/>
      <c r="BP3878" s="158"/>
      <c r="BQ3878" s="158"/>
      <c r="BR3878" s="158"/>
      <c r="BS3878" s="158"/>
      <c r="BT3878" s="158"/>
      <c r="BU3878" s="158"/>
      <c r="BV3878" s="158"/>
      <c r="BW3878" s="158"/>
      <c r="BX3878" s="158"/>
      <c r="BY3878" s="158"/>
      <c r="BZ3878" s="158"/>
      <c r="CA3878" s="158"/>
      <c r="CB3878" s="158"/>
      <c r="CC3878" s="158"/>
      <c r="CD3878" s="158"/>
      <c r="CE3878" s="158"/>
      <c r="CF3878" s="158"/>
      <c r="CG3878" s="158"/>
      <c r="CH3878" s="158"/>
      <c r="CI3878" s="158"/>
      <c r="CJ3878" s="158"/>
      <c r="CK3878" s="158"/>
      <c r="CL3878" s="158"/>
      <c r="CM3878" s="158"/>
      <c r="CN3878" s="158"/>
      <c r="CO3878" s="158"/>
      <c r="CP3878" s="158"/>
      <c r="CQ3878" s="158"/>
      <c r="CR3878" s="158"/>
      <c r="CS3878" s="158"/>
      <c r="CT3878" s="158"/>
      <c r="CU3878" s="158"/>
      <c r="CV3878" s="158"/>
      <c r="CW3878" s="158"/>
      <c r="CX3878" s="158"/>
      <c r="CY3878" s="158"/>
      <c r="CZ3878" s="158"/>
      <c r="DA3878" s="158"/>
      <c r="DB3878" s="158"/>
      <c r="DC3878" s="158"/>
      <c r="DD3878" s="158"/>
      <c r="DE3878" s="158"/>
      <c r="DF3878" s="158"/>
      <c r="DG3878" s="158"/>
      <c r="DH3878" s="158"/>
      <c r="DI3878" s="158"/>
      <c r="DJ3878" s="158"/>
      <c r="DK3878" s="158"/>
      <c r="DL3878" s="158"/>
      <c r="DM3878" s="158"/>
      <c r="DN3878" s="158"/>
      <c r="DO3878" s="158"/>
      <c r="DP3878" s="158"/>
      <c r="DQ3878" s="158"/>
      <c r="DR3878" s="158"/>
      <c r="DS3878" s="160"/>
    </row>
    <row r="3879" spans="1:123" s="110" customFormat="1">
      <c r="A3879" s="184"/>
      <c r="B3879" s="180"/>
      <c r="D3879" s="192"/>
      <c r="E3879" s="157"/>
      <c r="F3879" s="158"/>
      <c r="G3879" s="158"/>
      <c r="H3879" s="158"/>
      <c r="I3879" s="158"/>
      <c r="J3879" s="158"/>
      <c r="K3879" s="158"/>
      <c r="L3879" s="158"/>
      <c r="M3879" s="158"/>
      <c r="N3879" s="158"/>
      <c r="O3879" s="158"/>
      <c r="P3879" s="158"/>
      <c r="Q3879" s="158"/>
      <c r="R3879" s="158"/>
      <c r="S3879" s="158"/>
      <c r="T3879" s="158"/>
      <c r="U3879" s="158"/>
      <c r="V3879" s="158"/>
      <c r="W3879" s="158"/>
      <c r="X3879" s="158"/>
      <c r="Y3879" s="158"/>
      <c r="Z3879" s="158"/>
      <c r="AA3879" s="158"/>
      <c r="AB3879" s="158"/>
      <c r="AC3879" s="158"/>
      <c r="AD3879" s="158"/>
      <c r="AE3879" s="158"/>
      <c r="AF3879" s="158"/>
      <c r="AG3879" s="158"/>
      <c r="AH3879" s="158"/>
      <c r="AI3879" s="158"/>
      <c r="AJ3879" s="158"/>
      <c r="AK3879" s="158"/>
      <c r="AL3879" s="158"/>
      <c r="AM3879" s="158"/>
      <c r="AN3879" s="158"/>
      <c r="AO3879" s="158"/>
      <c r="AP3879" s="158"/>
      <c r="AQ3879" s="158"/>
      <c r="AR3879" s="158"/>
      <c r="AS3879" s="158"/>
      <c r="AT3879" s="158"/>
      <c r="AU3879" s="158"/>
      <c r="AV3879" s="158"/>
      <c r="AW3879" s="158"/>
      <c r="AX3879" s="158"/>
      <c r="AY3879" s="158"/>
      <c r="AZ3879" s="158"/>
      <c r="BA3879" s="158"/>
      <c r="BB3879" s="158"/>
      <c r="BC3879" s="158"/>
      <c r="BD3879" s="159"/>
      <c r="BE3879" s="158"/>
      <c r="BF3879" s="158"/>
      <c r="BG3879" s="158"/>
      <c r="BH3879" s="158"/>
      <c r="BI3879" s="159"/>
      <c r="BJ3879" s="158"/>
      <c r="BK3879" s="158"/>
      <c r="BL3879" s="158"/>
      <c r="BM3879" s="158"/>
      <c r="BN3879" s="158"/>
      <c r="BO3879" s="158"/>
      <c r="BP3879" s="158"/>
      <c r="BQ3879" s="158"/>
      <c r="BR3879" s="158"/>
      <c r="BS3879" s="158"/>
      <c r="BT3879" s="158"/>
      <c r="BU3879" s="158"/>
      <c r="BV3879" s="158"/>
      <c r="BW3879" s="158"/>
      <c r="BX3879" s="158"/>
      <c r="BY3879" s="158"/>
      <c r="BZ3879" s="158"/>
      <c r="CA3879" s="158"/>
      <c r="CB3879" s="158"/>
      <c r="CC3879" s="158"/>
      <c r="CD3879" s="158"/>
      <c r="CE3879" s="158"/>
      <c r="CF3879" s="158"/>
      <c r="CG3879" s="158"/>
      <c r="CH3879" s="158"/>
      <c r="CI3879" s="158"/>
      <c r="CJ3879" s="158"/>
      <c r="CK3879" s="158"/>
      <c r="CL3879" s="158"/>
      <c r="CM3879" s="158"/>
      <c r="CN3879" s="158"/>
      <c r="CO3879" s="158"/>
      <c r="CP3879" s="158"/>
      <c r="CQ3879" s="158"/>
      <c r="CR3879" s="158"/>
      <c r="CS3879" s="158"/>
      <c r="CT3879" s="158"/>
      <c r="CU3879" s="158"/>
      <c r="CV3879" s="158"/>
      <c r="CW3879" s="158"/>
      <c r="CX3879" s="158"/>
      <c r="CY3879" s="158"/>
      <c r="CZ3879" s="158"/>
      <c r="DA3879" s="158"/>
      <c r="DB3879" s="158"/>
      <c r="DC3879" s="158"/>
      <c r="DD3879" s="158"/>
      <c r="DE3879" s="158"/>
      <c r="DF3879" s="158"/>
      <c r="DG3879" s="158"/>
      <c r="DH3879" s="158"/>
      <c r="DI3879" s="158"/>
      <c r="DJ3879" s="158"/>
      <c r="DK3879" s="158"/>
      <c r="DL3879" s="158"/>
      <c r="DM3879" s="158"/>
      <c r="DN3879" s="158"/>
      <c r="DO3879" s="158"/>
      <c r="DP3879" s="158"/>
      <c r="DQ3879" s="158"/>
      <c r="DR3879" s="158"/>
      <c r="DS3879" s="160"/>
    </row>
    <row r="3880" spans="1:123" s="110" customFormat="1">
      <c r="A3880" s="184"/>
      <c r="B3880" s="180"/>
      <c r="D3880" s="192"/>
      <c r="E3880" s="157"/>
      <c r="F3880" s="158"/>
      <c r="G3880" s="158"/>
      <c r="H3880" s="158"/>
      <c r="I3880" s="158"/>
      <c r="J3880" s="158"/>
      <c r="K3880" s="158"/>
      <c r="L3880" s="158"/>
      <c r="M3880" s="158"/>
      <c r="N3880" s="158"/>
      <c r="O3880" s="158"/>
      <c r="P3880" s="158"/>
      <c r="Q3880" s="158"/>
      <c r="R3880" s="158"/>
      <c r="S3880" s="158"/>
      <c r="T3880" s="158"/>
      <c r="U3880" s="158"/>
      <c r="V3880" s="158"/>
      <c r="W3880" s="158"/>
      <c r="X3880" s="158"/>
      <c r="Y3880" s="158"/>
      <c r="Z3880" s="158"/>
      <c r="AA3880" s="158"/>
      <c r="AB3880" s="158"/>
      <c r="AC3880" s="158"/>
      <c r="AD3880" s="158"/>
      <c r="AE3880" s="158"/>
      <c r="AF3880" s="158"/>
      <c r="AG3880" s="158"/>
      <c r="AH3880" s="158"/>
      <c r="AI3880" s="158"/>
      <c r="AJ3880" s="158"/>
      <c r="AK3880" s="158"/>
      <c r="AL3880" s="158"/>
      <c r="AM3880" s="158"/>
      <c r="AN3880" s="158"/>
      <c r="AO3880" s="158"/>
      <c r="AP3880" s="158"/>
      <c r="AQ3880" s="158"/>
      <c r="AR3880" s="158"/>
      <c r="AS3880" s="158"/>
      <c r="AT3880" s="158"/>
      <c r="AU3880" s="158"/>
      <c r="AV3880" s="158"/>
      <c r="AW3880" s="158"/>
      <c r="AX3880" s="158"/>
      <c r="AY3880" s="158"/>
      <c r="AZ3880" s="158"/>
      <c r="BA3880" s="158"/>
      <c r="BB3880" s="158"/>
      <c r="BC3880" s="158"/>
      <c r="BD3880" s="159"/>
      <c r="BE3880" s="158"/>
      <c r="BF3880" s="158"/>
      <c r="BG3880" s="158"/>
      <c r="BH3880" s="158"/>
      <c r="BI3880" s="159"/>
      <c r="BJ3880" s="158"/>
      <c r="BK3880" s="158"/>
      <c r="BL3880" s="158"/>
      <c r="BM3880" s="158"/>
      <c r="BN3880" s="158"/>
      <c r="BO3880" s="158"/>
      <c r="BP3880" s="158"/>
      <c r="BQ3880" s="158"/>
      <c r="BR3880" s="158"/>
      <c r="BS3880" s="158"/>
      <c r="BT3880" s="158"/>
      <c r="BU3880" s="158"/>
      <c r="BV3880" s="158"/>
      <c r="BW3880" s="158"/>
      <c r="BX3880" s="158"/>
      <c r="BY3880" s="158"/>
      <c r="BZ3880" s="158"/>
      <c r="CA3880" s="158"/>
      <c r="CB3880" s="158"/>
      <c r="CC3880" s="158"/>
      <c r="CD3880" s="158"/>
      <c r="CE3880" s="158"/>
      <c r="CF3880" s="158"/>
      <c r="CG3880" s="158"/>
      <c r="CH3880" s="158"/>
      <c r="CI3880" s="158"/>
      <c r="CJ3880" s="158"/>
      <c r="CK3880" s="158"/>
      <c r="CL3880" s="158"/>
      <c r="CM3880" s="158"/>
      <c r="CN3880" s="158"/>
      <c r="CO3880" s="158"/>
      <c r="CP3880" s="158"/>
      <c r="CQ3880" s="158"/>
      <c r="CR3880" s="158"/>
      <c r="CS3880" s="158"/>
      <c r="CT3880" s="158"/>
      <c r="CU3880" s="158"/>
      <c r="CV3880" s="158"/>
      <c r="CW3880" s="158"/>
      <c r="CX3880" s="158"/>
      <c r="CY3880" s="158"/>
      <c r="CZ3880" s="158"/>
      <c r="DA3880" s="158"/>
      <c r="DB3880" s="158"/>
      <c r="DC3880" s="158"/>
      <c r="DD3880" s="158"/>
      <c r="DE3880" s="158"/>
      <c r="DF3880" s="158"/>
      <c r="DG3880" s="158"/>
      <c r="DH3880" s="158"/>
      <c r="DI3880" s="158"/>
      <c r="DJ3880" s="158"/>
      <c r="DK3880" s="158"/>
      <c r="DL3880" s="158"/>
      <c r="DM3880" s="158"/>
      <c r="DN3880" s="158"/>
      <c r="DO3880" s="158"/>
      <c r="DP3880" s="158"/>
      <c r="DQ3880" s="158"/>
      <c r="DR3880" s="158"/>
      <c r="DS3880" s="160"/>
    </row>
    <row r="3881" spans="1:123" s="110" customFormat="1">
      <c r="A3881" s="184"/>
      <c r="B3881" s="180"/>
      <c r="D3881" s="192"/>
      <c r="E3881" s="157"/>
      <c r="F3881" s="158"/>
      <c r="G3881" s="158"/>
      <c r="H3881" s="158"/>
      <c r="I3881" s="158"/>
      <c r="J3881" s="158"/>
      <c r="K3881" s="158"/>
      <c r="L3881" s="158"/>
      <c r="M3881" s="158"/>
      <c r="N3881" s="158"/>
      <c r="O3881" s="158"/>
      <c r="P3881" s="158"/>
      <c r="Q3881" s="158"/>
      <c r="R3881" s="158"/>
      <c r="S3881" s="158"/>
      <c r="T3881" s="158"/>
      <c r="U3881" s="158"/>
      <c r="V3881" s="158"/>
      <c r="W3881" s="158"/>
      <c r="X3881" s="158"/>
      <c r="Y3881" s="158"/>
      <c r="Z3881" s="158"/>
      <c r="AA3881" s="158"/>
      <c r="AB3881" s="158"/>
      <c r="AC3881" s="158"/>
      <c r="AD3881" s="158"/>
      <c r="AE3881" s="158"/>
      <c r="AF3881" s="158"/>
      <c r="AG3881" s="158"/>
      <c r="AH3881" s="158"/>
      <c r="AI3881" s="158"/>
      <c r="AJ3881" s="158"/>
      <c r="AK3881" s="158"/>
      <c r="AL3881" s="158"/>
      <c r="AM3881" s="158"/>
      <c r="AN3881" s="158"/>
      <c r="AO3881" s="158"/>
      <c r="AP3881" s="158"/>
      <c r="AQ3881" s="158"/>
      <c r="AR3881" s="158"/>
      <c r="AS3881" s="158"/>
      <c r="AT3881" s="158"/>
      <c r="AU3881" s="158"/>
      <c r="AV3881" s="158"/>
      <c r="AW3881" s="158"/>
      <c r="AX3881" s="158"/>
      <c r="AY3881" s="158"/>
      <c r="AZ3881" s="158"/>
      <c r="BA3881" s="158"/>
      <c r="BB3881" s="158"/>
      <c r="BC3881" s="158"/>
      <c r="BD3881" s="159"/>
      <c r="BE3881" s="158"/>
      <c r="BF3881" s="158"/>
      <c r="BG3881" s="158"/>
      <c r="BH3881" s="158"/>
      <c r="BI3881" s="159"/>
      <c r="BJ3881" s="158"/>
      <c r="BK3881" s="158"/>
      <c r="BL3881" s="158"/>
      <c r="BM3881" s="158"/>
      <c r="BN3881" s="158"/>
      <c r="BO3881" s="158"/>
      <c r="BP3881" s="158"/>
      <c r="BQ3881" s="158"/>
      <c r="BR3881" s="158"/>
      <c r="BS3881" s="158"/>
      <c r="BT3881" s="158"/>
      <c r="BU3881" s="158"/>
      <c r="BV3881" s="158"/>
      <c r="BW3881" s="158"/>
      <c r="BX3881" s="158"/>
      <c r="BY3881" s="158"/>
      <c r="BZ3881" s="158"/>
      <c r="CA3881" s="158"/>
      <c r="CB3881" s="158"/>
      <c r="CC3881" s="158"/>
      <c r="CD3881" s="158"/>
      <c r="CE3881" s="158"/>
      <c r="CF3881" s="158"/>
      <c r="CG3881" s="158"/>
      <c r="CH3881" s="158"/>
      <c r="CI3881" s="158"/>
      <c r="CJ3881" s="158"/>
      <c r="CK3881" s="158"/>
      <c r="CL3881" s="158"/>
      <c r="CM3881" s="158"/>
      <c r="CN3881" s="158"/>
      <c r="CO3881" s="158"/>
      <c r="CP3881" s="158"/>
      <c r="CQ3881" s="158"/>
      <c r="CR3881" s="158"/>
      <c r="CS3881" s="158"/>
      <c r="CT3881" s="158"/>
      <c r="CU3881" s="158"/>
      <c r="CV3881" s="158"/>
      <c r="CW3881" s="158"/>
      <c r="CX3881" s="158"/>
      <c r="CY3881" s="158"/>
      <c r="CZ3881" s="158"/>
      <c r="DA3881" s="158"/>
      <c r="DB3881" s="158"/>
      <c r="DC3881" s="158"/>
      <c r="DD3881" s="158"/>
      <c r="DE3881" s="158"/>
      <c r="DF3881" s="158"/>
      <c r="DG3881" s="158"/>
      <c r="DH3881" s="158"/>
      <c r="DI3881" s="158"/>
      <c r="DJ3881" s="158"/>
      <c r="DK3881" s="158"/>
      <c r="DL3881" s="158"/>
      <c r="DM3881" s="158"/>
      <c r="DN3881" s="158"/>
      <c r="DO3881" s="158"/>
      <c r="DP3881" s="158"/>
      <c r="DQ3881" s="158"/>
      <c r="DR3881" s="158"/>
      <c r="DS3881" s="160"/>
    </row>
    <row r="3882" spans="1:123" s="110" customFormat="1">
      <c r="A3882" s="184"/>
      <c r="B3882" s="180"/>
      <c r="D3882" s="192"/>
      <c r="E3882" s="157"/>
      <c r="F3882" s="158"/>
      <c r="G3882" s="158"/>
      <c r="H3882" s="158"/>
      <c r="I3882" s="158"/>
      <c r="J3882" s="158"/>
      <c r="K3882" s="158"/>
      <c r="L3882" s="158"/>
      <c r="M3882" s="158"/>
      <c r="N3882" s="158"/>
      <c r="O3882" s="158"/>
      <c r="P3882" s="158"/>
      <c r="Q3882" s="158"/>
      <c r="R3882" s="158"/>
      <c r="S3882" s="158"/>
      <c r="T3882" s="158"/>
      <c r="U3882" s="158"/>
      <c r="V3882" s="158"/>
      <c r="W3882" s="158"/>
      <c r="X3882" s="158"/>
      <c r="Y3882" s="158"/>
      <c r="Z3882" s="158"/>
      <c r="AA3882" s="158"/>
      <c r="AB3882" s="158"/>
      <c r="AC3882" s="158"/>
      <c r="AD3882" s="158"/>
      <c r="AE3882" s="158"/>
      <c r="AF3882" s="158"/>
      <c r="AG3882" s="158"/>
      <c r="AH3882" s="158"/>
      <c r="AI3882" s="158"/>
      <c r="AJ3882" s="158"/>
      <c r="AK3882" s="158"/>
      <c r="AL3882" s="158"/>
      <c r="AM3882" s="158"/>
      <c r="AN3882" s="158"/>
      <c r="AO3882" s="158"/>
      <c r="AP3882" s="158"/>
      <c r="AQ3882" s="158"/>
      <c r="AR3882" s="158"/>
      <c r="AS3882" s="158"/>
      <c r="AT3882" s="158"/>
      <c r="AU3882" s="158"/>
      <c r="AV3882" s="158"/>
      <c r="AW3882" s="158"/>
      <c r="AX3882" s="158"/>
      <c r="AY3882" s="158"/>
      <c r="AZ3882" s="158"/>
      <c r="BA3882" s="158"/>
      <c r="BB3882" s="158"/>
      <c r="BC3882" s="158"/>
      <c r="BD3882" s="159"/>
      <c r="BE3882" s="158"/>
      <c r="BF3882" s="158"/>
      <c r="BG3882" s="158"/>
      <c r="BH3882" s="158"/>
      <c r="BI3882" s="159"/>
      <c r="BJ3882" s="158"/>
      <c r="BK3882" s="158"/>
      <c r="BL3882" s="158"/>
      <c r="BM3882" s="158"/>
      <c r="BN3882" s="158"/>
      <c r="BO3882" s="158"/>
      <c r="BP3882" s="158"/>
      <c r="BQ3882" s="158"/>
      <c r="BR3882" s="158"/>
      <c r="BS3882" s="158"/>
      <c r="BT3882" s="158"/>
      <c r="BU3882" s="158"/>
      <c r="BV3882" s="158"/>
      <c r="BW3882" s="158"/>
      <c r="BX3882" s="158"/>
      <c r="BY3882" s="158"/>
      <c r="BZ3882" s="158"/>
      <c r="CA3882" s="158"/>
      <c r="CB3882" s="158"/>
      <c r="CC3882" s="158"/>
      <c r="CD3882" s="158"/>
      <c r="CE3882" s="158"/>
      <c r="CF3882" s="158"/>
      <c r="CG3882" s="158"/>
      <c r="CH3882" s="158"/>
      <c r="CI3882" s="158"/>
      <c r="CJ3882" s="158"/>
      <c r="CK3882" s="158"/>
      <c r="CL3882" s="158"/>
      <c r="CM3882" s="158"/>
      <c r="CN3882" s="158"/>
      <c r="CO3882" s="158"/>
      <c r="CP3882" s="158"/>
      <c r="CQ3882" s="158"/>
      <c r="CR3882" s="158"/>
      <c r="CS3882" s="158"/>
      <c r="CT3882" s="158"/>
      <c r="CU3882" s="158"/>
      <c r="CV3882" s="158"/>
      <c r="CW3882" s="158"/>
      <c r="CX3882" s="158"/>
      <c r="CY3882" s="158"/>
      <c r="CZ3882" s="158"/>
      <c r="DA3882" s="158"/>
      <c r="DB3882" s="158"/>
      <c r="DC3882" s="158"/>
      <c r="DD3882" s="158"/>
      <c r="DE3882" s="158"/>
      <c r="DF3882" s="158"/>
      <c r="DG3882" s="158"/>
      <c r="DH3882" s="158"/>
      <c r="DI3882" s="158"/>
      <c r="DJ3882" s="158"/>
      <c r="DK3882" s="158"/>
      <c r="DL3882" s="158"/>
      <c r="DM3882" s="158"/>
      <c r="DN3882" s="158"/>
      <c r="DO3882" s="158"/>
      <c r="DP3882" s="158"/>
      <c r="DQ3882" s="158"/>
      <c r="DR3882" s="158"/>
      <c r="DS3882" s="160"/>
    </row>
    <row r="3883" spans="1:123" s="110" customFormat="1">
      <c r="A3883" s="184"/>
      <c r="B3883" s="180"/>
      <c r="D3883" s="192"/>
      <c r="E3883" s="157"/>
      <c r="F3883" s="158"/>
      <c r="G3883" s="158"/>
      <c r="H3883" s="158"/>
      <c r="I3883" s="158"/>
      <c r="J3883" s="158"/>
      <c r="K3883" s="158"/>
      <c r="L3883" s="158"/>
      <c r="M3883" s="158"/>
      <c r="N3883" s="158"/>
      <c r="O3883" s="158"/>
      <c r="P3883" s="158"/>
      <c r="Q3883" s="158"/>
      <c r="R3883" s="158"/>
      <c r="S3883" s="158"/>
      <c r="T3883" s="158"/>
      <c r="U3883" s="158"/>
      <c r="V3883" s="158"/>
      <c r="W3883" s="158"/>
      <c r="X3883" s="158"/>
      <c r="Y3883" s="158"/>
      <c r="Z3883" s="158"/>
      <c r="AA3883" s="158"/>
      <c r="AB3883" s="158"/>
      <c r="AC3883" s="158"/>
      <c r="AD3883" s="158"/>
      <c r="AE3883" s="158"/>
      <c r="AF3883" s="158"/>
      <c r="AG3883" s="158"/>
      <c r="AH3883" s="158"/>
      <c r="AI3883" s="158"/>
      <c r="AJ3883" s="158"/>
      <c r="AK3883" s="158"/>
      <c r="AL3883" s="158"/>
      <c r="AM3883" s="158"/>
      <c r="AN3883" s="158"/>
      <c r="AO3883" s="158"/>
      <c r="AP3883" s="158"/>
      <c r="AQ3883" s="158"/>
      <c r="AR3883" s="158"/>
      <c r="AS3883" s="158"/>
      <c r="AT3883" s="158"/>
      <c r="AU3883" s="158"/>
      <c r="AV3883" s="158"/>
      <c r="AW3883" s="158"/>
      <c r="AX3883" s="158"/>
      <c r="AY3883" s="158"/>
      <c r="AZ3883" s="158"/>
      <c r="BA3883" s="158"/>
      <c r="BB3883" s="158"/>
      <c r="BC3883" s="158"/>
      <c r="BD3883" s="159"/>
      <c r="BE3883" s="158"/>
      <c r="BF3883" s="158"/>
      <c r="BG3883" s="158"/>
      <c r="BH3883" s="158"/>
      <c r="BI3883" s="159"/>
      <c r="BJ3883" s="158"/>
      <c r="BK3883" s="158"/>
      <c r="BL3883" s="158"/>
      <c r="BM3883" s="158"/>
      <c r="BN3883" s="158"/>
      <c r="BO3883" s="158"/>
      <c r="BP3883" s="158"/>
      <c r="BQ3883" s="158"/>
      <c r="BR3883" s="158"/>
      <c r="BS3883" s="158"/>
      <c r="BT3883" s="158"/>
      <c r="BU3883" s="158"/>
      <c r="BV3883" s="158"/>
      <c r="BW3883" s="158"/>
      <c r="BX3883" s="158"/>
      <c r="BY3883" s="158"/>
      <c r="BZ3883" s="158"/>
      <c r="CA3883" s="158"/>
      <c r="CB3883" s="158"/>
      <c r="CC3883" s="158"/>
      <c r="CD3883" s="158"/>
      <c r="CE3883" s="158"/>
      <c r="CF3883" s="158"/>
      <c r="CG3883" s="158"/>
      <c r="CH3883" s="158"/>
      <c r="CI3883" s="158"/>
      <c r="CJ3883" s="158"/>
      <c r="CK3883" s="158"/>
      <c r="CL3883" s="158"/>
      <c r="CM3883" s="158"/>
      <c r="CN3883" s="158"/>
      <c r="CO3883" s="158"/>
      <c r="CP3883" s="158"/>
      <c r="CQ3883" s="158"/>
      <c r="CR3883" s="158"/>
      <c r="CS3883" s="158"/>
      <c r="CT3883" s="158"/>
      <c r="CU3883" s="158"/>
      <c r="CV3883" s="158"/>
      <c r="CW3883" s="158"/>
      <c r="CX3883" s="158"/>
      <c r="CY3883" s="158"/>
      <c r="CZ3883" s="158"/>
      <c r="DA3883" s="158"/>
      <c r="DB3883" s="158"/>
      <c r="DC3883" s="158"/>
      <c r="DD3883" s="158"/>
      <c r="DE3883" s="158"/>
      <c r="DF3883" s="158"/>
      <c r="DG3883" s="158"/>
      <c r="DH3883" s="158"/>
      <c r="DI3883" s="158"/>
      <c r="DJ3883" s="158"/>
      <c r="DK3883" s="158"/>
      <c r="DL3883" s="158"/>
      <c r="DM3883" s="158"/>
      <c r="DN3883" s="158"/>
      <c r="DO3883" s="158"/>
      <c r="DP3883" s="158"/>
      <c r="DQ3883" s="158"/>
      <c r="DR3883" s="158"/>
      <c r="DS3883" s="160"/>
    </row>
    <row r="3884" spans="1:123" s="110" customFormat="1">
      <c r="A3884" s="184"/>
      <c r="B3884" s="180"/>
      <c r="D3884" s="192"/>
      <c r="E3884" s="157"/>
      <c r="F3884" s="158"/>
      <c r="G3884" s="158"/>
      <c r="H3884" s="158"/>
      <c r="I3884" s="158"/>
      <c r="J3884" s="158"/>
      <c r="K3884" s="158"/>
      <c r="L3884" s="158"/>
      <c r="M3884" s="158"/>
      <c r="N3884" s="158"/>
      <c r="O3884" s="158"/>
      <c r="P3884" s="158"/>
      <c r="Q3884" s="158"/>
      <c r="R3884" s="158"/>
      <c r="S3884" s="158"/>
      <c r="T3884" s="158"/>
      <c r="U3884" s="158"/>
      <c r="V3884" s="158"/>
      <c r="W3884" s="158"/>
      <c r="X3884" s="158"/>
      <c r="Y3884" s="158"/>
      <c r="Z3884" s="158"/>
      <c r="AA3884" s="158"/>
      <c r="AB3884" s="158"/>
      <c r="AC3884" s="158"/>
      <c r="AD3884" s="158"/>
      <c r="AE3884" s="158"/>
      <c r="AF3884" s="158"/>
      <c r="AG3884" s="158"/>
      <c r="AH3884" s="158"/>
      <c r="AI3884" s="158"/>
      <c r="AJ3884" s="158"/>
      <c r="AK3884" s="158"/>
      <c r="AL3884" s="158"/>
      <c r="AM3884" s="158"/>
      <c r="AN3884" s="158"/>
      <c r="AO3884" s="158"/>
      <c r="AP3884" s="158"/>
      <c r="AQ3884" s="158"/>
      <c r="AR3884" s="158"/>
      <c r="AS3884" s="158"/>
      <c r="AT3884" s="158"/>
      <c r="AU3884" s="158"/>
      <c r="AV3884" s="158"/>
      <c r="AW3884" s="158"/>
      <c r="AX3884" s="158"/>
      <c r="AY3884" s="158"/>
      <c r="AZ3884" s="158"/>
      <c r="BA3884" s="158"/>
      <c r="BB3884" s="158"/>
      <c r="BC3884" s="158"/>
      <c r="BD3884" s="159"/>
      <c r="BE3884" s="158"/>
      <c r="BF3884" s="158"/>
      <c r="BG3884" s="158"/>
      <c r="BH3884" s="158"/>
      <c r="BI3884" s="159"/>
      <c r="BJ3884" s="158"/>
      <c r="BK3884" s="158"/>
      <c r="BL3884" s="158"/>
      <c r="BM3884" s="158"/>
      <c r="BN3884" s="158"/>
      <c r="BO3884" s="158"/>
      <c r="BP3884" s="158"/>
      <c r="BQ3884" s="158"/>
      <c r="BR3884" s="158"/>
      <c r="BS3884" s="158"/>
      <c r="BT3884" s="158"/>
      <c r="BU3884" s="158"/>
      <c r="BV3884" s="158"/>
      <c r="BW3884" s="158"/>
      <c r="BX3884" s="158"/>
      <c r="BY3884" s="158"/>
      <c r="BZ3884" s="158"/>
      <c r="CA3884" s="158"/>
      <c r="CB3884" s="158"/>
      <c r="CC3884" s="158"/>
      <c r="CD3884" s="158"/>
      <c r="CE3884" s="158"/>
      <c r="CF3884" s="158"/>
      <c r="CG3884" s="158"/>
      <c r="CH3884" s="158"/>
      <c r="CI3884" s="158"/>
      <c r="CJ3884" s="158"/>
      <c r="CK3884" s="158"/>
      <c r="CL3884" s="158"/>
      <c r="CM3884" s="158"/>
      <c r="CN3884" s="158"/>
      <c r="CO3884" s="158"/>
      <c r="CP3884" s="158"/>
      <c r="CQ3884" s="158"/>
      <c r="CR3884" s="158"/>
      <c r="CS3884" s="158"/>
      <c r="CT3884" s="158"/>
      <c r="CU3884" s="158"/>
      <c r="CV3884" s="158"/>
      <c r="CW3884" s="158"/>
      <c r="CX3884" s="158"/>
      <c r="CY3884" s="158"/>
      <c r="CZ3884" s="158"/>
      <c r="DA3884" s="158"/>
      <c r="DB3884" s="158"/>
      <c r="DC3884" s="158"/>
      <c r="DD3884" s="158"/>
      <c r="DE3884" s="158"/>
      <c r="DF3884" s="158"/>
      <c r="DG3884" s="158"/>
      <c r="DH3884" s="158"/>
      <c r="DI3884" s="158"/>
      <c r="DJ3884" s="158"/>
      <c r="DK3884" s="158"/>
      <c r="DL3884" s="158"/>
      <c r="DM3884" s="158"/>
      <c r="DN3884" s="158"/>
      <c r="DO3884" s="158"/>
      <c r="DP3884" s="158"/>
      <c r="DQ3884" s="158"/>
      <c r="DR3884" s="158"/>
      <c r="DS3884" s="160"/>
    </row>
    <row r="3885" spans="1:123" s="110" customFormat="1">
      <c r="A3885" s="184"/>
      <c r="B3885" s="180"/>
      <c r="D3885" s="192"/>
      <c r="E3885" s="157"/>
      <c r="F3885" s="158"/>
      <c r="G3885" s="158"/>
      <c r="H3885" s="158"/>
      <c r="I3885" s="158"/>
      <c r="J3885" s="158"/>
      <c r="K3885" s="158"/>
      <c r="L3885" s="158"/>
      <c r="M3885" s="158"/>
      <c r="N3885" s="158"/>
      <c r="O3885" s="158"/>
      <c r="P3885" s="158"/>
      <c r="Q3885" s="158"/>
      <c r="R3885" s="158"/>
      <c r="S3885" s="158"/>
      <c r="T3885" s="158"/>
      <c r="U3885" s="158"/>
      <c r="V3885" s="158"/>
      <c r="W3885" s="158"/>
      <c r="X3885" s="158"/>
      <c r="Y3885" s="158"/>
      <c r="Z3885" s="158"/>
      <c r="AA3885" s="158"/>
      <c r="AB3885" s="158"/>
      <c r="AC3885" s="158"/>
      <c r="AD3885" s="158"/>
      <c r="AE3885" s="158"/>
      <c r="AF3885" s="158"/>
      <c r="AG3885" s="158"/>
      <c r="AH3885" s="158"/>
      <c r="AI3885" s="158"/>
      <c r="AJ3885" s="158"/>
      <c r="AK3885" s="158"/>
      <c r="AL3885" s="158"/>
      <c r="AM3885" s="158"/>
      <c r="AN3885" s="158"/>
      <c r="AO3885" s="158"/>
      <c r="AP3885" s="158"/>
      <c r="AQ3885" s="158"/>
      <c r="AR3885" s="158"/>
      <c r="AS3885" s="158"/>
      <c r="AT3885" s="158"/>
      <c r="AU3885" s="158"/>
      <c r="AV3885" s="158"/>
      <c r="AW3885" s="158"/>
      <c r="AX3885" s="158"/>
      <c r="AY3885" s="158"/>
      <c r="AZ3885" s="158"/>
      <c r="BA3885" s="158"/>
      <c r="BB3885" s="158"/>
      <c r="BC3885" s="158"/>
      <c r="BD3885" s="159"/>
      <c r="BE3885" s="158"/>
      <c r="BF3885" s="158"/>
      <c r="BG3885" s="158"/>
      <c r="BH3885" s="158"/>
      <c r="BI3885" s="159"/>
      <c r="BJ3885" s="158"/>
      <c r="BK3885" s="158"/>
      <c r="BL3885" s="158"/>
      <c r="BM3885" s="158"/>
      <c r="BN3885" s="158"/>
      <c r="BO3885" s="158"/>
      <c r="BP3885" s="158"/>
      <c r="BQ3885" s="158"/>
      <c r="BR3885" s="158"/>
      <c r="BS3885" s="158"/>
      <c r="BT3885" s="158"/>
      <c r="BU3885" s="158"/>
      <c r="BV3885" s="158"/>
      <c r="BW3885" s="158"/>
      <c r="BX3885" s="158"/>
      <c r="BY3885" s="158"/>
      <c r="BZ3885" s="158"/>
      <c r="CA3885" s="158"/>
      <c r="CB3885" s="158"/>
      <c r="CC3885" s="158"/>
      <c r="CD3885" s="158"/>
      <c r="CE3885" s="158"/>
      <c r="CF3885" s="158"/>
      <c r="CG3885" s="158"/>
      <c r="CH3885" s="158"/>
      <c r="CI3885" s="158"/>
      <c r="CJ3885" s="158"/>
      <c r="CK3885" s="158"/>
      <c r="CL3885" s="158"/>
      <c r="CM3885" s="158"/>
      <c r="CN3885" s="158"/>
      <c r="CO3885" s="158"/>
      <c r="CP3885" s="158"/>
      <c r="CQ3885" s="158"/>
      <c r="CR3885" s="158"/>
      <c r="CS3885" s="158"/>
      <c r="CT3885" s="158"/>
      <c r="CU3885" s="158"/>
      <c r="CV3885" s="158"/>
      <c r="CW3885" s="158"/>
      <c r="CX3885" s="158"/>
      <c r="CY3885" s="158"/>
      <c r="CZ3885" s="158"/>
      <c r="DA3885" s="158"/>
      <c r="DB3885" s="158"/>
      <c r="DC3885" s="158"/>
      <c r="DD3885" s="158"/>
      <c r="DE3885" s="158"/>
      <c r="DF3885" s="158"/>
      <c r="DG3885" s="158"/>
      <c r="DH3885" s="158"/>
      <c r="DI3885" s="158"/>
      <c r="DJ3885" s="158"/>
      <c r="DK3885" s="158"/>
      <c r="DL3885" s="158"/>
      <c r="DM3885" s="158"/>
      <c r="DN3885" s="158"/>
      <c r="DO3885" s="158"/>
      <c r="DP3885" s="158"/>
      <c r="DQ3885" s="158"/>
      <c r="DR3885" s="158"/>
      <c r="DS3885" s="160"/>
    </row>
    <row r="3886" spans="1:123" s="110" customFormat="1">
      <c r="A3886" s="184"/>
      <c r="B3886" s="180"/>
      <c r="D3886" s="192"/>
      <c r="E3886" s="157"/>
      <c r="F3886" s="158"/>
      <c r="G3886" s="158"/>
      <c r="H3886" s="158"/>
      <c r="I3886" s="158"/>
      <c r="J3886" s="158"/>
      <c r="K3886" s="158"/>
      <c r="L3886" s="158"/>
      <c r="M3886" s="158"/>
      <c r="N3886" s="158"/>
      <c r="O3886" s="158"/>
      <c r="P3886" s="158"/>
      <c r="Q3886" s="158"/>
      <c r="R3886" s="158"/>
      <c r="S3886" s="158"/>
      <c r="T3886" s="158"/>
      <c r="U3886" s="158"/>
      <c r="V3886" s="158"/>
      <c r="W3886" s="158"/>
      <c r="X3886" s="158"/>
      <c r="Y3886" s="158"/>
      <c r="Z3886" s="158"/>
      <c r="AA3886" s="158"/>
      <c r="AB3886" s="158"/>
      <c r="AC3886" s="158"/>
      <c r="AD3886" s="158"/>
      <c r="AE3886" s="158"/>
      <c r="AF3886" s="158"/>
      <c r="AG3886" s="158"/>
      <c r="AH3886" s="158"/>
      <c r="AI3886" s="158"/>
      <c r="AJ3886" s="158"/>
      <c r="AK3886" s="158"/>
      <c r="AL3886" s="158"/>
      <c r="AM3886" s="158"/>
      <c r="AN3886" s="158"/>
      <c r="AO3886" s="158"/>
      <c r="AP3886" s="158"/>
      <c r="AQ3886" s="158"/>
      <c r="AR3886" s="158"/>
      <c r="AS3886" s="158"/>
      <c r="AT3886" s="158"/>
      <c r="AU3886" s="158"/>
      <c r="AV3886" s="158"/>
      <c r="AW3886" s="158"/>
      <c r="AX3886" s="158"/>
      <c r="AY3886" s="158"/>
      <c r="AZ3886" s="158"/>
      <c r="BA3886" s="158"/>
      <c r="BB3886" s="158"/>
      <c r="BC3886" s="158"/>
      <c r="BD3886" s="159"/>
      <c r="BE3886" s="158"/>
      <c r="BF3886" s="158"/>
      <c r="BG3886" s="158"/>
      <c r="BH3886" s="158"/>
      <c r="BI3886" s="159"/>
      <c r="BJ3886" s="158"/>
      <c r="BK3886" s="158"/>
      <c r="BL3886" s="158"/>
      <c r="BM3886" s="158"/>
      <c r="BN3886" s="158"/>
      <c r="BO3886" s="158"/>
      <c r="BP3886" s="158"/>
      <c r="BQ3886" s="158"/>
      <c r="BR3886" s="158"/>
      <c r="BS3886" s="158"/>
      <c r="BT3886" s="158"/>
      <c r="BU3886" s="158"/>
      <c r="BV3886" s="158"/>
      <c r="BW3886" s="158"/>
      <c r="BX3886" s="158"/>
      <c r="BY3886" s="158"/>
      <c r="BZ3886" s="158"/>
      <c r="CA3886" s="158"/>
      <c r="CB3886" s="158"/>
      <c r="CC3886" s="158"/>
      <c r="CD3886" s="158"/>
      <c r="CE3886" s="158"/>
      <c r="CF3886" s="158"/>
      <c r="CG3886" s="158"/>
      <c r="CH3886" s="158"/>
      <c r="CI3886" s="158"/>
      <c r="CJ3886" s="158"/>
      <c r="CK3886" s="158"/>
      <c r="CL3886" s="158"/>
      <c r="CM3886" s="158"/>
      <c r="CN3886" s="158"/>
      <c r="CO3886" s="158"/>
      <c r="CP3886" s="158"/>
      <c r="CQ3886" s="158"/>
      <c r="CR3886" s="158"/>
      <c r="CS3886" s="158"/>
      <c r="CT3886" s="158"/>
      <c r="CU3886" s="158"/>
      <c r="CV3886" s="158"/>
      <c r="CW3886" s="158"/>
      <c r="CX3886" s="158"/>
      <c r="CY3886" s="158"/>
      <c r="CZ3886" s="158"/>
      <c r="DA3886" s="158"/>
      <c r="DB3886" s="158"/>
      <c r="DC3886" s="158"/>
      <c r="DD3886" s="158"/>
      <c r="DE3886" s="158"/>
      <c r="DF3886" s="158"/>
      <c r="DG3886" s="158"/>
      <c r="DH3886" s="158"/>
      <c r="DI3886" s="158"/>
      <c r="DJ3886" s="158"/>
      <c r="DK3886" s="158"/>
      <c r="DL3886" s="158"/>
      <c r="DM3886" s="158"/>
      <c r="DN3886" s="158"/>
      <c r="DO3886" s="158"/>
      <c r="DP3886" s="158"/>
      <c r="DQ3886" s="158"/>
      <c r="DR3886" s="158"/>
      <c r="DS3886" s="160"/>
    </row>
    <row r="3887" spans="1:123" s="110" customFormat="1">
      <c r="A3887" s="184"/>
      <c r="B3887" s="180"/>
      <c r="D3887" s="192"/>
      <c r="E3887" s="157"/>
      <c r="F3887" s="158"/>
      <c r="G3887" s="158"/>
      <c r="H3887" s="158"/>
      <c r="I3887" s="158"/>
      <c r="J3887" s="158"/>
      <c r="K3887" s="158"/>
      <c r="L3887" s="158"/>
      <c r="M3887" s="158"/>
      <c r="N3887" s="158"/>
      <c r="O3887" s="158"/>
      <c r="P3887" s="158"/>
      <c r="Q3887" s="158"/>
      <c r="R3887" s="158"/>
      <c r="S3887" s="158"/>
      <c r="T3887" s="158"/>
      <c r="U3887" s="158"/>
      <c r="V3887" s="158"/>
      <c r="W3887" s="158"/>
      <c r="X3887" s="158"/>
      <c r="Y3887" s="158"/>
      <c r="Z3887" s="158"/>
      <c r="AA3887" s="158"/>
      <c r="AB3887" s="158"/>
      <c r="AC3887" s="158"/>
      <c r="AD3887" s="158"/>
      <c r="AE3887" s="158"/>
      <c r="AF3887" s="158"/>
      <c r="AG3887" s="158"/>
      <c r="AH3887" s="158"/>
      <c r="AI3887" s="158"/>
      <c r="AJ3887" s="158"/>
      <c r="AK3887" s="158"/>
      <c r="AL3887" s="158"/>
      <c r="AM3887" s="158"/>
      <c r="AN3887" s="158"/>
      <c r="AO3887" s="158"/>
      <c r="AP3887" s="158"/>
      <c r="AQ3887" s="158"/>
      <c r="AR3887" s="158"/>
      <c r="AS3887" s="158"/>
      <c r="AT3887" s="158"/>
      <c r="AU3887" s="158"/>
      <c r="AV3887" s="158"/>
      <c r="AW3887" s="158"/>
      <c r="AX3887" s="158"/>
      <c r="AY3887" s="158"/>
      <c r="AZ3887" s="158"/>
      <c r="BA3887" s="158"/>
      <c r="BB3887" s="158"/>
      <c r="BC3887" s="158"/>
      <c r="BD3887" s="159"/>
      <c r="BE3887" s="158"/>
      <c r="BF3887" s="158"/>
      <c r="BG3887" s="158"/>
      <c r="BH3887" s="158"/>
      <c r="BI3887" s="159"/>
      <c r="BJ3887" s="158"/>
      <c r="BK3887" s="158"/>
      <c r="BL3887" s="158"/>
      <c r="BM3887" s="158"/>
      <c r="BN3887" s="158"/>
      <c r="BO3887" s="158"/>
      <c r="BP3887" s="158"/>
      <c r="BQ3887" s="158"/>
      <c r="BR3887" s="158"/>
      <c r="BS3887" s="158"/>
      <c r="BT3887" s="158"/>
      <c r="BU3887" s="158"/>
      <c r="BV3887" s="158"/>
      <c r="BW3887" s="158"/>
      <c r="BX3887" s="158"/>
      <c r="BY3887" s="158"/>
      <c r="BZ3887" s="158"/>
      <c r="CA3887" s="158"/>
      <c r="CB3887" s="158"/>
      <c r="CC3887" s="158"/>
      <c r="CD3887" s="158"/>
      <c r="CE3887" s="158"/>
      <c r="CF3887" s="158"/>
      <c r="CG3887" s="158"/>
      <c r="CH3887" s="158"/>
      <c r="CI3887" s="158"/>
      <c r="CJ3887" s="158"/>
      <c r="CK3887" s="158"/>
      <c r="CL3887" s="158"/>
      <c r="CM3887" s="158"/>
      <c r="CN3887" s="158"/>
      <c r="CO3887" s="158"/>
      <c r="CP3887" s="158"/>
      <c r="CQ3887" s="158"/>
      <c r="CR3887" s="158"/>
      <c r="CS3887" s="158"/>
      <c r="CT3887" s="158"/>
      <c r="CU3887" s="158"/>
      <c r="CV3887" s="158"/>
      <c r="CW3887" s="158"/>
      <c r="CX3887" s="158"/>
      <c r="CY3887" s="158"/>
      <c r="CZ3887" s="158"/>
      <c r="DA3887" s="158"/>
      <c r="DB3887" s="158"/>
      <c r="DC3887" s="158"/>
      <c r="DD3887" s="158"/>
      <c r="DE3887" s="158"/>
      <c r="DF3887" s="158"/>
      <c r="DG3887" s="158"/>
      <c r="DH3887" s="158"/>
      <c r="DI3887" s="158"/>
      <c r="DJ3887" s="158"/>
      <c r="DK3887" s="158"/>
      <c r="DL3887" s="158"/>
      <c r="DM3887" s="158"/>
      <c r="DN3887" s="158"/>
      <c r="DO3887" s="158"/>
      <c r="DP3887" s="158"/>
      <c r="DQ3887" s="158"/>
      <c r="DR3887" s="158"/>
      <c r="DS3887" s="160"/>
    </row>
    <row r="3888" spans="1:123" s="110" customFormat="1">
      <c r="A3888" s="184"/>
      <c r="B3888" s="180"/>
      <c r="D3888" s="192"/>
      <c r="E3888" s="157"/>
      <c r="F3888" s="158"/>
      <c r="G3888" s="158"/>
      <c r="H3888" s="158"/>
      <c r="I3888" s="158"/>
      <c r="J3888" s="158"/>
      <c r="K3888" s="158"/>
      <c r="L3888" s="158"/>
      <c r="M3888" s="158"/>
      <c r="N3888" s="158"/>
      <c r="O3888" s="158"/>
      <c r="P3888" s="158"/>
      <c r="Q3888" s="158"/>
      <c r="R3888" s="158"/>
      <c r="S3888" s="158"/>
      <c r="T3888" s="158"/>
      <c r="U3888" s="158"/>
      <c r="V3888" s="158"/>
      <c r="W3888" s="158"/>
      <c r="X3888" s="158"/>
      <c r="Y3888" s="158"/>
      <c r="Z3888" s="158"/>
      <c r="AA3888" s="158"/>
      <c r="AB3888" s="158"/>
      <c r="AC3888" s="158"/>
      <c r="AD3888" s="158"/>
      <c r="AE3888" s="158"/>
      <c r="AF3888" s="158"/>
      <c r="AG3888" s="158"/>
      <c r="AH3888" s="158"/>
      <c r="AI3888" s="158"/>
      <c r="AJ3888" s="158"/>
      <c r="AK3888" s="158"/>
      <c r="AL3888" s="158"/>
      <c r="AM3888" s="158"/>
      <c r="AN3888" s="158"/>
      <c r="AO3888" s="158"/>
      <c r="AP3888" s="158"/>
      <c r="AQ3888" s="158"/>
      <c r="AR3888" s="158"/>
      <c r="AS3888" s="158"/>
      <c r="AT3888" s="158"/>
      <c r="AU3888" s="158"/>
      <c r="AV3888" s="158"/>
      <c r="AW3888" s="158"/>
      <c r="AX3888" s="158"/>
      <c r="AY3888" s="158"/>
      <c r="AZ3888" s="158"/>
      <c r="BA3888" s="158"/>
      <c r="BB3888" s="158"/>
      <c r="BC3888" s="158"/>
      <c r="BD3888" s="159"/>
      <c r="BE3888" s="158"/>
      <c r="BF3888" s="158"/>
      <c r="BG3888" s="158"/>
      <c r="BH3888" s="158"/>
      <c r="BI3888" s="159"/>
      <c r="BJ3888" s="158"/>
      <c r="BK3888" s="158"/>
      <c r="BL3888" s="158"/>
      <c r="BM3888" s="158"/>
      <c r="BN3888" s="158"/>
      <c r="BO3888" s="158"/>
      <c r="BP3888" s="158"/>
      <c r="BQ3888" s="158"/>
      <c r="BR3888" s="158"/>
      <c r="BS3888" s="158"/>
      <c r="BT3888" s="158"/>
      <c r="BU3888" s="158"/>
      <c r="BV3888" s="158"/>
      <c r="BW3888" s="158"/>
      <c r="BX3888" s="158"/>
      <c r="BY3888" s="158"/>
      <c r="BZ3888" s="158"/>
      <c r="CA3888" s="158"/>
      <c r="CB3888" s="158"/>
      <c r="CC3888" s="158"/>
      <c r="CD3888" s="158"/>
      <c r="CE3888" s="158"/>
      <c r="CF3888" s="158"/>
      <c r="CG3888" s="158"/>
      <c r="CH3888" s="158"/>
      <c r="CI3888" s="158"/>
      <c r="CJ3888" s="158"/>
      <c r="CK3888" s="158"/>
      <c r="CL3888" s="158"/>
      <c r="CM3888" s="158"/>
      <c r="CN3888" s="158"/>
      <c r="CO3888" s="158"/>
      <c r="CP3888" s="158"/>
      <c r="CQ3888" s="158"/>
      <c r="CR3888" s="158"/>
      <c r="CS3888" s="158"/>
      <c r="CT3888" s="158"/>
      <c r="CU3888" s="158"/>
      <c r="CV3888" s="158"/>
      <c r="CW3888" s="158"/>
      <c r="CX3888" s="158"/>
      <c r="CY3888" s="158"/>
      <c r="CZ3888" s="158"/>
      <c r="DA3888" s="158"/>
      <c r="DB3888" s="158"/>
      <c r="DC3888" s="158"/>
      <c r="DD3888" s="158"/>
      <c r="DE3888" s="158"/>
      <c r="DF3888" s="158"/>
      <c r="DG3888" s="158"/>
      <c r="DH3888" s="158"/>
      <c r="DI3888" s="158"/>
      <c r="DJ3888" s="158"/>
      <c r="DK3888" s="158"/>
      <c r="DL3888" s="158"/>
      <c r="DM3888" s="158"/>
      <c r="DN3888" s="158"/>
      <c r="DO3888" s="158"/>
      <c r="DP3888" s="158"/>
      <c r="DQ3888" s="158"/>
      <c r="DR3888" s="158"/>
      <c r="DS3888" s="160"/>
    </row>
    <row r="3889" spans="1:123" s="110" customFormat="1">
      <c r="A3889" s="184"/>
      <c r="B3889" s="180"/>
      <c r="D3889" s="192"/>
      <c r="E3889" s="157"/>
      <c r="F3889" s="158"/>
      <c r="G3889" s="158"/>
      <c r="H3889" s="158"/>
      <c r="I3889" s="158"/>
      <c r="J3889" s="158"/>
      <c r="K3889" s="158"/>
      <c r="L3889" s="158"/>
      <c r="M3889" s="158"/>
      <c r="N3889" s="158"/>
      <c r="O3889" s="158"/>
      <c r="P3889" s="158"/>
      <c r="Q3889" s="158"/>
      <c r="R3889" s="158"/>
      <c r="S3889" s="158"/>
      <c r="T3889" s="158"/>
      <c r="U3889" s="158"/>
      <c r="V3889" s="158"/>
      <c r="W3889" s="158"/>
      <c r="X3889" s="158"/>
      <c r="Y3889" s="158"/>
      <c r="Z3889" s="158"/>
      <c r="AA3889" s="158"/>
      <c r="AB3889" s="158"/>
      <c r="AC3889" s="158"/>
      <c r="AD3889" s="158"/>
      <c r="AE3889" s="158"/>
      <c r="AF3889" s="158"/>
      <c r="AG3889" s="158"/>
      <c r="AH3889" s="158"/>
      <c r="AI3889" s="158"/>
      <c r="AJ3889" s="158"/>
      <c r="AK3889" s="158"/>
      <c r="AL3889" s="158"/>
      <c r="AM3889" s="158"/>
      <c r="AN3889" s="158"/>
      <c r="AO3889" s="158"/>
      <c r="AP3889" s="158"/>
      <c r="AQ3889" s="158"/>
      <c r="AR3889" s="158"/>
      <c r="AS3889" s="158"/>
      <c r="AT3889" s="158"/>
      <c r="AU3889" s="158"/>
      <c r="AV3889" s="158"/>
      <c r="AW3889" s="158"/>
      <c r="AX3889" s="158"/>
      <c r="AY3889" s="158"/>
      <c r="AZ3889" s="158"/>
      <c r="BA3889" s="158"/>
      <c r="BB3889" s="158"/>
      <c r="BC3889" s="158"/>
      <c r="BD3889" s="159"/>
      <c r="BE3889" s="158"/>
      <c r="BF3889" s="158"/>
      <c r="BG3889" s="158"/>
      <c r="BH3889" s="158"/>
      <c r="BI3889" s="159"/>
      <c r="BJ3889" s="158"/>
      <c r="BK3889" s="158"/>
      <c r="BL3889" s="158"/>
      <c r="BM3889" s="158"/>
      <c r="BN3889" s="158"/>
      <c r="BO3889" s="158"/>
      <c r="BP3889" s="158"/>
      <c r="BQ3889" s="158"/>
      <c r="BR3889" s="158"/>
      <c r="BS3889" s="158"/>
      <c r="BT3889" s="158"/>
      <c r="BU3889" s="158"/>
      <c r="BV3889" s="158"/>
      <c r="BW3889" s="158"/>
      <c r="BX3889" s="158"/>
      <c r="BY3889" s="158"/>
      <c r="BZ3889" s="158"/>
      <c r="CA3889" s="158"/>
      <c r="CB3889" s="158"/>
      <c r="CC3889" s="158"/>
      <c r="CD3889" s="158"/>
      <c r="CE3889" s="158"/>
      <c r="CF3889" s="158"/>
      <c r="CG3889" s="158"/>
      <c r="CH3889" s="158"/>
      <c r="CI3889" s="158"/>
      <c r="CJ3889" s="158"/>
      <c r="CK3889" s="158"/>
      <c r="CL3889" s="158"/>
      <c r="CM3889" s="158"/>
      <c r="CN3889" s="158"/>
      <c r="CO3889" s="158"/>
      <c r="CP3889" s="158"/>
      <c r="CQ3889" s="158"/>
      <c r="CR3889" s="158"/>
      <c r="CS3889" s="158"/>
      <c r="CT3889" s="158"/>
      <c r="CU3889" s="158"/>
      <c r="CV3889" s="158"/>
      <c r="CW3889" s="158"/>
      <c r="CX3889" s="158"/>
      <c r="CY3889" s="158"/>
      <c r="CZ3889" s="158"/>
      <c r="DA3889" s="158"/>
      <c r="DB3889" s="158"/>
      <c r="DC3889" s="158"/>
      <c r="DD3889" s="158"/>
      <c r="DE3889" s="158"/>
      <c r="DF3889" s="158"/>
      <c r="DG3889" s="158"/>
      <c r="DH3889" s="158"/>
      <c r="DI3889" s="158"/>
      <c r="DJ3889" s="158"/>
      <c r="DK3889" s="158"/>
      <c r="DL3889" s="158"/>
      <c r="DM3889" s="158"/>
      <c r="DN3889" s="158"/>
      <c r="DO3889" s="158"/>
      <c r="DP3889" s="158"/>
      <c r="DQ3889" s="158"/>
      <c r="DR3889" s="158"/>
      <c r="DS3889" s="160"/>
    </row>
    <row r="3890" spans="1:123" s="110" customFormat="1">
      <c r="A3890" s="184"/>
      <c r="B3890" s="180"/>
      <c r="D3890" s="192"/>
      <c r="E3890" s="157"/>
      <c r="F3890" s="158"/>
      <c r="G3890" s="158"/>
      <c r="H3890" s="158"/>
      <c r="I3890" s="158"/>
      <c r="J3890" s="158"/>
      <c r="K3890" s="158"/>
      <c r="L3890" s="158"/>
      <c r="M3890" s="158"/>
      <c r="N3890" s="158"/>
      <c r="O3890" s="158"/>
      <c r="P3890" s="158"/>
      <c r="Q3890" s="158"/>
      <c r="R3890" s="158"/>
      <c r="S3890" s="158"/>
      <c r="T3890" s="158"/>
      <c r="U3890" s="158"/>
      <c r="V3890" s="158"/>
      <c r="W3890" s="158"/>
      <c r="X3890" s="158"/>
      <c r="Y3890" s="158"/>
      <c r="Z3890" s="158"/>
      <c r="AA3890" s="158"/>
      <c r="AB3890" s="158"/>
      <c r="AC3890" s="158"/>
      <c r="AD3890" s="158"/>
      <c r="AE3890" s="158"/>
      <c r="AF3890" s="158"/>
      <c r="AG3890" s="158"/>
      <c r="AH3890" s="158"/>
      <c r="AI3890" s="158"/>
      <c r="AJ3890" s="158"/>
      <c r="AK3890" s="158"/>
      <c r="AL3890" s="158"/>
      <c r="AM3890" s="158"/>
      <c r="AN3890" s="158"/>
      <c r="AO3890" s="158"/>
      <c r="AP3890" s="158"/>
      <c r="AQ3890" s="158"/>
      <c r="AR3890" s="158"/>
      <c r="AS3890" s="158"/>
      <c r="AT3890" s="158"/>
      <c r="AU3890" s="158"/>
      <c r="AV3890" s="158"/>
      <c r="AW3890" s="158"/>
      <c r="AX3890" s="158"/>
      <c r="AY3890" s="158"/>
      <c r="AZ3890" s="158"/>
      <c r="BA3890" s="158"/>
      <c r="BB3890" s="158"/>
      <c r="BC3890" s="158"/>
      <c r="BD3890" s="159"/>
      <c r="BE3890" s="158"/>
      <c r="BF3890" s="158"/>
      <c r="BG3890" s="158"/>
      <c r="BH3890" s="158"/>
      <c r="BI3890" s="159"/>
      <c r="BJ3890" s="158"/>
      <c r="BK3890" s="158"/>
      <c r="BL3890" s="158"/>
      <c r="BM3890" s="158"/>
      <c r="BN3890" s="158"/>
      <c r="BO3890" s="158"/>
      <c r="BP3890" s="158"/>
      <c r="BQ3890" s="158"/>
      <c r="BR3890" s="158"/>
      <c r="BS3890" s="158"/>
      <c r="BT3890" s="158"/>
      <c r="BU3890" s="158"/>
      <c r="BV3890" s="158"/>
      <c r="BW3890" s="158"/>
      <c r="BX3890" s="158"/>
      <c r="BY3890" s="158"/>
      <c r="BZ3890" s="158"/>
      <c r="CA3890" s="158"/>
      <c r="CB3890" s="158"/>
      <c r="CC3890" s="158"/>
      <c r="CD3890" s="158"/>
      <c r="CE3890" s="158"/>
      <c r="CF3890" s="158"/>
      <c r="CG3890" s="158"/>
      <c r="CH3890" s="158"/>
      <c r="CI3890" s="158"/>
      <c r="CJ3890" s="158"/>
      <c r="CK3890" s="158"/>
      <c r="CL3890" s="158"/>
      <c r="CM3890" s="158"/>
      <c r="CN3890" s="158"/>
      <c r="CO3890" s="158"/>
      <c r="CP3890" s="158"/>
      <c r="CQ3890" s="158"/>
      <c r="CR3890" s="158"/>
      <c r="CS3890" s="158"/>
      <c r="CT3890" s="158"/>
      <c r="CU3890" s="158"/>
      <c r="CV3890" s="158"/>
      <c r="CW3890" s="158"/>
      <c r="CX3890" s="158"/>
      <c r="CY3890" s="158"/>
      <c r="CZ3890" s="158"/>
      <c r="DA3890" s="158"/>
      <c r="DB3890" s="158"/>
      <c r="DC3890" s="158"/>
      <c r="DD3890" s="158"/>
      <c r="DE3890" s="158"/>
      <c r="DF3890" s="158"/>
      <c r="DG3890" s="158"/>
      <c r="DH3890" s="158"/>
      <c r="DI3890" s="158"/>
      <c r="DJ3890" s="158"/>
      <c r="DK3890" s="158"/>
      <c r="DL3890" s="158"/>
      <c r="DM3890" s="158"/>
      <c r="DN3890" s="158"/>
      <c r="DO3890" s="158"/>
      <c r="DP3890" s="158"/>
      <c r="DQ3890" s="158"/>
      <c r="DR3890" s="158"/>
      <c r="DS3890" s="160"/>
    </row>
    <row r="3891" spans="1:123" s="110" customFormat="1">
      <c r="A3891" s="184"/>
      <c r="B3891" s="180"/>
      <c r="D3891" s="192"/>
      <c r="E3891" s="157"/>
      <c r="F3891" s="158"/>
      <c r="G3891" s="158"/>
      <c r="H3891" s="158"/>
      <c r="I3891" s="158"/>
      <c r="J3891" s="158"/>
      <c r="K3891" s="158"/>
      <c r="L3891" s="158"/>
      <c r="M3891" s="158"/>
      <c r="N3891" s="158"/>
      <c r="O3891" s="158"/>
      <c r="P3891" s="158"/>
      <c r="Q3891" s="158"/>
      <c r="R3891" s="158"/>
      <c r="S3891" s="158"/>
      <c r="T3891" s="158"/>
      <c r="U3891" s="158"/>
      <c r="V3891" s="158"/>
      <c r="W3891" s="158"/>
      <c r="X3891" s="158"/>
      <c r="Y3891" s="158"/>
      <c r="Z3891" s="158"/>
      <c r="AA3891" s="158"/>
      <c r="AB3891" s="158"/>
      <c r="AC3891" s="158"/>
      <c r="AD3891" s="158"/>
      <c r="AE3891" s="158"/>
      <c r="AF3891" s="158"/>
      <c r="AG3891" s="158"/>
      <c r="AH3891" s="158"/>
      <c r="AI3891" s="158"/>
      <c r="AJ3891" s="158"/>
      <c r="AK3891" s="158"/>
      <c r="AL3891" s="158"/>
      <c r="AM3891" s="158"/>
      <c r="AN3891" s="158"/>
      <c r="AO3891" s="158"/>
      <c r="AP3891" s="158"/>
      <c r="AQ3891" s="158"/>
      <c r="AR3891" s="158"/>
      <c r="AS3891" s="158"/>
      <c r="AT3891" s="158"/>
      <c r="AU3891" s="158"/>
      <c r="AV3891" s="158"/>
      <c r="AW3891" s="158"/>
      <c r="AX3891" s="158"/>
      <c r="AY3891" s="158"/>
      <c r="AZ3891" s="158"/>
      <c r="BA3891" s="158"/>
      <c r="BB3891" s="158"/>
      <c r="BC3891" s="158"/>
      <c r="BD3891" s="159"/>
      <c r="BE3891" s="158"/>
      <c r="BF3891" s="158"/>
      <c r="BG3891" s="158"/>
      <c r="BH3891" s="158"/>
      <c r="BI3891" s="159"/>
      <c r="BJ3891" s="158"/>
      <c r="BK3891" s="158"/>
      <c r="BL3891" s="158"/>
      <c r="BM3891" s="158"/>
      <c r="BN3891" s="158"/>
      <c r="BO3891" s="158"/>
      <c r="BP3891" s="158"/>
      <c r="BQ3891" s="158"/>
      <c r="BR3891" s="158"/>
      <c r="BS3891" s="158"/>
      <c r="BT3891" s="158"/>
      <c r="BU3891" s="158"/>
      <c r="BV3891" s="158"/>
      <c r="BW3891" s="158"/>
      <c r="BX3891" s="158"/>
      <c r="BY3891" s="158"/>
      <c r="BZ3891" s="158"/>
      <c r="CA3891" s="158"/>
      <c r="CB3891" s="158"/>
      <c r="CC3891" s="158"/>
      <c r="CD3891" s="158"/>
      <c r="CE3891" s="158"/>
      <c r="CF3891" s="158"/>
      <c r="CG3891" s="158"/>
      <c r="CH3891" s="158"/>
      <c r="CI3891" s="158"/>
      <c r="CJ3891" s="158"/>
      <c r="CK3891" s="158"/>
      <c r="CL3891" s="158"/>
      <c r="CM3891" s="158"/>
      <c r="CN3891" s="158"/>
      <c r="CO3891" s="158"/>
      <c r="CP3891" s="158"/>
      <c r="CQ3891" s="158"/>
      <c r="CR3891" s="158"/>
      <c r="CS3891" s="158"/>
      <c r="CT3891" s="158"/>
      <c r="CU3891" s="158"/>
      <c r="CV3891" s="158"/>
      <c r="CW3891" s="158"/>
      <c r="CX3891" s="158"/>
      <c r="CY3891" s="158"/>
      <c r="CZ3891" s="158"/>
      <c r="DA3891" s="158"/>
      <c r="DB3891" s="158"/>
      <c r="DC3891" s="158"/>
      <c r="DD3891" s="158"/>
      <c r="DE3891" s="158"/>
      <c r="DF3891" s="158"/>
      <c r="DG3891" s="158"/>
      <c r="DH3891" s="158"/>
      <c r="DI3891" s="158"/>
      <c r="DJ3891" s="158"/>
      <c r="DK3891" s="158"/>
      <c r="DL3891" s="158"/>
      <c r="DM3891" s="158"/>
      <c r="DN3891" s="158"/>
      <c r="DO3891" s="158"/>
      <c r="DP3891" s="158"/>
      <c r="DQ3891" s="158"/>
      <c r="DR3891" s="158"/>
      <c r="DS3891" s="160"/>
    </row>
    <row r="3892" spans="1:123" s="110" customFormat="1">
      <c r="A3892" s="184"/>
      <c r="B3892" s="180"/>
      <c r="D3892" s="192"/>
      <c r="E3892" s="157"/>
      <c r="F3892" s="158"/>
      <c r="G3892" s="158"/>
      <c r="H3892" s="158"/>
      <c r="I3892" s="158"/>
      <c r="J3892" s="158"/>
      <c r="K3892" s="158"/>
      <c r="L3892" s="158"/>
      <c r="M3892" s="158"/>
      <c r="N3892" s="158"/>
      <c r="O3892" s="158"/>
      <c r="P3892" s="158"/>
      <c r="Q3892" s="158"/>
      <c r="R3892" s="158"/>
      <c r="S3892" s="158"/>
      <c r="T3892" s="158"/>
      <c r="U3892" s="158"/>
      <c r="V3892" s="158"/>
      <c r="W3892" s="158"/>
      <c r="X3892" s="158"/>
      <c r="Y3892" s="158"/>
      <c r="Z3892" s="158"/>
      <c r="AA3892" s="158"/>
      <c r="AB3892" s="158"/>
      <c r="AC3892" s="158"/>
      <c r="AD3892" s="158"/>
      <c r="AE3892" s="158"/>
      <c r="AF3892" s="158"/>
      <c r="AG3892" s="158"/>
      <c r="AH3892" s="158"/>
      <c r="AI3892" s="158"/>
      <c r="AJ3892" s="158"/>
      <c r="AK3892" s="158"/>
      <c r="AL3892" s="158"/>
      <c r="AM3892" s="158"/>
      <c r="AN3892" s="158"/>
      <c r="AO3892" s="158"/>
      <c r="AP3892" s="158"/>
      <c r="AQ3892" s="158"/>
      <c r="AR3892" s="158"/>
      <c r="AS3892" s="158"/>
      <c r="AT3892" s="158"/>
      <c r="AU3892" s="158"/>
      <c r="AV3892" s="158"/>
      <c r="AW3892" s="158"/>
      <c r="AX3892" s="158"/>
      <c r="AY3892" s="158"/>
      <c r="AZ3892" s="158"/>
      <c r="BA3892" s="158"/>
      <c r="BB3892" s="158"/>
      <c r="BC3892" s="158"/>
      <c r="BD3892" s="159"/>
      <c r="BE3892" s="158"/>
      <c r="BF3892" s="158"/>
      <c r="BG3892" s="158"/>
      <c r="BH3892" s="158"/>
      <c r="BI3892" s="159"/>
      <c r="BJ3892" s="158"/>
      <c r="BK3892" s="158"/>
      <c r="BL3892" s="158"/>
      <c r="BM3892" s="158"/>
      <c r="BN3892" s="158"/>
      <c r="BO3892" s="158"/>
      <c r="BP3892" s="158"/>
      <c r="BQ3892" s="158"/>
      <c r="BR3892" s="158"/>
      <c r="BS3892" s="158"/>
      <c r="BT3892" s="158"/>
      <c r="BU3892" s="158"/>
      <c r="BV3892" s="158"/>
      <c r="BW3892" s="158"/>
      <c r="BX3892" s="158"/>
      <c r="BY3892" s="158"/>
      <c r="BZ3892" s="158"/>
      <c r="CA3892" s="158"/>
      <c r="CB3892" s="158"/>
      <c r="CC3892" s="158"/>
      <c r="CD3892" s="158"/>
      <c r="CE3892" s="158"/>
      <c r="CF3892" s="158"/>
      <c r="CG3892" s="158"/>
      <c r="CH3892" s="158"/>
      <c r="CI3892" s="158"/>
      <c r="CJ3892" s="158"/>
      <c r="CK3892" s="158"/>
      <c r="CL3892" s="158"/>
      <c r="CM3892" s="158"/>
      <c r="CN3892" s="158"/>
      <c r="CO3892" s="158"/>
      <c r="CP3892" s="158"/>
      <c r="CQ3892" s="158"/>
      <c r="CR3892" s="158"/>
      <c r="CS3892" s="158"/>
      <c r="CT3892" s="158"/>
      <c r="CU3892" s="158"/>
      <c r="CV3892" s="158"/>
      <c r="CW3892" s="158"/>
      <c r="CX3892" s="158"/>
      <c r="CY3892" s="158"/>
      <c r="CZ3892" s="158"/>
      <c r="DA3892" s="158"/>
      <c r="DB3892" s="158"/>
      <c r="DC3892" s="158"/>
      <c r="DD3892" s="158"/>
      <c r="DE3892" s="158"/>
      <c r="DF3892" s="158"/>
      <c r="DG3892" s="158"/>
      <c r="DH3892" s="158"/>
      <c r="DI3892" s="158"/>
      <c r="DJ3892" s="158"/>
      <c r="DK3892" s="158"/>
      <c r="DL3892" s="158"/>
      <c r="DM3892" s="158"/>
      <c r="DN3892" s="158"/>
      <c r="DO3892" s="158"/>
      <c r="DP3892" s="158"/>
      <c r="DQ3892" s="158"/>
      <c r="DR3892" s="158"/>
      <c r="DS3892" s="160"/>
    </row>
    <row r="3893" spans="1:123" s="110" customFormat="1">
      <c r="A3893" s="184"/>
      <c r="B3893" s="180"/>
      <c r="D3893" s="192"/>
      <c r="E3893" s="157"/>
      <c r="F3893" s="158"/>
      <c r="G3893" s="158"/>
      <c r="H3893" s="158"/>
      <c r="I3893" s="158"/>
      <c r="J3893" s="158"/>
      <c r="K3893" s="158"/>
      <c r="L3893" s="158"/>
      <c r="M3893" s="158"/>
      <c r="N3893" s="158"/>
      <c r="O3893" s="158"/>
      <c r="P3893" s="158"/>
      <c r="Q3893" s="158"/>
      <c r="R3893" s="158"/>
      <c r="S3893" s="158"/>
      <c r="T3893" s="158"/>
      <c r="U3893" s="158"/>
      <c r="V3893" s="158"/>
      <c r="W3893" s="158"/>
      <c r="X3893" s="158"/>
      <c r="Y3893" s="158"/>
      <c r="Z3893" s="158"/>
      <c r="AA3893" s="158"/>
      <c r="AB3893" s="158"/>
      <c r="AC3893" s="158"/>
      <c r="AD3893" s="158"/>
      <c r="AE3893" s="158"/>
      <c r="AF3893" s="158"/>
      <c r="AG3893" s="158"/>
      <c r="AH3893" s="158"/>
      <c r="AI3893" s="158"/>
      <c r="AJ3893" s="158"/>
      <c r="AK3893" s="158"/>
      <c r="AL3893" s="158"/>
      <c r="AM3893" s="158"/>
      <c r="AN3893" s="158"/>
      <c r="AO3893" s="158"/>
      <c r="AP3893" s="158"/>
      <c r="AQ3893" s="158"/>
      <c r="AR3893" s="158"/>
      <c r="AS3893" s="158"/>
      <c r="AT3893" s="158"/>
      <c r="AU3893" s="158"/>
      <c r="AV3893" s="158"/>
      <c r="AW3893" s="158"/>
      <c r="AX3893" s="158"/>
      <c r="AY3893" s="158"/>
      <c r="AZ3893" s="158"/>
      <c r="BA3893" s="158"/>
      <c r="BB3893" s="158"/>
      <c r="BC3893" s="158"/>
      <c r="BD3893" s="159"/>
      <c r="BE3893" s="158"/>
      <c r="BF3893" s="158"/>
      <c r="BG3893" s="158"/>
      <c r="BH3893" s="158"/>
      <c r="BI3893" s="159"/>
      <c r="BJ3893" s="158"/>
      <c r="BK3893" s="158"/>
      <c r="BL3893" s="158"/>
      <c r="BM3893" s="158"/>
      <c r="BN3893" s="158"/>
      <c r="BO3893" s="158"/>
      <c r="BP3893" s="158"/>
      <c r="BQ3893" s="158"/>
      <c r="BR3893" s="158"/>
      <c r="BS3893" s="158"/>
      <c r="BT3893" s="158"/>
      <c r="BU3893" s="158"/>
      <c r="BV3893" s="158"/>
      <c r="BW3893" s="158"/>
      <c r="BX3893" s="158"/>
      <c r="BY3893" s="158"/>
      <c r="BZ3893" s="158"/>
      <c r="CA3893" s="158"/>
      <c r="CB3893" s="158"/>
      <c r="CC3893" s="158"/>
      <c r="CD3893" s="158"/>
      <c r="CE3893" s="158"/>
      <c r="CF3893" s="158"/>
      <c r="CG3893" s="158"/>
      <c r="CH3893" s="158"/>
      <c r="CI3893" s="158"/>
      <c r="CJ3893" s="158"/>
      <c r="CK3893" s="158"/>
      <c r="CL3893" s="158"/>
      <c r="CM3893" s="158"/>
      <c r="CN3893" s="158"/>
      <c r="CO3893" s="158"/>
      <c r="CP3893" s="158"/>
      <c r="CQ3893" s="158"/>
      <c r="CR3893" s="158"/>
      <c r="CS3893" s="158"/>
      <c r="CT3893" s="158"/>
      <c r="CU3893" s="158"/>
      <c r="CV3893" s="158"/>
      <c r="CW3893" s="158"/>
      <c r="CX3893" s="158"/>
      <c r="CY3893" s="158"/>
      <c r="CZ3893" s="158"/>
      <c r="DA3893" s="158"/>
      <c r="DB3893" s="158"/>
      <c r="DC3893" s="158"/>
      <c r="DD3893" s="158"/>
      <c r="DE3893" s="158"/>
      <c r="DF3893" s="158"/>
      <c r="DG3893" s="158"/>
      <c r="DH3893" s="158"/>
      <c r="DI3893" s="158"/>
      <c r="DJ3893" s="158"/>
      <c r="DK3893" s="158"/>
      <c r="DL3893" s="158"/>
      <c r="DM3893" s="158"/>
      <c r="DN3893" s="158"/>
      <c r="DO3893" s="158"/>
      <c r="DP3893" s="158"/>
      <c r="DQ3893" s="158"/>
      <c r="DR3893" s="158"/>
      <c r="DS3893" s="160"/>
    </row>
    <row r="3894" spans="1:123" s="110" customFormat="1">
      <c r="A3894" s="184"/>
      <c r="B3894" s="180"/>
      <c r="D3894" s="192"/>
      <c r="E3894" s="157"/>
      <c r="F3894" s="158"/>
      <c r="G3894" s="158"/>
      <c r="H3894" s="158"/>
      <c r="I3894" s="158"/>
      <c r="J3894" s="158"/>
      <c r="K3894" s="158"/>
      <c r="L3894" s="158"/>
      <c r="M3894" s="158"/>
      <c r="N3894" s="158"/>
      <c r="O3894" s="158"/>
      <c r="P3894" s="158"/>
      <c r="Q3894" s="158"/>
      <c r="R3894" s="158"/>
      <c r="S3894" s="158"/>
      <c r="T3894" s="158"/>
      <c r="U3894" s="158"/>
      <c r="V3894" s="158"/>
      <c r="W3894" s="158"/>
      <c r="X3894" s="158"/>
      <c r="Y3894" s="158"/>
      <c r="Z3894" s="158"/>
      <c r="AA3894" s="158"/>
      <c r="AB3894" s="158"/>
      <c r="AC3894" s="158"/>
      <c r="AD3894" s="158"/>
      <c r="AE3894" s="158"/>
      <c r="AF3894" s="158"/>
      <c r="AG3894" s="158"/>
      <c r="AH3894" s="158"/>
      <c r="AI3894" s="158"/>
      <c r="AJ3894" s="158"/>
      <c r="AK3894" s="158"/>
      <c r="AL3894" s="158"/>
      <c r="AM3894" s="158"/>
      <c r="AN3894" s="158"/>
      <c r="AO3894" s="158"/>
      <c r="AP3894" s="158"/>
      <c r="AQ3894" s="158"/>
      <c r="AR3894" s="158"/>
      <c r="AS3894" s="158"/>
      <c r="AT3894" s="158"/>
      <c r="AU3894" s="158"/>
      <c r="AV3894" s="158"/>
      <c r="AW3894" s="158"/>
      <c r="AX3894" s="158"/>
      <c r="AY3894" s="158"/>
      <c r="AZ3894" s="158"/>
      <c r="BA3894" s="158"/>
      <c r="BB3894" s="158"/>
      <c r="BC3894" s="158"/>
      <c r="BD3894" s="159"/>
      <c r="BE3894" s="158"/>
      <c r="BF3894" s="158"/>
      <c r="BG3894" s="158"/>
      <c r="BH3894" s="158"/>
      <c r="BI3894" s="159"/>
      <c r="BJ3894" s="158"/>
      <c r="BK3894" s="158"/>
      <c r="BL3894" s="158"/>
      <c r="BM3894" s="158"/>
      <c r="BN3894" s="158"/>
      <c r="BO3894" s="158"/>
      <c r="BP3894" s="158"/>
      <c r="BQ3894" s="158"/>
      <c r="BR3894" s="158"/>
      <c r="BS3894" s="158"/>
      <c r="BT3894" s="158"/>
      <c r="BU3894" s="158"/>
      <c r="BV3894" s="158"/>
      <c r="BW3894" s="158"/>
      <c r="BX3894" s="158"/>
      <c r="BY3894" s="158"/>
      <c r="BZ3894" s="158"/>
      <c r="CA3894" s="158"/>
      <c r="CB3894" s="158"/>
      <c r="CC3894" s="158"/>
      <c r="CD3894" s="158"/>
      <c r="CE3894" s="158"/>
      <c r="CF3894" s="158"/>
      <c r="CG3894" s="158"/>
      <c r="CH3894" s="158"/>
      <c r="CI3894" s="158"/>
      <c r="CJ3894" s="158"/>
      <c r="CK3894" s="158"/>
      <c r="CL3894" s="158"/>
      <c r="CM3894" s="158"/>
      <c r="CN3894" s="158"/>
      <c r="CO3894" s="158"/>
      <c r="CP3894" s="158"/>
      <c r="CQ3894" s="158"/>
      <c r="CR3894" s="158"/>
      <c r="CS3894" s="158"/>
      <c r="CT3894" s="158"/>
      <c r="CU3894" s="158"/>
      <c r="CV3894" s="158"/>
      <c r="CW3894" s="158"/>
      <c r="CX3894" s="158"/>
      <c r="CY3894" s="158"/>
      <c r="CZ3894" s="158"/>
      <c r="DA3894" s="158"/>
      <c r="DB3894" s="158"/>
      <c r="DC3894" s="158"/>
      <c r="DD3894" s="158"/>
      <c r="DE3894" s="158"/>
      <c r="DF3894" s="158"/>
      <c r="DG3894" s="158"/>
      <c r="DH3894" s="158"/>
      <c r="DI3894" s="158"/>
      <c r="DJ3894" s="158"/>
      <c r="DK3894" s="158"/>
      <c r="DL3894" s="158"/>
      <c r="DM3894" s="158"/>
      <c r="DN3894" s="158"/>
      <c r="DO3894" s="158"/>
      <c r="DP3894" s="158"/>
      <c r="DQ3894" s="158"/>
      <c r="DR3894" s="158"/>
      <c r="DS3894" s="160"/>
    </row>
    <row r="3895" spans="1:123" s="110" customFormat="1">
      <c r="A3895" s="184"/>
      <c r="B3895" s="180"/>
      <c r="D3895" s="192"/>
      <c r="E3895" s="157"/>
      <c r="F3895" s="158"/>
      <c r="G3895" s="158"/>
      <c r="H3895" s="158"/>
      <c r="I3895" s="158"/>
      <c r="J3895" s="158"/>
      <c r="K3895" s="158"/>
      <c r="L3895" s="158"/>
      <c r="M3895" s="158"/>
      <c r="N3895" s="158"/>
      <c r="O3895" s="158"/>
      <c r="P3895" s="158"/>
      <c r="Q3895" s="158"/>
      <c r="R3895" s="158"/>
      <c r="S3895" s="158"/>
      <c r="T3895" s="158"/>
      <c r="U3895" s="158"/>
      <c r="V3895" s="158"/>
      <c r="W3895" s="158"/>
      <c r="X3895" s="158"/>
      <c r="Y3895" s="158"/>
      <c r="Z3895" s="158"/>
      <c r="AA3895" s="158"/>
      <c r="AB3895" s="158"/>
      <c r="AC3895" s="158"/>
      <c r="AD3895" s="158"/>
      <c r="AE3895" s="158"/>
      <c r="AF3895" s="158"/>
      <c r="AG3895" s="158"/>
      <c r="AH3895" s="158"/>
      <c r="AI3895" s="158"/>
      <c r="AJ3895" s="158"/>
      <c r="AK3895" s="158"/>
      <c r="AL3895" s="158"/>
      <c r="AM3895" s="158"/>
      <c r="AN3895" s="158"/>
      <c r="AO3895" s="158"/>
      <c r="AP3895" s="158"/>
      <c r="AQ3895" s="158"/>
      <c r="AR3895" s="158"/>
      <c r="AS3895" s="158"/>
      <c r="AT3895" s="158"/>
      <c r="AU3895" s="158"/>
      <c r="AV3895" s="158"/>
      <c r="AW3895" s="158"/>
      <c r="AX3895" s="158"/>
      <c r="AY3895" s="158"/>
      <c r="AZ3895" s="158"/>
      <c r="BA3895" s="158"/>
      <c r="BB3895" s="158"/>
      <c r="BC3895" s="158"/>
      <c r="BD3895" s="159"/>
      <c r="BE3895" s="158"/>
      <c r="BF3895" s="158"/>
      <c r="BG3895" s="158"/>
      <c r="BH3895" s="158"/>
      <c r="BI3895" s="159"/>
      <c r="BJ3895" s="158"/>
      <c r="BK3895" s="158"/>
      <c r="BL3895" s="158"/>
      <c r="BM3895" s="158"/>
      <c r="BN3895" s="158"/>
      <c r="BO3895" s="158"/>
      <c r="BP3895" s="158"/>
      <c r="BQ3895" s="158"/>
      <c r="BR3895" s="158"/>
      <c r="BS3895" s="158"/>
      <c r="BT3895" s="158"/>
      <c r="BU3895" s="158"/>
      <c r="BV3895" s="158"/>
      <c r="BW3895" s="158"/>
      <c r="BX3895" s="158"/>
      <c r="BY3895" s="158"/>
      <c r="BZ3895" s="158"/>
      <c r="CA3895" s="158"/>
      <c r="CB3895" s="158"/>
      <c r="CC3895" s="158"/>
      <c r="CD3895" s="158"/>
      <c r="CE3895" s="158"/>
      <c r="CF3895" s="158"/>
      <c r="CG3895" s="158"/>
      <c r="CH3895" s="158"/>
      <c r="CI3895" s="158"/>
      <c r="CJ3895" s="158"/>
      <c r="CK3895" s="158"/>
      <c r="CL3895" s="158"/>
      <c r="CM3895" s="158"/>
      <c r="CN3895" s="158"/>
      <c r="CO3895" s="158"/>
      <c r="CP3895" s="158"/>
      <c r="CQ3895" s="158"/>
      <c r="CR3895" s="158"/>
      <c r="CS3895" s="158"/>
      <c r="CT3895" s="158"/>
      <c r="CU3895" s="158"/>
      <c r="CV3895" s="158"/>
      <c r="CW3895" s="158"/>
      <c r="CX3895" s="158"/>
      <c r="CY3895" s="158"/>
      <c r="CZ3895" s="158"/>
      <c r="DA3895" s="158"/>
      <c r="DB3895" s="158"/>
      <c r="DC3895" s="158"/>
      <c r="DD3895" s="158"/>
      <c r="DE3895" s="158"/>
      <c r="DF3895" s="158"/>
      <c r="DG3895" s="158"/>
      <c r="DH3895" s="158"/>
      <c r="DI3895" s="158"/>
      <c r="DJ3895" s="158"/>
      <c r="DK3895" s="158"/>
      <c r="DL3895" s="158"/>
      <c r="DM3895" s="158"/>
      <c r="DN3895" s="158"/>
      <c r="DO3895" s="158"/>
      <c r="DP3895" s="158"/>
      <c r="DQ3895" s="158"/>
      <c r="DR3895" s="158"/>
      <c r="DS3895" s="160"/>
    </row>
    <row r="3896" spans="1:123" s="110" customFormat="1">
      <c r="A3896" s="184"/>
      <c r="B3896" s="180"/>
      <c r="D3896" s="192"/>
      <c r="E3896" s="157"/>
      <c r="F3896" s="158"/>
      <c r="G3896" s="158"/>
      <c r="H3896" s="158"/>
      <c r="I3896" s="158"/>
      <c r="J3896" s="158"/>
      <c r="K3896" s="158"/>
      <c r="L3896" s="158"/>
      <c r="M3896" s="158"/>
      <c r="N3896" s="158"/>
      <c r="O3896" s="158"/>
      <c r="P3896" s="158"/>
      <c r="Q3896" s="158"/>
      <c r="R3896" s="158"/>
      <c r="S3896" s="158"/>
      <c r="T3896" s="158"/>
      <c r="U3896" s="158"/>
      <c r="V3896" s="158"/>
      <c r="W3896" s="158"/>
      <c r="X3896" s="158"/>
      <c r="Y3896" s="158"/>
      <c r="Z3896" s="158"/>
      <c r="AA3896" s="158"/>
      <c r="AB3896" s="158"/>
      <c r="AC3896" s="158"/>
      <c r="AD3896" s="158"/>
      <c r="AE3896" s="158"/>
      <c r="AF3896" s="158"/>
      <c r="AG3896" s="158"/>
      <c r="AH3896" s="158"/>
      <c r="AI3896" s="158"/>
      <c r="AJ3896" s="158"/>
      <c r="AK3896" s="158"/>
      <c r="AL3896" s="158"/>
      <c r="AM3896" s="158"/>
      <c r="AN3896" s="158"/>
      <c r="AO3896" s="158"/>
      <c r="AP3896" s="158"/>
      <c r="AQ3896" s="158"/>
      <c r="AR3896" s="158"/>
      <c r="AS3896" s="158"/>
      <c r="AT3896" s="158"/>
      <c r="AU3896" s="158"/>
      <c r="AV3896" s="158"/>
      <c r="AW3896" s="158"/>
      <c r="AX3896" s="158"/>
      <c r="AY3896" s="158"/>
      <c r="AZ3896" s="158"/>
      <c r="BA3896" s="158"/>
      <c r="BB3896" s="158"/>
      <c r="BC3896" s="158"/>
      <c r="BD3896" s="159"/>
      <c r="BE3896" s="158"/>
      <c r="BF3896" s="158"/>
      <c r="BG3896" s="158"/>
      <c r="BH3896" s="158"/>
      <c r="BI3896" s="159"/>
      <c r="BJ3896" s="158"/>
      <c r="BK3896" s="158"/>
      <c r="BL3896" s="158"/>
      <c r="BM3896" s="158"/>
      <c r="BN3896" s="158"/>
      <c r="BO3896" s="158"/>
      <c r="BP3896" s="158"/>
      <c r="BQ3896" s="158"/>
      <c r="BR3896" s="158"/>
      <c r="BS3896" s="158"/>
      <c r="BT3896" s="158"/>
      <c r="BU3896" s="158"/>
      <c r="BV3896" s="158"/>
      <c r="BW3896" s="158"/>
      <c r="BX3896" s="158"/>
      <c r="BY3896" s="158"/>
      <c r="BZ3896" s="158"/>
      <c r="CA3896" s="158"/>
      <c r="CB3896" s="158"/>
      <c r="CC3896" s="158"/>
      <c r="CD3896" s="158"/>
      <c r="CE3896" s="158"/>
      <c r="CF3896" s="158"/>
      <c r="CG3896" s="158"/>
      <c r="CH3896" s="158"/>
      <c r="CI3896" s="158"/>
      <c r="CJ3896" s="158"/>
      <c r="CK3896" s="158"/>
      <c r="CL3896" s="158"/>
      <c r="CM3896" s="158"/>
      <c r="CN3896" s="158"/>
      <c r="CO3896" s="158"/>
      <c r="CP3896" s="158"/>
      <c r="CQ3896" s="158"/>
      <c r="CR3896" s="158"/>
      <c r="CS3896" s="158"/>
      <c r="CT3896" s="158"/>
      <c r="CU3896" s="158"/>
      <c r="CV3896" s="158"/>
      <c r="CW3896" s="158"/>
      <c r="CX3896" s="158"/>
      <c r="CY3896" s="158"/>
      <c r="CZ3896" s="158"/>
      <c r="DA3896" s="158"/>
      <c r="DB3896" s="158"/>
      <c r="DC3896" s="158"/>
      <c r="DD3896" s="158"/>
      <c r="DE3896" s="158"/>
      <c r="DF3896" s="158"/>
      <c r="DG3896" s="158"/>
      <c r="DH3896" s="158"/>
      <c r="DI3896" s="158"/>
      <c r="DJ3896" s="158"/>
      <c r="DK3896" s="158"/>
      <c r="DL3896" s="158"/>
      <c r="DM3896" s="158"/>
      <c r="DN3896" s="158"/>
      <c r="DO3896" s="158"/>
      <c r="DP3896" s="158"/>
      <c r="DQ3896" s="158"/>
      <c r="DR3896" s="158"/>
      <c r="DS3896" s="160"/>
    </row>
    <row r="3897" spans="1:123" s="110" customFormat="1">
      <c r="A3897" s="184"/>
      <c r="B3897" s="180"/>
      <c r="D3897" s="192"/>
      <c r="E3897" s="157"/>
      <c r="F3897" s="158"/>
      <c r="G3897" s="158"/>
      <c r="H3897" s="158"/>
      <c r="I3897" s="158"/>
      <c r="J3897" s="158"/>
      <c r="K3897" s="158"/>
      <c r="L3897" s="158"/>
      <c r="M3897" s="158"/>
      <c r="N3897" s="158"/>
      <c r="O3897" s="158"/>
      <c r="P3897" s="158"/>
      <c r="Q3897" s="158"/>
      <c r="R3897" s="158"/>
      <c r="S3897" s="158"/>
      <c r="T3897" s="158"/>
      <c r="U3897" s="158"/>
      <c r="V3897" s="158"/>
      <c r="W3897" s="158"/>
      <c r="X3897" s="158"/>
      <c r="Y3897" s="158"/>
      <c r="Z3897" s="158"/>
      <c r="AA3897" s="158"/>
      <c r="AB3897" s="158"/>
      <c r="AC3897" s="158"/>
      <c r="AD3897" s="158"/>
      <c r="AE3897" s="158"/>
      <c r="AF3897" s="158"/>
      <c r="AG3897" s="158"/>
      <c r="AH3897" s="158"/>
      <c r="AI3897" s="158"/>
      <c r="AJ3897" s="158"/>
      <c r="AK3897" s="158"/>
      <c r="AL3897" s="158"/>
      <c r="AM3897" s="158"/>
      <c r="AN3897" s="158"/>
      <c r="AO3897" s="158"/>
      <c r="AP3897" s="158"/>
      <c r="AQ3897" s="158"/>
      <c r="AR3897" s="158"/>
      <c r="AS3897" s="158"/>
      <c r="AT3897" s="158"/>
      <c r="AU3897" s="158"/>
      <c r="AV3897" s="158"/>
      <c r="AW3897" s="158"/>
      <c r="AX3897" s="158"/>
      <c r="AY3897" s="158"/>
      <c r="AZ3897" s="158"/>
      <c r="BA3897" s="158"/>
      <c r="BB3897" s="158"/>
      <c r="BC3897" s="158"/>
      <c r="BD3897" s="159"/>
      <c r="BE3897" s="158"/>
      <c r="BF3897" s="158"/>
      <c r="BG3897" s="158"/>
      <c r="BH3897" s="158"/>
      <c r="BI3897" s="159"/>
      <c r="BJ3897" s="158"/>
      <c r="BK3897" s="158"/>
      <c r="BL3897" s="158"/>
      <c r="BM3897" s="158"/>
      <c r="BN3897" s="158"/>
      <c r="BO3897" s="158"/>
      <c r="BP3897" s="158"/>
      <c r="BQ3897" s="158"/>
      <c r="BR3897" s="158"/>
      <c r="BS3897" s="158"/>
      <c r="BT3897" s="158"/>
      <c r="BU3897" s="158"/>
      <c r="BV3897" s="158"/>
      <c r="BW3897" s="158"/>
      <c r="BX3897" s="158"/>
      <c r="BY3897" s="158"/>
      <c r="BZ3897" s="158"/>
      <c r="CA3897" s="158"/>
      <c r="CB3897" s="158"/>
      <c r="CC3897" s="158"/>
      <c r="CD3897" s="158"/>
      <c r="CE3897" s="158"/>
      <c r="CF3897" s="158"/>
      <c r="CG3897" s="158"/>
      <c r="CH3897" s="158"/>
      <c r="CI3897" s="158"/>
      <c r="CJ3897" s="158"/>
      <c r="CK3897" s="158"/>
      <c r="CL3897" s="158"/>
      <c r="CM3897" s="158"/>
      <c r="CN3897" s="158"/>
      <c r="CO3897" s="158"/>
      <c r="CP3897" s="158"/>
      <c r="CQ3897" s="158"/>
      <c r="CR3897" s="158"/>
      <c r="CS3897" s="158"/>
      <c r="CT3897" s="158"/>
      <c r="CU3897" s="158"/>
      <c r="CV3897" s="158"/>
      <c r="CW3897" s="158"/>
      <c r="CX3897" s="158"/>
      <c r="CY3897" s="158"/>
      <c r="CZ3897" s="158"/>
      <c r="DA3897" s="158"/>
      <c r="DB3897" s="158"/>
      <c r="DC3897" s="158"/>
      <c r="DD3897" s="158"/>
      <c r="DE3897" s="158"/>
      <c r="DF3897" s="158"/>
      <c r="DG3897" s="158"/>
      <c r="DH3897" s="158"/>
      <c r="DI3897" s="158"/>
      <c r="DJ3897" s="158"/>
      <c r="DK3897" s="158"/>
      <c r="DL3897" s="158"/>
      <c r="DM3897" s="158"/>
      <c r="DN3897" s="158"/>
      <c r="DO3897" s="158"/>
      <c r="DP3897" s="158"/>
      <c r="DQ3897" s="158"/>
      <c r="DR3897" s="158"/>
      <c r="DS3897" s="160"/>
    </row>
    <row r="3898" spans="1:123" s="110" customFormat="1">
      <c r="A3898" s="184"/>
      <c r="B3898" s="180"/>
      <c r="D3898" s="192"/>
      <c r="E3898" s="157"/>
      <c r="F3898" s="158"/>
      <c r="G3898" s="158"/>
      <c r="H3898" s="158"/>
      <c r="I3898" s="158"/>
      <c r="J3898" s="158"/>
      <c r="K3898" s="158"/>
      <c r="L3898" s="158"/>
      <c r="M3898" s="158"/>
      <c r="N3898" s="158"/>
      <c r="O3898" s="158"/>
      <c r="P3898" s="158"/>
      <c r="Q3898" s="158"/>
      <c r="R3898" s="158"/>
      <c r="S3898" s="158"/>
      <c r="T3898" s="158"/>
      <c r="U3898" s="158"/>
      <c r="V3898" s="158"/>
      <c r="W3898" s="158"/>
      <c r="X3898" s="158"/>
      <c r="Y3898" s="158"/>
      <c r="Z3898" s="158"/>
      <c r="AA3898" s="158"/>
      <c r="AB3898" s="158"/>
      <c r="AC3898" s="158"/>
      <c r="AD3898" s="158"/>
      <c r="AE3898" s="158"/>
      <c r="AF3898" s="158"/>
      <c r="AG3898" s="158"/>
      <c r="AH3898" s="158"/>
      <c r="AI3898" s="158"/>
      <c r="AJ3898" s="158"/>
      <c r="AK3898" s="158"/>
      <c r="AL3898" s="158"/>
      <c r="AM3898" s="158"/>
      <c r="AN3898" s="158"/>
      <c r="AO3898" s="158"/>
      <c r="AP3898" s="158"/>
      <c r="AQ3898" s="158"/>
      <c r="AR3898" s="158"/>
      <c r="AS3898" s="158"/>
      <c r="AT3898" s="158"/>
      <c r="AU3898" s="158"/>
      <c r="AV3898" s="158"/>
      <c r="AW3898" s="158"/>
      <c r="AX3898" s="158"/>
      <c r="AY3898" s="158"/>
      <c r="AZ3898" s="158"/>
      <c r="BA3898" s="158"/>
      <c r="BB3898" s="158"/>
      <c r="BC3898" s="158"/>
      <c r="BD3898" s="159"/>
      <c r="BE3898" s="158"/>
      <c r="BF3898" s="158"/>
      <c r="BG3898" s="158"/>
      <c r="BH3898" s="158"/>
      <c r="BI3898" s="159"/>
      <c r="BJ3898" s="158"/>
      <c r="BK3898" s="158"/>
      <c r="BL3898" s="158"/>
      <c r="BM3898" s="158"/>
      <c r="BN3898" s="158"/>
      <c r="BO3898" s="158"/>
      <c r="BP3898" s="158"/>
      <c r="BQ3898" s="158"/>
      <c r="BR3898" s="158"/>
      <c r="BS3898" s="158"/>
      <c r="BT3898" s="158"/>
      <c r="BU3898" s="158"/>
      <c r="BV3898" s="158"/>
      <c r="BW3898" s="158"/>
      <c r="BX3898" s="158"/>
      <c r="BY3898" s="158"/>
      <c r="BZ3898" s="158"/>
      <c r="CA3898" s="158"/>
      <c r="CB3898" s="158"/>
      <c r="CC3898" s="158"/>
      <c r="CD3898" s="158"/>
      <c r="CE3898" s="158"/>
      <c r="CF3898" s="158"/>
      <c r="CG3898" s="158"/>
      <c r="CH3898" s="158"/>
      <c r="CI3898" s="158"/>
      <c r="CJ3898" s="158"/>
      <c r="CK3898" s="158"/>
      <c r="CL3898" s="158"/>
      <c r="CM3898" s="158"/>
      <c r="CN3898" s="158"/>
      <c r="CO3898" s="158"/>
      <c r="CP3898" s="158"/>
      <c r="CQ3898" s="158"/>
      <c r="CR3898" s="158"/>
      <c r="CS3898" s="158"/>
      <c r="CT3898" s="158"/>
      <c r="CU3898" s="158"/>
      <c r="CV3898" s="158"/>
      <c r="CW3898" s="158"/>
      <c r="CX3898" s="158"/>
      <c r="CY3898" s="158"/>
      <c r="CZ3898" s="158"/>
      <c r="DA3898" s="158"/>
      <c r="DB3898" s="158"/>
      <c r="DC3898" s="158"/>
      <c r="DD3898" s="158"/>
      <c r="DE3898" s="158"/>
      <c r="DF3898" s="158"/>
      <c r="DG3898" s="158"/>
      <c r="DH3898" s="158"/>
      <c r="DI3898" s="158"/>
      <c r="DJ3898" s="158"/>
      <c r="DK3898" s="158"/>
      <c r="DL3898" s="158"/>
      <c r="DM3898" s="158"/>
      <c r="DN3898" s="158"/>
      <c r="DO3898" s="158"/>
      <c r="DP3898" s="158"/>
      <c r="DQ3898" s="158"/>
      <c r="DR3898" s="158"/>
      <c r="DS3898" s="160"/>
    </row>
    <row r="3899" spans="1:123" s="110" customFormat="1">
      <c r="A3899" s="184"/>
      <c r="B3899" s="180"/>
      <c r="D3899" s="192"/>
      <c r="E3899" s="157"/>
      <c r="F3899" s="158"/>
      <c r="G3899" s="158"/>
      <c r="H3899" s="158"/>
      <c r="I3899" s="158"/>
      <c r="J3899" s="158"/>
      <c r="K3899" s="158"/>
      <c r="L3899" s="158"/>
      <c r="M3899" s="158"/>
      <c r="N3899" s="158"/>
      <c r="O3899" s="158"/>
      <c r="P3899" s="158"/>
      <c r="Q3899" s="158"/>
      <c r="R3899" s="158"/>
      <c r="S3899" s="158"/>
      <c r="T3899" s="158"/>
      <c r="U3899" s="158"/>
      <c r="V3899" s="158"/>
      <c r="W3899" s="158"/>
      <c r="X3899" s="158"/>
      <c r="Y3899" s="158"/>
      <c r="Z3899" s="158"/>
      <c r="AA3899" s="158"/>
      <c r="AB3899" s="158"/>
      <c r="AC3899" s="158"/>
      <c r="AD3899" s="158"/>
      <c r="AE3899" s="158"/>
      <c r="AF3899" s="158"/>
      <c r="AG3899" s="158"/>
      <c r="AH3899" s="158"/>
      <c r="AI3899" s="158"/>
      <c r="AJ3899" s="158"/>
      <c r="AK3899" s="158"/>
      <c r="AL3899" s="158"/>
      <c r="AM3899" s="158"/>
      <c r="AN3899" s="158"/>
      <c r="AO3899" s="158"/>
      <c r="AP3899" s="158"/>
      <c r="AQ3899" s="158"/>
      <c r="AR3899" s="158"/>
      <c r="AS3899" s="158"/>
      <c r="AT3899" s="158"/>
      <c r="AU3899" s="158"/>
      <c r="AV3899" s="158"/>
      <c r="AW3899" s="158"/>
      <c r="AX3899" s="158"/>
      <c r="AY3899" s="158"/>
      <c r="AZ3899" s="158"/>
      <c r="BA3899" s="158"/>
      <c r="BB3899" s="158"/>
      <c r="BC3899" s="158"/>
      <c r="BD3899" s="159"/>
      <c r="BE3899" s="158"/>
      <c r="BF3899" s="158"/>
      <c r="BG3899" s="158"/>
      <c r="BH3899" s="158"/>
      <c r="BI3899" s="159"/>
      <c r="BJ3899" s="158"/>
      <c r="BK3899" s="158"/>
      <c r="BL3899" s="158"/>
      <c r="BM3899" s="158"/>
      <c r="BN3899" s="158"/>
      <c r="BO3899" s="158"/>
      <c r="BP3899" s="158"/>
      <c r="BQ3899" s="158"/>
      <c r="BR3899" s="158"/>
      <c r="BS3899" s="158"/>
      <c r="BT3899" s="158"/>
      <c r="BU3899" s="158"/>
      <c r="BV3899" s="158"/>
      <c r="BW3899" s="158"/>
      <c r="BX3899" s="158"/>
      <c r="BY3899" s="158"/>
      <c r="BZ3899" s="158"/>
      <c r="CA3899" s="158"/>
      <c r="CB3899" s="158"/>
      <c r="CC3899" s="158"/>
      <c r="CD3899" s="158"/>
      <c r="CE3899" s="158"/>
      <c r="CF3899" s="158"/>
      <c r="CG3899" s="158"/>
      <c r="CH3899" s="158"/>
      <c r="CI3899" s="158"/>
      <c r="CJ3899" s="158"/>
      <c r="CK3899" s="158"/>
      <c r="CL3899" s="158"/>
      <c r="CM3899" s="158"/>
      <c r="CN3899" s="158"/>
      <c r="CO3899" s="158"/>
      <c r="CP3899" s="158"/>
      <c r="CQ3899" s="158"/>
      <c r="CR3899" s="158"/>
      <c r="CS3899" s="158"/>
      <c r="CT3899" s="158"/>
      <c r="CU3899" s="158"/>
      <c r="CV3899" s="158"/>
      <c r="CW3899" s="158"/>
      <c r="CX3899" s="158"/>
      <c r="CY3899" s="158"/>
      <c r="CZ3899" s="158"/>
      <c r="DA3899" s="158"/>
      <c r="DB3899" s="158"/>
      <c r="DC3899" s="158"/>
      <c r="DD3899" s="158"/>
      <c r="DE3899" s="158"/>
      <c r="DF3899" s="158"/>
      <c r="DG3899" s="158"/>
      <c r="DH3899" s="158"/>
      <c r="DI3899" s="158"/>
      <c r="DJ3899" s="158"/>
      <c r="DK3899" s="158"/>
      <c r="DL3899" s="158"/>
      <c r="DM3899" s="158"/>
      <c r="DN3899" s="158"/>
      <c r="DO3899" s="158"/>
      <c r="DP3899" s="158"/>
      <c r="DQ3899" s="158"/>
      <c r="DR3899" s="158"/>
      <c r="DS3899" s="160"/>
    </row>
    <row r="3900" spans="1:123" s="110" customFormat="1">
      <c r="A3900" s="184"/>
      <c r="B3900" s="180"/>
      <c r="D3900" s="192"/>
      <c r="E3900" s="157"/>
      <c r="F3900" s="158"/>
      <c r="G3900" s="158"/>
      <c r="H3900" s="158"/>
      <c r="I3900" s="158"/>
      <c r="J3900" s="158"/>
      <c r="K3900" s="158"/>
      <c r="L3900" s="158"/>
      <c r="M3900" s="158"/>
      <c r="N3900" s="158"/>
      <c r="O3900" s="158"/>
      <c r="P3900" s="158"/>
      <c r="Q3900" s="158"/>
      <c r="R3900" s="158"/>
      <c r="S3900" s="158"/>
      <c r="T3900" s="158"/>
      <c r="U3900" s="158"/>
      <c r="V3900" s="158"/>
      <c r="W3900" s="158"/>
      <c r="X3900" s="158"/>
      <c r="Y3900" s="158"/>
      <c r="Z3900" s="158"/>
      <c r="AA3900" s="158"/>
      <c r="AB3900" s="158"/>
      <c r="AC3900" s="158"/>
      <c r="AD3900" s="158"/>
      <c r="AE3900" s="158"/>
      <c r="AF3900" s="158"/>
      <c r="AG3900" s="158"/>
      <c r="AH3900" s="158"/>
      <c r="AI3900" s="158"/>
      <c r="AJ3900" s="158"/>
      <c r="AK3900" s="158"/>
      <c r="AL3900" s="158"/>
      <c r="AM3900" s="158"/>
      <c r="AN3900" s="158"/>
      <c r="AO3900" s="158"/>
      <c r="AP3900" s="158"/>
      <c r="AQ3900" s="158"/>
      <c r="AR3900" s="158"/>
      <c r="AS3900" s="158"/>
      <c r="AT3900" s="158"/>
      <c r="AU3900" s="158"/>
      <c r="AV3900" s="158"/>
      <c r="AW3900" s="158"/>
      <c r="AX3900" s="158"/>
      <c r="AY3900" s="158"/>
      <c r="AZ3900" s="158"/>
      <c r="BA3900" s="158"/>
      <c r="BB3900" s="158"/>
      <c r="BC3900" s="158"/>
      <c r="BD3900" s="159"/>
      <c r="BE3900" s="158"/>
      <c r="BF3900" s="158"/>
      <c r="BG3900" s="158"/>
      <c r="BH3900" s="158"/>
      <c r="BI3900" s="159"/>
      <c r="BJ3900" s="158"/>
      <c r="BK3900" s="158"/>
      <c r="BL3900" s="158"/>
      <c r="BM3900" s="158"/>
      <c r="BN3900" s="158"/>
      <c r="BO3900" s="158"/>
      <c r="BP3900" s="158"/>
      <c r="BQ3900" s="158"/>
      <c r="BR3900" s="158"/>
      <c r="BS3900" s="158"/>
      <c r="BT3900" s="158"/>
      <c r="BU3900" s="158"/>
      <c r="BV3900" s="158"/>
      <c r="BW3900" s="158"/>
      <c r="BX3900" s="158"/>
      <c r="BY3900" s="158"/>
      <c r="BZ3900" s="158"/>
      <c r="CA3900" s="158"/>
      <c r="CB3900" s="158"/>
      <c r="CC3900" s="158"/>
      <c r="CD3900" s="158"/>
      <c r="CE3900" s="158"/>
      <c r="CF3900" s="158"/>
      <c r="CG3900" s="158"/>
      <c r="CH3900" s="158"/>
      <c r="CI3900" s="158"/>
      <c r="CJ3900" s="158"/>
      <c r="CK3900" s="158"/>
      <c r="CL3900" s="158"/>
      <c r="CM3900" s="158"/>
      <c r="CN3900" s="158"/>
      <c r="CO3900" s="158"/>
      <c r="CP3900" s="158"/>
      <c r="CQ3900" s="158"/>
      <c r="CR3900" s="158"/>
      <c r="CS3900" s="158"/>
      <c r="CT3900" s="158"/>
      <c r="CU3900" s="158"/>
      <c r="CV3900" s="158"/>
      <c r="CW3900" s="158"/>
      <c r="CX3900" s="158"/>
      <c r="CY3900" s="158"/>
      <c r="CZ3900" s="158"/>
      <c r="DA3900" s="158"/>
      <c r="DB3900" s="158"/>
      <c r="DC3900" s="158"/>
      <c r="DD3900" s="158"/>
      <c r="DE3900" s="158"/>
      <c r="DF3900" s="158"/>
      <c r="DG3900" s="158"/>
      <c r="DH3900" s="158"/>
      <c r="DI3900" s="158"/>
      <c r="DJ3900" s="158"/>
      <c r="DK3900" s="158"/>
      <c r="DL3900" s="158"/>
      <c r="DM3900" s="158"/>
      <c r="DN3900" s="158"/>
      <c r="DO3900" s="158"/>
      <c r="DP3900" s="158"/>
      <c r="DQ3900" s="158"/>
      <c r="DR3900" s="158"/>
      <c r="DS3900" s="160"/>
    </row>
    <row r="3901" spans="1:123" s="110" customFormat="1">
      <c r="A3901" s="184"/>
      <c r="B3901" s="180"/>
      <c r="D3901" s="192"/>
      <c r="E3901" s="157"/>
      <c r="F3901" s="158"/>
      <c r="G3901" s="158"/>
      <c r="H3901" s="158"/>
      <c r="I3901" s="158"/>
      <c r="J3901" s="158"/>
      <c r="K3901" s="158"/>
      <c r="L3901" s="158"/>
      <c r="M3901" s="158"/>
      <c r="N3901" s="158"/>
      <c r="O3901" s="158"/>
      <c r="P3901" s="158"/>
      <c r="Q3901" s="158"/>
      <c r="R3901" s="158"/>
      <c r="S3901" s="158"/>
      <c r="T3901" s="158"/>
      <c r="U3901" s="158"/>
      <c r="V3901" s="158"/>
      <c r="W3901" s="158"/>
      <c r="X3901" s="158"/>
      <c r="Y3901" s="158"/>
      <c r="Z3901" s="158"/>
      <c r="AA3901" s="158"/>
      <c r="AB3901" s="158"/>
      <c r="AC3901" s="158"/>
      <c r="AD3901" s="158"/>
      <c r="AE3901" s="158"/>
      <c r="AF3901" s="158"/>
      <c r="AG3901" s="158"/>
      <c r="AH3901" s="158"/>
      <c r="AI3901" s="158"/>
      <c r="AJ3901" s="158"/>
      <c r="AK3901" s="158"/>
      <c r="AL3901" s="158"/>
      <c r="AM3901" s="158"/>
      <c r="AN3901" s="158"/>
      <c r="AO3901" s="158"/>
      <c r="AP3901" s="158"/>
      <c r="AQ3901" s="158"/>
      <c r="AR3901" s="158"/>
      <c r="AS3901" s="158"/>
      <c r="AT3901" s="158"/>
      <c r="AU3901" s="158"/>
      <c r="AV3901" s="158"/>
      <c r="AW3901" s="158"/>
      <c r="AX3901" s="158"/>
      <c r="AY3901" s="158"/>
      <c r="AZ3901" s="158"/>
      <c r="BA3901" s="158"/>
      <c r="BB3901" s="158"/>
      <c r="BC3901" s="158"/>
      <c r="BD3901" s="159"/>
      <c r="BE3901" s="158"/>
      <c r="BF3901" s="158"/>
      <c r="BG3901" s="158"/>
      <c r="BH3901" s="158"/>
      <c r="BI3901" s="159"/>
      <c r="BJ3901" s="158"/>
      <c r="BK3901" s="158"/>
      <c r="BL3901" s="158"/>
      <c r="BM3901" s="158"/>
      <c r="BN3901" s="158"/>
      <c r="BO3901" s="158"/>
      <c r="BP3901" s="158"/>
      <c r="BQ3901" s="158"/>
      <c r="BR3901" s="158"/>
      <c r="BS3901" s="158"/>
      <c r="BT3901" s="158"/>
      <c r="BU3901" s="158"/>
      <c r="BV3901" s="158"/>
      <c r="BW3901" s="158"/>
      <c r="BX3901" s="158"/>
      <c r="BY3901" s="158"/>
      <c r="BZ3901" s="158"/>
      <c r="CA3901" s="158"/>
      <c r="CB3901" s="158"/>
      <c r="CC3901" s="158"/>
      <c r="CD3901" s="158"/>
      <c r="CE3901" s="158"/>
      <c r="CF3901" s="158"/>
      <c r="CG3901" s="158"/>
      <c r="CH3901" s="158"/>
      <c r="CI3901" s="158"/>
      <c r="CJ3901" s="158"/>
      <c r="CK3901" s="158"/>
      <c r="CL3901" s="158"/>
      <c r="CM3901" s="158"/>
      <c r="CN3901" s="158"/>
      <c r="CO3901" s="158"/>
      <c r="CP3901" s="158"/>
      <c r="CQ3901" s="158"/>
      <c r="CR3901" s="158"/>
      <c r="CS3901" s="158"/>
      <c r="CT3901" s="158"/>
      <c r="CU3901" s="158"/>
      <c r="CV3901" s="158"/>
      <c r="CW3901" s="158"/>
      <c r="CX3901" s="158"/>
      <c r="CY3901" s="158"/>
      <c r="CZ3901" s="158"/>
      <c r="DA3901" s="158"/>
      <c r="DB3901" s="158"/>
      <c r="DC3901" s="158"/>
      <c r="DD3901" s="158"/>
      <c r="DE3901" s="158"/>
      <c r="DF3901" s="158"/>
      <c r="DG3901" s="158"/>
      <c r="DH3901" s="158"/>
      <c r="DI3901" s="158"/>
      <c r="DJ3901" s="158"/>
      <c r="DK3901" s="158"/>
      <c r="DL3901" s="158"/>
      <c r="DM3901" s="158"/>
      <c r="DN3901" s="158"/>
      <c r="DO3901" s="158"/>
      <c r="DP3901" s="158"/>
      <c r="DQ3901" s="158"/>
      <c r="DR3901" s="158"/>
      <c r="DS3901" s="160"/>
    </row>
    <row r="3902" spans="1:123" s="110" customFormat="1">
      <c r="A3902" s="184"/>
      <c r="B3902" s="180"/>
      <c r="D3902" s="192"/>
      <c r="E3902" s="157"/>
      <c r="F3902" s="158"/>
      <c r="G3902" s="158"/>
      <c r="H3902" s="158"/>
      <c r="I3902" s="158"/>
      <c r="J3902" s="158"/>
      <c r="K3902" s="158"/>
      <c r="L3902" s="158"/>
      <c r="M3902" s="158"/>
      <c r="N3902" s="158"/>
      <c r="O3902" s="158"/>
      <c r="P3902" s="158"/>
      <c r="Q3902" s="158"/>
      <c r="R3902" s="158"/>
      <c r="S3902" s="158"/>
      <c r="T3902" s="158"/>
      <c r="U3902" s="158"/>
      <c r="V3902" s="158"/>
      <c r="W3902" s="158"/>
      <c r="X3902" s="158"/>
      <c r="Y3902" s="158"/>
      <c r="Z3902" s="158"/>
      <c r="AA3902" s="158"/>
      <c r="AB3902" s="158"/>
      <c r="AC3902" s="158"/>
      <c r="AD3902" s="158"/>
      <c r="AE3902" s="158"/>
      <c r="AF3902" s="158"/>
      <c r="AG3902" s="158"/>
      <c r="AH3902" s="158"/>
      <c r="AI3902" s="158"/>
      <c r="AJ3902" s="158"/>
      <c r="AK3902" s="158"/>
      <c r="AL3902" s="158"/>
      <c r="AM3902" s="158"/>
      <c r="AN3902" s="158"/>
      <c r="AO3902" s="158"/>
      <c r="AP3902" s="158"/>
      <c r="AQ3902" s="158"/>
      <c r="AR3902" s="158"/>
      <c r="AS3902" s="158"/>
      <c r="AT3902" s="158"/>
      <c r="AU3902" s="158"/>
      <c r="AV3902" s="158"/>
      <c r="AW3902" s="158"/>
      <c r="AX3902" s="158"/>
      <c r="AY3902" s="158"/>
      <c r="AZ3902" s="158"/>
      <c r="BA3902" s="158"/>
      <c r="BB3902" s="158"/>
      <c r="BC3902" s="158"/>
      <c r="BD3902" s="159"/>
      <c r="BE3902" s="158"/>
      <c r="BF3902" s="158"/>
      <c r="BG3902" s="158"/>
      <c r="BH3902" s="158"/>
      <c r="BI3902" s="159"/>
      <c r="BJ3902" s="158"/>
      <c r="BK3902" s="158"/>
      <c r="BL3902" s="158"/>
      <c r="BM3902" s="158"/>
      <c r="BN3902" s="158"/>
      <c r="BO3902" s="158"/>
      <c r="BP3902" s="158"/>
      <c r="BQ3902" s="158"/>
      <c r="BR3902" s="158"/>
      <c r="BS3902" s="158"/>
      <c r="BT3902" s="158"/>
      <c r="BU3902" s="158"/>
      <c r="BV3902" s="158"/>
      <c r="BW3902" s="158"/>
      <c r="BX3902" s="158"/>
      <c r="BY3902" s="158"/>
      <c r="BZ3902" s="158"/>
      <c r="CA3902" s="158"/>
      <c r="CB3902" s="158"/>
      <c r="CC3902" s="158"/>
      <c r="CD3902" s="158"/>
      <c r="CE3902" s="158"/>
      <c r="CF3902" s="158"/>
      <c r="CG3902" s="158"/>
      <c r="CH3902" s="158"/>
      <c r="CI3902" s="158"/>
      <c r="CJ3902" s="158"/>
      <c r="CK3902" s="158"/>
      <c r="CL3902" s="158"/>
      <c r="CM3902" s="158"/>
      <c r="CN3902" s="158"/>
      <c r="CO3902" s="158"/>
      <c r="CP3902" s="158"/>
      <c r="CQ3902" s="158"/>
      <c r="CR3902" s="158"/>
      <c r="CS3902" s="158"/>
      <c r="CT3902" s="158"/>
      <c r="CU3902" s="158"/>
      <c r="CV3902" s="158"/>
      <c r="CW3902" s="158"/>
      <c r="CX3902" s="158"/>
      <c r="CY3902" s="158"/>
      <c r="CZ3902" s="158"/>
      <c r="DA3902" s="158"/>
      <c r="DB3902" s="158"/>
      <c r="DC3902" s="158"/>
      <c r="DD3902" s="158"/>
      <c r="DE3902" s="158"/>
      <c r="DF3902" s="158"/>
      <c r="DG3902" s="158"/>
      <c r="DH3902" s="158"/>
      <c r="DI3902" s="158"/>
      <c r="DJ3902" s="158"/>
      <c r="DK3902" s="158"/>
      <c r="DL3902" s="158"/>
      <c r="DM3902" s="158"/>
      <c r="DN3902" s="158"/>
      <c r="DO3902" s="158"/>
      <c r="DP3902" s="158"/>
      <c r="DQ3902" s="158"/>
      <c r="DR3902" s="158"/>
      <c r="DS3902" s="160"/>
    </row>
    <row r="3903" spans="1:123" s="110" customFormat="1">
      <c r="A3903" s="184"/>
      <c r="B3903" s="180"/>
      <c r="D3903" s="192"/>
      <c r="E3903" s="157"/>
      <c r="F3903" s="158"/>
      <c r="G3903" s="158"/>
      <c r="H3903" s="158"/>
      <c r="I3903" s="158"/>
      <c r="J3903" s="158"/>
      <c r="K3903" s="158"/>
      <c r="L3903" s="158"/>
      <c r="M3903" s="158"/>
      <c r="N3903" s="158"/>
      <c r="O3903" s="158"/>
      <c r="P3903" s="158"/>
      <c r="Q3903" s="158"/>
      <c r="R3903" s="158"/>
      <c r="S3903" s="158"/>
      <c r="T3903" s="158"/>
      <c r="U3903" s="158"/>
      <c r="V3903" s="158"/>
      <c r="W3903" s="158"/>
      <c r="X3903" s="158"/>
      <c r="Y3903" s="158"/>
      <c r="Z3903" s="158"/>
      <c r="AA3903" s="158"/>
      <c r="AB3903" s="158"/>
      <c r="AC3903" s="158"/>
      <c r="AD3903" s="158"/>
      <c r="AE3903" s="158"/>
      <c r="AF3903" s="158"/>
      <c r="AG3903" s="158"/>
      <c r="AH3903" s="158"/>
      <c r="AI3903" s="158"/>
      <c r="AJ3903" s="158"/>
      <c r="AK3903" s="158"/>
      <c r="AL3903" s="158"/>
      <c r="AM3903" s="158"/>
      <c r="AN3903" s="158"/>
      <c r="AO3903" s="158"/>
      <c r="AP3903" s="158"/>
      <c r="AQ3903" s="158"/>
      <c r="AR3903" s="158"/>
      <c r="AS3903" s="158"/>
      <c r="AT3903" s="158"/>
      <c r="AU3903" s="158"/>
      <c r="AV3903" s="158"/>
      <c r="AW3903" s="158"/>
      <c r="AX3903" s="158"/>
      <c r="AY3903" s="158"/>
      <c r="AZ3903" s="158"/>
      <c r="BA3903" s="158"/>
      <c r="BB3903" s="158"/>
      <c r="BC3903" s="158"/>
      <c r="BD3903" s="159"/>
      <c r="BE3903" s="158"/>
      <c r="BF3903" s="158"/>
      <c r="BG3903" s="158"/>
      <c r="BH3903" s="158"/>
      <c r="BI3903" s="159"/>
      <c r="BJ3903" s="158"/>
      <c r="BK3903" s="158"/>
      <c r="BL3903" s="158"/>
      <c r="BM3903" s="158"/>
      <c r="BN3903" s="158"/>
      <c r="BO3903" s="158"/>
      <c r="BP3903" s="158"/>
      <c r="BQ3903" s="158"/>
      <c r="BR3903" s="158"/>
      <c r="BS3903" s="158"/>
      <c r="BT3903" s="158"/>
      <c r="BU3903" s="158"/>
      <c r="BV3903" s="158"/>
      <c r="BW3903" s="158"/>
      <c r="BX3903" s="158"/>
      <c r="BY3903" s="158"/>
      <c r="BZ3903" s="158"/>
      <c r="CA3903" s="158"/>
      <c r="CB3903" s="158"/>
      <c r="CC3903" s="158"/>
      <c r="CD3903" s="158"/>
      <c r="CE3903" s="158"/>
      <c r="CF3903" s="158"/>
      <c r="CG3903" s="158"/>
      <c r="CH3903" s="158"/>
      <c r="CI3903" s="158"/>
      <c r="CJ3903" s="158"/>
      <c r="CK3903" s="158"/>
      <c r="CL3903" s="158"/>
      <c r="CM3903" s="158"/>
      <c r="CN3903" s="158"/>
      <c r="CO3903" s="158"/>
      <c r="CP3903" s="158"/>
      <c r="CQ3903" s="158"/>
      <c r="CR3903" s="158"/>
      <c r="CS3903" s="158"/>
      <c r="CT3903" s="158"/>
      <c r="CU3903" s="158"/>
      <c r="CV3903" s="158"/>
      <c r="CW3903" s="158"/>
      <c r="CX3903" s="158"/>
      <c r="CY3903" s="158"/>
      <c r="CZ3903" s="158"/>
      <c r="DA3903" s="158"/>
      <c r="DB3903" s="158"/>
      <c r="DC3903" s="158"/>
      <c r="DD3903" s="158"/>
      <c r="DE3903" s="158"/>
      <c r="DF3903" s="158"/>
      <c r="DG3903" s="158"/>
      <c r="DH3903" s="158"/>
      <c r="DI3903" s="158"/>
      <c r="DJ3903" s="158"/>
      <c r="DK3903" s="158"/>
      <c r="DL3903" s="158"/>
      <c r="DM3903" s="158"/>
      <c r="DN3903" s="158"/>
      <c r="DO3903" s="158"/>
      <c r="DP3903" s="158"/>
      <c r="DQ3903" s="158"/>
      <c r="DR3903" s="158"/>
      <c r="DS3903" s="160"/>
    </row>
    <row r="3904" spans="1:123" s="110" customFormat="1">
      <c r="A3904" s="184"/>
      <c r="B3904" s="180"/>
      <c r="D3904" s="192"/>
      <c r="E3904" s="157"/>
      <c r="F3904" s="158"/>
      <c r="G3904" s="158"/>
      <c r="H3904" s="158"/>
      <c r="I3904" s="158"/>
      <c r="J3904" s="158"/>
      <c r="K3904" s="158"/>
      <c r="L3904" s="158"/>
      <c r="M3904" s="158"/>
      <c r="N3904" s="158"/>
      <c r="O3904" s="158"/>
      <c r="P3904" s="158"/>
      <c r="Q3904" s="158"/>
      <c r="R3904" s="158"/>
      <c r="S3904" s="158"/>
      <c r="T3904" s="158"/>
      <c r="U3904" s="158"/>
      <c r="V3904" s="158"/>
      <c r="W3904" s="158"/>
      <c r="X3904" s="158"/>
      <c r="Y3904" s="158"/>
      <c r="Z3904" s="158"/>
      <c r="AA3904" s="158"/>
      <c r="AB3904" s="158"/>
      <c r="AC3904" s="158"/>
      <c r="AD3904" s="158"/>
      <c r="AE3904" s="158"/>
      <c r="AF3904" s="158"/>
      <c r="AG3904" s="158"/>
      <c r="AH3904" s="158"/>
      <c r="AI3904" s="158"/>
      <c r="AJ3904" s="158"/>
      <c r="AK3904" s="158"/>
      <c r="AL3904" s="158"/>
      <c r="AM3904" s="158"/>
      <c r="AN3904" s="158"/>
      <c r="AO3904" s="158"/>
      <c r="AP3904" s="158"/>
      <c r="AQ3904" s="158"/>
      <c r="AR3904" s="158"/>
      <c r="AS3904" s="158"/>
      <c r="AT3904" s="158"/>
      <c r="AU3904" s="158"/>
      <c r="AV3904" s="158"/>
      <c r="AW3904" s="158"/>
      <c r="AX3904" s="158"/>
      <c r="AY3904" s="158"/>
      <c r="AZ3904" s="158"/>
      <c r="BA3904" s="158"/>
      <c r="BB3904" s="158"/>
      <c r="BC3904" s="158"/>
      <c r="BD3904" s="159"/>
      <c r="BE3904" s="158"/>
      <c r="BF3904" s="158"/>
      <c r="BG3904" s="158"/>
      <c r="BH3904" s="158"/>
      <c r="BI3904" s="159"/>
      <c r="BJ3904" s="158"/>
      <c r="BK3904" s="158"/>
      <c r="BL3904" s="158"/>
      <c r="BM3904" s="158"/>
      <c r="BN3904" s="158"/>
      <c r="BO3904" s="158"/>
      <c r="BP3904" s="158"/>
      <c r="BQ3904" s="158"/>
      <c r="BR3904" s="158"/>
      <c r="BS3904" s="158"/>
      <c r="BT3904" s="158"/>
      <c r="BU3904" s="158"/>
      <c r="BV3904" s="158"/>
      <c r="BW3904" s="158"/>
      <c r="BX3904" s="158"/>
      <c r="BY3904" s="158"/>
      <c r="BZ3904" s="158"/>
      <c r="CA3904" s="158"/>
      <c r="CB3904" s="158"/>
      <c r="CC3904" s="158"/>
      <c r="CD3904" s="158"/>
      <c r="CE3904" s="158"/>
      <c r="CF3904" s="158"/>
      <c r="CG3904" s="158"/>
      <c r="CH3904" s="158"/>
      <c r="CI3904" s="158"/>
      <c r="CJ3904" s="158"/>
      <c r="CK3904" s="158"/>
      <c r="CL3904" s="158"/>
      <c r="CM3904" s="158"/>
      <c r="CN3904" s="158"/>
      <c r="CO3904" s="158"/>
      <c r="CP3904" s="158"/>
      <c r="CQ3904" s="158"/>
      <c r="CR3904" s="158"/>
      <c r="CS3904" s="158"/>
      <c r="CT3904" s="158"/>
      <c r="CU3904" s="158"/>
      <c r="CV3904" s="158"/>
      <c r="CW3904" s="158"/>
      <c r="CX3904" s="158"/>
      <c r="CY3904" s="158"/>
      <c r="CZ3904" s="158"/>
      <c r="DA3904" s="158"/>
      <c r="DB3904" s="158"/>
      <c r="DC3904" s="158"/>
      <c r="DD3904" s="158"/>
      <c r="DE3904" s="158"/>
      <c r="DF3904" s="158"/>
      <c r="DG3904" s="158"/>
      <c r="DH3904" s="158"/>
      <c r="DI3904" s="158"/>
      <c r="DJ3904" s="158"/>
      <c r="DK3904" s="158"/>
      <c r="DL3904" s="158"/>
      <c r="DM3904" s="158"/>
      <c r="DN3904" s="158"/>
      <c r="DO3904" s="158"/>
      <c r="DP3904" s="158"/>
      <c r="DQ3904" s="158"/>
      <c r="DR3904" s="158"/>
      <c r="DS3904" s="160"/>
    </row>
    <row r="3905" spans="1:123" s="110" customFormat="1">
      <c r="A3905" s="184"/>
      <c r="B3905" s="180"/>
      <c r="D3905" s="192"/>
      <c r="E3905" s="157"/>
      <c r="F3905" s="158"/>
      <c r="G3905" s="158"/>
      <c r="H3905" s="158"/>
      <c r="I3905" s="158"/>
      <c r="J3905" s="158"/>
      <c r="K3905" s="158"/>
      <c r="L3905" s="158"/>
      <c r="M3905" s="158"/>
      <c r="N3905" s="158"/>
      <c r="O3905" s="158"/>
      <c r="P3905" s="158"/>
      <c r="Q3905" s="158"/>
      <c r="R3905" s="158"/>
      <c r="S3905" s="158"/>
      <c r="T3905" s="158"/>
      <c r="U3905" s="158"/>
      <c r="V3905" s="158"/>
      <c r="W3905" s="158"/>
      <c r="X3905" s="158"/>
      <c r="Y3905" s="158"/>
      <c r="Z3905" s="158"/>
      <c r="AA3905" s="158"/>
      <c r="AB3905" s="158"/>
      <c r="AC3905" s="158"/>
      <c r="AD3905" s="158"/>
      <c r="AE3905" s="158"/>
      <c r="AF3905" s="158"/>
      <c r="AG3905" s="158"/>
      <c r="AH3905" s="158"/>
      <c r="AI3905" s="158"/>
      <c r="AJ3905" s="158"/>
      <c r="AK3905" s="158"/>
      <c r="AL3905" s="158"/>
      <c r="AM3905" s="158"/>
      <c r="AN3905" s="158"/>
      <c r="AO3905" s="158"/>
      <c r="AP3905" s="158"/>
      <c r="AQ3905" s="158"/>
      <c r="AR3905" s="158"/>
      <c r="AS3905" s="158"/>
      <c r="AT3905" s="158"/>
      <c r="AU3905" s="158"/>
      <c r="AV3905" s="158"/>
      <c r="AW3905" s="158"/>
      <c r="AX3905" s="158"/>
      <c r="AY3905" s="158"/>
      <c r="AZ3905" s="158"/>
      <c r="BA3905" s="158"/>
      <c r="BB3905" s="158"/>
      <c r="BC3905" s="158"/>
      <c r="BD3905" s="159"/>
      <c r="BE3905" s="158"/>
      <c r="BF3905" s="158"/>
      <c r="BG3905" s="158"/>
      <c r="BH3905" s="158"/>
      <c r="BI3905" s="159"/>
      <c r="BJ3905" s="158"/>
      <c r="BK3905" s="158"/>
      <c r="BL3905" s="158"/>
      <c r="BM3905" s="158"/>
      <c r="BN3905" s="158"/>
      <c r="BO3905" s="158"/>
      <c r="BP3905" s="158"/>
      <c r="BQ3905" s="158"/>
      <c r="BR3905" s="158"/>
      <c r="BS3905" s="158"/>
      <c r="BT3905" s="158"/>
      <c r="BU3905" s="158"/>
      <c r="BV3905" s="158"/>
      <c r="BW3905" s="158"/>
      <c r="BX3905" s="158"/>
      <c r="BY3905" s="158"/>
      <c r="BZ3905" s="158"/>
      <c r="CA3905" s="158"/>
      <c r="CB3905" s="158"/>
      <c r="CC3905" s="158"/>
      <c r="CD3905" s="158"/>
      <c r="CE3905" s="158"/>
      <c r="CF3905" s="158"/>
      <c r="CG3905" s="158"/>
      <c r="CH3905" s="158"/>
      <c r="CI3905" s="158"/>
      <c r="CJ3905" s="158"/>
      <c r="CK3905" s="158"/>
      <c r="CL3905" s="158"/>
      <c r="CM3905" s="158"/>
      <c r="CN3905" s="158"/>
      <c r="CO3905" s="158"/>
      <c r="CP3905" s="158"/>
      <c r="CQ3905" s="158"/>
      <c r="CR3905" s="158"/>
      <c r="CS3905" s="158"/>
      <c r="CT3905" s="158"/>
      <c r="CU3905" s="158"/>
      <c r="CV3905" s="158"/>
      <c r="CW3905" s="158"/>
      <c r="CX3905" s="158"/>
      <c r="CY3905" s="158"/>
      <c r="CZ3905" s="158"/>
      <c r="DA3905" s="158"/>
      <c r="DB3905" s="158"/>
      <c r="DC3905" s="158"/>
      <c r="DD3905" s="158"/>
      <c r="DE3905" s="158"/>
      <c r="DF3905" s="158"/>
      <c r="DG3905" s="158"/>
      <c r="DH3905" s="158"/>
      <c r="DI3905" s="158"/>
      <c r="DJ3905" s="158"/>
      <c r="DK3905" s="158"/>
      <c r="DL3905" s="158"/>
      <c r="DM3905" s="158"/>
      <c r="DN3905" s="158"/>
      <c r="DO3905" s="158"/>
      <c r="DP3905" s="158"/>
      <c r="DQ3905" s="158"/>
      <c r="DR3905" s="158"/>
      <c r="DS3905" s="160"/>
    </row>
    <row r="3906" spans="1:123" s="110" customFormat="1">
      <c r="A3906" s="184"/>
      <c r="B3906" s="180"/>
      <c r="D3906" s="192"/>
      <c r="E3906" s="157"/>
      <c r="F3906" s="158"/>
      <c r="G3906" s="158"/>
      <c r="H3906" s="158"/>
      <c r="I3906" s="158"/>
      <c r="J3906" s="158"/>
      <c r="K3906" s="158"/>
      <c r="L3906" s="158"/>
      <c r="M3906" s="158"/>
      <c r="N3906" s="158"/>
      <c r="O3906" s="158"/>
      <c r="P3906" s="158"/>
      <c r="Q3906" s="158"/>
      <c r="R3906" s="158"/>
      <c r="S3906" s="158"/>
      <c r="T3906" s="158"/>
      <c r="U3906" s="158"/>
      <c r="V3906" s="158"/>
      <c r="W3906" s="158"/>
      <c r="X3906" s="158"/>
      <c r="Y3906" s="158"/>
      <c r="Z3906" s="158"/>
      <c r="AA3906" s="158"/>
      <c r="AB3906" s="158"/>
      <c r="AC3906" s="158"/>
      <c r="AD3906" s="158"/>
      <c r="AE3906" s="158"/>
      <c r="AF3906" s="158"/>
      <c r="AG3906" s="158"/>
      <c r="AH3906" s="158"/>
      <c r="AI3906" s="158"/>
      <c r="AJ3906" s="158"/>
      <c r="AK3906" s="158"/>
      <c r="AL3906" s="158"/>
      <c r="AM3906" s="158"/>
      <c r="AN3906" s="158"/>
      <c r="AO3906" s="158"/>
      <c r="AP3906" s="158"/>
      <c r="AQ3906" s="158"/>
      <c r="AR3906" s="158"/>
      <c r="AS3906" s="158"/>
      <c r="AT3906" s="158"/>
      <c r="AU3906" s="158"/>
      <c r="AV3906" s="158"/>
      <c r="AW3906" s="158"/>
      <c r="AX3906" s="158"/>
      <c r="AY3906" s="158"/>
      <c r="AZ3906" s="158"/>
      <c r="BA3906" s="158"/>
      <c r="BB3906" s="158"/>
      <c r="BC3906" s="158"/>
      <c r="BD3906" s="159"/>
      <c r="BE3906" s="158"/>
      <c r="BF3906" s="158"/>
      <c r="BG3906" s="158"/>
      <c r="BH3906" s="158"/>
      <c r="BI3906" s="159"/>
      <c r="BJ3906" s="158"/>
      <c r="BK3906" s="158"/>
      <c r="BL3906" s="158"/>
      <c r="BM3906" s="158"/>
      <c r="BN3906" s="158"/>
      <c r="BO3906" s="158"/>
      <c r="BP3906" s="158"/>
      <c r="BQ3906" s="158"/>
      <c r="BR3906" s="158"/>
      <c r="BS3906" s="158"/>
      <c r="BT3906" s="158"/>
      <c r="BU3906" s="158"/>
      <c r="BV3906" s="158"/>
      <c r="BW3906" s="158"/>
      <c r="BX3906" s="158"/>
      <c r="BY3906" s="158"/>
      <c r="BZ3906" s="158"/>
      <c r="CA3906" s="158"/>
      <c r="CB3906" s="158"/>
      <c r="CC3906" s="158"/>
      <c r="CD3906" s="158"/>
      <c r="CE3906" s="158"/>
      <c r="CF3906" s="158"/>
      <c r="CG3906" s="158"/>
      <c r="CH3906" s="158"/>
      <c r="CI3906" s="158"/>
      <c r="CJ3906" s="158"/>
      <c r="CK3906" s="158"/>
      <c r="CL3906" s="158"/>
      <c r="CM3906" s="158"/>
      <c r="CN3906" s="158"/>
      <c r="CO3906" s="158"/>
      <c r="CP3906" s="158"/>
      <c r="CQ3906" s="158"/>
      <c r="CR3906" s="158"/>
      <c r="CS3906" s="158"/>
      <c r="CT3906" s="158"/>
      <c r="CU3906" s="158"/>
      <c r="CV3906" s="158"/>
      <c r="CW3906" s="158"/>
      <c r="CX3906" s="158"/>
      <c r="CY3906" s="158"/>
      <c r="CZ3906" s="158"/>
      <c r="DA3906" s="158"/>
      <c r="DB3906" s="158"/>
      <c r="DC3906" s="158"/>
      <c r="DD3906" s="158"/>
      <c r="DE3906" s="158"/>
      <c r="DF3906" s="158"/>
      <c r="DG3906" s="158"/>
      <c r="DH3906" s="158"/>
      <c r="DI3906" s="158"/>
      <c r="DJ3906" s="158"/>
      <c r="DK3906" s="158"/>
      <c r="DL3906" s="158"/>
      <c r="DM3906" s="158"/>
      <c r="DN3906" s="158"/>
      <c r="DO3906" s="158"/>
      <c r="DP3906" s="158"/>
      <c r="DQ3906" s="158"/>
      <c r="DR3906" s="158"/>
      <c r="DS3906" s="160"/>
    </row>
    <row r="3907" spans="1:123" s="110" customFormat="1">
      <c r="A3907" s="184"/>
      <c r="B3907" s="180"/>
      <c r="D3907" s="192"/>
      <c r="E3907" s="157"/>
      <c r="F3907" s="158"/>
      <c r="G3907" s="158"/>
      <c r="H3907" s="158"/>
      <c r="I3907" s="158"/>
      <c r="J3907" s="158"/>
      <c r="K3907" s="158"/>
      <c r="L3907" s="158"/>
      <c r="M3907" s="158"/>
      <c r="N3907" s="158"/>
      <c r="O3907" s="158"/>
      <c r="P3907" s="158"/>
      <c r="Q3907" s="158"/>
      <c r="R3907" s="158"/>
      <c r="S3907" s="158"/>
      <c r="T3907" s="158"/>
      <c r="U3907" s="158"/>
      <c r="V3907" s="158"/>
      <c r="W3907" s="158"/>
      <c r="X3907" s="158"/>
      <c r="Y3907" s="158"/>
      <c r="Z3907" s="158"/>
      <c r="AA3907" s="158"/>
      <c r="AB3907" s="158"/>
      <c r="AC3907" s="158"/>
      <c r="AD3907" s="158"/>
      <c r="AE3907" s="158"/>
      <c r="AF3907" s="158"/>
      <c r="AG3907" s="158"/>
      <c r="AH3907" s="158"/>
      <c r="AI3907" s="158"/>
      <c r="AJ3907" s="158"/>
      <c r="AK3907" s="158"/>
      <c r="AL3907" s="158"/>
      <c r="AM3907" s="158"/>
      <c r="AN3907" s="158"/>
      <c r="AO3907" s="158"/>
      <c r="AP3907" s="158"/>
      <c r="AQ3907" s="158"/>
      <c r="AR3907" s="158"/>
      <c r="AS3907" s="158"/>
      <c r="AT3907" s="158"/>
      <c r="AU3907" s="158"/>
      <c r="AV3907" s="158"/>
      <c r="AW3907" s="158"/>
      <c r="AX3907" s="158"/>
      <c r="AY3907" s="158"/>
      <c r="AZ3907" s="158"/>
      <c r="BA3907" s="158"/>
      <c r="BB3907" s="158"/>
      <c r="BC3907" s="158"/>
      <c r="BD3907" s="159"/>
      <c r="BE3907" s="158"/>
      <c r="BF3907" s="158"/>
      <c r="BG3907" s="158"/>
      <c r="BH3907" s="158"/>
      <c r="BI3907" s="159"/>
      <c r="BJ3907" s="158"/>
      <c r="BK3907" s="158"/>
      <c r="BL3907" s="158"/>
      <c r="BM3907" s="158"/>
      <c r="BN3907" s="158"/>
      <c r="BO3907" s="158"/>
      <c r="BP3907" s="158"/>
      <c r="BQ3907" s="158"/>
      <c r="BR3907" s="158"/>
      <c r="BS3907" s="158"/>
      <c r="BT3907" s="158"/>
      <c r="BU3907" s="158"/>
      <c r="BV3907" s="158"/>
      <c r="BW3907" s="158"/>
      <c r="BX3907" s="158"/>
      <c r="BY3907" s="158"/>
      <c r="BZ3907" s="158"/>
      <c r="CA3907" s="158"/>
      <c r="CB3907" s="158"/>
      <c r="CC3907" s="158"/>
      <c r="CD3907" s="158"/>
      <c r="CE3907" s="158"/>
      <c r="CF3907" s="158"/>
      <c r="CG3907" s="158"/>
      <c r="CH3907" s="158"/>
      <c r="CI3907" s="158"/>
      <c r="CJ3907" s="158"/>
      <c r="CK3907" s="158"/>
      <c r="CL3907" s="158"/>
      <c r="CM3907" s="158"/>
      <c r="CN3907" s="158"/>
      <c r="CO3907" s="158"/>
      <c r="CP3907" s="158"/>
      <c r="CQ3907" s="158"/>
      <c r="CR3907" s="158"/>
      <c r="CS3907" s="158"/>
      <c r="CT3907" s="158"/>
      <c r="CU3907" s="158"/>
      <c r="CV3907" s="158"/>
      <c r="CW3907" s="158"/>
      <c r="CX3907" s="158"/>
      <c r="CY3907" s="158"/>
      <c r="CZ3907" s="158"/>
      <c r="DA3907" s="158"/>
      <c r="DB3907" s="158"/>
      <c r="DC3907" s="158"/>
      <c r="DD3907" s="158"/>
      <c r="DE3907" s="158"/>
      <c r="DF3907" s="158"/>
      <c r="DG3907" s="158"/>
      <c r="DH3907" s="158"/>
      <c r="DI3907" s="158"/>
      <c r="DJ3907" s="158"/>
      <c r="DK3907" s="158"/>
      <c r="DL3907" s="158"/>
      <c r="DM3907" s="158"/>
      <c r="DN3907" s="158"/>
      <c r="DO3907" s="158"/>
      <c r="DP3907" s="158"/>
      <c r="DQ3907" s="158"/>
      <c r="DR3907" s="158"/>
      <c r="DS3907" s="160"/>
    </row>
    <row r="3908" spans="1:123" s="110" customFormat="1">
      <c r="A3908" s="184"/>
      <c r="B3908" s="180"/>
      <c r="D3908" s="192"/>
      <c r="E3908" s="157"/>
      <c r="F3908" s="158"/>
      <c r="G3908" s="158"/>
      <c r="H3908" s="158"/>
      <c r="I3908" s="158"/>
      <c r="J3908" s="158"/>
      <c r="K3908" s="158"/>
      <c r="L3908" s="158"/>
      <c r="M3908" s="158"/>
      <c r="N3908" s="158"/>
      <c r="O3908" s="158"/>
      <c r="P3908" s="158"/>
      <c r="Q3908" s="158"/>
      <c r="R3908" s="158"/>
      <c r="S3908" s="158"/>
      <c r="T3908" s="158"/>
      <c r="U3908" s="158"/>
      <c r="V3908" s="158"/>
      <c r="W3908" s="158"/>
      <c r="X3908" s="158"/>
      <c r="Y3908" s="158"/>
      <c r="Z3908" s="158"/>
      <c r="AA3908" s="158"/>
      <c r="AB3908" s="158"/>
      <c r="AC3908" s="158"/>
      <c r="AD3908" s="158"/>
      <c r="AE3908" s="158"/>
      <c r="AF3908" s="158"/>
      <c r="AG3908" s="158"/>
      <c r="AH3908" s="158"/>
      <c r="AI3908" s="158"/>
      <c r="AJ3908" s="158"/>
      <c r="AK3908" s="158"/>
      <c r="AL3908" s="158"/>
      <c r="AM3908" s="158"/>
      <c r="AN3908" s="158"/>
      <c r="AO3908" s="158"/>
      <c r="AP3908" s="158"/>
      <c r="AQ3908" s="158"/>
      <c r="AR3908" s="158"/>
      <c r="AS3908" s="158"/>
      <c r="AT3908" s="158"/>
      <c r="AU3908" s="158"/>
      <c r="AV3908" s="158"/>
      <c r="AW3908" s="158"/>
      <c r="AX3908" s="158"/>
      <c r="AY3908" s="158"/>
      <c r="AZ3908" s="158"/>
      <c r="BA3908" s="158"/>
      <c r="BB3908" s="158"/>
      <c r="BC3908" s="158"/>
      <c r="BD3908" s="159"/>
      <c r="BE3908" s="158"/>
      <c r="BF3908" s="158"/>
      <c r="BG3908" s="158"/>
      <c r="BH3908" s="158"/>
      <c r="BI3908" s="159"/>
      <c r="BJ3908" s="158"/>
      <c r="BK3908" s="158"/>
      <c r="BL3908" s="158"/>
      <c r="BM3908" s="158"/>
      <c r="BN3908" s="158"/>
      <c r="BO3908" s="158"/>
      <c r="BP3908" s="158"/>
      <c r="BQ3908" s="158"/>
      <c r="BR3908" s="158"/>
      <c r="BS3908" s="158"/>
      <c r="BT3908" s="158"/>
      <c r="BU3908" s="158"/>
      <c r="BV3908" s="158"/>
      <c r="BW3908" s="158"/>
      <c r="BX3908" s="158"/>
      <c r="BY3908" s="158"/>
      <c r="BZ3908" s="158"/>
      <c r="CA3908" s="158"/>
      <c r="CB3908" s="158"/>
      <c r="CC3908" s="158"/>
      <c r="CD3908" s="158"/>
      <c r="CE3908" s="158"/>
      <c r="CF3908" s="158"/>
      <c r="CG3908" s="158"/>
      <c r="CH3908" s="158"/>
      <c r="CI3908" s="158"/>
      <c r="CJ3908" s="158"/>
      <c r="CK3908" s="158"/>
      <c r="CL3908" s="158"/>
      <c r="CM3908" s="158"/>
      <c r="CN3908" s="158"/>
      <c r="CO3908" s="158"/>
      <c r="CP3908" s="158"/>
      <c r="CQ3908" s="158"/>
      <c r="CR3908" s="158"/>
      <c r="CS3908" s="158"/>
      <c r="CT3908" s="158"/>
      <c r="CU3908" s="158"/>
      <c r="CV3908" s="158"/>
      <c r="CW3908" s="158"/>
      <c r="CX3908" s="158"/>
      <c r="CY3908" s="158"/>
      <c r="CZ3908" s="158"/>
      <c r="DA3908" s="158"/>
      <c r="DB3908" s="158"/>
      <c r="DC3908" s="158"/>
      <c r="DD3908" s="158"/>
      <c r="DE3908" s="158"/>
      <c r="DF3908" s="158"/>
      <c r="DG3908" s="158"/>
      <c r="DH3908" s="158"/>
      <c r="DI3908" s="158"/>
      <c r="DJ3908" s="158"/>
      <c r="DK3908" s="158"/>
      <c r="DL3908" s="158"/>
      <c r="DM3908" s="158"/>
      <c r="DN3908" s="158"/>
      <c r="DO3908" s="158"/>
      <c r="DP3908" s="158"/>
      <c r="DQ3908" s="158"/>
      <c r="DR3908" s="158"/>
      <c r="DS3908" s="160"/>
    </row>
    <row r="3909" spans="1:123" s="110" customFormat="1">
      <c r="A3909" s="184"/>
      <c r="B3909" s="180"/>
      <c r="D3909" s="192"/>
      <c r="E3909" s="157"/>
      <c r="F3909" s="158"/>
      <c r="G3909" s="158"/>
      <c r="H3909" s="158"/>
      <c r="I3909" s="158"/>
      <c r="J3909" s="158"/>
      <c r="K3909" s="158"/>
      <c r="L3909" s="158"/>
      <c r="M3909" s="158"/>
      <c r="N3909" s="158"/>
      <c r="O3909" s="158"/>
      <c r="P3909" s="158"/>
      <c r="Q3909" s="158"/>
      <c r="R3909" s="158"/>
      <c r="S3909" s="158"/>
      <c r="T3909" s="158"/>
      <c r="U3909" s="158"/>
      <c r="V3909" s="158"/>
      <c r="W3909" s="158"/>
      <c r="X3909" s="158"/>
      <c r="Y3909" s="158"/>
      <c r="Z3909" s="158"/>
      <c r="AA3909" s="158"/>
      <c r="AB3909" s="158"/>
      <c r="AC3909" s="158"/>
      <c r="AD3909" s="158"/>
      <c r="AE3909" s="158"/>
      <c r="AF3909" s="158"/>
      <c r="AG3909" s="158"/>
      <c r="AH3909" s="158"/>
      <c r="AI3909" s="158"/>
      <c r="AJ3909" s="158"/>
      <c r="AK3909" s="158"/>
      <c r="AL3909" s="158"/>
      <c r="AM3909" s="158"/>
      <c r="AN3909" s="158"/>
      <c r="AO3909" s="158"/>
      <c r="AP3909" s="158"/>
      <c r="AQ3909" s="158"/>
      <c r="AR3909" s="158"/>
      <c r="AS3909" s="158"/>
      <c r="AT3909" s="158"/>
      <c r="AU3909" s="158"/>
      <c r="AV3909" s="158"/>
      <c r="AW3909" s="158"/>
      <c r="AX3909" s="158"/>
      <c r="AY3909" s="158"/>
      <c r="AZ3909" s="158"/>
      <c r="BA3909" s="158"/>
      <c r="BB3909" s="158"/>
      <c r="BC3909" s="158"/>
      <c r="BD3909" s="159"/>
      <c r="BE3909" s="158"/>
      <c r="BF3909" s="158"/>
      <c r="BG3909" s="158"/>
      <c r="BH3909" s="158"/>
      <c r="BI3909" s="159"/>
      <c r="BJ3909" s="158"/>
      <c r="BK3909" s="158"/>
      <c r="BL3909" s="158"/>
      <c r="BM3909" s="158"/>
      <c r="BN3909" s="158"/>
      <c r="BO3909" s="158"/>
      <c r="BP3909" s="158"/>
      <c r="BQ3909" s="158"/>
      <c r="BR3909" s="158"/>
      <c r="BS3909" s="158"/>
      <c r="BT3909" s="158"/>
      <c r="BU3909" s="158"/>
      <c r="BV3909" s="158"/>
      <c r="BW3909" s="158"/>
      <c r="BX3909" s="158"/>
      <c r="BY3909" s="158"/>
      <c r="BZ3909" s="158"/>
      <c r="CA3909" s="158"/>
      <c r="CB3909" s="158"/>
      <c r="CC3909" s="158"/>
      <c r="CD3909" s="158"/>
      <c r="CE3909" s="158"/>
      <c r="CF3909" s="158"/>
      <c r="CG3909" s="158"/>
      <c r="CH3909" s="158"/>
      <c r="CI3909" s="158"/>
      <c r="CJ3909" s="158"/>
      <c r="CK3909" s="158"/>
      <c r="CL3909" s="158"/>
      <c r="CM3909" s="158"/>
      <c r="CN3909" s="158"/>
      <c r="CO3909" s="158"/>
      <c r="CP3909" s="158"/>
      <c r="CQ3909" s="158"/>
      <c r="CR3909" s="158"/>
      <c r="CS3909" s="158"/>
      <c r="CT3909" s="158"/>
      <c r="CU3909" s="158"/>
      <c r="CV3909" s="158"/>
      <c r="CW3909" s="158"/>
      <c r="CX3909" s="158"/>
      <c r="CY3909" s="158"/>
      <c r="CZ3909" s="158"/>
      <c r="DA3909" s="158"/>
      <c r="DB3909" s="158"/>
      <c r="DC3909" s="158"/>
      <c r="DD3909" s="158"/>
      <c r="DE3909" s="158"/>
      <c r="DF3909" s="158"/>
      <c r="DG3909" s="158"/>
      <c r="DH3909" s="158"/>
      <c r="DI3909" s="158"/>
      <c r="DJ3909" s="158"/>
      <c r="DK3909" s="158"/>
      <c r="DL3909" s="158"/>
      <c r="DM3909" s="158"/>
      <c r="DN3909" s="158"/>
      <c r="DO3909" s="158"/>
      <c r="DP3909" s="158"/>
      <c r="DQ3909" s="158"/>
      <c r="DR3909" s="158"/>
      <c r="DS3909" s="160"/>
    </row>
    <row r="3910" spans="1:123" s="110" customFormat="1">
      <c r="A3910" s="184"/>
      <c r="B3910" s="180"/>
      <c r="D3910" s="192"/>
      <c r="E3910" s="157"/>
      <c r="F3910" s="158"/>
      <c r="G3910" s="158"/>
      <c r="H3910" s="158"/>
      <c r="I3910" s="158"/>
      <c r="J3910" s="158"/>
      <c r="K3910" s="158"/>
      <c r="L3910" s="158"/>
      <c r="M3910" s="158"/>
      <c r="N3910" s="158"/>
      <c r="O3910" s="158"/>
      <c r="P3910" s="158"/>
      <c r="Q3910" s="158"/>
      <c r="R3910" s="158"/>
      <c r="S3910" s="158"/>
      <c r="T3910" s="158"/>
      <c r="U3910" s="158"/>
      <c r="V3910" s="158"/>
      <c r="W3910" s="158"/>
      <c r="X3910" s="158"/>
      <c r="Y3910" s="158"/>
      <c r="Z3910" s="158"/>
      <c r="AA3910" s="158"/>
      <c r="AB3910" s="158"/>
      <c r="AC3910" s="158"/>
      <c r="AD3910" s="158"/>
      <c r="AE3910" s="158"/>
      <c r="AF3910" s="158"/>
      <c r="AG3910" s="158"/>
      <c r="AH3910" s="158"/>
      <c r="AI3910" s="158"/>
      <c r="AJ3910" s="158"/>
      <c r="AK3910" s="158"/>
      <c r="AL3910" s="158"/>
      <c r="AM3910" s="158"/>
      <c r="AN3910" s="158"/>
      <c r="AO3910" s="158"/>
      <c r="AP3910" s="158"/>
      <c r="AQ3910" s="158"/>
      <c r="AR3910" s="158"/>
      <c r="AS3910" s="158"/>
      <c r="AT3910" s="158"/>
      <c r="AU3910" s="158"/>
      <c r="AV3910" s="158"/>
      <c r="AW3910" s="158"/>
      <c r="AX3910" s="158"/>
      <c r="AY3910" s="158"/>
      <c r="AZ3910" s="158"/>
      <c r="BA3910" s="158"/>
      <c r="BB3910" s="158"/>
      <c r="BC3910" s="158"/>
      <c r="BD3910" s="159"/>
      <c r="BE3910" s="158"/>
      <c r="BF3910" s="158"/>
      <c r="BG3910" s="158"/>
      <c r="BH3910" s="158"/>
      <c r="BI3910" s="159"/>
      <c r="BJ3910" s="158"/>
      <c r="BK3910" s="158"/>
      <c r="BL3910" s="158"/>
      <c r="BM3910" s="158"/>
      <c r="BN3910" s="158"/>
      <c r="BO3910" s="158"/>
      <c r="BP3910" s="158"/>
      <c r="BQ3910" s="158"/>
      <c r="BR3910" s="158"/>
      <c r="BS3910" s="158"/>
      <c r="BT3910" s="158"/>
      <c r="BU3910" s="158"/>
      <c r="BV3910" s="158"/>
      <c r="BW3910" s="158"/>
      <c r="BX3910" s="158"/>
      <c r="BY3910" s="158"/>
      <c r="BZ3910" s="158"/>
      <c r="CA3910" s="158"/>
      <c r="CB3910" s="158"/>
      <c r="CC3910" s="158"/>
      <c r="CD3910" s="158"/>
      <c r="CE3910" s="158"/>
      <c r="CF3910" s="158"/>
      <c r="CG3910" s="158"/>
      <c r="CH3910" s="158"/>
      <c r="CI3910" s="158"/>
      <c r="CJ3910" s="158"/>
      <c r="CK3910" s="158"/>
      <c r="CL3910" s="158"/>
      <c r="CM3910" s="158"/>
      <c r="CN3910" s="158"/>
      <c r="CO3910" s="158"/>
      <c r="CP3910" s="158"/>
      <c r="CQ3910" s="158"/>
      <c r="CR3910" s="158"/>
      <c r="CS3910" s="158"/>
      <c r="CT3910" s="158"/>
      <c r="CU3910" s="158"/>
      <c r="CV3910" s="158"/>
      <c r="CW3910" s="158"/>
      <c r="CX3910" s="158"/>
      <c r="CY3910" s="158"/>
      <c r="CZ3910" s="158"/>
      <c r="DA3910" s="158"/>
      <c r="DB3910" s="158"/>
      <c r="DC3910" s="158"/>
      <c r="DD3910" s="158"/>
      <c r="DE3910" s="158"/>
      <c r="DF3910" s="158"/>
      <c r="DG3910" s="158"/>
      <c r="DH3910" s="158"/>
      <c r="DI3910" s="158"/>
      <c r="DJ3910" s="158"/>
      <c r="DK3910" s="158"/>
      <c r="DL3910" s="158"/>
      <c r="DM3910" s="158"/>
      <c r="DN3910" s="158"/>
      <c r="DO3910" s="158"/>
      <c r="DP3910" s="158"/>
      <c r="DQ3910" s="158"/>
      <c r="DR3910" s="158"/>
      <c r="DS3910" s="160"/>
    </row>
    <row r="3911" spans="1:123" s="110" customFormat="1">
      <c r="A3911" s="184"/>
      <c r="B3911" s="180"/>
      <c r="D3911" s="192"/>
      <c r="E3911" s="157"/>
      <c r="F3911" s="158"/>
      <c r="G3911" s="158"/>
      <c r="H3911" s="158"/>
      <c r="I3911" s="158"/>
      <c r="J3911" s="158"/>
      <c r="K3911" s="158"/>
      <c r="L3911" s="158"/>
      <c r="M3911" s="158"/>
      <c r="N3911" s="158"/>
      <c r="O3911" s="158"/>
      <c r="P3911" s="158"/>
      <c r="Q3911" s="158"/>
      <c r="R3911" s="158"/>
      <c r="S3911" s="158"/>
      <c r="T3911" s="158"/>
      <c r="U3911" s="158"/>
      <c r="V3911" s="158"/>
      <c r="W3911" s="158"/>
      <c r="X3911" s="158"/>
      <c r="Y3911" s="158"/>
      <c r="Z3911" s="158"/>
      <c r="AA3911" s="158"/>
      <c r="AB3911" s="158"/>
      <c r="AC3911" s="158"/>
      <c r="AD3911" s="158"/>
      <c r="AE3911" s="158"/>
      <c r="AF3911" s="158"/>
      <c r="AG3911" s="158"/>
      <c r="AH3911" s="158"/>
      <c r="AI3911" s="158"/>
      <c r="AJ3911" s="158"/>
      <c r="AK3911" s="158"/>
      <c r="AL3911" s="158"/>
      <c r="AM3911" s="158"/>
      <c r="AN3911" s="158"/>
      <c r="AO3911" s="158"/>
      <c r="AP3911" s="158"/>
      <c r="AQ3911" s="158"/>
      <c r="AR3911" s="158"/>
      <c r="AS3911" s="158"/>
      <c r="AT3911" s="158"/>
      <c r="AU3911" s="158"/>
      <c r="AV3911" s="158"/>
      <c r="AW3911" s="158"/>
      <c r="AX3911" s="158"/>
      <c r="AY3911" s="158"/>
      <c r="AZ3911" s="158"/>
      <c r="BA3911" s="158"/>
      <c r="BB3911" s="158"/>
      <c r="BC3911" s="158"/>
      <c r="BD3911" s="159"/>
      <c r="BE3911" s="158"/>
      <c r="BF3911" s="158"/>
      <c r="BG3911" s="158"/>
      <c r="BH3911" s="158"/>
      <c r="BI3911" s="159"/>
      <c r="BJ3911" s="158"/>
      <c r="BK3911" s="158"/>
      <c r="BL3911" s="158"/>
      <c r="BM3911" s="158"/>
      <c r="BN3911" s="158"/>
      <c r="BO3911" s="158"/>
      <c r="BP3911" s="158"/>
      <c r="BQ3911" s="158"/>
      <c r="BR3911" s="158"/>
      <c r="BS3911" s="158"/>
      <c r="BT3911" s="158"/>
      <c r="BU3911" s="158"/>
      <c r="BV3911" s="158"/>
      <c r="BW3911" s="158"/>
      <c r="BX3911" s="158"/>
      <c r="BY3911" s="158"/>
      <c r="BZ3911" s="158"/>
      <c r="CA3911" s="158"/>
      <c r="CB3911" s="158"/>
      <c r="CC3911" s="158"/>
      <c r="CD3911" s="158"/>
      <c r="CE3911" s="158"/>
      <c r="CF3911" s="158"/>
      <c r="CG3911" s="158"/>
      <c r="CH3911" s="158"/>
      <c r="CI3911" s="158"/>
      <c r="CJ3911" s="158"/>
      <c r="CK3911" s="158"/>
      <c r="CL3911" s="158"/>
      <c r="CM3911" s="158"/>
      <c r="CN3911" s="158"/>
      <c r="CO3911" s="158"/>
      <c r="CP3911" s="158"/>
      <c r="CQ3911" s="158"/>
      <c r="CR3911" s="158"/>
      <c r="CS3911" s="158"/>
      <c r="CT3911" s="158"/>
      <c r="CU3911" s="158"/>
      <c r="CV3911" s="158"/>
      <c r="CW3911" s="158"/>
      <c r="CX3911" s="158"/>
      <c r="CY3911" s="158"/>
      <c r="CZ3911" s="158"/>
      <c r="DA3911" s="158"/>
      <c r="DB3911" s="158"/>
      <c r="DC3911" s="158"/>
      <c r="DD3911" s="158"/>
      <c r="DE3911" s="158"/>
      <c r="DF3911" s="158"/>
      <c r="DG3911" s="158"/>
      <c r="DH3911" s="158"/>
      <c r="DI3911" s="158"/>
      <c r="DJ3911" s="158"/>
      <c r="DK3911" s="158"/>
      <c r="DL3911" s="158"/>
      <c r="DM3911" s="158"/>
      <c r="DN3911" s="158"/>
      <c r="DO3911" s="158"/>
      <c r="DP3911" s="158"/>
      <c r="DQ3911" s="158"/>
      <c r="DR3911" s="158"/>
      <c r="DS3911" s="160"/>
    </row>
    <row r="3912" spans="1:123" s="110" customFormat="1">
      <c r="A3912" s="184"/>
      <c r="B3912" s="180"/>
      <c r="D3912" s="192"/>
      <c r="E3912" s="157"/>
      <c r="F3912" s="158"/>
      <c r="G3912" s="158"/>
      <c r="H3912" s="158"/>
      <c r="I3912" s="158"/>
      <c r="J3912" s="158"/>
      <c r="K3912" s="158"/>
      <c r="L3912" s="158"/>
      <c r="M3912" s="158"/>
      <c r="N3912" s="158"/>
      <c r="O3912" s="158"/>
      <c r="P3912" s="158"/>
      <c r="Q3912" s="158"/>
      <c r="R3912" s="158"/>
      <c r="S3912" s="158"/>
      <c r="T3912" s="158"/>
      <c r="U3912" s="158"/>
      <c r="V3912" s="158"/>
      <c r="W3912" s="158"/>
      <c r="X3912" s="158"/>
      <c r="Y3912" s="158"/>
      <c r="Z3912" s="158"/>
      <c r="AA3912" s="158"/>
      <c r="AB3912" s="158"/>
      <c r="AC3912" s="158"/>
      <c r="AD3912" s="158"/>
      <c r="AE3912" s="158"/>
      <c r="AF3912" s="158"/>
      <c r="AG3912" s="158"/>
      <c r="AH3912" s="158"/>
      <c r="AI3912" s="158"/>
      <c r="AJ3912" s="158"/>
      <c r="AK3912" s="158"/>
      <c r="AL3912" s="158"/>
      <c r="AM3912" s="158"/>
      <c r="AN3912" s="158"/>
      <c r="AO3912" s="158"/>
      <c r="AP3912" s="158"/>
      <c r="AQ3912" s="158"/>
      <c r="AR3912" s="158"/>
      <c r="AS3912" s="158"/>
      <c r="AT3912" s="158"/>
      <c r="AU3912" s="158"/>
      <c r="AV3912" s="158"/>
      <c r="AW3912" s="158"/>
      <c r="AX3912" s="158"/>
      <c r="AY3912" s="158"/>
      <c r="AZ3912" s="158"/>
      <c r="BA3912" s="158"/>
      <c r="BB3912" s="158"/>
      <c r="BC3912" s="158"/>
      <c r="BD3912" s="159"/>
      <c r="BE3912" s="158"/>
      <c r="BF3912" s="158"/>
      <c r="BG3912" s="158"/>
      <c r="BH3912" s="158"/>
      <c r="BI3912" s="159"/>
      <c r="BJ3912" s="158"/>
      <c r="BK3912" s="158"/>
      <c r="BL3912" s="158"/>
      <c r="BM3912" s="158"/>
      <c r="BN3912" s="158"/>
      <c r="BO3912" s="158"/>
      <c r="BP3912" s="158"/>
      <c r="BQ3912" s="158"/>
      <c r="BR3912" s="158"/>
      <c r="BS3912" s="158"/>
      <c r="BT3912" s="158"/>
      <c r="BU3912" s="158"/>
      <c r="BV3912" s="158"/>
      <c r="BW3912" s="158"/>
      <c r="BX3912" s="158"/>
      <c r="BY3912" s="158"/>
      <c r="BZ3912" s="158"/>
      <c r="CA3912" s="158"/>
      <c r="CB3912" s="158"/>
      <c r="CC3912" s="158"/>
      <c r="CD3912" s="158"/>
      <c r="CE3912" s="158"/>
      <c r="CF3912" s="158"/>
      <c r="CG3912" s="158"/>
      <c r="CH3912" s="158"/>
      <c r="CI3912" s="158"/>
      <c r="CJ3912" s="158"/>
      <c r="CK3912" s="158"/>
      <c r="CL3912" s="158"/>
      <c r="CM3912" s="158"/>
      <c r="CN3912" s="158"/>
      <c r="CO3912" s="158"/>
      <c r="CP3912" s="158"/>
      <c r="CQ3912" s="158"/>
      <c r="CR3912" s="158"/>
      <c r="CS3912" s="158"/>
      <c r="CT3912" s="158"/>
      <c r="CU3912" s="158"/>
      <c r="CV3912" s="158"/>
      <c r="CW3912" s="158"/>
      <c r="CX3912" s="158"/>
      <c r="CY3912" s="158"/>
      <c r="CZ3912" s="158"/>
      <c r="DA3912" s="158"/>
      <c r="DB3912" s="158"/>
      <c r="DC3912" s="158"/>
      <c r="DD3912" s="158"/>
      <c r="DE3912" s="158"/>
      <c r="DF3912" s="158"/>
      <c r="DG3912" s="158"/>
      <c r="DH3912" s="158"/>
      <c r="DI3912" s="158"/>
      <c r="DJ3912" s="158"/>
      <c r="DK3912" s="158"/>
      <c r="DL3912" s="158"/>
      <c r="DM3912" s="158"/>
      <c r="DN3912" s="158"/>
      <c r="DO3912" s="158"/>
      <c r="DP3912" s="158"/>
      <c r="DQ3912" s="158"/>
      <c r="DR3912" s="158"/>
      <c r="DS3912" s="160"/>
    </row>
    <row r="3913" spans="1:123" s="110" customFormat="1">
      <c r="A3913" s="184"/>
      <c r="B3913" s="180"/>
      <c r="D3913" s="192"/>
      <c r="E3913" s="157"/>
      <c r="F3913" s="158"/>
      <c r="G3913" s="158"/>
      <c r="H3913" s="158"/>
      <c r="I3913" s="158"/>
      <c r="J3913" s="158"/>
      <c r="K3913" s="158"/>
      <c r="L3913" s="158"/>
      <c r="M3913" s="158"/>
      <c r="N3913" s="158"/>
      <c r="O3913" s="158"/>
      <c r="P3913" s="158"/>
      <c r="Q3913" s="158"/>
      <c r="R3913" s="158"/>
      <c r="S3913" s="158"/>
      <c r="T3913" s="158"/>
      <c r="U3913" s="158"/>
      <c r="V3913" s="158"/>
      <c r="W3913" s="158"/>
      <c r="X3913" s="158"/>
      <c r="Y3913" s="158"/>
      <c r="Z3913" s="158"/>
      <c r="AA3913" s="158"/>
      <c r="AB3913" s="158"/>
      <c r="AC3913" s="158"/>
      <c r="AD3913" s="158"/>
      <c r="AE3913" s="158"/>
      <c r="AF3913" s="158"/>
      <c r="AG3913" s="158"/>
      <c r="AH3913" s="158"/>
      <c r="AI3913" s="158"/>
      <c r="AJ3913" s="158"/>
      <c r="AK3913" s="158"/>
      <c r="AL3913" s="158"/>
      <c r="AM3913" s="158"/>
      <c r="AN3913" s="158"/>
      <c r="AO3913" s="158"/>
      <c r="AP3913" s="158"/>
      <c r="AQ3913" s="158"/>
      <c r="AR3913" s="158"/>
      <c r="AS3913" s="158"/>
      <c r="AT3913" s="158"/>
      <c r="AU3913" s="158"/>
      <c r="AV3913" s="158"/>
      <c r="AW3913" s="158"/>
      <c r="AX3913" s="158"/>
      <c r="AY3913" s="158"/>
      <c r="AZ3913" s="158"/>
      <c r="BA3913" s="158"/>
      <c r="BB3913" s="158"/>
      <c r="BC3913" s="158"/>
      <c r="BD3913" s="159"/>
      <c r="BE3913" s="158"/>
      <c r="BF3913" s="158"/>
      <c r="BG3913" s="158"/>
      <c r="BH3913" s="158"/>
      <c r="BI3913" s="159"/>
      <c r="BJ3913" s="158"/>
      <c r="BK3913" s="158"/>
      <c r="BL3913" s="158"/>
      <c r="BM3913" s="158"/>
      <c r="BN3913" s="158"/>
      <c r="BO3913" s="158"/>
      <c r="BP3913" s="158"/>
      <c r="BQ3913" s="158"/>
      <c r="BR3913" s="158"/>
      <c r="BS3913" s="158"/>
      <c r="BT3913" s="158"/>
      <c r="BU3913" s="158"/>
      <c r="BV3913" s="158"/>
      <c r="BW3913" s="158"/>
      <c r="BX3913" s="158"/>
      <c r="BY3913" s="158"/>
      <c r="BZ3913" s="158"/>
      <c r="CA3913" s="158"/>
      <c r="CB3913" s="158"/>
      <c r="CC3913" s="158"/>
      <c r="CD3913" s="158"/>
      <c r="CE3913" s="158"/>
      <c r="CF3913" s="158"/>
      <c r="CG3913" s="158"/>
      <c r="CH3913" s="158"/>
      <c r="CI3913" s="158"/>
      <c r="CJ3913" s="158"/>
      <c r="CK3913" s="158"/>
      <c r="CL3913" s="158"/>
      <c r="CM3913" s="158"/>
      <c r="CN3913" s="158"/>
      <c r="CO3913" s="158"/>
      <c r="CP3913" s="158"/>
      <c r="CQ3913" s="158"/>
      <c r="CR3913" s="158"/>
      <c r="CS3913" s="158"/>
      <c r="CT3913" s="158"/>
      <c r="CU3913" s="158"/>
      <c r="CV3913" s="158"/>
      <c r="CW3913" s="158"/>
      <c r="CX3913" s="158"/>
      <c r="CY3913" s="158"/>
      <c r="CZ3913" s="158"/>
      <c r="DA3913" s="158"/>
      <c r="DB3913" s="158"/>
      <c r="DC3913" s="158"/>
      <c r="DD3913" s="158"/>
      <c r="DE3913" s="158"/>
      <c r="DF3913" s="158"/>
      <c r="DG3913" s="158"/>
      <c r="DH3913" s="158"/>
      <c r="DI3913" s="158"/>
      <c r="DJ3913" s="158"/>
      <c r="DK3913" s="158"/>
      <c r="DL3913" s="158"/>
      <c r="DM3913" s="158"/>
      <c r="DN3913" s="158"/>
      <c r="DO3913" s="158"/>
      <c r="DP3913" s="158"/>
      <c r="DQ3913" s="158"/>
      <c r="DR3913" s="158"/>
      <c r="DS3913" s="160"/>
    </row>
    <row r="3914" spans="1:123" s="110" customFormat="1">
      <c r="A3914" s="184"/>
      <c r="B3914" s="180"/>
      <c r="D3914" s="192"/>
      <c r="E3914" s="157"/>
      <c r="F3914" s="158"/>
      <c r="G3914" s="158"/>
      <c r="H3914" s="158"/>
      <c r="I3914" s="158"/>
      <c r="J3914" s="158"/>
      <c r="K3914" s="158"/>
      <c r="L3914" s="158"/>
      <c r="M3914" s="158"/>
      <c r="N3914" s="158"/>
      <c r="O3914" s="158"/>
      <c r="P3914" s="158"/>
      <c r="Q3914" s="158"/>
      <c r="R3914" s="158"/>
      <c r="S3914" s="158"/>
      <c r="T3914" s="158"/>
      <c r="U3914" s="158"/>
      <c r="V3914" s="158"/>
      <c r="W3914" s="158"/>
      <c r="X3914" s="158"/>
      <c r="Y3914" s="158"/>
      <c r="Z3914" s="158"/>
      <c r="AA3914" s="158"/>
      <c r="AB3914" s="158"/>
      <c r="AC3914" s="158"/>
      <c r="AD3914" s="158"/>
      <c r="AE3914" s="158"/>
      <c r="AF3914" s="158"/>
      <c r="AG3914" s="158"/>
      <c r="AH3914" s="158"/>
      <c r="AI3914" s="158"/>
      <c r="AJ3914" s="158"/>
      <c r="AK3914" s="158"/>
      <c r="AL3914" s="158"/>
      <c r="AM3914" s="158"/>
      <c r="AN3914" s="158"/>
      <c r="AO3914" s="158"/>
      <c r="AP3914" s="158"/>
      <c r="AQ3914" s="158"/>
      <c r="AR3914" s="158"/>
      <c r="AS3914" s="158"/>
      <c r="AT3914" s="158"/>
      <c r="AU3914" s="158"/>
      <c r="AV3914" s="158"/>
      <c r="AW3914" s="158"/>
      <c r="AX3914" s="158"/>
      <c r="AY3914" s="158"/>
      <c r="AZ3914" s="158"/>
      <c r="BA3914" s="158"/>
      <c r="BB3914" s="158"/>
      <c r="BC3914" s="158"/>
      <c r="BD3914" s="159"/>
      <c r="BE3914" s="158"/>
      <c r="BF3914" s="158"/>
      <c r="BG3914" s="158"/>
      <c r="BH3914" s="158"/>
      <c r="BI3914" s="159"/>
      <c r="BJ3914" s="158"/>
      <c r="BK3914" s="158"/>
      <c r="BL3914" s="158"/>
      <c r="BM3914" s="158"/>
      <c r="BN3914" s="158"/>
      <c r="BO3914" s="158"/>
      <c r="BP3914" s="158"/>
      <c r="BQ3914" s="158"/>
      <c r="BR3914" s="158"/>
      <c r="BS3914" s="158"/>
      <c r="BT3914" s="158"/>
      <c r="BU3914" s="158"/>
      <c r="BV3914" s="158"/>
      <c r="BW3914" s="158"/>
      <c r="BX3914" s="158"/>
      <c r="BY3914" s="158"/>
      <c r="BZ3914" s="158"/>
      <c r="CA3914" s="158"/>
      <c r="CB3914" s="158"/>
      <c r="CC3914" s="158"/>
      <c r="CD3914" s="158"/>
      <c r="CE3914" s="158"/>
      <c r="CF3914" s="158"/>
      <c r="CG3914" s="158"/>
      <c r="CH3914" s="158"/>
      <c r="CI3914" s="158"/>
      <c r="CJ3914" s="158"/>
      <c r="CK3914" s="158"/>
      <c r="CL3914" s="158"/>
      <c r="CM3914" s="158"/>
      <c r="CN3914" s="158"/>
      <c r="CO3914" s="158"/>
      <c r="CP3914" s="158"/>
      <c r="CQ3914" s="158"/>
      <c r="CR3914" s="158"/>
      <c r="CS3914" s="158"/>
      <c r="CT3914" s="158"/>
      <c r="CU3914" s="158"/>
      <c r="CV3914" s="158"/>
      <c r="CW3914" s="158"/>
      <c r="CX3914" s="158"/>
      <c r="CY3914" s="158"/>
      <c r="CZ3914" s="158"/>
      <c r="DA3914" s="158"/>
      <c r="DB3914" s="158"/>
      <c r="DC3914" s="158"/>
      <c r="DD3914" s="158"/>
      <c r="DE3914" s="158"/>
      <c r="DF3914" s="158"/>
      <c r="DG3914" s="158"/>
      <c r="DH3914" s="158"/>
      <c r="DI3914" s="158"/>
      <c r="DJ3914" s="158"/>
      <c r="DK3914" s="158"/>
      <c r="DL3914" s="158"/>
      <c r="DM3914" s="158"/>
      <c r="DN3914" s="158"/>
      <c r="DO3914" s="158"/>
      <c r="DP3914" s="158"/>
      <c r="DQ3914" s="158"/>
      <c r="DR3914" s="158"/>
      <c r="DS3914" s="160"/>
    </row>
    <row r="3915" spans="1:123" s="110" customFormat="1">
      <c r="A3915" s="184"/>
      <c r="B3915" s="180"/>
      <c r="D3915" s="192"/>
      <c r="E3915" s="157"/>
      <c r="F3915" s="158"/>
      <c r="G3915" s="158"/>
      <c r="H3915" s="158"/>
      <c r="I3915" s="158"/>
      <c r="J3915" s="158"/>
      <c r="K3915" s="158"/>
      <c r="L3915" s="158"/>
      <c r="M3915" s="158"/>
      <c r="N3915" s="158"/>
      <c r="O3915" s="158"/>
      <c r="P3915" s="158"/>
      <c r="Q3915" s="158"/>
      <c r="R3915" s="158"/>
      <c r="S3915" s="158"/>
      <c r="T3915" s="158"/>
      <c r="U3915" s="158"/>
      <c r="V3915" s="158"/>
      <c r="W3915" s="158"/>
      <c r="X3915" s="158"/>
      <c r="Y3915" s="158"/>
      <c r="Z3915" s="158"/>
      <c r="AA3915" s="158"/>
      <c r="AB3915" s="158"/>
      <c r="AC3915" s="158"/>
      <c r="AD3915" s="158"/>
      <c r="AE3915" s="158"/>
      <c r="AF3915" s="158"/>
      <c r="AG3915" s="158"/>
      <c r="AH3915" s="158"/>
      <c r="AI3915" s="158"/>
      <c r="AJ3915" s="158"/>
      <c r="AK3915" s="158"/>
      <c r="AL3915" s="158"/>
      <c r="AM3915" s="158"/>
      <c r="AN3915" s="158"/>
      <c r="AO3915" s="158"/>
      <c r="AP3915" s="158"/>
      <c r="AQ3915" s="158"/>
      <c r="AR3915" s="158"/>
      <c r="AS3915" s="158"/>
      <c r="AT3915" s="158"/>
      <c r="AU3915" s="158"/>
      <c r="AV3915" s="158"/>
      <c r="AW3915" s="158"/>
      <c r="AX3915" s="158"/>
      <c r="AY3915" s="158"/>
      <c r="AZ3915" s="158"/>
      <c r="BA3915" s="158"/>
      <c r="BB3915" s="158"/>
      <c r="BC3915" s="158"/>
      <c r="BD3915" s="159"/>
      <c r="BE3915" s="158"/>
      <c r="BF3915" s="158"/>
      <c r="BG3915" s="158"/>
      <c r="BH3915" s="158"/>
      <c r="BI3915" s="159"/>
      <c r="BJ3915" s="158"/>
      <c r="BK3915" s="158"/>
      <c r="BL3915" s="158"/>
      <c r="BM3915" s="158"/>
      <c r="BN3915" s="158"/>
      <c r="BO3915" s="158"/>
      <c r="BP3915" s="158"/>
      <c r="BQ3915" s="158"/>
      <c r="BR3915" s="158"/>
      <c r="BS3915" s="158"/>
      <c r="BT3915" s="158"/>
      <c r="BU3915" s="158"/>
      <c r="BV3915" s="158"/>
      <c r="BW3915" s="158"/>
      <c r="BX3915" s="158"/>
      <c r="BY3915" s="158"/>
      <c r="BZ3915" s="158"/>
      <c r="CA3915" s="158"/>
      <c r="CB3915" s="158"/>
      <c r="CC3915" s="158"/>
      <c r="CD3915" s="158"/>
      <c r="CE3915" s="158"/>
      <c r="CF3915" s="158"/>
      <c r="CG3915" s="158"/>
      <c r="CH3915" s="158"/>
      <c r="CI3915" s="158"/>
      <c r="CJ3915" s="158"/>
      <c r="CK3915" s="158"/>
      <c r="CL3915" s="158"/>
      <c r="CM3915" s="158"/>
      <c r="CN3915" s="158"/>
      <c r="CO3915" s="158"/>
      <c r="CP3915" s="158"/>
      <c r="CQ3915" s="158"/>
      <c r="CR3915" s="158"/>
      <c r="CS3915" s="158"/>
      <c r="CT3915" s="158"/>
      <c r="CU3915" s="158"/>
      <c r="CV3915" s="158"/>
      <c r="CW3915" s="158"/>
      <c r="CX3915" s="158"/>
      <c r="CY3915" s="158"/>
      <c r="CZ3915" s="158"/>
      <c r="DA3915" s="158"/>
      <c r="DB3915" s="158"/>
      <c r="DC3915" s="158"/>
      <c r="DD3915" s="158"/>
      <c r="DE3915" s="158"/>
      <c r="DF3915" s="158"/>
      <c r="DG3915" s="158"/>
      <c r="DH3915" s="158"/>
      <c r="DI3915" s="158"/>
      <c r="DJ3915" s="158"/>
      <c r="DK3915" s="158"/>
      <c r="DL3915" s="158"/>
      <c r="DM3915" s="158"/>
      <c r="DN3915" s="158"/>
      <c r="DO3915" s="158"/>
      <c r="DP3915" s="158"/>
      <c r="DQ3915" s="158"/>
      <c r="DR3915" s="158"/>
      <c r="DS3915" s="160"/>
    </row>
    <row r="3916" spans="1:123" s="110" customFormat="1">
      <c r="A3916" s="184"/>
      <c r="B3916" s="180"/>
      <c r="D3916" s="192"/>
      <c r="E3916" s="157"/>
      <c r="F3916" s="158"/>
      <c r="G3916" s="158"/>
      <c r="H3916" s="158"/>
      <c r="I3916" s="158"/>
      <c r="J3916" s="158"/>
      <c r="K3916" s="158"/>
      <c r="L3916" s="158"/>
      <c r="M3916" s="158"/>
      <c r="N3916" s="158"/>
      <c r="O3916" s="158"/>
      <c r="P3916" s="158"/>
      <c r="Q3916" s="158"/>
      <c r="R3916" s="158"/>
      <c r="S3916" s="158"/>
      <c r="T3916" s="158"/>
      <c r="U3916" s="158"/>
      <c r="V3916" s="158"/>
      <c r="W3916" s="158"/>
      <c r="X3916" s="158"/>
      <c r="Y3916" s="158"/>
      <c r="Z3916" s="158"/>
      <c r="AA3916" s="158"/>
      <c r="AB3916" s="158"/>
      <c r="AC3916" s="158"/>
      <c r="AD3916" s="158"/>
      <c r="AE3916" s="158"/>
      <c r="AF3916" s="158"/>
      <c r="AG3916" s="158"/>
      <c r="AH3916" s="158"/>
      <c r="AI3916" s="158"/>
      <c r="AJ3916" s="158"/>
      <c r="AK3916" s="158"/>
      <c r="AL3916" s="158"/>
      <c r="AM3916" s="158"/>
      <c r="AN3916" s="158"/>
      <c r="AO3916" s="158"/>
      <c r="AP3916" s="158"/>
      <c r="AQ3916" s="158"/>
      <c r="AR3916" s="158"/>
      <c r="AS3916" s="158"/>
      <c r="AT3916" s="158"/>
      <c r="AU3916" s="158"/>
      <c r="AV3916" s="158"/>
      <c r="AW3916" s="158"/>
      <c r="AX3916" s="158"/>
      <c r="AY3916" s="158"/>
      <c r="AZ3916" s="158"/>
      <c r="BA3916" s="158"/>
      <c r="BB3916" s="158"/>
      <c r="BC3916" s="158"/>
      <c r="BD3916" s="159"/>
      <c r="BE3916" s="158"/>
      <c r="BF3916" s="158"/>
      <c r="BG3916" s="158"/>
      <c r="BH3916" s="158"/>
      <c r="BI3916" s="159"/>
      <c r="BJ3916" s="158"/>
      <c r="BK3916" s="158"/>
      <c r="BL3916" s="158"/>
      <c r="BM3916" s="158"/>
      <c r="BN3916" s="158"/>
      <c r="BO3916" s="158"/>
      <c r="BP3916" s="158"/>
      <c r="BQ3916" s="158"/>
      <c r="BR3916" s="158"/>
      <c r="BS3916" s="158"/>
      <c r="BT3916" s="158"/>
      <c r="BU3916" s="158"/>
      <c r="BV3916" s="158"/>
      <c r="BW3916" s="158"/>
      <c r="BX3916" s="158"/>
      <c r="BY3916" s="158"/>
      <c r="BZ3916" s="158"/>
      <c r="CA3916" s="158"/>
      <c r="CB3916" s="158"/>
      <c r="CC3916" s="158"/>
      <c r="CD3916" s="158"/>
      <c r="CE3916" s="158"/>
      <c r="CF3916" s="158"/>
      <c r="CG3916" s="158"/>
      <c r="CH3916" s="158"/>
      <c r="CI3916" s="158"/>
      <c r="CJ3916" s="158"/>
      <c r="CK3916" s="158"/>
      <c r="CL3916" s="158"/>
      <c r="CM3916" s="158"/>
      <c r="CN3916" s="158"/>
      <c r="CO3916" s="158"/>
      <c r="CP3916" s="158"/>
      <c r="CQ3916" s="158"/>
      <c r="CR3916" s="158"/>
      <c r="CS3916" s="158"/>
      <c r="CT3916" s="158"/>
      <c r="CU3916" s="158"/>
      <c r="CV3916" s="158"/>
      <c r="CW3916" s="158"/>
      <c r="CX3916" s="158"/>
      <c r="CY3916" s="158"/>
      <c r="CZ3916" s="158"/>
      <c r="DA3916" s="158"/>
      <c r="DB3916" s="158"/>
      <c r="DC3916" s="158"/>
      <c r="DD3916" s="158"/>
      <c r="DE3916" s="158"/>
      <c r="DF3916" s="158"/>
      <c r="DG3916" s="158"/>
      <c r="DH3916" s="158"/>
      <c r="DI3916" s="158"/>
      <c r="DJ3916" s="158"/>
      <c r="DK3916" s="158"/>
      <c r="DL3916" s="158"/>
      <c r="DM3916" s="158"/>
      <c r="DN3916" s="158"/>
      <c r="DO3916" s="158"/>
      <c r="DP3916" s="158"/>
      <c r="DQ3916" s="158"/>
      <c r="DR3916" s="158"/>
      <c r="DS3916" s="160"/>
    </row>
    <row r="3917" spans="1:123" s="110" customFormat="1">
      <c r="A3917" s="184"/>
      <c r="B3917" s="180"/>
      <c r="D3917" s="192"/>
      <c r="E3917" s="157"/>
      <c r="F3917" s="158"/>
      <c r="G3917" s="158"/>
      <c r="H3917" s="158"/>
      <c r="I3917" s="158"/>
      <c r="J3917" s="158"/>
      <c r="K3917" s="158"/>
      <c r="L3917" s="158"/>
      <c r="M3917" s="158"/>
      <c r="N3917" s="158"/>
      <c r="O3917" s="158"/>
      <c r="P3917" s="158"/>
      <c r="Q3917" s="158"/>
      <c r="R3917" s="158"/>
      <c r="S3917" s="158"/>
      <c r="T3917" s="158"/>
      <c r="U3917" s="158"/>
      <c r="V3917" s="158"/>
      <c r="W3917" s="158"/>
      <c r="X3917" s="158"/>
      <c r="Y3917" s="158"/>
      <c r="Z3917" s="158"/>
      <c r="AA3917" s="158"/>
      <c r="AB3917" s="158"/>
      <c r="AC3917" s="158"/>
      <c r="AD3917" s="158"/>
      <c r="AE3917" s="158"/>
      <c r="AF3917" s="158"/>
      <c r="AG3917" s="158"/>
      <c r="AH3917" s="158"/>
      <c r="AI3917" s="158"/>
      <c r="AJ3917" s="158"/>
      <c r="AK3917" s="158"/>
      <c r="AL3917" s="158"/>
      <c r="AM3917" s="158"/>
      <c r="AN3917" s="158"/>
      <c r="AO3917" s="158"/>
      <c r="AP3917" s="158"/>
      <c r="AQ3917" s="158"/>
      <c r="AR3917" s="158"/>
      <c r="AS3917" s="158"/>
      <c r="AT3917" s="158"/>
      <c r="AU3917" s="158"/>
      <c r="AV3917" s="158"/>
      <c r="AW3917" s="158"/>
      <c r="AX3917" s="158"/>
      <c r="AY3917" s="158"/>
      <c r="AZ3917" s="158"/>
      <c r="BA3917" s="158"/>
      <c r="BB3917" s="158"/>
      <c r="BC3917" s="158"/>
      <c r="BD3917" s="159"/>
      <c r="BE3917" s="158"/>
      <c r="BF3917" s="158"/>
      <c r="BG3917" s="158"/>
      <c r="BH3917" s="158"/>
      <c r="BI3917" s="159"/>
      <c r="BJ3917" s="158"/>
      <c r="BK3917" s="158"/>
      <c r="BL3917" s="158"/>
      <c r="BM3917" s="158"/>
      <c r="BN3917" s="158"/>
      <c r="BO3917" s="158"/>
      <c r="BP3917" s="158"/>
      <c r="BQ3917" s="158"/>
      <c r="BR3917" s="158"/>
      <c r="BS3917" s="158"/>
      <c r="BT3917" s="158"/>
      <c r="BU3917" s="158"/>
      <c r="BV3917" s="158"/>
      <c r="BW3917" s="158"/>
      <c r="BX3917" s="158"/>
      <c r="BY3917" s="158"/>
      <c r="BZ3917" s="158"/>
      <c r="CA3917" s="158"/>
      <c r="CB3917" s="158"/>
      <c r="CC3917" s="158"/>
      <c r="CD3917" s="158"/>
      <c r="CE3917" s="158"/>
      <c r="CF3917" s="158"/>
      <c r="CG3917" s="158"/>
      <c r="CH3917" s="158"/>
      <c r="CI3917" s="158"/>
      <c r="CJ3917" s="158"/>
      <c r="CK3917" s="158"/>
      <c r="CL3917" s="158"/>
      <c r="CM3917" s="158"/>
      <c r="CN3917" s="158"/>
      <c r="CO3917" s="158"/>
      <c r="CP3917" s="158"/>
      <c r="CQ3917" s="158"/>
      <c r="CR3917" s="158"/>
      <c r="CS3917" s="158"/>
      <c r="CT3917" s="158"/>
      <c r="CU3917" s="158"/>
      <c r="CV3917" s="158"/>
      <c r="CW3917" s="158"/>
      <c r="CX3917" s="158"/>
      <c r="CY3917" s="158"/>
      <c r="CZ3917" s="158"/>
      <c r="DA3917" s="158"/>
      <c r="DB3917" s="158"/>
      <c r="DC3917" s="158"/>
      <c r="DD3917" s="158"/>
      <c r="DE3917" s="158"/>
      <c r="DF3917" s="158"/>
      <c r="DG3917" s="158"/>
      <c r="DH3917" s="158"/>
      <c r="DI3917" s="158"/>
      <c r="DJ3917" s="158"/>
      <c r="DK3917" s="158"/>
      <c r="DL3917" s="158"/>
      <c r="DM3917" s="158"/>
      <c r="DN3917" s="158"/>
      <c r="DO3917" s="158"/>
      <c r="DP3917" s="158"/>
      <c r="DQ3917" s="158"/>
      <c r="DR3917" s="158"/>
      <c r="DS3917" s="160"/>
    </row>
    <row r="3918" spans="1:123" s="110" customFormat="1">
      <c r="A3918" s="184"/>
      <c r="B3918" s="180"/>
      <c r="D3918" s="192"/>
      <c r="E3918" s="157"/>
      <c r="F3918" s="158"/>
      <c r="G3918" s="158"/>
      <c r="H3918" s="158"/>
      <c r="I3918" s="158"/>
      <c r="J3918" s="158"/>
      <c r="K3918" s="158"/>
      <c r="L3918" s="158"/>
      <c r="M3918" s="158"/>
      <c r="N3918" s="158"/>
      <c r="O3918" s="158"/>
      <c r="P3918" s="158"/>
      <c r="Q3918" s="158"/>
      <c r="R3918" s="158"/>
      <c r="S3918" s="158"/>
      <c r="T3918" s="158"/>
      <c r="U3918" s="158"/>
      <c r="V3918" s="158"/>
      <c r="W3918" s="158"/>
      <c r="X3918" s="158"/>
      <c r="Y3918" s="158"/>
      <c r="Z3918" s="158"/>
      <c r="AA3918" s="158"/>
      <c r="AB3918" s="158"/>
      <c r="AC3918" s="158"/>
      <c r="AD3918" s="158"/>
      <c r="AE3918" s="158"/>
      <c r="AF3918" s="158"/>
      <c r="AG3918" s="158"/>
      <c r="AH3918" s="158"/>
      <c r="AI3918" s="158"/>
      <c r="AJ3918" s="158"/>
      <c r="AK3918" s="158"/>
      <c r="AL3918" s="158"/>
      <c r="AM3918" s="158"/>
      <c r="AN3918" s="158"/>
      <c r="AO3918" s="158"/>
      <c r="AP3918" s="158"/>
      <c r="AQ3918" s="158"/>
      <c r="AR3918" s="158"/>
      <c r="AS3918" s="158"/>
      <c r="AT3918" s="158"/>
      <c r="AU3918" s="158"/>
      <c r="AV3918" s="158"/>
      <c r="AW3918" s="158"/>
      <c r="AX3918" s="158"/>
      <c r="AY3918" s="158"/>
      <c r="AZ3918" s="158"/>
      <c r="BA3918" s="158"/>
      <c r="BB3918" s="158"/>
      <c r="BC3918" s="158"/>
      <c r="BD3918" s="159"/>
      <c r="BE3918" s="158"/>
      <c r="BF3918" s="158"/>
      <c r="BG3918" s="158"/>
      <c r="BH3918" s="158"/>
      <c r="BI3918" s="159"/>
      <c r="BJ3918" s="158"/>
      <c r="BK3918" s="158"/>
      <c r="BL3918" s="158"/>
      <c r="BM3918" s="158"/>
      <c r="BN3918" s="158"/>
      <c r="BO3918" s="158"/>
      <c r="BP3918" s="158"/>
      <c r="BQ3918" s="158"/>
      <c r="BR3918" s="158"/>
      <c r="BS3918" s="158"/>
      <c r="BT3918" s="158"/>
      <c r="BU3918" s="158"/>
      <c r="BV3918" s="158"/>
      <c r="BW3918" s="158"/>
      <c r="BX3918" s="158"/>
      <c r="BY3918" s="158"/>
      <c r="BZ3918" s="158"/>
      <c r="CA3918" s="158"/>
      <c r="CB3918" s="158"/>
      <c r="CC3918" s="158"/>
      <c r="CD3918" s="158"/>
      <c r="CE3918" s="158"/>
      <c r="CF3918" s="158"/>
      <c r="CG3918" s="158"/>
      <c r="CH3918" s="158"/>
      <c r="CI3918" s="158"/>
      <c r="CJ3918" s="158"/>
      <c r="CK3918" s="158"/>
      <c r="CL3918" s="158"/>
      <c r="CM3918" s="158"/>
      <c r="CN3918" s="158"/>
      <c r="CO3918" s="158"/>
      <c r="CP3918" s="158"/>
      <c r="CQ3918" s="158"/>
      <c r="CR3918" s="158"/>
      <c r="CS3918" s="158"/>
      <c r="CT3918" s="158"/>
      <c r="CU3918" s="158"/>
      <c r="CV3918" s="158"/>
      <c r="CW3918" s="158"/>
      <c r="CX3918" s="158"/>
      <c r="CY3918" s="158"/>
      <c r="CZ3918" s="158"/>
      <c r="DA3918" s="158"/>
      <c r="DB3918" s="158"/>
      <c r="DC3918" s="158"/>
      <c r="DD3918" s="158"/>
      <c r="DE3918" s="158"/>
      <c r="DF3918" s="158"/>
      <c r="DG3918" s="158"/>
      <c r="DH3918" s="158"/>
      <c r="DI3918" s="158"/>
      <c r="DJ3918" s="158"/>
      <c r="DK3918" s="158"/>
      <c r="DL3918" s="158"/>
      <c r="DM3918" s="158"/>
      <c r="DN3918" s="158"/>
      <c r="DO3918" s="158"/>
      <c r="DP3918" s="158"/>
      <c r="DQ3918" s="158"/>
      <c r="DR3918" s="158"/>
      <c r="DS3918" s="160"/>
    </row>
    <row r="3919" spans="1:123" s="110" customFormat="1">
      <c r="A3919" s="184"/>
      <c r="B3919" s="180"/>
      <c r="D3919" s="192"/>
      <c r="E3919" s="157"/>
      <c r="F3919" s="158"/>
      <c r="G3919" s="158"/>
      <c r="H3919" s="158"/>
      <c r="I3919" s="158"/>
      <c r="J3919" s="158"/>
      <c r="K3919" s="158"/>
      <c r="L3919" s="158"/>
      <c r="M3919" s="158"/>
      <c r="N3919" s="158"/>
      <c r="O3919" s="158"/>
      <c r="P3919" s="158"/>
      <c r="Q3919" s="158"/>
      <c r="R3919" s="158"/>
      <c r="S3919" s="158"/>
      <c r="T3919" s="158"/>
      <c r="U3919" s="158"/>
      <c r="V3919" s="158"/>
      <c r="W3919" s="158"/>
      <c r="X3919" s="158"/>
      <c r="Y3919" s="158"/>
      <c r="Z3919" s="158"/>
      <c r="AA3919" s="158"/>
      <c r="AB3919" s="158"/>
      <c r="AC3919" s="158"/>
      <c r="AD3919" s="158"/>
      <c r="AE3919" s="158"/>
      <c r="AF3919" s="158"/>
      <c r="AG3919" s="158"/>
      <c r="AH3919" s="158"/>
      <c r="AI3919" s="158"/>
      <c r="AJ3919" s="158"/>
      <c r="AK3919" s="158"/>
      <c r="AL3919" s="158"/>
      <c r="AM3919" s="158"/>
      <c r="AN3919" s="158"/>
      <c r="AO3919" s="158"/>
      <c r="AP3919" s="158"/>
      <c r="AQ3919" s="158"/>
      <c r="AR3919" s="158"/>
      <c r="AS3919" s="158"/>
      <c r="AT3919" s="158"/>
      <c r="AU3919" s="158"/>
      <c r="AV3919" s="158"/>
      <c r="AW3919" s="158"/>
      <c r="AX3919" s="158"/>
      <c r="AY3919" s="158"/>
      <c r="AZ3919" s="158"/>
      <c r="BA3919" s="158"/>
      <c r="BB3919" s="158"/>
      <c r="BC3919" s="158"/>
      <c r="BD3919" s="159"/>
      <c r="BE3919" s="158"/>
      <c r="BF3919" s="158"/>
      <c r="BG3919" s="158"/>
      <c r="BH3919" s="158"/>
      <c r="BI3919" s="159"/>
      <c r="BJ3919" s="158"/>
      <c r="BK3919" s="158"/>
      <c r="BL3919" s="158"/>
      <c r="BM3919" s="158"/>
      <c r="BN3919" s="158"/>
      <c r="BO3919" s="158"/>
      <c r="BP3919" s="158"/>
      <c r="BQ3919" s="158"/>
      <c r="BR3919" s="158"/>
      <c r="BS3919" s="158"/>
      <c r="BT3919" s="158"/>
      <c r="BU3919" s="158"/>
      <c r="BV3919" s="158"/>
      <c r="BW3919" s="158"/>
      <c r="BX3919" s="158"/>
      <c r="BY3919" s="158"/>
      <c r="BZ3919" s="158"/>
      <c r="CA3919" s="158"/>
      <c r="CB3919" s="158"/>
      <c r="CC3919" s="158"/>
      <c r="CD3919" s="158"/>
      <c r="CE3919" s="158"/>
      <c r="CF3919" s="158"/>
      <c r="CG3919" s="158"/>
      <c r="CH3919" s="158"/>
      <c r="CI3919" s="158"/>
      <c r="CJ3919" s="158"/>
      <c r="CK3919" s="158"/>
      <c r="CL3919" s="158"/>
      <c r="CM3919" s="158"/>
      <c r="CN3919" s="158"/>
      <c r="CO3919" s="158"/>
      <c r="CP3919" s="158"/>
      <c r="CQ3919" s="158"/>
      <c r="CR3919" s="158"/>
      <c r="CS3919" s="158"/>
      <c r="CT3919" s="158"/>
      <c r="CU3919" s="158"/>
      <c r="CV3919" s="158"/>
      <c r="CW3919" s="158"/>
      <c r="CX3919" s="158"/>
      <c r="CY3919" s="158"/>
      <c r="CZ3919" s="158"/>
      <c r="DA3919" s="158"/>
      <c r="DB3919" s="158"/>
      <c r="DC3919" s="158"/>
      <c r="DD3919" s="158"/>
      <c r="DE3919" s="158"/>
      <c r="DF3919" s="158"/>
      <c r="DG3919" s="158"/>
      <c r="DH3919" s="158"/>
      <c r="DI3919" s="158"/>
      <c r="DJ3919" s="158"/>
      <c r="DK3919" s="158"/>
      <c r="DL3919" s="158"/>
      <c r="DM3919" s="158"/>
      <c r="DN3919" s="158"/>
      <c r="DO3919" s="158"/>
      <c r="DP3919" s="158"/>
      <c r="DQ3919" s="158"/>
      <c r="DR3919" s="158"/>
      <c r="DS3919" s="160"/>
    </row>
    <row r="3920" spans="1:123" s="110" customFormat="1">
      <c r="A3920" s="184"/>
      <c r="B3920" s="180"/>
      <c r="D3920" s="192"/>
      <c r="E3920" s="157"/>
      <c r="F3920" s="158"/>
      <c r="G3920" s="158"/>
      <c r="H3920" s="158"/>
      <c r="I3920" s="158"/>
      <c r="J3920" s="158"/>
      <c r="K3920" s="158"/>
      <c r="L3920" s="158"/>
      <c r="M3920" s="158"/>
      <c r="N3920" s="158"/>
      <c r="O3920" s="158"/>
      <c r="P3920" s="158"/>
      <c r="Q3920" s="158"/>
      <c r="R3920" s="158"/>
      <c r="S3920" s="158"/>
      <c r="T3920" s="158"/>
      <c r="U3920" s="158"/>
      <c r="V3920" s="158"/>
      <c r="W3920" s="158"/>
      <c r="X3920" s="158"/>
      <c r="Y3920" s="158"/>
      <c r="Z3920" s="158"/>
      <c r="AA3920" s="158"/>
      <c r="AB3920" s="158"/>
      <c r="AC3920" s="158"/>
      <c r="AD3920" s="158"/>
      <c r="AE3920" s="158"/>
      <c r="AF3920" s="158"/>
      <c r="AG3920" s="158"/>
      <c r="AH3920" s="158"/>
      <c r="AI3920" s="158"/>
      <c r="AJ3920" s="158"/>
      <c r="AK3920" s="158"/>
      <c r="AL3920" s="158"/>
      <c r="AM3920" s="158"/>
      <c r="AN3920" s="158"/>
      <c r="AO3920" s="158"/>
      <c r="AP3920" s="158"/>
      <c r="AQ3920" s="158"/>
      <c r="AR3920" s="158"/>
      <c r="AS3920" s="158"/>
      <c r="AT3920" s="158"/>
      <c r="AU3920" s="158"/>
      <c r="AV3920" s="158"/>
      <c r="AW3920" s="158"/>
      <c r="AX3920" s="158"/>
      <c r="AY3920" s="158"/>
      <c r="AZ3920" s="158"/>
      <c r="BA3920" s="158"/>
      <c r="BB3920" s="158"/>
      <c r="BC3920" s="158"/>
      <c r="BD3920" s="159"/>
      <c r="BE3920" s="158"/>
      <c r="BF3920" s="158"/>
      <c r="BG3920" s="158"/>
      <c r="BH3920" s="158"/>
      <c r="BI3920" s="159"/>
      <c r="BJ3920" s="158"/>
      <c r="BK3920" s="158"/>
      <c r="BL3920" s="158"/>
      <c r="BM3920" s="158"/>
      <c r="BN3920" s="158"/>
      <c r="BO3920" s="158"/>
      <c r="BP3920" s="158"/>
      <c r="BQ3920" s="158"/>
      <c r="BR3920" s="158"/>
      <c r="BS3920" s="158"/>
      <c r="BT3920" s="158"/>
      <c r="BU3920" s="158"/>
      <c r="BV3920" s="158"/>
      <c r="BW3920" s="158"/>
      <c r="BX3920" s="158"/>
      <c r="BY3920" s="158"/>
      <c r="BZ3920" s="158"/>
      <c r="CA3920" s="158"/>
      <c r="CB3920" s="158"/>
      <c r="CC3920" s="158"/>
      <c r="CD3920" s="158"/>
      <c r="CE3920" s="158"/>
      <c r="CF3920" s="158"/>
      <c r="CG3920" s="158"/>
      <c r="CH3920" s="158"/>
      <c r="CI3920" s="158"/>
      <c r="CJ3920" s="158"/>
      <c r="CK3920" s="158"/>
      <c r="CL3920" s="158"/>
      <c r="CM3920" s="158"/>
      <c r="CN3920" s="158"/>
      <c r="CO3920" s="158"/>
      <c r="CP3920" s="158"/>
      <c r="CQ3920" s="158"/>
      <c r="CR3920" s="158"/>
      <c r="CS3920" s="158"/>
      <c r="CT3920" s="158"/>
      <c r="CU3920" s="158"/>
      <c r="CV3920" s="158"/>
      <c r="CW3920" s="158"/>
      <c r="CX3920" s="158"/>
      <c r="CY3920" s="158"/>
      <c r="CZ3920" s="158"/>
      <c r="DA3920" s="158"/>
      <c r="DB3920" s="158"/>
      <c r="DC3920" s="158"/>
      <c r="DD3920" s="158"/>
      <c r="DE3920" s="158"/>
      <c r="DF3920" s="158"/>
      <c r="DG3920" s="158"/>
      <c r="DH3920" s="158"/>
      <c r="DI3920" s="158"/>
      <c r="DJ3920" s="158"/>
      <c r="DK3920" s="158"/>
      <c r="DL3920" s="158"/>
      <c r="DM3920" s="158"/>
      <c r="DN3920" s="158"/>
      <c r="DO3920" s="158"/>
      <c r="DP3920" s="158"/>
      <c r="DQ3920" s="158"/>
      <c r="DR3920" s="158"/>
      <c r="DS3920" s="160"/>
    </row>
    <row r="3921" spans="1:123" s="110" customFormat="1">
      <c r="A3921" s="184"/>
      <c r="B3921" s="180"/>
      <c r="D3921" s="192"/>
      <c r="E3921" s="157"/>
      <c r="F3921" s="158"/>
      <c r="G3921" s="158"/>
      <c r="H3921" s="158"/>
      <c r="I3921" s="158"/>
      <c r="J3921" s="158"/>
      <c r="K3921" s="158"/>
      <c r="L3921" s="158"/>
      <c r="M3921" s="158"/>
      <c r="N3921" s="158"/>
      <c r="O3921" s="158"/>
      <c r="P3921" s="158"/>
      <c r="Q3921" s="158"/>
      <c r="R3921" s="158"/>
      <c r="S3921" s="158"/>
      <c r="T3921" s="158"/>
      <c r="U3921" s="158"/>
      <c r="V3921" s="158"/>
      <c r="W3921" s="158"/>
      <c r="X3921" s="158"/>
      <c r="Y3921" s="158"/>
      <c r="Z3921" s="158"/>
      <c r="AA3921" s="158"/>
      <c r="AB3921" s="158"/>
      <c r="AC3921" s="158"/>
      <c r="AD3921" s="158"/>
      <c r="AE3921" s="158"/>
      <c r="AF3921" s="158"/>
      <c r="AG3921" s="158"/>
      <c r="AH3921" s="158"/>
      <c r="AI3921" s="158"/>
      <c r="AJ3921" s="158"/>
      <c r="AK3921" s="158"/>
      <c r="AL3921" s="158"/>
      <c r="AM3921" s="158"/>
      <c r="AN3921" s="158"/>
      <c r="AO3921" s="158"/>
      <c r="AP3921" s="158"/>
      <c r="AQ3921" s="158"/>
      <c r="AR3921" s="158"/>
      <c r="AS3921" s="158"/>
      <c r="AT3921" s="158"/>
      <c r="AU3921" s="158"/>
      <c r="AV3921" s="158"/>
      <c r="AW3921" s="158"/>
      <c r="AX3921" s="158"/>
      <c r="AY3921" s="158"/>
      <c r="AZ3921" s="158"/>
      <c r="BA3921" s="158"/>
      <c r="BB3921" s="158"/>
      <c r="BC3921" s="158"/>
      <c r="BD3921" s="159"/>
      <c r="BE3921" s="158"/>
      <c r="BF3921" s="158"/>
      <c r="BG3921" s="158"/>
      <c r="BH3921" s="158"/>
      <c r="BI3921" s="159"/>
      <c r="BJ3921" s="158"/>
      <c r="BK3921" s="158"/>
      <c r="BL3921" s="158"/>
      <c r="BM3921" s="158"/>
      <c r="BN3921" s="158"/>
      <c r="BO3921" s="158"/>
      <c r="BP3921" s="158"/>
      <c r="BQ3921" s="158"/>
      <c r="BR3921" s="158"/>
      <c r="BS3921" s="158"/>
      <c r="BT3921" s="158"/>
      <c r="BU3921" s="158"/>
      <c r="BV3921" s="158"/>
      <c r="BW3921" s="158"/>
      <c r="BX3921" s="158"/>
      <c r="BY3921" s="158"/>
      <c r="BZ3921" s="158"/>
      <c r="CA3921" s="158"/>
      <c r="CB3921" s="158"/>
      <c r="CC3921" s="158"/>
      <c r="CD3921" s="158"/>
      <c r="CE3921" s="158"/>
      <c r="CF3921" s="158"/>
      <c r="CG3921" s="158"/>
      <c r="CH3921" s="158"/>
      <c r="CI3921" s="158"/>
      <c r="CJ3921" s="158"/>
      <c r="CK3921" s="158"/>
      <c r="CL3921" s="158"/>
      <c r="CM3921" s="158"/>
      <c r="CN3921" s="158"/>
      <c r="CO3921" s="158"/>
      <c r="CP3921" s="158"/>
      <c r="CQ3921" s="158"/>
      <c r="CR3921" s="158"/>
      <c r="CS3921" s="158"/>
      <c r="CT3921" s="158"/>
      <c r="CU3921" s="158"/>
      <c r="CV3921" s="158"/>
      <c r="CW3921" s="158"/>
      <c r="CX3921" s="158"/>
      <c r="CY3921" s="158"/>
      <c r="CZ3921" s="158"/>
      <c r="DA3921" s="158"/>
      <c r="DB3921" s="158"/>
      <c r="DC3921" s="158"/>
      <c r="DD3921" s="158"/>
      <c r="DE3921" s="158"/>
      <c r="DF3921" s="158"/>
      <c r="DG3921" s="158"/>
      <c r="DH3921" s="158"/>
      <c r="DI3921" s="158"/>
      <c r="DJ3921" s="158"/>
      <c r="DK3921" s="158"/>
      <c r="DL3921" s="158"/>
      <c r="DM3921" s="158"/>
      <c r="DN3921" s="158"/>
      <c r="DO3921" s="158"/>
      <c r="DP3921" s="158"/>
      <c r="DQ3921" s="158"/>
      <c r="DR3921" s="158"/>
      <c r="DS3921" s="160"/>
    </row>
    <row r="3922" spans="1:123" s="110" customFormat="1">
      <c r="A3922" s="184"/>
      <c r="B3922" s="180"/>
      <c r="D3922" s="192"/>
      <c r="E3922" s="157"/>
      <c r="F3922" s="158"/>
      <c r="G3922" s="158"/>
      <c r="H3922" s="158"/>
      <c r="I3922" s="158"/>
      <c r="J3922" s="158"/>
      <c r="K3922" s="158"/>
      <c r="L3922" s="158"/>
      <c r="M3922" s="158"/>
      <c r="N3922" s="158"/>
      <c r="O3922" s="158"/>
      <c r="P3922" s="158"/>
      <c r="Q3922" s="158"/>
      <c r="R3922" s="158"/>
      <c r="S3922" s="158"/>
      <c r="T3922" s="158"/>
      <c r="U3922" s="158"/>
      <c r="V3922" s="158"/>
      <c r="W3922" s="158"/>
      <c r="X3922" s="158"/>
      <c r="Y3922" s="158"/>
      <c r="Z3922" s="158"/>
      <c r="AA3922" s="158"/>
      <c r="AB3922" s="158"/>
      <c r="AC3922" s="158"/>
      <c r="AD3922" s="158"/>
      <c r="AE3922" s="158"/>
      <c r="AF3922" s="158"/>
      <c r="AG3922" s="158"/>
      <c r="AH3922" s="158"/>
      <c r="AI3922" s="158"/>
      <c r="AJ3922" s="158"/>
      <c r="AK3922" s="158"/>
      <c r="AL3922" s="158"/>
      <c r="AM3922" s="158"/>
      <c r="AN3922" s="158"/>
      <c r="AO3922" s="158"/>
      <c r="AP3922" s="158"/>
      <c r="AQ3922" s="158"/>
      <c r="AR3922" s="158"/>
      <c r="AS3922" s="158"/>
      <c r="AT3922" s="158"/>
      <c r="AU3922" s="158"/>
      <c r="AV3922" s="158"/>
      <c r="AW3922" s="158"/>
      <c r="AX3922" s="158"/>
      <c r="AY3922" s="158"/>
      <c r="AZ3922" s="158"/>
      <c r="BA3922" s="158"/>
      <c r="BB3922" s="158"/>
      <c r="BC3922" s="158"/>
      <c r="BD3922" s="159"/>
      <c r="BE3922" s="158"/>
      <c r="BF3922" s="158"/>
      <c r="BG3922" s="158"/>
      <c r="BH3922" s="158"/>
      <c r="BI3922" s="159"/>
      <c r="BJ3922" s="158"/>
      <c r="BK3922" s="158"/>
      <c r="BL3922" s="158"/>
      <c r="BM3922" s="158"/>
      <c r="BN3922" s="158"/>
      <c r="BO3922" s="158"/>
      <c r="BP3922" s="158"/>
      <c r="BQ3922" s="158"/>
      <c r="BR3922" s="158"/>
      <c r="BS3922" s="158"/>
      <c r="BT3922" s="158"/>
      <c r="BU3922" s="158"/>
      <c r="BV3922" s="158"/>
      <c r="BW3922" s="158"/>
      <c r="BX3922" s="158"/>
      <c r="BY3922" s="158"/>
      <c r="BZ3922" s="158"/>
      <c r="CA3922" s="158"/>
      <c r="CB3922" s="158"/>
      <c r="CC3922" s="158"/>
      <c r="CD3922" s="158"/>
      <c r="CE3922" s="158"/>
      <c r="CF3922" s="158"/>
      <c r="CG3922" s="158"/>
      <c r="CH3922" s="158"/>
      <c r="CI3922" s="158"/>
      <c r="CJ3922" s="158"/>
      <c r="CK3922" s="158"/>
      <c r="CL3922" s="158"/>
      <c r="CM3922" s="158"/>
      <c r="CN3922" s="158"/>
      <c r="CO3922" s="158"/>
      <c r="CP3922" s="158"/>
      <c r="CQ3922" s="158"/>
      <c r="CR3922" s="158"/>
      <c r="CS3922" s="158"/>
      <c r="CT3922" s="158"/>
      <c r="CU3922" s="158"/>
      <c r="CV3922" s="158"/>
      <c r="CW3922" s="158"/>
      <c r="CX3922" s="158"/>
      <c r="CY3922" s="158"/>
      <c r="CZ3922" s="158"/>
      <c r="DA3922" s="158"/>
      <c r="DB3922" s="158"/>
      <c r="DC3922" s="158"/>
      <c r="DD3922" s="158"/>
      <c r="DE3922" s="158"/>
      <c r="DF3922" s="158"/>
      <c r="DG3922" s="158"/>
      <c r="DH3922" s="158"/>
      <c r="DI3922" s="158"/>
      <c r="DJ3922" s="158"/>
      <c r="DK3922" s="158"/>
      <c r="DL3922" s="158"/>
      <c r="DM3922" s="158"/>
      <c r="DN3922" s="158"/>
      <c r="DO3922" s="158"/>
      <c r="DP3922" s="158"/>
      <c r="DQ3922" s="158"/>
      <c r="DR3922" s="158"/>
      <c r="DS3922" s="160"/>
    </row>
    <row r="3923" spans="1:123" s="110" customFormat="1">
      <c r="A3923" s="184"/>
      <c r="B3923" s="180"/>
      <c r="D3923" s="192"/>
      <c r="E3923" s="157"/>
      <c r="F3923" s="158"/>
      <c r="G3923" s="158"/>
      <c r="H3923" s="158"/>
      <c r="I3923" s="158"/>
      <c r="J3923" s="158"/>
      <c r="K3923" s="158"/>
      <c r="L3923" s="158"/>
      <c r="M3923" s="158"/>
      <c r="N3923" s="158"/>
      <c r="O3923" s="158"/>
      <c r="P3923" s="158"/>
      <c r="Q3923" s="158"/>
      <c r="R3923" s="158"/>
      <c r="S3923" s="158"/>
      <c r="T3923" s="158"/>
      <c r="U3923" s="158"/>
      <c r="V3923" s="158"/>
      <c r="W3923" s="158"/>
      <c r="X3923" s="158"/>
      <c r="Y3923" s="158"/>
      <c r="Z3923" s="158"/>
      <c r="AA3923" s="158"/>
      <c r="AB3923" s="158"/>
      <c r="AC3923" s="158"/>
      <c r="AD3923" s="158"/>
      <c r="AE3923" s="158"/>
      <c r="AF3923" s="158"/>
      <c r="AG3923" s="158"/>
      <c r="AH3923" s="158"/>
      <c r="AI3923" s="158"/>
      <c r="AJ3923" s="158"/>
      <c r="AK3923" s="158"/>
      <c r="AL3923" s="158"/>
      <c r="AM3923" s="158"/>
      <c r="AN3923" s="158"/>
      <c r="AO3923" s="158"/>
      <c r="AP3923" s="158"/>
      <c r="AQ3923" s="158"/>
      <c r="AR3923" s="158"/>
      <c r="AS3923" s="158"/>
      <c r="AT3923" s="158"/>
      <c r="AU3923" s="158"/>
      <c r="AV3923" s="158"/>
      <c r="AW3923" s="158"/>
      <c r="AX3923" s="158"/>
      <c r="AY3923" s="158"/>
      <c r="AZ3923" s="158"/>
      <c r="BA3923" s="158"/>
      <c r="BB3923" s="158"/>
      <c r="BC3923" s="158"/>
      <c r="BD3923" s="159"/>
      <c r="BE3923" s="158"/>
      <c r="BF3923" s="158"/>
      <c r="BG3923" s="158"/>
      <c r="BH3923" s="158"/>
      <c r="BI3923" s="159"/>
      <c r="BJ3923" s="158"/>
      <c r="BK3923" s="158"/>
      <c r="BL3923" s="158"/>
      <c r="BM3923" s="158"/>
      <c r="BN3923" s="158"/>
      <c r="BO3923" s="158"/>
      <c r="BP3923" s="158"/>
      <c r="BQ3923" s="158"/>
      <c r="BR3923" s="158"/>
      <c r="BS3923" s="158"/>
      <c r="BT3923" s="158"/>
      <c r="BU3923" s="158"/>
      <c r="BV3923" s="158"/>
      <c r="BW3923" s="158"/>
      <c r="BX3923" s="158"/>
      <c r="BY3923" s="158"/>
      <c r="BZ3923" s="158"/>
      <c r="CA3923" s="158"/>
      <c r="CB3923" s="158"/>
      <c r="CC3923" s="158"/>
      <c r="CD3923" s="158"/>
      <c r="CE3923" s="158"/>
      <c r="CF3923" s="158"/>
      <c r="CG3923" s="158"/>
      <c r="CH3923" s="158"/>
      <c r="CI3923" s="158"/>
      <c r="CJ3923" s="158"/>
      <c r="CK3923" s="158"/>
      <c r="CL3923" s="158"/>
      <c r="CM3923" s="158"/>
      <c r="CN3923" s="158"/>
      <c r="CO3923" s="158"/>
      <c r="CP3923" s="158"/>
      <c r="CQ3923" s="158"/>
      <c r="CR3923" s="158"/>
      <c r="CS3923" s="158"/>
      <c r="CT3923" s="158"/>
      <c r="CU3923" s="158"/>
      <c r="CV3923" s="158"/>
      <c r="CW3923" s="158"/>
      <c r="CX3923" s="158"/>
      <c r="CY3923" s="158"/>
      <c r="CZ3923" s="158"/>
      <c r="DA3923" s="158"/>
      <c r="DB3923" s="158"/>
      <c r="DC3923" s="158"/>
      <c r="DD3923" s="158"/>
      <c r="DE3923" s="158"/>
      <c r="DF3923" s="158"/>
      <c r="DG3923" s="158"/>
      <c r="DH3923" s="158"/>
      <c r="DI3923" s="158"/>
      <c r="DJ3923" s="158"/>
      <c r="DK3923" s="158"/>
      <c r="DL3923" s="158"/>
      <c r="DM3923" s="158"/>
      <c r="DN3923" s="158"/>
      <c r="DO3923" s="158"/>
      <c r="DP3923" s="158"/>
      <c r="DQ3923" s="158"/>
      <c r="DR3923" s="158"/>
      <c r="DS3923" s="160"/>
    </row>
    <row r="3924" spans="1:123" s="110" customFormat="1">
      <c r="A3924" s="184"/>
      <c r="B3924" s="180"/>
      <c r="D3924" s="192"/>
      <c r="E3924" s="157"/>
      <c r="F3924" s="158"/>
      <c r="G3924" s="158"/>
      <c r="H3924" s="158"/>
      <c r="I3924" s="158"/>
      <c r="J3924" s="158"/>
      <c r="K3924" s="158"/>
      <c r="L3924" s="158"/>
      <c r="M3924" s="158"/>
      <c r="N3924" s="158"/>
      <c r="O3924" s="158"/>
      <c r="P3924" s="158"/>
      <c r="Q3924" s="158"/>
      <c r="R3924" s="158"/>
      <c r="S3924" s="158"/>
      <c r="T3924" s="158"/>
      <c r="U3924" s="158"/>
      <c r="V3924" s="158"/>
      <c r="W3924" s="158"/>
      <c r="X3924" s="158"/>
      <c r="Y3924" s="158"/>
      <c r="Z3924" s="158"/>
      <c r="AA3924" s="158"/>
      <c r="AB3924" s="158"/>
      <c r="AC3924" s="158"/>
      <c r="AD3924" s="158"/>
      <c r="AE3924" s="158"/>
      <c r="AF3924" s="158"/>
      <c r="AG3924" s="158"/>
      <c r="AH3924" s="158"/>
      <c r="AI3924" s="158"/>
      <c r="AJ3924" s="158"/>
      <c r="AK3924" s="158"/>
      <c r="AL3924" s="158"/>
      <c r="AM3924" s="158"/>
      <c r="AN3924" s="158"/>
      <c r="AO3924" s="158"/>
      <c r="AP3924" s="158"/>
      <c r="AQ3924" s="158"/>
      <c r="AR3924" s="158"/>
      <c r="AS3924" s="158"/>
      <c r="AT3924" s="158"/>
      <c r="AU3924" s="158"/>
      <c r="AV3924" s="158"/>
      <c r="AW3924" s="158"/>
      <c r="AX3924" s="158"/>
      <c r="AY3924" s="158"/>
      <c r="AZ3924" s="158"/>
      <c r="BA3924" s="158"/>
      <c r="BB3924" s="158"/>
      <c r="BC3924" s="158"/>
      <c r="BD3924" s="159"/>
      <c r="BE3924" s="158"/>
      <c r="BF3924" s="158"/>
      <c r="BG3924" s="158"/>
      <c r="BH3924" s="158"/>
      <c r="BI3924" s="159"/>
      <c r="BJ3924" s="158"/>
      <c r="BK3924" s="158"/>
      <c r="BL3924" s="158"/>
      <c r="BM3924" s="158"/>
      <c r="BN3924" s="158"/>
      <c r="BO3924" s="158"/>
      <c r="BP3924" s="158"/>
      <c r="BQ3924" s="158"/>
      <c r="BR3924" s="158"/>
      <c r="BS3924" s="158"/>
      <c r="BT3924" s="158"/>
      <c r="BU3924" s="158"/>
      <c r="BV3924" s="158"/>
      <c r="BW3924" s="158"/>
      <c r="BX3924" s="158"/>
      <c r="BY3924" s="158"/>
      <c r="BZ3924" s="158"/>
      <c r="CA3924" s="158"/>
      <c r="CB3924" s="158"/>
      <c r="CC3924" s="158"/>
      <c r="CD3924" s="158"/>
      <c r="CE3924" s="158"/>
      <c r="CF3924" s="158"/>
      <c r="CG3924" s="158"/>
      <c r="CH3924" s="158"/>
      <c r="CI3924" s="158"/>
      <c r="CJ3924" s="158"/>
      <c r="CK3924" s="158"/>
      <c r="CL3924" s="158"/>
      <c r="CM3924" s="158"/>
      <c r="CN3924" s="158"/>
      <c r="CO3924" s="158"/>
      <c r="CP3924" s="158"/>
      <c r="CQ3924" s="158"/>
      <c r="CR3924" s="158"/>
      <c r="CS3924" s="158"/>
      <c r="CT3924" s="158"/>
      <c r="CU3924" s="158"/>
      <c r="CV3924" s="158"/>
      <c r="CW3924" s="158"/>
      <c r="CX3924" s="158"/>
      <c r="CY3924" s="158"/>
      <c r="CZ3924" s="158"/>
      <c r="DA3924" s="158"/>
      <c r="DB3924" s="158"/>
      <c r="DC3924" s="158"/>
      <c r="DD3924" s="158"/>
      <c r="DE3924" s="158"/>
      <c r="DF3924" s="158"/>
      <c r="DG3924" s="158"/>
      <c r="DH3924" s="158"/>
      <c r="DI3924" s="158"/>
      <c r="DJ3924" s="158"/>
      <c r="DK3924" s="158"/>
      <c r="DL3924" s="158"/>
      <c r="DM3924" s="158"/>
      <c r="DN3924" s="158"/>
      <c r="DO3924" s="158"/>
      <c r="DP3924" s="158"/>
      <c r="DQ3924" s="158"/>
      <c r="DR3924" s="158"/>
      <c r="DS3924" s="160"/>
    </row>
    <row r="3925" spans="1:123" s="110" customFormat="1">
      <c r="A3925" s="184"/>
      <c r="B3925" s="180"/>
      <c r="D3925" s="192"/>
      <c r="E3925" s="157"/>
      <c r="F3925" s="158"/>
      <c r="G3925" s="158"/>
      <c r="H3925" s="158"/>
      <c r="I3925" s="158"/>
      <c r="J3925" s="158"/>
      <c r="K3925" s="158"/>
      <c r="L3925" s="158"/>
      <c r="M3925" s="158"/>
      <c r="N3925" s="158"/>
      <c r="O3925" s="158"/>
      <c r="P3925" s="158"/>
      <c r="Q3925" s="158"/>
      <c r="R3925" s="158"/>
      <c r="S3925" s="158"/>
      <c r="T3925" s="158"/>
      <c r="U3925" s="158"/>
      <c r="V3925" s="158"/>
      <c r="W3925" s="158"/>
      <c r="X3925" s="158"/>
      <c r="Y3925" s="158"/>
      <c r="Z3925" s="158"/>
      <c r="AA3925" s="158"/>
      <c r="AB3925" s="158"/>
      <c r="AC3925" s="158"/>
      <c r="AD3925" s="158"/>
      <c r="AE3925" s="158"/>
      <c r="AF3925" s="158"/>
      <c r="AG3925" s="158"/>
      <c r="AH3925" s="158"/>
      <c r="AI3925" s="158"/>
      <c r="AJ3925" s="158"/>
      <c r="AK3925" s="158"/>
      <c r="AL3925" s="158"/>
      <c r="AM3925" s="158"/>
      <c r="AN3925" s="158"/>
      <c r="AO3925" s="158"/>
      <c r="AP3925" s="158"/>
      <c r="AQ3925" s="158"/>
      <c r="AR3925" s="158"/>
      <c r="AS3925" s="158"/>
      <c r="AT3925" s="158"/>
      <c r="AU3925" s="158"/>
      <c r="AV3925" s="158"/>
      <c r="AW3925" s="158"/>
      <c r="AX3925" s="158"/>
      <c r="AY3925" s="158"/>
      <c r="AZ3925" s="158"/>
      <c r="BA3925" s="158"/>
      <c r="BB3925" s="158"/>
      <c r="BC3925" s="158"/>
      <c r="BD3925" s="159"/>
      <c r="BE3925" s="158"/>
      <c r="BF3925" s="158"/>
      <c r="BG3925" s="158"/>
      <c r="BH3925" s="158"/>
      <c r="BI3925" s="159"/>
      <c r="BJ3925" s="158"/>
      <c r="BK3925" s="158"/>
      <c r="BL3925" s="158"/>
      <c r="BM3925" s="158"/>
      <c r="BN3925" s="158"/>
      <c r="BO3925" s="158"/>
      <c r="BP3925" s="158"/>
      <c r="BQ3925" s="158"/>
      <c r="BR3925" s="158"/>
      <c r="BS3925" s="158"/>
      <c r="BT3925" s="158"/>
      <c r="BU3925" s="158"/>
      <c r="BV3925" s="158"/>
      <c r="BW3925" s="158"/>
      <c r="BX3925" s="158"/>
      <c r="BY3925" s="158"/>
      <c r="BZ3925" s="158"/>
      <c r="CA3925" s="158"/>
      <c r="CB3925" s="158"/>
      <c r="CC3925" s="158"/>
      <c r="CD3925" s="158"/>
      <c r="CE3925" s="158"/>
      <c r="CF3925" s="158"/>
      <c r="CG3925" s="158"/>
      <c r="CH3925" s="158"/>
      <c r="CI3925" s="158"/>
      <c r="CJ3925" s="158"/>
      <c r="CK3925" s="158"/>
      <c r="CL3925" s="158"/>
      <c r="CM3925" s="158"/>
      <c r="CN3925" s="158"/>
      <c r="CO3925" s="158"/>
      <c r="CP3925" s="158"/>
      <c r="CQ3925" s="158"/>
      <c r="CR3925" s="158"/>
      <c r="CS3925" s="158"/>
      <c r="CT3925" s="158"/>
      <c r="CU3925" s="158"/>
      <c r="CV3925" s="158"/>
      <c r="CW3925" s="158"/>
      <c r="CX3925" s="158"/>
      <c r="CY3925" s="158"/>
      <c r="CZ3925" s="158"/>
      <c r="DA3925" s="158"/>
      <c r="DB3925" s="158"/>
      <c r="DC3925" s="158"/>
      <c r="DD3925" s="158"/>
      <c r="DE3925" s="158"/>
      <c r="DF3925" s="158"/>
      <c r="DG3925" s="158"/>
      <c r="DH3925" s="158"/>
      <c r="DI3925" s="158"/>
      <c r="DJ3925" s="158"/>
      <c r="DK3925" s="158"/>
      <c r="DL3925" s="158"/>
      <c r="DM3925" s="158"/>
      <c r="DN3925" s="158"/>
      <c r="DO3925" s="158"/>
      <c r="DP3925" s="158"/>
      <c r="DQ3925" s="158"/>
      <c r="DR3925" s="158"/>
      <c r="DS3925" s="160"/>
    </row>
    <row r="3926" spans="1:123" s="110" customFormat="1">
      <c r="A3926" s="184"/>
      <c r="B3926" s="180"/>
      <c r="D3926" s="192"/>
      <c r="E3926" s="157"/>
      <c r="F3926" s="158"/>
      <c r="G3926" s="158"/>
      <c r="H3926" s="158"/>
      <c r="I3926" s="158"/>
      <c r="J3926" s="158"/>
      <c r="K3926" s="158"/>
      <c r="L3926" s="158"/>
      <c r="M3926" s="158"/>
      <c r="N3926" s="158"/>
      <c r="O3926" s="158"/>
      <c r="P3926" s="158"/>
      <c r="Q3926" s="158"/>
      <c r="R3926" s="158"/>
      <c r="S3926" s="158"/>
      <c r="T3926" s="158"/>
      <c r="U3926" s="158"/>
      <c r="V3926" s="158"/>
      <c r="W3926" s="158"/>
      <c r="X3926" s="158"/>
      <c r="Y3926" s="158"/>
      <c r="Z3926" s="158"/>
      <c r="AA3926" s="158"/>
      <c r="AB3926" s="158"/>
      <c r="AC3926" s="158"/>
      <c r="AD3926" s="158"/>
      <c r="AE3926" s="158"/>
      <c r="AF3926" s="158"/>
      <c r="AG3926" s="158"/>
      <c r="AH3926" s="158"/>
      <c r="AI3926" s="158"/>
      <c r="AJ3926" s="158"/>
      <c r="AK3926" s="158"/>
      <c r="AL3926" s="158"/>
      <c r="AM3926" s="158"/>
      <c r="AN3926" s="158"/>
      <c r="AO3926" s="158"/>
      <c r="AP3926" s="158"/>
      <c r="AQ3926" s="158"/>
      <c r="AR3926" s="158"/>
      <c r="AS3926" s="158"/>
      <c r="AT3926" s="158"/>
      <c r="AU3926" s="158"/>
      <c r="AV3926" s="158"/>
      <c r="AW3926" s="158"/>
      <c r="AX3926" s="158"/>
      <c r="AY3926" s="158"/>
      <c r="AZ3926" s="158"/>
      <c r="BA3926" s="158"/>
      <c r="BB3926" s="158"/>
      <c r="BC3926" s="158"/>
      <c r="BD3926" s="159"/>
      <c r="BE3926" s="158"/>
      <c r="BF3926" s="158"/>
      <c r="BG3926" s="158"/>
      <c r="BH3926" s="158"/>
      <c r="BI3926" s="159"/>
      <c r="BJ3926" s="158"/>
      <c r="BK3926" s="158"/>
      <c r="BL3926" s="158"/>
      <c r="BM3926" s="158"/>
      <c r="BN3926" s="158"/>
      <c r="BO3926" s="158"/>
      <c r="BP3926" s="158"/>
      <c r="BQ3926" s="158"/>
      <c r="BR3926" s="158"/>
      <c r="BS3926" s="158"/>
      <c r="BT3926" s="158"/>
      <c r="BU3926" s="158"/>
      <c r="BV3926" s="158"/>
      <c r="BW3926" s="158"/>
      <c r="BX3926" s="158"/>
      <c r="BY3926" s="158"/>
      <c r="BZ3926" s="158"/>
      <c r="CA3926" s="158"/>
      <c r="CB3926" s="158"/>
      <c r="CC3926" s="158"/>
      <c r="CD3926" s="158"/>
      <c r="CE3926" s="158"/>
      <c r="CF3926" s="158"/>
      <c r="CG3926" s="158"/>
      <c r="CH3926" s="158"/>
      <c r="CI3926" s="158"/>
      <c r="CJ3926" s="158"/>
      <c r="CK3926" s="158"/>
      <c r="CL3926" s="158"/>
      <c r="CM3926" s="158"/>
      <c r="CN3926" s="158"/>
      <c r="CO3926" s="158"/>
      <c r="CP3926" s="158"/>
      <c r="CQ3926" s="158"/>
      <c r="CR3926" s="158"/>
      <c r="CS3926" s="158"/>
      <c r="CT3926" s="158"/>
      <c r="CU3926" s="158"/>
      <c r="CV3926" s="158"/>
      <c r="CW3926" s="158"/>
      <c r="CX3926" s="158"/>
      <c r="CY3926" s="158"/>
      <c r="CZ3926" s="158"/>
      <c r="DA3926" s="158"/>
      <c r="DB3926" s="158"/>
      <c r="DC3926" s="158"/>
      <c r="DD3926" s="158"/>
      <c r="DE3926" s="158"/>
      <c r="DF3926" s="158"/>
      <c r="DG3926" s="158"/>
      <c r="DH3926" s="158"/>
      <c r="DI3926" s="158"/>
      <c r="DJ3926" s="158"/>
      <c r="DK3926" s="158"/>
      <c r="DL3926" s="158"/>
      <c r="DM3926" s="158"/>
      <c r="DN3926" s="158"/>
      <c r="DO3926" s="158"/>
      <c r="DP3926" s="158"/>
      <c r="DQ3926" s="158"/>
      <c r="DR3926" s="158"/>
      <c r="DS3926" s="160"/>
    </row>
    <row r="3927" spans="1:123" s="110" customFormat="1">
      <c r="A3927" s="184"/>
      <c r="B3927" s="180"/>
      <c r="D3927" s="192"/>
      <c r="E3927" s="157"/>
      <c r="F3927" s="158"/>
      <c r="G3927" s="158"/>
      <c r="H3927" s="158"/>
      <c r="I3927" s="158"/>
      <c r="J3927" s="158"/>
      <c r="K3927" s="158"/>
      <c r="L3927" s="158"/>
      <c r="M3927" s="158"/>
      <c r="N3927" s="158"/>
      <c r="O3927" s="158"/>
      <c r="P3927" s="158"/>
      <c r="Q3927" s="158"/>
      <c r="R3927" s="158"/>
      <c r="S3927" s="158"/>
      <c r="T3927" s="158"/>
      <c r="U3927" s="158"/>
      <c r="V3927" s="158"/>
      <c r="W3927" s="158"/>
      <c r="X3927" s="158"/>
      <c r="Y3927" s="158"/>
      <c r="Z3927" s="158"/>
      <c r="AA3927" s="158"/>
      <c r="AB3927" s="158"/>
      <c r="AC3927" s="158"/>
      <c r="AD3927" s="158"/>
      <c r="AE3927" s="158"/>
      <c r="AF3927" s="158"/>
      <c r="AG3927" s="158"/>
      <c r="AH3927" s="158"/>
      <c r="AI3927" s="158"/>
      <c r="AJ3927" s="158"/>
      <c r="AK3927" s="158"/>
      <c r="AL3927" s="158"/>
      <c r="AM3927" s="158"/>
      <c r="AN3927" s="158"/>
      <c r="AO3927" s="158"/>
      <c r="AP3927" s="158"/>
      <c r="AQ3927" s="158"/>
      <c r="AR3927" s="158"/>
      <c r="AS3927" s="158"/>
      <c r="AT3927" s="158"/>
      <c r="AU3927" s="158"/>
      <c r="AV3927" s="158"/>
      <c r="AW3927" s="158"/>
      <c r="AX3927" s="158"/>
      <c r="AY3927" s="158"/>
      <c r="AZ3927" s="158"/>
      <c r="BA3927" s="158"/>
      <c r="BB3927" s="158"/>
      <c r="BC3927" s="158"/>
      <c r="BD3927" s="159"/>
      <c r="BE3927" s="158"/>
      <c r="BF3927" s="158"/>
      <c r="BG3927" s="158"/>
      <c r="BH3927" s="158"/>
      <c r="BI3927" s="159"/>
      <c r="BJ3927" s="158"/>
      <c r="BK3927" s="158"/>
      <c r="BL3927" s="158"/>
      <c r="BM3927" s="158"/>
      <c r="BN3927" s="158"/>
      <c r="BO3927" s="158"/>
      <c r="BP3927" s="158"/>
      <c r="BQ3927" s="158"/>
      <c r="BR3927" s="158"/>
      <c r="BS3927" s="158"/>
      <c r="BT3927" s="158"/>
      <c r="BU3927" s="158"/>
      <c r="BV3927" s="158"/>
      <c r="BW3927" s="158"/>
      <c r="BX3927" s="158"/>
      <c r="BY3927" s="158"/>
      <c r="BZ3927" s="158"/>
      <c r="CA3927" s="158"/>
      <c r="CB3927" s="158"/>
      <c r="CC3927" s="158"/>
      <c r="CD3927" s="158"/>
      <c r="CE3927" s="158"/>
      <c r="CF3927" s="158"/>
      <c r="CG3927" s="158"/>
      <c r="CH3927" s="158"/>
      <c r="CI3927" s="158"/>
      <c r="CJ3927" s="158"/>
      <c r="CK3927" s="158"/>
      <c r="CL3927" s="158"/>
      <c r="CM3927" s="158"/>
      <c r="CN3927" s="158"/>
      <c r="CO3927" s="158"/>
      <c r="CP3927" s="158"/>
      <c r="CQ3927" s="158"/>
      <c r="CR3927" s="158"/>
      <c r="CS3927" s="158"/>
      <c r="CT3927" s="158"/>
      <c r="CU3927" s="158"/>
      <c r="CV3927" s="158"/>
      <c r="CW3927" s="158"/>
      <c r="CX3927" s="158"/>
      <c r="CY3927" s="158"/>
      <c r="CZ3927" s="158"/>
      <c r="DA3927" s="158"/>
      <c r="DB3927" s="158"/>
      <c r="DC3927" s="158"/>
      <c r="DD3927" s="158"/>
      <c r="DE3927" s="158"/>
      <c r="DF3927" s="158"/>
      <c r="DG3927" s="158"/>
      <c r="DH3927" s="158"/>
      <c r="DI3927" s="158"/>
      <c r="DJ3927" s="158"/>
      <c r="DK3927" s="158"/>
      <c r="DL3927" s="158"/>
      <c r="DM3927" s="158"/>
      <c r="DN3927" s="158"/>
      <c r="DO3927" s="158"/>
      <c r="DP3927" s="158"/>
      <c r="DQ3927" s="158"/>
      <c r="DR3927" s="158"/>
      <c r="DS3927" s="160"/>
    </row>
    <row r="3928" spans="1:123" s="110" customFormat="1">
      <c r="A3928" s="184"/>
      <c r="B3928" s="180"/>
      <c r="D3928" s="192"/>
      <c r="E3928" s="157"/>
      <c r="F3928" s="158"/>
      <c r="G3928" s="158"/>
      <c r="H3928" s="158"/>
      <c r="I3928" s="158"/>
      <c r="J3928" s="158"/>
      <c r="K3928" s="158"/>
      <c r="L3928" s="158"/>
      <c r="M3928" s="158"/>
      <c r="N3928" s="158"/>
      <c r="O3928" s="158"/>
      <c r="P3928" s="158"/>
      <c r="Q3928" s="158"/>
      <c r="R3928" s="158"/>
      <c r="S3928" s="158"/>
      <c r="T3928" s="158"/>
      <c r="U3928" s="158"/>
      <c r="V3928" s="158"/>
      <c r="W3928" s="158"/>
      <c r="X3928" s="158"/>
      <c r="Y3928" s="158"/>
      <c r="Z3928" s="158"/>
      <c r="AA3928" s="158"/>
      <c r="AB3928" s="158"/>
      <c r="AC3928" s="158"/>
      <c r="AD3928" s="158"/>
      <c r="AE3928" s="158"/>
      <c r="AF3928" s="158"/>
      <c r="AG3928" s="158"/>
      <c r="AH3928" s="158"/>
      <c r="AI3928" s="158"/>
      <c r="AJ3928" s="158"/>
      <c r="AK3928" s="158"/>
      <c r="AL3928" s="158"/>
      <c r="AM3928" s="158"/>
      <c r="AN3928" s="158"/>
      <c r="AO3928" s="158"/>
      <c r="AP3928" s="158"/>
      <c r="AQ3928" s="158"/>
      <c r="AR3928" s="158"/>
      <c r="AS3928" s="158"/>
      <c r="AT3928" s="158"/>
      <c r="AU3928" s="158"/>
      <c r="AV3928" s="158"/>
      <c r="AW3928" s="158"/>
      <c r="AX3928" s="158"/>
      <c r="AY3928" s="158"/>
      <c r="AZ3928" s="158"/>
      <c r="BA3928" s="158"/>
      <c r="BB3928" s="158"/>
      <c r="BC3928" s="158"/>
      <c r="BD3928" s="159"/>
      <c r="BE3928" s="158"/>
      <c r="BF3928" s="158"/>
      <c r="BG3928" s="158"/>
      <c r="BH3928" s="158"/>
      <c r="BI3928" s="159"/>
      <c r="BJ3928" s="158"/>
      <c r="BK3928" s="158"/>
      <c r="BL3928" s="158"/>
      <c r="BM3928" s="158"/>
      <c r="BN3928" s="158"/>
      <c r="BO3928" s="158"/>
      <c r="BP3928" s="158"/>
      <c r="BQ3928" s="158"/>
      <c r="BR3928" s="158"/>
      <c r="BS3928" s="158"/>
      <c r="BT3928" s="158"/>
      <c r="BU3928" s="158"/>
      <c r="BV3928" s="158"/>
      <c r="BW3928" s="158"/>
      <c r="BX3928" s="158"/>
      <c r="BY3928" s="158"/>
      <c r="BZ3928" s="158"/>
      <c r="CA3928" s="158"/>
      <c r="CB3928" s="158"/>
      <c r="CC3928" s="158"/>
      <c r="CD3928" s="158"/>
      <c r="CE3928" s="158"/>
      <c r="CF3928" s="158"/>
      <c r="CG3928" s="158"/>
      <c r="CH3928" s="158"/>
      <c r="CI3928" s="158"/>
      <c r="CJ3928" s="158"/>
      <c r="CK3928" s="158"/>
      <c r="CL3928" s="158"/>
      <c r="CM3928" s="158"/>
      <c r="CN3928" s="158"/>
      <c r="CO3928" s="158"/>
      <c r="CP3928" s="158"/>
      <c r="CQ3928" s="158"/>
      <c r="CR3928" s="158"/>
      <c r="CS3928" s="158"/>
      <c r="CT3928" s="158"/>
      <c r="CU3928" s="158"/>
      <c r="CV3928" s="158"/>
      <c r="CW3928" s="158"/>
      <c r="CX3928" s="158"/>
      <c r="CY3928" s="158"/>
      <c r="CZ3928" s="158"/>
      <c r="DA3928" s="158"/>
      <c r="DB3928" s="158"/>
      <c r="DC3928" s="158"/>
      <c r="DD3928" s="158"/>
      <c r="DE3928" s="158"/>
      <c r="DF3928" s="158"/>
      <c r="DG3928" s="158"/>
      <c r="DH3928" s="158"/>
      <c r="DI3928" s="158"/>
      <c r="DJ3928" s="158"/>
      <c r="DK3928" s="158"/>
      <c r="DL3928" s="158"/>
      <c r="DM3928" s="158"/>
      <c r="DN3928" s="158"/>
      <c r="DO3928" s="158"/>
      <c r="DP3928" s="158"/>
      <c r="DQ3928" s="158"/>
      <c r="DR3928" s="158"/>
      <c r="DS3928" s="160"/>
    </row>
    <row r="3929" spans="1:123" s="110" customFormat="1">
      <c r="A3929" s="184"/>
      <c r="B3929" s="180"/>
      <c r="D3929" s="192"/>
      <c r="E3929" s="157"/>
      <c r="F3929" s="158"/>
      <c r="G3929" s="158"/>
      <c r="H3929" s="158"/>
      <c r="I3929" s="158"/>
      <c r="J3929" s="158"/>
      <c r="K3929" s="158"/>
      <c r="L3929" s="158"/>
      <c r="M3929" s="158"/>
      <c r="N3929" s="158"/>
      <c r="O3929" s="158"/>
      <c r="P3929" s="158"/>
      <c r="Q3929" s="158"/>
      <c r="R3929" s="158"/>
      <c r="S3929" s="158"/>
      <c r="T3929" s="158"/>
      <c r="U3929" s="158"/>
      <c r="V3929" s="158"/>
      <c r="W3929" s="158"/>
      <c r="X3929" s="158"/>
      <c r="Y3929" s="158"/>
      <c r="Z3929" s="158"/>
      <c r="AA3929" s="158"/>
      <c r="AB3929" s="158"/>
      <c r="AC3929" s="158"/>
      <c r="AD3929" s="158"/>
      <c r="AE3929" s="158"/>
      <c r="AF3929" s="158"/>
      <c r="AG3929" s="158"/>
      <c r="AH3929" s="158"/>
      <c r="AI3929" s="158"/>
      <c r="AJ3929" s="158"/>
      <c r="AK3929" s="158"/>
      <c r="AL3929" s="158"/>
      <c r="AM3929" s="158"/>
      <c r="AN3929" s="158"/>
      <c r="AO3929" s="158"/>
      <c r="AP3929" s="158"/>
      <c r="AQ3929" s="158"/>
      <c r="AR3929" s="158"/>
      <c r="AS3929" s="158"/>
      <c r="AT3929" s="158"/>
      <c r="AU3929" s="158"/>
      <c r="AV3929" s="158"/>
      <c r="AW3929" s="158"/>
      <c r="AX3929" s="158"/>
      <c r="AY3929" s="158"/>
      <c r="AZ3929" s="158"/>
      <c r="BA3929" s="158"/>
      <c r="BB3929" s="158"/>
      <c r="BC3929" s="158"/>
      <c r="BD3929" s="159"/>
      <c r="BE3929" s="158"/>
      <c r="BF3929" s="158"/>
      <c r="BG3929" s="158"/>
      <c r="BH3929" s="158"/>
      <c r="BI3929" s="159"/>
      <c r="BJ3929" s="158"/>
      <c r="BK3929" s="158"/>
      <c r="BL3929" s="158"/>
      <c r="BM3929" s="158"/>
      <c r="BN3929" s="158"/>
      <c r="BO3929" s="158"/>
      <c r="BP3929" s="158"/>
      <c r="BQ3929" s="158"/>
      <c r="BR3929" s="158"/>
      <c r="BS3929" s="158"/>
      <c r="BT3929" s="158"/>
      <c r="BU3929" s="158"/>
      <c r="BV3929" s="158"/>
      <c r="BW3929" s="158"/>
      <c r="BX3929" s="158"/>
      <c r="BY3929" s="158"/>
      <c r="BZ3929" s="158"/>
      <c r="CA3929" s="158"/>
      <c r="CB3929" s="158"/>
      <c r="CC3929" s="158"/>
      <c r="CD3929" s="158"/>
      <c r="CE3929" s="158"/>
      <c r="CF3929" s="158"/>
      <c r="CG3929" s="158"/>
      <c r="CH3929" s="158"/>
      <c r="CI3929" s="158"/>
      <c r="CJ3929" s="158"/>
      <c r="CK3929" s="158"/>
      <c r="CL3929" s="158"/>
      <c r="CM3929" s="158"/>
      <c r="CN3929" s="158"/>
      <c r="CO3929" s="158"/>
      <c r="CP3929" s="158"/>
      <c r="CQ3929" s="158"/>
      <c r="CR3929" s="158"/>
      <c r="CS3929" s="158"/>
      <c r="CT3929" s="158"/>
      <c r="CU3929" s="158"/>
      <c r="CV3929" s="158"/>
      <c r="CW3929" s="158"/>
      <c r="CX3929" s="158"/>
      <c r="CY3929" s="158"/>
      <c r="CZ3929" s="158"/>
      <c r="DA3929" s="158"/>
      <c r="DB3929" s="158"/>
      <c r="DC3929" s="158"/>
      <c r="DD3929" s="158"/>
      <c r="DE3929" s="158"/>
      <c r="DF3929" s="158"/>
      <c r="DG3929" s="158"/>
      <c r="DH3929" s="158"/>
      <c r="DI3929" s="158"/>
      <c r="DJ3929" s="158"/>
      <c r="DK3929" s="158"/>
      <c r="DL3929" s="158"/>
      <c r="DM3929" s="158"/>
      <c r="DN3929" s="158"/>
      <c r="DO3929" s="158"/>
      <c r="DP3929" s="158"/>
      <c r="DQ3929" s="158"/>
      <c r="DR3929" s="158"/>
      <c r="DS3929" s="160"/>
    </row>
    <row r="3930" spans="1:123" s="110" customFormat="1">
      <c r="A3930" s="184"/>
      <c r="B3930" s="180"/>
      <c r="D3930" s="192"/>
      <c r="E3930" s="157"/>
      <c r="F3930" s="158"/>
      <c r="G3930" s="158"/>
      <c r="H3930" s="158"/>
      <c r="I3930" s="158"/>
      <c r="J3930" s="158"/>
      <c r="K3930" s="158"/>
      <c r="L3930" s="158"/>
      <c r="M3930" s="158"/>
      <c r="N3930" s="158"/>
      <c r="O3930" s="158"/>
      <c r="P3930" s="158"/>
      <c r="Q3930" s="158"/>
      <c r="R3930" s="158"/>
      <c r="S3930" s="158"/>
      <c r="T3930" s="158"/>
      <c r="U3930" s="158"/>
      <c r="V3930" s="158"/>
      <c r="W3930" s="158"/>
      <c r="X3930" s="158"/>
      <c r="Y3930" s="158"/>
      <c r="Z3930" s="158"/>
      <c r="AA3930" s="158"/>
      <c r="AB3930" s="158"/>
      <c r="AC3930" s="158"/>
      <c r="AD3930" s="158"/>
      <c r="AE3930" s="158"/>
      <c r="AF3930" s="158"/>
      <c r="AG3930" s="158"/>
      <c r="AH3930" s="158"/>
      <c r="AI3930" s="158"/>
      <c r="AJ3930" s="158"/>
      <c r="AK3930" s="158"/>
      <c r="AL3930" s="158"/>
      <c r="AM3930" s="158"/>
      <c r="AN3930" s="158"/>
      <c r="AO3930" s="158"/>
      <c r="AP3930" s="158"/>
      <c r="AQ3930" s="158"/>
      <c r="AR3930" s="158"/>
      <c r="AS3930" s="158"/>
      <c r="AT3930" s="158"/>
      <c r="AU3930" s="158"/>
      <c r="AV3930" s="158"/>
      <c r="AW3930" s="158"/>
      <c r="AX3930" s="158"/>
      <c r="AY3930" s="158"/>
      <c r="AZ3930" s="158"/>
      <c r="BA3930" s="158"/>
      <c r="BB3930" s="158"/>
      <c r="BC3930" s="158"/>
      <c r="BD3930" s="159"/>
      <c r="BE3930" s="158"/>
      <c r="BF3930" s="158"/>
      <c r="BG3930" s="158"/>
      <c r="BH3930" s="158"/>
      <c r="BI3930" s="159"/>
      <c r="BJ3930" s="158"/>
      <c r="BK3930" s="158"/>
      <c r="BL3930" s="158"/>
      <c r="BM3930" s="158"/>
      <c r="BN3930" s="158"/>
      <c r="BO3930" s="158"/>
      <c r="BP3930" s="158"/>
      <c r="BQ3930" s="158"/>
      <c r="BR3930" s="158"/>
      <c r="BS3930" s="158"/>
      <c r="BT3930" s="158"/>
      <c r="BU3930" s="158"/>
      <c r="BV3930" s="158"/>
      <c r="BW3930" s="158"/>
      <c r="BX3930" s="158"/>
      <c r="BY3930" s="158"/>
      <c r="BZ3930" s="158"/>
      <c r="CA3930" s="158"/>
      <c r="CB3930" s="158"/>
      <c r="CC3930" s="158"/>
      <c r="CD3930" s="158"/>
      <c r="CE3930" s="158"/>
      <c r="CF3930" s="158"/>
      <c r="CG3930" s="158"/>
      <c r="CH3930" s="158"/>
      <c r="CI3930" s="158"/>
      <c r="CJ3930" s="158"/>
      <c r="CK3930" s="158"/>
      <c r="CL3930" s="158"/>
      <c r="CM3930" s="158"/>
      <c r="CN3930" s="158"/>
      <c r="CO3930" s="158"/>
      <c r="CP3930" s="158"/>
      <c r="CQ3930" s="158"/>
      <c r="CR3930" s="158"/>
      <c r="CS3930" s="158"/>
      <c r="CT3930" s="158"/>
      <c r="CU3930" s="158"/>
      <c r="CV3930" s="158"/>
      <c r="CW3930" s="158"/>
      <c r="CX3930" s="158"/>
      <c r="CY3930" s="158"/>
      <c r="CZ3930" s="158"/>
      <c r="DA3930" s="158"/>
      <c r="DB3930" s="158"/>
      <c r="DC3930" s="158"/>
      <c r="DD3930" s="158"/>
      <c r="DE3930" s="158"/>
      <c r="DF3930" s="158"/>
      <c r="DG3930" s="158"/>
      <c r="DH3930" s="158"/>
      <c r="DI3930" s="158"/>
      <c r="DJ3930" s="158"/>
      <c r="DK3930" s="158"/>
      <c r="DL3930" s="158"/>
      <c r="DM3930" s="158"/>
      <c r="DN3930" s="158"/>
      <c r="DO3930" s="158"/>
      <c r="DP3930" s="158"/>
      <c r="DQ3930" s="158"/>
      <c r="DR3930" s="158"/>
      <c r="DS3930" s="160"/>
    </row>
    <row r="3931" spans="1:123" s="110" customFormat="1">
      <c r="A3931" s="184"/>
      <c r="B3931" s="180"/>
      <c r="D3931" s="192"/>
      <c r="E3931" s="157"/>
      <c r="F3931" s="158"/>
      <c r="G3931" s="158"/>
      <c r="H3931" s="158"/>
      <c r="I3931" s="158"/>
      <c r="J3931" s="158"/>
      <c r="K3931" s="158"/>
      <c r="L3931" s="158"/>
      <c r="M3931" s="158"/>
      <c r="N3931" s="158"/>
      <c r="O3931" s="158"/>
      <c r="P3931" s="158"/>
      <c r="Q3931" s="158"/>
      <c r="R3931" s="158"/>
      <c r="S3931" s="158"/>
      <c r="T3931" s="158"/>
      <c r="U3931" s="158"/>
      <c r="V3931" s="158"/>
      <c r="W3931" s="158"/>
      <c r="X3931" s="158"/>
      <c r="Y3931" s="158"/>
      <c r="Z3931" s="158"/>
      <c r="AA3931" s="158"/>
      <c r="AB3931" s="158"/>
      <c r="AC3931" s="158"/>
      <c r="AD3931" s="158"/>
      <c r="AE3931" s="158"/>
      <c r="AF3931" s="158"/>
      <c r="AG3931" s="158"/>
      <c r="AH3931" s="158"/>
      <c r="AI3931" s="158"/>
      <c r="AJ3931" s="158"/>
      <c r="AK3931" s="158"/>
      <c r="AL3931" s="158"/>
      <c r="AM3931" s="158"/>
      <c r="AN3931" s="158"/>
      <c r="AO3931" s="158"/>
      <c r="AP3931" s="158"/>
      <c r="AQ3931" s="158"/>
      <c r="AR3931" s="158"/>
      <c r="AS3931" s="158"/>
      <c r="AT3931" s="158"/>
      <c r="AU3931" s="158"/>
      <c r="AV3931" s="158"/>
      <c r="AW3931" s="158"/>
      <c r="AX3931" s="158"/>
      <c r="AY3931" s="158"/>
      <c r="AZ3931" s="158"/>
      <c r="BA3931" s="158"/>
      <c r="BB3931" s="158"/>
      <c r="BC3931" s="158"/>
      <c r="BD3931" s="159"/>
      <c r="BE3931" s="158"/>
      <c r="BF3931" s="158"/>
      <c r="BG3931" s="158"/>
      <c r="BH3931" s="158"/>
      <c r="BI3931" s="159"/>
      <c r="BJ3931" s="158"/>
      <c r="BK3931" s="158"/>
      <c r="BL3931" s="158"/>
      <c r="BM3931" s="158"/>
      <c r="BN3931" s="158"/>
      <c r="BO3931" s="158"/>
      <c r="BP3931" s="158"/>
      <c r="BQ3931" s="158"/>
      <c r="BR3931" s="158"/>
      <c r="BS3931" s="158"/>
      <c r="BT3931" s="158"/>
      <c r="BU3931" s="158"/>
      <c r="BV3931" s="158"/>
      <c r="BW3931" s="158"/>
      <c r="BX3931" s="158"/>
      <c r="BY3931" s="158"/>
      <c r="BZ3931" s="158"/>
      <c r="CA3931" s="158"/>
      <c r="CB3931" s="158"/>
      <c r="CC3931" s="158"/>
      <c r="CD3931" s="158"/>
      <c r="CE3931" s="158"/>
      <c r="CF3931" s="158"/>
      <c r="CG3931" s="158"/>
      <c r="CH3931" s="158"/>
      <c r="CI3931" s="158"/>
      <c r="CJ3931" s="158"/>
      <c r="CK3931" s="158"/>
      <c r="CL3931" s="158"/>
      <c r="CM3931" s="158"/>
      <c r="CN3931" s="158"/>
      <c r="CO3931" s="158"/>
      <c r="CP3931" s="158"/>
      <c r="CQ3931" s="158"/>
      <c r="CR3931" s="158"/>
      <c r="CS3931" s="158"/>
      <c r="CT3931" s="158"/>
      <c r="CU3931" s="158"/>
      <c r="CV3931" s="158"/>
      <c r="CW3931" s="158"/>
      <c r="CX3931" s="158"/>
      <c r="CY3931" s="158"/>
      <c r="CZ3931" s="158"/>
      <c r="DA3931" s="158"/>
      <c r="DB3931" s="158"/>
      <c r="DC3931" s="158"/>
      <c r="DD3931" s="158"/>
      <c r="DE3931" s="158"/>
      <c r="DF3931" s="158"/>
      <c r="DG3931" s="158"/>
      <c r="DH3931" s="158"/>
      <c r="DI3931" s="158"/>
      <c r="DJ3931" s="158"/>
      <c r="DK3931" s="158"/>
      <c r="DL3931" s="158"/>
      <c r="DM3931" s="158"/>
      <c r="DN3931" s="158"/>
      <c r="DO3931" s="158"/>
      <c r="DP3931" s="158"/>
      <c r="DQ3931" s="158"/>
      <c r="DR3931" s="158"/>
      <c r="DS3931" s="160"/>
    </row>
    <row r="3932" spans="1:123" s="110" customFormat="1">
      <c r="A3932" s="184"/>
      <c r="B3932" s="180"/>
      <c r="D3932" s="192"/>
      <c r="E3932" s="157"/>
      <c r="F3932" s="158"/>
      <c r="G3932" s="158"/>
      <c r="H3932" s="158"/>
      <c r="I3932" s="158"/>
      <c r="J3932" s="158"/>
      <c r="K3932" s="158"/>
      <c r="L3932" s="158"/>
      <c r="M3932" s="158"/>
      <c r="N3932" s="158"/>
      <c r="O3932" s="158"/>
      <c r="P3932" s="158"/>
      <c r="Q3932" s="158"/>
      <c r="R3932" s="158"/>
      <c r="S3932" s="158"/>
      <c r="T3932" s="158"/>
      <c r="U3932" s="158"/>
      <c r="V3932" s="158"/>
      <c r="W3932" s="158"/>
      <c r="X3932" s="158"/>
      <c r="Y3932" s="158"/>
      <c r="Z3932" s="158"/>
      <c r="AA3932" s="158"/>
      <c r="AB3932" s="158"/>
      <c r="AC3932" s="158"/>
      <c r="AD3932" s="158"/>
      <c r="AE3932" s="158"/>
      <c r="AF3932" s="158"/>
      <c r="AG3932" s="158"/>
      <c r="AH3932" s="158"/>
      <c r="AI3932" s="158"/>
      <c r="AJ3932" s="158"/>
      <c r="AK3932" s="158"/>
      <c r="AL3932" s="158"/>
      <c r="AM3932" s="158"/>
      <c r="AN3932" s="158"/>
      <c r="AO3932" s="158"/>
      <c r="AP3932" s="158"/>
      <c r="AQ3932" s="158"/>
      <c r="AR3932" s="158"/>
      <c r="AS3932" s="158"/>
      <c r="AT3932" s="158"/>
      <c r="AU3932" s="158"/>
      <c r="AV3932" s="158"/>
      <c r="AW3932" s="158"/>
      <c r="AX3932" s="158"/>
      <c r="AY3932" s="158"/>
      <c r="AZ3932" s="158"/>
      <c r="BA3932" s="158"/>
      <c r="BB3932" s="158"/>
      <c r="BC3932" s="158"/>
      <c r="BD3932" s="159"/>
      <c r="BE3932" s="158"/>
      <c r="BF3932" s="158"/>
      <c r="BG3932" s="158"/>
      <c r="BH3932" s="158"/>
      <c r="BI3932" s="159"/>
      <c r="BJ3932" s="158"/>
      <c r="BK3932" s="158"/>
      <c r="BL3932" s="158"/>
      <c r="BM3932" s="158"/>
      <c r="BN3932" s="158"/>
      <c r="BO3932" s="158"/>
      <c r="BP3932" s="158"/>
      <c r="BQ3932" s="158"/>
      <c r="BR3932" s="158"/>
      <c r="BS3932" s="158"/>
      <c r="BT3932" s="158"/>
      <c r="BU3932" s="158"/>
      <c r="BV3932" s="158"/>
      <c r="BW3932" s="158"/>
      <c r="BX3932" s="158"/>
      <c r="BY3932" s="158"/>
      <c r="BZ3932" s="158"/>
      <c r="CA3932" s="158"/>
      <c r="CB3932" s="158"/>
      <c r="CC3932" s="158"/>
      <c r="CD3932" s="158"/>
      <c r="CE3932" s="158"/>
      <c r="CF3932" s="158"/>
      <c r="CG3932" s="158"/>
      <c r="CH3932" s="158"/>
      <c r="CI3932" s="158"/>
      <c r="CJ3932" s="158"/>
      <c r="CK3932" s="158"/>
      <c r="CL3932" s="158"/>
      <c r="CM3932" s="158"/>
      <c r="CN3932" s="158"/>
      <c r="CO3932" s="158"/>
      <c r="CP3932" s="158"/>
      <c r="CQ3932" s="158"/>
      <c r="CR3932" s="158"/>
      <c r="CS3932" s="158"/>
      <c r="CT3932" s="158"/>
      <c r="CU3932" s="158"/>
      <c r="CV3932" s="158"/>
      <c r="CW3932" s="158"/>
      <c r="CX3932" s="158"/>
      <c r="CY3932" s="158"/>
      <c r="CZ3932" s="158"/>
      <c r="DA3932" s="158"/>
      <c r="DB3932" s="158"/>
      <c r="DC3932" s="158"/>
      <c r="DD3932" s="158"/>
      <c r="DE3932" s="158"/>
      <c r="DF3932" s="158"/>
      <c r="DG3932" s="158"/>
      <c r="DH3932" s="158"/>
      <c r="DI3932" s="158"/>
      <c r="DJ3932" s="158"/>
      <c r="DK3932" s="158"/>
      <c r="DL3932" s="158"/>
      <c r="DM3932" s="158"/>
      <c r="DN3932" s="158"/>
      <c r="DO3932" s="158"/>
      <c r="DP3932" s="158"/>
      <c r="DQ3932" s="158"/>
      <c r="DR3932" s="158"/>
      <c r="DS3932" s="160"/>
    </row>
    <row r="3933" spans="1:123" s="110" customFormat="1">
      <c r="A3933" s="184"/>
      <c r="B3933" s="180"/>
      <c r="D3933" s="192"/>
      <c r="E3933" s="157"/>
      <c r="F3933" s="158"/>
      <c r="G3933" s="158"/>
      <c r="H3933" s="158"/>
      <c r="I3933" s="158"/>
      <c r="J3933" s="158"/>
      <c r="K3933" s="158"/>
      <c r="L3933" s="158"/>
      <c r="M3933" s="158"/>
      <c r="N3933" s="158"/>
      <c r="O3933" s="158"/>
      <c r="P3933" s="158"/>
      <c r="Q3933" s="158"/>
      <c r="R3933" s="158"/>
      <c r="S3933" s="158"/>
      <c r="T3933" s="158"/>
      <c r="U3933" s="158"/>
      <c r="V3933" s="158"/>
      <c r="W3933" s="158"/>
      <c r="X3933" s="158"/>
      <c r="Y3933" s="158"/>
      <c r="Z3933" s="158"/>
      <c r="AA3933" s="158"/>
      <c r="AB3933" s="158"/>
      <c r="AC3933" s="158"/>
      <c r="AD3933" s="158"/>
      <c r="AE3933" s="158"/>
      <c r="AF3933" s="158"/>
      <c r="AG3933" s="158"/>
      <c r="AH3933" s="158"/>
      <c r="AI3933" s="158"/>
      <c r="AJ3933" s="158"/>
      <c r="AK3933" s="158"/>
      <c r="AL3933" s="158"/>
      <c r="AM3933" s="158"/>
      <c r="AN3933" s="158"/>
      <c r="AO3933" s="158"/>
      <c r="AP3933" s="158"/>
      <c r="AQ3933" s="158"/>
      <c r="AR3933" s="158"/>
      <c r="AS3933" s="158"/>
      <c r="AT3933" s="158"/>
      <c r="AU3933" s="158"/>
      <c r="AV3933" s="158"/>
      <c r="AW3933" s="158"/>
      <c r="AX3933" s="158"/>
      <c r="AY3933" s="158"/>
      <c r="AZ3933" s="158"/>
      <c r="BA3933" s="158"/>
      <c r="BB3933" s="158"/>
      <c r="BC3933" s="158"/>
      <c r="BD3933" s="159"/>
      <c r="BE3933" s="158"/>
      <c r="BF3933" s="158"/>
      <c r="BG3933" s="158"/>
      <c r="BH3933" s="158"/>
      <c r="BI3933" s="159"/>
      <c r="BJ3933" s="158"/>
      <c r="BK3933" s="158"/>
      <c r="BL3933" s="158"/>
      <c r="BM3933" s="158"/>
      <c r="BN3933" s="158"/>
      <c r="BO3933" s="158"/>
      <c r="BP3933" s="158"/>
      <c r="BQ3933" s="158"/>
      <c r="BR3933" s="158"/>
      <c r="BS3933" s="158"/>
      <c r="BT3933" s="158"/>
      <c r="BU3933" s="158"/>
      <c r="BV3933" s="158"/>
      <c r="BW3933" s="158"/>
      <c r="BX3933" s="158"/>
      <c r="BY3933" s="158"/>
      <c r="BZ3933" s="158"/>
      <c r="CA3933" s="158"/>
      <c r="CB3933" s="158"/>
      <c r="CC3933" s="158"/>
      <c r="CD3933" s="158"/>
      <c r="CE3933" s="158"/>
      <c r="CF3933" s="158"/>
      <c r="CG3933" s="158"/>
      <c r="CH3933" s="158"/>
      <c r="CI3933" s="158"/>
      <c r="CJ3933" s="158"/>
      <c r="CK3933" s="158"/>
      <c r="CL3933" s="158"/>
      <c r="CM3933" s="158"/>
      <c r="CN3933" s="158"/>
      <c r="CO3933" s="158"/>
      <c r="CP3933" s="158"/>
      <c r="CQ3933" s="158"/>
      <c r="CR3933" s="158"/>
      <c r="CS3933" s="158"/>
      <c r="CT3933" s="158"/>
      <c r="CU3933" s="158"/>
      <c r="CV3933" s="158"/>
      <c r="CW3933" s="158"/>
      <c r="CX3933" s="158"/>
      <c r="CY3933" s="158"/>
      <c r="CZ3933" s="158"/>
      <c r="DA3933" s="158"/>
      <c r="DB3933" s="158"/>
      <c r="DC3933" s="158"/>
      <c r="DD3933" s="158"/>
      <c r="DE3933" s="158"/>
      <c r="DF3933" s="158"/>
      <c r="DG3933" s="158"/>
      <c r="DH3933" s="158"/>
      <c r="DI3933" s="158"/>
      <c r="DJ3933" s="158"/>
      <c r="DK3933" s="158"/>
      <c r="DL3933" s="158"/>
      <c r="DM3933" s="158"/>
      <c r="DN3933" s="158"/>
      <c r="DO3933" s="158"/>
      <c r="DP3933" s="158"/>
      <c r="DQ3933" s="158"/>
      <c r="DR3933" s="158"/>
      <c r="DS3933" s="160"/>
    </row>
    <row r="3934" spans="1:123" s="110" customFormat="1">
      <c r="A3934" s="184"/>
      <c r="B3934" s="180"/>
      <c r="D3934" s="192"/>
      <c r="E3934" s="157"/>
      <c r="F3934" s="158"/>
      <c r="G3934" s="158"/>
      <c r="H3934" s="158"/>
      <c r="I3934" s="158"/>
      <c r="J3934" s="158"/>
      <c r="K3934" s="158"/>
      <c r="L3934" s="158"/>
      <c r="M3934" s="158"/>
      <c r="N3934" s="158"/>
      <c r="O3934" s="158"/>
      <c r="P3934" s="158"/>
      <c r="Q3934" s="158"/>
      <c r="R3934" s="158"/>
      <c r="S3934" s="158"/>
      <c r="T3934" s="158"/>
      <c r="U3934" s="158"/>
      <c r="V3934" s="158"/>
      <c r="W3934" s="158"/>
      <c r="X3934" s="158"/>
      <c r="Y3934" s="158"/>
      <c r="Z3934" s="158"/>
      <c r="AA3934" s="158"/>
      <c r="AB3934" s="158"/>
      <c r="AC3934" s="158"/>
      <c r="AD3934" s="158"/>
      <c r="AE3934" s="158"/>
      <c r="AF3934" s="158"/>
      <c r="AG3934" s="158"/>
      <c r="AH3934" s="158"/>
      <c r="AI3934" s="158"/>
      <c r="AJ3934" s="158"/>
      <c r="AK3934" s="158"/>
      <c r="AL3934" s="158"/>
      <c r="AM3934" s="158"/>
      <c r="AN3934" s="158"/>
      <c r="AO3934" s="158"/>
      <c r="AP3934" s="158"/>
      <c r="AQ3934" s="158"/>
      <c r="AR3934" s="158"/>
      <c r="AS3934" s="158"/>
      <c r="AT3934" s="158"/>
      <c r="AU3934" s="158"/>
      <c r="AV3934" s="158"/>
      <c r="AW3934" s="158"/>
      <c r="AX3934" s="158"/>
      <c r="AY3934" s="158"/>
      <c r="AZ3934" s="158"/>
      <c r="BA3934" s="158"/>
      <c r="BB3934" s="158"/>
      <c r="BC3934" s="158"/>
      <c r="BD3934" s="159"/>
      <c r="BE3934" s="158"/>
      <c r="BF3934" s="158"/>
      <c r="BG3934" s="158"/>
      <c r="BH3934" s="158"/>
      <c r="BI3934" s="159"/>
      <c r="BJ3934" s="158"/>
      <c r="BK3934" s="158"/>
      <c r="BL3934" s="158"/>
      <c r="BM3934" s="158"/>
      <c r="BN3934" s="158"/>
      <c r="BO3934" s="158"/>
      <c r="BP3934" s="158"/>
      <c r="BQ3934" s="158"/>
      <c r="BR3934" s="158"/>
      <c r="BS3934" s="158"/>
      <c r="BT3934" s="158"/>
      <c r="BU3934" s="158"/>
      <c r="BV3934" s="158"/>
      <c r="BW3934" s="158"/>
      <c r="BX3934" s="158"/>
      <c r="BY3934" s="158"/>
      <c r="BZ3934" s="158"/>
      <c r="CA3934" s="158"/>
      <c r="CB3934" s="158"/>
      <c r="CC3934" s="158"/>
      <c r="CD3934" s="158"/>
      <c r="CE3934" s="158"/>
      <c r="CF3934" s="158"/>
      <c r="CG3934" s="158"/>
      <c r="CH3934" s="158"/>
      <c r="CI3934" s="158"/>
      <c r="CJ3934" s="158"/>
      <c r="CK3934" s="158"/>
      <c r="CL3934" s="158"/>
      <c r="CM3934" s="158"/>
      <c r="CN3934" s="158"/>
      <c r="CO3934" s="158"/>
      <c r="CP3934" s="158"/>
      <c r="CQ3934" s="158"/>
      <c r="CR3934" s="158"/>
      <c r="CS3934" s="158"/>
      <c r="CT3934" s="158"/>
      <c r="CU3934" s="158"/>
      <c r="CV3934" s="158"/>
      <c r="CW3934" s="158"/>
      <c r="CX3934" s="158"/>
      <c r="CY3934" s="158"/>
      <c r="CZ3934" s="158"/>
      <c r="DA3934" s="158"/>
      <c r="DB3934" s="158"/>
      <c r="DC3934" s="158"/>
      <c r="DD3934" s="158"/>
      <c r="DE3934" s="158"/>
      <c r="DF3934" s="158"/>
      <c r="DG3934" s="158"/>
      <c r="DH3934" s="158"/>
      <c r="DI3934" s="158"/>
      <c r="DJ3934" s="158"/>
      <c r="DK3934" s="158"/>
      <c r="DL3934" s="158"/>
      <c r="DM3934" s="158"/>
      <c r="DN3934" s="158"/>
      <c r="DO3934" s="158"/>
      <c r="DP3934" s="158"/>
      <c r="DQ3934" s="158"/>
      <c r="DR3934" s="158"/>
      <c r="DS3934" s="160"/>
    </row>
    <row r="3935" spans="1:123" s="110" customFormat="1">
      <c r="A3935" s="184"/>
      <c r="B3935" s="180"/>
      <c r="D3935" s="192"/>
      <c r="E3935" s="157"/>
      <c r="F3935" s="158"/>
      <c r="G3935" s="158"/>
      <c r="H3935" s="158"/>
      <c r="I3935" s="158"/>
      <c r="J3935" s="158"/>
      <c r="K3935" s="158"/>
      <c r="L3935" s="158"/>
      <c r="M3935" s="158"/>
      <c r="N3935" s="158"/>
      <c r="O3935" s="158"/>
      <c r="P3935" s="158"/>
      <c r="Q3935" s="158"/>
      <c r="R3935" s="158"/>
      <c r="S3935" s="158"/>
      <c r="T3935" s="158"/>
      <c r="U3935" s="158"/>
      <c r="V3935" s="158"/>
      <c r="W3935" s="158"/>
      <c r="X3935" s="158"/>
      <c r="Y3935" s="158"/>
      <c r="Z3935" s="158"/>
      <c r="AA3935" s="158"/>
      <c r="AB3935" s="158"/>
      <c r="AC3935" s="158"/>
      <c r="AD3935" s="158"/>
      <c r="AE3935" s="158"/>
      <c r="AF3935" s="158"/>
      <c r="AG3935" s="158"/>
      <c r="AH3935" s="158"/>
      <c r="AI3935" s="158"/>
      <c r="AJ3935" s="158"/>
      <c r="AK3935" s="158"/>
      <c r="AL3935" s="158"/>
      <c r="AM3935" s="158"/>
      <c r="AN3935" s="158"/>
      <c r="AO3935" s="158"/>
      <c r="AP3935" s="158"/>
      <c r="AQ3935" s="158"/>
      <c r="AR3935" s="158"/>
      <c r="AS3935" s="158"/>
      <c r="AT3935" s="158"/>
      <c r="AU3935" s="158"/>
      <c r="AV3935" s="158"/>
      <c r="AW3935" s="158"/>
      <c r="AX3935" s="158"/>
      <c r="AY3935" s="158"/>
      <c r="AZ3935" s="158"/>
      <c r="BA3935" s="158"/>
      <c r="BB3935" s="158"/>
      <c r="BC3935" s="158"/>
      <c r="BD3935" s="159"/>
      <c r="BE3935" s="158"/>
      <c r="BF3935" s="158"/>
      <c r="BG3935" s="158"/>
      <c r="BH3935" s="158"/>
      <c r="BI3935" s="159"/>
      <c r="BJ3935" s="158"/>
      <c r="BK3935" s="158"/>
      <c r="BL3935" s="158"/>
      <c r="BM3935" s="158"/>
      <c r="BN3935" s="158"/>
      <c r="BO3935" s="158"/>
      <c r="BP3935" s="158"/>
      <c r="BQ3935" s="158"/>
      <c r="BR3935" s="158"/>
      <c r="BS3935" s="158"/>
      <c r="BT3935" s="158"/>
      <c r="BU3935" s="158"/>
      <c r="BV3935" s="158"/>
      <c r="BW3935" s="158"/>
      <c r="BX3935" s="158"/>
      <c r="BY3935" s="158"/>
      <c r="BZ3935" s="158"/>
      <c r="CA3935" s="158"/>
      <c r="CB3935" s="158"/>
      <c r="CC3935" s="158"/>
      <c r="CD3935" s="158"/>
      <c r="CE3935" s="158"/>
      <c r="CF3935" s="158"/>
      <c r="CG3935" s="158"/>
      <c r="CH3935" s="158"/>
      <c r="CI3935" s="158"/>
      <c r="CJ3935" s="158"/>
      <c r="CK3935" s="158"/>
      <c r="CL3935" s="158"/>
      <c r="CM3935" s="158"/>
      <c r="CN3935" s="158"/>
      <c r="CO3935" s="158"/>
      <c r="CP3935" s="158"/>
      <c r="CQ3935" s="158"/>
      <c r="CR3935" s="158"/>
      <c r="CS3935" s="158"/>
      <c r="CT3935" s="158"/>
      <c r="CU3935" s="158"/>
      <c r="CV3935" s="158"/>
      <c r="CW3935" s="158"/>
      <c r="CX3935" s="158"/>
      <c r="CY3935" s="158"/>
      <c r="CZ3935" s="158"/>
      <c r="DA3935" s="158"/>
      <c r="DB3935" s="158"/>
      <c r="DC3935" s="158"/>
      <c r="DD3935" s="158"/>
      <c r="DE3935" s="158"/>
      <c r="DF3935" s="158"/>
      <c r="DG3935" s="158"/>
      <c r="DH3935" s="158"/>
      <c r="DI3935" s="158"/>
      <c r="DJ3935" s="158"/>
      <c r="DK3935" s="158"/>
      <c r="DL3935" s="158"/>
      <c r="DM3935" s="158"/>
      <c r="DN3935" s="158"/>
      <c r="DO3935" s="158"/>
      <c r="DP3935" s="158"/>
      <c r="DQ3935" s="158"/>
      <c r="DR3935" s="158"/>
      <c r="DS3935" s="160"/>
    </row>
    <row r="3936" spans="1:123" s="110" customFormat="1">
      <c r="A3936" s="184"/>
      <c r="B3936" s="180"/>
      <c r="D3936" s="192"/>
      <c r="E3936" s="157"/>
      <c r="F3936" s="158"/>
      <c r="G3936" s="158"/>
      <c r="H3936" s="158"/>
      <c r="I3936" s="158"/>
      <c r="J3936" s="158"/>
      <c r="K3936" s="158"/>
      <c r="L3936" s="158"/>
      <c r="M3936" s="158"/>
      <c r="N3936" s="158"/>
      <c r="O3936" s="158"/>
      <c r="P3936" s="158"/>
      <c r="Q3936" s="158"/>
      <c r="R3936" s="158"/>
      <c r="S3936" s="158"/>
      <c r="T3936" s="158"/>
      <c r="U3936" s="158"/>
      <c r="V3936" s="158"/>
      <c r="W3936" s="158"/>
      <c r="X3936" s="158"/>
      <c r="Y3936" s="158"/>
      <c r="Z3936" s="158"/>
      <c r="AA3936" s="158"/>
      <c r="AB3936" s="158"/>
      <c r="AC3936" s="158"/>
      <c r="AD3936" s="158"/>
      <c r="AE3936" s="158"/>
      <c r="AF3936" s="158"/>
      <c r="AG3936" s="158"/>
      <c r="AH3936" s="158"/>
      <c r="AI3936" s="158"/>
      <c r="AJ3936" s="158"/>
      <c r="AK3936" s="158"/>
      <c r="AL3936" s="158"/>
      <c r="AM3936" s="158"/>
      <c r="AN3936" s="158"/>
      <c r="AO3936" s="158"/>
      <c r="AP3936" s="158"/>
      <c r="AQ3936" s="158"/>
      <c r="AR3936" s="158"/>
      <c r="AS3936" s="158"/>
      <c r="AT3936" s="158"/>
      <c r="AU3936" s="158"/>
      <c r="AV3936" s="158"/>
      <c r="AW3936" s="158"/>
      <c r="AX3936" s="158"/>
      <c r="AY3936" s="158"/>
      <c r="AZ3936" s="158"/>
      <c r="BA3936" s="158"/>
      <c r="BB3936" s="158"/>
      <c r="BC3936" s="158"/>
      <c r="BD3936" s="159"/>
      <c r="BE3936" s="158"/>
      <c r="BF3936" s="158"/>
      <c r="BG3936" s="158"/>
      <c r="BH3936" s="158"/>
      <c r="BI3936" s="159"/>
      <c r="BJ3936" s="158"/>
      <c r="BK3936" s="158"/>
      <c r="BL3936" s="158"/>
      <c r="BM3936" s="158"/>
      <c r="BN3936" s="158"/>
      <c r="BO3936" s="158"/>
      <c r="BP3936" s="158"/>
      <c r="BQ3936" s="158"/>
      <c r="BR3936" s="158"/>
      <c r="BS3936" s="158"/>
      <c r="BT3936" s="158"/>
      <c r="BU3936" s="158"/>
      <c r="BV3936" s="158"/>
      <c r="BW3936" s="158"/>
      <c r="BX3936" s="158"/>
      <c r="BY3936" s="158"/>
      <c r="BZ3936" s="158"/>
      <c r="CA3936" s="158"/>
      <c r="CB3936" s="158"/>
      <c r="CC3936" s="158"/>
      <c r="CD3936" s="158"/>
      <c r="CE3936" s="158"/>
      <c r="CF3936" s="158"/>
      <c r="CG3936" s="158"/>
      <c r="CH3936" s="158"/>
      <c r="CI3936" s="158"/>
      <c r="CJ3936" s="158"/>
      <c r="CK3936" s="158"/>
      <c r="CL3936" s="158"/>
      <c r="CM3936" s="158"/>
      <c r="CN3936" s="158"/>
      <c r="CO3936" s="158"/>
      <c r="CP3936" s="158"/>
      <c r="CQ3936" s="158"/>
      <c r="CR3936" s="158"/>
      <c r="CS3936" s="158"/>
      <c r="CT3936" s="158"/>
      <c r="CU3936" s="158"/>
      <c r="CV3936" s="158"/>
      <c r="CW3936" s="158"/>
      <c r="CX3936" s="158"/>
      <c r="CY3936" s="158"/>
      <c r="CZ3936" s="158"/>
      <c r="DA3936" s="158"/>
      <c r="DB3936" s="158"/>
      <c r="DC3936" s="158"/>
      <c r="DD3936" s="158"/>
      <c r="DE3936" s="158"/>
      <c r="DF3936" s="158"/>
      <c r="DG3936" s="158"/>
      <c r="DH3936" s="158"/>
      <c r="DI3936" s="158"/>
      <c r="DJ3936" s="158"/>
      <c r="DK3936" s="158"/>
      <c r="DL3936" s="158"/>
      <c r="DM3936" s="158"/>
      <c r="DN3936" s="158"/>
      <c r="DO3936" s="158"/>
      <c r="DP3936" s="158"/>
      <c r="DQ3936" s="158"/>
      <c r="DR3936" s="158"/>
      <c r="DS3936" s="160"/>
    </row>
    <row r="3937" spans="1:123" s="110" customFormat="1">
      <c r="A3937" s="184"/>
      <c r="B3937" s="180"/>
      <c r="D3937" s="192"/>
      <c r="E3937" s="157"/>
      <c r="F3937" s="158"/>
      <c r="G3937" s="158"/>
      <c r="H3937" s="158"/>
      <c r="I3937" s="158"/>
      <c r="J3937" s="158"/>
      <c r="K3937" s="158"/>
      <c r="L3937" s="158"/>
      <c r="M3937" s="158"/>
      <c r="N3937" s="158"/>
      <c r="O3937" s="158"/>
      <c r="P3937" s="158"/>
      <c r="Q3937" s="158"/>
      <c r="R3937" s="158"/>
      <c r="S3937" s="158"/>
      <c r="T3937" s="158"/>
      <c r="U3937" s="158"/>
      <c r="V3937" s="158"/>
      <c r="W3937" s="158"/>
      <c r="X3937" s="158"/>
      <c r="Y3937" s="158"/>
      <c r="Z3937" s="158"/>
      <c r="AA3937" s="158"/>
      <c r="AB3937" s="158"/>
      <c r="AC3937" s="158"/>
      <c r="AD3937" s="158"/>
      <c r="AE3937" s="158"/>
      <c r="AF3937" s="158"/>
      <c r="AG3937" s="158"/>
      <c r="AH3937" s="158"/>
      <c r="AI3937" s="158"/>
      <c r="AJ3937" s="158"/>
      <c r="AK3937" s="158"/>
      <c r="AL3937" s="158"/>
      <c r="AM3937" s="158"/>
      <c r="AN3937" s="158"/>
      <c r="AO3937" s="158"/>
      <c r="AP3937" s="158"/>
      <c r="AQ3937" s="158"/>
      <c r="AR3937" s="158"/>
      <c r="AS3937" s="158"/>
      <c r="AT3937" s="158"/>
      <c r="AU3937" s="158"/>
      <c r="AV3937" s="158"/>
      <c r="AW3937" s="158"/>
      <c r="AX3937" s="158"/>
      <c r="AY3937" s="158"/>
      <c r="AZ3937" s="158"/>
      <c r="BA3937" s="158"/>
      <c r="BB3937" s="158"/>
      <c r="BC3937" s="158"/>
      <c r="BD3937" s="159"/>
      <c r="BE3937" s="158"/>
      <c r="BF3937" s="158"/>
      <c r="BG3937" s="158"/>
      <c r="BH3937" s="158"/>
      <c r="BI3937" s="159"/>
      <c r="BJ3937" s="158"/>
      <c r="BK3937" s="158"/>
      <c r="BL3937" s="158"/>
      <c r="BM3937" s="158"/>
      <c r="BN3937" s="158"/>
      <c r="BO3937" s="158"/>
      <c r="BP3937" s="158"/>
      <c r="BQ3937" s="158"/>
      <c r="BR3937" s="158"/>
      <c r="BS3937" s="158"/>
      <c r="BT3937" s="158"/>
      <c r="BU3937" s="158"/>
      <c r="BV3937" s="158"/>
      <c r="BW3937" s="158"/>
      <c r="BX3937" s="158"/>
      <c r="BY3937" s="158"/>
      <c r="BZ3937" s="158"/>
      <c r="CA3937" s="158"/>
      <c r="CB3937" s="158"/>
      <c r="CC3937" s="158"/>
      <c r="CD3937" s="158"/>
      <c r="CE3937" s="158"/>
      <c r="CF3937" s="158"/>
      <c r="CG3937" s="158"/>
      <c r="CH3937" s="158"/>
      <c r="CI3937" s="158"/>
      <c r="CJ3937" s="158"/>
      <c r="CK3937" s="158"/>
      <c r="CL3937" s="158"/>
      <c r="CM3937" s="158"/>
      <c r="CN3937" s="158"/>
      <c r="CO3937" s="158"/>
      <c r="CP3937" s="158"/>
      <c r="CQ3937" s="158"/>
      <c r="CR3937" s="158"/>
      <c r="CS3937" s="158"/>
      <c r="CT3937" s="158"/>
      <c r="CU3937" s="158"/>
      <c r="CV3937" s="158"/>
      <c r="CW3937" s="158"/>
      <c r="CX3937" s="158"/>
      <c r="CY3937" s="158"/>
      <c r="CZ3937" s="158"/>
      <c r="DA3937" s="158"/>
      <c r="DB3937" s="158"/>
      <c r="DC3937" s="158"/>
      <c r="DD3937" s="158"/>
      <c r="DE3937" s="158"/>
      <c r="DF3937" s="158"/>
      <c r="DG3937" s="158"/>
      <c r="DH3937" s="158"/>
      <c r="DI3937" s="158"/>
      <c r="DJ3937" s="158"/>
      <c r="DK3937" s="158"/>
      <c r="DL3937" s="158"/>
      <c r="DM3937" s="158"/>
      <c r="DN3937" s="158"/>
      <c r="DO3937" s="158"/>
      <c r="DP3937" s="158"/>
      <c r="DQ3937" s="158"/>
      <c r="DR3937" s="158"/>
      <c r="DS3937" s="160"/>
    </row>
    <row r="3938" spans="1:123" s="110" customFormat="1">
      <c r="A3938" s="184"/>
      <c r="B3938" s="180"/>
      <c r="D3938" s="192"/>
      <c r="E3938" s="157"/>
      <c r="F3938" s="158"/>
      <c r="G3938" s="158"/>
      <c r="H3938" s="158"/>
      <c r="I3938" s="158"/>
      <c r="J3938" s="158"/>
      <c r="K3938" s="158"/>
      <c r="L3938" s="158"/>
      <c r="M3938" s="158"/>
      <c r="N3938" s="158"/>
      <c r="O3938" s="158"/>
      <c r="P3938" s="158"/>
      <c r="Q3938" s="158"/>
      <c r="R3938" s="158"/>
      <c r="S3938" s="158"/>
      <c r="T3938" s="158"/>
      <c r="U3938" s="158"/>
      <c r="V3938" s="158"/>
      <c r="W3938" s="158"/>
      <c r="X3938" s="158"/>
      <c r="Y3938" s="158"/>
      <c r="Z3938" s="158"/>
      <c r="AA3938" s="158"/>
      <c r="AB3938" s="158"/>
      <c r="AC3938" s="158"/>
      <c r="AD3938" s="158"/>
      <c r="AE3938" s="158"/>
      <c r="AF3938" s="158"/>
      <c r="AG3938" s="158"/>
      <c r="AH3938" s="158"/>
      <c r="AI3938" s="158"/>
      <c r="AJ3938" s="158"/>
      <c r="AK3938" s="158"/>
      <c r="AL3938" s="158"/>
      <c r="AM3938" s="158"/>
      <c r="AN3938" s="158"/>
      <c r="AO3938" s="158"/>
      <c r="AP3938" s="158"/>
      <c r="AQ3938" s="158"/>
      <c r="AR3938" s="158"/>
      <c r="AS3938" s="158"/>
      <c r="AT3938" s="158"/>
      <c r="AU3938" s="158"/>
      <c r="AV3938" s="158"/>
      <c r="AW3938" s="158"/>
      <c r="AX3938" s="158"/>
      <c r="AY3938" s="158"/>
      <c r="AZ3938" s="158"/>
      <c r="BA3938" s="158"/>
      <c r="BB3938" s="158"/>
      <c r="BC3938" s="158"/>
      <c r="BD3938" s="159"/>
      <c r="BE3938" s="158"/>
      <c r="BF3938" s="158"/>
      <c r="BG3938" s="158"/>
      <c r="BH3938" s="158"/>
      <c r="BI3938" s="159"/>
      <c r="BJ3938" s="158"/>
      <c r="BK3938" s="158"/>
      <c r="BL3938" s="158"/>
      <c r="BM3938" s="158"/>
      <c r="BN3938" s="158"/>
      <c r="BO3938" s="158"/>
      <c r="BP3938" s="158"/>
      <c r="BQ3938" s="158"/>
      <c r="BR3938" s="158"/>
      <c r="BS3938" s="158"/>
      <c r="BT3938" s="158"/>
      <c r="BU3938" s="158"/>
      <c r="BV3938" s="158"/>
      <c r="BW3938" s="158"/>
      <c r="BX3938" s="158"/>
      <c r="BY3938" s="158"/>
      <c r="BZ3938" s="158"/>
      <c r="CA3938" s="158"/>
      <c r="CB3938" s="158"/>
      <c r="CC3938" s="158"/>
      <c r="CD3938" s="158"/>
      <c r="CE3938" s="158"/>
      <c r="CF3938" s="158"/>
      <c r="CG3938" s="158"/>
      <c r="CH3938" s="158"/>
      <c r="CI3938" s="158"/>
      <c r="CJ3938" s="158"/>
      <c r="CK3938" s="158"/>
      <c r="CL3938" s="158"/>
      <c r="CM3938" s="158"/>
      <c r="CN3938" s="158"/>
      <c r="CO3938" s="158"/>
      <c r="CP3938" s="158"/>
      <c r="CQ3938" s="158"/>
      <c r="CR3938" s="158"/>
      <c r="CS3938" s="158"/>
      <c r="CT3938" s="158"/>
      <c r="CU3938" s="158"/>
      <c r="CV3938" s="158"/>
      <c r="CW3938" s="158"/>
      <c r="CX3938" s="158"/>
      <c r="CY3938" s="158"/>
      <c r="CZ3938" s="158"/>
      <c r="DA3938" s="158"/>
      <c r="DB3938" s="158"/>
      <c r="DC3938" s="158"/>
      <c r="DD3938" s="158"/>
      <c r="DE3938" s="158"/>
      <c r="DF3938" s="158"/>
      <c r="DG3938" s="158"/>
      <c r="DH3938" s="158"/>
      <c r="DI3938" s="158"/>
      <c r="DJ3938" s="158"/>
      <c r="DK3938" s="158"/>
      <c r="DL3938" s="158"/>
      <c r="DM3938" s="158"/>
      <c r="DN3938" s="158"/>
      <c r="DO3938" s="158"/>
      <c r="DP3938" s="158"/>
      <c r="DQ3938" s="158"/>
      <c r="DR3938" s="158"/>
      <c r="DS3938" s="160"/>
    </row>
    <row r="3939" spans="1:123" s="110" customFormat="1">
      <c r="A3939" s="184"/>
      <c r="B3939" s="180"/>
      <c r="D3939" s="192"/>
      <c r="E3939" s="157"/>
      <c r="F3939" s="158"/>
      <c r="G3939" s="158"/>
      <c r="H3939" s="158"/>
      <c r="I3939" s="158"/>
      <c r="J3939" s="158"/>
      <c r="K3939" s="158"/>
      <c r="L3939" s="158"/>
      <c r="M3939" s="158"/>
      <c r="N3939" s="158"/>
      <c r="O3939" s="158"/>
      <c r="P3939" s="158"/>
      <c r="Q3939" s="158"/>
      <c r="R3939" s="158"/>
      <c r="S3939" s="158"/>
      <c r="T3939" s="158"/>
      <c r="U3939" s="158"/>
      <c r="V3939" s="158"/>
      <c r="W3939" s="158"/>
      <c r="X3939" s="158"/>
      <c r="Y3939" s="158"/>
      <c r="Z3939" s="158"/>
      <c r="AA3939" s="158"/>
      <c r="AB3939" s="158"/>
      <c r="AC3939" s="158"/>
      <c r="AD3939" s="158"/>
      <c r="AE3939" s="158"/>
      <c r="AF3939" s="158"/>
      <c r="AG3939" s="158"/>
      <c r="AH3939" s="158"/>
      <c r="AI3939" s="158"/>
      <c r="AJ3939" s="158"/>
      <c r="AK3939" s="158"/>
      <c r="AL3939" s="158"/>
      <c r="AM3939" s="158"/>
      <c r="AN3939" s="158"/>
      <c r="AO3939" s="158"/>
      <c r="AP3939" s="158"/>
      <c r="AQ3939" s="158"/>
      <c r="AR3939" s="158"/>
      <c r="AS3939" s="158"/>
      <c r="AT3939" s="158"/>
      <c r="AU3939" s="158"/>
      <c r="AV3939" s="158"/>
      <c r="AW3939" s="158"/>
      <c r="AX3939" s="158"/>
      <c r="AY3939" s="158"/>
      <c r="AZ3939" s="158"/>
      <c r="BA3939" s="158"/>
      <c r="BB3939" s="158"/>
      <c r="BC3939" s="158"/>
      <c r="BD3939" s="159"/>
      <c r="BE3939" s="158"/>
      <c r="BF3939" s="158"/>
      <c r="BG3939" s="158"/>
      <c r="BH3939" s="158"/>
      <c r="BI3939" s="159"/>
      <c r="BJ3939" s="158"/>
      <c r="BK3939" s="158"/>
      <c r="BL3939" s="158"/>
      <c r="BM3939" s="158"/>
      <c r="BN3939" s="158"/>
      <c r="BO3939" s="158"/>
      <c r="BP3939" s="158"/>
      <c r="BQ3939" s="158"/>
      <c r="BR3939" s="158"/>
      <c r="BS3939" s="158"/>
      <c r="BT3939" s="158"/>
      <c r="BU3939" s="158"/>
      <c r="BV3939" s="158"/>
      <c r="BW3939" s="158"/>
      <c r="BX3939" s="158"/>
      <c r="BY3939" s="158"/>
      <c r="BZ3939" s="158"/>
      <c r="CA3939" s="158"/>
      <c r="CB3939" s="158"/>
      <c r="CC3939" s="158"/>
      <c r="CD3939" s="158"/>
      <c r="CE3939" s="158"/>
      <c r="CF3939" s="158"/>
      <c r="CG3939" s="158"/>
      <c r="CH3939" s="158"/>
      <c r="CI3939" s="158"/>
      <c r="CJ3939" s="158"/>
      <c r="CK3939" s="158"/>
      <c r="CL3939" s="158"/>
      <c r="CM3939" s="158"/>
      <c r="CN3939" s="158"/>
      <c r="CO3939" s="158"/>
      <c r="CP3939" s="158"/>
      <c r="CQ3939" s="158"/>
      <c r="CR3939" s="158"/>
      <c r="CS3939" s="158"/>
      <c r="CT3939" s="158"/>
      <c r="CU3939" s="158"/>
      <c r="CV3939" s="158"/>
      <c r="CW3939" s="158"/>
      <c r="CX3939" s="158"/>
      <c r="CY3939" s="158"/>
      <c r="CZ3939" s="158"/>
      <c r="DA3939" s="158"/>
      <c r="DB3939" s="158"/>
      <c r="DC3939" s="158"/>
      <c r="DD3939" s="158"/>
      <c r="DE3939" s="158"/>
      <c r="DF3939" s="158"/>
      <c r="DG3939" s="158"/>
      <c r="DH3939" s="158"/>
      <c r="DI3939" s="158"/>
      <c r="DJ3939" s="158"/>
      <c r="DK3939" s="158"/>
      <c r="DL3939" s="158"/>
      <c r="DM3939" s="158"/>
      <c r="DN3939" s="158"/>
      <c r="DO3939" s="158"/>
      <c r="DP3939" s="158"/>
      <c r="DQ3939" s="158"/>
      <c r="DR3939" s="158"/>
      <c r="DS3939" s="160"/>
    </row>
    <row r="3940" spans="1:123" s="110" customFormat="1">
      <c r="A3940" s="184"/>
      <c r="B3940" s="180"/>
      <c r="D3940" s="192"/>
      <c r="E3940" s="157"/>
      <c r="F3940" s="158"/>
      <c r="G3940" s="158"/>
      <c r="H3940" s="158"/>
      <c r="I3940" s="158"/>
      <c r="J3940" s="158"/>
      <c r="K3940" s="158"/>
      <c r="L3940" s="158"/>
      <c r="M3940" s="158"/>
      <c r="N3940" s="158"/>
      <c r="O3940" s="158"/>
      <c r="P3940" s="158"/>
      <c r="Q3940" s="158"/>
      <c r="R3940" s="158"/>
      <c r="S3940" s="158"/>
      <c r="T3940" s="158"/>
      <c r="U3940" s="158"/>
      <c r="V3940" s="158"/>
      <c r="W3940" s="158"/>
      <c r="X3940" s="158"/>
      <c r="Y3940" s="158"/>
      <c r="Z3940" s="158"/>
      <c r="AA3940" s="158"/>
      <c r="AB3940" s="158"/>
      <c r="AC3940" s="158"/>
      <c r="AD3940" s="158"/>
      <c r="AE3940" s="158"/>
      <c r="AF3940" s="158"/>
      <c r="AG3940" s="158"/>
      <c r="AH3940" s="158"/>
      <c r="AI3940" s="158"/>
      <c r="AJ3940" s="158"/>
      <c r="AK3940" s="158"/>
      <c r="AL3940" s="158"/>
      <c r="AM3940" s="158"/>
      <c r="AN3940" s="158"/>
      <c r="AO3940" s="158"/>
      <c r="AP3940" s="158"/>
      <c r="AQ3940" s="158"/>
      <c r="AR3940" s="158"/>
      <c r="AS3940" s="158"/>
      <c r="AT3940" s="158"/>
      <c r="AU3940" s="158"/>
      <c r="AV3940" s="158"/>
      <c r="AW3940" s="158"/>
      <c r="AX3940" s="158"/>
      <c r="AY3940" s="158"/>
      <c r="AZ3940" s="158"/>
      <c r="BA3940" s="158"/>
      <c r="BB3940" s="158"/>
      <c r="BC3940" s="158"/>
      <c r="BD3940" s="159"/>
      <c r="BE3940" s="158"/>
      <c r="BF3940" s="158"/>
      <c r="BG3940" s="158"/>
      <c r="BH3940" s="158"/>
      <c r="BI3940" s="159"/>
      <c r="BJ3940" s="158"/>
      <c r="BK3940" s="158"/>
      <c r="BL3940" s="158"/>
      <c r="BM3940" s="158"/>
      <c r="BN3940" s="158"/>
      <c r="BO3940" s="158"/>
      <c r="BP3940" s="158"/>
      <c r="BQ3940" s="158"/>
      <c r="BR3940" s="158"/>
      <c r="BS3940" s="158"/>
      <c r="BT3940" s="158"/>
      <c r="BU3940" s="158"/>
      <c r="BV3940" s="158"/>
      <c r="BW3940" s="158"/>
      <c r="BX3940" s="158"/>
      <c r="BY3940" s="158"/>
      <c r="BZ3940" s="158"/>
      <c r="CA3940" s="158"/>
      <c r="CB3940" s="158"/>
      <c r="CC3940" s="158"/>
      <c r="CD3940" s="158"/>
      <c r="CE3940" s="158"/>
      <c r="CF3940" s="158"/>
      <c r="CG3940" s="158"/>
      <c r="CH3940" s="158"/>
      <c r="CI3940" s="158"/>
      <c r="CJ3940" s="158"/>
      <c r="CK3940" s="158"/>
      <c r="CL3940" s="158"/>
      <c r="CM3940" s="158"/>
      <c r="CN3940" s="158"/>
      <c r="CO3940" s="158"/>
      <c r="CP3940" s="158"/>
      <c r="CQ3940" s="158"/>
      <c r="CR3940" s="158"/>
      <c r="CS3940" s="158"/>
      <c r="CT3940" s="158"/>
      <c r="CU3940" s="158"/>
      <c r="CV3940" s="158"/>
      <c r="CW3940" s="158"/>
      <c r="CX3940" s="158"/>
      <c r="CY3940" s="158"/>
      <c r="CZ3940" s="158"/>
      <c r="DA3940" s="158"/>
      <c r="DB3940" s="158"/>
      <c r="DC3940" s="158"/>
      <c r="DD3940" s="158"/>
      <c r="DE3940" s="158"/>
      <c r="DF3940" s="158"/>
      <c r="DG3940" s="158"/>
      <c r="DH3940" s="158"/>
      <c r="DI3940" s="158"/>
      <c r="DJ3940" s="158"/>
      <c r="DK3940" s="158"/>
      <c r="DL3940" s="158"/>
      <c r="DM3940" s="158"/>
      <c r="DN3940" s="158"/>
      <c r="DO3940" s="158"/>
      <c r="DP3940" s="158"/>
      <c r="DQ3940" s="158"/>
      <c r="DR3940" s="158"/>
      <c r="DS3940" s="160"/>
    </row>
    <row r="3941" spans="1:123" s="110" customFormat="1">
      <c r="A3941" s="184"/>
      <c r="B3941" s="180"/>
      <c r="D3941" s="192"/>
      <c r="E3941" s="157"/>
      <c r="F3941" s="158"/>
      <c r="G3941" s="158"/>
      <c r="H3941" s="158"/>
      <c r="I3941" s="158"/>
      <c r="J3941" s="158"/>
      <c r="K3941" s="158"/>
      <c r="L3941" s="158"/>
      <c r="M3941" s="158"/>
      <c r="N3941" s="158"/>
      <c r="O3941" s="158"/>
      <c r="P3941" s="158"/>
      <c r="Q3941" s="158"/>
      <c r="R3941" s="158"/>
      <c r="S3941" s="158"/>
      <c r="T3941" s="158"/>
      <c r="U3941" s="158"/>
      <c r="V3941" s="158"/>
      <c r="W3941" s="158"/>
      <c r="X3941" s="158"/>
      <c r="Y3941" s="158"/>
      <c r="Z3941" s="158"/>
      <c r="AA3941" s="158"/>
      <c r="AB3941" s="158"/>
      <c r="AC3941" s="158"/>
      <c r="AD3941" s="158"/>
      <c r="AE3941" s="158"/>
      <c r="AF3941" s="158"/>
      <c r="AG3941" s="158"/>
      <c r="AH3941" s="158"/>
      <c r="AI3941" s="158"/>
      <c r="AJ3941" s="158"/>
      <c r="AK3941" s="158"/>
      <c r="AL3941" s="158"/>
      <c r="AM3941" s="158"/>
      <c r="AN3941" s="158"/>
      <c r="AO3941" s="158"/>
      <c r="AP3941" s="158"/>
      <c r="AQ3941" s="158"/>
      <c r="AR3941" s="158"/>
      <c r="AS3941" s="158"/>
      <c r="AT3941" s="158"/>
      <c r="AU3941" s="158"/>
      <c r="AV3941" s="158"/>
      <c r="AW3941" s="158"/>
      <c r="AX3941" s="158"/>
      <c r="AY3941" s="158"/>
      <c r="AZ3941" s="158"/>
      <c r="BA3941" s="158"/>
      <c r="BB3941" s="158"/>
      <c r="BC3941" s="158"/>
      <c r="BD3941" s="159"/>
      <c r="BE3941" s="158"/>
      <c r="BF3941" s="158"/>
      <c r="BG3941" s="158"/>
      <c r="BH3941" s="158"/>
      <c r="BI3941" s="159"/>
      <c r="BJ3941" s="158"/>
      <c r="BK3941" s="158"/>
      <c r="BL3941" s="158"/>
      <c r="BM3941" s="158"/>
      <c r="BN3941" s="158"/>
      <c r="BO3941" s="158"/>
      <c r="BP3941" s="158"/>
      <c r="BQ3941" s="158"/>
      <c r="BR3941" s="158"/>
      <c r="BS3941" s="158"/>
      <c r="BT3941" s="158"/>
      <c r="BU3941" s="158"/>
      <c r="BV3941" s="158"/>
      <c r="BW3941" s="158"/>
      <c r="BX3941" s="158"/>
      <c r="BY3941" s="158"/>
      <c r="BZ3941" s="158"/>
      <c r="CA3941" s="158"/>
      <c r="CB3941" s="158"/>
      <c r="CC3941" s="158"/>
      <c r="CD3941" s="158"/>
      <c r="CE3941" s="158"/>
      <c r="CF3941" s="158"/>
      <c r="CG3941" s="158"/>
      <c r="CH3941" s="158"/>
      <c r="CI3941" s="158"/>
      <c r="CJ3941" s="158"/>
      <c r="CK3941" s="158"/>
      <c r="CL3941" s="158"/>
      <c r="CM3941" s="158"/>
      <c r="CN3941" s="158"/>
      <c r="CO3941" s="158"/>
      <c r="CP3941" s="158"/>
      <c r="CQ3941" s="158"/>
      <c r="CR3941" s="158"/>
      <c r="CS3941" s="158"/>
      <c r="CT3941" s="158"/>
      <c r="CU3941" s="158"/>
      <c r="CV3941" s="158"/>
      <c r="CW3941" s="158"/>
      <c r="CX3941" s="158"/>
      <c r="CY3941" s="158"/>
      <c r="CZ3941" s="158"/>
      <c r="DA3941" s="158"/>
      <c r="DB3941" s="158"/>
      <c r="DC3941" s="158"/>
      <c r="DD3941" s="158"/>
      <c r="DE3941" s="158"/>
      <c r="DF3941" s="158"/>
      <c r="DG3941" s="158"/>
      <c r="DH3941" s="158"/>
      <c r="DI3941" s="158"/>
      <c r="DJ3941" s="158"/>
      <c r="DK3941" s="158"/>
      <c r="DL3941" s="158"/>
      <c r="DM3941" s="158"/>
      <c r="DN3941" s="158"/>
      <c r="DO3941" s="158"/>
      <c r="DP3941" s="158"/>
      <c r="DQ3941" s="158"/>
      <c r="DR3941" s="158"/>
      <c r="DS3941" s="160"/>
    </row>
    <row r="3942" spans="1:123" s="110" customFormat="1">
      <c r="A3942" s="184"/>
      <c r="B3942" s="180"/>
      <c r="D3942" s="192"/>
      <c r="E3942" s="157"/>
      <c r="F3942" s="158"/>
      <c r="G3942" s="158"/>
      <c r="H3942" s="158"/>
      <c r="I3942" s="158"/>
      <c r="J3942" s="158"/>
      <c r="K3942" s="158"/>
      <c r="L3942" s="158"/>
      <c r="M3942" s="158"/>
      <c r="N3942" s="158"/>
      <c r="O3942" s="158"/>
      <c r="P3942" s="158"/>
      <c r="Q3942" s="158"/>
      <c r="R3942" s="158"/>
      <c r="S3942" s="158"/>
      <c r="T3942" s="158"/>
      <c r="U3942" s="158"/>
      <c r="V3942" s="158"/>
      <c r="W3942" s="158"/>
      <c r="X3942" s="158"/>
      <c r="Y3942" s="158"/>
      <c r="Z3942" s="158"/>
      <c r="AA3942" s="158"/>
      <c r="AB3942" s="158"/>
      <c r="AC3942" s="158"/>
      <c r="AD3942" s="158"/>
      <c r="AE3942" s="158"/>
      <c r="AF3942" s="158"/>
      <c r="AG3942" s="158"/>
      <c r="AH3942" s="158"/>
      <c r="AI3942" s="158"/>
      <c r="AJ3942" s="158"/>
      <c r="AK3942" s="158"/>
      <c r="AL3942" s="158"/>
      <c r="AM3942" s="158"/>
      <c r="AN3942" s="158"/>
      <c r="AO3942" s="158"/>
      <c r="AP3942" s="158"/>
      <c r="AQ3942" s="158"/>
      <c r="AR3942" s="158"/>
      <c r="AS3942" s="158"/>
      <c r="AT3942" s="158"/>
      <c r="AU3942" s="158"/>
      <c r="AV3942" s="158"/>
      <c r="AW3942" s="158"/>
      <c r="AX3942" s="158"/>
      <c r="AY3942" s="158"/>
      <c r="AZ3942" s="158"/>
      <c r="BA3942" s="158"/>
      <c r="BB3942" s="158"/>
      <c r="BC3942" s="158"/>
      <c r="BD3942" s="159"/>
      <c r="BE3942" s="158"/>
      <c r="BF3942" s="158"/>
      <c r="BG3942" s="158"/>
      <c r="BH3942" s="158"/>
      <c r="BI3942" s="159"/>
      <c r="BJ3942" s="158"/>
      <c r="BK3942" s="158"/>
      <c r="BL3942" s="158"/>
      <c r="BM3942" s="158"/>
      <c r="BN3942" s="158"/>
      <c r="BO3942" s="158"/>
      <c r="BP3942" s="158"/>
      <c r="BQ3942" s="158"/>
      <c r="BR3942" s="158"/>
      <c r="BS3942" s="158"/>
      <c r="BT3942" s="158"/>
      <c r="BU3942" s="158"/>
      <c r="BV3942" s="158"/>
      <c r="BW3942" s="158"/>
      <c r="BX3942" s="158"/>
      <c r="BY3942" s="158"/>
      <c r="BZ3942" s="158"/>
      <c r="CA3942" s="158"/>
      <c r="CB3942" s="158"/>
      <c r="CC3942" s="158"/>
      <c r="CD3942" s="158"/>
      <c r="CE3942" s="158"/>
      <c r="CF3942" s="158"/>
      <c r="CG3942" s="158"/>
      <c r="CH3942" s="158"/>
      <c r="CI3942" s="158"/>
      <c r="CJ3942" s="158"/>
      <c r="CK3942" s="158"/>
      <c r="CL3942" s="158"/>
      <c r="CM3942" s="158"/>
      <c r="CN3942" s="158"/>
      <c r="CO3942" s="158"/>
      <c r="CP3942" s="158"/>
      <c r="CQ3942" s="158"/>
      <c r="CR3942" s="158"/>
      <c r="CS3942" s="158"/>
      <c r="CT3942" s="158"/>
      <c r="CU3942" s="158"/>
      <c r="CV3942" s="158"/>
      <c r="CW3942" s="158"/>
      <c r="CX3942" s="158"/>
      <c r="CY3942" s="158"/>
      <c r="CZ3942" s="158"/>
      <c r="DA3942" s="158"/>
      <c r="DB3942" s="158"/>
      <c r="DC3942" s="158"/>
      <c r="DD3942" s="158"/>
      <c r="DE3942" s="158"/>
      <c r="DF3942" s="158"/>
      <c r="DG3942" s="158"/>
      <c r="DH3942" s="158"/>
      <c r="DI3942" s="158"/>
      <c r="DJ3942" s="158"/>
      <c r="DK3942" s="158"/>
      <c r="DL3942" s="158"/>
      <c r="DM3942" s="158"/>
      <c r="DN3942" s="158"/>
      <c r="DO3942" s="158"/>
      <c r="DP3942" s="158"/>
      <c r="DQ3942" s="158"/>
      <c r="DR3942" s="158"/>
      <c r="DS3942" s="160"/>
    </row>
    <row r="3943" spans="1:123" s="110" customFormat="1">
      <c r="A3943" s="184"/>
      <c r="B3943" s="180"/>
      <c r="D3943" s="192"/>
      <c r="E3943" s="157"/>
      <c r="F3943" s="158"/>
      <c r="G3943" s="158"/>
      <c r="H3943" s="158"/>
      <c r="I3943" s="158"/>
      <c r="J3943" s="158"/>
      <c r="K3943" s="158"/>
      <c r="L3943" s="158"/>
      <c r="M3943" s="158"/>
      <c r="N3943" s="158"/>
      <c r="O3943" s="158"/>
      <c r="P3943" s="158"/>
      <c r="Q3943" s="158"/>
      <c r="R3943" s="158"/>
      <c r="S3943" s="158"/>
      <c r="T3943" s="158"/>
      <c r="U3943" s="158"/>
      <c r="V3943" s="158"/>
      <c r="W3943" s="158"/>
      <c r="X3943" s="158"/>
      <c r="Y3943" s="158"/>
      <c r="Z3943" s="158"/>
      <c r="AA3943" s="158"/>
      <c r="AB3943" s="158"/>
      <c r="AC3943" s="158"/>
      <c r="AD3943" s="158"/>
      <c r="AE3943" s="158"/>
      <c r="AF3943" s="158"/>
      <c r="AG3943" s="158"/>
      <c r="AH3943" s="158"/>
      <c r="AI3943" s="158"/>
      <c r="AJ3943" s="158"/>
      <c r="AK3943" s="158"/>
      <c r="AL3943" s="158"/>
      <c r="AM3943" s="158"/>
      <c r="AN3943" s="158"/>
      <c r="AO3943" s="158"/>
      <c r="AP3943" s="158"/>
      <c r="AQ3943" s="158"/>
      <c r="AR3943" s="158"/>
      <c r="AS3943" s="158"/>
      <c r="AT3943" s="158"/>
      <c r="AU3943" s="158"/>
      <c r="AV3943" s="158"/>
      <c r="AW3943" s="158"/>
      <c r="AX3943" s="158"/>
      <c r="AY3943" s="158"/>
      <c r="AZ3943" s="158"/>
      <c r="BA3943" s="158"/>
      <c r="BB3943" s="158"/>
      <c r="BC3943" s="158"/>
      <c r="BD3943" s="159"/>
      <c r="BE3943" s="158"/>
      <c r="BF3943" s="158"/>
      <c r="BG3943" s="158"/>
      <c r="BH3943" s="158"/>
      <c r="BI3943" s="159"/>
      <c r="BJ3943" s="158"/>
      <c r="BK3943" s="158"/>
      <c r="BL3943" s="158"/>
      <c r="BM3943" s="158"/>
      <c r="BN3943" s="158"/>
      <c r="BO3943" s="158"/>
      <c r="BP3943" s="158"/>
      <c r="BQ3943" s="158"/>
      <c r="BR3943" s="158"/>
      <c r="BS3943" s="158"/>
      <c r="BT3943" s="158"/>
      <c r="BU3943" s="158"/>
      <c r="BV3943" s="158"/>
      <c r="BW3943" s="158"/>
      <c r="BX3943" s="158"/>
      <c r="BY3943" s="158"/>
      <c r="BZ3943" s="158"/>
      <c r="CA3943" s="158"/>
      <c r="CB3943" s="158"/>
      <c r="CC3943" s="158"/>
      <c r="CD3943" s="158"/>
      <c r="CE3943" s="158"/>
      <c r="CF3943" s="158"/>
      <c r="CG3943" s="158"/>
      <c r="CH3943" s="158"/>
      <c r="CI3943" s="158"/>
      <c r="CJ3943" s="158"/>
      <c r="CK3943" s="158"/>
      <c r="CL3943" s="158"/>
      <c r="CM3943" s="158"/>
      <c r="CN3943" s="158"/>
      <c r="CO3943" s="158"/>
      <c r="CP3943" s="158"/>
      <c r="CQ3943" s="158"/>
      <c r="CR3943" s="158"/>
      <c r="CS3943" s="158"/>
      <c r="CT3943" s="158"/>
      <c r="CU3943" s="158"/>
      <c r="CV3943" s="158"/>
      <c r="CW3943" s="158"/>
      <c r="CX3943" s="158"/>
      <c r="CY3943" s="158"/>
      <c r="CZ3943" s="158"/>
      <c r="DA3943" s="158"/>
      <c r="DB3943" s="158"/>
      <c r="DC3943" s="158"/>
      <c r="DD3943" s="158"/>
      <c r="DE3943" s="158"/>
      <c r="DF3943" s="158"/>
      <c r="DG3943" s="158"/>
      <c r="DH3943" s="158"/>
      <c r="DI3943" s="158"/>
      <c r="DJ3943" s="158"/>
      <c r="DK3943" s="158"/>
      <c r="DL3943" s="158"/>
      <c r="DM3943" s="158"/>
      <c r="DN3943" s="158"/>
      <c r="DO3943" s="158"/>
      <c r="DP3943" s="158"/>
      <c r="DQ3943" s="158"/>
      <c r="DR3943" s="158"/>
      <c r="DS3943" s="160"/>
    </row>
    <row r="3944" spans="1:123" s="110" customFormat="1">
      <c r="A3944" s="184"/>
      <c r="B3944" s="180"/>
      <c r="D3944" s="192"/>
      <c r="E3944" s="157"/>
      <c r="F3944" s="158"/>
      <c r="G3944" s="158"/>
      <c r="H3944" s="158"/>
      <c r="I3944" s="158"/>
      <c r="J3944" s="158"/>
      <c r="K3944" s="158"/>
      <c r="L3944" s="158"/>
      <c r="M3944" s="158"/>
      <c r="N3944" s="158"/>
      <c r="O3944" s="158"/>
      <c r="P3944" s="158"/>
      <c r="Q3944" s="158"/>
      <c r="R3944" s="158"/>
      <c r="S3944" s="158"/>
      <c r="T3944" s="158"/>
      <c r="U3944" s="158"/>
      <c r="V3944" s="158"/>
      <c r="W3944" s="158"/>
      <c r="X3944" s="158"/>
      <c r="Y3944" s="158"/>
      <c r="Z3944" s="158"/>
      <c r="AA3944" s="158"/>
      <c r="AB3944" s="158"/>
      <c r="AC3944" s="158"/>
      <c r="AD3944" s="158"/>
      <c r="AE3944" s="158"/>
      <c r="AF3944" s="158"/>
      <c r="AG3944" s="158"/>
      <c r="AH3944" s="158"/>
      <c r="AI3944" s="158"/>
      <c r="AJ3944" s="158"/>
      <c r="AK3944" s="158"/>
      <c r="AL3944" s="158"/>
      <c r="AM3944" s="158"/>
      <c r="AN3944" s="158"/>
      <c r="AO3944" s="158"/>
      <c r="AP3944" s="158"/>
      <c r="AQ3944" s="158"/>
      <c r="AR3944" s="158"/>
      <c r="AS3944" s="158"/>
      <c r="AT3944" s="158"/>
      <c r="AU3944" s="158"/>
      <c r="AV3944" s="158"/>
      <c r="AW3944" s="158"/>
      <c r="AX3944" s="158"/>
      <c r="AY3944" s="158"/>
      <c r="AZ3944" s="158"/>
      <c r="BA3944" s="158"/>
      <c r="BB3944" s="158"/>
      <c r="BC3944" s="158"/>
      <c r="BD3944" s="159"/>
      <c r="BE3944" s="158"/>
      <c r="BF3944" s="158"/>
      <c r="BG3944" s="158"/>
      <c r="BH3944" s="158"/>
      <c r="BI3944" s="159"/>
      <c r="BJ3944" s="158"/>
      <c r="BK3944" s="158"/>
      <c r="BL3944" s="158"/>
      <c r="BM3944" s="158"/>
      <c r="BN3944" s="158"/>
      <c r="BO3944" s="158"/>
      <c r="BP3944" s="158"/>
      <c r="BQ3944" s="158"/>
      <c r="BR3944" s="158"/>
      <c r="BS3944" s="158"/>
      <c r="BT3944" s="158"/>
      <c r="BU3944" s="158"/>
      <c r="BV3944" s="158"/>
      <c r="BW3944" s="158"/>
      <c r="BX3944" s="158"/>
      <c r="BY3944" s="158"/>
      <c r="BZ3944" s="158"/>
      <c r="CA3944" s="158"/>
      <c r="CB3944" s="158"/>
      <c r="CC3944" s="158"/>
      <c r="CD3944" s="158"/>
      <c r="CE3944" s="158"/>
      <c r="CF3944" s="158"/>
      <c r="CG3944" s="158"/>
      <c r="CH3944" s="158"/>
      <c r="CI3944" s="158"/>
      <c r="CJ3944" s="158"/>
      <c r="CK3944" s="158"/>
      <c r="CL3944" s="158"/>
      <c r="CM3944" s="158"/>
      <c r="CN3944" s="158"/>
      <c r="CO3944" s="158"/>
      <c r="CP3944" s="158"/>
      <c r="CQ3944" s="158"/>
      <c r="CR3944" s="158"/>
      <c r="CS3944" s="158"/>
      <c r="CT3944" s="158"/>
      <c r="CU3944" s="158"/>
      <c r="CV3944" s="158"/>
      <c r="CW3944" s="158"/>
      <c r="CX3944" s="158"/>
      <c r="CY3944" s="158"/>
      <c r="CZ3944" s="158"/>
      <c r="DA3944" s="158"/>
      <c r="DB3944" s="158"/>
      <c r="DC3944" s="158"/>
      <c r="DD3944" s="158"/>
      <c r="DE3944" s="158"/>
      <c r="DF3944" s="158"/>
      <c r="DG3944" s="158"/>
      <c r="DH3944" s="158"/>
      <c r="DI3944" s="158"/>
      <c r="DJ3944" s="158"/>
      <c r="DK3944" s="158"/>
      <c r="DL3944" s="158"/>
      <c r="DM3944" s="158"/>
      <c r="DN3944" s="158"/>
      <c r="DO3944" s="158"/>
      <c r="DP3944" s="158"/>
      <c r="DQ3944" s="158"/>
      <c r="DR3944" s="158"/>
      <c r="DS3944" s="160"/>
    </row>
    <row r="3945" spans="1:123" s="110" customFormat="1">
      <c r="A3945" s="184"/>
      <c r="B3945" s="180"/>
      <c r="D3945" s="192"/>
      <c r="E3945" s="157"/>
      <c r="F3945" s="158"/>
      <c r="G3945" s="158"/>
      <c r="H3945" s="158"/>
      <c r="I3945" s="158"/>
      <c r="J3945" s="158"/>
      <c r="K3945" s="158"/>
      <c r="L3945" s="158"/>
      <c r="M3945" s="158"/>
      <c r="N3945" s="158"/>
      <c r="O3945" s="158"/>
      <c r="P3945" s="158"/>
      <c r="Q3945" s="158"/>
      <c r="R3945" s="158"/>
      <c r="S3945" s="158"/>
      <c r="T3945" s="158"/>
      <c r="U3945" s="158"/>
      <c r="V3945" s="158"/>
      <c r="W3945" s="158"/>
      <c r="X3945" s="158"/>
      <c r="Y3945" s="158"/>
      <c r="Z3945" s="158"/>
      <c r="AA3945" s="158"/>
      <c r="AB3945" s="158"/>
      <c r="AC3945" s="158"/>
      <c r="AD3945" s="158"/>
      <c r="AE3945" s="158"/>
      <c r="AF3945" s="158"/>
      <c r="AG3945" s="158"/>
      <c r="AH3945" s="158"/>
      <c r="AI3945" s="158"/>
      <c r="AJ3945" s="158"/>
      <c r="AK3945" s="158"/>
      <c r="AL3945" s="158"/>
      <c r="AM3945" s="158"/>
      <c r="AN3945" s="158"/>
      <c r="AO3945" s="158"/>
      <c r="AP3945" s="158"/>
      <c r="AQ3945" s="158"/>
      <c r="AR3945" s="158"/>
      <c r="AS3945" s="158"/>
      <c r="AT3945" s="158"/>
      <c r="AU3945" s="158"/>
      <c r="AV3945" s="158"/>
      <c r="AW3945" s="158"/>
      <c r="AX3945" s="158"/>
      <c r="AY3945" s="158"/>
      <c r="AZ3945" s="158"/>
      <c r="BA3945" s="158"/>
      <c r="BB3945" s="158"/>
      <c r="BC3945" s="158"/>
      <c r="BD3945" s="159"/>
      <c r="BE3945" s="158"/>
      <c r="BF3945" s="158"/>
      <c r="BG3945" s="158"/>
      <c r="BH3945" s="158"/>
      <c r="BI3945" s="159"/>
      <c r="BJ3945" s="158"/>
      <c r="BK3945" s="158"/>
      <c r="BL3945" s="158"/>
      <c r="BM3945" s="158"/>
      <c r="BN3945" s="158"/>
      <c r="BO3945" s="158"/>
      <c r="BP3945" s="158"/>
      <c r="BQ3945" s="158"/>
      <c r="BR3945" s="158"/>
      <c r="BS3945" s="158"/>
      <c r="BT3945" s="158"/>
      <c r="BU3945" s="158"/>
      <c r="BV3945" s="158"/>
      <c r="BW3945" s="158"/>
      <c r="BX3945" s="158"/>
      <c r="BY3945" s="158"/>
      <c r="BZ3945" s="158"/>
      <c r="CA3945" s="158"/>
      <c r="CB3945" s="158"/>
      <c r="CC3945" s="158"/>
      <c r="CD3945" s="158"/>
      <c r="CE3945" s="158"/>
      <c r="CF3945" s="158"/>
      <c r="CG3945" s="158"/>
      <c r="CH3945" s="158"/>
      <c r="CI3945" s="158"/>
      <c r="CJ3945" s="158"/>
      <c r="CK3945" s="158"/>
      <c r="CL3945" s="158"/>
      <c r="CM3945" s="158"/>
      <c r="CN3945" s="158"/>
      <c r="CO3945" s="158"/>
      <c r="CP3945" s="158"/>
      <c r="CQ3945" s="158"/>
      <c r="CR3945" s="158"/>
      <c r="CS3945" s="158"/>
      <c r="CT3945" s="158"/>
      <c r="CU3945" s="158"/>
      <c r="CV3945" s="158"/>
      <c r="CW3945" s="158"/>
      <c r="CX3945" s="158"/>
      <c r="CY3945" s="158"/>
      <c r="CZ3945" s="158"/>
      <c r="DA3945" s="158"/>
      <c r="DB3945" s="158"/>
      <c r="DC3945" s="158"/>
      <c r="DD3945" s="158"/>
      <c r="DE3945" s="158"/>
      <c r="DF3945" s="158"/>
      <c r="DG3945" s="158"/>
      <c r="DH3945" s="158"/>
      <c r="DI3945" s="158"/>
      <c r="DJ3945" s="158"/>
      <c r="DK3945" s="158"/>
      <c r="DL3945" s="158"/>
      <c r="DM3945" s="158"/>
      <c r="DN3945" s="158"/>
      <c r="DO3945" s="158"/>
      <c r="DP3945" s="158"/>
      <c r="DQ3945" s="158"/>
      <c r="DR3945" s="158"/>
      <c r="DS3945" s="160"/>
    </row>
    <row r="3946" spans="1:123" s="110" customFormat="1">
      <c r="A3946" s="184"/>
      <c r="B3946" s="180"/>
      <c r="D3946" s="192"/>
      <c r="E3946" s="157"/>
      <c r="F3946" s="158"/>
      <c r="G3946" s="158"/>
      <c r="H3946" s="158"/>
      <c r="I3946" s="158"/>
      <c r="J3946" s="158"/>
      <c r="K3946" s="158"/>
      <c r="L3946" s="158"/>
      <c r="M3946" s="158"/>
      <c r="N3946" s="158"/>
      <c r="O3946" s="158"/>
      <c r="P3946" s="158"/>
      <c r="Q3946" s="158"/>
      <c r="R3946" s="158"/>
      <c r="S3946" s="158"/>
      <c r="T3946" s="158"/>
      <c r="U3946" s="158"/>
      <c r="V3946" s="158"/>
      <c r="W3946" s="158"/>
      <c r="X3946" s="158"/>
      <c r="Y3946" s="158"/>
      <c r="Z3946" s="158"/>
      <c r="AA3946" s="158"/>
      <c r="AB3946" s="158"/>
      <c r="AC3946" s="158"/>
      <c r="AD3946" s="158"/>
      <c r="AE3946" s="158"/>
      <c r="AF3946" s="158"/>
      <c r="AG3946" s="158"/>
      <c r="AH3946" s="158"/>
      <c r="AI3946" s="158"/>
      <c r="AJ3946" s="158"/>
      <c r="AK3946" s="158"/>
      <c r="AL3946" s="158"/>
      <c r="AM3946" s="158"/>
      <c r="AN3946" s="158"/>
      <c r="AO3946" s="158"/>
      <c r="AP3946" s="158"/>
      <c r="AQ3946" s="158"/>
      <c r="AR3946" s="158"/>
      <c r="AS3946" s="158"/>
      <c r="AT3946" s="158"/>
      <c r="AU3946" s="158"/>
      <c r="AV3946" s="158"/>
      <c r="AW3946" s="158"/>
      <c r="AX3946" s="158"/>
      <c r="AY3946" s="158"/>
      <c r="AZ3946" s="158"/>
      <c r="BA3946" s="158"/>
      <c r="BB3946" s="158"/>
      <c r="BC3946" s="158"/>
      <c r="BD3946" s="159"/>
      <c r="BE3946" s="158"/>
      <c r="BF3946" s="158"/>
      <c r="BG3946" s="158"/>
      <c r="BH3946" s="158"/>
      <c r="BI3946" s="159"/>
      <c r="BJ3946" s="158"/>
      <c r="BK3946" s="158"/>
      <c r="BL3946" s="158"/>
      <c r="BM3946" s="158"/>
      <c r="BN3946" s="158"/>
      <c r="BO3946" s="158"/>
      <c r="BP3946" s="158"/>
      <c r="BQ3946" s="158"/>
      <c r="BR3946" s="158"/>
      <c r="BS3946" s="158"/>
      <c r="BT3946" s="158"/>
      <c r="BU3946" s="158"/>
      <c r="BV3946" s="158"/>
      <c r="BW3946" s="158"/>
      <c r="BX3946" s="158"/>
      <c r="BY3946" s="158"/>
      <c r="BZ3946" s="158"/>
      <c r="CA3946" s="158"/>
      <c r="CB3946" s="158"/>
      <c r="CC3946" s="158"/>
      <c r="CD3946" s="158"/>
      <c r="CE3946" s="158"/>
      <c r="CF3946" s="158"/>
      <c r="CG3946" s="158"/>
      <c r="CH3946" s="158"/>
      <c r="CI3946" s="158"/>
      <c r="CJ3946" s="158"/>
      <c r="CK3946" s="158"/>
      <c r="CL3946" s="158"/>
      <c r="CM3946" s="158"/>
      <c r="CN3946" s="158"/>
      <c r="CO3946" s="158"/>
      <c r="CP3946" s="158"/>
      <c r="CQ3946" s="158"/>
      <c r="CR3946" s="158"/>
      <c r="CS3946" s="158"/>
      <c r="CT3946" s="158"/>
      <c r="CU3946" s="158"/>
      <c r="CV3946" s="158"/>
      <c r="CW3946" s="158"/>
      <c r="CX3946" s="158"/>
      <c r="CY3946" s="158"/>
      <c r="CZ3946" s="158"/>
      <c r="DA3946" s="158"/>
      <c r="DB3946" s="158"/>
      <c r="DC3946" s="158"/>
      <c r="DD3946" s="158"/>
      <c r="DE3946" s="158"/>
      <c r="DF3946" s="158"/>
      <c r="DG3946" s="158"/>
      <c r="DH3946" s="158"/>
      <c r="DI3946" s="158"/>
      <c r="DJ3946" s="158"/>
      <c r="DK3946" s="158"/>
      <c r="DL3946" s="158"/>
      <c r="DM3946" s="158"/>
      <c r="DN3946" s="158"/>
      <c r="DO3946" s="158"/>
      <c r="DP3946" s="158"/>
      <c r="DQ3946" s="158"/>
      <c r="DR3946" s="158"/>
      <c r="DS3946" s="160"/>
    </row>
    <row r="3947" spans="1:123" s="110" customFormat="1">
      <c r="A3947" s="184"/>
      <c r="B3947" s="180"/>
      <c r="D3947" s="192"/>
      <c r="E3947" s="157"/>
      <c r="F3947" s="158"/>
      <c r="G3947" s="158"/>
      <c r="H3947" s="158"/>
      <c r="I3947" s="158"/>
      <c r="J3947" s="158"/>
      <c r="K3947" s="158"/>
      <c r="L3947" s="158"/>
      <c r="M3947" s="158"/>
      <c r="N3947" s="158"/>
      <c r="O3947" s="158"/>
      <c r="P3947" s="158"/>
      <c r="Q3947" s="158"/>
      <c r="R3947" s="158"/>
      <c r="S3947" s="158"/>
      <c r="T3947" s="158"/>
      <c r="U3947" s="158"/>
      <c r="V3947" s="158"/>
      <c r="W3947" s="158"/>
      <c r="X3947" s="158"/>
      <c r="Y3947" s="158"/>
      <c r="Z3947" s="158"/>
      <c r="AA3947" s="158"/>
      <c r="AB3947" s="158"/>
      <c r="AC3947" s="158"/>
      <c r="AD3947" s="158"/>
      <c r="AE3947" s="158"/>
      <c r="AF3947" s="158"/>
      <c r="AG3947" s="158"/>
      <c r="AH3947" s="158"/>
      <c r="AI3947" s="158"/>
      <c r="AJ3947" s="158"/>
      <c r="AK3947" s="158"/>
      <c r="AL3947" s="158"/>
      <c r="AM3947" s="158"/>
      <c r="AN3947" s="158"/>
      <c r="AO3947" s="158"/>
      <c r="AP3947" s="158"/>
      <c r="AQ3947" s="158"/>
      <c r="AR3947" s="158"/>
      <c r="AS3947" s="158"/>
      <c r="AT3947" s="158"/>
      <c r="AU3947" s="158"/>
      <c r="AV3947" s="158"/>
      <c r="AW3947" s="158"/>
      <c r="AX3947" s="158"/>
      <c r="AY3947" s="158"/>
      <c r="AZ3947" s="158"/>
      <c r="BA3947" s="158"/>
      <c r="BB3947" s="158"/>
      <c r="BC3947" s="158"/>
      <c r="BD3947" s="159"/>
      <c r="BE3947" s="158"/>
      <c r="BF3947" s="158"/>
      <c r="BG3947" s="158"/>
      <c r="BH3947" s="158"/>
      <c r="BI3947" s="159"/>
      <c r="BJ3947" s="158"/>
      <c r="BK3947" s="158"/>
      <c r="BL3947" s="158"/>
      <c r="BM3947" s="158"/>
      <c r="BN3947" s="158"/>
      <c r="BO3947" s="158"/>
      <c r="BP3947" s="158"/>
      <c r="BQ3947" s="158"/>
      <c r="BR3947" s="158"/>
      <c r="BS3947" s="158"/>
      <c r="BT3947" s="158"/>
      <c r="BU3947" s="158"/>
      <c r="BV3947" s="158"/>
      <c r="BW3947" s="158"/>
      <c r="BX3947" s="158"/>
      <c r="BY3947" s="158"/>
      <c r="BZ3947" s="158"/>
      <c r="CA3947" s="158"/>
      <c r="CB3947" s="158"/>
      <c r="CC3947" s="158"/>
      <c r="CD3947" s="158"/>
      <c r="CE3947" s="158"/>
      <c r="CF3947" s="158"/>
      <c r="CG3947" s="158"/>
      <c r="CH3947" s="158"/>
      <c r="CI3947" s="158"/>
      <c r="CJ3947" s="158"/>
      <c r="CK3947" s="158"/>
      <c r="CL3947" s="158"/>
      <c r="CM3947" s="158"/>
      <c r="CN3947" s="158"/>
      <c r="CO3947" s="158"/>
      <c r="CP3947" s="158"/>
      <c r="CQ3947" s="158"/>
      <c r="CR3947" s="158"/>
      <c r="CS3947" s="158"/>
      <c r="CT3947" s="158"/>
      <c r="CU3947" s="158"/>
      <c r="CV3947" s="158"/>
      <c r="CW3947" s="158"/>
      <c r="CX3947" s="158"/>
      <c r="CY3947" s="158"/>
      <c r="CZ3947" s="158"/>
      <c r="DA3947" s="158"/>
      <c r="DB3947" s="158"/>
      <c r="DC3947" s="158"/>
      <c r="DD3947" s="158"/>
      <c r="DE3947" s="158"/>
      <c r="DF3947" s="158"/>
      <c r="DG3947" s="158"/>
      <c r="DH3947" s="158"/>
      <c r="DI3947" s="158"/>
      <c r="DJ3947" s="158"/>
      <c r="DK3947" s="158"/>
      <c r="DL3947" s="158"/>
      <c r="DM3947" s="158"/>
      <c r="DN3947" s="158"/>
      <c r="DO3947" s="158"/>
      <c r="DP3947" s="158"/>
      <c r="DQ3947" s="158"/>
      <c r="DR3947" s="158"/>
      <c r="DS3947" s="160"/>
    </row>
    <row r="3948" spans="1:123" s="110" customFormat="1">
      <c r="A3948" s="184"/>
      <c r="B3948" s="180"/>
      <c r="D3948" s="192"/>
      <c r="E3948" s="157"/>
      <c r="F3948" s="158"/>
      <c r="G3948" s="158"/>
      <c r="H3948" s="158"/>
      <c r="I3948" s="158"/>
      <c r="J3948" s="158"/>
      <c r="K3948" s="158"/>
      <c r="L3948" s="158"/>
      <c r="M3948" s="158"/>
      <c r="N3948" s="158"/>
      <c r="O3948" s="158"/>
      <c r="P3948" s="158"/>
      <c r="Q3948" s="158"/>
      <c r="R3948" s="158"/>
      <c r="S3948" s="158"/>
      <c r="T3948" s="158"/>
      <c r="U3948" s="158"/>
      <c r="V3948" s="158"/>
      <c r="W3948" s="158"/>
      <c r="X3948" s="158"/>
      <c r="Y3948" s="158"/>
      <c r="Z3948" s="158"/>
      <c r="AA3948" s="158"/>
      <c r="AB3948" s="158"/>
      <c r="AC3948" s="158"/>
      <c r="AD3948" s="158"/>
      <c r="AE3948" s="158"/>
      <c r="AF3948" s="158"/>
      <c r="AG3948" s="158"/>
      <c r="AH3948" s="158"/>
      <c r="AI3948" s="158"/>
      <c r="AJ3948" s="158"/>
      <c r="AK3948" s="158"/>
      <c r="AL3948" s="158"/>
      <c r="AM3948" s="158"/>
      <c r="AN3948" s="158"/>
      <c r="AO3948" s="158"/>
      <c r="AP3948" s="158"/>
      <c r="AQ3948" s="158"/>
      <c r="AR3948" s="158"/>
      <c r="AS3948" s="158"/>
      <c r="AT3948" s="158"/>
      <c r="AU3948" s="158"/>
      <c r="AV3948" s="158"/>
      <c r="AW3948" s="158"/>
      <c r="AX3948" s="158"/>
      <c r="AY3948" s="158"/>
      <c r="AZ3948" s="158"/>
      <c r="BA3948" s="158"/>
      <c r="BB3948" s="158"/>
      <c r="BC3948" s="158"/>
      <c r="BD3948" s="159"/>
      <c r="BE3948" s="158"/>
      <c r="BF3948" s="158"/>
      <c r="BG3948" s="158"/>
      <c r="BH3948" s="158"/>
      <c r="BI3948" s="159"/>
      <c r="BJ3948" s="158"/>
      <c r="BK3948" s="158"/>
      <c r="BL3948" s="158"/>
      <c r="BM3948" s="158"/>
      <c r="BN3948" s="158"/>
      <c r="BO3948" s="158"/>
      <c r="BP3948" s="158"/>
      <c r="BQ3948" s="158"/>
      <c r="BR3948" s="158"/>
      <c r="BS3948" s="158"/>
      <c r="BT3948" s="158"/>
      <c r="BU3948" s="158"/>
      <c r="BV3948" s="158"/>
      <c r="BW3948" s="158"/>
      <c r="BX3948" s="158"/>
      <c r="BY3948" s="158"/>
      <c r="BZ3948" s="158"/>
      <c r="CA3948" s="158"/>
      <c r="CB3948" s="158"/>
      <c r="CC3948" s="158"/>
      <c r="CD3948" s="158"/>
      <c r="CE3948" s="158"/>
      <c r="CF3948" s="158"/>
      <c r="CG3948" s="158"/>
      <c r="CH3948" s="158"/>
      <c r="CI3948" s="158"/>
      <c r="CJ3948" s="158"/>
      <c r="CK3948" s="158"/>
      <c r="CL3948" s="158"/>
      <c r="CM3948" s="158"/>
      <c r="CN3948" s="158"/>
      <c r="CO3948" s="158"/>
      <c r="CP3948" s="158"/>
      <c r="CQ3948" s="158"/>
      <c r="CR3948" s="158"/>
      <c r="CS3948" s="158"/>
      <c r="CT3948" s="158"/>
      <c r="CU3948" s="158"/>
      <c r="CV3948" s="158"/>
      <c r="CW3948" s="158"/>
      <c r="CX3948" s="158"/>
      <c r="CY3948" s="158"/>
      <c r="CZ3948" s="158"/>
      <c r="DA3948" s="158"/>
      <c r="DB3948" s="158"/>
      <c r="DC3948" s="158"/>
      <c r="DD3948" s="158"/>
      <c r="DE3948" s="158"/>
      <c r="DF3948" s="158"/>
      <c r="DG3948" s="158"/>
      <c r="DH3948" s="158"/>
      <c r="DI3948" s="158"/>
      <c r="DJ3948" s="158"/>
      <c r="DK3948" s="158"/>
      <c r="DL3948" s="158"/>
      <c r="DM3948" s="158"/>
      <c r="DN3948" s="158"/>
      <c r="DO3948" s="158"/>
      <c r="DP3948" s="158"/>
      <c r="DQ3948" s="158"/>
      <c r="DR3948" s="158"/>
      <c r="DS3948" s="160"/>
    </row>
    <row r="3949" spans="1:123" s="110" customFormat="1">
      <c r="A3949" s="184"/>
      <c r="B3949" s="180"/>
      <c r="D3949" s="192"/>
      <c r="E3949" s="157"/>
      <c r="F3949" s="158"/>
      <c r="G3949" s="158"/>
      <c r="H3949" s="158"/>
      <c r="I3949" s="158"/>
      <c r="J3949" s="158"/>
      <c r="K3949" s="158"/>
      <c r="L3949" s="158"/>
      <c r="M3949" s="158"/>
      <c r="N3949" s="158"/>
      <c r="O3949" s="158"/>
      <c r="P3949" s="158"/>
      <c r="Q3949" s="158"/>
      <c r="R3949" s="158"/>
      <c r="S3949" s="158"/>
      <c r="T3949" s="158"/>
      <c r="U3949" s="158"/>
      <c r="V3949" s="158"/>
      <c r="W3949" s="158"/>
      <c r="X3949" s="158"/>
      <c r="Y3949" s="158"/>
      <c r="Z3949" s="158"/>
      <c r="AA3949" s="158"/>
      <c r="AB3949" s="158"/>
      <c r="AC3949" s="158"/>
      <c r="AD3949" s="158"/>
      <c r="AE3949" s="158"/>
      <c r="AF3949" s="158"/>
      <c r="AG3949" s="158"/>
      <c r="AH3949" s="158"/>
      <c r="AI3949" s="158"/>
      <c r="AJ3949" s="158"/>
      <c r="AK3949" s="158"/>
      <c r="AL3949" s="158"/>
      <c r="AM3949" s="158"/>
      <c r="AN3949" s="158"/>
      <c r="AO3949" s="158"/>
      <c r="AP3949" s="158"/>
      <c r="AQ3949" s="158"/>
      <c r="AR3949" s="158"/>
      <c r="AS3949" s="158"/>
      <c r="AT3949" s="158"/>
      <c r="AU3949" s="158"/>
      <c r="AV3949" s="158"/>
      <c r="AW3949" s="158"/>
      <c r="AX3949" s="158"/>
      <c r="AY3949" s="158"/>
      <c r="AZ3949" s="158"/>
      <c r="BA3949" s="158"/>
      <c r="BB3949" s="158"/>
      <c r="BC3949" s="158"/>
      <c r="BD3949" s="159"/>
      <c r="BE3949" s="158"/>
      <c r="BF3949" s="158"/>
      <c r="BG3949" s="158"/>
      <c r="BH3949" s="158"/>
      <c r="BI3949" s="159"/>
      <c r="BJ3949" s="158"/>
      <c r="BK3949" s="158"/>
      <c r="BL3949" s="158"/>
      <c r="BM3949" s="158"/>
      <c r="BN3949" s="158"/>
      <c r="BO3949" s="158"/>
      <c r="BP3949" s="158"/>
      <c r="BQ3949" s="158"/>
      <c r="BR3949" s="158"/>
      <c r="BS3949" s="158"/>
      <c r="BT3949" s="158"/>
      <c r="BU3949" s="158"/>
      <c r="BV3949" s="158"/>
      <c r="BW3949" s="158"/>
      <c r="BX3949" s="158"/>
      <c r="BY3949" s="158"/>
      <c r="BZ3949" s="158"/>
      <c r="CA3949" s="158"/>
      <c r="CB3949" s="158"/>
      <c r="CC3949" s="158"/>
      <c r="CD3949" s="158"/>
      <c r="CE3949" s="158"/>
      <c r="CF3949" s="158"/>
      <c r="CG3949" s="158"/>
      <c r="CH3949" s="158"/>
      <c r="CI3949" s="158"/>
      <c r="CJ3949" s="158"/>
      <c r="CK3949" s="158"/>
      <c r="CL3949" s="158"/>
      <c r="CM3949" s="158"/>
      <c r="CN3949" s="158"/>
      <c r="CO3949" s="158"/>
      <c r="CP3949" s="158"/>
      <c r="CQ3949" s="158"/>
      <c r="CR3949" s="158"/>
      <c r="CS3949" s="158"/>
      <c r="CT3949" s="158"/>
      <c r="CU3949" s="158"/>
      <c r="CV3949" s="158"/>
      <c r="CW3949" s="158"/>
      <c r="CX3949" s="158"/>
      <c r="CY3949" s="158"/>
      <c r="CZ3949" s="158"/>
      <c r="DA3949" s="158"/>
      <c r="DB3949" s="158"/>
      <c r="DC3949" s="158"/>
      <c r="DD3949" s="158"/>
      <c r="DE3949" s="158"/>
      <c r="DF3949" s="158"/>
      <c r="DG3949" s="158"/>
      <c r="DH3949" s="158"/>
      <c r="DI3949" s="158"/>
      <c r="DJ3949" s="158"/>
      <c r="DK3949" s="158"/>
      <c r="DL3949" s="158"/>
      <c r="DM3949" s="158"/>
      <c r="DN3949" s="158"/>
      <c r="DO3949" s="158"/>
      <c r="DP3949" s="158"/>
      <c r="DQ3949" s="158"/>
      <c r="DR3949" s="158"/>
      <c r="DS3949" s="160"/>
    </row>
    <row r="3950" spans="1:123" s="110" customFormat="1">
      <c r="A3950" s="184"/>
      <c r="B3950" s="180"/>
      <c r="D3950" s="192"/>
      <c r="E3950" s="157"/>
      <c r="F3950" s="158"/>
      <c r="G3950" s="158"/>
      <c r="H3950" s="158"/>
      <c r="I3950" s="158"/>
      <c r="J3950" s="158"/>
      <c r="K3950" s="158"/>
      <c r="L3950" s="158"/>
      <c r="M3950" s="158"/>
      <c r="N3950" s="158"/>
      <c r="O3950" s="158"/>
      <c r="P3950" s="158"/>
      <c r="Q3950" s="158"/>
      <c r="R3950" s="158"/>
      <c r="S3950" s="158"/>
      <c r="T3950" s="158"/>
      <c r="U3950" s="158"/>
      <c r="V3950" s="158"/>
      <c r="W3950" s="158"/>
      <c r="X3950" s="158"/>
      <c r="Y3950" s="158"/>
      <c r="Z3950" s="158"/>
      <c r="AA3950" s="158"/>
      <c r="AB3950" s="158"/>
      <c r="AC3950" s="158"/>
      <c r="AD3950" s="158"/>
      <c r="AE3950" s="158"/>
      <c r="AF3950" s="158"/>
      <c r="AG3950" s="158"/>
      <c r="AH3950" s="158"/>
      <c r="AI3950" s="158"/>
      <c r="AJ3950" s="158"/>
      <c r="AK3950" s="158"/>
      <c r="AL3950" s="158"/>
      <c r="AM3950" s="158"/>
      <c r="AN3950" s="158"/>
      <c r="AO3950" s="158"/>
      <c r="AP3950" s="158"/>
      <c r="AQ3950" s="158"/>
      <c r="AR3950" s="158"/>
      <c r="AS3950" s="158"/>
      <c r="AT3950" s="158"/>
      <c r="AU3950" s="158"/>
      <c r="AV3950" s="158"/>
      <c r="AW3950" s="158"/>
      <c r="AX3950" s="158"/>
      <c r="AY3950" s="158"/>
      <c r="AZ3950" s="158"/>
      <c r="BA3950" s="158"/>
      <c r="BB3950" s="158"/>
      <c r="BC3950" s="158"/>
      <c r="BD3950" s="159"/>
      <c r="BE3950" s="158"/>
      <c r="BF3950" s="158"/>
      <c r="BG3950" s="158"/>
      <c r="BH3950" s="158"/>
      <c r="BI3950" s="159"/>
      <c r="BJ3950" s="158"/>
      <c r="BK3950" s="158"/>
      <c r="BL3950" s="158"/>
      <c r="BM3950" s="158"/>
      <c r="BN3950" s="158"/>
      <c r="BO3950" s="158"/>
      <c r="BP3950" s="158"/>
      <c r="BQ3950" s="158"/>
      <c r="BR3950" s="158"/>
      <c r="BS3950" s="158"/>
      <c r="BT3950" s="158"/>
      <c r="BU3950" s="158"/>
      <c r="BV3950" s="158"/>
      <c r="BW3950" s="158"/>
      <c r="BX3950" s="158"/>
      <c r="BY3950" s="158"/>
      <c r="BZ3950" s="158"/>
      <c r="CA3950" s="158"/>
      <c r="CB3950" s="158"/>
      <c r="CC3950" s="158"/>
      <c r="CD3950" s="158"/>
      <c r="CE3950" s="158"/>
      <c r="CF3950" s="158"/>
      <c r="CG3950" s="158"/>
      <c r="CH3950" s="158"/>
      <c r="CI3950" s="158"/>
      <c r="CJ3950" s="158"/>
      <c r="CK3950" s="158"/>
      <c r="CL3950" s="158"/>
      <c r="CM3950" s="158"/>
      <c r="CN3950" s="158"/>
      <c r="CO3950" s="158"/>
      <c r="CP3950" s="158"/>
      <c r="CQ3950" s="158"/>
      <c r="CR3950" s="158"/>
      <c r="CS3950" s="158"/>
      <c r="CT3950" s="158"/>
      <c r="CU3950" s="158"/>
      <c r="CV3950" s="158"/>
      <c r="CW3950" s="158"/>
      <c r="CX3950" s="158"/>
      <c r="CY3950" s="158"/>
      <c r="CZ3950" s="158"/>
      <c r="DA3950" s="158"/>
      <c r="DB3950" s="158"/>
      <c r="DC3950" s="158"/>
      <c r="DD3950" s="158"/>
      <c r="DE3950" s="158"/>
      <c r="DF3950" s="158"/>
      <c r="DG3950" s="158"/>
      <c r="DH3950" s="158"/>
      <c r="DI3950" s="158"/>
      <c r="DJ3950" s="158"/>
      <c r="DK3950" s="158"/>
      <c r="DL3950" s="158"/>
      <c r="DM3950" s="158"/>
      <c r="DN3950" s="158"/>
      <c r="DO3950" s="158"/>
      <c r="DP3950" s="158"/>
      <c r="DQ3950" s="158"/>
      <c r="DR3950" s="158"/>
      <c r="DS3950" s="160"/>
    </row>
    <row r="3951" spans="1:123" s="110" customFormat="1">
      <c r="A3951" s="184"/>
      <c r="B3951" s="180"/>
      <c r="D3951" s="192"/>
      <c r="E3951" s="157"/>
      <c r="F3951" s="158"/>
      <c r="G3951" s="158"/>
      <c r="H3951" s="158"/>
      <c r="I3951" s="158"/>
      <c r="J3951" s="158"/>
      <c r="K3951" s="158"/>
      <c r="L3951" s="158"/>
      <c r="M3951" s="158"/>
      <c r="N3951" s="158"/>
      <c r="O3951" s="158"/>
      <c r="P3951" s="158"/>
      <c r="Q3951" s="158"/>
      <c r="R3951" s="158"/>
      <c r="S3951" s="158"/>
      <c r="T3951" s="158"/>
      <c r="U3951" s="158"/>
      <c r="V3951" s="158"/>
      <c r="W3951" s="158"/>
      <c r="X3951" s="158"/>
      <c r="Y3951" s="158"/>
      <c r="Z3951" s="158"/>
      <c r="AA3951" s="158"/>
      <c r="AB3951" s="158"/>
      <c r="AC3951" s="158"/>
      <c r="AD3951" s="158"/>
      <c r="AE3951" s="158"/>
      <c r="AF3951" s="158"/>
      <c r="AG3951" s="158"/>
      <c r="AH3951" s="158"/>
      <c r="AI3951" s="158"/>
      <c r="AJ3951" s="158"/>
      <c r="AK3951" s="158"/>
      <c r="AL3951" s="158"/>
      <c r="AM3951" s="158"/>
      <c r="AN3951" s="158"/>
      <c r="AO3951" s="158"/>
      <c r="AP3951" s="158"/>
      <c r="AQ3951" s="158"/>
      <c r="AR3951" s="158"/>
      <c r="AS3951" s="158"/>
      <c r="AT3951" s="158"/>
      <c r="AU3951" s="158"/>
      <c r="AV3951" s="158"/>
      <c r="AW3951" s="158"/>
      <c r="AX3951" s="158"/>
      <c r="AY3951" s="158"/>
      <c r="AZ3951" s="158"/>
      <c r="BA3951" s="158"/>
      <c r="BB3951" s="158"/>
      <c r="BC3951" s="158"/>
      <c r="BD3951" s="159"/>
      <c r="BE3951" s="158"/>
      <c r="BF3951" s="158"/>
      <c r="BG3951" s="158"/>
      <c r="BH3951" s="158"/>
      <c r="BI3951" s="159"/>
      <c r="BJ3951" s="158"/>
      <c r="BK3951" s="158"/>
      <c r="BL3951" s="158"/>
      <c r="BM3951" s="158"/>
      <c r="BN3951" s="158"/>
      <c r="BO3951" s="158"/>
      <c r="BP3951" s="158"/>
      <c r="BQ3951" s="158"/>
      <c r="BR3951" s="158"/>
      <c r="BS3951" s="158"/>
      <c r="BT3951" s="158"/>
      <c r="BU3951" s="158"/>
      <c r="BV3951" s="158"/>
      <c r="BW3951" s="158"/>
      <c r="BX3951" s="158"/>
      <c r="BY3951" s="158"/>
      <c r="BZ3951" s="158"/>
      <c r="CA3951" s="158"/>
      <c r="CB3951" s="158"/>
      <c r="CC3951" s="158"/>
      <c r="CD3951" s="158"/>
      <c r="CE3951" s="158"/>
      <c r="CF3951" s="158"/>
      <c r="CG3951" s="158"/>
      <c r="CH3951" s="158"/>
      <c r="CI3951" s="158"/>
      <c r="CJ3951" s="158"/>
      <c r="CK3951" s="158"/>
      <c r="CL3951" s="158"/>
      <c r="CM3951" s="158"/>
      <c r="CN3951" s="158"/>
      <c r="CO3951" s="158"/>
      <c r="CP3951" s="158"/>
      <c r="CQ3951" s="158"/>
      <c r="CR3951" s="158"/>
      <c r="CS3951" s="158"/>
      <c r="CT3951" s="158"/>
      <c r="CU3951" s="158"/>
      <c r="CV3951" s="158"/>
      <c r="CW3951" s="158"/>
      <c r="CX3951" s="158"/>
      <c r="CY3951" s="158"/>
      <c r="CZ3951" s="158"/>
      <c r="DA3951" s="158"/>
      <c r="DB3951" s="158"/>
      <c r="DC3951" s="158"/>
      <c r="DD3951" s="158"/>
      <c r="DE3951" s="158"/>
      <c r="DF3951" s="158"/>
      <c r="DG3951" s="158"/>
      <c r="DH3951" s="158"/>
      <c r="DI3951" s="158"/>
      <c r="DJ3951" s="158"/>
      <c r="DK3951" s="158"/>
      <c r="DL3951" s="158"/>
      <c r="DM3951" s="158"/>
      <c r="DN3951" s="158"/>
      <c r="DO3951" s="158"/>
      <c r="DP3951" s="158"/>
      <c r="DQ3951" s="158"/>
      <c r="DR3951" s="158"/>
      <c r="DS3951" s="160"/>
    </row>
    <row r="3952" spans="1:123" s="110" customFormat="1">
      <c r="A3952" s="184"/>
      <c r="B3952" s="180"/>
      <c r="D3952" s="192"/>
      <c r="E3952" s="157"/>
      <c r="F3952" s="158"/>
      <c r="G3952" s="158"/>
      <c r="H3952" s="158"/>
      <c r="I3952" s="158"/>
      <c r="J3952" s="158"/>
      <c r="K3952" s="158"/>
      <c r="L3952" s="158"/>
      <c r="M3952" s="158"/>
      <c r="N3952" s="158"/>
      <c r="O3952" s="158"/>
      <c r="P3952" s="158"/>
      <c r="Q3952" s="158"/>
      <c r="R3952" s="158"/>
      <c r="S3952" s="158"/>
      <c r="T3952" s="158"/>
      <c r="U3952" s="158"/>
      <c r="V3952" s="158"/>
      <c r="W3952" s="158"/>
      <c r="X3952" s="158"/>
      <c r="Y3952" s="158"/>
      <c r="Z3952" s="158"/>
      <c r="AA3952" s="158"/>
      <c r="AB3952" s="158"/>
      <c r="AC3952" s="158"/>
      <c r="AD3952" s="158"/>
      <c r="AE3952" s="158"/>
      <c r="AF3952" s="158"/>
      <c r="AG3952" s="158"/>
      <c r="AH3952" s="158"/>
      <c r="AI3952" s="158"/>
      <c r="AJ3952" s="158"/>
      <c r="AK3952" s="158"/>
      <c r="AL3952" s="158"/>
      <c r="AM3952" s="158"/>
      <c r="AN3952" s="158"/>
      <c r="AO3952" s="158"/>
      <c r="AP3952" s="158"/>
      <c r="AQ3952" s="158"/>
      <c r="AR3952" s="158"/>
      <c r="AS3952" s="158"/>
      <c r="AT3952" s="158"/>
      <c r="AU3952" s="158"/>
      <c r="AV3952" s="158"/>
      <c r="AW3952" s="158"/>
      <c r="AX3952" s="158"/>
      <c r="AY3952" s="158"/>
      <c r="AZ3952" s="158"/>
      <c r="BA3952" s="158"/>
      <c r="BB3952" s="158"/>
      <c r="BC3952" s="158"/>
      <c r="BD3952" s="159"/>
      <c r="BE3952" s="158"/>
      <c r="BF3952" s="158"/>
      <c r="BG3952" s="158"/>
      <c r="BH3952" s="158"/>
      <c r="BI3952" s="159"/>
      <c r="BJ3952" s="158"/>
      <c r="BK3952" s="158"/>
      <c r="BL3952" s="158"/>
      <c r="BM3952" s="158"/>
      <c r="BN3952" s="158"/>
      <c r="BO3952" s="158"/>
      <c r="BP3952" s="158"/>
      <c r="BQ3952" s="158"/>
      <c r="BR3952" s="158"/>
      <c r="BS3952" s="158"/>
      <c r="BT3952" s="158"/>
      <c r="BU3952" s="158"/>
      <c r="BV3952" s="158"/>
      <c r="BW3952" s="158"/>
      <c r="BX3952" s="158"/>
      <c r="BY3952" s="158"/>
      <c r="BZ3952" s="158"/>
      <c r="CA3952" s="158"/>
      <c r="CB3952" s="158"/>
      <c r="CC3952" s="158"/>
      <c r="CD3952" s="158"/>
      <c r="CE3952" s="158"/>
      <c r="CF3952" s="158"/>
      <c r="CG3952" s="158"/>
      <c r="CH3952" s="158"/>
      <c r="CI3952" s="158"/>
      <c r="CJ3952" s="158"/>
      <c r="CK3952" s="158"/>
      <c r="CL3952" s="158"/>
      <c r="CM3952" s="158"/>
      <c r="CN3952" s="158"/>
      <c r="CO3952" s="158"/>
      <c r="CP3952" s="158"/>
      <c r="CQ3952" s="158"/>
      <c r="CR3952" s="158"/>
      <c r="CS3952" s="158"/>
      <c r="CT3952" s="158"/>
      <c r="CU3952" s="158"/>
      <c r="CV3952" s="158"/>
      <c r="CW3952" s="158"/>
      <c r="CX3952" s="158"/>
      <c r="CY3952" s="158"/>
      <c r="CZ3952" s="158"/>
      <c r="DA3952" s="158"/>
      <c r="DB3952" s="158"/>
      <c r="DC3952" s="158"/>
      <c r="DD3952" s="158"/>
      <c r="DE3952" s="158"/>
      <c r="DF3952" s="158"/>
      <c r="DG3952" s="158"/>
      <c r="DH3952" s="158"/>
      <c r="DI3952" s="158"/>
      <c r="DJ3952" s="158"/>
      <c r="DK3952" s="158"/>
      <c r="DL3952" s="158"/>
      <c r="DM3952" s="158"/>
      <c r="DN3952" s="158"/>
      <c r="DO3952" s="158"/>
      <c r="DP3952" s="158"/>
      <c r="DQ3952" s="158"/>
      <c r="DR3952" s="158"/>
      <c r="DS3952" s="160"/>
    </row>
    <row r="3953" spans="1:123" s="110" customFormat="1">
      <c r="A3953" s="184"/>
      <c r="B3953" s="180"/>
      <c r="D3953" s="192"/>
      <c r="E3953" s="157"/>
      <c r="F3953" s="158"/>
      <c r="G3953" s="158"/>
      <c r="H3953" s="158"/>
      <c r="I3953" s="158"/>
      <c r="J3953" s="158"/>
      <c r="K3953" s="158"/>
      <c r="L3953" s="158"/>
      <c r="M3953" s="158"/>
      <c r="N3953" s="158"/>
      <c r="O3953" s="158"/>
      <c r="P3953" s="158"/>
      <c r="Q3953" s="158"/>
      <c r="R3953" s="158"/>
      <c r="S3953" s="158"/>
      <c r="T3953" s="158"/>
      <c r="U3953" s="158"/>
      <c r="V3953" s="158"/>
      <c r="W3953" s="158"/>
      <c r="X3953" s="158"/>
      <c r="Y3953" s="158"/>
      <c r="Z3953" s="158"/>
      <c r="AA3953" s="158"/>
      <c r="AB3953" s="158"/>
      <c r="AC3953" s="158"/>
      <c r="AD3953" s="158"/>
      <c r="AE3953" s="158"/>
      <c r="AF3953" s="158"/>
      <c r="AG3953" s="158"/>
      <c r="AH3953" s="158"/>
      <c r="AI3953" s="158"/>
      <c r="AJ3953" s="158"/>
      <c r="AK3953" s="158"/>
      <c r="AL3953" s="158"/>
      <c r="AM3953" s="158"/>
      <c r="AN3953" s="158"/>
      <c r="AO3953" s="158"/>
      <c r="AP3953" s="158"/>
      <c r="AQ3953" s="158"/>
      <c r="AR3953" s="158"/>
      <c r="AS3953" s="158"/>
      <c r="AT3953" s="158"/>
      <c r="AU3953" s="158"/>
      <c r="AV3953" s="158"/>
      <c r="AW3953" s="158"/>
      <c r="AX3953" s="158"/>
      <c r="AY3953" s="158"/>
      <c r="AZ3953" s="158"/>
      <c r="BA3953" s="158"/>
      <c r="BB3953" s="158"/>
      <c r="BC3953" s="158"/>
      <c r="BD3953" s="159"/>
      <c r="BE3953" s="158"/>
      <c r="BF3953" s="158"/>
      <c r="BG3953" s="158"/>
      <c r="BH3953" s="158"/>
      <c r="BI3953" s="159"/>
      <c r="BJ3953" s="158"/>
      <c r="BK3953" s="158"/>
      <c r="BL3953" s="158"/>
      <c r="BM3953" s="158"/>
      <c r="BN3953" s="158"/>
      <c r="BO3953" s="158"/>
      <c r="BP3953" s="158"/>
      <c r="BQ3953" s="158"/>
      <c r="BR3953" s="158"/>
      <c r="BS3953" s="158"/>
      <c r="BT3953" s="158"/>
      <c r="BU3953" s="158"/>
      <c r="BV3953" s="158"/>
      <c r="BW3953" s="158"/>
      <c r="BX3953" s="158"/>
      <c r="BY3953" s="158"/>
      <c r="BZ3953" s="158"/>
      <c r="CA3953" s="158"/>
      <c r="CB3953" s="158"/>
      <c r="CC3953" s="158"/>
      <c r="CD3953" s="158"/>
      <c r="CE3953" s="158"/>
      <c r="CF3953" s="158"/>
      <c r="CG3953" s="158"/>
      <c r="CH3953" s="158"/>
      <c r="CI3953" s="158"/>
      <c r="CJ3953" s="158"/>
      <c r="CK3953" s="158"/>
      <c r="CL3953" s="158"/>
      <c r="CM3953" s="158"/>
      <c r="CN3953" s="158"/>
      <c r="CO3953" s="158"/>
      <c r="CP3953" s="158"/>
      <c r="CQ3953" s="158"/>
      <c r="CR3953" s="158"/>
      <c r="CS3953" s="158"/>
      <c r="CT3953" s="158"/>
      <c r="CU3953" s="158"/>
      <c r="CV3953" s="158"/>
      <c r="CW3953" s="158"/>
      <c r="CX3953" s="158"/>
      <c r="CY3953" s="158"/>
      <c r="CZ3953" s="158"/>
      <c r="DA3953" s="158"/>
      <c r="DB3953" s="158"/>
      <c r="DC3953" s="158"/>
      <c r="DD3953" s="158"/>
      <c r="DE3953" s="158"/>
      <c r="DF3953" s="158"/>
      <c r="DG3953" s="158"/>
      <c r="DH3953" s="158"/>
      <c r="DI3953" s="158"/>
      <c r="DJ3953" s="158"/>
      <c r="DK3953" s="158"/>
      <c r="DL3953" s="158"/>
      <c r="DM3953" s="158"/>
      <c r="DN3953" s="158"/>
      <c r="DO3953" s="158"/>
      <c r="DP3953" s="158"/>
      <c r="DQ3953" s="158"/>
      <c r="DR3953" s="158"/>
      <c r="DS3953" s="160"/>
    </row>
    <row r="3954" spans="1:123" s="110" customFormat="1">
      <c r="A3954" s="184"/>
      <c r="B3954" s="180"/>
      <c r="D3954" s="192"/>
      <c r="E3954" s="157"/>
      <c r="F3954" s="158"/>
      <c r="G3954" s="158"/>
      <c r="H3954" s="158"/>
      <c r="I3954" s="158"/>
      <c r="J3954" s="158"/>
      <c r="K3954" s="158"/>
      <c r="L3954" s="158"/>
      <c r="M3954" s="158"/>
      <c r="N3954" s="158"/>
      <c r="O3954" s="158"/>
      <c r="P3954" s="158"/>
      <c r="Q3954" s="158"/>
      <c r="R3954" s="158"/>
      <c r="S3954" s="158"/>
      <c r="T3954" s="158"/>
      <c r="U3954" s="158"/>
      <c r="V3954" s="158"/>
      <c r="W3954" s="158"/>
      <c r="X3954" s="158"/>
      <c r="Y3954" s="158"/>
      <c r="Z3954" s="158"/>
      <c r="AA3954" s="158"/>
      <c r="AB3954" s="158"/>
      <c r="AC3954" s="158"/>
      <c r="AD3954" s="158"/>
      <c r="AE3954" s="158"/>
      <c r="AF3954" s="158"/>
      <c r="AG3954" s="158"/>
      <c r="AH3954" s="158"/>
      <c r="AI3954" s="158"/>
      <c r="AJ3954" s="158"/>
      <c r="AK3954" s="158"/>
      <c r="AL3954" s="158"/>
      <c r="AM3954" s="158"/>
      <c r="AN3954" s="158"/>
      <c r="AO3954" s="158"/>
      <c r="AP3954" s="158"/>
      <c r="AQ3954" s="158"/>
      <c r="AR3954" s="158"/>
      <c r="AS3954" s="158"/>
      <c r="AT3954" s="158"/>
      <c r="AU3954" s="158"/>
      <c r="AV3954" s="158"/>
      <c r="AW3954" s="158"/>
      <c r="AX3954" s="158"/>
      <c r="AY3954" s="158"/>
      <c r="AZ3954" s="158"/>
      <c r="BA3954" s="158"/>
      <c r="BB3954" s="158"/>
      <c r="BC3954" s="158"/>
      <c r="BD3954" s="159"/>
      <c r="BE3954" s="158"/>
      <c r="BF3954" s="158"/>
      <c r="BG3954" s="158"/>
      <c r="BH3954" s="158"/>
      <c r="BI3954" s="159"/>
      <c r="BJ3954" s="158"/>
      <c r="BK3954" s="158"/>
      <c r="BL3954" s="158"/>
      <c r="BM3954" s="158"/>
      <c r="BN3954" s="158"/>
      <c r="BO3954" s="158"/>
      <c r="BP3954" s="158"/>
      <c r="BQ3954" s="158"/>
      <c r="BR3954" s="158"/>
      <c r="BS3954" s="158"/>
      <c r="BT3954" s="158"/>
      <c r="BU3954" s="158"/>
      <c r="BV3954" s="158"/>
      <c r="BW3954" s="158"/>
      <c r="BX3954" s="158"/>
      <c r="BY3954" s="158"/>
      <c r="BZ3954" s="158"/>
      <c r="CA3954" s="158"/>
      <c r="CB3954" s="158"/>
      <c r="CC3954" s="158"/>
      <c r="CD3954" s="158"/>
      <c r="CE3954" s="158"/>
      <c r="CF3954" s="158"/>
      <c r="CG3954" s="158"/>
      <c r="CH3954" s="158"/>
      <c r="CI3954" s="158"/>
      <c r="CJ3954" s="158"/>
      <c r="CK3954" s="158"/>
      <c r="CL3954" s="158"/>
      <c r="CM3954" s="158"/>
      <c r="CN3954" s="158"/>
      <c r="CO3954" s="158"/>
      <c r="CP3954" s="158"/>
      <c r="CQ3954" s="158"/>
      <c r="CR3954" s="158"/>
      <c r="CS3954" s="158"/>
      <c r="CT3954" s="158"/>
      <c r="CU3954" s="158"/>
      <c r="CV3954" s="158"/>
      <c r="CW3954" s="158"/>
      <c r="CX3954" s="158"/>
      <c r="CY3954" s="158"/>
      <c r="CZ3954" s="158"/>
      <c r="DA3954" s="158"/>
      <c r="DB3954" s="158"/>
      <c r="DC3954" s="158"/>
      <c r="DD3954" s="158"/>
      <c r="DE3954" s="158"/>
      <c r="DF3954" s="158"/>
      <c r="DG3954" s="158"/>
      <c r="DH3954" s="158"/>
      <c r="DI3954" s="158"/>
      <c r="DJ3954" s="158"/>
      <c r="DK3954" s="158"/>
      <c r="DL3954" s="158"/>
      <c r="DM3954" s="158"/>
      <c r="DN3954" s="158"/>
      <c r="DO3954" s="158"/>
      <c r="DP3954" s="158"/>
      <c r="DQ3954" s="158"/>
      <c r="DR3954" s="158"/>
      <c r="DS3954" s="160"/>
    </row>
    <row r="3955" spans="1:123" s="110" customFormat="1">
      <c r="A3955" s="184"/>
      <c r="B3955" s="180"/>
      <c r="D3955" s="192"/>
      <c r="E3955" s="157"/>
      <c r="F3955" s="158"/>
      <c r="G3955" s="158"/>
      <c r="H3955" s="158"/>
      <c r="I3955" s="158"/>
      <c r="J3955" s="158"/>
      <c r="K3955" s="158"/>
      <c r="L3955" s="158"/>
      <c r="M3955" s="158"/>
      <c r="N3955" s="158"/>
      <c r="O3955" s="158"/>
      <c r="P3955" s="158"/>
      <c r="Q3955" s="158"/>
      <c r="R3955" s="158"/>
      <c r="S3955" s="158"/>
      <c r="T3955" s="158"/>
      <c r="U3955" s="158"/>
      <c r="V3955" s="158"/>
      <c r="W3955" s="158"/>
      <c r="X3955" s="158"/>
      <c r="Y3955" s="158"/>
      <c r="Z3955" s="158"/>
      <c r="AA3955" s="158"/>
      <c r="AB3955" s="158"/>
      <c r="AC3955" s="158"/>
      <c r="AD3955" s="158"/>
      <c r="AE3955" s="158"/>
      <c r="AF3955" s="158"/>
      <c r="AG3955" s="158"/>
      <c r="AH3955" s="158"/>
      <c r="AI3955" s="158"/>
      <c r="AJ3955" s="158"/>
      <c r="AK3955" s="158"/>
      <c r="AL3955" s="158"/>
      <c r="AM3955" s="158"/>
      <c r="AN3955" s="158"/>
      <c r="AO3955" s="158"/>
      <c r="AP3955" s="158"/>
      <c r="AQ3955" s="158"/>
      <c r="AR3955" s="158"/>
      <c r="AS3955" s="158"/>
      <c r="AT3955" s="158"/>
      <c r="AU3955" s="158"/>
      <c r="AV3955" s="158"/>
      <c r="AW3955" s="158"/>
      <c r="AX3955" s="158"/>
      <c r="AY3955" s="158"/>
      <c r="AZ3955" s="158"/>
      <c r="BA3955" s="158"/>
      <c r="BB3955" s="158"/>
      <c r="BC3955" s="158"/>
      <c r="BD3955" s="159"/>
      <c r="BE3955" s="158"/>
      <c r="BF3955" s="158"/>
      <c r="BG3955" s="158"/>
      <c r="BH3955" s="158"/>
      <c r="BI3955" s="159"/>
      <c r="BJ3955" s="158"/>
      <c r="BK3955" s="158"/>
      <c r="BL3955" s="158"/>
      <c r="BM3955" s="158"/>
      <c r="BN3955" s="158"/>
      <c r="BO3955" s="158"/>
      <c r="BP3955" s="158"/>
      <c r="BQ3955" s="158"/>
      <c r="BR3955" s="158"/>
      <c r="BS3955" s="158"/>
      <c r="BT3955" s="158"/>
      <c r="BU3955" s="158"/>
      <c r="BV3955" s="158"/>
      <c r="BW3955" s="158"/>
      <c r="BX3955" s="158"/>
      <c r="BY3955" s="158"/>
      <c r="BZ3955" s="158"/>
      <c r="CA3955" s="158"/>
      <c r="CB3955" s="158"/>
      <c r="CC3955" s="158"/>
      <c r="CD3955" s="158"/>
      <c r="CE3955" s="158"/>
      <c r="CF3955" s="158"/>
      <c r="CG3955" s="158"/>
      <c r="CH3955" s="158"/>
      <c r="CI3955" s="158"/>
      <c r="CJ3955" s="158"/>
      <c r="CK3955" s="158"/>
      <c r="CL3955" s="158"/>
      <c r="CM3955" s="158"/>
      <c r="CN3955" s="158"/>
      <c r="CO3955" s="158"/>
      <c r="CP3955" s="158"/>
      <c r="CQ3955" s="158"/>
      <c r="CR3955" s="158"/>
      <c r="CS3955" s="158"/>
      <c r="CT3955" s="158"/>
      <c r="CU3955" s="158"/>
      <c r="CV3955" s="158"/>
      <c r="CW3955" s="158"/>
      <c r="CX3955" s="158"/>
      <c r="CY3955" s="158"/>
      <c r="CZ3955" s="158"/>
      <c r="DA3955" s="158"/>
      <c r="DB3955" s="158"/>
      <c r="DC3955" s="158"/>
      <c r="DD3955" s="158"/>
      <c r="DE3955" s="158"/>
      <c r="DF3955" s="158"/>
      <c r="DG3955" s="158"/>
      <c r="DH3955" s="158"/>
      <c r="DI3955" s="158"/>
      <c r="DJ3955" s="158"/>
      <c r="DK3955" s="158"/>
      <c r="DL3955" s="158"/>
      <c r="DM3955" s="158"/>
      <c r="DN3955" s="158"/>
      <c r="DO3955" s="158"/>
      <c r="DP3955" s="158"/>
      <c r="DQ3955" s="158"/>
      <c r="DR3955" s="158"/>
      <c r="DS3955" s="160"/>
    </row>
    <row r="3956" spans="1:123" s="110" customFormat="1">
      <c r="A3956" s="184"/>
      <c r="B3956" s="180"/>
      <c r="D3956" s="192"/>
      <c r="E3956" s="157"/>
      <c r="F3956" s="158"/>
      <c r="G3956" s="158"/>
      <c r="H3956" s="158"/>
      <c r="I3956" s="158"/>
      <c r="J3956" s="158"/>
      <c r="K3956" s="158"/>
      <c r="L3956" s="158"/>
      <c r="M3956" s="158"/>
      <c r="N3956" s="158"/>
      <c r="O3956" s="158"/>
      <c r="P3956" s="158"/>
      <c r="Q3956" s="158"/>
      <c r="R3956" s="158"/>
      <c r="S3956" s="158"/>
      <c r="T3956" s="158"/>
      <c r="U3956" s="158"/>
      <c r="V3956" s="158"/>
      <c r="W3956" s="158"/>
      <c r="X3956" s="158"/>
      <c r="Y3956" s="158"/>
      <c r="Z3956" s="158"/>
      <c r="AA3956" s="158"/>
      <c r="AB3956" s="158"/>
      <c r="AC3956" s="158"/>
      <c r="AD3956" s="158"/>
      <c r="AE3956" s="158"/>
      <c r="AF3956" s="158"/>
      <c r="AG3956" s="158"/>
      <c r="AH3956" s="158"/>
      <c r="AI3956" s="158"/>
      <c r="AJ3956" s="158"/>
      <c r="AK3956" s="158"/>
      <c r="AL3956" s="158"/>
      <c r="AM3956" s="158"/>
      <c r="AN3956" s="158"/>
      <c r="AO3956" s="158"/>
      <c r="AP3956" s="158"/>
      <c r="AQ3956" s="158"/>
      <c r="AR3956" s="158"/>
      <c r="AS3956" s="158"/>
      <c r="AT3956" s="158"/>
      <c r="AU3956" s="158"/>
      <c r="AV3956" s="158"/>
      <c r="AW3956" s="158"/>
      <c r="AX3956" s="158"/>
      <c r="AY3956" s="158"/>
      <c r="AZ3956" s="158"/>
      <c r="BA3956" s="158"/>
      <c r="BB3956" s="158"/>
      <c r="BC3956" s="158"/>
      <c r="BD3956" s="159"/>
      <c r="BE3956" s="158"/>
      <c r="BF3956" s="158"/>
      <c r="BG3956" s="158"/>
      <c r="BH3956" s="158"/>
      <c r="BI3956" s="159"/>
      <c r="BJ3956" s="158"/>
      <c r="BK3956" s="158"/>
      <c r="BL3956" s="158"/>
      <c r="BM3956" s="158"/>
      <c r="BN3956" s="158"/>
      <c r="BO3956" s="158"/>
      <c r="BP3956" s="158"/>
      <c r="BQ3956" s="158"/>
      <c r="BR3956" s="158"/>
      <c r="BS3956" s="158"/>
      <c r="BT3956" s="158"/>
      <c r="BU3956" s="158"/>
      <c r="BV3956" s="158"/>
      <c r="BW3956" s="158"/>
      <c r="BX3956" s="158"/>
      <c r="BY3956" s="158"/>
      <c r="BZ3956" s="158"/>
      <c r="CA3956" s="158"/>
      <c r="CB3956" s="158"/>
      <c r="CC3956" s="158"/>
      <c r="CD3956" s="158"/>
      <c r="CE3956" s="158"/>
      <c r="CF3956" s="158"/>
      <c r="CG3956" s="158"/>
      <c r="CH3956" s="158"/>
      <c r="CI3956" s="158"/>
      <c r="CJ3956" s="158"/>
      <c r="CK3956" s="158"/>
      <c r="CL3956" s="158"/>
      <c r="CM3956" s="158"/>
      <c r="CN3956" s="158"/>
      <c r="CO3956" s="158"/>
      <c r="CP3956" s="158"/>
      <c r="CQ3956" s="158"/>
      <c r="CR3956" s="158"/>
      <c r="CS3956" s="158"/>
      <c r="CT3956" s="158"/>
      <c r="CU3956" s="158"/>
      <c r="CV3956" s="158"/>
      <c r="CW3956" s="158"/>
      <c r="CX3956" s="158"/>
      <c r="CY3956" s="158"/>
      <c r="CZ3956" s="158"/>
      <c r="DA3956" s="158"/>
      <c r="DB3956" s="158"/>
      <c r="DC3956" s="158"/>
      <c r="DD3956" s="158"/>
      <c r="DE3956" s="158"/>
      <c r="DF3956" s="158"/>
      <c r="DG3956" s="158"/>
      <c r="DH3956" s="158"/>
      <c r="DI3956" s="158"/>
      <c r="DJ3956" s="158"/>
      <c r="DK3956" s="158"/>
      <c r="DL3956" s="158"/>
      <c r="DM3956" s="158"/>
      <c r="DN3956" s="158"/>
      <c r="DO3956" s="158"/>
      <c r="DP3956" s="158"/>
      <c r="DQ3956" s="158"/>
      <c r="DR3956" s="158"/>
      <c r="DS3956" s="160"/>
    </row>
    <row r="3957" spans="1:123" s="110" customFormat="1">
      <c r="A3957" s="184"/>
      <c r="B3957" s="180"/>
      <c r="D3957" s="192"/>
      <c r="E3957" s="157"/>
      <c r="F3957" s="158"/>
      <c r="G3957" s="158"/>
      <c r="H3957" s="158"/>
      <c r="I3957" s="158"/>
      <c r="J3957" s="158"/>
      <c r="K3957" s="158"/>
      <c r="L3957" s="158"/>
      <c r="M3957" s="158"/>
      <c r="N3957" s="158"/>
      <c r="O3957" s="158"/>
      <c r="P3957" s="158"/>
      <c r="Q3957" s="158"/>
      <c r="R3957" s="158"/>
      <c r="S3957" s="158"/>
      <c r="T3957" s="158"/>
      <c r="U3957" s="158"/>
      <c r="V3957" s="158"/>
      <c r="W3957" s="158"/>
      <c r="X3957" s="158"/>
      <c r="Y3957" s="158"/>
      <c r="Z3957" s="158"/>
      <c r="AA3957" s="158"/>
      <c r="AB3957" s="158"/>
      <c r="AC3957" s="158"/>
      <c r="AD3957" s="158"/>
      <c r="AE3957" s="158"/>
      <c r="AF3957" s="158"/>
      <c r="AG3957" s="158"/>
      <c r="AH3957" s="158"/>
      <c r="AI3957" s="158"/>
      <c r="AJ3957" s="158"/>
      <c r="AK3957" s="158"/>
      <c r="AL3957" s="158"/>
      <c r="AM3957" s="158"/>
      <c r="AN3957" s="158"/>
      <c r="AO3957" s="158"/>
      <c r="AP3957" s="158"/>
      <c r="AQ3957" s="158"/>
      <c r="AR3957" s="158"/>
      <c r="AS3957" s="158"/>
      <c r="AT3957" s="158"/>
      <c r="AU3957" s="158"/>
      <c r="AV3957" s="158"/>
      <c r="AW3957" s="158"/>
      <c r="AX3957" s="158"/>
      <c r="AY3957" s="158"/>
      <c r="AZ3957" s="158"/>
      <c r="BA3957" s="158"/>
      <c r="BB3957" s="158"/>
      <c r="BC3957" s="158"/>
      <c r="BD3957" s="159"/>
      <c r="BE3957" s="158"/>
      <c r="BF3957" s="158"/>
      <c r="BG3957" s="158"/>
      <c r="BH3957" s="158"/>
      <c r="BI3957" s="159"/>
      <c r="BJ3957" s="158"/>
      <c r="BK3957" s="158"/>
      <c r="BL3957" s="158"/>
      <c r="BM3957" s="158"/>
      <c r="BN3957" s="158"/>
      <c r="BO3957" s="158"/>
      <c r="BP3957" s="158"/>
      <c r="BQ3957" s="158"/>
      <c r="BR3957" s="158"/>
      <c r="BS3957" s="158"/>
      <c r="BT3957" s="158"/>
      <c r="BU3957" s="158"/>
      <c r="BV3957" s="158"/>
      <c r="BW3957" s="158"/>
      <c r="BX3957" s="158"/>
      <c r="BY3957" s="158"/>
      <c r="BZ3957" s="158"/>
      <c r="CA3957" s="158"/>
      <c r="CB3957" s="158"/>
      <c r="CC3957" s="158"/>
      <c r="CD3957" s="158"/>
      <c r="CE3957" s="158"/>
      <c r="CF3957" s="158"/>
      <c r="CG3957" s="158"/>
      <c r="CH3957" s="158"/>
      <c r="CI3957" s="158"/>
      <c r="CJ3957" s="158"/>
      <c r="CK3957" s="158"/>
      <c r="CL3957" s="158"/>
      <c r="CM3957" s="158"/>
      <c r="CN3957" s="158"/>
      <c r="CO3957" s="158"/>
      <c r="CP3957" s="158"/>
      <c r="CQ3957" s="158"/>
      <c r="CR3957" s="158"/>
      <c r="CS3957" s="158"/>
      <c r="CT3957" s="158"/>
      <c r="CU3957" s="158"/>
      <c r="CV3957" s="158"/>
      <c r="CW3957" s="158"/>
      <c r="CX3957" s="158"/>
      <c r="CY3957" s="158"/>
      <c r="CZ3957" s="158"/>
      <c r="DA3957" s="158"/>
      <c r="DB3957" s="158"/>
      <c r="DC3957" s="158"/>
      <c r="DD3957" s="158"/>
      <c r="DE3957" s="158"/>
      <c r="DF3957" s="158"/>
      <c r="DG3957" s="158"/>
      <c r="DH3957" s="158"/>
      <c r="DI3957" s="158"/>
      <c r="DJ3957" s="158"/>
      <c r="DK3957" s="158"/>
      <c r="DL3957" s="158"/>
      <c r="DM3957" s="158"/>
      <c r="DN3957" s="158"/>
      <c r="DO3957" s="158"/>
      <c r="DP3957" s="158"/>
      <c r="DQ3957" s="158"/>
      <c r="DR3957" s="158"/>
      <c r="DS3957" s="160"/>
    </row>
    <row r="3958" spans="1:123" s="110" customFormat="1">
      <c r="A3958" s="184"/>
      <c r="B3958" s="180"/>
      <c r="D3958" s="192"/>
      <c r="E3958" s="157"/>
      <c r="F3958" s="158"/>
      <c r="G3958" s="158"/>
      <c r="H3958" s="158"/>
      <c r="I3958" s="158"/>
      <c r="J3958" s="158"/>
      <c r="K3958" s="158"/>
      <c r="L3958" s="158"/>
      <c r="M3958" s="158"/>
      <c r="N3958" s="158"/>
      <c r="O3958" s="158"/>
      <c r="P3958" s="158"/>
      <c r="Q3958" s="158"/>
      <c r="R3958" s="158"/>
      <c r="S3958" s="158"/>
      <c r="T3958" s="158"/>
      <c r="U3958" s="158"/>
      <c r="V3958" s="158"/>
      <c r="W3958" s="158"/>
      <c r="X3958" s="158"/>
      <c r="Y3958" s="158"/>
      <c r="Z3958" s="158"/>
      <c r="AA3958" s="158"/>
      <c r="AB3958" s="158"/>
      <c r="AC3958" s="158"/>
      <c r="AD3958" s="158"/>
      <c r="AE3958" s="158"/>
      <c r="AF3958" s="158"/>
      <c r="AG3958" s="158"/>
      <c r="AH3958" s="158"/>
      <c r="AI3958" s="158"/>
      <c r="AJ3958" s="158"/>
      <c r="AK3958" s="158"/>
      <c r="AL3958" s="158"/>
      <c r="AM3958" s="158"/>
      <c r="AN3958" s="158"/>
      <c r="AO3958" s="158"/>
      <c r="AP3958" s="158"/>
      <c r="AQ3958" s="158"/>
      <c r="AR3958" s="158"/>
      <c r="AS3958" s="158"/>
      <c r="AT3958" s="158"/>
      <c r="AU3958" s="158"/>
      <c r="AV3958" s="158"/>
      <c r="AW3958" s="158"/>
      <c r="AX3958" s="158"/>
      <c r="AY3958" s="158"/>
      <c r="AZ3958" s="158"/>
      <c r="BA3958" s="158"/>
      <c r="BB3958" s="158"/>
      <c r="BC3958" s="158"/>
      <c r="BD3958" s="159"/>
      <c r="BE3958" s="158"/>
      <c r="BF3958" s="158"/>
      <c r="BG3958" s="158"/>
      <c r="BH3958" s="158"/>
      <c r="BI3958" s="159"/>
      <c r="BJ3958" s="158"/>
      <c r="BK3958" s="158"/>
      <c r="BL3958" s="158"/>
      <c r="BM3958" s="158"/>
      <c r="BN3958" s="158"/>
      <c r="BO3958" s="158"/>
      <c r="BP3958" s="158"/>
      <c r="BQ3958" s="158"/>
      <c r="BR3958" s="158"/>
      <c r="BS3958" s="158"/>
      <c r="BT3958" s="158"/>
      <c r="BU3958" s="158"/>
      <c r="BV3958" s="158"/>
      <c r="BW3958" s="158"/>
      <c r="BX3958" s="158"/>
      <c r="BY3958" s="158"/>
      <c r="BZ3958" s="158"/>
      <c r="CA3958" s="158"/>
      <c r="CB3958" s="158"/>
      <c r="CC3958" s="158"/>
      <c r="CD3958" s="158"/>
      <c r="CE3958" s="158"/>
      <c r="CF3958" s="158"/>
      <c r="CG3958" s="158"/>
      <c r="CH3958" s="158"/>
      <c r="CI3958" s="158"/>
      <c r="CJ3958" s="158"/>
      <c r="CK3958" s="158"/>
      <c r="CL3958" s="158"/>
      <c r="CM3958" s="158"/>
      <c r="CN3958" s="158"/>
      <c r="CO3958" s="158"/>
      <c r="CP3958" s="158"/>
      <c r="CQ3958" s="158"/>
      <c r="CR3958" s="158"/>
      <c r="CS3958" s="158"/>
      <c r="CT3958" s="158"/>
      <c r="CU3958" s="158"/>
      <c r="CV3958" s="158"/>
      <c r="CW3958" s="158"/>
      <c r="CX3958" s="158"/>
      <c r="CY3958" s="158"/>
      <c r="CZ3958" s="158"/>
      <c r="DA3958" s="158"/>
      <c r="DB3958" s="158"/>
      <c r="DC3958" s="158"/>
      <c r="DD3958" s="158"/>
      <c r="DE3958" s="158"/>
      <c r="DF3958" s="158"/>
      <c r="DG3958" s="158"/>
      <c r="DH3958" s="158"/>
      <c r="DI3958" s="158"/>
      <c r="DJ3958" s="158"/>
      <c r="DK3958" s="158"/>
      <c r="DL3958" s="158"/>
      <c r="DM3958" s="158"/>
      <c r="DN3958" s="158"/>
      <c r="DO3958" s="158"/>
      <c r="DP3958" s="158"/>
      <c r="DQ3958" s="158"/>
      <c r="DR3958" s="158"/>
      <c r="DS3958" s="160"/>
    </row>
    <row r="3959" spans="1:123" s="110" customFormat="1">
      <c r="A3959" s="184"/>
      <c r="B3959" s="180"/>
      <c r="D3959" s="192"/>
      <c r="E3959" s="157"/>
      <c r="F3959" s="158"/>
      <c r="G3959" s="158"/>
      <c r="H3959" s="158"/>
      <c r="I3959" s="158"/>
      <c r="J3959" s="158"/>
      <c r="K3959" s="158"/>
      <c r="L3959" s="158"/>
      <c r="M3959" s="158"/>
      <c r="N3959" s="158"/>
      <c r="O3959" s="158"/>
      <c r="P3959" s="158"/>
      <c r="Q3959" s="158"/>
      <c r="R3959" s="158"/>
      <c r="S3959" s="158"/>
      <c r="T3959" s="158"/>
      <c r="U3959" s="158"/>
      <c r="V3959" s="158"/>
      <c r="W3959" s="158"/>
      <c r="X3959" s="158"/>
      <c r="Y3959" s="158"/>
      <c r="Z3959" s="158"/>
      <c r="AA3959" s="158"/>
      <c r="AB3959" s="158"/>
      <c r="AC3959" s="158"/>
      <c r="AD3959" s="158"/>
      <c r="AE3959" s="158"/>
      <c r="AF3959" s="158"/>
      <c r="AG3959" s="158"/>
      <c r="AH3959" s="158"/>
      <c r="AI3959" s="158"/>
      <c r="AJ3959" s="158"/>
      <c r="AK3959" s="158"/>
      <c r="AL3959" s="158"/>
      <c r="AM3959" s="158"/>
      <c r="AN3959" s="158"/>
      <c r="AO3959" s="158"/>
      <c r="AP3959" s="158"/>
      <c r="AQ3959" s="158"/>
      <c r="AR3959" s="158"/>
      <c r="AS3959" s="158"/>
      <c r="AT3959" s="158"/>
      <c r="AU3959" s="158"/>
      <c r="AV3959" s="158"/>
      <c r="AW3959" s="158"/>
      <c r="AX3959" s="158"/>
      <c r="AY3959" s="158"/>
      <c r="AZ3959" s="158"/>
      <c r="BA3959" s="158"/>
      <c r="BB3959" s="158"/>
      <c r="BC3959" s="158"/>
      <c r="BD3959" s="159"/>
      <c r="BE3959" s="158"/>
      <c r="BF3959" s="158"/>
      <c r="BG3959" s="158"/>
      <c r="BH3959" s="158"/>
      <c r="BI3959" s="159"/>
      <c r="BJ3959" s="158"/>
      <c r="BK3959" s="158"/>
      <c r="BL3959" s="158"/>
      <c r="BM3959" s="158"/>
      <c r="BN3959" s="158"/>
      <c r="BO3959" s="158"/>
      <c r="BP3959" s="158"/>
      <c r="BQ3959" s="158"/>
      <c r="BR3959" s="158"/>
      <c r="BS3959" s="158"/>
      <c r="BT3959" s="158"/>
      <c r="BU3959" s="158"/>
      <c r="BV3959" s="158"/>
      <c r="BW3959" s="158"/>
      <c r="BX3959" s="158"/>
      <c r="BY3959" s="158"/>
      <c r="BZ3959" s="158"/>
      <c r="CA3959" s="158"/>
      <c r="CB3959" s="158"/>
      <c r="CC3959" s="158"/>
      <c r="CD3959" s="158"/>
      <c r="CE3959" s="158"/>
      <c r="CF3959" s="158"/>
      <c r="CG3959" s="158"/>
      <c r="CH3959" s="158"/>
      <c r="CI3959" s="158"/>
      <c r="CJ3959" s="158"/>
      <c r="CK3959" s="158"/>
      <c r="CL3959" s="158"/>
      <c r="CM3959" s="158"/>
      <c r="CN3959" s="158"/>
      <c r="CO3959" s="158"/>
      <c r="CP3959" s="158"/>
      <c r="CQ3959" s="158"/>
      <c r="CR3959" s="158"/>
      <c r="CS3959" s="158"/>
      <c r="CT3959" s="158"/>
      <c r="CU3959" s="158"/>
      <c r="CV3959" s="158"/>
      <c r="CW3959" s="158"/>
      <c r="CX3959" s="158"/>
      <c r="CY3959" s="158"/>
      <c r="CZ3959" s="158"/>
      <c r="DA3959" s="158"/>
      <c r="DB3959" s="158"/>
      <c r="DC3959" s="158"/>
      <c r="DD3959" s="158"/>
      <c r="DE3959" s="158"/>
      <c r="DF3959" s="158"/>
      <c r="DG3959" s="158"/>
      <c r="DH3959" s="158"/>
      <c r="DI3959" s="158"/>
      <c r="DJ3959" s="158"/>
      <c r="DK3959" s="158"/>
      <c r="DL3959" s="158"/>
      <c r="DM3959" s="158"/>
      <c r="DN3959" s="158"/>
      <c r="DO3959" s="158"/>
      <c r="DP3959" s="158"/>
      <c r="DQ3959" s="158"/>
      <c r="DR3959" s="158"/>
      <c r="DS3959" s="160"/>
    </row>
    <row r="3960" spans="1:123" s="110" customFormat="1">
      <c r="A3960" s="184"/>
      <c r="B3960" s="180"/>
      <c r="D3960" s="192"/>
      <c r="E3960" s="157"/>
      <c r="F3960" s="158"/>
      <c r="G3960" s="158"/>
      <c r="H3960" s="158"/>
      <c r="I3960" s="158"/>
      <c r="J3960" s="158"/>
      <c r="K3960" s="158"/>
      <c r="L3960" s="158"/>
      <c r="M3960" s="158"/>
      <c r="N3960" s="158"/>
      <c r="O3960" s="158"/>
      <c r="P3960" s="158"/>
      <c r="Q3960" s="158"/>
      <c r="R3960" s="158"/>
      <c r="S3960" s="158"/>
      <c r="T3960" s="158"/>
      <c r="U3960" s="158"/>
      <c r="V3960" s="158"/>
      <c r="W3960" s="158"/>
      <c r="X3960" s="158"/>
      <c r="Y3960" s="158"/>
      <c r="Z3960" s="158"/>
      <c r="AA3960" s="158"/>
      <c r="AB3960" s="158"/>
      <c r="AC3960" s="158"/>
      <c r="AD3960" s="158"/>
      <c r="AE3960" s="158"/>
      <c r="AF3960" s="158"/>
      <c r="AG3960" s="158"/>
      <c r="AH3960" s="158"/>
      <c r="AI3960" s="158"/>
      <c r="AJ3960" s="158"/>
      <c r="AK3960" s="158"/>
      <c r="AL3960" s="158"/>
      <c r="AM3960" s="158"/>
      <c r="AN3960" s="158"/>
      <c r="AO3960" s="158"/>
      <c r="AP3960" s="158"/>
      <c r="AQ3960" s="158"/>
      <c r="AR3960" s="158"/>
      <c r="AS3960" s="158"/>
      <c r="AT3960" s="158"/>
      <c r="AU3960" s="158"/>
      <c r="AV3960" s="158"/>
      <c r="AW3960" s="158"/>
      <c r="AX3960" s="158"/>
      <c r="AY3960" s="158"/>
      <c r="AZ3960" s="158"/>
      <c r="BA3960" s="158"/>
      <c r="BB3960" s="158"/>
      <c r="BC3960" s="158"/>
      <c r="BD3960" s="159"/>
      <c r="BE3960" s="158"/>
      <c r="BF3960" s="158"/>
      <c r="BG3960" s="158"/>
      <c r="BH3960" s="158"/>
      <c r="BI3960" s="159"/>
      <c r="BJ3960" s="158"/>
      <c r="BK3960" s="158"/>
      <c r="BL3960" s="158"/>
      <c r="BM3960" s="158"/>
      <c r="BN3960" s="158"/>
      <c r="BO3960" s="158"/>
      <c r="BP3960" s="158"/>
      <c r="BQ3960" s="158"/>
      <c r="BR3960" s="158"/>
      <c r="BS3960" s="158"/>
      <c r="BT3960" s="158"/>
      <c r="BU3960" s="158"/>
      <c r="BV3960" s="158"/>
      <c r="BW3960" s="158"/>
      <c r="BX3960" s="158"/>
      <c r="BY3960" s="158"/>
      <c r="BZ3960" s="158"/>
      <c r="CA3960" s="158"/>
      <c r="CB3960" s="158"/>
      <c r="CC3960" s="158"/>
      <c r="CD3960" s="158"/>
      <c r="CE3960" s="158"/>
      <c r="CF3960" s="158"/>
      <c r="CG3960" s="158"/>
      <c r="CH3960" s="158"/>
      <c r="CI3960" s="158"/>
      <c r="CJ3960" s="158"/>
      <c r="CK3960" s="158"/>
      <c r="CL3960" s="158"/>
      <c r="CM3960" s="158"/>
      <c r="CN3960" s="158"/>
      <c r="CO3960" s="158"/>
      <c r="CP3960" s="158"/>
      <c r="CQ3960" s="158"/>
      <c r="CR3960" s="158"/>
      <c r="CS3960" s="158"/>
      <c r="CT3960" s="158"/>
      <c r="CU3960" s="158"/>
      <c r="CV3960" s="158"/>
      <c r="CW3960" s="158"/>
      <c r="CX3960" s="158"/>
      <c r="CY3960" s="158"/>
      <c r="CZ3960" s="158"/>
      <c r="DA3960" s="158"/>
      <c r="DB3960" s="158"/>
      <c r="DC3960" s="158"/>
      <c r="DD3960" s="158"/>
      <c r="DE3960" s="158"/>
      <c r="DF3960" s="158"/>
      <c r="DG3960" s="158"/>
      <c r="DH3960" s="158"/>
      <c r="DI3960" s="158"/>
      <c r="DJ3960" s="158"/>
      <c r="DK3960" s="158"/>
      <c r="DL3960" s="158"/>
      <c r="DM3960" s="158"/>
      <c r="DN3960" s="158"/>
      <c r="DO3960" s="158"/>
      <c r="DP3960" s="158"/>
      <c r="DQ3960" s="158"/>
      <c r="DR3960" s="158"/>
      <c r="DS3960" s="160"/>
    </row>
    <row r="3961" spans="1:123" s="110" customFormat="1">
      <c r="A3961" s="184"/>
      <c r="B3961" s="180"/>
      <c r="D3961" s="192"/>
      <c r="E3961" s="157"/>
      <c r="F3961" s="158"/>
      <c r="G3961" s="158"/>
      <c r="H3961" s="158"/>
      <c r="I3961" s="158"/>
      <c r="J3961" s="158"/>
      <c r="K3961" s="158"/>
      <c r="L3961" s="158"/>
      <c r="M3961" s="158"/>
      <c r="N3961" s="158"/>
      <c r="O3961" s="158"/>
      <c r="P3961" s="158"/>
      <c r="Q3961" s="158"/>
      <c r="R3961" s="158"/>
      <c r="S3961" s="158"/>
      <c r="T3961" s="158"/>
      <c r="U3961" s="158"/>
      <c r="V3961" s="158"/>
      <c r="W3961" s="158"/>
      <c r="X3961" s="158"/>
      <c r="Y3961" s="158"/>
      <c r="Z3961" s="158"/>
      <c r="AA3961" s="158"/>
      <c r="AB3961" s="158"/>
      <c r="AC3961" s="158"/>
      <c r="AD3961" s="158"/>
      <c r="AE3961" s="158"/>
      <c r="AF3961" s="158"/>
      <c r="AG3961" s="158"/>
      <c r="AH3961" s="158"/>
      <c r="AI3961" s="158"/>
      <c r="AJ3961" s="158"/>
      <c r="AK3961" s="158"/>
      <c r="AL3961" s="158"/>
      <c r="AM3961" s="158"/>
      <c r="AN3961" s="158"/>
      <c r="AO3961" s="158"/>
      <c r="AP3961" s="158"/>
      <c r="AQ3961" s="158"/>
      <c r="AR3961" s="158"/>
      <c r="AS3961" s="158"/>
      <c r="AT3961" s="158"/>
      <c r="AU3961" s="158"/>
      <c r="AV3961" s="158"/>
      <c r="AW3961" s="158"/>
      <c r="AX3961" s="158"/>
      <c r="AY3961" s="158"/>
      <c r="AZ3961" s="158"/>
      <c r="BA3961" s="158"/>
      <c r="BB3961" s="158"/>
      <c r="BC3961" s="158"/>
      <c r="BD3961" s="159"/>
      <c r="BE3961" s="158"/>
      <c r="BF3961" s="158"/>
      <c r="BG3961" s="158"/>
      <c r="BH3961" s="158"/>
      <c r="BI3961" s="159"/>
      <c r="BJ3961" s="158"/>
      <c r="BK3961" s="158"/>
      <c r="BL3961" s="158"/>
      <c r="BM3961" s="158"/>
      <c r="BN3961" s="158"/>
      <c r="BO3961" s="158"/>
      <c r="BP3961" s="158"/>
      <c r="BQ3961" s="158"/>
      <c r="BR3961" s="158"/>
      <c r="BS3961" s="158"/>
      <c r="BT3961" s="158"/>
      <c r="BU3961" s="158"/>
      <c r="BV3961" s="158"/>
      <c r="BW3961" s="158"/>
      <c r="BX3961" s="158"/>
      <c r="BY3961" s="158"/>
      <c r="BZ3961" s="158"/>
      <c r="CA3961" s="158"/>
      <c r="CB3961" s="158"/>
      <c r="CC3961" s="158"/>
      <c r="CD3961" s="158"/>
      <c r="CE3961" s="158"/>
      <c r="CF3961" s="158"/>
      <c r="CG3961" s="158"/>
      <c r="CH3961" s="158"/>
      <c r="CI3961" s="158"/>
      <c r="CJ3961" s="158"/>
      <c r="CK3961" s="158"/>
      <c r="CL3961" s="158"/>
      <c r="CM3961" s="158"/>
      <c r="CN3961" s="158"/>
      <c r="CO3961" s="158"/>
      <c r="CP3961" s="158"/>
      <c r="CQ3961" s="158"/>
      <c r="CR3961" s="158"/>
      <c r="CS3961" s="158"/>
      <c r="CT3961" s="158"/>
      <c r="CU3961" s="158"/>
      <c r="CV3961" s="158"/>
      <c r="CW3961" s="158"/>
      <c r="CX3961" s="158"/>
      <c r="CY3961" s="158"/>
      <c r="CZ3961" s="158"/>
      <c r="DA3961" s="158"/>
      <c r="DB3961" s="158"/>
      <c r="DC3961" s="158"/>
      <c r="DD3961" s="158"/>
      <c r="DE3961" s="158"/>
      <c r="DF3961" s="158"/>
      <c r="DG3961" s="158"/>
      <c r="DH3961" s="158"/>
      <c r="DI3961" s="158"/>
      <c r="DJ3961" s="158"/>
      <c r="DK3961" s="158"/>
      <c r="DL3961" s="158"/>
      <c r="DM3961" s="158"/>
      <c r="DN3961" s="158"/>
      <c r="DO3961" s="158"/>
      <c r="DP3961" s="158"/>
      <c r="DQ3961" s="158"/>
      <c r="DR3961" s="158"/>
      <c r="DS3961" s="160"/>
    </row>
    <row r="3962" spans="1:123" s="110" customFormat="1">
      <c r="A3962" s="184"/>
      <c r="B3962" s="180"/>
      <c r="D3962" s="192"/>
      <c r="E3962" s="157"/>
      <c r="F3962" s="158"/>
      <c r="G3962" s="158"/>
      <c r="H3962" s="158"/>
      <c r="I3962" s="158"/>
      <c r="J3962" s="158"/>
      <c r="K3962" s="158"/>
      <c r="L3962" s="158"/>
      <c r="M3962" s="158"/>
      <c r="N3962" s="158"/>
      <c r="O3962" s="158"/>
      <c r="P3962" s="158"/>
      <c r="Q3962" s="158"/>
      <c r="R3962" s="158"/>
      <c r="S3962" s="158"/>
      <c r="T3962" s="158"/>
      <c r="U3962" s="158"/>
      <c r="V3962" s="158"/>
      <c r="W3962" s="158"/>
      <c r="X3962" s="158"/>
      <c r="Y3962" s="158"/>
      <c r="Z3962" s="158"/>
      <c r="AA3962" s="158"/>
      <c r="AB3962" s="158"/>
      <c r="AC3962" s="158"/>
      <c r="AD3962" s="158"/>
      <c r="AE3962" s="158"/>
      <c r="AF3962" s="158"/>
      <c r="AG3962" s="158"/>
      <c r="AH3962" s="158"/>
      <c r="AI3962" s="158"/>
      <c r="AJ3962" s="158"/>
      <c r="AK3962" s="158"/>
      <c r="AL3962" s="158"/>
      <c r="AM3962" s="158"/>
      <c r="AN3962" s="158"/>
      <c r="AO3962" s="158"/>
      <c r="AP3962" s="158"/>
      <c r="AQ3962" s="158"/>
      <c r="AR3962" s="158"/>
      <c r="AS3962" s="158"/>
      <c r="AT3962" s="158"/>
      <c r="AU3962" s="158"/>
      <c r="AV3962" s="158"/>
      <c r="AW3962" s="158"/>
      <c r="AX3962" s="158"/>
      <c r="AY3962" s="158"/>
      <c r="AZ3962" s="158"/>
      <c r="BA3962" s="158"/>
      <c r="BB3962" s="158"/>
      <c r="BC3962" s="158"/>
      <c r="BD3962" s="159"/>
      <c r="BE3962" s="158"/>
      <c r="BF3962" s="158"/>
      <c r="BG3962" s="158"/>
      <c r="BH3962" s="158"/>
      <c r="BI3962" s="159"/>
      <c r="BJ3962" s="158"/>
      <c r="BK3962" s="158"/>
      <c r="BL3962" s="158"/>
      <c r="BM3962" s="158"/>
      <c r="BN3962" s="158"/>
      <c r="BO3962" s="158"/>
      <c r="BP3962" s="158"/>
      <c r="BQ3962" s="158"/>
      <c r="BR3962" s="158"/>
      <c r="BS3962" s="158"/>
      <c r="BT3962" s="158"/>
      <c r="BU3962" s="158"/>
      <c r="BV3962" s="158"/>
      <c r="BW3962" s="158"/>
      <c r="BX3962" s="158"/>
      <c r="BY3962" s="158"/>
      <c r="BZ3962" s="158"/>
      <c r="CA3962" s="158"/>
      <c r="CB3962" s="158"/>
      <c r="CC3962" s="158"/>
      <c r="CD3962" s="158"/>
      <c r="CE3962" s="158"/>
      <c r="CF3962" s="158"/>
      <c r="CG3962" s="158"/>
      <c r="CH3962" s="158"/>
      <c r="CI3962" s="158"/>
      <c r="CJ3962" s="158"/>
      <c r="CK3962" s="158"/>
      <c r="CL3962" s="158"/>
      <c r="CM3962" s="158"/>
      <c r="CN3962" s="158"/>
      <c r="CO3962" s="158"/>
      <c r="CP3962" s="158"/>
      <c r="CQ3962" s="158"/>
      <c r="CR3962" s="158"/>
      <c r="CS3962" s="158"/>
      <c r="CT3962" s="158"/>
      <c r="CU3962" s="158"/>
      <c r="CV3962" s="158"/>
      <c r="CW3962" s="158"/>
      <c r="CX3962" s="158"/>
      <c r="CY3962" s="158"/>
      <c r="CZ3962" s="158"/>
      <c r="DA3962" s="158"/>
      <c r="DB3962" s="158"/>
      <c r="DC3962" s="158"/>
      <c r="DD3962" s="158"/>
      <c r="DE3962" s="158"/>
      <c r="DF3962" s="158"/>
      <c r="DG3962" s="158"/>
      <c r="DH3962" s="158"/>
      <c r="DI3962" s="158"/>
      <c r="DJ3962" s="158"/>
      <c r="DK3962" s="158"/>
      <c r="DL3962" s="158"/>
      <c r="DM3962" s="158"/>
      <c r="DN3962" s="158"/>
      <c r="DO3962" s="158"/>
      <c r="DP3962" s="158"/>
      <c r="DQ3962" s="158"/>
      <c r="DR3962" s="158"/>
      <c r="DS3962" s="160"/>
    </row>
    <row r="3963" spans="1:123" s="110" customFormat="1">
      <c r="A3963" s="184"/>
      <c r="B3963" s="180"/>
      <c r="D3963" s="192"/>
      <c r="E3963" s="157"/>
      <c r="F3963" s="158"/>
      <c r="G3963" s="158"/>
      <c r="H3963" s="158"/>
      <c r="I3963" s="158"/>
      <c r="J3963" s="158"/>
      <c r="K3963" s="158"/>
      <c r="L3963" s="158"/>
      <c r="M3963" s="158"/>
      <c r="N3963" s="158"/>
      <c r="O3963" s="158"/>
      <c r="P3963" s="158"/>
      <c r="Q3963" s="158"/>
      <c r="R3963" s="158"/>
      <c r="S3963" s="158"/>
      <c r="T3963" s="158"/>
      <c r="U3963" s="158"/>
      <c r="V3963" s="158"/>
      <c r="W3963" s="158"/>
      <c r="X3963" s="158"/>
      <c r="Y3963" s="158"/>
      <c r="Z3963" s="158"/>
      <c r="AA3963" s="158"/>
      <c r="AB3963" s="158"/>
      <c r="AC3963" s="158"/>
      <c r="AD3963" s="158"/>
      <c r="AE3963" s="158"/>
      <c r="AF3963" s="158"/>
      <c r="AG3963" s="158"/>
      <c r="AH3963" s="158"/>
      <c r="AI3963" s="158"/>
      <c r="AJ3963" s="158"/>
      <c r="AK3963" s="158"/>
      <c r="AL3963" s="158"/>
      <c r="AM3963" s="158"/>
      <c r="AN3963" s="158"/>
      <c r="AO3963" s="158"/>
      <c r="AP3963" s="158"/>
      <c r="AQ3963" s="158"/>
      <c r="AR3963" s="158"/>
      <c r="AS3963" s="158"/>
      <c r="AT3963" s="158"/>
      <c r="AU3963" s="158"/>
      <c r="AV3963" s="158"/>
      <c r="AW3963" s="158"/>
      <c r="AX3963" s="158"/>
      <c r="AY3963" s="158"/>
      <c r="AZ3963" s="158"/>
      <c r="BA3963" s="158"/>
      <c r="BB3963" s="158"/>
      <c r="BC3963" s="158"/>
      <c r="BD3963" s="159"/>
      <c r="BE3963" s="158"/>
      <c r="BF3963" s="158"/>
      <c r="BG3963" s="158"/>
      <c r="BH3963" s="158"/>
      <c r="BI3963" s="159"/>
      <c r="BJ3963" s="158"/>
      <c r="BK3963" s="158"/>
      <c r="BL3963" s="158"/>
      <c r="BM3963" s="158"/>
      <c r="BN3963" s="158"/>
      <c r="BO3963" s="158"/>
      <c r="BP3963" s="158"/>
      <c r="BQ3963" s="158"/>
      <c r="BR3963" s="158"/>
      <c r="BS3963" s="158"/>
      <c r="BT3963" s="158"/>
      <c r="BU3963" s="158"/>
      <c r="BV3963" s="158"/>
      <c r="BW3963" s="158"/>
      <c r="BX3963" s="158"/>
      <c r="BY3963" s="158"/>
      <c r="BZ3963" s="158"/>
      <c r="CA3963" s="158"/>
      <c r="CB3963" s="158"/>
      <c r="CC3963" s="158"/>
      <c r="CD3963" s="158"/>
      <c r="CE3963" s="158"/>
      <c r="CF3963" s="158"/>
      <c r="CG3963" s="158"/>
      <c r="CH3963" s="158"/>
      <c r="CI3963" s="158"/>
      <c r="CJ3963" s="158"/>
      <c r="CK3963" s="158"/>
      <c r="CL3963" s="158"/>
      <c r="CM3963" s="158"/>
      <c r="CN3963" s="158"/>
      <c r="CO3963" s="158"/>
      <c r="CP3963" s="158"/>
      <c r="CQ3963" s="158"/>
      <c r="CR3963" s="158"/>
      <c r="CS3963" s="158"/>
      <c r="CT3963" s="158"/>
      <c r="CU3963" s="158"/>
      <c r="CV3963" s="158"/>
      <c r="CW3963" s="158"/>
      <c r="CX3963" s="158"/>
      <c r="CY3963" s="158"/>
      <c r="CZ3963" s="158"/>
      <c r="DA3963" s="158"/>
      <c r="DB3963" s="158"/>
      <c r="DC3963" s="158"/>
      <c r="DD3963" s="158"/>
      <c r="DE3963" s="158"/>
      <c r="DF3963" s="158"/>
      <c r="DG3963" s="158"/>
      <c r="DH3963" s="158"/>
      <c r="DI3963" s="158"/>
      <c r="DJ3963" s="158"/>
      <c r="DK3963" s="158"/>
      <c r="DL3963" s="158"/>
      <c r="DM3963" s="158"/>
      <c r="DN3963" s="158"/>
      <c r="DO3963" s="158"/>
      <c r="DP3963" s="158"/>
      <c r="DQ3963" s="158"/>
      <c r="DR3963" s="158"/>
      <c r="DS3963" s="160"/>
    </row>
    <row r="3964" spans="1:123" s="110" customFormat="1">
      <c r="A3964" s="184"/>
      <c r="B3964" s="180"/>
      <c r="D3964" s="192"/>
      <c r="E3964" s="157"/>
      <c r="F3964" s="158"/>
      <c r="G3964" s="158"/>
      <c r="H3964" s="158"/>
      <c r="I3964" s="158"/>
      <c r="J3964" s="158"/>
      <c r="K3964" s="158"/>
      <c r="L3964" s="158"/>
      <c r="M3964" s="158"/>
      <c r="N3964" s="158"/>
      <c r="O3964" s="158"/>
      <c r="P3964" s="158"/>
      <c r="Q3964" s="158"/>
      <c r="R3964" s="158"/>
      <c r="S3964" s="158"/>
      <c r="T3964" s="158"/>
      <c r="U3964" s="158"/>
      <c r="V3964" s="158"/>
      <c r="W3964" s="158"/>
      <c r="X3964" s="158"/>
      <c r="Y3964" s="158"/>
      <c r="Z3964" s="158"/>
      <c r="AA3964" s="158"/>
      <c r="AB3964" s="158"/>
      <c r="AC3964" s="158"/>
      <c r="AD3964" s="158"/>
      <c r="AE3964" s="158"/>
      <c r="AF3964" s="158"/>
      <c r="AG3964" s="158"/>
      <c r="AH3964" s="158"/>
      <c r="AI3964" s="158"/>
      <c r="AJ3964" s="158"/>
      <c r="AK3964" s="158"/>
      <c r="AL3964" s="158"/>
      <c r="AM3964" s="158"/>
      <c r="AN3964" s="158"/>
      <c r="AO3964" s="158"/>
      <c r="AP3964" s="158"/>
      <c r="AQ3964" s="158"/>
      <c r="AR3964" s="158"/>
      <c r="AS3964" s="158"/>
      <c r="AT3964" s="158"/>
      <c r="AU3964" s="158"/>
      <c r="AV3964" s="158"/>
      <c r="AW3964" s="158"/>
      <c r="AX3964" s="158"/>
      <c r="AY3964" s="158"/>
      <c r="AZ3964" s="158"/>
      <c r="BA3964" s="158"/>
      <c r="BB3964" s="158"/>
      <c r="BC3964" s="158"/>
      <c r="BD3964" s="159"/>
      <c r="BE3964" s="158"/>
      <c r="BF3964" s="158"/>
      <c r="BG3964" s="158"/>
      <c r="BH3964" s="158"/>
      <c r="BI3964" s="159"/>
      <c r="BJ3964" s="158"/>
      <c r="BK3964" s="158"/>
      <c r="BL3964" s="158"/>
      <c r="BM3964" s="158"/>
      <c r="BN3964" s="158"/>
      <c r="BO3964" s="158"/>
      <c r="BP3964" s="158"/>
      <c r="BQ3964" s="158"/>
      <c r="BR3964" s="158"/>
      <c r="BS3964" s="158"/>
      <c r="BT3964" s="158"/>
      <c r="BU3964" s="158"/>
      <c r="BV3964" s="158"/>
      <c r="BW3964" s="158"/>
      <c r="BX3964" s="158"/>
      <c r="BY3964" s="158"/>
      <c r="BZ3964" s="158"/>
      <c r="CA3964" s="158"/>
      <c r="CB3964" s="158"/>
      <c r="CC3964" s="158"/>
      <c r="CD3964" s="158"/>
      <c r="CE3964" s="158"/>
      <c r="CF3964" s="158"/>
      <c r="CG3964" s="158"/>
      <c r="CH3964" s="158"/>
      <c r="CI3964" s="158"/>
      <c r="CJ3964" s="158"/>
      <c r="CK3964" s="158"/>
      <c r="CL3964" s="158"/>
      <c r="CM3964" s="158"/>
      <c r="CN3964" s="158"/>
      <c r="CO3964" s="158"/>
      <c r="CP3964" s="158"/>
      <c r="CQ3964" s="158"/>
      <c r="CR3964" s="158"/>
      <c r="CS3964" s="158"/>
      <c r="CT3964" s="158"/>
      <c r="CU3964" s="158"/>
      <c r="CV3964" s="158"/>
      <c r="CW3964" s="158"/>
      <c r="CX3964" s="158"/>
      <c r="CY3964" s="158"/>
      <c r="CZ3964" s="158"/>
      <c r="DA3964" s="158"/>
      <c r="DB3964" s="158"/>
      <c r="DC3964" s="158"/>
      <c r="DD3964" s="158"/>
      <c r="DE3964" s="158"/>
      <c r="DF3964" s="158"/>
      <c r="DG3964" s="158"/>
      <c r="DH3964" s="158"/>
      <c r="DI3964" s="158"/>
      <c r="DJ3964" s="158"/>
      <c r="DK3964" s="158"/>
      <c r="DL3964" s="158"/>
      <c r="DM3964" s="158"/>
      <c r="DN3964" s="158"/>
      <c r="DO3964" s="158"/>
      <c r="DP3964" s="158"/>
      <c r="DQ3964" s="158"/>
      <c r="DR3964" s="158"/>
      <c r="DS3964" s="160"/>
    </row>
    <row r="3965" spans="1:123" s="110" customFormat="1">
      <c r="A3965" s="184"/>
      <c r="B3965" s="180"/>
      <c r="D3965" s="192"/>
      <c r="E3965" s="157"/>
      <c r="F3965" s="158"/>
      <c r="G3965" s="158"/>
      <c r="H3965" s="158"/>
      <c r="I3965" s="158"/>
      <c r="J3965" s="158"/>
      <c r="K3965" s="158"/>
      <c r="L3965" s="158"/>
      <c r="M3965" s="158"/>
      <c r="N3965" s="158"/>
      <c r="O3965" s="158"/>
      <c r="P3965" s="158"/>
      <c r="Q3965" s="158"/>
      <c r="R3965" s="158"/>
      <c r="S3965" s="158"/>
      <c r="T3965" s="158"/>
      <c r="U3965" s="158"/>
      <c r="V3965" s="158"/>
      <c r="W3965" s="158"/>
      <c r="X3965" s="158"/>
      <c r="Y3965" s="158"/>
      <c r="Z3965" s="158"/>
      <c r="AA3965" s="158"/>
      <c r="AB3965" s="158"/>
      <c r="AC3965" s="158"/>
      <c r="AD3965" s="158"/>
      <c r="AE3965" s="158"/>
      <c r="AF3965" s="158"/>
      <c r="AG3965" s="158"/>
      <c r="AH3965" s="158"/>
      <c r="AI3965" s="158"/>
      <c r="AJ3965" s="158"/>
      <c r="AK3965" s="158"/>
      <c r="AL3965" s="158"/>
      <c r="AM3965" s="158"/>
      <c r="AN3965" s="158"/>
      <c r="AO3965" s="158"/>
      <c r="AP3965" s="158"/>
      <c r="AQ3965" s="158"/>
      <c r="AR3965" s="158"/>
      <c r="AS3965" s="158"/>
      <c r="AT3965" s="158"/>
      <c r="AU3965" s="158"/>
      <c r="AV3965" s="158"/>
      <c r="AW3965" s="158"/>
      <c r="AX3965" s="158"/>
      <c r="AY3965" s="158"/>
      <c r="AZ3965" s="158"/>
      <c r="BA3965" s="158"/>
      <c r="BB3965" s="158"/>
      <c r="BC3965" s="158"/>
      <c r="BD3965" s="159"/>
      <c r="BE3965" s="158"/>
      <c r="BF3965" s="158"/>
      <c r="BG3965" s="158"/>
      <c r="BH3965" s="158"/>
      <c r="BI3965" s="159"/>
      <c r="BJ3965" s="158"/>
      <c r="BK3965" s="158"/>
      <c r="BL3965" s="158"/>
      <c r="BM3965" s="158"/>
      <c r="BN3965" s="158"/>
      <c r="BO3965" s="158"/>
      <c r="BP3965" s="158"/>
      <c r="BQ3965" s="158"/>
      <c r="BR3965" s="158"/>
      <c r="BS3965" s="158"/>
      <c r="BT3965" s="158"/>
      <c r="BU3965" s="158"/>
      <c r="BV3965" s="158"/>
      <c r="BW3965" s="158"/>
      <c r="BX3965" s="158"/>
      <c r="BY3965" s="158"/>
      <c r="BZ3965" s="158"/>
      <c r="CA3965" s="158"/>
      <c r="CB3965" s="158"/>
      <c r="CC3965" s="158"/>
      <c r="CD3965" s="158"/>
      <c r="CE3965" s="158"/>
      <c r="CF3965" s="158"/>
      <c r="CG3965" s="158"/>
      <c r="CH3965" s="158"/>
      <c r="CI3965" s="158"/>
      <c r="CJ3965" s="158"/>
      <c r="CK3965" s="158"/>
      <c r="CL3965" s="158"/>
      <c r="CM3965" s="158"/>
      <c r="CN3965" s="158"/>
      <c r="CO3965" s="158"/>
      <c r="CP3965" s="158"/>
      <c r="CQ3965" s="158"/>
      <c r="CR3965" s="158"/>
      <c r="CS3965" s="158"/>
      <c r="CT3965" s="158"/>
      <c r="CU3965" s="158"/>
      <c r="CV3965" s="158"/>
      <c r="CW3965" s="158"/>
      <c r="CX3965" s="158"/>
      <c r="CY3965" s="158"/>
      <c r="CZ3965" s="158"/>
      <c r="DA3965" s="158"/>
      <c r="DB3965" s="158"/>
      <c r="DC3965" s="158"/>
      <c r="DD3965" s="158"/>
      <c r="DE3965" s="158"/>
      <c r="DF3965" s="158"/>
      <c r="DG3965" s="158"/>
      <c r="DH3965" s="158"/>
      <c r="DI3965" s="158"/>
      <c r="DJ3965" s="158"/>
      <c r="DK3965" s="158"/>
      <c r="DL3965" s="158"/>
      <c r="DM3965" s="158"/>
      <c r="DN3965" s="158"/>
      <c r="DO3965" s="158"/>
      <c r="DP3965" s="158"/>
      <c r="DQ3965" s="158"/>
      <c r="DR3965" s="158"/>
      <c r="DS3965" s="160"/>
    </row>
    <row r="3966" spans="1:123" s="110" customFormat="1">
      <c r="A3966" s="184"/>
      <c r="B3966" s="180"/>
      <c r="D3966" s="192"/>
      <c r="E3966" s="157"/>
      <c r="F3966" s="158"/>
      <c r="G3966" s="158"/>
      <c r="H3966" s="158"/>
      <c r="I3966" s="158"/>
      <c r="J3966" s="158"/>
      <c r="K3966" s="158"/>
      <c r="L3966" s="158"/>
      <c r="M3966" s="158"/>
      <c r="N3966" s="158"/>
      <c r="O3966" s="158"/>
      <c r="P3966" s="158"/>
      <c r="Q3966" s="158"/>
      <c r="R3966" s="158"/>
      <c r="S3966" s="158"/>
      <c r="T3966" s="158"/>
      <c r="U3966" s="158"/>
      <c r="V3966" s="158"/>
      <c r="W3966" s="158"/>
      <c r="X3966" s="158"/>
      <c r="Y3966" s="158"/>
      <c r="Z3966" s="158"/>
      <c r="AA3966" s="158"/>
      <c r="AB3966" s="158"/>
      <c r="AC3966" s="158"/>
      <c r="AD3966" s="158"/>
      <c r="AE3966" s="158"/>
      <c r="AF3966" s="158"/>
      <c r="AG3966" s="158"/>
      <c r="AH3966" s="158"/>
      <c r="AI3966" s="158"/>
      <c r="AJ3966" s="158"/>
      <c r="AK3966" s="158"/>
      <c r="AL3966" s="158"/>
      <c r="AM3966" s="158"/>
      <c r="AN3966" s="158"/>
      <c r="AO3966" s="158"/>
      <c r="AP3966" s="158"/>
      <c r="AQ3966" s="158"/>
      <c r="AR3966" s="158"/>
      <c r="AS3966" s="158"/>
      <c r="AT3966" s="158"/>
      <c r="AU3966" s="158"/>
      <c r="AV3966" s="158"/>
      <c r="AW3966" s="158"/>
      <c r="AX3966" s="158"/>
      <c r="AY3966" s="158"/>
      <c r="AZ3966" s="158"/>
      <c r="BA3966" s="158"/>
      <c r="BB3966" s="158"/>
      <c r="BC3966" s="158"/>
      <c r="BD3966" s="159"/>
      <c r="BE3966" s="158"/>
      <c r="BF3966" s="158"/>
      <c r="BG3966" s="158"/>
      <c r="BH3966" s="158"/>
      <c r="BI3966" s="159"/>
      <c r="BJ3966" s="158"/>
      <c r="BK3966" s="158"/>
      <c r="BL3966" s="158"/>
      <c r="BM3966" s="158"/>
      <c r="BN3966" s="158"/>
      <c r="BO3966" s="158"/>
      <c r="BP3966" s="158"/>
      <c r="BQ3966" s="158"/>
      <c r="BR3966" s="158"/>
      <c r="BS3966" s="158"/>
      <c r="BT3966" s="158"/>
      <c r="BU3966" s="158"/>
      <c r="BV3966" s="158"/>
      <c r="BW3966" s="158"/>
      <c r="BX3966" s="158"/>
      <c r="BY3966" s="158"/>
      <c r="BZ3966" s="158"/>
      <c r="CA3966" s="158"/>
      <c r="CB3966" s="158"/>
      <c r="CC3966" s="158"/>
      <c r="CD3966" s="158"/>
      <c r="CE3966" s="158"/>
      <c r="CF3966" s="158"/>
      <c r="CG3966" s="158"/>
      <c r="CH3966" s="158"/>
      <c r="CI3966" s="158"/>
      <c r="CJ3966" s="158"/>
      <c r="CK3966" s="158"/>
      <c r="CL3966" s="158"/>
      <c r="CM3966" s="158"/>
      <c r="CN3966" s="158"/>
      <c r="CO3966" s="158"/>
      <c r="CP3966" s="158"/>
      <c r="CQ3966" s="158"/>
      <c r="CR3966" s="158"/>
      <c r="CS3966" s="158"/>
      <c r="CT3966" s="158"/>
      <c r="CU3966" s="158"/>
      <c r="CV3966" s="158"/>
      <c r="CW3966" s="158"/>
      <c r="CX3966" s="158"/>
      <c r="CY3966" s="158"/>
      <c r="CZ3966" s="158"/>
      <c r="DA3966" s="158"/>
      <c r="DB3966" s="158"/>
      <c r="DC3966" s="158"/>
      <c r="DD3966" s="158"/>
      <c r="DE3966" s="158"/>
      <c r="DF3966" s="158"/>
      <c r="DG3966" s="158"/>
      <c r="DH3966" s="158"/>
      <c r="DI3966" s="158"/>
      <c r="DJ3966" s="158"/>
      <c r="DK3966" s="158"/>
      <c r="DL3966" s="158"/>
      <c r="DM3966" s="158"/>
      <c r="DN3966" s="158"/>
      <c r="DO3966" s="158"/>
      <c r="DP3966" s="158"/>
      <c r="DQ3966" s="158"/>
      <c r="DR3966" s="158"/>
      <c r="DS3966" s="160"/>
    </row>
    <row r="3967" spans="1:123" s="110" customFormat="1">
      <c r="A3967" s="184"/>
      <c r="B3967" s="180"/>
      <c r="D3967" s="192"/>
      <c r="E3967" s="157"/>
      <c r="F3967" s="158"/>
      <c r="G3967" s="158"/>
      <c r="H3967" s="158"/>
      <c r="I3967" s="158"/>
      <c r="J3967" s="158"/>
      <c r="K3967" s="158"/>
      <c r="L3967" s="158"/>
      <c r="M3967" s="158"/>
      <c r="N3967" s="158"/>
      <c r="O3967" s="158"/>
      <c r="P3967" s="158"/>
      <c r="Q3967" s="158"/>
      <c r="R3967" s="158"/>
      <c r="S3967" s="158"/>
      <c r="T3967" s="158"/>
      <c r="U3967" s="158"/>
      <c r="V3967" s="158"/>
      <c r="W3967" s="158"/>
      <c r="X3967" s="158"/>
      <c r="Y3967" s="158"/>
      <c r="Z3967" s="158"/>
      <c r="AA3967" s="158"/>
      <c r="AB3967" s="158"/>
      <c r="AC3967" s="158"/>
      <c r="AD3967" s="158"/>
      <c r="AE3967" s="158"/>
      <c r="AF3967" s="158"/>
      <c r="AG3967" s="158"/>
      <c r="AH3967" s="158"/>
      <c r="AI3967" s="158"/>
      <c r="AJ3967" s="158"/>
      <c r="AK3967" s="158"/>
      <c r="AL3967" s="158"/>
      <c r="AM3967" s="158"/>
      <c r="AN3967" s="158"/>
      <c r="AO3967" s="158"/>
      <c r="AP3967" s="158"/>
      <c r="AQ3967" s="158"/>
      <c r="AR3967" s="158"/>
      <c r="AS3967" s="158"/>
      <c r="AT3967" s="158"/>
      <c r="AU3967" s="158"/>
      <c r="AV3967" s="158"/>
      <c r="AW3967" s="158"/>
      <c r="AX3967" s="158"/>
      <c r="AY3967" s="158"/>
      <c r="AZ3967" s="158"/>
      <c r="BA3967" s="158"/>
      <c r="BB3967" s="158"/>
      <c r="BC3967" s="158"/>
      <c r="BD3967" s="159"/>
      <c r="BE3967" s="158"/>
      <c r="BF3967" s="158"/>
      <c r="BG3967" s="158"/>
      <c r="BH3967" s="158"/>
      <c r="BI3967" s="159"/>
      <c r="BJ3967" s="158"/>
      <c r="BK3967" s="158"/>
      <c r="BL3967" s="158"/>
      <c r="BM3967" s="158"/>
      <c r="BN3967" s="158"/>
      <c r="BO3967" s="158"/>
      <c r="BP3967" s="158"/>
      <c r="BQ3967" s="158"/>
      <c r="BR3967" s="158"/>
      <c r="BS3967" s="158"/>
      <c r="BT3967" s="158"/>
      <c r="BU3967" s="158"/>
      <c r="BV3967" s="158"/>
      <c r="BW3967" s="158"/>
      <c r="BX3967" s="158"/>
      <c r="BY3967" s="158"/>
      <c r="BZ3967" s="158"/>
      <c r="CA3967" s="158"/>
      <c r="CB3967" s="158"/>
      <c r="CC3967" s="158"/>
      <c r="CD3967" s="158"/>
      <c r="CE3967" s="158"/>
      <c r="CF3967" s="158"/>
      <c r="CG3967" s="158"/>
      <c r="CH3967" s="158"/>
      <c r="CI3967" s="158"/>
      <c r="CJ3967" s="158"/>
      <c r="CK3967" s="158"/>
      <c r="CL3967" s="158"/>
      <c r="CM3967" s="158"/>
      <c r="CN3967" s="158"/>
      <c r="CO3967" s="158"/>
      <c r="CP3967" s="158"/>
      <c r="CQ3967" s="158"/>
      <c r="CR3967" s="158"/>
      <c r="CS3967" s="158"/>
      <c r="CT3967" s="158"/>
      <c r="CU3967" s="158"/>
      <c r="CV3967" s="158"/>
      <c r="CW3967" s="158"/>
      <c r="CX3967" s="158"/>
      <c r="CY3967" s="158"/>
      <c r="CZ3967" s="158"/>
      <c r="DA3967" s="158"/>
      <c r="DB3967" s="158"/>
      <c r="DC3967" s="158"/>
      <c r="DD3967" s="158"/>
      <c r="DE3967" s="158"/>
      <c r="DF3967" s="158"/>
      <c r="DG3967" s="158"/>
      <c r="DH3967" s="158"/>
      <c r="DI3967" s="158"/>
      <c r="DJ3967" s="158"/>
      <c r="DK3967" s="158"/>
      <c r="DL3967" s="158"/>
      <c r="DM3967" s="158"/>
      <c r="DN3967" s="158"/>
      <c r="DO3967" s="158"/>
      <c r="DP3967" s="158"/>
      <c r="DQ3967" s="158"/>
      <c r="DR3967" s="158"/>
      <c r="DS3967" s="160"/>
    </row>
    <row r="3968" spans="1:123" s="110" customFormat="1">
      <c r="A3968" s="184"/>
      <c r="B3968" s="180"/>
      <c r="D3968" s="192"/>
      <c r="E3968" s="157"/>
      <c r="F3968" s="158"/>
      <c r="G3968" s="158"/>
      <c r="H3968" s="158"/>
      <c r="I3968" s="158"/>
      <c r="J3968" s="158"/>
      <c r="K3968" s="158"/>
      <c r="L3968" s="158"/>
      <c r="M3968" s="158"/>
      <c r="N3968" s="158"/>
      <c r="O3968" s="158"/>
      <c r="P3968" s="158"/>
      <c r="Q3968" s="158"/>
      <c r="R3968" s="158"/>
      <c r="S3968" s="158"/>
      <c r="T3968" s="158"/>
      <c r="U3968" s="158"/>
      <c r="V3968" s="158"/>
      <c r="W3968" s="158"/>
      <c r="X3968" s="158"/>
      <c r="Y3968" s="158"/>
      <c r="Z3968" s="158"/>
      <c r="AA3968" s="158"/>
      <c r="AB3968" s="158"/>
      <c r="AC3968" s="158"/>
      <c r="AD3968" s="158"/>
      <c r="AE3968" s="158"/>
      <c r="AF3968" s="158"/>
      <c r="AG3968" s="158"/>
      <c r="AH3968" s="158"/>
      <c r="AI3968" s="158"/>
      <c r="AJ3968" s="158"/>
      <c r="AK3968" s="158"/>
      <c r="AL3968" s="158"/>
      <c r="AM3968" s="158"/>
      <c r="AN3968" s="158"/>
      <c r="AO3968" s="158"/>
      <c r="AP3968" s="158"/>
      <c r="AQ3968" s="158"/>
      <c r="AR3968" s="158"/>
      <c r="AS3968" s="158"/>
      <c r="AT3968" s="158"/>
      <c r="AU3968" s="158"/>
      <c r="AV3968" s="158"/>
      <c r="AW3968" s="158"/>
      <c r="AX3968" s="158"/>
      <c r="AY3968" s="158"/>
      <c r="AZ3968" s="158"/>
      <c r="BA3968" s="158"/>
      <c r="BB3968" s="158"/>
      <c r="BC3968" s="158"/>
      <c r="BD3968" s="159"/>
      <c r="BE3968" s="158"/>
      <c r="BF3968" s="158"/>
      <c r="BG3968" s="158"/>
      <c r="BH3968" s="158"/>
      <c r="BI3968" s="159"/>
      <c r="BJ3968" s="158"/>
      <c r="BK3968" s="158"/>
      <c r="BL3968" s="158"/>
      <c r="BM3968" s="158"/>
      <c r="BN3968" s="158"/>
      <c r="BO3968" s="158"/>
      <c r="BP3968" s="158"/>
      <c r="BQ3968" s="158"/>
      <c r="BR3968" s="158"/>
      <c r="BS3968" s="158"/>
      <c r="BT3968" s="158"/>
      <c r="BU3968" s="158"/>
      <c r="BV3968" s="158"/>
      <c r="BW3968" s="158"/>
      <c r="BX3968" s="158"/>
      <c r="BY3968" s="158"/>
      <c r="BZ3968" s="158"/>
      <c r="CA3968" s="158"/>
      <c r="CB3968" s="158"/>
      <c r="CC3968" s="158"/>
      <c r="CD3968" s="158"/>
      <c r="CE3968" s="158"/>
      <c r="CF3968" s="158"/>
      <c r="CG3968" s="158"/>
      <c r="CH3968" s="158"/>
      <c r="CI3968" s="158"/>
      <c r="CJ3968" s="158"/>
      <c r="CK3968" s="158"/>
      <c r="CL3968" s="158"/>
      <c r="CM3968" s="158"/>
      <c r="CN3968" s="158"/>
      <c r="CO3968" s="158"/>
      <c r="CP3968" s="158"/>
      <c r="CQ3968" s="158"/>
      <c r="CR3968" s="158"/>
      <c r="CS3968" s="158"/>
      <c r="CT3968" s="158"/>
      <c r="CU3968" s="158"/>
      <c r="CV3968" s="158"/>
      <c r="CW3968" s="158"/>
      <c r="CX3968" s="158"/>
      <c r="CY3968" s="158"/>
      <c r="CZ3968" s="158"/>
      <c r="DA3968" s="158"/>
      <c r="DB3968" s="158"/>
      <c r="DC3968" s="158"/>
      <c r="DD3968" s="158"/>
      <c r="DE3968" s="158"/>
      <c r="DF3968" s="158"/>
      <c r="DG3968" s="158"/>
      <c r="DH3968" s="158"/>
      <c r="DI3968" s="158"/>
      <c r="DJ3968" s="158"/>
      <c r="DK3968" s="158"/>
      <c r="DL3968" s="158"/>
      <c r="DM3968" s="158"/>
      <c r="DN3968" s="158"/>
      <c r="DO3968" s="158"/>
      <c r="DP3968" s="158"/>
      <c r="DQ3968" s="158"/>
      <c r="DR3968" s="158"/>
      <c r="DS3968" s="160"/>
    </row>
    <row r="3969" spans="1:123" s="110" customFormat="1">
      <c r="A3969" s="184"/>
      <c r="B3969" s="180"/>
      <c r="D3969" s="192"/>
      <c r="E3969" s="157"/>
      <c r="F3969" s="158"/>
      <c r="G3969" s="158"/>
      <c r="H3969" s="158"/>
      <c r="I3969" s="158"/>
      <c r="J3969" s="158"/>
      <c r="K3969" s="158"/>
      <c r="L3969" s="158"/>
      <c r="M3969" s="158"/>
      <c r="N3969" s="158"/>
      <c r="O3969" s="158"/>
      <c r="P3969" s="158"/>
      <c r="Q3969" s="158"/>
      <c r="R3969" s="158"/>
      <c r="S3969" s="158"/>
      <c r="T3969" s="158"/>
      <c r="U3969" s="158"/>
      <c r="V3969" s="158"/>
      <c r="W3969" s="158"/>
      <c r="X3969" s="158"/>
      <c r="Y3969" s="158"/>
      <c r="Z3969" s="158"/>
      <c r="AA3969" s="158"/>
      <c r="AB3969" s="158"/>
      <c r="AC3969" s="158"/>
      <c r="AD3969" s="158"/>
      <c r="AE3969" s="158"/>
      <c r="AF3969" s="158"/>
      <c r="AG3969" s="158"/>
      <c r="AH3969" s="158"/>
      <c r="AI3969" s="158"/>
      <c r="AJ3969" s="158"/>
      <c r="AK3969" s="158"/>
      <c r="AL3969" s="158"/>
      <c r="AM3969" s="158"/>
      <c r="AN3969" s="158"/>
      <c r="AO3969" s="158"/>
      <c r="AP3969" s="158"/>
      <c r="AQ3969" s="158"/>
      <c r="AR3969" s="158"/>
      <c r="AS3969" s="158"/>
      <c r="AT3969" s="158"/>
      <c r="AU3969" s="158"/>
      <c r="AV3969" s="158"/>
      <c r="AW3969" s="158"/>
      <c r="AX3969" s="158"/>
      <c r="AY3969" s="158"/>
      <c r="AZ3969" s="158"/>
      <c r="BA3969" s="158"/>
      <c r="BB3969" s="158"/>
      <c r="BC3969" s="158"/>
      <c r="BD3969" s="159"/>
      <c r="BE3969" s="158"/>
      <c r="BF3969" s="158"/>
      <c r="BG3969" s="158"/>
      <c r="BH3969" s="158"/>
      <c r="BI3969" s="159"/>
      <c r="BJ3969" s="158"/>
      <c r="BK3969" s="158"/>
      <c r="BL3969" s="158"/>
      <c r="BM3969" s="158"/>
      <c r="BN3969" s="158"/>
      <c r="BO3969" s="158"/>
      <c r="BP3969" s="158"/>
      <c r="BQ3969" s="158"/>
      <c r="BR3969" s="158"/>
      <c r="BS3969" s="158"/>
      <c r="BT3969" s="158"/>
      <c r="BU3969" s="158"/>
      <c r="BV3969" s="158"/>
      <c r="BW3969" s="158"/>
      <c r="BX3969" s="158"/>
      <c r="BY3969" s="158"/>
      <c r="BZ3969" s="158"/>
      <c r="CA3969" s="158"/>
      <c r="CB3969" s="158"/>
      <c r="CC3969" s="158"/>
      <c r="CD3969" s="158"/>
      <c r="CE3969" s="158"/>
      <c r="CF3969" s="158"/>
      <c r="CG3969" s="158"/>
      <c r="CH3969" s="158"/>
      <c r="CI3969" s="158"/>
      <c r="CJ3969" s="158"/>
      <c r="CK3969" s="158"/>
      <c r="CL3969" s="158"/>
      <c r="CM3969" s="158"/>
      <c r="CN3969" s="158"/>
      <c r="CO3969" s="158"/>
      <c r="CP3969" s="158"/>
      <c r="CQ3969" s="158"/>
      <c r="CR3969" s="158"/>
      <c r="CS3969" s="158"/>
      <c r="CT3969" s="158"/>
      <c r="CU3969" s="158"/>
      <c r="CV3969" s="158"/>
      <c r="CW3969" s="158"/>
      <c r="CX3969" s="158"/>
      <c r="CY3969" s="158"/>
      <c r="CZ3969" s="158"/>
      <c r="DA3969" s="158"/>
      <c r="DB3969" s="158"/>
      <c r="DC3969" s="158"/>
      <c r="DD3969" s="158"/>
      <c r="DE3969" s="158"/>
      <c r="DF3969" s="158"/>
      <c r="DG3969" s="158"/>
      <c r="DH3969" s="158"/>
      <c r="DI3969" s="158"/>
      <c r="DJ3969" s="158"/>
      <c r="DK3969" s="158"/>
      <c r="DL3969" s="158"/>
      <c r="DM3969" s="158"/>
      <c r="DN3969" s="158"/>
      <c r="DO3969" s="158"/>
      <c r="DP3969" s="158"/>
      <c r="DQ3969" s="158"/>
      <c r="DR3969" s="158"/>
      <c r="DS3969" s="160"/>
    </row>
    <row r="3970" spans="1:123" s="110" customFormat="1">
      <c r="A3970" s="184"/>
      <c r="B3970" s="180"/>
      <c r="D3970" s="192"/>
      <c r="E3970" s="157"/>
      <c r="F3970" s="158"/>
      <c r="G3970" s="158"/>
      <c r="H3970" s="158"/>
      <c r="I3970" s="158"/>
      <c r="J3970" s="158"/>
      <c r="K3970" s="158"/>
      <c r="L3970" s="158"/>
      <c r="M3970" s="158"/>
      <c r="N3970" s="158"/>
      <c r="O3970" s="158"/>
      <c r="P3970" s="158"/>
      <c r="Q3970" s="158"/>
      <c r="R3970" s="158"/>
      <c r="S3970" s="158"/>
      <c r="T3970" s="158"/>
      <c r="U3970" s="158"/>
      <c r="V3970" s="158"/>
      <c r="W3970" s="158"/>
      <c r="X3970" s="158"/>
      <c r="Y3970" s="158"/>
      <c r="Z3970" s="158"/>
      <c r="AA3970" s="158"/>
      <c r="AB3970" s="158"/>
      <c r="AC3970" s="158"/>
      <c r="AD3970" s="158"/>
      <c r="AE3970" s="158"/>
      <c r="AF3970" s="158"/>
      <c r="AG3970" s="158"/>
      <c r="AH3970" s="158"/>
      <c r="AI3970" s="158"/>
      <c r="AJ3970" s="158"/>
      <c r="AK3970" s="158"/>
      <c r="AL3970" s="158"/>
      <c r="AM3970" s="158"/>
      <c r="AN3970" s="158"/>
      <c r="AO3970" s="158"/>
      <c r="AP3970" s="158"/>
      <c r="AQ3970" s="158"/>
      <c r="AR3970" s="158"/>
      <c r="AS3970" s="158"/>
      <c r="AT3970" s="158"/>
      <c r="AU3970" s="158"/>
      <c r="AV3970" s="158"/>
      <c r="AW3970" s="158"/>
      <c r="AX3970" s="158"/>
      <c r="AY3970" s="158"/>
      <c r="AZ3970" s="158"/>
      <c r="BA3970" s="158"/>
      <c r="BB3970" s="158"/>
      <c r="BC3970" s="158"/>
      <c r="BD3970" s="159"/>
      <c r="BE3970" s="158"/>
      <c r="BF3970" s="158"/>
      <c r="BG3970" s="158"/>
      <c r="BH3970" s="158"/>
      <c r="BI3970" s="159"/>
      <c r="BJ3970" s="158"/>
      <c r="BK3970" s="158"/>
      <c r="BL3970" s="158"/>
      <c r="BM3970" s="158"/>
      <c r="BN3970" s="158"/>
      <c r="BO3970" s="158"/>
      <c r="BP3970" s="158"/>
      <c r="BQ3970" s="158"/>
      <c r="BR3970" s="158"/>
      <c r="BS3970" s="158"/>
      <c r="BT3970" s="158"/>
      <c r="BU3970" s="158"/>
      <c r="BV3970" s="158"/>
      <c r="BW3970" s="158"/>
      <c r="BX3970" s="158"/>
      <c r="BY3970" s="158"/>
      <c r="BZ3970" s="158"/>
      <c r="CA3970" s="158"/>
      <c r="CB3970" s="158"/>
      <c r="CC3970" s="158"/>
      <c r="CD3970" s="158"/>
      <c r="CE3970" s="158"/>
      <c r="CF3970" s="158"/>
      <c r="CG3970" s="158"/>
      <c r="CH3970" s="158"/>
      <c r="CI3970" s="158"/>
      <c r="CJ3970" s="158"/>
      <c r="CK3970" s="158"/>
      <c r="CL3970" s="158"/>
      <c r="CM3970" s="158"/>
      <c r="CN3970" s="158"/>
      <c r="CO3970" s="158"/>
      <c r="CP3970" s="158"/>
      <c r="CQ3970" s="158"/>
      <c r="CR3970" s="158"/>
      <c r="CS3970" s="158"/>
      <c r="CT3970" s="158"/>
      <c r="CU3970" s="158"/>
      <c r="CV3970" s="158"/>
      <c r="CW3970" s="158"/>
      <c r="CX3970" s="158"/>
      <c r="CY3970" s="158"/>
      <c r="CZ3970" s="158"/>
      <c r="DA3970" s="158"/>
      <c r="DB3970" s="158"/>
      <c r="DC3970" s="158"/>
      <c r="DD3970" s="158"/>
      <c r="DE3970" s="158"/>
      <c r="DF3970" s="158"/>
      <c r="DG3970" s="158"/>
      <c r="DH3970" s="158"/>
      <c r="DI3970" s="158"/>
      <c r="DJ3970" s="158"/>
      <c r="DK3970" s="158"/>
      <c r="DL3970" s="158"/>
      <c r="DM3970" s="158"/>
      <c r="DN3970" s="158"/>
      <c r="DO3970" s="158"/>
      <c r="DP3970" s="158"/>
      <c r="DQ3970" s="158"/>
      <c r="DR3970" s="158"/>
      <c r="DS3970" s="160"/>
    </row>
    <row r="3971" spans="1:123" s="110" customFormat="1">
      <c r="A3971" s="184"/>
      <c r="B3971" s="180"/>
      <c r="D3971" s="192"/>
      <c r="E3971" s="157"/>
      <c r="F3971" s="158"/>
      <c r="G3971" s="158"/>
      <c r="H3971" s="158"/>
      <c r="I3971" s="158"/>
      <c r="J3971" s="158"/>
      <c r="K3971" s="158"/>
      <c r="L3971" s="158"/>
      <c r="M3971" s="158"/>
      <c r="N3971" s="158"/>
      <c r="O3971" s="158"/>
      <c r="P3971" s="158"/>
      <c r="Q3971" s="158"/>
      <c r="R3971" s="158"/>
      <c r="S3971" s="158"/>
      <c r="T3971" s="158"/>
      <c r="U3971" s="158"/>
      <c r="V3971" s="158"/>
      <c r="W3971" s="158"/>
      <c r="X3971" s="158"/>
      <c r="Y3971" s="158"/>
      <c r="Z3971" s="158"/>
      <c r="AA3971" s="158"/>
      <c r="AB3971" s="158"/>
      <c r="AC3971" s="158"/>
      <c r="AD3971" s="158"/>
      <c r="AE3971" s="158"/>
      <c r="AF3971" s="158"/>
      <c r="AG3971" s="158"/>
      <c r="AH3971" s="158"/>
      <c r="AI3971" s="158"/>
      <c r="AJ3971" s="158"/>
      <c r="AK3971" s="158"/>
      <c r="AL3971" s="158"/>
      <c r="AM3971" s="158"/>
      <c r="AN3971" s="158"/>
      <c r="AO3971" s="158"/>
      <c r="AP3971" s="158"/>
      <c r="AQ3971" s="158"/>
      <c r="AR3971" s="158"/>
      <c r="AS3971" s="158"/>
      <c r="AT3971" s="158"/>
      <c r="AU3971" s="158"/>
      <c r="AV3971" s="158"/>
      <c r="AW3971" s="158"/>
      <c r="AX3971" s="158"/>
      <c r="AY3971" s="158"/>
      <c r="AZ3971" s="158"/>
      <c r="BA3971" s="158"/>
      <c r="BB3971" s="158"/>
      <c r="BC3971" s="158"/>
      <c r="BD3971" s="159"/>
      <c r="BE3971" s="158"/>
      <c r="BF3971" s="158"/>
      <c r="BG3971" s="158"/>
      <c r="BH3971" s="158"/>
      <c r="BI3971" s="159"/>
      <c r="BJ3971" s="158"/>
      <c r="BK3971" s="158"/>
      <c r="BL3971" s="158"/>
      <c r="BM3971" s="158"/>
      <c r="BN3971" s="158"/>
      <c r="BO3971" s="158"/>
      <c r="BP3971" s="158"/>
      <c r="BQ3971" s="158"/>
      <c r="BR3971" s="158"/>
      <c r="BS3971" s="158"/>
      <c r="BT3971" s="158"/>
      <c r="BU3971" s="158"/>
      <c r="BV3971" s="158"/>
      <c r="BW3971" s="158"/>
      <c r="BX3971" s="158"/>
      <c r="BY3971" s="158"/>
      <c r="BZ3971" s="158"/>
      <c r="CA3971" s="158"/>
      <c r="CB3971" s="158"/>
      <c r="CC3971" s="158"/>
      <c r="CD3971" s="158"/>
      <c r="CE3971" s="158"/>
      <c r="CF3971" s="158"/>
      <c r="CG3971" s="158"/>
      <c r="CH3971" s="158"/>
      <c r="CI3971" s="158"/>
      <c r="CJ3971" s="158"/>
      <c r="CK3971" s="158"/>
      <c r="CL3971" s="158"/>
      <c r="CM3971" s="158"/>
      <c r="CN3971" s="158"/>
      <c r="CO3971" s="158"/>
      <c r="CP3971" s="158"/>
      <c r="CQ3971" s="158"/>
      <c r="CR3971" s="158"/>
      <c r="CS3971" s="158"/>
      <c r="CT3971" s="158"/>
      <c r="CU3971" s="158"/>
      <c r="CV3971" s="158"/>
      <c r="CW3971" s="158"/>
      <c r="CX3971" s="158"/>
      <c r="CY3971" s="158"/>
      <c r="CZ3971" s="158"/>
      <c r="DA3971" s="158"/>
      <c r="DB3971" s="158"/>
      <c r="DC3971" s="158"/>
      <c r="DD3971" s="158"/>
      <c r="DE3971" s="158"/>
      <c r="DF3971" s="158"/>
      <c r="DG3971" s="158"/>
      <c r="DH3971" s="158"/>
      <c r="DI3971" s="158"/>
      <c r="DJ3971" s="158"/>
      <c r="DK3971" s="158"/>
      <c r="DL3971" s="158"/>
      <c r="DM3971" s="158"/>
      <c r="DN3971" s="158"/>
      <c r="DO3971" s="158"/>
      <c r="DP3971" s="158"/>
      <c r="DQ3971" s="158"/>
      <c r="DR3971" s="158"/>
      <c r="DS3971" s="160"/>
    </row>
    <row r="3972" spans="1:123" s="110" customFormat="1">
      <c r="A3972" s="184"/>
      <c r="B3972" s="180"/>
      <c r="D3972" s="192"/>
      <c r="E3972" s="157"/>
      <c r="F3972" s="158"/>
      <c r="G3972" s="158"/>
      <c r="H3972" s="158"/>
      <c r="I3972" s="158"/>
      <c r="J3972" s="158"/>
      <c r="K3972" s="158"/>
      <c r="L3972" s="158"/>
      <c r="M3972" s="158"/>
      <c r="N3972" s="158"/>
      <c r="O3972" s="158"/>
      <c r="P3972" s="158"/>
      <c r="Q3972" s="158"/>
      <c r="R3972" s="158"/>
      <c r="S3972" s="158"/>
      <c r="T3972" s="158"/>
      <c r="U3972" s="158"/>
      <c r="V3972" s="158"/>
      <c r="W3972" s="158"/>
      <c r="X3972" s="158"/>
      <c r="Y3972" s="158"/>
      <c r="Z3972" s="158"/>
      <c r="AA3972" s="158"/>
      <c r="AB3972" s="158"/>
      <c r="AC3972" s="158"/>
      <c r="AD3972" s="158"/>
      <c r="AE3972" s="158"/>
      <c r="AF3972" s="158"/>
      <c r="AG3972" s="158"/>
      <c r="AH3972" s="158"/>
      <c r="AI3972" s="158"/>
      <c r="AJ3972" s="158"/>
      <c r="AK3972" s="158"/>
      <c r="AL3972" s="158"/>
      <c r="AM3972" s="158"/>
      <c r="AN3972" s="158"/>
      <c r="AO3972" s="158"/>
      <c r="AP3972" s="158"/>
      <c r="AQ3972" s="158"/>
      <c r="AR3972" s="158"/>
      <c r="AS3972" s="158"/>
      <c r="AT3972" s="158"/>
      <c r="AU3972" s="158"/>
      <c r="AV3972" s="158"/>
      <c r="AW3972" s="158"/>
      <c r="AX3972" s="158"/>
      <c r="AY3972" s="158"/>
      <c r="AZ3972" s="158"/>
      <c r="BA3972" s="158"/>
      <c r="BB3972" s="158"/>
      <c r="BC3972" s="158"/>
      <c r="BD3972" s="159"/>
      <c r="BE3972" s="158"/>
      <c r="BF3972" s="158"/>
      <c r="BG3972" s="158"/>
      <c r="BH3972" s="158"/>
      <c r="BI3972" s="159"/>
      <c r="BJ3972" s="158"/>
      <c r="BK3972" s="158"/>
      <c r="BL3972" s="158"/>
      <c r="BM3972" s="158"/>
      <c r="BN3972" s="158"/>
      <c r="BO3972" s="158"/>
      <c r="BP3972" s="158"/>
      <c r="BQ3972" s="158"/>
      <c r="BR3972" s="158"/>
      <c r="BS3972" s="158"/>
      <c r="BT3972" s="158"/>
      <c r="BU3972" s="158"/>
      <c r="BV3972" s="158"/>
      <c r="BW3972" s="158"/>
      <c r="BX3972" s="158"/>
      <c r="BY3972" s="158"/>
      <c r="BZ3972" s="158"/>
      <c r="CA3972" s="158"/>
      <c r="CB3972" s="158"/>
      <c r="CC3972" s="158"/>
      <c r="CD3972" s="158"/>
      <c r="CE3972" s="158"/>
      <c r="CF3972" s="158"/>
      <c r="CG3972" s="158"/>
      <c r="CH3972" s="158"/>
      <c r="CI3972" s="158"/>
      <c r="CJ3972" s="158"/>
      <c r="CK3972" s="158"/>
      <c r="CL3972" s="158"/>
      <c r="CM3972" s="158"/>
      <c r="CN3972" s="158"/>
      <c r="CO3972" s="158"/>
      <c r="CP3972" s="158"/>
      <c r="CQ3972" s="158"/>
      <c r="CR3972" s="158"/>
      <c r="CS3972" s="158"/>
      <c r="CT3972" s="158"/>
      <c r="CU3972" s="158"/>
      <c r="CV3972" s="158"/>
      <c r="CW3972" s="158"/>
      <c r="CX3972" s="158"/>
      <c r="CY3972" s="158"/>
      <c r="CZ3972" s="158"/>
      <c r="DA3972" s="158"/>
      <c r="DB3972" s="158"/>
      <c r="DC3972" s="158"/>
      <c r="DD3972" s="158"/>
      <c r="DE3972" s="158"/>
      <c r="DF3972" s="158"/>
      <c r="DG3972" s="158"/>
      <c r="DH3972" s="158"/>
      <c r="DI3972" s="158"/>
      <c r="DJ3972" s="158"/>
      <c r="DK3972" s="158"/>
      <c r="DL3972" s="158"/>
      <c r="DM3972" s="158"/>
      <c r="DN3972" s="158"/>
      <c r="DO3972" s="158"/>
      <c r="DP3972" s="158"/>
      <c r="DQ3972" s="158"/>
      <c r="DR3972" s="158"/>
      <c r="DS3972" s="160"/>
    </row>
    <row r="3973" spans="1:123" s="110" customFormat="1">
      <c r="A3973" s="184"/>
      <c r="B3973" s="180"/>
      <c r="D3973" s="192"/>
      <c r="E3973" s="157"/>
      <c r="F3973" s="158"/>
      <c r="G3973" s="158"/>
      <c r="H3973" s="158"/>
      <c r="I3973" s="158"/>
      <c r="J3973" s="158"/>
      <c r="K3973" s="158"/>
      <c r="L3973" s="158"/>
      <c r="M3973" s="158"/>
      <c r="N3973" s="158"/>
      <c r="O3973" s="158"/>
      <c r="P3973" s="158"/>
      <c r="Q3973" s="158"/>
      <c r="R3973" s="158"/>
      <c r="S3973" s="158"/>
      <c r="T3973" s="158"/>
      <c r="U3973" s="158"/>
      <c r="V3973" s="158"/>
      <c r="W3973" s="158"/>
      <c r="X3973" s="158"/>
      <c r="Y3973" s="158"/>
      <c r="Z3973" s="158"/>
      <c r="AA3973" s="158"/>
      <c r="AB3973" s="158"/>
      <c r="AC3973" s="158"/>
      <c r="AD3973" s="158"/>
      <c r="AE3973" s="158"/>
      <c r="AF3973" s="158"/>
      <c r="AG3973" s="158"/>
      <c r="AH3973" s="158"/>
      <c r="AI3973" s="158"/>
      <c r="AJ3973" s="158"/>
      <c r="AK3973" s="158"/>
      <c r="AL3973" s="158"/>
      <c r="AM3973" s="158"/>
      <c r="AN3973" s="158"/>
      <c r="AO3973" s="158"/>
      <c r="AP3973" s="158"/>
      <c r="AQ3973" s="158"/>
      <c r="AR3973" s="158"/>
      <c r="AS3973" s="158"/>
      <c r="AT3973" s="158"/>
      <c r="AU3973" s="158"/>
      <c r="AV3973" s="158"/>
      <c r="AW3973" s="158"/>
      <c r="AX3973" s="158"/>
      <c r="AY3973" s="158"/>
      <c r="AZ3973" s="158"/>
      <c r="BA3973" s="158"/>
      <c r="BB3973" s="158"/>
      <c r="BC3973" s="158"/>
      <c r="BD3973" s="159"/>
      <c r="BE3973" s="158"/>
      <c r="BF3973" s="158"/>
      <c r="BG3973" s="158"/>
      <c r="BH3973" s="158"/>
      <c r="BI3973" s="159"/>
      <c r="BJ3973" s="158"/>
      <c r="BK3973" s="158"/>
      <c r="BL3973" s="158"/>
      <c r="BM3973" s="158"/>
      <c r="BN3973" s="158"/>
      <c r="BO3973" s="158"/>
      <c r="BP3973" s="158"/>
      <c r="BQ3973" s="158"/>
      <c r="BR3973" s="158"/>
      <c r="BS3973" s="158"/>
      <c r="BT3973" s="158"/>
      <c r="BU3973" s="158"/>
      <c r="BV3973" s="158"/>
      <c r="BW3973" s="158"/>
      <c r="BX3973" s="158"/>
      <c r="BY3973" s="158"/>
      <c r="BZ3973" s="158"/>
      <c r="CA3973" s="158"/>
      <c r="CB3973" s="158"/>
      <c r="CC3973" s="158"/>
      <c r="CD3973" s="158"/>
      <c r="CE3973" s="158"/>
      <c r="CF3973" s="158"/>
      <c r="CG3973" s="158"/>
      <c r="CH3973" s="158"/>
      <c r="CI3973" s="158"/>
      <c r="CJ3973" s="158"/>
      <c r="CK3973" s="158"/>
      <c r="CL3973" s="158"/>
      <c r="CM3973" s="158"/>
      <c r="CN3973" s="158"/>
      <c r="CO3973" s="158"/>
      <c r="CP3973" s="158"/>
      <c r="CQ3973" s="158"/>
      <c r="CR3973" s="158"/>
      <c r="CS3973" s="158"/>
      <c r="CT3973" s="158"/>
      <c r="CU3973" s="158"/>
      <c r="CV3973" s="158"/>
      <c r="CW3973" s="158"/>
      <c r="CX3973" s="158"/>
      <c r="CY3973" s="158"/>
      <c r="CZ3973" s="158"/>
      <c r="DA3973" s="158"/>
      <c r="DB3973" s="158"/>
      <c r="DC3973" s="158"/>
      <c r="DD3973" s="158"/>
      <c r="DE3973" s="158"/>
      <c r="DF3973" s="158"/>
      <c r="DG3973" s="158"/>
      <c r="DH3973" s="158"/>
      <c r="DI3973" s="158"/>
      <c r="DJ3973" s="158"/>
      <c r="DK3973" s="158"/>
      <c r="DL3973" s="158"/>
      <c r="DM3973" s="158"/>
      <c r="DN3973" s="158"/>
      <c r="DO3973" s="158"/>
      <c r="DP3973" s="158"/>
      <c r="DQ3973" s="158"/>
      <c r="DR3973" s="158"/>
      <c r="DS3973" s="160"/>
    </row>
    <row r="3974" spans="1:123" s="110" customFormat="1">
      <c r="A3974" s="184"/>
      <c r="B3974" s="180"/>
      <c r="D3974" s="192"/>
      <c r="E3974" s="157"/>
      <c r="F3974" s="158"/>
      <c r="G3974" s="158"/>
      <c r="H3974" s="158"/>
      <c r="I3974" s="158"/>
      <c r="J3974" s="158"/>
      <c r="K3974" s="158"/>
      <c r="L3974" s="158"/>
      <c r="M3974" s="158"/>
      <c r="N3974" s="158"/>
      <c r="O3974" s="158"/>
      <c r="P3974" s="158"/>
      <c r="Q3974" s="158"/>
      <c r="R3974" s="158"/>
      <c r="S3974" s="158"/>
      <c r="T3974" s="158"/>
      <c r="U3974" s="158"/>
      <c r="V3974" s="158"/>
      <c r="W3974" s="158"/>
      <c r="X3974" s="158"/>
      <c r="Y3974" s="158"/>
      <c r="Z3974" s="158"/>
      <c r="AA3974" s="158"/>
      <c r="AB3974" s="158"/>
      <c r="AC3974" s="158"/>
      <c r="AD3974" s="158"/>
      <c r="AE3974" s="158"/>
      <c r="AF3974" s="158"/>
      <c r="AG3974" s="158"/>
      <c r="AH3974" s="158"/>
      <c r="AI3974" s="158"/>
      <c r="AJ3974" s="158"/>
      <c r="AK3974" s="158"/>
      <c r="AL3974" s="158"/>
      <c r="AM3974" s="158"/>
      <c r="AN3974" s="158"/>
      <c r="AO3974" s="158"/>
      <c r="AP3974" s="158"/>
      <c r="AQ3974" s="158"/>
      <c r="AR3974" s="158"/>
      <c r="AS3974" s="158"/>
      <c r="AT3974" s="158"/>
      <c r="AU3974" s="158"/>
      <c r="AV3974" s="158"/>
      <c r="AW3974" s="158"/>
      <c r="AX3974" s="158"/>
      <c r="AY3974" s="158"/>
      <c r="AZ3974" s="158"/>
      <c r="BA3974" s="158"/>
      <c r="BB3974" s="158"/>
      <c r="BC3974" s="158"/>
      <c r="BD3974" s="159"/>
      <c r="BE3974" s="158"/>
      <c r="BF3974" s="158"/>
      <c r="BG3974" s="158"/>
      <c r="BH3974" s="158"/>
      <c r="BI3974" s="159"/>
      <c r="BJ3974" s="158"/>
      <c r="BK3974" s="158"/>
      <c r="BL3974" s="158"/>
      <c r="BM3974" s="158"/>
      <c r="BN3974" s="158"/>
      <c r="BO3974" s="158"/>
      <c r="BP3974" s="158"/>
      <c r="BQ3974" s="158"/>
      <c r="BR3974" s="158"/>
      <c r="BS3974" s="158"/>
      <c r="BT3974" s="158"/>
      <c r="BU3974" s="158"/>
      <c r="BV3974" s="158"/>
      <c r="BW3974" s="158"/>
      <c r="BX3974" s="158"/>
      <c r="BY3974" s="158"/>
      <c r="BZ3974" s="158"/>
      <c r="CA3974" s="158"/>
      <c r="CB3974" s="158"/>
      <c r="CC3974" s="158"/>
      <c r="CD3974" s="158"/>
      <c r="CE3974" s="158"/>
      <c r="CF3974" s="158"/>
      <c r="CG3974" s="158"/>
      <c r="CH3974" s="158"/>
      <c r="CI3974" s="158"/>
      <c r="CJ3974" s="158"/>
      <c r="CK3974" s="158"/>
      <c r="CL3974" s="158"/>
      <c r="CM3974" s="158"/>
      <c r="CN3974" s="158"/>
      <c r="CO3974" s="158"/>
      <c r="CP3974" s="158"/>
      <c r="CQ3974" s="158"/>
      <c r="CR3974" s="158"/>
      <c r="CS3974" s="158"/>
      <c r="CT3974" s="158"/>
      <c r="CU3974" s="158"/>
      <c r="CV3974" s="158"/>
      <c r="CW3974" s="158"/>
      <c r="CX3974" s="158"/>
      <c r="CY3974" s="158"/>
      <c r="CZ3974" s="158"/>
      <c r="DA3974" s="158"/>
      <c r="DB3974" s="158"/>
      <c r="DC3974" s="158"/>
      <c r="DD3974" s="158"/>
      <c r="DE3974" s="158"/>
      <c r="DF3974" s="158"/>
      <c r="DG3974" s="158"/>
      <c r="DH3974" s="158"/>
      <c r="DI3974" s="158"/>
      <c r="DJ3974" s="158"/>
      <c r="DK3974" s="158"/>
      <c r="DL3974" s="158"/>
      <c r="DM3974" s="158"/>
      <c r="DN3974" s="158"/>
      <c r="DO3974" s="158"/>
      <c r="DP3974" s="158"/>
      <c r="DQ3974" s="158"/>
      <c r="DR3974" s="158"/>
      <c r="DS3974" s="160"/>
    </row>
    <row r="3975" spans="1:123" s="110" customFormat="1">
      <c r="A3975" s="184"/>
      <c r="B3975" s="180"/>
      <c r="D3975" s="192"/>
      <c r="E3975" s="157"/>
      <c r="F3975" s="158"/>
      <c r="G3975" s="158"/>
      <c r="H3975" s="158"/>
      <c r="I3975" s="158"/>
      <c r="J3975" s="158"/>
      <c r="K3975" s="158"/>
      <c r="L3975" s="158"/>
      <c r="M3975" s="158"/>
      <c r="N3975" s="158"/>
      <c r="O3975" s="158"/>
      <c r="P3975" s="158"/>
      <c r="Q3975" s="158"/>
      <c r="R3975" s="158"/>
      <c r="S3975" s="158"/>
      <c r="T3975" s="158"/>
      <c r="U3975" s="158"/>
      <c r="V3975" s="158"/>
      <c r="W3975" s="158"/>
      <c r="X3975" s="158"/>
      <c r="Y3975" s="158"/>
      <c r="Z3975" s="158"/>
      <c r="AA3975" s="158"/>
      <c r="AB3975" s="158"/>
      <c r="AC3975" s="158"/>
      <c r="AD3975" s="158"/>
      <c r="AE3975" s="158"/>
      <c r="AF3975" s="158"/>
      <c r="AG3975" s="158"/>
      <c r="AH3975" s="158"/>
      <c r="AI3975" s="158"/>
      <c r="AJ3975" s="158"/>
      <c r="AK3975" s="158"/>
      <c r="AL3975" s="158"/>
      <c r="AM3975" s="158"/>
      <c r="AN3975" s="158"/>
      <c r="AO3975" s="158"/>
      <c r="AP3975" s="158"/>
      <c r="AQ3975" s="158"/>
      <c r="AR3975" s="158"/>
      <c r="AS3975" s="158"/>
      <c r="AT3975" s="158"/>
      <c r="AU3975" s="158"/>
      <c r="AV3975" s="158"/>
      <c r="AW3975" s="158"/>
      <c r="AX3975" s="158"/>
      <c r="AY3975" s="158"/>
      <c r="AZ3975" s="158"/>
      <c r="BA3975" s="158"/>
      <c r="BB3975" s="158"/>
      <c r="BC3975" s="158"/>
      <c r="BD3975" s="159"/>
      <c r="BE3975" s="158"/>
      <c r="BF3975" s="158"/>
      <c r="BG3975" s="158"/>
      <c r="BH3975" s="158"/>
      <c r="BI3975" s="159"/>
      <c r="BJ3975" s="158"/>
      <c r="BK3975" s="158"/>
      <c r="BL3975" s="158"/>
      <c r="BM3975" s="158"/>
      <c r="BN3975" s="158"/>
      <c r="BO3975" s="158"/>
      <c r="BP3975" s="158"/>
      <c r="BQ3975" s="158"/>
      <c r="BR3975" s="158"/>
      <c r="BS3975" s="158"/>
      <c r="BT3975" s="158"/>
      <c r="BU3975" s="158"/>
      <c r="BV3975" s="158"/>
      <c r="BW3975" s="158"/>
      <c r="BX3975" s="158"/>
      <c r="BY3975" s="158"/>
      <c r="BZ3975" s="158"/>
      <c r="CA3975" s="158"/>
      <c r="CB3975" s="158"/>
      <c r="CC3975" s="158"/>
      <c r="CD3975" s="158"/>
      <c r="CE3975" s="158"/>
      <c r="CF3975" s="158"/>
      <c r="CG3975" s="158"/>
      <c r="CH3975" s="158"/>
      <c r="CI3975" s="158"/>
      <c r="CJ3975" s="158"/>
      <c r="CK3975" s="158"/>
      <c r="CL3975" s="158"/>
      <c r="CM3975" s="158"/>
      <c r="CN3975" s="158"/>
      <c r="CO3975" s="158"/>
      <c r="CP3975" s="158"/>
      <c r="CQ3975" s="158"/>
      <c r="CR3975" s="158"/>
      <c r="CS3975" s="158"/>
      <c r="CT3975" s="158"/>
      <c r="CU3975" s="158"/>
      <c r="CV3975" s="158"/>
      <c r="CW3975" s="158"/>
      <c r="CX3975" s="158"/>
      <c r="CY3975" s="158"/>
      <c r="CZ3975" s="158"/>
      <c r="DA3975" s="158"/>
      <c r="DB3975" s="158"/>
      <c r="DC3975" s="158"/>
      <c r="DD3975" s="158"/>
      <c r="DE3975" s="158"/>
      <c r="DF3975" s="158"/>
      <c r="DG3975" s="158"/>
      <c r="DH3975" s="158"/>
      <c r="DI3975" s="158"/>
      <c r="DJ3975" s="158"/>
      <c r="DK3975" s="158"/>
      <c r="DL3975" s="158"/>
      <c r="DM3975" s="158"/>
      <c r="DN3975" s="158"/>
      <c r="DO3975" s="158"/>
      <c r="DP3975" s="158"/>
      <c r="DQ3975" s="158"/>
      <c r="DR3975" s="158"/>
      <c r="DS3975" s="160"/>
    </row>
    <row r="3976" spans="1:123" s="110" customFormat="1">
      <c r="A3976" s="184"/>
      <c r="B3976" s="180"/>
      <c r="D3976" s="192"/>
      <c r="E3976" s="157"/>
      <c r="F3976" s="158"/>
      <c r="G3976" s="158"/>
      <c r="H3976" s="158"/>
      <c r="I3976" s="158"/>
      <c r="J3976" s="158"/>
      <c r="K3976" s="158"/>
      <c r="L3976" s="158"/>
      <c r="M3976" s="158"/>
      <c r="N3976" s="158"/>
      <c r="O3976" s="158"/>
      <c r="P3976" s="158"/>
      <c r="Q3976" s="158"/>
      <c r="R3976" s="158"/>
      <c r="S3976" s="158"/>
      <c r="T3976" s="158"/>
      <c r="U3976" s="158"/>
      <c r="V3976" s="158"/>
      <c r="W3976" s="158"/>
      <c r="X3976" s="158"/>
      <c r="Y3976" s="158"/>
      <c r="Z3976" s="158"/>
      <c r="AA3976" s="158"/>
      <c r="AB3976" s="158"/>
      <c r="AC3976" s="158"/>
      <c r="AD3976" s="158"/>
      <c r="AE3976" s="158"/>
      <c r="AF3976" s="158"/>
      <c r="AG3976" s="158"/>
      <c r="AH3976" s="158"/>
      <c r="AI3976" s="158"/>
      <c r="AJ3976" s="158"/>
      <c r="AK3976" s="158"/>
      <c r="AL3976" s="158"/>
      <c r="AM3976" s="158"/>
      <c r="AN3976" s="158"/>
      <c r="AO3976" s="158"/>
      <c r="AP3976" s="158"/>
      <c r="AQ3976" s="158"/>
      <c r="AR3976" s="158"/>
      <c r="AS3976" s="158"/>
      <c r="AT3976" s="158"/>
      <c r="AU3976" s="158"/>
      <c r="AV3976" s="158"/>
      <c r="AW3976" s="158"/>
      <c r="AX3976" s="158"/>
      <c r="AY3976" s="158"/>
      <c r="AZ3976" s="158"/>
      <c r="BA3976" s="158"/>
      <c r="BB3976" s="158"/>
      <c r="BC3976" s="158"/>
      <c r="BD3976" s="159"/>
      <c r="BE3976" s="158"/>
      <c r="BF3976" s="158"/>
      <c r="BG3976" s="158"/>
      <c r="BH3976" s="158"/>
      <c r="BI3976" s="159"/>
      <c r="BJ3976" s="158"/>
      <c r="BK3976" s="158"/>
      <c r="BL3976" s="158"/>
      <c r="BM3976" s="158"/>
      <c r="BN3976" s="158"/>
      <c r="BO3976" s="158"/>
      <c r="BP3976" s="158"/>
      <c r="BQ3976" s="158"/>
      <c r="BR3976" s="158"/>
      <c r="BS3976" s="158"/>
      <c r="BT3976" s="158"/>
      <c r="BU3976" s="158"/>
      <c r="BV3976" s="158"/>
      <c r="BW3976" s="158"/>
      <c r="BX3976" s="158"/>
      <c r="BY3976" s="158"/>
      <c r="BZ3976" s="158"/>
      <c r="CA3976" s="158"/>
      <c r="CB3976" s="158"/>
      <c r="CC3976" s="158"/>
      <c r="CD3976" s="158"/>
      <c r="CE3976" s="158"/>
      <c r="CF3976" s="158"/>
      <c r="CG3976" s="158"/>
      <c r="CH3976" s="158"/>
      <c r="CI3976" s="158"/>
      <c r="CJ3976" s="158"/>
      <c r="CK3976" s="158"/>
      <c r="CL3976" s="158"/>
      <c r="CM3976" s="158"/>
      <c r="CN3976" s="158"/>
      <c r="CO3976" s="158"/>
      <c r="CP3976" s="158"/>
      <c r="CQ3976" s="158"/>
      <c r="CR3976" s="158"/>
      <c r="CS3976" s="158"/>
      <c r="CT3976" s="158"/>
      <c r="CU3976" s="158"/>
      <c r="CV3976" s="158"/>
      <c r="CW3976" s="158"/>
      <c r="CX3976" s="158"/>
      <c r="CY3976" s="158"/>
      <c r="CZ3976" s="158"/>
      <c r="DA3976" s="158"/>
      <c r="DB3976" s="158"/>
      <c r="DC3976" s="158"/>
      <c r="DD3976" s="158"/>
      <c r="DE3976" s="158"/>
      <c r="DF3976" s="158"/>
      <c r="DG3976" s="158"/>
      <c r="DH3976" s="158"/>
      <c r="DI3976" s="158"/>
      <c r="DJ3976" s="158"/>
      <c r="DK3976" s="158"/>
      <c r="DL3976" s="158"/>
      <c r="DM3976" s="158"/>
      <c r="DN3976" s="158"/>
      <c r="DO3976" s="158"/>
      <c r="DP3976" s="158"/>
      <c r="DQ3976" s="158"/>
      <c r="DR3976" s="158"/>
      <c r="DS3976" s="160"/>
    </row>
    <row r="3977" spans="1:123" s="110" customFormat="1">
      <c r="A3977" s="184"/>
      <c r="B3977" s="180"/>
      <c r="D3977" s="192"/>
      <c r="E3977" s="157"/>
      <c r="F3977" s="158"/>
      <c r="G3977" s="158"/>
      <c r="H3977" s="158"/>
      <c r="I3977" s="158"/>
      <c r="J3977" s="158"/>
      <c r="K3977" s="158"/>
      <c r="L3977" s="158"/>
      <c r="M3977" s="158"/>
      <c r="N3977" s="158"/>
      <c r="O3977" s="158"/>
      <c r="P3977" s="158"/>
      <c r="Q3977" s="158"/>
      <c r="R3977" s="158"/>
      <c r="S3977" s="158"/>
      <c r="T3977" s="158"/>
      <c r="U3977" s="158"/>
      <c r="V3977" s="158"/>
      <c r="W3977" s="158"/>
      <c r="X3977" s="158"/>
      <c r="Y3977" s="158"/>
      <c r="Z3977" s="158"/>
      <c r="AA3977" s="158"/>
      <c r="AB3977" s="158"/>
      <c r="AC3977" s="158"/>
      <c r="AD3977" s="158"/>
      <c r="AE3977" s="158"/>
      <c r="AF3977" s="158"/>
      <c r="AG3977" s="158"/>
      <c r="AH3977" s="158"/>
      <c r="AI3977" s="158"/>
      <c r="AJ3977" s="158"/>
      <c r="AK3977" s="158"/>
      <c r="AL3977" s="158"/>
      <c r="AM3977" s="158"/>
      <c r="AN3977" s="158"/>
      <c r="AO3977" s="158"/>
      <c r="AP3977" s="158"/>
      <c r="AQ3977" s="158"/>
      <c r="AR3977" s="158"/>
      <c r="AS3977" s="158"/>
      <c r="AT3977" s="158"/>
      <c r="AU3977" s="158"/>
      <c r="AV3977" s="158"/>
      <c r="AW3977" s="158"/>
      <c r="AX3977" s="158"/>
      <c r="AY3977" s="158"/>
      <c r="AZ3977" s="158"/>
      <c r="BA3977" s="158"/>
      <c r="BB3977" s="158"/>
      <c r="BC3977" s="158"/>
      <c r="BD3977" s="159"/>
      <c r="BE3977" s="158"/>
      <c r="BF3977" s="158"/>
      <c r="BG3977" s="158"/>
      <c r="BH3977" s="158"/>
      <c r="BI3977" s="159"/>
      <c r="BJ3977" s="158"/>
      <c r="BK3977" s="158"/>
      <c r="BL3977" s="158"/>
      <c r="BM3977" s="158"/>
      <c r="BN3977" s="158"/>
      <c r="BO3977" s="158"/>
      <c r="BP3977" s="158"/>
      <c r="BQ3977" s="158"/>
      <c r="BR3977" s="158"/>
      <c r="BS3977" s="158"/>
      <c r="BT3977" s="158"/>
      <c r="BU3977" s="158"/>
      <c r="BV3977" s="158"/>
      <c r="BW3977" s="158"/>
      <c r="BX3977" s="158"/>
      <c r="BY3977" s="158"/>
      <c r="BZ3977" s="158"/>
      <c r="CA3977" s="158"/>
      <c r="CB3977" s="158"/>
      <c r="CC3977" s="158"/>
      <c r="CD3977" s="158"/>
      <c r="CE3977" s="158"/>
      <c r="CF3977" s="158"/>
      <c r="CG3977" s="158"/>
      <c r="CH3977" s="158"/>
      <c r="CI3977" s="158"/>
      <c r="CJ3977" s="158"/>
      <c r="CK3977" s="158"/>
      <c r="CL3977" s="158"/>
      <c r="CM3977" s="158"/>
      <c r="CN3977" s="158"/>
      <c r="CO3977" s="158"/>
      <c r="CP3977" s="158"/>
      <c r="CQ3977" s="158"/>
      <c r="CR3977" s="158"/>
      <c r="CS3977" s="158"/>
      <c r="CT3977" s="158"/>
      <c r="CU3977" s="158"/>
      <c r="CV3977" s="158"/>
      <c r="CW3977" s="158"/>
      <c r="CX3977" s="158"/>
      <c r="CY3977" s="158"/>
      <c r="CZ3977" s="158"/>
      <c r="DA3977" s="158"/>
      <c r="DB3977" s="158"/>
      <c r="DC3977" s="158"/>
      <c r="DD3977" s="158"/>
      <c r="DE3977" s="158"/>
      <c r="DF3977" s="158"/>
      <c r="DG3977" s="158"/>
      <c r="DH3977" s="158"/>
      <c r="DI3977" s="158"/>
      <c r="DJ3977" s="158"/>
      <c r="DK3977" s="158"/>
      <c r="DL3977" s="158"/>
      <c r="DM3977" s="158"/>
      <c r="DN3977" s="158"/>
      <c r="DO3977" s="158"/>
      <c r="DP3977" s="158"/>
      <c r="DQ3977" s="158"/>
      <c r="DR3977" s="158"/>
      <c r="DS3977" s="160"/>
    </row>
    <row r="3978" spans="1:123" s="110" customFormat="1">
      <c r="A3978" s="184"/>
      <c r="B3978" s="180"/>
      <c r="D3978" s="192"/>
      <c r="E3978" s="157"/>
      <c r="F3978" s="158"/>
      <c r="G3978" s="158"/>
      <c r="H3978" s="158"/>
      <c r="I3978" s="158"/>
      <c r="J3978" s="158"/>
      <c r="K3978" s="158"/>
      <c r="L3978" s="158"/>
      <c r="M3978" s="158"/>
      <c r="N3978" s="158"/>
      <c r="O3978" s="158"/>
      <c r="P3978" s="158"/>
      <c r="Q3978" s="158"/>
      <c r="R3978" s="158"/>
      <c r="S3978" s="158"/>
      <c r="T3978" s="158"/>
      <c r="U3978" s="158"/>
      <c r="V3978" s="158"/>
      <c r="W3978" s="158"/>
      <c r="X3978" s="158"/>
      <c r="Y3978" s="158"/>
      <c r="Z3978" s="158"/>
      <c r="AA3978" s="158"/>
      <c r="AB3978" s="158"/>
      <c r="AC3978" s="158"/>
      <c r="AD3978" s="158"/>
      <c r="AE3978" s="158"/>
      <c r="AF3978" s="158"/>
      <c r="AG3978" s="158"/>
      <c r="AH3978" s="158"/>
      <c r="AI3978" s="158"/>
      <c r="AJ3978" s="158"/>
      <c r="AK3978" s="158"/>
      <c r="AL3978" s="158"/>
      <c r="AM3978" s="158"/>
      <c r="AN3978" s="158"/>
      <c r="AO3978" s="158"/>
      <c r="AP3978" s="158"/>
      <c r="AQ3978" s="158"/>
      <c r="AR3978" s="158"/>
      <c r="AS3978" s="158"/>
      <c r="AT3978" s="158"/>
      <c r="AU3978" s="158"/>
      <c r="AV3978" s="158"/>
      <c r="AW3978" s="158"/>
      <c r="AX3978" s="158"/>
      <c r="AY3978" s="158"/>
      <c r="AZ3978" s="158"/>
      <c r="BA3978" s="158"/>
      <c r="BB3978" s="158"/>
      <c r="BC3978" s="158"/>
      <c r="BD3978" s="159"/>
      <c r="BE3978" s="158"/>
      <c r="BF3978" s="158"/>
      <c r="BG3978" s="158"/>
      <c r="BH3978" s="158"/>
      <c r="BI3978" s="159"/>
      <c r="BJ3978" s="158"/>
      <c r="BK3978" s="158"/>
      <c r="BL3978" s="158"/>
      <c r="BM3978" s="158"/>
      <c r="BN3978" s="158"/>
      <c r="BO3978" s="158"/>
      <c r="BP3978" s="158"/>
      <c r="BQ3978" s="158"/>
      <c r="BR3978" s="158"/>
      <c r="BS3978" s="158"/>
      <c r="BT3978" s="158"/>
      <c r="BU3978" s="158"/>
      <c r="BV3978" s="158"/>
      <c r="BW3978" s="158"/>
      <c r="BX3978" s="158"/>
      <c r="BY3978" s="158"/>
      <c r="BZ3978" s="158"/>
      <c r="CA3978" s="158"/>
      <c r="CB3978" s="158"/>
      <c r="CC3978" s="158"/>
      <c r="CD3978" s="158"/>
      <c r="CE3978" s="158"/>
      <c r="CF3978" s="158"/>
      <c r="CG3978" s="158"/>
      <c r="CH3978" s="158"/>
      <c r="CI3978" s="158"/>
      <c r="CJ3978" s="158"/>
      <c r="CK3978" s="158"/>
      <c r="CL3978" s="158"/>
      <c r="CM3978" s="158"/>
      <c r="CN3978" s="158"/>
      <c r="CO3978" s="158"/>
      <c r="CP3978" s="158"/>
      <c r="CQ3978" s="158"/>
      <c r="CR3978" s="158"/>
      <c r="CS3978" s="158"/>
      <c r="CT3978" s="158"/>
      <c r="CU3978" s="158"/>
      <c r="CV3978" s="158"/>
      <c r="CW3978" s="158"/>
      <c r="CX3978" s="158"/>
      <c r="CY3978" s="158"/>
      <c r="CZ3978" s="158"/>
      <c r="DA3978" s="158"/>
      <c r="DB3978" s="158"/>
      <c r="DC3978" s="158"/>
      <c r="DD3978" s="158"/>
      <c r="DE3978" s="158"/>
      <c r="DF3978" s="158"/>
      <c r="DG3978" s="158"/>
      <c r="DH3978" s="158"/>
      <c r="DI3978" s="158"/>
      <c r="DJ3978" s="158"/>
      <c r="DK3978" s="158"/>
      <c r="DL3978" s="158"/>
      <c r="DM3978" s="158"/>
      <c r="DN3978" s="158"/>
      <c r="DO3978" s="158"/>
      <c r="DP3978" s="158"/>
      <c r="DQ3978" s="158"/>
      <c r="DR3978" s="158"/>
      <c r="DS3978" s="160"/>
    </row>
    <row r="3979" spans="1:123" s="110" customFormat="1">
      <c r="A3979" s="184"/>
      <c r="B3979" s="180"/>
      <c r="D3979" s="192"/>
      <c r="E3979" s="157"/>
      <c r="F3979" s="158"/>
      <c r="G3979" s="158"/>
      <c r="H3979" s="158"/>
      <c r="I3979" s="158"/>
      <c r="J3979" s="158"/>
      <c r="K3979" s="158"/>
      <c r="L3979" s="158"/>
      <c r="M3979" s="158"/>
      <c r="N3979" s="158"/>
      <c r="O3979" s="158"/>
      <c r="P3979" s="158"/>
      <c r="Q3979" s="158"/>
      <c r="R3979" s="158"/>
      <c r="S3979" s="158"/>
      <c r="T3979" s="158"/>
      <c r="U3979" s="158"/>
      <c r="V3979" s="158"/>
      <c r="W3979" s="158"/>
      <c r="X3979" s="158"/>
      <c r="Y3979" s="158"/>
      <c r="Z3979" s="158"/>
      <c r="AA3979" s="158"/>
      <c r="AB3979" s="158"/>
      <c r="AC3979" s="158"/>
      <c r="AD3979" s="158"/>
      <c r="AE3979" s="158"/>
      <c r="AF3979" s="158"/>
      <c r="AG3979" s="158"/>
      <c r="AH3979" s="158"/>
      <c r="AI3979" s="158"/>
      <c r="AJ3979" s="158"/>
      <c r="AK3979" s="158"/>
      <c r="AL3979" s="158"/>
      <c r="AM3979" s="158"/>
      <c r="AN3979" s="158"/>
      <c r="AO3979" s="158"/>
      <c r="AP3979" s="158"/>
      <c r="AQ3979" s="158"/>
      <c r="AR3979" s="158"/>
      <c r="AS3979" s="158"/>
      <c r="AT3979" s="158"/>
      <c r="AU3979" s="158"/>
      <c r="AV3979" s="158"/>
      <c r="AW3979" s="158"/>
      <c r="AX3979" s="158"/>
      <c r="AY3979" s="158"/>
      <c r="AZ3979" s="158"/>
      <c r="BA3979" s="158"/>
      <c r="BB3979" s="158"/>
      <c r="BC3979" s="158"/>
      <c r="BD3979" s="159"/>
      <c r="BE3979" s="158"/>
      <c r="BF3979" s="158"/>
      <c r="BG3979" s="158"/>
      <c r="BH3979" s="158"/>
      <c r="BI3979" s="159"/>
      <c r="BJ3979" s="158"/>
      <c r="BK3979" s="158"/>
      <c r="BL3979" s="158"/>
      <c r="BM3979" s="158"/>
      <c r="BN3979" s="158"/>
      <c r="BO3979" s="158"/>
      <c r="BP3979" s="158"/>
      <c r="BQ3979" s="158"/>
      <c r="BR3979" s="158"/>
      <c r="BS3979" s="158"/>
      <c r="BT3979" s="158"/>
      <c r="BU3979" s="158"/>
      <c r="BV3979" s="158"/>
      <c r="BW3979" s="158"/>
      <c r="BX3979" s="158"/>
      <c r="BY3979" s="158"/>
      <c r="BZ3979" s="158"/>
      <c r="CA3979" s="158"/>
      <c r="CB3979" s="158"/>
      <c r="CC3979" s="158"/>
      <c r="CD3979" s="158"/>
      <c r="CE3979" s="158"/>
      <c r="CF3979" s="158"/>
      <c r="CG3979" s="158"/>
      <c r="CH3979" s="158"/>
      <c r="CI3979" s="158"/>
      <c r="CJ3979" s="158"/>
      <c r="CK3979" s="158"/>
      <c r="CL3979" s="158"/>
      <c r="CM3979" s="158"/>
      <c r="CN3979" s="158"/>
      <c r="CO3979" s="158"/>
      <c r="CP3979" s="158"/>
      <c r="CQ3979" s="158"/>
      <c r="CR3979" s="158"/>
      <c r="CS3979" s="158"/>
      <c r="CT3979" s="158"/>
      <c r="CU3979" s="158"/>
      <c r="CV3979" s="158"/>
      <c r="CW3979" s="158"/>
      <c r="CX3979" s="158"/>
      <c r="CY3979" s="158"/>
      <c r="CZ3979" s="158"/>
      <c r="DA3979" s="158"/>
      <c r="DB3979" s="158"/>
      <c r="DC3979" s="158"/>
      <c r="DD3979" s="158"/>
      <c r="DE3979" s="158"/>
      <c r="DF3979" s="158"/>
      <c r="DG3979" s="158"/>
      <c r="DH3979" s="158"/>
      <c r="DI3979" s="158"/>
      <c r="DJ3979" s="158"/>
      <c r="DK3979" s="158"/>
      <c r="DL3979" s="158"/>
      <c r="DM3979" s="158"/>
      <c r="DN3979" s="158"/>
      <c r="DO3979" s="158"/>
      <c r="DP3979" s="158"/>
      <c r="DQ3979" s="158"/>
      <c r="DR3979" s="158"/>
      <c r="DS3979" s="160"/>
    </row>
    <row r="3980" spans="1:123" s="110" customFormat="1">
      <c r="A3980" s="184"/>
      <c r="B3980" s="180"/>
      <c r="D3980" s="192"/>
      <c r="E3980" s="157"/>
      <c r="F3980" s="158"/>
      <c r="G3980" s="158"/>
      <c r="H3980" s="158"/>
      <c r="I3980" s="158"/>
      <c r="J3980" s="158"/>
      <c r="K3980" s="158"/>
      <c r="L3980" s="158"/>
      <c r="M3980" s="158"/>
      <c r="N3980" s="158"/>
      <c r="O3980" s="158"/>
      <c r="P3980" s="158"/>
      <c r="Q3980" s="158"/>
      <c r="R3980" s="158"/>
      <c r="S3980" s="158"/>
      <c r="T3980" s="158"/>
      <c r="U3980" s="158"/>
      <c r="V3980" s="158"/>
      <c r="W3980" s="158"/>
      <c r="X3980" s="158"/>
      <c r="Y3980" s="158"/>
      <c r="Z3980" s="158"/>
      <c r="AA3980" s="158"/>
      <c r="AB3980" s="158"/>
      <c r="AC3980" s="158"/>
      <c r="AD3980" s="158"/>
      <c r="AE3980" s="158"/>
      <c r="AF3980" s="158"/>
      <c r="AG3980" s="158"/>
      <c r="AH3980" s="158"/>
      <c r="AI3980" s="158"/>
      <c r="AJ3980" s="158"/>
      <c r="AK3980" s="158"/>
      <c r="AL3980" s="158"/>
      <c r="AM3980" s="158"/>
      <c r="AN3980" s="158"/>
      <c r="AO3980" s="158"/>
      <c r="AP3980" s="158"/>
      <c r="AQ3980" s="158"/>
      <c r="AR3980" s="158"/>
      <c r="AS3980" s="158"/>
      <c r="AT3980" s="158"/>
      <c r="AU3980" s="158"/>
      <c r="AV3980" s="158"/>
      <c r="AW3980" s="158"/>
      <c r="AX3980" s="158"/>
      <c r="AY3980" s="158"/>
      <c r="AZ3980" s="158"/>
      <c r="BA3980" s="158"/>
      <c r="BB3980" s="158"/>
      <c r="BC3980" s="158"/>
      <c r="BD3980" s="159"/>
      <c r="BE3980" s="158"/>
      <c r="BF3980" s="158"/>
      <c r="BG3980" s="158"/>
      <c r="BH3980" s="158"/>
      <c r="BI3980" s="159"/>
      <c r="BJ3980" s="158"/>
      <c r="BK3980" s="158"/>
      <c r="BL3980" s="158"/>
      <c r="BM3980" s="158"/>
      <c r="BN3980" s="158"/>
      <c r="BO3980" s="158"/>
      <c r="BP3980" s="158"/>
      <c r="BQ3980" s="158"/>
      <c r="BR3980" s="158"/>
      <c r="BS3980" s="158"/>
      <c r="BT3980" s="158"/>
      <c r="BU3980" s="158"/>
      <c r="BV3980" s="158"/>
      <c r="BW3980" s="158"/>
      <c r="BX3980" s="158"/>
      <c r="BY3980" s="158"/>
      <c r="BZ3980" s="158"/>
      <c r="CA3980" s="158"/>
      <c r="CB3980" s="158"/>
      <c r="CC3980" s="158"/>
      <c r="CD3980" s="158"/>
      <c r="CE3980" s="158"/>
      <c r="CF3980" s="158"/>
      <c r="CG3980" s="158"/>
      <c r="CH3980" s="158"/>
      <c r="CI3980" s="158"/>
      <c r="CJ3980" s="158"/>
      <c r="CK3980" s="158"/>
      <c r="CL3980" s="158"/>
      <c r="CM3980" s="158"/>
      <c r="CN3980" s="158"/>
      <c r="CO3980" s="158"/>
      <c r="CP3980" s="158"/>
      <c r="CQ3980" s="158"/>
      <c r="CR3980" s="158"/>
      <c r="CS3980" s="158"/>
      <c r="CT3980" s="158"/>
      <c r="CU3980" s="158"/>
      <c r="CV3980" s="158"/>
      <c r="CW3980" s="158"/>
      <c r="CX3980" s="158"/>
      <c r="CY3980" s="158"/>
      <c r="CZ3980" s="158"/>
      <c r="DA3980" s="158"/>
      <c r="DB3980" s="158"/>
      <c r="DC3980" s="158"/>
      <c r="DD3980" s="158"/>
      <c r="DE3980" s="158"/>
      <c r="DF3980" s="158"/>
      <c r="DG3980" s="158"/>
      <c r="DH3980" s="158"/>
      <c r="DI3980" s="158"/>
      <c r="DJ3980" s="158"/>
      <c r="DK3980" s="158"/>
      <c r="DL3980" s="158"/>
      <c r="DM3980" s="158"/>
      <c r="DN3980" s="158"/>
      <c r="DO3980" s="158"/>
      <c r="DP3980" s="158"/>
      <c r="DQ3980" s="158"/>
      <c r="DR3980" s="158"/>
      <c r="DS3980" s="160"/>
    </row>
    <row r="3981" spans="1:123" s="110" customFormat="1">
      <c r="A3981" s="184"/>
      <c r="B3981" s="180"/>
      <c r="D3981" s="192"/>
      <c r="E3981" s="157"/>
      <c r="F3981" s="158"/>
      <c r="G3981" s="158"/>
      <c r="H3981" s="158"/>
      <c r="I3981" s="158"/>
      <c r="J3981" s="158"/>
      <c r="K3981" s="158"/>
      <c r="L3981" s="158"/>
      <c r="M3981" s="158"/>
      <c r="N3981" s="158"/>
      <c r="O3981" s="158"/>
      <c r="P3981" s="158"/>
      <c r="Q3981" s="158"/>
      <c r="R3981" s="158"/>
      <c r="S3981" s="158"/>
      <c r="T3981" s="158"/>
      <c r="U3981" s="158"/>
      <c r="V3981" s="158"/>
      <c r="W3981" s="158"/>
      <c r="X3981" s="158"/>
      <c r="Y3981" s="158"/>
      <c r="Z3981" s="158"/>
      <c r="AA3981" s="158"/>
      <c r="AB3981" s="158"/>
      <c r="AC3981" s="158"/>
      <c r="AD3981" s="158"/>
      <c r="AE3981" s="158"/>
      <c r="AF3981" s="158"/>
      <c r="AG3981" s="158"/>
      <c r="AH3981" s="158"/>
      <c r="AI3981" s="158"/>
      <c r="AJ3981" s="158"/>
      <c r="AK3981" s="158"/>
      <c r="AL3981" s="158"/>
      <c r="AM3981" s="158"/>
      <c r="AN3981" s="158"/>
      <c r="AO3981" s="158"/>
      <c r="AP3981" s="158"/>
      <c r="AQ3981" s="158"/>
      <c r="AR3981" s="158"/>
      <c r="AS3981" s="158"/>
      <c r="AT3981" s="158"/>
      <c r="AU3981" s="158"/>
      <c r="AV3981" s="158"/>
      <c r="AW3981" s="158"/>
      <c r="AX3981" s="158"/>
      <c r="AY3981" s="158"/>
      <c r="AZ3981" s="158"/>
      <c r="BA3981" s="158"/>
      <c r="BB3981" s="158"/>
      <c r="BC3981" s="158"/>
      <c r="BD3981" s="159"/>
      <c r="BE3981" s="158"/>
      <c r="BF3981" s="158"/>
      <c r="BG3981" s="158"/>
      <c r="BH3981" s="158"/>
      <c r="BI3981" s="159"/>
      <c r="BJ3981" s="158"/>
      <c r="BK3981" s="158"/>
      <c r="BL3981" s="158"/>
      <c r="BM3981" s="158"/>
      <c r="BN3981" s="158"/>
      <c r="BO3981" s="158"/>
      <c r="BP3981" s="158"/>
      <c r="BQ3981" s="158"/>
      <c r="BR3981" s="158"/>
      <c r="BS3981" s="158"/>
      <c r="BT3981" s="158"/>
      <c r="BU3981" s="158"/>
      <c r="BV3981" s="158"/>
      <c r="BW3981" s="158"/>
      <c r="BX3981" s="158"/>
      <c r="BY3981" s="158"/>
      <c r="BZ3981" s="158"/>
      <c r="CA3981" s="158"/>
      <c r="CB3981" s="158"/>
      <c r="CC3981" s="158"/>
      <c r="CD3981" s="158"/>
      <c r="CE3981" s="158"/>
      <c r="CF3981" s="158"/>
      <c r="CG3981" s="158"/>
      <c r="CH3981" s="158"/>
      <c r="CI3981" s="158"/>
      <c r="CJ3981" s="158"/>
      <c r="CK3981" s="158"/>
      <c r="CL3981" s="158"/>
      <c r="CM3981" s="158"/>
      <c r="CN3981" s="158"/>
      <c r="CO3981" s="158"/>
      <c r="CP3981" s="158"/>
      <c r="CQ3981" s="158"/>
      <c r="CR3981" s="158"/>
      <c r="CS3981" s="158"/>
      <c r="CT3981" s="158"/>
      <c r="CU3981" s="158"/>
      <c r="CV3981" s="158"/>
      <c r="CW3981" s="158"/>
      <c r="CX3981" s="158"/>
      <c r="CY3981" s="158"/>
      <c r="CZ3981" s="158"/>
      <c r="DA3981" s="158"/>
      <c r="DB3981" s="158"/>
      <c r="DC3981" s="158"/>
      <c r="DD3981" s="158"/>
      <c r="DE3981" s="158"/>
      <c r="DF3981" s="158"/>
      <c r="DG3981" s="158"/>
      <c r="DH3981" s="158"/>
      <c r="DI3981" s="158"/>
      <c r="DJ3981" s="158"/>
      <c r="DK3981" s="158"/>
      <c r="DL3981" s="158"/>
      <c r="DM3981" s="158"/>
      <c r="DN3981" s="158"/>
      <c r="DO3981" s="158"/>
      <c r="DP3981" s="158"/>
      <c r="DQ3981" s="158"/>
      <c r="DR3981" s="158"/>
      <c r="DS3981" s="160"/>
    </row>
    <row r="3982" spans="1:123" s="110" customFormat="1">
      <c r="A3982" s="184"/>
      <c r="B3982" s="180"/>
      <c r="D3982" s="192"/>
      <c r="E3982" s="157"/>
      <c r="F3982" s="158"/>
      <c r="G3982" s="158"/>
      <c r="H3982" s="158"/>
      <c r="I3982" s="158"/>
      <c r="J3982" s="158"/>
      <c r="K3982" s="158"/>
      <c r="L3982" s="158"/>
      <c r="M3982" s="158"/>
      <c r="N3982" s="158"/>
      <c r="O3982" s="158"/>
      <c r="P3982" s="158"/>
      <c r="Q3982" s="158"/>
      <c r="R3982" s="158"/>
      <c r="S3982" s="158"/>
      <c r="T3982" s="158"/>
      <c r="U3982" s="158"/>
      <c r="V3982" s="158"/>
      <c r="W3982" s="158"/>
      <c r="X3982" s="158"/>
      <c r="Y3982" s="158"/>
      <c r="Z3982" s="158"/>
      <c r="AA3982" s="158"/>
      <c r="AB3982" s="158"/>
      <c r="AC3982" s="158"/>
      <c r="AD3982" s="158"/>
      <c r="AE3982" s="158"/>
      <c r="AF3982" s="158"/>
      <c r="AG3982" s="158"/>
      <c r="AH3982" s="158"/>
      <c r="AI3982" s="158"/>
      <c r="AJ3982" s="158"/>
      <c r="AK3982" s="158"/>
      <c r="AL3982" s="158"/>
      <c r="AM3982" s="158"/>
      <c r="AN3982" s="158"/>
      <c r="AO3982" s="158"/>
      <c r="AP3982" s="158"/>
      <c r="AQ3982" s="158"/>
      <c r="AR3982" s="158"/>
      <c r="AS3982" s="158"/>
      <c r="AT3982" s="158"/>
      <c r="AU3982" s="158"/>
      <c r="AV3982" s="158"/>
      <c r="AW3982" s="158"/>
      <c r="AX3982" s="158"/>
      <c r="AY3982" s="158"/>
      <c r="AZ3982" s="158"/>
      <c r="BA3982" s="158"/>
      <c r="BB3982" s="158"/>
      <c r="BC3982" s="158"/>
      <c r="BD3982" s="159"/>
      <c r="BE3982" s="158"/>
      <c r="BF3982" s="158"/>
      <c r="BG3982" s="158"/>
      <c r="BH3982" s="158"/>
      <c r="BI3982" s="159"/>
      <c r="BJ3982" s="158"/>
      <c r="BK3982" s="158"/>
      <c r="BL3982" s="158"/>
      <c r="BM3982" s="158"/>
      <c r="BN3982" s="158"/>
      <c r="BO3982" s="158"/>
      <c r="BP3982" s="158"/>
      <c r="BQ3982" s="158"/>
      <c r="BR3982" s="158"/>
      <c r="BS3982" s="158"/>
      <c r="BT3982" s="158"/>
      <c r="BU3982" s="158"/>
      <c r="BV3982" s="158"/>
      <c r="BW3982" s="158"/>
      <c r="BX3982" s="158"/>
      <c r="BY3982" s="158"/>
      <c r="BZ3982" s="158"/>
      <c r="CA3982" s="158"/>
      <c r="CB3982" s="158"/>
      <c r="CC3982" s="158"/>
      <c r="CD3982" s="158"/>
      <c r="CE3982" s="158"/>
      <c r="CF3982" s="158"/>
      <c r="CG3982" s="158"/>
      <c r="CH3982" s="158"/>
      <c r="CI3982" s="158"/>
      <c r="CJ3982" s="158"/>
      <c r="CK3982" s="158"/>
      <c r="CL3982" s="158"/>
      <c r="CM3982" s="158"/>
      <c r="CN3982" s="158"/>
      <c r="CO3982" s="158"/>
      <c r="CP3982" s="158"/>
      <c r="CQ3982" s="158"/>
      <c r="CR3982" s="158"/>
      <c r="CS3982" s="158"/>
      <c r="CT3982" s="158"/>
      <c r="CU3982" s="158"/>
      <c r="CV3982" s="158"/>
      <c r="CW3982" s="158"/>
      <c r="CX3982" s="158"/>
      <c r="CY3982" s="158"/>
      <c r="CZ3982" s="158"/>
      <c r="DA3982" s="158"/>
      <c r="DB3982" s="158"/>
      <c r="DC3982" s="158"/>
      <c r="DD3982" s="158"/>
      <c r="DE3982" s="158"/>
      <c r="DF3982" s="158"/>
      <c r="DG3982" s="158"/>
      <c r="DH3982" s="158"/>
      <c r="DI3982" s="158"/>
      <c r="DJ3982" s="158"/>
      <c r="DK3982" s="158"/>
      <c r="DL3982" s="158"/>
      <c r="DM3982" s="158"/>
      <c r="DN3982" s="158"/>
      <c r="DO3982" s="158"/>
      <c r="DP3982" s="158"/>
      <c r="DQ3982" s="158"/>
      <c r="DR3982" s="158"/>
      <c r="DS3982" s="160"/>
    </row>
    <row r="3983" spans="1:123" s="110" customFormat="1">
      <c r="A3983" s="184"/>
      <c r="B3983" s="180"/>
      <c r="D3983" s="192"/>
      <c r="E3983" s="157"/>
      <c r="F3983" s="158"/>
      <c r="G3983" s="158"/>
      <c r="H3983" s="158"/>
      <c r="I3983" s="158"/>
      <c r="J3983" s="158"/>
      <c r="K3983" s="158"/>
      <c r="L3983" s="158"/>
      <c r="M3983" s="158"/>
      <c r="N3983" s="158"/>
      <c r="O3983" s="158"/>
      <c r="P3983" s="158"/>
      <c r="Q3983" s="158"/>
      <c r="R3983" s="158"/>
      <c r="S3983" s="158"/>
      <c r="T3983" s="158"/>
      <c r="U3983" s="158"/>
      <c r="V3983" s="158"/>
      <c r="W3983" s="158"/>
      <c r="X3983" s="158"/>
      <c r="Y3983" s="158"/>
      <c r="Z3983" s="158"/>
      <c r="AA3983" s="158"/>
      <c r="AB3983" s="158"/>
      <c r="AC3983" s="158"/>
      <c r="AD3983" s="158"/>
      <c r="AE3983" s="158"/>
      <c r="AF3983" s="158"/>
      <c r="AG3983" s="158"/>
      <c r="AH3983" s="158"/>
      <c r="AI3983" s="158"/>
      <c r="AJ3983" s="158"/>
      <c r="AK3983" s="158"/>
      <c r="AL3983" s="158"/>
      <c r="AM3983" s="158"/>
      <c r="AN3983" s="158"/>
      <c r="AO3983" s="158"/>
      <c r="AP3983" s="158"/>
      <c r="AQ3983" s="158"/>
      <c r="AR3983" s="158"/>
      <c r="AS3983" s="158"/>
      <c r="AT3983" s="158"/>
      <c r="AU3983" s="158"/>
      <c r="AV3983" s="158"/>
      <c r="AW3983" s="158"/>
      <c r="AX3983" s="158"/>
      <c r="AY3983" s="158"/>
      <c r="AZ3983" s="158"/>
      <c r="BA3983" s="158"/>
      <c r="BB3983" s="158"/>
      <c r="BC3983" s="158"/>
      <c r="BD3983" s="159"/>
      <c r="BE3983" s="158"/>
      <c r="BF3983" s="158"/>
      <c r="BG3983" s="158"/>
      <c r="BH3983" s="158"/>
      <c r="BI3983" s="159"/>
      <c r="BJ3983" s="158"/>
      <c r="BK3983" s="158"/>
      <c r="BL3983" s="158"/>
      <c r="BM3983" s="158"/>
      <c r="BN3983" s="158"/>
      <c r="BO3983" s="158"/>
      <c r="BP3983" s="158"/>
      <c r="BQ3983" s="158"/>
      <c r="BR3983" s="158"/>
      <c r="BS3983" s="158"/>
      <c r="BT3983" s="158"/>
      <c r="BU3983" s="158"/>
      <c r="BV3983" s="158"/>
      <c r="BW3983" s="158"/>
      <c r="BX3983" s="158"/>
      <c r="BY3983" s="158"/>
      <c r="BZ3983" s="158"/>
      <c r="CA3983" s="158"/>
      <c r="CB3983" s="158"/>
      <c r="CC3983" s="158"/>
      <c r="CD3983" s="158"/>
      <c r="CE3983" s="158"/>
      <c r="CF3983" s="158"/>
      <c r="CG3983" s="158"/>
      <c r="CH3983" s="158"/>
      <c r="CI3983" s="158"/>
      <c r="CJ3983" s="158"/>
      <c r="CK3983" s="158"/>
      <c r="CL3983" s="158"/>
      <c r="CM3983" s="158"/>
      <c r="CN3983" s="158"/>
      <c r="CO3983" s="158"/>
      <c r="CP3983" s="158"/>
      <c r="CQ3983" s="158"/>
      <c r="CR3983" s="158"/>
      <c r="CS3983" s="158"/>
      <c r="CT3983" s="158"/>
      <c r="CU3983" s="158"/>
      <c r="CV3983" s="158"/>
      <c r="CW3983" s="158"/>
      <c r="CX3983" s="158"/>
      <c r="CY3983" s="158"/>
      <c r="CZ3983" s="158"/>
      <c r="DA3983" s="158"/>
      <c r="DB3983" s="158"/>
      <c r="DC3983" s="158"/>
      <c r="DD3983" s="158"/>
      <c r="DE3983" s="158"/>
      <c r="DF3983" s="158"/>
      <c r="DG3983" s="158"/>
      <c r="DH3983" s="158"/>
      <c r="DI3983" s="158"/>
      <c r="DJ3983" s="158"/>
      <c r="DK3983" s="158"/>
      <c r="DL3983" s="158"/>
      <c r="DM3983" s="158"/>
      <c r="DN3983" s="158"/>
      <c r="DO3983" s="158"/>
      <c r="DP3983" s="158"/>
      <c r="DQ3983" s="158"/>
      <c r="DR3983" s="158"/>
      <c r="DS3983" s="160"/>
    </row>
    <row r="3984" spans="1:123" s="110" customFormat="1">
      <c r="A3984" s="184"/>
      <c r="B3984" s="180"/>
      <c r="D3984" s="192"/>
      <c r="E3984" s="157"/>
      <c r="F3984" s="158"/>
      <c r="G3984" s="158"/>
      <c r="H3984" s="158"/>
      <c r="I3984" s="158"/>
      <c r="J3984" s="158"/>
      <c r="K3984" s="158"/>
      <c r="L3984" s="158"/>
      <c r="M3984" s="158"/>
      <c r="N3984" s="158"/>
      <c r="O3984" s="158"/>
      <c r="P3984" s="158"/>
      <c r="Q3984" s="158"/>
      <c r="R3984" s="158"/>
      <c r="S3984" s="158"/>
      <c r="T3984" s="158"/>
      <c r="U3984" s="158"/>
      <c r="V3984" s="158"/>
      <c r="W3984" s="158"/>
      <c r="X3984" s="158"/>
      <c r="Y3984" s="158"/>
      <c r="Z3984" s="158"/>
      <c r="AA3984" s="158"/>
      <c r="AB3984" s="158"/>
      <c r="AC3984" s="158"/>
      <c r="AD3984" s="158"/>
      <c r="AE3984" s="158"/>
      <c r="AF3984" s="158"/>
      <c r="AG3984" s="158"/>
      <c r="AH3984" s="158"/>
      <c r="AI3984" s="158"/>
      <c r="AJ3984" s="158"/>
      <c r="AK3984" s="158"/>
      <c r="AL3984" s="158"/>
      <c r="AM3984" s="158"/>
      <c r="AN3984" s="158"/>
      <c r="AO3984" s="158"/>
      <c r="AP3984" s="158"/>
      <c r="AQ3984" s="158"/>
      <c r="AR3984" s="158"/>
      <c r="AS3984" s="158"/>
      <c r="AT3984" s="158"/>
      <c r="AU3984" s="158"/>
      <c r="AV3984" s="158"/>
      <c r="AW3984" s="158"/>
      <c r="AX3984" s="158"/>
      <c r="AY3984" s="158"/>
      <c r="AZ3984" s="158"/>
      <c r="BA3984" s="158"/>
      <c r="BB3984" s="158"/>
      <c r="BC3984" s="158"/>
      <c r="BD3984" s="159"/>
      <c r="BE3984" s="158"/>
      <c r="BF3984" s="158"/>
      <c r="BG3984" s="158"/>
      <c r="BH3984" s="158"/>
      <c r="BI3984" s="159"/>
      <c r="BJ3984" s="158"/>
      <c r="BK3984" s="158"/>
      <c r="BL3984" s="158"/>
      <c r="BM3984" s="158"/>
      <c r="BN3984" s="158"/>
      <c r="BO3984" s="158"/>
      <c r="BP3984" s="158"/>
      <c r="BQ3984" s="158"/>
      <c r="BR3984" s="158"/>
      <c r="BS3984" s="158"/>
      <c r="BT3984" s="158"/>
      <c r="BU3984" s="158"/>
      <c r="BV3984" s="158"/>
      <c r="BW3984" s="158"/>
      <c r="BX3984" s="158"/>
      <c r="BY3984" s="158"/>
      <c r="BZ3984" s="158"/>
      <c r="CA3984" s="158"/>
      <c r="CB3984" s="158"/>
      <c r="CC3984" s="158"/>
      <c r="CD3984" s="158"/>
      <c r="CE3984" s="158"/>
      <c r="CF3984" s="158"/>
      <c r="CG3984" s="158"/>
      <c r="CH3984" s="158"/>
      <c r="CI3984" s="158"/>
      <c r="CJ3984" s="158"/>
      <c r="CK3984" s="158"/>
      <c r="CL3984" s="158"/>
      <c r="CM3984" s="158"/>
      <c r="CN3984" s="158"/>
      <c r="CO3984" s="158"/>
      <c r="CP3984" s="158"/>
      <c r="CQ3984" s="158"/>
      <c r="CR3984" s="158"/>
      <c r="CS3984" s="158"/>
      <c r="CT3984" s="158"/>
      <c r="CU3984" s="158"/>
      <c r="CV3984" s="158"/>
      <c r="CW3984" s="158"/>
      <c r="CX3984" s="158"/>
      <c r="CY3984" s="158"/>
      <c r="CZ3984" s="158"/>
      <c r="DA3984" s="158"/>
      <c r="DB3984" s="158"/>
      <c r="DC3984" s="158"/>
      <c r="DD3984" s="158"/>
      <c r="DE3984" s="158"/>
      <c r="DF3984" s="158"/>
      <c r="DG3984" s="158"/>
      <c r="DH3984" s="158"/>
      <c r="DI3984" s="158"/>
      <c r="DJ3984" s="158"/>
      <c r="DK3984" s="158"/>
      <c r="DL3984" s="158"/>
      <c r="DM3984" s="158"/>
      <c r="DN3984" s="158"/>
      <c r="DO3984" s="158"/>
      <c r="DP3984" s="158"/>
      <c r="DQ3984" s="158"/>
      <c r="DR3984" s="158"/>
      <c r="DS3984" s="160"/>
    </row>
    <row r="3985" spans="1:123" s="110" customFormat="1">
      <c r="A3985" s="184"/>
      <c r="B3985" s="180"/>
      <c r="D3985" s="192"/>
      <c r="E3985" s="157"/>
      <c r="F3985" s="158"/>
      <c r="G3985" s="158"/>
      <c r="H3985" s="158"/>
      <c r="I3985" s="158"/>
      <c r="J3985" s="158"/>
      <c r="K3985" s="158"/>
      <c r="L3985" s="158"/>
      <c r="M3985" s="158"/>
      <c r="N3985" s="158"/>
      <c r="O3985" s="158"/>
      <c r="P3985" s="158"/>
      <c r="Q3985" s="158"/>
      <c r="R3985" s="158"/>
      <c r="S3985" s="158"/>
      <c r="T3985" s="158"/>
      <c r="U3985" s="158"/>
      <c r="V3985" s="158"/>
      <c r="W3985" s="158"/>
      <c r="X3985" s="158"/>
      <c r="Y3985" s="158"/>
      <c r="Z3985" s="158"/>
      <c r="AA3985" s="158"/>
      <c r="AB3985" s="158"/>
      <c r="AC3985" s="158"/>
      <c r="AD3985" s="158"/>
      <c r="AE3985" s="158"/>
      <c r="AF3985" s="158"/>
      <c r="AG3985" s="158"/>
      <c r="AH3985" s="158"/>
      <c r="AI3985" s="158"/>
      <c r="AJ3985" s="158"/>
      <c r="AK3985" s="158"/>
      <c r="AL3985" s="158"/>
      <c r="AM3985" s="158"/>
      <c r="AN3985" s="158"/>
      <c r="AO3985" s="158"/>
      <c r="AP3985" s="158"/>
      <c r="AQ3985" s="158"/>
      <c r="AR3985" s="158"/>
      <c r="AS3985" s="158"/>
      <c r="AT3985" s="158"/>
      <c r="AU3985" s="158"/>
      <c r="AV3985" s="158"/>
      <c r="AW3985" s="158"/>
      <c r="AX3985" s="158"/>
      <c r="AY3985" s="158"/>
      <c r="AZ3985" s="158"/>
      <c r="BA3985" s="158"/>
      <c r="BB3985" s="158"/>
      <c r="BC3985" s="158"/>
      <c r="BD3985" s="159"/>
      <c r="BE3985" s="158"/>
      <c r="BF3985" s="158"/>
      <c r="BG3985" s="158"/>
      <c r="BH3985" s="158"/>
      <c r="BI3985" s="159"/>
      <c r="BJ3985" s="158"/>
      <c r="BK3985" s="158"/>
      <c r="BL3985" s="158"/>
      <c r="BM3985" s="158"/>
      <c r="BN3985" s="158"/>
      <c r="BO3985" s="158"/>
      <c r="BP3985" s="158"/>
      <c r="BQ3985" s="158"/>
      <c r="BR3985" s="158"/>
      <c r="BS3985" s="158"/>
      <c r="BT3985" s="158"/>
      <c r="BU3985" s="158"/>
      <c r="BV3985" s="158"/>
      <c r="BW3985" s="158"/>
      <c r="BX3985" s="158"/>
      <c r="BY3985" s="158"/>
      <c r="BZ3985" s="158"/>
      <c r="CA3985" s="158"/>
      <c r="CB3985" s="158"/>
      <c r="CC3985" s="158"/>
      <c r="CD3985" s="158"/>
      <c r="CE3985" s="158"/>
      <c r="CF3985" s="158"/>
      <c r="CG3985" s="158"/>
      <c r="CH3985" s="158"/>
      <c r="CI3985" s="158"/>
      <c r="CJ3985" s="158"/>
      <c r="CK3985" s="158"/>
      <c r="CL3985" s="158"/>
      <c r="CM3985" s="158"/>
      <c r="CN3985" s="158"/>
      <c r="CO3985" s="158"/>
      <c r="CP3985" s="158"/>
      <c r="CQ3985" s="158"/>
      <c r="CR3985" s="158"/>
      <c r="CS3985" s="158"/>
      <c r="CT3985" s="158"/>
      <c r="CU3985" s="158"/>
      <c r="CV3985" s="158"/>
      <c r="CW3985" s="158"/>
      <c r="CX3985" s="158"/>
      <c r="CY3985" s="158"/>
      <c r="CZ3985" s="158"/>
      <c r="DA3985" s="158"/>
      <c r="DB3985" s="158"/>
      <c r="DC3985" s="158"/>
      <c r="DD3985" s="158"/>
      <c r="DE3985" s="158"/>
      <c r="DF3985" s="158"/>
      <c r="DG3985" s="158"/>
      <c r="DH3985" s="158"/>
      <c r="DI3985" s="158"/>
      <c r="DJ3985" s="158"/>
      <c r="DK3985" s="158"/>
      <c r="DL3985" s="158"/>
      <c r="DM3985" s="158"/>
      <c r="DN3985" s="158"/>
      <c r="DO3985" s="158"/>
      <c r="DP3985" s="158"/>
      <c r="DQ3985" s="158"/>
      <c r="DR3985" s="158"/>
      <c r="DS3985" s="160"/>
    </row>
    <row r="3986" spans="1:123" s="110" customFormat="1">
      <c r="A3986" s="184"/>
      <c r="B3986" s="180"/>
      <c r="D3986" s="192"/>
      <c r="E3986" s="157"/>
      <c r="F3986" s="158"/>
      <c r="G3986" s="158"/>
      <c r="H3986" s="158"/>
      <c r="I3986" s="158"/>
      <c r="J3986" s="158"/>
      <c r="K3986" s="158"/>
      <c r="L3986" s="158"/>
      <c r="M3986" s="158"/>
      <c r="N3986" s="158"/>
      <c r="O3986" s="158"/>
      <c r="P3986" s="158"/>
      <c r="Q3986" s="158"/>
      <c r="R3986" s="158"/>
      <c r="S3986" s="158"/>
      <c r="T3986" s="158"/>
      <c r="U3986" s="158"/>
      <c r="V3986" s="158"/>
      <c r="W3986" s="158"/>
      <c r="X3986" s="158"/>
      <c r="Y3986" s="158"/>
      <c r="Z3986" s="158"/>
      <c r="AA3986" s="158"/>
      <c r="AB3986" s="158"/>
      <c r="AC3986" s="158"/>
      <c r="AD3986" s="158"/>
      <c r="AE3986" s="158"/>
      <c r="AF3986" s="158"/>
      <c r="AG3986" s="158"/>
      <c r="AH3986" s="158"/>
      <c r="AI3986" s="158"/>
      <c r="AJ3986" s="158"/>
      <c r="AK3986" s="158"/>
      <c r="AL3986" s="158"/>
      <c r="AM3986" s="158"/>
      <c r="AN3986" s="158"/>
      <c r="AO3986" s="158"/>
      <c r="AP3986" s="158"/>
      <c r="AQ3986" s="158"/>
      <c r="AR3986" s="158"/>
      <c r="AS3986" s="158"/>
      <c r="AT3986" s="158"/>
      <c r="AU3986" s="158"/>
      <c r="AV3986" s="158"/>
      <c r="AW3986" s="158"/>
      <c r="AX3986" s="158"/>
      <c r="AY3986" s="158"/>
      <c r="AZ3986" s="158"/>
      <c r="BA3986" s="158"/>
      <c r="BB3986" s="158"/>
      <c r="BC3986" s="158"/>
      <c r="BD3986" s="159"/>
      <c r="BE3986" s="158"/>
      <c r="BF3986" s="158"/>
      <c r="BG3986" s="158"/>
      <c r="BH3986" s="158"/>
      <c r="BI3986" s="159"/>
      <c r="BJ3986" s="158"/>
      <c r="BK3986" s="158"/>
      <c r="BL3986" s="158"/>
      <c r="BM3986" s="158"/>
      <c r="BN3986" s="158"/>
      <c r="BO3986" s="158"/>
      <c r="BP3986" s="158"/>
      <c r="BQ3986" s="158"/>
      <c r="BR3986" s="158"/>
      <c r="BS3986" s="158"/>
      <c r="BT3986" s="158"/>
      <c r="BU3986" s="158"/>
      <c r="BV3986" s="158"/>
      <c r="BW3986" s="158"/>
      <c r="BX3986" s="158"/>
      <c r="BY3986" s="158"/>
      <c r="BZ3986" s="158"/>
      <c r="CA3986" s="158"/>
      <c r="CB3986" s="158"/>
      <c r="CC3986" s="158"/>
      <c r="CD3986" s="158"/>
      <c r="CE3986" s="158"/>
      <c r="CF3986" s="158"/>
      <c r="CG3986" s="158"/>
      <c r="CH3986" s="158"/>
      <c r="CI3986" s="158"/>
      <c r="CJ3986" s="158"/>
      <c r="CK3986" s="158"/>
      <c r="CL3986" s="158"/>
      <c r="CM3986" s="158"/>
      <c r="CN3986" s="158"/>
      <c r="CO3986" s="158"/>
      <c r="CP3986" s="158"/>
      <c r="CQ3986" s="158"/>
      <c r="CR3986" s="158"/>
      <c r="CS3986" s="158"/>
      <c r="CT3986" s="158"/>
      <c r="CU3986" s="158"/>
      <c r="CV3986" s="158"/>
      <c r="CW3986" s="158"/>
      <c r="CX3986" s="158"/>
      <c r="CY3986" s="158"/>
      <c r="CZ3986" s="158"/>
      <c r="DA3986" s="158"/>
      <c r="DB3986" s="158"/>
      <c r="DC3986" s="158"/>
      <c r="DD3986" s="158"/>
      <c r="DE3986" s="158"/>
      <c r="DF3986" s="158"/>
      <c r="DG3986" s="158"/>
      <c r="DH3986" s="158"/>
      <c r="DI3986" s="158"/>
      <c r="DJ3986" s="158"/>
      <c r="DK3986" s="158"/>
      <c r="DL3986" s="158"/>
      <c r="DM3986" s="158"/>
      <c r="DN3986" s="158"/>
      <c r="DO3986" s="158"/>
      <c r="DP3986" s="158"/>
      <c r="DQ3986" s="158"/>
      <c r="DR3986" s="158"/>
      <c r="DS3986" s="160"/>
    </row>
    <row r="3987" spans="1:123" s="110" customFormat="1">
      <c r="A3987" s="184"/>
      <c r="B3987" s="180"/>
      <c r="D3987" s="192"/>
      <c r="E3987" s="157"/>
      <c r="F3987" s="158"/>
      <c r="G3987" s="158"/>
      <c r="H3987" s="158"/>
      <c r="I3987" s="158"/>
      <c r="J3987" s="158"/>
      <c r="K3987" s="158"/>
      <c r="L3987" s="158"/>
      <c r="M3987" s="158"/>
      <c r="N3987" s="158"/>
      <c r="O3987" s="158"/>
      <c r="P3987" s="158"/>
      <c r="Q3987" s="158"/>
      <c r="R3987" s="158"/>
      <c r="S3987" s="158"/>
      <c r="T3987" s="158"/>
      <c r="U3987" s="158"/>
      <c r="V3987" s="158"/>
      <c r="W3987" s="158"/>
      <c r="X3987" s="158"/>
      <c r="Y3987" s="158"/>
      <c r="Z3987" s="158"/>
      <c r="AA3987" s="158"/>
      <c r="AB3987" s="158"/>
      <c r="AC3987" s="158"/>
      <c r="AD3987" s="158"/>
      <c r="AE3987" s="158"/>
      <c r="AF3987" s="158"/>
      <c r="AG3987" s="158"/>
      <c r="AH3987" s="158"/>
      <c r="AI3987" s="158"/>
      <c r="AJ3987" s="158"/>
      <c r="AK3987" s="158"/>
      <c r="AL3987" s="158"/>
      <c r="AM3987" s="158"/>
      <c r="AN3987" s="158"/>
      <c r="AO3987" s="158"/>
      <c r="AP3987" s="158"/>
      <c r="AQ3987" s="158"/>
      <c r="AR3987" s="158"/>
      <c r="AS3987" s="158"/>
      <c r="AT3987" s="158"/>
      <c r="AU3987" s="158"/>
      <c r="AV3987" s="158"/>
      <c r="AW3987" s="158"/>
      <c r="AX3987" s="158"/>
      <c r="AY3987" s="158"/>
      <c r="AZ3987" s="158"/>
      <c r="BA3987" s="158"/>
      <c r="BB3987" s="158"/>
      <c r="BC3987" s="158"/>
      <c r="BD3987" s="159"/>
      <c r="BE3987" s="158"/>
      <c r="BF3987" s="158"/>
      <c r="BG3987" s="158"/>
      <c r="BH3987" s="158"/>
      <c r="BI3987" s="159"/>
      <c r="BJ3987" s="158"/>
      <c r="BK3987" s="158"/>
      <c r="BL3987" s="158"/>
      <c r="BM3987" s="158"/>
      <c r="BN3987" s="158"/>
      <c r="BO3987" s="158"/>
      <c r="BP3987" s="158"/>
      <c r="BQ3987" s="158"/>
      <c r="BR3987" s="158"/>
      <c r="BS3987" s="158"/>
      <c r="BT3987" s="158"/>
      <c r="BU3987" s="158"/>
      <c r="BV3987" s="158"/>
      <c r="BW3987" s="158"/>
      <c r="BX3987" s="158"/>
      <c r="BY3987" s="158"/>
      <c r="BZ3987" s="158"/>
      <c r="CA3987" s="158"/>
      <c r="CB3987" s="158"/>
      <c r="CC3987" s="158"/>
      <c r="CD3987" s="158"/>
      <c r="CE3987" s="158"/>
      <c r="CF3987" s="158"/>
      <c r="CG3987" s="158"/>
      <c r="CH3987" s="158"/>
      <c r="CI3987" s="158"/>
      <c r="CJ3987" s="158"/>
      <c r="CK3987" s="158"/>
      <c r="CL3987" s="158"/>
      <c r="CM3987" s="158"/>
      <c r="CN3987" s="158"/>
      <c r="CO3987" s="158"/>
      <c r="CP3987" s="158"/>
      <c r="CQ3987" s="158"/>
      <c r="CR3987" s="158"/>
      <c r="CS3987" s="158"/>
      <c r="CT3987" s="158"/>
      <c r="CU3987" s="158"/>
      <c r="CV3987" s="158"/>
      <c r="CW3987" s="158"/>
      <c r="CX3987" s="158"/>
      <c r="CY3987" s="158"/>
      <c r="CZ3987" s="158"/>
      <c r="DA3987" s="158"/>
      <c r="DB3987" s="158"/>
      <c r="DC3987" s="158"/>
      <c r="DD3987" s="158"/>
      <c r="DE3987" s="158"/>
      <c r="DF3987" s="158"/>
      <c r="DG3987" s="158"/>
      <c r="DH3987" s="158"/>
      <c r="DI3987" s="158"/>
      <c r="DJ3987" s="158"/>
      <c r="DK3987" s="158"/>
      <c r="DL3987" s="158"/>
      <c r="DM3987" s="158"/>
      <c r="DN3987" s="158"/>
      <c r="DO3987" s="158"/>
      <c r="DP3987" s="158"/>
      <c r="DQ3987" s="158"/>
      <c r="DR3987" s="158"/>
      <c r="DS3987" s="160"/>
    </row>
    <row r="3988" spans="1:123" s="110" customFormat="1">
      <c r="A3988" s="184"/>
      <c r="B3988" s="180"/>
      <c r="D3988" s="192"/>
      <c r="E3988" s="157"/>
      <c r="F3988" s="158"/>
      <c r="G3988" s="158"/>
      <c r="H3988" s="158"/>
      <c r="I3988" s="158"/>
      <c r="J3988" s="158"/>
      <c r="K3988" s="158"/>
      <c r="L3988" s="158"/>
      <c r="M3988" s="158"/>
      <c r="N3988" s="158"/>
      <c r="O3988" s="158"/>
      <c r="P3988" s="158"/>
      <c r="Q3988" s="158"/>
      <c r="R3988" s="158"/>
      <c r="S3988" s="158"/>
      <c r="T3988" s="158"/>
      <c r="U3988" s="158"/>
      <c r="V3988" s="158"/>
      <c r="W3988" s="158"/>
      <c r="X3988" s="158"/>
      <c r="Y3988" s="158"/>
      <c r="Z3988" s="158"/>
      <c r="AA3988" s="158"/>
      <c r="AB3988" s="158"/>
      <c r="AC3988" s="158"/>
      <c r="AD3988" s="158"/>
      <c r="AE3988" s="158"/>
      <c r="AF3988" s="158"/>
      <c r="AG3988" s="158"/>
      <c r="AH3988" s="158"/>
      <c r="AI3988" s="158"/>
      <c r="AJ3988" s="158"/>
      <c r="AK3988" s="158"/>
      <c r="AL3988" s="158"/>
      <c r="AM3988" s="158"/>
      <c r="AN3988" s="158"/>
      <c r="AO3988" s="158"/>
      <c r="AP3988" s="158"/>
      <c r="AQ3988" s="158"/>
      <c r="AR3988" s="158"/>
      <c r="AS3988" s="158"/>
      <c r="AT3988" s="158"/>
      <c r="AU3988" s="158"/>
      <c r="AV3988" s="158"/>
      <c r="AW3988" s="158"/>
      <c r="AX3988" s="158"/>
      <c r="AY3988" s="158"/>
      <c r="AZ3988" s="158"/>
      <c r="BA3988" s="158"/>
      <c r="BB3988" s="158"/>
      <c r="BC3988" s="158"/>
      <c r="BD3988" s="159"/>
      <c r="BE3988" s="158"/>
      <c r="BF3988" s="158"/>
      <c r="BG3988" s="158"/>
      <c r="BH3988" s="158"/>
      <c r="BI3988" s="159"/>
      <c r="BJ3988" s="158"/>
      <c r="BK3988" s="158"/>
      <c r="BL3988" s="158"/>
      <c r="BM3988" s="158"/>
      <c r="BN3988" s="158"/>
      <c r="BO3988" s="158"/>
      <c r="BP3988" s="158"/>
      <c r="BQ3988" s="158"/>
      <c r="BR3988" s="158"/>
      <c r="BS3988" s="158"/>
      <c r="BT3988" s="158"/>
      <c r="BU3988" s="158"/>
      <c r="BV3988" s="158"/>
      <c r="BW3988" s="158"/>
      <c r="BX3988" s="158"/>
      <c r="BY3988" s="158"/>
      <c r="BZ3988" s="158"/>
      <c r="CA3988" s="158"/>
      <c r="CB3988" s="158"/>
      <c r="CC3988" s="158"/>
      <c r="CD3988" s="158"/>
      <c r="CE3988" s="158"/>
      <c r="CF3988" s="158"/>
      <c r="CG3988" s="158"/>
      <c r="CH3988" s="158"/>
      <c r="CI3988" s="158"/>
      <c r="CJ3988" s="158"/>
      <c r="CK3988" s="158"/>
      <c r="CL3988" s="158"/>
      <c r="CM3988" s="158"/>
      <c r="CN3988" s="158"/>
      <c r="CO3988" s="158"/>
      <c r="CP3988" s="158"/>
      <c r="CQ3988" s="158"/>
      <c r="CR3988" s="158"/>
      <c r="CS3988" s="158"/>
      <c r="CT3988" s="158"/>
      <c r="CU3988" s="158"/>
      <c r="CV3988" s="158"/>
      <c r="CW3988" s="158"/>
      <c r="CX3988" s="158"/>
      <c r="CY3988" s="158"/>
      <c r="CZ3988" s="158"/>
      <c r="DA3988" s="158"/>
      <c r="DB3988" s="158"/>
      <c r="DC3988" s="158"/>
      <c r="DD3988" s="158"/>
      <c r="DE3988" s="158"/>
      <c r="DF3988" s="158"/>
      <c r="DG3988" s="158"/>
      <c r="DH3988" s="158"/>
      <c r="DI3988" s="158"/>
      <c r="DJ3988" s="158"/>
      <c r="DK3988" s="158"/>
      <c r="DL3988" s="158"/>
      <c r="DM3988" s="158"/>
      <c r="DN3988" s="158"/>
      <c r="DO3988" s="158"/>
      <c r="DP3988" s="158"/>
      <c r="DQ3988" s="158"/>
      <c r="DR3988" s="158"/>
      <c r="DS3988" s="160"/>
    </row>
    <row r="3989" spans="1:123" s="110" customFormat="1">
      <c r="A3989" s="184"/>
      <c r="B3989" s="180"/>
      <c r="D3989" s="192"/>
      <c r="E3989" s="157"/>
      <c r="F3989" s="158"/>
      <c r="G3989" s="158"/>
      <c r="H3989" s="158"/>
      <c r="I3989" s="158"/>
      <c r="J3989" s="158"/>
      <c r="K3989" s="158"/>
      <c r="L3989" s="158"/>
      <c r="M3989" s="158"/>
      <c r="N3989" s="158"/>
      <c r="O3989" s="158"/>
      <c r="P3989" s="158"/>
      <c r="Q3989" s="158"/>
      <c r="R3989" s="158"/>
      <c r="S3989" s="158"/>
      <c r="T3989" s="158"/>
      <c r="U3989" s="158"/>
      <c r="V3989" s="158"/>
      <c r="W3989" s="158"/>
      <c r="X3989" s="158"/>
      <c r="Y3989" s="158"/>
      <c r="Z3989" s="158"/>
      <c r="AA3989" s="158"/>
      <c r="AB3989" s="158"/>
      <c r="AC3989" s="158"/>
      <c r="AD3989" s="158"/>
      <c r="AE3989" s="158"/>
      <c r="AF3989" s="158"/>
      <c r="AG3989" s="158"/>
      <c r="AH3989" s="158"/>
      <c r="AI3989" s="158"/>
      <c r="AJ3989" s="158"/>
      <c r="AK3989" s="158"/>
      <c r="AL3989" s="158"/>
      <c r="AM3989" s="158"/>
      <c r="AN3989" s="158"/>
      <c r="AO3989" s="158"/>
      <c r="AP3989" s="158"/>
      <c r="AQ3989" s="158"/>
      <c r="AR3989" s="158"/>
      <c r="AS3989" s="158"/>
      <c r="AT3989" s="158"/>
      <c r="AU3989" s="158"/>
      <c r="AV3989" s="158"/>
      <c r="AW3989" s="158"/>
      <c r="AX3989" s="158"/>
      <c r="AY3989" s="158"/>
      <c r="AZ3989" s="158"/>
      <c r="BA3989" s="158"/>
      <c r="BB3989" s="158"/>
      <c r="BC3989" s="158"/>
      <c r="BD3989" s="159"/>
      <c r="BE3989" s="158"/>
      <c r="BF3989" s="158"/>
      <c r="BG3989" s="158"/>
      <c r="BH3989" s="158"/>
      <c r="BI3989" s="159"/>
      <c r="BJ3989" s="158"/>
      <c r="BK3989" s="158"/>
      <c r="BL3989" s="158"/>
      <c r="BM3989" s="158"/>
      <c r="BN3989" s="158"/>
      <c r="BO3989" s="158"/>
      <c r="BP3989" s="158"/>
      <c r="BQ3989" s="158"/>
      <c r="BR3989" s="158"/>
      <c r="BS3989" s="158"/>
      <c r="BT3989" s="158"/>
      <c r="BU3989" s="158"/>
      <c r="BV3989" s="158"/>
      <c r="BW3989" s="158"/>
      <c r="BX3989" s="158"/>
      <c r="BY3989" s="158"/>
      <c r="BZ3989" s="158"/>
      <c r="CA3989" s="158"/>
      <c r="CB3989" s="158"/>
      <c r="CC3989" s="158"/>
      <c r="CD3989" s="158"/>
      <c r="CE3989" s="158"/>
      <c r="CF3989" s="158"/>
      <c r="CG3989" s="158"/>
      <c r="CH3989" s="158"/>
      <c r="CI3989" s="158"/>
      <c r="CJ3989" s="158"/>
      <c r="CK3989" s="158"/>
      <c r="CL3989" s="158"/>
      <c r="CM3989" s="158"/>
      <c r="CN3989" s="158"/>
      <c r="CO3989" s="158"/>
      <c r="CP3989" s="158"/>
      <c r="CQ3989" s="158"/>
      <c r="CR3989" s="158"/>
      <c r="CS3989" s="158"/>
      <c r="CT3989" s="158"/>
      <c r="CU3989" s="158"/>
      <c r="CV3989" s="158"/>
      <c r="CW3989" s="158"/>
      <c r="CX3989" s="158"/>
      <c r="CY3989" s="158"/>
      <c r="CZ3989" s="158"/>
      <c r="DA3989" s="158"/>
      <c r="DB3989" s="158"/>
      <c r="DC3989" s="158"/>
      <c r="DD3989" s="158"/>
      <c r="DE3989" s="158"/>
      <c r="DF3989" s="158"/>
      <c r="DG3989" s="158"/>
      <c r="DH3989" s="158"/>
      <c r="DI3989" s="158"/>
      <c r="DJ3989" s="158"/>
      <c r="DK3989" s="158"/>
      <c r="DL3989" s="158"/>
      <c r="DM3989" s="158"/>
      <c r="DN3989" s="158"/>
      <c r="DO3989" s="158"/>
      <c r="DP3989" s="158"/>
      <c r="DQ3989" s="158"/>
      <c r="DR3989" s="158"/>
      <c r="DS3989" s="160"/>
    </row>
    <row r="3990" spans="1:123" s="110" customFormat="1">
      <c r="A3990" s="184"/>
      <c r="B3990" s="180"/>
      <c r="D3990" s="192"/>
      <c r="E3990" s="157"/>
      <c r="F3990" s="158"/>
      <c r="G3990" s="158"/>
      <c r="H3990" s="158"/>
      <c r="I3990" s="158"/>
      <c r="J3990" s="158"/>
      <c r="K3990" s="158"/>
      <c r="L3990" s="158"/>
      <c r="M3990" s="158"/>
      <c r="N3990" s="158"/>
      <c r="O3990" s="158"/>
      <c r="P3990" s="158"/>
      <c r="Q3990" s="158"/>
      <c r="R3990" s="158"/>
      <c r="S3990" s="158"/>
      <c r="T3990" s="158"/>
      <c r="U3990" s="158"/>
      <c r="V3990" s="158"/>
      <c r="W3990" s="158"/>
      <c r="X3990" s="158"/>
      <c r="Y3990" s="158"/>
      <c r="Z3990" s="158"/>
      <c r="AA3990" s="158"/>
      <c r="AB3990" s="158"/>
      <c r="AC3990" s="158"/>
      <c r="AD3990" s="158"/>
      <c r="AE3990" s="158"/>
      <c r="AF3990" s="158"/>
      <c r="AG3990" s="158"/>
      <c r="AH3990" s="158"/>
      <c r="AI3990" s="158"/>
      <c r="AJ3990" s="158"/>
      <c r="AK3990" s="158"/>
      <c r="AL3990" s="158"/>
      <c r="AM3990" s="158"/>
      <c r="AN3990" s="158"/>
      <c r="AO3990" s="158"/>
      <c r="AP3990" s="158"/>
      <c r="AQ3990" s="158"/>
      <c r="AR3990" s="158"/>
      <c r="AS3990" s="158"/>
      <c r="AT3990" s="158"/>
      <c r="AU3990" s="158"/>
      <c r="AV3990" s="158"/>
      <c r="AW3990" s="158"/>
      <c r="AX3990" s="158"/>
      <c r="AY3990" s="158"/>
      <c r="AZ3990" s="158"/>
      <c r="BA3990" s="158"/>
      <c r="BB3990" s="158"/>
      <c r="BC3990" s="158"/>
      <c r="BD3990" s="159"/>
      <c r="BE3990" s="158"/>
      <c r="BF3990" s="158"/>
      <c r="BG3990" s="158"/>
      <c r="BH3990" s="158"/>
      <c r="BI3990" s="159"/>
      <c r="BJ3990" s="158"/>
      <c r="BK3990" s="158"/>
      <c r="BL3990" s="158"/>
      <c r="BM3990" s="158"/>
      <c r="BN3990" s="158"/>
      <c r="BO3990" s="158"/>
      <c r="BP3990" s="158"/>
      <c r="BQ3990" s="158"/>
      <c r="BR3990" s="158"/>
      <c r="BS3990" s="158"/>
      <c r="BT3990" s="158"/>
      <c r="BU3990" s="158"/>
      <c r="BV3990" s="158"/>
      <c r="BW3990" s="158"/>
      <c r="BX3990" s="158"/>
      <c r="BY3990" s="158"/>
      <c r="BZ3990" s="158"/>
      <c r="CA3990" s="158"/>
      <c r="CB3990" s="158"/>
      <c r="CC3990" s="158"/>
      <c r="CD3990" s="158"/>
      <c r="CE3990" s="158"/>
      <c r="CF3990" s="158"/>
      <c r="CG3990" s="158"/>
      <c r="CH3990" s="158"/>
      <c r="CI3990" s="158"/>
      <c r="CJ3990" s="158"/>
      <c r="CK3990" s="158"/>
      <c r="CL3990" s="158"/>
      <c r="CM3990" s="158"/>
      <c r="CN3990" s="158"/>
      <c r="CO3990" s="158"/>
      <c r="CP3990" s="158"/>
      <c r="CQ3990" s="158"/>
      <c r="CR3990" s="158"/>
      <c r="CS3990" s="158"/>
      <c r="CT3990" s="158"/>
      <c r="CU3990" s="158"/>
      <c r="CV3990" s="158"/>
      <c r="CW3990" s="158"/>
      <c r="CX3990" s="158"/>
      <c r="CY3990" s="158"/>
      <c r="CZ3990" s="158"/>
      <c r="DA3990" s="158"/>
      <c r="DB3990" s="158"/>
      <c r="DC3990" s="158"/>
      <c r="DD3990" s="158"/>
      <c r="DE3990" s="158"/>
      <c r="DF3990" s="158"/>
      <c r="DG3990" s="158"/>
      <c r="DH3990" s="158"/>
      <c r="DI3990" s="158"/>
      <c r="DJ3990" s="158"/>
      <c r="DK3990" s="158"/>
      <c r="DL3990" s="158"/>
      <c r="DM3990" s="158"/>
      <c r="DN3990" s="158"/>
      <c r="DO3990" s="158"/>
      <c r="DP3990" s="158"/>
      <c r="DQ3990" s="158"/>
      <c r="DR3990" s="158"/>
      <c r="DS3990" s="160"/>
    </row>
    <row r="3991" spans="1:123" s="110" customFormat="1">
      <c r="A3991" s="184"/>
      <c r="B3991" s="180"/>
      <c r="D3991" s="192"/>
      <c r="E3991" s="157"/>
      <c r="F3991" s="158"/>
      <c r="G3991" s="158"/>
      <c r="H3991" s="158"/>
      <c r="I3991" s="158"/>
      <c r="J3991" s="158"/>
      <c r="K3991" s="158"/>
      <c r="L3991" s="158"/>
      <c r="M3991" s="158"/>
      <c r="N3991" s="158"/>
      <c r="O3991" s="158"/>
      <c r="P3991" s="158"/>
      <c r="Q3991" s="158"/>
      <c r="R3991" s="158"/>
      <c r="S3991" s="158"/>
      <c r="T3991" s="158"/>
      <c r="U3991" s="158"/>
      <c r="V3991" s="158"/>
      <c r="W3991" s="158"/>
      <c r="X3991" s="158"/>
      <c r="Y3991" s="158"/>
      <c r="Z3991" s="158"/>
      <c r="AA3991" s="158"/>
      <c r="AB3991" s="158"/>
      <c r="AC3991" s="158"/>
      <c r="AD3991" s="158"/>
      <c r="AE3991" s="158"/>
      <c r="AF3991" s="158"/>
      <c r="AG3991" s="158"/>
      <c r="AH3991" s="158"/>
      <c r="AI3991" s="158"/>
      <c r="AJ3991" s="158"/>
      <c r="AK3991" s="158"/>
      <c r="AL3991" s="158"/>
      <c r="AM3991" s="158"/>
      <c r="AN3991" s="158"/>
      <c r="AO3991" s="158"/>
      <c r="AP3991" s="158"/>
      <c r="AQ3991" s="158"/>
      <c r="AR3991" s="158"/>
      <c r="AS3991" s="158"/>
      <c r="AT3991" s="158"/>
      <c r="AU3991" s="158"/>
      <c r="AV3991" s="158"/>
      <c r="AW3991" s="158"/>
      <c r="AX3991" s="158"/>
      <c r="AY3991" s="158"/>
      <c r="AZ3991" s="158"/>
      <c r="BA3991" s="158"/>
      <c r="BB3991" s="158"/>
      <c r="BC3991" s="158"/>
      <c r="BD3991" s="159"/>
      <c r="BE3991" s="158"/>
      <c r="BF3991" s="158"/>
      <c r="BG3991" s="158"/>
      <c r="BH3991" s="158"/>
      <c r="BI3991" s="159"/>
      <c r="BJ3991" s="158"/>
      <c r="BK3991" s="158"/>
      <c r="BL3991" s="158"/>
      <c r="BM3991" s="158"/>
      <c r="BN3991" s="158"/>
      <c r="BO3991" s="158"/>
      <c r="BP3991" s="158"/>
      <c r="BQ3991" s="158"/>
      <c r="BR3991" s="158"/>
      <c r="BS3991" s="158"/>
      <c r="BT3991" s="158"/>
      <c r="BU3991" s="158"/>
      <c r="BV3991" s="158"/>
      <c r="BW3991" s="158"/>
      <c r="BX3991" s="158"/>
      <c r="BY3991" s="158"/>
      <c r="BZ3991" s="158"/>
      <c r="CA3991" s="158"/>
      <c r="CB3991" s="158"/>
      <c r="CC3991" s="158"/>
      <c r="CD3991" s="158"/>
      <c r="CE3991" s="158"/>
      <c r="CF3991" s="158"/>
      <c r="CG3991" s="158"/>
      <c r="CH3991" s="158"/>
      <c r="CI3991" s="158"/>
      <c r="CJ3991" s="158"/>
      <c r="CK3991" s="158"/>
      <c r="CL3991" s="158"/>
      <c r="CM3991" s="158"/>
      <c r="CN3991" s="158"/>
      <c r="CO3991" s="158"/>
      <c r="CP3991" s="158"/>
      <c r="CQ3991" s="158"/>
      <c r="CR3991" s="158"/>
      <c r="CS3991" s="158"/>
      <c r="CT3991" s="158"/>
      <c r="CU3991" s="158"/>
      <c r="CV3991" s="158"/>
      <c r="CW3991" s="158"/>
      <c r="CX3991" s="158"/>
      <c r="CY3991" s="158"/>
      <c r="CZ3991" s="158"/>
      <c r="DA3991" s="158"/>
      <c r="DB3991" s="158"/>
      <c r="DC3991" s="158"/>
      <c r="DD3991" s="158"/>
      <c r="DE3991" s="158"/>
      <c r="DF3991" s="158"/>
      <c r="DG3991" s="158"/>
      <c r="DH3991" s="158"/>
      <c r="DI3991" s="158"/>
      <c r="DJ3991" s="158"/>
      <c r="DK3991" s="158"/>
      <c r="DL3991" s="158"/>
      <c r="DM3991" s="158"/>
      <c r="DN3991" s="158"/>
      <c r="DO3991" s="158"/>
      <c r="DP3991" s="158"/>
      <c r="DQ3991" s="158"/>
      <c r="DR3991" s="158"/>
      <c r="DS3991" s="160"/>
    </row>
    <row r="3992" spans="1:123" s="110" customFormat="1">
      <c r="A3992" s="184"/>
      <c r="B3992" s="180"/>
      <c r="D3992" s="192"/>
      <c r="E3992" s="157"/>
      <c r="F3992" s="158"/>
      <c r="G3992" s="158"/>
      <c r="H3992" s="158"/>
      <c r="I3992" s="158"/>
      <c r="J3992" s="158"/>
      <c r="K3992" s="158"/>
      <c r="L3992" s="158"/>
      <c r="M3992" s="158"/>
      <c r="N3992" s="158"/>
      <c r="O3992" s="158"/>
      <c r="P3992" s="158"/>
      <c r="Q3992" s="158"/>
      <c r="R3992" s="158"/>
      <c r="S3992" s="158"/>
      <c r="T3992" s="158"/>
      <c r="U3992" s="158"/>
      <c r="V3992" s="158"/>
      <c r="W3992" s="158"/>
      <c r="X3992" s="158"/>
      <c r="Y3992" s="158"/>
      <c r="Z3992" s="158"/>
      <c r="AA3992" s="158"/>
      <c r="AB3992" s="158"/>
      <c r="AC3992" s="158"/>
      <c r="AD3992" s="158"/>
      <c r="AE3992" s="158"/>
      <c r="AF3992" s="158"/>
      <c r="AG3992" s="158"/>
      <c r="AH3992" s="158"/>
      <c r="AI3992" s="158"/>
      <c r="AJ3992" s="158"/>
      <c r="AK3992" s="158"/>
      <c r="AL3992" s="158"/>
      <c r="AM3992" s="158"/>
      <c r="AN3992" s="158"/>
      <c r="AO3992" s="158"/>
      <c r="AP3992" s="158"/>
      <c r="AQ3992" s="158"/>
      <c r="AR3992" s="158"/>
      <c r="AS3992" s="158"/>
      <c r="AT3992" s="158"/>
      <c r="AU3992" s="158"/>
      <c r="AV3992" s="158"/>
      <c r="AW3992" s="158"/>
      <c r="AX3992" s="158"/>
      <c r="AY3992" s="158"/>
      <c r="AZ3992" s="158"/>
      <c r="BA3992" s="158"/>
      <c r="BB3992" s="158"/>
      <c r="BC3992" s="158"/>
      <c r="BD3992" s="159"/>
      <c r="BE3992" s="158"/>
      <c r="BF3992" s="158"/>
      <c r="BG3992" s="158"/>
      <c r="BH3992" s="158"/>
      <c r="BI3992" s="159"/>
      <c r="BJ3992" s="158"/>
      <c r="BK3992" s="158"/>
      <c r="BL3992" s="158"/>
      <c r="BM3992" s="158"/>
      <c r="BN3992" s="158"/>
      <c r="BO3992" s="158"/>
      <c r="BP3992" s="158"/>
      <c r="BQ3992" s="158"/>
      <c r="BR3992" s="158"/>
      <c r="BS3992" s="158"/>
      <c r="BT3992" s="158"/>
      <c r="BU3992" s="158"/>
      <c r="BV3992" s="158"/>
      <c r="BW3992" s="158"/>
      <c r="BX3992" s="158"/>
      <c r="BY3992" s="158"/>
      <c r="BZ3992" s="158"/>
      <c r="CA3992" s="158"/>
      <c r="CB3992" s="158"/>
      <c r="CC3992" s="158"/>
      <c r="CD3992" s="158"/>
      <c r="CE3992" s="158"/>
      <c r="CF3992" s="158"/>
      <c r="CG3992" s="158"/>
      <c r="CH3992" s="158"/>
      <c r="CI3992" s="158"/>
      <c r="CJ3992" s="158"/>
      <c r="CK3992" s="158"/>
      <c r="CL3992" s="158"/>
      <c r="CM3992" s="158"/>
      <c r="CN3992" s="158"/>
      <c r="CO3992" s="158"/>
      <c r="CP3992" s="158"/>
      <c r="CQ3992" s="158"/>
      <c r="CR3992" s="158"/>
      <c r="CS3992" s="158"/>
      <c r="CT3992" s="158"/>
      <c r="CU3992" s="158"/>
      <c r="CV3992" s="158"/>
      <c r="CW3992" s="158"/>
      <c r="CX3992" s="158"/>
      <c r="CY3992" s="158"/>
      <c r="CZ3992" s="158"/>
      <c r="DA3992" s="158"/>
      <c r="DB3992" s="158"/>
      <c r="DC3992" s="158"/>
      <c r="DD3992" s="158"/>
      <c r="DE3992" s="158"/>
      <c r="DF3992" s="158"/>
      <c r="DG3992" s="158"/>
      <c r="DH3992" s="158"/>
      <c r="DI3992" s="158"/>
      <c r="DJ3992" s="158"/>
      <c r="DK3992" s="158"/>
      <c r="DL3992" s="158"/>
      <c r="DM3992" s="158"/>
      <c r="DN3992" s="158"/>
      <c r="DO3992" s="158"/>
      <c r="DP3992" s="158"/>
      <c r="DQ3992" s="158"/>
      <c r="DR3992" s="158"/>
      <c r="DS3992" s="160"/>
    </row>
    <row r="3993" spans="1:123" s="110" customFormat="1">
      <c r="A3993" s="184"/>
      <c r="B3993" s="180"/>
      <c r="D3993" s="192"/>
      <c r="E3993" s="157"/>
      <c r="F3993" s="158"/>
      <c r="G3993" s="158"/>
      <c r="H3993" s="158"/>
      <c r="I3993" s="158"/>
      <c r="J3993" s="158"/>
      <c r="K3993" s="158"/>
      <c r="L3993" s="158"/>
      <c r="M3993" s="158"/>
      <c r="N3993" s="158"/>
      <c r="O3993" s="158"/>
      <c r="P3993" s="158"/>
      <c r="Q3993" s="158"/>
      <c r="R3993" s="158"/>
      <c r="S3993" s="158"/>
      <c r="T3993" s="158"/>
      <c r="U3993" s="158"/>
      <c r="V3993" s="158"/>
      <c r="W3993" s="158"/>
      <c r="X3993" s="158"/>
      <c r="Y3993" s="158"/>
      <c r="Z3993" s="158"/>
      <c r="AA3993" s="158"/>
      <c r="AB3993" s="158"/>
      <c r="AC3993" s="158"/>
      <c r="AD3993" s="158"/>
      <c r="AE3993" s="158"/>
      <c r="AF3993" s="158"/>
      <c r="AG3993" s="158"/>
      <c r="AH3993" s="158"/>
      <c r="AI3993" s="158"/>
      <c r="AJ3993" s="158"/>
      <c r="AK3993" s="158"/>
      <c r="AL3993" s="158"/>
      <c r="AM3993" s="158"/>
      <c r="AN3993" s="158"/>
      <c r="AO3993" s="158"/>
      <c r="AP3993" s="158"/>
      <c r="AQ3993" s="158"/>
      <c r="AR3993" s="158"/>
      <c r="AS3993" s="158"/>
      <c r="AT3993" s="158"/>
      <c r="AU3993" s="158"/>
      <c r="AV3993" s="158"/>
      <c r="AW3993" s="158"/>
      <c r="AX3993" s="158"/>
      <c r="AY3993" s="158"/>
      <c r="AZ3993" s="158"/>
      <c r="BA3993" s="158"/>
      <c r="BB3993" s="158"/>
      <c r="BC3993" s="158"/>
      <c r="BD3993" s="159"/>
      <c r="BE3993" s="158"/>
      <c r="BF3993" s="158"/>
      <c r="BG3993" s="158"/>
      <c r="BH3993" s="158"/>
      <c r="BI3993" s="159"/>
      <c r="BJ3993" s="158"/>
      <c r="BK3993" s="158"/>
      <c r="BL3993" s="158"/>
      <c r="BM3993" s="158"/>
      <c r="BN3993" s="158"/>
      <c r="BO3993" s="158"/>
      <c r="BP3993" s="158"/>
      <c r="BQ3993" s="158"/>
      <c r="BR3993" s="158"/>
      <c r="BS3993" s="158"/>
      <c r="BT3993" s="158"/>
      <c r="BU3993" s="158"/>
      <c r="BV3993" s="158"/>
      <c r="BW3993" s="158"/>
      <c r="BX3993" s="158"/>
      <c r="BY3993" s="158"/>
      <c r="BZ3993" s="158"/>
      <c r="CA3993" s="158"/>
      <c r="CB3993" s="158"/>
      <c r="CC3993" s="158"/>
      <c r="CD3993" s="158"/>
      <c r="CE3993" s="158"/>
      <c r="CF3993" s="158"/>
      <c r="CG3993" s="158"/>
      <c r="CH3993" s="158"/>
      <c r="CI3993" s="158"/>
      <c r="CJ3993" s="158"/>
      <c r="CK3993" s="158"/>
      <c r="CL3993" s="158"/>
      <c r="CM3993" s="158"/>
      <c r="CN3993" s="158"/>
      <c r="CO3993" s="158"/>
      <c r="CP3993" s="158"/>
      <c r="CQ3993" s="158"/>
      <c r="CR3993" s="158"/>
      <c r="CS3993" s="158"/>
      <c r="CT3993" s="158"/>
      <c r="CU3993" s="158"/>
      <c r="CV3993" s="158"/>
      <c r="CW3993" s="158"/>
      <c r="CX3993" s="158"/>
      <c r="CY3993" s="158"/>
      <c r="CZ3993" s="158"/>
      <c r="DA3993" s="158"/>
      <c r="DB3993" s="158"/>
      <c r="DC3993" s="158"/>
      <c r="DD3993" s="158"/>
      <c r="DE3993" s="158"/>
      <c r="DF3993" s="158"/>
      <c r="DG3993" s="158"/>
      <c r="DH3993" s="158"/>
      <c r="DI3993" s="158"/>
      <c r="DJ3993" s="158"/>
      <c r="DK3993" s="158"/>
      <c r="DL3993" s="158"/>
      <c r="DM3993" s="158"/>
      <c r="DN3993" s="158"/>
      <c r="DO3993" s="158"/>
      <c r="DP3993" s="158"/>
      <c r="DQ3993" s="158"/>
      <c r="DR3993" s="158"/>
      <c r="DS3993" s="160"/>
    </row>
    <row r="3994" spans="1:123" s="110" customFormat="1">
      <c r="A3994" s="184"/>
      <c r="B3994" s="180"/>
      <c r="D3994" s="192"/>
      <c r="E3994" s="157"/>
      <c r="F3994" s="158"/>
      <c r="G3994" s="158"/>
      <c r="H3994" s="158"/>
      <c r="I3994" s="158"/>
      <c r="J3994" s="158"/>
      <c r="K3994" s="158"/>
      <c r="L3994" s="158"/>
      <c r="M3994" s="158"/>
      <c r="N3994" s="158"/>
      <c r="O3994" s="158"/>
      <c r="P3994" s="158"/>
      <c r="Q3994" s="158"/>
      <c r="R3994" s="158"/>
      <c r="S3994" s="158"/>
      <c r="T3994" s="158"/>
      <c r="U3994" s="158"/>
      <c r="V3994" s="158"/>
      <c r="W3994" s="158"/>
      <c r="X3994" s="158"/>
      <c r="Y3994" s="158"/>
      <c r="Z3994" s="158"/>
      <c r="AA3994" s="158"/>
      <c r="AB3994" s="158"/>
      <c r="AC3994" s="158"/>
      <c r="AD3994" s="158"/>
      <c r="AE3994" s="158"/>
      <c r="AF3994" s="158"/>
      <c r="AG3994" s="158"/>
      <c r="AH3994" s="158"/>
      <c r="AI3994" s="158"/>
      <c r="AJ3994" s="158"/>
      <c r="AK3994" s="158"/>
      <c r="AL3994" s="158"/>
      <c r="AM3994" s="158"/>
      <c r="AN3994" s="158"/>
      <c r="AO3994" s="158"/>
      <c r="AP3994" s="158"/>
      <c r="AQ3994" s="158"/>
      <c r="AR3994" s="158"/>
      <c r="AS3994" s="158"/>
      <c r="AT3994" s="158"/>
      <c r="AU3994" s="158"/>
      <c r="AV3994" s="158"/>
      <c r="AW3994" s="158"/>
      <c r="AX3994" s="158"/>
      <c r="AY3994" s="158"/>
      <c r="AZ3994" s="158"/>
      <c r="BA3994" s="158"/>
      <c r="BB3994" s="158"/>
      <c r="BC3994" s="158"/>
      <c r="BD3994" s="159"/>
      <c r="BE3994" s="158"/>
      <c r="BF3994" s="158"/>
      <c r="BG3994" s="158"/>
      <c r="BH3994" s="158"/>
      <c r="BI3994" s="159"/>
      <c r="BJ3994" s="158"/>
      <c r="BK3994" s="158"/>
      <c r="BL3994" s="158"/>
      <c r="BM3994" s="158"/>
      <c r="BN3994" s="158"/>
      <c r="BO3994" s="158"/>
      <c r="BP3994" s="158"/>
      <c r="BQ3994" s="158"/>
      <c r="BR3994" s="158"/>
      <c r="BS3994" s="158"/>
      <c r="BT3994" s="158"/>
      <c r="BU3994" s="158"/>
      <c r="BV3994" s="158"/>
      <c r="BW3994" s="158"/>
      <c r="BX3994" s="158"/>
      <c r="BY3994" s="158"/>
      <c r="BZ3994" s="158"/>
      <c r="CA3994" s="158"/>
      <c r="CB3994" s="158"/>
      <c r="CC3994" s="158"/>
      <c r="CD3994" s="158"/>
      <c r="CE3994" s="158"/>
      <c r="CF3994" s="158"/>
      <c r="CG3994" s="158"/>
      <c r="CH3994" s="158"/>
      <c r="CI3994" s="158"/>
      <c r="CJ3994" s="158"/>
      <c r="CK3994" s="158"/>
      <c r="CL3994" s="158"/>
      <c r="CM3994" s="158"/>
      <c r="CN3994" s="158"/>
      <c r="CO3994" s="158"/>
      <c r="CP3994" s="158"/>
      <c r="CQ3994" s="158"/>
      <c r="CR3994" s="158"/>
      <c r="CS3994" s="158"/>
      <c r="CT3994" s="158"/>
      <c r="CU3994" s="158"/>
      <c r="CV3994" s="158"/>
      <c r="CW3994" s="158"/>
      <c r="CX3994" s="158"/>
      <c r="CY3994" s="158"/>
      <c r="CZ3994" s="158"/>
      <c r="DA3994" s="158"/>
      <c r="DB3994" s="158"/>
      <c r="DC3994" s="158"/>
      <c r="DD3994" s="158"/>
      <c r="DE3994" s="158"/>
      <c r="DF3994" s="158"/>
      <c r="DG3994" s="158"/>
      <c r="DH3994" s="158"/>
      <c r="DI3994" s="158"/>
      <c r="DJ3994" s="158"/>
      <c r="DK3994" s="158"/>
      <c r="DL3994" s="158"/>
      <c r="DM3994" s="158"/>
      <c r="DN3994" s="158"/>
      <c r="DO3994" s="158"/>
      <c r="DP3994" s="158"/>
      <c r="DQ3994" s="158"/>
      <c r="DR3994" s="158"/>
      <c r="DS3994" s="160"/>
    </row>
    <row r="3995" spans="1:123" s="110" customFormat="1">
      <c r="A3995" s="184"/>
      <c r="B3995" s="180"/>
      <c r="D3995" s="192"/>
      <c r="E3995" s="157"/>
      <c r="F3995" s="158"/>
      <c r="G3995" s="158"/>
      <c r="H3995" s="158"/>
      <c r="I3995" s="158"/>
      <c r="J3995" s="158"/>
      <c r="K3995" s="158"/>
      <c r="L3995" s="158"/>
      <c r="M3995" s="158"/>
      <c r="N3995" s="158"/>
      <c r="O3995" s="158"/>
      <c r="P3995" s="158"/>
      <c r="Q3995" s="158"/>
      <c r="R3995" s="158"/>
      <c r="S3995" s="158"/>
      <c r="T3995" s="158"/>
      <c r="U3995" s="158"/>
      <c r="V3995" s="158"/>
      <c r="W3995" s="158"/>
      <c r="X3995" s="158"/>
      <c r="Y3995" s="158"/>
      <c r="Z3995" s="158"/>
      <c r="AA3995" s="158"/>
      <c r="AB3995" s="158"/>
      <c r="AC3995" s="158"/>
      <c r="AD3995" s="158"/>
      <c r="AE3995" s="158"/>
      <c r="AF3995" s="158"/>
      <c r="AG3995" s="158"/>
      <c r="AH3995" s="158"/>
      <c r="AI3995" s="158"/>
      <c r="AJ3995" s="158"/>
      <c r="AK3995" s="158"/>
      <c r="AL3995" s="158"/>
      <c r="AM3995" s="158"/>
      <c r="AN3995" s="158"/>
      <c r="AO3995" s="158"/>
      <c r="AP3995" s="158"/>
      <c r="AQ3995" s="158"/>
      <c r="AR3995" s="158"/>
      <c r="AS3995" s="158"/>
      <c r="AT3995" s="158"/>
      <c r="AU3995" s="158"/>
      <c r="AV3995" s="158"/>
      <c r="AW3995" s="158"/>
      <c r="AX3995" s="158"/>
      <c r="AY3995" s="158"/>
      <c r="AZ3995" s="158"/>
      <c r="BA3995" s="158"/>
      <c r="BB3995" s="158"/>
      <c r="BC3995" s="158"/>
      <c r="BD3995" s="159"/>
      <c r="BE3995" s="158"/>
      <c r="BF3995" s="158"/>
      <c r="BG3995" s="158"/>
      <c r="BH3995" s="158"/>
      <c r="BI3995" s="159"/>
      <c r="BJ3995" s="158"/>
      <c r="BK3995" s="158"/>
      <c r="BL3995" s="158"/>
      <c r="BM3995" s="158"/>
      <c r="BN3995" s="158"/>
      <c r="BO3995" s="158"/>
      <c r="BP3995" s="158"/>
      <c r="BQ3995" s="158"/>
      <c r="BR3995" s="158"/>
      <c r="BS3995" s="158"/>
      <c r="BT3995" s="158"/>
      <c r="BU3995" s="158"/>
      <c r="BV3995" s="158"/>
      <c r="BW3995" s="158"/>
      <c r="BX3995" s="158"/>
      <c r="BY3995" s="158"/>
      <c r="BZ3995" s="158"/>
      <c r="CA3995" s="158"/>
      <c r="CB3995" s="158"/>
      <c r="CC3995" s="158"/>
      <c r="CD3995" s="158"/>
      <c r="CE3995" s="158"/>
      <c r="CF3995" s="158"/>
      <c r="CG3995" s="158"/>
      <c r="CH3995" s="158"/>
      <c r="CI3995" s="158"/>
      <c r="CJ3995" s="158"/>
      <c r="CK3995" s="158"/>
      <c r="CL3995" s="158"/>
      <c r="CM3995" s="158"/>
      <c r="CN3995" s="158"/>
      <c r="CO3995" s="158"/>
      <c r="CP3995" s="158"/>
      <c r="CQ3995" s="158"/>
      <c r="CR3995" s="158"/>
      <c r="CS3995" s="158"/>
      <c r="CT3995" s="158"/>
      <c r="CU3995" s="158"/>
      <c r="CV3995" s="158"/>
      <c r="CW3995" s="158"/>
      <c r="CX3995" s="158"/>
      <c r="CY3995" s="158"/>
      <c r="CZ3995" s="158"/>
      <c r="DA3995" s="158"/>
      <c r="DB3995" s="158"/>
      <c r="DC3995" s="158"/>
      <c r="DD3995" s="158"/>
      <c r="DE3995" s="158"/>
      <c r="DF3995" s="158"/>
      <c r="DG3995" s="158"/>
      <c r="DH3995" s="158"/>
      <c r="DI3995" s="158"/>
      <c r="DJ3995" s="158"/>
      <c r="DK3995" s="158"/>
      <c r="DL3995" s="158"/>
      <c r="DM3995" s="158"/>
      <c r="DN3995" s="158"/>
      <c r="DO3995" s="158"/>
      <c r="DP3995" s="158"/>
      <c r="DQ3995" s="158"/>
      <c r="DR3995" s="158"/>
      <c r="DS3995" s="160"/>
    </row>
    <row r="3996" spans="1:123" s="110" customFormat="1">
      <c r="A3996" s="184"/>
      <c r="B3996" s="180"/>
      <c r="D3996" s="192"/>
      <c r="E3996" s="157"/>
      <c r="F3996" s="158"/>
      <c r="G3996" s="158"/>
      <c r="H3996" s="158"/>
      <c r="I3996" s="158"/>
      <c r="J3996" s="158"/>
      <c r="K3996" s="158"/>
      <c r="L3996" s="158"/>
      <c r="M3996" s="158"/>
      <c r="N3996" s="158"/>
      <c r="O3996" s="158"/>
      <c r="P3996" s="158"/>
      <c r="Q3996" s="158"/>
      <c r="R3996" s="158"/>
      <c r="S3996" s="158"/>
      <c r="T3996" s="158"/>
      <c r="U3996" s="158"/>
      <c r="V3996" s="158"/>
      <c r="W3996" s="158"/>
      <c r="X3996" s="158"/>
      <c r="Y3996" s="158"/>
      <c r="Z3996" s="158"/>
      <c r="AA3996" s="158"/>
      <c r="AB3996" s="158"/>
      <c r="AC3996" s="158"/>
      <c r="AD3996" s="158"/>
      <c r="AE3996" s="158"/>
      <c r="AF3996" s="158"/>
      <c r="AG3996" s="158"/>
      <c r="AH3996" s="158"/>
      <c r="AI3996" s="158"/>
      <c r="AJ3996" s="158"/>
      <c r="AK3996" s="158"/>
      <c r="AL3996" s="158"/>
      <c r="AM3996" s="158"/>
      <c r="AN3996" s="158"/>
      <c r="AO3996" s="158"/>
      <c r="AP3996" s="158"/>
      <c r="AQ3996" s="158"/>
      <c r="AR3996" s="158"/>
      <c r="AS3996" s="158"/>
      <c r="AT3996" s="158"/>
      <c r="AU3996" s="158"/>
      <c r="AV3996" s="158"/>
      <c r="AW3996" s="158"/>
      <c r="AX3996" s="158"/>
      <c r="AY3996" s="158"/>
      <c r="AZ3996" s="158"/>
      <c r="BA3996" s="158"/>
      <c r="BB3996" s="158"/>
      <c r="BC3996" s="158"/>
      <c r="BD3996" s="159"/>
      <c r="BE3996" s="158"/>
      <c r="BF3996" s="158"/>
      <c r="BG3996" s="158"/>
      <c r="BH3996" s="158"/>
      <c r="BI3996" s="159"/>
      <c r="BJ3996" s="158"/>
      <c r="BK3996" s="158"/>
      <c r="BL3996" s="158"/>
      <c r="BM3996" s="158"/>
      <c r="BN3996" s="158"/>
      <c r="BO3996" s="158"/>
      <c r="BP3996" s="158"/>
      <c r="BQ3996" s="158"/>
      <c r="BR3996" s="158"/>
      <c r="BS3996" s="158"/>
      <c r="BT3996" s="158"/>
      <c r="BU3996" s="158"/>
      <c r="BV3996" s="158"/>
      <c r="BW3996" s="158"/>
      <c r="BX3996" s="158"/>
      <c r="BY3996" s="158"/>
      <c r="BZ3996" s="158"/>
      <c r="CA3996" s="158"/>
      <c r="CB3996" s="158"/>
      <c r="CC3996" s="158"/>
      <c r="CD3996" s="158"/>
      <c r="CE3996" s="158"/>
      <c r="CF3996" s="158"/>
      <c r="CG3996" s="158"/>
      <c r="CH3996" s="158"/>
      <c r="CI3996" s="158"/>
      <c r="CJ3996" s="158"/>
      <c r="CK3996" s="158"/>
      <c r="CL3996" s="158"/>
      <c r="CM3996" s="158"/>
      <c r="CN3996" s="158"/>
      <c r="CO3996" s="158"/>
      <c r="CP3996" s="158"/>
      <c r="CQ3996" s="158"/>
      <c r="CR3996" s="158"/>
      <c r="CS3996" s="158"/>
      <c r="CT3996" s="158"/>
      <c r="CU3996" s="158"/>
      <c r="CV3996" s="158"/>
      <c r="CW3996" s="158"/>
      <c r="CX3996" s="158"/>
      <c r="CY3996" s="158"/>
      <c r="CZ3996" s="158"/>
      <c r="DA3996" s="158"/>
      <c r="DB3996" s="158"/>
      <c r="DC3996" s="158"/>
      <c r="DD3996" s="158"/>
      <c r="DE3996" s="158"/>
      <c r="DF3996" s="158"/>
      <c r="DG3996" s="158"/>
      <c r="DH3996" s="158"/>
      <c r="DI3996" s="158"/>
      <c r="DJ3996" s="158"/>
      <c r="DK3996" s="158"/>
      <c r="DL3996" s="158"/>
      <c r="DM3996" s="158"/>
      <c r="DN3996" s="158"/>
      <c r="DO3996" s="158"/>
      <c r="DP3996" s="158"/>
      <c r="DQ3996" s="158"/>
      <c r="DR3996" s="158"/>
      <c r="DS3996" s="160"/>
    </row>
    <row r="3997" spans="1:123" s="110" customFormat="1">
      <c r="A3997" s="184"/>
      <c r="B3997" s="180"/>
      <c r="D3997" s="192"/>
      <c r="E3997" s="157"/>
      <c r="F3997" s="158"/>
      <c r="G3997" s="158"/>
      <c r="H3997" s="158"/>
      <c r="I3997" s="158"/>
      <c r="J3997" s="158"/>
      <c r="K3997" s="158"/>
      <c r="L3997" s="158"/>
      <c r="M3997" s="158"/>
      <c r="N3997" s="158"/>
      <c r="O3997" s="158"/>
      <c r="P3997" s="158"/>
      <c r="Q3997" s="158"/>
      <c r="R3997" s="158"/>
      <c r="S3997" s="158"/>
      <c r="T3997" s="158"/>
      <c r="U3997" s="158"/>
      <c r="V3997" s="158"/>
      <c r="W3997" s="158"/>
      <c r="X3997" s="158"/>
      <c r="Y3997" s="158"/>
      <c r="Z3997" s="158"/>
      <c r="AA3997" s="158"/>
      <c r="AB3997" s="158"/>
      <c r="AC3997" s="158"/>
      <c r="AD3997" s="158"/>
      <c r="AE3997" s="158"/>
      <c r="AF3997" s="158"/>
      <c r="AG3997" s="158"/>
      <c r="AH3997" s="158"/>
      <c r="AI3997" s="158"/>
      <c r="AJ3997" s="158"/>
      <c r="AK3997" s="158"/>
      <c r="AL3997" s="158"/>
      <c r="AM3997" s="158"/>
      <c r="AN3997" s="158"/>
      <c r="AO3997" s="158"/>
      <c r="AP3997" s="158"/>
      <c r="AQ3997" s="158"/>
      <c r="AR3997" s="158"/>
      <c r="AS3997" s="158"/>
      <c r="AT3997" s="158"/>
      <c r="AU3997" s="158"/>
      <c r="AV3997" s="158"/>
      <c r="AW3997" s="158"/>
      <c r="AX3997" s="158"/>
      <c r="AY3997" s="158"/>
      <c r="AZ3997" s="158"/>
      <c r="BA3997" s="158"/>
      <c r="BB3997" s="158"/>
      <c r="BC3997" s="158"/>
      <c r="BD3997" s="159"/>
      <c r="BE3997" s="158"/>
      <c r="BF3997" s="158"/>
      <c r="BG3997" s="158"/>
      <c r="BH3997" s="158"/>
      <c r="BI3997" s="159"/>
      <c r="BJ3997" s="158"/>
      <c r="BK3997" s="158"/>
      <c r="BL3997" s="158"/>
      <c r="BM3997" s="158"/>
      <c r="BN3997" s="158"/>
      <c r="BO3997" s="158"/>
      <c r="BP3997" s="158"/>
      <c r="BQ3997" s="158"/>
      <c r="BR3997" s="158"/>
      <c r="BS3997" s="158"/>
      <c r="BT3997" s="158"/>
      <c r="BU3997" s="158"/>
      <c r="BV3997" s="158"/>
      <c r="BW3997" s="158"/>
      <c r="BX3997" s="158"/>
      <c r="BY3997" s="158"/>
      <c r="BZ3997" s="158"/>
      <c r="CA3997" s="158"/>
      <c r="CB3997" s="158"/>
      <c r="CC3997" s="158"/>
      <c r="CD3997" s="158"/>
      <c r="CE3997" s="158"/>
      <c r="CF3997" s="158"/>
      <c r="CG3997" s="158"/>
      <c r="CH3997" s="158"/>
      <c r="CI3997" s="158"/>
      <c r="CJ3997" s="158"/>
      <c r="CK3997" s="158"/>
      <c r="CL3997" s="158"/>
      <c r="CM3997" s="158"/>
      <c r="CN3997" s="158"/>
      <c r="CO3997" s="158"/>
      <c r="CP3997" s="158"/>
      <c r="CQ3997" s="158"/>
      <c r="CR3997" s="158"/>
      <c r="CS3997" s="158"/>
      <c r="CT3997" s="158"/>
      <c r="CU3997" s="158"/>
      <c r="CV3997" s="158"/>
      <c r="CW3997" s="158"/>
      <c r="CX3997" s="158"/>
      <c r="CY3997" s="158"/>
      <c r="CZ3997" s="158"/>
      <c r="DA3997" s="158"/>
      <c r="DB3997" s="158"/>
      <c r="DC3997" s="158"/>
      <c r="DD3997" s="158"/>
      <c r="DE3997" s="158"/>
      <c r="DF3997" s="158"/>
      <c r="DG3997" s="158"/>
      <c r="DH3997" s="158"/>
      <c r="DI3997" s="158"/>
      <c r="DJ3997" s="158"/>
      <c r="DK3997" s="158"/>
      <c r="DL3997" s="158"/>
      <c r="DM3997" s="158"/>
      <c r="DN3997" s="158"/>
      <c r="DO3997" s="158"/>
      <c r="DP3997" s="158"/>
      <c r="DQ3997" s="158"/>
      <c r="DR3997" s="158"/>
      <c r="DS3997" s="160"/>
    </row>
    <row r="3998" spans="1:123" s="110" customFormat="1">
      <c r="A3998" s="184"/>
      <c r="B3998" s="180"/>
      <c r="D3998" s="192"/>
      <c r="E3998" s="157"/>
      <c r="F3998" s="158"/>
      <c r="G3998" s="158"/>
      <c r="H3998" s="158"/>
      <c r="I3998" s="158"/>
      <c r="J3998" s="158"/>
      <c r="K3998" s="158"/>
      <c r="L3998" s="158"/>
      <c r="M3998" s="158"/>
      <c r="N3998" s="158"/>
      <c r="O3998" s="158"/>
      <c r="P3998" s="158"/>
      <c r="Q3998" s="158"/>
      <c r="R3998" s="158"/>
      <c r="S3998" s="158"/>
      <c r="T3998" s="158"/>
      <c r="U3998" s="158"/>
      <c r="V3998" s="158"/>
      <c r="W3998" s="158"/>
      <c r="X3998" s="158"/>
      <c r="Y3998" s="158"/>
      <c r="Z3998" s="158"/>
      <c r="AA3998" s="158"/>
      <c r="AB3998" s="158"/>
      <c r="AC3998" s="158"/>
      <c r="AD3998" s="158"/>
      <c r="AE3998" s="158"/>
      <c r="AF3998" s="158"/>
      <c r="AG3998" s="158"/>
      <c r="AH3998" s="158"/>
      <c r="AI3998" s="158"/>
      <c r="AJ3998" s="158"/>
      <c r="AK3998" s="158"/>
      <c r="AL3998" s="158"/>
      <c r="AM3998" s="158"/>
      <c r="AN3998" s="158"/>
      <c r="AO3998" s="158"/>
      <c r="AP3998" s="158"/>
      <c r="AQ3998" s="158"/>
      <c r="AR3998" s="158"/>
      <c r="AS3998" s="158"/>
      <c r="AT3998" s="158"/>
      <c r="AU3998" s="158"/>
      <c r="AV3998" s="158"/>
      <c r="AW3998" s="158"/>
      <c r="AX3998" s="158"/>
      <c r="AY3998" s="158"/>
      <c r="AZ3998" s="158"/>
      <c r="BA3998" s="158"/>
      <c r="BB3998" s="158"/>
      <c r="BC3998" s="158"/>
      <c r="BD3998" s="159"/>
      <c r="BE3998" s="158"/>
      <c r="BF3998" s="158"/>
      <c r="BG3998" s="158"/>
      <c r="BH3998" s="158"/>
      <c r="BI3998" s="159"/>
      <c r="BJ3998" s="158"/>
      <c r="BK3998" s="158"/>
      <c r="BL3998" s="158"/>
      <c r="BM3998" s="158"/>
      <c r="BN3998" s="158"/>
      <c r="BO3998" s="158"/>
      <c r="BP3998" s="158"/>
      <c r="BQ3998" s="158"/>
      <c r="BR3998" s="158"/>
      <c r="BS3998" s="158"/>
      <c r="BT3998" s="158"/>
      <c r="BU3998" s="158"/>
      <c r="BV3998" s="158"/>
      <c r="BW3998" s="158"/>
      <c r="BX3998" s="158"/>
      <c r="BY3998" s="158"/>
      <c r="BZ3998" s="158"/>
      <c r="CA3998" s="158"/>
      <c r="CB3998" s="158"/>
      <c r="CC3998" s="158"/>
      <c r="CD3998" s="158"/>
      <c r="CE3998" s="158"/>
      <c r="CF3998" s="158"/>
      <c r="CG3998" s="158"/>
      <c r="CH3998" s="158"/>
      <c r="CI3998" s="158"/>
      <c r="CJ3998" s="158"/>
      <c r="CK3998" s="158"/>
      <c r="CL3998" s="158"/>
      <c r="CM3998" s="158"/>
      <c r="CN3998" s="158"/>
      <c r="CO3998" s="158"/>
      <c r="CP3998" s="158"/>
      <c r="CQ3998" s="158"/>
      <c r="CR3998" s="158"/>
      <c r="CS3998" s="158"/>
      <c r="CT3998" s="158"/>
      <c r="CU3998" s="158"/>
      <c r="CV3998" s="158"/>
      <c r="CW3998" s="158"/>
      <c r="CX3998" s="158"/>
      <c r="CY3998" s="158"/>
      <c r="CZ3998" s="158"/>
      <c r="DA3998" s="158"/>
      <c r="DB3998" s="158"/>
      <c r="DC3998" s="158"/>
      <c r="DD3998" s="158"/>
      <c r="DE3998" s="158"/>
      <c r="DF3998" s="158"/>
      <c r="DG3998" s="158"/>
      <c r="DH3998" s="158"/>
      <c r="DI3998" s="158"/>
      <c r="DJ3998" s="158"/>
      <c r="DK3998" s="158"/>
      <c r="DL3998" s="158"/>
      <c r="DM3998" s="158"/>
      <c r="DN3998" s="158"/>
      <c r="DO3998" s="158"/>
      <c r="DP3998" s="158"/>
      <c r="DQ3998" s="158"/>
      <c r="DR3998" s="158"/>
      <c r="DS3998" s="160"/>
    </row>
    <row r="3999" spans="1:123" s="110" customFormat="1">
      <c r="A3999" s="184"/>
      <c r="B3999" s="180"/>
      <c r="D3999" s="192"/>
      <c r="E3999" s="157"/>
      <c r="F3999" s="158"/>
      <c r="G3999" s="158"/>
      <c r="H3999" s="158"/>
      <c r="I3999" s="158"/>
      <c r="J3999" s="158"/>
      <c r="K3999" s="158"/>
      <c r="L3999" s="158"/>
      <c r="M3999" s="158"/>
      <c r="N3999" s="158"/>
      <c r="O3999" s="158"/>
      <c r="P3999" s="158"/>
      <c r="Q3999" s="158"/>
      <c r="R3999" s="158"/>
      <c r="S3999" s="158"/>
      <c r="T3999" s="158"/>
      <c r="U3999" s="158"/>
      <c r="V3999" s="158"/>
      <c r="W3999" s="158"/>
      <c r="X3999" s="158"/>
      <c r="Y3999" s="158"/>
      <c r="Z3999" s="158"/>
      <c r="AA3999" s="158"/>
      <c r="AB3999" s="158"/>
      <c r="AC3999" s="158"/>
      <c r="AD3999" s="158"/>
      <c r="AE3999" s="158"/>
      <c r="AF3999" s="158"/>
      <c r="AG3999" s="158"/>
      <c r="AH3999" s="158"/>
      <c r="AI3999" s="158"/>
      <c r="AJ3999" s="158"/>
      <c r="AK3999" s="158"/>
      <c r="AL3999" s="158"/>
      <c r="AM3999" s="158"/>
      <c r="AN3999" s="158"/>
      <c r="AO3999" s="158"/>
      <c r="AP3999" s="158"/>
      <c r="AQ3999" s="158"/>
      <c r="AR3999" s="158"/>
      <c r="AS3999" s="158"/>
      <c r="AT3999" s="158"/>
      <c r="AU3999" s="158"/>
      <c r="AV3999" s="158"/>
      <c r="AW3999" s="158"/>
      <c r="AX3999" s="158"/>
      <c r="AY3999" s="158"/>
      <c r="AZ3999" s="158"/>
      <c r="BA3999" s="158"/>
      <c r="BB3999" s="158"/>
      <c r="BC3999" s="158"/>
      <c r="BD3999" s="159"/>
      <c r="BE3999" s="158"/>
      <c r="BF3999" s="158"/>
      <c r="BG3999" s="158"/>
      <c r="BH3999" s="158"/>
      <c r="BI3999" s="159"/>
      <c r="BJ3999" s="158"/>
      <c r="BK3999" s="158"/>
      <c r="BL3999" s="158"/>
      <c r="BM3999" s="158"/>
      <c r="BN3999" s="158"/>
      <c r="BO3999" s="158"/>
      <c r="BP3999" s="158"/>
      <c r="BQ3999" s="158"/>
      <c r="BR3999" s="158"/>
      <c r="BS3999" s="158"/>
      <c r="BT3999" s="158"/>
      <c r="BU3999" s="158"/>
      <c r="BV3999" s="158"/>
      <c r="BW3999" s="158"/>
      <c r="BX3999" s="158"/>
      <c r="BY3999" s="158"/>
      <c r="BZ3999" s="158"/>
      <c r="CA3999" s="158"/>
      <c r="CB3999" s="158"/>
      <c r="CC3999" s="158"/>
      <c r="CD3999" s="158"/>
      <c r="CE3999" s="158"/>
      <c r="CF3999" s="158"/>
      <c r="CG3999" s="158"/>
      <c r="CH3999" s="158"/>
      <c r="CI3999" s="158"/>
      <c r="CJ3999" s="158"/>
      <c r="CK3999" s="158"/>
      <c r="CL3999" s="158"/>
      <c r="CM3999" s="158"/>
      <c r="CN3999" s="158"/>
      <c r="CO3999" s="158"/>
      <c r="CP3999" s="158"/>
      <c r="CQ3999" s="158"/>
      <c r="CR3999" s="158"/>
      <c r="CS3999" s="158"/>
      <c r="CT3999" s="158"/>
      <c r="CU3999" s="158"/>
      <c r="CV3999" s="158"/>
      <c r="CW3999" s="158"/>
      <c r="CX3999" s="158"/>
      <c r="CY3999" s="158"/>
      <c r="CZ3999" s="158"/>
      <c r="DA3999" s="158"/>
      <c r="DB3999" s="158"/>
      <c r="DC3999" s="158"/>
      <c r="DD3999" s="158"/>
      <c r="DE3999" s="158"/>
      <c r="DF3999" s="158"/>
      <c r="DG3999" s="158"/>
      <c r="DH3999" s="158"/>
      <c r="DI3999" s="158"/>
      <c r="DJ3999" s="158"/>
      <c r="DK3999" s="158"/>
      <c r="DL3999" s="158"/>
      <c r="DM3999" s="158"/>
      <c r="DN3999" s="158"/>
      <c r="DO3999" s="158"/>
      <c r="DP3999" s="158"/>
      <c r="DQ3999" s="158"/>
      <c r="DR3999" s="158"/>
      <c r="DS3999" s="160"/>
    </row>
    <row r="4000" spans="1:123" s="110" customFormat="1">
      <c r="A4000" s="184"/>
      <c r="B4000" s="180"/>
      <c r="D4000" s="192"/>
      <c r="E4000" s="157"/>
      <c r="F4000" s="158"/>
      <c r="G4000" s="158"/>
      <c r="H4000" s="158"/>
      <c r="I4000" s="158"/>
      <c r="J4000" s="158"/>
      <c r="K4000" s="158"/>
      <c r="L4000" s="158"/>
      <c r="M4000" s="158"/>
      <c r="N4000" s="158"/>
      <c r="O4000" s="158"/>
      <c r="P4000" s="158"/>
      <c r="Q4000" s="158"/>
      <c r="R4000" s="158"/>
      <c r="S4000" s="158"/>
      <c r="T4000" s="158"/>
      <c r="U4000" s="158"/>
      <c r="V4000" s="158"/>
      <c r="W4000" s="158"/>
      <c r="X4000" s="158"/>
      <c r="Y4000" s="158"/>
      <c r="Z4000" s="158"/>
      <c r="AA4000" s="158"/>
      <c r="AB4000" s="158"/>
      <c r="AC4000" s="158"/>
      <c r="AD4000" s="158"/>
      <c r="AE4000" s="158"/>
      <c r="AF4000" s="158"/>
      <c r="AG4000" s="158"/>
      <c r="AH4000" s="158"/>
      <c r="AI4000" s="158"/>
      <c r="AJ4000" s="158"/>
      <c r="AK4000" s="158"/>
      <c r="AL4000" s="158"/>
      <c r="AM4000" s="158"/>
      <c r="AN4000" s="158"/>
      <c r="AO4000" s="158"/>
      <c r="AP4000" s="158"/>
      <c r="AQ4000" s="158"/>
      <c r="AR4000" s="158"/>
      <c r="AS4000" s="158"/>
      <c r="AT4000" s="158"/>
      <c r="AU4000" s="158"/>
      <c r="AV4000" s="158"/>
      <c r="AW4000" s="158"/>
      <c r="AX4000" s="158"/>
      <c r="AY4000" s="158"/>
      <c r="AZ4000" s="158"/>
      <c r="BA4000" s="158"/>
      <c r="BB4000" s="158"/>
      <c r="BC4000" s="158"/>
      <c r="BD4000" s="159"/>
      <c r="BE4000" s="158"/>
      <c r="BF4000" s="158"/>
      <c r="BG4000" s="158"/>
      <c r="BH4000" s="158"/>
      <c r="BI4000" s="159"/>
      <c r="BJ4000" s="158"/>
      <c r="BK4000" s="158"/>
      <c r="BL4000" s="158"/>
      <c r="BM4000" s="158"/>
      <c r="BN4000" s="158"/>
      <c r="BO4000" s="158"/>
      <c r="BP4000" s="158"/>
      <c r="BQ4000" s="158"/>
      <c r="BR4000" s="158"/>
      <c r="BS4000" s="158"/>
      <c r="BT4000" s="158"/>
      <c r="BU4000" s="158"/>
      <c r="BV4000" s="158"/>
      <c r="BW4000" s="158"/>
      <c r="BX4000" s="158"/>
      <c r="BY4000" s="158"/>
      <c r="BZ4000" s="158"/>
      <c r="CA4000" s="158"/>
      <c r="CB4000" s="158"/>
      <c r="CC4000" s="158"/>
      <c r="CD4000" s="158"/>
      <c r="CE4000" s="158"/>
      <c r="CF4000" s="158"/>
      <c r="CG4000" s="158"/>
      <c r="CH4000" s="158"/>
      <c r="CI4000" s="158"/>
      <c r="CJ4000" s="158"/>
      <c r="CK4000" s="158"/>
      <c r="CL4000" s="158"/>
      <c r="CM4000" s="158"/>
      <c r="CN4000" s="158"/>
      <c r="CO4000" s="158"/>
      <c r="CP4000" s="158"/>
      <c r="CQ4000" s="158"/>
      <c r="CR4000" s="158"/>
      <c r="CS4000" s="158"/>
      <c r="CT4000" s="158"/>
      <c r="CU4000" s="158"/>
      <c r="CV4000" s="158"/>
      <c r="CW4000" s="158"/>
      <c r="CX4000" s="158"/>
      <c r="CY4000" s="158"/>
      <c r="CZ4000" s="158"/>
      <c r="DA4000" s="158"/>
      <c r="DB4000" s="158"/>
      <c r="DC4000" s="158"/>
      <c r="DD4000" s="158"/>
      <c r="DE4000" s="158"/>
      <c r="DF4000" s="158"/>
      <c r="DG4000" s="158"/>
      <c r="DH4000" s="158"/>
      <c r="DI4000" s="158"/>
      <c r="DJ4000" s="158"/>
      <c r="DK4000" s="158"/>
      <c r="DL4000" s="158"/>
      <c r="DM4000" s="158"/>
      <c r="DN4000" s="158"/>
      <c r="DO4000" s="158"/>
      <c r="DP4000" s="158"/>
      <c r="DQ4000" s="158"/>
      <c r="DR4000" s="158"/>
      <c r="DS4000" s="160"/>
    </row>
    <row r="4001" spans="1:123" s="110" customFormat="1">
      <c r="A4001" s="184"/>
      <c r="B4001" s="180"/>
      <c r="D4001" s="192"/>
      <c r="E4001" s="157"/>
      <c r="F4001" s="158"/>
      <c r="G4001" s="158"/>
      <c r="H4001" s="158"/>
      <c r="I4001" s="158"/>
      <c r="J4001" s="158"/>
      <c r="K4001" s="158"/>
      <c r="L4001" s="158"/>
      <c r="M4001" s="158"/>
      <c r="N4001" s="158"/>
      <c r="O4001" s="158"/>
      <c r="P4001" s="158"/>
      <c r="Q4001" s="158"/>
      <c r="R4001" s="158"/>
      <c r="S4001" s="158"/>
      <c r="T4001" s="158"/>
      <c r="U4001" s="158"/>
      <c r="V4001" s="158"/>
      <c r="W4001" s="158"/>
      <c r="X4001" s="158"/>
      <c r="Y4001" s="158"/>
      <c r="Z4001" s="158"/>
      <c r="AA4001" s="158"/>
      <c r="AB4001" s="158"/>
      <c r="AC4001" s="158"/>
      <c r="AD4001" s="158"/>
      <c r="AE4001" s="158"/>
      <c r="AF4001" s="158"/>
      <c r="AG4001" s="158"/>
      <c r="AH4001" s="158"/>
      <c r="AI4001" s="158"/>
      <c r="AJ4001" s="158"/>
      <c r="AK4001" s="158"/>
      <c r="AL4001" s="158"/>
      <c r="AM4001" s="158"/>
      <c r="AN4001" s="158"/>
      <c r="AO4001" s="158"/>
      <c r="AP4001" s="158"/>
      <c r="AQ4001" s="158"/>
      <c r="AR4001" s="158"/>
      <c r="AS4001" s="158"/>
      <c r="AT4001" s="158"/>
      <c r="AU4001" s="158"/>
      <c r="AV4001" s="158"/>
      <c r="AW4001" s="158"/>
      <c r="AX4001" s="158"/>
      <c r="AY4001" s="158"/>
      <c r="AZ4001" s="158"/>
      <c r="BA4001" s="158"/>
      <c r="BB4001" s="158"/>
      <c r="BC4001" s="158"/>
      <c r="BD4001" s="159"/>
      <c r="BE4001" s="158"/>
      <c r="BF4001" s="158"/>
      <c r="BG4001" s="158"/>
      <c r="BH4001" s="158"/>
      <c r="BI4001" s="159"/>
      <c r="BJ4001" s="158"/>
      <c r="BK4001" s="158"/>
      <c r="BL4001" s="158"/>
      <c r="BM4001" s="158"/>
      <c r="BN4001" s="158"/>
      <c r="BO4001" s="158"/>
      <c r="BP4001" s="158"/>
      <c r="BQ4001" s="158"/>
      <c r="BR4001" s="158"/>
      <c r="BS4001" s="158"/>
      <c r="BT4001" s="158"/>
      <c r="BU4001" s="158"/>
      <c r="BV4001" s="158"/>
      <c r="BW4001" s="158"/>
      <c r="BX4001" s="158"/>
      <c r="BY4001" s="158"/>
      <c r="BZ4001" s="158"/>
      <c r="CA4001" s="158"/>
      <c r="CB4001" s="158"/>
      <c r="CC4001" s="158"/>
      <c r="CD4001" s="158"/>
      <c r="CE4001" s="158"/>
      <c r="CF4001" s="158"/>
      <c r="CG4001" s="158"/>
      <c r="CH4001" s="158"/>
      <c r="CI4001" s="158"/>
      <c r="CJ4001" s="158"/>
      <c r="CK4001" s="158"/>
      <c r="CL4001" s="158"/>
      <c r="CM4001" s="158"/>
      <c r="CN4001" s="158"/>
      <c r="CO4001" s="158"/>
      <c r="CP4001" s="158"/>
      <c r="CQ4001" s="158"/>
      <c r="CR4001" s="158"/>
      <c r="CS4001" s="158"/>
      <c r="CT4001" s="158"/>
      <c r="CU4001" s="158"/>
      <c r="CV4001" s="158"/>
      <c r="CW4001" s="158"/>
      <c r="CX4001" s="158"/>
      <c r="CY4001" s="158"/>
      <c r="CZ4001" s="158"/>
      <c r="DA4001" s="158"/>
      <c r="DB4001" s="158"/>
      <c r="DC4001" s="158"/>
      <c r="DD4001" s="158"/>
      <c r="DE4001" s="158"/>
      <c r="DF4001" s="158"/>
      <c r="DG4001" s="158"/>
      <c r="DH4001" s="158"/>
      <c r="DI4001" s="158"/>
      <c r="DJ4001" s="158"/>
      <c r="DK4001" s="158"/>
      <c r="DL4001" s="158"/>
      <c r="DM4001" s="158"/>
      <c r="DN4001" s="158"/>
      <c r="DO4001" s="158"/>
      <c r="DP4001" s="158"/>
      <c r="DQ4001" s="158"/>
      <c r="DR4001" s="158"/>
      <c r="DS4001" s="160"/>
    </row>
    <row r="4002" spans="1:123" s="110" customFormat="1">
      <c r="A4002" s="184"/>
      <c r="B4002" s="180"/>
      <c r="D4002" s="192"/>
      <c r="E4002" s="157"/>
      <c r="F4002" s="158"/>
      <c r="G4002" s="158"/>
      <c r="H4002" s="158"/>
      <c r="I4002" s="158"/>
      <c r="J4002" s="158"/>
      <c r="K4002" s="158"/>
      <c r="L4002" s="158"/>
      <c r="M4002" s="158"/>
      <c r="N4002" s="158"/>
      <c r="O4002" s="158"/>
      <c r="P4002" s="158"/>
      <c r="Q4002" s="158"/>
      <c r="R4002" s="158"/>
      <c r="S4002" s="158"/>
      <c r="T4002" s="158"/>
      <c r="U4002" s="158"/>
      <c r="V4002" s="158"/>
      <c r="W4002" s="158"/>
      <c r="X4002" s="158"/>
      <c r="Y4002" s="158"/>
      <c r="Z4002" s="158"/>
      <c r="AA4002" s="158"/>
      <c r="AB4002" s="158"/>
      <c r="AC4002" s="158"/>
      <c r="AD4002" s="158"/>
      <c r="AE4002" s="158"/>
      <c r="AF4002" s="158"/>
      <c r="AG4002" s="158"/>
      <c r="AH4002" s="158"/>
      <c r="AI4002" s="158"/>
      <c r="AJ4002" s="158"/>
      <c r="AK4002" s="158"/>
      <c r="AL4002" s="158"/>
      <c r="AM4002" s="158"/>
      <c r="AN4002" s="158"/>
      <c r="AO4002" s="158"/>
      <c r="AP4002" s="158"/>
      <c r="AQ4002" s="158"/>
      <c r="AR4002" s="158"/>
      <c r="AS4002" s="158"/>
      <c r="AT4002" s="158"/>
      <c r="AU4002" s="158"/>
      <c r="AV4002" s="158"/>
      <c r="AW4002" s="158"/>
      <c r="AX4002" s="158"/>
      <c r="AY4002" s="158"/>
      <c r="AZ4002" s="158"/>
      <c r="BA4002" s="158"/>
      <c r="BB4002" s="158"/>
      <c r="BC4002" s="158"/>
      <c r="BD4002" s="159"/>
      <c r="BE4002" s="158"/>
      <c r="BF4002" s="158"/>
      <c r="BG4002" s="158"/>
      <c r="BH4002" s="158"/>
      <c r="BI4002" s="159"/>
      <c r="BJ4002" s="158"/>
      <c r="BK4002" s="158"/>
      <c r="BL4002" s="158"/>
      <c r="BM4002" s="158"/>
      <c r="BN4002" s="158"/>
      <c r="BO4002" s="158"/>
      <c r="BP4002" s="158"/>
      <c r="BQ4002" s="158"/>
      <c r="BR4002" s="158"/>
      <c r="BS4002" s="158"/>
      <c r="BT4002" s="158"/>
      <c r="BU4002" s="158"/>
      <c r="BV4002" s="158"/>
      <c r="BW4002" s="158"/>
      <c r="BX4002" s="158"/>
      <c r="BY4002" s="158"/>
      <c r="BZ4002" s="158"/>
      <c r="CA4002" s="158"/>
      <c r="CB4002" s="158"/>
      <c r="CC4002" s="158"/>
      <c r="CD4002" s="158"/>
      <c r="CE4002" s="158"/>
      <c r="CF4002" s="158"/>
      <c r="CG4002" s="158"/>
      <c r="CH4002" s="158"/>
      <c r="CI4002" s="158"/>
      <c r="CJ4002" s="158"/>
      <c r="CK4002" s="158"/>
      <c r="CL4002" s="158"/>
      <c r="CM4002" s="158"/>
      <c r="CN4002" s="158"/>
      <c r="CO4002" s="158"/>
      <c r="CP4002" s="158"/>
      <c r="CQ4002" s="158"/>
      <c r="CR4002" s="158"/>
      <c r="CS4002" s="158"/>
      <c r="CT4002" s="158"/>
      <c r="CU4002" s="158"/>
      <c r="CV4002" s="158"/>
      <c r="CW4002" s="158"/>
      <c r="CX4002" s="158"/>
      <c r="CY4002" s="158"/>
      <c r="CZ4002" s="158"/>
      <c r="DA4002" s="158"/>
      <c r="DB4002" s="158"/>
      <c r="DC4002" s="158"/>
      <c r="DD4002" s="158"/>
      <c r="DE4002" s="158"/>
      <c r="DF4002" s="158"/>
      <c r="DG4002" s="158"/>
      <c r="DH4002" s="158"/>
      <c r="DI4002" s="158"/>
      <c r="DJ4002" s="158"/>
      <c r="DK4002" s="158"/>
      <c r="DL4002" s="158"/>
      <c r="DM4002" s="158"/>
      <c r="DN4002" s="158"/>
      <c r="DO4002" s="158"/>
      <c r="DP4002" s="158"/>
      <c r="DQ4002" s="158"/>
      <c r="DR4002" s="158"/>
      <c r="DS4002" s="160"/>
    </row>
    <row r="4003" spans="1:123" s="110" customFormat="1">
      <c r="A4003" s="184"/>
      <c r="B4003" s="180"/>
      <c r="D4003" s="192"/>
      <c r="E4003" s="157"/>
      <c r="F4003" s="158"/>
      <c r="G4003" s="158"/>
      <c r="H4003" s="158"/>
      <c r="I4003" s="158"/>
      <c r="J4003" s="158"/>
      <c r="K4003" s="158"/>
      <c r="L4003" s="158"/>
      <c r="M4003" s="158"/>
      <c r="N4003" s="158"/>
      <c r="O4003" s="158"/>
      <c r="P4003" s="158"/>
      <c r="Q4003" s="158"/>
      <c r="R4003" s="158"/>
      <c r="S4003" s="158"/>
      <c r="T4003" s="158"/>
      <c r="U4003" s="158"/>
      <c r="V4003" s="158"/>
      <c r="W4003" s="158"/>
      <c r="X4003" s="158"/>
      <c r="Y4003" s="158"/>
      <c r="Z4003" s="158"/>
      <c r="AA4003" s="158"/>
      <c r="AB4003" s="158"/>
      <c r="AC4003" s="158"/>
      <c r="AD4003" s="158"/>
      <c r="AE4003" s="158"/>
      <c r="AF4003" s="158"/>
      <c r="AG4003" s="158"/>
      <c r="AH4003" s="158"/>
      <c r="AI4003" s="158"/>
      <c r="AJ4003" s="158"/>
      <c r="AK4003" s="158"/>
      <c r="AL4003" s="158"/>
      <c r="AM4003" s="158"/>
      <c r="AN4003" s="158"/>
      <c r="AO4003" s="158"/>
      <c r="AP4003" s="158"/>
      <c r="AQ4003" s="158"/>
      <c r="AR4003" s="158"/>
      <c r="AS4003" s="158"/>
      <c r="AT4003" s="158"/>
      <c r="AU4003" s="158"/>
      <c r="AV4003" s="158"/>
      <c r="AW4003" s="158"/>
      <c r="AX4003" s="158"/>
      <c r="AY4003" s="158"/>
      <c r="AZ4003" s="158"/>
      <c r="BA4003" s="158"/>
      <c r="BB4003" s="158"/>
      <c r="BC4003" s="158"/>
      <c r="BD4003" s="159"/>
      <c r="BE4003" s="158"/>
      <c r="BF4003" s="158"/>
      <c r="BG4003" s="158"/>
      <c r="BH4003" s="158"/>
      <c r="BI4003" s="159"/>
      <c r="BJ4003" s="158"/>
      <c r="BK4003" s="158"/>
      <c r="BL4003" s="158"/>
      <c r="BM4003" s="158"/>
      <c r="BN4003" s="158"/>
      <c r="BO4003" s="158"/>
      <c r="BP4003" s="158"/>
      <c r="BQ4003" s="158"/>
      <c r="BR4003" s="158"/>
      <c r="BS4003" s="158"/>
      <c r="BT4003" s="158"/>
      <c r="BU4003" s="158"/>
      <c r="BV4003" s="158"/>
      <c r="BW4003" s="158"/>
      <c r="BX4003" s="158"/>
      <c r="BY4003" s="158"/>
      <c r="BZ4003" s="158"/>
      <c r="CA4003" s="158"/>
      <c r="CB4003" s="158"/>
      <c r="CC4003" s="158"/>
      <c r="CD4003" s="158"/>
      <c r="CE4003" s="158"/>
      <c r="CF4003" s="158"/>
      <c r="CG4003" s="158"/>
      <c r="CH4003" s="158"/>
      <c r="CI4003" s="158"/>
      <c r="CJ4003" s="158"/>
      <c r="CK4003" s="158"/>
      <c r="CL4003" s="158"/>
      <c r="CM4003" s="158"/>
      <c r="CN4003" s="158"/>
      <c r="CO4003" s="158"/>
      <c r="CP4003" s="158"/>
      <c r="CQ4003" s="158"/>
      <c r="CR4003" s="158"/>
      <c r="CS4003" s="158"/>
      <c r="CT4003" s="158"/>
      <c r="CU4003" s="158"/>
      <c r="CV4003" s="158"/>
      <c r="CW4003" s="158"/>
      <c r="CX4003" s="158"/>
      <c r="CY4003" s="158"/>
      <c r="CZ4003" s="158"/>
      <c r="DA4003" s="158"/>
      <c r="DB4003" s="158"/>
      <c r="DC4003" s="158"/>
      <c r="DD4003" s="158"/>
      <c r="DE4003" s="158"/>
      <c r="DF4003" s="158"/>
      <c r="DG4003" s="158"/>
      <c r="DH4003" s="158"/>
      <c r="DI4003" s="158"/>
      <c r="DJ4003" s="158"/>
      <c r="DK4003" s="158"/>
      <c r="DL4003" s="158"/>
      <c r="DM4003" s="158"/>
      <c r="DN4003" s="158"/>
      <c r="DO4003" s="158"/>
      <c r="DP4003" s="158"/>
      <c r="DQ4003" s="158"/>
      <c r="DR4003" s="158"/>
      <c r="DS4003" s="160"/>
    </row>
    <row r="4004" spans="1:123" s="110" customFormat="1">
      <c r="A4004" s="184"/>
      <c r="B4004" s="180"/>
      <c r="D4004" s="192"/>
      <c r="E4004" s="157"/>
      <c r="F4004" s="158"/>
      <c r="G4004" s="158"/>
      <c r="H4004" s="158"/>
      <c r="I4004" s="158"/>
      <c r="J4004" s="158"/>
      <c r="K4004" s="158"/>
      <c r="L4004" s="158"/>
      <c r="M4004" s="158"/>
      <c r="N4004" s="158"/>
      <c r="O4004" s="158"/>
      <c r="P4004" s="158"/>
      <c r="Q4004" s="158"/>
      <c r="R4004" s="158"/>
      <c r="S4004" s="158"/>
      <c r="T4004" s="158"/>
      <c r="U4004" s="158"/>
      <c r="V4004" s="158"/>
      <c r="W4004" s="158"/>
      <c r="X4004" s="158"/>
      <c r="Y4004" s="158"/>
      <c r="Z4004" s="158"/>
      <c r="AA4004" s="158"/>
      <c r="AB4004" s="158"/>
      <c r="AC4004" s="158"/>
      <c r="AD4004" s="158"/>
      <c r="AE4004" s="158"/>
      <c r="AF4004" s="158"/>
      <c r="AG4004" s="158"/>
      <c r="AH4004" s="158"/>
      <c r="AI4004" s="158"/>
      <c r="AJ4004" s="158"/>
      <c r="AK4004" s="158"/>
      <c r="AL4004" s="158"/>
      <c r="AM4004" s="158"/>
      <c r="AN4004" s="158"/>
      <c r="AO4004" s="158"/>
      <c r="AP4004" s="158"/>
      <c r="AQ4004" s="158"/>
      <c r="AR4004" s="158"/>
      <c r="AS4004" s="158"/>
      <c r="AT4004" s="158"/>
      <c r="AU4004" s="158"/>
      <c r="AV4004" s="158"/>
      <c r="AW4004" s="158"/>
      <c r="AX4004" s="158"/>
      <c r="AY4004" s="158"/>
      <c r="AZ4004" s="158"/>
      <c r="BA4004" s="158"/>
      <c r="BB4004" s="158"/>
      <c r="BC4004" s="158"/>
      <c r="BD4004" s="159"/>
      <c r="BE4004" s="158"/>
      <c r="BF4004" s="158"/>
      <c r="BG4004" s="158"/>
      <c r="BH4004" s="158"/>
      <c r="BI4004" s="159"/>
      <c r="BJ4004" s="158"/>
      <c r="BK4004" s="158"/>
      <c r="BL4004" s="158"/>
      <c r="BM4004" s="158"/>
      <c r="BN4004" s="158"/>
      <c r="BO4004" s="158"/>
      <c r="BP4004" s="158"/>
      <c r="BQ4004" s="158"/>
      <c r="BR4004" s="158"/>
      <c r="BS4004" s="158"/>
      <c r="BT4004" s="158"/>
      <c r="BU4004" s="158"/>
      <c r="BV4004" s="158"/>
      <c r="BW4004" s="158"/>
      <c r="BX4004" s="158"/>
      <c r="BY4004" s="158"/>
      <c r="BZ4004" s="158"/>
      <c r="CA4004" s="158"/>
      <c r="CB4004" s="158"/>
      <c r="CC4004" s="158"/>
      <c r="CD4004" s="158"/>
      <c r="CE4004" s="158"/>
      <c r="CF4004" s="158"/>
      <c r="CG4004" s="158"/>
      <c r="CH4004" s="158"/>
      <c r="CI4004" s="158"/>
      <c r="CJ4004" s="158"/>
      <c r="CK4004" s="158"/>
      <c r="CL4004" s="158"/>
      <c r="CM4004" s="158"/>
      <c r="CN4004" s="158"/>
      <c r="CO4004" s="158"/>
      <c r="CP4004" s="158"/>
      <c r="CQ4004" s="158"/>
      <c r="CR4004" s="158"/>
      <c r="CS4004" s="158"/>
      <c r="CT4004" s="158"/>
      <c r="CU4004" s="158"/>
      <c r="CV4004" s="158"/>
      <c r="CW4004" s="158"/>
      <c r="CX4004" s="158"/>
      <c r="CY4004" s="158"/>
      <c r="CZ4004" s="158"/>
      <c r="DA4004" s="158"/>
      <c r="DB4004" s="158"/>
      <c r="DC4004" s="158"/>
      <c r="DD4004" s="158"/>
      <c r="DE4004" s="158"/>
      <c r="DF4004" s="158"/>
      <c r="DG4004" s="158"/>
      <c r="DH4004" s="158"/>
      <c r="DI4004" s="158"/>
      <c r="DJ4004" s="158"/>
      <c r="DK4004" s="158"/>
      <c r="DL4004" s="158"/>
      <c r="DM4004" s="158"/>
      <c r="DN4004" s="158"/>
      <c r="DO4004" s="158"/>
      <c r="DP4004" s="158"/>
      <c r="DQ4004" s="158"/>
      <c r="DR4004" s="158"/>
      <c r="DS4004" s="160"/>
    </row>
    <row r="4005" spans="1:123" s="110" customFormat="1">
      <c r="A4005" s="184"/>
      <c r="B4005" s="180"/>
      <c r="D4005" s="192"/>
      <c r="E4005" s="157"/>
      <c r="F4005" s="158"/>
      <c r="G4005" s="158"/>
      <c r="H4005" s="158"/>
      <c r="I4005" s="158"/>
      <c r="J4005" s="158"/>
      <c r="K4005" s="158"/>
      <c r="L4005" s="158"/>
      <c r="M4005" s="158"/>
      <c r="N4005" s="158"/>
      <c r="O4005" s="158"/>
      <c r="P4005" s="158"/>
      <c r="Q4005" s="158"/>
      <c r="R4005" s="158"/>
      <c r="S4005" s="158"/>
      <c r="T4005" s="158"/>
      <c r="U4005" s="158"/>
      <c r="V4005" s="158"/>
      <c r="W4005" s="158"/>
      <c r="X4005" s="158"/>
      <c r="Y4005" s="158"/>
      <c r="Z4005" s="158"/>
      <c r="AA4005" s="158"/>
      <c r="AB4005" s="158"/>
      <c r="AC4005" s="158"/>
      <c r="AD4005" s="158"/>
      <c r="AE4005" s="158"/>
      <c r="AF4005" s="158"/>
      <c r="AG4005" s="158"/>
      <c r="AH4005" s="158"/>
      <c r="AI4005" s="158"/>
      <c r="AJ4005" s="158"/>
      <c r="AK4005" s="158"/>
      <c r="AL4005" s="158"/>
      <c r="AM4005" s="158"/>
      <c r="AN4005" s="158"/>
      <c r="AO4005" s="158"/>
      <c r="AP4005" s="158"/>
      <c r="AQ4005" s="158"/>
      <c r="AR4005" s="158"/>
      <c r="AS4005" s="158"/>
      <c r="AT4005" s="158"/>
      <c r="AU4005" s="158"/>
      <c r="AV4005" s="158"/>
      <c r="AW4005" s="158"/>
      <c r="AX4005" s="158"/>
      <c r="AY4005" s="158"/>
      <c r="AZ4005" s="158"/>
      <c r="BA4005" s="158"/>
      <c r="BB4005" s="158"/>
      <c r="BC4005" s="158"/>
      <c r="BD4005" s="159"/>
      <c r="BE4005" s="158"/>
      <c r="BF4005" s="158"/>
      <c r="BG4005" s="158"/>
      <c r="BH4005" s="158"/>
      <c r="BI4005" s="159"/>
      <c r="BJ4005" s="158"/>
      <c r="BK4005" s="158"/>
      <c r="BL4005" s="158"/>
      <c r="BM4005" s="158"/>
      <c r="BN4005" s="158"/>
      <c r="BO4005" s="158"/>
      <c r="BP4005" s="158"/>
      <c r="BQ4005" s="158"/>
      <c r="BR4005" s="158"/>
      <c r="BS4005" s="158"/>
      <c r="BT4005" s="158"/>
      <c r="BU4005" s="158"/>
      <c r="BV4005" s="158"/>
      <c r="BW4005" s="158"/>
      <c r="BX4005" s="158"/>
      <c r="BY4005" s="158"/>
      <c r="BZ4005" s="158"/>
      <c r="CA4005" s="158"/>
      <c r="CB4005" s="158"/>
      <c r="CC4005" s="158"/>
      <c r="CD4005" s="158"/>
      <c r="CE4005" s="158"/>
      <c r="CF4005" s="158"/>
      <c r="CG4005" s="158"/>
      <c r="CH4005" s="158"/>
      <c r="CI4005" s="158"/>
      <c r="CJ4005" s="158"/>
      <c r="CK4005" s="158"/>
      <c r="CL4005" s="158"/>
      <c r="CM4005" s="158"/>
      <c r="CN4005" s="158"/>
      <c r="CO4005" s="158"/>
      <c r="CP4005" s="158"/>
      <c r="CQ4005" s="158"/>
      <c r="CR4005" s="158"/>
      <c r="CS4005" s="158"/>
      <c r="CT4005" s="158"/>
      <c r="CU4005" s="158"/>
      <c r="CV4005" s="158"/>
      <c r="CW4005" s="158"/>
      <c r="CX4005" s="158"/>
      <c r="CY4005" s="158"/>
      <c r="CZ4005" s="158"/>
      <c r="DA4005" s="158"/>
      <c r="DB4005" s="158"/>
      <c r="DC4005" s="158"/>
      <c r="DD4005" s="158"/>
      <c r="DE4005" s="158"/>
      <c r="DF4005" s="158"/>
      <c r="DG4005" s="158"/>
      <c r="DH4005" s="158"/>
      <c r="DI4005" s="158"/>
      <c r="DJ4005" s="158"/>
      <c r="DK4005" s="158"/>
      <c r="DL4005" s="158"/>
      <c r="DM4005" s="158"/>
      <c r="DN4005" s="158"/>
      <c r="DO4005" s="158"/>
      <c r="DP4005" s="158"/>
      <c r="DQ4005" s="158"/>
      <c r="DR4005" s="158"/>
      <c r="DS4005" s="160"/>
    </row>
    <row r="4006" spans="1:123" s="110" customFormat="1">
      <c r="A4006" s="184"/>
      <c r="B4006" s="180"/>
      <c r="D4006" s="192"/>
      <c r="E4006" s="157"/>
      <c r="F4006" s="158"/>
      <c r="G4006" s="158"/>
      <c r="H4006" s="158"/>
      <c r="I4006" s="158"/>
      <c r="J4006" s="158"/>
      <c r="K4006" s="158"/>
      <c r="L4006" s="158"/>
      <c r="M4006" s="158"/>
      <c r="N4006" s="158"/>
      <c r="O4006" s="158"/>
      <c r="P4006" s="158"/>
      <c r="Q4006" s="158"/>
      <c r="R4006" s="158"/>
      <c r="S4006" s="158"/>
      <c r="T4006" s="158"/>
      <c r="U4006" s="158"/>
      <c r="V4006" s="158"/>
      <c r="W4006" s="158"/>
      <c r="X4006" s="158"/>
      <c r="Y4006" s="158"/>
      <c r="Z4006" s="158"/>
      <c r="AA4006" s="158"/>
      <c r="AB4006" s="158"/>
      <c r="AC4006" s="158"/>
      <c r="AD4006" s="158"/>
      <c r="AE4006" s="158"/>
      <c r="AF4006" s="158"/>
      <c r="AG4006" s="158"/>
      <c r="AH4006" s="158"/>
      <c r="AI4006" s="158"/>
      <c r="AJ4006" s="158"/>
      <c r="AK4006" s="158"/>
      <c r="AL4006" s="158"/>
      <c r="AM4006" s="158"/>
      <c r="AN4006" s="158"/>
      <c r="AO4006" s="158"/>
      <c r="AP4006" s="158"/>
      <c r="AQ4006" s="158"/>
      <c r="AR4006" s="158"/>
      <c r="AS4006" s="158"/>
      <c r="AT4006" s="158"/>
      <c r="AU4006" s="158"/>
      <c r="AV4006" s="158"/>
      <c r="AW4006" s="158"/>
      <c r="AX4006" s="158"/>
      <c r="AY4006" s="158"/>
      <c r="AZ4006" s="158"/>
      <c r="BA4006" s="158"/>
      <c r="BB4006" s="158"/>
      <c r="BC4006" s="158"/>
      <c r="BD4006" s="159"/>
      <c r="BE4006" s="158"/>
      <c r="BF4006" s="158"/>
      <c r="BG4006" s="158"/>
      <c r="BH4006" s="158"/>
      <c r="BI4006" s="159"/>
      <c r="BJ4006" s="158"/>
      <c r="BK4006" s="158"/>
      <c r="BL4006" s="158"/>
      <c r="BM4006" s="158"/>
      <c r="BN4006" s="158"/>
      <c r="BO4006" s="158"/>
      <c r="BP4006" s="158"/>
      <c r="BQ4006" s="158"/>
      <c r="BR4006" s="158"/>
      <c r="BS4006" s="158"/>
      <c r="BT4006" s="158"/>
      <c r="BU4006" s="158"/>
      <c r="BV4006" s="158"/>
      <c r="BW4006" s="158"/>
      <c r="BX4006" s="158"/>
      <c r="BY4006" s="158"/>
      <c r="BZ4006" s="158"/>
      <c r="CA4006" s="158"/>
      <c r="CB4006" s="158"/>
      <c r="CC4006" s="158"/>
      <c r="CD4006" s="158"/>
      <c r="CE4006" s="158"/>
      <c r="CF4006" s="158"/>
      <c r="CG4006" s="158"/>
      <c r="CH4006" s="158"/>
      <c r="CI4006" s="158"/>
      <c r="CJ4006" s="158"/>
      <c r="CK4006" s="158"/>
      <c r="CL4006" s="158"/>
      <c r="CM4006" s="158"/>
      <c r="CN4006" s="158"/>
      <c r="CO4006" s="158"/>
      <c r="CP4006" s="158"/>
      <c r="CQ4006" s="158"/>
      <c r="CR4006" s="158"/>
      <c r="CS4006" s="158"/>
      <c r="CT4006" s="158"/>
      <c r="CU4006" s="158"/>
      <c r="CV4006" s="158"/>
      <c r="CW4006" s="158"/>
      <c r="CX4006" s="158"/>
      <c r="CY4006" s="158"/>
      <c r="CZ4006" s="158"/>
      <c r="DA4006" s="158"/>
      <c r="DB4006" s="158"/>
      <c r="DC4006" s="158"/>
      <c r="DD4006" s="158"/>
      <c r="DE4006" s="158"/>
      <c r="DF4006" s="158"/>
      <c r="DG4006" s="158"/>
      <c r="DH4006" s="158"/>
      <c r="DI4006" s="158"/>
      <c r="DJ4006" s="158"/>
      <c r="DK4006" s="158"/>
      <c r="DL4006" s="158"/>
      <c r="DM4006" s="158"/>
      <c r="DN4006" s="158"/>
      <c r="DO4006" s="158"/>
      <c r="DP4006" s="158"/>
      <c r="DQ4006" s="158"/>
      <c r="DR4006" s="158"/>
      <c r="DS4006" s="160"/>
    </row>
    <row r="4007" spans="1:123" s="110" customFormat="1">
      <c r="A4007" s="184"/>
      <c r="B4007" s="180"/>
      <c r="D4007" s="192"/>
      <c r="E4007" s="157"/>
      <c r="F4007" s="158"/>
      <c r="G4007" s="158"/>
      <c r="H4007" s="158"/>
      <c r="I4007" s="158"/>
      <c r="J4007" s="158"/>
      <c r="K4007" s="158"/>
      <c r="L4007" s="158"/>
      <c r="M4007" s="158"/>
      <c r="N4007" s="158"/>
      <c r="O4007" s="158"/>
      <c r="P4007" s="158"/>
      <c r="Q4007" s="158"/>
      <c r="R4007" s="158"/>
      <c r="S4007" s="158"/>
      <c r="T4007" s="158"/>
      <c r="U4007" s="158"/>
      <c r="V4007" s="158"/>
      <c r="W4007" s="158"/>
      <c r="X4007" s="158"/>
      <c r="Y4007" s="158"/>
      <c r="Z4007" s="158"/>
      <c r="AA4007" s="158"/>
      <c r="AB4007" s="158"/>
      <c r="AC4007" s="158"/>
      <c r="AD4007" s="158"/>
      <c r="AE4007" s="158"/>
      <c r="AF4007" s="158"/>
      <c r="AG4007" s="158"/>
      <c r="AH4007" s="158"/>
      <c r="AI4007" s="158"/>
      <c r="AJ4007" s="158"/>
      <c r="AK4007" s="158"/>
      <c r="AL4007" s="158"/>
      <c r="AM4007" s="158"/>
      <c r="AN4007" s="158"/>
      <c r="AO4007" s="158"/>
      <c r="AP4007" s="158"/>
      <c r="AQ4007" s="158"/>
      <c r="AR4007" s="158"/>
      <c r="AS4007" s="158"/>
      <c r="AT4007" s="158"/>
      <c r="AU4007" s="158"/>
      <c r="AV4007" s="158"/>
      <c r="AW4007" s="158"/>
      <c r="AX4007" s="158"/>
      <c r="AY4007" s="158"/>
      <c r="AZ4007" s="158"/>
      <c r="BA4007" s="158"/>
      <c r="BB4007" s="158"/>
      <c r="BC4007" s="158"/>
      <c r="BD4007" s="159"/>
      <c r="BE4007" s="158"/>
      <c r="BF4007" s="158"/>
      <c r="BG4007" s="158"/>
      <c r="BH4007" s="158"/>
      <c r="BI4007" s="159"/>
      <c r="BJ4007" s="158"/>
      <c r="BK4007" s="158"/>
      <c r="BL4007" s="158"/>
      <c r="BM4007" s="158"/>
      <c r="BN4007" s="158"/>
      <c r="BO4007" s="158"/>
      <c r="BP4007" s="158"/>
      <c r="BQ4007" s="158"/>
      <c r="BR4007" s="158"/>
      <c r="BS4007" s="158"/>
      <c r="BT4007" s="158"/>
      <c r="BU4007" s="158"/>
      <c r="BV4007" s="158"/>
      <c r="BW4007" s="158"/>
      <c r="BX4007" s="158"/>
      <c r="BY4007" s="158"/>
      <c r="BZ4007" s="158"/>
      <c r="CA4007" s="158"/>
      <c r="CB4007" s="158"/>
      <c r="CC4007" s="158"/>
      <c r="CD4007" s="158"/>
      <c r="CE4007" s="158"/>
      <c r="CF4007" s="158"/>
      <c r="CG4007" s="158"/>
      <c r="CH4007" s="158"/>
      <c r="CI4007" s="158"/>
      <c r="CJ4007" s="158"/>
      <c r="CK4007" s="158"/>
      <c r="CL4007" s="158"/>
      <c r="CM4007" s="158"/>
      <c r="CN4007" s="158"/>
      <c r="CO4007" s="158"/>
      <c r="CP4007" s="158"/>
      <c r="CQ4007" s="158"/>
      <c r="CR4007" s="158"/>
      <c r="CS4007" s="158"/>
      <c r="CT4007" s="158"/>
      <c r="CU4007" s="158"/>
      <c r="CV4007" s="158"/>
      <c r="CW4007" s="158"/>
      <c r="CX4007" s="158"/>
      <c r="CY4007" s="158"/>
      <c r="CZ4007" s="158"/>
      <c r="DA4007" s="158"/>
      <c r="DB4007" s="158"/>
      <c r="DC4007" s="158"/>
      <c r="DD4007" s="158"/>
      <c r="DE4007" s="158"/>
      <c r="DF4007" s="158"/>
      <c r="DG4007" s="158"/>
      <c r="DH4007" s="158"/>
      <c r="DI4007" s="158"/>
      <c r="DJ4007" s="158"/>
      <c r="DK4007" s="158"/>
      <c r="DL4007" s="158"/>
      <c r="DM4007" s="158"/>
      <c r="DN4007" s="158"/>
      <c r="DO4007" s="158"/>
      <c r="DP4007" s="158"/>
      <c r="DQ4007" s="158"/>
      <c r="DR4007" s="158"/>
      <c r="DS4007" s="160"/>
    </row>
    <row r="4008" spans="1:123" s="110" customFormat="1">
      <c r="A4008" s="184"/>
      <c r="B4008" s="180"/>
      <c r="D4008" s="192"/>
      <c r="E4008" s="157"/>
      <c r="F4008" s="158"/>
      <c r="G4008" s="158"/>
      <c r="H4008" s="158"/>
      <c r="I4008" s="158"/>
      <c r="J4008" s="158"/>
      <c r="K4008" s="158"/>
      <c r="L4008" s="158"/>
      <c r="M4008" s="158"/>
      <c r="N4008" s="158"/>
      <c r="O4008" s="158"/>
      <c r="P4008" s="158"/>
      <c r="Q4008" s="158"/>
      <c r="R4008" s="158"/>
      <c r="S4008" s="158"/>
      <c r="T4008" s="158"/>
      <c r="U4008" s="158"/>
      <c r="V4008" s="158"/>
      <c r="W4008" s="158"/>
      <c r="X4008" s="158"/>
      <c r="Y4008" s="158"/>
      <c r="Z4008" s="158"/>
      <c r="AA4008" s="158"/>
      <c r="AB4008" s="158"/>
      <c r="AC4008" s="158"/>
      <c r="AD4008" s="158"/>
      <c r="AE4008" s="158"/>
      <c r="AF4008" s="158"/>
      <c r="AG4008" s="158"/>
      <c r="AH4008" s="158"/>
      <c r="AI4008" s="158"/>
      <c r="AJ4008" s="158"/>
      <c r="AK4008" s="158"/>
      <c r="AL4008" s="158"/>
      <c r="AM4008" s="158"/>
      <c r="AN4008" s="158"/>
      <c r="AO4008" s="158"/>
      <c r="AP4008" s="158"/>
      <c r="AQ4008" s="158"/>
      <c r="AR4008" s="158"/>
      <c r="AS4008" s="158"/>
      <c r="AT4008" s="158"/>
      <c r="AU4008" s="158"/>
      <c r="AV4008" s="158"/>
      <c r="AW4008" s="158"/>
      <c r="AX4008" s="158"/>
      <c r="AY4008" s="158"/>
      <c r="AZ4008" s="158"/>
      <c r="BA4008" s="158"/>
      <c r="BB4008" s="158"/>
      <c r="BC4008" s="158"/>
      <c r="BD4008" s="159"/>
      <c r="BE4008" s="158"/>
      <c r="BF4008" s="158"/>
      <c r="BG4008" s="158"/>
      <c r="BH4008" s="158"/>
      <c r="BI4008" s="159"/>
      <c r="BJ4008" s="158"/>
      <c r="BK4008" s="158"/>
      <c r="BL4008" s="158"/>
      <c r="BM4008" s="158"/>
      <c r="BN4008" s="158"/>
      <c r="BO4008" s="158"/>
      <c r="BP4008" s="158"/>
      <c r="BQ4008" s="158"/>
      <c r="BR4008" s="158"/>
      <c r="BS4008" s="158"/>
      <c r="BT4008" s="158"/>
      <c r="BU4008" s="158"/>
      <c r="BV4008" s="158"/>
      <c r="BW4008" s="158"/>
      <c r="BX4008" s="158"/>
      <c r="BY4008" s="158"/>
      <c r="BZ4008" s="158"/>
      <c r="CA4008" s="158"/>
      <c r="CB4008" s="158"/>
      <c r="CC4008" s="158"/>
      <c r="CD4008" s="158"/>
      <c r="CE4008" s="158"/>
      <c r="CF4008" s="158"/>
      <c r="CG4008" s="158"/>
      <c r="CH4008" s="158"/>
      <c r="CI4008" s="158"/>
      <c r="CJ4008" s="158"/>
      <c r="CK4008" s="158"/>
      <c r="CL4008" s="158"/>
      <c r="CM4008" s="158"/>
      <c r="CN4008" s="158"/>
      <c r="CO4008" s="158"/>
      <c r="CP4008" s="158"/>
      <c r="CQ4008" s="158"/>
      <c r="CR4008" s="158"/>
      <c r="CS4008" s="158"/>
      <c r="CT4008" s="158"/>
      <c r="CU4008" s="158"/>
      <c r="CV4008" s="158"/>
      <c r="CW4008" s="158"/>
      <c r="CX4008" s="158"/>
      <c r="CY4008" s="158"/>
      <c r="CZ4008" s="158"/>
      <c r="DA4008" s="158"/>
      <c r="DB4008" s="158"/>
      <c r="DC4008" s="158"/>
      <c r="DD4008" s="158"/>
      <c r="DE4008" s="158"/>
      <c r="DF4008" s="158"/>
      <c r="DG4008" s="158"/>
      <c r="DH4008" s="158"/>
      <c r="DI4008" s="158"/>
      <c r="DJ4008" s="158"/>
      <c r="DK4008" s="158"/>
      <c r="DL4008" s="158"/>
      <c r="DM4008" s="158"/>
      <c r="DN4008" s="158"/>
      <c r="DO4008" s="158"/>
      <c r="DP4008" s="158"/>
      <c r="DQ4008" s="158"/>
      <c r="DR4008" s="158"/>
      <c r="DS4008" s="160"/>
    </row>
    <row r="4009" spans="1:123" s="110" customFormat="1">
      <c r="A4009" s="184"/>
      <c r="B4009" s="180"/>
      <c r="D4009" s="192"/>
      <c r="E4009" s="157"/>
      <c r="F4009" s="158"/>
      <c r="G4009" s="158"/>
      <c r="H4009" s="158"/>
      <c r="I4009" s="158"/>
      <c r="J4009" s="158"/>
      <c r="K4009" s="158"/>
      <c r="L4009" s="158"/>
      <c r="M4009" s="158"/>
      <c r="N4009" s="158"/>
      <c r="O4009" s="158"/>
      <c r="P4009" s="158"/>
      <c r="Q4009" s="158"/>
      <c r="R4009" s="158"/>
      <c r="S4009" s="158"/>
      <c r="T4009" s="158"/>
      <c r="U4009" s="158"/>
      <c r="V4009" s="158"/>
      <c r="W4009" s="158"/>
      <c r="X4009" s="158"/>
      <c r="Y4009" s="158"/>
      <c r="Z4009" s="158"/>
      <c r="AA4009" s="158"/>
      <c r="AB4009" s="158"/>
      <c r="AC4009" s="158"/>
      <c r="AD4009" s="158"/>
      <c r="AE4009" s="158"/>
      <c r="AF4009" s="158"/>
      <c r="AG4009" s="158"/>
      <c r="AH4009" s="158"/>
      <c r="AI4009" s="158"/>
      <c r="AJ4009" s="158"/>
      <c r="AK4009" s="158"/>
      <c r="AL4009" s="158"/>
      <c r="AM4009" s="158"/>
      <c r="AN4009" s="158"/>
      <c r="AO4009" s="158"/>
      <c r="AP4009" s="158"/>
      <c r="AQ4009" s="158"/>
      <c r="AR4009" s="158"/>
      <c r="AS4009" s="158"/>
      <c r="AT4009" s="158"/>
      <c r="AU4009" s="158"/>
      <c r="AV4009" s="158"/>
      <c r="AW4009" s="158"/>
      <c r="AX4009" s="158"/>
      <c r="AY4009" s="158"/>
      <c r="AZ4009" s="158"/>
      <c r="BA4009" s="158"/>
      <c r="BB4009" s="158"/>
      <c r="BC4009" s="158"/>
      <c r="BD4009" s="159"/>
      <c r="BE4009" s="158"/>
      <c r="BF4009" s="158"/>
      <c r="BG4009" s="158"/>
      <c r="BH4009" s="158"/>
      <c r="BI4009" s="159"/>
      <c r="BJ4009" s="158"/>
      <c r="BK4009" s="158"/>
      <c r="BL4009" s="158"/>
      <c r="BM4009" s="158"/>
      <c r="BN4009" s="158"/>
      <c r="BO4009" s="158"/>
      <c r="BP4009" s="158"/>
      <c r="BQ4009" s="158"/>
      <c r="BR4009" s="158"/>
      <c r="BS4009" s="158"/>
      <c r="BT4009" s="158"/>
      <c r="BU4009" s="158"/>
      <c r="BV4009" s="158"/>
      <c r="BW4009" s="158"/>
      <c r="BX4009" s="158"/>
      <c r="BY4009" s="158"/>
      <c r="BZ4009" s="158"/>
      <c r="CA4009" s="158"/>
      <c r="CB4009" s="158"/>
      <c r="CC4009" s="158"/>
      <c r="CD4009" s="158"/>
      <c r="CE4009" s="158"/>
      <c r="CF4009" s="158"/>
      <c r="CG4009" s="158"/>
      <c r="CH4009" s="158"/>
      <c r="CI4009" s="158"/>
      <c r="CJ4009" s="158"/>
      <c r="CK4009" s="158"/>
      <c r="CL4009" s="158"/>
      <c r="CM4009" s="158"/>
      <c r="CN4009" s="158"/>
      <c r="CO4009" s="158"/>
      <c r="CP4009" s="158"/>
      <c r="CQ4009" s="158"/>
      <c r="CR4009" s="158"/>
      <c r="CS4009" s="158"/>
      <c r="CT4009" s="158"/>
      <c r="CU4009" s="158"/>
      <c r="CV4009" s="158"/>
      <c r="CW4009" s="158"/>
      <c r="CX4009" s="158"/>
      <c r="CY4009" s="158"/>
      <c r="CZ4009" s="158"/>
      <c r="DA4009" s="158"/>
      <c r="DB4009" s="158"/>
      <c r="DC4009" s="158"/>
      <c r="DD4009" s="158"/>
      <c r="DE4009" s="158"/>
      <c r="DF4009" s="158"/>
      <c r="DG4009" s="158"/>
      <c r="DH4009" s="158"/>
      <c r="DI4009" s="158"/>
      <c r="DJ4009" s="158"/>
      <c r="DK4009" s="158"/>
      <c r="DL4009" s="158"/>
      <c r="DM4009" s="158"/>
      <c r="DN4009" s="158"/>
      <c r="DO4009" s="158"/>
      <c r="DP4009" s="158"/>
      <c r="DQ4009" s="158"/>
      <c r="DR4009" s="158"/>
      <c r="DS4009" s="160"/>
    </row>
    <row r="4010" spans="1:123" s="110" customFormat="1">
      <c r="A4010" s="184"/>
      <c r="B4010" s="180"/>
      <c r="D4010" s="192"/>
      <c r="E4010" s="157"/>
      <c r="F4010" s="158"/>
      <c r="G4010" s="158"/>
      <c r="H4010" s="158"/>
      <c r="I4010" s="158"/>
      <c r="J4010" s="158"/>
      <c r="K4010" s="158"/>
      <c r="L4010" s="158"/>
      <c r="M4010" s="158"/>
      <c r="N4010" s="158"/>
      <c r="O4010" s="158"/>
      <c r="P4010" s="158"/>
      <c r="Q4010" s="158"/>
      <c r="R4010" s="158"/>
      <c r="S4010" s="158"/>
      <c r="T4010" s="158"/>
      <c r="U4010" s="158"/>
      <c r="V4010" s="158"/>
      <c r="W4010" s="158"/>
      <c r="X4010" s="158"/>
      <c r="Y4010" s="158"/>
      <c r="Z4010" s="158"/>
      <c r="AA4010" s="158"/>
      <c r="AB4010" s="158"/>
      <c r="AC4010" s="158"/>
      <c r="AD4010" s="158"/>
      <c r="AE4010" s="158"/>
      <c r="AF4010" s="158"/>
      <c r="AG4010" s="158"/>
      <c r="AH4010" s="158"/>
      <c r="AI4010" s="158"/>
      <c r="AJ4010" s="158"/>
      <c r="AK4010" s="158"/>
      <c r="AL4010" s="158"/>
      <c r="AM4010" s="158"/>
      <c r="AN4010" s="158"/>
      <c r="AO4010" s="158"/>
      <c r="AP4010" s="158"/>
      <c r="AQ4010" s="158"/>
      <c r="AR4010" s="158"/>
      <c r="AS4010" s="158"/>
      <c r="AT4010" s="158"/>
      <c r="AU4010" s="158"/>
      <c r="AV4010" s="158"/>
      <c r="AW4010" s="158"/>
      <c r="AX4010" s="158"/>
      <c r="AY4010" s="158"/>
      <c r="AZ4010" s="158"/>
      <c r="BA4010" s="158"/>
      <c r="BB4010" s="158"/>
      <c r="BC4010" s="158"/>
      <c r="BD4010" s="159"/>
      <c r="BE4010" s="158"/>
      <c r="BF4010" s="158"/>
      <c r="BG4010" s="158"/>
      <c r="BH4010" s="158"/>
      <c r="BI4010" s="159"/>
      <c r="BJ4010" s="158"/>
      <c r="BK4010" s="158"/>
      <c r="BL4010" s="158"/>
      <c r="BM4010" s="158"/>
      <c r="BN4010" s="158"/>
      <c r="BO4010" s="158"/>
      <c r="BP4010" s="158"/>
      <c r="BQ4010" s="158"/>
      <c r="BR4010" s="158"/>
      <c r="BS4010" s="158"/>
      <c r="BT4010" s="158"/>
      <c r="BU4010" s="158"/>
      <c r="BV4010" s="158"/>
      <c r="BW4010" s="158"/>
      <c r="BX4010" s="158"/>
      <c r="BY4010" s="158"/>
      <c r="BZ4010" s="158"/>
      <c r="CA4010" s="158"/>
      <c r="CB4010" s="158"/>
      <c r="CC4010" s="158"/>
      <c r="CD4010" s="158"/>
      <c r="CE4010" s="158"/>
      <c r="CF4010" s="158"/>
      <c r="CG4010" s="158"/>
      <c r="CH4010" s="158"/>
      <c r="CI4010" s="158"/>
      <c r="CJ4010" s="158"/>
      <c r="CK4010" s="158"/>
      <c r="CL4010" s="158"/>
      <c r="CM4010" s="158"/>
      <c r="CN4010" s="158"/>
      <c r="CO4010" s="158"/>
      <c r="CP4010" s="158"/>
      <c r="CQ4010" s="158"/>
      <c r="CR4010" s="158"/>
      <c r="CS4010" s="158"/>
      <c r="CT4010" s="158"/>
      <c r="CU4010" s="158"/>
      <c r="CV4010" s="158"/>
      <c r="CW4010" s="158"/>
      <c r="CX4010" s="158"/>
      <c r="CY4010" s="158"/>
      <c r="CZ4010" s="158"/>
      <c r="DA4010" s="158"/>
      <c r="DB4010" s="158"/>
      <c r="DC4010" s="158"/>
      <c r="DD4010" s="158"/>
      <c r="DE4010" s="158"/>
      <c r="DF4010" s="158"/>
      <c r="DG4010" s="158"/>
      <c r="DH4010" s="158"/>
      <c r="DI4010" s="158"/>
      <c r="DJ4010" s="158"/>
      <c r="DK4010" s="158"/>
      <c r="DL4010" s="158"/>
      <c r="DM4010" s="158"/>
      <c r="DN4010" s="158"/>
      <c r="DO4010" s="158"/>
      <c r="DP4010" s="158"/>
      <c r="DQ4010" s="158"/>
      <c r="DR4010" s="158"/>
      <c r="DS4010" s="160"/>
    </row>
    <row r="4011" spans="1:123" s="110" customFormat="1">
      <c r="A4011" s="184"/>
      <c r="B4011" s="180"/>
      <c r="D4011" s="192"/>
      <c r="E4011" s="157"/>
      <c r="F4011" s="158"/>
      <c r="G4011" s="158"/>
      <c r="H4011" s="158"/>
      <c r="I4011" s="158"/>
      <c r="J4011" s="158"/>
      <c r="K4011" s="158"/>
      <c r="L4011" s="158"/>
      <c r="M4011" s="158"/>
      <c r="N4011" s="158"/>
      <c r="O4011" s="158"/>
      <c r="P4011" s="158"/>
      <c r="Q4011" s="158"/>
      <c r="R4011" s="158"/>
      <c r="S4011" s="158"/>
      <c r="T4011" s="158"/>
      <c r="U4011" s="158"/>
      <c r="V4011" s="158"/>
      <c r="W4011" s="158"/>
      <c r="X4011" s="158"/>
      <c r="Y4011" s="158"/>
      <c r="Z4011" s="158"/>
      <c r="AA4011" s="158"/>
      <c r="AB4011" s="158"/>
      <c r="AC4011" s="158"/>
      <c r="AD4011" s="158"/>
      <c r="AE4011" s="158"/>
      <c r="AF4011" s="158"/>
      <c r="AG4011" s="158"/>
      <c r="AH4011" s="158"/>
      <c r="AI4011" s="158"/>
      <c r="AJ4011" s="158"/>
      <c r="AK4011" s="158"/>
      <c r="AL4011" s="158"/>
      <c r="AM4011" s="158"/>
      <c r="AN4011" s="158"/>
      <c r="AO4011" s="158"/>
      <c r="AP4011" s="158"/>
      <c r="AQ4011" s="158"/>
      <c r="AR4011" s="158"/>
      <c r="AS4011" s="158"/>
      <c r="AT4011" s="158"/>
      <c r="AU4011" s="158"/>
      <c r="AV4011" s="158"/>
      <c r="AW4011" s="158"/>
      <c r="AX4011" s="158"/>
      <c r="AY4011" s="158"/>
      <c r="AZ4011" s="158"/>
      <c r="BA4011" s="158"/>
      <c r="BB4011" s="158"/>
      <c r="BC4011" s="158"/>
      <c r="BD4011" s="159"/>
      <c r="BE4011" s="158"/>
      <c r="BF4011" s="158"/>
      <c r="BG4011" s="158"/>
      <c r="BH4011" s="158"/>
      <c r="BI4011" s="159"/>
      <c r="BJ4011" s="158"/>
      <c r="BK4011" s="158"/>
      <c r="BL4011" s="158"/>
      <c r="BM4011" s="158"/>
      <c r="BN4011" s="158"/>
      <c r="BO4011" s="158"/>
      <c r="BP4011" s="158"/>
      <c r="BQ4011" s="158"/>
      <c r="BR4011" s="158"/>
      <c r="BS4011" s="158"/>
      <c r="BT4011" s="158"/>
      <c r="BU4011" s="158"/>
      <c r="BV4011" s="158"/>
      <c r="BW4011" s="158"/>
      <c r="BX4011" s="158"/>
      <c r="BY4011" s="158"/>
      <c r="BZ4011" s="158"/>
      <c r="CA4011" s="158"/>
      <c r="CB4011" s="158"/>
      <c r="CC4011" s="158"/>
      <c r="CD4011" s="158"/>
      <c r="CE4011" s="158"/>
      <c r="CF4011" s="158"/>
      <c r="CG4011" s="158"/>
      <c r="CH4011" s="158"/>
      <c r="CI4011" s="158"/>
      <c r="CJ4011" s="158"/>
      <c r="CK4011" s="158"/>
      <c r="CL4011" s="158"/>
      <c r="CM4011" s="158"/>
      <c r="CN4011" s="158"/>
      <c r="CO4011" s="158"/>
      <c r="CP4011" s="158"/>
      <c r="CQ4011" s="158"/>
      <c r="CR4011" s="158"/>
      <c r="CS4011" s="158"/>
      <c r="CT4011" s="158"/>
      <c r="CU4011" s="158"/>
      <c r="CV4011" s="158"/>
      <c r="CW4011" s="158"/>
      <c r="CX4011" s="158"/>
      <c r="CY4011" s="158"/>
      <c r="CZ4011" s="158"/>
      <c r="DA4011" s="158"/>
      <c r="DB4011" s="158"/>
      <c r="DC4011" s="158"/>
      <c r="DD4011" s="158"/>
      <c r="DE4011" s="158"/>
      <c r="DF4011" s="158"/>
      <c r="DG4011" s="158"/>
      <c r="DH4011" s="158"/>
      <c r="DI4011" s="158"/>
      <c r="DJ4011" s="158"/>
      <c r="DK4011" s="158"/>
      <c r="DL4011" s="158"/>
      <c r="DM4011" s="158"/>
      <c r="DN4011" s="158"/>
      <c r="DO4011" s="158"/>
      <c r="DP4011" s="158"/>
      <c r="DQ4011" s="158"/>
      <c r="DR4011" s="158"/>
      <c r="DS4011" s="160"/>
    </row>
    <row r="4012" spans="1:123" s="110" customFormat="1">
      <c r="A4012" s="184"/>
      <c r="B4012" s="180"/>
      <c r="D4012" s="192"/>
      <c r="E4012" s="157"/>
      <c r="F4012" s="158"/>
      <c r="G4012" s="158"/>
      <c r="H4012" s="158"/>
      <c r="I4012" s="158"/>
      <c r="J4012" s="158"/>
      <c r="K4012" s="158"/>
      <c r="L4012" s="158"/>
      <c r="M4012" s="158"/>
      <c r="N4012" s="158"/>
      <c r="O4012" s="158"/>
      <c r="P4012" s="158"/>
      <c r="Q4012" s="158"/>
      <c r="R4012" s="158"/>
      <c r="S4012" s="158"/>
      <c r="T4012" s="158"/>
      <c r="U4012" s="158"/>
      <c r="V4012" s="158"/>
      <c r="W4012" s="158"/>
      <c r="X4012" s="158"/>
      <c r="Y4012" s="158"/>
      <c r="Z4012" s="158"/>
      <c r="AA4012" s="158"/>
      <c r="AB4012" s="158"/>
      <c r="AC4012" s="158"/>
      <c r="AD4012" s="158"/>
      <c r="AE4012" s="158"/>
      <c r="AF4012" s="158"/>
      <c r="AG4012" s="158"/>
      <c r="AH4012" s="158"/>
      <c r="AI4012" s="158"/>
      <c r="AJ4012" s="158"/>
      <c r="AK4012" s="158"/>
      <c r="AL4012" s="158"/>
      <c r="AM4012" s="158"/>
      <c r="AN4012" s="158"/>
      <c r="AO4012" s="158"/>
      <c r="AP4012" s="158"/>
      <c r="AQ4012" s="158"/>
      <c r="AR4012" s="158"/>
      <c r="AS4012" s="158"/>
      <c r="AT4012" s="158"/>
      <c r="AU4012" s="158"/>
      <c r="AV4012" s="158"/>
      <c r="AW4012" s="158"/>
      <c r="AX4012" s="158"/>
      <c r="AY4012" s="158"/>
      <c r="AZ4012" s="158"/>
      <c r="BA4012" s="158"/>
      <c r="BB4012" s="158"/>
      <c r="BC4012" s="158"/>
      <c r="BD4012" s="159"/>
      <c r="BE4012" s="158"/>
      <c r="BF4012" s="158"/>
      <c r="BG4012" s="158"/>
      <c r="BH4012" s="158"/>
      <c r="BI4012" s="159"/>
      <c r="BJ4012" s="158"/>
      <c r="BK4012" s="158"/>
      <c r="BL4012" s="158"/>
      <c r="BM4012" s="158"/>
      <c r="BN4012" s="158"/>
      <c r="BO4012" s="158"/>
      <c r="BP4012" s="158"/>
      <c r="BQ4012" s="158"/>
      <c r="BR4012" s="158"/>
      <c r="BS4012" s="158"/>
      <c r="BT4012" s="158"/>
      <c r="BU4012" s="158"/>
      <c r="BV4012" s="158"/>
      <c r="BW4012" s="158"/>
      <c r="BX4012" s="158"/>
      <c r="BY4012" s="158"/>
      <c r="BZ4012" s="158"/>
      <c r="CA4012" s="158"/>
      <c r="CB4012" s="158"/>
      <c r="CC4012" s="158"/>
      <c r="CD4012" s="158"/>
      <c r="CE4012" s="158"/>
      <c r="CF4012" s="158"/>
      <c r="CG4012" s="158"/>
      <c r="CH4012" s="158"/>
      <c r="CI4012" s="158"/>
      <c r="CJ4012" s="158"/>
      <c r="CK4012" s="158"/>
      <c r="CL4012" s="158"/>
      <c r="CM4012" s="158"/>
      <c r="CN4012" s="158"/>
      <c r="CO4012" s="158"/>
      <c r="CP4012" s="158"/>
      <c r="CQ4012" s="158"/>
      <c r="CR4012" s="158"/>
      <c r="CS4012" s="158"/>
      <c r="CT4012" s="158"/>
      <c r="CU4012" s="158"/>
      <c r="CV4012" s="158"/>
      <c r="CW4012" s="158"/>
      <c r="CX4012" s="158"/>
      <c r="CY4012" s="158"/>
      <c r="CZ4012" s="158"/>
      <c r="DA4012" s="158"/>
      <c r="DB4012" s="158"/>
      <c r="DC4012" s="158"/>
      <c r="DD4012" s="158"/>
      <c r="DE4012" s="158"/>
      <c r="DF4012" s="158"/>
      <c r="DG4012" s="158"/>
      <c r="DH4012" s="158"/>
      <c r="DI4012" s="158"/>
      <c r="DJ4012" s="158"/>
      <c r="DK4012" s="158"/>
      <c r="DL4012" s="158"/>
      <c r="DM4012" s="158"/>
      <c r="DN4012" s="158"/>
      <c r="DO4012" s="158"/>
      <c r="DP4012" s="158"/>
      <c r="DQ4012" s="158"/>
      <c r="DR4012" s="158"/>
      <c r="DS4012" s="160"/>
    </row>
    <row r="4013" spans="1:123" s="110" customFormat="1">
      <c r="A4013" s="184"/>
      <c r="B4013" s="180"/>
      <c r="D4013" s="192"/>
      <c r="E4013" s="157"/>
      <c r="F4013" s="158"/>
      <c r="G4013" s="158"/>
      <c r="H4013" s="158"/>
      <c r="I4013" s="158"/>
      <c r="J4013" s="158"/>
      <c r="K4013" s="158"/>
      <c r="L4013" s="158"/>
      <c r="M4013" s="158"/>
      <c r="N4013" s="158"/>
      <c r="O4013" s="158"/>
      <c r="P4013" s="158"/>
      <c r="Q4013" s="158"/>
      <c r="R4013" s="158"/>
      <c r="S4013" s="158"/>
      <c r="T4013" s="158"/>
      <c r="U4013" s="158"/>
      <c r="V4013" s="158"/>
      <c r="W4013" s="158"/>
      <c r="X4013" s="158"/>
      <c r="Y4013" s="158"/>
      <c r="Z4013" s="158"/>
      <c r="AA4013" s="158"/>
      <c r="AB4013" s="158"/>
      <c r="AC4013" s="158"/>
      <c r="AD4013" s="158"/>
      <c r="AE4013" s="158"/>
      <c r="AF4013" s="158"/>
      <c r="AG4013" s="158"/>
      <c r="AH4013" s="158"/>
      <c r="AI4013" s="158"/>
      <c r="AJ4013" s="158"/>
      <c r="AK4013" s="158"/>
      <c r="AL4013" s="158"/>
      <c r="AM4013" s="158"/>
      <c r="AN4013" s="158"/>
      <c r="AO4013" s="158"/>
      <c r="AP4013" s="158"/>
      <c r="AQ4013" s="158"/>
      <c r="AR4013" s="158"/>
      <c r="AS4013" s="158"/>
      <c r="AT4013" s="158"/>
      <c r="AU4013" s="158"/>
      <c r="AV4013" s="158"/>
      <c r="AW4013" s="158"/>
      <c r="AX4013" s="158"/>
      <c r="AY4013" s="158"/>
      <c r="AZ4013" s="158"/>
      <c r="BA4013" s="158"/>
      <c r="BB4013" s="158"/>
      <c r="BC4013" s="158"/>
      <c r="BD4013" s="159"/>
      <c r="BE4013" s="158"/>
      <c r="BF4013" s="158"/>
      <c r="BG4013" s="158"/>
      <c r="BH4013" s="158"/>
      <c r="BI4013" s="159"/>
      <c r="BJ4013" s="158"/>
      <c r="BK4013" s="158"/>
      <c r="BL4013" s="158"/>
      <c r="BM4013" s="158"/>
      <c r="BN4013" s="158"/>
      <c r="BO4013" s="158"/>
      <c r="BP4013" s="158"/>
      <c r="BQ4013" s="158"/>
      <c r="BR4013" s="158"/>
      <c r="BS4013" s="158"/>
      <c r="BT4013" s="158"/>
      <c r="BU4013" s="158"/>
      <c r="BV4013" s="158"/>
      <c r="BW4013" s="158"/>
      <c r="BX4013" s="158"/>
      <c r="BY4013" s="158"/>
      <c r="BZ4013" s="158"/>
      <c r="CA4013" s="158"/>
      <c r="CB4013" s="158"/>
      <c r="CC4013" s="158"/>
      <c r="CD4013" s="158"/>
      <c r="CE4013" s="158"/>
      <c r="CF4013" s="158"/>
      <c r="CG4013" s="158"/>
      <c r="CH4013" s="158"/>
      <c r="CI4013" s="158"/>
      <c r="CJ4013" s="158"/>
      <c r="CK4013" s="158"/>
      <c r="CL4013" s="158"/>
      <c r="CM4013" s="158"/>
      <c r="CN4013" s="158"/>
      <c r="CO4013" s="158"/>
      <c r="CP4013" s="158"/>
      <c r="CQ4013" s="158"/>
      <c r="CR4013" s="158"/>
      <c r="CS4013" s="158"/>
      <c r="CT4013" s="158"/>
      <c r="CU4013" s="158"/>
      <c r="CV4013" s="158"/>
      <c r="CW4013" s="158"/>
      <c r="CX4013" s="158"/>
      <c r="CY4013" s="158"/>
      <c r="CZ4013" s="158"/>
      <c r="DA4013" s="158"/>
      <c r="DB4013" s="158"/>
      <c r="DC4013" s="158"/>
      <c r="DD4013" s="158"/>
      <c r="DE4013" s="158"/>
      <c r="DF4013" s="158"/>
      <c r="DG4013" s="158"/>
      <c r="DH4013" s="158"/>
      <c r="DI4013" s="158"/>
      <c r="DJ4013" s="158"/>
      <c r="DK4013" s="158"/>
      <c r="DL4013" s="158"/>
      <c r="DM4013" s="158"/>
      <c r="DN4013" s="158"/>
      <c r="DO4013" s="158"/>
      <c r="DP4013" s="158"/>
      <c r="DQ4013" s="158"/>
      <c r="DR4013" s="158"/>
      <c r="DS4013" s="160"/>
    </row>
    <row r="4014" spans="1:123" s="110" customFormat="1">
      <c r="A4014" s="184"/>
      <c r="B4014" s="180"/>
      <c r="D4014" s="192"/>
      <c r="E4014" s="157"/>
      <c r="F4014" s="158"/>
      <c r="G4014" s="158"/>
      <c r="H4014" s="158"/>
      <c r="I4014" s="158"/>
      <c r="J4014" s="158"/>
      <c r="K4014" s="158"/>
      <c r="L4014" s="158"/>
      <c r="M4014" s="158"/>
      <c r="N4014" s="158"/>
      <c r="O4014" s="158"/>
      <c r="P4014" s="158"/>
      <c r="Q4014" s="158"/>
      <c r="R4014" s="158"/>
      <c r="S4014" s="158"/>
      <c r="T4014" s="158"/>
      <c r="U4014" s="158"/>
      <c r="V4014" s="158"/>
      <c r="W4014" s="158"/>
      <c r="X4014" s="158"/>
      <c r="Y4014" s="158"/>
      <c r="Z4014" s="158"/>
      <c r="AA4014" s="158"/>
      <c r="AB4014" s="158"/>
      <c r="AC4014" s="158"/>
      <c r="AD4014" s="158"/>
      <c r="AE4014" s="158"/>
      <c r="AF4014" s="158"/>
      <c r="AG4014" s="158"/>
      <c r="AH4014" s="158"/>
      <c r="AI4014" s="158"/>
      <c r="AJ4014" s="158"/>
      <c r="AK4014" s="158"/>
      <c r="AL4014" s="158"/>
      <c r="AM4014" s="158"/>
      <c r="AN4014" s="158"/>
      <c r="AO4014" s="158"/>
      <c r="AP4014" s="158"/>
      <c r="AQ4014" s="158"/>
      <c r="AR4014" s="158"/>
      <c r="AS4014" s="158"/>
      <c r="AT4014" s="158"/>
      <c r="AU4014" s="158"/>
      <c r="AV4014" s="158"/>
      <c r="AW4014" s="158"/>
      <c r="AX4014" s="158"/>
      <c r="AY4014" s="158"/>
      <c r="AZ4014" s="158"/>
      <c r="BA4014" s="158"/>
      <c r="BB4014" s="158"/>
      <c r="BC4014" s="158"/>
      <c r="BD4014" s="159"/>
      <c r="BE4014" s="158"/>
      <c r="BF4014" s="158"/>
      <c r="BG4014" s="158"/>
      <c r="BH4014" s="158"/>
      <c r="BI4014" s="159"/>
      <c r="BJ4014" s="158"/>
      <c r="BK4014" s="158"/>
      <c r="BL4014" s="158"/>
      <c r="BM4014" s="158"/>
      <c r="BN4014" s="158"/>
      <c r="BO4014" s="158"/>
      <c r="BP4014" s="158"/>
      <c r="BQ4014" s="158"/>
      <c r="BR4014" s="158"/>
      <c r="BS4014" s="158"/>
      <c r="BT4014" s="158"/>
      <c r="BU4014" s="158"/>
      <c r="BV4014" s="158"/>
      <c r="BW4014" s="158"/>
      <c r="BX4014" s="158"/>
      <c r="BY4014" s="158"/>
      <c r="BZ4014" s="158"/>
      <c r="CA4014" s="158"/>
      <c r="CB4014" s="158"/>
      <c r="CC4014" s="158"/>
      <c r="CD4014" s="158"/>
      <c r="CE4014" s="158"/>
      <c r="CF4014" s="158"/>
      <c r="CG4014" s="158"/>
      <c r="CH4014" s="158"/>
      <c r="CI4014" s="158"/>
      <c r="CJ4014" s="158"/>
      <c r="CK4014" s="158"/>
      <c r="CL4014" s="158"/>
      <c r="CM4014" s="158"/>
      <c r="CN4014" s="158"/>
      <c r="CO4014" s="158"/>
      <c r="CP4014" s="158"/>
      <c r="CQ4014" s="158"/>
      <c r="CR4014" s="158"/>
      <c r="CS4014" s="158"/>
      <c r="CT4014" s="158"/>
      <c r="CU4014" s="158"/>
      <c r="CV4014" s="158"/>
      <c r="CW4014" s="158"/>
      <c r="CX4014" s="158"/>
      <c r="CY4014" s="158"/>
      <c r="CZ4014" s="158"/>
      <c r="DA4014" s="158"/>
      <c r="DB4014" s="158"/>
      <c r="DC4014" s="158"/>
      <c r="DD4014" s="158"/>
      <c r="DE4014" s="158"/>
      <c r="DF4014" s="158"/>
      <c r="DG4014" s="158"/>
      <c r="DH4014" s="158"/>
      <c r="DI4014" s="158"/>
      <c r="DJ4014" s="158"/>
      <c r="DK4014" s="158"/>
      <c r="DL4014" s="158"/>
      <c r="DM4014" s="158"/>
      <c r="DN4014" s="158"/>
      <c r="DO4014" s="158"/>
      <c r="DP4014" s="158"/>
      <c r="DQ4014" s="158"/>
      <c r="DR4014" s="158"/>
      <c r="DS4014" s="160"/>
    </row>
    <row r="4015" spans="1:123" s="110" customFormat="1">
      <c r="A4015" s="184"/>
      <c r="B4015" s="180"/>
      <c r="D4015" s="192"/>
      <c r="E4015" s="157"/>
      <c r="F4015" s="158"/>
      <c r="G4015" s="158"/>
      <c r="H4015" s="158"/>
      <c r="I4015" s="158"/>
      <c r="J4015" s="158"/>
      <c r="K4015" s="158"/>
      <c r="L4015" s="158"/>
      <c r="M4015" s="158"/>
      <c r="N4015" s="158"/>
      <c r="O4015" s="158"/>
      <c r="P4015" s="158"/>
      <c r="Q4015" s="158"/>
      <c r="R4015" s="158"/>
      <c r="S4015" s="158"/>
      <c r="T4015" s="158"/>
      <c r="U4015" s="158"/>
      <c r="V4015" s="158"/>
      <c r="W4015" s="158"/>
      <c r="X4015" s="158"/>
      <c r="Y4015" s="158"/>
      <c r="Z4015" s="158"/>
      <c r="AA4015" s="158"/>
      <c r="AB4015" s="158"/>
      <c r="AC4015" s="158"/>
      <c r="AD4015" s="158"/>
      <c r="AE4015" s="158"/>
      <c r="AF4015" s="158"/>
      <c r="AG4015" s="158"/>
      <c r="AH4015" s="158"/>
      <c r="AI4015" s="158"/>
      <c r="AJ4015" s="158"/>
      <c r="AK4015" s="158"/>
      <c r="AL4015" s="158"/>
      <c r="AM4015" s="158"/>
      <c r="AN4015" s="158"/>
      <c r="AO4015" s="158"/>
      <c r="AP4015" s="158"/>
      <c r="AQ4015" s="158"/>
      <c r="AR4015" s="158"/>
      <c r="AS4015" s="158"/>
      <c r="AT4015" s="158"/>
      <c r="AU4015" s="158"/>
      <c r="AV4015" s="158"/>
      <c r="AW4015" s="158"/>
      <c r="AX4015" s="158"/>
      <c r="AY4015" s="158"/>
      <c r="AZ4015" s="158"/>
      <c r="BA4015" s="158"/>
      <c r="BB4015" s="158"/>
      <c r="BC4015" s="158"/>
      <c r="BD4015" s="159"/>
      <c r="BE4015" s="158"/>
      <c r="BF4015" s="158"/>
      <c r="BG4015" s="158"/>
      <c r="BH4015" s="158"/>
      <c r="BI4015" s="159"/>
      <c r="BJ4015" s="158"/>
      <c r="BK4015" s="158"/>
      <c r="BL4015" s="158"/>
      <c r="BM4015" s="158"/>
      <c r="BN4015" s="158"/>
      <c r="BO4015" s="158"/>
      <c r="BP4015" s="158"/>
      <c r="BQ4015" s="158"/>
      <c r="BR4015" s="158"/>
      <c r="BS4015" s="158"/>
      <c r="BT4015" s="158"/>
      <c r="BU4015" s="158"/>
      <c r="BV4015" s="158"/>
      <c r="BW4015" s="158"/>
      <c r="BX4015" s="158"/>
      <c r="BY4015" s="158"/>
      <c r="BZ4015" s="158"/>
      <c r="CA4015" s="158"/>
      <c r="CB4015" s="158"/>
      <c r="CC4015" s="158"/>
      <c r="CD4015" s="158"/>
      <c r="CE4015" s="158"/>
      <c r="CF4015" s="158"/>
      <c r="CG4015" s="158"/>
      <c r="CH4015" s="158"/>
      <c r="CI4015" s="158"/>
      <c r="CJ4015" s="158"/>
      <c r="CK4015" s="158"/>
      <c r="CL4015" s="158"/>
      <c r="CM4015" s="158"/>
      <c r="CN4015" s="158"/>
      <c r="CO4015" s="158"/>
      <c r="CP4015" s="158"/>
      <c r="CQ4015" s="158"/>
      <c r="CR4015" s="158"/>
      <c r="CS4015" s="158"/>
      <c r="CT4015" s="158"/>
      <c r="CU4015" s="158"/>
      <c r="CV4015" s="158"/>
      <c r="CW4015" s="158"/>
      <c r="CX4015" s="158"/>
      <c r="CY4015" s="158"/>
      <c r="CZ4015" s="158"/>
      <c r="DA4015" s="158"/>
      <c r="DB4015" s="158"/>
      <c r="DC4015" s="158"/>
      <c r="DD4015" s="158"/>
      <c r="DE4015" s="158"/>
      <c r="DF4015" s="158"/>
      <c r="DG4015" s="158"/>
      <c r="DH4015" s="158"/>
      <c r="DI4015" s="158"/>
      <c r="DJ4015" s="158"/>
      <c r="DK4015" s="158"/>
      <c r="DL4015" s="158"/>
      <c r="DM4015" s="158"/>
      <c r="DN4015" s="158"/>
      <c r="DO4015" s="158"/>
      <c r="DP4015" s="158"/>
      <c r="DQ4015" s="158"/>
      <c r="DR4015" s="158"/>
      <c r="DS4015" s="160"/>
    </row>
    <row r="4016" spans="1:123" s="110" customFormat="1">
      <c r="A4016" s="184"/>
      <c r="B4016" s="180"/>
      <c r="D4016" s="192"/>
      <c r="E4016" s="157"/>
      <c r="F4016" s="158"/>
      <c r="G4016" s="158"/>
      <c r="H4016" s="158"/>
      <c r="I4016" s="158"/>
      <c r="J4016" s="158"/>
      <c r="K4016" s="158"/>
      <c r="L4016" s="158"/>
      <c r="M4016" s="158"/>
      <c r="N4016" s="158"/>
      <c r="O4016" s="158"/>
      <c r="P4016" s="158"/>
      <c r="Q4016" s="158"/>
      <c r="R4016" s="158"/>
      <c r="S4016" s="158"/>
      <c r="T4016" s="158"/>
      <c r="U4016" s="158"/>
      <c r="V4016" s="158"/>
      <c r="W4016" s="158"/>
      <c r="X4016" s="158"/>
      <c r="Y4016" s="158"/>
      <c r="Z4016" s="158"/>
      <c r="AA4016" s="158"/>
      <c r="AB4016" s="158"/>
      <c r="AC4016" s="158"/>
      <c r="AD4016" s="158"/>
      <c r="AE4016" s="158"/>
      <c r="AF4016" s="158"/>
      <c r="AG4016" s="158"/>
      <c r="AH4016" s="158"/>
      <c r="AI4016" s="158"/>
      <c r="AJ4016" s="158"/>
      <c r="AK4016" s="158"/>
      <c r="AL4016" s="158"/>
      <c r="AM4016" s="158"/>
      <c r="AN4016" s="158"/>
      <c r="AO4016" s="158"/>
      <c r="AP4016" s="158"/>
      <c r="AQ4016" s="158"/>
      <c r="AR4016" s="158"/>
      <c r="AS4016" s="158"/>
      <c r="AT4016" s="158"/>
      <c r="AU4016" s="158"/>
      <c r="AV4016" s="158"/>
      <c r="AW4016" s="158"/>
      <c r="AX4016" s="158"/>
      <c r="AY4016" s="158"/>
      <c r="AZ4016" s="158"/>
      <c r="BA4016" s="158"/>
      <c r="BB4016" s="158"/>
      <c r="BC4016" s="158"/>
      <c r="BD4016" s="159"/>
      <c r="BE4016" s="158"/>
      <c r="BF4016" s="158"/>
      <c r="BG4016" s="158"/>
      <c r="BH4016" s="158"/>
      <c r="BI4016" s="159"/>
      <c r="BJ4016" s="158"/>
      <c r="BK4016" s="158"/>
      <c r="BL4016" s="158"/>
      <c r="BM4016" s="158"/>
      <c r="BN4016" s="158"/>
      <c r="BO4016" s="158"/>
      <c r="BP4016" s="158"/>
      <c r="BQ4016" s="158"/>
      <c r="BR4016" s="158"/>
      <c r="BS4016" s="158"/>
      <c r="BT4016" s="158"/>
      <c r="BU4016" s="158"/>
      <c r="BV4016" s="158"/>
      <c r="BW4016" s="158"/>
      <c r="BX4016" s="158"/>
      <c r="BY4016" s="158"/>
      <c r="BZ4016" s="158"/>
      <c r="CA4016" s="158"/>
      <c r="CB4016" s="158"/>
      <c r="CC4016" s="158"/>
      <c r="CD4016" s="158"/>
      <c r="CE4016" s="158"/>
      <c r="CF4016" s="158"/>
      <c r="CG4016" s="158"/>
      <c r="CH4016" s="158"/>
      <c r="CI4016" s="158"/>
      <c r="CJ4016" s="158"/>
      <c r="CK4016" s="158"/>
      <c r="CL4016" s="158"/>
      <c r="CM4016" s="158"/>
      <c r="CN4016" s="158"/>
      <c r="CO4016" s="158"/>
      <c r="CP4016" s="158"/>
      <c r="CQ4016" s="158"/>
      <c r="CR4016" s="158"/>
      <c r="CS4016" s="158"/>
      <c r="CT4016" s="158"/>
      <c r="CU4016" s="158"/>
      <c r="CV4016" s="158"/>
      <c r="CW4016" s="158"/>
      <c r="CX4016" s="158"/>
      <c r="CY4016" s="158"/>
      <c r="CZ4016" s="158"/>
      <c r="DA4016" s="158"/>
      <c r="DB4016" s="158"/>
      <c r="DC4016" s="158"/>
      <c r="DD4016" s="158"/>
      <c r="DE4016" s="158"/>
      <c r="DF4016" s="158"/>
      <c r="DG4016" s="158"/>
      <c r="DH4016" s="158"/>
      <c r="DI4016" s="158"/>
      <c r="DJ4016" s="158"/>
      <c r="DK4016" s="158"/>
      <c r="DL4016" s="158"/>
      <c r="DM4016" s="158"/>
      <c r="DN4016" s="158"/>
      <c r="DO4016" s="158"/>
      <c r="DP4016" s="158"/>
      <c r="DQ4016" s="158"/>
      <c r="DR4016" s="158"/>
      <c r="DS4016" s="160"/>
    </row>
    <row r="4017" spans="1:123" s="110" customFormat="1">
      <c r="A4017" s="184"/>
      <c r="B4017" s="180"/>
      <c r="D4017" s="192"/>
      <c r="E4017" s="157"/>
      <c r="F4017" s="158"/>
      <c r="G4017" s="158"/>
      <c r="H4017" s="158"/>
      <c r="I4017" s="158"/>
      <c r="J4017" s="158"/>
      <c r="K4017" s="158"/>
      <c r="L4017" s="158"/>
      <c r="M4017" s="158"/>
      <c r="N4017" s="158"/>
      <c r="O4017" s="158"/>
      <c r="P4017" s="158"/>
      <c r="Q4017" s="158"/>
      <c r="R4017" s="158"/>
      <c r="S4017" s="158"/>
      <c r="T4017" s="158"/>
      <c r="U4017" s="158"/>
      <c r="V4017" s="158"/>
      <c r="W4017" s="158"/>
      <c r="X4017" s="158"/>
      <c r="Y4017" s="158"/>
      <c r="Z4017" s="158"/>
      <c r="AA4017" s="158"/>
      <c r="AB4017" s="158"/>
      <c r="AC4017" s="158"/>
      <c r="AD4017" s="158"/>
      <c r="AE4017" s="158"/>
      <c r="AF4017" s="158"/>
      <c r="AG4017" s="158"/>
      <c r="AH4017" s="158"/>
      <c r="AI4017" s="158"/>
      <c r="AJ4017" s="158"/>
      <c r="AK4017" s="158"/>
      <c r="AL4017" s="158"/>
      <c r="AM4017" s="158"/>
      <c r="AN4017" s="158"/>
      <c r="AO4017" s="158"/>
      <c r="AP4017" s="158"/>
      <c r="AQ4017" s="158"/>
      <c r="AR4017" s="158"/>
      <c r="AS4017" s="158"/>
      <c r="AT4017" s="158"/>
      <c r="AU4017" s="158"/>
      <c r="AV4017" s="158"/>
      <c r="AW4017" s="158"/>
      <c r="AX4017" s="158"/>
      <c r="AY4017" s="158"/>
      <c r="AZ4017" s="158"/>
      <c r="BA4017" s="158"/>
      <c r="BB4017" s="158"/>
      <c r="BC4017" s="158"/>
      <c r="BD4017" s="159"/>
      <c r="BE4017" s="158"/>
      <c r="BF4017" s="158"/>
      <c r="BG4017" s="158"/>
      <c r="BH4017" s="158"/>
      <c r="BI4017" s="159"/>
      <c r="BJ4017" s="158"/>
      <c r="BK4017" s="158"/>
      <c r="BL4017" s="158"/>
      <c r="BM4017" s="158"/>
      <c r="BN4017" s="158"/>
      <c r="BO4017" s="158"/>
      <c r="BP4017" s="158"/>
      <c r="BQ4017" s="158"/>
      <c r="BR4017" s="158"/>
      <c r="BS4017" s="158"/>
      <c r="BT4017" s="158"/>
      <c r="BU4017" s="158"/>
      <c r="BV4017" s="158"/>
      <c r="BW4017" s="158"/>
      <c r="BX4017" s="158"/>
      <c r="BY4017" s="158"/>
      <c r="BZ4017" s="158"/>
      <c r="CA4017" s="158"/>
      <c r="CB4017" s="158"/>
      <c r="CC4017" s="158"/>
      <c r="CD4017" s="158"/>
      <c r="CE4017" s="158"/>
      <c r="CF4017" s="158"/>
      <c r="CG4017" s="158"/>
      <c r="CH4017" s="158"/>
      <c r="CI4017" s="158"/>
      <c r="CJ4017" s="158"/>
      <c r="CK4017" s="158"/>
      <c r="CL4017" s="158"/>
      <c r="CM4017" s="158"/>
      <c r="CN4017" s="158"/>
      <c r="CO4017" s="158"/>
      <c r="CP4017" s="158"/>
      <c r="CQ4017" s="158"/>
      <c r="CR4017" s="158"/>
      <c r="CS4017" s="158"/>
      <c r="CT4017" s="158"/>
      <c r="CU4017" s="158"/>
      <c r="CV4017" s="158"/>
      <c r="CW4017" s="158"/>
      <c r="CX4017" s="158"/>
      <c r="CY4017" s="158"/>
      <c r="CZ4017" s="158"/>
      <c r="DA4017" s="158"/>
      <c r="DB4017" s="158"/>
      <c r="DC4017" s="158"/>
      <c r="DD4017" s="158"/>
      <c r="DE4017" s="158"/>
      <c r="DF4017" s="158"/>
      <c r="DG4017" s="158"/>
      <c r="DH4017" s="158"/>
      <c r="DI4017" s="158"/>
      <c r="DJ4017" s="158"/>
      <c r="DK4017" s="158"/>
      <c r="DL4017" s="158"/>
      <c r="DM4017" s="158"/>
      <c r="DN4017" s="158"/>
      <c r="DO4017" s="158"/>
      <c r="DP4017" s="158"/>
      <c r="DQ4017" s="158"/>
      <c r="DR4017" s="158"/>
      <c r="DS4017" s="160"/>
    </row>
    <row r="4018" spans="1:123" s="110" customFormat="1">
      <c r="A4018" s="184"/>
      <c r="B4018" s="180"/>
      <c r="D4018" s="192"/>
      <c r="E4018" s="157"/>
      <c r="F4018" s="158"/>
      <c r="G4018" s="158"/>
      <c r="H4018" s="158"/>
      <c r="I4018" s="158"/>
      <c r="J4018" s="158"/>
      <c r="K4018" s="158"/>
      <c r="L4018" s="158"/>
      <c r="M4018" s="158"/>
      <c r="N4018" s="158"/>
      <c r="O4018" s="158"/>
      <c r="P4018" s="158"/>
      <c r="Q4018" s="158"/>
      <c r="R4018" s="158"/>
      <c r="S4018" s="158"/>
      <c r="T4018" s="158"/>
      <c r="U4018" s="158"/>
      <c r="V4018" s="158"/>
      <c r="W4018" s="158"/>
      <c r="X4018" s="158"/>
      <c r="Y4018" s="158"/>
      <c r="Z4018" s="158"/>
      <c r="AA4018" s="158"/>
      <c r="AB4018" s="158"/>
      <c r="AC4018" s="158"/>
      <c r="AD4018" s="158"/>
      <c r="AE4018" s="158"/>
      <c r="AF4018" s="158"/>
      <c r="AG4018" s="158"/>
      <c r="AH4018" s="158"/>
      <c r="AI4018" s="158"/>
      <c r="AJ4018" s="158"/>
      <c r="AK4018" s="158"/>
      <c r="AL4018" s="158"/>
      <c r="AM4018" s="158"/>
      <c r="AN4018" s="158"/>
      <c r="AO4018" s="158"/>
      <c r="AP4018" s="158"/>
      <c r="AQ4018" s="158"/>
      <c r="AR4018" s="158"/>
      <c r="AS4018" s="158"/>
      <c r="AT4018" s="158"/>
      <c r="AU4018" s="158"/>
      <c r="AV4018" s="158"/>
      <c r="AW4018" s="158"/>
      <c r="AX4018" s="158"/>
      <c r="AY4018" s="158"/>
      <c r="AZ4018" s="158"/>
      <c r="BA4018" s="158"/>
      <c r="BB4018" s="158"/>
      <c r="BC4018" s="158"/>
      <c r="BD4018" s="159"/>
      <c r="BE4018" s="158"/>
      <c r="BF4018" s="158"/>
      <c r="BG4018" s="158"/>
      <c r="BH4018" s="158"/>
      <c r="BI4018" s="159"/>
      <c r="BJ4018" s="158"/>
      <c r="BK4018" s="158"/>
      <c r="BL4018" s="158"/>
      <c r="BM4018" s="158"/>
      <c r="BN4018" s="158"/>
      <c r="BO4018" s="158"/>
      <c r="BP4018" s="158"/>
      <c r="BQ4018" s="158"/>
      <c r="BR4018" s="158"/>
      <c r="BS4018" s="158"/>
      <c r="BT4018" s="158"/>
      <c r="BU4018" s="158"/>
      <c r="BV4018" s="158"/>
      <c r="BW4018" s="158"/>
      <c r="BX4018" s="158"/>
      <c r="BY4018" s="158"/>
      <c r="BZ4018" s="158"/>
      <c r="CA4018" s="158"/>
      <c r="CB4018" s="158"/>
      <c r="CC4018" s="158"/>
      <c r="CD4018" s="158"/>
      <c r="CE4018" s="158"/>
      <c r="CF4018" s="158"/>
      <c r="CG4018" s="158"/>
      <c r="CH4018" s="158"/>
      <c r="CI4018" s="158"/>
      <c r="CJ4018" s="158"/>
      <c r="CK4018" s="158"/>
      <c r="CL4018" s="158"/>
      <c r="CM4018" s="158"/>
      <c r="CN4018" s="158"/>
      <c r="CO4018" s="158"/>
      <c r="CP4018" s="158"/>
      <c r="CQ4018" s="158"/>
      <c r="CR4018" s="158"/>
      <c r="CS4018" s="158"/>
      <c r="CT4018" s="158"/>
      <c r="CU4018" s="158"/>
      <c r="CV4018" s="158"/>
      <c r="CW4018" s="158"/>
      <c r="CX4018" s="158"/>
      <c r="CY4018" s="158"/>
      <c r="CZ4018" s="158"/>
      <c r="DA4018" s="158"/>
      <c r="DB4018" s="158"/>
      <c r="DC4018" s="158"/>
      <c r="DD4018" s="158"/>
      <c r="DE4018" s="158"/>
      <c r="DF4018" s="158"/>
      <c r="DG4018" s="158"/>
      <c r="DH4018" s="158"/>
      <c r="DI4018" s="158"/>
      <c r="DJ4018" s="158"/>
      <c r="DK4018" s="158"/>
      <c r="DL4018" s="158"/>
      <c r="DM4018" s="158"/>
      <c r="DN4018" s="158"/>
      <c r="DO4018" s="158"/>
      <c r="DP4018" s="158"/>
      <c r="DQ4018" s="158"/>
      <c r="DR4018" s="158"/>
      <c r="DS4018" s="160"/>
    </row>
    <row r="4019" spans="1:123" s="110" customFormat="1">
      <c r="A4019" s="184"/>
      <c r="B4019" s="180"/>
      <c r="D4019" s="192"/>
      <c r="E4019" s="157"/>
      <c r="F4019" s="158"/>
      <c r="G4019" s="158"/>
      <c r="H4019" s="158"/>
      <c r="I4019" s="158"/>
      <c r="J4019" s="158"/>
      <c r="K4019" s="158"/>
      <c r="L4019" s="158"/>
      <c r="M4019" s="158"/>
      <c r="N4019" s="158"/>
      <c r="O4019" s="158"/>
      <c r="P4019" s="158"/>
      <c r="Q4019" s="158"/>
      <c r="R4019" s="158"/>
      <c r="S4019" s="158"/>
      <c r="T4019" s="158"/>
      <c r="U4019" s="158"/>
      <c r="V4019" s="158"/>
      <c r="W4019" s="158"/>
      <c r="X4019" s="158"/>
      <c r="Y4019" s="158"/>
      <c r="Z4019" s="158"/>
      <c r="AA4019" s="158"/>
      <c r="AB4019" s="158"/>
      <c r="AC4019" s="158"/>
      <c r="AD4019" s="158"/>
      <c r="AE4019" s="158"/>
      <c r="AF4019" s="158"/>
      <c r="AG4019" s="158"/>
      <c r="AH4019" s="158"/>
      <c r="AI4019" s="158"/>
      <c r="AJ4019" s="158"/>
      <c r="AK4019" s="158"/>
      <c r="AL4019" s="158"/>
      <c r="AM4019" s="158"/>
      <c r="AN4019" s="158"/>
      <c r="AO4019" s="158"/>
      <c r="AP4019" s="158"/>
      <c r="AQ4019" s="158"/>
      <c r="AR4019" s="158"/>
      <c r="AS4019" s="158"/>
      <c r="AT4019" s="158"/>
      <c r="AU4019" s="158"/>
      <c r="AV4019" s="158"/>
      <c r="AW4019" s="158"/>
      <c r="AX4019" s="158"/>
      <c r="AY4019" s="158"/>
      <c r="AZ4019" s="158"/>
      <c r="BA4019" s="158"/>
      <c r="BB4019" s="158"/>
      <c r="BC4019" s="158"/>
      <c r="BD4019" s="159"/>
      <c r="BE4019" s="158"/>
      <c r="BF4019" s="158"/>
      <c r="BG4019" s="158"/>
      <c r="BH4019" s="158"/>
      <c r="BI4019" s="159"/>
      <c r="BJ4019" s="158"/>
      <c r="BK4019" s="158"/>
      <c r="BL4019" s="158"/>
      <c r="BM4019" s="158"/>
      <c r="BN4019" s="158"/>
      <c r="BO4019" s="158"/>
      <c r="BP4019" s="158"/>
      <c r="BQ4019" s="158"/>
      <c r="BR4019" s="158"/>
      <c r="BS4019" s="158"/>
      <c r="BT4019" s="158"/>
      <c r="BU4019" s="158"/>
      <c r="BV4019" s="158"/>
      <c r="BW4019" s="158"/>
      <c r="BX4019" s="158"/>
      <c r="BY4019" s="158"/>
      <c r="BZ4019" s="158"/>
      <c r="CA4019" s="158"/>
      <c r="CB4019" s="158"/>
      <c r="CC4019" s="158"/>
      <c r="CD4019" s="158"/>
      <c r="CE4019" s="158"/>
      <c r="CF4019" s="158"/>
      <c r="CG4019" s="158"/>
      <c r="CH4019" s="158"/>
      <c r="CI4019" s="158"/>
      <c r="CJ4019" s="158"/>
      <c r="CK4019" s="158"/>
      <c r="CL4019" s="158"/>
      <c r="CM4019" s="158"/>
      <c r="CN4019" s="158"/>
      <c r="CO4019" s="158"/>
      <c r="CP4019" s="158"/>
      <c r="CQ4019" s="158"/>
      <c r="CR4019" s="158"/>
      <c r="CS4019" s="158"/>
      <c r="CT4019" s="158"/>
      <c r="CU4019" s="158"/>
      <c r="CV4019" s="158"/>
      <c r="CW4019" s="158"/>
      <c r="CX4019" s="158"/>
      <c r="CY4019" s="158"/>
      <c r="CZ4019" s="158"/>
      <c r="DA4019" s="158"/>
      <c r="DB4019" s="158"/>
      <c r="DC4019" s="158"/>
      <c r="DD4019" s="158"/>
      <c r="DE4019" s="158"/>
      <c r="DF4019" s="158"/>
      <c r="DG4019" s="158"/>
      <c r="DH4019" s="158"/>
      <c r="DI4019" s="158"/>
      <c r="DJ4019" s="158"/>
      <c r="DK4019" s="158"/>
      <c r="DL4019" s="158"/>
      <c r="DM4019" s="158"/>
      <c r="DN4019" s="158"/>
      <c r="DO4019" s="158"/>
      <c r="DP4019" s="158"/>
      <c r="DQ4019" s="158"/>
      <c r="DR4019" s="158"/>
      <c r="DS4019" s="160"/>
    </row>
    <row r="4020" spans="1:123" s="110" customFormat="1">
      <c r="A4020" s="184"/>
      <c r="B4020" s="180"/>
      <c r="D4020" s="192"/>
      <c r="E4020" s="157"/>
      <c r="F4020" s="158"/>
      <c r="G4020" s="158"/>
      <c r="H4020" s="158"/>
      <c r="I4020" s="158"/>
      <c r="J4020" s="158"/>
      <c r="K4020" s="158"/>
      <c r="L4020" s="158"/>
      <c r="M4020" s="158"/>
      <c r="N4020" s="158"/>
      <c r="O4020" s="158"/>
      <c r="P4020" s="158"/>
      <c r="Q4020" s="158"/>
      <c r="R4020" s="158"/>
      <c r="S4020" s="158"/>
      <c r="T4020" s="158"/>
      <c r="U4020" s="158"/>
      <c r="V4020" s="158"/>
      <c r="W4020" s="158"/>
      <c r="X4020" s="158"/>
      <c r="Y4020" s="158"/>
      <c r="Z4020" s="158"/>
      <c r="AA4020" s="158"/>
      <c r="AB4020" s="158"/>
      <c r="AC4020" s="158"/>
      <c r="AD4020" s="158"/>
      <c r="AE4020" s="158"/>
      <c r="AF4020" s="158"/>
      <c r="AG4020" s="158"/>
      <c r="AH4020" s="158"/>
      <c r="AI4020" s="158"/>
      <c r="AJ4020" s="158"/>
      <c r="AK4020" s="158"/>
      <c r="AL4020" s="158"/>
      <c r="AM4020" s="158"/>
      <c r="AN4020" s="158"/>
      <c r="AO4020" s="158"/>
      <c r="AP4020" s="158"/>
      <c r="AQ4020" s="158"/>
      <c r="AR4020" s="158"/>
      <c r="AS4020" s="158"/>
      <c r="AT4020" s="158"/>
      <c r="AU4020" s="158"/>
      <c r="AV4020" s="158"/>
      <c r="AW4020" s="158"/>
      <c r="AX4020" s="158"/>
      <c r="AY4020" s="158"/>
      <c r="AZ4020" s="158"/>
      <c r="BA4020" s="158"/>
      <c r="BB4020" s="158"/>
      <c r="BC4020" s="158"/>
      <c r="BD4020" s="159"/>
      <c r="BE4020" s="158"/>
      <c r="BF4020" s="158"/>
      <c r="BG4020" s="158"/>
      <c r="BH4020" s="158"/>
      <c r="BI4020" s="159"/>
      <c r="BJ4020" s="158"/>
      <c r="BK4020" s="158"/>
      <c r="BL4020" s="158"/>
      <c r="BM4020" s="158"/>
      <c r="BN4020" s="158"/>
      <c r="BO4020" s="158"/>
      <c r="BP4020" s="158"/>
      <c r="BQ4020" s="158"/>
      <c r="BR4020" s="158"/>
      <c r="BS4020" s="158"/>
      <c r="BT4020" s="158"/>
      <c r="BU4020" s="158"/>
      <c r="BV4020" s="158"/>
      <c r="BW4020" s="158"/>
      <c r="BX4020" s="158"/>
      <c r="BY4020" s="158"/>
      <c r="BZ4020" s="158"/>
      <c r="CA4020" s="158"/>
      <c r="CB4020" s="158"/>
      <c r="CC4020" s="158"/>
      <c r="CD4020" s="158"/>
      <c r="CE4020" s="158"/>
      <c r="CF4020" s="158"/>
      <c r="CG4020" s="158"/>
      <c r="CH4020" s="158"/>
      <c r="CI4020" s="158"/>
      <c r="CJ4020" s="158"/>
      <c r="CK4020" s="158"/>
      <c r="CL4020" s="158"/>
      <c r="CM4020" s="158"/>
      <c r="CN4020" s="158"/>
      <c r="CO4020" s="158"/>
      <c r="CP4020" s="158"/>
      <c r="CQ4020" s="158"/>
      <c r="CR4020" s="158"/>
      <c r="CS4020" s="158"/>
      <c r="CT4020" s="158"/>
      <c r="CU4020" s="158"/>
      <c r="CV4020" s="158"/>
      <c r="CW4020" s="158"/>
      <c r="CX4020" s="158"/>
      <c r="CY4020" s="158"/>
      <c r="CZ4020" s="158"/>
      <c r="DA4020" s="158"/>
      <c r="DB4020" s="158"/>
      <c r="DC4020" s="158"/>
      <c r="DD4020" s="158"/>
      <c r="DE4020" s="158"/>
      <c r="DF4020" s="158"/>
      <c r="DG4020" s="158"/>
      <c r="DH4020" s="158"/>
      <c r="DI4020" s="158"/>
      <c r="DJ4020" s="158"/>
      <c r="DK4020" s="158"/>
      <c r="DL4020" s="158"/>
      <c r="DM4020" s="158"/>
      <c r="DN4020" s="158"/>
      <c r="DO4020" s="158"/>
      <c r="DP4020" s="158"/>
      <c r="DQ4020" s="158"/>
      <c r="DR4020" s="158"/>
      <c r="DS4020" s="160"/>
    </row>
    <row r="4021" spans="1:123" s="110" customFormat="1">
      <c r="A4021" s="184"/>
      <c r="B4021" s="180"/>
      <c r="D4021" s="192"/>
      <c r="E4021" s="157"/>
      <c r="F4021" s="158"/>
      <c r="G4021" s="158"/>
      <c r="H4021" s="158"/>
      <c r="I4021" s="158"/>
      <c r="J4021" s="158"/>
      <c r="K4021" s="158"/>
      <c r="L4021" s="158"/>
      <c r="M4021" s="158"/>
      <c r="N4021" s="158"/>
      <c r="O4021" s="158"/>
      <c r="P4021" s="158"/>
      <c r="Q4021" s="158"/>
      <c r="R4021" s="158"/>
      <c r="S4021" s="158"/>
      <c r="T4021" s="158"/>
      <c r="U4021" s="158"/>
      <c r="V4021" s="158"/>
      <c r="W4021" s="158"/>
      <c r="X4021" s="158"/>
      <c r="Y4021" s="158"/>
      <c r="Z4021" s="158"/>
      <c r="AA4021" s="158"/>
      <c r="AB4021" s="158"/>
      <c r="AC4021" s="158"/>
      <c r="AD4021" s="158"/>
      <c r="AE4021" s="158"/>
      <c r="AF4021" s="158"/>
      <c r="AG4021" s="158"/>
      <c r="AH4021" s="158"/>
      <c r="AI4021" s="158"/>
      <c r="AJ4021" s="158"/>
      <c r="AK4021" s="158"/>
      <c r="AL4021" s="158"/>
      <c r="AM4021" s="158"/>
      <c r="AN4021" s="158"/>
      <c r="AO4021" s="158"/>
      <c r="AP4021" s="158"/>
      <c r="AQ4021" s="158"/>
      <c r="AR4021" s="158"/>
      <c r="AS4021" s="158"/>
      <c r="AT4021" s="158"/>
      <c r="AU4021" s="158"/>
      <c r="AV4021" s="158"/>
      <c r="AW4021" s="158"/>
      <c r="AX4021" s="158"/>
      <c r="AY4021" s="158"/>
      <c r="AZ4021" s="158"/>
      <c r="BA4021" s="158"/>
      <c r="BB4021" s="158"/>
      <c r="BC4021" s="158"/>
      <c r="BD4021" s="159"/>
      <c r="BE4021" s="158"/>
      <c r="BF4021" s="158"/>
      <c r="BG4021" s="158"/>
      <c r="BH4021" s="158"/>
      <c r="BI4021" s="159"/>
      <c r="BJ4021" s="158"/>
      <c r="BK4021" s="158"/>
      <c r="BL4021" s="158"/>
      <c r="BM4021" s="158"/>
      <c r="BN4021" s="158"/>
      <c r="BO4021" s="158"/>
      <c r="BP4021" s="158"/>
      <c r="BQ4021" s="158"/>
      <c r="BR4021" s="158"/>
      <c r="BS4021" s="158"/>
      <c r="BT4021" s="158"/>
      <c r="BU4021" s="158"/>
      <c r="BV4021" s="158"/>
      <c r="BW4021" s="158"/>
      <c r="BX4021" s="158"/>
      <c r="BY4021" s="158"/>
      <c r="BZ4021" s="158"/>
      <c r="CA4021" s="158"/>
      <c r="CB4021" s="158"/>
      <c r="CC4021" s="158"/>
      <c r="CD4021" s="158"/>
      <c r="CE4021" s="158"/>
      <c r="CF4021" s="158"/>
      <c r="CG4021" s="158"/>
      <c r="CH4021" s="158"/>
      <c r="CI4021" s="158"/>
      <c r="CJ4021" s="158"/>
      <c r="CK4021" s="158"/>
      <c r="CL4021" s="158"/>
      <c r="CM4021" s="158"/>
      <c r="CN4021" s="158"/>
      <c r="CO4021" s="158"/>
      <c r="CP4021" s="158"/>
      <c r="CQ4021" s="158"/>
      <c r="CR4021" s="158"/>
      <c r="CS4021" s="158"/>
      <c r="CT4021" s="158"/>
      <c r="CU4021" s="158"/>
      <c r="CV4021" s="158"/>
      <c r="CW4021" s="158"/>
      <c r="CX4021" s="158"/>
      <c r="CY4021" s="158"/>
      <c r="CZ4021" s="158"/>
      <c r="DA4021" s="158"/>
      <c r="DB4021" s="158"/>
      <c r="DC4021" s="158"/>
      <c r="DD4021" s="158"/>
      <c r="DE4021" s="158"/>
      <c r="DF4021" s="158"/>
      <c r="DG4021" s="158"/>
      <c r="DH4021" s="158"/>
      <c r="DI4021" s="158"/>
      <c r="DJ4021" s="158"/>
      <c r="DK4021" s="158"/>
      <c r="DL4021" s="158"/>
      <c r="DM4021" s="158"/>
      <c r="DN4021" s="158"/>
      <c r="DO4021" s="158"/>
      <c r="DP4021" s="158"/>
      <c r="DQ4021" s="158"/>
      <c r="DR4021" s="158"/>
      <c r="DS4021" s="160"/>
    </row>
    <row r="4022" spans="1:123" s="110" customFormat="1">
      <c r="A4022" s="184"/>
      <c r="B4022" s="180"/>
      <c r="D4022" s="192"/>
      <c r="E4022" s="157"/>
      <c r="F4022" s="158"/>
      <c r="G4022" s="158"/>
      <c r="H4022" s="158"/>
      <c r="I4022" s="158"/>
      <c r="J4022" s="158"/>
      <c r="K4022" s="158"/>
      <c r="L4022" s="158"/>
      <c r="M4022" s="158"/>
      <c r="N4022" s="158"/>
      <c r="O4022" s="158"/>
      <c r="P4022" s="158"/>
      <c r="Q4022" s="158"/>
      <c r="R4022" s="158"/>
      <c r="S4022" s="158"/>
      <c r="T4022" s="158"/>
      <c r="U4022" s="158"/>
      <c r="V4022" s="158"/>
      <c r="W4022" s="158"/>
      <c r="X4022" s="158"/>
      <c r="Y4022" s="158"/>
      <c r="Z4022" s="158"/>
      <c r="AA4022" s="158"/>
      <c r="AB4022" s="158"/>
      <c r="AC4022" s="158"/>
      <c r="AD4022" s="158"/>
      <c r="AE4022" s="158"/>
      <c r="AF4022" s="158"/>
      <c r="AG4022" s="158"/>
      <c r="AH4022" s="158"/>
      <c r="AI4022" s="158"/>
      <c r="AJ4022" s="158"/>
      <c r="AK4022" s="158"/>
      <c r="AL4022" s="158"/>
      <c r="AM4022" s="158"/>
      <c r="AN4022" s="158"/>
      <c r="AO4022" s="158"/>
      <c r="AP4022" s="158"/>
      <c r="AQ4022" s="158"/>
      <c r="AR4022" s="158"/>
      <c r="AS4022" s="158"/>
      <c r="AT4022" s="158"/>
      <c r="AU4022" s="158"/>
      <c r="AV4022" s="158"/>
      <c r="AW4022" s="158"/>
      <c r="AX4022" s="158"/>
      <c r="AY4022" s="158"/>
      <c r="AZ4022" s="158"/>
      <c r="BA4022" s="158"/>
      <c r="BB4022" s="158"/>
      <c r="BC4022" s="158"/>
      <c r="BD4022" s="159"/>
      <c r="BE4022" s="158"/>
      <c r="BF4022" s="158"/>
      <c r="BG4022" s="158"/>
      <c r="BH4022" s="158"/>
      <c r="BI4022" s="159"/>
      <c r="BJ4022" s="158"/>
      <c r="BK4022" s="158"/>
      <c r="BL4022" s="158"/>
      <c r="BM4022" s="158"/>
      <c r="BN4022" s="158"/>
      <c r="BO4022" s="158"/>
      <c r="BP4022" s="158"/>
      <c r="BQ4022" s="158"/>
      <c r="BR4022" s="158"/>
      <c r="BS4022" s="158"/>
      <c r="BT4022" s="158"/>
      <c r="BU4022" s="158"/>
      <c r="BV4022" s="158"/>
      <c r="BW4022" s="158"/>
      <c r="BX4022" s="158"/>
      <c r="BY4022" s="158"/>
      <c r="BZ4022" s="158"/>
      <c r="CA4022" s="158"/>
      <c r="CB4022" s="158"/>
      <c r="CC4022" s="158"/>
      <c r="CD4022" s="158"/>
      <c r="CE4022" s="158"/>
      <c r="CF4022" s="158"/>
      <c r="CG4022" s="158"/>
      <c r="CH4022" s="158"/>
      <c r="CI4022" s="158"/>
      <c r="CJ4022" s="158"/>
      <c r="CK4022" s="158"/>
      <c r="CL4022" s="158"/>
      <c r="CM4022" s="158"/>
      <c r="CN4022" s="158"/>
      <c r="CO4022" s="158"/>
      <c r="CP4022" s="158"/>
      <c r="CQ4022" s="158"/>
      <c r="CR4022" s="158"/>
      <c r="CS4022" s="158"/>
      <c r="CT4022" s="158"/>
      <c r="CU4022" s="158"/>
      <c r="CV4022" s="158"/>
      <c r="CW4022" s="158"/>
      <c r="CX4022" s="158"/>
      <c r="CY4022" s="158"/>
      <c r="CZ4022" s="158"/>
      <c r="DA4022" s="158"/>
      <c r="DB4022" s="158"/>
      <c r="DC4022" s="158"/>
      <c r="DD4022" s="158"/>
      <c r="DE4022" s="158"/>
      <c r="DF4022" s="158"/>
      <c r="DG4022" s="158"/>
      <c r="DH4022" s="158"/>
      <c r="DI4022" s="158"/>
      <c r="DJ4022" s="158"/>
      <c r="DK4022" s="158"/>
      <c r="DL4022" s="158"/>
      <c r="DM4022" s="158"/>
      <c r="DN4022" s="158"/>
      <c r="DO4022" s="158"/>
      <c r="DP4022" s="158"/>
      <c r="DQ4022" s="158"/>
      <c r="DR4022" s="158"/>
      <c r="DS4022" s="160"/>
    </row>
    <row r="4023" spans="1:123" s="110" customFormat="1">
      <c r="A4023" s="184"/>
      <c r="B4023" s="180"/>
      <c r="D4023" s="192"/>
      <c r="E4023" s="157"/>
      <c r="F4023" s="158"/>
      <c r="G4023" s="158"/>
      <c r="H4023" s="158"/>
      <c r="I4023" s="158"/>
      <c r="J4023" s="158"/>
      <c r="K4023" s="158"/>
      <c r="L4023" s="158"/>
      <c r="M4023" s="158"/>
      <c r="N4023" s="158"/>
      <c r="O4023" s="158"/>
      <c r="P4023" s="158"/>
      <c r="Q4023" s="158"/>
      <c r="R4023" s="158"/>
      <c r="S4023" s="158"/>
      <c r="T4023" s="158"/>
      <c r="U4023" s="158"/>
      <c r="V4023" s="158"/>
      <c r="W4023" s="158"/>
      <c r="X4023" s="158"/>
      <c r="Y4023" s="158"/>
      <c r="Z4023" s="158"/>
      <c r="AA4023" s="158"/>
      <c r="AB4023" s="158"/>
      <c r="AC4023" s="158"/>
      <c r="AD4023" s="158"/>
      <c r="AE4023" s="158"/>
      <c r="AF4023" s="158"/>
      <c r="AG4023" s="158"/>
      <c r="AH4023" s="158"/>
      <c r="AI4023" s="158"/>
      <c r="AJ4023" s="158"/>
      <c r="AK4023" s="158"/>
      <c r="AL4023" s="158"/>
      <c r="AM4023" s="158"/>
      <c r="AN4023" s="158"/>
      <c r="AO4023" s="158"/>
      <c r="AP4023" s="158"/>
      <c r="AQ4023" s="158"/>
      <c r="AR4023" s="158"/>
      <c r="AS4023" s="158"/>
      <c r="AT4023" s="158"/>
      <c r="AU4023" s="158"/>
      <c r="AV4023" s="158"/>
      <c r="AW4023" s="158"/>
      <c r="AX4023" s="158"/>
      <c r="AY4023" s="158"/>
      <c r="AZ4023" s="158"/>
      <c r="BA4023" s="158"/>
      <c r="BB4023" s="158"/>
      <c r="BC4023" s="158"/>
      <c r="BD4023" s="159"/>
      <c r="BE4023" s="158"/>
      <c r="BF4023" s="158"/>
      <c r="BG4023" s="158"/>
      <c r="BH4023" s="158"/>
      <c r="BI4023" s="159"/>
      <c r="BJ4023" s="158"/>
      <c r="BK4023" s="158"/>
      <c r="BL4023" s="158"/>
      <c r="BM4023" s="158"/>
      <c r="BN4023" s="158"/>
      <c r="BO4023" s="158"/>
      <c r="BP4023" s="158"/>
      <c r="BQ4023" s="158"/>
      <c r="BR4023" s="158"/>
      <c r="BS4023" s="158"/>
      <c r="BT4023" s="158"/>
      <c r="BU4023" s="158"/>
      <c r="BV4023" s="158"/>
      <c r="BW4023" s="158"/>
      <c r="BX4023" s="158"/>
      <c r="BY4023" s="158"/>
      <c r="BZ4023" s="158"/>
      <c r="CA4023" s="158"/>
      <c r="CB4023" s="158"/>
      <c r="CC4023" s="158"/>
      <c r="CD4023" s="158"/>
      <c r="CE4023" s="158"/>
      <c r="CF4023" s="158"/>
      <c r="CG4023" s="158"/>
      <c r="CH4023" s="158"/>
      <c r="CI4023" s="158"/>
      <c r="CJ4023" s="158"/>
      <c r="CK4023" s="158"/>
      <c r="CL4023" s="158"/>
      <c r="CM4023" s="158"/>
      <c r="CN4023" s="158"/>
      <c r="CO4023" s="158"/>
      <c r="CP4023" s="158"/>
      <c r="CQ4023" s="158"/>
      <c r="CR4023" s="158"/>
      <c r="CS4023" s="158"/>
      <c r="CT4023" s="158"/>
      <c r="CU4023" s="158"/>
      <c r="CV4023" s="158"/>
      <c r="CW4023" s="158"/>
      <c r="CX4023" s="158"/>
      <c r="CY4023" s="158"/>
      <c r="CZ4023" s="158"/>
      <c r="DA4023" s="158"/>
      <c r="DB4023" s="158"/>
      <c r="DC4023" s="158"/>
      <c r="DD4023" s="158"/>
      <c r="DE4023" s="158"/>
      <c r="DF4023" s="158"/>
      <c r="DG4023" s="158"/>
      <c r="DH4023" s="158"/>
      <c r="DI4023" s="158"/>
      <c r="DJ4023" s="158"/>
      <c r="DK4023" s="158"/>
      <c r="DL4023" s="158"/>
      <c r="DM4023" s="158"/>
      <c r="DN4023" s="158"/>
      <c r="DO4023" s="158"/>
      <c r="DP4023" s="158"/>
      <c r="DQ4023" s="158"/>
      <c r="DR4023" s="158"/>
      <c r="DS4023" s="160"/>
    </row>
    <row r="4024" spans="1:123" s="110" customFormat="1">
      <c r="A4024" s="184"/>
      <c r="B4024" s="180"/>
      <c r="D4024" s="192"/>
      <c r="E4024" s="157"/>
      <c r="F4024" s="158"/>
      <c r="G4024" s="158"/>
      <c r="H4024" s="158"/>
      <c r="I4024" s="158"/>
      <c r="J4024" s="158"/>
      <c r="K4024" s="158"/>
      <c r="L4024" s="158"/>
      <c r="M4024" s="158"/>
      <c r="N4024" s="158"/>
      <c r="O4024" s="158"/>
      <c r="P4024" s="158"/>
      <c r="Q4024" s="158"/>
      <c r="R4024" s="158"/>
      <c r="S4024" s="158"/>
      <c r="T4024" s="158"/>
      <c r="U4024" s="158"/>
      <c r="V4024" s="158"/>
      <c r="W4024" s="158"/>
      <c r="X4024" s="158"/>
      <c r="Y4024" s="158"/>
      <c r="Z4024" s="158"/>
      <c r="AA4024" s="158"/>
      <c r="AB4024" s="158"/>
      <c r="AC4024" s="158"/>
      <c r="AD4024" s="158"/>
      <c r="AE4024" s="158"/>
      <c r="AF4024" s="158"/>
      <c r="AG4024" s="158"/>
      <c r="AH4024" s="158"/>
      <c r="AI4024" s="158"/>
      <c r="AJ4024" s="158"/>
      <c r="AK4024" s="158"/>
      <c r="AL4024" s="158"/>
      <c r="AM4024" s="158"/>
      <c r="AN4024" s="158"/>
      <c r="AO4024" s="158"/>
      <c r="AP4024" s="158"/>
      <c r="AQ4024" s="158"/>
      <c r="AR4024" s="158"/>
      <c r="AS4024" s="158"/>
      <c r="AT4024" s="158"/>
      <c r="AU4024" s="158"/>
      <c r="AV4024" s="158"/>
      <c r="AW4024" s="158"/>
      <c r="AX4024" s="158"/>
      <c r="AY4024" s="158"/>
      <c r="AZ4024" s="158"/>
      <c r="BA4024" s="158"/>
      <c r="BB4024" s="158"/>
      <c r="BC4024" s="158"/>
      <c r="BD4024" s="159"/>
      <c r="BE4024" s="158"/>
      <c r="BF4024" s="158"/>
      <c r="BG4024" s="158"/>
      <c r="BH4024" s="158"/>
      <c r="BI4024" s="159"/>
      <c r="BJ4024" s="158"/>
      <c r="BK4024" s="158"/>
      <c r="BL4024" s="158"/>
      <c r="BM4024" s="158"/>
      <c r="BN4024" s="158"/>
      <c r="BO4024" s="158"/>
      <c r="BP4024" s="158"/>
      <c r="BQ4024" s="158"/>
      <c r="BR4024" s="158"/>
      <c r="BS4024" s="158"/>
      <c r="BT4024" s="158"/>
      <c r="BU4024" s="158"/>
      <c r="BV4024" s="158"/>
      <c r="BW4024" s="158"/>
      <c r="BX4024" s="158"/>
      <c r="BY4024" s="158"/>
      <c r="BZ4024" s="158"/>
      <c r="CA4024" s="158"/>
      <c r="CB4024" s="158"/>
      <c r="CC4024" s="158"/>
      <c r="CD4024" s="158"/>
      <c r="CE4024" s="158"/>
      <c r="CF4024" s="158"/>
      <c r="CG4024" s="158"/>
      <c r="CH4024" s="158"/>
      <c r="CI4024" s="158"/>
      <c r="CJ4024" s="158"/>
      <c r="CK4024" s="158"/>
      <c r="CL4024" s="158"/>
      <c r="CM4024" s="158"/>
      <c r="CN4024" s="158"/>
      <c r="CO4024" s="158"/>
      <c r="CP4024" s="158"/>
      <c r="CQ4024" s="158"/>
      <c r="CR4024" s="158"/>
      <c r="CS4024" s="158"/>
      <c r="CT4024" s="158"/>
      <c r="CU4024" s="158"/>
      <c r="CV4024" s="158"/>
      <c r="CW4024" s="158"/>
      <c r="CX4024" s="158"/>
      <c r="CY4024" s="158"/>
      <c r="CZ4024" s="158"/>
      <c r="DA4024" s="158"/>
      <c r="DB4024" s="158"/>
      <c r="DC4024" s="158"/>
      <c r="DD4024" s="158"/>
      <c r="DE4024" s="158"/>
      <c r="DF4024" s="158"/>
      <c r="DG4024" s="158"/>
      <c r="DH4024" s="158"/>
      <c r="DI4024" s="158"/>
      <c r="DJ4024" s="158"/>
      <c r="DK4024" s="158"/>
      <c r="DL4024" s="158"/>
      <c r="DM4024" s="158"/>
      <c r="DN4024" s="158"/>
      <c r="DO4024" s="158"/>
      <c r="DP4024" s="158"/>
      <c r="DQ4024" s="158"/>
      <c r="DR4024" s="158"/>
      <c r="DS4024" s="160"/>
    </row>
    <row r="4025" spans="1:123" s="110" customFormat="1">
      <c r="A4025" s="184"/>
      <c r="B4025" s="180"/>
      <c r="D4025" s="192"/>
      <c r="E4025" s="157"/>
      <c r="F4025" s="158"/>
      <c r="G4025" s="158"/>
      <c r="H4025" s="158"/>
      <c r="I4025" s="158"/>
      <c r="J4025" s="158"/>
      <c r="K4025" s="158"/>
      <c r="L4025" s="158"/>
      <c r="M4025" s="158"/>
      <c r="N4025" s="158"/>
      <c r="O4025" s="158"/>
      <c r="P4025" s="158"/>
      <c r="Q4025" s="158"/>
      <c r="R4025" s="158"/>
      <c r="S4025" s="158"/>
      <c r="T4025" s="158"/>
      <c r="U4025" s="158"/>
      <c r="V4025" s="158"/>
      <c r="W4025" s="158"/>
      <c r="X4025" s="158"/>
      <c r="Y4025" s="158"/>
      <c r="Z4025" s="158"/>
      <c r="AA4025" s="158"/>
      <c r="AB4025" s="158"/>
      <c r="AC4025" s="158"/>
      <c r="AD4025" s="158"/>
      <c r="AE4025" s="158"/>
      <c r="AF4025" s="158"/>
      <c r="AG4025" s="158"/>
      <c r="AH4025" s="158"/>
      <c r="AI4025" s="158"/>
      <c r="AJ4025" s="158"/>
      <c r="AK4025" s="158"/>
      <c r="AL4025" s="158"/>
      <c r="AM4025" s="158"/>
      <c r="AN4025" s="158"/>
      <c r="AO4025" s="158"/>
      <c r="AP4025" s="158"/>
      <c r="AQ4025" s="158"/>
      <c r="AR4025" s="158"/>
      <c r="AS4025" s="158"/>
      <c r="AT4025" s="158"/>
      <c r="AU4025" s="158"/>
      <c r="AV4025" s="158"/>
      <c r="AW4025" s="158"/>
      <c r="AX4025" s="158"/>
      <c r="AY4025" s="158"/>
      <c r="AZ4025" s="158"/>
      <c r="BA4025" s="158"/>
      <c r="BB4025" s="158"/>
      <c r="BC4025" s="158"/>
      <c r="BD4025" s="159"/>
      <c r="BE4025" s="158"/>
      <c r="BF4025" s="158"/>
      <c r="BG4025" s="158"/>
      <c r="BH4025" s="158"/>
      <c r="BI4025" s="159"/>
      <c r="BJ4025" s="158"/>
      <c r="BK4025" s="158"/>
      <c r="BL4025" s="158"/>
      <c r="BM4025" s="158"/>
      <c r="BN4025" s="158"/>
      <c r="BO4025" s="158"/>
      <c r="BP4025" s="158"/>
      <c r="BQ4025" s="158"/>
      <c r="BR4025" s="158"/>
      <c r="BS4025" s="158"/>
      <c r="BT4025" s="158"/>
      <c r="BU4025" s="158"/>
      <c r="BV4025" s="158"/>
      <c r="BW4025" s="158"/>
      <c r="BX4025" s="158"/>
      <c r="BY4025" s="158"/>
      <c r="BZ4025" s="158"/>
      <c r="CA4025" s="158"/>
      <c r="CB4025" s="158"/>
      <c r="CC4025" s="158"/>
      <c r="CD4025" s="158"/>
      <c r="CE4025" s="158"/>
      <c r="CF4025" s="158"/>
      <c r="CG4025" s="158"/>
      <c r="CH4025" s="158"/>
      <c r="CI4025" s="158"/>
      <c r="CJ4025" s="158"/>
      <c r="CK4025" s="158"/>
      <c r="CL4025" s="158"/>
      <c r="CM4025" s="158"/>
      <c r="CN4025" s="158"/>
      <c r="CO4025" s="158"/>
      <c r="CP4025" s="158"/>
      <c r="CQ4025" s="158"/>
      <c r="CR4025" s="158"/>
      <c r="CS4025" s="158"/>
      <c r="CT4025" s="158"/>
      <c r="CU4025" s="158"/>
      <c r="CV4025" s="158"/>
      <c r="CW4025" s="158"/>
      <c r="CX4025" s="158"/>
      <c r="CY4025" s="158"/>
      <c r="CZ4025" s="158"/>
      <c r="DA4025" s="158"/>
      <c r="DB4025" s="158"/>
      <c r="DC4025" s="158"/>
      <c r="DD4025" s="158"/>
      <c r="DE4025" s="158"/>
      <c r="DF4025" s="158"/>
      <c r="DG4025" s="158"/>
      <c r="DH4025" s="158"/>
      <c r="DI4025" s="158"/>
      <c r="DJ4025" s="158"/>
      <c r="DK4025" s="158"/>
      <c r="DL4025" s="158"/>
      <c r="DM4025" s="158"/>
      <c r="DN4025" s="158"/>
      <c r="DO4025" s="158"/>
      <c r="DP4025" s="158"/>
      <c r="DQ4025" s="158"/>
      <c r="DR4025" s="158"/>
      <c r="DS4025" s="160"/>
    </row>
    <row r="4026" spans="1:123" s="110" customFormat="1">
      <c r="A4026" s="184"/>
      <c r="B4026" s="180"/>
      <c r="D4026" s="192"/>
      <c r="E4026" s="157"/>
      <c r="F4026" s="158"/>
      <c r="G4026" s="158"/>
      <c r="H4026" s="158"/>
      <c r="I4026" s="158"/>
      <c r="J4026" s="158"/>
      <c r="K4026" s="158"/>
      <c r="L4026" s="158"/>
      <c r="M4026" s="158"/>
      <c r="N4026" s="158"/>
      <c r="O4026" s="158"/>
      <c r="P4026" s="158"/>
      <c r="Q4026" s="158"/>
      <c r="R4026" s="158"/>
      <c r="S4026" s="158"/>
      <c r="T4026" s="158"/>
      <c r="U4026" s="158"/>
      <c r="V4026" s="158"/>
      <c r="W4026" s="158"/>
      <c r="X4026" s="158"/>
      <c r="Y4026" s="158"/>
      <c r="Z4026" s="158"/>
      <c r="AA4026" s="158"/>
      <c r="AB4026" s="158"/>
      <c r="AC4026" s="158"/>
      <c r="AD4026" s="158"/>
      <c r="AE4026" s="158"/>
      <c r="AF4026" s="158"/>
      <c r="AG4026" s="158"/>
      <c r="AH4026" s="158"/>
      <c r="AI4026" s="158"/>
      <c r="AJ4026" s="158"/>
      <c r="AK4026" s="158"/>
      <c r="AL4026" s="158"/>
      <c r="AM4026" s="158"/>
      <c r="AN4026" s="158"/>
      <c r="AO4026" s="158"/>
      <c r="AP4026" s="158"/>
      <c r="AQ4026" s="158"/>
      <c r="AR4026" s="158"/>
      <c r="AS4026" s="158"/>
      <c r="AT4026" s="158"/>
      <c r="AU4026" s="158"/>
      <c r="AV4026" s="158"/>
      <c r="AW4026" s="158"/>
      <c r="AX4026" s="158"/>
      <c r="AY4026" s="158"/>
      <c r="AZ4026" s="158"/>
      <c r="BA4026" s="158"/>
      <c r="BB4026" s="158"/>
      <c r="BC4026" s="158"/>
      <c r="BD4026" s="159"/>
      <c r="BE4026" s="158"/>
      <c r="BF4026" s="158"/>
      <c r="BG4026" s="158"/>
      <c r="BH4026" s="158"/>
      <c r="BI4026" s="159"/>
      <c r="BJ4026" s="158"/>
      <c r="BK4026" s="158"/>
      <c r="BL4026" s="158"/>
      <c r="BM4026" s="158"/>
      <c r="BN4026" s="158"/>
      <c r="BO4026" s="158"/>
      <c r="BP4026" s="158"/>
      <c r="BQ4026" s="158"/>
      <c r="BR4026" s="158"/>
      <c r="BS4026" s="158"/>
      <c r="BT4026" s="158"/>
      <c r="BU4026" s="158"/>
      <c r="BV4026" s="158"/>
      <c r="BW4026" s="158"/>
      <c r="BX4026" s="158"/>
      <c r="BY4026" s="158"/>
      <c r="BZ4026" s="158"/>
      <c r="CA4026" s="158"/>
      <c r="CB4026" s="158"/>
      <c r="CC4026" s="158"/>
      <c r="CD4026" s="158"/>
      <c r="CE4026" s="158"/>
      <c r="CF4026" s="158"/>
      <c r="CG4026" s="158"/>
      <c r="CH4026" s="158"/>
      <c r="CI4026" s="158"/>
      <c r="CJ4026" s="158"/>
      <c r="CK4026" s="158"/>
      <c r="CL4026" s="158"/>
      <c r="CM4026" s="158"/>
      <c r="CN4026" s="158"/>
      <c r="CO4026" s="158"/>
      <c r="CP4026" s="158"/>
      <c r="CQ4026" s="158"/>
      <c r="CR4026" s="158"/>
      <c r="CS4026" s="158"/>
      <c r="CT4026" s="158"/>
      <c r="CU4026" s="158"/>
      <c r="CV4026" s="158"/>
      <c r="CW4026" s="158"/>
      <c r="CX4026" s="158"/>
      <c r="CY4026" s="158"/>
      <c r="CZ4026" s="158"/>
      <c r="DA4026" s="158"/>
      <c r="DB4026" s="158"/>
      <c r="DC4026" s="158"/>
      <c r="DD4026" s="158"/>
      <c r="DE4026" s="158"/>
      <c r="DF4026" s="158"/>
      <c r="DG4026" s="158"/>
      <c r="DH4026" s="158"/>
      <c r="DI4026" s="158"/>
      <c r="DJ4026" s="158"/>
      <c r="DK4026" s="158"/>
      <c r="DL4026" s="158"/>
      <c r="DM4026" s="158"/>
      <c r="DN4026" s="158"/>
      <c r="DO4026" s="158"/>
      <c r="DP4026" s="158"/>
      <c r="DQ4026" s="158"/>
      <c r="DR4026" s="158"/>
      <c r="DS4026" s="160"/>
    </row>
    <row r="4027" spans="1:123" s="110" customFormat="1">
      <c r="A4027" s="184"/>
      <c r="B4027" s="180"/>
      <c r="D4027" s="192"/>
      <c r="E4027" s="157"/>
      <c r="F4027" s="158"/>
      <c r="G4027" s="158"/>
      <c r="H4027" s="158"/>
      <c r="I4027" s="158"/>
      <c r="J4027" s="158"/>
      <c r="K4027" s="158"/>
      <c r="L4027" s="158"/>
      <c r="M4027" s="158"/>
      <c r="N4027" s="158"/>
      <c r="O4027" s="158"/>
      <c r="P4027" s="158"/>
      <c r="Q4027" s="158"/>
      <c r="R4027" s="158"/>
      <c r="S4027" s="158"/>
      <c r="T4027" s="158"/>
      <c r="U4027" s="158"/>
      <c r="V4027" s="158"/>
      <c r="W4027" s="158"/>
      <c r="X4027" s="158"/>
      <c r="Y4027" s="158"/>
      <c r="Z4027" s="158"/>
      <c r="AA4027" s="158"/>
      <c r="AB4027" s="158"/>
      <c r="AC4027" s="158"/>
      <c r="AD4027" s="158"/>
      <c r="AE4027" s="158"/>
      <c r="AF4027" s="158"/>
      <c r="AG4027" s="158"/>
      <c r="AH4027" s="158"/>
      <c r="AI4027" s="158"/>
      <c r="AJ4027" s="158"/>
      <c r="AK4027" s="158"/>
      <c r="AL4027" s="158"/>
      <c r="AM4027" s="158"/>
      <c r="AN4027" s="158"/>
      <c r="AO4027" s="158"/>
      <c r="AP4027" s="158"/>
      <c r="AQ4027" s="158"/>
      <c r="AR4027" s="158"/>
      <c r="AS4027" s="158"/>
      <c r="AT4027" s="158"/>
      <c r="AU4027" s="158"/>
      <c r="AV4027" s="158"/>
      <c r="AW4027" s="158"/>
      <c r="AX4027" s="158"/>
      <c r="AY4027" s="158"/>
      <c r="AZ4027" s="158"/>
      <c r="BA4027" s="158"/>
      <c r="BB4027" s="158"/>
      <c r="BC4027" s="158"/>
      <c r="BD4027" s="159"/>
      <c r="BE4027" s="158"/>
      <c r="BF4027" s="158"/>
      <c r="BG4027" s="158"/>
      <c r="BH4027" s="158"/>
      <c r="BI4027" s="159"/>
      <c r="BJ4027" s="158"/>
      <c r="BK4027" s="158"/>
      <c r="BL4027" s="158"/>
      <c r="BM4027" s="158"/>
      <c r="BN4027" s="158"/>
      <c r="BO4027" s="158"/>
      <c r="BP4027" s="158"/>
      <c r="BQ4027" s="158"/>
      <c r="BR4027" s="158"/>
      <c r="BS4027" s="158"/>
      <c r="BT4027" s="158"/>
      <c r="BU4027" s="158"/>
      <c r="BV4027" s="158"/>
      <c r="BW4027" s="158"/>
      <c r="BX4027" s="158"/>
      <c r="BY4027" s="158"/>
      <c r="BZ4027" s="158"/>
      <c r="CA4027" s="158"/>
      <c r="CB4027" s="158"/>
      <c r="CC4027" s="158"/>
      <c r="CD4027" s="158"/>
      <c r="CE4027" s="158"/>
      <c r="CF4027" s="158"/>
      <c r="CG4027" s="158"/>
      <c r="CH4027" s="158"/>
      <c r="CI4027" s="158"/>
      <c r="CJ4027" s="158"/>
      <c r="CK4027" s="158"/>
      <c r="CL4027" s="158"/>
      <c r="CM4027" s="158"/>
      <c r="CN4027" s="158"/>
      <c r="CO4027" s="158"/>
      <c r="CP4027" s="158"/>
      <c r="CQ4027" s="158"/>
      <c r="CR4027" s="158"/>
      <c r="CS4027" s="158"/>
      <c r="CT4027" s="158"/>
      <c r="CU4027" s="158"/>
      <c r="CV4027" s="158"/>
      <c r="CW4027" s="158"/>
      <c r="CX4027" s="158"/>
      <c r="CY4027" s="158"/>
      <c r="CZ4027" s="158"/>
      <c r="DA4027" s="158"/>
      <c r="DB4027" s="158"/>
      <c r="DC4027" s="158"/>
      <c r="DD4027" s="158"/>
      <c r="DE4027" s="158"/>
      <c r="DF4027" s="158"/>
      <c r="DG4027" s="158"/>
      <c r="DH4027" s="158"/>
      <c r="DI4027" s="158"/>
      <c r="DJ4027" s="158"/>
      <c r="DK4027" s="158"/>
      <c r="DL4027" s="158"/>
      <c r="DM4027" s="158"/>
      <c r="DN4027" s="158"/>
      <c r="DO4027" s="158"/>
      <c r="DP4027" s="158"/>
      <c r="DQ4027" s="158"/>
      <c r="DR4027" s="158"/>
      <c r="DS4027" s="160"/>
    </row>
    <row r="4028" spans="1:123" s="110" customFormat="1">
      <c r="A4028" s="184"/>
      <c r="B4028" s="180"/>
      <c r="D4028" s="192"/>
      <c r="E4028" s="157"/>
      <c r="F4028" s="158"/>
      <c r="G4028" s="158"/>
      <c r="H4028" s="158"/>
      <c r="I4028" s="158"/>
      <c r="J4028" s="158"/>
      <c r="K4028" s="158"/>
      <c r="L4028" s="158"/>
      <c r="M4028" s="158"/>
      <c r="N4028" s="158"/>
      <c r="O4028" s="158"/>
      <c r="P4028" s="158"/>
      <c r="Q4028" s="158"/>
      <c r="R4028" s="158"/>
      <c r="S4028" s="158"/>
      <c r="T4028" s="158"/>
      <c r="U4028" s="158"/>
      <c r="V4028" s="158"/>
      <c r="W4028" s="158"/>
      <c r="X4028" s="158"/>
      <c r="Y4028" s="158"/>
      <c r="Z4028" s="158"/>
      <c r="AA4028" s="158"/>
      <c r="AB4028" s="158"/>
      <c r="AC4028" s="158"/>
      <c r="AD4028" s="158"/>
      <c r="AE4028" s="158"/>
      <c r="AF4028" s="158"/>
      <c r="AG4028" s="158"/>
      <c r="AH4028" s="158"/>
      <c r="AI4028" s="158"/>
      <c r="AJ4028" s="158"/>
      <c r="AK4028" s="158"/>
      <c r="AL4028" s="158"/>
      <c r="AM4028" s="158"/>
      <c r="AN4028" s="158"/>
      <c r="AO4028" s="158"/>
      <c r="AP4028" s="158"/>
      <c r="AQ4028" s="158"/>
      <c r="AR4028" s="158"/>
      <c r="AS4028" s="158"/>
      <c r="AT4028" s="158"/>
      <c r="AU4028" s="158"/>
      <c r="AV4028" s="158"/>
      <c r="AW4028" s="158"/>
      <c r="AX4028" s="158"/>
      <c r="AY4028" s="158"/>
      <c r="AZ4028" s="158"/>
      <c r="BA4028" s="158"/>
      <c r="BB4028" s="158"/>
      <c r="BC4028" s="158"/>
      <c r="BD4028" s="159"/>
      <c r="BE4028" s="158"/>
      <c r="BF4028" s="158"/>
      <c r="BG4028" s="158"/>
      <c r="BH4028" s="158"/>
      <c r="BI4028" s="159"/>
      <c r="BJ4028" s="158"/>
      <c r="BK4028" s="158"/>
      <c r="BL4028" s="158"/>
      <c r="BM4028" s="158"/>
      <c r="BN4028" s="158"/>
      <c r="BO4028" s="158"/>
      <c r="BP4028" s="158"/>
      <c r="BQ4028" s="158"/>
      <c r="BR4028" s="158"/>
      <c r="BS4028" s="158"/>
      <c r="BT4028" s="158"/>
      <c r="BU4028" s="158"/>
      <c r="BV4028" s="158"/>
      <c r="BW4028" s="158"/>
      <c r="BX4028" s="158"/>
      <c r="BY4028" s="158"/>
      <c r="BZ4028" s="158"/>
      <c r="CA4028" s="158"/>
      <c r="CB4028" s="158"/>
      <c r="CC4028" s="158"/>
      <c r="CD4028" s="158"/>
      <c r="CE4028" s="158"/>
      <c r="CF4028" s="158"/>
      <c r="CG4028" s="158"/>
      <c r="CH4028" s="158"/>
      <c r="CI4028" s="158"/>
      <c r="CJ4028" s="158"/>
      <c r="CK4028" s="158"/>
      <c r="CL4028" s="158"/>
      <c r="CM4028" s="158"/>
      <c r="CN4028" s="158"/>
      <c r="CO4028" s="158"/>
      <c r="CP4028" s="158"/>
      <c r="CQ4028" s="158"/>
      <c r="CR4028" s="158"/>
      <c r="CS4028" s="158"/>
      <c r="CT4028" s="158"/>
      <c r="CU4028" s="158"/>
      <c r="CV4028" s="158"/>
      <c r="CW4028" s="158"/>
      <c r="CX4028" s="158"/>
      <c r="CY4028" s="158"/>
      <c r="CZ4028" s="158"/>
      <c r="DA4028" s="158"/>
      <c r="DB4028" s="158"/>
      <c r="DC4028" s="158"/>
      <c r="DD4028" s="158"/>
      <c r="DE4028" s="158"/>
      <c r="DF4028" s="158"/>
      <c r="DG4028" s="158"/>
      <c r="DH4028" s="158"/>
      <c r="DI4028" s="158"/>
      <c r="DJ4028" s="158"/>
      <c r="DK4028" s="158"/>
      <c r="DL4028" s="158"/>
      <c r="DM4028" s="158"/>
      <c r="DN4028" s="158"/>
      <c r="DO4028" s="158"/>
      <c r="DP4028" s="158"/>
      <c r="DQ4028" s="158"/>
      <c r="DR4028" s="158"/>
      <c r="DS4028" s="160"/>
    </row>
    <row r="4029" spans="1:123" s="110" customFormat="1">
      <c r="A4029" s="184"/>
      <c r="B4029" s="180"/>
      <c r="D4029" s="192"/>
      <c r="E4029" s="157"/>
      <c r="F4029" s="158"/>
      <c r="G4029" s="158"/>
      <c r="H4029" s="158"/>
      <c r="I4029" s="158"/>
      <c r="J4029" s="158"/>
      <c r="K4029" s="158"/>
      <c r="L4029" s="158"/>
      <c r="M4029" s="158"/>
      <c r="N4029" s="158"/>
      <c r="O4029" s="158"/>
      <c r="P4029" s="158"/>
      <c r="Q4029" s="158"/>
      <c r="R4029" s="158"/>
      <c r="S4029" s="158"/>
      <c r="T4029" s="158"/>
      <c r="U4029" s="158"/>
      <c r="V4029" s="158"/>
      <c r="W4029" s="158"/>
      <c r="X4029" s="158"/>
      <c r="Y4029" s="158"/>
      <c r="Z4029" s="158"/>
      <c r="AA4029" s="158"/>
      <c r="AB4029" s="158"/>
      <c r="AC4029" s="158"/>
      <c r="AD4029" s="158"/>
      <c r="AE4029" s="158"/>
      <c r="AF4029" s="158"/>
      <c r="AG4029" s="158"/>
      <c r="AH4029" s="158"/>
      <c r="AI4029" s="158"/>
      <c r="AJ4029" s="158"/>
      <c r="AK4029" s="158"/>
      <c r="AL4029" s="158"/>
      <c r="AM4029" s="158"/>
      <c r="AN4029" s="158"/>
      <c r="AO4029" s="158"/>
      <c r="AP4029" s="158"/>
      <c r="AQ4029" s="158"/>
      <c r="AR4029" s="158"/>
      <c r="AS4029" s="158"/>
      <c r="AT4029" s="158"/>
      <c r="AU4029" s="158"/>
      <c r="AV4029" s="158"/>
      <c r="AW4029" s="158"/>
      <c r="AX4029" s="158"/>
      <c r="AY4029" s="158"/>
      <c r="AZ4029" s="158"/>
      <c r="BA4029" s="158"/>
      <c r="BB4029" s="158"/>
      <c r="BC4029" s="158"/>
      <c r="BD4029" s="159"/>
      <c r="BE4029" s="158"/>
      <c r="BF4029" s="158"/>
      <c r="BG4029" s="158"/>
      <c r="BH4029" s="158"/>
      <c r="BI4029" s="159"/>
      <c r="BJ4029" s="158"/>
      <c r="BK4029" s="158"/>
      <c r="BL4029" s="158"/>
      <c r="BM4029" s="158"/>
      <c r="BN4029" s="158"/>
      <c r="BO4029" s="158"/>
      <c r="BP4029" s="158"/>
      <c r="BQ4029" s="158"/>
      <c r="BR4029" s="158"/>
      <c r="BS4029" s="158"/>
      <c r="BT4029" s="158"/>
      <c r="BU4029" s="158"/>
      <c r="BV4029" s="158"/>
      <c r="BW4029" s="158"/>
      <c r="BX4029" s="158"/>
      <c r="BY4029" s="158"/>
      <c r="BZ4029" s="158"/>
      <c r="CA4029" s="158"/>
      <c r="CB4029" s="158"/>
      <c r="CC4029" s="158"/>
      <c r="CD4029" s="158"/>
      <c r="CE4029" s="158"/>
      <c r="CF4029" s="158"/>
      <c r="CG4029" s="158"/>
      <c r="CH4029" s="158"/>
      <c r="CI4029" s="158"/>
      <c r="CJ4029" s="158"/>
      <c r="CK4029" s="158"/>
      <c r="CL4029" s="158"/>
      <c r="CM4029" s="158"/>
      <c r="CN4029" s="158"/>
      <c r="CO4029" s="158"/>
      <c r="CP4029" s="158"/>
      <c r="CQ4029" s="158"/>
      <c r="CR4029" s="158"/>
      <c r="CS4029" s="158"/>
      <c r="CT4029" s="158"/>
      <c r="CU4029" s="158"/>
      <c r="CV4029" s="158"/>
      <c r="CW4029" s="158"/>
      <c r="CX4029" s="158"/>
      <c r="CY4029" s="158"/>
      <c r="CZ4029" s="158"/>
      <c r="DA4029" s="158"/>
      <c r="DB4029" s="158"/>
      <c r="DC4029" s="158"/>
      <c r="DD4029" s="158"/>
      <c r="DE4029" s="158"/>
      <c r="DF4029" s="158"/>
      <c r="DG4029" s="158"/>
      <c r="DH4029" s="158"/>
      <c r="DI4029" s="158"/>
      <c r="DJ4029" s="158"/>
      <c r="DK4029" s="158"/>
      <c r="DL4029" s="158"/>
      <c r="DM4029" s="158"/>
      <c r="DN4029" s="158"/>
      <c r="DO4029" s="158"/>
      <c r="DP4029" s="158"/>
      <c r="DQ4029" s="158"/>
      <c r="DR4029" s="158"/>
      <c r="DS4029" s="160"/>
    </row>
    <row r="4030" spans="1:123" s="110" customFormat="1">
      <c r="A4030" s="184"/>
      <c r="B4030" s="180"/>
      <c r="D4030" s="192"/>
      <c r="E4030" s="157"/>
      <c r="F4030" s="158"/>
      <c r="G4030" s="158"/>
      <c r="H4030" s="158"/>
      <c r="I4030" s="158"/>
      <c r="J4030" s="158"/>
      <c r="K4030" s="158"/>
      <c r="L4030" s="158"/>
      <c r="M4030" s="158"/>
      <c r="N4030" s="158"/>
      <c r="O4030" s="158"/>
      <c r="P4030" s="158"/>
      <c r="Q4030" s="158"/>
      <c r="R4030" s="158"/>
      <c r="S4030" s="158"/>
      <c r="T4030" s="158"/>
      <c r="U4030" s="158"/>
      <c r="V4030" s="158"/>
      <c r="W4030" s="158"/>
      <c r="X4030" s="158"/>
      <c r="Y4030" s="158"/>
      <c r="Z4030" s="158"/>
      <c r="AA4030" s="158"/>
      <c r="AB4030" s="158"/>
      <c r="AC4030" s="158"/>
      <c r="AD4030" s="158"/>
      <c r="AE4030" s="158"/>
      <c r="AF4030" s="158"/>
      <c r="AG4030" s="158"/>
      <c r="AH4030" s="158"/>
      <c r="AI4030" s="158"/>
      <c r="AJ4030" s="158"/>
      <c r="AK4030" s="158"/>
      <c r="AL4030" s="158"/>
      <c r="AM4030" s="158"/>
      <c r="AN4030" s="158"/>
      <c r="AO4030" s="158"/>
      <c r="AP4030" s="158"/>
      <c r="AQ4030" s="158"/>
      <c r="AR4030" s="158"/>
      <c r="AS4030" s="158"/>
      <c r="AT4030" s="158"/>
      <c r="AU4030" s="158"/>
      <c r="AV4030" s="158"/>
      <c r="AW4030" s="158"/>
      <c r="AX4030" s="158"/>
      <c r="AY4030" s="158"/>
      <c r="AZ4030" s="158"/>
      <c r="BA4030" s="158"/>
      <c r="BB4030" s="158"/>
      <c r="BC4030" s="158"/>
      <c r="BD4030" s="159"/>
      <c r="BE4030" s="158"/>
      <c r="BF4030" s="158"/>
      <c r="BG4030" s="158"/>
      <c r="BH4030" s="158"/>
      <c r="BI4030" s="159"/>
      <c r="BJ4030" s="158"/>
      <c r="BK4030" s="158"/>
      <c r="BL4030" s="158"/>
      <c r="BM4030" s="158"/>
      <c r="BN4030" s="158"/>
      <c r="BO4030" s="158"/>
      <c r="BP4030" s="158"/>
      <c r="BQ4030" s="158"/>
      <c r="BR4030" s="158"/>
      <c r="BS4030" s="158"/>
      <c r="BT4030" s="158"/>
      <c r="BU4030" s="158"/>
      <c r="BV4030" s="158"/>
      <c r="BW4030" s="158"/>
      <c r="BX4030" s="158"/>
      <c r="BY4030" s="158"/>
      <c r="BZ4030" s="158"/>
      <c r="CA4030" s="158"/>
      <c r="CB4030" s="158"/>
      <c r="CC4030" s="158"/>
      <c r="CD4030" s="158"/>
      <c r="CE4030" s="158"/>
      <c r="CF4030" s="158"/>
      <c r="CG4030" s="158"/>
      <c r="CH4030" s="158"/>
      <c r="CI4030" s="158"/>
      <c r="CJ4030" s="158"/>
      <c r="CK4030" s="158"/>
      <c r="CL4030" s="158"/>
      <c r="CM4030" s="158"/>
      <c r="CN4030" s="158"/>
      <c r="CO4030" s="158"/>
      <c r="CP4030" s="158"/>
      <c r="CQ4030" s="158"/>
      <c r="CR4030" s="158"/>
      <c r="CS4030" s="158"/>
      <c r="CT4030" s="158"/>
      <c r="CU4030" s="158"/>
      <c r="CV4030" s="158"/>
      <c r="CW4030" s="158"/>
      <c r="CX4030" s="158"/>
      <c r="CY4030" s="158"/>
      <c r="CZ4030" s="158"/>
      <c r="DA4030" s="158"/>
      <c r="DB4030" s="158"/>
      <c r="DC4030" s="158"/>
      <c r="DD4030" s="158"/>
      <c r="DE4030" s="158"/>
      <c r="DF4030" s="158"/>
      <c r="DG4030" s="158"/>
      <c r="DH4030" s="158"/>
      <c r="DI4030" s="158"/>
      <c r="DJ4030" s="158"/>
      <c r="DK4030" s="158"/>
      <c r="DL4030" s="158"/>
      <c r="DM4030" s="158"/>
      <c r="DN4030" s="158"/>
      <c r="DO4030" s="158"/>
      <c r="DP4030" s="158"/>
      <c r="DQ4030" s="158"/>
      <c r="DR4030" s="158"/>
      <c r="DS4030" s="160"/>
    </row>
    <row r="4031" spans="1:123" s="110" customFormat="1">
      <c r="A4031" s="184"/>
      <c r="B4031" s="180"/>
      <c r="D4031" s="192"/>
      <c r="E4031" s="157"/>
      <c r="F4031" s="158"/>
      <c r="G4031" s="158"/>
      <c r="H4031" s="158"/>
      <c r="I4031" s="158"/>
      <c r="J4031" s="158"/>
      <c r="K4031" s="158"/>
      <c r="L4031" s="158"/>
      <c r="M4031" s="158"/>
      <c r="N4031" s="158"/>
      <c r="O4031" s="158"/>
      <c r="P4031" s="158"/>
      <c r="Q4031" s="158"/>
      <c r="R4031" s="158"/>
      <c r="S4031" s="158"/>
      <c r="T4031" s="158"/>
      <c r="U4031" s="158"/>
      <c r="V4031" s="158"/>
      <c r="W4031" s="158"/>
      <c r="X4031" s="158"/>
      <c r="Y4031" s="158"/>
      <c r="Z4031" s="158"/>
      <c r="AA4031" s="158"/>
      <c r="AB4031" s="158"/>
      <c r="AC4031" s="158"/>
      <c r="AD4031" s="158"/>
      <c r="AE4031" s="158"/>
      <c r="AF4031" s="158"/>
      <c r="AG4031" s="158"/>
      <c r="AH4031" s="158"/>
      <c r="AI4031" s="158"/>
      <c r="AJ4031" s="158"/>
      <c r="AK4031" s="158"/>
      <c r="AL4031" s="158"/>
      <c r="AM4031" s="158"/>
      <c r="AN4031" s="158"/>
      <c r="AO4031" s="158"/>
      <c r="AP4031" s="158"/>
      <c r="AQ4031" s="158"/>
      <c r="AR4031" s="158"/>
      <c r="AS4031" s="158"/>
      <c r="AT4031" s="158"/>
      <c r="AU4031" s="158"/>
      <c r="AV4031" s="158"/>
      <c r="AW4031" s="158"/>
      <c r="AX4031" s="158"/>
      <c r="AY4031" s="158"/>
      <c r="AZ4031" s="158"/>
      <c r="BA4031" s="158"/>
      <c r="BB4031" s="158"/>
      <c r="BC4031" s="158"/>
      <c r="BD4031" s="159"/>
      <c r="BE4031" s="158"/>
      <c r="BF4031" s="158"/>
      <c r="BG4031" s="158"/>
      <c r="BH4031" s="158"/>
      <c r="BI4031" s="159"/>
      <c r="BJ4031" s="158"/>
      <c r="BK4031" s="158"/>
      <c r="BL4031" s="158"/>
      <c r="BM4031" s="158"/>
      <c r="BN4031" s="158"/>
      <c r="BO4031" s="158"/>
      <c r="BP4031" s="158"/>
      <c r="BQ4031" s="158"/>
      <c r="BR4031" s="158"/>
      <c r="BS4031" s="158"/>
      <c r="BT4031" s="158"/>
      <c r="BU4031" s="158"/>
      <c r="BV4031" s="158"/>
      <c r="BW4031" s="158"/>
      <c r="BX4031" s="158"/>
      <c r="BY4031" s="158"/>
      <c r="BZ4031" s="158"/>
      <c r="CA4031" s="158"/>
      <c r="CB4031" s="158"/>
      <c r="CC4031" s="158"/>
      <c r="CD4031" s="158"/>
      <c r="CE4031" s="158"/>
      <c r="CF4031" s="158"/>
      <c r="CG4031" s="158"/>
      <c r="CH4031" s="158"/>
      <c r="CI4031" s="158"/>
      <c r="CJ4031" s="158"/>
      <c r="CK4031" s="158"/>
      <c r="CL4031" s="158"/>
      <c r="CM4031" s="158"/>
      <c r="CN4031" s="158"/>
      <c r="CO4031" s="158"/>
      <c r="CP4031" s="158"/>
      <c r="CQ4031" s="158"/>
      <c r="CR4031" s="158"/>
      <c r="CS4031" s="158"/>
      <c r="CT4031" s="158"/>
      <c r="CU4031" s="158"/>
      <c r="CV4031" s="158"/>
      <c r="CW4031" s="158"/>
      <c r="CX4031" s="158"/>
      <c r="CY4031" s="158"/>
      <c r="CZ4031" s="158"/>
      <c r="DA4031" s="158"/>
      <c r="DB4031" s="158"/>
      <c r="DC4031" s="158"/>
      <c r="DD4031" s="158"/>
      <c r="DE4031" s="158"/>
      <c r="DF4031" s="158"/>
      <c r="DG4031" s="158"/>
      <c r="DH4031" s="158"/>
      <c r="DI4031" s="158"/>
      <c r="DJ4031" s="158"/>
      <c r="DK4031" s="158"/>
      <c r="DL4031" s="158"/>
      <c r="DM4031" s="158"/>
      <c r="DN4031" s="158"/>
      <c r="DO4031" s="158"/>
      <c r="DP4031" s="158"/>
      <c r="DQ4031" s="158"/>
      <c r="DR4031" s="158"/>
      <c r="DS4031" s="160"/>
    </row>
    <row r="4032" spans="1:123" s="110" customFormat="1">
      <c r="A4032" s="184"/>
      <c r="B4032" s="180"/>
      <c r="D4032" s="192"/>
      <c r="E4032" s="157"/>
      <c r="F4032" s="158"/>
      <c r="G4032" s="158"/>
      <c r="H4032" s="158"/>
      <c r="I4032" s="158"/>
      <c r="J4032" s="158"/>
      <c r="K4032" s="158"/>
      <c r="L4032" s="158"/>
      <c r="M4032" s="158"/>
      <c r="N4032" s="158"/>
      <c r="O4032" s="158"/>
      <c r="P4032" s="158"/>
      <c r="Q4032" s="158"/>
      <c r="R4032" s="158"/>
      <c r="S4032" s="158"/>
      <c r="T4032" s="158"/>
      <c r="U4032" s="158"/>
      <c r="V4032" s="158"/>
      <c r="W4032" s="158"/>
      <c r="X4032" s="158"/>
      <c r="Y4032" s="158"/>
      <c r="Z4032" s="158"/>
      <c r="AA4032" s="158"/>
      <c r="AB4032" s="158"/>
      <c r="AC4032" s="158"/>
      <c r="AD4032" s="158"/>
      <c r="AE4032" s="158"/>
      <c r="AF4032" s="158"/>
      <c r="AG4032" s="158"/>
      <c r="AH4032" s="158"/>
      <c r="AI4032" s="158"/>
      <c r="AJ4032" s="158"/>
      <c r="AK4032" s="158"/>
      <c r="AL4032" s="158"/>
      <c r="AM4032" s="158"/>
      <c r="AN4032" s="158"/>
      <c r="AO4032" s="158"/>
      <c r="AP4032" s="158"/>
      <c r="AQ4032" s="158"/>
      <c r="AR4032" s="158"/>
      <c r="AS4032" s="158"/>
      <c r="AT4032" s="158"/>
      <c r="AU4032" s="158"/>
      <c r="AV4032" s="158"/>
      <c r="AW4032" s="158"/>
      <c r="AX4032" s="158"/>
      <c r="AY4032" s="158"/>
      <c r="AZ4032" s="158"/>
      <c r="BA4032" s="158"/>
      <c r="BB4032" s="158"/>
      <c r="BC4032" s="158"/>
      <c r="BD4032" s="159"/>
      <c r="BE4032" s="158"/>
      <c r="BF4032" s="158"/>
      <c r="BG4032" s="158"/>
      <c r="BH4032" s="158"/>
      <c r="BI4032" s="159"/>
      <c r="BJ4032" s="158"/>
      <c r="BK4032" s="158"/>
      <c r="BL4032" s="158"/>
      <c r="BM4032" s="158"/>
      <c r="BN4032" s="158"/>
      <c r="BO4032" s="158"/>
      <c r="BP4032" s="158"/>
      <c r="BQ4032" s="158"/>
      <c r="BR4032" s="158"/>
      <c r="BS4032" s="158"/>
      <c r="BT4032" s="158"/>
      <c r="BU4032" s="158"/>
      <c r="BV4032" s="158"/>
      <c r="BW4032" s="158"/>
      <c r="BX4032" s="158"/>
      <c r="BY4032" s="158"/>
      <c r="BZ4032" s="158"/>
      <c r="CA4032" s="158"/>
      <c r="CB4032" s="158"/>
      <c r="CC4032" s="158"/>
      <c r="CD4032" s="158"/>
      <c r="CE4032" s="158"/>
      <c r="CF4032" s="158"/>
      <c r="CG4032" s="158"/>
      <c r="CH4032" s="158"/>
      <c r="CI4032" s="158"/>
      <c r="CJ4032" s="158"/>
      <c r="CK4032" s="158"/>
      <c r="CL4032" s="158"/>
      <c r="CM4032" s="158"/>
      <c r="CN4032" s="158"/>
      <c r="CO4032" s="158"/>
      <c r="CP4032" s="158"/>
      <c r="CQ4032" s="158"/>
      <c r="CR4032" s="158"/>
      <c r="CS4032" s="158"/>
      <c r="CT4032" s="158"/>
      <c r="CU4032" s="158"/>
      <c r="CV4032" s="158"/>
      <c r="CW4032" s="158"/>
      <c r="CX4032" s="158"/>
      <c r="CY4032" s="158"/>
      <c r="CZ4032" s="158"/>
      <c r="DA4032" s="158"/>
      <c r="DB4032" s="158"/>
      <c r="DC4032" s="158"/>
      <c r="DD4032" s="158"/>
      <c r="DE4032" s="158"/>
      <c r="DF4032" s="158"/>
      <c r="DG4032" s="158"/>
      <c r="DH4032" s="158"/>
      <c r="DI4032" s="158"/>
      <c r="DJ4032" s="158"/>
      <c r="DK4032" s="158"/>
      <c r="DL4032" s="158"/>
      <c r="DM4032" s="158"/>
      <c r="DN4032" s="158"/>
      <c r="DO4032" s="158"/>
      <c r="DP4032" s="158"/>
      <c r="DQ4032" s="158"/>
      <c r="DR4032" s="158"/>
      <c r="DS4032" s="160"/>
    </row>
    <row r="4033" spans="1:123" s="110" customFormat="1">
      <c r="A4033" s="184"/>
      <c r="B4033" s="180"/>
      <c r="D4033" s="192"/>
      <c r="E4033" s="157"/>
      <c r="F4033" s="158"/>
      <c r="G4033" s="158"/>
      <c r="H4033" s="158"/>
      <c r="I4033" s="158"/>
      <c r="J4033" s="158"/>
      <c r="K4033" s="158"/>
      <c r="L4033" s="158"/>
      <c r="M4033" s="158"/>
      <c r="N4033" s="158"/>
      <c r="O4033" s="158"/>
      <c r="P4033" s="158"/>
      <c r="Q4033" s="158"/>
      <c r="R4033" s="158"/>
      <c r="S4033" s="158"/>
      <c r="T4033" s="158"/>
      <c r="U4033" s="158"/>
      <c r="V4033" s="158"/>
      <c r="W4033" s="158"/>
      <c r="X4033" s="158"/>
      <c r="Y4033" s="158"/>
      <c r="Z4033" s="158"/>
      <c r="AA4033" s="158"/>
      <c r="AB4033" s="158"/>
      <c r="AC4033" s="158"/>
      <c r="AD4033" s="158"/>
      <c r="AE4033" s="158"/>
      <c r="AF4033" s="158"/>
      <c r="AG4033" s="158"/>
      <c r="AH4033" s="158"/>
      <c r="AI4033" s="158"/>
      <c r="AJ4033" s="158"/>
      <c r="AK4033" s="158"/>
      <c r="AL4033" s="158"/>
      <c r="AM4033" s="158"/>
      <c r="AN4033" s="158"/>
      <c r="AO4033" s="158"/>
      <c r="AP4033" s="158"/>
      <c r="AQ4033" s="158"/>
      <c r="AR4033" s="158"/>
      <c r="AS4033" s="158"/>
      <c r="AT4033" s="158"/>
      <c r="AU4033" s="158"/>
      <c r="AV4033" s="158"/>
      <c r="AW4033" s="158"/>
      <c r="AX4033" s="158"/>
      <c r="AY4033" s="158"/>
      <c r="AZ4033" s="158"/>
      <c r="BA4033" s="158"/>
      <c r="BB4033" s="158"/>
      <c r="BC4033" s="158"/>
      <c r="BD4033" s="159"/>
      <c r="BE4033" s="158"/>
      <c r="BF4033" s="158"/>
      <c r="BG4033" s="158"/>
      <c r="BH4033" s="158"/>
      <c r="BI4033" s="159"/>
      <c r="BJ4033" s="158"/>
      <c r="BK4033" s="158"/>
      <c r="BL4033" s="158"/>
      <c r="BM4033" s="158"/>
      <c r="BN4033" s="158"/>
      <c r="BO4033" s="158"/>
      <c r="BP4033" s="158"/>
      <c r="BQ4033" s="158"/>
      <c r="BR4033" s="158"/>
      <c r="BS4033" s="158"/>
      <c r="BT4033" s="158"/>
      <c r="BU4033" s="158"/>
      <c r="BV4033" s="158"/>
      <c r="BW4033" s="158"/>
      <c r="BX4033" s="158"/>
      <c r="BY4033" s="158"/>
      <c r="BZ4033" s="158"/>
      <c r="CA4033" s="158"/>
      <c r="CB4033" s="158"/>
      <c r="CC4033" s="158"/>
      <c r="CD4033" s="158"/>
      <c r="CE4033" s="158"/>
      <c r="CF4033" s="158"/>
      <c r="CG4033" s="158"/>
      <c r="CH4033" s="158"/>
      <c r="CI4033" s="158"/>
      <c r="CJ4033" s="158"/>
      <c r="CK4033" s="158"/>
      <c r="CL4033" s="158"/>
      <c r="CM4033" s="158"/>
      <c r="CN4033" s="158"/>
      <c r="CO4033" s="158"/>
      <c r="CP4033" s="158"/>
      <c r="CQ4033" s="158"/>
      <c r="CR4033" s="158"/>
      <c r="CS4033" s="158"/>
      <c r="CT4033" s="158"/>
      <c r="CU4033" s="158"/>
      <c r="CV4033" s="158"/>
      <c r="CW4033" s="158"/>
      <c r="CX4033" s="158"/>
      <c r="CY4033" s="158"/>
      <c r="CZ4033" s="158"/>
      <c r="DA4033" s="158"/>
      <c r="DB4033" s="158"/>
      <c r="DC4033" s="158"/>
      <c r="DD4033" s="158"/>
      <c r="DE4033" s="158"/>
      <c r="DF4033" s="158"/>
      <c r="DG4033" s="158"/>
      <c r="DH4033" s="158"/>
      <c r="DI4033" s="158"/>
      <c r="DJ4033" s="158"/>
      <c r="DK4033" s="158"/>
      <c r="DL4033" s="158"/>
      <c r="DM4033" s="158"/>
      <c r="DN4033" s="158"/>
      <c r="DO4033" s="158"/>
      <c r="DP4033" s="158"/>
      <c r="DQ4033" s="158"/>
      <c r="DR4033" s="158"/>
      <c r="DS4033" s="160"/>
    </row>
    <row r="4034" spans="1:123" s="110" customFormat="1">
      <c r="A4034" s="184"/>
      <c r="B4034" s="180"/>
      <c r="D4034" s="192"/>
      <c r="E4034" s="157"/>
      <c r="F4034" s="158"/>
      <c r="G4034" s="158"/>
      <c r="H4034" s="158"/>
      <c r="I4034" s="158"/>
      <c r="J4034" s="158"/>
      <c r="K4034" s="158"/>
      <c r="L4034" s="158"/>
      <c r="M4034" s="158"/>
      <c r="N4034" s="158"/>
      <c r="O4034" s="158"/>
      <c r="P4034" s="158"/>
      <c r="Q4034" s="158"/>
      <c r="R4034" s="158"/>
      <c r="S4034" s="158"/>
      <c r="T4034" s="158"/>
      <c r="U4034" s="158"/>
      <c r="V4034" s="158"/>
      <c r="W4034" s="158"/>
      <c r="X4034" s="158"/>
      <c r="Y4034" s="158"/>
      <c r="Z4034" s="158"/>
      <c r="AA4034" s="158"/>
      <c r="AB4034" s="158"/>
      <c r="AC4034" s="158"/>
      <c r="AD4034" s="158"/>
      <c r="AE4034" s="158"/>
      <c r="AF4034" s="158"/>
      <c r="AG4034" s="158"/>
      <c r="AH4034" s="158"/>
      <c r="AI4034" s="158"/>
      <c r="AJ4034" s="158"/>
      <c r="AK4034" s="158"/>
      <c r="AL4034" s="158"/>
      <c r="AM4034" s="158"/>
      <c r="AN4034" s="158"/>
      <c r="AO4034" s="158"/>
      <c r="AP4034" s="158"/>
      <c r="AQ4034" s="158"/>
      <c r="AR4034" s="158"/>
      <c r="AS4034" s="158"/>
      <c r="AT4034" s="158"/>
      <c r="AU4034" s="158"/>
      <c r="AV4034" s="158"/>
      <c r="AW4034" s="158"/>
      <c r="AX4034" s="158"/>
      <c r="AY4034" s="158"/>
      <c r="AZ4034" s="158"/>
      <c r="BA4034" s="158"/>
      <c r="BB4034" s="158"/>
      <c r="BC4034" s="158"/>
      <c r="BD4034" s="159"/>
      <c r="BE4034" s="158"/>
      <c r="BF4034" s="158"/>
      <c r="BG4034" s="158"/>
      <c r="BH4034" s="158"/>
      <c r="BI4034" s="159"/>
      <c r="BJ4034" s="158"/>
      <c r="BK4034" s="158"/>
      <c r="BL4034" s="158"/>
      <c r="BM4034" s="158"/>
      <c r="BN4034" s="158"/>
      <c r="BO4034" s="158"/>
      <c r="BP4034" s="158"/>
      <c r="BQ4034" s="158"/>
      <c r="BR4034" s="158"/>
      <c r="BS4034" s="158"/>
      <c r="BT4034" s="158"/>
      <c r="BU4034" s="158"/>
      <c r="BV4034" s="158"/>
      <c r="BW4034" s="158"/>
      <c r="BX4034" s="158"/>
      <c r="BY4034" s="158"/>
      <c r="BZ4034" s="158"/>
      <c r="CA4034" s="158"/>
      <c r="CB4034" s="158"/>
      <c r="CC4034" s="158"/>
      <c r="CD4034" s="158"/>
      <c r="CE4034" s="158"/>
      <c r="CF4034" s="158"/>
      <c r="CG4034" s="158"/>
      <c r="CH4034" s="158"/>
      <c r="CI4034" s="158"/>
      <c r="CJ4034" s="158"/>
      <c r="CK4034" s="158"/>
      <c r="CL4034" s="158"/>
      <c r="CM4034" s="158"/>
      <c r="CN4034" s="158"/>
      <c r="CO4034" s="158"/>
      <c r="CP4034" s="158"/>
      <c r="CQ4034" s="158"/>
      <c r="CR4034" s="158"/>
      <c r="CS4034" s="158"/>
      <c r="CT4034" s="158"/>
      <c r="CU4034" s="158"/>
      <c r="CV4034" s="158"/>
      <c r="CW4034" s="158"/>
      <c r="CX4034" s="158"/>
      <c r="CY4034" s="158"/>
      <c r="CZ4034" s="158"/>
      <c r="DA4034" s="158"/>
      <c r="DB4034" s="158"/>
      <c r="DC4034" s="158"/>
      <c r="DD4034" s="158"/>
      <c r="DE4034" s="158"/>
      <c r="DF4034" s="158"/>
      <c r="DG4034" s="158"/>
      <c r="DH4034" s="158"/>
      <c r="DI4034" s="158"/>
      <c r="DJ4034" s="158"/>
      <c r="DK4034" s="158"/>
      <c r="DL4034" s="158"/>
      <c r="DM4034" s="158"/>
      <c r="DN4034" s="158"/>
      <c r="DO4034" s="158"/>
      <c r="DP4034" s="158"/>
      <c r="DQ4034" s="158"/>
      <c r="DR4034" s="158"/>
      <c r="DS4034" s="160"/>
    </row>
    <row r="4035" spans="1:123" s="110" customFormat="1">
      <c r="A4035" s="184"/>
      <c r="B4035" s="180"/>
      <c r="D4035" s="192"/>
      <c r="E4035" s="157"/>
      <c r="F4035" s="158"/>
      <c r="G4035" s="158"/>
      <c r="H4035" s="158"/>
      <c r="I4035" s="158"/>
      <c r="J4035" s="158"/>
      <c r="K4035" s="158"/>
      <c r="L4035" s="158"/>
      <c r="M4035" s="158"/>
      <c r="N4035" s="158"/>
      <c r="O4035" s="158"/>
      <c r="P4035" s="158"/>
      <c r="Q4035" s="158"/>
      <c r="R4035" s="158"/>
      <c r="S4035" s="158"/>
      <c r="T4035" s="158"/>
      <c r="U4035" s="158"/>
      <c r="V4035" s="158"/>
      <c r="W4035" s="158"/>
      <c r="X4035" s="158"/>
      <c r="Y4035" s="158"/>
      <c r="Z4035" s="158"/>
      <c r="AA4035" s="158"/>
      <c r="AB4035" s="158"/>
      <c r="AC4035" s="158"/>
      <c r="AD4035" s="158"/>
      <c r="AE4035" s="158"/>
      <c r="AF4035" s="158"/>
      <c r="AG4035" s="158"/>
      <c r="AH4035" s="158"/>
      <c r="AI4035" s="158"/>
      <c r="AJ4035" s="158"/>
      <c r="AK4035" s="158"/>
      <c r="AL4035" s="158"/>
      <c r="AM4035" s="158"/>
      <c r="AN4035" s="158"/>
      <c r="AO4035" s="158"/>
      <c r="AP4035" s="158"/>
      <c r="AQ4035" s="158"/>
      <c r="AR4035" s="158"/>
      <c r="AS4035" s="158"/>
      <c r="AT4035" s="158"/>
      <c r="AU4035" s="158"/>
      <c r="AV4035" s="158"/>
      <c r="AW4035" s="158"/>
      <c r="AX4035" s="158"/>
      <c r="AY4035" s="158"/>
      <c r="AZ4035" s="158"/>
      <c r="BA4035" s="158"/>
      <c r="BB4035" s="158"/>
      <c r="BC4035" s="158"/>
      <c r="BD4035" s="159"/>
      <c r="BE4035" s="158"/>
      <c r="BF4035" s="158"/>
      <c r="BG4035" s="158"/>
      <c r="BH4035" s="158"/>
      <c r="BI4035" s="159"/>
      <c r="BJ4035" s="158"/>
      <c r="BK4035" s="158"/>
      <c r="BL4035" s="158"/>
      <c r="BM4035" s="158"/>
      <c r="BN4035" s="158"/>
      <c r="BO4035" s="158"/>
      <c r="BP4035" s="158"/>
      <c r="BQ4035" s="158"/>
      <c r="BR4035" s="158"/>
      <c r="BS4035" s="158"/>
      <c r="BT4035" s="158"/>
      <c r="BU4035" s="158"/>
      <c r="BV4035" s="158"/>
      <c r="BW4035" s="158"/>
      <c r="BX4035" s="158"/>
      <c r="BY4035" s="158"/>
      <c r="BZ4035" s="158"/>
      <c r="CA4035" s="158"/>
      <c r="CB4035" s="158"/>
      <c r="CC4035" s="158"/>
      <c r="CD4035" s="158"/>
      <c r="CE4035" s="158"/>
      <c r="CF4035" s="158"/>
      <c r="CG4035" s="158"/>
      <c r="CH4035" s="158"/>
      <c r="CI4035" s="158"/>
      <c r="CJ4035" s="158"/>
      <c r="CK4035" s="158"/>
      <c r="CL4035" s="158"/>
      <c r="CM4035" s="158"/>
      <c r="CN4035" s="158"/>
      <c r="CO4035" s="158"/>
      <c r="CP4035" s="158"/>
      <c r="CQ4035" s="158"/>
      <c r="CR4035" s="158"/>
      <c r="CS4035" s="158"/>
      <c r="CT4035" s="158"/>
      <c r="CU4035" s="158"/>
      <c r="CV4035" s="158"/>
      <c r="CW4035" s="158"/>
      <c r="CX4035" s="158"/>
      <c r="CY4035" s="158"/>
      <c r="CZ4035" s="158"/>
      <c r="DA4035" s="158"/>
      <c r="DB4035" s="158"/>
      <c r="DC4035" s="158"/>
      <c r="DD4035" s="158"/>
      <c r="DE4035" s="158"/>
      <c r="DF4035" s="158"/>
      <c r="DG4035" s="158"/>
      <c r="DH4035" s="158"/>
      <c r="DI4035" s="158"/>
      <c r="DJ4035" s="158"/>
      <c r="DK4035" s="158"/>
      <c r="DL4035" s="158"/>
      <c r="DM4035" s="158"/>
      <c r="DN4035" s="158"/>
      <c r="DO4035" s="158"/>
      <c r="DP4035" s="158"/>
      <c r="DQ4035" s="158"/>
      <c r="DR4035" s="158"/>
      <c r="DS4035" s="160"/>
    </row>
    <row r="4036" spans="1:123" s="110" customFormat="1">
      <c r="A4036" s="184"/>
      <c r="B4036" s="180"/>
      <c r="D4036" s="192"/>
      <c r="E4036" s="157"/>
      <c r="F4036" s="158"/>
      <c r="G4036" s="158"/>
      <c r="H4036" s="158"/>
      <c r="I4036" s="158"/>
      <c r="J4036" s="158"/>
      <c r="K4036" s="158"/>
      <c r="L4036" s="158"/>
      <c r="M4036" s="158"/>
      <c r="N4036" s="158"/>
      <c r="O4036" s="158"/>
      <c r="P4036" s="158"/>
      <c r="Q4036" s="158"/>
      <c r="R4036" s="158"/>
      <c r="S4036" s="158"/>
      <c r="T4036" s="158"/>
      <c r="U4036" s="158"/>
      <c r="V4036" s="158"/>
      <c r="W4036" s="158"/>
      <c r="X4036" s="158"/>
      <c r="Y4036" s="158"/>
      <c r="Z4036" s="158"/>
      <c r="AA4036" s="158"/>
      <c r="AB4036" s="158"/>
      <c r="AC4036" s="158"/>
      <c r="AD4036" s="158"/>
      <c r="AE4036" s="158"/>
      <c r="AF4036" s="158"/>
      <c r="AG4036" s="158"/>
      <c r="AH4036" s="158"/>
      <c r="AI4036" s="158"/>
      <c r="AJ4036" s="158"/>
      <c r="AK4036" s="158"/>
      <c r="AL4036" s="158"/>
      <c r="AM4036" s="158"/>
      <c r="AN4036" s="158"/>
      <c r="AO4036" s="158"/>
      <c r="AP4036" s="158"/>
      <c r="AQ4036" s="158"/>
      <c r="AR4036" s="158"/>
      <c r="AS4036" s="158"/>
      <c r="AT4036" s="158"/>
      <c r="AU4036" s="158"/>
      <c r="AV4036" s="158"/>
      <c r="AW4036" s="158"/>
      <c r="AX4036" s="158"/>
      <c r="AY4036" s="158"/>
      <c r="AZ4036" s="158"/>
      <c r="BA4036" s="158"/>
      <c r="BB4036" s="158"/>
      <c r="BC4036" s="158"/>
      <c r="BD4036" s="159"/>
      <c r="BE4036" s="158"/>
      <c r="BF4036" s="158"/>
      <c r="BG4036" s="158"/>
      <c r="BH4036" s="158"/>
      <c r="BI4036" s="159"/>
      <c r="BJ4036" s="158"/>
      <c r="BK4036" s="158"/>
      <c r="BL4036" s="158"/>
      <c r="BM4036" s="158"/>
      <c r="BN4036" s="158"/>
      <c r="BO4036" s="158"/>
      <c r="BP4036" s="158"/>
      <c r="BQ4036" s="158"/>
      <c r="BR4036" s="158"/>
      <c r="BS4036" s="158"/>
      <c r="BT4036" s="158"/>
      <c r="BU4036" s="158"/>
      <c r="BV4036" s="158"/>
      <c r="BW4036" s="158"/>
      <c r="BX4036" s="158"/>
      <c r="BY4036" s="158"/>
      <c r="BZ4036" s="158"/>
      <c r="CA4036" s="158"/>
      <c r="CB4036" s="158"/>
      <c r="CC4036" s="158"/>
      <c r="CD4036" s="158"/>
      <c r="CE4036" s="158"/>
      <c r="CF4036" s="158"/>
      <c r="CG4036" s="158"/>
      <c r="CH4036" s="158"/>
      <c r="CI4036" s="158"/>
      <c r="CJ4036" s="158"/>
      <c r="CK4036" s="158"/>
      <c r="CL4036" s="158"/>
      <c r="CM4036" s="158"/>
      <c r="CN4036" s="158"/>
      <c r="CO4036" s="158"/>
      <c r="CP4036" s="158"/>
      <c r="CQ4036" s="158"/>
      <c r="CR4036" s="158"/>
      <c r="CS4036" s="158"/>
      <c r="CT4036" s="158"/>
      <c r="CU4036" s="158"/>
      <c r="CV4036" s="158"/>
      <c r="CW4036" s="158"/>
      <c r="CX4036" s="158"/>
      <c r="CY4036" s="158"/>
      <c r="CZ4036" s="158"/>
      <c r="DA4036" s="158"/>
      <c r="DB4036" s="158"/>
      <c r="DC4036" s="158"/>
      <c r="DD4036" s="158"/>
      <c r="DE4036" s="158"/>
      <c r="DF4036" s="158"/>
      <c r="DG4036" s="158"/>
      <c r="DH4036" s="158"/>
      <c r="DI4036" s="158"/>
      <c r="DJ4036" s="158"/>
      <c r="DK4036" s="158"/>
      <c r="DL4036" s="158"/>
      <c r="DM4036" s="158"/>
      <c r="DN4036" s="158"/>
      <c r="DO4036" s="158"/>
      <c r="DP4036" s="158"/>
      <c r="DQ4036" s="158"/>
      <c r="DR4036" s="158"/>
      <c r="DS4036" s="160"/>
    </row>
    <row r="4037" spans="1:123" s="110" customFormat="1">
      <c r="A4037" s="184"/>
      <c r="B4037" s="180"/>
      <c r="D4037" s="192"/>
      <c r="E4037" s="157"/>
      <c r="F4037" s="158"/>
      <c r="G4037" s="158"/>
      <c r="H4037" s="158"/>
      <c r="I4037" s="158"/>
      <c r="J4037" s="158"/>
      <c r="K4037" s="158"/>
      <c r="L4037" s="158"/>
      <c r="M4037" s="158"/>
      <c r="N4037" s="158"/>
      <c r="O4037" s="158"/>
      <c r="P4037" s="158"/>
      <c r="Q4037" s="158"/>
      <c r="R4037" s="158"/>
      <c r="S4037" s="158"/>
      <c r="T4037" s="158"/>
      <c r="U4037" s="158"/>
      <c r="V4037" s="158"/>
      <c r="W4037" s="158"/>
      <c r="X4037" s="158"/>
      <c r="Y4037" s="158"/>
      <c r="Z4037" s="158"/>
      <c r="AA4037" s="158"/>
      <c r="AB4037" s="158"/>
      <c r="AC4037" s="158"/>
      <c r="AD4037" s="158"/>
      <c r="AE4037" s="158"/>
      <c r="AF4037" s="158"/>
      <c r="AG4037" s="158"/>
      <c r="AH4037" s="158"/>
      <c r="AI4037" s="158"/>
      <c r="AJ4037" s="158"/>
      <c r="AK4037" s="158"/>
      <c r="AL4037" s="158"/>
      <c r="AM4037" s="158"/>
      <c r="AN4037" s="158"/>
      <c r="AO4037" s="158"/>
      <c r="AP4037" s="158"/>
      <c r="AQ4037" s="158"/>
      <c r="AR4037" s="158"/>
      <c r="AS4037" s="158"/>
      <c r="AT4037" s="158"/>
      <c r="AU4037" s="158"/>
      <c r="AV4037" s="158"/>
      <c r="AW4037" s="158"/>
      <c r="AX4037" s="158"/>
      <c r="AY4037" s="158"/>
      <c r="AZ4037" s="158"/>
      <c r="BA4037" s="158"/>
      <c r="BB4037" s="158"/>
      <c r="BC4037" s="158"/>
      <c r="BD4037" s="159"/>
      <c r="BE4037" s="158"/>
      <c r="BF4037" s="158"/>
      <c r="BG4037" s="158"/>
      <c r="BH4037" s="158"/>
      <c r="BI4037" s="159"/>
      <c r="BJ4037" s="158"/>
      <c r="BK4037" s="158"/>
      <c r="BL4037" s="158"/>
      <c r="BM4037" s="158"/>
      <c r="BN4037" s="158"/>
      <c r="BO4037" s="158"/>
      <c r="BP4037" s="158"/>
      <c r="BQ4037" s="158"/>
      <c r="BR4037" s="158"/>
      <c r="BS4037" s="158"/>
      <c r="BT4037" s="158"/>
      <c r="BU4037" s="158"/>
      <c r="BV4037" s="158"/>
      <c r="BW4037" s="158"/>
      <c r="BX4037" s="158"/>
      <c r="BY4037" s="158"/>
      <c r="BZ4037" s="158"/>
      <c r="CA4037" s="158"/>
      <c r="CB4037" s="158"/>
      <c r="CC4037" s="158"/>
      <c r="CD4037" s="158"/>
      <c r="CE4037" s="158"/>
      <c r="CF4037" s="158"/>
      <c r="CG4037" s="158"/>
      <c r="CH4037" s="158"/>
      <c r="CI4037" s="158"/>
      <c r="CJ4037" s="158"/>
      <c r="CK4037" s="158"/>
      <c r="CL4037" s="158"/>
      <c r="CM4037" s="158"/>
      <c r="CN4037" s="158"/>
      <c r="CO4037" s="158"/>
      <c r="CP4037" s="158"/>
      <c r="CQ4037" s="158"/>
      <c r="CR4037" s="158"/>
      <c r="CS4037" s="158"/>
      <c r="CT4037" s="158"/>
      <c r="CU4037" s="158"/>
      <c r="CV4037" s="158"/>
      <c r="CW4037" s="158"/>
      <c r="CX4037" s="158"/>
      <c r="CY4037" s="158"/>
      <c r="CZ4037" s="158"/>
      <c r="DA4037" s="158"/>
      <c r="DB4037" s="158"/>
      <c r="DC4037" s="158"/>
      <c r="DD4037" s="158"/>
      <c r="DE4037" s="158"/>
      <c r="DF4037" s="158"/>
      <c r="DG4037" s="158"/>
      <c r="DH4037" s="158"/>
      <c r="DI4037" s="158"/>
      <c r="DJ4037" s="158"/>
      <c r="DK4037" s="158"/>
      <c r="DL4037" s="158"/>
      <c r="DM4037" s="158"/>
      <c r="DN4037" s="158"/>
      <c r="DO4037" s="158"/>
      <c r="DP4037" s="158"/>
      <c r="DQ4037" s="158"/>
      <c r="DR4037" s="158"/>
      <c r="DS4037" s="160"/>
    </row>
    <row r="4038" spans="1:123" s="110" customFormat="1">
      <c r="A4038" s="184"/>
      <c r="B4038" s="180"/>
      <c r="D4038" s="192"/>
      <c r="E4038" s="157"/>
      <c r="F4038" s="158"/>
      <c r="G4038" s="158"/>
      <c r="H4038" s="158"/>
      <c r="I4038" s="158"/>
      <c r="J4038" s="158"/>
      <c r="K4038" s="158"/>
      <c r="L4038" s="158"/>
      <c r="M4038" s="158"/>
      <c r="N4038" s="158"/>
      <c r="O4038" s="158"/>
      <c r="P4038" s="158"/>
      <c r="Q4038" s="158"/>
      <c r="R4038" s="158"/>
      <c r="S4038" s="158"/>
      <c r="T4038" s="158"/>
      <c r="U4038" s="158"/>
      <c r="V4038" s="158"/>
      <c r="W4038" s="158"/>
      <c r="X4038" s="158"/>
      <c r="Y4038" s="158"/>
      <c r="Z4038" s="158"/>
      <c r="AA4038" s="158"/>
      <c r="AB4038" s="158"/>
      <c r="AC4038" s="158"/>
      <c r="AD4038" s="158"/>
      <c r="AE4038" s="158"/>
      <c r="AF4038" s="158"/>
      <c r="AG4038" s="158"/>
      <c r="AH4038" s="158"/>
      <c r="AI4038" s="158"/>
      <c r="AJ4038" s="158"/>
      <c r="AK4038" s="158"/>
      <c r="AL4038" s="158"/>
      <c r="AM4038" s="158"/>
      <c r="AN4038" s="158"/>
      <c r="AO4038" s="158"/>
      <c r="AP4038" s="158"/>
      <c r="AQ4038" s="158"/>
      <c r="AR4038" s="158"/>
      <c r="AS4038" s="158"/>
      <c r="AT4038" s="158"/>
      <c r="AU4038" s="158"/>
      <c r="AV4038" s="158"/>
      <c r="AW4038" s="158"/>
      <c r="AX4038" s="158"/>
      <c r="AY4038" s="158"/>
      <c r="AZ4038" s="158"/>
      <c r="BA4038" s="158"/>
      <c r="BB4038" s="158"/>
      <c r="BC4038" s="158"/>
      <c r="BD4038" s="159"/>
      <c r="BE4038" s="158"/>
      <c r="BF4038" s="158"/>
      <c r="BG4038" s="158"/>
      <c r="BH4038" s="158"/>
      <c r="BI4038" s="159"/>
      <c r="BJ4038" s="158"/>
      <c r="BK4038" s="158"/>
      <c r="BL4038" s="158"/>
      <c r="BM4038" s="158"/>
      <c r="BN4038" s="158"/>
      <c r="BO4038" s="158"/>
      <c r="BP4038" s="158"/>
      <c r="BQ4038" s="158"/>
      <c r="BR4038" s="158"/>
      <c r="BS4038" s="158"/>
      <c r="BT4038" s="158"/>
      <c r="BU4038" s="158"/>
      <c r="BV4038" s="158"/>
      <c r="BW4038" s="158"/>
      <c r="BX4038" s="158"/>
      <c r="BY4038" s="158"/>
      <c r="BZ4038" s="158"/>
      <c r="CA4038" s="158"/>
      <c r="CB4038" s="158"/>
      <c r="CC4038" s="158"/>
      <c r="CD4038" s="158"/>
      <c r="CE4038" s="158"/>
      <c r="CF4038" s="158"/>
      <c r="CG4038" s="158"/>
      <c r="CH4038" s="158"/>
      <c r="CI4038" s="158"/>
      <c r="CJ4038" s="158"/>
      <c r="CK4038" s="158"/>
      <c r="CL4038" s="158"/>
      <c r="CM4038" s="158"/>
      <c r="CN4038" s="158"/>
      <c r="CO4038" s="158"/>
      <c r="CP4038" s="158"/>
      <c r="CQ4038" s="158"/>
      <c r="CR4038" s="158"/>
      <c r="CS4038" s="158"/>
      <c r="CT4038" s="158"/>
      <c r="CU4038" s="158"/>
      <c r="CV4038" s="158"/>
      <c r="CW4038" s="158"/>
      <c r="CX4038" s="158"/>
      <c r="CY4038" s="158"/>
      <c r="CZ4038" s="158"/>
      <c r="DA4038" s="158"/>
      <c r="DB4038" s="158"/>
      <c r="DC4038" s="158"/>
      <c r="DD4038" s="158"/>
      <c r="DE4038" s="158"/>
      <c r="DF4038" s="158"/>
      <c r="DG4038" s="158"/>
      <c r="DH4038" s="158"/>
      <c r="DI4038" s="158"/>
      <c r="DJ4038" s="158"/>
      <c r="DK4038" s="158"/>
      <c r="DL4038" s="158"/>
      <c r="DM4038" s="158"/>
      <c r="DN4038" s="158"/>
      <c r="DO4038" s="158"/>
      <c r="DP4038" s="158"/>
      <c r="DQ4038" s="158"/>
      <c r="DR4038" s="158"/>
      <c r="DS4038" s="160"/>
    </row>
    <row r="4039" spans="1:123" s="110" customFormat="1">
      <c r="A4039" s="184"/>
      <c r="B4039" s="180"/>
      <c r="D4039" s="192"/>
      <c r="E4039" s="157"/>
      <c r="F4039" s="158"/>
      <c r="G4039" s="158"/>
      <c r="H4039" s="158"/>
      <c r="I4039" s="158"/>
      <c r="J4039" s="158"/>
      <c r="K4039" s="158"/>
      <c r="L4039" s="158"/>
      <c r="M4039" s="158"/>
      <c r="N4039" s="158"/>
      <c r="O4039" s="158"/>
      <c r="P4039" s="158"/>
      <c r="Q4039" s="158"/>
      <c r="R4039" s="158"/>
      <c r="S4039" s="158"/>
      <c r="T4039" s="158"/>
      <c r="U4039" s="158"/>
      <c r="V4039" s="158"/>
      <c r="W4039" s="158"/>
      <c r="X4039" s="158"/>
      <c r="Y4039" s="158"/>
      <c r="Z4039" s="158"/>
      <c r="AA4039" s="158"/>
      <c r="AB4039" s="158"/>
      <c r="AC4039" s="158"/>
      <c r="AD4039" s="158"/>
      <c r="AE4039" s="158"/>
      <c r="AF4039" s="158"/>
      <c r="AG4039" s="158"/>
      <c r="AH4039" s="158"/>
      <c r="AI4039" s="158"/>
      <c r="AJ4039" s="158"/>
      <c r="AK4039" s="158"/>
      <c r="AL4039" s="158"/>
      <c r="AM4039" s="158"/>
      <c r="AN4039" s="158"/>
      <c r="AO4039" s="158"/>
      <c r="AP4039" s="158"/>
      <c r="AQ4039" s="158"/>
      <c r="AR4039" s="158"/>
      <c r="AS4039" s="158"/>
      <c r="AT4039" s="158"/>
      <c r="AU4039" s="158"/>
      <c r="AV4039" s="158"/>
      <c r="AW4039" s="158"/>
      <c r="AX4039" s="158"/>
      <c r="AY4039" s="158"/>
      <c r="AZ4039" s="158"/>
      <c r="BA4039" s="158"/>
      <c r="BB4039" s="158"/>
      <c r="BC4039" s="158"/>
      <c r="BD4039" s="159"/>
      <c r="BE4039" s="158"/>
      <c r="BF4039" s="158"/>
      <c r="BG4039" s="158"/>
      <c r="BH4039" s="158"/>
      <c r="BI4039" s="159"/>
      <c r="BJ4039" s="158"/>
      <c r="BK4039" s="158"/>
      <c r="BL4039" s="158"/>
      <c r="BM4039" s="158"/>
      <c r="BN4039" s="158"/>
      <c r="BO4039" s="158"/>
      <c r="BP4039" s="158"/>
      <c r="BQ4039" s="158"/>
      <c r="BR4039" s="158"/>
      <c r="BS4039" s="158"/>
      <c r="BT4039" s="158"/>
      <c r="BU4039" s="158"/>
      <c r="BV4039" s="158"/>
      <c r="BW4039" s="158"/>
      <c r="BX4039" s="158"/>
      <c r="BY4039" s="158"/>
      <c r="BZ4039" s="158"/>
      <c r="CA4039" s="158"/>
      <c r="CB4039" s="158"/>
      <c r="CC4039" s="158"/>
      <c r="CD4039" s="158"/>
      <c r="CE4039" s="158"/>
      <c r="CF4039" s="158"/>
      <c r="CG4039" s="158"/>
      <c r="CH4039" s="158"/>
      <c r="CI4039" s="158"/>
      <c r="CJ4039" s="158"/>
      <c r="CK4039" s="158"/>
      <c r="CL4039" s="158"/>
      <c r="CM4039" s="158"/>
      <c r="CN4039" s="158"/>
      <c r="CO4039" s="158"/>
      <c r="CP4039" s="158"/>
      <c r="CQ4039" s="158"/>
      <c r="CR4039" s="158"/>
      <c r="CS4039" s="158"/>
      <c r="CT4039" s="158"/>
      <c r="CU4039" s="158"/>
      <c r="CV4039" s="158"/>
      <c r="CW4039" s="158"/>
      <c r="CX4039" s="158"/>
      <c r="CY4039" s="158"/>
      <c r="CZ4039" s="158"/>
      <c r="DA4039" s="158"/>
      <c r="DB4039" s="158"/>
      <c r="DC4039" s="158"/>
      <c r="DD4039" s="158"/>
      <c r="DE4039" s="158"/>
      <c r="DF4039" s="158"/>
      <c r="DG4039" s="158"/>
      <c r="DH4039" s="158"/>
      <c r="DI4039" s="158"/>
      <c r="DJ4039" s="158"/>
      <c r="DK4039" s="158"/>
      <c r="DL4039" s="158"/>
      <c r="DM4039" s="158"/>
      <c r="DN4039" s="158"/>
      <c r="DO4039" s="158"/>
      <c r="DP4039" s="158"/>
      <c r="DQ4039" s="158"/>
      <c r="DR4039" s="158"/>
      <c r="DS4039" s="160"/>
    </row>
    <row r="4040" spans="1:123" s="110" customFormat="1">
      <c r="A4040" s="184"/>
      <c r="B4040" s="180"/>
      <c r="D4040" s="192"/>
      <c r="E4040" s="157"/>
      <c r="F4040" s="158"/>
      <c r="G4040" s="158"/>
      <c r="H4040" s="158"/>
      <c r="I4040" s="158"/>
      <c r="J4040" s="158"/>
      <c r="K4040" s="158"/>
      <c r="L4040" s="158"/>
      <c r="M4040" s="158"/>
      <c r="N4040" s="158"/>
      <c r="O4040" s="158"/>
      <c r="P4040" s="158"/>
      <c r="Q4040" s="158"/>
      <c r="R4040" s="158"/>
      <c r="S4040" s="158"/>
      <c r="T4040" s="158"/>
      <c r="U4040" s="158"/>
      <c r="V4040" s="158"/>
      <c r="W4040" s="158"/>
      <c r="X4040" s="158"/>
      <c r="Y4040" s="158"/>
      <c r="Z4040" s="158"/>
      <c r="AA4040" s="158"/>
      <c r="AB4040" s="158"/>
      <c r="AC4040" s="158"/>
      <c r="AD4040" s="158"/>
      <c r="AE4040" s="158"/>
      <c r="AF4040" s="158"/>
      <c r="AG4040" s="158"/>
      <c r="AH4040" s="158"/>
      <c r="AI4040" s="158"/>
      <c r="AJ4040" s="158"/>
      <c r="AK4040" s="158"/>
      <c r="AL4040" s="158"/>
      <c r="AM4040" s="158"/>
      <c r="AN4040" s="158"/>
      <c r="AO4040" s="158"/>
      <c r="AP4040" s="158"/>
      <c r="AQ4040" s="158"/>
      <c r="AR4040" s="158"/>
      <c r="AS4040" s="158"/>
      <c r="AT4040" s="158"/>
      <c r="AU4040" s="158"/>
      <c r="AV4040" s="158"/>
      <c r="AW4040" s="158"/>
      <c r="AX4040" s="158"/>
      <c r="AY4040" s="158"/>
      <c r="AZ4040" s="158"/>
      <c r="BA4040" s="158"/>
      <c r="BB4040" s="158"/>
      <c r="BC4040" s="158"/>
      <c r="BD4040" s="159"/>
      <c r="BE4040" s="158"/>
      <c r="BF4040" s="158"/>
      <c r="BG4040" s="158"/>
      <c r="BH4040" s="158"/>
      <c r="BI4040" s="159"/>
      <c r="BJ4040" s="158"/>
      <c r="BK4040" s="158"/>
      <c r="BL4040" s="158"/>
      <c r="BM4040" s="158"/>
      <c r="BN4040" s="158"/>
      <c r="BO4040" s="158"/>
      <c r="BP4040" s="158"/>
      <c r="BQ4040" s="158"/>
      <c r="BR4040" s="158"/>
      <c r="BS4040" s="158"/>
      <c r="BT4040" s="158"/>
      <c r="BU4040" s="158"/>
      <c r="BV4040" s="158"/>
      <c r="BW4040" s="158"/>
      <c r="BX4040" s="158"/>
      <c r="BY4040" s="158"/>
      <c r="BZ4040" s="158"/>
      <c r="CA4040" s="158"/>
      <c r="CB4040" s="158"/>
      <c r="CC4040" s="158"/>
      <c r="CD4040" s="158"/>
      <c r="CE4040" s="158"/>
      <c r="CF4040" s="158"/>
      <c r="CG4040" s="158"/>
      <c r="CH4040" s="158"/>
      <c r="CI4040" s="158"/>
      <c r="CJ4040" s="158"/>
      <c r="CK4040" s="158"/>
      <c r="CL4040" s="158"/>
      <c r="CM4040" s="158"/>
      <c r="CN4040" s="158"/>
      <c r="CO4040" s="158"/>
      <c r="CP4040" s="158"/>
      <c r="CQ4040" s="158"/>
      <c r="CR4040" s="158"/>
      <c r="CS4040" s="158"/>
      <c r="CT4040" s="158"/>
      <c r="CU4040" s="158"/>
      <c r="CV4040" s="158"/>
      <c r="CW4040" s="158"/>
      <c r="CX4040" s="158"/>
      <c r="CY4040" s="158"/>
      <c r="CZ4040" s="158"/>
      <c r="DA4040" s="158"/>
      <c r="DB4040" s="158"/>
      <c r="DC4040" s="158"/>
      <c r="DD4040" s="158"/>
      <c r="DE4040" s="158"/>
      <c r="DF4040" s="158"/>
      <c r="DG4040" s="158"/>
      <c r="DH4040" s="158"/>
      <c r="DI4040" s="158"/>
      <c r="DJ4040" s="158"/>
      <c r="DK4040" s="158"/>
      <c r="DL4040" s="158"/>
      <c r="DM4040" s="158"/>
      <c r="DN4040" s="158"/>
      <c r="DO4040" s="158"/>
      <c r="DP4040" s="158"/>
      <c r="DQ4040" s="158"/>
      <c r="DR4040" s="158"/>
      <c r="DS4040" s="160"/>
    </row>
    <row r="4041" spans="1:123" s="110" customFormat="1">
      <c r="A4041" s="184"/>
      <c r="B4041" s="180"/>
      <c r="D4041" s="192"/>
      <c r="E4041" s="157"/>
      <c r="F4041" s="158"/>
      <c r="G4041" s="158"/>
      <c r="H4041" s="158"/>
      <c r="I4041" s="158"/>
      <c r="J4041" s="158"/>
      <c r="K4041" s="158"/>
      <c r="L4041" s="158"/>
      <c r="M4041" s="158"/>
      <c r="N4041" s="158"/>
      <c r="O4041" s="158"/>
      <c r="P4041" s="158"/>
      <c r="Q4041" s="158"/>
      <c r="R4041" s="158"/>
      <c r="S4041" s="158"/>
      <c r="T4041" s="158"/>
      <c r="U4041" s="158"/>
      <c r="V4041" s="158"/>
      <c r="W4041" s="158"/>
      <c r="X4041" s="158"/>
      <c r="Y4041" s="158"/>
      <c r="Z4041" s="158"/>
      <c r="AA4041" s="158"/>
      <c r="AB4041" s="158"/>
      <c r="AC4041" s="158"/>
      <c r="AD4041" s="158"/>
      <c r="AE4041" s="158"/>
      <c r="AF4041" s="158"/>
      <c r="AG4041" s="158"/>
      <c r="AH4041" s="158"/>
      <c r="AI4041" s="158"/>
      <c r="AJ4041" s="158"/>
      <c r="AK4041" s="158"/>
      <c r="AL4041" s="158"/>
      <c r="AM4041" s="158"/>
      <c r="AN4041" s="158"/>
      <c r="AO4041" s="158"/>
      <c r="AP4041" s="158"/>
      <c r="AQ4041" s="158"/>
      <c r="AR4041" s="158"/>
      <c r="AS4041" s="158"/>
      <c r="AT4041" s="158"/>
      <c r="AU4041" s="158"/>
      <c r="AV4041" s="158"/>
      <c r="AW4041" s="158"/>
      <c r="AX4041" s="158"/>
      <c r="AY4041" s="158"/>
      <c r="AZ4041" s="158"/>
      <c r="BA4041" s="158"/>
      <c r="BB4041" s="158"/>
      <c r="BC4041" s="158"/>
      <c r="BD4041" s="159"/>
      <c r="BE4041" s="158"/>
      <c r="BF4041" s="158"/>
      <c r="BG4041" s="158"/>
      <c r="BH4041" s="158"/>
      <c r="BI4041" s="159"/>
      <c r="BJ4041" s="158"/>
      <c r="BK4041" s="158"/>
      <c r="BL4041" s="158"/>
      <c r="BM4041" s="158"/>
      <c r="BN4041" s="158"/>
      <c r="BO4041" s="158"/>
      <c r="BP4041" s="158"/>
      <c r="BQ4041" s="158"/>
      <c r="BR4041" s="158"/>
      <c r="BS4041" s="158"/>
      <c r="BT4041" s="158"/>
      <c r="BU4041" s="158"/>
      <c r="BV4041" s="158"/>
      <c r="BW4041" s="158"/>
      <c r="BX4041" s="158"/>
      <c r="BY4041" s="158"/>
      <c r="BZ4041" s="158"/>
      <c r="CA4041" s="158"/>
      <c r="CB4041" s="158"/>
      <c r="CC4041" s="158"/>
      <c r="CD4041" s="158"/>
      <c r="CE4041" s="158"/>
      <c r="CF4041" s="158"/>
      <c r="CG4041" s="158"/>
      <c r="CH4041" s="158"/>
      <c r="CI4041" s="158"/>
      <c r="CJ4041" s="158"/>
      <c r="CK4041" s="158"/>
      <c r="CL4041" s="158"/>
      <c r="CM4041" s="158"/>
      <c r="CN4041" s="158"/>
      <c r="CO4041" s="158"/>
      <c r="CP4041" s="158"/>
      <c r="CQ4041" s="158"/>
      <c r="CR4041" s="158"/>
      <c r="CS4041" s="158"/>
      <c r="CT4041" s="158"/>
      <c r="CU4041" s="158"/>
      <c r="CV4041" s="158"/>
      <c r="CW4041" s="158"/>
      <c r="CX4041" s="158"/>
      <c r="CY4041" s="158"/>
      <c r="CZ4041" s="158"/>
      <c r="DA4041" s="158"/>
      <c r="DB4041" s="158"/>
      <c r="DC4041" s="158"/>
      <c r="DD4041" s="158"/>
      <c r="DE4041" s="158"/>
      <c r="DF4041" s="158"/>
      <c r="DG4041" s="158"/>
      <c r="DH4041" s="158"/>
      <c r="DI4041" s="158"/>
      <c r="DJ4041" s="158"/>
      <c r="DK4041" s="158"/>
      <c r="DL4041" s="158"/>
      <c r="DM4041" s="158"/>
      <c r="DN4041" s="158"/>
      <c r="DO4041" s="158"/>
      <c r="DP4041" s="158"/>
      <c r="DQ4041" s="158"/>
      <c r="DR4041" s="158"/>
      <c r="DS4041" s="160"/>
    </row>
    <row r="4042" spans="1:123" s="110" customFormat="1">
      <c r="A4042" s="184"/>
      <c r="B4042" s="180"/>
      <c r="D4042" s="192"/>
      <c r="E4042" s="157"/>
      <c r="F4042" s="158"/>
      <c r="G4042" s="158"/>
      <c r="H4042" s="158"/>
      <c r="I4042" s="158"/>
      <c r="J4042" s="158"/>
      <c r="K4042" s="158"/>
      <c r="L4042" s="158"/>
      <c r="M4042" s="158"/>
      <c r="N4042" s="158"/>
      <c r="O4042" s="158"/>
      <c r="P4042" s="158"/>
      <c r="Q4042" s="158"/>
      <c r="R4042" s="158"/>
      <c r="S4042" s="158"/>
      <c r="T4042" s="158"/>
      <c r="U4042" s="158"/>
      <c r="V4042" s="158"/>
      <c r="W4042" s="158"/>
      <c r="X4042" s="158"/>
      <c r="Y4042" s="158"/>
      <c r="Z4042" s="158"/>
      <c r="AA4042" s="158"/>
      <c r="AB4042" s="158"/>
      <c r="AC4042" s="158"/>
      <c r="AD4042" s="158"/>
      <c r="AE4042" s="158"/>
      <c r="AF4042" s="158"/>
      <c r="AG4042" s="158"/>
      <c r="AH4042" s="158"/>
      <c r="AI4042" s="158"/>
      <c r="AJ4042" s="158"/>
      <c r="AK4042" s="158"/>
      <c r="AL4042" s="158"/>
      <c r="AM4042" s="158"/>
      <c r="AN4042" s="158"/>
      <c r="AO4042" s="158"/>
      <c r="AP4042" s="158"/>
      <c r="AQ4042" s="158"/>
      <c r="AR4042" s="158"/>
      <c r="AS4042" s="158"/>
      <c r="AT4042" s="158"/>
      <c r="AU4042" s="158"/>
      <c r="AV4042" s="158"/>
      <c r="AW4042" s="158"/>
      <c r="AX4042" s="158"/>
      <c r="AY4042" s="158"/>
      <c r="AZ4042" s="158"/>
      <c r="BA4042" s="158"/>
      <c r="BB4042" s="158"/>
      <c r="BC4042" s="158"/>
      <c r="BD4042" s="159"/>
      <c r="BE4042" s="158"/>
      <c r="BF4042" s="158"/>
      <c r="BG4042" s="158"/>
      <c r="BH4042" s="158"/>
      <c r="BI4042" s="159"/>
      <c r="BJ4042" s="158"/>
      <c r="BK4042" s="158"/>
      <c r="BL4042" s="158"/>
      <c r="BM4042" s="158"/>
      <c r="BN4042" s="158"/>
      <c r="BO4042" s="158"/>
      <c r="BP4042" s="158"/>
      <c r="BQ4042" s="158"/>
      <c r="BR4042" s="158"/>
      <c r="BS4042" s="158"/>
      <c r="BT4042" s="158"/>
      <c r="BU4042" s="158"/>
      <c r="BV4042" s="158"/>
      <c r="BW4042" s="158"/>
      <c r="BX4042" s="158"/>
      <c r="BY4042" s="158"/>
      <c r="BZ4042" s="158"/>
      <c r="CA4042" s="158"/>
      <c r="CB4042" s="158"/>
      <c r="CC4042" s="158"/>
      <c r="CD4042" s="158"/>
      <c r="CE4042" s="158"/>
      <c r="CF4042" s="158"/>
      <c r="CG4042" s="158"/>
      <c r="CH4042" s="158"/>
      <c r="CI4042" s="158"/>
      <c r="CJ4042" s="158"/>
      <c r="CK4042" s="158"/>
      <c r="CL4042" s="158"/>
      <c r="CM4042" s="158"/>
      <c r="CN4042" s="158"/>
      <c r="CO4042" s="158"/>
      <c r="CP4042" s="158"/>
      <c r="CQ4042" s="158"/>
      <c r="CR4042" s="158"/>
      <c r="CS4042" s="158"/>
      <c r="CT4042" s="158"/>
      <c r="CU4042" s="158"/>
      <c r="CV4042" s="158"/>
      <c r="CW4042" s="158"/>
      <c r="CX4042" s="158"/>
      <c r="CY4042" s="158"/>
      <c r="CZ4042" s="158"/>
      <c r="DA4042" s="158"/>
      <c r="DB4042" s="158"/>
      <c r="DC4042" s="158"/>
      <c r="DD4042" s="158"/>
      <c r="DE4042" s="158"/>
      <c r="DF4042" s="158"/>
      <c r="DG4042" s="158"/>
      <c r="DH4042" s="158"/>
      <c r="DI4042" s="158"/>
      <c r="DJ4042" s="158"/>
      <c r="DK4042" s="158"/>
      <c r="DL4042" s="158"/>
      <c r="DM4042" s="158"/>
      <c r="DN4042" s="158"/>
      <c r="DO4042" s="158"/>
      <c r="DP4042" s="158"/>
      <c r="DQ4042" s="158"/>
      <c r="DR4042" s="158"/>
      <c r="DS4042" s="160"/>
    </row>
    <row r="4043" spans="1:123" s="110" customFormat="1">
      <c r="A4043" s="184"/>
      <c r="B4043" s="180"/>
      <c r="D4043" s="192"/>
      <c r="E4043" s="157"/>
      <c r="F4043" s="158"/>
      <c r="G4043" s="158"/>
      <c r="H4043" s="158"/>
      <c r="I4043" s="158"/>
      <c r="J4043" s="158"/>
      <c r="K4043" s="158"/>
      <c r="L4043" s="158"/>
      <c r="M4043" s="158"/>
      <c r="N4043" s="158"/>
      <c r="O4043" s="158"/>
      <c r="P4043" s="158"/>
      <c r="Q4043" s="158"/>
      <c r="R4043" s="158"/>
      <c r="S4043" s="158"/>
      <c r="T4043" s="158"/>
      <c r="U4043" s="158"/>
      <c r="V4043" s="158"/>
      <c r="W4043" s="158"/>
      <c r="X4043" s="158"/>
      <c r="Y4043" s="158"/>
      <c r="Z4043" s="158"/>
      <c r="AA4043" s="158"/>
      <c r="AB4043" s="158"/>
      <c r="AC4043" s="158"/>
      <c r="AD4043" s="158"/>
      <c r="AE4043" s="158"/>
      <c r="AF4043" s="158"/>
      <c r="AG4043" s="158"/>
      <c r="AH4043" s="158"/>
      <c r="AI4043" s="158"/>
      <c r="AJ4043" s="158"/>
      <c r="AK4043" s="158"/>
      <c r="AL4043" s="158"/>
      <c r="AM4043" s="158"/>
      <c r="AN4043" s="158"/>
      <c r="AO4043" s="158"/>
      <c r="AP4043" s="158"/>
      <c r="AQ4043" s="158"/>
      <c r="AR4043" s="158"/>
      <c r="AS4043" s="158"/>
      <c r="AT4043" s="158"/>
      <c r="AU4043" s="158"/>
      <c r="AV4043" s="158"/>
      <c r="AW4043" s="158"/>
      <c r="AX4043" s="158"/>
      <c r="AY4043" s="158"/>
      <c r="AZ4043" s="158"/>
      <c r="BA4043" s="158"/>
      <c r="BB4043" s="158"/>
      <c r="BC4043" s="158"/>
      <c r="BD4043" s="159"/>
      <c r="BE4043" s="158"/>
      <c r="BF4043" s="158"/>
      <c r="BG4043" s="158"/>
      <c r="BH4043" s="158"/>
      <c r="BI4043" s="159"/>
      <c r="BJ4043" s="158"/>
      <c r="BK4043" s="158"/>
      <c r="BL4043" s="158"/>
      <c r="BM4043" s="158"/>
      <c r="BN4043" s="158"/>
      <c r="BO4043" s="158"/>
      <c r="BP4043" s="158"/>
      <c r="BQ4043" s="158"/>
      <c r="BR4043" s="158"/>
      <c r="BS4043" s="158"/>
      <c r="BT4043" s="158"/>
      <c r="BU4043" s="158"/>
      <c r="BV4043" s="158"/>
      <c r="BW4043" s="158"/>
      <c r="BX4043" s="158"/>
      <c r="BY4043" s="158"/>
      <c r="BZ4043" s="158"/>
      <c r="CA4043" s="158"/>
      <c r="CB4043" s="158"/>
      <c r="CC4043" s="158"/>
      <c r="CD4043" s="158"/>
      <c r="CE4043" s="158"/>
      <c r="CF4043" s="158"/>
      <c r="CG4043" s="158"/>
      <c r="CH4043" s="158"/>
      <c r="CI4043" s="158"/>
      <c r="CJ4043" s="158"/>
      <c r="CK4043" s="158"/>
      <c r="CL4043" s="158"/>
      <c r="CM4043" s="158"/>
      <c r="CN4043" s="158"/>
      <c r="CO4043" s="158"/>
      <c r="CP4043" s="158"/>
      <c r="CQ4043" s="158"/>
      <c r="CR4043" s="158"/>
      <c r="CS4043" s="158"/>
      <c r="CT4043" s="158"/>
      <c r="CU4043" s="158"/>
      <c r="CV4043" s="158"/>
      <c r="CW4043" s="158"/>
      <c r="CX4043" s="158"/>
      <c r="CY4043" s="158"/>
      <c r="CZ4043" s="158"/>
      <c r="DA4043" s="158"/>
      <c r="DB4043" s="158"/>
      <c r="DC4043" s="158"/>
      <c r="DD4043" s="158"/>
      <c r="DE4043" s="158"/>
      <c r="DF4043" s="158"/>
      <c r="DG4043" s="158"/>
      <c r="DH4043" s="158"/>
      <c r="DI4043" s="158"/>
      <c r="DJ4043" s="158"/>
      <c r="DK4043" s="158"/>
      <c r="DL4043" s="158"/>
      <c r="DM4043" s="158"/>
      <c r="DN4043" s="158"/>
      <c r="DO4043" s="158"/>
      <c r="DP4043" s="158"/>
      <c r="DQ4043" s="158"/>
      <c r="DR4043" s="158"/>
      <c r="DS4043" s="160"/>
    </row>
    <row r="4044" spans="1:123" s="110" customFormat="1">
      <c r="A4044" s="184"/>
      <c r="B4044" s="180"/>
      <c r="D4044" s="192"/>
      <c r="E4044" s="157"/>
      <c r="F4044" s="158"/>
      <c r="G4044" s="158"/>
      <c r="H4044" s="158"/>
      <c r="I4044" s="158"/>
      <c r="J4044" s="158"/>
      <c r="K4044" s="158"/>
      <c r="L4044" s="158"/>
      <c r="M4044" s="158"/>
      <c r="N4044" s="158"/>
      <c r="O4044" s="158"/>
      <c r="P4044" s="158"/>
      <c r="Q4044" s="158"/>
      <c r="R4044" s="158"/>
      <c r="S4044" s="158"/>
      <c r="T4044" s="158"/>
      <c r="U4044" s="158"/>
      <c r="V4044" s="158"/>
      <c r="W4044" s="158"/>
      <c r="X4044" s="158"/>
      <c r="Y4044" s="158"/>
      <c r="Z4044" s="158"/>
      <c r="AA4044" s="158"/>
      <c r="AB4044" s="158"/>
      <c r="AC4044" s="158"/>
      <c r="AD4044" s="158"/>
      <c r="AE4044" s="158"/>
      <c r="AF4044" s="158"/>
      <c r="AG4044" s="158"/>
      <c r="AH4044" s="158"/>
      <c r="AI4044" s="158"/>
      <c r="AJ4044" s="158"/>
      <c r="AK4044" s="158"/>
      <c r="AL4044" s="158"/>
      <c r="AM4044" s="158"/>
      <c r="AN4044" s="158"/>
      <c r="AO4044" s="158"/>
      <c r="AP4044" s="158"/>
      <c r="AQ4044" s="158"/>
      <c r="AR4044" s="158"/>
      <c r="AS4044" s="158"/>
      <c r="AT4044" s="158"/>
      <c r="AU4044" s="158"/>
      <c r="AV4044" s="158"/>
      <c r="AW4044" s="158"/>
      <c r="AX4044" s="158"/>
      <c r="AY4044" s="158"/>
      <c r="AZ4044" s="158"/>
      <c r="BA4044" s="158"/>
      <c r="BB4044" s="158"/>
      <c r="BC4044" s="158"/>
      <c r="BD4044" s="159"/>
      <c r="BE4044" s="158"/>
      <c r="BF4044" s="158"/>
      <c r="BG4044" s="158"/>
      <c r="BH4044" s="158"/>
      <c r="BI4044" s="159"/>
      <c r="BJ4044" s="158"/>
      <c r="BK4044" s="158"/>
      <c r="BL4044" s="158"/>
      <c r="BM4044" s="158"/>
      <c r="BN4044" s="158"/>
      <c r="BO4044" s="158"/>
      <c r="BP4044" s="158"/>
      <c r="BQ4044" s="158"/>
      <c r="BR4044" s="158"/>
      <c r="BS4044" s="158"/>
      <c r="BT4044" s="158"/>
      <c r="BU4044" s="158"/>
      <c r="BV4044" s="158"/>
      <c r="BW4044" s="158"/>
      <c r="BX4044" s="158"/>
      <c r="BY4044" s="158"/>
      <c r="BZ4044" s="158"/>
      <c r="CA4044" s="158"/>
      <c r="CB4044" s="158"/>
      <c r="CC4044" s="158"/>
      <c r="CD4044" s="158"/>
      <c r="CE4044" s="158"/>
      <c r="CF4044" s="158"/>
      <c r="CG4044" s="158"/>
      <c r="CH4044" s="158"/>
      <c r="CI4044" s="158"/>
      <c r="CJ4044" s="158"/>
      <c r="CK4044" s="158"/>
      <c r="CL4044" s="158"/>
      <c r="CM4044" s="158"/>
      <c r="CN4044" s="158"/>
      <c r="CO4044" s="158"/>
      <c r="CP4044" s="158"/>
      <c r="CQ4044" s="158"/>
      <c r="CR4044" s="158"/>
      <c r="CS4044" s="158"/>
      <c r="CT4044" s="158"/>
      <c r="CU4044" s="158"/>
      <c r="CV4044" s="158"/>
      <c r="CW4044" s="158"/>
      <c r="CX4044" s="158"/>
      <c r="CY4044" s="158"/>
      <c r="CZ4044" s="158"/>
      <c r="DA4044" s="158"/>
      <c r="DB4044" s="158"/>
      <c r="DC4044" s="158"/>
      <c r="DD4044" s="158"/>
      <c r="DE4044" s="158"/>
      <c r="DF4044" s="158"/>
      <c r="DG4044" s="158"/>
      <c r="DH4044" s="158"/>
      <c r="DI4044" s="158"/>
      <c r="DJ4044" s="158"/>
      <c r="DK4044" s="158"/>
      <c r="DL4044" s="158"/>
      <c r="DM4044" s="158"/>
      <c r="DN4044" s="158"/>
      <c r="DO4044" s="158"/>
      <c r="DP4044" s="158"/>
      <c r="DQ4044" s="158"/>
      <c r="DR4044" s="158"/>
      <c r="DS4044" s="160"/>
    </row>
    <row r="4045" spans="1:123" s="110" customFormat="1">
      <c r="A4045" s="184"/>
      <c r="B4045" s="180"/>
      <c r="D4045" s="192"/>
      <c r="E4045" s="157"/>
      <c r="F4045" s="158"/>
      <c r="G4045" s="158"/>
      <c r="H4045" s="158"/>
      <c r="I4045" s="158"/>
      <c r="J4045" s="158"/>
      <c r="K4045" s="158"/>
      <c r="L4045" s="158"/>
      <c r="M4045" s="158"/>
      <c r="N4045" s="158"/>
      <c r="O4045" s="158"/>
      <c r="P4045" s="158"/>
      <c r="Q4045" s="158"/>
      <c r="R4045" s="158"/>
      <c r="S4045" s="158"/>
      <c r="T4045" s="158"/>
      <c r="U4045" s="158"/>
      <c r="V4045" s="158"/>
      <c r="W4045" s="158"/>
      <c r="X4045" s="158"/>
      <c r="Y4045" s="158"/>
      <c r="Z4045" s="158"/>
      <c r="AA4045" s="158"/>
      <c r="AB4045" s="158"/>
      <c r="AC4045" s="158"/>
      <c r="AD4045" s="158"/>
      <c r="AE4045" s="158"/>
      <c r="AF4045" s="158"/>
      <c r="AG4045" s="158"/>
      <c r="AH4045" s="158"/>
      <c r="AI4045" s="158"/>
      <c r="AJ4045" s="158"/>
      <c r="AK4045" s="158"/>
      <c r="AL4045" s="158"/>
      <c r="AM4045" s="158"/>
      <c r="AN4045" s="158"/>
      <c r="AO4045" s="158"/>
      <c r="AP4045" s="158"/>
      <c r="AQ4045" s="158"/>
      <c r="AR4045" s="158"/>
      <c r="AS4045" s="158"/>
      <c r="AT4045" s="158"/>
      <c r="AU4045" s="158"/>
      <c r="AV4045" s="158"/>
      <c r="AW4045" s="158"/>
      <c r="AX4045" s="158"/>
      <c r="AY4045" s="158"/>
      <c r="AZ4045" s="158"/>
      <c r="BA4045" s="158"/>
      <c r="BB4045" s="158"/>
      <c r="BC4045" s="158"/>
      <c r="BD4045" s="159"/>
      <c r="BE4045" s="158"/>
      <c r="BF4045" s="158"/>
      <c r="BG4045" s="158"/>
      <c r="BH4045" s="158"/>
      <c r="BI4045" s="159"/>
      <c r="BJ4045" s="158"/>
      <c r="BK4045" s="158"/>
      <c r="BL4045" s="158"/>
      <c r="BM4045" s="158"/>
      <c r="BN4045" s="158"/>
      <c r="BO4045" s="158"/>
      <c r="BP4045" s="158"/>
      <c r="BQ4045" s="158"/>
      <c r="BR4045" s="158"/>
      <c r="BS4045" s="158"/>
      <c r="BT4045" s="158"/>
      <c r="BU4045" s="158"/>
      <c r="BV4045" s="158"/>
      <c r="BW4045" s="158"/>
      <c r="BX4045" s="158"/>
      <c r="BY4045" s="158"/>
      <c r="BZ4045" s="158"/>
      <c r="CA4045" s="158"/>
      <c r="CB4045" s="158"/>
      <c r="CC4045" s="158"/>
      <c r="CD4045" s="158"/>
      <c r="CE4045" s="158"/>
      <c r="CF4045" s="158"/>
      <c r="CG4045" s="158"/>
      <c r="CH4045" s="158"/>
      <c r="CI4045" s="158"/>
      <c r="CJ4045" s="158"/>
      <c r="CK4045" s="158"/>
      <c r="CL4045" s="158"/>
      <c r="CM4045" s="158"/>
      <c r="CN4045" s="158"/>
      <c r="CO4045" s="158"/>
      <c r="CP4045" s="158"/>
      <c r="CQ4045" s="158"/>
      <c r="CR4045" s="158"/>
      <c r="CS4045" s="158"/>
      <c r="CT4045" s="158"/>
      <c r="CU4045" s="158"/>
      <c r="CV4045" s="158"/>
      <c r="CW4045" s="158"/>
      <c r="CX4045" s="158"/>
      <c r="CY4045" s="158"/>
      <c r="CZ4045" s="158"/>
      <c r="DA4045" s="158"/>
      <c r="DB4045" s="158"/>
      <c r="DC4045" s="158"/>
      <c r="DD4045" s="158"/>
      <c r="DE4045" s="158"/>
      <c r="DF4045" s="158"/>
      <c r="DG4045" s="158"/>
      <c r="DH4045" s="158"/>
      <c r="DI4045" s="158"/>
      <c r="DJ4045" s="158"/>
      <c r="DK4045" s="158"/>
      <c r="DL4045" s="158"/>
      <c r="DM4045" s="158"/>
      <c r="DN4045" s="158"/>
      <c r="DO4045" s="158"/>
      <c r="DP4045" s="158"/>
      <c r="DQ4045" s="158"/>
      <c r="DR4045" s="158"/>
      <c r="DS4045" s="160"/>
    </row>
    <row r="4046" spans="1:123" s="110" customFormat="1">
      <c r="A4046" s="184"/>
      <c r="B4046" s="180"/>
      <c r="D4046" s="192"/>
      <c r="E4046" s="157"/>
      <c r="F4046" s="158"/>
      <c r="G4046" s="158"/>
      <c r="H4046" s="158"/>
      <c r="I4046" s="158"/>
      <c r="J4046" s="158"/>
      <c r="K4046" s="158"/>
      <c r="L4046" s="158"/>
      <c r="M4046" s="158"/>
      <c r="N4046" s="158"/>
      <c r="O4046" s="158"/>
      <c r="P4046" s="158"/>
      <c r="Q4046" s="158"/>
      <c r="R4046" s="158"/>
      <c r="S4046" s="158"/>
      <c r="T4046" s="158"/>
      <c r="U4046" s="158"/>
      <c r="V4046" s="158"/>
      <c r="W4046" s="158"/>
      <c r="X4046" s="158"/>
      <c r="Y4046" s="158"/>
      <c r="Z4046" s="158"/>
      <c r="AA4046" s="158"/>
      <c r="AB4046" s="158"/>
      <c r="AC4046" s="158"/>
      <c r="AD4046" s="158"/>
      <c r="AE4046" s="158"/>
      <c r="AF4046" s="158"/>
      <c r="AG4046" s="158"/>
      <c r="AH4046" s="158"/>
      <c r="AI4046" s="158"/>
      <c r="AJ4046" s="158"/>
      <c r="AK4046" s="158"/>
      <c r="AL4046" s="158"/>
      <c r="AM4046" s="158"/>
      <c r="AN4046" s="158"/>
      <c r="AO4046" s="158"/>
      <c r="AP4046" s="158"/>
      <c r="AQ4046" s="158"/>
      <c r="AR4046" s="158"/>
      <c r="AS4046" s="158"/>
      <c r="AT4046" s="158"/>
      <c r="AU4046" s="158"/>
      <c r="AV4046" s="158"/>
      <c r="AW4046" s="158"/>
      <c r="AX4046" s="158"/>
      <c r="AY4046" s="158"/>
      <c r="AZ4046" s="158"/>
      <c r="BA4046" s="158"/>
      <c r="BB4046" s="158"/>
      <c r="BC4046" s="158"/>
      <c r="BD4046" s="159"/>
      <c r="BE4046" s="158"/>
      <c r="BF4046" s="158"/>
      <c r="BG4046" s="158"/>
      <c r="BH4046" s="158"/>
      <c r="BI4046" s="159"/>
      <c r="BJ4046" s="158"/>
      <c r="BK4046" s="158"/>
      <c r="BL4046" s="158"/>
      <c r="BM4046" s="158"/>
      <c r="BN4046" s="158"/>
      <c r="BO4046" s="158"/>
      <c r="BP4046" s="158"/>
      <c r="BQ4046" s="158"/>
      <c r="BR4046" s="158"/>
      <c r="BS4046" s="158"/>
      <c r="BT4046" s="158"/>
      <c r="BU4046" s="158"/>
      <c r="BV4046" s="158"/>
      <c r="BW4046" s="158"/>
      <c r="BX4046" s="158"/>
      <c r="BY4046" s="158"/>
      <c r="BZ4046" s="158"/>
      <c r="CA4046" s="158"/>
      <c r="CB4046" s="158"/>
      <c r="CC4046" s="158"/>
      <c r="CD4046" s="158"/>
      <c r="CE4046" s="158"/>
      <c r="CF4046" s="158"/>
      <c r="CG4046" s="158"/>
      <c r="CH4046" s="158"/>
      <c r="CI4046" s="158"/>
      <c r="CJ4046" s="158"/>
      <c r="CK4046" s="158"/>
      <c r="CL4046" s="158"/>
      <c r="CM4046" s="158"/>
      <c r="CN4046" s="158"/>
      <c r="CO4046" s="158"/>
      <c r="CP4046" s="158"/>
      <c r="CQ4046" s="158"/>
      <c r="CR4046" s="158"/>
      <c r="CS4046" s="158"/>
      <c r="CT4046" s="158"/>
      <c r="CU4046" s="158"/>
      <c r="CV4046" s="158"/>
      <c r="CW4046" s="158"/>
      <c r="CX4046" s="158"/>
      <c r="CY4046" s="158"/>
      <c r="CZ4046" s="158"/>
      <c r="DA4046" s="158"/>
      <c r="DB4046" s="158"/>
      <c r="DC4046" s="158"/>
      <c r="DD4046" s="158"/>
      <c r="DE4046" s="158"/>
      <c r="DF4046" s="158"/>
      <c r="DG4046" s="158"/>
      <c r="DH4046" s="158"/>
      <c r="DI4046" s="158"/>
      <c r="DJ4046" s="158"/>
      <c r="DK4046" s="158"/>
      <c r="DL4046" s="158"/>
      <c r="DM4046" s="158"/>
      <c r="DN4046" s="158"/>
      <c r="DO4046" s="158"/>
      <c r="DP4046" s="158"/>
      <c r="DQ4046" s="158"/>
      <c r="DR4046" s="158"/>
      <c r="DS4046" s="160"/>
    </row>
    <row r="4047" spans="1:123" s="110" customFormat="1">
      <c r="A4047" s="184"/>
      <c r="B4047" s="180"/>
      <c r="D4047" s="192"/>
      <c r="E4047" s="157"/>
      <c r="F4047" s="158"/>
      <c r="G4047" s="158"/>
      <c r="H4047" s="158"/>
      <c r="I4047" s="158"/>
      <c r="J4047" s="158"/>
      <c r="K4047" s="158"/>
      <c r="L4047" s="158"/>
      <c r="M4047" s="158"/>
      <c r="N4047" s="158"/>
      <c r="O4047" s="158"/>
      <c r="P4047" s="158"/>
      <c r="Q4047" s="158"/>
      <c r="R4047" s="158"/>
      <c r="S4047" s="158"/>
      <c r="T4047" s="158"/>
      <c r="U4047" s="158"/>
      <c r="V4047" s="158"/>
      <c r="W4047" s="158"/>
      <c r="X4047" s="158"/>
      <c r="Y4047" s="158"/>
      <c r="Z4047" s="158"/>
      <c r="AA4047" s="158"/>
      <c r="AB4047" s="158"/>
      <c r="AC4047" s="158"/>
      <c r="AD4047" s="158"/>
      <c r="AE4047" s="158"/>
      <c r="AF4047" s="158"/>
      <c r="AG4047" s="158"/>
      <c r="AH4047" s="158"/>
      <c r="AI4047" s="158"/>
      <c r="AJ4047" s="158"/>
      <c r="AK4047" s="158"/>
      <c r="AL4047" s="158"/>
      <c r="AM4047" s="158"/>
      <c r="AN4047" s="158"/>
      <c r="AO4047" s="158"/>
      <c r="AP4047" s="158"/>
      <c r="AQ4047" s="158"/>
      <c r="AR4047" s="158"/>
      <c r="AS4047" s="158"/>
      <c r="AT4047" s="158"/>
      <c r="AU4047" s="158"/>
      <c r="AV4047" s="158"/>
      <c r="AW4047" s="158"/>
      <c r="AX4047" s="158"/>
      <c r="AY4047" s="158"/>
      <c r="AZ4047" s="158"/>
      <c r="BA4047" s="158"/>
      <c r="BB4047" s="158"/>
      <c r="BC4047" s="158"/>
      <c r="BD4047" s="159"/>
      <c r="BE4047" s="158"/>
      <c r="BF4047" s="158"/>
      <c r="BG4047" s="158"/>
      <c r="BH4047" s="158"/>
      <c r="BI4047" s="159"/>
      <c r="BJ4047" s="158"/>
      <c r="BK4047" s="158"/>
      <c r="BL4047" s="158"/>
      <c r="BM4047" s="158"/>
      <c r="BN4047" s="158"/>
      <c r="BO4047" s="158"/>
      <c r="BP4047" s="158"/>
      <c r="BQ4047" s="158"/>
      <c r="BR4047" s="158"/>
      <c r="BS4047" s="158"/>
      <c r="BT4047" s="158"/>
      <c r="BU4047" s="158"/>
      <c r="BV4047" s="158"/>
      <c r="BW4047" s="158"/>
      <c r="BX4047" s="158"/>
      <c r="BY4047" s="158"/>
      <c r="BZ4047" s="158"/>
      <c r="CA4047" s="158"/>
      <c r="CB4047" s="158"/>
      <c r="CC4047" s="158"/>
      <c r="CD4047" s="158"/>
      <c r="CE4047" s="158"/>
      <c r="CF4047" s="158"/>
      <c r="CG4047" s="158"/>
      <c r="CH4047" s="158"/>
      <c r="CI4047" s="158"/>
      <c r="CJ4047" s="158"/>
      <c r="CK4047" s="158"/>
      <c r="CL4047" s="158"/>
      <c r="CM4047" s="158"/>
      <c r="CN4047" s="158"/>
      <c r="CO4047" s="158"/>
      <c r="CP4047" s="158"/>
      <c r="CQ4047" s="158"/>
      <c r="CR4047" s="158"/>
      <c r="CS4047" s="158"/>
      <c r="CT4047" s="158"/>
      <c r="CU4047" s="158"/>
      <c r="CV4047" s="158"/>
      <c r="CW4047" s="158"/>
      <c r="CX4047" s="158"/>
      <c r="CY4047" s="158"/>
      <c r="CZ4047" s="158"/>
      <c r="DA4047" s="158"/>
      <c r="DB4047" s="158"/>
      <c r="DC4047" s="158"/>
      <c r="DD4047" s="158"/>
      <c r="DE4047" s="158"/>
      <c r="DF4047" s="158"/>
      <c r="DG4047" s="158"/>
      <c r="DH4047" s="158"/>
      <c r="DI4047" s="158"/>
      <c r="DJ4047" s="158"/>
      <c r="DK4047" s="158"/>
      <c r="DL4047" s="158"/>
      <c r="DM4047" s="158"/>
      <c r="DN4047" s="158"/>
      <c r="DO4047" s="158"/>
      <c r="DP4047" s="158"/>
      <c r="DQ4047" s="158"/>
      <c r="DR4047" s="158"/>
      <c r="DS4047" s="160"/>
    </row>
    <row r="4048" spans="1:123" s="110" customFormat="1">
      <c r="A4048" s="184"/>
      <c r="B4048" s="180"/>
      <c r="D4048" s="192"/>
      <c r="E4048" s="157"/>
      <c r="F4048" s="158"/>
      <c r="G4048" s="158"/>
      <c r="H4048" s="158"/>
      <c r="I4048" s="158"/>
      <c r="J4048" s="158"/>
      <c r="K4048" s="158"/>
      <c r="L4048" s="158"/>
      <c r="M4048" s="158"/>
      <c r="N4048" s="158"/>
      <c r="O4048" s="158"/>
      <c r="P4048" s="158"/>
      <c r="Q4048" s="158"/>
      <c r="R4048" s="158"/>
      <c r="S4048" s="158"/>
      <c r="T4048" s="158"/>
      <c r="U4048" s="158"/>
      <c r="V4048" s="158"/>
      <c r="W4048" s="158"/>
      <c r="X4048" s="158"/>
      <c r="Y4048" s="158"/>
      <c r="Z4048" s="158"/>
      <c r="AA4048" s="158"/>
      <c r="AB4048" s="158"/>
      <c r="AC4048" s="158"/>
      <c r="AD4048" s="158"/>
      <c r="AE4048" s="158"/>
      <c r="AF4048" s="158"/>
      <c r="AG4048" s="158"/>
      <c r="AH4048" s="158"/>
      <c r="AI4048" s="158"/>
      <c r="AJ4048" s="158"/>
      <c r="AK4048" s="158"/>
      <c r="AL4048" s="158"/>
      <c r="AM4048" s="158"/>
      <c r="AN4048" s="158"/>
      <c r="AO4048" s="158"/>
      <c r="AP4048" s="158"/>
      <c r="AQ4048" s="158"/>
      <c r="AR4048" s="158"/>
      <c r="AS4048" s="158"/>
      <c r="AT4048" s="158"/>
      <c r="AU4048" s="158"/>
      <c r="AV4048" s="158"/>
      <c r="AW4048" s="158"/>
      <c r="AX4048" s="158"/>
      <c r="AY4048" s="158"/>
      <c r="AZ4048" s="158"/>
      <c r="BA4048" s="158"/>
      <c r="BB4048" s="158"/>
      <c r="BC4048" s="158"/>
      <c r="BD4048" s="159"/>
      <c r="BE4048" s="158"/>
      <c r="BF4048" s="158"/>
      <c r="BG4048" s="158"/>
      <c r="BH4048" s="158"/>
      <c r="BI4048" s="159"/>
      <c r="BJ4048" s="158"/>
      <c r="BK4048" s="158"/>
      <c r="BL4048" s="158"/>
      <c r="BM4048" s="158"/>
      <c r="BN4048" s="158"/>
      <c r="BO4048" s="158"/>
      <c r="BP4048" s="158"/>
      <c r="BQ4048" s="158"/>
      <c r="BR4048" s="158"/>
      <c r="BS4048" s="158"/>
      <c r="BT4048" s="158"/>
      <c r="BU4048" s="158"/>
      <c r="BV4048" s="158"/>
      <c r="BW4048" s="158"/>
      <c r="BX4048" s="158"/>
      <c r="BY4048" s="158"/>
      <c r="BZ4048" s="158"/>
      <c r="CA4048" s="158"/>
      <c r="CB4048" s="158"/>
      <c r="CC4048" s="158"/>
      <c r="CD4048" s="158"/>
      <c r="CE4048" s="158"/>
      <c r="CF4048" s="158"/>
      <c r="CG4048" s="158"/>
      <c r="CH4048" s="158"/>
      <c r="CI4048" s="158"/>
      <c r="CJ4048" s="158"/>
      <c r="CK4048" s="158"/>
      <c r="CL4048" s="158"/>
      <c r="CM4048" s="158"/>
      <c r="CN4048" s="158"/>
      <c r="CO4048" s="158"/>
      <c r="CP4048" s="158"/>
      <c r="CQ4048" s="158"/>
      <c r="CR4048" s="158"/>
      <c r="CS4048" s="158"/>
      <c r="CT4048" s="158"/>
      <c r="CU4048" s="158"/>
      <c r="CV4048" s="158"/>
      <c r="CW4048" s="158"/>
      <c r="CX4048" s="158"/>
      <c r="CY4048" s="158"/>
      <c r="CZ4048" s="158"/>
      <c r="DA4048" s="158"/>
      <c r="DB4048" s="158"/>
      <c r="DC4048" s="158"/>
      <c r="DD4048" s="158"/>
      <c r="DE4048" s="158"/>
      <c r="DF4048" s="158"/>
      <c r="DG4048" s="158"/>
      <c r="DH4048" s="158"/>
      <c r="DI4048" s="158"/>
      <c r="DJ4048" s="158"/>
      <c r="DK4048" s="158"/>
      <c r="DL4048" s="158"/>
      <c r="DM4048" s="158"/>
      <c r="DN4048" s="158"/>
      <c r="DO4048" s="158"/>
      <c r="DP4048" s="158"/>
      <c r="DQ4048" s="158"/>
      <c r="DR4048" s="158"/>
      <c r="DS4048" s="160"/>
    </row>
    <row r="4049" spans="1:123" s="110" customFormat="1">
      <c r="A4049" s="184"/>
      <c r="B4049" s="180"/>
      <c r="D4049" s="192"/>
      <c r="E4049" s="157"/>
      <c r="F4049" s="158"/>
      <c r="G4049" s="158"/>
      <c r="H4049" s="158"/>
      <c r="I4049" s="158"/>
      <c r="J4049" s="158"/>
      <c r="K4049" s="158"/>
      <c r="L4049" s="158"/>
      <c r="M4049" s="158"/>
      <c r="N4049" s="158"/>
      <c r="O4049" s="158"/>
      <c r="P4049" s="158"/>
      <c r="Q4049" s="158"/>
      <c r="R4049" s="158"/>
      <c r="S4049" s="158"/>
      <c r="T4049" s="158"/>
      <c r="U4049" s="158"/>
      <c r="V4049" s="158"/>
      <c r="W4049" s="158"/>
      <c r="X4049" s="158"/>
      <c r="Y4049" s="158"/>
      <c r="Z4049" s="158"/>
      <c r="AA4049" s="158"/>
      <c r="AB4049" s="158"/>
      <c r="AC4049" s="158"/>
      <c r="AD4049" s="158"/>
      <c r="AE4049" s="158"/>
      <c r="AF4049" s="158"/>
      <c r="AG4049" s="158"/>
      <c r="AH4049" s="158"/>
      <c r="AI4049" s="158"/>
      <c r="AJ4049" s="158"/>
      <c r="AK4049" s="158"/>
      <c r="AL4049" s="158"/>
      <c r="AM4049" s="158"/>
      <c r="AN4049" s="158"/>
      <c r="AO4049" s="158"/>
      <c r="AP4049" s="158"/>
      <c r="AQ4049" s="158"/>
      <c r="AR4049" s="158"/>
      <c r="AS4049" s="158"/>
      <c r="AT4049" s="158"/>
      <c r="AU4049" s="158"/>
      <c r="AV4049" s="158"/>
      <c r="AW4049" s="158"/>
      <c r="AX4049" s="158"/>
      <c r="AY4049" s="158"/>
      <c r="AZ4049" s="158"/>
      <c r="BA4049" s="158"/>
      <c r="BB4049" s="158"/>
      <c r="BC4049" s="158"/>
      <c r="BD4049" s="159"/>
      <c r="BE4049" s="158"/>
      <c r="BF4049" s="158"/>
      <c r="BG4049" s="158"/>
      <c r="BH4049" s="158"/>
      <c r="BI4049" s="159"/>
      <c r="BJ4049" s="158"/>
      <c r="BK4049" s="158"/>
      <c r="BL4049" s="158"/>
      <c r="BM4049" s="158"/>
      <c r="BN4049" s="158"/>
      <c r="BO4049" s="158"/>
      <c r="BP4049" s="158"/>
      <c r="BQ4049" s="158"/>
      <c r="BR4049" s="158"/>
      <c r="BS4049" s="158"/>
      <c r="BT4049" s="158"/>
      <c r="BU4049" s="158"/>
      <c r="BV4049" s="158"/>
      <c r="BW4049" s="158"/>
      <c r="BX4049" s="158"/>
      <c r="BY4049" s="158"/>
      <c r="BZ4049" s="158"/>
      <c r="CA4049" s="158"/>
      <c r="CB4049" s="158"/>
      <c r="CC4049" s="158"/>
      <c r="CD4049" s="158"/>
      <c r="CE4049" s="158"/>
      <c r="CF4049" s="158"/>
      <c r="CG4049" s="158"/>
      <c r="CH4049" s="158"/>
      <c r="CI4049" s="158"/>
      <c r="CJ4049" s="158"/>
      <c r="CK4049" s="158"/>
      <c r="CL4049" s="158"/>
      <c r="CM4049" s="158"/>
      <c r="CN4049" s="158"/>
      <c r="CO4049" s="158"/>
      <c r="CP4049" s="158"/>
      <c r="CQ4049" s="158"/>
      <c r="CR4049" s="158"/>
      <c r="CS4049" s="158"/>
      <c r="CT4049" s="158"/>
      <c r="CU4049" s="158"/>
      <c r="CV4049" s="158"/>
      <c r="CW4049" s="158"/>
      <c r="CX4049" s="158"/>
      <c r="CY4049" s="158"/>
      <c r="CZ4049" s="158"/>
      <c r="DA4049" s="158"/>
      <c r="DB4049" s="158"/>
      <c r="DC4049" s="158"/>
      <c r="DD4049" s="158"/>
      <c r="DE4049" s="158"/>
      <c r="DF4049" s="158"/>
      <c r="DG4049" s="158"/>
      <c r="DH4049" s="158"/>
      <c r="DI4049" s="158"/>
      <c r="DJ4049" s="158"/>
      <c r="DK4049" s="158"/>
      <c r="DL4049" s="158"/>
      <c r="DM4049" s="158"/>
      <c r="DN4049" s="158"/>
      <c r="DO4049" s="158"/>
      <c r="DP4049" s="158"/>
      <c r="DQ4049" s="158"/>
      <c r="DR4049" s="158"/>
      <c r="DS4049" s="160"/>
    </row>
    <row r="4050" spans="1:123" s="110" customFormat="1">
      <c r="A4050" s="184"/>
      <c r="B4050" s="180"/>
      <c r="D4050" s="192"/>
      <c r="E4050" s="157"/>
      <c r="F4050" s="158"/>
      <c r="G4050" s="158"/>
      <c r="H4050" s="158"/>
      <c r="I4050" s="158"/>
      <c r="J4050" s="158"/>
      <c r="K4050" s="158"/>
      <c r="L4050" s="158"/>
      <c r="M4050" s="158"/>
      <c r="N4050" s="158"/>
      <c r="O4050" s="158"/>
      <c r="P4050" s="158"/>
      <c r="Q4050" s="158"/>
      <c r="R4050" s="158"/>
      <c r="S4050" s="158"/>
      <c r="T4050" s="158"/>
      <c r="U4050" s="158"/>
      <c r="V4050" s="158"/>
      <c r="W4050" s="158"/>
      <c r="X4050" s="158"/>
      <c r="Y4050" s="158"/>
      <c r="Z4050" s="158"/>
      <c r="AA4050" s="158"/>
      <c r="AB4050" s="158"/>
      <c r="AC4050" s="158"/>
      <c r="AD4050" s="158"/>
      <c r="AE4050" s="158"/>
      <c r="AF4050" s="158"/>
      <c r="AG4050" s="158"/>
      <c r="AH4050" s="158"/>
      <c r="AI4050" s="158"/>
      <c r="AJ4050" s="158"/>
      <c r="AK4050" s="158"/>
      <c r="AL4050" s="158"/>
      <c r="AM4050" s="158"/>
      <c r="AN4050" s="158"/>
      <c r="AO4050" s="158"/>
      <c r="AP4050" s="158"/>
      <c r="AQ4050" s="158"/>
      <c r="AR4050" s="158"/>
      <c r="AS4050" s="158"/>
      <c r="AT4050" s="158"/>
      <c r="AU4050" s="158"/>
      <c r="AV4050" s="158"/>
      <c r="AW4050" s="158"/>
      <c r="AX4050" s="158"/>
      <c r="AY4050" s="158"/>
      <c r="AZ4050" s="158"/>
      <c r="BA4050" s="158"/>
      <c r="BB4050" s="158"/>
      <c r="BC4050" s="158"/>
      <c r="BD4050" s="159"/>
      <c r="BE4050" s="158"/>
      <c r="BF4050" s="158"/>
      <c r="BG4050" s="158"/>
      <c r="BH4050" s="158"/>
      <c r="BI4050" s="159"/>
      <c r="BJ4050" s="158"/>
      <c r="BK4050" s="158"/>
      <c r="BL4050" s="158"/>
      <c r="BM4050" s="158"/>
      <c r="BN4050" s="158"/>
      <c r="BO4050" s="158"/>
      <c r="BP4050" s="158"/>
      <c r="BQ4050" s="158"/>
      <c r="BR4050" s="158"/>
      <c r="BS4050" s="158"/>
      <c r="BT4050" s="158"/>
      <c r="BU4050" s="158"/>
      <c r="BV4050" s="158"/>
      <c r="BW4050" s="158"/>
      <c r="BX4050" s="158"/>
      <c r="BY4050" s="158"/>
      <c r="BZ4050" s="158"/>
      <c r="CA4050" s="158"/>
      <c r="CB4050" s="158"/>
      <c r="CC4050" s="158"/>
      <c r="CD4050" s="158"/>
      <c r="CE4050" s="158"/>
      <c r="CF4050" s="158"/>
      <c r="CG4050" s="158"/>
      <c r="CH4050" s="158"/>
      <c r="CI4050" s="158"/>
      <c r="CJ4050" s="158"/>
      <c r="CK4050" s="158"/>
      <c r="CL4050" s="158"/>
      <c r="CM4050" s="158"/>
      <c r="CN4050" s="158"/>
      <c r="CO4050" s="158"/>
      <c r="CP4050" s="158"/>
      <c r="CQ4050" s="158"/>
      <c r="CR4050" s="158"/>
      <c r="CS4050" s="158"/>
      <c r="CT4050" s="158"/>
      <c r="CU4050" s="158"/>
      <c r="CV4050" s="158"/>
      <c r="CW4050" s="158"/>
      <c r="CX4050" s="158"/>
      <c r="CY4050" s="158"/>
      <c r="CZ4050" s="158"/>
      <c r="DA4050" s="158"/>
      <c r="DB4050" s="158"/>
      <c r="DC4050" s="158"/>
      <c r="DD4050" s="158"/>
      <c r="DE4050" s="158"/>
      <c r="DF4050" s="158"/>
      <c r="DG4050" s="158"/>
      <c r="DH4050" s="158"/>
      <c r="DI4050" s="158"/>
      <c r="DJ4050" s="158"/>
      <c r="DK4050" s="158"/>
      <c r="DL4050" s="158"/>
      <c r="DM4050" s="158"/>
      <c r="DN4050" s="158"/>
      <c r="DO4050" s="158"/>
      <c r="DP4050" s="158"/>
      <c r="DQ4050" s="158"/>
      <c r="DR4050" s="158"/>
      <c r="DS4050" s="160"/>
    </row>
    <row r="4051" spans="1:123" s="110" customFormat="1">
      <c r="A4051" s="184"/>
      <c r="B4051" s="180"/>
      <c r="D4051" s="192"/>
      <c r="E4051" s="157"/>
      <c r="F4051" s="158"/>
      <c r="G4051" s="158"/>
      <c r="H4051" s="158"/>
      <c r="I4051" s="158"/>
      <c r="J4051" s="158"/>
      <c r="K4051" s="158"/>
      <c r="L4051" s="158"/>
      <c r="M4051" s="158"/>
      <c r="N4051" s="158"/>
      <c r="O4051" s="158"/>
      <c r="P4051" s="158"/>
      <c r="Q4051" s="158"/>
      <c r="R4051" s="158"/>
      <c r="S4051" s="158"/>
      <c r="T4051" s="158"/>
      <c r="U4051" s="158"/>
      <c r="V4051" s="158"/>
      <c r="W4051" s="158"/>
      <c r="X4051" s="158"/>
      <c r="Y4051" s="158"/>
      <c r="Z4051" s="158"/>
      <c r="AA4051" s="158"/>
      <c r="AB4051" s="158"/>
      <c r="AC4051" s="158"/>
      <c r="AD4051" s="158"/>
      <c r="AE4051" s="158"/>
      <c r="AF4051" s="158"/>
      <c r="AG4051" s="158"/>
      <c r="AH4051" s="158"/>
      <c r="AI4051" s="158"/>
      <c r="AJ4051" s="158"/>
      <c r="AK4051" s="158"/>
      <c r="AL4051" s="158"/>
      <c r="AM4051" s="158"/>
      <c r="AN4051" s="158"/>
      <c r="AO4051" s="158"/>
      <c r="AP4051" s="158"/>
      <c r="AQ4051" s="158"/>
      <c r="AR4051" s="158"/>
      <c r="AS4051" s="158"/>
      <c r="AT4051" s="158"/>
      <c r="AU4051" s="158"/>
      <c r="AV4051" s="158"/>
      <c r="AW4051" s="158"/>
      <c r="AX4051" s="158"/>
      <c r="AY4051" s="158"/>
      <c r="AZ4051" s="158"/>
      <c r="BA4051" s="158"/>
      <c r="BB4051" s="158"/>
      <c r="BC4051" s="158"/>
      <c r="BD4051" s="159"/>
      <c r="BE4051" s="158"/>
      <c r="BF4051" s="158"/>
      <c r="BG4051" s="158"/>
      <c r="BH4051" s="158"/>
      <c r="BI4051" s="159"/>
      <c r="BJ4051" s="158"/>
      <c r="BK4051" s="158"/>
      <c r="BL4051" s="158"/>
      <c r="BM4051" s="158"/>
      <c r="BN4051" s="158"/>
      <c r="BO4051" s="158"/>
      <c r="BP4051" s="158"/>
      <c r="BQ4051" s="158"/>
      <c r="BR4051" s="158"/>
      <c r="BS4051" s="158"/>
      <c r="BT4051" s="158"/>
      <c r="BU4051" s="158"/>
      <c r="BV4051" s="158"/>
      <c r="BW4051" s="158"/>
      <c r="BX4051" s="158"/>
      <c r="BY4051" s="158"/>
      <c r="BZ4051" s="158"/>
      <c r="CA4051" s="158"/>
      <c r="CB4051" s="158"/>
      <c r="CC4051" s="158"/>
      <c r="CD4051" s="158"/>
      <c r="CE4051" s="158"/>
      <c r="CF4051" s="158"/>
      <c r="CG4051" s="158"/>
      <c r="CH4051" s="158"/>
      <c r="CI4051" s="158"/>
      <c r="CJ4051" s="158"/>
      <c r="CK4051" s="158"/>
      <c r="CL4051" s="158"/>
      <c r="CM4051" s="158"/>
      <c r="CN4051" s="158"/>
      <c r="CO4051" s="158"/>
      <c r="CP4051" s="158"/>
      <c r="CQ4051" s="158"/>
      <c r="CR4051" s="158"/>
      <c r="CS4051" s="158"/>
      <c r="CT4051" s="158"/>
      <c r="CU4051" s="158"/>
      <c r="CV4051" s="158"/>
      <c r="CW4051" s="158"/>
      <c r="CX4051" s="158"/>
      <c r="CY4051" s="158"/>
      <c r="CZ4051" s="158"/>
      <c r="DA4051" s="158"/>
      <c r="DB4051" s="158"/>
      <c r="DC4051" s="158"/>
      <c r="DD4051" s="158"/>
      <c r="DE4051" s="158"/>
      <c r="DF4051" s="158"/>
      <c r="DG4051" s="158"/>
      <c r="DH4051" s="158"/>
      <c r="DI4051" s="158"/>
      <c r="DJ4051" s="158"/>
      <c r="DK4051" s="158"/>
      <c r="DL4051" s="158"/>
      <c r="DM4051" s="158"/>
      <c r="DN4051" s="158"/>
      <c r="DO4051" s="158"/>
      <c r="DP4051" s="158"/>
      <c r="DQ4051" s="158"/>
      <c r="DR4051" s="158"/>
      <c r="DS4051" s="160"/>
    </row>
    <row r="4052" spans="1:123" s="110" customFormat="1">
      <c r="A4052" s="184"/>
      <c r="B4052" s="180"/>
      <c r="D4052" s="192"/>
      <c r="E4052" s="157"/>
      <c r="F4052" s="158"/>
      <c r="G4052" s="158"/>
      <c r="H4052" s="158"/>
      <c r="I4052" s="158"/>
      <c r="J4052" s="158"/>
      <c r="K4052" s="158"/>
      <c r="L4052" s="158"/>
      <c r="M4052" s="158"/>
      <c r="N4052" s="158"/>
      <c r="O4052" s="158"/>
      <c r="P4052" s="158"/>
      <c r="Q4052" s="158"/>
      <c r="R4052" s="158"/>
      <c r="S4052" s="158"/>
      <c r="T4052" s="158"/>
      <c r="U4052" s="158"/>
      <c r="V4052" s="158"/>
      <c r="W4052" s="158"/>
      <c r="X4052" s="158"/>
      <c r="Y4052" s="158"/>
      <c r="Z4052" s="158"/>
      <c r="AA4052" s="158"/>
      <c r="AB4052" s="158"/>
      <c r="AC4052" s="158"/>
      <c r="AD4052" s="158"/>
      <c r="AE4052" s="158"/>
      <c r="AF4052" s="158"/>
      <c r="AG4052" s="158"/>
      <c r="AH4052" s="158"/>
      <c r="AI4052" s="158"/>
      <c r="AJ4052" s="158"/>
      <c r="AK4052" s="158"/>
      <c r="AL4052" s="158"/>
      <c r="AM4052" s="158"/>
      <c r="AN4052" s="158"/>
      <c r="AO4052" s="158"/>
      <c r="AP4052" s="158"/>
      <c r="AQ4052" s="158"/>
      <c r="AR4052" s="158"/>
      <c r="AS4052" s="158"/>
      <c r="AT4052" s="158"/>
      <c r="AU4052" s="158"/>
      <c r="AV4052" s="158"/>
      <c r="AW4052" s="158"/>
      <c r="AX4052" s="158"/>
      <c r="AY4052" s="158"/>
      <c r="AZ4052" s="158"/>
      <c r="BA4052" s="158"/>
      <c r="BB4052" s="158"/>
      <c r="BC4052" s="158"/>
      <c r="BD4052" s="159"/>
      <c r="BE4052" s="158"/>
      <c r="BF4052" s="158"/>
      <c r="BG4052" s="158"/>
      <c r="BH4052" s="158"/>
      <c r="BI4052" s="159"/>
      <c r="BJ4052" s="158"/>
      <c r="BK4052" s="158"/>
      <c r="BL4052" s="158"/>
      <c r="BM4052" s="158"/>
      <c r="BN4052" s="158"/>
      <c r="BO4052" s="158"/>
      <c r="BP4052" s="158"/>
      <c r="BQ4052" s="158"/>
      <c r="BR4052" s="158"/>
      <c r="BS4052" s="158"/>
      <c r="BT4052" s="158"/>
      <c r="BU4052" s="158"/>
      <c r="BV4052" s="158"/>
      <c r="BW4052" s="158"/>
      <c r="BX4052" s="158"/>
      <c r="BY4052" s="158"/>
      <c r="BZ4052" s="158"/>
      <c r="CA4052" s="158"/>
      <c r="CB4052" s="158"/>
      <c r="CC4052" s="158"/>
      <c r="CD4052" s="158"/>
      <c r="CE4052" s="158"/>
      <c r="CF4052" s="158"/>
      <c r="CG4052" s="158"/>
      <c r="CH4052" s="158"/>
      <c r="CI4052" s="158"/>
      <c r="CJ4052" s="158"/>
      <c r="CK4052" s="158"/>
      <c r="CL4052" s="158"/>
      <c r="CM4052" s="158"/>
      <c r="CN4052" s="158"/>
      <c r="CO4052" s="158"/>
      <c r="CP4052" s="158"/>
      <c r="CQ4052" s="158"/>
      <c r="CR4052" s="158"/>
      <c r="CS4052" s="158"/>
      <c r="CT4052" s="158"/>
      <c r="CU4052" s="158"/>
      <c r="CV4052" s="158"/>
      <c r="CW4052" s="158"/>
      <c r="CX4052" s="158"/>
      <c r="CY4052" s="158"/>
      <c r="CZ4052" s="158"/>
      <c r="DA4052" s="158"/>
      <c r="DB4052" s="158"/>
      <c r="DC4052" s="158"/>
      <c r="DD4052" s="158"/>
      <c r="DE4052" s="158"/>
      <c r="DF4052" s="158"/>
      <c r="DG4052" s="158"/>
      <c r="DH4052" s="158"/>
      <c r="DI4052" s="158"/>
      <c r="DJ4052" s="158"/>
      <c r="DK4052" s="158"/>
      <c r="DL4052" s="158"/>
      <c r="DM4052" s="158"/>
      <c r="DN4052" s="158"/>
      <c r="DO4052" s="158"/>
      <c r="DP4052" s="158"/>
      <c r="DQ4052" s="158"/>
      <c r="DR4052" s="158"/>
      <c r="DS4052" s="160"/>
    </row>
    <row r="4053" spans="1:123" s="110" customFormat="1">
      <c r="A4053" s="184"/>
      <c r="B4053" s="180"/>
      <c r="D4053" s="192"/>
      <c r="E4053" s="157"/>
      <c r="F4053" s="158"/>
      <c r="G4053" s="158"/>
      <c r="H4053" s="158"/>
      <c r="I4053" s="158"/>
      <c r="J4053" s="158"/>
      <c r="K4053" s="158"/>
      <c r="L4053" s="158"/>
      <c r="M4053" s="158"/>
      <c r="N4053" s="158"/>
      <c r="O4053" s="158"/>
      <c r="P4053" s="158"/>
      <c r="Q4053" s="158"/>
      <c r="R4053" s="158"/>
      <c r="S4053" s="158"/>
      <c r="T4053" s="158"/>
      <c r="U4053" s="158"/>
      <c r="V4053" s="158"/>
      <c r="W4053" s="158"/>
      <c r="X4053" s="158"/>
      <c r="Y4053" s="158"/>
      <c r="Z4053" s="158"/>
      <c r="AA4053" s="158"/>
      <c r="AB4053" s="158"/>
      <c r="AC4053" s="158"/>
      <c r="AD4053" s="158"/>
      <c r="AE4053" s="158"/>
      <c r="AF4053" s="158"/>
      <c r="AG4053" s="158"/>
      <c r="AH4053" s="158"/>
      <c r="AI4053" s="158"/>
      <c r="AJ4053" s="158"/>
      <c r="AK4053" s="158"/>
      <c r="AL4053" s="158"/>
      <c r="AM4053" s="158"/>
      <c r="AN4053" s="158"/>
      <c r="AO4053" s="158"/>
      <c r="AP4053" s="158"/>
      <c r="AQ4053" s="158"/>
      <c r="AR4053" s="158"/>
      <c r="AS4053" s="158"/>
      <c r="AT4053" s="158"/>
      <c r="AU4053" s="158"/>
      <c r="AV4053" s="158"/>
      <c r="AW4053" s="158"/>
      <c r="AX4053" s="158"/>
      <c r="AY4053" s="158"/>
      <c r="AZ4053" s="158"/>
      <c r="BA4053" s="158"/>
      <c r="BB4053" s="158"/>
      <c r="BC4053" s="158"/>
      <c r="BD4053" s="159"/>
      <c r="BE4053" s="158"/>
      <c r="BF4053" s="158"/>
      <c r="BG4053" s="158"/>
      <c r="BH4053" s="158"/>
      <c r="BI4053" s="159"/>
      <c r="BJ4053" s="158"/>
      <c r="BK4053" s="158"/>
      <c r="BL4053" s="158"/>
      <c r="BM4053" s="158"/>
      <c r="BN4053" s="158"/>
      <c r="BO4053" s="158"/>
      <c r="BP4053" s="158"/>
      <c r="BQ4053" s="158"/>
      <c r="BR4053" s="158"/>
      <c r="BS4053" s="158"/>
      <c r="BT4053" s="158"/>
      <c r="BU4053" s="158"/>
      <c r="BV4053" s="158"/>
      <c r="BW4053" s="158"/>
      <c r="BX4053" s="158"/>
      <c r="BY4053" s="158"/>
      <c r="BZ4053" s="158"/>
      <c r="CA4053" s="158"/>
      <c r="CB4053" s="158"/>
      <c r="CC4053" s="158"/>
      <c r="CD4053" s="158"/>
      <c r="CE4053" s="158"/>
      <c r="CF4053" s="158"/>
      <c r="CG4053" s="158"/>
      <c r="CH4053" s="158"/>
      <c r="CI4053" s="158"/>
      <c r="CJ4053" s="158"/>
      <c r="CK4053" s="158"/>
      <c r="CL4053" s="158"/>
      <c r="CM4053" s="158"/>
      <c r="CN4053" s="158"/>
      <c r="CO4053" s="158"/>
      <c r="CP4053" s="158"/>
      <c r="CQ4053" s="158"/>
      <c r="CR4053" s="158"/>
      <c r="CS4053" s="158"/>
      <c r="CT4053" s="158"/>
      <c r="CU4053" s="158"/>
      <c r="CV4053" s="158"/>
      <c r="CW4053" s="158"/>
      <c r="CX4053" s="158"/>
      <c r="CY4053" s="158"/>
      <c r="CZ4053" s="158"/>
      <c r="DA4053" s="158"/>
      <c r="DB4053" s="158"/>
      <c r="DC4053" s="158"/>
      <c r="DD4053" s="158"/>
      <c r="DE4053" s="158"/>
      <c r="DF4053" s="158"/>
      <c r="DG4053" s="158"/>
      <c r="DH4053" s="158"/>
      <c r="DI4053" s="158"/>
      <c r="DJ4053" s="158"/>
      <c r="DK4053" s="158"/>
      <c r="DL4053" s="158"/>
      <c r="DM4053" s="158"/>
      <c r="DN4053" s="158"/>
      <c r="DO4053" s="158"/>
      <c r="DP4053" s="158"/>
      <c r="DQ4053" s="158"/>
      <c r="DR4053" s="158"/>
      <c r="DS4053" s="160"/>
    </row>
    <row r="4054" spans="1:123" s="110" customFormat="1">
      <c r="A4054" s="184"/>
      <c r="B4054" s="180"/>
      <c r="D4054" s="192"/>
      <c r="E4054" s="157"/>
      <c r="F4054" s="158"/>
      <c r="G4054" s="158"/>
      <c r="H4054" s="158"/>
      <c r="I4054" s="158"/>
      <c r="J4054" s="158"/>
      <c r="K4054" s="158"/>
      <c r="L4054" s="158"/>
      <c r="M4054" s="158"/>
      <c r="N4054" s="158"/>
      <c r="O4054" s="158"/>
      <c r="P4054" s="158"/>
      <c r="Q4054" s="158"/>
      <c r="R4054" s="158"/>
      <c r="S4054" s="158"/>
      <c r="T4054" s="158"/>
      <c r="U4054" s="158"/>
      <c r="V4054" s="158"/>
      <c r="W4054" s="158"/>
      <c r="X4054" s="158"/>
      <c r="Y4054" s="158"/>
      <c r="Z4054" s="158"/>
      <c r="AA4054" s="158"/>
      <c r="AB4054" s="158"/>
      <c r="AC4054" s="158"/>
      <c r="AD4054" s="158"/>
      <c r="AE4054" s="158"/>
      <c r="AF4054" s="158"/>
      <c r="AG4054" s="158"/>
      <c r="AH4054" s="158"/>
      <c r="AI4054" s="158"/>
      <c r="AJ4054" s="158"/>
      <c r="AK4054" s="158"/>
      <c r="AL4054" s="158"/>
      <c r="AM4054" s="158"/>
      <c r="AN4054" s="158"/>
      <c r="AO4054" s="158"/>
      <c r="AP4054" s="158"/>
      <c r="AQ4054" s="158"/>
      <c r="AR4054" s="158"/>
      <c r="AS4054" s="158"/>
      <c r="AT4054" s="158"/>
      <c r="AU4054" s="158"/>
      <c r="AV4054" s="158"/>
      <c r="AW4054" s="158"/>
      <c r="AX4054" s="158"/>
      <c r="AY4054" s="158"/>
      <c r="AZ4054" s="158"/>
      <c r="BA4054" s="158"/>
      <c r="BB4054" s="158"/>
      <c r="BC4054" s="158"/>
      <c r="BD4054" s="159"/>
      <c r="BE4054" s="158"/>
      <c r="BF4054" s="158"/>
      <c r="BG4054" s="158"/>
      <c r="BH4054" s="158"/>
      <c r="BI4054" s="159"/>
      <c r="BJ4054" s="158"/>
      <c r="BK4054" s="158"/>
      <c r="BL4054" s="158"/>
      <c r="BM4054" s="158"/>
      <c r="BN4054" s="158"/>
      <c r="BO4054" s="158"/>
      <c r="BP4054" s="158"/>
      <c r="BQ4054" s="158"/>
      <c r="BR4054" s="158"/>
      <c r="BS4054" s="158"/>
      <c r="BT4054" s="158"/>
      <c r="BU4054" s="158"/>
      <c r="BV4054" s="158"/>
      <c r="BW4054" s="158"/>
      <c r="BX4054" s="158"/>
      <c r="BY4054" s="158"/>
      <c r="BZ4054" s="158"/>
      <c r="CA4054" s="158"/>
      <c r="CB4054" s="158"/>
      <c r="CC4054" s="158"/>
      <c r="CD4054" s="158"/>
      <c r="CE4054" s="158"/>
      <c r="CF4054" s="158"/>
      <c r="CG4054" s="158"/>
      <c r="CH4054" s="158"/>
      <c r="CI4054" s="158"/>
      <c r="CJ4054" s="158"/>
      <c r="CK4054" s="158"/>
      <c r="CL4054" s="158"/>
      <c r="CM4054" s="158"/>
      <c r="CN4054" s="158"/>
      <c r="CO4054" s="158"/>
      <c r="CP4054" s="158"/>
      <c r="CQ4054" s="158"/>
      <c r="CR4054" s="158"/>
      <c r="CS4054" s="158"/>
      <c r="CT4054" s="158"/>
      <c r="CU4054" s="158"/>
      <c r="CV4054" s="158"/>
      <c r="CW4054" s="158"/>
      <c r="CX4054" s="158"/>
      <c r="CY4054" s="158"/>
      <c r="CZ4054" s="158"/>
      <c r="DA4054" s="158"/>
      <c r="DB4054" s="158"/>
      <c r="DC4054" s="158"/>
      <c r="DD4054" s="158"/>
      <c r="DE4054" s="158"/>
      <c r="DF4054" s="158"/>
      <c r="DG4054" s="158"/>
      <c r="DH4054" s="158"/>
      <c r="DI4054" s="158"/>
      <c r="DJ4054" s="158"/>
      <c r="DK4054" s="158"/>
      <c r="DL4054" s="158"/>
      <c r="DM4054" s="158"/>
      <c r="DN4054" s="158"/>
      <c r="DO4054" s="158"/>
      <c r="DP4054" s="158"/>
      <c r="DQ4054" s="158"/>
      <c r="DR4054" s="158"/>
      <c r="DS4054" s="160"/>
    </row>
    <row r="4055" spans="1:123" s="110" customFormat="1">
      <c r="A4055" s="184"/>
      <c r="B4055" s="180"/>
      <c r="D4055" s="192"/>
      <c r="E4055" s="157"/>
      <c r="F4055" s="158"/>
      <c r="G4055" s="158"/>
      <c r="H4055" s="158"/>
      <c r="I4055" s="158"/>
      <c r="J4055" s="158"/>
      <c r="K4055" s="158"/>
      <c r="L4055" s="158"/>
      <c r="M4055" s="158"/>
      <c r="N4055" s="158"/>
      <c r="O4055" s="158"/>
      <c r="P4055" s="158"/>
      <c r="Q4055" s="158"/>
      <c r="R4055" s="158"/>
      <c r="S4055" s="158"/>
      <c r="T4055" s="158"/>
      <c r="U4055" s="158"/>
      <c r="V4055" s="158"/>
      <c r="W4055" s="158"/>
      <c r="X4055" s="158"/>
      <c r="Y4055" s="158"/>
      <c r="Z4055" s="158"/>
      <c r="AA4055" s="158"/>
      <c r="AB4055" s="158"/>
      <c r="AC4055" s="158"/>
      <c r="AD4055" s="158"/>
      <c r="AE4055" s="158"/>
      <c r="AF4055" s="158"/>
      <c r="AG4055" s="158"/>
      <c r="AH4055" s="158"/>
      <c r="AI4055" s="158"/>
      <c r="AJ4055" s="158"/>
      <c r="AK4055" s="158"/>
      <c r="AL4055" s="158"/>
      <c r="AM4055" s="158"/>
      <c r="AN4055" s="158"/>
      <c r="AO4055" s="158"/>
      <c r="AP4055" s="158"/>
      <c r="AQ4055" s="158"/>
      <c r="AR4055" s="158"/>
      <c r="AS4055" s="158"/>
      <c r="AT4055" s="158"/>
      <c r="AU4055" s="158"/>
      <c r="AV4055" s="158"/>
      <c r="AW4055" s="158"/>
      <c r="AX4055" s="158"/>
      <c r="AY4055" s="158"/>
      <c r="AZ4055" s="158"/>
      <c r="BA4055" s="158"/>
      <c r="BB4055" s="158"/>
      <c r="BC4055" s="158"/>
      <c r="BD4055" s="159"/>
      <c r="BE4055" s="158"/>
      <c r="BF4055" s="158"/>
      <c r="BG4055" s="158"/>
      <c r="BH4055" s="158"/>
      <c r="BI4055" s="159"/>
      <c r="BJ4055" s="158"/>
      <c r="BK4055" s="158"/>
      <c r="BL4055" s="158"/>
      <c r="BM4055" s="158"/>
      <c r="BN4055" s="158"/>
      <c r="BO4055" s="158"/>
      <c r="BP4055" s="158"/>
      <c r="BQ4055" s="158"/>
      <c r="BR4055" s="158"/>
      <c r="BS4055" s="158"/>
      <c r="BT4055" s="158"/>
      <c r="BU4055" s="158"/>
      <c r="BV4055" s="158"/>
      <c r="BW4055" s="158"/>
      <c r="BX4055" s="158"/>
      <c r="BY4055" s="158"/>
      <c r="BZ4055" s="158"/>
      <c r="CA4055" s="158"/>
      <c r="CB4055" s="158"/>
      <c r="CC4055" s="158"/>
      <c r="CD4055" s="158"/>
      <c r="CE4055" s="158"/>
      <c r="CF4055" s="158"/>
      <c r="CG4055" s="158"/>
      <c r="CH4055" s="158"/>
      <c r="CI4055" s="158"/>
      <c r="CJ4055" s="158"/>
      <c r="CK4055" s="158"/>
      <c r="CL4055" s="158"/>
      <c r="CM4055" s="158"/>
      <c r="CN4055" s="158"/>
      <c r="CO4055" s="158"/>
      <c r="CP4055" s="158"/>
      <c r="CQ4055" s="158"/>
      <c r="CR4055" s="158"/>
      <c r="CS4055" s="158"/>
      <c r="CT4055" s="158"/>
      <c r="CU4055" s="158"/>
      <c r="CV4055" s="158"/>
      <c r="CW4055" s="158"/>
      <c r="CX4055" s="158"/>
      <c r="CY4055" s="158"/>
      <c r="CZ4055" s="158"/>
      <c r="DA4055" s="158"/>
      <c r="DB4055" s="158"/>
      <c r="DC4055" s="158"/>
      <c r="DD4055" s="158"/>
      <c r="DE4055" s="158"/>
      <c r="DF4055" s="158"/>
      <c r="DG4055" s="158"/>
      <c r="DH4055" s="158"/>
      <c r="DI4055" s="158"/>
      <c r="DJ4055" s="158"/>
      <c r="DK4055" s="158"/>
      <c r="DL4055" s="158"/>
      <c r="DM4055" s="158"/>
      <c r="DN4055" s="158"/>
      <c r="DO4055" s="158"/>
      <c r="DP4055" s="158"/>
      <c r="DQ4055" s="158"/>
      <c r="DR4055" s="158"/>
      <c r="DS4055" s="160"/>
    </row>
    <row r="4056" spans="1:123" s="110" customFormat="1">
      <c r="A4056" s="184"/>
      <c r="B4056" s="180"/>
      <c r="D4056" s="192"/>
      <c r="E4056" s="157"/>
      <c r="F4056" s="158"/>
      <c r="G4056" s="158"/>
      <c r="H4056" s="158"/>
      <c r="I4056" s="158"/>
      <c r="J4056" s="158"/>
      <c r="K4056" s="158"/>
      <c r="L4056" s="158"/>
      <c r="M4056" s="158"/>
      <c r="N4056" s="158"/>
      <c r="O4056" s="158"/>
      <c r="P4056" s="158"/>
      <c r="Q4056" s="158"/>
      <c r="R4056" s="158"/>
      <c r="S4056" s="158"/>
      <c r="T4056" s="158"/>
      <c r="U4056" s="158"/>
      <c r="V4056" s="158"/>
      <c r="W4056" s="158"/>
      <c r="X4056" s="158"/>
      <c r="Y4056" s="158"/>
      <c r="Z4056" s="158"/>
      <c r="AA4056" s="158"/>
      <c r="AB4056" s="158"/>
      <c r="AC4056" s="158"/>
      <c r="AD4056" s="158"/>
      <c r="AE4056" s="158"/>
      <c r="AF4056" s="158"/>
      <c r="AG4056" s="158"/>
      <c r="AH4056" s="158"/>
      <c r="AI4056" s="158"/>
      <c r="AJ4056" s="158"/>
      <c r="AK4056" s="158"/>
      <c r="AL4056" s="158"/>
      <c r="AM4056" s="158"/>
      <c r="AN4056" s="158"/>
      <c r="AO4056" s="158"/>
      <c r="AP4056" s="158"/>
      <c r="AQ4056" s="158"/>
      <c r="AR4056" s="158"/>
      <c r="AS4056" s="158"/>
      <c r="AT4056" s="158"/>
      <c r="AU4056" s="158"/>
      <c r="AV4056" s="158"/>
      <c r="AW4056" s="158"/>
      <c r="AX4056" s="158"/>
      <c r="AY4056" s="158"/>
      <c r="AZ4056" s="158"/>
      <c r="BA4056" s="158"/>
      <c r="BB4056" s="158"/>
      <c r="BC4056" s="158"/>
      <c r="BD4056" s="159"/>
      <c r="BE4056" s="158"/>
      <c r="BF4056" s="158"/>
      <c r="BG4056" s="158"/>
      <c r="BH4056" s="158"/>
      <c r="BI4056" s="159"/>
      <c r="BJ4056" s="158"/>
      <c r="BK4056" s="158"/>
      <c r="BL4056" s="158"/>
      <c r="BM4056" s="158"/>
      <c r="BN4056" s="158"/>
      <c r="BO4056" s="158"/>
      <c r="BP4056" s="158"/>
      <c r="BQ4056" s="158"/>
      <c r="BR4056" s="158"/>
      <c r="BS4056" s="158"/>
      <c r="BT4056" s="158"/>
      <c r="BU4056" s="158"/>
      <c r="BV4056" s="158"/>
      <c r="BW4056" s="158"/>
      <c r="BX4056" s="158"/>
      <c r="BY4056" s="158"/>
      <c r="BZ4056" s="158"/>
      <c r="CA4056" s="158"/>
      <c r="CB4056" s="158"/>
      <c r="CC4056" s="158"/>
      <c r="CD4056" s="158"/>
      <c r="CE4056" s="158"/>
      <c r="CF4056" s="158"/>
      <c r="CG4056" s="158"/>
      <c r="CH4056" s="158"/>
      <c r="CI4056" s="158"/>
      <c r="CJ4056" s="158"/>
      <c r="CK4056" s="158"/>
      <c r="CL4056" s="158"/>
      <c r="CM4056" s="158"/>
      <c r="CN4056" s="158"/>
      <c r="CO4056" s="158"/>
      <c r="CP4056" s="158"/>
      <c r="CQ4056" s="158"/>
      <c r="CR4056" s="158"/>
      <c r="CS4056" s="158"/>
      <c r="CT4056" s="158"/>
      <c r="CU4056" s="158"/>
      <c r="CV4056" s="158"/>
      <c r="CW4056" s="158"/>
      <c r="CX4056" s="158"/>
      <c r="CY4056" s="158"/>
      <c r="CZ4056" s="158"/>
      <c r="DA4056" s="158"/>
      <c r="DB4056" s="158"/>
      <c r="DC4056" s="158"/>
      <c r="DD4056" s="158"/>
      <c r="DE4056" s="158"/>
      <c r="DF4056" s="158"/>
      <c r="DG4056" s="158"/>
      <c r="DH4056" s="158"/>
      <c r="DI4056" s="158"/>
      <c r="DJ4056" s="158"/>
      <c r="DK4056" s="158"/>
      <c r="DL4056" s="158"/>
      <c r="DM4056" s="158"/>
      <c r="DN4056" s="158"/>
      <c r="DO4056" s="158"/>
      <c r="DP4056" s="158"/>
      <c r="DQ4056" s="158"/>
      <c r="DR4056" s="158"/>
      <c r="DS4056" s="160"/>
    </row>
    <row r="4057" spans="1:123" s="110" customFormat="1">
      <c r="A4057" s="184"/>
      <c r="B4057" s="180"/>
      <c r="D4057" s="192"/>
      <c r="E4057" s="157"/>
      <c r="F4057" s="158"/>
      <c r="G4057" s="158"/>
      <c r="H4057" s="158"/>
      <c r="I4057" s="158"/>
      <c r="J4057" s="158"/>
      <c r="K4057" s="158"/>
      <c r="L4057" s="158"/>
      <c r="M4057" s="158"/>
      <c r="N4057" s="158"/>
      <c r="O4057" s="158"/>
      <c r="P4057" s="158"/>
      <c r="Q4057" s="158"/>
      <c r="R4057" s="158"/>
      <c r="S4057" s="158"/>
      <c r="T4057" s="158"/>
      <c r="U4057" s="158"/>
      <c r="V4057" s="158"/>
      <c r="W4057" s="158"/>
      <c r="X4057" s="158"/>
      <c r="Y4057" s="158"/>
      <c r="Z4057" s="158"/>
      <c r="AA4057" s="158"/>
      <c r="AB4057" s="158"/>
      <c r="AC4057" s="158"/>
      <c r="AD4057" s="158"/>
      <c r="AE4057" s="158"/>
      <c r="AF4057" s="158"/>
      <c r="AG4057" s="158"/>
      <c r="AH4057" s="158"/>
      <c r="AI4057" s="158"/>
      <c r="AJ4057" s="158"/>
      <c r="AK4057" s="158"/>
      <c r="AL4057" s="158"/>
      <c r="AM4057" s="158"/>
      <c r="AN4057" s="158"/>
      <c r="AO4057" s="158"/>
      <c r="AP4057" s="158"/>
      <c r="AQ4057" s="158"/>
      <c r="AR4057" s="158"/>
      <c r="AS4057" s="158"/>
      <c r="AT4057" s="158"/>
      <c r="AU4057" s="158"/>
      <c r="AV4057" s="158"/>
      <c r="AW4057" s="158"/>
      <c r="AX4057" s="158"/>
      <c r="AY4057" s="158"/>
      <c r="AZ4057" s="158"/>
      <c r="BA4057" s="158"/>
      <c r="BB4057" s="158"/>
      <c r="BC4057" s="158"/>
      <c r="BD4057" s="159"/>
      <c r="BE4057" s="158"/>
      <c r="BF4057" s="158"/>
      <c r="BG4057" s="158"/>
      <c r="BH4057" s="158"/>
      <c r="BI4057" s="159"/>
      <c r="BJ4057" s="158"/>
      <c r="BK4057" s="158"/>
      <c r="BL4057" s="158"/>
      <c r="BM4057" s="158"/>
      <c r="BN4057" s="158"/>
      <c r="BO4057" s="158"/>
      <c r="BP4057" s="158"/>
      <c r="BQ4057" s="158"/>
      <c r="BR4057" s="158"/>
      <c r="BS4057" s="158"/>
      <c r="BT4057" s="158"/>
      <c r="BU4057" s="158"/>
      <c r="BV4057" s="158"/>
      <c r="BW4057" s="158"/>
      <c r="BX4057" s="158"/>
      <c r="BY4057" s="158"/>
      <c r="BZ4057" s="158"/>
      <c r="CA4057" s="158"/>
      <c r="CB4057" s="158"/>
      <c r="CC4057" s="158"/>
      <c r="CD4057" s="158"/>
      <c r="CE4057" s="158"/>
      <c r="CF4057" s="158"/>
      <c r="CG4057" s="158"/>
      <c r="CH4057" s="158"/>
      <c r="CI4057" s="158"/>
      <c r="CJ4057" s="158"/>
      <c r="CK4057" s="158"/>
      <c r="CL4057" s="158"/>
      <c r="CM4057" s="158"/>
      <c r="CN4057" s="158"/>
      <c r="CO4057" s="158"/>
      <c r="CP4057" s="158"/>
      <c r="CQ4057" s="158"/>
      <c r="CR4057" s="158"/>
      <c r="CS4057" s="158"/>
      <c r="CT4057" s="158"/>
      <c r="CU4057" s="158"/>
      <c r="CV4057" s="158"/>
      <c r="CW4057" s="158"/>
      <c r="CX4057" s="158"/>
      <c r="CY4057" s="158"/>
      <c r="CZ4057" s="158"/>
      <c r="DA4057" s="158"/>
      <c r="DB4057" s="158"/>
      <c r="DC4057" s="158"/>
      <c r="DD4057" s="158"/>
      <c r="DE4057" s="158"/>
      <c r="DF4057" s="158"/>
      <c r="DG4057" s="158"/>
      <c r="DH4057" s="158"/>
      <c r="DI4057" s="158"/>
      <c r="DJ4057" s="158"/>
      <c r="DK4057" s="158"/>
      <c r="DL4057" s="158"/>
      <c r="DM4057" s="158"/>
      <c r="DN4057" s="158"/>
      <c r="DO4057" s="158"/>
      <c r="DP4057" s="158"/>
      <c r="DQ4057" s="158"/>
      <c r="DR4057" s="158"/>
      <c r="DS4057" s="160"/>
    </row>
    <row r="4058" spans="1:123" s="110" customFormat="1">
      <c r="A4058" s="184"/>
      <c r="B4058" s="180"/>
      <c r="D4058" s="192"/>
      <c r="E4058" s="157"/>
      <c r="F4058" s="158"/>
      <c r="G4058" s="158"/>
      <c r="H4058" s="158"/>
      <c r="I4058" s="158"/>
      <c r="J4058" s="158"/>
      <c r="K4058" s="158"/>
      <c r="L4058" s="158"/>
      <c r="M4058" s="158"/>
      <c r="N4058" s="158"/>
      <c r="O4058" s="158"/>
      <c r="P4058" s="158"/>
      <c r="Q4058" s="158"/>
      <c r="R4058" s="158"/>
      <c r="S4058" s="158"/>
      <c r="T4058" s="158"/>
      <c r="U4058" s="158"/>
      <c r="V4058" s="158"/>
      <c r="W4058" s="158"/>
      <c r="X4058" s="158"/>
      <c r="Y4058" s="158"/>
      <c r="Z4058" s="158"/>
      <c r="AA4058" s="158"/>
      <c r="AB4058" s="158"/>
      <c r="AC4058" s="158"/>
      <c r="AD4058" s="158"/>
      <c r="AE4058" s="158"/>
      <c r="AF4058" s="158"/>
      <c r="AG4058" s="158"/>
      <c r="AH4058" s="158"/>
      <c r="AI4058" s="158"/>
      <c r="AJ4058" s="158"/>
      <c r="AK4058" s="158"/>
      <c r="AL4058" s="158"/>
      <c r="AM4058" s="158"/>
      <c r="AN4058" s="158"/>
      <c r="AO4058" s="158"/>
      <c r="AP4058" s="158"/>
      <c r="AQ4058" s="158"/>
      <c r="AR4058" s="158"/>
      <c r="AS4058" s="158"/>
      <c r="AT4058" s="158"/>
      <c r="AU4058" s="158"/>
      <c r="AV4058" s="158"/>
      <c r="AW4058" s="158"/>
      <c r="AX4058" s="158"/>
      <c r="AY4058" s="158"/>
      <c r="AZ4058" s="158"/>
      <c r="BA4058" s="158"/>
      <c r="BB4058" s="158"/>
      <c r="BC4058" s="158"/>
      <c r="BD4058" s="159"/>
      <c r="BE4058" s="158"/>
      <c r="BF4058" s="158"/>
      <c r="BG4058" s="158"/>
      <c r="BH4058" s="158"/>
      <c r="BI4058" s="159"/>
      <c r="BJ4058" s="158"/>
      <c r="BK4058" s="158"/>
      <c r="BL4058" s="158"/>
      <c r="BM4058" s="158"/>
      <c r="BN4058" s="158"/>
      <c r="BO4058" s="158"/>
      <c r="BP4058" s="158"/>
      <c r="BQ4058" s="158"/>
      <c r="BR4058" s="158"/>
      <c r="BS4058" s="158"/>
      <c r="BT4058" s="158"/>
      <c r="BU4058" s="158"/>
      <c r="BV4058" s="158"/>
      <c r="BW4058" s="158"/>
      <c r="BX4058" s="158"/>
      <c r="BY4058" s="158"/>
      <c r="BZ4058" s="158"/>
      <c r="CA4058" s="158"/>
      <c r="CB4058" s="158"/>
      <c r="CC4058" s="158"/>
      <c r="CD4058" s="158"/>
      <c r="CE4058" s="158"/>
      <c r="CF4058" s="158"/>
      <c r="CG4058" s="158"/>
      <c r="CH4058" s="158"/>
      <c r="CI4058" s="158"/>
      <c r="CJ4058" s="158"/>
      <c r="CK4058" s="158"/>
      <c r="CL4058" s="158"/>
      <c r="CM4058" s="158"/>
      <c r="CN4058" s="158"/>
      <c r="CO4058" s="158"/>
      <c r="CP4058" s="158"/>
      <c r="CQ4058" s="158"/>
      <c r="CR4058" s="158"/>
      <c r="CS4058" s="158"/>
      <c r="CT4058" s="158"/>
      <c r="CU4058" s="158"/>
      <c r="CV4058" s="158"/>
      <c r="CW4058" s="158"/>
      <c r="CX4058" s="158"/>
      <c r="CY4058" s="158"/>
      <c r="CZ4058" s="158"/>
      <c r="DA4058" s="158"/>
      <c r="DB4058" s="158"/>
      <c r="DC4058" s="158"/>
      <c r="DD4058" s="158"/>
      <c r="DE4058" s="158"/>
      <c r="DF4058" s="158"/>
      <c r="DG4058" s="158"/>
      <c r="DH4058" s="158"/>
      <c r="DI4058" s="158"/>
      <c r="DJ4058" s="158"/>
      <c r="DK4058" s="158"/>
      <c r="DL4058" s="158"/>
      <c r="DM4058" s="158"/>
      <c r="DN4058" s="158"/>
      <c r="DO4058" s="158"/>
      <c r="DP4058" s="158"/>
      <c r="DQ4058" s="158"/>
      <c r="DR4058" s="158"/>
      <c r="DS4058" s="160"/>
    </row>
    <row r="4059" spans="1:123" s="110" customFormat="1">
      <c r="A4059" s="184"/>
      <c r="B4059" s="180"/>
      <c r="D4059" s="192"/>
      <c r="E4059" s="157"/>
      <c r="F4059" s="158"/>
      <c r="G4059" s="158"/>
      <c r="H4059" s="158"/>
      <c r="I4059" s="158"/>
      <c r="J4059" s="158"/>
      <c r="K4059" s="158"/>
      <c r="L4059" s="158"/>
      <c r="M4059" s="158"/>
      <c r="N4059" s="158"/>
      <c r="O4059" s="158"/>
      <c r="P4059" s="158"/>
      <c r="Q4059" s="158"/>
      <c r="R4059" s="158"/>
      <c r="S4059" s="158"/>
      <c r="T4059" s="158"/>
      <c r="U4059" s="158"/>
      <c r="V4059" s="158"/>
      <c r="W4059" s="158"/>
      <c r="X4059" s="158"/>
      <c r="Y4059" s="158"/>
      <c r="Z4059" s="158"/>
      <c r="AA4059" s="158"/>
      <c r="AB4059" s="158"/>
      <c r="AC4059" s="158"/>
      <c r="AD4059" s="158"/>
      <c r="AE4059" s="158"/>
      <c r="AF4059" s="158"/>
      <c r="AG4059" s="158"/>
      <c r="AH4059" s="158"/>
      <c r="AI4059" s="158"/>
      <c r="AJ4059" s="158"/>
      <c r="AK4059" s="158"/>
      <c r="AL4059" s="158"/>
      <c r="AM4059" s="158"/>
      <c r="AN4059" s="158"/>
      <c r="AO4059" s="158"/>
      <c r="AP4059" s="158"/>
      <c r="AQ4059" s="158"/>
      <c r="AR4059" s="158"/>
      <c r="AS4059" s="158"/>
      <c r="AT4059" s="158"/>
      <c r="AU4059" s="158"/>
      <c r="AV4059" s="158"/>
      <c r="AW4059" s="158"/>
      <c r="AX4059" s="158"/>
      <c r="AY4059" s="158"/>
      <c r="AZ4059" s="158"/>
      <c r="BA4059" s="158"/>
      <c r="BB4059" s="158"/>
      <c r="BC4059" s="158"/>
      <c r="BD4059" s="159"/>
      <c r="BE4059" s="158"/>
      <c r="BF4059" s="158"/>
      <c r="BG4059" s="158"/>
      <c r="BH4059" s="158"/>
      <c r="BI4059" s="159"/>
      <c r="BJ4059" s="158"/>
      <c r="BK4059" s="158"/>
      <c r="BL4059" s="158"/>
      <c r="BM4059" s="158"/>
      <c r="BN4059" s="158"/>
      <c r="BO4059" s="158"/>
      <c r="BP4059" s="158"/>
      <c r="BQ4059" s="158"/>
      <c r="BR4059" s="158"/>
      <c r="BS4059" s="158"/>
      <c r="BT4059" s="158"/>
      <c r="BU4059" s="158"/>
      <c r="BV4059" s="158"/>
      <c r="BW4059" s="158"/>
      <c r="BX4059" s="158"/>
      <c r="BY4059" s="158"/>
      <c r="BZ4059" s="158"/>
      <c r="CA4059" s="158"/>
      <c r="CB4059" s="158"/>
      <c r="CC4059" s="158"/>
      <c r="CD4059" s="158"/>
      <c r="CE4059" s="158"/>
      <c r="CF4059" s="158"/>
      <c r="CG4059" s="158"/>
      <c r="CH4059" s="158"/>
      <c r="CI4059" s="158"/>
      <c r="CJ4059" s="158"/>
      <c r="CK4059" s="158"/>
      <c r="CL4059" s="158"/>
      <c r="CM4059" s="158"/>
      <c r="CN4059" s="158"/>
      <c r="CO4059" s="158"/>
      <c r="CP4059" s="158"/>
      <c r="CQ4059" s="158"/>
      <c r="CR4059" s="158"/>
      <c r="CS4059" s="158"/>
      <c r="CT4059" s="158"/>
      <c r="CU4059" s="158"/>
      <c r="CV4059" s="158"/>
      <c r="CW4059" s="158"/>
      <c r="CX4059" s="158"/>
      <c r="CY4059" s="158"/>
      <c r="CZ4059" s="158"/>
      <c r="DA4059" s="158"/>
      <c r="DB4059" s="158"/>
      <c r="DC4059" s="158"/>
      <c r="DD4059" s="158"/>
      <c r="DE4059" s="158"/>
      <c r="DF4059" s="158"/>
      <c r="DG4059" s="158"/>
      <c r="DH4059" s="158"/>
      <c r="DI4059" s="158"/>
      <c r="DJ4059" s="158"/>
      <c r="DK4059" s="158"/>
      <c r="DL4059" s="158"/>
      <c r="DM4059" s="158"/>
      <c r="DN4059" s="158"/>
      <c r="DO4059" s="158"/>
      <c r="DP4059" s="158"/>
      <c r="DQ4059" s="158"/>
      <c r="DR4059" s="158"/>
      <c r="DS4059" s="160"/>
    </row>
    <row r="4060" spans="1:123" s="110" customFormat="1">
      <c r="A4060" s="184"/>
      <c r="B4060" s="180"/>
      <c r="D4060" s="192"/>
      <c r="E4060" s="157"/>
      <c r="F4060" s="158"/>
      <c r="G4060" s="158"/>
      <c r="H4060" s="158"/>
      <c r="I4060" s="158"/>
      <c r="J4060" s="158"/>
      <c r="K4060" s="158"/>
      <c r="L4060" s="158"/>
      <c r="M4060" s="158"/>
      <c r="N4060" s="158"/>
      <c r="O4060" s="158"/>
      <c r="P4060" s="158"/>
      <c r="Q4060" s="158"/>
      <c r="R4060" s="158"/>
      <c r="S4060" s="158"/>
      <c r="T4060" s="158"/>
      <c r="U4060" s="158"/>
      <c r="V4060" s="158"/>
      <c r="W4060" s="158"/>
      <c r="X4060" s="158"/>
      <c r="Y4060" s="158"/>
      <c r="Z4060" s="158"/>
      <c r="AA4060" s="158"/>
      <c r="AB4060" s="158"/>
      <c r="AC4060" s="158"/>
      <c r="AD4060" s="158"/>
      <c r="AE4060" s="158"/>
      <c r="AF4060" s="158"/>
      <c r="AG4060" s="158"/>
      <c r="AH4060" s="158"/>
      <c r="AI4060" s="158"/>
      <c r="AJ4060" s="158"/>
      <c r="AK4060" s="158"/>
      <c r="AL4060" s="158"/>
      <c r="AM4060" s="158"/>
      <c r="AN4060" s="158"/>
      <c r="AO4060" s="158"/>
      <c r="AP4060" s="158"/>
      <c r="AQ4060" s="158"/>
      <c r="AR4060" s="158"/>
      <c r="AS4060" s="158"/>
      <c r="AT4060" s="158"/>
      <c r="AU4060" s="158"/>
      <c r="AV4060" s="158"/>
      <c r="AW4060" s="158"/>
      <c r="AX4060" s="158"/>
      <c r="AY4060" s="158"/>
      <c r="AZ4060" s="158"/>
      <c r="BA4060" s="158"/>
      <c r="BB4060" s="158"/>
      <c r="BC4060" s="158"/>
      <c r="BD4060" s="159"/>
      <c r="BE4060" s="158"/>
      <c r="BF4060" s="158"/>
      <c r="BG4060" s="158"/>
      <c r="BH4060" s="158"/>
      <c r="BI4060" s="159"/>
      <c r="BJ4060" s="158"/>
      <c r="BK4060" s="158"/>
      <c r="BL4060" s="158"/>
      <c r="BM4060" s="158"/>
      <c r="BN4060" s="158"/>
      <c r="BO4060" s="158"/>
      <c r="BP4060" s="158"/>
      <c r="BQ4060" s="158"/>
      <c r="BR4060" s="158"/>
      <c r="BS4060" s="158"/>
      <c r="BT4060" s="158"/>
      <c r="BU4060" s="158"/>
      <c r="BV4060" s="158"/>
      <c r="BW4060" s="158"/>
      <c r="BX4060" s="158"/>
      <c r="BY4060" s="158"/>
      <c r="BZ4060" s="158"/>
      <c r="CA4060" s="158"/>
      <c r="CB4060" s="158"/>
      <c r="CC4060" s="158"/>
      <c r="CD4060" s="158"/>
      <c r="CE4060" s="158"/>
      <c r="CF4060" s="158"/>
      <c r="CG4060" s="158"/>
      <c r="CH4060" s="158"/>
      <c r="CI4060" s="158"/>
      <c r="CJ4060" s="158"/>
      <c r="CK4060" s="158"/>
      <c r="CL4060" s="158"/>
      <c r="CM4060" s="158"/>
      <c r="CN4060" s="158"/>
      <c r="CO4060" s="158"/>
      <c r="CP4060" s="158"/>
      <c r="CQ4060" s="158"/>
      <c r="CR4060" s="158"/>
      <c r="CS4060" s="158"/>
      <c r="CT4060" s="158"/>
      <c r="CU4060" s="158"/>
      <c r="CV4060" s="158"/>
      <c r="CW4060" s="158"/>
      <c r="CX4060" s="158"/>
      <c r="CY4060" s="158"/>
      <c r="CZ4060" s="158"/>
      <c r="DA4060" s="158"/>
      <c r="DB4060" s="158"/>
      <c r="DC4060" s="158"/>
      <c r="DD4060" s="158"/>
      <c r="DE4060" s="158"/>
      <c r="DF4060" s="158"/>
      <c r="DG4060" s="158"/>
      <c r="DH4060" s="158"/>
      <c r="DI4060" s="158"/>
      <c r="DJ4060" s="158"/>
      <c r="DK4060" s="158"/>
      <c r="DL4060" s="158"/>
      <c r="DM4060" s="158"/>
      <c r="DN4060" s="158"/>
      <c r="DO4060" s="158"/>
      <c r="DP4060" s="158"/>
      <c r="DQ4060" s="158"/>
      <c r="DR4060" s="158"/>
      <c r="DS4060" s="160"/>
    </row>
    <row r="4061" spans="1:123" s="110" customFormat="1">
      <c r="A4061" s="184"/>
      <c r="B4061" s="180"/>
      <c r="D4061" s="192"/>
      <c r="E4061" s="157"/>
      <c r="F4061" s="158"/>
      <c r="G4061" s="158"/>
      <c r="H4061" s="158"/>
      <c r="I4061" s="158"/>
      <c r="J4061" s="158"/>
      <c r="K4061" s="158"/>
      <c r="L4061" s="158"/>
      <c r="M4061" s="158"/>
      <c r="N4061" s="158"/>
      <c r="O4061" s="158"/>
      <c r="P4061" s="158"/>
      <c r="Q4061" s="158"/>
      <c r="R4061" s="158"/>
      <c r="S4061" s="158"/>
      <c r="T4061" s="158"/>
      <c r="U4061" s="158"/>
      <c r="V4061" s="158"/>
      <c r="W4061" s="158"/>
      <c r="X4061" s="158"/>
      <c r="Y4061" s="158"/>
      <c r="Z4061" s="158"/>
      <c r="AA4061" s="158"/>
      <c r="AB4061" s="158"/>
      <c r="AC4061" s="158"/>
      <c r="AD4061" s="158"/>
      <c r="AE4061" s="158"/>
      <c r="AF4061" s="158"/>
      <c r="AG4061" s="158"/>
      <c r="AH4061" s="158"/>
      <c r="AI4061" s="158"/>
      <c r="AJ4061" s="158"/>
      <c r="AK4061" s="158"/>
      <c r="AL4061" s="158"/>
      <c r="AM4061" s="158"/>
      <c r="AN4061" s="158"/>
      <c r="AO4061" s="158"/>
      <c r="AP4061" s="158"/>
      <c r="AQ4061" s="158"/>
      <c r="AR4061" s="158"/>
      <c r="AS4061" s="158"/>
      <c r="AT4061" s="158"/>
      <c r="AU4061" s="158"/>
      <c r="AV4061" s="158"/>
      <c r="AW4061" s="158"/>
      <c r="AX4061" s="158"/>
      <c r="AY4061" s="158"/>
      <c r="AZ4061" s="158"/>
      <c r="BA4061" s="158"/>
      <c r="BB4061" s="158"/>
      <c r="BC4061" s="158"/>
      <c r="BD4061" s="159"/>
      <c r="BE4061" s="158"/>
      <c r="BF4061" s="158"/>
      <c r="BG4061" s="158"/>
      <c r="BH4061" s="158"/>
      <c r="BI4061" s="159"/>
      <c r="BJ4061" s="158"/>
      <c r="BK4061" s="158"/>
      <c r="BL4061" s="158"/>
      <c r="BM4061" s="158"/>
      <c r="BN4061" s="158"/>
      <c r="BO4061" s="158"/>
      <c r="BP4061" s="158"/>
      <c r="BQ4061" s="158"/>
      <c r="BR4061" s="158"/>
      <c r="BS4061" s="158"/>
      <c r="BT4061" s="158"/>
      <c r="BU4061" s="158"/>
      <c r="BV4061" s="158"/>
      <c r="BW4061" s="158"/>
      <c r="BX4061" s="158"/>
      <c r="BY4061" s="158"/>
      <c r="BZ4061" s="158"/>
      <c r="CA4061" s="158"/>
      <c r="CB4061" s="158"/>
      <c r="CC4061" s="158"/>
      <c r="CD4061" s="158"/>
      <c r="CE4061" s="158"/>
      <c r="CF4061" s="158"/>
      <c r="CG4061" s="158"/>
      <c r="CH4061" s="158"/>
      <c r="CI4061" s="158"/>
      <c r="CJ4061" s="158"/>
      <c r="CK4061" s="158"/>
      <c r="CL4061" s="158"/>
      <c r="CM4061" s="158"/>
      <c r="CN4061" s="158"/>
      <c r="CO4061" s="158"/>
      <c r="CP4061" s="158"/>
      <c r="CQ4061" s="158"/>
      <c r="CR4061" s="158"/>
      <c r="CS4061" s="158"/>
      <c r="CT4061" s="158"/>
      <c r="CU4061" s="158"/>
      <c r="CV4061" s="158"/>
      <c r="CW4061" s="158"/>
      <c r="CX4061" s="158"/>
      <c r="CY4061" s="158"/>
      <c r="CZ4061" s="158"/>
      <c r="DA4061" s="158"/>
      <c r="DB4061" s="158"/>
      <c r="DC4061" s="158"/>
      <c r="DD4061" s="158"/>
      <c r="DE4061" s="158"/>
      <c r="DF4061" s="158"/>
      <c r="DG4061" s="158"/>
      <c r="DH4061" s="158"/>
      <c r="DI4061" s="158"/>
      <c r="DJ4061" s="158"/>
      <c r="DK4061" s="158"/>
      <c r="DL4061" s="158"/>
      <c r="DM4061" s="158"/>
      <c r="DN4061" s="158"/>
      <c r="DO4061" s="158"/>
      <c r="DP4061" s="158"/>
      <c r="DQ4061" s="158"/>
      <c r="DR4061" s="158"/>
      <c r="DS4061" s="160"/>
    </row>
    <row r="4062" spans="1:123" s="110" customFormat="1">
      <c r="A4062" s="184"/>
      <c r="B4062" s="180"/>
      <c r="D4062" s="192"/>
      <c r="E4062" s="157"/>
      <c r="F4062" s="158"/>
      <c r="G4062" s="158"/>
      <c r="H4062" s="158"/>
      <c r="I4062" s="158"/>
      <c r="J4062" s="158"/>
      <c r="K4062" s="158"/>
      <c r="L4062" s="158"/>
      <c r="M4062" s="158"/>
      <c r="N4062" s="158"/>
      <c r="O4062" s="158"/>
      <c r="P4062" s="158"/>
      <c r="Q4062" s="158"/>
      <c r="R4062" s="158"/>
      <c r="S4062" s="158"/>
      <c r="T4062" s="158"/>
      <c r="U4062" s="158"/>
      <c r="V4062" s="158"/>
      <c r="W4062" s="158"/>
      <c r="X4062" s="158"/>
      <c r="Y4062" s="158"/>
      <c r="Z4062" s="158"/>
      <c r="AA4062" s="158"/>
      <c r="AB4062" s="158"/>
      <c r="AC4062" s="158"/>
      <c r="AD4062" s="158"/>
      <c r="AE4062" s="158"/>
      <c r="AF4062" s="158"/>
      <c r="AG4062" s="158"/>
      <c r="AH4062" s="158"/>
      <c r="AI4062" s="158"/>
      <c r="AJ4062" s="158"/>
      <c r="AK4062" s="158"/>
      <c r="AL4062" s="158"/>
      <c r="AM4062" s="158"/>
      <c r="AN4062" s="158"/>
      <c r="AO4062" s="158"/>
      <c r="AP4062" s="158"/>
      <c r="AQ4062" s="158"/>
      <c r="AR4062" s="158"/>
      <c r="AS4062" s="158"/>
      <c r="AT4062" s="158"/>
      <c r="AU4062" s="158"/>
      <c r="AV4062" s="158"/>
      <c r="AW4062" s="158"/>
      <c r="AX4062" s="158"/>
      <c r="AY4062" s="158"/>
      <c r="AZ4062" s="158"/>
      <c r="BA4062" s="158"/>
      <c r="BB4062" s="158"/>
      <c r="BC4062" s="158"/>
      <c r="BD4062" s="159"/>
      <c r="BE4062" s="158"/>
      <c r="BF4062" s="158"/>
      <c r="BG4062" s="158"/>
      <c r="BH4062" s="158"/>
      <c r="BI4062" s="159"/>
      <c r="BJ4062" s="158"/>
      <c r="BK4062" s="158"/>
      <c r="BL4062" s="158"/>
      <c r="BM4062" s="158"/>
      <c r="BN4062" s="158"/>
      <c r="BO4062" s="158"/>
      <c r="BP4062" s="158"/>
      <c r="BQ4062" s="158"/>
      <c r="BR4062" s="158"/>
      <c r="BS4062" s="158"/>
      <c r="BT4062" s="158"/>
      <c r="BU4062" s="158"/>
      <c r="BV4062" s="158"/>
      <c r="BW4062" s="158"/>
      <c r="BX4062" s="158"/>
      <c r="BY4062" s="158"/>
      <c r="BZ4062" s="158"/>
      <c r="CA4062" s="158"/>
      <c r="CB4062" s="158"/>
      <c r="CC4062" s="158"/>
      <c r="CD4062" s="158"/>
      <c r="CE4062" s="158"/>
      <c r="CF4062" s="158"/>
      <c r="CG4062" s="158"/>
      <c r="CH4062" s="158"/>
      <c r="CI4062" s="158"/>
      <c r="CJ4062" s="158"/>
      <c r="CK4062" s="158"/>
      <c r="CL4062" s="158"/>
      <c r="CM4062" s="158"/>
      <c r="CN4062" s="158"/>
      <c r="CO4062" s="158"/>
      <c r="CP4062" s="158"/>
      <c r="CQ4062" s="158"/>
      <c r="CR4062" s="158"/>
      <c r="CS4062" s="158"/>
      <c r="CT4062" s="158"/>
      <c r="CU4062" s="158"/>
      <c r="CV4062" s="158"/>
      <c r="CW4062" s="158"/>
      <c r="CX4062" s="158"/>
      <c r="CY4062" s="158"/>
      <c r="CZ4062" s="158"/>
      <c r="DA4062" s="158"/>
      <c r="DB4062" s="158"/>
      <c r="DC4062" s="158"/>
      <c r="DD4062" s="158"/>
      <c r="DE4062" s="158"/>
      <c r="DF4062" s="158"/>
      <c r="DG4062" s="158"/>
      <c r="DH4062" s="158"/>
      <c r="DI4062" s="158"/>
      <c r="DJ4062" s="158"/>
      <c r="DK4062" s="158"/>
      <c r="DL4062" s="158"/>
      <c r="DM4062" s="158"/>
      <c r="DN4062" s="158"/>
      <c r="DO4062" s="158"/>
      <c r="DP4062" s="158"/>
      <c r="DQ4062" s="158"/>
      <c r="DR4062" s="158"/>
      <c r="DS4062" s="160"/>
    </row>
    <row r="4063" spans="1:123" s="110" customFormat="1">
      <c r="A4063" s="184"/>
      <c r="B4063" s="180"/>
      <c r="D4063" s="192"/>
      <c r="E4063" s="157"/>
      <c r="F4063" s="158"/>
      <c r="G4063" s="158"/>
      <c r="H4063" s="158"/>
      <c r="I4063" s="158"/>
      <c r="J4063" s="158"/>
      <c r="K4063" s="158"/>
      <c r="L4063" s="158"/>
      <c r="M4063" s="158"/>
      <c r="N4063" s="158"/>
      <c r="O4063" s="158"/>
      <c r="P4063" s="158"/>
      <c r="Q4063" s="158"/>
      <c r="R4063" s="158"/>
      <c r="S4063" s="158"/>
      <c r="T4063" s="158"/>
      <c r="U4063" s="158"/>
      <c r="V4063" s="158"/>
      <c r="W4063" s="158"/>
      <c r="X4063" s="158"/>
      <c r="Y4063" s="158"/>
      <c r="Z4063" s="158"/>
      <c r="AA4063" s="158"/>
      <c r="AB4063" s="158"/>
      <c r="AC4063" s="158"/>
      <c r="AD4063" s="158"/>
      <c r="AE4063" s="158"/>
      <c r="AF4063" s="158"/>
      <c r="AG4063" s="158"/>
      <c r="AH4063" s="158"/>
      <c r="AI4063" s="158"/>
      <c r="AJ4063" s="158"/>
      <c r="AK4063" s="158"/>
      <c r="AL4063" s="158"/>
      <c r="AM4063" s="158"/>
      <c r="AN4063" s="158"/>
      <c r="AO4063" s="158"/>
      <c r="AP4063" s="158"/>
      <c r="AQ4063" s="158"/>
      <c r="AR4063" s="158"/>
      <c r="AS4063" s="158"/>
      <c r="AT4063" s="158"/>
      <c r="AU4063" s="158"/>
      <c r="AV4063" s="158"/>
      <c r="AW4063" s="158"/>
      <c r="AX4063" s="158"/>
      <c r="AY4063" s="158"/>
      <c r="AZ4063" s="158"/>
      <c r="BA4063" s="158"/>
      <c r="BB4063" s="158"/>
      <c r="BC4063" s="158"/>
      <c r="BD4063" s="159"/>
      <c r="BE4063" s="158"/>
      <c r="BF4063" s="158"/>
      <c r="BG4063" s="158"/>
      <c r="BH4063" s="158"/>
      <c r="BI4063" s="159"/>
      <c r="BJ4063" s="158"/>
      <c r="BK4063" s="158"/>
      <c r="BL4063" s="158"/>
      <c r="BM4063" s="158"/>
      <c r="BN4063" s="158"/>
      <c r="BO4063" s="158"/>
      <c r="BP4063" s="158"/>
      <c r="BQ4063" s="158"/>
      <c r="BR4063" s="158"/>
      <c r="BS4063" s="158"/>
      <c r="BT4063" s="158"/>
      <c r="BU4063" s="158"/>
      <c r="BV4063" s="158"/>
      <c r="BW4063" s="158"/>
      <c r="BX4063" s="158"/>
      <c r="BY4063" s="158"/>
      <c r="BZ4063" s="158"/>
      <c r="CA4063" s="158"/>
      <c r="CB4063" s="158"/>
      <c r="CC4063" s="158"/>
      <c r="CD4063" s="158"/>
      <c r="CE4063" s="158"/>
      <c r="CF4063" s="158"/>
      <c r="CG4063" s="158"/>
      <c r="CH4063" s="158"/>
      <c r="CI4063" s="158"/>
      <c r="CJ4063" s="158"/>
      <c r="CK4063" s="158"/>
      <c r="CL4063" s="158"/>
      <c r="CM4063" s="158"/>
      <c r="CN4063" s="158"/>
      <c r="CO4063" s="158"/>
      <c r="CP4063" s="158"/>
      <c r="CQ4063" s="158"/>
      <c r="CR4063" s="158"/>
      <c r="CS4063" s="158"/>
      <c r="CT4063" s="158"/>
      <c r="CU4063" s="158"/>
      <c r="CV4063" s="158"/>
      <c r="CW4063" s="158"/>
      <c r="CX4063" s="158"/>
      <c r="CY4063" s="158"/>
      <c r="CZ4063" s="158"/>
      <c r="DA4063" s="158"/>
      <c r="DB4063" s="158"/>
      <c r="DC4063" s="158"/>
      <c r="DD4063" s="158"/>
      <c r="DE4063" s="158"/>
      <c r="DF4063" s="158"/>
      <c r="DG4063" s="158"/>
      <c r="DH4063" s="158"/>
      <c r="DI4063" s="158"/>
      <c r="DJ4063" s="158"/>
      <c r="DK4063" s="158"/>
      <c r="DL4063" s="158"/>
      <c r="DM4063" s="158"/>
      <c r="DN4063" s="158"/>
      <c r="DO4063" s="158"/>
      <c r="DP4063" s="158"/>
      <c r="DQ4063" s="158"/>
      <c r="DR4063" s="158"/>
      <c r="DS4063" s="160"/>
    </row>
    <row r="4064" spans="1:123" s="110" customFormat="1">
      <c r="A4064" s="184"/>
      <c r="B4064" s="180"/>
      <c r="D4064" s="192"/>
      <c r="E4064" s="157"/>
      <c r="F4064" s="158"/>
      <c r="G4064" s="158"/>
      <c r="H4064" s="158"/>
      <c r="I4064" s="158"/>
      <c r="J4064" s="158"/>
      <c r="K4064" s="158"/>
      <c r="L4064" s="158"/>
      <c r="M4064" s="158"/>
      <c r="N4064" s="158"/>
      <c r="O4064" s="158"/>
      <c r="P4064" s="158"/>
      <c r="Q4064" s="158"/>
      <c r="R4064" s="158"/>
      <c r="S4064" s="158"/>
      <c r="T4064" s="158"/>
      <c r="U4064" s="158"/>
      <c r="V4064" s="158"/>
      <c r="W4064" s="158"/>
      <c r="X4064" s="158"/>
      <c r="Y4064" s="158"/>
      <c r="Z4064" s="158"/>
      <c r="AA4064" s="158"/>
      <c r="AB4064" s="158"/>
      <c r="AC4064" s="158"/>
      <c r="AD4064" s="158"/>
      <c r="AE4064" s="158"/>
      <c r="AF4064" s="158"/>
      <c r="AG4064" s="158"/>
      <c r="AH4064" s="158"/>
      <c r="AI4064" s="158"/>
      <c r="AJ4064" s="158"/>
      <c r="AK4064" s="158"/>
      <c r="AL4064" s="158"/>
      <c r="AM4064" s="158"/>
      <c r="AN4064" s="158"/>
      <c r="AO4064" s="158"/>
      <c r="AP4064" s="158"/>
      <c r="AQ4064" s="158"/>
      <c r="AR4064" s="158"/>
      <c r="AS4064" s="158"/>
      <c r="AT4064" s="158"/>
      <c r="AU4064" s="158"/>
      <c r="AV4064" s="158"/>
      <c r="AW4064" s="158"/>
      <c r="AX4064" s="158"/>
      <c r="AY4064" s="158"/>
      <c r="AZ4064" s="158"/>
      <c r="BA4064" s="158"/>
      <c r="BB4064" s="158"/>
      <c r="BC4064" s="158"/>
      <c r="BD4064" s="159"/>
      <c r="BE4064" s="158"/>
      <c r="BF4064" s="158"/>
      <c r="BG4064" s="158"/>
      <c r="BH4064" s="158"/>
      <c r="BI4064" s="159"/>
      <c r="BJ4064" s="158"/>
      <c r="BK4064" s="158"/>
      <c r="BL4064" s="158"/>
      <c r="BM4064" s="158"/>
      <c r="BN4064" s="158"/>
      <c r="BO4064" s="158"/>
      <c r="BP4064" s="158"/>
      <c r="BQ4064" s="158"/>
      <c r="BR4064" s="158"/>
      <c r="BS4064" s="158"/>
      <c r="BT4064" s="158"/>
      <c r="BU4064" s="158"/>
      <c r="BV4064" s="158"/>
      <c r="BW4064" s="158"/>
      <c r="BX4064" s="158"/>
      <c r="BY4064" s="158"/>
      <c r="BZ4064" s="158"/>
      <c r="CA4064" s="158"/>
      <c r="CB4064" s="158"/>
      <c r="CC4064" s="158"/>
      <c r="CD4064" s="158"/>
      <c r="CE4064" s="158"/>
      <c r="CF4064" s="158"/>
      <c r="CG4064" s="158"/>
      <c r="CH4064" s="158"/>
      <c r="CI4064" s="158"/>
      <c r="CJ4064" s="158"/>
      <c r="CK4064" s="158"/>
      <c r="CL4064" s="158"/>
      <c r="CM4064" s="158"/>
      <c r="CN4064" s="158"/>
      <c r="CO4064" s="158"/>
      <c r="CP4064" s="158"/>
      <c r="CQ4064" s="158"/>
      <c r="CR4064" s="158"/>
      <c r="CS4064" s="158"/>
      <c r="CT4064" s="158"/>
      <c r="CU4064" s="158"/>
      <c r="CV4064" s="158"/>
      <c r="CW4064" s="158"/>
      <c r="CX4064" s="158"/>
      <c r="CY4064" s="158"/>
      <c r="CZ4064" s="158"/>
      <c r="DA4064" s="158"/>
      <c r="DB4064" s="158"/>
      <c r="DC4064" s="158"/>
      <c r="DD4064" s="158"/>
      <c r="DE4064" s="158"/>
      <c r="DF4064" s="158"/>
      <c r="DG4064" s="158"/>
      <c r="DH4064" s="158"/>
      <c r="DI4064" s="158"/>
      <c r="DJ4064" s="158"/>
      <c r="DK4064" s="158"/>
      <c r="DL4064" s="158"/>
      <c r="DM4064" s="158"/>
      <c r="DN4064" s="158"/>
      <c r="DO4064" s="158"/>
      <c r="DP4064" s="158"/>
      <c r="DQ4064" s="158"/>
      <c r="DR4064" s="158"/>
      <c r="DS4064" s="160"/>
    </row>
    <row r="4065" spans="1:123" s="110" customFormat="1">
      <c r="A4065" s="184"/>
      <c r="B4065" s="180"/>
      <c r="D4065" s="192"/>
      <c r="E4065" s="157"/>
      <c r="F4065" s="158"/>
      <c r="G4065" s="158"/>
      <c r="H4065" s="158"/>
      <c r="I4065" s="158"/>
      <c r="J4065" s="158"/>
      <c r="K4065" s="158"/>
      <c r="L4065" s="158"/>
      <c r="M4065" s="158"/>
      <c r="N4065" s="158"/>
      <c r="O4065" s="158"/>
      <c r="P4065" s="158"/>
      <c r="Q4065" s="158"/>
      <c r="R4065" s="158"/>
      <c r="S4065" s="158"/>
      <c r="T4065" s="158"/>
      <c r="U4065" s="158"/>
      <c r="V4065" s="158"/>
      <c r="W4065" s="158"/>
      <c r="X4065" s="158"/>
      <c r="Y4065" s="158"/>
      <c r="Z4065" s="158"/>
      <c r="AA4065" s="158"/>
      <c r="AB4065" s="158"/>
      <c r="AC4065" s="158"/>
      <c r="AD4065" s="158"/>
      <c r="AE4065" s="158"/>
      <c r="AF4065" s="158"/>
      <c r="AG4065" s="158"/>
      <c r="AH4065" s="158"/>
      <c r="AI4065" s="158"/>
      <c r="AJ4065" s="158"/>
      <c r="AK4065" s="158"/>
      <c r="AL4065" s="158"/>
      <c r="AM4065" s="158"/>
      <c r="AN4065" s="158"/>
      <c r="AO4065" s="158"/>
      <c r="AP4065" s="158"/>
      <c r="AQ4065" s="158"/>
      <c r="AR4065" s="158"/>
      <c r="AS4065" s="158"/>
      <c r="AT4065" s="158"/>
      <c r="AU4065" s="158"/>
      <c r="AV4065" s="158"/>
      <c r="AW4065" s="158"/>
      <c r="AX4065" s="158"/>
      <c r="AY4065" s="158"/>
      <c r="AZ4065" s="158"/>
      <c r="BA4065" s="158"/>
      <c r="BB4065" s="158"/>
      <c r="BC4065" s="158"/>
      <c r="BD4065" s="159"/>
      <c r="BE4065" s="158"/>
      <c r="BF4065" s="158"/>
      <c r="BG4065" s="158"/>
      <c r="BH4065" s="158"/>
      <c r="BI4065" s="159"/>
      <c r="BJ4065" s="158"/>
      <c r="BK4065" s="158"/>
      <c r="BL4065" s="158"/>
      <c r="BM4065" s="158"/>
      <c r="BN4065" s="158"/>
      <c r="BO4065" s="158"/>
      <c r="BP4065" s="158"/>
      <c r="BQ4065" s="158"/>
      <c r="BR4065" s="158"/>
      <c r="BS4065" s="158"/>
      <c r="BT4065" s="158"/>
      <c r="BU4065" s="158"/>
      <c r="BV4065" s="158"/>
      <c r="BW4065" s="158"/>
      <c r="BX4065" s="158"/>
      <c r="BY4065" s="158"/>
      <c r="BZ4065" s="158"/>
      <c r="CA4065" s="158"/>
      <c r="CB4065" s="158"/>
      <c r="CC4065" s="158"/>
      <c r="CD4065" s="158"/>
      <c r="CE4065" s="158"/>
      <c r="CF4065" s="158"/>
      <c r="CG4065" s="158"/>
      <c r="CH4065" s="158"/>
      <c r="CI4065" s="158"/>
      <c r="CJ4065" s="158"/>
      <c r="CK4065" s="158"/>
      <c r="CL4065" s="158"/>
      <c r="CM4065" s="158"/>
      <c r="CN4065" s="158"/>
      <c r="CO4065" s="158"/>
      <c r="CP4065" s="158"/>
      <c r="CQ4065" s="158"/>
      <c r="CR4065" s="158"/>
      <c r="CS4065" s="158"/>
      <c r="CT4065" s="158"/>
      <c r="CU4065" s="158"/>
      <c r="CV4065" s="158"/>
      <c r="CW4065" s="158"/>
      <c r="CX4065" s="158"/>
      <c r="CY4065" s="158"/>
      <c r="CZ4065" s="158"/>
      <c r="DA4065" s="158"/>
      <c r="DB4065" s="158"/>
      <c r="DC4065" s="158"/>
      <c r="DD4065" s="158"/>
      <c r="DE4065" s="158"/>
      <c r="DF4065" s="158"/>
      <c r="DG4065" s="158"/>
      <c r="DH4065" s="158"/>
      <c r="DI4065" s="158"/>
      <c r="DJ4065" s="158"/>
      <c r="DK4065" s="158"/>
      <c r="DL4065" s="158"/>
      <c r="DM4065" s="158"/>
      <c r="DN4065" s="158"/>
      <c r="DO4065" s="158"/>
      <c r="DP4065" s="158"/>
      <c r="DQ4065" s="158"/>
      <c r="DR4065" s="158"/>
      <c r="DS4065" s="160"/>
    </row>
    <row r="4066" spans="1:123" s="110" customFormat="1">
      <c r="A4066" s="184"/>
      <c r="B4066" s="180"/>
      <c r="D4066" s="192"/>
      <c r="E4066" s="157"/>
      <c r="F4066" s="158"/>
      <c r="G4066" s="158"/>
      <c r="H4066" s="158"/>
      <c r="I4066" s="158"/>
      <c r="J4066" s="158"/>
      <c r="K4066" s="158"/>
      <c r="L4066" s="158"/>
      <c r="M4066" s="158"/>
      <c r="N4066" s="158"/>
      <c r="O4066" s="158"/>
      <c r="P4066" s="158"/>
      <c r="Q4066" s="158"/>
      <c r="R4066" s="158"/>
      <c r="S4066" s="158"/>
      <c r="T4066" s="158"/>
      <c r="U4066" s="158"/>
      <c r="V4066" s="158"/>
      <c r="W4066" s="158"/>
      <c r="X4066" s="158"/>
      <c r="Y4066" s="158"/>
      <c r="Z4066" s="158"/>
      <c r="AA4066" s="158"/>
      <c r="AB4066" s="158"/>
      <c r="AC4066" s="158"/>
      <c r="AD4066" s="158"/>
      <c r="AE4066" s="158"/>
      <c r="AF4066" s="158"/>
      <c r="AG4066" s="158"/>
      <c r="AH4066" s="158"/>
      <c r="AI4066" s="158"/>
      <c r="AJ4066" s="158"/>
      <c r="AK4066" s="158"/>
      <c r="AL4066" s="158"/>
      <c r="AM4066" s="158"/>
      <c r="AN4066" s="158"/>
      <c r="AO4066" s="158"/>
      <c r="AP4066" s="158"/>
      <c r="AQ4066" s="158"/>
      <c r="AR4066" s="158"/>
      <c r="AS4066" s="158"/>
      <c r="AT4066" s="158"/>
      <c r="AU4066" s="158"/>
      <c r="AV4066" s="158"/>
      <c r="AW4066" s="158"/>
      <c r="AX4066" s="158"/>
      <c r="AY4066" s="158"/>
      <c r="AZ4066" s="158"/>
      <c r="BA4066" s="158"/>
      <c r="BB4066" s="158"/>
      <c r="BC4066" s="158"/>
      <c r="BD4066" s="159"/>
      <c r="BE4066" s="158"/>
      <c r="BF4066" s="158"/>
      <c r="BG4066" s="158"/>
      <c r="BH4066" s="158"/>
      <c r="BI4066" s="159"/>
      <c r="BJ4066" s="158"/>
      <c r="BK4066" s="158"/>
      <c r="BL4066" s="158"/>
      <c r="BM4066" s="158"/>
      <c r="BN4066" s="158"/>
      <c r="BO4066" s="158"/>
      <c r="BP4066" s="158"/>
      <c r="BQ4066" s="158"/>
      <c r="BR4066" s="158"/>
      <c r="BS4066" s="158"/>
      <c r="BT4066" s="158"/>
      <c r="BU4066" s="158"/>
      <c r="BV4066" s="158"/>
      <c r="BW4066" s="158"/>
      <c r="BX4066" s="158"/>
      <c r="BY4066" s="158"/>
      <c r="BZ4066" s="158"/>
      <c r="CA4066" s="158"/>
      <c r="CB4066" s="158"/>
      <c r="CC4066" s="158"/>
      <c r="CD4066" s="158"/>
      <c r="CE4066" s="158"/>
      <c r="CF4066" s="158"/>
      <c r="CG4066" s="158"/>
      <c r="CH4066" s="158"/>
      <c r="CI4066" s="158"/>
      <c r="CJ4066" s="158"/>
      <c r="CK4066" s="158"/>
      <c r="CL4066" s="158"/>
      <c r="CM4066" s="158"/>
      <c r="CN4066" s="158"/>
      <c r="CO4066" s="158"/>
      <c r="CP4066" s="158"/>
      <c r="CQ4066" s="158"/>
      <c r="CR4066" s="158"/>
      <c r="CS4066" s="158"/>
      <c r="CT4066" s="158"/>
      <c r="CU4066" s="158"/>
      <c r="CV4066" s="158"/>
      <c r="CW4066" s="158"/>
      <c r="CX4066" s="158"/>
      <c r="CY4066" s="158"/>
      <c r="CZ4066" s="158"/>
      <c r="DA4066" s="158"/>
      <c r="DB4066" s="158"/>
      <c r="DC4066" s="158"/>
      <c r="DD4066" s="158"/>
      <c r="DE4066" s="158"/>
      <c r="DF4066" s="158"/>
      <c r="DG4066" s="158"/>
      <c r="DH4066" s="158"/>
      <c r="DI4066" s="158"/>
      <c r="DJ4066" s="158"/>
      <c r="DK4066" s="158"/>
      <c r="DL4066" s="158"/>
      <c r="DM4066" s="158"/>
      <c r="DN4066" s="158"/>
      <c r="DO4066" s="158"/>
      <c r="DP4066" s="158"/>
      <c r="DQ4066" s="158"/>
      <c r="DR4066" s="158"/>
      <c r="DS4066" s="160"/>
    </row>
    <row r="4067" spans="1:123" s="110" customFormat="1">
      <c r="A4067" s="184"/>
      <c r="B4067" s="180"/>
      <c r="D4067" s="192"/>
      <c r="E4067" s="157"/>
      <c r="F4067" s="158"/>
      <c r="G4067" s="158"/>
      <c r="H4067" s="158"/>
      <c r="I4067" s="158"/>
      <c r="J4067" s="158"/>
      <c r="K4067" s="158"/>
      <c r="L4067" s="158"/>
      <c r="M4067" s="158"/>
      <c r="N4067" s="158"/>
      <c r="O4067" s="158"/>
      <c r="P4067" s="158"/>
      <c r="Q4067" s="158"/>
      <c r="R4067" s="158"/>
      <c r="S4067" s="158"/>
      <c r="T4067" s="158"/>
      <c r="U4067" s="158"/>
      <c r="V4067" s="158"/>
      <c r="W4067" s="158"/>
      <c r="X4067" s="158"/>
      <c r="Y4067" s="158"/>
      <c r="Z4067" s="158"/>
      <c r="AA4067" s="158"/>
      <c r="AB4067" s="158"/>
      <c r="AC4067" s="158"/>
      <c r="AD4067" s="158"/>
      <c r="AE4067" s="158"/>
      <c r="AF4067" s="158"/>
      <c r="AG4067" s="158"/>
      <c r="AH4067" s="158"/>
      <c r="AI4067" s="158"/>
      <c r="AJ4067" s="158"/>
      <c r="AK4067" s="158"/>
      <c r="AL4067" s="158"/>
      <c r="AM4067" s="158"/>
      <c r="AN4067" s="158"/>
      <c r="AO4067" s="158"/>
      <c r="AP4067" s="158"/>
      <c r="AQ4067" s="158"/>
      <c r="AR4067" s="158"/>
      <c r="AS4067" s="158"/>
      <c r="AT4067" s="158"/>
      <c r="AU4067" s="158"/>
      <c r="AV4067" s="158"/>
      <c r="AW4067" s="158"/>
      <c r="AX4067" s="158"/>
      <c r="AY4067" s="158"/>
      <c r="AZ4067" s="158"/>
      <c r="BA4067" s="158"/>
      <c r="BB4067" s="158"/>
      <c r="BC4067" s="158"/>
      <c r="BD4067" s="159"/>
      <c r="BE4067" s="158"/>
      <c r="BF4067" s="158"/>
      <c r="BG4067" s="158"/>
      <c r="BH4067" s="158"/>
      <c r="BI4067" s="159"/>
      <c r="BJ4067" s="158"/>
      <c r="BK4067" s="158"/>
      <c r="BL4067" s="158"/>
      <c r="BM4067" s="158"/>
      <c r="BN4067" s="158"/>
      <c r="BO4067" s="158"/>
      <c r="BP4067" s="158"/>
      <c r="BQ4067" s="158"/>
      <c r="BR4067" s="158"/>
      <c r="BS4067" s="158"/>
      <c r="BT4067" s="158"/>
      <c r="BU4067" s="158"/>
      <c r="BV4067" s="158"/>
      <c r="BW4067" s="158"/>
      <c r="BX4067" s="158"/>
      <c r="BY4067" s="158"/>
      <c r="BZ4067" s="158"/>
      <c r="CA4067" s="158"/>
      <c r="CB4067" s="158"/>
      <c r="CC4067" s="158"/>
      <c r="CD4067" s="158"/>
      <c r="CE4067" s="158"/>
      <c r="CF4067" s="158"/>
      <c r="CG4067" s="158"/>
      <c r="CH4067" s="158"/>
      <c r="CI4067" s="158"/>
      <c r="CJ4067" s="158"/>
      <c r="CK4067" s="158"/>
      <c r="CL4067" s="158"/>
      <c r="CM4067" s="158"/>
      <c r="CN4067" s="158"/>
      <c r="CO4067" s="158"/>
      <c r="CP4067" s="158"/>
      <c r="CQ4067" s="158"/>
      <c r="CR4067" s="158"/>
      <c r="CS4067" s="158"/>
      <c r="CT4067" s="158"/>
      <c r="CU4067" s="158"/>
      <c r="CV4067" s="158"/>
      <c r="CW4067" s="158"/>
      <c r="CX4067" s="158"/>
      <c r="CY4067" s="158"/>
      <c r="CZ4067" s="158"/>
      <c r="DA4067" s="158"/>
      <c r="DB4067" s="158"/>
      <c r="DC4067" s="158"/>
      <c r="DD4067" s="158"/>
      <c r="DE4067" s="158"/>
      <c r="DF4067" s="158"/>
      <c r="DG4067" s="158"/>
      <c r="DH4067" s="158"/>
      <c r="DI4067" s="158"/>
      <c r="DJ4067" s="158"/>
      <c r="DK4067" s="158"/>
      <c r="DL4067" s="158"/>
      <c r="DM4067" s="158"/>
      <c r="DN4067" s="158"/>
      <c r="DO4067" s="158"/>
      <c r="DP4067" s="158"/>
      <c r="DQ4067" s="158"/>
      <c r="DR4067" s="158"/>
      <c r="DS4067" s="160"/>
    </row>
    <row r="4068" spans="1:123" s="110" customFormat="1">
      <c r="A4068" s="184"/>
      <c r="B4068" s="180"/>
      <c r="D4068" s="192"/>
      <c r="E4068" s="157"/>
      <c r="F4068" s="158"/>
      <c r="G4068" s="158"/>
      <c r="H4068" s="158"/>
      <c r="I4068" s="158"/>
      <c r="J4068" s="158"/>
      <c r="K4068" s="158"/>
      <c r="L4068" s="158"/>
      <c r="M4068" s="158"/>
      <c r="N4068" s="158"/>
      <c r="O4068" s="158"/>
      <c r="P4068" s="158"/>
      <c r="Q4068" s="158"/>
      <c r="R4068" s="158"/>
      <c r="S4068" s="158"/>
      <c r="T4068" s="158"/>
      <c r="U4068" s="158"/>
      <c r="V4068" s="158"/>
      <c r="W4068" s="158"/>
      <c r="X4068" s="158"/>
      <c r="Y4068" s="158"/>
      <c r="Z4068" s="158"/>
      <c r="AA4068" s="158"/>
      <c r="AB4068" s="158"/>
      <c r="AC4068" s="158"/>
      <c r="AD4068" s="158"/>
      <c r="AE4068" s="158"/>
      <c r="AF4068" s="158"/>
      <c r="AG4068" s="158"/>
      <c r="AH4068" s="158"/>
      <c r="AI4068" s="158"/>
      <c r="AJ4068" s="158"/>
      <c r="AK4068" s="158"/>
      <c r="AL4068" s="158"/>
      <c r="AM4068" s="158"/>
      <c r="AN4068" s="158"/>
      <c r="AO4068" s="158"/>
      <c r="AP4068" s="158"/>
      <c r="AQ4068" s="158"/>
      <c r="AR4068" s="158"/>
      <c r="AS4068" s="158"/>
      <c r="AT4068" s="158"/>
      <c r="AU4068" s="158"/>
      <c r="AV4068" s="158"/>
      <c r="AW4068" s="158"/>
      <c r="AX4068" s="158"/>
      <c r="AY4068" s="158"/>
      <c r="AZ4068" s="158"/>
      <c r="BA4068" s="158"/>
      <c r="BB4068" s="158"/>
      <c r="BC4068" s="158"/>
      <c r="BD4068" s="159"/>
      <c r="BE4068" s="158"/>
      <c r="BF4068" s="158"/>
      <c r="BG4068" s="158"/>
      <c r="BH4068" s="158"/>
      <c r="BI4068" s="159"/>
      <c r="BJ4068" s="158"/>
      <c r="BK4068" s="158"/>
      <c r="BL4068" s="158"/>
      <c r="BM4068" s="158"/>
      <c r="BN4068" s="158"/>
      <c r="BO4068" s="158"/>
      <c r="BP4068" s="158"/>
      <c r="BQ4068" s="158"/>
      <c r="BR4068" s="158"/>
      <c r="BS4068" s="158"/>
      <c r="BT4068" s="158"/>
      <c r="BU4068" s="158"/>
      <c r="BV4068" s="158"/>
      <c r="BW4068" s="158"/>
      <c r="BX4068" s="158"/>
      <c r="BY4068" s="158"/>
      <c r="BZ4068" s="158"/>
      <c r="CA4068" s="158"/>
      <c r="CB4068" s="158"/>
      <c r="CC4068" s="158"/>
      <c r="CD4068" s="158"/>
      <c r="CE4068" s="158"/>
      <c r="CF4068" s="158"/>
      <c r="CG4068" s="158"/>
      <c r="CH4068" s="158"/>
      <c r="CI4068" s="158"/>
      <c r="CJ4068" s="158"/>
      <c r="CK4068" s="158"/>
      <c r="CL4068" s="158"/>
      <c r="CM4068" s="158"/>
      <c r="CN4068" s="158"/>
      <c r="CO4068" s="158"/>
      <c r="CP4068" s="158"/>
      <c r="CQ4068" s="158"/>
      <c r="CR4068" s="158"/>
      <c r="CS4068" s="158"/>
      <c r="CT4068" s="158"/>
      <c r="CU4068" s="158"/>
      <c r="CV4068" s="158"/>
      <c r="CW4068" s="158"/>
      <c r="CX4068" s="158"/>
      <c r="CY4068" s="158"/>
      <c r="CZ4068" s="158"/>
      <c r="DA4068" s="158"/>
      <c r="DB4068" s="158"/>
      <c r="DC4068" s="158"/>
      <c r="DD4068" s="158"/>
      <c r="DE4068" s="158"/>
      <c r="DF4068" s="158"/>
      <c r="DG4068" s="158"/>
      <c r="DH4068" s="158"/>
      <c r="DI4068" s="158"/>
      <c r="DJ4068" s="158"/>
      <c r="DK4068" s="158"/>
      <c r="DL4068" s="158"/>
      <c r="DM4068" s="158"/>
      <c r="DN4068" s="158"/>
      <c r="DO4068" s="158"/>
      <c r="DP4068" s="158"/>
      <c r="DQ4068" s="158"/>
      <c r="DR4068" s="158"/>
      <c r="DS4068" s="160"/>
    </row>
    <row r="4069" spans="1:123" s="110" customFormat="1">
      <c r="A4069" s="184"/>
      <c r="B4069" s="180"/>
      <c r="D4069" s="192"/>
      <c r="E4069" s="157"/>
      <c r="F4069" s="158"/>
      <c r="G4069" s="158"/>
      <c r="H4069" s="158"/>
      <c r="I4069" s="158"/>
      <c r="J4069" s="158"/>
      <c r="K4069" s="158"/>
      <c r="L4069" s="158"/>
      <c r="M4069" s="158"/>
      <c r="N4069" s="158"/>
      <c r="O4069" s="158"/>
      <c r="P4069" s="158"/>
      <c r="Q4069" s="158"/>
      <c r="R4069" s="158"/>
      <c r="S4069" s="158"/>
      <c r="T4069" s="158"/>
      <c r="U4069" s="158"/>
      <c r="V4069" s="158"/>
      <c r="W4069" s="158"/>
      <c r="X4069" s="158"/>
      <c r="Y4069" s="158"/>
      <c r="Z4069" s="158"/>
      <c r="AA4069" s="158"/>
      <c r="AB4069" s="158"/>
      <c r="AC4069" s="158"/>
      <c r="AD4069" s="158"/>
      <c r="AE4069" s="158"/>
      <c r="AF4069" s="158"/>
      <c r="AG4069" s="158"/>
      <c r="AH4069" s="158"/>
      <c r="AI4069" s="158"/>
      <c r="AJ4069" s="158"/>
      <c r="AK4069" s="158"/>
      <c r="AL4069" s="158"/>
      <c r="AM4069" s="158"/>
      <c r="AN4069" s="158"/>
      <c r="AO4069" s="158"/>
      <c r="AP4069" s="158"/>
      <c r="AQ4069" s="158"/>
      <c r="AR4069" s="158"/>
      <c r="AS4069" s="158"/>
      <c r="AT4069" s="158"/>
      <c r="AU4069" s="158"/>
      <c r="AV4069" s="158"/>
      <c r="AW4069" s="158"/>
      <c r="AX4069" s="158"/>
      <c r="AY4069" s="158"/>
      <c r="AZ4069" s="158"/>
      <c r="BA4069" s="158"/>
      <c r="BB4069" s="158"/>
      <c r="BC4069" s="158"/>
      <c r="BD4069" s="159"/>
      <c r="BE4069" s="158"/>
      <c r="BF4069" s="158"/>
      <c r="BG4069" s="158"/>
      <c r="BH4069" s="158"/>
      <c r="BI4069" s="159"/>
      <c r="BJ4069" s="158"/>
      <c r="BK4069" s="158"/>
      <c r="BL4069" s="158"/>
      <c r="BM4069" s="158"/>
      <c r="BN4069" s="158"/>
      <c r="BO4069" s="158"/>
      <c r="BP4069" s="158"/>
      <c r="BQ4069" s="158"/>
      <c r="BR4069" s="158"/>
      <c r="BS4069" s="158"/>
      <c r="BT4069" s="158"/>
      <c r="BU4069" s="158"/>
      <c r="BV4069" s="158"/>
      <c r="BW4069" s="158"/>
      <c r="BX4069" s="158"/>
      <c r="BY4069" s="158"/>
      <c r="BZ4069" s="158"/>
      <c r="CA4069" s="158"/>
      <c r="CB4069" s="158"/>
      <c r="CC4069" s="158"/>
      <c r="CD4069" s="158"/>
      <c r="CE4069" s="158"/>
      <c r="CF4069" s="158"/>
      <c r="CG4069" s="158"/>
      <c r="CH4069" s="158"/>
      <c r="CI4069" s="158"/>
      <c r="CJ4069" s="158"/>
      <c r="CK4069" s="158"/>
      <c r="CL4069" s="158"/>
      <c r="CM4069" s="158"/>
      <c r="CN4069" s="158"/>
      <c r="CO4069" s="158"/>
      <c r="CP4069" s="158"/>
      <c r="CQ4069" s="158"/>
      <c r="CR4069" s="158"/>
      <c r="CS4069" s="158"/>
      <c r="CT4069" s="158"/>
      <c r="CU4069" s="158"/>
      <c r="CV4069" s="158"/>
      <c r="CW4069" s="158"/>
      <c r="CX4069" s="158"/>
      <c r="CY4069" s="158"/>
      <c r="CZ4069" s="158"/>
      <c r="DA4069" s="158"/>
      <c r="DB4069" s="158"/>
      <c r="DC4069" s="158"/>
      <c r="DD4069" s="158"/>
      <c r="DE4069" s="158"/>
      <c r="DF4069" s="158"/>
      <c r="DG4069" s="158"/>
      <c r="DH4069" s="158"/>
      <c r="DI4069" s="158"/>
      <c r="DJ4069" s="158"/>
      <c r="DK4069" s="158"/>
      <c r="DL4069" s="158"/>
      <c r="DM4069" s="158"/>
      <c r="DN4069" s="158"/>
      <c r="DO4069" s="158"/>
      <c r="DP4069" s="158"/>
      <c r="DQ4069" s="158"/>
      <c r="DR4069" s="158"/>
      <c r="DS4069" s="160"/>
    </row>
    <row r="4070" spans="1:123" s="110" customFormat="1">
      <c r="A4070" s="184"/>
      <c r="B4070" s="180"/>
      <c r="D4070" s="192"/>
      <c r="E4070" s="157"/>
      <c r="F4070" s="158"/>
      <c r="G4070" s="158"/>
      <c r="H4070" s="158"/>
      <c r="I4070" s="158"/>
      <c r="J4070" s="158"/>
      <c r="K4070" s="158"/>
      <c r="L4070" s="158"/>
      <c r="M4070" s="158"/>
      <c r="N4070" s="158"/>
      <c r="O4070" s="158"/>
      <c r="P4070" s="158"/>
      <c r="Q4070" s="158"/>
      <c r="R4070" s="158"/>
      <c r="S4070" s="158"/>
      <c r="T4070" s="158"/>
      <c r="U4070" s="158"/>
      <c r="V4070" s="158"/>
      <c r="W4070" s="158"/>
      <c r="X4070" s="158"/>
      <c r="Y4070" s="158"/>
      <c r="Z4070" s="158"/>
      <c r="AA4070" s="158"/>
      <c r="AB4070" s="158"/>
      <c r="AC4070" s="158"/>
      <c r="AD4070" s="158"/>
      <c r="AE4070" s="158"/>
      <c r="AF4070" s="158"/>
      <c r="AG4070" s="158"/>
      <c r="AH4070" s="158"/>
      <c r="AI4070" s="158"/>
      <c r="AJ4070" s="158"/>
      <c r="AK4070" s="158"/>
      <c r="AL4070" s="158"/>
      <c r="AM4070" s="158"/>
      <c r="AN4070" s="158"/>
      <c r="AO4070" s="158"/>
      <c r="AP4070" s="158"/>
      <c r="AQ4070" s="158"/>
      <c r="AR4070" s="158"/>
      <c r="AS4070" s="158"/>
      <c r="AT4070" s="158"/>
      <c r="AU4070" s="158"/>
      <c r="AV4070" s="158"/>
      <c r="AW4070" s="158"/>
      <c r="AX4070" s="158"/>
      <c r="AY4070" s="158"/>
      <c r="AZ4070" s="158"/>
      <c r="BA4070" s="158"/>
      <c r="BB4070" s="158"/>
      <c r="BC4070" s="158"/>
      <c r="BD4070" s="159"/>
      <c r="BE4070" s="158"/>
      <c r="BF4070" s="158"/>
      <c r="BG4070" s="158"/>
      <c r="BH4070" s="158"/>
      <c r="BI4070" s="159"/>
      <c r="BJ4070" s="158"/>
      <c r="BK4070" s="158"/>
      <c r="BL4070" s="158"/>
      <c r="BM4070" s="158"/>
      <c r="BN4070" s="158"/>
      <c r="BO4070" s="158"/>
      <c r="BP4070" s="158"/>
      <c r="BQ4070" s="158"/>
      <c r="BR4070" s="158"/>
      <c r="BS4070" s="158"/>
      <c r="BT4070" s="158"/>
      <c r="BU4070" s="158"/>
      <c r="BV4070" s="158"/>
      <c r="BW4070" s="158"/>
      <c r="BX4070" s="158"/>
      <c r="BY4070" s="158"/>
      <c r="BZ4070" s="158"/>
      <c r="CA4070" s="158"/>
      <c r="CB4070" s="158"/>
      <c r="CC4070" s="158"/>
      <c r="CD4070" s="158"/>
      <c r="CE4070" s="158"/>
      <c r="CF4070" s="158"/>
      <c r="CG4070" s="158"/>
      <c r="CH4070" s="158"/>
      <c r="CI4070" s="158"/>
      <c r="CJ4070" s="158"/>
      <c r="CK4070" s="158"/>
      <c r="CL4070" s="158"/>
      <c r="CM4070" s="158"/>
      <c r="CN4070" s="158"/>
      <c r="CO4070" s="158"/>
      <c r="CP4070" s="158"/>
      <c r="CQ4070" s="158"/>
      <c r="CR4070" s="158"/>
      <c r="CS4070" s="158"/>
      <c r="CT4070" s="158"/>
      <c r="CU4070" s="158"/>
      <c r="CV4070" s="158"/>
      <c r="CW4070" s="158"/>
      <c r="CX4070" s="158"/>
      <c r="CY4070" s="158"/>
      <c r="CZ4070" s="158"/>
      <c r="DA4070" s="158"/>
      <c r="DB4070" s="158"/>
      <c r="DC4070" s="158"/>
      <c r="DD4070" s="158"/>
      <c r="DE4070" s="158"/>
      <c r="DF4070" s="158"/>
      <c r="DG4070" s="158"/>
      <c r="DH4070" s="158"/>
      <c r="DI4070" s="158"/>
      <c r="DJ4070" s="158"/>
      <c r="DK4070" s="158"/>
      <c r="DL4070" s="158"/>
      <c r="DM4070" s="158"/>
      <c r="DN4070" s="158"/>
      <c r="DO4070" s="158"/>
      <c r="DP4070" s="158"/>
      <c r="DQ4070" s="158"/>
      <c r="DR4070" s="158"/>
      <c r="DS4070" s="160"/>
    </row>
    <row r="4071" spans="1:123" s="110" customFormat="1">
      <c r="A4071" s="184"/>
      <c r="B4071" s="180"/>
      <c r="D4071" s="192"/>
      <c r="E4071" s="157"/>
      <c r="F4071" s="158"/>
      <c r="G4071" s="158"/>
      <c r="H4071" s="158"/>
      <c r="I4071" s="158"/>
      <c r="J4071" s="158"/>
      <c r="K4071" s="158"/>
      <c r="L4071" s="158"/>
      <c r="M4071" s="158"/>
      <c r="N4071" s="158"/>
      <c r="O4071" s="158"/>
      <c r="P4071" s="158"/>
      <c r="Q4071" s="158"/>
      <c r="R4071" s="158"/>
      <c r="S4071" s="158"/>
      <c r="T4071" s="158"/>
      <c r="U4071" s="158"/>
      <c r="V4071" s="158"/>
      <c r="W4071" s="158"/>
      <c r="X4071" s="158"/>
      <c r="Y4071" s="158"/>
      <c r="Z4071" s="158"/>
      <c r="AA4071" s="158"/>
      <c r="AB4071" s="158"/>
      <c r="AC4071" s="158"/>
      <c r="AD4071" s="158"/>
      <c r="AE4071" s="158"/>
      <c r="AF4071" s="158"/>
      <c r="AG4071" s="158"/>
      <c r="AH4071" s="158"/>
      <c r="AI4071" s="158"/>
      <c r="AJ4071" s="158"/>
      <c r="AK4071" s="158"/>
      <c r="AL4071" s="158"/>
      <c r="AM4071" s="158"/>
      <c r="AN4071" s="158"/>
      <c r="AO4071" s="158"/>
      <c r="AP4071" s="158"/>
      <c r="AQ4071" s="158"/>
      <c r="AR4071" s="158"/>
      <c r="AS4071" s="158"/>
      <c r="AT4071" s="158"/>
      <c r="AU4071" s="158"/>
      <c r="AV4071" s="158"/>
      <c r="AW4071" s="158"/>
      <c r="AX4071" s="158"/>
      <c r="AY4071" s="158"/>
      <c r="AZ4071" s="158"/>
      <c r="BA4071" s="158"/>
      <c r="BB4071" s="158"/>
      <c r="BC4071" s="158"/>
      <c r="BD4071" s="159"/>
      <c r="BE4071" s="158"/>
      <c r="BF4071" s="158"/>
      <c r="BG4071" s="158"/>
      <c r="BH4071" s="158"/>
      <c r="BI4071" s="159"/>
      <c r="BJ4071" s="158"/>
      <c r="BK4071" s="158"/>
      <c r="BL4071" s="158"/>
      <c r="BM4071" s="158"/>
      <c r="BN4071" s="158"/>
      <c r="BO4071" s="158"/>
      <c r="BP4071" s="158"/>
      <c r="BQ4071" s="158"/>
      <c r="BR4071" s="158"/>
      <c r="BS4071" s="158"/>
      <c r="BT4071" s="158"/>
      <c r="BU4071" s="158"/>
      <c r="BV4071" s="158"/>
      <c r="BW4071" s="158"/>
      <c r="BX4071" s="158"/>
      <c r="BY4071" s="158"/>
      <c r="BZ4071" s="158"/>
      <c r="CA4071" s="158"/>
      <c r="CB4071" s="158"/>
      <c r="CC4071" s="158"/>
      <c r="CD4071" s="158"/>
      <c r="CE4071" s="158"/>
      <c r="CF4071" s="158"/>
      <c r="CG4071" s="158"/>
      <c r="CH4071" s="158"/>
      <c r="CI4071" s="158"/>
      <c r="CJ4071" s="158"/>
      <c r="CK4071" s="158"/>
      <c r="CL4071" s="158"/>
      <c r="CM4071" s="158"/>
      <c r="CN4071" s="158"/>
      <c r="CO4071" s="158"/>
      <c r="CP4071" s="158"/>
      <c r="CQ4071" s="158"/>
      <c r="CR4071" s="158"/>
      <c r="CS4071" s="158"/>
      <c r="CT4071" s="158"/>
      <c r="CU4071" s="158"/>
      <c r="CV4071" s="158"/>
      <c r="CW4071" s="158"/>
      <c r="CX4071" s="158"/>
      <c r="CY4071" s="158"/>
      <c r="CZ4071" s="158"/>
      <c r="DA4071" s="158"/>
      <c r="DB4071" s="158"/>
      <c r="DC4071" s="158"/>
      <c r="DD4071" s="158"/>
      <c r="DE4071" s="158"/>
      <c r="DF4071" s="158"/>
      <c r="DG4071" s="158"/>
      <c r="DH4071" s="158"/>
      <c r="DI4071" s="158"/>
      <c r="DJ4071" s="158"/>
      <c r="DK4071" s="158"/>
      <c r="DL4071" s="158"/>
      <c r="DM4071" s="158"/>
      <c r="DN4071" s="158"/>
      <c r="DO4071" s="158"/>
      <c r="DP4071" s="158"/>
      <c r="DQ4071" s="158"/>
      <c r="DR4071" s="158"/>
      <c r="DS4071" s="160"/>
    </row>
    <row r="4072" spans="1:123" s="110" customFormat="1">
      <c r="A4072" s="184"/>
      <c r="B4072" s="180"/>
      <c r="D4072" s="192"/>
      <c r="E4072" s="157"/>
      <c r="F4072" s="158"/>
      <c r="G4072" s="158"/>
      <c r="H4072" s="158"/>
      <c r="I4072" s="158"/>
      <c r="J4072" s="158"/>
      <c r="K4072" s="158"/>
      <c r="L4072" s="158"/>
      <c r="M4072" s="158"/>
      <c r="N4072" s="158"/>
      <c r="O4072" s="158"/>
      <c r="P4072" s="158"/>
      <c r="Q4072" s="158"/>
      <c r="R4072" s="158"/>
      <c r="S4072" s="158"/>
      <c r="T4072" s="158"/>
      <c r="U4072" s="158"/>
      <c r="V4072" s="158"/>
      <c r="W4072" s="158"/>
      <c r="X4072" s="158"/>
      <c r="Y4072" s="158"/>
      <c r="Z4072" s="158"/>
      <c r="AA4072" s="158"/>
      <c r="AB4072" s="158"/>
      <c r="AC4072" s="158"/>
      <c r="AD4072" s="158"/>
      <c r="AE4072" s="158"/>
      <c r="AF4072" s="158"/>
      <c r="AG4072" s="158"/>
      <c r="AH4072" s="158"/>
      <c r="AI4072" s="158"/>
      <c r="AJ4072" s="158"/>
      <c r="AK4072" s="158"/>
      <c r="AL4072" s="158"/>
      <c r="AM4072" s="158"/>
      <c r="AN4072" s="158"/>
      <c r="AO4072" s="158"/>
      <c r="AP4072" s="158"/>
      <c r="AQ4072" s="158"/>
      <c r="AR4072" s="158"/>
      <c r="AS4072" s="158"/>
      <c r="AT4072" s="158"/>
      <c r="AU4072" s="158"/>
      <c r="AV4072" s="158"/>
      <c r="AW4072" s="158"/>
      <c r="AX4072" s="158"/>
      <c r="AY4072" s="158"/>
      <c r="AZ4072" s="158"/>
      <c r="BA4072" s="158"/>
      <c r="BB4072" s="158"/>
      <c r="BC4072" s="158"/>
      <c r="BD4072" s="159"/>
      <c r="BE4072" s="158"/>
      <c r="BF4072" s="158"/>
      <c r="BG4072" s="158"/>
      <c r="BH4072" s="158"/>
      <c r="BI4072" s="159"/>
      <c r="BJ4072" s="158"/>
      <c r="BK4072" s="158"/>
      <c r="BL4072" s="158"/>
      <c r="BM4072" s="158"/>
      <c r="BN4072" s="158"/>
      <c r="BO4072" s="158"/>
      <c r="BP4072" s="158"/>
      <c r="BQ4072" s="158"/>
      <c r="BR4072" s="158"/>
      <c r="BS4072" s="158"/>
      <c r="BT4072" s="158"/>
      <c r="BU4072" s="158"/>
      <c r="BV4072" s="158"/>
      <c r="BW4072" s="158"/>
      <c r="BX4072" s="158"/>
      <c r="BY4072" s="158"/>
      <c r="BZ4072" s="158"/>
      <c r="CA4072" s="158"/>
      <c r="CB4072" s="158"/>
      <c r="CC4072" s="158"/>
      <c r="CD4072" s="158"/>
      <c r="CE4072" s="158"/>
      <c r="CF4072" s="158"/>
      <c r="CG4072" s="158"/>
      <c r="CH4072" s="158"/>
      <c r="CI4072" s="158"/>
      <c r="CJ4072" s="158"/>
      <c r="CK4072" s="158"/>
      <c r="CL4072" s="158"/>
      <c r="CM4072" s="158"/>
      <c r="CN4072" s="158"/>
      <c r="CO4072" s="158"/>
      <c r="CP4072" s="158"/>
      <c r="CQ4072" s="158"/>
      <c r="CR4072" s="158"/>
      <c r="CS4072" s="158"/>
      <c r="CT4072" s="158"/>
      <c r="CU4072" s="158"/>
      <c r="CV4072" s="158"/>
      <c r="CW4072" s="158"/>
      <c r="CX4072" s="158"/>
      <c r="CY4072" s="158"/>
      <c r="CZ4072" s="158"/>
      <c r="DA4072" s="158"/>
      <c r="DB4072" s="158"/>
      <c r="DC4072" s="158"/>
      <c r="DD4072" s="158"/>
      <c r="DE4072" s="158"/>
      <c r="DF4072" s="158"/>
      <c r="DG4072" s="158"/>
      <c r="DH4072" s="158"/>
      <c r="DI4072" s="158"/>
      <c r="DJ4072" s="158"/>
      <c r="DK4072" s="158"/>
      <c r="DL4072" s="158"/>
      <c r="DM4072" s="158"/>
      <c r="DN4072" s="158"/>
      <c r="DO4072" s="158"/>
      <c r="DP4072" s="158"/>
      <c r="DQ4072" s="158"/>
      <c r="DR4072" s="158"/>
      <c r="DS4072" s="160"/>
    </row>
    <row r="4073" spans="1:123" s="110" customFormat="1">
      <c r="A4073" s="184"/>
      <c r="B4073" s="180"/>
      <c r="D4073" s="192"/>
      <c r="E4073" s="157"/>
      <c r="F4073" s="158"/>
      <c r="G4073" s="158"/>
      <c r="H4073" s="158"/>
      <c r="I4073" s="158"/>
      <c r="J4073" s="158"/>
      <c r="K4073" s="158"/>
      <c r="L4073" s="158"/>
      <c r="M4073" s="158"/>
      <c r="N4073" s="158"/>
      <c r="O4073" s="158"/>
      <c r="P4073" s="158"/>
      <c r="Q4073" s="158"/>
      <c r="R4073" s="158"/>
      <c r="S4073" s="158"/>
      <c r="T4073" s="158"/>
      <c r="U4073" s="158"/>
      <c r="V4073" s="158"/>
      <c r="W4073" s="158"/>
      <c r="X4073" s="158"/>
      <c r="Y4073" s="158"/>
      <c r="Z4073" s="158"/>
      <c r="AA4073" s="158"/>
      <c r="AB4073" s="158"/>
      <c r="AC4073" s="158"/>
      <c r="AD4073" s="158"/>
      <c r="AE4073" s="158"/>
      <c r="AF4073" s="158"/>
      <c r="AG4073" s="158"/>
      <c r="AH4073" s="158"/>
      <c r="AI4073" s="158"/>
      <c r="AJ4073" s="158"/>
      <c r="AK4073" s="158"/>
      <c r="AL4073" s="158"/>
      <c r="AM4073" s="158"/>
      <c r="AN4073" s="158"/>
      <c r="AO4073" s="158"/>
      <c r="AP4073" s="158"/>
      <c r="AQ4073" s="158"/>
      <c r="AR4073" s="158"/>
      <c r="AS4073" s="158"/>
      <c r="AT4073" s="158"/>
      <c r="AU4073" s="158"/>
      <c r="AV4073" s="158"/>
      <c r="AW4073" s="158"/>
      <c r="AX4073" s="158"/>
      <c r="AY4073" s="158"/>
      <c r="AZ4073" s="158"/>
      <c r="BA4073" s="158"/>
      <c r="BB4073" s="158"/>
      <c r="BC4073" s="158"/>
      <c r="BD4073" s="159"/>
      <c r="BE4073" s="158"/>
      <c r="BF4073" s="158"/>
      <c r="BG4073" s="158"/>
      <c r="BH4073" s="158"/>
      <c r="BI4073" s="159"/>
      <c r="BJ4073" s="158"/>
      <c r="BK4073" s="158"/>
      <c r="BL4073" s="158"/>
      <c r="BM4073" s="158"/>
      <c r="BN4073" s="158"/>
      <c r="BO4073" s="158"/>
      <c r="BP4073" s="158"/>
      <c r="BQ4073" s="158"/>
      <c r="BR4073" s="158"/>
      <c r="BS4073" s="158"/>
      <c r="BT4073" s="158"/>
      <c r="BU4073" s="158"/>
      <c r="BV4073" s="158"/>
      <c r="BW4073" s="158"/>
      <c r="BX4073" s="158"/>
      <c r="BY4073" s="158"/>
      <c r="BZ4073" s="158"/>
      <c r="CA4073" s="158"/>
      <c r="CB4073" s="158"/>
      <c r="CC4073" s="158"/>
      <c r="CD4073" s="158"/>
      <c r="CE4073" s="158"/>
      <c r="CF4073" s="158"/>
      <c r="CG4073" s="158"/>
      <c r="CH4073" s="158"/>
      <c r="CI4073" s="158"/>
      <c r="CJ4073" s="158"/>
      <c r="CK4073" s="158"/>
      <c r="CL4073" s="158"/>
      <c r="CM4073" s="158"/>
      <c r="CN4073" s="158"/>
      <c r="CO4073" s="158"/>
      <c r="CP4073" s="158"/>
      <c r="CQ4073" s="158"/>
      <c r="CR4073" s="158"/>
      <c r="CS4073" s="158"/>
      <c r="CT4073" s="158"/>
      <c r="CU4073" s="158"/>
      <c r="CV4073" s="158"/>
      <c r="CW4073" s="158"/>
      <c r="CX4073" s="158"/>
      <c r="CY4073" s="158"/>
      <c r="CZ4073" s="158"/>
      <c r="DA4073" s="158"/>
      <c r="DB4073" s="158"/>
      <c r="DC4073" s="158"/>
      <c r="DD4073" s="158"/>
      <c r="DE4073" s="158"/>
      <c r="DF4073" s="158"/>
      <c r="DG4073" s="158"/>
      <c r="DH4073" s="158"/>
      <c r="DI4073" s="158"/>
      <c r="DJ4073" s="158"/>
      <c r="DK4073" s="158"/>
      <c r="DL4073" s="158"/>
      <c r="DM4073" s="158"/>
      <c r="DN4073" s="158"/>
      <c r="DO4073" s="158"/>
      <c r="DP4073" s="158"/>
      <c r="DQ4073" s="158"/>
      <c r="DR4073" s="158"/>
      <c r="DS4073" s="160"/>
    </row>
    <row r="4074" spans="1:123" s="110" customFormat="1">
      <c r="A4074" s="184"/>
      <c r="B4074" s="180"/>
      <c r="D4074" s="192"/>
      <c r="E4074" s="157"/>
      <c r="F4074" s="158"/>
      <c r="G4074" s="158"/>
      <c r="H4074" s="158"/>
      <c r="I4074" s="158"/>
      <c r="J4074" s="158"/>
      <c r="K4074" s="158"/>
      <c r="L4074" s="158"/>
      <c r="M4074" s="158"/>
      <c r="N4074" s="158"/>
      <c r="O4074" s="158"/>
      <c r="P4074" s="158"/>
      <c r="Q4074" s="158"/>
      <c r="R4074" s="158"/>
      <c r="S4074" s="158"/>
      <c r="T4074" s="158"/>
      <c r="U4074" s="158"/>
      <c r="V4074" s="158"/>
      <c r="W4074" s="158"/>
      <c r="X4074" s="158"/>
      <c r="Y4074" s="158"/>
      <c r="Z4074" s="158"/>
      <c r="AA4074" s="158"/>
      <c r="AB4074" s="158"/>
      <c r="AC4074" s="158"/>
      <c r="AD4074" s="158"/>
      <c r="AE4074" s="158"/>
      <c r="AF4074" s="158"/>
      <c r="AG4074" s="158"/>
      <c r="AH4074" s="158"/>
      <c r="AI4074" s="158"/>
      <c r="AJ4074" s="158"/>
      <c r="AK4074" s="158"/>
      <c r="AL4074" s="158"/>
      <c r="AM4074" s="158"/>
      <c r="AN4074" s="158"/>
      <c r="AO4074" s="158"/>
      <c r="AP4074" s="158"/>
      <c r="AQ4074" s="158"/>
      <c r="AR4074" s="158"/>
      <c r="AS4074" s="158"/>
      <c r="AT4074" s="158"/>
      <c r="AU4074" s="158"/>
      <c r="AV4074" s="158"/>
      <c r="AW4074" s="158"/>
      <c r="AX4074" s="158"/>
      <c r="AY4074" s="158"/>
      <c r="AZ4074" s="158"/>
      <c r="BA4074" s="158"/>
      <c r="BB4074" s="158"/>
      <c r="BC4074" s="158"/>
      <c r="BD4074" s="159"/>
      <c r="BE4074" s="158"/>
      <c r="BF4074" s="158"/>
      <c r="BG4074" s="158"/>
      <c r="BH4074" s="158"/>
      <c r="BI4074" s="159"/>
      <c r="BJ4074" s="158"/>
      <c r="BK4074" s="158"/>
      <c r="BL4074" s="158"/>
      <c r="BM4074" s="158"/>
      <c r="BN4074" s="158"/>
      <c r="BO4074" s="158"/>
      <c r="BP4074" s="158"/>
      <c r="BQ4074" s="158"/>
      <c r="BR4074" s="158"/>
      <c r="BS4074" s="158"/>
      <c r="BT4074" s="158"/>
      <c r="BU4074" s="158"/>
      <c r="BV4074" s="158"/>
      <c r="BW4074" s="158"/>
      <c r="BX4074" s="158"/>
      <c r="BY4074" s="158"/>
      <c r="BZ4074" s="158"/>
      <c r="CA4074" s="158"/>
      <c r="CB4074" s="158"/>
      <c r="CC4074" s="158"/>
      <c r="CD4074" s="158"/>
      <c r="CE4074" s="158"/>
      <c r="CF4074" s="158"/>
      <c r="CG4074" s="158"/>
      <c r="CH4074" s="158"/>
      <c r="CI4074" s="158"/>
      <c r="CJ4074" s="158"/>
      <c r="CK4074" s="158"/>
      <c r="CL4074" s="158"/>
      <c r="CM4074" s="158"/>
      <c r="CN4074" s="158"/>
      <c r="CO4074" s="158"/>
      <c r="CP4074" s="158"/>
      <c r="CQ4074" s="158"/>
      <c r="CR4074" s="158"/>
      <c r="CS4074" s="158"/>
      <c r="CT4074" s="158"/>
      <c r="CU4074" s="158"/>
      <c r="CV4074" s="158"/>
      <c r="CW4074" s="158"/>
      <c r="CX4074" s="158"/>
      <c r="CY4074" s="158"/>
      <c r="CZ4074" s="158"/>
      <c r="DA4074" s="158"/>
      <c r="DB4074" s="158"/>
      <c r="DC4074" s="158"/>
      <c r="DD4074" s="158"/>
      <c r="DE4074" s="158"/>
      <c r="DF4074" s="158"/>
      <c r="DG4074" s="158"/>
      <c r="DH4074" s="158"/>
      <c r="DI4074" s="158"/>
      <c r="DJ4074" s="158"/>
      <c r="DK4074" s="158"/>
      <c r="DL4074" s="158"/>
      <c r="DM4074" s="158"/>
      <c r="DN4074" s="158"/>
      <c r="DO4074" s="158"/>
      <c r="DP4074" s="158"/>
      <c r="DQ4074" s="158"/>
      <c r="DR4074" s="158"/>
      <c r="DS4074" s="160"/>
    </row>
    <row r="4075" spans="1:123" s="110" customFormat="1">
      <c r="A4075" s="184"/>
      <c r="B4075" s="180"/>
      <c r="D4075" s="192"/>
      <c r="E4075" s="157"/>
      <c r="F4075" s="158"/>
      <c r="G4075" s="158"/>
      <c r="H4075" s="158"/>
      <c r="I4075" s="158"/>
      <c r="J4075" s="158"/>
      <c r="K4075" s="158"/>
      <c r="L4075" s="158"/>
      <c r="M4075" s="158"/>
      <c r="N4075" s="158"/>
      <c r="O4075" s="158"/>
      <c r="P4075" s="158"/>
      <c r="Q4075" s="158"/>
      <c r="R4075" s="158"/>
      <c r="S4075" s="158"/>
      <c r="T4075" s="158"/>
      <c r="U4075" s="158"/>
      <c r="V4075" s="158"/>
      <c r="W4075" s="158"/>
      <c r="X4075" s="158"/>
      <c r="Y4075" s="158"/>
      <c r="Z4075" s="158"/>
      <c r="AA4075" s="158"/>
      <c r="AB4075" s="158"/>
      <c r="AC4075" s="158"/>
      <c r="AD4075" s="158"/>
      <c r="AE4075" s="158"/>
      <c r="AF4075" s="158"/>
      <c r="AG4075" s="158"/>
      <c r="AH4075" s="158"/>
      <c r="AI4075" s="158"/>
      <c r="AJ4075" s="158"/>
      <c r="AK4075" s="158"/>
      <c r="AL4075" s="158"/>
      <c r="AM4075" s="158"/>
      <c r="AN4075" s="158"/>
      <c r="AO4075" s="158"/>
      <c r="AP4075" s="158"/>
      <c r="AQ4075" s="158"/>
      <c r="AR4075" s="158"/>
      <c r="AS4075" s="158"/>
      <c r="AT4075" s="158"/>
      <c r="AU4075" s="158"/>
      <c r="AV4075" s="158"/>
      <c r="AW4075" s="158"/>
      <c r="AX4075" s="158"/>
      <c r="AY4075" s="158"/>
      <c r="AZ4075" s="158"/>
      <c r="BA4075" s="158"/>
      <c r="BB4075" s="158"/>
      <c r="BC4075" s="158"/>
      <c r="BD4075" s="159"/>
      <c r="BE4075" s="158"/>
      <c r="BF4075" s="158"/>
      <c r="BG4075" s="158"/>
      <c r="BH4075" s="158"/>
      <c r="BI4075" s="159"/>
      <c r="BJ4075" s="158"/>
      <c r="BK4075" s="158"/>
      <c r="BL4075" s="158"/>
      <c r="BM4075" s="158"/>
      <c r="BN4075" s="158"/>
      <c r="BO4075" s="158"/>
      <c r="BP4075" s="158"/>
      <c r="BQ4075" s="158"/>
      <c r="BR4075" s="158"/>
      <c r="BS4075" s="158"/>
      <c r="BT4075" s="158"/>
      <c r="BU4075" s="158"/>
      <c r="BV4075" s="158"/>
      <c r="BW4075" s="158"/>
      <c r="BX4075" s="158"/>
      <c r="BY4075" s="158"/>
      <c r="BZ4075" s="158"/>
      <c r="CA4075" s="158"/>
      <c r="CB4075" s="158"/>
      <c r="CC4075" s="158"/>
      <c r="CD4075" s="158"/>
      <c r="CE4075" s="158"/>
      <c r="CF4075" s="158"/>
      <c r="CG4075" s="158"/>
      <c r="CH4075" s="158"/>
      <c r="CI4075" s="158"/>
      <c r="CJ4075" s="158"/>
      <c r="CK4075" s="158"/>
      <c r="CL4075" s="158"/>
      <c r="CM4075" s="158"/>
      <c r="CN4075" s="158"/>
      <c r="CO4075" s="158"/>
      <c r="CP4075" s="158"/>
      <c r="CQ4075" s="158"/>
      <c r="CR4075" s="158"/>
      <c r="CS4075" s="158"/>
      <c r="CT4075" s="158"/>
      <c r="CU4075" s="158"/>
      <c r="CV4075" s="158"/>
      <c r="CW4075" s="158"/>
      <c r="CX4075" s="158"/>
      <c r="CY4075" s="158"/>
      <c r="CZ4075" s="158"/>
      <c r="DA4075" s="158"/>
      <c r="DB4075" s="158"/>
      <c r="DC4075" s="158"/>
      <c r="DD4075" s="158"/>
      <c r="DE4075" s="158"/>
      <c r="DF4075" s="158"/>
      <c r="DG4075" s="158"/>
      <c r="DH4075" s="158"/>
      <c r="DI4075" s="158"/>
      <c r="DJ4075" s="158"/>
      <c r="DK4075" s="158"/>
      <c r="DL4075" s="158"/>
      <c r="DM4075" s="158"/>
      <c r="DN4075" s="158"/>
      <c r="DO4075" s="158"/>
      <c r="DP4075" s="158"/>
      <c r="DQ4075" s="158"/>
      <c r="DR4075" s="158"/>
      <c r="DS4075" s="160"/>
    </row>
    <row r="4076" spans="1:123" s="110" customFormat="1">
      <c r="A4076" s="184"/>
      <c r="B4076" s="180"/>
      <c r="D4076" s="192"/>
      <c r="E4076" s="157"/>
      <c r="F4076" s="158"/>
      <c r="G4076" s="158"/>
      <c r="H4076" s="158"/>
      <c r="I4076" s="158"/>
      <c r="J4076" s="158"/>
      <c r="K4076" s="158"/>
      <c r="L4076" s="158"/>
      <c r="M4076" s="158"/>
      <c r="N4076" s="158"/>
      <c r="O4076" s="158"/>
      <c r="P4076" s="158"/>
      <c r="Q4076" s="158"/>
      <c r="R4076" s="158"/>
      <c r="S4076" s="158"/>
      <c r="T4076" s="158"/>
      <c r="U4076" s="158"/>
      <c r="V4076" s="158"/>
      <c r="W4076" s="158"/>
      <c r="X4076" s="158"/>
      <c r="Y4076" s="158"/>
      <c r="Z4076" s="158"/>
      <c r="AA4076" s="158"/>
      <c r="AB4076" s="158"/>
      <c r="AC4076" s="158"/>
      <c r="AD4076" s="158"/>
      <c r="AE4076" s="158"/>
      <c r="AF4076" s="158"/>
      <c r="AG4076" s="158"/>
      <c r="AH4076" s="158"/>
      <c r="AI4076" s="158"/>
      <c r="AJ4076" s="158"/>
      <c r="AK4076" s="158"/>
      <c r="AL4076" s="158"/>
      <c r="AM4076" s="158"/>
      <c r="AN4076" s="158"/>
      <c r="AO4076" s="158"/>
      <c r="AP4076" s="158"/>
      <c r="AQ4076" s="158"/>
      <c r="AR4076" s="158"/>
      <c r="AS4076" s="158"/>
      <c r="AT4076" s="158"/>
      <c r="AU4076" s="158"/>
      <c r="AV4076" s="158"/>
      <c r="AW4076" s="158"/>
      <c r="AX4076" s="158"/>
      <c r="AY4076" s="158"/>
      <c r="AZ4076" s="158"/>
      <c r="BA4076" s="158"/>
      <c r="BB4076" s="158"/>
      <c r="BC4076" s="158"/>
      <c r="BD4076" s="159"/>
      <c r="BE4076" s="158"/>
      <c r="BF4076" s="158"/>
      <c r="BG4076" s="158"/>
      <c r="BH4076" s="158"/>
      <c r="BI4076" s="159"/>
      <c r="BJ4076" s="158"/>
      <c r="BK4076" s="158"/>
      <c r="BL4076" s="158"/>
      <c r="BM4076" s="158"/>
      <c r="BN4076" s="158"/>
      <c r="BO4076" s="158"/>
      <c r="BP4076" s="158"/>
      <c r="BQ4076" s="158"/>
      <c r="BR4076" s="158"/>
      <c r="BS4076" s="158"/>
      <c r="BT4076" s="158"/>
      <c r="BU4076" s="158"/>
      <c r="BV4076" s="158"/>
      <c r="BW4076" s="158"/>
      <c r="BX4076" s="158"/>
      <c r="BY4076" s="158"/>
      <c r="BZ4076" s="158"/>
      <c r="CA4076" s="158"/>
      <c r="CB4076" s="158"/>
      <c r="CC4076" s="158"/>
      <c r="CD4076" s="158"/>
      <c r="CE4076" s="158"/>
      <c r="CF4076" s="158"/>
      <c r="CG4076" s="158"/>
      <c r="CH4076" s="158"/>
      <c r="CI4076" s="158"/>
      <c r="CJ4076" s="158"/>
      <c r="CK4076" s="158"/>
      <c r="CL4076" s="158"/>
      <c r="CM4076" s="158"/>
      <c r="CN4076" s="158"/>
      <c r="CO4076" s="158"/>
      <c r="CP4076" s="158"/>
      <c r="CQ4076" s="158"/>
      <c r="CR4076" s="158"/>
      <c r="CS4076" s="158"/>
      <c r="CT4076" s="158"/>
      <c r="CU4076" s="158"/>
      <c r="CV4076" s="158"/>
      <c r="CW4076" s="158"/>
      <c r="CX4076" s="158"/>
      <c r="CY4076" s="158"/>
      <c r="CZ4076" s="158"/>
      <c r="DA4076" s="158"/>
      <c r="DB4076" s="158"/>
      <c r="DC4076" s="158"/>
      <c r="DD4076" s="158"/>
      <c r="DE4076" s="158"/>
      <c r="DF4076" s="158"/>
      <c r="DG4076" s="158"/>
      <c r="DH4076" s="158"/>
      <c r="DI4076" s="158"/>
      <c r="DJ4076" s="158"/>
      <c r="DK4076" s="158"/>
      <c r="DL4076" s="158"/>
      <c r="DM4076" s="158"/>
      <c r="DN4076" s="158"/>
      <c r="DO4076" s="158"/>
      <c r="DP4076" s="158"/>
      <c r="DQ4076" s="158"/>
      <c r="DR4076" s="158"/>
      <c r="DS4076" s="160"/>
    </row>
    <row r="4077" spans="1:123" s="110" customFormat="1">
      <c r="A4077" s="184"/>
      <c r="B4077" s="180"/>
      <c r="D4077" s="192"/>
      <c r="E4077" s="157"/>
      <c r="F4077" s="158"/>
      <c r="G4077" s="158"/>
      <c r="H4077" s="158"/>
      <c r="I4077" s="158"/>
      <c r="J4077" s="158"/>
      <c r="K4077" s="158"/>
      <c r="L4077" s="158"/>
      <c r="M4077" s="158"/>
      <c r="N4077" s="158"/>
      <c r="O4077" s="158"/>
      <c r="P4077" s="158"/>
      <c r="Q4077" s="158"/>
      <c r="R4077" s="158"/>
      <c r="S4077" s="158"/>
      <c r="T4077" s="158"/>
      <c r="U4077" s="158"/>
      <c r="V4077" s="158"/>
      <c r="W4077" s="158"/>
      <c r="X4077" s="158"/>
      <c r="Y4077" s="158"/>
      <c r="Z4077" s="158"/>
      <c r="AA4077" s="158"/>
      <c r="AB4077" s="158"/>
      <c r="AC4077" s="158"/>
      <c r="AD4077" s="158"/>
      <c r="AE4077" s="158"/>
      <c r="AF4077" s="158"/>
      <c r="AG4077" s="158"/>
      <c r="AH4077" s="158"/>
      <c r="AI4077" s="158"/>
      <c r="AJ4077" s="158"/>
      <c r="AK4077" s="158"/>
      <c r="AL4077" s="158"/>
      <c r="AM4077" s="158"/>
      <c r="AN4077" s="158"/>
      <c r="AO4077" s="158"/>
      <c r="AP4077" s="158"/>
      <c r="AQ4077" s="158"/>
      <c r="AR4077" s="158"/>
      <c r="AS4077" s="158"/>
      <c r="AT4077" s="158"/>
      <c r="AU4077" s="158"/>
      <c r="AV4077" s="158"/>
      <c r="AW4077" s="158"/>
      <c r="AX4077" s="158"/>
      <c r="AY4077" s="158"/>
      <c r="AZ4077" s="158"/>
      <c r="BA4077" s="158"/>
      <c r="BB4077" s="158"/>
      <c r="BC4077" s="158"/>
      <c r="BD4077" s="159"/>
      <c r="BE4077" s="158"/>
      <c r="BF4077" s="158"/>
      <c r="BG4077" s="158"/>
      <c r="BH4077" s="158"/>
      <c r="BI4077" s="159"/>
      <c r="BJ4077" s="158"/>
      <c r="BK4077" s="158"/>
      <c r="BL4077" s="158"/>
      <c r="BM4077" s="158"/>
      <c r="BN4077" s="158"/>
      <c r="BO4077" s="158"/>
      <c r="BP4077" s="158"/>
      <c r="BQ4077" s="158"/>
      <c r="BR4077" s="158"/>
      <c r="BS4077" s="158"/>
      <c r="BT4077" s="158"/>
      <c r="BU4077" s="158"/>
      <c r="BV4077" s="158"/>
      <c r="BW4077" s="158"/>
      <c r="BX4077" s="158"/>
      <c r="BY4077" s="158"/>
      <c r="BZ4077" s="158"/>
      <c r="CA4077" s="158"/>
      <c r="CB4077" s="158"/>
      <c r="CC4077" s="158"/>
      <c r="CD4077" s="158"/>
      <c r="CE4077" s="158"/>
      <c r="CF4077" s="158"/>
      <c r="CG4077" s="158"/>
      <c r="CH4077" s="158"/>
      <c r="CI4077" s="158"/>
      <c r="CJ4077" s="158"/>
      <c r="CK4077" s="158"/>
      <c r="CL4077" s="158"/>
      <c r="CM4077" s="158"/>
      <c r="CN4077" s="158"/>
      <c r="CO4077" s="158"/>
      <c r="CP4077" s="158"/>
      <c r="CQ4077" s="158"/>
      <c r="CR4077" s="158"/>
      <c r="CS4077" s="158"/>
      <c r="CT4077" s="158"/>
      <c r="CU4077" s="158"/>
      <c r="CV4077" s="158"/>
      <c r="CW4077" s="158"/>
      <c r="CX4077" s="158"/>
      <c r="CY4077" s="158"/>
      <c r="CZ4077" s="158"/>
      <c r="DA4077" s="158"/>
      <c r="DB4077" s="158"/>
      <c r="DC4077" s="158"/>
      <c r="DD4077" s="158"/>
      <c r="DE4077" s="158"/>
      <c r="DF4077" s="158"/>
      <c r="DG4077" s="158"/>
      <c r="DH4077" s="158"/>
      <c r="DI4077" s="158"/>
      <c r="DJ4077" s="158"/>
      <c r="DK4077" s="158"/>
      <c r="DL4077" s="158"/>
      <c r="DM4077" s="158"/>
      <c r="DN4077" s="158"/>
      <c r="DO4077" s="158"/>
      <c r="DP4077" s="158"/>
      <c r="DQ4077" s="158"/>
      <c r="DR4077" s="158"/>
      <c r="DS4077" s="160"/>
    </row>
    <row r="4078" spans="1:123" s="110" customFormat="1">
      <c r="A4078" s="184"/>
      <c r="B4078" s="180"/>
      <c r="D4078" s="192"/>
      <c r="E4078" s="157"/>
      <c r="F4078" s="158"/>
      <c r="G4078" s="158"/>
      <c r="H4078" s="158"/>
      <c r="I4078" s="158"/>
      <c r="J4078" s="158"/>
      <c r="K4078" s="158"/>
      <c r="L4078" s="158"/>
      <c r="M4078" s="158"/>
      <c r="N4078" s="158"/>
      <c r="O4078" s="158"/>
      <c r="P4078" s="158"/>
      <c r="Q4078" s="158"/>
      <c r="R4078" s="158"/>
      <c r="S4078" s="158"/>
      <c r="T4078" s="158"/>
      <c r="U4078" s="158"/>
      <c r="V4078" s="158"/>
      <c r="W4078" s="158"/>
      <c r="X4078" s="158"/>
      <c r="Y4078" s="158"/>
      <c r="Z4078" s="158"/>
      <c r="AA4078" s="158"/>
      <c r="AB4078" s="158"/>
      <c r="AC4078" s="158"/>
      <c r="AD4078" s="158"/>
      <c r="AE4078" s="158"/>
      <c r="AF4078" s="158"/>
      <c r="AG4078" s="158"/>
      <c r="AH4078" s="158"/>
      <c r="AI4078" s="158"/>
      <c r="AJ4078" s="158"/>
      <c r="AK4078" s="158"/>
      <c r="AL4078" s="158"/>
      <c r="AM4078" s="158"/>
      <c r="AN4078" s="158"/>
      <c r="AO4078" s="158"/>
      <c r="AP4078" s="158"/>
      <c r="AQ4078" s="158"/>
      <c r="AR4078" s="158"/>
      <c r="AS4078" s="158"/>
      <c r="AT4078" s="158"/>
      <c r="AU4078" s="158"/>
      <c r="AV4078" s="158"/>
      <c r="AW4078" s="158"/>
      <c r="AX4078" s="158"/>
      <c r="AY4078" s="158"/>
      <c r="AZ4078" s="158"/>
      <c r="BA4078" s="158"/>
      <c r="BB4078" s="158"/>
      <c r="BC4078" s="158"/>
      <c r="BD4078" s="159"/>
      <c r="BE4078" s="158"/>
      <c r="BF4078" s="158"/>
      <c r="BG4078" s="158"/>
      <c r="BH4078" s="158"/>
      <c r="BI4078" s="159"/>
      <c r="BJ4078" s="158"/>
      <c r="BK4078" s="158"/>
      <c r="BL4078" s="158"/>
      <c r="BM4078" s="158"/>
      <c r="BN4078" s="158"/>
      <c r="BO4078" s="158"/>
      <c r="BP4078" s="158"/>
      <c r="BQ4078" s="158"/>
      <c r="BR4078" s="158"/>
      <c r="BS4078" s="158"/>
      <c r="BT4078" s="158"/>
      <c r="BU4078" s="158"/>
      <c r="BV4078" s="158"/>
      <c r="BW4078" s="158"/>
      <c r="BX4078" s="158"/>
      <c r="BY4078" s="158"/>
      <c r="BZ4078" s="158"/>
      <c r="CA4078" s="158"/>
      <c r="CB4078" s="158"/>
      <c r="CC4078" s="158"/>
      <c r="CD4078" s="158"/>
      <c r="CE4078" s="158"/>
      <c r="CF4078" s="158"/>
      <c r="CG4078" s="158"/>
      <c r="CH4078" s="158"/>
      <c r="CI4078" s="158"/>
      <c r="CJ4078" s="158"/>
      <c r="CK4078" s="158"/>
      <c r="CL4078" s="158"/>
      <c r="CM4078" s="158"/>
      <c r="CN4078" s="158"/>
      <c r="CO4078" s="158"/>
      <c r="CP4078" s="158"/>
      <c r="CQ4078" s="158"/>
      <c r="CR4078" s="158"/>
      <c r="CS4078" s="158"/>
      <c r="CT4078" s="158"/>
      <c r="CU4078" s="158"/>
      <c r="CV4078" s="158"/>
      <c r="CW4078" s="158"/>
      <c r="CX4078" s="158"/>
      <c r="CY4078" s="158"/>
      <c r="CZ4078" s="158"/>
      <c r="DA4078" s="158"/>
      <c r="DB4078" s="158"/>
      <c r="DC4078" s="158"/>
      <c r="DD4078" s="158"/>
      <c r="DE4078" s="158"/>
      <c r="DF4078" s="158"/>
      <c r="DG4078" s="158"/>
      <c r="DH4078" s="158"/>
      <c r="DI4078" s="158"/>
      <c r="DJ4078" s="158"/>
      <c r="DK4078" s="158"/>
      <c r="DL4078" s="158"/>
      <c r="DM4078" s="158"/>
      <c r="DN4078" s="158"/>
      <c r="DO4078" s="158"/>
      <c r="DP4078" s="158"/>
      <c r="DQ4078" s="158"/>
      <c r="DR4078" s="158"/>
      <c r="DS4078" s="160"/>
    </row>
    <row r="4079" spans="1:123" s="110" customFormat="1">
      <c r="A4079" s="184"/>
      <c r="B4079" s="180"/>
      <c r="D4079" s="192"/>
      <c r="E4079" s="157"/>
      <c r="F4079" s="158"/>
      <c r="G4079" s="158"/>
      <c r="H4079" s="158"/>
      <c r="I4079" s="158"/>
      <c r="J4079" s="158"/>
      <c r="K4079" s="158"/>
      <c r="L4079" s="158"/>
      <c r="M4079" s="158"/>
      <c r="N4079" s="158"/>
      <c r="O4079" s="158"/>
      <c r="P4079" s="158"/>
      <c r="Q4079" s="158"/>
      <c r="R4079" s="158"/>
      <c r="S4079" s="158"/>
      <c r="T4079" s="158"/>
      <c r="U4079" s="158"/>
      <c r="V4079" s="158"/>
      <c r="W4079" s="158"/>
      <c r="X4079" s="158"/>
      <c r="Y4079" s="158"/>
      <c r="Z4079" s="158"/>
      <c r="AA4079" s="158"/>
      <c r="AB4079" s="158"/>
      <c r="AC4079" s="158"/>
      <c r="AD4079" s="158"/>
      <c r="AE4079" s="158"/>
      <c r="AF4079" s="158"/>
      <c r="AG4079" s="158"/>
      <c r="AH4079" s="158"/>
      <c r="AI4079" s="158"/>
      <c r="AJ4079" s="158"/>
      <c r="AK4079" s="158"/>
      <c r="AL4079" s="158"/>
      <c r="AM4079" s="158"/>
      <c r="AN4079" s="158"/>
      <c r="AO4079" s="158"/>
      <c r="AP4079" s="158"/>
      <c r="AQ4079" s="158"/>
      <c r="AR4079" s="158"/>
      <c r="AS4079" s="158"/>
      <c r="AT4079" s="158"/>
      <c r="AU4079" s="158"/>
      <c r="AV4079" s="158"/>
      <c r="AW4079" s="158"/>
      <c r="AX4079" s="158"/>
      <c r="AY4079" s="158"/>
      <c r="AZ4079" s="158"/>
      <c r="BA4079" s="158"/>
      <c r="BB4079" s="158"/>
      <c r="BC4079" s="158"/>
      <c r="BD4079" s="159"/>
      <c r="BE4079" s="158"/>
      <c r="BF4079" s="158"/>
      <c r="BG4079" s="158"/>
      <c r="BH4079" s="158"/>
      <c r="BI4079" s="159"/>
      <c r="BJ4079" s="158"/>
      <c r="BK4079" s="158"/>
      <c r="BL4079" s="158"/>
      <c r="BM4079" s="158"/>
      <c r="BN4079" s="158"/>
      <c r="BO4079" s="158"/>
      <c r="BP4079" s="158"/>
      <c r="BQ4079" s="158"/>
      <c r="BR4079" s="158"/>
      <c r="BS4079" s="158"/>
      <c r="BT4079" s="158"/>
      <c r="BU4079" s="158"/>
      <c r="BV4079" s="158"/>
      <c r="BW4079" s="158"/>
      <c r="BX4079" s="158"/>
      <c r="BY4079" s="158"/>
      <c r="BZ4079" s="158"/>
      <c r="CA4079" s="158"/>
      <c r="CB4079" s="158"/>
      <c r="CC4079" s="158"/>
      <c r="CD4079" s="158"/>
      <c r="CE4079" s="158"/>
      <c r="CF4079" s="158"/>
      <c r="CG4079" s="158"/>
      <c r="CH4079" s="158"/>
      <c r="CI4079" s="158"/>
      <c r="CJ4079" s="158"/>
      <c r="CK4079" s="158"/>
      <c r="CL4079" s="158"/>
      <c r="CM4079" s="158"/>
      <c r="CN4079" s="158"/>
      <c r="CO4079" s="158"/>
      <c r="CP4079" s="158"/>
      <c r="CQ4079" s="158"/>
      <c r="CR4079" s="158"/>
      <c r="CS4079" s="158"/>
      <c r="CT4079" s="158"/>
      <c r="CU4079" s="158"/>
      <c r="CV4079" s="158"/>
      <c r="CW4079" s="158"/>
      <c r="CX4079" s="158"/>
      <c r="CY4079" s="158"/>
      <c r="CZ4079" s="158"/>
      <c r="DA4079" s="158"/>
      <c r="DB4079" s="158"/>
      <c r="DC4079" s="158"/>
      <c r="DD4079" s="158"/>
      <c r="DE4079" s="158"/>
      <c r="DF4079" s="158"/>
      <c r="DG4079" s="158"/>
      <c r="DH4079" s="158"/>
      <c r="DI4079" s="158"/>
      <c r="DJ4079" s="158"/>
      <c r="DK4079" s="158"/>
      <c r="DL4079" s="158"/>
      <c r="DM4079" s="158"/>
      <c r="DN4079" s="158"/>
      <c r="DO4079" s="158"/>
      <c r="DP4079" s="158"/>
      <c r="DQ4079" s="158"/>
      <c r="DR4079" s="158"/>
      <c r="DS4079" s="160"/>
    </row>
    <row r="4080" spans="1:123" s="110" customFormat="1">
      <c r="A4080" s="184"/>
      <c r="B4080" s="180"/>
      <c r="D4080" s="192"/>
      <c r="E4080" s="157"/>
      <c r="F4080" s="158"/>
      <c r="G4080" s="158"/>
      <c r="H4080" s="158"/>
      <c r="I4080" s="158"/>
      <c r="J4080" s="158"/>
      <c r="K4080" s="158"/>
      <c r="L4080" s="158"/>
      <c r="M4080" s="158"/>
      <c r="N4080" s="158"/>
      <c r="O4080" s="158"/>
      <c r="P4080" s="158"/>
      <c r="Q4080" s="158"/>
      <c r="R4080" s="158"/>
      <c r="S4080" s="158"/>
      <c r="T4080" s="158"/>
      <c r="U4080" s="158"/>
      <c r="V4080" s="158"/>
      <c r="W4080" s="158"/>
      <c r="X4080" s="158"/>
      <c r="Y4080" s="158"/>
      <c r="Z4080" s="158"/>
      <c r="AA4080" s="158"/>
      <c r="AB4080" s="158"/>
      <c r="AC4080" s="158"/>
      <c r="AD4080" s="158"/>
      <c r="AE4080" s="158"/>
      <c r="AF4080" s="158"/>
      <c r="AG4080" s="158"/>
      <c r="AH4080" s="158"/>
      <c r="AI4080" s="158"/>
      <c r="AJ4080" s="158"/>
      <c r="AK4080" s="158"/>
      <c r="AL4080" s="158"/>
      <c r="AM4080" s="158"/>
      <c r="AN4080" s="158"/>
      <c r="AO4080" s="158"/>
      <c r="AP4080" s="158"/>
      <c r="AQ4080" s="158"/>
      <c r="AR4080" s="158"/>
      <c r="AS4080" s="158"/>
      <c r="AT4080" s="158"/>
      <c r="AU4080" s="158"/>
      <c r="AV4080" s="158"/>
      <c r="AW4080" s="158"/>
      <c r="AX4080" s="158"/>
      <c r="AY4080" s="158"/>
      <c r="AZ4080" s="158"/>
      <c r="BA4080" s="158"/>
      <c r="BB4080" s="158"/>
      <c r="BC4080" s="158"/>
      <c r="BD4080" s="159"/>
      <c r="BE4080" s="158"/>
      <c r="BF4080" s="158"/>
      <c r="BG4080" s="158"/>
      <c r="BH4080" s="158"/>
      <c r="BI4080" s="159"/>
      <c r="BJ4080" s="158"/>
      <c r="BK4080" s="158"/>
      <c r="BL4080" s="158"/>
      <c r="BM4080" s="158"/>
      <c r="BN4080" s="158"/>
      <c r="BO4080" s="158"/>
      <c r="BP4080" s="158"/>
      <c r="BQ4080" s="158"/>
      <c r="BR4080" s="158"/>
      <c r="BS4080" s="158"/>
      <c r="BT4080" s="158"/>
      <c r="BU4080" s="158"/>
      <c r="BV4080" s="158"/>
      <c r="BW4080" s="158"/>
      <c r="BX4080" s="158"/>
      <c r="BY4080" s="158"/>
      <c r="BZ4080" s="158"/>
      <c r="CA4080" s="158"/>
      <c r="CB4080" s="158"/>
      <c r="CC4080" s="158"/>
      <c r="CD4080" s="158"/>
      <c r="CE4080" s="158"/>
      <c r="CF4080" s="158"/>
      <c r="CG4080" s="158"/>
      <c r="CH4080" s="158"/>
      <c r="CI4080" s="158"/>
      <c r="CJ4080" s="158"/>
      <c r="CK4080" s="158"/>
      <c r="CL4080" s="158"/>
      <c r="CM4080" s="158"/>
      <c r="CN4080" s="158"/>
      <c r="CO4080" s="158"/>
      <c r="CP4080" s="158"/>
      <c r="CQ4080" s="158"/>
      <c r="CR4080" s="158"/>
      <c r="CS4080" s="158"/>
      <c r="CT4080" s="158"/>
      <c r="CU4080" s="158"/>
      <c r="CV4080" s="158"/>
      <c r="CW4080" s="158"/>
      <c r="CX4080" s="158"/>
      <c r="CY4080" s="158"/>
      <c r="CZ4080" s="158"/>
      <c r="DA4080" s="158"/>
      <c r="DB4080" s="158"/>
      <c r="DC4080" s="158"/>
      <c r="DD4080" s="158"/>
      <c r="DE4080" s="158"/>
      <c r="DF4080" s="158"/>
      <c r="DG4080" s="158"/>
      <c r="DH4080" s="158"/>
      <c r="DI4080" s="158"/>
      <c r="DJ4080" s="158"/>
      <c r="DK4080" s="158"/>
      <c r="DL4080" s="158"/>
      <c r="DM4080" s="158"/>
      <c r="DN4080" s="158"/>
      <c r="DO4080" s="158"/>
      <c r="DP4080" s="158"/>
      <c r="DQ4080" s="158"/>
      <c r="DR4080" s="158"/>
      <c r="DS4080" s="160"/>
    </row>
    <row r="4081" spans="1:123" s="110" customFormat="1">
      <c r="A4081" s="184"/>
      <c r="B4081" s="180"/>
      <c r="D4081" s="192"/>
      <c r="E4081" s="157"/>
      <c r="F4081" s="158"/>
      <c r="G4081" s="158"/>
      <c r="H4081" s="158"/>
      <c r="I4081" s="158"/>
      <c r="J4081" s="158"/>
      <c r="K4081" s="158"/>
      <c r="L4081" s="158"/>
      <c r="M4081" s="158"/>
      <c r="N4081" s="158"/>
      <c r="O4081" s="158"/>
      <c r="P4081" s="158"/>
      <c r="Q4081" s="158"/>
      <c r="R4081" s="158"/>
      <c r="S4081" s="158"/>
      <c r="T4081" s="158"/>
      <c r="U4081" s="158"/>
      <c r="V4081" s="158"/>
      <c r="W4081" s="158"/>
      <c r="X4081" s="158"/>
      <c r="Y4081" s="158"/>
      <c r="Z4081" s="158"/>
      <c r="AA4081" s="158"/>
      <c r="AB4081" s="158"/>
      <c r="AC4081" s="158"/>
      <c r="AD4081" s="158"/>
      <c r="AE4081" s="158"/>
      <c r="AF4081" s="158"/>
      <c r="AG4081" s="158"/>
      <c r="AH4081" s="158"/>
      <c r="AI4081" s="158"/>
      <c r="AJ4081" s="158"/>
      <c r="AK4081" s="158"/>
      <c r="AL4081" s="158"/>
      <c r="AM4081" s="158"/>
      <c r="AN4081" s="158"/>
      <c r="AO4081" s="158"/>
      <c r="AP4081" s="158"/>
      <c r="AQ4081" s="158"/>
      <c r="AR4081" s="158"/>
      <c r="AS4081" s="158"/>
      <c r="AT4081" s="158"/>
      <c r="AU4081" s="158"/>
      <c r="AV4081" s="158"/>
      <c r="AW4081" s="158"/>
      <c r="AX4081" s="158"/>
      <c r="AY4081" s="158"/>
      <c r="AZ4081" s="158"/>
      <c r="BA4081" s="158"/>
      <c r="BB4081" s="158"/>
      <c r="BC4081" s="158"/>
      <c r="BD4081" s="159"/>
      <c r="BE4081" s="158"/>
      <c r="BF4081" s="158"/>
      <c r="BG4081" s="158"/>
      <c r="BH4081" s="158"/>
      <c r="BI4081" s="159"/>
      <c r="BJ4081" s="158"/>
      <c r="BK4081" s="158"/>
      <c r="BL4081" s="158"/>
      <c r="BM4081" s="158"/>
      <c r="BN4081" s="158"/>
      <c r="BO4081" s="158"/>
      <c r="BP4081" s="158"/>
      <c r="BQ4081" s="158"/>
      <c r="BR4081" s="158"/>
      <c r="BS4081" s="158"/>
      <c r="BT4081" s="158"/>
      <c r="BU4081" s="158"/>
      <c r="BV4081" s="158"/>
      <c r="BW4081" s="158"/>
      <c r="BX4081" s="158"/>
      <c r="BY4081" s="158"/>
      <c r="BZ4081" s="158"/>
      <c r="CA4081" s="158"/>
      <c r="CB4081" s="158"/>
      <c r="CC4081" s="158"/>
      <c r="CD4081" s="158"/>
      <c r="CE4081" s="158"/>
      <c r="CF4081" s="158"/>
      <c r="CG4081" s="158"/>
      <c r="CH4081" s="158"/>
      <c r="CI4081" s="158"/>
      <c r="CJ4081" s="158"/>
      <c r="CK4081" s="158"/>
      <c r="CL4081" s="158"/>
      <c r="CM4081" s="158"/>
      <c r="CN4081" s="158"/>
      <c r="CO4081" s="158"/>
      <c r="CP4081" s="158"/>
      <c r="CQ4081" s="158"/>
      <c r="CR4081" s="158"/>
      <c r="CS4081" s="158"/>
      <c r="CT4081" s="158"/>
      <c r="CU4081" s="158"/>
      <c r="CV4081" s="158"/>
      <c r="CW4081" s="158"/>
      <c r="CX4081" s="158"/>
      <c r="CY4081" s="158"/>
      <c r="CZ4081" s="158"/>
      <c r="DA4081" s="158"/>
      <c r="DB4081" s="158"/>
      <c r="DC4081" s="158"/>
      <c r="DD4081" s="158"/>
      <c r="DE4081" s="158"/>
      <c r="DF4081" s="158"/>
      <c r="DG4081" s="158"/>
      <c r="DH4081" s="158"/>
      <c r="DI4081" s="158"/>
      <c r="DJ4081" s="158"/>
      <c r="DK4081" s="158"/>
      <c r="DL4081" s="158"/>
      <c r="DM4081" s="158"/>
      <c r="DN4081" s="158"/>
      <c r="DO4081" s="158"/>
      <c r="DP4081" s="158"/>
      <c r="DQ4081" s="158"/>
      <c r="DR4081" s="158"/>
      <c r="DS4081" s="160"/>
    </row>
    <row r="4082" spans="1:123" s="110" customFormat="1">
      <c r="A4082" s="184"/>
      <c r="B4082" s="180"/>
      <c r="D4082" s="192"/>
      <c r="E4082" s="157"/>
      <c r="F4082" s="158"/>
      <c r="G4082" s="158"/>
      <c r="H4082" s="158"/>
      <c r="I4082" s="158"/>
      <c r="J4082" s="158"/>
      <c r="K4082" s="158"/>
      <c r="L4082" s="158"/>
      <c r="M4082" s="158"/>
      <c r="N4082" s="158"/>
      <c r="O4082" s="158"/>
      <c r="P4082" s="158"/>
      <c r="Q4082" s="158"/>
      <c r="R4082" s="158"/>
      <c r="S4082" s="158"/>
      <c r="T4082" s="158"/>
      <c r="U4082" s="158"/>
      <c r="V4082" s="158"/>
      <c r="W4082" s="158"/>
      <c r="X4082" s="158"/>
      <c r="Y4082" s="158"/>
      <c r="Z4082" s="158"/>
      <c r="AA4082" s="158"/>
      <c r="AB4082" s="158"/>
      <c r="AC4082" s="158"/>
      <c r="AD4082" s="158"/>
      <c r="AE4082" s="158"/>
      <c r="AF4082" s="158"/>
      <c r="AG4082" s="158"/>
      <c r="AH4082" s="158"/>
      <c r="AI4082" s="158"/>
      <c r="AJ4082" s="158"/>
      <c r="AK4082" s="158"/>
      <c r="AL4082" s="158"/>
      <c r="AM4082" s="158"/>
      <c r="AN4082" s="158"/>
      <c r="AO4082" s="158"/>
      <c r="AP4082" s="158"/>
      <c r="AQ4082" s="158"/>
      <c r="AR4082" s="158"/>
      <c r="AS4082" s="158"/>
      <c r="AT4082" s="158"/>
      <c r="AU4082" s="158"/>
      <c r="AV4082" s="158"/>
      <c r="AW4082" s="158"/>
      <c r="AX4082" s="158"/>
      <c r="AY4082" s="158"/>
      <c r="AZ4082" s="158"/>
      <c r="BA4082" s="158"/>
      <c r="BB4082" s="158"/>
      <c r="BC4082" s="158"/>
      <c r="BD4082" s="159"/>
      <c r="BE4082" s="158"/>
      <c r="BF4082" s="158"/>
      <c r="BG4082" s="158"/>
      <c r="BH4082" s="158"/>
      <c r="BI4082" s="159"/>
      <c r="BJ4082" s="158"/>
      <c r="BK4082" s="158"/>
      <c r="BL4082" s="158"/>
      <c r="BM4082" s="158"/>
      <c r="BN4082" s="158"/>
      <c r="BO4082" s="158"/>
      <c r="BP4082" s="158"/>
      <c r="BQ4082" s="158"/>
      <c r="BR4082" s="158"/>
      <c r="BS4082" s="158"/>
      <c r="BT4082" s="158"/>
      <c r="BU4082" s="158"/>
      <c r="BV4082" s="158"/>
      <c r="BW4082" s="158"/>
      <c r="BX4082" s="158"/>
      <c r="BY4082" s="158"/>
      <c r="BZ4082" s="158"/>
      <c r="CA4082" s="158"/>
      <c r="CB4082" s="158"/>
      <c r="CC4082" s="158"/>
      <c r="CD4082" s="158"/>
      <c r="CE4082" s="158"/>
      <c r="CF4082" s="158"/>
      <c r="CG4082" s="158"/>
      <c r="CH4082" s="158"/>
      <c r="CI4082" s="158"/>
      <c r="CJ4082" s="158"/>
      <c r="CK4082" s="158"/>
      <c r="CL4082" s="158"/>
      <c r="CM4082" s="158"/>
      <c r="CN4082" s="158"/>
      <c r="CO4082" s="158"/>
      <c r="CP4082" s="158"/>
      <c r="CQ4082" s="158"/>
      <c r="CR4082" s="158"/>
      <c r="CS4082" s="158"/>
      <c r="CT4082" s="158"/>
      <c r="CU4082" s="158"/>
      <c r="CV4082" s="158"/>
      <c r="CW4082" s="158"/>
      <c r="CX4082" s="158"/>
      <c r="CY4082" s="158"/>
      <c r="CZ4082" s="158"/>
      <c r="DA4082" s="158"/>
      <c r="DB4082" s="158"/>
      <c r="DC4082" s="158"/>
      <c r="DD4082" s="158"/>
      <c r="DE4082" s="158"/>
      <c r="DF4082" s="158"/>
      <c r="DG4082" s="158"/>
      <c r="DH4082" s="158"/>
      <c r="DI4082" s="158"/>
      <c r="DJ4082" s="158"/>
      <c r="DK4082" s="158"/>
      <c r="DL4082" s="158"/>
      <c r="DM4082" s="158"/>
      <c r="DN4082" s="158"/>
      <c r="DO4082" s="158"/>
      <c r="DP4082" s="158"/>
      <c r="DQ4082" s="158"/>
      <c r="DR4082" s="158"/>
      <c r="DS4082" s="160"/>
    </row>
    <row r="4083" spans="1:123" s="110" customFormat="1">
      <c r="A4083" s="184"/>
      <c r="B4083" s="180"/>
      <c r="D4083" s="192"/>
      <c r="E4083" s="157"/>
      <c r="F4083" s="158"/>
      <c r="G4083" s="158"/>
      <c r="H4083" s="158"/>
      <c r="I4083" s="158"/>
      <c r="J4083" s="158"/>
      <c r="K4083" s="158"/>
      <c r="L4083" s="158"/>
      <c r="M4083" s="158"/>
      <c r="N4083" s="158"/>
      <c r="O4083" s="158"/>
      <c r="P4083" s="158"/>
      <c r="Q4083" s="158"/>
      <c r="R4083" s="158"/>
      <c r="S4083" s="158"/>
      <c r="T4083" s="158"/>
      <c r="U4083" s="158"/>
      <c r="V4083" s="158"/>
      <c r="W4083" s="158"/>
      <c r="X4083" s="158"/>
      <c r="Y4083" s="158"/>
      <c r="Z4083" s="158"/>
      <c r="AA4083" s="158"/>
      <c r="AB4083" s="158"/>
      <c r="AC4083" s="158"/>
      <c r="AD4083" s="158"/>
      <c r="AE4083" s="158"/>
      <c r="AF4083" s="158"/>
      <c r="AG4083" s="158"/>
      <c r="AH4083" s="158"/>
      <c r="AI4083" s="158"/>
      <c r="AJ4083" s="158"/>
      <c r="AK4083" s="158"/>
      <c r="AL4083" s="158"/>
      <c r="AM4083" s="158"/>
      <c r="AN4083" s="158"/>
      <c r="AO4083" s="158"/>
      <c r="AP4083" s="158"/>
      <c r="AQ4083" s="158"/>
      <c r="AR4083" s="158"/>
      <c r="AS4083" s="158"/>
      <c r="AT4083" s="158"/>
      <c r="AU4083" s="158"/>
      <c r="AV4083" s="158"/>
      <c r="AW4083" s="158"/>
      <c r="AX4083" s="158"/>
      <c r="AY4083" s="158"/>
      <c r="AZ4083" s="158"/>
      <c r="BA4083" s="158"/>
      <c r="BB4083" s="158"/>
      <c r="BC4083" s="158"/>
      <c r="BD4083" s="159"/>
      <c r="BE4083" s="158"/>
      <c r="BF4083" s="158"/>
      <c r="BG4083" s="158"/>
      <c r="BH4083" s="158"/>
      <c r="BI4083" s="159"/>
      <c r="BJ4083" s="158"/>
      <c r="BK4083" s="158"/>
      <c r="BL4083" s="158"/>
      <c r="BM4083" s="158"/>
      <c r="BN4083" s="158"/>
      <c r="BO4083" s="158"/>
      <c r="BP4083" s="158"/>
      <c r="BQ4083" s="158"/>
      <c r="BR4083" s="158"/>
      <c r="BS4083" s="158"/>
      <c r="BT4083" s="158"/>
      <c r="BU4083" s="158"/>
      <c r="BV4083" s="158"/>
      <c r="BW4083" s="158"/>
      <c r="BX4083" s="158"/>
      <c r="BY4083" s="158"/>
      <c r="BZ4083" s="158"/>
      <c r="CA4083" s="158"/>
      <c r="CB4083" s="158"/>
      <c r="CC4083" s="158"/>
      <c r="CD4083" s="158"/>
      <c r="CE4083" s="158"/>
      <c r="CF4083" s="158"/>
      <c r="CG4083" s="158"/>
      <c r="CH4083" s="158"/>
      <c r="CI4083" s="158"/>
      <c r="CJ4083" s="158"/>
      <c r="CK4083" s="158"/>
      <c r="CL4083" s="158"/>
      <c r="CM4083" s="158"/>
      <c r="CN4083" s="158"/>
      <c r="CO4083" s="158"/>
      <c r="CP4083" s="158"/>
      <c r="CQ4083" s="158"/>
      <c r="CR4083" s="158"/>
      <c r="CS4083" s="158"/>
      <c r="CT4083" s="158"/>
      <c r="CU4083" s="158"/>
      <c r="CV4083" s="158"/>
      <c r="CW4083" s="158"/>
      <c r="CX4083" s="158"/>
      <c r="CY4083" s="158"/>
      <c r="CZ4083" s="158"/>
      <c r="DA4083" s="158"/>
      <c r="DB4083" s="158"/>
      <c r="DC4083" s="158"/>
      <c r="DD4083" s="158"/>
      <c r="DE4083" s="158"/>
      <c r="DF4083" s="158"/>
      <c r="DG4083" s="158"/>
      <c r="DH4083" s="158"/>
      <c r="DI4083" s="158"/>
      <c r="DJ4083" s="158"/>
      <c r="DK4083" s="158"/>
      <c r="DL4083" s="158"/>
      <c r="DM4083" s="158"/>
      <c r="DN4083" s="158"/>
      <c r="DO4083" s="158"/>
      <c r="DP4083" s="158"/>
      <c r="DQ4083" s="158"/>
      <c r="DR4083" s="158"/>
      <c r="DS4083" s="160"/>
    </row>
    <row r="4084" spans="1:123" s="110" customFormat="1">
      <c r="A4084" s="184"/>
      <c r="B4084" s="180"/>
      <c r="D4084" s="192"/>
      <c r="E4084" s="157"/>
      <c r="F4084" s="158"/>
      <c r="G4084" s="158"/>
      <c r="H4084" s="158"/>
      <c r="I4084" s="158"/>
      <c r="J4084" s="158"/>
      <c r="K4084" s="158"/>
      <c r="L4084" s="158"/>
      <c r="M4084" s="158"/>
      <c r="N4084" s="158"/>
      <c r="O4084" s="158"/>
      <c r="P4084" s="158"/>
      <c r="Q4084" s="158"/>
      <c r="R4084" s="158"/>
      <c r="S4084" s="158"/>
      <c r="T4084" s="158"/>
      <c r="U4084" s="158"/>
      <c r="V4084" s="158"/>
      <c r="W4084" s="158"/>
      <c r="X4084" s="158"/>
      <c r="Y4084" s="158"/>
      <c r="Z4084" s="158"/>
      <c r="AA4084" s="158"/>
      <c r="AB4084" s="158"/>
      <c r="AC4084" s="158"/>
      <c r="AD4084" s="158"/>
      <c r="AE4084" s="158"/>
      <c r="AF4084" s="158"/>
      <c r="AG4084" s="158"/>
      <c r="AH4084" s="158"/>
      <c r="AI4084" s="158"/>
      <c r="AJ4084" s="158"/>
      <c r="AK4084" s="158"/>
      <c r="AL4084" s="158"/>
      <c r="AM4084" s="158"/>
      <c r="AN4084" s="158"/>
      <c r="AO4084" s="158"/>
      <c r="AP4084" s="158"/>
      <c r="AQ4084" s="158"/>
      <c r="AR4084" s="158"/>
      <c r="AS4084" s="158"/>
      <c r="AT4084" s="158"/>
      <c r="AU4084" s="158"/>
      <c r="AV4084" s="158"/>
      <c r="AW4084" s="158"/>
      <c r="AX4084" s="158"/>
      <c r="AY4084" s="158"/>
      <c r="AZ4084" s="158"/>
      <c r="BA4084" s="158"/>
      <c r="BB4084" s="158"/>
      <c r="BC4084" s="158"/>
      <c r="BD4084" s="159"/>
      <c r="BE4084" s="158"/>
      <c r="BF4084" s="158"/>
      <c r="BG4084" s="158"/>
      <c r="BH4084" s="158"/>
      <c r="BI4084" s="159"/>
      <c r="BJ4084" s="158"/>
      <c r="BK4084" s="158"/>
      <c r="BL4084" s="158"/>
      <c r="BM4084" s="158"/>
      <c r="BN4084" s="158"/>
      <c r="BO4084" s="158"/>
      <c r="BP4084" s="158"/>
      <c r="BQ4084" s="158"/>
      <c r="BR4084" s="158"/>
      <c r="BS4084" s="158"/>
      <c r="BT4084" s="158"/>
      <c r="BU4084" s="158"/>
      <c r="BV4084" s="158"/>
      <c r="BW4084" s="158"/>
      <c r="BX4084" s="158"/>
      <c r="BY4084" s="158"/>
      <c r="BZ4084" s="158"/>
      <c r="CA4084" s="158"/>
      <c r="CB4084" s="158"/>
      <c r="CC4084" s="158"/>
      <c r="CD4084" s="158"/>
      <c r="CE4084" s="158"/>
      <c r="CF4084" s="158"/>
      <c r="CG4084" s="158"/>
      <c r="CH4084" s="158"/>
      <c r="CI4084" s="158"/>
      <c r="CJ4084" s="158"/>
      <c r="CK4084" s="158"/>
      <c r="CL4084" s="158"/>
      <c r="CM4084" s="158"/>
      <c r="CN4084" s="158"/>
      <c r="CO4084" s="158"/>
      <c r="CP4084" s="158"/>
      <c r="CQ4084" s="158"/>
      <c r="CR4084" s="158"/>
      <c r="CS4084" s="158"/>
      <c r="CT4084" s="158"/>
      <c r="CU4084" s="158"/>
      <c r="CV4084" s="158"/>
      <c r="CW4084" s="158"/>
      <c r="CX4084" s="158"/>
      <c r="CY4084" s="158"/>
      <c r="CZ4084" s="158"/>
      <c r="DA4084" s="158"/>
      <c r="DB4084" s="158"/>
      <c r="DC4084" s="158"/>
      <c r="DD4084" s="158"/>
      <c r="DE4084" s="158"/>
      <c r="DF4084" s="158"/>
      <c r="DG4084" s="158"/>
      <c r="DH4084" s="158"/>
      <c r="DI4084" s="158"/>
      <c r="DJ4084" s="158"/>
      <c r="DK4084" s="158"/>
      <c r="DL4084" s="158"/>
      <c r="DM4084" s="158"/>
      <c r="DN4084" s="158"/>
      <c r="DO4084" s="158"/>
      <c r="DP4084" s="158"/>
      <c r="DQ4084" s="158"/>
      <c r="DR4084" s="158"/>
      <c r="DS4084" s="160"/>
    </row>
    <row r="4085" spans="1:123" s="110" customFormat="1">
      <c r="A4085" s="184"/>
      <c r="B4085" s="180"/>
      <c r="D4085" s="192"/>
      <c r="E4085" s="157"/>
      <c r="F4085" s="158"/>
      <c r="G4085" s="158"/>
      <c r="H4085" s="158"/>
      <c r="I4085" s="158"/>
      <c r="J4085" s="158"/>
      <c r="K4085" s="158"/>
      <c r="L4085" s="158"/>
      <c r="M4085" s="158"/>
      <c r="N4085" s="158"/>
      <c r="O4085" s="158"/>
      <c r="P4085" s="158"/>
      <c r="Q4085" s="158"/>
      <c r="R4085" s="158"/>
      <c r="S4085" s="158"/>
      <c r="T4085" s="158"/>
      <c r="U4085" s="158"/>
      <c r="V4085" s="158"/>
      <c r="W4085" s="158"/>
      <c r="X4085" s="158"/>
      <c r="Y4085" s="158"/>
      <c r="Z4085" s="158"/>
      <c r="AA4085" s="158"/>
      <c r="AB4085" s="158"/>
      <c r="AC4085" s="158"/>
      <c r="AD4085" s="158"/>
      <c r="AE4085" s="158"/>
      <c r="AF4085" s="158"/>
      <c r="AG4085" s="158"/>
      <c r="AH4085" s="158"/>
      <c r="AI4085" s="158"/>
      <c r="AJ4085" s="158"/>
      <c r="AK4085" s="158"/>
      <c r="AL4085" s="158"/>
      <c r="AM4085" s="158"/>
      <c r="AN4085" s="158"/>
      <c r="AO4085" s="158"/>
      <c r="AP4085" s="158"/>
      <c r="AQ4085" s="158"/>
      <c r="AR4085" s="158"/>
      <c r="AS4085" s="158"/>
      <c r="AT4085" s="158"/>
      <c r="AU4085" s="158"/>
      <c r="AV4085" s="158"/>
      <c r="AW4085" s="158"/>
      <c r="AX4085" s="158"/>
      <c r="AY4085" s="158"/>
      <c r="AZ4085" s="158"/>
      <c r="BA4085" s="158"/>
      <c r="BB4085" s="158"/>
      <c r="BC4085" s="158"/>
      <c r="BD4085" s="159"/>
      <c r="BE4085" s="158"/>
      <c r="BF4085" s="158"/>
      <c r="BG4085" s="158"/>
      <c r="BH4085" s="158"/>
      <c r="BI4085" s="159"/>
      <c r="BJ4085" s="158"/>
      <c r="BK4085" s="158"/>
      <c r="BL4085" s="158"/>
      <c r="BM4085" s="158"/>
      <c r="BN4085" s="158"/>
      <c r="BO4085" s="158"/>
      <c r="BP4085" s="158"/>
      <c r="BQ4085" s="158"/>
      <c r="BR4085" s="158"/>
      <c r="BS4085" s="158"/>
      <c r="BT4085" s="158"/>
      <c r="BU4085" s="158"/>
      <c r="BV4085" s="158"/>
      <c r="BW4085" s="158"/>
      <c r="BX4085" s="158"/>
      <c r="BY4085" s="158"/>
      <c r="BZ4085" s="158"/>
      <c r="CA4085" s="158"/>
      <c r="CB4085" s="158"/>
      <c r="CC4085" s="158"/>
      <c r="CD4085" s="158"/>
      <c r="CE4085" s="158"/>
      <c r="CF4085" s="158"/>
      <c r="CG4085" s="158"/>
      <c r="CH4085" s="158"/>
      <c r="CI4085" s="158"/>
      <c r="CJ4085" s="158"/>
      <c r="CK4085" s="158"/>
      <c r="CL4085" s="158"/>
      <c r="CM4085" s="158"/>
      <c r="CN4085" s="158"/>
      <c r="CO4085" s="158"/>
      <c r="CP4085" s="158"/>
      <c r="CQ4085" s="158"/>
      <c r="CR4085" s="158"/>
      <c r="CS4085" s="158"/>
      <c r="CT4085" s="158"/>
      <c r="CU4085" s="158"/>
      <c r="CV4085" s="158"/>
      <c r="CW4085" s="158"/>
      <c r="CX4085" s="158"/>
      <c r="CY4085" s="158"/>
      <c r="CZ4085" s="158"/>
      <c r="DA4085" s="158"/>
      <c r="DB4085" s="158"/>
      <c r="DC4085" s="158"/>
      <c r="DD4085" s="158"/>
      <c r="DE4085" s="158"/>
      <c r="DF4085" s="158"/>
      <c r="DG4085" s="158"/>
      <c r="DH4085" s="158"/>
      <c r="DI4085" s="158"/>
      <c r="DJ4085" s="158"/>
      <c r="DK4085" s="158"/>
      <c r="DL4085" s="158"/>
      <c r="DM4085" s="158"/>
      <c r="DN4085" s="158"/>
      <c r="DO4085" s="158"/>
      <c r="DP4085" s="158"/>
      <c r="DQ4085" s="158"/>
      <c r="DR4085" s="158"/>
      <c r="DS4085" s="160"/>
    </row>
    <row r="4086" spans="1:123" s="110" customFormat="1">
      <c r="A4086" s="184"/>
      <c r="B4086" s="180"/>
      <c r="D4086" s="192"/>
      <c r="E4086" s="157"/>
      <c r="F4086" s="158"/>
      <c r="G4086" s="158"/>
      <c r="H4086" s="158"/>
      <c r="I4086" s="158"/>
      <c r="J4086" s="158"/>
      <c r="K4086" s="158"/>
      <c r="L4086" s="158"/>
      <c r="M4086" s="158"/>
      <c r="N4086" s="158"/>
      <c r="O4086" s="158"/>
      <c r="P4086" s="158"/>
      <c r="Q4086" s="158"/>
      <c r="R4086" s="158"/>
      <c r="S4086" s="158"/>
      <c r="T4086" s="158"/>
      <c r="U4086" s="158"/>
      <c r="V4086" s="158"/>
      <c r="W4086" s="158"/>
      <c r="X4086" s="158"/>
      <c r="Y4086" s="158"/>
      <c r="Z4086" s="158"/>
      <c r="AA4086" s="158"/>
      <c r="AB4086" s="158"/>
      <c r="AC4086" s="158"/>
      <c r="AD4086" s="158"/>
      <c r="AE4086" s="158"/>
      <c r="AF4086" s="158"/>
      <c r="AG4086" s="158"/>
      <c r="AH4086" s="158"/>
      <c r="AI4086" s="158"/>
      <c r="AJ4086" s="158"/>
      <c r="AK4086" s="158"/>
      <c r="AL4086" s="158"/>
      <c r="AM4086" s="158"/>
      <c r="AN4086" s="158"/>
      <c r="AO4086" s="158"/>
      <c r="AP4086" s="158"/>
      <c r="AQ4086" s="158"/>
      <c r="AR4086" s="158"/>
      <c r="AS4086" s="158"/>
      <c r="AT4086" s="158"/>
      <c r="AU4086" s="158"/>
      <c r="AV4086" s="158"/>
      <c r="AW4086" s="158"/>
      <c r="AX4086" s="158"/>
      <c r="AY4086" s="158"/>
      <c r="AZ4086" s="158"/>
      <c r="BA4086" s="158"/>
      <c r="BB4086" s="158"/>
      <c r="BC4086" s="158"/>
      <c r="BD4086" s="159"/>
      <c r="BE4086" s="158"/>
      <c r="BF4086" s="158"/>
      <c r="BG4086" s="158"/>
      <c r="BH4086" s="158"/>
      <c r="BI4086" s="159"/>
      <c r="BJ4086" s="158"/>
      <c r="BK4086" s="158"/>
      <c r="BL4086" s="158"/>
      <c r="BM4086" s="158"/>
      <c r="BN4086" s="158"/>
      <c r="BO4086" s="158"/>
      <c r="BP4086" s="158"/>
      <c r="BQ4086" s="158"/>
      <c r="BR4086" s="158"/>
      <c r="BS4086" s="158"/>
      <c r="BT4086" s="158"/>
      <c r="BU4086" s="158"/>
      <c r="BV4086" s="158"/>
      <c r="BW4086" s="158"/>
      <c r="BX4086" s="158"/>
      <c r="BY4086" s="158"/>
      <c r="BZ4086" s="158"/>
      <c r="CA4086" s="158"/>
      <c r="CB4086" s="158"/>
      <c r="CC4086" s="158"/>
      <c r="CD4086" s="158"/>
      <c r="CE4086" s="158"/>
      <c r="CF4086" s="158"/>
      <c r="CG4086" s="158"/>
      <c r="CH4086" s="158"/>
      <c r="CI4086" s="158"/>
      <c r="CJ4086" s="158"/>
      <c r="CK4086" s="158"/>
      <c r="CL4086" s="158"/>
      <c r="CM4086" s="158"/>
      <c r="CN4086" s="158"/>
      <c r="CO4086" s="158"/>
      <c r="CP4086" s="158"/>
      <c r="CQ4086" s="158"/>
      <c r="CR4086" s="158"/>
      <c r="CS4086" s="158"/>
      <c r="CT4086" s="158"/>
      <c r="CU4086" s="158"/>
      <c r="CV4086" s="158"/>
      <c r="CW4086" s="158"/>
      <c r="CX4086" s="158"/>
      <c r="CY4086" s="158"/>
      <c r="CZ4086" s="158"/>
      <c r="DA4086" s="158"/>
      <c r="DB4086" s="158"/>
      <c r="DC4086" s="158"/>
      <c r="DD4086" s="158"/>
      <c r="DE4086" s="158"/>
      <c r="DF4086" s="158"/>
      <c r="DG4086" s="158"/>
      <c r="DH4086" s="158"/>
      <c r="DI4086" s="158"/>
      <c r="DJ4086" s="158"/>
      <c r="DK4086" s="158"/>
      <c r="DL4086" s="158"/>
      <c r="DM4086" s="158"/>
      <c r="DN4086" s="158"/>
      <c r="DO4086" s="158"/>
      <c r="DP4086" s="158"/>
      <c r="DQ4086" s="158"/>
      <c r="DR4086" s="158"/>
      <c r="DS4086" s="160"/>
    </row>
    <row r="4087" spans="1:123" s="110" customFormat="1">
      <c r="A4087" s="184"/>
      <c r="B4087" s="180"/>
      <c r="D4087" s="192"/>
      <c r="E4087" s="157"/>
      <c r="F4087" s="158"/>
      <c r="G4087" s="158"/>
      <c r="H4087" s="158"/>
      <c r="I4087" s="158"/>
      <c r="J4087" s="158"/>
      <c r="K4087" s="158"/>
      <c r="L4087" s="158"/>
      <c r="M4087" s="158"/>
      <c r="N4087" s="158"/>
      <c r="O4087" s="158"/>
      <c r="P4087" s="158"/>
      <c r="Q4087" s="158"/>
      <c r="R4087" s="158"/>
      <c r="S4087" s="158"/>
      <c r="T4087" s="158"/>
      <c r="U4087" s="158"/>
      <c r="V4087" s="158"/>
      <c r="W4087" s="158"/>
      <c r="X4087" s="158"/>
      <c r="Y4087" s="158"/>
      <c r="Z4087" s="158"/>
      <c r="AA4087" s="158"/>
      <c r="AB4087" s="158"/>
      <c r="AC4087" s="158"/>
      <c r="AD4087" s="158"/>
      <c r="AE4087" s="158"/>
      <c r="AF4087" s="158"/>
      <c r="AG4087" s="158"/>
      <c r="AH4087" s="158"/>
      <c r="AI4087" s="158"/>
      <c r="AJ4087" s="158"/>
      <c r="AK4087" s="158"/>
      <c r="AL4087" s="158"/>
      <c r="AM4087" s="158"/>
      <c r="AN4087" s="158"/>
      <c r="AO4087" s="158"/>
      <c r="AP4087" s="158"/>
      <c r="AQ4087" s="158"/>
      <c r="AR4087" s="158"/>
      <c r="AS4087" s="158"/>
      <c r="AT4087" s="158"/>
      <c r="AU4087" s="158"/>
      <c r="AV4087" s="158"/>
      <c r="AW4087" s="158"/>
      <c r="AX4087" s="158"/>
      <c r="AY4087" s="158"/>
      <c r="AZ4087" s="158"/>
      <c r="BA4087" s="158"/>
      <c r="BB4087" s="158"/>
      <c r="BC4087" s="158"/>
      <c r="BD4087" s="159"/>
      <c r="BE4087" s="158"/>
      <c r="BF4087" s="158"/>
      <c r="BG4087" s="158"/>
      <c r="BH4087" s="158"/>
      <c r="BI4087" s="159"/>
      <c r="BJ4087" s="158"/>
      <c r="BK4087" s="158"/>
      <c r="BL4087" s="158"/>
      <c r="BM4087" s="158"/>
      <c r="BN4087" s="158"/>
      <c r="BO4087" s="158"/>
      <c r="BP4087" s="158"/>
      <c r="BQ4087" s="158"/>
      <c r="BR4087" s="158"/>
      <c r="BS4087" s="158"/>
      <c r="BT4087" s="158"/>
      <c r="BU4087" s="158"/>
      <c r="BV4087" s="158"/>
      <c r="BW4087" s="158"/>
      <c r="BX4087" s="158"/>
      <c r="BY4087" s="158"/>
      <c r="BZ4087" s="158"/>
      <c r="CA4087" s="158"/>
      <c r="CB4087" s="158"/>
      <c r="CC4087" s="158"/>
      <c r="CD4087" s="158"/>
      <c r="CE4087" s="158"/>
      <c r="CF4087" s="158"/>
      <c r="CG4087" s="158"/>
      <c r="CH4087" s="158"/>
      <c r="CI4087" s="158"/>
      <c r="CJ4087" s="158"/>
      <c r="CK4087" s="158"/>
      <c r="CL4087" s="158"/>
      <c r="CM4087" s="158"/>
      <c r="CN4087" s="158"/>
      <c r="CO4087" s="158"/>
      <c r="CP4087" s="158"/>
      <c r="CQ4087" s="158"/>
      <c r="CR4087" s="158"/>
      <c r="CS4087" s="158"/>
      <c r="CT4087" s="158"/>
      <c r="CU4087" s="158"/>
      <c r="CV4087" s="158"/>
      <c r="CW4087" s="158"/>
      <c r="CX4087" s="158"/>
      <c r="CY4087" s="158"/>
      <c r="CZ4087" s="158"/>
      <c r="DA4087" s="158"/>
      <c r="DB4087" s="158"/>
      <c r="DC4087" s="158"/>
      <c r="DD4087" s="158"/>
      <c r="DE4087" s="158"/>
      <c r="DF4087" s="158"/>
      <c r="DG4087" s="158"/>
      <c r="DH4087" s="158"/>
      <c r="DI4087" s="158"/>
      <c r="DJ4087" s="158"/>
      <c r="DK4087" s="158"/>
      <c r="DL4087" s="158"/>
      <c r="DM4087" s="158"/>
      <c r="DN4087" s="158"/>
      <c r="DO4087" s="158"/>
      <c r="DP4087" s="158"/>
      <c r="DQ4087" s="158"/>
      <c r="DR4087" s="158"/>
      <c r="DS4087" s="160"/>
    </row>
    <row r="4088" spans="1:123" s="110" customFormat="1">
      <c r="A4088" s="184"/>
      <c r="B4088" s="180"/>
      <c r="D4088" s="192"/>
      <c r="E4088" s="157"/>
      <c r="F4088" s="158"/>
      <c r="G4088" s="158"/>
      <c r="H4088" s="158"/>
      <c r="I4088" s="158"/>
      <c r="J4088" s="158"/>
      <c r="K4088" s="158"/>
      <c r="L4088" s="158"/>
      <c r="M4088" s="158"/>
      <c r="N4088" s="158"/>
      <c r="O4088" s="158"/>
      <c r="P4088" s="158"/>
      <c r="Q4088" s="158"/>
      <c r="R4088" s="158"/>
      <c r="S4088" s="158"/>
      <c r="T4088" s="158"/>
      <c r="U4088" s="158"/>
      <c r="V4088" s="158"/>
      <c r="W4088" s="158"/>
      <c r="X4088" s="158"/>
      <c r="Y4088" s="158"/>
      <c r="Z4088" s="158"/>
      <c r="AA4088" s="158"/>
      <c r="AB4088" s="158"/>
      <c r="AC4088" s="158"/>
      <c r="AD4088" s="158"/>
      <c r="AE4088" s="158"/>
      <c r="AF4088" s="158"/>
      <c r="AG4088" s="158"/>
      <c r="AH4088" s="158"/>
      <c r="AI4088" s="158"/>
      <c r="AJ4088" s="158"/>
      <c r="AK4088" s="158"/>
      <c r="AL4088" s="158"/>
      <c r="AM4088" s="158"/>
      <c r="AN4088" s="158"/>
      <c r="AO4088" s="158"/>
      <c r="AP4088" s="158"/>
      <c r="AQ4088" s="158"/>
      <c r="AR4088" s="158"/>
      <c r="AS4088" s="158"/>
      <c r="AT4088" s="158"/>
      <c r="AU4088" s="158"/>
      <c r="AV4088" s="158"/>
      <c r="AW4088" s="158"/>
      <c r="AX4088" s="158"/>
      <c r="AY4088" s="158"/>
      <c r="AZ4088" s="158"/>
      <c r="BA4088" s="158"/>
      <c r="BB4088" s="158"/>
      <c r="BC4088" s="158"/>
      <c r="BD4088" s="159"/>
      <c r="BE4088" s="158"/>
      <c r="BF4088" s="158"/>
      <c r="BG4088" s="158"/>
      <c r="BH4088" s="158"/>
      <c r="BI4088" s="159"/>
      <c r="BJ4088" s="158"/>
      <c r="BK4088" s="158"/>
      <c r="BL4088" s="158"/>
      <c r="BM4088" s="158"/>
      <c r="BN4088" s="158"/>
      <c r="BO4088" s="158"/>
      <c r="BP4088" s="158"/>
      <c r="BQ4088" s="158"/>
      <c r="BR4088" s="158"/>
      <c r="BS4088" s="158"/>
      <c r="BT4088" s="158"/>
      <c r="BU4088" s="158"/>
      <c r="BV4088" s="158"/>
      <c r="BW4088" s="158"/>
      <c r="BX4088" s="158"/>
      <c r="BY4088" s="158"/>
      <c r="BZ4088" s="158"/>
      <c r="CA4088" s="158"/>
      <c r="CB4088" s="158"/>
      <c r="CC4088" s="158"/>
      <c r="CD4088" s="158"/>
      <c r="CE4088" s="158"/>
      <c r="CF4088" s="158"/>
      <c r="CG4088" s="158"/>
      <c r="CH4088" s="158"/>
      <c r="CI4088" s="158"/>
      <c r="CJ4088" s="158"/>
      <c r="CK4088" s="158"/>
      <c r="CL4088" s="158"/>
      <c r="CM4088" s="158"/>
      <c r="CN4088" s="158"/>
      <c r="CO4088" s="158"/>
      <c r="CP4088" s="158"/>
      <c r="CQ4088" s="158"/>
      <c r="CR4088" s="158"/>
      <c r="CS4088" s="158"/>
      <c r="CT4088" s="158"/>
      <c r="CU4088" s="158"/>
      <c r="CV4088" s="158"/>
      <c r="CW4088" s="158"/>
      <c r="CX4088" s="158"/>
      <c r="CY4088" s="158"/>
      <c r="CZ4088" s="158"/>
      <c r="DA4088" s="158"/>
      <c r="DB4088" s="158"/>
      <c r="DC4088" s="158"/>
      <c r="DD4088" s="158"/>
      <c r="DE4088" s="158"/>
      <c r="DF4088" s="158"/>
      <c r="DG4088" s="158"/>
      <c r="DH4088" s="158"/>
      <c r="DI4088" s="158"/>
      <c r="DJ4088" s="158"/>
      <c r="DK4088" s="158"/>
      <c r="DL4088" s="158"/>
      <c r="DM4088" s="158"/>
      <c r="DN4088" s="158"/>
      <c r="DO4088" s="158"/>
      <c r="DP4088" s="158"/>
      <c r="DQ4088" s="158"/>
      <c r="DR4088" s="158"/>
      <c r="DS4088" s="160"/>
    </row>
    <row r="4089" spans="1:123" s="110" customFormat="1">
      <c r="A4089" s="184"/>
      <c r="B4089" s="180"/>
      <c r="D4089" s="192"/>
      <c r="E4089" s="157"/>
      <c r="F4089" s="158"/>
      <c r="G4089" s="158"/>
      <c r="H4089" s="158"/>
      <c r="I4089" s="158"/>
      <c r="J4089" s="158"/>
      <c r="K4089" s="158"/>
      <c r="L4089" s="158"/>
      <c r="M4089" s="158"/>
      <c r="N4089" s="158"/>
      <c r="O4089" s="158"/>
      <c r="P4089" s="158"/>
      <c r="Q4089" s="158"/>
      <c r="R4089" s="158"/>
      <c r="S4089" s="158"/>
      <c r="T4089" s="158"/>
      <c r="U4089" s="158"/>
      <c r="V4089" s="158"/>
      <c r="W4089" s="158"/>
      <c r="X4089" s="158"/>
      <c r="Y4089" s="158"/>
      <c r="Z4089" s="158"/>
      <c r="AA4089" s="158"/>
      <c r="AB4089" s="158"/>
      <c r="AC4089" s="158"/>
      <c r="AD4089" s="158"/>
      <c r="AE4089" s="158"/>
      <c r="AF4089" s="158"/>
      <c r="AG4089" s="158"/>
      <c r="AH4089" s="158"/>
      <c r="AI4089" s="158"/>
      <c r="AJ4089" s="158"/>
      <c r="AK4089" s="158"/>
      <c r="AL4089" s="158"/>
      <c r="AM4089" s="158"/>
      <c r="AN4089" s="158"/>
      <c r="AO4089" s="158"/>
      <c r="AP4089" s="158"/>
      <c r="AQ4089" s="158"/>
      <c r="AR4089" s="158"/>
      <c r="AS4089" s="158"/>
      <c r="AT4089" s="158"/>
      <c r="AU4089" s="158"/>
      <c r="AV4089" s="158"/>
      <c r="AW4089" s="158"/>
      <c r="AX4089" s="158"/>
      <c r="AY4089" s="158"/>
      <c r="AZ4089" s="158"/>
      <c r="BA4089" s="158"/>
      <c r="BB4089" s="158"/>
      <c r="BC4089" s="158"/>
      <c r="BD4089" s="159"/>
      <c r="BE4089" s="158"/>
      <c r="BF4089" s="158"/>
      <c r="BG4089" s="158"/>
      <c r="BH4089" s="158"/>
      <c r="BI4089" s="159"/>
      <c r="BJ4089" s="158"/>
      <c r="BK4089" s="158"/>
      <c r="BL4089" s="158"/>
      <c r="BM4089" s="158"/>
      <c r="BN4089" s="158"/>
      <c r="BO4089" s="158"/>
      <c r="BP4089" s="158"/>
      <c r="BQ4089" s="158"/>
      <c r="BR4089" s="158"/>
      <c r="BS4089" s="158"/>
      <c r="BT4089" s="158"/>
      <c r="BU4089" s="158"/>
      <c r="BV4089" s="158"/>
      <c r="BW4089" s="158"/>
      <c r="BX4089" s="158"/>
      <c r="BY4089" s="158"/>
      <c r="BZ4089" s="158"/>
      <c r="CA4089" s="158"/>
      <c r="CB4089" s="158"/>
      <c r="CC4089" s="158"/>
      <c r="CD4089" s="158"/>
      <c r="CE4089" s="158"/>
      <c r="CF4089" s="158"/>
      <c r="CG4089" s="158"/>
      <c r="CH4089" s="158"/>
      <c r="CI4089" s="158"/>
      <c r="CJ4089" s="158"/>
      <c r="CK4089" s="158"/>
      <c r="CL4089" s="158"/>
      <c r="CM4089" s="158"/>
      <c r="CN4089" s="158"/>
      <c r="CO4089" s="158"/>
      <c r="CP4089" s="158"/>
      <c r="CQ4089" s="158"/>
      <c r="CR4089" s="158"/>
      <c r="CS4089" s="158"/>
      <c r="CT4089" s="158"/>
      <c r="CU4089" s="158"/>
      <c r="CV4089" s="158"/>
      <c r="CW4089" s="158"/>
      <c r="CX4089" s="158"/>
      <c r="CY4089" s="158"/>
      <c r="CZ4089" s="158"/>
      <c r="DA4089" s="158"/>
      <c r="DB4089" s="158"/>
      <c r="DC4089" s="158"/>
      <c r="DD4089" s="158"/>
      <c r="DE4089" s="158"/>
      <c r="DF4089" s="158"/>
      <c r="DG4089" s="158"/>
      <c r="DH4089" s="158"/>
      <c r="DI4089" s="158"/>
      <c r="DJ4089" s="158"/>
      <c r="DK4089" s="158"/>
      <c r="DL4089" s="158"/>
      <c r="DM4089" s="158"/>
      <c r="DN4089" s="158"/>
      <c r="DO4089" s="158"/>
      <c r="DP4089" s="158"/>
      <c r="DQ4089" s="158"/>
      <c r="DR4089" s="158"/>
      <c r="DS4089" s="160"/>
    </row>
    <row r="4090" spans="1:123" s="110" customFormat="1">
      <c r="A4090" s="184"/>
      <c r="B4090" s="180"/>
      <c r="D4090" s="192"/>
      <c r="E4090" s="157"/>
      <c r="F4090" s="158"/>
      <c r="G4090" s="158"/>
      <c r="H4090" s="158"/>
      <c r="I4090" s="158"/>
      <c r="J4090" s="158"/>
      <c r="K4090" s="158"/>
      <c r="L4090" s="158"/>
      <c r="M4090" s="158"/>
      <c r="N4090" s="158"/>
      <c r="O4090" s="158"/>
      <c r="P4090" s="158"/>
      <c r="Q4090" s="158"/>
      <c r="R4090" s="158"/>
      <c r="S4090" s="158"/>
      <c r="T4090" s="158"/>
      <c r="U4090" s="158"/>
      <c r="V4090" s="158"/>
      <c r="W4090" s="158"/>
      <c r="X4090" s="158"/>
      <c r="Y4090" s="158"/>
      <c r="Z4090" s="158"/>
      <c r="AA4090" s="158"/>
      <c r="AB4090" s="158"/>
      <c r="AC4090" s="158"/>
      <c r="AD4090" s="158"/>
      <c r="AE4090" s="158"/>
      <c r="AF4090" s="158"/>
      <c r="AG4090" s="158"/>
      <c r="AH4090" s="158"/>
      <c r="AI4090" s="158"/>
      <c r="AJ4090" s="158"/>
      <c r="AK4090" s="158"/>
      <c r="AL4090" s="158"/>
      <c r="AM4090" s="158"/>
      <c r="AN4090" s="158"/>
      <c r="AO4090" s="158"/>
      <c r="AP4090" s="158"/>
      <c r="AQ4090" s="158"/>
      <c r="AR4090" s="158"/>
      <c r="AS4090" s="158"/>
      <c r="AT4090" s="158"/>
      <c r="AU4090" s="158"/>
      <c r="AV4090" s="158"/>
      <c r="AW4090" s="158"/>
      <c r="AX4090" s="158"/>
      <c r="AY4090" s="158"/>
      <c r="AZ4090" s="158"/>
      <c r="BA4090" s="158"/>
      <c r="BB4090" s="158"/>
      <c r="BC4090" s="158"/>
      <c r="BD4090" s="159"/>
      <c r="BE4090" s="158"/>
      <c r="BF4090" s="158"/>
      <c r="BG4090" s="158"/>
      <c r="BH4090" s="158"/>
      <c r="BI4090" s="159"/>
      <c r="BJ4090" s="158"/>
      <c r="BK4090" s="158"/>
      <c r="BL4090" s="158"/>
      <c r="BM4090" s="158"/>
      <c r="BN4090" s="158"/>
      <c r="BO4090" s="158"/>
      <c r="BP4090" s="158"/>
      <c r="BQ4090" s="158"/>
      <c r="BR4090" s="158"/>
      <c r="BS4090" s="158"/>
      <c r="BT4090" s="158"/>
      <c r="BU4090" s="158"/>
      <c r="BV4090" s="158"/>
      <c r="BW4090" s="158"/>
      <c r="BX4090" s="158"/>
      <c r="BY4090" s="158"/>
      <c r="BZ4090" s="158"/>
      <c r="CA4090" s="158"/>
      <c r="CB4090" s="158"/>
      <c r="CC4090" s="158"/>
      <c r="CD4090" s="158"/>
      <c r="CE4090" s="158"/>
      <c r="CF4090" s="158"/>
      <c r="CG4090" s="158"/>
      <c r="CH4090" s="158"/>
      <c r="CI4090" s="158"/>
      <c r="CJ4090" s="158"/>
      <c r="CK4090" s="158"/>
      <c r="CL4090" s="158"/>
      <c r="CM4090" s="158"/>
      <c r="CN4090" s="158"/>
      <c r="CO4090" s="158"/>
      <c r="CP4090" s="158"/>
      <c r="CQ4090" s="158"/>
      <c r="CR4090" s="158"/>
      <c r="CS4090" s="158"/>
      <c r="CT4090" s="158"/>
      <c r="CU4090" s="158"/>
      <c r="CV4090" s="158"/>
      <c r="CW4090" s="158"/>
      <c r="CX4090" s="158"/>
      <c r="CY4090" s="158"/>
      <c r="CZ4090" s="158"/>
      <c r="DA4090" s="158"/>
      <c r="DB4090" s="158"/>
      <c r="DC4090" s="158"/>
      <c r="DD4090" s="158"/>
      <c r="DE4090" s="158"/>
      <c r="DF4090" s="158"/>
      <c r="DG4090" s="158"/>
      <c r="DH4090" s="158"/>
      <c r="DI4090" s="158"/>
      <c r="DJ4090" s="158"/>
      <c r="DK4090" s="158"/>
      <c r="DL4090" s="158"/>
      <c r="DM4090" s="158"/>
      <c r="DN4090" s="158"/>
      <c r="DO4090" s="158"/>
      <c r="DP4090" s="158"/>
      <c r="DQ4090" s="158"/>
      <c r="DR4090" s="158"/>
      <c r="DS4090" s="160"/>
    </row>
    <row r="4091" spans="1:123" s="110" customFormat="1">
      <c r="A4091" s="184"/>
      <c r="B4091" s="180"/>
      <c r="D4091" s="192"/>
      <c r="E4091" s="157"/>
      <c r="F4091" s="158"/>
      <c r="G4091" s="158"/>
      <c r="H4091" s="158"/>
      <c r="I4091" s="158"/>
      <c r="J4091" s="158"/>
      <c r="K4091" s="158"/>
      <c r="L4091" s="158"/>
      <c r="M4091" s="158"/>
      <c r="N4091" s="158"/>
      <c r="O4091" s="158"/>
      <c r="P4091" s="158"/>
      <c r="Q4091" s="158"/>
      <c r="R4091" s="158"/>
      <c r="S4091" s="158"/>
      <c r="T4091" s="158"/>
      <c r="U4091" s="158"/>
      <c r="V4091" s="158"/>
      <c r="W4091" s="158"/>
      <c r="X4091" s="158"/>
      <c r="Y4091" s="158"/>
      <c r="Z4091" s="158"/>
      <c r="AA4091" s="158"/>
      <c r="AB4091" s="158"/>
      <c r="AC4091" s="158"/>
      <c r="AD4091" s="158"/>
      <c r="AE4091" s="158"/>
      <c r="AF4091" s="158"/>
      <c r="AG4091" s="158"/>
      <c r="AH4091" s="158"/>
      <c r="AI4091" s="158"/>
      <c r="AJ4091" s="158"/>
      <c r="AK4091" s="158"/>
      <c r="AL4091" s="158"/>
      <c r="AM4091" s="158"/>
      <c r="AN4091" s="158"/>
      <c r="AO4091" s="158"/>
      <c r="AP4091" s="158"/>
      <c r="AQ4091" s="158"/>
      <c r="AR4091" s="158"/>
      <c r="AS4091" s="158"/>
      <c r="AT4091" s="158"/>
      <c r="AU4091" s="158"/>
      <c r="AV4091" s="158"/>
      <c r="AW4091" s="158"/>
      <c r="AX4091" s="158"/>
      <c r="AY4091" s="158"/>
      <c r="AZ4091" s="158"/>
      <c r="BA4091" s="158"/>
      <c r="BB4091" s="158"/>
      <c r="BC4091" s="158"/>
      <c r="BD4091" s="159"/>
      <c r="BE4091" s="158"/>
      <c r="BF4091" s="158"/>
      <c r="BG4091" s="158"/>
      <c r="BH4091" s="158"/>
      <c r="BI4091" s="159"/>
      <c r="BJ4091" s="158"/>
      <c r="BK4091" s="158"/>
      <c r="BL4091" s="158"/>
      <c r="BM4091" s="158"/>
      <c r="BN4091" s="158"/>
      <c r="BO4091" s="158"/>
      <c r="BP4091" s="158"/>
      <c r="BQ4091" s="158"/>
      <c r="BR4091" s="158"/>
      <c r="BS4091" s="158"/>
      <c r="BT4091" s="158"/>
      <c r="BU4091" s="158"/>
      <c r="BV4091" s="158"/>
      <c r="BW4091" s="158"/>
      <c r="BX4091" s="158"/>
      <c r="BY4091" s="158"/>
      <c r="BZ4091" s="158"/>
      <c r="CA4091" s="158"/>
      <c r="CB4091" s="158"/>
      <c r="CC4091" s="158"/>
      <c r="CD4091" s="158"/>
      <c r="CE4091" s="158"/>
      <c r="CF4091" s="158"/>
      <c r="CG4091" s="158"/>
      <c r="CH4091" s="158"/>
      <c r="CI4091" s="158"/>
      <c r="CJ4091" s="158"/>
      <c r="CK4091" s="158"/>
      <c r="CL4091" s="158"/>
      <c r="CM4091" s="158"/>
      <c r="CN4091" s="158"/>
      <c r="CO4091" s="158"/>
      <c r="CP4091" s="158"/>
      <c r="CQ4091" s="158"/>
      <c r="CR4091" s="158"/>
      <c r="CS4091" s="158"/>
      <c r="CT4091" s="158"/>
      <c r="CU4091" s="158"/>
      <c r="CV4091" s="158"/>
      <c r="CW4091" s="158"/>
      <c r="CX4091" s="158"/>
      <c r="CY4091" s="158"/>
      <c r="CZ4091" s="158"/>
      <c r="DA4091" s="158"/>
      <c r="DB4091" s="158"/>
      <c r="DC4091" s="158"/>
      <c r="DD4091" s="158"/>
      <c r="DE4091" s="158"/>
      <c r="DF4091" s="158"/>
      <c r="DG4091" s="158"/>
      <c r="DH4091" s="158"/>
      <c r="DI4091" s="158"/>
      <c r="DJ4091" s="158"/>
      <c r="DK4091" s="158"/>
      <c r="DL4091" s="158"/>
      <c r="DM4091" s="158"/>
      <c r="DN4091" s="158"/>
      <c r="DO4091" s="158"/>
      <c r="DP4091" s="158"/>
      <c r="DQ4091" s="158"/>
      <c r="DR4091" s="158"/>
      <c r="DS4091" s="160"/>
    </row>
    <row r="4092" spans="1:123" s="110" customFormat="1">
      <c r="A4092" s="184"/>
      <c r="B4092" s="180"/>
      <c r="D4092" s="192"/>
      <c r="E4092" s="157"/>
      <c r="F4092" s="158"/>
      <c r="G4092" s="158"/>
      <c r="H4092" s="158"/>
      <c r="I4092" s="158"/>
      <c r="J4092" s="158"/>
      <c r="K4092" s="158"/>
      <c r="L4092" s="158"/>
      <c r="M4092" s="158"/>
      <c r="N4092" s="158"/>
      <c r="O4092" s="158"/>
      <c r="P4092" s="158"/>
      <c r="Q4092" s="158"/>
      <c r="R4092" s="158"/>
      <c r="S4092" s="158"/>
      <c r="T4092" s="158"/>
      <c r="U4092" s="158"/>
      <c r="V4092" s="158"/>
      <c r="W4092" s="158"/>
      <c r="X4092" s="158"/>
      <c r="Y4092" s="158"/>
      <c r="Z4092" s="158"/>
      <c r="AA4092" s="158"/>
      <c r="AB4092" s="158"/>
      <c r="AC4092" s="158"/>
      <c r="AD4092" s="158"/>
      <c r="AE4092" s="158"/>
      <c r="AF4092" s="158"/>
      <c r="AG4092" s="158"/>
      <c r="AH4092" s="158"/>
      <c r="AI4092" s="158"/>
      <c r="AJ4092" s="158"/>
      <c r="AK4092" s="158"/>
      <c r="AL4092" s="158"/>
      <c r="AM4092" s="158"/>
      <c r="AN4092" s="158"/>
      <c r="AO4092" s="158"/>
      <c r="AP4092" s="158"/>
      <c r="AQ4092" s="158"/>
      <c r="AR4092" s="158"/>
      <c r="AS4092" s="158"/>
      <c r="AT4092" s="158"/>
      <c r="AU4092" s="158"/>
      <c r="AV4092" s="158"/>
      <c r="AW4092" s="158"/>
      <c r="AX4092" s="158"/>
      <c r="AY4092" s="158"/>
      <c r="AZ4092" s="158"/>
      <c r="BA4092" s="158"/>
      <c r="BB4092" s="158"/>
      <c r="BC4092" s="158"/>
      <c r="BD4092" s="159"/>
      <c r="BE4092" s="158"/>
      <c r="BF4092" s="158"/>
      <c r="BG4092" s="158"/>
      <c r="BH4092" s="158"/>
      <c r="BI4092" s="159"/>
      <c r="BJ4092" s="158"/>
      <c r="BK4092" s="158"/>
      <c r="BL4092" s="158"/>
      <c r="BM4092" s="158"/>
      <c r="BN4092" s="158"/>
      <c r="BO4092" s="158"/>
      <c r="BP4092" s="158"/>
      <c r="BQ4092" s="158"/>
      <c r="BR4092" s="158"/>
      <c r="BS4092" s="158"/>
      <c r="BT4092" s="158"/>
      <c r="BU4092" s="158"/>
      <c r="BV4092" s="158"/>
      <c r="BW4092" s="158"/>
      <c r="BX4092" s="158"/>
      <c r="BY4092" s="158"/>
      <c r="BZ4092" s="158"/>
      <c r="CA4092" s="158"/>
      <c r="CB4092" s="158"/>
      <c r="CC4092" s="158"/>
      <c r="CD4092" s="158"/>
      <c r="CE4092" s="158"/>
      <c r="CF4092" s="158"/>
      <c r="CG4092" s="158"/>
      <c r="CH4092" s="158"/>
      <c r="CI4092" s="158"/>
      <c r="CJ4092" s="158"/>
      <c r="CK4092" s="158"/>
      <c r="CL4092" s="158"/>
      <c r="CM4092" s="158"/>
      <c r="CN4092" s="158"/>
      <c r="CO4092" s="158"/>
      <c r="CP4092" s="158"/>
      <c r="CQ4092" s="158"/>
      <c r="CR4092" s="158"/>
      <c r="CS4092" s="158"/>
      <c r="CT4092" s="158"/>
      <c r="CU4092" s="158"/>
      <c r="CV4092" s="158"/>
      <c r="CW4092" s="158"/>
      <c r="CX4092" s="158"/>
      <c r="CY4092" s="158"/>
      <c r="CZ4092" s="158"/>
      <c r="DA4092" s="158"/>
      <c r="DB4092" s="158"/>
      <c r="DC4092" s="158"/>
      <c r="DD4092" s="158"/>
      <c r="DE4092" s="158"/>
      <c r="DF4092" s="158"/>
      <c r="DG4092" s="158"/>
      <c r="DH4092" s="158"/>
      <c r="DI4092" s="158"/>
      <c r="DJ4092" s="158"/>
      <c r="DK4092" s="158"/>
      <c r="DL4092" s="158"/>
      <c r="DM4092" s="158"/>
      <c r="DN4092" s="158"/>
      <c r="DO4092" s="158"/>
      <c r="DP4092" s="158"/>
      <c r="DQ4092" s="158"/>
      <c r="DR4092" s="158"/>
      <c r="DS4092" s="160"/>
    </row>
    <row r="4093" spans="1:123" s="110" customFormat="1">
      <c r="A4093" s="184"/>
      <c r="B4093" s="180"/>
      <c r="D4093" s="192"/>
      <c r="E4093" s="157"/>
      <c r="F4093" s="158"/>
      <c r="G4093" s="158"/>
      <c r="H4093" s="158"/>
      <c r="I4093" s="158"/>
      <c r="J4093" s="158"/>
      <c r="K4093" s="158"/>
      <c r="L4093" s="158"/>
      <c r="M4093" s="158"/>
      <c r="N4093" s="158"/>
      <c r="O4093" s="158"/>
      <c r="P4093" s="158"/>
      <c r="Q4093" s="158"/>
      <c r="R4093" s="158"/>
      <c r="S4093" s="158"/>
      <c r="T4093" s="158"/>
      <c r="U4093" s="158"/>
      <c r="V4093" s="158"/>
      <c r="W4093" s="158"/>
      <c r="X4093" s="158"/>
      <c r="Y4093" s="158"/>
      <c r="Z4093" s="158"/>
      <c r="AA4093" s="158"/>
      <c r="AB4093" s="158"/>
      <c r="AC4093" s="158"/>
      <c r="AD4093" s="158"/>
      <c r="AE4093" s="158"/>
      <c r="AF4093" s="158"/>
      <c r="AG4093" s="158"/>
      <c r="AH4093" s="158"/>
      <c r="AI4093" s="158"/>
      <c r="AJ4093" s="158"/>
      <c r="AK4093" s="158"/>
      <c r="AL4093" s="158"/>
      <c r="AM4093" s="158"/>
      <c r="AN4093" s="158"/>
      <c r="AO4093" s="158"/>
      <c r="AP4093" s="158"/>
      <c r="AQ4093" s="158"/>
      <c r="AR4093" s="158"/>
      <c r="AS4093" s="158"/>
      <c r="AT4093" s="158"/>
      <c r="AU4093" s="158"/>
      <c r="AV4093" s="158"/>
      <c r="AW4093" s="158"/>
      <c r="AX4093" s="158"/>
      <c r="AY4093" s="158"/>
      <c r="AZ4093" s="158"/>
      <c r="BA4093" s="158"/>
      <c r="BB4093" s="158"/>
      <c r="BC4093" s="158"/>
      <c r="BD4093" s="159"/>
      <c r="BE4093" s="158"/>
      <c r="BF4093" s="158"/>
      <c r="BG4093" s="158"/>
      <c r="BH4093" s="158"/>
      <c r="BI4093" s="159"/>
      <c r="BJ4093" s="158"/>
      <c r="BK4093" s="158"/>
      <c r="BL4093" s="158"/>
      <c r="BM4093" s="158"/>
      <c r="BN4093" s="158"/>
      <c r="BO4093" s="158"/>
      <c r="BP4093" s="158"/>
      <c r="BQ4093" s="158"/>
      <c r="BR4093" s="158"/>
      <c r="BS4093" s="158"/>
      <c r="BT4093" s="158"/>
      <c r="BU4093" s="158"/>
      <c r="BV4093" s="158"/>
      <c r="BW4093" s="158"/>
      <c r="BX4093" s="158"/>
      <c r="BY4093" s="158"/>
      <c r="BZ4093" s="158"/>
      <c r="CA4093" s="158"/>
      <c r="CB4093" s="158"/>
      <c r="CC4093" s="158"/>
      <c r="CD4093" s="158"/>
      <c r="CE4093" s="158"/>
      <c r="CF4093" s="158"/>
      <c r="CG4093" s="158"/>
      <c r="CH4093" s="158"/>
      <c r="CI4093" s="158"/>
      <c r="CJ4093" s="158"/>
      <c r="CK4093" s="158"/>
      <c r="CL4093" s="158"/>
      <c r="CM4093" s="158"/>
      <c r="CN4093" s="158"/>
      <c r="CO4093" s="158"/>
      <c r="CP4093" s="158"/>
      <c r="CQ4093" s="158"/>
      <c r="CR4093" s="158"/>
      <c r="CS4093" s="158"/>
      <c r="CT4093" s="158"/>
      <c r="CU4093" s="158"/>
      <c r="CV4093" s="158"/>
      <c r="CW4093" s="158"/>
      <c r="CX4093" s="158"/>
      <c r="CY4093" s="158"/>
      <c r="CZ4093" s="158"/>
      <c r="DA4093" s="158"/>
      <c r="DB4093" s="158"/>
      <c r="DC4093" s="158"/>
      <c r="DD4093" s="158"/>
      <c r="DE4093" s="158"/>
      <c r="DF4093" s="158"/>
      <c r="DG4093" s="158"/>
      <c r="DH4093" s="158"/>
      <c r="DI4093" s="158"/>
      <c r="DJ4093" s="158"/>
      <c r="DK4093" s="158"/>
      <c r="DL4093" s="158"/>
      <c r="DM4093" s="158"/>
      <c r="DN4093" s="158"/>
      <c r="DO4093" s="158"/>
      <c r="DP4093" s="158"/>
      <c r="DQ4093" s="158"/>
      <c r="DR4093" s="158"/>
      <c r="DS4093" s="160"/>
    </row>
    <row r="4094" spans="1:123" s="110" customFormat="1">
      <c r="A4094" s="184"/>
      <c r="B4094" s="180"/>
      <c r="D4094" s="192"/>
      <c r="E4094" s="157"/>
      <c r="F4094" s="158"/>
      <c r="G4094" s="158"/>
      <c r="H4094" s="158"/>
      <c r="I4094" s="158"/>
      <c r="J4094" s="158"/>
      <c r="K4094" s="158"/>
      <c r="L4094" s="158"/>
      <c r="M4094" s="158"/>
      <c r="N4094" s="158"/>
      <c r="O4094" s="158"/>
      <c r="P4094" s="158"/>
      <c r="Q4094" s="158"/>
      <c r="R4094" s="158"/>
      <c r="S4094" s="158"/>
      <c r="T4094" s="158"/>
      <c r="U4094" s="158"/>
      <c r="V4094" s="158"/>
      <c r="W4094" s="158"/>
      <c r="X4094" s="158"/>
      <c r="Y4094" s="158"/>
      <c r="Z4094" s="158"/>
      <c r="AA4094" s="158"/>
      <c r="AB4094" s="158"/>
      <c r="AC4094" s="158"/>
      <c r="AD4094" s="158"/>
      <c r="AE4094" s="158"/>
      <c r="AF4094" s="158"/>
      <c r="AG4094" s="158"/>
      <c r="AH4094" s="158"/>
      <c r="AI4094" s="158"/>
      <c r="AJ4094" s="158"/>
      <c r="AK4094" s="158"/>
      <c r="AL4094" s="158"/>
      <c r="AM4094" s="158"/>
      <c r="AN4094" s="158"/>
      <c r="AO4094" s="158"/>
      <c r="AP4094" s="158"/>
      <c r="AQ4094" s="158"/>
      <c r="AR4094" s="158"/>
      <c r="AS4094" s="158"/>
      <c r="AT4094" s="158"/>
      <c r="AU4094" s="158"/>
      <c r="AV4094" s="158"/>
      <c r="AW4094" s="158"/>
      <c r="AX4094" s="158"/>
      <c r="AY4094" s="158"/>
      <c r="AZ4094" s="158"/>
      <c r="BA4094" s="158"/>
      <c r="BB4094" s="158"/>
      <c r="BC4094" s="158"/>
      <c r="BD4094" s="159"/>
      <c r="BE4094" s="158"/>
      <c r="BF4094" s="158"/>
      <c r="BG4094" s="158"/>
      <c r="BH4094" s="158"/>
      <c r="BI4094" s="159"/>
      <c r="BJ4094" s="158"/>
      <c r="BK4094" s="158"/>
      <c r="BL4094" s="158"/>
      <c r="BM4094" s="158"/>
      <c r="BN4094" s="158"/>
      <c r="BO4094" s="158"/>
      <c r="BP4094" s="158"/>
      <c r="BQ4094" s="158"/>
      <c r="BR4094" s="158"/>
      <c r="BS4094" s="158"/>
      <c r="BT4094" s="158"/>
      <c r="BU4094" s="158"/>
      <c r="BV4094" s="158"/>
      <c r="BW4094" s="158"/>
      <c r="BX4094" s="158"/>
      <c r="BY4094" s="158"/>
      <c r="BZ4094" s="158"/>
      <c r="CA4094" s="158"/>
      <c r="CB4094" s="158"/>
      <c r="CC4094" s="158"/>
      <c r="CD4094" s="158"/>
      <c r="CE4094" s="158"/>
      <c r="CF4094" s="158"/>
      <c r="CG4094" s="158"/>
      <c r="CH4094" s="158"/>
      <c r="CI4094" s="158"/>
      <c r="CJ4094" s="158"/>
      <c r="CK4094" s="158"/>
      <c r="CL4094" s="158"/>
      <c r="CM4094" s="158"/>
      <c r="CN4094" s="158"/>
      <c r="CO4094" s="158"/>
      <c r="CP4094" s="158"/>
      <c r="CQ4094" s="158"/>
      <c r="CR4094" s="158"/>
      <c r="CS4094" s="158"/>
      <c r="CT4094" s="158"/>
      <c r="CU4094" s="158"/>
      <c r="CV4094" s="158"/>
      <c r="CW4094" s="158"/>
      <c r="CX4094" s="158"/>
      <c r="CY4094" s="158"/>
      <c r="CZ4094" s="158"/>
      <c r="DA4094" s="158"/>
      <c r="DB4094" s="158"/>
      <c r="DC4094" s="158"/>
      <c r="DD4094" s="158"/>
      <c r="DE4094" s="158"/>
      <c r="DF4094" s="158"/>
      <c r="DG4094" s="158"/>
      <c r="DH4094" s="158"/>
      <c r="DI4094" s="158"/>
      <c r="DJ4094" s="158"/>
      <c r="DK4094" s="158"/>
      <c r="DL4094" s="158"/>
      <c r="DM4094" s="158"/>
      <c r="DN4094" s="158"/>
      <c r="DO4094" s="158"/>
      <c r="DP4094" s="158"/>
      <c r="DQ4094" s="158"/>
      <c r="DR4094" s="158"/>
      <c r="DS4094" s="160"/>
    </row>
    <row r="4095" spans="1:123" s="110" customFormat="1">
      <c r="A4095" s="184"/>
      <c r="B4095" s="180"/>
      <c r="D4095" s="192"/>
      <c r="E4095" s="157"/>
      <c r="F4095" s="158"/>
      <c r="G4095" s="158"/>
      <c r="H4095" s="158"/>
      <c r="I4095" s="158"/>
      <c r="J4095" s="158"/>
      <c r="K4095" s="158"/>
      <c r="L4095" s="158"/>
      <c r="M4095" s="158"/>
      <c r="N4095" s="158"/>
      <c r="O4095" s="158"/>
      <c r="P4095" s="158"/>
      <c r="Q4095" s="158"/>
      <c r="R4095" s="158"/>
      <c r="S4095" s="158"/>
      <c r="T4095" s="158"/>
      <c r="U4095" s="158"/>
      <c r="V4095" s="158"/>
      <c r="W4095" s="158"/>
      <c r="X4095" s="158"/>
      <c r="Y4095" s="158"/>
      <c r="Z4095" s="158"/>
      <c r="AA4095" s="158"/>
      <c r="AB4095" s="158"/>
      <c r="AC4095" s="158"/>
      <c r="AD4095" s="158"/>
      <c r="AE4095" s="158"/>
      <c r="AF4095" s="158"/>
      <c r="AG4095" s="158"/>
      <c r="AH4095" s="158"/>
      <c r="AI4095" s="158"/>
      <c r="AJ4095" s="158"/>
      <c r="AK4095" s="158"/>
      <c r="AL4095" s="158"/>
      <c r="AM4095" s="158"/>
      <c r="AN4095" s="158"/>
      <c r="AO4095" s="158"/>
      <c r="AP4095" s="158"/>
      <c r="AQ4095" s="158"/>
      <c r="AR4095" s="158"/>
      <c r="AS4095" s="158"/>
      <c r="AT4095" s="158"/>
      <c r="AU4095" s="158"/>
      <c r="AV4095" s="158"/>
      <c r="AW4095" s="158"/>
      <c r="AX4095" s="158"/>
      <c r="AY4095" s="158"/>
      <c r="AZ4095" s="158"/>
      <c r="BA4095" s="158"/>
      <c r="BB4095" s="158"/>
      <c r="BC4095" s="158"/>
      <c r="BD4095" s="159"/>
      <c r="BE4095" s="158"/>
      <c r="BF4095" s="158"/>
      <c r="BG4095" s="158"/>
      <c r="BH4095" s="158"/>
      <c r="BI4095" s="159"/>
      <c r="BJ4095" s="158"/>
      <c r="BK4095" s="158"/>
      <c r="BL4095" s="158"/>
      <c r="BM4095" s="158"/>
      <c r="BN4095" s="158"/>
      <c r="BO4095" s="158"/>
      <c r="BP4095" s="158"/>
      <c r="BQ4095" s="158"/>
      <c r="BR4095" s="158"/>
      <c r="BS4095" s="158"/>
      <c r="BT4095" s="158"/>
      <c r="BU4095" s="158"/>
      <c r="BV4095" s="158"/>
      <c r="BW4095" s="158"/>
      <c r="BX4095" s="158"/>
      <c r="BY4095" s="158"/>
      <c r="BZ4095" s="158"/>
      <c r="CA4095" s="158"/>
      <c r="CB4095" s="158"/>
      <c r="CC4095" s="158"/>
      <c r="CD4095" s="158"/>
      <c r="CE4095" s="158"/>
      <c r="CF4095" s="158"/>
      <c r="CG4095" s="158"/>
      <c r="CH4095" s="158"/>
      <c r="CI4095" s="158"/>
      <c r="CJ4095" s="158"/>
      <c r="CK4095" s="158"/>
      <c r="CL4095" s="158"/>
      <c r="CM4095" s="158"/>
      <c r="CN4095" s="158"/>
      <c r="CO4095" s="158"/>
      <c r="CP4095" s="158"/>
      <c r="CQ4095" s="158"/>
      <c r="CR4095" s="158"/>
      <c r="CS4095" s="158"/>
      <c r="CT4095" s="158"/>
      <c r="CU4095" s="158"/>
      <c r="CV4095" s="158"/>
      <c r="CW4095" s="158"/>
      <c r="CX4095" s="158"/>
      <c r="CY4095" s="158"/>
      <c r="CZ4095" s="158"/>
      <c r="DA4095" s="158"/>
      <c r="DB4095" s="158"/>
      <c r="DC4095" s="158"/>
      <c r="DD4095" s="158"/>
      <c r="DE4095" s="158"/>
      <c r="DF4095" s="158"/>
      <c r="DG4095" s="158"/>
      <c r="DH4095" s="158"/>
      <c r="DI4095" s="158"/>
      <c r="DJ4095" s="158"/>
      <c r="DK4095" s="158"/>
      <c r="DL4095" s="158"/>
      <c r="DM4095" s="158"/>
      <c r="DN4095" s="158"/>
      <c r="DO4095" s="158"/>
      <c r="DP4095" s="158"/>
      <c r="DQ4095" s="158"/>
      <c r="DR4095" s="158"/>
      <c r="DS4095" s="160"/>
    </row>
    <row r="4096" spans="1:123" s="110" customFormat="1">
      <c r="A4096" s="184"/>
      <c r="B4096" s="180"/>
      <c r="D4096" s="192"/>
      <c r="E4096" s="157"/>
      <c r="F4096" s="158"/>
      <c r="G4096" s="158"/>
      <c r="H4096" s="158"/>
      <c r="I4096" s="158"/>
      <c r="J4096" s="158"/>
      <c r="K4096" s="158"/>
      <c r="L4096" s="158"/>
      <c r="M4096" s="158"/>
      <c r="N4096" s="158"/>
      <c r="O4096" s="158"/>
      <c r="P4096" s="158"/>
      <c r="Q4096" s="158"/>
      <c r="R4096" s="158"/>
      <c r="S4096" s="158"/>
      <c r="T4096" s="158"/>
      <c r="U4096" s="158"/>
      <c r="V4096" s="158"/>
      <c r="W4096" s="158"/>
      <c r="X4096" s="158"/>
      <c r="Y4096" s="158"/>
      <c r="Z4096" s="158"/>
      <c r="AA4096" s="158"/>
      <c r="AB4096" s="158"/>
      <c r="AC4096" s="158"/>
      <c r="AD4096" s="158"/>
      <c r="AE4096" s="158"/>
      <c r="AF4096" s="158"/>
      <c r="AG4096" s="158"/>
      <c r="AH4096" s="158"/>
      <c r="AI4096" s="158"/>
      <c r="AJ4096" s="158"/>
      <c r="AK4096" s="158"/>
      <c r="AL4096" s="158"/>
      <c r="AM4096" s="158"/>
      <c r="AN4096" s="158"/>
      <c r="AO4096" s="158"/>
      <c r="AP4096" s="158"/>
      <c r="AQ4096" s="158"/>
      <c r="AR4096" s="158"/>
      <c r="AS4096" s="158"/>
      <c r="AT4096" s="158"/>
      <c r="AU4096" s="158"/>
      <c r="AV4096" s="158"/>
      <c r="AW4096" s="158"/>
      <c r="AX4096" s="158"/>
      <c r="AY4096" s="158"/>
      <c r="AZ4096" s="158"/>
      <c r="BA4096" s="158"/>
      <c r="BB4096" s="158"/>
      <c r="BC4096" s="158"/>
      <c r="BD4096" s="159"/>
      <c r="BE4096" s="158"/>
      <c r="BF4096" s="158"/>
      <c r="BG4096" s="158"/>
      <c r="BH4096" s="158"/>
      <c r="BI4096" s="159"/>
      <c r="BJ4096" s="158"/>
      <c r="BK4096" s="158"/>
      <c r="BL4096" s="158"/>
      <c r="BM4096" s="158"/>
      <c r="BN4096" s="158"/>
      <c r="BO4096" s="158"/>
      <c r="BP4096" s="158"/>
      <c r="BQ4096" s="158"/>
      <c r="BR4096" s="158"/>
      <c r="BS4096" s="158"/>
      <c r="BT4096" s="158"/>
      <c r="BU4096" s="158"/>
      <c r="BV4096" s="158"/>
      <c r="BW4096" s="158"/>
      <c r="BX4096" s="158"/>
      <c r="BY4096" s="158"/>
      <c r="BZ4096" s="158"/>
      <c r="CA4096" s="158"/>
      <c r="CB4096" s="158"/>
      <c r="CC4096" s="158"/>
      <c r="CD4096" s="158"/>
      <c r="CE4096" s="158"/>
      <c r="CF4096" s="158"/>
      <c r="CG4096" s="158"/>
      <c r="CH4096" s="158"/>
      <c r="CI4096" s="158"/>
      <c r="CJ4096" s="158"/>
      <c r="CK4096" s="158"/>
      <c r="CL4096" s="158"/>
      <c r="CM4096" s="158"/>
      <c r="CN4096" s="158"/>
      <c r="CO4096" s="158"/>
      <c r="CP4096" s="158"/>
      <c r="CQ4096" s="158"/>
      <c r="CR4096" s="158"/>
      <c r="CS4096" s="158"/>
      <c r="CT4096" s="158"/>
      <c r="CU4096" s="158"/>
      <c r="CV4096" s="158"/>
      <c r="CW4096" s="158"/>
      <c r="CX4096" s="158"/>
      <c r="CY4096" s="158"/>
      <c r="CZ4096" s="158"/>
      <c r="DA4096" s="158"/>
      <c r="DB4096" s="158"/>
      <c r="DC4096" s="158"/>
      <c r="DD4096" s="158"/>
      <c r="DE4096" s="158"/>
      <c r="DF4096" s="158"/>
      <c r="DG4096" s="158"/>
      <c r="DH4096" s="158"/>
      <c r="DI4096" s="158"/>
      <c r="DJ4096" s="158"/>
      <c r="DK4096" s="158"/>
      <c r="DL4096" s="158"/>
      <c r="DM4096" s="158"/>
      <c r="DN4096" s="158"/>
      <c r="DO4096" s="158"/>
      <c r="DP4096" s="158"/>
      <c r="DQ4096" s="158"/>
      <c r="DR4096" s="158"/>
      <c r="DS4096" s="160"/>
    </row>
    <row r="4097" spans="1:123" s="110" customFormat="1">
      <c r="A4097" s="184"/>
      <c r="B4097" s="180"/>
      <c r="D4097" s="192"/>
      <c r="E4097" s="157"/>
      <c r="F4097" s="158"/>
      <c r="G4097" s="158"/>
      <c r="H4097" s="158"/>
      <c r="I4097" s="158"/>
      <c r="J4097" s="158"/>
      <c r="K4097" s="158"/>
      <c r="L4097" s="158"/>
      <c r="M4097" s="158"/>
      <c r="N4097" s="158"/>
      <c r="O4097" s="158"/>
      <c r="P4097" s="158"/>
      <c r="Q4097" s="158"/>
      <c r="R4097" s="158"/>
      <c r="S4097" s="158"/>
      <c r="T4097" s="158"/>
      <c r="U4097" s="158"/>
      <c r="V4097" s="158"/>
      <c r="W4097" s="158"/>
      <c r="X4097" s="158"/>
      <c r="Y4097" s="158"/>
      <c r="Z4097" s="158"/>
      <c r="AA4097" s="158"/>
      <c r="AB4097" s="158"/>
      <c r="AC4097" s="158"/>
      <c r="AD4097" s="158"/>
      <c r="AE4097" s="158"/>
      <c r="AF4097" s="158"/>
      <c r="AG4097" s="158"/>
      <c r="AH4097" s="158"/>
      <c r="AI4097" s="158"/>
      <c r="AJ4097" s="158"/>
      <c r="AK4097" s="158"/>
      <c r="AL4097" s="158"/>
      <c r="AM4097" s="158"/>
      <c r="AN4097" s="158"/>
      <c r="AO4097" s="158"/>
      <c r="AP4097" s="158"/>
      <c r="AQ4097" s="158"/>
      <c r="AR4097" s="158"/>
      <c r="AS4097" s="158"/>
      <c r="AT4097" s="158"/>
      <c r="AU4097" s="158"/>
      <c r="AV4097" s="158"/>
      <c r="AW4097" s="158"/>
      <c r="AX4097" s="158"/>
      <c r="AY4097" s="158"/>
      <c r="AZ4097" s="158"/>
      <c r="BA4097" s="158"/>
      <c r="BB4097" s="158"/>
      <c r="BC4097" s="158"/>
      <c r="BD4097" s="159"/>
      <c r="BE4097" s="158"/>
      <c r="BF4097" s="158"/>
      <c r="BG4097" s="158"/>
      <c r="BH4097" s="158"/>
      <c r="BI4097" s="159"/>
      <c r="BJ4097" s="158"/>
      <c r="BK4097" s="158"/>
      <c r="BL4097" s="158"/>
      <c r="BM4097" s="158"/>
      <c r="BN4097" s="158"/>
      <c r="BO4097" s="158"/>
      <c r="BP4097" s="158"/>
      <c r="BQ4097" s="158"/>
      <c r="BR4097" s="158"/>
      <c r="BS4097" s="158"/>
      <c r="BT4097" s="158"/>
      <c r="BU4097" s="158"/>
      <c r="BV4097" s="158"/>
      <c r="BW4097" s="158"/>
      <c r="BX4097" s="158"/>
      <c r="BY4097" s="158"/>
      <c r="BZ4097" s="158"/>
      <c r="CA4097" s="158"/>
      <c r="CB4097" s="158"/>
      <c r="CC4097" s="158"/>
      <c r="CD4097" s="158"/>
      <c r="CE4097" s="158"/>
      <c r="CF4097" s="158"/>
      <c r="CG4097" s="158"/>
      <c r="CH4097" s="158"/>
      <c r="CI4097" s="158"/>
      <c r="CJ4097" s="158"/>
      <c r="CK4097" s="158"/>
      <c r="CL4097" s="158"/>
      <c r="CM4097" s="158"/>
      <c r="CN4097" s="158"/>
      <c r="CO4097" s="158"/>
      <c r="CP4097" s="158"/>
      <c r="CQ4097" s="158"/>
      <c r="CR4097" s="158"/>
      <c r="CS4097" s="158"/>
      <c r="CT4097" s="158"/>
      <c r="CU4097" s="158"/>
      <c r="CV4097" s="158"/>
      <c r="CW4097" s="158"/>
      <c r="CX4097" s="158"/>
      <c r="CY4097" s="158"/>
      <c r="CZ4097" s="158"/>
      <c r="DA4097" s="158"/>
      <c r="DB4097" s="158"/>
      <c r="DC4097" s="158"/>
      <c r="DD4097" s="158"/>
      <c r="DE4097" s="158"/>
      <c r="DF4097" s="158"/>
      <c r="DG4097" s="158"/>
      <c r="DH4097" s="158"/>
      <c r="DI4097" s="158"/>
      <c r="DJ4097" s="158"/>
      <c r="DK4097" s="158"/>
      <c r="DL4097" s="158"/>
      <c r="DM4097" s="158"/>
      <c r="DN4097" s="158"/>
      <c r="DO4097" s="158"/>
      <c r="DP4097" s="158"/>
      <c r="DQ4097" s="158"/>
      <c r="DR4097" s="158"/>
      <c r="DS4097" s="160"/>
    </row>
    <row r="4098" spans="1:123" s="110" customFormat="1">
      <c r="A4098" s="184"/>
      <c r="B4098" s="180"/>
      <c r="D4098" s="192"/>
      <c r="E4098" s="157"/>
      <c r="F4098" s="158"/>
      <c r="G4098" s="158"/>
      <c r="H4098" s="158"/>
      <c r="I4098" s="158"/>
      <c r="J4098" s="158"/>
      <c r="K4098" s="158"/>
      <c r="L4098" s="158"/>
      <c r="M4098" s="158"/>
      <c r="N4098" s="158"/>
      <c r="O4098" s="158"/>
      <c r="P4098" s="158"/>
      <c r="Q4098" s="158"/>
      <c r="R4098" s="158"/>
      <c r="S4098" s="158"/>
      <c r="T4098" s="158"/>
      <c r="U4098" s="158"/>
      <c r="V4098" s="158"/>
      <c r="W4098" s="158"/>
      <c r="X4098" s="158"/>
      <c r="Y4098" s="158"/>
      <c r="Z4098" s="158"/>
      <c r="AA4098" s="158"/>
      <c r="AB4098" s="158"/>
      <c r="AC4098" s="158"/>
      <c r="AD4098" s="158"/>
      <c r="AE4098" s="158"/>
      <c r="AF4098" s="158"/>
      <c r="AG4098" s="158"/>
      <c r="AH4098" s="158"/>
      <c r="AI4098" s="158"/>
      <c r="AJ4098" s="158"/>
      <c r="AK4098" s="158"/>
      <c r="AL4098" s="158"/>
      <c r="AM4098" s="158"/>
      <c r="AN4098" s="158"/>
      <c r="AO4098" s="158"/>
      <c r="AP4098" s="158"/>
      <c r="AQ4098" s="158"/>
      <c r="AR4098" s="158"/>
      <c r="AS4098" s="158"/>
      <c r="AT4098" s="158"/>
      <c r="AU4098" s="158"/>
      <c r="AV4098" s="158"/>
      <c r="AW4098" s="158"/>
      <c r="AX4098" s="158"/>
      <c r="AY4098" s="158"/>
      <c r="AZ4098" s="158"/>
      <c r="BA4098" s="158"/>
      <c r="BB4098" s="158"/>
      <c r="BC4098" s="158"/>
      <c r="BD4098" s="159"/>
      <c r="BE4098" s="158"/>
      <c r="BF4098" s="158"/>
      <c r="BG4098" s="158"/>
      <c r="BH4098" s="158"/>
      <c r="BI4098" s="159"/>
      <c r="BJ4098" s="158"/>
      <c r="BK4098" s="158"/>
      <c r="BL4098" s="158"/>
      <c r="BM4098" s="158"/>
      <c r="BN4098" s="158"/>
      <c r="BO4098" s="158"/>
      <c r="BP4098" s="158"/>
      <c r="BQ4098" s="158"/>
      <c r="BR4098" s="158"/>
      <c r="BS4098" s="158"/>
      <c r="BT4098" s="158"/>
      <c r="BU4098" s="158"/>
      <c r="BV4098" s="158"/>
      <c r="BW4098" s="158"/>
      <c r="BX4098" s="158"/>
      <c r="BY4098" s="158"/>
      <c r="BZ4098" s="158"/>
      <c r="CA4098" s="158"/>
      <c r="CB4098" s="158"/>
      <c r="CC4098" s="158"/>
      <c r="CD4098" s="158"/>
      <c r="CE4098" s="158"/>
      <c r="CF4098" s="158"/>
      <c r="CG4098" s="158"/>
      <c r="CH4098" s="158"/>
      <c r="CI4098" s="158"/>
      <c r="CJ4098" s="158"/>
      <c r="CK4098" s="158"/>
      <c r="CL4098" s="158"/>
      <c r="CM4098" s="158"/>
      <c r="CN4098" s="158"/>
      <c r="CO4098" s="158"/>
      <c r="CP4098" s="158"/>
      <c r="CQ4098" s="158"/>
      <c r="CR4098" s="158"/>
      <c r="CS4098" s="158"/>
      <c r="CT4098" s="158"/>
      <c r="CU4098" s="158"/>
      <c r="CV4098" s="158"/>
      <c r="CW4098" s="158"/>
      <c r="CX4098" s="158"/>
      <c r="CY4098" s="158"/>
      <c r="CZ4098" s="158"/>
      <c r="DA4098" s="158"/>
      <c r="DB4098" s="158"/>
      <c r="DC4098" s="158"/>
      <c r="DD4098" s="158"/>
      <c r="DE4098" s="158"/>
      <c r="DF4098" s="158"/>
      <c r="DG4098" s="158"/>
      <c r="DH4098" s="158"/>
      <c r="DI4098" s="158"/>
      <c r="DJ4098" s="158"/>
      <c r="DK4098" s="158"/>
      <c r="DL4098" s="158"/>
      <c r="DM4098" s="158"/>
      <c r="DN4098" s="158"/>
      <c r="DO4098" s="158"/>
      <c r="DP4098" s="158"/>
      <c r="DQ4098" s="158"/>
      <c r="DR4098" s="158"/>
      <c r="DS4098" s="160"/>
    </row>
    <row r="4099" spans="1:123" s="110" customFormat="1">
      <c r="A4099" s="184"/>
      <c r="B4099" s="180"/>
      <c r="D4099" s="192"/>
      <c r="E4099" s="157"/>
      <c r="F4099" s="158"/>
      <c r="G4099" s="158"/>
      <c r="H4099" s="158"/>
      <c r="I4099" s="158"/>
      <c r="J4099" s="158"/>
      <c r="K4099" s="158"/>
      <c r="L4099" s="158"/>
      <c r="M4099" s="158"/>
      <c r="N4099" s="158"/>
      <c r="O4099" s="158"/>
      <c r="P4099" s="158"/>
      <c r="Q4099" s="158"/>
      <c r="R4099" s="158"/>
      <c r="S4099" s="158"/>
      <c r="T4099" s="158"/>
      <c r="U4099" s="158"/>
      <c r="V4099" s="158"/>
      <c r="W4099" s="158"/>
      <c r="X4099" s="158"/>
      <c r="Y4099" s="158"/>
      <c r="Z4099" s="158"/>
      <c r="AA4099" s="158"/>
      <c r="AB4099" s="158"/>
      <c r="AC4099" s="158"/>
      <c r="AD4099" s="158"/>
      <c r="AE4099" s="158"/>
      <c r="AF4099" s="158"/>
      <c r="AG4099" s="158"/>
      <c r="AH4099" s="158"/>
      <c r="AI4099" s="158"/>
      <c r="AJ4099" s="158"/>
      <c r="AK4099" s="158"/>
      <c r="AL4099" s="158"/>
      <c r="AM4099" s="158"/>
      <c r="AN4099" s="158"/>
      <c r="AO4099" s="158"/>
      <c r="AP4099" s="158"/>
      <c r="AQ4099" s="158"/>
      <c r="AR4099" s="158"/>
      <c r="AS4099" s="158"/>
      <c r="AT4099" s="158"/>
      <c r="AU4099" s="158"/>
      <c r="AV4099" s="158"/>
      <c r="AW4099" s="158"/>
      <c r="AX4099" s="158"/>
      <c r="AY4099" s="158"/>
      <c r="AZ4099" s="158"/>
      <c r="BA4099" s="158"/>
      <c r="BB4099" s="158"/>
      <c r="BC4099" s="158"/>
      <c r="BD4099" s="159"/>
      <c r="BE4099" s="158"/>
      <c r="BF4099" s="158"/>
      <c r="BG4099" s="158"/>
      <c r="BH4099" s="158"/>
      <c r="BI4099" s="159"/>
      <c r="BJ4099" s="158"/>
      <c r="BK4099" s="158"/>
      <c r="BL4099" s="158"/>
      <c r="BM4099" s="158"/>
      <c r="BN4099" s="158"/>
      <c r="BO4099" s="158"/>
      <c r="BP4099" s="158"/>
      <c r="BQ4099" s="158"/>
      <c r="BR4099" s="158"/>
      <c r="BS4099" s="158"/>
      <c r="BT4099" s="158"/>
      <c r="BU4099" s="158"/>
      <c r="BV4099" s="158"/>
      <c r="BW4099" s="158"/>
      <c r="BX4099" s="158"/>
      <c r="BY4099" s="158"/>
      <c r="BZ4099" s="158"/>
      <c r="CA4099" s="158"/>
      <c r="CB4099" s="158"/>
      <c r="CC4099" s="158"/>
      <c r="CD4099" s="158"/>
      <c r="CE4099" s="158"/>
      <c r="CF4099" s="158"/>
      <c r="CG4099" s="158"/>
      <c r="CH4099" s="158"/>
      <c r="CI4099" s="158"/>
      <c r="CJ4099" s="158"/>
      <c r="CK4099" s="158"/>
      <c r="CL4099" s="158"/>
      <c r="CM4099" s="158"/>
      <c r="CN4099" s="158"/>
      <c r="CO4099" s="158"/>
      <c r="CP4099" s="158"/>
      <c r="CQ4099" s="158"/>
      <c r="CR4099" s="158"/>
      <c r="CS4099" s="158"/>
      <c r="CT4099" s="158"/>
      <c r="CU4099" s="158"/>
      <c r="CV4099" s="158"/>
      <c r="CW4099" s="158"/>
      <c r="CX4099" s="158"/>
      <c r="CY4099" s="158"/>
      <c r="CZ4099" s="158"/>
      <c r="DA4099" s="158"/>
      <c r="DB4099" s="158"/>
      <c r="DC4099" s="158"/>
      <c r="DD4099" s="158"/>
      <c r="DE4099" s="158"/>
      <c r="DF4099" s="158"/>
      <c r="DG4099" s="158"/>
      <c r="DH4099" s="158"/>
      <c r="DI4099" s="158"/>
      <c r="DJ4099" s="158"/>
      <c r="DK4099" s="158"/>
      <c r="DL4099" s="158"/>
      <c r="DM4099" s="158"/>
      <c r="DN4099" s="158"/>
      <c r="DO4099" s="158"/>
      <c r="DP4099" s="158"/>
      <c r="DQ4099" s="158"/>
      <c r="DR4099" s="158"/>
      <c r="DS4099" s="160"/>
    </row>
    <row r="4100" spans="1:123" s="110" customFormat="1">
      <c r="A4100" s="184"/>
      <c r="B4100" s="180"/>
      <c r="D4100" s="192"/>
      <c r="E4100" s="157"/>
      <c r="F4100" s="158"/>
      <c r="G4100" s="158"/>
      <c r="H4100" s="158"/>
      <c r="I4100" s="158"/>
      <c r="J4100" s="158"/>
      <c r="K4100" s="158"/>
      <c r="L4100" s="158"/>
      <c r="M4100" s="158"/>
      <c r="N4100" s="158"/>
      <c r="O4100" s="158"/>
      <c r="P4100" s="158"/>
      <c r="Q4100" s="158"/>
      <c r="R4100" s="158"/>
      <c r="S4100" s="158"/>
      <c r="T4100" s="158"/>
      <c r="U4100" s="158"/>
      <c r="V4100" s="158"/>
      <c r="W4100" s="158"/>
      <c r="X4100" s="158"/>
      <c r="Y4100" s="158"/>
      <c r="Z4100" s="158"/>
      <c r="AA4100" s="158"/>
      <c r="AB4100" s="158"/>
      <c r="AC4100" s="158"/>
      <c r="AD4100" s="158"/>
      <c r="AE4100" s="158"/>
      <c r="AF4100" s="158"/>
      <c r="AG4100" s="158"/>
      <c r="AH4100" s="158"/>
      <c r="AI4100" s="158"/>
      <c r="AJ4100" s="158"/>
      <c r="AK4100" s="158"/>
      <c r="AL4100" s="158"/>
      <c r="AM4100" s="158"/>
      <c r="AN4100" s="158"/>
      <c r="AO4100" s="158"/>
      <c r="AP4100" s="158"/>
      <c r="AQ4100" s="158"/>
      <c r="AR4100" s="158"/>
      <c r="AS4100" s="158"/>
      <c r="AT4100" s="158"/>
      <c r="AU4100" s="158"/>
      <c r="AV4100" s="158"/>
      <c r="AW4100" s="158"/>
      <c r="AX4100" s="158"/>
      <c r="AY4100" s="158"/>
      <c r="AZ4100" s="158"/>
      <c r="BA4100" s="158"/>
      <c r="BB4100" s="158"/>
      <c r="BC4100" s="158"/>
      <c r="BD4100" s="159"/>
      <c r="BE4100" s="158"/>
      <c r="BF4100" s="158"/>
      <c r="BG4100" s="158"/>
      <c r="BH4100" s="158"/>
      <c r="BI4100" s="159"/>
      <c r="BJ4100" s="158"/>
      <c r="BK4100" s="158"/>
      <c r="BL4100" s="158"/>
      <c r="BM4100" s="158"/>
      <c r="BN4100" s="158"/>
      <c r="BO4100" s="158"/>
      <c r="BP4100" s="158"/>
      <c r="BQ4100" s="158"/>
      <c r="BR4100" s="158"/>
      <c r="BS4100" s="158"/>
      <c r="BT4100" s="158"/>
      <c r="BU4100" s="158"/>
      <c r="BV4100" s="158"/>
      <c r="BW4100" s="158"/>
      <c r="BX4100" s="158"/>
      <c r="BY4100" s="158"/>
      <c r="BZ4100" s="158"/>
      <c r="CA4100" s="158"/>
      <c r="CB4100" s="158"/>
      <c r="CC4100" s="158"/>
      <c r="CD4100" s="158"/>
      <c r="CE4100" s="158"/>
      <c r="CF4100" s="158"/>
      <c r="CG4100" s="158"/>
      <c r="CH4100" s="158"/>
      <c r="CI4100" s="158"/>
      <c r="CJ4100" s="158"/>
      <c r="CK4100" s="158"/>
      <c r="CL4100" s="158"/>
      <c r="CM4100" s="158"/>
      <c r="CN4100" s="158"/>
      <c r="CO4100" s="158"/>
      <c r="CP4100" s="158"/>
      <c r="CQ4100" s="158"/>
      <c r="CR4100" s="158"/>
      <c r="CS4100" s="158"/>
      <c r="CT4100" s="158"/>
      <c r="CU4100" s="158"/>
      <c r="CV4100" s="158"/>
      <c r="CW4100" s="158"/>
      <c r="CX4100" s="158"/>
      <c r="CY4100" s="158"/>
      <c r="CZ4100" s="158"/>
      <c r="DA4100" s="158"/>
      <c r="DB4100" s="158"/>
      <c r="DC4100" s="158"/>
      <c r="DD4100" s="158"/>
      <c r="DE4100" s="158"/>
      <c r="DF4100" s="158"/>
      <c r="DG4100" s="158"/>
      <c r="DH4100" s="158"/>
      <c r="DI4100" s="158"/>
      <c r="DJ4100" s="158"/>
      <c r="DK4100" s="158"/>
      <c r="DL4100" s="158"/>
      <c r="DM4100" s="158"/>
      <c r="DN4100" s="158"/>
      <c r="DO4100" s="158"/>
      <c r="DP4100" s="158"/>
      <c r="DQ4100" s="158"/>
      <c r="DR4100" s="158"/>
      <c r="DS4100" s="160"/>
    </row>
    <row r="4101" spans="1:123" s="110" customFormat="1">
      <c r="A4101" s="184"/>
      <c r="B4101" s="180"/>
      <c r="D4101" s="192"/>
      <c r="E4101" s="157"/>
      <c r="F4101" s="158"/>
      <c r="G4101" s="158"/>
      <c r="H4101" s="158"/>
      <c r="I4101" s="158"/>
      <c r="J4101" s="158"/>
      <c r="K4101" s="158"/>
      <c r="L4101" s="158"/>
      <c r="M4101" s="158"/>
      <c r="N4101" s="158"/>
      <c r="O4101" s="158"/>
      <c r="P4101" s="158"/>
      <c r="Q4101" s="158"/>
      <c r="R4101" s="158"/>
      <c r="S4101" s="158"/>
      <c r="T4101" s="158"/>
      <c r="U4101" s="158"/>
      <c r="V4101" s="158"/>
      <c r="W4101" s="158"/>
      <c r="X4101" s="158"/>
      <c r="Y4101" s="158"/>
      <c r="Z4101" s="158"/>
      <c r="AA4101" s="158"/>
      <c r="AB4101" s="158"/>
      <c r="AC4101" s="158"/>
      <c r="AD4101" s="158"/>
      <c r="AE4101" s="158"/>
      <c r="AF4101" s="158"/>
      <c r="AG4101" s="158"/>
      <c r="AH4101" s="158"/>
      <c r="AI4101" s="158"/>
      <c r="AJ4101" s="158"/>
      <c r="AK4101" s="158"/>
      <c r="AL4101" s="158"/>
      <c r="AM4101" s="158"/>
      <c r="AN4101" s="158"/>
      <c r="AO4101" s="158"/>
      <c r="AP4101" s="158"/>
      <c r="AQ4101" s="158"/>
      <c r="AR4101" s="158"/>
      <c r="AS4101" s="158"/>
      <c r="AT4101" s="158"/>
      <c r="AU4101" s="158"/>
      <c r="AV4101" s="158"/>
      <c r="AW4101" s="158"/>
      <c r="AX4101" s="158"/>
      <c r="AY4101" s="158"/>
      <c r="AZ4101" s="158"/>
      <c r="BA4101" s="158"/>
      <c r="BB4101" s="158"/>
      <c r="BC4101" s="158"/>
      <c r="BD4101" s="159"/>
      <c r="BE4101" s="158"/>
      <c r="BF4101" s="158"/>
      <c r="BG4101" s="158"/>
      <c r="BH4101" s="158"/>
      <c r="BI4101" s="159"/>
      <c r="BJ4101" s="158"/>
      <c r="BK4101" s="158"/>
      <c r="BL4101" s="158"/>
      <c r="BM4101" s="158"/>
      <c r="BN4101" s="158"/>
      <c r="BO4101" s="158"/>
      <c r="BP4101" s="158"/>
      <c r="BQ4101" s="158"/>
      <c r="BR4101" s="158"/>
      <c r="BS4101" s="158"/>
      <c r="BT4101" s="158"/>
      <c r="BU4101" s="158"/>
      <c r="BV4101" s="158"/>
      <c r="BW4101" s="158"/>
      <c r="BX4101" s="158"/>
      <c r="BY4101" s="158"/>
      <c r="BZ4101" s="158"/>
      <c r="CA4101" s="158"/>
      <c r="CB4101" s="158"/>
      <c r="CC4101" s="158"/>
      <c r="CD4101" s="158"/>
      <c r="CE4101" s="158"/>
      <c r="CF4101" s="158"/>
      <c r="CG4101" s="158"/>
      <c r="CH4101" s="158"/>
      <c r="CI4101" s="158"/>
      <c r="CJ4101" s="158"/>
      <c r="CK4101" s="158"/>
      <c r="CL4101" s="158"/>
      <c r="CM4101" s="158"/>
      <c r="CN4101" s="158"/>
      <c r="CO4101" s="158"/>
      <c r="CP4101" s="158"/>
      <c r="CQ4101" s="158"/>
      <c r="CR4101" s="158"/>
      <c r="CS4101" s="158"/>
      <c r="CT4101" s="158"/>
      <c r="CU4101" s="158"/>
      <c r="CV4101" s="158"/>
      <c r="CW4101" s="158"/>
      <c r="CX4101" s="158"/>
      <c r="CY4101" s="158"/>
      <c r="CZ4101" s="158"/>
      <c r="DA4101" s="158"/>
      <c r="DB4101" s="158"/>
      <c r="DC4101" s="158"/>
      <c r="DD4101" s="158"/>
      <c r="DE4101" s="158"/>
      <c r="DF4101" s="158"/>
      <c r="DG4101" s="158"/>
      <c r="DH4101" s="158"/>
      <c r="DI4101" s="158"/>
      <c r="DJ4101" s="158"/>
      <c r="DK4101" s="158"/>
      <c r="DL4101" s="158"/>
      <c r="DM4101" s="158"/>
      <c r="DN4101" s="158"/>
      <c r="DO4101" s="158"/>
      <c r="DP4101" s="158"/>
      <c r="DQ4101" s="158"/>
      <c r="DR4101" s="158"/>
      <c r="DS4101" s="160"/>
    </row>
    <row r="4102" spans="1:123" s="110" customFormat="1">
      <c r="A4102" s="184"/>
      <c r="B4102" s="180"/>
      <c r="D4102" s="192"/>
      <c r="E4102" s="157"/>
      <c r="F4102" s="158"/>
      <c r="G4102" s="158"/>
      <c r="H4102" s="158"/>
      <c r="I4102" s="158"/>
      <c r="J4102" s="158"/>
      <c r="K4102" s="158"/>
      <c r="L4102" s="158"/>
      <c r="M4102" s="158"/>
      <c r="N4102" s="158"/>
      <c r="O4102" s="158"/>
      <c r="P4102" s="158"/>
      <c r="Q4102" s="158"/>
      <c r="R4102" s="158"/>
      <c r="S4102" s="158"/>
      <c r="T4102" s="158"/>
      <c r="U4102" s="158"/>
      <c r="V4102" s="158"/>
      <c r="W4102" s="158"/>
      <c r="X4102" s="158"/>
      <c r="Y4102" s="158"/>
      <c r="Z4102" s="158"/>
      <c r="AA4102" s="158"/>
      <c r="AB4102" s="158"/>
      <c r="AC4102" s="158"/>
      <c r="AD4102" s="158"/>
      <c r="AE4102" s="158"/>
      <c r="AF4102" s="158"/>
      <c r="AG4102" s="158"/>
      <c r="AH4102" s="158"/>
      <c r="AI4102" s="158"/>
      <c r="AJ4102" s="158"/>
      <c r="AK4102" s="158"/>
      <c r="AL4102" s="158"/>
      <c r="AM4102" s="158"/>
      <c r="AN4102" s="158"/>
      <c r="AO4102" s="158"/>
      <c r="AP4102" s="158"/>
      <c r="AQ4102" s="158"/>
      <c r="AR4102" s="158"/>
      <c r="AS4102" s="158"/>
      <c r="AT4102" s="158"/>
      <c r="AU4102" s="158"/>
      <c r="AV4102" s="158"/>
      <c r="AW4102" s="158"/>
      <c r="AX4102" s="158"/>
      <c r="AY4102" s="158"/>
      <c r="AZ4102" s="158"/>
      <c r="BA4102" s="158"/>
      <c r="BB4102" s="158"/>
      <c r="BC4102" s="158"/>
      <c r="BD4102" s="159"/>
      <c r="BE4102" s="158"/>
      <c r="BF4102" s="158"/>
      <c r="BG4102" s="158"/>
      <c r="BH4102" s="158"/>
      <c r="BI4102" s="159"/>
      <c r="BJ4102" s="158"/>
      <c r="BK4102" s="158"/>
      <c r="BL4102" s="158"/>
      <c r="BM4102" s="158"/>
      <c r="BN4102" s="158"/>
      <c r="BO4102" s="158"/>
      <c r="BP4102" s="158"/>
      <c r="BQ4102" s="158"/>
      <c r="BR4102" s="158"/>
      <c r="BS4102" s="158"/>
      <c r="BT4102" s="158"/>
      <c r="BU4102" s="158"/>
      <c r="BV4102" s="158"/>
      <c r="BW4102" s="158"/>
      <c r="BX4102" s="158"/>
      <c r="BY4102" s="158"/>
      <c r="BZ4102" s="158"/>
      <c r="CA4102" s="158"/>
      <c r="CB4102" s="158"/>
      <c r="CC4102" s="158"/>
      <c r="CD4102" s="158"/>
      <c r="CE4102" s="158"/>
      <c r="CF4102" s="158"/>
      <c r="CG4102" s="158"/>
      <c r="CH4102" s="158"/>
      <c r="CI4102" s="158"/>
      <c r="CJ4102" s="158"/>
      <c r="CK4102" s="158"/>
      <c r="CL4102" s="158"/>
      <c r="CM4102" s="158"/>
      <c r="CN4102" s="158"/>
      <c r="CO4102" s="158"/>
      <c r="CP4102" s="158"/>
      <c r="CQ4102" s="158"/>
      <c r="CR4102" s="158"/>
      <c r="CS4102" s="158"/>
      <c r="CT4102" s="158"/>
      <c r="CU4102" s="158"/>
      <c r="CV4102" s="158"/>
      <c r="CW4102" s="158"/>
      <c r="CX4102" s="158"/>
      <c r="CY4102" s="158"/>
      <c r="CZ4102" s="158"/>
      <c r="DA4102" s="158"/>
      <c r="DB4102" s="158"/>
      <c r="DC4102" s="158"/>
      <c r="DD4102" s="158"/>
      <c r="DE4102" s="158"/>
      <c r="DF4102" s="158"/>
      <c r="DG4102" s="158"/>
      <c r="DH4102" s="158"/>
      <c r="DI4102" s="158"/>
      <c r="DJ4102" s="158"/>
      <c r="DK4102" s="158"/>
      <c r="DL4102" s="158"/>
      <c r="DM4102" s="158"/>
      <c r="DN4102" s="158"/>
      <c r="DO4102" s="158"/>
      <c r="DP4102" s="158"/>
      <c r="DQ4102" s="158"/>
      <c r="DR4102" s="158"/>
      <c r="DS4102" s="160"/>
    </row>
    <row r="4103" spans="1:123" s="110" customFormat="1">
      <c r="A4103" s="184"/>
      <c r="B4103" s="180"/>
      <c r="D4103" s="192"/>
      <c r="E4103" s="157"/>
      <c r="F4103" s="158"/>
      <c r="G4103" s="158"/>
      <c r="H4103" s="158"/>
      <c r="I4103" s="158"/>
      <c r="J4103" s="158"/>
      <c r="K4103" s="158"/>
      <c r="L4103" s="158"/>
      <c r="M4103" s="158"/>
      <c r="N4103" s="158"/>
      <c r="O4103" s="158"/>
      <c r="P4103" s="158"/>
      <c r="Q4103" s="158"/>
      <c r="R4103" s="158"/>
      <c r="S4103" s="158"/>
      <c r="T4103" s="158"/>
      <c r="U4103" s="158"/>
      <c r="V4103" s="158"/>
      <c r="W4103" s="158"/>
      <c r="X4103" s="158"/>
      <c r="Y4103" s="158"/>
      <c r="Z4103" s="158"/>
      <c r="AA4103" s="158"/>
      <c r="AB4103" s="158"/>
      <c r="AC4103" s="158"/>
      <c r="AD4103" s="158"/>
      <c r="AE4103" s="158"/>
      <c r="AF4103" s="158"/>
      <c r="AG4103" s="158"/>
      <c r="AH4103" s="158"/>
      <c r="AI4103" s="158"/>
      <c r="AJ4103" s="158"/>
      <c r="AK4103" s="158"/>
      <c r="AL4103" s="158"/>
      <c r="AM4103" s="158"/>
      <c r="AN4103" s="158"/>
      <c r="AO4103" s="158"/>
      <c r="AP4103" s="158"/>
      <c r="AQ4103" s="158"/>
      <c r="AR4103" s="158"/>
      <c r="AS4103" s="158"/>
      <c r="AT4103" s="158"/>
      <c r="AU4103" s="158"/>
      <c r="AV4103" s="158"/>
      <c r="AW4103" s="158"/>
      <c r="AX4103" s="158"/>
      <c r="AY4103" s="158"/>
      <c r="AZ4103" s="158"/>
      <c r="BA4103" s="158"/>
      <c r="BB4103" s="158"/>
      <c r="BC4103" s="158"/>
      <c r="BD4103" s="159"/>
      <c r="BE4103" s="158"/>
      <c r="BF4103" s="158"/>
      <c r="BG4103" s="158"/>
      <c r="BH4103" s="158"/>
      <c r="BI4103" s="159"/>
      <c r="BJ4103" s="158"/>
      <c r="BK4103" s="158"/>
      <c r="BL4103" s="158"/>
      <c r="BM4103" s="158"/>
      <c r="BN4103" s="158"/>
      <c r="BO4103" s="158"/>
      <c r="BP4103" s="158"/>
      <c r="BQ4103" s="158"/>
      <c r="BR4103" s="158"/>
      <c r="BS4103" s="158"/>
      <c r="BT4103" s="158"/>
      <c r="BU4103" s="158"/>
      <c r="BV4103" s="158"/>
      <c r="BW4103" s="158"/>
      <c r="BX4103" s="158"/>
      <c r="BY4103" s="158"/>
      <c r="BZ4103" s="158"/>
      <c r="CA4103" s="158"/>
      <c r="CB4103" s="158"/>
      <c r="CC4103" s="158"/>
      <c r="CD4103" s="158"/>
      <c r="CE4103" s="158"/>
      <c r="CF4103" s="158"/>
      <c r="CG4103" s="158"/>
      <c r="CH4103" s="158"/>
      <c r="CI4103" s="158"/>
      <c r="CJ4103" s="158"/>
      <c r="CK4103" s="158"/>
      <c r="CL4103" s="158"/>
      <c r="CM4103" s="158"/>
      <c r="CN4103" s="158"/>
      <c r="CO4103" s="158"/>
      <c r="CP4103" s="158"/>
      <c r="CQ4103" s="158"/>
      <c r="CR4103" s="158"/>
      <c r="CS4103" s="158"/>
      <c r="CT4103" s="158"/>
      <c r="CU4103" s="158"/>
      <c r="CV4103" s="158"/>
      <c r="CW4103" s="158"/>
      <c r="CX4103" s="158"/>
      <c r="CY4103" s="158"/>
      <c r="CZ4103" s="158"/>
      <c r="DA4103" s="158"/>
      <c r="DB4103" s="158"/>
      <c r="DC4103" s="158"/>
      <c r="DD4103" s="158"/>
      <c r="DE4103" s="158"/>
      <c r="DF4103" s="158"/>
      <c r="DG4103" s="158"/>
      <c r="DH4103" s="158"/>
      <c r="DI4103" s="158"/>
      <c r="DJ4103" s="158"/>
      <c r="DK4103" s="158"/>
      <c r="DL4103" s="158"/>
      <c r="DM4103" s="158"/>
      <c r="DN4103" s="158"/>
      <c r="DO4103" s="158"/>
      <c r="DP4103" s="158"/>
      <c r="DQ4103" s="158"/>
      <c r="DR4103" s="158"/>
      <c r="DS4103" s="160"/>
    </row>
    <row r="4104" spans="1:123" s="110" customFormat="1">
      <c r="A4104" s="184"/>
      <c r="B4104" s="180"/>
      <c r="D4104" s="192"/>
      <c r="E4104" s="157"/>
      <c r="F4104" s="158"/>
      <c r="G4104" s="158"/>
      <c r="H4104" s="158"/>
      <c r="I4104" s="158"/>
      <c r="J4104" s="158"/>
      <c r="K4104" s="158"/>
      <c r="L4104" s="158"/>
      <c r="M4104" s="158"/>
      <c r="N4104" s="158"/>
      <c r="O4104" s="158"/>
      <c r="P4104" s="158"/>
      <c r="Q4104" s="158"/>
      <c r="R4104" s="158"/>
      <c r="S4104" s="158"/>
      <c r="T4104" s="158"/>
      <c r="U4104" s="158"/>
      <c r="V4104" s="158"/>
      <c r="W4104" s="158"/>
      <c r="X4104" s="158"/>
      <c r="Y4104" s="158"/>
      <c r="Z4104" s="158"/>
      <c r="AA4104" s="158"/>
      <c r="AB4104" s="158"/>
      <c r="AC4104" s="158"/>
      <c r="AD4104" s="158"/>
      <c r="AE4104" s="158"/>
      <c r="AF4104" s="158"/>
      <c r="AG4104" s="158"/>
      <c r="AH4104" s="158"/>
      <c r="AI4104" s="158"/>
      <c r="AJ4104" s="158"/>
      <c r="AK4104" s="158"/>
      <c r="AL4104" s="158"/>
      <c r="AM4104" s="158"/>
      <c r="AN4104" s="158"/>
      <c r="AO4104" s="158"/>
      <c r="AP4104" s="158"/>
      <c r="AQ4104" s="158"/>
      <c r="AR4104" s="158"/>
      <c r="AS4104" s="158"/>
      <c r="AT4104" s="158"/>
      <c r="AU4104" s="158"/>
      <c r="AV4104" s="158"/>
      <c r="AW4104" s="158"/>
      <c r="AX4104" s="158"/>
      <c r="AY4104" s="158"/>
      <c r="AZ4104" s="158"/>
      <c r="BA4104" s="158"/>
      <c r="BB4104" s="158"/>
      <c r="BC4104" s="158"/>
      <c r="BD4104" s="159"/>
      <c r="BE4104" s="158"/>
      <c r="BF4104" s="158"/>
      <c r="BG4104" s="158"/>
      <c r="BH4104" s="158"/>
      <c r="BI4104" s="159"/>
      <c r="BJ4104" s="158"/>
      <c r="BK4104" s="158"/>
      <c r="BL4104" s="158"/>
      <c r="BM4104" s="158"/>
      <c r="BN4104" s="158"/>
      <c r="BO4104" s="158"/>
      <c r="BP4104" s="158"/>
      <c r="BQ4104" s="158"/>
      <c r="BR4104" s="158"/>
      <c r="BS4104" s="158"/>
      <c r="BT4104" s="158"/>
      <c r="BU4104" s="158"/>
      <c r="BV4104" s="158"/>
      <c r="BW4104" s="158"/>
      <c r="BX4104" s="158"/>
      <c r="BY4104" s="158"/>
      <c r="BZ4104" s="158"/>
      <c r="CA4104" s="158"/>
      <c r="CB4104" s="158"/>
      <c r="CC4104" s="158"/>
      <c r="CD4104" s="158"/>
      <c r="CE4104" s="158"/>
      <c r="CF4104" s="158"/>
      <c r="CG4104" s="158"/>
      <c r="CH4104" s="158"/>
      <c r="CI4104" s="158"/>
      <c r="CJ4104" s="158"/>
      <c r="CK4104" s="158"/>
      <c r="CL4104" s="158"/>
      <c r="CM4104" s="158"/>
      <c r="CN4104" s="158"/>
      <c r="CO4104" s="158"/>
      <c r="CP4104" s="158"/>
      <c r="CQ4104" s="158"/>
      <c r="CR4104" s="158"/>
      <c r="CS4104" s="158"/>
      <c r="CT4104" s="158"/>
      <c r="CU4104" s="158"/>
      <c r="CV4104" s="158"/>
      <c r="CW4104" s="158"/>
      <c r="CX4104" s="158"/>
      <c r="CY4104" s="158"/>
      <c r="CZ4104" s="158"/>
      <c r="DA4104" s="158"/>
      <c r="DB4104" s="158"/>
      <c r="DC4104" s="158"/>
      <c r="DD4104" s="158"/>
      <c r="DE4104" s="158"/>
      <c r="DF4104" s="158"/>
      <c r="DG4104" s="158"/>
      <c r="DH4104" s="158"/>
      <c r="DI4104" s="158"/>
      <c r="DJ4104" s="158"/>
      <c r="DK4104" s="158"/>
      <c r="DL4104" s="158"/>
      <c r="DM4104" s="158"/>
      <c r="DN4104" s="158"/>
      <c r="DO4104" s="158"/>
      <c r="DP4104" s="158"/>
      <c r="DQ4104" s="158"/>
      <c r="DR4104" s="158"/>
      <c r="DS4104" s="160"/>
    </row>
    <row r="4105" spans="1:123" s="110" customFormat="1">
      <c r="A4105" s="184"/>
      <c r="B4105" s="180"/>
      <c r="D4105" s="192"/>
      <c r="E4105" s="157"/>
      <c r="F4105" s="158"/>
      <c r="G4105" s="158"/>
      <c r="H4105" s="158"/>
      <c r="I4105" s="158"/>
      <c r="J4105" s="158"/>
      <c r="K4105" s="158"/>
      <c r="L4105" s="158"/>
      <c r="M4105" s="158"/>
      <c r="N4105" s="158"/>
      <c r="O4105" s="158"/>
      <c r="P4105" s="158"/>
      <c r="Q4105" s="158"/>
      <c r="R4105" s="158"/>
      <c r="S4105" s="158"/>
      <c r="T4105" s="158"/>
      <c r="U4105" s="158"/>
      <c r="V4105" s="158"/>
      <c r="W4105" s="158"/>
      <c r="X4105" s="158"/>
      <c r="Y4105" s="158"/>
      <c r="Z4105" s="158"/>
      <c r="AA4105" s="158"/>
      <c r="AB4105" s="158"/>
      <c r="AC4105" s="158"/>
      <c r="AD4105" s="158"/>
      <c r="AE4105" s="158"/>
      <c r="AF4105" s="158"/>
      <c r="AG4105" s="158"/>
      <c r="AH4105" s="158"/>
      <c r="AI4105" s="158"/>
      <c r="AJ4105" s="158"/>
      <c r="AK4105" s="158"/>
      <c r="AL4105" s="158"/>
      <c r="AM4105" s="158"/>
      <c r="AN4105" s="158"/>
      <c r="AO4105" s="158"/>
      <c r="AP4105" s="158"/>
      <c r="AQ4105" s="158"/>
      <c r="AR4105" s="158"/>
      <c r="AS4105" s="158"/>
      <c r="AT4105" s="158"/>
      <c r="AU4105" s="158"/>
      <c r="AV4105" s="158"/>
      <c r="AW4105" s="158"/>
      <c r="AX4105" s="158"/>
      <c r="AY4105" s="158"/>
      <c r="AZ4105" s="158"/>
      <c r="BA4105" s="158"/>
      <c r="BB4105" s="158"/>
      <c r="BC4105" s="158"/>
      <c r="BD4105" s="159"/>
      <c r="BE4105" s="158"/>
      <c r="BF4105" s="158"/>
      <c r="BG4105" s="158"/>
      <c r="BH4105" s="158"/>
      <c r="BI4105" s="159"/>
      <c r="BJ4105" s="158"/>
      <c r="BK4105" s="158"/>
      <c r="BL4105" s="158"/>
      <c r="BM4105" s="158"/>
      <c r="BN4105" s="158"/>
      <c r="BO4105" s="158"/>
      <c r="BP4105" s="158"/>
      <c r="BQ4105" s="158"/>
      <c r="BR4105" s="158"/>
      <c r="BS4105" s="158"/>
      <c r="BT4105" s="158"/>
      <c r="BU4105" s="158"/>
      <c r="BV4105" s="158"/>
      <c r="BW4105" s="158"/>
      <c r="BX4105" s="158"/>
      <c r="BY4105" s="158"/>
      <c r="BZ4105" s="158"/>
      <c r="CA4105" s="158"/>
      <c r="CB4105" s="158"/>
      <c r="CC4105" s="158"/>
      <c r="CD4105" s="158"/>
      <c r="CE4105" s="158"/>
      <c r="CF4105" s="158"/>
      <c r="CG4105" s="158"/>
      <c r="CH4105" s="158"/>
      <c r="CI4105" s="158"/>
      <c r="CJ4105" s="158"/>
      <c r="CK4105" s="158"/>
      <c r="CL4105" s="158"/>
      <c r="CM4105" s="158"/>
      <c r="CN4105" s="158"/>
      <c r="CO4105" s="158"/>
      <c r="CP4105" s="158"/>
      <c r="CQ4105" s="158"/>
      <c r="CR4105" s="158"/>
      <c r="CS4105" s="158"/>
      <c r="CT4105" s="158"/>
      <c r="CU4105" s="158"/>
      <c r="CV4105" s="158"/>
      <c r="CW4105" s="158"/>
      <c r="CX4105" s="158"/>
      <c r="CY4105" s="158"/>
      <c r="CZ4105" s="158"/>
      <c r="DA4105" s="158"/>
      <c r="DB4105" s="158"/>
      <c r="DC4105" s="158"/>
      <c r="DD4105" s="158"/>
      <c r="DE4105" s="158"/>
      <c r="DF4105" s="158"/>
      <c r="DG4105" s="158"/>
      <c r="DH4105" s="158"/>
      <c r="DI4105" s="158"/>
      <c r="DJ4105" s="158"/>
      <c r="DK4105" s="158"/>
      <c r="DL4105" s="158"/>
      <c r="DM4105" s="158"/>
      <c r="DN4105" s="158"/>
      <c r="DO4105" s="158"/>
      <c r="DP4105" s="158"/>
      <c r="DQ4105" s="158"/>
      <c r="DR4105" s="158"/>
      <c r="DS4105" s="160"/>
    </row>
    <row r="4106" spans="1:123" s="110" customFormat="1">
      <c r="A4106" s="184"/>
      <c r="B4106" s="180"/>
      <c r="D4106" s="192"/>
      <c r="E4106" s="157"/>
      <c r="F4106" s="158"/>
      <c r="G4106" s="158"/>
      <c r="H4106" s="158"/>
      <c r="I4106" s="158"/>
      <c r="J4106" s="158"/>
      <c r="K4106" s="158"/>
      <c r="L4106" s="158"/>
      <c r="M4106" s="158"/>
      <c r="N4106" s="158"/>
      <c r="O4106" s="158"/>
      <c r="P4106" s="158"/>
      <c r="Q4106" s="158"/>
      <c r="R4106" s="158"/>
      <c r="S4106" s="158"/>
      <c r="T4106" s="158"/>
      <c r="U4106" s="158"/>
      <c r="V4106" s="158"/>
      <c r="W4106" s="158"/>
      <c r="X4106" s="158"/>
      <c r="Y4106" s="158"/>
      <c r="Z4106" s="158"/>
      <c r="AA4106" s="158"/>
      <c r="AB4106" s="158"/>
      <c r="AC4106" s="158"/>
      <c r="AD4106" s="158"/>
      <c r="AE4106" s="158"/>
      <c r="AF4106" s="158"/>
      <c r="AG4106" s="158"/>
      <c r="AH4106" s="158"/>
      <c r="AI4106" s="158"/>
      <c r="AJ4106" s="158"/>
      <c r="AK4106" s="158"/>
      <c r="AL4106" s="158"/>
      <c r="AM4106" s="158"/>
      <c r="AN4106" s="158"/>
      <c r="AO4106" s="158"/>
      <c r="AP4106" s="158"/>
      <c r="AQ4106" s="158"/>
      <c r="AR4106" s="158"/>
      <c r="AS4106" s="158"/>
      <c r="AT4106" s="158"/>
      <c r="AU4106" s="158"/>
      <c r="AV4106" s="158"/>
      <c r="AW4106" s="158"/>
      <c r="AX4106" s="158"/>
      <c r="AY4106" s="158"/>
      <c r="AZ4106" s="158"/>
      <c r="BA4106" s="158"/>
      <c r="BB4106" s="158"/>
      <c r="BC4106" s="158"/>
      <c r="BD4106" s="159"/>
      <c r="BE4106" s="158"/>
      <c r="BF4106" s="158"/>
      <c r="BG4106" s="158"/>
      <c r="BH4106" s="158"/>
      <c r="BI4106" s="159"/>
      <c r="BJ4106" s="158"/>
      <c r="BK4106" s="158"/>
      <c r="BL4106" s="158"/>
      <c r="BM4106" s="158"/>
      <c r="BN4106" s="158"/>
      <c r="BO4106" s="158"/>
      <c r="BP4106" s="158"/>
      <c r="BQ4106" s="158"/>
      <c r="BR4106" s="158"/>
      <c r="BS4106" s="158"/>
      <c r="BT4106" s="158"/>
      <c r="BU4106" s="158"/>
      <c r="BV4106" s="158"/>
      <c r="BW4106" s="158"/>
      <c r="BX4106" s="158"/>
      <c r="BY4106" s="158"/>
      <c r="BZ4106" s="158"/>
      <c r="CA4106" s="158"/>
      <c r="CB4106" s="158"/>
      <c r="CC4106" s="158"/>
      <c r="CD4106" s="158"/>
      <c r="CE4106" s="158"/>
      <c r="CF4106" s="158"/>
      <c r="CG4106" s="158"/>
      <c r="CH4106" s="158"/>
      <c r="CI4106" s="158"/>
      <c r="CJ4106" s="158"/>
      <c r="CK4106" s="158"/>
      <c r="CL4106" s="158"/>
      <c r="CM4106" s="158"/>
      <c r="CN4106" s="158"/>
      <c r="CO4106" s="158"/>
      <c r="CP4106" s="158"/>
      <c r="CQ4106" s="158"/>
      <c r="CR4106" s="158"/>
      <c r="CS4106" s="158"/>
      <c r="CT4106" s="158"/>
      <c r="CU4106" s="158"/>
      <c r="CV4106" s="158"/>
      <c r="CW4106" s="158"/>
      <c r="CX4106" s="158"/>
      <c r="CY4106" s="158"/>
      <c r="CZ4106" s="158"/>
      <c r="DA4106" s="158"/>
      <c r="DB4106" s="158"/>
      <c r="DC4106" s="158"/>
      <c r="DD4106" s="158"/>
      <c r="DE4106" s="158"/>
      <c r="DF4106" s="158"/>
      <c r="DG4106" s="158"/>
      <c r="DH4106" s="158"/>
      <c r="DI4106" s="158"/>
      <c r="DJ4106" s="158"/>
      <c r="DK4106" s="158"/>
      <c r="DL4106" s="158"/>
      <c r="DM4106" s="158"/>
      <c r="DN4106" s="158"/>
      <c r="DO4106" s="158"/>
      <c r="DP4106" s="158"/>
      <c r="DQ4106" s="158"/>
      <c r="DR4106" s="158"/>
      <c r="DS4106" s="160"/>
    </row>
    <row r="4107" spans="1:123" s="110" customFormat="1">
      <c r="A4107" s="184"/>
      <c r="B4107" s="180"/>
      <c r="D4107" s="192"/>
      <c r="E4107" s="157"/>
      <c r="F4107" s="158"/>
      <c r="G4107" s="158"/>
      <c r="H4107" s="158"/>
      <c r="I4107" s="158"/>
      <c r="J4107" s="158"/>
      <c r="K4107" s="158"/>
      <c r="L4107" s="158"/>
      <c r="M4107" s="158"/>
      <c r="N4107" s="158"/>
      <c r="O4107" s="158"/>
      <c r="P4107" s="158"/>
      <c r="Q4107" s="158"/>
      <c r="R4107" s="158"/>
      <c r="S4107" s="158"/>
      <c r="T4107" s="158"/>
      <c r="U4107" s="158"/>
      <c r="V4107" s="158"/>
      <c r="W4107" s="158"/>
      <c r="X4107" s="158"/>
      <c r="Y4107" s="158"/>
      <c r="Z4107" s="158"/>
      <c r="AA4107" s="158"/>
      <c r="AB4107" s="158"/>
      <c r="AC4107" s="158"/>
      <c r="AD4107" s="158"/>
      <c r="AE4107" s="158"/>
      <c r="AF4107" s="158"/>
      <c r="AG4107" s="158"/>
      <c r="AH4107" s="158"/>
      <c r="AI4107" s="158"/>
      <c r="AJ4107" s="158"/>
      <c r="AK4107" s="158"/>
      <c r="AL4107" s="158"/>
      <c r="AM4107" s="158"/>
      <c r="AN4107" s="158"/>
      <c r="AO4107" s="158"/>
      <c r="AP4107" s="158"/>
      <c r="AQ4107" s="158"/>
      <c r="AR4107" s="158"/>
      <c r="AS4107" s="158"/>
      <c r="AT4107" s="158"/>
      <c r="AU4107" s="158"/>
      <c r="AV4107" s="158"/>
      <c r="AW4107" s="158"/>
      <c r="AX4107" s="158"/>
      <c r="AY4107" s="158"/>
      <c r="AZ4107" s="158"/>
      <c r="BA4107" s="158"/>
      <c r="BB4107" s="158"/>
      <c r="BC4107" s="158"/>
      <c r="BD4107" s="159"/>
      <c r="BE4107" s="158"/>
      <c r="BF4107" s="158"/>
      <c r="BG4107" s="158"/>
      <c r="BH4107" s="158"/>
      <c r="BI4107" s="159"/>
      <c r="BJ4107" s="158"/>
      <c r="BK4107" s="158"/>
      <c r="BL4107" s="158"/>
      <c r="BM4107" s="158"/>
      <c r="BN4107" s="158"/>
      <c r="BO4107" s="158"/>
      <c r="BP4107" s="158"/>
      <c r="BQ4107" s="158"/>
      <c r="BR4107" s="158"/>
      <c r="BS4107" s="158"/>
      <c r="BT4107" s="158"/>
      <c r="BU4107" s="158"/>
      <c r="BV4107" s="158"/>
      <c r="BW4107" s="158"/>
      <c r="BX4107" s="158"/>
      <c r="BY4107" s="158"/>
      <c r="BZ4107" s="158"/>
      <c r="CA4107" s="158"/>
      <c r="CB4107" s="158"/>
      <c r="CC4107" s="158"/>
      <c r="CD4107" s="158"/>
      <c r="CE4107" s="158"/>
      <c r="CF4107" s="158"/>
      <c r="CG4107" s="158"/>
      <c r="CH4107" s="158"/>
      <c r="CI4107" s="158"/>
      <c r="CJ4107" s="158"/>
      <c r="CK4107" s="158"/>
      <c r="CL4107" s="158"/>
      <c r="CM4107" s="158"/>
      <c r="CN4107" s="158"/>
      <c r="CO4107" s="158"/>
      <c r="CP4107" s="158"/>
      <c r="CQ4107" s="158"/>
      <c r="CR4107" s="158"/>
      <c r="CS4107" s="158"/>
      <c r="CT4107" s="158"/>
      <c r="CU4107" s="158"/>
      <c r="CV4107" s="158"/>
      <c r="CW4107" s="158"/>
      <c r="CX4107" s="158"/>
      <c r="CY4107" s="158"/>
      <c r="CZ4107" s="158"/>
      <c r="DA4107" s="158"/>
      <c r="DB4107" s="158"/>
      <c r="DC4107" s="158"/>
      <c r="DD4107" s="158"/>
      <c r="DE4107" s="158"/>
      <c r="DF4107" s="158"/>
      <c r="DG4107" s="158"/>
      <c r="DH4107" s="158"/>
      <c r="DI4107" s="158"/>
      <c r="DJ4107" s="158"/>
      <c r="DK4107" s="158"/>
      <c r="DL4107" s="158"/>
      <c r="DM4107" s="158"/>
      <c r="DN4107" s="158"/>
      <c r="DO4107" s="158"/>
      <c r="DP4107" s="158"/>
      <c r="DQ4107" s="158"/>
      <c r="DR4107" s="158"/>
      <c r="DS4107" s="160"/>
    </row>
    <row r="4108" spans="1:123" s="110" customFormat="1">
      <c r="A4108" s="184"/>
      <c r="B4108" s="180"/>
      <c r="D4108" s="192"/>
      <c r="E4108" s="157"/>
      <c r="F4108" s="158"/>
      <c r="G4108" s="158"/>
      <c r="H4108" s="158"/>
      <c r="I4108" s="158"/>
      <c r="J4108" s="158"/>
      <c r="K4108" s="158"/>
      <c r="L4108" s="158"/>
      <c r="M4108" s="158"/>
      <c r="N4108" s="158"/>
      <c r="O4108" s="158"/>
      <c r="P4108" s="158"/>
      <c r="Q4108" s="158"/>
      <c r="R4108" s="158"/>
      <c r="S4108" s="158"/>
      <c r="T4108" s="158"/>
      <c r="U4108" s="158"/>
      <c r="V4108" s="158"/>
      <c r="W4108" s="158"/>
      <c r="X4108" s="158"/>
      <c r="Y4108" s="158"/>
      <c r="Z4108" s="158"/>
      <c r="AA4108" s="158"/>
      <c r="AB4108" s="158"/>
      <c r="AC4108" s="158"/>
      <c r="AD4108" s="158"/>
      <c r="AE4108" s="158"/>
      <c r="AF4108" s="158"/>
      <c r="AG4108" s="158"/>
      <c r="AH4108" s="158"/>
      <c r="AI4108" s="158"/>
      <c r="AJ4108" s="158"/>
      <c r="AK4108" s="158"/>
      <c r="AL4108" s="158"/>
      <c r="AM4108" s="158"/>
      <c r="AN4108" s="158"/>
      <c r="AO4108" s="158"/>
      <c r="AP4108" s="158"/>
      <c r="AQ4108" s="158"/>
      <c r="AR4108" s="158"/>
      <c r="AS4108" s="158"/>
      <c r="AT4108" s="158"/>
      <c r="AU4108" s="158"/>
      <c r="AV4108" s="158"/>
      <c r="AW4108" s="158"/>
      <c r="AX4108" s="158"/>
      <c r="AY4108" s="158"/>
      <c r="AZ4108" s="158"/>
      <c r="BA4108" s="158"/>
      <c r="BB4108" s="158"/>
      <c r="BC4108" s="158"/>
      <c r="BD4108" s="159"/>
      <c r="BE4108" s="158"/>
      <c r="BF4108" s="158"/>
      <c r="BG4108" s="158"/>
      <c r="BH4108" s="158"/>
      <c r="BI4108" s="159"/>
      <c r="BJ4108" s="158"/>
      <c r="BK4108" s="158"/>
      <c r="BL4108" s="158"/>
      <c r="BM4108" s="158"/>
      <c r="BN4108" s="158"/>
      <c r="BO4108" s="158"/>
      <c r="BP4108" s="158"/>
      <c r="BQ4108" s="158"/>
      <c r="BR4108" s="158"/>
      <c r="BS4108" s="158"/>
      <c r="BT4108" s="158"/>
      <c r="BU4108" s="158"/>
      <c r="BV4108" s="158"/>
      <c r="BW4108" s="158"/>
      <c r="BX4108" s="158"/>
      <c r="BY4108" s="158"/>
      <c r="BZ4108" s="158"/>
      <c r="CA4108" s="158"/>
      <c r="CB4108" s="158"/>
      <c r="CC4108" s="158"/>
      <c r="CD4108" s="158"/>
      <c r="CE4108" s="158"/>
      <c r="CF4108" s="158"/>
      <c r="CG4108" s="158"/>
      <c r="CH4108" s="158"/>
      <c r="CI4108" s="158"/>
      <c r="CJ4108" s="158"/>
      <c r="CK4108" s="158"/>
      <c r="CL4108" s="158"/>
      <c r="CM4108" s="158"/>
      <c r="CN4108" s="158"/>
      <c r="CO4108" s="158"/>
      <c r="CP4108" s="158"/>
      <c r="CQ4108" s="158"/>
      <c r="CR4108" s="158"/>
      <c r="CS4108" s="158"/>
      <c r="CT4108" s="158"/>
      <c r="CU4108" s="158"/>
      <c r="CV4108" s="158"/>
      <c r="CW4108" s="158"/>
      <c r="CX4108" s="158"/>
      <c r="CY4108" s="158"/>
      <c r="CZ4108" s="158"/>
      <c r="DA4108" s="158"/>
      <c r="DB4108" s="158"/>
      <c r="DC4108" s="158"/>
      <c r="DD4108" s="158"/>
      <c r="DE4108" s="158"/>
      <c r="DF4108" s="158"/>
      <c r="DG4108" s="158"/>
      <c r="DH4108" s="158"/>
      <c r="DI4108" s="158"/>
      <c r="DJ4108" s="158"/>
      <c r="DK4108" s="158"/>
      <c r="DL4108" s="158"/>
      <c r="DM4108" s="158"/>
      <c r="DN4108" s="158"/>
      <c r="DO4108" s="158"/>
      <c r="DP4108" s="158"/>
      <c r="DQ4108" s="158"/>
      <c r="DR4108" s="158"/>
      <c r="DS4108" s="160"/>
    </row>
    <row r="4109" spans="1:123" s="110" customFormat="1">
      <c r="A4109" s="184"/>
      <c r="B4109" s="180"/>
      <c r="D4109" s="192"/>
      <c r="E4109" s="157"/>
      <c r="F4109" s="158"/>
      <c r="G4109" s="158"/>
      <c r="H4109" s="158"/>
      <c r="I4109" s="158"/>
      <c r="J4109" s="158"/>
      <c r="K4109" s="158"/>
      <c r="L4109" s="158"/>
      <c r="M4109" s="158"/>
      <c r="N4109" s="158"/>
      <c r="O4109" s="158"/>
      <c r="P4109" s="158"/>
      <c r="Q4109" s="158"/>
      <c r="R4109" s="158"/>
      <c r="S4109" s="158"/>
      <c r="T4109" s="158"/>
      <c r="U4109" s="158"/>
      <c r="V4109" s="158"/>
      <c r="W4109" s="158"/>
      <c r="X4109" s="158"/>
      <c r="Y4109" s="158"/>
      <c r="Z4109" s="158"/>
      <c r="AA4109" s="158"/>
      <c r="AB4109" s="158"/>
      <c r="AC4109" s="158"/>
      <c r="AD4109" s="158"/>
      <c r="AE4109" s="158"/>
      <c r="AF4109" s="158"/>
      <c r="AG4109" s="158"/>
      <c r="AH4109" s="158"/>
      <c r="AI4109" s="158"/>
      <c r="AJ4109" s="158"/>
      <c r="AK4109" s="158"/>
      <c r="AL4109" s="158"/>
      <c r="AM4109" s="158"/>
      <c r="AN4109" s="158"/>
      <c r="AO4109" s="158"/>
      <c r="AP4109" s="158"/>
      <c r="AQ4109" s="158"/>
      <c r="AR4109" s="158"/>
      <c r="AS4109" s="158"/>
      <c r="AT4109" s="158"/>
      <c r="AU4109" s="158"/>
      <c r="AV4109" s="158"/>
      <c r="AW4109" s="158"/>
      <c r="AX4109" s="158"/>
      <c r="AY4109" s="158"/>
      <c r="AZ4109" s="158"/>
      <c r="BA4109" s="158"/>
      <c r="BB4109" s="158"/>
      <c r="BC4109" s="158"/>
      <c r="BD4109" s="159"/>
      <c r="BE4109" s="158"/>
      <c r="BF4109" s="158"/>
      <c r="BG4109" s="158"/>
      <c r="BH4109" s="158"/>
      <c r="BI4109" s="159"/>
      <c r="BJ4109" s="158"/>
      <c r="BK4109" s="158"/>
      <c r="BL4109" s="158"/>
      <c r="BM4109" s="158"/>
      <c r="BN4109" s="158"/>
      <c r="BO4109" s="158"/>
      <c r="BP4109" s="158"/>
      <c r="BQ4109" s="158"/>
      <c r="BR4109" s="158"/>
      <c r="BS4109" s="158"/>
      <c r="BT4109" s="158"/>
      <c r="BU4109" s="158"/>
      <c r="BV4109" s="158"/>
      <c r="BW4109" s="158"/>
      <c r="BX4109" s="158"/>
      <c r="BY4109" s="158"/>
      <c r="BZ4109" s="158"/>
      <c r="CA4109" s="158"/>
      <c r="CB4109" s="158"/>
      <c r="CC4109" s="158"/>
      <c r="CD4109" s="158"/>
      <c r="CE4109" s="158"/>
      <c r="CF4109" s="158"/>
      <c r="CG4109" s="158"/>
      <c r="CH4109" s="158"/>
      <c r="CI4109" s="158"/>
      <c r="CJ4109" s="158"/>
      <c r="CK4109" s="158"/>
      <c r="CL4109" s="158"/>
      <c r="CM4109" s="158"/>
      <c r="CN4109" s="158"/>
      <c r="CO4109" s="158"/>
      <c r="CP4109" s="158"/>
      <c r="CQ4109" s="158"/>
      <c r="CR4109" s="158"/>
      <c r="CS4109" s="158"/>
      <c r="CT4109" s="158"/>
      <c r="CU4109" s="158"/>
      <c r="CV4109" s="158"/>
      <c r="CW4109" s="158"/>
      <c r="CX4109" s="158"/>
      <c r="CY4109" s="158"/>
      <c r="CZ4109" s="158"/>
      <c r="DA4109" s="158"/>
      <c r="DB4109" s="158"/>
      <c r="DC4109" s="158"/>
      <c r="DD4109" s="158"/>
      <c r="DE4109" s="158"/>
      <c r="DF4109" s="158"/>
      <c r="DG4109" s="158"/>
      <c r="DH4109" s="158"/>
      <c r="DI4109" s="158"/>
      <c r="DJ4109" s="158"/>
      <c r="DK4109" s="158"/>
      <c r="DL4109" s="158"/>
      <c r="DM4109" s="158"/>
      <c r="DN4109" s="158"/>
      <c r="DO4109" s="158"/>
      <c r="DP4109" s="158"/>
      <c r="DQ4109" s="158"/>
      <c r="DR4109" s="158"/>
      <c r="DS4109" s="160"/>
    </row>
    <row r="4110" spans="1:123" s="110" customFormat="1">
      <c r="A4110" s="184"/>
      <c r="B4110" s="180"/>
      <c r="D4110" s="192"/>
      <c r="E4110" s="157"/>
      <c r="F4110" s="158"/>
      <c r="G4110" s="158"/>
      <c r="H4110" s="158"/>
      <c r="I4110" s="158"/>
      <c r="J4110" s="158"/>
      <c r="K4110" s="158"/>
      <c r="L4110" s="158"/>
      <c r="M4110" s="158"/>
      <c r="N4110" s="158"/>
      <c r="O4110" s="158"/>
      <c r="P4110" s="158"/>
      <c r="Q4110" s="158"/>
      <c r="R4110" s="158"/>
      <c r="S4110" s="158"/>
      <c r="T4110" s="158"/>
      <c r="U4110" s="158"/>
      <c r="V4110" s="158"/>
      <c r="W4110" s="158"/>
      <c r="X4110" s="158"/>
      <c r="Y4110" s="158"/>
      <c r="Z4110" s="158"/>
      <c r="AA4110" s="158"/>
      <c r="AB4110" s="158"/>
      <c r="AC4110" s="158"/>
      <c r="AD4110" s="158"/>
      <c r="AE4110" s="158"/>
      <c r="AF4110" s="158"/>
      <c r="AG4110" s="158"/>
      <c r="AH4110" s="158"/>
      <c r="AI4110" s="158"/>
      <c r="AJ4110" s="158"/>
      <c r="AK4110" s="158"/>
      <c r="AL4110" s="158"/>
      <c r="AM4110" s="158"/>
      <c r="AN4110" s="158"/>
      <c r="AO4110" s="158"/>
      <c r="AP4110" s="158"/>
      <c r="AQ4110" s="158"/>
      <c r="AR4110" s="158"/>
      <c r="AS4110" s="158"/>
      <c r="AT4110" s="158"/>
      <c r="AU4110" s="158"/>
      <c r="AV4110" s="158"/>
      <c r="AW4110" s="158"/>
      <c r="AX4110" s="158"/>
      <c r="AY4110" s="158"/>
      <c r="AZ4110" s="158"/>
      <c r="BA4110" s="158"/>
      <c r="BB4110" s="158"/>
      <c r="BC4110" s="158"/>
      <c r="BD4110" s="159"/>
      <c r="BE4110" s="158"/>
      <c r="BF4110" s="158"/>
      <c r="BG4110" s="158"/>
      <c r="BH4110" s="158"/>
      <c r="BI4110" s="159"/>
      <c r="BJ4110" s="158"/>
      <c r="BK4110" s="158"/>
      <c r="BL4110" s="158"/>
      <c r="BM4110" s="158"/>
      <c r="BN4110" s="158"/>
      <c r="BO4110" s="158"/>
      <c r="BP4110" s="158"/>
      <c r="BQ4110" s="158"/>
      <c r="BR4110" s="158"/>
      <c r="BS4110" s="158"/>
      <c r="BT4110" s="158"/>
      <c r="BU4110" s="158"/>
      <c r="BV4110" s="158"/>
      <c r="BW4110" s="158"/>
      <c r="BX4110" s="158"/>
      <c r="BY4110" s="158"/>
      <c r="BZ4110" s="158"/>
      <c r="CA4110" s="158"/>
      <c r="CB4110" s="158"/>
      <c r="CC4110" s="158"/>
      <c r="CD4110" s="158"/>
      <c r="CE4110" s="158"/>
      <c r="CF4110" s="158"/>
      <c r="CG4110" s="158"/>
      <c r="CH4110" s="158"/>
      <c r="CI4110" s="158"/>
      <c r="CJ4110" s="158"/>
      <c r="CK4110" s="158"/>
      <c r="CL4110" s="158"/>
      <c r="CM4110" s="158"/>
      <c r="CN4110" s="158"/>
      <c r="CO4110" s="158"/>
      <c r="CP4110" s="158"/>
      <c r="CQ4110" s="158"/>
      <c r="CR4110" s="158"/>
      <c r="CS4110" s="158"/>
      <c r="CT4110" s="158"/>
      <c r="CU4110" s="158"/>
      <c r="CV4110" s="158"/>
      <c r="CW4110" s="158"/>
      <c r="CX4110" s="158"/>
      <c r="CY4110" s="158"/>
      <c r="CZ4110" s="158"/>
      <c r="DA4110" s="158"/>
      <c r="DB4110" s="158"/>
      <c r="DC4110" s="158"/>
      <c r="DD4110" s="158"/>
      <c r="DE4110" s="158"/>
      <c r="DF4110" s="158"/>
      <c r="DG4110" s="158"/>
      <c r="DH4110" s="158"/>
      <c r="DI4110" s="158"/>
      <c r="DJ4110" s="158"/>
      <c r="DK4110" s="158"/>
      <c r="DL4110" s="158"/>
      <c r="DM4110" s="158"/>
      <c r="DN4110" s="158"/>
      <c r="DO4110" s="158"/>
      <c r="DP4110" s="158"/>
      <c r="DQ4110" s="158"/>
      <c r="DR4110" s="158"/>
      <c r="DS4110" s="160"/>
    </row>
    <row r="4111" spans="1:123" s="110" customFormat="1">
      <c r="A4111" s="184"/>
      <c r="B4111" s="180"/>
      <c r="D4111" s="192"/>
      <c r="E4111" s="157"/>
      <c r="F4111" s="158"/>
      <c r="G4111" s="158"/>
      <c r="H4111" s="158"/>
      <c r="I4111" s="158"/>
      <c r="J4111" s="158"/>
      <c r="K4111" s="158"/>
      <c r="L4111" s="158"/>
      <c r="M4111" s="158"/>
      <c r="N4111" s="158"/>
      <c r="O4111" s="158"/>
      <c r="P4111" s="158"/>
      <c r="Q4111" s="158"/>
      <c r="R4111" s="158"/>
      <c r="S4111" s="158"/>
      <c r="T4111" s="158"/>
      <c r="U4111" s="158"/>
      <c r="V4111" s="158"/>
      <c r="W4111" s="158"/>
      <c r="X4111" s="158"/>
      <c r="Y4111" s="158"/>
      <c r="Z4111" s="158"/>
      <c r="AA4111" s="158"/>
      <c r="AB4111" s="158"/>
      <c r="AC4111" s="158"/>
      <c r="AD4111" s="158"/>
      <c r="AE4111" s="158"/>
      <c r="AF4111" s="158"/>
      <c r="AG4111" s="158"/>
      <c r="AH4111" s="158"/>
      <c r="AI4111" s="158"/>
      <c r="AJ4111" s="158"/>
      <c r="AK4111" s="158"/>
      <c r="AL4111" s="158"/>
      <c r="AM4111" s="158"/>
      <c r="AN4111" s="158"/>
      <c r="AO4111" s="158"/>
      <c r="AP4111" s="158"/>
      <c r="AQ4111" s="158"/>
      <c r="AR4111" s="158"/>
      <c r="AS4111" s="158"/>
      <c r="AT4111" s="158"/>
      <c r="AU4111" s="158"/>
      <c r="AV4111" s="158"/>
      <c r="AW4111" s="158"/>
      <c r="AX4111" s="158"/>
      <c r="AY4111" s="158"/>
      <c r="AZ4111" s="158"/>
      <c r="BA4111" s="158"/>
      <c r="BB4111" s="158"/>
      <c r="BC4111" s="158"/>
      <c r="BD4111" s="159"/>
      <c r="BE4111" s="158"/>
      <c r="BF4111" s="158"/>
      <c r="BG4111" s="158"/>
      <c r="BH4111" s="158"/>
      <c r="BI4111" s="159"/>
      <c r="BJ4111" s="158"/>
      <c r="BK4111" s="158"/>
      <c r="BL4111" s="158"/>
      <c r="BM4111" s="158"/>
      <c r="BN4111" s="158"/>
      <c r="BO4111" s="158"/>
      <c r="BP4111" s="158"/>
      <c r="BQ4111" s="158"/>
      <c r="BR4111" s="158"/>
      <c r="BS4111" s="158"/>
      <c r="BT4111" s="158"/>
      <c r="BU4111" s="158"/>
      <c r="BV4111" s="158"/>
      <c r="BW4111" s="158"/>
      <c r="BX4111" s="158"/>
      <c r="BY4111" s="158"/>
      <c r="BZ4111" s="158"/>
      <c r="CA4111" s="158"/>
      <c r="CB4111" s="158"/>
      <c r="CC4111" s="158"/>
      <c r="CD4111" s="158"/>
      <c r="CE4111" s="158"/>
      <c r="CF4111" s="158"/>
      <c r="CG4111" s="158"/>
      <c r="CH4111" s="158"/>
      <c r="CI4111" s="158"/>
      <c r="CJ4111" s="158"/>
      <c r="CK4111" s="158"/>
      <c r="CL4111" s="158"/>
      <c r="CM4111" s="158"/>
      <c r="CN4111" s="158"/>
      <c r="CO4111" s="158"/>
      <c r="CP4111" s="158"/>
      <c r="CQ4111" s="158"/>
      <c r="CR4111" s="158"/>
      <c r="CS4111" s="158"/>
      <c r="CT4111" s="158"/>
      <c r="CU4111" s="158"/>
      <c r="CV4111" s="158"/>
      <c r="CW4111" s="158"/>
      <c r="CX4111" s="158"/>
      <c r="CY4111" s="158"/>
      <c r="CZ4111" s="158"/>
      <c r="DA4111" s="158"/>
      <c r="DB4111" s="158"/>
      <c r="DC4111" s="158"/>
      <c r="DD4111" s="158"/>
      <c r="DE4111" s="158"/>
      <c r="DF4111" s="158"/>
      <c r="DG4111" s="158"/>
      <c r="DH4111" s="158"/>
      <c r="DI4111" s="158"/>
      <c r="DJ4111" s="158"/>
      <c r="DK4111" s="158"/>
      <c r="DL4111" s="158"/>
      <c r="DM4111" s="158"/>
      <c r="DN4111" s="158"/>
      <c r="DO4111" s="158"/>
      <c r="DP4111" s="158"/>
      <c r="DQ4111" s="158"/>
      <c r="DR4111" s="158"/>
      <c r="DS4111" s="160"/>
    </row>
    <row r="4112" spans="1:123" s="110" customFormat="1">
      <c r="A4112" s="184"/>
      <c r="B4112" s="180"/>
      <c r="D4112" s="192"/>
      <c r="E4112" s="157"/>
      <c r="F4112" s="158"/>
      <c r="G4112" s="158"/>
      <c r="H4112" s="158"/>
      <c r="I4112" s="158"/>
      <c r="J4112" s="158"/>
      <c r="K4112" s="158"/>
      <c r="L4112" s="158"/>
      <c r="M4112" s="158"/>
      <c r="N4112" s="158"/>
      <c r="O4112" s="158"/>
      <c r="P4112" s="158"/>
      <c r="Q4112" s="158"/>
      <c r="R4112" s="158"/>
      <c r="S4112" s="158"/>
      <c r="T4112" s="158"/>
      <c r="U4112" s="158"/>
      <c r="V4112" s="158"/>
      <c r="W4112" s="158"/>
      <c r="X4112" s="158"/>
      <c r="Y4112" s="158"/>
      <c r="Z4112" s="158"/>
      <c r="AA4112" s="158"/>
      <c r="AB4112" s="158"/>
      <c r="AC4112" s="158"/>
      <c r="AD4112" s="158"/>
      <c r="AE4112" s="158"/>
      <c r="AF4112" s="158"/>
      <c r="AG4112" s="158"/>
      <c r="AH4112" s="158"/>
      <c r="AI4112" s="158"/>
      <c r="AJ4112" s="158"/>
      <c r="AK4112" s="158"/>
      <c r="AL4112" s="158"/>
      <c r="AM4112" s="158"/>
      <c r="AN4112" s="158"/>
      <c r="AO4112" s="158"/>
      <c r="AP4112" s="158"/>
      <c r="AQ4112" s="158"/>
      <c r="AR4112" s="158"/>
      <c r="AS4112" s="158"/>
      <c r="AT4112" s="158"/>
      <c r="AU4112" s="158"/>
      <c r="AV4112" s="158"/>
      <c r="AW4112" s="158"/>
      <c r="AX4112" s="158"/>
      <c r="AY4112" s="158"/>
      <c r="AZ4112" s="158"/>
      <c r="BA4112" s="158"/>
      <c r="BB4112" s="158"/>
      <c r="BC4112" s="158"/>
      <c r="BD4112" s="159"/>
      <c r="BE4112" s="158"/>
      <c r="BF4112" s="158"/>
      <c r="BG4112" s="158"/>
      <c r="BH4112" s="158"/>
      <c r="BI4112" s="159"/>
      <c r="BJ4112" s="158"/>
      <c r="BK4112" s="158"/>
      <c r="BL4112" s="158"/>
      <c r="BM4112" s="158"/>
      <c r="BN4112" s="158"/>
      <c r="BO4112" s="158"/>
      <c r="BP4112" s="158"/>
      <c r="BQ4112" s="158"/>
      <c r="BR4112" s="158"/>
      <c r="BS4112" s="158"/>
      <c r="BT4112" s="158"/>
      <c r="BU4112" s="158"/>
      <c r="BV4112" s="158"/>
      <c r="BW4112" s="158"/>
      <c r="BX4112" s="158"/>
      <c r="BY4112" s="158"/>
      <c r="BZ4112" s="158"/>
      <c r="CA4112" s="158"/>
      <c r="CB4112" s="158"/>
      <c r="CC4112" s="158"/>
      <c r="CD4112" s="158"/>
      <c r="CE4112" s="158"/>
      <c r="CF4112" s="158"/>
      <c r="CG4112" s="158"/>
      <c r="CH4112" s="158"/>
      <c r="CI4112" s="158"/>
      <c r="CJ4112" s="158"/>
      <c r="CK4112" s="158"/>
      <c r="CL4112" s="158"/>
      <c r="CM4112" s="158"/>
      <c r="CN4112" s="158"/>
      <c r="CO4112" s="158"/>
      <c r="CP4112" s="158"/>
      <c r="CQ4112" s="158"/>
      <c r="CR4112" s="158"/>
      <c r="CS4112" s="158"/>
      <c r="CT4112" s="158"/>
      <c r="CU4112" s="158"/>
      <c r="CV4112" s="158"/>
      <c r="CW4112" s="158"/>
      <c r="CX4112" s="158"/>
      <c r="CY4112" s="158"/>
      <c r="CZ4112" s="158"/>
      <c r="DA4112" s="158"/>
      <c r="DB4112" s="158"/>
      <c r="DC4112" s="158"/>
      <c r="DD4112" s="158"/>
      <c r="DE4112" s="158"/>
      <c r="DF4112" s="158"/>
      <c r="DG4112" s="158"/>
      <c r="DH4112" s="158"/>
      <c r="DI4112" s="158"/>
      <c r="DJ4112" s="158"/>
      <c r="DK4112" s="158"/>
      <c r="DL4112" s="158"/>
      <c r="DM4112" s="158"/>
      <c r="DN4112" s="158"/>
      <c r="DO4112" s="158"/>
      <c r="DP4112" s="158"/>
      <c r="DQ4112" s="158"/>
      <c r="DR4112" s="158"/>
      <c r="DS4112" s="160"/>
    </row>
    <row r="4113" spans="1:123" s="110" customFormat="1">
      <c r="A4113" s="184"/>
      <c r="B4113" s="180"/>
      <c r="D4113" s="192"/>
      <c r="E4113" s="157"/>
      <c r="F4113" s="158"/>
      <c r="G4113" s="158"/>
      <c r="H4113" s="158"/>
      <c r="I4113" s="158"/>
      <c r="J4113" s="158"/>
      <c r="K4113" s="158"/>
      <c r="L4113" s="158"/>
      <c r="M4113" s="158"/>
      <c r="N4113" s="158"/>
      <c r="O4113" s="158"/>
      <c r="P4113" s="158"/>
      <c r="Q4113" s="158"/>
      <c r="R4113" s="158"/>
      <c r="S4113" s="158"/>
      <c r="T4113" s="158"/>
      <c r="U4113" s="158"/>
      <c r="V4113" s="158"/>
      <c r="W4113" s="158"/>
      <c r="X4113" s="158"/>
      <c r="Y4113" s="158"/>
      <c r="Z4113" s="158"/>
      <c r="AA4113" s="158"/>
      <c r="AB4113" s="158"/>
      <c r="AC4113" s="158"/>
      <c r="AD4113" s="158"/>
      <c r="AE4113" s="158"/>
      <c r="AF4113" s="158"/>
      <c r="AG4113" s="158"/>
      <c r="AH4113" s="158"/>
      <c r="AI4113" s="158"/>
      <c r="AJ4113" s="158"/>
      <c r="AK4113" s="158"/>
      <c r="AL4113" s="158"/>
      <c r="AM4113" s="158"/>
      <c r="AN4113" s="158"/>
      <c r="AO4113" s="158"/>
      <c r="AP4113" s="158"/>
      <c r="AQ4113" s="158"/>
      <c r="AR4113" s="158"/>
      <c r="AS4113" s="158"/>
      <c r="AT4113" s="158"/>
      <c r="AU4113" s="158"/>
      <c r="AV4113" s="158"/>
      <c r="AW4113" s="158"/>
      <c r="AX4113" s="158"/>
      <c r="AY4113" s="158"/>
      <c r="AZ4113" s="158"/>
      <c r="BA4113" s="158"/>
      <c r="BB4113" s="158"/>
      <c r="BC4113" s="158"/>
      <c r="BD4113" s="159"/>
      <c r="BE4113" s="158"/>
      <c r="BF4113" s="158"/>
      <c r="BG4113" s="158"/>
      <c r="BH4113" s="158"/>
      <c r="BI4113" s="159"/>
      <c r="BJ4113" s="158"/>
      <c r="BK4113" s="158"/>
      <c r="BL4113" s="158"/>
      <c r="BM4113" s="158"/>
      <c r="BN4113" s="158"/>
      <c r="BO4113" s="158"/>
      <c r="BP4113" s="158"/>
      <c r="BQ4113" s="158"/>
      <c r="BR4113" s="158"/>
      <c r="BS4113" s="158"/>
      <c r="BT4113" s="158"/>
      <c r="BU4113" s="158"/>
      <c r="BV4113" s="158"/>
      <c r="BW4113" s="158"/>
      <c r="BX4113" s="158"/>
      <c r="BY4113" s="158"/>
      <c r="BZ4113" s="158"/>
      <c r="CA4113" s="158"/>
      <c r="CB4113" s="158"/>
      <c r="CC4113" s="158"/>
      <c r="CD4113" s="158"/>
      <c r="CE4113" s="158"/>
      <c r="CF4113" s="158"/>
      <c r="CG4113" s="158"/>
      <c r="CH4113" s="158"/>
      <c r="CI4113" s="158"/>
      <c r="CJ4113" s="158"/>
      <c r="CK4113" s="158"/>
      <c r="CL4113" s="158"/>
      <c r="CM4113" s="158"/>
      <c r="CN4113" s="158"/>
      <c r="CO4113" s="158"/>
      <c r="CP4113" s="158"/>
      <c r="CQ4113" s="158"/>
      <c r="CR4113" s="158"/>
      <c r="CS4113" s="158"/>
      <c r="CT4113" s="158"/>
      <c r="CU4113" s="158"/>
      <c r="CV4113" s="158"/>
      <c r="CW4113" s="158"/>
      <c r="CX4113" s="158"/>
      <c r="CY4113" s="158"/>
      <c r="CZ4113" s="158"/>
      <c r="DA4113" s="158"/>
      <c r="DB4113" s="158"/>
      <c r="DC4113" s="158"/>
      <c r="DD4113" s="158"/>
      <c r="DE4113" s="158"/>
      <c r="DF4113" s="158"/>
      <c r="DG4113" s="158"/>
      <c r="DH4113" s="158"/>
      <c r="DI4113" s="158"/>
      <c r="DJ4113" s="158"/>
      <c r="DK4113" s="158"/>
      <c r="DL4113" s="158"/>
      <c r="DM4113" s="158"/>
      <c r="DN4113" s="158"/>
      <c r="DO4113" s="158"/>
      <c r="DP4113" s="158"/>
      <c r="DQ4113" s="158"/>
      <c r="DR4113" s="158"/>
      <c r="DS4113" s="160"/>
    </row>
    <row r="4114" spans="1:123" s="110" customFormat="1">
      <c r="A4114" s="184"/>
      <c r="B4114" s="180"/>
      <c r="D4114" s="192"/>
      <c r="E4114" s="157"/>
      <c r="F4114" s="158"/>
      <c r="G4114" s="158"/>
      <c r="H4114" s="158"/>
      <c r="I4114" s="158"/>
      <c r="J4114" s="158"/>
      <c r="K4114" s="158"/>
      <c r="L4114" s="158"/>
      <c r="M4114" s="158"/>
      <c r="N4114" s="158"/>
      <c r="O4114" s="158"/>
      <c r="P4114" s="158"/>
      <c r="Q4114" s="158"/>
      <c r="R4114" s="158"/>
      <c r="S4114" s="158"/>
      <c r="T4114" s="158"/>
      <c r="U4114" s="158"/>
      <c r="V4114" s="158"/>
      <c r="W4114" s="158"/>
      <c r="X4114" s="158"/>
      <c r="Y4114" s="158"/>
      <c r="Z4114" s="158"/>
      <c r="AA4114" s="158"/>
      <c r="AB4114" s="158"/>
      <c r="AC4114" s="158"/>
      <c r="AD4114" s="158"/>
      <c r="AE4114" s="158"/>
      <c r="AF4114" s="158"/>
      <c r="AG4114" s="158"/>
      <c r="AH4114" s="158"/>
      <c r="AI4114" s="158"/>
      <c r="AJ4114" s="158"/>
      <c r="AK4114" s="158"/>
      <c r="AL4114" s="158"/>
      <c r="AM4114" s="158"/>
      <c r="AN4114" s="158"/>
      <c r="AO4114" s="158"/>
      <c r="AP4114" s="158"/>
      <c r="AQ4114" s="158"/>
      <c r="AR4114" s="158"/>
      <c r="AS4114" s="158"/>
      <c r="AT4114" s="158"/>
      <c r="AU4114" s="158"/>
      <c r="AV4114" s="158"/>
      <c r="AW4114" s="158"/>
      <c r="AX4114" s="158"/>
      <c r="AY4114" s="158"/>
      <c r="AZ4114" s="158"/>
      <c r="BA4114" s="158"/>
      <c r="BB4114" s="158"/>
      <c r="BC4114" s="158"/>
      <c r="BD4114" s="159"/>
      <c r="BE4114" s="158"/>
      <c r="BF4114" s="158"/>
      <c r="BG4114" s="158"/>
      <c r="BH4114" s="158"/>
      <c r="BI4114" s="159"/>
      <c r="BJ4114" s="158"/>
      <c r="BK4114" s="158"/>
      <c r="BL4114" s="158"/>
      <c r="BM4114" s="158"/>
      <c r="BN4114" s="158"/>
      <c r="BO4114" s="158"/>
      <c r="BP4114" s="158"/>
      <c r="BQ4114" s="158"/>
      <c r="BR4114" s="158"/>
      <c r="BS4114" s="158"/>
      <c r="BT4114" s="158"/>
      <c r="BU4114" s="158"/>
      <c r="BV4114" s="158"/>
      <c r="BW4114" s="158"/>
      <c r="BX4114" s="158"/>
      <c r="BY4114" s="158"/>
      <c r="BZ4114" s="158"/>
      <c r="CA4114" s="158"/>
      <c r="CB4114" s="158"/>
      <c r="CC4114" s="158"/>
      <c r="CD4114" s="158"/>
      <c r="CE4114" s="158"/>
      <c r="CF4114" s="158"/>
      <c r="CG4114" s="158"/>
      <c r="CH4114" s="158"/>
      <c r="CI4114" s="158"/>
      <c r="CJ4114" s="158"/>
      <c r="CK4114" s="158"/>
      <c r="CL4114" s="158"/>
      <c r="CM4114" s="158"/>
      <c r="CN4114" s="158"/>
      <c r="CO4114" s="158"/>
      <c r="CP4114" s="158"/>
      <c r="CQ4114" s="158"/>
      <c r="CR4114" s="158"/>
      <c r="CS4114" s="158"/>
      <c r="CT4114" s="158"/>
      <c r="CU4114" s="158"/>
      <c r="CV4114" s="158"/>
      <c r="CW4114" s="158"/>
      <c r="CX4114" s="158"/>
      <c r="CY4114" s="158"/>
      <c r="CZ4114" s="158"/>
      <c r="DA4114" s="158"/>
      <c r="DB4114" s="158"/>
      <c r="DC4114" s="158"/>
      <c r="DD4114" s="158"/>
      <c r="DE4114" s="158"/>
      <c r="DF4114" s="158"/>
      <c r="DG4114" s="158"/>
      <c r="DH4114" s="158"/>
      <c r="DI4114" s="158"/>
      <c r="DJ4114" s="158"/>
      <c r="DK4114" s="158"/>
      <c r="DL4114" s="158"/>
      <c r="DM4114" s="158"/>
      <c r="DN4114" s="158"/>
      <c r="DO4114" s="158"/>
      <c r="DP4114" s="158"/>
      <c r="DQ4114" s="158"/>
      <c r="DR4114" s="158"/>
      <c r="DS4114" s="160"/>
    </row>
    <row r="4115" spans="1:123" s="110" customFormat="1">
      <c r="A4115" s="184"/>
      <c r="B4115" s="180"/>
      <c r="D4115" s="192"/>
      <c r="E4115" s="157"/>
      <c r="F4115" s="158"/>
      <c r="G4115" s="158"/>
      <c r="H4115" s="158"/>
      <c r="I4115" s="158"/>
      <c r="J4115" s="158"/>
      <c r="K4115" s="158"/>
      <c r="L4115" s="158"/>
      <c r="M4115" s="158"/>
      <c r="N4115" s="158"/>
      <c r="O4115" s="158"/>
      <c r="P4115" s="158"/>
      <c r="Q4115" s="158"/>
      <c r="R4115" s="158"/>
      <c r="S4115" s="158"/>
      <c r="T4115" s="158"/>
      <c r="U4115" s="158"/>
      <c r="V4115" s="158"/>
      <c r="W4115" s="158"/>
      <c r="X4115" s="158"/>
      <c r="Y4115" s="158"/>
      <c r="Z4115" s="158"/>
      <c r="AA4115" s="158"/>
      <c r="AB4115" s="158"/>
      <c r="AC4115" s="158"/>
      <c r="AD4115" s="158"/>
      <c r="AE4115" s="158"/>
      <c r="AF4115" s="158"/>
      <c r="AG4115" s="158"/>
      <c r="AH4115" s="158"/>
      <c r="AI4115" s="158"/>
      <c r="AJ4115" s="158"/>
      <c r="AK4115" s="158"/>
      <c r="AL4115" s="158"/>
      <c r="AM4115" s="158"/>
      <c r="AN4115" s="158"/>
      <c r="AO4115" s="158"/>
      <c r="AP4115" s="158"/>
      <c r="AQ4115" s="158"/>
      <c r="AR4115" s="158"/>
      <c r="AS4115" s="158"/>
      <c r="AT4115" s="158"/>
      <c r="AU4115" s="158"/>
      <c r="AV4115" s="158"/>
      <c r="AW4115" s="158"/>
      <c r="AX4115" s="158"/>
      <c r="AY4115" s="158"/>
      <c r="AZ4115" s="158"/>
      <c r="BA4115" s="158"/>
      <c r="BB4115" s="158"/>
      <c r="BC4115" s="158"/>
      <c r="BD4115" s="159"/>
      <c r="BE4115" s="158"/>
      <c r="BF4115" s="158"/>
      <c r="BG4115" s="158"/>
      <c r="BH4115" s="158"/>
      <c r="BI4115" s="159"/>
      <c r="BJ4115" s="158"/>
      <c r="BK4115" s="158"/>
      <c r="BL4115" s="158"/>
      <c r="BM4115" s="158"/>
      <c r="BN4115" s="158"/>
      <c r="BO4115" s="158"/>
      <c r="BP4115" s="158"/>
      <c r="BQ4115" s="158"/>
      <c r="BR4115" s="158"/>
      <c r="BS4115" s="158"/>
      <c r="BT4115" s="158"/>
      <c r="BU4115" s="158"/>
      <c r="BV4115" s="158"/>
      <c r="BW4115" s="158"/>
      <c r="BX4115" s="158"/>
      <c r="BY4115" s="158"/>
      <c r="BZ4115" s="158"/>
      <c r="CA4115" s="158"/>
      <c r="CB4115" s="158"/>
      <c r="CC4115" s="158"/>
      <c r="CD4115" s="158"/>
      <c r="CE4115" s="158"/>
      <c r="CF4115" s="158"/>
      <c r="CG4115" s="158"/>
      <c r="CH4115" s="158"/>
      <c r="CI4115" s="158"/>
      <c r="CJ4115" s="158"/>
      <c r="CK4115" s="158"/>
      <c r="CL4115" s="158"/>
      <c r="CM4115" s="158"/>
      <c r="CN4115" s="158"/>
      <c r="CO4115" s="158"/>
      <c r="CP4115" s="158"/>
      <c r="CQ4115" s="158"/>
      <c r="CR4115" s="158"/>
      <c r="CS4115" s="158"/>
      <c r="CT4115" s="158"/>
      <c r="CU4115" s="158"/>
      <c r="CV4115" s="158"/>
      <c r="CW4115" s="158"/>
      <c r="CX4115" s="158"/>
      <c r="CY4115" s="158"/>
      <c r="CZ4115" s="158"/>
      <c r="DA4115" s="158"/>
      <c r="DB4115" s="158"/>
      <c r="DC4115" s="158"/>
      <c r="DD4115" s="158"/>
      <c r="DE4115" s="158"/>
      <c r="DF4115" s="158"/>
      <c r="DG4115" s="158"/>
      <c r="DH4115" s="158"/>
      <c r="DI4115" s="158"/>
      <c r="DJ4115" s="158"/>
      <c r="DK4115" s="158"/>
      <c r="DL4115" s="158"/>
      <c r="DM4115" s="158"/>
      <c r="DN4115" s="158"/>
      <c r="DO4115" s="158"/>
      <c r="DP4115" s="158"/>
      <c r="DQ4115" s="158"/>
      <c r="DR4115" s="158"/>
      <c r="DS4115" s="160"/>
    </row>
    <row r="4116" spans="1:123" s="110" customFormat="1">
      <c r="A4116" s="184"/>
      <c r="B4116" s="180"/>
      <c r="D4116" s="192"/>
      <c r="E4116" s="157"/>
      <c r="F4116" s="158"/>
      <c r="G4116" s="158"/>
      <c r="H4116" s="158"/>
      <c r="I4116" s="158"/>
      <c r="J4116" s="158"/>
      <c r="K4116" s="158"/>
      <c r="L4116" s="158"/>
      <c r="M4116" s="158"/>
      <c r="N4116" s="158"/>
      <c r="O4116" s="158"/>
      <c r="P4116" s="158"/>
      <c r="Q4116" s="158"/>
      <c r="R4116" s="158"/>
      <c r="S4116" s="158"/>
      <c r="T4116" s="158"/>
      <c r="U4116" s="158"/>
      <c r="V4116" s="158"/>
      <c r="W4116" s="158"/>
      <c r="X4116" s="158"/>
      <c r="Y4116" s="158"/>
      <c r="Z4116" s="158"/>
      <c r="AA4116" s="158"/>
      <c r="AB4116" s="158"/>
      <c r="AC4116" s="158"/>
      <c r="AD4116" s="158"/>
      <c r="AE4116" s="158"/>
      <c r="AF4116" s="158"/>
      <c r="AG4116" s="158"/>
      <c r="AH4116" s="158"/>
      <c r="AI4116" s="158"/>
      <c r="AJ4116" s="158"/>
      <c r="AK4116" s="158"/>
      <c r="AL4116" s="158"/>
      <c r="AM4116" s="158"/>
      <c r="AN4116" s="158"/>
      <c r="AO4116" s="158"/>
      <c r="AP4116" s="158"/>
      <c r="AQ4116" s="158"/>
      <c r="AR4116" s="158"/>
      <c r="AS4116" s="158"/>
      <c r="AT4116" s="158"/>
      <c r="AU4116" s="158"/>
      <c r="AV4116" s="158"/>
      <c r="AW4116" s="158"/>
      <c r="AX4116" s="158"/>
      <c r="AY4116" s="158"/>
      <c r="AZ4116" s="158"/>
      <c r="BA4116" s="158"/>
      <c r="BB4116" s="158"/>
      <c r="BC4116" s="158"/>
      <c r="BD4116" s="159"/>
      <c r="BE4116" s="158"/>
      <c r="BF4116" s="158"/>
      <c r="BG4116" s="158"/>
      <c r="BH4116" s="158"/>
      <c r="BI4116" s="159"/>
      <c r="BJ4116" s="158"/>
      <c r="BK4116" s="158"/>
      <c r="BL4116" s="158"/>
      <c r="BM4116" s="158"/>
      <c r="BN4116" s="158"/>
      <c r="BO4116" s="158"/>
      <c r="BP4116" s="158"/>
      <c r="BQ4116" s="158"/>
      <c r="BR4116" s="158"/>
      <c r="BS4116" s="158"/>
      <c r="BT4116" s="158"/>
      <c r="BU4116" s="158"/>
      <c r="BV4116" s="158"/>
      <c r="BW4116" s="158"/>
      <c r="BX4116" s="158"/>
      <c r="BY4116" s="158"/>
      <c r="BZ4116" s="158"/>
      <c r="CA4116" s="158"/>
      <c r="CB4116" s="158"/>
      <c r="CC4116" s="158"/>
      <c r="CD4116" s="158"/>
      <c r="CE4116" s="158"/>
      <c r="CF4116" s="158"/>
      <c r="CG4116" s="158"/>
      <c r="CH4116" s="158"/>
      <c r="CI4116" s="158"/>
      <c r="CJ4116" s="158"/>
      <c r="CK4116" s="158"/>
      <c r="CL4116" s="158"/>
      <c r="CM4116" s="158"/>
      <c r="CN4116" s="158"/>
      <c r="CO4116" s="158"/>
      <c r="CP4116" s="158"/>
      <c r="CQ4116" s="158"/>
      <c r="CR4116" s="158"/>
      <c r="CS4116" s="158"/>
      <c r="CT4116" s="158"/>
      <c r="CU4116" s="158"/>
      <c r="CV4116" s="158"/>
      <c r="CW4116" s="158"/>
      <c r="CX4116" s="158"/>
      <c r="CY4116" s="158"/>
      <c r="CZ4116" s="158"/>
      <c r="DA4116" s="158"/>
      <c r="DB4116" s="158"/>
      <c r="DC4116" s="158"/>
      <c r="DD4116" s="158"/>
      <c r="DE4116" s="158"/>
      <c r="DF4116" s="158"/>
      <c r="DG4116" s="158"/>
      <c r="DH4116" s="158"/>
      <c r="DI4116" s="158"/>
      <c r="DJ4116" s="158"/>
      <c r="DK4116" s="158"/>
      <c r="DL4116" s="158"/>
      <c r="DM4116" s="158"/>
      <c r="DN4116" s="158"/>
      <c r="DO4116" s="158"/>
      <c r="DP4116" s="158"/>
      <c r="DQ4116" s="158"/>
      <c r="DR4116" s="158"/>
      <c r="DS4116" s="160"/>
    </row>
    <row r="4117" spans="1:123" s="110" customFormat="1">
      <c r="A4117" s="184"/>
      <c r="B4117" s="180"/>
      <c r="D4117" s="192"/>
      <c r="E4117" s="157"/>
      <c r="F4117" s="158"/>
      <c r="G4117" s="158"/>
      <c r="H4117" s="158"/>
      <c r="I4117" s="158"/>
      <c r="J4117" s="158"/>
      <c r="K4117" s="158"/>
      <c r="L4117" s="158"/>
      <c r="M4117" s="158"/>
      <c r="N4117" s="158"/>
      <c r="O4117" s="158"/>
      <c r="P4117" s="158"/>
      <c r="Q4117" s="158"/>
      <c r="R4117" s="158"/>
      <c r="S4117" s="158"/>
      <c r="T4117" s="158"/>
      <c r="U4117" s="158"/>
      <c r="V4117" s="158"/>
      <c r="W4117" s="158"/>
      <c r="X4117" s="158"/>
      <c r="Y4117" s="158"/>
      <c r="Z4117" s="158"/>
      <c r="AA4117" s="158"/>
      <c r="AB4117" s="158"/>
      <c r="AC4117" s="158"/>
      <c r="AD4117" s="158"/>
      <c r="AE4117" s="158"/>
      <c r="AF4117" s="158"/>
      <c r="AG4117" s="158"/>
      <c r="AH4117" s="158"/>
      <c r="AI4117" s="158"/>
      <c r="AJ4117" s="158"/>
      <c r="AK4117" s="158"/>
      <c r="AL4117" s="158"/>
      <c r="AM4117" s="158"/>
      <c r="AN4117" s="158"/>
      <c r="AO4117" s="158"/>
      <c r="AP4117" s="158"/>
      <c r="AQ4117" s="158"/>
      <c r="AR4117" s="158"/>
      <c r="AS4117" s="158"/>
      <c r="AT4117" s="158"/>
      <c r="AU4117" s="158"/>
      <c r="AV4117" s="158"/>
      <c r="AW4117" s="158"/>
      <c r="AX4117" s="158"/>
      <c r="AY4117" s="158"/>
      <c r="AZ4117" s="158"/>
      <c r="BA4117" s="158"/>
      <c r="BB4117" s="158"/>
      <c r="BC4117" s="158"/>
      <c r="BD4117" s="159"/>
      <c r="BE4117" s="158"/>
      <c r="BF4117" s="158"/>
      <c r="BG4117" s="158"/>
      <c r="BH4117" s="158"/>
      <c r="BI4117" s="159"/>
      <c r="BJ4117" s="158"/>
      <c r="BK4117" s="158"/>
      <c r="BL4117" s="158"/>
      <c r="BM4117" s="158"/>
      <c r="BN4117" s="158"/>
      <c r="BO4117" s="158"/>
      <c r="BP4117" s="158"/>
      <c r="BQ4117" s="158"/>
      <c r="BR4117" s="158"/>
      <c r="BS4117" s="158"/>
      <c r="BT4117" s="158"/>
      <c r="BU4117" s="158"/>
      <c r="BV4117" s="158"/>
      <c r="BW4117" s="158"/>
      <c r="BX4117" s="158"/>
      <c r="BY4117" s="158"/>
      <c r="BZ4117" s="158"/>
      <c r="CA4117" s="158"/>
      <c r="CB4117" s="158"/>
      <c r="CC4117" s="158"/>
      <c r="CD4117" s="158"/>
      <c r="CE4117" s="158"/>
      <c r="CF4117" s="158"/>
      <c r="CG4117" s="158"/>
      <c r="CH4117" s="158"/>
      <c r="CI4117" s="158"/>
      <c r="CJ4117" s="158"/>
      <c r="CK4117" s="158"/>
      <c r="CL4117" s="158"/>
      <c r="CM4117" s="158"/>
      <c r="CN4117" s="158"/>
      <c r="CO4117" s="158"/>
      <c r="CP4117" s="158"/>
      <c r="CQ4117" s="158"/>
      <c r="CR4117" s="158"/>
      <c r="CS4117" s="158"/>
      <c r="CT4117" s="158"/>
      <c r="CU4117" s="158"/>
      <c r="CV4117" s="158"/>
      <c r="CW4117" s="158"/>
      <c r="CX4117" s="158"/>
      <c r="CY4117" s="158"/>
      <c r="CZ4117" s="158"/>
      <c r="DA4117" s="158"/>
      <c r="DB4117" s="158"/>
      <c r="DC4117" s="158"/>
      <c r="DD4117" s="158"/>
      <c r="DE4117" s="158"/>
      <c r="DF4117" s="158"/>
      <c r="DG4117" s="158"/>
      <c r="DH4117" s="158"/>
      <c r="DI4117" s="158"/>
      <c r="DJ4117" s="158"/>
      <c r="DK4117" s="158"/>
      <c r="DL4117" s="158"/>
      <c r="DM4117" s="158"/>
      <c r="DN4117" s="158"/>
      <c r="DO4117" s="158"/>
      <c r="DP4117" s="158"/>
      <c r="DQ4117" s="158"/>
      <c r="DR4117" s="158"/>
      <c r="DS4117" s="160"/>
    </row>
    <row r="4118" spans="1:123" s="110" customFormat="1">
      <c r="A4118" s="184"/>
      <c r="B4118" s="180"/>
      <c r="D4118" s="192"/>
      <c r="E4118" s="157"/>
      <c r="F4118" s="158"/>
      <c r="G4118" s="158"/>
      <c r="H4118" s="158"/>
      <c r="I4118" s="158"/>
      <c r="J4118" s="158"/>
      <c r="K4118" s="158"/>
      <c r="L4118" s="158"/>
      <c r="M4118" s="158"/>
      <c r="N4118" s="158"/>
      <c r="O4118" s="158"/>
      <c r="P4118" s="158"/>
      <c r="Q4118" s="158"/>
      <c r="R4118" s="158"/>
      <c r="S4118" s="158"/>
      <c r="T4118" s="158"/>
      <c r="U4118" s="158"/>
      <c r="V4118" s="158"/>
      <c r="W4118" s="158"/>
      <c r="X4118" s="158"/>
      <c r="Y4118" s="158"/>
      <c r="Z4118" s="158"/>
      <c r="AA4118" s="158"/>
      <c r="AB4118" s="158"/>
      <c r="AC4118" s="158"/>
      <c r="AD4118" s="158"/>
      <c r="AE4118" s="158"/>
      <c r="AF4118" s="158"/>
      <c r="AG4118" s="158"/>
      <c r="AH4118" s="158"/>
      <c r="AI4118" s="158"/>
      <c r="AJ4118" s="158"/>
      <c r="AK4118" s="158"/>
      <c r="AL4118" s="158"/>
      <c r="AM4118" s="158"/>
      <c r="AN4118" s="158"/>
      <c r="AO4118" s="158"/>
      <c r="AP4118" s="158"/>
      <c r="AQ4118" s="158"/>
      <c r="AR4118" s="158"/>
      <c r="AS4118" s="158"/>
      <c r="AT4118" s="158"/>
      <c r="AU4118" s="158"/>
      <c r="AV4118" s="158"/>
      <c r="AW4118" s="158"/>
      <c r="AX4118" s="158"/>
      <c r="AY4118" s="158"/>
      <c r="AZ4118" s="158"/>
      <c r="BA4118" s="158"/>
      <c r="BB4118" s="158"/>
      <c r="BC4118" s="158"/>
      <c r="BD4118" s="159"/>
      <c r="BE4118" s="158"/>
      <c r="BF4118" s="158"/>
      <c r="BG4118" s="158"/>
      <c r="BH4118" s="158"/>
      <c r="BI4118" s="159"/>
      <c r="BJ4118" s="158"/>
      <c r="BK4118" s="158"/>
      <c r="BL4118" s="158"/>
      <c r="BM4118" s="158"/>
      <c r="BN4118" s="158"/>
      <c r="BO4118" s="158"/>
      <c r="BP4118" s="158"/>
      <c r="BQ4118" s="158"/>
      <c r="BR4118" s="158"/>
      <c r="BS4118" s="158"/>
      <c r="BT4118" s="158"/>
      <c r="BU4118" s="158"/>
      <c r="BV4118" s="158"/>
      <c r="BW4118" s="158"/>
      <c r="BX4118" s="158"/>
      <c r="BY4118" s="158"/>
      <c r="BZ4118" s="158"/>
      <c r="CA4118" s="158"/>
      <c r="CB4118" s="158"/>
      <c r="CC4118" s="158"/>
      <c r="CD4118" s="158"/>
      <c r="CE4118" s="158"/>
      <c r="CF4118" s="158"/>
      <c r="CG4118" s="158"/>
      <c r="CH4118" s="158"/>
      <c r="CI4118" s="158"/>
      <c r="CJ4118" s="158"/>
      <c r="CK4118" s="158"/>
      <c r="CL4118" s="158"/>
      <c r="CM4118" s="158"/>
      <c r="CN4118" s="158"/>
      <c r="CO4118" s="158"/>
      <c r="CP4118" s="158"/>
      <c r="CQ4118" s="158"/>
      <c r="CR4118" s="158"/>
      <c r="CS4118" s="158"/>
      <c r="CT4118" s="158"/>
      <c r="CU4118" s="158"/>
      <c r="CV4118" s="158"/>
      <c r="CW4118" s="158"/>
      <c r="CX4118" s="158"/>
      <c r="CY4118" s="158"/>
      <c r="CZ4118" s="158"/>
      <c r="DA4118" s="158"/>
      <c r="DB4118" s="158"/>
      <c r="DC4118" s="158"/>
      <c r="DD4118" s="158"/>
      <c r="DE4118" s="158"/>
      <c r="DF4118" s="158"/>
      <c r="DG4118" s="158"/>
      <c r="DH4118" s="158"/>
      <c r="DI4118" s="158"/>
      <c r="DJ4118" s="158"/>
      <c r="DK4118" s="158"/>
      <c r="DL4118" s="158"/>
      <c r="DM4118" s="158"/>
      <c r="DN4118" s="158"/>
      <c r="DO4118" s="158"/>
      <c r="DP4118" s="158"/>
      <c r="DQ4118" s="158"/>
      <c r="DR4118" s="158"/>
      <c r="DS4118" s="160"/>
    </row>
    <row r="4119" spans="1:123" s="110" customFormat="1">
      <c r="A4119" s="184"/>
      <c r="B4119" s="180"/>
      <c r="D4119" s="192"/>
      <c r="E4119" s="157"/>
      <c r="F4119" s="158"/>
      <c r="G4119" s="158"/>
      <c r="H4119" s="158"/>
      <c r="I4119" s="158"/>
      <c r="J4119" s="158"/>
      <c r="K4119" s="158"/>
      <c r="L4119" s="158"/>
      <c r="M4119" s="158"/>
      <c r="N4119" s="158"/>
      <c r="O4119" s="158"/>
      <c r="P4119" s="158"/>
      <c r="Q4119" s="158"/>
      <c r="R4119" s="158"/>
      <c r="S4119" s="158"/>
      <c r="T4119" s="158"/>
      <c r="U4119" s="158"/>
      <c r="V4119" s="158"/>
      <c r="W4119" s="158"/>
      <c r="X4119" s="158"/>
      <c r="Y4119" s="158"/>
      <c r="Z4119" s="158"/>
      <c r="AA4119" s="158"/>
      <c r="AB4119" s="158"/>
      <c r="AC4119" s="158"/>
      <c r="AD4119" s="158"/>
      <c r="AE4119" s="158"/>
      <c r="AF4119" s="158"/>
      <c r="AG4119" s="158"/>
      <c r="AH4119" s="158"/>
      <c r="AI4119" s="158"/>
      <c r="AJ4119" s="158"/>
      <c r="AK4119" s="158"/>
      <c r="AL4119" s="158"/>
      <c r="AM4119" s="158"/>
      <c r="AN4119" s="158"/>
      <c r="AO4119" s="158"/>
      <c r="AP4119" s="158"/>
      <c r="AQ4119" s="158"/>
      <c r="AR4119" s="158"/>
      <c r="AS4119" s="158"/>
      <c r="AT4119" s="158"/>
      <c r="AU4119" s="158"/>
      <c r="AV4119" s="158"/>
      <c r="AW4119" s="158"/>
      <c r="AX4119" s="158"/>
      <c r="AY4119" s="158"/>
      <c r="AZ4119" s="158"/>
      <c r="BA4119" s="158"/>
      <c r="BB4119" s="158"/>
      <c r="BC4119" s="158"/>
      <c r="BD4119" s="159"/>
      <c r="BE4119" s="158"/>
      <c r="BF4119" s="158"/>
      <c r="BG4119" s="158"/>
      <c r="BH4119" s="158"/>
      <c r="BI4119" s="159"/>
      <c r="BJ4119" s="158"/>
      <c r="BK4119" s="158"/>
      <c r="BL4119" s="158"/>
      <c r="BM4119" s="158"/>
      <c r="BN4119" s="158"/>
      <c r="BO4119" s="158"/>
      <c r="BP4119" s="158"/>
      <c r="BQ4119" s="158"/>
      <c r="BR4119" s="158"/>
      <c r="BS4119" s="158"/>
      <c r="BT4119" s="158"/>
      <c r="BU4119" s="158"/>
      <c r="BV4119" s="158"/>
      <c r="BW4119" s="158"/>
      <c r="BX4119" s="158"/>
      <c r="BY4119" s="158"/>
      <c r="BZ4119" s="158"/>
      <c r="CA4119" s="158"/>
      <c r="CB4119" s="158"/>
      <c r="CC4119" s="158"/>
      <c r="CD4119" s="158"/>
      <c r="CE4119" s="158"/>
      <c r="CF4119" s="158"/>
      <c r="CG4119" s="158"/>
      <c r="CH4119" s="158"/>
      <c r="CI4119" s="158"/>
      <c r="CJ4119" s="158"/>
      <c r="CK4119" s="158"/>
      <c r="CL4119" s="158"/>
      <c r="CM4119" s="158"/>
      <c r="CN4119" s="158"/>
      <c r="CO4119" s="158"/>
      <c r="CP4119" s="158"/>
      <c r="CQ4119" s="158"/>
      <c r="CR4119" s="158"/>
      <c r="CS4119" s="158"/>
      <c r="CT4119" s="158"/>
      <c r="CU4119" s="158"/>
      <c r="CV4119" s="158"/>
      <c r="CW4119" s="158"/>
      <c r="CX4119" s="158"/>
      <c r="CY4119" s="158"/>
      <c r="CZ4119" s="158"/>
      <c r="DA4119" s="158"/>
      <c r="DB4119" s="158"/>
      <c r="DC4119" s="158"/>
      <c r="DD4119" s="158"/>
      <c r="DE4119" s="158"/>
      <c r="DF4119" s="158"/>
      <c r="DG4119" s="158"/>
      <c r="DH4119" s="158"/>
      <c r="DI4119" s="158"/>
      <c r="DJ4119" s="158"/>
      <c r="DK4119" s="158"/>
      <c r="DL4119" s="158"/>
      <c r="DM4119" s="158"/>
      <c r="DN4119" s="158"/>
      <c r="DO4119" s="158"/>
      <c r="DP4119" s="158"/>
      <c r="DQ4119" s="158"/>
      <c r="DR4119" s="158"/>
      <c r="DS4119" s="160"/>
    </row>
    <row r="4120" spans="1:123" s="110" customFormat="1">
      <c r="A4120" s="184"/>
      <c r="B4120" s="180"/>
      <c r="D4120" s="192"/>
      <c r="E4120" s="157"/>
      <c r="F4120" s="158"/>
      <c r="G4120" s="158"/>
      <c r="H4120" s="158"/>
      <c r="I4120" s="158"/>
      <c r="J4120" s="158"/>
      <c r="K4120" s="158"/>
      <c r="L4120" s="158"/>
      <c r="M4120" s="158"/>
      <c r="N4120" s="158"/>
      <c r="O4120" s="158"/>
      <c r="P4120" s="158"/>
      <c r="Q4120" s="158"/>
      <c r="R4120" s="158"/>
      <c r="S4120" s="158"/>
      <c r="T4120" s="158"/>
      <c r="U4120" s="158"/>
      <c r="V4120" s="158"/>
      <c r="W4120" s="158"/>
      <c r="X4120" s="158"/>
      <c r="Y4120" s="158"/>
      <c r="Z4120" s="158"/>
      <c r="AA4120" s="158"/>
      <c r="AB4120" s="158"/>
      <c r="AC4120" s="158"/>
      <c r="AD4120" s="158"/>
      <c r="AE4120" s="158"/>
      <c r="AF4120" s="158"/>
      <c r="AG4120" s="158"/>
      <c r="AH4120" s="158"/>
      <c r="AI4120" s="158"/>
      <c r="AJ4120" s="158"/>
      <c r="AK4120" s="158"/>
      <c r="AL4120" s="158"/>
      <c r="AM4120" s="158"/>
      <c r="AN4120" s="158"/>
      <c r="AO4120" s="158"/>
      <c r="AP4120" s="158"/>
      <c r="AQ4120" s="158"/>
      <c r="AR4120" s="158"/>
      <c r="AS4120" s="158"/>
      <c r="AT4120" s="158"/>
      <c r="AU4120" s="158"/>
      <c r="AV4120" s="158"/>
      <c r="AW4120" s="158"/>
      <c r="AX4120" s="158"/>
      <c r="AY4120" s="158"/>
      <c r="AZ4120" s="158"/>
      <c r="BA4120" s="158"/>
      <c r="BB4120" s="158"/>
      <c r="BC4120" s="158"/>
      <c r="BD4120" s="159"/>
      <c r="BE4120" s="158"/>
      <c r="BF4120" s="158"/>
      <c r="BG4120" s="158"/>
      <c r="BH4120" s="158"/>
      <c r="BI4120" s="159"/>
      <c r="BJ4120" s="158"/>
      <c r="BK4120" s="158"/>
      <c r="BL4120" s="158"/>
      <c r="BM4120" s="158"/>
      <c r="BN4120" s="158"/>
      <c r="BO4120" s="158"/>
      <c r="BP4120" s="158"/>
      <c r="BQ4120" s="158"/>
      <c r="BR4120" s="158"/>
      <c r="BS4120" s="158"/>
      <c r="BT4120" s="158"/>
      <c r="BU4120" s="158"/>
      <c r="BV4120" s="158"/>
      <c r="BW4120" s="158"/>
      <c r="BX4120" s="158"/>
      <c r="BY4120" s="158"/>
      <c r="BZ4120" s="158"/>
      <c r="CA4120" s="158"/>
      <c r="CB4120" s="158"/>
      <c r="CC4120" s="158"/>
      <c r="CD4120" s="158"/>
      <c r="CE4120" s="158"/>
      <c r="CF4120" s="158"/>
      <c r="CG4120" s="158"/>
      <c r="CH4120" s="158"/>
      <c r="CI4120" s="158"/>
      <c r="CJ4120" s="158"/>
      <c r="CK4120" s="158"/>
      <c r="CL4120" s="158"/>
      <c r="CM4120" s="158"/>
      <c r="CN4120" s="158"/>
      <c r="CO4120" s="158"/>
      <c r="CP4120" s="158"/>
      <c r="CQ4120" s="158"/>
      <c r="CR4120" s="158"/>
      <c r="CS4120" s="158"/>
      <c r="CT4120" s="158"/>
      <c r="CU4120" s="158"/>
      <c r="CV4120" s="158"/>
      <c r="CW4120" s="158"/>
      <c r="CX4120" s="158"/>
      <c r="CY4120" s="158"/>
      <c r="CZ4120" s="158"/>
      <c r="DA4120" s="158"/>
      <c r="DB4120" s="158"/>
      <c r="DC4120" s="158"/>
      <c r="DD4120" s="158"/>
      <c r="DE4120" s="158"/>
      <c r="DF4120" s="158"/>
      <c r="DG4120" s="158"/>
      <c r="DH4120" s="158"/>
      <c r="DI4120" s="158"/>
      <c r="DJ4120" s="158"/>
      <c r="DK4120" s="158"/>
      <c r="DL4120" s="158"/>
      <c r="DM4120" s="158"/>
      <c r="DN4120" s="158"/>
      <c r="DO4120" s="158"/>
      <c r="DP4120" s="158"/>
      <c r="DQ4120" s="158"/>
      <c r="DR4120" s="158"/>
      <c r="DS4120" s="160"/>
    </row>
    <row r="4121" spans="1:123" s="110" customFormat="1">
      <c r="A4121" s="184"/>
      <c r="B4121" s="180"/>
      <c r="D4121" s="192"/>
      <c r="E4121" s="157"/>
      <c r="F4121" s="158"/>
      <c r="G4121" s="158"/>
      <c r="H4121" s="158"/>
      <c r="I4121" s="158"/>
      <c r="J4121" s="158"/>
      <c r="K4121" s="158"/>
      <c r="L4121" s="158"/>
      <c r="M4121" s="158"/>
      <c r="N4121" s="158"/>
      <c r="O4121" s="158"/>
      <c r="P4121" s="158"/>
      <c r="Q4121" s="158"/>
      <c r="R4121" s="158"/>
      <c r="S4121" s="158"/>
      <c r="T4121" s="158"/>
      <c r="U4121" s="158"/>
      <c r="V4121" s="158"/>
      <c r="W4121" s="158"/>
      <c r="X4121" s="158"/>
      <c r="Y4121" s="158"/>
      <c r="Z4121" s="158"/>
      <c r="AA4121" s="158"/>
      <c r="AB4121" s="158"/>
      <c r="AC4121" s="158"/>
      <c r="AD4121" s="158"/>
      <c r="AE4121" s="158"/>
      <c r="AF4121" s="158"/>
      <c r="AG4121" s="158"/>
      <c r="AH4121" s="158"/>
      <c r="AI4121" s="158"/>
      <c r="AJ4121" s="158"/>
      <c r="AK4121" s="158"/>
      <c r="AL4121" s="158"/>
      <c r="AM4121" s="158"/>
      <c r="AN4121" s="158"/>
      <c r="AO4121" s="158"/>
      <c r="AP4121" s="158"/>
      <c r="AQ4121" s="158"/>
      <c r="AR4121" s="158"/>
      <c r="AS4121" s="158"/>
      <c r="AT4121" s="158"/>
      <c r="AU4121" s="158"/>
      <c r="AV4121" s="158"/>
      <c r="AW4121" s="158"/>
      <c r="AX4121" s="158"/>
      <c r="AY4121" s="158"/>
      <c r="AZ4121" s="158"/>
      <c r="BA4121" s="158"/>
      <c r="BB4121" s="158"/>
      <c r="BC4121" s="158"/>
      <c r="BD4121" s="159"/>
      <c r="BE4121" s="158"/>
      <c r="BF4121" s="158"/>
      <c r="BG4121" s="158"/>
      <c r="BH4121" s="158"/>
      <c r="BI4121" s="159"/>
      <c r="BJ4121" s="158"/>
      <c r="BK4121" s="158"/>
      <c r="BL4121" s="158"/>
      <c r="BM4121" s="158"/>
      <c r="BN4121" s="158"/>
      <c r="BO4121" s="158"/>
      <c r="BP4121" s="158"/>
      <c r="BQ4121" s="158"/>
      <c r="BR4121" s="158"/>
      <c r="BS4121" s="158"/>
      <c r="BT4121" s="158"/>
      <c r="BU4121" s="158"/>
      <c r="BV4121" s="158"/>
      <c r="BW4121" s="158"/>
      <c r="BX4121" s="158"/>
      <c r="BY4121" s="158"/>
      <c r="BZ4121" s="158"/>
      <c r="CA4121" s="158"/>
      <c r="CB4121" s="158"/>
      <c r="CC4121" s="158"/>
      <c r="CD4121" s="158"/>
      <c r="CE4121" s="158"/>
      <c r="CF4121" s="158"/>
      <c r="CG4121" s="158"/>
      <c r="CH4121" s="158"/>
      <c r="CI4121" s="158"/>
      <c r="CJ4121" s="158"/>
      <c r="CK4121" s="158"/>
      <c r="CL4121" s="158"/>
      <c r="CM4121" s="158"/>
      <c r="CN4121" s="158"/>
      <c r="CO4121" s="158"/>
      <c r="CP4121" s="158"/>
      <c r="CQ4121" s="158"/>
      <c r="CR4121" s="158"/>
      <c r="CS4121" s="158"/>
      <c r="CT4121" s="158"/>
      <c r="CU4121" s="158"/>
      <c r="CV4121" s="158"/>
      <c r="CW4121" s="158"/>
      <c r="CX4121" s="158"/>
      <c r="CY4121" s="158"/>
      <c r="CZ4121" s="158"/>
      <c r="DA4121" s="158"/>
      <c r="DB4121" s="158"/>
      <c r="DC4121" s="158"/>
      <c r="DD4121" s="158"/>
      <c r="DE4121" s="158"/>
      <c r="DF4121" s="158"/>
      <c r="DG4121" s="158"/>
      <c r="DH4121" s="158"/>
      <c r="DI4121" s="158"/>
      <c r="DJ4121" s="158"/>
      <c r="DK4121" s="158"/>
      <c r="DL4121" s="158"/>
      <c r="DM4121" s="158"/>
      <c r="DN4121" s="158"/>
      <c r="DO4121" s="158"/>
      <c r="DP4121" s="158"/>
      <c r="DQ4121" s="158"/>
      <c r="DR4121" s="158"/>
      <c r="DS4121" s="160"/>
    </row>
    <row r="4122" spans="1:123" s="110" customFormat="1">
      <c r="A4122" s="184"/>
      <c r="B4122" s="180"/>
      <c r="D4122" s="192"/>
      <c r="E4122" s="157"/>
      <c r="F4122" s="158"/>
      <c r="G4122" s="158"/>
      <c r="H4122" s="158"/>
      <c r="I4122" s="158"/>
      <c r="J4122" s="158"/>
      <c r="K4122" s="158"/>
      <c r="L4122" s="158"/>
      <c r="M4122" s="158"/>
      <c r="N4122" s="158"/>
      <c r="O4122" s="158"/>
      <c r="P4122" s="158"/>
      <c r="Q4122" s="158"/>
      <c r="R4122" s="158"/>
      <c r="S4122" s="158"/>
      <c r="T4122" s="158"/>
      <c r="U4122" s="158"/>
      <c r="V4122" s="158"/>
      <c r="W4122" s="158"/>
      <c r="X4122" s="158"/>
      <c r="Y4122" s="158"/>
      <c r="Z4122" s="158"/>
      <c r="AA4122" s="158"/>
      <c r="AB4122" s="158"/>
      <c r="AC4122" s="158"/>
      <c r="AD4122" s="158"/>
      <c r="AE4122" s="158"/>
      <c r="AF4122" s="158"/>
      <c r="AG4122" s="158"/>
      <c r="AH4122" s="158"/>
      <c r="AI4122" s="158"/>
      <c r="AJ4122" s="158"/>
      <c r="AK4122" s="158"/>
      <c r="AL4122" s="158"/>
      <c r="AM4122" s="158"/>
      <c r="AN4122" s="158"/>
      <c r="AO4122" s="158"/>
      <c r="AP4122" s="158"/>
      <c r="AQ4122" s="158"/>
      <c r="AR4122" s="158"/>
      <c r="AS4122" s="158"/>
      <c r="AT4122" s="158"/>
      <c r="AU4122" s="158"/>
      <c r="AV4122" s="158"/>
      <c r="AW4122" s="158"/>
      <c r="AX4122" s="158"/>
      <c r="AY4122" s="158"/>
      <c r="AZ4122" s="158"/>
      <c r="BA4122" s="158"/>
      <c r="BB4122" s="158"/>
      <c r="BC4122" s="158"/>
      <c r="BD4122" s="159"/>
      <c r="BE4122" s="158"/>
      <c r="BF4122" s="158"/>
      <c r="BG4122" s="158"/>
      <c r="BH4122" s="158"/>
      <c r="BI4122" s="159"/>
      <c r="BJ4122" s="158"/>
      <c r="BK4122" s="158"/>
      <c r="BL4122" s="158"/>
      <c r="BM4122" s="158"/>
      <c r="BN4122" s="158"/>
      <c r="BO4122" s="158"/>
      <c r="BP4122" s="158"/>
      <c r="BQ4122" s="158"/>
      <c r="BR4122" s="158"/>
      <c r="BS4122" s="158"/>
      <c r="BT4122" s="158"/>
      <c r="BU4122" s="158"/>
      <c r="BV4122" s="158"/>
      <c r="BW4122" s="158"/>
      <c r="BX4122" s="158"/>
      <c r="BY4122" s="158"/>
      <c r="BZ4122" s="158"/>
      <c r="CA4122" s="158"/>
      <c r="CB4122" s="158"/>
      <c r="CC4122" s="158"/>
      <c r="CD4122" s="158"/>
      <c r="CE4122" s="158"/>
      <c r="CF4122" s="158"/>
      <c r="CG4122" s="158"/>
      <c r="CH4122" s="158"/>
      <c r="CI4122" s="158"/>
      <c r="CJ4122" s="158"/>
      <c r="CK4122" s="158"/>
      <c r="CL4122" s="158"/>
      <c r="CM4122" s="158"/>
      <c r="CN4122" s="158"/>
      <c r="CO4122" s="158"/>
      <c r="CP4122" s="158"/>
      <c r="CQ4122" s="158"/>
      <c r="CR4122" s="158"/>
      <c r="CS4122" s="158"/>
      <c r="CT4122" s="158"/>
      <c r="CU4122" s="158"/>
      <c r="CV4122" s="158"/>
      <c r="CW4122" s="158"/>
      <c r="CX4122" s="158"/>
      <c r="CY4122" s="158"/>
      <c r="CZ4122" s="158"/>
      <c r="DA4122" s="158"/>
      <c r="DB4122" s="158"/>
      <c r="DC4122" s="158"/>
      <c r="DD4122" s="158"/>
      <c r="DE4122" s="158"/>
      <c r="DF4122" s="158"/>
      <c r="DG4122" s="158"/>
      <c r="DH4122" s="158"/>
      <c r="DI4122" s="158"/>
      <c r="DJ4122" s="158"/>
      <c r="DK4122" s="158"/>
      <c r="DL4122" s="158"/>
      <c r="DM4122" s="158"/>
      <c r="DN4122" s="158"/>
      <c r="DO4122" s="158"/>
      <c r="DP4122" s="158"/>
      <c r="DQ4122" s="158"/>
      <c r="DR4122" s="158"/>
      <c r="DS4122" s="160"/>
    </row>
    <row r="4123" spans="1:123" s="110" customFormat="1">
      <c r="A4123" s="184"/>
      <c r="B4123" s="180"/>
      <c r="D4123" s="192"/>
      <c r="E4123" s="157"/>
      <c r="F4123" s="158"/>
      <c r="G4123" s="158"/>
      <c r="H4123" s="158"/>
      <c r="I4123" s="158"/>
      <c r="J4123" s="158"/>
      <c r="K4123" s="158"/>
      <c r="L4123" s="158"/>
      <c r="M4123" s="158"/>
      <c r="N4123" s="158"/>
      <c r="O4123" s="158"/>
      <c r="P4123" s="158"/>
      <c r="Q4123" s="158"/>
      <c r="R4123" s="158"/>
      <c r="S4123" s="158"/>
      <c r="T4123" s="158"/>
      <c r="U4123" s="158"/>
      <c r="V4123" s="158"/>
      <c r="W4123" s="158"/>
      <c r="X4123" s="158"/>
      <c r="Y4123" s="158"/>
      <c r="Z4123" s="158"/>
      <c r="AA4123" s="158"/>
      <c r="AB4123" s="158"/>
      <c r="AC4123" s="158"/>
      <c r="AD4123" s="158"/>
      <c r="AE4123" s="158"/>
      <c r="AF4123" s="158"/>
      <c r="AG4123" s="158"/>
      <c r="AH4123" s="158"/>
      <c r="AI4123" s="158"/>
      <c r="AJ4123" s="158"/>
      <c r="AK4123" s="158"/>
      <c r="AL4123" s="158"/>
      <c r="AM4123" s="158"/>
      <c r="AN4123" s="158"/>
      <c r="AO4123" s="158"/>
      <c r="AP4123" s="158"/>
      <c r="AQ4123" s="158"/>
      <c r="AR4123" s="158"/>
      <c r="AS4123" s="158"/>
      <c r="AT4123" s="158"/>
      <c r="AU4123" s="158"/>
      <c r="AV4123" s="158"/>
      <c r="AW4123" s="158"/>
      <c r="AX4123" s="158"/>
      <c r="AY4123" s="158"/>
      <c r="AZ4123" s="158"/>
      <c r="BA4123" s="158"/>
      <c r="BB4123" s="158"/>
      <c r="BC4123" s="158"/>
      <c r="BD4123" s="159"/>
      <c r="BE4123" s="158"/>
      <c r="BF4123" s="158"/>
      <c r="BG4123" s="158"/>
      <c r="BH4123" s="158"/>
      <c r="BI4123" s="159"/>
      <c r="BJ4123" s="158"/>
      <c r="BK4123" s="158"/>
      <c r="BL4123" s="158"/>
      <c r="BM4123" s="158"/>
      <c r="BN4123" s="158"/>
      <c r="BO4123" s="158"/>
      <c r="BP4123" s="158"/>
      <c r="BQ4123" s="158"/>
      <c r="BR4123" s="158"/>
      <c r="BS4123" s="158"/>
      <c r="BT4123" s="158"/>
      <c r="BU4123" s="158"/>
      <c r="BV4123" s="158"/>
      <c r="BW4123" s="158"/>
      <c r="BX4123" s="158"/>
      <c r="BY4123" s="158"/>
      <c r="BZ4123" s="158"/>
      <c r="CA4123" s="158"/>
      <c r="CB4123" s="158"/>
      <c r="CC4123" s="158"/>
      <c r="CD4123" s="158"/>
      <c r="CE4123" s="158"/>
      <c r="CF4123" s="158"/>
      <c r="CG4123" s="158"/>
      <c r="CH4123" s="158"/>
      <c r="CI4123" s="158"/>
      <c r="CJ4123" s="158"/>
      <c r="CK4123" s="158"/>
      <c r="CL4123" s="158"/>
      <c r="CM4123" s="158"/>
      <c r="CN4123" s="158"/>
      <c r="CO4123" s="158"/>
      <c r="CP4123" s="158"/>
      <c r="CQ4123" s="158"/>
      <c r="CR4123" s="158"/>
      <c r="CS4123" s="158"/>
      <c r="CT4123" s="158"/>
      <c r="CU4123" s="158"/>
      <c r="CV4123" s="158"/>
      <c r="CW4123" s="158"/>
      <c r="CX4123" s="158"/>
      <c r="CY4123" s="158"/>
      <c r="CZ4123" s="158"/>
      <c r="DA4123" s="158"/>
      <c r="DB4123" s="158"/>
      <c r="DC4123" s="158"/>
      <c r="DD4123" s="158"/>
      <c r="DE4123" s="158"/>
      <c r="DF4123" s="158"/>
      <c r="DG4123" s="158"/>
      <c r="DH4123" s="158"/>
      <c r="DI4123" s="158"/>
      <c r="DJ4123" s="158"/>
      <c r="DK4123" s="158"/>
      <c r="DL4123" s="158"/>
      <c r="DM4123" s="158"/>
      <c r="DN4123" s="158"/>
      <c r="DO4123" s="158"/>
      <c r="DP4123" s="158"/>
      <c r="DQ4123" s="158"/>
      <c r="DR4123" s="158"/>
      <c r="DS4123" s="160"/>
    </row>
    <row r="4124" spans="1:123" s="110" customFormat="1">
      <c r="A4124" s="184"/>
      <c r="B4124" s="180"/>
      <c r="D4124" s="192"/>
      <c r="E4124" s="157"/>
      <c r="F4124" s="158"/>
      <c r="G4124" s="158"/>
      <c r="H4124" s="158"/>
      <c r="I4124" s="158"/>
      <c r="J4124" s="158"/>
      <c r="K4124" s="158"/>
      <c r="L4124" s="158"/>
      <c r="M4124" s="158"/>
      <c r="N4124" s="158"/>
      <c r="O4124" s="158"/>
      <c r="P4124" s="158"/>
      <c r="Q4124" s="158"/>
      <c r="R4124" s="158"/>
      <c r="S4124" s="158"/>
      <c r="T4124" s="158"/>
      <c r="U4124" s="158"/>
      <c r="V4124" s="158"/>
      <c r="W4124" s="158"/>
      <c r="X4124" s="158"/>
      <c r="Y4124" s="158"/>
      <c r="Z4124" s="158"/>
      <c r="AA4124" s="158"/>
      <c r="AB4124" s="158"/>
      <c r="AC4124" s="158"/>
      <c r="AD4124" s="158"/>
      <c r="AE4124" s="158"/>
      <c r="AF4124" s="158"/>
      <c r="AG4124" s="158"/>
      <c r="AH4124" s="158"/>
      <c r="AI4124" s="158"/>
      <c r="AJ4124" s="158"/>
      <c r="AK4124" s="158"/>
      <c r="AL4124" s="158"/>
      <c r="AM4124" s="158"/>
      <c r="AN4124" s="158"/>
      <c r="AO4124" s="158"/>
      <c r="AP4124" s="158"/>
      <c r="AQ4124" s="158"/>
      <c r="AR4124" s="158"/>
      <c r="AS4124" s="158"/>
      <c r="AT4124" s="158"/>
      <c r="AU4124" s="158"/>
      <c r="AV4124" s="158"/>
      <c r="AW4124" s="158"/>
      <c r="AX4124" s="158"/>
      <c r="AY4124" s="158"/>
      <c r="AZ4124" s="158"/>
      <c r="BA4124" s="158"/>
      <c r="BB4124" s="158"/>
      <c r="BC4124" s="158"/>
      <c r="BD4124" s="159"/>
      <c r="BE4124" s="158"/>
      <c r="BF4124" s="158"/>
      <c r="BG4124" s="158"/>
      <c r="BH4124" s="158"/>
      <c r="BI4124" s="159"/>
      <c r="BJ4124" s="158"/>
      <c r="BK4124" s="158"/>
      <c r="BL4124" s="158"/>
      <c r="BM4124" s="158"/>
      <c r="BN4124" s="158"/>
      <c r="BO4124" s="158"/>
      <c r="BP4124" s="158"/>
      <c r="BQ4124" s="158"/>
      <c r="BR4124" s="158"/>
      <c r="BS4124" s="158"/>
      <c r="BT4124" s="158"/>
      <c r="BU4124" s="158"/>
      <c r="BV4124" s="158"/>
      <c r="BW4124" s="158"/>
      <c r="BX4124" s="158"/>
      <c r="BY4124" s="158"/>
      <c r="BZ4124" s="158"/>
      <c r="CA4124" s="158"/>
      <c r="CB4124" s="158"/>
      <c r="CC4124" s="158"/>
      <c r="CD4124" s="158"/>
      <c r="CE4124" s="158"/>
      <c r="CF4124" s="158"/>
      <c r="CG4124" s="158"/>
      <c r="CH4124" s="158"/>
      <c r="CI4124" s="158"/>
      <c r="CJ4124" s="158"/>
      <c r="CK4124" s="158"/>
      <c r="CL4124" s="158"/>
      <c r="CM4124" s="158"/>
      <c r="CN4124" s="158"/>
      <c r="CO4124" s="158"/>
      <c r="CP4124" s="158"/>
      <c r="CQ4124" s="158"/>
      <c r="CR4124" s="158"/>
      <c r="CS4124" s="158"/>
      <c r="CT4124" s="158"/>
      <c r="CU4124" s="158"/>
      <c r="CV4124" s="158"/>
      <c r="CW4124" s="158"/>
      <c r="CX4124" s="158"/>
      <c r="CY4124" s="158"/>
      <c r="CZ4124" s="158"/>
      <c r="DA4124" s="158"/>
      <c r="DB4124" s="158"/>
      <c r="DC4124" s="158"/>
      <c r="DD4124" s="158"/>
      <c r="DE4124" s="158"/>
      <c r="DF4124" s="158"/>
      <c r="DG4124" s="158"/>
      <c r="DH4124" s="158"/>
      <c r="DI4124" s="158"/>
      <c r="DJ4124" s="158"/>
      <c r="DK4124" s="158"/>
      <c r="DL4124" s="158"/>
      <c r="DM4124" s="158"/>
      <c r="DN4124" s="158"/>
      <c r="DO4124" s="158"/>
      <c r="DP4124" s="158"/>
      <c r="DQ4124" s="158"/>
      <c r="DR4124" s="158"/>
      <c r="DS4124" s="160"/>
    </row>
    <row r="4125" spans="1:123" s="110" customFormat="1">
      <c r="A4125" s="184"/>
      <c r="B4125" s="180"/>
      <c r="D4125" s="192"/>
      <c r="E4125" s="157"/>
      <c r="F4125" s="158"/>
      <c r="G4125" s="158"/>
      <c r="H4125" s="158"/>
      <c r="I4125" s="158"/>
      <c r="J4125" s="158"/>
      <c r="K4125" s="158"/>
      <c r="L4125" s="158"/>
      <c r="M4125" s="158"/>
      <c r="N4125" s="158"/>
      <c r="O4125" s="158"/>
      <c r="P4125" s="158"/>
      <c r="Q4125" s="158"/>
      <c r="R4125" s="158"/>
      <c r="S4125" s="158"/>
      <c r="T4125" s="158"/>
      <c r="U4125" s="158"/>
      <c r="V4125" s="158"/>
      <c r="W4125" s="158"/>
      <c r="X4125" s="158"/>
      <c r="Y4125" s="158"/>
      <c r="Z4125" s="158"/>
      <c r="AA4125" s="158"/>
      <c r="AB4125" s="158"/>
      <c r="AC4125" s="158"/>
      <c r="AD4125" s="158"/>
      <c r="AE4125" s="158"/>
      <c r="AF4125" s="158"/>
      <c r="AG4125" s="158"/>
      <c r="AH4125" s="158"/>
      <c r="AI4125" s="158"/>
      <c r="AJ4125" s="158"/>
      <c r="AK4125" s="158"/>
      <c r="AL4125" s="158"/>
      <c r="AM4125" s="158"/>
      <c r="AN4125" s="158"/>
      <c r="AO4125" s="158"/>
      <c r="AP4125" s="158"/>
      <c r="AQ4125" s="158"/>
      <c r="AR4125" s="158"/>
      <c r="AS4125" s="158"/>
      <c r="AT4125" s="158"/>
      <c r="AU4125" s="158"/>
      <c r="AV4125" s="158"/>
      <c r="AW4125" s="158"/>
      <c r="AX4125" s="158"/>
      <c r="AY4125" s="158"/>
      <c r="AZ4125" s="158"/>
      <c r="BA4125" s="158"/>
      <c r="BB4125" s="158"/>
      <c r="BC4125" s="158"/>
      <c r="BD4125" s="159"/>
      <c r="BE4125" s="158"/>
      <c r="BF4125" s="158"/>
      <c r="BG4125" s="158"/>
      <c r="BH4125" s="158"/>
      <c r="BI4125" s="159"/>
      <c r="BJ4125" s="158"/>
      <c r="BK4125" s="158"/>
      <c r="BL4125" s="158"/>
      <c r="BM4125" s="158"/>
      <c r="BN4125" s="158"/>
      <c r="BO4125" s="158"/>
      <c r="BP4125" s="158"/>
      <c r="BQ4125" s="158"/>
      <c r="BR4125" s="158"/>
      <c r="BS4125" s="158"/>
      <c r="BT4125" s="158"/>
      <c r="BU4125" s="158"/>
      <c r="BV4125" s="158"/>
      <c r="BW4125" s="158"/>
      <c r="BX4125" s="158"/>
      <c r="BY4125" s="158"/>
      <c r="BZ4125" s="158"/>
      <c r="CA4125" s="158"/>
      <c r="CB4125" s="158"/>
      <c r="CC4125" s="158"/>
      <c r="CD4125" s="158"/>
      <c r="CE4125" s="158"/>
      <c r="CF4125" s="158"/>
      <c r="CG4125" s="158"/>
      <c r="CH4125" s="158"/>
      <c r="CI4125" s="158"/>
      <c r="CJ4125" s="158"/>
      <c r="CK4125" s="158"/>
      <c r="CL4125" s="158"/>
      <c r="CM4125" s="158"/>
      <c r="CN4125" s="158"/>
      <c r="CO4125" s="158"/>
      <c r="CP4125" s="158"/>
      <c r="CQ4125" s="158"/>
      <c r="CR4125" s="158"/>
      <c r="CS4125" s="158"/>
      <c r="CT4125" s="158"/>
      <c r="CU4125" s="158"/>
      <c r="CV4125" s="158"/>
      <c r="CW4125" s="158"/>
      <c r="CX4125" s="158"/>
      <c r="CY4125" s="158"/>
      <c r="CZ4125" s="158"/>
      <c r="DA4125" s="158"/>
      <c r="DB4125" s="158"/>
      <c r="DC4125" s="158"/>
      <c r="DD4125" s="158"/>
      <c r="DE4125" s="158"/>
      <c r="DF4125" s="158"/>
      <c r="DG4125" s="158"/>
      <c r="DH4125" s="158"/>
      <c r="DI4125" s="158"/>
      <c r="DJ4125" s="158"/>
      <c r="DK4125" s="158"/>
      <c r="DL4125" s="158"/>
      <c r="DM4125" s="158"/>
      <c r="DN4125" s="158"/>
      <c r="DO4125" s="158"/>
      <c r="DP4125" s="158"/>
      <c r="DQ4125" s="158"/>
      <c r="DR4125" s="158"/>
      <c r="DS4125" s="160"/>
    </row>
    <row r="4126" spans="1:123" s="110" customFormat="1">
      <c r="A4126" s="184"/>
      <c r="B4126" s="180"/>
      <c r="D4126" s="192"/>
      <c r="E4126" s="157"/>
      <c r="F4126" s="158"/>
      <c r="G4126" s="158"/>
      <c r="H4126" s="158"/>
      <c r="I4126" s="158"/>
      <c r="J4126" s="158"/>
      <c r="K4126" s="158"/>
      <c r="L4126" s="158"/>
      <c r="M4126" s="158"/>
      <c r="N4126" s="158"/>
      <c r="O4126" s="158"/>
      <c r="P4126" s="158"/>
      <c r="Q4126" s="158"/>
      <c r="R4126" s="158"/>
      <c r="S4126" s="158"/>
      <c r="T4126" s="158"/>
      <c r="U4126" s="158"/>
      <c r="V4126" s="158"/>
      <c r="W4126" s="158"/>
      <c r="X4126" s="158"/>
      <c r="Y4126" s="158"/>
      <c r="Z4126" s="158"/>
      <c r="AA4126" s="158"/>
      <c r="AB4126" s="158"/>
      <c r="AC4126" s="158"/>
      <c r="AD4126" s="158"/>
      <c r="AE4126" s="158"/>
      <c r="AF4126" s="158"/>
      <c r="AG4126" s="158"/>
      <c r="AH4126" s="158"/>
      <c r="AI4126" s="158"/>
      <c r="AJ4126" s="158"/>
      <c r="AK4126" s="158"/>
      <c r="AL4126" s="158"/>
      <c r="AM4126" s="158"/>
      <c r="AN4126" s="158"/>
      <c r="AO4126" s="158"/>
      <c r="AP4126" s="158"/>
      <c r="AQ4126" s="158"/>
      <c r="AR4126" s="158"/>
      <c r="AS4126" s="158"/>
      <c r="AT4126" s="158"/>
      <c r="AU4126" s="158"/>
      <c r="AV4126" s="158"/>
      <c r="AW4126" s="158"/>
      <c r="AX4126" s="158"/>
      <c r="AY4126" s="158"/>
      <c r="AZ4126" s="158"/>
      <c r="BA4126" s="158"/>
      <c r="BB4126" s="158"/>
      <c r="BC4126" s="158"/>
      <c r="BD4126" s="159"/>
      <c r="BE4126" s="158"/>
      <c r="BF4126" s="158"/>
      <c r="BG4126" s="158"/>
      <c r="BH4126" s="158"/>
      <c r="BI4126" s="159"/>
      <c r="BJ4126" s="158"/>
      <c r="BK4126" s="158"/>
      <c r="BL4126" s="158"/>
      <c r="BM4126" s="158"/>
      <c r="BN4126" s="158"/>
      <c r="BO4126" s="158"/>
      <c r="BP4126" s="158"/>
      <c r="BQ4126" s="158"/>
      <c r="BR4126" s="158"/>
      <c r="BS4126" s="158"/>
      <c r="BT4126" s="158"/>
      <c r="BU4126" s="158"/>
      <c r="BV4126" s="158"/>
      <c r="BW4126" s="158"/>
      <c r="BX4126" s="158"/>
      <c r="BY4126" s="158"/>
      <c r="BZ4126" s="158"/>
      <c r="CA4126" s="158"/>
      <c r="CB4126" s="158"/>
      <c r="CC4126" s="158"/>
      <c r="CD4126" s="158"/>
      <c r="CE4126" s="158"/>
      <c r="CF4126" s="158"/>
      <c r="CG4126" s="158"/>
      <c r="CH4126" s="158"/>
      <c r="CI4126" s="158"/>
      <c r="CJ4126" s="158"/>
      <c r="CK4126" s="158"/>
      <c r="CL4126" s="158"/>
      <c r="CM4126" s="158"/>
      <c r="CN4126" s="158"/>
      <c r="CO4126" s="158"/>
      <c r="CP4126" s="158"/>
      <c r="CQ4126" s="158"/>
      <c r="CR4126" s="158"/>
      <c r="CS4126" s="158"/>
      <c r="CT4126" s="158"/>
      <c r="CU4126" s="158"/>
      <c r="CV4126" s="158"/>
      <c r="CW4126" s="158"/>
      <c r="CX4126" s="158"/>
      <c r="CY4126" s="158"/>
      <c r="CZ4126" s="158"/>
      <c r="DA4126" s="158"/>
      <c r="DB4126" s="158"/>
      <c r="DC4126" s="158"/>
      <c r="DD4126" s="158"/>
      <c r="DE4126" s="158"/>
      <c r="DF4126" s="158"/>
      <c r="DG4126" s="158"/>
      <c r="DH4126" s="158"/>
      <c r="DI4126" s="158"/>
      <c r="DJ4126" s="158"/>
      <c r="DK4126" s="158"/>
      <c r="DL4126" s="158"/>
      <c r="DM4126" s="158"/>
      <c r="DN4126" s="158"/>
      <c r="DO4126" s="158"/>
      <c r="DP4126" s="158"/>
      <c r="DQ4126" s="158"/>
      <c r="DR4126" s="158"/>
      <c r="DS4126" s="160"/>
    </row>
    <row r="4127" spans="1:123" s="110" customFormat="1">
      <c r="A4127" s="184"/>
      <c r="B4127" s="180"/>
      <c r="D4127" s="192"/>
      <c r="E4127" s="157"/>
      <c r="F4127" s="158"/>
      <c r="G4127" s="158"/>
      <c r="H4127" s="158"/>
      <c r="I4127" s="158"/>
      <c r="J4127" s="158"/>
      <c r="K4127" s="158"/>
      <c r="L4127" s="158"/>
      <c r="M4127" s="158"/>
      <c r="N4127" s="158"/>
      <c r="O4127" s="158"/>
      <c r="P4127" s="158"/>
      <c r="Q4127" s="158"/>
      <c r="R4127" s="158"/>
      <c r="S4127" s="158"/>
      <c r="T4127" s="158"/>
      <c r="U4127" s="158"/>
      <c r="V4127" s="158"/>
      <c r="W4127" s="158"/>
      <c r="X4127" s="158"/>
      <c r="Y4127" s="158"/>
      <c r="Z4127" s="158"/>
      <c r="AA4127" s="158"/>
      <c r="AB4127" s="158"/>
      <c r="AC4127" s="158"/>
      <c r="AD4127" s="158"/>
      <c r="AE4127" s="158"/>
      <c r="AF4127" s="158"/>
      <c r="AG4127" s="158"/>
      <c r="AH4127" s="158"/>
      <c r="AI4127" s="158"/>
      <c r="AJ4127" s="158"/>
      <c r="AK4127" s="158"/>
      <c r="AL4127" s="158"/>
      <c r="AM4127" s="158"/>
      <c r="AN4127" s="158"/>
      <c r="AO4127" s="158"/>
      <c r="AP4127" s="158"/>
      <c r="AQ4127" s="158"/>
      <c r="AR4127" s="158"/>
      <c r="AS4127" s="158"/>
      <c r="AT4127" s="158"/>
      <c r="AU4127" s="158"/>
      <c r="AV4127" s="158"/>
      <c r="AW4127" s="158"/>
      <c r="AX4127" s="158"/>
      <c r="AY4127" s="158"/>
      <c r="AZ4127" s="158"/>
      <c r="BA4127" s="158"/>
      <c r="BB4127" s="158"/>
      <c r="BC4127" s="158"/>
      <c r="BD4127" s="159"/>
      <c r="BE4127" s="158"/>
      <c r="BF4127" s="158"/>
      <c r="BG4127" s="158"/>
      <c r="BH4127" s="158"/>
      <c r="BI4127" s="159"/>
      <c r="BJ4127" s="158"/>
      <c r="BK4127" s="158"/>
      <c r="BL4127" s="158"/>
      <c r="BM4127" s="158"/>
      <c r="BN4127" s="158"/>
      <c r="BO4127" s="158"/>
      <c r="BP4127" s="158"/>
      <c r="BQ4127" s="158"/>
      <c r="BR4127" s="158"/>
      <c r="BS4127" s="158"/>
      <c r="BT4127" s="158"/>
      <c r="BU4127" s="158"/>
      <c r="BV4127" s="158"/>
      <c r="BW4127" s="158"/>
      <c r="BX4127" s="158"/>
      <c r="BY4127" s="158"/>
      <c r="BZ4127" s="158"/>
      <c r="CA4127" s="158"/>
      <c r="CB4127" s="158"/>
      <c r="CC4127" s="158"/>
      <c r="CD4127" s="158"/>
      <c r="CE4127" s="158"/>
      <c r="CF4127" s="158"/>
      <c r="CG4127" s="158"/>
      <c r="CH4127" s="158"/>
      <c r="CI4127" s="158"/>
      <c r="CJ4127" s="158"/>
      <c r="CK4127" s="158"/>
      <c r="CL4127" s="158"/>
      <c r="CM4127" s="158"/>
      <c r="CN4127" s="158"/>
      <c r="CO4127" s="158"/>
      <c r="CP4127" s="158"/>
      <c r="CQ4127" s="158"/>
      <c r="CR4127" s="158"/>
      <c r="CS4127" s="158"/>
      <c r="CT4127" s="158"/>
      <c r="CU4127" s="158"/>
      <c r="CV4127" s="158"/>
      <c r="CW4127" s="158"/>
      <c r="CX4127" s="158"/>
      <c r="CY4127" s="158"/>
      <c r="CZ4127" s="158"/>
      <c r="DA4127" s="158"/>
      <c r="DB4127" s="158"/>
      <c r="DC4127" s="158"/>
      <c r="DD4127" s="158"/>
      <c r="DE4127" s="158"/>
      <c r="DF4127" s="158"/>
      <c r="DG4127" s="158"/>
      <c r="DH4127" s="158"/>
      <c r="DI4127" s="158"/>
      <c r="DJ4127" s="158"/>
      <c r="DK4127" s="158"/>
      <c r="DL4127" s="158"/>
      <c r="DM4127" s="158"/>
      <c r="DN4127" s="158"/>
      <c r="DO4127" s="158"/>
      <c r="DP4127" s="158"/>
      <c r="DQ4127" s="158"/>
      <c r="DR4127" s="158"/>
      <c r="DS4127" s="160"/>
    </row>
    <row r="4128" spans="1:123" s="110" customFormat="1">
      <c r="A4128" s="184"/>
      <c r="B4128" s="180"/>
      <c r="D4128" s="192"/>
      <c r="E4128" s="157"/>
      <c r="F4128" s="158"/>
      <c r="G4128" s="158"/>
      <c r="H4128" s="158"/>
      <c r="I4128" s="158"/>
      <c r="J4128" s="158"/>
      <c r="K4128" s="158"/>
      <c r="L4128" s="158"/>
      <c r="M4128" s="158"/>
      <c r="N4128" s="158"/>
      <c r="O4128" s="158"/>
      <c r="P4128" s="158"/>
      <c r="Q4128" s="158"/>
      <c r="R4128" s="158"/>
      <c r="S4128" s="158"/>
      <c r="T4128" s="158"/>
      <c r="U4128" s="158"/>
      <c r="V4128" s="158"/>
      <c r="W4128" s="158"/>
      <c r="X4128" s="158"/>
      <c r="Y4128" s="158"/>
      <c r="Z4128" s="158"/>
      <c r="AA4128" s="158"/>
      <c r="AB4128" s="158"/>
      <c r="AC4128" s="158"/>
      <c r="AD4128" s="158"/>
      <c r="AE4128" s="158"/>
      <c r="AF4128" s="158"/>
      <c r="AG4128" s="158"/>
      <c r="AH4128" s="158"/>
      <c r="AI4128" s="158"/>
      <c r="AJ4128" s="158"/>
      <c r="AK4128" s="158"/>
      <c r="AL4128" s="158"/>
      <c r="AM4128" s="158"/>
      <c r="AN4128" s="158"/>
      <c r="AO4128" s="158"/>
      <c r="AP4128" s="158"/>
      <c r="AQ4128" s="158"/>
      <c r="AR4128" s="158"/>
      <c r="AS4128" s="158"/>
      <c r="AT4128" s="158"/>
      <c r="AU4128" s="158"/>
      <c r="AV4128" s="158"/>
      <c r="AW4128" s="158"/>
      <c r="AX4128" s="158"/>
      <c r="AY4128" s="158"/>
      <c r="AZ4128" s="158"/>
      <c r="BA4128" s="158"/>
      <c r="BB4128" s="158"/>
      <c r="BC4128" s="158"/>
      <c r="BD4128" s="159"/>
      <c r="BE4128" s="158"/>
      <c r="BF4128" s="158"/>
      <c r="BG4128" s="158"/>
      <c r="BH4128" s="158"/>
      <c r="BI4128" s="159"/>
      <c r="BJ4128" s="158"/>
      <c r="BK4128" s="158"/>
      <c r="BL4128" s="158"/>
      <c r="BM4128" s="158"/>
      <c r="BN4128" s="158"/>
      <c r="BO4128" s="158"/>
      <c r="BP4128" s="158"/>
      <c r="BQ4128" s="158"/>
      <c r="BR4128" s="158"/>
      <c r="BS4128" s="158"/>
      <c r="BT4128" s="158"/>
      <c r="BU4128" s="158"/>
      <c r="BV4128" s="158"/>
      <c r="BW4128" s="158"/>
      <c r="BX4128" s="158"/>
      <c r="BY4128" s="158"/>
      <c r="BZ4128" s="158"/>
      <c r="CA4128" s="158"/>
      <c r="CB4128" s="158"/>
      <c r="CC4128" s="158"/>
      <c r="CD4128" s="158"/>
      <c r="CE4128" s="158"/>
      <c r="CF4128" s="158"/>
      <c r="CG4128" s="158"/>
      <c r="CH4128" s="158"/>
      <c r="CI4128" s="158"/>
      <c r="CJ4128" s="158"/>
      <c r="CK4128" s="158"/>
      <c r="CL4128" s="158"/>
      <c r="CM4128" s="158"/>
      <c r="CN4128" s="158"/>
      <c r="CO4128" s="158"/>
      <c r="CP4128" s="158"/>
      <c r="CQ4128" s="158"/>
      <c r="CR4128" s="158"/>
      <c r="CS4128" s="158"/>
      <c r="CT4128" s="158"/>
      <c r="CU4128" s="158"/>
      <c r="CV4128" s="158"/>
      <c r="CW4128" s="158"/>
      <c r="CX4128" s="158"/>
      <c r="CY4128" s="158"/>
      <c r="CZ4128" s="158"/>
      <c r="DA4128" s="158"/>
      <c r="DB4128" s="158"/>
      <c r="DC4128" s="158"/>
      <c r="DD4128" s="158"/>
      <c r="DE4128" s="158"/>
      <c r="DF4128" s="158"/>
      <c r="DG4128" s="158"/>
      <c r="DH4128" s="158"/>
      <c r="DI4128" s="158"/>
      <c r="DJ4128" s="158"/>
      <c r="DK4128" s="158"/>
      <c r="DL4128" s="158"/>
      <c r="DM4128" s="158"/>
      <c r="DN4128" s="158"/>
      <c r="DO4128" s="158"/>
      <c r="DP4128" s="158"/>
      <c r="DQ4128" s="158"/>
      <c r="DR4128" s="158"/>
      <c r="DS4128" s="160"/>
    </row>
    <row r="4129" spans="1:123" s="110" customFormat="1">
      <c r="A4129" s="184"/>
      <c r="B4129" s="180"/>
      <c r="D4129" s="192"/>
      <c r="E4129" s="157"/>
      <c r="F4129" s="158"/>
      <c r="G4129" s="158"/>
      <c r="H4129" s="158"/>
      <c r="I4129" s="158"/>
      <c r="J4129" s="158"/>
      <c r="K4129" s="158"/>
      <c r="L4129" s="158"/>
      <c r="M4129" s="158"/>
      <c r="N4129" s="158"/>
      <c r="O4129" s="158"/>
      <c r="P4129" s="158"/>
      <c r="Q4129" s="158"/>
      <c r="R4129" s="158"/>
      <c r="S4129" s="158"/>
      <c r="T4129" s="158"/>
      <c r="U4129" s="158"/>
      <c r="V4129" s="158"/>
      <c r="W4129" s="158"/>
      <c r="X4129" s="158"/>
      <c r="Y4129" s="158"/>
      <c r="Z4129" s="158"/>
      <c r="AA4129" s="158"/>
      <c r="AB4129" s="158"/>
      <c r="AC4129" s="158"/>
      <c r="AD4129" s="158"/>
      <c r="AE4129" s="158"/>
      <c r="AF4129" s="158"/>
      <c r="AG4129" s="158"/>
      <c r="AH4129" s="158"/>
      <c r="AI4129" s="158"/>
      <c r="AJ4129" s="158"/>
      <c r="AK4129" s="158"/>
      <c r="AL4129" s="158"/>
      <c r="AM4129" s="158"/>
      <c r="AN4129" s="158"/>
      <c r="AO4129" s="158"/>
      <c r="AP4129" s="158"/>
      <c r="AQ4129" s="158"/>
      <c r="AR4129" s="158"/>
      <c r="AS4129" s="158"/>
      <c r="AT4129" s="158"/>
      <c r="AU4129" s="158"/>
      <c r="AV4129" s="158"/>
      <c r="AW4129" s="158"/>
      <c r="AX4129" s="158"/>
      <c r="AY4129" s="158"/>
      <c r="AZ4129" s="158"/>
      <c r="BA4129" s="158"/>
      <c r="BB4129" s="158"/>
      <c r="BC4129" s="158"/>
      <c r="BD4129" s="159"/>
      <c r="BE4129" s="158"/>
      <c r="BF4129" s="158"/>
      <c r="BG4129" s="158"/>
      <c r="BH4129" s="158"/>
      <c r="BI4129" s="159"/>
      <c r="BJ4129" s="158"/>
      <c r="BK4129" s="158"/>
      <c r="BL4129" s="158"/>
      <c r="BM4129" s="158"/>
      <c r="BN4129" s="158"/>
      <c r="BO4129" s="158"/>
      <c r="BP4129" s="158"/>
      <c r="BQ4129" s="158"/>
      <c r="BR4129" s="158"/>
      <c r="BS4129" s="158"/>
      <c r="BT4129" s="158"/>
      <c r="BU4129" s="158"/>
      <c r="BV4129" s="158"/>
      <c r="BW4129" s="158"/>
      <c r="BX4129" s="158"/>
      <c r="BY4129" s="158"/>
      <c r="BZ4129" s="158"/>
      <c r="CA4129" s="158"/>
      <c r="CB4129" s="158"/>
      <c r="CC4129" s="158"/>
      <c r="CD4129" s="158"/>
      <c r="CE4129" s="158"/>
      <c r="CF4129" s="158"/>
      <c r="CG4129" s="158"/>
      <c r="CH4129" s="158"/>
      <c r="CI4129" s="158"/>
      <c r="CJ4129" s="158"/>
      <c r="CK4129" s="158"/>
      <c r="CL4129" s="158"/>
      <c r="CM4129" s="158"/>
      <c r="CN4129" s="158"/>
      <c r="CO4129" s="158"/>
      <c r="CP4129" s="158"/>
      <c r="CQ4129" s="158"/>
      <c r="CR4129" s="158"/>
      <c r="CS4129" s="158"/>
      <c r="CT4129" s="158"/>
      <c r="CU4129" s="158"/>
      <c r="CV4129" s="158"/>
      <c r="CW4129" s="158"/>
      <c r="CX4129" s="158"/>
      <c r="CY4129" s="158"/>
      <c r="CZ4129" s="158"/>
      <c r="DA4129" s="158"/>
      <c r="DB4129" s="158"/>
      <c r="DC4129" s="158"/>
      <c r="DD4129" s="158"/>
      <c r="DE4129" s="158"/>
      <c r="DF4129" s="158"/>
      <c r="DG4129" s="158"/>
      <c r="DH4129" s="158"/>
      <c r="DI4129" s="158"/>
      <c r="DJ4129" s="158"/>
      <c r="DK4129" s="158"/>
      <c r="DL4129" s="158"/>
      <c r="DM4129" s="158"/>
      <c r="DN4129" s="158"/>
      <c r="DO4129" s="158"/>
      <c r="DP4129" s="158"/>
      <c r="DQ4129" s="158"/>
      <c r="DR4129" s="158"/>
      <c r="DS4129" s="160"/>
    </row>
    <row r="4130" spans="1:123" s="110" customFormat="1">
      <c r="A4130" s="184"/>
      <c r="B4130" s="180"/>
      <c r="D4130" s="192"/>
      <c r="E4130" s="157"/>
      <c r="F4130" s="158"/>
      <c r="G4130" s="158"/>
      <c r="H4130" s="158"/>
      <c r="I4130" s="158"/>
      <c r="J4130" s="158"/>
      <c r="K4130" s="158"/>
      <c r="L4130" s="158"/>
      <c r="M4130" s="158"/>
      <c r="N4130" s="158"/>
      <c r="O4130" s="158"/>
      <c r="P4130" s="158"/>
      <c r="Q4130" s="158"/>
      <c r="R4130" s="158"/>
      <c r="S4130" s="158"/>
      <c r="T4130" s="158"/>
      <c r="U4130" s="158"/>
      <c r="V4130" s="158"/>
      <c r="W4130" s="158"/>
      <c r="X4130" s="158"/>
      <c r="Y4130" s="158"/>
      <c r="Z4130" s="158"/>
      <c r="AA4130" s="158"/>
      <c r="AB4130" s="158"/>
      <c r="AC4130" s="158"/>
      <c r="AD4130" s="158"/>
      <c r="AE4130" s="158"/>
      <c r="AF4130" s="158"/>
      <c r="AG4130" s="158"/>
      <c r="AH4130" s="158"/>
      <c r="AI4130" s="158"/>
      <c r="AJ4130" s="158"/>
      <c r="AK4130" s="158"/>
      <c r="AL4130" s="158"/>
      <c r="AM4130" s="158"/>
      <c r="AN4130" s="158"/>
      <c r="AO4130" s="158"/>
      <c r="AP4130" s="158"/>
      <c r="AQ4130" s="158"/>
      <c r="AR4130" s="158"/>
      <c r="AS4130" s="158"/>
      <c r="AT4130" s="158"/>
      <c r="AU4130" s="158"/>
      <c r="AV4130" s="158"/>
      <c r="AW4130" s="158"/>
      <c r="AX4130" s="158"/>
      <c r="AY4130" s="158"/>
      <c r="AZ4130" s="158"/>
      <c r="BA4130" s="158"/>
      <c r="BB4130" s="158"/>
      <c r="BC4130" s="158"/>
      <c r="BD4130" s="159"/>
      <c r="BE4130" s="158"/>
      <c r="BF4130" s="158"/>
      <c r="BG4130" s="158"/>
      <c r="BH4130" s="158"/>
      <c r="BI4130" s="159"/>
      <c r="BJ4130" s="158"/>
      <c r="BK4130" s="158"/>
      <c r="BL4130" s="158"/>
      <c r="BM4130" s="158"/>
      <c r="BN4130" s="158"/>
      <c r="BO4130" s="158"/>
      <c r="BP4130" s="158"/>
      <c r="BQ4130" s="158"/>
      <c r="BR4130" s="158"/>
      <c r="BS4130" s="158"/>
      <c r="BT4130" s="158"/>
      <c r="BU4130" s="158"/>
      <c r="BV4130" s="158"/>
      <c r="BW4130" s="158"/>
      <c r="BX4130" s="158"/>
      <c r="BY4130" s="158"/>
      <c r="BZ4130" s="158"/>
      <c r="CA4130" s="158"/>
      <c r="CB4130" s="158"/>
      <c r="CC4130" s="158"/>
      <c r="CD4130" s="158"/>
      <c r="CE4130" s="158"/>
      <c r="CF4130" s="158"/>
      <c r="CG4130" s="158"/>
      <c r="CH4130" s="158"/>
      <c r="CI4130" s="158"/>
      <c r="CJ4130" s="158"/>
      <c r="CK4130" s="158"/>
      <c r="CL4130" s="158"/>
      <c r="CM4130" s="158"/>
      <c r="CN4130" s="158"/>
      <c r="CO4130" s="158"/>
      <c r="CP4130" s="158"/>
      <c r="CQ4130" s="158"/>
      <c r="CR4130" s="158"/>
      <c r="CS4130" s="158"/>
      <c r="CT4130" s="158"/>
      <c r="CU4130" s="158"/>
      <c r="CV4130" s="158"/>
      <c r="CW4130" s="158"/>
      <c r="CX4130" s="158"/>
      <c r="CY4130" s="158"/>
      <c r="CZ4130" s="158"/>
      <c r="DA4130" s="158"/>
      <c r="DB4130" s="158"/>
      <c r="DC4130" s="158"/>
      <c r="DD4130" s="158"/>
      <c r="DE4130" s="158"/>
      <c r="DF4130" s="158"/>
      <c r="DG4130" s="158"/>
      <c r="DH4130" s="158"/>
      <c r="DI4130" s="158"/>
      <c r="DJ4130" s="158"/>
      <c r="DK4130" s="158"/>
      <c r="DL4130" s="158"/>
      <c r="DM4130" s="158"/>
      <c r="DN4130" s="158"/>
      <c r="DO4130" s="158"/>
      <c r="DP4130" s="158"/>
      <c r="DQ4130" s="158"/>
      <c r="DR4130" s="158"/>
      <c r="DS4130" s="160"/>
    </row>
    <row r="4131" spans="1:123" s="110" customFormat="1">
      <c r="A4131" s="184"/>
      <c r="B4131" s="180"/>
      <c r="D4131" s="192"/>
      <c r="E4131" s="157"/>
      <c r="F4131" s="158"/>
      <c r="G4131" s="158"/>
      <c r="H4131" s="158"/>
      <c r="I4131" s="158"/>
      <c r="J4131" s="158"/>
      <c r="K4131" s="158"/>
      <c r="L4131" s="158"/>
      <c r="M4131" s="158"/>
      <c r="N4131" s="158"/>
      <c r="O4131" s="158"/>
      <c r="P4131" s="158"/>
      <c r="Q4131" s="158"/>
      <c r="R4131" s="158"/>
      <c r="S4131" s="158"/>
      <c r="T4131" s="158"/>
      <c r="U4131" s="158"/>
      <c r="V4131" s="158"/>
      <c r="W4131" s="158"/>
      <c r="X4131" s="158"/>
      <c r="Y4131" s="158"/>
      <c r="Z4131" s="158"/>
      <c r="AA4131" s="158"/>
      <c r="AB4131" s="158"/>
      <c r="AC4131" s="158"/>
      <c r="AD4131" s="158"/>
      <c r="AE4131" s="158"/>
      <c r="AF4131" s="158"/>
      <c r="AG4131" s="158"/>
      <c r="AH4131" s="158"/>
      <c r="AI4131" s="158"/>
      <c r="AJ4131" s="158"/>
      <c r="AK4131" s="158"/>
      <c r="AL4131" s="158"/>
      <c r="AM4131" s="158"/>
      <c r="AN4131" s="158"/>
      <c r="AO4131" s="158"/>
      <c r="AP4131" s="158"/>
      <c r="AQ4131" s="158"/>
      <c r="AR4131" s="158"/>
      <c r="AS4131" s="158"/>
      <c r="AT4131" s="158"/>
      <c r="AU4131" s="158"/>
      <c r="AV4131" s="158"/>
      <c r="AW4131" s="158"/>
      <c r="AX4131" s="158"/>
      <c r="AY4131" s="158"/>
      <c r="AZ4131" s="158"/>
      <c r="BA4131" s="158"/>
      <c r="BB4131" s="158"/>
      <c r="BC4131" s="158"/>
      <c r="BD4131" s="159"/>
      <c r="BE4131" s="158"/>
      <c r="BF4131" s="158"/>
      <c r="BG4131" s="158"/>
      <c r="BH4131" s="158"/>
      <c r="BI4131" s="159"/>
      <c r="BJ4131" s="158"/>
      <c r="BK4131" s="158"/>
      <c r="BL4131" s="158"/>
      <c r="BM4131" s="158"/>
      <c r="BN4131" s="158"/>
      <c r="BO4131" s="158"/>
      <c r="BP4131" s="158"/>
      <c r="BQ4131" s="158"/>
      <c r="BR4131" s="158"/>
      <c r="BS4131" s="158"/>
      <c r="BT4131" s="158"/>
      <c r="BU4131" s="158"/>
      <c r="BV4131" s="158"/>
      <c r="BW4131" s="158"/>
      <c r="BX4131" s="158"/>
      <c r="BY4131" s="158"/>
      <c r="BZ4131" s="158"/>
      <c r="CA4131" s="158"/>
      <c r="CB4131" s="158"/>
      <c r="CC4131" s="158"/>
      <c r="CD4131" s="158"/>
      <c r="CE4131" s="158"/>
      <c r="CF4131" s="158"/>
      <c r="CG4131" s="158"/>
      <c r="CH4131" s="158"/>
      <c r="CI4131" s="158"/>
      <c r="CJ4131" s="158"/>
      <c r="CK4131" s="158"/>
      <c r="CL4131" s="158"/>
      <c r="CM4131" s="158"/>
      <c r="CN4131" s="158"/>
      <c r="CO4131" s="158"/>
      <c r="CP4131" s="158"/>
      <c r="CQ4131" s="158"/>
      <c r="CR4131" s="158"/>
      <c r="CS4131" s="158"/>
      <c r="CT4131" s="158"/>
      <c r="CU4131" s="158"/>
      <c r="CV4131" s="158"/>
      <c r="CW4131" s="158"/>
      <c r="CX4131" s="158"/>
      <c r="CY4131" s="158"/>
      <c r="CZ4131" s="158"/>
      <c r="DA4131" s="158"/>
      <c r="DB4131" s="158"/>
      <c r="DC4131" s="158"/>
      <c r="DD4131" s="158"/>
      <c r="DE4131" s="158"/>
      <c r="DF4131" s="158"/>
      <c r="DG4131" s="158"/>
      <c r="DH4131" s="158"/>
      <c r="DI4131" s="158"/>
      <c r="DJ4131" s="158"/>
      <c r="DK4131" s="158"/>
      <c r="DL4131" s="158"/>
      <c r="DM4131" s="158"/>
      <c r="DN4131" s="158"/>
      <c r="DO4131" s="158"/>
      <c r="DP4131" s="158"/>
      <c r="DQ4131" s="158"/>
      <c r="DR4131" s="158"/>
      <c r="DS4131" s="160"/>
    </row>
    <row r="4132" spans="1:123" s="110" customFormat="1">
      <c r="A4132" s="184"/>
      <c r="B4132" s="180"/>
      <c r="D4132" s="192"/>
      <c r="E4132" s="157"/>
      <c r="F4132" s="158"/>
      <c r="G4132" s="158"/>
      <c r="H4132" s="158"/>
      <c r="I4132" s="158"/>
      <c r="J4132" s="158"/>
      <c r="K4132" s="158"/>
      <c r="L4132" s="158"/>
      <c r="M4132" s="158"/>
      <c r="N4132" s="158"/>
      <c r="O4132" s="158"/>
      <c r="P4132" s="158"/>
      <c r="Q4132" s="158"/>
      <c r="R4132" s="158"/>
      <c r="S4132" s="158"/>
      <c r="T4132" s="158"/>
      <c r="U4132" s="158"/>
      <c r="V4132" s="158"/>
      <c r="W4132" s="158"/>
      <c r="X4132" s="158"/>
      <c r="Y4132" s="158"/>
      <c r="Z4132" s="158"/>
      <c r="AA4132" s="158"/>
      <c r="AB4132" s="158"/>
      <c r="AC4132" s="158"/>
      <c r="AD4132" s="158"/>
      <c r="AE4132" s="158"/>
      <c r="AF4132" s="158"/>
      <c r="AG4132" s="158"/>
      <c r="AH4132" s="158"/>
      <c r="AI4132" s="158"/>
      <c r="AJ4132" s="158"/>
      <c r="AK4132" s="158"/>
      <c r="AL4132" s="158"/>
      <c r="AM4132" s="158"/>
      <c r="AN4132" s="158"/>
      <c r="AO4132" s="158"/>
      <c r="AP4132" s="158"/>
      <c r="AQ4132" s="158"/>
      <c r="AR4132" s="158"/>
      <c r="AS4132" s="158"/>
      <c r="AT4132" s="158"/>
      <c r="AU4132" s="158"/>
      <c r="AV4132" s="158"/>
      <c r="AW4132" s="158"/>
      <c r="AX4132" s="158"/>
      <c r="AY4132" s="158"/>
      <c r="AZ4132" s="158"/>
      <c r="BA4132" s="158"/>
      <c r="BB4132" s="158"/>
      <c r="BC4132" s="158"/>
      <c r="BD4132" s="159"/>
      <c r="BE4132" s="158"/>
      <c r="BF4132" s="158"/>
      <c r="BG4132" s="158"/>
      <c r="BH4132" s="158"/>
      <c r="BI4132" s="159"/>
      <c r="BJ4132" s="158"/>
      <c r="BK4132" s="158"/>
      <c r="BL4132" s="158"/>
      <c r="BM4132" s="158"/>
      <c r="BN4132" s="158"/>
      <c r="BO4132" s="158"/>
      <c r="BP4132" s="158"/>
      <c r="BQ4132" s="158"/>
      <c r="BR4132" s="158"/>
      <c r="BS4132" s="158"/>
      <c r="BT4132" s="158"/>
      <c r="BU4132" s="158"/>
      <c r="BV4132" s="158"/>
      <c r="BW4132" s="158"/>
      <c r="BX4132" s="158"/>
      <c r="BY4132" s="158"/>
      <c r="BZ4132" s="158"/>
      <c r="CA4132" s="158"/>
      <c r="CB4132" s="158"/>
      <c r="CC4132" s="158"/>
      <c r="CD4132" s="158"/>
      <c r="CE4132" s="158"/>
      <c r="CF4132" s="158"/>
      <c r="CG4132" s="158"/>
      <c r="CH4132" s="158"/>
      <c r="CI4132" s="158"/>
      <c r="CJ4132" s="158"/>
      <c r="CK4132" s="158"/>
      <c r="CL4132" s="158"/>
      <c r="CM4132" s="158"/>
      <c r="CN4132" s="158"/>
      <c r="CO4132" s="158"/>
      <c r="CP4132" s="158"/>
      <c r="CQ4132" s="158"/>
      <c r="CR4132" s="158"/>
      <c r="CS4132" s="158"/>
      <c r="CT4132" s="158"/>
      <c r="CU4132" s="158"/>
      <c r="CV4132" s="158"/>
      <c r="CW4132" s="158"/>
      <c r="CX4132" s="158"/>
      <c r="CY4132" s="158"/>
      <c r="CZ4132" s="158"/>
      <c r="DA4132" s="158"/>
      <c r="DB4132" s="158"/>
      <c r="DC4132" s="158"/>
      <c r="DD4132" s="158"/>
      <c r="DE4132" s="158"/>
      <c r="DF4132" s="158"/>
      <c r="DG4132" s="158"/>
      <c r="DH4132" s="158"/>
      <c r="DI4132" s="158"/>
      <c r="DJ4132" s="158"/>
      <c r="DK4132" s="158"/>
      <c r="DL4132" s="158"/>
      <c r="DM4132" s="158"/>
      <c r="DN4132" s="158"/>
      <c r="DO4132" s="158"/>
      <c r="DP4132" s="158"/>
      <c r="DQ4132" s="158"/>
      <c r="DR4132" s="158"/>
      <c r="DS4132" s="160"/>
    </row>
    <row r="4133" spans="1:123" s="110" customFormat="1">
      <c r="A4133" s="184"/>
      <c r="B4133" s="180"/>
      <c r="D4133" s="192"/>
      <c r="E4133" s="157"/>
      <c r="F4133" s="158"/>
      <c r="G4133" s="158"/>
      <c r="H4133" s="158"/>
      <c r="I4133" s="158"/>
      <c r="J4133" s="158"/>
      <c r="K4133" s="158"/>
      <c r="L4133" s="158"/>
      <c r="M4133" s="158"/>
      <c r="N4133" s="158"/>
      <c r="O4133" s="158"/>
      <c r="P4133" s="158"/>
      <c r="Q4133" s="158"/>
      <c r="R4133" s="158"/>
      <c r="S4133" s="158"/>
      <c r="T4133" s="158"/>
      <c r="U4133" s="158"/>
      <c r="V4133" s="158"/>
      <c r="W4133" s="158"/>
      <c r="X4133" s="158"/>
      <c r="Y4133" s="158"/>
      <c r="Z4133" s="158"/>
      <c r="AA4133" s="158"/>
      <c r="AB4133" s="158"/>
      <c r="AC4133" s="158"/>
      <c r="AD4133" s="158"/>
      <c r="AE4133" s="158"/>
      <c r="AF4133" s="158"/>
      <c r="AG4133" s="158"/>
      <c r="AH4133" s="158"/>
      <c r="AI4133" s="158"/>
      <c r="AJ4133" s="158"/>
      <c r="AK4133" s="158"/>
      <c r="AL4133" s="158"/>
      <c r="AM4133" s="158"/>
      <c r="AN4133" s="158"/>
      <c r="AO4133" s="158"/>
      <c r="AP4133" s="158"/>
      <c r="AQ4133" s="158"/>
      <c r="AR4133" s="158"/>
      <c r="AS4133" s="158"/>
      <c r="AT4133" s="158"/>
      <c r="AU4133" s="158"/>
      <c r="AV4133" s="158"/>
      <c r="AW4133" s="158"/>
      <c r="AX4133" s="158"/>
      <c r="AY4133" s="158"/>
      <c r="AZ4133" s="158"/>
      <c r="BA4133" s="158"/>
      <c r="BB4133" s="158"/>
      <c r="BC4133" s="158"/>
      <c r="BD4133" s="159"/>
      <c r="BE4133" s="158"/>
      <c r="BF4133" s="158"/>
      <c r="BG4133" s="158"/>
      <c r="BH4133" s="158"/>
      <c r="BI4133" s="159"/>
      <c r="BJ4133" s="158"/>
      <c r="BK4133" s="158"/>
      <c r="BL4133" s="158"/>
      <c r="BM4133" s="158"/>
      <c r="BN4133" s="158"/>
      <c r="BO4133" s="158"/>
      <c r="BP4133" s="158"/>
      <c r="BQ4133" s="158"/>
      <c r="BR4133" s="158"/>
      <c r="BS4133" s="158"/>
      <c r="BT4133" s="158"/>
      <c r="BU4133" s="158"/>
      <c r="BV4133" s="158"/>
      <c r="BW4133" s="158"/>
      <c r="BX4133" s="158"/>
      <c r="BY4133" s="158"/>
      <c r="BZ4133" s="158"/>
      <c r="CA4133" s="158"/>
      <c r="CB4133" s="158"/>
      <c r="CC4133" s="158"/>
      <c r="CD4133" s="158"/>
      <c r="CE4133" s="158"/>
      <c r="CF4133" s="158"/>
      <c r="CG4133" s="158"/>
      <c r="CH4133" s="158"/>
      <c r="CI4133" s="158"/>
      <c r="CJ4133" s="158"/>
      <c r="CK4133" s="158"/>
      <c r="CL4133" s="158"/>
      <c r="CM4133" s="158"/>
      <c r="CN4133" s="158"/>
      <c r="CO4133" s="158"/>
      <c r="CP4133" s="158"/>
      <c r="CQ4133" s="158"/>
      <c r="CR4133" s="158"/>
      <c r="CS4133" s="158"/>
      <c r="CT4133" s="158"/>
      <c r="CU4133" s="158"/>
      <c r="CV4133" s="158"/>
      <c r="CW4133" s="158"/>
      <c r="CX4133" s="158"/>
      <c r="CY4133" s="158"/>
      <c r="CZ4133" s="158"/>
      <c r="DA4133" s="158"/>
      <c r="DB4133" s="158"/>
      <c r="DC4133" s="158"/>
      <c r="DD4133" s="158"/>
      <c r="DE4133" s="158"/>
      <c r="DF4133" s="158"/>
      <c r="DG4133" s="158"/>
      <c r="DH4133" s="158"/>
      <c r="DI4133" s="158"/>
      <c r="DJ4133" s="158"/>
      <c r="DK4133" s="158"/>
      <c r="DL4133" s="158"/>
      <c r="DM4133" s="158"/>
      <c r="DN4133" s="158"/>
      <c r="DO4133" s="158"/>
      <c r="DP4133" s="158"/>
      <c r="DQ4133" s="158"/>
      <c r="DR4133" s="158"/>
      <c r="DS4133" s="160"/>
    </row>
    <row r="4134" spans="1:123" s="110" customFormat="1">
      <c r="A4134" s="184"/>
      <c r="B4134" s="180"/>
      <c r="D4134" s="192"/>
      <c r="E4134" s="157"/>
      <c r="F4134" s="158"/>
      <c r="G4134" s="158"/>
      <c r="H4134" s="158"/>
      <c r="I4134" s="158"/>
      <c r="J4134" s="158"/>
      <c r="K4134" s="158"/>
      <c r="L4134" s="158"/>
      <c r="M4134" s="158"/>
      <c r="N4134" s="158"/>
      <c r="O4134" s="158"/>
      <c r="P4134" s="158"/>
      <c r="Q4134" s="158"/>
      <c r="R4134" s="158"/>
      <c r="S4134" s="158"/>
      <c r="T4134" s="158"/>
      <c r="U4134" s="158"/>
      <c r="V4134" s="158"/>
      <c r="W4134" s="158"/>
      <c r="X4134" s="158"/>
      <c r="Y4134" s="158"/>
      <c r="Z4134" s="158"/>
      <c r="AA4134" s="158"/>
      <c r="AB4134" s="158"/>
      <c r="AC4134" s="158"/>
      <c r="AD4134" s="158"/>
      <c r="AE4134" s="158"/>
      <c r="AF4134" s="158"/>
      <c r="AG4134" s="158"/>
      <c r="AH4134" s="158"/>
      <c r="AI4134" s="158"/>
      <c r="AJ4134" s="158"/>
      <c r="AK4134" s="158"/>
      <c r="AL4134" s="158"/>
      <c r="AM4134" s="158"/>
      <c r="AN4134" s="158"/>
      <c r="AO4134" s="158"/>
      <c r="AP4134" s="158"/>
      <c r="AQ4134" s="158"/>
      <c r="AR4134" s="158"/>
      <c r="AS4134" s="158"/>
      <c r="AT4134" s="158"/>
      <c r="AU4134" s="158"/>
      <c r="AV4134" s="158"/>
      <c r="AW4134" s="158"/>
      <c r="AX4134" s="158"/>
      <c r="AY4134" s="158"/>
      <c r="AZ4134" s="158"/>
      <c r="BA4134" s="158"/>
      <c r="BB4134" s="158"/>
      <c r="BC4134" s="158"/>
      <c r="BD4134" s="159"/>
      <c r="BE4134" s="158"/>
      <c r="BF4134" s="158"/>
      <c r="BG4134" s="158"/>
      <c r="BH4134" s="158"/>
      <c r="BI4134" s="159"/>
      <c r="BJ4134" s="158"/>
      <c r="BK4134" s="158"/>
      <c r="BL4134" s="158"/>
      <c r="BM4134" s="158"/>
      <c r="BN4134" s="158"/>
      <c r="BO4134" s="158"/>
      <c r="BP4134" s="158"/>
      <c r="BQ4134" s="158"/>
      <c r="BR4134" s="158"/>
      <c r="BS4134" s="158"/>
      <c r="BT4134" s="158"/>
      <c r="BU4134" s="158"/>
      <c r="BV4134" s="158"/>
      <c r="BW4134" s="158"/>
      <c r="BX4134" s="158"/>
      <c r="BY4134" s="158"/>
      <c r="BZ4134" s="158"/>
      <c r="CA4134" s="158"/>
      <c r="CB4134" s="158"/>
      <c r="CC4134" s="158"/>
      <c r="CD4134" s="158"/>
      <c r="CE4134" s="158"/>
      <c r="CF4134" s="158"/>
      <c r="CG4134" s="158"/>
      <c r="CH4134" s="158"/>
      <c r="CI4134" s="158"/>
      <c r="CJ4134" s="158"/>
      <c r="CK4134" s="158"/>
      <c r="CL4134" s="158"/>
      <c r="CM4134" s="158"/>
      <c r="CN4134" s="158"/>
      <c r="CO4134" s="158"/>
      <c r="CP4134" s="158"/>
      <c r="CQ4134" s="158"/>
      <c r="CR4134" s="158"/>
      <c r="CS4134" s="158"/>
      <c r="CT4134" s="158"/>
      <c r="CU4134" s="158"/>
      <c r="CV4134" s="158"/>
      <c r="CW4134" s="158"/>
      <c r="CX4134" s="158"/>
      <c r="CY4134" s="158"/>
      <c r="CZ4134" s="158"/>
      <c r="DA4134" s="158"/>
      <c r="DB4134" s="158"/>
      <c r="DC4134" s="158"/>
      <c r="DD4134" s="158"/>
      <c r="DE4134" s="158"/>
      <c r="DF4134" s="158"/>
      <c r="DG4134" s="158"/>
      <c r="DH4134" s="158"/>
      <c r="DI4134" s="158"/>
      <c r="DJ4134" s="158"/>
      <c r="DK4134" s="158"/>
      <c r="DL4134" s="158"/>
      <c r="DM4134" s="158"/>
      <c r="DN4134" s="158"/>
      <c r="DO4134" s="158"/>
      <c r="DP4134" s="158"/>
      <c r="DQ4134" s="158"/>
      <c r="DR4134" s="158"/>
      <c r="DS4134" s="160"/>
    </row>
    <row r="4135" spans="1:123" s="110" customFormat="1">
      <c r="A4135" s="184"/>
      <c r="B4135" s="180"/>
      <c r="D4135" s="192"/>
      <c r="E4135" s="157"/>
      <c r="F4135" s="158"/>
      <c r="G4135" s="158"/>
      <c r="H4135" s="158"/>
      <c r="I4135" s="158"/>
      <c r="J4135" s="158"/>
      <c r="K4135" s="158"/>
      <c r="L4135" s="158"/>
      <c r="M4135" s="158"/>
      <c r="N4135" s="158"/>
      <c r="O4135" s="158"/>
      <c r="P4135" s="158"/>
      <c r="Q4135" s="158"/>
      <c r="R4135" s="158"/>
      <c r="S4135" s="158"/>
      <c r="T4135" s="158"/>
      <c r="U4135" s="158"/>
      <c r="V4135" s="158"/>
      <c r="W4135" s="158"/>
      <c r="X4135" s="158"/>
      <c r="Y4135" s="158"/>
      <c r="Z4135" s="158"/>
      <c r="AA4135" s="158"/>
      <c r="AB4135" s="158"/>
      <c r="AC4135" s="158"/>
      <c r="AD4135" s="158"/>
      <c r="AE4135" s="158"/>
      <c r="AF4135" s="158"/>
      <c r="AG4135" s="158"/>
      <c r="AH4135" s="158"/>
      <c r="AI4135" s="158"/>
      <c r="AJ4135" s="158"/>
      <c r="AK4135" s="158"/>
      <c r="AL4135" s="158"/>
      <c r="AM4135" s="158"/>
      <c r="AN4135" s="158"/>
      <c r="AO4135" s="158"/>
      <c r="AP4135" s="158"/>
      <c r="AQ4135" s="158"/>
      <c r="AR4135" s="158"/>
      <c r="AS4135" s="158"/>
      <c r="AT4135" s="158"/>
      <c r="AU4135" s="158"/>
      <c r="AV4135" s="158"/>
      <c r="AW4135" s="158"/>
      <c r="AX4135" s="158"/>
      <c r="AY4135" s="158"/>
      <c r="AZ4135" s="158"/>
      <c r="BA4135" s="158"/>
      <c r="BB4135" s="158"/>
      <c r="BC4135" s="158"/>
      <c r="BD4135" s="159"/>
      <c r="BE4135" s="158"/>
      <c r="BF4135" s="158"/>
      <c r="BG4135" s="158"/>
      <c r="BH4135" s="158"/>
      <c r="BI4135" s="159"/>
      <c r="BJ4135" s="158"/>
      <c r="BK4135" s="158"/>
      <c r="BL4135" s="158"/>
      <c r="BM4135" s="158"/>
      <c r="BN4135" s="158"/>
      <c r="BO4135" s="158"/>
      <c r="BP4135" s="158"/>
      <c r="BQ4135" s="158"/>
      <c r="BR4135" s="158"/>
      <c r="BS4135" s="158"/>
      <c r="BT4135" s="158"/>
      <c r="BU4135" s="158"/>
      <c r="BV4135" s="158"/>
      <c r="BW4135" s="158"/>
      <c r="BX4135" s="158"/>
      <c r="BY4135" s="158"/>
      <c r="BZ4135" s="158"/>
      <c r="CA4135" s="158"/>
      <c r="CB4135" s="158"/>
      <c r="CC4135" s="158"/>
      <c r="CD4135" s="158"/>
      <c r="CE4135" s="158"/>
      <c r="CF4135" s="158"/>
      <c r="CG4135" s="158"/>
      <c r="CH4135" s="158"/>
      <c r="CI4135" s="158"/>
      <c r="CJ4135" s="158"/>
      <c r="CK4135" s="158"/>
      <c r="CL4135" s="158"/>
      <c r="CM4135" s="158"/>
      <c r="CN4135" s="158"/>
      <c r="CO4135" s="158"/>
      <c r="CP4135" s="158"/>
      <c r="CQ4135" s="158"/>
      <c r="CR4135" s="158"/>
      <c r="CS4135" s="158"/>
      <c r="CT4135" s="158"/>
      <c r="CU4135" s="158"/>
      <c r="CV4135" s="158"/>
      <c r="CW4135" s="158"/>
      <c r="CX4135" s="158"/>
      <c r="CY4135" s="158"/>
      <c r="CZ4135" s="158"/>
      <c r="DA4135" s="158"/>
      <c r="DB4135" s="158"/>
      <c r="DC4135" s="158"/>
      <c r="DD4135" s="158"/>
      <c r="DE4135" s="158"/>
      <c r="DF4135" s="158"/>
      <c r="DG4135" s="158"/>
      <c r="DH4135" s="158"/>
      <c r="DI4135" s="158"/>
      <c r="DJ4135" s="158"/>
      <c r="DK4135" s="158"/>
      <c r="DL4135" s="158"/>
      <c r="DM4135" s="158"/>
      <c r="DN4135" s="158"/>
      <c r="DO4135" s="158"/>
      <c r="DP4135" s="158"/>
      <c r="DQ4135" s="158"/>
      <c r="DR4135" s="158"/>
      <c r="DS4135" s="160"/>
    </row>
    <row r="4136" spans="1:123" s="110" customFormat="1">
      <c r="A4136" s="184"/>
      <c r="B4136" s="180"/>
      <c r="D4136" s="192"/>
      <c r="E4136" s="157"/>
      <c r="F4136" s="158"/>
      <c r="G4136" s="158"/>
      <c r="H4136" s="158"/>
      <c r="I4136" s="158"/>
      <c r="J4136" s="158"/>
      <c r="K4136" s="158"/>
      <c r="L4136" s="158"/>
      <c r="M4136" s="158"/>
      <c r="N4136" s="158"/>
      <c r="O4136" s="158"/>
      <c r="P4136" s="158"/>
      <c r="Q4136" s="158"/>
      <c r="R4136" s="158"/>
      <c r="S4136" s="158"/>
      <c r="T4136" s="158"/>
      <c r="U4136" s="158"/>
      <c r="V4136" s="158"/>
      <c r="W4136" s="158"/>
      <c r="X4136" s="158"/>
      <c r="Y4136" s="158"/>
      <c r="Z4136" s="158"/>
      <c r="AA4136" s="158"/>
      <c r="AB4136" s="158"/>
      <c r="AC4136" s="158"/>
      <c r="AD4136" s="158"/>
      <c r="AE4136" s="158"/>
      <c r="AF4136" s="158"/>
      <c r="AG4136" s="158"/>
      <c r="AH4136" s="158"/>
      <c r="AI4136" s="158"/>
      <c r="AJ4136" s="158"/>
      <c r="AK4136" s="158"/>
      <c r="AL4136" s="158"/>
      <c r="AM4136" s="158"/>
      <c r="AN4136" s="158"/>
      <c r="AO4136" s="158"/>
      <c r="AP4136" s="158"/>
      <c r="AQ4136" s="158"/>
      <c r="AR4136" s="158"/>
      <c r="AS4136" s="158"/>
      <c r="AT4136" s="158"/>
      <c r="AU4136" s="158"/>
      <c r="AV4136" s="158"/>
      <c r="AW4136" s="158"/>
      <c r="AX4136" s="158"/>
      <c r="AY4136" s="158"/>
      <c r="AZ4136" s="158"/>
      <c r="BA4136" s="158"/>
      <c r="BB4136" s="158"/>
      <c r="BC4136" s="158"/>
      <c r="BD4136" s="159"/>
      <c r="BE4136" s="158"/>
      <c r="BF4136" s="158"/>
      <c r="BG4136" s="158"/>
      <c r="BH4136" s="158"/>
      <c r="BI4136" s="159"/>
      <c r="BJ4136" s="158"/>
      <c r="BK4136" s="158"/>
      <c r="BL4136" s="158"/>
      <c r="BM4136" s="158"/>
      <c r="BN4136" s="158"/>
      <c r="BO4136" s="158"/>
      <c r="BP4136" s="158"/>
      <c r="BQ4136" s="158"/>
      <c r="BR4136" s="158"/>
      <c r="BS4136" s="158"/>
      <c r="BT4136" s="158"/>
      <c r="BU4136" s="158"/>
      <c r="BV4136" s="158"/>
      <c r="BW4136" s="158"/>
      <c r="BX4136" s="158"/>
      <c r="BY4136" s="158"/>
      <c r="BZ4136" s="158"/>
      <c r="CA4136" s="158"/>
      <c r="CB4136" s="158"/>
      <c r="CC4136" s="158"/>
      <c r="CD4136" s="158"/>
      <c r="CE4136" s="158"/>
      <c r="CF4136" s="158"/>
      <c r="CG4136" s="158"/>
      <c r="CH4136" s="158"/>
      <c r="CI4136" s="158"/>
      <c r="CJ4136" s="158"/>
      <c r="CK4136" s="158"/>
      <c r="CL4136" s="158"/>
      <c r="CM4136" s="158"/>
      <c r="CN4136" s="158"/>
      <c r="CO4136" s="158"/>
      <c r="CP4136" s="158"/>
      <c r="CQ4136" s="158"/>
      <c r="CR4136" s="158"/>
      <c r="CS4136" s="158"/>
      <c r="CT4136" s="158"/>
      <c r="CU4136" s="158"/>
      <c r="CV4136" s="158"/>
      <c r="CW4136" s="158"/>
      <c r="CX4136" s="158"/>
      <c r="CY4136" s="158"/>
      <c r="CZ4136" s="158"/>
      <c r="DA4136" s="158"/>
      <c r="DB4136" s="158"/>
      <c r="DC4136" s="158"/>
      <c r="DD4136" s="158"/>
      <c r="DE4136" s="158"/>
      <c r="DF4136" s="158"/>
      <c r="DG4136" s="158"/>
      <c r="DH4136" s="158"/>
      <c r="DI4136" s="158"/>
      <c r="DJ4136" s="158"/>
      <c r="DK4136" s="158"/>
      <c r="DL4136" s="158"/>
      <c r="DM4136" s="158"/>
      <c r="DN4136" s="158"/>
      <c r="DO4136" s="158"/>
      <c r="DP4136" s="158"/>
      <c r="DQ4136" s="158"/>
      <c r="DR4136" s="158"/>
      <c r="DS4136" s="160"/>
    </row>
    <row r="4137" spans="1:123" s="110" customFormat="1">
      <c r="A4137" s="184"/>
      <c r="B4137" s="180"/>
      <c r="D4137" s="192"/>
      <c r="E4137" s="157"/>
      <c r="F4137" s="158"/>
      <c r="G4137" s="158"/>
      <c r="H4137" s="158"/>
      <c r="I4137" s="158"/>
      <c r="J4137" s="158"/>
      <c r="K4137" s="158"/>
      <c r="L4137" s="158"/>
      <c r="M4137" s="158"/>
      <c r="N4137" s="158"/>
      <c r="O4137" s="158"/>
      <c r="P4137" s="158"/>
      <c r="Q4137" s="158"/>
      <c r="R4137" s="158"/>
      <c r="S4137" s="158"/>
      <c r="T4137" s="158"/>
      <c r="U4137" s="158"/>
      <c r="V4137" s="158"/>
      <c r="W4137" s="158"/>
      <c r="X4137" s="158"/>
      <c r="Y4137" s="158"/>
      <c r="Z4137" s="158"/>
      <c r="AA4137" s="158"/>
      <c r="AB4137" s="158"/>
      <c r="AC4137" s="158"/>
      <c r="AD4137" s="158"/>
      <c r="AE4137" s="158"/>
      <c r="AF4137" s="158"/>
      <c r="AG4137" s="158"/>
      <c r="AH4137" s="158"/>
      <c r="AI4137" s="158"/>
      <c r="AJ4137" s="158"/>
      <c r="AK4137" s="158"/>
      <c r="AL4137" s="158"/>
      <c r="AM4137" s="158"/>
      <c r="AN4137" s="158"/>
      <c r="AO4137" s="158"/>
      <c r="AP4137" s="158"/>
      <c r="AQ4137" s="158"/>
      <c r="AR4137" s="158"/>
      <c r="AS4137" s="158"/>
      <c r="AT4137" s="158"/>
      <c r="AU4137" s="158"/>
      <c r="AV4137" s="158"/>
      <c r="AW4137" s="158"/>
      <c r="AX4137" s="158"/>
      <c r="AY4137" s="158"/>
      <c r="AZ4137" s="158"/>
      <c r="BA4137" s="158"/>
      <c r="BB4137" s="158"/>
      <c r="BC4137" s="158"/>
      <c r="BD4137" s="159"/>
      <c r="BE4137" s="158"/>
      <c r="BF4137" s="158"/>
      <c r="BG4137" s="158"/>
      <c r="BH4137" s="158"/>
      <c r="BI4137" s="159"/>
      <c r="BJ4137" s="158"/>
      <c r="BK4137" s="158"/>
      <c r="BL4137" s="158"/>
      <c r="BM4137" s="158"/>
      <c r="BN4137" s="158"/>
      <c r="BO4137" s="158"/>
      <c r="BP4137" s="158"/>
      <c r="BQ4137" s="158"/>
      <c r="BR4137" s="158"/>
      <c r="BS4137" s="158"/>
      <c r="BT4137" s="158"/>
      <c r="BU4137" s="158"/>
      <c r="BV4137" s="158"/>
      <c r="BW4137" s="158"/>
      <c r="BX4137" s="158"/>
      <c r="BY4137" s="158"/>
      <c r="BZ4137" s="158"/>
      <c r="CA4137" s="158"/>
      <c r="CB4137" s="158"/>
      <c r="CC4137" s="158"/>
      <c r="CD4137" s="158"/>
      <c r="CE4137" s="158"/>
      <c r="CF4137" s="158"/>
      <c r="CG4137" s="158"/>
      <c r="CH4137" s="158"/>
      <c r="CI4137" s="158"/>
      <c r="CJ4137" s="158"/>
      <c r="CK4137" s="158"/>
      <c r="CL4137" s="158"/>
      <c r="CM4137" s="158"/>
      <c r="CN4137" s="158"/>
      <c r="CO4137" s="158"/>
      <c r="CP4137" s="158"/>
      <c r="CQ4137" s="158"/>
      <c r="CR4137" s="158"/>
      <c r="CS4137" s="158"/>
      <c r="CT4137" s="158"/>
      <c r="CU4137" s="158"/>
      <c r="CV4137" s="158"/>
      <c r="CW4137" s="158"/>
      <c r="CX4137" s="158"/>
      <c r="CY4137" s="158"/>
      <c r="CZ4137" s="158"/>
      <c r="DA4137" s="158"/>
      <c r="DB4137" s="158"/>
      <c r="DC4137" s="158"/>
      <c r="DD4137" s="158"/>
      <c r="DE4137" s="158"/>
      <c r="DF4137" s="158"/>
      <c r="DG4137" s="158"/>
      <c r="DH4137" s="158"/>
      <c r="DI4137" s="158"/>
      <c r="DJ4137" s="158"/>
      <c r="DK4137" s="158"/>
      <c r="DL4137" s="158"/>
      <c r="DM4137" s="158"/>
      <c r="DN4137" s="158"/>
      <c r="DO4137" s="158"/>
      <c r="DP4137" s="158"/>
      <c r="DQ4137" s="158"/>
      <c r="DR4137" s="158"/>
      <c r="DS4137" s="160"/>
    </row>
    <row r="4138" spans="1:123" s="110" customFormat="1">
      <c r="A4138" s="184"/>
      <c r="B4138" s="180"/>
      <c r="D4138" s="192"/>
      <c r="E4138" s="157"/>
      <c r="F4138" s="158"/>
      <c r="G4138" s="158"/>
      <c r="H4138" s="158"/>
      <c r="I4138" s="158"/>
      <c r="J4138" s="158"/>
      <c r="K4138" s="158"/>
      <c r="L4138" s="158"/>
      <c r="M4138" s="158"/>
      <c r="N4138" s="158"/>
      <c r="O4138" s="158"/>
      <c r="P4138" s="158"/>
      <c r="Q4138" s="158"/>
      <c r="R4138" s="158"/>
      <c r="S4138" s="158"/>
      <c r="T4138" s="158"/>
      <c r="U4138" s="158"/>
      <c r="V4138" s="158"/>
      <c r="W4138" s="158"/>
      <c r="X4138" s="158"/>
      <c r="Y4138" s="158"/>
      <c r="Z4138" s="158"/>
      <c r="AA4138" s="158"/>
      <c r="AB4138" s="158"/>
      <c r="AC4138" s="158"/>
      <c r="AD4138" s="158"/>
      <c r="AE4138" s="158"/>
      <c r="AF4138" s="158"/>
      <c r="AG4138" s="158"/>
      <c r="AH4138" s="158"/>
      <c r="AI4138" s="158"/>
      <c r="AJ4138" s="158"/>
      <c r="AK4138" s="158"/>
      <c r="AL4138" s="158"/>
      <c r="AM4138" s="158"/>
      <c r="AN4138" s="158"/>
      <c r="AO4138" s="158"/>
      <c r="AP4138" s="158"/>
      <c r="AQ4138" s="158"/>
      <c r="AR4138" s="158"/>
      <c r="AS4138" s="158"/>
      <c r="AT4138" s="158"/>
      <c r="AU4138" s="158"/>
      <c r="AV4138" s="158"/>
      <c r="AW4138" s="158"/>
      <c r="AX4138" s="158"/>
      <c r="AY4138" s="158"/>
      <c r="AZ4138" s="158"/>
      <c r="BA4138" s="158"/>
      <c r="BB4138" s="158"/>
      <c r="BC4138" s="158"/>
      <c r="BD4138" s="159"/>
      <c r="BE4138" s="158"/>
      <c r="BF4138" s="158"/>
      <c r="BG4138" s="158"/>
      <c r="BH4138" s="158"/>
      <c r="BI4138" s="159"/>
      <c r="BJ4138" s="158"/>
      <c r="BK4138" s="158"/>
      <c r="BL4138" s="158"/>
      <c r="BM4138" s="158"/>
      <c r="BN4138" s="158"/>
      <c r="BO4138" s="158"/>
      <c r="BP4138" s="158"/>
      <c r="BQ4138" s="158"/>
      <c r="BR4138" s="158"/>
      <c r="BS4138" s="158"/>
      <c r="BT4138" s="158"/>
      <c r="BU4138" s="158"/>
      <c r="BV4138" s="158"/>
      <c r="BW4138" s="158"/>
      <c r="BX4138" s="158"/>
      <c r="BY4138" s="158"/>
      <c r="BZ4138" s="158"/>
      <c r="CA4138" s="158"/>
      <c r="CB4138" s="158"/>
      <c r="CC4138" s="158"/>
      <c r="CD4138" s="158"/>
      <c r="CE4138" s="158"/>
      <c r="CF4138" s="158"/>
      <c r="CG4138" s="158"/>
      <c r="CH4138" s="158"/>
      <c r="CI4138" s="158"/>
      <c r="CJ4138" s="158"/>
      <c r="CK4138" s="158"/>
      <c r="CL4138" s="158"/>
      <c r="CM4138" s="158"/>
      <c r="CN4138" s="158"/>
      <c r="CO4138" s="158"/>
      <c r="CP4138" s="158"/>
      <c r="CQ4138" s="158"/>
      <c r="CR4138" s="158"/>
      <c r="CS4138" s="158"/>
      <c r="CT4138" s="158"/>
      <c r="CU4138" s="158"/>
      <c r="CV4138" s="158"/>
      <c r="CW4138" s="158"/>
      <c r="CX4138" s="158"/>
      <c r="CY4138" s="158"/>
      <c r="CZ4138" s="158"/>
      <c r="DA4138" s="158"/>
      <c r="DB4138" s="158"/>
      <c r="DC4138" s="158"/>
      <c r="DD4138" s="158"/>
      <c r="DE4138" s="158"/>
      <c r="DF4138" s="158"/>
      <c r="DG4138" s="158"/>
      <c r="DH4138" s="158"/>
      <c r="DI4138" s="158"/>
      <c r="DJ4138" s="158"/>
      <c r="DK4138" s="158"/>
      <c r="DL4138" s="158"/>
      <c r="DM4138" s="158"/>
      <c r="DN4138" s="158"/>
      <c r="DO4138" s="158"/>
      <c r="DP4138" s="158"/>
      <c r="DQ4138" s="158"/>
      <c r="DR4138" s="158"/>
      <c r="DS4138" s="160"/>
    </row>
    <row r="4139" spans="1:123" s="110" customFormat="1">
      <c r="A4139" s="184"/>
      <c r="B4139" s="180"/>
      <c r="D4139" s="192"/>
      <c r="E4139" s="157"/>
      <c r="F4139" s="158"/>
      <c r="G4139" s="158"/>
      <c r="H4139" s="158"/>
      <c r="I4139" s="158"/>
      <c r="J4139" s="158"/>
      <c r="K4139" s="158"/>
      <c r="L4139" s="158"/>
      <c r="M4139" s="158"/>
      <c r="N4139" s="158"/>
      <c r="O4139" s="158"/>
      <c r="P4139" s="158"/>
      <c r="Q4139" s="158"/>
      <c r="R4139" s="158"/>
      <c r="S4139" s="158"/>
      <c r="T4139" s="158"/>
      <c r="U4139" s="158"/>
      <c r="V4139" s="158"/>
      <c r="W4139" s="158"/>
      <c r="X4139" s="158"/>
      <c r="Y4139" s="158"/>
      <c r="Z4139" s="158"/>
      <c r="AA4139" s="158"/>
      <c r="AB4139" s="158"/>
      <c r="AC4139" s="158"/>
      <c r="AD4139" s="158"/>
      <c r="AE4139" s="158"/>
      <c r="AF4139" s="158"/>
      <c r="AG4139" s="158"/>
      <c r="AH4139" s="158"/>
      <c r="AI4139" s="158"/>
      <c r="AJ4139" s="158"/>
      <c r="AK4139" s="158"/>
      <c r="AL4139" s="158"/>
      <c r="AM4139" s="158"/>
      <c r="AN4139" s="158"/>
      <c r="AO4139" s="158"/>
      <c r="AP4139" s="158"/>
      <c r="AQ4139" s="158"/>
      <c r="AR4139" s="158"/>
      <c r="AS4139" s="158"/>
      <c r="AT4139" s="158"/>
      <c r="AU4139" s="158"/>
      <c r="AV4139" s="158"/>
      <c r="AW4139" s="158"/>
      <c r="AX4139" s="158"/>
      <c r="AY4139" s="158"/>
      <c r="AZ4139" s="158"/>
      <c r="BA4139" s="158"/>
      <c r="BB4139" s="158"/>
      <c r="BC4139" s="158"/>
      <c r="BD4139" s="159"/>
      <c r="BE4139" s="158"/>
      <c r="BF4139" s="158"/>
      <c r="BG4139" s="158"/>
      <c r="BH4139" s="158"/>
      <c r="BI4139" s="159"/>
      <c r="BJ4139" s="158"/>
      <c r="BK4139" s="158"/>
      <c r="BL4139" s="158"/>
      <c r="BM4139" s="158"/>
      <c r="BN4139" s="158"/>
      <c r="BO4139" s="158"/>
      <c r="BP4139" s="158"/>
      <c r="BQ4139" s="158"/>
      <c r="BR4139" s="158"/>
      <c r="BS4139" s="158"/>
      <c r="BT4139" s="158"/>
      <c r="BU4139" s="158"/>
      <c r="BV4139" s="158"/>
      <c r="BW4139" s="158"/>
      <c r="BX4139" s="158"/>
      <c r="BY4139" s="158"/>
      <c r="BZ4139" s="158"/>
      <c r="CA4139" s="158"/>
      <c r="CB4139" s="158"/>
      <c r="CC4139" s="158"/>
      <c r="CD4139" s="158"/>
      <c r="CE4139" s="158"/>
      <c r="CF4139" s="158"/>
      <c r="CG4139" s="158"/>
      <c r="CH4139" s="158"/>
      <c r="CI4139" s="158"/>
      <c r="CJ4139" s="158"/>
      <c r="CK4139" s="158"/>
      <c r="CL4139" s="158"/>
      <c r="CM4139" s="158"/>
      <c r="CN4139" s="158"/>
      <c r="CO4139" s="158"/>
      <c r="CP4139" s="158"/>
      <c r="CQ4139" s="158"/>
      <c r="CR4139" s="158"/>
      <c r="CS4139" s="158"/>
      <c r="CT4139" s="158"/>
      <c r="CU4139" s="158"/>
      <c r="CV4139" s="158"/>
      <c r="CW4139" s="158"/>
      <c r="CX4139" s="158"/>
      <c r="CY4139" s="158"/>
      <c r="CZ4139" s="158"/>
      <c r="DA4139" s="158"/>
      <c r="DB4139" s="158"/>
      <c r="DC4139" s="158"/>
      <c r="DD4139" s="158"/>
      <c r="DE4139" s="158"/>
      <c r="DF4139" s="158"/>
      <c r="DG4139" s="158"/>
      <c r="DH4139" s="158"/>
      <c r="DI4139" s="158"/>
      <c r="DJ4139" s="158"/>
      <c r="DK4139" s="158"/>
      <c r="DL4139" s="158"/>
      <c r="DM4139" s="158"/>
      <c r="DN4139" s="158"/>
      <c r="DO4139" s="158"/>
      <c r="DP4139" s="158"/>
      <c r="DQ4139" s="158"/>
      <c r="DR4139" s="158"/>
      <c r="DS4139" s="160"/>
    </row>
    <row r="4140" spans="1:123" s="110" customFormat="1">
      <c r="A4140" s="184"/>
      <c r="B4140" s="180"/>
      <c r="D4140" s="192"/>
      <c r="E4140" s="157"/>
      <c r="F4140" s="158"/>
      <c r="G4140" s="158"/>
      <c r="H4140" s="158"/>
      <c r="I4140" s="158"/>
      <c r="J4140" s="158"/>
      <c r="K4140" s="158"/>
      <c r="L4140" s="158"/>
      <c r="M4140" s="158"/>
      <c r="N4140" s="158"/>
      <c r="O4140" s="158"/>
      <c r="P4140" s="158"/>
      <c r="Q4140" s="158"/>
      <c r="R4140" s="158"/>
      <c r="S4140" s="158"/>
      <c r="T4140" s="158"/>
      <c r="U4140" s="158"/>
      <c r="V4140" s="158"/>
      <c r="W4140" s="158"/>
      <c r="X4140" s="158"/>
      <c r="Y4140" s="158"/>
      <c r="Z4140" s="158"/>
      <c r="AA4140" s="158"/>
      <c r="AB4140" s="158"/>
      <c r="AC4140" s="158"/>
      <c r="AD4140" s="158"/>
      <c r="AE4140" s="158"/>
      <c r="AF4140" s="158"/>
      <c r="AG4140" s="158"/>
      <c r="AH4140" s="158"/>
      <c r="AI4140" s="158"/>
      <c r="AJ4140" s="158"/>
      <c r="AK4140" s="158"/>
      <c r="AL4140" s="158"/>
      <c r="AM4140" s="158"/>
      <c r="AN4140" s="158"/>
      <c r="AO4140" s="158"/>
      <c r="AP4140" s="158"/>
      <c r="AQ4140" s="158"/>
      <c r="AR4140" s="158"/>
      <c r="AS4140" s="158"/>
      <c r="AT4140" s="158"/>
      <c r="AU4140" s="158"/>
      <c r="AV4140" s="158"/>
      <c r="AW4140" s="158"/>
      <c r="AX4140" s="158"/>
      <c r="AY4140" s="158"/>
      <c r="AZ4140" s="158"/>
      <c r="BA4140" s="158"/>
      <c r="BB4140" s="158"/>
      <c r="BC4140" s="158"/>
      <c r="BD4140" s="159"/>
      <c r="BE4140" s="158"/>
      <c r="BF4140" s="158"/>
      <c r="BG4140" s="158"/>
      <c r="BH4140" s="158"/>
      <c r="BI4140" s="159"/>
      <c r="BJ4140" s="158"/>
      <c r="BK4140" s="158"/>
      <c r="BL4140" s="158"/>
      <c r="BM4140" s="158"/>
      <c r="BN4140" s="158"/>
      <c r="BO4140" s="158"/>
      <c r="BP4140" s="158"/>
      <c r="BQ4140" s="158"/>
      <c r="BR4140" s="158"/>
      <c r="BS4140" s="158"/>
      <c r="BT4140" s="158"/>
      <c r="BU4140" s="158"/>
      <c r="BV4140" s="158"/>
      <c r="BW4140" s="158"/>
      <c r="BX4140" s="158"/>
      <c r="BY4140" s="158"/>
      <c r="BZ4140" s="158"/>
      <c r="CA4140" s="158"/>
      <c r="CB4140" s="158"/>
      <c r="CC4140" s="158"/>
      <c r="CD4140" s="158"/>
      <c r="CE4140" s="158"/>
      <c r="CF4140" s="158"/>
      <c r="CG4140" s="158"/>
      <c r="CH4140" s="158"/>
      <c r="CI4140" s="158"/>
      <c r="CJ4140" s="158"/>
      <c r="CK4140" s="158"/>
      <c r="CL4140" s="158"/>
      <c r="CM4140" s="158"/>
      <c r="CN4140" s="158"/>
      <c r="CO4140" s="158"/>
      <c r="CP4140" s="158"/>
      <c r="CQ4140" s="158"/>
      <c r="CR4140" s="158"/>
      <c r="CS4140" s="158"/>
      <c r="CT4140" s="158"/>
      <c r="CU4140" s="158"/>
      <c r="CV4140" s="158"/>
      <c r="CW4140" s="158"/>
      <c r="CX4140" s="158"/>
      <c r="CY4140" s="158"/>
      <c r="CZ4140" s="158"/>
      <c r="DA4140" s="158"/>
      <c r="DB4140" s="158"/>
      <c r="DC4140" s="158"/>
      <c r="DD4140" s="158"/>
      <c r="DE4140" s="158"/>
      <c r="DF4140" s="158"/>
      <c r="DG4140" s="158"/>
      <c r="DH4140" s="158"/>
      <c r="DI4140" s="158"/>
      <c r="DJ4140" s="158"/>
      <c r="DK4140" s="158"/>
      <c r="DL4140" s="158"/>
      <c r="DM4140" s="158"/>
      <c r="DN4140" s="158"/>
      <c r="DO4140" s="158"/>
      <c r="DP4140" s="158"/>
      <c r="DQ4140" s="158"/>
      <c r="DR4140" s="158"/>
      <c r="DS4140" s="160"/>
    </row>
    <row r="4141" spans="1:123" s="110" customFormat="1">
      <c r="A4141" s="184"/>
      <c r="B4141" s="180"/>
      <c r="D4141" s="192"/>
      <c r="E4141" s="157"/>
      <c r="F4141" s="158"/>
      <c r="G4141" s="158"/>
      <c r="H4141" s="158"/>
      <c r="I4141" s="158"/>
      <c r="J4141" s="158"/>
      <c r="K4141" s="158"/>
      <c r="L4141" s="158"/>
      <c r="M4141" s="158"/>
      <c r="N4141" s="158"/>
      <c r="O4141" s="158"/>
      <c r="P4141" s="158"/>
      <c r="Q4141" s="158"/>
      <c r="R4141" s="158"/>
      <c r="S4141" s="158"/>
      <c r="T4141" s="158"/>
      <c r="U4141" s="158"/>
      <c r="V4141" s="158"/>
      <c r="W4141" s="158"/>
      <c r="X4141" s="158"/>
      <c r="Y4141" s="158"/>
      <c r="Z4141" s="158"/>
      <c r="AA4141" s="158"/>
      <c r="AB4141" s="158"/>
      <c r="AC4141" s="158"/>
      <c r="AD4141" s="158"/>
      <c r="AE4141" s="158"/>
      <c r="AF4141" s="158"/>
      <c r="AG4141" s="158"/>
      <c r="AH4141" s="158"/>
      <c r="AI4141" s="158"/>
      <c r="AJ4141" s="158"/>
      <c r="AK4141" s="158"/>
      <c r="AL4141" s="158"/>
      <c r="AM4141" s="158"/>
      <c r="AN4141" s="158"/>
      <c r="AO4141" s="158"/>
      <c r="AP4141" s="158"/>
      <c r="AQ4141" s="158"/>
      <c r="AR4141" s="158"/>
      <c r="AS4141" s="158"/>
      <c r="AT4141" s="158"/>
      <c r="AU4141" s="158"/>
      <c r="AV4141" s="158"/>
      <c r="AW4141" s="158"/>
      <c r="AX4141" s="158"/>
      <c r="AY4141" s="158"/>
      <c r="AZ4141" s="158"/>
      <c r="BA4141" s="158"/>
      <c r="BB4141" s="158"/>
      <c r="BC4141" s="158"/>
      <c r="BD4141" s="159"/>
      <c r="BE4141" s="158"/>
      <c r="BF4141" s="158"/>
      <c r="BG4141" s="158"/>
      <c r="BH4141" s="158"/>
      <c r="BI4141" s="159"/>
      <c r="BJ4141" s="158"/>
      <c r="BK4141" s="158"/>
      <c r="BL4141" s="158"/>
      <c r="BM4141" s="158"/>
      <c r="BN4141" s="158"/>
      <c r="BO4141" s="158"/>
      <c r="BP4141" s="158"/>
      <c r="BQ4141" s="158"/>
      <c r="BR4141" s="158"/>
      <c r="BS4141" s="158"/>
      <c r="BT4141" s="158"/>
      <c r="BU4141" s="158"/>
      <c r="BV4141" s="158"/>
      <c r="BW4141" s="158"/>
      <c r="BX4141" s="158"/>
      <c r="BY4141" s="158"/>
      <c r="BZ4141" s="158"/>
      <c r="CA4141" s="158"/>
      <c r="CB4141" s="158"/>
      <c r="CC4141" s="158"/>
      <c r="CD4141" s="158"/>
      <c r="CE4141" s="158"/>
      <c r="CF4141" s="158"/>
      <c r="CG4141" s="158"/>
      <c r="CH4141" s="158"/>
      <c r="CI4141" s="158"/>
      <c r="CJ4141" s="158"/>
      <c r="CK4141" s="158"/>
      <c r="CL4141" s="158"/>
      <c r="CM4141" s="158"/>
      <c r="CN4141" s="158"/>
      <c r="CO4141" s="158"/>
      <c r="CP4141" s="158"/>
      <c r="CQ4141" s="158"/>
      <c r="CR4141" s="158"/>
      <c r="CS4141" s="158"/>
      <c r="CT4141" s="158"/>
      <c r="CU4141" s="158"/>
      <c r="CV4141" s="158"/>
      <c r="CW4141" s="158"/>
      <c r="CX4141" s="158"/>
      <c r="CY4141" s="158"/>
      <c r="CZ4141" s="158"/>
      <c r="DA4141" s="158"/>
      <c r="DB4141" s="158"/>
      <c r="DC4141" s="158"/>
      <c r="DD4141" s="158"/>
      <c r="DE4141" s="158"/>
      <c r="DF4141" s="158"/>
      <c r="DG4141" s="158"/>
      <c r="DH4141" s="158"/>
      <c r="DI4141" s="158"/>
      <c r="DJ4141" s="158"/>
      <c r="DK4141" s="158"/>
      <c r="DL4141" s="158"/>
      <c r="DM4141" s="158"/>
      <c r="DN4141" s="158"/>
      <c r="DO4141" s="158"/>
      <c r="DP4141" s="158"/>
      <c r="DQ4141" s="158"/>
      <c r="DR4141" s="158"/>
      <c r="DS4141" s="160"/>
    </row>
    <row r="4142" spans="1:123" s="110" customFormat="1">
      <c r="A4142" s="184"/>
      <c r="B4142" s="180"/>
      <c r="D4142" s="192"/>
      <c r="E4142" s="157"/>
      <c r="F4142" s="158"/>
      <c r="G4142" s="158"/>
      <c r="H4142" s="158"/>
      <c r="I4142" s="158"/>
      <c r="J4142" s="158"/>
      <c r="K4142" s="158"/>
      <c r="L4142" s="158"/>
      <c r="M4142" s="158"/>
      <c r="N4142" s="158"/>
      <c r="O4142" s="158"/>
      <c r="P4142" s="158"/>
      <c r="Q4142" s="158"/>
      <c r="R4142" s="158"/>
      <c r="S4142" s="158"/>
      <c r="T4142" s="158"/>
      <c r="U4142" s="158"/>
      <c r="V4142" s="158"/>
      <c r="W4142" s="158"/>
      <c r="X4142" s="158"/>
      <c r="Y4142" s="158"/>
      <c r="Z4142" s="158"/>
      <c r="AA4142" s="158"/>
      <c r="AB4142" s="158"/>
      <c r="AC4142" s="158"/>
      <c r="AD4142" s="158"/>
      <c r="AE4142" s="158"/>
      <c r="AF4142" s="158"/>
      <c r="AG4142" s="158"/>
      <c r="AH4142" s="158"/>
      <c r="AI4142" s="158"/>
      <c r="AJ4142" s="158"/>
      <c r="AK4142" s="158"/>
      <c r="AL4142" s="158"/>
      <c r="AM4142" s="158"/>
      <c r="AN4142" s="158"/>
      <c r="AO4142" s="158"/>
      <c r="AP4142" s="158"/>
      <c r="AQ4142" s="158"/>
      <c r="AR4142" s="158"/>
      <c r="AS4142" s="158"/>
      <c r="AT4142" s="158"/>
      <c r="AU4142" s="158"/>
      <c r="AV4142" s="158"/>
      <c r="AW4142" s="158"/>
      <c r="AX4142" s="158"/>
      <c r="AY4142" s="158"/>
      <c r="AZ4142" s="158"/>
      <c r="BA4142" s="158"/>
      <c r="BB4142" s="158"/>
      <c r="BC4142" s="158"/>
      <c r="BD4142" s="159"/>
      <c r="BE4142" s="158"/>
      <c r="BF4142" s="158"/>
      <c r="BG4142" s="158"/>
      <c r="BH4142" s="158"/>
      <c r="BI4142" s="159"/>
      <c r="BJ4142" s="158"/>
      <c r="BK4142" s="158"/>
      <c r="BL4142" s="158"/>
      <c r="BM4142" s="158"/>
      <c r="BN4142" s="158"/>
      <c r="BO4142" s="158"/>
      <c r="BP4142" s="158"/>
      <c r="BQ4142" s="158"/>
      <c r="BR4142" s="158"/>
      <c r="BS4142" s="158"/>
      <c r="BT4142" s="158"/>
      <c r="BU4142" s="158"/>
      <c r="BV4142" s="158"/>
      <c r="BW4142" s="158"/>
      <c r="BX4142" s="158"/>
      <c r="BY4142" s="158"/>
      <c r="BZ4142" s="158"/>
      <c r="CA4142" s="158"/>
      <c r="CB4142" s="158"/>
      <c r="CC4142" s="158"/>
      <c r="CD4142" s="158"/>
      <c r="CE4142" s="158"/>
      <c r="CF4142" s="158"/>
      <c r="CG4142" s="158"/>
      <c r="CH4142" s="158"/>
      <c r="CI4142" s="158"/>
      <c r="CJ4142" s="158"/>
      <c r="CK4142" s="158"/>
      <c r="CL4142" s="158"/>
      <c r="CM4142" s="158"/>
      <c r="CN4142" s="158"/>
      <c r="CO4142" s="158"/>
      <c r="CP4142" s="158"/>
      <c r="CQ4142" s="158"/>
      <c r="CR4142" s="158"/>
      <c r="CS4142" s="158"/>
      <c r="CT4142" s="158"/>
      <c r="CU4142" s="158"/>
      <c r="CV4142" s="158"/>
      <c r="CW4142" s="158"/>
      <c r="CX4142" s="158"/>
      <c r="CY4142" s="158"/>
      <c r="CZ4142" s="158"/>
      <c r="DA4142" s="158"/>
      <c r="DB4142" s="158"/>
      <c r="DC4142" s="158"/>
      <c r="DD4142" s="158"/>
      <c r="DE4142" s="158"/>
      <c r="DF4142" s="158"/>
      <c r="DG4142" s="158"/>
      <c r="DH4142" s="158"/>
      <c r="DI4142" s="158"/>
      <c r="DJ4142" s="158"/>
      <c r="DK4142" s="158"/>
      <c r="DL4142" s="158"/>
      <c r="DM4142" s="158"/>
      <c r="DN4142" s="158"/>
      <c r="DO4142" s="158"/>
      <c r="DP4142" s="158"/>
      <c r="DQ4142" s="158"/>
      <c r="DR4142" s="158"/>
      <c r="DS4142" s="160"/>
    </row>
    <row r="4143" spans="1:123" s="110" customFormat="1">
      <c r="A4143" s="184"/>
      <c r="B4143" s="180"/>
      <c r="D4143" s="192"/>
      <c r="E4143" s="157"/>
      <c r="F4143" s="158"/>
      <c r="G4143" s="158"/>
      <c r="H4143" s="158"/>
      <c r="I4143" s="158"/>
      <c r="J4143" s="158"/>
      <c r="K4143" s="158"/>
      <c r="L4143" s="158"/>
      <c r="M4143" s="158"/>
      <c r="N4143" s="158"/>
      <c r="O4143" s="158"/>
      <c r="P4143" s="158"/>
      <c r="Q4143" s="158"/>
      <c r="R4143" s="158"/>
      <c r="S4143" s="158"/>
      <c r="T4143" s="158"/>
      <c r="U4143" s="158"/>
      <c r="V4143" s="158"/>
      <c r="W4143" s="158"/>
      <c r="X4143" s="158"/>
      <c r="Y4143" s="158"/>
      <c r="Z4143" s="158"/>
      <c r="AA4143" s="158"/>
      <c r="AB4143" s="158"/>
      <c r="AC4143" s="158"/>
      <c r="AD4143" s="158"/>
      <c r="AE4143" s="158"/>
      <c r="AF4143" s="158"/>
      <c r="AG4143" s="158"/>
      <c r="AH4143" s="158"/>
      <c r="AI4143" s="158"/>
      <c r="AJ4143" s="158"/>
      <c r="AK4143" s="158"/>
      <c r="AL4143" s="158"/>
      <c r="AM4143" s="158"/>
      <c r="AN4143" s="158"/>
      <c r="AO4143" s="158"/>
      <c r="AP4143" s="158"/>
      <c r="AQ4143" s="158"/>
      <c r="AR4143" s="158"/>
      <c r="AS4143" s="158"/>
      <c r="AT4143" s="158"/>
      <c r="AU4143" s="158"/>
      <c r="AV4143" s="158"/>
      <c r="AW4143" s="158"/>
      <c r="AX4143" s="158"/>
      <c r="AY4143" s="158"/>
      <c r="AZ4143" s="158"/>
      <c r="BA4143" s="158"/>
      <c r="BB4143" s="158"/>
      <c r="BC4143" s="158"/>
      <c r="BD4143" s="159"/>
      <c r="BE4143" s="158"/>
      <c r="BF4143" s="158"/>
      <c r="BG4143" s="158"/>
      <c r="BH4143" s="158"/>
      <c r="BI4143" s="159"/>
      <c r="BJ4143" s="158"/>
      <c r="BK4143" s="158"/>
      <c r="BL4143" s="158"/>
      <c r="BM4143" s="158"/>
      <c r="BN4143" s="158"/>
      <c r="BO4143" s="158"/>
      <c r="BP4143" s="158"/>
      <c r="BQ4143" s="158"/>
      <c r="BR4143" s="158"/>
      <c r="BS4143" s="158"/>
      <c r="BT4143" s="158"/>
      <c r="BU4143" s="158"/>
      <c r="BV4143" s="158"/>
      <c r="BW4143" s="158"/>
      <c r="BX4143" s="158"/>
      <c r="BY4143" s="158"/>
      <c r="BZ4143" s="158"/>
      <c r="CA4143" s="158"/>
      <c r="CB4143" s="158"/>
      <c r="CC4143" s="158"/>
      <c r="CD4143" s="158"/>
      <c r="CE4143" s="158"/>
      <c r="CF4143" s="158"/>
      <c r="CG4143" s="158"/>
      <c r="CH4143" s="158"/>
      <c r="CI4143" s="158"/>
      <c r="CJ4143" s="158"/>
      <c r="CK4143" s="158"/>
      <c r="CL4143" s="158"/>
      <c r="CM4143" s="158"/>
      <c r="CN4143" s="158"/>
      <c r="CO4143" s="158"/>
      <c r="CP4143" s="158"/>
      <c r="CQ4143" s="158"/>
      <c r="CR4143" s="158"/>
      <c r="CS4143" s="158"/>
      <c r="CT4143" s="158"/>
      <c r="CU4143" s="158"/>
      <c r="CV4143" s="158"/>
      <c r="CW4143" s="158"/>
      <c r="CX4143" s="158"/>
      <c r="CY4143" s="158"/>
      <c r="CZ4143" s="158"/>
      <c r="DA4143" s="158"/>
      <c r="DB4143" s="158"/>
      <c r="DC4143" s="158"/>
      <c r="DD4143" s="158"/>
      <c r="DE4143" s="158"/>
      <c r="DF4143" s="158"/>
      <c r="DG4143" s="158"/>
      <c r="DH4143" s="158"/>
      <c r="DI4143" s="158"/>
      <c r="DJ4143" s="158"/>
      <c r="DK4143" s="158"/>
      <c r="DL4143" s="158"/>
      <c r="DM4143" s="158"/>
      <c r="DN4143" s="158"/>
      <c r="DO4143" s="158"/>
      <c r="DP4143" s="158"/>
      <c r="DQ4143" s="158"/>
      <c r="DR4143" s="158"/>
      <c r="DS4143" s="160"/>
    </row>
    <row r="4144" spans="1:123" s="110" customFormat="1">
      <c r="A4144" s="184"/>
      <c r="B4144" s="180"/>
      <c r="D4144" s="192"/>
      <c r="E4144" s="157"/>
      <c r="F4144" s="158"/>
      <c r="G4144" s="158"/>
      <c r="H4144" s="158"/>
      <c r="I4144" s="158"/>
      <c r="J4144" s="158"/>
      <c r="K4144" s="158"/>
      <c r="L4144" s="158"/>
      <c r="M4144" s="158"/>
      <c r="N4144" s="158"/>
      <c r="O4144" s="158"/>
      <c r="P4144" s="158"/>
      <c r="Q4144" s="158"/>
      <c r="R4144" s="158"/>
      <c r="S4144" s="158"/>
      <c r="T4144" s="158"/>
      <c r="U4144" s="158"/>
      <c r="V4144" s="158"/>
      <c r="W4144" s="158"/>
      <c r="X4144" s="158"/>
      <c r="Y4144" s="158"/>
      <c r="Z4144" s="158"/>
      <c r="AA4144" s="158"/>
      <c r="AB4144" s="158"/>
      <c r="AC4144" s="158"/>
      <c r="AD4144" s="158"/>
      <c r="AE4144" s="158"/>
      <c r="AF4144" s="158"/>
      <c r="AG4144" s="158"/>
      <c r="AH4144" s="158"/>
      <c r="AI4144" s="158"/>
      <c r="AJ4144" s="158"/>
      <c r="AK4144" s="158"/>
      <c r="AL4144" s="158"/>
      <c r="AM4144" s="158"/>
      <c r="AN4144" s="158"/>
      <c r="AO4144" s="158"/>
      <c r="AP4144" s="158"/>
      <c r="AQ4144" s="158"/>
      <c r="AR4144" s="158"/>
      <c r="AS4144" s="158"/>
      <c r="AT4144" s="158"/>
      <c r="AU4144" s="158"/>
      <c r="AV4144" s="158"/>
      <c r="AW4144" s="158"/>
      <c r="AX4144" s="158"/>
      <c r="AY4144" s="158"/>
      <c r="AZ4144" s="158"/>
      <c r="BA4144" s="158"/>
      <c r="BB4144" s="158"/>
      <c r="BC4144" s="158"/>
      <c r="BD4144" s="159"/>
      <c r="BE4144" s="158"/>
      <c r="BF4144" s="158"/>
      <c r="BG4144" s="158"/>
      <c r="BH4144" s="158"/>
      <c r="BI4144" s="159"/>
      <c r="BJ4144" s="158"/>
      <c r="BK4144" s="158"/>
      <c r="BL4144" s="158"/>
      <c r="BM4144" s="158"/>
      <c r="BN4144" s="158"/>
      <c r="BO4144" s="158"/>
      <c r="BP4144" s="158"/>
      <c r="BQ4144" s="158"/>
      <c r="BR4144" s="158"/>
      <c r="BS4144" s="158"/>
      <c r="BT4144" s="158"/>
      <c r="BU4144" s="158"/>
      <c r="BV4144" s="158"/>
      <c r="BW4144" s="158"/>
      <c r="BX4144" s="158"/>
      <c r="BY4144" s="158"/>
      <c r="BZ4144" s="158"/>
      <c r="CA4144" s="158"/>
      <c r="CB4144" s="158"/>
      <c r="CC4144" s="158"/>
      <c r="CD4144" s="158"/>
      <c r="CE4144" s="158"/>
      <c r="CF4144" s="158"/>
      <c r="CG4144" s="158"/>
      <c r="CH4144" s="158"/>
      <c r="CI4144" s="158"/>
      <c r="CJ4144" s="158"/>
      <c r="CK4144" s="158"/>
      <c r="CL4144" s="158"/>
      <c r="CM4144" s="158"/>
      <c r="CN4144" s="158"/>
      <c r="CO4144" s="158"/>
      <c r="CP4144" s="158"/>
      <c r="CQ4144" s="158"/>
      <c r="CR4144" s="158"/>
      <c r="CS4144" s="158"/>
      <c r="CT4144" s="158"/>
      <c r="CU4144" s="158"/>
      <c r="CV4144" s="158"/>
      <c r="CW4144" s="158"/>
      <c r="CX4144" s="158"/>
      <c r="CY4144" s="158"/>
      <c r="CZ4144" s="158"/>
      <c r="DA4144" s="158"/>
      <c r="DB4144" s="158"/>
      <c r="DC4144" s="158"/>
      <c r="DD4144" s="158"/>
      <c r="DE4144" s="158"/>
      <c r="DF4144" s="158"/>
      <c r="DG4144" s="158"/>
      <c r="DH4144" s="158"/>
      <c r="DI4144" s="158"/>
      <c r="DJ4144" s="158"/>
      <c r="DK4144" s="158"/>
      <c r="DL4144" s="158"/>
      <c r="DM4144" s="158"/>
      <c r="DN4144" s="158"/>
      <c r="DO4144" s="158"/>
      <c r="DP4144" s="158"/>
      <c r="DQ4144" s="158"/>
      <c r="DR4144" s="158"/>
      <c r="DS4144" s="160"/>
    </row>
    <row r="4145" spans="1:123" s="110" customFormat="1">
      <c r="A4145" s="184"/>
      <c r="B4145" s="180"/>
      <c r="D4145" s="192"/>
      <c r="E4145" s="157"/>
      <c r="F4145" s="158"/>
      <c r="G4145" s="158"/>
      <c r="H4145" s="158"/>
      <c r="I4145" s="158"/>
      <c r="J4145" s="158"/>
      <c r="K4145" s="158"/>
      <c r="L4145" s="158"/>
      <c r="M4145" s="158"/>
      <c r="N4145" s="158"/>
      <c r="O4145" s="158"/>
      <c r="P4145" s="158"/>
      <c r="Q4145" s="158"/>
      <c r="R4145" s="158"/>
      <c r="S4145" s="158"/>
      <c r="T4145" s="158"/>
      <c r="U4145" s="158"/>
      <c r="V4145" s="158"/>
      <c r="W4145" s="158"/>
      <c r="X4145" s="158"/>
      <c r="Y4145" s="158"/>
      <c r="Z4145" s="158"/>
      <c r="AA4145" s="158"/>
      <c r="AB4145" s="158"/>
      <c r="AC4145" s="158"/>
      <c r="AD4145" s="158"/>
      <c r="AE4145" s="158"/>
      <c r="AF4145" s="158"/>
      <c r="AG4145" s="158"/>
      <c r="AH4145" s="158"/>
      <c r="AI4145" s="158"/>
      <c r="AJ4145" s="158"/>
      <c r="AK4145" s="158"/>
      <c r="AL4145" s="158"/>
      <c r="AM4145" s="158"/>
      <c r="AN4145" s="158"/>
      <c r="AO4145" s="158"/>
      <c r="AP4145" s="158"/>
      <c r="AQ4145" s="158"/>
      <c r="AR4145" s="158"/>
      <c r="AS4145" s="158"/>
      <c r="AT4145" s="158"/>
      <c r="AU4145" s="158"/>
      <c r="AV4145" s="158"/>
      <c r="AW4145" s="158"/>
      <c r="AX4145" s="158"/>
      <c r="AY4145" s="158"/>
      <c r="AZ4145" s="158"/>
      <c r="BA4145" s="158"/>
      <c r="BB4145" s="158"/>
      <c r="BC4145" s="158"/>
      <c r="BD4145" s="159"/>
      <c r="BE4145" s="158"/>
      <c r="BF4145" s="158"/>
      <c r="BG4145" s="158"/>
      <c r="BH4145" s="158"/>
      <c r="BI4145" s="159"/>
      <c r="BJ4145" s="158"/>
      <c r="BK4145" s="158"/>
      <c r="BL4145" s="158"/>
      <c r="BM4145" s="158"/>
      <c r="BN4145" s="158"/>
      <c r="BO4145" s="158"/>
      <c r="BP4145" s="158"/>
      <c r="BQ4145" s="158"/>
      <c r="BR4145" s="158"/>
      <c r="BS4145" s="158"/>
      <c r="BT4145" s="158"/>
      <c r="BU4145" s="158"/>
      <c r="BV4145" s="158"/>
      <c r="BW4145" s="158"/>
      <c r="BX4145" s="158"/>
      <c r="BY4145" s="158"/>
      <c r="BZ4145" s="158"/>
      <c r="CA4145" s="158"/>
      <c r="CB4145" s="158"/>
      <c r="CC4145" s="158"/>
      <c r="CD4145" s="158"/>
      <c r="CE4145" s="158"/>
      <c r="CF4145" s="158"/>
      <c r="CG4145" s="158"/>
      <c r="CH4145" s="158"/>
      <c r="CI4145" s="158"/>
      <c r="CJ4145" s="158"/>
      <c r="CK4145" s="158"/>
      <c r="CL4145" s="158"/>
      <c r="CM4145" s="158"/>
      <c r="CN4145" s="158"/>
      <c r="CO4145" s="158"/>
      <c r="CP4145" s="158"/>
      <c r="CQ4145" s="158"/>
      <c r="CR4145" s="158"/>
      <c r="CS4145" s="158"/>
      <c r="CT4145" s="158"/>
      <c r="CU4145" s="158"/>
      <c r="CV4145" s="158"/>
      <c r="CW4145" s="158"/>
      <c r="CX4145" s="158"/>
      <c r="CY4145" s="158"/>
      <c r="CZ4145" s="158"/>
      <c r="DA4145" s="158"/>
      <c r="DB4145" s="158"/>
      <c r="DC4145" s="158"/>
      <c r="DD4145" s="158"/>
      <c r="DE4145" s="158"/>
      <c r="DF4145" s="158"/>
      <c r="DG4145" s="158"/>
      <c r="DH4145" s="158"/>
      <c r="DI4145" s="158"/>
      <c r="DJ4145" s="158"/>
      <c r="DK4145" s="158"/>
      <c r="DL4145" s="158"/>
      <c r="DM4145" s="158"/>
      <c r="DN4145" s="158"/>
      <c r="DO4145" s="158"/>
      <c r="DP4145" s="158"/>
      <c r="DQ4145" s="158"/>
      <c r="DR4145" s="158"/>
      <c r="DS4145" s="160"/>
    </row>
    <row r="4146" spans="1:123" s="110" customFormat="1">
      <c r="A4146" s="184"/>
      <c r="B4146" s="180"/>
      <c r="D4146" s="192"/>
      <c r="E4146" s="157"/>
      <c r="F4146" s="158"/>
      <c r="G4146" s="158"/>
      <c r="H4146" s="158"/>
      <c r="I4146" s="158"/>
      <c r="J4146" s="158"/>
      <c r="K4146" s="158"/>
      <c r="L4146" s="158"/>
      <c r="M4146" s="158"/>
      <c r="N4146" s="158"/>
      <c r="O4146" s="158"/>
      <c r="P4146" s="158"/>
      <c r="Q4146" s="158"/>
      <c r="R4146" s="158"/>
      <c r="S4146" s="158"/>
      <c r="T4146" s="158"/>
      <c r="U4146" s="158"/>
      <c r="V4146" s="158"/>
      <c r="W4146" s="158"/>
      <c r="X4146" s="158"/>
      <c r="Y4146" s="158"/>
      <c r="Z4146" s="158"/>
      <c r="AA4146" s="158"/>
      <c r="AB4146" s="158"/>
      <c r="AC4146" s="158"/>
      <c r="AD4146" s="158"/>
      <c r="AE4146" s="158"/>
      <c r="AF4146" s="158"/>
      <c r="AG4146" s="158"/>
      <c r="AH4146" s="158"/>
      <c r="AI4146" s="158"/>
      <c r="AJ4146" s="158"/>
      <c r="AK4146" s="158"/>
      <c r="AL4146" s="158"/>
      <c r="AM4146" s="158"/>
      <c r="AN4146" s="158"/>
      <c r="AO4146" s="158"/>
      <c r="AP4146" s="158"/>
      <c r="AQ4146" s="158"/>
      <c r="AR4146" s="158"/>
      <c r="AS4146" s="158"/>
      <c r="AT4146" s="158"/>
      <c r="AU4146" s="158"/>
      <c r="AV4146" s="158"/>
      <c r="AW4146" s="158"/>
      <c r="AX4146" s="158"/>
      <c r="AY4146" s="158"/>
      <c r="AZ4146" s="158"/>
      <c r="BA4146" s="158"/>
      <c r="BB4146" s="158"/>
      <c r="BC4146" s="158"/>
      <c r="BD4146" s="159"/>
      <c r="BE4146" s="158"/>
      <c r="BF4146" s="158"/>
      <c r="BG4146" s="158"/>
      <c r="BH4146" s="158"/>
      <c r="BI4146" s="159"/>
      <c r="BJ4146" s="158"/>
      <c r="BK4146" s="158"/>
      <c r="BL4146" s="158"/>
      <c r="BM4146" s="158"/>
      <c r="BN4146" s="158"/>
      <c r="BO4146" s="158"/>
      <c r="BP4146" s="158"/>
      <c r="BQ4146" s="158"/>
      <c r="BR4146" s="158"/>
      <c r="BS4146" s="158"/>
      <c r="BT4146" s="158"/>
      <c r="BU4146" s="158"/>
      <c r="BV4146" s="158"/>
      <c r="BW4146" s="158"/>
      <c r="BX4146" s="158"/>
      <c r="BY4146" s="158"/>
      <c r="BZ4146" s="158"/>
      <c r="CA4146" s="158"/>
      <c r="CB4146" s="158"/>
      <c r="CC4146" s="158"/>
      <c r="CD4146" s="158"/>
      <c r="CE4146" s="158"/>
      <c r="CF4146" s="158"/>
      <c r="CG4146" s="158"/>
      <c r="CH4146" s="158"/>
      <c r="CI4146" s="158"/>
      <c r="CJ4146" s="158"/>
      <c r="CK4146" s="158"/>
      <c r="CL4146" s="158"/>
      <c r="CM4146" s="158"/>
      <c r="CN4146" s="158"/>
      <c r="CO4146" s="158"/>
      <c r="CP4146" s="158"/>
      <c r="CQ4146" s="158"/>
      <c r="CR4146" s="158"/>
      <c r="CS4146" s="158"/>
      <c r="CT4146" s="158"/>
      <c r="CU4146" s="158"/>
      <c r="CV4146" s="158"/>
      <c r="CW4146" s="158"/>
      <c r="CX4146" s="158"/>
      <c r="CY4146" s="158"/>
      <c r="CZ4146" s="158"/>
      <c r="DA4146" s="158"/>
      <c r="DB4146" s="158"/>
      <c r="DC4146" s="158"/>
      <c r="DD4146" s="158"/>
      <c r="DE4146" s="158"/>
      <c r="DF4146" s="158"/>
      <c r="DG4146" s="158"/>
      <c r="DH4146" s="158"/>
      <c r="DI4146" s="158"/>
      <c r="DJ4146" s="158"/>
      <c r="DK4146" s="158"/>
      <c r="DL4146" s="158"/>
      <c r="DM4146" s="158"/>
      <c r="DN4146" s="158"/>
      <c r="DO4146" s="158"/>
      <c r="DP4146" s="158"/>
      <c r="DQ4146" s="158"/>
      <c r="DR4146" s="158"/>
      <c r="DS4146" s="160"/>
    </row>
    <row r="4147" spans="1:123" s="110" customFormat="1">
      <c r="A4147" s="184"/>
      <c r="B4147" s="180"/>
      <c r="D4147" s="192"/>
      <c r="E4147" s="157"/>
      <c r="F4147" s="158"/>
      <c r="G4147" s="158"/>
      <c r="H4147" s="158"/>
      <c r="I4147" s="158"/>
      <c r="J4147" s="158"/>
      <c r="K4147" s="158"/>
      <c r="L4147" s="158"/>
      <c r="M4147" s="158"/>
      <c r="N4147" s="158"/>
      <c r="O4147" s="158"/>
      <c r="P4147" s="158"/>
      <c r="Q4147" s="158"/>
      <c r="R4147" s="158"/>
      <c r="S4147" s="158"/>
      <c r="T4147" s="158"/>
      <c r="U4147" s="158"/>
      <c r="V4147" s="158"/>
      <c r="W4147" s="158"/>
      <c r="X4147" s="158"/>
      <c r="Y4147" s="158"/>
      <c r="Z4147" s="158"/>
      <c r="AA4147" s="158"/>
      <c r="AB4147" s="158"/>
      <c r="AC4147" s="158"/>
      <c r="AD4147" s="158"/>
      <c r="AE4147" s="158"/>
      <c r="AF4147" s="158"/>
      <c r="AG4147" s="158"/>
      <c r="AH4147" s="158"/>
      <c r="AI4147" s="158"/>
      <c r="AJ4147" s="158"/>
      <c r="AK4147" s="158"/>
      <c r="AL4147" s="158"/>
      <c r="AM4147" s="158"/>
      <c r="AN4147" s="158"/>
      <c r="AO4147" s="158"/>
      <c r="AP4147" s="158"/>
      <c r="AQ4147" s="158"/>
      <c r="AR4147" s="158"/>
      <c r="AS4147" s="158"/>
      <c r="AT4147" s="158"/>
      <c r="AU4147" s="158"/>
      <c r="AV4147" s="158"/>
      <c r="AW4147" s="158"/>
      <c r="AX4147" s="158"/>
      <c r="AY4147" s="158"/>
      <c r="AZ4147" s="158"/>
      <c r="BA4147" s="158"/>
      <c r="BB4147" s="158"/>
      <c r="BC4147" s="158"/>
      <c r="BD4147" s="159"/>
      <c r="BE4147" s="158"/>
      <c r="BF4147" s="158"/>
      <c r="BG4147" s="158"/>
      <c r="BH4147" s="158"/>
      <c r="BI4147" s="159"/>
      <c r="BJ4147" s="158"/>
      <c r="BK4147" s="158"/>
      <c r="BL4147" s="158"/>
      <c r="BM4147" s="158"/>
      <c r="BN4147" s="158"/>
      <c r="BO4147" s="158"/>
      <c r="BP4147" s="158"/>
      <c r="BQ4147" s="158"/>
      <c r="BR4147" s="158"/>
      <c r="BS4147" s="158"/>
      <c r="BT4147" s="158"/>
      <c r="BU4147" s="158"/>
      <c r="BV4147" s="158"/>
      <c r="BW4147" s="158"/>
      <c r="BX4147" s="158"/>
      <c r="BY4147" s="158"/>
      <c r="BZ4147" s="158"/>
      <c r="CA4147" s="158"/>
      <c r="CB4147" s="158"/>
      <c r="CC4147" s="158"/>
      <c r="CD4147" s="158"/>
      <c r="CE4147" s="158"/>
      <c r="CF4147" s="158"/>
      <c r="CG4147" s="158"/>
      <c r="CH4147" s="158"/>
      <c r="CI4147" s="158"/>
      <c r="CJ4147" s="158"/>
      <c r="CK4147" s="158"/>
      <c r="CL4147" s="158"/>
      <c r="CM4147" s="158"/>
      <c r="CN4147" s="158"/>
      <c r="CO4147" s="158"/>
      <c r="CP4147" s="158"/>
      <c r="CQ4147" s="158"/>
      <c r="CR4147" s="158"/>
      <c r="CS4147" s="158"/>
      <c r="CT4147" s="158"/>
      <c r="CU4147" s="158"/>
      <c r="CV4147" s="158"/>
      <c r="CW4147" s="158"/>
      <c r="CX4147" s="158"/>
      <c r="CY4147" s="158"/>
      <c r="CZ4147" s="158"/>
      <c r="DA4147" s="158"/>
      <c r="DB4147" s="158"/>
      <c r="DC4147" s="158"/>
      <c r="DD4147" s="158"/>
      <c r="DE4147" s="158"/>
      <c r="DF4147" s="158"/>
      <c r="DG4147" s="158"/>
      <c r="DH4147" s="158"/>
      <c r="DI4147" s="158"/>
      <c r="DJ4147" s="158"/>
      <c r="DK4147" s="158"/>
      <c r="DL4147" s="158"/>
      <c r="DM4147" s="158"/>
      <c r="DN4147" s="158"/>
      <c r="DO4147" s="158"/>
      <c r="DP4147" s="158"/>
      <c r="DQ4147" s="158"/>
      <c r="DR4147" s="158"/>
      <c r="DS4147" s="160"/>
    </row>
    <row r="4148" spans="1:123" s="110" customFormat="1">
      <c r="A4148" s="184"/>
      <c r="B4148" s="180"/>
      <c r="D4148" s="192"/>
      <c r="E4148" s="157"/>
      <c r="F4148" s="158"/>
      <c r="G4148" s="158"/>
      <c r="H4148" s="158"/>
      <c r="I4148" s="158"/>
      <c r="J4148" s="158"/>
      <c r="K4148" s="158"/>
      <c r="L4148" s="158"/>
      <c r="M4148" s="158"/>
      <c r="N4148" s="158"/>
      <c r="O4148" s="158"/>
      <c r="P4148" s="158"/>
      <c r="Q4148" s="158"/>
      <c r="R4148" s="158"/>
      <c r="S4148" s="158"/>
      <c r="T4148" s="158"/>
      <c r="U4148" s="158"/>
      <c r="V4148" s="158"/>
      <c r="W4148" s="158"/>
      <c r="X4148" s="158"/>
      <c r="Y4148" s="158"/>
      <c r="Z4148" s="158"/>
      <c r="AA4148" s="158"/>
      <c r="AB4148" s="158"/>
      <c r="AC4148" s="158"/>
      <c r="AD4148" s="158"/>
      <c r="AE4148" s="158"/>
      <c r="AF4148" s="158"/>
      <c r="AG4148" s="158"/>
      <c r="AH4148" s="158"/>
      <c r="AI4148" s="158"/>
      <c r="AJ4148" s="158"/>
      <c r="AK4148" s="158"/>
      <c r="AL4148" s="158"/>
      <c r="AM4148" s="158"/>
      <c r="AN4148" s="158"/>
      <c r="AO4148" s="158"/>
      <c r="AP4148" s="158"/>
      <c r="AQ4148" s="158"/>
      <c r="AR4148" s="158"/>
      <c r="AS4148" s="158"/>
      <c r="AT4148" s="158"/>
      <c r="AU4148" s="158"/>
      <c r="AV4148" s="158"/>
      <c r="AW4148" s="158"/>
      <c r="AX4148" s="158"/>
      <c r="AY4148" s="158"/>
      <c r="AZ4148" s="158"/>
      <c r="BA4148" s="158"/>
      <c r="BB4148" s="158"/>
      <c r="BC4148" s="158"/>
      <c r="BD4148" s="159"/>
      <c r="BE4148" s="158"/>
      <c r="BF4148" s="158"/>
      <c r="BG4148" s="158"/>
      <c r="BH4148" s="158"/>
      <c r="BI4148" s="159"/>
      <c r="BJ4148" s="158"/>
      <c r="BK4148" s="158"/>
      <c r="BL4148" s="158"/>
      <c r="BM4148" s="158"/>
      <c r="BN4148" s="158"/>
      <c r="BO4148" s="158"/>
      <c r="BP4148" s="158"/>
      <c r="BQ4148" s="158"/>
      <c r="BR4148" s="158"/>
      <c r="BS4148" s="158"/>
      <c r="BT4148" s="158"/>
      <c r="BU4148" s="158"/>
      <c r="BV4148" s="158"/>
      <c r="BW4148" s="158"/>
      <c r="BX4148" s="158"/>
      <c r="BY4148" s="158"/>
      <c r="BZ4148" s="158"/>
      <c r="CA4148" s="158"/>
      <c r="CB4148" s="158"/>
      <c r="CC4148" s="158"/>
      <c r="CD4148" s="158"/>
      <c r="CE4148" s="158"/>
      <c r="CF4148" s="158"/>
      <c r="CG4148" s="158"/>
      <c r="CH4148" s="158"/>
      <c r="CI4148" s="158"/>
      <c r="CJ4148" s="158"/>
      <c r="CK4148" s="158"/>
      <c r="CL4148" s="158"/>
      <c r="CM4148" s="158"/>
      <c r="CN4148" s="158"/>
      <c r="CO4148" s="158"/>
      <c r="CP4148" s="158"/>
      <c r="CQ4148" s="158"/>
      <c r="CR4148" s="158"/>
      <c r="CS4148" s="158"/>
      <c r="CT4148" s="158"/>
      <c r="CU4148" s="158"/>
      <c r="CV4148" s="158"/>
      <c r="CW4148" s="158"/>
      <c r="CX4148" s="158"/>
      <c r="CY4148" s="158"/>
      <c r="CZ4148" s="158"/>
      <c r="DA4148" s="158"/>
      <c r="DB4148" s="158"/>
      <c r="DC4148" s="158"/>
      <c r="DD4148" s="158"/>
      <c r="DE4148" s="158"/>
      <c r="DF4148" s="158"/>
      <c r="DG4148" s="158"/>
      <c r="DH4148" s="158"/>
      <c r="DI4148" s="158"/>
      <c r="DJ4148" s="158"/>
      <c r="DK4148" s="158"/>
      <c r="DL4148" s="158"/>
      <c r="DM4148" s="158"/>
      <c r="DN4148" s="158"/>
      <c r="DO4148" s="158"/>
      <c r="DP4148" s="158"/>
      <c r="DQ4148" s="158"/>
      <c r="DR4148" s="158"/>
      <c r="DS4148" s="160"/>
    </row>
    <row r="4149" spans="1:123" s="110" customFormat="1">
      <c r="A4149" s="184"/>
      <c r="B4149" s="180"/>
      <c r="D4149" s="192"/>
      <c r="E4149" s="157"/>
      <c r="F4149" s="158"/>
      <c r="G4149" s="158"/>
      <c r="H4149" s="158"/>
      <c r="I4149" s="158"/>
      <c r="J4149" s="158"/>
      <c r="K4149" s="158"/>
      <c r="L4149" s="158"/>
      <c r="M4149" s="158"/>
      <c r="N4149" s="158"/>
      <c r="O4149" s="158"/>
      <c r="P4149" s="158"/>
      <c r="Q4149" s="158"/>
      <c r="R4149" s="158"/>
      <c r="S4149" s="158"/>
      <c r="T4149" s="158"/>
      <c r="U4149" s="158"/>
      <c r="V4149" s="158"/>
      <c r="W4149" s="158"/>
      <c r="X4149" s="158"/>
      <c r="Y4149" s="158"/>
      <c r="Z4149" s="158"/>
      <c r="AA4149" s="158"/>
      <c r="AB4149" s="158"/>
      <c r="AC4149" s="158"/>
      <c r="AD4149" s="158"/>
      <c r="AE4149" s="158"/>
      <c r="AF4149" s="158"/>
      <c r="AG4149" s="158"/>
      <c r="AH4149" s="158"/>
      <c r="AI4149" s="158"/>
      <c r="AJ4149" s="158"/>
      <c r="AK4149" s="158"/>
      <c r="AL4149" s="158"/>
      <c r="AM4149" s="158"/>
      <c r="AN4149" s="158"/>
      <c r="AO4149" s="158"/>
      <c r="AP4149" s="158"/>
      <c r="AQ4149" s="158"/>
      <c r="AR4149" s="158"/>
      <c r="AS4149" s="158"/>
      <c r="AT4149" s="158"/>
      <c r="AU4149" s="158"/>
      <c r="AV4149" s="158"/>
      <c r="AW4149" s="158"/>
      <c r="AX4149" s="158"/>
      <c r="AY4149" s="158"/>
      <c r="AZ4149" s="158"/>
      <c r="BA4149" s="158"/>
      <c r="BB4149" s="158"/>
      <c r="BC4149" s="158"/>
      <c r="BD4149" s="159"/>
      <c r="BE4149" s="158"/>
      <c r="BF4149" s="158"/>
      <c r="BG4149" s="158"/>
      <c r="BH4149" s="158"/>
      <c r="BI4149" s="159"/>
      <c r="BJ4149" s="158"/>
      <c r="BK4149" s="158"/>
      <c r="BL4149" s="158"/>
      <c r="BM4149" s="158"/>
      <c r="BN4149" s="158"/>
      <c r="BO4149" s="158"/>
      <c r="BP4149" s="158"/>
      <c r="BQ4149" s="158"/>
      <c r="BR4149" s="158"/>
      <c r="BS4149" s="158"/>
      <c r="BT4149" s="158"/>
      <c r="BU4149" s="158"/>
      <c r="BV4149" s="158"/>
      <c r="BW4149" s="158"/>
      <c r="BX4149" s="158"/>
      <c r="BY4149" s="158"/>
      <c r="BZ4149" s="158"/>
      <c r="CA4149" s="158"/>
      <c r="CB4149" s="158"/>
      <c r="CC4149" s="158"/>
      <c r="CD4149" s="158"/>
      <c r="CE4149" s="158"/>
      <c r="CF4149" s="158"/>
      <c r="CG4149" s="158"/>
      <c r="CH4149" s="158"/>
      <c r="CI4149" s="158"/>
      <c r="CJ4149" s="158"/>
      <c r="CK4149" s="158"/>
      <c r="CL4149" s="158"/>
      <c r="CM4149" s="158"/>
      <c r="CN4149" s="158"/>
      <c r="CO4149" s="158"/>
      <c r="CP4149" s="158"/>
      <c r="CQ4149" s="158"/>
      <c r="CR4149" s="158"/>
      <c r="CS4149" s="158"/>
      <c r="CT4149" s="158"/>
      <c r="CU4149" s="158"/>
      <c r="CV4149" s="158"/>
      <c r="CW4149" s="158"/>
      <c r="CX4149" s="158"/>
      <c r="CY4149" s="158"/>
      <c r="CZ4149" s="158"/>
      <c r="DA4149" s="158"/>
      <c r="DB4149" s="158"/>
      <c r="DC4149" s="158"/>
      <c r="DD4149" s="158"/>
      <c r="DE4149" s="158"/>
      <c r="DF4149" s="158"/>
      <c r="DG4149" s="158"/>
      <c r="DH4149" s="158"/>
      <c r="DI4149" s="158"/>
      <c r="DJ4149" s="158"/>
      <c r="DK4149" s="158"/>
      <c r="DL4149" s="158"/>
      <c r="DM4149" s="158"/>
      <c r="DN4149" s="158"/>
      <c r="DO4149" s="158"/>
      <c r="DP4149" s="158"/>
      <c r="DQ4149" s="158"/>
      <c r="DR4149" s="158"/>
      <c r="DS4149" s="160"/>
    </row>
    <row r="4150" spans="1:123" s="110" customFormat="1">
      <c r="A4150" s="184"/>
      <c r="B4150" s="180"/>
      <c r="D4150" s="192"/>
      <c r="E4150" s="157"/>
      <c r="F4150" s="158"/>
      <c r="G4150" s="158"/>
      <c r="H4150" s="158"/>
      <c r="I4150" s="158"/>
      <c r="J4150" s="158"/>
      <c r="K4150" s="158"/>
      <c r="L4150" s="158"/>
      <c r="M4150" s="158"/>
      <c r="N4150" s="158"/>
      <c r="O4150" s="158"/>
      <c r="P4150" s="158"/>
      <c r="Q4150" s="158"/>
      <c r="R4150" s="158"/>
      <c r="S4150" s="158"/>
      <c r="T4150" s="158"/>
      <c r="U4150" s="158"/>
      <c r="V4150" s="158"/>
      <c r="W4150" s="158"/>
      <c r="X4150" s="158"/>
      <c r="Y4150" s="158"/>
      <c r="Z4150" s="158"/>
      <c r="AA4150" s="158"/>
      <c r="AB4150" s="158"/>
      <c r="AC4150" s="158"/>
      <c r="AD4150" s="158"/>
      <c r="AE4150" s="158"/>
      <c r="AF4150" s="158"/>
      <c r="AG4150" s="158"/>
      <c r="AH4150" s="158"/>
      <c r="AI4150" s="158"/>
      <c r="AJ4150" s="158"/>
      <c r="AK4150" s="158"/>
      <c r="AL4150" s="158"/>
      <c r="AM4150" s="158"/>
      <c r="AN4150" s="158"/>
      <c r="AO4150" s="158"/>
      <c r="AP4150" s="158"/>
      <c r="AQ4150" s="158"/>
      <c r="AR4150" s="158"/>
      <c r="AS4150" s="158"/>
      <c r="AT4150" s="158"/>
      <c r="AU4150" s="158"/>
      <c r="AV4150" s="158"/>
      <c r="AW4150" s="158"/>
      <c r="AX4150" s="158"/>
      <c r="AY4150" s="158"/>
      <c r="AZ4150" s="158"/>
      <c r="BA4150" s="158"/>
      <c r="BB4150" s="158"/>
      <c r="BC4150" s="158"/>
      <c r="BD4150" s="159"/>
      <c r="BE4150" s="158"/>
      <c r="BF4150" s="158"/>
      <c r="BG4150" s="158"/>
      <c r="BH4150" s="158"/>
      <c r="BI4150" s="159"/>
      <c r="BJ4150" s="158"/>
      <c r="BK4150" s="158"/>
      <c r="BL4150" s="158"/>
      <c r="BM4150" s="158"/>
      <c r="BN4150" s="158"/>
      <c r="BO4150" s="158"/>
      <c r="BP4150" s="158"/>
      <c r="BQ4150" s="158"/>
      <c r="BR4150" s="158"/>
      <c r="BS4150" s="158"/>
      <c r="BT4150" s="158"/>
      <c r="BU4150" s="158"/>
      <c r="BV4150" s="158"/>
      <c r="BW4150" s="158"/>
      <c r="BX4150" s="158"/>
      <c r="BY4150" s="158"/>
      <c r="BZ4150" s="158"/>
      <c r="CA4150" s="158"/>
      <c r="CB4150" s="158"/>
      <c r="CC4150" s="158"/>
      <c r="CD4150" s="158"/>
      <c r="CE4150" s="158"/>
      <c r="CF4150" s="158"/>
      <c r="CG4150" s="158"/>
      <c r="CH4150" s="158"/>
      <c r="CI4150" s="158"/>
      <c r="CJ4150" s="158"/>
      <c r="CK4150" s="158"/>
      <c r="CL4150" s="158"/>
      <c r="CM4150" s="158"/>
      <c r="CN4150" s="158"/>
      <c r="CO4150" s="158"/>
      <c r="CP4150" s="158"/>
      <c r="CQ4150" s="158"/>
      <c r="CR4150" s="158"/>
      <c r="CS4150" s="158"/>
      <c r="CT4150" s="158"/>
      <c r="CU4150" s="158"/>
      <c r="CV4150" s="158"/>
      <c r="CW4150" s="158"/>
      <c r="CX4150" s="158"/>
      <c r="CY4150" s="158"/>
      <c r="CZ4150" s="158"/>
      <c r="DA4150" s="158"/>
      <c r="DB4150" s="158"/>
      <c r="DC4150" s="158"/>
      <c r="DD4150" s="158"/>
      <c r="DE4150" s="158"/>
      <c r="DF4150" s="158"/>
      <c r="DG4150" s="158"/>
      <c r="DH4150" s="158"/>
      <c r="DI4150" s="158"/>
      <c r="DJ4150" s="158"/>
      <c r="DK4150" s="158"/>
      <c r="DL4150" s="158"/>
      <c r="DM4150" s="158"/>
      <c r="DN4150" s="158"/>
      <c r="DO4150" s="158"/>
      <c r="DP4150" s="158"/>
      <c r="DQ4150" s="158"/>
      <c r="DR4150" s="158"/>
      <c r="DS4150" s="160"/>
    </row>
    <row r="4151" spans="1:123" s="110" customFormat="1">
      <c r="A4151" s="184"/>
      <c r="B4151" s="180"/>
      <c r="D4151" s="192"/>
      <c r="E4151" s="157"/>
      <c r="F4151" s="158"/>
      <c r="G4151" s="158"/>
      <c r="H4151" s="158"/>
      <c r="I4151" s="158"/>
      <c r="J4151" s="158"/>
      <c r="K4151" s="158"/>
      <c r="L4151" s="158"/>
      <c r="M4151" s="158"/>
      <c r="N4151" s="158"/>
      <c r="O4151" s="158"/>
      <c r="P4151" s="158"/>
      <c r="Q4151" s="158"/>
      <c r="R4151" s="158"/>
      <c r="S4151" s="158"/>
      <c r="T4151" s="158"/>
      <c r="U4151" s="158"/>
      <c r="V4151" s="158"/>
      <c r="W4151" s="158"/>
      <c r="X4151" s="158"/>
      <c r="Y4151" s="158"/>
      <c r="Z4151" s="158"/>
      <c r="AA4151" s="158"/>
      <c r="AB4151" s="158"/>
      <c r="AC4151" s="158"/>
      <c r="AD4151" s="158"/>
      <c r="AE4151" s="158"/>
      <c r="AF4151" s="158"/>
      <c r="AG4151" s="158"/>
      <c r="AH4151" s="158"/>
      <c r="AI4151" s="158"/>
      <c r="AJ4151" s="158"/>
      <c r="AK4151" s="158"/>
      <c r="AL4151" s="158"/>
      <c r="AM4151" s="158"/>
      <c r="AN4151" s="158"/>
      <c r="AO4151" s="158"/>
      <c r="AP4151" s="158"/>
      <c r="AQ4151" s="158"/>
      <c r="AR4151" s="158"/>
      <c r="AS4151" s="158"/>
      <c r="AT4151" s="158"/>
      <c r="AU4151" s="158"/>
      <c r="AV4151" s="158"/>
      <c r="AW4151" s="158"/>
      <c r="AX4151" s="158"/>
      <c r="AY4151" s="158"/>
      <c r="AZ4151" s="158"/>
      <c r="BA4151" s="158"/>
      <c r="BB4151" s="158"/>
      <c r="BC4151" s="158"/>
      <c r="BD4151" s="159"/>
      <c r="BE4151" s="158"/>
      <c r="BF4151" s="158"/>
      <c r="BG4151" s="158"/>
      <c r="BH4151" s="158"/>
      <c r="BI4151" s="159"/>
      <c r="BJ4151" s="158"/>
      <c r="BK4151" s="158"/>
      <c r="BL4151" s="158"/>
      <c r="BM4151" s="158"/>
      <c r="BN4151" s="158"/>
      <c r="BO4151" s="158"/>
      <c r="BP4151" s="158"/>
      <c r="BQ4151" s="158"/>
      <c r="BR4151" s="158"/>
      <c r="BS4151" s="158"/>
      <c r="BT4151" s="158"/>
      <c r="BU4151" s="158"/>
      <c r="BV4151" s="158"/>
      <c r="BW4151" s="158"/>
      <c r="BX4151" s="158"/>
      <c r="BY4151" s="158"/>
      <c r="BZ4151" s="158"/>
      <c r="CA4151" s="158"/>
      <c r="CB4151" s="158"/>
      <c r="CC4151" s="158"/>
      <c r="CD4151" s="158"/>
      <c r="CE4151" s="158"/>
      <c r="CF4151" s="158"/>
      <c r="CG4151" s="158"/>
      <c r="CH4151" s="158"/>
      <c r="CI4151" s="158"/>
      <c r="CJ4151" s="158"/>
      <c r="CK4151" s="158"/>
      <c r="CL4151" s="158"/>
      <c r="CM4151" s="158"/>
      <c r="CN4151" s="158"/>
      <c r="CO4151" s="158"/>
      <c r="CP4151" s="158"/>
      <c r="CQ4151" s="158"/>
      <c r="CR4151" s="158"/>
      <c r="CS4151" s="158"/>
      <c r="CT4151" s="158"/>
      <c r="CU4151" s="158"/>
      <c r="CV4151" s="158"/>
      <c r="CW4151" s="158"/>
      <c r="CX4151" s="158"/>
      <c r="CY4151" s="158"/>
      <c r="CZ4151" s="158"/>
      <c r="DA4151" s="158"/>
      <c r="DB4151" s="158"/>
      <c r="DC4151" s="158"/>
      <c r="DD4151" s="158"/>
      <c r="DE4151" s="158"/>
      <c r="DF4151" s="158"/>
      <c r="DG4151" s="158"/>
      <c r="DH4151" s="158"/>
      <c r="DI4151" s="158"/>
      <c r="DJ4151" s="158"/>
      <c r="DK4151" s="158"/>
      <c r="DL4151" s="158"/>
      <c r="DM4151" s="158"/>
      <c r="DN4151" s="158"/>
      <c r="DO4151" s="158"/>
      <c r="DP4151" s="158"/>
      <c r="DQ4151" s="158"/>
      <c r="DR4151" s="158"/>
      <c r="DS4151" s="160"/>
    </row>
    <row r="4152" spans="1:123" s="110" customFormat="1">
      <c r="A4152" s="184"/>
      <c r="B4152" s="180"/>
      <c r="D4152" s="192"/>
      <c r="E4152" s="157"/>
      <c r="F4152" s="158"/>
      <c r="G4152" s="158"/>
      <c r="H4152" s="158"/>
      <c r="I4152" s="158"/>
      <c r="J4152" s="158"/>
      <c r="K4152" s="158"/>
      <c r="L4152" s="158"/>
      <c r="M4152" s="158"/>
      <c r="N4152" s="158"/>
      <c r="O4152" s="158"/>
      <c r="P4152" s="158"/>
      <c r="Q4152" s="158"/>
      <c r="R4152" s="158"/>
      <c r="S4152" s="158"/>
      <c r="T4152" s="158"/>
      <c r="U4152" s="158"/>
      <c r="V4152" s="158"/>
      <c r="W4152" s="158"/>
      <c r="X4152" s="158"/>
      <c r="Y4152" s="158"/>
      <c r="Z4152" s="158"/>
      <c r="AA4152" s="158"/>
      <c r="AB4152" s="158"/>
      <c r="AC4152" s="158"/>
      <c r="AD4152" s="158"/>
      <c r="AE4152" s="158"/>
      <c r="AF4152" s="158"/>
      <c r="AG4152" s="158"/>
      <c r="AH4152" s="158"/>
      <c r="AI4152" s="158"/>
      <c r="AJ4152" s="158"/>
      <c r="AK4152" s="158"/>
      <c r="AL4152" s="158"/>
      <c r="AM4152" s="158"/>
      <c r="AN4152" s="158"/>
      <c r="AO4152" s="158"/>
      <c r="AP4152" s="158"/>
      <c r="AQ4152" s="158"/>
      <c r="AR4152" s="158"/>
      <c r="AS4152" s="158"/>
      <c r="AT4152" s="158"/>
      <c r="AU4152" s="158"/>
      <c r="AV4152" s="158"/>
      <c r="AW4152" s="158"/>
      <c r="AX4152" s="158"/>
      <c r="AY4152" s="158"/>
      <c r="AZ4152" s="158"/>
      <c r="BA4152" s="158"/>
      <c r="BB4152" s="158"/>
      <c r="BC4152" s="158"/>
      <c r="BD4152" s="159"/>
      <c r="BE4152" s="158"/>
      <c r="BF4152" s="158"/>
      <c r="BG4152" s="158"/>
      <c r="BH4152" s="158"/>
      <c r="BI4152" s="159"/>
      <c r="BJ4152" s="158"/>
      <c r="BK4152" s="158"/>
      <c r="BL4152" s="158"/>
      <c r="BM4152" s="158"/>
      <c r="BN4152" s="158"/>
      <c r="BO4152" s="158"/>
      <c r="BP4152" s="158"/>
      <c r="BQ4152" s="158"/>
      <c r="BR4152" s="158"/>
      <c r="BS4152" s="158"/>
      <c r="BT4152" s="158"/>
      <c r="BU4152" s="158"/>
      <c r="BV4152" s="158"/>
      <c r="BW4152" s="158"/>
      <c r="BX4152" s="158"/>
      <c r="BY4152" s="158"/>
      <c r="BZ4152" s="158"/>
      <c r="CA4152" s="158"/>
      <c r="CB4152" s="158"/>
      <c r="CC4152" s="158"/>
      <c r="CD4152" s="158"/>
      <c r="CE4152" s="158"/>
      <c r="CF4152" s="158"/>
      <c r="CG4152" s="158"/>
      <c r="CH4152" s="158"/>
      <c r="CI4152" s="158"/>
      <c r="CJ4152" s="158"/>
      <c r="CK4152" s="158"/>
      <c r="CL4152" s="158"/>
      <c r="CM4152" s="158"/>
      <c r="CN4152" s="158"/>
      <c r="CO4152" s="158"/>
      <c r="CP4152" s="158"/>
      <c r="CQ4152" s="158"/>
      <c r="CR4152" s="158"/>
      <c r="CS4152" s="158"/>
      <c r="CT4152" s="158"/>
      <c r="CU4152" s="158"/>
      <c r="CV4152" s="158"/>
      <c r="CW4152" s="158"/>
      <c r="CX4152" s="158"/>
      <c r="CY4152" s="158"/>
      <c r="CZ4152" s="158"/>
      <c r="DA4152" s="158"/>
      <c r="DB4152" s="158"/>
      <c r="DC4152" s="158"/>
      <c r="DD4152" s="158"/>
      <c r="DE4152" s="158"/>
      <c r="DF4152" s="158"/>
      <c r="DG4152" s="158"/>
      <c r="DH4152" s="158"/>
      <c r="DI4152" s="158"/>
      <c r="DJ4152" s="158"/>
      <c r="DK4152" s="158"/>
      <c r="DL4152" s="158"/>
      <c r="DM4152" s="158"/>
      <c r="DN4152" s="158"/>
      <c r="DO4152" s="158"/>
      <c r="DP4152" s="158"/>
      <c r="DQ4152" s="158"/>
      <c r="DR4152" s="158"/>
      <c r="DS4152" s="160"/>
    </row>
    <row r="4153" spans="1:123" s="110" customFormat="1">
      <c r="A4153" s="184"/>
      <c r="B4153" s="180"/>
      <c r="D4153" s="192"/>
      <c r="E4153" s="157"/>
      <c r="F4153" s="158"/>
      <c r="G4153" s="158"/>
      <c r="H4153" s="158"/>
      <c r="I4153" s="158"/>
      <c r="J4153" s="158"/>
      <c r="K4153" s="158"/>
      <c r="L4153" s="158"/>
      <c r="M4153" s="158"/>
      <c r="N4153" s="158"/>
      <c r="O4153" s="158"/>
      <c r="P4153" s="158"/>
      <c r="Q4153" s="158"/>
      <c r="R4153" s="158"/>
      <c r="S4153" s="158"/>
      <c r="T4153" s="158"/>
      <c r="U4153" s="158"/>
      <c r="V4153" s="158"/>
      <c r="W4153" s="158"/>
      <c r="X4153" s="158"/>
      <c r="Y4153" s="158"/>
      <c r="Z4153" s="158"/>
      <c r="AA4153" s="158"/>
      <c r="AB4153" s="158"/>
      <c r="AC4153" s="158"/>
      <c r="AD4153" s="158"/>
      <c r="AE4153" s="158"/>
      <c r="AF4153" s="158"/>
      <c r="AG4153" s="158"/>
      <c r="AH4153" s="158"/>
      <c r="AI4153" s="158"/>
      <c r="AJ4153" s="158"/>
      <c r="AK4153" s="158"/>
      <c r="AL4153" s="158"/>
      <c r="AM4153" s="158"/>
      <c r="AN4153" s="158"/>
      <c r="AO4153" s="158"/>
      <c r="AP4153" s="158"/>
      <c r="AQ4153" s="158"/>
      <c r="AR4153" s="158"/>
      <c r="AS4153" s="158"/>
      <c r="AT4153" s="158"/>
      <c r="AU4153" s="158"/>
      <c r="AV4153" s="158"/>
      <c r="AW4153" s="158"/>
      <c r="AX4153" s="158"/>
      <c r="AY4153" s="158"/>
      <c r="AZ4153" s="158"/>
      <c r="BA4153" s="158"/>
      <c r="BB4153" s="158"/>
      <c r="BC4153" s="158"/>
      <c r="BD4153" s="159"/>
      <c r="BE4153" s="158"/>
      <c r="BF4153" s="158"/>
      <c r="BG4153" s="158"/>
      <c r="BH4153" s="158"/>
      <c r="BI4153" s="159"/>
      <c r="BJ4153" s="158"/>
      <c r="BK4153" s="158"/>
      <c r="BL4153" s="158"/>
      <c r="BM4153" s="158"/>
      <c r="BN4153" s="158"/>
      <c r="BO4153" s="158"/>
      <c r="BP4153" s="158"/>
      <c r="BQ4153" s="158"/>
      <c r="BR4153" s="158"/>
      <c r="BS4153" s="158"/>
      <c r="BT4153" s="158"/>
      <c r="BU4153" s="158"/>
      <c r="BV4153" s="158"/>
      <c r="BW4153" s="158"/>
      <c r="BX4153" s="158"/>
      <c r="BY4153" s="158"/>
      <c r="BZ4153" s="158"/>
      <c r="CA4153" s="158"/>
      <c r="CB4153" s="158"/>
      <c r="CC4153" s="158"/>
      <c r="CD4153" s="158"/>
      <c r="CE4153" s="158"/>
      <c r="CF4153" s="158"/>
      <c r="CG4153" s="158"/>
      <c r="CH4153" s="158"/>
      <c r="CI4153" s="158"/>
      <c r="CJ4153" s="158"/>
      <c r="CK4153" s="158"/>
      <c r="CL4153" s="158"/>
      <c r="CM4153" s="158"/>
      <c r="CN4153" s="158"/>
      <c r="CO4153" s="158"/>
      <c r="CP4153" s="158"/>
      <c r="CQ4153" s="158"/>
      <c r="CR4153" s="158"/>
      <c r="CS4153" s="158"/>
      <c r="CT4153" s="158"/>
      <c r="CU4153" s="158"/>
      <c r="CV4153" s="158"/>
      <c r="CW4153" s="158"/>
      <c r="CX4153" s="158"/>
      <c r="CY4153" s="158"/>
      <c r="CZ4153" s="158"/>
      <c r="DA4153" s="158"/>
      <c r="DB4153" s="158"/>
      <c r="DC4153" s="158"/>
      <c r="DD4153" s="158"/>
      <c r="DE4153" s="158"/>
      <c r="DF4153" s="158"/>
      <c r="DG4153" s="158"/>
      <c r="DH4153" s="158"/>
      <c r="DI4153" s="158"/>
      <c r="DJ4153" s="158"/>
      <c r="DK4153" s="158"/>
      <c r="DL4153" s="158"/>
      <c r="DM4153" s="158"/>
      <c r="DN4153" s="158"/>
      <c r="DO4153" s="158"/>
      <c r="DP4153" s="158"/>
      <c r="DQ4153" s="158"/>
      <c r="DR4153" s="158"/>
      <c r="DS4153" s="160"/>
    </row>
    <row r="4154" spans="1:123" s="110" customFormat="1">
      <c r="A4154" s="184"/>
      <c r="B4154" s="180"/>
      <c r="D4154" s="192"/>
      <c r="E4154" s="157"/>
      <c r="F4154" s="158"/>
      <c r="G4154" s="158"/>
      <c r="H4154" s="158"/>
      <c r="I4154" s="158"/>
      <c r="J4154" s="158"/>
      <c r="K4154" s="158"/>
      <c r="L4154" s="158"/>
      <c r="M4154" s="158"/>
      <c r="N4154" s="158"/>
      <c r="O4154" s="158"/>
      <c r="P4154" s="158"/>
      <c r="Q4154" s="158"/>
      <c r="R4154" s="158"/>
      <c r="S4154" s="158"/>
      <c r="T4154" s="158"/>
      <c r="U4154" s="158"/>
      <c r="V4154" s="158"/>
      <c r="W4154" s="158"/>
      <c r="X4154" s="158"/>
      <c r="Y4154" s="158"/>
      <c r="Z4154" s="158"/>
      <c r="AA4154" s="158"/>
      <c r="AB4154" s="158"/>
      <c r="AC4154" s="158"/>
      <c r="AD4154" s="158"/>
      <c r="AE4154" s="158"/>
      <c r="AF4154" s="158"/>
      <c r="AG4154" s="158"/>
      <c r="AH4154" s="158"/>
      <c r="AI4154" s="158"/>
      <c r="AJ4154" s="158"/>
      <c r="AK4154" s="158"/>
      <c r="AL4154" s="158"/>
      <c r="AM4154" s="158"/>
      <c r="AN4154" s="158"/>
      <c r="AO4154" s="158"/>
      <c r="AP4154" s="158"/>
      <c r="AQ4154" s="158"/>
      <c r="AR4154" s="158"/>
      <c r="AS4154" s="158"/>
      <c r="AT4154" s="158"/>
      <c r="AU4154" s="158"/>
      <c r="AV4154" s="158"/>
      <c r="AW4154" s="158"/>
      <c r="AX4154" s="158"/>
      <c r="AY4154" s="158"/>
      <c r="AZ4154" s="158"/>
      <c r="BA4154" s="158"/>
      <c r="BB4154" s="158"/>
      <c r="BC4154" s="158"/>
      <c r="BD4154" s="159"/>
      <c r="BE4154" s="158"/>
      <c r="BF4154" s="158"/>
      <c r="BG4154" s="158"/>
      <c r="BH4154" s="158"/>
      <c r="BI4154" s="159"/>
      <c r="BJ4154" s="158"/>
      <c r="BK4154" s="158"/>
      <c r="BL4154" s="158"/>
      <c r="BM4154" s="158"/>
      <c r="BN4154" s="158"/>
      <c r="BO4154" s="158"/>
      <c r="BP4154" s="158"/>
      <c r="BQ4154" s="158"/>
      <c r="BR4154" s="158"/>
      <c r="BS4154" s="158"/>
      <c r="BT4154" s="158"/>
      <c r="BU4154" s="158"/>
      <c r="BV4154" s="158"/>
      <c r="BW4154" s="158"/>
      <c r="BX4154" s="158"/>
      <c r="BY4154" s="158"/>
      <c r="BZ4154" s="158"/>
      <c r="CA4154" s="158"/>
      <c r="CB4154" s="158"/>
      <c r="CC4154" s="158"/>
      <c r="CD4154" s="158"/>
      <c r="CE4154" s="158"/>
      <c r="CF4154" s="158"/>
      <c r="CG4154" s="158"/>
      <c r="CH4154" s="158"/>
      <c r="CI4154" s="158"/>
      <c r="CJ4154" s="158"/>
      <c r="CK4154" s="158"/>
      <c r="CL4154" s="158"/>
      <c r="CM4154" s="158"/>
      <c r="CN4154" s="158"/>
      <c r="CO4154" s="158"/>
      <c r="CP4154" s="158"/>
      <c r="CQ4154" s="158"/>
      <c r="CR4154" s="158"/>
      <c r="CS4154" s="158"/>
      <c r="CT4154" s="158"/>
      <c r="CU4154" s="158"/>
      <c r="CV4154" s="158"/>
      <c r="CW4154" s="158"/>
      <c r="CX4154" s="158"/>
      <c r="CY4154" s="158"/>
      <c r="CZ4154" s="158"/>
      <c r="DA4154" s="158"/>
      <c r="DB4154" s="158"/>
      <c r="DC4154" s="158"/>
      <c r="DD4154" s="158"/>
      <c r="DE4154" s="158"/>
      <c r="DF4154" s="158"/>
      <c r="DG4154" s="158"/>
      <c r="DH4154" s="158"/>
      <c r="DI4154" s="158"/>
      <c r="DJ4154" s="158"/>
      <c r="DK4154" s="158"/>
      <c r="DL4154" s="158"/>
      <c r="DM4154" s="158"/>
      <c r="DN4154" s="158"/>
      <c r="DO4154" s="158"/>
      <c r="DP4154" s="158"/>
      <c r="DQ4154" s="158"/>
      <c r="DR4154" s="158"/>
      <c r="DS4154" s="160"/>
    </row>
    <row r="4155" spans="1:123" s="110" customFormat="1">
      <c r="A4155" s="184"/>
      <c r="B4155" s="180"/>
      <c r="D4155" s="192"/>
      <c r="E4155" s="157"/>
      <c r="F4155" s="158"/>
      <c r="G4155" s="158"/>
      <c r="H4155" s="158"/>
      <c r="I4155" s="158"/>
      <c r="J4155" s="158"/>
      <c r="K4155" s="158"/>
      <c r="L4155" s="158"/>
      <c r="M4155" s="158"/>
      <c r="N4155" s="158"/>
      <c r="O4155" s="158"/>
      <c r="P4155" s="158"/>
      <c r="Q4155" s="158"/>
      <c r="R4155" s="158"/>
      <c r="S4155" s="158"/>
      <c r="T4155" s="158"/>
      <c r="U4155" s="158"/>
      <c r="V4155" s="158"/>
      <c r="W4155" s="158"/>
      <c r="X4155" s="158"/>
      <c r="Y4155" s="158"/>
      <c r="Z4155" s="158"/>
      <c r="AA4155" s="158"/>
      <c r="AB4155" s="158"/>
      <c r="AC4155" s="158"/>
      <c r="AD4155" s="158"/>
      <c r="AE4155" s="158"/>
      <c r="AF4155" s="158"/>
      <c r="AG4155" s="158"/>
      <c r="AH4155" s="158"/>
      <c r="AI4155" s="158"/>
      <c r="AJ4155" s="158"/>
      <c r="AK4155" s="158"/>
      <c r="AL4155" s="158"/>
      <c r="AM4155" s="158"/>
      <c r="AN4155" s="158"/>
      <c r="AO4155" s="158"/>
      <c r="AP4155" s="158"/>
      <c r="AQ4155" s="158"/>
      <c r="AR4155" s="158"/>
      <c r="AS4155" s="158"/>
      <c r="AT4155" s="158"/>
      <c r="AU4155" s="158"/>
      <c r="AV4155" s="158"/>
      <c r="AW4155" s="158"/>
      <c r="AX4155" s="158"/>
      <c r="AY4155" s="158"/>
      <c r="AZ4155" s="158"/>
      <c r="BA4155" s="158"/>
      <c r="BB4155" s="158"/>
      <c r="BC4155" s="158"/>
      <c r="BD4155" s="159"/>
      <c r="BE4155" s="158"/>
      <c r="BF4155" s="158"/>
      <c r="BG4155" s="158"/>
      <c r="BH4155" s="158"/>
      <c r="BI4155" s="159"/>
      <c r="BJ4155" s="158"/>
      <c r="BK4155" s="158"/>
      <c r="BL4155" s="158"/>
      <c r="BM4155" s="158"/>
      <c r="BN4155" s="158"/>
      <c r="BO4155" s="158"/>
      <c r="BP4155" s="158"/>
      <c r="BQ4155" s="158"/>
      <c r="BR4155" s="158"/>
      <c r="BS4155" s="158"/>
      <c r="BT4155" s="158"/>
      <c r="BU4155" s="158"/>
      <c r="BV4155" s="158"/>
      <c r="BW4155" s="158"/>
      <c r="BX4155" s="158"/>
      <c r="BY4155" s="158"/>
      <c r="BZ4155" s="158"/>
      <c r="CA4155" s="158"/>
      <c r="CB4155" s="158"/>
      <c r="CC4155" s="158"/>
      <c r="CD4155" s="158"/>
      <c r="CE4155" s="158"/>
      <c r="CF4155" s="158"/>
      <c r="CG4155" s="158"/>
      <c r="CH4155" s="158"/>
      <c r="CI4155" s="158"/>
      <c r="CJ4155" s="158"/>
      <c r="CK4155" s="158"/>
      <c r="CL4155" s="158"/>
      <c r="CM4155" s="158"/>
      <c r="CN4155" s="158"/>
      <c r="CO4155" s="158"/>
      <c r="CP4155" s="158"/>
      <c r="CQ4155" s="158"/>
      <c r="CR4155" s="158"/>
      <c r="CS4155" s="158"/>
      <c r="CT4155" s="158"/>
      <c r="CU4155" s="158"/>
      <c r="CV4155" s="158"/>
      <c r="CW4155" s="158"/>
      <c r="CX4155" s="158"/>
      <c r="CY4155" s="158"/>
      <c r="CZ4155" s="158"/>
      <c r="DA4155" s="158"/>
      <c r="DB4155" s="158"/>
      <c r="DC4155" s="158"/>
      <c r="DD4155" s="158"/>
      <c r="DE4155" s="158"/>
      <c r="DF4155" s="158"/>
      <c r="DG4155" s="158"/>
      <c r="DH4155" s="158"/>
      <c r="DI4155" s="158"/>
      <c r="DJ4155" s="158"/>
      <c r="DK4155" s="158"/>
      <c r="DL4155" s="158"/>
      <c r="DM4155" s="158"/>
      <c r="DN4155" s="158"/>
      <c r="DO4155" s="158"/>
      <c r="DP4155" s="158"/>
      <c r="DQ4155" s="158"/>
      <c r="DR4155" s="158"/>
      <c r="DS4155" s="160"/>
    </row>
    <row r="4156" spans="1:123" s="110" customFormat="1">
      <c r="A4156" s="184"/>
      <c r="B4156" s="180"/>
      <c r="D4156" s="192"/>
      <c r="E4156" s="157"/>
      <c r="F4156" s="158"/>
      <c r="G4156" s="158"/>
      <c r="H4156" s="158"/>
      <c r="I4156" s="158"/>
      <c r="J4156" s="158"/>
      <c r="K4156" s="158"/>
      <c r="L4156" s="158"/>
      <c r="M4156" s="158"/>
      <c r="N4156" s="158"/>
      <c r="O4156" s="158"/>
      <c r="P4156" s="158"/>
      <c r="Q4156" s="158"/>
      <c r="R4156" s="158"/>
      <c r="S4156" s="158"/>
      <c r="T4156" s="158"/>
      <c r="U4156" s="158"/>
      <c r="V4156" s="158"/>
      <c r="W4156" s="158"/>
      <c r="X4156" s="158"/>
      <c r="Y4156" s="158"/>
      <c r="Z4156" s="158"/>
      <c r="AA4156" s="158"/>
      <c r="AB4156" s="158"/>
      <c r="AC4156" s="158"/>
      <c r="AD4156" s="158"/>
      <c r="AE4156" s="158"/>
      <c r="AF4156" s="158"/>
      <c r="AG4156" s="158"/>
      <c r="AH4156" s="158"/>
      <c r="AI4156" s="158"/>
      <c r="AJ4156" s="158"/>
      <c r="AK4156" s="158"/>
      <c r="AL4156" s="158"/>
      <c r="AM4156" s="158"/>
      <c r="AN4156" s="158"/>
      <c r="AO4156" s="158"/>
      <c r="AP4156" s="158"/>
      <c r="AQ4156" s="158"/>
      <c r="AR4156" s="158"/>
      <c r="AS4156" s="158"/>
      <c r="AT4156" s="158"/>
      <c r="AU4156" s="158"/>
      <c r="AV4156" s="158"/>
      <c r="AW4156" s="158"/>
      <c r="AX4156" s="158"/>
      <c r="AY4156" s="158"/>
      <c r="AZ4156" s="158"/>
      <c r="BA4156" s="158"/>
      <c r="BB4156" s="158"/>
      <c r="BC4156" s="158"/>
      <c r="BD4156" s="159"/>
      <c r="BE4156" s="158"/>
      <c r="BF4156" s="158"/>
      <c r="BG4156" s="158"/>
      <c r="BH4156" s="158"/>
      <c r="BI4156" s="159"/>
      <c r="BJ4156" s="158"/>
      <c r="BK4156" s="158"/>
      <c r="BL4156" s="158"/>
      <c r="BM4156" s="158"/>
      <c r="BN4156" s="158"/>
      <c r="BO4156" s="158"/>
      <c r="BP4156" s="158"/>
      <c r="BQ4156" s="158"/>
      <c r="BR4156" s="158"/>
      <c r="BS4156" s="158"/>
      <c r="BT4156" s="158"/>
      <c r="BU4156" s="158"/>
      <c r="BV4156" s="158"/>
      <c r="BW4156" s="158"/>
      <c r="BX4156" s="158"/>
      <c r="BY4156" s="158"/>
      <c r="BZ4156" s="158"/>
      <c r="CA4156" s="158"/>
      <c r="CB4156" s="158"/>
      <c r="CC4156" s="158"/>
      <c r="CD4156" s="158"/>
      <c r="CE4156" s="158"/>
      <c r="CF4156" s="158"/>
      <c r="CG4156" s="158"/>
      <c r="CH4156" s="158"/>
      <c r="CI4156" s="158"/>
      <c r="CJ4156" s="158"/>
      <c r="CK4156" s="158"/>
      <c r="CL4156" s="158"/>
      <c r="CM4156" s="158"/>
      <c r="CN4156" s="158"/>
      <c r="CO4156" s="158"/>
      <c r="CP4156" s="158"/>
      <c r="CQ4156" s="158"/>
      <c r="CR4156" s="158"/>
      <c r="CS4156" s="158"/>
      <c r="CT4156" s="158"/>
      <c r="CU4156" s="158"/>
      <c r="CV4156" s="158"/>
      <c r="CW4156" s="158"/>
      <c r="CX4156" s="158"/>
      <c r="CY4156" s="158"/>
      <c r="CZ4156" s="158"/>
      <c r="DA4156" s="158"/>
      <c r="DB4156" s="158"/>
      <c r="DC4156" s="158"/>
      <c r="DD4156" s="158"/>
      <c r="DE4156" s="158"/>
      <c r="DF4156" s="158"/>
      <c r="DG4156" s="158"/>
      <c r="DH4156" s="158"/>
      <c r="DI4156" s="158"/>
      <c r="DJ4156" s="158"/>
      <c r="DK4156" s="158"/>
      <c r="DL4156" s="158"/>
      <c r="DM4156" s="158"/>
      <c r="DN4156" s="158"/>
      <c r="DO4156" s="158"/>
      <c r="DP4156" s="158"/>
      <c r="DQ4156" s="158"/>
      <c r="DR4156" s="158"/>
      <c r="DS4156" s="160"/>
    </row>
    <row r="4157" spans="1:123" s="110" customFormat="1">
      <c r="A4157" s="184"/>
      <c r="B4157" s="180"/>
      <c r="D4157" s="192"/>
      <c r="E4157" s="157"/>
      <c r="F4157" s="158"/>
      <c r="G4157" s="158"/>
      <c r="H4157" s="158"/>
      <c r="I4157" s="158"/>
      <c r="J4157" s="158"/>
      <c r="K4157" s="158"/>
      <c r="L4157" s="158"/>
      <c r="M4157" s="158"/>
      <c r="N4157" s="158"/>
      <c r="O4157" s="158"/>
      <c r="P4157" s="158"/>
      <c r="Q4157" s="158"/>
      <c r="R4157" s="158"/>
      <c r="S4157" s="158"/>
      <c r="T4157" s="158"/>
      <c r="U4157" s="158"/>
      <c r="V4157" s="158"/>
      <c r="W4157" s="158"/>
      <c r="X4157" s="158"/>
      <c r="Y4157" s="158"/>
      <c r="Z4157" s="158"/>
      <c r="AA4157" s="158"/>
      <c r="AB4157" s="158"/>
      <c r="AC4157" s="158"/>
      <c r="AD4157" s="158"/>
      <c r="AE4157" s="158"/>
      <c r="AF4157" s="158"/>
      <c r="AG4157" s="158"/>
      <c r="AH4157" s="158"/>
      <c r="AI4157" s="158"/>
      <c r="AJ4157" s="158"/>
      <c r="AK4157" s="158"/>
      <c r="AL4157" s="158"/>
      <c r="AM4157" s="158"/>
      <c r="AN4157" s="158"/>
      <c r="AO4157" s="158"/>
      <c r="AP4157" s="158"/>
      <c r="AQ4157" s="158"/>
      <c r="AR4157" s="158"/>
      <c r="AS4157" s="158"/>
      <c r="AT4157" s="158"/>
      <c r="AU4157" s="158"/>
      <c r="AV4157" s="158"/>
      <c r="AW4157" s="158"/>
      <c r="AX4157" s="158"/>
      <c r="AY4157" s="158"/>
      <c r="AZ4157" s="158"/>
      <c r="BA4157" s="158"/>
      <c r="BB4157" s="158"/>
      <c r="BC4157" s="158"/>
      <c r="BD4157" s="159"/>
      <c r="BE4157" s="158"/>
      <c r="BF4157" s="158"/>
      <c r="BG4157" s="158"/>
      <c r="BH4157" s="158"/>
      <c r="BI4157" s="159"/>
      <c r="BJ4157" s="158"/>
      <c r="BK4157" s="158"/>
      <c r="BL4157" s="158"/>
      <c r="BM4157" s="158"/>
      <c r="BN4157" s="158"/>
      <c r="BO4157" s="158"/>
      <c r="BP4157" s="158"/>
      <c r="BQ4157" s="158"/>
      <c r="BR4157" s="158"/>
      <c r="BS4157" s="158"/>
      <c r="BT4157" s="158"/>
      <c r="BU4157" s="158"/>
      <c r="BV4157" s="158"/>
      <c r="BW4157" s="158"/>
      <c r="BX4157" s="158"/>
      <c r="BY4157" s="158"/>
      <c r="BZ4157" s="158"/>
      <c r="CA4157" s="158"/>
      <c r="CB4157" s="158"/>
      <c r="CC4157" s="158"/>
      <c r="CD4157" s="158"/>
      <c r="CE4157" s="158"/>
      <c r="CF4157" s="158"/>
      <c r="CG4157" s="158"/>
      <c r="CH4157" s="158"/>
      <c r="CI4157" s="158"/>
      <c r="CJ4157" s="158"/>
      <c r="CK4157" s="158"/>
      <c r="CL4157" s="158"/>
      <c r="CM4157" s="158"/>
      <c r="CN4157" s="158"/>
      <c r="CO4157" s="158"/>
      <c r="CP4157" s="158"/>
      <c r="CQ4157" s="158"/>
      <c r="CR4157" s="158"/>
      <c r="CS4157" s="158"/>
      <c r="CT4157" s="158"/>
      <c r="CU4157" s="158"/>
      <c r="CV4157" s="158"/>
      <c r="CW4157" s="158"/>
      <c r="CX4157" s="158"/>
      <c r="CY4157" s="158"/>
      <c r="CZ4157" s="158"/>
      <c r="DA4157" s="158"/>
      <c r="DB4157" s="158"/>
      <c r="DC4157" s="158"/>
      <c r="DD4157" s="158"/>
      <c r="DE4157" s="158"/>
      <c r="DF4157" s="158"/>
      <c r="DG4157" s="158"/>
      <c r="DH4157" s="158"/>
      <c r="DI4157" s="158"/>
      <c r="DJ4157" s="158"/>
      <c r="DK4157" s="158"/>
      <c r="DL4157" s="158"/>
      <c r="DM4157" s="158"/>
      <c r="DN4157" s="158"/>
      <c r="DO4157" s="158"/>
      <c r="DP4157" s="158"/>
      <c r="DQ4157" s="158"/>
      <c r="DR4157" s="158"/>
      <c r="DS4157" s="160"/>
    </row>
    <row r="4158" spans="1:123" s="110" customFormat="1">
      <c r="A4158" s="184"/>
      <c r="B4158" s="180"/>
      <c r="D4158" s="192"/>
      <c r="E4158" s="157"/>
      <c r="F4158" s="158"/>
      <c r="G4158" s="158"/>
      <c r="H4158" s="158"/>
      <c r="I4158" s="158"/>
      <c r="J4158" s="158"/>
      <c r="K4158" s="158"/>
      <c r="L4158" s="158"/>
      <c r="M4158" s="158"/>
      <c r="N4158" s="158"/>
      <c r="O4158" s="158"/>
      <c r="P4158" s="158"/>
      <c r="Q4158" s="158"/>
      <c r="R4158" s="158"/>
      <c r="S4158" s="158"/>
      <c r="T4158" s="158"/>
      <c r="U4158" s="158"/>
      <c r="V4158" s="158"/>
      <c r="W4158" s="158"/>
      <c r="X4158" s="158"/>
      <c r="Y4158" s="158"/>
      <c r="Z4158" s="158"/>
      <c r="AA4158" s="158"/>
      <c r="AB4158" s="158"/>
      <c r="AC4158" s="158"/>
      <c r="AD4158" s="158"/>
      <c r="AE4158" s="158"/>
      <c r="AF4158" s="158"/>
      <c r="AG4158" s="158"/>
      <c r="AH4158" s="158"/>
      <c r="AI4158" s="158"/>
      <c r="AJ4158" s="158"/>
      <c r="AK4158" s="158"/>
      <c r="AL4158" s="158"/>
      <c r="AM4158" s="158"/>
      <c r="AN4158" s="158"/>
      <c r="AO4158" s="158"/>
      <c r="AP4158" s="158"/>
      <c r="AQ4158" s="158"/>
      <c r="AR4158" s="158"/>
      <c r="AS4158" s="158"/>
      <c r="AT4158" s="158"/>
      <c r="AU4158" s="158"/>
      <c r="AV4158" s="158"/>
      <c r="AW4158" s="158"/>
      <c r="AX4158" s="158"/>
      <c r="AY4158" s="158"/>
      <c r="AZ4158" s="158"/>
      <c r="BA4158" s="158"/>
      <c r="BB4158" s="158"/>
      <c r="BC4158" s="158"/>
      <c r="BD4158" s="159"/>
      <c r="BE4158" s="158"/>
      <c r="BF4158" s="158"/>
      <c r="BG4158" s="158"/>
      <c r="BH4158" s="158"/>
      <c r="BI4158" s="159"/>
      <c r="BJ4158" s="158"/>
      <c r="BK4158" s="158"/>
      <c r="BL4158" s="158"/>
      <c r="BM4158" s="158"/>
      <c r="BN4158" s="158"/>
      <c r="BO4158" s="158"/>
      <c r="BP4158" s="158"/>
      <c r="BQ4158" s="158"/>
      <c r="BR4158" s="158"/>
      <c r="BS4158" s="158"/>
      <c r="BT4158" s="158"/>
      <c r="BU4158" s="158"/>
      <c r="BV4158" s="158"/>
      <c r="BW4158" s="158"/>
      <c r="BX4158" s="158"/>
      <c r="BY4158" s="158"/>
      <c r="BZ4158" s="158"/>
      <c r="CA4158" s="158"/>
      <c r="CB4158" s="158"/>
      <c r="CC4158" s="158"/>
      <c r="CD4158" s="158"/>
      <c r="CE4158" s="158"/>
      <c r="CF4158" s="158"/>
      <c r="CG4158" s="158"/>
      <c r="CH4158" s="158"/>
      <c r="CI4158" s="158"/>
      <c r="CJ4158" s="158"/>
      <c r="CK4158" s="158"/>
      <c r="CL4158" s="158"/>
      <c r="CM4158" s="158"/>
      <c r="CN4158" s="158"/>
      <c r="CO4158" s="158"/>
      <c r="CP4158" s="158"/>
      <c r="CQ4158" s="158"/>
      <c r="CR4158" s="158"/>
      <c r="CS4158" s="158"/>
      <c r="CT4158" s="158"/>
      <c r="CU4158" s="158"/>
      <c r="CV4158" s="158"/>
      <c r="CW4158" s="158"/>
      <c r="CX4158" s="158"/>
      <c r="CY4158" s="158"/>
      <c r="CZ4158" s="158"/>
      <c r="DA4158" s="158"/>
      <c r="DB4158" s="158"/>
      <c r="DC4158" s="158"/>
      <c r="DD4158" s="158"/>
      <c r="DE4158" s="158"/>
      <c r="DF4158" s="158"/>
      <c r="DG4158" s="158"/>
      <c r="DH4158" s="158"/>
      <c r="DI4158" s="158"/>
      <c r="DJ4158" s="158"/>
      <c r="DK4158" s="158"/>
      <c r="DL4158" s="158"/>
      <c r="DM4158" s="158"/>
      <c r="DN4158" s="158"/>
      <c r="DO4158" s="158"/>
      <c r="DP4158" s="158"/>
      <c r="DQ4158" s="158"/>
      <c r="DR4158" s="158"/>
      <c r="DS4158" s="160"/>
    </row>
    <row r="4159" spans="1:123" s="110" customFormat="1">
      <c r="A4159" s="184"/>
      <c r="B4159" s="180"/>
      <c r="D4159" s="192"/>
      <c r="E4159" s="157"/>
      <c r="F4159" s="158"/>
      <c r="G4159" s="158"/>
      <c r="H4159" s="158"/>
      <c r="I4159" s="158"/>
      <c r="J4159" s="158"/>
      <c r="K4159" s="158"/>
      <c r="L4159" s="158"/>
      <c r="M4159" s="158"/>
      <c r="N4159" s="158"/>
      <c r="O4159" s="158"/>
      <c r="P4159" s="158"/>
      <c r="Q4159" s="158"/>
      <c r="R4159" s="158"/>
      <c r="S4159" s="158"/>
      <c r="T4159" s="158"/>
      <c r="U4159" s="158"/>
      <c r="V4159" s="158"/>
      <c r="W4159" s="158"/>
      <c r="X4159" s="158"/>
      <c r="Y4159" s="158"/>
      <c r="Z4159" s="158"/>
      <c r="AA4159" s="158"/>
      <c r="AB4159" s="158"/>
      <c r="AC4159" s="158"/>
      <c r="AD4159" s="158"/>
      <c r="AE4159" s="158"/>
      <c r="AF4159" s="158"/>
      <c r="AG4159" s="158"/>
      <c r="AH4159" s="158"/>
      <c r="AI4159" s="158"/>
      <c r="AJ4159" s="158"/>
      <c r="AK4159" s="158"/>
      <c r="AL4159" s="158"/>
      <c r="AM4159" s="158"/>
      <c r="AN4159" s="158"/>
      <c r="AO4159" s="158"/>
      <c r="AP4159" s="158"/>
      <c r="AQ4159" s="158"/>
      <c r="AR4159" s="158"/>
      <c r="AS4159" s="158"/>
      <c r="AT4159" s="158"/>
      <c r="AU4159" s="158"/>
      <c r="AV4159" s="158"/>
      <c r="AW4159" s="158"/>
      <c r="AX4159" s="158"/>
      <c r="AY4159" s="158"/>
      <c r="AZ4159" s="158"/>
      <c r="BA4159" s="158"/>
      <c r="BB4159" s="158"/>
      <c r="BC4159" s="158"/>
      <c r="BD4159" s="159"/>
      <c r="BE4159" s="158"/>
      <c r="BF4159" s="158"/>
      <c r="BG4159" s="158"/>
      <c r="BH4159" s="158"/>
      <c r="BI4159" s="159"/>
      <c r="BJ4159" s="158"/>
      <c r="BK4159" s="158"/>
      <c r="BL4159" s="158"/>
      <c r="BM4159" s="158"/>
      <c r="BN4159" s="158"/>
      <c r="BO4159" s="158"/>
      <c r="BP4159" s="158"/>
      <c r="BQ4159" s="158"/>
      <c r="BR4159" s="158"/>
      <c r="BS4159" s="158"/>
      <c r="BT4159" s="158"/>
      <c r="BU4159" s="158"/>
      <c r="BV4159" s="158"/>
      <c r="BW4159" s="158"/>
      <c r="BX4159" s="158"/>
      <c r="BY4159" s="158"/>
      <c r="BZ4159" s="158"/>
      <c r="CA4159" s="158"/>
      <c r="CB4159" s="158"/>
      <c r="CC4159" s="158"/>
      <c r="CD4159" s="158"/>
      <c r="CE4159" s="158"/>
      <c r="CF4159" s="158"/>
      <c r="CG4159" s="158"/>
      <c r="CH4159" s="158"/>
      <c r="CI4159" s="158"/>
      <c r="CJ4159" s="158"/>
      <c r="CK4159" s="158"/>
      <c r="CL4159" s="158"/>
      <c r="CM4159" s="158"/>
      <c r="CN4159" s="158"/>
      <c r="CO4159" s="158"/>
      <c r="CP4159" s="158"/>
      <c r="CQ4159" s="158"/>
      <c r="CR4159" s="158"/>
      <c r="CS4159" s="158"/>
      <c r="CT4159" s="158"/>
      <c r="CU4159" s="158"/>
      <c r="CV4159" s="158"/>
      <c r="CW4159" s="158"/>
      <c r="CX4159" s="158"/>
      <c r="CY4159" s="158"/>
      <c r="CZ4159" s="158"/>
      <c r="DA4159" s="158"/>
      <c r="DB4159" s="158"/>
      <c r="DC4159" s="158"/>
      <c r="DD4159" s="158"/>
      <c r="DE4159" s="158"/>
      <c r="DF4159" s="158"/>
      <c r="DG4159" s="158"/>
      <c r="DH4159" s="158"/>
      <c r="DI4159" s="158"/>
      <c r="DJ4159" s="158"/>
      <c r="DK4159" s="158"/>
      <c r="DL4159" s="158"/>
      <c r="DM4159" s="158"/>
      <c r="DN4159" s="158"/>
      <c r="DO4159" s="158"/>
      <c r="DP4159" s="158"/>
      <c r="DQ4159" s="158"/>
      <c r="DR4159" s="158"/>
      <c r="DS4159" s="160"/>
    </row>
    <row r="4160" spans="1:123" s="110" customFormat="1">
      <c r="A4160" s="184"/>
      <c r="B4160" s="180"/>
      <c r="D4160" s="192"/>
      <c r="E4160" s="157"/>
      <c r="F4160" s="158"/>
      <c r="G4160" s="158"/>
      <c r="H4160" s="158"/>
      <c r="I4160" s="158"/>
      <c r="J4160" s="158"/>
      <c r="K4160" s="158"/>
      <c r="L4160" s="158"/>
      <c r="M4160" s="158"/>
      <c r="N4160" s="158"/>
      <c r="O4160" s="158"/>
      <c r="P4160" s="158"/>
      <c r="Q4160" s="158"/>
      <c r="R4160" s="158"/>
      <c r="S4160" s="158"/>
      <c r="T4160" s="158"/>
      <c r="U4160" s="158"/>
      <c r="V4160" s="158"/>
      <c r="W4160" s="158"/>
      <c r="X4160" s="158"/>
      <c r="Y4160" s="158"/>
      <c r="Z4160" s="158"/>
      <c r="AA4160" s="158"/>
      <c r="AB4160" s="158"/>
      <c r="AC4160" s="158"/>
      <c r="AD4160" s="158"/>
      <c r="AE4160" s="158"/>
      <c r="AF4160" s="158"/>
      <c r="AG4160" s="158"/>
      <c r="AH4160" s="158"/>
      <c r="AI4160" s="158"/>
      <c r="AJ4160" s="158"/>
      <c r="AK4160" s="158"/>
      <c r="AL4160" s="158"/>
      <c r="AM4160" s="158"/>
      <c r="AN4160" s="158"/>
      <c r="AO4160" s="158"/>
      <c r="AP4160" s="158"/>
      <c r="AQ4160" s="158"/>
      <c r="AR4160" s="158"/>
      <c r="AS4160" s="158"/>
      <c r="AT4160" s="158"/>
      <c r="AU4160" s="158"/>
      <c r="AV4160" s="158"/>
      <c r="AW4160" s="158"/>
      <c r="AX4160" s="158"/>
      <c r="AY4160" s="158"/>
      <c r="AZ4160" s="158"/>
      <c r="BA4160" s="158"/>
      <c r="BB4160" s="158"/>
      <c r="BC4160" s="158"/>
      <c r="BD4160" s="159"/>
      <c r="BE4160" s="158"/>
      <c r="BF4160" s="158"/>
      <c r="BG4160" s="158"/>
      <c r="BH4160" s="158"/>
      <c r="BI4160" s="159"/>
      <c r="BJ4160" s="158"/>
      <c r="BK4160" s="158"/>
      <c r="BL4160" s="158"/>
      <c r="BM4160" s="158"/>
      <c r="BN4160" s="158"/>
      <c r="BO4160" s="158"/>
      <c r="BP4160" s="158"/>
      <c r="BQ4160" s="158"/>
      <c r="BR4160" s="158"/>
      <c r="BS4160" s="158"/>
      <c r="BT4160" s="158"/>
      <c r="BU4160" s="158"/>
      <c r="BV4160" s="158"/>
      <c r="BW4160" s="158"/>
      <c r="BX4160" s="158"/>
      <c r="BY4160" s="158"/>
      <c r="BZ4160" s="158"/>
      <c r="CA4160" s="158"/>
      <c r="CB4160" s="158"/>
      <c r="CC4160" s="158"/>
      <c r="CD4160" s="158"/>
      <c r="CE4160" s="158"/>
      <c r="CF4160" s="158"/>
      <c r="CG4160" s="158"/>
      <c r="CH4160" s="158"/>
      <c r="CI4160" s="158"/>
      <c r="CJ4160" s="158"/>
      <c r="CK4160" s="158"/>
      <c r="CL4160" s="158"/>
      <c r="CM4160" s="158"/>
      <c r="CN4160" s="158"/>
      <c r="CO4160" s="158"/>
      <c r="CP4160" s="158"/>
      <c r="CQ4160" s="158"/>
      <c r="CR4160" s="158"/>
      <c r="CS4160" s="158"/>
      <c r="CT4160" s="158"/>
      <c r="CU4160" s="158"/>
      <c r="CV4160" s="158"/>
      <c r="CW4160" s="158"/>
      <c r="CX4160" s="158"/>
      <c r="CY4160" s="158"/>
      <c r="CZ4160" s="158"/>
      <c r="DA4160" s="158"/>
      <c r="DB4160" s="158"/>
      <c r="DC4160" s="158"/>
      <c r="DD4160" s="158"/>
      <c r="DE4160" s="158"/>
      <c r="DF4160" s="158"/>
      <c r="DG4160" s="158"/>
      <c r="DH4160" s="158"/>
      <c r="DI4160" s="158"/>
      <c r="DJ4160" s="158"/>
      <c r="DK4160" s="158"/>
      <c r="DL4160" s="158"/>
      <c r="DM4160" s="158"/>
      <c r="DN4160" s="158"/>
      <c r="DO4160" s="158"/>
      <c r="DP4160" s="158"/>
      <c r="DQ4160" s="158"/>
      <c r="DR4160" s="158"/>
      <c r="DS4160" s="160"/>
    </row>
    <row r="4161" spans="1:123" s="110" customFormat="1">
      <c r="A4161" s="184"/>
      <c r="B4161" s="180"/>
      <c r="D4161" s="192"/>
      <c r="E4161" s="157"/>
      <c r="F4161" s="158"/>
      <c r="G4161" s="158"/>
      <c r="H4161" s="158"/>
      <c r="I4161" s="158"/>
      <c r="J4161" s="158"/>
      <c r="K4161" s="158"/>
      <c r="L4161" s="158"/>
      <c r="M4161" s="158"/>
      <c r="N4161" s="158"/>
      <c r="O4161" s="158"/>
      <c r="P4161" s="158"/>
      <c r="Q4161" s="158"/>
      <c r="R4161" s="158"/>
      <c r="S4161" s="158"/>
      <c r="T4161" s="158"/>
      <c r="U4161" s="158"/>
      <c r="V4161" s="158"/>
      <c r="W4161" s="158"/>
      <c r="X4161" s="158"/>
      <c r="Y4161" s="158"/>
      <c r="Z4161" s="158"/>
      <c r="AA4161" s="158"/>
      <c r="AB4161" s="158"/>
      <c r="AC4161" s="158"/>
      <c r="AD4161" s="158"/>
      <c r="AE4161" s="158"/>
      <c r="AF4161" s="158"/>
      <c r="AG4161" s="158"/>
      <c r="AH4161" s="158"/>
      <c r="AI4161" s="158"/>
      <c r="AJ4161" s="158"/>
      <c r="AK4161" s="158"/>
      <c r="AL4161" s="158"/>
      <c r="AM4161" s="158"/>
      <c r="AN4161" s="158"/>
      <c r="AO4161" s="158"/>
      <c r="AP4161" s="158"/>
      <c r="AQ4161" s="158"/>
      <c r="AR4161" s="158"/>
      <c r="AS4161" s="158"/>
      <c r="AT4161" s="158"/>
      <c r="AU4161" s="158"/>
      <c r="AV4161" s="158"/>
      <c r="AW4161" s="158"/>
      <c r="AX4161" s="158"/>
      <c r="AY4161" s="158"/>
      <c r="AZ4161" s="158"/>
      <c r="BA4161" s="158"/>
      <c r="BB4161" s="158"/>
      <c r="BC4161" s="158"/>
      <c r="BD4161" s="159"/>
      <c r="BE4161" s="158"/>
      <c r="BF4161" s="158"/>
      <c r="BG4161" s="158"/>
      <c r="BH4161" s="158"/>
      <c r="BI4161" s="159"/>
      <c r="BJ4161" s="158"/>
      <c r="BK4161" s="158"/>
      <c r="BL4161" s="158"/>
      <c r="BM4161" s="158"/>
      <c r="BN4161" s="158"/>
      <c r="BO4161" s="158"/>
      <c r="BP4161" s="158"/>
      <c r="BQ4161" s="158"/>
      <c r="BR4161" s="158"/>
      <c r="BS4161" s="158"/>
      <c r="BT4161" s="158"/>
      <c r="BU4161" s="158"/>
      <c r="BV4161" s="158"/>
      <c r="BW4161" s="158"/>
      <c r="BX4161" s="158"/>
      <c r="BY4161" s="158"/>
      <c r="BZ4161" s="158"/>
      <c r="CA4161" s="158"/>
      <c r="CB4161" s="158"/>
      <c r="CC4161" s="158"/>
      <c r="CD4161" s="158"/>
      <c r="CE4161" s="158"/>
      <c r="CF4161" s="158"/>
      <c r="CG4161" s="158"/>
      <c r="CH4161" s="158"/>
      <c r="CI4161" s="158"/>
      <c r="CJ4161" s="158"/>
      <c r="CK4161" s="158"/>
      <c r="CL4161" s="158"/>
      <c r="CM4161" s="158"/>
      <c r="CN4161" s="158"/>
      <c r="CO4161" s="158"/>
      <c r="CP4161" s="158"/>
      <c r="CQ4161" s="158"/>
      <c r="CR4161" s="158"/>
      <c r="CS4161" s="158"/>
      <c r="CT4161" s="158"/>
      <c r="CU4161" s="158"/>
      <c r="CV4161" s="158"/>
      <c r="CW4161" s="158"/>
      <c r="CX4161" s="158"/>
      <c r="CY4161" s="158"/>
      <c r="CZ4161" s="158"/>
      <c r="DA4161" s="158"/>
      <c r="DB4161" s="158"/>
      <c r="DC4161" s="158"/>
      <c r="DD4161" s="158"/>
      <c r="DE4161" s="158"/>
      <c r="DF4161" s="158"/>
      <c r="DG4161" s="158"/>
      <c r="DH4161" s="158"/>
      <c r="DI4161" s="158"/>
      <c r="DJ4161" s="158"/>
      <c r="DK4161" s="158"/>
      <c r="DL4161" s="158"/>
      <c r="DM4161" s="158"/>
      <c r="DN4161" s="158"/>
      <c r="DO4161" s="158"/>
      <c r="DP4161" s="158"/>
      <c r="DQ4161" s="158"/>
      <c r="DR4161" s="158"/>
      <c r="DS4161" s="160"/>
    </row>
    <row r="4162" spans="1:123" s="110" customFormat="1">
      <c r="A4162" s="184"/>
      <c r="B4162" s="180"/>
      <c r="D4162" s="192"/>
      <c r="E4162" s="157"/>
      <c r="F4162" s="158"/>
      <c r="G4162" s="158"/>
      <c r="H4162" s="158"/>
      <c r="I4162" s="158"/>
      <c r="J4162" s="158"/>
      <c r="K4162" s="158"/>
      <c r="L4162" s="158"/>
      <c r="M4162" s="158"/>
      <c r="N4162" s="158"/>
      <c r="O4162" s="158"/>
      <c r="P4162" s="158"/>
      <c r="Q4162" s="158"/>
      <c r="R4162" s="158"/>
      <c r="S4162" s="158"/>
      <c r="T4162" s="158"/>
      <c r="U4162" s="158"/>
      <c r="V4162" s="158"/>
      <c r="W4162" s="158"/>
      <c r="X4162" s="158"/>
      <c r="Y4162" s="158"/>
      <c r="Z4162" s="158"/>
      <c r="AA4162" s="158"/>
      <c r="AB4162" s="158"/>
      <c r="AC4162" s="158"/>
      <c r="AD4162" s="158"/>
      <c r="AE4162" s="158"/>
      <c r="AF4162" s="158"/>
      <c r="AG4162" s="158"/>
      <c r="AH4162" s="158"/>
      <c r="AI4162" s="158"/>
      <c r="AJ4162" s="158"/>
      <c r="AK4162" s="158"/>
      <c r="AL4162" s="158"/>
      <c r="AM4162" s="158"/>
      <c r="AN4162" s="158"/>
      <c r="AO4162" s="158"/>
      <c r="AP4162" s="158"/>
      <c r="AQ4162" s="158"/>
      <c r="AR4162" s="158"/>
      <c r="AS4162" s="158"/>
      <c r="AT4162" s="158"/>
      <c r="AU4162" s="158"/>
      <c r="AV4162" s="158"/>
      <c r="AW4162" s="158"/>
      <c r="AX4162" s="158"/>
      <c r="AY4162" s="158"/>
      <c r="AZ4162" s="158"/>
      <c r="BA4162" s="158"/>
      <c r="BB4162" s="158"/>
      <c r="BC4162" s="158"/>
      <c r="BD4162" s="159"/>
      <c r="BE4162" s="158"/>
      <c r="BF4162" s="158"/>
      <c r="BG4162" s="158"/>
      <c r="BH4162" s="158"/>
      <c r="BI4162" s="159"/>
      <c r="BJ4162" s="158"/>
      <c r="BK4162" s="158"/>
      <c r="BL4162" s="158"/>
      <c r="BM4162" s="158"/>
      <c r="BN4162" s="158"/>
      <c r="BO4162" s="158"/>
      <c r="BP4162" s="158"/>
      <c r="BQ4162" s="158"/>
      <c r="BR4162" s="158"/>
      <c r="BS4162" s="158"/>
      <c r="BT4162" s="158"/>
      <c r="BU4162" s="158"/>
      <c r="BV4162" s="158"/>
      <c r="BW4162" s="158"/>
      <c r="BX4162" s="158"/>
      <c r="BY4162" s="158"/>
      <c r="BZ4162" s="158"/>
      <c r="CA4162" s="158"/>
      <c r="CB4162" s="158"/>
      <c r="CC4162" s="158"/>
      <c r="CD4162" s="158"/>
      <c r="CE4162" s="158"/>
      <c r="CF4162" s="158"/>
      <c r="CG4162" s="158"/>
      <c r="CH4162" s="158"/>
      <c r="CI4162" s="158"/>
      <c r="CJ4162" s="158"/>
      <c r="CK4162" s="158"/>
      <c r="CL4162" s="158"/>
      <c r="CM4162" s="158"/>
      <c r="CN4162" s="158"/>
      <c r="CO4162" s="158"/>
      <c r="CP4162" s="158"/>
      <c r="CQ4162" s="158"/>
      <c r="CR4162" s="158"/>
      <c r="CS4162" s="158"/>
      <c r="CT4162" s="158"/>
      <c r="CU4162" s="158"/>
      <c r="CV4162" s="158"/>
      <c r="CW4162" s="158"/>
      <c r="CX4162" s="158"/>
      <c r="CY4162" s="158"/>
      <c r="CZ4162" s="158"/>
      <c r="DA4162" s="158"/>
      <c r="DB4162" s="158"/>
      <c r="DC4162" s="158"/>
      <c r="DD4162" s="158"/>
      <c r="DE4162" s="158"/>
      <c r="DF4162" s="158"/>
      <c r="DG4162" s="158"/>
      <c r="DH4162" s="158"/>
      <c r="DI4162" s="158"/>
      <c r="DJ4162" s="158"/>
      <c r="DK4162" s="158"/>
      <c r="DL4162" s="158"/>
      <c r="DM4162" s="158"/>
      <c r="DN4162" s="158"/>
      <c r="DO4162" s="158"/>
      <c r="DP4162" s="158"/>
      <c r="DQ4162" s="158"/>
      <c r="DR4162" s="158"/>
      <c r="DS4162" s="160"/>
    </row>
    <row r="4163" spans="1:123" s="110" customFormat="1">
      <c r="A4163" s="184"/>
      <c r="B4163" s="180"/>
      <c r="D4163" s="192"/>
      <c r="E4163" s="157"/>
      <c r="F4163" s="158"/>
      <c r="G4163" s="158"/>
      <c r="H4163" s="158"/>
      <c r="I4163" s="158"/>
      <c r="J4163" s="158"/>
      <c r="K4163" s="158"/>
      <c r="L4163" s="158"/>
      <c r="M4163" s="158"/>
      <c r="N4163" s="158"/>
      <c r="O4163" s="158"/>
      <c r="P4163" s="158"/>
      <c r="Q4163" s="158"/>
      <c r="R4163" s="158"/>
      <c r="S4163" s="158"/>
      <c r="T4163" s="158"/>
      <c r="U4163" s="158"/>
      <c r="V4163" s="158"/>
      <c r="W4163" s="158"/>
      <c r="X4163" s="158"/>
      <c r="Y4163" s="158"/>
      <c r="Z4163" s="158"/>
      <c r="AA4163" s="158"/>
      <c r="AB4163" s="158"/>
      <c r="AC4163" s="158"/>
      <c r="AD4163" s="158"/>
      <c r="AE4163" s="158"/>
      <c r="AF4163" s="158"/>
      <c r="AG4163" s="158"/>
      <c r="AH4163" s="158"/>
      <c r="AI4163" s="158"/>
      <c r="AJ4163" s="158"/>
      <c r="AK4163" s="158"/>
      <c r="AL4163" s="158"/>
      <c r="AM4163" s="158"/>
      <c r="AN4163" s="158"/>
      <c r="AO4163" s="158"/>
      <c r="AP4163" s="158"/>
      <c r="AQ4163" s="158"/>
      <c r="AR4163" s="158"/>
      <c r="AS4163" s="158"/>
      <c r="AT4163" s="158"/>
      <c r="AU4163" s="158"/>
      <c r="AV4163" s="158"/>
      <c r="AW4163" s="158"/>
      <c r="AX4163" s="158"/>
      <c r="AY4163" s="158"/>
      <c r="AZ4163" s="158"/>
      <c r="BA4163" s="158"/>
      <c r="BB4163" s="158"/>
      <c r="BC4163" s="158"/>
      <c r="BD4163" s="159"/>
      <c r="BE4163" s="158"/>
      <c r="BF4163" s="158"/>
      <c r="BG4163" s="158"/>
      <c r="BH4163" s="158"/>
      <c r="BI4163" s="159"/>
      <c r="BJ4163" s="158"/>
      <c r="BK4163" s="158"/>
      <c r="BL4163" s="158"/>
      <c r="BM4163" s="158"/>
      <c r="BN4163" s="158"/>
      <c r="BO4163" s="158"/>
      <c r="BP4163" s="158"/>
      <c r="BQ4163" s="158"/>
      <c r="BR4163" s="158"/>
      <c r="BS4163" s="158"/>
      <c r="BT4163" s="158"/>
      <c r="BU4163" s="158"/>
      <c r="BV4163" s="158"/>
      <c r="BW4163" s="158"/>
      <c r="BX4163" s="158"/>
      <c r="BY4163" s="158"/>
      <c r="BZ4163" s="158"/>
      <c r="CA4163" s="158"/>
      <c r="CB4163" s="158"/>
      <c r="CC4163" s="158"/>
      <c r="CD4163" s="158"/>
      <c r="CE4163" s="158"/>
      <c r="CF4163" s="158"/>
      <c r="CG4163" s="158"/>
      <c r="CH4163" s="158"/>
      <c r="CI4163" s="158"/>
      <c r="CJ4163" s="158"/>
      <c r="CK4163" s="158"/>
      <c r="CL4163" s="158"/>
      <c r="CM4163" s="158"/>
      <c r="CN4163" s="158"/>
      <c r="CO4163" s="158"/>
      <c r="CP4163" s="158"/>
      <c r="CQ4163" s="158"/>
      <c r="CR4163" s="158"/>
      <c r="CS4163" s="158"/>
      <c r="CT4163" s="158"/>
      <c r="CU4163" s="158"/>
      <c r="CV4163" s="158"/>
      <c r="CW4163" s="158"/>
      <c r="CX4163" s="158"/>
      <c r="CY4163" s="158"/>
      <c r="CZ4163" s="158"/>
      <c r="DA4163" s="158"/>
      <c r="DB4163" s="158"/>
      <c r="DC4163" s="158"/>
      <c r="DD4163" s="158"/>
      <c r="DE4163" s="158"/>
      <c r="DF4163" s="158"/>
      <c r="DG4163" s="158"/>
      <c r="DH4163" s="158"/>
      <c r="DI4163" s="158"/>
      <c r="DJ4163" s="158"/>
      <c r="DK4163" s="158"/>
      <c r="DL4163" s="158"/>
      <c r="DM4163" s="158"/>
      <c r="DN4163" s="158"/>
      <c r="DO4163" s="158"/>
      <c r="DP4163" s="158"/>
      <c r="DQ4163" s="158"/>
      <c r="DR4163" s="158"/>
      <c r="DS4163" s="160"/>
    </row>
    <row r="4164" spans="1:123" s="110" customFormat="1">
      <c r="A4164" s="184"/>
      <c r="B4164" s="180"/>
      <c r="D4164" s="192"/>
      <c r="E4164" s="157"/>
      <c r="F4164" s="158"/>
      <c r="G4164" s="158"/>
      <c r="H4164" s="158"/>
      <c r="I4164" s="158"/>
      <c r="J4164" s="158"/>
      <c r="K4164" s="158"/>
      <c r="L4164" s="158"/>
      <c r="M4164" s="158"/>
      <c r="N4164" s="158"/>
      <c r="O4164" s="158"/>
      <c r="P4164" s="158"/>
      <c r="Q4164" s="158"/>
      <c r="R4164" s="158"/>
      <c r="S4164" s="158"/>
      <c r="T4164" s="158"/>
      <c r="U4164" s="158"/>
      <c r="V4164" s="158"/>
      <c r="W4164" s="158"/>
      <c r="X4164" s="158"/>
      <c r="Y4164" s="158"/>
      <c r="Z4164" s="158"/>
      <c r="AA4164" s="158"/>
      <c r="AB4164" s="158"/>
      <c r="AC4164" s="158"/>
      <c r="AD4164" s="158"/>
      <c r="AE4164" s="158"/>
      <c r="AF4164" s="158"/>
      <c r="AG4164" s="158"/>
      <c r="AH4164" s="158"/>
      <c r="AI4164" s="158"/>
      <c r="AJ4164" s="158"/>
      <c r="AK4164" s="158"/>
      <c r="AL4164" s="158"/>
      <c r="AM4164" s="158"/>
      <c r="AN4164" s="158"/>
      <c r="AO4164" s="158"/>
      <c r="AP4164" s="158"/>
      <c r="AQ4164" s="158"/>
      <c r="AR4164" s="158"/>
      <c r="AS4164" s="158"/>
      <c r="AT4164" s="158"/>
      <c r="AU4164" s="158"/>
      <c r="AV4164" s="158"/>
      <c r="AW4164" s="158"/>
      <c r="AX4164" s="158"/>
      <c r="AY4164" s="158"/>
      <c r="AZ4164" s="158"/>
      <c r="BA4164" s="158"/>
      <c r="BB4164" s="158"/>
      <c r="BC4164" s="158"/>
      <c r="BD4164" s="159"/>
      <c r="BE4164" s="158"/>
      <c r="BF4164" s="158"/>
      <c r="BG4164" s="158"/>
      <c r="BH4164" s="158"/>
      <c r="BI4164" s="159"/>
      <c r="BJ4164" s="158"/>
      <c r="BK4164" s="158"/>
      <c r="BL4164" s="158"/>
      <c r="BM4164" s="158"/>
      <c r="BN4164" s="158"/>
      <c r="BO4164" s="158"/>
      <c r="BP4164" s="158"/>
      <c r="BQ4164" s="158"/>
      <c r="BR4164" s="158"/>
      <c r="BS4164" s="158"/>
      <c r="BT4164" s="158"/>
      <c r="BU4164" s="158"/>
      <c r="BV4164" s="158"/>
      <c r="BW4164" s="158"/>
      <c r="BX4164" s="158"/>
      <c r="BY4164" s="158"/>
      <c r="BZ4164" s="158"/>
      <c r="CA4164" s="158"/>
      <c r="CB4164" s="158"/>
      <c r="CC4164" s="158"/>
      <c r="CD4164" s="158"/>
      <c r="CE4164" s="158"/>
      <c r="CF4164" s="158"/>
      <c r="CG4164" s="158"/>
      <c r="CH4164" s="158"/>
      <c r="CI4164" s="158"/>
      <c r="CJ4164" s="158"/>
      <c r="CK4164" s="158"/>
      <c r="CL4164" s="158"/>
      <c r="CM4164" s="158"/>
      <c r="CN4164" s="158"/>
      <c r="CO4164" s="158"/>
      <c r="CP4164" s="158"/>
      <c r="CQ4164" s="158"/>
      <c r="CR4164" s="158"/>
      <c r="CS4164" s="158"/>
      <c r="CT4164" s="158"/>
      <c r="CU4164" s="158"/>
      <c r="CV4164" s="158"/>
      <c r="CW4164" s="158"/>
      <c r="CX4164" s="158"/>
      <c r="CY4164" s="158"/>
      <c r="CZ4164" s="158"/>
      <c r="DA4164" s="158"/>
      <c r="DB4164" s="158"/>
      <c r="DC4164" s="158"/>
      <c r="DD4164" s="158"/>
      <c r="DE4164" s="158"/>
      <c r="DF4164" s="158"/>
      <c r="DG4164" s="158"/>
      <c r="DH4164" s="158"/>
      <c r="DI4164" s="158"/>
      <c r="DJ4164" s="158"/>
      <c r="DK4164" s="158"/>
      <c r="DL4164" s="158"/>
      <c r="DM4164" s="158"/>
      <c r="DN4164" s="158"/>
      <c r="DO4164" s="158"/>
      <c r="DP4164" s="158"/>
      <c r="DQ4164" s="158"/>
      <c r="DR4164" s="158"/>
      <c r="DS4164" s="160"/>
    </row>
    <row r="4165" spans="1:123" s="110" customFormat="1">
      <c r="A4165" s="184"/>
      <c r="B4165" s="180"/>
      <c r="D4165" s="192"/>
      <c r="E4165" s="157"/>
      <c r="F4165" s="158"/>
      <c r="G4165" s="158"/>
      <c r="H4165" s="158"/>
      <c r="I4165" s="158"/>
      <c r="J4165" s="158"/>
      <c r="K4165" s="158"/>
      <c r="L4165" s="158"/>
      <c r="M4165" s="158"/>
      <c r="N4165" s="158"/>
      <c r="O4165" s="158"/>
      <c r="P4165" s="158"/>
      <c r="Q4165" s="158"/>
      <c r="R4165" s="158"/>
      <c r="S4165" s="158"/>
      <c r="T4165" s="158"/>
      <c r="U4165" s="158"/>
      <c r="V4165" s="158"/>
      <c r="W4165" s="158"/>
      <c r="X4165" s="158"/>
      <c r="Y4165" s="158"/>
      <c r="Z4165" s="158"/>
      <c r="AA4165" s="158"/>
      <c r="AB4165" s="158"/>
      <c r="AC4165" s="158"/>
      <c r="AD4165" s="158"/>
      <c r="AE4165" s="158"/>
      <c r="AF4165" s="158"/>
      <c r="AG4165" s="158"/>
      <c r="AH4165" s="158"/>
      <c r="AI4165" s="158"/>
      <c r="AJ4165" s="158"/>
      <c r="AK4165" s="158"/>
      <c r="AL4165" s="158"/>
      <c r="AM4165" s="158"/>
      <c r="AN4165" s="158"/>
      <c r="AO4165" s="158"/>
      <c r="AP4165" s="158"/>
      <c r="AQ4165" s="158"/>
      <c r="AR4165" s="158"/>
      <c r="AS4165" s="158"/>
      <c r="AT4165" s="158"/>
      <c r="AU4165" s="158"/>
      <c r="AV4165" s="158"/>
      <c r="AW4165" s="158"/>
      <c r="AX4165" s="158"/>
      <c r="AY4165" s="158"/>
      <c r="AZ4165" s="158"/>
      <c r="BA4165" s="158"/>
      <c r="BB4165" s="158"/>
      <c r="BC4165" s="158"/>
      <c r="BD4165" s="159"/>
      <c r="BE4165" s="158"/>
      <c r="BF4165" s="158"/>
      <c r="BG4165" s="158"/>
      <c r="BH4165" s="158"/>
      <c r="BI4165" s="159"/>
      <c r="BJ4165" s="158"/>
      <c r="BK4165" s="158"/>
      <c r="BL4165" s="158"/>
      <c r="BM4165" s="158"/>
      <c r="BN4165" s="158"/>
      <c r="BO4165" s="158"/>
      <c r="BP4165" s="158"/>
      <c r="BQ4165" s="158"/>
      <c r="BR4165" s="158"/>
      <c r="BS4165" s="158"/>
      <c r="BT4165" s="158"/>
      <c r="BU4165" s="158"/>
      <c r="BV4165" s="158"/>
      <c r="BW4165" s="158"/>
      <c r="BX4165" s="158"/>
      <c r="BY4165" s="158"/>
      <c r="BZ4165" s="158"/>
      <c r="CA4165" s="158"/>
      <c r="CB4165" s="158"/>
      <c r="CC4165" s="158"/>
      <c r="CD4165" s="158"/>
      <c r="CE4165" s="158"/>
      <c r="CF4165" s="158"/>
      <c r="CG4165" s="158"/>
      <c r="CH4165" s="158"/>
      <c r="CI4165" s="158"/>
      <c r="CJ4165" s="158"/>
      <c r="CK4165" s="158"/>
      <c r="CL4165" s="158"/>
      <c r="CM4165" s="158"/>
      <c r="CN4165" s="158"/>
      <c r="CO4165" s="158"/>
      <c r="CP4165" s="158"/>
      <c r="CQ4165" s="158"/>
      <c r="CR4165" s="158"/>
      <c r="CS4165" s="158"/>
      <c r="CT4165" s="158"/>
      <c r="CU4165" s="158"/>
      <c r="CV4165" s="158"/>
      <c r="CW4165" s="158"/>
      <c r="CX4165" s="158"/>
      <c r="CY4165" s="158"/>
      <c r="CZ4165" s="158"/>
      <c r="DA4165" s="158"/>
      <c r="DB4165" s="158"/>
      <c r="DC4165" s="158"/>
      <c r="DD4165" s="158"/>
      <c r="DE4165" s="158"/>
      <c r="DF4165" s="158"/>
      <c r="DG4165" s="158"/>
      <c r="DH4165" s="158"/>
      <c r="DI4165" s="158"/>
      <c r="DJ4165" s="158"/>
      <c r="DK4165" s="158"/>
      <c r="DL4165" s="158"/>
      <c r="DM4165" s="158"/>
      <c r="DN4165" s="158"/>
      <c r="DO4165" s="158"/>
      <c r="DP4165" s="158"/>
      <c r="DQ4165" s="158"/>
      <c r="DR4165" s="158"/>
      <c r="DS4165" s="160"/>
    </row>
    <row r="4166" spans="1:123" s="110" customFormat="1">
      <c r="A4166" s="184"/>
      <c r="B4166" s="180"/>
      <c r="D4166" s="192"/>
      <c r="E4166" s="157"/>
      <c r="F4166" s="158"/>
      <c r="G4166" s="158"/>
      <c r="H4166" s="158"/>
      <c r="I4166" s="158"/>
      <c r="J4166" s="158"/>
      <c r="K4166" s="158"/>
      <c r="L4166" s="158"/>
      <c r="M4166" s="158"/>
      <c r="N4166" s="158"/>
      <c r="O4166" s="158"/>
      <c r="P4166" s="158"/>
      <c r="Q4166" s="158"/>
      <c r="R4166" s="158"/>
      <c r="S4166" s="158"/>
      <c r="T4166" s="158"/>
      <c r="U4166" s="158"/>
      <c r="V4166" s="158"/>
      <c r="W4166" s="158"/>
      <c r="X4166" s="158"/>
      <c r="Y4166" s="158"/>
      <c r="Z4166" s="158"/>
      <c r="AA4166" s="158"/>
      <c r="AB4166" s="158"/>
      <c r="AC4166" s="158"/>
      <c r="AD4166" s="158"/>
      <c r="AE4166" s="158"/>
      <c r="AF4166" s="158"/>
      <c r="AG4166" s="158"/>
      <c r="AH4166" s="158"/>
      <c r="AI4166" s="158"/>
      <c r="AJ4166" s="158"/>
      <c r="AK4166" s="158"/>
      <c r="AL4166" s="158"/>
      <c r="AM4166" s="158"/>
      <c r="AN4166" s="158"/>
      <c r="AO4166" s="158"/>
      <c r="AP4166" s="158"/>
      <c r="AQ4166" s="158"/>
      <c r="AR4166" s="158"/>
      <c r="AS4166" s="158"/>
      <c r="AT4166" s="158"/>
      <c r="AU4166" s="158"/>
      <c r="AV4166" s="158"/>
      <c r="AW4166" s="158"/>
      <c r="AX4166" s="158"/>
      <c r="AY4166" s="158"/>
      <c r="AZ4166" s="158"/>
      <c r="BA4166" s="158"/>
      <c r="BB4166" s="158"/>
      <c r="BC4166" s="158"/>
      <c r="BD4166" s="159"/>
      <c r="BE4166" s="158"/>
      <c r="BF4166" s="158"/>
      <c r="BG4166" s="158"/>
      <c r="BH4166" s="158"/>
      <c r="BI4166" s="159"/>
      <c r="BJ4166" s="158"/>
      <c r="BK4166" s="158"/>
      <c r="BL4166" s="158"/>
      <c r="BM4166" s="158"/>
      <c r="BN4166" s="158"/>
      <c r="BO4166" s="158"/>
      <c r="BP4166" s="158"/>
      <c r="BQ4166" s="158"/>
      <c r="BR4166" s="158"/>
      <c r="BS4166" s="158"/>
      <c r="BT4166" s="158"/>
      <c r="BU4166" s="158"/>
      <c r="BV4166" s="158"/>
      <c r="BW4166" s="158"/>
      <c r="BX4166" s="158"/>
      <c r="BY4166" s="158"/>
      <c r="BZ4166" s="158"/>
      <c r="CA4166" s="158"/>
      <c r="CB4166" s="158"/>
      <c r="CC4166" s="158"/>
      <c r="CD4166" s="158"/>
      <c r="CE4166" s="158"/>
      <c r="CF4166" s="158"/>
      <c r="CG4166" s="158"/>
      <c r="CH4166" s="158"/>
      <c r="CI4166" s="158"/>
      <c r="CJ4166" s="158"/>
      <c r="CK4166" s="158"/>
      <c r="CL4166" s="158"/>
      <c r="CM4166" s="158"/>
      <c r="CN4166" s="158"/>
      <c r="CO4166" s="158"/>
      <c r="CP4166" s="158"/>
      <c r="CQ4166" s="158"/>
      <c r="CR4166" s="158"/>
      <c r="CS4166" s="158"/>
      <c r="CT4166" s="158"/>
      <c r="CU4166" s="158"/>
      <c r="CV4166" s="158"/>
      <c r="CW4166" s="158"/>
      <c r="CX4166" s="158"/>
      <c r="CY4166" s="158"/>
      <c r="CZ4166" s="158"/>
      <c r="DA4166" s="158"/>
      <c r="DB4166" s="158"/>
      <c r="DC4166" s="158"/>
      <c r="DD4166" s="158"/>
      <c r="DE4166" s="158"/>
      <c r="DF4166" s="158"/>
      <c r="DG4166" s="158"/>
      <c r="DH4166" s="158"/>
      <c r="DI4166" s="158"/>
      <c r="DJ4166" s="158"/>
      <c r="DK4166" s="158"/>
      <c r="DL4166" s="158"/>
      <c r="DM4166" s="158"/>
      <c r="DN4166" s="158"/>
      <c r="DO4166" s="158"/>
      <c r="DP4166" s="158"/>
      <c r="DQ4166" s="158"/>
      <c r="DR4166" s="158"/>
      <c r="DS4166" s="160"/>
    </row>
    <row r="4167" spans="1:123" s="110" customFormat="1">
      <c r="A4167" s="184"/>
      <c r="B4167" s="180"/>
      <c r="D4167" s="192"/>
      <c r="E4167" s="157"/>
      <c r="F4167" s="158"/>
      <c r="G4167" s="158"/>
      <c r="H4167" s="158"/>
      <c r="I4167" s="158"/>
      <c r="J4167" s="158"/>
      <c r="K4167" s="158"/>
      <c r="L4167" s="158"/>
      <c r="M4167" s="158"/>
      <c r="N4167" s="158"/>
      <c r="O4167" s="158"/>
      <c r="P4167" s="158"/>
      <c r="Q4167" s="158"/>
      <c r="R4167" s="158"/>
      <c r="S4167" s="158"/>
      <c r="T4167" s="158"/>
      <c r="U4167" s="158"/>
      <c r="V4167" s="158"/>
      <c r="W4167" s="158"/>
      <c r="X4167" s="158"/>
      <c r="Y4167" s="158"/>
      <c r="Z4167" s="158"/>
      <c r="AA4167" s="158"/>
      <c r="AB4167" s="158"/>
      <c r="AC4167" s="158"/>
      <c r="AD4167" s="158"/>
      <c r="AE4167" s="158"/>
      <c r="AF4167" s="158"/>
      <c r="AG4167" s="158"/>
      <c r="AH4167" s="158"/>
      <c r="AI4167" s="158"/>
      <c r="AJ4167" s="158"/>
      <c r="AK4167" s="158"/>
      <c r="AL4167" s="158"/>
      <c r="AM4167" s="158"/>
      <c r="AN4167" s="158"/>
      <c r="AO4167" s="158"/>
      <c r="AP4167" s="158"/>
      <c r="AQ4167" s="158"/>
      <c r="AR4167" s="158"/>
      <c r="AS4167" s="158"/>
      <c r="AT4167" s="158"/>
      <c r="AU4167" s="158"/>
      <c r="AV4167" s="158"/>
      <c r="AW4167" s="158"/>
      <c r="AX4167" s="158"/>
      <c r="AY4167" s="158"/>
      <c r="AZ4167" s="158"/>
      <c r="BA4167" s="158"/>
      <c r="BB4167" s="158"/>
      <c r="BC4167" s="158"/>
      <c r="BD4167" s="159"/>
      <c r="BE4167" s="158"/>
      <c r="BF4167" s="158"/>
      <c r="BG4167" s="158"/>
      <c r="BH4167" s="158"/>
      <c r="BI4167" s="159"/>
      <c r="BJ4167" s="158"/>
      <c r="BK4167" s="158"/>
      <c r="BL4167" s="158"/>
      <c r="BM4167" s="158"/>
      <c r="BN4167" s="158"/>
      <c r="BO4167" s="158"/>
      <c r="BP4167" s="158"/>
      <c r="BQ4167" s="158"/>
      <c r="BR4167" s="158"/>
      <c r="BS4167" s="158"/>
      <c r="BT4167" s="158"/>
      <c r="BU4167" s="158"/>
      <c r="BV4167" s="158"/>
      <c r="BW4167" s="158"/>
      <c r="BX4167" s="158"/>
      <c r="BY4167" s="158"/>
      <c r="BZ4167" s="158"/>
      <c r="CA4167" s="158"/>
      <c r="CB4167" s="158"/>
      <c r="CC4167" s="158"/>
      <c r="CD4167" s="158"/>
      <c r="CE4167" s="158"/>
      <c r="CF4167" s="158"/>
      <c r="CG4167" s="158"/>
      <c r="CH4167" s="158"/>
      <c r="CI4167" s="158"/>
      <c r="CJ4167" s="158"/>
      <c r="CK4167" s="158"/>
      <c r="CL4167" s="158"/>
      <c r="CM4167" s="158"/>
      <c r="CN4167" s="158"/>
      <c r="CO4167" s="158"/>
      <c r="CP4167" s="158"/>
      <c r="CQ4167" s="158"/>
      <c r="CR4167" s="158"/>
      <c r="CS4167" s="158"/>
      <c r="CT4167" s="158"/>
      <c r="CU4167" s="158"/>
      <c r="CV4167" s="158"/>
      <c r="CW4167" s="158"/>
      <c r="CX4167" s="158"/>
      <c r="CY4167" s="158"/>
      <c r="CZ4167" s="158"/>
      <c r="DA4167" s="158"/>
      <c r="DB4167" s="158"/>
      <c r="DC4167" s="158"/>
      <c r="DD4167" s="158"/>
      <c r="DE4167" s="158"/>
      <c r="DF4167" s="158"/>
      <c r="DG4167" s="158"/>
      <c r="DH4167" s="158"/>
      <c r="DI4167" s="158"/>
      <c r="DJ4167" s="158"/>
      <c r="DK4167" s="158"/>
      <c r="DL4167" s="158"/>
      <c r="DM4167" s="158"/>
      <c r="DN4167" s="158"/>
      <c r="DO4167" s="158"/>
      <c r="DP4167" s="158"/>
      <c r="DQ4167" s="158"/>
      <c r="DR4167" s="158"/>
      <c r="DS4167" s="160"/>
    </row>
    <row r="4168" spans="1:123" s="110" customFormat="1">
      <c r="A4168" s="184"/>
      <c r="B4168" s="180"/>
      <c r="D4168" s="192"/>
      <c r="E4168" s="157"/>
      <c r="F4168" s="158"/>
      <c r="G4168" s="158"/>
      <c r="H4168" s="158"/>
      <c r="I4168" s="158"/>
      <c r="J4168" s="158"/>
      <c r="K4168" s="158"/>
      <c r="L4168" s="158"/>
      <c r="M4168" s="158"/>
      <c r="N4168" s="158"/>
      <c r="O4168" s="158"/>
      <c r="P4168" s="158"/>
      <c r="Q4168" s="158"/>
      <c r="R4168" s="158"/>
      <c r="S4168" s="158"/>
      <c r="T4168" s="158"/>
      <c r="U4168" s="158"/>
      <c r="V4168" s="158"/>
      <c r="W4168" s="158"/>
      <c r="X4168" s="158"/>
      <c r="Y4168" s="158"/>
      <c r="Z4168" s="158"/>
      <c r="AA4168" s="158"/>
      <c r="AB4168" s="158"/>
      <c r="AC4168" s="158"/>
      <c r="AD4168" s="158"/>
      <c r="AE4168" s="158"/>
      <c r="AF4168" s="158"/>
      <c r="AG4168" s="158"/>
      <c r="AH4168" s="158"/>
      <c r="AI4168" s="158"/>
      <c r="AJ4168" s="158"/>
      <c r="AK4168" s="158"/>
      <c r="AL4168" s="158"/>
      <c r="AM4168" s="158"/>
      <c r="AN4168" s="158"/>
      <c r="AO4168" s="158"/>
      <c r="AP4168" s="158"/>
      <c r="AQ4168" s="158"/>
      <c r="AR4168" s="158"/>
      <c r="AS4168" s="158"/>
      <c r="AT4168" s="158"/>
      <c r="AU4168" s="158"/>
      <c r="AV4168" s="158"/>
      <c r="AW4168" s="158"/>
      <c r="AX4168" s="158"/>
      <c r="AY4168" s="158"/>
      <c r="AZ4168" s="158"/>
      <c r="BA4168" s="158"/>
      <c r="BB4168" s="158"/>
      <c r="BC4168" s="158"/>
      <c r="BD4168" s="159"/>
      <c r="BE4168" s="158"/>
      <c r="BF4168" s="158"/>
      <c r="BG4168" s="158"/>
      <c r="BH4168" s="158"/>
      <c r="BI4168" s="159"/>
      <c r="BJ4168" s="158"/>
      <c r="BK4168" s="158"/>
      <c r="BL4168" s="158"/>
      <c r="BM4168" s="158"/>
      <c r="BN4168" s="158"/>
      <c r="BO4168" s="158"/>
      <c r="BP4168" s="158"/>
      <c r="BQ4168" s="158"/>
      <c r="BR4168" s="158"/>
      <c r="BS4168" s="158"/>
      <c r="BT4168" s="158"/>
      <c r="BU4168" s="158"/>
      <c r="BV4168" s="158"/>
      <c r="BW4168" s="158"/>
      <c r="BX4168" s="158"/>
      <c r="BY4168" s="158"/>
      <c r="BZ4168" s="158"/>
      <c r="CA4168" s="158"/>
      <c r="CB4168" s="158"/>
      <c r="CC4168" s="158"/>
      <c r="CD4168" s="158"/>
      <c r="CE4168" s="158"/>
      <c r="CF4168" s="158"/>
      <c r="CG4168" s="158"/>
      <c r="CH4168" s="158"/>
      <c r="CI4168" s="158"/>
      <c r="CJ4168" s="158"/>
      <c r="CK4168" s="158"/>
      <c r="CL4168" s="158"/>
      <c r="CM4168" s="158"/>
      <c r="CN4168" s="158"/>
      <c r="CO4168" s="158"/>
      <c r="CP4168" s="158"/>
      <c r="CQ4168" s="158"/>
      <c r="CR4168" s="158"/>
      <c r="CS4168" s="158"/>
      <c r="CT4168" s="158"/>
      <c r="CU4168" s="158"/>
      <c r="CV4168" s="158"/>
      <c r="CW4168" s="158"/>
      <c r="CX4168" s="158"/>
      <c r="CY4168" s="158"/>
      <c r="CZ4168" s="158"/>
      <c r="DA4168" s="158"/>
      <c r="DB4168" s="158"/>
      <c r="DC4168" s="158"/>
      <c r="DD4168" s="158"/>
      <c r="DE4168" s="158"/>
      <c r="DF4168" s="158"/>
      <c r="DG4168" s="158"/>
      <c r="DH4168" s="158"/>
      <c r="DI4168" s="158"/>
      <c r="DJ4168" s="158"/>
      <c r="DK4168" s="158"/>
      <c r="DL4168" s="158"/>
      <c r="DM4168" s="158"/>
      <c r="DN4168" s="158"/>
      <c r="DO4168" s="158"/>
      <c r="DP4168" s="158"/>
      <c r="DQ4168" s="158"/>
      <c r="DR4168" s="158"/>
      <c r="DS4168" s="160"/>
    </row>
    <row r="4169" spans="1:123" s="110" customFormat="1">
      <c r="A4169" s="184"/>
      <c r="B4169" s="180"/>
      <c r="D4169" s="192"/>
      <c r="E4169" s="157"/>
      <c r="F4169" s="158"/>
      <c r="G4169" s="158"/>
      <c r="H4169" s="158"/>
      <c r="I4169" s="158"/>
      <c r="J4169" s="158"/>
      <c r="K4169" s="158"/>
      <c r="L4169" s="158"/>
      <c r="M4169" s="158"/>
      <c r="N4169" s="158"/>
      <c r="O4169" s="158"/>
      <c r="P4169" s="158"/>
      <c r="Q4169" s="158"/>
      <c r="R4169" s="158"/>
      <c r="S4169" s="158"/>
      <c r="T4169" s="158"/>
      <c r="U4169" s="158"/>
      <c r="V4169" s="158"/>
      <c r="W4169" s="158"/>
      <c r="X4169" s="158"/>
      <c r="Y4169" s="158"/>
      <c r="Z4169" s="158"/>
      <c r="AA4169" s="158"/>
      <c r="AB4169" s="158"/>
      <c r="AC4169" s="158"/>
      <c r="AD4169" s="158"/>
      <c r="AE4169" s="158"/>
      <c r="AF4169" s="158"/>
      <c r="AG4169" s="158"/>
      <c r="AH4169" s="158"/>
      <c r="AI4169" s="158"/>
      <c r="AJ4169" s="158"/>
      <c r="AK4169" s="158"/>
      <c r="AL4169" s="158"/>
      <c r="AM4169" s="158"/>
      <c r="AN4169" s="158"/>
      <c r="AO4169" s="158"/>
      <c r="AP4169" s="158"/>
      <c r="AQ4169" s="158"/>
      <c r="AR4169" s="158"/>
      <c r="AS4169" s="158"/>
      <c r="AT4169" s="158"/>
      <c r="AU4169" s="158"/>
      <c r="AV4169" s="158"/>
      <c r="AW4169" s="158"/>
      <c r="AX4169" s="158"/>
      <c r="AY4169" s="158"/>
      <c r="AZ4169" s="158"/>
      <c r="BA4169" s="158"/>
      <c r="BB4169" s="158"/>
      <c r="BC4169" s="158"/>
      <c r="BD4169" s="159"/>
      <c r="BE4169" s="158"/>
      <c r="BF4169" s="158"/>
      <c r="BG4169" s="158"/>
      <c r="BH4169" s="158"/>
      <c r="BI4169" s="159"/>
      <c r="BJ4169" s="158"/>
      <c r="BK4169" s="158"/>
      <c r="BL4169" s="158"/>
      <c r="BM4169" s="158"/>
      <c r="BN4169" s="158"/>
      <c r="BO4169" s="158"/>
      <c r="BP4169" s="158"/>
      <c r="BQ4169" s="158"/>
      <c r="BR4169" s="158"/>
      <c r="BS4169" s="158"/>
      <c r="BT4169" s="158"/>
      <c r="BU4169" s="158"/>
      <c r="BV4169" s="158"/>
      <c r="BW4169" s="158"/>
      <c r="BX4169" s="158"/>
      <c r="BY4169" s="158"/>
      <c r="BZ4169" s="158"/>
      <c r="CA4169" s="158"/>
      <c r="CB4169" s="158"/>
      <c r="CC4169" s="158"/>
      <c r="CD4169" s="158"/>
      <c r="CE4169" s="158"/>
      <c r="CF4169" s="158"/>
      <c r="CG4169" s="158"/>
      <c r="CH4169" s="158"/>
      <c r="CI4169" s="158"/>
      <c r="CJ4169" s="158"/>
      <c r="CK4169" s="158"/>
      <c r="CL4169" s="158"/>
      <c r="CM4169" s="158"/>
      <c r="CN4169" s="158"/>
      <c r="CO4169" s="158"/>
      <c r="CP4169" s="158"/>
      <c r="CQ4169" s="158"/>
      <c r="CR4169" s="158"/>
      <c r="CS4169" s="158"/>
      <c r="CT4169" s="158"/>
      <c r="CU4169" s="158"/>
      <c r="CV4169" s="158"/>
      <c r="CW4169" s="158"/>
      <c r="CX4169" s="158"/>
      <c r="CY4169" s="158"/>
      <c r="CZ4169" s="158"/>
      <c r="DA4169" s="158"/>
      <c r="DB4169" s="158"/>
      <c r="DC4169" s="158"/>
      <c r="DD4169" s="158"/>
      <c r="DE4169" s="158"/>
      <c r="DF4169" s="158"/>
      <c r="DG4169" s="158"/>
      <c r="DH4169" s="158"/>
      <c r="DI4169" s="158"/>
      <c r="DJ4169" s="158"/>
      <c r="DK4169" s="158"/>
      <c r="DL4169" s="158"/>
      <c r="DM4169" s="158"/>
      <c r="DN4169" s="158"/>
      <c r="DO4169" s="158"/>
      <c r="DP4169" s="158"/>
      <c r="DQ4169" s="158"/>
      <c r="DR4169" s="158"/>
      <c r="DS4169" s="160"/>
    </row>
    <row r="4170" spans="1:123" s="110" customFormat="1">
      <c r="A4170" s="184"/>
      <c r="B4170" s="180"/>
      <c r="D4170" s="192"/>
      <c r="E4170" s="157"/>
      <c r="F4170" s="158"/>
      <c r="G4170" s="158"/>
      <c r="H4170" s="158"/>
      <c r="I4170" s="158"/>
      <c r="J4170" s="158"/>
      <c r="K4170" s="158"/>
      <c r="L4170" s="158"/>
      <c r="M4170" s="158"/>
      <c r="N4170" s="158"/>
      <c r="O4170" s="158"/>
      <c r="P4170" s="158"/>
      <c r="Q4170" s="158"/>
      <c r="R4170" s="158"/>
      <c r="S4170" s="158"/>
      <c r="T4170" s="158"/>
      <c r="U4170" s="158"/>
      <c r="V4170" s="158"/>
      <c r="W4170" s="158"/>
      <c r="X4170" s="158"/>
      <c r="Y4170" s="158"/>
      <c r="Z4170" s="158"/>
      <c r="AA4170" s="158"/>
      <c r="AB4170" s="158"/>
      <c r="AC4170" s="158"/>
      <c r="AD4170" s="158"/>
      <c r="AE4170" s="158"/>
      <c r="AF4170" s="158"/>
      <c r="AG4170" s="158"/>
      <c r="AH4170" s="158"/>
      <c r="AI4170" s="158"/>
      <c r="AJ4170" s="158"/>
      <c r="AK4170" s="158"/>
      <c r="AL4170" s="158"/>
      <c r="AM4170" s="158"/>
      <c r="AN4170" s="158"/>
      <c r="AO4170" s="158"/>
      <c r="AP4170" s="158"/>
      <c r="AQ4170" s="158"/>
      <c r="AR4170" s="158"/>
      <c r="AS4170" s="158"/>
      <c r="AT4170" s="158"/>
      <c r="AU4170" s="158"/>
      <c r="AV4170" s="158"/>
      <c r="AW4170" s="158"/>
      <c r="AX4170" s="158"/>
      <c r="AY4170" s="158"/>
      <c r="AZ4170" s="158"/>
      <c r="BA4170" s="158"/>
      <c r="BB4170" s="158"/>
      <c r="BC4170" s="158"/>
      <c r="BD4170" s="159"/>
      <c r="BE4170" s="158"/>
      <c r="BF4170" s="158"/>
      <c r="BG4170" s="158"/>
      <c r="BH4170" s="158"/>
      <c r="BI4170" s="159"/>
      <c r="BJ4170" s="158"/>
      <c r="BK4170" s="158"/>
      <c r="BL4170" s="158"/>
      <c r="BM4170" s="158"/>
      <c r="BN4170" s="158"/>
      <c r="BO4170" s="158"/>
      <c r="BP4170" s="158"/>
      <c r="BQ4170" s="158"/>
      <c r="BR4170" s="158"/>
      <c r="BS4170" s="158"/>
      <c r="BT4170" s="158"/>
      <c r="BU4170" s="158"/>
      <c r="BV4170" s="158"/>
      <c r="BW4170" s="158"/>
      <c r="BX4170" s="158"/>
      <c r="BY4170" s="158"/>
      <c r="BZ4170" s="158"/>
      <c r="CA4170" s="158"/>
      <c r="CB4170" s="158"/>
      <c r="CC4170" s="158"/>
      <c r="CD4170" s="158"/>
      <c r="CE4170" s="158"/>
      <c r="CF4170" s="158"/>
      <c r="CG4170" s="158"/>
      <c r="CH4170" s="158"/>
      <c r="CI4170" s="158"/>
      <c r="CJ4170" s="158"/>
      <c r="CK4170" s="158"/>
      <c r="CL4170" s="158"/>
      <c r="CM4170" s="158"/>
      <c r="CN4170" s="158"/>
      <c r="CO4170" s="158"/>
      <c r="CP4170" s="158"/>
      <c r="CQ4170" s="158"/>
      <c r="CR4170" s="158"/>
      <c r="CS4170" s="158"/>
      <c r="CT4170" s="158"/>
      <c r="CU4170" s="158"/>
      <c r="CV4170" s="158"/>
      <c r="CW4170" s="158"/>
      <c r="CX4170" s="158"/>
      <c r="CY4170" s="158"/>
      <c r="CZ4170" s="158"/>
      <c r="DA4170" s="158"/>
      <c r="DB4170" s="158"/>
      <c r="DC4170" s="158"/>
      <c r="DD4170" s="158"/>
      <c r="DE4170" s="158"/>
      <c r="DF4170" s="158"/>
      <c r="DG4170" s="158"/>
      <c r="DH4170" s="158"/>
      <c r="DI4170" s="158"/>
      <c r="DJ4170" s="158"/>
      <c r="DK4170" s="158"/>
      <c r="DL4170" s="158"/>
      <c r="DM4170" s="158"/>
      <c r="DN4170" s="158"/>
      <c r="DO4170" s="158"/>
      <c r="DP4170" s="158"/>
      <c r="DQ4170" s="158"/>
      <c r="DR4170" s="158"/>
      <c r="DS4170" s="160"/>
    </row>
    <row r="4171" spans="1:123" s="110" customFormat="1">
      <c r="A4171" s="184"/>
      <c r="B4171" s="180"/>
      <c r="D4171" s="192"/>
      <c r="E4171" s="157"/>
      <c r="F4171" s="158"/>
      <c r="G4171" s="158"/>
      <c r="H4171" s="158"/>
      <c r="I4171" s="158"/>
      <c r="J4171" s="158"/>
      <c r="K4171" s="158"/>
      <c r="L4171" s="158"/>
      <c r="M4171" s="158"/>
      <c r="N4171" s="158"/>
      <c r="O4171" s="158"/>
      <c r="P4171" s="158"/>
      <c r="Q4171" s="158"/>
      <c r="R4171" s="158"/>
      <c r="S4171" s="158"/>
      <c r="T4171" s="158"/>
      <c r="U4171" s="158"/>
      <c r="V4171" s="158"/>
      <c r="W4171" s="158"/>
      <c r="X4171" s="158"/>
      <c r="Y4171" s="158"/>
      <c r="Z4171" s="158"/>
      <c r="AA4171" s="158"/>
      <c r="AB4171" s="158"/>
      <c r="AC4171" s="158"/>
      <c r="AD4171" s="158"/>
      <c r="AE4171" s="158"/>
      <c r="AF4171" s="158"/>
      <c r="AG4171" s="158"/>
      <c r="AH4171" s="158"/>
      <c r="AI4171" s="158"/>
      <c r="AJ4171" s="158"/>
      <c r="AK4171" s="158"/>
      <c r="AL4171" s="158"/>
      <c r="AM4171" s="158"/>
      <c r="AN4171" s="158"/>
      <c r="AO4171" s="158"/>
      <c r="AP4171" s="158"/>
      <c r="AQ4171" s="158"/>
      <c r="AR4171" s="158"/>
      <c r="AS4171" s="158"/>
      <c r="AT4171" s="158"/>
      <c r="AU4171" s="158"/>
      <c r="AV4171" s="158"/>
      <c r="AW4171" s="158"/>
      <c r="AX4171" s="158"/>
      <c r="AY4171" s="158"/>
      <c r="AZ4171" s="158"/>
      <c r="BA4171" s="158"/>
      <c r="BB4171" s="158"/>
      <c r="BC4171" s="158"/>
      <c r="BD4171" s="159"/>
      <c r="BE4171" s="158"/>
      <c r="BF4171" s="158"/>
      <c r="BG4171" s="158"/>
      <c r="BH4171" s="158"/>
      <c r="BI4171" s="159"/>
      <c r="BJ4171" s="158"/>
      <c r="BK4171" s="158"/>
      <c r="BL4171" s="158"/>
      <c r="BM4171" s="158"/>
      <c r="BN4171" s="158"/>
      <c r="BO4171" s="158"/>
      <c r="BP4171" s="158"/>
      <c r="BQ4171" s="158"/>
      <c r="BR4171" s="158"/>
      <c r="BS4171" s="158"/>
      <c r="BT4171" s="158"/>
      <c r="BU4171" s="158"/>
      <c r="BV4171" s="158"/>
      <c r="BW4171" s="158"/>
      <c r="BX4171" s="158"/>
      <c r="BY4171" s="158"/>
      <c r="BZ4171" s="158"/>
      <c r="CA4171" s="158"/>
      <c r="CB4171" s="158"/>
      <c r="CC4171" s="158"/>
      <c r="CD4171" s="158"/>
      <c r="CE4171" s="158"/>
      <c r="CF4171" s="158"/>
      <c r="CG4171" s="158"/>
      <c r="CH4171" s="158"/>
      <c r="CI4171" s="158"/>
      <c r="CJ4171" s="158"/>
      <c r="CK4171" s="158"/>
      <c r="CL4171" s="158"/>
      <c r="CM4171" s="158"/>
      <c r="CN4171" s="158"/>
      <c r="CO4171" s="158"/>
      <c r="CP4171" s="158"/>
      <c r="CQ4171" s="158"/>
      <c r="CR4171" s="158"/>
      <c r="CS4171" s="158"/>
      <c r="CT4171" s="158"/>
      <c r="CU4171" s="158"/>
      <c r="CV4171" s="158"/>
      <c r="CW4171" s="158"/>
      <c r="CX4171" s="158"/>
      <c r="CY4171" s="158"/>
      <c r="CZ4171" s="158"/>
      <c r="DA4171" s="158"/>
      <c r="DB4171" s="158"/>
      <c r="DC4171" s="158"/>
      <c r="DD4171" s="158"/>
      <c r="DE4171" s="158"/>
      <c r="DF4171" s="158"/>
      <c r="DG4171" s="158"/>
      <c r="DH4171" s="158"/>
      <c r="DI4171" s="158"/>
      <c r="DJ4171" s="158"/>
      <c r="DK4171" s="158"/>
      <c r="DL4171" s="158"/>
      <c r="DM4171" s="158"/>
      <c r="DN4171" s="158"/>
      <c r="DO4171" s="158"/>
      <c r="DP4171" s="158"/>
      <c r="DQ4171" s="158"/>
      <c r="DR4171" s="158"/>
      <c r="DS4171" s="160"/>
    </row>
    <row r="4172" spans="1:123" s="110" customFormat="1">
      <c r="A4172" s="184"/>
      <c r="B4172" s="180"/>
      <c r="D4172" s="192"/>
      <c r="E4172" s="157"/>
      <c r="F4172" s="158"/>
      <c r="G4172" s="158"/>
      <c r="H4172" s="158"/>
      <c r="I4172" s="158"/>
      <c r="J4172" s="158"/>
      <c r="K4172" s="158"/>
      <c r="L4172" s="158"/>
      <c r="M4172" s="158"/>
      <c r="N4172" s="158"/>
      <c r="O4172" s="158"/>
      <c r="P4172" s="158"/>
      <c r="Q4172" s="158"/>
      <c r="R4172" s="158"/>
      <c r="S4172" s="158"/>
      <c r="T4172" s="158"/>
      <c r="U4172" s="158"/>
      <c r="V4172" s="158"/>
      <c r="W4172" s="158"/>
      <c r="X4172" s="158"/>
      <c r="Y4172" s="158"/>
      <c r="Z4172" s="158"/>
      <c r="AA4172" s="158"/>
      <c r="AB4172" s="158"/>
      <c r="AC4172" s="158"/>
      <c r="AD4172" s="158"/>
      <c r="AE4172" s="158"/>
      <c r="AF4172" s="158"/>
      <c r="AG4172" s="158"/>
      <c r="AH4172" s="158"/>
      <c r="AI4172" s="158"/>
      <c r="AJ4172" s="158"/>
      <c r="AK4172" s="158"/>
      <c r="AL4172" s="158"/>
      <c r="AM4172" s="158"/>
      <c r="AN4172" s="158"/>
      <c r="AO4172" s="158"/>
      <c r="AP4172" s="158"/>
      <c r="AQ4172" s="158"/>
      <c r="AR4172" s="158"/>
      <c r="AS4172" s="158"/>
      <c r="AT4172" s="158"/>
      <c r="AU4172" s="158"/>
      <c r="AV4172" s="158"/>
      <c r="AW4172" s="158"/>
      <c r="AX4172" s="158"/>
      <c r="AY4172" s="158"/>
      <c r="AZ4172" s="158"/>
      <c r="BA4172" s="158"/>
      <c r="BB4172" s="158"/>
      <c r="BC4172" s="158"/>
      <c r="BD4172" s="159"/>
      <c r="BE4172" s="158"/>
      <c r="BF4172" s="158"/>
      <c r="BG4172" s="158"/>
      <c r="BH4172" s="158"/>
      <c r="BI4172" s="159"/>
      <c r="BJ4172" s="158"/>
      <c r="BK4172" s="158"/>
      <c r="BL4172" s="158"/>
      <c r="BM4172" s="158"/>
      <c r="BN4172" s="158"/>
      <c r="BO4172" s="158"/>
      <c r="BP4172" s="158"/>
      <c r="BQ4172" s="158"/>
      <c r="BR4172" s="158"/>
      <c r="BS4172" s="158"/>
      <c r="BT4172" s="158"/>
      <c r="BU4172" s="158"/>
      <c r="BV4172" s="158"/>
      <c r="BW4172" s="158"/>
      <c r="BX4172" s="158"/>
      <c r="BY4172" s="158"/>
      <c r="BZ4172" s="158"/>
      <c r="CA4172" s="158"/>
      <c r="CB4172" s="158"/>
      <c r="CC4172" s="158"/>
      <c r="CD4172" s="158"/>
      <c r="CE4172" s="158"/>
      <c r="CF4172" s="158"/>
      <c r="CG4172" s="158"/>
      <c r="CH4172" s="158"/>
      <c r="CI4172" s="158"/>
      <c r="CJ4172" s="158"/>
      <c r="CK4172" s="158"/>
      <c r="CL4172" s="158"/>
      <c r="CM4172" s="158"/>
      <c r="CN4172" s="158"/>
      <c r="CO4172" s="158"/>
      <c r="CP4172" s="158"/>
      <c r="CQ4172" s="158"/>
      <c r="CR4172" s="158"/>
      <c r="CS4172" s="158"/>
      <c r="CT4172" s="158"/>
      <c r="CU4172" s="158"/>
      <c r="CV4172" s="158"/>
      <c r="CW4172" s="158"/>
      <c r="CX4172" s="158"/>
      <c r="CY4172" s="158"/>
      <c r="CZ4172" s="158"/>
      <c r="DA4172" s="158"/>
      <c r="DB4172" s="158"/>
      <c r="DC4172" s="158"/>
      <c r="DD4172" s="158"/>
      <c r="DE4172" s="158"/>
      <c r="DF4172" s="158"/>
      <c r="DG4172" s="158"/>
      <c r="DH4172" s="158"/>
      <c r="DI4172" s="158"/>
      <c r="DJ4172" s="158"/>
      <c r="DK4172" s="158"/>
      <c r="DL4172" s="158"/>
      <c r="DM4172" s="158"/>
      <c r="DN4172" s="158"/>
      <c r="DO4172" s="158"/>
      <c r="DP4172" s="158"/>
      <c r="DQ4172" s="158"/>
      <c r="DR4172" s="158"/>
      <c r="DS4172" s="160"/>
    </row>
    <row r="4173" spans="1:123" s="110" customFormat="1">
      <c r="A4173" s="184"/>
      <c r="B4173" s="180"/>
      <c r="D4173" s="192"/>
      <c r="E4173" s="157"/>
      <c r="F4173" s="158"/>
      <c r="G4173" s="158"/>
      <c r="H4173" s="158"/>
      <c r="I4173" s="158"/>
      <c r="J4173" s="158"/>
      <c r="K4173" s="158"/>
      <c r="L4173" s="158"/>
      <c r="M4173" s="158"/>
      <c r="N4173" s="158"/>
      <c r="O4173" s="158"/>
      <c r="P4173" s="158"/>
      <c r="Q4173" s="158"/>
      <c r="R4173" s="158"/>
      <c r="S4173" s="158"/>
      <c r="T4173" s="158"/>
      <c r="U4173" s="158"/>
      <c r="V4173" s="158"/>
      <c r="W4173" s="158"/>
      <c r="X4173" s="158"/>
      <c r="Y4173" s="158"/>
      <c r="Z4173" s="158"/>
      <c r="AA4173" s="158"/>
      <c r="AB4173" s="158"/>
      <c r="AC4173" s="158"/>
      <c r="AD4173" s="158"/>
      <c r="AE4173" s="158"/>
      <c r="AF4173" s="158"/>
      <c r="AG4173" s="158"/>
      <c r="AH4173" s="158"/>
      <c r="AI4173" s="158"/>
      <c r="AJ4173" s="158"/>
      <c r="AK4173" s="158"/>
      <c r="AL4173" s="158"/>
      <c r="AM4173" s="158"/>
      <c r="AN4173" s="158"/>
      <c r="AO4173" s="158"/>
      <c r="AP4173" s="158"/>
      <c r="AQ4173" s="158"/>
      <c r="AR4173" s="158"/>
      <c r="AS4173" s="158"/>
      <c r="AT4173" s="158"/>
      <c r="AU4173" s="158"/>
      <c r="AV4173" s="158"/>
      <c r="AW4173" s="158"/>
      <c r="AX4173" s="158"/>
      <c r="AY4173" s="158"/>
      <c r="AZ4173" s="158"/>
      <c r="BA4173" s="158"/>
      <c r="BB4173" s="158"/>
      <c r="BC4173" s="158"/>
      <c r="BD4173" s="159"/>
      <c r="BE4173" s="158"/>
      <c r="BF4173" s="158"/>
      <c r="BG4173" s="158"/>
      <c r="BH4173" s="158"/>
      <c r="BI4173" s="159"/>
      <c r="BJ4173" s="158"/>
      <c r="BK4173" s="158"/>
      <c r="BL4173" s="158"/>
      <c r="BM4173" s="158"/>
      <c r="BN4173" s="158"/>
      <c r="BO4173" s="158"/>
      <c r="BP4173" s="158"/>
      <c r="BQ4173" s="158"/>
      <c r="BR4173" s="158"/>
      <c r="BS4173" s="158"/>
      <c r="BT4173" s="158"/>
      <c r="BU4173" s="158"/>
      <c r="BV4173" s="158"/>
      <c r="BW4173" s="158"/>
      <c r="BX4173" s="158"/>
      <c r="BY4173" s="158"/>
      <c r="BZ4173" s="158"/>
      <c r="CA4173" s="158"/>
      <c r="CB4173" s="158"/>
      <c r="CC4173" s="158"/>
      <c r="CD4173" s="158"/>
      <c r="CE4173" s="158"/>
      <c r="CF4173" s="158"/>
      <c r="CG4173" s="158"/>
      <c r="CH4173" s="158"/>
      <c r="CI4173" s="158"/>
      <c r="CJ4173" s="158"/>
      <c r="CK4173" s="158"/>
      <c r="CL4173" s="158"/>
      <c r="CM4173" s="158"/>
      <c r="CN4173" s="158"/>
      <c r="CO4173" s="158"/>
      <c r="CP4173" s="158"/>
      <c r="CQ4173" s="158"/>
      <c r="CR4173" s="158"/>
      <c r="CS4173" s="158"/>
      <c r="CT4173" s="158"/>
      <c r="CU4173" s="158"/>
      <c r="CV4173" s="158"/>
      <c r="CW4173" s="158"/>
      <c r="CX4173" s="158"/>
      <c r="CY4173" s="158"/>
      <c r="CZ4173" s="158"/>
      <c r="DA4173" s="158"/>
      <c r="DB4173" s="158"/>
      <c r="DC4173" s="158"/>
      <c r="DD4173" s="158"/>
      <c r="DE4173" s="158"/>
      <c r="DF4173" s="158"/>
      <c r="DG4173" s="158"/>
      <c r="DH4173" s="158"/>
      <c r="DI4173" s="158"/>
      <c r="DJ4173" s="158"/>
      <c r="DK4173" s="158"/>
      <c r="DL4173" s="158"/>
      <c r="DM4173" s="158"/>
      <c r="DN4173" s="158"/>
      <c r="DO4173" s="158"/>
      <c r="DP4173" s="158"/>
      <c r="DQ4173" s="158"/>
      <c r="DR4173" s="158"/>
      <c r="DS4173" s="160"/>
    </row>
    <row r="4174" spans="1:123" s="110" customFormat="1">
      <c r="A4174" s="184"/>
      <c r="B4174" s="180"/>
      <c r="D4174" s="192"/>
      <c r="E4174" s="157"/>
      <c r="F4174" s="158"/>
      <c r="G4174" s="158"/>
      <c r="H4174" s="158"/>
      <c r="I4174" s="158"/>
      <c r="J4174" s="158"/>
      <c r="K4174" s="158"/>
      <c r="L4174" s="158"/>
      <c r="M4174" s="158"/>
      <c r="N4174" s="158"/>
      <c r="O4174" s="158"/>
      <c r="P4174" s="158"/>
      <c r="Q4174" s="158"/>
      <c r="R4174" s="158"/>
      <c r="S4174" s="158"/>
      <c r="T4174" s="158"/>
      <c r="U4174" s="158"/>
      <c r="V4174" s="158"/>
      <c r="W4174" s="158"/>
      <c r="X4174" s="158"/>
      <c r="Y4174" s="158"/>
      <c r="Z4174" s="158"/>
      <c r="AA4174" s="158"/>
      <c r="AB4174" s="158"/>
      <c r="AC4174" s="158"/>
      <c r="AD4174" s="158"/>
      <c r="AE4174" s="158"/>
      <c r="AF4174" s="158"/>
      <c r="AG4174" s="158"/>
      <c r="AH4174" s="158"/>
      <c r="AI4174" s="158"/>
      <c r="AJ4174" s="158"/>
      <c r="AK4174" s="158"/>
      <c r="AL4174" s="158"/>
      <c r="AM4174" s="158"/>
      <c r="AN4174" s="158"/>
      <c r="AO4174" s="158"/>
      <c r="AP4174" s="158"/>
      <c r="AQ4174" s="158"/>
      <c r="AR4174" s="158"/>
      <c r="AS4174" s="158"/>
      <c r="AT4174" s="158"/>
      <c r="AU4174" s="158"/>
      <c r="AV4174" s="158"/>
      <c r="AW4174" s="158"/>
      <c r="AX4174" s="158"/>
      <c r="AY4174" s="158"/>
      <c r="AZ4174" s="158"/>
      <c r="BA4174" s="158"/>
      <c r="BB4174" s="158"/>
      <c r="BC4174" s="158"/>
      <c r="BD4174" s="159"/>
      <c r="BE4174" s="158"/>
      <c r="BF4174" s="158"/>
      <c r="BG4174" s="158"/>
      <c r="BH4174" s="158"/>
      <c r="BI4174" s="159"/>
      <c r="BJ4174" s="158"/>
      <c r="BK4174" s="158"/>
      <c r="BL4174" s="158"/>
      <c r="BM4174" s="158"/>
      <c r="BN4174" s="158"/>
      <c r="BO4174" s="158"/>
      <c r="BP4174" s="158"/>
      <c r="BQ4174" s="158"/>
      <c r="BR4174" s="158"/>
      <c r="BS4174" s="158"/>
      <c r="BT4174" s="158"/>
      <c r="BU4174" s="158"/>
      <c r="BV4174" s="158"/>
      <c r="BW4174" s="158"/>
      <c r="BX4174" s="158"/>
      <c r="BY4174" s="158"/>
      <c r="BZ4174" s="158"/>
      <c r="CA4174" s="158"/>
      <c r="CB4174" s="158"/>
      <c r="CC4174" s="158"/>
      <c r="CD4174" s="158"/>
      <c r="CE4174" s="158"/>
      <c r="CF4174" s="158"/>
      <c r="CG4174" s="158"/>
      <c r="CH4174" s="158"/>
      <c r="CI4174" s="158"/>
      <c r="CJ4174" s="158"/>
      <c r="CK4174" s="158"/>
      <c r="CL4174" s="158"/>
      <c r="CM4174" s="158"/>
      <c r="CN4174" s="158"/>
      <c r="CO4174" s="158"/>
      <c r="CP4174" s="158"/>
      <c r="CQ4174" s="158"/>
      <c r="CR4174" s="158"/>
      <c r="CS4174" s="158"/>
      <c r="CT4174" s="158"/>
      <c r="CU4174" s="158"/>
      <c r="CV4174" s="158"/>
      <c r="CW4174" s="158"/>
      <c r="CX4174" s="158"/>
      <c r="CY4174" s="158"/>
      <c r="CZ4174" s="158"/>
      <c r="DA4174" s="158"/>
      <c r="DB4174" s="158"/>
      <c r="DC4174" s="158"/>
      <c r="DD4174" s="158"/>
      <c r="DE4174" s="158"/>
      <c r="DF4174" s="158"/>
      <c r="DG4174" s="158"/>
      <c r="DH4174" s="158"/>
      <c r="DI4174" s="158"/>
      <c r="DJ4174" s="158"/>
      <c r="DK4174" s="158"/>
      <c r="DL4174" s="158"/>
      <c r="DM4174" s="158"/>
      <c r="DN4174" s="158"/>
      <c r="DO4174" s="158"/>
      <c r="DP4174" s="158"/>
      <c r="DQ4174" s="158"/>
      <c r="DR4174" s="158"/>
      <c r="DS4174" s="160"/>
    </row>
    <row r="4175" spans="1:123" s="110" customFormat="1">
      <c r="A4175" s="184"/>
      <c r="B4175" s="180"/>
      <c r="D4175" s="192"/>
      <c r="E4175" s="157"/>
      <c r="F4175" s="158"/>
      <c r="G4175" s="158"/>
      <c r="H4175" s="158"/>
      <c r="I4175" s="158"/>
      <c r="J4175" s="158"/>
      <c r="K4175" s="158"/>
      <c r="L4175" s="158"/>
      <c r="M4175" s="158"/>
      <c r="N4175" s="158"/>
      <c r="O4175" s="158"/>
      <c r="P4175" s="158"/>
      <c r="Q4175" s="158"/>
      <c r="R4175" s="158"/>
      <c r="S4175" s="158"/>
      <c r="T4175" s="158"/>
      <c r="U4175" s="158"/>
      <c r="V4175" s="158"/>
      <c r="W4175" s="158"/>
      <c r="X4175" s="158"/>
      <c r="Y4175" s="158"/>
      <c r="Z4175" s="158"/>
      <c r="AA4175" s="158"/>
      <c r="AB4175" s="158"/>
      <c r="AC4175" s="158"/>
      <c r="AD4175" s="158"/>
      <c r="AE4175" s="158"/>
      <c r="AF4175" s="158"/>
      <c r="AG4175" s="158"/>
      <c r="AH4175" s="158"/>
      <c r="AI4175" s="158"/>
      <c r="AJ4175" s="158"/>
      <c r="AK4175" s="158"/>
      <c r="AL4175" s="158"/>
      <c r="AM4175" s="158"/>
      <c r="AN4175" s="158"/>
      <c r="AO4175" s="158"/>
      <c r="AP4175" s="158"/>
      <c r="AQ4175" s="158"/>
      <c r="AR4175" s="158"/>
      <c r="AS4175" s="158"/>
      <c r="AT4175" s="158"/>
      <c r="AU4175" s="158"/>
      <c r="AV4175" s="158"/>
      <c r="AW4175" s="158"/>
      <c r="AX4175" s="158"/>
      <c r="AY4175" s="158"/>
      <c r="AZ4175" s="158"/>
      <c r="BA4175" s="158"/>
      <c r="BB4175" s="158"/>
      <c r="BC4175" s="158"/>
      <c r="BD4175" s="159"/>
      <c r="BE4175" s="158"/>
      <c r="BF4175" s="158"/>
      <c r="BG4175" s="158"/>
      <c r="BH4175" s="158"/>
      <c r="BI4175" s="159"/>
      <c r="BJ4175" s="158"/>
      <c r="BK4175" s="158"/>
      <c r="BL4175" s="158"/>
      <c r="BM4175" s="158"/>
      <c r="BN4175" s="158"/>
      <c r="BO4175" s="158"/>
      <c r="BP4175" s="158"/>
      <c r="BQ4175" s="158"/>
      <c r="BR4175" s="158"/>
      <c r="BS4175" s="158"/>
      <c r="BT4175" s="158"/>
      <c r="BU4175" s="158"/>
      <c r="BV4175" s="158"/>
      <c r="BW4175" s="158"/>
      <c r="BX4175" s="158"/>
      <c r="BY4175" s="158"/>
      <c r="BZ4175" s="158"/>
      <c r="CA4175" s="158"/>
      <c r="CB4175" s="158"/>
      <c r="CC4175" s="158"/>
      <c r="CD4175" s="158"/>
      <c r="CE4175" s="158"/>
      <c r="CF4175" s="158"/>
      <c r="CG4175" s="158"/>
      <c r="CH4175" s="158"/>
      <c r="CI4175" s="158"/>
      <c r="CJ4175" s="158"/>
      <c r="CK4175" s="158"/>
      <c r="CL4175" s="158"/>
      <c r="CM4175" s="158"/>
      <c r="CN4175" s="158"/>
      <c r="CO4175" s="158"/>
      <c r="CP4175" s="158"/>
      <c r="CQ4175" s="158"/>
      <c r="CR4175" s="158"/>
      <c r="CS4175" s="158"/>
      <c r="CT4175" s="158"/>
      <c r="CU4175" s="158"/>
      <c r="CV4175" s="158"/>
      <c r="CW4175" s="158"/>
      <c r="CX4175" s="158"/>
      <c r="CY4175" s="158"/>
      <c r="CZ4175" s="158"/>
      <c r="DA4175" s="158"/>
      <c r="DB4175" s="158"/>
      <c r="DC4175" s="158"/>
      <c r="DD4175" s="158"/>
      <c r="DE4175" s="158"/>
      <c r="DF4175" s="158"/>
      <c r="DG4175" s="158"/>
      <c r="DH4175" s="158"/>
      <c r="DI4175" s="158"/>
      <c r="DJ4175" s="158"/>
      <c r="DK4175" s="158"/>
      <c r="DL4175" s="158"/>
      <c r="DM4175" s="158"/>
      <c r="DN4175" s="158"/>
      <c r="DO4175" s="158"/>
      <c r="DP4175" s="158"/>
      <c r="DQ4175" s="158"/>
      <c r="DR4175" s="158"/>
      <c r="DS4175" s="160"/>
    </row>
    <row r="4176" spans="1:123" s="110" customFormat="1">
      <c r="A4176" s="184"/>
      <c r="B4176" s="180"/>
      <c r="D4176" s="192"/>
      <c r="E4176" s="157"/>
      <c r="F4176" s="158"/>
      <c r="G4176" s="158"/>
      <c r="H4176" s="158"/>
      <c r="I4176" s="158"/>
      <c r="J4176" s="158"/>
      <c r="K4176" s="158"/>
      <c r="L4176" s="158"/>
      <c r="M4176" s="158"/>
      <c r="N4176" s="158"/>
      <c r="O4176" s="158"/>
      <c r="P4176" s="158"/>
      <c r="Q4176" s="158"/>
      <c r="R4176" s="158"/>
      <c r="S4176" s="158"/>
      <c r="T4176" s="158"/>
      <c r="U4176" s="158"/>
      <c r="V4176" s="158"/>
      <c r="W4176" s="158"/>
      <c r="X4176" s="158"/>
      <c r="Y4176" s="158"/>
      <c r="Z4176" s="158"/>
      <c r="AA4176" s="158"/>
      <c r="AB4176" s="158"/>
      <c r="AC4176" s="158"/>
      <c r="AD4176" s="158"/>
      <c r="AE4176" s="158"/>
      <c r="AF4176" s="158"/>
      <c r="AG4176" s="158"/>
      <c r="AH4176" s="158"/>
      <c r="AI4176" s="158"/>
      <c r="AJ4176" s="158"/>
      <c r="AK4176" s="158"/>
      <c r="AL4176" s="158"/>
      <c r="AM4176" s="158"/>
      <c r="AN4176" s="158"/>
      <c r="AO4176" s="158"/>
      <c r="AP4176" s="158"/>
      <c r="AQ4176" s="158"/>
      <c r="AR4176" s="158"/>
      <c r="AS4176" s="158"/>
      <c r="AT4176" s="158"/>
      <c r="AU4176" s="158"/>
      <c r="AV4176" s="158"/>
      <c r="AW4176" s="158"/>
      <c r="AX4176" s="158"/>
      <c r="AY4176" s="158"/>
      <c r="AZ4176" s="158"/>
      <c r="BA4176" s="158"/>
      <c r="BB4176" s="158"/>
      <c r="BC4176" s="158"/>
      <c r="BD4176" s="159"/>
      <c r="BE4176" s="158"/>
      <c r="BF4176" s="158"/>
      <c r="BG4176" s="158"/>
      <c r="BH4176" s="158"/>
      <c r="BI4176" s="159"/>
      <c r="BJ4176" s="158"/>
      <c r="BK4176" s="158"/>
      <c r="BL4176" s="158"/>
      <c r="BM4176" s="158"/>
      <c r="BN4176" s="158"/>
      <c r="BO4176" s="158"/>
      <c r="BP4176" s="158"/>
      <c r="BQ4176" s="158"/>
      <c r="BR4176" s="158"/>
      <c r="BS4176" s="158"/>
      <c r="BT4176" s="158"/>
      <c r="BU4176" s="158"/>
      <c r="BV4176" s="158"/>
      <c r="BW4176" s="158"/>
      <c r="BX4176" s="158"/>
      <c r="BY4176" s="158"/>
      <c r="BZ4176" s="158"/>
      <c r="CA4176" s="158"/>
      <c r="CB4176" s="158"/>
      <c r="CC4176" s="158"/>
      <c r="CD4176" s="158"/>
      <c r="CE4176" s="158"/>
      <c r="CF4176" s="158"/>
      <c r="CG4176" s="158"/>
      <c r="CH4176" s="158"/>
      <c r="CI4176" s="158"/>
      <c r="CJ4176" s="158"/>
      <c r="CK4176" s="158"/>
      <c r="CL4176" s="158"/>
      <c r="CM4176" s="158"/>
      <c r="CN4176" s="158"/>
      <c r="CO4176" s="158"/>
      <c r="CP4176" s="158"/>
      <c r="CQ4176" s="158"/>
      <c r="CR4176" s="158"/>
      <c r="CS4176" s="158"/>
      <c r="CT4176" s="158"/>
      <c r="CU4176" s="158"/>
      <c r="CV4176" s="158"/>
      <c r="CW4176" s="158"/>
      <c r="CX4176" s="158"/>
      <c r="CY4176" s="158"/>
      <c r="CZ4176" s="158"/>
      <c r="DA4176" s="158"/>
      <c r="DB4176" s="158"/>
      <c r="DC4176" s="158"/>
      <c r="DD4176" s="158"/>
      <c r="DE4176" s="158"/>
      <c r="DF4176" s="158"/>
      <c r="DG4176" s="158"/>
      <c r="DH4176" s="158"/>
      <c r="DI4176" s="158"/>
      <c r="DJ4176" s="158"/>
      <c r="DK4176" s="158"/>
      <c r="DL4176" s="158"/>
      <c r="DM4176" s="158"/>
      <c r="DN4176" s="158"/>
      <c r="DO4176" s="158"/>
      <c r="DP4176" s="158"/>
      <c r="DQ4176" s="158"/>
      <c r="DR4176" s="158"/>
      <c r="DS4176" s="160"/>
    </row>
    <row r="4177" spans="1:123" s="110" customFormat="1">
      <c r="A4177" s="184"/>
      <c r="B4177" s="180"/>
      <c r="D4177" s="192"/>
      <c r="E4177" s="157"/>
      <c r="F4177" s="158"/>
      <c r="G4177" s="158"/>
      <c r="H4177" s="158"/>
      <c r="I4177" s="158"/>
      <c r="J4177" s="158"/>
      <c r="K4177" s="158"/>
      <c r="L4177" s="158"/>
      <c r="M4177" s="158"/>
      <c r="N4177" s="158"/>
      <c r="O4177" s="158"/>
      <c r="P4177" s="158"/>
      <c r="Q4177" s="158"/>
      <c r="R4177" s="158"/>
      <c r="S4177" s="158"/>
      <c r="T4177" s="158"/>
      <c r="U4177" s="158"/>
      <c r="V4177" s="158"/>
      <c r="W4177" s="158"/>
      <c r="X4177" s="158"/>
      <c r="Y4177" s="158"/>
      <c r="Z4177" s="158"/>
      <c r="AA4177" s="158"/>
      <c r="AB4177" s="158"/>
      <c r="AC4177" s="158"/>
      <c r="AD4177" s="158"/>
      <c r="AE4177" s="158"/>
      <c r="AF4177" s="158"/>
      <c r="AG4177" s="158"/>
      <c r="AH4177" s="158"/>
      <c r="AI4177" s="158"/>
      <c r="AJ4177" s="158"/>
      <c r="AK4177" s="158"/>
      <c r="AL4177" s="158"/>
      <c r="AM4177" s="158"/>
      <c r="AN4177" s="158"/>
      <c r="AO4177" s="158"/>
      <c r="AP4177" s="158"/>
      <c r="AQ4177" s="158"/>
      <c r="AR4177" s="158"/>
      <c r="AS4177" s="158"/>
      <c r="AT4177" s="158"/>
      <c r="AU4177" s="158"/>
      <c r="AV4177" s="158"/>
      <c r="AW4177" s="158"/>
      <c r="AX4177" s="158"/>
      <c r="AY4177" s="158"/>
      <c r="AZ4177" s="158"/>
      <c r="BA4177" s="158"/>
      <c r="BB4177" s="158"/>
      <c r="BC4177" s="158"/>
      <c r="BD4177" s="159"/>
      <c r="BE4177" s="158"/>
      <c r="BF4177" s="158"/>
      <c r="BG4177" s="158"/>
      <c r="BH4177" s="158"/>
      <c r="BI4177" s="159"/>
      <c r="BJ4177" s="158"/>
      <c r="BK4177" s="158"/>
      <c r="BL4177" s="158"/>
      <c r="BM4177" s="158"/>
      <c r="BN4177" s="158"/>
      <c r="BO4177" s="158"/>
      <c r="BP4177" s="158"/>
      <c r="BQ4177" s="158"/>
      <c r="BR4177" s="158"/>
      <c r="BS4177" s="158"/>
      <c r="BT4177" s="158"/>
      <c r="BU4177" s="158"/>
      <c r="BV4177" s="158"/>
      <c r="BW4177" s="158"/>
      <c r="BX4177" s="158"/>
      <c r="BY4177" s="158"/>
      <c r="BZ4177" s="158"/>
      <c r="CA4177" s="158"/>
      <c r="CB4177" s="158"/>
      <c r="CC4177" s="158"/>
      <c r="CD4177" s="158"/>
      <c r="CE4177" s="158"/>
      <c r="CF4177" s="158"/>
      <c r="CG4177" s="158"/>
      <c r="CH4177" s="158"/>
      <c r="CI4177" s="158"/>
      <c r="CJ4177" s="158"/>
      <c r="CK4177" s="158"/>
      <c r="CL4177" s="158"/>
      <c r="CM4177" s="158"/>
      <c r="CN4177" s="158"/>
      <c r="CO4177" s="158"/>
      <c r="CP4177" s="158"/>
      <c r="CQ4177" s="158"/>
      <c r="CR4177" s="158"/>
      <c r="CS4177" s="158"/>
      <c r="CT4177" s="158"/>
      <c r="CU4177" s="158"/>
      <c r="CV4177" s="158"/>
      <c r="CW4177" s="158"/>
      <c r="CX4177" s="158"/>
      <c r="CY4177" s="158"/>
      <c r="CZ4177" s="158"/>
      <c r="DA4177" s="158"/>
      <c r="DB4177" s="158"/>
      <c r="DC4177" s="158"/>
      <c r="DD4177" s="158"/>
      <c r="DE4177" s="158"/>
      <c r="DF4177" s="158"/>
      <c r="DG4177" s="158"/>
      <c r="DH4177" s="158"/>
      <c r="DI4177" s="158"/>
      <c r="DJ4177" s="158"/>
      <c r="DK4177" s="158"/>
      <c r="DL4177" s="158"/>
      <c r="DM4177" s="158"/>
      <c r="DN4177" s="158"/>
      <c r="DO4177" s="158"/>
      <c r="DP4177" s="158"/>
      <c r="DQ4177" s="158"/>
      <c r="DR4177" s="158"/>
      <c r="DS4177" s="160"/>
    </row>
    <row r="4178" spans="1:123" s="110" customFormat="1">
      <c r="A4178" s="184"/>
      <c r="B4178" s="180"/>
      <c r="D4178" s="192"/>
      <c r="E4178" s="157"/>
      <c r="F4178" s="158"/>
      <c r="G4178" s="158"/>
      <c r="H4178" s="158"/>
      <c r="I4178" s="158"/>
      <c r="J4178" s="158"/>
      <c r="K4178" s="158"/>
      <c r="L4178" s="158"/>
      <c r="M4178" s="158"/>
      <c r="N4178" s="158"/>
      <c r="O4178" s="158"/>
      <c r="P4178" s="158"/>
      <c r="Q4178" s="158"/>
      <c r="R4178" s="158"/>
      <c r="S4178" s="158"/>
      <c r="T4178" s="158"/>
      <c r="U4178" s="158"/>
      <c r="V4178" s="158"/>
      <c r="W4178" s="158"/>
      <c r="X4178" s="158"/>
      <c r="Y4178" s="158"/>
      <c r="Z4178" s="158"/>
      <c r="AA4178" s="158"/>
      <c r="AB4178" s="158"/>
      <c r="AC4178" s="158"/>
      <c r="AD4178" s="158"/>
      <c r="AE4178" s="158"/>
      <c r="AF4178" s="158"/>
      <c r="AG4178" s="158"/>
      <c r="AH4178" s="158"/>
      <c r="AI4178" s="158"/>
      <c r="AJ4178" s="158"/>
      <c r="AK4178" s="158"/>
      <c r="AL4178" s="158"/>
      <c r="AM4178" s="158"/>
      <c r="AN4178" s="158"/>
      <c r="AO4178" s="158"/>
      <c r="AP4178" s="158"/>
      <c r="AQ4178" s="158"/>
      <c r="AR4178" s="158"/>
      <c r="AS4178" s="158"/>
      <c r="AT4178" s="158"/>
      <c r="AU4178" s="158"/>
      <c r="AV4178" s="158"/>
      <c r="AW4178" s="158"/>
      <c r="AX4178" s="158"/>
      <c r="AY4178" s="158"/>
      <c r="AZ4178" s="158"/>
      <c r="BA4178" s="158"/>
      <c r="BB4178" s="158"/>
      <c r="BC4178" s="158"/>
      <c r="BD4178" s="159"/>
      <c r="BE4178" s="158"/>
      <c r="BF4178" s="158"/>
      <c r="BG4178" s="158"/>
      <c r="BH4178" s="158"/>
      <c r="BI4178" s="159"/>
      <c r="BJ4178" s="158"/>
      <c r="BK4178" s="158"/>
      <c r="BL4178" s="158"/>
      <c r="BM4178" s="158"/>
      <c r="BN4178" s="158"/>
      <c r="BO4178" s="158"/>
      <c r="BP4178" s="158"/>
      <c r="BQ4178" s="158"/>
      <c r="BR4178" s="158"/>
      <c r="BS4178" s="158"/>
      <c r="BT4178" s="158"/>
      <c r="BU4178" s="158"/>
      <c r="BV4178" s="158"/>
      <c r="BW4178" s="158"/>
      <c r="BX4178" s="158"/>
      <c r="BY4178" s="158"/>
      <c r="BZ4178" s="158"/>
      <c r="CA4178" s="158"/>
      <c r="CB4178" s="158"/>
      <c r="CC4178" s="158"/>
      <c r="CD4178" s="158"/>
      <c r="CE4178" s="158"/>
      <c r="CF4178" s="158"/>
      <c r="CG4178" s="158"/>
      <c r="CH4178" s="158"/>
      <c r="CI4178" s="158"/>
      <c r="CJ4178" s="158"/>
      <c r="CK4178" s="158"/>
      <c r="CL4178" s="158"/>
      <c r="CM4178" s="158"/>
      <c r="CN4178" s="158"/>
      <c r="CO4178" s="158"/>
      <c r="CP4178" s="158"/>
      <c r="CQ4178" s="158"/>
      <c r="CR4178" s="158"/>
      <c r="CS4178" s="158"/>
      <c r="CT4178" s="158"/>
      <c r="CU4178" s="158"/>
      <c r="CV4178" s="158"/>
      <c r="CW4178" s="158"/>
      <c r="CX4178" s="158"/>
      <c r="CY4178" s="158"/>
      <c r="CZ4178" s="158"/>
      <c r="DA4178" s="158"/>
      <c r="DB4178" s="158"/>
      <c r="DC4178" s="158"/>
      <c r="DD4178" s="158"/>
      <c r="DE4178" s="158"/>
      <c r="DF4178" s="158"/>
      <c r="DG4178" s="158"/>
      <c r="DH4178" s="158"/>
      <c r="DI4178" s="158"/>
      <c r="DJ4178" s="158"/>
      <c r="DK4178" s="158"/>
      <c r="DL4178" s="158"/>
      <c r="DM4178" s="158"/>
      <c r="DN4178" s="158"/>
      <c r="DO4178" s="158"/>
      <c r="DP4178" s="158"/>
      <c r="DQ4178" s="158"/>
      <c r="DR4178" s="158"/>
      <c r="DS4178" s="160"/>
    </row>
    <row r="4179" spans="1:123" s="110" customFormat="1">
      <c r="A4179" s="184"/>
      <c r="B4179" s="180"/>
      <c r="D4179" s="192"/>
      <c r="E4179" s="157"/>
      <c r="F4179" s="158"/>
      <c r="G4179" s="158"/>
      <c r="H4179" s="158"/>
      <c r="I4179" s="158"/>
      <c r="J4179" s="158"/>
      <c r="K4179" s="158"/>
      <c r="L4179" s="158"/>
      <c r="M4179" s="158"/>
      <c r="N4179" s="158"/>
      <c r="O4179" s="158"/>
      <c r="P4179" s="158"/>
      <c r="Q4179" s="158"/>
      <c r="R4179" s="158"/>
      <c r="S4179" s="158"/>
      <c r="T4179" s="158"/>
      <c r="U4179" s="158"/>
      <c r="V4179" s="158"/>
      <c r="W4179" s="158"/>
      <c r="X4179" s="158"/>
      <c r="Y4179" s="158"/>
      <c r="Z4179" s="158"/>
      <c r="AA4179" s="158"/>
      <c r="AB4179" s="158"/>
      <c r="AC4179" s="158"/>
      <c r="AD4179" s="158"/>
      <c r="AE4179" s="158"/>
      <c r="AF4179" s="158"/>
      <c r="AG4179" s="158"/>
      <c r="AH4179" s="158"/>
      <c r="AI4179" s="158"/>
      <c r="AJ4179" s="158"/>
      <c r="AK4179" s="158"/>
      <c r="AL4179" s="158"/>
      <c r="AM4179" s="158"/>
      <c r="AN4179" s="158"/>
      <c r="AO4179" s="158"/>
      <c r="AP4179" s="158"/>
      <c r="AQ4179" s="158"/>
      <c r="AR4179" s="158"/>
      <c r="AS4179" s="158"/>
      <c r="AT4179" s="158"/>
      <c r="AU4179" s="158"/>
      <c r="AV4179" s="158"/>
      <c r="AW4179" s="158"/>
      <c r="AX4179" s="158"/>
      <c r="AY4179" s="158"/>
      <c r="AZ4179" s="158"/>
      <c r="BA4179" s="158"/>
      <c r="BB4179" s="158"/>
      <c r="BC4179" s="158"/>
      <c r="BD4179" s="159"/>
      <c r="BE4179" s="158"/>
      <c r="BF4179" s="158"/>
      <c r="BG4179" s="158"/>
      <c r="BH4179" s="158"/>
      <c r="BI4179" s="159"/>
      <c r="BJ4179" s="158"/>
      <c r="BK4179" s="158"/>
      <c r="BL4179" s="158"/>
      <c r="BM4179" s="158"/>
      <c r="BN4179" s="158"/>
      <c r="BO4179" s="158"/>
      <c r="BP4179" s="158"/>
      <c r="BQ4179" s="158"/>
      <c r="BR4179" s="158"/>
      <c r="BS4179" s="158"/>
      <c r="BT4179" s="158"/>
      <c r="BU4179" s="158"/>
      <c r="BV4179" s="158"/>
      <c r="BW4179" s="158"/>
      <c r="BX4179" s="158"/>
      <c r="BY4179" s="158"/>
      <c r="BZ4179" s="158"/>
      <c r="CA4179" s="158"/>
      <c r="CB4179" s="158"/>
      <c r="CC4179" s="158"/>
      <c r="CD4179" s="158"/>
      <c r="CE4179" s="158"/>
      <c r="CF4179" s="158"/>
      <c r="CG4179" s="158"/>
      <c r="CH4179" s="158"/>
      <c r="CI4179" s="158"/>
      <c r="CJ4179" s="158"/>
      <c r="CK4179" s="158"/>
      <c r="CL4179" s="158"/>
      <c r="CM4179" s="158"/>
      <c r="CN4179" s="158"/>
      <c r="CO4179" s="158"/>
      <c r="CP4179" s="158"/>
      <c r="CQ4179" s="158"/>
      <c r="CR4179" s="158"/>
      <c r="CS4179" s="158"/>
      <c r="CT4179" s="158"/>
      <c r="CU4179" s="158"/>
      <c r="CV4179" s="158"/>
      <c r="CW4179" s="158"/>
      <c r="CX4179" s="158"/>
      <c r="CY4179" s="158"/>
      <c r="CZ4179" s="158"/>
      <c r="DA4179" s="158"/>
      <c r="DB4179" s="158"/>
      <c r="DC4179" s="158"/>
      <c r="DD4179" s="158"/>
      <c r="DE4179" s="158"/>
      <c r="DF4179" s="158"/>
      <c r="DG4179" s="158"/>
      <c r="DH4179" s="158"/>
      <c r="DI4179" s="158"/>
      <c r="DJ4179" s="158"/>
      <c r="DK4179" s="158"/>
      <c r="DL4179" s="158"/>
      <c r="DM4179" s="158"/>
      <c r="DN4179" s="158"/>
      <c r="DO4179" s="158"/>
      <c r="DP4179" s="158"/>
      <c r="DQ4179" s="158"/>
      <c r="DR4179" s="158"/>
      <c r="DS4179" s="160"/>
    </row>
    <row r="4180" spans="1:123" s="110" customFormat="1">
      <c r="A4180" s="184"/>
      <c r="B4180" s="180"/>
      <c r="D4180" s="192"/>
      <c r="E4180" s="157"/>
      <c r="F4180" s="158"/>
      <c r="G4180" s="158"/>
      <c r="H4180" s="158"/>
      <c r="I4180" s="158"/>
      <c r="J4180" s="158"/>
      <c r="K4180" s="158"/>
      <c r="L4180" s="158"/>
      <c r="M4180" s="158"/>
      <c r="N4180" s="158"/>
      <c r="O4180" s="158"/>
      <c r="P4180" s="158"/>
      <c r="Q4180" s="158"/>
      <c r="R4180" s="158"/>
      <c r="S4180" s="158"/>
      <c r="T4180" s="158"/>
      <c r="U4180" s="158"/>
      <c r="V4180" s="158"/>
      <c r="W4180" s="158"/>
      <c r="X4180" s="158"/>
      <c r="Y4180" s="158"/>
      <c r="Z4180" s="158"/>
      <c r="AA4180" s="158"/>
      <c r="AB4180" s="158"/>
      <c r="AC4180" s="158"/>
      <c r="AD4180" s="158"/>
      <c r="AE4180" s="158"/>
      <c r="AF4180" s="158"/>
      <c r="AG4180" s="158"/>
      <c r="AH4180" s="158"/>
      <c r="AI4180" s="158"/>
      <c r="AJ4180" s="158"/>
      <c r="AK4180" s="158"/>
      <c r="AL4180" s="158"/>
      <c r="AM4180" s="158"/>
      <c r="AN4180" s="158"/>
      <c r="AO4180" s="158"/>
      <c r="AP4180" s="158"/>
      <c r="AQ4180" s="158"/>
      <c r="AR4180" s="158"/>
      <c r="AS4180" s="158"/>
      <c r="AT4180" s="158"/>
      <c r="AU4180" s="158"/>
      <c r="AV4180" s="158"/>
      <c r="AW4180" s="158"/>
      <c r="AX4180" s="158"/>
      <c r="AY4180" s="158"/>
      <c r="AZ4180" s="158"/>
      <c r="BA4180" s="158"/>
      <c r="BB4180" s="158"/>
      <c r="BC4180" s="158"/>
      <c r="BD4180" s="159"/>
      <c r="BE4180" s="158"/>
      <c r="BF4180" s="158"/>
      <c r="BG4180" s="158"/>
      <c r="BH4180" s="158"/>
      <c r="BI4180" s="159"/>
      <c r="BJ4180" s="158"/>
      <c r="BK4180" s="158"/>
      <c r="BL4180" s="158"/>
      <c r="BM4180" s="158"/>
      <c r="BN4180" s="158"/>
      <c r="BO4180" s="158"/>
      <c r="BP4180" s="158"/>
      <c r="BQ4180" s="158"/>
      <c r="BR4180" s="158"/>
      <c r="BS4180" s="158"/>
      <c r="BT4180" s="158"/>
      <c r="BU4180" s="158"/>
      <c r="BV4180" s="158"/>
      <c r="BW4180" s="158"/>
      <c r="BX4180" s="158"/>
      <c r="BY4180" s="158"/>
      <c r="BZ4180" s="158"/>
      <c r="CA4180" s="158"/>
      <c r="CB4180" s="158"/>
      <c r="CC4180" s="158"/>
      <c r="CD4180" s="158"/>
      <c r="CE4180" s="158"/>
      <c r="CF4180" s="158"/>
      <c r="CG4180" s="158"/>
      <c r="CH4180" s="158"/>
      <c r="CI4180" s="158"/>
      <c r="CJ4180" s="158"/>
      <c r="CK4180" s="158"/>
      <c r="CL4180" s="158"/>
      <c r="CM4180" s="158"/>
      <c r="CN4180" s="158"/>
      <c r="CO4180" s="158"/>
      <c r="CP4180" s="158"/>
      <c r="CQ4180" s="158"/>
      <c r="CR4180" s="158"/>
      <c r="CS4180" s="158"/>
      <c r="CT4180" s="158"/>
      <c r="CU4180" s="158"/>
      <c r="CV4180" s="158"/>
      <c r="CW4180" s="158"/>
      <c r="CX4180" s="158"/>
      <c r="CY4180" s="158"/>
      <c r="CZ4180" s="158"/>
      <c r="DA4180" s="158"/>
      <c r="DB4180" s="158"/>
      <c r="DC4180" s="158"/>
      <c r="DD4180" s="158"/>
      <c r="DE4180" s="158"/>
      <c r="DF4180" s="158"/>
      <c r="DG4180" s="158"/>
      <c r="DH4180" s="158"/>
      <c r="DI4180" s="158"/>
      <c r="DJ4180" s="158"/>
      <c r="DK4180" s="158"/>
      <c r="DL4180" s="158"/>
      <c r="DM4180" s="158"/>
      <c r="DN4180" s="158"/>
      <c r="DO4180" s="158"/>
      <c r="DP4180" s="158"/>
      <c r="DQ4180" s="158"/>
      <c r="DR4180" s="158"/>
      <c r="DS4180" s="160"/>
    </row>
    <row r="4181" spans="1:123" s="110" customFormat="1">
      <c r="A4181" s="184"/>
      <c r="B4181" s="180"/>
      <c r="D4181" s="192"/>
      <c r="E4181" s="157"/>
      <c r="F4181" s="158"/>
      <c r="G4181" s="158"/>
      <c r="H4181" s="158"/>
      <c r="I4181" s="158"/>
      <c r="J4181" s="158"/>
      <c r="K4181" s="158"/>
      <c r="L4181" s="158"/>
      <c r="M4181" s="158"/>
      <c r="N4181" s="158"/>
      <c r="O4181" s="158"/>
      <c r="P4181" s="158"/>
      <c r="Q4181" s="158"/>
      <c r="R4181" s="158"/>
      <c r="S4181" s="158"/>
      <c r="T4181" s="158"/>
      <c r="U4181" s="158"/>
      <c r="V4181" s="158"/>
      <c r="W4181" s="158"/>
      <c r="X4181" s="158"/>
      <c r="Y4181" s="158"/>
      <c r="Z4181" s="158"/>
      <c r="AA4181" s="158"/>
      <c r="AB4181" s="158"/>
      <c r="AC4181" s="158"/>
      <c r="AD4181" s="158"/>
      <c r="AE4181" s="158"/>
      <c r="AF4181" s="158"/>
      <c r="AG4181" s="158"/>
      <c r="AH4181" s="158"/>
      <c r="AI4181" s="158"/>
      <c r="AJ4181" s="158"/>
      <c r="AK4181" s="158"/>
      <c r="AL4181" s="158"/>
      <c r="AM4181" s="158"/>
      <c r="AN4181" s="158"/>
      <c r="AO4181" s="158"/>
      <c r="AP4181" s="158"/>
      <c r="AQ4181" s="158"/>
      <c r="AR4181" s="158"/>
      <c r="AS4181" s="158"/>
      <c r="AT4181" s="158"/>
      <c r="AU4181" s="158"/>
      <c r="AV4181" s="158"/>
      <c r="AW4181" s="158"/>
      <c r="AX4181" s="158"/>
      <c r="AY4181" s="158"/>
      <c r="AZ4181" s="158"/>
      <c r="BA4181" s="158"/>
      <c r="BB4181" s="158"/>
      <c r="BC4181" s="158"/>
      <c r="BD4181" s="159"/>
      <c r="BE4181" s="158"/>
      <c r="BF4181" s="158"/>
      <c r="BG4181" s="158"/>
      <c r="BH4181" s="158"/>
      <c r="BI4181" s="159"/>
      <c r="BJ4181" s="158"/>
      <c r="BK4181" s="158"/>
      <c r="BL4181" s="158"/>
      <c r="BM4181" s="158"/>
      <c r="BN4181" s="158"/>
      <c r="BO4181" s="158"/>
      <c r="BP4181" s="158"/>
      <c r="BQ4181" s="158"/>
      <c r="BR4181" s="158"/>
      <c r="BS4181" s="158"/>
      <c r="BT4181" s="158"/>
      <c r="BU4181" s="158"/>
      <c r="BV4181" s="158"/>
      <c r="BW4181" s="158"/>
      <c r="BX4181" s="158"/>
      <c r="BY4181" s="158"/>
      <c r="BZ4181" s="158"/>
      <c r="CA4181" s="158"/>
      <c r="CB4181" s="158"/>
      <c r="CC4181" s="158"/>
      <c r="CD4181" s="158"/>
      <c r="CE4181" s="158"/>
      <c r="CF4181" s="158"/>
      <c r="CG4181" s="158"/>
      <c r="CH4181" s="158"/>
      <c r="CI4181" s="158"/>
      <c r="CJ4181" s="158"/>
      <c r="CK4181" s="158"/>
      <c r="CL4181" s="158"/>
      <c r="CM4181" s="158"/>
      <c r="CN4181" s="158"/>
      <c r="CO4181" s="158"/>
      <c r="CP4181" s="158"/>
      <c r="CQ4181" s="158"/>
      <c r="CR4181" s="158"/>
      <c r="CS4181" s="158"/>
      <c r="CT4181" s="158"/>
      <c r="CU4181" s="158"/>
      <c r="CV4181" s="158"/>
      <c r="CW4181" s="158"/>
      <c r="CX4181" s="158"/>
      <c r="CY4181" s="158"/>
      <c r="CZ4181" s="158"/>
      <c r="DA4181" s="158"/>
      <c r="DB4181" s="158"/>
      <c r="DC4181" s="158"/>
      <c r="DD4181" s="158"/>
      <c r="DE4181" s="158"/>
      <c r="DF4181" s="158"/>
      <c r="DG4181" s="158"/>
      <c r="DH4181" s="158"/>
      <c r="DI4181" s="158"/>
      <c r="DJ4181" s="158"/>
      <c r="DK4181" s="158"/>
      <c r="DL4181" s="158"/>
      <c r="DM4181" s="158"/>
      <c r="DN4181" s="158"/>
      <c r="DO4181" s="158"/>
      <c r="DP4181" s="158"/>
      <c r="DQ4181" s="158"/>
      <c r="DR4181" s="158"/>
      <c r="DS4181" s="160"/>
    </row>
    <row r="4182" spans="1:123" s="110" customFormat="1">
      <c r="A4182" s="184"/>
      <c r="B4182" s="180"/>
      <c r="D4182" s="192"/>
      <c r="E4182" s="157"/>
      <c r="F4182" s="158"/>
      <c r="G4182" s="158"/>
      <c r="H4182" s="158"/>
      <c r="I4182" s="158"/>
      <c r="J4182" s="158"/>
      <c r="K4182" s="158"/>
      <c r="L4182" s="158"/>
      <c r="M4182" s="158"/>
      <c r="N4182" s="158"/>
      <c r="O4182" s="158"/>
      <c r="P4182" s="158"/>
      <c r="Q4182" s="158"/>
      <c r="R4182" s="158"/>
      <c r="S4182" s="158"/>
      <c r="T4182" s="158"/>
      <c r="U4182" s="158"/>
      <c r="V4182" s="158"/>
      <c r="W4182" s="158"/>
      <c r="X4182" s="158"/>
      <c r="Y4182" s="158"/>
      <c r="Z4182" s="158"/>
      <c r="AA4182" s="158"/>
      <c r="AB4182" s="158"/>
      <c r="AC4182" s="158"/>
      <c r="AD4182" s="158"/>
      <c r="AE4182" s="158"/>
      <c r="AF4182" s="158"/>
      <c r="AG4182" s="158"/>
      <c r="AH4182" s="158"/>
      <c r="AI4182" s="158"/>
      <c r="AJ4182" s="158"/>
      <c r="AK4182" s="158"/>
      <c r="AL4182" s="158"/>
      <c r="AM4182" s="158"/>
      <c r="AN4182" s="158"/>
      <c r="AO4182" s="158"/>
      <c r="AP4182" s="158"/>
      <c r="AQ4182" s="158"/>
      <c r="AR4182" s="158"/>
      <c r="AS4182" s="158"/>
      <c r="AT4182" s="158"/>
      <c r="AU4182" s="158"/>
      <c r="AV4182" s="158"/>
      <c r="AW4182" s="158"/>
      <c r="AX4182" s="158"/>
      <c r="AY4182" s="158"/>
      <c r="AZ4182" s="158"/>
      <c r="BA4182" s="158"/>
      <c r="BB4182" s="158"/>
      <c r="BC4182" s="158"/>
      <c r="BD4182" s="159"/>
      <c r="BE4182" s="158"/>
      <c r="BF4182" s="158"/>
      <c r="BG4182" s="158"/>
      <c r="BH4182" s="158"/>
      <c r="BI4182" s="159"/>
      <c r="BJ4182" s="158"/>
      <c r="BK4182" s="158"/>
      <c r="BL4182" s="158"/>
      <c r="BM4182" s="158"/>
      <c r="BN4182" s="158"/>
      <c r="BO4182" s="158"/>
      <c r="BP4182" s="158"/>
      <c r="BQ4182" s="158"/>
      <c r="BR4182" s="158"/>
      <c r="BS4182" s="158"/>
      <c r="BT4182" s="158"/>
      <c r="BU4182" s="158"/>
      <c r="BV4182" s="158"/>
      <c r="BW4182" s="158"/>
      <c r="BX4182" s="158"/>
      <c r="BY4182" s="158"/>
      <c r="BZ4182" s="158"/>
      <c r="CA4182" s="158"/>
      <c r="CB4182" s="158"/>
      <c r="CC4182" s="158"/>
      <c r="CD4182" s="158"/>
      <c r="CE4182" s="158"/>
      <c r="CF4182" s="158"/>
      <c r="CG4182" s="158"/>
      <c r="CH4182" s="158"/>
      <c r="CI4182" s="158"/>
      <c r="CJ4182" s="158"/>
      <c r="CK4182" s="158"/>
      <c r="CL4182" s="158"/>
      <c r="CM4182" s="158"/>
      <c r="CN4182" s="158"/>
      <c r="CO4182" s="158"/>
      <c r="CP4182" s="158"/>
      <c r="CQ4182" s="158"/>
      <c r="CR4182" s="158"/>
      <c r="CS4182" s="158"/>
      <c r="CT4182" s="158"/>
      <c r="CU4182" s="158"/>
      <c r="CV4182" s="158"/>
      <c r="CW4182" s="158"/>
      <c r="CX4182" s="158"/>
      <c r="CY4182" s="158"/>
      <c r="CZ4182" s="158"/>
      <c r="DA4182" s="158"/>
      <c r="DB4182" s="158"/>
      <c r="DC4182" s="158"/>
      <c r="DD4182" s="158"/>
      <c r="DE4182" s="158"/>
      <c r="DF4182" s="158"/>
      <c r="DG4182" s="158"/>
      <c r="DH4182" s="158"/>
      <c r="DI4182" s="158"/>
      <c r="DJ4182" s="158"/>
      <c r="DK4182" s="158"/>
      <c r="DL4182" s="158"/>
      <c r="DM4182" s="158"/>
      <c r="DN4182" s="158"/>
      <c r="DO4182" s="158"/>
      <c r="DP4182" s="158"/>
      <c r="DQ4182" s="158"/>
      <c r="DR4182" s="158"/>
      <c r="DS4182" s="160"/>
    </row>
    <row r="4183" spans="1:123" s="110" customFormat="1">
      <c r="A4183" s="184"/>
      <c r="B4183" s="180"/>
      <c r="D4183" s="192"/>
      <c r="E4183" s="157"/>
      <c r="F4183" s="158"/>
      <c r="G4183" s="158"/>
      <c r="H4183" s="158"/>
      <c r="I4183" s="158"/>
      <c r="J4183" s="158"/>
      <c r="K4183" s="158"/>
      <c r="L4183" s="158"/>
      <c r="M4183" s="158"/>
      <c r="N4183" s="158"/>
      <c r="O4183" s="158"/>
      <c r="P4183" s="158"/>
      <c r="Q4183" s="158"/>
      <c r="R4183" s="158"/>
      <c r="S4183" s="158"/>
      <c r="T4183" s="158"/>
      <c r="U4183" s="158"/>
      <c r="V4183" s="158"/>
      <c r="W4183" s="158"/>
      <c r="X4183" s="158"/>
      <c r="Y4183" s="158"/>
      <c r="Z4183" s="158"/>
      <c r="AA4183" s="158"/>
      <c r="AB4183" s="158"/>
      <c r="AC4183" s="158"/>
      <c r="AD4183" s="158"/>
      <c r="AE4183" s="158"/>
      <c r="AF4183" s="158"/>
      <c r="AG4183" s="158"/>
      <c r="AH4183" s="158"/>
      <c r="AI4183" s="158"/>
      <c r="AJ4183" s="158"/>
      <c r="AK4183" s="158"/>
      <c r="AL4183" s="158"/>
      <c r="AM4183" s="158"/>
      <c r="AN4183" s="158"/>
      <c r="AO4183" s="158"/>
      <c r="AP4183" s="158"/>
      <c r="AQ4183" s="158"/>
      <c r="AR4183" s="158"/>
      <c r="AS4183" s="158"/>
      <c r="AT4183" s="158"/>
      <c r="AU4183" s="158"/>
      <c r="AV4183" s="158"/>
      <c r="AW4183" s="158"/>
      <c r="AX4183" s="158"/>
      <c r="AY4183" s="158"/>
      <c r="AZ4183" s="158"/>
      <c r="BA4183" s="158"/>
      <c r="BB4183" s="158"/>
      <c r="BC4183" s="158"/>
      <c r="BD4183" s="159"/>
      <c r="BE4183" s="158"/>
      <c r="BF4183" s="158"/>
      <c r="BG4183" s="158"/>
      <c r="BH4183" s="158"/>
      <c r="BI4183" s="159"/>
      <c r="BJ4183" s="158"/>
      <c r="BK4183" s="158"/>
      <c r="BL4183" s="158"/>
      <c r="BM4183" s="158"/>
      <c r="BN4183" s="158"/>
      <c r="BO4183" s="158"/>
      <c r="BP4183" s="158"/>
      <c r="BQ4183" s="158"/>
      <c r="BR4183" s="158"/>
      <c r="BS4183" s="158"/>
      <c r="BT4183" s="158"/>
      <c r="BU4183" s="158"/>
      <c r="BV4183" s="158"/>
      <c r="BW4183" s="158"/>
      <c r="BX4183" s="158"/>
      <c r="BY4183" s="158"/>
      <c r="BZ4183" s="158"/>
      <c r="CA4183" s="158"/>
      <c r="CB4183" s="158"/>
      <c r="CC4183" s="158"/>
      <c r="CD4183" s="158"/>
      <c r="CE4183" s="158"/>
      <c r="CF4183" s="158"/>
      <c r="CG4183" s="158"/>
      <c r="CH4183" s="158"/>
      <c r="CI4183" s="158"/>
      <c r="CJ4183" s="158"/>
      <c r="CK4183" s="158"/>
      <c r="CL4183" s="158"/>
      <c r="CM4183" s="158"/>
      <c r="CN4183" s="158"/>
      <c r="CO4183" s="158"/>
      <c r="CP4183" s="158"/>
      <c r="CQ4183" s="158"/>
      <c r="CR4183" s="158"/>
      <c r="CS4183" s="158"/>
      <c r="CT4183" s="158"/>
      <c r="CU4183" s="158"/>
      <c r="CV4183" s="158"/>
      <c r="CW4183" s="158"/>
      <c r="CX4183" s="158"/>
      <c r="CY4183" s="158"/>
      <c r="CZ4183" s="158"/>
      <c r="DA4183" s="158"/>
      <c r="DB4183" s="158"/>
      <c r="DC4183" s="158"/>
      <c r="DD4183" s="158"/>
      <c r="DE4183" s="158"/>
      <c r="DF4183" s="158"/>
      <c r="DG4183" s="158"/>
      <c r="DH4183" s="158"/>
      <c r="DI4183" s="158"/>
      <c r="DJ4183" s="158"/>
      <c r="DK4183" s="158"/>
      <c r="DL4183" s="158"/>
      <c r="DM4183" s="158"/>
      <c r="DN4183" s="158"/>
      <c r="DO4183" s="158"/>
      <c r="DP4183" s="158"/>
      <c r="DQ4183" s="158"/>
      <c r="DR4183" s="158"/>
      <c r="DS4183" s="160"/>
    </row>
    <row r="4184" spans="1:123" s="110" customFormat="1">
      <c r="A4184" s="184"/>
      <c r="B4184" s="180"/>
      <c r="D4184" s="192"/>
      <c r="E4184" s="157"/>
      <c r="F4184" s="158"/>
      <c r="G4184" s="158"/>
      <c r="H4184" s="158"/>
      <c r="I4184" s="158"/>
      <c r="J4184" s="158"/>
      <c r="K4184" s="158"/>
      <c r="L4184" s="158"/>
      <c r="M4184" s="158"/>
      <c r="N4184" s="158"/>
      <c r="O4184" s="158"/>
      <c r="P4184" s="158"/>
      <c r="Q4184" s="158"/>
      <c r="R4184" s="158"/>
      <c r="S4184" s="158"/>
      <c r="T4184" s="158"/>
      <c r="U4184" s="158"/>
      <c r="V4184" s="158"/>
      <c r="W4184" s="158"/>
      <c r="X4184" s="158"/>
      <c r="Y4184" s="158"/>
      <c r="Z4184" s="158"/>
      <c r="AA4184" s="158"/>
      <c r="AB4184" s="158"/>
      <c r="AC4184" s="158"/>
      <c r="AD4184" s="158"/>
      <c r="AE4184" s="158"/>
      <c r="AF4184" s="158"/>
      <c r="AG4184" s="158"/>
      <c r="AH4184" s="158"/>
      <c r="AI4184" s="158"/>
      <c r="AJ4184" s="158"/>
      <c r="AK4184" s="158"/>
      <c r="AL4184" s="158"/>
      <c r="AM4184" s="158"/>
      <c r="AN4184" s="158"/>
      <c r="AO4184" s="158"/>
      <c r="AP4184" s="158"/>
      <c r="AQ4184" s="158"/>
      <c r="AR4184" s="158"/>
      <c r="AS4184" s="158"/>
      <c r="AT4184" s="158"/>
      <c r="AU4184" s="158"/>
      <c r="AV4184" s="158"/>
      <c r="AW4184" s="158"/>
      <c r="AX4184" s="158"/>
      <c r="AY4184" s="158"/>
      <c r="AZ4184" s="158"/>
      <c r="BA4184" s="158"/>
      <c r="BB4184" s="158"/>
      <c r="BC4184" s="158"/>
      <c r="BD4184" s="159"/>
      <c r="BE4184" s="158"/>
      <c r="BF4184" s="158"/>
      <c r="BG4184" s="158"/>
      <c r="BH4184" s="158"/>
      <c r="BI4184" s="159"/>
      <c r="BJ4184" s="158"/>
      <c r="BK4184" s="158"/>
      <c r="BL4184" s="158"/>
      <c r="BM4184" s="158"/>
      <c r="BN4184" s="158"/>
      <c r="BO4184" s="158"/>
      <c r="BP4184" s="158"/>
      <c r="BQ4184" s="158"/>
      <c r="BR4184" s="158"/>
      <c r="BS4184" s="158"/>
      <c r="BT4184" s="158"/>
      <c r="BU4184" s="158"/>
      <c r="BV4184" s="158"/>
      <c r="BW4184" s="158"/>
      <c r="BX4184" s="158"/>
      <c r="BY4184" s="158"/>
      <c r="BZ4184" s="158"/>
      <c r="CA4184" s="158"/>
      <c r="CB4184" s="158"/>
      <c r="CC4184" s="158"/>
      <c r="CD4184" s="158"/>
      <c r="CE4184" s="158"/>
      <c r="CF4184" s="158"/>
      <c r="CG4184" s="158"/>
      <c r="CH4184" s="158"/>
      <c r="CI4184" s="158"/>
      <c r="CJ4184" s="158"/>
      <c r="CK4184" s="158"/>
      <c r="CL4184" s="158"/>
      <c r="CM4184" s="158"/>
      <c r="CN4184" s="158"/>
      <c r="CO4184" s="158"/>
      <c r="CP4184" s="158"/>
      <c r="CQ4184" s="158"/>
      <c r="CR4184" s="158"/>
      <c r="CS4184" s="158"/>
      <c r="CT4184" s="158"/>
      <c r="CU4184" s="158"/>
      <c r="CV4184" s="158"/>
      <c r="CW4184" s="158"/>
      <c r="CX4184" s="158"/>
      <c r="CY4184" s="158"/>
      <c r="CZ4184" s="158"/>
      <c r="DA4184" s="158"/>
      <c r="DB4184" s="158"/>
      <c r="DC4184" s="158"/>
      <c r="DD4184" s="158"/>
      <c r="DE4184" s="158"/>
      <c r="DF4184" s="158"/>
      <c r="DG4184" s="158"/>
      <c r="DH4184" s="158"/>
      <c r="DI4184" s="158"/>
      <c r="DJ4184" s="158"/>
      <c r="DK4184" s="158"/>
      <c r="DL4184" s="158"/>
      <c r="DM4184" s="158"/>
      <c r="DN4184" s="158"/>
      <c r="DO4184" s="158"/>
      <c r="DP4184" s="158"/>
      <c r="DQ4184" s="158"/>
      <c r="DR4184" s="158"/>
      <c r="DS4184" s="160"/>
    </row>
    <row r="4185" spans="1:123" s="110" customFormat="1">
      <c r="A4185" s="184"/>
      <c r="B4185" s="180"/>
      <c r="D4185" s="192"/>
      <c r="E4185" s="157"/>
      <c r="F4185" s="158"/>
      <c r="G4185" s="158"/>
      <c r="H4185" s="158"/>
      <c r="I4185" s="158"/>
      <c r="J4185" s="158"/>
      <c r="K4185" s="158"/>
      <c r="L4185" s="158"/>
      <c r="M4185" s="158"/>
      <c r="N4185" s="158"/>
      <c r="O4185" s="158"/>
      <c r="P4185" s="158"/>
      <c r="Q4185" s="158"/>
      <c r="R4185" s="158"/>
      <c r="S4185" s="158"/>
      <c r="T4185" s="158"/>
      <c r="U4185" s="158"/>
      <c r="V4185" s="158"/>
      <c r="W4185" s="158"/>
      <c r="X4185" s="158"/>
      <c r="Y4185" s="158"/>
      <c r="Z4185" s="158"/>
      <c r="AA4185" s="158"/>
      <c r="AB4185" s="158"/>
      <c r="AC4185" s="158"/>
      <c r="AD4185" s="158"/>
      <c r="AE4185" s="158"/>
      <c r="AF4185" s="158"/>
      <c r="AG4185" s="158"/>
      <c r="AH4185" s="158"/>
      <c r="AI4185" s="158"/>
      <c r="AJ4185" s="158"/>
      <c r="AK4185" s="158"/>
      <c r="AL4185" s="158"/>
      <c r="AM4185" s="158"/>
      <c r="AN4185" s="158"/>
      <c r="AO4185" s="158"/>
      <c r="AP4185" s="158"/>
      <c r="AQ4185" s="158"/>
      <c r="AR4185" s="158"/>
      <c r="AS4185" s="158"/>
      <c r="AT4185" s="158"/>
      <c r="AU4185" s="158"/>
      <c r="AV4185" s="158"/>
      <c r="AW4185" s="158"/>
      <c r="AX4185" s="158"/>
      <c r="AY4185" s="158"/>
      <c r="AZ4185" s="158"/>
      <c r="BA4185" s="158"/>
      <c r="BB4185" s="158"/>
      <c r="BC4185" s="158"/>
      <c r="BD4185" s="159"/>
      <c r="BE4185" s="158"/>
      <c r="BF4185" s="158"/>
      <c r="BG4185" s="158"/>
      <c r="BH4185" s="158"/>
      <c r="BI4185" s="159"/>
      <c r="BJ4185" s="158"/>
      <c r="BK4185" s="158"/>
      <c r="BL4185" s="158"/>
      <c r="BM4185" s="158"/>
      <c r="BN4185" s="158"/>
      <c r="BO4185" s="158"/>
      <c r="BP4185" s="158"/>
      <c r="BQ4185" s="158"/>
      <c r="BR4185" s="158"/>
      <c r="BS4185" s="158"/>
      <c r="BT4185" s="158"/>
      <c r="BU4185" s="158"/>
      <c r="BV4185" s="158"/>
      <c r="BW4185" s="158"/>
      <c r="BX4185" s="158"/>
      <c r="BY4185" s="158"/>
      <c r="BZ4185" s="158"/>
      <c r="CA4185" s="158"/>
      <c r="CB4185" s="158"/>
      <c r="CC4185" s="158"/>
      <c r="CD4185" s="158"/>
      <c r="CE4185" s="158"/>
      <c r="CF4185" s="158"/>
      <c r="CG4185" s="158"/>
      <c r="CH4185" s="158"/>
      <c r="CI4185" s="158"/>
      <c r="CJ4185" s="158"/>
      <c r="CK4185" s="158"/>
      <c r="CL4185" s="158"/>
      <c r="CM4185" s="158"/>
      <c r="CN4185" s="158"/>
      <c r="CO4185" s="158"/>
      <c r="CP4185" s="158"/>
      <c r="CQ4185" s="158"/>
      <c r="CR4185" s="158"/>
      <c r="CS4185" s="158"/>
      <c r="CT4185" s="158"/>
      <c r="CU4185" s="158"/>
      <c r="CV4185" s="158"/>
      <c r="CW4185" s="158"/>
      <c r="CX4185" s="158"/>
      <c r="CY4185" s="158"/>
      <c r="CZ4185" s="158"/>
      <c r="DA4185" s="158"/>
      <c r="DB4185" s="158"/>
      <c r="DC4185" s="158"/>
      <c r="DD4185" s="158"/>
      <c r="DE4185" s="158"/>
      <c r="DF4185" s="158"/>
      <c r="DG4185" s="158"/>
      <c r="DH4185" s="158"/>
      <c r="DI4185" s="158"/>
      <c r="DJ4185" s="158"/>
      <c r="DK4185" s="158"/>
      <c r="DL4185" s="158"/>
      <c r="DM4185" s="158"/>
      <c r="DN4185" s="158"/>
      <c r="DO4185" s="158"/>
      <c r="DP4185" s="158"/>
      <c r="DQ4185" s="158"/>
      <c r="DR4185" s="158"/>
      <c r="DS4185" s="160"/>
    </row>
    <row r="4186" spans="1:123" s="110" customFormat="1">
      <c r="A4186" s="184"/>
      <c r="B4186" s="180"/>
      <c r="D4186" s="192"/>
      <c r="E4186" s="157"/>
      <c r="F4186" s="158"/>
      <c r="G4186" s="158"/>
      <c r="H4186" s="158"/>
      <c r="I4186" s="158"/>
      <c r="J4186" s="158"/>
      <c r="K4186" s="158"/>
      <c r="L4186" s="158"/>
      <c r="M4186" s="158"/>
      <c r="N4186" s="158"/>
      <c r="O4186" s="158"/>
      <c r="P4186" s="158"/>
      <c r="Q4186" s="158"/>
      <c r="R4186" s="158"/>
      <c r="S4186" s="158"/>
      <c r="T4186" s="158"/>
      <c r="U4186" s="158"/>
      <c r="V4186" s="158"/>
      <c r="W4186" s="158"/>
      <c r="X4186" s="158"/>
      <c r="Y4186" s="158"/>
      <c r="Z4186" s="158"/>
      <c r="AA4186" s="158"/>
      <c r="AB4186" s="158"/>
      <c r="AC4186" s="158"/>
      <c r="AD4186" s="158"/>
      <c r="AE4186" s="158"/>
      <c r="AF4186" s="158"/>
      <c r="AG4186" s="158"/>
      <c r="AH4186" s="158"/>
      <c r="AI4186" s="158"/>
      <c r="AJ4186" s="158"/>
      <c r="AK4186" s="158"/>
      <c r="AL4186" s="158"/>
      <c r="AM4186" s="158"/>
      <c r="AN4186" s="158"/>
      <c r="AO4186" s="158"/>
      <c r="AP4186" s="158"/>
      <c r="AQ4186" s="158"/>
      <c r="AR4186" s="158"/>
      <c r="AS4186" s="158"/>
      <c r="AT4186" s="158"/>
      <c r="AU4186" s="158"/>
      <c r="AV4186" s="158"/>
      <c r="AW4186" s="158"/>
      <c r="AX4186" s="158"/>
      <c r="AY4186" s="158"/>
      <c r="AZ4186" s="158"/>
      <c r="BA4186" s="158"/>
      <c r="BB4186" s="158"/>
      <c r="BC4186" s="158"/>
      <c r="BD4186" s="159"/>
      <c r="BE4186" s="158"/>
      <c r="BF4186" s="158"/>
      <c r="BG4186" s="158"/>
      <c r="BH4186" s="158"/>
      <c r="BI4186" s="159"/>
      <c r="BJ4186" s="158"/>
      <c r="BK4186" s="158"/>
      <c r="BL4186" s="158"/>
      <c r="BM4186" s="158"/>
      <c r="BN4186" s="158"/>
      <c r="BO4186" s="158"/>
      <c r="BP4186" s="158"/>
      <c r="BQ4186" s="158"/>
      <c r="BR4186" s="158"/>
      <c r="BS4186" s="158"/>
      <c r="BT4186" s="158"/>
      <c r="BU4186" s="158"/>
      <c r="BV4186" s="158"/>
      <c r="BW4186" s="158"/>
      <c r="BX4186" s="158"/>
      <c r="BY4186" s="158"/>
      <c r="BZ4186" s="158"/>
      <c r="CA4186" s="158"/>
      <c r="CB4186" s="158"/>
      <c r="CC4186" s="158"/>
      <c r="CD4186" s="158"/>
      <c r="CE4186" s="158"/>
      <c r="CF4186" s="158"/>
      <c r="CG4186" s="158"/>
      <c r="CH4186" s="158"/>
      <c r="CI4186" s="158"/>
      <c r="CJ4186" s="158"/>
      <c r="CK4186" s="158"/>
      <c r="CL4186" s="158"/>
      <c r="CM4186" s="158"/>
      <c r="CN4186" s="158"/>
      <c r="CO4186" s="158"/>
      <c r="CP4186" s="158"/>
      <c r="CQ4186" s="158"/>
      <c r="CR4186" s="158"/>
      <c r="CS4186" s="158"/>
      <c r="CT4186" s="158"/>
      <c r="CU4186" s="158"/>
      <c r="CV4186" s="158"/>
      <c r="CW4186" s="158"/>
      <c r="CX4186" s="158"/>
      <c r="CY4186" s="158"/>
      <c r="CZ4186" s="158"/>
      <c r="DA4186" s="158"/>
      <c r="DB4186" s="158"/>
      <c r="DC4186" s="158"/>
      <c r="DD4186" s="158"/>
      <c r="DE4186" s="158"/>
      <c r="DF4186" s="158"/>
      <c r="DG4186" s="158"/>
      <c r="DH4186" s="158"/>
      <c r="DI4186" s="158"/>
      <c r="DJ4186" s="158"/>
      <c r="DK4186" s="158"/>
      <c r="DL4186" s="158"/>
      <c r="DM4186" s="158"/>
      <c r="DN4186" s="158"/>
      <c r="DO4186" s="158"/>
      <c r="DP4186" s="158"/>
      <c r="DQ4186" s="158"/>
      <c r="DR4186" s="158"/>
      <c r="DS4186" s="160"/>
    </row>
    <row r="4187" spans="1:123" s="110" customFormat="1">
      <c r="A4187" s="184"/>
      <c r="B4187" s="180"/>
      <c r="D4187" s="192"/>
      <c r="E4187" s="157"/>
      <c r="F4187" s="158"/>
      <c r="G4187" s="158"/>
      <c r="H4187" s="158"/>
      <c r="I4187" s="158"/>
      <c r="J4187" s="158"/>
      <c r="K4187" s="158"/>
      <c r="L4187" s="158"/>
      <c r="M4187" s="158"/>
      <c r="N4187" s="158"/>
      <c r="O4187" s="158"/>
      <c r="P4187" s="158"/>
      <c r="Q4187" s="158"/>
      <c r="R4187" s="158"/>
      <c r="S4187" s="158"/>
      <c r="T4187" s="158"/>
      <c r="U4187" s="158"/>
      <c r="V4187" s="158"/>
      <c r="W4187" s="158"/>
      <c r="X4187" s="158"/>
      <c r="Y4187" s="158"/>
      <c r="Z4187" s="158"/>
      <c r="AA4187" s="158"/>
      <c r="AB4187" s="158"/>
      <c r="AC4187" s="158"/>
      <c r="AD4187" s="158"/>
      <c r="AE4187" s="158"/>
      <c r="AF4187" s="158"/>
      <c r="AG4187" s="158"/>
      <c r="AH4187" s="158"/>
      <c r="AI4187" s="158"/>
      <c r="AJ4187" s="158"/>
      <c r="AK4187" s="158"/>
      <c r="AL4187" s="158"/>
      <c r="AM4187" s="158"/>
      <c r="AN4187" s="158"/>
      <c r="AO4187" s="158"/>
      <c r="AP4187" s="158"/>
      <c r="AQ4187" s="158"/>
      <c r="AR4187" s="158"/>
      <c r="AS4187" s="158"/>
      <c r="AT4187" s="158"/>
      <c r="AU4187" s="158"/>
      <c r="AV4187" s="158"/>
      <c r="AW4187" s="158"/>
      <c r="AX4187" s="158"/>
      <c r="AY4187" s="158"/>
      <c r="AZ4187" s="158"/>
      <c r="BA4187" s="158"/>
      <c r="BB4187" s="158"/>
      <c r="BC4187" s="158"/>
      <c r="BD4187" s="159"/>
      <c r="BE4187" s="158"/>
      <c r="BF4187" s="158"/>
      <c r="BG4187" s="158"/>
      <c r="BH4187" s="158"/>
      <c r="BI4187" s="159"/>
      <c r="BJ4187" s="158"/>
      <c r="BK4187" s="158"/>
      <c r="BL4187" s="158"/>
      <c r="BM4187" s="158"/>
      <c r="BN4187" s="158"/>
      <c r="BO4187" s="158"/>
      <c r="BP4187" s="158"/>
      <c r="BQ4187" s="158"/>
      <c r="BR4187" s="158"/>
      <c r="BS4187" s="158"/>
      <c r="BT4187" s="158"/>
      <c r="BU4187" s="158"/>
      <c r="BV4187" s="158"/>
      <c r="BW4187" s="158"/>
      <c r="BX4187" s="158"/>
      <c r="BY4187" s="158"/>
      <c r="BZ4187" s="158"/>
      <c r="CA4187" s="158"/>
      <c r="CB4187" s="158"/>
      <c r="CC4187" s="158"/>
      <c r="CD4187" s="158"/>
      <c r="CE4187" s="158"/>
      <c r="CF4187" s="158"/>
      <c r="CG4187" s="158"/>
      <c r="CH4187" s="158"/>
      <c r="CI4187" s="158"/>
      <c r="CJ4187" s="158"/>
      <c r="CK4187" s="158"/>
      <c r="CL4187" s="158"/>
      <c r="CM4187" s="158"/>
      <c r="CN4187" s="158"/>
      <c r="CO4187" s="158"/>
      <c r="CP4187" s="158"/>
      <c r="CQ4187" s="158"/>
      <c r="CR4187" s="158"/>
      <c r="CS4187" s="158"/>
      <c r="CT4187" s="158"/>
      <c r="CU4187" s="158"/>
      <c r="CV4187" s="158"/>
      <c r="CW4187" s="158"/>
      <c r="CX4187" s="158"/>
      <c r="CY4187" s="158"/>
      <c r="CZ4187" s="158"/>
      <c r="DA4187" s="158"/>
      <c r="DB4187" s="158"/>
      <c r="DC4187" s="158"/>
      <c r="DD4187" s="158"/>
      <c r="DE4187" s="158"/>
      <c r="DF4187" s="158"/>
      <c r="DG4187" s="158"/>
      <c r="DH4187" s="158"/>
      <c r="DI4187" s="158"/>
      <c r="DJ4187" s="158"/>
      <c r="DK4187" s="158"/>
      <c r="DL4187" s="158"/>
      <c r="DM4187" s="158"/>
      <c r="DN4187" s="158"/>
      <c r="DO4187" s="158"/>
      <c r="DP4187" s="158"/>
      <c r="DQ4187" s="158"/>
      <c r="DR4187" s="158"/>
      <c r="DS4187" s="160"/>
    </row>
    <row r="4188" spans="1:123" s="110" customFormat="1">
      <c r="A4188" s="184"/>
      <c r="B4188" s="180"/>
      <c r="D4188" s="192"/>
      <c r="E4188" s="157"/>
      <c r="F4188" s="158"/>
      <c r="G4188" s="158"/>
      <c r="H4188" s="158"/>
      <c r="I4188" s="158"/>
      <c r="J4188" s="158"/>
      <c r="K4188" s="158"/>
      <c r="L4188" s="158"/>
      <c r="M4188" s="158"/>
      <c r="N4188" s="158"/>
      <c r="O4188" s="158"/>
      <c r="P4188" s="158"/>
      <c r="Q4188" s="158"/>
      <c r="R4188" s="158"/>
      <c r="S4188" s="158"/>
      <c r="T4188" s="158"/>
      <c r="U4188" s="158"/>
      <c r="V4188" s="158"/>
      <c r="W4188" s="158"/>
      <c r="X4188" s="158"/>
      <c r="Y4188" s="158"/>
      <c r="Z4188" s="158"/>
      <c r="AA4188" s="158"/>
      <c r="AB4188" s="158"/>
      <c r="AC4188" s="158"/>
      <c r="AD4188" s="158"/>
      <c r="AE4188" s="158"/>
      <c r="AF4188" s="158"/>
      <c r="AG4188" s="158"/>
      <c r="AH4188" s="158"/>
      <c r="AI4188" s="158"/>
      <c r="AJ4188" s="158"/>
      <c r="AK4188" s="158"/>
      <c r="AL4188" s="158"/>
      <c r="AM4188" s="158"/>
      <c r="AN4188" s="158"/>
      <c r="AO4188" s="158"/>
      <c r="AP4188" s="158"/>
      <c r="AQ4188" s="158"/>
      <c r="AR4188" s="158"/>
      <c r="AS4188" s="158"/>
      <c r="AT4188" s="158"/>
      <c r="AU4188" s="158"/>
      <c r="AV4188" s="158"/>
      <c r="AW4188" s="158"/>
      <c r="AX4188" s="158"/>
      <c r="AY4188" s="158"/>
      <c r="AZ4188" s="158"/>
      <c r="BA4188" s="158"/>
      <c r="BB4188" s="158"/>
      <c r="BC4188" s="158"/>
      <c r="BD4188" s="159"/>
      <c r="BE4188" s="158"/>
      <c r="BF4188" s="158"/>
      <c r="BG4188" s="158"/>
      <c r="BH4188" s="158"/>
      <c r="BI4188" s="159"/>
      <c r="BJ4188" s="158"/>
      <c r="BK4188" s="158"/>
      <c r="BL4188" s="158"/>
      <c r="BM4188" s="158"/>
      <c r="BN4188" s="158"/>
      <c r="BO4188" s="158"/>
      <c r="BP4188" s="158"/>
      <c r="BQ4188" s="158"/>
      <c r="BR4188" s="158"/>
      <c r="BS4188" s="158"/>
      <c r="BT4188" s="158"/>
      <c r="BU4188" s="158"/>
      <c r="BV4188" s="158"/>
      <c r="BW4188" s="158"/>
      <c r="BX4188" s="158"/>
      <c r="BY4188" s="158"/>
      <c r="BZ4188" s="158"/>
      <c r="CA4188" s="158"/>
      <c r="CB4188" s="158"/>
      <c r="CC4188" s="158"/>
      <c r="CD4188" s="158"/>
      <c r="CE4188" s="158"/>
      <c r="CF4188" s="158"/>
      <c r="CG4188" s="158"/>
      <c r="CH4188" s="158"/>
      <c r="CI4188" s="158"/>
      <c r="CJ4188" s="158"/>
      <c r="CK4188" s="158"/>
      <c r="CL4188" s="158"/>
      <c r="CM4188" s="158"/>
      <c r="CN4188" s="158"/>
      <c r="CO4188" s="158"/>
      <c r="CP4188" s="158"/>
      <c r="CQ4188" s="158"/>
      <c r="CR4188" s="158"/>
      <c r="CS4188" s="158"/>
      <c r="CT4188" s="158"/>
      <c r="CU4188" s="158"/>
      <c r="CV4188" s="158"/>
      <c r="CW4188" s="158"/>
      <c r="CX4188" s="158"/>
      <c r="CY4188" s="158"/>
      <c r="CZ4188" s="158"/>
      <c r="DA4188" s="158"/>
      <c r="DB4188" s="158"/>
      <c r="DC4188" s="158"/>
      <c r="DD4188" s="158"/>
      <c r="DE4188" s="158"/>
      <c r="DF4188" s="158"/>
      <c r="DG4188" s="158"/>
      <c r="DH4188" s="158"/>
      <c r="DI4188" s="158"/>
      <c r="DJ4188" s="158"/>
      <c r="DK4188" s="158"/>
      <c r="DL4188" s="158"/>
      <c r="DM4188" s="158"/>
      <c r="DN4188" s="158"/>
      <c r="DO4188" s="158"/>
      <c r="DP4188" s="158"/>
      <c r="DQ4188" s="158"/>
      <c r="DR4188" s="158"/>
      <c r="DS4188" s="160"/>
    </row>
    <row r="4189" spans="1:123" s="110" customFormat="1">
      <c r="A4189" s="184"/>
      <c r="B4189" s="180"/>
      <c r="D4189" s="192"/>
      <c r="E4189" s="157"/>
      <c r="F4189" s="158"/>
      <c r="G4189" s="158"/>
      <c r="H4189" s="158"/>
      <c r="I4189" s="158"/>
      <c r="J4189" s="158"/>
      <c r="K4189" s="158"/>
      <c r="L4189" s="158"/>
      <c r="M4189" s="158"/>
      <c r="N4189" s="158"/>
      <c r="O4189" s="158"/>
      <c r="P4189" s="158"/>
      <c r="Q4189" s="158"/>
      <c r="R4189" s="158"/>
      <c r="S4189" s="158"/>
      <c r="T4189" s="158"/>
      <c r="U4189" s="158"/>
      <c r="V4189" s="158"/>
      <c r="W4189" s="158"/>
      <c r="X4189" s="158"/>
      <c r="Y4189" s="158"/>
      <c r="Z4189" s="158"/>
      <c r="AA4189" s="158"/>
      <c r="AB4189" s="158"/>
      <c r="AC4189" s="158"/>
      <c r="AD4189" s="158"/>
      <c r="AE4189" s="158"/>
      <c r="AF4189" s="158"/>
      <c r="AG4189" s="158"/>
      <c r="AH4189" s="158"/>
      <c r="AI4189" s="158"/>
      <c r="AJ4189" s="158"/>
      <c r="AK4189" s="158"/>
      <c r="AL4189" s="158"/>
      <c r="AM4189" s="158"/>
      <c r="AN4189" s="158"/>
      <c r="AO4189" s="158"/>
      <c r="AP4189" s="158"/>
      <c r="AQ4189" s="158"/>
      <c r="AR4189" s="158"/>
      <c r="AS4189" s="158"/>
      <c r="AT4189" s="158"/>
      <c r="AU4189" s="158"/>
      <c r="AV4189" s="158"/>
      <c r="AW4189" s="158"/>
      <c r="AX4189" s="158"/>
      <c r="AY4189" s="158"/>
      <c r="AZ4189" s="158"/>
      <c r="BA4189" s="158"/>
      <c r="BB4189" s="158"/>
      <c r="BC4189" s="158"/>
      <c r="BD4189" s="159"/>
      <c r="BE4189" s="158"/>
      <c r="BF4189" s="158"/>
      <c r="BG4189" s="158"/>
      <c r="BH4189" s="158"/>
      <c r="BI4189" s="159"/>
      <c r="BJ4189" s="158"/>
      <c r="BK4189" s="158"/>
      <c r="BL4189" s="158"/>
      <c r="BM4189" s="158"/>
      <c r="BN4189" s="158"/>
      <c r="BO4189" s="158"/>
      <c r="BP4189" s="158"/>
      <c r="BQ4189" s="158"/>
      <c r="BR4189" s="158"/>
      <c r="BS4189" s="158"/>
      <c r="BT4189" s="158"/>
      <c r="BU4189" s="158"/>
      <c r="BV4189" s="158"/>
      <c r="BW4189" s="158"/>
      <c r="BX4189" s="158"/>
      <c r="BY4189" s="158"/>
      <c r="BZ4189" s="158"/>
      <c r="CA4189" s="158"/>
      <c r="CB4189" s="158"/>
      <c r="CC4189" s="158"/>
      <c r="CD4189" s="158"/>
      <c r="CE4189" s="158"/>
      <c r="CF4189" s="158"/>
      <c r="CG4189" s="158"/>
      <c r="CH4189" s="158"/>
      <c r="CI4189" s="158"/>
      <c r="CJ4189" s="158"/>
      <c r="CK4189" s="158"/>
      <c r="CL4189" s="158"/>
      <c r="CM4189" s="158"/>
      <c r="CN4189" s="158"/>
      <c r="CO4189" s="158"/>
      <c r="CP4189" s="158"/>
      <c r="CQ4189" s="158"/>
      <c r="CR4189" s="158"/>
      <c r="CS4189" s="158"/>
      <c r="CT4189" s="158"/>
      <c r="CU4189" s="158"/>
      <c r="CV4189" s="158"/>
      <c r="CW4189" s="158"/>
      <c r="CX4189" s="158"/>
      <c r="CY4189" s="158"/>
      <c r="CZ4189" s="158"/>
      <c r="DA4189" s="158"/>
      <c r="DB4189" s="158"/>
      <c r="DC4189" s="158"/>
      <c r="DD4189" s="158"/>
      <c r="DE4189" s="158"/>
      <c r="DF4189" s="158"/>
      <c r="DG4189" s="158"/>
      <c r="DH4189" s="158"/>
      <c r="DI4189" s="158"/>
      <c r="DJ4189" s="158"/>
      <c r="DK4189" s="158"/>
      <c r="DL4189" s="158"/>
      <c r="DM4189" s="158"/>
      <c r="DN4189" s="158"/>
      <c r="DO4189" s="158"/>
      <c r="DP4189" s="158"/>
      <c r="DQ4189" s="158"/>
      <c r="DR4189" s="158"/>
      <c r="DS4189" s="160"/>
    </row>
    <row r="4190" spans="1:123" s="110" customFormat="1">
      <c r="A4190" s="184"/>
      <c r="B4190" s="180"/>
      <c r="D4190" s="192"/>
      <c r="E4190" s="157"/>
      <c r="F4190" s="158"/>
      <c r="G4190" s="158"/>
      <c r="H4190" s="158"/>
      <c r="I4190" s="158"/>
      <c r="J4190" s="158"/>
      <c r="K4190" s="158"/>
      <c r="L4190" s="158"/>
      <c r="M4190" s="158"/>
      <c r="N4190" s="158"/>
      <c r="O4190" s="158"/>
      <c r="P4190" s="158"/>
      <c r="Q4190" s="158"/>
      <c r="R4190" s="158"/>
      <c r="S4190" s="158"/>
      <c r="T4190" s="158"/>
      <c r="U4190" s="158"/>
      <c r="V4190" s="158"/>
      <c r="W4190" s="158"/>
      <c r="X4190" s="158"/>
      <c r="Y4190" s="158"/>
      <c r="Z4190" s="158"/>
      <c r="AA4190" s="158"/>
      <c r="AB4190" s="158"/>
      <c r="AC4190" s="158"/>
      <c r="AD4190" s="158"/>
      <c r="AE4190" s="158"/>
      <c r="AF4190" s="158"/>
      <c r="AG4190" s="158"/>
      <c r="AH4190" s="158"/>
      <c r="AI4190" s="158"/>
      <c r="AJ4190" s="158"/>
      <c r="AK4190" s="158"/>
      <c r="AL4190" s="158"/>
      <c r="AM4190" s="158"/>
      <c r="AN4190" s="158"/>
      <c r="AO4190" s="158"/>
      <c r="AP4190" s="158"/>
      <c r="AQ4190" s="158"/>
      <c r="AR4190" s="158"/>
      <c r="AS4190" s="158"/>
      <c r="AT4190" s="158"/>
      <c r="AU4190" s="158"/>
      <c r="AV4190" s="158"/>
      <c r="AW4190" s="158"/>
      <c r="AX4190" s="158"/>
      <c r="AY4190" s="158"/>
      <c r="AZ4190" s="158"/>
      <c r="BA4190" s="158"/>
      <c r="BB4190" s="158"/>
      <c r="BC4190" s="158"/>
      <c r="BD4190" s="159"/>
      <c r="BE4190" s="158"/>
      <c r="BF4190" s="158"/>
      <c r="BG4190" s="158"/>
      <c r="BH4190" s="158"/>
      <c r="BI4190" s="159"/>
      <c r="BJ4190" s="158"/>
      <c r="BK4190" s="158"/>
      <c r="BL4190" s="158"/>
      <c r="BM4190" s="158"/>
      <c r="BN4190" s="158"/>
      <c r="BO4190" s="158"/>
      <c r="BP4190" s="158"/>
      <c r="BQ4190" s="158"/>
      <c r="BR4190" s="158"/>
      <c r="BS4190" s="158"/>
      <c r="BT4190" s="158"/>
      <c r="BU4190" s="158"/>
      <c r="BV4190" s="158"/>
      <c r="BW4190" s="158"/>
      <c r="BX4190" s="158"/>
      <c r="BY4190" s="158"/>
      <c r="BZ4190" s="158"/>
      <c r="CA4190" s="158"/>
      <c r="CB4190" s="158"/>
      <c r="CC4190" s="158"/>
      <c r="CD4190" s="158"/>
      <c r="CE4190" s="158"/>
      <c r="CF4190" s="158"/>
      <c r="CG4190" s="158"/>
      <c r="CH4190" s="158"/>
      <c r="CI4190" s="158"/>
      <c r="CJ4190" s="158"/>
      <c r="CK4190" s="158"/>
      <c r="CL4190" s="158"/>
      <c r="CM4190" s="158"/>
      <c r="CN4190" s="158"/>
      <c r="CO4190" s="158"/>
      <c r="CP4190" s="158"/>
      <c r="CQ4190" s="158"/>
      <c r="CR4190" s="158"/>
      <c r="CS4190" s="158"/>
      <c r="CT4190" s="158"/>
      <c r="CU4190" s="158"/>
      <c r="CV4190" s="158"/>
      <c r="CW4190" s="158"/>
      <c r="CX4190" s="158"/>
      <c r="CY4190" s="158"/>
      <c r="CZ4190" s="158"/>
      <c r="DA4190" s="158"/>
      <c r="DB4190" s="158"/>
      <c r="DC4190" s="158"/>
      <c r="DD4190" s="158"/>
      <c r="DE4190" s="158"/>
      <c r="DF4190" s="158"/>
      <c r="DG4190" s="158"/>
      <c r="DH4190" s="158"/>
      <c r="DI4190" s="158"/>
      <c r="DJ4190" s="158"/>
      <c r="DK4190" s="158"/>
      <c r="DL4190" s="158"/>
      <c r="DM4190" s="158"/>
      <c r="DN4190" s="158"/>
      <c r="DO4190" s="158"/>
      <c r="DP4190" s="158"/>
      <c r="DQ4190" s="158"/>
      <c r="DR4190" s="158"/>
      <c r="DS4190" s="160"/>
    </row>
    <row r="4191" spans="1:123" s="110" customFormat="1">
      <c r="A4191" s="184"/>
      <c r="B4191" s="180"/>
      <c r="D4191" s="192"/>
      <c r="E4191" s="157"/>
      <c r="F4191" s="158"/>
      <c r="G4191" s="158"/>
      <c r="H4191" s="158"/>
      <c r="I4191" s="158"/>
      <c r="J4191" s="158"/>
      <c r="K4191" s="158"/>
      <c r="L4191" s="158"/>
      <c r="M4191" s="158"/>
      <c r="N4191" s="158"/>
      <c r="O4191" s="158"/>
      <c r="P4191" s="158"/>
      <c r="Q4191" s="158"/>
      <c r="R4191" s="158"/>
      <c r="S4191" s="158"/>
      <c r="T4191" s="158"/>
      <c r="U4191" s="158"/>
      <c r="V4191" s="158"/>
      <c r="W4191" s="158"/>
      <c r="X4191" s="158"/>
      <c r="Y4191" s="158"/>
      <c r="Z4191" s="158"/>
      <c r="AA4191" s="158"/>
      <c r="AB4191" s="158"/>
      <c r="AC4191" s="158"/>
      <c r="AD4191" s="158"/>
      <c r="AE4191" s="158"/>
      <c r="AF4191" s="158"/>
      <c r="AG4191" s="158"/>
      <c r="AH4191" s="158"/>
      <c r="AI4191" s="158"/>
      <c r="AJ4191" s="158"/>
      <c r="AK4191" s="158"/>
      <c r="AL4191" s="158"/>
      <c r="AM4191" s="158"/>
      <c r="AN4191" s="158"/>
      <c r="AO4191" s="158"/>
      <c r="AP4191" s="158"/>
      <c r="AQ4191" s="158"/>
      <c r="AR4191" s="158"/>
      <c r="AS4191" s="158"/>
      <c r="AT4191" s="158"/>
      <c r="AU4191" s="158"/>
      <c r="AV4191" s="158"/>
      <c r="AW4191" s="158"/>
      <c r="AX4191" s="158"/>
      <c r="AY4191" s="158"/>
      <c r="AZ4191" s="158"/>
      <c r="BA4191" s="158"/>
      <c r="BB4191" s="158"/>
      <c r="BC4191" s="158"/>
      <c r="BD4191" s="159"/>
      <c r="BE4191" s="158"/>
      <c r="BF4191" s="158"/>
      <c r="BG4191" s="158"/>
      <c r="BH4191" s="158"/>
      <c r="BI4191" s="159"/>
      <c r="BJ4191" s="158"/>
      <c r="BK4191" s="158"/>
      <c r="BL4191" s="158"/>
      <c r="BM4191" s="158"/>
      <c r="BN4191" s="158"/>
      <c r="BO4191" s="158"/>
      <c r="BP4191" s="158"/>
      <c r="BQ4191" s="158"/>
      <c r="BR4191" s="158"/>
      <c r="BS4191" s="158"/>
      <c r="BT4191" s="158"/>
      <c r="BU4191" s="158"/>
      <c r="BV4191" s="158"/>
      <c r="BW4191" s="158"/>
      <c r="BX4191" s="158"/>
      <c r="BY4191" s="158"/>
      <c r="BZ4191" s="158"/>
      <c r="CA4191" s="158"/>
      <c r="CB4191" s="158"/>
      <c r="CC4191" s="158"/>
      <c r="CD4191" s="158"/>
      <c r="CE4191" s="158"/>
      <c r="CF4191" s="158"/>
      <c r="CG4191" s="158"/>
      <c r="CH4191" s="158"/>
      <c r="CI4191" s="158"/>
      <c r="CJ4191" s="158"/>
      <c r="CK4191" s="158"/>
      <c r="CL4191" s="158"/>
      <c r="CM4191" s="158"/>
      <c r="CN4191" s="158"/>
      <c r="CO4191" s="158"/>
      <c r="CP4191" s="158"/>
      <c r="CQ4191" s="158"/>
      <c r="CR4191" s="158"/>
      <c r="CS4191" s="158"/>
      <c r="CT4191" s="158"/>
      <c r="CU4191" s="158"/>
      <c r="CV4191" s="158"/>
      <c r="CW4191" s="158"/>
      <c r="CX4191" s="158"/>
      <c r="CY4191" s="158"/>
      <c r="CZ4191" s="158"/>
      <c r="DA4191" s="158"/>
      <c r="DB4191" s="158"/>
      <c r="DC4191" s="158"/>
      <c r="DD4191" s="158"/>
      <c r="DE4191" s="158"/>
      <c r="DF4191" s="158"/>
      <c r="DG4191" s="158"/>
      <c r="DH4191" s="158"/>
      <c r="DI4191" s="158"/>
      <c r="DJ4191" s="158"/>
      <c r="DK4191" s="158"/>
      <c r="DL4191" s="158"/>
      <c r="DM4191" s="158"/>
      <c r="DN4191" s="158"/>
      <c r="DO4191" s="158"/>
      <c r="DP4191" s="158"/>
      <c r="DQ4191" s="158"/>
      <c r="DR4191" s="158"/>
      <c r="DS4191" s="160"/>
    </row>
    <row r="4192" spans="1:123" s="110" customFormat="1">
      <c r="A4192" s="184"/>
      <c r="B4192" s="180"/>
      <c r="D4192" s="192"/>
      <c r="E4192" s="157"/>
      <c r="F4192" s="158"/>
      <c r="G4192" s="158"/>
      <c r="H4192" s="158"/>
      <c r="I4192" s="158"/>
      <c r="J4192" s="158"/>
      <c r="K4192" s="158"/>
      <c r="L4192" s="158"/>
      <c r="M4192" s="158"/>
      <c r="N4192" s="158"/>
      <c r="O4192" s="158"/>
      <c r="P4192" s="158"/>
      <c r="Q4192" s="158"/>
      <c r="R4192" s="158"/>
      <c r="S4192" s="158"/>
      <c r="T4192" s="158"/>
      <c r="U4192" s="158"/>
      <c r="V4192" s="158"/>
      <c r="W4192" s="158"/>
      <c r="X4192" s="158"/>
      <c r="Y4192" s="158"/>
      <c r="Z4192" s="158"/>
      <c r="AA4192" s="158"/>
      <c r="AB4192" s="158"/>
      <c r="AC4192" s="158"/>
      <c r="AD4192" s="158"/>
      <c r="AE4192" s="158"/>
      <c r="AF4192" s="158"/>
      <c r="AG4192" s="158"/>
      <c r="AH4192" s="158"/>
      <c r="AI4192" s="158"/>
      <c r="AJ4192" s="158"/>
      <c r="AK4192" s="158"/>
      <c r="AL4192" s="158"/>
      <c r="AM4192" s="158"/>
      <c r="AN4192" s="158"/>
      <c r="AO4192" s="158"/>
      <c r="AP4192" s="158"/>
      <c r="AQ4192" s="158"/>
      <c r="AR4192" s="158"/>
      <c r="AS4192" s="158"/>
      <c r="AT4192" s="158"/>
      <c r="AU4192" s="158"/>
      <c r="AV4192" s="158"/>
      <c r="AW4192" s="158"/>
      <c r="AX4192" s="158"/>
      <c r="AY4192" s="158"/>
      <c r="AZ4192" s="158"/>
      <c r="BA4192" s="158"/>
      <c r="BB4192" s="158"/>
      <c r="BC4192" s="158"/>
      <c r="BD4192" s="159"/>
      <c r="BE4192" s="158"/>
      <c r="BF4192" s="158"/>
      <c r="BG4192" s="158"/>
      <c r="BH4192" s="158"/>
      <c r="BI4192" s="159"/>
      <c r="BJ4192" s="158"/>
      <c r="BK4192" s="158"/>
      <c r="BL4192" s="158"/>
      <c r="BM4192" s="158"/>
      <c r="BN4192" s="158"/>
      <c r="BO4192" s="158"/>
      <c r="BP4192" s="158"/>
      <c r="BQ4192" s="158"/>
      <c r="BR4192" s="158"/>
      <c r="BS4192" s="158"/>
      <c r="BT4192" s="158"/>
      <c r="BU4192" s="158"/>
      <c r="BV4192" s="158"/>
      <c r="BW4192" s="158"/>
      <c r="BX4192" s="158"/>
      <c r="BY4192" s="158"/>
      <c r="BZ4192" s="158"/>
      <c r="CA4192" s="158"/>
      <c r="CB4192" s="158"/>
      <c r="CC4192" s="158"/>
      <c r="CD4192" s="158"/>
      <c r="CE4192" s="158"/>
      <c r="CF4192" s="158"/>
      <c r="CG4192" s="158"/>
      <c r="CH4192" s="158"/>
      <c r="CI4192" s="158"/>
      <c r="CJ4192" s="158"/>
      <c r="CK4192" s="158"/>
      <c r="CL4192" s="158"/>
      <c r="CM4192" s="158"/>
      <c r="CN4192" s="158"/>
      <c r="CO4192" s="158"/>
      <c r="CP4192" s="158"/>
      <c r="CQ4192" s="158"/>
      <c r="CR4192" s="158"/>
      <c r="CS4192" s="158"/>
      <c r="CT4192" s="158"/>
      <c r="CU4192" s="158"/>
      <c r="CV4192" s="158"/>
      <c r="CW4192" s="158"/>
      <c r="CX4192" s="158"/>
      <c r="CY4192" s="158"/>
      <c r="CZ4192" s="158"/>
      <c r="DA4192" s="158"/>
      <c r="DB4192" s="158"/>
      <c r="DC4192" s="158"/>
      <c r="DD4192" s="158"/>
      <c r="DE4192" s="158"/>
      <c r="DF4192" s="158"/>
      <c r="DG4192" s="158"/>
      <c r="DH4192" s="158"/>
      <c r="DI4192" s="158"/>
      <c r="DJ4192" s="158"/>
      <c r="DK4192" s="158"/>
      <c r="DL4192" s="158"/>
      <c r="DM4192" s="158"/>
      <c r="DN4192" s="158"/>
      <c r="DO4192" s="158"/>
      <c r="DP4192" s="158"/>
      <c r="DQ4192" s="158"/>
      <c r="DR4192" s="158"/>
      <c r="DS4192" s="160"/>
    </row>
    <row r="4193" spans="1:123" s="110" customFormat="1">
      <c r="A4193" s="184"/>
      <c r="B4193" s="180"/>
      <c r="D4193" s="192"/>
      <c r="E4193" s="157"/>
      <c r="F4193" s="158"/>
      <c r="G4193" s="158"/>
      <c r="H4193" s="158"/>
      <c r="I4193" s="158"/>
      <c r="J4193" s="158"/>
      <c r="K4193" s="158"/>
      <c r="L4193" s="158"/>
      <c r="M4193" s="158"/>
      <c r="N4193" s="158"/>
      <c r="O4193" s="158"/>
      <c r="P4193" s="158"/>
      <c r="Q4193" s="158"/>
      <c r="R4193" s="158"/>
      <c r="S4193" s="158"/>
      <c r="T4193" s="158"/>
      <c r="U4193" s="158"/>
      <c r="V4193" s="158"/>
      <c r="W4193" s="158"/>
      <c r="X4193" s="158"/>
      <c r="Y4193" s="158"/>
      <c r="Z4193" s="158"/>
      <c r="AA4193" s="158"/>
      <c r="AB4193" s="158"/>
      <c r="AC4193" s="158"/>
      <c r="AD4193" s="158"/>
      <c r="AE4193" s="158"/>
      <c r="AF4193" s="158"/>
      <c r="AG4193" s="158"/>
      <c r="AH4193" s="158"/>
      <c r="AI4193" s="158"/>
      <c r="AJ4193" s="158"/>
      <c r="AK4193" s="158"/>
      <c r="AL4193" s="158"/>
      <c r="AM4193" s="158"/>
      <c r="AN4193" s="158"/>
      <c r="AO4193" s="158"/>
      <c r="AP4193" s="158"/>
      <c r="AQ4193" s="158"/>
      <c r="AR4193" s="158"/>
      <c r="AS4193" s="158"/>
      <c r="AT4193" s="158"/>
      <c r="AU4193" s="158"/>
      <c r="AV4193" s="158"/>
      <c r="AW4193" s="158"/>
      <c r="AX4193" s="158"/>
      <c r="AY4193" s="158"/>
      <c r="AZ4193" s="158"/>
      <c r="BA4193" s="158"/>
      <c r="BB4193" s="158"/>
      <c r="BC4193" s="158"/>
      <c r="BD4193" s="159"/>
      <c r="BE4193" s="158"/>
      <c r="BF4193" s="158"/>
      <c r="BG4193" s="158"/>
      <c r="BH4193" s="158"/>
      <c r="BI4193" s="159"/>
      <c r="BJ4193" s="158"/>
      <c r="BK4193" s="158"/>
      <c r="BL4193" s="158"/>
      <c r="BM4193" s="158"/>
      <c r="BN4193" s="158"/>
      <c r="BO4193" s="158"/>
      <c r="BP4193" s="158"/>
      <c r="BQ4193" s="158"/>
      <c r="BR4193" s="158"/>
      <c r="BS4193" s="158"/>
      <c r="BT4193" s="158"/>
      <c r="BU4193" s="158"/>
      <c r="BV4193" s="158"/>
      <c r="BW4193" s="158"/>
      <c r="BX4193" s="158"/>
      <c r="BY4193" s="158"/>
      <c r="BZ4193" s="158"/>
      <c r="CA4193" s="158"/>
      <c r="CB4193" s="158"/>
      <c r="CC4193" s="158"/>
      <c r="CD4193" s="158"/>
      <c r="CE4193" s="158"/>
      <c r="CF4193" s="158"/>
      <c r="CG4193" s="158"/>
      <c r="CH4193" s="158"/>
      <c r="CI4193" s="158"/>
      <c r="CJ4193" s="158"/>
      <c r="CK4193" s="158"/>
      <c r="CL4193" s="158"/>
      <c r="CM4193" s="158"/>
      <c r="CN4193" s="158"/>
      <c r="CO4193" s="158"/>
      <c r="CP4193" s="158"/>
      <c r="CQ4193" s="158"/>
      <c r="CR4193" s="158"/>
      <c r="CS4193" s="158"/>
      <c r="CT4193" s="158"/>
      <c r="CU4193" s="158"/>
      <c r="CV4193" s="158"/>
      <c r="CW4193" s="158"/>
      <c r="CX4193" s="158"/>
      <c r="CY4193" s="158"/>
      <c r="CZ4193" s="158"/>
      <c r="DA4193" s="158"/>
      <c r="DB4193" s="158"/>
      <c r="DC4193" s="158"/>
      <c r="DD4193" s="158"/>
      <c r="DE4193" s="158"/>
      <c r="DF4193" s="158"/>
      <c r="DG4193" s="158"/>
      <c r="DH4193" s="158"/>
      <c r="DI4193" s="158"/>
      <c r="DJ4193" s="158"/>
      <c r="DK4193" s="158"/>
      <c r="DL4193" s="158"/>
      <c r="DM4193" s="158"/>
      <c r="DN4193" s="158"/>
      <c r="DO4193" s="158"/>
      <c r="DP4193" s="158"/>
      <c r="DQ4193" s="158"/>
      <c r="DR4193" s="158"/>
      <c r="DS4193" s="160"/>
    </row>
    <row r="4194" spans="1:123" s="110" customFormat="1">
      <c r="A4194" s="184"/>
      <c r="B4194" s="180"/>
      <c r="D4194" s="192"/>
      <c r="E4194" s="157"/>
      <c r="F4194" s="158"/>
      <c r="G4194" s="158"/>
      <c r="H4194" s="158"/>
      <c r="I4194" s="158"/>
      <c r="J4194" s="158"/>
      <c r="K4194" s="158"/>
      <c r="L4194" s="158"/>
      <c r="M4194" s="158"/>
      <c r="N4194" s="158"/>
      <c r="O4194" s="158"/>
      <c r="P4194" s="158"/>
      <c r="Q4194" s="158"/>
      <c r="R4194" s="158"/>
      <c r="S4194" s="158"/>
      <c r="T4194" s="158"/>
      <c r="U4194" s="158"/>
      <c r="V4194" s="158"/>
      <c r="W4194" s="158"/>
      <c r="X4194" s="158"/>
      <c r="Y4194" s="158"/>
      <c r="Z4194" s="158"/>
      <c r="AA4194" s="158"/>
      <c r="AB4194" s="158"/>
      <c r="AC4194" s="158"/>
      <c r="AD4194" s="158"/>
      <c r="AE4194" s="158"/>
      <c r="AF4194" s="158"/>
      <c r="AG4194" s="158"/>
      <c r="AH4194" s="158"/>
      <c r="AI4194" s="158"/>
      <c r="AJ4194" s="158"/>
      <c r="AK4194" s="158"/>
      <c r="AL4194" s="158"/>
      <c r="AM4194" s="158"/>
      <c r="AN4194" s="158"/>
      <c r="AO4194" s="158"/>
      <c r="AP4194" s="158"/>
      <c r="AQ4194" s="158"/>
      <c r="AR4194" s="158"/>
      <c r="AS4194" s="158"/>
      <c r="AT4194" s="158"/>
      <c r="AU4194" s="158"/>
      <c r="AV4194" s="158"/>
      <c r="AW4194" s="158"/>
      <c r="AX4194" s="158"/>
      <c r="AY4194" s="158"/>
      <c r="AZ4194" s="158"/>
      <c r="BA4194" s="158"/>
      <c r="BB4194" s="158"/>
      <c r="BC4194" s="158"/>
      <c r="BD4194" s="159"/>
      <c r="BE4194" s="158"/>
      <c r="BF4194" s="158"/>
      <c r="BG4194" s="158"/>
      <c r="BH4194" s="158"/>
      <c r="BI4194" s="159"/>
      <c r="BJ4194" s="158"/>
      <c r="BK4194" s="158"/>
      <c r="BL4194" s="158"/>
      <c r="BM4194" s="158"/>
      <c r="BN4194" s="158"/>
      <c r="BO4194" s="158"/>
      <c r="BP4194" s="158"/>
      <c r="BQ4194" s="158"/>
      <c r="BR4194" s="158"/>
      <c r="BS4194" s="158"/>
      <c r="BT4194" s="158"/>
      <c r="BU4194" s="158"/>
      <c r="BV4194" s="158"/>
      <c r="BW4194" s="158"/>
      <c r="BX4194" s="158"/>
      <c r="BY4194" s="158"/>
      <c r="BZ4194" s="158"/>
      <c r="CA4194" s="158"/>
      <c r="CB4194" s="158"/>
      <c r="CC4194" s="158"/>
      <c r="CD4194" s="158"/>
      <c r="CE4194" s="158"/>
      <c r="CF4194" s="158"/>
      <c r="CG4194" s="158"/>
      <c r="CH4194" s="158"/>
      <c r="CI4194" s="158"/>
      <c r="CJ4194" s="158"/>
      <c r="CK4194" s="158"/>
      <c r="CL4194" s="158"/>
      <c r="CM4194" s="158"/>
      <c r="CN4194" s="158"/>
      <c r="CO4194" s="158"/>
      <c r="CP4194" s="158"/>
      <c r="CQ4194" s="158"/>
      <c r="CR4194" s="158"/>
      <c r="CS4194" s="158"/>
      <c r="CT4194" s="158"/>
      <c r="CU4194" s="158"/>
      <c r="CV4194" s="158"/>
      <c r="CW4194" s="158"/>
      <c r="CX4194" s="158"/>
      <c r="CY4194" s="158"/>
      <c r="CZ4194" s="158"/>
      <c r="DA4194" s="158"/>
      <c r="DB4194" s="158"/>
      <c r="DC4194" s="158"/>
      <c r="DD4194" s="158"/>
      <c r="DE4194" s="158"/>
      <c r="DF4194" s="158"/>
      <c r="DG4194" s="158"/>
      <c r="DH4194" s="158"/>
      <c r="DI4194" s="158"/>
      <c r="DJ4194" s="158"/>
      <c r="DK4194" s="158"/>
      <c r="DL4194" s="158"/>
      <c r="DM4194" s="158"/>
      <c r="DN4194" s="158"/>
      <c r="DO4194" s="158"/>
      <c r="DP4194" s="158"/>
      <c r="DQ4194" s="158"/>
      <c r="DR4194" s="158"/>
      <c r="DS4194" s="160"/>
    </row>
    <row r="4195" spans="1:123" s="110" customFormat="1">
      <c r="A4195" s="184"/>
      <c r="B4195" s="180"/>
      <c r="D4195" s="192"/>
      <c r="E4195" s="157"/>
      <c r="F4195" s="158"/>
      <c r="G4195" s="158"/>
      <c r="H4195" s="158"/>
      <c r="I4195" s="158"/>
      <c r="J4195" s="158"/>
      <c r="K4195" s="158"/>
      <c r="L4195" s="158"/>
      <c r="M4195" s="158"/>
      <c r="N4195" s="158"/>
      <c r="O4195" s="158"/>
      <c r="P4195" s="158"/>
      <c r="Q4195" s="158"/>
      <c r="R4195" s="158"/>
      <c r="S4195" s="158"/>
      <c r="T4195" s="158"/>
      <c r="U4195" s="158"/>
      <c r="V4195" s="158"/>
      <c r="W4195" s="158"/>
      <c r="X4195" s="158"/>
      <c r="Y4195" s="158"/>
      <c r="Z4195" s="158"/>
      <c r="AA4195" s="158"/>
      <c r="AB4195" s="158"/>
      <c r="AC4195" s="158"/>
      <c r="AD4195" s="158"/>
      <c r="AE4195" s="158"/>
      <c r="AF4195" s="158"/>
      <c r="AG4195" s="158"/>
      <c r="AH4195" s="158"/>
      <c r="AI4195" s="158"/>
      <c r="AJ4195" s="158"/>
      <c r="AK4195" s="158"/>
      <c r="AL4195" s="158"/>
      <c r="AM4195" s="158"/>
      <c r="AN4195" s="158"/>
      <c r="AO4195" s="158"/>
      <c r="AP4195" s="158"/>
      <c r="AQ4195" s="158"/>
      <c r="AR4195" s="158"/>
      <c r="AS4195" s="158"/>
      <c r="AT4195" s="158"/>
      <c r="AU4195" s="158"/>
      <c r="AV4195" s="158"/>
      <c r="AW4195" s="158"/>
      <c r="AX4195" s="158"/>
      <c r="AY4195" s="158"/>
      <c r="AZ4195" s="158"/>
      <c r="BA4195" s="158"/>
      <c r="BB4195" s="158"/>
      <c r="BC4195" s="158"/>
      <c r="BD4195" s="159"/>
      <c r="BE4195" s="158"/>
      <c r="BF4195" s="158"/>
      <c r="BG4195" s="158"/>
      <c r="BH4195" s="158"/>
      <c r="BI4195" s="159"/>
      <c r="BJ4195" s="158"/>
      <c r="BK4195" s="158"/>
      <c r="BL4195" s="158"/>
      <c r="BM4195" s="158"/>
      <c r="BN4195" s="158"/>
      <c r="BO4195" s="158"/>
      <c r="BP4195" s="158"/>
      <c r="BQ4195" s="158"/>
      <c r="BR4195" s="158"/>
      <c r="BS4195" s="158"/>
      <c r="BT4195" s="158"/>
      <c r="BU4195" s="158"/>
      <c r="BV4195" s="158"/>
      <c r="BW4195" s="158"/>
      <c r="BX4195" s="158"/>
      <c r="BY4195" s="158"/>
      <c r="BZ4195" s="158"/>
      <c r="CA4195" s="158"/>
      <c r="CB4195" s="158"/>
      <c r="CC4195" s="158"/>
      <c r="CD4195" s="158"/>
      <c r="CE4195" s="158"/>
      <c r="CF4195" s="158"/>
      <c r="CG4195" s="158"/>
      <c r="CH4195" s="158"/>
      <c r="CI4195" s="158"/>
      <c r="CJ4195" s="158"/>
      <c r="CK4195" s="158"/>
      <c r="CL4195" s="158"/>
      <c r="CM4195" s="158"/>
      <c r="CN4195" s="158"/>
      <c r="CO4195" s="158"/>
      <c r="CP4195" s="158"/>
      <c r="CQ4195" s="158"/>
      <c r="CR4195" s="158"/>
      <c r="CS4195" s="158"/>
      <c r="CT4195" s="158"/>
      <c r="CU4195" s="158"/>
      <c r="CV4195" s="158"/>
      <c r="CW4195" s="158"/>
      <c r="CX4195" s="158"/>
      <c r="CY4195" s="158"/>
      <c r="CZ4195" s="158"/>
      <c r="DA4195" s="158"/>
      <c r="DB4195" s="158"/>
      <c r="DC4195" s="158"/>
      <c r="DD4195" s="158"/>
      <c r="DE4195" s="158"/>
      <c r="DF4195" s="158"/>
      <c r="DG4195" s="158"/>
      <c r="DH4195" s="158"/>
      <c r="DI4195" s="158"/>
      <c r="DJ4195" s="158"/>
      <c r="DK4195" s="158"/>
      <c r="DL4195" s="158"/>
      <c r="DM4195" s="158"/>
      <c r="DN4195" s="158"/>
      <c r="DO4195" s="158"/>
      <c r="DP4195" s="158"/>
      <c r="DQ4195" s="158"/>
      <c r="DR4195" s="158"/>
      <c r="DS4195" s="160"/>
    </row>
    <row r="4196" spans="1:123" s="110" customFormat="1">
      <c r="A4196" s="184"/>
      <c r="B4196" s="180"/>
      <c r="D4196" s="192"/>
      <c r="E4196" s="157"/>
      <c r="F4196" s="158"/>
      <c r="G4196" s="158"/>
      <c r="H4196" s="158"/>
      <c r="I4196" s="158"/>
      <c r="J4196" s="158"/>
      <c r="K4196" s="158"/>
      <c r="L4196" s="158"/>
      <c r="M4196" s="158"/>
      <c r="N4196" s="158"/>
      <c r="O4196" s="158"/>
      <c r="P4196" s="158"/>
      <c r="Q4196" s="158"/>
      <c r="R4196" s="158"/>
      <c r="S4196" s="158"/>
      <c r="T4196" s="158"/>
      <c r="U4196" s="158"/>
      <c r="V4196" s="158"/>
      <c r="W4196" s="158"/>
      <c r="X4196" s="158"/>
      <c r="Y4196" s="158"/>
      <c r="Z4196" s="158"/>
      <c r="AA4196" s="158"/>
      <c r="AB4196" s="158"/>
      <c r="AC4196" s="158"/>
      <c r="AD4196" s="158"/>
      <c r="AE4196" s="158"/>
      <c r="AF4196" s="158"/>
      <c r="AG4196" s="158"/>
      <c r="AH4196" s="158"/>
      <c r="AI4196" s="158"/>
      <c r="AJ4196" s="158"/>
      <c r="AK4196" s="158"/>
      <c r="AL4196" s="158"/>
      <c r="AM4196" s="158"/>
      <c r="AN4196" s="158"/>
      <c r="AO4196" s="158"/>
      <c r="AP4196" s="158"/>
      <c r="AQ4196" s="158"/>
      <c r="AR4196" s="158"/>
      <c r="AS4196" s="158"/>
      <c r="AT4196" s="158"/>
      <c r="AU4196" s="158"/>
      <c r="AV4196" s="158"/>
      <c r="AW4196" s="158"/>
      <c r="AX4196" s="158"/>
      <c r="AY4196" s="158"/>
      <c r="AZ4196" s="158"/>
      <c r="BA4196" s="158"/>
      <c r="BB4196" s="158"/>
      <c r="BC4196" s="158"/>
      <c r="BD4196" s="159"/>
      <c r="BE4196" s="158"/>
      <c r="BF4196" s="158"/>
      <c r="BG4196" s="158"/>
      <c r="BH4196" s="158"/>
      <c r="BI4196" s="159"/>
      <c r="BJ4196" s="158"/>
      <c r="BK4196" s="158"/>
      <c r="BL4196" s="158"/>
      <c r="BM4196" s="158"/>
      <c r="BN4196" s="158"/>
      <c r="BO4196" s="158"/>
      <c r="BP4196" s="158"/>
      <c r="BQ4196" s="158"/>
      <c r="BR4196" s="158"/>
      <c r="BS4196" s="158"/>
      <c r="BT4196" s="158"/>
      <c r="BU4196" s="158"/>
      <c r="BV4196" s="158"/>
      <c r="BW4196" s="158"/>
      <c r="BX4196" s="158"/>
      <c r="BY4196" s="158"/>
      <c r="BZ4196" s="158"/>
      <c r="CA4196" s="158"/>
      <c r="CB4196" s="158"/>
      <c r="CC4196" s="158"/>
      <c r="CD4196" s="158"/>
      <c r="CE4196" s="158"/>
      <c r="CF4196" s="158"/>
      <c r="CG4196" s="158"/>
      <c r="CH4196" s="158"/>
      <c r="CI4196" s="158"/>
      <c r="CJ4196" s="158"/>
      <c r="CK4196" s="158"/>
      <c r="CL4196" s="158"/>
      <c r="CM4196" s="158"/>
      <c r="CN4196" s="158"/>
      <c r="CO4196" s="158"/>
      <c r="CP4196" s="158"/>
      <c r="CQ4196" s="158"/>
      <c r="CR4196" s="158"/>
      <c r="CS4196" s="158"/>
      <c r="CT4196" s="158"/>
      <c r="CU4196" s="158"/>
      <c r="CV4196" s="158"/>
      <c r="CW4196" s="158"/>
      <c r="CX4196" s="158"/>
      <c r="CY4196" s="158"/>
      <c r="CZ4196" s="158"/>
      <c r="DA4196" s="158"/>
      <c r="DB4196" s="158"/>
      <c r="DC4196" s="158"/>
      <c r="DD4196" s="158"/>
      <c r="DE4196" s="158"/>
      <c r="DF4196" s="158"/>
      <c r="DG4196" s="158"/>
      <c r="DH4196" s="158"/>
      <c r="DI4196" s="158"/>
      <c r="DJ4196" s="158"/>
      <c r="DK4196" s="158"/>
      <c r="DL4196" s="158"/>
      <c r="DM4196" s="158"/>
      <c r="DN4196" s="158"/>
      <c r="DO4196" s="158"/>
      <c r="DP4196" s="158"/>
      <c r="DQ4196" s="158"/>
      <c r="DR4196" s="158"/>
      <c r="DS4196" s="160"/>
    </row>
    <row r="4197" spans="1:123" s="110" customFormat="1">
      <c r="A4197" s="184"/>
      <c r="B4197" s="180"/>
      <c r="D4197" s="192"/>
      <c r="E4197" s="157"/>
      <c r="F4197" s="158"/>
      <c r="G4197" s="158"/>
      <c r="H4197" s="158"/>
      <c r="I4197" s="158"/>
      <c r="J4197" s="158"/>
      <c r="K4197" s="158"/>
      <c r="L4197" s="158"/>
      <c r="M4197" s="158"/>
      <c r="N4197" s="158"/>
      <c r="O4197" s="158"/>
      <c r="P4197" s="158"/>
      <c r="Q4197" s="158"/>
      <c r="R4197" s="158"/>
      <c r="S4197" s="158"/>
      <c r="T4197" s="158"/>
      <c r="U4197" s="158"/>
      <c r="V4197" s="158"/>
      <c r="W4197" s="158"/>
      <c r="X4197" s="158"/>
      <c r="Y4197" s="158"/>
      <c r="Z4197" s="158"/>
      <c r="AA4197" s="158"/>
      <c r="AB4197" s="158"/>
      <c r="AC4197" s="158"/>
      <c r="AD4197" s="158"/>
      <c r="AE4197" s="158"/>
      <c r="AF4197" s="158"/>
      <c r="AG4197" s="158"/>
      <c r="AH4197" s="158"/>
      <c r="AI4197" s="158"/>
      <c r="AJ4197" s="158"/>
      <c r="AK4197" s="158"/>
      <c r="AL4197" s="158"/>
      <c r="AM4197" s="158"/>
      <c r="AN4197" s="158"/>
      <c r="AO4197" s="158"/>
      <c r="AP4197" s="158"/>
      <c r="AQ4197" s="158"/>
      <c r="AR4197" s="158"/>
      <c r="AS4197" s="158"/>
      <c r="AT4197" s="158"/>
      <c r="AU4197" s="158"/>
      <c r="AV4197" s="158"/>
      <c r="AW4197" s="158"/>
      <c r="AX4197" s="158"/>
      <c r="AY4197" s="158"/>
      <c r="AZ4197" s="158"/>
      <c r="BA4197" s="158"/>
      <c r="BB4197" s="158"/>
      <c r="BC4197" s="158"/>
      <c r="BD4197" s="159"/>
      <c r="BE4197" s="158"/>
      <c r="BF4197" s="158"/>
      <c r="BG4197" s="158"/>
      <c r="BH4197" s="158"/>
      <c r="BI4197" s="159"/>
      <c r="BJ4197" s="158"/>
      <c r="BK4197" s="158"/>
      <c r="BL4197" s="158"/>
      <c r="BM4197" s="158"/>
      <c r="BN4197" s="158"/>
      <c r="BO4197" s="158"/>
      <c r="BP4197" s="158"/>
      <c r="BQ4197" s="158"/>
      <c r="BR4197" s="158"/>
      <c r="BS4197" s="158"/>
      <c r="BT4197" s="158"/>
      <c r="BU4197" s="158"/>
      <c r="BV4197" s="158"/>
      <c r="BW4197" s="158"/>
      <c r="BX4197" s="158"/>
      <c r="BY4197" s="158"/>
      <c r="BZ4197" s="158"/>
      <c r="CA4197" s="158"/>
      <c r="CB4197" s="158"/>
      <c r="CC4197" s="158"/>
      <c r="CD4197" s="158"/>
      <c r="CE4197" s="158"/>
      <c r="CF4197" s="158"/>
      <c r="CG4197" s="158"/>
      <c r="CH4197" s="158"/>
      <c r="CI4197" s="158"/>
      <c r="CJ4197" s="158"/>
      <c r="CK4197" s="158"/>
      <c r="CL4197" s="158"/>
      <c r="CM4197" s="158"/>
      <c r="CN4197" s="158"/>
      <c r="CO4197" s="158"/>
      <c r="CP4197" s="158"/>
      <c r="CQ4197" s="158"/>
      <c r="CR4197" s="158"/>
      <c r="CS4197" s="158"/>
      <c r="CT4197" s="158"/>
      <c r="CU4197" s="158"/>
      <c r="CV4197" s="158"/>
      <c r="CW4197" s="158"/>
      <c r="CX4197" s="158"/>
      <c r="CY4197" s="158"/>
      <c r="CZ4197" s="158"/>
      <c r="DA4197" s="158"/>
      <c r="DB4197" s="158"/>
      <c r="DC4197" s="158"/>
      <c r="DD4197" s="158"/>
      <c r="DE4197" s="158"/>
      <c r="DF4197" s="158"/>
      <c r="DG4197" s="158"/>
      <c r="DH4197" s="158"/>
      <c r="DI4197" s="158"/>
      <c r="DJ4197" s="158"/>
      <c r="DK4197" s="158"/>
      <c r="DL4197" s="158"/>
      <c r="DM4197" s="158"/>
      <c r="DN4197" s="158"/>
      <c r="DO4197" s="158"/>
      <c r="DP4197" s="158"/>
      <c r="DQ4197" s="158"/>
      <c r="DR4197" s="158"/>
      <c r="DS4197" s="160"/>
    </row>
    <row r="4198" spans="1:123" s="110" customFormat="1">
      <c r="A4198" s="184"/>
      <c r="B4198" s="180"/>
      <c r="D4198" s="192"/>
      <c r="E4198" s="157"/>
      <c r="F4198" s="158"/>
      <c r="G4198" s="158"/>
      <c r="H4198" s="158"/>
      <c r="I4198" s="158"/>
      <c r="J4198" s="158"/>
      <c r="K4198" s="158"/>
      <c r="L4198" s="158"/>
      <c r="M4198" s="158"/>
      <c r="N4198" s="158"/>
      <c r="O4198" s="158"/>
      <c r="P4198" s="158"/>
      <c r="Q4198" s="158"/>
      <c r="R4198" s="158"/>
      <c r="S4198" s="158"/>
      <c r="T4198" s="158"/>
      <c r="U4198" s="158"/>
      <c r="V4198" s="158"/>
      <c r="W4198" s="158"/>
      <c r="X4198" s="158"/>
      <c r="Y4198" s="158"/>
      <c r="Z4198" s="158"/>
      <c r="AA4198" s="158"/>
      <c r="AB4198" s="158"/>
      <c r="AC4198" s="158"/>
      <c r="AD4198" s="158"/>
      <c r="AE4198" s="158"/>
      <c r="AF4198" s="158"/>
      <c r="AG4198" s="158"/>
      <c r="AH4198" s="158"/>
      <c r="AI4198" s="158"/>
      <c r="AJ4198" s="158"/>
      <c r="AK4198" s="158"/>
      <c r="AL4198" s="158"/>
      <c r="AM4198" s="158"/>
      <c r="AN4198" s="158"/>
      <c r="AO4198" s="158"/>
      <c r="AP4198" s="158"/>
      <c r="AQ4198" s="158"/>
      <c r="AR4198" s="158"/>
      <c r="AS4198" s="158"/>
      <c r="AT4198" s="158"/>
      <c r="AU4198" s="158"/>
      <c r="AV4198" s="158"/>
      <c r="AW4198" s="158"/>
      <c r="AX4198" s="158"/>
      <c r="AY4198" s="158"/>
      <c r="AZ4198" s="158"/>
      <c r="BA4198" s="158"/>
      <c r="BB4198" s="158"/>
      <c r="BC4198" s="158"/>
      <c r="BD4198" s="159"/>
      <c r="BE4198" s="158"/>
      <c r="BF4198" s="158"/>
      <c r="BG4198" s="158"/>
      <c r="BH4198" s="158"/>
      <c r="BI4198" s="159"/>
      <c r="BJ4198" s="158"/>
      <c r="BK4198" s="158"/>
      <c r="BL4198" s="158"/>
      <c r="BM4198" s="158"/>
      <c r="BN4198" s="158"/>
      <c r="BO4198" s="158"/>
      <c r="BP4198" s="158"/>
      <c r="BQ4198" s="158"/>
      <c r="BR4198" s="158"/>
      <c r="BS4198" s="158"/>
      <c r="BT4198" s="158"/>
      <c r="BU4198" s="158"/>
      <c r="BV4198" s="158"/>
      <c r="BW4198" s="158"/>
      <c r="BX4198" s="158"/>
      <c r="BY4198" s="158"/>
      <c r="BZ4198" s="158"/>
      <c r="CA4198" s="158"/>
      <c r="CB4198" s="158"/>
      <c r="CC4198" s="158"/>
      <c r="CD4198" s="158"/>
      <c r="CE4198" s="158"/>
      <c r="CF4198" s="158"/>
      <c r="CG4198" s="158"/>
      <c r="CH4198" s="158"/>
      <c r="CI4198" s="158"/>
      <c r="CJ4198" s="158"/>
      <c r="CK4198" s="158"/>
      <c r="CL4198" s="158"/>
      <c r="CM4198" s="158"/>
      <c r="CN4198" s="158"/>
      <c r="CO4198" s="158"/>
      <c r="CP4198" s="158"/>
      <c r="CQ4198" s="158"/>
      <c r="CR4198" s="158"/>
      <c r="CS4198" s="158"/>
      <c r="CT4198" s="158"/>
      <c r="CU4198" s="158"/>
      <c r="CV4198" s="158"/>
      <c r="CW4198" s="158"/>
      <c r="CX4198" s="158"/>
      <c r="CY4198" s="158"/>
      <c r="CZ4198" s="158"/>
      <c r="DA4198" s="158"/>
      <c r="DB4198" s="158"/>
      <c r="DC4198" s="158"/>
      <c r="DD4198" s="158"/>
      <c r="DE4198" s="158"/>
      <c r="DF4198" s="158"/>
      <c r="DG4198" s="158"/>
      <c r="DH4198" s="158"/>
      <c r="DI4198" s="158"/>
      <c r="DJ4198" s="158"/>
      <c r="DK4198" s="158"/>
      <c r="DL4198" s="158"/>
      <c r="DM4198" s="158"/>
      <c r="DN4198" s="158"/>
      <c r="DO4198" s="158"/>
      <c r="DP4198" s="158"/>
      <c r="DQ4198" s="158"/>
      <c r="DR4198" s="158"/>
      <c r="DS4198" s="160"/>
    </row>
    <row r="4199" spans="1:123" s="110" customFormat="1">
      <c r="A4199" s="184"/>
      <c r="B4199" s="180"/>
      <c r="D4199" s="192"/>
      <c r="E4199" s="157"/>
      <c r="F4199" s="158"/>
      <c r="G4199" s="158"/>
      <c r="H4199" s="158"/>
      <c r="I4199" s="158"/>
      <c r="J4199" s="158"/>
      <c r="K4199" s="158"/>
      <c r="L4199" s="158"/>
      <c r="M4199" s="158"/>
      <c r="N4199" s="158"/>
      <c r="O4199" s="158"/>
      <c r="P4199" s="158"/>
      <c r="Q4199" s="158"/>
      <c r="R4199" s="158"/>
      <c r="S4199" s="158"/>
      <c r="T4199" s="158"/>
      <c r="U4199" s="158"/>
      <c r="V4199" s="158"/>
      <c r="W4199" s="158"/>
      <c r="X4199" s="158"/>
      <c r="Y4199" s="158"/>
      <c r="Z4199" s="158"/>
      <c r="AA4199" s="158"/>
      <c r="AB4199" s="158"/>
      <c r="AC4199" s="158"/>
      <c r="AD4199" s="158"/>
      <c r="AE4199" s="158"/>
      <c r="AF4199" s="158"/>
      <c r="AG4199" s="158"/>
      <c r="AH4199" s="158"/>
      <c r="AI4199" s="158"/>
      <c r="AJ4199" s="158"/>
      <c r="AK4199" s="158"/>
      <c r="AL4199" s="158"/>
      <c r="AM4199" s="158"/>
      <c r="AN4199" s="158"/>
      <c r="AO4199" s="158"/>
      <c r="AP4199" s="158"/>
      <c r="AQ4199" s="158"/>
      <c r="AR4199" s="158"/>
      <c r="AS4199" s="158"/>
      <c r="AT4199" s="158"/>
      <c r="AU4199" s="158"/>
      <c r="AV4199" s="158"/>
      <c r="AW4199" s="158"/>
      <c r="AX4199" s="158"/>
      <c r="AY4199" s="158"/>
      <c r="AZ4199" s="158"/>
      <c r="BA4199" s="158"/>
      <c r="BB4199" s="158"/>
      <c r="BC4199" s="158"/>
      <c r="BD4199" s="159"/>
      <c r="BE4199" s="158"/>
      <c r="BF4199" s="158"/>
      <c r="BG4199" s="158"/>
      <c r="BH4199" s="158"/>
      <c r="BI4199" s="159"/>
      <c r="BJ4199" s="158"/>
      <c r="BK4199" s="158"/>
      <c r="BL4199" s="158"/>
      <c r="BM4199" s="158"/>
      <c r="BN4199" s="158"/>
      <c r="BO4199" s="158"/>
      <c r="BP4199" s="158"/>
      <c r="BQ4199" s="158"/>
      <c r="BR4199" s="158"/>
      <c r="BS4199" s="158"/>
      <c r="BT4199" s="158"/>
      <c r="BU4199" s="158"/>
      <c r="BV4199" s="158"/>
      <c r="BW4199" s="158"/>
      <c r="BX4199" s="158"/>
      <c r="BY4199" s="158"/>
      <c r="BZ4199" s="158"/>
      <c r="CA4199" s="158"/>
      <c r="CB4199" s="158"/>
      <c r="CC4199" s="158"/>
      <c r="CD4199" s="158"/>
      <c r="CE4199" s="158"/>
      <c r="CF4199" s="158"/>
      <c r="CG4199" s="158"/>
      <c r="CH4199" s="158"/>
      <c r="CI4199" s="158"/>
      <c r="CJ4199" s="158"/>
      <c r="CK4199" s="158"/>
      <c r="CL4199" s="158"/>
      <c r="CM4199" s="158"/>
      <c r="CN4199" s="158"/>
      <c r="CO4199" s="158"/>
      <c r="CP4199" s="158"/>
      <c r="CQ4199" s="158"/>
      <c r="CR4199" s="158"/>
      <c r="CS4199" s="158"/>
      <c r="CT4199" s="158"/>
      <c r="CU4199" s="158"/>
      <c r="CV4199" s="158"/>
      <c r="CW4199" s="158"/>
      <c r="CX4199" s="158"/>
      <c r="CY4199" s="158"/>
      <c r="CZ4199" s="158"/>
      <c r="DA4199" s="158"/>
      <c r="DB4199" s="158"/>
      <c r="DC4199" s="158"/>
      <c r="DD4199" s="158"/>
      <c r="DE4199" s="158"/>
      <c r="DF4199" s="158"/>
      <c r="DG4199" s="158"/>
      <c r="DH4199" s="158"/>
      <c r="DI4199" s="158"/>
      <c r="DJ4199" s="158"/>
      <c r="DK4199" s="158"/>
      <c r="DL4199" s="158"/>
      <c r="DM4199" s="158"/>
      <c r="DN4199" s="158"/>
      <c r="DO4199" s="158"/>
      <c r="DP4199" s="158"/>
      <c r="DQ4199" s="158"/>
      <c r="DR4199" s="158"/>
      <c r="DS4199" s="160"/>
    </row>
    <row r="4200" spans="1:123" s="110" customFormat="1">
      <c r="A4200" s="184"/>
      <c r="B4200" s="180"/>
      <c r="D4200" s="192"/>
      <c r="E4200" s="157"/>
      <c r="F4200" s="158"/>
      <c r="G4200" s="158"/>
      <c r="H4200" s="158"/>
      <c r="I4200" s="158"/>
      <c r="J4200" s="158"/>
      <c r="K4200" s="158"/>
      <c r="L4200" s="158"/>
      <c r="M4200" s="158"/>
      <c r="N4200" s="158"/>
      <c r="O4200" s="158"/>
      <c r="P4200" s="158"/>
      <c r="Q4200" s="158"/>
      <c r="R4200" s="158"/>
      <c r="S4200" s="158"/>
      <c r="T4200" s="158"/>
      <c r="U4200" s="158"/>
      <c r="V4200" s="158"/>
      <c r="W4200" s="158"/>
      <c r="X4200" s="158"/>
      <c r="Y4200" s="158"/>
      <c r="Z4200" s="158"/>
      <c r="AA4200" s="158"/>
      <c r="AB4200" s="158"/>
      <c r="AC4200" s="158"/>
      <c r="AD4200" s="158"/>
      <c r="AE4200" s="158"/>
      <c r="AF4200" s="158"/>
      <c r="AG4200" s="158"/>
      <c r="AH4200" s="158"/>
      <c r="AI4200" s="158"/>
      <c r="AJ4200" s="158"/>
      <c r="AK4200" s="158"/>
      <c r="AL4200" s="158"/>
      <c r="AM4200" s="158"/>
      <c r="AN4200" s="158"/>
      <c r="AO4200" s="158"/>
      <c r="AP4200" s="158"/>
      <c r="AQ4200" s="158"/>
      <c r="AR4200" s="158"/>
      <c r="AS4200" s="158"/>
      <c r="AT4200" s="158"/>
      <c r="AU4200" s="158"/>
      <c r="AV4200" s="158"/>
      <c r="AW4200" s="158"/>
      <c r="AX4200" s="158"/>
      <c r="AY4200" s="158"/>
      <c r="AZ4200" s="158"/>
      <c r="BA4200" s="158"/>
      <c r="BB4200" s="158"/>
      <c r="BC4200" s="158"/>
      <c r="BD4200" s="159"/>
      <c r="BE4200" s="158"/>
      <c r="BF4200" s="158"/>
      <c r="BG4200" s="158"/>
      <c r="BH4200" s="158"/>
      <c r="BI4200" s="159"/>
      <c r="BJ4200" s="158"/>
      <c r="BK4200" s="158"/>
      <c r="BL4200" s="158"/>
      <c r="BM4200" s="158"/>
      <c r="BN4200" s="158"/>
      <c r="BO4200" s="158"/>
      <c r="BP4200" s="158"/>
      <c r="BQ4200" s="158"/>
      <c r="BR4200" s="158"/>
      <c r="BS4200" s="158"/>
      <c r="BT4200" s="158"/>
      <c r="BU4200" s="158"/>
      <c r="BV4200" s="158"/>
      <c r="BW4200" s="158"/>
      <c r="BX4200" s="158"/>
      <c r="BY4200" s="158"/>
      <c r="BZ4200" s="158"/>
      <c r="CA4200" s="158"/>
      <c r="CB4200" s="158"/>
      <c r="CC4200" s="158"/>
      <c r="CD4200" s="158"/>
      <c r="CE4200" s="158"/>
      <c r="CF4200" s="158"/>
      <c r="CG4200" s="158"/>
      <c r="CH4200" s="158"/>
      <c r="CI4200" s="158"/>
      <c r="CJ4200" s="158"/>
      <c r="CK4200" s="158"/>
      <c r="CL4200" s="158"/>
      <c r="CM4200" s="158"/>
      <c r="CN4200" s="158"/>
      <c r="CO4200" s="158"/>
      <c r="CP4200" s="158"/>
      <c r="CQ4200" s="158"/>
      <c r="CR4200" s="158"/>
      <c r="CS4200" s="158"/>
      <c r="CT4200" s="158"/>
      <c r="CU4200" s="158"/>
      <c r="CV4200" s="158"/>
      <c r="CW4200" s="158"/>
      <c r="CX4200" s="158"/>
      <c r="CY4200" s="158"/>
      <c r="CZ4200" s="158"/>
      <c r="DA4200" s="158"/>
      <c r="DB4200" s="158"/>
      <c r="DC4200" s="158"/>
      <c r="DD4200" s="158"/>
      <c r="DE4200" s="158"/>
      <c r="DF4200" s="158"/>
      <c r="DG4200" s="158"/>
      <c r="DH4200" s="158"/>
      <c r="DI4200" s="158"/>
      <c r="DJ4200" s="158"/>
      <c r="DK4200" s="158"/>
      <c r="DL4200" s="158"/>
      <c r="DM4200" s="158"/>
      <c r="DN4200" s="158"/>
      <c r="DO4200" s="158"/>
      <c r="DP4200" s="158"/>
      <c r="DQ4200" s="158"/>
      <c r="DR4200" s="158"/>
      <c r="DS4200" s="160"/>
    </row>
    <row r="4201" spans="1:123" s="110" customFormat="1">
      <c r="A4201" s="184"/>
      <c r="B4201" s="180"/>
      <c r="D4201" s="192"/>
      <c r="E4201" s="157"/>
      <c r="F4201" s="158"/>
      <c r="G4201" s="158"/>
      <c r="H4201" s="158"/>
      <c r="I4201" s="158"/>
      <c r="J4201" s="158"/>
      <c r="K4201" s="158"/>
      <c r="L4201" s="158"/>
      <c r="M4201" s="158"/>
      <c r="N4201" s="158"/>
      <c r="O4201" s="158"/>
      <c r="P4201" s="158"/>
      <c r="Q4201" s="158"/>
      <c r="R4201" s="158"/>
      <c r="S4201" s="158"/>
      <c r="T4201" s="158"/>
      <c r="U4201" s="158"/>
      <c r="V4201" s="158"/>
      <c r="W4201" s="158"/>
      <c r="X4201" s="158"/>
      <c r="Y4201" s="158"/>
      <c r="Z4201" s="158"/>
      <c r="AA4201" s="158"/>
      <c r="AB4201" s="158"/>
      <c r="AC4201" s="158"/>
      <c r="AD4201" s="158"/>
      <c r="AE4201" s="158"/>
      <c r="AF4201" s="158"/>
      <c r="AG4201" s="158"/>
      <c r="AH4201" s="158"/>
      <c r="AI4201" s="158"/>
      <c r="AJ4201" s="158"/>
      <c r="AK4201" s="158"/>
      <c r="AL4201" s="158"/>
      <c r="AM4201" s="158"/>
      <c r="AN4201" s="158"/>
      <c r="AO4201" s="158"/>
      <c r="AP4201" s="158"/>
      <c r="AQ4201" s="158"/>
      <c r="AR4201" s="158"/>
      <c r="AS4201" s="158"/>
      <c r="AT4201" s="158"/>
      <c r="AU4201" s="158"/>
      <c r="AV4201" s="158"/>
      <c r="AW4201" s="158"/>
      <c r="AX4201" s="158"/>
      <c r="AY4201" s="158"/>
      <c r="AZ4201" s="158"/>
      <c r="BA4201" s="158"/>
      <c r="BB4201" s="158"/>
      <c r="BC4201" s="158"/>
      <c r="BD4201" s="159"/>
      <c r="BE4201" s="158"/>
      <c r="BF4201" s="158"/>
      <c r="BG4201" s="158"/>
      <c r="BH4201" s="158"/>
      <c r="BI4201" s="159"/>
      <c r="BJ4201" s="158"/>
      <c r="BK4201" s="158"/>
      <c r="BL4201" s="158"/>
      <c r="BM4201" s="158"/>
      <c r="BN4201" s="158"/>
      <c r="BO4201" s="158"/>
      <c r="BP4201" s="158"/>
      <c r="BQ4201" s="158"/>
      <c r="BR4201" s="158"/>
      <c r="BS4201" s="158"/>
      <c r="BT4201" s="158"/>
      <c r="BU4201" s="158"/>
      <c r="BV4201" s="158"/>
      <c r="BW4201" s="158"/>
      <c r="BX4201" s="158"/>
      <c r="BY4201" s="158"/>
      <c r="BZ4201" s="158"/>
      <c r="CA4201" s="158"/>
      <c r="CB4201" s="158"/>
      <c r="CC4201" s="158"/>
      <c r="CD4201" s="158"/>
      <c r="CE4201" s="158"/>
      <c r="CF4201" s="158"/>
      <c r="CG4201" s="158"/>
      <c r="CH4201" s="158"/>
      <c r="CI4201" s="158"/>
      <c r="CJ4201" s="158"/>
      <c r="CK4201" s="158"/>
      <c r="CL4201" s="158"/>
      <c r="CM4201" s="158"/>
      <c r="CN4201" s="158"/>
      <c r="CO4201" s="158"/>
      <c r="CP4201" s="158"/>
      <c r="CQ4201" s="158"/>
      <c r="CR4201" s="158"/>
      <c r="CS4201" s="158"/>
      <c r="CT4201" s="158"/>
      <c r="CU4201" s="158"/>
      <c r="CV4201" s="158"/>
      <c r="CW4201" s="158"/>
      <c r="CX4201" s="158"/>
      <c r="CY4201" s="158"/>
      <c r="CZ4201" s="158"/>
      <c r="DA4201" s="158"/>
      <c r="DB4201" s="158"/>
      <c r="DC4201" s="158"/>
      <c r="DD4201" s="158"/>
      <c r="DE4201" s="158"/>
      <c r="DF4201" s="158"/>
      <c r="DG4201" s="158"/>
      <c r="DH4201" s="158"/>
      <c r="DI4201" s="158"/>
      <c r="DJ4201" s="158"/>
      <c r="DK4201" s="158"/>
      <c r="DL4201" s="158"/>
      <c r="DM4201" s="158"/>
      <c r="DN4201" s="158"/>
      <c r="DO4201" s="158"/>
      <c r="DP4201" s="158"/>
      <c r="DQ4201" s="158"/>
      <c r="DR4201" s="158"/>
      <c r="DS4201" s="160"/>
    </row>
    <row r="4202" spans="1:123" s="110" customFormat="1">
      <c r="A4202" s="184"/>
      <c r="B4202" s="180"/>
      <c r="D4202" s="192"/>
      <c r="E4202" s="157"/>
      <c r="F4202" s="158"/>
      <c r="G4202" s="158"/>
      <c r="H4202" s="158"/>
      <c r="I4202" s="158"/>
      <c r="J4202" s="158"/>
      <c r="K4202" s="158"/>
      <c r="L4202" s="158"/>
      <c r="M4202" s="158"/>
      <c r="N4202" s="158"/>
      <c r="O4202" s="158"/>
      <c r="P4202" s="158"/>
      <c r="Q4202" s="158"/>
      <c r="R4202" s="158"/>
      <c r="S4202" s="158"/>
      <c r="T4202" s="158"/>
      <c r="U4202" s="158"/>
      <c r="V4202" s="158"/>
      <c r="W4202" s="158"/>
      <c r="X4202" s="158"/>
      <c r="Y4202" s="158"/>
      <c r="Z4202" s="158"/>
      <c r="AA4202" s="158"/>
      <c r="AB4202" s="158"/>
      <c r="AC4202" s="158"/>
      <c r="AD4202" s="158"/>
      <c r="AE4202" s="158"/>
      <c r="AF4202" s="158"/>
      <c r="AG4202" s="158"/>
      <c r="AH4202" s="158"/>
      <c r="AI4202" s="158"/>
      <c r="AJ4202" s="158"/>
      <c r="AK4202" s="158"/>
      <c r="AL4202" s="158"/>
      <c r="AM4202" s="158"/>
      <c r="AN4202" s="158"/>
      <c r="AO4202" s="158"/>
      <c r="AP4202" s="158"/>
      <c r="AQ4202" s="158"/>
      <c r="AR4202" s="158"/>
      <c r="AS4202" s="158"/>
      <c r="AT4202" s="158"/>
      <c r="AU4202" s="158"/>
      <c r="AV4202" s="158"/>
      <c r="AW4202" s="158"/>
      <c r="AX4202" s="158"/>
      <c r="AY4202" s="158"/>
      <c r="AZ4202" s="158"/>
      <c r="BA4202" s="158"/>
      <c r="BB4202" s="158"/>
      <c r="BC4202" s="158"/>
      <c r="BD4202" s="159"/>
      <c r="BE4202" s="158"/>
      <c r="BF4202" s="158"/>
      <c r="BG4202" s="158"/>
      <c r="BH4202" s="158"/>
      <c r="BI4202" s="159"/>
      <c r="BJ4202" s="158"/>
      <c r="BK4202" s="158"/>
      <c r="BL4202" s="158"/>
      <c r="BM4202" s="158"/>
      <c r="BN4202" s="158"/>
      <c r="BO4202" s="158"/>
      <c r="BP4202" s="158"/>
      <c r="BQ4202" s="158"/>
      <c r="BR4202" s="158"/>
      <c r="BS4202" s="158"/>
      <c r="BT4202" s="158"/>
      <c r="BU4202" s="158"/>
      <c r="BV4202" s="158"/>
      <c r="BW4202" s="158"/>
      <c r="BX4202" s="158"/>
      <c r="BY4202" s="158"/>
      <c r="BZ4202" s="158"/>
      <c r="CA4202" s="158"/>
      <c r="CB4202" s="158"/>
      <c r="CC4202" s="158"/>
      <c r="CD4202" s="158"/>
      <c r="CE4202" s="158"/>
      <c r="CF4202" s="158"/>
      <c r="CG4202" s="158"/>
      <c r="CH4202" s="158"/>
      <c r="CI4202" s="158"/>
      <c r="CJ4202" s="158"/>
      <c r="CK4202" s="158"/>
      <c r="CL4202" s="158"/>
      <c r="CM4202" s="158"/>
      <c r="CN4202" s="158"/>
      <c r="CO4202" s="158"/>
      <c r="CP4202" s="158"/>
      <c r="CQ4202" s="158"/>
      <c r="CR4202" s="158"/>
      <c r="CS4202" s="158"/>
      <c r="CT4202" s="158"/>
      <c r="CU4202" s="158"/>
      <c r="CV4202" s="158"/>
      <c r="CW4202" s="158"/>
      <c r="CX4202" s="158"/>
      <c r="CY4202" s="158"/>
      <c r="CZ4202" s="158"/>
      <c r="DA4202" s="158"/>
      <c r="DB4202" s="158"/>
      <c r="DC4202" s="158"/>
      <c r="DD4202" s="158"/>
      <c r="DE4202" s="158"/>
      <c r="DF4202" s="158"/>
      <c r="DG4202" s="158"/>
      <c r="DH4202" s="158"/>
      <c r="DI4202" s="158"/>
      <c r="DJ4202" s="158"/>
      <c r="DK4202" s="158"/>
      <c r="DL4202" s="158"/>
      <c r="DM4202" s="158"/>
      <c r="DN4202" s="158"/>
      <c r="DO4202" s="158"/>
      <c r="DP4202" s="158"/>
      <c r="DQ4202" s="158"/>
      <c r="DR4202" s="158"/>
      <c r="DS4202" s="160"/>
    </row>
    <row r="4203" spans="1:123" s="110" customFormat="1">
      <c r="A4203" s="184"/>
      <c r="B4203" s="180"/>
      <c r="D4203" s="192"/>
      <c r="E4203" s="157"/>
      <c r="F4203" s="158"/>
      <c r="G4203" s="158"/>
      <c r="H4203" s="158"/>
      <c r="I4203" s="158"/>
      <c r="J4203" s="158"/>
      <c r="K4203" s="158"/>
      <c r="L4203" s="158"/>
      <c r="M4203" s="158"/>
      <c r="N4203" s="158"/>
      <c r="O4203" s="158"/>
      <c r="P4203" s="158"/>
      <c r="Q4203" s="158"/>
      <c r="R4203" s="158"/>
      <c r="S4203" s="158"/>
      <c r="T4203" s="158"/>
      <c r="U4203" s="158"/>
      <c r="V4203" s="158"/>
      <c r="W4203" s="158"/>
      <c r="X4203" s="158"/>
      <c r="Y4203" s="158"/>
      <c r="Z4203" s="158"/>
      <c r="AA4203" s="158"/>
      <c r="AB4203" s="158"/>
      <c r="AC4203" s="158"/>
      <c r="AD4203" s="158"/>
      <c r="AE4203" s="158"/>
      <c r="AF4203" s="158"/>
      <c r="AG4203" s="158"/>
      <c r="AH4203" s="158"/>
      <c r="AI4203" s="158"/>
      <c r="AJ4203" s="158"/>
      <c r="AK4203" s="158"/>
      <c r="AL4203" s="158"/>
      <c r="AM4203" s="158"/>
      <c r="AN4203" s="158"/>
      <c r="AO4203" s="158"/>
      <c r="AP4203" s="158"/>
      <c r="AQ4203" s="158"/>
      <c r="AR4203" s="158"/>
      <c r="AS4203" s="158"/>
      <c r="AT4203" s="158"/>
      <c r="AU4203" s="158"/>
      <c r="AV4203" s="158"/>
      <c r="AW4203" s="158"/>
      <c r="AX4203" s="158"/>
      <c r="AY4203" s="158"/>
      <c r="AZ4203" s="158"/>
      <c r="BA4203" s="158"/>
      <c r="BB4203" s="158"/>
      <c r="BC4203" s="158"/>
      <c r="BD4203" s="159"/>
      <c r="BE4203" s="158"/>
      <c r="BF4203" s="158"/>
      <c r="BG4203" s="158"/>
      <c r="BH4203" s="158"/>
      <c r="BI4203" s="159"/>
      <c r="BJ4203" s="158"/>
      <c r="BK4203" s="158"/>
      <c r="BL4203" s="158"/>
      <c r="BM4203" s="158"/>
      <c r="BN4203" s="158"/>
      <c r="BO4203" s="158"/>
      <c r="BP4203" s="158"/>
      <c r="BQ4203" s="158"/>
      <c r="BR4203" s="158"/>
      <c r="BS4203" s="158"/>
      <c r="BT4203" s="158"/>
      <c r="BU4203" s="158"/>
      <c r="BV4203" s="158"/>
      <c r="BW4203" s="158"/>
      <c r="BX4203" s="158"/>
      <c r="BY4203" s="158"/>
      <c r="BZ4203" s="158"/>
      <c r="CA4203" s="158"/>
      <c r="CB4203" s="158"/>
      <c r="CC4203" s="158"/>
      <c r="CD4203" s="158"/>
      <c r="CE4203" s="158"/>
      <c r="CF4203" s="158"/>
      <c r="CG4203" s="158"/>
      <c r="CH4203" s="158"/>
      <c r="CI4203" s="158"/>
      <c r="CJ4203" s="158"/>
      <c r="CK4203" s="158"/>
      <c r="CL4203" s="158"/>
      <c r="CM4203" s="158"/>
      <c r="CN4203" s="158"/>
      <c r="CO4203" s="158"/>
      <c r="CP4203" s="158"/>
      <c r="CQ4203" s="158"/>
      <c r="CR4203" s="158"/>
      <c r="CS4203" s="158"/>
      <c r="CT4203" s="158"/>
      <c r="CU4203" s="158"/>
      <c r="CV4203" s="158"/>
      <c r="CW4203" s="158"/>
      <c r="CX4203" s="158"/>
      <c r="CY4203" s="158"/>
      <c r="CZ4203" s="158"/>
      <c r="DA4203" s="158"/>
      <c r="DB4203" s="158"/>
      <c r="DC4203" s="158"/>
      <c r="DD4203" s="158"/>
      <c r="DE4203" s="158"/>
      <c r="DF4203" s="158"/>
      <c r="DG4203" s="158"/>
      <c r="DH4203" s="158"/>
      <c r="DI4203" s="158"/>
      <c r="DJ4203" s="158"/>
      <c r="DK4203" s="158"/>
      <c r="DL4203" s="158"/>
      <c r="DM4203" s="158"/>
      <c r="DN4203" s="158"/>
      <c r="DO4203" s="158"/>
      <c r="DP4203" s="158"/>
      <c r="DQ4203" s="158"/>
      <c r="DR4203" s="158"/>
      <c r="DS4203" s="160"/>
    </row>
    <row r="4204" spans="1:123" s="110" customFormat="1">
      <c r="A4204" s="184"/>
      <c r="B4204" s="180"/>
      <c r="D4204" s="192"/>
      <c r="E4204" s="157"/>
      <c r="F4204" s="158"/>
      <c r="G4204" s="158"/>
      <c r="H4204" s="158"/>
      <c r="I4204" s="158"/>
      <c r="J4204" s="158"/>
      <c r="K4204" s="158"/>
      <c r="L4204" s="158"/>
      <c r="M4204" s="158"/>
      <c r="N4204" s="158"/>
      <c r="O4204" s="158"/>
      <c r="P4204" s="158"/>
      <c r="Q4204" s="158"/>
      <c r="R4204" s="158"/>
      <c r="S4204" s="158"/>
      <c r="T4204" s="158"/>
      <c r="U4204" s="158"/>
      <c r="V4204" s="158"/>
      <c r="W4204" s="158"/>
      <c r="X4204" s="158"/>
      <c r="Y4204" s="158"/>
      <c r="Z4204" s="158"/>
      <c r="AA4204" s="158"/>
      <c r="AB4204" s="158"/>
      <c r="AC4204" s="158"/>
      <c r="AD4204" s="158"/>
      <c r="AE4204" s="158"/>
      <c r="AF4204" s="158"/>
      <c r="AG4204" s="158"/>
      <c r="AH4204" s="158"/>
      <c r="AI4204" s="158"/>
      <c r="AJ4204" s="158"/>
      <c r="AK4204" s="158"/>
      <c r="AL4204" s="158"/>
      <c r="AM4204" s="158"/>
      <c r="AN4204" s="158"/>
      <c r="AO4204" s="158"/>
      <c r="AP4204" s="158"/>
      <c r="AQ4204" s="158"/>
      <c r="AR4204" s="158"/>
      <c r="AS4204" s="158"/>
      <c r="AT4204" s="158"/>
      <c r="AU4204" s="158"/>
      <c r="AV4204" s="158"/>
      <c r="AW4204" s="158"/>
      <c r="AX4204" s="158"/>
      <c r="AY4204" s="158"/>
      <c r="AZ4204" s="158"/>
      <c r="BA4204" s="158"/>
      <c r="BB4204" s="158"/>
      <c r="BC4204" s="158"/>
      <c r="BD4204" s="159"/>
      <c r="BE4204" s="158"/>
      <c r="BF4204" s="158"/>
      <c r="BG4204" s="158"/>
      <c r="BH4204" s="158"/>
      <c r="BI4204" s="159"/>
      <c r="BJ4204" s="158"/>
      <c r="BK4204" s="158"/>
      <c r="BL4204" s="158"/>
      <c r="BM4204" s="158"/>
      <c r="BN4204" s="158"/>
      <c r="BO4204" s="158"/>
      <c r="BP4204" s="158"/>
      <c r="BQ4204" s="158"/>
      <c r="BR4204" s="158"/>
      <c r="BS4204" s="158"/>
      <c r="BT4204" s="158"/>
      <c r="BU4204" s="158"/>
      <c r="BV4204" s="158"/>
      <c r="BW4204" s="158"/>
      <c r="BX4204" s="158"/>
      <c r="BY4204" s="158"/>
      <c r="BZ4204" s="158"/>
      <c r="CA4204" s="158"/>
      <c r="CB4204" s="158"/>
      <c r="CC4204" s="158"/>
      <c r="CD4204" s="158"/>
      <c r="CE4204" s="158"/>
      <c r="CF4204" s="158"/>
      <c r="CG4204" s="158"/>
      <c r="CH4204" s="158"/>
      <c r="CI4204" s="158"/>
      <c r="CJ4204" s="158"/>
      <c r="CK4204" s="158"/>
      <c r="CL4204" s="158"/>
      <c r="CM4204" s="158"/>
      <c r="CN4204" s="158"/>
      <c r="CO4204" s="158"/>
      <c r="CP4204" s="158"/>
      <c r="CQ4204" s="158"/>
      <c r="CR4204" s="158"/>
      <c r="CS4204" s="158"/>
      <c r="CT4204" s="158"/>
      <c r="CU4204" s="158"/>
      <c r="CV4204" s="158"/>
      <c r="CW4204" s="158"/>
      <c r="CX4204" s="158"/>
      <c r="CY4204" s="158"/>
      <c r="CZ4204" s="158"/>
      <c r="DA4204" s="158"/>
      <c r="DB4204" s="158"/>
      <c r="DC4204" s="158"/>
      <c r="DD4204" s="158"/>
      <c r="DE4204" s="158"/>
      <c r="DF4204" s="158"/>
      <c r="DG4204" s="158"/>
      <c r="DH4204" s="158"/>
      <c r="DI4204" s="158"/>
      <c r="DJ4204" s="158"/>
      <c r="DK4204" s="158"/>
      <c r="DL4204" s="158"/>
      <c r="DM4204" s="158"/>
      <c r="DN4204" s="158"/>
      <c r="DO4204" s="158"/>
      <c r="DP4204" s="158"/>
      <c r="DQ4204" s="158"/>
      <c r="DR4204" s="158"/>
      <c r="DS4204" s="160"/>
    </row>
    <row r="4205" spans="1:123" s="110" customFormat="1">
      <c r="A4205" s="184"/>
      <c r="B4205" s="180"/>
      <c r="D4205" s="192"/>
      <c r="E4205" s="157"/>
      <c r="F4205" s="158"/>
      <c r="G4205" s="158"/>
      <c r="H4205" s="158"/>
      <c r="I4205" s="158"/>
      <c r="J4205" s="158"/>
      <c r="K4205" s="158"/>
      <c r="L4205" s="158"/>
      <c r="M4205" s="158"/>
      <c r="N4205" s="158"/>
      <c r="O4205" s="158"/>
      <c r="P4205" s="158"/>
      <c r="Q4205" s="158"/>
      <c r="R4205" s="158"/>
      <c r="S4205" s="158"/>
      <c r="T4205" s="158"/>
      <c r="U4205" s="158"/>
      <c r="V4205" s="158"/>
      <c r="W4205" s="158"/>
      <c r="X4205" s="158"/>
      <c r="Y4205" s="158"/>
      <c r="Z4205" s="158"/>
      <c r="AA4205" s="158"/>
      <c r="AB4205" s="158"/>
      <c r="AC4205" s="158"/>
      <c r="AD4205" s="158"/>
      <c r="AE4205" s="158"/>
      <c r="AF4205" s="158"/>
      <c r="AG4205" s="158"/>
      <c r="AH4205" s="158"/>
      <c r="AI4205" s="158"/>
      <c r="AJ4205" s="158"/>
      <c r="AK4205" s="158"/>
      <c r="AL4205" s="158"/>
      <c r="AM4205" s="158"/>
      <c r="AN4205" s="158"/>
      <c r="AO4205" s="158"/>
      <c r="AP4205" s="158"/>
      <c r="AQ4205" s="158"/>
      <c r="AR4205" s="158"/>
      <c r="AS4205" s="158"/>
      <c r="AT4205" s="158"/>
      <c r="AU4205" s="158"/>
      <c r="AV4205" s="158"/>
      <c r="AW4205" s="158"/>
      <c r="AX4205" s="158"/>
      <c r="AY4205" s="158"/>
      <c r="AZ4205" s="158"/>
      <c r="BA4205" s="158"/>
      <c r="BB4205" s="158"/>
      <c r="BC4205" s="158"/>
      <c r="BD4205" s="159"/>
      <c r="BE4205" s="158"/>
      <c r="BF4205" s="158"/>
      <c r="BG4205" s="158"/>
      <c r="BH4205" s="158"/>
      <c r="BI4205" s="159"/>
      <c r="BJ4205" s="158"/>
      <c r="BK4205" s="158"/>
      <c r="BL4205" s="158"/>
      <c r="BM4205" s="158"/>
      <c r="BN4205" s="158"/>
      <c r="BO4205" s="158"/>
      <c r="BP4205" s="158"/>
      <c r="BQ4205" s="158"/>
      <c r="BR4205" s="158"/>
      <c r="BS4205" s="158"/>
      <c r="BT4205" s="158"/>
      <c r="BU4205" s="158"/>
      <c r="BV4205" s="158"/>
      <c r="BW4205" s="158"/>
      <c r="BX4205" s="158"/>
      <c r="BY4205" s="158"/>
      <c r="BZ4205" s="158"/>
      <c r="CA4205" s="158"/>
      <c r="CB4205" s="158"/>
      <c r="CC4205" s="158"/>
      <c r="CD4205" s="158"/>
      <c r="CE4205" s="158"/>
      <c r="CF4205" s="158"/>
      <c r="CG4205" s="158"/>
      <c r="CH4205" s="158"/>
      <c r="CI4205" s="158"/>
      <c r="CJ4205" s="158"/>
      <c r="CK4205" s="158"/>
      <c r="CL4205" s="158"/>
      <c r="CM4205" s="158"/>
      <c r="CN4205" s="158"/>
      <c r="CO4205" s="158"/>
      <c r="CP4205" s="158"/>
      <c r="CQ4205" s="158"/>
      <c r="CR4205" s="158"/>
      <c r="CS4205" s="158"/>
      <c r="CT4205" s="158"/>
      <c r="CU4205" s="158"/>
      <c r="CV4205" s="158"/>
      <c r="CW4205" s="158"/>
      <c r="CX4205" s="158"/>
      <c r="CY4205" s="158"/>
      <c r="CZ4205" s="158"/>
      <c r="DA4205" s="158"/>
      <c r="DB4205" s="158"/>
      <c r="DC4205" s="158"/>
      <c r="DD4205" s="158"/>
      <c r="DE4205" s="158"/>
      <c r="DF4205" s="158"/>
      <c r="DG4205" s="158"/>
      <c r="DH4205" s="158"/>
      <c r="DI4205" s="158"/>
      <c r="DJ4205" s="158"/>
      <c r="DK4205" s="158"/>
      <c r="DL4205" s="158"/>
      <c r="DM4205" s="158"/>
      <c r="DN4205" s="158"/>
      <c r="DO4205" s="158"/>
      <c r="DP4205" s="158"/>
      <c r="DQ4205" s="158"/>
      <c r="DR4205" s="158"/>
      <c r="DS4205" s="160"/>
    </row>
    <row r="4206" spans="1:123" s="110" customFormat="1">
      <c r="A4206" s="184"/>
      <c r="B4206" s="180"/>
      <c r="D4206" s="192"/>
      <c r="E4206" s="157"/>
      <c r="F4206" s="158"/>
      <c r="G4206" s="158"/>
      <c r="H4206" s="158"/>
      <c r="I4206" s="158"/>
      <c r="J4206" s="158"/>
      <c r="K4206" s="158"/>
      <c r="L4206" s="158"/>
      <c r="M4206" s="158"/>
      <c r="N4206" s="158"/>
      <c r="O4206" s="158"/>
      <c r="P4206" s="158"/>
      <c r="Q4206" s="158"/>
      <c r="R4206" s="158"/>
      <c r="S4206" s="158"/>
      <c r="T4206" s="158"/>
      <c r="U4206" s="158"/>
      <c r="V4206" s="158"/>
      <c r="W4206" s="158"/>
      <c r="X4206" s="158"/>
      <c r="Y4206" s="158"/>
      <c r="Z4206" s="158"/>
      <c r="AA4206" s="158"/>
      <c r="AB4206" s="158"/>
      <c r="AC4206" s="158"/>
      <c r="AD4206" s="158"/>
      <c r="AE4206" s="158"/>
      <c r="AF4206" s="158"/>
      <c r="AG4206" s="158"/>
      <c r="AH4206" s="158"/>
      <c r="AI4206" s="158"/>
      <c r="AJ4206" s="158"/>
      <c r="AK4206" s="158"/>
      <c r="AL4206" s="158"/>
      <c r="AM4206" s="158"/>
      <c r="AN4206" s="158"/>
      <c r="AO4206" s="158"/>
      <c r="AP4206" s="158"/>
      <c r="AQ4206" s="158"/>
      <c r="AR4206" s="158"/>
      <c r="AS4206" s="158"/>
      <c r="AT4206" s="158"/>
      <c r="AU4206" s="158"/>
      <c r="AV4206" s="158"/>
      <c r="AW4206" s="158"/>
      <c r="AX4206" s="158"/>
      <c r="AY4206" s="158"/>
      <c r="AZ4206" s="158"/>
      <c r="BA4206" s="158"/>
      <c r="BB4206" s="158"/>
      <c r="BC4206" s="158"/>
      <c r="BD4206" s="159"/>
      <c r="BE4206" s="158"/>
      <c r="BF4206" s="158"/>
      <c r="BG4206" s="158"/>
      <c r="BH4206" s="158"/>
      <c r="BI4206" s="159"/>
      <c r="BJ4206" s="158"/>
      <c r="BK4206" s="158"/>
      <c r="BL4206" s="158"/>
      <c r="BM4206" s="158"/>
      <c r="BN4206" s="158"/>
      <c r="BO4206" s="158"/>
      <c r="BP4206" s="158"/>
      <c r="BQ4206" s="158"/>
      <c r="BR4206" s="158"/>
      <c r="BS4206" s="158"/>
      <c r="BT4206" s="158"/>
      <c r="BU4206" s="158"/>
      <c r="BV4206" s="158"/>
      <c r="BW4206" s="158"/>
      <c r="BX4206" s="158"/>
      <c r="BY4206" s="158"/>
      <c r="BZ4206" s="158"/>
      <c r="CA4206" s="158"/>
      <c r="CB4206" s="158"/>
      <c r="CC4206" s="158"/>
      <c r="CD4206" s="158"/>
      <c r="CE4206" s="158"/>
      <c r="CF4206" s="158"/>
      <c r="CG4206" s="158"/>
      <c r="CH4206" s="158"/>
      <c r="CI4206" s="158"/>
      <c r="CJ4206" s="158"/>
      <c r="CK4206" s="158"/>
      <c r="CL4206" s="158"/>
      <c r="CM4206" s="158"/>
      <c r="CN4206" s="158"/>
      <c r="CO4206" s="158"/>
      <c r="CP4206" s="158"/>
      <c r="CQ4206" s="158"/>
      <c r="CR4206" s="158"/>
      <c r="CS4206" s="158"/>
      <c r="CT4206" s="158"/>
      <c r="CU4206" s="158"/>
      <c r="CV4206" s="158"/>
      <c r="CW4206" s="158"/>
      <c r="CX4206" s="158"/>
      <c r="CY4206" s="158"/>
      <c r="CZ4206" s="158"/>
      <c r="DA4206" s="158"/>
      <c r="DB4206" s="158"/>
      <c r="DC4206" s="158"/>
      <c r="DD4206" s="158"/>
      <c r="DE4206" s="158"/>
      <c r="DF4206" s="158"/>
      <c r="DG4206" s="158"/>
      <c r="DH4206" s="158"/>
      <c r="DI4206" s="158"/>
      <c r="DJ4206" s="158"/>
      <c r="DK4206" s="158"/>
      <c r="DL4206" s="158"/>
      <c r="DM4206" s="158"/>
      <c r="DN4206" s="158"/>
      <c r="DO4206" s="158"/>
      <c r="DP4206" s="158"/>
      <c r="DQ4206" s="158"/>
      <c r="DR4206" s="158"/>
      <c r="DS4206" s="160"/>
    </row>
    <row r="4207" spans="1:123" s="110" customFormat="1">
      <c r="A4207" s="184"/>
      <c r="B4207" s="180"/>
      <c r="D4207" s="192"/>
      <c r="E4207" s="157"/>
      <c r="F4207" s="158"/>
      <c r="G4207" s="158"/>
      <c r="H4207" s="158"/>
      <c r="I4207" s="158"/>
      <c r="J4207" s="158"/>
      <c r="K4207" s="158"/>
      <c r="L4207" s="158"/>
      <c r="M4207" s="158"/>
      <c r="N4207" s="158"/>
      <c r="O4207" s="158"/>
      <c r="P4207" s="158"/>
      <c r="Q4207" s="158"/>
      <c r="R4207" s="158"/>
      <c r="S4207" s="158"/>
      <c r="T4207" s="158"/>
      <c r="U4207" s="158"/>
      <c r="V4207" s="158"/>
      <c r="W4207" s="158"/>
      <c r="X4207" s="158"/>
      <c r="Y4207" s="158"/>
      <c r="Z4207" s="158"/>
      <c r="AA4207" s="158"/>
      <c r="AB4207" s="158"/>
      <c r="AC4207" s="158"/>
      <c r="AD4207" s="158"/>
      <c r="AE4207" s="158"/>
      <c r="AF4207" s="158"/>
      <c r="AG4207" s="158"/>
      <c r="AH4207" s="158"/>
      <c r="AI4207" s="158"/>
      <c r="AJ4207" s="158"/>
      <c r="AK4207" s="158"/>
      <c r="AL4207" s="158"/>
      <c r="AM4207" s="158"/>
      <c r="AN4207" s="158"/>
      <c r="AO4207" s="158"/>
      <c r="AP4207" s="158"/>
      <c r="AQ4207" s="158"/>
      <c r="AR4207" s="158"/>
      <c r="AS4207" s="158"/>
      <c r="AT4207" s="158"/>
      <c r="AU4207" s="158"/>
      <c r="AV4207" s="158"/>
      <c r="AW4207" s="158"/>
      <c r="AX4207" s="158"/>
      <c r="AY4207" s="158"/>
      <c r="AZ4207" s="158"/>
      <c r="BA4207" s="158"/>
      <c r="BB4207" s="158"/>
      <c r="BC4207" s="158"/>
      <c r="BD4207" s="159"/>
      <c r="BE4207" s="158"/>
      <c r="BF4207" s="158"/>
      <c r="BG4207" s="158"/>
      <c r="BH4207" s="158"/>
      <c r="BI4207" s="159"/>
      <c r="BJ4207" s="158"/>
      <c r="BK4207" s="158"/>
      <c r="BL4207" s="158"/>
      <c r="BM4207" s="158"/>
      <c r="BN4207" s="158"/>
      <c r="BO4207" s="158"/>
      <c r="BP4207" s="158"/>
      <c r="BQ4207" s="158"/>
      <c r="BR4207" s="158"/>
      <c r="BS4207" s="158"/>
      <c r="BT4207" s="158"/>
      <c r="BU4207" s="158"/>
      <c r="BV4207" s="158"/>
      <c r="BW4207" s="158"/>
      <c r="BX4207" s="158"/>
      <c r="BY4207" s="158"/>
      <c r="BZ4207" s="158"/>
      <c r="CA4207" s="158"/>
      <c r="CB4207" s="158"/>
      <c r="CC4207" s="158"/>
      <c r="CD4207" s="158"/>
      <c r="CE4207" s="158"/>
      <c r="CF4207" s="158"/>
      <c r="CG4207" s="158"/>
      <c r="CH4207" s="158"/>
      <c r="CI4207" s="158"/>
      <c r="CJ4207" s="158"/>
      <c r="CK4207" s="158"/>
      <c r="CL4207" s="158"/>
      <c r="CM4207" s="158"/>
      <c r="CN4207" s="158"/>
      <c r="CO4207" s="158"/>
      <c r="CP4207" s="158"/>
      <c r="CQ4207" s="158"/>
      <c r="CR4207" s="158"/>
      <c r="CS4207" s="158"/>
      <c r="CT4207" s="158"/>
      <c r="CU4207" s="158"/>
      <c r="CV4207" s="158"/>
      <c r="CW4207" s="158"/>
      <c r="CX4207" s="158"/>
      <c r="CY4207" s="158"/>
      <c r="CZ4207" s="158"/>
      <c r="DA4207" s="158"/>
      <c r="DB4207" s="158"/>
      <c r="DC4207" s="158"/>
      <c r="DD4207" s="158"/>
      <c r="DE4207" s="158"/>
      <c r="DF4207" s="158"/>
      <c r="DG4207" s="158"/>
      <c r="DH4207" s="158"/>
      <c r="DI4207" s="158"/>
      <c r="DJ4207" s="158"/>
      <c r="DK4207" s="158"/>
      <c r="DL4207" s="158"/>
      <c r="DM4207" s="158"/>
      <c r="DN4207" s="158"/>
      <c r="DO4207" s="158"/>
      <c r="DP4207" s="158"/>
      <c r="DQ4207" s="158"/>
      <c r="DR4207" s="158"/>
      <c r="DS4207" s="160"/>
    </row>
    <row r="4208" spans="1:123" s="110" customFormat="1">
      <c r="A4208" s="184"/>
      <c r="B4208" s="180"/>
      <c r="D4208" s="192"/>
      <c r="E4208" s="157"/>
      <c r="F4208" s="158"/>
      <c r="G4208" s="158"/>
      <c r="H4208" s="158"/>
      <c r="I4208" s="158"/>
      <c r="J4208" s="158"/>
      <c r="K4208" s="158"/>
      <c r="L4208" s="158"/>
      <c r="M4208" s="158"/>
      <c r="N4208" s="158"/>
      <c r="O4208" s="158"/>
      <c r="P4208" s="158"/>
      <c r="Q4208" s="158"/>
      <c r="R4208" s="158"/>
      <c r="S4208" s="158"/>
      <c r="T4208" s="158"/>
      <c r="U4208" s="158"/>
      <c r="V4208" s="158"/>
      <c r="W4208" s="158"/>
      <c r="X4208" s="158"/>
      <c r="Y4208" s="158"/>
      <c r="Z4208" s="158"/>
      <c r="AA4208" s="158"/>
      <c r="AB4208" s="158"/>
      <c r="AC4208" s="158"/>
      <c r="AD4208" s="158"/>
      <c r="AE4208" s="158"/>
      <c r="AF4208" s="158"/>
      <c r="AG4208" s="158"/>
      <c r="AH4208" s="158"/>
      <c r="AI4208" s="158"/>
      <c r="AJ4208" s="158"/>
      <c r="AK4208" s="158"/>
      <c r="AL4208" s="158"/>
      <c r="AM4208" s="158"/>
      <c r="AN4208" s="158"/>
      <c r="AO4208" s="158"/>
      <c r="AP4208" s="158"/>
      <c r="AQ4208" s="158"/>
      <c r="AR4208" s="158"/>
      <c r="AS4208" s="158"/>
      <c r="AT4208" s="158"/>
      <c r="AU4208" s="158"/>
      <c r="AV4208" s="158"/>
      <c r="AW4208" s="158"/>
      <c r="AX4208" s="158"/>
      <c r="AY4208" s="158"/>
      <c r="AZ4208" s="158"/>
      <c r="BA4208" s="158"/>
      <c r="BB4208" s="158"/>
      <c r="BC4208" s="158"/>
      <c r="BD4208" s="159"/>
      <c r="BE4208" s="158"/>
      <c r="BF4208" s="158"/>
      <c r="BG4208" s="158"/>
      <c r="BH4208" s="158"/>
      <c r="BI4208" s="159"/>
      <c r="BJ4208" s="158"/>
      <c r="BK4208" s="158"/>
      <c r="BL4208" s="158"/>
      <c r="BM4208" s="158"/>
      <c r="BN4208" s="158"/>
      <c r="BO4208" s="158"/>
      <c r="BP4208" s="158"/>
      <c r="BQ4208" s="158"/>
      <c r="BR4208" s="158"/>
      <c r="BS4208" s="158"/>
      <c r="BT4208" s="158"/>
      <c r="BU4208" s="158"/>
      <c r="BV4208" s="158"/>
      <c r="BW4208" s="158"/>
      <c r="BX4208" s="158"/>
      <c r="BY4208" s="158"/>
      <c r="BZ4208" s="158"/>
      <c r="CA4208" s="158"/>
      <c r="CB4208" s="158"/>
      <c r="CC4208" s="158"/>
      <c r="CD4208" s="158"/>
      <c r="CE4208" s="158"/>
      <c r="CF4208" s="158"/>
      <c r="CG4208" s="158"/>
      <c r="CH4208" s="158"/>
      <c r="CI4208" s="158"/>
      <c r="CJ4208" s="158"/>
      <c r="CK4208" s="158"/>
      <c r="CL4208" s="158"/>
      <c r="CM4208" s="158"/>
      <c r="CN4208" s="158"/>
      <c r="CO4208" s="158"/>
      <c r="CP4208" s="158"/>
      <c r="CQ4208" s="158"/>
      <c r="CR4208" s="158"/>
      <c r="CS4208" s="158"/>
      <c r="CT4208" s="158"/>
      <c r="CU4208" s="158"/>
      <c r="CV4208" s="158"/>
      <c r="CW4208" s="158"/>
      <c r="CX4208" s="158"/>
      <c r="CY4208" s="158"/>
      <c r="CZ4208" s="158"/>
      <c r="DA4208" s="158"/>
      <c r="DB4208" s="158"/>
      <c r="DC4208" s="158"/>
      <c r="DD4208" s="158"/>
      <c r="DE4208" s="158"/>
      <c r="DF4208" s="158"/>
      <c r="DG4208" s="158"/>
      <c r="DH4208" s="158"/>
      <c r="DI4208" s="158"/>
      <c r="DJ4208" s="158"/>
      <c r="DK4208" s="158"/>
      <c r="DL4208" s="158"/>
      <c r="DM4208" s="158"/>
      <c r="DN4208" s="158"/>
      <c r="DO4208" s="158"/>
      <c r="DP4208" s="158"/>
      <c r="DQ4208" s="158"/>
      <c r="DR4208" s="158"/>
      <c r="DS4208" s="160"/>
    </row>
    <row r="4209" spans="1:123" s="110" customFormat="1">
      <c r="A4209" s="184"/>
      <c r="B4209" s="180"/>
      <c r="D4209" s="192"/>
      <c r="E4209" s="157"/>
      <c r="F4209" s="158"/>
      <c r="G4209" s="158"/>
      <c r="H4209" s="158"/>
      <c r="I4209" s="158"/>
      <c r="J4209" s="158"/>
      <c r="K4209" s="158"/>
      <c r="L4209" s="158"/>
      <c r="M4209" s="158"/>
      <c r="N4209" s="158"/>
      <c r="O4209" s="158"/>
      <c r="P4209" s="158"/>
      <c r="Q4209" s="158"/>
      <c r="R4209" s="158"/>
      <c r="S4209" s="158"/>
      <c r="T4209" s="158"/>
      <c r="U4209" s="158"/>
      <c r="V4209" s="158"/>
      <c r="W4209" s="158"/>
      <c r="X4209" s="158"/>
      <c r="Y4209" s="158"/>
      <c r="Z4209" s="158"/>
      <c r="AA4209" s="158"/>
      <c r="AB4209" s="158"/>
      <c r="AC4209" s="158"/>
      <c r="AD4209" s="158"/>
      <c r="AE4209" s="158"/>
      <c r="AF4209" s="158"/>
      <c r="AG4209" s="158"/>
      <c r="AH4209" s="158"/>
      <c r="AI4209" s="158"/>
      <c r="AJ4209" s="158"/>
      <c r="AK4209" s="158"/>
      <c r="AL4209" s="158"/>
      <c r="AM4209" s="158"/>
      <c r="AN4209" s="158"/>
      <c r="AO4209" s="158"/>
      <c r="AP4209" s="158"/>
      <c r="AQ4209" s="158"/>
      <c r="AR4209" s="158"/>
      <c r="AS4209" s="158"/>
      <c r="AT4209" s="158"/>
      <c r="AU4209" s="158"/>
      <c r="AV4209" s="158"/>
      <c r="AW4209" s="158"/>
      <c r="AX4209" s="158"/>
      <c r="AY4209" s="158"/>
      <c r="AZ4209" s="158"/>
      <c r="BA4209" s="158"/>
      <c r="BB4209" s="158"/>
      <c r="BC4209" s="158"/>
      <c r="BD4209" s="159"/>
      <c r="BE4209" s="158"/>
      <c r="BF4209" s="158"/>
      <c r="BG4209" s="158"/>
      <c r="BH4209" s="158"/>
      <c r="BI4209" s="159"/>
      <c r="BJ4209" s="158"/>
      <c r="BK4209" s="158"/>
      <c r="BL4209" s="158"/>
      <c r="BM4209" s="158"/>
      <c r="BN4209" s="158"/>
      <c r="BO4209" s="158"/>
      <c r="BP4209" s="158"/>
      <c r="BQ4209" s="158"/>
      <c r="BR4209" s="158"/>
      <c r="BS4209" s="158"/>
      <c r="BT4209" s="158"/>
      <c r="BU4209" s="158"/>
      <c r="BV4209" s="158"/>
      <c r="BW4209" s="158"/>
      <c r="BX4209" s="158"/>
      <c r="BY4209" s="158"/>
      <c r="BZ4209" s="158"/>
      <c r="CA4209" s="158"/>
      <c r="CB4209" s="158"/>
      <c r="CC4209" s="158"/>
      <c r="CD4209" s="158"/>
      <c r="CE4209" s="158"/>
      <c r="CF4209" s="158"/>
      <c r="CG4209" s="158"/>
      <c r="CH4209" s="158"/>
      <c r="CI4209" s="158"/>
      <c r="CJ4209" s="158"/>
      <c r="CK4209" s="158"/>
      <c r="CL4209" s="158"/>
      <c r="CM4209" s="158"/>
      <c r="CN4209" s="158"/>
      <c r="CO4209" s="158"/>
      <c r="CP4209" s="158"/>
      <c r="CQ4209" s="158"/>
      <c r="CR4209" s="158"/>
      <c r="CS4209" s="158"/>
      <c r="CT4209" s="158"/>
      <c r="CU4209" s="158"/>
      <c r="CV4209" s="158"/>
      <c r="CW4209" s="158"/>
      <c r="CX4209" s="158"/>
      <c r="CY4209" s="158"/>
      <c r="CZ4209" s="158"/>
      <c r="DA4209" s="158"/>
      <c r="DB4209" s="158"/>
      <c r="DC4209" s="158"/>
      <c r="DD4209" s="158"/>
      <c r="DE4209" s="158"/>
      <c r="DF4209" s="158"/>
      <c r="DG4209" s="158"/>
      <c r="DH4209" s="158"/>
      <c r="DI4209" s="158"/>
      <c r="DJ4209" s="158"/>
      <c r="DK4209" s="158"/>
      <c r="DL4209" s="158"/>
      <c r="DM4209" s="158"/>
      <c r="DN4209" s="158"/>
      <c r="DO4209" s="158"/>
      <c r="DP4209" s="158"/>
      <c r="DQ4209" s="158"/>
      <c r="DR4209" s="158"/>
      <c r="DS4209" s="160"/>
    </row>
    <row r="4210" spans="1:123" s="110" customFormat="1">
      <c r="A4210" s="184"/>
      <c r="B4210" s="180"/>
      <c r="D4210" s="192"/>
      <c r="E4210" s="157"/>
      <c r="F4210" s="158"/>
      <c r="G4210" s="158"/>
      <c r="H4210" s="158"/>
      <c r="I4210" s="158"/>
      <c r="J4210" s="158"/>
      <c r="K4210" s="158"/>
      <c r="L4210" s="158"/>
      <c r="M4210" s="158"/>
      <c r="N4210" s="158"/>
      <c r="O4210" s="158"/>
      <c r="P4210" s="158"/>
      <c r="Q4210" s="158"/>
      <c r="R4210" s="158"/>
      <c r="S4210" s="158"/>
      <c r="T4210" s="158"/>
      <c r="U4210" s="158"/>
      <c r="V4210" s="158"/>
      <c r="W4210" s="158"/>
      <c r="X4210" s="158"/>
      <c r="Y4210" s="158"/>
      <c r="Z4210" s="158"/>
      <c r="AA4210" s="158"/>
      <c r="AB4210" s="158"/>
      <c r="AC4210" s="158"/>
      <c r="AD4210" s="158"/>
      <c r="AE4210" s="158"/>
      <c r="AF4210" s="158"/>
      <c r="AG4210" s="158"/>
      <c r="AH4210" s="158"/>
      <c r="AI4210" s="158"/>
      <c r="AJ4210" s="158"/>
      <c r="AK4210" s="158"/>
      <c r="AL4210" s="158"/>
      <c r="AM4210" s="158"/>
      <c r="AN4210" s="158"/>
      <c r="AO4210" s="158"/>
      <c r="AP4210" s="158"/>
      <c r="AQ4210" s="158"/>
      <c r="AR4210" s="158"/>
      <c r="AS4210" s="158"/>
      <c r="AT4210" s="158"/>
      <c r="AU4210" s="158"/>
      <c r="AV4210" s="158"/>
      <c r="AW4210" s="158"/>
      <c r="AX4210" s="158"/>
      <c r="AY4210" s="158"/>
      <c r="AZ4210" s="158"/>
      <c r="BA4210" s="158"/>
      <c r="BB4210" s="158"/>
      <c r="BC4210" s="158"/>
      <c r="BD4210" s="159"/>
      <c r="BE4210" s="158"/>
      <c r="BF4210" s="158"/>
      <c r="BG4210" s="158"/>
      <c r="BH4210" s="158"/>
      <c r="BI4210" s="159"/>
      <c r="BJ4210" s="158"/>
      <c r="BK4210" s="158"/>
      <c r="BL4210" s="158"/>
      <c r="BM4210" s="158"/>
      <c r="BN4210" s="158"/>
      <c r="BO4210" s="158"/>
      <c r="BP4210" s="158"/>
      <c r="BQ4210" s="158"/>
      <c r="BR4210" s="158"/>
      <c r="BS4210" s="158"/>
      <c r="BT4210" s="158"/>
      <c r="BU4210" s="158"/>
      <c r="BV4210" s="158"/>
      <c r="BW4210" s="158"/>
      <c r="BX4210" s="158"/>
      <c r="BY4210" s="158"/>
      <c r="BZ4210" s="158"/>
      <c r="CA4210" s="158"/>
      <c r="CB4210" s="158"/>
      <c r="CC4210" s="158"/>
      <c r="CD4210" s="158"/>
      <c r="CE4210" s="158"/>
      <c r="CF4210" s="158"/>
      <c r="CG4210" s="158"/>
      <c r="CH4210" s="158"/>
      <c r="CI4210" s="158"/>
      <c r="CJ4210" s="158"/>
      <c r="CK4210" s="158"/>
      <c r="CL4210" s="158"/>
      <c r="CM4210" s="158"/>
      <c r="CN4210" s="158"/>
      <c r="CO4210" s="158"/>
      <c r="CP4210" s="158"/>
      <c r="CQ4210" s="158"/>
      <c r="CR4210" s="158"/>
      <c r="CS4210" s="158"/>
      <c r="CT4210" s="158"/>
      <c r="CU4210" s="158"/>
      <c r="CV4210" s="158"/>
      <c r="CW4210" s="158"/>
      <c r="CX4210" s="158"/>
      <c r="CY4210" s="158"/>
      <c r="CZ4210" s="158"/>
      <c r="DA4210" s="158"/>
      <c r="DB4210" s="158"/>
      <c r="DC4210" s="158"/>
      <c r="DD4210" s="158"/>
      <c r="DE4210" s="158"/>
      <c r="DF4210" s="158"/>
      <c r="DG4210" s="158"/>
      <c r="DH4210" s="158"/>
      <c r="DI4210" s="158"/>
      <c r="DJ4210" s="158"/>
      <c r="DK4210" s="158"/>
      <c r="DL4210" s="158"/>
      <c r="DM4210" s="158"/>
      <c r="DN4210" s="158"/>
      <c r="DO4210" s="158"/>
      <c r="DP4210" s="158"/>
      <c r="DQ4210" s="158"/>
      <c r="DR4210" s="158"/>
      <c r="DS4210" s="160"/>
    </row>
    <row r="4211" spans="1:123" s="110" customFormat="1">
      <c r="A4211" s="184"/>
      <c r="B4211" s="180"/>
      <c r="D4211" s="192"/>
      <c r="E4211" s="157"/>
      <c r="F4211" s="158"/>
      <c r="G4211" s="158"/>
      <c r="H4211" s="158"/>
      <c r="I4211" s="158"/>
      <c r="J4211" s="158"/>
      <c r="K4211" s="158"/>
      <c r="L4211" s="158"/>
      <c r="M4211" s="158"/>
      <c r="N4211" s="158"/>
      <c r="O4211" s="158"/>
      <c r="P4211" s="158"/>
      <c r="Q4211" s="158"/>
      <c r="R4211" s="158"/>
      <c r="S4211" s="158"/>
      <c r="T4211" s="158"/>
      <c r="U4211" s="158"/>
      <c r="V4211" s="158"/>
      <c r="W4211" s="158"/>
      <c r="X4211" s="158"/>
      <c r="Y4211" s="158"/>
      <c r="Z4211" s="158"/>
      <c r="AA4211" s="158"/>
      <c r="AB4211" s="158"/>
      <c r="AC4211" s="158"/>
      <c r="AD4211" s="158"/>
      <c r="AE4211" s="158"/>
      <c r="AF4211" s="158"/>
      <c r="AG4211" s="158"/>
      <c r="AH4211" s="158"/>
      <c r="AI4211" s="158"/>
      <c r="AJ4211" s="158"/>
      <c r="AK4211" s="158"/>
      <c r="AL4211" s="158"/>
      <c r="AM4211" s="158"/>
      <c r="AN4211" s="158"/>
      <c r="AO4211" s="158"/>
      <c r="AP4211" s="158"/>
      <c r="AQ4211" s="158"/>
      <c r="AR4211" s="158"/>
      <c r="AS4211" s="158"/>
      <c r="AT4211" s="158"/>
      <c r="AU4211" s="158"/>
      <c r="AV4211" s="158"/>
      <c r="AW4211" s="158"/>
      <c r="AX4211" s="158"/>
      <c r="AY4211" s="158"/>
      <c r="AZ4211" s="158"/>
      <c r="BA4211" s="158"/>
      <c r="BB4211" s="158"/>
      <c r="BC4211" s="158"/>
      <c r="BD4211" s="159"/>
      <c r="BE4211" s="158"/>
      <c r="BF4211" s="158"/>
      <c r="BG4211" s="158"/>
      <c r="BH4211" s="158"/>
      <c r="BI4211" s="159"/>
      <c r="BJ4211" s="158"/>
      <c r="BK4211" s="158"/>
      <c r="BL4211" s="158"/>
      <c r="BM4211" s="158"/>
      <c r="BN4211" s="158"/>
      <c r="BO4211" s="158"/>
      <c r="BP4211" s="158"/>
      <c r="BQ4211" s="158"/>
      <c r="BR4211" s="158"/>
      <c r="BS4211" s="158"/>
      <c r="BT4211" s="158"/>
      <c r="BU4211" s="158"/>
      <c r="BV4211" s="158"/>
      <c r="BW4211" s="158"/>
      <c r="BX4211" s="158"/>
      <c r="BY4211" s="158"/>
      <c r="BZ4211" s="158"/>
      <c r="CA4211" s="158"/>
      <c r="CB4211" s="158"/>
      <c r="CC4211" s="158"/>
      <c r="CD4211" s="158"/>
      <c r="CE4211" s="158"/>
      <c r="CF4211" s="158"/>
      <c r="CG4211" s="158"/>
      <c r="CH4211" s="158"/>
      <c r="CI4211" s="158"/>
      <c r="CJ4211" s="158"/>
      <c r="CK4211" s="158"/>
      <c r="CL4211" s="158"/>
      <c r="CM4211" s="158"/>
      <c r="CN4211" s="158"/>
      <c r="CO4211" s="158"/>
      <c r="CP4211" s="158"/>
      <c r="CQ4211" s="158"/>
      <c r="CR4211" s="158"/>
      <c r="CS4211" s="158"/>
      <c r="CT4211" s="158"/>
      <c r="CU4211" s="158"/>
      <c r="CV4211" s="158"/>
      <c r="CW4211" s="158"/>
      <c r="CX4211" s="158"/>
      <c r="CY4211" s="158"/>
      <c r="CZ4211" s="158"/>
      <c r="DA4211" s="158"/>
      <c r="DB4211" s="158"/>
      <c r="DC4211" s="158"/>
      <c r="DD4211" s="158"/>
      <c r="DE4211" s="158"/>
      <c r="DF4211" s="158"/>
      <c r="DG4211" s="158"/>
      <c r="DH4211" s="158"/>
      <c r="DI4211" s="158"/>
      <c r="DJ4211" s="158"/>
      <c r="DK4211" s="158"/>
      <c r="DL4211" s="158"/>
      <c r="DM4211" s="158"/>
      <c r="DN4211" s="158"/>
      <c r="DO4211" s="158"/>
      <c r="DP4211" s="158"/>
      <c r="DQ4211" s="158"/>
      <c r="DR4211" s="158"/>
      <c r="DS4211" s="160"/>
    </row>
    <row r="4212" spans="1:123" s="110" customFormat="1">
      <c r="A4212" s="184"/>
      <c r="B4212" s="180"/>
      <c r="D4212" s="192"/>
      <c r="E4212" s="157"/>
      <c r="F4212" s="158"/>
      <c r="G4212" s="158"/>
      <c r="H4212" s="158"/>
      <c r="I4212" s="158"/>
      <c r="J4212" s="158"/>
      <c r="K4212" s="158"/>
      <c r="L4212" s="158"/>
      <c r="M4212" s="158"/>
      <c r="N4212" s="158"/>
      <c r="O4212" s="158"/>
      <c r="P4212" s="158"/>
      <c r="Q4212" s="158"/>
      <c r="R4212" s="158"/>
      <c r="S4212" s="158"/>
      <c r="T4212" s="158"/>
      <c r="U4212" s="158"/>
      <c r="V4212" s="158"/>
      <c r="W4212" s="158"/>
      <c r="X4212" s="158"/>
      <c r="Y4212" s="158"/>
      <c r="Z4212" s="158"/>
      <c r="AA4212" s="158"/>
      <c r="AB4212" s="158"/>
      <c r="AC4212" s="158"/>
      <c r="AD4212" s="158"/>
      <c r="AE4212" s="158"/>
      <c r="AF4212" s="158"/>
      <c r="AG4212" s="158"/>
      <c r="AH4212" s="158"/>
      <c r="AI4212" s="158"/>
      <c r="AJ4212" s="158"/>
      <c r="AK4212" s="158"/>
      <c r="AL4212" s="158"/>
      <c r="AM4212" s="158"/>
      <c r="AN4212" s="158"/>
      <c r="AO4212" s="158"/>
      <c r="AP4212" s="158"/>
      <c r="AQ4212" s="158"/>
      <c r="AR4212" s="158"/>
      <c r="AS4212" s="158"/>
      <c r="AT4212" s="158"/>
      <c r="AU4212" s="158"/>
      <c r="AV4212" s="158"/>
      <c r="AW4212" s="158"/>
      <c r="AX4212" s="158"/>
      <c r="AY4212" s="158"/>
      <c r="AZ4212" s="158"/>
      <c r="BA4212" s="158"/>
      <c r="BB4212" s="158"/>
      <c r="BC4212" s="158"/>
      <c r="BD4212" s="159"/>
      <c r="BE4212" s="158"/>
      <c r="BF4212" s="158"/>
      <c r="BG4212" s="158"/>
      <c r="BH4212" s="158"/>
      <c r="BI4212" s="159"/>
      <c r="BJ4212" s="158"/>
      <c r="BK4212" s="158"/>
      <c r="BL4212" s="158"/>
      <c r="BM4212" s="158"/>
      <c r="BN4212" s="158"/>
      <c r="BO4212" s="158"/>
      <c r="BP4212" s="158"/>
      <c r="BQ4212" s="158"/>
      <c r="BR4212" s="158"/>
      <c r="BS4212" s="158"/>
      <c r="BT4212" s="158"/>
      <c r="BU4212" s="158"/>
      <c r="BV4212" s="158"/>
      <c r="BW4212" s="158"/>
      <c r="BX4212" s="158"/>
      <c r="BY4212" s="158"/>
      <c r="BZ4212" s="158"/>
      <c r="CA4212" s="158"/>
      <c r="CB4212" s="158"/>
      <c r="CC4212" s="158"/>
      <c r="CD4212" s="158"/>
      <c r="CE4212" s="158"/>
      <c r="CF4212" s="158"/>
      <c r="CG4212" s="158"/>
      <c r="CH4212" s="158"/>
      <c r="CI4212" s="158"/>
      <c r="CJ4212" s="158"/>
      <c r="CK4212" s="158"/>
      <c r="CL4212" s="158"/>
      <c r="CM4212" s="158"/>
      <c r="CN4212" s="158"/>
      <c r="CO4212" s="158"/>
      <c r="CP4212" s="158"/>
      <c r="CQ4212" s="158"/>
      <c r="CR4212" s="158"/>
      <c r="CS4212" s="158"/>
      <c r="CT4212" s="158"/>
      <c r="CU4212" s="158"/>
      <c r="CV4212" s="158"/>
      <c r="CW4212" s="158"/>
      <c r="CX4212" s="158"/>
      <c r="CY4212" s="158"/>
      <c r="CZ4212" s="158"/>
      <c r="DA4212" s="158"/>
      <c r="DB4212" s="158"/>
      <c r="DC4212" s="158"/>
      <c r="DD4212" s="158"/>
      <c r="DE4212" s="158"/>
      <c r="DF4212" s="158"/>
      <c r="DG4212" s="158"/>
      <c r="DH4212" s="158"/>
      <c r="DI4212" s="158"/>
      <c r="DJ4212" s="158"/>
      <c r="DK4212" s="158"/>
      <c r="DL4212" s="158"/>
      <c r="DM4212" s="158"/>
      <c r="DN4212" s="158"/>
      <c r="DO4212" s="158"/>
      <c r="DP4212" s="158"/>
      <c r="DQ4212" s="158"/>
      <c r="DR4212" s="158"/>
      <c r="DS4212" s="160"/>
    </row>
    <row r="4213" spans="1:123" s="110" customFormat="1">
      <c r="A4213" s="184"/>
      <c r="B4213" s="180"/>
      <c r="D4213" s="192"/>
      <c r="E4213" s="157"/>
      <c r="F4213" s="158"/>
      <c r="G4213" s="158"/>
      <c r="H4213" s="158"/>
      <c r="I4213" s="158"/>
      <c r="J4213" s="158"/>
      <c r="K4213" s="158"/>
      <c r="L4213" s="158"/>
      <c r="M4213" s="158"/>
      <c r="N4213" s="158"/>
      <c r="O4213" s="158"/>
      <c r="P4213" s="158"/>
      <c r="Q4213" s="158"/>
      <c r="R4213" s="158"/>
      <c r="S4213" s="158"/>
      <c r="T4213" s="158"/>
      <c r="U4213" s="158"/>
      <c r="V4213" s="158"/>
      <c r="W4213" s="158"/>
      <c r="X4213" s="158"/>
      <c r="Y4213" s="158"/>
      <c r="Z4213" s="158"/>
      <c r="AA4213" s="158"/>
      <c r="AB4213" s="158"/>
      <c r="AC4213" s="158"/>
      <c r="AD4213" s="158"/>
      <c r="AE4213" s="158"/>
      <c r="AF4213" s="158"/>
      <c r="AG4213" s="158"/>
      <c r="AH4213" s="158"/>
      <c r="AI4213" s="158"/>
      <c r="AJ4213" s="158"/>
      <c r="AK4213" s="158"/>
      <c r="AL4213" s="158"/>
      <c r="AM4213" s="158"/>
      <c r="AN4213" s="158"/>
      <c r="AO4213" s="158"/>
      <c r="AP4213" s="158"/>
      <c r="AQ4213" s="158"/>
      <c r="AR4213" s="158"/>
      <c r="AS4213" s="158"/>
      <c r="AT4213" s="158"/>
      <c r="AU4213" s="158"/>
      <c r="AV4213" s="158"/>
      <c r="AW4213" s="158"/>
      <c r="AX4213" s="158"/>
      <c r="AY4213" s="158"/>
      <c r="AZ4213" s="158"/>
      <c r="BA4213" s="158"/>
      <c r="BB4213" s="158"/>
      <c r="BC4213" s="158"/>
      <c r="BD4213" s="159"/>
      <c r="BE4213" s="158"/>
      <c r="BF4213" s="158"/>
      <c r="BG4213" s="158"/>
      <c r="BH4213" s="158"/>
      <c r="BI4213" s="159"/>
      <c r="BJ4213" s="158"/>
      <c r="BK4213" s="158"/>
      <c r="BL4213" s="158"/>
      <c r="BM4213" s="158"/>
      <c r="BN4213" s="158"/>
      <c r="BO4213" s="158"/>
      <c r="BP4213" s="158"/>
      <c r="BQ4213" s="158"/>
      <c r="BR4213" s="158"/>
      <c r="BS4213" s="158"/>
      <c r="BT4213" s="158"/>
      <c r="BU4213" s="158"/>
      <c r="BV4213" s="158"/>
      <c r="BW4213" s="158"/>
      <c r="BX4213" s="158"/>
      <c r="BY4213" s="158"/>
      <c r="BZ4213" s="158"/>
      <c r="CA4213" s="158"/>
      <c r="CB4213" s="158"/>
      <c r="CC4213" s="158"/>
      <c r="CD4213" s="158"/>
      <c r="CE4213" s="158"/>
      <c r="CF4213" s="158"/>
      <c r="CG4213" s="158"/>
      <c r="CH4213" s="158"/>
      <c r="CI4213" s="158"/>
      <c r="CJ4213" s="158"/>
      <c r="CK4213" s="158"/>
      <c r="CL4213" s="158"/>
      <c r="CM4213" s="158"/>
      <c r="CN4213" s="158"/>
      <c r="CO4213" s="158"/>
      <c r="CP4213" s="158"/>
      <c r="CQ4213" s="158"/>
      <c r="CR4213" s="158"/>
      <c r="CS4213" s="158"/>
      <c r="CT4213" s="158"/>
      <c r="CU4213" s="158"/>
      <c r="CV4213" s="158"/>
      <c r="CW4213" s="158"/>
      <c r="CX4213" s="158"/>
      <c r="CY4213" s="158"/>
      <c r="CZ4213" s="158"/>
      <c r="DA4213" s="158"/>
      <c r="DB4213" s="158"/>
      <c r="DC4213" s="158"/>
      <c r="DD4213" s="158"/>
      <c r="DE4213" s="158"/>
      <c r="DF4213" s="158"/>
      <c r="DG4213" s="158"/>
      <c r="DH4213" s="158"/>
      <c r="DI4213" s="158"/>
      <c r="DJ4213" s="158"/>
      <c r="DK4213" s="158"/>
      <c r="DL4213" s="158"/>
      <c r="DM4213" s="158"/>
      <c r="DN4213" s="158"/>
      <c r="DO4213" s="158"/>
      <c r="DP4213" s="158"/>
      <c r="DQ4213" s="158"/>
      <c r="DR4213" s="158"/>
      <c r="DS4213" s="160"/>
    </row>
    <row r="4214" spans="1:123" s="110" customFormat="1">
      <c r="A4214" s="184"/>
      <c r="B4214" s="180"/>
      <c r="D4214" s="192"/>
      <c r="E4214" s="157"/>
      <c r="F4214" s="158"/>
      <c r="G4214" s="158"/>
      <c r="H4214" s="158"/>
      <c r="I4214" s="158"/>
      <c r="J4214" s="158"/>
      <c r="K4214" s="158"/>
      <c r="L4214" s="158"/>
      <c r="M4214" s="158"/>
      <c r="N4214" s="158"/>
      <c r="O4214" s="158"/>
      <c r="P4214" s="158"/>
      <c r="Q4214" s="158"/>
      <c r="R4214" s="158"/>
      <c r="S4214" s="158"/>
      <c r="T4214" s="158"/>
      <c r="U4214" s="158"/>
      <c r="V4214" s="158"/>
      <c r="W4214" s="158"/>
      <c r="X4214" s="158"/>
      <c r="Y4214" s="158"/>
      <c r="Z4214" s="158"/>
      <c r="AA4214" s="158"/>
      <c r="AB4214" s="158"/>
      <c r="AC4214" s="158"/>
      <c r="AD4214" s="158"/>
      <c r="AE4214" s="158"/>
      <c r="AF4214" s="158"/>
      <c r="AG4214" s="158"/>
      <c r="AH4214" s="158"/>
      <c r="AI4214" s="158"/>
      <c r="AJ4214" s="158"/>
      <c r="AK4214" s="158"/>
      <c r="AL4214" s="158"/>
      <c r="AM4214" s="158"/>
      <c r="AN4214" s="158"/>
      <c r="AO4214" s="158"/>
      <c r="AP4214" s="158"/>
      <c r="AQ4214" s="158"/>
      <c r="AR4214" s="158"/>
      <c r="AS4214" s="158"/>
      <c r="AT4214" s="158"/>
      <c r="AU4214" s="158"/>
      <c r="AV4214" s="158"/>
      <c r="AW4214" s="158"/>
      <c r="AX4214" s="158"/>
      <c r="AY4214" s="158"/>
      <c r="AZ4214" s="158"/>
      <c r="BA4214" s="158"/>
      <c r="BB4214" s="158"/>
      <c r="BC4214" s="158"/>
      <c r="BD4214" s="159"/>
      <c r="BE4214" s="158"/>
      <c r="BF4214" s="158"/>
      <c r="BG4214" s="158"/>
      <c r="BH4214" s="158"/>
      <c r="BI4214" s="159"/>
      <c r="BJ4214" s="158"/>
      <c r="BK4214" s="158"/>
      <c r="BL4214" s="158"/>
      <c r="BM4214" s="158"/>
      <c r="BN4214" s="158"/>
      <c r="BO4214" s="158"/>
      <c r="BP4214" s="158"/>
      <c r="BQ4214" s="158"/>
      <c r="BR4214" s="158"/>
      <c r="BS4214" s="158"/>
      <c r="BT4214" s="158"/>
      <c r="BU4214" s="158"/>
      <c r="BV4214" s="158"/>
      <c r="BW4214" s="158"/>
      <c r="BX4214" s="158"/>
      <c r="BY4214" s="158"/>
      <c r="BZ4214" s="158"/>
      <c r="CA4214" s="158"/>
      <c r="CB4214" s="158"/>
      <c r="CC4214" s="158"/>
      <c r="CD4214" s="158"/>
      <c r="CE4214" s="158"/>
      <c r="CF4214" s="158"/>
      <c r="CG4214" s="158"/>
      <c r="CH4214" s="158"/>
      <c r="CI4214" s="158"/>
      <c r="CJ4214" s="158"/>
      <c r="CK4214" s="158"/>
      <c r="CL4214" s="158"/>
      <c r="CM4214" s="158"/>
      <c r="CN4214" s="158"/>
      <c r="CO4214" s="158"/>
      <c r="CP4214" s="158"/>
      <c r="CQ4214" s="158"/>
      <c r="CR4214" s="158"/>
      <c r="CS4214" s="158"/>
      <c r="CT4214" s="158"/>
      <c r="CU4214" s="158"/>
      <c r="CV4214" s="158"/>
      <c r="CW4214" s="158"/>
      <c r="CX4214" s="158"/>
      <c r="CY4214" s="158"/>
      <c r="CZ4214" s="158"/>
      <c r="DA4214" s="158"/>
      <c r="DB4214" s="158"/>
      <c r="DC4214" s="158"/>
      <c r="DD4214" s="158"/>
      <c r="DE4214" s="158"/>
      <c r="DF4214" s="158"/>
      <c r="DG4214" s="158"/>
      <c r="DH4214" s="158"/>
      <c r="DI4214" s="158"/>
      <c r="DJ4214" s="158"/>
      <c r="DK4214" s="158"/>
      <c r="DL4214" s="158"/>
      <c r="DM4214" s="158"/>
      <c r="DN4214" s="158"/>
      <c r="DO4214" s="158"/>
      <c r="DP4214" s="158"/>
      <c r="DQ4214" s="158"/>
      <c r="DR4214" s="158"/>
      <c r="DS4214" s="160"/>
    </row>
    <row r="4215" spans="1:123" s="110" customFormat="1">
      <c r="A4215" s="184"/>
      <c r="B4215" s="180"/>
      <c r="D4215" s="192"/>
      <c r="E4215" s="157"/>
      <c r="F4215" s="158"/>
      <c r="G4215" s="158"/>
      <c r="H4215" s="158"/>
      <c r="I4215" s="158"/>
      <c r="J4215" s="158"/>
      <c r="K4215" s="158"/>
      <c r="L4215" s="158"/>
      <c r="M4215" s="158"/>
      <c r="N4215" s="158"/>
      <c r="O4215" s="158"/>
      <c r="P4215" s="158"/>
      <c r="Q4215" s="158"/>
      <c r="R4215" s="158"/>
      <c r="S4215" s="158"/>
      <c r="T4215" s="158"/>
      <c r="U4215" s="158"/>
      <c r="V4215" s="158"/>
      <c r="W4215" s="158"/>
      <c r="X4215" s="158"/>
      <c r="Y4215" s="158"/>
      <c r="Z4215" s="158"/>
      <c r="AA4215" s="158"/>
      <c r="AB4215" s="158"/>
      <c r="AC4215" s="158"/>
      <c r="AD4215" s="158"/>
      <c r="AE4215" s="158"/>
      <c r="AF4215" s="158"/>
      <c r="AG4215" s="158"/>
      <c r="AH4215" s="158"/>
      <c r="AI4215" s="158"/>
      <c r="AJ4215" s="158"/>
      <c r="AK4215" s="158"/>
      <c r="AL4215" s="158"/>
      <c r="AM4215" s="158"/>
      <c r="AN4215" s="158"/>
      <c r="AO4215" s="158"/>
      <c r="AP4215" s="158"/>
      <c r="AQ4215" s="158"/>
      <c r="AR4215" s="158"/>
      <c r="AS4215" s="158"/>
      <c r="AT4215" s="158"/>
      <c r="AU4215" s="158"/>
      <c r="AV4215" s="158"/>
      <c r="AW4215" s="158"/>
      <c r="AX4215" s="158"/>
      <c r="AY4215" s="158"/>
      <c r="AZ4215" s="158"/>
      <c r="BA4215" s="158"/>
      <c r="BB4215" s="158"/>
      <c r="BC4215" s="158"/>
      <c r="BD4215" s="159"/>
      <c r="BE4215" s="158"/>
      <c r="BF4215" s="158"/>
      <c r="BG4215" s="158"/>
      <c r="BH4215" s="158"/>
      <c r="BI4215" s="159"/>
      <c r="BJ4215" s="158"/>
      <c r="BK4215" s="158"/>
      <c r="BL4215" s="158"/>
      <c r="BM4215" s="158"/>
      <c r="BN4215" s="158"/>
      <c r="BO4215" s="158"/>
      <c r="BP4215" s="158"/>
      <c r="BQ4215" s="158"/>
      <c r="BR4215" s="158"/>
      <c r="BS4215" s="158"/>
      <c r="BT4215" s="158"/>
      <c r="BU4215" s="158"/>
      <c r="BV4215" s="158"/>
      <c r="BW4215" s="158"/>
      <c r="BX4215" s="158"/>
      <c r="BY4215" s="158"/>
      <c r="BZ4215" s="158"/>
      <c r="CA4215" s="158"/>
      <c r="CB4215" s="158"/>
      <c r="CC4215" s="158"/>
      <c r="CD4215" s="158"/>
      <c r="CE4215" s="158"/>
      <c r="CF4215" s="158"/>
      <c r="CG4215" s="158"/>
      <c r="CH4215" s="158"/>
      <c r="CI4215" s="158"/>
      <c r="CJ4215" s="158"/>
      <c r="CK4215" s="158"/>
      <c r="CL4215" s="158"/>
      <c r="CM4215" s="158"/>
      <c r="CN4215" s="158"/>
      <c r="CO4215" s="158"/>
      <c r="CP4215" s="158"/>
      <c r="CQ4215" s="158"/>
      <c r="CR4215" s="158"/>
      <c r="CS4215" s="158"/>
      <c r="CT4215" s="158"/>
      <c r="CU4215" s="158"/>
      <c r="CV4215" s="158"/>
      <c r="CW4215" s="158"/>
      <c r="CX4215" s="158"/>
      <c r="CY4215" s="158"/>
      <c r="CZ4215" s="158"/>
      <c r="DA4215" s="158"/>
      <c r="DB4215" s="158"/>
      <c r="DC4215" s="158"/>
      <c r="DD4215" s="158"/>
      <c r="DE4215" s="158"/>
      <c r="DF4215" s="158"/>
      <c r="DG4215" s="158"/>
      <c r="DH4215" s="158"/>
      <c r="DI4215" s="158"/>
      <c r="DJ4215" s="158"/>
      <c r="DK4215" s="158"/>
      <c r="DL4215" s="158"/>
      <c r="DM4215" s="158"/>
      <c r="DN4215" s="158"/>
      <c r="DO4215" s="158"/>
      <c r="DP4215" s="158"/>
      <c r="DQ4215" s="158"/>
      <c r="DR4215" s="158"/>
      <c r="DS4215" s="160"/>
    </row>
    <row r="4216" spans="1:123" s="110" customFormat="1">
      <c r="A4216" s="184"/>
      <c r="B4216" s="180"/>
      <c r="D4216" s="192"/>
      <c r="E4216" s="157"/>
      <c r="F4216" s="158"/>
      <c r="G4216" s="158"/>
      <c r="H4216" s="158"/>
      <c r="I4216" s="158"/>
      <c r="J4216" s="158"/>
      <c r="K4216" s="158"/>
      <c r="L4216" s="158"/>
      <c r="M4216" s="158"/>
      <c r="N4216" s="158"/>
      <c r="O4216" s="158"/>
      <c r="P4216" s="158"/>
      <c r="Q4216" s="158"/>
      <c r="R4216" s="158"/>
      <c r="S4216" s="158"/>
      <c r="T4216" s="158"/>
      <c r="U4216" s="158"/>
      <c r="V4216" s="158"/>
      <c r="W4216" s="158"/>
      <c r="X4216" s="158"/>
      <c r="Y4216" s="158"/>
      <c r="Z4216" s="158"/>
      <c r="AA4216" s="158"/>
      <c r="AB4216" s="158"/>
      <c r="AC4216" s="158"/>
      <c r="AD4216" s="158"/>
      <c r="AE4216" s="158"/>
      <c r="AF4216" s="158"/>
      <c r="AG4216" s="158"/>
      <c r="AH4216" s="158"/>
      <c r="AI4216" s="158"/>
      <c r="AJ4216" s="158"/>
      <c r="AK4216" s="158"/>
      <c r="AL4216" s="158"/>
      <c r="AM4216" s="158"/>
      <c r="AN4216" s="158"/>
      <c r="AO4216" s="158"/>
      <c r="AP4216" s="158"/>
      <c r="AQ4216" s="158"/>
      <c r="AR4216" s="158"/>
      <c r="AS4216" s="158"/>
      <c r="AT4216" s="158"/>
      <c r="AU4216" s="158"/>
      <c r="AV4216" s="158"/>
      <c r="AW4216" s="158"/>
      <c r="AX4216" s="158"/>
      <c r="AY4216" s="158"/>
      <c r="AZ4216" s="158"/>
      <c r="BA4216" s="158"/>
      <c r="BB4216" s="158"/>
      <c r="BC4216" s="158"/>
      <c r="BD4216" s="159"/>
      <c r="BE4216" s="158"/>
      <c r="BF4216" s="158"/>
      <c r="BG4216" s="158"/>
      <c r="BH4216" s="158"/>
      <c r="BI4216" s="159"/>
      <c r="BJ4216" s="158"/>
      <c r="BK4216" s="158"/>
      <c r="BL4216" s="158"/>
      <c r="BM4216" s="158"/>
      <c r="BN4216" s="158"/>
      <c r="BO4216" s="158"/>
      <c r="BP4216" s="158"/>
      <c r="BQ4216" s="158"/>
      <c r="BR4216" s="158"/>
      <c r="BS4216" s="158"/>
      <c r="BT4216" s="158"/>
      <c r="BU4216" s="158"/>
      <c r="BV4216" s="158"/>
      <c r="BW4216" s="158"/>
      <c r="BX4216" s="158"/>
      <c r="BY4216" s="158"/>
      <c r="BZ4216" s="158"/>
      <c r="CA4216" s="158"/>
      <c r="CB4216" s="158"/>
      <c r="CC4216" s="158"/>
      <c r="CD4216" s="158"/>
      <c r="CE4216" s="158"/>
      <c r="CF4216" s="158"/>
      <c r="CG4216" s="158"/>
      <c r="CH4216" s="158"/>
      <c r="CI4216" s="158"/>
      <c r="CJ4216" s="158"/>
      <c r="CK4216" s="158"/>
      <c r="CL4216" s="158"/>
      <c r="CM4216" s="158"/>
      <c r="CN4216" s="158"/>
      <c r="CO4216" s="158"/>
      <c r="CP4216" s="158"/>
      <c r="CQ4216" s="158"/>
      <c r="CR4216" s="158"/>
      <c r="CS4216" s="158"/>
      <c r="CT4216" s="158"/>
      <c r="CU4216" s="158"/>
      <c r="CV4216" s="158"/>
      <c r="CW4216" s="158"/>
      <c r="CX4216" s="158"/>
      <c r="CY4216" s="158"/>
      <c r="CZ4216" s="158"/>
      <c r="DA4216" s="158"/>
      <c r="DB4216" s="158"/>
      <c r="DC4216" s="158"/>
      <c r="DD4216" s="158"/>
      <c r="DE4216" s="158"/>
      <c r="DF4216" s="158"/>
      <c r="DG4216" s="158"/>
      <c r="DH4216" s="158"/>
      <c r="DI4216" s="158"/>
      <c r="DJ4216" s="158"/>
      <c r="DK4216" s="158"/>
      <c r="DL4216" s="158"/>
      <c r="DM4216" s="158"/>
      <c r="DN4216" s="158"/>
      <c r="DO4216" s="158"/>
      <c r="DP4216" s="158"/>
      <c r="DQ4216" s="158"/>
      <c r="DR4216" s="158"/>
      <c r="DS4216" s="160"/>
    </row>
    <row r="4217" spans="1:123" s="110" customFormat="1">
      <c r="A4217" s="184"/>
      <c r="B4217" s="180"/>
      <c r="D4217" s="192"/>
      <c r="E4217" s="157"/>
      <c r="F4217" s="158"/>
      <c r="G4217" s="158"/>
      <c r="H4217" s="158"/>
      <c r="I4217" s="158"/>
      <c r="J4217" s="158"/>
      <c r="K4217" s="158"/>
      <c r="L4217" s="158"/>
      <c r="M4217" s="158"/>
      <c r="N4217" s="158"/>
      <c r="O4217" s="158"/>
      <c r="P4217" s="158"/>
      <c r="Q4217" s="158"/>
      <c r="R4217" s="158"/>
      <c r="S4217" s="158"/>
      <c r="T4217" s="158"/>
      <c r="U4217" s="158"/>
      <c r="V4217" s="158"/>
      <c r="W4217" s="158"/>
      <c r="X4217" s="158"/>
      <c r="Y4217" s="158"/>
      <c r="Z4217" s="158"/>
      <c r="AA4217" s="158"/>
      <c r="AB4217" s="158"/>
      <c r="AC4217" s="158"/>
      <c r="AD4217" s="158"/>
      <c r="AE4217" s="158"/>
      <c r="AF4217" s="158"/>
      <c r="AG4217" s="158"/>
      <c r="AH4217" s="158"/>
      <c r="AI4217" s="158"/>
      <c r="AJ4217" s="158"/>
      <c r="AK4217" s="158"/>
      <c r="AL4217" s="158"/>
      <c r="AM4217" s="158"/>
      <c r="AN4217" s="158"/>
      <c r="AO4217" s="158"/>
      <c r="AP4217" s="158"/>
      <c r="AQ4217" s="158"/>
      <c r="AR4217" s="158"/>
      <c r="AS4217" s="158"/>
      <c r="AT4217" s="158"/>
      <c r="AU4217" s="158"/>
      <c r="AV4217" s="158"/>
      <c r="AW4217" s="158"/>
      <c r="AX4217" s="158"/>
      <c r="AY4217" s="158"/>
      <c r="AZ4217" s="158"/>
      <c r="BA4217" s="158"/>
      <c r="BB4217" s="158"/>
      <c r="BC4217" s="158"/>
      <c r="BD4217" s="159"/>
      <c r="BE4217" s="158"/>
      <c r="BF4217" s="158"/>
      <c r="BG4217" s="158"/>
      <c r="BH4217" s="158"/>
      <c r="BI4217" s="159"/>
      <c r="BJ4217" s="158"/>
      <c r="BK4217" s="158"/>
      <c r="BL4217" s="158"/>
      <c r="BM4217" s="158"/>
      <c r="BN4217" s="158"/>
      <c r="BO4217" s="158"/>
      <c r="BP4217" s="158"/>
      <c r="BQ4217" s="158"/>
      <c r="BR4217" s="158"/>
      <c r="BS4217" s="158"/>
      <c r="BT4217" s="158"/>
      <c r="BU4217" s="158"/>
      <c r="BV4217" s="158"/>
      <c r="BW4217" s="158"/>
      <c r="BX4217" s="158"/>
      <c r="BY4217" s="158"/>
      <c r="BZ4217" s="158"/>
      <c r="CA4217" s="158"/>
      <c r="CB4217" s="158"/>
      <c r="CC4217" s="158"/>
      <c r="CD4217" s="158"/>
      <c r="CE4217" s="158"/>
      <c r="CF4217" s="158"/>
      <c r="CG4217" s="158"/>
      <c r="CH4217" s="158"/>
      <c r="CI4217" s="158"/>
      <c r="CJ4217" s="158"/>
      <c r="CK4217" s="158"/>
      <c r="CL4217" s="158"/>
      <c r="CM4217" s="158"/>
      <c r="CN4217" s="158"/>
      <c r="CO4217" s="158"/>
      <c r="CP4217" s="158"/>
      <c r="CQ4217" s="158"/>
      <c r="CR4217" s="158"/>
      <c r="CS4217" s="158"/>
      <c r="CT4217" s="158"/>
      <c r="CU4217" s="158"/>
      <c r="CV4217" s="158"/>
      <c r="CW4217" s="158"/>
      <c r="CX4217" s="158"/>
      <c r="CY4217" s="158"/>
      <c r="CZ4217" s="158"/>
      <c r="DA4217" s="158"/>
      <c r="DB4217" s="158"/>
      <c r="DC4217" s="158"/>
      <c r="DD4217" s="158"/>
      <c r="DE4217" s="158"/>
      <c r="DF4217" s="158"/>
      <c r="DG4217" s="158"/>
      <c r="DH4217" s="158"/>
      <c r="DI4217" s="158"/>
      <c r="DJ4217" s="158"/>
      <c r="DK4217" s="158"/>
      <c r="DL4217" s="158"/>
      <c r="DM4217" s="158"/>
      <c r="DN4217" s="158"/>
      <c r="DO4217" s="158"/>
      <c r="DP4217" s="158"/>
      <c r="DQ4217" s="158"/>
      <c r="DR4217" s="158"/>
      <c r="DS4217" s="160"/>
    </row>
    <row r="4218" spans="1:123" s="110" customFormat="1">
      <c r="A4218" s="184"/>
      <c r="B4218" s="180"/>
      <c r="D4218" s="192"/>
      <c r="E4218" s="157"/>
      <c r="F4218" s="158"/>
      <c r="G4218" s="158"/>
      <c r="H4218" s="158"/>
      <c r="I4218" s="158"/>
      <c r="J4218" s="158"/>
      <c r="K4218" s="158"/>
      <c r="L4218" s="158"/>
      <c r="M4218" s="158"/>
      <c r="N4218" s="158"/>
      <c r="O4218" s="158"/>
      <c r="P4218" s="158"/>
      <c r="Q4218" s="158"/>
      <c r="R4218" s="158"/>
      <c r="S4218" s="158"/>
      <c r="T4218" s="158"/>
      <c r="U4218" s="158"/>
      <c r="V4218" s="158"/>
      <c r="W4218" s="158"/>
      <c r="X4218" s="158"/>
      <c r="Y4218" s="158"/>
      <c r="Z4218" s="158"/>
      <c r="AA4218" s="158"/>
      <c r="AB4218" s="158"/>
      <c r="AC4218" s="158"/>
      <c r="AD4218" s="158"/>
      <c r="AE4218" s="158"/>
      <c r="AF4218" s="158"/>
      <c r="AG4218" s="158"/>
      <c r="AH4218" s="158"/>
      <c r="AI4218" s="158"/>
      <c r="AJ4218" s="158"/>
      <c r="AK4218" s="158"/>
      <c r="AL4218" s="158"/>
      <c r="AM4218" s="158"/>
      <c r="AN4218" s="158"/>
      <c r="AO4218" s="158"/>
      <c r="AP4218" s="158"/>
      <c r="AQ4218" s="158"/>
      <c r="AR4218" s="158"/>
      <c r="AS4218" s="158"/>
      <c r="AT4218" s="158"/>
      <c r="AU4218" s="158"/>
      <c r="AV4218" s="158"/>
      <c r="AW4218" s="158"/>
      <c r="AX4218" s="158"/>
      <c r="AY4218" s="158"/>
      <c r="AZ4218" s="158"/>
      <c r="BA4218" s="158"/>
      <c r="BB4218" s="158"/>
      <c r="BC4218" s="158"/>
      <c r="BD4218" s="159"/>
      <c r="BE4218" s="158"/>
      <c r="BF4218" s="158"/>
      <c r="BG4218" s="158"/>
      <c r="BH4218" s="158"/>
      <c r="BI4218" s="159"/>
      <c r="BJ4218" s="158"/>
      <c r="BK4218" s="158"/>
      <c r="BL4218" s="158"/>
      <c r="BM4218" s="158"/>
      <c r="BN4218" s="158"/>
      <c r="BO4218" s="158"/>
      <c r="BP4218" s="158"/>
      <c r="BQ4218" s="158"/>
      <c r="BR4218" s="158"/>
      <c r="BS4218" s="158"/>
      <c r="BT4218" s="158"/>
      <c r="BU4218" s="158"/>
      <c r="BV4218" s="158"/>
      <c r="BW4218" s="158"/>
      <c r="BX4218" s="158"/>
      <c r="BY4218" s="158"/>
      <c r="BZ4218" s="158"/>
      <c r="CA4218" s="158"/>
      <c r="CB4218" s="158"/>
      <c r="CC4218" s="158"/>
      <c r="CD4218" s="158"/>
      <c r="CE4218" s="158"/>
      <c r="CF4218" s="158"/>
      <c r="CG4218" s="158"/>
      <c r="CH4218" s="158"/>
      <c r="CI4218" s="158"/>
      <c r="CJ4218" s="158"/>
      <c r="CK4218" s="158"/>
      <c r="CL4218" s="158"/>
      <c r="CM4218" s="158"/>
      <c r="CN4218" s="158"/>
      <c r="CO4218" s="158"/>
      <c r="CP4218" s="158"/>
      <c r="CQ4218" s="158"/>
      <c r="CR4218" s="158"/>
      <c r="CS4218" s="158"/>
      <c r="CT4218" s="158"/>
      <c r="CU4218" s="158"/>
      <c r="CV4218" s="158"/>
      <c r="CW4218" s="158"/>
      <c r="CX4218" s="158"/>
      <c r="CY4218" s="158"/>
      <c r="CZ4218" s="158"/>
      <c r="DA4218" s="158"/>
      <c r="DB4218" s="158"/>
      <c r="DC4218" s="158"/>
      <c r="DD4218" s="158"/>
      <c r="DE4218" s="158"/>
      <c r="DF4218" s="158"/>
      <c r="DG4218" s="158"/>
      <c r="DH4218" s="158"/>
      <c r="DI4218" s="158"/>
      <c r="DJ4218" s="158"/>
      <c r="DK4218" s="158"/>
      <c r="DL4218" s="158"/>
      <c r="DM4218" s="158"/>
      <c r="DN4218" s="158"/>
      <c r="DO4218" s="158"/>
      <c r="DP4218" s="158"/>
      <c r="DQ4218" s="158"/>
      <c r="DR4218" s="158"/>
      <c r="DS4218" s="160"/>
    </row>
    <row r="4219" spans="1:123" s="110" customFormat="1">
      <c r="A4219" s="184"/>
      <c r="B4219" s="180"/>
      <c r="D4219" s="192"/>
      <c r="E4219" s="157"/>
      <c r="F4219" s="158"/>
      <c r="G4219" s="158"/>
      <c r="H4219" s="158"/>
      <c r="I4219" s="158"/>
      <c r="J4219" s="158"/>
      <c r="K4219" s="158"/>
      <c r="L4219" s="158"/>
      <c r="M4219" s="158"/>
      <c r="N4219" s="158"/>
      <c r="O4219" s="158"/>
      <c r="P4219" s="158"/>
      <c r="Q4219" s="158"/>
      <c r="R4219" s="158"/>
      <c r="S4219" s="158"/>
      <c r="T4219" s="158"/>
      <c r="U4219" s="158"/>
      <c r="V4219" s="158"/>
      <c r="W4219" s="158"/>
      <c r="X4219" s="158"/>
      <c r="Y4219" s="158"/>
      <c r="Z4219" s="158"/>
      <c r="AA4219" s="158"/>
      <c r="AB4219" s="158"/>
      <c r="AC4219" s="158"/>
      <c r="AD4219" s="158"/>
      <c r="AE4219" s="158"/>
      <c r="AF4219" s="158"/>
      <c r="AG4219" s="158"/>
      <c r="AH4219" s="158"/>
      <c r="AI4219" s="158"/>
      <c r="AJ4219" s="158"/>
      <c r="AK4219" s="158"/>
      <c r="AL4219" s="158"/>
      <c r="AM4219" s="158"/>
      <c r="AN4219" s="158"/>
      <c r="AO4219" s="158"/>
      <c r="AP4219" s="158"/>
      <c r="AQ4219" s="158"/>
      <c r="AR4219" s="158"/>
      <c r="AS4219" s="158"/>
      <c r="AT4219" s="158"/>
      <c r="AU4219" s="158"/>
      <c r="AV4219" s="158"/>
      <c r="AW4219" s="158"/>
      <c r="AX4219" s="158"/>
      <c r="AY4219" s="158"/>
      <c r="AZ4219" s="158"/>
      <c r="BA4219" s="158"/>
      <c r="BB4219" s="158"/>
      <c r="BC4219" s="158"/>
      <c r="BD4219" s="159"/>
      <c r="BE4219" s="158"/>
      <c r="BF4219" s="158"/>
      <c r="BG4219" s="158"/>
      <c r="BH4219" s="158"/>
      <c r="BI4219" s="159"/>
      <c r="BJ4219" s="158"/>
      <c r="BK4219" s="158"/>
      <c r="BL4219" s="158"/>
      <c r="BM4219" s="158"/>
      <c r="BN4219" s="158"/>
      <c r="BO4219" s="158"/>
      <c r="BP4219" s="158"/>
      <c r="BQ4219" s="158"/>
      <c r="BR4219" s="158"/>
      <c r="BS4219" s="158"/>
      <c r="BT4219" s="158"/>
      <c r="BU4219" s="158"/>
      <c r="BV4219" s="158"/>
      <c r="BW4219" s="158"/>
      <c r="BX4219" s="158"/>
      <c r="BY4219" s="158"/>
      <c r="BZ4219" s="158"/>
      <c r="CA4219" s="158"/>
      <c r="CB4219" s="158"/>
      <c r="CC4219" s="158"/>
      <c r="CD4219" s="158"/>
      <c r="CE4219" s="158"/>
      <c r="CF4219" s="158"/>
      <c r="CG4219" s="158"/>
      <c r="CH4219" s="158"/>
      <c r="CI4219" s="158"/>
      <c r="CJ4219" s="158"/>
      <c r="CK4219" s="158"/>
      <c r="CL4219" s="158"/>
      <c r="CM4219" s="158"/>
      <c r="CN4219" s="158"/>
      <c r="CO4219" s="158"/>
      <c r="CP4219" s="158"/>
      <c r="CQ4219" s="158"/>
      <c r="CR4219" s="158"/>
      <c r="CS4219" s="158"/>
      <c r="CT4219" s="158"/>
      <c r="CU4219" s="158"/>
      <c r="CV4219" s="158"/>
      <c r="CW4219" s="158"/>
      <c r="CX4219" s="158"/>
      <c r="CY4219" s="158"/>
      <c r="CZ4219" s="158"/>
      <c r="DA4219" s="158"/>
      <c r="DB4219" s="158"/>
      <c r="DC4219" s="158"/>
      <c r="DD4219" s="158"/>
      <c r="DE4219" s="158"/>
      <c r="DF4219" s="158"/>
      <c r="DG4219" s="158"/>
      <c r="DH4219" s="158"/>
      <c r="DI4219" s="158"/>
      <c r="DJ4219" s="158"/>
      <c r="DK4219" s="158"/>
      <c r="DL4219" s="158"/>
      <c r="DM4219" s="158"/>
      <c r="DN4219" s="158"/>
      <c r="DO4219" s="158"/>
      <c r="DP4219" s="158"/>
      <c r="DQ4219" s="158"/>
      <c r="DR4219" s="158"/>
      <c r="DS4219" s="160"/>
    </row>
    <row r="4220" spans="1:123" s="110" customFormat="1">
      <c r="A4220" s="184"/>
      <c r="B4220" s="180"/>
      <c r="D4220" s="192"/>
      <c r="E4220" s="157"/>
      <c r="F4220" s="158"/>
      <c r="G4220" s="158"/>
      <c r="H4220" s="158"/>
      <c r="I4220" s="158"/>
      <c r="J4220" s="158"/>
      <c r="K4220" s="158"/>
      <c r="L4220" s="158"/>
      <c r="M4220" s="158"/>
      <c r="N4220" s="158"/>
      <c r="O4220" s="158"/>
      <c r="P4220" s="158"/>
      <c r="Q4220" s="158"/>
      <c r="R4220" s="158"/>
      <c r="S4220" s="158"/>
      <c r="T4220" s="158"/>
      <c r="U4220" s="158"/>
      <c r="V4220" s="158"/>
      <c r="W4220" s="158"/>
      <c r="X4220" s="158"/>
      <c r="Y4220" s="158"/>
      <c r="Z4220" s="158"/>
      <c r="AA4220" s="158"/>
      <c r="AB4220" s="158"/>
      <c r="AC4220" s="158"/>
      <c r="AD4220" s="158"/>
      <c r="AE4220" s="158"/>
      <c r="AF4220" s="158"/>
      <c r="AG4220" s="158"/>
      <c r="AH4220" s="158"/>
      <c r="AI4220" s="158"/>
      <c r="AJ4220" s="158"/>
      <c r="AK4220" s="158"/>
      <c r="AL4220" s="158"/>
      <c r="AM4220" s="158"/>
      <c r="AN4220" s="158"/>
      <c r="AO4220" s="158"/>
      <c r="AP4220" s="158"/>
      <c r="AQ4220" s="158"/>
      <c r="AR4220" s="158"/>
      <c r="AS4220" s="158"/>
      <c r="AT4220" s="158"/>
      <c r="AU4220" s="158"/>
      <c r="AV4220" s="158"/>
      <c r="AW4220" s="158"/>
      <c r="AX4220" s="158"/>
      <c r="AY4220" s="158"/>
      <c r="AZ4220" s="158"/>
      <c r="BA4220" s="158"/>
      <c r="BB4220" s="158"/>
      <c r="BC4220" s="158"/>
      <c r="BD4220" s="159"/>
      <c r="BE4220" s="158"/>
      <c r="BF4220" s="158"/>
      <c r="BG4220" s="158"/>
      <c r="BH4220" s="158"/>
      <c r="BI4220" s="159"/>
      <c r="BJ4220" s="158"/>
      <c r="BK4220" s="158"/>
      <c r="BL4220" s="158"/>
      <c r="BM4220" s="158"/>
      <c r="BN4220" s="158"/>
      <c r="BO4220" s="158"/>
      <c r="BP4220" s="158"/>
      <c r="BQ4220" s="158"/>
      <c r="BR4220" s="158"/>
      <c r="BS4220" s="158"/>
      <c r="BT4220" s="158"/>
      <c r="BU4220" s="158"/>
      <c r="BV4220" s="158"/>
      <c r="BW4220" s="158"/>
      <c r="BX4220" s="158"/>
      <c r="BY4220" s="158"/>
      <c r="BZ4220" s="158"/>
      <c r="CA4220" s="158"/>
      <c r="CB4220" s="158"/>
      <c r="CC4220" s="158"/>
      <c r="CD4220" s="158"/>
      <c r="CE4220" s="158"/>
      <c r="CF4220" s="158"/>
      <c r="CG4220" s="158"/>
      <c r="CH4220" s="158"/>
      <c r="CI4220" s="158"/>
      <c r="CJ4220" s="158"/>
      <c r="CK4220" s="158"/>
      <c r="CL4220" s="158"/>
      <c r="CM4220" s="158"/>
      <c r="CN4220" s="158"/>
      <c r="CO4220" s="158"/>
      <c r="CP4220" s="158"/>
      <c r="CQ4220" s="158"/>
      <c r="CR4220" s="158"/>
      <c r="CS4220" s="158"/>
      <c r="CT4220" s="158"/>
      <c r="CU4220" s="158"/>
      <c r="CV4220" s="158"/>
      <c r="CW4220" s="158"/>
      <c r="CX4220" s="158"/>
      <c r="CY4220" s="158"/>
      <c r="CZ4220" s="158"/>
      <c r="DA4220" s="158"/>
      <c r="DB4220" s="158"/>
      <c r="DC4220" s="158"/>
      <c r="DD4220" s="158"/>
      <c r="DE4220" s="158"/>
      <c r="DF4220" s="158"/>
      <c r="DG4220" s="158"/>
      <c r="DH4220" s="158"/>
      <c r="DI4220" s="158"/>
      <c r="DJ4220" s="158"/>
      <c r="DK4220" s="158"/>
      <c r="DL4220" s="158"/>
      <c r="DM4220" s="158"/>
      <c r="DN4220" s="158"/>
      <c r="DO4220" s="158"/>
      <c r="DP4220" s="158"/>
      <c r="DQ4220" s="158"/>
      <c r="DR4220" s="158"/>
      <c r="DS4220" s="160"/>
    </row>
    <row r="4221" spans="1:123" s="110" customFormat="1">
      <c r="A4221" s="184"/>
      <c r="B4221" s="180"/>
      <c r="D4221" s="192"/>
      <c r="E4221" s="157"/>
      <c r="F4221" s="158"/>
      <c r="G4221" s="158"/>
      <c r="H4221" s="158"/>
      <c r="I4221" s="158"/>
      <c r="J4221" s="158"/>
      <c r="K4221" s="158"/>
      <c r="L4221" s="158"/>
      <c r="M4221" s="158"/>
      <c r="N4221" s="158"/>
      <c r="O4221" s="158"/>
      <c r="P4221" s="158"/>
      <c r="Q4221" s="158"/>
      <c r="R4221" s="158"/>
      <c r="S4221" s="158"/>
      <c r="T4221" s="158"/>
      <c r="U4221" s="158"/>
      <c r="V4221" s="158"/>
      <c r="W4221" s="158"/>
      <c r="X4221" s="158"/>
      <c r="Y4221" s="158"/>
      <c r="Z4221" s="158"/>
      <c r="AA4221" s="158"/>
      <c r="AB4221" s="158"/>
      <c r="AC4221" s="158"/>
      <c r="AD4221" s="158"/>
      <c r="AE4221" s="158"/>
      <c r="AF4221" s="158"/>
      <c r="AG4221" s="158"/>
      <c r="AH4221" s="158"/>
      <c r="AI4221" s="158"/>
      <c r="AJ4221" s="158"/>
      <c r="AK4221" s="158"/>
      <c r="AL4221" s="158"/>
      <c r="AM4221" s="158"/>
      <c r="AN4221" s="158"/>
      <c r="AO4221" s="158"/>
      <c r="AP4221" s="158"/>
      <c r="AQ4221" s="158"/>
      <c r="AR4221" s="158"/>
      <c r="AS4221" s="158"/>
      <c r="AT4221" s="158"/>
      <c r="AU4221" s="158"/>
      <c r="AV4221" s="158"/>
      <c r="AW4221" s="158"/>
      <c r="AX4221" s="158"/>
      <c r="AY4221" s="158"/>
      <c r="AZ4221" s="158"/>
      <c r="BA4221" s="158"/>
      <c r="BB4221" s="158"/>
      <c r="BC4221" s="158"/>
      <c r="BD4221" s="159"/>
      <c r="BE4221" s="158"/>
      <c r="BF4221" s="158"/>
      <c r="BG4221" s="158"/>
      <c r="BH4221" s="158"/>
      <c r="BI4221" s="159"/>
      <c r="BJ4221" s="158"/>
      <c r="BK4221" s="158"/>
      <c r="BL4221" s="158"/>
      <c r="BM4221" s="158"/>
      <c r="BN4221" s="158"/>
      <c r="BO4221" s="158"/>
      <c r="BP4221" s="158"/>
      <c r="BQ4221" s="158"/>
      <c r="BR4221" s="158"/>
      <c r="BS4221" s="158"/>
      <c r="BT4221" s="158"/>
      <c r="BU4221" s="158"/>
      <c r="BV4221" s="158"/>
      <c r="BW4221" s="158"/>
      <c r="BX4221" s="158"/>
      <c r="BY4221" s="158"/>
      <c r="BZ4221" s="158"/>
      <c r="CA4221" s="158"/>
      <c r="CB4221" s="158"/>
      <c r="CC4221" s="158"/>
      <c r="CD4221" s="158"/>
      <c r="CE4221" s="158"/>
      <c r="CF4221" s="158"/>
      <c r="CG4221" s="158"/>
      <c r="CH4221" s="158"/>
      <c r="CI4221" s="158"/>
      <c r="CJ4221" s="158"/>
      <c r="CK4221" s="158"/>
      <c r="CL4221" s="158"/>
      <c r="CM4221" s="158"/>
      <c r="CN4221" s="158"/>
      <c r="CO4221" s="158"/>
      <c r="CP4221" s="158"/>
      <c r="CQ4221" s="158"/>
      <c r="CR4221" s="158"/>
      <c r="CS4221" s="158"/>
      <c r="CT4221" s="158"/>
      <c r="CU4221" s="158"/>
      <c r="CV4221" s="158"/>
      <c r="CW4221" s="158"/>
      <c r="CX4221" s="158"/>
      <c r="CY4221" s="158"/>
      <c r="CZ4221" s="158"/>
      <c r="DA4221" s="158"/>
      <c r="DB4221" s="158"/>
      <c r="DC4221" s="158"/>
      <c r="DD4221" s="158"/>
      <c r="DE4221" s="158"/>
      <c r="DF4221" s="158"/>
      <c r="DG4221" s="158"/>
      <c r="DH4221" s="158"/>
      <c r="DI4221" s="158"/>
      <c r="DJ4221" s="158"/>
      <c r="DK4221" s="158"/>
      <c r="DL4221" s="158"/>
      <c r="DM4221" s="158"/>
      <c r="DN4221" s="158"/>
      <c r="DO4221" s="158"/>
      <c r="DP4221" s="158"/>
      <c r="DQ4221" s="158"/>
      <c r="DR4221" s="158"/>
      <c r="DS4221" s="160"/>
    </row>
    <row r="4222" spans="1:123" s="110" customFormat="1">
      <c r="A4222" s="184"/>
      <c r="B4222" s="180"/>
      <c r="D4222" s="192"/>
      <c r="E4222" s="157"/>
      <c r="F4222" s="158"/>
      <c r="G4222" s="158"/>
      <c r="H4222" s="158"/>
      <c r="I4222" s="158"/>
      <c r="J4222" s="158"/>
      <c r="K4222" s="158"/>
      <c r="L4222" s="158"/>
      <c r="M4222" s="158"/>
      <c r="N4222" s="158"/>
      <c r="O4222" s="158"/>
      <c r="P4222" s="158"/>
      <c r="Q4222" s="158"/>
      <c r="R4222" s="158"/>
      <c r="S4222" s="158"/>
      <c r="T4222" s="158"/>
      <c r="U4222" s="158"/>
      <c r="V4222" s="158"/>
      <c r="W4222" s="158"/>
      <c r="X4222" s="158"/>
      <c r="Y4222" s="158"/>
      <c r="Z4222" s="158"/>
      <c r="AA4222" s="158"/>
      <c r="AB4222" s="158"/>
      <c r="AC4222" s="158"/>
      <c r="AD4222" s="158"/>
      <c r="AE4222" s="158"/>
      <c r="AF4222" s="158"/>
      <c r="AG4222" s="158"/>
      <c r="AH4222" s="158"/>
      <c r="AI4222" s="158"/>
      <c r="AJ4222" s="158"/>
      <c r="AK4222" s="158"/>
      <c r="AL4222" s="158"/>
      <c r="AM4222" s="158"/>
      <c r="AN4222" s="158"/>
      <c r="AO4222" s="158"/>
      <c r="AP4222" s="158"/>
      <c r="AQ4222" s="158"/>
      <c r="AR4222" s="158"/>
      <c r="AS4222" s="158"/>
      <c r="AT4222" s="158"/>
      <c r="AU4222" s="158"/>
      <c r="AV4222" s="158"/>
      <c r="AW4222" s="158"/>
      <c r="AX4222" s="158"/>
      <c r="AY4222" s="158"/>
      <c r="AZ4222" s="158"/>
      <c r="BA4222" s="158"/>
      <c r="BB4222" s="158"/>
      <c r="BC4222" s="158"/>
      <c r="BD4222" s="159"/>
      <c r="BE4222" s="158"/>
      <c r="BF4222" s="158"/>
      <c r="BG4222" s="158"/>
      <c r="BH4222" s="158"/>
      <c r="BI4222" s="159"/>
      <c r="BJ4222" s="158"/>
      <c r="BK4222" s="158"/>
      <c r="BL4222" s="158"/>
      <c r="BM4222" s="158"/>
      <c r="BN4222" s="158"/>
      <c r="BO4222" s="158"/>
      <c r="BP4222" s="158"/>
      <c r="BQ4222" s="158"/>
      <c r="BR4222" s="158"/>
      <c r="BS4222" s="158"/>
      <c r="BT4222" s="158"/>
      <c r="BU4222" s="158"/>
      <c r="BV4222" s="158"/>
      <c r="BW4222" s="158"/>
      <c r="BX4222" s="158"/>
      <c r="BY4222" s="158"/>
      <c r="BZ4222" s="158"/>
      <c r="CA4222" s="158"/>
      <c r="CB4222" s="158"/>
      <c r="CC4222" s="158"/>
      <c r="CD4222" s="158"/>
      <c r="CE4222" s="158"/>
      <c r="CF4222" s="158"/>
      <c r="CG4222" s="158"/>
      <c r="CH4222" s="158"/>
      <c r="CI4222" s="158"/>
      <c r="CJ4222" s="158"/>
      <c r="CK4222" s="158"/>
      <c r="CL4222" s="158"/>
      <c r="CM4222" s="158"/>
      <c r="CN4222" s="158"/>
      <c r="CO4222" s="158"/>
      <c r="CP4222" s="158"/>
      <c r="CQ4222" s="158"/>
      <c r="CR4222" s="158"/>
      <c r="CS4222" s="158"/>
      <c r="CT4222" s="158"/>
      <c r="CU4222" s="158"/>
      <c r="CV4222" s="158"/>
      <c r="CW4222" s="158"/>
      <c r="CX4222" s="158"/>
      <c r="CY4222" s="158"/>
      <c r="CZ4222" s="158"/>
      <c r="DA4222" s="158"/>
      <c r="DB4222" s="158"/>
      <c r="DC4222" s="158"/>
      <c r="DD4222" s="158"/>
      <c r="DE4222" s="158"/>
      <c r="DF4222" s="158"/>
      <c r="DG4222" s="158"/>
      <c r="DH4222" s="158"/>
      <c r="DI4222" s="158"/>
      <c r="DJ4222" s="158"/>
      <c r="DK4222" s="158"/>
      <c r="DL4222" s="158"/>
      <c r="DM4222" s="158"/>
      <c r="DN4222" s="158"/>
      <c r="DO4222" s="158"/>
      <c r="DP4222" s="158"/>
      <c r="DQ4222" s="158"/>
      <c r="DR4222" s="158"/>
      <c r="DS4222" s="160"/>
    </row>
    <row r="4223" spans="1:123" s="110" customFormat="1">
      <c r="A4223" s="184"/>
      <c r="B4223" s="180"/>
      <c r="D4223" s="192"/>
      <c r="E4223" s="157"/>
      <c r="F4223" s="158"/>
      <c r="G4223" s="158"/>
      <c r="H4223" s="158"/>
      <c r="I4223" s="158"/>
      <c r="J4223" s="158"/>
      <c r="K4223" s="158"/>
      <c r="L4223" s="158"/>
      <c r="M4223" s="158"/>
      <c r="N4223" s="158"/>
      <c r="O4223" s="158"/>
      <c r="P4223" s="158"/>
      <c r="Q4223" s="158"/>
      <c r="R4223" s="158"/>
      <c r="S4223" s="158"/>
      <c r="T4223" s="158"/>
      <c r="U4223" s="158"/>
      <c r="V4223" s="158"/>
      <c r="W4223" s="158"/>
      <c r="X4223" s="158"/>
      <c r="Y4223" s="158"/>
      <c r="Z4223" s="158"/>
      <c r="AA4223" s="158"/>
      <c r="AB4223" s="158"/>
      <c r="AC4223" s="158"/>
      <c r="AD4223" s="158"/>
      <c r="AE4223" s="158"/>
      <c r="AF4223" s="158"/>
      <c r="AG4223" s="158"/>
      <c r="AH4223" s="158"/>
      <c r="AI4223" s="158"/>
      <c r="AJ4223" s="158"/>
      <c r="AK4223" s="158"/>
      <c r="AL4223" s="158"/>
      <c r="AM4223" s="158"/>
      <c r="AN4223" s="158"/>
      <c r="AO4223" s="158"/>
      <c r="AP4223" s="158"/>
      <c r="AQ4223" s="158"/>
      <c r="AR4223" s="158"/>
      <c r="AS4223" s="158"/>
      <c r="AT4223" s="158"/>
      <c r="AU4223" s="158"/>
      <c r="AV4223" s="158"/>
      <c r="AW4223" s="158"/>
      <c r="AX4223" s="158"/>
      <c r="AY4223" s="158"/>
      <c r="AZ4223" s="158"/>
      <c r="BA4223" s="158"/>
      <c r="BB4223" s="158"/>
      <c r="BC4223" s="158"/>
      <c r="BD4223" s="159"/>
      <c r="BE4223" s="158"/>
      <c r="BF4223" s="158"/>
      <c r="BG4223" s="158"/>
      <c r="BH4223" s="158"/>
      <c r="BI4223" s="159"/>
      <c r="BJ4223" s="158"/>
      <c r="BK4223" s="158"/>
      <c r="BL4223" s="158"/>
      <c r="BM4223" s="158"/>
      <c r="BN4223" s="158"/>
      <c r="BO4223" s="158"/>
      <c r="BP4223" s="158"/>
      <c r="BQ4223" s="158"/>
      <c r="BR4223" s="158"/>
      <c r="BS4223" s="158"/>
      <c r="BT4223" s="158"/>
      <c r="BU4223" s="158"/>
      <c r="BV4223" s="158"/>
      <c r="BW4223" s="158"/>
      <c r="BX4223" s="158"/>
      <c r="BY4223" s="158"/>
      <c r="BZ4223" s="158"/>
      <c r="CA4223" s="158"/>
      <c r="CB4223" s="158"/>
      <c r="CC4223" s="158"/>
      <c r="CD4223" s="158"/>
      <c r="CE4223" s="158"/>
      <c r="CF4223" s="158"/>
      <c r="CG4223" s="158"/>
      <c r="CH4223" s="158"/>
      <c r="CI4223" s="158"/>
      <c r="CJ4223" s="158"/>
      <c r="CK4223" s="158"/>
      <c r="CL4223" s="158"/>
      <c r="CM4223" s="158"/>
      <c r="CN4223" s="158"/>
      <c r="CO4223" s="158"/>
      <c r="CP4223" s="158"/>
      <c r="CQ4223" s="158"/>
      <c r="CR4223" s="158"/>
      <c r="CS4223" s="158"/>
      <c r="CT4223" s="158"/>
      <c r="CU4223" s="158"/>
      <c r="CV4223" s="158"/>
      <c r="CW4223" s="158"/>
      <c r="CX4223" s="158"/>
      <c r="CY4223" s="158"/>
      <c r="CZ4223" s="158"/>
      <c r="DA4223" s="158"/>
      <c r="DB4223" s="158"/>
      <c r="DC4223" s="158"/>
      <c r="DD4223" s="158"/>
      <c r="DE4223" s="158"/>
      <c r="DF4223" s="158"/>
      <c r="DG4223" s="158"/>
      <c r="DH4223" s="158"/>
      <c r="DI4223" s="158"/>
      <c r="DJ4223" s="158"/>
      <c r="DK4223" s="158"/>
      <c r="DL4223" s="158"/>
      <c r="DM4223" s="158"/>
      <c r="DN4223" s="158"/>
      <c r="DO4223" s="158"/>
      <c r="DP4223" s="158"/>
      <c r="DQ4223" s="158"/>
      <c r="DR4223" s="158"/>
      <c r="DS4223" s="160"/>
    </row>
    <row r="4224" spans="1:123" s="110" customFormat="1">
      <c r="A4224" s="184"/>
      <c r="B4224" s="180"/>
      <c r="D4224" s="192"/>
      <c r="E4224" s="157"/>
      <c r="F4224" s="158"/>
      <c r="G4224" s="158"/>
      <c r="H4224" s="158"/>
      <c r="I4224" s="158"/>
      <c r="J4224" s="158"/>
      <c r="K4224" s="158"/>
      <c r="L4224" s="158"/>
      <c r="M4224" s="158"/>
      <c r="N4224" s="158"/>
      <c r="O4224" s="158"/>
      <c r="P4224" s="158"/>
      <c r="Q4224" s="158"/>
      <c r="R4224" s="158"/>
      <c r="S4224" s="158"/>
      <c r="T4224" s="158"/>
      <c r="U4224" s="158"/>
      <c r="V4224" s="158"/>
      <c r="W4224" s="158"/>
      <c r="X4224" s="158"/>
      <c r="Y4224" s="158"/>
      <c r="Z4224" s="158"/>
      <c r="AA4224" s="158"/>
      <c r="AB4224" s="158"/>
      <c r="AC4224" s="158"/>
      <c r="AD4224" s="158"/>
      <c r="AE4224" s="158"/>
      <c r="AF4224" s="158"/>
      <c r="AG4224" s="158"/>
      <c r="AH4224" s="158"/>
      <c r="AI4224" s="158"/>
      <c r="AJ4224" s="158"/>
      <c r="AK4224" s="158"/>
      <c r="AL4224" s="158"/>
      <c r="AM4224" s="158"/>
      <c r="AN4224" s="158"/>
      <c r="AO4224" s="158"/>
      <c r="AP4224" s="158"/>
      <c r="AQ4224" s="158"/>
      <c r="AR4224" s="158"/>
      <c r="AS4224" s="158"/>
      <c r="AT4224" s="158"/>
      <c r="AU4224" s="158"/>
      <c r="AV4224" s="158"/>
      <c r="AW4224" s="158"/>
      <c r="AX4224" s="158"/>
      <c r="AY4224" s="158"/>
      <c r="AZ4224" s="158"/>
      <c r="BA4224" s="158"/>
      <c r="BB4224" s="158"/>
      <c r="BC4224" s="158"/>
      <c r="BD4224" s="159"/>
      <c r="BE4224" s="158"/>
      <c r="BF4224" s="158"/>
      <c r="BG4224" s="158"/>
      <c r="BH4224" s="158"/>
      <c r="BI4224" s="159"/>
      <c r="BJ4224" s="158"/>
      <c r="BK4224" s="158"/>
      <c r="BL4224" s="158"/>
      <c r="BM4224" s="158"/>
      <c r="BN4224" s="158"/>
      <c r="BO4224" s="158"/>
      <c r="BP4224" s="158"/>
      <c r="BQ4224" s="158"/>
      <c r="BR4224" s="158"/>
      <c r="BS4224" s="158"/>
      <c r="BT4224" s="158"/>
      <c r="BU4224" s="158"/>
      <c r="BV4224" s="158"/>
      <c r="BW4224" s="158"/>
      <c r="BX4224" s="158"/>
      <c r="BY4224" s="158"/>
      <c r="BZ4224" s="158"/>
      <c r="CA4224" s="158"/>
      <c r="CB4224" s="158"/>
      <c r="CC4224" s="158"/>
      <c r="CD4224" s="158"/>
      <c r="CE4224" s="158"/>
      <c r="CF4224" s="158"/>
      <c r="CG4224" s="158"/>
      <c r="CH4224" s="158"/>
      <c r="CI4224" s="158"/>
      <c r="CJ4224" s="158"/>
      <c r="CK4224" s="158"/>
      <c r="CL4224" s="158"/>
      <c r="CM4224" s="158"/>
      <c r="CN4224" s="158"/>
      <c r="CO4224" s="158"/>
      <c r="CP4224" s="158"/>
      <c r="CQ4224" s="158"/>
      <c r="CR4224" s="158"/>
      <c r="CS4224" s="158"/>
      <c r="CT4224" s="158"/>
      <c r="CU4224" s="158"/>
      <c r="CV4224" s="158"/>
      <c r="CW4224" s="158"/>
      <c r="CX4224" s="158"/>
      <c r="CY4224" s="158"/>
      <c r="CZ4224" s="158"/>
      <c r="DA4224" s="158"/>
      <c r="DB4224" s="158"/>
      <c r="DC4224" s="158"/>
      <c r="DD4224" s="158"/>
      <c r="DE4224" s="158"/>
      <c r="DF4224" s="158"/>
      <c r="DG4224" s="158"/>
      <c r="DH4224" s="158"/>
      <c r="DI4224" s="158"/>
      <c r="DJ4224" s="158"/>
      <c r="DK4224" s="158"/>
      <c r="DL4224" s="158"/>
      <c r="DM4224" s="158"/>
      <c r="DN4224" s="158"/>
      <c r="DO4224" s="158"/>
      <c r="DP4224" s="158"/>
      <c r="DQ4224" s="158"/>
      <c r="DR4224" s="158"/>
      <c r="DS4224" s="160"/>
    </row>
    <row r="4225" spans="1:123" s="110" customFormat="1">
      <c r="A4225" s="184"/>
      <c r="B4225" s="180"/>
      <c r="D4225" s="192"/>
      <c r="E4225" s="157"/>
      <c r="F4225" s="158"/>
      <c r="G4225" s="158"/>
      <c r="H4225" s="158"/>
      <c r="I4225" s="158"/>
      <c r="J4225" s="158"/>
      <c r="K4225" s="158"/>
      <c r="L4225" s="158"/>
      <c r="M4225" s="158"/>
      <c r="N4225" s="158"/>
      <c r="O4225" s="158"/>
      <c r="P4225" s="158"/>
      <c r="Q4225" s="158"/>
      <c r="R4225" s="158"/>
      <c r="S4225" s="158"/>
      <c r="T4225" s="158"/>
      <c r="U4225" s="158"/>
      <c r="V4225" s="158"/>
      <c r="W4225" s="158"/>
      <c r="X4225" s="158"/>
      <c r="Y4225" s="158"/>
      <c r="Z4225" s="158"/>
      <c r="AA4225" s="158"/>
      <c r="AB4225" s="158"/>
      <c r="AC4225" s="158"/>
      <c r="AD4225" s="158"/>
      <c r="AE4225" s="158"/>
      <c r="AF4225" s="158"/>
      <c r="AG4225" s="158"/>
      <c r="AH4225" s="158"/>
      <c r="AI4225" s="158"/>
      <c r="AJ4225" s="158"/>
      <c r="AK4225" s="158"/>
      <c r="AL4225" s="158"/>
      <c r="AM4225" s="158"/>
      <c r="AN4225" s="158"/>
      <c r="AO4225" s="158"/>
      <c r="AP4225" s="158"/>
      <c r="AQ4225" s="158"/>
      <c r="AR4225" s="158"/>
      <c r="AS4225" s="158"/>
      <c r="AT4225" s="158"/>
      <c r="AU4225" s="158"/>
      <c r="AV4225" s="158"/>
      <c r="AW4225" s="158"/>
      <c r="AX4225" s="158"/>
      <c r="AY4225" s="158"/>
      <c r="AZ4225" s="158"/>
      <c r="BA4225" s="158"/>
      <c r="BB4225" s="158"/>
      <c r="BC4225" s="158"/>
      <c r="BD4225" s="159"/>
      <c r="BE4225" s="158"/>
      <c r="BF4225" s="158"/>
      <c r="BG4225" s="158"/>
      <c r="BH4225" s="158"/>
      <c r="BI4225" s="159"/>
      <c r="BJ4225" s="158"/>
      <c r="BK4225" s="158"/>
      <c r="BL4225" s="158"/>
      <c r="BM4225" s="158"/>
      <c r="BN4225" s="158"/>
      <c r="BO4225" s="158"/>
      <c r="BP4225" s="158"/>
      <c r="BQ4225" s="158"/>
      <c r="BR4225" s="158"/>
      <c r="BS4225" s="158"/>
      <c r="BT4225" s="158"/>
      <c r="BU4225" s="158"/>
      <c r="BV4225" s="158"/>
      <c r="BW4225" s="158"/>
      <c r="BX4225" s="158"/>
      <c r="BY4225" s="158"/>
      <c r="BZ4225" s="158"/>
      <c r="CA4225" s="158"/>
      <c r="CB4225" s="158"/>
      <c r="CC4225" s="158"/>
      <c r="CD4225" s="158"/>
      <c r="CE4225" s="158"/>
      <c r="CF4225" s="158"/>
      <c r="CG4225" s="158"/>
      <c r="CH4225" s="158"/>
      <c r="CI4225" s="158"/>
      <c r="CJ4225" s="158"/>
      <c r="CK4225" s="158"/>
      <c r="CL4225" s="158"/>
      <c r="CM4225" s="158"/>
      <c r="CN4225" s="158"/>
      <c r="CO4225" s="158"/>
      <c r="CP4225" s="158"/>
      <c r="CQ4225" s="158"/>
      <c r="CR4225" s="158"/>
      <c r="CS4225" s="158"/>
      <c r="CT4225" s="158"/>
      <c r="CU4225" s="158"/>
      <c r="CV4225" s="158"/>
      <c r="CW4225" s="158"/>
      <c r="CX4225" s="158"/>
      <c r="CY4225" s="158"/>
      <c r="CZ4225" s="158"/>
      <c r="DA4225" s="158"/>
      <c r="DB4225" s="158"/>
      <c r="DC4225" s="158"/>
      <c r="DD4225" s="158"/>
      <c r="DE4225" s="158"/>
      <c r="DF4225" s="158"/>
      <c r="DG4225" s="158"/>
      <c r="DH4225" s="158"/>
      <c r="DI4225" s="158"/>
      <c r="DJ4225" s="158"/>
      <c r="DK4225" s="158"/>
      <c r="DL4225" s="158"/>
      <c r="DM4225" s="158"/>
      <c r="DN4225" s="158"/>
      <c r="DO4225" s="158"/>
      <c r="DP4225" s="158"/>
      <c r="DQ4225" s="158"/>
      <c r="DR4225" s="158"/>
      <c r="DS4225" s="160"/>
    </row>
    <row r="4226" spans="1:123" s="110" customFormat="1">
      <c r="A4226" s="184"/>
      <c r="B4226" s="180"/>
      <c r="D4226" s="192"/>
      <c r="E4226" s="157"/>
      <c r="F4226" s="158"/>
      <c r="G4226" s="158"/>
      <c r="H4226" s="158"/>
      <c r="I4226" s="158"/>
      <c r="J4226" s="158"/>
      <c r="K4226" s="158"/>
      <c r="L4226" s="158"/>
      <c r="M4226" s="158"/>
      <c r="N4226" s="158"/>
      <c r="O4226" s="158"/>
      <c r="P4226" s="158"/>
      <c r="Q4226" s="158"/>
      <c r="R4226" s="158"/>
      <c r="S4226" s="158"/>
      <c r="T4226" s="158"/>
      <c r="U4226" s="158"/>
      <c r="V4226" s="158"/>
      <c r="W4226" s="158"/>
      <c r="X4226" s="158"/>
      <c r="Y4226" s="158"/>
      <c r="Z4226" s="158"/>
      <c r="AA4226" s="158"/>
      <c r="AB4226" s="158"/>
      <c r="AC4226" s="158"/>
      <c r="AD4226" s="158"/>
      <c r="AE4226" s="158"/>
      <c r="AF4226" s="158"/>
      <c r="AG4226" s="158"/>
      <c r="AH4226" s="158"/>
      <c r="AI4226" s="158"/>
      <c r="AJ4226" s="158"/>
      <c r="AK4226" s="158"/>
      <c r="AL4226" s="158"/>
      <c r="AM4226" s="158"/>
      <c r="AN4226" s="158"/>
      <c r="AO4226" s="158"/>
      <c r="AP4226" s="158"/>
      <c r="AQ4226" s="158"/>
      <c r="AR4226" s="158"/>
      <c r="AS4226" s="158"/>
      <c r="AT4226" s="158"/>
      <c r="AU4226" s="158"/>
      <c r="AV4226" s="158"/>
      <c r="AW4226" s="158"/>
      <c r="AX4226" s="158"/>
      <c r="AY4226" s="158"/>
      <c r="AZ4226" s="158"/>
      <c r="BA4226" s="158"/>
      <c r="BB4226" s="158"/>
      <c r="BC4226" s="158"/>
      <c r="BD4226" s="159"/>
      <c r="BE4226" s="158"/>
      <c r="BF4226" s="158"/>
      <c r="BG4226" s="158"/>
      <c r="BH4226" s="158"/>
      <c r="BI4226" s="159"/>
      <c r="BJ4226" s="158"/>
      <c r="BK4226" s="158"/>
      <c r="BL4226" s="158"/>
      <c r="BM4226" s="158"/>
      <c r="BN4226" s="158"/>
      <c r="BO4226" s="158"/>
      <c r="BP4226" s="158"/>
      <c r="BQ4226" s="158"/>
      <c r="BR4226" s="158"/>
      <c r="BS4226" s="158"/>
      <c r="BT4226" s="158"/>
      <c r="BU4226" s="158"/>
      <c r="BV4226" s="158"/>
      <c r="BW4226" s="158"/>
      <c r="BX4226" s="158"/>
      <c r="BY4226" s="158"/>
      <c r="BZ4226" s="158"/>
      <c r="CA4226" s="158"/>
      <c r="CB4226" s="158"/>
      <c r="CC4226" s="158"/>
      <c r="CD4226" s="158"/>
      <c r="CE4226" s="158"/>
      <c r="CF4226" s="158"/>
      <c r="CG4226" s="158"/>
      <c r="CH4226" s="158"/>
      <c r="CI4226" s="158"/>
      <c r="CJ4226" s="158"/>
      <c r="CK4226" s="158"/>
      <c r="CL4226" s="158"/>
      <c r="CM4226" s="158"/>
      <c r="CN4226" s="158"/>
      <c r="CO4226" s="158"/>
      <c r="CP4226" s="158"/>
      <c r="CQ4226" s="158"/>
      <c r="CR4226" s="158"/>
      <c r="CS4226" s="158"/>
      <c r="CT4226" s="158"/>
      <c r="CU4226" s="158"/>
      <c r="CV4226" s="158"/>
      <c r="CW4226" s="158"/>
      <c r="CX4226" s="158"/>
      <c r="CY4226" s="158"/>
      <c r="CZ4226" s="158"/>
      <c r="DA4226" s="158"/>
      <c r="DB4226" s="158"/>
      <c r="DC4226" s="158"/>
      <c r="DD4226" s="158"/>
      <c r="DE4226" s="158"/>
      <c r="DF4226" s="158"/>
      <c r="DG4226" s="158"/>
      <c r="DH4226" s="158"/>
      <c r="DI4226" s="158"/>
      <c r="DJ4226" s="158"/>
      <c r="DK4226" s="158"/>
      <c r="DL4226" s="158"/>
      <c r="DM4226" s="158"/>
      <c r="DN4226" s="158"/>
      <c r="DO4226" s="158"/>
      <c r="DP4226" s="158"/>
      <c r="DQ4226" s="158"/>
      <c r="DR4226" s="158"/>
      <c r="DS4226" s="160"/>
    </row>
    <row r="4227" spans="1:123" s="110" customFormat="1">
      <c r="A4227" s="184"/>
      <c r="B4227" s="180"/>
      <c r="D4227" s="192"/>
      <c r="E4227" s="157"/>
      <c r="F4227" s="158"/>
      <c r="G4227" s="158"/>
      <c r="H4227" s="158"/>
      <c r="I4227" s="158"/>
      <c r="J4227" s="158"/>
      <c r="K4227" s="158"/>
      <c r="L4227" s="158"/>
      <c r="M4227" s="158"/>
      <c r="N4227" s="158"/>
      <c r="O4227" s="158"/>
      <c r="P4227" s="158"/>
      <c r="Q4227" s="158"/>
      <c r="R4227" s="158"/>
      <c r="S4227" s="158"/>
      <c r="T4227" s="158"/>
      <c r="U4227" s="158"/>
      <c r="V4227" s="158"/>
      <c r="W4227" s="158"/>
      <c r="X4227" s="158"/>
      <c r="Y4227" s="158"/>
      <c r="Z4227" s="158"/>
      <c r="AA4227" s="158"/>
      <c r="AB4227" s="158"/>
      <c r="AC4227" s="158"/>
      <c r="AD4227" s="158"/>
      <c r="AE4227" s="158"/>
      <c r="AF4227" s="158"/>
      <c r="AG4227" s="158"/>
      <c r="AH4227" s="158"/>
      <c r="AI4227" s="158"/>
      <c r="AJ4227" s="158"/>
      <c r="AK4227" s="158"/>
      <c r="AL4227" s="158"/>
      <c r="AM4227" s="158"/>
      <c r="AN4227" s="158"/>
      <c r="AO4227" s="158"/>
      <c r="AP4227" s="158"/>
      <c r="AQ4227" s="158"/>
      <c r="AR4227" s="158"/>
      <c r="AS4227" s="158"/>
      <c r="AT4227" s="158"/>
      <c r="AU4227" s="158"/>
      <c r="AV4227" s="158"/>
      <c r="AW4227" s="158"/>
      <c r="AX4227" s="158"/>
      <c r="AY4227" s="158"/>
      <c r="AZ4227" s="158"/>
      <c r="BA4227" s="158"/>
      <c r="BB4227" s="158"/>
      <c r="BC4227" s="158"/>
      <c r="BD4227" s="159"/>
      <c r="BE4227" s="158"/>
      <c r="BF4227" s="158"/>
      <c r="BG4227" s="158"/>
      <c r="BH4227" s="158"/>
      <c r="BI4227" s="159"/>
      <c r="BJ4227" s="158"/>
      <c r="BK4227" s="158"/>
      <c r="BL4227" s="158"/>
      <c r="BM4227" s="158"/>
      <c r="BN4227" s="158"/>
      <c r="BO4227" s="158"/>
      <c r="BP4227" s="158"/>
      <c r="BQ4227" s="158"/>
      <c r="BR4227" s="158"/>
      <c r="BS4227" s="158"/>
      <c r="BT4227" s="158"/>
      <c r="BU4227" s="158"/>
      <c r="BV4227" s="158"/>
      <c r="BW4227" s="158"/>
      <c r="BX4227" s="158"/>
      <c r="BY4227" s="158"/>
      <c r="BZ4227" s="158"/>
      <c r="CA4227" s="158"/>
      <c r="CB4227" s="158"/>
      <c r="CC4227" s="158"/>
      <c r="CD4227" s="158"/>
      <c r="CE4227" s="158"/>
      <c r="CF4227" s="158"/>
      <c r="CG4227" s="158"/>
      <c r="CH4227" s="158"/>
      <c r="CI4227" s="158"/>
      <c r="CJ4227" s="158"/>
      <c r="CK4227" s="158"/>
      <c r="CL4227" s="158"/>
      <c r="CM4227" s="158"/>
      <c r="CN4227" s="158"/>
      <c r="CO4227" s="158"/>
      <c r="CP4227" s="158"/>
      <c r="CQ4227" s="158"/>
      <c r="CR4227" s="158"/>
      <c r="CS4227" s="158"/>
      <c r="CT4227" s="158"/>
      <c r="CU4227" s="158"/>
      <c r="CV4227" s="158"/>
      <c r="CW4227" s="158"/>
      <c r="CX4227" s="158"/>
      <c r="CY4227" s="158"/>
      <c r="CZ4227" s="158"/>
      <c r="DA4227" s="158"/>
      <c r="DB4227" s="158"/>
      <c r="DC4227" s="158"/>
      <c r="DD4227" s="158"/>
      <c r="DE4227" s="158"/>
      <c r="DF4227" s="158"/>
      <c r="DG4227" s="158"/>
      <c r="DH4227" s="158"/>
      <c r="DI4227" s="158"/>
      <c r="DJ4227" s="158"/>
      <c r="DK4227" s="158"/>
      <c r="DL4227" s="158"/>
      <c r="DM4227" s="158"/>
      <c r="DN4227" s="158"/>
      <c r="DO4227" s="158"/>
      <c r="DP4227" s="158"/>
      <c r="DQ4227" s="158"/>
      <c r="DR4227" s="158"/>
      <c r="DS4227" s="160"/>
    </row>
    <row r="4228" spans="1:123" s="110" customFormat="1">
      <c r="A4228" s="184"/>
      <c r="B4228" s="180"/>
      <c r="D4228" s="192"/>
      <c r="E4228" s="157"/>
      <c r="F4228" s="158"/>
      <c r="G4228" s="158"/>
      <c r="H4228" s="158"/>
      <c r="I4228" s="158"/>
      <c r="J4228" s="158"/>
      <c r="K4228" s="158"/>
      <c r="L4228" s="158"/>
      <c r="M4228" s="158"/>
      <c r="N4228" s="158"/>
      <c r="O4228" s="158"/>
      <c r="P4228" s="158"/>
      <c r="Q4228" s="158"/>
      <c r="R4228" s="158"/>
      <c r="S4228" s="158"/>
      <c r="T4228" s="158"/>
      <c r="U4228" s="158"/>
      <c r="V4228" s="158"/>
      <c r="W4228" s="158"/>
      <c r="X4228" s="158"/>
      <c r="Y4228" s="158"/>
      <c r="Z4228" s="158"/>
      <c r="AA4228" s="158"/>
      <c r="AB4228" s="158"/>
      <c r="AC4228" s="158"/>
      <c r="AD4228" s="158"/>
      <c r="AE4228" s="158"/>
      <c r="AF4228" s="158"/>
      <c r="AG4228" s="158"/>
      <c r="AH4228" s="158"/>
      <c r="AI4228" s="158"/>
      <c r="AJ4228" s="158"/>
      <c r="AK4228" s="158"/>
      <c r="AL4228" s="158"/>
      <c r="AM4228" s="158"/>
      <c r="AN4228" s="158"/>
      <c r="AO4228" s="158"/>
      <c r="AP4228" s="158"/>
      <c r="AQ4228" s="158"/>
      <c r="AR4228" s="158"/>
      <c r="AS4228" s="158"/>
      <c r="AT4228" s="158"/>
      <c r="AU4228" s="158"/>
      <c r="AV4228" s="158"/>
      <c r="AW4228" s="158"/>
      <c r="AX4228" s="158"/>
      <c r="AY4228" s="158"/>
      <c r="AZ4228" s="158"/>
      <c r="BA4228" s="158"/>
      <c r="BB4228" s="158"/>
      <c r="BC4228" s="158"/>
      <c r="BD4228" s="159"/>
      <c r="BE4228" s="158"/>
      <c r="BF4228" s="158"/>
      <c r="BG4228" s="158"/>
      <c r="BH4228" s="158"/>
      <c r="BI4228" s="159"/>
      <c r="BJ4228" s="158"/>
      <c r="BK4228" s="158"/>
      <c r="BL4228" s="158"/>
      <c r="BM4228" s="158"/>
      <c r="BN4228" s="158"/>
      <c r="BO4228" s="158"/>
      <c r="BP4228" s="158"/>
      <c r="BQ4228" s="158"/>
      <c r="BR4228" s="158"/>
      <c r="BS4228" s="158"/>
      <c r="BT4228" s="158"/>
      <c r="BU4228" s="158"/>
      <c r="BV4228" s="158"/>
      <c r="BW4228" s="158"/>
      <c r="BX4228" s="158"/>
      <c r="BY4228" s="158"/>
      <c r="BZ4228" s="158"/>
      <c r="CA4228" s="158"/>
      <c r="CB4228" s="158"/>
      <c r="CC4228" s="158"/>
      <c r="CD4228" s="158"/>
      <c r="CE4228" s="158"/>
      <c r="CF4228" s="158"/>
      <c r="CG4228" s="158"/>
      <c r="CH4228" s="158"/>
      <c r="CI4228" s="158"/>
      <c r="CJ4228" s="158"/>
      <c r="CK4228" s="158"/>
      <c r="CL4228" s="158"/>
      <c r="CM4228" s="158"/>
      <c r="CN4228" s="158"/>
      <c r="CO4228" s="158"/>
      <c r="CP4228" s="158"/>
      <c r="CQ4228" s="158"/>
      <c r="CR4228" s="158"/>
      <c r="CS4228" s="158"/>
      <c r="CT4228" s="158"/>
      <c r="CU4228" s="158"/>
      <c r="CV4228" s="158"/>
      <c r="CW4228" s="158"/>
      <c r="CX4228" s="158"/>
      <c r="CY4228" s="158"/>
      <c r="CZ4228" s="158"/>
      <c r="DA4228" s="158"/>
      <c r="DB4228" s="158"/>
      <c r="DC4228" s="158"/>
      <c r="DD4228" s="158"/>
      <c r="DE4228" s="158"/>
      <c r="DF4228" s="158"/>
      <c r="DG4228" s="158"/>
      <c r="DH4228" s="158"/>
      <c r="DI4228" s="158"/>
      <c r="DJ4228" s="158"/>
      <c r="DK4228" s="158"/>
      <c r="DL4228" s="158"/>
      <c r="DM4228" s="158"/>
      <c r="DN4228" s="158"/>
      <c r="DO4228" s="158"/>
      <c r="DP4228" s="158"/>
      <c r="DQ4228" s="158"/>
      <c r="DR4228" s="158"/>
      <c r="DS4228" s="160"/>
    </row>
    <row r="4229" spans="1:123" s="110" customFormat="1">
      <c r="A4229" s="184"/>
      <c r="B4229" s="180"/>
      <c r="D4229" s="192"/>
      <c r="E4229" s="157"/>
      <c r="F4229" s="158"/>
      <c r="G4229" s="158"/>
      <c r="H4229" s="158"/>
      <c r="I4229" s="158"/>
      <c r="J4229" s="158"/>
      <c r="K4229" s="158"/>
      <c r="L4229" s="158"/>
      <c r="M4229" s="158"/>
      <c r="N4229" s="158"/>
      <c r="O4229" s="158"/>
      <c r="P4229" s="158"/>
      <c r="Q4229" s="158"/>
      <c r="R4229" s="158"/>
      <c r="S4229" s="158"/>
      <c r="T4229" s="158"/>
      <c r="U4229" s="158"/>
      <c r="V4229" s="158"/>
      <c r="W4229" s="158"/>
      <c r="X4229" s="158"/>
      <c r="Y4229" s="158"/>
      <c r="Z4229" s="158"/>
      <c r="AA4229" s="158"/>
      <c r="AB4229" s="158"/>
      <c r="AC4229" s="158"/>
      <c r="AD4229" s="158"/>
      <c r="AE4229" s="158"/>
      <c r="AF4229" s="158"/>
      <c r="AG4229" s="158"/>
      <c r="AH4229" s="158"/>
      <c r="AI4229" s="158"/>
      <c r="AJ4229" s="158"/>
      <c r="AK4229" s="158"/>
      <c r="AL4229" s="158"/>
      <c r="AM4229" s="158"/>
      <c r="AN4229" s="158"/>
      <c r="AO4229" s="158"/>
      <c r="AP4229" s="158"/>
      <c r="AQ4229" s="158"/>
      <c r="AR4229" s="158"/>
      <c r="AS4229" s="158"/>
      <c r="AT4229" s="158"/>
      <c r="AU4229" s="158"/>
      <c r="AV4229" s="158"/>
      <c r="AW4229" s="158"/>
      <c r="AX4229" s="158"/>
      <c r="AY4229" s="158"/>
      <c r="AZ4229" s="158"/>
      <c r="BA4229" s="158"/>
      <c r="BB4229" s="158"/>
      <c r="BC4229" s="158"/>
      <c r="BD4229" s="159"/>
      <c r="BE4229" s="158"/>
      <c r="BF4229" s="158"/>
      <c r="BG4229" s="158"/>
      <c r="BH4229" s="158"/>
      <c r="BI4229" s="159"/>
      <c r="BJ4229" s="158"/>
      <c r="BK4229" s="158"/>
      <c r="BL4229" s="158"/>
      <c r="BM4229" s="158"/>
      <c r="BN4229" s="158"/>
      <c r="BO4229" s="158"/>
      <c r="BP4229" s="158"/>
      <c r="BQ4229" s="158"/>
      <c r="BR4229" s="158"/>
      <c r="BS4229" s="158"/>
      <c r="BT4229" s="158"/>
      <c r="BU4229" s="158"/>
      <c r="BV4229" s="158"/>
      <c r="BW4229" s="158"/>
      <c r="BX4229" s="158"/>
      <c r="BY4229" s="158"/>
      <c r="BZ4229" s="158"/>
      <c r="CA4229" s="158"/>
      <c r="CB4229" s="158"/>
      <c r="CC4229" s="158"/>
      <c r="CD4229" s="158"/>
      <c r="CE4229" s="158"/>
      <c r="CF4229" s="158"/>
      <c r="CG4229" s="158"/>
      <c r="CH4229" s="158"/>
      <c r="CI4229" s="158"/>
      <c r="CJ4229" s="158"/>
      <c r="CK4229" s="158"/>
      <c r="CL4229" s="158"/>
      <c r="CM4229" s="158"/>
      <c r="CN4229" s="158"/>
      <c r="CO4229" s="158"/>
      <c r="CP4229" s="158"/>
      <c r="CQ4229" s="158"/>
      <c r="CR4229" s="158"/>
      <c r="CS4229" s="158"/>
      <c r="CT4229" s="158"/>
      <c r="CU4229" s="158"/>
      <c r="CV4229" s="158"/>
      <c r="CW4229" s="158"/>
      <c r="CX4229" s="158"/>
      <c r="CY4229" s="158"/>
      <c r="CZ4229" s="158"/>
      <c r="DA4229" s="158"/>
      <c r="DB4229" s="158"/>
      <c r="DC4229" s="158"/>
      <c r="DD4229" s="158"/>
      <c r="DE4229" s="158"/>
      <c r="DF4229" s="158"/>
      <c r="DG4229" s="158"/>
      <c r="DH4229" s="158"/>
      <c r="DI4229" s="158"/>
      <c r="DJ4229" s="158"/>
      <c r="DK4229" s="158"/>
      <c r="DL4229" s="158"/>
      <c r="DM4229" s="158"/>
      <c r="DN4229" s="158"/>
      <c r="DO4229" s="158"/>
      <c r="DP4229" s="158"/>
      <c r="DQ4229" s="158"/>
      <c r="DR4229" s="158"/>
      <c r="DS4229" s="160"/>
    </row>
    <row r="4230" spans="1:123" s="110" customFormat="1">
      <c r="A4230" s="184"/>
      <c r="B4230" s="180"/>
      <c r="D4230" s="192"/>
      <c r="E4230" s="157"/>
      <c r="F4230" s="158"/>
      <c r="G4230" s="158"/>
      <c r="H4230" s="158"/>
      <c r="I4230" s="158"/>
      <c r="J4230" s="158"/>
      <c r="K4230" s="158"/>
      <c r="L4230" s="158"/>
      <c r="M4230" s="158"/>
      <c r="N4230" s="158"/>
      <c r="O4230" s="158"/>
      <c r="P4230" s="158"/>
      <c r="Q4230" s="158"/>
      <c r="R4230" s="158"/>
      <c r="S4230" s="158"/>
      <c r="T4230" s="158"/>
      <c r="U4230" s="158"/>
      <c r="V4230" s="158"/>
      <c r="W4230" s="158"/>
      <c r="X4230" s="158"/>
      <c r="Y4230" s="158"/>
      <c r="Z4230" s="158"/>
      <c r="AA4230" s="158"/>
      <c r="AB4230" s="158"/>
      <c r="AC4230" s="158"/>
      <c r="AD4230" s="158"/>
      <c r="AE4230" s="158"/>
      <c r="AF4230" s="158"/>
      <c r="AG4230" s="158"/>
      <c r="AH4230" s="158"/>
      <c r="AI4230" s="158"/>
      <c r="AJ4230" s="158"/>
      <c r="AK4230" s="158"/>
      <c r="AL4230" s="158"/>
      <c r="AM4230" s="158"/>
      <c r="AN4230" s="158"/>
      <c r="AO4230" s="158"/>
      <c r="AP4230" s="158"/>
      <c r="AQ4230" s="158"/>
      <c r="AR4230" s="158"/>
      <c r="AS4230" s="158"/>
      <c r="AT4230" s="158"/>
      <c r="AU4230" s="158"/>
      <c r="AV4230" s="158"/>
      <c r="AW4230" s="158"/>
      <c r="AX4230" s="158"/>
      <c r="AY4230" s="158"/>
      <c r="AZ4230" s="158"/>
      <c r="BA4230" s="158"/>
      <c r="BB4230" s="158"/>
      <c r="BC4230" s="158"/>
      <c r="BD4230" s="159"/>
      <c r="BE4230" s="158"/>
      <c r="BF4230" s="158"/>
      <c r="BG4230" s="158"/>
      <c r="BH4230" s="158"/>
      <c r="BI4230" s="159"/>
      <c r="BJ4230" s="158"/>
      <c r="BK4230" s="158"/>
      <c r="BL4230" s="158"/>
      <c r="BM4230" s="158"/>
      <c r="BN4230" s="158"/>
      <c r="BO4230" s="158"/>
      <c r="BP4230" s="158"/>
      <c r="BQ4230" s="158"/>
      <c r="BR4230" s="158"/>
      <c r="BS4230" s="158"/>
      <c r="BT4230" s="158"/>
      <c r="BU4230" s="158"/>
      <c r="BV4230" s="158"/>
      <c r="BW4230" s="158"/>
      <c r="BX4230" s="158"/>
      <c r="BY4230" s="158"/>
      <c r="BZ4230" s="158"/>
      <c r="CA4230" s="158"/>
      <c r="CB4230" s="158"/>
      <c r="CC4230" s="158"/>
      <c r="CD4230" s="158"/>
      <c r="CE4230" s="158"/>
      <c r="CF4230" s="158"/>
      <c r="CG4230" s="158"/>
      <c r="CH4230" s="158"/>
      <c r="CI4230" s="158"/>
      <c r="CJ4230" s="158"/>
      <c r="CK4230" s="158"/>
      <c r="CL4230" s="158"/>
      <c r="CM4230" s="158"/>
      <c r="CN4230" s="158"/>
      <c r="CO4230" s="158"/>
      <c r="CP4230" s="158"/>
      <c r="CQ4230" s="158"/>
      <c r="CR4230" s="158"/>
      <c r="CS4230" s="158"/>
      <c r="CT4230" s="158"/>
      <c r="CU4230" s="158"/>
      <c r="CV4230" s="158"/>
      <c r="CW4230" s="158"/>
      <c r="CX4230" s="158"/>
      <c r="CY4230" s="158"/>
      <c r="CZ4230" s="158"/>
      <c r="DA4230" s="158"/>
      <c r="DB4230" s="158"/>
      <c r="DC4230" s="158"/>
      <c r="DD4230" s="158"/>
      <c r="DE4230" s="158"/>
      <c r="DF4230" s="158"/>
      <c r="DG4230" s="158"/>
      <c r="DH4230" s="158"/>
      <c r="DI4230" s="158"/>
      <c r="DJ4230" s="158"/>
      <c r="DK4230" s="158"/>
      <c r="DL4230" s="158"/>
      <c r="DM4230" s="158"/>
      <c r="DN4230" s="158"/>
      <c r="DO4230" s="158"/>
      <c r="DP4230" s="158"/>
      <c r="DQ4230" s="158"/>
      <c r="DR4230" s="158"/>
      <c r="DS4230" s="160"/>
    </row>
    <row r="4231" spans="1:123" s="110" customFormat="1">
      <c r="A4231" s="184"/>
      <c r="B4231" s="180"/>
      <c r="D4231" s="192"/>
      <c r="E4231" s="157"/>
      <c r="F4231" s="158"/>
      <c r="G4231" s="158"/>
      <c r="H4231" s="158"/>
      <c r="I4231" s="158"/>
      <c r="J4231" s="158"/>
      <c r="K4231" s="158"/>
      <c r="L4231" s="158"/>
      <c r="M4231" s="158"/>
      <c r="N4231" s="158"/>
      <c r="O4231" s="158"/>
      <c r="P4231" s="158"/>
      <c r="Q4231" s="158"/>
      <c r="R4231" s="158"/>
      <c r="S4231" s="158"/>
      <c r="T4231" s="158"/>
      <c r="U4231" s="158"/>
      <c r="V4231" s="158"/>
      <c r="W4231" s="158"/>
      <c r="X4231" s="158"/>
      <c r="Y4231" s="158"/>
      <c r="Z4231" s="158"/>
      <c r="AA4231" s="158"/>
      <c r="AB4231" s="158"/>
      <c r="AC4231" s="158"/>
      <c r="AD4231" s="158"/>
      <c r="AE4231" s="158"/>
      <c r="AF4231" s="158"/>
      <c r="AG4231" s="158"/>
      <c r="AH4231" s="158"/>
      <c r="AI4231" s="158"/>
      <c r="AJ4231" s="158"/>
      <c r="AK4231" s="158"/>
      <c r="AL4231" s="158"/>
      <c r="AM4231" s="158"/>
      <c r="AN4231" s="158"/>
      <c r="AO4231" s="158"/>
      <c r="AP4231" s="158"/>
      <c r="AQ4231" s="158"/>
      <c r="AR4231" s="158"/>
      <c r="AS4231" s="158"/>
      <c r="AT4231" s="158"/>
      <c r="AU4231" s="158"/>
      <c r="AV4231" s="158"/>
      <c r="AW4231" s="158"/>
      <c r="AX4231" s="158"/>
      <c r="AY4231" s="158"/>
      <c r="AZ4231" s="158"/>
      <c r="BA4231" s="158"/>
      <c r="BB4231" s="158"/>
      <c r="BC4231" s="158"/>
      <c r="BD4231" s="159"/>
      <c r="BE4231" s="158"/>
      <c r="BF4231" s="158"/>
      <c r="BG4231" s="158"/>
      <c r="BH4231" s="158"/>
      <c r="BI4231" s="159"/>
      <c r="BJ4231" s="158"/>
      <c r="BK4231" s="158"/>
      <c r="BL4231" s="158"/>
      <c r="BM4231" s="158"/>
      <c r="BN4231" s="158"/>
      <c r="BO4231" s="158"/>
      <c r="BP4231" s="158"/>
      <c r="BQ4231" s="158"/>
      <c r="BR4231" s="158"/>
      <c r="BS4231" s="158"/>
      <c r="BT4231" s="158"/>
      <c r="BU4231" s="158"/>
      <c r="BV4231" s="158"/>
      <c r="BW4231" s="158"/>
      <c r="BX4231" s="158"/>
      <c r="BY4231" s="158"/>
      <c r="BZ4231" s="158"/>
      <c r="CA4231" s="158"/>
      <c r="CB4231" s="158"/>
      <c r="CC4231" s="158"/>
      <c r="CD4231" s="158"/>
      <c r="CE4231" s="158"/>
      <c r="CF4231" s="158"/>
      <c r="CG4231" s="158"/>
      <c r="CH4231" s="158"/>
      <c r="CI4231" s="158"/>
      <c r="CJ4231" s="158"/>
      <c r="CK4231" s="158"/>
      <c r="CL4231" s="158"/>
      <c r="CM4231" s="158"/>
      <c r="CN4231" s="158"/>
      <c r="CO4231" s="158"/>
      <c r="CP4231" s="158"/>
      <c r="CQ4231" s="158"/>
      <c r="CR4231" s="158"/>
      <c r="CS4231" s="158"/>
      <c r="CT4231" s="158"/>
      <c r="CU4231" s="158"/>
      <c r="CV4231" s="158"/>
      <c r="CW4231" s="158"/>
      <c r="CX4231" s="158"/>
      <c r="CY4231" s="158"/>
      <c r="CZ4231" s="158"/>
      <c r="DA4231" s="158"/>
      <c r="DB4231" s="158"/>
      <c r="DC4231" s="158"/>
      <c r="DD4231" s="158"/>
      <c r="DE4231" s="158"/>
      <c r="DF4231" s="158"/>
      <c r="DG4231" s="158"/>
      <c r="DH4231" s="158"/>
      <c r="DI4231" s="158"/>
      <c r="DJ4231" s="158"/>
      <c r="DK4231" s="158"/>
      <c r="DL4231" s="158"/>
      <c r="DM4231" s="158"/>
      <c r="DN4231" s="158"/>
      <c r="DO4231" s="158"/>
      <c r="DP4231" s="158"/>
      <c r="DQ4231" s="158"/>
      <c r="DR4231" s="158"/>
      <c r="DS4231" s="160"/>
    </row>
    <row r="4232" spans="1:123" s="110" customFormat="1">
      <c r="A4232" s="184"/>
      <c r="B4232" s="180"/>
      <c r="D4232" s="192"/>
      <c r="E4232" s="157"/>
      <c r="F4232" s="158"/>
      <c r="G4232" s="158"/>
      <c r="H4232" s="158"/>
      <c r="I4232" s="158"/>
      <c r="J4232" s="158"/>
      <c r="K4232" s="158"/>
      <c r="L4232" s="158"/>
      <c r="M4232" s="158"/>
      <c r="N4232" s="158"/>
      <c r="O4232" s="158"/>
      <c r="P4232" s="158"/>
      <c r="Q4232" s="158"/>
      <c r="R4232" s="158"/>
      <c r="S4232" s="158"/>
      <c r="T4232" s="158"/>
      <c r="U4232" s="158"/>
      <c r="V4232" s="158"/>
      <c r="W4232" s="158"/>
      <c r="X4232" s="158"/>
      <c r="Y4232" s="158"/>
      <c r="Z4232" s="158"/>
      <c r="AA4232" s="158"/>
      <c r="AB4232" s="158"/>
      <c r="AC4232" s="158"/>
      <c r="AD4232" s="158"/>
      <c r="AE4232" s="158"/>
      <c r="AF4232" s="158"/>
      <c r="AG4232" s="158"/>
      <c r="AH4232" s="158"/>
      <c r="AI4232" s="158"/>
      <c r="AJ4232" s="158"/>
      <c r="AK4232" s="158"/>
      <c r="AL4232" s="158"/>
      <c r="AM4232" s="158"/>
      <c r="AN4232" s="158"/>
      <c r="AO4232" s="158"/>
      <c r="AP4232" s="158"/>
      <c r="AQ4232" s="158"/>
      <c r="AR4232" s="158"/>
      <c r="AS4232" s="158"/>
      <c r="AT4232" s="158"/>
      <c r="AU4232" s="158"/>
      <c r="AV4232" s="158"/>
      <c r="AW4232" s="158"/>
      <c r="AX4232" s="158"/>
      <c r="AY4232" s="158"/>
      <c r="AZ4232" s="158"/>
      <c r="BA4232" s="158"/>
      <c r="BB4232" s="158"/>
      <c r="BC4232" s="158"/>
      <c r="BD4232" s="159"/>
      <c r="BE4232" s="158"/>
      <c r="BF4232" s="158"/>
      <c r="BG4232" s="158"/>
      <c r="BH4232" s="158"/>
      <c r="BI4232" s="159"/>
      <c r="BJ4232" s="158"/>
      <c r="BK4232" s="158"/>
      <c r="BL4232" s="158"/>
      <c r="BM4232" s="158"/>
      <c r="BN4232" s="158"/>
      <c r="BO4232" s="158"/>
      <c r="BP4232" s="158"/>
      <c r="BQ4232" s="158"/>
      <c r="BR4232" s="158"/>
      <c r="BS4232" s="158"/>
      <c r="BT4232" s="158"/>
      <c r="BU4232" s="158"/>
      <c r="BV4232" s="158"/>
      <c r="BW4232" s="158"/>
      <c r="BX4232" s="158"/>
      <c r="BY4232" s="158"/>
      <c r="BZ4232" s="158"/>
      <c r="CA4232" s="158"/>
      <c r="CB4232" s="158"/>
      <c r="CC4232" s="158"/>
      <c r="CD4232" s="158"/>
      <c r="CE4232" s="158"/>
      <c r="CF4232" s="158"/>
      <c r="CG4232" s="158"/>
      <c r="CH4232" s="158"/>
      <c r="CI4232" s="158"/>
      <c r="CJ4232" s="158"/>
      <c r="CK4232" s="158"/>
      <c r="CL4232" s="158"/>
      <c r="CM4232" s="158"/>
      <c r="CN4232" s="158"/>
      <c r="CO4232" s="158"/>
      <c r="CP4232" s="158"/>
      <c r="CQ4232" s="158"/>
      <c r="CR4232" s="158"/>
      <c r="CS4232" s="158"/>
      <c r="CT4232" s="158"/>
      <c r="CU4232" s="158"/>
      <c r="CV4232" s="158"/>
      <c r="CW4232" s="158"/>
      <c r="CX4232" s="158"/>
      <c r="CY4232" s="158"/>
      <c r="CZ4232" s="158"/>
      <c r="DA4232" s="158"/>
      <c r="DB4232" s="158"/>
      <c r="DC4232" s="158"/>
      <c r="DD4232" s="158"/>
      <c r="DE4232" s="158"/>
      <c r="DF4232" s="158"/>
      <c r="DG4232" s="158"/>
      <c r="DH4232" s="158"/>
      <c r="DI4232" s="158"/>
      <c r="DJ4232" s="158"/>
      <c r="DK4232" s="158"/>
      <c r="DL4232" s="158"/>
      <c r="DM4232" s="158"/>
      <c r="DN4232" s="158"/>
      <c r="DO4232" s="158"/>
      <c r="DP4232" s="158"/>
      <c r="DQ4232" s="158"/>
      <c r="DR4232" s="158"/>
      <c r="DS4232" s="160"/>
    </row>
    <row r="4233" spans="1:123" s="110" customFormat="1">
      <c r="A4233" s="184"/>
      <c r="B4233" s="180"/>
      <c r="D4233" s="192"/>
      <c r="E4233" s="157"/>
      <c r="F4233" s="158"/>
      <c r="G4233" s="158"/>
      <c r="H4233" s="158"/>
      <c r="I4233" s="158"/>
      <c r="J4233" s="158"/>
      <c r="K4233" s="158"/>
      <c r="L4233" s="158"/>
      <c r="M4233" s="158"/>
      <c r="N4233" s="158"/>
      <c r="O4233" s="158"/>
      <c r="P4233" s="158"/>
      <c r="Q4233" s="158"/>
      <c r="R4233" s="158"/>
      <c r="S4233" s="158"/>
      <c r="T4233" s="158"/>
      <c r="U4233" s="158"/>
      <c r="V4233" s="158"/>
      <c r="W4233" s="158"/>
      <c r="X4233" s="158"/>
      <c r="Y4233" s="158"/>
      <c r="Z4233" s="158"/>
      <c r="AA4233" s="158"/>
      <c r="AB4233" s="158"/>
      <c r="AC4233" s="158"/>
      <c r="AD4233" s="158"/>
      <c r="AE4233" s="158"/>
      <c r="AF4233" s="158"/>
      <c r="AG4233" s="158"/>
      <c r="AH4233" s="158"/>
      <c r="AI4233" s="158"/>
      <c r="AJ4233" s="158"/>
      <c r="AK4233" s="158"/>
      <c r="AL4233" s="158"/>
      <c r="AM4233" s="158"/>
      <c r="AN4233" s="158"/>
      <c r="AO4233" s="158"/>
      <c r="AP4233" s="158"/>
      <c r="AQ4233" s="158"/>
      <c r="AR4233" s="158"/>
      <c r="AS4233" s="158"/>
      <c r="AT4233" s="158"/>
      <c r="AU4233" s="158"/>
      <c r="AV4233" s="158"/>
      <c r="AW4233" s="158"/>
      <c r="AX4233" s="158"/>
      <c r="AY4233" s="158"/>
      <c r="AZ4233" s="158"/>
      <c r="BA4233" s="158"/>
      <c r="BB4233" s="158"/>
      <c r="BC4233" s="158"/>
      <c r="BD4233" s="159"/>
      <c r="BE4233" s="158"/>
      <c r="BF4233" s="158"/>
      <c r="BG4233" s="158"/>
      <c r="BH4233" s="158"/>
      <c r="BI4233" s="159"/>
      <c r="BJ4233" s="158"/>
      <c r="BK4233" s="158"/>
      <c r="BL4233" s="158"/>
      <c r="BM4233" s="158"/>
      <c r="BN4233" s="158"/>
      <c r="BO4233" s="158"/>
      <c r="BP4233" s="158"/>
      <c r="BQ4233" s="158"/>
      <c r="BR4233" s="158"/>
      <c r="BS4233" s="158"/>
      <c r="BT4233" s="158"/>
      <c r="BU4233" s="158"/>
      <c r="BV4233" s="158"/>
      <c r="BW4233" s="158"/>
      <c r="BX4233" s="158"/>
      <c r="BY4233" s="158"/>
      <c r="BZ4233" s="158"/>
      <c r="CA4233" s="158"/>
      <c r="CB4233" s="158"/>
      <c r="CC4233" s="158"/>
      <c r="CD4233" s="158"/>
      <c r="CE4233" s="158"/>
      <c r="CF4233" s="158"/>
      <c r="CG4233" s="158"/>
      <c r="CH4233" s="158"/>
      <c r="CI4233" s="158"/>
      <c r="CJ4233" s="158"/>
      <c r="CK4233" s="158"/>
      <c r="CL4233" s="158"/>
      <c r="CM4233" s="158"/>
      <c r="CN4233" s="158"/>
      <c r="CO4233" s="158"/>
      <c r="CP4233" s="158"/>
      <c r="CQ4233" s="158"/>
      <c r="CR4233" s="158"/>
      <c r="CS4233" s="158"/>
      <c r="CT4233" s="158"/>
      <c r="CU4233" s="158"/>
      <c r="CV4233" s="158"/>
      <c r="CW4233" s="158"/>
      <c r="CX4233" s="158"/>
      <c r="CY4233" s="158"/>
      <c r="CZ4233" s="158"/>
      <c r="DA4233" s="158"/>
      <c r="DB4233" s="158"/>
      <c r="DC4233" s="158"/>
      <c r="DD4233" s="158"/>
      <c r="DE4233" s="158"/>
      <c r="DF4233" s="158"/>
      <c r="DG4233" s="158"/>
      <c r="DH4233" s="158"/>
      <c r="DI4233" s="158"/>
      <c r="DJ4233" s="158"/>
      <c r="DK4233" s="158"/>
      <c r="DL4233" s="158"/>
      <c r="DM4233" s="158"/>
      <c r="DN4233" s="158"/>
      <c r="DO4233" s="158"/>
      <c r="DP4233" s="158"/>
      <c r="DQ4233" s="158"/>
      <c r="DR4233" s="158"/>
      <c r="DS4233" s="160"/>
    </row>
    <row r="4234" spans="1:123" s="110" customFormat="1">
      <c r="A4234" s="184"/>
      <c r="B4234" s="180"/>
      <c r="D4234" s="192"/>
      <c r="E4234" s="157"/>
      <c r="F4234" s="158"/>
      <c r="G4234" s="158"/>
      <c r="H4234" s="158"/>
      <c r="I4234" s="158"/>
      <c r="J4234" s="158"/>
      <c r="K4234" s="158"/>
      <c r="L4234" s="158"/>
      <c r="M4234" s="158"/>
      <c r="N4234" s="158"/>
      <c r="O4234" s="158"/>
      <c r="P4234" s="158"/>
      <c r="Q4234" s="158"/>
      <c r="R4234" s="158"/>
      <c r="S4234" s="158"/>
      <c r="T4234" s="158"/>
      <c r="U4234" s="158"/>
      <c r="V4234" s="158"/>
      <c r="W4234" s="158"/>
      <c r="X4234" s="158"/>
      <c r="Y4234" s="158"/>
      <c r="Z4234" s="158"/>
      <c r="AA4234" s="158"/>
      <c r="AB4234" s="158"/>
      <c r="AC4234" s="158"/>
      <c r="AD4234" s="158"/>
      <c r="AE4234" s="158"/>
      <c r="AF4234" s="158"/>
      <c r="AG4234" s="158"/>
      <c r="AH4234" s="158"/>
      <c r="AI4234" s="158"/>
      <c r="AJ4234" s="158"/>
      <c r="AK4234" s="158"/>
      <c r="AL4234" s="158"/>
      <c r="AM4234" s="158"/>
      <c r="AN4234" s="158"/>
      <c r="AO4234" s="158"/>
      <c r="AP4234" s="158"/>
      <c r="AQ4234" s="158"/>
      <c r="AR4234" s="158"/>
      <c r="AS4234" s="158"/>
      <c r="AT4234" s="158"/>
      <c r="AU4234" s="158"/>
      <c r="AV4234" s="158"/>
      <c r="AW4234" s="158"/>
      <c r="AX4234" s="158"/>
      <c r="AY4234" s="158"/>
      <c r="AZ4234" s="158"/>
      <c r="BA4234" s="158"/>
      <c r="BB4234" s="158"/>
      <c r="BC4234" s="158"/>
      <c r="BD4234" s="159"/>
      <c r="BE4234" s="158"/>
      <c r="BF4234" s="158"/>
      <c r="BG4234" s="158"/>
      <c r="BH4234" s="158"/>
      <c r="BI4234" s="159"/>
      <c r="BJ4234" s="158"/>
      <c r="BK4234" s="158"/>
      <c r="BL4234" s="158"/>
      <c r="BM4234" s="158"/>
      <c r="BN4234" s="158"/>
      <c r="BO4234" s="158"/>
      <c r="BP4234" s="158"/>
      <c r="BQ4234" s="158"/>
      <c r="BR4234" s="158"/>
      <c r="BS4234" s="158"/>
      <c r="BT4234" s="158"/>
      <c r="BU4234" s="158"/>
      <c r="BV4234" s="158"/>
      <c r="BW4234" s="158"/>
      <c r="BX4234" s="158"/>
      <c r="BY4234" s="158"/>
      <c r="BZ4234" s="158"/>
      <c r="CA4234" s="158"/>
      <c r="CB4234" s="158"/>
      <c r="CC4234" s="158"/>
      <c r="CD4234" s="158"/>
      <c r="CE4234" s="158"/>
      <c r="CF4234" s="158"/>
      <c r="CG4234" s="158"/>
      <c r="CH4234" s="158"/>
      <c r="CI4234" s="158"/>
      <c r="CJ4234" s="158"/>
      <c r="CK4234" s="158"/>
      <c r="CL4234" s="158"/>
      <c r="CM4234" s="158"/>
      <c r="CN4234" s="158"/>
      <c r="CO4234" s="158"/>
      <c r="CP4234" s="158"/>
      <c r="CQ4234" s="158"/>
      <c r="CR4234" s="158"/>
      <c r="CS4234" s="158"/>
      <c r="CT4234" s="158"/>
      <c r="CU4234" s="158"/>
      <c r="CV4234" s="158"/>
      <c r="CW4234" s="158"/>
      <c r="CX4234" s="158"/>
      <c r="CY4234" s="158"/>
      <c r="CZ4234" s="158"/>
      <c r="DA4234" s="158"/>
      <c r="DB4234" s="158"/>
      <c r="DC4234" s="158"/>
      <c r="DD4234" s="158"/>
      <c r="DE4234" s="158"/>
      <c r="DF4234" s="158"/>
      <c r="DG4234" s="158"/>
      <c r="DH4234" s="158"/>
      <c r="DI4234" s="158"/>
      <c r="DJ4234" s="158"/>
      <c r="DK4234" s="158"/>
      <c r="DL4234" s="158"/>
      <c r="DM4234" s="158"/>
      <c r="DN4234" s="158"/>
      <c r="DO4234" s="158"/>
      <c r="DP4234" s="158"/>
      <c r="DQ4234" s="158"/>
      <c r="DR4234" s="158"/>
      <c r="DS4234" s="160"/>
    </row>
    <row r="4235" spans="1:123" s="110" customFormat="1">
      <c r="A4235" s="184"/>
      <c r="B4235" s="180"/>
      <c r="D4235" s="192"/>
      <c r="E4235" s="157"/>
      <c r="F4235" s="158"/>
      <c r="G4235" s="158"/>
      <c r="H4235" s="158"/>
      <c r="I4235" s="158"/>
      <c r="J4235" s="158"/>
      <c r="K4235" s="158"/>
      <c r="L4235" s="158"/>
      <c r="M4235" s="158"/>
      <c r="N4235" s="158"/>
      <c r="O4235" s="158"/>
      <c r="P4235" s="158"/>
      <c r="Q4235" s="158"/>
      <c r="R4235" s="158"/>
      <c r="S4235" s="158"/>
      <c r="T4235" s="158"/>
      <c r="U4235" s="158"/>
      <c r="V4235" s="158"/>
      <c r="W4235" s="158"/>
      <c r="X4235" s="158"/>
      <c r="Y4235" s="158"/>
      <c r="Z4235" s="158"/>
      <c r="AA4235" s="158"/>
      <c r="AB4235" s="158"/>
      <c r="AC4235" s="158"/>
      <c r="AD4235" s="158"/>
      <c r="AE4235" s="158"/>
      <c r="AF4235" s="158"/>
      <c r="AG4235" s="158"/>
      <c r="AH4235" s="158"/>
      <c r="AI4235" s="158"/>
      <c r="AJ4235" s="158"/>
      <c r="AK4235" s="158"/>
      <c r="AL4235" s="158"/>
      <c r="AM4235" s="158"/>
      <c r="AN4235" s="158"/>
      <c r="AO4235" s="158"/>
      <c r="AP4235" s="158"/>
      <c r="AQ4235" s="158"/>
      <c r="AR4235" s="158"/>
      <c r="AS4235" s="158"/>
      <c r="AT4235" s="158"/>
      <c r="AU4235" s="158"/>
      <c r="AV4235" s="158"/>
      <c r="AW4235" s="158"/>
      <c r="AX4235" s="158"/>
      <c r="AY4235" s="158"/>
      <c r="AZ4235" s="158"/>
      <c r="BA4235" s="158"/>
      <c r="BB4235" s="158"/>
      <c r="BC4235" s="158"/>
      <c r="BD4235" s="159"/>
      <c r="BE4235" s="158"/>
      <c r="BF4235" s="158"/>
      <c r="BG4235" s="158"/>
      <c r="BH4235" s="158"/>
      <c r="BI4235" s="159"/>
      <c r="BJ4235" s="158"/>
      <c r="BK4235" s="158"/>
      <c r="BL4235" s="158"/>
      <c r="BM4235" s="158"/>
      <c r="BN4235" s="158"/>
      <c r="BO4235" s="158"/>
      <c r="BP4235" s="158"/>
      <c r="BQ4235" s="158"/>
      <c r="BR4235" s="158"/>
      <c r="BS4235" s="158"/>
      <c r="BT4235" s="158"/>
      <c r="BU4235" s="158"/>
      <c r="BV4235" s="158"/>
      <c r="BW4235" s="158"/>
      <c r="BX4235" s="158"/>
      <c r="BY4235" s="158"/>
      <c r="BZ4235" s="158"/>
      <c r="CA4235" s="158"/>
      <c r="CB4235" s="158"/>
      <c r="CC4235" s="158"/>
      <c r="CD4235" s="158"/>
      <c r="CE4235" s="158"/>
      <c r="CF4235" s="158"/>
      <c r="CG4235" s="158"/>
      <c r="CH4235" s="158"/>
      <c r="CI4235" s="158"/>
      <c r="CJ4235" s="158"/>
      <c r="CK4235" s="158"/>
      <c r="CL4235" s="158"/>
      <c r="CM4235" s="158"/>
      <c r="CN4235" s="158"/>
      <c r="CO4235" s="158"/>
      <c r="CP4235" s="158"/>
      <c r="CQ4235" s="158"/>
      <c r="CR4235" s="158"/>
      <c r="CS4235" s="158"/>
      <c r="CT4235" s="158"/>
      <c r="CU4235" s="158"/>
      <c r="CV4235" s="158"/>
      <c r="CW4235" s="158"/>
      <c r="CX4235" s="158"/>
      <c r="CY4235" s="158"/>
      <c r="CZ4235" s="158"/>
      <c r="DA4235" s="158"/>
      <c r="DB4235" s="158"/>
      <c r="DC4235" s="158"/>
      <c r="DD4235" s="158"/>
      <c r="DE4235" s="158"/>
      <c r="DF4235" s="158"/>
      <c r="DG4235" s="158"/>
      <c r="DH4235" s="158"/>
      <c r="DI4235" s="158"/>
      <c r="DJ4235" s="158"/>
      <c r="DK4235" s="158"/>
      <c r="DL4235" s="158"/>
      <c r="DM4235" s="158"/>
      <c r="DN4235" s="158"/>
      <c r="DO4235" s="158"/>
      <c r="DP4235" s="158"/>
      <c r="DQ4235" s="158"/>
      <c r="DR4235" s="158"/>
      <c r="DS4235" s="160"/>
    </row>
    <row r="4236" spans="1:123" s="110" customFormat="1">
      <c r="A4236" s="184"/>
      <c r="B4236" s="180"/>
      <c r="D4236" s="192"/>
      <c r="E4236" s="157"/>
      <c r="F4236" s="158"/>
      <c r="G4236" s="158"/>
      <c r="H4236" s="158"/>
      <c r="I4236" s="158"/>
      <c r="J4236" s="158"/>
      <c r="K4236" s="158"/>
      <c r="L4236" s="158"/>
      <c r="M4236" s="158"/>
      <c r="N4236" s="158"/>
      <c r="O4236" s="158"/>
      <c r="P4236" s="158"/>
      <c r="Q4236" s="158"/>
      <c r="R4236" s="158"/>
      <c r="S4236" s="158"/>
      <c r="T4236" s="158"/>
      <c r="U4236" s="158"/>
      <c r="V4236" s="158"/>
      <c r="W4236" s="158"/>
      <c r="X4236" s="158"/>
      <c r="Y4236" s="158"/>
      <c r="Z4236" s="158"/>
      <c r="AA4236" s="158"/>
      <c r="AB4236" s="158"/>
      <c r="AC4236" s="158"/>
      <c r="AD4236" s="158"/>
      <c r="AE4236" s="158"/>
      <c r="AF4236" s="158"/>
      <c r="AG4236" s="158"/>
      <c r="AH4236" s="158"/>
      <c r="AI4236" s="158"/>
      <c r="AJ4236" s="158"/>
      <c r="AK4236" s="158"/>
      <c r="AL4236" s="158"/>
      <c r="AM4236" s="158"/>
      <c r="AN4236" s="158"/>
      <c r="AO4236" s="158"/>
      <c r="AP4236" s="158"/>
      <c r="AQ4236" s="158"/>
      <c r="AR4236" s="158"/>
      <c r="AS4236" s="158"/>
      <c r="AT4236" s="158"/>
      <c r="AU4236" s="158"/>
      <c r="AV4236" s="158"/>
      <c r="AW4236" s="158"/>
      <c r="AX4236" s="158"/>
      <c r="AY4236" s="158"/>
      <c r="AZ4236" s="158"/>
      <c r="BA4236" s="158"/>
      <c r="BB4236" s="158"/>
      <c r="BC4236" s="158"/>
      <c r="BD4236" s="159"/>
      <c r="BE4236" s="158"/>
      <c r="BF4236" s="158"/>
      <c r="BG4236" s="158"/>
      <c r="BH4236" s="158"/>
      <c r="BI4236" s="159"/>
      <c r="BJ4236" s="158"/>
      <c r="BK4236" s="158"/>
      <c r="BL4236" s="158"/>
      <c r="BM4236" s="158"/>
      <c r="BN4236" s="158"/>
      <c r="BO4236" s="158"/>
      <c r="BP4236" s="158"/>
      <c r="BQ4236" s="158"/>
      <c r="BR4236" s="158"/>
      <c r="BS4236" s="158"/>
      <c r="BT4236" s="158"/>
      <c r="BU4236" s="158"/>
      <c r="BV4236" s="158"/>
      <c r="BW4236" s="158"/>
      <c r="BX4236" s="158"/>
      <c r="BY4236" s="158"/>
      <c r="BZ4236" s="158"/>
      <c r="CA4236" s="158"/>
      <c r="CB4236" s="158"/>
      <c r="CC4236" s="158"/>
      <c r="CD4236" s="158"/>
      <c r="CE4236" s="158"/>
      <c r="CF4236" s="158"/>
      <c r="CG4236" s="158"/>
      <c r="CH4236" s="158"/>
      <c r="CI4236" s="158"/>
      <c r="CJ4236" s="158"/>
      <c r="CK4236" s="158"/>
      <c r="CL4236" s="158"/>
      <c r="CM4236" s="158"/>
      <c r="CN4236" s="158"/>
      <c r="CO4236" s="158"/>
      <c r="CP4236" s="158"/>
      <c r="CQ4236" s="158"/>
      <c r="CR4236" s="158"/>
      <c r="CS4236" s="158"/>
      <c r="CT4236" s="158"/>
      <c r="CU4236" s="158"/>
      <c r="CV4236" s="158"/>
      <c r="CW4236" s="158"/>
      <c r="CX4236" s="158"/>
      <c r="CY4236" s="158"/>
      <c r="CZ4236" s="158"/>
      <c r="DA4236" s="158"/>
      <c r="DB4236" s="158"/>
      <c r="DC4236" s="158"/>
      <c r="DD4236" s="158"/>
      <c r="DE4236" s="158"/>
      <c r="DF4236" s="158"/>
      <c r="DG4236" s="158"/>
      <c r="DH4236" s="158"/>
      <c r="DI4236" s="158"/>
      <c r="DJ4236" s="158"/>
      <c r="DK4236" s="158"/>
      <c r="DL4236" s="158"/>
      <c r="DM4236" s="158"/>
      <c r="DN4236" s="158"/>
      <c r="DO4236" s="158"/>
      <c r="DP4236" s="158"/>
      <c r="DQ4236" s="158"/>
      <c r="DR4236" s="158"/>
      <c r="DS4236" s="160"/>
    </row>
    <row r="4237" spans="1:123" s="110" customFormat="1">
      <c r="A4237" s="184"/>
      <c r="B4237" s="180"/>
      <c r="D4237" s="192"/>
      <c r="E4237" s="157"/>
      <c r="F4237" s="158"/>
      <c r="G4237" s="158"/>
      <c r="H4237" s="158"/>
      <c r="I4237" s="158"/>
      <c r="J4237" s="158"/>
      <c r="K4237" s="158"/>
      <c r="L4237" s="158"/>
      <c r="M4237" s="158"/>
      <c r="N4237" s="158"/>
      <c r="O4237" s="158"/>
      <c r="P4237" s="158"/>
      <c r="Q4237" s="158"/>
      <c r="R4237" s="158"/>
      <c r="S4237" s="158"/>
      <c r="T4237" s="158"/>
      <c r="U4237" s="158"/>
      <c r="V4237" s="158"/>
      <c r="W4237" s="158"/>
      <c r="X4237" s="158"/>
      <c r="Y4237" s="158"/>
      <c r="Z4237" s="158"/>
      <c r="AA4237" s="158"/>
      <c r="AB4237" s="158"/>
      <c r="AC4237" s="158"/>
      <c r="AD4237" s="158"/>
      <c r="AE4237" s="158"/>
      <c r="AF4237" s="158"/>
      <c r="AG4237" s="158"/>
      <c r="AH4237" s="158"/>
      <c r="AI4237" s="158"/>
      <c r="AJ4237" s="158"/>
      <c r="AK4237" s="158"/>
      <c r="AL4237" s="158"/>
      <c r="AM4237" s="158"/>
      <c r="AN4237" s="158"/>
      <c r="AO4237" s="158"/>
      <c r="AP4237" s="158"/>
      <c r="AQ4237" s="158"/>
      <c r="AR4237" s="158"/>
      <c r="AS4237" s="158"/>
      <c r="AT4237" s="158"/>
      <c r="AU4237" s="158"/>
      <c r="AV4237" s="158"/>
      <c r="AW4237" s="158"/>
      <c r="AX4237" s="158"/>
      <c r="AY4237" s="158"/>
      <c r="AZ4237" s="158"/>
      <c r="BA4237" s="158"/>
      <c r="BB4237" s="158"/>
      <c r="BC4237" s="158"/>
      <c r="BD4237" s="159"/>
      <c r="BE4237" s="158"/>
      <c r="BF4237" s="158"/>
      <c r="BG4237" s="158"/>
      <c r="BH4237" s="158"/>
      <c r="BI4237" s="159"/>
      <c r="BJ4237" s="158"/>
      <c r="BK4237" s="158"/>
      <c r="BL4237" s="158"/>
      <c r="BM4237" s="158"/>
      <c r="BN4237" s="158"/>
      <c r="BO4237" s="158"/>
      <c r="BP4237" s="158"/>
      <c r="BQ4237" s="158"/>
      <c r="BR4237" s="158"/>
      <c r="BS4237" s="158"/>
      <c r="BT4237" s="158"/>
      <c r="BU4237" s="158"/>
      <c r="BV4237" s="158"/>
      <c r="BW4237" s="158"/>
      <c r="BX4237" s="158"/>
      <c r="BY4237" s="158"/>
      <c r="BZ4237" s="158"/>
      <c r="CA4237" s="158"/>
      <c r="CB4237" s="158"/>
      <c r="CC4237" s="158"/>
      <c r="CD4237" s="158"/>
      <c r="CE4237" s="158"/>
      <c r="CF4237" s="158"/>
      <c r="CG4237" s="158"/>
      <c r="CH4237" s="158"/>
      <c r="CI4237" s="158"/>
      <c r="CJ4237" s="158"/>
      <c r="CK4237" s="158"/>
      <c r="CL4237" s="158"/>
      <c r="CM4237" s="158"/>
      <c r="CN4237" s="158"/>
      <c r="CO4237" s="158"/>
      <c r="CP4237" s="158"/>
      <c r="CQ4237" s="158"/>
      <c r="CR4237" s="158"/>
      <c r="CS4237" s="158"/>
      <c r="CT4237" s="158"/>
      <c r="CU4237" s="158"/>
      <c r="CV4237" s="158"/>
      <c r="CW4237" s="158"/>
      <c r="CX4237" s="158"/>
      <c r="CY4237" s="158"/>
      <c r="CZ4237" s="158"/>
      <c r="DA4237" s="158"/>
      <c r="DB4237" s="158"/>
      <c r="DC4237" s="158"/>
      <c r="DD4237" s="158"/>
      <c r="DE4237" s="158"/>
      <c r="DF4237" s="158"/>
      <c r="DG4237" s="158"/>
      <c r="DH4237" s="158"/>
      <c r="DI4237" s="158"/>
      <c r="DJ4237" s="158"/>
      <c r="DK4237" s="158"/>
      <c r="DL4237" s="158"/>
      <c r="DM4237" s="158"/>
      <c r="DN4237" s="158"/>
      <c r="DO4237" s="158"/>
      <c r="DP4237" s="158"/>
      <c r="DQ4237" s="158"/>
      <c r="DR4237" s="158"/>
      <c r="DS4237" s="160"/>
    </row>
    <row r="4238" spans="1:123" s="110" customFormat="1">
      <c r="A4238" s="184"/>
      <c r="B4238" s="180"/>
      <c r="D4238" s="192"/>
      <c r="E4238" s="157"/>
      <c r="F4238" s="158"/>
      <c r="G4238" s="158"/>
      <c r="H4238" s="158"/>
      <c r="I4238" s="158"/>
      <c r="J4238" s="158"/>
      <c r="K4238" s="158"/>
      <c r="L4238" s="158"/>
      <c r="M4238" s="158"/>
      <c r="N4238" s="158"/>
      <c r="O4238" s="158"/>
      <c r="P4238" s="158"/>
      <c r="Q4238" s="158"/>
      <c r="R4238" s="158"/>
      <c r="S4238" s="158"/>
      <c r="T4238" s="158"/>
      <c r="U4238" s="158"/>
      <c r="V4238" s="158"/>
      <c r="W4238" s="158"/>
      <c r="X4238" s="158"/>
      <c r="Y4238" s="158"/>
      <c r="Z4238" s="158"/>
      <c r="AA4238" s="158"/>
      <c r="AB4238" s="158"/>
      <c r="AC4238" s="158"/>
      <c r="AD4238" s="158"/>
      <c r="AE4238" s="158"/>
      <c r="AF4238" s="158"/>
      <c r="AG4238" s="158"/>
      <c r="AH4238" s="158"/>
      <c r="AI4238" s="158"/>
      <c r="AJ4238" s="158"/>
      <c r="AK4238" s="158"/>
      <c r="AL4238" s="158"/>
      <c r="AM4238" s="158"/>
      <c r="AN4238" s="158"/>
      <c r="AO4238" s="158"/>
      <c r="AP4238" s="158"/>
      <c r="AQ4238" s="158"/>
      <c r="AR4238" s="158"/>
      <c r="AS4238" s="158"/>
      <c r="AT4238" s="158"/>
      <c r="AU4238" s="158"/>
      <c r="AV4238" s="158"/>
      <c r="AW4238" s="158"/>
      <c r="AX4238" s="158"/>
      <c r="AY4238" s="158"/>
      <c r="AZ4238" s="158"/>
      <c r="BA4238" s="158"/>
      <c r="BB4238" s="158"/>
      <c r="BC4238" s="158"/>
      <c r="BD4238" s="159"/>
      <c r="BE4238" s="158"/>
      <c r="BF4238" s="158"/>
      <c r="BG4238" s="158"/>
      <c r="BH4238" s="158"/>
      <c r="BI4238" s="159"/>
      <c r="BJ4238" s="158"/>
      <c r="BK4238" s="158"/>
      <c r="BL4238" s="158"/>
      <c r="BM4238" s="158"/>
      <c r="BN4238" s="158"/>
      <c r="BO4238" s="158"/>
      <c r="BP4238" s="158"/>
      <c r="BQ4238" s="158"/>
      <c r="BR4238" s="158"/>
      <c r="BS4238" s="158"/>
      <c r="BT4238" s="158"/>
      <c r="BU4238" s="158"/>
      <c r="BV4238" s="158"/>
      <c r="BW4238" s="158"/>
      <c r="BX4238" s="158"/>
      <c r="BY4238" s="158"/>
      <c r="BZ4238" s="158"/>
      <c r="CA4238" s="158"/>
      <c r="CB4238" s="158"/>
      <c r="CC4238" s="158"/>
      <c r="CD4238" s="158"/>
      <c r="CE4238" s="158"/>
      <c r="CF4238" s="158"/>
      <c r="CG4238" s="158"/>
      <c r="CH4238" s="158"/>
      <c r="CI4238" s="158"/>
      <c r="CJ4238" s="158"/>
      <c r="CK4238" s="158"/>
      <c r="CL4238" s="158"/>
      <c r="CM4238" s="158"/>
      <c r="CN4238" s="158"/>
      <c r="CO4238" s="158"/>
      <c r="CP4238" s="158"/>
      <c r="CQ4238" s="158"/>
      <c r="CR4238" s="158"/>
      <c r="CS4238" s="158"/>
      <c r="CT4238" s="158"/>
      <c r="CU4238" s="158"/>
      <c r="CV4238" s="158"/>
      <c r="CW4238" s="158"/>
      <c r="CX4238" s="158"/>
      <c r="CY4238" s="158"/>
      <c r="CZ4238" s="158"/>
      <c r="DA4238" s="158"/>
      <c r="DB4238" s="158"/>
      <c r="DC4238" s="158"/>
      <c r="DD4238" s="158"/>
      <c r="DE4238" s="158"/>
      <c r="DF4238" s="158"/>
      <c r="DG4238" s="158"/>
      <c r="DH4238" s="158"/>
      <c r="DI4238" s="158"/>
      <c r="DJ4238" s="158"/>
      <c r="DK4238" s="158"/>
      <c r="DL4238" s="158"/>
      <c r="DM4238" s="158"/>
      <c r="DN4238" s="158"/>
      <c r="DO4238" s="158"/>
      <c r="DP4238" s="158"/>
      <c r="DQ4238" s="158"/>
      <c r="DR4238" s="158"/>
      <c r="DS4238" s="160"/>
    </row>
    <row r="4239" spans="1:123" s="110" customFormat="1">
      <c r="A4239" s="184"/>
      <c r="B4239" s="180"/>
      <c r="D4239" s="192"/>
      <c r="E4239" s="157"/>
      <c r="F4239" s="158"/>
      <c r="G4239" s="158"/>
      <c r="H4239" s="158"/>
      <c r="I4239" s="158"/>
      <c r="J4239" s="158"/>
      <c r="K4239" s="158"/>
      <c r="L4239" s="158"/>
      <c r="M4239" s="158"/>
      <c r="N4239" s="158"/>
      <c r="O4239" s="158"/>
      <c r="P4239" s="158"/>
      <c r="Q4239" s="158"/>
      <c r="R4239" s="158"/>
      <c r="S4239" s="158"/>
      <c r="T4239" s="158"/>
      <c r="U4239" s="158"/>
      <c r="V4239" s="158"/>
      <c r="W4239" s="158"/>
      <c r="X4239" s="158"/>
      <c r="Y4239" s="158"/>
      <c r="Z4239" s="158"/>
      <c r="AA4239" s="158"/>
      <c r="AB4239" s="158"/>
      <c r="AC4239" s="158"/>
      <c r="AD4239" s="158"/>
      <c r="AE4239" s="158"/>
      <c r="AF4239" s="158"/>
      <c r="AG4239" s="158"/>
      <c r="AH4239" s="158"/>
      <c r="AI4239" s="158"/>
      <c r="AJ4239" s="158"/>
      <c r="AK4239" s="158"/>
      <c r="AL4239" s="158"/>
      <c r="AM4239" s="158"/>
      <c r="AN4239" s="158"/>
      <c r="AO4239" s="158"/>
      <c r="AP4239" s="158"/>
      <c r="AQ4239" s="158"/>
      <c r="AR4239" s="158"/>
      <c r="AS4239" s="158"/>
      <c r="AT4239" s="158"/>
      <c r="AU4239" s="158"/>
      <c r="AV4239" s="158"/>
      <c r="AW4239" s="158"/>
      <c r="AX4239" s="158"/>
      <c r="AY4239" s="158"/>
      <c r="AZ4239" s="158"/>
      <c r="BA4239" s="158"/>
      <c r="BB4239" s="158"/>
      <c r="BC4239" s="158"/>
      <c r="BD4239" s="159"/>
      <c r="BE4239" s="158"/>
      <c r="BF4239" s="158"/>
      <c r="BG4239" s="158"/>
      <c r="BH4239" s="158"/>
      <c r="BI4239" s="159"/>
      <c r="BJ4239" s="158"/>
      <c r="BK4239" s="158"/>
      <c r="BL4239" s="158"/>
      <c r="BM4239" s="158"/>
      <c r="BN4239" s="158"/>
      <c r="BO4239" s="158"/>
      <c r="BP4239" s="158"/>
      <c r="BQ4239" s="158"/>
      <c r="BR4239" s="158"/>
      <c r="BS4239" s="158"/>
      <c r="BT4239" s="158"/>
      <c r="BU4239" s="158"/>
      <c r="BV4239" s="158"/>
      <c r="BW4239" s="158"/>
      <c r="BX4239" s="158"/>
      <c r="BY4239" s="158"/>
      <c r="BZ4239" s="158"/>
      <c r="CA4239" s="158"/>
      <c r="CB4239" s="158"/>
      <c r="CC4239" s="158"/>
      <c r="CD4239" s="158"/>
      <c r="CE4239" s="158"/>
      <c r="CF4239" s="158"/>
      <c r="CG4239" s="158"/>
      <c r="CH4239" s="158"/>
      <c r="CI4239" s="158"/>
      <c r="CJ4239" s="158"/>
      <c r="CK4239" s="158"/>
      <c r="CL4239" s="158"/>
      <c r="CM4239" s="158"/>
      <c r="CN4239" s="158"/>
      <c r="CO4239" s="158"/>
      <c r="CP4239" s="158"/>
      <c r="CQ4239" s="158"/>
      <c r="CR4239" s="158"/>
      <c r="CS4239" s="158"/>
      <c r="CT4239" s="158"/>
      <c r="CU4239" s="158"/>
      <c r="CV4239" s="158"/>
      <c r="CW4239" s="158"/>
      <c r="CX4239" s="158"/>
      <c r="CY4239" s="158"/>
      <c r="CZ4239" s="158"/>
      <c r="DA4239" s="158"/>
      <c r="DB4239" s="158"/>
      <c r="DC4239" s="158"/>
      <c r="DD4239" s="158"/>
      <c r="DE4239" s="158"/>
      <c r="DF4239" s="158"/>
      <c r="DG4239" s="158"/>
      <c r="DH4239" s="158"/>
      <c r="DI4239" s="158"/>
      <c r="DJ4239" s="158"/>
      <c r="DK4239" s="158"/>
      <c r="DL4239" s="158"/>
      <c r="DM4239" s="158"/>
      <c r="DN4239" s="158"/>
      <c r="DO4239" s="158"/>
      <c r="DP4239" s="158"/>
      <c r="DQ4239" s="158"/>
      <c r="DR4239" s="158"/>
      <c r="DS4239" s="160"/>
    </row>
    <row r="4240" spans="1:123" s="110" customFormat="1">
      <c r="A4240" s="184"/>
      <c r="B4240" s="180"/>
      <c r="D4240" s="192"/>
      <c r="E4240" s="157"/>
      <c r="F4240" s="158"/>
      <c r="G4240" s="158"/>
      <c r="H4240" s="158"/>
      <c r="I4240" s="158"/>
      <c r="J4240" s="158"/>
      <c r="K4240" s="158"/>
      <c r="L4240" s="158"/>
      <c r="M4240" s="158"/>
      <c r="N4240" s="158"/>
      <c r="O4240" s="158"/>
      <c r="P4240" s="158"/>
      <c r="Q4240" s="158"/>
      <c r="R4240" s="158"/>
      <c r="S4240" s="158"/>
      <c r="T4240" s="158"/>
      <c r="U4240" s="158"/>
      <c r="V4240" s="158"/>
      <c r="W4240" s="158"/>
      <c r="X4240" s="158"/>
      <c r="Y4240" s="158"/>
      <c r="Z4240" s="158"/>
      <c r="AA4240" s="158"/>
      <c r="AB4240" s="158"/>
      <c r="AC4240" s="158"/>
      <c r="AD4240" s="158"/>
      <c r="AE4240" s="158"/>
      <c r="AF4240" s="158"/>
      <c r="AG4240" s="158"/>
      <c r="AH4240" s="158"/>
      <c r="AI4240" s="158"/>
      <c r="AJ4240" s="158"/>
      <c r="AK4240" s="158"/>
      <c r="AL4240" s="158"/>
      <c r="AM4240" s="158"/>
      <c r="AN4240" s="158"/>
      <c r="AO4240" s="158"/>
      <c r="AP4240" s="158"/>
      <c r="AQ4240" s="158"/>
      <c r="AR4240" s="158"/>
      <c r="AS4240" s="158"/>
      <c r="AT4240" s="158"/>
      <c r="AU4240" s="158"/>
      <c r="AV4240" s="158"/>
      <c r="AW4240" s="158"/>
      <c r="AX4240" s="158"/>
      <c r="AY4240" s="158"/>
      <c r="AZ4240" s="158"/>
      <c r="BA4240" s="158"/>
      <c r="BB4240" s="158"/>
      <c r="BC4240" s="158"/>
      <c r="BD4240" s="159"/>
      <c r="BE4240" s="158"/>
      <c r="BF4240" s="158"/>
      <c r="BG4240" s="158"/>
      <c r="BH4240" s="158"/>
      <c r="BI4240" s="159"/>
      <c r="BJ4240" s="158"/>
      <c r="BK4240" s="158"/>
      <c r="BL4240" s="158"/>
      <c r="BM4240" s="158"/>
      <c r="BN4240" s="158"/>
      <c r="BO4240" s="158"/>
      <c r="BP4240" s="158"/>
      <c r="BQ4240" s="158"/>
      <c r="BR4240" s="158"/>
      <c r="BS4240" s="158"/>
      <c r="BT4240" s="158"/>
      <c r="BU4240" s="158"/>
      <c r="BV4240" s="158"/>
      <c r="BW4240" s="158"/>
      <c r="BX4240" s="158"/>
      <c r="BY4240" s="158"/>
      <c r="BZ4240" s="158"/>
      <c r="CA4240" s="158"/>
      <c r="CB4240" s="158"/>
      <c r="CC4240" s="158"/>
      <c r="CD4240" s="158"/>
      <c r="CE4240" s="158"/>
      <c r="CF4240" s="158"/>
      <c r="CG4240" s="158"/>
      <c r="CH4240" s="158"/>
      <c r="CI4240" s="158"/>
      <c r="CJ4240" s="158"/>
      <c r="CK4240" s="158"/>
      <c r="CL4240" s="158"/>
      <c r="CM4240" s="158"/>
      <c r="CN4240" s="158"/>
      <c r="CO4240" s="158"/>
      <c r="CP4240" s="158"/>
      <c r="CQ4240" s="158"/>
      <c r="CR4240" s="158"/>
      <c r="CS4240" s="158"/>
      <c r="CT4240" s="158"/>
      <c r="CU4240" s="158"/>
      <c r="CV4240" s="158"/>
      <c r="CW4240" s="158"/>
      <c r="CX4240" s="158"/>
      <c r="CY4240" s="158"/>
      <c r="CZ4240" s="158"/>
      <c r="DA4240" s="158"/>
      <c r="DB4240" s="158"/>
      <c r="DC4240" s="158"/>
      <c r="DD4240" s="158"/>
      <c r="DE4240" s="158"/>
      <c r="DF4240" s="158"/>
      <c r="DG4240" s="158"/>
      <c r="DH4240" s="158"/>
      <c r="DI4240" s="158"/>
      <c r="DJ4240" s="158"/>
      <c r="DK4240" s="158"/>
      <c r="DL4240" s="158"/>
      <c r="DM4240" s="158"/>
      <c r="DN4240" s="158"/>
      <c r="DO4240" s="158"/>
      <c r="DP4240" s="158"/>
      <c r="DQ4240" s="158"/>
      <c r="DR4240" s="158"/>
      <c r="DS4240" s="160"/>
    </row>
    <row r="4241" spans="1:123" s="110" customFormat="1">
      <c r="A4241" s="184"/>
      <c r="B4241" s="180"/>
      <c r="D4241" s="192"/>
      <c r="E4241" s="157"/>
      <c r="F4241" s="158"/>
      <c r="G4241" s="158"/>
      <c r="H4241" s="158"/>
      <c r="I4241" s="158"/>
      <c r="J4241" s="158"/>
      <c r="K4241" s="158"/>
      <c r="L4241" s="158"/>
      <c r="M4241" s="158"/>
      <c r="N4241" s="158"/>
      <c r="O4241" s="158"/>
      <c r="P4241" s="158"/>
      <c r="Q4241" s="158"/>
      <c r="R4241" s="158"/>
      <c r="S4241" s="158"/>
      <c r="T4241" s="158"/>
      <c r="U4241" s="158"/>
      <c r="V4241" s="158"/>
      <c r="W4241" s="158"/>
      <c r="X4241" s="158"/>
      <c r="Y4241" s="158"/>
      <c r="Z4241" s="158"/>
      <c r="AA4241" s="158"/>
      <c r="AB4241" s="158"/>
      <c r="AC4241" s="158"/>
      <c r="AD4241" s="158"/>
      <c r="AE4241" s="158"/>
      <c r="AF4241" s="158"/>
      <c r="AG4241" s="158"/>
      <c r="AH4241" s="158"/>
      <c r="AI4241" s="158"/>
      <c r="AJ4241" s="158"/>
      <c r="AK4241" s="158"/>
      <c r="AL4241" s="158"/>
      <c r="AM4241" s="158"/>
      <c r="AN4241" s="158"/>
      <c r="AO4241" s="158"/>
      <c r="AP4241" s="158"/>
      <c r="AQ4241" s="158"/>
      <c r="AR4241" s="158"/>
      <c r="AS4241" s="158"/>
      <c r="AT4241" s="158"/>
      <c r="AU4241" s="158"/>
      <c r="AV4241" s="158"/>
      <c r="AW4241" s="158"/>
      <c r="AX4241" s="158"/>
      <c r="AY4241" s="158"/>
      <c r="AZ4241" s="158"/>
      <c r="BA4241" s="158"/>
      <c r="BB4241" s="158"/>
      <c r="BC4241" s="158"/>
      <c r="BD4241" s="159"/>
      <c r="BE4241" s="158"/>
      <c r="BF4241" s="158"/>
      <c r="BG4241" s="158"/>
      <c r="BH4241" s="158"/>
      <c r="BI4241" s="159"/>
      <c r="BJ4241" s="158"/>
      <c r="BK4241" s="158"/>
      <c r="BL4241" s="158"/>
      <c r="BM4241" s="158"/>
      <c r="BN4241" s="158"/>
      <c r="BO4241" s="158"/>
      <c r="BP4241" s="158"/>
      <c r="BQ4241" s="158"/>
      <c r="BR4241" s="158"/>
      <c r="BS4241" s="158"/>
      <c r="BT4241" s="158"/>
      <c r="BU4241" s="158"/>
      <c r="BV4241" s="158"/>
      <c r="BW4241" s="158"/>
      <c r="BX4241" s="158"/>
      <c r="BY4241" s="158"/>
      <c r="BZ4241" s="158"/>
      <c r="CA4241" s="158"/>
      <c r="CB4241" s="158"/>
      <c r="CC4241" s="158"/>
      <c r="CD4241" s="158"/>
      <c r="CE4241" s="158"/>
      <c r="CF4241" s="158"/>
      <c r="CG4241" s="158"/>
      <c r="CH4241" s="158"/>
      <c r="CI4241" s="158"/>
      <c r="CJ4241" s="158"/>
      <c r="CK4241" s="158"/>
      <c r="CL4241" s="158"/>
      <c r="CM4241" s="158"/>
      <c r="CN4241" s="158"/>
      <c r="CO4241" s="158"/>
      <c r="CP4241" s="158"/>
      <c r="CQ4241" s="158"/>
      <c r="CR4241" s="158"/>
      <c r="CS4241" s="158"/>
      <c r="CT4241" s="158"/>
      <c r="CU4241" s="158"/>
      <c r="CV4241" s="158"/>
      <c r="CW4241" s="158"/>
      <c r="CX4241" s="158"/>
      <c r="CY4241" s="158"/>
      <c r="CZ4241" s="158"/>
      <c r="DA4241" s="158"/>
      <c r="DB4241" s="158"/>
      <c r="DC4241" s="158"/>
      <c r="DD4241" s="158"/>
      <c r="DE4241" s="158"/>
      <c r="DF4241" s="158"/>
      <c r="DG4241" s="158"/>
      <c r="DH4241" s="158"/>
      <c r="DI4241" s="158"/>
      <c r="DJ4241" s="158"/>
      <c r="DK4241" s="158"/>
      <c r="DL4241" s="158"/>
      <c r="DM4241" s="158"/>
      <c r="DN4241" s="158"/>
      <c r="DO4241" s="158"/>
      <c r="DP4241" s="158"/>
      <c r="DQ4241" s="158"/>
      <c r="DR4241" s="158"/>
      <c r="DS4241" s="160"/>
    </row>
    <row r="4242" spans="1:123" s="110" customFormat="1">
      <c r="A4242" s="184"/>
      <c r="B4242" s="180"/>
      <c r="D4242" s="192"/>
      <c r="E4242" s="157"/>
      <c r="F4242" s="158"/>
      <c r="G4242" s="158"/>
      <c r="H4242" s="158"/>
      <c r="I4242" s="158"/>
      <c r="J4242" s="158"/>
      <c r="K4242" s="158"/>
      <c r="L4242" s="158"/>
      <c r="M4242" s="158"/>
      <c r="N4242" s="158"/>
      <c r="O4242" s="158"/>
      <c r="P4242" s="158"/>
      <c r="Q4242" s="158"/>
      <c r="R4242" s="158"/>
      <c r="S4242" s="158"/>
      <c r="T4242" s="158"/>
      <c r="U4242" s="158"/>
      <c r="V4242" s="158"/>
      <c r="W4242" s="158"/>
      <c r="X4242" s="158"/>
      <c r="Y4242" s="158"/>
      <c r="Z4242" s="158"/>
      <c r="AA4242" s="158"/>
      <c r="AB4242" s="158"/>
      <c r="AC4242" s="158"/>
      <c r="AD4242" s="158"/>
      <c r="AE4242" s="158"/>
      <c r="AF4242" s="158"/>
      <c r="AG4242" s="158"/>
      <c r="AH4242" s="158"/>
      <c r="AI4242" s="158"/>
      <c r="AJ4242" s="158"/>
      <c r="AK4242" s="158"/>
      <c r="AL4242" s="158"/>
      <c r="AM4242" s="158"/>
      <c r="AN4242" s="158"/>
      <c r="AO4242" s="158"/>
      <c r="AP4242" s="158"/>
      <c r="AQ4242" s="158"/>
      <c r="AR4242" s="158"/>
      <c r="AS4242" s="158"/>
      <c r="AT4242" s="158"/>
      <c r="AU4242" s="158"/>
      <c r="AV4242" s="158"/>
      <c r="AW4242" s="158"/>
      <c r="AX4242" s="158"/>
      <c r="AY4242" s="158"/>
      <c r="AZ4242" s="158"/>
      <c r="BA4242" s="158"/>
      <c r="BB4242" s="158"/>
      <c r="BC4242" s="158"/>
      <c r="BD4242" s="159"/>
      <c r="BE4242" s="158"/>
      <c r="BF4242" s="158"/>
      <c r="BG4242" s="158"/>
      <c r="BH4242" s="158"/>
      <c r="BI4242" s="159"/>
      <c r="BJ4242" s="158"/>
      <c r="BK4242" s="158"/>
      <c r="BL4242" s="158"/>
      <c r="BM4242" s="158"/>
      <c r="BN4242" s="158"/>
      <c r="BO4242" s="158"/>
      <c r="BP4242" s="158"/>
      <c r="BQ4242" s="158"/>
      <c r="BR4242" s="158"/>
      <c r="BS4242" s="158"/>
      <c r="BT4242" s="158"/>
      <c r="BU4242" s="158"/>
      <c r="BV4242" s="158"/>
      <c r="BW4242" s="158"/>
      <c r="BX4242" s="158"/>
      <c r="BY4242" s="158"/>
      <c r="BZ4242" s="158"/>
      <c r="CA4242" s="158"/>
      <c r="CB4242" s="158"/>
      <c r="CC4242" s="158"/>
      <c r="CD4242" s="158"/>
      <c r="CE4242" s="158"/>
      <c r="CF4242" s="158"/>
      <c r="CG4242" s="158"/>
      <c r="CH4242" s="158"/>
      <c r="CI4242" s="158"/>
      <c r="CJ4242" s="158"/>
      <c r="CK4242" s="158"/>
      <c r="CL4242" s="158"/>
      <c r="CM4242" s="158"/>
      <c r="CN4242" s="158"/>
      <c r="CO4242" s="158"/>
      <c r="CP4242" s="158"/>
      <c r="CQ4242" s="158"/>
      <c r="CR4242" s="158"/>
      <c r="CS4242" s="158"/>
      <c r="CT4242" s="158"/>
      <c r="CU4242" s="158"/>
      <c r="CV4242" s="158"/>
      <c r="CW4242" s="158"/>
      <c r="CX4242" s="158"/>
      <c r="CY4242" s="158"/>
      <c r="CZ4242" s="158"/>
      <c r="DA4242" s="158"/>
      <c r="DB4242" s="158"/>
      <c r="DC4242" s="158"/>
      <c r="DD4242" s="158"/>
      <c r="DE4242" s="158"/>
      <c r="DF4242" s="158"/>
      <c r="DG4242" s="158"/>
      <c r="DH4242" s="158"/>
      <c r="DI4242" s="158"/>
      <c r="DJ4242" s="158"/>
      <c r="DK4242" s="158"/>
      <c r="DL4242" s="158"/>
      <c r="DM4242" s="158"/>
      <c r="DN4242" s="158"/>
      <c r="DO4242" s="158"/>
      <c r="DP4242" s="158"/>
      <c r="DQ4242" s="158"/>
      <c r="DR4242" s="158"/>
      <c r="DS4242" s="160"/>
    </row>
    <row r="4243" spans="1:123" s="110" customFormat="1">
      <c r="A4243" s="184"/>
      <c r="B4243" s="180"/>
      <c r="D4243" s="192"/>
      <c r="E4243" s="157"/>
      <c r="F4243" s="158"/>
      <c r="G4243" s="158"/>
      <c r="H4243" s="158"/>
      <c r="I4243" s="158"/>
      <c r="J4243" s="158"/>
      <c r="K4243" s="158"/>
      <c r="L4243" s="158"/>
      <c r="M4243" s="158"/>
      <c r="N4243" s="158"/>
      <c r="O4243" s="158"/>
      <c r="P4243" s="158"/>
      <c r="Q4243" s="158"/>
      <c r="R4243" s="158"/>
      <c r="S4243" s="158"/>
      <c r="T4243" s="158"/>
      <c r="U4243" s="158"/>
      <c r="V4243" s="158"/>
      <c r="W4243" s="158"/>
      <c r="X4243" s="158"/>
      <c r="Y4243" s="158"/>
      <c r="Z4243" s="158"/>
      <c r="AA4243" s="158"/>
      <c r="AB4243" s="158"/>
      <c r="AC4243" s="158"/>
      <c r="AD4243" s="158"/>
      <c r="AE4243" s="158"/>
      <c r="AF4243" s="158"/>
      <c r="AG4243" s="158"/>
      <c r="AH4243" s="158"/>
      <c r="AI4243" s="158"/>
      <c r="AJ4243" s="158"/>
      <c r="AK4243" s="158"/>
      <c r="AL4243" s="158"/>
      <c r="AM4243" s="158"/>
      <c r="AN4243" s="158"/>
      <c r="AO4243" s="158"/>
      <c r="AP4243" s="158"/>
      <c r="AQ4243" s="158"/>
      <c r="AR4243" s="158"/>
      <c r="AS4243" s="158"/>
      <c r="AT4243" s="158"/>
      <c r="AU4243" s="158"/>
      <c r="AV4243" s="158"/>
      <c r="AW4243" s="158"/>
      <c r="AX4243" s="158"/>
      <c r="AY4243" s="158"/>
      <c r="AZ4243" s="158"/>
      <c r="BA4243" s="158"/>
      <c r="BB4243" s="158"/>
      <c r="BC4243" s="158"/>
      <c r="BD4243" s="159"/>
      <c r="BE4243" s="158"/>
      <c r="BF4243" s="158"/>
      <c r="BG4243" s="158"/>
      <c r="BH4243" s="158"/>
      <c r="BI4243" s="159"/>
      <c r="BJ4243" s="158"/>
      <c r="BK4243" s="158"/>
      <c r="BL4243" s="158"/>
      <c r="BM4243" s="158"/>
      <c r="BN4243" s="158"/>
      <c r="BO4243" s="158"/>
      <c r="BP4243" s="158"/>
      <c r="BQ4243" s="158"/>
      <c r="BR4243" s="158"/>
      <c r="BS4243" s="158"/>
      <c r="BT4243" s="158"/>
      <c r="BU4243" s="158"/>
      <c r="BV4243" s="158"/>
      <c r="BW4243" s="158"/>
      <c r="BX4243" s="158"/>
      <c r="BY4243" s="158"/>
      <c r="BZ4243" s="158"/>
      <c r="CA4243" s="158"/>
      <c r="CB4243" s="158"/>
      <c r="CC4243" s="158"/>
      <c r="CD4243" s="158"/>
      <c r="CE4243" s="158"/>
      <c r="CF4243" s="158"/>
      <c r="CG4243" s="158"/>
      <c r="CH4243" s="158"/>
      <c r="CI4243" s="158"/>
      <c r="CJ4243" s="158"/>
      <c r="CK4243" s="158"/>
      <c r="CL4243" s="158"/>
      <c r="CM4243" s="158"/>
      <c r="CN4243" s="158"/>
      <c r="CO4243" s="158"/>
      <c r="CP4243" s="158"/>
      <c r="CQ4243" s="158"/>
      <c r="CR4243" s="158"/>
      <c r="CS4243" s="158"/>
      <c r="CT4243" s="158"/>
      <c r="CU4243" s="158"/>
      <c r="CV4243" s="158"/>
      <c r="CW4243" s="158"/>
      <c r="CX4243" s="158"/>
      <c r="CY4243" s="158"/>
      <c r="CZ4243" s="158"/>
      <c r="DA4243" s="158"/>
      <c r="DB4243" s="158"/>
      <c r="DC4243" s="158"/>
      <c r="DD4243" s="158"/>
      <c r="DE4243" s="158"/>
      <c r="DF4243" s="158"/>
      <c r="DG4243" s="158"/>
      <c r="DH4243" s="158"/>
      <c r="DI4243" s="158"/>
      <c r="DJ4243" s="158"/>
      <c r="DK4243" s="158"/>
      <c r="DL4243" s="158"/>
      <c r="DM4243" s="158"/>
      <c r="DN4243" s="158"/>
      <c r="DO4243" s="158"/>
      <c r="DP4243" s="158"/>
      <c r="DQ4243" s="158"/>
      <c r="DR4243" s="158"/>
      <c r="DS4243" s="160"/>
    </row>
    <row r="4244" spans="1:123" s="110" customFormat="1">
      <c r="A4244" s="184"/>
      <c r="B4244" s="180"/>
      <c r="D4244" s="192"/>
      <c r="E4244" s="157"/>
      <c r="F4244" s="158"/>
      <c r="G4244" s="158"/>
      <c r="H4244" s="158"/>
      <c r="I4244" s="158"/>
      <c r="J4244" s="158"/>
      <c r="K4244" s="158"/>
      <c r="L4244" s="158"/>
      <c r="M4244" s="158"/>
      <c r="N4244" s="158"/>
      <c r="O4244" s="158"/>
      <c r="P4244" s="158"/>
      <c r="Q4244" s="158"/>
      <c r="R4244" s="158"/>
      <c r="S4244" s="158"/>
      <c r="T4244" s="158"/>
      <c r="U4244" s="158"/>
      <c r="V4244" s="158"/>
      <c r="W4244" s="158"/>
      <c r="X4244" s="158"/>
      <c r="Y4244" s="158"/>
      <c r="Z4244" s="158"/>
      <c r="AA4244" s="158"/>
      <c r="AB4244" s="158"/>
      <c r="AC4244" s="158"/>
      <c r="AD4244" s="158"/>
      <c r="AE4244" s="158"/>
      <c r="AF4244" s="158"/>
      <c r="AG4244" s="158"/>
      <c r="AH4244" s="158"/>
      <c r="AI4244" s="158"/>
      <c r="AJ4244" s="158"/>
      <c r="AK4244" s="158"/>
      <c r="AL4244" s="158"/>
      <c r="AM4244" s="158"/>
      <c r="AN4244" s="158"/>
      <c r="AO4244" s="158"/>
      <c r="AP4244" s="158"/>
      <c r="AQ4244" s="158"/>
      <c r="AR4244" s="158"/>
      <c r="AS4244" s="158"/>
      <c r="AT4244" s="158"/>
      <c r="AU4244" s="158"/>
      <c r="AV4244" s="158"/>
      <c r="AW4244" s="158"/>
      <c r="AX4244" s="158"/>
      <c r="AY4244" s="158"/>
      <c r="AZ4244" s="158"/>
      <c r="BA4244" s="158"/>
      <c r="BB4244" s="158"/>
      <c r="BC4244" s="158"/>
      <c r="BD4244" s="159"/>
      <c r="BE4244" s="158"/>
      <c r="BF4244" s="158"/>
      <c r="BG4244" s="158"/>
      <c r="BH4244" s="158"/>
      <c r="BI4244" s="159"/>
      <c r="BJ4244" s="158"/>
      <c r="BK4244" s="158"/>
      <c r="BL4244" s="158"/>
      <c r="BM4244" s="158"/>
      <c r="BN4244" s="158"/>
      <c r="BO4244" s="158"/>
      <c r="BP4244" s="158"/>
      <c r="BQ4244" s="158"/>
      <c r="BR4244" s="158"/>
      <c r="BS4244" s="158"/>
      <c r="BT4244" s="158"/>
      <c r="BU4244" s="158"/>
      <c r="BV4244" s="158"/>
      <c r="BW4244" s="158"/>
      <c r="BX4244" s="158"/>
      <c r="BY4244" s="158"/>
      <c r="BZ4244" s="158"/>
      <c r="CA4244" s="158"/>
      <c r="CB4244" s="158"/>
      <c r="CC4244" s="158"/>
      <c r="CD4244" s="158"/>
      <c r="CE4244" s="158"/>
      <c r="CF4244" s="158"/>
      <c r="CG4244" s="158"/>
      <c r="CH4244" s="158"/>
      <c r="CI4244" s="158"/>
      <c r="CJ4244" s="158"/>
      <c r="CK4244" s="158"/>
      <c r="CL4244" s="158"/>
      <c r="CM4244" s="158"/>
      <c r="CN4244" s="158"/>
      <c r="CO4244" s="158"/>
      <c r="CP4244" s="158"/>
      <c r="CQ4244" s="158"/>
      <c r="CR4244" s="158"/>
      <c r="CS4244" s="158"/>
      <c r="CT4244" s="158"/>
      <c r="CU4244" s="158"/>
      <c r="CV4244" s="158"/>
      <c r="CW4244" s="158"/>
      <c r="CX4244" s="158"/>
      <c r="CY4244" s="158"/>
      <c r="CZ4244" s="158"/>
      <c r="DA4244" s="158"/>
      <c r="DB4244" s="158"/>
      <c r="DC4244" s="158"/>
      <c r="DD4244" s="158"/>
      <c r="DE4244" s="158"/>
      <c r="DF4244" s="158"/>
      <c r="DG4244" s="158"/>
      <c r="DH4244" s="158"/>
      <c r="DI4244" s="158"/>
      <c r="DJ4244" s="158"/>
      <c r="DK4244" s="158"/>
      <c r="DL4244" s="158"/>
      <c r="DM4244" s="158"/>
      <c r="DN4244" s="158"/>
      <c r="DO4244" s="158"/>
      <c r="DP4244" s="158"/>
      <c r="DQ4244" s="158"/>
      <c r="DR4244" s="158"/>
      <c r="DS4244" s="160"/>
    </row>
    <row r="4245" spans="1:123" s="110" customFormat="1">
      <c r="A4245" s="184"/>
      <c r="B4245" s="180"/>
      <c r="D4245" s="192"/>
      <c r="E4245" s="157"/>
      <c r="F4245" s="158"/>
      <c r="G4245" s="158"/>
      <c r="H4245" s="158"/>
      <c r="I4245" s="158"/>
      <c r="J4245" s="158"/>
      <c r="K4245" s="158"/>
      <c r="L4245" s="158"/>
      <c r="M4245" s="158"/>
      <c r="N4245" s="158"/>
      <c r="O4245" s="158"/>
      <c r="P4245" s="158"/>
      <c r="Q4245" s="158"/>
      <c r="R4245" s="158"/>
      <c r="S4245" s="158"/>
      <c r="T4245" s="158"/>
      <c r="U4245" s="158"/>
      <c r="V4245" s="158"/>
      <c r="W4245" s="158"/>
      <c r="X4245" s="158"/>
      <c r="Y4245" s="158"/>
      <c r="Z4245" s="158"/>
      <c r="AA4245" s="158"/>
      <c r="AB4245" s="158"/>
      <c r="AC4245" s="158"/>
      <c r="AD4245" s="158"/>
      <c r="AE4245" s="158"/>
      <c r="AF4245" s="158"/>
      <c r="AG4245" s="158"/>
      <c r="AH4245" s="158"/>
      <c r="AI4245" s="158"/>
      <c r="AJ4245" s="158"/>
      <c r="AK4245" s="158"/>
      <c r="AL4245" s="158"/>
      <c r="AM4245" s="158"/>
      <c r="AN4245" s="158"/>
      <c r="AO4245" s="158"/>
      <c r="AP4245" s="158"/>
      <c r="AQ4245" s="158"/>
      <c r="AR4245" s="158"/>
      <c r="AS4245" s="158"/>
      <c r="AT4245" s="158"/>
      <c r="AU4245" s="158"/>
      <c r="AV4245" s="158"/>
      <c r="AW4245" s="158"/>
      <c r="AX4245" s="158"/>
      <c r="AY4245" s="158"/>
      <c r="AZ4245" s="158"/>
      <c r="BA4245" s="158"/>
      <c r="BB4245" s="158"/>
      <c r="BC4245" s="158"/>
      <c r="BD4245" s="159"/>
      <c r="BE4245" s="158"/>
      <c r="BF4245" s="158"/>
      <c r="BG4245" s="158"/>
      <c r="BH4245" s="158"/>
      <c r="BI4245" s="159"/>
      <c r="BJ4245" s="158"/>
      <c r="BK4245" s="158"/>
      <c r="BL4245" s="158"/>
      <c r="BM4245" s="158"/>
      <c r="BN4245" s="158"/>
      <c r="BO4245" s="158"/>
      <c r="BP4245" s="158"/>
      <c r="BQ4245" s="158"/>
      <c r="BR4245" s="158"/>
      <c r="BS4245" s="158"/>
      <c r="BT4245" s="158"/>
      <c r="BU4245" s="158"/>
      <c r="BV4245" s="158"/>
      <c r="BW4245" s="158"/>
      <c r="BX4245" s="158"/>
      <c r="BY4245" s="158"/>
      <c r="BZ4245" s="158"/>
      <c r="CA4245" s="158"/>
      <c r="CB4245" s="158"/>
      <c r="CC4245" s="158"/>
      <c r="CD4245" s="158"/>
      <c r="CE4245" s="158"/>
      <c r="CF4245" s="158"/>
      <c r="CG4245" s="158"/>
      <c r="CH4245" s="158"/>
      <c r="CI4245" s="158"/>
      <c r="CJ4245" s="158"/>
      <c r="CK4245" s="158"/>
      <c r="CL4245" s="158"/>
      <c r="CM4245" s="158"/>
      <c r="CN4245" s="158"/>
      <c r="CO4245" s="158"/>
      <c r="CP4245" s="158"/>
      <c r="CQ4245" s="158"/>
      <c r="CR4245" s="158"/>
      <c r="CS4245" s="158"/>
      <c r="CT4245" s="158"/>
      <c r="CU4245" s="158"/>
      <c r="CV4245" s="158"/>
      <c r="CW4245" s="158"/>
      <c r="CX4245" s="158"/>
      <c r="CY4245" s="158"/>
      <c r="CZ4245" s="158"/>
      <c r="DA4245" s="158"/>
      <c r="DB4245" s="158"/>
      <c r="DC4245" s="158"/>
      <c r="DD4245" s="158"/>
      <c r="DE4245" s="158"/>
      <c r="DF4245" s="158"/>
      <c r="DG4245" s="158"/>
      <c r="DH4245" s="158"/>
      <c r="DI4245" s="158"/>
      <c r="DJ4245" s="158"/>
      <c r="DK4245" s="158"/>
      <c r="DL4245" s="158"/>
      <c r="DM4245" s="158"/>
      <c r="DN4245" s="158"/>
      <c r="DO4245" s="158"/>
      <c r="DP4245" s="158"/>
      <c r="DQ4245" s="158"/>
      <c r="DR4245" s="158"/>
      <c r="DS4245" s="160"/>
    </row>
    <row r="4246" spans="1:123" s="110" customFormat="1">
      <c r="A4246" s="184"/>
      <c r="B4246" s="180"/>
      <c r="D4246" s="192"/>
      <c r="E4246" s="157"/>
      <c r="F4246" s="158"/>
      <c r="G4246" s="158"/>
      <c r="H4246" s="158"/>
      <c r="I4246" s="158"/>
      <c r="J4246" s="158"/>
      <c r="K4246" s="158"/>
      <c r="L4246" s="158"/>
      <c r="M4246" s="158"/>
      <c r="N4246" s="158"/>
      <c r="O4246" s="158"/>
      <c r="P4246" s="158"/>
      <c r="Q4246" s="158"/>
      <c r="R4246" s="158"/>
      <c r="S4246" s="158"/>
      <c r="T4246" s="158"/>
      <c r="U4246" s="158"/>
      <c r="V4246" s="158"/>
      <c r="W4246" s="158"/>
      <c r="X4246" s="158"/>
      <c r="Y4246" s="158"/>
      <c r="Z4246" s="158"/>
      <c r="AA4246" s="158"/>
      <c r="AB4246" s="158"/>
      <c r="AC4246" s="158"/>
      <c r="AD4246" s="158"/>
      <c r="AE4246" s="158"/>
      <c r="AF4246" s="158"/>
      <c r="AG4246" s="158"/>
      <c r="AH4246" s="158"/>
      <c r="AI4246" s="158"/>
      <c r="AJ4246" s="158"/>
      <c r="AK4246" s="158"/>
      <c r="AL4246" s="158"/>
      <c r="AM4246" s="158"/>
      <c r="AN4246" s="158"/>
      <c r="AO4246" s="158"/>
      <c r="AP4246" s="158"/>
      <c r="AQ4246" s="158"/>
      <c r="AR4246" s="158"/>
      <c r="AS4246" s="158"/>
      <c r="AT4246" s="158"/>
      <c r="AU4246" s="158"/>
      <c r="AV4246" s="158"/>
      <c r="AW4246" s="158"/>
      <c r="AX4246" s="158"/>
      <c r="AY4246" s="158"/>
      <c r="AZ4246" s="158"/>
      <c r="BA4246" s="158"/>
      <c r="BB4246" s="158"/>
      <c r="BC4246" s="158"/>
      <c r="BD4246" s="159"/>
      <c r="BE4246" s="158"/>
      <c r="BF4246" s="158"/>
      <c r="BG4246" s="158"/>
      <c r="BH4246" s="158"/>
      <c r="BI4246" s="159"/>
      <c r="BJ4246" s="158"/>
      <c r="BK4246" s="158"/>
      <c r="BL4246" s="158"/>
      <c r="BM4246" s="158"/>
      <c r="BN4246" s="158"/>
      <c r="BO4246" s="158"/>
      <c r="BP4246" s="158"/>
      <c r="BQ4246" s="158"/>
      <c r="BR4246" s="158"/>
      <c r="BS4246" s="158"/>
      <c r="BT4246" s="158"/>
      <c r="BU4246" s="158"/>
      <c r="BV4246" s="158"/>
      <c r="BW4246" s="158"/>
      <c r="BX4246" s="158"/>
      <c r="BY4246" s="158"/>
      <c r="BZ4246" s="158"/>
      <c r="CA4246" s="158"/>
      <c r="CB4246" s="158"/>
      <c r="CC4246" s="158"/>
      <c r="CD4246" s="158"/>
      <c r="CE4246" s="158"/>
      <c r="CF4246" s="158"/>
      <c r="CG4246" s="158"/>
      <c r="CH4246" s="158"/>
      <c r="CI4246" s="158"/>
      <c r="CJ4246" s="158"/>
      <c r="CK4246" s="158"/>
      <c r="CL4246" s="158"/>
      <c r="CM4246" s="158"/>
      <c r="CN4246" s="158"/>
      <c r="CO4246" s="158"/>
      <c r="CP4246" s="158"/>
      <c r="CQ4246" s="158"/>
      <c r="CR4246" s="158"/>
      <c r="CS4246" s="158"/>
      <c r="CT4246" s="158"/>
      <c r="CU4246" s="158"/>
      <c r="CV4246" s="158"/>
      <c r="CW4246" s="158"/>
      <c r="CX4246" s="158"/>
      <c r="CY4246" s="158"/>
      <c r="CZ4246" s="158"/>
      <c r="DA4246" s="158"/>
      <c r="DB4246" s="158"/>
      <c r="DC4246" s="158"/>
      <c r="DD4246" s="158"/>
      <c r="DE4246" s="158"/>
      <c r="DF4246" s="158"/>
      <c r="DG4246" s="158"/>
      <c r="DH4246" s="158"/>
      <c r="DI4246" s="158"/>
      <c r="DJ4246" s="158"/>
      <c r="DK4246" s="158"/>
      <c r="DL4246" s="158"/>
      <c r="DM4246" s="158"/>
      <c r="DN4246" s="158"/>
      <c r="DO4246" s="158"/>
      <c r="DP4246" s="158"/>
      <c r="DQ4246" s="158"/>
      <c r="DR4246" s="158"/>
      <c r="DS4246" s="160"/>
    </row>
    <row r="4247" spans="1:123" s="110" customFormat="1">
      <c r="A4247" s="184"/>
      <c r="B4247" s="180"/>
      <c r="D4247" s="192"/>
      <c r="E4247" s="157"/>
      <c r="F4247" s="158"/>
      <c r="G4247" s="158"/>
      <c r="H4247" s="158"/>
      <c r="I4247" s="158"/>
      <c r="J4247" s="158"/>
      <c r="K4247" s="158"/>
      <c r="L4247" s="158"/>
      <c r="M4247" s="158"/>
      <c r="N4247" s="158"/>
      <c r="O4247" s="158"/>
      <c r="P4247" s="158"/>
      <c r="Q4247" s="158"/>
      <c r="R4247" s="158"/>
      <c r="S4247" s="158"/>
      <c r="T4247" s="158"/>
      <c r="U4247" s="158"/>
      <c r="V4247" s="158"/>
      <c r="W4247" s="158"/>
      <c r="X4247" s="158"/>
      <c r="Y4247" s="158"/>
      <c r="Z4247" s="158"/>
      <c r="AA4247" s="158"/>
      <c r="AB4247" s="158"/>
      <c r="AC4247" s="158"/>
      <c r="AD4247" s="158"/>
      <c r="AE4247" s="158"/>
      <c r="AF4247" s="158"/>
      <c r="AG4247" s="158"/>
      <c r="AH4247" s="158"/>
      <c r="AI4247" s="158"/>
      <c r="AJ4247" s="158"/>
      <c r="AK4247" s="158"/>
      <c r="AL4247" s="158"/>
      <c r="AM4247" s="158"/>
      <c r="AN4247" s="158"/>
      <c r="AO4247" s="158"/>
      <c r="AP4247" s="158"/>
      <c r="AQ4247" s="158"/>
      <c r="AR4247" s="158"/>
      <c r="AS4247" s="158"/>
      <c r="AT4247" s="158"/>
      <c r="AU4247" s="158"/>
      <c r="AV4247" s="158"/>
      <c r="AW4247" s="158"/>
      <c r="AX4247" s="158"/>
      <c r="AY4247" s="158"/>
      <c r="AZ4247" s="158"/>
      <c r="BA4247" s="158"/>
      <c r="BB4247" s="158"/>
      <c r="BC4247" s="158"/>
      <c r="BD4247" s="159"/>
      <c r="BE4247" s="158"/>
      <c r="BF4247" s="158"/>
      <c r="BG4247" s="158"/>
      <c r="BH4247" s="158"/>
      <c r="BI4247" s="159"/>
      <c r="BJ4247" s="158"/>
      <c r="BK4247" s="158"/>
      <c r="BL4247" s="158"/>
      <c r="BM4247" s="158"/>
      <c r="BN4247" s="158"/>
      <c r="BO4247" s="158"/>
      <c r="BP4247" s="158"/>
      <c r="BQ4247" s="158"/>
      <c r="BR4247" s="158"/>
      <c r="BS4247" s="158"/>
      <c r="BT4247" s="158"/>
      <c r="BU4247" s="158"/>
      <c r="BV4247" s="158"/>
      <c r="BW4247" s="158"/>
      <c r="BX4247" s="158"/>
      <c r="BY4247" s="158"/>
      <c r="BZ4247" s="158"/>
      <c r="CA4247" s="158"/>
      <c r="CB4247" s="158"/>
      <c r="CC4247" s="158"/>
      <c r="CD4247" s="158"/>
      <c r="CE4247" s="158"/>
      <c r="CF4247" s="158"/>
      <c r="CG4247" s="158"/>
      <c r="CH4247" s="158"/>
      <c r="CI4247" s="158"/>
      <c r="CJ4247" s="158"/>
      <c r="CK4247" s="158"/>
      <c r="CL4247" s="158"/>
      <c r="CM4247" s="158"/>
      <c r="CN4247" s="158"/>
      <c r="CO4247" s="158"/>
      <c r="CP4247" s="158"/>
      <c r="CQ4247" s="158"/>
      <c r="CR4247" s="158"/>
      <c r="CS4247" s="158"/>
      <c r="CT4247" s="158"/>
      <c r="CU4247" s="158"/>
      <c r="CV4247" s="158"/>
      <c r="CW4247" s="158"/>
      <c r="CX4247" s="158"/>
      <c r="CY4247" s="158"/>
      <c r="CZ4247" s="158"/>
      <c r="DA4247" s="158"/>
      <c r="DB4247" s="158"/>
      <c r="DC4247" s="158"/>
      <c r="DD4247" s="158"/>
      <c r="DE4247" s="158"/>
      <c r="DF4247" s="158"/>
      <c r="DG4247" s="158"/>
      <c r="DH4247" s="158"/>
      <c r="DI4247" s="158"/>
      <c r="DJ4247" s="158"/>
      <c r="DK4247" s="158"/>
      <c r="DL4247" s="158"/>
      <c r="DM4247" s="158"/>
      <c r="DN4247" s="158"/>
      <c r="DO4247" s="158"/>
      <c r="DP4247" s="158"/>
      <c r="DQ4247" s="158"/>
      <c r="DR4247" s="158"/>
      <c r="DS4247" s="160"/>
    </row>
    <row r="4248" spans="1:123" s="110" customFormat="1">
      <c r="A4248" s="184"/>
      <c r="B4248" s="180"/>
      <c r="D4248" s="192"/>
      <c r="E4248" s="157"/>
      <c r="F4248" s="158"/>
      <c r="G4248" s="158"/>
      <c r="H4248" s="158"/>
      <c r="I4248" s="158"/>
      <c r="J4248" s="158"/>
      <c r="K4248" s="158"/>
      <c r="L4248" s="158"/>
      <c r="M4248" s="158"/>
      <c r="N4248" s="158"/>
      <c r="O4248" s="158"/>
      <c r="P4248" s="158"/>
      <c r="Q4248" s="158"/>
      <c r="R4248" s="158"/>
      <c r="S4248" s="158"/>
      <c r="T4248" s="158"/>
      <c r="U4248" s="158"/>
      <c r="V4248" s="158"/>
      <c r="W4248" s="158"/>
      <c r="X4248" s="158"/>
      <c r="Y4248" s="158"/>
      <c r="Z4248" s="158"/>
      <c r="AA4248" s="158"/>
      <c r="AB4248" s="158"/>
      <c r="AC4248" s="158"/>
      <c r="AD4248" s="158"/>
      <c r="AE4248" s="158"/>
      <c r="AF4248" s="158"/>
      <c r="AG4248" s="158"/>
      <c r="AH4248" s="158"/>
      <c r="AI4248" s="158"/>
      <c r="AJ4248" s="158"/>
      <c r="AK4248" s="158"/>
      <c r="AL4248" s="158"/>
      <c r="AM4248" s="158"/>
      <c r="AN4248" s="158"/>
      <c r="AO4248" s="158"/>
      <c r="AP4248" s="158"/>
      <c r="AQ4248" s="158"/>
      <c r="AR4248" s="158"/>
      <c r="AS4248" s="158"/>
      <c r="AT4248" s="158"/>
      <c r="AU4248" s="158"/>
      <c r="AV4248" s="158"/>
      <c r="AW4248" s="158"/>
      <c r="AX4248" s="158"/>
      <c r="AY4248" s="158"/>
      <c r="AZ4248" s="158"/>
      <c r="BA4248" s="158"/>
      <c r="BB4248" s="158"/>
      <c r="BC4248" s="158"/>
      <c r="BD4248" s="159"/>
      <c r="BE4248" s="158"/>
      <c r="BF4248" s="158"/>
      <c r="BG4248" s="158"/>
      <c r="BH4248" s="158"/>
      <c r="BI4248" s="159"/>
      <c r="BJ4248" s="158"/>
      <c r="BK4248" s="158"/>
      <c r="BL4248" s="158"/>
      <c r="BM4248" s="158"/>
      <c r="BN4248" s="158"/>
      <c r="BO4248" s="158"/>
      <c r="BP4248" s="158"/>
      <c r="BQ4248" s="158"/>
      <c r="BR4248" s="158"/>
      <c r="BS4248" s="158"/>
      <c r="BT4248" s="158"/>
      <c r="BU4248" s="158"/>
      <c r="BV4248" s="158"/>
      <c r="BW4248" s="158"/>
      <c r="BX4248" s="158"/>
      <c r="BY4248" s="158"/>
      <c r="BZ4248" s="158"/>
      <c r="CA4248" s="158"/>
      <c r="CB4248" s="158"/>
      <c r="CC4248" s="158"/>
      <c r="CD4248" s="158"/>
      <c r="CE4248" s="158"/>
      <c r="CF4248" s="158"/>
      <c r="CG4248" s="158"/>
      <c r="CH4248" s="158"/>
      <c r="CI4248" s="158"/>
      <c r="CJ4248" s="158"/>
      <c r="CK4248" s="158"/>
      <c r="CL4248" s="158"/>
      <c r="CM4248" s="158"/>
      <c r="CN4248" s="158"/>
      <c r="CO4248" s="158"/>
      <c r="CP4248" s="158"/>
      <c r="CQ4248" s="158"/>
      <c r="CR4248" s="158"/>
      <c r="CS4248" s="158"/>
      <c r="CT4248" s="158"/>
      <c r="CU4248" s="158"/>
      <c r="CV4248" s="158"/>
      <c r="CW4248" s="158"/>
      <c r="CX4248" s="158"/>
      <c r="CY4248" s="158"/>
      <c r="CZ4248" s="158"/>
      <c r="DA4248" s="158"/>
      <c r="DB4248" s="158"/>
      <c r="DC4248" s="158"/>
      <c r="DD4248" s="158"/>
      <c r="DE4248" s="158"/>
      <c r="DF4248" s="158"/>
      <c r="DG4248" s="158"/>
      <c r="DH4248" s="158"/>
      <c r="DI4248" s="158"/>
      <c r="DJ4248" s="158"/>
      <c r="DK4248" s="158"/>
      <c r="DL4248" s="158"/>
      <c r="DM4248" s="158"/>
      <c r="DN4248" s="158"/>
      <c r="DO4248" s="158"/>
      <c r="DP4248" s="158"/>
      <c r="DQ4248" s="158"/>
      <c r="DR4248" s="158"/>
      <c r="DS4248" s="160"/>
    </row>
    <row r="4249" spans="1:123" s="110" customFormat="1">
      <c r="A4249" s="184"/>
      <c r="B4249" s="180"/>
      <c r="D4249" s="192"/>
      <c r="E4249" s="157"/>
      <c r="F4249" s="158"/>
      <c r="G4249" s="158"/>
      <c r="H4249" s="158"/>
      <c r="I4249" s="158"/>
      <c r="J4249" s="158"/>
      <c r="K4249" s="158"/>
      <c r="L4249" s="158"/>
      <c r="M4249" s="158"/>
      <c r="N4249" s="158"/>
      <c r="O4249" s="158"/>
      <c r="P4249" s="158"/>
      <c r="Q4249" s="158"/>
      <c r="R4249" s="158"/>
      <c r="S4249" s="158"/>
      <c r="T4249" s="158"/>
      <c r="U4249" s="158"/>
      <c r="V4249" s="158"/>
      <c r="W4249" s="158"/>
      <c r="X4249" s="158"/>
      <c r="Y4249" s="158"/>
      <c r="Z4249" s="158"/>
      <c r="AA4249" s="158"/>
      <c r="AB4249" s="158"/>
      <c r="AC4249" s="158"/>
      <c r="AD4249" s="158"/>
      <c r="AE4249" s="158"/>
      <c r="AF4249" s="158"/>
      <c r="AG4249" s="158"/>
      <c r="AH4249" s="158"/>
      <c r="AI4249" s="158"/>
      <c r="AJ4249" s="158"/>
      <c r="AK4249" s="158"/>
      <c r="AL4249" s="158"/>
      <c r="AM4249" s="158"/>
      <c r="AN4249" s="158"/>
      <c r="AO4249" s="158"/>
      <c r="AP4249" s="158"/>
      <c r="AQ4249" s="158"/>
      <c r="AR4249" s="158"/>
      <c r="AS4249" s="158"/>
      <c r="AT4249" s="158"/>
      <c r="AU4249" s="158"/>
      <c r="AV4249" s="158"/>
      <c r="AW4249" s="158"/>
      <c r="AX4249" s="158"/>
      <c r="AY4249" s="158"/>
      <c r="AZ4249" s="158"/>
      <c r="BA4249" s="158"/>
      <c r="BB4249" s="158"/>
      <c r="BC4249" s="158"/>
      <c r="BD4249" s="159"/>
      <c r="BE4249" s="158"/>
      <c r="BF4249" s="158"/>
      <c r="BG4249" s="158"/>
      <c r="BH4249" s="158"/>
      <c r="BI4249" s="159"/>
      <c r="BJ4249" s="158"/>
      <c r="BK4249" s="158"/>
      <c r="BL4249" s="158"/>
      <c r="BM4249" s="158"/>
      <c r="BN4249" s="158"/>
      <c r="BO4249" s="158"/>
      <c r="BP4249" s="158"/>
      <c r="BQ4249" s="158"/>
      <c r="BR4249" s="158"/>
      <c r="BS4249" s="158"/>
      <c r="BT4249" s="158"/>
      <c r="BU4249" s="158"/>
      <c r="BV4249" s="158"/>
      <c r="BW4249" s="158"/>
      <c r="BX4249" s="158"/>
      <c r="BY4249" s="158"/>
      <c r="BZ4249" s="158"/>
      <c r="CA4249" s="158"/>
      <c r="CB4249" s="158"/>
      <c r="CC4249" s="158"/>
      <c r="CD4249" s="158"/>
      <c r="CE4249" s="158"/>
      <c r="CF4249" s="158"/>
      <c r="CG4249" s="158"/>
      <c r="CH4249" s="158"/>
      <c r="CI4249" s="158"/>
      <c r="CJ4249" s="158"/>
      <c r="CK4249" s="158"/>
      <c r="CL4249" s="158"/>
      <c r="CM4249" s="158"/>
      <c r="CN4249" s="158"/>
      <c r="CO4249" s="158"/>
      <c r="CP4249" s="158"/>
      <c r="CQ4249" s="158"/>
      <c r="CR4249" s="158"/>
      <c r="CS4249" s="158"/>
      <c r="CT4249" s="158"/>
      <c r="CU4249" s="158"/>
      <c r="CV4249" s="158"/>
      <c r="CW4249" s="158"/>
      <c r="CX4249" s="158"/>
      <c r="CY4249" s="158"/>
      <c r="CZ4249" s="158"/>
      <c r="DA4249" s="158"/>
      <c r="DB4249" s="158"/>
      <c r="DC4249" s="158"/>
      <c r="DD4249" s="158"/>
      <c r="DE4249" s="158"/>
      <c r="DF4249" s="158"/>
      <c r="DG4249" s="158"/>
      <c r="DH4249" s="158"/>
      <c r="DI4249" s="158"/>
      <c r="DJ4249" s="158"/>
      <c r="DK4249" s="158"/>
      <c r="DL4249" s="158"/>
      <c r="DM4249" s="158"/>
      <c r="DN4249" s="158"/>
      <c r="DO4249" s="158"/>
      <c r="DP4249" s="158"/>
      <c r="DQ4249" s="158"/>
      <c r="DR4249" s="158"/>
      <c r="DS4249" s="160"/>
    </row>
    <row r="4250" spans="1:123" s="110" customFormat="1">
      <c r="A4250" s="184"/>
      <c r="B4250" s="180"/>
      <c r="D4250" s="192"/>
      <c r="E4250" s="157"/>
      <c r="F4250" s="158"/>
      <c r="G4250" s="158"/>
      <c r="H4250" s="158"/>
      <c r="I4250" s="158"/>
      <c r="J4250" s="158"/>
      <c r="K4250" s="158"/>
      <c r="L4250" s="158"/>
      <c r="M4250" s="158"/>
      <c r="N4250" s="158"/>
      <c r="O4250" s="158"/>
      <c r="P4250" s="158"/>
      <c r="Q4250" s="158"/>
      <c r="R4250" s="158"/>
      <c r="S4250" s="158"/>
      <c r="T4250" s="158"/>
      <c r="U4250" s="158"/>
      <c r="V4250" s="158"/>
      <c r="W4250" s="158"/>
      <c r="X4250" s="158"/>
      <c r="Y4250" s="158"/>
      <c r="Z4250" s="158"/>
      <c r="AA4250" s="158"/>
      <c r="AB4250" s="158"/>
      <c r="AC4250" s="158"/>
      <c r="AD4250" s="158"/>
      <c r="AE4250" s="158"/>
      <c r="AF4250" s="158"/>
      <c r="AG4250" s="158"/>
      <c r="AH4250" s="158"/>
      <c r="AI4250" s="158"/>
      <c r="AJ4250" s="158"/>
      <c r="AK4250" s="158"/>
      <c r="AL4250" s="158"/>
      <c r="AM4250" s="158"/>
      <c r="AN4250" s="158"/>
      <c r="AO4250" s="158"/>
      <c r="AP4250" s="158"/>
      <c r="AQ4250" s="158"/>
      <c r="AR4250" s="158"/>
      <c r="AS4250" s="158"/>
      <c r="AT4250" s="158"/>
      <c r="AU4250" s="158"/>
      <c r="AV4250" s="158"/>
      <c r="AW4250" s="158"/>
      <c r="AX4250" s="158"/>
      <c r="AY4250" s="158"/>
      <c r="AZ4250" s="158"/>
      <c r="BA4250" s="158"/>
      <c r="BB4250" s="158"/>
      <c r="BC4250" s="158"/>
      <c r="BD4250" s="159"/>
      <c r="BE4250" s="158"/>
      <c r="BF4250" s="158"/>
      <c r="BG4250" s="158"/>
      <c r="BH4250" s="158"/>
      <c r="BI4250" s="159"/>
      <c r="BJ4250" s="158"/>
      <c r="BK4250" s="158"/>
      <c r="BL4250" s="158"/>
      <c r="BM4250" s="158"/>
      <c r="BN4250" s="158"/>
      <c r="BO4250" s="158"/>
      <c r="BP4250" s="158"/>
      <c r="BQ4250" s="158"/>
      <c r="BR4250" s="158"/>
      <c r="BS4250" s="158"/>
      <c r="BT4250" s="158"/>
      <c r="BU4250" s="158"/>
      <c r="BV4250" s="158"/>
      <c r="BW4250" s="158"/>
      <c r="BX4250" s="158"/>
      <c r="BY4250" s="158"/>
      <c r="BZ4250" s="158"/>
      <c r="CA4250" s="158"/>
      <c r="CB4250" s="158"/>
      <c r="CC4250" s="158"/>
      <c r="CD4250" s="158"/>
      <c r="CE4250" s="158"/>
      <c r="CF4250" s="158"/>
      <c r="CG4250" s="158"/>
      <c r="CH4250" s="158"/>
      <c r="CI4250" s="158"/>
      <c r="CJ4250" s="158"/>
      <c r="CK4250" s="158"/>
      <c r="CL4250" s="158"/>
      <c r="CM4250" s="158"/>
      <c r="CN4250" s="158"/>
      <c r="CO4250" s="158"/>
      <c r="CP4250" s="158"/>
      <c r="CQ4250" s="158"/>
      <c r="CR4250" s="158"/>
      <c r="CS4250" s="158"/>
      <c r="CT4250" s="158"/>
      <c r="CU4250" s="158"/>
      <c r="CV4250" s="158"/>
      <c r="CW4250" s="158"/>
      <c r="CX4250" s="158"/>
      <c r="CY4250" s="158"/>
      <c r="CZ4250" s="158"/>
      <c r="DA4250" s="158"/>
      <c r="DB4250" s="158"/>
      <c r="DC4250" s="158"/>
      <c r="DD4250" s="158"/>
      <c r="DE4250" s="158"/>
      <c r="DF4250" s="158"/>
      <c r="DG4250" s="158"/>
      <c r="DH4250" s="158"/>
      <c r="DI4250" s="158"/>
      <c r="DJ4250" s="158"/>
      <c r="DK4250" s="158"/>
      <c r="DL4250" s="158"/>
      <c r="DM4250" s="158"/>
      <c r="DN4250" s="158"/>
      <c r="DO4250" s="158"/>
      <c r="DP4250" s="158"/>
      <c r="DQ4250" s="158"/>
      <c r="DR4250" s="158"/>
      <c r="DS4250" s="160"/>
    </row>
    <row r="4251" spans="1:123" s="110" customFormat="1">
      <c r="A4251" s="184"/>
      <c r="B4251" s="180"/>
      <c r="D4251" s="192"/>
      <c r="E4251" s="157"/>
      <c r="F4251" s="158"/>
      <c r="G4251" s="158"/>
      <c r="H4251" s="158"/>
      <c r="I4251" s="158"/>
      <c r="J4251" s="158"/>
      <c r="K4251" s="158"/>
      <c r="L4251" s="158"/>
      <c r="M4251" s="158"/>
      <c r="N4251" s="158"/>
      <c r="O4251" s="158"/>
      <c r="P4251" s="158"/>
      <c r="Q4251" s="158"/>
      <c r="R4251" s="158"/>
      <c r="S4251" s="158"/>
      <c r="T4251" s="158"/>
      <c r="U4251" s="158"/>
      <c r="V4251" s="158"/>
      <c r="W4251" s="158"/>
      <c r="X4251" s="158"/>
      <c r="Y4251" s="158"/>
      <c r="Z4251" s="158"/>
      <c r="AA4251" s="158"/>
      <c r="AB4251" s="158"/>
      <c r="AC4251" s="158"/>
      <c r="AD4251" s="158"/>
      <c r="AE4251" s="158"/>
      <c r="AF4251" s="158"/>
      <c r="AG4251" s="158"/>
      <c r="AH4251" s="158"/>
      <c r="AI4251" s="158"/>
      <c r="AJ4251" s="158"/>
      <c r="AK4251" s="158"/>
      <c r="AL4251" s="158"/>
      <c r="AM4251" s="158"/>
      <c r="AN4251" s="158"/>
      <c r="AO4251" s="158"/>
      <c r="AP4251" s="158"/>
      <c r="AQ4251" s="158"/>
      <c r="AR4251" s="158"/>
      <c r="AS4251" s="158"/>
      <c r="AT4251" s="158"/>
      <c r="AU4251" s="158"/>
      <c r="AV4251" s="158"/>
      <c r="AW4251" s="158"/>
      <c r="AX4251" s="158"/>
      <c r="AY4251" s="158"/>
      <c r="AZ4251" s="158"/>
      <c r="BA4251" s="158"/>
      <c r="BB4251" s="158"/>
      <c r="BC4251" s="158"/>
      <c r="BD4251" s="159"/>
      <c r="BE4251" s="158"/>
      <c r="BF4251" s="158"/>
      <c r="BG4251" s="158"/>
      <c r="BH4251" s="158"/>
      <c r="BI4251" s="159"/>
      <c r="BJ4251" s="158"/>
      <c r="BK4251" s="158"/>
      <c r="BL4251" s="158"/>
      <c r="BM4251" s="158"/>
      <c r="BN4251" s="158"/>
      <c r="BO4251" s="158"/>
      <c r="BP4251" s="158"/>
      <c r="BQ4251" s="158"/>
      <c r="BR4251" s="158"/>
      <c r="BS4251" s="158"/>
      <c r="BT4251" s="158"/>
      <c r="BU4251" s="158"/>
      <c r="BV4251" s="158"/>
      <c r="BW4251" s="158"/>
      <c r="BX4251" s="158"/>
      <c r="BY4251" s="158"/>
      <c r="BZ4251" s="158"/>
      <c r="CA4251" s="158"/>
      <c r="CB4251" s="158"/>
      <c r="CC4251" s="158"/>
      <c r="CD4251" s="158"/>
      <c r="CE4251" s="158"/>
      <c r="CF4251" s="158"/>
      <c r="CG4251" s="158"/>
      <c r="CH4251" s="158"/>
      <c r="CI4251" s="158"/>
      <c r="CJ4251" s="158"/>
      <c r="CK4251" s="158"/>
      <c r="CL4251" s="158"/>
      <c r="CM4251" s="158"/>
      <c r="CN4251" s="158"/>
      <c r="CO4251" s="158"/>
      <c r="CP4251" s="158"/>
      <c r="CQ4251" s="158"/>
      <c r="CR4251" s="158"/>
      <c r="CS4251" s="158"/>
      <c r="CT4251" s="158"/>
      <c r="CU4251" s="158"/>
      <c r="CV4251" s="158"/>
      <c r="CW4251" s="158"/>
      <c r="CX4251" s="158"/>
      <c r="CY4251" s="158"/>
      <c r="CZ4251" s="158"/>
      <c r="DA4251" s="158"/>
      <c r="DB4251" s="158"/>
      <c r="DC4251" s="158"/>
      <c r="DD4251" s="158"/>
      <c r="DE4251" s="158"/>
      <c r="DF4251" s="158"/>
      <c r="DG4251" s="158"/>
      <c r="DH4251" s="158"/>
      <c r="DI4251" s="158"/>
      <c r="DJ4251" s="158"/>
      <c r="DK4251" s="158"/>
      <c r="DL4251" s="158"/>
      <c r="DM4251" s="158"/>
      <c r="DN4251" s="158"/>
      <c r="DO4251" s="158"/>
      <c r="DP4251" s="158"/>
      <c r="DQ4251" s="158"/>
      <c r="DR4251" s="158"/>
      <c r="DS4251" s="160"/>
    </row>
    <row r="4252" spans="1:123" s="110" customFormat="1">
      <c r="A4252" s="184"/>
      <c r="B4252" s="180"/>
      <c r="D4252" s="192"/>
      <c r="E4252" s="157"/>
      <c r="F4252" s="158"/>
      <c r="G4252" s="158"/>
      <c r="H4252" s="158"/>
      <c r="I4252" s="158"/>
      <c r="J4252" s="158"/>
      <c r="K4252" s="158"/>
      <c r="L4252" s="158"/>
      <c r="M4252" s="158"/>
      <c r="N4252" s="158"/>
      <c r="O4252" s="158"/>
      <c r="P4252" s="158"/>
      <c r="Q4252" s="158"/>
      <c r="R4252" s="158"/>
      <c r="S4252" s="158"/>
      <c r="T4252" s="158"/>
      <c r="U4252" s="158"/>
      <c r="V4252" s="158"/>
      <c r="W4252" s="158"/>
      <c r="X4252" s="158"/>
      <c r="Y4252" s="158"/>
      <c r="Z4252" s="158"/>
      <c r="AA4252" s="158"/>
      <c r="AB4252" s="158"/>
      <c r="AC4252" s="158"/>
      <c r="AD4252" s="158"/>
      <c r="AE4252" s="158"/>
      <c r="AF4252" s="158"/>
      <c r="AG4252" s="158"/>
      <c r="AH4252" s="158"/>
      <c r="AI4252" s="158"/>
      <c r="AJ4252" s="158"/>
      <c r="AK4252" s="158"/>
      <c r="AL4252" s="158"/>
      <c r="AM4252" s="158"/>
      <c r="AN4252" s="158"/>
      <c r="AO4252" s="158"/>
      <c r="AP4252" s="158"/>
      <c r="AQ4252" s="158"/>
      <c r="AR4252" s="158"/>
      <c r="AS4252" s="158"/>
      <c r="AT4252" s="158"/>
      <c r="AU4252" s="158"/>
      <c r="AV4252" s="158"/>
      <c r="AW4252" s="158"/>
      <c r="AX4252" s="158"/>
      <c r="AY4252" s="158"/>
      <c r="AZ4252" s="158"/>
      <c r="BA4252" s="158"/>
      <c r="BB4252" s="158"/>
      <c r="BC4252" s="158"/>
      <c r="BD4252" s="159"/>
      <c r="BE4252" s="158"/>
      <c r="BF4252" s="158"/>
      <c r="BG4252" s="158"/>
      <c r="BH4252" s="158"/>
      <c r="BI4252" s="159"/>
      <c r="BJ4252" s="158"/>
      <c r="BK4252" s="158"/>
      <c r="BL4252" s="158"/>
      <c r="BM4252" s="158"/>
      <c r="BN4252" s="158"/>
      <c r="BO4252" s="158"/>
      <c r="BP4252" s="158"/>
      <c r="BQ4252" s="158"/>
      <c r="BR4252" s="158"/>
      <c r="BS4252" s="158"/>
      <c r="BT4252" s="158"/>
      <c r="BU4252" s="158"/>
      <c r="BV4252" s="158"/>
      <c r="BW4252" s="158"/>
      <c r="BX4252" s="158"/>
      <c r="BY4252" s="158"/>
      <c r="BZ4252" s="158"/>
      <c r="CA4252" s="158"/>
      <c r="CB4252" s="158"/>
      <c r="CC4252" s="158"/>
      <c r="CD4252" s="158"/>
      <c r="CE4252" s="158"/>
      <c r="CF4252" s="158"/>
      <c r="CG4252" s="158"/>
      <c r="CH4252" s="158"/>
      <c r="CI4252" s="158"/>
      <c r="CJ4252" s="158"/>
      <c r="CK4252" s="158"/>
      <c r="CL4252" s="158"/>
      <c r="CM4252" s="158"/>
      <c r="CN4252" s="158"/>
      <c r="CO4252" s="158"/>
      <c r="CP4252" s="158"/>
      <c r="CQ4252" s="158"/>
      <c r="CR4252" s="158"/>
      <c r="CS4252" s="158"/>
      <c r="CT4252" s="158"/>
      <c r="CU4252" s="158"/>
      <c r="CV4252" s="158"/>
      <c r="CW4252" s="158"/>
      <c r="CX4252" s="158"/>
      <c r="CY4252" s="158"/>
      <c r="CZ4252" s="158"/>
      <c r="DA4252" s="158"/>
      <c r="DB4252" s="158"/>
      <c r="DC4252" s="158"/>
      <c r="DD4252" s="158"/>
      <c r="DE4252" s="158"/>
      <c r="DF4252" s="158"/>
      <c r="DG4252" s="158"/>
      <c r="DH4252" s="158"/>
      <c r="DI4252" s="158"/>
      <c r="DJ4252" s="158"/>
      <c r="DK4252" s="158"/>
      <c r="DL4252" s="158"/>
      <c r="DM4252" s="158"/>
      <c r="DN4252" s="158"/>
      <c r="DO4252" s="158"/>
      <c r="DP4252" s="158"/>
      <c r="DQ4252" s="158"/>
      <c r="DR4252" s="158"/>
      <c r="DS4252" s="160"/>
    </row>
    <row r="4253" spans="1:123" s="110" customFormat="1">
      <c r="A4253" s="184"/>
      <c r="B4253" s="180"/>
      <c r="D4253" s="192"/>
      <c r="E4253" s="157"/>
      <c r="F4253" s="158"/>
      <c r="G4253" s="158"/>
      <c r="H4253" s="158"/>
      <c r="I4253" s="158"/>
      <c r="J4253" s="158"/>
      <c r="K4253" s="158"/>
      <c r="L4253" s="158"/>
      <c r="M4253" s="158"/>
      <c r="N4253" s="158"/>
      <c r="O4253" s="158"/>
      <c r="P4253" s="158"/>
      <c r="Q4253" s="158"/>
      <c r="R4253" s="158"/>
      <c r="S4253" s="158"/>
      <c r="T4253" s="158"/>
      <c r="U4253" s="158"/>
      <c r="V4253" s="158"/>
      <c r="W4253" s="158"/>
      <c r="X4253" s="158"/>
      <c r="Y4253" s="158"/>
      <c r="Z4253" s="158"/>
      <c r="AA4253" s="158"/>
      <c r="AB4253" s="158"/>
      <c r="AC4253" s="158"/>
      <c r="AD4253" s="158"/>
      <c r="AE4253" s="158"/>
      <c r="AF4253" s="158"/>
      <c r="AG4253" s="158"/>
      <c r="AH4253" s="158"/>
      <c r="AI4253" s="158"/>
      <c r="AJ4253" s="158"/>
      <c r="AK4253" s="158"/>
      <c r="AL4253" s="158"/>
      <c r="AM4253" s="158"/>
      <c r="AN4253" s="158"/>
      <c r="AO4253" s="158"/>
      <c r="AP4253" s="158"/>
      <c r="AQ4253" s="158"/>
      <c r="AR4253" s="158"/>
      <c r="AS4253" s="158"/>
      <c r="AT4253" s="158"/>
      <c r="AU4253" s="158"/>
      <c r="AV4253" s="158"/>
      <c r="AW4253" s="158"/>
      <c r="AX4253" s="158"/>
      <c r="AY4253" s="158"/>
      <c r="AZ4253" s="158"/>
      <c r="BA4253" s="158"/>
      <c r="BB4253" s="158"/>
      <c r="BC4253" s="158"/>
      <c r="BD4253" s="159"/>
      <c r="BE4253" s="158"/>
      <c r="BF4253" s="158"/>
      <c r="BG4253" s="158"/>
      <c r="BH4253" s="158"/>
      <c r="BI4253" s="159"/>
      <c r="BJ4253" s="158"/>
      <c r="BK4253" s="158"/>
      <c r="BL4253" s="158"/>
      <c r="BM4253" s="158"/>
      <c r="BN4253" s="158"/>
      <c r="BO4253" s="158"/>
      <c r="BP4253" s="158"/>
      <c r="BQ4253" s="158"/>
      <c r="BR4253" s="158"/>
      <c r="BS4253" s="158"/>
      <c r="BT4253" s="158"/>
      <c r="BU4253" s="158"/>
      <c r="BV4253" s="158"/>
      <c r="BW4253" s="158"/>
      <c r="BX4253" s="158"/>
      <c r="BY4253" s="158"/>
      <c r="BZ4253" s="158"/>
      <c r="CA4253" s="158"/>
      <c r="CB4253" s="158"/>
      <c r="CC4253" s="158"/>
      <c r="CD4253" s="158"/>
      <c r="CE4253" s="158"/>
      <c r="CF4253" s="158"/>
      <c r="CG4253" s="158"/>
      <c r="CH4253" s="158"/>
      <c r="CI4253" s="158"/>
      <c r="CJ4253" s="158"/>
      <c r="CK4253" s="158"/>
      <c r="CL4253" s="158"/>
      <c r="CM4253" s="158"/>
      <c r="CN4253" s="158"/>
      <c r="CO4253" s="158"/>
      <c r="CP4253" s="158"/>
      <c r="CQ4253" s="158"/>
      <c r="CR4253" s="158"/>
      <c r="CS4253" s="158"/>
      <c r="CT4253" s="158"/>
      <c r="CU4253" s="158"/>
      <c r="CV4253" s="158"/>
      <c r="CW4253" s="158"/>
      <c r="CX4253" s="158"/>
      <c r="CY4253" s="158"/>
      <c r="CZ4253" s="158"/>
      <c r="DA4253" s="158"/>
      <c r="DB4253" s="158"/>
      <c r="DC4253" s="158"/>
      <c r="DD4253" s="158"/>
      <c r="DE4253" s="158"/>
      <c r="DF4253" s="158"/>
      <c r="DG4253" s="158"/>
      <c r="DH4253" s="158"/>
      <c r="DI4253" s="158"/>
      <c r="DJ4253" s="158"/>
      <c r="DK4253" s="158"/>
      <c r="DL4253" s="158"/>
      <c r="DM4253" s="158"/>
      <c r="DN4253" s="158"/>
      <c r="DO4253" s="158"/>
      <c r="DP4253" s="158"/>
      <c r="DQ4253" s="158"/>
      <c r="DR4253" s="158"/>
      <c r="DS4253" s="160"/>
    </row>
    <row r="4254" spans="1:123" s="110" customFormat="1">
      <c r="A4254" s="184"/>
      <c r="B4254" s="180"/>
      <c r="D4254" s="192"/>
      <c r="E4254" s="157"/>
      <c r="F4254" s="158"/>
      <c r="G4254" s="158"/>
      <c r="H4254" s="158"/>
      <c r="I4254" s="158"/>
      <c r="J4254" s="158"/>
      <c r="K4254" s="158"/>
      <c r="L4254" s="158"/>
      <c r="M4254" s="158"/>
      <c r="N4254" s="158"/>
      <c r="O4254" s="158"/>
      <c r="P4254" s="158"/>
      <c r="Q4254" s="158"/>
      <c r="R4254" s="158"/>
      <c r="S4254" s="158"/>
      <c r="T4254" s="158"/>
      <c r="U4254" s="158"/>
      <c r="V4254" s="158"/>
      <c r="W4254" s="158"/>
      <c r="X4254" s="158"/>
      <c r="Y4254" s="158"/>
      <c r="Z4254" s="158"/>
      <c r="AA4254" s="158"/>
      <c r="AB4254" s="158"/>
      <c r="AC4254" s="158"/>
      <c r="AD4254" s="158"/>
      <c r="AE4254" s="158"/>
      <c r="AF4254" s="158"/>
      <c r="AG4254" s="158"/>
      <c r="AH4254" s="158"/>
      <c r="AI4254" s="158"/>
      <c r="AJ4254" s="158"/>
      <c r="AK4254" s="158"/>
      <c r="AL4254" s="158"/>
      <c r="AM4254" s="158"/>
      <c r="AN4254" s="158"/>
      <c r="AO4254" s="158"/>
      <c r="AP4254" s="158"/>
      <c r="AQ4254" s="158"/>
      <c r="AR4254" s="158"/>
      <c r="AS4254" s="158"/>
      <c r="AT4254" s="158"/>
      <c r="AU4254" s="158"/>
      <c r="AV4254" s="158"/>
      <c r="AW4254" s="158"/>
      <c r="AX4254" s="158"/>
      <c r="AY4254" s="158"/>
      <c r="AZ4254" s="158"/>
      <c r="BA4254" s="158"/>
      <c r="BB4254" s="158"/>
      <c r="BC4254" s="158"/>
      <c r="BD4254" s="159"/>
      <c r="BE4254" s="158"/>
      <c r="BF4254" s="158"/>
      <c r="BG4254" s="158"/>
      <c r="BH4254" s="158"/>
      <c r="BI4254" s="159"/>
      <c r="BJ4254" s="158"/>
      <c r="BK4254" s="158"/>
      <c r="BL4254" s="158"/>
      <c r="BM4254" s="158"/>
      <c r="BN4254" s="158"/>
      <c r="BO4254" s="158"/>
      <c r="BP4254" s="158"/>
      <c r="BQ4254" s="158"/>
      <c r="BR4254" s="158"/>
      <c r="BS4254" s="158"/>
      <c r="BT4254" s="158"/>
      <c r="BU4254" s="158"/>
      <c r="BV4254" s="158"/>
      <c r="BW4254" s="158"/>
      <c r="BX4254" s="158"/>
      <c r="BY4254" s="158"/>
      <c r="BZ4254" s="158"/>
      <c r="CA4254" s="158"/>
      <c r="CB4254" s="158"/>
      <c r="CC4254" s="158"/>
      <c r="CD4254" s="158"/>
      <c r="CE4254" s="158"/>
      <c r="CF4254" s="158"/>
      <c r="CG4254" s="158"/>
      <c r="CH4254" s="158"/>
      <c r="CI4254" s="158"/>
      <c r="CJ4254" s="158"/>
      <c r="CK4254" s="158"/>
      <c r="CL4254" s="158"/>
      <c r="CM4254" s="158"/>
      <c r="CN4254" s="158"/>
      <c r="CO4254" s="158"/>
      <c r="CP4254" s="158"/>
      <c r="CQ4254" s="158"/>
      <c r="CR4254" s="158"/>
      <c r="CS4254" s="158"/>
      <c r="CT4254" s="158"/>
      <c r="CU4254" s="158"/>
      <c r="CV4254" s="158"/>
      <c r="CW4254" s="158"/>
      <c r="CX4254" s="158"/>
      <c r="CY4254" s="158"/>
      <c r="CZ4254" s="158"/>
      <c r="DA4254" s="158"/>
      <c r="DB4254" s="158"/>
      <c r="DC4254" s="158"/>
      <c r="DD4254" s="158"/>
      <c r="DE4254" s="158"/>
      <c r="DF4254" s="158"/>
      <c r="DG4254" s="158"/>
      <c r="DH4254" s="158"/>
      <c r="DI4254" s="158"/>
      <c r="DJ4254" s="158"/>
      <c r="DK4254" s="158"/>
      <c r="DL4254" s="158"/>
      <c r="DM4254" s="158"/>
      <c r="DN4254" s="158"/>
      <c r="DO4254" s="158"/>
      <c r="DP4254" s="158"/>
      <c r="DQ4254" s="158"/>
      <c r="DR4254" s="158"/>
      <c r="DS4254" s="160"/>
    </row>
    <row r="4255" spans="1:123" s="110" customFormat="1">
      <c r="A4255" s="184"/>
      <c r="B4255" s="180"/>
      <c r="D4255" s="192"/>
      <c r="E4255" s="157"/>
      <c r="F4255" s="158"/>
      <c r="G4255" s="158"/>
      <c r="H4255" s="158"/>
      <c r="I4255" s="158"/>
      <c r="J4255" s="158"/>
      <c r="K4255" s="158"/>
      <c r="L4255" s="158"/>
      <c r="M4255" s="158"/>
      <c r="N4255" s="158"/>
      <c r="O4255" s="158"/>
      <c r="P4255" s="158"/>
      <c r="Q4255" s="158"/>
      <c r="R4255" s="158"/>
      <c r="S4255" s="158"/>
      <c r="T4255" s="158"/>
      <c r="U4255" s="158"/>
      <c r="V4255" s="158"/>
      <c r="W4255" s="158"/>
      <c r="X4255" s="158"/>
      <c r="Y4255" s="158"/>
      <c r="Z4255" s="158"/>
      <c r="AA4255" s="158"/>
      <c r="AB4255" s="158"/>
      <c r="AC4255" s="158"/>
      <c r="AD4255" s="158"/>
      <c r="AE4255" s="158"/>
      <c r="AF4255" s="158"/>
      <c r="AG4255" s="158"/>
      <c r="AH4255" s="158"/>
      <c r="AI4255" s="158"/>
      <c r="AJ4255" s="158"/>
      <c r="AK4255" s="158"/>
      <c r="AL4255" s="158"/>
      <c r="AM4255" s="158"/>
      <c r="AN4255" s="158"/>
      <c r="AO4255" s="158"/>
      <c r="AP4255" s="158"/>
      <c r="AQ4255" s="158"/>
      <c r="AR4255" s="158"/>
      <c r="AS4255" s="158"/>
      <c r="AT4255" s="158"/>
      <c r="AU4255" s="158"/>
      <c r="AV4255" s="158"/>
      <c r="AW4255" s="158"/>
      <c r="AX4255" s="158"/>
      <c r="AY4255" s="158"/>
      <c r="AZ4255" s="158"/>
      <c r="BA4255" s="158"/>
      <c r="BB4255" s="158"/>
      <c r="BC4255" s="158"/>
      <c r="BD4255" s="159"/>
      <c r="BE4255" s="158"/>
      <c r="BF4255" s="158"/>
      <c r="BG4255" s="158"/>
      <c r="BH4255" s="158"/>
      <c r="BI4255" s="159"/>
      <c r="BJ4255" s="158"/>
      <c r="BK4255" s="158"/>
      <c r="BL4255" s="158"/>
      <c r="BM4255" s="158"/>
      <c r="BN4255" s="158"/>
      <c r="BO4255" s="158"/>
      <c r="BP4255" s="158"/>
      <c r="BQ4255" s="158"/>
      <c r="BR4255" s="158"/>
      <c r="BS4255" s="158"/>
      <c r="BT4255" s="158"/>
      <c r="BU4255" s="158"/>
      <c r="BV4255" s="158"/>
      <c r="BW4255" s="158"/>
      <c r="BX4255" s="158"/>
      <c r="BY4255" s="158"/>
      <c r="BZ4255" s="158"/>
      <c r="CA4255" s="158"/>
      <c r="CB4255" s="158"/>
      <c r="CC4255" s="158"/>
      <c r="CD4255" s="158"/>
      <c r="CE4255" s="158"/>
      <c r="CF4255" s="158"/>
      <c r="CG4255" s="158"/>
      <c r="CH4255" s="158"/>
      <c r="CI4255" s="158"/>
      <c r="CJ4255" s="158"/>
      <c r="CK4255" s="158"/>
      <c r="CL4255" s="158"/>
      <c r="CM4255" s="158"/>
      <c r="CN4255" s="158"/>
      <c r="CO4255" s="158"/>
      <c r="CP4255" s="158"/>
      <c r="CQ4255" s="158"/>
      <c r="CR4255" s="158"/>
      <c r="CS4255" s="158"/>
      <c r="CT4255" s="158"/>
      <c r="CU4255" s="158"/>
      <c r="CV4255" s="158"/>
      <c r="CW4255" s="158"/>
      <c r="CX4255" s="158"/>
      <c r="CY4255" s="158"/>
      <c r="CZ4255" s="158"/>
      <c r="DA4255" s="158"/>
      <c r="DB4255" s="158"/>
      <c r="DC4255" s="158"/>
      <c r="DD4255" s="158"/>
      <c r="DE4255" s="158"/>
      <c r="DF4255" s="158"/>
      <c r="DG4255" s="158"/>
      <c r="DH4255" s="158"/>
      <c r="DI4255" s="158"/>
      <c r="DJ4255" s="158"/>
      <c r="DK4255" s="158"/>
      <c r="DL4255" s="158"/>
      <c r="DM4255" s="158"/>
      <c r="DN4255" s="158"/>
      <c r="DO4255" s="158"/>
      <c r="DP4255" s="158"/>
      <c r="DQ4255" s="158"/>
      <c r="DR4255" s="158"/>
      <c r="DS4255" s="160"/>
    </row>
    <row r="4256" spans="1:123" s="110" customFormat="1">
      <c r="A4256" s="184"/>
      <c r="B4256" s="180"/>
      <c r="D4256" s="192"/>
      <c r="E4256" s="157"/>
      <c r="F4256" s="158"/>
      <c r="G4256" s="158"/>
      <c r="H4256" s="158"/>
      <c r="I4256" s="158"/>
      <c r="J4256" s="158"/>
      <c r="K4256" s="158"/>
      <c r="L4256" s="158"/>
      <c r="M4256" s="158"/>
      <c r="N4256" s="158"/>
      <c r="O4256" s="158"/>
      <c r="P4256" s="158"/>
      <c r="Q4256" s="158"/>
      <c r="R4256" s="158"/>
      <c r="S4256" s="158"/>
      <c r="T4256" s="158"/>
      <c r="U4256" s="158"/>
      <c r="V4256" s="158"/>
      <c r="W4256" s="158"/>
      <c r="X4256" s="158"/>
      <c r="Y4256" s="158"/>
      <c r="Z4256" s="158"/>
      <c r="AA4256" s="158"/>
      <c r="AB4256" s="158"/>
      <c r="AC4256" s="158"/>
      <c r="AD4256" s="158"/>
      <c r="AE4256" s="158"/>
      <c r="AF4256" s="158"/>
      <c r="AG4256" s="158"/>
      <c r="AH4256" s="158"/>
      <c r="AI4256" s="158"/>
      <c r="AJ4256" s="158"/>
      <c r="AK4256" s="158"/>
      <c r="AL4256" s="158"/>
      <c r="AM4256" s="158"/>
      <c r="AN4256" s="158"/>
      <c r="AO4256" s="158"/>
      <c r="AP4256" s="158"/>
      <c r="AQ4256" s="158"/>
      <c r="AR4256" s="158"/>
      <c r="AS4256" s="158"/>
      <c r="AT4256" s="158"/>
      <c r="AU4256" s="158"/>
      <c r="AV4256" s="158"/>
      <c r="AW4256" s="158"/>
      <c r="AX4256" s="158"/>
      <c r="AY4256" s="158"/>
      <c r="AZ4256" s="158"/>
      <c r="BA4256" s="158"/>
      <c r="BB4256" s="158"/>
      <c r="BC4256" s="158"/>
      <c r="BD4256" s="159"/>
      <c r="BE4256" s="158"/>
      <c r="BF4256" s="158"/>
      <c r="BG4256" s="158"/>
      <c r="BH4256" s="158"/>
      <c r="BI4256" s="159"/>
      <c r="BJ4256" s="158"/>
      <c r="BK4256" s="158"/>
      <c r="BL4256" s="158"/>
      <c r="BM4256" s="158"/>
      <c r="BN4256" s="158"/>
      <c r="BO4256" s="158"/>
      <c r="BP4256" s="158"/>
      <c r="BQ4256" s="158"/>
      <c r="BR4256" s="158"/>
      <c r="BS4256" s="158"/>
      <c r="BT4256" s="158"/>
      <c r="BU4256" s="158"/>
      <c r="BV4256" s="158"/>
      <c r="BW4256" s="158"/>
      <c r="BX4256" s="158"/>
      <c r="BY4256" s="158"/>
      <c r="BZ4256" s="158"/>
      <c r="CA4256" s="158"/>
      <c r="CB4256" s="158"/>
      <c r="CC4256" s="158"/>
      <c r="CD4256" s="158"/>
      <c r="CE4256" s="158"/>
      <c r="CF4256" s="158"/>
      <c r="CG4256" s="158"/>
      <c r="CH4256" s="158"/>
      <c r="CI4256" s="158"/>
      <c r="CJ4256" s="158"/>
      <c r="CK4256" s="158"/>
      <c r="CL4256" s="158"/>
      <c r="CM4256" s="158"/>
      <c r="CN4256" s="158"/>
      <c r="CO4256" s="158"/>
      <c r="CP4256" s="158"/>
      <c r="CQ4256" s="158"/>
      <c r="CR4256" s="158"/>
      <c r="CS4256" s="158"/>
      <c r="CT4256" s="158"/>
      <c r="CU4256" s="158"/>
      <c r="CV4256" s="158"/>
      <c r="CW4256" s="158"/>
      <c r="CX4256" s="158"/>
      <c r="CY4256" s="158"/>
      <c r="CZ4256" s="158"/>
      <c r="DA4256" s="158"/>
      <c r="DB4256" s="158"/>
      <c r="DC4256" s="158"/>
      <c r="DD4256" s="158"/>
      <c r="DE4256" s="158"/>
      <c r="DF4256" s="158"/>
      <c r="DG4256" s="158"/>
      <c r="DH4256" s="158"/>
      <c r="DI4256" s="158"/>
      <c r="DJ4256" s="158"/>
      <c r="DK4256" s="158"/>
      <c r="DL4256" s="158"/>
      <c r="DM4256" s="158"/>
      <c r="DN4256" s="158"/>
      <c r="DO4256" s="158"/>
      <c r="DP4256" s="158"/>
      <c r="DQ4256" s="158"/>
      <c r="DR4256" s="158"/>
      <c r="DS4256" s="160"/>
    </row>
    <row r="4257" spans="1:123" s="110" customFormat="1">
      <c r="A4257" s="184"/>
      <c r="B4257" s="180"/>
      <c r="D4257" s="192"/>
      <c r="E4257" s="157"/>
      <c r="F4257" s="158"/>
      <c r="G4257" s="158"/>
      <c r="H4257" s="158"/>
      <c r="I4257" s="158"/>
      <c r="J4257" s="158"/>
      <c r="K4257" s="158"/>
      <c r="L4257" s="158"/>
      <c r="M4257" s="158"/>
      <c r="N4257" s="158"/>
      <c r="O4257" s="158"/>
      <c r="P4257" s="158"/>
      <c r="Q4257" s="158"/>
      <c r="R4257" s="158"/>
      <c r="S4257" s="158"/>
      <c r="T4257" s="158"/>
      <c r="U4257" s="158"/>
      <c r="V4257" s="158"/>
      <c r="W4257" s="158"/>
      <c r="X4257" s="158"/>
      <c r="Y4257" s="158"/>
      <c r="Z4257" s="158"/>
      <c r="AA4257" s="158"/>
      <c r="AB4257" s="158"/>
      <c r="AC4257" s="158"/>
      <c r="AD4257" s="158"/>
      <c r="AE4257" s="158"/>
      <c r="AF4257" s="158"/>
      <c r="AG4257" s="158"/>
      <c r="AH4257" s="158"/>
      <c r="AI4257" s="158"/>
      <c r="AJ4257" s="158"/>
      <c r="AK4257" s="158"/>
      <c r="AL4257" s="158"/>
      <c r="AM4257" s="158"/>
      <c r="AN4257" s="158"/>
      <c r="AO4257" s="158"/>
      <c r="AP4257" s="158"/>
      <c r="AQ4257" s="158"/>
      <c r="AR4257" s="158"/>
      <c r="AS4257" s="158"/>
      <c r="AT4257" s="158"/>
      <c r="AU4257" s="158"/>
      <c r="AV4257" s="158"/>
      <c r="AW4257" s="158"/>
      <c r="AX4257" s="158"/>
      <c r="AY4257" s="158"/>
      <c r="AZ4257" s="158"/>
      <c r="BA4257" s="158"/>
      <c r="BB4257" s="158"/>
      <c r="BC4257" s="158"/>
      <c r="BD4257" s="159"/>
      <c r="BE4257" s="158"/>
      <c r="BF4257" s="158"/>
      <c r="BG4257" s="158"/>
      <c r="BH4257" s="158"/>
      <c r="BI4257" s="159"/>
      <c r="BJ4257" s="158"/>
      <c r="BK4257" s="158"/>
      <c r="BL4257" s="158"/>
      <c r="BM4257" s="158"/>
      <c r="BN4257" s="158"/>
      <c r="BO4257" s="158"/>
      <c r="BP4257" s="158"/>
      <c r="BQ4257" s="158"/>
      <c r="BR4257" s="158"/>
      <c r="BS4257" s="158"/>
      <c r="BT4257" s="158"/>
      <c r="BU4257" s="158"/>
      <c r="BV4257" s="158"/>
      <c r="BW4257" s="158"/>
      <c r="BX4257" s="158"/>
      <c r="BY4257" s="158"/>
      <c r="BZ4257" s="158"/>
      <c r="CA4257" s="158"/>
      <c r="CB4257" s="158"/>
      <c r="CC4257" s="158"/>
      <c r="CD4257" s="158"/>
      <c r="CE4257" s="158"/>
      <c r="CF4257" s="158"/>
      <c r="CG4257" s="158"/>
      <c r="CH4257" s="158"/>
      <c r="CI4257" s="158"/>
      <c r="CJ4257" s="158"/>
      <c r="CK4257" s="158"/>
      <c r="CL4257" s="158"/>
      <c r="CM4257" s="158"/>
      <c r="CN4257" s="158"/>
      <c r="CO4257" s="158"/>
      <c r="CP4257" s="158"/>
      <c r="CQ4257" s="158"/>
      <c r="CR4257" s="158"/>
      <c r="CS4257" s="158"/>
      <c r="CT4257" s="158"/>
      <c r="CU4257" s="158"/>
      <c r="CV4257" s="158"/>
      <c r="CW4257" s="158"/>
      <c r="CX4257" s="158"/>
      <c r="CY4257" s="158"/>
      <c r="CZ4257" s="158"/>
      <c r="DA4257" s="158"/>
      <c r="DB4257" s="158"/>
      <c r="DC4257" s="158"/>
      <c r="DD4257" s="158"/>
      <c r="DE4257" s="158"/>
      <c r="DF4257" s="158"/>
      <c r="DG4257" s="158"/>
      <c r="DH4257" s="158"/>
      <c r="DI4257" s="158"/>
      <c r="DJ4257" s="158"/>
      <c r="DK4257" s="158"/>
      <c r="DL4257" s="158"/>
      <c r="DM4257" s="158"/>
      <c r="DN4257" s="158"/>
      <c r="DO4257" s="158"/>
      <c r="DP4257" s="158"/>
      <c r="DQ4257" s="158"/>
      <c r="DR4257" s="158"/>
      <c r="DS4257" s="160"/>
    </row>
    <row r="4258" spans="1:123" s="110" customFormat="1">
      <c r="A4258" s="184"/>
      <c r="B4258" s="180"/>
      <c r="D4258" s="192"/>
      <c r="E4258" s="157"/>
      <c r="F4258" s="158"/>
      <c r="G4258" s="158"/>
      <c r="H4258" s="158"/>
      <c r="I4258" s="158"/>
      <c r="J4258" s="158"/>
      <c r="K4258" s="158"/>
      <c r="L4258" s="158"/>
      <c r="M4258" s="158"/>
      <c r="N4258" s="158"/>
      <c r="O4258" s="158"/>
      <c r="P4258" s="158"/>
      <c r="Q4258" s="158"/>
      <c r="R4258" s="158"/>
      <c r="S4258" s="158"/>
      <c r="T4258" s="158"/>
      <c r="U4258" s="158"/>
      <c r="V4258" s="158"/>
      <c r="W4258" s="158"/>
      <c r="X4258" s="158"/>
      <c r="Y4258" s="158"/>
      <c r="Z4258" s="158"/>
      <c r="AA4258" s="158"/>
      <c r="AB4258" s="158"/>
      <c r="AC4258" s="158"/>
      <c r="AD4258" s="158"/>
      <c r="AE4258" s="158"/>
      <c r="AF4258" s="158"/>
      <c r="AG4258" s="158"/>
      <c r="AH4258" s="158"/>
      <c r="AI4258" s="158"/>
      <c r="AJ4258" s="158"/>
      <c r="AK4258" s="158"/>
      <c r="AL4258" s="158"/>
      <c r="AM4258" s="158"/>
      <c r="AN4258" s="158"/>
      <c r="AO4258" s="158"/>
      <c r="AP4258" s="158"/>
      <c r="AQ4258" s="158"/>
      <c r="AR4258" s="158"/>
      <c r="AS4258" s="158"/>
      <c r="AT4258" s="158"/>
      <c r="AU4258" s="158"/>
      <c r="AV4258" s="158"/>
      <c r="AW4258" s="158"/>
      <c r="AX4258" s="158"/>
      <c r="AY4258" s="158"/>
      <c r="AZ4258" s="158"/>
      <c r="BA4258" s="158"/>
      <c r="BB4258" s="158"/>
      <c r="BC4258" s="158"/>
      <c r="BD4258" s="159"/>
      <c r="BE4258" s="158"/>
      <c r="BF4258" s="158"/>
      <c r="BG4258" s="158"/>
      <c r="BH4258" s="158"/>
      <c r="BI4258" s="159"/>
      <c r="BJ4258" s="158"/>
      <c r="BK4258" s="158"/>
      <c r="BL4258" s="158"/>
      <c r="BM4258" s="158"/>
      <c r="BN4258" s="158"/>
      <c r="BO4258" s="158"/>
      <c r="BP4258" s="158"/>
      <c r="BQ4258" s="158"/>
      <c r="BR4258" s="158"/>
      <c r="BS4258" s="158"/>
      <c r="BT4258" s="158"/>
      <c r="BU4258" s="158"/>
      <c r="BV4258" s="158"/>
      <c r="BW4258" s="158"/>
      <c r="BX4258" s="158"/>
      <c r="BY4258" s="158"/>
      <c r="BZ4258" s="158"/>
      <c r="CA4258" s="158"/>
      <c r="CB4258" s="158"/>
      <c r="CC4258" s="158"/>
      <c r="CD4258" s="158"/>
      <c r="CE4258" s="158"/>
      <c r="CF4258" s="158"/>
      <c r="CG4258" s="158"/>
      <c r="CH4258" s="158"/>
      <c r="CI4258" s="158"/>
      <c r="CJ4258" s="158"/>
      <c r="CK4258" s="158"/>
      <c r="CL4258" s="158"/>
      <c r="CM4258" s="158"/>
      <c r="CN4258" s="158"/>
      <c r="CO4258" s="158"/>
      <c r="CP4258" s="158"/>
      <c r="CQ4258" s="158"/>
      <c r="CR4258" s="158"/>
      <c r="CS4258" s="158"/>
      <c r="CT4258" s="158"/>
      <c r="CU4258" s="158"/>
      <c r="CV4258" s="158"/>
      <c r="CW4258" s="158"/>
      <c r="CX4258" s="158"/>
      <c r="CY4258" s="158"/>
      <c r="CZ4258" s="158"/>
      <c r="DA4258" s="158"/>
      <c r="DB4258" s="158"/>
      <c r="DC4258" s="158"/>
      <c r="DD4258" s="158"/>
      <c r="DE4258" s="158"/>
      <c r="DF4258" s="158"/>
      <c r="DG4258" s="158"/>
      <c r="DH4258" s="158"/>
      <c r="DI4258" s="158"/>
      <c r="DJ4258" s="158"/>
      <c r="DK4258" s="158"/>
      <c r="DL4258" s="158"/>
      <c r="DM4258" s="158"/>
      <c r="DN4258" s="158"/>
      <c r="DO4258" s="158"/>
      <c r="DP4258" s="158"/>
      <c r="DQ4258" s="158"/>
      <c r="DR4258" s="158"/>
      <c r="DS4258" s="160"/>
    </row>
    <row r="4259" spans="1:123" s="110" customFormat="1">
      <c r="A4259" s="184"/>
      <c r="B4259" s="180"/>
      <c r="D4259" s="192"/>
      <c r="E4259" s="157"/>
      <c r="F4259" s="158"/>
      <c r="G4259" s="158"/>
      <c r="H4259" s="158"/>
      <c r="I4259" s="158"/>
      <c r="J4259" s="158"/>
      <c r="K4259" s="158"/>
      <c r="L4259" s="158"/>
      <c r="M4259" s="158"/>
      <c r="N4259" s="158"/>
      <c r="O4259" s="158"/>
      <c r="P4259" s="158"/>
      <c r="Q4259" s="158"/>
      <c r="R4259" s="158"/>
      <c r="S4259" s="158"/>
      <c r="T4259" s="158"/>
      <c r="U4259" s="158"/>
      <c r="V4259" s="158"/>
      <c r="W4259" s="158"/>
      <c r="X4259" s="158"/>
      <c r="Y4259" s="158"/>
      <c r="Z4259" s="158"/>
      <c r="AA4259" s="158"/>
      <c r="AB4259" s="158"/>
      <c r="AC4259" s="158"/>
      <c r="AD4259" s="158"/>
      <c r="AE4259" s="158"/>
      <c r="AF4259" s="158"/>
      <c r="AG4259" s="158"/>
      <c r="AH4259" s="158"/>
      <c r="AI4259" s="158"/>
      <c r="AJ4259" s="158"/>
      <c r="AK4259" s="158"/>
      <c r="AL4259" s="158"/>
      <c r="AM4259" s="158"/>
      <c r="AN4259" s="158"/>
      <c r="AO4259" s="158"/>
      <c r="AP4259" s="158"/>
      <c r="AQ4259" s="158"/>
      <c r="AR4259" s="158"/>
      <c r="AS4259" s="158"/>
      <c r="AT4259" s="158"/>
      <c r="AU4259" s="158"/>
      <c r="AV4259" s="158"/>
      <c r="AW4259" s="158"/>
      <c r="AX4259" s="158"/>
      <c r="AY4259" s="158"/>
      <c r="AZ4259" s="158"/>
      <c r="BA4259" s="158"/>
      <c r="BB4259" s="158"/>
      <c r="BC4259" s="158"/>
      <c r="BD4259" s="159"/>
      <c r="BE4259" s="158"/>
      <c r="BF4259" s="158"/>
      <c r="BG4259" s="158"/>
      <c r="BH4259" s="158"/>
      <c r="BI4259" s="159"/>
      <c r="BJ4259" s="158"/>
      <c r="BK4259" s="158"/>
      <c r="BL4259" s="158"/>
      <c r="BM4259" s="158"/>
      <c r="BN4259" s="158"/>
      <c r="BO4259" s="158"/>
      <c r="BP4259" s="158"/>
      <c r="BQ4259" s="158"/>
      <c r="BR4259" s="158"/>
      <c r="BS4259" s="158"/>
      <c r="BT4259" s="158"/>
      <c r="BU4259" s="158"/>
      <c r="BV4259" s="158"/>
      <c r="BW4259" s="158"/>
      <c r="BX4259" s="158"/>
      <c r="BY4259" s="158"/>
      <c r="BZ4259" s="158"/>
      <c r="CA4259" s="158"/>
      <c r="CB4259" s="158"/>
      <c r="CC4259" s="158"/>
      <c r="CD4259" s="158"/>
      <c r="CE4259" s="158"/>
      <c r="CF4259" s="158"/>
      <c r="CG4259" s="158"/>
      <c r="CH4259" s="158"/>
      <c r="CI4259" s="158"/>
      <c r="CJ4259" s="158"/>
      <c r="CK4259" s="158"/>
      <c r="CL4259" s="158"/>
      <c r="CM4259" s="158"/>
      <c r="CN4259" s="158"/>
      <c r="CO4259" s="158"/>
      <c r="CP4259" s="158"/>
      <c r="CQ4259" s="158"/>
      <c r="CR4259" s="158"/>
      <c r="CS4259" s="158"/>
      <c r="CT4259" s="158"/>
      <c r="CU4259" s="158"/>
      <c r="CV4259" s="158"/>
      <c r="CW4259" s="158"/>
      <c r="CX4259" s="158"/>
      <c r="CY4259" s="158"/>
      <c r="CZ4259" s="158"/>
      <c r="DA4259" s="158"/>
      <c r="DB4259" s="158"/>
      <c r="DC4259" s="158"/>
      <c r="DD4259" s="158"/>
      <c r="DE4259" s="158"/>
      <c r="DF4259" s="158"/>
      <c r="DG4259" s="158"/>
      <c r="DH4259" s="158"/>
      <c r="DI4259" s="158"/>
      <c r="DJ4259" s="158"/>
      <c r="DK4259" s="158"/>
      <c r="DL4259" s="158"/>
      <c r="DM4259" s="158"/>
      <c r="DN4259" s="158"/>
      <c r="DO4259" s="158"/>
      <c r="DP4259" s="158"/>
      <c r="DQ4259" s="158"/>
      <c r="DR4259" s="158"/>
      <c r="DS4259" s="160"/>
    </row>
    <row r="4260" spans="1:123" s="110" customFormat="1">
      <c r="A4260" s="184"/>
      <c r="B4260" s="180"/>
      <c r="D4260" s="192"/>
      <c r="E4260" s="157"/>
      <c r="F4260" s="158"/>
      <c r="G4260" s="158"/>
      <c r="H4260" s="158"/>
      <c r="I4260" s="158"/>
      <c r="J4260" s="158"/>
      <c r="K4260" s="158"/>
      <c r="L4260" s="158"/>
      <c r="M4260" s="158"/>
      <c r="N4260" s="158"/>
      <c r="O4260" s="158"/>
      <c r="P4260" s="158"/>
      <c r="Q4260" s="158"/>
      <c r="R4260" s="158"/>
      <c r="S4260" s="158"/>
      <c r="T4260" s="158"/>
      <c r="U4260" s="158"/>
      <c r="V4260" s="158"/>
      <c r="W4260" s="158"/>
      <c r="X4260" s="158"/>
      <c r="Y4260" s="158"/>
      <c r="Z4260" s="158"/>
      <c r="AA4260" s="158"/>
      <c r="AB4260" s="158"/>
      <c r="AC4260" s="158"/>
      <c r="AD4260" s="158"/>
      <c r="AE4260" s="158"/>
      <c r="AF4260" s="158"/>
      <c r="AG4260" s="158"/>
      <c r="AH4260" s="158"/>
      <c r="AI4260" s="158"/>
      <c r="AJ4260" s="158"/>
      <c r="AK4260" s="158"/>
      <c r="AL4260" s="158"/>
      <c r="AM4260" s="158"/>
      <c r="AN4260" s="158"/>
      <c r="AO4260" s="158"/>
      <c r="AP4260" s="158"/>
      <c r="AQ4260" s="158"/>
      <c r="AR4260" s="158"/>
      <c r="AS4260" s="158"/>
      <c r="AT4260" s="158"/>
      <c r="AU4260" s="158"/>
      <c r="AV4260" s="158"/>
      <c r="AW4260" s="158"/>
      <c r="AX4260" s="158"/>
      <c r="AY4260" s="158"/>
      <c r="AZ4260" s="158"/>
      <c r="BA4260" s="158"/>
      <c r="BB4260" s="158"/>
      <c r="BC4260" s="158"/>
      <c r="BD4260" s="159"/>
      <c r="BE4260" s="158"/>
      <c r="BF4260" s="158"/>
      <c r="BG4260" s="158"/>
      <c r="BH4260" s="158"/>
      <c r="BI4260" s="159"/>
      <c r="BJ4260" s="158"/>
      <c r="BK4260" s="158"/>
      <c r="BL4260" s="158"/>
      <c r="BM4260" s="158"/>
      <c r="BN4260" s="158"/>
      <c r="BO4260" s="158"/>
      <c r="BP4260" s="158"/>
      <c r="BQ4260" s="158"/>
      <c r="BR4260" s="158"/>
      <c r="BS4260" s="158"/>
      <c r="BT4260" s="158"/>
      <c r="BU4260" s="158"/>
      <c r="BV4260" s="158"/>
      <c r="BW4260" s="158"/>
      <c r="BX4260" s="158"/>
      <c r="BY4260" s="158"/>
      <c r="BZ4260" s="158"/>
      <c r="CA4260" s="158"/>
      <c r="CB4260" s="158"/>
      <c r="CC4260" s="158"/>
      <c r="CD4260" s="158"/>
      <c r="CE4260" s="158"/>
      <c r="CF4260" s="158"/>
      <c r="CG4260" s="158"/>
      <c r="CH4260" s="158"/>
      <c r="CI4260" s="158"/>
      <c r="CJ4260" s="158"/>
      <c r="CK4260" s="158"/>
      <c r="CL4260" s="158"/>
      <c r="CM4260" s="158"/>
      <c r="CN4260" s="158"/>
      <c r="CO4260" s="158"/>
      <c r="CP4260" s="158"/>
      <c r="CQ4260" s="158"/>
      <c r="CR4260" s="158"/>
      <c r="CS4260" s="158"/>
      <c r="CT4260" s="158"/>
      <c r="CU4260" s="158"/>
      <c r="CV4260" s="158"/>
      <c r="CW4260" s="158"/>
      <c r="CX4260" s="158"/>
      <c r="CY4260" s="158"/>
      <c r="CZ4260" s="158"/>
      <c r="DA4260" s="158"/>
      <c r="DB4260" s="158"/>
      <c r="DC4260" s="158"/>
      <c r="DD4260" s="158"/>
      <c r="DE4260" s="158"/>
      <c r="DF4260" s="158"/>
      <c r="DG4260" s="158"/>
      <c r="DH4260" s="158"/>
      <c r="DI4260" s="158"/>
      <c r="DJ4260" s="158"/>
      <c r="DK4260" s="158"/>
      <c r="DL4260" s="158"/>
      <c r="DM4260" s="158"/>
      <c r="DN4260" s="158"/>
      <c r="DO4260" s="158"/>
      <c r="DP4260" s="158"/>
      <c r="DQ4260" s="158"/>
      <c r="DR4260" s="158"/>
      <c r="DS4260" s="160"/>
    </row>
    <row r="4261" spans="1:123" s="110" customFormat="1">
      <c r="A4261" s="184"/>
      <c r="B4261" s="180"/>
      <c r="D4261" s="192"/>
      <c r="E4261" s="157"/>
      <c r="F4261" s="158"/>
      <c r="G4261" s="158"/>
      <c r="H4261" s="158"/>
      <c r="I4261" s="158"/>
      <c r="J4261" s="158"/>
      <c r="K4261" s="158"/>
      <c r="L4261" s="158"/>
      <c r="M4261" s="158"/>
      <c r="N4261" s="158"/>
      <c r="O4261" s="158"/>
      <c r="P4261" s="158"/>
      <c r="Q4261" s="158"/>
      <c r="R4261" s="158"/>
      <c r="S4261" s="158"/>
      <c r="T4261" s="158"/>
      <c r="U4261" s="158"/>
      <c r="V4261" s="158"/>
      <c r="W4261" s="158"/>
      <c r="X4261" s="158"/>
      <c r="Y4261" s="158"/>
      <c r="Z4261" s="158"/>
      <c r="AA4261" s="158"/>
      <c r="AB4261" s="158"/>
      <c r="AC4261" s="158"/>
      <c r="AD4261" s="158"/>
      <c r="AE4261" s="158"/>
      <c r="AF4261" s="158"/>
      <c r="AG4261" s="158"/>
      <c r="AH4261" s="158"/>
      <c r="AI4261" s="158"/>
      <c r="AJ4261" s="158"/>
      <c r="AK4261" s="158"/>
      <c r="AL4261" s="158"/>
      <c r="AM4261" s="158"/>
      <c r="AN4261" s="158"/>
      <c r="AO4261" s="158"/>
      <c r="AP4261" s="158"/>
      <c r="AQ4261" s="158"/>
      <c r="AR4261" s="158"/>
      <c r="AS4261" s="158"/>
      <c r="AT4261" s="158"/>
      <c r="AU4261" s="158"/>
      <c r="AV4261" s="158"/>
      <c r="AW4261" s="158"/>
      <c r="AX4261" s="158"/>
      <c r="AY4261" s="158"/>
      <c r="AZ4261" s="158"/>
      <c r="BA4261" s="158"/>
      <c r="BB4261" s="158"/>
      <c r="BC4261" s="158"/>
      <c r="BD4261" s="159"/>
      <c r="BE4261" s="158"/>
      <c r="BF4261" s="158"/>
      <c r="BG4261" s="158"/>
      <c r="BH4261" s="158"/>
      <c r="BI4261" s="159"/>
      <c r="BJ4261" s="158"/>
      <c r="BK4261" s="158"/>
      <c r="BL4261" s="158"/>
      <c r="BM4261" s="158"/>
      <c r="BN4261" s="158"/>
      <c r="BO4261" s="158"/>
      <c r="BP4261" s="158"/>
      <c r="BQ4261" s="158"/>
      <c r="BR4261" s="158"/>
      <c r="BS4261" s="158"/>
      <c r="BT4261" s="158"/>
      <c r="BU4261" s="158"/>
      <c r="BV4261" s="158"/>
      <c r="BW4261" s="158"/>
      <c r="BX4261" s="158"/>
      <c r="BY4261" s="158"/>
      <c r="BZ4261" s="158"/>
      <c r="CA4261" s="158"/>
      <c r="CB4261" s="158"/>
      <c r="CC4261" s="158"/>
      <c r="CD4261" s="158"/>
      <c r="CE4261" s="158"/>
      <c r="CF4261" s="158"/>
      <c r="CG4261" s="158"/>
      <c r="CH4261" s="158"/>
      <c r="CI4261" s="158"/>
      <c r="CJ4261" s="158"/>
      <c r="CK4261" s="158"/>
      <c r="CL4261" s="158"/>
      <c r="CM4261" s="158"/>
      <c r="CN4261" s="158"/>
      <c r="CO4261" s="158"/>
      <c r="CP4261" s="158"/>
      <c r="CQ4261" s="158"/>
      <c r="CR4261" s="158"/>
      <c r="CS4261" s="158"/>
      <c r="CT4261" s="158"/>
      <c r="CU4261" s="158"/>
      <c r="CV4261" s="158"/>
      <c r="CW4261" s="158"/>
      <c r="CX4261" s="158"/>
      <c r="CY4261" s="158"/>
      <c r="CZ4261" s="158"/>
      <c r="DA4261" s="158"/>
      <c r="DB4261" s="158"/>
      <c r="DC4261" s="158"/>
      <c r="DD4261" s="158"/>
      <c r="DE4261" s="158"/>
      <c r="DF4261" s="158"/>
      <c r="DG4261" s="158"/>
      <c r="DH4261" s="158"/>
      <c r="DI4261" s="158"/>
      <c r="DJ4261" s="158"/>
      <c r="DK4261" s="158"/>
      <c r="DL4261" s="158"/>
      <c r="DM4261" s="158"/>
      <c r="DN4261" s="158"/>
      <c r="DO4261" s="158"/>
      <c r="DP4261" s="158"/>
      <c r="DQ4261" s="158"/>
      <c r="DR4261" s="158"/>
      <c r="DS4261" s="160"/>
    </row>
    <row r="4262" spans="1:123" s="110" customFormat="1">
      <c r="A4262" s="184"/>
      <c r="B4262" s="180"/>
      <c r="D4262" s="192"/>
      <c r="E4262" s="157"/>
      <c r="F4262" s="158"/>
      <c r="G4262" s="158"/>
      <c r="H4262" s="158"/>
      <c r="I4262" s="158"/>
      <c r="J4262" s="158"/>
      <c r="K4262" s="158"/>
      <c r="L4262" s="158"/>
      <c r="M4262" s="158"/>
      <c r="N4262" s="158"/>
      <c r="O4262" s="158"/>
      <c r="P4262" s="158"/>
      <c r="Q4262" s="158"/>
      <c r="R4262" s="158"/>
      <c r="S4262" s="158"/>
      <c r="T4262" s="158"/>
      <c r="U4262" s="158"/>
      <c r="V4262" s="158"/>
      <c r="W4262" s="158"/>
      <c r="X4262" s="158"/>
      <c r="Y4262" s="158"/>
      <c r="Z4262" s="158"/>
      <c r="AA4262" s="158"/>
      <c r="AB4262" s="158"/>
      <c r="AC4262" s="158"/>
      <c r="AD4262" s="158"/>
      <c r="AE4262" s="158"/>
      <c r="AF4262" s="158"/>
      <c r="AG4262" s="158"/>
      <c r="AH4262" s="158"/>
      <c r="AI4262" s="158"/>
      <c r="AJ4262" s="158"/>
      <c r="AK4262" s="158"/>
      <c r="AL4262" s="158"/>
      <c r="AM4262" s="158"/>
      <c r="AN4262" s="158"/>
      <c r="AO4262" s="158"/>
      <c r="AP4262" s="158"/>
      <c r="AQ4262" s="158"/>
      <c r="AR4262" s="158"/>
      <c r="AS4262" s="158"/>
      <c r="AT4262" s="158"/>
      <c r="AU4262" s="158"/>
      <c r="AV4262" s="158"/>
      <c r="AW4262" s="158"/>
      <c r="AX4262" s="158"/>
      <c r="AY4262" s="158"/>
      <c r="AZ4262" s="158"/>
      <c r="BA4262" s="158"/>
      <c r="BB4262" s="158"/>
      <c r="BC4262" s="158"/>
      <c r="BD4262" s="159"/>
      <c r="BE4262" s="158"/>
      <c r="BF4262" s="158"/>
      <c r="BG4262" s="158"/>
      <c r="BH4262" s="158"/>
      <c r="BI4262" s="159"/>
      <c r="BJ4262" s="158"/>
      <c r="BK4262" s="158"/>
      <c r="BL4262" s="158"/>
      <c r="BM4262" s="158"/>
      <c r="BN4262" s="158"/>
      <c r="BO4262" s="158"/>
      <c r="BP4262" s="158"/>
      <c r="BQ4262" s="158"/>
      <c r="BR4262" s="158"/>
      <c r="BS4262" s="158"/>
      <c r="BT4262" s="158"/>
      <c r="BU4262" s="158"/>
      <c r="BV4262" s="158"/>
      <c r="BW4262" s="158"/>
      <c r="BX4262" s="158"/>
      <c r="BY4262" s="158"/>
      <c r="BZ4262" s="158"/>
      <c r="CA4262" s="158"/>
      <c r="CB4262" s="158"/>
      <c r="CC4262" s="158"/>
      <c r="CD4262" s="158"/>
      <c r="CE4262" s="158"/>
      <c r="CF4262" s="158"/>
      <c r="CG4262" s="158"/>
      <c r="CH4262" s="158"/>
      <c r="CI4262" s="158"/>
      <c r="CJ4262" s="158"/>
      <c r="CK4262" s="158"/>
      <c r="CL4262" s="158"/>
      <c r="CM4262" s="158"/>
      <c r="CN4262" s="158"/>
      <c r="CO4262" s="158"/>
      <c r="CP4262" s="158"/>
      <c r="CQ4262" s="158"/>
      <c r="CR4262" s="158"/>
      <c r="CS4262" s="158"/>
      <c r="CT4262" s="158"/>
      <c r="CU4262" s="158"/>
      <c r="CV4262" s="158"/>
      <c r="CW4262" s="158"/>
      <c r="CX4262" s="158"/>
      <c r="CY4262" s="158"/>
      <c r="CZ4262" s="158"/>
      <c r="DA4262" s="158"/>
      <c r="DB4262" s="158"/>
      <c r="DC4262" s="158"/>
      <c r="DD4262" s="158"/>
      <c r="DE4262" s="158"/>
      <c r="DF4262" s="158"/>
      <c r="DG4262" s="158"/>
      <c r="DH4262" s="158"/>
      <c r="DI4262" s="158"/>
      <c r="DJ4262" s="158"/>
      <c r="DK4262" s="158"/>
      <c r="DL4262" s="158"/>
      <c r="DM4262" s="158"/>
      <c r="DN4262" s="158"/>
      <c r="DO4262" s="158"/>
      <c r="DP4262" s="158"/>
      <c r="DQ4262" s="158"/>
      <c r="DR4262" s="158"/>
      <c r="DS4262" s="160"/>
    </row>
    <row r="4263" spans="1:123" s="110" customFormat="1">
      <c r="A4263" s="184"/>
      <c r="B4263" s="180"/>
      <c r="D4263" s="192"/>
      <c r="E4263" s="157"/>
      <c r="F4263" s="158"/>
      <c r="G4263" s="158"/>
      <c r="H4263" s="158"/>
      <c r="I4263" s="158"/>
      <c r="J4263" s="158"/>
      <c r="K4263" s="158"/>
      <c r="L4263" s="158"/>
      <c r="M4263" s="158"/>
      <c r="N4263" s="158"/>
      <c r="O4263" s="158"/>
      <c r="P4263" s="158"/>
      <c r="Q4263" s="158"/>
      <c r="R4263" s="158"/>
      <c r="S4263" s="158"/>
      <c r="T4263" s="158"/>
      <c r="U4263" s="158"/>
      <c r="V4263" s="158"/>
      <c r="W4263" s="158"/>
      <c r="X4263" s="158"/>
      <c r="Y4263" s="158"/>
      <c r="Z4263" s="158"/>
      <c r="AA4263" s="158"/>
      <c r="AB4263" s="158"/>
      <c r="AC4263" s="158"/>
      <c r="AD4263" s="158"/>
      <c r="AE4263" s="158"/>
      <c r="AF4263" s="158"/>
      <c r="AG4263" s="158"/>
      <c r="AH4263" s="158"/>
      <c r="AI4263" s="158"/>
      <c r="AJ4263" s="158"/>
      <c r="AK4263" s="158"/>
      <c r="AL4263" s="158"/>
      <c r="AM4263" s="158"/>
      <c r="AN4263" s="158"/>
      <c r="AO4263" s="158"/>
      <c r="AP4263" s="158"/>
      <c r="AQ4263" s="158"/>
      <c r="AR4263" s="158"/>
      <c r="AS4263" s="158"/>
      <c r="AT4263" s="158"/>
      <c r="AU4263" s="158"/>
      <c r="AV4263" s="158"/>
      <c r="AW4263" s="158"/>
      <c r="AX4263" s="158"/>
      <c r="AY4263" s="158"/>
      <c r="AZ4263" s="158"/>
      <c r="BA4263" s="158"/>
      <c r="BB4263" s="158"/>
      <c r="BC4263" s="158"/>
      <c r="BD4263" s="159"/>
      <c r="BE4263" s="158"/>
      <c r="BF4263" s="158"/>
      <c r="BG4263" s="158"/>
      <c r="BH4263" s="158"/>
      <c r="BI4263" s="159"/>
      <c r="BJ4263" s="158"/>
      <c r="BK4263" s="158"/>
      <c r="BL4263" s="158"/>
      <c r="BM4263" s="158"/>
      <c r="BN4263" s="158"/>
      <c r="BO4263" s="158"/>
      <c r="BP4263" s="158"/>
      <c r="BQ4263" s="158"/>
      <c r="BR4263" s="158"/>
      <c r="BS4263" s="158"/>
      <c r="BT4263" s="158"/>
      <c r="BU4263" s="158"/>
      <c r="BV4263" s="158"/>
      <c r="BW4263" s="158"/>
      <c r="BX4263" s="158"/>
      <c r="BY4263" s="158"/>
      <c r="BZ4263" s="158"/>
      <c r="CA4263" s="158"/>
      <c r="CB4263" s="158"/>
      <c r="CC4263" s="158"/>
      <c r="CD4263" s="158"/>
      <c r="CE4263" s="158"/>
      <c r="CF4263" s="158"/>
      <c r="CG4263" s="158"/>
      <c r="CH4263" s="158"/>
      <c r="CI4263" s="158"/>
      <c r="CJ4263" s="158"/>
      <c r="CK4263" s="158"/>
      <c r="CL4263" s="158"/>
      <c r="CM4263" s="158"/>
      <c r="CN4263" s="158"/>
      <c r="CO4263" s="158"/>
      <c r="CP4263" s="158"/>
      <c r="CQ4263" s="158"/>
      <c r="CR4263" s="158"/>
      <c r="CS4263" s="158"/>
      <c r="CT4263" s="158"/>
      <c r="CU4263" s="158"/>
      <c r="CV4263" s="158"/>
      <c r="CW4263" s="158"/>
      <c r="CX4263" s="158"/>
      <c r="CY4263" s="158"/>
      <c r="CZ4263" s="158"/>
      <c r="DA4263" s="158"/>
      <c r="DB4263" s="158"/>
      <c r="DC4263" s="158"/>
      <c r="DD4263" s="158"/>
      <c r="DE4263" s="158"/>
      <c r="DF4263" s="158"/>
      <c r="DG4263" s="158"/>
      <c r="DH4263" s="158"/>
      <c r="DI4263" s="158"/>
      <c r="DJ4263" s="158"/>
      <c r="DK4263" s="158"/>
      <c r="DL4263" s="158"/>
      <c r="DM4263" s="158"/>
      <c r="DN4263" s="158"/>
      <c r="DO4263" s="158"/>
      <c r="DP4263" s="158"/>
      <c r="DQ4263" s="158"/>
      <c r="DR4263" s="158"/>
      <c r="DS4263" s="160"/>
    </row>
    <row r="4264" spans="1:123" s="110" customFormat="1">
      <c r="A4264" s="184"/>
      <c r="B4264" s="180"/>
      <c r="D4264" s="192"/>
      <c r="E4264" s="157"/>
      <c r="F4264" s="158"/>
      <c r="G4264" s="158"/>
      <c r="H4264" s="158"/>
      <c r="I4264" s="158"/>
      <c r="J4264" s="158"/>
      <c r="K4264" s="158"/>
      <c r="L4264" s="158"/>
      <c r="M4264" s="158"/>
      <c r="N4264" s="158"/>
      <c r="O4264" s="158"/>
      <c r="P4264" s="158"/>
      <c r="Q4264" s="158"/>
      <c r="R4264" s="158"/>
      <c r="S4264" s="158"/>
      <c r="T4264" s="158"/>
      <c r="U4264" s="158"/>
      <c r="V4264" s="158"/>
      <c r="W4264" s="158"/>
      <c r="X4264" s="158"/>
      <c r="Y4264" s="158"/>
      <c r="Z4264" s="158"/>
      <c r="AA4264" s="158"/>
      <c r="AB4264" s="158"/>
      <c r="AC4264" s="158"/>
      <c r="AD4264" s="158"/>
      <c r="AE4264" s="158"/>
      <c r="AF4264" s="158"/>
      <c r="AG4264" s="158"/>
      <c r="AH4264" s="158"/>
      <c r="AI4264" s="158"/>
      <c r="AJ4264" s="158"/>
      <c r="AK4264" s="158"/>
      <c r="AL4264" s="158"/>
      <c r="AM4264" s="158"/>
      <c r="AN4264" s="158"/>
      <c r="AO4264" s="158"/>
      <c r="AP4264" s="158"/>
      <c r="AQ4264" s="158"/>
      <c r="AR4264" s="158"/>
      <c r="AS4264" s="158"/>
      <c r="AT4264" s="158"/>
      <c r="AU4264" s="158"/>
      <c r="AV4264" s="158"/>
      <c r="AW4264" s="158"/>
      <c r="AX4264" s="158"/>
      <c r="AY4264" s="158"/>
      <c r="AZ4264" s="158"/>
      <c r="BA4264" s="158"/>
      <c r="BB4264" s="158"/>
      <c r="BC4264" s="158"/>
      <c r="BD4264" s="159"/>
      <c r="BE4264" s="158"/>
      <c r="BF4264" s="158"/>
      <c r="BG4264" s="158"/>
      <c r="BH4264" s="158"/>
      <c r="BI4264" s="159"/>
      <c r="BJ4264" s="158"/>
      <c r="BK4264" s="158"/>
      <c r="BL4264" s="158"/>
      <c r="BM4264" s="158"/>
      <c r="BN4264" s="158"/>
      <c r="BO4264" s="158"/>
      <c r="BP4264" s="158"/>
      <c r="BQ4264" s="158"/>
      <c r="BR4264" s="158"/>
      <c r="BS4264" s="158"/>
      <c r="BT4264" s="158"/>
      <c r="BU4264" s="158"/>
      <c r="BV4264" s="158"/>
      <c r="BW4264" s="158"/>
      <c r="BX4264" s="158"/>
      <c r="BY4264" s="158"/>
      <c r="BZ4264" s="158"/>
      <c r="CA4264" s="158"/>
      <c r="CB4264" s="158"/>
      <c r="CC4264" s="158"/>
      <c r="CD4264" s="158"/>
      <c r="CE4264" s="158"/>
      <c r="CF4264" s="158"/>
      <c r="CG4264" s="158"/>
      <c r="CH4264" s="158"/>
      <c r="CI4264" s="158"/>
      <c r="CJ4264" s="158"/>
      <c r="CK4264" s="158"/>
      <c r="CL4264" s="158"/>
      <c r="CM4264" s="158"/>
      <c r="CN4264" s="158"/>
      <c r="CO4264" s="158"/>
      <c r="CP4264" s="158"/>
      <c r="CQ4264" s="158"/>
      <c r="CR4264" s="158"/>
      <c r="CS4264" s="158"/>
      <c r="CT4264" s="158"/>
      <c r="CU4264" s="158"/>
      <c r="CV4264" s="158"/>
      <c r="CW4264" s="158"/>
      <c r="CX4264" s="158"/>
      <c r="CY4264" s="158"/>
      <c r="CZ4264" s="158"/>
      <c r="DA4264" s="158"/>
      <c r="DB4264" s="158"/>
      <c r="DC4264" s="158"/>
      <c r="DD4264" s="158"/>
      <c r="DE4264" s="158"/>
      <c r="DF4264" s="158"/>
      <c r="DG4264" s="158"/>
      <c r="DH4264" s="158"/>
      <c r="DI4264" s="158"/>
      <c r="DJ4264" s="158"/>
      <c r="DK4264" s="158"/>
      <c r="DL4264" s="158"/>
      <c r="DM4264" s="158"/>
      <c r="DN4264" s="158"/>
      <c r="DO4264" s="158"/>
      <c r="DP4264" s="158"/>
      <c r="DQ4264" s="158"/>
      <c r="DR4264" s="158"/>
      <c r="DS4264" s="160"/>
    </row>
    <row r="4265" spans="1:123" s="110" customFormat="1">
      <c r="A4265" s="184"/>
      <c r="B4265" s="180"/>
      <c r="D4265" s="192"/>
      <c r="E4265" s="157"/>
      <c r="F4265" s="158"/>
      <c r="G4265" s="158"/>
      <c r="H4265" s="158"/>
      <c r="I4265" s="158"/>
      <c r="J4265" s="158"/>
      <c r="K4265" s="158"/>
      <c r="L4265" s="158"/>
      <c r="M4265" s="158"/>
      <c r="N4265" s="158"/>
      <c r="O4265" s="158"/>
      <c r="P4265" s="158"/>
      <c r="Q4265" s="158"/>
      <c r="R4265" s="158"/>
      <c r="S4265" s="158"/>
      <c r="T4265" s="158"/>
      <c r="U4265" s="158"/>
      <c r="V4265" s="158"/>
      <c r="W4265" s="158"/>
      <c r="X4265" s="158"/>
      <c r="Y4265" s="158"/>
      <c r="Z4265" s="158"/>
      <c r="AA4265" s="158"/>
      <c r="AB4265" s="158"/>
      <c r="AC4265" s="158"/>
      <c r="AD4265" s="158"/>
      <c r="AE4265" s="158"/>
      <c r="AF4265" s="158"/>
      <c r="AG4265" s="158"/>
      <c r="AH4265" s="158"/>
      <c r="AI4265" s="158"/>
      <c r="AJ4265" s="158"/>
      <c r="AK4265" s="158"/>
      <c r="AL4265" s="158"/>
      <c r="AM4265" s="158"/>
      <c r="AN4265" s="158"/>
      <c r="AO4265" s="158"/>
      <c r="AP4265" s="158"/>
      <c r="AQ4265" s="158"/>
      <c r="AR4265" s="158"/>
      <c r="AS4265" s="158"/>
      <c r="AT4265" s="158"/>
      <c r="AU4265" s="158"/>
      <c r="AV4265" s="158"/>
      <c r="AW4265" s="158"/>
      <c r="AX4265" s="158"/>
      <c r="AY4265" s="158"/>
      <c r="AZ4265" s="158"/>
      <c r="BA4265" s="158"/>
      <c r="BB4265" s="158"/>
      <c r="BC4265" s="158"/>
      <c r="BD4265" s="159"/>
      <c r="BE4265" s="158"/>
      <c r="BF4265" s="158"/>
      <c r="BG4265" s="158"/>
      <c r="BH4265" s="158"/>
      <c r="BI4265" s="159"/>
      <c r="BJ4265" s="158"/>
      <c r="BK4265" s="158"/>
      <c r="BL4265" s="158"/>
      <c r="BM4265" s="158"/>
      <c r="BN4265" s="158"/>
      <c r="BO4265" s="158"/>
      <c r="BP4265" s="158"/>
      <c r="BQ4265" s="158"/>
      <c r="BR4265" s="158"/>
      <c r="BS4265" s="158"/>
      <c r="BT4265" s="158"/>
      <c r="BU4265" s="158"/>
      <c r="BV4265" s="158"/>
      <c r="BW4265" s="158"/>
      <c r="BX4265" s="158"/>
      <c r="BY4265" s="158"/>
      <c r="BZ4265" s="158"/>
      <c r="CA4265" s="158"/>
      <c r="CB4265" s="158"/>
      <c r="CC4265" s="158"/>
      <c r="CD4265" s="158"/>
      <c r="CE4265" s="158"/>
      <c r="CF4265" s="158"/>
      <c r="CG4265" s="158"/>
      <c r="CH4265" s="158"/>
      <c r="CI4265" s="158"/>
      <c r="CJ4265" s="158"/>
      <c r="CK4265" s="158"/>
      <c r="CL4265" s="158"/>
      <c r="CM4265" s="158"/>
      <c r="CN4265" s="158"/>
      <c r="CO4265" s="158"/>
      <c r="CP4265" s="158"/>
      <c r="CQ4265" s="158"/>
      <c r="CR4265" s="158"/>
      <c r="CS4265" s="158"/>
      <c r="CT4265" s="158"/>
      <c r="CU4265" s="158"/>
      <c r="CV4265" s="158"/>
      <c r="CW4265" s="158"/>
      <c r="CX4265" s="158"/>
      <c r="CY4265" s="158"/>
      <c r="CZ4265" s="158"/>
      <c r="DA4265" s="158"/>
      <c r="DB4265" s="158"/>
      <c r="DC4265" s="158"/>
      <c r="DD4265" s="158"/>
      <c r="DE4265" s="158"/>
      <c r="DF4265" s="158"/>
      <c r="DG4265" s="158"/>
      <c r="DH4265" s="158"/>
      <c r="DI4265" s="158"/>
      <c r="DJ4265" s="158"/>
      <c r="DK4265" s="158"/>
      <c r="DL4265" s="158"/>
      <c r="DM4265" s="158"/>
      <c r="DN4265" s="158"/>
      <c r="DO4265" s="158"/>
      <c r="DP4265" s="158"/>
      <c r="DQ4265" s="158"/>
      <c r="DR4265" s="158"/>
      <c r="DS4265" s="160"/>
    </row>
    <row r="4266" spans="1:123" s="110" customFormat="1">
      <c r="A4266" s="184"/>
      <c r="B4266" s="180"/>
      <c r="D4266" s="192"/>
      <c r="E4266" s="157"/>
      <c r="F4266" s="158"/>
      <c r="G4266" s="158"/>
      <c r="H4266" s="158"/>
      <c r="I4266" s="158"/>
      <c r="J4266" s="158"/>
      <c r="K4266" s="158"/>
      <c r="L4266" s="158"/>
      <c r="M4266" s="158"/>
      <c r="N4266" s="158"/>
      <c r="O4266" s="158"/>
      <c r="P4266" s="158"/>
      <c r="Q4266" s="158"/>
      <c r="R4266" s="158"/>
      <c r="S4266" s="158"/>
      <c r="T4266" s="158"/>
      <c r="U4266" s="158"/>
      <c r="V4266" s="158"/>
      <c r="W4266" s="158"/>
      <c r="X4266" s="158"/>
      <c r="Y4266" s="158"/>
      <c r="Z4266" s="158"/>
      <c r="AA4266" s="158"/>
      <c r="AB4266" s="158"/>
      <c r="AC4266" s="158"/>
      <c r="AD4266" s="158"/>
      <c r="AE4266" s="158"/>
      <c r="AF4266" s="158"/>
      <c r="AG4266" s="158"/>
      <c r="AH4266" s="158"/>
      <c r="AI4266" s="158"/>
      <c r="AJ4266" s="158"/>
      <c r="AK4266" s="158"/>
      <c r="AL4266" s="158"/>
      <c r="AM4266" s="158"/>
      <c r="AN4266" s="158"/>
      <c r="AO4266" s="158"/>
      <c r="AP4266" s="158"/>
      <c r="AQ4266" s="158"/>
      <c r="AR4266" s="158"/>
      <c r="AS4266" s="158"/>
      <c r="AT4266" s="158"/>
      <c r="AU4266" s="158"/>
      <c r="AV4266" s="158"/>
      <c r="AW4266" s="158"/>
      <c r="AX4266" s="158"/>
      <c r="AY4266" s="158"/>
      <c r="AZ4266" s="158"/>
      <c r="BA4266" s="158"/>
      <c r="BB4266" s="158"/>
      <c r="BC4266" s="158"/>
      <c r="BD4266" s="159"/>
      <c r="BE4266" s="158"/>
      <c r="BF4266" s="158"/>
      <c r="BG4266" s="158"/>
      <c r="BH4266" s="158"/>
      <c r="BI4266" s="159"/>
      <c r="BJ4266" s="158"/>
      <c r="BK4266" s="158"/>
      <c r="BL4266" s="158"/>
      <c r="BM4266" s="158"/>
      <c r="BN4266" s="158"/>
      <c r="BO4266" s="158"/>
      <c r="BP4266" s="158"/>
      <c r="BQ4266" s="158"/>
      <c r="BR4266" s="158"/>
      <c r="BS4266" s="158"/>
      <c r="BT4266" s="158"/>
      <c r="BU4266" s="158"/>
      <c r="BV4266" s="158"/>
      <c r="BW4266" s="158"/>
      <c r="BX4266" s="158"/>
      <c r="BY4266" s="158"/>
      <c r="BZ4266" s="158"/>
      <c r="CA4266" s="158"/>
      <c r="CB4266" s="158"/>
      <c r="CC4266" s="158"/>
      <c r="CD4266" s="158"/>
      <c r="CE4266" s="158"/>
      <c r="CF4266" s="158"/>
      <c r="CG4266" s="158"/>
      <c r="CH4266" s="158"/>
      <c r="CI4266" s="158"/>
      <c r="CJ4266" s="158"/>
      <c r="CK4266" s="158"/>
      <c r="CL4266" s="158"/>
      <c r="CM4266" s="158"/>
      <c r="CN4266" s="158"/>
      <c r="CO4266" s="158"/>
      <c r="CP4266" s="158"/>
      <c r="CQ4266" s="158"/>
      <c r="CR4266" s="158"/>
      <c r="CS4266" s="158"/>
      <c r="CT4266" s="158"/>
      <c r="CU4266" s="158"/>
      <c r="CV4266" s="158"/>
      <c r="CW4266" s="158"/>
      <c r="CX4266" s="158"/>
      <c r="CY4266" s="158"/>
      <c r="CZ4266" s="158"/>
      <c r="DA4266" s="158"/>
      <c r="DB4266" s="158"/>
      <c r="DC4266" s="158"/>
      <c r="DD4266" s="158"/>
      <c r="DE4266" s="158"/>
      <c r="DF4266" s="158"/>
      <c r="DG4266" s="158"/>
      <c r="DH4266" s="158"/>
      <c r="DI4266" s="158"/>
      <c r="DJ4266" s="158"/>
      <c r="DK4266" s="158"/>
      <c r="DL4266" s="158"/>
      <c r="DM4266" s="158"/>
      <c r="DN4266" s="158"/>
      <c r="DO4266" s="158"/>
      <c r="DP4266" s="158"/>
      <c r="DQ4266" s="158"/>
      <c r="DR4266" s="158"/>
      <c r="DS4266" s="160"/>
    </row>
    <row r="4267" spans="1:123" s="110" customFormat="1">
      <c r="A4267" s="184"/>
      <c r="B4267" s="180"/>
      <c r="D4267" s="192"/>
      <c r="E4267" s="157"/>
      <c r="F4267" s="158"/>
      <c r="G4267" s="158"/>
      <c r="H4267" s="158"/>
      <c r="I4267" s="158"/>
      <c r="J4267" s="158"/>
      <c r="K4267" s="158"/>
      <c r="L4267" s="158"/>
      <c r="M4267" s="158"/>
      <c r="N4267" s="158"/>
      <c r="O4267" s="158"/>
      <c r="P4267" s="158"/>
      <c r="Q4267" s="158"/>
      <c r="R4267" s="158"/>
      <c r="S4267" s="158"/>
      <c r="T4267" s="158"/>
      <c r="U4267" s="158"/>
      <c r="V4267" s="158"/>
      <c r="W4267" s="158"/>
      <c r="X4267" s="158"/>
      <c r="Y4267" s="158"/>
      <c r="Z4267" s="158"/>
      <c r="AA4267" s="158"/>
      <c r="AB4267" s="158"/>
      <c r="AC4267" s="158"/>
      <c r="AD4267" s="158"/>
      <c r="AE4267" s="158"/>
      <c r="AF4267" s="158"/>
      <c r="AG4267" s="158"/>
      <c r="AH4267" s="158"/>
      <c r="AI4267" s="158"/>
      <c r="AJ4267" s="158"/>
      <c r="AK4267" s="158"/>
      <c r="AL4267" s="158"/>
      <c r="AM4267" s="158"/>
      <c r="AN4267" s="158"/>
      <c r="AO4267" s="158"/>
      <c r="AP4267" s="158"/>
      <c r="AQ4267" s="158"/>
      <c r="AR4267" s="158"/>
      <c r="AS4267" s="158"/>
      <c r="AT4267" s="158"/>
      <c r="AU4267" s="158"/>
      <c r="AV4267" s="158"/>
      <c r="AW4267" s="158"/>
      <c r="AX4267" s="158"/>
      <c r="AY4267" s="158"/>
      <c r="AZ4267" s="158"/>
      <c r="BA4267" s="158"/>
      <c r="BB4267" s="158"/>
      <c r="BC4267" s="158"/>
      <c r="BD4267" s="159"/>
      <c r="BE4267" s="158"/>
      <c r="BF4267" s="158"/>
      <c r="BG4267" s="158"/>
      <c r="BH4267" s="158"/>
      <c r="BI4267" s="159"/>
      <c r="BJ4267" s="158"/>
      <c r="BK4267" s="158"/>
      <c r="BL4267" s="158"/>
      <c r="BM4267" s="158"/>
      <c r="BN4267" s="158"/>
      <c r="BO4267" s="158"/>
      <c r="BP4267" s="158"/>
      <c r="BQ4267" s="158"/>
      <c r="BR4267" s="158"/>
      <c r="BS4267" s="158"/>
      <c r="BT4267" s="158"/>
      <c r="BU4267" s="158"/>
      <c r="BV4267" s="158"/>
      <c r="BW4267" s="158"/>
      <c r="BX4267" s="158"/>
      <c r="BY4267" s="158"/>
      <c r="BZ4267" s="158"/>
      <c r="CA4267" s="158"/>
      <c r="CB4267" s="158"/>
      <c r="CC4267" s="158"/>
      <c r="CD4267" s="158"/>
      <c r="CE4267" s="158"/>
      <c r="CF4267" s="158"/>
      <c r="CG4267" s="158"/>
      <c r="CH4267" s="158"/>
      <c r="CI4267" s="158"/>
      <c r="CJ4267" s="158"/>
      <c r="CK4267" s="158"/>
      <c r="CL4267" s="158"/>
      <c r="CM4267" s="158"/>
      <c r="CN4267" s="158"/>
      <c r="CO4267" s="158"/>
      <c r="CP4267" s="158"/>
      <c r="CQ4267" s="158"/>
      <c r="CR4267" s="158"/>
      <c r="CS4267" s="158"/>
      <c r="CT4267" s="158"/>
      <c r="CU4267" s="158"/>
      <c r="CV4267" s="158"/>
      <c r="CW4267" s="158"/>
      <c r="CX4267" s="158"/>
      <c r="CY4267" s="158"/>
      <c r="CZ4267" s="158"/>
      <c r="DA4267" s="158"/>
      <c r="DB4267" s="158"/>
      <c r="DC4267" s="158"/>
      <c r="DD4267" s="158"/>
      <c r="DE4267" s="158"/>
      <c r="DF4267" s="158"/>
      <c r="DG4267" s="158"/>
      <c r="DH4267" s="158"/>
      <c r="DI4267" s="158"/>
      <c r="DJ4267" s="158"/>
      <c r="DK4267" s="158"/>
      <c r="DL4267" s="158"/>
      <c r="DM4267" s="158"/>
      <c r="DN4267" s="158"/>
      <c r="DO4267" s="158"/>
      <c r="DP4267" s="158"/>
      <c r="DQ4267" s="158"/>
      <c r="DR4267" s="158"/>
      <c r="DS4267" s="160"/>
    </row>
    <row r="4268" spans="1:123" s="110" customFormat="1">
      <c r="A4268" s="184"/>
      <c r="B4268" s="180"/>
      <c r="D4268" s="192"/>
      <c r="E4268" s="157"/>
      <c r="F4268" s="158"/>
      <c r="G4268" s="158"/>
      <c r="H4268" s="158"/>
      <c r="I4268" s="158"/>
      <c r="J4268" s="158"/>
      <c r="K4268" s="158"/>
      <c r="L4268" s="158"/>
      <c r="M4268" s="158"/>
      <c r="N4268" s="158"/>
      <c r="O4268" s="158"/>
      <c r="P4268" s="158"/>
      <c r="Q4268" s="158"/>
      <c r="R4268" s="158"/>
      <c r="S4268" s="158"/>
      <c r="T4268" s="158"/>
      <c r="U4268" s="158"/>
      <c r="V4268" s="158"/>
      <c r="W4268" s="158"/>
      <c r="X4268" s="158"/>
      <c r="Y4268" s="158"/>
      <c r="Z4268" s="158"/>
      <c r="AA4268" s="158"/>
      <c r="AB4268" s="158"/>
      <c r="AC4268" s="158"/>
      <c r="AD4268" s="158"/>
      <c r="AE4268" s="158"/>
      <c r="AF4268" s="158"/>
      <c r="AG4268" s="158"/>
      <c r="AH4268" s="158"/>
      <c r="AI4268" s="158"/>
      <c r="AJ4268" s="158"/>
      <c r="AK4268" s="158"/>
      <c r="AL4268" s="158"/>
      <c r="AM4268" s="158"/>
      <c r="AN4268" s="158"/>
      <c r="AO4268" s="158"/>
      <c r="AP4268" s="158"/>
      <c r="AQ4268" s="158"/>
      <c r="AR4268" s="158"/>
      <c r="AS4268" s="158"/>
      <c r="AT4268" s="158"/>
      <c r="AU4268" s="158"/>
      <c r="AV4268" s="158"/>
      <c r="AW4268" s="158"/>
      <c r="AX4268" s="158"/>
      <c r="AY4268" s="158"/>
      <c r="AZ4268" s="158"/>
      <c r="BA4268" s="158"/>
      <c r="BB4268" s="158"/>
      <c r="BC4268" s="158"/>
      <c r="BD4268" s="159"/>
      <c r="BE4268" s="158"/>
      <c r="BF4268" s="158"/>
      <c r="BG4268" s="158"/>
      <c r="BH4268" s="158"/>
      <c r="BI4268" s="159"/>
      <c r="BJ4268" s="158"/>
      <c r="BK4268" s="158"/>
      <c r="BL4268" s="158"/>
      <c r="BM4268" s="158"/>
      <c r="BN4268" s="158"/>
      <c r="BO4268" s="158"/>
      <c r="BP4268" s="158"/>
      <c r="BQ4268" s="158"/>
      <c r="BR4268" s="158"/>
      <c r="BS4268" s="158"/>
      <c r="BT4268" s="158"/>
      <c r="BU4268" s="158"/>
      <c r="BV4268" s="158"/>
      <c r="BW4268" s="158"/>
      <c r="BX4268" s="158"/>
      <c r="BY4268" s="158"/>
      <c r="BZ4268" s="158"/>
      <c r="CA4268" s="158"/>
      <c r="CB4268" s="158"/>
      <c r="CC4268" s="158"/>
      <c r="CD4268" s="158"/>
      <c r="CE4268" s="158"/>
      <c r="CF4268" s="158"/>
      <c r="CG4268" s="158"/>
      <c r="CH4268" s="158"/>
      <c r="CI4268" s="158"/>
      <c r="CJ4268" s="158"/>
      <c r="CK4268" s="158"/>
      <c r="CL4268" s="158"/>
      <c r="CM4268" s="158"/>
      <c r="CN4268" s="158"/>
      <c r="CO4268" s="158"/>
      <c r="CP4268" s="158"/>
      <c r="CQ4268" s="158"/>
      <c r="CR4268" s="158"/>
      <c r="CS4268" s="158"/>
      <c r="CT4268" s="158"/>
      <c r="CU4268" s="158"/>
      <c r="CV4268" s="158"/>
      <c r="CW4268" s="158"/>
      <c r="CX4268" s="158"/>
      <c r="CY4268" s="158"/>
      <c r="CZ4268" s="158"/>
      <c r="DA4268" s="158"/>
      <c r="DB4268" s="158"/>
      <c r="DC4268" s="158"/>
      <c r="DD4268" s="158"/>
      <c r="DE4268" s="158"/>
      <c r="DF4268" s="158"/>
      <c r="DG4268" s="158"/>
      <c r="DH4268" s="158"/>
      <c r="DI4268" s="158"/>
      <c r="DJ4268" s="158"/>
      <c r="DK4268" s="158"/>
      <c r="DL4268" s="158"/>
      <c r="DM4268" s="158"/>
      <c r="DN4268" s="158"/>
      <c r="DO4268" s="158"/>
      <c r="DP4268" s="158"/>
      <c r="DQ4268" s="158"/>
      <c r="DR4268" s="158"/>
      <c r="DS4268" s="160"/>
    </row>
    <row r="4269" spans="1:123" s="110" customFormat="1">
      <c r="A4269" s="184"/>
      <c r="B4269" s="180"/>
      <c r="D4269" s="192"/>
      <c r="E4269" s="157"/>
      <c r="F4269" s="158"/>
      <c r="G4269" s="158"/>
      <c r="H4269" s="158"/>
      <c r="I4269" s="158"/>
      <c r="J4269" s="158"/>
      <c r="K4269" s="158"/>
      <c r="L4269" s="158"/>
      <c r="M4269" s="158"/>
      <c r="N4269" s="158"/>
      <c r="O4269" s="158"/>
      <c r="P4269" s="158"/>
      <c r="Q4269" s="158"/>
      <c r="R4269" s="158"/>
      <c r="S4269" s="158"/>
      <c r="T4269" s="158"/>
      <c r="U4269" s="158"/>
      <c r="V4269" s="158"/>
      <c r="W4269" s="158"/>
      <c r="X4269" s="158"/>
      <c r="Y4269" s="158"/>
      <c r="Z4269" s="158"/>
      <c r="AA4269" s="158"/>
      <c r="AB4269" s="158"/>
      <c r="AC4269" s="158"/>
      <c r="AD4269" s="158"/>
      <c r="AE4269" s="158"/>
      <c r="AF4269" s="158"/>
      <c r="AG4269" s="158"/>
      <c r="AH4269" s="158"/>
      <c r="AI4269" s="158"/>
      <c r="AJ4269" s="158"/>
      <c r="AK4269" s="158"/>
      <c r="AL4269" s="158"/>
      <c r="AM4269" s="158"/>
      <c r="AN4269" s="158"/>
      <c r="AO4269" s="158"/>
      <c r="AP4269" s="158"/>
      <c r="AQ4269" s="158"/>
      <c r="AR4269" s="158"/>
      <c r="AS4269" s="158"/>
      <c r="AT4269" s="158"/>
      <c r="AU4269" s="158"/>
      <c r="AV4269" s="158"/>
      <c r="AW4269" s="158"/>
      <c r="AX4269" s="158"/>
      <c r="AY4269" s="158"/>
      <c r="AZ4269" s="158"/>
      <c r="BA4269" s="158"/>
      <c r="BB4269" s="158"/>
      <c r="BC4269" s="158"/>
      <c r="BD4269" s="159"/>
      <c r="BE4269" s="158"/>
      <c r="BF4269" s="158"/>
      <c r="BG4269" s="158"/>
      <c r="BH4269" s="158"/>
      <c r="BI4269" s="159"/>
      <c r="BJ4269" s="158"/>
      <c r="BK4269" s="158"/>
      <c r="BL4269" s="158"/>
      <c r="BM4269" s="158"/>
      <c r="BN4269" s="158"/>
      <c r="BO4269" s="158"/>
      <c r="BP4269" s="158"/>
      <c r="BQ4269" s="158"/>
      <c r="BR4269" s="158"/>
      <c r="BS4269" s="158"/>
      <c r="BT4269" s="158"/>
      <c r="BU4269" s="158"/>
      <c r="BV4269" s="158"/>
      <c r="BW4269" s="158"/>
      <c r="BX4269" s="158"/>
      <c r="BY4269" s="158"/>
      <c r="BZ4269" s="158"/>
      <c r="CA4269" s="158"/>
      <c r="CB4269" s="158"/>
      <c r="CC4269" s="158"/>
      <c r="CD4269" s="158"/>
      <c r="CE4269" s="158"/>
      <c r="CF4269" s="158"/>
      <c r="CG4269" s="158"/>
      <c r="CH4269" s="158"/>
      <c r="CI4269" s="158"/>
      <c r="CJ4269" s="158"/>
      <c r="CK4269" s="158"/>
      <c r="CL4269" s="158"/>
      <c r="CM4269" s="158"/>
      <c r="CN4269" s="158"/>
      <c r="CO4269" s="158"/>
      <c r="CP4269" s="158"/>
      <c r="CQ4269" s="158"/>
      <c r="CR4269" s="158"/>
      <c r="CS4269" s="158"/>
      <c r="CT4269" s="158"/>
      <c r="CU4269" s="158"/>
      <c r="CV4269" s="158"/>
      <c r="CW4269" s="158"/>
      <c r="CX4269" s="158"/>
      <c r="CY4269" s="158"/>
      <c r="CZ4269" s="158"/>
      <c r="DA4269" s="158"/>
      <c r="DB4269" s="158"/>
      <c r="DC4269" s="158"/>
      <c r="DD4269" s="158"/>
      <c r="DE4269" s="158"/>
      <c r="DF4269" s="158"/>
      <c r="DG4269" s="158"/>
      <c r="DH4269" s="158"/>
      <c r="DI4269" s="158"/>
      <c r="DJ4269" s="158"/>
      <c r="DK4269" s="158"/>
      <c r="DL4269" s="158"/>
      <c r="DM4269" s="158"/>
      <c r="DN4269" s="158"/>
      <c r="DO4269" s="158"/>
      <c r="DP4269" s="158"/>
      <c r="DQ4269" s="158"/>
      <c r="DR4269" s="158"/>
      <c r="DS4269" s="160"/>
    </row>
    <row r="4270" spans="1:123" s="110" customFormat="1">
      <c r="A4270" s="184"/>
      <c r="B4270" s="180"/>
      <c r="D4270" s="192"/>
      <c r="E4270" s="157"/>
      <c r="F4270" s="158"/>
      <c r="G4270" s="158"/>
      <c r="H4270" s="158"/>
      <c r="I4270" s="158"/>
      <c r="J4270" s="158"/>
      <c r="K4270" s="158"/>
      <c r="L4270" s="158"/>
      <c r="M4270" s="158"/>
      <c r="N4270" s="158"/>
      <c r="O4270" s="158"/>
      <c r="P4270" s="158"/>
      <c r="Q4270" s="158"/>
      <c r="R4270" s="158"/>
      <c r="S4270" s="158"/>
      <c r="T4270" s="158"/>
      <c r="U4270" s="158"/>
      <c r="V4270" s="158"/>
      <c r="W4270" s="158"/>
      <c r="X4270" s="158"/>
      <c r="Y4270" s="158"/>
      <c r="Z4270" s="158"/>
      <c r="AA4270" s="158"/>
      <c r="AB4270" s="158"/>
      <c r="AC4270" s="158"/>
      <c r="AD4270" s="158"/>
      <c r="AE4270" s="158"/>
      <c r="AF4270" s="158"/>
      <c r="AG4270" s="158"/>
      <c r="AH4270" s="158"/>
      <c r="AI4270" s="158"/>
      <c r="AJ4270" s="158"/>
      <c r="AK4270" s="158"/>
      <c r="AL4270" s="158"/>
      <c r="AM4270" s="158"/>
      <c r="AN4270" s="158"/>
      <c r="AO4270" s="158"/>
      <c r="AP4270" s="158"/>
      <c r="AQ4270" s="158"/>
      <c r="AR4270" s="158"/>
      <c r="AS4270" s="158"/>
      <c r="AT4270" s="158"/>
      <c r="AU4270" s="158"/>
      <c r="AV4270" s="158"/>
      <c r="AW4270" s="158"/>
      <c r="AX4270" s="158"/>
      <c r="AY4270" s="158"/>
      <c r="AZ4270" s="158"/>
      <c r="BA4270" s="158"/>
      <c r="BB4270" s="158"/>
      <c r="BC4270" s="158"/>
      <c r="BD4270" s="159"/>
      <c r="BE4270" s="158"/>
      <c r="BF4270" s="158"/>
      <c r="BG4270" s="158"/>
      <c r="BH4270" s="158"/>
      <c r="BI4270" s="159"/>
      <c r="BJ4270" s="158"/>
      <c r="BK4270" s="158"/>
      <c r="BL4270" s="158"/>
      <c r="BM4270" s="158"/>
      <c r="BN4270" s="158"/>
      <c r="BO4270" s="158"/>
      <c r="BP4270" s="158"/>
      <c r="BQ4270" s="158"/>
      <c r="BR4270" s="158"/>
      <c r="BS4270" s="158"/>
      <c r="BT4270" s="158"/>
      <c r="BU4270" s="158"/>
      <c r="BV4270" s="158"/>
      <c r="BW4270" s="158"/>
      <c r="BX4270" s="158"/>
      <c r="BY4270" s="158"/>
      <c r="BZ4270" s="158"/>
      <c r="CA4270" s="158"/>
      <c r="CB4270" s="158"/>
      <c r="CC4270" s="158"/>
      <c r="CD4270" s="158"/>
      <c r="CE4270" s="158"/>
      <c r="CF4270" s="158"/>
      <c r="CG4270" s="158"/>
      <c r="CH4270" s="158"/>
      <c r="CI4270" s="158"/>
      <c r="CJ4270" s="158"/>
      <c r="CK4270" s="158"/>
      <c r="CL4270" s="158"/>
      <c r="CM4270" s="158"/>
      <c r="CN4270" s="158"/>
      <c r="CO4270" s="158"/>
      <c r="CP4270" s="158"/>
      <c r="CQ4270" s="158"/>
      <c r="CR4270" s="158"/>
      <c r="CS4270" s="158"/>
      <c r="CT4270" s="158"/>
      <c r="CU4270" s="158"/>
      <c r="CV4270" s="158"/>
      <c r="CW4270" s="158"/>
      <c r="CX4270" s="158"/>
      <c r="CY4270" s="158"/>
      <c r="CZ4270" s="158"/>
      <c r="DA4270" s="158"/>
      <c r="DB4270" s="158"/>
      <c r="DC4270" s="158"/>
      <c r="DD4270" s="158"/>
      <c r="DE4270" s="158"/>
      <c r="DF4270" s="158"/>
      <c r="DG4270" s="158"/>
      <c r="DH4270" s="158"/>
      <c r="DI4270" s="158"/>
      <c r="DJ4270" s="158"/>
      <c r="DK4270" s="158"/>
      <c r="DL4270" s="158"/>
      <c r="DM4270" s="158"/>
      <c r="DN4270" s="158"/>
      <c r="DO4270" s="158"/>
      <c r="DP4270" s="158"/>
      <c r="DQ4270" s="158"/>
      <c r="DR4270" s="158"/>
      <c r="DS4270" s="160"/>
    </row>
    <row r="4271" spans="1:123" s="110" customFormat="1">
      <c r="A4271" s="184"/>
      <c r="B4271" s="180"/>
      <c r="D4271" s="192"/>
      <c r="E4271" s="157"/>
      <c r="F4271" s="158"/>
      <c r="G4271" s="158"/>
      <c r="H4271" s="158"/>
      <c r="I4271" s="158"/>
      <c r="J4271" s="158"/>
      <c r="K4271" s="158"/>
      <c r="L4271" s="158"/>
      <c r="M4271" s="158"/>
      <c r="N4271" s="158"/>
      <c r="O4271" s="158"/>
      <c r="P4271" s="158"/>
      <c r="Q4271" s="158"/>
      <c r="R4271" s="158"/>
      <c r="S4271" s="158"/>
      <c r="T4271" s="158"/>
      <c r="U4271" s="158"/>
      <c r="V4271" s="158"/>
      <c r="W4271" s="158"/>
      <c r="X4271" s="158"/>
      <c r="Y4271" s="158"/>
      <c r="Z4271" s="158"/>
      <c r="AA4271" s="158"/>
      <c r="AB4271" s="158"/>
      <c r="AC4271" s="158"/>
      <c r="AD4271" s="158"/>
      <c r="AE4271" s="158"/>
      <c r="AF4271" s="158"/>
      <c r="AG4271" s="158"/>
      <c r="AH4271" s="158"/>
      <c r="AI4271" s="158"/>
      <c r="AJ4271" s="158"/>
      <c r="AK4271" s="158"/>
      <c r="AL4271" s="158"/>
      <c r="AM4271" s="158"/>
      <c r="AN4271" s="158"/>
      <c r="AO4271" s="158"/>
      <c r="AP4271" s="158"/>
      <c r="AQ4271" s="158"/>
      <c r="AR4271" s="158"/>
      <c r="AS4271" s="158"/>
      <c r="AT4271" s="158"/>
      <c r="AU4271" s="158"/>
      <c r="AV4271" s="158"/>
      <c r="AW4271" s="158"/>
      <c r="AX4271" s="158"/>
      <c r="AY4271" s="158"/>
      <c r="AZ4271" s="158"/>
      <c r="BA4271" s="158"/>
      <c r="BB4271" s="158"/>
      <c r="BC4271" s="158"/>
      <c r="BD4271" s="159"/>
      <c r="BE4271" s="158"/>
      <c r="BF4271" s="158"/>
      <c r="BG4271" s="158"/>
      <c r="BH4271" s="158"/>
      <c r="BI4271" s="159"/>
      <c r="BJ4271" s="158"/>
      <c r="BK4271" s="158"/>
      <c r="BL4271" s="158"/>
      <c r="BM4271" s="158"/>
      <c r="BN4271" s="158"/>
      <c r="BO4271" s="158"/>
      <c r="BP4271" s="158"/>
      <c r="BQ4271" s="158"/>
      <c r="BR4271" s="158"/>
      <c r="BS4271" s="158"/>
      <c r="BT4271" s="158"/>
      <c r="BU4271" s="158"/>
      <c r="BV4271" s="158"/>
      <c r="BW4271" s="158"/>
      <c r="BX4271" s="158"/>
      <c r="BY4271" s="158"/>
      <c r="BZ4271" s="158"/>
      <c r="CA4271" s="158"/>
      <c r="CB4271" s="158"/>
      <c r="CC4271" s="158"/>
      <c r="CD4271" s="158"/>
      <c r="CE4271" s="158"/>
      <c r="CF4271" s="158"/>
      <c r="CG4271" s="158"/>
      <c r="CH4271" s="158"/>
      <c r="CI4271" s="158"/>
      <c r="CJ4271" s="158"/>
      <c r="CK4271" s="158"/>
      <c r="CL4271" s="158"/>
      <c r="CM4271" s="158"/>
      <c r="CN4271" s="158"/>
      <c r="CO4271" s="158"/>
      <c r="CP4271" s="158"/>
      <c r="CQ4271" s="158"/>
      <c r="CR4271" s="158"/>
      <c r="CS4271" s="158"/>
      <c r="CT4271" s="158"/>
      <c r="CU4271" s="158"/>
      <c r="CV4271" s="158"/>
      <c r="CW4271" s="158"/>
      <c r="CX4271" s="158"/>
      <c r="CY4271" s="158"/>
      <c r="CZ4271" s="158"/>
      <c r="DA4271" s="158"/>
      <c r="DB4271" s="158"/>
      <c r="DC4271" s="158"/>
      <c r="DD4271" s="158"/>
      <c r="DE4271" s="158"/>
      <c r="DF4271" s="158"/>
      <c r="DG4271" s="158"/>
      <c r="DH4271" s="158"/>
      <c r="DI4271" s="158"/>
      <c r="DJ4271" s="158"/>
      <c r="DK4271" s="158"/>
      <c r="DL4271" s="158"/>
      <c r="DM4271" s="158"/>
      <c r="DN4271" s="158"/>
      <c r="DO4271" s="158"/>
      <c r="DP4271" s="158"/>
      <c r="DQ4271" s="158"/>
      <c r="DR4271" s="158"/>
      <c r="DS4271" s="160"/>
    </row>
    <row r="4272" spans="1:123" s="110" customFormat="1">
      <c r="A4272" s="184"/>
      <c r="B4272" s="180"/>
      <c r="D4272" s="192"/>
      <c r="E4272" s="157"/>
      <c r="F4272" s="158"/>
      <c r="G4272" s="158"/>
      <c r="H4272" s="158"/>
      <c r="I4272" s="158"/>
      <c r="J4272" s="158"/>
      <c r="K4272" s="158"/>
      <c r="L4272" s="158"/>
      <c r="M4272" s="158"/>
      <c r="N4272" s="158"/>
      <c r="O4272" s="158"/>
      <c r="P4272" s="158"/>
      <c r="Q4272" s="158"/>
      <c r="R4272" s="158"/>
      <c r="S4272" s="158"/>
      <c r="T4272" s="158"/>
      <c r="U4272" s="158"/>
      <c r="V4272" s="158"/>
      <c r="W4272" s="158"/>
      <c r="X4272" s="158"/>
      <c r="Y4272" s="158"/>
      <c r="Z4272" s="158"/>
      <c r="AA4272" s="158"/>
      <c r="AB4272" s="158"/>
      <c r="AC4272" s="158"/>
      <c r="AD4272" s="158"/>
      <c r="AE4272" s="158"/>
      <c r="AF4272" s="158"/>
      <c r="AG4272" s="158"/>
      <c r="AH4272" s="158"/>
      <c r="AI4272" s="158"/>
      <c r="AJ4272" s="158"/>
      <c r="AK4272" s="158"/>
      <c r="AL4272" s="158"/>
      <c r="AM4272" s="158"/>
      <c r="AN4272" s="158"/>
      <c r="AO4272" s="158"/>
      <c r="AP4272" s="158"/>
      <c r="AQ4272" s="158"/>
      <c r="AR4272" s="158"/>
      <c r="AS4272" s="158"/>
      <c r="AT4272" s="158"/>
      <c r="AU4272" s="158"/>
      <c r="AV4272" s="158"/>
      <c r="AW4272" s="158"/>
      <c r="AX4272" s="158"/>
      <c r="AY4272" s="158"/>
      <c r="AZ4272" s="158"/>
      <c r="BA4272" s="158"/>
      <c r="BB4272" s="158"/>
      <c r="BC4272" s="158"/>
      <c r="BD4272" s="159"/>
      <c r="BE4272" s="158"/>
      <c r="BF4272" s="158"/>
      <c r="BG4272" s="158"/>
      <c r="BH4272" s="158"/>
      <c r="BI4272" s="159"/>
      <c r="BJ4272" s="158"/>
      <c r="BK4272" s="158"/>
      <c r="BL4272" s="158"/>
      <c r="BM4272" s="158"/>
      <c r="BN4272" s="158"/>
      <c r="BO4272" s="158"/>
      <c r="BP4272" s="158"/>
      <c r="BQ4272" s="158"/>
      <c r="BR4272" s="158"/>
      <c r="BS4272" s="158"/>
      <c r="BT4272" s="158"/>
      <c r="BU4272" s="158"/>
      <c r="BV4272" s="158"/>
      <c r="BW4272" s="158"/>
      <c r="BX4272" s="158"/>
      <c r="BY4272" s="158"/>
      <c r="BZ4272" s="158"/>
      <c r="CA4272" s="158"/>
      <c r="CB4272" s="158"/>
      <c r="CC4272" s="158"/>
      <c r="CD4272" s="158"/>
      <c r="CE4272" s="158"/>
      <c r="CF4272" s="158"/>
      <c r="CG4272" s="158"/>
      <c r="CH4272" s="158"/>
      <c r="CI4272" s="158"/>
      <c r="CJ4272" s="158"/>
      <c r="CK4272" s="158"/>
      <c r="CL4272" s="158"/>
      <c r="CM4272" s="158"/>
      <c r="CN4272" s="158"/>
      <c r="CO4272" s="158"/>
      <c r="CP4272" s="158"/>
      <c r="CQ4272" s="158"/>
      <c r="CR4272" s="158"/>
      <c r="CS4272" s="158"/>
      <c r="CT4272" s="158"/>
      <c r="CU4272" s="158"/>
      <c r="CV4272" s="158"/>
      <c r="CW4272" s="158"/>
      <c r="CX4272" s="158"/>
      <c r="CY4272" s="158"/>
      <c r="CZ4272" s="158"/>
      <c r="DA4272" s="158"/>
      <c r="DB4272" s="158"/>
      <c r="DC4272" s="158"/>
      <c r="DD4272" s="158"/>
      <c r="DE4272" s="158"/>
      <c r="DF4272" s="158"/>
      <c r="DG4272" s="158"/>
      <c r="DH4272" s="158"/>
      <c r="DI4272" s="158"/>
      <c r="DJ4272" s="158"/>
      <c r="DK4272" s="158"/>
      <c r="DL4272" s="158"/>
      <c r="DM4272" s="158"/>
      <c r="DN4272" s="158"/>
      <c r="DO4272" s="158"/>
      <c r="DP4272" s="158"/>
      <c r="DQ4272" s="158"/>
      <c r="DR4272" s="158"/>
      <c r="DS4272" s="160"/>
    </row>
    <row r="4273" spans="1:123" s="110" customFormat="1">
      <c r="A4273" s="184"/>
      <c r="B4273" s="180"/>
      <c r="D4273" s="192"/>
      <c r="E4273" s="157"/>
      <c r="F4273" s="158"/>
      <c r="G4273" s="158"/>
      <c r="H4273" s="158"/>
      <c r="I4273" s="158"/>
      <c r="J4273" s="158"/>
      <c r="K4273" s="158"/>
      <c r="L4273" s="158"/>
      <c r="M4273" s="158"/>
      <c r="N4273" s="158"/>
      <c r="O4273" s="158"/>
      <c r="P4273" s="158"/>
      <c r="Q4273" s="158"/>
      <c r="R4273" s="158"/>
      <c r="S4273" s="158"/>
      <c r="T4273" s="158"/>
      <c r="U4273" s="158"/>
      <c r="V4273" s="158"/>
      <c r="W4273" s="158"/>
      <c r="X4273" s="158"/>
      <c r="Y4273" s="158"/>
      <c r="Z4273" s="158"/>
      <c r="AA4273" s="158"/>
      <c r="AB4273" s="158"/>
      <c r="AC4273" s="158"/>
      <c r="AD4273" s="158"/>
      <c r="AE4273" s="158"/>
      <c r="AF4273" s="158"/>
      <c r="AG4273" s="158"/>
      <c r="AH4273" s="158"/>
      <c r="AI4273" s="158"/>
      <c r="AJ4273" s="158"/>
      <c r="AK4273" s="158"/>
      <c r="AL4273" s="158"/>
      <c r="AM4273" s="158"/>
      <c r="AN4273" s="158"/>
      <c r="AO4273" s="158"/>
      <c r="AP4273" s="158"/>
      <c r="AQ4273" s="158"/>
      <c r="AR4273" s="158"/>
      <c r="AS4273" s="158"/>
      <c r="AT4273" s="158"/>
      <c r="AU4273" s="158"/>
      <c r="AV4273" s="158"/>
      <c r="AW4273" s="158"/>
      <c r="AX4273" s="158"/>
      <c r="AY4273" s="158"/>
      <c r="AZ4273" s="158"/>
      <c r="BA4273" s="158"/>
      <c r="BB4273" s="158"/>
      <c r="BC4273" s="158"/>
      <c r="BD4273" s="159"/>
      <c r="BE4273" s="158"/>
      <c r="BF4273" s="158"/>
      <c r="BG4273" s="158"/>
      <c r="BH4273" s="158"/>
      <c r="BI4273" s="159"/>
      <c r="BJ4273" s="158"/>
      <c r="BK4273" s="158"/>
      <c r="BL4273" s="158"/>
      <c r="BM4273" s="158"/>
      <c r="BN4273" s="158"/>
      <c r="BO4273" s="158"/>
      <c r="BP4273" s="158"/>
      <c r="BQ4273" s="158"/>
      <c r="BR4273" s="158"/>
      <c r="BS4273" s="158"/>
      <c r="BT4273" s="158"/>
      <c r="BU4273" s="158"/>
      <c r="BV4273" s="158"/>
      <c r="BW4273" s="158"/>
      <c r="BX4273" s="158"/>
      <c r="BY4273" s="158"/>
      <c r="BZ4273" s="158"/>
      <c r="CA4273" s="158"/>
      <c r="CB4273" s="158"/>
      <c r="CC4273" s="158"/>
      <c r="CD4273" s="158"/>
      <c r="CE4273" s="158"/>
      <c r="CF4273" s="158"/>
      <c r="CG4273" s="158"/>
      <c r="CH4273" s="158"/>
      <c r="CI4273" s="158"/>
      <c r="CJ4273" s="158"/>
      <c r="CK4273" s="158"/>
      <c r="CL4273" s="158"/>
      <c r="CM4273" s="158"/>
      <c r="CN4273" s="158"/>
      <c r="CO4273" s="158"/>
      <c r="CP4273" s="158"/>
      <c r="CQ4273" s="158"/>
      <c r="CR4273" s="158"/>
      <c r="CS4273" s="158"/>
      <c r="CT4273" s="158"/>
      <c r="CU4273" s="158"/>
      <c r="CV4273" s="158"/>
      <c r="CW4273" s="158"/>
      <c r="CX4273" s="158"/>
      <c r="CY4273" s="158"/>
      <c r="CZ4273" s="158"/>
      <c r="DA4273" s="158"/>
      <c r="DB4273" s="158"/>
      <c r="DC4273" s="158"/>
      <c r="DD4273" s="158"/>
      <c r="DE4273" s="158"/>
      <c r="DF4273" s="158"/>
      <c r="DG4273" s="158"/>
      <c r="DH4273" s="158"/>
      <c r="DI4273" s="158"/>
      <c r="DJ4273" s="158"/>
      <c r="DK4273" s="158"/>
      <c r="DL4273" s="158"/>
      <c r="DM4273" s="158"/>
      <c r="DN4273" s="158"/>
      <c r="DO4273" s="158"/>
      <c r="DP4273" s="158"/>
      <c r="DQ4273" s="158"/>
      <c r="DR4273" s="158"/>
      <c r="DS4273" s="160"/>
    </row>
    <row r="4274" spans="1:123" s="110" customFormat="1">
      <c r="A4274" s="184"/>
      <c r="B4274" s="180"/>
      <c r="D4274" s="192"/>
      <c r="E4274" s="157"/>
      <c r="F4274" s="158"/>
      <c r="G4274" s="158"/>
      <c r="H4274" s="158"/>
      <c r="I4274" s="158"/>
      <c r="J4274" s="158"/>
      <c r="K4274" s="158"/>
      <c r="L4274" s="158"/>
      <c r="M4274" s="158"/>
      <c r="N4274" s="158"/>
      <c r="O4274" s="158"/>
      <c r="P4274" s="158"/>
      <c r="Q4274" s="158"/>
      <c r="R4274" s="158"/>
      <c r="S4274" s="158"/>
      <c r="T4274" s="158"/>
      <c r="U4274" s="158"/>
      <c r="V4274" s="158"/>
      <c r="W4274" s="158"/>
      <c r="X4274" s="158"/>
      <c r="Y4274" s="158"/>
      <c r="Z4274" s="158"/>
      <c r="AA4274" s="158"/>
      <c r="AB4274" s="158"/>
      <c r="AC4274" s="158"/>
      <c r="AD4274" s="158"/>
      <c r="AE4274" s="158"/>
      <c r="AF4274" s="158"/>
      <c r="AG4274" s="158"/>
      <c r="AH4274" s="158"/>
      <c r="AI4274" s="158"/>
      <c r="AJ4274" s="158"/>
      <c r="AK4274" s="158"/>
      <c r="AL4274" s="158"/>
      <c r="AM4274" s="158"/>
      <c r="AN4274" s="158"/>
      <c r="AO4274" s="158"/>
      <c r="AP4274" s="158"/>
      <c r="AQ4274" s="158"/>
      <c r="AR4274" s="158"/>
      <c r="AS4274" s="158"/>
      <c r="AT4274" s="158"/>
      <c r="AU4274" s="158"/>
      <c r="AV4274" s="158"/>
      <c r="AW4274" s="158"/>
      <c r="AX4274" s="158"/>
      <c r="AY4274" s="158"/>
      <c r="AZ4274" s="158"/>
      <c r="BA4274" s="158"/>
      <c r="BB4274" s="158"/>
      <c r="BC4274" s="158"/>
      <c r="BD4274" s="159"/>
      <c r="BE4274" s="158"/>
      <c r="BF4274" s="158"/>
      <c r="BG4274" s="158"/>
      <c r="BH4274" s="158"/>
      <c r="BI4274" s="159"/>
      <c r="BJ4274" s="158"/>
      <c r="BK4274" s="158"/>
      <c r="BL4274" s="158"/>
      <c r="BM4274" s="158"/>
      <c r="BN4274" s="158"/>
      <c r="BO4274" s="158"/>
      <c r="BP4274" s="158"/>
      <c r="BQ4274" s="158"/>
      <c r="BR4274" s="158"/>
      <c r="BS4274" s="158"/>
      <c r="BT4274" s="158"/>
      <c r="BU4274" s="158"/>
      <c r="BV4274" s="158"/>
      <c r="BW4274" s="158"/>
      <c r="BX4274" s="158"/>
      <c r="BY4274" s="158"/>
      <c r="BZ4274" s="158"/>
      <c r="CA4274" s="158"/>
      <c r="CB4274" s="158"/>
      <c r="CC4274" s="158"/>
      <c r="CD4274" s="158"/>
      <c r="CE4274" s="158"/>
      <c r="CF4274" s="158"/>
      <c r="CG4274" s="158"/>
      <c r="CH4274" s="158"/>
      <c r="CI4274" s="158"/>
      <c r="CJ4274" s="158"/>
      <c r="CK4274" s="158"/>
      <c r="CL4274" s="158"/>
      <c r="CM4274" s="158"/>
      <c r="CN4274" s="158"/>
      <c r="CO4274" s="158"/>
      <c r="CP4274" s="158"/>
      <c r="CQ4274" s="158"/>
      <c r="CR4274" s="158"/>
      <c r="CS4274" s="158"/>
      <c r="CT4274" s="158"/>
      <c r="CU4274" s="158"/>
      <c r="CV4274" s="158"/>
      <c r="CW4274" s="158"/>
      <c r="CX4274" s="158"/>
      <c r="CY4274" s="158"/>
      <c r="CZ4274" s="158"/>
      <c r="DA4274" s="158"/>
      <c r="DB4274" s="158"/>
      <c r="DC4274" s="158"/>
      <c r="DD4274" s="158"/>
      <c r="DE4274" s="158"/>
      <c r="DF4274" s="158"/>
      <c r="DG4274" s="158"/>
      <c r="DH4274" s="158"/>
      <c r="DI4274" s="158"/>
      <c r="DJ4274" s="158"/>
      <c r="DK4274" s="158"/>
      <c r="DL4274" s="158"/>
      <c r="DM4274" s="158"/>
      <c r="DN4274" s="158"/>
      <c r="DO4274" s="158"/>
      <c r="DP4274" s="158"/>
      <c r="DQ4274" s="158"/>
      <c r="DR4274" s="158"/>
      <c r="DS4274" s="160"/>
    </row>
    <row r="4275" spans="1:123" s="110" customFormat="1">
      <c r="A4275" s="184"/>
      <c r="B4275" s="180"/>
      <c r="D4275" s="192"/>
      <c r="E4275" s="157"/>
      <c r="F4275" s="158"/>
      <c r="G4275" s="158"/>
      <c r="H4275" s="158"/>
      <c r="I4275" s="158"/>
      <c r="J4275" s="158"/>
      <c r="K4275" s="158"/>
      <c r="L4275" s="158"/>
      <c r="M4275" s="158"/>
      <c r="N4275" s="158"/>
      <c r="O4275" s="158"/>
      <c r="P4275" s="158"/>
      <c r="Q4275" s="158"/>
      <c r="R4275" s="158"/>
      <c r="S4275" s="158"/>
      <c r="T4275" s="158"/>
      <c r="U4275" s="158"/>
      <c r="V4275" s="158"/>
      <c r="W4275" s="158"/>
      <c r="X4275" s="158"/>
      <c r="Y4275" s="158"/>
      <c r="Z4275" s="158"/>
      <c r="AA4275" s="158"/>
      <c r="AB4275" s="158"/>
      <c r="AC4275" s="158"/>
      <c r="AD4275" s="158"/>
      <c r="AE4275" s="158"/>
      <c r="AF4275" s="158"/>
      <c r="AG4275" s="158"/>
      <c r="AH4275" s="158"/>
      <c r="AI4275" s="158"/>
      <c r="AJ4275" s="158"/>
      <c r="AK4275" s="158"/>
      <c r="AL4275" s="158"/>
      <c r="AM4275" s="158"/>
      <c r="AN4275" s="158"/>
      <c r="AO4275" s="158"/>
      <c r="AP4275" s="158"/>
      <c r="AQ4275" s="158"/>
      <c r="AR4275" s="158"/>
      <c r="AS4275" s="158"/>
      <c r="AT4275" s="158"/>
      <c r="AU4275" s="158"/>
      <c r="AV4275" s="158"/>
      <c r="AW4275" s="158"/>
      <c r="AX4275" s="158"/>
      <c r="AY4275" s="158"/>
      <c r="AZ4275" s="158"/>
      <c r="BA4275" s="158"/>
      <c r="BB4275" s="158"/>
      <c r="BC4275" s="158"/>
      <c r="BD4275" s="159"/>
      <c r="BE4275" s="158"/>
      <c r="BF4275" s="158"/>
      <c r="BG4275" s="158"/>
      <c r="BH4275" s="158"/>
      <c r="BI4275" s="159"/>
      <c r="BJ4275" s="158"/>
      <c r="BK4275" s="158"/>
      <c r="BL4275" s="158"/>
      <c r="BM4275" s="158"/>
      <c r="BN4275" s="158"/>
      <c r="BO4275" s="158"/>
      <c r="BP4275" s="158"/>
      <c r="BQ4275" s="158"/>
      <c r="BR4275" s="158"/>
      <c r="BS4275" s="158"/>
      <c r="BT4275" s="158"/>
      <c r="BU4275" s="158"/>
      <c r="BV4275" s="158"/>
      <c r="BW4275" s="158"/>
      <c r="BX4275" s="158"/>
      <c r="BY4275" s="158"/>
      <c r="BZ4275" s="158"/>
      <c r="CA4275" s="158"/>
      <c r="CB4275" s="158"/>
      <c r="CC4275" s="158"/>
      <c r="CD4275" s="158"/>
      <c r="CE4275" s="158"/>
      <c r="CF4275" s="158"/>
      <c r="CG4275" s="158"/>
      <c r="CH4275" s="158"/>
      <c r="CI4275" s="158"/>
      <c r="CJ4275" s="158"/>
      <c r="CK4275" s="158"/>
      <c r="CL4275" s="158"/>
      <c r="CM4275" s="158"/>
      <c r="CN4275" s="158"/>
      <c r="CO4275" s="158"/>
      <c r="CP4275" s="158"/>
      <c r="CQ4275" s="158"/>
      <c r="CR4275" s="158"/>
      <c r="CS4275" s="158"/>
      <c r="CT4275" s="158"/>
      <c r="CU4275" s="158"/>
      <c r="CV4275" s="158"/>
      <c r="CW4275" s="158"/>
      <c r="CX4275" s="158"/>
      <c r="CY4275" s="158"/>
      <c r="CZ4275" s="158"/>
      <c r="DA4275" s="158"/>
      <c r="DB4275" s="158"/>
      <c r="DC4275" s="158"/>
      <c r="DD4275" s="158"/>
      <c r="DE4275" s="158"/>
      <c r="DF4275" s="158"/>
      <c r="DG4275" s="158"/>
      <c r="DH4275" s="158"/>
      <c r="DI4275" s="158"/>
      <c r="DJ4275" s="158"/>
      <c r="DK4275" s="158"/>
      <c r="DL4275" s="158"/>
      <c r="DM4275" s="158"/>
      <c r="DN4275" s="158"/>
      <c r="DO4275" s="158"/>
      <c r="DP4275" s="158"/>
      <c r="DQ4275" s="158"/>
      <c r="DR4275" s="158"/>
      <c r="DS4275" s="160"/>
    </row>
    <row r="4276" spans="1:123" s="110" customFormat="1">
      <c r="A4276" s="184"/>
      <c r="B4276" s="180"/>
      <c r="D4276" s="192"/>
      <c r="E4276" s="157"/>
      <c r="F4276" s="158"/>
      <c r="G4276" s="158"/>
      <c r="H4276" s="158"/>
      <c r="I4276" s="158"/>
      <c r="J4276" s="158"/>
      <c r="K4276" s="158"/>
      <c r="L4276" s="158"/>
      <c r="M4276" s="158"/>
      <c r="N4276" s="158"/>
      <c r="O4276" s="158"/>
      <c r="P4276" s="158"/>
      <c r="Q4276" s="158"/>
      <c r="R4276" s="158"/>
      <c r="S4276" s="158"/>
      <c r="T4276" s="158"/>
      <c r="U4276" s="158"/>
      <c r="V4276" s="158"/>
      <c r="W4276" s="158"/>
      <c r="X4276" s="158"/>
      <c r="Y4276" s="158"/>
      <c r="Z4276" s="158"/>
      <c r="AA4276" s="158"/>
      <c r="AB4276" s="158"/>
      <c r="AC4276" s="158"/>
      <c r="AD4276" s="158"/>
      <c r="AE4276" s="158"/>
      <c r="AF4276" s="158"/>
      <c r="AG4276" s="158"/>
      <c r="AH4276" s="158"/>
      <c r="AI4276" s="158"/>
      <c r="AJ4276" s="158"/>
      <c r="AK4276" s="158"/>
      <c r="AL4276" s="158"/>
      <c r="AM4276" s="158"/>
      <c r="AN4276" s="158"/>
      <c r="AO4276" s="158"/>
      <c r="AP4276" s="158"/>
      <c r="AQ4276" s="158"/>
      <c r="AR4276" s="158"/>
      <c r="AS4276" s="158"/>
      <c r="AT4276" s="158"/>
      <c r="AU4276" s="158"/>
      <c r="AV4276" s="158"/>
      <c r="AW4276" s="158"/>
      <c r="AX4276" s="158"/>
      <c r="AY4276" s="158"/>
      <c r="AZ4276" s="158"/>
      <c r="BA4276" s="158"/>
      <c r="BB4276" s="158"/>
      <c r="BC4276" s="158"/>
      <c r="BD4276" s="159"/>
      <c r="BE4276" s="158"/>
      <c r="BF4276" s="158"/>
      <c r="BG4276" s="158"/>
      <c r="BH4276" s="158"/>
      <c r="BI4276" s="159"/>
      <c r="BJ4276" s="158"/>
      <c r="BK4276" s="158"/>
      <c r="BL4276" s="158"/>
      <c r="BM4276" s="158"/>
      <c r="BN4276" s="158"/>
      <c r="BO4276" s="158"/>
      <c r="BP4276" s="158"/>
      <c r="BQ4276" s="158"/>
      <c r="BR4276" s="158"/>
      <c r="BS4276" s="158"/>
      <c r="BT4276" s="158"/>
      <c r="BU4276" s="158"/>
      <c r="BV4276" s="158"/>
      <c r="BW4276" s="158"/>
      <c r="BX4276" s="158"/>
      <c r="BY4276" s="158"/>
      <c r="BZ4276" s="158"/>
      <c r="CA4276" s="158"/>
      <c r="CB4276" s="158"/>
      <c r="CC4276" s="158"/>
      <c r="CD4276" s="158"/>
      <c r="CE4276" s="158"/>
      <c r="CF4276" s="158"/>
      <c r="CG4276" s="158"/>
      <c r="CH4276" s="158"/>
      <c r="CI4276" s="158"/>
      <c r="CJ4276" s="158"/>
      <c r="CK4276" s="158"/>
      <c r="CL4276" s="158"/>
      <c r="CM4276" s="158"/>
      <c r="CN4276" s="158"/>
      <c r="CO4276" s="158"/>
      <c r="CP4276" s="158"/>
      <c r="CQ4276" s="158"/>
      <c r="CR4276" s="158"/>
      <c r="CS4276" s="158"/>
      <c r="CT4276" s="158"/>
      <c r="CU4276" s="158"/>
      <c r="CV4276" s="158"/>
      <c r="CW4276" s="158"/>
      <c r="CX4276" s="158"/>
      <c r="CY4276" s="158"/>
      <c r="CZ4276" s="158"/>
      <c r="DA4276" s="158"/>
      <c r="DB4276" s="158"/>
      <c r="DC4276" s="158"/>
      <c r="DD4276" s="158"/>
      <c r="DE4276" s="158"/>
      <c r="DF4276" s="158"/>
      <c r="DG4276" s="158"/>
      <c r="DH4276" s="158"/>
      <c r="DI4276" s="158"/>
      <c r="DJ4276" s="158"/>
      <c r="DK4276" s="158"/>
      <c r="DL4276" s="158"/>
      <c r="DM4276" s="158"/>
      <c r="DN4276" s="158"/>
      <c r="DO4276" s="158"/>
      <c r="DP4276" s="158"/>
      <c r="DQ4276" s="158"/>
      <c r="DR4276" s="158"/>
      <c r="DS4276" s="160"/>
    </row>
    <row r="4277" spans="1:123" s="110" customFormat="1">
      <c r="A4277" s="184"/>
      <c r="B4277" s="180"/>
      <c r="D4277" s="192"/>
      <c r="E4277" s="157"/>
      <c r="F4277" s="158"/>
      <c r="G4277" s="158"/>
      <c r="H4277" s="158"/>
      <c r="I4277" s="158"/>
      <c r="J4277" s="158"/>
      <c r="K4277" s="158"/>
      <c r="L4277" s="158"/>
      <c r="M4277" s="158"/>
      <c r="N4277" s="158"/>
      <c r="O4277" s="158"/>
      <c r="P4277" s="158"/>
      <c r="Q4277" s="158"/>
      <c r="R4277" s="158"/>
      <c r="S4277" s="158"/>
      <c r="T4277" s="158"/>
      <c r="U4277" s="158"/>
      <c r="V4277" s="158"/>
      <c r="W4277" s="158"/>
      <c r="X4277" s="158"/>
      <c r="Y4277" s="158"/>
      <c r="Z4277" s="158"/>
      <c r="AA4277" s="158"/>
      <c r="AB4277" s="158"/>
      <c r="AC4277" s="158"/>
      <c r="AD4277" s="158"/>
      <c r="AE4277" s="158"/>
      <c r="AF4277" s="158"/>
      <c r="AG4277" s="158"/>
      <c r="AH4277" s="158"/>
      <c r="AI4277" s="158"/>
      <c r="AJ4277" s="158"/>
      <c r="AK4277" s="158"/>
      <c r="AL4277" s="158"/>
      <c r="AM4277" s="158"/>
      <c r="AN4277" s="158"/>
      <c r="AO4277" s="158"/>
      <c r="AP4277" s="158"/>
      <c r="AQ4277" s="158"/>
      <c r="AR4277" s="158"/>
      <c r="AS4277" s="158"/>
      <c r="AT4277" s="158"/>
      <c r="AU4277" s="158"/>
      <c r="AV4277" s="158"/>
      <c r="AW4277" s="158"/>
      <c r="AX4277" s="158"/>
      <c r="AY4277" s="158"/>
      <c r="AZ4277" s="158"/>
      <c r="BA4277" s="158"/>
      <c r="BB4277" s="158"/>
      <c r="BC4277" s="158"/>
      <c r="BD4277" s="159"/>
      <c r="BE4277" s="158"/>
      <c r="BF4277" s="158"/>
      <c r="BG4277" s="158"/>
      <c r="BH4277" s="158"/>
      <c r="BI4277" s="159"/>
      <c r="BJ4277" s="158"/>
      <c r="BK4277" s="158"/>
      <c r="BL4277" s="158"/>
      <c r="BM4277" s="158"/>
      <c r="BN4277" s="158"/>
      <c r="BO4277" s="158"/>
      <c r="BP4277" s="158"/>
      <c r="BQ4277" s="158"/>
      <c r="BR4277" s="158"/>
      <c r="BS4277" s="158"/>
      <c r="BT4277" s="158"/>
      <c r="BU4277" s="158"/>
      <c r="BV4277" s="158"/>
      <c r="BW4277" s="158"/>
      <c r="BX4277" s="158"/>
      <c r="BY4277" s="158"/>
      <c r="BZ4277" s="158"/>
      <c r="CA4277" s="158"/>
      <c r="CB4277" s="158"/>
      <c r="CC4277" s="158"/>
      <c r="CD4277" s="158"/>
      <c r="CE4277" s="158"/>
      <c r="CF4277" s="158"/>
      <c r="CG4277" s="158"/>
      <c r="CH4277" s="158"/>
      <c r="CI4277" s="158"/>
      <c r="CJ4277" s="158"/>
      <c r="CK4277" s="158"/>
      <c r="CL4277" s="158"/>
      <c r="CM4277" s="158"/>
      <c r="CN4277" s="158"/>
      <c r="CO4277" s="158"/>
      <c r="CP4277" s="158"/>
      <c r="CQ4277" s="158"/>
      <c r="CR4277" s="158"/>
      <c r="CS4277" s="158"/>
      <c r="CT4277" s="158"/>
      <c r="CU4277" s="158"/>
      <c r="CV4277" s="158"/>
      <c r="CW4277" s="158"/>
      <c r="CX4277" s="158"/>
      <c r="CY4277" s="158"/>
      <c r="CZ4277" s="158"/>
      <c r="DA4277" s="158"/>
      <c r="DB4277" s="158"/>
      <c r="DC4277" s="158"/>
      <c r="DD4277" s="158"/>
      <c r="DE4277" s="158"/>
      <c r="DF4277" s="158"/>
      <c r="DG4277" s="158"/>
      <c r="DH4277" s="158"/>
      <c r="DI4277" s="158"/>
      <c r="DJ4277" s="158"/>
      <c r="DK4277" s="158"/>
      <c r="DL4277" s="158"/>
      <c r="DM4277" s="158"/>
      <c r="DN4277" s="158"/>
      <c r="DO4277" s="158"/>
      <c r="DP4277" s="158"/>
      <c r="DQ4277" s="158"/>
      <c r="DR4277" s="158"/>
      <c r="DS4277" s="160"/>
    </row>
    <row r="4278" spans="1:123" s="110" customFormat="1">
      <c r="A4278" s="184"/>
      <c r="B4278" s="180"/>
      <c r="D4278" s="192"/>
      <c r="E4278" s="157"/>
      <c r="F4278" s="158"/>
      <c r="G4278" s="158"/>
      <c r="H4278" s="158"/>
      <c r="I4278" s="158"/>
      <c r="J4278" s="158"/>
      <c r="K4278" s="158"/>
      <c r="L4278" s="158"/>
      <c r="M4278" s="158"/>
      <c r="N4278" s="158"/>
      <c r="O4278" s="158"/>
      <c r="P4278" s="158"/>
      <c r="Q4278" s="158"/>
      <c r="R4278" s="158"/>
      <c r="S4278" s="158"/>
      <c r="T4278" s="158"/>
      <c r="U4278" s="158"/>
      <c r="V4278" s="158"/>
      <c r="W4278" s="158"/>
      <c r="X4278" s="158"/>
      <c r="Y4278" s="158"/>
      <c r="Z4278" s="158"/>
      <c r="AA4278" s="158"/>
      <c r="AB4278" s="158"/>
      <c r="AC4278" s="158"/>
      <c r="AD4278" s="158"/>
      <c r="AE4278" s="158"/>
      <c r="AF4278" s="158"/>
      <c r="AG4278" s="158"/>
      <c r="AH4278" s="158"/>
      <c r="AI4278" s="158"/>
      <c r="AJ4278" s="158"/>
      <c r="AK4278" s="158"/>
      <c r="AL4278" s="158"/>
      <c r="AM4278" s="158"/>
      <c r="AN4278" s="158"/>
      <c r="AO4278" s="158"/>
      <c r="AP4278" s="158"/>
      <c r="AQ4278" s="158"/>
      <c r="AR4278" s="158"/>
      <c r="AS4278" s="158"/>
      <c r="AT4278" s="158"/>
      <c r="AU4278" s="158"/>
      <c r="AV4278" s="158"/>
      <c r="AW4278" s="158"/>
      <c r="AX4278" s="158"/>
      <c r="AY4278" s="158"/>
      <c r="AZ4278" s="158"/>
      <c r="BA4278" s="158"/>
      <c r="BB4278" s="158"/>
      <c r="BC4278" s="158"/>
      <c r="BD4278" s="159"/>
      <c r="BE4278" s="158"/>
      <c r="BF4278" s="158"/>
      <c r="BG4278" s="158"/>
      <c r="BH4278" s="158"/>
      <c r="BI4278" s="159"/>
      <c r="BJ4278" s="158"/>
      <c r="BK4278" s="158"/>
      <c r="BL4278" s="158"/>
      <c r="BM4278" s="158"/>
      <c r="BN4278" s="158"/>
      <c r="BO4278" s="158"/>
      <c r="BP4278" s="158"/>
      <c r="BQ4278" s="158"/>
      <c r="BR4278" s="158"/>
      <c r="BS4278" s="158"/>
      <c r="BT4278" s="158"/>
      <c r="BU4278" s="158"/>
      <c r="BV4278" s="158"/>
      <c r="BW4278" s="158"/>
      <c r="BX4278" s="158"/>
      <c r="BY4278" s="158"/>
      <c r="BZ4278" s="158"/>
      <c r="CA4278" s="158"/>
      <c r="CB4278" s="158"/>
      <c r="CC4278" s="158"/>
      <c r="CD4278" s="158"/>
      <c r="CE4278" s="158"/>
      <c r="CF4278" s="158"/>
      <c r="CG4278" s="158"/>
      <c r="CH4278" s="158"/>
      <c r="CI4278" s="158"/>
      <c r="CJ4278" s="158"/>
      <c r="CK4278" s="158"/>
      <c r="CL4278" s="158"/>
      <c r="CM4278" s="158"/>
      <c r="CN4278" s="158"/>
      <c r="CO4278" s="158"/>
      <c r="CP4278" s="158"/>
      <c r="CQ4278" s="158"/>
      <c r="CR4278" s="158"/>
      <c r="CS4278" s="158"/>
      <c r="CT4278" s="158"/>
      <c r="CU4278" s="158"/>
      <c r="CV4278" s="158"/>
      <c r="CW4278" s="158"/>
      <c r="CX4278" s="158"/>
      <c r="CY4278" s="158"/>
      <c r="CZ4278" s="158"/>
      <c r="DA4278" s="158"/>
      <c r="DB4278" s="158"/>
      <c r="DC4278" s="158"/>
      <c r="DD4278" s="158"/>
      <c r="DE4278" s="158"/>
      <c r="DF4278" s="158"/>
      <c r="DG4278" s="158"/>
      <c r="DH4278" s="158"/>
      <c r="DI4278" s="158"/>
      <c r="DJ4278" s="158"/>
      <c r="DK4278" s="158"/>
      <c r="DL4278" s="158"/>
      <c r="DM4278" s="158"/>
      <c r="DN4278" s="158"/>
      <c r="DO4278" s="158"/>
      <c r="DP4278" s="158"/>
      <c r="DQ4278" s="158"/>
      <c r="DR4278" s="158"/>
      <c r="DS4278" s="160"/>
    </row>
    <row r="4279" spans="1:123" s="110" customFormat="1">
      <c r="A4279" s="184"/>
      <c r="B4279" s="180"/>
      <c r="D4279" s="192"/>
      <c r="E4279" s="157"/>
      <c r="F4279" s="158"/>
      <c r="G4279" s="158"/>
      <c r="H4279" s="158"/>
      <c r="I4279" s="158"/>
      <c r="J4279" s="158"/>
      <c r="K4279" s="158"/>
      <c r="L4279" s="158"/>
      <c r="M4279" s="158"/>
      <c r="N4279" s="158"/>
      <c r="O4279" s="158"/>
      <c r="P4279" s="158"/>
      <c r="Q4279" s="158"/>
      <c r="R4279" s="158"/>
      <c r="S4279" s="158"/>
      <c r="T4279" s="158"/>
      <c r="U4279" s="158"/>
      <c r="V4279" s="158"/>
      <c r="W4279" s="158"/>
      <c r="X4279" s="158"/>
      <c r="Y4279" s="158"/>
      <c r="Z4279" s="158"/>
      <c r="AA4279" s="158"/>
      <c r="AB4279" s="158"/>
      <c r="AC4279" s="158"/>
      <c r="AD4279" s="158"/>
      <c r="AE4279" s="158"/>
      <c r="AF4279" s="158"/>
      <c r="AG4279" s="158"/>
      <c r="AH4279" s="158"/>
      <c r="AI4279" s="158"/>
      <c r="AJ4279" s="158"/>
      <c r="AK4279" s="158"/>
      <c r="AL4279" s="158"/>
      <c r="AM4279" s="158"/>
      <c r="AN4279" s="158"/>
      <c r="AO4279" s="158"/>
      <c r="AP4279" s="158"/>
      <c r="AQ4279" s="158"/>
      <c r="AR4279" s="158"/>
      <c r="AS4279" s="158"/>
      <c r="AT4279" s="158"/>
      <c r="AU4279" s="158"/>
      <c r="AV4279" s="158"/>
      <c r="AW4279" s="158"/>
      <c r="AX4279" s="158"/>
      <c r="AY4279" s="158"/>
      <c r="AZ4279" s="158"/>
      <c r="BA4279" s="158"/>
      <c r="BB4279" s="158"/>
      <c r="BC4279" s="158"/>
      <c r="BD4279" s="159"/>
      <c r="BE4279" s="158"/>
      <c r="BF4279" s="158"/>
      <c r="BG4279" s="158"/>
      <c r="BH4279" s="158"/>
      <c r="BI4279" s="159"/>
      <c r="BJ4279" s="158"/>
      <c r="BK4279" s="158"/>
      <c r="BL4279" s="158"/>
      <c r="BM4279" s="158"/>
      <c r="BN4279" s="158"/>
      <c r="BO4279" s="158"/>
      <c r="BP4279" s="158"/>
      <c r="BQ4279" s="158"/>
      <c r="BR4279" s="158"/>
      <c r="BS4279" s="158"/>
      <c r="BT4279" s="158"/>
      <c r="BU4279" s="158"/>
      <c r="BV4279" s="158"/>
      <c r="BW4279" s="158"/>
      <c r="BX4279" s="158"/>
      <c r="BY4279" s="158"/>
      <c r="BZ4279" s="158"/>
      <c r="CA4279" s="158"/>
      <c r="CB4279" s="158"/>
      <c r="CC4279" s="158"/>
      <c r="CD4279" s="158"/>
      <c r="CE4279" s="158"/>
      <c r="CF4279" s="158"/>
      <c r="CG4279" s="158"/>
      <c r="CH4279" s="158"/>
      <c r="CI4279" s="158"/>
      <c r="CJ4279" s="158"/>
      <c r="CK4279" s="158"/>
      <c r="CL4279" s="158"/>
      <c r="CM4279" s="158"/>
      <c r="CN4279" s="158"/>
      <c r="CO4279" s="158"/>
      <c r="CP4279" s="158"/>
      <c r="CQ4279" s="158"/>
      <c r="CR4279" s="158"/>
      <c r="CS4279" s="158"/>
      <c r="CT4279" s="158"/>
      <c r="CU4279" s="158"/>
      <c r="CV4279" s="158"/>
      <c r="CW4279" s="158"/>
      <c r="CX4279" s="158"/>
      <c r="CY4279" s="158"/>
      <c r="CZ4279" s="158"/>
      <c r="DA4279" s="158"/>
      <c r="DB4279" s="158"/>
      <c r="DC4279" s="158"/>
      <c r="DD4279" s="158"/>
      <c r="DE4279" s="158"/>
      <c r="DF4279" s="158"/>
      <c r="DG4279" s="158"/>
      <c r="DH4279" s="158"/>
      <c r="DI4279" s="158"/>
      <c r="DJ4279" s="158"/>
      <c r="DK4279" s="158"/>
      <c r="DL4279" s="158"/>
      <c r="DM4279" s="158"/>
      <c r="DN4279" s="158"/>
      <c r="DO4279" s="158"/>
      <c r="DP4279" s="158"/>
      <c r="DQ4279" s="158"/>
      <c r="DR4279" s="158"/>
      <c r="DS4279" s="160"/>
    </row>
    <row r="4280" spans="1:123" s="110" customFormat="1">
      <c r="A4280" s="184"/>
      <c r="B4280" s="180"/>
      <c r="D4280" s="192"/>
      <c r="E4280" s="157"/>
      <c r="F4280" s="158"/>
      <c r="G4280" s="158"/>
      <c r="H4280" s="158"/>
      <c r="I4280" s="158"/>
      <c r="J4280" s="158"/>
      <c r="K4280" s="158"/>
      <c r="L4280" s="158"/>
      <c r="M4280" s="158"/>
      <c r="N4280" s="158"/>
      <c r="O4280" s="158"/>
      <c r="P4280" s="158"/>
      <c r="Q4280" s="158"/>
      <c r="R4280" s="158"/>
      <c r="S4280" s="158"/>
      <c r="T4280" s="158"/>
      <c r="U4280" s="158"/>
      <c r="V4280" s="158"/>
      <c r="W4280" s="158"/>
      <c r="X4280" s="158"/>
      <c r="Y4280" s="158"/>
      <c r="Z4280" s="158"/>
      <c r="AA4280" s="158"/>
      <c r="AB4280" s="158"/>
      <c r="AC4280" s="158"/>
      <c r="AD4280" s="158"/>
      <c r="AE4280" s="158"/>
      <c r="AF4280" s="158"/>
      <c r="AG4280" s="158"/>
      <c r="AH4280" s="158"/>
      <c r="AI4280" s="158"/>
      <c r="AJ4280" s="158"/>
      <c r="AK4280" s="158"/>
      <c r="AL4280" s="158"/>
      <c r="AM4280" s="158"/>
      <c r="AN4280" s="158"/>
      <c r="AO4280" s="158"/>
      <c r="AP4280" s="158"/>
      <c r="AQ4280" s="158"/>
      <c r="AR4280" s="158"/>
      <c r="AS4280" s="158"/>
      <c r="AT4280" s="158"/>
      <c r="AU4280" s="158"/>
      <c r="AV4280" s="158"/>
      <c r="AW4280" s="158"/>
      <c r="AX4280" s="158"/>
      <c r="AY4280" s="158"/>
      <c r="AZ4280" s="158"/>
      <c r="BA4280" s="158"/>
      <c r="BB4280" s="158"/>
      <c r="BC4280" s="158"/>
      <c r="BD4280" s="159"/>
      <c r="BE4280" s="158"/>
      <c r="BF4280" s="158"/>
      <c r="BG4280" s="158"/>
      <c r="BH4280" s="158"/>
      <c r="BI4280" s="159"/>
      <c r="BJ4280" s="158"/>
      <c r="BK4280" s="158"/>
      <c r="BL4280" s="158"/>
      <c r="BM4280" s="158"/>
      <c r="BN4280" s="158"/>
      <c r="BO4280" s="158"/>
      <c r="BP4280" s="158"/>
      <c r="BQ4280" s="158"/>
      <c r="BR4280" s="158"/>
      <c r="BS4280" s="158"/>
      <c r="BT4280" s="158"/>
      <c r="BU4280" s="158"/>
      <c r="BV4280" s="158"/>
      <c r="BW4280" s="158"/>
      <c r="BX4280" s="158"/>
      <c r="BY4280" s="158"/>
      <c r="BZ4280" s="158"/>
      <c r="CA4280" s="158"/>
      <c r="CB4280" s="158"/>
      <c r="CC4280" s="158"/>
      <c r="CD4280" s="158"/>
      <c r="CE4280" s="158"/>
      <c r="CF4280" s="158"/>
      <c r="CG4280" s="158"/>
      <c r="CH4280" s="158"/>
      <c r="CI4280" s="158"/>
      <c r="CJ4280" s="158"/>
      <c r="CK4280" s="158"/>
      <c r="CL4280" s="158"/>
      <c r="CM4280" s="158"/>
      <c r="CN4280" s="158"/>
      <c r="CO4280" s="158"/>
      <c r="CP4280" s="158"/>
      <c r="CQ4280" s="158"/>
      <c r="CR4280" s="158"/>
      <c r="CS4280" s="158"/>
      <c r="CT4280" s="158"/>
      <c r="CU4280" s="158"/>
      <c r="CV4280" s="158"/>
      <c r="CW4280" s="158"/>
      <c r="CX4280" s="158"/>
      <c r="CY4280" s="158"/>
      <c r="CZ4280" s="158"/>
      <c r="DA4280" s="158"/>
      <c r="DB4280" s="158"/>
      <c r="DC4280" s="158"/>
      <c r="DD4280" s="158"/>
      <c r="DE4280" s="158"/>
      <c r="DF4280" s="158"/>
      <c r="DG4280" s="158"/>
      <c r="DH4280" s="158"/>
      <c r="DI4280" s="158"/>
      <c r="DJ4280" s="158"/>
      <c r="DK4280" s="158"/>
      <c r="DL4280" s="158"/>
      <c r="DM4280" s="158"/>
      <c r="DN4280" s="158"/>
      <c r="DO4280" s="158"/>
      <c r="DP4280" s="158"/>
      <c r="DQ4280" s="158"/>
      <c r="DR4280" s="158"/>
      <c r="DS4280" s="160"/>
    </row>
    <row r="4281" spans="1:123" s="110" customFormat="1">
      <c r="A4281" s="184"/>
      <c r="B4281" s="180"/>
      <c r="D4281" s="192"/>
      <c r="E4281" s="157"/>
      <c r="F4281" s="158"/>
      <c r="G4281" s="158"/>
      <c r="H4281" s="158"/>
      <c r="I4281" s="158"/>
      <c r="J4281" s="158"/>
      <c r="K4281" s="158"/>
      <c r="L4281" s="158"/>
      <c r="M4281" s="158"/>
      <c r="N4281" s="158"/>
      <c r="O4281" s="158"/>
      <c r="P4281" s="158"/>
      <c r="Q4281" s="158"/>
      <c r="R4281" s="158"/>
      <c r="S4281" s="158"/>
      <c r="T4281" s="158"/>
      <c r="U4281" s="158"/>
      <c r="V4281" s="158"/>
      <c r="W4281" s="158"/>
      <c r="X4281" s="158"/>
      <c r="Y4281" s="158"/>
      <c r="Z4281" s="158"/>
      <c r="AA4281" s="158"/>
      <c r="AB4281" s="158"/>
      <c r="AC4281" s="158"/>
      <c r="AD4281" s="158"/>
      <c r="AE4281" s="158"/>
      <c r="AF4281" s="158"/>
      <c r="AG4281" s="158"/>
      <c r="AH4281" s="158"/>
      <c r="AI4281" s="158"/>
      <c r="AJ4281" s="158"/>
      <c r="AK4281" s="158"/>
      <c r="AL4281" s="158"/>
      <c r="AM4281" s="158"/>
      <c r="AN4281" s="158"/>
      <c r="AO4281" s="158"/>
      <c r="AP4281" s="158"/>
      <c r="AQ4281" s="158"/>
      <c r="AR4281" s="158"/>
      <c r="AS4281" s="158"/>
      <c r="AT4281" s="158"/>
      <c r="AU4281" s="158"/>
      <c r="AV4281" s="158"/>
      <c r="AW4281" s="158"/>
      <c r="AX4281" s="158"/>
      <c r="AY4281" s="158"/>
      <c r="AZ4281" s="158"/>
      <c r="BA4281" s="158"/>
      <c r="BB4281" s="158"/>
      <c r="BC4281" s="158"/>
      <c r="BD4281" s="159"/>
      <c r="BE4281" s="158"/>
      <c r="BF4281" s="158"/>
      <c r="BG4281" s="158"/>
      <c r="BH4281" s="158"/>
      <c r="BI4281" s="159"/>
      <c r="BJ4281" s="158"/>
      <c r="BK4281" s="158"/>
      <c r="BL4281" s="158"/>
      <c r="BM4281" s="158"/>
      <c r="BN4281" s="158"/>
      <c r="BO4281" s="158"/>
      <c r="BP4281" s="158"/>
      <c r="BQ4281" s="158"/>
      <c r="BR4281" s="158"/>
      <c r="BS4281" s="158"/>
      <c r="BT4281" s="158"/>
      <c r="BU4281" s="158"/>
      <c r="BV4281" s="158"/>
      <c r="BW4281" s="158"/>
      <c r="BX4281" s="158"/>
      <c r="BY4281" s="158"/>
      <c r="BZ4281" s="158"/>
      <c r="CA4281" s="158"/>
      <c r="CB4281" s="158"/>
      <c r="CC4281" s="158"/>
      <c r="CD4281" s="158"/>
      <c r="CE4281" s="158"/>
      <c r="CF4281" s="158"/>
      <c r="CG4281" s="158"/>
      <c r="CH4281" s="158"/>
      <c r="CI4281" s="158"/>
      <c r="CJ4281" s="158"/>
      <c r="CK4281" s="158"/>
      <c r="CL4281" s="158"/>
      <c r="CM4281" s="158"/>
      <c r="CN4281" s="158"/>
      <c r="CO4281" s="158"/>
      <c r="CP4281" s="158"/>
      <c r="CQ4281" s="158"/>
      <c r="CR4281" s="158"/>
      <c r="CS4281" s="158"/>
      <c r="CT4281" s="158"/>
      <c r="CU4281" s="158"/>
      <c r="CV4281" s="158"/>
      <c r="CW4281" s="158"/>
      <c r="CX4281" s="158"/>
      <c r="CY4281" s="158"/>
      <c r="CZ4281" s="158"/>
      <c r="DA4281" s="158"/>
      <c r="DB4281" s="158"/>
      <c r="DC4281" s="158"/>
      <c r="DD4281" s="158"/>
      <c r="DE4281" s="158"/>
      <c r="DF4281" s="158"/>
      <c r="DG4281" s="158"/>
      <c r="DH4281" s="158"/>
      <c r="DI4281" s="158"/>
      <c r="DJ4281" s="158"/>
      <c r="DK4281" s="158"/>
      <c r="DL4281" s="158"/>
      <c r="DM4281" s="158"/>
      <c r="DN4281" s="158"/>
      <c r="DO4281" s="158"/>
      <c r="DP4281" s="158"/>
      <c r="DQ4281" s="158"/>
      <c r="DR4281" s="158"/>
      <c r="DS4281" s="160"/>
    </row>
    <row r="4282" spans="1:123" s="110" customFormat="1">
      <c r="A4282" s="184"/>
      <c r="B4282" s="180"/>
      <c r="D4282" s="192"/>
      <c r="E4282" s="157"/>
      <c r="F4282" s="158"/>
      <c r="G4282" s="158"/>
      <c r="H4282" s="158"/>
      <c r="I4282" s="158"/>
      <c r="J4282" s="158"/>
      <c r="K4282" s="158"/>
      <c r="L4282" s="158"/>
      <c r="M4282" s="158"/>
      <c r="N4282" s="158"/>
      <c r="O4282" s="158"/>
      <c r="P4282" s="158"/>
      <c r="Q4282" s="158"/>
      <c r="R4282" s="158"/>
      <c r="S4282" s="158"/>
      <c r="T4282" s="158"/>
      <c r="U4282" s="158"/>
      <c r="V4282" s="158"/>
      <c r="W4282" s="158"/>
      <c r="X4282" s="158"/>
      <c r="Y4282" s="158"/>
      <c r="Z4282" s="158"/>
      <c r="AA4282" s="158"/>
      <c r="AB4282" s="158"/>
      <c r="AC4282" s="158"/>
      <c r="AD4282" s="158"/>
      <c r="AE4282" s="158"/>
      <c r="AF4282" s="158"/>
      <c r="AG4282" s="158"/>
      <c r="AH4282" s="158"/>
      <c r="AI4282" s="158"/>
      <c r="AJ4282" s="158"/>
      <c r="AK4282" s="158"/>
      <c r="AL4282" s="158"/>
      <c r="AM4282" s="158"/>
      <c r="AN4282" s="158"/>
      <c r="AO4282" s="158"/>
      <c r="AP4282" s="158"/>
      <c r="AQ4282" s="158"/>
      <c r="AR4282" s="158"/>
      <c r="AS4282" s="158"/>
      <c r="AT4282" s="158"/>
      <c r="AU4282" s="158"/>
      <c r="AV4282" s="158"/>
      <c r="AW4282" s="158"/>
      <c r="AX4282" s="158"/>
      <c r="AY4282" s="158"/>
      <c r="AZ4282" s="158"/>
      <c r="BA4282" s="158"/>
      <c r="BB4282" s="158"/>
      <c r="BC4282" s="158"/>
      <c r="BD4282" s="159"/>
      <c r="BE4282" s="158"/>
      <c r="BF4282" s="158"/>
      <c r="BG4282" s="158"/>
      <c r="BH4282" s="158"/>
      <c r="BI4282" s="159"/>
      <c r="BJ4282" s="158"/>
      <c r="BK4282" s="158"/>
      <c r="BL4282" s="158"/>
      <c r="BM4282" s="158"/>
      <c r="BN4282" s="158"/>
      <c r="BO4282" s="158"/>
      <c r="BP4282" s="158"/>
      <c r="BQ4282" s="158"/>
      <c r="BR4282" s="158"/>
      <c r="BS4282" s="158"/>
      <c r="BT4282" s="158"/>
      <c r="BU4282" s="158"/>
      <c r="BV4282" s="158"/>
      <c r="BW4282" s="158"/>
      <c r="BX4282" s="158"/>
      <c r="BY4282" s="158"/>
      <c r="BZ4282" s="158"/>
      <c r="CA4282" s="158"/>
      <c r="CB4282" s="158"/>
      <c r="CC4282" s="158"/>
      <c r="CD4282" s="158"/>
      <c r="CE4282" s="158"/>
      <c r="CF4282" s="158"/>
      <c r="CG4282" s="158"/>
      <c r="CH4282" s="158"/>
      <c r="CI4282" s="158"/>
      <c r="CJ4282" s="158"/>
      <c r="CK4282" s="158"/>
      <c r="CL4282" s="158"/>
      <c r="CM4282" s="158"/>
      <c r="CN4282" s="158"/>
      <c r="CO4282" s="158"/>
      <c r="CP4282" s="158"/>
      <c r="CQ4282" s="158"/>
      <c r="CR4282" s="158"/>
      <c r="CS4282" s="158"/>
      <c r="CT4282" s="158"/>
      <c r="CU4282" s="158"/>
      <c r="CV4282" s="158"/>
      <c r="CW4282" s="158"/>
      <c r="CX4282" s="158"/>
      <c r="CY4282" s="158"/>
      <c r="CZ4282" s="158"/>
      <c r="DA4282" s="158"/>
      <c r="DB4282" s="158"/>
      <c r="DC4282" s="158"/>
      <c r="DD4282" s="158"/>
      <c r="DE4282" s="158"/>
      <c r="DF4282" s="158"/>
      <c r="DG4282" s="158"/>
      <c r="DH4282" s="158"/>
      <c r="DI4282" s="158"/>
      <c r="DJ4282" s="158"/>
      <c r="DK4282" s="158"/>
      <c r="DL4282" s="158"/>
      <c r="DM4282" s="158"/>
      <c r="DN4282" s="158"/>
      <c r="DO4282" s="158"/>
      <c r="DP4282" s="158"/>
      <c r="DQ4282" s="158"/>
      <c r="DR4282" s="158"/>
      <c r="DS4282" s="160"/>
    </row>
    <row r="4283" spans="1:123" s="110" customFormat="1">
      <c r="A4283" s="184"/>
      <c r="B4283" s="180"/>
      <c r="D4283" s="192"/>
      <c r="E4283" s="157"/>
      <c r="F4283" s="158"/>
      <c r="G4283" s="158"/>
      <c r="H4283" s="158"/>
      <c r="I4283" s="158"/>
      <c r="J4283" s="158"/>
      <c r="K4283" s="158"/>
      <c r="L4283" s="158"/>
      <c r="M4283" s="158"/>
      <c r="N4283" s="158"/>
      <c r="O4283" s="158"/>
      <c r="P4283" s="158"/>
      <c r="Q4283" s="158"/>
      <c r="R4283" s="158"/>
      <c r="S4283" s="158"/>
      <c r="T4283" s="158"/>
      <c r="U4283" s="158"/>
      <c r="V4283" s="158"/>
      <c r="W4283" s="158"/>
      <c r="X4283" s="158"/>
      <c r="Y4283" s="158"/>
      <c r="Z4283" s="158"/>
      <c r="AA4283" s="158"/>
      <c r="AB4283" s="158"/>
      <c r="AC4283" s="158"/>
      <c r="AD4283" s="158"/>
      <c r="AE4283" s="158"/>
      <c r="AF4283" s="158"/>
      <c r="AG4283" s="158"/>
      <c r="AH4283" s="158"/>
      <c r="AI4283" s="158"/>
      <c r="AJ4283" s="158"/>
      <c r="AK4283" s="158"/>
      <c r="AL4283" s="158"/>
      <c r="AM4283" s="158"/>
      <c r="AN4283" s="158"/>
      <c r="AO4283" s="158"/>
      <c r="AP4283" s="158"/>
      <c r="AQ4283" s="158"/>
      <c r="AR4283" s="158"/>
      <c r="AS4283" s="158"/>
      <c r="AT4283" s="158"/>
      <c r="AU4283" s="158"/>
      <c r="AV4283" s="158"/>
      <c r="AW4283" s="158"/>
      <c r="AX4283" s="158"/>
      <c r="AY4283" s="158"/>
      <c r="AZ4283" s="158"/>
      <c r="BA4283" s="158"/>
      <c r="BB4283" s="158"/>
      <c r="BC4283" s="158"/>
      <c r="BD4283" s="159"/>
      <c r="BE4283" s="158"/>
      <c r="BF4283" s="158"/>
      <c r="BG4283" s="158"/>
      <c r="BH4283" s="158"/>
      <c r="BI4283" s="159"/>
      <c r="BJ4283" s="158"/>
      <c r="BK4283" s="158"/>
      <c r="BL4283" s="158"/>
      <c r="BM4283" s="158"/>
      <c r="BN4283" s="158"/>
      <c r="BO4283" s="158"/>
      <c r="BP4283" s="158"/>
      <c r="BQ4283" s="158"/>
      <c r="BR4283" s="158"/>
      <c r="BS4283" s="158"/>
      <c r="BT4283" s="158"/>
      <c r="BU4283" s="158"/>
      <c r="BV4283" s="158"/>
      <c r="BW4283" s="158"/>
      <c r="BX4283" s="158"/>
      <c r="BY4283" s="158"/>
      <c r="BZ4283" s="158"/>
      <c r="CA4283" s="158"/>
      <c r="CB4283" s="158"/>
      <c r="CC4283" s="158"/>
      <c r="CD4283" s="158"/>
      <c r="CE4283" s="158"/>
      <c r="CF4283" s="158"/>
      <c r="CG4283" s="158"/>
      <c r="CH4283" s="158"/>
      <c r="CI4283" s="158"/>
      <c r="CJ4283" s="158"/>
      <c r="CK4283" s="158"/>
      <c r="CL4283" s="158"/>
      <c r="CM4283" s="158"/>
      <c r="CN4283" s="158"/>
      <c r="CO4283" s="158"/>
      <c r="CP4283" s="158"/>
      <c r="CQ4283" s="158"/>
      <c r="CR4283" s="158"/>
      <c r="CS4283" s="158"/>
      <c r="CT4283" s="158"/>
      <c r="CU4283" s="158"/>
      <c r="CV4283" s="158"/>
      <c r="CW4283" s="158"/>
      <c r="CX4283" s="158"/>
      <c r="CY4283" s="158"/>
      <c r="CZ4283" s="158"/>
      <c r="DA4283" s="158"/>
      <c r="DB4283" s="158"/>
      <c r="DC4283" s="158"/>
      <c r="DD4283" s="158"/>
      <c r="DE4283" s="158"/>
      <c r="DF4283" s="158"/>
      <c r="DG4283" s="158"/>
      <c r="DH4283" s="158"/>
      <c r="DI4283" s="158"/>
      <c r="DJ4283" s="158"/>
      <c r="DK4283" s="158"/>
      <c r="DL4283" s="158"/>
      <c r="DM4283" s="158"/>
      <c r="DN4283" s="158"/>
      <c r="DO4283" s="158"/>
      <c r="DP4283" s="158"/>
      <c r="DQ4283" s="158"/>
      <c r="DR4283" s="158"/>
      <c r="DS4283" s="160"/>
    </row>
    <row r="4284" spans="1:123" s="110" customFormat="1">
      <c r="A4284" s="184"/>
      <c r="B4284" s="180"/>
      <c r="D4284" s="192"/>
      <c r="E4284" s="157"/>
      <c r="F4284" s="158"/>
      <c r="G4284" s="158"/>
      <c r="H4284" s="158"/>
      <c r="I4284" s="158"/>
      <c r="J4284" s="158"/>
      <c r="K4284" s="158"/>
      <c r="L4284" s="158"/>
      <c r="M4284" s="158"/>
      <c r="N4284" s="158"/>
      <c r="O4284" s="158"/>
      <c r="P4284" s="158"/>
      <c r="Q4284" s="158"/>
      <c r="R4284" s="158"/>
      <c r="S4284" s="158"/>
      <c r="T4284" s="158"/>
      <c r="U4284" s="158"/>
      <c r="V4284" s="158"/>
      <c r="W4284" s="158"/>
      <c r="X4284" s="158"/>
      <c r="Y4284" s="158"/>
      <c r="Z4284" s="158"/>
      <c r="AA4284" s="158"/>
      <c r="AB4284" s="158"/>
      <c r="AC4284" s="158"/>
      <c r="AD4284" s="158"/>
      <c r="AE4284" s="158"/>
      <c r="AF4284" s="158"/>
      <c r="AG4284" s="158"/>
      <c r="AH4284" s="158"/>
      <c r="AI4284" s="158"/>
      <c r="AJ4284" s="158"/>
      <c r="AK4284" s="158"/>
      <c r="AL4284" s="158"/>
      <c r="AM4284" s="158"/>
      <c r="AN4284" s="158"/>
      <c r="AO4284" s="158"/>
      <c r="AP4284" s="158"/>
      <c r="AQ4284" s="158"/>
      <c r="AR4284" s="158"/>
      <c r="AS4284" s="158"/>
      <c r="AT4284" s="158"/>
      <c r="AU4284" s="158"/>
      <c r="AV4284" s="158"/>
      <c r="AW4284" s="158"/>
      <c r="AX4284" s="158"/>
      <c r="AY4284" s="158"/>
      <c r="AZ4284" s="158"/>
      <c r="BA4284" s="158"/>
      <c r="BB4284" s="158"/>
      <c r="BC4284" s="158"/>
      <c r="BD4284" s="159"/>
      <c r="BE4284" s="158"/>
      <c r="BF4284" s="158"/>
      <c r="BG4284" s="158"/>
      <c r="BH4284" s="158"/>
      <c r="BI4284" s="159"/>
      <c r="BJ4284" s="158"/>
      <c r="BK4284" s="158"/>
      <c r="BL4284" s="158"/>
      <c r="BM4284" s="158"/>
      <c r="BN4284" s="158"/>
      <c r="BO4284" s="158"/>
      <c r="BP4284" s="158"/>
      <c r="BQ4284" s="158"/>
      <c r="BR4284" s="158"/>
      <c r="BS4284" s="158"/>
      <c r="BT4284" s="158"/>
      <c r="BU4284" s="158"/>
      <c r="BV4284" s="158"/>
      <c r="BW4284" s="158"/>
      <c r="BX4284" s="158"/>
      <c r="BY4284" s="158"/>
      <c r="BZ4284" s="158"/>
      <c r="CA4284" s="158"/>
      <c r="CB4284" s="158"/>
      <c r="CC4284" s="158"/>
      <c r="CD4284" s="158"/>
      <c r="CE4284" s="158"/>
      <c r="CF4284" s="158"/>
      <c r="CG4284" s="158"/>
      <c r="CH4284" s="158"/>
      <c r="CI4284" s="158"/>
      <c r="CJ4284" s="158"/>
      <c r="CK4284" s="158"/>
      <c r="CL4284" s="158"/>
      <c r="CM4284" s="158"/>
      <c r="CN4284" s="158"/>
      <c r="CO4284" s="158"/>
      <c r="CP4284" s="158"/>
      <c r="CQ4284" s="158"/>
      <c r="CR4284" s="158"/>
      <c r="CS4284" s="158"/>
      <c r="CT4284" s="158"/>
      <c r="CU4284" s="158"/>
      <c r="CV4284" s="158"/>
      <c r="CW4284" s="158"/>
      <c r="CX4284" s="158"/>
      <c r="CY4284" s="158"/>
      <c r="CZ4284" s="158"/>
      <c r="DA4284" s="158"/>
      <c r="DB4284" s="158"/>
      <c r="DC4284" s="158"/>
      <c r="DD4284" s="158"/>
      <c r="DE4284" s="158"/>
      <c r="DF4284" s="158"/>
      <c r="DG4284" s="158"/>
      <c r="DH4284" s="158"/>
      <c r="DI4284" s="158"/>
      <c r="DJ4284" s="158"/>
      <c r="DK4284" s="158"/>
      <c r="DL4284" s="158"/>
      <c r="DM4284" s="158"/>
      <c r="DN4284" s="158"/>
      <c r="DO4284" s="158"/>
      <c r="DP4284" s="158"/>
      <c r="DQ4284" s="158"/>
      <c r="DR4284" s="158"/>
      <c r="DS4284" s="160"/>
    </row>
    <row r="4285" spans="1:123" s="110" customFormat="1">
      <c r="A4285" s="184"/>
      <c r="B4285" s="180"/>
      <c r="D4285" s="192"/>
      <c r="E4285" s="157"/>
      <c r="F4285" s="158"/>
      <c r="G4285" s="158"/>
      <c r="H4285" s="158"/>
      <c r="I4285" s="158"/>
      <c r="J4285" s="158"/>
      <c r="K4285" s="158"/>
      <c r="L4285" s="158"/>
      <c r="M4285" s="158"/>
      <c r="N4285" s="158"/>
      <c r="O4285" s="158"/>
      <c r="P4285" s="158"/>
      <c r="Q4285" s="158"/>
      <c r="R4285" s="158"/>
      <c r="S4285" s="158"/>
      <c r="T4285" s="158"/>
      <c r="U4285" s="158"/>
      <c r="V4285" s="158"/>
      <c r="W4285" s="158"/>
      <c r="X4285" s="158"/>
      <c r="Y4285" s="158"/>
      <c r="Z4285" s="158"/>
      <c r="AA4285" s="158"/>
      <c r="AB4285" s="158"/>
      <c r="AC4285" s="158"/>
      <c r="AD4285" s="158"/>
      <c r="AE4285" s="158"/>
      <c r="AF4285" s="158"/>
      <c r="AG4285" s="158"/>
      <c r="AH4285" s="158"/>
      <c r="AI4285" s="158"/>
      <c r="AJ4285" s="158"/>
      <c r="AK4285" s="158"/>
      <c r="AL4285" s="158"/>
      <c r="AM4285" s="158"/>
      <c r="AN4285" s="158"/>
      <c r="AO4285" s="158"/>
      <c r="AP4285" s="158"/>
      <c r="AQ4285" s="158"/>
      <c r="AR4285" s="158"/>
      <c r="AS4285" s="158"/>
      <c r="AT4285" s="158"/>
      <c r="AU4285" s="158"/>
      <c r="AV4285" s="158"/>
      <c r="AW4285" s="158"/>
      <c r="AX4285" s="158"/>
      <c r="AY4285" s="158"/>
      <c r="AZ4285" s="158"/>
      <c r="BA4285" s="158"/>
      <c r="BB4285" s="158"/>
      <c r="BC4285" s="158"/>
      <c r="BD4285" s="159"/>
      <c r="BE4285" s="158"/>
      <c r="BF4285" s="158"/>
      <c r="BG4285" s="158"/>
      <c r="BH4285" s="158"/>
      <c r="BI4285" s="159"/>
      <c r="BJ4285" s="158"/>
      <c r="BK4285" s="158"/>
      <c r="BL4285" s="158"/>
      <c r="BM4285" s="158"/>
      <c r="BN4285" s="158"/>
      <c r="BO4285" s="158"/>
      <c r="BP4285" s="158"/>
      <c r="BQ4285" s="158"/>
      <c r="BR4285" s="158"/>
      <c r="BS4285" s="158"/>
      <c r="BT4285" s="158"/>
      <c r="BU4285" s="158"/>
      <c r="BV4285" s="158"/>
      <c r="BW4285" s="158"/>
      <c r="BX4285" s="158"/>
      <c r="BY4285" s="158"/>
      <c r="BZ4285" s="158"/>
      <c r="CA4285" s="158"/>
      <c r="CB4285" s="158"/>
      <c r="CC4285" s="158"/>
      <c r="CD4285" s="158"/>
      <c r="CE4285" s="158"/>
      <c r="CF4285" s="158"/>
      <c r="CG4285" s="158"/>
      <c r="CH4285" s="158"/>
      <c r="CI4285" s="158"/>
      <c r="CJ4285" s="158"/>
      <c r="CK4285" s="158"/>
      <c r="CL4285" s="158"/>
      <c r="CM4285" s="158"/>
      <c r="CN4285" s="158"/>
      <c r="CO4285" s="158"/>
      <c r="CP4285" s="158"/>
      <c r="CQ4285" s="158"/>
      <c r="CR4285" s="158"/>
      <c r="CS4285" s="158"/>
      <c r="CT4285" s="158"/>
      <c r="CU4285" s="158"/>
      <c r="CV4285" s="158"/>
      <c r="CW4285" s="158"/>
      <c r="CX4285" s="158"/>
      <c r="CY4285" s="158"/>
      <c r="CZ4285" s="158"/>
      <c r="DA4285" s="158"/>
      <c r="DB4285" s="158"/>
      <c r="DC4285" s="158"/>
      <c r="DD4285" s="158"/>
      <c r="DE4285" s="158"/>
      <c r="DF4285" s="158"/>
      <c r="DG4285" s="158"/>
      <c r="DH4285" s="158"/>
      <c r="DI4285" s="158"/>
      <c r="DJ4285" s="158"/>
      <c r="DK4285" s="158"/>
      <c r="DL4285" s="158"/>
      <c r="DM4285" s="158"/>
      <c r="DN4285" s="158"/>
      <c r="DO4285" s="158"/>
      <c r="DP4285" s="158"/>
      <c r="DQ4285" s="158"/>
      <c r="DR4285" s="158"/>
      <c r="DS4285" s="160"/>
    </row>
    <row r="4286" spans="1:123" s="110" customFormat="1">
      <c r="A4286" s="184"/>
      <c r="B4286" s="180"/>
      <c r="D4286" s="192"/>
      <c r="E4286" s="157"/>
      <c r="F4286" s="158"/>
      <c r="G4286" s="158"/>
      <c r="H4286" s="158"/>
      <c r="I4286" s="158"/>
      <c r="J4286" s="158"/>
      <c r="K4286" s="158"/>
      <c r="L4286" s="158"/>
      <c r="M4286" s="158"/>
      <c r="N4286" s="158"/>
      <c r="O4286" s="158"/>
      <c r="P4286" s="158"/>
      <c r="Q4286" s="158"/>
      <c r="R4286" s="158"/>
      <c r="S4286" s="158"/>
      <c r="T4286" s="158"/>
      <c r="U4286" s="158"/>
      <c r="V4286" s="158"/>
      <c r="W4286" s="158"/>
      <c r="X4286" s="158"/>
      <c r="Y4286" s="158"/>
      <c r="Z4286" s="158"/>
      <c r="AA4286" s="158"/>
      <c r="AB4286" s="158"/>
      <c r="AC4286" s="158"/>
      <c r="AD4286" s="158"/>
      <c r="AE4286" s="158"/>
      <c r="AF4286" s="158"/>
      <c r="AG4286" s="158"/>
      <c r="AH4286" s="158"/>
      <c r="AI4286" s="158"/>
      <c r="AJ4286" s="158"/>
      <c r="AK4286" s="158"/>
      <c r="AL4286" s="158"/>
      <c r="AM4286" s="158"/>
      <c r="AN4286" s="158"/>
      <c r="AO4286" s="158"/>
      <c r="AP4286" s="158"/>
      <c r="AQ4286" s="158"/>
      <c r="AR4286" s="158"/>
      <c r="AS4286" s="158"/>
      <c r="AT4286" s="158"/>
      <c r="AU4286" s="158"/>
      <c r="AV4286" s="158"/>
      <c r="AW4286" s="158"/>
      <c r="AX4286" s="158"/>
      <c r="AY4286" s="158"/>
      <c r="AZ4286" s="158"/>
      <c r="BA4286" s="158"/>
      <c r="BB4286" s="158"/>
      <c r="BC4286" s="158"/>
      <c r="BD4286" s="159"/>
      <c r="BE4286" s="158"/>
      <c r="BF4286" s="158"/>
      <c r="BG4286" s="158"/>
      <c r="BH4286" s="158"/>
      <c r="BI4286" s="159"/>
      <c r="BJ4286" s="158"/>
      <c r="BK4286" s="158"/>
      <c r="BL4286" s="158"/>
      <c r="BM4286" s="158"/>
      <c r="BN4286" s="158"/>
      <c r="BO4286" s="158"/>
      <c r="BP4286" s="158"/>
      <c r="BQ4286" s="158"/>
      <c r="BR4286" s="158"/>
      <c r="BS4286" s="158"/>
      <c r="BT4286" s="158"/>
      <c r="BU4286" s="158"/>
      <c r="BV4286" s="158"/>
      <c r="BW4286" s="158"/>
      <c r="BX4286" s="158"/>
      <c r="BY4286" s="158"/>
      <c r="BZ4286" s="158"/>
      <c r="CA4286" s="158"/>
      <c r="CB4286" s="158"/>
      <c r="CC4286" s="158"/>
      <c r="CD4286" s="158"/>
      <c r="CE4286" s="158"/>
      <c r="CF4286" s="158"/>
      <c r="CG4286" s="158"/>
      <c r="CH4286" s="158"/>
      <c r="CI4286" s="158"/>
      <c r="CJ4286" s="158"/>
      <c r="CK4286" s="158"/>
      <c r="CL4286" s="158"/>
      <c r="CM4286" s="158"/>
      <c r="CN4286" s="158"/>
      <c r="CO4286" s="158"/>
      <c r="CP4286" s="158"/>
      <c r="CQ4286" s="158"/>
      <c r="CR4286" s="158"/>
      <c r="CS4286" s="158"/>
      <c r="CT4286" s="158"/>
      <c r="CU4286" s="158"/>
      <c r="CV4286" s="158"/>
      <c r="CW4286" s="158"/>
      <c r="CX4286" s="158"/>
      <c r="CY4286" s="158"/>
      <c r="CZ4286" s="158"/>
      <c r="DA4286" s="158"/>
      <c r="DB4286" s="158"/>
      <c r="DC4286" s="158"/>
      <c r="DD4286" s="158"/>
      <c r="DE4286" s="158"/>
      <c r="DF4286" s="158"/>
      <c r="DG4286" s="158"/>
      <c r="DH4286" s="158"/>
      <c r="DI4286" s="158"/>
      <c r="DJ4286" s="158"/>
      <c r="DK4286" s="158"/>
      <c r="DL4286" s="158"/>
      <c r="DM4286" s="158"/>
      <c r="DN4286" s="158"/>
      <c r="DO4286" s="158"/>
      <c r="DP4286" s="158"/>
      <c r="DQ4286" s="158"/>
      <c r="DR4286" s="158"/>
      <c r="DS4286" s="160"/>
    </row>
    <row r="4287" spans="1:123" s="110" customFormat="1">
      <c r="A4287" s="184"/>
      <c r="B4287" s="180"/>
      <c r="D4287" s="192"/>
      <c r="E4287" s="157"/>
      <c r="F4287" s="158"/>
      <c r="G4287" s="158"/>
      <c r="H4287" s="158"/>
      <c r="I4287" s="158"/>
      <c r="J4287" s="158"/>
      <c r="K4287" s="158"/>
      <c r="L4287" s="158"/>
      <c r="M4287" s="158"/>
      <c r="N4287" s="158"/>
      <c r="O4287" s="158"/>
      <c r="P4287" s="158"/>
      <c r="Q4287" s="158"/>
      <c r="R4287" s="158"/>
      <c r="S4287" s="158"/>
      <c r="T4287" s="158"/>
      <c r="U4287" s="158"/>
      <c r="V4287" s="158"/>
      <c r="W4287" s="158"/>
      <c r="X4287" s="158"/>
      <c r="Y4287" s="158"/>
      <c r="Z4287" s="158"/>
      <c r="AA4287" s="158"/>
      <c r="AB4287" s="158"/>
      <c r="AC4287" s="158"/>
      <c r="AD4287" s="158"/>
      <c r="AE4287" s="158"/>
      <c r="AF4287" s="158"/>
      <c r="AG4287" s="158"/>
      <c r="AH4287" s="158"/>
      <c r="AI4287" s="158"/>
      <c r="AJ4287" s="158"/>
      <c r="AK4287" s="158"/>
      <c r="AL4287" s="158"/>
      <c r="AM4287" s="158"/>
      <c r="AN4287" s="158"/>
      <c r="AO4287" s="158"/>
      <c r="AP4287" s="158"/>
      <c r="AQ4287" s="158"/>
      <c r="AR4287" s="158"/>
      <c r="AS4287" s="158"/>
      <c r="AT4287" s="158"/>
      <c r="AU4287" s="158"/>
      <c r="AV4287" s="158"/>
      <c r="AW4287" s="158"/>
      <c r="AX4287" s="158"/>
      <c r="AY4287" s="158"/>
      <c r="AZ4287" s="158"/>
      <c r="BA4287" s="158"/>
      <c r="BB4287" s="158"/>
      <c r="BC4287" s="158"/>
      <c r="BD4287" s="159"/>
      <c r="BE4287" s="158"/>
      <c r="BF4287" s="158"/>
      <c r="BG4287" s="158"/>
      <c r="BH4287" s="158"/>
      <c r="BI4287" s="159"/>
      <c r="BJ4287" s="158"/>
      <c r="BK4287" s="158"/>
      <c r="BL4287" s="158"/>
      <c r="BM4287" s="158"/>
      <c r="BN4287" s="158"/>
      <c r="BO4287" s="158"/>
      <c r="BP4287" s="158"/>
      <c r="BQ4287" s="158"/>
      <c r="BR4287" s="158"/>
      <c r="BS4287" s="158"/>
      <c r="BT4287" s="158"/>
      <c r="BU4287" s="158"/>
      <c r="BV4287" s="158"/>
      <c r="BW4287" s="158"/>
      <c r="BX4287" s="158"/>
      <c r="BY4287" s="158"/>
      <c r="BZ4287" s="158"/>
      <c r="CA4287" s="158"/>
      <c r="CB4287" s="158"/>
      <c r="CC4287" s="158"/>
      <c r="CD4287" s="158"/>
      <c r="CE4287" s="158"/>
      <c r="CF4287" s="158"/>
      <c r="CG4287" s="158"/>
      <c r="CH4287" s="158"/>
      <c r="CI4287" s="158"/>
      <c r="CJ4287" s="158"/>
      <c r="CK4287" s="158"/>
      <c r="CL4287" s="158"/>
      <c r="CM4287" s="158"/>
      <c r="CN4287" s="158"/>
      <c r="CO4287" s="158"/>
      <c r="CP4287" s="158"/>
      <c r="CQ4287" s="158"/>
      <c r="CR4287" s="158"/>
      <c r="CS4287" s="158"/>
      <c r="CT4287" s="158"/>
      <c r="CU4287" s="158"/>
      <c r="CV4287" s="158"/>
      <c r="CW4287" s="158"/>
      <c r="CX4287" s="158"/>
      <c r="CY4287" s="158"/>
      <c r="CZ4287" s="158"/>
      <c r="DA4287" s="158"/>
      <c r="DB4287" s="158"/>
      <c r="DC4287" s="158"/>
      <c r="DD4287" s="158"/>
      <c r="DE4287" s="158"/>
      <c r="DF4287" s="158"/>
      <c r="DG4287" s="158"/>
      <c r="DH4287" s="158"/>
      <c r="DI4287" s="158"/>
      <c r="DJ4287" s="158"/>
      <c r="DK4287" s="158"/>
      <c r="DL4287" s="158"/>
      <c r="DM4287" s="158"/>
      <c r="DN4287" s="158"/>
      <c r="DO4287" s="158"/>
      <c r="DP4287" s="158"/>
      <c r="DQ4287" s="158"/>
      <c r="DR4287" s="158"/>
      <c r="DS4287" s="160"/>
    </row>
    <row r="4288" spans="1:123" s="110" customFormat="1">
      <c r="A4288" s="184"/>
      <c r="B4288" s="180"/>
      <c r="D4288" s="192"/>
      <c r="E4288" s="157"/>
      <c r="F4288" s="158"/>
      <c r="G4288" s="158"/>
      <c r="H4288" s="158"/>
      <c r="I4288" s="158"/>
      <c r="J4288" s="158"/>
      <c r="K4288" s="158"/>
      <c r="L4288" s="158"/>
      <c r="M4288" s="158"/>
      <c r="N4288" s="158"/>
      <c r="O4288" s="158"/>
      <c r="P4288" s="158"/>
      <c r="Q4288" s="158"/>
      <c r="R4288" s="158"/>
      <c r="S4288" s="158"/>
      <c r="T4288" s="158"/>
      <c r="U4288" s="158"/>
      <c r="V4288" s="158"/>
      <c r="W4288" s="158"/>
      <c r="X4288" s="158"/>
      <c r="Y4288" s="158"/>
      <c r="Z4288" s="158"/>
      <c r="AA4288" s="158"/>
      <c r="AB4288" s="158"/>
      <c r="AC4288" s="158"/>
      <c r="AD4288" s="158"/>
      <c r="AE4288" s="158"/>
      <c r="AF4288" s="158"/>
      <c r="AG4288" s="158"/>
      <c r="AH4288" s="158"/>
      <c r="AI4288" s="158"/>
      <c r="AJ4288" s="158"/>
      <c r="AK4288" s="158"/>
      <c r="AL4288" s="158"/>
      <c r="AM4288" s="158"/>
      <c r="AN4288" s="158"/>
      <c r="AO4288" s="158"/>
      <c r="AP4288" s="158"/>
      <c r="AQ4288" s="158"/>
      <c r="AR4288" s="158"/>
      <c r="AS4288" s="158"/>
      <c r="AT4288" s="158"/>
      <c r="AU4288" s="158"/>
      <c r="AV4288" s="158"/>
      <c r="AW4288" s="158"/>
      <c r="AX4288" s="158"/>
      <c r="AY4288" s="158"/>
      <c r="AZ4288" s="158"/>
      <c r="BA4288" s="158"/>
      <c r="BB4288" s="158"/>
      <c r="BC4288" s="158"/>
      <c r="BD4288" s="159"/>
      <c r="BE4288" s="158"/>
      <c r="BF4288" s="158"/>
      <c r="BG4288" s="158"/>
      <c r="BH4288" s="158"/>
      <c r="BI4288" s="159"/>
      <c r="BJ4288" s="158"/>
      <c r="BK4288" s="158"/>
      <c r="BL4288" s="158"/>
      <c r="BM4288" s="158"/>
      <c r="BN4288" s="158"/>
      <c r="BO4288" s="158"/>
      <c r="BP4288" s="158"/>
      <c r="BQ4288" s="158"/>
      <c r="BR4288" s="158"/>
      <c r="BS4288" s="158"/>
      <c r="BT4288" s="158"/>
      <c r="BU4288" s="158"/>
      <c r="BV4288" s="158"/>
      <c r="BW4288" s="158"/>
      <c r="BX4288" s="158"/>
      <c r="BY4288" s="158"/>
      <c r="BZ4288" s="158"/>
      <c r="CA4288" s="158"/>
      <c r="CB4288" s="158"/>
      <c r="CC4288" s="158"/>
      <c r="CD4288" s="158"/>
      <c r="CE4288" s="158"/>
      <c r="CF4288" s="158"/>
      <c r="CG4288" s="158"/>
      <c r="CH4288" s="158"/>
      <c r="CI4288" s="158"/>
      <c r="CJ4288" s="158"/>
      <c r="CK4288" s="158"/>
      <c r="CL4288" s="158"/>
      <c r="CM4288" s="158"/>
      <c r="CN4288" s="158"/>
      <c r="CO4288" s="158"/>
      <c r="CP4288" s="158"/>
      <c r="CQ4288" s="158"/>
      <c r="CR4288" s="158"/>
      <c r="CS4288" s="158"/>
      <c r="CT4288" s="158"/>
      <c r="CU4288" s="158"/>
      <c r="CV4288" s="158"/>
      <c r="CW4288" s="158"/>
      <c r="CX4288" s="158"/>
      <c r="CY4288" s="158"/>
      <c r="CZ4288" s="158"/>
      <c r="DA4288" s="158"/>
      <c r="DB4288" s="158"/>
      <c r="DC4288" s="158"/>
      <c r="DD4288" s="158"/>
      <c r="DE4288" s="158"/>
      <c r="DF4288" s="158"/>
      <c r="DG4288" s="158"/>
      <c r="DH4288" s="158"/>
      <c r="DI4288" s="158"/>
      <c r="DJ4288" s="158"/>
      <c r="DK4288" s="158"/>
      <c r="DL4288" s="158"/>
      <c r="DM4288" s="158"/>
      <c r="DN4288" s="158"/>
      <c r="DO4288" s="158"/>
      <c r="DP4288" s="158"/>
      <c r="DQ4288" s="158"/>
      <c r="DR4288" s="158"/>
      <c r="DS4288" s="160"/>
    </row>
    <row r="4289" spans="1:123" s="110" customFormat="1">
      <c r="A4289" s="184"/>
      <c r="B4289" s="180"/>
      <c r="D4289" s="192"/>
      <c r="E4289" s="157"/>
      <c r="F4289" s="158"/>
      <c r="G4289" s="158"/>
      <c r="H4289" s="158"/>
      <c r="I4289" s="158"/>
      <c r="J4289" s="158"/>
      <c r="K4289" s="158"/>
      <c r="L4289" s="158"/>
      <c r="M4289" s="158"/>
      <c r="N4289" s="158"/>
      <c r="O4289" s="158"/>
      <c r="P4289" s="158"/>
      <c r="Q4289" s="158"/>
      <c r="R4289" s="158"/>
      <c r="S4289" s="158"/>
      <c r="T4289" s="158"/>
      <c r="U4289" s="158"/>
      <c r="V4289" s="158"/>
      <c r="W4289" s="158"/>
      <c r="X4289" s="158"/>
      <c r="Y4289" s="158"/>
      <c r="Z4289" s="158"/>
      <c r="AA4289" s="158"/>
      <c r="AB4289" s="158"/>
      <c r="AC4289" s="158"/>
      <c r="AD4289" s="158"/>
      <c r="AE4289" s="158"/>
      <c r="AF4289" s="158"/>
      <c r="AG4289" s="158"/>
      <c r="AH4289" s="158"/>
      <c r="AI4289" s="158"/>
      <c r="AJ4289" s="158"/>
      <c r="AK4289" s="158"/>
      <c r="AL4289" s="158"/>
      <c r="AM4289" s="158"/>
      <c r="AN4289" s="158"/>
      <c r="AO4289" s="158"/>
      <c r="AP4289" s="158"/>
      <c r="AQ4289" s="158"/>
      <c r="AR4289" s="158"/>
      <c r="AS4289" s="158"/>
      <c r="AT4289" s="158"/>
      <c r="AU4289" s="158"/>
      <c r="AV4289" s="158"/>
      <c r="AW4289" s="158"/>
      <c r="AX4289" s="158"/>
      <c r="AY4289" s="158"/>
      <c r="AZ4289" s="158"/>
      <c r="BA4289" s="158"/>
      <c r="BB4289" s="158"/>
      <c r="BC4289" s="158"/>
      <c r="BD4289" s="159"/>
      <c r="BE4289" s="158"/>
      <c r="BF4289" s="158"/>
      <c r="BG4289" s="158"/>
      <c r="BH4289" s="158"/>
      <c r="BI4289" s="159"/>
      <c r="BJ4289" s="158"/>
      <c r="BK4289" s="158"/>
      <c r="BL4289" s="158"/>
      <c r="BM4289" s="158"/>
      <c r="BN4289" s="158"/>
      <c r="BO4289" s="158"/>
      <c r="BP4289" s="158"/>
      <c r="BQ4289" s="158"/>
      <c r="BR4289" s="158"/>
      <c r="BS4289" s="158"/>
      <c r="BT4289" s="158"/>
      <c r="BU4289" s="158"/>
      <c r="BV4289" s="158"/>
      <c r="BW4289" s="158"/>
      <c r="BX4289" s="158"/>
      <c r="BY4289" s="158"/>
      <c r="BZ4289" s="158"/>
      <c r="CA4289" s="158"/>
      <c r="CB4289" s="158"/>
      <c r="CC4289" s="158"/>
      <c r="CD4289" s="158"/>
      <c r="CE4289" s="158"/>
      <c r="CF4289" s="158"/>
      <c r="CG4289" s="158"/>
      <c r="CH4289" s="158"/>
      <c r="CI4289" s="158"/>
      <c r="CJ4289" s="158"/>
      <c r="CK4289" s="158"/>
      <c r="CL4289" s="158"/>
      <c r="CM4289" s="158"/>
      <c r="CN4289" s="158"/>
      <c r="CO4289" s="158"/>
      <c r="CP4289" s="158"/>
      <c r="CQ4289" s="158"/>
      <c r="CR4289" s="158"/>
      <c r="CS4289" s="158"/>
      <c r="CT4289" s="158"/>
      <c r="CU4289" s="158"/>
      <c r="CV4289" s="158"/>
      <c r="CW4289" s="158"/>
      <c r="CX4289" s="158"/>
      <c r="CY4289" s="158"/>
      <c r="CZ4289" s="158"/>
      <c r="DA4289" s="158"/>
      <c r="DB4289" s="158"/>
      <c r="DC4289" s="158"/>
      <c r="DD4289" s="158"/>
      <c r="DE4289" s="158"/>
      <c r="DF4289" s="158"/>
      <c r="DG4289" s="158"/>
      <c r="DH4289" s="158"/>
      <c r="DI4289" s="158"/>
      <c r="DJ4289" s="158"/>
      <c r="DK4289" s="158"/>
      <c r="DL4289" s="158"/>
      <c r="DM4289" s="158"/>
      <c r="DN4289" s="158"/>
      <c r="DO4289" s="158"/>
      <c r="DP4289" s="158"/>
      <c r="DQ4289" s="158"/>
      <c r="DR4289" s="158"/>
      <c r="DS4289" s="160"/>
    </row>
    <row r="4290" spans="1:123" s="110" customFormat="1">
      <c r="A4290" s="184"/>
      <c r="B4290" s="180"/>
      <c r="D4290" s="192"/>
      <c r="E4290" s="157"/>
      <c r="F4290" s="158"/>
      <c r="G4290" s="158"/>
      <c r="H4290" s="158"/>
      <c r="I4290" s="158"/>
      <c r="J4290" s="158"/>
      <c r="K4290" s="158"/>
      <c r="L4290" s="158"/>
      <c r="M4290" s="158"/>
      <c r="N4290" s="158"/>
      <c r="O4290" s="158"/>
      <c r="P4290" s="158"/>
      <c r="Q4290" s="158"/>
      <c r="R4290" s="158"/>
      <c r="S4290" s="158"/>
      <c r="T4290" s="158"/>
      <c r="U4290" s="158"/>
      <c r="V4290" s="158"/>
      <c r="W4290" s="158"/>
      <c r="X4290" s="158"/>
      <c r="Y4290" s="158"/>
      <c r="Z4290" s="158"/>
      <c r="AA4290" s="158"/>
      <c r="AB4290" s="158"/>
      <c r="AC4290" s="158"/>
      <c r="AD4290" s="158"/>
      <c r="AE4290" s="158"/>
      <c r="AF4290" s="158"/>
      <c r="AG4290" s="158"/>
      <c r="AH4290" s="158"/>
      <c r="AI4290" s="158"/>
      <c r="AJ4290" s="158"/>
      <c r="AK4290" s="158"/>
      <c r="AL4290" s="158"/>
      <c r="AM4290" s="158"/>
      <c r="AN4290" s="158"/>
      <c r="AO4290" s="158"/>
      <c r="AP4290" s="158"/>
      <c r="AQ4290" s="158"/>
      <c r="AR4290" s="158"/>
      <c r="AS4290" s="158"/>
      <c r="AT4290" s="158"/>
      <c r="AU4290" s="158"/>
      <c r="AV4290" s="158"/>
      <c r="AW4290" s="158"/>
      <c r="AX4290" s="158"/>
      <c r="AY4290" s="158"/>
      <c r="AZ4290" s="158"/>
      <c r="BA4290" s="158"/>
      <c r="BB4290" s="158"/>
      <c r="BC4290" s="158"/>
      <c r="BD4290" s="159"/>
      <c r="BE4290" s="158"/>
      <c r="BF4290" s="158"/>
      <c r="BG4290" s="158"/>
      <c r="BH4290" s="158"/>
      <c r="BI4290" s="159"/>
      <c r="BJ4290" s="158"/>
      <c r="BK4290" s="158"/>
      <c r="BL4290" s="158"/>
      <c r="BM4290" s="158"/>
      <c r="BN4290" s="158"/>
      <c r="BO4290" s="158"/>
      <c r="BP4290" s="158"/>
      <c r="BQ4290" s="158"/>
      <c r="BR4290" s="158"/>
      <c r="BS4290" s="158"/>
      <c r="BT4290" s="158"/>
      <c r="BU4290" s="158"/>
      <c r="BV4290" s="158"/>
      <c r="BW4290" s="158"/>
      <c r="BX4290" s="158"/>
      <c r="BY4290" s="158"/>
      <c r="BZ4290" s="158"/>
      <c r="CA4290" s="158"/>
      <c r="CB4290" s="158"/>
      <c r="CC4290" s="158"/>
      <c r="CD4290" s="158"/>
      <c r="CE4290" s="158"/>
      <c r="CF4290" s="158"/>
      <c r="CG4290" s="158"/>
      <c r="CH4290" s="158"/>
      <c r="CI4290" s="158"/>
      <c r="CJ4290" s="158"/>
      <c r="CK4290" s="158"/>
      <c r="CL4290" s="158"/>
      <c r="CM4290" s="158"/>
      <c r="CN4290" s="158"/>
      <c r="CO4290" s="158"/>
      <c r="CP4290" s="158"/>
      <c r="CQ4290" s="158"/>
      <c r="CR4290" s="158"/>
      <c r="CS4290" s="158"/>
      <c r="CT4290" s="158"/>
      <c r="CU4290" s="158"/>
      <c r="CV4290" s="158"/>
      <c r="CW4290" s="158"/>
      <c r="CX4290" s="158"/>
      <c r="CY4290" s="158"/>
      <c r="CZ4290" s="158"/>
      <c r="DA4290" s="158"/>
      <c r="DB4290" s="158"/>
      <c r="DC4290" s="158"/>
      <c r="DD4290" s="158"/>
      <c r="DE4290" s="158"/>
      <c r="DF4290" s="158"/>
      <c r="DG4290" s="158"/>
      <c r="DH4290" s="158"/>
      <c r="DI4290" s="158"/>
      <c r="DJ4290" s="158"/>
      <c r="DK4290" s="158"/>
      <c r="DL4290" s="158"/>
      <c r="DM4290" s="158"/>
      <c r="DN4290" s="158"/>
      <c r="DO4290" s="158"/>
      <c r="DP4290" s="158"/>
      <c r="DQ4290" s="158"/>
      <c r="DR4290" s="158"/>
      <c r="DS4290" s="160"/>
    </row>
    <row r="4291" spans="1:123" s="110" customFormat="1">
      <c r="A4291" s="184"/>
      <c r="B4291" s="180"/>
      <c r="D4291" s="192"/>
      <c r="E4291" s="157"/>
      <c r="F4291" s="158"/>
      <c r="G4291" s="158"/>
      <c r="H4291" s="158"/>
      <c r="I4291" s="158"/>
      <c r="J4291" s="158"/>
      <c r="K4291" s="158"/>
      <c r="L4291" s="158"/>
      <c r="M4291" s="158"/>
      <c r="N4291" s="158"/>
      <c r="O4291" s="158"/>
      <c r="P4291" s="158"/>
      <c r="Q4291" s="158"/>
      <c r="R4291" s="158"/>
      <c r="S4291" s="158"/>
      <c r="T4291" s="158"/>
      <c r="U4291" s="158"/>
      <c r="V4291" s="158"/>
      <c r="W4291" s="158"/>
      <c r="X4291" s="158"/>
      <c r="Y4291" s="158"/>
      <c r="Z4291" s="158"/>
      <c r="AA4291" s="158"/>
      <c r="AB4291" s="158"/>
      <c r="AC4291" s="158"/>
      <c r="AD4291" s="158"/>
      <c r="AE4291" s="158"/>
      <c r="AF4291" s="158"/>
      <c r="AG4291" s="158"/>
      <c r="AH4291" s="158"/>
      <c r="AI4291" s="158"/>
      <c r="AJ4291" s="158"/>
      <c r="AK4291" s="158"/>
      <c r="AL4291" s="158"/>
      <c r="AM4291" s="158"/>
      <c r="AN4291" s="158"/>
      <c r="AO4291" s="158"/>
      <c r="AP4291" s="158"/>
      <c r="AQ4291" s="158"/>
      <c r="AR4291" s="158"/>
      <c r="AS4291" s="158"/>
      <c r="AT4291" s="158"/>
      <c r="AU4291" s="158"/>
      <c r="AV4291" s="158"/>
      <c r="AW4291" s="158"/>
      <c r="AX4291" s="158"/>
      <c r="AY4291" s="158"/>
      <c r="AZ4291" s="158"/>
      <c r="BA4291" s="158"/>
      <c r="BB4291" s="158"/>
      <c r="BC4291" s="158"/>
      <c r="BD4291" s="159"/>
      <c r="BE4291" s="158"/>
      <c r="BF4291" s="158"/>
      <c r="BG4291" s="158"/>
      <c r="BH4291" s="158"/>
      <c r="BI4291" s="159"/>
      <c r="BJ4291" s="158"/>
      <c r="BK4291" s="158"/>
      <c r="BL4291" s="158"/>
      <c r="BM4291" s="158"/>
      <c r="BN4291" s="158"/>
      <c r="BO4291" s="158"/>
      <c r="BP4291" s="158"/>
      <c r="BQ4291" s="158"/>
      <c r="BR4291" s="158"/>
      <c r="BS4291" s="158"/>
      <c r="BT4291" s="158"/>
      <c r="BU4291" s="158"/>
      <c r="BV4291" s="158"/>
      <c r="BW4291" s="158"/>
      <c r="BX4291" s="158"/>
      <c r="BY4291" s="158"/>
      <c r="BZ4291" s="158"/>
      <c r="CA4291" s="158"/>
      <c r="CB4291" s="158"/>
      <c r="CC4291" s="158"/>
      <c r="CD4291" s="158"/>
      <c r="CE4291" s="158"/>
      <c r="CF4291" s="158"/>
      <c r="CG4291" s="158"/>
      <c r="CH4291" s="158"/>
      <c r="CI4291" s="158"/>
      <c r="CJ4291" s="158"/>
      <c r="CK4291" s="158"/>
      <c r="CL4291" s="158"/>
      <c r="CM4291" s="158"/>
      <c r="CN4291" s="158"/>
      <c r="CO4291" s="158"/>
      <c r="CP4291" s="158"/>
      <c r="CQ4291" s="158"/>
      <c r="CR4291" s="158"/>
      <c r="CS4291" s="158"/>
      <c r="CT4291" s="158"/>
      <c r="CU4291" s="158"/>
      <c r="CV4291" s="158"/>
      <c r="CW4291" s="158"/>
      <c r="CX4291" s="158"/>
      <c r="CY4291" s="158"/>
      <c r="CZ4291" s="158"/>
      <c r="DA4291" s="158"/>
      <c r="DB4291" s="158"/>
      <c r="DC4291" s="158"/>
      <c r="DD4291" s="158"/>
      <c r="DE4291" s="158"/>
      <c r="DF4291" s="158"/>
      <c r="DG4291" s="158"/>
      <c r="DH4291" s="158"/>
      <c r="DI4291" s="158"/>
      <c r="DJ4291" s="158"/>
      <c r="DK4291" s="158"/>
      <c r="DL4291" s="158"/>
      <c r="DM4291" s="158"/>
      <c r="DN4291" s="158"/>
      <c r="DO4291" s="158"/>
      <c r="DP4291" s="158"/>
      <c r="DQ4291" s="158"/>
      <c r="DR4291" s="158"/>
      <c r="DS4291" s="160"/>
    </row>
    <row r="4292" spans="1:123" s="110" customFormat="1">
      <c r="A4292" s="184"/>
      <c r="B4292" s="180"/>
      <c r="D4292" s="192"/>
      <c r="E4292" s="157"/>
      <c r="F4292" s="158"/>
      <c r="G4292" s="158"/>
      <c r="H4292" s="158"/>
      <c r="I4292" s="158"/>
      <c r="J4292" s="158"/>
      <c r="K4292" s="158"/>
      <c r="L4292" s="158"/>
      <c r="M4292" s="158"/>
      <c r="N4292" s="158"/>
      <c r="O4292" s="158"/>
      <c r="P4292" s="158"/>
      <c r="Q4292" s="158"/>
      <c r="R4292" s="158"/>
      <c r="S4292" s="158"/>
      <c r="T4292" s="158"/>
      <c r="U4292" s="158"/>
      <c r="V4292" s="158"/>
      <c r="W4292" s="158"/>
      <c r="X4292" s="158"/>
      <c r="Y4292" s="158"/>
      <c r="Z4292" s="158"/>
      <c r="AA4292" s="158"/>
      <c r="AB4292" s="158"/>
      <c r="AC4292" s="158"/>
      <c r="AD4292" s="158"/>
      <c r="AE4292" s="158"/>
      <c r="AF4292" s="158"/>
      <c r="AG4292" s="158"/>
      <c r="AH4292" s="158"/>
      <c r="AI4292" s="158"/>
      <c r="AJ4292" s="158"/>
      <c r="AK4292" s="158"/>
      <c r="AL4292" s="158"/>
      <c r="AM4292" s="158"/>
      <c r="AN4292" s="158"/>
      <c r="AO4292" s="158"/>
      <c r="AP4292" s="158"/>
      <c r="AQ4292" s="158"/>
      <c r="AR4292" s="158"/>
      <c r="AS4292" s="158"/>
      <c r="AT4292" s="158"/>
      <c r="AU4292" s="158"/>
      <c r="AV4292" s="158"/>
      <c r="AW4292" s="158"/>
      <c r="AX4292" s="158"/>
      <c r="AY4292" s="158"/>
      <c r="AZ4292" s="158"/>
      <c r="BA4292" s="158"/>
      <c r="BB4292" s="158"/>
      <c r="BC4292" s="158"/>
      <c r="BD4292" s="159"/>
      <c r="BE4292" s="158"/>
      <c r="BF4292" s="158"/>
      <c r="BG4292" s="158"/>
      <c r="BH4292" s="158"/>
      <c r="BI4292" s="159"/>
      <c r="BJ4292" s="158"/>
      <c r="BK4292" s="158"/>
      <c r="BL4292" s="158"/>
      <c r="BM4292" s="158"/>
      <c r="BN4292" s="158"/>
      <c r="BO4292" s="158"/>
      <c r="BP4292" s="158"/>
      <c r="BQ4292" s="158"/>
      <c r="BR4292" s="158"/>
      <c r="BS4292" s="158"/>
      <c r="BT4292" s="158"/>
      <c r="BU4292" s="158"/>
      <c r="BV4292" s="158"/>
      <c r="BW4292" s="158"/>
      <c r="BX4292" s="158"/>
      <c r="BY4292" s="158"/>
      <c r="BZ4292" s="158"/>
      <c r="CA4292" s="158"/>
      <c r="CB4292" s="158"/>
      <c r="CC4292" s="158"/>
      <c r="CD4292" s="158"/>
      <c r="CE4292" s="158"/>
      <c r="CF4292" s="158"/>
      <c r="CG4292" s="158"/>
      <c r="CH4292" s="158"/>
      <c r="CI4292" s="158"/>
      <c r="CJ4292" s="158"/>
      <c r="CK4292" s="158"/>
      <c r="CL4292" s="158"/>
      <c r="CM4292" s="158"/>
      <c r="CN4292" s="158"/>
      <c r="CO4292" s="158"/>
      <c r="CP4292" s="158"/>
      <c r="CQ4292" s="158"/>
      <c r="CR4292" s="158"/>
      <c r="CS4292" s="158"/>
      <c r="CT4292" s="158"/>
      <c r="CU4292" s="158"/>
      <c r="CV4292" s="158"/>
      <c r="CW4292" s="158"/>
      <c r="CX4292" s="158"/>
      <c r="CY4292" s="158"/>
      <c r="CZ4292" s="158"/>
      <c r="DA4292" s="158"/>
      <c r="DB4292" s="158"/>
      <c r="DC4292" s="158"/>
      <c r="DD4292" s="158"/>
      <c r="DE4292" s="158"/>
      <c r="DF4292" s="158"/>
      <c r="DG4292" s="158"/>
      <c r="DH4292" s="158"/>
      <c r="DI4292" s="158"/>
      <c r="DJ4292" s="158"/>
      <c r="DK4292" s="158"/>
      <c r="DL4292" s="158"/>
      <c r="DM4292" s="158"/>
      <c r="DN4292" s="158"/>
      <c r="DO4292" s="158"/>
      <c r="DP4292" s="158"/>
      <c r="DQ4292" s="158"/>
      <c r="DR4292" s="158"/>
      <c r="DS4292" s="160"/>
    </row>
    <row r="4293" spans="1:123" s="110" customFormat="1">
      <c r="A4293" s="184"/>
      <c r="B4293" s="180"/>
      <c r="D4293" s="192"/>
      <c r="E4293" s="157"/>
      <c r="F4293" s="158"/>
      <c r="G4293" s="158"/>
      <c r="H4293" s="158"/>
      <c r="I4293" s="158"/>
      <c r="J4293" s="158"/>
      <c r="K4293" s="158"/>
      <c r="L4293" s="158"/>
      <c r="M4293" s="158"/>
      <c r="N4293" s="158"/>
      <c r="O4293" s="158"/>
      <c r="P4293" s="158"/>
      <c r="Q4293" s="158"/>
      <c r="R4293" s="158"/>
      <c r="S4293" s="158"/>
      <c r="T4293" s="158"/>
      <c r="U4293" s="158"/>
      <c r="V4293" s="158"/>
      <c r="W4293" s="158"/>
      <c r="X4293" s="158"/>
      <c r="Y4293" s="158"/>
      <c r="Z4293" s="158"/>
      <c r="AA4293" s="158"/>
      <c r="AB4293" s="158"/>
      <c r="AC4293" s="158"/>
      <c r="AD4293" s="158"/>
      <c r="AE4293" s="158"/>
      <c r="AF4293" s="158"/>
      <c r="AG4293" s="158"/>
      <c r="AH4293" s="158"/>
      <c r="AI4293" s="158"/>
      <c r="AJ4293" s="158"/>
      <c r="AK4293" s="158"/>
      <c r="AL4293" s="158"/>
      <c r="AM4293" s="158"/>
      <c r="AN4293" s="158"/>
      <c r="AO4293" s="158"/>
      <c r="AP4293" s="158"/>
      <c r="AQ4293" s="158"/>
      <c r="AR4293" s="158"/>
      <c r="AS4293" s="158"/>
      <c r="AT4293" s="158"/>
      <c r="AU4293" s="158"/>
      <c r="AV4293" s="158"/>
      <c r="AW4293" s="158"/>
      <c r="AX4293" s="158"/>
      <c r="AY4293" s="158"/>
      <c r="AZ4293" s="158"/>
      <c r="BA4293" s="158"/>
      <c r="BB4293" s="158"/>
      <c r="BC4293" s="158"/>
      <c r="BD4293" s="159"/>
      <c r="BE4293" s="158"/>
      <c r="BF4293" s="158"/>
      <c r="BG4293" s="158"/>
      <c r="BH4293" s="158"/>
      <c r="BI4293" s="159"/>
      <c r="BJ4293" s="158"/>
      <c r="BK4293" s="158"/>
      <c r="BL4293" s="158"/>
      <c r="BM4293" s="158"/>
      <c r="BN4293" s="158"/>
      <c r="BO4293" s="158"/>
      <c r="BP4293" s="158"/>
      <c r="BQ4293" s="158"/>
      <c r="BR4293" s="158"/>
      <c r="BS4293" s="158"/>
      <c r="BT4293" s="158"/>
      <c r="BU4293" s="158"/>
      <c r="BV4293" s="158"/>
      <c r="BW4293" s="158"/>
      <c r="BX4293" s="158"/>
      <c r="BY4293" s="158"/>
      <c r="BZ4293" s="158"/>
      <c r="CA4293" s="158"/>
      <c r="CB4293" s="158"/>
      <c r="CC4293" s="158"/>
      <c r="CD4293" s="158"/>
      <c r="CE4293" s="158"/>
      <c r="CF4293" s="158"/>
      <c r="CG4293" s="158"/>
      <c r="CH4293" s="158"/>
      <c r="CI4293" s="158"/>
      <c r="CJ4293" s="158"/>
      <c r="CK4293" s="158"/>
      <c r="CL4293" s="158"/>
      <c r="CM4293" s="158"/>
      <c r="CN4293" s="158"/>
      <c r="CO4293" s="158"/>
      <c r="CP4293" s="158"/>
      <c r="CQ4293" s="158"/>
      <c r="CR4293" s="158"/>
      <c r="CS4293" s="158"/>
      <c r="CT4293" s="158"/>
      <c r="CU4293" s="158"/>
      <c r="CV4293" s="158"/>
      <c r="CW4293" s="158"/>
      <c r="CX4293" s="158"/>
      <c r="CY4293" s="158"/>
      <c r="CZ4293" s="158"/>
      <c r="DA4293" s="158"/>
      <c r="DB4293" s="158"/>
      <c r="DC4293" s="158"/>
      <c r="DD4293" s="158"/>
      <c r="DE4293" s="158"/>
      <c r="DF4293" s="158"/>
      <c r="DG4293" s="158"/>
      <c r="DH4293" s="158"/>
      <c r="DI4293" s="158"/>
      <c r="DJ4293" s="158"/>
      <c r="DK4293" s="158"/>
      <c r="DL4293" s="158"/>
      <c r="DM4293" s="158"/>
      <c r="DN4293" s="158"/>
      <c r="DO4293" s="158"/>
      <c r="DP4293" s="158"/>
      <c r="DQ4293" s="158"/>
      <c r="DR4293" s="158"/>
      <c r="DS4293" s="160"/>
    </row>
    <row r="4294" spans="1:123" s="110" customFormat="1">
      <c r="A4294" s="184"/>
      <c r="B4294" s="180"/>
      <c r="D4294" s="192"/>
      <c r="E4294" s="157"/>
      <c r="F4294" s="158"/>
      <c r="G4294" s="158"/>
      <c r="H4294" s="158"/>
      <c r="I4294" s="158"/>
      <c r="J4294" s="158"/>
      <c r="K4294" s="158"/>
      <c r="L4294" s="158"/>
      <c r="M4294" s="158"/>
      <c r="N4294" s="158"/>
      <c r="O4294" s="158"/>
      <c r="P4294" s="158"/>
      <c r="Q4294" s="158"/>
      <c r="R4294" s="158"/>
      <c r="S4294" s="158"/>
      <c r="T4294" s="158"/>
      <c r="U4294" s="158"/>
      <c r="V4294" s="158"/>
      <c r="W4294" s="158"/>
      <c r="X4294" s="158"/>
      <c r="Y4294" s="158"/>
      <c r="Z4294" s="158"/>
      <c r="AA4294" s="158"/>
      <c r="AB4294" s="158"/>
      <c r="AC4294" s="158"/>
      <c r="AD4294" s="158"/>
      <c r="AE4294" s="158"/>
      <c r="AF4294" s="158"/>
      <c r="AG4294" s="158"/>
      <c r="AH4294" s="158"/>
      <c r="AI4294" s="158"/>
      <c r="AJ4294" s="158"/>
      <c r="AK4294" s="158"/>
      <c r="AL4294" s="158"/>
      <c r="AM4294" s="158"/>
      <c r="AN4294" s="158"/>
      <c r="AO4294" s="158"/>
      <c r="AP4294" s="158"/>
      <c r="AQ4294" s="158"/>
      <c r="AR4294" s="158"/>
      <c r="AS4294" s="158"/>
      <c r="AT4294" s="158"/>
      <c r="AU4294" s="158"/>
      <c r="AV4294" s="158"/>
      <c r="AW4294" s="158"/>
      <c r="AX4294" s="158"/>
      <c r="AY4294" s="158"/>
      <c r="AZ4294" s="158"/>
      <c r="BA4294" s="158"/>
      <c r="BB4294" s="158"/>
      <c r="BC4294" s="158"/>
      <c r="BD4294" s="159"/>
      <c r="BE4294" s="158"/>
      <c r="BF4294" s="158"/>
      <c r="BG4294" s="158"/>
      <c r="BH4294" s="158"/>
      <c r="BI4294" s="159"/>
      <c r="BJ4294" s="158"/>
      <c r="BK4294" s="158"/>
      <c r="BL4294" s="158"/>
      <c r="BM4294" s="158"/>
      <c r="BN4294" s="158"/>
      <c r="BO4294" s="158"/>
      <c r="BP4294" s="158"/>
      <c r="BQ4294" s="158"/>
      <c r="BR4294" s="158"/>
      <c r="BS4294" s="158"/>
      <c r="BT4294" s="158"/>
      <c r="BU4294" s="158"/>
      <c r="BV4294" s="158"/>
      <c r="BW4294" s="158"/>
      <c r="BX4294" s="158"/>
      <c r="BY4294" s="158"/>
      <c r="BZ4294" s="158"/>
      <c r="CA4294" s="158"/>
      <c r="CB4294" s="158"/>
      <c r="CC4294" s="158"/>
      <c r="CD4294" s="158"/>
      <c r="CE4294" s="158"/>
      <c r="CF4294" s="158"/>
      <c r="CG4294" s="158"/>
      <c r="CH4294" s="158"/>
      <c r="CI4294" s="158"/>
      <c r="CJ4294" s="158"/>
      <c r="CK4294" s="158"/>
      <c r="CL4294" s="158"/>
      <c r="CM4294" s="158"/>
      <c r="CN4294" s="158"/>
      <c r="CO4294" s="158"/>
      <c r="CP4294" s="158"/>
      <c r="CQ4294" s="158"/>
      <c r="CR4294" s="158"/>
      <c r="CS4294" s="158"/>
      <c r="CT4294" s="158"/>
      <c r="CU4294" s="158"/>
      <c r="CV4294" s="158"/>
      <c r="CW4294" s="158"/>
      <c r="CX4294" s="158"/>
      <c r="CY4294" s="158"/>
      <c r="CZ4294" s="158"/>
      <c r="DA4294" s="158"/>
      <c r="DB4294" s="158"/>
      <c r="DC4294" s="158"/>
      <c r="DD4294" s="158"/>
      <c r="DE4294" s="158"/>
      <c r="DF4294" s="158"/>
      <c r="DG4294" s="158"/>
      <c r="DH4294" s="158"/>
      <c r="DI4294" s="158"/>
      <c r="DJ4294" s="158"/>
      <c r="DK4294" s="158"/>
      <c r="DL4294" s="158"/>
      <c r="DM4294" s="158"/>
      <c r="DN4294" s="158"/>
      <c r="DO4294" s="158"/>
      <c r="DP4294" s="158"/>
      <c r="DQ4294" s="158"/>
      <c r="DR4294" s="158"/>
      <c r="DS4294" s="160"/>
    </row>
    <row r="4295" spans="1:123" s="110" customFormat="1">
      <c r="A4295" s="184"/>
      <c r="B4295" s="180"/>
      <c r="D4295" s="192"/>
      <c r="E4295" s="157"/>
      <c r="F4295" s="158"/>
      <c r="G4295" s="158"/>
      <c r="H4295" s="158"/>
      <c r="I4295" s="158"/>
      <c r="J4295" s="158"/>
      <c r="K4295" s="158"/>
      <c r="L4295" s="158"/>
      <c r="M4295" s="158"/>
      <c r="N4295" s="158"/>
      <c r="O4295" s="158"/>
      <c r="P4295" s="158"/>
      <c r="Q4295" s="158"/>
      <c r="R4295" s="158"/>
      <c r="S4295" s="158"/>
      <c r="T4295" s="158"/>
      <c r="U4295" s="158"/>
      <c r="V4295" s="158"/>
      <c r="W4295" s="158"/>
      <c r="X4295" s="158"/>
      <c r="Y4295" s="158"/>
      <c r="Z4295" s="158"/>
      <c r="AA4295" s="158"/>
      <c r="AB4295" s="158"/>
      <c r="AC4295" s="158"/>
      <c r="AD4295" s="158"/>
      <c r="AE4295" s="158"/>
      <c r="AF4295" s="158"/>
      <c r="AG4295" s="158"/>
      <c r="AH4295" s="158"/>
      <c r="AI4295" s="158"/>
      <c r="AJ4295" s="158"/>
      <c r="AK4295" s="158"/>
      <c r="AL4295" s="158"/>
      <c r="AM4295" s="158"/>
      <c r="AN4295" s="158"/>
      <c r="AO4295" s="158"/>
      <c r="AP4295" s="158"/>
      <c r="AQ4295" s="158"/>
      <c r="AR4295" s="158"/>
      <c r="AS4295" s="158"/>
      <c r="AT4295" s="158"/>
      <c r="AU4295" s="158"/>
      <c r="AV4295" s="158"/>
      <c r="AW4295" s="158"/>
      <c r="AX4295" s="158"/>
      <c r="AY4295" s="158"/>
      <c r="AZ4295" s="158"/>
      <c r="BA4295" s="158"/>
      <c r="BB4295" s="158"/>
      <c r="BC4295" s="158"/>
      <c r="BD4295" s="159"/>
      <c r="BE4295" s="158"/>
      <c r="BF4295" s="158"/>
      <c r="BG4295" s="158"/>
      <c r="BH4295" s="158"/>
      <c r="BI4295" s="159"/>
      <c r="BJ4295" s="158"/>
      <c r="BK4295" s="158"/>
      <c r="BL4295" s="158"/>
      <c r="BM4295" s="158"/>
      <c r="BN4295" s="158"/>
      <c r="BO4295" s="158"/>
      <c r="BP4295" s="158"/>
      <c r="BQ4295" s="158"/>
      <c r="BR4295" s="158"/>
      <c r="BS4295" s="158"/>
      <c r="BT4295" s="158"/>
      <c r="BU4295" s="158"/>
      <c r="BV4295" s="158"/>
      <c r="BW4295" s="158"/>
      <c r="BX4295" s="158"/>
      <c r="BY4295" s="158"/>
      <c r="BZ4295" s="158"/>
      <c r="CA4295" s="158"/>
      <c r="CB4295" s="158"/>
      <c r="CC4295" s="158"/>
      <c r="CD4295" s="158"/>
      <c r="CE4295" s="158"/>
      <c r="CF4295" s="158"/>
      <c r="CG4295" s="158"/>
      <c r="CH4295" s="158"/>
      <c r="CI4295" s="158"/>
      <c r="CJ4295" s="158"/>
      <c r="CK4295" s="158"/>
      <c r="CL4295" s="158"/>
      <c r="CM4295" s="158"/>
      <c r="CN4295" s="158"/>
      <c r="CO4295" s="158"/>
      <c r="CP4295" s="158"/>
      <c r="CQ4295" s="158"/>
      <c r="CR4295" s="158"/>
      <c r="CS4295" s="158"/>
      <c r="CT4295" s="158"/>
      <c r="CU4295" s="158"/>
      <c r="CV4295" s="158"/>
      <c r="CW4295" s="158"/>
      <c r="CX4295" s="158"/>
      <c r="CY4295" s="158"/>
      <c r="CZ4295" s="158"/>
      <c r="DA4295" s="158"/>
      <c r="DB4295" s="158"/>
      <c r="DC4295" s="158"/>
      <c r="DD4295" s="158"/>
      <c r="DE4295" s="158"/>
      <c r="DF4295" s="158"/>
      <c r="DG4295" s="158"/>
      <c r="DH4295" s="158"/>
      <c r="DI4295" s="158"/>
      <c r="DJ4295" s="158"/>
      <c r="DK4295" s="158"/>
      <c r="DL4295" s="158"/>
      <c r="DM4295" s="158"/>
      <c r="DN4295" s="158"/>
      <c r="DO4295" s="158"/>
      <c r="DP4295" s="158"/>
      <c r="DQ4295" s="158"/>
      <c r="DR4295" s="158"/>
      <c r="DS4295" s="160"/>
    </row>
    <row r="4296" spans="1:123" s="110" customFormat="1">
      <c r="A4296" s="184"/>
      <c r="B4296" s="180"/>
      <c r="D4296" s="192"/>
      <c r="E4296" s="157"/>
      <c r="F4296" s="158"/>
      <c r="G4296" s="158"/>
      <c r="H4296" s="158"/>
      <c r="I4296" s="158"/>
      <c r="J4296" s="158"/>
      <c r="K4296" s="158"/>
      <c r="L4296" s="158"/>
      <c r="M4296" s="158"/>
      <c r="N4296" s="158"/>
      <c r="O4296" s="158"/>
      <c r="P4296" s="158"/>
      <c r="Q4296" s="158"/>
      <c r="R4296" s="158"/>
      <c r="S4296" s="158"/>
      <c r="T4296" s="158"/>
      <c r="U4296" s="158"/>
      <c r="V4296" s="158"/>
      <c r="W4296" s="158"/>
      <c r="X4296" s="158"/>
      <c r="Y4296" s="158"/>
      <c r="Z4296" s="158"/>
      <c r="AA4296" s="158"/>
      <c r="AB4296" s="158"/>
      <c r="AC4296" s="158"/>
      <c r="AD4296" s="158"/>
      <c r="AE4296" s="158"/>
      <c r="AF4296" s="158"/>
      <c r="AG4296" s="158"/>
      <c r="AH4296" s="158"/>
      <c r="AI4296" s="158"/>
      <c r="AJ4296" s="158"/>
      <c r="AK4296" s="158"/>
      <c r="AL4296" s="158"/>
      <c r="AM4296" s="158"/>
      <c r="AN4296" s="158"/>
      <c r="AO4296" s="158"/>
      <c r="AP4296" s="158"/>
      <c r="AQ4296" s="158"/>
      <c r="AR4296" s="158"/>
      <c r="AS4296" s="158"/>
      <c r="AT4296" s="158"/>
      <c r="AU4296" s="158"/>
      <c r="AV4296" s="158"/>
      <c r="AW4296" s="158"/>
      <c r="AX4296" s="158"/>
      <c r="AY4296" s="158"/>
      <c r="AZ4296" s="158"/>
      <c r="BA4296" s="158"/>
      <c r="BB4296" s="158"/>
      <c r="BC4296" s="158"/>
      <c r="BD4296" s="159"/>
      <c r="BE4296" s="158"/>
      <c r="BF4296" s="158"/>
      <c r="BG4296" s="158"/>
      <c r="BH4296" s="158"/>
      <c r="BI4296" s="159"/>
      <c r="BJ4296" s="158"/>
      <c r="BK4296" s="158"/>
      <c r="BL4296" s="158"/>
      <c r="BM4296" s="158"/>
      <c r="BN4296" s="158"/>
      <c r="BO4296" s="158"/>
      <c r="BP4296" s="158"/>
      <c r="BQ4296" s="158"/>
      <c r="BR4296" s="158"/>
      <c r="BS4296" s="158"/>
      <c r="BT4296" s="158"/>
      <c r="BU4296" s="158"/>
      <c r="BV4296" s="158"/>
      <c r="BW4296" s="158"/>
      <c r="BX4296" s="158"/>
      <c r="BY4296" s="158"/>
      <c r="BZ4296" s="158"/>
      <c r="CA4296" s="158"/>
      <c r="CB4296" s="158"/>
      <c r="CC4296" s="158"/>
      <c r="CD4296" s="158"/>
      <c r="CE4296" s="158"/>
      <c r="CF4296" s="158"/>
      <c r="CG4296" s="158"/>
      <c r="CH4296" s="158"/>
      <c r="CI4296" s="158"/>
      <c r="CJ4296" s="158"/>
      <c r="CK4296" s="158"/>
      <c r="CL4296" s="158"/>
      <c r="CM4296" s="158"/>
      <c r="CN4296" s="158"/>
      <c r="CO4296" s="158"/>
      <c r="CP4296" s="158"/>
      <c r="CQ4296" s="158"/>
      <c r="CR4296" s="158"/>
      <c r="CS4296" s="158"/>
      <c r="CT4296" s="158"/>
      <c r="CU4296" s="158"/>
      <c r="CV4296" s="158"/>
      <c r="CW4296" s="158"/>
      <c r="CX4296" s="158"/>
      <c r="CY4296" s="158"/>
      <c r="CZ4296" s="158"/>
      <c r="DA4296" s="158"/>
      <c r="DB4296" s="158"/>
      <c r="DC4296" s="158"/>
      <c r="DD4296" s="158"/>
      <c r="DE4296" s="158"/>
      <c r="DF4296" s="158"/>
      <c r="DG4296" s="158"/>
      <c r="DH4296" s="158"/>
      <c r="DI4296" s="158"/>
      <c r="DJ4296" s="158"/>
      <c r="DK4296" s="158"/>
      <c r="DL4296" s="158"/>
      <c r="DM4296" s="158"/>
      <c r="DN4296" s="158"/>
      <c r="DO4296" s="158"/>
      <c r="DP4296" s="158"/>
      <c r="DQ4296" s="158"/>
      <c r="DR4296" s="158"/>
      <c r="DS4296" s="160"/>
    </row>
    <row r="4297" spans="1:123" s="110" customFormat="1">
      <c r="A4297" s="184"/>
      <c r="B4297" s="180"/>
      <c r="D4297" s="192"/>
      <c r="E4297" s="157"/>
      <c r="F4297" s="158"/>
      <c r="G4297" s="158"/>
      <c r="H4297" s="158"/>
      <c r="I4297" s="158"/>
      <c r="J4297" s="158"/>
      <c r="K4297" s="158"/>
      <c r="L4297" s="158"/>
      <c r="M4297" s="158"/>
      <c r="N4297" s="158"/>
      <c r="O4297" s="158"/>
      <c r="P4297" s="158"/>
      <c r="Q4297" s="158"/>
      <c r="R4297" s="158"/>
      <c r="S4297" s="158"/>
      <c r="T4297" s="158"/>
      <c r="U4297" s="158"/>
      <c r="V4297" s="158"/>
      <c r="W4297" s="158"/>
      <c r="X4297" s="158"/>
      <c r="Y4297" s="158"/>
      <c r="Z4297" s="158"/>
      <c r="AA4297" s="158"/>
      <c r="AB4297" s="158"/>
      <c r="AC4297" s="158"/>
      <c r="AD4297" s="158"/>
      <c r="AE4297" s="158"/>
      <c r="AF4297" s="158"/>
      <c r="AG4297" s="158"/>
      <c r="AH4297" s="158"/>
      <c r="AI4297" s="158"/>
      <c r="AJ4297" s="158"/>
      <c r="AK4297" s="158"/>
      <c r="AL4297" s="158"/>
      <c r="AM4297" s="158"/>
      <c r="AN4297" s="158"/>
      <c r="AO4297" s="158"/>
      <c r="AP4297" s="158"/>
      <c r="AQ4297" s="158"/>
      <c r="AR4297" s="158"/>
      <c r="AS4297" s="158"/>
      <c r="AT4297" s="158"/>
      <c r="AU4297" s="158"/>
      <c r="AV4297" s="158"/>
      <c r="AW4297" s="158"/>
      <c r="AX4297" s="158"/>
      <c r="AY4297" s="158"/>
      <c r="AZ4297" s="158"/>
      <c r="BA4297" s="158"/>
      <c r="BB4297" s="158"/>
      <c r="BC4297" s="158"/>
      <c r="BD4297" s="159"/>
      <c r="BE4297" s="158"/>
      <c r="BF4297" s="158"/>
      <c r="BG4297" s="158"/>
      <c r="BH4297" s="158"/>
      <c r="BI4297" s="159"/>
      <c r="BJ4297" s="158"/>
      <c r="BK4297" s="158"/>
      <c r="BL4297" s="158"/>
      <c r="BM4297" s="158"/>
      <c r="BN4297" s="158"/>
      <c r="BO4297" s="158"/>
      <c r="BP4297" s="158"/>
      <c r="BQ4297" s="158"/>
      <c r="BR4297" s="158"/>
      <c r="BS4297" s="158"/>
      <c r="BT4297" s="158"/>
      <c r="BU4297" s="158"/>
      <c r="BV4297" s="158"/>
      <c r="BW4297" s="158"/>
      <c r="BX4297" s="158"/>
      <c r="BY4297" s="158"/>
      <c r="BZ4297" s="158"/>
      <c r="CA4297" s="158"/>
      <c r="CB4297" s="158"/>
      <c r="CC4297" s="158"/>
      <c r="CD4297" s="158"/>
      <c r="CE4297" s="158"/>
      <c r="CF4297" s="158"/>
      <c r="CG4297" s="158"/>
      <c r="CH4297" s="158"/>
      <c r="CI4297" s="158"/>
      <c r="CJ4297" s="158"/>
      <c r="CK4297" s="158"/>
      <c r="CL4297" s="158"/>
      <c r="CM4297" s="158"/>
      <c r="CN4297" s="158"/>
      <c r="CO4297" s="158"/>
      <c r="CP4297" s="158"/>
      <c r="CQ4297" s="158"/>
      <c r="CR4297" s="158"/>
      <c r="CS4297" s="158"/>
      <c r="CT4297" s="158"/>
      <c r="CU4297" s="158"/>
      <c r="CV4297" s="158"/>
      <c r="CW4297" s="158"/>
      <c r="CX4297" s="158"/>
      <c r="CY4297" s="158"/>
      <c r="CZ4297" s="158"/>
      <c r="DA4297" s="158"/>
      <c r="DB4297" s="158"/>
      <c r="DC4297" s="158"/>
      <c r="DD4297" s="158"/>
      <c r="DE4297" s="158"/>
      <c r="DF4297" s="158"/>
      <c r="DG4297" s="158"/>
      <c r="DH4297" s="158"/>
      <c r="DI4297" s="158"/>
      <c r="DJ4297" s="158"/>
      <c r="DK4297" s="158"/>
      <c r="DL4297" s="158"/>
      <c r="DM4297" s="158"/>
      <c r="DN4297" s="158"/>
      <c r="DO4297" s="158"/>
      <c r="DP4297" s="158"/>
      <c r="DQ4297" s="158"/>
      <c r="DR4297" s="158"/>
      <c r="DS4297" s="160"/>
    </row>
    <row r="4298" spans="1:123" s="110" customFormat="1">
      <c r="A4298" s="184"/>
      <c r="B4298" s="180"/>
      <c r="D4298" s="192"/>
      <c r="E4298" s="157"/>
      <c r="F4298" s="158"/>
      <c r="G4298" s="158"/>
      <c r="H4298" s="158"/>
      <c r="I4298" s="158"/>
      <c r="J4298" s="158"/>
      <c r="K4298" s="158"/>
      <c r="L4298" s="158"/>
      <c r="M4298" s="158"/>
      <c r="N4298" s="158"/>
      <c r="O4298" s="158"/>
      <c r="P4298" s="158"/>
      <c r="Q4298" s="158"/>
      <c r="R4298" s="158"/>
      <c r="S4298" s="158"/>
      <c r="T4298" s="158"/>
      <c r="U4298" s="158"/>
      <c r="V4298" s="158"/>
      <c r="W4298" s="158"/>
      <c r="X4298" s="158"/>
      <c r="Y4298" s="158"/>
      <c r="Z4298" s="158"/>
      <c r="AA4298" s="158"/>
      <c r="AB4298" s="158"/>
      <c r="AC4298" s="158"/>
      <c r="AD4298" s="158"/>
      <c r="AE4298" s="158"/>
      <c r="AF4298" s="158"/>
      <c r="AG4298" s="158"/>
      <c r="AH4298" s="158"/>
      <c r="AI4298" s="158"/>
      <c r="AJ4298" s="158"/>
      <c r="AK4298" s="158"/>
      <c r="AL4298" s="158"/>
      <c r="AM4298" s="158"/>
      <c r="AN4298" s="158"/>
      <c r="AO4298" s="158"/>
      <c r="AP4298" s="158"/>
      <c r="AQ4298" s="158"/>
      <c r="AR4298" s="158"/>
      <c r="AS4298" s="158"/>
      <c r="AT4298" s="158"/>
      <c r="AU4298" s="158"/>
      <c r="AV4298" s="158"/>
      <c r="AW4298" s="158"/>
      <c r="AX4298" s="158"/>
      <c r="AY4298" s="158"/>
      <c r="AZ4298" s="158"/>
      <c r="BA4298" s="158"/>
      <c r="BB4298" s="158"/>
      <c r="BC4298" s="158"/>
      <c r="BD4298" s="159"/>
      <c r="BE4298" s="158"/>
      <c r="BF4298" s="158"/>
      <c r="BG4298" s="158"/>
      <c r="BH4298" s="158"/>
      <c r="BI4298" s="159"/>
      <c r="BJ4298" s="158"/>
      <c r="BK4298" s="158"/>
      <c r="BL4298" s="158"/>
      <c r="BM4298" s="158"/>
      <c r="BN4298" s="158"/>
      <c r="BO4298" s="158"/>
      <c r="BP4298" s="158"/>
      <c r="BQ4298" s="158"/>
      <c r="BR4298" s="158"/>
      <c r="BS4298" s="158"/>
      <c r="BT4298" s="158"/>
      <c r="BU4298" s="158"/>
      <c r="BV4298" s="158"/>
      <c r="BW4298" s="158"/>
      <c r="BX4298" s="158"/>
      <c r="BY4298" s="158"/>
      <c r="BZ4298" s="158"/>
      <c r="CA4298" s="158"/>
      <c r="CB4298" s="158"/>
      <c r="CC4298" s="158"/>
      <c r="CD4298" s="158"/>
      <c r="CE4298" s="158"/>
      <c r="CF4298" s="158"/>
      <c r="CG4298" s="158"/>
      <c r="CH4298" s="158"/>
      <c r="CI4298" s="158"/>
      <c r="CJ4298" s="158"/>
      <c r="CK4298" s="158"/>
      <c r="CL4298" s="158"/>
      <c r="CM4298" s="158"/>
      <c r="CN4298" s="158"/>
      <c r="CO4298" s="158"/>
      <c r="CP4298" s="158"/>
      <c r="CQ4298" s="158"/>
      <c r="CR4298" s="158"/>
      <c r="CS4298" s="158"/>
      <c r="CT4298" s="158"/>
      <c r="CU4298" s="158"/>
      <c r="CV4298" s="158"/>
      <c r="CW4298" s="158"/>
      <c r="CX4298" s="158"/>
      <c r="CY4298" s="158"/>
      <c r="CZ4298" s="158"/>
      <c r="DA4298" s="158"/>
      <c r="DB4298" s="158"/>
      <c r="DC4298" s="158"/>
      <c r="DD4298" s="158"/>
      <c r="DE4298" s="158"/>
      <c r="DF4298" s="158"/>
      <c r="DG4298" s="158"/>
      <c r="DH4298" s="158"/>
      <c r="DI4298" s="158"/>
      <c r="DJ4298" s="158"/>
      <c r="DK4298" s="158"/>
      <c r="DL4298" s="158"/>
      <c r="DM4298" s="158"/>
      <c r="DN4298" s="158"/>
      <c r="DO4298" s="158"/>
      <c r="DP4298" s="158"/>
      <c r="DQ4298" s="158"/>
      <c r="DR4298" s="158"/>
      <c r="DS4298" s="160"/>
    </row>
    <row r="4299" spans="1:123" s="110" customFormat="1">
      <c r="A4299" s="184"/>
      <c r="B4299" s="180"/>
      <c r="D4299" s="192"/>
      <c r="E4299" s="157"/>
      <c r="F4299" s="158"/>
      <c r="G4299" s="158"/>
      <c r="H4299" s="158"/>
      <c r="I4299" s="158"/>
      <c r="J4299" s="158"/>
      <c r="K4299" s="158"/>
      <c r="L4299" s="158"/>
      <c r="M4299" s="158"/>
      <c r="N4299" s="158"/>
      <c r="O4299" s="158"/>
      <c r="P4299" s="158"/>
      <c r="Q4299" s="158"/>
      <c r="R4299" s="158"/>
      <c r="S4299" s="158"/>
      <c r="T4299" s="158"/>
      <c r="U4299" s="158"/>
      <c r="V4299" s="158"/>
      <c r="W4299" s="158"/>
      <c r="X4299" s="158"/>
      <c r="Y4299" s="158"/>
      <c r="Z4299" s="158"/>
      <c r="AA4299" s="158"/>
      <c r="AB4299" s="158"/>
      <c r="AC4299" s="158"/>
      <c r="AD4299" s="158"/>
      <c r="AE4299" s="158"/>
      <c r="AF4299" s="158"/>
      <c r="AG4299" s="158"/>
      <c r="AH4299" s="158"/>
      <c r="AI4299" s="158"/>
      <c r="AJ4299" s="158"/>
      <c r="AK4299" s="158"/>
      <c r="AL4299" s="158"/>
      <c r="AM4299" s="158"/>
      <c r="AN4299" s="158"/>
      <c r="AO4299" s="158"/>
      <c r="AP4299" s="158"/>
      <c r="AQ4299" s="158"/>
      <c r="AR4299" s="158"/>
      <c r="AS4299" s="158"/>
      <c r="AT4299" s="158"/>
      <c r="AU4299" s="158"/>
      <c r="AV4299" s="158"/>
      <c r="AW4299" s="158"/>
      <c r="AX4299" s="158"/>
      <c r="AY4299" s="158"/>
      <c r="AZ4299" s="158"/>
      <c r="BA4299" s="158"/>
      <c r="BB4299" s="158"/>
      <c r="BC4299" s="158"/>
      <c r="BD4299" s="159"/>
      <c r="BE4299" s="158"/>
      <c r="BF4299" s="158"/>
      <c r="BG4299" s="158"/>
      <c r="BH4299" s="158"/>
      <c r="BI4299" s="159"/>
      <c r="BJ4299" s="158"/>
      <c r="BK4299" s="158"/>
      <c r="BL4299" s="158"/>
      <c r="BM4299" s="158"/>
      <c r="BN4299" s="158"/>
      <c r="BO4299" s="158"/>
      <c r="BP4299" s="158"/>
      <c r="BQ4299" s="158"/>
      <c r="BR4299" s="158"/>
      <c r="BS4299" s="158"/>
      <c r="BT4299" s="158"/>
      <c r="BU4299" s="158"/>
      <c r="BV4299" s="158"/>
      <c r="BW4299" s="158"/>
      <c r="BX4299" s="158"/>
      <c r="BY4299" s="158"/>
      <c r="BZ4299" s="158"/>
      <c r="CA4299" s="158"/>
      <c r="CB4299" s="158"/>
      <c r="CC4299" s="158"/>
      <c r="CD4299" s="158"/>
      <c r="CE4299" s="158"/>
      <c r="CF4299" s="158"/>
      <c r="CG4299" s="158"/>
      <c r="CH4299" s="158"/>
      <c r="CI4299" s="158"/>
      <c r="CJ4299" s="158"/>
      <c r="CK4299" s="158"/>
      <c r="CL4299" s="158"/>
      <c r="CM4299" s="158"/>
      <c r="CN4299" s="158"/>
      <c r="CO4299" s="158"/>
      <c r="CP4299" s="158"/>
      <c r="CQ4299" s="158"/>
      <c r="CR4299" s="158"/>
      <c r="CS4299" s="158"/>
      <c r="CT4299" s="158"/>
      <c r="CU4299" s="158"/>
      <c r="CV4299" s="158"/>
      <c r="CW4299" s="158"/>
      <c r="CX4299" s="158"/>
      <c r="CY4299" s="158"/>
      <c r="CZ4299" s="158"/>
      <c r="DA4299" s="158"/>
      <c r="DB4299" s="158"/>
      <c r="DC4299" s="158"/>
      <c r="DD4299" s="158"/>
      <c r="DE4299" s="158"/>
      <c r="DF4299" s="158"/>
      <c r="DG4299" s="158"/>
      <c r="DH4299" s="158"/>
      <c r="DI4299" s="158"/>
      <c r="DJ4299" s="158"/>
      <c r="DK4299" s="158"/>
      <c r="DL4299" s="158"/>
      <c r="DM4299" s="158"/>
      <c r="DN4299" s="158"/>
      <c r="DO4299" s="158"/>
      <c r="DP4299" s="158"/>
      <c r="DQ4299" s="158"/>
      <c r="DR4299" s="158"/>
      <c r="DS4299" s="160"/>
    </row>
    <row r="4300" spans="1:123" s="110" customFormat="1">
      <c r="A4300" s="184"/>
      <c r="B4300" s="180"/>
      <c r="D4300" s="192"/>
      <c r="E4300" s="157"/>
      <c r="F4300" s="158"/>
      <c r="G4300" s="158"/>
      <c r="H4300" s="158"/>
      <c r="I4300" s="158"/>
      <c r="J4300" s="158"/>
      <c r="K4300" s="158"/>
      <c r="L4300" s="158"/>
      <c r="M4300" s="158"/>
      <c r="N4300" s="158"/>
      <c r="O4300" s="158"/>
      <c r="P4300" s="158"/>
      <c r="Q4300" s="158"/>
      <c r="R4300" s="158"/>
      <c r="S4300" s="158"/>
      <c r="T4300" s="158"/>
      <c r="U4300" s="158"/>
      <c r="V4300" s="158"/>
      <c r="W4300" s="158"/>
      <c r="X4300" s="158"/>
      <c r="Y4300" s="158"/>
      <c r="Z4300" s="158"/>
      <c r="AA4300" s="158"/>
      <c r="AB4300" s="158"/>
      <c r="AC4300" s="158"/>
      <c r="AD4300" s="158"/>
      <c r="AE4300" s="158"/>
      <c r="AF4300" s="158"/>
      <c r="AG4300" s="158"/>
      <c r="AH4300" s="158"/>
      <c r="AI4300" s="158"/>
      <c r="AJ4300" s="158"/>
      <c r="AK4300" s="158"/>
      <c r="AL4300" s="158"/>
      <c r="AM4300" s="158"/>
      <c r="AN4300" s="158"/>
      <c r="AO4300" s="158"/>
      <c r="AP4300" s="158"/>
      <c r="AQ4300" s="158"/>
      <c r="AR4300" s="158"/>
      <c r="AS4300" s="158"/>
      <c r="AT4300" s="158"/>
      <c r="AU4300" s="158"/>
      <c r="AV4300" s="158"/>
      <c r="AW4300" s="158"/>
      <c r="AX4300" s="158"/>
      <c r="AY4300" s="158"/>
      <c r="AZ4300" s="158"/>
      <c r="BA4300" s="158"/>
      <c r="BB4300" s="158"/>
      <c r="BC4300" s="158"/>
      <c r="BD4300" s="159"/>
      <c r="BE4300" s="158"/>
      <c r="BF4300" s="158"/>
      <c r="BG4300" s="158"/>
      <c r="BH4300" s="158"/>
      <c r="BI4300" s="159"/>
      <c r="BJ4300" s="158"/>
      <c r="BK4300" s="158"/>
      <c r="BL4300" s="158"/>
      <c r="BM4300" s="158"/>
      <c r="BN4300" s="158"/>
      <c r="BO4300" s="158"/>
      <c r="BP4300" s="158"/>
      <c r="BQ4300" s="158"/>
      <c r="BR4300" s="158"/>
      <c r="BS4300" s="158"/>
      <c r="BT4300" s="158"/>
      <c r="BU4300" s="158"/>
      <c r="BV4300" s="158"/>
      <c r="BW4300" s="158"/>
      <c r="BX4300" s="158"/>
      <c r="BY4300" s="158"/>
      <c r="BZ4300" s="158"/>
      <c r="CA4300" s="158"/>
      <c r="CB4300" s="158"/>
      <c r="CC4300" s="158"/>
      <c r="CD4300" s="158"/>
      <c r="CE4300" s="158"/>
      <c r="CF4300" s="158"/>
      <c r="CG4300" s="158"/>
      <c r="CH4300" s="158"/>
      <c r="CI4300" s="158"/>
      <c r="CJ4300" s="158"/>
      <c r="CK4300" s="158"/>
      <c r="CL4300" s="158"/>
      <c r="CM4300" s="158"/>
      <c r="CN4300" s="158"/>
      <c r="CO4300" s="158"/>
      <c r="CP4300" s="158"/>
      <c r="CQ4300" s="158"/>
      <c r="CR4300" s="158"/>
      <c r="CS4300" s="158"/>
      <c r="CT4300" s="158"/>
      <c r="CU4300" s="158"/>
      <c r="CV4300" s="158"/>
      <c r="CW4300" s="158"/>
      <c r="CX4300" s="158"/>
      <c r="CY4300" s="158"/>
      <c r="CZ4300" s="158"/>
      <c r="DA4300" s="158"/>
      <c r="DB4300" s="158"/>
      <c r="DC4300" s="158"/>
      <c r="DD4300" s="158"/>
      <c r="DE4300" s="158"/>
      <c r="DF4300" s="158"/>
      <c r="DG4300" s="158"/>
      <c r="DH4300" s="158"/>
      <c r="DI4300" s="158"/>
      <c r="DJ4300" s="158"/>
      <c r="DK4300" s="158"/>
      <c r="DL4300" s="158"/>
      <c r="DM4300" s="158"/>
      <c r="DN4300" s="158"/>
      <c r="DO4300" s="158"/>
      <c r="DP4300" s="158"/>
      <c r="DQ4300" s="158"/>
      <c r="DR4300" s="158"/>
      <c r="DS4300" s="160"/>
    </row>
    <row r="4301" spans="1:123" s="110" customFormat="1">
      <c r="A4301" s="184"/>
      <c r="B4301" s="180"/>
      <c r="D4301" s="192"/>
      <c r="E4301" s="157"/>
      <c r="F4301" s="158"/>
      <c r="G4301" s="158"/>
      <c r="H4301" s="158"/>
      <c r="I4301" s="158"/>
      <c r="J4301" s="158"/>
      <c r="K4301" s="158"/>
      <c r="L4301" s="158"/>
      <c r="M4301" s="158"/>
      <c r="N4301" s="158"/>
      <c r="O4301" s="158"/>
      <c r="P4301" s="158"/>
      <c r="Q4301" s="158"/>
      <c r="R4301" s="158"/>
      <c r="S4301" s="158"/>
      <c r="T4301" s="158"/>
      <c r="U4301" s="158"/>
      <c r="V4301" s="158"/>
      <c r="W4301" s="158"/>
      <c r="X4301" s="158"/>
      <c r="Y4301" s="158"/>
      <c r="Z4301" s="158"/>
      <c r="AA4301" s="158"/>
      <c r="AB4301" s="158"/>
      <c r="AC4301" s="158"/>
      <c r="AD4301" s="158"/>
      <c r="AE4301" s="158"/>
      <c r="AF4301" s="158"/>
      <c r="AG4301" s="158"/>
      <c r="AH4301" s="158"/>
      <c r="AI4301" s="158"/>
      <c r="AJ4301" s="158"/>
      <c r="AK4301" s="158"/>
      <c r="AL4301" s="158"/>
      <c r="AM4301" s="158"/>
      <c r="AN4301" s="158"/>
      <c r="AO4301" s="158"/>
      <c r="AP4301" s="158"/>
      <c r="AQ4301" s="158"/>
      <c r="AR4301" s="158"/>
      <c r="AS4301" s="158"/>
      <c r="AT4301" s="158"/>
      <c r="AU4301" s="158"/>
      <c r="AV4301" s="158"/>
      <c r="AW4301" s="158"/>
      <c r="AX4301" s="158"/>
      <c r="AY4301" s="158"/>
      <c r="AZ4301" s="158"/>
      <c r="BA4301" s="158"/>
      <c r="BB4301" s="158"/>
      <c r="BC4301" s="158"/>
      <c r="BD4301" s="159"/>
      <c r="BE4301" s="158"/>
      <c r="BF4301" s="158"/>
      <c r="BG4301" s="158"/>
      <c r="BH4301" s="158"/>
      <c r="BI4301" s="159"/>
      <c r="BJ4301" s="158"/>
      <c r="BK4301" s="158"/>
      <c r="BL4301" s="158"/>
      <c r="BM4301" s="158"/>
      <c r="BN4301" s="158"/>
      <c r="BO4301" s="158"/>
      <c r="BP4301" s="158"/>
      <c r="BQ4301" s="158"/>
      <c r="BR4301" s="158"/>
      <c r="BS4301" s="158"/>
      <c r="BT4301" s="158"/>
      <c r="BU4301" s="158"/>
      <c r="BV4301" s="158"/>
      <c r="BW4301" s="158"/>
      <c r="BX4301" s="158"/>
      <c r="BY4301" s="158"/>
      <c r="BZ4301" s="158"/>
      <c r="CA4301" s="158"/>
      <c r="CB4301" s="158"/>
      <c r="CC4301" s="158"/>
      <c r="CD4301" s="158"/>
      <c r="CE4301" s="158"/>
      <c r="CF4301" s="158"/>
      <c r="CG4301" s="158"/>
      <c r="CH4301" s="158"/>
      <c r="CI4301" s="158"/>
      <c r="CJ4301" s="158"/>
      <c r="CK4301" s="158"/>
      <c r="CL4301" s="158"/>
      <c r="CM4301" s="158"/>
      <c r="CN4301" s="158"/>
      <c r="CO4301" s="158"/>
      <c r="CP4301" s="158"/>
      <c r="CQ4301" s="158"/>
      <c r="CR4301" s="158"/>
      <c r="CS4301" s="158"/>
      <c r="CT4301" s="158"/>
      <c r="CU4301" s="158"/>
      <c r="CV4301" s="158"/>
      <c r="CW4301" s="158"/>
      <c r="CX4301" s="158"/>
      <c r="CY4301" s="158"/>
      <c r="CZ4301" s="158"/>
      <c r="DA4301" s="158"/>
      <c r="DB4301" s="158"/>
      <c r="DC4301" s="158"/>
      <c r="DD4301" s="158"/>
      <c r="DE4301" s="158"/>
      <c r="DF4301" s="158"/>
      <c r="DG4301" s="158"/>
      <c r="DH4301" s="158"/>
      <c r="DI4301" s="158"/>
      <c r="DJ4301" s="158"/>
      <c r="DK4301" s="158"/>
      <c r="DL4301" s="158"/>
      <c r="DM4301" s="158"/>
      <c r="DN4301" s="158"/>
      <c r="DO4301" s="158"/>
      <c r="DP4301" s="158"/>
      <c r="DQ4301" s="158"/>
      <c r="DR4301" s="158"/>
      <c r="DS4301" s="160"/>
    </row>
    <row r="4302" spans="1:123" s="110" customFormat="1">
      <c r="A4302" s="184"/>
      <c r="B4302" s="180"/>
      <c r="D4302" s="192"/>
      <c r="E4302" s="157"/>
      <c r="F4302" s="158"/>
      <c r="G4302" s="158"/>
      <c r="H4302" s="158"/>
      <c r="I4302" s="158"/>
      <c r="J4302" s="158"/>
      <c r="K4302" s="158"/>
      <c r="L4302" s="158"/>
      <c r="M4302" s="158"/>
      <c r="N4302" s="158"/>
      <c r="O4302" s="158"/>
      <c r="P4302" s="158"/>
      <c r="Q4302" s="158"/>
      <c r="R4302" s="158"/>
      <c r="S4302" s="158"/>
      <c r="T4302" s="158"/>
      <c r="U4302" s="158"/>
      <c r="V4302" s="158"/>
      <c r="W4302" s="158"/>
      <c r="X4302" s="158"/>
      <c r="Y4302" s="158"/>
      <c r="Z4302" s="158"/>
      <c r="AA4302" s="158"/>
      <c r="AB4302" s="158"/>
      <c r="AC4302" s="158"/>
      <c r="AD4302" s="158"/>
      <c r="AE4302" s="158"/>
      <c r="AF4302" s="158"/>
      <c r="AG4302" s="158"/>
      <c r="AH4302" s="158"/>
      <c r="AI4302" s="158"/>
      <c r="AJ4302" s="158"/>
      <c r="AK4302" s="158"/>
      <c r="AL4302" s="158"/>
      <c r="AM4302" s="158"/>
      <c r="AN4302" s="158"/>
      <c r="AO4302" s="158"/>
      <c r="AP4302" s="158"/>
      <c r="AQ4302" s="158"/>
      <c r="AR4302" s="158"/>
      <c r="AS4302" s="158"/>
      <c r="AT4302" s="158"/>
      <c r="AU4302" s="158"/>
      <c r="AV4302" s="158"/>
      <c r="AW4302" s="158"/>
      <c r="AX4302" s="158"/>
      <c r="AY4302" s="158"/>
      <c r="AZ4302" s="158"/>
      <c r="BA4302" s="158"/>
      <c r="BB4302" s="158"/>
      <c r="BC4302" s="158"/>
      <c r="BD4302" s="159"/>
      <c r="BE4302" s="158"/>
      <c r="BF4302" s="158"/>
      <c r="BG4302" s="158"/>
      <c r="BH4302" s="158"/>
      <c r="BI4302" s="159"/>
      <c r="BJ4302" s="158"/>
      <c r="BK4302" s="158"/>
      <c r="BL4302" s="158"/>
      <c r="BM4302" s="158"/>
      <c r="BN4302" s="158"/>
      <c r="BO4302" s="158"/>
      <c r="BP4302" s="158"/>
      <c r="BQ4302" s="158"/>
      <c r="BR4302" s="158"/>
      <c r="BS4302" s="158"/>
      <c r="BT4302" s="158"/>
      <c r="BU4302" s="158"/>
      <c r="BV4302" s="158"/>
      <c r="BW4302" s="158"/>
      <c r="BX4302" s="158"/>
      <c r="BY4302" s="158"/>
      <c r="BZ4302" s="158"/>
      <c r="CA4302" s="158"/>
      <c r="CB4302" s="158"/>
      <c r="CC4302" s="158"/>
      <c r="CD4302" s="158"/>
      <c r="CE4302" s="158"/>
      <c r="CF4302" s="158"/>
      <c r="CG4302" s="158"/>
      <c r="CH4302" s="158"/>
      <c r="CI4302" s="158"/>
      <c r="CJ4302" s="158"/>
      <c r="CK4302" s="158"/>
      <c r="CL4302" s="158"/>
      <c r="CM4302" s="158"/>
      <c r="CN4302" s="158"/>
      <c r="CO4302" s="158"/>
      <c r="CP4302" s="158"/>
      <c r="CQ4302" s="158"/>
      <c r="CR4302" s="158"/>
      <c r="CS4302" s="158"/>
      <c r="CT4302" s="158"/>
      <c r="CU4302" s="158"/>
      <c r="CV4302" s="158"/>
      <c r="CW4302" s="158"/>
      <c r="CX4302" s="158"/>
      <c r="CY4302" s="158"/>
      <c r="CZ4302" s="158"/>
      <c r="DA4302" s="158"/>
      <c r="DB4302" s="158"/>
      <c r="DC4302" s="158"/>
      <c r="DD4302" s="158"/>
      <c r="DE4302" s="158"/>
      <c r="DF4302" s="158"/>
      <c r="DG4302" s="158"/>
      <c r="DH4302" s="158"/>
      <c r="DI4302" s="158"/>
      <c r="DJ4302" s="158"/>
      <c r="DK4302" s="158"/>
      <c r="DL4302" s="158"/>
      <c r="DM4302" s="158"/>
      <c r="DN4302" s="158"/>
      <c r="DO4302" s="158"/>
      <c r="DP4302" s="158"/>
      <c r="DQ4302" s="158"/>
      <c r="DR4302" s="158"/>
      <c r="DS4302" s="160"/>
    </row>
    <row r="4303" spans="1:123" s="110" customFormat="1">
      <c r="A4303" s="184"/>
      <c r="B4303" s="180"/>
      <c r="D4303" s="192"/>
      <c r="E4303" s="157"/>
      <c r="F4303" s="158"/>
      <c r="G4303" s="158"/>
      <c r="H4303" s="158"/>
      <c r="I4303" s="158"/>
      <c r="J4303" s="158"/>
      <c r="K4303" s="158"/>
      <c r="L4303" s="158"/>
      <c r="M4303" s="158"/>
      <c r="N4303" s="158"/>
      <c r="O4303" s="158"/>
      <c r="P4303" s="158"/>
      <c r="Q4303" s="158"/>
      <c r="R4303" s="158"/>
      <c r="S4303" s="158"/>
      <c r="T4303" s="158"/>
      <c r="U4303" s="158"/>
      <c r="V4303" s="158"/>
      <c r="W4303" s="158"/>
      <c r="X4303" s="158"/>
      <c r="Y4303" s="158"/>
      <c r="Z4303" s="158"/>
      <c r="AA4303" s="158"/>
      <c r="AB4303" s="158"/>
      <c r="AC4303" s="158"/>
      <c r="AD4303" s="158"/>
      <c r="AE4303" s="158"/>
      <c r="AF4303" s="158"/>
      <c r="AG4303" s="158"/>
      <c r="AH4303" s="158"/>
      <c r="AI4303" s="158"/>
      <c r="AJ4303" s="158"/>
      <c r="AK4303" s="158"/>
      <c r="AL4303" s="158"/>
      <c r="AM4303" s="158"/>
      <c r="AN4303" s="158"/>
      <c r="AO4303" s="158"/>
      <c r="AP4303" s="158"/>
      <c r="AQ4303" s="158"/>
      <c r="AR4303" s="158"/>
      <c r="AS4303" s="158"/>
      <c r="AT4303" s="158"/>
      <c r="AU4303" s="158"/>
      <c r="AV4303" s="158"/>
      <c r="AW4303" s="158"/>
      <c r="AX4303" s="158"/>
      <c r="AY4303" s="158"/>
      <c r="AZ4303" s="158"/>
      <c r="BA4303" s="158"/>
      <c r="BB4303" s="158"/>
      <c r="BC4303" s="158"/>
      <c r="BD4303" s="159"/>
      <c r="BE4303" s="158"/>
      <c r="BF4303" s="158"/>
      <c r="BG4303" s="158"/>
      <c r="BH4303" s="158"/>
      <c r="BI4303" s="159"/>
      <c r="BJ4303" s="158"/>
      <c r="BK4303" s="158"/>
      <c r="BL4303" s="158"/>
      <c r="BM4303" s="158"/>
      <c r="BN4303" s="158"/>
      <c r="BO4303" s="158"/>
      <c r="BP4303" s="158"/>
      <c r="BQ4303" s="158"/>
      <c r="BR4303" s="158"/>
      <c r="BS4303" s="158"/>
      <c r="BT4303" s="158"/>
      <c r="BU4303" s="158"/>
      <c r="BV4303" s="158"/>
      <c r="BW4303" s="158"/>
      <c r="BX4303" s="158"/>
      <c r="BY4303" s="158"/>
      <c r="BZ4303" s="158"/>
      <c r="CA4303" s="158"/>
      <c r="CB4303" s="158"/>
      <c r="CC4303" s="158"/>
      <c r="CD4303" s="158"/>
      <c r="CE4303" s="158"/>
      <c r="CF4303" s="158"/>
      <c r="CG4303" s="158"/>
      <c r="CH4303" s="158"/>
      <c r="CI4303" s="158"/>
      <c r="CJ4303" s="158"/>
      <c r="CK4303" s="158"/>
      <c r="CL4303" s="158"/>
      <c r="CM4303" s="158"/>
      <c r="CN4303" s="158"/>
      <c r="CO4303" s="158"/>
      <c r="CP4303" s="158"/>
      <c r="CQ4303" s="158"/>
      <c r="CR4303" s="158"/>
      <c r="CS4303" s="158"/>
      <c r="CT4303" s="158"/>
      <c r="CU4303" s="158"/>
      <c r="CV4303" s="158"/>
      <c r="CW4303" s="158"/>
      <c r="CX4303" s="158"/>
      <c r="CY4303" s="158"/>
      <c r="CZ4303" s="158"/>
      <c r="DA4303" s="158"/>
      <c r="DB4303" s="158"/>
      <c r="DC4303" s="158"/>
      <c r="DD4303" s="158"/>
      <c r="DE4303" s="158"/>
      <c r="DF4303" s="158"/>
      <c r="DG4303" s="158"/>
      <c r="DH4303" s="158"/>
      <c r="DI4303" s="158"/>
      <c r="DJ4303" s="158"/>
      <c r="DK4303" s="158"/>
      <c r="DL4303" s="158"/>
      <c r="DM4303" s="158"/>
      <c r="DN4303" s="158"/>
      <c r="DO4303" s="158"/>
      <c r="DP4303" s="158"/>
      <c r="DQ4303" s="158"/>
      <c r="DR4303" s="158"/>
      <c r="DS4303" s="160"/>
    </row>
    <row r="4304" spans="1:123" s="110" customFormat="1">
      <c r="A4304" s="184"/>
      <c r="B4304" s="180"/>
      <c r="D4304" s="192"/>
      <c r="E4304" s="157"/>
      <c r="F4304" s="158"/>
      <c r="G4304" s="158"/>
      <c r="H4304" s="158"/>
      <c r="I4304" s="158"/>
      <c r="J4304" s="158"/>
      <c r="K4304" s="158"/>
      <c r="L4304" s="158"/>
      <c r="M4304" s="158"/>
      <c r="N4304" s="158"/>
      <c r="O4304" s="158"/>
      <c r="P4304" s="158"/>
      <c r="Q4304" s="158"/>
      <c r="R4304" s="158"/>
      <c r="S4304" s="158"/>
      <c r="T4304" s="158"/>
      <c r="U4304" s="158"/>
      <c r="V4304" s="158"/>
      <c r="W4304" s="158"/>
      <c r="X4304" s="158"/>
      <c r="Y4304" s="158"/>
      <c r="Z4304" s="158"/>
      <c r="AA4304" s="158"/>
      <c r="AB4304" s="158"/>
      <c r="AC4304" s="158"/>
      <c r="AD4304" s="158"/>
      <c r="AE4304" s="158"/>
      <c r="AF4304" s="158"/>
      <c r="AG4304" s="158"/>
      <c r="AH4304" s="158"/>
      <c r="AI4304" s="158"/>
      <c r="AJ4304" s="158"/>
      <c r="AK4304" s="158"/>
      <c r="AL4304" s="158"/>
      <c r="AM4304" s="158"/>
      <c r="AN4304" s="158"/>
      <c r="AO4304" s="158"/>
      <c r="AP4304" s="158"/>
      <c r="AQ4304" s="158"/>
      <c r="AR4304" s="158"/>
      <c r="AS4304" s="158"/>
      <c r="AT4304" s="158"/>
      <c r="AU4304" s="158"/>
      <c r="AV4304" s="158"/>
      <c r="AW4304" s="158"/>
      <c r="AX4304" s="158"/>
      <c r="AY4304" s="158"/>
      <c r="AZ4304" s="158"/>
      <c r="BA4304" s="158"/>
      <c r="BB4304" s="158"/>
      <c r="BC4304" s="158"/>
      <c r="BD4304" s="159"/>
      <c r="BE4304" s="158"/>
      <c r="BF4304" s="158"/>
      <c r="BG4304" s="158"/>
      <c r="BH4304" s="158"/>
      <c r="BI4304" s="159"/>
      <c r="BJ4304" s="158"/>
      <c r="BK4304" s="158"/>
      <c r="BL4304" s="158"/>
      <c r="BM4304" s="158"/>
      <c r="BN4304" s="158"/>
      <c r="BO4304" s="158"/>
      <c r="BP4304" s="158"/>
      <c r="BQ4304" s="158"/>
      <c r="BR4304" s="158"/>
      <c r="BS4304" s="158"/>
      <c r="BT4304" s="158"/>
      <c r="BU4304" s="158"/>
      <c r="BV4304" s="158"/>
      <c r="BW4304" s="158"/>
      <c r="BX4304" s="158"/>
      <c r="BY4304" s="158"/>
      <c r="BZ4304" s="158"/>
      <c r="CA4304" s="158"/>
      <c r="CB4304" s="158"/>
      <c r="CC4304" s="158"/>
      <c r="CD4304" s="158"/>
      <c r="CE4304" s="158"/>
      <c r="CF4304" s="158"/>
      <c r="CG4304" s="158"/>
      <c r="CH4304" s="158"/>
      <c r="CI4304" s="158"/>
      <c r="CJ4304" s="158"/>
      <c r="CK4304" s="158"/>
      <c r="CL4304" s="158"/>
      <c r="CM4304" s="158"/>
      <c r="CN4304" s="158"/>
      <c r="CO4304" s="158"/>
      <c r="CP4304" s="158"/>
      <c r="CQ4304" s="158"/>
      <c r="CR4304" s="158"/>
      <c r="CS4304" s="158"/>
      <c r="CT4304" s="158"/>
      <c r="CU4304" s="158"/>
      <c r="CV4304" s="158"/>
      <c r="CW4304" s="158"/>
      <c r="CX4304" s="158"/>
      <c r="CY4304" s="158"/>
      <c r="CZ4304" s="158"/>
      <c r="DA4304" s="158"/>
      <c r="DB4304" s="158"/>
      <c r="DC4304" s="158"/>
      <c r="DD4304" s="158"/>
      <c r="DE4304" s="158"/>
      <c r="DF4304" s="158"/>
      <c r="DG4304" s="158"/>
      <c r="DH4304" s="158"/>
      <c r="DI4304" s="158"/>
      <c r="DJ4304" s="158"/>
      <c r="DK4304" s="158"/>
      <c r="DL4304" s="158"/>
      <c r="DM4304" s="158"/>
      <c r="DN4304" s="158"/>
      <c r="DO4304" s="158"/>
      <c r="DP4304" s="158"/>
      <c r="DQ4304" s="158"/>
      <c r="DR4304" s="158"/>
      <c r="DS4304" s="160"/>
    </row>
    <row r="4305" spans="1:123" s="110" customFormat="1">
      <c r="A4305" s="184"/>
      <c r="B4305" s="180"/>
      <c r="D4305" s="192"/>
      <c r="E4305" s="157"/>
      <c r="F4305" s="158"/>
      <c r="G4305" s="158"/>
      <c r="H4305" s="158"/>
      <c r="I4305" s="158"/>
      <c r="J4305" s="158"/>
      <c r="K4305" s="158"/>
      <c r="L4305" s="158"/>
      <c r="M4305" s="158"/>
      <c r="N4305" s="158"/>
      <c r="O4305" s="158"/>
      <c r="P4305" s="158"/>
      <c r="Q4305" s="158"/>
      <c r="R4305" s="158"/>
      <c r="S4305" s="158"/>
      <c r="T4305" s="158"/>
      <c r="U4305" s="158"/>
      <c r="V4305" s="158"/>
      <c r="W4305" s="158"/>
      <c r="X4305" s="158"/>
      <c r="Y4305" s="158"/>
      <c r="Z4305" s="158"/>
      <c r="AA4305" s="158"/>
      <c r="AB4305" s="158"/>
      <c r="AC4305" s="158"/>
      <c r="AD4305" s="158"/>
      <c r="AE4305" s="158"/>
      <c r="AF4305" s="158"/>
      <c r="AG4305" s="158"/>
      <c r="AH4305" s="158"/>
      <c r="AI4305" s="158"/>
      <c r="AJ4305" s="158"/>
      <c r="AK4305" s="158"/>
      <c r="AL4305" s="158"/>
      <c r="AM4305" s="158"/>
      <c r="AN4305" s="158"/>
      <c r="AO4305" s="158"/>
      <c r="AP4305" s="158"/>
      <c r="AQ4305" s="158"/>
      <c r="AR4305" s="158"/>
      <c r="AS4305" s="158"/>
      <c r="AT4305" s="158"/>
      <c r="AU4305" s="158"/>
      <c r="AV4305" s="158"/>
      <c r="AW4305" s="158"/>
      <c r="AX4305" s="158"/>
      <c r="AY4305" s="158"/>
      <c r="AZ4305" s="158"/>
      <c r="BA4305" s="158"/>
      <c r="BB4305" s="158"/>
      <c r="BC4305" s="158"/>
      <c r="BD4305" s="159"/>
      <c r="BE4305" s="158"/>
      <c r="BF4305" s="158"/>
      <c r="BG4305" s="158"/>
      <c r="BH4305" s="158"/>
      <c r="BI4305" s="159"/>
      <c r="BJ4305" s="158"/>
      <c r="BK4305" s="158"/>
      <c r="BL4305" s="158"/>
      <c r="BM4305" s="158"/>
      <c r="BN4305" s="158"/>
      <c r="BO4305" s="158"/>
      <c r="BP4305" s="158"/>
      <c r="BQ4305" s="158"/>
      <c r="BR4305" s="158"/>
      <c r="BS4305" s="158"/>
      <c r="BT4305" s="158"/>
      <c r="BU4305" s="158"/>
      <c r="BV4305" s="158"/>
      <c r="BW4305" s="158"/>
      <c r="BX4305" s="158"/>
      <c r="BY4305" s="158"/>
      <c r="BZ4305" s="158"/>
      <c r="CA4305" s="158"/>
      <c r="CB4305" s="158"/>
      <c r="CC4305" s="158"/>
      <c r="CD4305" s="158"/>
      <c r="CE4305" s="158"/>
      <c r="CF4305" s="158"/>
      <c r="CG4305" s="158"/>
      <c r="CH4305" s="158"/>
      <c r="CI4305" s="158"/>
      <c r="CJ4305" s="158"/>
      <c r="CK4305" s="158"/>
      <c r="CL4305" s="158"/>
      <c r="CM4305" s="158"/>
      <c r="CN4305" s="158"/>
      <c r="CO4305" s="158"/>
      <c r="CP4305" s="158"/>
      <c r="CQ4305" s="158"/>
      <c r="CR4305" s="158"/>
      <c r="CS4305" s="158"/>
      <c r="CT4305" s="158"/>
      <c r="CU4305" s="158"/>
      <c r="CV4305" s="158"/>
      <c r="CW4305" s="158"/>
      <c r="CX4305" s="158"/>
      <c r="CY4305" s="158"/>
      <c r="CZ4305" s="158"/>
      <c r="DA4305" s="158"/>
      <c r="DB4305" s="158"/>
      <c r="DC4305" s="158"/>
      <c r="DD4305" s="158"/>
      <c r="DE4305" s="158"/>
      <c r="DF4305" s="158"/>
      <c r="DG4305" s="158"/>
      <c r="DH4305" s="158"/>
      <c r="DI4305" s="158"/>
      <c r="DJ4305" s="158"/>
      <c r="DK4305" s="158"/>
      <c r="DL4305" s="158"/>
      <c r="DM4305" s="158"/>
      <c r="DN4305" s="158"/>
      <c r="DO4305" s="158"/>
      <c r="DP4305" s="158"/>
      <c r="DQ4305" s="158"/>
      <c r="DR4305" s="158"/>
      <c r="DS4305" s="160"/>
    </row>
    <row r="4306" spans="1:123" s="110" customFormat="1">
      <c r="A4306" s="184"/>
      <c r="B4306" s="180"/>
      <c r="D4306" s="192"/>
      <c r="E4306" s="157"/>
      <c r="F4306" s="158"/>
      <c r="G4306" s="158"/>
      <c r="H4306" s="158"/>
      <c r="I4306" s="158"/>
      <c r="J4306" s="158"/>
      <c r="K4306" s="158"/>
      <c r="L4306" s="158"/>
      <c r="M4306" s="158"/>
      <c r="N4306" s="158"/>
      <c r="O4306" s="158"/>
      <c r="P4306" s="158"/>
      <c r="Q4306" s="158"/>
      <c r="R4306" s="158"/>
      <c r="S4306" s="158"/>
      <c r="T4306" s="158"/>
      <c r="U4306" s="158"/>
      <c r="V4306" s="158"/>
      <c r="W4306" s="158"/>
      <c r="X4306" s="158"/>
      <c r="Y4306" s="158"/>
      <c r="Z4306" s="158"/>
      <c r="AA4306" s="158"/>
      <c r="AB4306" s="158"/>
      <c r="AC4306" s="158"/>
      <c r="AD4306" s="158"/>
      <c r="AE4306" s="158"/>
      <c r="AF4306" s="158"/>
      <c r="AG4306" s="158"/>
      <c r="AH4306" s="158"/>
      <c r="AI4306" s="158"/>
      <c r="AJ4306" s="158"/>
      <c r="AK4306" s="158"/>
      <c r="AL4306" s="158"/>
      <c r="AM4306" s="158"/>
      <c r="AN4306" s="158"/>
      <c r="AO4306" s="158"/>
      <c r="AP4306" s="158"/>
      <c r="AQ4306" s="158"/>
      <c r="AR4306" s="158"/>
      <c r="AS4306" s="158"/>
      <c r="AT4306" s="158"/>
      <c r="AU4306" s="158"/>
      <c r="AV4306" s="158"/>
      <c r="AW4306" s="158"/>
      <c r="AX4306" s="158"/>
      <c r="AY4306" s="158"/>
      <c r="AZ4306" s="158"/>
      <c r="BA4306" s="158"/>
      <c r="BB4306" s="158"/>
      <c r="BC4306" s="158"/>
      <c r="BD4306" s="159"/>
      <c r="BE4306" s="158"/>
      <c r="BF4306" s="158"/>
      <c r="BG4306" s="158"/>
      <c r="BH4306" s="158"/>
      <c r="BI4306" s="159"/>
      <c r="BJ4306" s="158"/>
      <c r="BK4306" s="158"/>
      <c r="BL4306" s="158"/>
      <c r="BM4306" s="158"/>
      <c r="BN4306" s="158"/>
      <c r="BO4306" s="158"/>
      <c r="BP4306" s="158"/>
      <c r="BQ4306" s="158"/>
      <c r="BR4306" s="158"/>
      <c r="BS4306" s="158"/>
      <c r="BT4306" s="158"/>
      <c r="BU4306" s="158"/>
      <c r="BV4306" s="158"/>
      <c r="BW4306" s="158"/>
      <c r="BX4306" s="158"/>
      <c r="BY4306" s="158"/>
      <c r="BZ4306" s="158"/>
      <c r="CA4306" s="158"/>
      <c r="CB4306" s="158"/>
      <c r="CC4306" s="158"/>
      <c r="CD4306" s="158"/>
      <c r="CE4306" s="158"/>
      <c r="CF4306" s="158"/>
      <c r="CG4306" s="158"/>
      <c r="CH4306" s="158"/>
      <c r="CI4306" s="158"/>
      <c r="CJ4306" s="158"/>
      <c r="CK4306" s="158"/>
      <c r="CL4306" s="158"/>
      <c r="CM4306" s="158"/>
      <c r="CN4306" s="158"/>
      <c r="CO4306" s="158"/>
      <c r="CP4306" s="158"/>
      <c r="CQ4306" s="158"/>
      <c r="CR4306" s="158"/>
      <c r="CS4306" s="158"/>
      <c r="CT4306" s="158"/>
      <c r="CU4306" s="158"/>
      <c r="CV4306" s="158"/>
      <c r="CW4306" s="158"/>
      <c r="CX4306" s="158"/>
      <c r="CY4306" s="158"/>
      <c r="CZ4306" s="158"/>
      <c r="DA4306" s="158"/>
      <c r="DB4306" s="158"/>
      <c r="DC4306" s="158"/>
      <c r="DD4306" s="158"/>
      <c r="DE4306" s="158"/>
      <c r="DF4306" s="158"/>
      <c r="DG4306" s="158"/>
      <c r="DH4306" s="158"/>
      <c r="DI4306" s="158"/>
      <c r="DJ4306" s="158"/>
      <c r="DK4306" s="158"/>
      <c r="DL4306" s="158"/>
      <c r="DM4306" s="158"/>
      <c r="DN4306" s="158"/>
      <c r="DO4306" s="158"/>
      <c r="DP4306" s="158"/>
      <c r="DQ4306" s="158"/>
      <c r="DR4306" s="158"/>
      <c r="DS4306" s="160"/>
    </row>
    <row r="4307" spans="1:123" s="110" customFormat="1">
      <c r="A4307" s="184"/>
      <c r="B4307" s="180"/>
      <c r="D4307" s="192"/>
      <c r="E4307" s="157"/>
      <c r="F4307" s="158"/>
      <c r="G4307" s="158"/>
      <c r="H4307" s="158"/>
      <c r="I4307" s="158"/>
      <c r="J4307" s="158"/>
      <c r="K4307" s="158"/>
      <c r="L4307" s="158"/>
      <c r="M4307" s="158"/>
      <c r="N4307" s="158"/>
      <c r="O4307" s="158"/>
      <c r="P4307" s="158"/>
      <c r="Q4307" s="158"/>
      <c r="R4307" s="158"/>
      <c r="S4307" s="158"/>
      <c r="T4307" s="158"/>
      <c r="U4307" s="158"/>
      <c r="V4307" s="158"/>
      <c r="W4307" s="158"/>
      <c r="X4307" s="158"/>
      <c r="Y4307" s="158"/>
      <c r="Z4307" s="158"/>
      <c r="AA4307" s="158"/>
      <c r="AB4307" s="158"/>
      <c r="AC4307" s="158"/>
      <c r="AD4307" s="158"/>
      <c r="AE4307" s="158"/>
      <c r="AF4307" s="158"/>
      <c r="AG4307" s="158"/>
      <c r="AH4307" s="158"/>
      <c r="AI4307" s="158"/>
      <c r="AJ4307" s="158"/>
      <c r="AK4307" s="158"/>
      <c r="AL4307" s="158"/>
      <c r="AM4307" s="158"/>
      <c r="AN4307" s="158"/>
      <c r="AO4307" s="158"/>
      <c r="AP4307" s="158"/>
      <c r="AQ4307" s="158"/>
      <c r="AR4307" s="158"/>
      <c r="AS4307" s="158"/>
      <c r="AT4307" s="158"/>
      <c r="AU4307" s="158"/>
      <c r="AV4307" s="158"/>
      <c r="AW4307" s="158"/>
      <c r="AX4307" s="158"/>
      <c r="AY4307" s="158"/>
      <c r="AZ4307" s="158"/>
      <c r="BA4307" s="158"/>
      <c r="BB4307" s="158"/>
      <c r="BC4307" s="158"/>
      <c r="BD4307" s="159"/>
      <c r="BE4307" s="158"/>
      <c r="BF4307" s="158"/>
      <c r="BG4307" s="158"/>
      <c r="BH4307" s="158"/>
      <c r="BI4307" s="159"/>
      <c r="BJ4307" s="158"/>
      <c r="BK4307" s="158"/>
      <c r="BL4307" s="158"/>
      <c r="BM4307" s="158"/>
      <c r="BN4307" s="158"/>
      <c r="BO4307" s="158"/>
      <c r="BP4307" s="158"/>
      <c r="BQ4307" s="158"/>
      <c r="BR4307" s="158"/>
      <c r="BS4307" s="158"/>
      <c r="BT4307" s="158"/>
      <c r="BU4307" s="158"/>
      <c r="BV4307" s="158"/>
      <c r="BW4307" s="158"/>
      <c r="BX4307" s="158"/>
      <c r="BY4307" s="158"/>
      <c r="BZ4307" s="158"/>
      <c r="CA4307" s="158"/>
      <c r="CB4307" s="158"/>
      <c r="CC4307" s="158"/>
      <c r="CD4307" s="158"/>
      <c r="CE4307" s="158"/>
      <c r="CF4307" s="158"/>
      <c r="CG4307" s="158"/>
      <c r="CH4307" s="158"/>
      <c r="CI4307" s="158"/>
      <c r="CJ4307" s="158"/>
      <c r="CK4307" s="158"/>
      <c r="CL4307" s="158"/>
      <c r="CM4307" s="158"/>
      <c r="CN4307" s="158"/>
      <c r="CO4307" s="158"/>
      <c r="CP4307" s="158"/>
      <c r="CQ4307" s="158"/>
      <c r="CR4307" s="158"/>
      <c r="CS4307" s="158"/>
      <c r="CT4307" s="158"/>
      <c r="CU4307" s="158"/>
      <c r="CV4307" s="158"/>
      <c r="CW4307" s="158"/>
      <c r="CX4307" s="158"/>
      <c r="CY4307" s="158"/>
      <c r="CZ4307" s="158"/>
      <c r="DA4307" s="158"/>
      <c r="DB4307" s="158"/>
      <c r="DC4307" s="158"/>
      <c r="DD4307" s="158"/>
      <c r="DE4307" s="158"/>
      <c r="DF4307" s="158"/>
      <c r="DG4307" s="158"/>
      <c r="DH4307" s="158"/>
      <c r="DI4307" s="158"/>
      <c r="DJ4307" s="158"/>
      <c r="DK4307" s="158"/>
      <c r="DL4307" s="158"/>
      <c r="DM4307" s="158"/>
      <c r="DN4307" s="158"/>
      <c r="DO4307" s="158"/>
      <c r="DP4307" s="158"/>
      <c r="DQ4307" s="158"/>
      <c r="DR4307" s="158"/>
      <c r="DS4307" s="160"/>
    </row>
    <row r="4308" spans="1:123" s="110" customFormat="1">
      <c r="A4308" s="184"/>
      <c r="B4308" s="180"/>
      <c r="D4308" s="192"/>
      <c r="E4308" s="157"/>
      <c r="F4308" s="158"/>
      <c r="G4308" s="158"/>
      <c r="H4308" s="158"/>
      <c r="I4308" s="158"/>
      <c r="J4308" s="158"/>
      <c r="K4308" s="158"/>
      <c r="L4308" s="158"/>
      <c r="M4308" s="158"/>
      <c r="N4308" s="158"/>
      <c r="O4308" s="158"/>
      <c r="P4308" s="158"/>
      <c r="Q4308" s="158"/>
      <c r="R4308" s="158"/>
      <c r="S4308" s="158"/>
      <c r="T4308" s="158"/>
      <c r="U4308" s="158"/>
      <c r="V4308" s="158"/>
      <c r="W4308" s="158"/>
      <c r="X4308" s="158"/>
      <c r="Y4308" s="158"/>
      <c r="Z4308" s="158"/>
      <c r="AA4308" s="158"/>
      <c r="AB4308" s="158"/>
      <c r="AC4308" s="158"/>
      <c r="AD4308" s="158"/>
      <c r="AE4308" s="158"/>
      <c r="AF4308" s="158"/>
      <c r="AG4308" s="158"/>
      <c r="AH4308" s="158"/>
      <c r="AI4308" s="158"/>
      <c r="AJ4308" s="158"/>
      <c r="AK4308" s="158"/>
      <c r="AL4308" s="158"/>
      <c r="AM4308" s="158"/>
      <c r="AN4308" s="158"/>
      <c r="AO4308" s="158"/>
      <c r="AP4308" s="158"/>
      <c r="AQ4308" s="158"/>
      <c r="AR4308" s="158"/>
      <c r="AS4308" s="158"/>
      <c r="AT4308" s="158"/>
      <c r="AU4308" s="158"/>
      <c r="AV4308" s="158"/>
      <c r="AW4308" s="158"/>
      <c r="AX4308" s="158"/>
      <c r="AY4308" s="158"/>
      <c r="AZ4308" s="158"/>
      <c r="BA4308" s="158"/>
      <c r="BB4308" s="158"/>
      <c r="BC4308" s="158"/>
      <c r="BD4308" s="159"/>
      <c r="BE4308" s="158"/>
      <c r="BF4308" s="158"/>
      <c r="BG4308" s="158"/>
      <c r="BH4308" s="158"/>
      <c r="BI4308" s="159"/>
      <c r="BJ4308" s="158"/>
      <c r="BK4308" s="158"/>
      <c r="BL4308" s="158"/>
      <c r="BM4308" s="158"/>
      <c r="BN4308" s="158"/>
      <c r="BO4308" s="158"/>
      <c r="BP4308" s="158"/>
      <c r="BQ4308" s="158"/>
      <c r="BR4308" s="158"/>
      <c r="BS4308" s="158"/>
      <c r="BT4308" s="158"/>
      <c r="BU4308" s="158"/>
      <c r="BV4308" s="158"/>
      <c r="BW4308" s="158"/>
      <c r="BX4308" s="158"/>
      <c r="BY4308" s="158"/>
      <c r="BZ4308" s="158"/>
      <c r="CA4308" s="158"/>
      <c r="CB4308" s="158"/>
      <c r="CC4308" s="158"/>
      <c r="CD4308" s="158"/>
      <c r="CE4308" s="158"/>
      <c r="CF4308" s="158"/>
      <c r="CG4308" s="158"/>
      <c r="CH4308" s="158"/>
      <c r="CI4308" s="158"/>
      <c r="CJ4308" s="158"/>
      <c r="CK4308" s="158"/>
      <c r="CL4308" s="158"/>
      <c r="CM4308" s="158"/>
      <c r="CN4308" s="158"/>
      <c r="CO4308" s="158"/>
      <c r="CP4308" s="158"/>
      <c r="CQ4308" s="158"/>
      <c r="CR4308" s="158"/>
      <c r="CS4308" s="158"/>
      <c r="CT4308" s="158"/>
      <c r="CU4308" s="158"/>
      <c r="CV4308" s="158"/>
      <c r="CW4308" s="158"/>
      <c r="CX4308" s="158"/>
      <c r="CY4308" s="158"/>
      <c r="CZ4308" s="158"/>
      <c r="DA4308" s="158"/>
      <c r="DB4308" s="158"/>
      <c r="DC4308" s="158"/>
      <c r="DD4308" s="158"/>
      <c r="DE4308" s="158"/>
      <c r="DF4308" s="158"/>
      <c r="DG4308" s="158"/>
      <c r="DH4308" s="158"/>
      <c r="DI4308" s="158"/>
      <c r="DJ4308" s="158"/>
      <c r="DK4308" s="158"/>
      <c r="DL4308" s="158"/>
      <c r="DM4308" s="158"/>
      <c r="DN4308" s="158"/>
      <c r="DO4308" s="158"/>
      <c r="DP4308" s="158"/>
      <c r="DQ4308" s="158"/>
      <c r="DR4308" s="158"/>
      <c r="DS4308" s="160"/>
    </row>
    <row r="4309" spans="1:123" s="110" customFormat="1">
      <c r="A4309" s="184"/>
      <c r="B4309" s="180"/>
      <c r="D4309" s="192"/>
      <c r="E4309" s="157"/>
      <c r="F4309" s="158"/>
      <c r="G4309" s="158"/>
      <c r="H4309" s="158"/>
      <c r="I4309" s="158"/>
      <c r="J4309" s="158"/>
      <c r="K4309" s="158"/>
      <c r="L4309" s="158"/>
      <c r="M4309" s="158"/>
      <c r="N4309" s="158"/>
      <c r="O4309" s="158"/>
      <c r="P4309" s="158"/>
      <c r="Q4309" s="158"/>
      <c r="R4309" s="158"/>
      <c r="S4309" s="158"/>
      <c r="T4309" s="158"/>
      <c r="U4309" s="158"/>
      <c r="V4309" s="158"/>
      <c r="W4309" s="158"/>
      <c r="X4309" s="158"/>
      <c r="Y4309" s="158"/>
      <c r="Z4309" s="158"/>
      <c r="AA4309" s="158"/>
      <c r="AB4309" s="158"/>
      <c r="AC4309" s="158"/>
      <c r="AD4309" s="158"/>
      <c r="AE4309" s="158"/>
      <c r="AF4309" s="158"/>
      <c r="AG4309" s="158"/>
      <c r="AH4309" s="158"/>
      <c r="AI4309" s="158"/>
      <c r="AJ4309" s="158"/>
      <c r="AK4309" s="158"/>
      <c r="AL4309" s="158"/>
      <c r="AM4309" s="158"/>
      <c r="AN4309" s="158"/>
      <c r="AO4309" s="158"/>
      <c r="AP4309" s="158"/>
      <c r="AQ4309" s="158"/>
      <c r="AR4309" s="158"/>
      <c r="AS4309" s="158"/>
      <c r="AT4309" s="158"/>
      <c r="AU4309" s="158"/>
      <c r="AV4309" s="158"/>
      <c r="AW4309" s="158"/>
      <c r="AX4309" s="158"/>
      <c r="AY4309" s="158"/>
      <c r="AZ4309" s="158"/>
      <c r="BA4309" s="158"/>
      <c r="BB4309" s="158"/>
      <c r="BC4309" s="158"/>
      <c r="BD4309" s="159"/>
      <c r="BE4309" s="158"/>
      <c r="BF4309" s="158"/>
      <c r="BG4309" s="158"/>
      <c r="BH4309" s="158"/>
      <c r="BI4309" s="159"/>
      <c r="BJ4309" s="158"/>
      <c r="BK4309" s="158"/>
      <c r="BL4309" s="158"/>
      <c r="BM4309" s="158"/>
      <c r="BN4309" s="158"/>
      <c r="BO4309" s="158"/>
      <c r="BP4309" s="158"/>
      <c r="BQ4309" s="158"/>
      <c r="BR4309" s="158"/>
      <c r="BS4309" s="158"/>
      <c r="BT4309" s="158"/>
      <c r="BU4309" s="158"/>
      <c r="BV4309" s="158"/>
      <c r="BW4309" s="158"/>
      <c r="BX4309" s="158"/>
      <c r="BY4309" s="158"/>
      <c r="BZ4309" s="158"/>
      <c r="CA4309" s="158"/>
      <c r="CB4309" s="158"/>
      <c r="CC4309" s="158"/>
      <c r="CD4309" s="158"/>
      <c r="CE4309" s="158"/>
      <c r="CF4309" s="158"/>
      <c r="CG4309" s="158"/>
      <c r="CH4309" s="158"/>
      <c r="CI4309" s="158"/>
      <c r="CJ4309" s="158"/>
      <c r="CK4309" s="158"/>
      <c r="CL4309" s="158"/>
      <c r="CM4309" s="158"/>
      <c r="CN4309" s="158"/>
      <c r="CO4309" s="158"/>
      <c r="CP4309" s="158"/>
      <c r="CQ4309" s="158"/>
      <c r="CR4309" s="158"/>
      <c r="CS4309" s="158"/>
      <c r="CT4309" s="158"/>
      <c r="CU4309" s="158"/>
      <c r="CV4309" s="158"/>
      <c r="CW4309" s="158"/>
      <c r="CX4309" s="158"/>
      <c r="CY4309" s="158"/>
      <c r="CZ4309" s="158"/>
      <c r="DA4309" s="158"/>
      <c r="DB4309" s="158"/>
      <c r="DC4309" s="158"/>
      <c r="DD4309" s="158"/>
      <c r="DE4309" s="158"/>
      <c r="DF4309" s="158"/>
      <c r="DG4309" s="158"/>
      <c r="DH4309" s="158"/>
      <c r="DI4309" s="158"/>
      <c r="DJ4309" s="158"/>
      <c r="DK4309" s="158"/>
      <c r="DL4309" s="158"/>
      <c r="DM4309" s="158"/>
      <c r="DN4309" s="158"/>
      <c r="DO4309" s="158"/>
      <c r="DP4309" s="158"/>
      <c r="DQ4309" s="158"/>
      <c r="DR4309" s="158"/>
      <c r="DS4309" s="160"/>
    </row>
    <row r="4310" spans="1:123" s="110" customFormat="1">
      <c r="A4310" s="184"/>
      <c r="B4310" s="180"/>
      <c r="D4310" s="192"/>
      <c r="E4310" s="157"/>
      <c r="F4310" s="158"/>
      <c r="G4310" s="158"/>
      <c r="H4310" s="158"/>
      <c r="I4310" s="158"/>
      <c r="J4310" s="158"/>
      <c r="K4310" s="158"/>
      <c r="L4310" s="158"/>
      <c r="M4310" s="158"/>
      <c r="N4310" s="158"/>
      <c r="O4310" s="158"/>
      <c r="P4310" s="158"/>
      <c r="Q4310" s="158"/>
      <c r="R4310" s="158"/>
      <c r="S4310" s="158"/>
      <c r="T4310" s="158"/>
      <c r="U4310" s="158"/>
      <c r="V4310" s="158"/>
      <c r="W4310" s="158"/>
      <c r="X4310" s="158"/>
      <c r="Y4310" s="158"/>
      <c r="Z4310" s="158"/>
      <c r="AA4310" s="158"/>
      <c r="AB4310" s="158"/>
      <c r="AC4310" s="158"/>
      <c r="AD4310" s="158"/>
      <c r="AE4310" s="158"/>
      <c r="AF4310" s="158"/>
      <c r="AG4310" s="158"/>
      <c r="AH4310" s="158"/>
      <c r="AI4310" s="158"/>
      <c r="AJ4310" s="158"/>
      <c r="AK4310" s="158"/>
      <c r="AL4310" s="158"/>
      <c r="AM4310" s="158"/>
      <c r="AN4310" s="158"/>
      <c r="AO4310" s="158"/>
      <c r="AP4310" s="158"/>
      <c r="AQ4310" s="158"/>
      <c r="AR4310" s="158"/>
      <c r="AS4310" s="158"/>
      <c r="AT4310" s="158"/>
      <c r="AU4310" s="158"/>
      <c r="AV4310" s="158"/>
      <c r="AW4310" s="158"/>
      <c r="AX4310" s="158"/>
      <c r="AY4310" s="158"/>
      <c r="AZ4310" s="158"/>
      <c r="BA4310" s="158"/>
      <c r="BB4310" s="158"/>
      <c r="BC4310" s="158"/>
      <c r="BD4310" s="159"/>
      <c r="BE4310" s="158"/>
      <c r="BF4310" s="158"/>
      <c r="BG4310" s="158"/>
      <c r="BH4310" s="158"/>
      <c r="BI4310" s="159"/>
      <c r="BJ4310" s="158"/>
      <c r="BK4310" s="158"/>
      <c r="BL4310" s="158"/>
      <c r="BM4310" s="158"/>
      <c r="BN4310" s="158"/>
      <c r="BO4310" s="158"/>
      <c r="BP4310" s="158"/>
      <c r="BQ4310" s="158"/>
      <c r="BR4310" s="158"/>
      <c r="BS4310" s="158"/>
      <c r="BT4310" s="158"/>
      <c r="BU4310" s="158"/>
      <c r="BV4310" s="158"/>
      <c r="BW4310" s="158"/>
      <c r="BX4310" s="158"/>
      <c r="BY4310" s="158"/>
      <c r="BZ4310" s="158"/>
      <c r="CA4310" s="158"/>
      <c r="CB4310" s="158"/>
      <c r="CC4310" s="158"/>
      <c r="CD4310" s="158"/>
      <c r="CE4310" s="158"/>
      <c r="CF4310" s="158"/>
      <c r="CG4310" s="158"/>
      <c r="CH4310" s="158"/>
      <c r="CI4310" s="158"/>
      <c r="CJ4310" s="158"/>
      <c r="CK4310" s="158"/>
      <c r="CL4310" s="158"/>
      <c r="CM4310" s="158"/>
      <c r="CN4310" s="158"/>
      <c r="CO4310" s="158"/>
      <c r="CP4310" s="158"/>
      <c r="CQ4310" s="158"/>
      <c r="CR4310" s="158"/>
      <c r="CS4310" s="158"/>
      <c r="CT4310" s="158"/>
      <c r="CU4310" s="158"/>
      <c r="CV4310" s="158"/>
      <c r="CW4310" s="158"/>
      <c r="CX4310" s="158"/>
      <c r="CY4310" s="158"/>
      <c r="CZ4310" s="158"/>
      <c r="DA4310" s="158"/>
      <c r="DB4310" s="158"/>
      <c r="DC4310" s="158"/>
      <c r="DD4310" s="158"/>
      <c r="DE4310" s="158"/>
      <c r="DF4310" s="158"/>
      <c r="DG4310" s="158"/>
      <c r="DH4310" s="158"/>
      <c r="DI4310" s="158"/>
      <c r="DJ4310" s="158"/>
      <c r="DK4310" s="158"/>
      <c r="DL4310" s="158"/>
      <c r="DM4310" s="158"/>
      <c r="DN4310" s="158"/>
      <c r="DO4310" s="158"/>
      <c r="DP4310" s="158"/>
      <c r="DQ4310" s="158"/>
      <c r="DR4310" s="158"/>
      <c r="DS4310" s="160"/>
    </row>
    <row r="4311" spans="1:123" s="110" customFormat="1">
      <c r="A4311" s="184"/>
      <c r="B4311" s="180"/>
      <c r="D4311" s="192"/>
      <c r="E4311" s="157"/>
      <c r="F4311" s="158"/>
      <c r="G4311" s="158"/>
      <c r="H4311" s="158"/>
      <c r="I4311" s="158"/>
      <c r="J4311" s="158"/>
      <c r="K4311" s="158"/>
      <c r="L4311" s="158"/>
      <c r="M4311" s="158"/>
      <c r="N4311" s="158"/>
      <c r="O4311" s="158"/>
      <c r="P4311" s="158"/>
      <c r="Q4311" s="158"/>
      <c r="R4311" s="158"/>
      <c r="S4311" s="158"/>
      <c r="T4311" s="158"/>
      <c r="U4311" s="158"/>
      <c r="V4311" s="158"/>
      <c r="W4311" s="158"/>
      <c r="X4311" s="158"/>
      <c r="Y4311" s="158"/>
      <c r="Z4311" s="158"/>
      <c r="AA4311" s="158"/>
      <c r="AB4311" s="158"/>
      <c r="AC4311" s="158"/>
      <c r="AD4311" s="158"/>
      <c r="AE4311" s="158"/>
      <c r="AF4311" s="158"/>
      <c r="AG4311" s="158"/>
      <c r="AH4311" s="158"/>
      <c r="AI4311" s="158"/>
      <c r="AJ4311" s="158"/>
      <c r="AK4311" s="158"/>
      <c r="AL4311" s="158"/>
      <c r="AM4311" s="158"/>
      <c r="AN4311" s="158"/>
      <c r="AO4311" s="158"/>
      <c r="AP4311" s="158"/>
      <c r="AQ4311" s="158"/>
      <c r="AR4311" s="158"/>
      <c r="AS4311" s="158"/>
      <c r="AT4311" s="158"/>
      <c r="AU4311" s="158"/>
      <c r="AV4311" s="158"/>
      <c r="AW4311" s="158"/>
      <c r="AX4311" s="158"/>
      <c r="AY4311" s="158"/>
      <c r="AZ4311" s="158"/>
      <c r="BA4311" s="158"/>
      <c r="BB4311" s="158"/>
      <c r="BC4311" s="158"/>
      <c r="BD4311" s="159"/>
      <c r="BE4311" s="158"/>
      <c r="BF4311" s="158"/>
      <c r="BG4311" s="158"/>
      <c r="BH4311" s="158"/>
      <c r="BI4311" s="159"/>
      <c r="BJ4311" s="158"/>
      <c r="BK4311" s="158"/>
      <c r="BL4311" s="158"/>
      <c r="BM4311" s="158"/>
      <c r="BN4311" s="158"/>
      <c r="BO4311" s="158"/>
      <c r="BP4311" s="158"/>
      <c r="BQ4311" s="158"/>
      <c r="BR4311" s="158"/>
      <c r="BS4311" s="158"/>
      <c r="BT4311" s="158"/>
      <c r="BU4311" s="158"/>
      <c r="BV4311" s="158"/>
      <c r="BW4311" s="158"/>
      <c r="BX4311" s="158"/>
      <c r="BY4311" s="158"/>
      <c r="BZ4311" s="158"/>
      <c r="CA4311" s="158"/>
      <c r="CB4311" s="158"/>
      <c r="CC4311" s="158"/>
      <c r="CD4311" s="158"/>
      <c r="CE4311" s="158"/>
      <c r="CF4311" s="158"/>
      <c r="CG4311" s="158"/>
      <c r="CH4311" s="158"/>
      <c r="CI4311" s="158"/>
      <c r="CJ4311" s="158"/>
      <c r="CK4311" s="158"/>
      <c r="CL4311" s="158"/>
      <c r="CM4311" s="158"/>
      <c r="CN4311" s="158"/>
      <c r="CO4311" s="158"/>
      <c r="CP4311" s="158"/>
      <c r="CQ4311" s="158"/>
      <c r="CR4311" s="158"/>
      <c r="CS4311" s="158"/>
      <c r="CT4311" s="158"/>
      <c r="CU4311" s="158"/>
      <c r="CV4311" s="158"/>
      <c r="CW4311" s="158"/>
      <c r="CX4311" s="158"/>
      <c r="CY4311" s="158"/>
      <c r="CZ4311" s="158"/>
      <c r="DA4311" s="158"/>
      <c r="DB4311" s="158"/>
      <c r="DC4311" s="158"/>
      <c r="DD4311" s="158"/>
      <c r="DE4311" s="158"/>
      <c r="DF4311" s="158"/>
      <c r="DG4311" s="158"/>
      <c r="DH4311" s="158"/>
      <c r="DI4311" s="158"/>
      <c r="DJ4311" s="158"/>
      <c r="DK4311" s="158"/>
      <c r="DL4311" s="158"/>
      <c r="DM4311" s="158"/>
      <c r="DN4311" s="158"/>
      <c r="DO4311" s="158"/>
      <c r="DP4311" s="158"/>
      <c r="DQ4311" s="158"/>
      <c r="DR4311" s="158"/>
      <c r="DS4311" s="160"/>
    </row>
    <row r="4312" spans="1:123" s="110" customFormat="1">
      <c r="A4312" s="184"/>
      <c r="B4312" s="180"/>
      <c r="D4312" s="192"/>
      <c r="E4312" s="157"/>
      <c r="F4312" s="158"/>
      <c r="G4312" s="158"/>
      <c r="H4312" s="158"/>
      <c r="I4312" s="158"/>
      <c r="J4312" s="158"/>
      <c r="K4312" s="158"/>
      <c r="L4312" s="158"/>
      <c r="M4312" s="158"/>
      <c r="N4312" s="158"/>
      <c r="O4312" s="158"/>
      <c r="P4312" s="158"/>
      <c r="Q4312" s="158"/>
      <c r="R4312" s="158"/>
      <c r="S4312" s="158"/>
      <c r="T4312" s="158"/>
      <c r="U4312" s="158"/>
      <c r="V4312" s="158"/>
      <c r="W4312" s="158"/>
      <c r="X4312" s="158"/>
      <c r="Y4312" s="158"/>
      <c r="Z4312" s="158"/>
      <c r="AA4312" s="158"/>
      <c r="AB4312" s="158"/>
      <c r="AC4312" s="158"/>
      <c r="AD4312" s="158"/>
      <c r="AE4312" s="158"/>
      <c r="AF4312" s="158"/>
      <c r="AG4312" s="158"/>
      <c r="AH4312" s="158"/>
      <c r="AI4312" s="158"/>
      <c r="AJ4312" s="158"/>
      <c r="AK4312" s="158"/>
      <c r="AL4312" s="158"/>
      <c r="AM4312" s="158"/>
      <c r="AN4312" s="158"/>
      <c r="AO4312" s="158"/>
      <c r="AP4312" s="158"/>
      <c r="AQ4312" s="158"/>
      <c r="AR4312" s="158"/>
      <c r="AS4312" s="158"/>
      <c r="AT4312" s="158"/>
      <c r="AU4312" s="158"/>
      <c r="AV4312" s="158"/>
      <c r="AW4312" s="158"/>
      <c r="AX4312" s="158"/>
      <c r="AY4312" s="158"/>
      <c r="AZ4312" s="158"/>
      <c r="BA4312" s="158"/>
      <c r="BB4312" s="158"/>
      <c r="BC4312" s="158"/>
      <c r="BD4312" s="159"/>
      <c r="BE4312" s="158"/>
      <c r="BF4312" s="158"/>
      <c r="BG4312" s="158"/>
      <c r="BH4312" s="158"/>
      <c r="BI4312" s="159"/>
      <c r="BJ4312" s="158"/>
      <c r="BK4312" s="158"/>
      <c r="BL4312" s="158"/>
      <c r="BM4312" s="158"/>
      <c r="BN4312" s="158"/>
      <c r="BO4312" s="158"/>
      <c r="BP4312" s="158"/>
      <c r="BQ4312" s="158"/>
      <c r="BR4312" s="158"/>
      <c r="BS4312" s="158"/>
      <c r="BT4312" s="158"/>
      <c r="BU4312" s="158"/>
      <c r="BV4312" s="158"/>
      <c r="BW4312" s="158"/>
      <c r="BX4312" s="158"/>
      <c r="BY4312" s="158"/>
      <c r="BZ4312" s="158"/>
      <c r="CA4312" s="158"/>
      <c r="CB4312" s="158"/>
      <c r="CC4312" s="158"/>
      <c r="CD4312" s="158"/>
      <c r="CE4312" s="158"/>
      <c r="CF4312" s="158"/>
      <c r="CG4312" s="158"/>
      <c r="CH4312" s="158"/>
      <c r="CI4312" s="158"/>
      <c r="CJ4312" s="158"/>
      <c r="CK4312" s="158"/>
      <c r="CL4312" s="158"/>
      <c r="CM4312" s="158"/>
      <c r="CN4312" s="158"/>
      <c r="CO4312" s="158"/>
      <c r="CP4312" s="158"/>
      <c r="CQ4312" s="158"/>
      <c r="CR4312" s="158"/>
      <c r="CS4312" s="158"/>
      <c r="CT4312" s="158"/>
      <c r="CU4312" s="158"/>
      <c r="CV4312" s="158"/>
      <c r="CW4312" s="158"/>
      <c r="CX4312" s="158"/>
      <c r="CY4312" s="158"/>
      <c r="CZ4312" s="158"/>
      <c r="DA4312" s="158"/>
      <c r="DB4312" s="158"/>
      <c r="DC4312" s="158"/>
      <c r="DD4312" s="158"/>
      <c r="DE4312" s="158"/>
      <c r="DF4312" s="158"/>
      <c r="DG4312" s="158"/>
      <c r="DH4312" s="158"/>
      <c r="DI4312" s="158"/>
      <c r="DJ4312" s="158"/>
      <c r="DK4312" s="158"/>
      <c r="DL4312" s="158"/>
      <c r="DM4312" s="158"/>
      <c r="DN4312" s="158"/>
      <c r="DO4312" s="158"/>
      <c r="DP4312" s="158"/>
      <c r="DQ4312" s="158"/>
      <c r="DR4312" s="158"/>
      <c r="DS4312" s="160"/>
    </row>
    <row r="4313" spans="1:123" s="110" customFormat="1">
      <c r="A4313" s="184"/>
      <c r="B4313" s="180"/>
      <c r="D4313" s="192"/>
      <c r="E4313" s="157"/>
      <c r="F4313" s="158"/>
      <c r="G4313" s="158"/>
      <c r="H4313" s="158"/>
      <c r="I4313" s="158"/>
      <c r="J4313" s="158"/>
      <c r="K4313" s="158"/>
      <c r="L4313" s="158"/>
      <c r="M4313" s="158"/>
      <c r="N4313" s="158"/>
      <c r="O4313" s="158"/>
      <c r="P4313" s="158"/>
      <c r="Q4313" s="158"/>
      <c r="R4313" s="158"/>
      <c r="S4313" s="158"/>
      <c r="T4313" s="158"/>
      <c r="U4313" s="158"/>
      <c r="V4313" s="158"/>
      <c r="W4313" s="158"/>
      <c r="X4313" s="158"/>
      <c r="Y4313" s="158"/>
      <c r="Z4313" s="158"/>
      <c r="AA4313" s="158"/>
      <c r="AB4313" s="158"/>
      <c r="AC4313" s="158"/>
      <c r="AD4313" s="158"/>
      <c r="AE4313" s="158"/>
      <c r="AF4313" s="158"/>
      <c r="AG4313" s="158"/>
      <c r="AH4313" s="158"/>
      <c r="AI4313" s="158"/>
      <c r="AJ4313" s="158"/>
      <c r="AK4313" s="158"/>
      <c r="AL4313" s="158"/>
      <c r="AM4313" s="158"/>
      <c r="AN4313" s="158"/>
      <c r="AO4313" s="158"/>
      <c r="AP4313" s="158"/>
      <c r="AQ4313" s="158"/>
      <c r="AR4313" s="158"/>
      <c r="AS4313" s="158"/>
      <c r="AT4313" s="158"/>
      <c r="AU4313" s="158"/>
      <c r="AV4313" s="158"/>
      <c r="AW4313" s="158"/>
      <c r="AX4313" s="158"/>
      <c r="AY4313" s="158"/>
      <c r="AZ4313" s="158"/>
      <c r="BA4313" s="158"/>
      <c r="BB4313" s="158"/>
      <c r="BC4313" s="158"/>
      <c r="BD4313" s="159"/>
      <c r="BE4313" s="158"/>
      <c r="BF4313" s="158"/>
      <c r="BG4313" s="158"/>
      <c r="BH4313" s="158"/>
      <c r="BI4313" s="159"/>
      <c r="BJ4313" s="158"/>
      <c r="BK4313" s="158"/>
      <c r="BL4313" s="158"/>
      <c r="BM4313" s="158"/>
      <c r="BN4313" s="158"/>
      <c r="BO4313" s="158"/>
      <c r="BP4313" s="158"/>
      <c r="BQ4313" s="158"/>
      <c r="BR4313" s="158"/>
      <c r="BS4313" s="158"/>
      <c r="BT4313" s="158"/>
      <c r="BU4313" s="158"/>
      <c r="BV4313" s="158"/>
      <c r="BW4313" s="158"/>
      <c r="BX4313" s="158"/>
      <c r="BY4313" s="158"/>
      <c r="BZ4313" s="158"/>
      <c r="CA4313" s="158"/>
      <c r="CB4313" s="158"/>
      <c r="CC4313" s="158"/>
      <c r="CD4313" s="158"/>
      <c r="CE4313" s="158"/>
      <c r="CF4313" s="158"/>
      <c r="CG4313" s="158"/>
      <c r="CH4313" s="158"/>
      <c r="CI4313" s="158"/>
      <c r="CJ4313" s="158"/>
      <c r="CK4313" s="158"/>
      <c r="CL4313" s="158"/>
      <c r="CM4313" s="158"/>
      <c r="CN4313" s="158"/>
      <c r="CO4313" s="158"/>
      <c r="CP4313" s="158"/>
      <c r="CQ4313" s="158"/>
      <c r="CR4313" s="158"/>
      <c r="CS4313" s="158"/>
      <c r="CT4313" s="158"/>
      <c r="CU4313" s="158"/>
      <c r="CV4313" s="158"/>
      <c r="CW4313" s="158"/>
      <c r="CX4313" s="158"/>
      <c r="CY4313" s="158"/>
      <c r="CZ4313" s="158"/>
      <c r="DA4313" s="158"/>
      <c r="DB4313" s="158"/>
      <c r="DC4313" s="158"/>
      <c r="DD4313" s="158"/>
      <c r="DE4313" s="158"/>
      <c r="DF4313" s="158"/>
      <c r="DG4313" s="158"/>
      <c r="DH4313" s="158"/>
      <c r="DI4313" s="158"/>
      <c r="DJ4313" s="158"/>
      <c r="DK4313" s="158"/>
      <c r="DL4313" s="158"/>
      <c r="DM4313" s="158"/>
      <c r="DN4313" s="158"/>
      <c r="DO4313" s="158"/>
      <c r="DP4313" s="158"/>
      <c r="DQ4313" s="158"/>
      <c r="DR4313" s="158"/>
      <c r="DS4313" s="160"/>
    </row>
    <row r="4314" spans="1:123" s="110" customFormat="1">
      <c r="A4314" s="184"/>
      <c r="B4314" s="180"/>
      <c r="D4314" s="192"/>
      <c r="E4314" s="157"/>
      <c r="F4314" s="158"/>
      <c r="G4314" s="158"/>
      <c r="H4314" s="158"/>
      <c r="I4314" s="158"/>
      <c r="J4314" s="158"/>
      <c r="K4314" s="158"/>
      <c r="L4314" s="158"/>
      <c r="M4314" s="158"/>
      <c r="N4314" s="158"/>
      <c r="O4314" s="158"/>
      <c r="P4314" s="158"/>
      <c r="Q4314" s="158"/>
      <c r="R4314" s="158"/>
      <c r="S4314" s="158"/>
      <c r="T4314" s="158"/>
      <c r="U4314" s="158"/>
      <c r="V4314" s="158"/>
      <c r="W4314" s="158"/>
      <c r="X4314" s="158"/>
      <c r="Y4314" s="158"/>
      <c r="Z4314" s="158"/>
      <c r="AA4314" s="158"/>
      <c r="AB4314" s="158"/>
      <c r="AC4314" s="158"/>
      <c r="AD4314" s="158"/>
      <c r="AE4314" s="158"/>
      <c r="AF4314" s="158"/>
      <c r="AG4314" s="158"/>
      <c r="AH4314" s="158"/>
      <c r="AI4314" s="158"/>
      <c r="AJ4314" s="158"/>
      <c r="AK4314" s="158"/>
      <c r="AL4314" s="158"/>
      <c r="AM4314" s="158"/>
      <c r="AN4314" s="158"/>
      <c r="AO4314" s="158"/>
      <c r="AP4314" s="158"/>
      <c r="AQ4314" s="158"/>
      <c r="AR4314" s="158"/>
      <c r="AS4314" s="158"/>
      <c r="AT4314" s="158"/>
      <c r="AU4314" s="158"/>
      <c r="AV4314" s="158"/>
      <c r="AW4314" s="158"/>
      <c r="AX4314" s="158"/>
      <c r="AY4314" s="158"/>
      <c r="AZ4314" s="158"/>
      <c r="BA4314" s="158"/>
      <c r="BB4314" s="158"/>
      <c r="BC4314" s="158"/>
      <c r="BD4314" s="159"/>
      <c r="BE4314" s="158"/>
      <c r="BF4314" s="158"/>
      <c r="BG4314" s="158"/>
      <c r="BH4314" s="158"/>
      <c r="BI4314" s="159"/>
      <c r="BJ4314" s="158"/>
      <c r="BK4314" s="158"/>
      <c r="BL4314" s="158"/>
      <c r="BM4314" s="158"/>
      <c r="BN4314" s="158"/>
      <c r="BO4314" s="158"/>
      <c r="BP4314" s="158"/>
      <c r="BQ4314" s="158"/>
      <c r="BR4314" s="158"/>
      <c r="BS4314" s="158"/>
      <c r="BT4314" s="158"/>
      <c r="BU4314" s="158"/>
      <c r="BV4314" s="158"/>
      <c r="BW4314" s="158"/>
      <c r="BX4314" s="158"/>
      <c r="BY4314" s="158"/>
      <c r="BZ4314" s="158"/>
      <c r="CA4314" s="158"/>
      <c r="CB4314" s="158"/>
      <c r="CC4314" s="158"/>
      <c r="CD4314" s="158"/>
      <c r="CE4314" s="158"/>
      <c r="CF4314" s="158"/>
      <c r="CG4314" s="158"/>
      <c r="CH4314" s="158"/>
      <c r="CI4314" s="158"/>
      <c r="CJ4314" s="158"/>
      <c r="CK4314" s="158"/>
      <c r="CL4314" s="158"/>
      <c r="CM4314" s="158"/>
      <c r="CN4314" s="158"/>
      <c r="CO4314" s="158"/>
      <c r="CP4314" s="158"/>
      <c r="CQ4314" s="158"/>
      <c r="CR4314" s="158"/>
      <c r="CS4314" s="158"/>
      <c r="CT4314" s="158"/>
      <c r="CU4314" s="158"/>
      <c r="CV4314" s="158"/>
      <c r="CW4314" s="158"/>
      <c r="CX4314" s="158"/>
      <c r="CY4314" s="158"/>
      <c r="CZ4314" s="158"/>
      <c r="DA4314" s="158"/>
      <c r="DB4314" s="158"/>
      <c r="DC4314" s="158"/>
      <c r="DD4314" s="158"/>
      <c r="DE4314" s="158"/>
      <c r="DF4314" s="158"/>
      <c r="DG4314" s="158"/>
      <c r="DH4314" s="158"/>
      <c r="DI4314" s="158"/>
      <c r="DJ4314" s="158"/>
      <c r="DK4314" s="158"/>
      <c r="DL4314" s="158"/>
      <c r="DM4314" s="158"/>
      <c r="DN4314" s="158"/>
      <c r="DO4314" s="158"/>
      <c r="DP4314" s="158"/>
      <c r="DQ4314" s="158"/>
      <c r="DR4314" s="158"/>
      <c r="DS4314" s="160"/>
    </row>
    <row r="4315" spans="1:123" s="110" customFormat="1">
      <c r="A4315" s="184"/>
      <c r="B4315" s="180"/>
      <c r="D4315" s="192"/>
      <c r="E4315" s="157"/>
      <c r="F4315" s="158"/>
      <c r="G4315" s="158"/>
      <c r="H4315" s="158"/>
      <c r="I4315" s="158"/>
      <c r="J4315" s="158"/>
      <c r="K4315" s="158"/>
      <c r="L4315" s="158"/>
      <c r="M4315" s="158"/>
      <c r="N4315" s="158"/>
      <c r="O4315" s="158"/>
      <c r="P4315" s="158"/>
      <c r="Q4315" s="158"/>
      <c r="R4315" s="158"/>
      <c r="S4315" s="158"/>
      <c r="T4315" s="158"/>
      <c r="U4315" s="158"/>
      <c r="V4315" s="158"/>
      <c r="W4315" s="158"/>
      <c r="X4315" s="158"/>
      <c r="Y4315" s="158"/>
      <c r="Z4315" s="158"/>
      <c r="AA4315" s="158"/>
      <c r="AB4315" s="158"/>
      <c r="AC4315" s="158"/>
      <c r="AD4315" s="158"/>
      <c r="AE4315" s="158"/>
      <c r="AF4315" s="158"/>
      <c r="AG4315" s="158"/>
      <c r="AH4315" s="158"/>
      <c r="AI4315" s="158"/>
      <c r="AJ4315" s="158"/>
      <c r="AK4315" s="158"/>
      <c r="AL4315" s="158"/>
      <c r="AM4315" s="158"/>
      <c r="AN4315" s="158"/>
      <c r="AO4315" s="158"/>
      <c r="AP4315" s="158"/>
      <c r="AQ4315" s="158"/>
      <c r="AR4315" s="158"/>
      <c r="AS4315" s="158"/>
      <c r="AT4315" s="158"/>
      <c r="AU4315" s="158"/>
      <c r="AV4315" s="158"/>
      <c r="AW4315" s="158"/>
      <c r="AX4315" s="158"/>
      <c r="AY4315" s="158"/>
      <c r="AZ4315" s="158"/>
      <c r="BA4315" s="158"/>
      <c r="BB4315" s="158"/>
      <c r="BC4315" s="158"/>
      <c r="BD4315" s="159"/>
      <c r="BE4315" s="158"/>
      <c r="BF4315" s="158"/>
      <c r="BG4315" s="158"/>
      <c r="BH4315" s="158"/>
      <c r="BI4315" s="159"/>
      <c r="BJ4315" s="158"/>
      <c r="BK4315" s="158"/>
      <c r="BL4315" s="158"/>
      <c r="BM4315" s="158"/>
      <c r="BN4315" s="158"/>
      <c r="BO4315" s="158"/>
      <c r="BP4315" s="158"/>
      <c r="BQ4315" s="158"/>
      <c r="BR4315" s="158"/>
      <c r="BS4315" s="158"/>
      <c r="BT4315" s="158"/>
      <c r="BU4315" s="158"/>
      <c r="BV4315" s="158"/>
      <c r="BW4315" s="158"/>
      <c r="BX4315" s="158"/>
      <c r="BY4315" s="158"/>
      <c r="BZ4315" s="158"/>
      <c r="CA4315" s="158"/>
      <c r="CB4315" s="158"/>
      <c r="CC4315" s="158"/>
      <c r="CD4315" s="158"/>
      <c r="CE4315" s="158"/>
      <c r="CF4315" s="158"/>
      <c r="CG4315" s="158"/>
      <c r="CH4315" s="158"/>
      <c r="CI4315" s="158"/>
      <c r="CJ4315" s="158"/>
      <c r="CK4315" s="158"/>
      <c r="CL4315" s="158"/>
      <c r="CM4315" s="158"/>
      <c r="CN4315" s="158"/>
      <c r="CO4315" s="158"/>
      <c r="CP4315" s="158"/>
      <c r="CQ4315" s="158"/>
      <c r="CR4315" s="158"/>
      <c r="CS4315" s="158"/>
      <c r="CT4315" s="158"/>
      <c r="CU4315" s="158"/>
      <c r="CV4315" s="158"/>
      <c r="CW4315" s="158"/>
      <c r="CX4315" s="158"/>
      <c r="CY4315" s="158"/>
      <c r="CZ4315" s="158"/>
      <c r="DA4315" s="158"/>
      <c r="DB4315" s="158"/>
      <c r="DC4315" s="158"/>
      <c r="DD4315" s="158"/>
      <c r="DE4315" s="158"/>
      <c r="DF4315" s="158"/>
      <c r="DG4315" s="158"/>
      <c r="DH4315" s="158"/>
      <c r="DI4315" s="158"/>
      <c r="DJ4315" s="158"/>
      <c r="DK4315" s="158"/>
      <c r="DL4315" s="158"/>
      <c r="DM4315" s="158"/>
      <c r="DN4315" s="158"/>
      <c r="DO4315" s="158"/>
      <c r="DP4315" s="158"/>
      <c r="DQ4315" s="158"/>
      <c r="DR4315" s="158"/>
      <c r="DS4315" s="160"/>
    </row>
    <row r="4316" spans="1:123" s="110" customFormat="1">
      <c r="A4316" s="184"/>
      <c r="B4316" s="180"/>
      <c r="D4316" s="192"/>
      <c r="E4316" s="157"/>
      <c r="F4316" s="158"/>
      <c r="G4316" s="158"/>
      <c r="H4316" s="158"/>
      <c r="I4316" s="158"/>
      <c r="J4316" s="158"/>
      <c r="K4316" s="158"/>
      <c r="L4316" s="158"/>
      <c r="M4316" s="158"/>
      <c r="N4316" s="158"/>
      <c r="O4316" s="158"/>
      <c r="P4316" s="158"/>
      <c r="Q4316" s="158"/>
      <c r="R4316" s="158"/>
      <c r="S4316" s="158"/>
      <c r="T4316" s="158"/>
      <c r="U4316" s="158"/>
      <c r="V4316" s="158"/>
      <c r="W4316" s="158"/>
      <c r="X4316" s="158"/>
      <c r="Y4316" s="158"/>
      <c r="Z4316" s="158"/>
      <c r="AA4316" s="158"/>
      <c r="AB4316" s="158"/>
      <c r="AC4316" s="158"/>
      <c r="AD4316" s="158"/>
      <c r="AE4316" s="158"/>
      <c r="AF4316" s="158"/>
      <c r="AG4316" s="158"/>
      <c r="AH4316" s="158"/>
      <c r="AI4316" s="158"/>
      <c r="AJ4316" s="158"/>
      <c r="AK4316" s="158"/>
      <c r="AL4316" s="158"/>
      <c r="AM4316" s="158"/>
      <c r="AN4316" s="158"/>
      <c r="AO4316" s="158"/>
      <c r="AP4316" s="158"/>
      <c r="AQ4316" s="158"/>
      <c r="AR4316" s="158"/>
      <c r="AS4316" s="158"/>
      <c r="AT4316" s="158"/>
      <c r="AU4316" s="158"/>
      <c r="AV4316" s="158"/>
      <c r="AW4316" s="158"/>
      <c r="AX4316" s="158"/>
      <c r="AY4316" s="158"/>
      <c r="AZ4316" s="158"/>
      <c r="BA4316" s="158"/>
      <c r="BB4316" s="158"/>
      <c r="BC4316" s="158"/>
      <c r="BD4316" s="159"/>
      <c r="BE4316" s="158"/>
      <c r="BF4316" s="158"/>
      <c r="BG4316" s="158"/>
      <c r="BH4316" s="158"/>
      <c r="BI4316" s="159"/>
      <c r="BJ4316" s="158"/>
      <c r="BK4316" s="158"/>
      <c r="BL4316" s="158"/>
      <c r="BM4316" s="158"/>
      <c r="BN4316" s="158"/>
      <c r="BO4316" s="158"/>
      <c r="BP4316" s="158"/>
      <c r="BQ4316" s="158"/>
      <c r="BR4316" s="158"/>
      <c r="BS4316" s="158"/>
      <c r="BT4316" s="158"/>
      <c r="BU4316" s="158"/>
      <c r="BV4316" s="158"/>
      <c r="BW4316" s="158"/>
      <c r="BX4316" s="158"/>
      <c r="BY4316" s="158"/>
      <c r="BZ4316" s="158"/>
      <c r="CA4316" s="158"/>
      <c r="CB4316" s="158"/>
      <c r="CC4316" s="158"/>
      <c r="CD4316" s="158"/>
      <c r="CE4316" s="158"/>
      <c r="CF4316" s="158"/>
      <c r="CG4316" s="158"/>
      <c r="CH4316" s="158"/>
      <c r="CI4316" s="158"/>
      <c r="CJ4316" s="158"/>
      <c r="CK4316" s="158"/>
      <c r="CL4316" s="158"/>
      <c r="CM4316" s="158"/>
      <c r="CN4316" s="158"/>
      <c r="CO4316" s="158"/>
      <c r="CP4316" s="158"/>
      <c r="CQ4316" s="158"/>
      <c r="CR4316" s="158"/>
      <c r="CS4316" s="158"/>
      <c r="CT4316" s="158"/>
      <c r="CU4316" s="158"/>
      <c r="CV4316" s="158"/>
      <c r="CW4316" s="158"/>
      <c r="CX4316" s="158"/>
      <c r="CY4316" s="158"/>
      <c r="CZ4316" s="158"/>
      <c r="DA4316" s="158"/>
      <c r="DB4316" s="158"/>
      <c r="DC4316" s="158"/>
      <c r="DD4316" s="158"/>
      <c r="DE4316" s="158"/>
      <c r="DF4316" s="158"/>
      <c r="DG4316" s="158"/>
      <c r="DH4316" s="158"/>
      <c r="DI4316" s="158"/>
      <c r="DJ4316" s="158"/>
      <c r="DK4316" s="158"/>
      <c r="DL4316" s="158"/>
      <c r="DM4316" s="158"/>
      <c r="DN4316" s="158"/>
      <c r="DO4316" s="158"/>
      <c r="DP4316" s="158"/>
      <c r="DQ4316" s="158"/>
      <c r="DR4316" s="158"/>
      <c r="DS4316" s="160"/>
    </row>
    <row r="4317" spans="1:123" s="110" customFormat="1">
      <c r="A4317" s="184"/>
      <c r="B4317" s="180"/>
      <c r="D4317" s="192"/>
      <c r="E4317" s="157"/>
      <c r="F4317" s="158"/>
      <c r="G4317" s="158"/>
      <c r="H4317" s="158"/>
      <c r="I4317" s="158"/>
      <c r="J4317" s="158"/>
      <c r="K4317" s="158"/>
      <c r="L4317" s="158"/>
      <c r="M4317" s="158"/>
      <c r="N4317" s="158"/>
      <c r="O4317" s="158"/>
      <c r="P4317" s="158"/>
      <c r="Q4317" s="158"/>
      <c r="R4317" s="158"/>
      <c r="S4317" s="158"/>
      <c r="T4317" s="158"/>
      <c r="U4317" s="158"/>
      <c r="V4317" s="158"/>
      <c r="W4317" s="158"/>
      <c r="X4317" s="158"/>
      <c r="Y4317" s="158"/>
      <c r="Z4317" s="158"/>
      <c r="AA4317" s="158"/>
      <c r="AB4317" s="158"/>
      <c r="AC4317" s="158"/>
      <c r="AD4317" s="158"/>
      <c r="AE4317" s="158"/>
      <c r="AF4317" s="158"/>
      <c r="AG4317" s="158"/>
      <c r="AH4317" s="158"/>
      <c r="AI4317" s="158"/>
      <c r="AJ4317" s="158"/>
      <c r="AK4317" s="158"/>
      <c r="AL4317" s="158"/>
      <c r="AM4317" s="158"/>
      <c r="AN4317" s="158"/>
      <c r="AO4317" s="158"/>
      <c r="AP4317" s="158"/>
      <c r="AQ4317" s="158"/>
      <c r="AR4317" s="158"/>
      <c r="AS4317" s="158"/>
      <c r="AT4317" s="158"/>
      <c r="AU4317" s="158"/>
      <c r="AV4317" s="158"/>
      <c r="AW4317" s="158"/>
      <c r="AX4317" s="158"/>
      <c r="AY4317" s="158"/>
      <c r="AZ4317" s="158"/>
      <c r="BA4317" s="158"/>
      <c r="BB4317" s="158"/>
      <c r="BC4317" s="158"/>
      <c r="BD4317" s="159"/>
      <c r="BE4317" s="158"/>
      <c r="BF4317" s="158"/>
      <c r="BG4317" s="158"/>
      <c r="BH4317" s="158"/>
      <c r="BI4317" s="159"/>
      <c r="BJ4317" s="158"/>
      <c r="BK4317" s="158"/>
      <c r="BL4317" s="158"/>
      <c r="BM4317" s="158"/>
      <c r="BN4317" s="158"/>
      <c r="BO4317" s="158"/>
      <c r="BP4317" s="158"/>
      <c r="BQ4317" s="158"/>
      <c r="BR4317" s="158"/>
      <c r="BS4317" s="158"/>
      <c r="BT4317" s="158"/>
      <c r="BU4317" s="158"/>
      <c r="BV4317" s="158"/>
      <c r="BW4317" s="158"/>
      <c r="BX4317" s="158"/>
      <c r="BY4317" s="158"/>
      <c r="BZ4317" s="158"/>
      <c r="CA4317" s="158"/>
      <c r="CB4317" s="158"/>
      <c r="CC4317" s="158"/>
      <c r="CD4317" s="158"/>
      <c r="CE4317" s="158"/>
      <c r="CF4317" s="158"/>
      <c r="CG4317" s="158"/>
      <c r="CH4317" s="158"/>
      <c r="CI4317" s="158"/>
      <c r="CJ4317" s="158"/>
      <c r="CK4317" s="158"/>
      <c r="CL4317" s="158"/>
      <c r="CM4317" s="158"/>
      <c r="CN4317" s="158"/>
      <c r="CO4317" s="158"/>
      <c r="CP4317" s="158"/>
      <c r="CQ4317" s="158"/>
      <c r="CR4317" s="158"/>
      <c r="CS4317" s="158"/>
      <c r="CT4317" s="158"/>
      <c r="CU4317" s="158"/>
      <c r="CV4317" s="158"/>
      <c r="CW4317" s="158"/>
      <c r="CX4317" s="158"/>
      <c r="CY4317" s="158"/>
      <c r="CZ4317" s="158"/>
      <c r="DA4317" s="158"/>
      <c r="DB4317" s="158"/>
      <c r="DC4317" s="158"/>
      <c r="DD4317" s="158"/>
      <c r="DE4317" s="158"/>
      <c r="DF4317" s="158"/>
      <c r="DG4317" s="158"/>
      <c r="DH4317" s="158"/>
      <c r="DI4317" s="158"/>
      <c r="DJ4317" s="158"/>
      <c r="DK4317" s="158"/>
      <c r="DL4317" s="158"/>
      <c r="DM4317" s="158"/>
      <c r="DN4317" s="158"/>
      <c r="DO4317" s="158"/>
      <c r="DP4317" s="158"/>
      <c r="DQ4317" s="158"/>
      <c r="DR4317" s="158"/>
      <c r="DS4317" s="160"/>
    </row>
    <row r="4318" spans="1:123" s="110" customFormat="1">
      <c r="A4318" s="184"/>
      <c r="B4318" s="180"/>
      <c r="D4318" s="192"/>
      <c r="E4318" s="157"/>
      <c r="F4318" s="158"/>
      <c r="G4318" s="158"/>
      <c r="H4318" s="158"/>
      <c r="I4318" s="158"/>
      <c r="J4318" s="158"/>
      <c r="K4318" s="158"/>
      <c r="L4318" s="158"/>
      <c r="M4318" s="158"/>
      <c r="N4318" s="158"/>
      <c r="O4318" s="158"/>
      <c r="P4318" s="158"/>
      <c r="Q4318" s="158"/>
      <c r="R4318" s="158"/>
      <c r="S4318" s="158"/>
      <c r="T4318" s="158"/>
      <c r="U4318" s="158"/>
      <c r="V4318" s="158"/>
      <c r="W4318" s="158"/>
      <c r="X4318" s="158"/>
      <c r="Y4318" s="158"/>
      <c r="Z4318" s="158"/>
      <c r="AA4318" s="158"/>
      <c r="AB4318" s="158"/>
      <c r="AC4318" s="158"/>
      <c r="AD4318" s="158"/>
      <c r="AE4318" s="158"/>
      <c r="AF4318" s="158"/>
      <c r="AG4318" s="158"/>
      <c r="AH4318" s="158"/>
      <c r="AI4318" s="158"/>
      <c r="AJ4318" s="158"/>
      <c r="AK4318" s="158"/>
      <c r="AL4318" s="158"/>
      <c r="AM4318" s="158"/>
      <c r="AN4318" s="158"/>
      <c r="AO4318" s="158"/>
      <c r="AP4318" s="158"/>
      <c r="AQ4318" s="158"/>
      <c r="AR4318" s="158"/>
      <c r="AS4318" s="158"/>
      <c r="AT4318" s="158"/>
      <c r="AU4318" s="158"/>
      <c r="AV4318" s="158"/>
      <c r="AW4318" s="158"/>
      <c r="AX4318" s="158"/>
      <c r="AY4318" s="158"/>
      <c r="AZ4318" s="158"/>
      <c r="BA4318" s="158"/>
      <c r="BB4318" s="158"/>
      <c r="BC4318" s="158"/>
      <c r="BD4318" s="159"/>
      <c r="BE4318" s="158"/>
      <c r="BF4318" s="158"/>
      <c r="BG4318" s="158"/>
      <c r="BH4318" s="158"/>
      <c r="BI4318" s="159"/>
      <c r="BJ4318" s="158"/>
      <c r="BK4318" s="158"/>
      <c r="BL4318" s="158"/>
      <c r="BM4318" s="158"/>
      <c r="BN4318" s="158"/>
      <c r="BO4318" s="158"/>
      <c r="BP4318" s="158"/>
      <c r="BQ4318" s="158"/>
      <c r="BR4318" s="158"/>
      <c r="BS4318" s="158"/>
      <c r="BT4318" s="158"/>
      <c r="BU4318" s="158"/>
      <c r="BV4318" s="158"/>
      <c r="BW4318" s="158"/>
      <c r="BX4318" s="158"/>
      <c r="BY4318" s="158"/>
      <c r="BZ4318" s="158"/>
      <c r="CA4318" s="158"/>
      <c r="CB4318" s="158"/>
      <c r="CC4318" s="158"/>
      <c r="CD4318" s="158"/>
      <c r="CE4318" s="158"/>
      <c r="CF4318" s="158"/>
      <c r="CG4318" s="158"/>
      <c r="CH4318" s="158"/>
      <c r="CI4318" s="158"/>
      <c r="CJ4318" s="158"/>
      <c r="CK4318" s="158"/>
      <c r="CL4318" s="158"/>
      <c r="CM4318" s="158"/>
      <c r="CN4318" s="158"/>
      <c r="CO4318" s="158"/>
      <c r="CP4318" s="158"/>
      <c r="CQ4318" s="158"/>
      <c r="CR4318" s="158"/>
      <c r="CS4318" s="158"/>
      <c r="CT4318" s="158"/>
      <c r="CU4318" s="158"/>
      <c r="CV4318" s="158"/>
      <c r="CW4318" s="158"/>
      <c r="CX4318" s="158"/>
      <c r="CY4318" s="158"/>
      <c r="CZ4318" s="158"/>
      <c r="DA4318" s="158"/>
      <c r="DB4318" s="158"/>
      <c r="DC4318" s="158"/>
      <c r="DD4318" s="158"/>
      <c r="DE4318" s="158"/>
      <c r="DF4318" s="158"/>
      <c r="DG4318" s="158"/>
      <c r="DH4318" s="158"/>
      <c r="DI4318" s="158"/>
      <c r="DJ4318" s="158"/>
      <c r="DK4318" s="158"/>
      <c r="DL4318" s="158"/>
      <c r="DM4318" s="158"/>
      <c r="DN4318" s="158"/>
      <c r="DO4318" s="158"/>
      <c r="DP4318" s="158"/>
      <c r="DQ4318" s="158"/>
      <c r="DR4318" s="158"/>
      <c r="DS4318" s="160"/>
    </row>
    <row r="4319" spans="1:123" s="110" customFormat="1">
      <c r="A4319" s="184"/>
      <c r="B4319" s="180"/>
      <c r="D4319" s="192"/>
      <c r="E4319" s="157"/>
      <c r="F4319" s="158"/>
      <c r="G4319" s="158"/>
      <c r="H4319" s="158"/>
      <c r="I4319" s="158"/>
      <c r="J4319" s="158"/>
      <c r="K4319" s="158"/>
      <c r="L4319" s="158"/>
      <c r="M4319" s="158"/>
      <c r="N4319" s="158"/>
      <c r="O4319" s="158"/>
      <c r="P4319" s="158"/>
      <c r="Q4319" s="158"/>
      <c r="R4319" s="158"/>
      <c r="S4319" s="158"/>
      <c r="T4319" s="158"/>
      <c r="U4319" s="158"/>
      <c r="V4319" s="158"/>
      <c r="W4319" s="158"/>
      <c r="X4319" s="158"/>
      <c r="Y4319" s="158"/>
      <c r="Z4319" s="158"/>
      <c r="AA4319" s="158"/>
      <c r="AB4319" s="158"/>
      <c r="AC4319" s="158"/>
      <c r="AD4319" s="158"/>
      <c r="AE4319" s="158"/>
      <c r="AF4319" s="158"/>
      <c r="AG4319" s="158"/>
      <c r="AH4319" s="158"/>
      <c r="AI4319" s="158"/>
      <c r="AJ4319" s="158"/>
      <c r="AK4319" s="158"/>
      <c r="AL4319" s="158"/>
      <c r="AM4319" s="158"/>
      <c r="AN4319" s="158"/>
      <c r="AO4319" s="158"/>
      <c r="AP4319" s="158"/>
      <c r="AQ4319" s="158"/>
      <c r="AR4319" s="158"/>
      <c r="AS4319" s="158"/>
      <c r="AT4319" s="158"/>
      <c r="AU4319" s="158"/>
      <c r="AV4319" s="158"/>
      <c r="AW4319" s="158"/>
      <c r="AX4319" s="158"/>
      <c r="AY4319" s="158"/>
      <c r="AZ4319" s="158"/>
      <c r="BA4319" s="158"/>
      <c r="BB4319" s="158"/>
      <c r="BC4319" s="158"/>
      <c r="BD4319" s="159"/>
      <c r="BE4319" s="158"/>
      <c r="BF4319" s="158"/>
      <c r="BG4319" s="158"/>
      <c r="BH4319" s="158"/>
      <c r="BI4319" s="159"/>
      <c r="BJ4319" s="158"/>
      <c r="BK4319" s="158"/>
      <c r="BL4319" s="158"/>
      <c r="BM4319" s="158"/>
      <c r="BN4319" s="158"/>
      <c r="BO4319" s="158"/>
      <c r="BP4319" s="158"/>
      <c r="BQ4319" s="158"/>
      <c r="BR4319" s="158"/>
      <c r="BS4319" s="158"/>
      <c r="BT4319" s="158"/>
      <c r="BU4319" s="158"/>
      <c r="BV4319" s="158"/>
      <c r="BW4319" s="158"/>
      <c r="BX4319" s="158"/>
      <c r="BY4319" s="158"/>
      <c r="BZ4319" s="158"/>
      <c r="CA4319" s="158"/>
      <c r="CB4319" s="158"/>
      <c r="CC4319" s="158"/>
      <c r="CD4319" s="158"/>
      <c r="CE4319" s="158"/>
      <c r="CF4319" s="158"/>
      <c r="CG4319" s="158"/>
      <c r="CH4319" s="158"/>
      <c r="CI4319" s="158"/>
      <c r="CJ4319" s="158"/>
      <c r="CK4319" s="158"/>
      <c r="CL4319" s="158"/>
      <c r="CM4319" s="158"/>
      <c r="CN4319" s="158"/>
      <c r="CO4319" s="158"/>
      <c r="CP4319" s="158"/>
      <c r="CQ4319" s="158"/>
      <c r="CR4319" s="158"/>
      <c r="CS4319" s="158"/>
      <c r="CT4319" s="158"/>
      <c r="CU4319" s="158"/>
      <c r="CV4319" s="158"/>
      <c r="CW4319" s="158"/>
      <c r="CX4319" s="158"/>
      <c r="CY4319" s="158"/>
      <c r="CZ4319" s="158"/>
      <c r="DA4319" s="158"/>
      <c r="DB4319" s="158"/>
      <c r="DC4319" s="158"/>
      <c r="DD4319" s="158"/>
      <c r="DE4319" s="158"/>
      <c r="DF4319" s="158"/>
      <c r="DG4319" s="158"/>
      <c r="DH4319" s="158"/>
      <c r="DI4319" s="158"/>
      <c r="DJ4319" s="158"/>
      <c r="DK4319" s="158"/>
      <c r="DL4319" s="158"/>
      <c r="DM4319" s="158"/>
      <c r="DN4319" s="158"/>
      <c r="DO4319" s="158"/>
      <c r="DP4319" s="158"/>
      <c r="DQ4319" s="158"/>
      <c r="DR4319" s="158"/>
      <c r="DS4319" s="160"/>
    </row>
    <row r="4320" spans="1:123" s="110" customFormat="1">
      <c r="A4320" s="184"/>
      <c r="B4320" s="180"/>
      <c r="D4320" s="192"/>
      <c r="E4320" s="157"/>
      <c r="F4320" s="158"/>
      <c r="G4320" s="158"/>
      <c r="H4320" s="158"/>
      <c r="I4320" s="158"/>
      <c r="J4320" s="158"/>
      <c r="K4320" s="158"/>
      <c r="L4320" s="158"/>
      <c r="M4320" s="158"/>
      <c r="N4320" s="158"/>
      <c r="O4320" s="158"/>
      <c r="P4320" s="158"/>
      <c r="Q4320" s="158"/>
      <c r="R4320" s="158"/>
      <c r="S4320" s="158"/>
      <c r="T4320" s="158"/>
      <c r="U4320" s="158"/>
      <c r="V4320" s="158"/>
      <c r="W4320" s="158"/>
      <c r="X4320" s="158"/>
      <c r="Y4320" s="158"/>
      <c r="Z4320" s="158"/>
      <c r="AA4320" s="158"/>
      <c r="AB4320" s="158"/>
      <c r="AC4320" s="158"/>
      <c r="AD4320" s="158"/>
      <c r="AE4320" s="158"/>
      <c r="AF4320" s="158"/>
      <c r="AG4320" s="158"/>
      <c r="AH4320" s="158"/>
      <c r="AI4320" s="158"/>
      <c r="AJ4320" s="158"/>
      <c r="AK4320" s="158"/>
      <c r="AL4320" s="158"/>
      <c r="AM4320" s="158"/>
      <c r="AN4320" s="158"/>
      <c r="AO4320" s="158"/>
      <c r="AP4320" s="158"/>
      <c r="AQ4320" s="158"/>
      <c r="AR4320" s="158"/>
      <c r="AS4320" s="158"/>
      <c r="AT4320" s="158"/>
      <c r="AU4320" s="158"/>
      <c r="AV4320" s="158"/>
      <c r="AW4320" s="158"/>
      <c r="AX4320" s="158"/>
      <c r="AY4320" s="158"/>
      <c r="AZ4320" s="158"/>
      <c r="BA4320" s="158"/>
      <c r="BB4320" s="158"/>
      <c r="BC4320" s="158"/>
      <c r="BD4320" s="159"/>
      <c r="BE4320" s="158"/>
      <c r="BF4320" s="158"/>
      <c r="BG4320" s="158"/>
      <c r="BH4320" s="158"/>
      <c r="BI4320" s="159"/>
      <c r="BJ4320" s="158"/>
      <c r="BK4320" s="158"/>
      <c r="BL4320" s="158"/>
      <c r="BM4320" s="158"/>
      <c r="BN4320" s="158"/>
      <c r="BO4320" s="158"/>
      <c r="BP4320" s="158"/>
      <c r="BQ4320" s="158"/>
      <c r="BR4320" s="158"/>
      <c r="BS4320" s="158"/>
      <c r="BT4320" s="158"/>
      <c r="BU4320" s="158"/>
      <c r="BV4320" s="158"/>
      <c r="BW4320" s="158"/>
      <c r="BX4320" s="158"/>
      <c r="BY4320" s="158"/>
      <c r="BZ4320" s="158"/>
      <c r="CA4320" s="158"/>
      <c r="CB4320" s="158"/>
      <c r="CC4320" s="158"/>
      <c r="CD4320" s="158"/>
      <c r="CE4320" s="158"/>
      <c r="CF4320" s="158"/>
      <c r="CG4320" s="158"/>
      <c r="CH4320" s="158"/>
      <c r="CI4320" s="158"/>
      <c r="CJ4320" s="158"/>
      <c r="CK4320" s="158"/>
      <c r="CL4320" s="158"/>
      <c r="CM4320" s="158"/>
      <c r="CN4320" s="158"/>
      <c r="CO4320" s="158"/>
      <c r="CP4320" s="158"/>
      <c r="CQ4320" s="158"/>
      <c r="CR4320" s="158"/>
      <c r="CS4320" s="158"/>
      <c r="CT4320" s="158"/>
      <c r="CU4320" s="158"/>
      <c r="CV4320" s="158"/>
      <c r="CW4320" s="158"/>
      <c r="CX4320" s="158"/>
      <c r="CY4320" s="158"/>
      <c r="CZ4320" s="158"/>
      <c r="DA4320" s="158"/>
      <c r="DB4320" s="158"/>
      <c r="DC4320" s="158"/>
      <c r="DD4320" s="158"/>
      <c r="DE4320" s="158"/>
      <c r="DF4320" s="158"/>
      <c r="DG4320" s="158"/>
      <c r="DH4320" s="158"/>
      <c r="DI4320" s="158"/>
      <c r="DJ4320" s="158"/>
      <c r="DK4320" s="158"/>
      <c r="DL4320" s="158"/>
      <c r="DM4320" s="158"/>
      <c r="DN4320" s="158"/>
      <c r="DO4320" s="158"/>
      <c r="DP4320" s="158"/>
      <c r="DQ4320" s="158"/>
      <c r="DR4320" s="158"/>
      <c r="DS4320" s="160"/>
    </row>
    <row r="4321" spans="1:123" s="110" customFormat="1">
      <c r="A4321" s="184"/>
      <c r="B4321" s="180"/>
      <c r="D4321" s="192"/>
      <c r="E4321" s="157"/>
      <c r="F4321" s="158"/>
      <c r="G4321" s="158"/>
      <c r="H4321" s="158"/>
      <c r="I4321" s="158"/>
      <c r="J4321" s="158"/>
      <c r="K4321" s="158"/>
      <c r="L4321" s="158"/>
      <c r="M4321" s="158"/>
      <c r="N4321" s="158"/>
      <c r="O4321" s="158"/>
      <c r="P4321" s="158"/>
      <c r="Q4321" s="158"/>
      <c r="R4321" s="158"/>
      <c r="S4321" s="158"/>
      <c r="T4321" s="158"/>
      <c r="U4321" s="158"/>
      <c r="V4321" s="158"/>
      <c r="W4321" s="158"/>
      <c r="X4321" s="158"/>
      <c r="Y4321" s="158"/>
      <c r="Z4321" s="158"/>
      <c r="AA4321" s="158"/>
      <c r="AB4321" s="158"/>
      <c r="AC4321" s="158"/>
      <c r="AD4321" s="158"/>
      <c r="AE4321" s="158"/>
      <c r="AF4321" s="158"/>
      <c r="AG4321" s="158"/>
      <c r="AH4321" s="158"/>
      <c r="AI4321" s="158"/>
      <c r="AJ4321" s="158"/>
      <c r="AK4321" s="158"/>
      <c r="AL4321" s="158"/>
      <c r="AM4321" s="158"/>
      <c r="AN4321" s="158"/>
      <c r="AO4321" s="158"/>
      <c r="AP4321" s="158"/>
      <c r="AQ4321" s="158"/>
      <c r="AR4321" s="158"/>
      <c r="AS4321" s="158"/>
      <c r="AT4321" s="158"/>
      <c r="AU4321" s="158"/>
      <c r="AV4321" s="158"/>
      <c r="AW4321" s="158"/>
      <c r="AX4321" s="158"/>
      <c r="AY4321" s="158"/>
      <c r="AZ4321" s="158"/>
      <c r="BA4321" s="158"/>
      <c r="BB4321" s="158"/>
      <c r="BC4321" s="158"/>
      <c r="BD4321" s="159"/>
      <c r="BE4321" s="158"/>
      <c r="BF4321" s="158"/>
      <c r="BG4321" s="158"/>
      <c r="BH4321" s="158"/>
      <c r="BI4321" s="159"/>
      <c r="BJ4321" s="158"/>
      <c r="BK4321" s="158"/>
      <c r="BL4321" s="158"/>
      <c r="BM4321" s="158"/>
      <c r="BN4321" s="158"/>
      <c r="BO4321" s="158"/>
      <c r="BP4321" s="158"/>
      <c r="BQ4321" s="158"/>
      <c r="BR4321" s="158"/>
      <c r="BS4321" s="158"/>
      <c r="BT4321" s="158"/>
      <c r="BU4321" s="158"/>
      <c r="BV4321" s="158"/>
      <c r="BW4321" s="158"/>
      <c r="BX4321" s="158"/>
      <c r="BY4321" s="158"/>
      <c r="BZ4321" s="158"/>
      <c r="CA4321" s="158"/>
      <c r="CB4321" s="158"/>
      <c r="CC4321" s="158"/>
      <c r="CD4321" s="158"/>
      <c r="CE4321" s="158"/>
      <c r="CF4321" s="158"/>
      <c r="CG4321" s="158"/>
      <c r="CH4321" s="158"/>
      <c r="CI4321" s="158"/>
      <c r="CJ4321" s="158"/>
      <c r="CK4321" s="158"/>
      <c r="CL4321" s="158"/>
      <c r="CM4321" s="158"/>
      <c r="CN4321" s="158"/>
      <c r="CO4321" s="158"/>
      <c r="CP4321" s="158"/>
      <c r="CQ4321" s="158"/>
      <c r="CR4321" s="158"/>
      <c r="CS4321" s="158"/>
      <c r="CT4321" s="158"/>
      <c r="CU4321" s="158"/>
      <c r="CV4321" s="158"/>
      <c r="CW4321" s="158"/>
      <c r="CX4321" s="158"/>
      <c r="CY4321" s="158"/>
      <c r="CZ4321" s="158"/>
      <c r="DA4321" s="158"/>
      <c r="DB4321" s="158"/>
      <c r="DC4321" s="158"/>
      <c r="DD4321" s="158"/>
      <c r="DE4321" s="158"/>
      <c r="DF4321" s="158"/>
      <c r="DG4321" s="158"/>
      <c r="DH4321" s="158"/>
      <c r="DI4321" s="158"/>
      <c r="DJ4321" s="158"/>
      <c r="DK4321" s="158"/>
      <c r="DL4321" s="158"/>
      <c r="DM4321" s="158"/>
      <c r="DN4321" s="158"/>
      <c r="DO4321" s="158"/>
      <c r="DP4321" s="158"/>
      <c r="DQ4321" s="158"/>
      <c r="DR4321" s="158"/>
      <c r="DS4321" s="160"/>
    </row>
    <row r="4322" spans="1:123" s="110" customFormat="1">
      <c r="A4322" s="184"/>
      <c r="B4322" s="180"/>
      <c r="D4322" s="192"/>
      <c r="E4322" s="157"/>
      <c r="F4322" s="158"/>
      <c r="G4322" s="158"/>
      <c r="H4322" s="158"/>
      <c r="I4322" s="158"/>
      <c r="J4322" s="158"/>
      <c r="K4322" s="158"/>
      <c r="L4322" s="158"/>
      <c r="M4322" s="158"/>
      <c r="N4322" s="158"/>
      <c r="O4322" s="158"/>
      <c r="P4322" s="158"/>
      <c r="Q4322" s="158"/>
      <c r="R4322" s="158"/>
      <c r="S4322" s="158"/>
      <c r="T4322" s="158"/>
      <c r="U4322" s="158"/>
      <c r="V4322" s="158"/>
      <c r="W4322" s="158"/>
      <c r="X4322" s="158"/>
      <c r="Y4322" s="158"/>
      <c r="Z4322" s="158"/>
      <c r="AA4322" s="158"/>
      <c r="AB4322" s="158"/>
      <c r="AC4322" s="158"/>
      <c r="AD4322" s="158"/>
      <c r="AE4322" s="158"/>
      <c r="AF4322" s="158"/>
      <c r="AG4322" s="158"/>
      <c r="AH4322" s="158"/>
      <c r="AI4322" s="158"/>
      <c r="AJ4322" s="158"/>
      <c r="AK4322" s="158"/>
      <c r="AL4322" s="158"/>
      <c r="AM4322" s="158"/>
      <c r="AN4322" s="158"/>
      <c r="AO4322" s="158"/>
      <c r="AP4322" s="158"/>
      <c r="AQ4322" s="158"/>
      <c r="AR4322" s="158"/>
      <c r="AS4322" s="158"/>
      <c r="AT4322" s="158"/>
      <c r="AU4322" s="158"/>
      <c r="AV4322" s="158"/>
      <c r="AW4322" s="158"/>
      <c r="AX4322" s="158"/>
      <c r="AY4322" s="158"/>
      <c r="AZ4322" s="158"/>
      <c r="BA4322" s="158"/>
      <c r="BB4322" s="158"/>
      <c r="BC4322" s="158"/>
      <c r="BD4322" s="159"/>
      <c r="BE4322" s="158"/>
      <c r="BF4322" s="158"/>
      <c r="BG4322" s="158"/>
      <c r="BH4322" s="158"/>
      <c r="BI4322" s="159"/>
      <c r="BJ4322" s="158"/>
      <c r="BK4322" s="158"/>
      <c r="BL4322" s="158"/>
      <c r="BM4322" s="158"/>
      <c r="BN4322" s="158"/>
      <c r="BO4322" s="158"/>
      <c r="BP4322" s="158"/>
      <c r="BQ4322" s="158"/>
      <c r="BR4322" s="158"/>
      <c r="BS4322" s="158"/>
      <c r="BT4322" s="158"/>
      <c r="BU4322" s="158"/>
      <c r="BV4322" s="158"/>
      <c r="BW4322" s="158"/>
      <c r="BX4322" s="158"/>
      <c r="BY4322" s="158"/>
      <c r="BZ4322" s="158"/>
      <c r="CA4322" s="158"/>
      <c r="CB4322" s="158"/>
      <c r="CC4322" s="158"/>
      <c r="CD4322" s="158"/>
      <c r="CE4322" s="158"/>
      <c r="CF4322" s="158"/>
      <c r="CG4322" s="158"/>
      <c r="CH4322" s="158"/>
      <c r="CI4322" s="158"/>
      <c r="CJ4322" s="158"/>
      <c r="CK4322" s="158"/>
      <c r="CL4322" s="158"/>
      <c r="CM4322" s="158"/>
      <c r="CN4322" s="158"/>
      <c r="CO4322" s="158"/>
      <c r="CP4322" s="158"/>
      <c r="CQ4322" s="158"/>
      <c r="CR4322" s="158"/>
      <c r="CS4322" s="158"/>
      <c r="CT4322" s="158"/>
      <c r="CU4322" s="158"/>
      <c r="CV4322" s="158"/>
      <c r="CW4322" s="158"/>
      <c r="CX4322" s="158"/>
      <c r="CY4322" s="158"/>
      <c r="CZ4322" s="158"/>
      <c r="DA4322" s="158"/>
      <c r="DB4322" s="158"/>
      <c r="DC4322" s="158"/>
      <c r="DD4322" s="158"/>
      <c r="DE4322" s="158"/>
      <c r="DF4322" s="158"/>
      <c r="DG4322" s="158"/>
      <c r="DH4322" s="158"/>
      <c r="DI4322" s="158"/>
      <c r="DJ4322" s="158"/>
      <c r="DK4322" s="158"/>
      <c r="DL4322" s="158"/>
      <c r="DM4322" s="158"/>
      <c r="DN4322" s="158"/>
      <c r="DO4322" s="158"/>
      <c r="DP4322" s="158"/>
      <c r="DQ4322" s="158"/>
      <c r="DR4322" s="158"/>
      <c r="DS4322" s="160"/>
    </row>
    <row r="4323" spans="1:123" s="110" customFormat="1">
      <c r="A4323" s="184"/>
      <c r="B4323" s="180"/>
      <c r="D4323" s="192"/>
      <c r="E4323" s="157"/>
      <c r="F4323" s="158"/>
      <c r="G4323" s="158"/>
      <c r="H4323" s="158"/>
      <c r="I4323" s="158"/>
      <c r="J4323" s="158"/>
      <c r="K4323" s="158"/>
      <c r="L4323" s="158"/>
      <c r="M4323" s="158"/>
      <c r="N4323" s="158"/>
      <c r="O4323" s="158"/>
      <c r="P4323" s="158"/>
      <c r="Q4323" s="158"/>
      <c r="R4323" s="158"/>
      <c r="S4323" s="158"/>
      <c r="T4323" s="158"/>
      <c r="U4323" s="158"/>
      <c r="V4323" s="158"/>
      <c r="W4323" s="158"/>
      <c r="X4323" s="158"/>
      <c r="Y4323" s="158"/>
      <c r="Z4323" s="158"/>
      <c r="AA4323" s="158"/>
      <c r="AB4323" s="158"/>
      <c r="AC4323" s="158"/>
      <c r="AD4323" s="158"/>
      <c r="AE4323" s="158"/>
      <c r="AF4323" s="158"/>
      <c r="AG4323" s="158"/>
      <c r="AH4323" s="158"/>
      <c r="AI4323" s="158"/>
      <c r="AJ4323" s="158"/>
      <c r="AK4323" s="158"/>
      <c r="AL4323" s="158"/>
      <c r="AM4323" s="158"/>
      <c r="AN4323" s="158"/>
      <c r="AO4323" s="158"/>
      <c r="AP4323" s="158"/>
      <c r="AQ4323" s="158"/>
      <c r="AR4323" s="158"/>
      <c r="AS4323" s="158"/>
      <c r="AT4323" s="158"/>
      <c r="AU4323" s="158"/>
      <c r="AV4323" s="158"/>
      <c r="AW4323" s="158"/>
      <c r="AX4323" s="158"/>
      <c r="AY4323" s="158"/>
      <c r="AZ4323" s="158"/>
      <c r="BA4323" s="158"/>
      <c r="BB4323" s="158"/>
      <c r="BC4323" s="158"/>
      <c r="BD4323" s="159"/>
      <c r="BE4323" s="158"/>
      <c r="BF4323" s="158"/>
      <c r="BG4323" s="158"/>
      <c r="BH4323" s="158"/>
      <c r="BI4323" s="159"/>
      <c r="BJ4323" s="158"/>
      <c r="BK4323" s="158"/>
      <c r="BL4323" s="158"/>
      <c r="BM4323" s="158"/>
      <c r="BN4323" s="158"/>
      <c r="BO4323" s="158"/>
      <c r="BP4323" s="158"/>
      <c r="BQ4323" s="158"/>
      <c r="BR4323" s="158"/>
      <c r="BS4323" s="158"/>
      <c r="BT4323" s="158"/>
      <c r="BU4323" s="158"/>
      <c r="BV4323" s="158"/>
      <c r="BW4323" s="158"/>
      <c r="BX4323" s="158"/>
      <c r="BY4323" s="158"/>
      <c r="BZ4323" s="158"/>
      <c r="CA4323" s="158"/>
      <c r="CB4323" s="158"/>
      <c r="CC4323" s="158"/>
      <c r="CD4323" s="158"/>
      <c r="CE4323" s="158"/>
      <c r="CF4323" s="158"/>
      <c r="CG4323" s="158"/>
      <c r="CH4323" s="158"/>
      <c r="CI4323" s="158"/>
      <c r="CJ4323" s="158"/>
      <c r="CK4323" s="158"/>
      <c r="CL4323" s="158"/>
      <c r="CM4323" s="158"/>
      <c r="CN4323" s="158"/>
      <c r="CO4323" s="158"/>
      <c r="CP4323" s="158"/>
      <c r="CQ4323" s="158"/>
      <c r="CR4323" s="158"/>
      <c r="CS4323" s="158"/>
      <c r="CT4323" s="158"/>
      <c r="CU4323" s="158"/>
      <c r="CV4323" s="158"/>
      <c r="CW4323" s="158"/>
      <c r="CX4323" s="158"/>
      <c r="CY4323" s="158"/>
      <c r="CZ4323" s="158"/>
      <c r="DA4323" s="158"/>
      <c r="DB4323" s="158"/>
      <c r="DC4323" s="158"/>
      <c r="DD4323" s="158"/>
      <c r="DE4323" s="158"/>
      <c r="DF4323" s="158"/>
      <c r="DG4323" s="158"/>
      <c r="DH4323" s="158"/>
      <c r="DI4323" s="158"/>
      <c r="DJ4323" s="158"/>
      <c r="DK4323" s="158"/>
      <c r="DL4323" s="158"/>
      <c r="DM4323" s="158"/>
      <c r="DN4323" s="158"/>
      <c r="DO4323" s="158"/>
      <c r="DP4323" s="158"/>
      <c r="DQ4323" s="158"/>
      <c r="DR4323" s="158"/>
      <c r="DS4323" s="160"/>
    </row>
    <row r="4324" spans="1:123" s="110" customFormat="1">
      <c r="A4324" s="184"/>
      <c r="B4324" s="180"/>
      <c r="D4324" s="192"/>
      <c r="E4324" s="157"/>
      <c r="F4324" s="158"/>
      <c r="G4324" s="158"/>
      <c r="H4324" s="158"/>
      <c r="I4324" s="158"/>
      <c r="J4324" s="158"/>
      <c r="K4324" s="158"/>
      <c r="L4324" s="158"/>
      <c r="M4324" s="158"/>
      <c r="N4324" s="158"/>
      <c r="O4324" s="158"/>
      <c r="P4324" s="158"/>
      <c r="Q4324" s="158"/>
      <c r="R4324" s="158"/>
      <c r="S4324" s="158"/>
      <c r="T4324" s="158"/>
      <c r="U4324" s="158"/>
      <c r="V4324" s="158"/>
      <c r="W4324" s="158"/>
      <c r="X4324" s="158"/>
      <c r="Y4324" s="158"/>
      <c r="Z4324" s="158"/>
      <c r="AA4324" s="158"/>
      <c r="AB4324" s="158"/>
      <c r="AC4324" s="158"/>
      <c r="AD4324" s="158"/>
      <c r="AE4324" s="158"/>
      <c r="AF4324" s="158"/>
      <c r="AG4324" s="158"/>
      <c r="AH4324" s="158"/>
      <c r="AI4324" s="158"/>
      <c r="AJ4324" s="158"/>
      <c r="AK4324" s="158"/>
      <c r="AL4324" s="158"/>
      <c r="AM4324" s="158"/>
      <c r="AN4324" s="158"/>
      <c r="AO4324" s="158"/>
      <c r="AP4324" s="158"/>
      <c r="AQ4324" s="158"/>
      <c r="AR4324" s="158"/>
      <c r="AS4324" s="158"/>
      <c r="AT4324" s="158"/>
      <c r="AU4324" s="158"/>
      <c r="AV4324" s="158"/>
      <c r="AW4324" s="158"/>
      <c r="AX4324" s="158"/>
      <c r="AY4324" s="158"/>
      <c r="AZ4324" s="158"/>
      <c r="BA4324" s="158"/>
      <c r="BB4324" s="158"/>
      <c r="BC4324" s="158"/>
      <c r="BD4324" s="159"/>
      <c r="BE4324" s="158"/>
      <c r="BF4324" s="158"/>
      <c r="BG4324" s="158"/>
      <c r="BH4324" s="158"/>
      <c r="BI4324" s="159"/>
      <c r="BJ4324" s="158"/>
      <c r="BK4324" s="158"/>
      <c r="BL4324" s="158"/>
      <c r="BM4324" s="158"/>
      <c r="BN4324" s="158"/>
      <c r="BO4324" s="158"/>
      <c r="BP4324" s="158"/>
      <c r="BQ4324" s="158"/>
      <c r="BR4324" s="158"/>
      <c r="BS4324" s="158"/>
      <c r="BT4324" s="158"/>
      <c r="BU4324" s="158"/>
      <c r="BV4324" s="158"/>
      <c r="BW4324" s="158"/>
      <c r="BX4324" s="158"/>
      <c r="BY4324" s="158"/>
      <c r="BZ4324" s="158"/>
      <c r="CA4324" s="158"/>
      <c r="CB4324" s="158"/>
      <c r="CC4324" s="158"/>
      <c r="CD4324" s="158"/>
      <c r="CE4324" s="158"/>
      <c r="CF4324" s="158"/>
      <c r="CG4324" s="158"/>
      <c r="CH4324" s="158"/>
      <c r="CI4324" s="158"/>
      <c r="CJ4324" s="158"/>
      <c r="CK4324" s="158"/>
      <c r="CL4324" s="158"/>
      <c r="CM4324" s="158"/>
      <c r="CN4324" s="158"/>
      <c r="CO4324" s="158"/>
      <c r="CP4324" s="158"/>
      <c r="CQ4324" s="158"/>
      <c r="CR4324" s="158"/>
      <c r="CS4324" s="158"/>
      <c r="CT4324" s="158"/>
      <c r="CU4324" s="158"/>
      <c r="CV4324" s="158"/>
      <c r="CW4324" s="158"/>
      <c r="CX4324" s="158"/>
      <c r="CY4324" s="158"/>
      <c r="CZ4324" s="158"/>
      <c r="DA4324" s="158"/>
      <c r="DB4324" s="158"/>
      <c r="DC4324" s="158"/>
      <c r="DD4324" s="158"/>
      <c r="DE4324" s="158"/>
      <c r="DF4324" s="158"/>
      <c r="DG4324" s="158"/>
      <c r="DH4324" s="158"/>
      <c r="DI4324" s="158"/>
      <c r="DJ4324" s="158"/>
      <c r="DK4324" s="158"/>
      <c r="DL4324" s="158"/>
      <c r="DM4324" s="158"/>
      <c r="DN4324" s="158"/>
      <c r="DO4324" s="158"/>
      <c r="DP4324" s="158"/>
      <c r="DQ4324" s="158"/>
      <c r="DR4324" s="158"/>
      <c r="DS4324" s="160"/>
    </row>
    <row r="4325" spans="1:123" s="110" customFormat="1">
      <c r="A4325" s="184"/>
      <c r="B4325" s="180"/>
      <c r="D4325" s="192"/>
      <c r="E4325" s="157"/>
      <c r="F4325" s="158"/>
      <c r="G4325" s="158"/>
      <c r="H4325" s="158"/>
      <c r="I4325" s="158"/>
      <c r="J4325" s="158"/>
      <c r="K4325" s="158"/>
      <c r="L4325" s="158"/>
      <c r="M4325" s="158"/>
      <c r="N4325" s="158"/>
      <c r="O4325" s="158"/>
      <c r="P4325" s="158"/>
      <c r="Q4325" s="158"/>
      <c r="R4325" s="158"/>
      <c r="S4325" s="158"/>
      <c r="T4325" s="158"/>
      <c r="U4325" s="158"/>
      <c r="V4325" s="158"/>
      <c r="W4325" s="158"/>
      <c r="X4325" s="158"/>
      <c r="Y4325" s="158"/>
      <c r="Z4325" s="158"/>
      <c r="AA4325" s="158"/>
      <c r="AB4325" s="158"/>
      <c r="AC4325" s="158"/>
      <c r="AD4325" s="158"/>
      <c r="AE4325" s="158"/>
      <c r="AF4325" s="158"/>
      <c r="AG4325" s="158"/>
      <c r="AH4325" s="158"/>
      <c r="AI4325" s="158"/>
      <c r="AJ4325" s="158"/>
      <c r="AK4325" s="158"/>
      <c r="AL4325" s="158"/>
      <c r="AM4325" s="158"/>
      <c r="AN4325" s="158"/>
      <c r="AO4325" s="158"/>
      <c r="AP4325" s="158"/>
      <c r="AQ4325" s="158"/>
      <c r="AR4325" s="158"/>
      <c r="AS4325" s="158"/>
      <c r="AT4325" s="158"/>
      <c r="AU4325" s="158"/>
      <c r="AV4325" s="158"/>
      <c r="AW4325" s="158"/>
      <c r="AX4325" s="158"/>
      <c r="AY4325" s="158"/>
      <c r="AZ4325" s="158"/>
      <c r="BA4325" s="158"/>
      <c r="BB4325" s="158"/>
      <c r="BC4325" s="158"/>
      <c r="BD4325" s="159"/>
      <c r="BE4325" s="158"/>
      <c r="BF4325" s="158"/>
      <c r="BG4325" s="158"/>
      <c r="BH4325" s="158"/>
      <c r="BI4325" s="159"/>
      <c r="BJ4325" s="158"/>
      <c r="BK4325" s="158"/>
      <c r="BL4325" s="158"/>
      <c r="BM4325" s="158"/>
      <c r="BN4325" s="158"/>
      <c r="BO4325" s="158"/>
      <c r="BP4325" s="158"/>
      <c r="BQ4325" s="158"/>
      <c r="BR4325" s="158"/>
      <c r="BS4325" s="158"/>
      <c r="BT4325" s="158"/>
      <c r="BU4325" s="158"/>
      <c r="BV4325" s="158"/>
      <c r="BW4325" s="158"/>
      <c r="BX4325" s="158"/>
      <c r="BY4325" s="158"/>
      <c r="BZ4325" s="158"/>
      <c r="CA4325" s="158"/>
      <c r="CB4325" s="158"/>
      <c r="CC4325" s="158"/>
      <c r="CD4325" s="158"/>
      <c r="CE4325" s="158"/>
      <c r="CF4325" s="158"/>
      <c r="CG4325" s="158"/>
      <c r="CH4325" s="158"/>
      <c r="CI4325" s="158"/>
      <c r="CJ4325" s="158"/>
      <c r="CK4325" s="158"/>
      <c r="CL4325" s="158"/>
      <c r="CM4325" s="158"/>
      <c r="CN4325" s="158"/>
      <c r="CO4325" s="158"/>
      <c r="CP4325" s="158"/>
      <c r="CQ4325" s="158"/>
      <c r="CR4325" s="158"/>
      <c r="CS4325" s="158"/>
      <c r="CT4325" s="158"/>
      <c r="CU4325" s="158"/>
      <c r="CV4325" s="158"/>
      <c r="CW4325" s="158"/>
      <c r="CX4325" s="158"/>
      <c r="CY4325" s="158"/>
      <c r="CZ4325" s="158"/>
      <c r="DA4325" s="158"/>
      <c r="DB4325" s="158"/>
      <c r="DC4325" s="158"/>
      <c r="DD4325" s="158"/>
      <c r="DE4325" s="158"/>
      <c r="DF4325" s="158"/>
      <c r="DG4325" s="158"/>
      <c r="DH4325" s="158"/>
      <c r="DI4325" s="158"/>
      <c r="DJ4325" s="158"/>
      <c r="DK4325" s="158"/>
      <c r="DL4325" s="158"/>
      <c r="DM4325" s="158"/>
      <c r="DN4325" s="158"/>
      <c r="DO4325" s="158"/>
      <c r="DP4325" s="158"/>
      <c r="DQ4325" s="158"/>
      <c r="DR4325" s="158"/>
      <c r="DS4325" s="160"/>
    </row>
    <row r="4326" spans="1:123" s="110" customFormat="1">
      <c r="A4326" s="184"/>
      <c r="B4326" s="180"/>
      <c r="D4326" s="192"/>
      <c r="E4326" s="157"/>
      <c r="F4326" s="158"/>
      <c r="G4326" s="158"/>
      <c r="H4326" s="158"/>
      <c r="I4326" s="158"/>
      <c r="J4326" s="158"/>
      <c r="K4326" s="158"/>
      <c r="L4326" s="158"/>
      <c r="M4326" s="158"/>
      <c r="N4326" s="158"/>
      <c r="O4326" s="158"/>
      <c r="P4326" s="158"/>
      <c r="Q4326" s="158"/>
      <c r="R4326" s="158"/>
      <c r="S4326" s="158"/>
      <c r="T4326" s="158"/>
      <c r="U4326" s="158"/>
      <c r="V4326" s="158"/>
      <c r="W4326" s="158"/>
      <c r="X4326" s="158"/>
      <c r="Y4326" s="158"/>
      <c r="Z4326" s="158"/>
      <c r="AA4326" s="158"/>
      <c r="AB4326" s="158"/>
      <c r="AC4326" s="158"/>
      <c r="AD4326" s="158"/>
      <c r="AE4326" s="158"/>
      <c r="AF4326" s="158"/>
      <c r="AG4326" s="158"/>
      <c r="AH4326" s="158"/>
      <c r="AI4326" s="158"/>
      <c r="AJ4326" s="158"/>
      <c r="AK4326" s="158"/>
      <c r="AL4326" s="158"/>
      <c r="AM4326" s="158"/>
      <c r="AN4326" s="158"/>
      <c r="AO4326" s="158"/>
      <c r="AP4326" s="158"/>
      <c r="AQ4326" s="158"/>
      <c r="AR4326" s="158"/>
      <c r="AS4326" s="158"/>
      <c r="AT4326" s="158"/>
      <c r="AU4326" s="158"/>
      <c r="AV4326" s="158"/>
      <c r="AW4326" s="158"/>
      <c r="AX4326" s="158"/>
      <c r="AY4326" s="158"/>
      <c r="AZ4326" s="158"/>
      <c r="BA4326" s="158"/>
      <c r="BB4326" s="158"/>
      <c r="BC4326" s="158"/>
      <c r="BD4326" s="159"/>
      <c r="BE4326" s="158"/>
      <c r="BF4326" s="158"/>
      <c r="BG4326" s="158"/>
      <c r="BH4326" s="158"/>
      <c r="BI4326" s="159"/>
      <c r="BJ4326" s="158"/>
      <c r="BK4326" s="158"/>
      <c r="BL4326" s="158"/>
      <c r="BM4326" s="158"/>
      <c r="BN4326" s="158"/>
      <c r="BO4326" s="158"/>
      <c r="BP4326" s="158"/>
      <c r="BQ4326" s="158"/>
      <c r="BR4326" s="158"/>
      <c r="BS4326" s="158"/>
      <c r="BT4326" s="158"/>
      <c r="BU4326" s="158"/>
      <c r="BV4326" s="158"/>
      <c r="BW4326" s="158"/>
      <c r="BX4326" s="158"/>
      <c r="BY4326" s="158"/>
      <c r="BZ4326" s="158"/>
      <c r="CA4326" s="158"/>
      <c r="CB4326" s="158"/>
      <c r="CC4326" s="158"/>
      <c r="CD4326" s="158"/>
      <c r="CE4326" s="158"/>
      <c r="CF4326" s="158"/>
      <c r="CG4326" s="158"/>
      <c r="CH4326" s="158"/>
      <c r="CI4326" s="158"/>
      <c r="CJ4326" s="158"/>
      <c r="CK4326" s="158"/>
      <c r="CL4326" s="158"/>
      <c r="CM4326" s="158"/>
      <c r="CN4326" s="158"/>
      <c r="CO4326" s="158"/>
      <c r="CP4326" s="158"/>
      <c r="CQ4326" s="158"/>
      <c r="CR4326" s="158"/>
      <c r="CS4326" s="158"/>
      <c r="CT4326" s="158"/>
      <c r="CU4326" s="158"/>
      <c r="CV4326" s="158"/>
      <c r="CW4326" s="158"/>
      <c r="CX4326" s="158"/>
      <c r="CY4326" s="158"/>
      <c r="CZ4326" s="158"/>
      <c r="DA4326" s="158"/>
      <c r="DB4326" s="158"/>
      <c r="DC4326" s="158"/>
      <c r="DD4326" s="158"/>
      <c r="DE4326" s="158"/>
      <c r="DF4326" s="158"/>
      <c r="DG4326" s="158"/>
      <c r="DH4326" s="158"/>
      <c r="DI4326" s="158"/>
      <c r="DJ4326" s="158"/>
      <c r="DK4326" s="158"/>
      <c r="DL4326" s="158"/>
      <c r="DM4326" s="158"/>
      <c r="DN4326" s="158"/>
      <c r="DO4326" s="158"/>
      <c r="DP4326" s="158"/>
      <c r="DQ4326" s="158"/>
      <c r="DR4326" s="158"/>
      <c r="DS4326" s="160"/>
    </row>
    <row r="4327" spans="1:123" s="110" customFormat="1">
      <c r="A4327" s="184"/>
      <c r="B4327" s="180"/>
      <c r="D4327" s="192"/>
      <c r="E4327" s="157"/>
      <c r="F4327" s="158"/>
      <c r="G4327" s="158"/>
      <c r="H4327" s="158"/>
      <c r="I4327" s="158"/>
      <c r="J4327" s="158"/>
      <c r="K4327" s="158"/>
      <c r="L4327" s="158"/>
      <c r="M4327" s="158"/>
      <c r="N4327" s="158"/>
      <c r="O4327" s="158"/>
      <c r="P4327" s="158"/>
      <c r="Q4327" s="158"/>
      <c r="R4327" s="158"/>
      <c r="S4327" s="158"/>
      <c r="T4327" s="158"/>
      <c r="U4327" s="158"/>
      <c r="V4327" s="158"/>
      <c r="W4327" s="158"/>
      <c r="X4327" s="158"/>
      <c r="Y4327" s="158"/>
      <c r="Z4327" s="158"/>
      <c r="AA4327" s="158"/>
      <c r="AB4327" s="158"/>
      <c r="AC4327" s="158"/>
      <c r="AD4327" s="158"/>
      <c r="AE4327" s="158"/>
      <c r="AF4327" s="158"/>
      <c r="AG4327" s="158"/>
      <c r="AH4327" s="158"/>
      <c r="AI4327" s="158"/>
      <c r="AJ4327" s="158"/>
      <c r="AK4327" s="158"/>
      <c r="AL4327" s="158"/>
      <c r="AM4327" s="158"/>
      <c r="AN4327" s="158"/>
      <c r="AO4327" s="158"/>
      <c r="AP4327" s="158"/>
      <c r="AQ4327" s="158"/>
      <c r="AR4327" s="158"/>
      <c r="AS4327" s="158"/>
      <c r="AT4327" s="158"/>
      <c r="AU4327" s="158"/>
      <c r="AV4327" s="158"/>
      <c r="AW4327" s="158"/>
      <c r="AX4327" s="158"/>
      <c r="AY4327" s="158"/>
      <c r="AZ4327" s="158"/>
      <c r="BA4327" s="158"/>
      <c r="BB4327" s="158"/>
      <c r="BC4327" s="158"/>
      <c r="BD4327" s="159"/>
      <c r="BE4327" s="158"/>
      <c r="BF4327" s="158"/>
      <c r="BG4327" s="158"/>
      <c r="BH4327" s="158"/>
      <c r="BI4327" s="159"/>
      <c r="BJ4327" s="158"/>
      <c r="BK4327" s="158"/>
      <c r="BL4327" s="158"/>
      <c r="BM4327" s="158"/>
      <c r="BN4327" s="158"/>
      <c r="BO4327" s="158"/>
      <c r="BP4327" s="158"/>
      <c r="BQ4327" s="158"/>
      <c r="BR4327" s="158"/>
      <c r="BS4327" s="158"/>
      <c r="BT4327" s="158"/>
      <c r="BU4327" s="158"/>
      <c r="BV4327" s="158"/>
      <c r="BW4327" s="158"/>
      <c r="BX4327" s="158"/>
      <c r="BY4327" s="158"/>
      <c r="BZ4327" s="158"/>
      <c r="CA4327" s="158"/>
      <c r="CB4327" s="158"/>
      <c r="CC4327" s="158"/>
      <c r="CD4327" s="158"/>
      <c r="CE4327" s="158"/>
      <c r="CF4327" s="158"/>
      <c r="CG4327" s="158"/>
      <c r="CH4327" s="158"/>
      <c r="CI4327" s="158"/>
      <c r="CJ4327" s="158"/>
      <c r="CK4327" s="158"/>
      <c r="CL4327" s="158"/>
      <c r="CM4327" s="158"/>
      <c r="CN4327" s="158"/>
      <c r="CO4327" s="158"/>
      <c r="CP4327" s="158"/>
      <c r="CQ4327" s="158"/>
      <c r="CR4327" s="158"/>
      <c r="CS4327" s="158"/>
      <c r="CT4327" s="158"/>
      <c r="CU4327" s="158"/>
      <c r="CV4327" s="158"/>
      <c r="CW4327" s="158"/>
      <c r="CX4327" s="158"/>
      <c r="CY4327" s="158"/>
      <c r="CZ4327" s="158"/>
      <c r="DA4327" s="158"/>
      <c r="DB4327" s="158"/>
      <c r="DC4327" s="158"/>
      <c r="DD4327" s="158"/>
      <c r="DE4327" s="158"/>
      <c r="DF4327" s="158"/>
      <c r="DG4327" s="158"/>
      <c r="DH4327" s="158"/>
      <c r="DI4327" s="158"/>
      <c r="DJ4327" s="158"/>
      <c r="DK4327" s="158"/>
      <c r="DL4327" s="158"/>
      <c r="DM4327" s="158"/>
      <c r="DN4327" s="158"/>
      <c r="DO4327" s="158"/>
      <c r="DP4327" s="158"/>
      <c r="DQ4327" s="158"/>
      <c r="DR4327" s="158"/>
      <c r="DS4327" s="160"/>
    </row>
    <row r="4328" spans="1:123" s="110" customFormat="1">
      <c r="A4328" s="184"/>
      <c r="B4328" s="180"/>
      <c r="D4328" s="192"/>
      <c r="E4328" s="157"/>
      <c r="F4328" s="158"/>
      <c r="G4328" s="158"/>
      <c r="H4328" s="158"/>
      <c r="I4328" s="158"/>
      <c r="J4328" s="158"/>
      <c r="K4328" s="158"/>
      <c r="L4328" s="158"/>
      <c r="M4328" s="158"/>
      <c r="N4328" s="158"/>
      <c r="O4328" s="158"/>
      <c r="P4328" s="158"/>
      <c r="Q4328" s="158"/>
      <c r="R4328" s="158"/>
      <c r="S4328" s="158"/>
      <c r="T4328" s="158"/>
      <c r="U4328" s="158"/>
      <c r="V4328" s="158"/>
      <c r="W4328" s="158"/>
      <c r="X4328" s="158"/>
      <c r="Y4328" s="158"/>
      <c r="Z4328" s="158"/>
      <c r="AA4328" s="158"/>
      <c r="AB4328" s="158"/>
      <c r="AC4328" s="158"/>
      <c r="AD4328" s="158"/>
      <c r="AE4328" s="158"/>
      <c r="AF4328" s="158"/>
      <c r="AG4328" s="158"/>
      <c r="AH4328" s="158"/>
      <c r="AI4328" s="158"/>
      <c r="AJ4328" s="158"/>
      <c r="AK4328" s="158"/>
      <c r="AL4328" s="158"/>
      <c r="AM4328" s="158"/>
      <c r="AN4328" s="158"/>
      <c r="AO4328" s="158"/>
      <c r="AP4328" s="158"/>
      <c r="AQ4328" s="158"/>
      <c r="AR4328" s="158"/>
      <c r="AS4328" s="158"/>
      <c r="AT4328" s="158"/>
      <c r="AU4328" s="158"/>
      <c r="AV4328" s="158"/>
      <c r="AW4328" s="158"/>
      <c r="AX4328" s="158"/>
      <c r="AY4328" s="158"/>
      <c r="AZ4328" s="158"/>
      <c r="BA4328" s="158"/>
      <c r="BB4328" s="158"/>
      <c r="BC4328" s="158"/>
      <c r="BD4328" s="159"/>
      <c r="BE4328" s="158"/>
      <c r="BF4328" s="158"/>
      <c r="BG4328" s="158"/>
      <c r="BH4328" s="158"/>
      <c r="BI4328" s="159"/>
      <c r="BJ4328" s="158"/>
      <c r="BK4328" s="158"/>
      <c r="BL4328" s="158"/>
      <c r="BM4328" s="158"/>
      <c r="BN4328" s="158"/>
      <c r="BO4328" s="158"/>
      <c r="BP4328" s="158"/>
      <c r="BQ4328" s="158"/>
      <c r="BR4328" s="158"/>
      <c r="BS4328" s="158"/>
      <c r="BT4328" s="158"/>
      <c r="BU4328" s="158"/>
      <c r="BV4328" s="158"/>
      <c r="BW4328" s="158"/>
      <c r="BX4328" s="158"/>
      <c r="BY4328" s="158"/>
      <c r="BZ4328" s="158"/>
      <c r="CA4328" s="158"/>
      <c r="CB4328" s="158"/>
      <c r="CC4328" s="158"/>
      <c r="CD4328" s="158"/>
      <c r="CE4328" s="158"/>
      <c r="CF4328" s="158"/>
      <c r="CG4328" s="158"/>
      <c r="CH4328" s="158"/>
      <c r="CI4328" s="158"/>
      <c r="CJ4328" s="158"/>
      <c r="CK4328" s="158"/>
      <c r="CL4328" s="158"/>
      <c r="CM4328" s="158"/>
      <c r="CN4328" s="158"/>
      <c r="CO4328" s="158"/>
      <c r="CP4328" s="158"/>
      <c r="CQ4328" s="158"/>
      <c r="CR4328" s="158"/>
      <c r="CS4328" s="158"/>
      <c r="CT4328" s="158"/>
      <c r="CU4328" s="158"/>
      <c r="CV4328" s="158"/>
      <c r="CW4328" s="158"/>
      <c r="CX4328" s="158"/>
      <c r="CY4328" s="158"/>
      <c r="CZ4328" s="158"/>
      <c r="DA4328" s="158"/>
      <c r="DB4328" s="158"/>
      <c r="DC4328" s="158"/>
      <c r="DD4328" s="158"/>
      <c r="DE4328" s="158"/>
      <c r="DF4328" s="158"/>
      <c r="DG4328" s="158"/>
      <c r="DH4328" s="158"/>
      <c r="DI4328" s="158"/>
      <c r="DJ4328" s="158"/>
      <c r="DK4328" s="158"/>
      <c r="DL4328" s="158"/>
      <c r="DM4328" s="158"/>
      <c r="DN4328" s="158"/>
      <c r="DO4328" s="158"/>
      <c r="DP4328" s="158"/>
      <c r="DQ4328" s="158"/>
      <c r="DR4328" s="158"/>
      <c r="DS4328" s="160"/>
    </row>
    <row r="4329" spans="1:123" s="110" customFormat="1">
      <c r="A4329" s="184"/>
      <c r="B4329" s="180"/>
      <c r="D4329" s="192"/>
      <c r="E4329" s="157"/>
      <c r="F4329" s="158"/>
      <c r="G4329" s="158"/>
      <c r="H4329" s="158"/>
      <c r="I4329" s="158"/>
      <c r="J4329" s="158"/>
      <c r="K4329" s="158"/>
      <c r="L4329" s="158"/>
      <c r="M4329" s="158"/>
      <c r="N4329" s="158"/>
      <c r="O4329" s="158"/>
      <c r="P4329" s="158"/>
      <c r="Q4329" s="158"/>
      <c r="R4329" s="158"/>
      <c r="S4329" s="158"/>
      <c r="T4329" s="158"/>
      <c r="U4329" s="158"/>
      <c r="V4329" s="158"/>
      <c r="W4329" s="158"/>
      <c r="X4329" s="158"/>
      <c r="Y4329" s="158"/>
      <c r="Z4329" s="158"/>
      <c r="AA4329" s="158"/>
      <c r="AB4329" s="158"/>
      <c r="AC4329" s="158"/>
      <c r="AD4329" s="158"/>
      <c r="AE4329" s="158"/>
      <c r="AF4329" s="158"/>
      <c r="AG4329" s="158"/>
      <c r="AH4329" s="158"/>
      <c r="AI4329" s="158"/>
      <c r="AJ4329" s="158"/>
      <c r="AK4329" s="158"/>
      <c r="AL4329" s="158"/>
      <c r="AM4329" s="158"/>
      <c r="AN4329" s="158"/>
      <c r="AO4329" s="158"/>
      <c r="AP4329" s="158"/>
      <c r="AQ4329" s="158"/>
      <c r="AR4329" s="158"/>
      <c r="AS4329" s="158"/>
      <c r="AT4329" s="158"/>
      <c r="AU4329" s="158"/>
      <c r="AV4329" s="158"/>
      <c r="AW4329" s="158"/>
      <c r="AX4329" s="158"/>
      <c r="AY4329" s="158"/>
      <c r="AZ4329" s="158"/>
      <c r="BA4329" s="158"/>
      <c r="BB4329" s="158"/>
      <c r="BC4329" s="158"/>
      <c r="BD4329" s="159"/>
      <c r="BE4329" s="158"/>
      <c r="BF4329" s="158"/>
      <c r="BG4329" s="158"/>
      <c r="BH4329" s="158"/>
      <c r="BI4329" s="159"/>
      <c r="BJ4329" s="158"/>
      <c r="BK4329" s="158"/>
      <c r="BL4329" s="158"/>
      <c r="BM4329" s="158"/>
      <c r="BN4329" s="158"/>
      <c r="BO4329" s="158"/>
      <c r="BP4329" s="158"/>
      <c r="BQ4329" s="158"/>
      <c r="BR4329" s="158"/>
      <c r="BS4329" s="158"/>
      <c r="BT4329" s="158"/>
      <c r="BU4329" s="158"/>
      <c r="BV4329" s="158"/>
      <c r="BW4329" s="158"/>
      <c r="BX4329" s="158"/>
      <c r="BY4329" s="158"/>
      <c r="BZ4329" s="158"/>
      <c r="CA4329" s="158"/>
      <c r="CB4329" s="158"/>
      <c r="CC4329" s="158"/>
      <c r="CD4329" s="158"/>
      <c r="CE4329" s="158"/>
      <c r="CF4329" s="158"/>
      <c r="CG4329" s="158"/>
      <c r="CH4329" s="158"/>
      <c r="CI4329" s="158"/>
      <c r="CJ4329" s="158"/>
      <c r="CK4329" s="158"/>
      <c r="CL4329" s="158"/>
      <c r="CM4329" s="158"/>
      <c r="CN4329" s="158"/>
      <c r="CO4329" s="158"/>
      <c r="CP4329" s="158"/>
      <c r="CQ4329" s="158"/>
      <c r="CR4329" s="158"/>
      <c r="CS4329" s="158"/>
      <c r="CT4329" s="158"/>
      <c r="CU4329" s="158"/>
      <c r="CV4329" s="158"/>
      <c r="CW4329" s="158"/>
      <c r="CX4329" s="158"/>
      <c r="CY4329" s="158"/>
      <c r="CZ4329" s="158"/>
      <c r="DA4329" s="158"/>
      <c r="DB4329" s="158"/>
      <c r="DC4329" s="158"/>
      <c r="DD4329" s="158"/>
      <c r="DE4329" s="158"/>
      <c r="DF4329" s="158"/>
      <c r="DG4329" s="158"/>
      <c r="DH4329" s="158"/>
      <c r="DI4329" s="158"/>
      <c r="DJ4329" s="158"/>
      <c r="DK4329" s="158"/>
      <c r="DL4329" s="158"/>
      <c r="DM4329" s="158"/>
      <c r="DN4329" s="158"/>
      <c r="DO4329" s="158"/>
      <c r="DP4329" s="158"/>
      <c r="DQ4329" s="158"/>
      <c r="DR4329" s="158"/>
      <c r="DS4329" s="160"/>
    </row>
    <row r="4330" spans="1:123" s="110" customFormat="1">
      <c r="A4330" s="184"/>
      <c r="B4330" s="180"/>
      <c r="D4330" s="192"/>
      <c r="E4330" s="157"/>
      <c r="F4330" s="158"/>
      <c r="G4330" s="158"/>
      <c r="H4330" s="158"/>
      <c r="I4330" s="158"/>
      <c r="J4330" s="158"/>
      <c r="K4330" s="158"/>
      <c r="L4330" s="158"/>
      <c r="M4330" s="158"/>
      <c r="N4330" s="158"/>
      <c r="O4330" s="158"/>
      <c r="P4330" s="158"/>
      <c r="Q4330" s="158"/>
      <c r="R4330" s="158"/>
      <c r="S4330" s="158"/>
      <c r="T4330" s="158"/>
      <c r="U4330" s="158"/>
      <c r="V4330" s="158"/>
      <c r="W4330" s="158"/>
      <c r="X4330" s="158"/>
      <c r="Y4330" s="158"/>
      <c r="Z4330" s="158"/>
      <c r="AA4330" s="158"/>
      <c r="AB4330" s="158"/>
      <c r="AC4330" s="158"/>
      <c r="AD4330" s="158"/>
      <c r="AE4330" s="158"/>
      <c r="AF4330" s="158"/>
      <c r="AG4330" s="158"/>
      <c r="AH4330" s="158"/>
      <c r="AI4330" s="158"/>
      <c r="AJ4330" s="158"/>
      <c r="AK4330" s="158"/>
      <c r="AL4330" s="158"/>
      <c r="AM4330" s="158"/>
      <c r="AN4330" s="158"/>
      <c r="AO4330" s="158"/>
      <c r="AP4330" s="158"/>
      <c r="AQ4330" s="158"/>
      <c r="AR4330" s="158"/>
      <c r="AS4330" s="158"/>
      <c r="AT4330" s="158"/>
      <c r="AU4330" s="158"/>
      <c r="AV4330" s="158"/>
      <c r="AW4330" s="158"/>
      <c r="AX4330" s="158"/>
      <c r="AY4330" s="158"/>
      <c r="AZ4330" s="158"/>
      <c r="BA4330" s="158"/>
      <c r="BB4330" s="158"/>
      <c r="BC4330" s="158"/>
      <c r="BD4330" s="159"/>
      <c r="BE4330" s="158"/>
      <c r="BF4330" s="158"/>
      <c r="BG4330" s="158"/>
      <c r="BH4330" s="158"/>
      <c r="BI4330" s="159"/>
      <c r="BJ4330" s="158"/>
      <c r="BK4330" s="158"/>
      <c r="BL4330" s="158"/>
      <c r="BM4330" s="158"/>
      <c r="BN4330" s="158"/>
      <c r="BO4330" s="158"/>
      <c r="BP4330" s="158"/>
      <c r="BQ4330" s="158"/>
      <c r="BR4330" s="158"/>
      <c r="BS4330" s="158"/>
      <c r="BT4330" s="158"/>
      <c r="BU4330" s="158"/>
      <c r="BV4330" s="158"/>
      <c r="BW4330" s="158"/>
      <c r="BX4330" s="158"/>
      <c r="BY4330" s="158"/>
      <c r="BZ4330" s="158"/>
      <c r="CA4330" s="158"/>
      <c r="CB4330" s="158"/>
      <c r="CC4330" s="158"/>
      <c r="CD4330" s="158"/>
      <c r="CE4330" s="158"/>
      <c r="CF4330" s="158"/>
      <c r="CG4330" s="158"/>
      <c r="CH4330" s="158"/>
      <c r="CI4330" s="158"/>
      <c r="CJ4330" s="158"/>
      <c r="CK4330" s="158"/>
      <c r="CL4330" s="158"/>
      <c r="CM4330" s="158"/>
      <c r="CN4330" s="158"/>
      <c r="CO4330" s="158"/>
      <c r="CP4330" s="158"/>
      <c r="CQ4330" s="158"/>
      <c r="CR4330" s="158"/>
      <c r="CS4330" s="158"/>
      <c r="CT4330" s="158"/>
      <c r="CU4330" s="158"/>
      <c r="CV4330" s="158"/>
      <c r="CW4330" s="158"/>
      <c r="CX4330" s="158"/>
      <c r="CY4330" s="158"/>
      <c r="CZ4330" s="158"/>
      <c r="DA4330" s="158"/>
      <c r="DB4330" s="158"/>
      <c r="DC4330" s="158"/>
      <c r="DD4330" s="158"/>
      <c r="DE4330" s="158"/>
      <c r="DF4330" s="158"/>
      <c r="DG4330" s="158"/>
      <c r="DH4330" s="158"/>
      <c r="DI4330" s="158"/>
      <c r="DJ4330" s="158"/>
      <c r="DK4330" s="158"/>
      <c r="DL4330" s="158"/>
      <c r="DM4330" s="158"/>
      <c r="DN4330" s="158"/>
      <c r="DO4330" s="158"/>
      <c r="DP4330" s="158"/>
      <c r="DQ4330" s="158"/>
      <c r="DR4330" s="158"/>
      <c r="DS4330" s="160"/>
    </row>
    <row r="4331" spans="1:123" s="110" customFormat="1">
      <c r="A4331" s="184"/>
      <c r="B4331" s="180"/>
      <c r="D4331" s="192"/>
      <c r="E4331" s="157"/>
      <c r="F4331" s="158"/>
      <c r="G4331" s="158"/>
      <c r="H4331" s="158"/>
      <c r="I4331" s="158"/>
      <c r="J4331" s="158"/>
      <c r="K4331" s="158"/>
      <c r="L4331" s="158"/>
      <c r="M4331" s="158"/>
      <c r="N4331" s="158"/>
      <c r="O4331" s="158"/>
      <c r="P4331" s="158"/>
      <c r="Q4331" s="158"/>
      <c r="R4331" s="158"/>
      <c r="S4331" s="158"/>
      <c r="T4331" s="158"/>
      <c r="U4331" s="158"/>
      <c r="V4331" s="158"/>
      <c r="W4331" s="158"/>
      <c r="X4331" s="158"/>
      <c r="Y4331" s="158"/>
      <c r="Z4331" s="158"/>
      <c r="AA4331" s="158"/>
      <c r="AB4331" s="158"/>
      <c r="AC4331" s="158"/>
      <c r="AD4331" s="158"/>
      <c r="AE4331" s="158"/>
      <c r="AF4331" s="158"/>
      <c r="AG4331" s="158"/>
      <c r="AH4331" s="158"/>
      <c r="AI4331" s="158"/>
      <c r="AJ4331" s="158"/>
      <c r="AK4331" s="158"/>
      <c r="AL4331" s="158"/>
      <c r="AM4331" s="158"/>
      <c r="AN4331" s="158"/>
      <c r="AO4331" s="158"/>
      <c r="AP4331" s="158"/>
      <c r="AQ4331" s="158"/>
      <c r="AR4331" s="158"/>
      <c r="AS4331" s="158"/>
      <c r="AT4331" s="158"/>
      <c r="AU4331" s="158"/>
      <c r="AV4331" s="158"/>
      <c r="AW4331" s="158"/>
      <c r="AX4331" s="158"/>
      <c r="AY4331" s="158"/>
      <c r="AZ4331" s="158"/>
      <c r="BA4331" s="158"/>
      <c r="BB4331" s="158"/>
      <c r="BC4331" s="158"/>
      <c r="BD4331" s="159"/>
      <c r="BE4331" s="158"/>
      <c r="BF4331" s="158"/>
      <c r="BG4331" s="158"/>
      <c r="BH4331" s="158"/>
      <c r="BI4331" s="159"/>
      <c r="BJ4331" s="158"/>
      <c r="BK4331" s="158"/>
      <c r="BL4331" s="158"/>
      <c r="BM4331" s="158"/>
      <c r="BN4331" s="158"/>
      <c r="BO4331" s="158"/>
      <c r="BP4331" s="158"/>
      <c r="BQ4331" s="158"/>
      <c r="BR4331" s="158"/>
      <c r="BS4331" s="158"/>
      <c r="BT4331" s="158"/>
      <c r="BU4331" s="158"/>
      <c r="BV4331" s="158"/>
      <c r="BW4331" s="158"/>
      <c r="BX4331" s="158"/>
      <c r="BY4331" s="158"/>
      <c r="BZ4331" s="158"/>
      <c r="CA4331" s="158"/>
      <c r="CB4331" s="158"/>
      <c r="CC4331" s="158"/>
      <c r="CD4331" s="158"/>
      <c r="CE4331" s="158"/>
      <c r="CF4331" s="158"/>
      <c r="CG4331" s="158"/>
      <c r="CH4331" s="158"/>
      <c r="CI4331" s="158"/>
      <c r="CJ4331" s="158"/>
      <c r="CK4331" s="158"/>
      <c r="CL4331" s="158"/>
      <c r="CM4331" s="158"/>
      <c r="CN4331" s="158"/>
      <c r="CO4331" s="158"/>
      <c r="CP4331" s="158"/>
      <c r="CQ4331" s="158"/>
      <c r="CR4331" s="158"/>
      <c r="CS4331" s="158"/>
      <c r="CT4331" s="158"/>
      <c r="CU4331" s="158"/>
      <c r="CV4331" s="158"/>
      <c r="CW4331" s="158"/>
      <c r="CX4331" s="158"/>
      <c r="CY4331" s="158"/>
      <c r="CZ4331" s="158"/>
      <c r="DA4331" s="158"/>
      <c r="DB4331" s="158"/>
      <c r="DC4331" s="158"/>
      <c r="DD4331" s="158"/>
      <c r="DE4331" s="158"/>
      <c r="DF4331" s="158"/>
      <c r="DG4331" s="158"/>
      <c r="DH4331" s="158"/>
      <c r="DI4331" s="158"/>
      <c r="DJ4331" s="158"/>
      <c r="DK4331" s="158"/>
      <c r="DL4331" s="158"/>
      <c r="DM4331" s="158"/>
      <c r="DN4331" s="158"/>
      <c r="DO4331" s="158"/>
      <c r="DP4331" s="158"/>
      <c r="DQ4331" s="158"/>
      <c r="DR4331" s="158"/>
      <c r="DS4331" s="160"/>
    </row>
    <row r="4332" spans="1:123" s="110" customFormat="1">
      <c r="A4332" s="184"/>
      <c r="B4332" s="180"/>
      <c r="D4332" s="192"/>
      <c r="E4332" s="157"/>
      <c r="F4332" s="158"/>
      <c r="G4332" s="158"/>
      <c r="H4332" s="158"/>
      <c r="I4332" s="158"/>
      <c r="J4332" s="158"/>
      <c r="K4332" s="158"/>
      <c r="L4332" s="158"/>
      <c r="M4332" s="158"/>
      <c r="N4332" s="158"/>
      <c r="O4332" s="158"/>
      <c r="P4332" s="158"/>
      <c r="Q4332" s="158"/>
      <c r="R4332" s="158"/>
      <c r="S4332" s="158"/>
      <c r="T4332" s="158"/>
      <c r="U4332" s="158"/>
      <c r="V4332" s="158"/>
      <c r="W4332" s="158"/>
      <c r="X4332" s="158"/>
      <c r="Y4332" s="158"/>
      <c r="Z4332" s="158"/>
      <c r="AA4332" s="158"/>
      <c r="AB4332" s="158"/>
      <c r="AC4332" s="158"/>
      <c r="AD4332" s="158"/>
      <c r="AE4332" s="158"/>
      <c r="AF4332" s="158"/>
      <c r="AG4332" s="158"/>
      <c r="AH4332" s="158"/>
      <c r="AI4332" s="158"/>
      <c r="AJ4332" s="158"/>
      <c r="AK4332" s="158"/>
      <c r="AL4332" s="158"/>
      <c r="AM4332" s="158"/>
      <c r="AN4332" s="158"/>
      <c r="AO4332" s="158"/>
      <c r="AP4332" s="158"/>
      <c r="AQ4332" s="158"/>
      <c r="AR4332" s="158"/>
      <c r="AS4332" s="158"/>
      <c r="AT4332" s="158"/>
      <c r="AU4332" s="158"/>
      <c r="AV4332" s="158"/>
      <c r="AW4332" s="158"/>
      <c r="AX4332" s="158"/>
      <c r="AY4332" s="158"/>
      <c r="AZ4332" s="158"/>
      <c r="BA4332" s="158"/>
      <c r="BB4332" s="158"/>
      <c r="BC4332" s="158"/>
      <c r="BD4332" s="159"/>
      <c r="BE4332" s="158"/>
      <c r="BF4332" s="158"/>
      <c r="BG4332" s="158"/>
      <c r="BH4332" s="158"/>
      <c r="BI4332" s="159"/>
      <c r="BJ4332" s="158"/>
      <c r="BK4332" s="158"/>
      <c r="BL4332" s="158"/>
      <c r="BM4332" s="158"/>
      <c r="BN4332" s="158"/>
      <c r="BO4332" s="158"/>
      <c r="BP4332" s="158"/>
      <c r="BQ4332" s="158"/>
      <c r="BR4332" s="158"/>
      <c r="BS4332" s="158"/>
      <c r="BT4332" s="158"/>
      <c r="BU4332" s="158"/>
      <c r="BV4332" s="158"/>
      <c r="BW4332" s="158"/>
      <c r="BX4332" s="158"/>
      <c r="BY4332" s="158"/>
      <c r="BZ4332" s="158"/>
      <c r="CA4332" s="158"/>
      <c r="CB4332" s="158"/>
      <c r="CC4332" s="158"/>
      <c r="CD4332" s="158"/>
      <c r="CE4332" s="158"/>
      <c r="CF4332" s="158"/>
      <c r="CG4332" s="158"/>
      <c r="CH4332" s="158"/>
      <c r="CI4332" s="158"/>
      <c r="CJ4332" s="158"/>
      <c r="CK4332" s="158"/>
      <c r="CL4332" s="158"/>
      <c r="CM4332" s="158"/>
      <c r="CN4332" s="158"/>
      <c r="CO4332" s="158"/>
      <c r="CP4332" s="158"/>
      <c r="CQ4332" s="158"/>
      <c r="CR4332" s="158"/>
      <c r="CS4332" s="158"/>
      <c r="CT4332" s="158"/>
      <c r="CU4332" s="158"/>
      <c r="CV4332" s="158"/>
      <c r="CW4332" s="158"/>
      <c r="CX4332" s="158"/>
      <c r="CY4332" s="158"/>
      <c r="CZ4332" s="158"/>
      <c r="DA4332" s="158"/>
      <c r="DB4332" s="158"/>
      <c r="DC4332" s="158"/>
      <c r="DD4332" s="158"/>
      <c r="DE4332" s="158"/>
      <c r="DF4332" s="158"/>
      <c r="DG4332" s="158"/>
      <c r="DH4332" s="158"/>
      <c r="DI4332" s="158"/>
      <c r="DJ4332" s="158"/>
      <c r="DK4332" s="158"/>
      <c r="DL4332" s="158"/>
      <c r="DM4332" s="158"/>
      <c r="DN4332" s="158"/>
      <c r="DO4332" s="158"/>
      <c r="DP4332" s="158"/>
      <c r="DQ4332" s="158"/>
      <c r="DR4332" s="158"/>
      <c r="DS4332" s="160"/>
    </row>
    <row r="4333" spans="1:123" s="110" customFormat="1">
      <c r="A4333" s="184"/>
      <c r="B4333" s="180"/>
      <c r="D4333" s="192"/>
      <c r="E4333" s="157"/>
      <c r="F4333" s="158"/>
      <c r="G4333" s="158"/>
      <c r="H4333" s="158"/>
      <c r="I4333" s="158"/>
      <c r="J4333" s="158"/>
      <c r="K4333" s="158"/>
      <c r="L4333" s="158"/>
      <c r="M4333" s="158"/>
      <c r="N4333" s="158"/>
      <c r="O4333" s="158"/>
      <c r="P4333" s="158"/>
      <c r="Q4333" s="158"/>
      <c r="R4333" s="158"/>
      <c r="S4333" s="158"/>
      <c r="T4333" s="158"/>
      <c r="U4333" s="158"/>
      <c r="V4333" s="158"/>
      <c r="W4333" s="158"/>
      <c r="X4333" s="158"/>
      <c r="Y4333" s="158"/>
      <c r="Z4333" s="158"/>
      <c r="AA4333" s="158"/>
      <c r="AB4333" s="158"/>
      <c r="AC4333" s="158"/>
      <c r="AD4333" s="158"/>
      <c r="AE4333" s="158"/>
      <c r="AF4333" s="158"/>
      <c r="AG4333" s="158"/>
      <c r="AH4333" s="158"/>
      <c r="AI4333" s="158"/>
      <c r="AJ4333" s="158"/>
      <c r="AK4333" s="158"/>
      <c r="AL4333" s="158"/>
      <c r="AM4333" s="158"/>
      <c r="AN4333" s="158"/>
      <c r="AO4333" s="158"/>
      <c r="AP4333" s="158"/>
      <c r="AQ4333" s="158"/>
      <c r="AR4333" s="158"/>
      <c r="AS4333" s="158"/>
      <c r="AT4333" s="158"/>
      <c r="AU4333" s="158"/>
      <c r="AV4333" s="158"/>
      <c r="AW4333" s="158"/>
      <c r="AX4333" s="158"/>
      <c r="AY4333" s="158"/>
      <c r="AZ4333" s="158"/>
      <c r="BA4333" s="158"/>
      <c r="BB4333" s="158"/>
      <c r="BC4333" s="158"/>
      <c r="BD4333" s="159"/>
      <c r="BE4333" s="158"/>
      <c r="BF4333" s="158"/>
      <c r="BG4333" s="158"/>
      <c r="BH4333" s="158"/>
      <c r="BI4333" s="159"/>
      <c r="BJ4333" s="158"/>
      <c r="BK4333" s="158"/>
      <c r="BL4333" s="158"/>
      <c r="BM4333" s="158"/>
      <c r="BN4333" s="158"/>
      <c r="BO4333" s="158"/>
      <c r="BP4333" s="158"/>
      <c r="BQ4333" s="158"/>
      <c r="BR4333" s="158"/>
      <c r="BS4333" s="158"/>
      <c r="BT4333" s="158"/>
      <c r="BU4333" s="158"/>
      <c r="BV4333" s="158"/>
      <c r="BW4333" s="158"/>
      <c r="BX4333" s="158"/>
      <c r="BY4333" s="158"/>
      <c r="BZ4333" s="158"/>
      <c r="CA4333" s="158"/>
      <c r="CB4333" s="158"/>
      <c r="CC4333" s="158"/>
      <c r="CD4333" s="158"/>
      <c r="CE4333" s="158"/>
      <c r="CF4333" s="158"/>
      <c r="CG4333" s="158"/>
      <c r="CH4333" s="158"/>
      <c r="CI4333" s="158"/>
      <c r="CJ4333" s="158"/>
      <c r="CK4333" s="158"/>
      <c r="CL4333" s="158"/>
      <c r="CM4333" s="158"/>
      <c r="CN4333" s="158"/>
      <c r="CO4333" s="158"/>
      <c r="CP4333" s="158"/>
      <c r="CQ4333" s="158"/>
      <c r="CR4333" s="158"/>
      <c r="CS4333" s="158"/>
      <c r="CT4333" s="158"/>
      <c r="CU4333" s="158"/>
      <c r="CV4333" s="158"/>
      <c r="CW4333" s="158"/>
      <c r="CX4333" s="158"/>
      <c r="CY4333" s="158"/>
      <c r="CZ4333" s="158"/>
      <c r="DA4333" s="158"/>
      <c r="DB4333" s="158"/>
      <c r="DC4333" s="158"/>
      <c r="DD4333" s="158"/>
      <c r="DE4333" s="158"/>
      <c r="DF4333" s="158"/>
      <c r="DG4333" s="158"/>
      <c r="DH4333" s="158"/>
      <c r="DI4333" s="158"/>
      <c r="DJ4333" s="158"/>
      <c r="DK4333" s="158"/>
      <c r="DL4333" s="158"/>
      <c r="DM4333" s="158"/>
      <c r="DN4333" s="158"/>
      <c r="DO4333" s="158"/>
      <c r="DP4333" s="158"/>
      <c r="DQ4333" s="158"/>
      <c r="DR4333" s="158"/>
      <c r="DS4333" s="160"/>
    </row>
    <row r="4334" spans="1:123" s="110" customFormat="1">
      <c r="A4334" s="184"/>
      <c r="B4334" s="180"/>
      <c r="D4334" s="192"/>
      <c r="E4334" s="157"/>
      <c r="F4334" s="158"/>
      <c r="G4334" s="158"/>
      <c r="H4334" s="158"/>
      <c r="I4334" s="158"/>
      <c r="J4334" s="158"/>
      <c r="K4334" s="158"/>
      <c r="L4334" s="158"/>
      <c r="M4334" s="158"/>
      <c r="N4334" s="158"/>
      <c r="O4334" s="158"/>
      <c r="P4334" s="158"/>
      <c r="Q4334" s="158"/>
      <c r="R4334" s="158"/>
      <c r="S4334" s="158"/>
      <c r="T4334" s="158"/>
      <c r="U4334" s="158"/>
      <c r="V4334" s="158"/>
      <c r="W4334" s="158"/>
      <c r="X4334" s="158"/>
      <c r="Y4334" s="158"/>
      <c r="Z4334" s="158"/>
      <c r="AA4334" s="158"/>
      <c r="AB4334" s="158"/>
      <c r="AC4334" s="158"/>
      <c r="AD4334" s="158"/>
      <c r="AE4334" s="158"/>
      <c r="AF4334" s="158"/>
      <c r="AG4334" s="158"/>
      <c r="AH4334" s="158"/>
      <c r="AI4334" s="158"/>
      <c r="AJ4334" s="158"/>
      <c r="AK4334" s="158"/>
      <c r="AL4334" s="158"/>
      <c r="AM4334" s="158"/>
      <c r="AN4334" s="158"/>
      <c r="AO4334" s="158"/>
      <c r="AP4334" s="158"/>
      <c r="AQ4334" s="158"/>
      <c r="AR4334" s="158"/>
      <c r="AS4334" s="158"/>
      <c r="AT4334" s="158"/>
      <c r="AU4334" s="158"/>
      <c r="AV4334" s="158"/>
      <c r="AW4334" s="158"/>
      <c r="AX4334" s="158"/>
      <c r="AY4334" s="158"/>
      <c r="AZ4334" s="158"/>
      <c r="BA4334" s="158"/>
      <c r="BB4334" s="158"/>
      <c r="BC4334" s="158"/>
      <c r="BD4334" s="159"/>
      <c r="BE4334" s="158"/>
      <c r="BF4334" s="158"/>
      <c r="BG4334" s="158"/>
      <c r="BH4334" s="158"/>
      <c r="BI4334" s="159"/>
      <c r="BJ4334" s="158"/>
      <c r="BK4334" s="158"/>
      <c r="BL4334" s="158"/>
      <c r="BM4334" s="158"/>
      <c r="BN4334" s="158"/>
      <c r="BO4334" s="158"/>
      <c r="BP4334" s="158"/>
      <c r="BQ4334" s="158"/>
      <c r="BR4334" s="158"/>
      <c r="BS4334" s="158"/>
      <c r="BT4334" s="158"/>
      <c r="BU4334" s="158"/>
      <c r="BV4334" s="158"/>
      <c r="BW4334" s="158"/>
      <c r="BX4334" s="158"/>
      <c r="BY4334" s="158"/>
      <c r="BZ4334" s="158"/>
      <c r="CA4334" s="158"/>
      <c r="CB4334" s="158"/>
      <c r="CC4334" s="158"/>
      <c r="CD4334" s="158"/>
      <c r="CE4334" s="158"/>
      <c r="CF4334" s="158"/>
      <c r="CG4334" s="158"/>
      <c r="CH4334" s="158"/>
      <c r="CI4334" s="158"/>
      <c r="CJ4334" s="158"/>
      <c r="CK4334" s="158"/>
      <c r="CL4334" s="158"/>
      <c r="CM4334" s="158"/>
      <c r="CN4334" s="158"/>
      <c r="CO4334" s="158"/>
      <c r="CP4334" s="158"/>
      <c r="CQ4334" s="158"/>
      <c r="CR4334" s="158"/>
      <c r="CS4334" s="158"/>
      <c r="CT4334" s="158"/>
      <c r="CU4334" s="158"/>
      <c r="CV4334" s="158"/>
      <c r="CW4334" s="158"/>
      <c r="CX4334" s="158"/>
      <c r="CY4334" s="158"/>
      <c r="CZ4334" s="158"/>
      <c r="DA4334" s="158"/>
      <c r="DB4334" s="158"/>
      <c r="DC4334" s="158"/>
      <c r="DD4334" s="158"/>
      <c r="DE4334" s="158"/>
      <c r="DF4334" s="158"/>
      <c r="DG4334" s="158"/>
      <c r="DH4334" s="158"/>
      <c r="DI4334" s="158"/>
      <c r="DJ4334" s="158"/>
      <c r="DK4334" s="158"/>
      <c r="DL4334" s="158"/>
      <c r="DM4334" s="158"/>
      <c r="DN4334" s="158"/>
      <c r="DO4334" s="158"/>
      <c r="DP4334" s="158"/>
      <c r="DQ4334" s="158"/>
      <c r="DR4334" s="158"/>
      <c r="DS4334" s="160"/>
    </row>
    <row r="4335" spans="1:123" s="110" customFormat="1">
      <c r="A4335" s="184"/>
      <c r="B4335" s="180"/>
      <c r="D4335" s="192"/>
      <c r="E4335" s="157"/>
      <c r="F4335" s="158"/>
      <c r="G4335" s="158"/>
      <c r="H4335" s="158"/>
      <c r="I4335" s="158"/>
      <c r="J4335" s="158"/>
      <c r="K4335" s="158"/>
      <c r="L4335" s="158"/>
      <c r="M4335" s="158"/>
      <c r="N4335" s="158"/>
      <c r="O4335" s="158"/>
      <c r="P4335" s="158"/>
      <c r="Q4335" s="158"/>
      <c r="R4335" s="158"/>
      <c r="S4335" s="158"/>
      <c r="T4335" s="158"/>
      <c r="U4335" s="158"/>
      <c r="V4335" s="158"/>
      <c r="W4335" s="158"/>
      <c r="X4335" s="158"/>
      <c r="Y4335" s="158"/>
      <c r="Z4335" s="158"/>
      <c r="AA4335" s="158"/>
      <c r="AB4335" s="158"/>
      <c r="AC4335" s="158"/>
      <c r="AD4335" s="158"/>
      <c r="AE4335" s="158"/>
      <c r="AF4335" s="158"/>
      <c r="AG4335" s="158"/>
      <c r="AH4335" s="158"/>
      <c r="AI4335" s="158"/>
      <c r="AJ4335" s="158"/>
      <c r="AK4335" s="158"/>
      <c r="AL4335" s="158"/>
      <c r="AM4335" s="158"/>
      <c r="AN4335" s="158"/>
      <c r="AO4335" s="158"/>
      <c r="AP4335" s="158"/>
      <c r="AQ4335" s="158"/>
      <c r="AR4335" s="158"/>
      <c r="AS4335" s="158"/>
      <c r="AT4335" s="158"/>
      <c r="AU4335" s="158"/>
      <c r="AV4335" s="158"/>
      <c r="AW4335" s="158"/>
      <c r="AX4335" s="158"/>
      <c r="AY4335" s="158"/>
      <c r="AZ4335" s="158"/>
      <c r="BA4335" s="158"/>
      <c r="BB4335" s="158"/>
      <c r="BC4335" s="158"/>
      <c r="BD4335" s="159"/>
      <c r="BE4335" s="158"/>
      <c r="BF4335" s="158"/>
      <c r="BG4335" s="158"/>
      <c r="BH4335" s="158"/>
      <c r="BI4335" s="159"/>
      <c r="BJ4335" s="158"/>
      <c r="BK4335" s="158"/>
      <c r="BL4335" s="158"/>
      <c r="BM4335" s="158"/>
      <c r="BN4335" s="158"/>
      <c r="BO4335" s="158"/>
      <c r="BP4335" s="158"/>
      <c r="BQ4335" s="158"/>
      <c r="BR4335" s="158"/>
      <c r="BS4335" s="158"/>
      <c r="BT4335" s="158"/>
      <c r="BU4335" s="158"/>
      <c r="BV4335" s="158"/>
      <c r="BW4335" s="158"/>
      <c r="BX4335" s="158"/>
      <c r="BY4335" s="158"/>
      <c r="BZ4335" s="158"/>
      <c r="CA4335" s="158"/>
      <c r="CB4335" s="158"/>
      <c r="CC4335" s="158"/>
      <c r="CD4335" s="158"/>
      <c r="CE4335" s="158"/>
      <c r="CF4335" s="158"/>
      <c r="CG4335" s="158"/>
      <c r="CH4335" s="158"/>
      <c r="CI4335" s="158"/>
      <c r="CJ4335" s="158"/>
      <c r="CK4335" s="158"/>
      <c r="CL4335" s="158"/>
      <c r="CM4335" s="158"/>
      <c r="CN4335" s="158"/>
      <c r="CO4335" s="158"/>
      <c r="CP4335" s="158"/>
      <c r="CQ4335" s="158"/>
      <c r="CR4335" s="158"/>
      <c r="CS4335" s="158"/>
      <c r="CT4335" s="158"/>
      <c r="CU4335" s="158"/>
      <c r="CV4335" s="158"/>
      <c r="CW4335" s="158"/>
      <c r="CX4335" s="158"/>
      <c r="CY4335" s="158"/>
      <c r="CZ4335" s="158"/>
      <c r="DA4335" s="158"/>
      <c r="DB4335" s="158"/>
      <c r="DC4335" s="158"/>
      <c r="DD4335" s="158"/>
      <c r="DE4335" s="158"/>
      <c r="DF4335" s="158"/>
      <c r="DG4335" s="158"/>
      <c r="DH4335" s="158"/>
      <c r="DI4335" s="158"/>
      <c r="DJ4335" s="158"/>
      <c r="DK4335" s="158"/>
      <c r="DL4335" s="158"/>
      <c r="DM4335" s="158"/>
      <c r="DN4335" s="158"/>
      <c r="DO4335" s="158"/>
      <c r="DP4335" s="158"/>
      <c r="DQ4335" s="158"/>
      <c r="DR4335" s="158"/>
      <c r="DS4335" s="160"/>
    </row>
    <row r="4336" spans="1:123" s="110" customFormat="1">
      <c r="A4336" s="184"/>
      <c r="B4336" s="180"/>
      <c r="D4336" s="192"/>
      <c r="E4336" s="157"/>
      <c r="F4336" s="158"/>
      <c r="G4336" s="158"/>
      <c r="H4336" s="158"/>
      <c r="I4336" s="158"/>
      <c r="J4336" s="158"/>
      <c r="K4336" s="158"/>
      <c r="L4336" s="158"/>
      <c r="M4336" s="158"/>
      <c r="N4336" s="158"/>
      <c r="O4336" s="158"/>
      <c r="P4336" s="158"/>
      <c r="Q4336" s="158"/>
      <c r="R4336" s="158"/>
      <c r="S4336" s="158"/>
      <c r="T4336" s="158"/>
      <c r="U4336" s="158"/>
      <c r="V4336" s="158"/>
      <c r="W4336" s="158"/>
      <c r="X4336" s="158"/>
      <c r="Y4336" s="158"/>
      <c r="Z4336" s="158"/>
      <c r="AA4336" s="158"/>
      <c r="AB4336" s="158"/>
      <c r="AC4336" s="158"/>
      <c r="AD4336" s="158"/>
      <c r="AE4336" s="158"/>
      <c r="AF4336" s="158"/>
      <c r="AG4336" s="158"/>
      <c r="AH4336" s="158"/>
      <c r="AI4336" s="158"/>
      <c r="AJ4336" s="158"/>
      <c r="AK4336" s="158"/>
      <c r="AL4336" s="158"/>
      <c r="AM4336" s="158"/>
      <c r="AN4336" s="158"/>
      <c r="AO4336" s="158"/>
      <c r="AP4336" s="158"/>
      <c r="AQ4336" s="158"/>
      <c r="AR4336" s="158"/>
      <c r="AS4336" s="158"/>
      <c r="AT4336" s="158"/>
      <c r="AU4336" s="158"/>
      <c r="AV4336" s="158"/>
      <c r="AW4336" s="158"/>
      <c r="AX4336" s="158"/>
      <c r="AY4336" s="158"/>
      <c r="AZ4336" s="158"/>
      <c r="BA4336" s="158"/>
      <c r="BB4336" s="158"/>
      <c r="BC4336" s="158"/>
      <c r="BD4336" s="159"/>
      <c r="BE4336" s="158"/>
      <c r="BF4336" s="158"/>
      <c r="BG4336" s="158"/>
      <c r="BH4336" s="158"/>
      <c r="BI4336" s="159"/>
      <c r="BJ4336" s="158"/>
      <c r="BK4336" s="158"/>
      <c r="BL4336" s="158"/>
      <c r="BM4336" s="158"/>
      <c r="BN4336" s="158"/>
      <c r="BO4336" s="158"/>
      <c r="BP4336" s="158"/>
      <c r="BQ4336" s="158"/>
      <c r="BR4336" s="158"/>
      <c r="BS4336" s="158"/>
      <c r="BT4336" s="158"/>
      <c r="BU4336" s="158"/>
      <c r="BV4336" s="158"/>
      <c r="BW4336" s="158"/>
      <c r="BX4336" s="158"/>
      <c r="BY4336" s="158"/>
      <c r="BZ4336" s="158"/>
      <c r="CA4336" s="158"/>
      <c r="CB4336" s="158"/>
      <c r="CC4336" s="158"/>
      <c r="CD4336" s="158"/>
      <c r="CE4336" s="158"/>
      <c r="CF4336" s="158"/>
      <c r="CG4336" s="158"/>
      <c r="CH4336" s="158"/>
      <c r="CI4336" s="158"/>
      <c r="CJ4336" s="158"/>
      <c r="CK4336" s="158"/>
      <c r="CL4336" s="158"/>
      <c r="CM4336" s="158"/>
      <c r="CN4336" s="158"/>
      <c r="CO4336" s="158"/>
      <c r="CP4336" s="158"/>
      <c r="CQ4336" s="158"/>
      <c r="CR4336" s="158"/>
      <c r="CS4336" s="158"/>
      <c r="CT4336" s="158"/>
      <c r="CU4336" s="158"/>
      <c r="CV4336" s="158"/>
      <c r="CW4336" s="158"/>
      <c r="CX4336" s="158"/>
      <c r="CY4336" s="158"/>
      <c r="CZ4336" s="158"/>
      <c r="DA4336" s="158"/>
      <c r="DB4336" s="158"/>
      <c r="DC4336" s="158"/>
      <c r="DD4336" s="158"/>
      <c r="DE4336" s="158"/>
      <c r="DF4336" s="158"/>
      <c r="DG4336" s="158"/>
      <c r="DH4336" s="158"/>
      <c r="DI4336" s="158"/>
      <c r="DJ4336" s="158"/>
      <c r="DK4336" s="158"/>
      <c r="DL4336" s="158"/>
      <c r="DM4336" s="158"/>
      <c r="DN4336" s="158"/>
      <c r="DO4336" s="158"/>
      <c r="DP4336" s="158"/>
      <c r="DQ4336" s="158"/>
      <c r="DR4336" s="158"/>
      <c r="DS4336" s="160"/>
    </row>
    <row r="4337" spans="1:123" s="110" customFormat="1">
      <c r="A4337" s="184"/>
      <c r="B4337" s="180"/>
      <c r="D4337" s="192"/>
      <c r="E4337" s="157"/>
      <c r="F4337" s="158"/>
      <c r="G4337" s="158"/>
      <c r="H4337" s="158"/>
      <c r="I4337" s="158"/>
      <c r="J4337" s="158"/>
      <c r="K4337" s="158"/>
      <c r="L4337" s="158"/>
      <c r="M4337" s="158"/>
      <c r="N4337" s="158"/>
      <c r="O4337" s="158"/>
      <c r="P4337" s="158"/>
      <c r="Q4337" s="158"/>
      <c r="R4337" s="158"/>
      <c r="S4337" s="158"/>
      <c r="T4337" s="158"/>
      <c r="U4337" s="158"/>
      <c r="V4337" s="158"/>
      <c r="W4337" s="158"/>
      <c r="X4337" s="158"/>
      <c r="Y4337" s="158"/>
      <c r="Z4337" s="158"/>
      <c r="AA4337" s="158"/>
      <c r="AB4337" s="158"/>
      <c r="AC4337" s="158"/>
      <c r="AD4337" s="158"/>
      <c r="AE4337" s="158"/>
      <c r="AF4337" s="158"/>
      <c r="AG4337" s="158"/>
      <c r="AH4337" s="158"/>
      <c r="AI4337" s="158"/>
      <c r="AJ4337" s="158"/>
      <c r="AK4337" s="158"/>
      <c r="AL4337" s="158"/>
      <c r="AM4337" s="158"/>
      <c r="AN4337" s="158"/>
      <c r="AO4337" s="158"/>
      <c r="AP4337" s="158"/>
      <c r="AQ4337" s="158"/>
      <c r="AR4337" s="158"/>
      <c r="AS4337" s="158"/>
      <c r="AT4337" s="158"/>
      <c r="AU4337" s="158"/>
      <c r="AV4337" s="158"/>
      <c r="AW4337" s="158"/>
      <c r="AX4337" s="158"/>
      <c r="AY4337" s="158"/>
      <c r="AZ4337" s="158"/>
      <c r="BA4337" s="158"/>
      <c r="BB4337" s="158"/>
      <c r="BC4337" s="158"/>
      <c r="BD4337" s="159"/>
      <c r="BE4337" s="158"/>
      <c r="BF4337" s="158"/>
      <c r="BG4337" s="158"/>
      <c r="BH4337" s="158"/>
      <c r="BI4337" s="159"/>
      <c r="BJ4337" s="158"/>
      <c r="BK4337" s="158"/>
      <c r="BL4337" s="158"/>
      <c r="BM4337" s="158"/>
      <c r="BN4337" s="158"/>
      <c r="BO4337" s="158"/>
      <c r="BP4337" s="158"/>
      <c r="BQ4337" s="158"/>
      <c r="BR4337" s="158"/>
      <c r="BS4337" s="158"/>
      <c r="BT4337" s="158"/>
      <c r="BU4337" s="158"/>
      <c r="BV4337" s="158"/>
      <c r="BW4337" s="158"/>
      <c r="BX4337" s="158"/>
      <c r="BY4337" s="158"/>
      <c r="BZ4337" s="158"/>
      <c r="CA4337" s="158"/>
      <c r="CB4337" s="158"/>
      <c r="CC4337" s="158"/>
      <c r="CD4337" s="158"/>
      <c r="CE4337" s="158"/>
      <c r="CF4337" s="158"/>
      <c r="CG4337" s="158"/>
      <c r="CH4337" s="158"/>
      <c r="CI4337" s="158"/>
      <c r="CJ4337" s="158"/>
      <c r="CK4337" s="158"/>
      <c r="CL4337" s="158"/>
      <c r="CM4337" s="158"/>
      <c r="CN4337" s="158"/>
      <c r="CO4337" s="158"/>
      <c r="CP4337" s="158"/>
      <c r="CQ4337" s="158"/>
      <c r="CR4337" s="158"/>
      <c r="CS4337" s="158"/>
      <c r="CT4337" s="158"/>
      <c r="CU4337" s="158"/>
      <c r="CV4337" s="158"/>
      <c r="CW4337" s="158"/>
      <c r="CX4337" s="158"/>
      <c r="CY4337" s="158"/>
      <c r="CZ4337" s="158"/>
      <c r="DA4337" s="158"/>
      <c r="DB4337" s="158"/>
      <c r="DC4337" s="158"/>
      <c r="DD4337" s="158"/>
      <c r="DE4337" s="158"/>
      <c r="DF4337" s="158"/>
      <c r="DG4337" s="158"/>
      <c r="DH4337" s="158"/>
      <c r="DI4337" s="158"/>
      <c r="DJ4337" s="158"/>
      <c r="DK4337" s="158"/>
      <c r="DL4337" s="158"/>
      <c r="DM4337" s="158"/>
      <c r="DN4337" s="158"/>
      <c r="DO4337" s="158"/>
      <c r="DP4337" s="158"/>
      <c r="DQ4337" s="158"/>
      <c r="DR4337" s="158"/>
      <c r="DS4337" s="160"/>
    </row>
    <row r="4338" spans="1:123" s="110" customFormat="1">
      <c r="A4338" s="184"/>
      <c r="B4338" s="180"/>
      <c r="D4338" s="192"/>
      <c r="E4338" s="157"/>
      <c r="F4338" s="158"/>
      <c r="G4338" s="158"/>
      <c r="H4338" s="158"/>
      <c r="I4338" s="158"/>
      <c r="J4338" s="158"/>
      <c r="K4338" s="158"/>
      <c r="L4338" s="158"/>
      <c r="M4338" s="158"/>
      <c r="N4338" s="158"/>
      <c r="O4338" s="158"/>
      <c r="P4338" s="158"/>
      <c r="Q4338" s="158"/>
      <c r="R4338" s="158"/>
      <c r="S4338" s="158"/>
      <c r="T4338" s="158"/>
      <c r="U4338" s="158"/>
      <c r="V4338" s="158"/>
      <c r="W4338" s="158"/>
      <c r="X4338" s="158"/>
      <c r="Y4338" s="158"/>
      <c r="Z4338" s="158"/>
      <c r="AA4338" s="158"/>
      <c r="AB4338" s="158"/>
      <c r="AC4338" s="158"/>
      <c r="AD4338" s="158"/>
      <c r="AE4338" s="158"/>
      <c r="AF4338" s="158"/>
      <c r="AG4338" s="158"/>
      <c r="AH4338" s="158"/>
      <c r="AI4338" s="158"/>
      <c r="AJ4338" s="158"/>
      <c r="AK4338" s="158"/>
      <c r="AL4338" s="158"/>
      <c r="AM4338" s="158"/>
      <c r="AN4338" s="158"/>
      <c r="AO4338" s="158"/>
      <c r="AP4338" s="158"/>
      <c r="AQ4338" s="158"/>
      <c r="AR4338" s="158"/>
      <c r="AS4338" s="158"/>
      <c r="AT4338" s="158"/>
      <c r="AU4338" s="158"/>
      <c r="AV4338" s="158"/>
      <c r="AW4338" s="158"/>
      <c r="AX4338" s="158"/>
      <c r="AY4338" s="158"/>
      <c r="AZ4338" s="158"/>
      <c r="BA4338" s="158"/>
      <c r="BB4338" s="158"/>
      <c r="BC4338" s="158"/>
      <c r="BD4338" s="159"/>
      <c r="BE4338" s="158"/>
      <c r="BF4338" s="158"/>
      <c r="BG4338" s="158"/>
      <c r="BH4338" s="158"/>
      <c r="BI4338" s="159"/>
      <c r="BJ4338" s="158"/>
      <c r="BK4338" s="158"/>
      <c r="BL4338" s="158"/>
      <c r="BM4338" s="158"/>
      <c r="BN4338" s="158"/>
      <c r="BO4338" s="158"/>
      <c r="BP4338" s="158"/>
      <c r="BQ4338" s="158"/>
      <c r="BR4338" s="158"/>
      <c r="BS4338" s="158"/>
      <c r="BT4338" s="158"/>
      <c r="BU4338" s="158"/>
      <c r="BV4338" s="158"/>
      <c r="BW4338" s="158"/>
      <c r="BX4338" s="158"/>
      <c r="BY4338" s="158"/>
      <c r="BZ4338" s="158"/>
      <c r="CA4338" s="158"/>
      <c r="CB4338" s="158"/>
      <c r="CC4338" s="158"/>
      <c r="CD4338" s="158"/>
      <c r="CE4338" s="158"/>
      <c r="CF4338" s="158"/>
      <c r="CG4338" s="158"/>
      <c r="CH4338" s="158"/>
      <c r="CI4338" s="158"/>
      <c r="CJ4338" s="158"/>
      <c r="CK4338" s="158"/>
      <c r="CL4338" s="158"/>
      <c r="CM4338" s="158"/>
      <c r="CN4338" s="158"/>
      <c r="CO4338" s="158"/>
      <c r="CP4338" s="158"/>
      <c r="CQ4338" s="158"/>
      <c r="CR4338" s="158"/>
      <c r="CS4338" s="158"/>
      <c r="CT4338" s="158"/>
      <c r="CU4338" s="158"/>
      <c r="CV4338" s="158"/>
      <c r="CW4338" s="158"/>
      <c r="CX4338" s="158"/>
      <c r="CY4338" s="158"/>
      <c r="CZ4338" s="158"/>
      <c r="DA4338" s="158"/>
      <c r="DB4338" s="158"/>
      <c r="DC4338" s="158"/>
      <c r="DD4338" s="158"/>
      <c r="DE4338" s="158"/>
      <c r="DF4338" s="158"/>
      <c r="DG4338" s="158"/>
      <c r="DH4338" s="158"/>
      <c r="DI4338" s="158"/>
      <c r="DJ4338" s="158"/>
      <c r="DK4338" s="158"/>
      <c r="DL4338" s="158"/>
      <c r="DM4338" s="158"/>
      <c r="DN4338" s="158"/>
      <c r="DO4338" s="158"/>
      <c r="DP4338" s="158"/>
      <c r="DQ4338" s="158"/>
      <c r="DR4338" s="158"/>
      <c r="DS4338" s="160"/>
    </row>
    <row r="4339" spans="1:123" s="110" customFormat="1">
      <c r="A4339" s="184"/>
      <c r="B4339" s="180"/>
      <c r="D4339" s="192"/>
      <c r="E4339" s="157"/>
      <c r="F4339" s="158"/>
      <c r="G4339" s="158"/>
      <c r="H4339" s="158"/>
      <c r="I4339" s="158"/>
      <c r="J4339" s="158"/>
      <c r="K4339" s="158"/>
      <c r="L4339" s="158"/>
      <c r="M4339" s="158"/>
      <c r="N4339" s="158"/>
      <c r="O4339" s="158"/>
      <c r="P4339" s="158"/>
      <c r="Q4339" s="158"/>
      <c r="R4339" s="158"/>
      <c r="S4339" s="158"/>
      <c r="T4339" s="158"/>
      <c r="U4339" s="158"/>
      <c r="V4339" s="158"/>
      <c r="W4339" s="158"/>
      <c r="X4339" s="158"/>
      <c r="Y4339" s="158"/>
      <c r="Z4339" s="158"/>
      <c r="AA4339" s="158"/>
      <c r="AB4339" s="158"/>
      <c r="AC4339" s="158"/>
      <c r="AD4339" s="158"/>
      <c r="AE4339" s="158"/>
      <c r="AF4339" s="158"/>
      <c r="AG4339" s="158"/>
      <c r="AH4339" s="158"/>
      <c r="AI4339" s="158"/>
      <c r="AJ4339" s="158"/>
      <c r="AK4339" s="158"/>
      <c r="AL4339" s="158"/>
      <c r="AM4339" s="158"/>
      <c r="AN4339" s="158"/>
      <c r="AO4339" s="158"/>
      <c r="AP4339" s="158"/>
      <c r="AQ4339" s="158"/>
      <c r="AR4339" s="158"/>
      <c r="AS4339" s="158"/>
      <c r="AT4339" s="158"/>
      <c r="AU4339" s="158"/>
      <c r="AV4339" s="158"/>
      <c r="AW4339" s="158"/>
      <c r="AX4339" s="158"/>
      <c r="AY4339" s="158"/>
      <c r="AZ4339" s="158"/>
      <c r="BA4339" s="158"/>
      <c r="BB4339" s="158"/>
      <c r="BC4339" s="158"/>
      <c r="BD4339" s="159"/>
      <c r="BE4339" s="158"/>
      <c r="BF4339" s="158"/>
      <c r="BG4339" s="158"/>
      <c r="BH4339" s="158"/>
      <c r="BI4339" s="159"/>
      <c r="BJ4339" s="158"/>
      <c r="BK4339" s="158"/>
      <c r="BL4339" s="158"/>
      <c r="BM4339" s="158"/>
      <c r="BN4339" s="158"/>
      <c r="BO4339" s="158"/>
      <c r="BP4339" s="158"/>
      <c r="BQ4339" s="158"/>
      <c r="BR4339" s="158"/>
      <c r="BS4339" s="158"/>
      <c r="BT4339" s="158"/>
      <c r="BU4339" s="158"/>
      <c r="BV4339" s="158"/>
      <c r="BW4339" s="158"/>
      <c r="BX4339" s="158"/>
      <c r="BY4339" s="158"/>
      <c r="BZ4339" s="158"/>
      <c r="CA4339" s="158"/>
      <c r="CB4339" s="158"/>
      <c r="CC4339" s="158"/>
      <c r="CD4339" s="158"/>
      <c r="CE4339" s="158"/>
      <c r="CF4339" s="158"/>
      <c r="CG4339" s="158"/>
      <c r="CH4339" s="158"/>
      <c r="CI4339" s="158"/>
      <c r="CJ4339" s="158"/>
      <c r="CK4339" s="158"/>
      <c r="CL4339" s="158"/>
      <c r="CM4339" s="158"/>
      <c r="CN4339" s="158"/>
      <c r="CO4339" s="158"/>
      <c r="CP4339" s="158"/>
      <c r="CQ4339" s="158"/>
      <c r="CR4339" s="158"/>
      <c r="CS4339" s="158"/>
      <c r="CT4339" s="158"/>
      <c r="CU4339" s="158"/>
      <c r="CV4339" s="158"/>
      <c r="CW4339" s="158"/>
      <c r="CX4339" s="158"/>
      <c r="CY4339" s="158"/>
      <c r="CZ4339" s="158"/>
      <c r="DA4339" s="158"/>
      <c r="DB4339" s="158"/>
      <c r="DC4339" s="158"/>
      <c r="DD4339" s="158"/>
      <c r="DE4339" s="158"/>
      <c r="DF4339" s="158"/>
      <c r="DG4339" s="158"/>
      <c r="DH4339" s="158"/>
      <c r="DI4339" s="158"/>
      <c r="DJ4339" s="158"/>
      <c r="DK4339" s="158"/>
      <c r="DL4339" s="158"/>
      <c r="DM4339" s="158"/>
      <c r="DN4339" s="158"/>
      <c r="DO4339" s="158"/>
      <c r="DP4339" s="158"/>
      <c r="DQ4339" s="158"/>
      <c r="DR4339" s="158"/>
      <c r="DS4339" s="160"/>
    </row>
    <row r="4340" spans="1:123" s="110" customFormat="1">
      <c r="A4340" s="184"/>
      <c r="B4340" s="180"/>
      <c r="D4340" s="192"/>
      <c r="E4340" s="157"/>
      <c r="F4340" s="158"/>
      <c r="G4340" s="158"/>
      <c r="H4340" s="158"/>
      <c r="I4340" s="158"/>
      <c r="J4340" s="158"/>
      <c r="K4340" s="158"/>
      <c r="L4340" s="158"/>
      <c r="M4340" s="158"/>
      <c r="N4340" s="158"/>
      <c r="O4340" s="158"/>
      <c r="P4340" s="158"/>
      <c r="Q4340" s="158"/>
      <c r="R4340" s="158"/>
      <c r="S4340" s="158"/>
      <c r="T4340" s="158"/>
      <c r="U4340" s="158"/>
      <c r="V4340" s="158"/>
      <c r="W4340" s="158"/>
      <c r="X4340" s="158"/>
      <c r="Y4340" s="158"/>
      <c r="Z4340" s="158"/>
      <c r="AA4340" s="158"/>
      <c r="AB4340" s="158"/>
      <c r="AC4340" s="158"/>
      <c r="AD4340" s="158"/>
      <c r="AE4340" s="158"/>
      <c r="AF4340" s="158"/>
      <c r="AG4340" s="158"/>
      <c r="AH4340" s="158"/>
      <c r="AI4340" s="158"/>
      <c r="AJ4340" s="158"/>
      <c r="AK4340" s="158"/>
      <c r="AL4340" s="158"/>
      <c r="AM4340" s="158"/>
      <c r="AN4340" s="158"/>
      <c r="AO4340" s="158"/>
      <c r="AP4340" s="158"/>
      <c r="AQ4340" s="158"/>
      <c r="AR4340" s="158"/>
      <c r="AS4340" s="158"/>
      <c r="AT4340" s="158"/>
      <c r="AU4340" s="158"/>
      <c r="AV4340" s="158"/>
      <c r="AW4340" s="158"/>
      <c r="AX4340" s="158"/>
      <c r="AY4340" s="158"/>
      <c r="AZ4340" s="158"/>
      <c r="BA4340" s="158"/>
      <c r="BB4340" s="158"/>
      <c r="BC4340" s="158"/>
      <c r="BD4340" s="159"/>
      <c r="BE4340" s="158"/>
      <c r="BF4340" s="158"/>
      <c r="BG4340" s="158"/>
      <c r="BH4340" s="158"/>
      <c r="BI4340" s="159"/>
      <c r="BJ4340" s="158"/>
      <c r="BK4340" s="158"/>
      <c r="BL4340" s="158"/>
      <c r="BM4340" s="158"/>
      <c r="BN4340" s="158"/>
      <c r="BO4340" s="158"/>
      <c r="BP4340" s="158"/>
      <c r="BQ4340" s="158"/>
      <c r="BR4340" s="158"/>
      <c r="BS4340" s="158"/>
      <c r="BT4340" s="158"/>
      <c r="BU4340" s="158"/>
      <c r="BV4340" s="158"/>
      <c r="BW4340" s="158"/>
      <c r="BX4340" s="158"/>
      <c r="BY4340" s="158"/>
      <c r="BZ4340" s="158"/>
      <c r="CA4340" s="158"/>
      <c r="CB4340" s="158"/>
      <c r="CC4340" s="158"/>
      <c r="CD4340" s="158"/>
      <c r="CE4340" s="158"/>
      <c r="CF4340" s="158"/>
      <c r="CG4340" s="158"/>
      <c r="CH4340" s="158"/>
      <c r="CI4340" s="158"/>
      <c r="CJ4340" s="158"/>
      <c r="CK4340" s="158"/>
      <c r="CL4340" s="158"/>
      <c r="CM4340" s="158"/>
      <c r="CN4340" s="158"/>
      <c r="CO4340" s="158"/>
      <c r="CP4340" s="158"/>
      <c r="CQ4340" s="158"/>
      <c r="CR4340" s="158"/>
      <c r="CS4340" s="158"/>
      <c r="CT4340" s="158"/>
      <c r="CU4340" s="158"/>
      <c r="CV4340" s="158"/>
      <c r="CW4340" s="158"/>
      <c r="CX4340" s="158"/>
      <c r="CY4340" s="158"/>
      <c r="CZ4340" s="158"/>
      <c r="DA4340" s="158"/>
      <c r="DB4340" s="158"/>
      <c r="DC4340" s="158"/>
      <c r="DD4340" s="158"/>
      <c r="DE4340" s="158"/>
      <c r="DF4340" s="158"/>
      <c r="DG4340" s="158"/>
      <c r="DH4340" s="158"/>
      <c r="DI4340" s="158"/>
      <c r="DJ4340" s="158"/>
      <c r="DK4340" s="158"/>
      <c r="DL4340" s="158"/>
      <c r="DM4340" s="158"/>
      <c r="DN4340" s="158"/>
      <c r="DO4340" s="158"/>
      <c r="DP4340" s="158"/>
      <c r="DQ4340" s="158"/>
      <c r="DR4340" s="158"/>
      <c r="DS4340" s="160"/>
    </row>
    <row r="4341" spans="1:123" s="110" customFormat="1">
      <c r="A4341" s="184"/>
      <c r="B4341" s="180"/>
      <c r="D4341" s="192"/>
      <c r="E4341" s="157"/>
      <c r="F4341" s="158"/>
      <c r="G4341" s="158"/>
      <c r="H4341" s="158"/>
      <c r="I4341" s="158"/>
      <c r="J4341" s="158"/>
      <c r="K4341" s="158"/>
      <c r="L4341" s="158"/>
      <c r="M4341" s="158"/>
      <c r="N4341" s="158"/>
      <c r="O4341" s="158"/>
      <c r="P4341" s="158"/>
      <c r="Q4341" s="158"/>
      <c r="R4341" s="158"/>
      <c r="S4341" s="158"/>
      <c r="T4341" s="158"/>
      <c r="U4341" s="158"/>
      <c r="V4341" s="158"/>
      <c r="W4341" s="158"/>
      <c r="X4341" s="158"/>
      <c r="Y4341" s="158"/>
      <c r="Z4341" s="158"/>
      <c r="AA4341" s="158"/>
      <c r="AB4341" s="158"/>
      <c r="AC4341" s="158"/>
      <c r="AD4341" s="158"/>
      <c r="AE4341" s="158"/>
      <c r="AF4341" s="158"/>
      <c r="AG4341" s="158"/>
      <c r="AH4341" s="158"/>
      <c r="AI4341" s="158"/>
      <c r="AJ4341" s="158"/>
      <c r="AK4341" s="158"/>
      <c r="AL4341" s="158"/>
      <c r="AM4341" s="158"/>
      <c r="AN4341" s="158"/>
      <c r="AO4341" s="158"/>
      <c r="AP4341" s="158"/>
      <c r="AQ4341" s="158"/>
      <c r="AR4341" s="158"/>
      <c r="AS4341" s="158"/>
      <c r="AT4341" s="158"/>
      <c r="AU4341" s="158"/>
      <c r="AV4341" s="158"/>
      <c r="AW4341" s="158"/>
      <c r="AX4341" s="158"/>
      <c r="AY4341" s="158"/>
      <c r="AZ4341" s="158"/>
      <c r="BA4341" s="158"/>
      <c r="BB4341" s="158"/>
      <c r="BC4341" s="158"/>
      <c r="BD4341" s="159"/>
      <c r="BE4341" s="158"/>
      <c r="BF4341" s="158"/>
      <c r="BG4341" s="158"/>
      <c r="BH4341" s="158"/>
      <c r="BI4341" s="159"/>
      <c r="BJ4341" s="158"/>
      <c r="BK4341" s="158"/>
      <c r="BL4341" s="158"/>
      <c r="BM4341" s="158"/>
      <c r="BN4341" s="158"/>
      <c r="BO4341" s="158"/>
      <c r="BP4341" s="158"/>
      <c r="BQ4341" s="158"/>
      <c r="BR4341" s="158"/>
      <c r="BS4341" s="158"/>
      <c r="BT4341" s="158"/>
      <c r="BU4341" s="158"/>
      <c r="BV4341" s="158"/>
      <c r="BW4341" s="158"/>
      <c r="BX4341" s="158"/>
      <c r="BY4341" s="158"/>
      <c r="BZ4341" s="158"/>
      <c r="CA4341" s="158"/>
      <c r="CB4341" s="158"/>
      <c r="CC4341" s="158"/>
      <c r="CD4341" s="158"/>
      <c r="CE4341" s="158"/>
      <c r="CF4341" s="158"/>
      <c r="CG4341" s="158"/>
      <c r="CH4341" s="158"/>
      <c r="CI4341" s="158"/>
      <c r="CJ4341" s="158"/>
      <c r="CK4341" s="158"/>
      <c r="CL4341" s="158"/>
      <c r="CM4341" s="158"/>
      <c r="CN4341" s="158"/>
      <c r="CO4341" s="158"/>
      <c r="CP4341" s="158"/>
      <c r="CQ4341" s="158"/>
      <c r="CR4341" s="158"/>
      <c r="CS4341" s="158"/>
      <c r="CT4341" s="158"/>
      <c r="CU4341" s="158"/>
      <c r="CV4341" s="158"/>
      <c r="CW4341" s="158"/>
      <c r="CX4341" s="158"/>
      <c r="CY4341" s="158"/>
      <c r="CZ4341" s="158"/>
      <c r="DA4341" s="158"/>
      <c r="DB4341" s="158"/>
      <c r="DC4341" s="158"/>
      <c r="DD4341" s="158"/>
      <c r="DE4341" s="158"/>
      <c r="DF4341" s="158"/>
      <c r="DG4341" s="158"/>
      <c r="DH4341" s="158"/>
      <c r="DI4341" s="158"/>
      <c r="DJ4341" s="158"/>
      <c r="DK4341" s="158"/>
      <c r="DL4341" s="158"/>
      <c r="DM4341" s="158"/>
      <c r="DN4341" s="158"/>
      <c r="DO4341" s="158"/>
      <c r="DP4341" s="158"/>
      <c r="DQ4341" s="158"/>
      <c r="DR4341" s="158"/>
      <c r="DS4341" s="160"/>
    </row>
    <row r="4342" spans="1:123" s="110" customFormat="1">
      <c r="A4342" s="184"/>
      <c r="B4342" s="180"/>
      <c r="D4342" s="192"/>
      <c r="E4342" s="157"/>
      <c r="F4342" s="158"/>
      <c r="G4342" s="158"/>
      <c r="H4342" s="158"/>
      <c r="I4342" s="158"/>
      <c r="J4342" s="158"/>
      <c r="K4342" s="158"/>
      <c r="L4342" s="158"/>
      <c r="M4342" s="158"/>
      <c r="N4342" s="158"/>
      <c r="O4342" s="158"/>
      <c r="P4342" s="158"/>
      <c r="Q4342" s="158"/>
      <c r="R4342" s="158"/>
      <c r="S4342" s="158"/>
      <c r="T4342" s="158"/>
      <c r="U4342" s="158"/>
      <c r="V4342" s="158"/>
      <c r="W4342" s="158"/>
      <c r="X4342" s="158"/>
      <c r="Y4342" s="158"/>
      <c r="Z4342" s="158"/>
      <c r="AA4342" s="158"/>
      <c r="AB4342" s="158"/>
      <c r="AC4342" s="158"/>
      <c r="AD4342" s="158"/>
      <c r="AE4342" s="158"/>
      <c r="AF4342" s="158"/>
      <c r="AG4342" s="158"/>
      <c r="AH4342" s="158"/>
      <c r="AI4342" s="158"/>
      <c r="AJ4342" s="158"/>
      <c r="AK4342" s="158"/>
      <c r="AL4342" s="158"/>
      <c r="AM4342" s="158"/>
      <c r="AN4342" s="158"/>
      <c r="AO4342" s="158"/>
      <c r="AP4342" s="158"/>
      <c r="AQ4342" s="158"/>
      <c r="AR4342" s="158"/>
      <c r="AS4342" s="158"/>
      <c r="AT4342" s="158"/>
      <c r="AU4342" s="158"/>
      <c r="AV4342" s="158"/>
      <c r="AW4342" s="158"/>
      <c r="AX4342" s="158"/>
      <c r="AY4342" s="158"/>
      <c r="AZ4342" s="158"/>
      <c r="BA4342" s="158"/>
      <c r="BB4342" s="158"/>
      <c r="BC4342" s="158"/>
      <c r="BD4342" s="159"/>
      <c r="BE4342" s="158"/>
      <c r="BF4342" s="158"/>
      <c r="BG4342" s="158"/>
      <c r="BH4342" s="158"/>
      <c r="BI4342" s="159"/>
      <c r="BJ4342" s="158"/>
      <c r="BK4342" s="158"/>
      <c r="BL4342" s="158"/>
      <c r="BM4342" s="158"/>
      <c r="BN4342" s="158"/>
      <c r="BO4342" s="158"/>
      <c r="BP4342" s="158"/>
      <c r="BQ4342" s="158"/>
      <c r="BR4342" s="158"/>
      <c r="BS4342" s="158"/>
      <c r="BT4342" s="158"/>
      <c r="BU4342" s="158"/>
      <c r="BV4342" s="158"/>
      <c r="BW4342" s="158"/>
      <c r="BX4342" s="158"/>
      <c r="BY4342" s="158"/>
      <c r="BZ4342" s="158"/>
      <c r="CA4342" s="158"/>
      <c r="CB4342" s="158"/>
      <c r="CC4342" s="158"/>
      <c r="CD4342" s="158"/>
      <c r="CE4342" s="158"/>
      <c r="CF4342" s="158"/>
      <c r="CG4342" s="158"/>
      <c r="CH4342" s="158"/>
      <c r="CI4342" s="158"/>
      <c r="CJ4342" s="158"/>
      <c r="CK4342" s="158"/>
      <c r="CL4342" s="158"/>
      <c r="CM4342" s="158"/>
      <c r="CN4342" s="158"/>
      <c r="CO4342" s="158"/>
      <c r="CP4342" s="158"/>
      <c r="CQ4342" s="158"/>
      <c r="CR4342" s="158"/>
      <c r="CS4342" s="158"/>
      <c r="CT4342" s="158"/>
      <c r="CU4342" s="158"/>
      <c r="CV4342" s="158"/>
      <c r="CW4342" s="158"/>
      <c r="CX4342" s="158"/>
      <c r="CY4342" s="158"/>
      <c r="CZ4342" s="158"/>
      <c r="DA4342" s="158"/>
      <c r="DB4342" s="158"/>
      <c r="DC4342" s="158"/>
      <c r="DD4342" s="158"/>
      <c r="DE4342" s="158"/>
      <c r="DF4342" s="158"/>
      <c r="DG4342" s="158"/>
      <c r="DH4342" s="158"/>
      <c r="DI4342" s="158"/>
      <c r="DJ4342" s="158"/>
      <c r="DK4342" s="158"/>
      <c r="DL4342" s="158"/>
      <c r="DM4342" s="158"/>
      <c r="DN4342" s="158"/>
      <c r="DO4342" s="158"/>
      <c r="DP4342" s="158"/>
      <c r="DQ4342" s="158"/>
      <c r="DR4342" s="158"/>
      <c r="DS4342" s="160"/>
    </row>
    <row r="4343" spans="1:123" s="110" customFormat="1">
      <c r="A4343" s="184"/>
      <c r="B4343" s="180"/>
      <c r="D4343" s="192"/>
      <c r="E4343" s="157"/>
      <c r="F4343" s="158"/>
      <c r="G4343" s="158"/>
      <c r="H4343" s="158"/>
      <c r="I4343" s="158"/>
      <c r="J4343" s="158"/>
      <c r="K4343" s="158"/>
      <c r="L4343" s="158"/>
      <c r="M4343" s="158"/>
      <c r="N4343" s="158"/>
      <c r="O4343" s="158"/>
      <c r="P4343" s="158"/>
      <c r="Q4343" s="158"/>
      <c r="R4343" s="158"/>
      <c r="S4343" s="158"/>
      <c r="T4343" s="158"/>
      <c r="U4343" s="158"/>
      <c r="V4343" s="158"/>
      <c r="W4343" s="158"/>
      <c r="X4343" s="158"/>
      <c r="Y4343" s="158"/>
      <c r="Z4343" s="158"/>
      <c r="AA4343" s="158"/>
      <c r="AB4343" s="158"/>
      <c r="AC4343" s="158"/>
      <c r="AD4343" s="158"/>
      <c r="AE4343" s="158"/>
      <c r="AF4343" s="158"/>
      <c r="AG4343" s="158"/>
      <c r="AH4343" s="158"/>
      <c r="AI4343" s="158"/>
      <c r="AJ4343" s="158"/>
      <c r="AK4343" s="158"/>
      <c r="AL4343" s="158"/>
      <c r="AM4343" s="158"/>
      <c r="AN4343" s="158"/>
      <c r="AO4343" s="158"/>
      <c r="AP4343" s="158"/>
      <c r="AQ4343" s="158"/>
      <c r="AR4343" s="158"/>
      <c r="AS4343" s="158"/>
      <c r="AT4343" s="158"/>
      <c r="AU4343" s="158"/>
      <c r="AV4343" s="158"/>
      <c r="AW4343" s="158"/>
      <c r="AX4343" s="158"/>
      <c r="AY4343" s="158"/>
      <c r="AZ4343" s="158"/>
      <c r="BA4343" s="158"/>
      <c r="BB4343" s="158"/>
      <c r="BC4343" s="158"/>
      <c r="BD4343" s="159"/>
      <c r="BE4343" s="158"/>
      <c r="BF4343" s="158"/>
      <c r="BG4343" s="158"/>
      <c r="BH4343" s="158"/>
      <c r="BI4343" s="159"/>
      <c r="BJ4343" s="158"/>
      <c r="BK4343" s="158"/>
      <c r="BL4343" s="158"/>
      <c r="BM4343" s="158"/>
      <c r="BN4343" s="158"/>
      <c r="BO4343" s="158"/>
      <c r="BP4343" s="158"/>
      <c r="BQ4343" s="158"/>
      <c r="BR4343" s="158"/>
      <c r="BS4343" s="158"/>
      <c r="BT4343" s="158"/>
      <c r="BU4343" s="158"/>
      <c r="BV4343" s="158"/>
      <c r="BW4343" s="158"/>
      <c r="BX4343" s="158"/>
      <c r="BY4343" s="158"/>
      <c r="BZ4343" s="158"/>
      <c r="CA4343" s="158"/>
      <c r="CB4343" s="158"/>
      <c r="CC4343" s="158"/>
      <c r="CD4343" s="158"/>
      <c r="CE4343" s="158"/>
      <c r="CF4343" s="158"/>
      <c r="CG4343" s="158"/>
      <c r="CH4343" s="158"/>
      <c r="CI4343" s="158"/>
      <c r="CJ4343" s="158"/>
      <c r="CK4343" s="158"/>
      <c r="CL4343" s="158"/>
      <c r="CM4343" s="158"/>
      <c r="CN4343" s="158"/>
      <c r="CO4343" s="158"/>
      <c r="CP4343" s="158"/>
      <c r="CQ4343" s="158"/>
      <c r="CR4343" s="158"/>
      <c r="CS4343" s="158"/>
      <c r="CT4343" s="158"/>
      <c r="CU4343" s="158"/>
      <c r="CV4343" s="158"/>
      <c r="CW4343" s="158"/>
      <c r="CX4343" s="158"/>
      <c r="CY4343" s="158"/>
      <c r="CZ4343" s="158"/>
      <c r="DA4343" s="158"/>
      <c r="DB4343" s="158"/>
      <c r="DC4343" s="158"/>
      <c r="DD4343" s="158"/>
      <c r="DE4343" s="158"/>
      <c r="DF4343" s="158"/>
      <c r="DG4343" s="158"/>
      <c r="DH4343" s="158"/>
      <c r="DI4343" s="158"/>
      <c r="DJ4343" s="158"/>
      <c r="DK4343" s="158"/>
      <c r="DL4343" s="158"/>
      <c r="DM4343" s="158"/>
      <c r="DN4343" s="158"/>
      <c r="DO4343" s="158"/>
      <c r="DP4343" s="158"/>
      <c r="DQ4343" s="158"/>
      <c r="DR4343" s="158"/>
      <c r="DS4343" s="160"/>
    </row>
    <row r="4344" spans="1:123" s="110" customFormat="1">
      <c r="A4344" s="184"/>
      <c r="B4344" s="180"/>
      <c r="D4344" s="192"/>
      <c r="E4344" s="157"/>
      <c r="F4344" s="158"/>
      <c r="G4344" s="158"/>
      <c r="H4344" s="158"/>
      <c r="I4344" s="158"/>
      <c r="J4344" s="158"/>
      <c r="K4344" s="158"/>
      <c r="L4344" s="158"/>
      <c r="M4344" s="158"/>
      <c r="N4344" s="158"/>
      <c r="O4344" s="158"/>
      <c r="P4344" s="158"/>
      <c r="Q4344" s="158"/>
      <c r="R4344" s="158"/>
      <c r="S4344" s="158"/>
      <c r="T4344" s="158"/>
      <c r="U4344" s="158"/>
      <c r="V4344" s="158"/>
      <c r="W4344" s="158"/>
      <c r="X4344" s="158"/>
      <c r="Y4344" s="158"/>
      <c r="Z4344" s="158"/>
      <c r="AA4344" s="158"/>
      <c r="AB4344" s="158"/>
      <c r="AC4344" s="158"/>
      <c r="AD4344" s="158"/>
      <c r="AE4344" s="158"/>
      <c r="AF4344" s="158"/>
      <c r="AG4344" s="158"/>
      <c r="AH4344" s="158"/>
      <c r="AI4344" s="158"/>
      <c r="AJ4344" s="158"/>
      <c r="AK4344" s="158"/>
      <c r="AL4344" s="158"/>
      <c r="AM4344" s="158"/>
      <c r="AN4344" s="158"/>
      <c r="AO4344" s="158"/>
      <c r="AP4344" s="158"/>
      <c r="AQ4344" s="158"/>
      <c r="AR4344" s="158"/>
      <c r="AS4344" s="158"/>
      <c r="AT4344" s="158"/>
      <c r="AU4344" s="158"/>
      <c r="AV4344" s="158"/>
      <c r="AW4344" s="158"/>
      <c r="AX4344" s="158"/>
      <c r="AY4344" s="158"/>
      <c r="AZ4344" s="158"/>
      <c r="BA4344" s="158"/>
      <c r="BB4344" s="158"/>
      <c r="BC4344" s="158"/>
      <c r="BD4344" s="159"/>
      <c r="BE4344" s="158"/>
      <c r="BF4344" s="158"/>
      <c r="BG4344" s="158"/>
      <c r="BH4344" s="158"/>
      <c r="BI4344" s="159"/>
      <c r="BJ4344" s="158"/>
      <c r="BK4344" s="158"/>
      <c r="BL4344" s="158"/>
      <c r="BM4344" s="158"/>
      <c r="BN4344" s="158"/>
      <c r="BO4344" s="158"/>
      <c r="BP4344" s="158"/>
      <c r="BQ4344" s="158"/>
      <c r="BR4344" s="158"/>
      <c r="BS4344" s="158"/>
      <c r="BT4344" s="158"/>
      <c r="BU4344" s="158"/>
      <c r="BV4344" s="158"/>
      <c r="BW4344" s="158"/>
      <c r="BX4344" s="158"/>
      <c r="BY4344" s="158"/>
      <c r="BZ4344" s="158"/>
      <c r="CA4344" s="158"/>
      <c r="CB4344" s="158"/>
      <c r="CC4344" s="158"/>
      <c r="CD4344" s="158"/>
      <c r="CE4344" s="158"/>
      <c r="CF4344" s="158"/>
      <c r="CG4344" s="158"/>
      <c r="CH4344" s="158"/>
      <c r="CI4344" s="158"/>
      <c r="CJ4344" s="158"/>
      <c r="CK4344" s="158"/>
      <c r="CL4344" s="158"/>
      <c r="CM4344" s="158"/>
      <c r="CN4344" s="158"/>
      <c r="CO4344" s="158"/>
      <c r="CP4344" s="158"/>
      <c r="CQ4344" s="158"/>
      <c r="CR4344" s="158"/>
      <c r="CS4344" s="158"/>
      <c r="CT4344" s="158"/>
      <c r="CU4344" s="158"/>
      <c r="CV4344" s="158"/>
      <c r="CW4344" s="158"/>
      <c r="CX4344" s="158"/>
      <c r="CY4344" s="158"/>
      <c r="CZ4344" s="158"/>
      <c r="DA4344" s="158"/>
      <c r="DB4344" s="158"/>
      <c r="DC4344" s="158"/>
      <c r="DD4344" s="158"/>
      <c r="DE4344" s="158"/>
      <c r="DF4344" s="158"/>
      <c r="DG4344" s="158"/>
      <c r="DH4344" s="158"/>
      <c r="DI4344" s="158"/>
      <c r="DJ4344" s="158"/>
      <c r="DK4344" s="158"/>
      <c r="DL4344" s="158"/>
      <c r="DM4344" s="158"/>
      <c r="DN4344" s="158"/>
      <c r="DO4344" s="158"/>
      <c r="DP4344" s="158"/>
      <c r="DQ4344" s="158"/>
      <c r="DR4344" s="158"/>
      <c r="DS4344" s="160"/>
    </row>
    <row r="4345" spans="1:123" s="110" customFormat="1">
      <c r="A4345" s="184"/>
      <c r="B4345" s="180"/>
      <c r="D4345" s="192"/>
      <c r="E4345" s="157"/>
      <c r="F4345" s="158"/>
      <c r="G4345" s="158"/>
      <c r="H4345" s="158"/>
      <c r="I4345" s="158"/>
      <c r="J4345" s="158"/>
      <c r="K4345" s="158"/>
      <c r="L4345" s="158"/>
      <c r="M4345" s="158"/>
      <c r="N4345" s="158"/>
      <c r="O4345" s="158"/>
      <c r="P4345" s="158"/>
      <c r="Q4345" s="158"/>
      <c r="R4345" s="158"/>
      <c r="S4345" s="158"/>
      <c r="T4345" s="158"/>
      <c r="U4345" s="158"/>
      <c r="V4345" s="158"/>
      <c r="W4345" s="158"/>
      <c r="X4345" s="158"/>
      <c r="Y4345" s="158"/>
      <c r="Z4345" s="158"/>
      <c r="AA4345" s="158"/>
      <c r="AB4345" s="158"/>
      <c r="AC4345" s="158"/>
      <c r="AD4345" s="158"/>
      <c r="AE4345" s="158"/>
      <c r="AF4345" s="158"/>
      <c r="AG4345" s="158"/>
      <c r="AH4345" s="158"/>
      <c r="AI4345" s="158"/>
      <c r="AJ4345" s="158"/>
      <c r="AK4345" s="158"/>
      <c r="AL4345" s="158"/>
      <c r="AM4345" s="158"/>
      <c r="AN4345" s="158"/>
      <c r="AO4345" s="158"/>
      <c r="AP4345" s="158"/>
      <c r="AQ4345" s="158"/>
      <c r="AR4345" s="158"/>
      <c r="AS4345" s="158"/>
      <c r="AT4345" s="158"/>
      <c r="AU4345" s="158"/>
      <c r="AV4345" s="158"/>
      <c r="AW4345" s="158"/>
      <c r="AX4345" s="158"/>
      <c r="AY4345" s="158"/>
      <c r="AZ4345" s="158"/>
      <c r="BA4345" s="158"/>
      <c r="BB4345" s="158"/>
      <c r="BC4345" s="158"/>
      <c r="BD4345" s="159"/>
      <c r="BE4345" s="158"/>
      <c r="BF4345" s="158"/>
      <c r="BG4345" s="158"/>
      <c r="BH4345" s="158"/>
      <c r="BI4345" s="159"/>
      <c r="BJ4345" s="158"/>
      <c r="BK4345" s="158"/>
      <c r="BL4345" s="158"/>
      <c r="BM4345" s="158"/>
      <c r="BN4345" s="158"/>
      <c r="BO4345" s="158"/>
      <c r="BP4345" s="158"/>
      <c r="BQ4345" s="158"/>
      <c r="BR4345" s="158"/>
      <c r="BS4345" s="158"/>
      <c r="BT4345" s="158"/>
      <c r="BU4345" s="158"/>
      <c r="BV4345" s="158"/>
      <c r="BW4345" s="158"/>
      <c r="BX4345" s="158"/>
      <c r="BY4345" s="158"/>
      <c r="BZ4345" s="158"/>
      <c r="CA4345" s="158"/>
      <c r="CB4345" s="158"/>
      <c r="CC4345" s="158"/>
      <c r="CD4345" s="158"/>
      <c r="CE4345" s="158"/>
      <c r="CF4345" s="158"/>
      <c r="CG4345" s="158"/>
      <c r="CH4345" s="158"/>
      <c r="CI4345" s="158"/>
      <c r="CJ4345" s="158"/>
      <c r="CK4345" s="158"/>
      <c r="CL4345" s="158"/>
      <c r="CM4345" s="158"/>
      <c r="CN4345" s="158"/>
      <c r="CO4345" s="158"/>
      <c r="CP4345" s="158"/>
      <c r="CQ4345" s="158"/>
      <c r="CR4345" s="158"/>
      <c r="CS4345" s="158"/>
      <c r="CT4345" s="158"/>
      <c r="CU4345" s="158"/>
      <c r="CV4345" s="158"/>
      <c r="CW4345" s="158"/>
      <c r="CX4345" s="158"/>
      <c r="CY4345" s="158"/>
      <c r="CZ4345" s="158"/>
      <c r="DA4345" s="158"/>
      <c r="DB4345" s="158"/>
      <c r="DC4345" s="158"/>
      <c r="DD4345" s="158"/>
      <c r="DE4345" s="158"/>
      <c r="DF4345" s="158"/>
      <c r="DG4345" s="158"/>
      <c r="DH4345" s="158"/>
      <c r="DI4345" s="158"/>
      <c r="DJ4345" s="158"/>
      <c r="DK4345" s="158"/>
      <c r="DL4345" s="158"/>
      <c r="DM4345" s="158"/>
      <c r="DN4345" s="158"/>
      <c r="DO4345" s="158"/>
      <c r="DP4345" s="158"/>
      <c r="DQ4345" s="158"/>
      <c r="DR4345" s="158"/>
      <c r="DS4345" s="160"/>
    </row>
    <row r="4346" spans="1:123" s="110" customFormat="1">
      <c r="A4346" s="184"/>
      <c r="B4346" s="180"/>
      <c r="D4346" s="192"/>
      <c r="E4346" s="157"/>
      <c r="F4346" s="158"/>
      <c r="G4346" s="158"/>
      <c r="H4346" s="158"/>
      <c r="I4346" s="158"/>
      <c r="J4346" s="158"/>
      <c r="K4346" s="158"/>
      <c r="L4346" s="158"/>
      <c r="M4346" s="158"/>
      <c r="N4346" s="158"/>
      <c r="O4346" s="158"/>
      <c r="P4346" s="158"/>
      <c r="Q4346" s="158"/>
      <c r="R4346" s="158"/>
      <c r="S4346" s="158"/>
      <c r="T4346" s="158"/>
      <c r="U4346" s="158"/>
      <c r="V4346" s="158"/>
      <c r="W4346" s="158"/>
      <c r="X4346" s="158"/>
      <c r="Y4346" s="158"/>
      <c r="Z4346" s="158"/>
      <c r="AA4346" s="158"/>
      <c r="AB4346" s="158"/>
      <c r="AC4346" s="158"/>
      <c r="AD4346" s="158"/>
      <c r="AE4346" s="158"/>
      <c r="AF4346" s="158"/>
      <c r="AG4346" s="158"/>
      <c r="AH4346" s="158"/>
      <c r="AI4346" s="158"/>
      <c r="AJ4346" s="158"/>
      <c r="AK4346" s="158"/>
      <c r="AL4346" s="158"/>
      <c r="AM4346" s="158"/>
      <c r="AN4346" s="158"/>
      <c r="AO4346" s="158"/>
      <c r="AP4346" s="158"/>
      <c r="AQ4346" s="158"/>
      <c r="AR4346" s="158"/>
      <c r="AS4346" s="158"/>
      <c r="AT4346" s="158"/>
      <c r="AU4346" s="158"/>
      <c r="AV4346" s="158"/>
      <c r="AW4346" s="158"/>
      <c r="AX4346" s="158"/>
      <c r="AY4346" s="158"/>
      <c r="AZ4346" s="158"/>
      <c r="BA4346" s="158"/>
      <c r="BB4346" s="158"/>
      <c r="BC4346" s="158"/>
      <c r="BD4346" s="159"/>
      <c r="BE4346" s="158"/>
      <c r="BF4346" s="158"/>
      <c r="BG4346" s="158"/>
      <c r="BH4346" s="158"/>
      <c r="BI4346" s="159"/>
      <c r="BJ4346" s="158"/>
      <c r="BK4346" s="158"/>
      <c r="BL4346" s="158"/>
      <c r="BM4346" s="158"/>
      <c r="BN4346" s="158"/>
      <c r="BO4346" s="158"/>
      <c r="BP4346" s="158"/>
      <c r="BQ4346" s="158"/>
      <c r="BR4346" s="158"/>
      <c r="BS4346" s="158"/>
      <c r="BT4346" s="158"/>
      <c r="BU4346" s="158"/>
      <c r="BV4346" s="158"/>
      <c r="BW4346" s="158"/>
      <c r="BX4346" s="158"/>
      <c r="BY4346" s="158"/>
      <c r="BZ4346" s="158"/>
      <c r="CA4346" s="158"/>
      <c r="CB4346" s="158"/>
      <c r="CC4346" s="158"/>
      <c r="CD4346" s="158"/>
      <c r="CE4346" s="158"/>
      <c r="CF4346" s="158"/>
      <c r="CG4346" s="158"/>
      <c r="CH4346" s="158"/>
      <c r="CI4346" s="158"/>
      <c r="CJ4346" s="158"/>
      <c r="CK4346" s="158"/>
      <c r="CL4346" s="158"/>
      <c r="CM4346" s="158"/>
      <c r="CN4346" s="158"/>
      <c r="CO4346" s="158"/>
      <c r="CP4346" s="158"/>
      <c r="CQ4346" s="158"/>
      <c r="CR4346" s="158"/>
      <c r="CS4346" s="158"/>
      <c r="CT4346" s="158"/>
      <c r="CU4346" s="158"/>
      <c r="CV4346" s="158"/>
      <c r="CW4346" s="158"/>
      <c r="CX4346" s="158"/>
      <c r="CY4346" s="158"/>
      <c r="CZ4346" s="158"/>
      <c r="DA4346" s="158"/>
      <c r="DB4346" s="158"/>
      <c r="DC4346" s="158"/>
      <c r="DD4346" s="158"/>
      <c r="DE4346" s="158"/>
      <c r="DF4346" s="158"/>
      <c r="DG4346" s="158"/>
      <c r="DH4346" s="158"/>
      <c r="DI4346" s="158"/>
      <c r="DJ4346" s="158"/>
      <c r="DK4346" s="158"/>
      <c r="DL4346" s="158"/>
      <c r="DM4346" s="158"/>
      <c r="DN4346" s="158"/>
      <c r="DO4346" s="158"/>
      <c r="DP4346" s="158"/>
      <c r="DQ4346" s="158"/>
      <c r="DR4346" s="158"/>
      <c r="DS4346" s="160"/>
    </row>
    <row r="4347" spans="1:123" s="110" customFormat="1">
      <c r="A4347" s="184"/>
      <c r="B4347" s="180"/>
      <c r="D4347" s="192"/>
      <c r="E4347" s="157"/>
      <c r="F4347" s="158"/>
      <c r="G4347" s="158"/>
      <c r="H4347" s="158"/>
      <c r="I4347" s="158"/>
      <c r="J4347" s="158"/>
      <c r="K4347" s="158"/>
      <c r="L4347" s="158"/>
      <c r="M4347" s="158"/>
      <c r="N4347" s="158"/>
      <c r="O4347" s="158"/>
      <c r="P4347" s="158"/>
      <c r="Q4347" s="158"/>
      <c r="R4347" s="158"/>
      <c r="S4347" s="158"/>
      <c r="T4347" s="158"/>
      <c r="U4347" s="158"/>
      <c r="V4347" s="158"/>
      <c r="W4347" s="158"/>
      <c r="X4347" s="158"/>
      <c r="Y4347" s="158"/>
      <c r="Z4347" s="158"/>
      <c r="AA4347" s="158"/>
      <c r="AB4347" s="158"/>
      <c r="AC4347" s="158"/>
      <c r="AD4347" s="158"/>
      <c r="AE4347" s="158"/>
      <c r="AF4347" s="158"/>
      <c r="AG4347" s="158"/>
      <c r="AH4347" s="158"/>
      <c r="AI4347" s="158"/>
      <c r="AJ4347" s="158"/>
      <c r="AK4347" s="158"/>
      <c r="AL4347" s="158"/>
      <c r="AM4347" s="158"/>
      <c r="AN4347" s="158"/>
      <c r="AO4347" s="158"/>
      <c r="AP4347" s="158"/>
      <c r="AQ4347" s="158"/>
      <c r="AR4347" s="158"/>
      <c r="AS4347" s="158"/>
      <c r="AT4347" s="158"/>
      <c r="AU4347" s="158"/>
      <c r="AV4347" s="158"/>
      <c r="AW4347" s="158"/>
      <c r="AX4347" s="158"/>
      <c r="AY4347" s="158"/>
      <c r="AZ4347" s="158"/>
      <c r="BA4347" s="158"/>
      <c r="BB4347" s="158"/>
      <c r="BC4347" s="158"/>
      <c r="BD4347" s="159"/>
      <c r="BE4347" s="158"/>
      <c r="BF4347" s="158"/>
      <c r="BG4347" s="158"/>
      <c r="BH4347" s="158"/>
      <c r="BI4347" s="159"/>
      <c r="BJ4347" s="158"/>
      <c r="BK4347" s="158"/>
      <c r="BL4347" s="158"/>
      <c r="BM4347" s="158"/>
      <c r="BN4347" s="158"/>
      <c r="BO4347" s="158"/>
      <c r="BP4347" s="158"/>
      <c r="BQ4347" s="158"/>
      <c r="BR4347" s="158"/>
      <c r="BS4347" s="158"/>
      <c r="BT4347" s="158"/>
      <c r="BU4347" s="158"/>
      <c r="BV4347" s="158"/>
      <c r="BW4347" s="158"/>
      <c r="BX4347" s="158"/>
      <c r="BY4347" s="158"/>
      <c r="BZ4347" s="158"/>
      <c r="CA4347" s="158"/>
      <c r="CB4347" s="158"/>
      <c r="CC4347" s="158"/>
      <c r="CD4347" s="158"/>
      <c r="CE4347" s="158"/>
      <c r="CF4347" s="158"/>
      <c r="CG4347" s="158"/>
      <c r="CH4347" s="158"/>
      <c r="CI4347" s="158"/>
      <c r="CJ4347" s="158"/>
      <c r="CK4347" s="158"/>
      <c r="CL4347" s="158"/>
      <c r="CM4347" s="158"/>
      <c r="CN4347" s="158"/>
      <c r="CO4347" s="158"/>
      <c r="CP4347" s="158"/>
      <c r="CQ4347" s="158"/>
      <c r="CR4347" s="158"/>
      <c r="CS4347" s="158"/>
      <c r="CT4347" s="158"/>
      <c r="CU4347" s="158"/>
      <c r="CV4347" s="158"/>
      <c r="CW4347" s="158"/>
      <c r="CX4347" s="158"/>
      <c r="CY4347" s="158"/>
      <c r="CZ4347" s="158"/>
      <c r="DA4347" s="158"/>
      <c r="DB4347" s="158"/>
      <c r="DC4347" s="158"/>
      <c r="DD4347" s="158"/>
      <c r="DE4347" s="158"/>
      <c r="DF4347" s="158"/>
      <c r="DG4347" s="158"/>
      <c r="DH4347" s="158"/>
      <c r="DI4347" s="158"/>
      <c r="DJ4347" s="158"/>
      <c r="DK4347" s="158"/>
      <c r="DL4347" s="158"/>
      <c r="DM4347" s="158"/>
      <c r="DN4347" s="158"/>
      <c r="DO4347" s="158"/>
      <c r="DP4347" s="158"/>
      <c r="DQ4347" s="158"/>
      <c r="DR4347" s="158"/>
      <c r="DS4347" s="160"/>
    </row>
    <row r="4348" spans="1:123" s="110" customFormat="1">
      <c r="A4348" s="184"/>
      <c r="B4348" s="180"/>
      <c r="D4348" s="192"/>
      <c r="E4348" s="157"/>
      <c r="F4348" s="158"/>
      <c r="G4348" s="158"/>
      <c r="H4348" s="158"/>
      <c r="I4348" s="158"/>
      <c r="J4348" s="158"/>
      <c r="K4348" s="158"/>
      <c r="L4348" s="158"/>
      <c r="M4348" s="158"/>
      <c r="N4348" s="158"/>
      <c r="O4348" s="158"/>
      <c r="P4348" s="158"/>
      <c r="Q4348" s="158"/>
      <c r="R4348" s="158"/>
      <c r="S4348" s="158"/>
      <c r="T4348" s="158"/>
      <c r="U4348" s="158"/>
      <c r="V4348" s="158"/>
      <c r="W4348" s="158"/>
      <c r="X4348" s="158"/>
      <c r="Y4348" s="158"/>
      <c r="Z4348" s="158"/>
      <c r="AA4348" s="158"/>
      <c r="AB4348" s="158"/>
      <c r="AC4348" s="158"/>
      <c r="AD4348" s="158"/>
      <c r="AE4348" s="158"/>
      <c r="AF4348" s="158"/>
      <c r="AG4348" s="158"/>
      <c r="AH4348" s="158"/>
      <c r="AI4348" s="158"/>
      <c r="AJ4348" s="158"/>
      <c r="AK4348" s="158"/>
      <c r="AL4348" s="158"/>
      <c r="AM4348" s="158"/>
      <c r="AN4348" s="158"/>
      <c r="AO4348" s="158"/>
      <c r="AP4348" s="158"/>
      <c r="AQ4348" s="158"/>
      <c r="AR4348" s="158"/>
      <c r="AS4348" s="158"/>
      <c r="AT4348" s="158"/>
      <c r="AU4348" s="158"/>
      <c r="AV4348" s="158"/>
      <c r="AW4348" s="158"/>
      <c r="AX4348" s="158"/>
      <c r="AY4348" s="158"/>
      <c r="AZ4348" s="158"/>
      <c r="BA4348" s="158"/>
      <c r="BB4348" s="158"/>
      <c r="BC4348" s="158"/>
      <c r="BD4348" s="159"/>
      <c r="BE4348" s="158"/>
      <c r="BF4348" s="158"/>
      <c r="BG4348" s="158"/>
      <c r="BH4348" s="158"/>
      <c r="BI4348" s="159"/>
      <c r="BJ4348" s="158"/>
      <c r="BK4348" s="158"/>
      <c r="BL4348" s="158"/>
      <c r="BM4348" s="158"/>
      <c r="BN4348" s="158"/>
      <c r="BO4348" s="158"/>
      <c r="BP4348" s="158"/>
      <c r="BQ4348" s="158"/>
      <c r="BR4348" s="158"/>
      <c r="BS4348" s="158"/>
      <c r="BT4348" s="158"/>
      <c r="BU4348" s="158"/>
      <c r="BV4348" s="158"/>
      <c r="BW4348" s="158"/>
      <c r="BX4348" s="158"/>
      <c r="BY4348" s="158"/>
      <c r="BZ4348" s="158"/>
      <c r="CA4348" s="158"/>
      <c r="CB4348" s="158"/>
      <c r="CC4348" s="158"/>
      <c r="CD4348" s="158"/>
      <c r="CE4348" s="158"/>
      <c r="CF4348" s="158"/>
      <c r="CG4348" s="158"/>
      <c r="CH4348" s="158"/>
      <c r="CI4348" s="158"/>
      <c r="CJ4348" s="158"/>
      <c r="CK4348" s="158"/>
      <c r="CL4348" s="158"/>
      <c r="CM4348" s="158"/>
      <c r="CN4348" s="158"/>
      <c r="CO4348" s="158"/>
      <c r="CP4348" s="158"/>
      <c r="CQ4348" s="158"/>
      <c r="CR4348" s="158"/>
      <c r="CS4348" s="158"/>
      <c r="CT4348" s="158"/>
      <c r="CU4348" s="158"/>
      <c r="CV4348" s="158"/>
      <c r="CW4348" s="158"/>
      <c r="CX4348" s="158"/>
      <c r="CY4348" s="158"/>
      <c r="CZ4348" s="158"/>
      <c r="DA4348" s="158"/>
      <c r="DB4348" s="158"/>
      <c r="DC4348" s="158"/>
      <c r="DD4348" s="158"/>
      <c r="DE4348" s="158"/>
      <c r="DF4348" s="158"/>
      <c r="DG4348" s="158"/>
      <c r="DH4348" s="158"/>
      <c r="DI4348" s="158"/>
      <c r="DJ4348" s="158"/>
      <c r="DK4348" s="158"/>
      <c r="DL4348" s="158"/>
      <c r="DM4348" s="158"/>
      <c r="DN4348" s="158"/>
      <c r="DO4348" s="158"/>
      <c r="DP4348" s="158"/>
      <c r="DQ4348" s="158"/>
      <c r="DR4348" s="158"/>
      <c r="DS4348" s="160"/>
    </row>
    <row r="4349" spans="1:123" s="110" customFormat="1">
      <c r="A4349" s="184"/>
      <c r="B4349" s="180"/>
      <c r="D4349" s="192"/>
      <c r="E4349" s="157"/>
      <c r="F4349" s="158"/>
      <c r="G4349" s="158"/>
      <c r="H4349" s="158"/>
      <c r="I4349" s="158"/>
      <c r="J4349" s="158"/>
      <c r="K4349" s="158"/>
      <c r="L4349" s="158"/>
      <c r="M4349" s="158"/>
      <c r="N4349" s="158"/>
      <c r="O4349" s="158"/>
      <c r="P4349" s="158"/>
      <c r="Q4349" s="158"/>
      <c r="R4349" s="158"/>
      <c r="S4349" s="158"/>
      <c r="T4349" s="158"/>
      <c r="U4349" s="158"/>
      <c r="V4349" s="158"/>
      <c r="W4349" s="158"/>
      <c r="X4349" s="158"/>
      <c r="Y4349" s="158"/>
      <c r="Z4349" s="158"/>
      <c r="AA4349" s="158"/>
      <c r="AB4349" s="158"/>
      <c r="AC4349" s="158"/>
      <c r="AD4349" s="158"/>
      <c r="AE4349" s="158"/>
      <c r="AF4349" s="158"/>
      <c r="AG4349" s="158"/>
      <c r="AH4349" s="158"/>
      <c r="AI4349" s="158"/>
      <c r="AJ4349" s="158"/>
      <c r="AK4349" s="158"/>
      <c r="AL4349" s="158"/>
      <c r="AM4349" s="158"/>
      <c r="AN4349" s="158"/>
      <c r="AO4349" s="158"/>
      <c r="AP4349" s="158"/>
      <c r="AQ4349" s="158"/>
      <c r="AR4349" s="158"/>
      <c r="AS4349" s="158"/>
      <c r="AT4349" s="158"/>
      <c r="AU4349" s="158"/>
      <c r="AV4349" s="158"/>
      <c r="AW4349" s="158"/>
      <c r="AX4349" s="158"/>
      <c r="AY4349" s="158"/>
      <c r="AZ4349" s="158"/>
      <c r="BA4349" s="158"/>
      <c r="BB4349" s="158"/>
      <c r="BC4349" s="158"/>
      <c r="BD4349" s="159"/>
      <c r="BE4349" s="158"/>
      <c r="BF4349" s="158"/>
      <c r="BG4349" s="158"/>
      <c r="BH4349" s="158"/>
      <c r="BI4349" s="159"/>
      <c r="BJ4349" s="158"/>
      <c r="BK4349" s="158"/>
      <c r="BL4349" s="158"/>
      <c r="BM4349" s="158"/>
      <c r="BN4349" s="158"/>
      <c r="BO4349" s="158"/>
      <c r="BP4349" s="158"/>
      <c r="BQ4349" s="158"/>
      <c r="BR4349" s="158"/>
      <c r="BS4349" s="158"/>
      <c r="BT4349" s="158"/>
      <c r="BU4349" s="158"/>
      <c r="BV4349" s="158"/>
      <c r="BW4349" s="158"/>
      <c r="BX4349" s="158"/>
      <c r="BY4349" s="158"/>
      <c r="BZ4349" s="158"/>
      <c r="CA4349" s="158"/>
      <c r="CB4349" s="158"/>
      <c r="CC4349" s="158"/>
      <c r="CD4349" s="158"/>
      <c r="CE4349" s="158"/>
      <c r="CF4349" s="158"/>
      <c r="CG4349" s="158"/>
      <c r="CH4349" s="158"/>
      <c r="CI4349" s="158"/>
      <c r="CJ4349" s="158"/>
      <c r="CK4349" s="158"/>
      <c r="CL4349" s="158"/>
      <c r="CM4349" s="158"/>
      <c r="CN4349" s="158"/>
      <c r="CO4349" s="158"/>
      <c r="CP4349" s="158"/>
      <c r="CQ4349" s="158"/>
      <c r="CR4349" s="158"/>
      <c r="CS4349" s="158"/>
      <c r="CT4349" s="158"/>
      <c r="CU4349" s="158"/>
      <c r="CV4349" s="158"/>
      <c r="CW4349" s="158"/>
      <c r="CX4349" s="158"/>
      <c r="CY4349" s="158"/>
      <c r="CZ4349" s="158"/>
      <c r="DA4349" s="158"/>
      <c r="DB4349" s="158"/>
      <c r="DC4349" s="158"/>
      <c r="DD4349" s="158"/>
      <c r="DE4349" s="158"/>
      <c r="DF4349" s="158"/>
      <c r="DG4349" s="158"/>
      <c r="DH4349" s="158"/>
      <c r="DI4349" s="158"/>
      <c r="DJ4349" s="158"/>
      <c r="DK4349" s="158"/>
      <c r="DL4349" s="158"/>
      <c r="DM4349" s="158"/>
      <c r="DN4349" s="158"/>
      <c r="DO4349" s="158"/>
      <c r="DP4349" s="158"/>
      <c r="DQ4349" s="158"/>
      <c r="DR4349" s="158"/>
      <c r="DS4349" s="160"/>
    </row>
    <row r="4350" spans="1:123" s="110" customFormat="1">
      <c r="A4350" s="184"/>
      <c r="B4350" s="180"/>
      <c r="D4350" s="192"/>
      <c r="E4350" s="157"/>
      <c r="F4350" s="158"/>
      <c r="G4350" s="158"/>
      <c r="H4350" s="158"/>
      <c r="I4350" s="158"/>
      <c r="J4350" s="158"/>
      <c r="K4350" s="158"/>
      <c r="L4350" s="158"/>
      <c r="M4350" s="158"/>
      <c r="N4350" s="158"/>
      <c r="O4350" s="158"/>
      <c r="P4350" s="158"/>
      <c r="Q4350" s="158"/>
      <c r="R4350" s="158"/>
      <c r="S4350" s="158"/>
      <c r="T4350" s="158"/>
      <c r="U4350" s="158"/>
      <c r="V4350" s="158"/>
      <c r="W4350" s="158"/>
      <c r="X4350" s="158"/>
      <c r="Y4350" s="158"/>
      <c r="Z4350" s="158"/>
      <c r="AA4350" s="158"/>
      <c r="AB4350" s="158"/>
      <c r="AC4350" s="158"/>
      <c r="AD4350" s="158"/>
      <c r="AE4350" s="158"/>
      <c r="AF4350" s="158"/>
      <c r="AG4350" s="158"/>
      <c r="AH4350" s="158"/>
      <c r="AI4350" s="158"/>
      <c r="AJ4350" s="158"/>
      <c r="AK4350" s="158"/>
      <c r="AL4350" s="158"/>
      <c r="AM4350" s="158"/>
      <c r="AN4350" s="158"/>
      <c r="AO4350" s="158"/>
      <c r="AP4350" s="158"/>
      <c r="AQ4350" s="158"/>
      <c r="AR4350" s="158"/>
      <c r="AS4350" s="158"/>
      <c r="AT4350" s="158"/>
      <c r="AU4350" s="158"/>
      <c r="AV4350" s="158"/>
      <c r="AW4350" s="158"/>
      <c r="AX4350" s="158"/>
      <c r="AY4350" s="158"/>
      <c r="AZ4350" s="158"/>
      <c r="BA4350" s="158"/>
      <c r="BB4350" s="158"/>
      <c r="BC4350" s="158"/>
      <c r="BD4350" s="159"/>
      <c r="BE4350" s="158"/>
      <c r="BF4350" s="158"/>
      <c r="BG4350" s="158"/>
      <c r="BH4350" s="158"/>
      <c r="BI4350" s="159"/>
      <c r="BJ4350" s="158"/>
      <c r="BK4350" s="158"/>
      <c r="BL4350" s="158"/>
      <c r="BM4350" s="158"/>
      <c r="BN4350" s="158"/>
      <c r="BO4350" s="158"/>
      <c r="BP4350" s="158"/>
      <c r="BQ4350" s="158"/>
      <c r="BR4350" s="158"/>
      <c r="BS4350" s="158"/>
      <c r="BT4350" s="158"/>
      <c r="BU4350" s="158"/>
      <c r="BV4350" s="158"/>
      <c r="BW4350" s="158"/>
      <c r="BX4350" s="158"/>
      <c r="BY4350" s="158"/>
      <c r="BZ4350" s="158"/>
      <c r="CA4350" s="158"/>
      <c r="CB4350" s="158"/>
      <c r="CC4350" s="158"/>
      <c r="CD4350" s="158"/>
      <c r="CE4350" s="158"/>
      <c r="CF4350" s="158"/>
      <c r="CG4350" s="158"/>
      <c r="CH4350" s="158"/>
      <c r="CI4350" s="158"/>
      <c r="CJ4350" s="158"/>
      <c r="CK4350" s="158"/>
      <c r="CL4350" s="158"/>
      <c r="CM4350" s="158"/>
      <c r="CN4350" s="158"/>
      <c r="CO4350" s="158"/>
      <c r="CP4350" s="158"/>
      <c r="CQ4350" s="158"/>
      <c r="CR4350" s="158"/>
      <c r="CS4350" s="158"/>
      <c r="CT4350" s="158"/>
      <c r="CU4350" s="158"/>
      <c r="CV4350" s="158"/>
      <c r="CW4350" s="158"/>
      <c r="CX4350" s="158"/>
      <c r="CY4350" s="158"/>
      <c r="CZ4350" s="158"/>
      <c r="DA4350" s="158"/>
      <c r="DB4350" s="158"/>
      <c r="DC4350" s="158"/>
      <c r="DD4350" s="158"/>
      <c r="DE4350" s="158"/>
      <c r="DF4350" s="158"/>
      <c r="DG4350" s="158"/>
      <c r="DH4350" s="158"/>
      <c r="DI4350" s="158"/>
      <c r="DJ4350" s="158"/>
      <c r="DK4350" s="158"/>
      <c r="DL4350" s="158"/>
      <c r="DM4350" s="158"/>
      <c r="DN4350" s="158"/>
      <c r="DO4350" s="158"/>
      <c r="DP4350" s="158"/>
      <c r="DQ4350" s="158"/>
      <c r="DR4350" s="158"/>
      <c r="DS4350" s="160"/>
    </row>
    <row r="4351" spans="1:123" s="110" customFormat="1">
      <c r="A4351" s="184"/>
      <c r="B4351" s="180"/>
      <c r="D4351" s="192"/>
      <c r="E4351" s="157"/>
      <c r="F4351" s="158"/>
      <c r="G4351" s="158"/>
      <c r="H4351" s="158"/>
      <c r="I4351" s="158"/>
      <c r="J4351" s="158"/>
      <c r="K4351" s="158"/>
      <c r="L4351" s="158"/>
      <c r="M4351" s="158"/>
      <c r="N4351" s="158"/>
      <c r="O4351" s="158"/>
      <c r="P4351" s="158"/>
      <c r="Q4351" s="158"/>
      <c r="R4351" s="158"/>
      <c r="S4351" s="158"/>
      <c r="T4351" s="158"/>
      <c r="U4351" s="158"/>
      <c r="V4351" s="158"/>
      <c r="W4351" s="158"/>
      <c r="X4351" s="158"/>
      <c r="Y4351" s="158"/>
      <c r="Z4351" s="158"/>
      <c r="AA4351" s="158"/>
      <c r="AB4351" s="158"/>
      <c r="AC4351" s="158"/>
      <c r="AD4351" s="158"/>
      <c r="AE4351" s="158"/>
      <c r="AF4351" s="158"/>
      <c r="AG4351" s="158"/>
      <c r="AH4351" s="158"/>
      <c r="AI4351" s="158"/>
      <c r="AJ4351" s="158"/>
      <c r="AK4351" s="158"/>
      <c r="AL4351" s="158"/>
      <c r="AM4351" s="158"/>
      <c r="AN4351" s="158"/>
      <c r="AO4351" s="158"/>
      <c r="AP4351" s="158"/>
      <c r="AQ4351" s="158"/>
      <c r="AR4351" s="158"/>
      <c r="AS4351" s="158"/>
      <c r="AT4351" s="158"/>
      <c r="AU4351" s="158"/>
      <c r="AV4351" s="158"/>
      <c r="AW4351" s="158"/>
      <c r="AX4351" s="158"/>
      <c r="AY4351" s="158"/>
      <c r="AZ4351" s="158"/>
      <c r="BA4351" s="158"/>
      <c r="BB4351" s="158"/>
      <c r="BC4351" s="158"/>
      <c r="BD4351" s="159"/>
      <c r="BE4351" s="158"/>
      <c r="BF4351" s="158"/>
      <c r="BG4351" s="158"/>
      <c r="BH4351" s="158"/>
      <c r="BI4351" s="159"/>
      <c r="BJ4351" s="158"/>
      <c r="BK4351" s="158"/>
      <c r="BL4351" s="158"/>
      <c r="BM4351" s="158"/>
      <c r="BN4351" s="158"/>
      <c r="BO4351" s="158"/>
      <c r="BP4351" s="158"/>
      <c r="BQ4351" s="158"/>
      <c r="BR4351" s="158"/>
      <c r="BS4351" s="158"/>
      <c r="BT4351" s="158"/>
      <c r="BU4351" s="158"/>
      <c r="BV4351" s="158"/>
      <c r="BW4351" s="158"/>
      <c r="BX4351" s="158"/>
      <c r="BY4351" s="158"/>
      <c r="BZ4351" s="158"/>
      <c r="CA4351" s="158"/>
      <c r="CB4351" s="158"/>
      <c r="CC4351" s="158"/>
      <c r="CD4351" s="158"/>
      <c r="CE4351" s="158"/>
      <c r="CF4351" s="158"/>
      <c r="CG4351" s="158"/>
      <c r="CH4351" s="158"/>
      <c r="CI4351" s="158"/>
      <c r="CJ4351" s="158"/>
      <c r="CK4351" s="158"/>
      <c r="CL4351" s="158"/>
      <c r="CM4351" s="158"/>
      <c r="CN4351" s="158"/>
      <c r="CO4351" s="158"/>
      <c r="CP4351" s="158"/>
      <c r="CQ4351" s="158"/>
      <c r="CR4351" s="158"/>
      <c r="CS4351" s="158"/>
      <c r="CT4351" s="158"/>
      <c r="CU4351" s="158"/>
      <c r="CV4351" s="158"/>
      <c r="CW4351" s="158"/>
      <c r="CX4351" s="158"/>
      <c r="CY4351" s="158"/>
      <c r="CZ4351" s="158"/>
      <c r="DA4351" s="158"/>
      <c r="DB4351" s="158"/>
      <c r="DC4351" s="158"/>
      <c r="DD4351" s="158"/>
      <c r="DE4351" s="158"/>
      <c r="DF4351" s="158"/>
      <c r="DG4351" s="158"/>
      <c r="DH4351" s="158"/>
      <c r="DI4351" s="158"/>
      <c r="DJ4351" s="158"/>
      <c r="DK4351" s="158"/>
      <c r="DL4351" s="158"/>
      <c r="DM4351" s="158"/>
      <c r="DN4351" s="158"/>
      <c r="DO4351" s="158"/>
      <c r="DP4351" s="158"/>
      <c r="DQ4351" s="158"/>
      <c r="DR4351" s="158"/>
      <c r="DS4351" s="160"/>
    </row>
    <row r="4352" spans="1:123" s="110" customFormat="1">
      <c r="A4352" s="184"/>
      <c r="B4352" s="180"/>
      <c r="D4352" s="192"/>
      <c r="E4352" s="157"/>
      <c r="F4352" s="158"/>
      <c r="G4352" s="158"/>
      <c r="H4352" s="158"/>
      <c r="I4352" s="158"/>
      <c r="J4352" s="158"/>
      <c r="K4352" s="158"/>
      <c r="L4352" s="158"/>
      <c r="M4352" s="158"/>
      <c r="N4352" s="158"/>
      <c r="O4352" s="158"/>
      <c r="P4352" s="158"/>
      <c r="Q4352" s="158"/>
      <c r="R4352" s="158"/>
      <c r="S4352" s="158"/>
      <c r="T4352" s="158"/>
      <c r="U4352" s="158"/>
      <c r="V4352" s="158"/>
      <c r="W4352" s="158"/>
      <c r="X4352" s="158"/>
      <c r="Y4352" s="158"/>
      <c r="Z4352" s="158"/>
      <c r="AA4352" s="158"/>
      <c r="AB4352" s="158"/>
      <c r="AC4352" s="158"/>
      <c r="AD4352" s="158"/>
      <c r="AE4352" s="158"/>
      <c r="AF4352" s="158"/>
      <c r="AG4352" s="158"/>
      <c r="AH4352" s="158"/>
      <c r="AI4352" s="158"/>
      <c r="AJ4352" s="158"/>
      <c r="AK4352" s="158"/>
      <c r="AL4352" s="158"/>
      <c r="AM4352" s="158"/>
      <c r="AN4352" s="158"/>
      <c r="AO4352" s="158"/>
      <c r="AP4352" s="158"/>
      <c r="AQ4352" s="158"/>
      <c r="AR4352" s="158"/>
      <c r="AS4352" s="158"/>
      <c r="AT4352" s="158"/>
      <c r="AU4352" s="158"/>
      <c r="AV4352" s="158"/>
      <c r="AW4352" s="158"/>
      <c r="AX4352" s="158"/>
      <c r="AY4352" s="158"/>
      <c r="AZ4352" s="158"/>
      <c r="BA4352" s="158"/>
      <c r="BB4352" s="158"/>
      <c r="BC4352" s="158"/>
      <c r="BD4352" s="159"/>
      <c r="BE4352" s="158"/>
      <c r="BF4352" s="158"/>
      <c r="BG4352" s="158"/>
      <c r="BH4352" s="158"/>
      <c r="BI4352" s="159"/>
      <c r="BJ4352" s="158"/>
      <c r="BK4352" s="158"/>
      <c r="BL4352" s="158"/>
      <c r="BM4352" s="158"/>
      <c r="BN4352" s="158"/>
      <c r="BO4352" s="158"/>
      <c r="BP4352" s="158"/>
      <c r="BQ4352" s="158"/>
      <c r="BR4352" s="158"/>
      <c r="BS4352" s="158"/>
      <c r="BT4352" s="158"/>
      <c r="BU4352" s="158"/>
      <c r="BV4352" s="158"/>
      <c r="BW4352" s="158"/>
      <c r="BX4352" s="158"/>
      <c r="BY4352" s="158"/>
      <c r="BZ4352" s="158"/>
      <c r="CA4352" s="158"/>
      <c r="CB4352" s="158"/>
      <c r="CC4352" s="158"/>
      <c r="CD4352" s="158"/>
      <c r="CE4352" s="158"/>
      <c r="CF4352" s="158"/>
      <c r="CG4352" s="158"/>
      <c r="CH4352" s="158"/>
      <c r="CI4352" s="158"/>
      <c r="CJ4352" s="158"/>
      <c r="CK4352" s="158"/>
      <c r="CL4352" s="158"/>
      <c r="CM4352" s="158"/>
      <c r="CN4352" s="158"/>
      <c r="CO4352" s="158"/>
      <c r="CP4352" s="158"/>
      <c r="CQ4352" s="158"/>
      <c r="CR4352" s="158"/>
      <c r="CS4352" s="158"/>
      <c r="CT4352" s="158"/>
      <c r="CU4352" s="158"/>
      <c r="CV4352" s="158"/>
      <c r="CW4352" s="158"/>
      <c r="CX4352" s="158"/>
      <c r="CY4352" s="158"/>
      <c r="CZ4352" s="158"/>
      <c r="DA4352" s="158"/>
      <c r="DB4352" s="158"/>
      <c r="DC4352" s="158"/>
      <c r="DD4352" s="158"/>
      <c r="DE4352" s="158"/>
      <c r="DF4352" s="158"/>
      <c r="DG4352" s="158"/>
      <c r="DH4352" s="158"/>
      <c r="DI4352" s="158"/>
      <c r="DJ4352" s="158"/>
      <c r="DK4352" s="158"/>
      <c r="DL4352" s="158"/>
      <c r="DM4352" s="158"/>
      <c r="DN4352" s="158"/>
      <c r="DO4352" s="158"/>
      <c r="DP4352" s="158"/>
      <c r="DQ4352" s="158"/>
      <c r="DR4352" s="158"/>
      <c r="DS4352" s="160"/>
    </row>
    <row r="4353" spans="1:123" s="110" customFormat="1">
      <c r="A4353" s="184"/>
      <c r="B4353" s="180"/>
      <c r="D4353" s="192"/>
      <c r="E4353" s="157"/>
      <c r="F4353" s="158"/>
      <c r="G4353" s="158"/>
      <c r="H4353" s="158"/>
      <c r="I4353" s="158"/>
      <c r="J4353" s="158"/>
      <c r="K4353" s="158"/>
      <c r="L4353" s="158"/>
      <c r="M4353" s="158"/>
      <c r="N4353" s="158"/>
      <c r="O4353" s="158"/>
      <c r="P4353" s="158"/>
      <c r="Q4353" s="158"/>
      <c r="R4353" s="158"/>
      <c r="S4353" s="158"/>
      <c r="T4353" s="158"/>
      <c r="U4353" s="158"/>
      <c r="V4353" s="158"/>
      <c r="W4353" s="158"/>
      <c r="X4353" s="158"/>
      <c r="Y4353" s="158"/>
      <c r="Z4353" s="158"/>
      <c r="AA4353" s="158"/>
      <c r="AB4353" s="158"/>
      <c r="AC4353" s="158"/>
      <c r="AD4353" s="158"/>
      <c r="AE4353" s="158"/>
      <c r="AF4353" s="158"/>
      <c r="AG4353" s="158"/>
      <c r="AH4353" s="158"/>
      <c r="AI4353" s="158"/>
      <c r="AJ4353" s="158"/>
      <c r="AK4353" s="158"/>
      <c r="AL4353" s="158"/>
      <c r="AM4353" s="158"/>
      <c r="AN4353" s="158"/>
      <c r="AO4353" s="158"/>
      <c r="AP4353" s="158"/>
      <c r="AQ4353" s="158"/>
      <c r="AR4353" s="158"/>
      <c r="AS4353" s="158"/>
      <c r="AT4353" s="158"/>
      <c r="AU4353" s="158"/>
      <c r="AV4353" s="158"/>
      <c r="AW4353" s="158"/>
      <c r="AX4353" s="158"/>
      <c r="AY4353" s="158"/>
      <c r="AZ4353" s="158"/>
      <c r="BA4353" s="158"/>
      <c r="BB4353" s="158"/>
      <c r="BC4353" s="158"/>
      <c r="BD4353" s="159"/>
      <c r="BE4353" s="158"/>
      <c r="BF4353" s="158"/>
      <c r="BG4353" s="158"/>
      <c r="BH4353" s="158"/>
      <c r="BI4353" s="159"/>
      <c r="BJ4353" s="158"/>
      <c r="BK4353" s="158"/>
      <c r="BL4353" s="158"/>
      <c r="BM4353" s="158"/>
      <c r="BN4353" s="158"/>
      <c r="BO4353" s="158"/>
      <c r="BP4353" s="158"/>
      <c r="BQ4353" s="158"/>
      <c r="BR4353" s="158"/>
      <c r="BS4353" s="158"/>
      <c r="BT4353" s="158"/>
      <c r="BU4353" s="158"/>
      <c r="BV4353" s="158"/>
      <c r="BW4353" s="158"/>
      <c r="BX4353" s="158"/>
      <c r="BY4353" s="158"/>
      <c r="BZ4353" s="158"/>
      <c r="CA4353" s="158"/>
      <c r="CB4353" s="158"/>
      <c r="CC4353" s="158"/>
      <c r="CD4353" s="158"/>
      <c r="CE4353" s="158"/>
      <c r="CF4353" s="158"/>
      <c r="CG4353" s="158"/>
      <c r="CH4353" s="158"/>
      <c r="CI4353" s="158"/>
      <c r="CJ4353" s="158"/>
      <c r="CK4353" s="158"/>
      <c r="CL4353" s="158"/>
      <c r="CM4353" s="158"/>
      <c r="CN4353" s="158"/>
      <c r="CO4353" s="158"/>
      <c r="CP4353" s="158"/>
      <c r="CQ4353" s="158"/>
      <c r="CR4353" s="158"/>
      <c r="CS4353" s="158"/>
      <c r="CT4353" s="158"/>
      <c r="CU4353" s="158"/>
      <c r="CV4353" s="158"/>
      <c r="CW4353" s="158"/>
      <c r="CX4353" s="158"/>
      <c r="CY4353" s="158"/>
      <c r="CZ4353" s="158"/>
      <c r="DA4353" s="158"/>
      <c r="DB4353" s="158"/>
      <c r="DC4353" s="158"/>
      <c r="DD4353" s="158"/>
      <c r="DE4353" s="158"/>
      <c r="DF4353" s="158"/>
      <c r="DG4353" s="158"/>
      <c r="DH4353" s="158"/>
      <c r="DI4353" s="158"/>
      <c r="DJ4353" s="158"/>
      <c r="DK4353" s="158"/>
      <c r="DL4353" s="158"/>
      <c r="DM4353" s="158"/>
      <c r="DN4353" s="158"/>
      <c r="DO4353" s="158"/>
      <c r="DP4353" s="158"/>
      <c r="DQ4353" s="158"/>
      <c r="DR4353" s="158"/>
      <c r="DS4353" s="160"/>
    </row>
    <row r="4354" spans="1:123" s="110" customFormat="1">
      <c r="A4354" s="184"/>
      <c r="B4354" s="180"/>
      <c r="D4354" s="192"/>
      <c r="E4354" s="157"/>
      <c r="F4354" s="158"/>
      <c r="G4354" s="158"/>
      <c r="H4354" s="158"/>
      <c r="I4354" s="158"/>
      <c r="J4354" s="158"/>
      <c r="K4354" s="158"/>
      <c r="L4354" s="158"/>
      <c r="M4354" s="158"/>
      <c r="N4354" s="158"/>
      <c r="O4354" s="158"/>
      <c r="P4354" s="158"/>
      <c r="Q4354" s="158"/>
      <c r="R4354" s="158"/>
      <c r="S4354" s="158"/>
      <c r="T4354" s="158"/>
      <c r="U4354" s="158"/>
      <c r="V4354" s="158"/>
      <c r="W4354" s="158"/>
      <c r="X4354" s="158"/>
      <c r="Y4354" s="158"/>
      <c r="Z4354" s="158"/>
      <c r="AA4354" s="158"/>
      <c r="AB4354" s="158"/>
      <c r="AC4354" s="158"/>
      <c r="AD4354" s="158"/>
      <c r="AE4354" s="158"/>
      <c r="AF4354" s="158"/>
      <c r="AG4354" s="158"/>
      <c r="AH4354" s="158"/>
      <c r="AI4354" s="158"/>
      <c r="AJ4354" s="158"/>
      <c r="AK4354" s="158"/>
      <c r="AL4354" s="158"/>
      <c r="AM4354" s="158"/>
      <c r="AN4354" s="158"/>
      <c r="AO4354" s="158"/>
      <c r="AP4354" s="158"/>
      <c r="AQ4354" s="158"/>
      <c r="AR4354" s="158"/>
      <c r="AS4354" s="158"/>
      <c r="AT4354" s="158"/>
      <c r="AU4354" s="158"/>
      <c r="AV4354" s="158"/>
      <c r="AW4354" s="158"/>
      <c r="AX4354" s="158"/>
      <c r="AY4354" s="158"/>
      <c r="AZ4354" s="158"/>
      <c r="BA4354" s="158"/>
      <c r="BB4354" s="158"/>
      <c r="BC4354" s="158"/>
      <c r="BD4354" s="159"/>
      <c r="BE4354" s="158"/>
      <c r="BF4354" s="158"/>
      <c r="BG4354" s="158"/>
      <c r="BH4354" s="158"/>
      <c r="BI4354" s="159"/>
      <c r="BJ4354" s="158"/>
      <c r="BK4354" s="158"/>
      <c r="BL4354" s="158"/>
      <c r="BM4354" s="158"/>
      <c r="BN4354" s="158"/>
      <c r="BO4354" s="158"/>
      <c r="BP4354" s="158"/>
      <c r="BQ4354" s="158"/>
      <c r="BR4354" s="158"/>
      <c r="BS4354" s="158"/>
      <c r="BT4354" s="158"/>
      <c r="BU4354" s="158"/>
      <c r="BV4354" s="158"/>
      <c r="BW4354" s="158"/>
      <c r="BX4354" s="158"/>
      <c r="BY4354" s="158"/>
      <c r="BZ4354" s="158"/>
      <c r="CA4354" s="158"/>
      <c r="CB4354" s="158"/>
      <c r="CC4354" s="158"/>
      <c r="CD4354" s="158"/>
      <c r="CE4354" s="158"/>
      <c r="CF4354" s="158"/>
      <c r="CG4354" s="158"/>
      <c r="CH4354" s="158"/>
      <c r="CI4354" s="158"/>
      <c r="CJ4354" s="158"/>
      <c r="CK4354" s="158"/>
      <c r="CL4354" s="158"/>
      <c r="CM4354" s="158"/>
      <c r="CN4354" s="158"/>
      <c r="CO4354" s="158"/>
      <c r="CP4354" s="158"/>
      <c r="CQ4354" s="158"/>
      <c r="CR4354" s="158"/>
      <c r="CS4354" s="158"/>
      <c r="CT4354" s="158"/>
      <c r="CU4354" s="158"/>
      <c r="CV4354" s="158"/>
      <c r="CW4354" s="158"/>
      <c r="CX4354" s="158"/>
      <c r="CY4354" s="158"/>
      <c r="CZ4354" s="158"/>
      <c r="DA4354" s="158"/>
      <c r="DB4354" s="158"/>
      <c r="DC4354" s="158"/>
      <c r="DD4354" s="158"/>
      <c r="DE4354" s="158"/>
      <c r="DF4354" s="158"/>
      <c r="DG4354" s="158"/>
      <c r="DH4354" s="158"/>
      <c r="DI4354" s="158"/>
      <c r="DJ4354" s="158"/>
      <c r="DK4354" s="158"/>
      <c r="DL4354" s="158"/>
      <c r="DM4354" s="158"/>
      <c r="DN4354" s="158"/>
      <c r="DO4354" s="158"/>
      <c r="DP4354" s="158"/>
      <c r="DQ4354" s="158"/>
      <c r="DR4354" s="158"/>
      <c r="DS4354" s="160"/>
    </row>
    <row r="4355" spans="1:123" s="110" customFormat="1">
      <c r="A4355" s="184"/>
      <c r="B4355" s="180"/>
      <c r="D4355" s="192"/>
      <c r="E4355" s="157"/>
      <c r="F4355" s="158"/>
      <c r="G4355" s="158"/>
      <c r="H4355" s="158"/>
      <c r="I4355" s="158"/>
      <c r="J4355" s="158"/>
      <c r="K4355" s="158"/>
      <c r="L4355" s="158"/>
      <c r="M4355" s="158"/>
      <c r="N4355" s="158"/>
      <c r="O4355" s="158"/>
      <c r="P4355" s="158"/>
      <c r="Q4355" s="158"/>
      <c r="R4355" s="158"/>
      <c r="S4355" s="158"/>
      <c r="T4355" s="158"/>
      <c r="U4355" s="158"/>
      <c r="V4355" s="158"/>
      <c r="W4355" s="158"/>
      <c r="X4355" s="158"/>
      <c r="Y4355" s="158"/>
      <c r="Z4355" s="158"/>
      <c r="AA4355" s="158"/>
      <c r="AB4355" s="158"/>
      <c r="AC4355" s="158"/>
      <c r="AD4355" s="158"/>
      <c r="AE4355" s="158"/>
      <c r="AF4355" s="158"/>
      <c r="AG4355" s="158"/>
      <c r="AH4355" s="158"/>
      <c r="AI4355" s="158"/>
      <c r="AJ4355" s="158"/>
      <c r="AK4355" s="158"/>
      <c r="AL4355" s="158"/>
      <c r="AM4355" s="158"/>
      <c r="AN4355" s="158"/>
      <c r="AO4355" s="158"/>
      <c r="AP4355" s="158"/>
      <c r="AQ4355" s="158"/>
      <c r="AR4355" s="158"/>
      <c r="AS4355" s="158"/>
      <c r="AT4355" s="158"/>
      <c r="AU4355" s="158"/>
      <c r="AV4355" s="158"/>
      <c r="AW4355" s="158"/>
      <c r="AX4355" s="158"/>
      <c r="AY4355" s="158"/>
      <c r="AZ4355" s="158"/>
      <c r="BA4355" s="158"/>
      <c r="BB4355" s="158"/>
      <c r="BC4355" s="158"/>
      <c r="BD4355" s="159"/>
      <c r="BE4355" s="158"/>
      <c r="BF4355" s="158"/>
      <c r="BG4355" s="158"/>
      <c r="BH4355" s="158"/>
      <c r="BI4355" s="159"/>
      <c r="BJ4355" s="158"/>
      <c r="BK4355" s="158"/>
      <c r="BL4355" s="158"/>
      <c r="BM4355" s="158"/>
      <c r="BN4355" s="158"/>
      <c r="BO4355" s="158"/>
      <c r="BP4355" s="158"/>
      <c r="BQ4355" s="158"/>
      <c r="BR4355" s="158"/>
      <c r="BS4355" s="158"/>
      <c r="BT4355" s="158"/>
      <c r="BU4355" s="158"/>
      <c r="BV4355" s="158"/>
      <c r="BW4355" s="158"/>
      <c r="BX4355" s="158"/>
      <c r="BY4355" s="158"/>
      <c r="BZ4355" s="158"/>
      <c r="CA4355" s="158"/>
      <c r="CB4355" s="158"/>
      <c r="CC4355" s="158"/>
      <c r="CD4355" s="158"/>
      <c r="CE4355" s="158"/>
      <c r="CF4355" s="158"/>
      <c r="CG4355" s="158"/>
      <c r="CH4355" s="158"/>
      <c r="CI4355" s="158"/>
      <c r="CJ4355" s="158"/>
      <c r="CK4355" s="158"/>
      <c r="CL4355" s="158"/>
      <c r="CM4355" s="158"/>
      <c r="CN4355" s="158"/>
      <c r="CO4355" s="158"/>
      <c r="CP4355" s="158"/>
      <c r="CQ4355" s="158"/>
      <c r="CR4355" s="158"/>
      <c r="CS4355" s="158"/>
      <c r="CT4355" s="158"/>
      <c r="CU4355" s="158"/>
      <c r="CV4355" s="158"/>
      <c r="CW4355" s="158"/>
      <c r="CX4355" s="158"/>
      <c r="CY4355" s="158"/>
      <c r="CZ4355" s="158"/>
      <c r="DA4355" s="158"/>
      <c r="DB4355" s="158"/>
      <c r="DC4355" s="158"/>
      <c r="DD4355" s="158"/>
      <c r="DE4355" s="158"/>
      <c r="DF4355" s="158"/>
      <c r="DG4355" s="158"/>
      <c r="DH4355" s="158"/>
      <c r="DI4355" s="158"/>
      <c r="DJ4355" s="158"/>
      <c r="DK4355" s="158"/>
      <c r="DL4355" s="158"/>
      <c r="DM4355" s="158"/>
      <c r="DN4355" s="158"/>
      <c r="DO4355" s="158"/>
      <c r="DP4355" s="158"/>
      <c r="DQ4355" s="158"/>
      <c r="DR4355" s="158"/>
      <c r="DS4355" s="160"/>
    </row>
    <row r="4356" spans="1:123" s="110" customFormat="1">
      <c r="A4356" s="184"/>
      <c r="B4356" s="180"/>
      <c r="D4356" s="192"/>
      <c r="E4356" s="157"/>
      <c r="F4356" s="158"/>
      <c r="G4356" s="158"/>
      <c r="H4356" s="158"/>
      <c r="I4356" s="158"/>
      <c r="J4356" s="158"/>
      <c r="K4356" s="158"/>
      <c r="L4356" s="158"/>
      <c r="M4356" s="158"/>
      <c r="N4356" s="158"/>
      <c r="O4356" s="158"/>
      <c r="P4356" s="158"/>
      <c r="Q4356" s="158"/>
      <c r="R4356" s="158"/>
      <c r="S4356" s="158"/>
      <c r="T4356" s="158"/>
      <c r="U4356" s="158"/>
      <c r="V4356" s="158"/>
      <c r="W4356" s="158"/>
      <c r="X4356" s="158"/>
      <c r="Y4356" s="158"/>
      <c r="Z4356" s="158"/>
      <c r="AA4356" s="158"/>
      <c r="AB4356" s="158"/>
      <c r="AC4356" s="158"/>
      <c r="AD4356" s="158"/>
      <c r="AE4356" s="158"/>
      <c r="AF4356" s="158"/>
      <c r="AG4356" s="158"/>
      <c r="AH4356" s="158"/>
      <c r="AI4356" s="158"/>
      <c r="AJ4356" s="158"/>
      <c r="AK4356" s="158"/>
      <c r="AL4356" s="158"/>
      <c r="AM4356" s="158"/>
      <c r="AN4356" s="158"/>
      <c r="AO4356" s="158"/>
      <c r="AP4356" s="158"/>
      <c r="AQ4356" s="158"/>
      <c r="AR4356" s="158"/>
      <c r="AS4356" s="158"/>
      <c r="AT4356" s="158"/>
      <c r="AU4356" s="158"/>
      <c r="AV4356" s="158"/>
      <c r="AW4356" s="158"/>
      <c r="AX4356" s="158"/>
      <c r="AY4356" s="158"/>
      <c r="AZ4356" s="158"/>
      <c r="BA4356" s="158"/>
      <c r="BB4356" s="158"/>
      <c r="BC4356" s="158"/>
      <c r="BD4356" s="159"/>
      <c r="BE4356" s="158"/>
      <c r="BF4356" s="158"/>
      <c r="BG4356" s="158"/>
      <c r="BH4356" s="158"/>
      <c r="BI4356" s="159"/>
      <c r="BJ4356" s="158"/>
      <c r="BK4356" s="158"/>
      <c r="BL4356" s="158"/>
      <c r="BM4356" s="158"/>
      <c r="BN4356" s="158"/>
      <c r="BO4356" s="158"/>
      <c r="BP4356" s="158"/>
      <c r="BQ4356" s="158"/>
      <c r="BR4356" s="158"/>
      <c r="BS4356" s="158"/>
      <c r="BT4356" s="158"/>
      <c r="BU4356" s="158"/>
      <c r="BV4356" s="158"/>
      <c r="BW4356" s="158"/>
      <c r="BX4356" s="158"/>
      <c r="BY4356" s="158"/>
      <c r="BZ4356" s="158"/>
      <c r="CA4356" s="158"/>
      <c r="CB4356" s="158"/>
      <c r="CC4356" s="158"/>
      <c r="CD4356" s="158"/>
      <c r="CE4356" s="158"/>
      <c r="CF4356" s="158"/>
      <c r="CG4356" s="158"/>
      <c r="CH4356" s="158"/>
      <c r="CI4356" s="158"/>
      <c r="CJ4356" s="158"/>
      <c r="CK4356" s="158"/>
      <c r="CL4356" s="158"/>
      <c r="CM4356" s="158"/>
      <c r="CN4356" s="158"/>
      <c r="CO4356" s="158"/>
      <c r="CP4356" s="158"/>
      <c r="CQ4356" s="158"/>
      <c r="CR4356" s="158"/>
      <c r="CS4356" s="158"/>
      <c r="CT4356" s="158"/>
      <c r="CU4356" s="158"/>
      <c r="CV4356" s="158"/>
      <c r="CW4356" s="158"/>
      <c r="CX4356" s="158"/>
      <c r="CY4356" s="158"/>
      <c r="CZ4356" s="158"/>
      <c r="DA4356" s="158"/>
      <c r="DB4356" s="158"/>
      <c r="DC4356" s="158"/>
      <c r="DD4356" s="158"/>
      <c r="DE4356" s="158"/>
      <c r="DF4356" s="158"/>
      <c r="DG4356" s="158"/>
      <c r="DH4356" s="158"/>
      <c r="DI4356" s="158"/>
      <c r="DJ4356" s="158"/>
      <c r="DK4356" s="158"/>
      <c r="DL4356" s="158"/>
      <c r="DM4356" s="158"/>
      <c r="DN4356" s="158"/>
      <c r="DO4356" s="158"/>
      <c r="DP4356" s="158"/>
      <c r="DQ4356" s="158"/>
      <c r="DR4356" s="158"/>
      <c r="DS4356" s="160"/>
    </row>
    <row r="4357" spans="1:123" s="110" customFormat="1">
      <c r="A4357" s="184"/>
      <c r="B4357" s="180"/>
      <c r="D4357" s="192"/>
      <c r="E4357" s="157"/>
      <c r="F4357" s="158"/>
      <c r="G4357" s="158"/>
      <c r="H4357" s="158"/>
      <c r="I4357" s="158"/>
      <c r="J4357" s="158"/>
      <c r="K4357" s="158"/>
      <c r="L4357" s="158"/>
      <c r="M4357" s="158"/>
      <c r="N4357" s="158"/>
      <c r="O4357" s="158"/>
      <c r="P4357" s="158"/>
      <c r="Q4357" s="158"/>
      <c r="R4357" s="158"/>
      <c r="S4357" s="158"/>
      <c r="T4357" s="158"/>
      <c r="U4357" s="158"/>
      <c r="V4357" s="158"/>
      <c r="W4357" s="158"/>
      <c r="X4357" s="158"/>
      <c r="Y4357" s="158"/>
      <c r="Z4357" s="158"/>
      <c r="AA4357" s="158"/>
      <c r="AB4357" s="158"/>
      <c r="AC4357" s="158"/>
      <c r="AD4357" s="158"/>
      <c r="AE4357" s="158"/>
      <c r="AF4357" s="158"/>
      <c r="AG4357" s="158"/>
      <c r="AH4357" s="158"/>
      <c r="AI4357" s="158"/>
      <c r="AJ4357" s="158"/>
      <c r="AK4357" s="158"/>
      <c r="AL4357" s="158"/>
      <c r="AM4357" s="158"/>
      <c r="AN4357" s="158"/>
      <c r="AO4357" s="158"/>
      <c r="AP4357" s="158"/>
      <c r="AQ4357" s="158"/>
      <c r="AR4357" s="158"/>
      <c r="AS4357" s="158"/>
      <c r="AT4357" s="158"/>
      <c r="AU4357" s="158"/>
      <c r="AV4357" s="158"/>
      <c r="AW4357" s="158"/>
      <c r="AX4357" s="158"/>
      <c r="AY4357" s="158"/>
      <c r="AZ4357" s="158"/>
      <c r="BA4357" s="158"/>
      <c r="BB4357" s="158"/>
      <c r="BC4357" s="158"/>
      <c r="BD4357" s="159"/>
      <c r="BE4357" s="158"/>
      <c r="BF4357" s="158"/>
      <c r="BG4357" s="158"/>
      <c r="BH4357" s="158"/>
      <c r="BI4357" s="159"/>
      <c r="BJ4357" s="158"/>
      <c r="BK4357" s="158"/>
      <c r="BL4357" s="158"/>
      <c r="BM4357" s="158"/>
      <c r="BN4357" s="158"/>
      <c r="BO4357" s="158"/>
      <c r="BP4357" s="158"/>
      <c r="BQ4357" s="158"/>
      <c r="BR4357" s="158"/>
      <c r="BS4357" s="158"/>
      <c r="BT4357" s="158"/>
      <c r="BU4357" s="158"/>
      <c r="BV4357" s="158"/>
      <c r="BW4357" s="158"/>
      <c r="BX4357" s="158"/>
      <c r="BY4357" s="158"/>
      <c r="BZ4357" s="158"/>
      <c r="CA4357" s="158"/>
      <c r="CB4357" s="158"/>
      <c r="CC4357" s="158"/>
      <c r="CD4357" s="158"/>
      <c r="CE4357" s="158"/>
      <c r="CF4357" s="158"/>
      <c r="CG4357" s="158"/>
      <c r="CH4357" s="158"/>
      <c r="CI4357" s="158"/>
      <c r="CJ4357" s="158"/>
      <c r="CK4357" s="158"/>
      <c r="CL4357" s="158"/>
      <c r="CM4357" s="158"/>
      <c r="CN4357" s="158"/>
      <c r="CO4357" s="158"/>
      <c r="CP4357" s="158"/>
      <c r="CQ4357" s="158"/>
      <c r="CR4357" s="158"/>
      <c r="CS4357" s="158"/>
      <c r="CT4357" s="158"/>
      <c r="CU4357" s="158"/>
      <c r="CV4357" s="158"/>
      <c r="CW4357" s="158"/>
      <c r="CX4357" s="158"/>
      <c r="CY4357" s="158"/>
      <c r="CZ4357" s="158"/>
      <c r="DA4357" s="158"/>
      <c r="DB4357" s="158"/>
      <c r="DC4357" s="158"/>
      <c r="DD4357" s="158"/>
      <c r="DE4357" s="158"/>
      <c r="DF4357" s="158"/>
      <c r="DG4357" s="158"/>
      <c r="DH4357" s="158"/>
      <c r="DI4357" s="158"/>
      <c r="DJ4357" s="158"/>
      <c r="DK4357" s="158"/>
      <c r="DL4357" s="158"/>
      <c r="DM4357" s="158"/>
      <c r="DN4357" s="158"/>
      <c r="DO4357" s="158"/>
      <c r="DP4357" s="158"/>
      <c r="DQ4357" s="158"/>
      <c r="DR4357" s="158"/>
      <c r="DS4357" s="160"/>
    </row>
    <row r="4358" spans="1:123" s="110" customFormat="1">
      <c r="A4358" s="184"/>
      <c r="B4358" s="180"/>
      <c r="D4358" s="192"/>
      <c r="E4358" s="157"/>
      <c r="F4358" s="158"/>
      <c r="G4358" s="158"/>
      <c r="H4358" s="158"/>
      <c r="I4358" s="158"/>
      <c r="J4358" s="158"/>
      <c r="K4358" s="158"/>
      <c r="L4358" s="158"/>
      <c r="M4358" s="158"/>
      <c r="N4358" s="158"/>
      <c r="O4358" s="158"/>
      <c r="P4358" s="158"/>
      <c r="Q4358" s="158"/>
      <c r="R4358" s="158"/>
      <c r="S4358" s="158"/>
      <c r="T4358" s="158"/>
      <c r="U4358" s="158"/>
      <c r="V4358" s="158"/>
      <c r="W4358" s="158"/>
      <c r="X4358" s="158"/>
      <c r="Y4358" s="158"/>
      <c r="Z4358" s="158"/>
      <c r="AA4358" s="158"/>
      <c r="AB4358" s="158"/>
      <c r="AC4358" s="158"/>
      <c r="AD4358" s="158"/>
      <c r="AE4358" s="158"/>
      <c r="AF4358" s="158"/>
      <c r="AG4358" s="158"/>
      <c r="AH4358" s="158"/>
      <c r="AI4358" s="158"/>
      <c r="AJ4358" s="158"/>
      <c r="AK4358" s="158"/>
      <c r="AL4358" s="158"/>
      <c r="AM4358" s="158"/>
      <c r="AN4358" s="158"/>
      <c r="AO4358" s="158"/>
      <c r="AP4358" s="158"/>
      <c r="AQ4358" s="158"/>
      <c r="AR4358" s="158"/>
      <c r="AS4358" s="158"/>
      <c r="AT4358" s="158"/>
      <c r="AU4358" s="158"/>
      <c r="AV4358" s="158"/>
      <c r="AW4358" s="158"/>
      <c r="AX4358" s="158"/>
      <c r="AY4358" s="158"/>
      <c r="AZ4358" s="158"/>
      <c r="BA4358" s="158"/>
      <c r="BB4358" s="158"/>
      <c r="BC4358" s="158"/>
      <c r="BD4358" s="159"/>
      <c r="BE4358" s="158"/>
      <c r="BF4358" s="158"/>
      <c r="BG4358" s="158"/>
      <c r="BH4358" s="158"/>
      <c r="BI4358" s="159"/>
      <c r="BJ4358" s="158"/>
      <c r="BK4358" s="158"/>
      <c r="BL4358" s="158"/>
      <c r="BM4358" s="158"/>
      <c r="BN4358" s="158"/>
      <c r="BO4358" s="158"/>
      <c r="BP4358" s="158"/>
      <c r="BQ4358" s="158"/>
      <c r="BR4358" s="158"/>
      <c r="BS4358" s="158"/>
      <c r="BT4358" s="158"/>
      <c r="BU4358" s="158"/>
      <c r="BV4358" s="158"/>
      <c r="BW4358" s="158"/>
      <c r="BX4358" s="158"/>
      <c r="BY4358" s="158"/>
      <c r="BZ4358" s="158"/>
      <c r="CA4358" s="158"/>
      <c r="CB4358" s="158"/>
      <c r="CC4358" s="158"/>
      <c r="CD4358" s="158"/>
      <c r="CE4358" s="158"/>
      <c r="CF4358" s="158"/>
      <c r="CG4358" s="158"/>
      <c r="CH4358" s="158"/>
      <c r="CI4358" s="158"/>
      <c r="CJ4358" s="158"/>
      <c r="CK4358" s="158"/>
      <c r="CL4358" s="158"/>
      <c r="CM4358" s="158"/>
      <c r="CN4358" s="158"/>
      <c r="CO4358" s="158"/>
      <c r="CP4358" s="158"/>
      <c r="CQ4358" s="158"/>
      <c r="CR4358" s="158"/>
      <c r="CS4358" s="158"/>
      <c r="CT4358" s="158"/>
      <c r="CU4358" s="158"/>
      <c r="CV4358" s="158"/>
      <c r="CW4358" s="158"/>
      <c r="CX4358" s="158"/>
      <c r="CY4358" s="158"/>
      <c r="CZ4358" s="158"/>
      <c r="DA4358" s="158"/>
      <c r="DB4358" s="158"/>
      <c r="DC4358" s="158"/>
      <c r="DD4358" s="158"/>
      <c r="DE4358" s="158"/>
      <c r="DF4358" s="158"/>
      <c r="DG4358" s="158"/>
      <c r="DH4358" s="158"/>
      <c r="DI4358" s="158"/>
      <c r="DJ4358" s="158"/>
      <c r="DK4358" s="158"/>
      <c r="DL4358" s="158"/>
      <c r="DM4358" s="158"/>
      <c r="DN4358" s="158"/>
      <c r="DO4358" s="158"/>
      <c r="DP4358" s="158"/>
      <c r="DQ4358" s="158"/>
      <c r="DR4358" s="158"/>
      <c r="DS4358" s="160"/>
    </row>
    <row r="4359" spans="1:123" s="110" customFormat="1">
      <c r="A4359" s="184"/>
      <c r="B4359" s="180"/>
      <c r="D4359" s="192"/>
      <c r="E4359" s="157"/>
      <c r="F4359" s="158"/>
      <c r="G4359" s="158"/>
      <c r="H4359" s="158"/>
      <c r="I4359" s="158"/>
      <c r="J4359" s="158"/>
      <c r="K4359" s="158"/>
      <c r="L4359" s="158"/>
      <c r="M4359" s="158"/>
      <c r="N4359" s="158"/>
      <c r="O4359" s="158"/>
      <c r="P4359" s="158"/>
      <c r="Q4359" s="158"/>
      <c r="R4359" s="158"/>
      <c r="S4359" s="158"/>
      <c r="T4359" s="158"/>
      <c r="U4359" s="158"/>
      <c r="V4359" s="158"/>
      <c r="W4359" s="158"/>
      <c r="X4359" s="158"/>
      <c r="Y4359" s="158"/>
      <c r="Z4359" s="158"/>
      <c r="AA4359" s="158"/>
      <c r="AB4359" s="158"/>
      <c r="AC4359" s="158"/>
      <c r="AD4359" s="158"/>
      <c r="AE4359" s="158"/>
      <c r="AF4359" s="158"/>
      <c r="AG4359" s="158"/>
      <c r="AH4359" s="158"/>
      <c r="AI4359" s="158"/>
      <c r="AJ4359" s="158"/>
      <c r="AK4359" s="158"/>
      <c r="AL4359" s="158"/>
      <c r="AM4359" s="158"/>
      <c r="AN4359" s="158"/>
      <c r="AO4359" s="158"/>
      <c r="AP4359" s="158"/>
      <c r="AQ4359" s="158"/>
      <c r="AR4359" s="158"/>
      <c r="AS4359" s="158"/>
      <c r="AT4359" s="158"/>
      <c r="AU4359" s="158"/>
      <c r="AV4359" s="158"/>
      <c r="AW4359" s="158"/>
      <c r="AX4359" s="158"/>
      <c r="AY4359" s="158"/>
      <c r="AZ4359" s="158"/>
      <c r="BA4359" s="158"/>
      <c r="BB4359" s="158"/>
      <c r="BC4359" s="158"/>
      <c r="BD4359" s="159"/>
      <c r="BE4359" s="158"/>
      <c r="BF4359" s="158"/>
      <c r="BG4359" s="158"/>
      <c r="BH4359" s="158"/>
      <c r="BI4359" s="159"/>
      <c r="BJ4359" s="158"/>
      <c r="BK4359" s="158"/>
      <c r="BL4359" s="158"/>
      <c r="BM4359" s="158"/>
      <c r="BN4359" s="158"/>
      <c r="BO4359" s="158"/>
      <c r="BP4359" s="158"/>
      <c r="BQ4359" s="158"/>
      <c r="BR4359" s="158"/>
      <c r="BS4359" s="158"/>
      <c r="BT4359" s="158"/>
      <c r="BU4359" s="158"/>
      <c r="BV4359" s="158"/>
      <c r="BW4359" s="158"/>
      <c r="BX4359" s="158"/>
      <c r="BY4359" s="158"/>
      <c r="BZ4359" s="158"/>
      <c r="CA4359" s="158"/>
      <c r="CB4359" s="158"/>
      <c r="CC4359" s="158"/>
      <c r="CD4359" s="158"/>
      <c r="CE4359" s="158"/>
      <c r="CF4359" s="158"/>
      <c r="CG4359" s="158"/>
      <c r="CH4359" s="158"/>
      <c r="CI4359" s="158"/>
      <c r="CJ4359" s="158"/>
      <c r="CK4359" s="158"/>
      <c r="CL4359" s="158"/>
      <c r="CM4359" s="158"/>
      <c r="CN4359" s="158"/>
      <c r="CO4359" s="158"/>
      <c r="CP4359" s="158"/>
      <c r="CQ4359" s="158"/>
      <c r="CR4359" s="158"/>
      <c r="CS4359" s="158"/>
      <c r="CT4359" s="158"/>
      <c r="CU4359" s="158"/>
      <c r="CV4359" s="158"/>
      <c r="CW4359" s="158"/>
      <c r="CX4359" s="158"/>
      <c r="CY4359" s="158"/>
      <c r="CZ4359" s="158"/>
      <c r="DA4359" s="158"/>
      <c r="DB4359" s="158"/>
      <c r="DC4359" s="158"/>
      <c r="DD4359" s="158"/>
      <c r="DE4359" s="158"/>
      <c r="DF4359" s="158"/>
      <c r="DG4359" s="158"/>
      <c r="DH4359" s="158"/>
      <c r="DI4359" s="158"/>
      <c r="DJ4359" s="158"/>
      <c r="DK4359" s="158"/>
      <c r="DL4359" s="158"/>
      <c r="DM4359" s="158"/>
      <c r="DN4359" s="158"/>
      <c r="DO4359" s="158"/>
      <c r="DP4359" s="158"/>
      <c r="DQ4359" s="158"/>
      <c r="DR4359" s="158"/>
      <c r="DS4359" s="160"/>
    </row>
    <row r="4360" spans="1:123" s="110" customFormat="1">
      <c r="A4360" s="184"/>
      <c r="B4360" s="180"/>
      <c r="D4360" s="192"/>
      <c r="E4360" s="157"/>
      <c r="F4360" s="158"/>
      <c r="G4360" s="158"/>
      <c r="H4360" s="158"/>
      <c r="I4360" s="158"/>
      <c r="J4360" s="158"/>
      <c r="K4360" s="158"/>
      <c r="L4360" s="158"/>
      <c r="M4360" s="158"/>
      <c r="N4360" s="158"/>
      <c r="O4360" s="158"/>
      <c r="P4360" s="158"/>
      <c r="Q4360" s="158"/>
      <c r="R4360" s="158"/>
      <c r="S4360" s="158"/>
      <c r="T4360" s="158"/>
      <c r="U4360" s="158"/>
      <c r="V4360" s="158"/>
      <c r="W4360" s="158"/>
      <c r="X4360" s="158"/>
      <c r="Y4360" s="158"/>
      <c r="Z4360" s="158"/>
      <c r="AA4360" s="158"/>
      <c r="AB4360" s="158"/>
      <c r="AC4360" s="158"/>
      <c r="AD4360" s="158"/>
      <c r="AE4360" s="158"/>
      <c r="AF4360" s="158"/>
      <c r="AG4360" s="158"/>
      <c r="AH4360" s="158"/>
      <c r="AI4360" s="158"/>
      <c r="AJ4360" s="158"/>
      <c r="AK4360" s="158"/>
      <c r="AL4360" s="158"/>
      <c r="AM4360" s="158"/>
      <c r="AN4360" s="158"/>
      <c r="AO4360" s="158"/>
      <c r="AP4360" s="158"/>
      <c r="AQ4360" s="158"/>
      <c r="AR4360" s="158"/>
      <c r="AS4360" s="158"/>
      <c r="AT4360" s="158"/>
      <c r="AU4360" s="158"/>
      <c r="AV4360" s="158"/>
      <c r="AW4360" s="158"/>
      <c r="AX4360" s="158"/>
      <c r="AY4360" s="158"/>
      <c r="AZ4360" s="158"/>
      <c r="BA4360" s="158"/>
      <c r="BB4360" s="158"/>
      <c r="BC4360" s="158"/>
      <c r="BD4360" s="159"/>
      <c r="BE4360" s="158"/>
      <c r="BF4360" s="158"/>
      <c r="BG4360" s="158"/>
      <c r="BH4360" s="158"/>
      <c r="BI4360" s="159"/>
      <c r="BJ4360" s="158"/>
      <c r="BK4360" s="158"/>
      <c r="BL4360" s="158"/>
      <c r="BM4360" s="158"/>
      <c r="BN4360" s="158"/>
      <c r="BO4360" s="158"/>
      <c r="BP4360" s="158"/>
      <c r="BQ4360" s="158"/>
      <c r="BR4360" s="158"/>
      <c r="BS4360" s="158"/>
      <c r="BT4360" s="158"/>
      <c r="BU4360" s="158"/>
      <c r="BV4360" s="158"/>
      <c r="BW4360" s="158"/>
      <c r="BX4360" s="158"/>
      <c r="BY4360" s="158"/>
      <c r="BZ4360" s="158"/>
      <c r="CA4360" s="158"/>
      <c r="CB4360" s="158"/>
      <c r="CC4360" s="158"/>
      <c r="CD4360" s="158"/>
      <c r="CE4360" s="158"/>
      <c r="CF4360" s="158"/>
      <c r="CG4360" s="158"/>
      <c r="CH4360" s="158"/>
      <c r="CI4360" s="158"/>
      <c r="CJ4360" s="158"/>
      <c r="CK4360" s="158"/>
      <c r="CL4360" s="158"/>
      <c r="CM4360" s="158"/>
      <c r="CN4360" s="158"/>
      <c r="CO4360" s="158"/>
      <c r="CP4360" s="158"/>
      <c r="CQ4360" s="158"/>
      <c r="CR4360" s="158"/>
      <c r="CS4360" s="158"/>
      <c r="CT4360" s="158"/>
      <c r="CU4360" s="158"/>
      <c r="CV4360" s="158"/>
      <c r="CW4360" s="158"/>
      <c r="CX4360" s="158"/>
      <c r="CY4360" s="158"/>
      <c r="CZ4360" s="158"/>
      <c r="DA4360" s="158"/>
      <c r="DB4360" s="158"/>
      <c r="DC4360" s="158"/>
      <c r="DD4360" s="158"/>
      <c r="DE4360" s="158"/>
      <c r="DF4360" s="158"/>
      <c r="DG4360" s="158"/>
      <c r="DH4360" s="158"/>
      <c r="DI4360" s="158"/>
      <c r="DJ4360" s="158"/>
      <c r="DK4360" s="158"/>
      <c r="DL4360" s="158"/>
      <c r="DM4360" s="158"/>
      <c r="DN4360" s="158"/>
      <c r="DO4360" s="158"/>
      <c r="DP4360" s="158"/>
      <c r="DQ4360" s="158"/>
      <c r="DR4360" s="158"/>
      <c r="DS4360" s="160"/>
    </row>
    <row r="4361" spans="1:123" s="110" customFormat="1">
      <c r="A4361" s="184"/>
      <c r="B4361" s="180"/>
      <c r="D4361" s="192"/>
      <c r="E4361" s="157"/>
      <c r="F4361" s="158"/>
      <c r="G4361" s="158"/>
      <c r="H4361" s="158"/>
      <c r="I4361" s="158"/>
      <c r="J4361" s="158"/>
      <c r="K4361" s="158"/>
      <c r="L4361" s="158"/>
      <c r="M4361" s="158"/>
      <c r="N4361" s="158"/>
      <c r="O4361" s="158"/>
      <c r="P4361" s="158"/>
      <c r="Q4361" s="158"/>
      <c r="R4361" s="158"/>
      <c r="S4361" s="158"/>
      <c r="T4361" s="158"/>
      <c r="U4361" s="158"/>
      <c r="V4361" s="158"/>
      <c r="W4361" s="158"/>
      <c r="X4361" s="158"/>
      <c r="Y4361" s="158"/>
      <c r="Z4361" s="158"/>
      <c r="AA4361" s="158"/>
      <c r="AB4361" s="158"/>
      <c r="AC4361" s="158"/>
      <c r="AD4361" s="158"/>
      <c r="AE4361" s="158"/>
      <c r="AF4361" s="158"/>
      <c r="AG4361" s="158"/>
      <c r="AH4361" s="158"/>
      <c r="AI4361" s="158"/>
      <c r="AJ4361" s="158"/>
      <c r="AK4361" s="158"/>
      <c r="AL4361" s="158"/>
      <c r="AM4361" s="158"/>
      <c r="AN4361" s="158"/>
      <c r="AO4361" s="158"/>
      <c r="AP4361" s="158"/>
      <c r="AQ4361" s="158"/>
      <c r="AR4361" s="158"/>
      <c r="AS4361" s="158"/>
      <c r="AT4361" s="158"/>
      <c r="AU4361" s="158"/>
      <c r="AV4361" s="158"/>
      <c r="AW4361" s="158"/>
      <c r="AX4361" s="158"/>
      <c r="AY4361" s="158"/>
      <c r="AZ4361" s="158"/>
      <c r="BA4361" s="158"/>
      <c r="BB4361" s="158"/>
      <c r="BC4361" s="158"/>
      <c r="BD4361" s="159"/>
      <c r="BE4361" s="158"/>
      <c r="BF4361" s="158"/>
      <c r="BG4361" s="158"/>
      <c r="BH4361" s="158"/>
      <c r="BI4361" s="159"/>
      <c r="BJ4361" s="158"/>
      <c r="BK4361" s="158"/>
      <c r="BL4361" s="158"/>
      <c r="BM4361" s="158"/>
      <c r="BN4361" s="158"/>
      <c r="BO4361" s="158"/>
      <c r="BP4361" s="158"/>
      <c r="BQ4361" s="158"/>
      <c r="BR4361" s="158"/>
      <c r="BS4361" s="158"/>
      <c r="BT4361" s="158"/>
      <c r="BU4361" s="158"/>
      <c r="BV4361" s="158"/>
      <c r="BW4361" s="158"/>
      <c r="BX4361" s="158"/>
      <c r="BY4361" s="158"/>
      <c r="BZ4361" s="158"/>
      <c r="CA4361" s="158"/>
      <c r="CB4361" s="158"/>
      <c r="CC4361" s="158"/>
      <c r="CD4361" s="158"/>
      <c r="CE4361" s="158"/>
      <c r="CF4361" s="158"/>
      <c r="CG4361" s="158"/>
      <c r="CH4361" s="158"/>
      <c r="CI4361" s="158"/>
      <c r="CJ4361" s="158"/>
      <c r="CK4361" s="158"/>
      <c r="CL4361" s="158"/>
      <c r="CM4361" s="158"/>
      <c r="CN4361" s="158"/>
      <c r="CO4361" s="158"/>
      <c r="CP4361" s="158"/>
      <c r="CQ4361" s="158"/>
      <c r="CR4361" s="158"/>
      <c r="CS4361" s="158"/>
      <c r="CT4361" s="158"/>
      <c r="CU4361" s="158"/>
      <c r="CV4361" s="158"/>
      <c r="CW4361" s="158"/>
      <c r="CX4361" s="158"/>
      <c r="CY4361" s="158"/>
      <c r="CZ4361" s="158"/>
      <c r="DA4361" s="158"/>
      <c r="DB4361" s="158"/>
      <c r="DC4361" s="158"/>
      <c r="DD4361" s="158"/>
      <c r="DE4361" s="158"/>
      <c r="DF4361" s="158"/>
      <c r="DG4361" s="158"/>
      <c r="DH4361" s="158"/>
      <c r="DI4361" s="158"/>
      <c r="DJ4361" s="158"/>
      <c r="DK4361" s="158"/>
      <c r="DL4361" s="158"/>
      <c r="DM4361" s="158"/>
      <c r="DN4361" s="158"/>
      <c r="DO4361" s="158"/>
      <c r="DP4361" s="158"/>
      <c r="DQ4361" s="158"/>
      <c r="DR4361" s="158"/>
      <c r="DS4361" s="160"/>
    </row>
    <row r="4362" spans="1:123" s="110" customFormat="1">
      <c r="A4362" s="184"/>
      <c r="B4362" s="180"/>
      <c r="D4362" s="192"/>
      <c r="E4362" s="157"/>
      <c r="F4362" s="158"/>
      <c r="G4362" s="158"/>
      <c r="H4362" s="158"/>
      <c r="I4362" s="158"/>
      <c r="J4362" s="158"/>
      <c r="K4362" s="158"/>
      <c r="L4362" s="158"/>
      <c r="M4362" s="158"/>
      <c r="N4362" s="158"/>
      <c r="O4362" s="158"/>
      <c r="P4362" s="158"/>
      <c r="Q4362" s="158"/>
      <c r="R4362" s="158"/>
      <c r="S4362" s="158"/>
      <c r="T4362" s="158"/>
      <c r="U4362" s="158"/>
      <c r="V4362" s="158"/>
      <c r="W4362" s="158"/>
      <c r="X4362" s="158"/>
      <c r="Y4362" s="158"/>
      <c r="Z4362" s="158"/>
      <c r="AA4362" s="158"/>
      <c r="AB4362" s="158"/>
      <c r="AC4362" s="158"/>
      <c r="AD4362" s="158"/>
      <c r="AE4362" s="158"/>
      <c r="AF4362" s="158"/>
      <c r="AG4362" s="158"/>
      <c r="AH4362" s="158"/>
      <c r="AI4362" s="158"/>
      <c r="AJ4362" s="158"/>
      <c r="AK4362" s="158"/>
      <c r="AL4362" s="158"/>
      <c r="AM4362" s="158"/>
      <c r="AN4362" s="158"/>
      <c r="AO4362" s="158"/>
      <c r="AP4362" s="158"/>
      <c r="AQ4362" s="158"/>
      <c r="AR4362" s="158"/>
      <c r="AS4362" s="158"/>
      <c r="AT4362" s="158"/>
      <c r="AU4362" s="158"/>
      <c r="AV4362" s="158"/>
      <c r="AW4362" s="158"/>
      <c r="AX4362" s="158"/>
      <c r="AY4362" s="158"/>
      <c r="AZ4362" s="158"/>
      <c r="BA4362" s="158"/>
      <c r="BB4362" s="158"/>
      <c r="BC4362" s="158"/>
      <c r="BD4362" s="159"/>
      <c r="BE4362" s="158"/>
      <c r="BF4362" s="158"/>
      <c r="BG4362" s="158"/>
      <c r="BH4362" s="158"/>
      <c r="BI4362" s="159"/>
      <c r="BJ4362" s="158"/>
      <c r="BK4362" s="158"/>
      <c r="BL4362" s="158"/>
      <c r="BM4362" s="158"/>
      <c r="BN4362" s="158"/>
      <c r="BO4362" s="158"/>
      <c r="BP4362" s="158"/>
      <c r="BQ4362" s="158"/>
      <c r="BR4362" s="158"/>
      <c r="BS4362" s="158"/>
      <c r="BT4362" s="158"/>
      <c r="BU4362" s="158"/>
      <c r="BV4362" s="158"/>
      <c r="BW4362" s="158"/>
      <c r="BX4362" s="158"/>
      <c r="BY4362" s="158"/>
      <c r="BZ4362" s="158"/>
      <c r="CA4362" s="158"/>
      <c r="CB4362" s="158"/>
      <c r="CC4362" s="158"/>
      <c r="CD4362" s="158"/>
      <c r="CE4362" s="158"/>
      <c r="CF4362" s="158"/>
      <c r="CG4362" s="158"/>
      <c r="CH4362" s="158"/>
      <c r="CI4362" s="158"/>
      <c r="CJ4362" s="158"/>
      <c r="CK4362" s="158"/>
      <c r="CL4362" s="158"/>
      <c r="CM4362" s="158"/>
      <c r="CN4362" s="158"/>
      <c r="CO4362" s="158"/>
      <c r="CP4362" s="158"/>
      <c r="CQ4362" s="158"/>
      <c r="CR4362" s="158"/>
      <c r="CS4362" s="158"/>
      <c r="CT4362" s="158"/>
      <c r="CU4362" s="158"/>
      <c r="CV4362" s="158"/>
      <c r="CW4362" s="158"/>
      <c r="CX4362" s="158"/>
      <c r="CY4362" s="158"/>
      <c r="CZ4362" s="158"/>
      <c r="DA4362" s="158"/>
      <c r="DB4362" s="158"/>
      <c r="DC4362" s="158"/>
      <c r="DD4362" s="158"/>
      <c r="DE4362" s="158"/>
      <c r="DF4362" s="158"/>
      <c r="DG4362" s="158"/>
      <c r="DH4362" s="158"/>
      <c r="DI4362" s="158"/>
      <c r="DJ4362" s="158"/>
      <c r="DK4362" s="158"/>
      <c r="DL4362" s="158"/>
      <c r="DM4362" s="158"/>
      <c r="DN4362" s="158"/>
      <c r="DO4362" s="158"/>
      <c r="DP4362" s="158"/>
      <c r="DQ4362" s="158"/>
      <c r="DR4362" s="158"/>
      <c r="DS4362" s="160"/>
    </row>
    <row r="4363" spans="1:123" s="110" customFormat="1">
      <c r="A4363" s="184"/>
      <c r="B4363" s="180"/>
      <c r="D4363" s="192"/>
      <c r="E4363" s="157"/>
      <c r="F4363" s="158"/>
      <c r="G4363" s="158"/>
      <c r="H4363" s="158"/>
      <c r="I4363" s="158"/>
      <c r="J4363" s="158"/>
      <c r="K4363" s="158"/>
      <c r="L4363" s="158"/>
      <c r="M4363" s="158"/>
      <c r="N4363" s="158"/>
      <c r="O4363" s="158"/>
      <c r="P4363" s="158"/>
      <c r="Q4363" s="158"/>
      <c r="R4363" s="158"/>
      <c r="S4363" s="158"/>
      <c r="T4363" s="158"/>
      <c r="U4363" s="158"/>
      <c r="V4363" s="158"/>
      <c r="W4363" s="158"/>
      <c r="X4363" s="158"/>
      <c r="Y4363" s="158"/>
      <c r="Z4363" s="158"/>
      <c r="AA4363" s="158"/>
      <c r="AB4363" s="158"/>
      <c r="AC4363" s="158"/>
      <c r="AD4363" s="158"/>
      <c r="AE4363" s="158"/>
      <c r="AF4363" s="158"/>
      <c r="AG4363" s="158"/>
      <c r="AH4363" s="158"/>
      <c r="AI4363" s="158"/>
      <c r="AJ4363" s="158"/>
      <c r="AK4363" s="158"/>
      <c r="AL4363" s="158"/>
      <c r="AM4363" s="158"/>
      <c r="AN4363" s="158"/>
      <c r="AO4363" s="158"/>
      <c r="AP4363" s="158"/>
      <c r="AQ4363" s="158"/>
      <c r="AR4363" s="158"/>
      <c r="AS4363" s="158"/>
      <c r="AT4363" s="158"/>
      <c r="AU4363" s="158"/>
      <c r="AV4363" s="158"/>
      <c r="AW4363" s="158"/>
      <c r="AX4363" s="158"/>
      <c r="AY4363" s="158"/>
      <c r="AZ4363" s="158"/>
      <c r="BA4363" s="158"/>
      <c r="BB4363" s="158"/>
      <c r="BC4363" s="158"/>
      <c r="BD4363" s="159"/>
      <c r="BE4363" s="158"/>
      <c r="BF4363" s="158"/>
      <c r="BG4363" s="158"/>
      <c r="BH4363" s="158"/>
      <c r="BI4363" s="159"/>
      <c r="BJ4363" s="158"/>
      <c r="BK4363" s="158"/>
      <c r="BL4363" s="158"/>
      <c r="BM4363" s="158"/>
      <c r="BN4363" s="158"/>
      <c r="BO4363" s="158"/>
      <c r="BP4363" s="158"/>
      <c r="BQ4363" s="158"/>
      <c r="BR4363" s="158"/>
      <c r="BS4363" s="158"/>
      <c r="BT4363" s="158"/>
      <c r="BU4363" s="158"/>
      <c r="BV4363" s="158"/>
      <c r="BW4363" s="158"/>
      <c r="BX4363" s="158"/>
      <c r="BY4363" s="158"/>
      <c r="BZ4363" s="158"/>
      <c r="CA4363" s="158"/>
      <c r="CB4363" s="158"/>
      <c r="CC4363" s="158"/>
      <c r="CD4363" s="158"/>
      <c r="CE4363" s="158"/>
      <c r="CF4363" s="158"/>
      <c r="CG4363" s="158"/>
      <c r="CH4363" s="158"/>
      <c r="CI4363" s="158"/>
      <c r="CJ4363" s="158"/>
      <c r="CK4363" s="158"/>
      <c r="CL4363" s="158"/>
      <c r="CM4363" s="158"/>
      <c r="CN4363" s="158"/>
      <c r="CO4363" s="158"/>
      <c r="CP4363" s="158"/>
      <c r="CQ4363" s="158"/>
      <c r="CR4363" s="158"/>
      <c r="CS4363" s="158"/>
      <c r="CT4363" s="158"/>
      <c r="CU4363" s="158"/>
      <c r="CV4363" s="158"/>
      <c r="CW4363" s="158"/>
      <c r="CX4363" s="158"/>
      <c r="CY4363" s="158"/>
      <c r="CZ4363" s="158"/>
      <c r="DA4363" s="158"/>
      <c r="DB4363" s="158"/>
      <c r="DC4363" s="158"/>
      <c r="DD4363" s="158"/>
      <c r="DE4363" s="158"/>
      <c r="DF4363" s="158"/>
      <c r="DG4363" s="158"/>
      <c r="DH4363" s="158"/>
      <c r="DI4363" s="158"/>
      <c r="DJ4363" s="158"/>
      <c r="DK4363" s="158"/>
      <c r="DL4363" s="158"/>
      <c r="DM4363" s="158"/>
      <c r="DN4363" s="158"/>
      <c r="DO4363" s="158"/>
      <c r="DP4363" s="158"/>
      <c r="DQ4363" s="158"/>
      <c r="DR4363" s="158"/>
      <c r="DS4363" s="160"/>
    </row>
    <row r="4364" spans="1:123" s="110" customFormat="1">
      <c r="A4364" s="184"/>
      <c r="B4364" s="180"/>
      <c r="D4364" s="192"/>
      <c r="E4364" s="157"/>
      <c r="F4364" s="158"/>
      <c r="G4364" s="158"/>
      <c r="H4364" s="158"/>
      <c r="I4364" s="158"/>
      <c r="J4364" s="158"/>
      <c r="K4364" s="158"/>
      <c r="L4364" s="158"/>
      <c r="M4364" s="158"/>
      <c r="N4364" s="158"/>
      <c r="O4364" s="158"/>
      <c r="P4364" s="158"/>
      <c r="Q4364" s="158"/>
      <c r="R4364" s="158"/>
      <c r="S4364" s="158"/>
      <c r="T4364" s="158"/>
      <c r="U4364" s="158"/>
      <c r="V4364" s="158"/>
      <c r="W4364" s="158"/>
      <c r="X4364" s="158"/>
      <c r="Y4364" s="158"/>
      <c r="Z4364" s="158"/>
      <c r="AA4364" s="158"/>
      <c r="AB4364" s="158"/>
      <c r="AC4364" s="158"/>
      <c r="AD4364" s="158"/>
      <c r="AE4364" s="158"/>
      <c r="AF4364" s="158"/>
      <c r="AG4364" s="158"/>
      <c r="AH4364" s="158"/>
      <c r="AI4364" s="158"/>
      <c r="AJ4364" s="158"/>
      <c r="AK4364" s="158"/>
      <c r="AL4364" s="158"/>
      <c r="AM4364" s="158"/>
      <c r="AN4364" s="158"/>
      <c r="AO4364" s="158"/>
      <c r="AP4364" s="158"/>
      <c r="AQ4364" s="158"/>
      <c r="AR4364" s="158"/>
      <c r="AS4364" s="158"/>
      <c r="AT4364" s="158"/>
      <c r="AU4364" s="158"/>
      <c r="AV4364" s="158"/>
      <c r="AW4364" s="158"/>
      <c r="AX4364" s="158"/>
      <c r="AY4364" s="158"/>
      <c r="AZ4364" s="158"/>
      <c r="BA4364" s="158"/>
      <c r="BB4364" s="158"/>
      <c r="BC4364" s="158"/>
      <c r="BD4364" s="159"/>
      <c r="BE4364" s="158"/>
      <c r="BF4364" s="158"/>
      <c r="BG4364" s="158"/>
      <c r="BH4364" s="158"/>
      <c r="BI4364" s="159"/>
      <c r="BJ4364" s="158"/>
      <c r="BK4364" s="158"/>
      <c r="BL4364" s="158"/>
      <c r="BM4364" s="158"/>
      <c r="BN4364" s="158"/>
      <c r="BO4364" s="158"/>
      <c r="BP4364" s="158"/>
      <c r="BQ4364" s="158"/>
      <c r="BR4364" s="158"/>
      <c r="BS4364" s="158"/>
      <c r="BT4364" s="158"/>
      <c r="BU4364" s="158"/>
      <c r="BV4364" s="158"/>
      <c r="BW4364" s="158"/>
      <c r="BX4364" s="158"/>
      <c r="BY4364" s="158"/>
      <c r="BZ4364" s="158"/>
      <c r="CA4364" s="158"/>
      <c r="CB4364" s="158"/>
      <c r="CC4364" s="158"/>
      <c r="CD4364" s="158"/>
      <c r="CE4364" s="158"/>
      <c r="CF4364" s="158"/>
      <c r="CG4364" s="158"/>
      <c r="CH4364" s="158"/>
      <c r="CI4364" s="158"/>
      <c r="CJ4364" s="158"/>
      <c r="CK4364" s="158"/>
      <c r="CL4364" s="158"/>
      <c r="CM4364" s="158"/>
      <c r="CN4364" s="158"/>
      <c r="CO4364" s="158"/>
      <c r="CP4364" s="158"/>
      <c r="CQ4364" s="158"/>
      <c r="CR4364" s="158"/>
      <c r="CS4364" s="158"/>
      <c r="CT4364" s="158"/>
      <c r="CU4364" s="158"/>
      <c r="CV4364" s="158"/>
      <c r="CW4364" s="158"/>
      <c r="CX4364" s="158"/>
      <c r="CY4364" s="158"/>
      <c r="CZ4364" s="158"/>
      <c r="DA4364" s="158"/>
      <c r="DB4364" s="158"/>
      <c r="DC4364" s="158"/>
      <c r="DD4364" s="158"/>
      <c r="DE4364" s="158"/>
      <c r="DF4364" s="158"/>
      <c r="DG4364" s="158"/>
      <c r="DH4364" s="158"/>
      <c r="DI4364" s="158"/>
      <c r="DJ4364" s="158"/>
      <c r="DK4364" s="158"/>
      <c r="DL4364" s="158"/>
      <c r="DM4364" s="158"/>
      <c r="DN4364" s="158"/>
      <c r="DO4364" s="158"/>
      <c r="DP4364" s="158"/>
      <c r="DQ4364" s="158"/>
      <c r="DR4364" s="158"/>
      <c r="DS4364" s="160"/>
    </row>
    <row r="4365" spans="1:123" s="110" customFormat="1">
      <c r="A4365" s="184"/>
      <c r="B4365" s="180"/>
      <c r="D4365" s="192"/>
      <c r="E4365" s="157"/>
      <c r="F4365" s="158"/>
      <c r="G4365" s="158"/>
      <c r="H4365" s="158"/>
      <c r="I4365" s="158"/>
      <c r="J4365" s="158"/>
      <c r="K4365" s="158"/>
      <c r="L4365" s="158"/>
      <c r="M4365" s="158"/>
      <c r="N4365" s="158"/>
      <c r="O4365" s="158"/>
      <c r="P4365" s="158"/>
      <c r="Q4365" s="158"/>
      <c r="R4365" s="158"/>
      <c r="S4365" s="158"/>
      <c r="T4365" s="158"/>
      <c r="U4365" s="158"/>
      <c r="V4365" s="158"/>
      <c r="W4365" s="158"/>
      <c r="X4365" s="158"/>
      <c r="Y4365" s="158"/>
      <c r="Z4365" s="158"/>
      <c r="AA4365" s="158"/>
      <c r="AB4365" s="158"/>
      <c r="AC4365" s="158"/>
      <c r="AD4365" s="158"/>
      <c r="AE4365" s="158"/>
      <c r="AF4365" s="158"/>
      <c r="AG4365" s="158"/>
      <c r="AH4365" s="158"/>
      <c r="AI4365" s="158"/>
      <c r="AJ4365" s="158"/>
      <c r="AK4365" s="158"/>
      <c r="AL4365" s="158"/>
      <c r="AM4365" s="158"/>
      <c r="AN4365" s="158"/>
      <c r="AO4365" s="158"/>
      <c r="AP4365" s="158"/>
      <c r="AQ4365" s="158"/>
      <c r="AR4365" s="158"/>
      <c r="AS4365" s="158"/>
      <c r="AT4365" s="158"/>
      <c r="AU4365" s="158"/>
      <c r="AV4365" s="158"/>
      <c r="AW4365" s="158"/>
      <c r="AX4365" s="158"/>
      <c r="AY4365" s="158"/>
      <c r="AZ4365" s="158"/>
      <c r="BA4365" s="158"/>
      <c r="BB4365" s="158"/>
      <c r="BC4365" s="158"/>
      <c r="BD4365" s="159"/>
      <c r="BE4365" s="158"/>
      <c r="BF4365" s="158"/>
      <c r="BG4365" s="158"/>
      <c r="BH4365" s="158"/>
      <c r="BI4365" s="159"/>
      <c r="BJ4365" s="158"/>
      <c r="BK4365" s="158"/>
      <c r="BL4365" s="158"/>
      <c r="BM4365" s="158"/>
      <c r="BN4365" s="158"/>
      <c r="BO4365" s="158"/>
      <c r="BP4365" s="158"/>
      <c r="BQ4365" s="158"/>
      <c r="BR4365" s="158"/>
      <c r="BS4365" s="158"/>
      <c r="BT4365" s="158"/>
      <c r="BU4365" s="158"/>
      <c r="BV4365" s="158"/>
      <c r="BW4365" s="158"/>
      <c r="BX4365" s="158"/>
      <c r="BY4365" s="158"/>
      <c r="BZ4365" s="158"/>
      <c r="CA4365" s="158"/>
      <c r="CB4365" s="158"/>
      <c r="CC4365" s="158"/>
      <c r="CD4365" s="158"/>
      <c r="CE4365" s="158"/>
      <c r="CF4365" s="158"/>
      <c r="CG4365" s="158"/>
      <c r="CH4365" s="158"/>
      <c r="CI4365" s="158"/>
      <c r="CJ4365" s="158"/>
      <c r="CK4365" s="158"/>
      <c r="CL4365" s="158"/>
      <c r="CM4365" s="158"/>
      <c r="CN4365" s="158"/>
      <c r="CO4365" s="158"/>
      <c r="CP4365" s="158"/>
      <c r="CQ4365" s="158"/>
      <c r="CR4365" s="158"/>
      <c r="CS4365" s="158"/>
      <c r="CT4365" s="158"/>
      <c r="CU4365" s="158"/>
      <c r="CV4365" s="158"/>
      <c r="CW4365" s="158"/>
      <c r="CX4365" s="158"/>
      <c r="CY4365" s="158"/>
      <c r="CZ4365" s="158"/>
      <c r="DA4365" s="158"/>
      <c r="DB4365" s="158"/>
      <c r="DC4365" s="158"/>
      <c r="DD4365" s="158"/>
      <c r="DE4365" s="158"/>
      <c r="DF4365" s="158"/>
      <c r="DG4365" s="158"/>
      <c r="DH4365" s="158"/>
      <c r="DI4365" s="158"/>
      <c r="DJ4365" s="158"/>
      <c r="DK4365" s="158"/>
      <c r="DL4365" s="158"/>
      <c r="DM4365" s="158"/>
      <c r="DN4365" s="158"/>
      <c r="DO4365" s="158"/>
      <c r="DP4365" s="158"/>
      <c r="DQ4365" s="158"/>
      <c r="DR4365" s="158"/>
      <c r="DS4365" s="160"/>
    </row>
    <row r="4366" spans="1:123" s="110" customFormat="1">
      <c r="A4366" s="184"/>
      <c r="B4366" s="180"/>
      <c r="D4366" s="192"/>
      <c r="E4366" s="157"/>
      <c r="F4366" s="158"/>
      <c r="G4366" s="158"/>
      <c r="H4366" s="158"/>
      <c r="I4366" s="158"/>
      <c r="J4366" s="158"/>
      <c r="K4366" s="158"/>
      <c r="L4366" s="158"/>
      <c r="M4366" s="158"/>
      <c r="N4366" s="158"/>
      <c r="O4366" s="158"/>
      <c r="P4366" s="158"/>
      <c r="Q4366" s="158"/>
      <c r="R4366" s="158"/>
      <c r="S4366" s="158"/>
      <c r="T4366" s="158"/>
      <c r="U4366" s="158"/>
      <c r="V4366" s="158"/>
      <c r="W4366" s="158"/>
      <c r="X4366" s="158"/>
      <c r="Y4366" s="158"/>
      <c r="Z4366" s="158"/>
      <c r="AA4366" s="158"/>
      <c r="AB4366" s="158"/>
      <c r="AC4366" s="158"/>
      <c r="AD4366" s="158"/>
      <c r="AE4366" s="158"/>
      <c r="AF4366" s="158"/>
      <c r="AG4366" s="158"/>
      <c r="AH4366" s="158"/>
      <c r="AI4366" s="158"/>
      <c r="AJ4366" s="158"/>
      <c r="AK4366" s="158"/>
      <c r="AL4366" s="158"/>
      <c r="AM4366" s="158"/>
      <c r="AN4366" s="158"/>
      <c r="AO4366" s="158"/>
      <c r="AP4366" s="158"/>
      <c r="AQ4366" s="158"/>
      <c r="AR4366" s="158"/>
      <c r="AS4366" s="158"/>
      <c r="AT4366" s="158"/>
      <c r="AU4366" s="158"/>
      <c r="AV4366" s="158"/>
      <c r="AW4366" s="158"/>
      <c r="AX4366" s="158"/>
      <c r="AY4366" s="158"/>
      <c r="AZ4366" s="158"/>
      <c r="BA4366" s="158"/>
      <c r="BB4366" s="158"/>
      <c r="BC4366" s="158"/>
      <c r="BD4366" s="159"/>
      <c r="BE4366" s="158"/>
      <c r="BF4366" s="158"/>
      <c r="BG4366" s="158"/>
      <c r="BH4366" s="158"/>
      <c r="BI4366" s="159"/>
      <c r="BJ4366" s="158"/>
      <c r="BK4366" s="158"/>
      <c r="BL4366" s="158"/>
      <c r="BM4366" s="158"/>
      <c r="BN4366" s="158"/>
      <c r="BO4366" s="158"/>
      <c r="BP4366" s="158"/>
      <c r="BQ4366" s="158"/>
      <c r="BR4366" s="158"/>
      <c r="BS4366" s="158"/>
      <c r="BT4366" s="158"/>
      <c r="BU4366" s="158"/>
      <c r="BV4366" s="158"/>
      <c r="BW4366" s="158"/>
      <c r="BX4366" s="158"/>
      <c r="BY4366" s="158"/>
      <c r="BZ4366" s="158"/>
      <c r="CA4366" s="158"/>
      <c r="CB4366" s="158"/>
      <c r="CC4366" s="158"/>
      <c r="CD4366" s="158"/>
      <c r="CE4366" s="158"/>
      <c r="CF4366" s="158"/>
      <c r="CG4366" s="158"/>
      <c r="CH4366" s="158"/>
      <c r="CI4366" s="158"/>
      <c r="CJ4366" s="158"/>
      <c r="CK4366" s="158"/>
      <c r="CL4366" s="158"/>
      <c r="CM4366" s="158"/>
      <c r="CN4366" s="158"/>
      <c r="CO4366" s="158"/>
      <c r="CP4366" s="158"/>
      <c r="CQ4366" s="158"/>
      <c r="CR4366" s="158"/>
      <c r="CS4366" s="158"/>
      <c r="CT4366" s="158"/>
      <c r="CU4366" s="158"/>
      <c r="CV4366" s="158"/>
      <c r="CW4366" s="158"/>
      <c r="CX4366" s="158"/>
      <c r="CY4366" s="158"/>
      <c r="CZ4366" s="158"/>
      <c r="DA4366" s="158"/>
      <c r="DB4366" s="158"/>
      <c r="DC4366" s="158"/>
      <c r="DD4366" s="158"/>
      <c r="DE4366" s="158"/>
      <c r="DF4366" s="158"/>
      <c r="DG4366" s="158"/>
      <c r="DH4366" s="158"/>
      <c r="DI4366" s="158"/>
      <c r="DJ4366" s="158"/>
      <c r="DK4366" s="158"/>
      <c r="DL4366" s="158"/>
      <c r="DM4366" s="158"/>
      <c r="DN4366" s="158"/>
      <c r="DO4366" s="158"/>
      <c r="DP4366" s="158"/>
      <c r="DQ4366" s="158"/>
      <c r="DR4366" s="158"/>
      <c r="DS4366" s="160"/>
    </row>
    <row r="4367" spans="1:123" s="110" customFormat="1">
      <c r="A4367" s="184"/>
      <c r="B4367" s="180"/>
      <c r="D4367" s="192"/>
      <c r="E4367" s="157"/>
      <c r="F4367" s="158"/>
      <c r="G4367" s="158"/>
      <c r="H4367" s="158"/>
      <c r="I4367" s="158"/>
      <c r="J4367" s="158"/>
      <c r="K4367" s="158"/>
      <c r="L4367" s="158"/>
      <c r="M4367" s="158"/>
      <c r="N4367" s="158"/>
      <c r="O4367" s="158"/>
      <c r="P4367" s="158"/>
      <c r="Q4367" s="158"/>
      <c r="R4367" s="158"/>
      <c r="S4367" s="158"/>
      <c r="T4367" s="158"/>
      <c r="U4367" s="158"/>
      <c r="V4367" s="158"/>
      <c r="W4367" s="158"/>
      <c r="X4367" s="158"/>
      <c r="Y4367" s="158"/>
      <c r="Z4367" s="158"/>
      <c r="AA4367" s="158"/>
      <c r="AB4367" s="158"/>
      <c r="AC4367" s="158"/>
      <c r="AD4367" s="158"/>
      <c r="AE4367" s="158"/>
      <c r="AF4367" s="158"/>
      <c r="AG4367" s="158"/>
      <c r="AH4367" s="158"/>
      <c r="AI4367" s="158"/>
      <c r="AJ4367" s="158"/>
      <c r="AK4367" s="158"/>
      <c r="AL4367" s="158"/>
      <c r="AM4367" s="158"/>
      <c r="AN4367" s="158"/>
      <c r="AO4367" s="158"/>
      <c r="AP4367" s="158"/>
      <c r="AQ4367" s="158"/>
      <c r="AR4367" s="158"/>
      <c r="AS4367" s="158"/>
      <c r="AT4367" s="158"/>
      <c r="AU4367" s="158"/>
      <c r="AV4367" s="158"/>
      <c r="AW4367" s="158"/>
      <c r="AX4367" s="158"/>
      <c r="AY4367" s="158"/>
      <c r="AZ4367" s="158"/>
      <c r="BA4367" s="158"/>
      <c r="BB4367" s="158"/>
      <c r="BC4367" s="158"/>
      <c r="BD4367" s="159"/>
      <c r="BE4367" s="158"/>
      <c r="BF4367" s="158"/>
      <c r="BG4367" s="158"/>
      <c r="BH4367" s="158"/>
      <c r="BI4367" s="159"/>
      <c r="BJ4367" s="158"/>
      <c r="BK4367" s="158"/>
      <c r="BL4367" s="158"/>
      <c r="BM4367" s="158"/>
      <c r="BN4367" s="158"/>
      <c r="BO4367" s="158"/>
      <c r="BP4367" s="158"/>
      <c r="BQ4367" s="158"/>
      <c r="BR4367" s="158"/>
      <c r="BS4367" s="158"/>
      <c r="BT4367" s="158"/>
      <c r="BU4367" s="158"/>
      <c r="BV4367" s="158"/>
      <c r="BW4367" s="158"/>
      <c r="BX4367" s="158"/>
      <c r="BY4367" s="158"/>
      <c r="BZ4367" s="158"/>
      <c r="CA4367" s="158"/>
      <c r="CB4367" s="158"/>
      <c r="CC4367" s="158"/>
      <c r="CD4367" s="158"/>
      <c r="CE4367" s="158"/>
      <c r="CF4367" s="158"/>
      <c r="CG4367" s="158"/>
      <c r="CH4367" s="158"/>
      <c r="CI4367" s="158"/>
      <c r="CJ4367" s="158"/>
      <c r="CK4367" s="158"/>
      <c r="CL4367" s="158"/>
      <c r="CM4367" s="158"/>
      <c r="CN4367" s="158"/>
      <c r="CO4367" s="158"/>
      <c r="CP4367" s="158"/>
      <c r="CQ4367" s="158"/>
      <c r="CR4367" s="158"/>
      <c r="CS4367" s="158"/>
      <c r="CT4367" s="158"/>
      <c r="CU4367" s="158"/>
      <c r="CV4367" s="158"/>
      <c r="CW4367" s="158"/>
      <c r="CX4367" s="158"/>
      <c r="CY4367" s="158"/>
      <c r="CZ4367" s="158"/>
      <c r="DA4367" s="158"/>
      <c r="DB4367" s="158"/>
      <c r="DC4367" s="158"/>
      <c r="DD4367" s="158"/>
      <c r="DE4367" s="158"/>
      <c r="DF4367" s="158"/>
      <c r="DG4367" s="158"/>
      <c r="DH4367" s="158"/>
      <c r="DI4367" s="158"/>
      <c r="DJ4367" s="158"/>
      <c r="DK4367" s="158"/>
      <c r="DL4367" s="158"/>
      <c r="DM4367" s="158"/>
      <c r="DN4367" s="158"/>
      <c r="DO4367" s="158"/>
      <c r="DP4367" s="158"/>
      <c r="DQ4367" s="158"/>
      <c r="DR4367" s="158"/>
      <c r="DS4367" s="160"/>
    </row>
    <row r="4368" spans="1:123" s="110" customFormat="1">
      <c r="A4368" s="184"/>
      <c r="B4368" s="180"/>
      <c r="D4368" s="192"/>
      <c r="E4368" s="157"/>
      <c r="F4368" s="158"/>
      <c r="G4368" s="158"/>
      <c r="H4368" s="158"/>
      <c r="I4368" s="158"/>
      <c r="J4368" s="158"/>
      <c r="K4368" s="158"/>
      <c r="L4368" s="158"/>
      <c r="M4368" s="158"/>
      <c r="N4368" s="158"/>
      <c r="O4368" s="158"/>
      <c r="P4368" s="158"/>
      <c r="Q4368" s="158"/>
      <c r="R4368" s="158"/>
      <c r="S4368" s="158"/>
      <c r="T4368" s="158"/>
      <c r="U4368" s="158"/>
      <c r="V4368" s="158"/>
      <c r="W4368" s="158"/>
      <c r="X4368" s="158"/>
      <c r="Y4368" s="158"/>
      <c r="Z4368" s="158"/>
      <c r="AA4368" s="158"/>
      <c r="AB4368" s="158"/>
      <c r="AC4368" s="158"/>
      <c r="AD4368" s="158"/>
      <c r="AE4368" s="158"/>
      <c r="AF4368" s="158"/>
      <c r="AG4368" s="158"/>
      <c r="AH4368" s="158"/>
      <c r="AI4368" s="158"/>
      <c r="AJ4368" s="158"/>
      <c r="AK4368" s="158"/>
      <c r="AL4368" s="158"/>
      <c r="AM4368" s="158"/>
      <c r="AN4368" s="158"/>
      <c r="AO4368" s="158"/>
      <c r="AP4368" s="158"/>
      <c r="AQ4368" s="158"/>
      <c r="AR4368" s="158"/>
      <c r="AS4368" s="158"/>
      <c r="AT4368" s="158"/>
      <c r="AU4368" s="158"/>
      <c r="AV4368" s="158"/>
      <c r="AW4368" s="158"/>
      <c r="AX4368" s="158"/>
      <c r="AY4368" s="158"/>
      <c r="AZ4368" s="158"/>
      <c r="BA4368" s="158"/>
      <c r="BB4368" s="158"/>
      <c r="BC4368" s="158"/>
      <c r="BD4368" s="159"/>
      <c r="BE4368" s="158"/>
      <c r="BF4368" s="158"/>
      <c r="BG4368" s="158"/>
      <c r="BH4368" s="158"/>
      <c r="BI4368" s="159"/>
      <c r="BJ4368" s="158"/>
      <c r="BK4368" s="158"/>
      <c r="BL4368" s="158"/>
      <c r="BM4368" s="158"/>
      <c r="BN4368" s="158"/>
      <c r="BO4368" s="158"/>
      <c r="BP4368" s="158"/>
      <c r="BQ4368" s="158"/>
      <c r="BR4368" s="158"/>
      <c r="BS4368" s="158"/>
      <c r="BT4368" s="158"/>
      <c r="BU4368" s="158"/>
      <c r="BV4368" s="158"/>
      <c r="BW4368" s="158"/>
      <c r="BX4368" s="158"/>
      <c r="BY4368" s="158"/>
      <c r="BZ4368" s="158"/>
      <c r="CA4368" s="158"/>
      <c r="CB4368" s="158"/>
      <c r="CC4368" s="158"/>
      <c r="CD4368" s="158"/>
      <c r="CE4368" s="158"/>
      <c r="CF4368" s="158"/>
      <c r="CG4368" s="158"/>
      <c r="CH4368" s="158"/>
      <c r="CI4368" s="158"/>
      <c r="CJ4368" s="158"/>
      <c r="CK4368" s="158"/>
      <c r="CL4368" s="158"/>
      <c r="CM4368" s="158"/>
      <c r="CN4368" s="158"/>
      <c r="CO4368" s="158"/>
      <c r="CP4368" s="158"/>
      <c r="CQ4368" s="158"/>
      <c r="CR4368" s="158"/>
      <c r="CS4368" s="158"/>
      <c r="CT4368" s="158"/>
      <c r="CU4368" s="158"/>
      <c r="CV4368" s="158"/>
      <c r="CW4368" s="158"/>
      <c r="CX4368" s="158"/>
      <c r="CY4368" s="158"/>
      <c r="CZ4368" s="158"/>
      <c r="DA4368" s="158"/>
      <c r="DB4368" s="158"/>
      <c r="DC4368" s="158"/>
      <c r="DD4368" s="158"/>
      <c r="DE4368" s="158"/>
      <c r="DF4368" s="158"/>
      <c r="DG4368" s="158"/>
      <c r="DH4368" s="158"/>
      <c r="DI4368" s="158"/>
      <c r="DJ4368" s="158"/>
      <c r="DK4368" s="158"/>
      <c r="DL4368" s="158"/>
      <c r="DM4368" s="158"/>
      <c r="DN4368" s="158"/>
      <c r="DO4368" s="158"/>
      <c r="DP4368" s="158"/>
      <c r="DQ4368" s="158"/>
      <c r="DR4368" s="158"/>
      <c r="DS4368" s="160"/>
    </row>
    <row r="4369" spans="1:123" s="110" customFormat="1">
      <c r="A4369" s="184"/>
      <c r="B4369" s="180"/>
      <c r="D4369" s="192"/>
      <c r="E4369" s="157"/>
      <c r="F4369" s="158"/>
      <c r="G4369" s="158"/>
      <c r="H4369" s="158"/>
      <c r="I4369" s="158"/>
      <c r="J4369" s="158"/>
      <c r="K4369" s="158"/>
      <c r="L4369" s="158"/>
      <c r="M4369" s="158"/>
      <c r="N4369" s="158"/>
      <c r="O4369" s="158"/>
      <c r="P4369" s="158"/>
      <c r="Q4369" s="158"/>
      <c r="R4369" s="158"/>
      <c r="S4369" s="158"/>
      <c r="T4369" s="158"/>
      <c r="U4369" s="158"/>
      <c r="V4369" s="158"/>
      <c r="W4369" s="158"/>
      <c r="X4369" s="158"/>
      <c r="Y4369" s="158"/>
      <c r="Z4369" s="158"/>
      <c r="AA4369" s="158"/>
      <c r="AB4369" s="158"/>
      <c r="AC4369" s="158"/>
      <c r="AD4369" s="158"/>
      <c r="AE4369" s="158"/>
      <c r="AF4369" s="158"/>
      <c r="AG4369" s="158"/>
      <c r="AH4369" s="158"/>
      <c r="AI4369" s="158"/>
      <c r="AJ4369" s="158"/>
      <c r="AK4369" s="158"/>
      <c r="AL4369" s="158"/>
      <c r="AM4369" s="158"/>
      <c r="AN4369" s="158"/>
      <c r="AO4369" s="158"/>
      <c r="AP4369" s="158"/>
      <c r="AQ4369" s="158"/>
      <c r="AR4369" s="158"/>
      <c r="AS4369" s="158"/>
      <c r="AT4369" s="158"/>
      <c r="AU4369" s="158"/>
      <c r="AV4369" s="158"/>
      <c r="AW4369" s="158"/>
      <c r="AX4369" s="158"/>
      <c r="AY4369" s="158"/>
      <c r="AZ4369" s="158"/>
      <c r="BA4369" s="158"/>
      <c r="BB4369" s="158"/>
      <c r="BC4369" s="158"/>
      <c r="BD4369" s="159"/>
      <c r="BE4369" s="158"/>
      <c r="BF4369" s="158"/>
      <c r="BG4369" s="158"/>
      <c r="BH4369" s="158"/>
      <c r="BI4369" s="159"/>
      <c r="BJ4369" s="158"/>
      <c r="BK4369" s="158"/>
      <c r="BL4369" s="158"/>
      <c r="BM4369" s="158"/>
      <c r="BN4369" s="158"/>
      <c r="BO4369" s="158"/>
      <c r="BP4369" s="158"/>
      <c r="BQ4369" s="158"/>
      <c r="BR4369" s="158"/>
      <c r="BS4369" s="158"/>
      <c r="BT4369" s="158"/>
      <c r="BU4369" s="158"/>
      <c r="BV4369" s="158"/>
      <c r="BW4369" s="158"/>
      <c r="BX4369" s="158"/>
      <c r="BY4369" s="158"/>
      <c r="BZ4369" s="158"/>
      <c r="CA4369" s="158"/>
      <c r="CB4369" s="158"/>
      <c r="CC4369" s="158"/>
      <c r="CD4369" s="158"/>
      <c r="CE4369" s="158"/>
      <c r="CF4369" s="158"/>
      <c r="CG4369" s="158"/>
      <c r="CH4369" s="158"/>
      <c r="CI4369" s="158"/>
      <c r="CJ4369" s="158"/>
      <c r="CK4369" s="158"/>
      <c r="CL4369" s="158"/>
      <c r="CM4369" s="158"/>
      <c r="CN4369" s="158"/>
      <c r="CO4369" s="158"/>
      <c r="CP4369" s="158"/>
      <c r="CQ4369" s="158"/>
      <c r="CR4369" s="158"/>
      <c r="CS4369" s="158"/>
      <c r="CT4369" s="158"/>
      <c r="CU4369" s="158"/>
      <c r="CV4369" s="158"/>
      <c r="CW4369" s="158"/>
      <c r="CX4369" s="158"/>
      <c r="CY4369" s="158"/>
      <c r="CZ4369" s="158"/>
      <c r="DA4369" s="158"/>
      <c r="DB4369" s="158"/>
      <c r="DC4369" s="158"/>
      <c r="DD4369" s="158"/>
      <c r="DE4369" s="158"/>
      <c r="DF4369" s="158"/>
      <c r="DG4369" s="158"/>
      <c r="DH4369" s="158"/>
      <c r="DI4369" s="158"/>
      <c r="DJ4369" s="158"/>
      <c r="DK4369" s="158"/>
      <c r="DL4369" s="158"/>
      <c r="DM4369" s="158"/>
      <c r="DN4369" s="158"/>
      <c r="DO4369" s="158"/>
      <c r="DP4369" s="158"/>
      <c r="DQ4369" s="158"/>
      <c r="DR4369" s="158"/>
      <c r="DS4369" s="160"/>
    </row>
    <row r="4370" spans="1:123" s="110" customFormat="1">
      <c r="A4370" s="184"/>
      <c r="B4370" s="180"/>
      <c r="D4370" s="192"/>
      <c r="E4370" s="157"/>
      <c r="F4370" s="158"/>
      <c r="G4370" s="158"/>
      <c r="H4370" s="158"/>
      <c r="I4370" s="158"/>
      <c r="J4370" s="158"/>
      <c r="K4370" s="158"/>
      <c r="L4370" s="158"/>
      <c r="M4370" s="158"/>
      <c r="N4370" s="158"/>
      <c r="O4370" s="158"/>
      <c r="P4370" s="158"/>
      <c r="Q4370" s="158"/>
      <c r="R4370" s="158"/>
      <c r="S4370" s="158"/>
      <c r="T4370" s="158"/>
      <c r="U4370" s="158"/>
      <c r="V4370" s="158"/>
      <c r="W4370" s="158"/>
      <c r="X4370" s="158"/>
      <c r="Y4370" s="158"/>
      <c r="Z4370" s="158"/>
      <c r="AA4370" s="158"/>
      <c r="AB4370" s="158"/>
      <c r="AC4370" s="158"/>
      <c r="AD4370" s="158"/>
      <c r="AE4370" s="158"/>
      <c r="AF4370" s="158"/>
      <c r="AG4370" s="158"/>
      <c r="AH4370" s="158"/>
      <c r="AI4370" s="158"/>
      <c r="AJ4370" s="158"/>
      <c r="AK4370" s="158"/>
      <c r="AL4370" s="158"/>
      <c r="AM4370" s="158"/>
      <c r="AN4370" s="158"/>
      <c r="AO4370" s="158"/>
      <c r="AP4370" s="158"/>
      <c r="AQ4370" s="158"/>
      <c r="AR4370" s="158"/>
      <c r="AS4370" s="158"/>
      <c r="AT4370" s="158"/>
      <c r="AU4370" s="158"/>
      <c r="AV4370" s="158"/>
      <c r="AW4370" s="158"/>
      <c r="AX4370" s="158"/>
      <c r="AY4370" s="158"/>
      <c r="AZ4370" s="158"/>
      <c r="BA4370" s="158"/>
      <c r="BB4370" s="158"/>
      <c r="BC4370" s="158"/>
      <c r="BD4370" s="159"/>
      <c r="BE4370" s="158"/>
      <c r="BF4370" s="158"/>
      <c r="BG4370" s="158"/>
      <c r="BH4370" s="158"/>
      <c r="BI4370" s="159"/>
      <c r="BJ4370" s="158"/>
      <c r="BK4370" s="158"/>
      <c r="BL4370" s="158"/>
      <c r="BM4370" s="158"/>
      <c r="BN4370" s="158"/>
      <c r="BO4370" s="158"/>
      <c r="BP4370" s="158"/>
      <c r="BQ4370" s="158"/>
      <c r="BR4370" s="158"/>
      <c r="BS4370" s="158"/>
      <c r="BT4370" s="158"/>
      <c r="BU4370" s="158"/>
      <c r="BV4370" s="158"/>
      <c r="BW4370" s="158"/>
      <c r="BX4370" s="158"/>
      <c r="BY4370" s="158"/>
      <c r="BZ4370" s="158"/>
      <c r="CA4370" s="158"/>
      <c r="CB4370" s="158"/>
      <c r="CC4370" s="158"/>
      <c r="CD4370" s="158"/>
      <c r="CE4370" s="158"/>
      <c r="CF4370" s="158"/>
      <c r="CG4370" s="158"/>
      <c r="CH4370" s="158"/>
      <c r="CI4370" s="158"/>
      <c r="CJ4370" s="158"/>
      <c r="CK4370" s="158"/>
      <c r="CL4370" s="158"/>
      <c r="CM4370" s="158"/>
      <c r="CN4370" s="158"/>
      <c r="CO4370" s="158"/>
      <c r="CP4370" s="158"/>
      <c r="CQ4370" s="158"/>
      <c r="CR4370" s="158"/>
      <c r="CS4370" s="158"/>
      <c r="CT4370" s="158"/>
      <c r="CU4370" s="158"/>
      <c r="CV4370" s="158"/>
      <c r="CW4370" s="158"/>
      <c r="CX4370" s="158"/>
      <c r="CY4370" s="158"/>
      <c r="CZ4370" s="158"/>
      <c r="DA4370" s="158"/>
      <c r="DB4370" s="158"/>
      <c r="DC4370" s="158"/>
      <c r="DD4370" s="158"/>
      <c r="DE4370" s="158"/>
      <c r="DF4370" s="158"/>
      <c r="DG4370" s="158"/>
      <c r="DH4370" s="158"/>
      <c r="DI4370" s="158"/>
      <c r="DJ4370" s="158"/>
      <c r="DK4370" s="158"/>
      <c r="DL4370" s="158"/>
      <c r="DM4370" s="158"/>
      <c r="DN4370" s="158"/>
      <c r="DO4370" s="158"/>
      <c r="DP4370" s="158"/>
      <c r="DQ4370" s="158"/>
      <c r="DR4370" s="158"/>
      <c r="DS4370" s="160"/>
    </row>
    <row r="4371" spans="1:123" s="110" customFormat="1">
      <c r="A4371" s="184"/>
      <c r="B4371" s="180"/>
      <c r="D4371" s="192"/>
      <c r="E4371" s="157"/>
      <c r="F4371" s="158"/>
      <c r="G4371" s="158"/>
      <c r="H4371" s="158"/>
      <c r="I4371" s="158"/>
      <c r="J4371" s="158"/>
      <c r="K4371" s="158"/>
      <c r="L4371" s="158"/>
      <c r="M4371" s="158"/>
      <c r="N4371" s="158"/>
      <c r="O4371" s="158"/>
      <c r="P4371" s="158"/>
      <c r="Q4371" s="158"/>
      <c r="R4371" s="158"/>
      <c r="S4371" s="158"/>
      <c r="T4371" s="158"/>
      <c r="U4371" s="158"/>
      <c r="V4371" s="158"/>
      <c r="W4371" s="158"/>
      <c r="X4371" s="158"/>
      <c r="Y4371" s="158"/>
      <c r="Z4371" s="158"/>
      <c r="AA4371" s="158"/>
      <c r="AB4371" s="158"/>
      <c r="AC4371" s="158"/>
      <c r="AD4371" s="158"/>
      <c r="AE4371" s="158"/>
      <c r="AF4371" s="158"/>
      <c r="AG4371" s="158"/>
      <c r="AH4371" s="158"/>
      <c r="AI4371" s="158"/>
      <c r="AJ4371" s="158"/>
      <c r="AK4371" s="158"/>
      <c r="AL4371" s="158"/>
      <c r="AM4371" s="158"/>
      <c r="AN4371" s="158"/>
      <c r="AO4371" s="158"/>
      <c r="AP4371" s="158"/>
      <c r="AQ4371" s="158"/>
      <c r="AR4371" s="158"/>
      <c r="AS4371" s="158"/>
      <c r="AT4371" s="158"/>
      <c r="AU4371" s="158"/>
      <c r="AV4371" s="158"/>
      <c r="AW4371" s="158"/>
      <c r="AX4371" s="158"/>
      <c r="AY4371" s="158"/>
      <c r="AZ4371" s="158"/>
      <c r="BA4371" s="158"/>
      <c r="BB4371" s="158"/>
      <c r="BC4371" s="158"/>
      <c r="BD4371" s="159"/>
      <c r="BE4371" s="158"/>
      <c r="BF4371" s="158"/>
      <c r="BG4371" s="158"/>
      <c r="BH4371" s="158"/>
      <c r="BI4371" s="159"/>
      <c r="BJ4371" s="158"/>
      <c r="BK4371" s="158"/>
      <c r="BL4371" s="158"/>
      <c r="BM4371" s="158"/>
      <c r="BN4371" s="158"/>
      <c r="BO4371" s="158"/>
      <c r="BP4371" s="158"/>
      <c r="BQ4371" s="158"/>
      <c r="BR4371" s="158"/>
      <c r="BS4371" s="158"/>
      <c r="BT4371" s="158"/>
      <c r="BU4371" s="158"/>
      <c r="BV4371" s="158"/>
      <c r="BW4371" s="158"/>
      <c r="BX4371" s="158"/>
      <c r="BY4371" s="158"/>
      <c r="BZ4371" s="158"/>
      <c r="CA4371" s="158"/>
      <c r="CB4371" s="158"/>
      <c r="CC4371" s="158"/>
      <c r="CD4371" s="158"/>
      <c r="CE4371" s="158"/>
      <c r="CF4371" s="158"/>
      <c r="CG4371" s="158"/>
      <c r="CH4371" s="158"/>
      <c r="CI4371" s="158"/>
      <c r="CJ4371" s="158"/>
      <c r="CK4371" s="158"/>
      <c r="CL4371" s="158"/>
      <c r="CM4371" s="158"/>
      <c r="CN4371" s="158"/>
      <c r="CO4371" s="158"/>
      <c r="CP4371" s="158"/>
      <c r="CQ4371" s="158"/>
      <c r="CR4371" s="158"/>
      <c r="CS4371" s="158"/>
      <c r="CT4371" s="158"/>
      <c r="CU4371" s="158"/>
      <c r="CV4371" s="158"/>
      <c r="CW4371" s="158"/>
      <c r="CX4371" s="158"/>
      <c r="CY4371" s="158"/>
      <c r="CZ4371" s="158"/>
      <c r="DA4371" s="158"/>
      <c r="DB4371" s="158"/>
      <c r="DC4371" s="158"/>
      <c r="DD4371" s="158"/>
      <c r="DE4371" s="158"/>
      <c r="DF4371" s="158"/>
      <c r="DG4371" s="158"/>
      <c r="DH4371" s="158"/>
      <c r="DI4371" s="158"/>
      <c r="DJ4371" s="158"/>
      <c r="DK4371" s="158"/>
      <c r="DL4371" s="158"/>
      <c r="DM4371" s="158"/>
      <c r="DN4371" s="158"/>
      <c r="DO4371" s="158"/>
      <c r="DP4371" s="158"/>
      <c r="DQ4371" s="158"/>
      <c r="DR4371" s="158"/>
      <c r="DS4371" s="160"/>
    </row>
    <row r="4372" spans="1:123" s="110" customFormat="1">
      <c r="A4372" s="184"/>
      <c r="B4372" s="180"/>
      <c r="D4372" s="192"/>
      <c r="E4372" s="157"/>
      <c r="F4372" s="158"/>
      <c r="G4372" s="158"/>
      <c r="H4372" s="158"/>
      <c r="I4372" s="158"/>
      <c r="J4372" s="158"/>
      <c r="K4372" s="158"/>
      <c r="L4372" s="158"/>
      <c r="M4372" s="158"/>
      <c r="N4372" s="158"/>
      <c r="O4372" s="158"/>
      <c r="P4372" s="158"/>
      <c r="Q4372" s="158"/>
      <c r="R4372" s="158"/>
      <c r="S4372" s="158"/>
      <c r="T4372" s="158"/>
      <c r="U4372" s="158"/>
      <c r="V4372" s="158"/>
      <c r="W4372" s="158"/>
      <c r="X4372" s="158"/>
      <c r="Y4372" s="158"/>
      <c r="Z4372" s="158"/>
      <c r="AA4372" s="158"/>
      <c r="AB4372" s="158"/>
      <c r="AC4372" s="158"/>
      <c r="AD4372" s="158"/>
      <c r="AE4372" s="158"/>
      <c r="AF4372" s="158"/>
      <c r="AG4372" s="158"/>
      <c r="AH4372" s="158"/>
      <c r="AI4372" s="158"/>
      <c r="AJ4372" s="158"/>
      <c r="AK4372" s="158"/>
      <c r="AL4372" s="158"/>
      <c r="AM4372" s="158"/>
      <c r="AN4372" s="158"/>
      <c r="AO4372" s="158"/>
      <c r="AP4372" s="158"/>
      <c r="AQ4372" s="158"/>
      <c r="AR4372" s="158"/>
      <c r="AS4372" s="158"/>
      <c r="AT4372" s="158"/>
      <c r="AU4372" s="158"/>
      <c r="AV4372" s="158"/>
      <c r="AW4372" s="158"/>
      <c r="AX4372" s="158"/>
      <c r="AY4372" s="158"/>
      <c r="AZ4372" s="158"/>
      <c r="BA4372" s="158"/>
      <c r="BB4372" s="158"/>
      <c r="BC4372" s="158"/>
      <c r="BD4372" s="159"/>
      <c r="BE4372" s="158"/>
      <c r="BF4372" s="158"/>
      <c r="BG4372" s="158"/>
      <c r="BH4372" s="158"/>
      <c r="BI4372" s="159"/>
      <c r="BJ4372" s="158"/>
      <c r="BK4372" s="158"/>
      <c r="BL4372" s="158"/>
      <c r="BM4372" s="158"/>
      <c r="BN4372" s="158"/>
      <c r="BO4372" s="158"/>
      <c r="BP4372" s="158"/>
      <c r="BQ4372" s="158"/>
      <c r="BR4372" s="158"/>
      <c r="BS4372" s="158"/>
      <c r="BT4372" s="158"/>
      <c r="BU4372" s="158"/>
      <c r="BV4372" s="158"/>
      <c r="BW4372" s="158"/>
      <c r="BX4372" s="158"/>
      <c r="BY4372" s="158"/>
      <c r="BZ4372" s="158"/>
      <c r="CA4372" s="158"/>
      <c r="CB4372" s="158"/>
      <c r="CC4372" s="158"/>
      <c r="CD4372" s="158"/>
      <c r="CE4372" s="158"/>
      <c r="CF4372" s="158"/>
      <c r="CG4372" s="158"/>
      <c r="CH4372" s="158"/>
      <c r="CI4372" s="158"/>
      <c r="CJ4372" s="158"/>
      <c r="CK4372" s="158"/>
      <c r="CL4372" s="158"/>
      <c r="CM4372" s="158"/>
      <c r="CN4372" s="158"/>
      <c r="CO4372" s="158"/>
      <c r="CP4372" s="158"/>
      <c r="CQ4372" s="158"/>
      <c r="CR4372" s="158"/>
      <c r="CS4372" s="158"/>
      <c r="CT4372" s="158"/>
      <c r="CU4372" s="158"/>
      <c r="CV4372" s="158"/>
      <c r="CW4372" s="158"/>
      <c r="CX4372" s="158"/>
      <c r="CY4372" s="158"/>
      <c r="CZ4372" s="158"/>
      <c r="DA4372" s="158"/>
      <c r="DB4372" s="158"/>
      <c r="DC4372" s="158"/>
      <c r="DD4372" s="158"/>
      <c r="DE4372" s="158"/>
      <c r="DF4372" s="158"/>
      <c r="DG4372" s="158"/>
      <c r="DH4372" s="158"/>
      <c r="DI4372" s="158"/>
      <c r="DJ4372" s="158"/>
      <c r="DK4372" s="158"/>
      <c r="DL4372" s="158"/>
      <c r="DM4372" s="158"/>
      <c r="DN4372" s="158"/>
      <c r="DO4372" s="158"/>
      <c r="DP4372" s="158"/>
      <c r="DQ4372" s="158"/>
      <c r="DR4372" s="158"/>
      <c r="DS4372" s="160"/>
    </row>
    <row r="4373" spans="1:123" s="110" customFormat="1">
      <c r="A4373" s="184"/>
      <c r="B4373" s="180"/>
      <c r="D4373" s="192"/>
      <c r="E4373" s="157"/>
      <c r="F4373" s="158"/>
      <c r="G4373" s="158"/>
      <c r="H4373" s="158"/>
      <c r="I4373" s="158"/>
      <c r="J4373" s="158"/>
      <c r="K4373" s="158"/>
      <c r="L4373" s="158"/>
      <c r="M4373" s="158"/>
      <c r="N4373" s="158"/>
      <c r="O4373" s="158"/>
      <c r="P4373" s="158"/>
      <c r="Q4373" s="158"/>
      <c r="R4373" s="158"/>
      <c r="S4373" s="158"/>
      <c r="T4373" s="158"/>
      <c r="U4373" s="158"/>
      <c r="V4373" s="158"/>
      <c r="W4373" s="158"/>
      <c r="X4373" s="158"/>
      <c r="Y4373" s="158"/>
      <c r="Z4373" s="158"/>
      <c r="AA4373" s="158"/>
      <c r="AB4373" s="158"/>
      <c r="AC4373" s="158"/>
      <c r="AD4373" s="158"/>
      <c r="AE4373" s="158"/>
      <c r="AF4373" s="158"/>
      <c r="AG4373" s="158"/>
      <c r="AH4373" s="158"/>
      <c r="AI4373" s="158"/>
      <c r="AJ4373" s="158"/>
      <c r="AK4373" s="158"/>
      <c r="AL4373" s="158"/>
      <c r="AM4373" s="158"/>
      <c r="AN4373" s="158"/>
      <c r="AO4373" s="158"/>
      <c r="AP4373" s="158"/>
      <c r="AQ4373" s="158"/>
      <c r="AR4373" s="158"/>
      <c r="AS4373" s="158"/>
      <c r="AT4373" s="158"/>
      <c r="AU4373" s="158"/>
      <c r="AV4373" s="158"/>
      <c r="AW4373" s="158"/>
      <c r="AX4373" s="158"/>
      <c r="AY4373" s="158"/>
      <c r="AZ4373" s="158"/>
      <c r="BA4373" s="158"/>
      <c r="BB4373" s="158"/>
      <c r="BC4373" s="158"/>
      <c r="BD4373" s="159"/>
      <c r="BE4373" s="158"/>
      <c r="BF4373" s="158"/>
      <c r="BG4373" s="158"/>
      <c r="BH4373" s="158"/>
      <c r="BI4373" s="159"/>
      <c r="BJ4373" s="158"/>
      <c r="BK4373" s="158"/>
      <c r="BL4373" s="158"/>
      <c r="BM4373" s="158"/>
      <c r="BN4373" s="158"/>
      <c r="BO4373" s="158"/>
      <c r="BP4373" s="158"/>
      <c r="BQ4373" s="158"/>
      <c r="BR4373" s="158"/>
      <c r="BS4373" s="158"/>
      <c r="BT4373" s="158"/>
      <c r="BU4373" s="158"/>
      <c r="BV4373" s="158"/>
      <c r="BW4373" s="158"/>
      <c r="BX4373" s="158"/>
      <c r="BY4373" s="158"/>
      <c r="BZ4373" s="158"/>
      <c r="CA4373" s="158"/>
      <c r="CB4373" s="158"/>
      <c r="CC4373" s="158"/>
      <c r="CD4373" s="158"/>
      <c r="CE4373" s="158"/>
      <c r="CF4373" s="158"/>
      <c r="CG4373" s="158"/>
      <c r="CH4373" s="158"/>
      <c r="CI4373" s="158"/>
      <c r="CJ4373" s="158"/>
      <c r="CK4373" s="158"/>
      <c r="CL4373" s="158"/>
      <c r="CM4373" s="158"/>
      <c r="CN4373" s="158"/>
      <c r="CO4373" s="158"/>
      <c r="CP4373" s="158"/>
      <c r="CQ4373" s="158"/>
      <c r="CR4373" s="158"/>
      <c r="CS4373" s="158"/>
      <c r="CT4373" s="158"/>
      <c r="CU4373" s="158"/>
      <c r="CV4373" s="158"/>
      <c r="CW4373" s="158"/>
      <c r="CX4373" s="158"/>
      <c r="CY4373" s="158"/>
      <c r="CZ4373" s="158"/>
      <c r="DA4373" s="158"/>
      <c r="DB4373" s="158"/>
      <c r="DC4373" s="158"/>
      <c r="DD4373" s="158"/>
      <c r="DE4373" s="158"/>
      <c r="DF4373" s="158"/>
      <c r="DG4373" s="158"/>
      <c r="DH4373" s="158"/>
      <c r="DI4373" s="158"/>
      <c r="DJ4373" s="158"/>
      <c r="DK4373" s="158"/>
      <c r="DL4373" s="158"/>
      <c r="DM4373" s="158"/>
      <c r="DN4373" s="158"/>
      <c r="DO4373" s="158"/>
      <c r="DP4373" s="158"/>
      <c r="DQ4373" s="158"/>
      <c r="DR4373" s="158"/>
      <c r="DS4373" s="160"/>
    </row>
    <row r="4374" spans="1:123" s="110" customFormat="1">
      <c r="A4374" s="184"/>
      <c r="B4374" s="180"/>
      <c r="D4374" s="192"/>
      <c r="E4374" s="157"/>
      <c r="F4374" s="158"/>
      <c r="G4374" s="158"/>
      <c r="H4374" s="158"/>
      <c r="I4374" s="158"/>
      <c r="J4374" s="158"/>
      <c r="K4374" s="158"/>
      <c r="L4374" s="158"/>
      <c r="M4374" s="158"/>
      <c r="N4374" s="158"/>
      <c r="O4374" s="158"/>
      <c r="P4374" s="158"/>
      <c r="Q4374" s="158"/>
      <c r="R4374" s="158"/>
      <c r="S4374" s="158"/>
      <c r="T4374" s="158"/>
      <c r="U4374" s="158"/>
      <c r="V4374" s="158"/>
      <c r="W4374" s="158"/>
      <c r="X4374" s="158"/>
      <c r="Y4374" s="158"/>
      <c r="Z4374" s="158"/>
      <c r="AA4374" s="158"/>
      <c r="AB4374" s="158"/>
      <c r="AC4374" s="158"/>
      <c r="AD4374" s="158"/>
      <c r="AE4374" s="158"/>
      <c r="AF4374" s="158"/>
      <c r="AG4374" s="158"/>
      <c r="AH4374" s="158"/>
      <c r="AI4374" s="158"/>
      <c r="AJ4374" s="158"/>
      <c r="AK4374" s="158"/>
      <c r="AL4374" s="158"/>
      <c r="AM4374" s="158"/>
      <c r="AN4374" s="158"/>
      <c r="AO4374" s="158"/>
      <c r="AP4374" s="158"/>
      <c r="AQ4374" s="158"/>
      <c r="AR4374" s="158"/>
      <c r="AS4374" s="158"/>
      <c r="AT4374" s="158"/>
      <c r="AU4374" s="158"/>
      <c r="AV4374" s="158"/>
      <c r="AW4374" s="158"/>
      <c r="AX4374" s="158"/>
      <c r="AY4374" s="158"/>
      <c r="AZ4374" s="158"/>
      <c r="BA4374" s="158"/>
      <c r="BB4374" s="158"/>
      <c r="BC4374" s="158"/>
      <c r="BD4374" s="159"/>
      <c r="BE4374" s="158"/>
      <c r="BF4374" s="158"/>
      <c r="BG4374" s="158"/>
      <c r="BH4374" s="158"/>
      <c r="BI4374" s="159"/>
      <c r="BJ4374" s="158"/>
      <c r="BK4374" s="158"/>
      <c r="BL4374" s="158"/>
      <c r="BM4374" s="158"/>
      <c r="BN4374" s="158"/>
      <c r="BO4374" s="158"/>
      <c r="BP4374" s="158"/>
      <c r="BQ4374" s="158"/>
      <c r="BR4374" s="158"/>
      <c r="BS4374" s="158"/>
      <c r="BT4374" s="158"/>
      <c r="BU4374" s="158"/>
      <c r="BV4374" s="158"/>
      <c r="BW4374" s="158"/>
      <c r="BX4374" s="158"/>
      <c r="BY4374" s="158"/>
      <c r="BZ4374" s="158"/>
      <c r="CA4374" s="158"/>
      <c r="CB4374" s="158"/>
      <c r="CC4374" s="158"/>
      <c r="CD4374" s="158"/>
      <c r="CE4374" s="158"/>
      <c r="CF4374" s="158"/>
      <c r="CG4374" s="158"/>
      <c r="CH4374" s="158"/>
      <c r="CI4374" s="158"/>
      <c r="CJ4374" s="158"/>
      <c r="CK4374" s="158"/>
      <c r="CL4374" s="158"/>
      <c r="CM4374" s="158"/>
      <c r="CN4374" s="158"/>
      <c r="CO4374" s="158"/>
      <c r="CP4374" s="158"/>
      <c r="CQ4374" s="158"/>
      <c r="CR4374" s="158"/>
      <c r="CS4374" s="158"/>
      <c r="CT4374" s="158"/>
      <c r="CU4374" s="158"/>
      <c r="CV4374" s="158"/>
      <c r="CW4374" s="158"/>
      <c r="CX4374" s="158"/>
      <c r="CY4374" s="158"/>
      <c r="CZ4374" s="158"/>
      <c r="DA4374" s="158"/>
      <c r="DB4374" s="158"/>
      <c r="DC4374" s="158"/>
      <c r="DD4374" s="158"/>
      <c r="DE4374" s="158"/>
      <c r="DF4374" s="158"/>
      <c r="DG4374" s="158"/>
      <c r="DH4374" s="158"/>
      <c r="DI4374" s="158"/>
      <c r="DJ4374" s="158"/>
      <c r="DK4374" s="158"/>
      <c r="DL4374" s="158"/>
      <c r="DM4374" s="158"/>
      <c r="DN4374" s="158"/>
      <c r="DO4374" s="158"/>
      <c r="DP4374" s="158"/>
      <c r="DQ4374" s="158"/>
      <c r="DR4374" s="158"/>
      <c r="DS4374" s="160"/>
    </row>
    <row r="4375" spans="1:123" s="110" customFormat="1">
      <c r="A4375" s="184"/>
      <c r="B4375" s="180"/>
      <c r="D4375" s="192"/>
      <c r="E4375" s="157"/>
      <c r="F4375" s="158"/>
      <c r="G4375" s="158"/>
      <c r="H4375" s="158"/>
      <c r="I4375" s="158"/>
      <c r="J4375" s="158"/>
      <c r="K4375" s="158"/>
      <c r="L4375" s="158"/>
      <c r="M4375" s="158"/>
      <c r="N4375" s="158"/>
      <c r="O4375" s="158"/>
      <c r="P4375" s="158"/>
      <c r="Q4375" s="158"/>
      <c r="R4375" s="158"/>
      <c r="S4375" s="158"/>
      <c r="T4375" s="158"/>
      <c r="U4375" s="158"/>
      <c r="V4375" s="158"/>
      <c r="W4375" s="158"/>
      <c r="X4375" s="158"/>
      <c r="Y4375" s="158"/>
      <c r="Z4375" s="158"/>
      <c r="AA4375" s="158"/>
      <c r="AB4375" s="158"/>
      <c r="AC4375" s="158"/>
      <c r="AD4375" s="158"/>
      <c r="AE4375" s="158"/>
      <c r="AF4375" s="158"/>
      <c r="AG4375" s="158"/>
      <c r="AH4375" s="158"/>
      <c r="AI4375" s="158"/>
      <c r="AJ4375" s="158"/>
      <c r="AK4375" s="158"/>
      <c r="AL4375" s="158"/>
      <c r="AM4375" s="158"/>
      <c r="AN4375" s="158"/>
      <c r="AO4375" s="158"/>
      <c r="AP4375" s="158"/>
      <c r="AQ4375" s="158"/>
      <c r="AR4375" s="158"/>
      <c r="AS4375" s="158"/>
      <c r="AT4375" s="158"/>
      <c r="AU4375" s="158"/>
      <c r="AV4375" s="158"/>
      <c r="AW4375" s="158"/>
      <c r="AX4375" s="158"/>
      <c r="AY4375" s="158"/>
      <c r="AZ4375" s="158"/>
      <c r="BA4375" s="158"/>
      <c r="BB4375" s="158"/>
      <c r="BC4375" s="158"/>
      <c r="BD4375" s="159"/>
      <c r="BE4375" s="158"/>
      <c r="BF4375" s="158"/>
      <c r="BG4375" s="158"/>
      <c r="BH4375" s="158"/>
      <c r="BI4375" s="159"/>
      <c r="BJ4375" s="158"/>
      <c r="BK4375" s="158"/>
      <c r="BL4375" s="158"/>
      <c r="BM4375" s="158"/>
      <c r="BN4375" s="158"/>
      <c r="BO4375" s="158"/>
      <c r="BP4375" s="158"/>
      <c r="BQ4375" s="158"/>
      <c r="BR4375" s="158"/>
      <c r="BS4375" s="158"/>
      <c r="BT4375" s="158"/>
      <c r="BU4375" s="158"/>
      <c r="BV4375" s="158"/>
      <c r="BW4375" s="158"/>
      <c r="BX4375" s="158"/>
      <c r="BY4375" s="158"/>
      <c r="BZ4375" s="158"/>
      <c r="CA4375" s="158"/>
      <c r="CB4375" s="158"/>
      <c r="CC4375" s="158"/>
      <c r="CD4375" s="158"/>
      <c r="CE4375" s="158"/>
      <c r="CF4375" s="158"/>
      <c r="CG4375" s="158"/>
      <c r="CH4375" s="158"/>
      <c r="CI4375" s="158"/>
      <c r="CJ4375" s="158"/>
      <c r="CK4375" s="158"/>
      <c r="CL4375" s="158"/>
      <c r="CM4375" s="158"/>
      <c r="CN4375" s="158"/>
      <c r="CO4375" s="158"/>
      <c r="CP4375" s="158"/>
      <c r="CQ4375" s="158"/>
      <c r="CR4375" s="158"/>
      <c r="CS4375" s="158"/>
      <c r="CT4375" s="158"/>
      <c r="CU4375" s="158"/>
      <c r="CV4375" s="158"/>
      <c r="CW4375" s="158"/>
      <c r="CX4375" s="158"/>
      <c r="CY4375" s="158"/>
      <c r="CZ4375" s="158"/>
      <c r="DA4375" s="158"/>
      <c r="DB4375" s="158"/>
      <c r="DC4375" s="158"/>
      <c r="DD4375" s="158"/>
      <c r="DE4375" s="158"/>
      <c r="DF4375" s="158"/>
      <c r="DG4375" s="158"/>
      <c r="DH4375" s="158"/>
      <c r="DI4375" s="158"/>
      <c r="DJ4375" s="158"/>
      <c r="DK4375" s="158"/>
      <c r="DL4375" s="158"/>
      <c r="DM4375" s="158"/>
      <c r="DN4375" s="158"/>
      <c r="DO4375" s="158"/>
      <c r="DP4375" s="158"/>
      <c r="DQ4375" s="158"/>
      <c r="DR4375" s="158"/>
      <c r="DS4375" s="160"/>
    </row>
    <row r="4376" spans="1:123" s="110" customFormat="1">
      <c r="A4376" s="184"/>
      <c r="B4376" s="180"/>
      <c r="D4376" s="192"/>
      <c r="E4376" s="157"/>
      <c r="F4376" s="158"/>
      <c r="G4376" s="158"/>
      <c r="H4376" s="158"/>
      <c r="I4376" s="158"/>
      <c r="J4376" s="158"/>
      <c r="K4376" s="158"/>
      <c r="L4376" s="158"/>
      <c r="M4376" s="158"/>
      <c r="N4376" s="158"/>
      <c r="O4376" s="158"/>
      <c r="P4376" s="158"/>
      <c r="Q4376" s="158"/>
      <c r="R4376" s="158"/>
      <c r="S4376" s="158"/>
      <c r="T4376" s="158"/>
      <c r="U4376" s="158"/>
      <c r="V4376" s="158"/>
      <c r="W4376" s="158"/>
      <c r="X4376" s="158"/>
      <c r="Y4376" s="158"/>
      <c r="Z4376" s="158"/>
      <c r="AA4376" s="158"/>
      <c r="AB4376" s="158"/>
      <c r="AC4376" s="158"/>
      <c r="AD4376" s="158"/>
      <c r="AE4376" s="158"/>
      <c r="AF4376" s="158"/>
      <c r="AG4376" s="158"/>
      <c r="AH4376" s="158"/>
      <c r="AI4376" s="158"/>
      <c r="AJ4376" s="158"/>
      <c r="AK4376" s="158"/>
      <c r="AL4376" s="158"/>
      <c r="AM4376" s="158"/>
      <c r="AN4376" s="158"/>
      <c r="AO4376" s="158"/>
      <c r="AP4376" s="158"/>
      <c r="AQ4376" s="158"/>
      <c r="AR4376" s="158"/>
      <c r="AS4376" s="158"/>
      <c r="AT4376" s="158"/>
      <c r="AU4376" s="158"/>
      <c r="AV4376" s="158"/>
      <c r="AW4376" s="158"/>
      <c r="AX4376" s="158"/>
      <c r="AY4376" s="158"/>
      <c r="AZ4376" s="158"/>
      <c r="BA4376" s="158"/>
      <c r="BB4376" s="158"/>
      <c r="BC4376" s="158"/>
      <c r="BD4376" s="159"/>
      <c r="BE4376" s="158"/>
      <c r="BF4376" s="158"/>
      <c r="BG4376" s="158"/>
      <c r="BH4376" s="158"/>
      <c r="BI4376" s="159"/>
      <c r="BJ4376" s="158"/>
      <c r="BK4376" s="158"/>
      <c r="BL4376" s="158"/>
      <c r="BM4376" s="158"/>
      <c r="BN4376" s="158"/>
      <c r="BO4376" s="158"/>
      <c r="BP4376" s="158"/>
      <c r="BQ4376" s="158"/>
      <c r="BR4376" s="158"/>
      <c r="BS4376" s="158"/>
      <c r="BT4376" s="158"/>
      <c r="BU4376" s="158"/>
      <c r="BV4376" s="158"/>
      <c r="BW4376" s="158"/>
      <c r="BX4376" s="158"/>
      <c r="BY4376" s="158"/>
      <c r="BZ4376" s="158"/>
      <c r="CA4376" s="158"/>
      <c r="CB4376" s="158"/>
      <c r="CC4376" s="158"/>
      <c r="CD4376" s="158"/>
      <c r="CE4376" s="158"/>
      <c r="CF4376" s="158"/>
      <c r="CG4376" s="158"/>
      <c r="CH4376" s="158"/>
      <c r="CI4376" s="158"/>
      <c r="CJ4376" s="158"/>
      <c r="CK4376" s="158"/>
      <c r="CL4376" s="158"/>
      <c r="CM4376" s="158"/>
      <c r="CN4376" s="158"/>
      <c r="CO4376" s="158"/>
      <c r="CP4376" s="158"/>
      <c r="CQ4376" s="158"/>
      <c r="CR4376" s="158"/>
      <c r="CS4376" s="158"/>
      <c r="CT4376" s="158"/>
      <c r="CU4376" s="158"/>
      <c r="CV4376" s="158"/>
      <c r="CW4376" s="158"/>
      <c r="CX4376" s="158"/>
      <c r="CY4376" s="158"/>
      <c r="CZ4376" s="158"/>
      <c r="DA4376" s="158"/>
      <c r="DB4376" s="158"/>
      <c r="DC4376" s="158"/>
      <c r="DD4376" s="158"/>
      <c r="DE4376" s="158"/>
      <c r="DF4376" s="158"/>
      <c r="DG4376" s="158"/>
      <c r="DH4376" s="158"/>
      <c r="DI4376" s="158"/>
      <c r="DJ4376" s="158"/>
      <c r="DK4376" s="158"/>
      <c r="DL4376" s="158"/>
      <c r="DM4376" s="158"/>
      <c r="DN4376" s="158"/>
      <c r="DO4376" s="158"/>
      <c r="DP4376" s="158"/>
      <c r="DQ4376" s="158"/>
      <c r="DR4376" s="158"/>
      <c r="DS4376" s="160"/>
    </row>
    <row r="4377" spans="1:123" s="110" customFormat="1">
      <c r="A4377" s="184"/>
      <c r="B4377" s="180"/>
      <c r="D4377" s="192"/>
      <c r="E4377" s="157"/>
      <c r="F4377" s="158"/>
      <c r="G4377" s="158"/>
      <c r="H4377" s="158"/>
      <c r="I4377" s="158"/>
      <c r="J4377" s="158"/>
      <c r="K4377" s="158"/>
      <c r="L4377" s="158"/>
      <c r="M4377" s="158"/>
      <c r="N4377" s="158"/>
      <c r="O4377" s="158"/>
      <c r="P4377" s="158"/>
      <c r="Q4377" s="158"/>
      <c r="R4377" s="158"/>
      <c r="S4377" s="158"/>
      <c r="T4377" s="158"/>
      <c r="U4377" s="158"/>
      <c r="V4377" s="158"/>
      <c r="W4377" s="158"/>
      <c r="X4377" s="158"/>
      <c r="Y4377" s="158"/>
      <c r="Z4377" s="158"/>
      <c r="AA4377" s="158"/>
      <c r="AB4377" s="158"/>
      <c r="AC4377" s="158"/>
      <c r="AD4377" s="158"/>
      <c r="AE4377" s="158"/>
      <c r="AF4377" s="158"/>
      <c r="AG4377" s="158"/>
      <c r="AH4377" s="158"/>
      <c r="AI4377" s="158"/>
      <c r="AJ4377" s="158"/>
      <c r="AK4377" s="158"/>
      <c r="AL4377" s="158"/>
      <c r="AM4377" s="158"/>
      <c r="AN4377" s="158"/>
      <c r="AO4377" s="158"/>
      <c r="AP4377" s="158"/>
      <c r="AQ4377" s="158"/>
      <c r="AR4377" s="158"/>
      <c r="AS4377" s="158"/>
      <c r="AT4377" s="158"/>
      <c r="AU4377" s="158"/>
      <c r="AV4377" s="158"/>
      <c r="AW4377" s="158"/>
      <c r="AX4377" s="158"/>
      <c r="AY4377" s="158"/>
      <c r="AZ4377" s="158"/>
      <c r="BA4377" s="158"/>
      <c r="BB4377" s="158"/>
      <c r="BC4377" s="158"/>
      <c r="BD4377" s="159"/>
      <c r="BE4377" s="158"/>
      <c r="BF4377" s="158"/>
      <c r="BG4377" s="158"/>
      <c r="BH4377" s="158"/>
      <c r="BI4377" s="159"/>
      <c r="BJ4377" s="158"/>
      <c r="BK4377" s="158"/>
      <c r="BL4377" s="158"/>
      <c r="BM4377" s="158"/>
      <c r="BN4377" s="158"/>
      <c r="BO4377" s="158"/>
      <c r="BP4377" s="158"/>
      <c r="BQ4377" s="158"/>
      <c r="BR4377" s="158"/>
      <c r="BS4377" s="158"/>
      <c r="BT4377" s="158"/>
      <c r="BU4377" s="158"/>
      <c r="BV4377" s="158"/>
      <c r="BW4377" s="158"/>
      <c r="BX4377" s="158"/>
      <c r="BY4377" s="158"/>
      <c r="BZ4377" s="158"/>
      <c r="CA4377" s="158"/>
      <c r="CB4377" s="158"/>
      <c r="CC4377" s="158"/>
      <c r="CD4377" s="158"/>
      <c r="CE4377" s="158"/>
      <c r="CF4377" s="158"/>
      <c r="CG4377" s="158"/>
      <c r="CH4377" s="158"/>
      <c r="CI4377" s="158"/>
      <c r="CJ4377" s="158"/>
      <c r="CK4377" s="158"/>
      <c r="CL4377" s="158"/>
      <c r="CM4377" s="158"/>
      <c r="CN4377" s="158"/>
      <c r="CO4377" s="158"/>
      <c r="CP4377" s="158"/>
      <c r="CQ4377" s="158"/>
      <c r="CR4377" s="158"/>
      <c r="CS4377" s="158"/>
      <c r="CT4377" s="158"/>
      <c r="CU4377" s="158"/>
      <c r="CV4377" s="158"/>
      <c r="CW4377" s="158"/>
      <c r="CX4377" s="158"/>
      <c r="CY4377" s="158"/>
      <c r="CZ4377" s="158"/>
      <c r="DA4377" s="158"/>
      <c r="DB4377" s="158"/>
      <c r="DC4377" s="158"/>
      <c r="DD4377" s="158"/>
      <c r="DE4377" s="158"/>
      <c r="DF4377" s="158"/>
      <c r="DG4377" s="158"/>
      <c r="DH4377" s="158"/>
      <c r="DI4377" s="158"/>
      <c r="DJ4377" s="158"/>
      <c r="DK4377" s="158"/>
      <c r="DL4377" s="158"/>
      <c r="DM4377" s="158"/>
      <c r="DN4377" s="158"/>
      <c r="DO4377" s="158"/>
      <c r="DP4377" s="158"/>
      <c r="DQ4377" s="158"/>
      <c r="DR4377" s="158"/>
      <c r="DS4377" s="160"/>
    </row>
    <row r="4378" spans="1:123" s="110" customFormat="1">
      <c r="A4378" s="184"/>
      <c r="B4378" s="180"/>
      <c r="D4378" s="192"/>
      <c r="E4378" s="157"/>
      <c r="F4378" s="158"/>
      <c r="G4378" s="158"/>
      <c r="H4378" s="158"/>
      <c r="I4378" s="158"/>
      <c r="J4378" s="158"/>
      <c r="K4378" s="158"/>
      <c r="L4378" s="158"/>
      <c r="M4378" s="158"/>
      <c r="N4378" s="158"/>
      <c r="O4378" s="158"/>
      <c r="P4378" s="158"/>
      <c r="Q4378" s="158"/>
      <c r="R4378" s="158"/>
      <c r="S4378" s="158"/>
      <c r="T4378" s="158"/>
      <c r="U4378" s="158"/>
      <c r="V4378" s="158"/>
      <c r="W4378" s="158"/>
      <c r="X4378" s="158"/>
      <c r="Y4378" s="158"/>
      <c r="Z4378" s="158"/>
      <c r="AA4378" s="158"/>
      <c r="AB4378" s="158"/>
      <c r="AC4378" s="158"/>
      <c r="AD4378" s="158"/>
      <c r="AE4378" s="158"/>
      <c r="AF4378" s="158"/>
      <c r="AG4378" s="158"/>
      <c r="AH4378" s="158"/>
      <c r="AI4378" s="158"/>
      <c r="AJ4378" s="158"/>
      <c r="AK4378" s="158"/>
      <c r="AL4378" s="158"/>
      <c r="AM4378" s="158"/>
      <c r="AN4378" s="158"/>
      <c r="AO4378" s="158"/>
      <c r="AP4378" s="158"/>
      <c r="AQ4378" s="158"/>
      <c r="AR4378" s="158"/>
      <c r="AS4378" s="158"/>
      <c r="AT4378" s="158"/>
      <c r="AU4378" s="158"/>
      <c r="AV4378" s="158"/>
      <c r="AW4378" s="158"/>
      <c r="AX4378" s="158"/>
      <c r="AY4378" s="158"/>
      <c r="AZ4378" s="158"/>
      <c r="BA4378" s="158"/>
      <c r="BB4378" s="158"/>
      <c r="BC4378" s="158"/>
      <c r="BD4378" s="159"/>
      <c r="BE4378" s="158"/>
      <c r="BF4378" s="158"/>
      <c r="BG4378" s="158"/>
      <c r="BH4378" s="158"/>
      <c r="BI4378" s="159"/>
      <c r="BJ4378" s="158"/>
      <c r="BK4378" s="158"/>
      <c r="BL4378" s="158"/>
      <c r="BM4378" s="158"/>
      <c r="BN4378" s="158"/>
      <c r="BO4378" s="158"/>
      <c r="BP4378" s="158"/>
      <c r="BQ4378" s="158"/>
      <c r="BR4378" s="158"/>
      <c r="BS4378" s="158"/>
      <c r="BT4378" s="158"/>
      <c r="BU4378" s="158"/>
      <c r="BV4378" s="158"/>
      <c r="BW4378" s="158"/>
      <c r="BX4378" s="158"/>
      <c r="BY4378" s="158"/>
      <c r="BZ4378" s="158"/>
      <c r="CA4378" s="158"/>
      <c r="CB4378" s="158"/>
      <c r="CC4378" s="158"/>
      <c r="CD4378" s="158"/>
      <c r="CE4378" s="158"/>
      <c r="CF4378" s="158"/>
      <c r="CG4378" s="158"/>
      <c r="CH4378" s="158"/>
      <c r="CI4378" s="158"/>
      <c r="CJ4378" s="158"/>
      <c r="CK4378" s="158"/>
      <c r="CL4378" s="158"/>
      <c r="CM4378" s="158"/>
      <c r="CN4378" s="158"/>
      <c r="CO4378" s="158"/>
      <c r="CP4378" s="158"/>
      <c r="CQ4378" s="158"/>
      <c r="CR4378" s="158"/>
      <c r="CS4378" s="158"/>
      <c r="CT4378" s="158"/>
      <c r="CU4378" s="158"/>
      <c r="CV4378" s="158"/>
      <c r="CW4378" s="158"/>
      <c r="CX4378" s="158"/>
      <c r="CY4378" s="158"/>
      <c r="CZ4378" s="158"/>
      <c r="DA4378" s="158"/>
      <c r="DB4378" s="158"/>
      <c r="DC4378" s="158"/>
      <c r="DD4378" s="158"/>
      <c r="DE4378" s="158"/>
      <c r="DF4378" s="158"/>
      <c r="DG4378" s="158"/>
      <c r="DH4378" s="158"/>
      <c r="DI4378" s="158"/>
      <c r="DJ4378" s="158"/>
      <c r="DK4378" s="158"/>
      <c r="DL4378" s="158"/>
      <c r="DM4378" s="158"/>
      <c r="DN4378" s="158"/>
      <c r="DO4378" s="158"/>
      <c r="DP4378" s="158"/>
      <c r="DQ4378" s="158"/>
      <c r="DR4378" s="158"/>
      <c r="DS4378" s="160"/>
    </row>
    <row r="4379" spans="1:123" s="110" customFormat="1">
      <c r="A4379" s="184"/>
      <c r="B4379" s="180"/>
      <c r="D4379" s="192"/>
      <c r="E4379" s="157"/>
      <c r="F4379" s="158"/>
      <c r="G4379" s="158"/>
      <c r="H4379" s="158"/>
      <c r="I4379" s="158"/>
      <c r="J4379" s="158"/>
      <c r="K4379" s="158"/>
      <c r="L4379" s="158"/>
      <c r="M4379" s="158"/>
      <c r="N4379" s="158"/>
      <c r="O4379" s="158"/>
      <c r="P4379" s="158"/>
      <c r="Q4379" s="158"/>
      <c r="R4379" s="158"/>
      <c r="S4379" s="158"/>
      <c r="T4379" s="158"/>
      <c r="U4379" s="158"/>
      <c r="V4379" s="158"/>
      <c r="W4379" s="158"/>
      <c r="X4379" s="158"/>
      <c r="Y4379" s="158"/>
      <c r="Z4379" s="158"/>
      <c r="AA4379" s="158"/>
      <c r="AB4379" s="158"/>
      <c r="AC4379" s="158"/>
      <c r="AD4379" s="158"/>
      <c r="AE4379" s="158"/>
      <c r="AF4379" s="158"/>
      <c r="AG4379" s="158"/>
      <c r="AH4379" s="158"/>
      <c r="AI4379" s="158"/>
      <c r="AJ4379" s="158"/>
      <c r="AK4379" s="158"/>
      <c r="AL4379" s="158"/>
      <c r="AM4379" s="158"/>
      <c r="AN4379" s="158"/>
      <c r="AO4379" s="158"/>
      <c r="AP4379" s="158"/>
      <c r="AQ4379" s="158"/>
      <c r="AR4379" s="158"/>
      <c r="AS4379" s="158"/>
      <c r="AT4379" s="158"/>
      <c r="AU4379" s="158"/>
      <c r="AV4379" s="158"/>
      <c r="AW4379" s="158"/>
      <c r="AX4379" s="158"/>
      <c r="AY4379" s="158"/>
      <c r="AZ4379" s="158"/>
      <c r="BA4379" s="158"/>
      <c r="BB4379" s="158"/>
      <c r="BC4379" s="158"/>
      <c r="BD4379" s="159"/>
      <c r="BE4379" s="158"/>
      <c r="BF4379" s="158"/>
      <c r="BG4379" s="158"/>
      <c r="BH4379" s="158"/>
      <c r="BI4379" s="159"/>
      <c r="BJ4379" s="158"/>
      <c r="BK4379" s="158"/>
      <c r="BL4379" s="158"/>
      <c r="BM4379" s="158"/>
      <c r="BN4379" s="158"/>
      <c r="BO4379" s="158"/>
      <c r="BP4379" s="158"/>
      <c r="BQ4379" s="158"/>
      <c r="BR4379" s="158"/>
      <c r="BS4379" s="158"/>
      <c r="BT4379" s="158"/>
      <c r="BU4379" s="158"/>
      <c r="BV4379" s="158"/>
      <c r="BW4379" s="158"/>
      <c r="BX4379" s="158"/>
      <c r="BY4379" s="158"/>
      <c r="BZ4379" s="158"/>
      <c r="CA4379" s="158"/>
      <c r="CB4379" s="158"/>
      <c r="CC4379" s="158"/>
      <c r="CD4379" s="158"/>
      <c r="CE4379" s="158"/>
      <c r="CF4379" s="158"/>
      <c r="CG4379" s="158"/>
      <c r="CH4379" s="158"/>
      <c r="CI4379" s="158"/>
      <c r="CJ4379" s="158"/>
      <c r="CK4379" s="158"/>
      <c r="CL4379" s="158"/>
      <c r="CM4379" s="158"/>
      <c r="CN4379" s="158"/>
      <c r="CO4379" s="158"/>
      <c r="CP4379" s="158"/>
      <c r="CQ4379" s="158"/>
      <c r="CR4379" s="158"/>
      <c r="CS4379" s="158"/>
      <c r="CT4379" s="158"/>
      <c r="CU4379" s="158"/>
      <c r="CV4379" s="158"/>
      <c r="CW4379" s="158"/>
      <c r="CX4379" s="158"/>
      <c r="CY4379" s="158"/>
      <c r="CZ4379" s="158"/>
      <c r="DA4379" s="158"/>
      <c r="DB4379" s="158"/>
      <c r="DC4379" s="158"/>
      <c r="DD4379" s="158"/>
      <c r="DE4379" s="158"/>
      <c r="DF4379" s="158"/>
      <c r="DG4379" s="158"/>
      <c r="DH4379" s="158"/>
      <c r="DI4379" s="158"/>
      <c r="DJ4379" s="158"/>
      <c r="DK4379" s="158"/>
      <c r="DL4379" s="158"/>
      <c r="DM4379" s="158"/>
      <c r="DN4379" s="158"/>
      <c r="DO4379" s="158"/>
      <c r="DP4379" s="158"/>
      <c r="DQ4379" s="158"/>
      <c r="DR4379" s="158"/>
      <c r="DS4379" s="160"/>
    </row>
    <row r="4380" spans="1:123" s="110" customFormat="1">
      <c r="A4380" s="184"/>
      <c r="B4380" s="180"/>
      <c r="D4380" s="192"/>
      <c r="E4380" s="157"/>
      <c r="F4380" s="158"/>
      <c r="G4380" s="158"/>
      <c r="H4380" s="158"/>
      <c r="I4380" s="158"/>
      <c r="J4380" s="158"/>
      <c r="K4380" s="158"/>
      <c r="L4380" s="158"/>
      <c r="M4380" s="158"/>
      <c r="N4380" s="158"/>
      <c r="O4380" s="158"/>
      <c r="P4380" s="158"/>
      <c r="Q4380" s="158"/>
      <c r="R4380" s="158"/>
      <c r="S4380" s="158"/>
      <c r="T4380" s="158"/>
      <c r="U4380" s="158"/>
      <c r="V4380" s="158"/>
      <c r="W4380" s="158"/>
      <c r="X4380" s="158"/>
      <c r="Y4380" s="158"/>
      <c r="Z4380" s="158"/>
      <c r="AA4380" s="158"/>
      <c r="AB4380" s="158"/>
      <c r="AC4380" s="158"/>
      <c r="AD4380" s="158"/>
      <c r="AE4380" s="158"/>
      <c r="AF4380" s="158"/>
      <c r="AG4380" s="158"/>
      <c r="AH4380" s="158"/>
      <c r="AI4380" s="158"/>
      <c r="AJ4380" s="158"/>
      <c r="AK4380" s="158"/>
      <c r="AL4380" s="158"/>
      <c r="AM4380" s="158"/>
      <c r="AN4380" s="158"/>
      <c r="AO4380" s="158"/>
      <c r="AP4380" s="158"/>
      <c r="AQ4380" s="158"/>
      <c r="AR4380" s="158"/>
      <c r="AS4380" s="158"/>
      <c r="AT4380" s="158"/>
      <c r="AU4380" s="158"/>
      <c r="AV4380" s="158"/>
      <c r="AW4380" s="158"/>
      <c r="AX4380" s="158"/>
      <c r="AY4380" s="158"/>
      <c r="AZ4380" s="158"/>
      <c r="BA4380" s="158"/>
      <c r="BB4380" s="158"/>
      <c r="BC4380" s="158"/>
      <c r="BD4380" s="159"/>
      <c r="BE4380" s="158"/>
      <c r="BF4380" s="158"/>
      <c r="BG4380" s="158"/>
      <c r="BH4380" s="158"/>
      <c r="BI4380" s="159"/>
      <c r="BJ4380" s="158"/>
      <c r="BK4380" s="158"/>
      <c r="BL4380" s="158"/>
      <c r="BM4380" s="158"/>
      <c r="BN4380" s="158"/>
      <c r="BO4380" s="158"/>
      <c r="BP4380" s="158"/>
      <c r="BQ4380" s="158"/>
      <c r="BR4380" s="158"/>
      <c r="BS4380" s="158"/>
      <c r="BT4380" s="158"/>
      <c r="BU4380" s="158"/>
      <c r="BV4380" s="158"/>
      <c r="BW4380" s="158"/>
      <c r="BX4380" s="158"/>
      <c r="BY4380" s="158"/>
      <c r="BZ4380" s="158"/>
      <c r="CA4380" s="158"/>
      <c r="CB4380" s="158"/>
      <c r="CC4380" s="158"/>
      <c r="CD4380" s="158"/>
      <c r="CE4380" s="158"/>
      <c r="CF4380" s="158"/>
      <c r="CG4380" s="158"/>
      <c r="CH4380" s="158"/>
      <c r="CI4380" s="158"/>
      <c r="CJ4380" s="158"/>
      <c r="CK4380" s="158"/>
      <c r="CL4380" s="158"/>
      <c r="CM4380" s="158"/>
      <c r="CN4380" s="158"/>
      <c r="CO4380" s="158"/>
      <c r="CP4380" s="158"/>
      <c r="CQ4380" s="158"/>
      <c r="CR4380" s="158"/>
      <c r="CS4380" s="158"/>
      <c r="CT4380" s="158"/>
      <c r="CU4380" s="158"/>
      <c r="CV4380" s="158"/>
      <c r="CW4380" s="158"/>
      <c r="CX4380" s="158"/>
      <c r="CY4380" s="158"/>
      <c r="CZ4380" s="158"/>
      <c r="DA4380" s="158"/>
      <c r="DB4380" s="158"/>
      <c r="DC4380" s="158"/>
      <c r="DD4380" s="158"/>
      <c r="DE4380" s="158"/>
      <c r="DF4380" s="158"/>
      <c r="DG4380" s="158"/>
      <c r="DH4380" s="158"/>
      <c r="DI4380" s="158"/>
      <c r="DJ4380" s="158"/>
      <c r="DK4380" s="158"/>
      <c r="DL4380" s="158"/>
      <c r="DM4380" s="158"/>
      <c r="DN4380" s="158"/>
      <c r="DO4380" s="158"/>
      <c r="DP4380" s="158"/>
      <c r="DQ4380" s="158"/>
      <c r="DR4380" s="158"/>
      <c r="DS4380" s="160"/>
    </row>
    <row r="4381" spans="1:123" s="110" customFormat="1">
      <c r="A4381" s="184"/>
      <c r="B4381" s="180"/>
      <c r="D4381" s="192"/>
      <c r="E4381" s="157"/>
      <c r="F4381" s="158"/>
      <c r="G4381" s="158"/>
      <c r="H4381" s="158"/>
      <c r="I4381" s="158"/>
      <c r="J4381" s="158"/>
      <c r="K4381" s="158"/>
      <c r="L4381" s="158"/>
      <c r="M4381" s="158"/>
      <c r="N4381" s="158"/>
      <c r="O4381" s="158"/>
      <c r="P4381" s="158"/>
      <c r="Q4381" s="158"/>
      <c r="R4381" s="158"/>
      <c r="S4381" s="158"/>
      <c r="T4381" s="158"/>
      <c r="U4381" s="158"/>
      <c r="V4381" s="158"/>
      <c r="W4381" s="158"/>
      <c r="X4381" s="158"/>
      <c r="Y4381" s="158"/>
      <c r="Z4381" s="158"/>
      <c r="AA4381" s="158"/>
      <c r="AB4381" s="158"/>
      <c r="AC4381" s="158"/>
      <c r="AD4381" s="158"/>
      <c r="AE4381" s="158"/>
      <c r="AF4381" s="158"/>
      <c r="AG4381" s="158"/>
      <c r="AH4381" s="158"/>
      <c r="AI4381" s="158"/>
      <c r="AJ4381" s="158"/>
      <c r="AK4381" s="158"/>
      <c r="AL4381" s="158"/>
      <c r="AM4381" s="158"/>
      <c r="AN4381" s="158"/>
      <c r="AO4381" s="158"/>
      <c r="AP4381" s="158"/>
      <c r="AQ4381" s="158"/>
      <c r="AR4381" s="158"/>
      <c r="AS4381" s="158"/>
      <c r="AT4381" s="158"/>
      <c r="AU4381" s="158"/>
      <c r="AV4381" s="158"/>
      <c r="AW4381" s="158"/>
      <c r="AX4381" s="158"/>
      <c r="AY4381" s="158"/>
      <c r="AZ4381" s="158"/>
      <c r="BA4381" s="158"/>
      <c r="BB4381" s="158"/>
      <c r="BC4381" s="158"/>
      <c r="BD4381" s="159"/>
      <c r="BE4381" s="158"/>
      <c r="BF4381" s="158"/>
      <c r="BG4381" s="158"/>
      <c r="BH4381" s="158"/>
      <c r="BI4381" s="159"/>
      <c r="BJ4381" s="158"/>
      <c r="BK4381" s="158"/>
      <c r="BL4381" s="158"/>
      <c r="BM4381" s="158"/>
      <c r="BN4381" s="158"/>
      <c r="BO4381" s="158"/>
      <c r="BP4381" s="158"/>
      <c r="BQ4381" s="158"/>
      <c r="BR4381" s="158"/>
      <c r="BS4381" s="158"/>
      <c r="BT4381" s="158"/>
      <c r="BU4381" s="158"/>
      <c r="BV4381" s="158"/>
      <c r="BW4381" s="158"/>
      <c r="BX4381" s="158"/>
      <c r="BY4381" s="158"/>
      <c r="BZ4381" s="158"/>
      <c r="CA4381" s="158"/>
      <c r="CB4381" s="158"/>
      <c r="CC4381" s="158"/>
      <c r="CD4381" s="158"/>
      <c r="CE4381" s="158"/>
      <c r="CF4381" s="158"/>
      <c r="CG4381" s="158"/>
      <c r="CH4381" s="158"/>
      <c r="CI4381" s="158"/>
      <c r="CJ4381" s="158"/>
      <c r="CK4381" s="158"/>
      <c r="CL4381" s="158"/>
      <c r="CM4381" s="158"/>
      <c r="CN4381" s="158"/>
      <c r="CO4381" s="158"/>
      <c r="CP4381" s="158"/>
      <c r="CQ4381" s="158"/>
      <c r="CR4381" s="158"/>
      <c r="CS4381" s="158"/>
      <c r="CT4381" s="158"/>
      <c r="CU4381" s="158"/>
      <c r="CV4381" s="158"/>
      <c r="CW4381" s="158"/>
      <c r="CX4381" s="158"/>
      <c r="CY4381" s="158"/>
      <c r="CZ4381" s="158"/>
      <c r="DA4381" s="158"/>
      <c r="DB4381" s="158"/>
      <c r="DC4381" s="158"/>
      <c r="DD4381" s="158"/>
      <c r="DE4381" s="158"/>
      <c r="DF4381" s="158"/>
      <c r="DG4381" s="158"/>
      <c r="DH4381" s="158"/>
      <c r="DI4381" s="158"/>
      <c r="DJ4381" s="158"/>
      <c r="DK4381" s="158"/>
      <c r="DL4381" s="158"/>
      <c r="DM4381" s="158"/>
      <c r="DN4381" s="158"/>
      <c r="DO4381" s="158"/>
      <c r="DP4381" s="158"/>
      <c r="DQ4381" s="158"/>
      <c r="DR4381" s="158"/>
      <c r="DS4381" s="160"/>
    </row>
    <row r="4382" spans="1:123" s="110" customFormat="1">
      <c r="A4382" s="184"/>
      <c r="B4382" s="180"/>
      <c r="D4382" s="192"/>
      <c r="E4382" s="157"/>
      <c r="F4382" s="158"/>
      <c r="G4382" s="158"/>
      <c r="H4382" s="158"/>
      <c r="I4382" s="158"/>
      <c r="J4382" s="158"/>
      <c r="K4382" s="158"/>
      <c r="L4382" s="158"/>
      <c r="M4382" s="158"/>
      <c r="N4382" s="158"/>
      <c r="O4382" s="158"/>
      <c r="P4382" s="158"/>
      <c r="Q4382" s="158"/>
      <c r="R4382" s="158"/>
      <c r="S4382" s="158"/>
      <c r="T4382" s="158"/>
      <c r="U4382" s="158"/>
      <c r="V4382" s="158"/>
      <c r="W4382" s="158"/>
      <c r="X4382" s="158"/>
      <c r="Y4382" s="158"/>
      <c r="Z4382" s="158"/>
      <c r="AA4382" s="158"/>
      <c r="AB4382" s="158"/>
      <c r="AC4382" s="158"/>
      <c r="AD4382" s="158"/>
      <c r="AE4382" s="158"/>
      <c r="AF4382" s="158"/>
      <c r="AG4382" s="158"/>
      <c r="AH4382" s="158"/>
      <c r="AI4382" s="158"/>
      <c r="AJ4382" s="158"/>
      <c r="AK4382" s="158"/>
      <c r="AL4382" s="158"/>
      <c r="AM4382" s="158"/>
      <c r="AN4382" s="158"/>
      <c r="AO4382" s="158"/>
      <c r="AP4382" s="158"/>
      <c r="AQ4382" s="158"/>
      <c r="AR4382" s="158"/>
      <c r="AS4382" s="158"/>
      <c r="AT4382" s="158"/>
      <c r="AU4382" s="158"/>
      <c r="AV4382" s="158"/>
      <c r="AW4382" s="158"/>
      <c r="AX4382" s="158"/>
      <c r="AY4382" s="158"/>
      <c r="AZ4382" s="158"/>
      <c r="BA4382" s="158"/>
      <c r="BB4382" s="158"/>
      <c r="BC4382" s="158"/>
      <c r="BD4382" s="159"/>
      <c r="BE4382" s="158"/>
      <c r="BF4382" s="158"/>
      <c r="BG4382" s="158"/>
      <c r="BH4382" s="158"/>
      <c r="BI4382" s="159"/>
      <c r="BJ4382" s="158"/>
      <c r="BK4382" s="158"/>
      <c r="BL4382" s="158"/>
      <c r="BM4382" s="158"/>
      <c r="BN4382" s="158"/>
      <c r="BO4382" s="158"/>
      <c r="BP4382" s="158"/>
      <c r="BQ4382" s="158"/>
      <c r="BR4382" s="158"/>
      <c r="BS4382" s="158"/>
      <c r="BT4382" s="158"/>
      <c r="BU4382" s="158"/>
      <c r="BV4382" s="158"/>
      <c r="BW4382" s="158"/>
      <c r="BX4382" s="158"/>
      <c r="BY4382" s="158"/>
      <c r="BZ4382" s="158"/>
      <c r="CA4382" s="158"/>
      <c r="CB4382" s="158"/>
      <c r="CC4382" s="158"/>
      <c r="CD4382" s="158"/>
      <c r="CE4382" s="158"/>
      <c r="CF4382" s="158"/>
      <c r="CG4382" s="158"/>
      <c r="CH4382" s="158"/>
      <c r="CI4382" s="158"/>
      <c r="CJ4382" s="158"/>
      <c r="CK4382" s="158"/>
      <c r="CL4382" s="158"/>
      <c r="CM4382" s="158"/>
      <c r="CN4382" s="158"/>
      <c r="CO4382" s="158"/>
      <c r="CP4382" s="158"/>
      <c r="CQ4382" s="158"/>
      <c r="CR4382" s="158"/>
      <c r="CS4382" s="158"/>
      <c r="CT4382" s="158"/>
      <c r="CU4382" s="158"/>
      <c r="CV4382" s="158"/>
      <c r="CW4382" s="158"/>
      <c r="CX4382" s="158"/>
      <c r="CY4382" s="158"/>
      <c r="CZ4382" s="158"/>
      <c r="DA4382" s="158"/>
      <c r="DB4382" s="158"/>
      <c r="DC4382" s="158"/>
      <c r="DD4382" s="158"/>
      <c r="DE4382" s="158"/>
      <c r="DF4382" s="158"/>
      <c r="DG4382" s="158"/>
      <c r="DH4382" s="158"/>
      <c r="DI4382" s="158"/>
      <c r="DJ4382" s="158"/>
      <c r="DK4382" s="158"/>
      <c r="DL4382" s="158"/>
      <c r="DM4382" s="158"/>
      <c r="DN4382" s="158"/>
      <c r="DO4382" s="158"/>
      <c r="DP4382" s="158"/>
      <c r="DQ4382" s="158"/>
      <c r="DR4382" s="158"/>
      <c r="DS4382" s="160"/>
    </row>
    <row r="4383" spans="1:123" s="110" customFormat="1">
      <c r="A4383" s="184"/>
      <c r="B4383" s="180"/>
      <c r="D4383" s="192"/>
      <c r="E4383" s="157"/>
      <c r="F4383" s="158"/>
      <c r="G4383" s="158"/>
      <c r="H4383" s="158"/>
      <c r="I4383" s="158"/>
      <c r="J4383" s="158"/>
      <c r="K4383" s="158"/>
      <c r="L4383" s="158"/>
      <c r="M4383" s="158"/>
      <c r="N4383" s="158"/>
      <c r="O4383" s="158"/>
      <c r="P4383" s="158"/>
      <c r="Q4383" s="158"/>
      <c r="R4383" s="158"/>
      <c r="S4383" s="158"/>
      <c r="T4383" s="158"/>
      <c r="U4383" s="158"/>
      <c r="V4383" s="158"/>
      <c r="W4383" s="158"/>
      <c r="X4383" s="158"/>
      <c r="Y4383" s="158"/>
      <c r="Z4383" s="158"/>
      <c r="AA4383" s="158"/>
      <c r="AB4383" s="158"/>
      <c r="AC4383" s="158"/>
      <c r="AD4383" s="158"/>
      <c r="AE4383" s="158"/>
      <c r="AF4383" s="158"/>
      <c r="AG4383" s="158"/>
      <c r="AH4383" s="158"/>
      <c r="AI4383" s="158"/>
      <c r="AJ4383" s="158"/>
      <c r="AK4383" s="158"/>
      <c r="AL4383" s="158"/>
      <c r="AM4383" s="158"/>
      <c r="AN4383" s="158"/>
      <c r="AO4383" s="158"/>
      <c r="AP4383" s="158"/>
      <c r="AQ4383" s="158"/>
      <c r="AR4383" s="158"/>
      <c r="AS4383" s="158"/>
      <c r="AT4383" s="158"/>
      <c r="AU4383" s="158"/>
      <c r="AV4383" s="158"/>
      <c r="AW4383" s="158"/>
      <c r="AX4383" s="158"/>
      <c r="AY4383" s="158"/>
      <c r="AZ4383" s="158"/>
      <c r="BA4383" s="158"/>
      <c r="BB4383" s="158"/>
      <c r="BC4383" s="158"/>
      <c r="BD4383" s="159"/>
      <c r="BE4383" s="158"/>
      <c r="BF4383" s="158"/>
      <c r="BG4383" s="158"/>
      <c r="BH4383" s="158"/>
      <c r="BI4383" s="159"/>
      <c r="BJ4383" s="158"/>
      <c r="BK4383" s="158"/>
      <c r="BL4383" s="158"/>
      <c r="BM4383" s="158"/>
      <c r="BN4383" s="158"/>
      <c r="BO4383" s="158"/>
      <c r="BP4383" s="158"/>
      <c r="BQ4383" s="158"/>
      <c r="BR4383" s="158"/>
      <c r="BS4383" s="158"/>
      <c r="BT4383" s="158"/>
      <c r="BU4383" s="158"/>
      <c r="BV4383" s="158"/>
      <c r="BW4383" s="158"/>
      <c r="BX4383" s="158"/>
      <c r="BY4383" s="158"/>
      <c r="BZ4383" s="158"/>
      <c r="CA4383" s="158"/>
      <c r="CB4383" s="158"/>
      <c r="CC4383" s="158"/>
      <c r="CD4383" s="158"/>
      <c r="CE4383" s="158"/>
      <c r="CF4383" s="158"/>
      <c r="CG4383" s="158"/>
      <c r="CH4383" s="158"/>
      <c r="CI4383" s="158"/>
      <c r="CJ4383" s="158"/>
      <c r="CK4383" s="158"/>
      <c r="CL4383" s="158"/>
      <c r="CM4383" s="158"/>
      <c r="CN4383" s="158"/>
      <c r="CO4383" s="158"/>
      <c r="CP4383" s="158"/>
      <c r="CQ4383" s="158"/>
      <c r="CR4383" s="158"/>
      <c r="CS4383" s="158"/>
      <c r="CT4383" s="158"/>
      <c r="CU4383" s="158"/>
      <c r="CV4383" s="158"/>
      <c r="CW4383" s="158"/>
      <c r="CX4383" s="158"/>
      <c r="CY4383" s="158"/>
      <c r="CZ4383" s="158"/>
      <c r="DA4383" s="158"/>
      <c r="DB4383" s="158"/>
      <c r="DC4383" s="158"/>
      <c r="DD4383" s="158"/>
      <c r="DE4383" s="158"/>
      <c r="DF4383" s="158"/>
      <c r="DG4383" s="158"/>
      <c r="DH4383" s="158"/>
      <c r="DI4383" s="158"/>
      <c r="DJ4383" s="158"/>
      <c r="DK4383" s="158"/>
      <c r="DL4383" s="158"/>
      <c r="DM4383" s="158"/>
      <c r="DN4383" s="158"/>
      <c r="DO4383" s="158"/>
      <c r="DP4383" s="158"/>
      <c r="DQ4383" s="158"/>
      <c r="DR4383" s="158"/>
      <c r="DS4383" s="160"/>
    </row>
    <row r="4384" spans="1:123" s="110" customFormat="1">
      <c r="A4384" s="184"/>
      <c r="B4384" s="180"/>
      <c r="D4384" s="192"/>
      <c r="E4384" s="157"/>
      <c r="F4384" s="158"/>
      <c r="G4384" s="158"/>
      <c r="H4384" s="158"/>
      <c r="I4384" s="158"/>
      <c r="J4384" s="158"/>
      <c r="K4384" s="158"/>
      <c r="L4384" s="158"/>
      <c r="M4384" s="158"/>
      <c r="N4384" s="158"/>
      <c r="O4384" s="158"/>
      <c r="P4384" s="158"/>
      <c r="Q4384" s="158"/>
      <c r="R4384" s="158"/>
      <c r="S4384" s="158"/>
      <c r="T4384" s="158"/>
      <c r="U4384" s="158"/>
      <c r="V4384" s="158"/>
      <c r="W4384" s="158"/>
      <c r="X4384" s="158"/>
      <c r="Y4384" s="158"/>
      <c r="Z4384" s="158"/>
      <c r="AA4384" s="158"/>
      <c r="AB4384" s="158"/>
      <c r="AC4384" s="158"/>
      <c r="AD4384" s="158"/>
      <c r="AE4384" s="158"/>
      <c r="AF4384" s="158"/>
      <c r="AG4384" s="158"/>
      <c r="AH4384" s="158"/>
      <c r="AI4384" s="158"/>
      <c r="AJ4384" s="158"/>
      <c r="AK4384" s="158"/>
      <c r="AL4384" s="158"/>
      <c r="AM4384" s="158"/>
      <c r="AN4384" s="158"/>
      <c r="AO4384" s="158"/>
      <c r="AP4384" s="158"/>
      <c r="AQ4384" s="158"/>
      <c r="AR4384" s="158"/>
      <c r="AS4384" s="158"/>
      <c r="AT4384" s="158"/>
      <c r="AU4384" s="158"/>
      <c r="AV4384" s="158"/>
      <c r="AW4384" s="158"/>
      <c r="AX4384" s="158"/>
      <c r="AY4384" s="158"/>
      <c r="AZ4384" s="158"/>
      <c r="BA4384" s="158"/>
      <c r="BB4384" s="158"/>
      <c r="BC4384" s="158"/>
      <c r="BD4384" s="159"/>
      <c r="BE4384" s="158"/>
      <c r="BF4384" s="158"/>
      <c r="BG4384" s="158"/>
      <c r="BH4384" s="158"/>
      <c r="BI4384" s="159"/>
      <c r="BJ4384" s="158"/>
      <c r="BK4384" s="158"/>
      <c r="BL4384" s="158"/>
      <c r="BM4384" s="158"/>
      <c r="BN4384" s="158"/>
      <c r="BO4384" s="158"/>
      <c r="BP4384" s="158"/>
      <c r="BQ4384" s="158"/>
      <c r="BR4384" s="158"/>
      <c r="BS4384" s="158"/>
      <c r="BT4384" s="158"/>
      <c r="BU4384" s="158"/>
      <c r="BV4384" s="158"/>
      <c r="BW4384" s="158"/>
      <c r="BX4384" s="158"/>
      <c r="BY4384" s="158"/>
      <c r="BZ4384" s="158"/>
      <c r="CA4384" s="158"/>
      <c r="CB4384" s="158"/>
      <c r="CC4384" s="158"/>
      <c r="CD4384" s="158"/>
      <c r="CE4384" s="158"/>
      <c r="CF4384" s="158"/>
      <c r="CG4384" s="158"/>
      <c r="CH4384" s="158"/>
      <c r="CI4384" s="158"/>
      <c r="CJ4384" s="158"/>
      <c r="CK4384" s="158"/>
      <c r="CL4384" s="158"/>
      <c r="CM4384" s="158"/>
      <c r="CN4384" s="158"/>
      <c r="CO4384" s="158"/>
      <c r="CP4384" s="158"/>
      <c r="CQ4384" s="158"/>
      <c r="CR4384" s="158"/>
      <c r="CS4384" s="158"/>
      <c r="CT4384" s="158"/>
      <c r="CU4384" s="158"/>
      <c r="CV4384" s="158"/>
      <c r="CW4384" s="158"/>
      <c r="CX4384" s="158"/>
      <c r="CY4384" s="158"/>
      <c r="CZ4384" s="158"/>
      <c r="DA4384" s="158"/>
      <c r="DB4384" s="158"/>
      <c r="DC4384" s="158"/>
      <c r="DD4384" s="158"/>
      <c r="DE4384" s="158"/>
      <c r="DF4384" s="158"/>
      <c r="DG4384" s="158"/>
      <c r="DH4384" s="158"/>
      <c r="DI4384" s="158"/>
      <c r="DJ4384" s="158"/>
      <c r="DK4384" s="158"/>
      <c r="DL4384" s="158"/>
      <c r="DM4384" s="158"/>
      <c r="DN4384" s="158"/>
      <c r="DO4384" s="158"/>
      <c r="DP4384" s="158"/>
      <c r="DQ4384" s="158"/>
      <c r="DR4384" s="158"/>
      <c r="DS4384" s="160"/>
    </row>
    <row r="4385" spans="1:123" s="110" customFormat="1">
      <c r="A4385" s="184"/>
      <c r="B4385" s="180"/>
      <c r="D4385" s="192"/>
      <c r="E4385" s="157"/>
      <c r="F4385" s="158"/>
      <c r="G4385" s="158"/>
      <c r="H4385" s="158"/>
      <c r="I4385" s="158"/>
      <c r="J4385" s="158"/>
      <c r="K4385" s="158"/>
      <c r="L4385" s="158"/>
      <c r="M4385" s="158"/>
      <c r="N4385" s="158"/>
      <c r="O4385" s="158"/>
      <c r="P4385" s="158"/>
      <c r="Q4385" s="158"/>
      <c r="R4385" s="158"/>
      <c r="S4385" s="158"/>
      <c r="T4385" s="158"/>
      <c r="U4385" s="158"/>
      <c r="V4385" s="158"/>
      <c r="W4385" s="158"/>
      <c r="X4385" s="158"/>
      <c r="Y4385" s="158"/>
      <c r="Z4385" s="158"/>
      <c r="AA4385" s="158"/>
      <c r="AB4385" s="158"/>
      <c r="AC4385" s="158"/>
      <c r="AD4385" s="158"/>
      <c r="AE4385" s="158"/>
      <c r="AF4385" s="158"/>
      <c r="AG4385" s="158"/>
      <c r="AH4385" s="158"/>
      <c r="AI4385" s="158"/>
      <c r="AJ4385" s="158"/>
      <c r="AK4385" s="158"/>
      <c r="AL4385" s="158"/>
      <c r="AM4385" s="158"/>
      <c r="AN4385" s="158"/>
      <c r="AO4385" s="158"/>
      <c r="AP4385" s="158"/>
      <c r="AQ4385" s="158"/>
      <c r="AR4385" s="158"/>
      <c r="AS4385" s="158"/>
      <c r="AT4385" s="158"/>
      <c r="AU4385" s="158"/>
      <c r="AV4385" s="158"/>
      <c r="AW4385" s="158"/>
      <c r="AX4385" s="158"/>
      <c r="AY4385" s="158"/>
      <c r="AZ4385" s="158"/>
      <c r="BA4385" s="158"/>
      <c r="BB4385" s="158"/>
      <c r="BC4385" s="158"/>
      <c r="BD4385" s="159"/>
      <c r="BE4385" s="158"/>
      <c r="BF4385" s="158"/>
      <c r="BG4385" s="158"/>
      <c r="BH4385" s="158"/>
      <c r="BI4385" s="159"/>
      <c r="BJ4385" s="158"/>
      <c r="BK4385" s="158"/>
      <c r="BL4385" s="158"/>
      <c r="BM4385" s="158"/>
      <c r="BN4385" s="158"/>
      <c r="BO4385" s="158"/>
      <c r="BP4385" s="158"/>
      <c r="BQ4385" s="158"/>
      <c r="BR4385" s="158"/>
      <c r="BS4385" s="158"/>
      <c r="BT4385" s="158"/>
      <c r="BU4385" s="158"/>
      <c r="BV4385" s="158"/>
      <c r="BW4385" s="158"/>
      <c r="BX4385" s="158"/>
      <c r="BY4385" s="158"/>
      <c r="BZ4385" s="158"/>
      <c r="CA4385" s="158"/>
      <c r="CB4385" s="158"/>
      <c r="CC4385" s="158"/>
      <c r="CD4385" s="158"/>
      <c r="CE4385" s="158"/>
      <c r="CF4385" s="158"/>
      <c r="CG4385" s="158"/>
      <c r="CH4385" s="158"/>
      <c r="CI4385" s="158"/>
      <c r="CJ4385" s="158"/>
      <c r="CK4385" s="158"/>
      <c r="CL4385" s="158"/>
      <c r="CM4385" s="158"/>
      <c r="CN4385" s="158"/>
      <c r="CO4385" s="158"/>
      <c r="CP4385" s="158"/>
      <c r="CQ4385" s="158"/>
      <c r="CR4385" s="158"/>
      <c r="CS4385" s="158"/>
      <c r="CT4385" s="158"/>
      <c r="CU4385" s="158"/>
      <c r="CV4385" s="158"/>
      <c r="CW4385" s="158"/>
      <c r="CX4385" s="158"/>
      <c r="CY4385" s="158"/>
      <c r="CZ4385" s="158"/>
      <c r="DA4385" s="158"/>
      <c r="DB4385" s="158"/>
      <c r="DC4385" s="158"/>
      <c r="DD4385" s="158"/>
      <c r="DE4385" s="158"/>
      <c r="DF4385" s="158"/>
      <c r="DG4385" s="158"/>
      <c r="DH4385" s="158"/>
      <c r="DI4385" s="158"/>
      <c r="DJ4385" s="158"/>
      <c r="DK4385" s="158"/>
      <c r="DL4385" s="158"/>
      <c r="DM4385" s="158"/>
      <c r="DN4385" s="158"/>
      <c r="DO4385" s="158"/>
      <c r="DP4385" s="158"/>
      <c r="DQ4385" s="158"/>
      <c r="DR4385" s="158"/>
      <c r="DS4385" s="160"/>
    </row>
    <row r="4386" spans="1:123" s="110" customFormat="1">
      <c r="A4386" s="184"/>
      <c r="B4386" s="180"/>
      <c r="D4386" s="192"/>
      <c r="E4386" s="157"/>
      <c r="F4386" s="158"/>
      <c r="G4386" s="158"/>
      <c r="H4386" s="158"/>
      <c r="I4386" s="158"/>
      <c r="J4386" s="158"/>
      <c r="K4386" s="158"/>
      <c r="L4386" s="158"/>
      <c r="M4386" s="158"/>
      <c r="N4386" s="158"/>
      <c r="O4386" s="158"/>
      <c r="P4386" s="158"/>
      <c r="Q4386" s="158"/>
      <c r="R4386" s="158"/>
      <c r="S4386" s="158"/>
      <c r="T4386" s="158"/>
      <c r="U4386" s="158"/>
      <c r="V4386" s="158"/>
      <c r="W4386" s="158"/>
      <c r="X4386" s="158"/>
      <c r="Y4386" s="158"/>
      <c r="Z4386" s="158"/>
      <c r="AA4386" s="158"/>
      <c r="AB4386" s="158"/>
      <c r="AC4386" s="158"/>
      <c r="AD4386" s="158"/>
      <c r="AE4386" s="158"/>
      <c r="AF4386" s="158"/>
      <c r="AG4386" s="158"/>
      <c r="AH4386" s="158"/>
      <c r="AI4386" s="158"/>
      <c r="AJ4386" s="158"/>
      <c r="AK4386" s="158"/>
      <c r="AL4386" s="158"/>
      <c r="AM4386" s="158"/>
      <c r="AN4386" s="158"/>
      <c r="AO4386" s="158"/>
      <c r="AP4386" s="158"/>
      <c r="AQ4386" s="158"/>
      <c r="AR4386" s="158"/>
      <c r="AS4386" s="158"/>
      <c r="AT4386" s="158"/>
      <c r="AU4386" s="158"/>
      <c r="AV4386" s="158"/>
      <c r="AW4386" s="158"/>
      <c r="AX4386" s="158"/>
      <c r="AY4386" s="158"/>
      <c r="AZ4386" s="158"/>
      <c r="BA4386" s="158"/>
      <c r="BB4386" s="158"/>
      <c r="BC4386" s="158"/>
      <c r="BD4386" s="159"/>
      <c r="BE4386" s="158"/>
      <c r="BF4386" s="158"/>
      <c r="BG4386" s="158"/>
      <c r="BH4386" s="158"/>
      <c r="BI4386" s="159"/>
      <c r="BJ4386" s="158"/>
      <c r="BK4386" s="158"/>
      <c r="BL4386" s="158"/>
      <c r="BM4386" s="158"/>
      <c r="BN4386" s="158"/>
      <c r="BO4386" s="158"/>
      <c r="BP4386" s="158"/>
      <c r="BQ4386" s="158"/>
      <c r="BR4386" s="158"/>
      <c r="BS4386" s="158"/>
      <c r="BT4386" s="158"/>
      <c r="BU4386" s="158"/>
      <c r="BV4386" s="158"/>
      <c r="BW4386" s="158"/>
      <c r="BX4386" s="158"/>
      <c r="BY4386" s="158"/>
      <c r="BZ4386" s="158"/>
      <c r="CA4386" s="158"/>
      <c r="CB4386" s="158"/>
      <c r="CC4386" s="158"/>
      <c r="CD4386" s="158"/>
      <c r="CE4386" s="158"/>
      <c r="CF4386" s="158"/>
      <c r="CG4386" s="158"/>
      <c r="CH4386" s="158"/>
      <c r="CI4386" s="158"/>
      <c r="CJ4386" s="158"/>
      <c r="CK4386" s="158"/>
      <c r="CL4386" s="158"/>
      <c r="CM4386" s="158"/>
      <c r="CN4386" s="158"/>
      <c r="CO4386" s="158"/>
      <c r="CP4386" s="158"/>
      <c r="CQ4386" s="158"/>
      <c r="CR4386" s="158"/>
      <c r="CS4386" s="158"/>
      <c r="CT4386" s="158"/>
      <c r="CU4386" s="158"/>
      <c r="CV4386" s="158"/>
      <c r="CW4386" s="158"/>
      <c r="CX4386" s="158"/>
      <c r="CY4386" s="158"/>
      <c r="CZ4386" s="158"/>
      <c r="DA4386" s="158"/>
      <c r="DB4386" s="158"/>
      <c r="DC4386" s="158"/>
      <c r="DD4386" s="158"/>
      <c r="DE4386" s="158"/>
      <c r="DF4386" s="158"/>
      <c r="DG4386" s="158"/>
      <c r="DH4386" s="158"/>
      <c r="DI4386" s="158"/>
      <c r="DJ4386" s="158"/>
      <c r="DK4386" s="158"/>
      <c r="DL4386" s="158"/>
      <c r="DM4386" s="158"/>
      <c r="DN4386" s="158"/>
      <c r="DO4386" s="158"/>
      <c r="DP4386" s="158"/>
      <c r="DQ4386" s="158"/>
      <c r="DR4386" s="158"/>
      <c r="DS4386" s="160"/>
    </row>
    <row r="4387" spans="1:123" s="110" customFormat="1">
      <c r="A4387" s="184"/>
      <c r="B4387" s="180"/>
      <c r="D4387" s="192"/>
      <c r="E4387" s="157"/>
      <c r="F4387" s="158"/>
      <c r="G4387" s="158"/>
      <c r="H4387" s="158"/>
      <c r="I4387" s="158"/>
      <c r="J4387" s="158"/>
      <c r="K4387" s="158"/>
      <c r="L4387" s="158"/>
      <c r="M4387" s="158"/>
      <c r="N4387" s="158"/>
      <c r="O4387" s="158"/>
      <c r="P4387" s="158"/>
      <c r="Q4387" s="158"/>
      <c r="R4387" s="158"/>
      <c r="S4387" s="158"/>
      <c r="T4387" s="158"/>
      <c r="U4387" s="158"/>
      <c r="V4387" s="158"/>
      <c r="W4387" s="158"/>
      <c r="X4387" s="158"/>
      <c r="Y4387" s="158"/>
      <c r="Z4387" s="158"/>
      <c r="AA4387" s="158"/>
      <c r="AB4387" s="158"/>
      <c r="AC4387" s="158"/>
      <c r="AD4387" s="158"/>
      <c r="AE4387" s="158"/>
      <c r="AF4387" s="158"/>
      <c r="AG4387" s="158"/>
      <c r="AH4387" s="158"/>
      <c r="AI4387" s="158"/>
      <c r="AJ4387" s="158"/>
      <c r="AK4387" s="158"/>
      <c r="AL4387" s="158"/>
      <c r="AM4387" s="158"/>
      <c r="AN4387" s="158"/>
      <c r="AO4387" s="158"/>
      <c r="AP4387" s="158"/>
      <c r="AQ4387" s="158"/>
      <c r="AR4387" s="158"/>
      <c r="AS4387" s="158"/>
      <c r="AT4387" s="158"/>
      <c r="AU4387" s="158"/>
      <c r="AV4387" s="158"/>
      <c r="AW4387" s="158"/>
      <c r="AX4387" s="158"/>
      <c r="AY4387" s="158"/>
      <c r="AZ4387" s="158"/>
      <c r="BA4387" s="158"/>
      <c r="BB4387" s="158"/>
      <c r="BC4387" s="158"/>
      <c r="BD4387" s="159"/>
      <c r="BE4387" s="158"/>
      <c r="BF4387" s="158"/>
      <c r="BG4387" s="158"/>
      <c r="BH4387" s="158"/>
      <c r="BI4387" s="159"/>
      <c r="BJ4387" s="158"/>
      <c r="BK4387" s="158"/>
      <c r="BL4387" s="158"/>
      <c r="BM4387" s="158"/>
      <c r="BN4387" s="158"/>
      <c r="BO4387" s="158"/>
      <c r="BP4387" s="158"/>
      <c r="BQ4387" s="158"/>
      <c r="BR4387" s="158"/>
      <c r="BS4387" s="158"/>
      <c r="BT4387" s="158"/>
      <c r="BU4387" s="158"/>
      <c r="BV4387" s="158"/>
      <c r="BW4387" s="158"/>
      <c r="BX4387" s="158"/>
      <c r="BY4387" s="158"/>
      <c r="BZ4387" s="158"/>
      <c r="CA4387" s="158"/>
      <c r="CB4387" s="158"/>
      <c r="CC4387" s="158"/>
      <c r="CD4387" s="158"/>
      <c r="CE4387" s="158"/>
      <c r="CF4387" s="158"/>
      <c r="CG4387" s="158"/>
      <c r="CH4387" s="158"/>
      <c r="CI4387" s="158"/>
      <c r="CJ4387" s="158"/>
      <c r="CK4387" s="158"/>
      <c r="CL4387" s="158"/>
      <c r="CM4387" s="158"/>
      <c r="CN4387" s="158"/>
      <c r="CO4387" s="158"/>
      <c r="CP4387" s="158"/>
      <c r="CQ4387" s="158"/>
      <c r="CR4387" s="158"/>
      <c r="CS4387" s="158"/>
      <c r="CT4387" s="158"/>
      <c r="CU4387" s="158"/>
      <c r="CV4387" s="158"/>
      <c r="CW4387" s="158"/>
      <c r="CX4387" s="158"/>
      <c r="CY4387" s="158"/>
      <c r="CZ4387" s="158"/>
      <c r="DA4387" s="158"/>
      <c r="DB4387" s="158"/>
      <c r="DC4387" s="158"/>
      <c r="DD4387" s="158"/>
      <c r="DE4387" s="158"/>
      <c r="DF4387" s="158"/>
      <c r="DG4387" s="158"/>
      <c r="DH4387" s="158"/>
      <c r="DI4387" s="158"/>
      <c r="DJ4387" s="158"/>
      <c r="DK4387" s="158"/>
      <c r="DL4387" s="158"/>
      <c r="DM4387" s="158"/>
      <c r="DN4387" s="158"/>
      <c r="DO4387" s="158"/>
      <c r="DP4387" s="158"/>
      <c r="DQ4387" s="158"/>
      <c r="DR4387" s="158"/>
      <c r="DS4387" s="160"/>
    </row>
    <row r="4388" spans="1:123" s="110" customFormat="1">
      <c r="A4388" s="184"/>
      <c r="B4388" s="180"/>
      <c r="D4388" s="192"/>
      <c r="E4388" s="157"/>
      <c r="F4388" s="158"/>
      <c r="G4388" s="158"/>
      <c r="H4388" s="158"/>
      <c r="I4388" s="158"/>
      <c r="J4388" s="158"/>
      <c r="K4388" s="158"/>
      <c r="L4388" s="158"/>
      <c r="M4388" s="158"/>
      <c r="N4388" s="158"/>
      <c r="O4388" s="158"/>
      <c r="P4388" s="158"/>
      <c r="Q4388" s="158"/>
      <c r="R4388" s="158"/>
      <c r="S4388" s="158"/>
      <c r="T4388" s="158"/>
      <c r="U4388" s="158"/>
      <c r="V4388" s="158"/>
      <c r="W4388" s="158"/>
      <c r="X4388" s="158"/>
      <c r="Y4388" s="158"/>
      <c r="Z4388" s="158"/>
      <c r="AA4388" s="158"/>
      <c r="AB4388" s="158"/>
      <c r="AC4388" s="158"/>
      <c r="AD4388" s="158"/>
      <c r="AE4388" s="158"/>
      <c r="AF4388" s="158"/>
      <c r="AG4388" s="158"/>
      <c r="AH4388" s="158"/>
      <c r="AI4388" s="158"/>
      <c r="AJ4388" s="158"/>
      <c r="AK4388" s="158"/>
      <c r="AL4388" s="158"/>
      <c r="AM4388" s="158"/>
      <c r="AN4388" s="158"/>
      <c r="AO4388" s="158"/>
      <c r="AP4388" s="158"/>
      <c r="AQ4388" s="158"/>
      <c r="AR4388" s="158"/>
      <c r="AS4388" s="158"/>
      <c r="AT4388" s="158"/>
      <c r="AU4388" s="158"/>
      <c r="AV4388" s="158"/>
      <c r="AW4388" s="158"/>
      <c r="AX4388" s="158"/>
      <c r="AY4388" s="158"/>
      <c r="AZ4388" s="158"/>
      <c r="BA4388" s="158"/>
      <c r="BB4388" s="158"/>
      <c r="BC4388" s="158"/>
      <c r="BD4388" s="159"/>
      <c r="BE4388" s="158"/>
      <c r="BF4388" s="158"/>
      <c r="BG4388" s="158"/>
      <c r="BH4388" s="158"/>
      <c r="BI4388" s="159"/>
      <c r="BJ4388" s="158"/>
      <c r="BK4388" s="158"/>
      <c r="BL4388" s="158"/>
      <c r="BM4388" s="158"/>
      <c r="BN4388" s="158"/>
      <c r="BO4388" s="158"/>
      <c r="BP4388" s="158"/>
      <c r="BQ4388" s="158"/>
      <c r="BR4388" s="158"/>
      <c r="BS4388" s="158"/>
      <c r="BT4388" s="158"/>
      <c r="BU4388" s="158"/>
      <c r="BV4388" s="158"/>
      <c r="BW4388" s="158"/>
      <c r="BX4388" s="158"/>
      <c r="BY4388" s="158"/>
      <c r="BZ4388" s="158"/>
      <c r="CA4388" s="158"/>
      <c r="CB4388" s="158"/>
      <c r="CC4388" s="158"/>
      <c r="CD4388" s="158"/>
      <c r="CE4388" s="158"/>
      <c r="CF4388" s="158"/>
      <c r="CG4388" s="158"/>
      <c r="CH4388" s="158"/>
      <c r="CI4388" s="158"/>
      <c r="CJ4388" s="158"/>
      <c r="CK4388" s="158"/>
      <c r="CL4388" s="158"/>
      <c r="CM4388" s="158"/>
      <c r="CN4388" s="158"/>
      <c r="CO4388" s="158"/>
      <c r="CP4388" s="158"/>
      <c r="CQ4388" s="158"/>
      <c r="CR4388" s="158"/>
      <c r="CS4388" s="158"/>
      <c r="CT4388" s="158"/>
      <c r="CU4388" s="158"/>
      <c r="CV4388" s="158"/>
      <c r="CW4388" s="158"/>
      <c r="CX4388" s="158"/>
      <c r="CY4388" s="158"/>
      <c r="CZ4388" s="158"/>
      <c r="DA4388" s="158"/>
      <c r="DB4388" s="158"/>
      <c r="DC4388" s="158"/>
      <c r="DD4388" s="158"/>
      <c r="DE4388" s="158"/>
      <c r="DF4388" s="158"/>
      <c r="DG4388" s="158"/>
      <c r="DH4388" s="158"/>
      <c r="DI4388" s="158"/>
      <c r="DJ4388" s="158"/>
      <c r="DK4388" s="158"/>
      <c r="DL4388" s="158"/>
      <c r="DM4388" s="158"/>
      <c r="DN4388" s="158"/>
      <c r="DO4388" s="158"/>
      <c r="DP4388" s="158"/>
      <c r="DQ4388" s="158"/>
      <c r="DR4388" s="158"/>
      <c r="DS4388" s="160"/>
    </row>
    <row r="4389" spans="1:123" s="110" customFormat="1">
      <c r="A4389" s="184"/>
      <c r="B4389" s="180"/>
      <c r="D4389" s="192"/>
      <c r="E4389" s="157"/>
      <c r="F4389" s="158"/>
      <c r="G4389" s="158"/>
      <c r="H4389" s="158"/>
      <c r="I4389" s="158"/>
      <c r="J4389" s="158"/>
      <c r="K4389" s="158"/>
      <c r="L4389" s="158"/>
      <c r="M4389" s="158"/>
      <c r="N4389" s="158"/>
      <c r="O4389" s="158"/>
      <c r="P4389" s="158"/>
      <c r="Q4389" s="158"/>
      <c r="R4389" s="158"/>
      <c r="S4389" s="158"/>
      <c r="T4389" s="158"/>
      <c r="U4389" s="158"/>
      <c r="V4389" s="158"/>
      <c r="W4389" s="158"/>
      <c r="X4389" s="158"/>
      <c r="Y4389" s="158"/>
      <c r="Z4389" s="158"/>
      <c r="AA4389" s="158"/>
      <c r="AB4389" s="158"/>
      <c r="AC4389" s="158"/>
      <c r="AD4389" s="158"/>
      <c r="AE4389" s="158"/>
      <c r="AF4389" s="158"/>
      <c r="AG4389" s="158"/>
      <c r="AH4389" s="158"/>
      <c r="AI4389" s="158"/>
      <c r="AJ4389" s="158"/>
      <c r="AK4389" s="158"/>
      <c r="AL4389" s="158"/>
      <c r="AM4389" s="158"/>
      <c r="AN4389" s="158"/>
      <c r="AO4389" s="158"/>
      <c r="AP4389" s="158"/>
      <c r="AQ4389" s="158"/>
      <c r="AR4389" s="158"/>
      <c r="AS4389" s="158"/>
      <c r="AT4389" s="158"/>
      <c r="AU4389" s="158"/>
      <c r="AV4389" s="158"/>
      <c r="AW4389" s="158"/>
      <c r="AX4389" s="158"/>
      <c r="AY4389" s="158"/>
      <c r="AZ4389" s="158"/>
      <c r="BA4389" s="158"/>
      <c r="BB4389" s="158"/>
      <c r="BC4389" s="158"/>
      <c r="BD4389" s="159"/>
      <c r="BE4389" s="158"/>
      <c r="BF4389" s="158"/>
      <c r="BG4389" s="158"/>
      <c r="BH4389" s="158"/>
      <c r="BI4389" s="159"/>
      <c r="BJ4389" s="158"/>
      <c r="BK4389" s="158"/>
      <c r="BL4389" s="158"/>
      <c r="BM4389" s="158"/>
      <c r="BN4389" s="158"/>
      <c r="BO4389" s="158"/>
      <c r="BP4389" s="158"/>
      <c r="BQ4389" s="158"/>
      <c r="BR4389" s="158"/>
      <c r="BS4389" s="158"/>
      <c r="BT4389" s="158"/>
      <c r="BU4389" s="158"/>
      <c r="BV4389" s="158"/>
      <c r="BW4389" s="158"/>
      <c r="BX4389" s="158"/>
      <c r="BY4389" s="158"/>
      <c r="BZ4389" s="158"/>
      <c r="CA4389" s="158"/>
      <c r="CB4389" s="158"/>
      <c r="CC4389" s="158"/>
      <c r="CD4389" s="158"/>
      <c r="CE4389" s="158"/>
      <c r="CF4389" s="158"/>
      <c r="CG4389" s="158"/>
      <c r="CH4389" s="158"/>
      <c r="CI4389" s="158"/>
      <c r="CJ4389" s="158"/>
      <c r="CK4389" s="158"/>
      <c r="CL4389" s="158"/>
      <c r="CM4389" s="158"/>
      <c r="CN4389" s="158"/>
      <c r="CO4389" s="158"/>
      <c r="CP4389" s="158"/>
      <c r="CQ4389" s="158"/>
      <c r="CR4389" s="158"/>
      <c r="CS4389" s="158"/>
      <c r="CT4389" s="158"/>
      <c r="CU4389" s="158"/>
      <c r="CV4389" s="158"/>
      <c r="CW4389" s="158"/>
      <c r="CX4389" s="158"/>
      <c r="CY4389" s="158"/>
      <c r="CZ4389" s="158"/>
      <c r="DA4389" s="158"/>
      <c r="DB4389" s="158"/>
      <c r="DC4389" s="158"/>
      <c r="DD4389" s="158"/>
      <c r="DE4389" s="158"/>
      <c r="DF4389" s="158"/>
      <c r="DG4389" s="158"/>
      <c r="DH4389" s="158"/>
      <c r="DI4389" s="158"/>
      <c r="DJ4389" s="158"/>
      <c r="DK4389" s="158"/>
      <c r="DL4389" s="158"/>
      <c r="DM4389" s="158"/>
      <c r="DN4389" s="158"/>
      <c r="DO4389" s="158"/>
      <c r="DP4389" s="158"/>
      <c r="DQ4389" s="158"/>
      <c r="DR4389" s="158"/>
      <c r="DS4389" s="160"/>
    </row>
    <row r="4390" spans="1:123" s="110" customFormat="1">
      <c r="A4390" s="184"/>
      <c r="B4390" s="180"/>
      <c r="D4390" s="192"/>
      <c r="E4390" s="157"/>
      <c r="F4390" s="158"/>
      <c r="G4390" s="158"/>
      <c r="H4390" s="158"/>
      <c r="I4390" s="158"/>
      <c r="J4390" s="158"/>
      <c r="K4390" s="158"/>
      <c r="L4390" s="158"/>
      <c r="M4390" s="158"/>
      <c r="N4390" s="158"/>
      <c r="O4390" s="158"/>
      <c r="P4390" s="158"/>
      <c r="Q4390" s="158"/>
      <c r="R4390" s="158"/>
      <c r="S4390" s="158"/>
      <c r="T4390" s="158"/>
      <c r="U4390" s="158"/>
      <c r="V4390" s="158"/>
      <c r="W4390" s="158"/>
      <c r="X4390" s="158"/>
      <c r="Y4390" s="158"/>
      <c r="Z4390" s="158"/>
      <c r="AA4390" s="158"/>
      <c r="AB4390" s="158"/>
      <c r="AC4390" s="158"/>
      <c r="AD4390" s="158"/>
      <c r="AE4390" s="158"/>
      <c r="AF4390" s="158"/>
      <c r="AG4390" s="158"/>
      <c r="AH4390" s="158"/>
      <c r="AI4390" s="158"/>
      <c r="AJ4390" s="158"/>
      <c r="AK4390" s="158"/>
      <c r="AL4390" s="158"/>
      <c r="AM4390" s="158"/>
      <c r="AN4390" s="158"/>
      <c r="AO4390" s="158"/>
      <c r="AP4390" s="158"/>
      <c r="AQ4390" s="158"/>
      <c r="AR4390" s="158"/>
      <c r="AS4390" s="158"/>
      <c r="AT4390" s="158"/>
      <c r="AU4390" s="158"/>
      <c r="AV4390" s="158"/>
      <c r="AW4390" s="158"/>
      <c r="AX4390" s="158"/>
      <c r="AY4390" s="158"/>
      <c r="AZ4390" s="158"/>
      <c r="BA4390" s="158"/>
      <c r="BB4390" s="158"/>
      <c r="BC4390" s="158"/>
      <c r="BD4390" s="159"/>
      <c r="BE4390" s="158"/>
      <c r="BF4390" s="158"/>
      <c r="BG4390" s="158"/>
      <c r="BH4390" s="158"/>
      <c r="BI4390" s="159"/>
      <c r="BJ4390" s="158"/>
      <c r="BK4390" s="158"/>
      <c r="BL4390" s="158"/>
      <c r="BM4390" s="158"/>
      <c r="BN4390" s="158"/>
      <c r="BO4390" s="158"/>
      <c r="BP4390" s="158"/>
      <c r="BQ4390" s="158"/>
      <c r="BR4390" s="158"/>
      <c r="BS4390" s="158"/>
      <c r="BT4390" s="158"/>
      <c r="BU4390" s="158"/>
      <c r="BV4390" s="158"/>
      <c r="BW4390" s="158"/>
      <c r="BX4390" s="158"/>
      <c r="BY4390" s="158"/>
      <c r="BZ4390" s="158"/>
      <c r="CA4390" s="158"/>
      <c r="CB4390" s="158"/>
      <c r="CC4390" s="158"/>
      <c r="CD4390" s="158"/>
      <c r="CE4390" s="158"/>
      <c r="CF4390" s="158"/>
      <c r="CG4390" s="158"/>
      <c r="CH4390" s="158"/>
      <c r="CI4390" s="158"/>
      <c r="CJ4390" s="158"/>
      <c r="CK4390" s="158"/>
      <c r="CL4390" s="158"/>
      <c r="CM4390" s="158"/>
      <c r="CN4390" s="158"/>
      <c r="CO4390" s="158"/>
      <c r="CP4390" s="158"/>
      <c r="CQ4390" s="158"/>
      <c r="CR4390" s="158"/>
      <c r="CS4390" s="158"/>
      <c r="CT4390" s="158"/>
      <c r="CU4390" s="158"/>
      <c r="CV4390" s="158"/>
      <c r="CW4390" s="158"/>
      <c r="CX4390" s="158"/>
      <c r="CY4390" s="158"/>
      <c r="CZ4390" s="158"/>
      <c r="DA4390" s="158"/>
      <c r="DB4390" s="158"/>
      <c r="DC4390" s="158"/>
      <c r="DD4390" s="158"/>
      <c r="DE4390" s="158"/>
      <c r="DF4390" s="158"/>
      <c r="DG4390" s="158"/>
      <c r="DH4390" s="158"/>
      <c r="DI4390" s="158"/>
      <c r="DJ4390" s="158"/>
      <c r="DK4390" s="158"/>
      <c r="DL4390" s="158"/>
      <c r="DM4390" s="158"/>
      <c r="DN4390" s="158"/>
      <c r="DO4390" s="158"/>
      <c r="DP4390" s="158"/>
      <c r="DQ4390" s="158"/>
      <c r="DR4390" s="158"/>
      <c r="DS4390" s="160"/>
    </row>
    <row r="4391" spans="1:123" s="110" customFormat="1">
      <c r="A4391" s="184"/>
      <c r="B4391" s="180"/>
      <c r="D4391" s="192"/>
      <c r="E4391" s="157"/>
      <c r="F4391" s="158"/>
      <c r="G4391" s="158"/>
      <c r="H4391" s="158"/>
      <c r="I4391" s="158"/>
      <c r="J4391" s="158"/>
      <c r="K4391" s="158"/>
      <c r="L4391" s="158"/>
      <c r="M4391" s="158"/>
      <c r="N4391" s="158"/>
      <c r="O4391" s="158"/>
      <c r="P4391" s="158"/>
      <c r="Q4391" s="158"/>
      <c r="R4391" s="158"/>
      <c r="S4391" s="158"/>
      <c r="T4391" s="158"/>
      <c r="U4391" s="158"/>
      <c r="V4391" s="158"/>
      <c r="W4391" s="158"/>
      <c r="X4391" s="158"/>
      <c r="Y4391" s="158"/>
      <c r="Z4391" s="158"/>
      <c r="AA4391" s="158"/>
      <c r="AB4391" s="158"/>
      <c r="AC4391" s="158"/>
      <c r="AD4391" s="158"/>
      <c r="AE4391" s="158"/>
      <c r="AF4391" s="158"/>
      <c r="AG4391" s="158"/>
      <c r="AH4391" s="158"/>
      <c r="AI4391" s="158"/>
      <c r="AJ4391" s="158"/>
      <c r="AK4391" s="158"/>
      <c r="AL4391" s="158"/>
      <c r="AM4391" s="158"/>
      <c r="AN4391" s="158"/>
      <c r="AO4391" s="158"/>
      <c r="AP4391" s="158"/>
      <c r="AQ4391" s="158"/>
      <c r="AR4391" s="158"/>
      <c r="AS4391" s="158"/>
      <c r="AT4391" s="158"/>
      <c r="AU4391" s="158"/>
      <c r="AV4391" s="158"/>
      <c r="AW4391" s="158"/>
      <c r="AX4391" s="158"/>
      <c r="AY4391" s="158"/>
      <c r="AZ4391" s="158"/>
      <c r="BA4391" s="158"/>
      <c r="BB4391" s="158"/>
      <c r="BC4391" s="158"/>
      <c r="BD4391" s="159"/>
      <c r="BE4391" s="158"/>
      <c r="BF4391" s="158"/>
      <c r="BG4391" s="158"/>
      <c r="BH4391" s="158"/>
      <c r="BI4391" s="159"/>
      <c r="BJ4391" s="158"/>
      <c r="BK4391" s="158"/>
      <c r="BL4391" s="158"/>
      <c r="BM4391" s="158"/>
      <c r="BN4391" s="158"/>
      <c r="BO4391" s="158"/>
      <c r="BP4391" s="158"/>
      <c r="BQ4391" s="158"/>
      <c r="BR4391" s="158"/>
      <c r="BS4391" s="158"/>
      <c r="BT4391" s="158"/>
      <c r="BU4391" s="158"/>
      <c r="BV4391" s="158"/>
      <c r="BW4391" s="158"/>
      <c r="BX4391" s="158"/>
      <c r="BY4391" s="158"/>
      <c r="BZ4391" s="158"/>
      <c r="CA4391" s="158"/>
      <c r="CB4391" s="158"/>
      <c r="CC4391" s="158"/>
      <c r="CD4391" s="158"/>
      <c r="CE4391" s="158"/>
      <c r="CF4391" s="158"/>
      <c r="CG4391" s="158"/>
      <c r="CH4391" s="158"/>
      <c r="CI4391" s="158"/>
      <c r="CJ4391" s="158"/>
      <c r="CK4391" s="158"/>
      <c r="CL4391" s="158"/>
      <c r="CM4391" s="158"/>
      <c r="CN4391" s="158"/>
      <c r="CO4391" s="158"/>
      <c r="CP4391" s="158"/>
      <c r="CQ4391" s="158"/>
      <c r="CR4391" s="158"/>
      <c r="CS4391" s="158"/>
      <c r="CT4391" s="158"/>
      <c r="CU4391" s="158"/>
      <c r="CV4391" s="158"/>
      <c r="CW4391" s="158"/>
      <c r="CX4391" s="158"/>
      <c r="CY4391" s="158"/>
      <c r="CZ4391" s="158"/>
      <c r="DA4391" s="158"/>
      <c r="DB4391" s="158"/>
      <c r="DC4391" s="158"/>
      <c r="DD4391" s="158"/>
      <c r="DE4391" s="158"/>
      <c r="DF4391" s="158"/>
      <c r="DG4391" s="158"/>
      <c r="DH4391" s="158"/>
      <c r="DI4391" s="158"/>
      <c r="DJ4391" s="158"/>
      <c r="DK4391" s="158"/>
      <c r="DL4391" s="158"/>
      <c r="DM4391" s="158"/>
      <c r="DN4391" s="158"/>
      <c r="DO4391" s="158"/>
      <c r="DP4391" s="158"/>
      <c r="DQ4391" s="158"/>
      <c r="DR4391" s="158"/>
      <c r="DS4391" s="160"/>
    </row>
    <row r="4392" spans="1:123" s="110" customFormat="1">
      <c r="A4392" s="184"/>
      <c r="B4392" s="180"/>
      <c r="D4392" s="192"/>
      <c r="E4392" s="157"/>
      <c r="F4392" s="158"/>
      <c r="G4392" s="158"/>
      <c r="H4392" s="158"/>
      <c r="I4392" s="158"/>
      <c r="J4392" s="158"/>
      <c r="K4392" s="158"/>
      <c r="L4392" s="158"/>
      <c r="M4392" s="158"/>
      <c r="N4392" s="158"/>
      <c r="O4392" s="158"/>
      <c r="P4392" s="158"/>
      <c r="Q4392" s="158"/>
      <c r="R4392" s="158"/>
      <c r="S4392" s="158"/>
      <c r="T4392" s="158"/>
      <c r="U4392" s="158"/>
      <c r="V4392" s="158"/>
      <c r="W4392" s="158"/>
      <c r="X4392" s="158"/>
      <c r="Y4392" s="158"/>
      <c r="Z4392" s="158"/>
      <c r="AA4392" s="158"/>
      <c r="AB4392" s="158"/>
      <c r="AC4392" s="158"/>
      <c r="AD4392" s="158"/>
      <c r="AE4392" s="158"/>
      <c r="AF4392" s="158"/>
      <c r="AG4392" s="158"/>
      <c r="AH4392" s="158"/>
      <c r="AI4392" s="158"/>
      <c r="AJ4392" s="158"/>
      <c r="AK4392" s="158"/>
      <c r="AL4392" s="158"/>
      <c r="AM4392" s="158"/>
      <c r="AN4392" s="158"/>
      <c r="AO4392" s="158"/>
      <c r="AP4392" s="158"/>
      <c r="AQ4392" s="158"/>
      <c r="AR4392" s="158"/>
      <c r="AS4392" s="158"/>
      <c r="AT4392" s="158"/>
      <c r="AU4392" s="158"/>
      <c r="AV4392" s="158"/>
      <c r="AW4392" s="158"/>
      <c r="AX4392" s="158"/>
      <c r="AY4392" s="158"/>
      <c r="AZ4392" s="158"/>
      <c r="BA4392" s="158"/>
      <c r="BB4392" s="158"/>
      <c r="BC4392" s="158"/>
      <c r="BD4392" s="159"/>
      <c r="BE4392" s="158"/>
      <c r="BF4392" s="158"/>
      <c r="BG4392" s="158"/>
      <c r="BH4392" s="158"/>
      <c r="BI4392" s="159"/>
      <c r="BJ4392" s="158"/>
      <c r="BK4392" s="158"/>
      <c r="BL4392" s="158"/>
      <c r="BM4392" s="158"/>
      <c r="BN4392" s="158"/>
      <c r="BO4392" s="158"/>
      <c r="BP4392" s="158"/>
      <c r="BQ4392" s="158"/>
      <c r="BR4392" s="158"/>
      <c r="BS4392" s="158"/>
      <c r="BT4392" s="158"/>
      <c r="BU4392" s="158"/>
      <c r="BV4392" s="158"/>
      <c r="BW4392" s="158"/>
      <c r="BX4392" s="158"/>
      <c r="BY4392" s="158"/>
      <c r="BZ4392" s="158"/>
      <c r="CA4392" s="158"/>
      <c r="CB4392" s="158"/>
      <c r="CC4392" s="158"/>
      <c r="CD4392" s="158"/>
      <c r="CE4392" s="158"/>
      <c r="CF4392" s="158"/>
      <c r="CG4392" s="158"/>
      <c r="CH4392" s="158"/>
      <c r="CI4392" s="158"/>
      <c r="CJ4392" s="158"/>
      <c r="CK4392" s="158"/>
      <c r="CL4392" s="158"/>
      <c r="CM4392" s="158"/>
      <c r="CN4392" s="158"/>
      <c r="CO4392" s="158"/>
      <c r="CP4392" s="158"/>
      <c r="CQ4392" s="158"/>
      <c r="CR4392" s="158"/>
      <c r="CS4392" s="158"/>
      <c r="CT4392" s="158"/>
      <c r="CU4392" s="158"/>
      <c r="CV4392" s="158"/>
      <c r="CW4392" s="158"/>
      <c r="CX4392" s="158"/>
      <c r="CY4392" s="158"/>
      <c r="CZ4392" s="158"/>
      <c r="DA4392" s="158"/>
      <c r="DB4392" s="158"/>
      <c r="DC4392" s="158"/>
      <c r="DD4392" s="158"/>
      <c r="DE4392" s="158"/>
      <c r="DF4392" s="158"/>
      <c r="DG4392" s="158"/>
      <c r="DH4392" s="158"/>
      <c r="DI4392" s="158"/>
      <c r="DJ4392" s="158"/>
      <c r="DK4392" s="158"/>
      <c r="DL4392" s="158"/>
      <c r="DM4392" s="158"/>
      <c r="DN4392" s="158"/>
      <c r="DO4392" s="158"/>
      <c r="DP4392" s="158"/>
      <c r="DQ4392" s="158"/>
      <c r="DR4392" s="158"/>
      <c r="DS4392" s="160"/>
    </row>
    <row r="4393" spans="1:123" s="110" customFormat="1">
      <c r="A4393" s="184"/>
      <c r="B4393" s="180"/>
      <c r="D4393" s="192"/>
      <c r="E4393" s="157"/>
      <c r="F4393" s="158"/>
      <c r="G4393" s="158"/>
      <c r="H4393" s="158"/>
      <c r="I4393" s="158"/>
      <c r="J4393" s="158"/>
      <c r="K4393" s="158"/>
      <c r="L4393" s="158"/>
      <c r="M4393" s="158"/>
      <c r="N4393" s="158"/>
      <c r="O4393" s="158"/>
      <c r="P4393" s="158"/>
      <c r="Q4393" s="158"/>
      <c r="R4393" s="158"/>
      <c r="S4393" s="158"/>
      <c r="T4393" s="158"/>
      <c r="U4393" s="158"/>
      <c r="V4393" s="158"/>
      <c r="W4393" s="158"/>
      <c r="X4393" s="158"/>
      <c r="Y4393" s="158"/>
      <c r="Z4393" s="158"/>
      <c r="AA4393" s="158"/>
      <c r="AB4393" s="158"/>
      <c r="AC4393" s="158"/>
      <c r="AD4393" s="158"/>
      <c r="AE4393" s="158"/>
      <c r="AF4393" s="158"/>
      <c r="AG4393" s="158"/>
      <c r="AH4393" s="158"/>
      <c r="AI4393" s="158"/>
      <c r="AJ4393" s="158"/>
      <c r="AK4393" s="158"/>
      <c r="AL4393" s="158"/>
      <c r="AM4393" s="158"/>
      <c r="AN4393" s="158"/>
      <c r="AO4393" s="158"/>
      <c r="AP4393" s="158"/>
      <c r="AQ4393" s="158"/>
      <c r="AR4393" s="158"/>
      <c r="AS4393" s="158"/>
      <c r="AT4393" s="158"/>
      <c r="AU4393" s="158"/>
      <c r="AV4393" s="158"/>
      <c r="AW4393" s="158"/>
      <c r="AX4393" s="158"/>
      <c r="AY4393" s="158"/>
      <c r="AZ4393" s="158"/>
      <c r="BA4393" s="158"/>
      <c r="BB4393" s="158"/>
      <c r="BC4393" s="158"/>
      <c r="BD4393" s="159"/>
      <c r="BE4393" s="158"/>
      <c r="BF4393" s="158"/>
      <c r="BG4393" s="158"/>
      <c r="BH4393" s="158"/>
      <c r="BI4393" s="159"/>
      <c r="BJ4393" s="158"/>
      <c r="BK4393" s="158"/>
      <c r="BL4393" s="158"/>
      <c r="BM4393" s="158"/>
      <c r="BN4393" s="158"/>
      <c r="BO4393" s="158"/>
      <c r="BP4393" s="158"/>
      <c r="BQ4393" s="158"/>
      <c r="BR4393" s="158"/>
      <c r="BS4393" s="158"/>
      <c r="BT4393" s="158"/>
      <c r="BU4393" s="158"/>
      <c r="BV4393" s="158"/>
      <c r="BW4393" s="158"/>
      <c r="BX4393" s="158"/>
      <c r="BY4393" s="158"/>
      <c r="BZ4393" s="158"/>
      <c r="CA4393" s="158"/>
      <c r="CB4393" s="158"/>
      <c r="CC4393" s="158"/>
      <c r="CD4393" s="158"/>
      <c r="CE4393" s="158"/>
      <c r="CF4393" s="158"/>
      <c r="CG4393" s="158"/>
      <c r="CH4393" s="158"/>
      <c r="CI4393" s="158"/>
      <c r="CJ4393" s="158"/>
      <c r="CK4393" s="158"/>
      <c r="CL4393" s="158"/>
      <c r="CM4393" s="158"/>
      <c r="CN4393" s="158"/>
      <c r="CO4393" s="158"/>
      <c r="CP4393" s="158"/>
      <c r="CQ4393" s="158"/>
      <c r="CR4393" s="158"/>
      <c r="CS4393" s="158"/>
      <c r="CT4393" s="158"/>
      <c r="CU4393" s="158"/>
      <c r="CV4393" s="158"/>
      <c r="CW4393" s="158"/>
      <c r="CX4393" s="158"/>
      <c r="CY4393" s="158"/>
      <c r="CZ4393" s="158"/>
      <c r="DA4393" s="158"/>
      <c r="DB4393" s="158"/>
      <c r="DC4393" s="158"/>
      <c r="DD4393" s="158"/>
      <c r="DE4393" s="158"/>
      <c r="DF4393" s="158"/>
      <c r="DG4393" s="158"/>
      <c r="DH4393" s="158"/>
      <c r="DI4393" s="158"/>
      <c r="DJ4393" s="158"/>
      <c r="DK4393" s="158"/>
      <c r="DL4393" s="158"/>
      <c r="DM4393" s="158"/>
      <c r="DN4393" s="158"/>
      <c r="DO4393" s="158"/>
      <c r="DP4393" s="158"/>
      <c r="DQ4393" s="158"/>
      <c r="DR4393" s="158"/>
      <c r="DS4393" s="160"/>
    </row>
    <row r="4394" spans="1:123" s="110" customFormat="1">
      <c r="A4394" s="184"/>
      <c r="B4394" s="180"/>
      <c r="D4394" s="192"/>
      <c r="E4394" s="157"/>
      <c r="F4394" s="158"/>
      <c r="G4394" s="158"/>
      <c r="H4394" s="158"/>
      <c r="I4394" s="158"/>
      <c r="J4394" s="158"/>
      <c r="K4394" s="158"/>
      <c r="L4394" s="158"/>
      <c r="M4394" s="158"/>
      <c r="N4394" s="158"/>
      <c r="O4394" s="158"/>
      <c r="P4394" s="158"/>
      <c r="Q4394" s="158"/>
      <c r="R4394" s="158"/>
      <c r="S4394" s="158"/>
      <c r="T4394" s="158"/>
      <c r="U4394" s="158"/>
      <c r="V4394" s="158"/>
      <c r="W4394" s="158"/>
      <c r="X4394" s="158"/>
      <c r="Y4394" s="158"/>
      <c r="Z4394" s="158"/>
      <c r="AA4394" s="158"/>
      <c r="AB4394" s="158"/>
      <c r="AC4394" s="158"/>
      <c r="AD4394" s="158"/>
      <c r="AE4394" s="158"/>
      <c r="AF4394" s="158"/>
      <c r="AG4394" s="158"/>
      <c r="AH4394" s="158"/>
      <c r="AI4394" s="158"/>
      <c r="AJ4394" s="158"/>
      <c r="AK4394" s="158"/>
      <c r="AL4394" s="158"/>
      <c r="AM4394" s="158"/>
      <c r="AN4394" s="158"/>
      <c r="AO4394" s="158"/>
      <c r="AP4394" s="158"/>
      <c r="AQ4394" s="158"/>
      <c r="AR4394" s="158"/>
      <c r="AS4394" s="158"/>
      <c r="AT4394" s="158"/>
      <c r="AU4394" s="158"/>
      <c r="AV4394" s="158"/>
      <c r="AW4394" s="158"/>
      <c r="AX4394" s="158"/>
      <c r="AY4394" s="158"/>
      <c r="AZ4394" s="158"/>
      <c r="BA4394" s="158"/>
      <c r="BB4394" s="158"/>
      <c r="BC4394" s="158"/>
      <c r="BD4394" s="159"/>
      <c r="BE4394" s="158"/>
      <c r="BF4394" s="158"/>
      <c r="BG4394" s="158"/>
      <c r="BH4394" s="158"/>
      <c r="BI4394" s="159"/>
      <c r="BJ4394" s="158"/>
      <c r="BK4394" s="158"/>
      <c r="BL4394" s="158"/>
      <c r="BM4394" s="158"/>
      <c r="BN4394" s="158"/>
      <c r="BO4394" s="158"/>
      <c r="BP4394" s="158"/>
      <c r="BQ4394" s="158"/>
      <c r="BR4394" s="158"/>
      <c r="BS4394" s="158"/>
      <c r="BT4394" s="158"/>
      <c r="BU4394" s="158"/>
      <c r="BV4394" s="158"/>
      <c r="BW4394" s="158"/>
      <c r="BX4394" s="158"/>
      <c r="BY4394" s="158"/>
      <c r="BZ4394" s="158"/>
      <c r="CA4394" s="158"/>
      <c r="CB4394" s="158"/>
      <c r="CC4394" s="158"/>
      <c r="CD4394" s="158"/>
      <c r="CE4394" s="158"/>
      <c r="CF4394" s="158"/>
      <c r="CG4394" s="158"/>
      <c r="CH4394" s="158"/>
      <c r="CI4394" s="158"/>
      <c r="CJ4394" s="158"/>
      <c r="CK4394" s="158"/>
      <c r="CL4394" s="158"/>
      <c r="CM4394" s="158"/>
      <c r="CN4394" s="158"/>
      <c r="CO4394" s="158"/>
      <c r="CP4394" s="158"/>
      <c r="CQ4394" s="158"/>
      <c r="CR4394" s="158"/>
      <c r="CS4394" s="158"/>
      <c r="CT4394" s="158"/>
      <c r="CU4394" s="158"/>
      <c r="CV4394" s="158"/>
      <c r="CW4394" s="158"/>
      <c r="CX4394" s="158"/>
      <c r="CY4394" s="158"/>
      <c r="CZ4394" s="158"/>
      <c r="DA4394" s="158"/>
      <c r="DB4394" s="158"/>
      <c r="DC4394" s="158"/>
      <c r="DD4394" s="158"/>
      <c r="DE4394" s="158"/>
      <c r="DF4394" s="158"/>
      <c r="DG4394" s="158"/>
      <c r="DH4394" s="158"/>
      <c r="DI4394" s="158"/>
      <c r="DJ4394" s="158"/>
      <c r="DK4394" s="158"/>
      <c r="DL4394" s="158"/>
      <c r="DM4394" s="158"/>
      <c r="DN4394" s="158"/>
      <c r="DO4394" s="158"/>
      <c r="DP4394" s="158"/>
      <c r="DQ4394" s="158"/>
      <c r="DR4394" s="158"/>
      <c r="DS4394" s="160"/>
    </row>
    <row r="4395" spans="1:123" s="110" customFormat="1">
      <c r="A4395" s="184"/>
      <c r="B4395" s="180"/>
      <c r="D4395" s="192"/>
      <c r="E4395" s="157"/>
      <c r="F4395" s="158"/>
      <c r="G4395" s="158"/>
      <c r="H4395" s="158"/>
      <c r="I4395" s="158"/>
      <c r="J4395" s="158"/>
      <c r="K4395" s="158"/>
      <c r="L4395" s="158"/>
      <c r="M4395" s="158"/>
      <c r="N4395" s="158"/>
      <c r="O4395" s="158"/>
      <c r="P4395" s="158"/>
      <c r="Q4395" s="158"/>
      <c r="R4395" s="158"/>
      <c r="S4395" s="158"/>
      <c r="T4395" s="158"/>
      <c r="U4395" s="158"/>
      <c r="V4395" s="158"/>
      <c r="W4395" s="158"/>
      <c r="X4395" s="158"/>
      <c r="Y4395" s="158"/>
      <c r="Z4395" s="158"/>
      <c r="AA4395" s="158"/>
      <c r="AB4395" s="158"/>
      <c r="AC4395" s="158"/>
      <c r="AD4395" s="158"/>
      <c r="AE4395" s="158"/>
      <c r="AF4395" s="158"/>
      <c r="AG4395" s="158"/>
      <c r="AH4395" s="158"/>
      <c r="AI4395" s="158"/>
      <c r="AJ4395" s="158"/>
      <c r="AK4395" s="158"/>
      <c r="AL4395" s="158"/>
      <c r="AM4395" s="158"/>
      <c r="AN4395" s="158"/>
      <c r="AO4395" s="158"/>
      <c r="AP4395" s="158"/>
      <c r="AQ4395" s="158"/>
      <c r="AR4395" s="158"/>
      <c r="AS4395" s="158"/>
      <c r="AT4395" s="158"/>
      <c r="AU4395" s="158"/>
      <c r="AV4395" s="158"/>
      <c r="AW4395" s="158"/>
      <c r="AX4395" s="158"/>
      <c r="AY4395" s="158"/>
      <c r="AZ4395" s="158"/>
      <c r="BA4395" s="158"/>
      <c r="BB4395" s="158"/>
      <c r="BC4395" s="158"/>
      <c r="BD4395" s="159"/>
      <c r="BE4395" s="158"/>
      <c r="BF4395" s="158"/>
      <c r="BG4395" s="158"/>
      <c r="BH4395" s="158"/>
      <c r="BI4395" s="159"/>
      <c r="BJ4395" s="158"/>
      <c r="BK4395" s="158"/>
      <c r="BL4395" s="158"/>
      <c r="BM4395" s="158"/>
      <c r="BN4395" s="158"/>
      <c r="BO4395" s="158"/>
      <c r="BP4395" s="158"/>
      <c r="BQ4395" s="158"/>
      <c r="BR4395" s="158"/>
      <c r="BS4395" s="158"/>
      <c r="BT4395" s="158"/>
      <c r="BU4395" s="158"/>
      <c r="BV4395" s="158"/>
      <c r="BW4395" s="158"/>
      <c r="BX4395" s="158"/>
      <c r="BY4395" s="158"/>
      <c r="BZ4395" s="158"/>
      <c r="CA4395" s="158"/>
      <c r="CB4395" s="158"/>
      <c r="CC4395" s="158"/>
      <c r="CD4395" s="158"/>
      <c r="CE4395" s="158"/>
      <c r="CF4395" s="158"/>
      <c r="CG4395" s="158"/>
      <c r="CH4395" s="158"/>
      <c r="CI4395" s="158"/>
      <c r="CJ4395" s="158"/>
      <c r="CK4395" s="158"/>
      <c r="CL4395" s="158"/>
      <c r="CM4395" s="158"/>
      <c r="CN4395" s="158"/>
      <c r="CO4395" s="158"/>
      <c r="CP4395" s="158"/>
      <c r="CQ4395" s="158"/>
      <c r="CR4395" s="158"/>
      <c r="CS4395" s="158"/>
      <c r="CT4395" s="158"/>
      <c r="CU4395" s="158"/>
      <c r="CV4395" s="158"/>
      <c r="CW4395" s="158"/>
      <c r="CX4395" s="158"/>
      <c r="CY4395" s="158"/>
      <c r="CZ4395" s="158"/>
      <c r="DA4395" s="158"/>
      <c r="DB4395" s="158"/>
      <c r="DC4395" s="158"/>
      <c r="DD4395" s="158"/>
      <c r="DE4395" s="158"/>
      <c r="DF4395" s="158"/>
      <c r="DG4395" s="158"/>
      <c r="DH4395" s="158"/>
      <c r="DI4395" s="158"/>
      <c r="DJ4395" s="158"/>
      <c r="DK4395" s="158"/>
      <c r="DL4395" s="158"/>
      <c r="DM4395" s="158"/>
      <c r="DN4395" s="158"/>
      <c r="DO4395" s="158"/>
      <c r="DP4395" s="158"/>
      <c r="DQ4395" s="158"/>
      <c r="DR4395" s="158"/>
      <c r="DS4395" s="160"/>
    </row>
    <row r="4396" spans="1:123" s="110" customFormat="1">
      <c r="A4396" s="184"/>
      <c r="B4396" s="180"/>
      <c r="D4396" s="192"/>
      <c r="E4396" s="157"/>
      <c r="F4396" s="158"/>
      <c r="G4396" s="158"/>
      <c r="H4396" s="158"/>
      <c r="I4396" s="158"/>
      <c r="J4396" s="158"/>
      <c r="K4396" s="158"/>
      <c r="L4396" s="158"/>
      <c r="M4396" s="158"/>
      <c r="N4396" s="158"/>
      <c r="O4396" s="158"/>
      <c r="P4396" s="158"/>
      <c r="Q4396" s="158"/>
      <c r="R4396" s="158"/>
      <c r="S4396" s="158"/>
      <c r="T4396" s="158"/>
      <c r="U4396" s="158"/>
      <c r="V4396" s="158"/>
      <c r="W4396" s="158"/>
      <c r="X4396" s="158"/>
      <c r="Y4396" s="158"/>
      <c r="Z4396" s="158"/>
      <c r="AA4396" s="158"/>
      <c r="AB4396" s="158"/>
      <c r="AC4396" s="158"/>
      <c r="AD4396" s="158"/>
      <c r="AE4396" s="158"/>
      <c r="AF4396" s="158"/>
      <c r="AG4396" s="158"/>
      <c r="AH4396" s="158"/>
      <c r="AI4396" s="158"/>
      <c r="AJ4396" s="158"/>
      <c r="AK4396" s="158"/>
      <c r="AL4396" s="158"/>
      <c r="AM4396" s="158"/>
      <c r="AN4396" s="158"/>
      <c r="AO4396" s="158"/>
      <c r="AP4396" s="158"/>
      <c r="AQ4396" s="158"/>
      <c r="AR4396" s="158"/>
      <c r="AS4396" s="158"/>
      <c r="AT4396" s="158"/>
      <c r="AU4396" s="158"/>
      <c r="AV4396" s="158"/>
      <c r="AW4396" s="158"/>
      <c r="AX4396" s="158"/>
      <c r="AY4396" s="158"/>
      <c r="AZ4396" s="158"/>
      <c r="BA4396" s="158"/>
      <c r="BB4396" s="158"/>
      <c r="BC4396" s="158"/>
      <c r="BD4396" s="159"/>
      <c r="BE4396" s="158"/>
      <c r="BF4396" s="158"/>
      <c r="BG4396" s="158"/>
      <c r="BH4396" s="158"/>
      <c r="BI4396" s="159"/>
      <c r="BJ4396" s="158"/>
      <c r="BK4396" s="158"/>
      <c r="BL4396" s="158"/>
      <c r="BM4396" s="158"/>
      <c r="BN4396" s="158"/>
      <c r="BO4396" s="158"/>
      <c r="BP4396" s="158"/>
      <c r="BQ4396" s="158"/>
      <c r="BR4396" s="158"/>
      <c r="BS4396" s="158"/>
      <c r="BT4396" s="158"/>
      <c r="BU4396" s="158"/>
      <c r="BV4396" s="158"/>
      <c r="BW4396" s="158"/>
      <c r="BX4396" s="158"/>
      <c r="BY4396" s="158"/>
      <c r="BZ4396" s="158"/>
      <c r="CA4396" s="158"/>
      <c r="CB4396" s="158"/>
      <c r="CC4396" s="158"/>
      <c r="CD4396" s="158"/>
      <c r="CE4396" s="158"/>
      <c r="CF4396" s="158"/>
      <c r="CG4396" s="158"/>
      <c r="CH4396" s="158"/>
      <c r="CI4396" s="158"/>
      <c r="CJ4396" s="158"/>
      <c r="CK4396" s="158"/>
      <c r="CL4396" s="158"/>
      <c r="CM4396" s="158"/>
      <c r="CN4396" s="158"/>
      <c r="CO4396" s="158"/>
      <c r="CP4396" s="158"/>
      <c r="CQ4396" s="158"/>
      <c r="CR4396" s="158"/>
      <c r="CS4396" s="158"/>
      <c r="CT4396" s="158"/>
      <c r="CU4396" s="158"/>
      <c r="CV4396" s="158"/>
      <c r="CW4396" s="158"/>
      <c r="CX4396" s="158"/>
      <c r="CY4396" s="158"/>
      <c r="CZ4396" s="158"/>
      <c r="DA4396" s="158"/>
      <c r="DB4396" s="158"/>
      <c r="DC4396" s="158"/>
      <c r="DD4396" s="158"/>
      <c r="DE4396" s="158"/>
      <c r="DF4396" s="158"/>
      <c r="DG4396" s="158"/>
      <c r="DH4396" s="158"/>
      <c r="DI4396" s="158"/>
      <c r="DJ4396" s="158"/>
      <c r="DK4396" s="158"/>
      <c r="DL4396" s="158"/>
      <c r="DM4396" s="158"/>
      <c r="DN4396" s="158"/>
      <c r="DO4396" s="158"/>
      <c r="DP4396" s="158"/>
      <c r="DQ4396" s="158"/>
      <c r="DR4396" s="158"/>
      <c r="DS4396" s="160"/>
    </row>
    <row r="4397" spans="1:123" s="110" customFormat="1">
      <c r="A4397" s="184"/>
      <c r="B4397" s="180"/>
      <c r="D4397" s="192"/>
      <c r="E4397" s="157"/>
      <c r="F4397" s="158"/>
      <c r="G4397" s="158"/>
      <c r="H4397" s="158"/>
      <c r="I4397" s="158"/>
      <c r="J4397" s="158"/>
      <c r="K4397" s="158"/>
      <c r="L4397" s="158"/>
      <c r="M4397" s="158"/>
      <c r="N4397" s="158"/>
      <c r="O4397" s="158"/>
      <c r="P4397" s="158"/>
      <c r="Q4397" s="158"/>
      <c r="R4397" s="158"/>
      <c r="S4397" s="158"/>
      <c r="T4397" s="158"/>
      <c r="U4397" s="158"/>
      <c r="V4397" s="158"/>
      <c r="W4397" s="158"/>
      <c r="X4397" s="158"/>
      <c r="Y4397" s="158"/>
      <c r="Z4397" s="158"/>
      <c r="AA4397" s="158"/>
      <c r="AB4397" s="158"/>
      <c r="AC4397" s="158"/>
      <c r="AD4397" s="158"/>
      <c r="AE4397" s="158"/>
      <c r="AF4397" s="158"/>
      <c r="AG4397" s="158"/>
      <c r="AH4397" s="158"/>
      <c r="AI4397" s="158"/>
      <c r="AJ4397" s="158"/>
      <c r="AK4397" s="158"/>
      <c r="AL4397" s="158"/>
      <c r="AM4397" s="158"/>
      <c r="AN4397" s="158"/>
      <c r="AO4397" s="158"/>
      <c r="AP4397" s="158"/>
      <c r="AQ4397" s="158"/>
      <c r="AR4397" s="158"/>
      <c r="AS4397" s="158"/>
      <c r="AT4397" s="158"/>
      <c r="AU4397" s="158"/>
      <c r="AV4397" s="158"/>
      <c r="AW4397" s="158"/>
      <c r="AX4397" s="158"/>
      <c r="AY4397" s="158"/>
      <c r="AZ4397" s="158"/>
      <c r="BA4397" s="158"/>
      <c r="BB4397" s="158"/>
      <c r="BC4397" s="158"/>
      <c r="BD4397" s="159"/>
      <c r="BE4397" s="158"/>
      <c r="BF4397" s="158"/>
      <c r="BG4397" s="158"/>
      <c r="BH4397" s="158"/>
      <c r="BI4397" s="159"/>
      <c r="BJ4397" s="158"/>
      <c r="BK4397" s="158"/>
      <c r="BL4397" s="158"/>
      <c r="BM4397" s="158"/>
      <c r="BN4397" s="158"/>
      <c r="BO4397" s="158"/>
      <c r="BP4397" s="158"/>
      <c r="BQ4397" s="158"/>
      <c r="BR4397" s="158"/>
      <c r="BS4397" s="158"/>
      <c r="BT4397" s="158"/>
      <c r="BU4397" s="158"/>
      <c r="BV4397" s="158"/>
      <c r="BW4397" s="158"/>
      <c r="BX4397" s="158"/>
      <c r="BY4397" s="158"/>
      <c r="BZ4397" s="158"/>
      <c r="CA4397" s="158"/>
      <c r="CB4397" s="158"/>
      <c r="CC4397" s="158"/>
      <c r="CD4397" s="158"/>
      <c r="CE4397" s="158"/>
      <c r="CF4397" s="158"/>
      <c r="CG4397" s="158"/>
      <c r="CH4397" s="158"/>
      <c r="CI4397" s="158"/>
      <c r="CJ4397" s="158"/>
      <c r="CK4397" s="158"/>
      <c r="CL4397" s="158"/>
      <c r="CM4397" s="158"/>
      <c r="CN4397" s="158"/>
      <c r="CO4397" s="158"/>
      <c r="CP4397" s="158"/>
      <c r="CQ4397" s="158"/>
      <c r="CR4397" s="158"/>
      <c r="CS4397" s="158"/>
      <c r="CT4397" s="158"/>
      <c r="CU4397" s="158"/>
      <c r="CV4397" s="158"/>
      <c r="CW4397" s="158"/>
      <c r="CX4397" s="158"/>
      <c r="CY4397" s="158"/>
      <c r="CZ4397" s="158"/>
      <c r="DA4397" s="158"/>
      <c r="DB4397" s="158"/>
      <c r="DC4397" s="158"/>
      <c r="DD4397" s="158"/>
      <c r="DE4397" s="158"/>
      <c r="DF4397" s="158"/>
      <c r="DG4397" s="158"/>
      <c r="DH4397" s="158"/>
      <c r="DI4397" s="158"/>
      <c r="DJ4397" s="158"/>
      <c r="DK4397" s="158"/>
      <c r="DL4397" s="158"/>
      <c r="DM4397" s="158"/>
      <c r="DN4397" s="158"/>
      <c r="DO4397" s="158"/>
      <c r="DP4397" s="158"/>
      <c r="DQ4397" s="158"/>
      <c r="DR4397" s="158"/>
      <c r="DS4397" s="160"/>
    </row>
    <row r="4398" spans="1:123" s="110" customFormat="1">
      <c r="A4398" s="184"/>
      <c r="B4398" s="180"/>
      <c r="D4398" s="192"/>
      <c r="E4398" s="157"/>
      <c r="F4398" s="158"/>
      <c r="G4398" s="158"/>
      <c r="H4398" s="158"/>
      <c r="I4398" s="158"/>
      <c r="J4398" s="158"/>
      <c r="K4398" s="158"/>
      <c r="L4398" s="158"/>
      <c r="M4398" s="158"/>
      <c r="N4398" s="158"/>
      <c r="O4398" s="158"/>
      <c r="P4398" s="158"/>
      <c r="Q4398" s="158"/>
      <c r="R4398" s="158"/>
      <c r="S4398" s="158"/>
      <c r="T4398" s="158"/>
      <c r="U4398" s="158"/>
      <c r="V4398" s="158"/>
      <c r="W4398" s="158"/>
      <c r="X4398" s="158"/>
      <c r="Y4398" s="158"/>
      <c r="Z4398" s="158"/>
      <c r="AA4398" s="158"/>
      <c r="AB4398" s="158"/>
      <c r="AC4398" s="158"/>
      <c r="AD4398" s="158"/>
      <c r="AE4398" s="158"/>
      <c r="AF4398" s="158"/>
      <c r="AG4398" s="158"/>
      <c r="AH4398" s="158"/>
      <c r="AI4398" s="158"/>
      <c r="AJ4398" s="158"/>
      <c r="AK4398" s="158"/>
      <c r="AL4398" s="158"/>
      <c r="AM4398" s="158"/>
      <c r="AN4398" s="158"/>
      <c r="AO4398" s="158"/>
      <c r="AP4398" s="158"/>
      <c r="AQ4398" s="158"/>
      <c r="AR4398" s="158"/>
      <c r="AS4398" s="158"/>
      <c r="AT4398" s="158"/>
      <c r="AU4398" s="158"/>
      <c r="AV4398" s="158"/>
      <c r="AW4398" s="158"/>
      <c r="AX4398" s="158"/>
      <c r="AY4398" s="158"/>
      <c r="AZ4398" s="158"/>
      <c r="BA4398" s="158"/>
      <c r="BB4398" s="158"/>
      <c r="BC4398" s="158"/>
      <c r="BD4398" s="159"/>
      <c r="BE4398" s="158"/>
      <c r="BF4398" s="158"/>
      <c r="BG4398" s="158"/>
      <c r="BH4398" s="158"/>
      <c r="BI4398" s="159"/>
      <c r="BJ4398" s="158"/>
      <c r="BK4398" s="158"/>
      <c r="BL4398" s="158"/>
      <c r="BM4398" s="158"/>
      <c r="BN4398" s="158"/>
      <c r="BO4398" s="158"/>
      <c r="BP4398" s="158"/>
      <c r="BQ4398" s="158"/>
      <c r="BR4398" s="158"/>
      <c r="BS4398" s="158"/>
      <c r="BT4398" s="158"/>
      <c r="BU4398" s="158"/>
      <c r="BV4398" s="158"/>
      <c r="BW4398" s="158"/>
      <c r="BX4398" s="158"/>
      <c r="BY4398" s="158"/>
      <c r="BZ4398" s="158"/>
      <c r="CA4398" s="158"/>
      <c r="CB4398" s="158"/>
      <c r="CC4398" s="158"/>
      <c r="CD4398" s="158"/>
      <c r="CE4398" s="158"/>
      <c r="CF4398" s="158"/>
      <c r="CG4398" s="158"/>
      <c r="CH4398" s="158"/>
      <c r="CI4398" s="158"/>
      <c r="CJ4398" s="158"/>
      <c r="CK4398" s="158"/>
      <c r="CL4398" s="158"/>
      <c r="CM4398" s="158"/>
      <c r="CN4398" s="158"/>
      <c r="CO4398" s="158"/>
      <c r="CP4398" s="158"/>
      <c r="CQ4398" s="158"/>
      <c r="CR4398" s="158"/>
      <c r="CS4398" s="158"/>
      <c r="CT4398" s="158"/>
      <c r="CU4398" s="158"/>
      <c r="CV4398" s="158"/>
      <c r="CW4398" s="158"/>
      <c r="CX4398" s="158"/>
      <c r="CY4398" s="158"/>
      <c r="CZ4398" s="158"/>
      <c r="DA4398" s="158"/>
      <c r="DB4398" s="158"/>
      <c r="DC4398" s="158"/>
      <c r="DD4398" s="158"/>
      <c r="DE4398" s="158"/>
      <c r="DF4398" s="158"/>
      <c r="DG4398" s="158"/>
      <c r="DH4398" s="158"/>
      <c r="DI4398" s="158"/>
      <c r="DJ4398" s="158"/>
      <c r="DK4398" s="158"/>
      <c r="DL4398" s="158"/>
      <c r="DM4398" s="158"/>
      <c r="DN4398" s="158"/>
      <c r="DO4398" s="158"/>
      <c r="DP4398" s="158"/>
      <c r="DQ4398" s="158"/>
      <c r="DR4398" s="158"/>
      <c r="DS4398" s="160"/>
    </row>
    <row r="4399" spans="1:123" s="110" customFormat="1">
      <c r="A4399" s="184"/>
      <c r="B4399" s="180"/>
      <c r="D4399" s="192"/>
      <c r="E4399" s="157"/>
      <c r="F4399" s="158"/>
      <c r="G4399" s="158"/>
      <c r="H4399" s="158"/>
      <c r="I4399" s="158"/>
      <c r="J4399" s="158"/>
      <c r="K4399" s="158"/>
      <c r="L4399" s="158"/>
      <c r="M4399" s="158"/>
      <c r="N4399" s="158"/>
      <c r="O4399" s="158"/>
      <c r="P4399" s="158"/>
      <c r="Q4399" s="158"/>
      <c r="R4399" s="158"/>
      <c r="S4399" s="158"/>
      <c r="T4399" s="158"/>
      <c r="U4399" s="158"/>
      <c r="V4399" s="158"/>
      <c r="W4399" s="158"/>
      <c r="X4399" s="158"/>
      <c r="Y4399" s="158"/>
      <c r="Z4399" s="158"/>
      <c r="AA4399" s="158"/>
      <c r="AB4399" s="158"/>
      <c r="AC4399" s="158"/>
      <c r="AD4399" s="158"/>
      <c r="AE4399" s="158"/>
      <c r="AF4399" s="158"/>
      <c r="AG4399" s="158"/>
      <c r="AH4399" s="158"/>
      <c r="AI4399" s="158"/>
      <c r="AJ4399" s="158"/>
      <c r="AK4399" s="158"/>
      <c r="AL4399" s="158"/>
      <c r="AM4399" s="158"/>
      <c r="AN4399" s="158"/>
      <c r="AO4399" s="158"/>
      <c r="AP4399" s="158"/>
      <c r="AQ4399" s="158"/>
      <c r="AR4399" s="158"/>
      <c r="AS4399" s="158"/>
      <c r="AT4399" s="158"/>
      <c r="AU4399" s="158"/>
      <c r="AV4399" s="158"/>
      <c r="AW4399" s="158"/>
      <c r="AX4399" s="158"/>
      <c r="AY4399" s="158"/>
      <c r="AZ4399" s="158"/>
      <c r="BA4399" s="158"/>
      <c r="BB4399" s="158"/>
      <c r="BC4399" s="158"/>
      <c r="BD4399" s="159"/>
      <c r="BE4399" s="158"/>
      <c r="BF4399" s="158"/>
      <c r="BG4399" s="158"/>
      <c r="BH4399" s="158"/>
      <c r="BI4399" s="159"/>
      <c r="BJ4399" s="158"/>
      <c r="BK4399" s="158"/>
      <c r="BL4399" s="158"/>
      <c r="BM4399" s="158"/>
      <c r="BN4399" s="158"/>
      <c r="BO4399" s="158"/>
      <c r="BP4399" s="158"/>
      <c r="BQ4399" s="158"/>
      <c r="BR4399" s="158"/>
      <c r="BS4399" s="158"/>
      <c r="BT4399" s="158"/>
      <c r="BU4399" s="158"/>
      <c r="BV4399" s="158"/>
      <c r="BW4399" s="158"/>
      <c r="BX4399" s="158"/>
      <c r="BY4399" s="158"/>
      <c r="BZ4399" s="158"/>
      <c r="CA4399" s="158"/>
      <c r="CB4399" s="158"/>
      <c r="CC4399" s="158"/>
      <c r="CD4399" s="158"/>
      <c r="CE4399" s="158"/>
      <c r="CF4399" s="158"/>
      <c r="CG4399" s="158"/>
      <c r="CH4399" s="158"/>
      <c r="CI4399" s="158"/>
      <c r="CJ4399" s="158"/>
      <c r="CK4399" s="158"/>
      <c r="CL4399" s="158"/>
      <c r="CM4399" s="158"/>
      <c r="CN4399" s="158"/>
      <c r="CO4399" s="158"/>
      <c r="CP4399" s="158"/>
      <c r="CQ4399" s="158"/>
      <c r="CR4399" s="158"/>
      <c r="CS4399" s="158"/>
      <c r="CT4399" s="158"/>
      <c r="CU4399" s="158"/>
      <c r="CV4399" s="158"/>
      <c r="CW4399" s="158"/>
      <c r="CX4399" s="158"/>
      <c r="CY4399" s="158"/>
      <c r="CZ4399" s="158"/>
      <c r="DA4399" s="158"/>
      <c r="DB4399" s="158"/>
      <c r="DC4399" s="158"/>
      <c r="DD4399" s="158"/>
      <c r="DE4399" s="158"/>
      <c r="DF4399" s="158"/>
      <c r="DG4399" s="158"/>
      <c r="DH4399" s="158"/>
      <c r="DI4399" s="158"/>
      <c r="DJ4399" s="158"/>
      <c r="DK4399" s="158"/>
      <c r="DL4399" s="158"/>
      <c r="DM4399" s="158"/>
      <c r="DN4399" s="158"/>
      <c r="DO4399" s="158"/>
      <c r="DP4399" s="158"/>
      <c r="DQ4399" s="158"/>
      <c r="DR4399" s="158"/>
      <c r="DS4399" s="160"/>
    </row>
    <row r="4400" spans="1:123" s="110" customFormat="1">
      <c r="A4400" s="184"/>
      <c r="B4400" s="180"/>
      <c r="D4400" s="192"/>
      <c r="E4400" s="157"/>
      <c r="F4400" s="158"/>
      <c r="G4400" s="158"/>
      <c r="H4400" s="158"/>
      <c r="I4400" s="158"/>
      <c r="J4400" s="158"/>
      <c r="K4400" s="158"/>
      <c r="L4400" s="158"/>
      <c r="M4400" s="158"/>
      <c r="N4400" s="158"/>
      <c r="O4400" s="158"/>
      <c r="P4400" s="158"/>
      <c r="Q4400" s="158"/>
      <c r="R4400" s="158"/>
      <c r="S4400" s="158"/>
      <c r="T4400" s="158"/>
      <c r="U4400" s="158"/>
      <c r="V4400" s="158"/>
      <c r="W4400" s="158"/>
      <c r="X4400" s="158"/>
      <c r="Y4400" s="158"/>
      <c r="Z4400" s="158"/>
      <c r="AA4400" s="158"/>
      <c r="AB4400" s="158"/>
      <c r="AC4400" s="158"/>
      <c r="AD4400" s="158"/>
      <c r="AE4400" s="158"/>
      <c r="AF4400" s="158"/>
      <c r="AG4400" s="158"/>
      <c r="AH4400" s="158"/>
      <c r="AI4400" s="158"/>
      <c r="AJ4400" s="158"/>
      <c r="AK4400" s="158"/>
      <c r="AL4400" s="158"/>
      <c r="AM4400" s="158"/>
      <c r="AN4400" s="158"/>
      <c r="AO4400" s="158"/>
      <c r="AP4400" s="158"/>
      <c r="AQ4400" s="158"/>
      <c r="AR4400" s="158"/>
      <c r="AS4400" s="158"/>
      <c r="AT4400" s="158"/>
      <c r="AU4400" s="158"/>
      <c r="AV4400" s="158"/>
      <c r="AW4400" s="158"/>
      <c r="AX4400" s="158"/>
      <c r="AY4400" s="158"/>
      <c r="AZ4400" s="158"/>
      <c r="BA4400" s="158"/>
      <c r="BB4400" s="158"/>
      <c r="BC4400" s="158"/>
      <c r="BD4400" s="159"/>
      <c r="BE4400" s="158"/>
      <c r="BF4400" s="158"/>
      <c r="BG4400" s="158"/>
      <c r="BH4400" s="158"/>
      <c r="BI4400" s="159"/>
      <c r="BJ4400" s="158"/>
      <c r="BK4400" s="158"/>
      <c r="BL4400" s="158"/>
      <c r="BM4400" s="158"/>
      <c r="BN4400" s="158"/>
      <c r="BO4400" s="158"/>
      <c r="BP4400" s="158"/>
      <c r="BQ4400" s="158"/>
      <c r="BR4400" s="158"/>
      <c r="BS4400" s="158"/>
      <c r="BT4400" s="158"/>
      <c r="BU4400" s="158"/>
      <c r="BV4400" s="158"/>
      <c r="BW4400" s="158"/>
      <c r="BX4400" s="158"/>
      <c r="BY4400" s="158"/>
      <c r="BZ4400" s="158"/>
      <c r="CA4400" s="158"/>
      <c r="CB4400" s="158"/>
      <c r="CC4400" s="158"/>
      <c r="CD4400" s="158"/>
      <c r="CE4400" s="158"/>
      <c r="CF4400" s="158"/>
      <c r="CG4400" s="158"/>
      <c r="CH4400" s="158"/>
      <c r="CI4400" s="158"/>
      <c r="CJ4400" s="158"/>
      <c r="CK4400" s="158"/>
      <c r="CL4400" s="158"/>
      <c r="CM4400" s="158"/>
      <c r="CN4400" s="158"/>
      <c r="CO4400" s="158"/>
      <c r="CP4400" s="158"/>
      <c r="CQ4400" s="158"/>
      <c r="CR4400" s="158"/>
      <c r="CS4400" s="158"/>
      <c r="CT4400" s="158"/>
      <c r="CU4400" s="158"/>
      <c r="CV4400" s="158"/>
      <c r="CW4400" s="158"/>
      <c r="CX4400" s="158"/>
      <c r="CY4400" s="158"/>
      <c r="CZ4400" s="158"/>
      <c r="DA4400" s="158"/>
      <c r="DB4400" s="158"/>
      <c r="DC4400" s="158"/>
      <c r="DD4400" s="158"/>
      <c r="DE4400" s="158"/>
      <c r="DF4400" s="158"/>
      <c r="DG4400" s="158"/>
      <c r="DH4400" s="158"/>
      <c r="DI4400" s="158"/>
      <c r="DJ4400" s="158"/>
      <c r="DK4400" s="158"/>
      <c r="DL4400" s="158"/>
      <c r="DM4400" s="158"/>
      <c r="DN4400" s="158"/>
      <c r="DO4400" s="158"/>
      <c r="DP4400" s="158"/>
      <c r="DQ4400" s="158"/>
      <c r="DR4400" s="158"/>
      <c r="DS4400" s="160"/>
    </row>
    <row r="4401" spans="1:123" s="110" customFormat="1">
      <c r="A4401" s="184"/>
      <c r="B4401" s="180"/>
      <c r="D4401" s="192"/>
      <c r="E4401" s="157"/>
      <c r="F4401" s="158"/>
      <c r="G4401" s="158"/>
      <c r="H4401" s="158"/>
      <c r="I4401" s="158"/>
      <c r="J4401" s="158"/>
      <c r="K4401" s="158"/>
      <c r="L4401" s="158"/>
      <c r="M4401" s="158"/>
      <c r="N4401" s="158"/>
      <c r="O4401" s="158"/>
      <c r="P4401" s="158"/>
      <c r="Q4401" s="158"/>
      <c r="R4401" s="158"/>
      <c r="S4401" s="158"/>
      <c r="T4401" s="158"/>
      <c r="U4401" s="158"/>
      <c r="V4401" s="158"/>
      <c r="W4401" s="158"/>
      <c r="X4401" s="158"/>
      <c r="Y4401" s="158"/>
      <c r="Z4401" s="158"/>
      <c r="AA4401" s="158"/>
      <c r="AB4401" s="158"/>
      <c r="AC4401" s="158"/>
      <c r="AD4401" s="158"/>
      <c r="AE4401" s="158"/>
      <c r="AF4401" s="158"/>
      <c r="AG4401" s="158"/>
      <c r="AH4401" s="158"/>
      <c r="AI4401" s="158"/>
      <c r="AJ4401" s="158"/>
      <c r="AK4401" s="158"/>
      <c r="AL4401" s="158"/>
      <c r="AM4401" s="158"/>
      <c r="AN4401" s="158"/>
      <c r="AO4401" s="158"/>
      <c r="AP4401" s="158"/>
      <c r="AQ4401" s="158"/>
      <c r="AR4401" s="158"/>
      <c r="AS4401" s="158"/>
      <c r="AT4401" s="158"/>
      <c r="AU4401" s="158"/>
      <c r="AV4401" s="158"/>
      <c r="AW4401" s="158"/>
      <c r="AX4401" s="158"/>
      <c r="AY4401" s="158"/>
      <c r="AZ4401" s="158"/>
      <c r="BA4401" s="158"/>
      <c r="BB4401" s="158"/>
      <c r="BC4401" s="158"/>
      <c r="BD4401" s="159"/>
      <c r="BE4401" s="158"/>
      <c r="BF4401" s="158"/>
      <c r="BG4401" s="158"/>
      <c r="BH4401" s="158"/>
      <c r="BI4401" s="159"/>
      <c r="BJ4401" s="158"/>
      <c r="BK4401" s="158"/>
      <c r="BL4401" s="158"/>
      <c r="BM4401" s="158"/>
      <c r="BN4401" s="158"/>
      <c r="BO4401" s="158"/>
      <c r="BP4401" s="158"/>
      <c r="BQ4401" s="158"/>
      <c r="BR4401" s="158"/>
      <c r="BS4401" s="158"/>
      <c r="BT4401" s="158"/>
      <c r="BU4401" s="158"/>
      <c r="BV4401" s="158"/>
      <c r="BW4401" s="158"/>
      <c r="BX4401" s="158"/>
      <c r="BY4401" s="158"/>
      <c r="BZ4401" s="158"/>
      <c r="CA4401" s="158"/>
      <c r="CB4401" s="158"/>
      <c r="CC4401" s="158"/>
      <c r="CD4401" s="158"/>
      <c r="CE4401" s="158"/>
      <c r="CF4401" s="158"/>
      <c r="CG4401" s="158"/>
      <c r="CH4401" s="158"/>
      <c r="CI4401" s="158"/>
      <c r="CJ4401" s="158"/>
      <c r="CK4401" s="158"/>
      <c r="CL4401" s="158"/>
      <c r="CM4401" s="158"/>
      <c r="CN4401" s="158"/>
      <c r="CO4401" s="158"/>
      <c r="CP4401" s="158"/>
      <c r="CQ4401" s="158"/>
      <c r="CR4401" s="158"/>
      <c r="CS4401" s="158"/>
      <c r="CT4401" s="158"/>
      <c r="CU4401" s="158"/>
      <c r="CV4401" s="158"/>
      <c r="CW4401" s="158"/>
      <c r="CX4401" s="158"/>
      <c r="CY4401" s="158"/>
      <c r="CZ4401" s="158"/>
      <c r="DA4401" s="158"/>
      <c r="DB4401" s="158"/>
      <c r="DC4401" s="158"/>
      <c r="DD4401" s="158"/>
      <c r="DE4401" s="158"/>
      <c r="DF4401" s="158"/>
      <c r="DG4401" s="158"/>
      <c r="DH4401" s="158"/>
      <c r="DI4401" s="158"/>
      <c r="DJ4401" s="158"/>
      <c r="DK4401" s="158"/>
      <c r="DL4401" s="158"/>
      <c r="DM4401" s="158"/>
      <c r="DN4401" s="158"/>
      <c r="DO4401" s="158"/>
      <c r="DP4401" s="158"/>
      <c r="DQ4401" s="158"/>
      <c r="DR4401" s="158"/>
      <c r="DS4401" s="160"/>
    </row>
    <row r="4402" spans="1:123" s="110" customFormat="1">
      <c r="A4402" s="184"/>
      <c r="B4402" s="180"/>
      <c r="D4402" s="192"/>
      <c r="E4402" s="157"/>
      <c r="F4402" s="158"/>
      <c r="G4402" s="158"/>
      <c r="H4402" s="158"/>
      <c r="I4402" s="158"/>
      <c r="J4402" s="158"/>
      <c r="K4402" s="158"/>
      <c r="L4402" s="158"/>
      <c r="M4402" s="158"/>
      <c r="N4402" s="158"/>
      <c r="O4402" s="158"/>
      <c r="P4402" s="158"/>
      <c r="Q4402" s="158"/>
      <c r="R4402" s="158"/>
      <c r="S4402" s="158"/>
      <c r="T4402" s="158"/>
      <c r="U4402" s="158"/>
      <c r="V4402" s="158"/>
      <c r="W4402" s="158"/>
      <c r="X4402" s="158"/>
      <c r="Y4402" s="158"/>
      <c r="Z4402" s="158"/>
      <c r="AA4402" s="158"/>
      <c r="AB4402" s="158"/>
      <c r="AC4402" s="158"/>
      <c r="AD4402" s="158"/>
      <c r="AE4402" s="158"/>
      <c r="AF4402" s="158"/>
      <c r="AG4402" s="158"/>
      <c r="AH4402" s="158"/>
      <c r="AI4402" s="158"/>
      <c r="AJ4402" s="158"/>
      <c r="AK4402" s="158"/>
      <c r="AL4402" s="158"/>
      <c r="AM4402" s="158"/>
      <c r="AN4402" s="158"/>
      <c r="AO4402" s="158"/>
      <c r="AP4402" s="158"/>
      <c r="AQ4402" s="158"/>
      <c r="AR4402" s="158"/>
      <c r="AS4402" s="158"/>
      <c r="AT4402" s="158"/>
      <c r="AU4402" s="158"/>
      <c r="AV4402" s="158"/>
      <c r="AW4402" s="158"/>
      <c r="AX4402" s="158"/>
      <c r="AY4402" s="158"/>
      <c r="AZ4402" s="158"/>
      <c r="BA4402" s="158"/>
      <c r="BB4402" s="158"/>
      <c r="BC4402" s="158"/>
      <c r="BD4402" s="159"/>
      <c r="BE4402" s="158"/>
      <c r="BF4402" s="158"/>
      <c r="BG4402" s="158"/>
      <c r="BH4402" s="158"/>
      <c r="BI4402" s="159"/>
      <c r="BJ4402" s="158"/>
      <c r="BK4402" s="158"/>
      <c r="BL4402" s="158"/>
      <c r="BM4402" s="158"/>
      <c r="BN4402" s="158"/>
      <c r="BO4402" s="158"/>
      <c r="BP4402" s="158"/>
      <c r="BQ4402" s="158"/>
      <c r="BR4402" s="158"/>
      <c r="BS4402" s="158"/>
      <c r="BT4402" s="158"/>
      <c r="BU4402" s="158"/>
      <c r="BV4402" s="158"/>
      <c r="BW4402" s="158"/>
      <c r="BX4402" s="158"/>
      <c r="BY4402" s="158"/>
      <c r="BZ4402" s="158"/>
      <c r="CA4402" s="158"/>
      <c r="CB4402" s="158"/>
      <c r="CC4402" s="158"/>
      <c r="CD4402" s="158"/>
      <c r="CE4402" s="158"/>
      <c r="CF4402" s="158"/>
      <c r="CG4402" s="158"/>
      <c r="CH4402" s="158"/>
      <c r="CI4402" s="158"/>
      <c r="CJ4402" s="158"/>
      <c r="CK4402" s="158"/>
      <c r="CL4402" s="158"/>
      <c r="CM4402" s="158"/>
      <c r="CN4402" s="158"/>
      <c r="CO4402" s="158"/>
      <c r="CP4402" s="158"/>
      <c r="CQ4402" s="158"/>
      <c r="CR4402" s="158"/>
      <c r="CS4402" s="158"/>
      <c r="CT4402" s="158"/>
      <c r="CU4402" s="158"/>
      <c r="CV4402" s="158"/>
      <c r="CW4402" s="158"/>
      <c r="CX4402" s="158"/>
      <c r="CY4402" s="158"/>
      <c r="CZ4402" s="158"/>
      <c r="DA4402" s="158"/>
      <c r="DB4402" s="158"/>
      <c r="DC4402" s="158"/>
      <c r="DD4402" s="158"/>
      <c r="DE4402" s="158"/>
      <c r="DF4402" s="158"/>
      <c r="DG4402" s="158"/>
      <c r="DH4402" s="158"/>
      <c r="DI4402" s="158"/>
      <c r="DJ4402" s="158"/>
      <c r="DK4402" s="158"/>
      <c r="DL4402" s="158"/>
      <c r="DM4402" s="158"/>
      <c r="DN4402" s="158"/>
      <c r="DO4402" s="158"/>
      <c r="DP4402" s="158"/>
      <c r="DQ4402" s="158"/>
      <c r="DR4402" s="158"/>
      <c r="DS4402" s="160"/>
    </row>
    <row r="4403" spans="1:123" s="110" customFormat="1">
      <c r="A4403" s="184"/>
      <c r="B4403" s="180"/>
      <c r="D4403" s="192"/>
      <c r="E4403" s="157"/>
      <c r="F4403" s="158"/>
      <c r="G4403" s="158"/>
      <c r="H4403" s="158"/>
      <c r="I4403" s="158"/>
      <c r="J4403" s="158"/>
      <c r="K4403" s="158"/>
      <c r="L4403" s="158"/>
      <c r="M4403" s="158"/>
      <c r="N4403" s="158"/>
      <c r="O4403" s="158"/>
      <c r="P4403" s="158"/>
      <c r="Q4403" s="158"/>
      <c r="R4403" s="158"/>
      <c r="S4403" s="158"/>
      <c r="T4403" s="158"/>
      <c r="U4403" s="158"/>
      <c r="V4403" s="158"/>
      <c r="W4403" s="158"/>
      <c r="X4403" s="158"/>
      <c r="Y4403" s="158"/>
      <c r="Z4403" s="158"/>
      <c r="AA4403" s="158"/>
      <c r="AB4403" s="158"/>
      <c r="AC4403" s="158"/>
      <c r="AD4403" s="158"/>
      <c r="AE4403" s="158"/>
      <c r="AF4403" s="158"/>
      <c r="AG4403" s="158"/>
      <c r="AH4403" s="158"/>
      <c r="AI4403" s="158"/>
      <c r="AJ4403" s="158"/>
      <c r="AK4403" s="158"/>
      <c r="AL4403" s="158"/>
      <c r="AM4403" s="158"/>
      <c r="AN4403" s="158"/>
      <c r="AO4403" s="158"/>
      <c r="AP4403" s="158"/>
      <c r="AQ4403" s="158"/>
      <c r="AR4403" s="158"/>
      <c r="AS4403" s="158"/>
      <c r="AT4403" s="158"/>
      <c r="AU4403" s="158"/>
      <c r="AV4403" s="158"/>
      <c r="AW4403" s="158"/>
      <c r="AX4403" s="158"/>
      <c r="AY4403" s="158"/>
      <c r="AZ4403" s="158"/>
      <c r="BA4403" s="158"/>
      <c r="BB4403" s="158"/>
      <c r="BC4403" s="158"/>
      <c r="BD4403" s="159"/>
      <c r="BE4403" s="158"/>
      <c r="BF4403" s="158"/>
      <c r="BG4403" s="158"/>
      <c r="BH4403" s="158"/>
      <c r="BI4403" s="159"/>
      <c r="BJ4403" s="158"/>
      <c r="BK4403" s="158"/>
      <c r="BL4403" s="158"/>
      <c r="BM4403" s="158"/>
      <c r="BN4403" s="158"/>
      <c r="BO4403" s="158"/>
      <c r="BP4403" s="158"/>
      <c r="BQ4403" s="158"/>
      <c r="BR4403" s="158"/>
      <c r="BS4403" s="158"/>
      <c r="BT4403" s="158"/>
      <c r="BU4403" s="158"/>
      <c r="BV4403" s="158"/>
      <c r="BW4403" s="158"/>
      <c r="BX4403" s="158"/>
      <c r="BY4403" s="158"/>
      <c r="BZ4403" s="158"/>
      <c r="CA4403" s="158"/>
      <c r="CB4403" s="158"/>
      <c r="CC4403" s="158"/>
      <c r="CD4403" s="158"/>
      <c r="CE4403" s="158"/>
      <c r="CF4403" s="158"/>
      <c r="CG4403" s="158"/>
      <c r="CH4403" s="158"/>
      <c r="CI4403" s="158"/>
      <c r="CJ4403" s="158"/>
      <c r="CK4403" s="158"/>
      <c r="CL4403" s="158"/>
      <c r="CM4403" s="158"/>
      <c r="CN4403" s="158"/>
      <c r="CO4403" s="158"/>
      <c r="CP4403" s="158"/>
      <c r="CQ4403" s="158"/>
      <c r="CR4403" s="158"/>
      <c r="CS4403" s="158"/>
      <c r="CT4403" s="158"/>
      <c r="CU4403" s="158"/>
      <c r="CV4403" s="158"/>
      <c r="CW4403" s="158"/>
      <c r="CX4403" s="158"/>
      <c r="CY4403" s="158"/>
      <c r="CZ4403" s="158"/>
      <c r="DA4403" s="158"/>
      <c r="DB4403" s="158"/>
      <c r="DC4403" s="158"/>
      <c r="DD4403" s="158"/>
      <c r="DE4403" s="158"/>
      <c r="DF4403" s="158"/>
      <c r="DG4403" s="158"/>
      <c r="DH4403" s="158"/>
      <c r="DI4403" s="158"/>
      <c r="DJ4403" s="158"/>
      <c r="DK4403" s="158"/>
      <c r="DL4403" s="158"/>
      <c r="DM4403" s="158"/>
      <c r="DN4403" s="158"/>
      <c r="DO4403" s="158"/>
      <c r="DP4403" s="158"/>
      <c r="DQ4403" s="158"/>
      <c r="DR4403" s="158"/>
      <c r="DS4403" s="160"/>
    </row>
    <row r="4404" spans="1:123" s="110" customFormat="1">
      <c r="A4404" s="184"/>
      <c r="B4404" s="180"/>
      <c r="D4404" s="192"/>
      <c r="E4404" s="157"/>
      <c r="F4404" s="158"/>
      <c r="G4404" s="158"/>
      <c r="H4404" s="158"/>
      <c r="I4404" s="158"/>
      <c r="J4404" s="158"/>
      <c r="K4404" s="158"/>
      <c r="L4404" s="158"/>
      <c r="M4404" s="158"/>
      <c r="N4404" s="158"/>
      <c r="O4404" s="158"/>
      <c r="P4404" s="158"/>
      <c r="Q4404" s="158"/>
      <c r="R4404" s="158"/>
      <c r="S4404" s="158"/>
      <c r="T4404" s="158"/>
      <c r="U4404" s="158"/>
      <c r="V4404" s="158"/>
      <c r="W4404" s="158"/>
      <c r="X4404" s="158"/>
      <c r="Y4404" s="158"/>
      <c r="Z4404" s="158"/>
      <c r="AA4404" s="158"/>
      <c r="AB4404" s="158"/>
      <c r="AC4404" s="158"/>
      <c r="AD4404" s="158"/>
      <c r="AE4404" s="158"/>
      <c r="AF4404" s="158"/>
      <c r="AG4404" s="158"/>
      <c r="AH4404" s="158"/>
      <c r="AI4404" s="158"/>
      <c r="AJ4404" s="158"/>
      <c r="AK4404" s="158"/>
      <c r="AL4404" s="158"/>
      <c r="AM4404" s="158"/>
      <c r="AN4404" s="158"/>
      <c r="AO4404" s="158"/>
      <c r="AP4404" s="158"/>
      <c r="AQ4404" s="158"/>
      <c r="AR4404" s="158"/>
      <c r="AS4404" s="158"/>
      <c r="AT4404" s="158"/>
      <c r="AU4404" s="158"/>
      <c r="AV4404" s="158"/>
      <c r="AW4404" s="158"/>
      <c r="AX4404" s="158"/>
      <c r="AY4404" s="158"/>
      <c r="AZ4404" s="158"/>
      <c r="BA4404" s="158"/>
      <c r="BB4404" s="158"/>
      <c r="BC4404" s="158"/>
      <c r="BD4404" s="159"/>
      <c r="BE4404" s="158"/>
      <c r="BF4404" s="158"/>
      <c r="BG4404" s="158"/>
      <c r="BH4404" s="158"/>
      <c r="BI4404" s="159"/>
      <c r="BJ4404" s="158"/>
      <c r="BK4404" s="158"/>
      <c r="BL4404" s="158"/>
      <c r="BM4404" s="158"/>
      <c r="BN4404" s="158"/>
      <c r="BO4404" s="158"/>
      <c r="BP4404" s="158"/>
      <c r="BQ4404" s="158"/>
      <c r="BR4404" s="158"/>
      <c r="BS4404" s="158"/>
      <c r="BT4404" s="158"/>
      <c r="BU4404" s="158"/>
      <c r="BV4404" s="158"/>
      <c r="BW4404" s="158"/>
      <c r="BX4404" s="158"/>
      <c r="BY4404" s="158"/>
      <c r="BZ4404" s="158"/>
      <c r="CA4404" s="158"/>
      <c r="CB4404" s="158"/>
      <c r="CC4404" s="158"/>
      <c r="CD4404" s="158"/>
      <c r="CE4404" s="158"/>
      <c r="CF4404" s="158"/>
      <c r="CG4404" s="158"/>
      <c r="CH4404" s="158"/>
      <c r="CI4404" s="158"/>
      <c r="CJ4404" s="158"/>
      <c r="CK4404" s="158"/>
      <c r="CL4404" s="158"/>
      <c r="CM4404" s="158"/>
      <c r="CN4404" s="158"/>
      <c r="CO4404" s="158"/>
      <c r="CP4404" s="158"/>
      <c r="CQ4404" s="158"/>
      <c r="CR4404" s="158"/>
      <c r="CS4404" s="158"/>
      <c r="CT4404" s="158"/>
      <c r="CU4404" s="158"/>
      <c r="CV4404" s="158"/>
      <c r="CW4404" s="158"/>
      <c r="CX4404" s="158"/>
      <c r="CY4404" s="158"/>
      <c r="CZ4404" s="158"/>
      <c r="DA4404" s="158"/>
      <c r="DB4404" s="158"/>
      <c r="DC4404" s="158"/>
      <c r="DD4404" s="158"/>
      <c r="DE4404" s="158"/>
      <c r="DF4404" s="158"/>
      <c r="DG4404" s="158"/>
      <c r="DH4404" s="158"/>
      <c r="DI4404" s="158"/>
      <c r="DJ4404" s="158"/>
      <c r="DK4404" s="158"/>
      <c r="DL4404" s="158"/>
      <c r="DM4404" s="158"/>
      <c r="DN4404" s="158"/>
      <c r="DO4404" s="158"/>
      <c r="DP4404" s="158"/>
      <c r="DQ4404" s="158"/>
      <c r="DR4404" s="158"/>
      <c r="DS4404" s="160"/>
    </row>
    <row r="4405" spans="1:123" s="110" customFormat="1">
      <c r="A4405" s="184"/>
      <c r="B4405" s="180"/>
      <c r="D4405" s="192"/>
      <c r="E4405" s="157"/>
      <c r="F4405" s="158"/>
      <c r="G4405" s="158"/>
      <c r="H4405" s="158"/>
      <c r="I4405" s="158"/>
      <c r="J4405" s="158"/>
      <c r="K4405" s="158"/>
      <c r="L4405" s="158"/>
      <c r="M4405" s="158"/>
      <c r="N4405" s="158"/>
      <c r="O4405" s="158"/>
      <c r="P4405" s="158"/>
      <c r="Q4405" s="158"/>
      <c r="R4405" s="158"/>
      <c r="S4405" s="158"/>
      <c r="T4405" s="158"/>
      <c r="U4405" s="158"/>
      <c r="V4405" s="158"/>
      <c r="W4405" s="158"/>
      <c r="X4405" s="158"/>
      <c r="Y4405" s="158"/>
      <c r="Z4405" s="158"/>
      <c r="AA4405" s="158"/>
      <c r="AB4405" s="158"/>
      <c r="AC4405" s="158"/>
      <c r="AD4405" s="158"/>
      <c r="AE4405" s="158"/>
      <c r="AF4405" s="158"/>
      <c r="AG4405" s="158"/>
      <c r="AH4405" s="158"/>
      <c r="AI4405" s="158"/>
      <c r="AJ4405" s="158"/>
      <c r="AK4405" s="158"/>
      <c r="AL4405" s="158"/>
      <c r="AM4405" s="158"/>
      <c r="AN4405" s="158"/>
      <c r="AO4405" s="158"/>
      <c r="AP4405" s="158"/>
      <c r="AQ4405" s="158"/>
      <c r="AR4405" s="158"/>
      <c r="AS4405" s="158"/>
      <c r="AT4405" s="158"/>
      <c r="AU4405" s="158"/>
      <c r="AV4405" s="158"/>
      <c r="AW4405" s="158"/>
      <c r="AX4405" s="158"/>
      <c r="AY4405" s="158"/>
      <c r="AZ4405" s="158"/>
      <c r="BA4405" s="158"/>
      <c r="BB4405" s="158"/>
      <c r="BC4405" s="158"/>
      <c r="BD4405" s="159"/>
      <c r="BE4405" s="158"/>
      <c r="BF4405" s="158"/>
      <c r="BG4405" s="158"/>
      <c r="BH4405" s="158"/>
      <c r="BI4405" s="159"/>
      <c r="BJ4405" s="158"/>
      <c r="BK4405" s="158"/>
      <c r="BL4405" s="158"/>
      <c r="BM4405" s="158"/>
      <c r="BN4405" s="158"/>
      <c r="BO4405" s="158"/>
      <c r="BP4405" s="158"/>
      <c r="BQ4405" s="158"/>
      <c r="BR4405" s="158"/>
      <c r="BS4405" s="158"/>
      <c r="BT4405" s="158"/>
      <c r="BU4405" s="158"/>
      <c r="BV4405" s="158"/>
      <c r="BW4405" s="158"/>
      <c r="BX4405" s="158"/>
      <c r="BY4405" s="158"/>
      <c r="BZ4405" s="158"/>
      <c r="CA4405" s="158"/>
      <c r="CB4405" s="158"/>
      <c r="CC4405" s="158"/>
      <c r="CD4405" s="158"/>
      <c r="CE4405" s="158"/>
      <c r="CF4405" s="158"/>
      <c r="CG4405" s="158"/>
      <c r="CH4405" s="158"/>
      <c r="CI4405" s="158"/>
      <c r="CJ4405" s="158"/>
      <c r="CK4405" s="158"/>
      <c r="CL4405" s="158"/>
      <c r="CM4405" s="158"/>
      <c r="CN4405" s="158"/>
      <c r="CO4405" s="158"/>
      <c r="CP4405" s="158"/>
      <c r="CQ4405" s="158"/>
      <c r="CR4405" s="158"/>
      <c r="CS4405" s="158"/>
      <c r="CT4405" s="158"/>
      <c r="CU4405" s="158"/>
      <c r="CV4405" s="158"/>
      <c r="CW4405" s="158"/>
      <c r="CX4405" s="158"/>
      <c r="CY4405" s="158"/>
      <c r="CZ4405" s="158"/>
      <c r="DA4405" s="158"/>
      <c r="DB4405" s="158"/>
      <c r="DC4405" s="158"/>
      <c r="DD4405" s="158"/>
      <c r="DE4405" s="158"/>
      <c r="DF4405" s="158"/>
      <c r="DG4405" s="158"/>
      <c r="DH4405" s="158"/>
      <c r="DI4405" s="158"/>
      <c r="DJ4405" s="158"/>
      <c r="DK4405" s="158"/>
      <c r="DL4405" s="158"/>
      <c r="DM4405" s="158"/>
      <c r="DN4405" s="158"/>
      <c r="DO4405" s="158"/>
      <c r="DP4405" s="158"/>
      <c r="DQ4405" s="158"/>
      <c r="DR4405" s="158"/>
      <c r="DS4405" s="160"/>
    </row>
    <row r="4406" spans="1:123" s="110" customFormat="1">
      <c r="A4406" s="184"/>
      <c r="B4406" s="180"/>
      <c r="D4406" s="192"/>
      <c r="E4406" s="157"/>
      <c r="F4406" s="158"/>
      <c r="G4406" s="158"/>
      <c r="H4406" s="158"/>
      <c r="I4406" s="158"/>
      <c r="J4406" s="158"/>
      <c r="K4406" s="158"/>
      <c r="L4406" s="158"/>
      <c r="M4406" s="158"/>
      <c r="N4406" s="158"/>
      <c r="O4406" s="158"/>
      <c r="P4406" s="158"/>
      <c r="Q4406" s="158"/>
      <c r="R4406" s="158"/>
      <c r="S4406" s="158"/>
      <c r="T4406" s="158"/>
      <c r="U4406" s="158"/>
      <c r="V4406" s="158"/>
      <c r="W4406" s="158"/>
      <c r="X4406" s="158"/>
      <c r="Y4406" s="158"/>
      <c r="Z4406" s="158"/>
      <c r="AA4406" s="158"/>
      <c r="AB4406" s="158"/>
      <c r="AC4406" s="158"/>
      <c r="AD4406" s="158"/>
      <c r="AE4406" s="158"/>
      <c r="AF4406" s="158"/>
      <c r="AG4406" s="158"/>
      <c r="AH4406" s="158"/>
      <c r="AI4406" s="158"/>
      <c r="AJ4406" s="158"/>
      <c r="AK4406" s="158"/>
      <c r="AL4406" s="158"/>
      <c r="AM4406" s="158"/>
      <c r="AN4406" s="158"/>
      <c r="AO4406" s="158"/>
      <c r="AP4406" s="158"/>
      <c r="AQ4406" s="158"/>
      <c r="AR4406" s="158"/>
      <c r="AS4406" s="158"/>
      <c r="AT4406" s="158"/>
      <c r="AU4406" s="158"/>
      <c r="AV4406" s="158"/>
      <c r="AW4406" s="158"/>
      <c r="AX4406" s="158"/>
      <c r="AY4406" s="158"/>
      <c r="AZ4406" s="158"/>
      <c r="BA4406" s="158"/>
      <c r="BB4406" s="158"/>
      <c r="BC4406" s="158"/>
      <c r="BD4406" s="159"/>
      <c r="BE4406" s="158"/>
      <c r="BF4406" s="158"/>
      <c r="BG4406" s="158"/>
      <c r="BH4406" s="158"/>
      <c r="BI4406" s="159"/>
      <c r="BJ4406" s="158"/>
      <c r="BK4406" s="158"/>
      <c r="BL4406" s="158"/>
      <c r="BM4406" s="158"/>
      <c r="BN4406" s="158"/>
      <c r="BO4406" s="158"/>
      <c r="BP4406" s="158"/>
      <c r="BQ4406" s="158"/>
      <c r="BR4406" s="158"/>
      <c r="BS4406" s="158"/>
      <c r="BT4406" s="158"/>
      <c r="BU4406" s="158"/>
      <c r="BV4406" s="158"/>
      <c r="BW4406" s="158"/>
      <c r="BX4406" s="158"/>
      <c r="BY4406" s="158"/>
      <c r="BZ4406" s="158"/>
      <c r="CA4406" s="158"/>
      <c r="CB4406" s="158"/>
      <c r="CC4406" s="158"/>
      <c r="CD4406" s="158"/>
      <c r="CE4406" s="158"/>
      <c r="CF4406" s="158"/>
      <c r="CG4406" s="158"/>
      <c r="CH4406" s="158"/>
      <c r="CI4406" s="158"/>
      <c r="CJ4406" s="158"/>
      <c r="CK4406" s="158"/>
      <c r="CL4406" s="158"/>
      <c r="CM4406" s="158"/>
      <c r="CN4406" s="158"/>
      <c r="CO4406" s="158"/>
      <c r="CP4406" s="158"/>
      <c r="CQ4406" s="158"/>
      <c r="CR4406" s="158"/>
      <c r="CS4406" s="158"/>
      <c r="CT4406" s="158"/>
      <c r="CU4406" s="158"/>
      <c r="CV4406" s="158"/>
      <c r="CW4406" s="158"/>
      <c r="CX4406" s="158"/>
      <c r="CY4406" s="158"/>
      <c r="CZ4406" s="158"/>
      <c r="DA4406" s="158"/>
      <c r="DB4406" s="158"/>
      <c r="DC4406" s="158"/>
      <c r="DD4406" s="158"/>
      <c r="DE4406" s="158"/>
      <c r="DF4406" s="158"/>
      <c r="DG4406" s="158"/>
      <c r="DH4406" s="158"/>
      <c r="DI4406" s="158"/>
      <c r="DJ4406" s="158"/>
      <c r="DK4406" s="158"/>
      <c r="DL4406" s="158"/>
      <c r="DM4406" s="158"/>
      <c r="DN4406" s="158"/>
      <c r="DO4406" s="158"/>
      <c r="DP4406" s="158"/>
      <c r="DQ4406" s="158"/>
      <c r="DR4406" s="158"/>
      <c r="DS4406" s="160"/>
    </row>
    <row r="4407" spans="1:123" s="110" customFormat="1">
      <c r="A4407" s="184"/>
      <c r="B4407" s="180"/>
      <c r="D4407" s="192"/>
      <c r="E4407" s="157"/>
      <c r="F4407" s="158"/>
      <c r="G4407" s="158"/>
      <c r="H4407" s="158"/>
      <c r="I4407" s="158"/>
      <c r="J4407" s="158"/>
      <c r="K4407" s="158"/>
      <c r="L4407" s="158"/>
      <c r="M4407" s="158"/>
      <c r="N4407" s="158"/>
      <c r="O4407" s="158"/>
      <c r="P4407" s="158"/>
      <c r="Q4407" s="158"/>
      <c r="R4407" s="158"/>
      <c r="S4407" s="158"/>
      <c r="T4407" s="158"/>
      <c r="U4407" s="158"/>
      <c r="V4407" s="158"/>
      <c r="W4407" s="158"/>
      <c r="X4407" s="158"/>
      <c r="Y4407" s="158"/>
      <c r="Z4407" s="158"/>
      <c r="AA4407" s="158"/>
      <c r="AB4407" s="158"/>
      <c r="AC4407" s="158"/>
      <c r="AD4407" s="158"/>
      <c r="AE4407" s="158"/>
      <c r="AF4407" s="158"/>
      <c r="AG4407" s="158"/>
      <c r="AH4407" s="158"/>
      <c r="AI4407" s="158"/>
      <c r="AJ4407" s="158"/>
      <c r="AK4407" s="158"/>
      <c r="AL4407" s="158"/>
      <c r="AM4407" s="158"/>
      <c r="AN4407" s="158"/>
      <c r="AO4407" s="158"/>
      <c r="AP4407" s="158"/>
      <c r="AQ4407" s="158"/>
      <c r="AR4407" s="158"/>
      <c r="AS4407" s="158"/>
      <c r="AT4407" s="158"/>
      <c r="AU4407" s="158"/>
      <c r="AV4407" s="158"/>
      <c r="AW4407" s="158"/>
      <c r="AX4407" s="158"/>
      <c r="AY4407" s="158"/>
      <c r="AZ4407" s="158"/>
      <c r="BA4407" s="158"/>
      <c r="BB4407" s="158"/>
      <c r="BC4407" s="158"/>
      <c r="BD4407" s="159"/>
      <c r="BE4407" s="158"/>
      <c r="BF4407" s="158"/>
      <c r="BG4407" s="158"/>
      <c r="BH4407" s="158"/>
      <c r="BI4407" s="159"/>
      <c r="BJ4407" s="158"/>
      <c r="BK4407" s="158"/>
      <c r="BL4407" s="158"/>
      <c r="BM4407" s="158"/>
      <c r="BN4407" s="158"/>
      <c r="BO4407" s="158"/>
      <c r="BP4407" s="158"/>
      <c r="BQ4407" s="158"/>
      <c r="BR4407" s="158"/>
      <c r="BS4407" s="158"/>
      <c r="BT4407" s="158"/>
      <c r="BU4407" s="158"/>
      <c r="BV4407" s="158"/>
      <c r="BW4407" s="158"/>
      <c r="BX4407" s="158"/>
      <c r="BY4407" s="158"/>
      <c r="BZ4407" s="158"/>
      <c r="CA4407" s="158"/>
      <c r="CB4407" s="158"/>
      <c r="CC4407" s="158"/>
      <c r="CD4407" s="158"/>
      <c r="CE4407" s="158"/>
      <c r="CF4407" s="158"/>
      <c r="CG4407" s="158"/>
      <c r="CH4407" s="158"/>
      <c r="CI4407" s="158"/>
      <c r="CJ4407" s="158"/>
      <c r="CK4407" s="158"/>
      <c r="CL4407" s="158"/>
      <c r="CM4407" s="158"/>
      <c r="CN4407" s="158"/>
      <c r="CO4407" s="158"/>
      <c r="CP4407" s="158"/>
      <c r="CQ4407" s="158"/>
      <c r="CR4407" s="158"/>
      <c r="CS4407" s="158"/>
      <c r="CT4407" s="158"/>
      <c r="CU4407" s="158"/>
      <c r="CV4407" s="158"/>
      <c r="CW4407" s="158"/>
      <c r="CX4407" s="158"/>
      <c r="CY4407" s="158"/>
      <c r="CZ4407" s="158"/>
      <c r="DA4407" s="158"/>
      <c r="DB4407" s="158"/>
      <c r="DC4407" s="158"/>
      <c r="DD4407" s="158"/>
      <c r="DE4407" s="158"/>
      <c r="DF4407" s="158"/>
      <c r="DG4407" s="158"/>
      <c r="DH4407" s="158"/>
      <c r="DI4407" s="158"/>
      <c r="DJ4407" s="158"/>
      <c r="DK4407" s="158"/>
      <c r="DL4407" s="158"/>
      <c r="DM4407" s="158"/>
      <c r="DN4407" s="158"/>
      <c r="DO4407" s="158"/>
      <c r="DP4407" s="158"/>
      <c r="DQ4407" s="158"/>
      <c r="DR4407" s="158"/>
      <c r="DS4407" s="160"/>
    </row>
    <row r="4408" spans="1:123" s="110" customFormat="1">
      <c r="A4408" s="184"/>
      <c r="B4408" s="180"/>
      <c r="D4408" s="192"/>
      <c r="E4408" s="157"/>
      <c r="F4408" s="158"/>
      <c r="G4408" s="158"/>
      <c r="H4408" s="158"/>
      <c r="I4408" s="158"/>
      <c r="J4408" s="158"/>
      <c r="K4408" s="158"/>
      <c r="L4408" s="158"/>
      <c r="M4408" s="158"/>
      <c r="N4408" s="158"/>
      <c r="O4408" s="158"/>
      <c r="P4408" s="158"/>
      <c r="Q4408" s="158"/>
      <c r="R4408" s="158"/>
      <c r="S4408" s="158"/>
      <c r="T4408" s="158"/>
      <c r="U4408" s="158"/>
      <c r="V4408" s="158"/>
      <c r="W4408" s="158"/>
      <c r="X4408" s="158"/>
      <c r="Y4408" s="158"/>
      <c r="Z4408" s="158"/>
      <c r="AA4408" s="158"/>
      <c r="AB4408" s="158"/>
      <c r="AC4408" s="158"/>
      <c r="AD4408" s="158"/>
      <c r="AE4408" s="158"/>
      <c r="AF4408" s="158"/>
      <c r="AG4408" s="158"/>
      <c r="AH4408" s="158"/>
      <c r="AI4408" s="158"/>
      <c r="AJ4408" s="158"/>
      <c r="AK4408" s="158"/>
      <c r="AL4408" s="158"/>
      <c r="AM4408" s="158"/>
      <c r="AN4408" s="158"/>
      <c r="AO4408" s="158"/>
      <c r="AP4408" s="158"/>
      <c r="AQ4408" s="158"/>
      <c r="AR4408" s="158"/>
      <c r="AS4408" s="158"/>
      <c r="AT4408" s="158"/>
      <c r="AU4408" s="158"/>
      <c r="AV4408" s="158"/>
      <c r="AW4408" s="158"/>
      <c r="AX4408" s="158"/>
      <c r="AY4408" s="158"/>
      <c r="AZ4408" s="158"/>
      <c r="BA4408" s="158"/>
      <c r="BB4408" s="158"/>
      <c r="BC4408" s="158"/>
      <c r="BD4408" s="159"/>
      <c r="BE4408" s="158"/>
      <c r="BF4408" s="158"/>
      <c r="BG4408" s="158"/>
      <c r="BH4408" s="158"/>
      <c r="BI4408" s="159"/>
      <c r="BJ4408" s="158"/>
      <c r="BK4408" s="158"/>
      <c r="BL4408" s="158"/>
      <c r="BM4408" s="158"/>
      <c r="BN4408" s="158"/>
      <c r="BO4408" s="158"/>
      <c r="BP4408" s="158"/>
      <c r="BQ4408" s="158"/>
      <c r="BR4408" s="158"/>
      <c r="BS4408" s="158"/>
      <c r="BT4408" s="158"/>
      <c r="BU4408" s="158"/>
      <c r="BV4408" s="158"/>
      <c r="BW4408" s="158"/>
      <c r="BX4408" s="158"/>
      <c r="BY4408" s="158"/>
      <c r="BZ4408" s="158"/>
      <c r="CA4408" s="158"/>
      <c r="CB4408" s="158"/>
      <c r="CC4408" s="158"/>
      <c r="CD4408" s="158"/>
      <c r="CE4408" s="158"/>
      <c r="CF4408" s="158"/>
      <c r="CG4408" s="158"/>
      <c r="CH4408" s="158"/>
      <c r="CI4408" s="158"/>
      <c r="CJ4408" s="158"/>
      <c r="CK4408" s="158"/>
      <c r="CL4408" s="158"/>
      <c r="CM4408" s="158"/>
      <c r="CN4408" s="158"/>
      <c r="CO4408" s="158"/>
      <c r="CP4408" s="158"/>
      <c r="CQ4408" s="158"/>
      <c r="CR4408" s="158"/>
      <c r="CS4408" s="158"/>
      <c r="CT4408" s="158"/>
      <c r="CU4408" s="158"/>
      <c r="CV4408" s="158"/>
      <c r="CW4408" s="158"/>
      <c r="CX4408" s="158"/>
      <c r="CY4408" s="158"/>
      <c r="CZ4408" s="158"/>
      <c r="DA4408" s="158"/>
      <c r="DB4408" s="158"/>
      <c r="DC4408" s="158"/>
      <c r="DD4408" s="158"/>
      <c r="DE4408" s="158"/>
      <c r="DF4408" s="158"/>
      <c r="DG4408" s="158"/>
      <c r="DH4408" s="158"/>
      <c r="DI4408" s="158"/>
      <c r="DJ4408" s="158"/>
      <c r="DK4408" s="158"/>
      <c r="DL4408" s="158"/>
      <c r="DM4408" s="158"/>
      <c r="DN4408" s="158"/>
      <c r="DO4408" s="158"/>
      <c r="DP4408" s="158"/>
      <c r="DQ4408" s="158"/>
      <c r="DR4408" s="158"/>
      <c r="DS4408" s="160"/>
    </row>
    <row r="4409" spans="1:123" s="110" customFormat="1">
      <c r="A4409" s="184"/>
      <c r="B4409" s="180"/>
      <c r="D4409" s="192"/>
      <c r="E4409" s="157"/>
      <c r="F4409" s="158"/>
      <c r="G4409" s="158"/>
      <c r="H4409" s="158"/>
      <c r="I4409" s="158"/>
      <c r="J4409" s="158"/>
      <c r="K4409" s="158"/>
      <c r="L4409" s="158"/>
      <c r="M4409" s="158"/>
      <c r="N4409" s="158"/>
      <c r="O4409" s="158"/>
      <c r="P4409" s="158"/>
      <c r="Q4409" s="158"/>
      <c r="R4409" s="158"/>
      <c r="S4409" s="158"/>
      <c r="T4409" s="158"/>
      <c r="U4409" s="158"/>
      <c r="V4409" s="158"/>
      <c r="W4409" s="158"/>
      <c r="X4409" s="158"/>
      <c r="Y4409" s="158"/>
      <c r="Z4409" s="158"/>
      <c r="AA4409" s="158"/>
      <c r="AB4409" s="158"/>
      <c r="AC4409" s="158"/>
      <c r="AD4409" s="158"/>
      <c r="AE4409" s="158"/>
      <c r="AF4409" s="158"/>
      <c r="AG4409" s="158"/>
      <c r="AH4409" s="158"/>
      <c r="AI4409" s="158"/>
      <c r="AJ4409" s="158"/>
      <c r="AK4409" s="158"/>
      <c r="AL4409" s="158"/>
      <c r="AM4409" s="158"/>
      <c r="AN4409" s="158"/>
      <c r="AO4409" s="158"/>
      <c r="AP4409" s="158"/>
      <c r="AQ4409" s="158"/>
      <c r="AR4409" s="158"/>
      <c r="AS4409" s="158"/>
      <c r="AT4409" s="158"/>
      <c r="AU4409" s="158"/>
      <c r="AV4409" s="158"/>
      <c r="AW4409" s="158"/>
      <c r="AX4409" s="158"/>
      <c r="AY4409" s="158"/>
      <c r="AZ4409" s="158"/>
      <c r="BA4409" s="158"/>
      <c r="BB4409" s="158"/>
      <c r="BC4409" s="158"/>
      <c r="BD4409" s="159"/>
      <c r="BE4409" s="158"/>
      <c r="BF4409" s="158"/>
      <c r="BG4409" s="158"/>
      <c r="BH4409" s="158"/>
      <c r="BI4409" s="159"/>
      <c r="BJ4409" s="158"/>
      <c r="BK4409" s="158"/>
      <c r="BL4409" s="158"/>
      <c r="BM4409" s="158"/>
      <c r="BN4409" s="158"/>
      <c r="BO4409" s="158"/>
      <c r="BP4409" s="158"/>
      <c r="BQ4409" s="158"/>
      <c r="BR4409" s="158"/>
      <c r="BS4409" s="158"/>
      <c r="BT4409" s="158"/>
      <c r="BU4409" s="158"/>
      <c r="BV4409" s="158"/>
      <c r="BW4409" s="158"/>
      <c r="BX4409" s="158"/>
      <c r="BY4409" s="158"/>
      <c r="BZ4409" s="158"/>
      <c r="CA4409" s="158"/>
      <c r="CB4409" s="158"/>
      <c r="CC4409" s="158"/>
      <c r="CD4409" s="158"/>
      <c r="CE4409" s="158"/>
      <c r="CF4409" s="158"/>
      <c r="CG4409" s="158"/>
      <c r="CH4409" s="158"/>
      <c r="CI4409" s="158"/>
      <c r="CJ4409" s="158"/>
      <c r="CK4409" s="158"/>
      <c r="CL4409" s="158"/>
      <c r="CM4409" s="158"/>
      <c r="CN4409" s="158"/>
      <c r="CO4409" s="158"/>
      <c r="CP4409" s="158"/>
      <c r="CQ4409" s="158"/>
      <c r="CR4409" s="158"/>
      <c r="CS4409" s="158"/>
      <c r="CT4409" s="158"/>
      <c r="CU4409" s="158"/>
      <c r="CV4409" s="158"/>
      <c r="CW4409" s="158"/>
      <c r="CX4409" s="158"/>
      <c r="CY4409" s="158"/>
      <c r="CZ4409" s="158"/>
      <c r="DA4409" s="158"/>
      <c r="DB4409" s="158"/>
      <c r="DC4409" s="158"/>
      <c r="DD4409" s="158"/>
      <c r="DE4409" s="158"/>
      <c r="DF4409" s="158"/>
      <c r="DG4409" s="158"/>
      <c r="DH4409" s="158"/>
      <c r="DI4409" s="158"/>
      <c r="DJ4409" s="158"/>
      <c r="DK4409" s="158"/>
      <c r="DL4409" s="158"/>
      <c r="DM4409" s="158"/>
      <c r="DN4409" s="158"/>
      <c r="DO4409" s="158"/>
      <c r="DP4409" s="158"/>
      <c r="DQ4409" s="158"/>
      <c r="DR4409" s="158"/>
      <c r="DS4409" s="160"/>
    </row>
    <row r="4410" spans="1:123" s="110" customFormat="1">
      <c r="A4410" s="184"/>
      <c r="B4410" s="180"/>
      <c r="D4410" s="192"/>
      <c r="E4410" s="157"/>
      <c r="F4410" s="158"/>
      <c r="G4410" s="158"/>
      <c r="H4410" s="158"/>
      <c r="I4410" s="158"/>
      <c r="J4410" s="158"/>
      <c r="K4410" s="158"/>
      <c r="L4410" s="158"/>
      <c r="M4410" s="158"/>
      <c r="N4410" s="158"/>
      <c r="O4410" s="158"/>
      <c r="P4410" s="158"/>
      <c r="Q4410" s="158"/>
      <c r="R4410" s="158"/>
      <c r="S4410" s="158"/>
      <c r="T4410" s="158"/>
      <c r="U4410" s="158"/>
      <c r="V4410" s="158"/>
      <c r="W4410" s="158"/>
      <c r="X4410" s="158"/>
      <c r="Y4410" s="158"/>
      <c r="Z4410" s="158"/>
      <c r="AA4410" s="158"/>
      <c r="AB4410" s="158"/>
      <c r="AC4410" s="158"/>
      <c r="AD4410" s="158"/>
      <c r="AE4410" s="158"/>
      <c r="AF4410" s="158"/>
      <c r="AG4410" s="158"/>
      <c r="AH4410" s="158"/>
      <c r="AI4410" s="158"/>
      <c r="AJ4410" s="158"/>
      <c r="AK4410" s="158"/>
      <c r="AL4410" s="158"/>
      <c r="AM4410" s="158"/>
      <c r="AN4410" s="158"/>
      <c r="AO4410" s="158"/>
      <c r="AP4410" s="158"/>
      <c r="AQ4410" s="158"/>
      <c r="AR4410" s="158"/>
      <c r="AS4410" s="158"/>
      <c r="AT4410" s="158"/>
      <c r="AU4410" s="158"/>
      <c r="AV4410" s="158"/>
      <c r="AW4410" s="158"/>
      <c r="AX4410" s="158"/>
      <c r="AY4410" s="158"/>
      <c r="AZ4410" s="158"/>
      <c r="BA4410" s="158"/>
      <c r="BB4410" s="158"/>
      <c r="BC4410" s="158"/>
      <c r="BD4410" s="159"/>
      <c r="BE4410" s="158"/>
      <c r="BF4410" s="158"/>
      <c r="BG4410" s="158"/>
      <c r="BH4410" s="158"/>
      <c r="BI4410" s="159"/>
      <c r="BJ4410" s="158"/>
      <c r="BK4410" s="158"/>
      <c r="BL4410" s="158"/>
      <c r="BM4410" s="158"/>
      <c r="BN4410" s="158"/>
      <c r="BO4410" s="158"/>
      <c r="BP4410" s="158"/>
      <c r="BQ4410" s="158"/>
      <c r="BR4410" s="158"/>
      <c r="BS4410" s="158"/>
      <c r="BT4410" s="158"/>
      <c r="BU4410" s="158"/>
      <c r="BV4410" s="158"/>
      <c r="BW4410" s="158"/>
      <c r="BX4410" s="158"/>
      <c r="BY4410" s="158"/>
      <c r="BZ4410" s="158"/>
      <c r="CA4410" s="158"/>
      <c r="CB4410" s="158"/>
      <c r="CC4410" s="158"/>
      <c r="CD4410" s="158"/>
      <c r="CE4410" s="158"/>
      <c r="CF4410" s="158"/>
      <c r="CG4410" s="158"/>
      <c r="CH4410" s="158"/>
      <c r="CI4410" s="158"/>
      <c r="CJ4410" s="158"/>
      <c r="CK4410" s="158"/>
      <c r="CL4410" s="158"/>
      <c r="CM4410" s="158"/>
      <c r="CN4410" s="158"/>
      <c r="CO4410" s="158"/>
      <c r="CP4410" s="158"/>
      <c r="CQ4410" s="158"/>
      <c r="CR4410" s="158"/>
      <c r="CS4410" s="158"/>
      <c r="CT4410" s="158"/>
      <c r="CU4410" s="158"/>
      <c r="CV4410" s="158"/>
      <c r="CW4410" s="158"/>
      <c r="CX4410" s="158"/>
      <c r="CY4410" s="158"/>
      <c r="CZ4410" s="158"/>
      <c r="DA4410" s="158"/>
      <c r="DB4410" s="158"/>
      <c r="DC4410" s="158"/>
      <c r="DD4410" s="158"/>
      <c r="DE4410" s="158"/>
      <c r="DF4410" s="158"/>
      <c r="DG4410" s="158"/>
      <c r="DH4410" s="158"/>
      <c r="DI4410" s="158"/>
      <c r="DJ4410" s="158"/>
      <c r="DK4410" s="158"/>
      <c r="DL4410" s="158"/>
      <c r="DM4410" s="158"/>
      <c r="DN4410" s="158"/>
      <c r="DO4410" s="158"/>
      <c r="DP4410" s="158"/>
      <c r="DQ4410" s="158"/>
      <c r="DR4410" s="158"/>
      <c r="DS4410" s="160"/>
    </row>
    <row r="4411" spans="1:123" s="110" customFormat="1">
      <c r="A4411" s="184"/>
      <c r="B4411" s="180"/>
      <c r="D4411" s="192"/>
      <c r="E4411" s="157"/>
      <c r="F4411" s="158"/>
      <c r="G4411" s="158"/>
      <c r="H4411" s="158"/>
      <c r="I4411" s="158"/>
      <c r="J4411" s="158"/>
      <c r="K4411" s="158"/>
      <c r="L4411" s="158"/>
      <c r="M4411" s="158"/>
      <c r="N4411" s="158"/>
      <c r="O4411" s="158"/>
      <c r="P4411" s="158"/>
      <c r="Q4411" s="158"/>
      <c r="R4411" s="158"/>
      <c r="S4411" s="158"/>
      <c r="T4411" s="158"/>
      <c r="U4411" s="158"/>
      <c r="V4411" s="158"/>
      <c r="W4411" s="158"/>
      <c r="X4411" s="158"/>
      <c r="Y4411" s="158"/>
      <c r="Z4411" s="158"/>
      <c r="AA4411" s="158"/>
      <c r="AB4411" s="158"/>
      <c r="AC4411" s="158"/>
      <c r="AD4411" s="158"/>
      <c r="AE4411" s="158"/>
      <c r="AF4411" s="158"/>
      <c r="AG4411" s="158"/>
      <c r="AH4411" s="158"/>
      <c r="AI4411" s="158"/>
      <c r="AJ4411" s="158"/>
      <c r="AK4411" s="158"/>
      <c r="AL4411" s="158"/>
      <c r="AM4411" s="158"/>
      <c r="AN4411" s="158"/>
      <c r="AO4411" s="158"/>
      <c r="AP4411" s="158"/>
      <c r="AQ4411" s="158"/>
      <c r="AR4411" s="158"/>
      <c r="AS4411" s="158"/>
      <c r="AT4411" s="158"/>
      <c r="AU4411" s="158"/>
      <c r="AV4411" s="158"/>
      <c r="AW4411" s="158"/>
      <c r="AX4411" s="158"/>
      <c r="AY4411" s="158"/>
      <c r="AZ4411" s="158"/>
      <c r="BA4411" s="158"/>
      <c r="BB4411" s="158"/>
      <c r="BC4411" s="158"/>
      <c r="BD4411" s="159"/>
      <c r="BE4411" s="158"/>
      <c r="BF4411" s="158"/>
      <c r="BG4411" s="158"/>
      <c r="BH4411" s="158"/>
      <c r="BI4411" s="159"/>
      <c r="BJ4411" s="158"/>
      <c r="BK4411" s="158"/>
      <c r="BL4411" s="158"/>
      <c r="BM4411" s="158"/>
      <c r="BN4411" s="158"/>
      <c r="BO4411" s="158"/>
      <c r="BP4411" s="158"/>
      <c r="BQ4411" s="158"/>
      <c r="BR4411" s="158"/>
      <c r="BS4411" s="158"/>
      <c r="BT4411" s="158"/>
      <c r="BU4411" s="158"/>
      <c r="BV4411" s="158"/>
      <c r="BW4411" s="158"/>
      <c r="BX4411" s="158"/>
      <c r="BY4411" s="158"/>
      <c r="BZ4411" s="158"/>
      <c r="CA4411" s="158"/>
      <c r="CB4411" s="158"/>
      <c r="CC4411" s="158"/>
      <c r="CD4411" s="158"/>
      <c r="CE4411" s="158"/>
      <c r="CF4411" s="158"/>
      <c r="CG4411" s="158"/>
      <c r="CH4411" s="158"/>
      <c r="CI4411" s="158"/>
      <c r="CJ4411" s="158"/>
      <c r="CK4411" s="158"/>
      <c r="CL4411" s="158"/>
      <c r="CM4411" s="158"/>
      <c r="CN4411" s="158"/>
      <c r="CO4411" s="158"/>
      <c r="CP4411" s="158"/>
      <c r="CQ4411" s="158"/>
      <c r="CR4411" s="158"/>
      <c r="CS4411" s="158"/>
      <c r="CT4411" s="158"/>
      <c r="CU4411" s="158"/>
      <c r="CV4411" s="158"/>
      <c r="CW4411" s="158"/>
      <c r="CX4411" s="158"/>
      <c r="CY4411" s="158"/>
      <c r="CZ4411" s="158"/>
      <c r="DA4411" s="158"/>
      <c r="DB4411" s="158"/>
      <c r="DC4411" s="158"/>
      <c r="DD4411" s="158"/>
      <c r="DE4411" s="158"/>
      <c r="DF4411" s="158"/>
      <c r="DG4411" s="158"/>
      <c r="DH4411" s="158"/>
      <c r="DI4411" s="158"/>
      <c r="DJ4411" s="158"/>
      <c r="DK4411" s="158"/>
      <c r="DL4411" s="158"/>
      <c r="DM4411" s="158"/>
      <c r="DN4411" s="158"/>
      <c r="DO4411" s="158"/>
      <c r="DP4411" s="158"/>
      <c r="DQ4411" s="158"/>
      <c r="DR4411" s="158"/>
      <c r="DS4411" s="160"/>
    </row>
    <row r="4412" spans="1:123" s="110" customFormat="1">
      <c r="A4412" s="184"/>
      <c r="B4412" s="180"/>
      <c r="D4412" s="192"/>
      <c r="E4412" s="157"/>
      <c r="F4412" s="158"/>
      <c r="G4412" s="158"/>
      <c r="H4412" s="158"/>
      <c r="I4412" s="158"/>
      <c r="J4412" s="158"/>
      <c r="K4412" s="158"/>
      <c r="L4412" s="158"/>
      <c r="M4412" s="158"/>
      <c r="N4412" s="158"/>
      <c r="O4412" s="158"/>
      <c r="P4412" s="158"/>
      <c r="Q4412" s="158"/>
      <c r="R4412" s="158"/>
      <c r="S4412" s="158"/>
      <c r="T4412" s="158"/>
      <c r="U4412" s="158"/>
      <c r="V4412" s="158"/>
      <c r="W4412" s="158"/>
      <c r="X4412" s="158"/>
      <c r="Y4412" s="158"/>
      <c r="Z4412" s="158"/>
      <c r="AA4412" s="158"/>
      <c r="AB4412" s="158"/>
      <c r="AC4412" s="158"/>
      <c r="AD4412" s="158"/>
      <c r="AE4412" s="158"/>
      <c r="AF4412" s="158"/>
      <c r="AG4412" s="158"/>
      <c r="AH4412" s="158"/>
      <c r="AI4412" s="158"/>
      <c r="AJ4412" s="158"/>
      <c r="AK4412" s="158"/>
      <c r="AL4412" s="158"/>
      <c r="AM4412" s="158"/>
      <c r="AN4412" s="158"/>
      <c r="AO4412" s="158"/>
      <c r="AP4412" s="158"/>
      <c r="AQ4412" s="158"/>
      <c r="AR4412" s="158"/>
      <c r="AS4412" s="158"/>
      <c r="AT4412" s="158"/>
      <c r="AU4412" s="158"/>
      <c r="AV4412" s="158"/>
      <c r="AW4412" s="158"/>
      <c r="AX4412" s="158"/>
      <c r="AY4412" s="158"/>
      <c r="AZ4412" s="158"/>
      <c r="BA4412" s="158"/>
      <c r="BB4412" s="158"/>
      <c r="BC4412" s="158"/>
      <c r="BD4412" s="159"/>
      <c r="BE4412" s="158"/>
      <c r="BF4412" s="158"/>
      <c r="BG4412" s="158"/>
      <c r="BH4412" s="158"/>
      <c r="BI4412" s="159"/>
      <c r="BJ4412" s="158"/>
      <c r="BK4412" s="158"/>
      <c r="BL4412" s="158"/>
      <c r="BM4412" s="158"/>
      <c r="BN4412" s="158"/>
      <c r="BO4412" s="158"/>
      <c r="BP4412" s="158"/>
      <c r="BQ4412" s="158"/>
      <c r="BR4412" s="158"/>
      <c r="BS4412" s="158"/>
      <c r="BT4412" s="158"/>
      <c r="BU4412" s="158"/>
      <c r="BV4412" s="158"/>
      <c r="BW4412" s="158"/>
      <c r="BX4412" s="158"/>
      <c r="BY4412" s="158"/>
      <c r="BZ4412" s="158"/>
      <c r="CA4412" s="158"/>
      <c r="CB4412" s="158"/>
      <c r="CC4412" s="158"/>
      <c r="CD4412" s="158"/>
      <c r="CE4412" s="158"/>
      <c r="CF4412" s="158"/>
      <c r="CG4412" s="158"/>
      <c r="CH4412" s="158"/>
      <c r="CI4412" s="158"/>
      <c r="CJ4412" s="158"/>
      <c r="CK4412" s="158"/>
      <c r="CL4412" s="158"/>
      <c r="CM4412" s="158"/>
      <c r="CN4412" s="158"/>
      <c r="CO4412" s="158"/>
      <c r="CP4412" s="158"/>
      <c r="CQ4412" s="158"/>
      <c r="CR4412" s="158"/>
      <c r="CS4412" s="158"/>
      <c r="CT4412" s="158"/>
      <c r="CU4412" s="158"/>
      <c r="CV4412" s="158"/>
      <c r="CW4412" s="158"/>
      <c r="CX4412" s="158"/>
      <c r="CY4412" s="158"/>
      <c r="CZ4412" s="158"/>
      <c r="DA4412" s="158"/>
      <c r="DB4412" s="158"/>
      <c r="DC4412" s="158"/>
      <c r="DD4412" s="158"/>
      <c r="DE4412" s="158"/>
      <c r="DF4412" s="158"/>
      <c r="DG4412" s="158"/>
      <c r="DH4412" s="158"/>
      <c r="DI4412" s="158"/>
      <c r="DJ4412" s="158"/>
      <c r="DK4412" s="158"/>
      <c r="DL4412" s="158"/>
      <c r="DM4412" s="158"/>
      <c r="DN4412" s="158"/>
      <c r="DO4412" s="158"/>
      <c r="DP4412" s="158"/>
      <c r="DQ4412" s="158"/>
      <c r="DR4412" s="158"/>
      <c r="DS4412" s="160"/>
    </row>
    <row r="4413" spans="1:123" s="110" customFormat="1">
      <c r="A4413" s="184"/>
      <c r="B4413" s="180"/>
      <c r="D4413" s="192"/>
      <c r="E4413" s="157"/>
      <c r="F4413" s="158"/>
      <c r="G4413" s="158"/>
      <c r="H4413" s="158"/>
      <c r="I4413" s="158"/>
      <c r="J4413" s="158"/>
      <c r="K4413" s="158"/>
      <c r="L4413" s="158"/>
      <c r="M4413" s="158"/>
      <c r="N4413" s="158"/>
      <c r="O4413" s="158"/>
      <c r="P4413" s="158"/>
      <c r="Q4413" s="158"/>
      <c r="R4413" s="158"/>
      <c r="S4413" s="158"/>
      <c r="T4413" s="158"/>
      <c r="U4413" s="158"/>
      <c r="V4413" s="158"/>
      <c r="W4413" s="158"/>
      <c r="X4413" s="158"/>
      <c r="Y4413" s="158"/>
      <c r="Z4413" s="158"/>
      <c r="AA4413" s="158"/>
      <c r="AB4413" s="158"/>
      <c r="AC4413" s="158"/>
      <c r="AD4413" s="158"/>
      <c r="AE4413" s="158"/>
      <c r="AF4413" s="158"/>
      <c r="AG4413" s="158"/>
      <c r="AH4413" s="158"/>
      <c r="AI4413" s="158"/>
      <c r="AJ4413" s="158"/>
      <c r="AK4413" s="158"/>
      <c r="AL4413" s="158"/>
      <c r="AM4413" s="158"/>
      <c r="AN4413" s="158"/>
      <c r="AO4413" s="158"/>
      <c r="AP4413" s="158"/>
      <c r="AQ4413" s="158"/>
      <c r="AR4413" s="158"/>
      <c r="AS4413" s="158"/>
      <c r="AT4413" s="158"/>
      <c r="AU4413" s="158"/>
      <c r="AV4413" s="158"/>
      <c r="AW4413" s="158"/>
      <c r="AX4413" s="158"/>
      <c r="AY4413" s="158"/>
      <c r="AZ4413" s="158"/>
      <c r="BA4413" s="158"/>
      <c r="BB4413" s="158"/>
      <c r="BC4413" s="158"/>
      <c r="BD4413" s="159"/>
      <c r="BE4413" s="158"/>
      <c r="BF4413" s="158"/>
      <c r="BG4413" s="158"/>
      <c r="BH4413" s="158"/>
      <c r="BI4413" s="159"/>
      <c r="BJ4413" s="158"/>
      <c r="BK4413" s="158"/>
      <c r="BL4413" s="158"/>
      <c r="BM4413" s="158"/>
      <c r="BN4413" s="158"/>
      <c r="BO4413" s="158"/>
      <c r="BP4413" s="158"/>
      <c r="BQ4413" s="158"/>
      <c r="BR4413" s="158"/>
      <c r="BS4413" s="158"/>
      <c r="BT4413" s="158"/>
      <c r="BU4413" s="158"/>
      <c r="BV4413" s="158"/>
      <c r="BW4413" s="158"/>
      <c r="BX4413" s="158"/>
      <c r="BY4413" s="158"/>
      <c r="BZ4413" s="158"/>
      <c r="CA4413" s="158"/>
      <c r="CB4413" s="158"/>
      <c r="CC4413" s="158"/>
      <c r="CD4413" s="158"/>
      <c r="CE4413" s="158"/>
      <c r="CF4413" s="158"/>
      <c r="CG4413" s="158"/>
      <c r="CH4413" s="158"/>
      <c r="CI4413" s="158"/>
      <c r="CJ4413" s="158"/>
      <c r="CK4413" s="158"/>
      <c r="CL4413" s="158"/>
      <c r="CM4413" s="158"/>
      <c r="CN4413" s="158"/>
      <c r="CO4413" s="158"/>
      <c r="CP4413" s="158"/>
      <c r="CQ4413" s="158"/>
      <c r="CR4413" s="158"/>
      <c r="CS4413" s="158"/>
      <c r="CT4413" s="158"/>
      <c r="CU4413" s="158"/>
      <c r="CV4413" s="158"/>
      <c r="CW4413" s="158"/>
      <c r="CX4413" s="158"/>
      <c r="CY4413" s="158"/>
      <c r="CZ4413" s="158"/>
      <c r="DA4413" s="158"/>
      <c r="DB4413" s="158"/>
      <c r="DC4413" s="158"/>
      <c r="DD4413" s="158"/>
      <c r="DE4413" s="158"/>
      <c r="DF4413" s="158"/>
      <c r="DG4413" s="158"/>
      <c r="DH4413" s="158"/>
      <c r="DI4413" s="158"/>
      <c r="DJ4413" s="158"/>
      <c r="DK4413" s="158"/>
      <c r="DL4413" s="158"/>
      <c r="DM4413" s="158"/>
      <c r="DN4413" s="158"/>
      <c r="DO4413" s="158"/>
      <c r="DP4413" s="158"/>
      <c r="DQ4413" s="158"/>
      <c r="DR4413" s="158"/>
      <c r="DS4413" s="160"/>
    </row>
  </sheetData>
  <autoFilter ref="E1:HU2793" xr:uid="{95336014-0A78-4E12-8921-9321B822603A}"/>
  <sortState xmlns:xlrd2="http://schemas.microsoft.com/office/spreadsheetml/2017/richdata2" ref="E2351:HU2362">
    <sortCondition ref="E2351:E2362"/>
  </sortState>
  <phoneticPr fontId="7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C116-31A6-4CA4-ADD8-74620F8EBD22}">
  <dimension ref="A1:GT53"/>
  <sheetViews>
    <sheetView topLeftCell="A16" workbookViewId="0">
      <pane xSplit="1" ySplit="6" topLeftCell="B43" activePane="bottomRight" state="frozen"/>
      <selection pane="topRight" activeCell="B16" sqref="B16"/>
      <selection pane="bottomLeft" activeCell="A22" sqref="A22"/>
      <selection pane="bottomRight" activeCell="A21" sqref="A21"/>
    </sheetView>
  </sheetViews>
  <sheetFormatPr defaultRowHeight="14.4"/>
  <sheetData>
    <row r="1" spans="1:202">
      <c r="A1" t="s">
        <v>0</v>
      </c>
      <c r="B1">
        <v>1900</v>
      </c>
      <c r="C1">
        <v>1901</v>
      </c>
      <c r="D1">
        <v>1902</v>
      </c>
      <c r="E1">
        <v>1903</v>
      </c>
      <c r="F1">
        <v>1904</v>
      </c>
      <c r="G1">
        <v>1905</v>
      </c>
      <c r="H1">
        <v>1906</v>
      </c>
      <c r="I1">
        <v>1907</v>
      </c>
      <c r="J1">
        <v>1908</v>
      </c>
      <c r="K1">
        <v>1909</v>
      </c>
      <c r="L1">
        <v>1910</v>
      </c>
      <c r="M1">
        <v>1911</v>
      </c>
      <c r="N1">
        <v>1912</v>
      </c>
      <c r="O1">
        <v>1913</v>
      </c>
      <c r="P1">
        <v>1914</v>
      </c>
      <c r="Q1">
        <v>1915</v>
      </c>
      <c r="R1">
        <v>1916</v>
      </c>
      <c r="S1">
        <v>1917</v>
      </c>
      <c r="T1">
        <v>1918</v>
      </c>
      <c r="U1">
        <v>1919</v>
      </c>
      <c r="V1">
        <v>1920</v>
      </c>
      <c r="W1">
        <v>1921</v>
      </c>
      <c r="X1">
        <v>1922</v>
      </c>
      <c r="Y1">
        <v>1923</v>
      </c>
      <c r="Z1">
        <v>1924</v>
      </c>
      <c r="AA1">
        <v>1925</v>
      </c>
      <c r="AB1">
        <v>1926</v>
      </c>
      <c r="AC1">
        <v>1927</v>
      </c>
      <c r="AD1">
        <v>1928</v>
      </c>
      <c r="AE1">
        <v>1929</v>
      </c>
      <c r="AF1">
        <v>1930</v>
      </c>
      <c r="AG1">
        <v>1931</v>
      </c>
      <c r="AH1">
        <v>1932</v>
      </c>
      <c r="AI1">
        <v>1933</v>
      </c>
      <c r="AJ1">
        <v>1934</v>
      </c>
      <c r="AK1">
        <v>1935</v>
      </c>
      <c r="AL1">
        <v>1936</v>
      </c>
      <c r="AM1">
        <v>1937</v>
      </c>
      <c r="AN1">
        <v>1938</v>
      </c>
      <c r="AO1">
        <v>1939</v>
      </c>
      <c r="AP1">
        <v>1940</v>
      </c>
      <c r="AQ1">
        <v>1941</v>
      </c>
      <c r="AR1">
        <v>1942</v>
      </c>
      <c r="AS1">
        <v>1943</v>
      </c>
      <c r="AT1">
        <v>1944</v>
      </c>
      <c r="AU1">
        <v>1945</v>
      </c>
      <c r="AV1">
        <v>1946</v>
      </c>
      <c r="AW1">
        <v>1947</v>
      </c>
      <c r="AX1">
        <v>1948</v>
      </c>
      <c r="AY1">
        <v>1949</v>
      </c>
      <c r="AZ1">
        <v>1950</v>
      </c>
      <c r="BA1">
        <v>1951</v>
      </c>
      <c r="BB1">
        <v>1952</v>
      </c>
      <c r="BC1">
        <v>1953</v>
      </c>
      <c r="BD1">
        <v>1954</v>
      </c>
      <c r="BE1">
        <v>1955</v>
      </c>
      <c r="BF1">
        <v>1956</v>
      </c>
      <c r="BG1">
        <v>1957</v>
      </c>
      <c r="BH1">
        <v>1958</v>
      </c>
      <c r="BI1">
        <v>1959</v>
      </c>
      <c r="BJ1">
        <v>1960</v>
      </c>
      <c r="BK1">
        <v>1961</v>
      </c>
      <c r="BL1">
        <v>1962</v>
      </c>
      <c r="BM1">
        <v>1963</v>
      </c>
      <c r="BN1">
        <v>1964</v>
      </c>
      <c r="BO1">
        <v>1965</v>
      </c>
      <c r="BP1">
        <v>1966</v>
      </c>
      <c r="BQ1">
        <v>1967</v>
      </c>
      <c r="BR1">
        <v>1968</v>
      </c>
      <c r="BS1">
        <v>1969</v>
      </c>
      <c r="BT1">
        <v>1970</v>
      </c>
      <c r="BU1">
        <v>1971</v>
      </c>
      <c r="BV1">
        <v>1972</v>
      </c>
      <c r="BW1">
        <v>1973</v>
      </c>
      <c r="BX1">
        <v>1974</v>
      </c>
      <c r="BY1">
        <v>1975</v>
      </c>
      <c r="BZ1">
        <v>1976</v>
      </c>
      <c r="CA1">
        <v>1977</v>
      </c>
      <c r="CB1">
        <v>1978</v>
      </c>
      <c r="CC1">
        <v>1979</v>
      </c>
      <c r="CD1">
        <v>1980</v>
      </c>
      <c r="CE1">
        <v>1981</v>
      </c>
      <c r="CF1">
        <v>1982</v>
      </c>
      <c r="CG1">
        <v>1983</v>
      </c>
      <c r="CH1">
        <v>1984</v>
      </c>
      <c r="CI1">
        <v>1985</v>
      </c>
      <c r="CJ1">
        <v>1986</v>
      </c>
      <c r="CK1">
        <v>1987</v>
      </c>
      <c r="CL1">
        <v>1988</v>
      </c>
      <c r="CM1">
        <v>1989</v>
      </c>
      <c r="CN1">
        <v>1990</v>
      </c>
      <c r="CO1">
        <v>1991</v>
      </c>
      <c r="CP1">
        <v>1992</v>
      </c>
      <c r="CQ1">
        <v>1993</v>
      </c>
      <c r="CR1">
        <v>1994</v>
      </c>
      <c r="CS1">
        <v>1995</v>
      </c>
      <c r="CT1">
        <v>1996</v>
      </c>
      <c r="CU1">
        <v>1997</v>
      </c>
      <c r="CV1">
        <v>1998</v>
      </c>
      <c r="CW1">
        <v>1999</v>
      </c>
      <c r="CX1">
        <v>2000</v>
      </c>
      <c r="CY1">
        <v>2001</v>
      </c>
      <c r="CZ1">
        <v>2002</v>
      </c>
      <c r="DA1">
        <v>2003</v>
      </c>
      <c r="DB1">
        <v>2004</v>
      </c>
      <c r="DC1">
        <v>2005</v>
      </c>
      <c r="DD1">
        <v>2006</v>
      </c>
      <c r="DE1">
        <v>2007</v>
      </c>
      <c r="DF1">
        <v>2008</v>
      </c>
      <c r="DG1">
        <v>2009</v>
      </c>
      <c r="DH1">
        <v>2010</v>
      </c>
      <c r="DI1">
        <v>2011</v>
      </c>
      <c r="DJ1">
        <v>2012</v>
      </c>
      <c r="DK1">
        <v>2013</v>
      </c>
      <c r="DL1">
        <v>2014</v>
      </c>
      <c r="DM1">
        <v>2015</v>
      </c>
      <c r="DN1">
        <v>2016</v>
      </c>
      <c r="DO1">
        <v>2017</v>
      </c>
      <c r="DP1">
        <v>2018</v>
      </c>
      <c r="DQ1">
        <v>2019</v>
      </c>
      <c r="DR1">
        <v>2020</v>
      </c>
      <c r="DS1">
        <v>2021</v>
      </c>
      <c r="DT1">
        <v>2022</v>
      </c>
      <c r="DU1">
        <v>2023</v>
      </c>
      <c r="DV1">
        <v>2024</v>
      </c>
      <c r="DW1">
        <v>2025</v>
      </c>
      <c r="DX1">
        <v>2026</v>
      </c>
      <c r="DY1">
        <v>2027</v>
      </c>
      <c r="DZ1">
        <v>2028</v>
      </c>
      <c r="EA1">
        <v>2029</v>
      </c>
      <c r="EB1">
        <v>2030</v>
      </c>
      <c r="EC1">
        <v>2031</v>
      </c>
      <c r="ED1">
        <v>2032</v>
      </c>
      <c r="EE1">
        <v>2033</v>
      </c>
      <c r="EF1">
        <v>2034</v>
      </c>
      <c r="EG1">
        <v>2035</v>
      </c>
      <c r="EH1">
        <v>2036</v>
      </c>
      <c r="EI1">
        <v>2037</v>
      </c>
      <c r="EJ1">
        <v>2038</v>
      </c>
      <c r="EK1">
        <v>2039</v>
      </c>
      <c r="EL1">
        <v>2040</v>
      </c>
      <c r="EM1">
        <v>2041</v>
      </c>
      <c r="EN1">
        <v>2042</v>
      </c>
      <c r="EO1">
        <v>2043</v>
      </c>
      <c r="EP1">
        <v>2044</v>
      </c>
      <c r="EQ1">
        <v>2045</v>
      </c>
      <c r="ER1">
        <v>2046</v>
      </c>
      <c r="ES1">
        <v>2047</v>
      </c>
      <c r="ET1">
        <v>2048</v>
      </c>
      <c r="EU1">
        <v>2049</v>
      </c>
      <c r="EV1">
        <v>2050</v>
      </c>
      <c r="EW1">
        <v>2051</v>
      </c>
      <c r="EX1">
        <v>2052</v>
      </c>
      <c r="EY1">
        <v>2053</v>
      </c>
      <c r="EZ1">
        <v>2054</v>
      </c>
      <c r="FA1">
        <v>2055</v>
      </c>
      <c r="FB1">
        <v>2056</v>
      </c>
      <c r="FC1">
        <v>2057</v>
      </c>
      <c r="FD1">
        <v>2058</v>
      </c>
      <c r="FE1">
        <v>2059</v>
      </c>
      <c r="FF1">
        <v>2060</v>
      </c>
      <c r="FG1">
        <v>2061</v>
      </c>
      <c r="FH1">
        <v>2062</v>
      </c>
      <c r="FI1">
        <v>2063</v>
      </c>
      <c r="FJ1">
        <v>2064</v>
      </c>
      <c r="FK1">
        <v>2065</v>
      </c>
      <c r="FL1">
        <v>2066</v>
      </c>
      <c r="FM1">
        <v>2067</v>
      </c>
      <c r="FN1">
        <v>2068</v>
      </c>
      <c r="FO1">
        <v>2069</v>
      </c>
      <c r="FP1">
        <v>2070</v>
      </c>
      <c r="FQ1">
        <v>2071</v>
      </c>
      <c r="FR1">
        <v>2072</v>
      </c>
      <c r="FS1">
        <v>2073</v>
      </c>
      <c r="FT1">
        <v>2074</v>
      </c>
      <c r="FU1">
        <v>2075</v>
      </c>
      <c r="FV1">
        <v>2076</v>
      </c>
      <c r="FW1">
        <v>2077</v>
      </c>
      <c r="FX1">
        <v>2078</v>
      </c>
      <c r="FY1">
        <v>2079</v>
      </c>
      <c r="FZ1">
        <v>2080</v>
      </c>
      <c r="GA1">
        <v>2081</v>
      </c>
      <c r="GB1">
        <v>2082</v>
      </c>
      <c r="GC1">
        <v>2083</v>
      </c>
      <c r="GD1">
        <v>2084</v>
      </c>
      <c r="GE1">
        <v>2085</v>
      </c>
      <c r="GF1">
        <v>2086</v>
      </c>
      <c r="GG1">
        <v>2087</v>
      </c>
      <c r="GH1">
        <v>2088</v>
      </c>
      <c r="GI1">
        <v>2089</v>
      </c>
      <c r="GJ1">
        <v>2090</v>
      </c>
      <c r="GK1">
        <v>2091</v>
      </c>
      <c r="GL1">
        <v>2092</v>
      </c>
      <c r="GM1">
        <v>2093</v>
      </c>
      <c r="GN1">
        <v>2094</v>
      </c>
      <c r="GO1">
        <v>2095</v>
      </c>
      <c r="GP1">
        <v>2096</v>
      </c>
      <c r="GQ1">
        <v>2097</v>
      </c>
      <c r="GR1">
        <v>2098</v>
      </c>
      <c r="GS1">
        <v>2099</v>
      </c>
      <c r="GT1">
        <v>2100</v>
      </c>
    </row>
    <row r="2" spans="1:202">
      <c r="A2" t="s">
        <v>2982</v>
      </c>
      <c r="CN2">
        <v>593998.63955005829</v>
      </c>
      <c r="CO2">
        <v>572512.06219099334</v>
      </c>
      <c r="CP2">
        <v>575637.87510212138</v>
      </c>
      <c r="CQ2">
        <v>554620.81990339956</v>
      </c>
      <c r="CR2">
        <v>539744.0423666758</v>
      </c>
      <c r="CS2">
        <v>533234.2803970786</v>
      </c>
      <c r="CT2">
        <v>556748.16144009843</v>
      </c>
      <c r="CU2">
        <v>548899.01959316153</v>
      </c>
      <c r="CV2">
        <v>563185.64169812237</v>
      </c>
      <c r="CW2">
        <v>525943.00194689422</v>
      </c>
      <c r="CX2">
        <v>544606.40678822855</v>
      </c>
      <c r="CY2">
        <v>626824.46683821746</v>
      </c>
      <c r="CZ2">
        <v>656087.29496930214</v>
      </c>
      <c r="DA2">
        <v>642472.86623661092</v>
      </c>
      <c r="DB2">
        <v>681276.3269564783</v>
      </c>
      <c r="DC2">
        <v>665354.98372585769</v>
      </c>
      <c r="DD2">
        <v>666749.59618689201</v>
      </c>
      <c r="DE2">
        <v>683966.49808421219</v>
      </c>
      <c r="DF2">
        <v>729831.12882263062</v>
      </c>
      <c r="DG2">
        <v>692158.93648651289</v>
      </c>
      <c r="DH2">
        <v>713752.14880617685</v>
      </c>
      <c r="DI2">
        <v>684705.63975025271</v>
      </c>
      <c r="DJ2">
        <v>682533.97306643322</v>
      </c>
      <c r="DK2">
        <v>695980.9516761055</v>
      </c>
      <c r="DL2">
        <v>712060.35823346791</v>
      </c>
      <c r="DM2">
        <v>682108.82500057702</v>
      </c>
      <c r="DN2">
        <v>703748.29193781689</v>
      </c>
      <c r="DO2">
        <v>697752.62916182831</v>
      </c>
      <c r="DP2">
        <v>705394.00603918883</v>
      </c>
      <c r="DQ2">
        <v>743254.13522688125</v>
      </c>
      <c r="DR2">
        <v>746972.21829514846</v>
      </c>
      <c r="DS2">
        <v>765277.25495407428</v>
      </c>
      <c r="DT2">
        <v>725972.33905931143</v>
      </c>
    </row>
    <row r="3" spans="1:202">
      <c r="A3" t="s">
        <v>2983</v>
      </c>
      <c r="CN3">
        <v>262635.84855188575</v>
      </c>
      <c r="CO3">
        <v>262191.95318486053</v>
      </c>
      <c r="CP3">
        <v>262498.02336807142</v>
      </c>
      <c r="CQ3">
        <v>273739.08847957244</v>
      </c>
      <c r="CR3">
        <v>295307.223822436</v>
      </c>
      <c r="CS3">
        <v>287768.51669772965</v>
      </c>
      <c r="CT3">
        <v>280473.35265108227</v>
      </c>
      <c r="CU3">
        <v>269699.60045613628</v>
      </c>
      <c r="CV3">
        <v>263830.58350991161</v>
      </c>
      <c r="CW3">
        <v>262885.12042922887</v>
      </c>
      <c r="CX3">
        <v>255908.76318648303</v>
      </c>
      <c r="CY3">
        <v>282100.24066097208</v>
      </c>
      <c r="CZ3">
        <v>278763.77615801641</v>
      </c>
      <c r="DA3">
        <v>286337.69380268949</v>
      </c>
      <c r="DB3">
        <v>271588.72495425661</v>
      </c>
      <c r="DC3">
        <v>266780.87090377003</v>
      </c>
      <c r="DD3">
        <v>270888.09588180546</v>
      </c>
      <c r="DE3">
        <v>272561.33852780203</v>
      </c>
      <c r="DF3">
        <v>270148.56823158701</v>
      </c>
      <c r="DG3">
        <v>281179.52544318023</v>
      </c>
      <c r="DH3">
        <v>289084.20068249939</v>
      </c>
      <c r="DI3">
        <v>334328.92837675073</v>
      </c>
      <c r="DJ3">
        <v>332572.65428141999</v>
      </c>
      <c r="DK3">
        <v>350210.85151324375</v>
      </c>
      <c r="DL3">
        <v>358230.95027503563</v>
      </c>
      <c r="DM3">
        <v>375211.31408110983</v>
      </c>
      <c r="DN3">
        <v>368089.86879323598</v>
      </c>
      <c r="DO3">
        <v>356064.82177924801</v>
      </c>
      <c r="DP3">
        <v>355696.3871629514</v>
      </c>
      <c r="DQ3">
        <v>363488.61322505405</v>
      </c>
      <c r="DR3">
        <v>396236.11807090143</v>
      </c>
      <c r="DS3">
        <v>362912.75832509622</v>
      </c>
      <c r="DT3">
        <v>374158.31736753939</v>
      </c>
    </row>
    <row r="4" spans="1:202">
      <c r="A4" t="s">
        <v>2984</v>
      </c>
      <c r="CN4">
        <v>196166.90277265661</v>
      </c>
      <c r="CO4">
        <v>191223.4509898471</v>
      </c>
      <c r="CP4">
        <v>196809.83479396778</v>
      </c>
      <c r="CQ4">
        <v>195496.60759316731</v>
      </c>
      <c r="CR4">
        <v>191783.5908547978</v>
      </c>
      <c r="CS4">
        <v>197898.84820071195</v>
      </c>
      <c r="CT4">
        <v>194504.77294142431</v>
      </c>
      <c r="CU4">
        <v>196296.6632911776</v>
      </c>
      <c r="CV4">
        <v>198764.1864132077</v>
      </c>
      <c r="CW4">
        <v>210140.25177819989</v>
      </c>
      <c r="CX4">
        <v>201928.72640033808</v>
      </c>
      <c r="CY4">
        <v>206949.0152513666</v>
      </c>
      <c r="CZ4">
        <v>217121.82675146149</v>
      </c>
      <c r="DA4">
        <v>202676.4125266661</v>
      </c>
      <c r="DB4">
        <v>201747.51511703839</v>
      </c>
      <c r="DC4">
        <v>200013.34987554417</v>
      </c>
      <c r="DD4">
        <v>199213.02558538443</v>
      </c>
      <c r="DE4">
        <v>199604.60003322177</v>
      </c>
      <c r="DF4">
        <v>212030.5116086225</v>
      </c>
      <c r="DG4">
        <v>229239.98931710611</v>
      </c>
      <c r="DH4">
        <v>232299.99387812582</v>
      </c>
      <c r="DI4">
        <v>275655.44014636293</v>
      </c>
      <c r="DJ4">
        <v>276466.41724644334</v>
      </c>
      <c r="DK4">
        <v>323698.56210407865</v>
      </c>
      <c r="DL4">
        <v>352668.61892190378</v>
      </c>
      <c r="DM4">
        <v>360160.07446317328</v>
      </c>
      <c r="DN4">
        <v>379127.9585109824</v>
      </c>
      <c r="DO4">
        <v>355399.65314166329</v>
      </c>
      <c r="DP4">
        <v>351787.46564259048</v>
      </c>
      <c r="DQ4">
        <v>342846.72930596623</v>
      </c>
      <c r="DR4">
        <v>399549.03534373466</v>
      </c>
      <c r="DS4">
        <v>420972.841108536</v>
      </c>
      <c r="DT4">
        <v>437571.62026331469</v>
      </c>
    </row>
    <row r="5" spans="1:202">
      <c r="A5" t="s">
        <v>2985</v>
      </c>
      <c r="CN5">
        <v>1119229.9386443621</v>
      </c>
      <c r="CO5">
        <v>1155742.2850768748</v>
      </c>
      <c r="CP5">
        <v>1156901.9250649433</v>
      </c>
      <c r="CQ5">
        <v>1185140.541344593</v>
      </c>
      <c r="CR5">
        <v>1164161.8924927402</v>
      </c>
      <c r="CS5">
        <v>1152466.1046028549</v>
      </c>
      <c r="CT5">
        <v>1125214.5690549498</v>
      </c>
      <c r="CU5">
        <v>1158312.645453637</v>
      </c>
      <c r="CV5">
        <v>1182035.3259879751</v>
      </c>
      <c r="CW5">
        <v>1161683.7297000354</v>
      </c>
      <c r="CX5">
        <v>1151016.0852480279</v>
      </c>
      <c r="CY5">
        <v>1127285.1355632085</v>
      </c>
      <c r="CZ5">
        <v>1149406.3282434412</v>
      </c>
      <c r="DA5">
        <v>1121958.6541879803</v>
      </c>
      <c r="DB5">
        <v>1105802.3241959582</v>
      </c>
      <c r="DC5">
        <v>1121267.7466512471</v>
      </c>
      <c r="DD5">
        <v>1110700.3168139546</v>
      </c>
      <c r="DE5">
        <v>1119288.5025596686</v>
      </c>
      <c r="DF5">
        <v>1126511.0839489861</v>
      </c>
      <c r="DG5">
        <v>1125659.0673050415</v>
      </c>
      <c r="DH5">
        <v>1114474.0766402709</v>
      </c>
      <c r="DI5">
        <v>1110353.2527419997</v>
      </c>
      <c r="DJ5">
        <v>1138436.601598216</v>
      </c>
      <c r="DK5">
        <v>1151212.3172292779</v>
      </c>
      <c r="DL5">
        <v>1158681.1258725689</v>
      </c>
      <c r="DM5">
        <v>1161517.6464543855</v>
      </c>
      <c r="DN5">
        <v>1222186.2333852258</v>
      </c>
      <c r="DO5">
        <v>1214263.6887958341</v>
      </c>
      <c r="DP5">
        <v>1190669.8786378831</v>
      </c>
      <c r="DQ5">
        <v>1158429.6602018508</v>
      </c>
      <c r="DR5">
        <v>1149013.0340457449</v>
      </c>
      <c r="DS5">
        <v>1148845.7290716982</v>
      </c>
      <c r="DT5">
        <v>1083309.4180501583</v>
      </c>
    </row>
    <row r="6" spans="1:202">
      <c r="A6" t="s">
        <v>2986</v>
      </c>
      <c r="CN6">
        <v>482679.03927012277</v>
      </c>
      <c r="CO6">
        <v>490203.76382974023</v>
      </c>
      <c r="CP6">
        <v>537103.14885295322</v>
      </c>
      <c r="CQ6">
        <v>527838.37823984423</v>
      </c>
      <c r="CR6">
        <v>575622.0195778365</v>
      </c>
      <c r="CS6">
        <v>586052.19966773223</v>
      </c>
      <c r="CT6">
        <v>578119.99218849814</v>
      </c>
      <c r="CU6">
        <v>599284.72730234277</v>
      </c>
      <c r="CV6">
        <v>621575.30711836764</v>
      </c>
      <c r="CW6">
        <v>606212.04266669811</v>
      </c>
      <c r="CX6">
        <v>582980.09285549051</v>
      </c>
      <c r="CY6">
        <v>595387.83967189572</v>
      </c>
      <c r="CZ6">
        <v>592400.39684112056</v>
      </c>
      <c r="DA6">
        <v>594097.63305793877</v>
      </c>
      <c r="DB6">
        <v>588254.24168620585</v>
      </c>
      <c r="DC6">
        <v>578625.90074859979</v>
      </c>
      <c r="DD6">
        <v>606628.51591607463</v>
      </c>
      <c r="DE6">
        <v>613807.77123208123</v>
      </c>
      <c r="DF6">
        <v>608866.16308377206</v>
      </c>
      <c r="DG6">
        <v>611063.29101436143</v>
      </c>
      <c r="DH6">
        <v>620311.42027676688</v>
      </c>
      <c r="DI6">
        <v>615219.53752005449</v>
      </c>
      <c r="DJ6">
        <v>614877.80456070683</v>
      </c>
      <c r="DK6">
        <v>611384.44069822715</v>
      </c>
      <c r="DL6">
        <v>614830.09744480741</v>
      </c>
      <c r="DM6">
        <v>625298.64911071735</v>
      </c>
      <c r="DN6">
        <v>637978.01812502602</v>
      </c>
      <c r="DO6">
        <v>652770.78696424153</v>
      </c>
      <c r="DP6">
        <v>657747.60822092893</v>
      </c>
      <c r="DQ6">
        <v>662223.08893893298</v>
      </c>
      <c r="DR6">
        <v>684899.39780995378</v>
      </c>
      <c r="DS6">
        <v>715173.99554119795</v>
      </c>
      <c r="DT6">
        <v>696589.39978224935</v>
      </c>
    </row>
    <row r="7" spans="1:202">
      <c r="A7" t="s">
        <v>2987</v>
      </c>
      <c r="CN7">
        <v>493264.97322554141</v>
      </c>
      <c r="CO7">
        <v>504688.86739115632</v>
      </c>
      <c r="CP7">
        <v>497755.09983677638</v>
      </c>
      <c r="CQ7">
        <v>499632.46138602699</v>
      </c>
      <c r="CR7">
        <v>513570.90595040092</v>
      </c>
      <c r="CS7">
        <v>530769.15344095265</v>
      </c>
      <c r="CT7">
        <v>540108.38238770026</v>
      </c>
      <c r="CU7">
        <v>532676.45428244921</v>
      </c>
      <c r="CV7">
        <v>499122.19644620095</v>
      </c>
      <c r="CW7">
        <v>532203.3510970294</v>
      </c>
      <c r="CX7">
        <v>519979.1480863883</v>
      </c>
      <c r="CY7">
        <v>527340.60376245016</v>
      </c>
      <c r="CZ7">
        <v>559459.91035047418</v>
      </c>
      <c r="DA7">
        <v>536165.87723138323</v>
      </c>
      <c r="DB7">
        <v>538044.89300412976</v>
      </c>
      <c r="DC7">
        <v>530961.20838090242</v>
      </c>
      <c r="DD7">
        <v>534195.39143237856</v>
      </c>
      <c r="DE7">
        <v>557924.23125661002</v>
      </c>
      <c r="DF7">
        <v>538981.1564673942</v>
      </c>
      <c r="DG7">
        <v>566831.79480036546</v>
      </c>
      <c r="DH7">
        <v>578909.83439197158</v>
      </c>
      <c r="DI7">
        <v>563896.6790596355</v>
      </c>
      <c r="DJ7">
        <v>583839.88836151501</v>
      </c>
      <c r="DK7">
        <v>601939.21225068253</v>
      </c>
      <c r="DL7">
        <v>610261.70015756029</v>
      </c>
      <c r="DM7">
        <v>611761.54862050677</v>
      </c>
      <c r="DN7">
        <v>580889.82649060397</v>
      </c>
      <c r="DO7">
        <v>609582.06520291988</v>
      </c>
      <c r="DP7">
        <v>616991.52412564831</v>
      </c>
      <c r="DQ7">
        <v>648795.55689852242</v>
      </c>
      <c r="DR7">
        <v>664328.05741677247</v>
      </c>
      <c r="DS7">
        <v>686424.77323353454</v>
      </c>
      <c r="DT7">
        <v>651000.52405952243</v>
      </c>
    </row>
    <row r="8" spans="1:202">
      <c r="A8" t="s">
        <v>2988</v>
      </c>
      <c r="CN8">
        <v>1001721.5196236424</v>
      </c>
      <c r="CO8">
        <v>1032747.9922765195</v>
      </c>
      <c r="CP8">
        <v>997555.09368741733</v>
      </c>
      <c r="CQ8">
        <v>999863.9697745142</v>
      </c>
      <c r="CR8">
        <v>983996.15079746023</v>
      </c>
      <c r="CS8">
        <v>1004868.169335032</v>
      </c>
      <c r="CT8">
        <v>1033039.8894877882</v>
      </c>
      <c r="CU8">
        <v>960858.56117998553</v>
      </c>
      <c r="CV8">
        <v>984071.04144366074</v>
      </c>
      <c r="CW8">
        <v>948797.10361601645</v>
      </c>
      <c r="CX8">
        <v>969987.46188215434</v>
      </c>
      <c r="CY8">
        <v>947929.7334566483</v>
      </c>
      <c r="CZ8">
        <v>949109.27003755874</v>
      </c>
      <c r="DA8">
        <v>951158.44492015033</v>
      </c>
      <c r="DB8">
        <v>915219.64388222084</v>
      </c>
      <c r="DC8">
        <v>868448.61299188528</v>
      </c>
      <c r="DD8">
        <v>910944.51621761906</v>
      </c>
      <c r="DE8">
        <v>901930.10550556495</v>
      </c>
      <c r="DF8">
        <v>886344.69920978078</v>
      </c>
      <c r="DG8">
        <v>863809.64762054372</v>
      </c>
      <c r="DH8">
        <v>882267.79303996277</v>
      </c>
      <c r="DI8">
        <v>895840.78926064144</v>
      </c>
      <c r="DJ8">
        <v>836289.07102956285</v>
      </c>
      <c r="DK8">
        <v>821352.074698098</v>
      </c>
      <c r="DL8">
        <v>786624.3429800109</v>
      </c>
      <c r="DM8">
        <v>787242.25686427532</v>
      </c>
      <c r="DN8">
        <v>766508.07557142433</v>
      </c>
      <c r="DO8">
        <v>733043.40659626375</v>
      </c>
      <c r="DP8">
        <v>729058.81491021928</v>
      </c>
      <c r="DQ8">
        <v>684475.0862154105</v>
      </c>
      <c r="DR8">
        <v>712876.70596344466</v>
      </c>
      <c r="DS8">
        <v>698235.95251886453</v>
      </c>
      <c r="DT8">
        <v>672881.94765564729</v>
      </c>
    </row>
    <row r="9" spans="1:202">
      <c r="A9" t="s">
        <v>2989</v>
      </c>
      <c r="CN9">
        <v>611752.95267811837</v>
      </c>
      <c r="CO9">
        <v>621744.20398165216</v>
      </c>
      <c r="CP9">
        <v>585995.21375769959</v>
      </c>
      <c r="CQ9">
        <v>578522.57968144596</v>
      </c>
      <c r="CR9">
        <v>551883.36096916208</v>
      </c>
      <c r="CS9">
        <v>542897.85674282687</v>
      </c>
      <c r="CT9">
        <v>547944.85304014815</v>
      </c>
      <c r="CU9">
        <v>550277.85321066808</v>
      </c>
      <c r="CV9">
        <v>522176.91468278912</v>
      </c>
      <c r="CW9">
        <v>532618.07957021391</v>
      </c>
      <c r="CX9">
        <v>541307.07815887814</v>
      </c>
      <c r="CY9">
        <v>551893.64407851046</v>
      </c>
      <c r="CZ9">
        <v>545320.84470338887</v>
      </c>
      <c r="DA9">
        <v>552074.20153973741</v>
      </c>
      <c r="DB9">
        <v>540450.06611978763</v>
      </c>
      <c r="DC9">
        <v>535990.21788510052</v>
      </c>
      <c r="DD9">
        <v>529630.19489907578</v>
      </c>
      <c r="DE9">
        <v>530464.02705146198</v>
      </c>
      <c r="DF9">
        <v>513770.90116166079</v>
      </c>
      <c r="DG9">
        <v>521816.78831966268</v>
      </c>
      <c r="DH9">
        <v>505895.30578962137</v>
      </c>
      <c r="DI9">
        <v>504855.35443437309</v>
      </c>
      <c r="DJ9">
        <v>506380.87971974281</v>
      </c>
      <c r="DK9">
        <v>487848.09929330571</v>
      </c>
      <c r="DL9">
        <v>494289.75239272381</v>
      </c>
      <c r="DM9">
        <v>474279.69315785094</v>
      </c>
      <c r="DN9">
        <v>469765.2901374168</v>
      </c>
      <c r="DO9">
        <v>449434.73353873455</v>
      </c>
      <c r="DP9">
        <v>451465.3280408617</v>
      </c>
      <c r="DQ9">
        <v>439928.70290659403</v>
      </c>
      <c r="DR9">
        <v>445616.22401162097</v>
      </c>
      <c r="DS9">
        <v>437014.76304716006</v>
      </c>
      <c r="DT9">
        <v>450693.44187476148</v>
      </c>
    </row>
    <row r="10" spans="1:202">
      <c r="A10" t="s">
        <v>2990</v>
      </c>
      <c r="CN10">
        <v>573994.27320734772</v>
      </c>
      <c r="CO10">
        <v>612103.31939794531</v>
      </c>
      <c r="CP10">
        <v>593456.3253129177</v>
      </c>
      <c r="CQ10">
        <v>585043.53977955121</v>
      </c>
      <c r="CR10">
        <v>532101.34919104597</v>
      </c>
      <c r="CS10">
        <v>520941.41782763909</v>
      </c>
      <c r="CT10">
        <v>492823.31165747019</v>
      </c>
      <c r="CU10">
        <v>492108.57075408829</v>
      </c>
      <c r="CV10">
        <v>491832.90620592184</v>
      </c>
      <c r="CW10">
        <v>459167.25950313389</v>
      </c>
      <c r="CX10">
        <v>429501.30678023753</v>
      </c>
      <c r="CY10">
        <v>402989.73033062194</v>
      </c>
      <c r="CZ10">
        <v>363908.65293719945</v>
      </c>
      <c r="DA10">
        <v>333837.33052057849</v>
      </c>
      <c r="DB10">
        <v>310773.64016558818</v>
      </c>
      <c r="DC10">
        <v>300834.82899423409</v>
      </c>
      <c r="DD10">
        <v>298641.52529557142</v>
      </c>
      <c r="DE10">
        <v>291468.72449593595</v>
      </c>
      <c r="DF10">
        <v>296416.82422474487</v>
      </c>
      <c r="DG10">
        <v>277308.20461771602</v>
      </c>
      <c r="DH10">
        <v>267577.96225715894</v>
      </c>
      <c r="DI10">
        <v>280422.35731684248</v>
      </c>
      <c r="DJ10">
        <v>276247.89406213607</v>
      </c>
      <c r="DK10">
        <v>263568.7870788959</v>
      </c>
      <c r="DL10">
        <v>271063.90794225846</v>
      </c>
      <c r="DM10">
        <v>267186.26203811221</v>
      </c>
      <c r="DN10">
        <v>259739.97966015767</v>
      </c>
      <c r="DO10">
        <v>273414.30839580268</v>
      </c>
      <c r="DP10">
        <v>262157.01210626389</v>
      </c>
      <c r="DQ10">
        <v>266974.02092401864</v>
      </c>
      <c r="DR10">
        <v>271884.10402223811</v>
      </c>
      <c r="DS10">
        <v>285345.06307368324</v>
      </c>
      <c r="DT10">
        <v>288814.06206971052</v>
      </c>
    </row>
    <row r="11" spans="1:202">
      <c r="A11" t="s">
        <v>2991</v>
      </c>
      <c r="CN11">
        <v>846908.29515662428</v>
      </c>
      <c r="CO11">
        <v>909302.45817058999</v>
      </c>
      <c r="CP11">
        <v>855690.97855049139</v>
      </c>
      <c r="CQ11">
        <v>898517.73487841396</v>
      </c>
      <c r="CR11">
        <v>847015.86207697866</v>
      </c>
      <c r="CS11">
        <v>817977.69780759595</v>
      </c>
      <c r="CT11">
        <v>786416.79478235717</v>
      </c>
      <c r="CU11">
        <v>769884.4094332651</v>
      </c>
      <c r="CV11">
        <v>707993.14523930429</v>
      </c>
      <c r="CW11">
        <v>751423.17426283297</v>
      </c>
      <c r="CX11">
        <v>709689.82554976316</v>
      </c>
      <c r="CY11">
        <v>650541.35568457877</v>
      </c>
      <c r="CZ11">
        <v>730489.79603651166</v>
      </c>
      <c r="DA11">
        <v>680612.29158529581</v>
      </c>
      <c r="DB11">
        <v>633303.39979528508</v>
      </c>
      <c r="DC11">
        <v>622583.09384077264</v>
      </c>
      <c r="DD11">
        <v>602009.863490146</v>
      </c>
      <c r="DE11">
        <v>569780.75386474642</v>
      </c>
      <c r="DF11">
        <v>558017.39119785395</v>
      </c>
      <c r="DG11">
        <v>538520.61448165216</v>
      </c>
      <c r="DH11">
        <v>638741.94751042686</v>
      </c>
      <c r="DI11">
        <v>608679.78575518867</v>
      </c>
      <c r="DJ11">
        <v>598833.38642797363</v>
      </c>
      <c r="DK11">
        <v>666810.02095818205</v>
      </c>
      <c r="DL11">
        <v>641937.56247451343</v>
      </c>
      <c r="DM11">
        <v>725915.5921474006</v>
      </c>
      <c r="DN11">
        <v>633160.35536769975</v>
      </c>
      <c r="DO11">
        <v>649264.80081284768</v>
      </c>
      <c r="DP11">
        <v>668944.78535871964</v>
      </c>
      <c r="DQ11">
        <v>682732.60439759865</v>
      </c>
      <c r="DR11">
        <v>906246.07699029322</v>
      </c>
      <c r="DS11">
        <v>859928.89837842097</v>
      </c>
      <c r="DT11">
        <v>793884.01251454244</v>
      </c>
    </row>
    <row r="12" spans="1:202">
      <c r="A12" t="s">
        <v>2992</v>
      </c>
      <c r="CN12">
        <v>569089.05238192296</v>
      </c>
      <c r="CO12">
        <v>589567.85559725948</v>
      </c>
      <c r="CP12">
        <v>598473.65551501303</v>
      </c>
      <c r="CQ12">
        <v>598300.81347238389</v>
      </c>
      <c r="CR12">
        <v>594618.78079132235</v>
      </c>
      <c r="CS12">
        <v>598320.04186118208</v>
      </c>
      <c r="CT12">
        <v>597909.31888685236</v>
      </c>
      <c r="CU12">
        <v>602078.79778093577</v>
      </c>
      <c r="CV12">
        <v>611991.1989896259</v>
      </c>
      <c r="CW12">
        <v>588067.2192295799</v>
      </c>
      <c r="CX12">
        <v>580854.76106174046</v>
      </c>
      <c r="CY12">
        <v>586207.28677907237</v>
      </c>
      <c r="CZ12">
        <v>577220.74827804125</v>
      </c>
      <c r="DA12">
        <v>581401.76534180529</v>
      </c>
      <c r="DB12">
        <v>584601.24467271613</v>
      </c>
      <c r="DC12">
        <v>589299.63675238716</v>
      </c>
      <c r="DD12">
        <v>560956.30925071682</v>
      </c>
      <c r="DE12">
        <v>559171.55247967539</v>
      </c>
      <c r="DF12">
        <v>587857.34585343383</v>
      </c>
      <c r="DG12">
        <v>579374.73265904933</v>
      </c>
      <c r="DH12">
        <v>592599.40803487669</v>
      </c>
      <c r="DI12">
        <v>595830.0405222855</v>
      </c>
      <c r="DJ12">
        <v>612185.58936232491</v>
      </c>
      <c r="DK12">
        <v>615948.88996618986</v>
      </c>
      <c r="DL12">
        <v>631499.4639960737</v>
      </c>
      <c r="DM12">
        <v>656197.13228370086</v>
      </c>
      <c r="DN12">
        <v>662917.16959125816</v>
      </c>
      <c r="DO12">
        <v>683066.68246397364</v>
      </c>
      <c r="DP12">
        <v>685135.60212738742</v>
      </c>
      <c r="DQ12">
        <v>653081.58895139745</v>
      </c>
      <c r="DR12">
        <v>633473.55600586277</v>
      </c>
      <c r="DS12">
        <v>695973.08462650597</v>
      </c>
      <c r="DT12">
        <v>643708.21803493053</v>
      </c>
    </row>
    <row r="13" spans="1:202">
      <c r="A13" t="s">
        <v>2993</v>
      </c>
      <c r="CN13">
        <v>418826.97014341172</v>
      </c>
      <c r="CO13">
        <v>407600.2643063158</v>
      </c>
      <c r="CP13">
        <v>412281.18831673358</v>
      </c>
      <c r="CQ13">
        <v>408512.03919923666</v>
      </c>
      <c r="CR13">
        <v>418557.51534038869</v>
      </c>
      <c r="CS13">
        <v>406141.87514351972</v>
      </c>
      <c r="CT13">
        <v>395536.7633149047</v>
      </c>
      <c r="CU13">
        <v>399163.71027507569</v>
      </c>
      <c r="CV13">
        <v>408121.13263826352</v>
      </c>
      <c r="CW13">
        <v>411565.62674410664</v>
      </c>
      <c r="CX13">
        <v>409656.66254625359</v>
      </c>
      <c r="CY13">
        <v>400628.10009475553</v>
      </c>
      <c r="CZ13">
        <v>401677.76127003552</v>
      </c>
      <c r="DA13">
        <v>386339.42658321885</v>
      </c>
      <c r="DB13">
        <v>387122.14544829557</v>
      </c>
      <c r="DC13">
        <v>389639.54883304675</v>
      </c>
      <c r="DD13">
        <v>399723.03875048866</v>
      </c>
      <c r="DE13">
        <v>432890.67334441975</v>
      </c>
      <c r="DF13">
        <v>439333.64335052168</v>
      </c>
      <c r="DG13">
        <v>444536.88132061379</v>
      </c>
      <c r="DH13">
        <v>460673.92073880957</v>
      </c>
      <c r="DI13">
        <v>473109.30207651708</v>
      </c>
      <c r="DJ13">
        <v>493634.59293433302</v>
      </c>
      <c r="DK13">
        <v>501519.25848324911</v>
      </c>
      <c r="DL13">
        <v>497568.50525455375</v>
      </c>
      <c r="DM13">
        <v>499493.69341412501</v>
      </c>
      <c r="DN13">
        <v>516279.71774102707</v>
      </c>
      <c r="DO13">
        <v>533885.13930622465</v>
      </c>
      <c r="DP13">
        <v>553185.85688654578</v>
      </c>
      <c r="DQ13">
        <v>582845.61570456065</v>
      </c>
      <c r="DR13">
        <v>536148.48098329967</v>
      </c>
      <c r="DS13">
        <v>587211.61850101268</v>
      </c>
      <c r="DT13">
        <v>592464.94092489639</v>
      </c>
    </row>
    <row r="14" spans="1:202">
      <c r="A14" t="s">
        <v>2994</v>
      </c>
      <c r="CN14">
        <v>997591.63157233212</v>
      </c>
      <c r="CO14">
        <v>1012387.711563464</v>
      </c>
      <c r="CP14">
        <v>1006460.9315817937</v>
      </c>
      <c r="CQ14">
        <v>1061333.9815608372</v>
      </c>
      <c r="CR14">
        <v>1028040.0699090542</v>
      </c>
      <c r="CS14">
        <v>1028614.1656203079</v>
      </c>
      <c r="CT14">
        <v>1048672.3789194417</v>
      </c>
      <c r="CU14">
        <v>1040633.1784163839</v>
      </c>
      <c r="CV14">
        <v>1032594.5661015025</v>
      </c>
      <c r="CW14">
        <v>1032254.1640718685</v>
      </c>
      <c r="CX14">
        <v>1100670.4060503778</v>
      </c>
      <c r="CY14">
        <v>1053628.9009528155</v>
      </c>
      <c r="CZ14">
        <v>1048014.9748635906</v>
      </c>
      <c r="DA14">
        <v>1100786.0739738075</v>
      </c>
      <c r="DB14">
        <v>1067182.8002257468</v>
      </c>
      <c r="DC14">
        <v>1041447.5488919452</v>
      </c>
      <c r="DD14">
        <v>1023330.8720268504</v>
      </c>
      <c r="DE14">
        <v>1032897.5147969931</v>
      </c>
      <c r="DF14">
        <v>986869.42614312016</v>
      </c>
      <c r="DG14">
        <v>921292.3162355551</v>
      </c>
      <c r="DH14">
        <v>937049.75865296356</v>
      </c>
      <c r="DI14">
        <v>911536.07983251277</v>
      </c>
      <c r="DJ14">
        <v>887865.18619127548</v>
      </c>
      <c r="DK14">
        <v>893292.52901451429</v>
      </c>
      <c r="DL14">
        <v>843632.55074584729</v>
      </c>
      <c r="DM14">
        <v>809843.5060865503</v>
      </c>
      <c r="DN14">
        <v>849249.84266405739</v>
      </c>
      <c r="DO14">
        <v>795969.08156919619</v>
      </c>
      <c r="DP14">
        <v>758148.59679892135</v>
      </c>
      <c r="DQ14">
        <v>666776.43750980846</v>
      </c>
      <c r="DR14">
        <v>640329.38272330514</v>
      </c>
      <c r="DS14">
        <v>711320.35093702853</v>
      </c>
      <c r="DT14">
        <v>668557.784031366</v>
      </c>
    </row>
    <row r="15" spans="1:202">
      <c r="A15" t="s">
        <v>2995</v>
      </c>
      <c r="CN15">
        <v>655766.8498996261</v>
      </c>
      <c r="CO15">
        <v>665420.78160962719</v>
      </c>
      <c r="CP15">
        <v>663089.97662461386</v>
      </c>
      <c r="CQ15">
        <v>666116.42447837722</v>
      </c>
      <c r="CR15">
        <v>652644.90339622204</v>
      </c>
      <c r="CS15">
        <v>674887.73884013982</v>
      </c>
      <c r="CT15">
        <v>674293.49373340246</v>
      </c>
      <c r="CU15">
        <v>685596.99159852439</v>
      </c>
      <c r="CV15">
        <v>682052.53164234944</v>
      </c>
      <c r="CW15">
        <v>693141.78775611275</v>
      </c>
      <c r="CX15">
        <v>699313.63879615243</v>
      </c>
      <c r="CY15">
        <v>674368.39844675874</v>
      </c>
      <c r="CZ15">
        <v>697950.93099979532</v>
      </c>
      <c r="DA15">
        <v>697168.82460474467</v>
      </c>
      <c r="DB15">
        <v>711349.72871209227</v>
      </c>
      <c r="DC15">
        <v>725375.06873763644</v>
      </c>
      <c r="DD15">
        <v>710478.19169494952</v>
      </c>
      <c r="DE15">
        <v>732048.86350700841</v>
      </c>
      <c r="DF15">
        <v>720003.30311357591</v>
      </c>
      <c r="DG15">
        <v>706824.21157636412</v>
      </c>
      <c r="DH15">
        <v>730111.87330571655</v>
      </c>
      <c r="DI15">
        <v>697326.17544198548</v>
      </c>
      <c r="DJ15">
        <v>690562.7535958325</v>
      </c>
      <c r="DK15">
        <v>691379.86016771104</v>
      </c>
      <c r="DL15">
        <v>654184.97315461375</v>
      </c>
      <c r="DM15">
        <v>654268.99749358639</v>
      </c>
      <c r="DN15">
        <v>660467.62336764496</v>
      </c>
      <c r="DO15">
        <v>634589.00171172712</v>
      </c>
      <c r="DP15">
        <v>636927.57016966131</v>
      </c>
      <c r="DQ15">
        <v>606962.72854275501</v>
      </c>
      <c r="DR15">
        <v>603701.59971473902</v>
      </c>
      <c r="DS15">
        <v>602332.3671457913</v>
      </c>
      <c r="DT15">
        <v>571892.72786989878</v>
      </c>
    </row>
    <row r="16" spans="1:202">
      <c r="A16" t="s">
        <v>2996</v>
      </c>
      <c r="CN16">
        <v>1320564.9942632345</v>
      </c>
      <c r="CO16">
        <v>1294531.2348315248</v>
      </c>
      <c r="CP16">
        <v>1290184.0831151567</v>
      </c>
      <c r="CQ16">
        <v>1292055.4772848759</v>
      </c>
      <c r="CR16">
        <v>1249602.5430162281</v>
      </c>
      <c r="CS16">
        <v>1215238.3834412443</v>
      </c>
      <c r="CT16">
        <v>1223070.4962805058</v>
      </c>
      <c r="CU16">
        <v>1257308.0540011269</v>
      </c>
      <c r="CV16">
        <v>1306215.4121188116</v>
      </c>
      <c r="CW16">
        <v>1345468.7221879873</v>
      </c>
      <c r="CX16">
        <v>1311789.0790294756</v>
      </c>
      <c r="CY16">
        <v>1353948.8697637112</v>
      </c>
      <c r="CZ16">
        <v>1313538.9964491669</v>
      </c>
      <c r="DA16">
        <v>1370806.2444817205</v>
      </c>
      <c r="DB16">
        <v>1423774.7193850125</v>
      </c>
      <c r="DC16">
        <v>1518954.8035901082</v>
      </c>
      <c r="DD16">
        <v>1515216.9117811199</v>
      </c>
      <c r="DE16">
        <v>1499767.2757192673</v>
      </c>
      <c r="DF16">
        <v>1487398.4054753662</v>
      </c>
      <c r="DG16">
        <v>1394423.7867994322</v>
      </c>
      <c r="DH16">
        <v>1410304.2228267123</v>
      </c>
      <c r="DI16">
        <v>1341067.6299079394</v>
      </c>
      <c r="DJ16">
        <v>1227567.165374916</v>
      </c>
      <c r="DK16">
        <v>1152478.4759010558</v>
      </c>
      <c r="DL16">
        <v>1021451.5417532542</v>
      </c>
      <c r="DM16">
        <v>992224.42800502642</v>
      </c>
      <c r="DN16">
        <v>1018630.5056656909</v>
      </c>
      <c r="DO16">
        <v>965911.32392012898</v>
      </c>
      <c r="DP16">
        <v>881836.43181441724</v>
      </c>
      <c r="DQ16">
        <v>810274.1778443373</v>
      </c>
      <c r="DR16">
        <v>732108.21823676548</v>
      </c>
      <c r="DS16">
        <v>776665.77942463406</v>
      </c>
      <c r="DT16">
        <v>766095.37913520809</v>
      </c>
    </row>
    <row r="20" spans="1:30" s="23" customFormat="1" ht="100.8">
      <c r="A20" s="23" t="s">
        <v>0</v>
      </c>
      <c r="B20" s="23" t="s">
        <v>2982</v>
      </c>
      <c r="C20" s="23" t="s">
        <v>0</v>
      </c>
      <c r="D20" s="23" t="s">
        <v>2983</v>
      </c>
      <c r="E20" s="23" t="s">
        <v>0</v>
      </c>
      <c r="F20" s="23" t="s">
        <v>2984</v>
      </c>
      <c r="G20" s="23" t="s">
        <v>0</v>
      </c>
      <c r="H20" s="23" t="s">
        <v>2985</v>
      </c>
      <c r="I20" s="23" t="s">
        <v>0</v>
      </c>
      <c r="J20" s="23" t="s">
        <v>2986</v>
      </c>
      <c r="K20" s="23" t="s">
        <v>0</v>
      </c>
      <c r="L20" s="23" t="s">
        <v>2987</v>
      </c>
      <c r="M20" s="23" t="s">
        <v>0</v>
      </c>
      <c r="N20" s="23" t="s">
        <v>2988</v>
      </c>
      <c r="O20" s="23" t="s">
        <v>0</v>
      </c>
      <c r="P20" s="23" t="s">
        <v>2989</v>
      </c>
      <c r="Q20" s="23" t="s">
        <v>0</v>
      </c>
      <c r="R20" s="23" t="s">
        <v>2990</v>
      </c>
      <c r="S20" s="23" t="s">
        <v>0</v>
      </c>
      <c r="T20" s="23" t="s">
        <v>2991</v>
      </c>
      <c r="U20" s="23" t="s">
        <v>0</v>
      </c>
      <c r="V20" s="23" t="s">
        <v>2992</v>
      </c>
      <c r="W20" s="23" t="s">
        <v>0</v>
      </c>
      <c r="X20" s="23" t="s">
        <v>2993</v>
      </c>
      <c r="Y20" s="23" t="s">
        <v>0</v>
      </c>
      <c r="Z20" s="23" t="s">
        <v>2994</v>
      </c>
      <c r="AA20" s="23" t="s">
        <v>0</v>
      </c>
      <c r="AB20" s="23" t="s">
        <v>2995</v>
      </c>
      <c r="AC20" s="23" t="s">
        <v>0</v>
      </c>
      <c r="AD20" s="23" t="s">
        <v>2996</v>
      </c>
    </row>
    <row r="21" spans="1:30">
      <c r="A21">
        <v>1990</v>
      </c>
      <c r="B21">
        <v>593998.63955005829</v>
      </c>
      <c r="C21">
        <v>1990</v>
      </c>
      <c r="D21">
        <v>262635.84855188575</v>
      </c>
      <c r="E21">
        <v>1990</v>
      </c>
      <c r="F21">
        <v>196166.90277265661</v>
      </c>
      <c r="G21">
        <v>1990</v>
      </c>
      <c r="H21">
        <v>1119229.9386443621</v>
      </c>
      <c r="I21">
        <v>1990</v>
      </c>
      <c r="J21">
        <v>482679.03927012277</v>
      </c>
      <c r="K21">
        <v>1990</v>
      </c>
      <c r="L21">
        <v>493264.97322554141</v>
      </c>
      <c r="M21">
        <v>1990</v>
      </c>
      <c r="N21">
        <v>1001721.5196236424</v>
      </c>
      <c r="O21">
        <v>1990</v>
      </c>
      <c r="P21">
        <v>611752.95267811837</v>
      </c>
      <c r="Q21">
        <v>1990</v>
      </c>
      <c r="R21">
        <v>573994.27320734772</v>
      </c>
      <c r="S21">
        <v>1990</v>
      </c>
      <c r="T21">
        <v>846908.29515662428</v>
      </c>
      <c r="U21">
        <v>1990</v>
      </c>
      <c r="V21">
        <v>569089.05238192296</v>
      </c>
      <c r="W21">
        <v>1990</v>
      </c>
      <c r="X21">
        <v>418826.97014341172</v>
      </c>
      <c r="Y21">
        <v>1990</v>
      </c>
      <c r="Z21">
        <v>997591.63157233212</v>
      </c>
      <c r="AA21">
        <v>1990</v>
      </c>
      <c r="AB21">
        <v>655766.8498996261</v>
      </c>
      <c r="AC21">
        <v>1990</v>
      </c>
      <c r="AD21">
        <v>1320564.9942632345</v>
      </c>
    </row>
    <row r="22" spans="1:30">
      <c r="A22">
        <v>1991</v>
      </c>
      <c r="B22">
        <v>572512.06219099334</v>
      </c>
      <c r="C22">
        <v>1991</v>
      </c>
      <c r="D22">
        <v>262191.95318486053</v>
      </c>
      <c r="E22">
        <v>1991</v>
      </c>
      <c r="F22">
        <v>191223.4509898471</v>
      </c>
      <c r="G22">
        <v>1991</v>
      </c>
      <c r="H22">
        <v>1155742.2850768748</v>
      </c>
      <c r="I22">
        <v>1991</v>
      </c>
      <c r="J22">
        <v>490203.76382974023</v>
      </c>
      <c r="K22">
        <v>1991</v>
      </c>
      <c r="L22">
        <v>504688.86739115632</v>
      </c>
      <c r="M22">
        <v>1991</v>
      </c>
      <c r="N22">
        <v>1032747.9922765195</v>
      </c>
      <c r="O22">
        <v>1991</v>
      </c>
      <c r="P22">
        <v>621744.20398165216</v>
      </c>
      <c r="Q22">
        <v>1991</v>
      </c>
      <c r="R22">
        <v>612103.31939794531</v>
      </c>
      <c r="S22">
        <v>1991</v>
      </c>
      <c r="T22">
        <v>909302.45817058999</v>
      </c>
      <c r="U22">
        <v>1991</v>
      </c>
      <c r="V22">
        <v>589567.85559725948</v>
      </c>
      <c r="W22">
        <v>1991</v>
      </c>
      <c r="X22">
        <v>407600.2643063158</v>
      </c>
      <c r="Y22">
        <v>1991</v>
      </c>
      <c r="Z22">
        <v>1012387.711563464</v>
      </c>
      <c r="AA22">
        <v>1991</v>
      </c>
      <c r="AB22">
        <v>665420.78160962719</v>
      </c>
      <c r="AC22">
        <v>1991</v>
      </c>
      <c r="AD22">
        <v>1294531.2348315248</v>
      </c>
    </row>
    <row r="23" spans="1:30">
      <c r="A23">
        <v>1992</v>
      </c>
      <c r="B23">
        <v>575637.87510212138</v>
      </c>
      <c r="C23">
        <v>1992</v>
      </c>
      <c r="D23">
        <v>262498.02336807142</v>
      </c>
      <c r="E23">
        <v>1992</v>
      </c>
      <c r="F23">
        <v>196809.83479396778</v>
      </c>
      <c r="G23">
        <v>1992</v>
      </c>
      <c r="H23">
        <v>1156901.9250649433</v>
      </c>
      <c r="I23">
        <v>1992</v>
      </c>
      <c r="J23">
        <v>537103.14885295322</v>
      </c>
      <c r="K23">
        <v>1992</v>
      </c>
      <c r="L23">
        <v>497755.09983677638</v>
      </c>
      <c r="M23">
        <v>1992</v>
      </c>
      <c r="N23">
        <v>997555.09368741733</v>
      </c>
      <c r="O23">
        <v>1992</v>
      </c>
      <c r="P23">
        <v>585995.21375769959</v>
      </c>
      <c r="Q23">
        <v>1992</v>
      </c>
      <c r="R23">
        <v>593456.3253129177</v>
      </c>
      <c r="S23">
        <v>1992</v>
      </c>
      <c r="T23">
        <v>855690.97855049139</v>
      </c>
      <c r="U23">
        <v>1992</v>
      </c>
      <c r="V23">
        <v>598473.65551501303</v>
      </c>
      <c r="W23">
        <v>1992</v>
      </c>
      <c r="X23">
        <v>412281.18831673358</v>
      </c>
      <c r="Y23">
        <v>1992</v>
      </c>
      <c r="Z23">
        <v>1006460.9315817937</v>
      </c>
      <c r="AA23">
        <v>1992</v>
      </c>
      <c r="AB23">
        <v>663089.97662461386</v>
      </c>
      <c r="AC23">
        <v>1992</v>
      </c>
      <c r="AD23">
        <v>1290184.0831151567</v>
      </c>
    </row>
    <row r="24" spans="1:30">
      <c r="A24">
        <v>1993</v>
      </c>
      <c r="B24">
        <v>554620.81990339956</v>
      </c>
      <c r="C24">
        <v>1993</v>
      </c>
      <c r="D24">
        <v>273739.08847957244</v>
      </c>
      <c r="E24">
        <v>1993</v>
      </c>
      <c r="F24">
        <v>195496.60759316731</v>
      </c>
      <c r="G24">
        <v>1993</v>
      </c>
      <c r="H24">
        <v>1185140.541344593</v>
      </c>
      <c r="I24">
        <v>1993</v>
      </c>
      <c r="J24">
        <v>527838.37823984423</v>
      </c>
      <c r="K24">
        <v>1993</v>
      </c>
      <c r="L24">
        <v>499632.46138602699</v>
      </c>
      <c r="M24">
        <v>1993</v>
      </c>
      <c r="N24">
        <v>999863.9697745142</v>
      </c>
      <c r="O24">
        <v>1993</v>
      </c>
      <c r="P24">
        <v>578522.57968144596</v>
      </c>
      <c r="Q24">
        <v>1993</v>
      </c>
      <c r="R24">
        <v>585043.53977955121</v>
      </c>
      <c r="S24">
        <v>1993</v>
      </c>
      <c r="T24">
        <v>898517.73487841396</v>
      </c>
      <c r="U24">
        <v>1993</v>
      </c>
      <c r="V24">
        <v>598300.81347238389</v>
      </c>
      <c r="W24">
        <v>1993</v>
      </c>
      <c r="X24">
        <v>408512.03919923666</v>
      </c>
      <c r="Y24">
        <v>1993</v>
      </c>
      <c r="Z24">
        <v>1061333.9815608372</v>
      </c>
      <c r="AA24">
        <v>1993</v>
      </c>
      <c r="AB24">
        <v>666116.42447837722</v>
      </c>
      <c r="AC24">
        <v>1993</v>
      </c>
      <c r="AD24">
        <v>1292055.4772848759</v>
      </c>
    </row>
    <row r="25" spans="1:30">
      <c r="A25">
        <v>1994</v>
      </c>
      <c r="B25">
        <v>539744.0423666758</v>
      </c>
      <c r="C25">
        <v>1994</v>
      </c>
      <c r="D25">
        <v>295307.223822436</v>
      </c>
      <c r="E25">
        <v>1994</v>
      </c>
      <c r="F25">
        <v>191783.5908547978</v>
      </c>
      <c r="G25">
        <v>1994</v>
      </c>
      <c r="H25">
        <v>1164161.8924927402</v>
      </c>
      <c r="I25">
        <v>1994</v>
      </c>
      <c r="J25">
        <v>575622.0195778365</v>
      </c>
      <c r="K25">
        <v>1994</v>
      </c>
      <c r="L25">
        <v>513570.90595040092</v>
      </c>
      <c r="M25">
        <v>1994</v>
      </c>
      <c r="N25">
        <v>983996.15079746023</v>
      </c>
      <c r="O25">
        <v>1994</v>
      </c>
      <c r="P25">
        <v>551883.36096916208</v>
      </c>
      <c r="Q25">
        <v>1994</v>
      </c>
      <c r="R25">
        <v>532101.34919104597</v>
      </c>
      <c r="S25">
        <v>1994</v>
      </c>
      <c r="T25">
        <v>847015.86207697866</v>
      </c>
      <c r="U25">
        <v>1994</v>
      </c>
      <c r="V25">
        <v>594618.78079132235</v>
      </c>
      <c r="W25">
        <v>1994</v>
      </c>
      <c r="X25">
        <v>418557.51534038869</v>
      </c>
      <c r="Y25">
        <v>1994</v>
      </c>
      <c r="Z25">
        <v>1028040.0699090542</v>
      </c>
      <c r="AA25">
        <v>1994</v>
      </c>
      <c r="AB25">
        <v>652644.90339622204</v>
      </c>
      <c r="AC25">
        <v>1994</v>
      </c>
      <c r="AD25">
        <v>1249602.5430162281</v>
      </c>
    </row>
    <row r="26" spans="1:30">
      <c r="A26">
        <v>1995</v>
      </c>
      <c r="B26">
        <v>533234.2803970786</v>
      </c>
      <c r="C26">
        <v>1995</v>
      </c>
      <c r="D26">
        <v>287768.51669772965</v>
      </c>
      <c r="E26">
        <v>1995</v>
      </c>
      <c r="F26">
        <v>197898.84820071195</v>
      </c>
      <c r="G26">
        <v>1995</v>
      </c>
      <c r="H26">
        <v>1152466.1046028549</v>
      </c>
      <c r="I26">
        <v>1995</v>
      </c>
      <c r="J26">
        <v>586052.19966773223</v>
      </c>
      <c r="K26">
        <v>1995</v>
      </c>
      <c r="L26">
        <v>530769.15344095265</v>
      </c>
      <c r="M26">
        <v>1995</v>
      </c>
      <c r="N26">
        <v>1004868.169335032</v>
      </c>
      <c r="O26">
        <v>1995</v>
      </c>
      <c r="P26">
        <v>542897.85674282687</v>
      </c>
      <c r="Q26">
        <v>1995</v>
      </c>
      <c r="R26">
        <v>520941.41782763909</v>
      </c>
      <c r="S26">
        <v>1995</v>
      </c>
      <c r="T26">
        <v>817977.69780759595</v>
      </c>
      <c r="U26">
        <v>1995</v>
      </c>
      <c r="V26">
        <v>598320.04186118208</v>
      </c>
      <c r="W26">
        <v>1995</v>
      </c>
      <c r="X26">
        <v>406141.87514351972</v>
      </c>
      <c r="Y26">
        <v>1995</v>
      </c>
      <c r="Z26">
        <v>1028614.1656203079</v>
      </c>
      <c r="AA26">
        <v>1995</v>
      </c>
      <c r="AB26">
        <v>674887.73884013982</v>
      </c>
      <c r="AC26">
        <v>1995</v>
      </c>
      <c r="AD26">
        <v>1215238.3834412443</v>
      </c>
    </row>
    <row r="27" spans="1:30">
      <c r="A27">
        <v>1996</v>
      </c>
      <c r="B27">
        <v>556748.16144009843</v>
      </c>
      <c r="C27">
        <v>1996</v>
      </c>
      <c r="D27">
        <v>280473.35265108227</v>
      </c>
      <c r="E27">
        <v>1996</v>
      </c>
      <c r="F27">
        <v>194504.77294142431</v>
      </c>
      <c r="G27">
        <v>1996</v>
      </c>
      <c r="H27">
        <v>1125214.5690549498</v>
      </c>
      <c r="I27">
        <v>1996</v>
      </c>
      <c r="J27">
        <v>578119.99218849814</v>
      </c>
      <c r="K27">
        <v>1996</v>
      </c>
      <c r="L27">
        <v>540108.38238770026</v>
      </c>
      <c r="M27">
        <v>1996</v>
      </c>
      <c r="N27">
        <v>1033039.8894877882</v>
      </c>
      <c r="O27">
        <v>1996</v>
      </c>
      <c r="P27">
        <v>547944.85304014815</v>
      </c>
      <c r="Q27">
        <v>1996</v>
      </c>
      <c r="R27">
        <v>492823.31165747019</v>
      </c>
      <c r="S27">
        <v>1996</v>
      </c>
      <c r="T27">
        <v>786416.79478235717</v>
      </c>
      <c r="U27">
        <v>1996</v>
      </c>
      <c r="V27">
        <v>597909.31888685236</v>
      </c>
      <c r="W27">
        <v>1996</v>
      </c>
      <c r="X27">
        <v>395536.7633149047</v>
      </c>
      <c r="Y27">
        <v>1996</v>
      </c>
      <c r="Z27">
        <v>1048672.3789194417</v>
      </c>
      <c r="AA27">
        <v>1996</v>
      </c>
      <c r="AB27">
        <v>674293.49373340246</v>
      </c>
      <c r="AC27">
        <v>1996</v>
      </c>
      <c r="AD27">
        <v>1223070.4962805058</v>
      </c>
    </row>
    <row r="28" spans="1:30">
      <c r="A28">
        <v>1997</v>
      </c>
      <c r="B28">
        <v>548899.01959316153</v>
      </c>
      <c r="C28">
        <v>1997</v>
      </c>
      <c r="D28">
        <v>269699.60045613628</v>
      </c>
      <c r="E28">
        <v>1997</v>
      </c>
      <c r="F28">
        <v>196296.6632911776</v>
      </c>
      <c r="G28">
        <v>1997</v>
      </c>
      <c r="H28">
        <v>1158312.645453637</v>
      </c>
      <c r="I28">
        <v>1997</v>
      </c>
      <c r="J28">
        <v>599284.72730234277</v>
      </c>
      <c r="K28">
        <v>1997</v>
      </c>
      <c r="L28">
        <v>532676.45428244921</v>
      </c>
      <c r="M28">
        <v>1997</v>
      </c>
      <c r="N28">
        <v>960858.56117998553</v>
      </c>
      <c r="O28">
        <v>1997</v>
      </c>
      <c r="P28">
        <v>550277.85321066808</v>
      </c>
      <c r="Q28">
        <v>1997</v>
      </c>
      <c r="R28">
        <v>492108.57075408829</v>
      </c>
      <c r="S28">
        <v>1997</v>
      </c>
      <c r="T28">
        <v>769884.4094332651</v>
      </c>
      <c r="U28">
        <v>1997</v>
      </c>
      <c r="V28">
        <v>602078.79778093577</v>
      </c>
      <c r="W28">
        <v>1997</v>
      </c>
      <c r="X28">
        <v>399163.71027507569</v>
      </c>
      <c r="Y28">
        <v>1997</v>
      </c>
      <c r="Z28">
        <v>1040633.1784163839</v>
      </c>
      <c r="AA28">
        <v>1997</v>
      </c>
      <c r="AB28">
        <v>685596.99159852439</v>
      </c>
      <c r="AC28">
        <v>1997</v>
      </c>
      <c r="AD28">
        <v>1257308.0540011269</v>
      </c>
    </row>
    <row r="29" spans="1:30">
      <c r="A29">
        <v>1998</v>
      </c>
      <c r="B29">
        <v>563185.64169812237</v>
      </c>
      <c r="C29">
        <v>1998</v>
      </c>
      <c r="D29">
        <v>263830.58350991161</v>
      </c>
      <c r="E29">
        <v>1998</v>
      </c>
      <c r="F29">
        <v>198764.1864132077</v>
      </c>
      <c r="G29">
        <v>1998</v>
      </c>
      <c r="H29">
        <v>1182035.3259879751</v>
      </c>
      <c r="I29">
        <v>1998</v>
      </c>
      <c r="J29">
        <v>621575.30711836764</v>
      </c>
      <c r="K29">
        <v>1998</v>
      </c>
      <c r="L29">
        <v>499122.19644620095</v>
      </c>
      <c r="M29">
        <v>1998</v>
      </c>
      <c r="N29">
        <v>984071.04144366074</v>
      </c>
      <c r="O29">
        <v>1998</v>
      </c>
      <c r="P29">
        <v>522176.91468278912</v>
      </c>
      <c r="Q29">
        <v>1998</v>
      </c>
      <c r="R29">
        <v>491832.90620592184</v>
      </c>
      <c r="S29">
        <v>1998</v>
      </c>
      <c r="T29">
        <v>707993.14523930429</v>
      </c>
      <c r="U29">
        <v>1998</v>
      </c>
      <c r="V29">
        <v>611991.1989896259</v>
      </c>
      <c r="W29">
        <v>1998</v>
      </c>
      <c r="X29">
        <v>408121.13263826352</v>
      </c>
      <c r="Y29">
        <v>1998</v>
      </c>
      <c r="Z29">
        <v>1032594.5661015025</v>
      </c>
      <c r="AA29">
        <v>1998</v>
      </c>
      <c r="AB29">
        <v>682052.53164234944</v>
      </c>
      <c r="AC29">
        <v>1998</v>
      </c>
      <c r="AD29">
        <v>1306215.4121188116</v>
      </c>
    </row>
    <row r="30" spans="1:30">
      <c r="A30">
        <v>1999</v>
      </c>
      <c r="B30">
        <v>525943.00194689422</v>
      </c>
      <c r="C30">
        <v>1999</v>
      </c>
      <c r="D30">
        <v>262885.12042922887</v>
      </c>
      <c r="E30">
        <v>1999</v>
      </c>
      <c r="F30">
        <v>210140.25177819989</v>
      </c>
      <c r="G30">
        <v>1999</v>
      </c>
      <c r="H30">
        <v>1161683.7297000354</v>
      </c>
      <c r="I30">
        <v>1999</v>
      </c>
      <c r="J30">
        <v>606212.04266669811</v>
      </c>
      <c r="K30">
        <v>1999</v>
      </c>
      <c r="L30">
        <v>532203.3510970294</v>
      </c>
      <c r="M30">
        <v>1999</v>
      </c>
      <c r="N30">
        <v>948797.10361601645</v>
      </c>
      <c r="O30">
        <v>1999</v>
      </c>
      <c r="P30">
        <v>532618.07957021391</v>
      </c>
      <c r="Q30">
        <v>1999</v>
      </c>
      <c r="R30">
        <v>459167.25950313389</v>
      </c>
      <c r="S30">
        <v>1999</v>
      </c>
      <c r="T30">
        <v>751423.17426283297</v>
      </c>
      <c r="U30">
        <v>1999</v>
      </c>
      <c r="V30">
        <v>588067.2192295799</v>
      </c>
      <c r="W30">
        <v>1999</v>
      </c>
      <c r="X30">
        <v>411565.62674410664</v>
      </c>
      <c r="Y30">
        <v>1999</v>
      </c>
      <c r="Z30">
        <v>1032254.1640718685</v>
      </c>
      <c r="AA30">
        <v>1999</v>
      </c>
      <c r="AB30">
        <v>693141.78775611275</v>
      </c>
      <c r="AC30">
        <v>1999</v>
      </c>
      <c r="AD30">
        <v>1345468.7221879873</v>
      </c>
    </row>
    <row r="31" spans="1:30">
      <c r="A31">
        <v>2000</v>
      </c>
      <c r="B31">
        <v>544606.40678822855</v>
      </c>
      <c r="C31">
        <v>2000</v>
      </c>
      <c r="D31">
        <v>255908.76318648303</v>
      </c>
      <c r="E31">
        <v>2000</v>
      </c>
      <c r="F31">
        <v>201928.72640033808</v>
      </c>
      <c r="G31">
        <v>2000</v>
      </c>
      <c r="H31">
        <v>1151016.0852480279</v>
      </c>
      <c r="I31">
        <v>2000</v>
      </c>
      <c r="J31">
        <v>582980.09285549051</v>
      </c>
      <c r="K31">
        <v>2000</v>
      </c>
      <c r="L31">
        <v>519979.1480863883</v>
      </c>
      <c r="M31">
        <v>2000</v>
      </c>
      <c r="N31">
        <v>969987.46188215434</v>
      </c>
      <c r="O31">
        <v>2000</v>
      </c>
      <c r="P31">
        <v>541307.07815887814</v>
      </c>
      <c r="Q31">
        <v>2000</v>
      </c>
      <c r="R31">
        <v>429501.30678023753</v>
      </c>
      <c r="S31">
        <v>2000</v>
      </c>
      <c r="T31">
        <v>709689.82554976316</v>
      </c>
      <c r="U31">
        <v>2000</v>
      </c>
      <c r="V31">
        <v>580854.76106174046</v>
      </c>
      <c r="W31">
        <v>2000</v>
      </c>
      <c r="X31">
        <v>409656.66254625359</v>
      </c>
      <c r="Y31">
        <v>2000</v>
      </c>
      <c r="Z31">
        <v>1100670.4060503778</v>
      </c>
      <c r="AA31">
        <v>2000</v>
      </c>
      <c r="AB31">
        <v>699313.63879615243</v>
      </c>
      <c r="AC31">
        <v>2000</v>
      </c>
      <c r="AD31">
        <v>1311789.0790294756</v>
      </c>
    </row>
    <row r="32" spans="1:30">
      <c r="A32">
        <v>2001</v>
      </c>
      <c r="B32">
        <v>626824.46683821746</v>
      </c>
      <c r="C32">
        <v>2001</v>
      </c>
      <c r="D32">
        <v>282100.24066097208</v>
      </c>
      <c r="E32">
        <v>2001</v>
      </c>
      <c r="F32">
        <v>206949.0152513666</v>
      </c>
      <c r="G32">
        <v>2001</v>
      </c>
      <c r="H32">
        <v>1127285.1355632085</v>
      </c>
      <c r="I32">
        <v>2001</v>
      </c>
      <c r="J32">
        <v>595387.83967189572</v>
      </c>
      <c r="K32">
        <v>2001</v>
      </c>
      <c r="L32">
        <v>527340.60376245016</v>
      </c>
      <c r="M32">
        <v>2001</v>
      </c>
      <c r="N32">
        <v>947929.7334566483</v>
      </c>
      <c r="O32">
        <v>2001</v>
      </c>
      <c r="P32">
        <v>551893.64407851046</v>
      </c>
      <c r="Q32">
        <v>2001</v>
      </c>
      <c r="R32">
        <v>402989.73033062194</v>
      </c>
      <c r="S32">
        <v>2001</v>
      </c>
      <c r="T32">
        <v>650541.35568457877</v>
      </c>
      <c r="U32">
        <v>2001</v>
      </c>
      <c r="V32">
        <v>586207.28677907237</v>
      </c>
      <c r="W32">
        <v>2001</v>
      </c>
      <c r="X32">
        <v>400628.10009475553</v>
      </c>
      <c r="Y32">
        <v>2001</v>
      </c>
      <c r="Z32">
        <v>1053628.9009528155</v>
      </c>
      <c r="AA32">
        <v>2001</v>
      </c>
      <c r="AB32">
        <v>674368.39844675874</v>
      </c>
      <c r="AC32">
        <v>2001</v>
      </c>
      <c r="AD32">
        <v>1353948.8697637112</v>
      </c>
    </row>
    <row r="33" spans="1:30">
      <c r="A33">
        <v>2002</v>
      </c>
      <c r="B33">
        <v>656087.29496930214</v>
      </c>
      <c r="C33">
        <v>2002</v>
      </c>
      <c r="D33">
        <v>278763.77615801641</v>
      </c>
      <c r="E33">
        <v>2002</v>
      </c>
      <c r="F33">
        <v>217121.82675146149</v>
      </c>
      <c r="G33">
        <v>2002</v>
      </c>
      <c r="H33">
        <v>1149406.3282434412</v>
      </c>
      <c r="I33">
        <v>2002</v>
      </c>
      <c r="J33">
        <v>592400.39684112056</v>
      </c>
      <c r="K33">
        <v>2002</v>
      </c>
      <c r="L33">
        <v>559459.91035047418</v>
      </c>
      <c r="M33">
        <v>2002</v>
      </c>
      <c r="N33">
        <v>949109.27003755874</v>
      </c>
      <c r="O33">
        <v>2002</v>
      </c>
      <c r="P33">
        <v>545320.84470338887</v>
      </c>
      <c r="Q33">
        <v>2002</v>
      </c>
      <c r="R33">
        <v>363908.65293719945</v>
      </c>
      <c r="S33">
        <v>2002</v>
      </c>
      <c r="T33">
        <v>730489.79603651166</v>
      </c>
      <c r="U33">
        <v>2002</v>
      </c>
      <c r="V33">
        <v>577220.74827804125</v>
      </c>
      <c r="W33">
        <v>2002</v>
      </c>
      <c r="X33">
        <v>401677.76127003552</v>
      </c>
      <c r="Y33">
        <v>2002</v>
      </c>
      <c r="Z33">
        <v>1048014.9748635906</v>
      </c>
      <c r="AA33">
        <v>2002</v>
      </c>
      <c r="AB33">
        <v>697950.93099979532</v>
      </c>
      <c r="AC33">
        <v>2002</v>
      </c>
      <c r="AD33">
        <v>1313538.9964491669</v>
      </c>
    </row>
    <row r="34" spans="1:30">
      <c r="A34">
        <v>2003</v>
      </c>
      <c r="B34">
        <v>642472.86623661092</v>
      </c>
      <c r="C34">
        <v>2003</v>
      </c>
      <c r="D34">
        <v>286337.69380268949</v>
      </c>
      <c r="E34">
        <v>2003</v>
      </c>
      <c r="F34">
        <v>202676.4125266661</v>
      </c>
      <c r="G34">
        <v>2003</v>
      </c>
      <c r="H34">
        <v>1121958.6541879803</v>
      </c>
      <c r="I34">
        <v>2003</v>
      </c>
      <c r="J34">
        <v>594097.63305793877</v>
      </c>
      <c r="K34">
        <v>2003</v>
      </c>
      <c r="L34">
        <v>536165.87723138323</v>
      </c>
      <c r="M34">
        <v>2003</v>
      </c>
      <c r="N34">
        <v>951158.44492015033</v>
      </c>
      <c r="O34">
        <v>2003</v>
      </c>
      <c r="P34">
        <v>552074.20153973741</v>
      </c>
      <c r="Q34">
        <v>2003</v>
      </c>
      <c r="R34">
        <v>333837.33052057849</v>
      </c>
      <c r="S34">
        <v>2003</v>
      </c>
      <c r="T34">
        <v>680612.29158529581</v>
      </c>
      <c r="U34">
        <v>2003</v>
      </c>
      <c r="V34">
        <v>581401.76534180529</v>
      </c>
      <c r="W34">
        <v>2003</v>
      </c>
      <c r="X34">
        <v>386339.42658321885</v>
      </c>
      <c r="Y34">
        <v>2003</v>
      </c>
      <c r="Z34">
        <v>1100786.0739738075</v>
      </c>
      <c r="AA34">
        <v>2003</v>
      </c>
      <c r="AB34">
        <v>697168.82460474467</v>
      </c>
      <c r="AC34">
        <v>2003</v>
      </c>
      <c r="AD34">
        <v>1370806.2444817205</v>
      </c>
    </row>
    <row r="35" spans="1:30">
      <c r="A35">
        <v>2004</v>
      </c>
      <c r="B35">
        <v>681276.3269564783</v>
      </c>
      <c r="C35">
        <v>2004</v>
      </c>
      <c r="D35">
        <v>271588.72495425661</v>
      </c>
      <c r="E35">
        <v>2004</v>
      </c>
      <c r="F35">
        <v>201747.51511703839</v>
      </c>
      <c r="G35">
        <v>2004</v>
      </c>
      <c r="H35">
        <v>1105802.3241959582</v>
      </c>
      <c r="I35">
        <v>2004</v>
      </c>
      <c r="J35">
        <v>588254.24168620585</v>
      </c>
      <c r="K35">
        <v>2004</v>
      </c>
      <c r="L35">
        <v>538044.89300412976</v>
      </c>
      <c r="M35">
        <v>2004</v>
      </c>
      <c r="N35">
        <v>915219.64388222084</v>
      </c>
      <c r="O35">
        <v>2004</v>
      </c>
      <c r="P35">
        <v>540450.06611978763</v>
      </c>
      <c r="Q35">
        <v>2004</v>
      </c>
      <c r="R35">
        <v>310773.64016558818</v>
      </c>
      <c r="S35">
        <v>2004</v>
      </c>
      <c r="T35">
        <v>633303.39979528508</v>
      </c>
      <c r="U35">
        <v>2004</v>
      </c>
      <c r="V35">
        <v>584601.24467271613</v>
      </c>
      <c r="W35">
        <v>2004</v>
      </c>
      <c r="X35">
        <v>387122.14544829557</v>
      </c>
      <c r="Y35">
        <v>2004</v>
      </c>
      <c r="Z35">
        <v>1067182.8002257468</v>
      </c>
      <c r="AA35">
        <v>2004</v>
      </c>
      <c r="AB35">
        <v>711349.72871209227</v>
      </c>
      <c r="AC35">
        <v>2004</v>
      </c>
      <c r="AD35">
        <v>1423774.7193850125</v>
      </c>
    </row>
    <row r="36" spans="1:30">
      <c r="A36">
        <v>2005</v>
      </c>
      <c r="B36">
        <v>665354.98372585769</v>
      </c>
      <c r="C36">
        <v>2005</v>
      </c>
      <c r="D36">
        <v>266780.87090377003</v>
      </c>
      <c r="E36">
        <v>2005</v>
      </c>
      <c r="F36">
        <v>200013.34987554417</v>
      </c>
      <c r="G36">
        <v>2005</v>
      </c>
      <c r="H36">
        <v>1121267.7466512471</v>
      </c>
      <c r="I36">
        <v>2005</v>
      </c>
      <c r="J36">
        <v>578625.90074859979</v>
      </c>
      <c r="K36">
        <v>2005</v>
      </c>
      <c r="L36">
        <v>530961.20838090242</v>
      </c>
      <c r="M36">
        <v>2005</v>
      </c>
      <c r="N36">
        <v>868448.61299188528</v>
      </c>
      <c r="O36">
        <v>2005</v>
      </c>
      <c r="P36">
        <v>535990.21788510052</v>
      </c>
      <c r="Q36">
        <v>2005</v>
      </c>
      <c r="R36">
        <v>300834.82899423409</v>
      </c>
      <c r="S36">
        <v>2005</v>
      </c>
      <c r="T36">
        <v>622583.09384077264</v>
      </c>
      <c r="U36">
        <v>2005</v>
      </c>
      <c r="V36">
        <v>589299.63675238716</v>
      </c>
      <c r="W36">
        <v>2005</v>
      </c>
      <c r="X36">
        <v>389639.54883304675</v>
      </c>
      <c r="Y36">
        <v>2005</v>
      </c>
      <c r="Z36">
        <v>1041447.5488919452</v>
      </c>
      <c r="AA36">
        <v>2005</v>
      </c>
      <c r="AB36">
        <v>725375.06873763644</v>
      </c>
      <c r="AC36">
        <v>2005</v>
      </c>
      <c r="AD36">
        <v>1518954.8035901082</v>
      </c>
    </row>
    <row r="37" spans="1:30">
      <c r="A37">
        <v>2006</v>
      </c>
      <c r="B37">
        <v>666749.59618689201</v>
      </c>
      <c r="C37">
        <v>2006</v>
      </c>
      <c r="D37">
        <v>270888.09588180546</v>
      </c>
      <c r="E37">
        <v>2006</v>
      </c>
      <c r="F37">
        <v>199213.02558538443</v>
      </c>
      <c r="G37">
        <v>2006</v>
      </c>
      <c r="H37">
        <v>1110700.3168139546</v>
      </c>
      <c r="I37">
        <v>2006</v>
      </c>
      <c r="J37">
        <v>606628.51591607463</v>
      </c>
      <c r="K37">
        <v>2006</v>
      </c>
      <c r="L37">
        <v>534195.39143237856</v>
      </c>
      <c r="M37">
        <v>2006</v>
      </c>
      <c r="N37">
        <v>910944.51621761906</v>
      </c>
      <c r="O37">
        <v>2006</v>
      </c>
      <c r="P37">
        <v>529630.19489907578</v>
      </c>
      <c r="Q37">
        <v>2006</v>
      </c>
      <c r="R37">
        <v>298641.52529557142</v>
      </c>
      <c r="S37">
        <v>2006</v>
      </c>
      <c r="T37">
        <v>602009.863490146</v>
      </c>
      <c r="U37">
        <v>2006</v>
      </c>
      <c r="V37">
        <v>560956.30925071682</v>
      </c>
      <c r="W37">
        <v>2006</v>
      </c>
      <c r="X37">
        <v>399723.03875048866</v>
      </c>
      <c r="Y37">
        <v>2006</v>
      </c>
      <c r="Z37">
        <v>1023330.8720268504</v>
      </c>
      <c r="AA37">
        <v>2006</v>
      </c>
      <c r="AB37">
        <v>710478.19169494952</v>
      </c>
      <c r="AC37">
        <v>2006</v>
      </c>
      <c r="AD37">
        <v>1515216.9117811199</v>
      </c>
    </row>
    <row r="38" spans="1:30">
      <c r="A38">
        <v>2007</v>
      </c>
      <c r="B38">
        <v>683966.49808421219</v>
      </c>
      <c r="C38">
        <v>2007</v>
      </c>
      <c r="D38">
        <v>272561.33852780203</v>
      </c>
      <c r="E38">
        <v>2007</v>
      </c>
      <c r="F38">
        <v>199604.60003322177</v>
      </c>
      <c r="G38">
        <v>2007</v>
      </c>
      <c r="H38">
        <v>1119288.5025596686</v>
      </c>
      <c r="I38">
        <v>2007</v>
      </c>
      <c r="J38">
        <v>613807.77123208123</v>
      </c>
      <c r="K38">
        <v>2007</v>
      </c>
      <c r="L38">
        <v>557924.23125661002</v>
      </c>
      <c r="M38">
        <v>2007</v>
      </c>
      <c r="N38">
        <v>901930.10550556495</v>
      </c>
      <c r="O38">
        <v>2007</v>
      </c>
      <c r="P38">
        <v>530464.02705146198</v>
      </c>
      <c r="Q38">
        <v>2007</v>
      </c>
      <c r="R38">
        <v>291468.72449593595</v>
      </c>
      <c r="S38">
        <v>2007</v>
      </c>
      <c r="T38">
        <v>569780.75386474642</v>
      </c>
      <c r="U38">
        <v>2007</v>
      </c>
      <c r="V38">
        <v>559171.55247967539</v>
      </c>
      <c r="W38">
        <v>2007</v>
      </c>
      <c r="X38">
        <v>432890.67334441975</v>
      </c>
      <c r="Y38">
        <v>2007</v>
      </c>
      <c r="Z38">
        <v>1032897.5147969931</v>
      </c>
      <c r="AA38">
        <v>2007</v>
      </c>
      <c r="AB38">
        <v>732048.86350700841</v>
      </c>
      <c r="AC38">
        <v>2007</v>
      </c>
      <c r="AD38">
        <v>1499767.2757192673</v>
      </c>
    </row>
    <row r="39" spans="1:30">
      <c r="A39">
        <v>2008</v>
      </c>
      <c r="B39">
        <v>729831.12882263062</v>
      </c>
      <c r="C39">
        <v>2008</v>
      </c>
      <c r="D39">
        <v>270148.56823158701</v>
      </c>
      <c r="E39">
        <v>2008</v>
      </c>
      <c r="F39">
        <v>212030.5116086225</v>
      </c>
      <c r="G39">
        <v>2008</v>
      </c>
      <c r="H39">
        <v>1126511.0839489861</v>
      </c>
      <c r="I39">
        <v>2008</v>
      </c>
      <c r="J39">
        <v>608866.16308377206</v>
      </c>
      <c r="K39">
        <v>2008</v>
      </c>
      <c r="L39">
        <v>538981.1564673942</v>
      </c>
      <c r="M39">
        <v>2008</v>
      </c>
      <c r="N39">
        <v>886344.69920978078</v>
      </c>
      <c r="O39">
        <v>2008</v>
      </c>
      <c r="P39">
        <v>513770.90116166079</v>
      </c>
      <c r="Q39">
        <v>2008</v>
      </c>
      <c r="R39">
        <v>296416.82422474487</v>
      </c>
      <c r="S39">
        <v>2008</v>
      </c>
      <c r="T39">
        <v>558017.39119785395</v>
      </c>
      <c r="U39">
        <v>2008</v>
      </c>
      <c r="V39">
        <v>587857.34585343383</v>
      </c>
      <c r="W39">
        <v>2008</v>
      </c>
      <c r="X39">
        <v>439333.64335052168</v>
      </c>
      <c r="Y39">
        <v>2008</v>
      </c>
      <c r="Z39">
        <v>986869.42614312016</v>
      </c>
      <c r="AA39">
        <v>2008</v>
      </c>
      <c r="AB39">
        <v>720003.30311357591</v>
      </c>
      <c r="AC39">
        <v>2008</v>
      </c>
      <c r="AD39">
        <v>1487398.4054753662</v>
      </c>
    </row>
    <row r="40" spans="1:30">
      <c r="A40">
        <v>2009</v>
      </c>
      <c r="B40">
        <v>692158.93648651289</v>
      </c>
      <c r="C40">
        <v>2009</v>
      </c>
      <c r="D40">
        <v>281179.52544318023</v>
      </c>
      <c r="E40">
        <v>2009</v>
      </c>
      <c r="F40">
        <v>229239.98931710611</v>
      </c>
      <c r="G40">
        <v>2009</v>
      </c>
      <c r="H40">
        <v>1125659.0673050415</v>
      </c>
      <c r="I40">
        <v>2009</v>
      </c>
      <c r="J40">
        <v>611063.29101436143</v>
      </c>
      <c r="K40">
        <v>2009</v>
      </c>
      <c r="L40">
        <v>566831.79480036546</v>
      </c>
      <c r="M40">
        <v>2009</v>
      </c>
      <c r="N40">
        <v>863809.64762054372</v>
      </c>
      <c r="O40">
        <v>2009</v>
      </c>
      <c r="P40">
        <v>521816.78831966268</v>
      </c>
      <c r="Q40">
        <v>2009</v>
      </c>
      <c r="R40">
        <v>277308.20461771602</v>
      </c>
      <c r="S40">
        <v>2009</v>
      </c>
      <c r="T40">
        <v>538520.61448165216</v>
      </c>
      <c r="U40">
        <v>2009</v>
      </c>
      <c r="V40">
        <v>579374.73265904933</v>
      </c>
      <c r="W40">
        <v>2009</v>
      </c>
      <c r="X40">
        <v>444536.88132061379</v>
      </c>
      <c r="Y40">
        <v>2009</v>
      </c>
      <c r="Z40">
        <v>921292.3162355551</v>
      </c>
      <c r="AA40">
        <v>2009</v>
      </c>
      <c r="AB40">
        <v>706824.21157636412</v>
      </c>
      <c r="AC40">
        <v>2009</v>
      </c>
      <c r="AD40">
        <v>1394423.7867994322</v>
      </c>
    </row>
    <row r="41" spans="1:30">
      <c r="A41">
        <v>2010</v>
      </c>
      <c r="B41">
        <v>713752.14880617685</v>
      </c>
      <c r="C41">
        <v>2010</v>
      </c>
      <c r="D41">
        <v>289084.20068249939</v>
      </c>
      <c r="E41">
        <v>2010</v>
      </c>
      <c r="F41">
        <v>232299.99387812582</v>
      </c>
      <c r="G41">
        <v>2010</v>
      </c>
      <c r="H41">
        <v>1114474.0766402709</v>
      </c>
      <c r="I41">
        <v>2010</v>
      </c>
      <c r="J41">
        <v>620311.42027676688</v>
      </c>
      <c r="K41">
        <v>2010</v>
      </c>
      <c r="L41">
        <v>578909.83439197158</v>
      </c>
      <c r="M41">
        <v>2010</v>
      </c>
      <c r="N41">
        <v>882267.79303996277</v>
      </c>
      <c r="O41">
        <v>2010</v>
      </c>
      <c r="P41">
        <v>505895.30578962137</v>
      </c>
      <c r="Q41">
        <v>2010</v>
      </c>
      <c r="R41">
        <v>267577.96225715894</v>
      </c>
      <c r="S41">
        <v>2010</v>
      </c>
      <c r="T41">
        <v>638741.94751042686</v>
      </c>
      <c r="U41">
        <v>2010</v>
      </c>
      <c r="V41">
        <v>592599.40803487669</v>
      </c>
      <c r="W41">
        <v>2010</v>
      </c>
      <c r="X41">
        <v>460673.92073880957</v>
      </c>
      <c r="Y41">
        <v>2010</v>
      </c>
      <c r="Z41">
        <v>937049.75865296356</v>
      </c>
      <c r="AA41">
        <v>2010</v>
      </c>
      <c r="AB41">
        <v>730111.87330571655</v>
      </c>
      <c r="AC41">
        <v>2010</v>
      </c>
      <c r="AD41">
        <v>1410304.2228267123</v>
      </c>
    </row>
    <row r="42" spans="1:30">
      <c r="A42">
        <v>2011</v>
      </c>
      <c r="B42">
        <v>684705.63975025271</v>
      </c>
      <c r="C42">
        <v>2011</v>
      </c>
      <c r="D42">
        <v>334328.92837675073</v>
      </c>
      <c r="E42">
        <v>2011</v>
      </c>
      <c r="F42">
        <v>275655.44014636293</v>
      </c>
      <c r="G42">
        <v>2011</v>
      </c>
      <c r="H42">
        <v>1110353.2527419997</v>
      </c>
      <c r="I42">
        <v>2011</v>
      </c>
      <c r="J42">
        <v>615219.53752005449</v>
      </c>
      <c r="K42">
        <v>2011</v>
      </c>
      <c r="L42">
        <v>563896.6790596355</v>
      </c>
      <c r="M42">
        <v>2011</v>
      </c>
      <c r="N42">
        <v>895840.78926064144</v>
      </c>
      <c r="O42">
        <v>2011</v>
      </c>
      <c r="P42">
        <v>504855.35443437309</v>
      </c>
      <c r="Q42">
        <v>2011</v>
      </c>
      <c r="R42">
        <v>280422.35731684248</v>
      </c>
      <c r="S42">
        <v>2011</v>
      </c>
      <c r="T42">
        <v>608679.78575518867</v>
      </c>
      <c r="U42">
        <v>2011</v>
      </c>
      <c r="V42">
        <v>595830.0405222855</v>
      </c>
      <c r="W42">
        <v>2011</v>
      </c>
      <c r="X42">
        <v>473109.30207651708</v>
      </c>
      <c r="Y42">
        <v>2011</v>
      </c>
      <c r="Z42">
        <v>911536.07983251277</v>
      </c>
      <c r="AA42">
        <v>2011</v>
      </c>
      <c r="AB42">
        <v>697326.17544198548</v>
      </c>
      <c r="AC42">
        <v>2011</v>
      </c>
      <c r="AD42">
        <v>1341067.6299079394</v>
      </c>
    </row>
    <row r="43" spans="1:30">
      <c r="A43">
        <v>2012</v>
      </c>
      <c r="B43">
        <v>682533.97306643322</v>
      </c>
      <c r="C43">
        <v>2012</v>
      </c>
      <c r="D43">
        <v>332572.65428141999</v>
      </c>
      <c r="E43">
        <v>2012</v>
      </c>
      <c r="F43">
        <v>276466.41724644334</v>
      </c>
      <c r="G43">
        <v>2012</v>
      </c>
      <c r="H43">
        <v>1138436.601598216</v>
      </c>
      <c r="I43">
        <v>2012</v>
      </c>
      <c r="J43">
        <v>614877.80456070683</v>
      </c>
      <c r="K43">
        <v>2012</v>
      </c>
      <c r="L43">
        <v>583839.88836151501</v>
      </c>
      <c r="M43">
        <v>2012</v>
      </c>
      <c r="N43">
        <v>836289.07102956285</v>
      </c>
      <c r="O43">
        <v>2012</v>
      </c>
      <c r="P43">
        <v>506380.87971974281</v>
      </c>
      <c r="Q43">
        <v>2012</v>
      </c>
      <c r="R43">
        <v>276247.89406213607</v>
      </c>
      <c r="S43">
        <v>2012</v>
      </c>
      <c r="T43">
        <v>598833.38642797363</v>
      </c>
      <c r="U43">
        <v>2012</v>
      </c>
      <c r="V43">
        <v>612185.58936232491</v>
      </c>
      <c r="W43">
        <v>2012</v>
      </c>
      <c r="X43">
        <v>493634.59293433302</v>
      </c>
      <c r="Y43">
        <v>2012</v>
      </c>
      <c r="Z43">
        <v>887865.18619127548</v>
      </c>
      <c r="AA43">
        <v>2012</v>
      </c>
      <c r="AB43">
        <v>690562.7535958325</v>
      </c>
      <c r="AC43">
        <v>2012</v>
      </c>
      <c r="AD43">
        <v>1227567.165374916</v>
      </c>
    </row>
    <row r="44" spans="1:30">
      <c r="A44">
        <v>2013</v>
      </c>
      <c r="B44">
        <v>695980.9516761055</v>
      </c>
      <c r="C44">
        <v>2013</v>
      </c>
      <c r="D44">
        <v>350210.85151324375</v>
      </c>
      <c r="E44">
        <v>2013</v>
      </c>
      <c r="F44">
        <v>323698.56210407865</v>
      </c>
      <c r="G44">
        <v>2013</v>
      </c>
      <c r="H44">
        <v>1151212.3172292779</v>
      </c>
      <c r="I44">
        <v>2013</v>
      </c>
      <c r="J44">
        <v>611384.44069822715</v>
      </c>
      <c r="K44">
        <v>2013</v>
      </c>
      <c r="L44">
        <v>601939.21225068253</v>
      </c>
      <c r="M44">
        <v>2013</v>
      </c>
      <c r="N44">
        <v>821352.074698098</v>
      </c>
      <c r="O44">
        <v>2013</v>
      </c>
      <c r="P44">
        <v>487848.09929330571</v>
      </c>
      <c r="Q44">
        <v>2013</v>
      </c>
      <c r="R44">
        <v>263568.7870788959</v>
      </c>
      <c r="S44">
        <v>2013</v>
      </c>
      <c r="T44">
        <v>666810.02095818205</v>
      </c>
      <c r="U44">
        <v>2013</v>
      </c>
      <c r="V44">
        <v>615948.88996618986</v>
      </c>
      <c r="W44">
        <v>2013</v>
      </c>
      <c r="X44">
        <v>501519.25848324911</v>
      </c>
      <c r="Y44">
        <v>2013</v>
      </c>
      <c r="Z44">
        <v>893292.52901451429</v>
      </c>
      <c r="AA44">
        <v>2013</v>
      </c>
      <c r="AB44">
        <v>691379.86016771104</v>
      </c>
      <c r="AC44">
        <v>2013</v>
      </c>
      <c r="AD44">
        <v>1152478.4759010558</v>
      </c>
    </row>
    <row r="45" spans="1:30">
      <c r="A45">
        <v>2014</v>
      </c>
      <c r="B45">
        <v>712060.35823346791</v>
      </c>
      <c r="C45">
        <v>2014</v>
      </c>
      <c r="D45">
        <v>358230.95027503563</v>
      </c>
      <c r="E45">
        <v>2014</v>
      </c>
      <c r="F45">
        <v>352668.61892190378</v>
      </c>
      <c r="G45">
        <v>2014</v>
      </c>
      <c r="H45">
        <v>1158681.1258725689</v>
      </c>
      <c r="I45">
        <v>2014</v>
      </c>
      <c r="J45">
        <v>614830.09744480741</v>
      </c>
      <c r="K45">
        <v>2014</v>
      </c>
      <c r="L45">
        <v>610261.70015756029</v>
      </c>
      <c r="M45">
        <v>2014</v>
      </c>
      <c r="N45">
        <v>786624.3429800109</v>
      </c>
      <c r="O45">
        <v>2014</v>
      </c>
      <c r="P45">
        <v>494289.75239272381</v>
      </c>
      <c r="Q45">
        <v>2014</v>
      </c>
      <c r="R45">
        <v>271063.90794225846</v>
      </c>
      <c r="S45">
        <v>2014</v>
      </c>
      <c r="T45">
        <v>641937.56247451343</v>
      </c>
      <c r="U45">
        <v>2014</v>
      </c>
      <c r="V45">
        <v>631499.4639960737</v>
      </c>
      <c r="W45">
        <v>2014</v>
      </c>
      <c r="X45">
        <v>497568.50525455375</v>
      </c>
      <c r="Y45">
        <v>2014</v>
      </c>
      <c r="Z45">
        <v>843632.55074584729</v>
      </c>
      <c r="AA45">
        <v>2014</v>
      </c>
      <c r="AB45">
        <v>654184.97315461375</v>
      </c>
      <c r="AC45">
        <v>2014</v>
      </c>
      <c r="AD45">
        <v>1021451.5417532542</v>
      </c>
    </row>
    <row r="46" spans="1:30">
      <c r="A46">
        <v>2015</v>
      </c>
      <c r="B46">
        <v>682108.82500057702</v>
      </c>
      <c r="C46">
        <v>2015</v>
      </c>
      <c r="D46">
        <v>375211.31408110983</v>
      </c>
      <c r="E46">
        <v>2015</v>
      </c>
      <c r="F46">
        <v>360160.07446317328</v>
      </c>
      <c r="G46">
        <v>2015</v>
      </c>
      <c r="H46">
        <v>1161517.6464543855</v>
      </c>
      <c r="I46">
        <v>2015</v>
      </c>
      <c r="J46">
        <v>625298.64911071735</v>
      </c>
      <c r="K46">
        <v>2015</v>
      </c>
      <c r="L46">
        <v>611761.54862050677</v>
      </c>
      <c r="M46">
        <v>2015</v>
      </c>
      <c r="N46">
        <v>787242.25686427532</v>
      </c>
      <c r="O46">
        <v>2015</v>
      </c>
      <c r="P46">
        <v>474279.69315785094</v>
      </c>
      <c r="Q46">
        <v>2015</v>
      </c>
      <c r="R46">
        <v>267186.26203811221</v>
      </c>
      <c r="S46">
        <v>2015</v>
      </c>
      <c r="T46">
        <v>725915.5921474006</v>
      </c>
      <c r="U46">
        <v>2015</v>
      </c>
      <c r="V46">
        <v>656197.13228370086</v>
      </c>
      <c r="W46">
        <v>2015</v>
      </c>
      <c r="X46">
        <v>499493.69341412501</v>
      </c>
      <c r="Y46">
        <v>2015</v>
      </c>
      <c r="Z46">
        <v>809843.5060865503</v>
      </c>
      <c r="AA46">
        <v>2015</v>
      </c>
      <c r="AB46">
        <v>654268.99749358639</v>
      </c>
      <c r="AC46">
        <v>2015</v>
      </c>
      <c r="AD46">
        <v>992224.42800502642</v>
      </c>
    </row>
    <row r="47" spans="1:30">
      <c r="A47">
        <v>2016</v>
      </c>
      <c r="B47">
        <v>703748.29193781689</v>
      </c>
      <c r="C47">
        <v>2016</v>
      </c>
      <c r="D47">
        <v>368089.86879323598</v>
      </c>
      <c r="E47">
        <v>2016</v>
      </c>
      <c r="F47">
        <v>379127.9585109824</v>
      </c>
      <c r="G47">
        <v>2016</v>
      </c>
      <c r="H47">
        <v>1222186.2333852258</v>
      </c>
      <c r="I47">
        <v>2016</v>
      </c>
      <c r="J47">
        <v>637978.01812502602</v>
      </c>
      <c r="K47">
        <v>2016</v>
      </c>
      <c r="L47">
        <v>580889.82649060397</v>
      </c>
      <c r="M47">
        <v>2016</v>
      </c>
      <c r="N47">
        <v>766508.07557142433</v>
      </c>
      <c r="O47">
        <v>2016</v>
      </c>
      <c r="P47">
        <v>469765.2901374168</v>
      </c>
      <c r="Q47">
        <v>2016</v>
      </c>
      <c r="R47">
        <v>259739.97966015767</v>
      </c>
      <c r="S47">
        <v>2016</v>
      </c>
      <c r="T47">
        <v>633160.35536769975</v>
      </c>
      <c r="U47">
        <v>2016</v>
      </c>
      <c r="V47">
        <v>662917.16959125816</v>
      </c>
      <c r="W47">
        <v>2016</v>
      </c>
      <c r="X47">
        <v>516279.71774102707</v>
      </c>
      <c r="Y47">
        <v>2016</v>
      </c>
      <c r="Z47">
        <v>849249.84266405739</v>
      </c>
      <c r="AA47">
        <v>2016</v>
      </c>
      <c r="AB47">
        <v>660467.62336764496</v>
      </c>
      <c r="AC47">
        <v>2016</v>
      </c>
      <c r="AD47">
        <v>1018630.5056656909</v>
      </c>
    </row>
    <row r="48" spans="1:30">
      <c r="A48">
        <v>2017</v>
      </c>
      <c r="B48">
        <v>697752.62916182831</v>
      </c>
      <c r="C48">
        <v>2017</v>
      </c>
      <c r="D48">
        <v>356064.82177924801</v>
      </c>
      <c r="E48">
        <v>2017</v>
      </c>
      <c r="F48">
        <v>355399.65314166329</v>
      </c>
      <c r="G48">
        <v>2017</v>
      </c>
      <c r="H48">
        <v>1214263.6887958341</v>
      </c>
      <c r="I48">
        <v>2017</v>
      </c>
      <c r="J48">
        <v>652770.78696424153</v>
      </c>
      <c r="K48">
        <v>2017</v>
      </c>
      <c r="L48">
        <v>609582.06520291988</v>
      </c>
      <c r="M48">
        <v>2017</v>
      </c>
      <c r="N48">
        <v>733043.40659626375</v>
      </c>
      <c r="O48">
        <v>2017</v>
      </c>
      <c r="P48">
        <v>449434.73353873455</v>
      </c>
      <c r="Q48">
        <v>2017</v>
      </c>
      <c r="R48">
        <v>273414.30839580268</v>
      </c>
      <c r="S48">
        <v>2017</v>
      </c>
      <c r="T48">
        <v>649264.80081284768</v>
      </c>
      <c r="U48">
        <v>2017</v>
      </c>
      <c r="V48">
        <v>683066.68246397364</v>
      </c>
      <c r="W48">
        <v>2017</v>
      </c>
      <c r="X48">
        <v>533885.13930622465</v>
      </c>
      <c r="Y48">
        <v>2017</v>
      </c>
      <c r="Z48">
        <v>795969.08156919619</v>
      </c>
      <c r="AA48">
        <v>2017</v>
      </c>
      <c r="AB48">
        <v>634589.00171172712</v>
      </c>
      <c r="AC48">
        <v>2017</v>
      </c>
      <c r="AD48">
        <v>965911.32392012898</v>
      </c>
    </row>
    <row r="49" spans="1:30">
      <c r="A49">
        <v>2018</v>
      </c>
      <c r="B49">
        <v>705394.00603918883</v>
      </c>
      <c r="C49">
        <v>2018</v>
      </c>
      <c r="D49">
        <v>355696.3871629514</v>
      </c>
      <c r="E49">
        <v>2018</v>
      </c>
      <c r="F49">
        <v>351787.46564259048</v>
      </c>
      <c r="G49">
        <v>2018</v>
      </c>
      <c r="H49">
        <v>1190669.8786378831</v>
      </c>
      <c r="I49">
        <v>2018</v>
      </c>
      <c r="J49">
        <v>657747.60822092893</v>
      </c>
      <c r="K49">
        <v>2018</v>
      </c>
      <c r="L49">
        <v>616991.52412564831</v>
      </c>
      <c r="M49">
        <v>2018</v>
      </c>
      <c r="N49">
        <v>729058.81491021928</v>
      </c>
      <c r="O49">
        <v>2018</v>
      </c>
      <c r="P49">
        <v>451465.3280408617</v>
      </c>
      <c r="Q49">
        <v>2018</v>
      </c>
      <c r="R49">
        <v>262157.01210626389</v>
      </c>
      <c r="S49">
        <v>2018</v>
      </c>
      <c r="T49">
        <v>668944.78535871964</v>
      </c>
      <c r="U49">
        <v>2018</v>
      </c>
      <c r="V49">
        <v>685135.60212738742</v>
      </c>
      <c r="W49">
        <v>2018</v>
      </c>
      <c r="X49">
        <v>553185.85688654578</v>
      </c>
      <c r="Y49">
        <v>2018</v>
      </c>
      <c r="Z49">
        <v>758148.59679892135</v>
      </c>
      <c r="AA49">
        <v>2018</v>
      </c>
      <c r="AB49">
        <v>636927.57016966131</v>
      </c>
      <c r="AC49">
        <v>2018</v>
      </c>
      <c r="AD49">
        <v>881836.43181441724</v>
      </c>
    </row>
    <row r="50" spans="1:30">
      <c r="A50">
        <v>2019</v>
      </c>
      <c r="B50">
        <v>743254.13522688125</v>
      </c>
      <c r="C50">
        <v>2019</v>
      </c>
      <c r="D50">
        <v>363488.61322505405</v>
      </c>
      <c r="E50">
        <v>2019</v>
      </c>
      <c r="F50">
        <v>342846.72930596623</v>
      </c>
      <c r="G50">
        <v>2019</v>
      </c>
      <c r="H50">
        <v>1158429.6602018508</v>
      </c>
      <c r="I50">
        <v>2019</v>
      </c>
      <c r="J50">
        <v>662223.08893893298</v>
      </c>
      <c r="K50">
        <v>2019</v>
      </c>
      <c r="L50">
        <v>648795.55689852242</v>
      </c>
      <c r="M50">
        <v>2019</v>
      </c>
      <c r="N50">
        <v>684475.0862154105</v>
      </c>
      <c r="O50">
        <v>2019</v>
      </c>
      <c r="P50">
        <v>439928.70290659403</v>
      </c>
      <c r="Q50">
        <v>2019</v>
      </c>
      <c r="R50">
        <v>266974.02092401864</v>
      </c>
      <c r="S50">
        <v>2019</v>
      </c>
      <c r="T50">
        <v>682732.60439759865</v>
      </c>
      <c r="U50">
        <v>2019</v>
      </c>
      <c r="V50">
        <v>653081.58895139745</v>
      </c>
      <c r="W50">
        <v>2019</v>
      </c>
      <c r="X50">
        <v>582845.61570456065</v>
      </c>
      <c r="Y50">
        <v>2019</v>
      </c>
      <c r="Z50">
        <v>666776.43750980846</v>
      </c>
      <c r="AA50">
        <v>2019</v>
      </c>
      <c r="AB50">
        <v>606962.72854275501</v>
      </c>
      <c r="AC50">
        <v>2019</v>
      </c>
      <c r="AD50">
        <v>810274.1778443373</v>
      </c>
    </row>
    <row r="51" spans="1:30">
      <c r="A51">
        <v>2020</v>
      </c>
      <c r="B51">
        <v>746972.21829514846</v>
      </c>
      <c r="C51">
        <v>2020</v>
      </c>
      <c r="D51">
        <v>396236.11807090143</v>
      </c>
      <c r="E51">
        <v>2020</v>
      </c>
      <c r="F51">
        <v>399549.03534373466</v>
      </c>
      <c r="G51">
        <v>2020</v>
      </c>
      <c r="H51">
        <v>1149013.0340457449</v>
      </c>
      <c r="I51">
        <v>2020</v>
      </c>
      <c r="J51">
        <v>684899.39780995378</v>
      </c>
      <c r="K51">
        <v>2020</v>
      </c>
      <c r="L51">
        <v>664328.05741677247</v>
      </c>
      <c r="M51">
        <v>2020</v>
      </c>
      <c r="N51">
        <v>712876.70596344466</v>
      </c>
      <c r="O51">
        <v>2020</v>
      </c>
      <c r="P51">
        <v>445616.22401162097</v>
      </c>
      <c r="Q51">
        <v>2020</v>
      </c>
      <c r="R51">
        <v>271884.10402223811</v>
      </c>
      <c r="S51">
        <v>2020</v>
      </c>
      <c r="T51">
        <v>906246.07699029322</v>
      </c>
      <c r="U51">
        <v>2020</v>
      </c>
      <c r="V51">
        <v>633473.55600586277</v>
      </c>
      <c r="W51">
        <v>2020</v>
      </c>
      <c r="X51">
        <v>536148.48098329967</v>
      </c>
      <c r="Y51">
        <v>2020</v>
      </c>
      <c r="Z51">
        <v>640329.38272330514</v>
      </c>
      <c r="AA51">
        <v>2020</v>
      </c>
      <c r="AB51">
        <v>603701.59971473902</v>
      </c>
      <c r="AC51">
        <v>2020</v>
      </c>
      <c r="AD51">
        <v>732108.21823676548</v>
      </c>
    </row>
    <row r="52" spans="1:30">
      <c r="A52">
        <v>2021</v>
      </c>
      <c r="B52">
        <v>765277.25495407428</v>
      </c>
      <c r="C52">
        <v>2021</v>
      </c>
      <c r="D52">
        <v>362912.75832509622</v>
      </c>
      <c r="E52">
        <v>2021</v>
      </c>
      <c r="F52">
        <v>420972.841108536</v>
      </c>
      <c r="G52">
        <v>2021</v>
      </c>
      <c r="H52">
        <v>1148845.7290716982</v>
      </c>
      <c r="I52">
        <v>2021</v>
      </c>
      <c r="J52">
        <v>715173.99554119795</v>
      </c>
      <c r="K52">
        <v>2021</v>
      </c>
      <c r="L52">
        <v>686424.77323353454</v>
      </c>
      <c r="M52">
        <v>2021</v>
      </c>
      <c r="N52">
        <v>698235.95251886453</v>
      </c>
      <c r="O52">
        <v>2021</v>
      </c>
      <c r="P52">
        <v>437014.76304716006</v>
      </c>
      <c r="Q52">
        <v>2021</v>
      </c>
      <c r="R52">
        <v>285345.06307368324</v>
      </c>
      <c r="S52">
        <v>2021</v>
      </c>
      <c r="T52">
        <v>859928.89837842097</v>
      </c>
      <c r="U52">
        <v>2021</v>
      </c>
      <c r="V52">
        <v>695973.08462650597</v>
      </c>
      <c r="W52">
        <v>2021</v>
      </c>
      <c r="X52">
        <v>587211.61850101268</v>
      </c>
      <c r="Y52">
        <v>2021</v>
      </c>
      <c r="Z52">
        <v>711320.35093702853</v>
      </c>
      <c r="AA52">
        <v>2021</v>
      </c>
      <c r="AB52">
        <v>602332.3671457913</v>
      </c>
      <c r="AC52">
        <v>2021</v>
      </c>
      <c r="AD52">
        <v>776665.77942463406</v>
      </c>
    </row>
    <row r="53" spans="1:30">
      <c r="A53">
        <v>2022</v>
      </c>
      <c r="B53">
        <v>725972.33905931143</v>
      </c>
      <c r="C53">
        <v>2022</v>
      </c>
      <c r="D53">
        <v>374158.31736753939</v>
      </c>
      <c r="E53">
        <v>2022</v>
      </c>
      <c r="F53">
        <v>437571.62026331469</v>
      </c>
      <c r="G53">
        <v>2022</v>
      </c>
      <c r="H53">
        <v>1083309.4180501583</v>
      </c>
      <c r="I53">
        <v>2022</v>
      </c>
      <c r="J53">
        <v>696589.39978224935</v>
      </c>
      <c r="K53">
        <v>2022</v>
      </c>
      <c r="L53">
        <v>651000.52405952243</v>
      </c>
      <c r="M53">
        <v>2022</v>
      </c>
      <c r="N53">
        <v>672881.94765564729</v>
      </c>
      <c r="O53">
        <v>2022</v>
      </c>
      <c r="P53">
        <v>450693.44187476148</v>
      </c>
      <c r="Q53">
        <v>2022</v>
      </c>
      <c r="R53">
        <v>288814.06206971052</v>
      </c>
      <c r="S53">
        <v>2022</v>
      </c>
      <c r="T53">
        <v>793884.01251454244</v>
      </c>
      <c r="U53">
        <v>2022</v>
      </c>
      <c r="V53">
        <v>643708.21803493053</v>
      </c>
      <c r="W53">
        <v>2022</v>
      </c>
      <c r="X53">
        <v>592464.94092489639</v>
      </c>
      <c r="Y53">
        <v>2022</v>
      </c>
      <c r="Z53">
        <v>668557.784031366</v>
      </c>
      <c r="AA53">
        <v>2022</v>
      </c>
      <c r="AB53">
        <v>571892.72786989878</v>
      </c>
      <c r="AC53">
        <v>2022</v>
      </c>
      <c r="AD53">
        <v>766095.37913520809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459E-747F-4AE8-BFB4-E4F6A790EEA3}">
  <dimension ref="A1:GT6"/>
  <sheetViews>
    <sheetView workbookViewId="0">
      <selection activeCell="BG20" sqref="BG20"/>
    </sheetView>
  </sheetViews>
  <sheetFormatPr defaultRowHeight="14.4"/>
  <cols>
    <col min="1" max="1" width="21.88671875" bestFit="1" customWidth="1"/>
    <col min="2" max="46" width="0" hidden="1" customWidth="1"/>
    <col min="47" max="47" width="3" hidden="1" customWidth="1"/>
    <col min="48" max="51" width="5" hidden="1" customWidth="1"/>
  </cols>
  <sheetData>
    <row r="1" spans="1:202" s="1" customFormat="1" ht="15" thickBot="1">
      <c r="A1" s="1" t="s">
        <v>0</v>
      </c>
      <c r="B1" s="1">
        <v>1900</v>
      </c>
      <c r="C1" s="1">
        <v>1901</v>
      </c>
      <c r="D1" s="1">
        <v>1902</v>
      </c>
      <c r="E1" s="1">
        <v>1903</v>
      </c>
      <c r="F1" s="1">
        <v>1904</v>
      </c>
      <c r="G1" s="1">
        <v>1905</v>
      </c>
      <c r="H1" s="1">
        <v>1906</v>
      </c>
      <c r="I1" s="1">
        <v>1907</v>
      </c>
      <c r="J1" s="1">
        <v>1908</v>
      </c>
      <c r="K1" s="1">
        <v>1909</v>
      </c>
      <c r="L1" s="1">
        <v>1910</v>
      </c>
      <c r="M1" s="1">
        <v>1911</v>
      </c>
      <c r="N1" s="1">
        <v>1912</v>
      </c>
      <c r="O1" s="1">
        <v>1913</v>
      </c>
      <c r="P1" s="1">
        <v>1914</v>
      </c>
      <c r="Q1" s="1">
        <v>1915</v>
      </c>
      <c r="R1" s="1">
        <v>1916</v>
      </c>
      <c r="S1" s="1">
        <v>1917</v>
      </c>
      <c r="T1" s="1">
        <v>1918</v>
      </c>
      <c r="U1" s="1">
        <v>1919</v>
      </c>
      <c r="V1" s="1">
        <v>1920</v>
      </c>
      <c r="W1" s="1">
        <v>1921</v>
      </c>
      <c r="X1" s="1">
        <v>1922</v>
      </c>
      <c r="Y1" s="1">
        <v>1923</v>
      </c>
      <c r="Z1" s="1">
        <v>1924</v>
      </c>
      <c r="AA1" s="1">
        <v>1925</v>
      </c>
      <c r="AB1" s="1">
        <v>1926</v>
      </c>
      <c r="AC1" s="1">
        <v>1927</v>
      </c>
      <c r="AD1" s="1">
        <v>1928</v>
      </c>
      <c r="AE1" s="1">
        <v>1929</v>
      </c>
      <c r="AF1" s="1">
        <v>1930</v>
      </c>
      <c r="AG1" s="1">
        <v>1931</v>
      </c>
      <c r="AH1" s="1">
        <v>1932</v>
      </c>
      <c r="AI1" s="1">
        <v>1933</v>
      </c>
      <c r="AJ1" s="1">
        <v>1934</v>
      </c>
      <c r="AK1" s="1">
        <v>1935</v>
      </c>
      <c r="AL1" s="1">
        <v>1936</v>
      </c>
      <c r="AM1" s="1">
        <v>1937</v>
      </c>
      <c r="AN1" s="1">
        <v>1938</v>
      </c>
      <c r="AO1" s="1">
        <v>1939</v>
      </c>
      <c r="AP1" s="1">
        <v>1940</v>
      </c>
      <c r="AQ1" s="1">
        <v>1941</v>
      </c>
      <c r="AR1" s="1">
        <v>1942</v>
      </c>
      <c r="AS1" s="1">
        <v>1943</v>
      </c>
      <c r="AT1" s="1">
        <v>1944</v>
      </c>
      <c r="AU1" s="1">
        <v>1945</v>
      </c>
      <c r="AV1" s="1">
        <v>1946</v>
      </c>
      <c r="AW1" s="1">
        <v>1947</v>
      </c>
      <c r="AX1" s="1">
        <v>1948</v>
      </c>
      <c r="AY1" s="1">
        <v>1949</v>
      </c>
      <c r="AZ1" s="1">
        <v>1950</v>
      </c>
      <c r="BA1" s="1">
        <v>1951</v>
      </c>
      <c r="BB1" s="1">
        <v>1952</v>
      </c>
      <c r="BC1" s="1">
        <v>1953</v>
      </c>
      <c r="BD1" s="1">
        <v>1954</v>
      </c>
      <c r="BE1" s="1">
        <v>1955</v>
      </c>
      <c r="BF1" s="1">
        <v>1956</v>
      </c>
      <c r="BG1" s="1">
        <v>1957</v>
      </c>
      <c r="BH1" s="1">
        <v>1958</v>
      </c>
      <c r="BI1" s="1">
        <v>1959</v>
      </c>
      <c r="BJ1" s="1">
        <v>1960</v>
      </c>
      <c r="BK1" s="28">
        <v>1961</v>
      </c>
      <c r="BL1" s="1">
        <v>1962</v>
      </c>
      <c r="BM1" s="1">
        <v>1963</v>
      </c>
      <c r="BN1" s="1">
        <v>1964</v>
      </c>
      <c r="BO1" s="1">
        <v>1965</v>
      </c>
      <c r="BP1" s="1">
        <v>1966</v>
      </c>
      <c r="BQ1" s="1">
        <v>1967</v>
      </c>
      <c r="BR1" s="1">
        <v>1968</v>
      </c>
      <c r="BS1" s="1">
        <v>1969</v>
      </c>
      <c r="BT1" s="1">
        <v>1970</v>
      </c>
      <c r="BU1" s="1">
        <v>1971</v>
      </c>
      <c r="BV1" s="1">
        <v>1972</v>
      </c>
      <c r="BW1" s="1">
        <v>1973</v>
      </c>
      <c r="BX1" s="1">
        <v>1974</v>
      </c>
      <c r="BY1" s="1">
        <v>1975</v>
      </c>
      <c r="BZ1" s="1">
        <v>1976</v>
      </c>
      <c r="CA1" s="1">
        <v>1977</v>
      </c>
      <c r="CB1" s="1">
        <v>1978</v>
      </c>
      <c r="CC1" s="1">
        <v>1979</v>
      </c>
      <c r="CD1" s="1">
        <v>1980</v>
      </c>
      <c r="CE1" s="1">
        <v>1981</v>
      </c>
      <c r="CF1" s="1">
        <v>1982</v>
      </c>
      <c r="CG1" s="1">
        <v>1983</v>
      </c>
      <c r="CH1" s="1">
        <v>1984</v>
      </c>
      <c r="CI1" s="1">
        <v>1985</v>
      </c>
      <c r="CJ1" s="1">
        <v>1986</v>
      </c>
      <c r="CK1" s="1">
        <v>1987</v>
      </c>
      <c r="CL1" s="1">
        <v>1988</v>
      </c>
      <c r="CM1" s="1">
        <v>1989</v>
      </c>
      <c r="CN1" s="1">
        <v>1990</v>
      </c>
      <c r="CO1" s="1">
        <v>1991</v>
      </c>
      <c r="CP1" s="1">
        <v>1992</v>
      </c>
      <c r="CQ1" s="1">
        <v>1993</v>
      </c>
      <c r="CR1" s="1">
        <v>1994</v>
      </c>
      <c r="CS1" s="1">
        <v>1995</v>
      </c>
      <c r="CT1" s="1">
        <v>1996</v>
      </c>
      <c r="CU1" s="1">
        <v>1997</v>
      </c>
      <c r="CV1" s="1">
        <v>1998</v>
      </c>
      <c r="CW1" s="1">
        <v>1999</v>
      </c>
      <c r="CX1" s="1">
        <v>2000</v>
      </c>
      <c r="CY1" s="1">
        <v>2001</v>
      </c>
      <c r="CZ1" s="1">
        <v>2002</v>
      </c>
      <c r="DA1" s="1">
        <v>2003</v>
      </c>
      <c r="DB1" s="1">
        <v>2004</v>
      </c>
      <c r="DC1" s="1">
        <v>2005</v>
      </c>
      <c r="DD1" s="1">
        <v>2006</v>
      </c>
      <c r="DE1" s="1">
        <v>2007</v>
      </c>
      <c r="DF1" s="1">
        <v>2008</v>
      </c>
      <c r="DG1" s="1">
        <v>2009</v>
      </c>
      <c r="DH1" s="1">
        <v>2010</v>
      </c>
      <c r="DI1" s="1">
        <v>2011</v>
      </c>
      <c r="DJ1" s="1">
        <v>2012</v>
      </c>
      <c r="DK1" s="1">
        <v>2013</v>
      </c>
      <c r="DL1" s="1">
        <v>2014</v>
      </c>
      <c r="DM1" s="1">
        <v>2015</v>
      </c>
      <c r="DN1" s="1">
        <v>2016</v>
      </c>
      <c r="DO1" s="1">
        <v>2017</v>
      </c>
      <c r="DP1" s="1">
        <v>2018</v>
      </c>
      <c r="DQ1" s="1">
        <v>2019</v>
      </c>
      <c r="DR1" s="1">
        <v>2020</v>
      </c>
      <c r="DS1" s="1">
        <v>2021</v>
      </c>
      <c r="DT1" s="1">
        <v>2022</v>
      </c>
      <c r="DU1" s="1">
        <v>2023</v>
      </c>
      <c r="DV1" s="1">
        <v>2024</v>
      </c>
      <c r="DW1" s="1">
        <v>2025</v>
      </c>
      <c r="DX1" s="1">
        <v>2026</v>
      </c>
      <c r="DY1" s="1">
        <v>2027</v>
      </c>
      <c r="DZ1" s="1">
        <v>2028</v>
      </c>
      <c r="EA1" s="1">
        <v>2029</v>
      </c>
      <c r="EB1" s="1">
        <v>2030</v>
      </c>
      <c r="EC1" s="1">
        <v>2031</v>
      </c>
      <c r="ED1" s="1">
        <v>2032</v>
      </c>
      <c r="EE1" s="1">
        <v>2033</v>
      </c>
      <c r="EF1" s="1">
        <v>2034</v>
      </c>
      <c r="EG1" s="1">
        <v>2035</v>
      </c>
      <c r="EH1" s="1">
        <v>2036</v>
      </c>
      <c r="EI1" s="1">
        <v>2037</v>
      </c>
      <c r="EJ1" s="1">
        <v>2038</v>
      </c>
      <c r="EK1" s="1">
        <v>2039</v>
      </c>
      <c r="EL1" s="1">
        <v>2040</v>
      </c>
      <c r="EM1" s="1">
        <v>2041</v>
      </c>
      <c r="EN1" s="1">
        <v>2042</v>
      </c>
      <c r="EO1" s="1">
        <v>2043</v>
      </c>
      <c r="EP1" s="1">
        <v>2044</v>
      </c>
      <c r="EQ1" s="1">
        <v>2045</v>
      </c>
      <c r="ER1" s="1">
        <v>2046</v>
      </c>
      <c r="ES1" s="1">
        <v>2047</v>
      </c>
      <c r="ET1" s="1">
        <v>2048</v>
      </c>
      <c r="EU1" s="1">
        <v>2049</v>
      </c>
      <c r="EV1" s="1">
        <v>2050</v>
      </c>
      <c r="EW1" s="1">
        <v>2051</v>
      </c>
      <c r="EX1" s="1">
        <v>2052</v>
      </c>
      <c r="EY1" s="1">
        <v>2053</v>
      </c>
      <c r="EZ1" s="1">
        <v>2054</v>
      </c>
      <c r="FA1" s="1">
        <v>2055</v>
      </c>
      <c r="FB1" s="1">
        <v>2056</v>
      </c>
      <c r="FC1" s="1">
        <v>2057</v>
      </c>
      <c r="FD1" s="1">
        <v>2058</v>
      </c>
      <c r="FE1" s="1">
        <v>2059</v>
      </c>
      <c r="FF1" s="1">
        <v>2060</v>
      </c>
      <c r="FG1" s="1">
        <v>2061</v>
      </c>
      <c r="FH1" s="1">
        <v>2062</v>
      </c>
      <c r="FI1" s="1">
        <v>2063</v>
      </c>
      <c r="FJ1" s="1">
        <v>2064</v>
      </c>
      <c r="FK1" s="1">
        <v>2065</v>
      </c>
      <c r="FL1" s="1">
        <v>2066</v>
      </c>
      <c r="FM1" s="1">
        <v>2067</v>
      </c>
      <c r="FN1" s="1">
        <v>2068</v>
      </c>
      <c r="FO1" s="1">
        <v>2069</v>
      </c>
      <c r="FP1" s="1">
        <v>2070</v>
      </c>
      <c r="FQ1" s="1">
        <v>2071</v>
      </c>
      <c r="FR1" s="1">
        <v>2072</v>
      </c>
      <c r="FS1" s="1">
        <v>2073</v>
      </c>
      <c r="FT1" s="1">
        <v>2074</v>
      </c>
      <c r="FU1" s="1">
        <v>2075</v>
      </c>
      <c r="FV1" s="1">
        <v>2076</v>
      </c>
      <c r="FW1" s="1">
        <v>2077</v>
      </c>
      <c r="FX1" s="1">
        <v>2078</v>
      </c>
      <c r="FY1" s="1">
        <v>2079</v>
      </c>
      <c r="FZ1" s="1">
        <v>2080</v>
      </c>
      <c r="GA1" s="1">
        <v>2081</v>
      </c>
      <c r="GB1" s="1">
        <v>2082</v>
      </c>
      <c r="GC1" s="1">
        <v>2083</v>
      </c>
      <c r="GD1" s="1">
        <v>2084</v>
      </c>
      <c r="GE1" s="1">
        <v>2085</v>
      </c>
      <c r="GF1" s="1">
        <v>2086</v>
      </c>
      <c r="GG1" s="1">
        <v>2087</v>
      </c>
      <c r="GH1" s="1">
        <v>2088</v>
      </c>
      <c r="GI1" s="1">
        <v>2089</v>
      </c>
      <c r="GJ1" s="1">
        <v>2090</v>
      </c>
      <c r="GK1" s="1">
        <v>2091</v>
      </c>
      <c r="GL1" s="1">
        <v>2092</v>
      </c>
      <c r="GM1" s="1">
        <v>2093</v>
      </c>
      <c r="GN1" s="1">
        <v>2094</v>
      </c>
      <c r="GO1" s="1">
        <v>2095</v>
      </c>
      <c r="GP1" s="1">
        <v>2096</v>
      </c>
      <c r="GQ1" s="1">
        <v>2097</v>
      </c>
      <c r="GR1" s="1">
        <v>2098</v>
      </c>
      <c r="GS1" s="1">
        <v>2099</v>
      </c>
      <c r="GT1" s="1">
        <v>2100</v>
      </c>
    </row>
    <row r="2" spans="1:202">
      <c r="A2" s="38" t="s">
        <v>224</v>
      </c>
      <c r="AZ2">
        <v>2499322159</v>
      </c>
      <c r="BA2">
        <v>2543130382</v>
      </c>
      <c r="BB2">
        <v>2590270901</v>
      </c>
      <c r="BC2">
        <v>2640278797</v>
      </c>
      <c r="BD2">
        <v>2691979338</v>
      </c>
      <c r="BE2">
        <v>2746072140</v>
      </c>
      <c r="BF2">
        <v>2801002628</v>
      </c>
      <c r="BG2">
        <v>2857866857</v>
      </c>
      <c r="BH2">
        <v>2916108095</v>
      </c>
      <c r="BI2">
        <v>2970292188</v>
      </c>
      <c r="BJ2">
        <v>3019233433</v>
      </c>
      <c r="BK2">
        <v>3068370612</v>
      </c>
      <c r="BL2">
        <v>3126686742</v>
      </c>
      <c r="BM2">
        <v>3195779242</v>
      </c>
      <c r="BN2">
        <v>3267212339</v>
      </c>
      <c r="BO2">
        <v>3337111982</v>
      </c>
      <c r="BP2">
        <v>3406417035</v>
      </c>
      <c r="BQ2">
        <v>3475448166</v>
      </c>
      <c r="BR2">
        <v>3546810806</v>
      </c>
      <c r="BS2">
        <v>3620655272</v>
      </c>
      <c r="BT2">
        <v>3695390336</v>
      </c>
      <c r="BU2">
        <v>3770163091</v>
      </c>
      <c r="BV2">
        <v>3844800887</v>
      </c>
      <c r="BW2">
        <v>3920251502</v>
      </c>
      <c r="BX2">
        <v>3995517076</v>
      </c>
      <c r="BY2">
        <v>4069437229</v>
      </c>
      <c r="BZ2">
        <v>4142505884</v>
      </c>
      <c r="CA2">
        <v>4215772485</v>
      </c>
      <c r="CB2">
        <v>4289657710</v>
      </c>
      <c r="CC2">
        <v>4365582872</v>
      </c>
      <c r="CD2">
        <v>4444007708</v>
      </c>
      <c r="CE2">
        <v>4524627659</v>
      </c>
      <c r="CF2">
        <v>4607984869</v>
      </c>
      <c r="CG2">
        <v>4691884236</v>
      </c>
      <c r="CH2">
        <v>4775836074</v>
      </c>
      <c r="CI2">
        <v>4861730613</v>
      </c>
      <c r="CJ2">
        <v>4950063340</v>
      </c>
      <c r="CK2">
        <v>5040984498</v>
      </c>
      <c r="CL2">
        <v>5132293971</v>
      </c>
      <c r="CM2">
        <v>5223704306</v>
      </c>
      <c r="CN2">
        <v>5316175861</v>
      </c>
      <c r="CO2">
        <v>5406245865</v>
      </c>
      <c r="CP2">
        <v>5492686095</v>
      </c>
      <c r="CQ2">
        <v>5577433522</v>
      </c>
      <c r="CR2">
        <v>5660727994</v>
      </c>
      <c r="CS2">
        <v>5743219455</v>
      </c>
      <c r="CT2">
        <v>5825145298</v>
      </c>
      <c r="CU2">
        <v>5906481261</v>
      </c>
      <c r="CV2">
        <v>5987312479</v>
      </c>
      <c r="CW2">
        <v>6067758459</v>
      </c>
      <c r="CX2">
        <v>6148898977</v>
      </c>
      <c r="CY2">
        <v>6230746981</v>
      </c>
      <c r="CZ2">
        <v>6312407361</v>
      </c>
      <c r="DA2">
        <v>6393898365</v>
      </c>
      <c r="DB2">
        <v>6475751477</v>
      </c>
      <c r="DC2">
        <v>6558176119</v>
      </c>
      <c r="DD2">
        <v>6641416216</v>
      </c>
      <c r="DE2">
        <v>6725948545</v>
      </c>
      <c r="DF2">
        <v>6811597272</v>
      </c>
      <c r="DG2">
        <v>6898305911</v>
      </c>
      <c r="DH2">
        <v>6985603103</v>
      </c>
      <c r="DI2">
        <v>7073125423</v>
      </c>
      <c r="DJ2">
        <v>7161697923</v>
      </c>
      <c r="DK2">
        <v>7250593368</v>
      </c>
      <c r="DL2">
        <v>7339013420</v>
      </c>
      <c r="DM2">
        <v>7426597538</v>
      </c>
      <c r="DN2">
        <v>7513474235</v>
      </c>
      <c r="DO2">
        <v>7599822403</v>
      </c>
      <c r="DP2">
        <v>7683789831</v>
      </c>
      <c r="DQ2">
        <v>7764951032</v>
      </c>
      <c r="DR2">
        <v>7840952880</v>
      </c>
    </row>
    <row r="3" spans="1:202" s="12" customFormat="1">
      <c r="A3" s="39" t="s">
        <v>269</v>
      </c>
      <c r="AZ3" s="12">
        <v>92067530.371083006</v>
      </c>
      <c r="BA3" s="12">
        <v>92829345.203764006</v>
      </c>
      <c r="BB3" s="12">
        <v>97580685.382471979</v>
      </c>
      <c r="BC3" s="12">
        <v>97553020.991556004</v>
      </c>
      <c r="BD3" s="12">
        <v>100327377.94792199</v>
      </c>
      <c r="BE3" s="12">
        <v>101794148.15766001</v>
      </c>
      <c r="BF3" s="12">
        <v>101824848.535684</v>
      </c>
      <c r="BG3" s="12">
        <v>105949697.98956101</v>
      </c>
      <c r="BH3" s="12">
        <v>104565804.07051</v>
      </c>
      <c r="BI3" s="12">
        <v>101940427.89216</v>
      </c>
      <c r="BJ3" s="12">
        <v>102264455.609143</v>
      </c>
      <c r="BK3" s="12">
        <v>100992350.32336801</v>
      </c>
      <c r="BL3" s="12">
        <v>111979158.977988</v>
      </c>
      <c r="BM3" s="12">
        <v>119768218.65243399</v>
      </c>
      <c r="BN3" s="12">
        <v>117410542.61430401</v>
      </c>
      <c r="BO3" s="12">
        <v>117933537.44388001</v>
      </c>
      <c r="BP3" s="12">
        <v>117190965.25510499</v>
      </c>
      <c r="BQ3" s="12">
        <v>116841091.892754</v>
      </c>
      <c r="BR3" s="12">
        <v>121719453.240308</v>
      </c>
      <c r="BS3" s="12">
        <v>122121081.66928799</v>
      </c>
      <c r="BT3" s="12">
        <v>124102293.653888</v>
      </c>
      <c r="BU3" s="12">
        <v>123650038.89552699</v>
      </c>
      <c r="BV3" s="12">
        <v>123279695.64076801</v>
      </c>
      <c r="BW3" s="12">
        <v>123272308.48039</v>
      </c>
      <c r="BX3" s="12">
        <v>122442620.79402</v>
      </c>
      <c r="BY3" s="12">
        <v>120508244.662377</v>
      </c>
      <c r="BZ3" s="12">
        <v>120650483.8715</v>
      </c>
      <c r="CA3" s="12">
        <v>120048337.28286</v>
      </c>
      <c r="CB3" s="12">
        <v>121328678.66964</v>
      </c>
      <c r="CC3" s="12">
        <v>124266316.45148</v>
      </c>
      <c r="CD3" s="12">
        <v>126774207.886116</v>
      </c>
      <c r="CE3" s="12">
        <v>129137398.01551899</v>
      </c>
      <c r="CF3" s="12">
        <v>132488780.95348799</v>
      </c>
      <c r="CG3" s="12">
        <v>130997407.86912002</v>
      </c>
      <c r="CH3" s="12">
        <v>133379549.874672</v>
      </c>
      <c r="CI3" s="12">
        <v>135404059.302663</v>
      </c>
      <c r="CJ3" s="12">
        <v>138393870.85971999</v>
      </c>
      <c r="CK3" s="12">
        <v>140527524.85074601</v>
      </c>
      <c r="CL3" s="12">
        <v>139998714.940938</v>
      </c>
      <c r="CM3" s="12">
        <v>141165385.165344</v>
      </c>
      <c r="CN3" s="12">
        <v>142441616.01963401</v>
      </c>
      <c r="CO3" s="12">
        <v>137432176.13416499</v>
      </c>
      <c r="CP3" s="12">
        <v>135768214.89621001</v>
      </c>
      <c r="CQ3" s="12">
        <v>134700596.989822</v>
      </c>
      <c r="CR3" s="12">
        <v>134193217.82576399</v>
      </c>
      <c r="CS3" s="12">
        <v>133679176.03458001</v>
      </c>
      <c r="CT3" s="12">
        <v>133057968.89691599</v>
      </c>
      <c r="CU3" s="12">
        <v>132600504.30945</v>
      </c>
      <c r="CV3" s="12">
        <v>132289669.22350499</v>
      </c>
      <c r="CW3" s="12">
        <v>132362083.024626</v>
      </c>
      <c r="CX3" s="12">
        <v>134002955.405761</v>
      </c>
      <c r="CY3" s="12">
        <v>133880060.38074699</v>
      </c>
      <c r="CZ3" s="12">
        <v>134018720.681391</v>
      </c>
      <c r="DA3" s="12">
        <v>134297441.25846002</v>
      </c>
      <c r="DB3" s="12">
        <v>135220166.59123701</v>
      </c>
      <c r="DC3" s="12">
        <v>135793594.72001401</v>
      </c>
      <c r="DD3" s="12">
        <v>136899512.460408</v>
      </c>
      <c r="DE3" s="12">
        <v>138547814.078455</v>
      </c>
      <c r="DF3" s="12">
        <v>140148613.8714</v>
      </c>
      <c r="DG3" s="12">
        <v>141194525.38634798</v>
      </c>
      <c r="DH3" s="12">
        <v>141626117.31022203</v>
      </c>
      <c r="DI3" s="12">
        <v>142127382.249762</v>
      </c>
      <c r="DJ3" s="12">
        <v>144179302.58583599</v>
      </c>
      <c r="DK3" s="12">
        <v>143423987.41240799</v>
      </c>
      <c r="DL3" s="12">
        <v>143668526.70992002</v>
      </c>
      <c r="DM3" s="12">
        <v>142612952.522214</v>
      </c>
      <c r="DN3" s="12">
        <v>143236872.81604001</v>
      </c>
      <c r="DO3" s="12">
        <v>142625867.03710097</v>
      </c>
      <c r="DP3" s="12">
        <v>139645196.388594</v>
      </c>
      <c r="DQ3" s="12">
        <v>137990944.78967199</v>
      </c>
      <c r="DR3" s="12">
        <v>135154504.79255998</v>
      </c>
    </row>
    <row r="4" spans="1:202" s="12" customFormat="1">
      <c r="A4" s="39" t="s">
        <v>270</v>
      </c>
      <c r="AZ4" s="12">
        <v>48781769.899361998</v>
      </c>
      <c r="BA4" s="12">
        <v>48510212.036650002</v>
      </c>
      <c r="BB4" s="12">
        <v>47632491.598489001</v>
      </c>
      <c r="BC4" s="12">
        <v>47495975.279233001</v>
      </c>
      <c r="BD4" s="12">
        <v>46993883.303466007</v>
      </c>
      <c r="BE4" s="12">
        <v>46960579.666139998</v>
      </c>
      <c r="BF4" s="12">
        <v>46804753.913880005</v>
      </c>
      <c r="BG4" s="12">
        <v>47257686.347352006</v>
      </c>
      <c r="BH4" s="12">
        <v>46786038.276179999</v>
      </c>
      <c r="BI4" s="12">
        <v>51338530.177391998</v>
      </c>
      <c r="BJ4" s="12">
        <v>54974202.348063998</v>
      </c>
      <c r="BK4" s="12">
        <v>50005235.863764003</v>
      </c>
      <c r="BL4" s="12">
        <v>46375017.757344</v>
      </c>
      <c r="BM4" s="12">
        <v>47259183.430695996</v>
      </c>
      <c r="BN4" s="12">
        <v>47073995.380311996</v>
      </c>
      <c r="BO4" s="12">
        <v>48461540.202604003</v>
      </c>
      <c r="BP4" s="12">
        <v>48047512.278675005</v>
      </c>
      <c r="BQ4" s="12">
        <v>47916003.864642009</v>
      </c>
      <c r="BR4" s="12">
        <v>47935148.043090001</v>
      </c>
      <c r="BS4" s="12">
        <v>48234369.533583999</v>
      </c>
      <c r="BT4" s="12">
        <v>48527865.892352</v>
      </c>
      <c r="BU4" s="12">
        <v>49683209.213198006</v>
      </c>
      <c r="BV4" s="12">
        <v>47963891.065324999</v>
      </c>
      <c r="BW4" s="12">
        <v>47682019.018826</v>
      </c>
      <c r="BX4" s="12">
        <v>47498706.999487996</v>
      </c>
      <c r="BY4" s="12">
        <v>47600207.267613001</v>
      </c>
      <c r="BZ4" s="12">
        <v>47406837.336496003</v>
      </c>
      <c r="CA4" s="12">
        <v>46748701.086165003</v>
      </c>
      <c r="CB4" s="12">
        <v>46855931.166330002</v>
      </c>
      <c r="CC4" s="12">
        <v>46908187.959639996</v>
      </c>
      <c r="CD4" s="12">
        <v>47310906.059368007</v>
      </c>
      <c r="CE4" s="12">
        <v>47381900.845047995</v>
      </c>
      <c r="CF4" s="12">
        <v>47554403.848080002</v>
      </c>
      <c r="CG4" s="12">
        <v>48138732.261359997</v>
      </c>
      <c r="CH4" s="12">
        <v>48336236.904954001</v>
      </c>
      <c r="CI4" s="12">
        <v>48680508.627969004</v>
      </c>
      <c r="CJ4" s="12">
        <v>48480920.351959996</v>
      </c>
      <c r="CK4" s="12">
        <v>48630377.452206001</v>
      </c>
      <c r="CL4" s="12">
        <v>49285419.003513001</v>
      </c>
      <c r="CM4" s="12">
        <v>49061030.841951996</v>
      </c>
      <c r="CN4" s="12">
        <v>49615869.310713001</v>
      </c>
      <c r="CO4" s="12">
        <v>50094274.185089998</v>
      </c>
      <c r="CP4" s="12">
        <v>50186672.850015</v>
      </c>
      <c r="CQ4" s="12">
        <v>50771377.350765996</v>
      </c>
      <c r="CR4" s="12">
        <v>51523946.201388001</v>
      </c>
      <c r="CS4" s="12">
        <v>51355868.366609998</v>
      </c>
      <c r="CT4" s="12">
        <v>51523410.160810009</v>
      </c>
      <c r="CU4" s="12">
        <v>51463171.227092996</v>
      </c>
      <c r="CV4" s="12">
        <v>51760316.380954996</v>
      </c>
      <c r="CW4" s="12">
        <v>51994622.235171005</v>
      </c>
      <c r="CX4" s="12">
        <v>52093472.133143999</v>
      </c>
      <c r="CY4" s="12">
        <v>52095275.508141004</v>
      </c>
      <c r="CZ4" s="12">
        <v>52481354.799354002</v>
      </c>
      <c r="DA4" s="12">
        <v>52858357.783454992</v>
      </c>
      <c r="DB4" s="12">
        <v>52965171.330383003</v>
      </c>
      <c r="DC4" s="12">
        <v>53213041.029566005</v>
      </c>
      <c r="DD4" s="12">
        <v>53011784.236111999</v>
      </c>
      <c r="DE4" s="12">
        <v>53383853.601664998</v>
      </c>
      <c r="DF4" s="12">
        <v>54029589.561504006</v>
      </c>
      <c r="DG4" s="12">
        <v>53910260.694465004</v>
      </c>
      <c r="DH4" s="12">
        <v>54327035.332030997</v>
      </c>
      <c r="DI4" s="12">
        <v>54392334.502870001</v>
      </c>
      <c r="DJ4" s="12">
        <v>54786989.110950008</v>
      </c>
      <c r="DK4" s="12">
        <v>55039254.256487995</v>
      </c>
      <c r="DL4" s="12">
        <v>55218736.97208</v>
      </c>
      <c r="DM4" s="12">
        <v>55892573.070987999</v>
      </c>
      <c r="DN4" s="12">
        <v>56200787.277800001</v>
      </c>
      <c r="DO4" s="12">
        <v>56968268.732887998</v>
      </c>
      <c r="DP4" s="12">
        <v>57359491.088415004</v>
      </c>
      <c r="DQ4" s="12">
        <v>57942064.600783996</v>
      </c>
      <c r="DR4" s="12">
        <v>63182398.307039998</v>
      </c>
    </row>
    <row r="5" spans="1:202">
      <c r="A5" s="38" t="s">
        <v>271</v>
      </c>
      <c r="AZ5">
        <v>4.8596000000000004</v>
      </c>
      <c r="BA5">
        <v>4.8269000000000002</v>
      </c>
      <c r="BB5">
        <v>5.0141999999999998</v>
      </c>
      <c r="BC5">
        <v>4.9366000000000003</v>
      </c>
      <c r="BD5">
        <v>5.0098000000000003</v>
      </c>
      <c r="BE5">
        <v>5.0114999999999998</v>
      </c>
      <c r="BF5">
        <v>4.9393000000000002</v>
      </c>
      <c r="BG5">
        <v>5.0763999999999996</v>
      </c>
      <c r="BH5">
        <v>4.9349999999999996</v>
      </c>
      <c r="BI5">
        <v>4.7407000000000004</v>
      </c>
      <c r="BJ5">
        <v>4.6955</v>
      </c>
      <c r="BK5">
        <v>4.5735000000000001</v>
      </c>
      <c r="BL5">
        <v>5.0301</v>
      </c>
      <c r="BM5">
        <v>5.3169000000000004</v>
      </c>
      <c r="BN5">
        <v>5.1332000000000004</v>
      </c>
      <c r="BO5">
        <v>5.0804999999999998</v>
      </c>
      <c r="BP5">
        <v>4.9634</v>
      </c>
      <c r="BQ5">
        <v>4.8556999999999997</v>
      </c>
      <c r="BR5">
        <v>4.9626999999999999</v>
      </c>
      <c r="BS5">
        <v>4.8673999999999999</v>
      </c>
      <c r="BT5">
        <v>4.8278999999999996</v>
      </c>
      <c r="BU5">
        <v>4.6817000000000002</v>
      </c>
      <c r="BV5">
        <v>4.5468000000000002</v>
      </c>
      <c r="BW5">
        <v>4.4206000000000003</v>
      </c>
      <c r="BX5">
        <v>4.2648000000000001</v>
      </c>
      <c r="BY5">
        <v>4.0834999999999999</v>
      </c>
      <c r="BZ5">
        <v>3.9773999999999998</v>
      </c>
      <c r="CA5">
        <v>3.8523000000000001</v>
      </c>
      <c r="CB5">
        <v>3.7904</v>
      </c>
      <c r="CC5">
        <v>3.7763</v>
      </c>
      <c r="CD5">
        <v>3.7498</v>
      </c>
      <c r="CE5">
        <v>3.7157</v>
      </c>
      <c r="CF5">
        <v>3.7128999999999999</v>
      </c>
      <c r="CG5">
        <v>3.5777999999999999</v>
      </c>
      <c r="CH5">
        <v>3.5516000000000001</v>
      </c>
      <c r="CI5">
        <v>3.5150999999999999</v>
      </c>
      <c r="CJ5">
        <v>3.5049999999999999</v>
      </c>
      <c r="CK5">
        <v>3.4802</v>
      </c>
      <c r="CL5">
        <v>3.3906000000000001</v>
      </c>
      <c r="CM5">
        <v>3.3456000000000001</v>
      </c>
      <c r="CN5">
        <v>3.3077999999999999</v>
      </c>
      <c r="CO5">
        <v>3.1272000000000002</v>
      </c>
      <c r="CP5">
        <v>3.0411000000000001</v>
      </c>
      <c r="CQ5">
        <v>2.9758</v>
      </c>
      <c r="CR5">
        <v>2.9262000000000001</v>
      </c>
      <c r="CS5">
        <v>2.8778999999999999</v>
      </c>
      <c r="CT5">
        <v>2.8330000000000002</v>
      </c>
      <c r="CU5">
        <v>2.7938000000000001</v>
      </c>
      <c r="CV5">
        <v>2.7578</v>
      </c>
      <c r="CW5">
        <v>2.7302</v>
      </c>
      <c r="CX5">
        <v>2.7345000000000002</v>
      </c>
      <c r="CY5">
        <v>2.7002000000000002</v>
      </c>
      <c r="CZ5">
        <v>2.6722000000000001</v>
      </c>
      <c r="DA5">
        <v>2.6471</v>
      </c>
      <c r="DB5">
        <v>2.6362999999999999</v>
      </c>
      <c r="DC5">
        <v>2.6192000000000002</v>
      </c>
      <c r="DD5">
        <v>2.6114999999999999</v>
      </c>
      <c r="DE5">
        <v>2.6122999999999998</v>
      </c>
      <c r="DF5">
        <v>2.6131000000000002</v>
      </c>
      <c r="DG5">
        <v>2.605</v>
      </c>
      <c r="DH5">
        <v>2.5869</v>
      </c>
      <c r="DI5">
        <v>2.5729000000000002</v>
      </c>
      <c r="DJ5">
        <v>2.5903999999999998</v>
      </c>
      <c r="DK5">
        <v>2.5604</v>
      </c>
      <c r="DL5">
        <v>2.5529000000000002</v>
      </c>
      <c r="DM5">
        <v>2.524</v>
      </c>
      <c r="DN5">
        <v>2.5255999999999998</v>
      </c>
      <c r="DO5">
        <v>2.5042</v>
      </c>
      <c r="DP5">
        <v>2.4432999999999998</v>
      </c>
      <c r="DQ5">
        <v>2.4062000000000001</v>
      </c>
      <c r="DR5">
        <v>2.3485</v>
      </c>
    </row>
    <row r="6" spans="1:202">
      <c r="A6" s="38" t="s">
        <v>279</v>
      </c>
      <c r="AZ6">
        <v>46.464300000000001</v>
      </c>
      <c r="BA6">
        <v>47.143999999999998</v>
      </c>
      <c r="BB6">
        <v>48.231099999999998</v>
      </c>
      <c r="BC6">
        <v>48.802399999999999</v>
      </c>
      <c r="BD6">
        <v>49.591900000000003</v>
      </c>
      <c r="BE6">
        <v>50.122900000000001</v>
      </c>
      <c r="BF6">
        <v>50.642499999999998</v>
      </c>
      <c r="BG6">
        <v>50.944800000000001</v>
      </c>
      <c r="BH6">
        <v>51.536999999999999</v>
      </c>
      <c r="BI6">
        <v>49.345300000000002</v>
      </c>
      <c r="BJ6">
        <v>47.697200000000002</v>
      </c>
      <c r="BK6">
        <v>50.358699999999999</v>
      </c>
      <c r="BL6">
        <v>53.124499999999998</v>
      </c>
      <c r="BM6">
        <v>53.576099999999997</v>
      </c>
      <c r="BN6">
        <v>54.163800000000002</v>
      </c>
      <c r="BO6">
        <v>53.892400000000002</v>
      </c>
      <c r="BP6">
        <v>54.472000000000001</v>
      </c>
      <c r="BQ6">
        <v>54.920299999999997</v>
      </c>
      <c r="BR6">
        <v>55.485999999999997</v>
      </c>
      <c r="BS6">
        <v>55.828600000000002</v>
      </c>
      <c r="BT6">
        <v>56.112000000000002</v>
      </c>
      <c r="BU6">
        <v>55.892400000000002</v>
      </c>
      <c r="BV6">
        <v>57.123100000000001</v>
      </c>
      <c r="BW6">
        <v>57.6327</v>
      </c>
      <c r="BX6">
        <v>58.042200000000001</v>
      </c>
      <c r="BY6">
        <v>58.275399999999998</v>
      </c>
      <c r="BZ6">
        <v>58.710700000000003</v>
      </c>
      <c r="CA6">
        <v>59.365200000000002</v>
      </c>
      <c r="CB6">
        <v>59.740200000000002</v>
      </c>
      <c r="CC6">
        <v>60.203699999999998</v>
      </c>
      <c r="CD6">
        <v>60.552399999999999</v>
      </c>
      <c r="CE6">
        <v>60.991500000000002</v>
      </c>
      <c r="CF6">
        <v>61.416499999999999</v>
      </c>
      <c r="CG6">
        <v>61.565100000000001</v>
      </c>
      <c r="CH6">
        <v>61.906999999999996</v>
      </c>
      <c r="CI6">
        <v>62.235599999999998</v>
      </c>
      <c r="CJ6">
        <v>62.766500000000001</v>
      </c>
      <c r="CK6">
        <v>63.158499999999997</v>
      </c>
      <c r="CL6">
        <v>63.2806</v>
      </c>
      <c r="CM6">
        <v>63.791899999999998</v>
      </c>
      <c r="CN6">
        <v>63.987900000000003</v>
      </c>
      <c r="CO6">
        <v>64.058300000000003</v>
      </c>
      <c r="CP6">
        <v>64.302700000000002</v>
      </c>
      <c r="CQ6">
        <v>64.436899999999994</v>
      </c>
      <c r="CR6">
        <v>64.458799999999997</v>
      </c>
      <c r="CS6">
        <v>64.876599999999996</v>
      </c>
      <c r="CT6">
        <v>65.142899999999997</v>
      </c>
      <c r="CU6">
        <v>65.500699999999995</v>
      </c>
      <c r="CV6">
        <v>65.721500000000006</v>
      </c>
      <c r="CW6">
        <v>66.073499999999996</v>
      </c>
      <c r="CX6">
        <v>66.452500000000001</v>
      </c>
      <c r="CY6">
        <v>66.833600000000004</v>
      </c>
      <c r="CZ6">
        <v>67.137299999999996</v>
      </c>
      <c r="DA6">
        <v>67.459999999999994</v>
      </c>
      <c r="DB6">
        <v>67.807400000000001</v>
      </c>
      <c r="DC6">
        <v>68.204700000000003</v>
      </c>
      <c r="DD6">
        <v>68.702699999999993</v>
      </c>
      <c r="DE6">
        <v>69.050799999999995</v>
      </c>
      <c r="DF6">
        <v>69.301400000000001</v>
      </c>
      <c r="DG6">
        <v>69.796499999999995</v>
      </c>
      <c r="DH6">
        <v>70.108800000000002</v>
      </c>
      <c r="DI6">
        <v>70.530299999999997</v>
      </c>
      <c r="DJ6">
        <v>70.872500000000002</v>
      </c>
      <c r="DK6">
        <v>71.2072</v>
      </c>
      <c r="DL6">
        <v>71.564899999999994</v>
      </c>
      <c r="DM6">
        <v>71.800399999999996</v>
      </c>
      <c r="DN6">
        <v>72.110200000000006</v>
      </c>
      <c r="DO6">
        <v>72.326700000000002</v>
      </c>
      <c r="DP6">
        <v>72.575900000000004</v>
      </c>
      <c r="DQ6">
        <v>72.789699999999996</v>
      </c>
      <c r="DR6">
        <v>72.036100000000005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C217A-8A8D-441D-8279-E60C2069B0D5}">
  <dimension ref="A1:D29"/>
  <sheetViews>
    <sheetView workbookViewId="0">
      <selection activeCell="C16" sqref="C16:C29"/>
    </sheetView>
  </sheetViews>
  <sheetFormatPr defaultRowHeight="14.4"/>
  <sheetData>
    <row r="1" spans="1:4">
      <c r="A1" s="45" t="s">
        <v>3057</v>
      </c>
      <c r="B1" s="45" t="s">
        <v>3058</v>
      </c>
      <c r="C1" s="45" t="s">
        <v>3059</v>
      </c>
      <c r="D1" s="45" t="s">
        <v>3060</v>
      </c>
    </row>
    <row r="2" spans="1:4">
      <c r="A2">
        <v>1950</v>
      </c>
      <c r="B2" t="s">
        <v>3061</v>
      </c>
      <c r="C2">
        <v>21.3642843705858</v>
      </c>
      <c r="D2" t="s">
        <v>3062</v>
      </c>
    </row>
    <row r="3" spans="1:4">
      <c r="A3">
        <v>1955</v>
      </c>
      <c r="B3" t="s">
        <v>3061</v>
      </c>
      <c r="C3">
        <v>22.949316809330899</v>
      </c>
      <c r="D3">
        <v>7.4190757399174898E-2</v>
      </c>
    </row>
    <row r="4" spans="1:4">
      <c r="A4">
        <v>1960</v>
      </c>
      <c r="B4" t="s">
        <v>3061</v>
      </c>
      <c r="C4">
        <v>24.385183618314699</v>
      </c>
      <c r="D4">
        <v>6.2566865101621294E-2</v>
      </c>
    </row>
    <row r="5" spans="1:4">
      <c r="A5">
        <v>1965</v>
      </c>
      <c r="B5" t="s">
        <v>3061</v>
      </c>
      <c r="C5">
        <v>27.0127332868962</v>
      </c>
      <c r="D5">
        <v>0.10775189187454499</v>
      </c>
    </row>
    <row r="6" spans="1:4">
      <c r="A6">
        <v>1970</v>
      </c>
      <c r="B6" t="s">
        <v>3061</v>
      </c>
      <c r="C6">
        <v>29.080234168262699</v>
      </c>
      <c r="D6">
        <v>7.6538011144891699E-2</v>
      </c>
    </row>
    <row r="7" spans="1:4">
      <c r="A7">
        <v>1975</v>
      </c>
      <c r="B7" t="s">
        <v>3061</v>
      </c>
      <c r="C7">
        <v>30.964033386981299</v>
      </c>
      <c r="D7">
        <v>6.4779368963077802E-2</v>
      </c>
    </row>
    <row r="8" spans="1:4">
      <c r="A8">
        <v>1980</v>
      </c>
      <c r="B8" t="s">
        <v>3061</v>
      </c>
      <c r="C8">
        <v>32.286952422329698</v>
      </c>
      <c r="D8">
        <v>4.2724376983284601E-2</v>
      </c>
    </row>
    <row r="9" spans="1:4">
      <c r="A9">
        <v>1985</v>
      </c>
      <c r="B9" t="s">
        <v>3061</v>
      </c>
      <c r="C9">
        <v>33.382505601557199</v>
      </c>
      <c r="D9">
        <v>3.3931761811925899E-2</v>
      </c>
    </row>
    <row r="10" spans="1:4">
      <c r="A10">
        <v>1990</v>
      </c>
      <c r="B10" t="s">
        <v>3061</v>
      </c>
      <c r="C10">
        <v>34.830797009549698</v>
      </c>
      <c r="D10">
        <v>4.3384742453991397E-2</v>
      </c>
    </row>
    <row r="11" spans="1:4">
      <c r="A11">
        <v>1995</v>
      </c>
      <c r="B11" t="s">
        <v>3061</v>
      </c>
      <c r="C11">
        <v>35.867717357510401</v>
      </c>
      <c r="D11">
        <v>2.9770215929208799E-2</v>
      </c>
    </row>
    <row r="12" spans="1:4">
      <c r="A12">
        <v>2000</v>
      </c>
      <c r="B12" t="s">
        <v>3061</v>
      </c>
      <c r="C12">
        <v>36.367427533566499</v>
      </c>
      <c r="D12">
        <v>1.39320317229908E-2</v>
      </c>
    </row>
    <row r="13" spans="1:4">
      <c r="A13">
        <v>2005</v>
      </c>
      <c r="B13" t="s">
        <v>3061</v>
      </c>
      <c r="C13">
        <v>37.430713218287401</v>
      </c>
      <c r="D13">
        <v>2.9237308130731599E-2</v>
      </c>
    </row>
    <row r="14" spans="1:4">
      <c r="A14">
        <v>2010</v>
      </c>
      <c r="B14" t="s">
        <v>3061</v>
      </c>
      <c r="C14">
        <v>39.216494490339102</v>
      </c>
      <c r="D14">
        <v>4.7708983305697998E-2</v>
      </c>
    </row>
    <row r="15" spans="1:4">
      <c r="A15">
        <v>2015</v>
      </c>
      <c r="B15" t="s">
        <v>3061</v>
      </c>
      <c r="C15">
        <v>40.408117268613999</v>
      </c>
      <c r="D15">
        <v>3.0385754610690398E-2</v>
      </c>
    </row>
    <row r="16" spans="1:4">
      <c r="A16">
        <v>1950</v>
      </c>
      <c r="B16" t="s">
        <v>3063</v>
      </c>
      <c r="C16">
        <v>24.605079179740699</v>
      </c>
      <c r="D16" t="s">
        <v>3062</v>
      </c>
    </row>
    <row r="17" spans="1:4">
      <c r="A17">
        <v>1955</v>
      </c>
      <c r="B17" t="s">
        <v>3063</v>
      </c>
      <c r="C17">
        <v>25.981742560237201</v>
      </c>
      <c r="D17">
        <v>5.5950373922390703E-2</v>
      </c>
    </row>
    <row r="18" spans="1:4">
      <c r="A18">
        <v>1960</v>
      </c>
      <c r="B18" t="s">
        <v>3063</v>
      </c>
      <c r="C18">
        <v>27.3830395934419</v>
      </c>
      <c r="D18">
        <v>5.3933912629449701E-2</v>
      </c>
    </row>
    <row r="19" spans="1:4">
      <c r="A19">
        <v>1965</v>
      </c>
      <c r="B19" t="s">
        <v>3063</v>
      </c>
      <c r="C19">
        <v>29.996927087862701</v>
      </c>
      <c r="D19">
        <v>9.5456440673840598E-2</v>
      </c>
    </row>
    <row r="20" spans="1:4">
      <c r="A20">
        <v>1970</v>
      </c>
      <c r="B20" t="s">
        <v>3063</v>
      </c>
      <c r="C20">
        <v>31.778435694295599</v>
      </c>
      <c r="D20">
        <v>5.9389703525788401E-2</v>
      </c>
    </row>
    <row r="21" spans="1:4">
      <c r="A21">
        <v>1975</v>
      </c>
      <c r="B21" t="s">
        <v>3063</v>
      </c>
      <c r="C21">
        <v>33.307826623384102</v>
      </c>
      <c r="D21">
        <v>4.81266901807582E-2</v>
      </c>
    </row>
    <row r="22" spans="1:4">
      <c r="A22">
        <v>1980</v>
      </c>
      <c r="B22" t="s">
        <v>3063</v>
      </c>
      <c r="C22">
        <v>34.139498257385199</v>
      </c>
      <c r="D22">
        <v>2.4969255526785701E-2</v>
      </c>
    </row>
    <row r="23" spans="1:4">
      <c r="A23">
        <v>1985</v>
      </c>
      <c r="B23" t="s">
        <v>3063</v>
      </c>
      <c r="C23">
        <v>35.280971491305799</v>
      </c>
      <c r="D23">
        <v>3.34355597529509E-2</v>
      </c>
    </row>
    <row r="24" spans="1:4">
      <c r="A24">
        <v>1990</v>
      </c>
      <c r="B24" t="s">
        <v>3063</v>
      </c>
      <c r="C24">
        <v>36.3218182214462</v>
      </c>
      <c r="D24">
        <v>2.9501645962241401E-2</v>
      </c>
    </row>
    <row r="25" spans="1:4">
      <c r="A25">
        <v>1995</v>
      </c>
      <c r="B25" t="s">
        <v>3063</v>
      </c>
      <c r="C25">
        <v>37.216925712661897</v>
      </c>
      <c r="D25">
        <v>2.4643796347373601E-2</v>
      </c>
    </row>
    <row r="26" spans="1:4">
      <c r="A26">
        <v>2000</v>
      </c>
      <c r="B26" t="s">
        <v>3063</v>
      </c>
      <c r="C26">
        <v>37.967604352081203</v>
      </c>
      <c r="D26">
        <v>2.01703559615607E-2</v>
      </c>
    </row>
    <row r="27" spans="1:4">
      <c r="A27">
        <v>2005</v>
      </c>
      <c r="B27" t="s">
        <v>3063</v>
      </c>
      <c r="C27">
        <v>38.8733152653556</v>
      </c>
      <c r="D27">
        <v>2.38548343707847E-2</v>
      </c>
    </row>
    <row r="28" spans="1:4">
      <c r="A28">
        <v>2010</v>
      </c>
      <c r="B28" t="s">
        <v>3063</v>
      </c>
      <c r="C28">
        <v>40.351651234847097</v>
      </c>
      <c r="D28">
        <v>3.8029583003149799E-2</v>
      </c>
    </row>
    <row r="29" spans="1:4">
      <c r="A29">
        <v>2015</v>
      </c>
      <c r="B29" t="s">
        <v>3063</v>
      </c>
      <c r="C29">
        <v>41.448082619041003</v>
      </c>
      <c r="D29">
        <v>2.7171908723453899E-2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B869-6F5A-4132-8CF4-3B865952644C}">
  <dimension ref="A1:E35"/>
  <sheetViews>
    <sheetView workbookViewId="0">
      <selection activeCell="B3" sqref="B3:B35"/>
    </sheetView>
  </sheetViews>
  <sheetFormatPr defaultRowHeight="14.4"/>
  <cols>
    <col min="1" max="1" width="35" bestFit="1" customWidth="1"/>
    <col min="2" max="2" width="5.6640625" bestFit="1" customWidth="1"/>
    <col min="4" max="4" width="17.6640625" bestFit="1" customWidth="1"/>
    <col min="5" max="5" width="21.33203125" bestFit="1" customWidth="1"/>
  </cols>
  <sheetData>
    <row r="1" spans="1:5">
      <c r="A1" t="s">
        <v>3064</v>
      </c>
    </row>
    <row r="2" spans="1:5">
      <c r="A2" t="s">
        <v>3065</v>
      </c>
      <c r="B2" t="s">
        <v>3066</v>
      </c>
      <c r="C2" t="s">
        <v>3067</v>
      </c>
      <c r="D2" t="s">
        <v>3068</v>
      </c>
      <c r="E2" t="s">
        <v>3069</v>
      </c>
    </row>
    <row r="3" spans="1:5">
      <c r="A3">
        <v>1990</v>
      </c>
      <c r="B3">
        <v>0.74</v>
      </c>
      <c r="C3">
        <v>0.72</v>
      </c>
      <c r="D3">
        <v>0.72</v>
      </c>
      <c r="E3">
        <v>0.68</v>
      </c>
    </row>
    <row r="4" spans="1:5">
      <c r="A4">
        <v>1991</v>
      </c>
      <c r="B4">
        <v>0.69</v>
      </c>
      <c r="C4">
        <v>0.7</v>
      </c>
      <c r="D4">
        <v>0.71</v>
      </c>
      <c r="E4">
        <v>0.64</v>
      </c>
    </row>
    <row r="5" spans="1:5">
      <c r="A5">
        <v>1992</v>
      </c>
      <c r="B5">
        <v>0.51</v>
      </c>
      <c r="C5">
        <v>0.48</v>
      </c>
      <c r="D5">
        <v>0.62</v>
      </c>
      <c r="E5">
        <v>0.46</v>
      </c>
    </row>
    <row r="6" spans="1:5">
      <c r="A6">
        <v>1993</v>
      </c>
      <c r="B6">
        <v>0.52</v>
      </c>
      <c r="C6">
        <v>0.52</v>
      </c>
      <c r="D6">
        <v>0.53</v>
      </c>
      <c r="E6">
        <v>0.47</v>
      </c>
    </row>
    <row r="7" spans="1:5">
      <c r="A7">
        <v>1994</v>
      </c>
      <c r="B7">
        <v>0.61</v>
      </c>
      <c r="C7">
        <v>0.59</v>
      </c>
      <c r="D7">
        <v>0.54</v>
      </c>
      <c r="E7">
        <v>0.56000000000000005</v>
      </c>
    </row>
    <row r="8" spans="1:5">
      <c r="A8">
        <v>1995</v>
      </c>
      <c r="B8">
        <v>0.74</v>
      </c>
      <c r="C8">
        <v>0.73</v>
      </c>
      <c r="D8">
        <v>0.57999999999999996</v>
      </c>
      <c r="E8">
        <v>0.68</v>
      </c>
    </row>
    <row r="9" spans="1:5">
      <c r="A9">
        <v>1996</v>
      </c>
      <c r="B9">
        <v>0.62</v>
      </c>
      <c r="C9">
        <v>0.63</v>
      </c>
      <c r="D9">
        <v>0.64</v>
      </c>
      <c r="E9">
        <v>0.57999999999999996</v>
      </c>
    </row>
    <row r="10" spans="1:5">
      <c r="A10">
        <v>1997</v>
      </c>
      <c r="B10">
        <v>0.75</v>
      </c>
      <c r="C10">
        <v>0.78</v>
      </c>
      <c r="D10">
        <v>0.68</v>
      </c>
      <c r="E10">
        <v>0.7</v>
      </c>
    </row>
    <row r="11" spans="1:5">
      <c r="A11">
        <v>1998</v>
      </c>
      <c r="B11">
        <v>0.9</v>
      </c>
      <c r="C11">
        <v>0.93</v>
      </c>
      <c r="D11">
        <v>0.71</v>
      </c>
      <c r="E11">
        <v>0.85</v>
      </c>
    </row>
    <row r="12" spans="1:5">
      <c r="A12">
        <v>1999</v>
      </c>
      <c r="B12">
        <v>0.67</v>
      </c>
      <c r="C12">
        <v>0.68</v>
      </c>
      <c r="D12">
        <v>0.75</v>
      </c>
      <c r="E12">
        <v>0.61</v>
      </c>
    </row>
    <row r="13" spans="1:5">
      <c r="A13">
        <v>2000</v>
      </c>
      <c r="B13">
        <v>0.68</v>
      </c>
      <c r="C13">
        <v>0.69</v>
      </c>
      <c r="D13">
        <v>0.79</v>
      </c>
      <c r="E13">
        <v>0.63</v>
      </c>
    </row>
    <row r="14" spans="1:5">
      <c r="A14">
        <v>2001</v>
      </c>
      <c r="B14">
        <v>0.83</v>
      </c>
      <c r="C14">
        <v>0.85</v>
      </c>
      <c r="D14">
        <v>0.83</v>
      </c>
      <c r="E14">
        <v>0.78</v>
      </c>
    </row>
    <row r="15" spans="1:5">
      <c r="A15">
        <v>2002</v>
      </c>
      <c r="B15">
        <v>0.92</v>
      </c>
      <c r="C15">
        <v>0.9</v>
      </c>
      <c r="D15">
        <v>0.85</v>
      </c>
      <c r="E15">
        <v>0.86</v>
      </c>
    </row>
    <row r="16" spans="1:5">
      <c r="A16">
        <v>2003</v>
      </c>
      <c r="B16">
        <v>0.91</v>
      </c>
      <c r="C16">
        <v>0.9</v>
      </c>
      <c r="D16">
        <v>0.87</v>
      </c>
      <c r="E16">
        <v>0.86</v>
      </c>
    </row>
    <row r="17" spans="1:5">
      <c r="A17">
        <v>2004</v>
      </c>
      <c r="B17">
        <v>0.82</v>
      </c>
      <c r="C17">
        <v>0.82</v>
      </c>
      <c r="D17">
        <v>0.88</v>
      </c>
      <c r="E17">
        <v>0.77</v>
      </c>
    </row>
    <row r="18" spans="1:5">
      <c r="A18">
        <v>2005</v>
      </c>
      <c r="B18">
        <v>0.97</v>
      </c>
      <c r="C18">
        <v>0.96</v>
      </c>
      <c r="D18">
        <v>0.89</v>
      </c>
      <c r="E18">
        <v>0.92</v>
      </c>
    </row>
    <row r="19" spans="1:5">
      <c r="A19">
        <v>2006</v>
      </c>
      <c r="B19">
        <v>0.93</v>
      </c>
      <c r="C19">
        <v>0.93</v>
      </c>
      <c r="D19">
        <v>0.89</v>
      </c>
      <c r="E19">
        <v>0.87</v>
      </c>
    </row>
    <row r="20" spans="1:5">
      <c r="A20">
        <v>2007</v>
      </c>
      <c r="B20">
        <v>0.96</v>
      </c>
      <c r="C20">
        <v>0.95</v>
      </c>
      <c r="D20">
        <v>0.9</v>
      </c>
      <c r="E20">
        <v>0.9</v>
      </c>
    </row>
    <row r="21" spans="1:5">
      <c r="A21">
        <v>2008</v>
      </c>
      <c r="B21">
        <v>0.83</v>
      </c>
      <c r="C21">
        <v>0.82</v>
      </c>
      <c r="D21">
        <v>0.91</v>
      </c>
      <c r="E21">
        <v>0.77</v>
      </c>
    </row>
    <row r="22" spans="1:5">
      <c r="A22">
        <v>2009</v>
      </c>
      <c r="B22">
        <v>0.95</v>
      </c>
      <c r="C22">
        <v>0.95</v>
      </c>
      <c r="D22">
        <v>0.92</v>
      </c>
      <c r="E22">
        <v>0.9</v>
      </c>
    </row>
    <row r="23" spans="1:5">
      <c r="A23">
        <v>2010</v>
      </c>
      <c r="B23">
        <v>1.02</v>
      </c>
      <c r="C23">
        <v>1.04</v>
      </c>
      <c r="D23">
        <v>0.95</v>
      </c>
      <c r="E23">
        <v>0.97</v>
      </c>
    </row>
    <row r="24" spans="1:5">
      <c r="A24">
        <v>2011</v>
      </c>
      <c r="B24">
        <v>0.9</v>
      </c>
      <c r="C24">
        <v>0.89</v>
      </c>
      <c r="D24">
        <v>0.97</v>
      </c>
      <c r="E24">
        <v>0.85</v>
      </c>
    </row>
    <row r="25" spans="1:5">
      <c r="A25">
        <v>2012</v>
      </c>
      <c r="B25">
        <v>0.94</v>
      </c>
      <c r="C25">
        <v>0.93</v>
      </c>
      <c r="D25">
        <v>1</v>
      </c>
      <c r="E25">
        <v>0.89</v>
      </c>
    </row>
    <row r="26" spans="1:5">
      <c r="A26">
        <v>2013</v>
      </c>
      <c r="B26">
        <v>0.97</v>
      </c>
      <c r="C26">
        <v>0.98</v>
      </c>
      <c r="D26">
        <v>1.03</v>
      </c>
      <c r="E26">
        <v>0.92</v>
      </c>
    </row>
    <row r="27" spans="1:5">
      <c r="A27">
        <v>2014</v>
      </c>
      <c r="B27">
        <v>1.04</v>
      </c>
      <c r="C27">
        <v>1.03</v>
      </c>
      <c r="D27">
        <v>1.07</v>
      </c>
      <c r="E27">
        <v>0.99</v>
      </c>
    </row>
    <row r="28" spans="1:5">
      <c r="A28">
        <v>2015</v>
      </c>
      <c r="B28">
        <v>1.19</v>
      </c>
      <c r="C28">
        <v>1.18</v>
      </c>
      <c r="D28">
        <v>1.1000000000000001</v>
      </c>
      <c r="E28">
        <v>1.1299999999999999</v>
      </c>
    </row>
    <row r="29" spans="1:5">
      <c r="A29">
        <v>2016</v>
      </c>
      <c r="B29">
        <v>1.31</v>
      </c>
      <c r="C29">
        <v>1.29</v>
      </c>
      <c r="D29">
        <v>1.1399999999999999</v>
      </c>
      <c r="E29">
        <v>1.25</v>
      </c>
    </row>
    <row r="30" spans="1:5">
      <c r="A30">
        <v>2017</v>
      </c>
      <c r="B30">
        <v>1.21</v>
      </c>
      <c r="C30">
        <v>1.2</v>
      </c>
      <c r="D30">
        <v>1.1599999999999999</v>
      </c>
      <c r="E30">
        <v>1.1499999999999999</v>
      </c>
    </row>
    <row r="31" spans="1:5">
      <c r="A31">
        <v>2018</v>
      </c>
      <c r="B31">
        <v>1.1399999999999999</v>
      </c>
      <c r="C31">
        <v>1.1200000000000001</v>
      </c>
      <c r="D31">
        <v>1.18</v>
      </c>
      <c r="E31">
        <v>1.08</v>
      </c>
    </row>
    <row r="32" spans="1:5">
      <c r="A32">
        <v>2019</v>
      </c>
      <c r="B32">
        <v>1.27</v>
      </c>
      <c r="C32">
        <v>1.25</v>
      </c>
      <c r="D32">
        <v>1.21</v>
      </c>
      <c r="E32">
        <v>1.21</v>
      </c>
    </row>
    <row r="33" spans="1:5">
      <c r="A33">
        <v>2020</v>
      </c>
      <c r="B33">
        <v>1.31</v>
      </c>
      <c r="C33">
        <v>1.28</v>
      </c>
      <c r="D33">
        <v>1.23</v>
      </c>
      <c r="E33">
        <v>1.25</v>
      </c>
    </row>
    <row r="34" spans="1:5">
      <c r="A34">
        <v>2021</v>
      </c>
      <c r="B34">
        <v>1.1399999999999999</v>
      </c>
      <c r="C34">
        <v>1.1200000000000001</v>
      </c>
      <c r="D34">
        <v>1.26</v>
      </c>
      <c r="E34">
        <v>1.08</v>
      </c>
    </row>
    <row r="35" spans="1:5">
      <c r="A35">
        <v>2022</v>
      </c>
      <c r="B35">
        <v>1.19</v>
      </c>
      <c r="C35">
        <v>1.1599999999999999</v>
      </c>
      <c r="D35">
        <v>1.29</v>
      </c>
      <c r="E35">
        <v>1.1299999999999999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3"/>
  <sheetViews>
    <sheetView workbookViewId="0">
      <selection activeCell="W2" sqref="W2:W62"/>
    </sheetView>
  </sheetViews>
  <sheetFormatPr defaultRowHeight="14.4"/>
  <cols>
    <col min="8" max="8" width="11" bestFit="1" customWidth="1"/>
    <col min="13" max="13" width="11" bestFit="1" customWidth="1"/>
    <col min="18" max="18" width="10" bestFit="1" customWidth="1"/>
    <col min="22" max="22" width="12" bestFit="1" customWidth="1"/>
  </cols>
  <sheetData>
    <row r="1" spans="1:23">
      <c r="A1" t="s">
        <v>3070</v>
      </c>
      <c r="G1" t="s">
        <v>3071</v>
      </c>
      <c r="L1" t="s">
        <v>3072</v>
      </c>
      <c r="Q1" t="s">
        <v>3073</v>
      </c>
      <c r="U1" t="s">
        <v>3074</v>
      </c>
    </row>
    <row r="2" spans="1:23" ht="15.6">
      <c r="A2" s="27">
        <v>48788.536</v>
      </c>
      <c r="B2">
        <f>A2*1000</f>
        <v>48788536</v>
      </c>
      <c r="C2">
        <v>48788536</v>
      </c>
      <c r="F2">
        <v>1959</v>
      </c>
      <c r="G2" s="40">
        <v>2415</v>
      </c>
      <c r="H2">
        <f>1000000*G2</f>
        <v>2415000000</v>
      </c>
      <c r="I2">
        <v>2415000000</v>
      </c>
      <c r="K2">
        <v>1959</v>
      </c>
      <c r="L2">
        <v>1.8041998730239868</v>
      </c>
      <c r="M2">
        <f>1000000000*L2</f>
        <v>1804199873.0239868</v>
      </c>
      <c r="N2">
        <v>1804199873.0239868</v>
      </c>
      <c r="P2">
        <v>1959</v>
      </c>
      <c r="Q2">
        <v>0.86136776002847193</v>
      </c>
      <c r="R2">
        <f>1000000000*Q2</f>
        <v>861367760.02847195</v>
      </c>
      <c r="S2">
        <v>861367760.02847195</v>
      </c>
      <c r="U2">
        <v>0.67744484723529408</v>
      </c>
      <c r="V2">
        <f>1000000000*U2</f>
        <v>677444847.2352941</v>
      </c>
      <c r="W2">
        <v>677444847.2352941</v>
      </c>
    </row>
    <row r="3" spans="1:23" ht="15.6">
      <c r="A3" s="27">
        <v>48514.552000000003</v>
      </c>
      <c r="B3">
        <f t="shared" ref="B3:B66" si="0">A3*1000</f>
        <v>48514552</v>
      </c>
      <c r="C3">
        <v>48514552</v>
      </c>
      <c r="F3">
        <v>1960</v>
      </c>
      <c r="G3" s="40">
        <v>2548</v>
      </c>
      <c r="H3">
        <f t="shared" ref="H3:H62" si="1">1000000*G3</f>
        <v>2548000000</v>
      </c>
      <c r="I3">
        <v>2548000000</v>
      </c>
      <c r="K3">
        <v>1960</v>
      </c>
      <c r="L3">
        <v>1.6594406334330234</v>
      </c>
      <c r="M3">
        <f t="shared" ref="M3:M62" si="2">1000000000*L3</f>
        <v>1659440633.4330235</v>
      </c>
      <c r="N3">
        <v>1659440633.4330235</v>
      </c>
      <c r="P3">
        <v>1960</v>
      </c>
      <c r="Q3">
        <v>0.83909649867894509</v>
      </c>
      <c r="R3">
        <f t="shared" ref="R3:R62" si="3">1000000000*Q3</f>
        <v>839096498.67894506</v>
      </c>
      <c r="S3">
        <v>839096498.67894506</v>
      </c>
      <c r="U3">
        <v>1.2583989870588235</v>
      </c>
      <c r="V3">
        <f t="shared" ref="V3:V62" si="4">1000000000*U3</f>
        <v>1258398987.0588236</v>
      </c>
      <c r="W3">
        <v>1258398987.0588236</v>
      </c>
    </row>
    <row r="4" spans="1:23" ht="15.6">
      <c r="A4" s="27">
        <v>47646.612000000001</v>
      </c>
      <c r="B4">
        <f t="shared" si="0"/>
        <v>47646612</v>
      </c>
      <c r="C4">
        <v>47646612</v>
      </c>
      <c r="F4">
        <v>1961</v>
      </c>
      <c r="G4" s="40">
        <v>2553</v>
      </c>
      <c r="H4">
        <f t="shared" si="1"/>
        <v>2553000000</v>
      </c>
      <c r="I4">
        <v>2553000000</v>
      </c>
      <c r="K4">
        <v>1961</v>
      </c>
      <c r="L4">
        <v>1.5936361338857001</v>
      </c>
      <c r="M4">
        <f t="shared" si="2"/>
        <v>1593636133.8857002</v>
      </c>
      <c r="N4">
        <v>1593636133.8857002</v>
      </c>
      <c r="P4">
        <v>1961</v>
      </c>
      <c r="Q4">
        <v>0.71651577881586037</v>
      </c>
      <c r="R4">
        <f t="shared" si="3"/>
        <v>716515778.81586039</v>
      </c>
      <c r="S4">
        <v>716515778.81586039</v>
      </c>
      <c r="U4">
        <v>0.66030620841176479</v>
      </c>
      <c r="V4">
        <f t="shared" si="4"/>
        <v>660306208.41176474</v>
      </c>
      <c r="W4">
        <v>660306208.41176474</v>
      </c>
    </row>
    <row r="5" spans="1:23" ht="15.6">
      <c r="A5" s="27">
        <v>47499.082999999999</v>
      </c>
      <c r="B5">
        <f t="shared" si="0"/>
        <v>47499083</v>
      </c>
      <c r="C5">
        <v>47499083</v>
      </c>
      <c r="F5">
        <v>1962</v>
      </c>
      <c r="G5" s="40">
        <v>2644</v>
      </c>
      <c r="H5">
        <f t="shared" si="1"/>
        <v>2644000000</v>
      </c>
      <c r="I5">
        <v>2644000000</v>
      </c>
      <c r="K5">
        <v>1962</v>
      </c>
      <c r="L5">
        <v>1.55592163940938</v>
      </c>
      <c r="M5">
        <f t="shared" si="2"/>
        <v>1555921639.40938</v>
      </c>
      <c r="N5">
        <v>1555921639.40938</v>
      </c>
      <c r="P5">
        <v>1962</v>
      </c>
      <c r="Q5">
        <v>0.7684019670510992</v>
      </c>
      <c r="R5">
        <f t="shared" si="3"/>
        <v>768401967.05109918</v>
      </c>
      <c r="S5">
        <v>768401967.05109918</v>
      </c>
      <c r="U5">
        <v>1.4082209219999999</v>
      </c>
      <c r="V5">
        <f t="shared" si="4"/>
        <v>1408220922</v>
      </c>
      <c r="W5">
        <v>1408220922</v>
      </c>
    </row>
    <row r="6" spans="1:23" ht="15.6">
      <c r="A6" s="27">
        <v>47002.805</v>
      </c>
      <c r="B6">
        <f t="shared" si="0"/>
        <v>47002805</v>
      </c>
      <c r="C6">
        <v>47002805</v>
      </c>
      <c r="F6">
        <v>1963</v>
      </c>
      <c r="G6" s="40">
        <v>2794</v>
      </c>
      <c r="H6">
        <f t="shared" si="1"/>
        <v>2794000000</v>
      </c>
      <c r="I6">
        <v>2794000000</v>
      </c>
      <c r="K6">
        <v>1963</v>
      </c>
      <c r="L6">
        <v>1.5112429549967432</v>
      </c>
      <c r="M6">
        <f t="shared" si="2"/>
        <v>1511242954.9967432</v>
      </c>
      <c r="N6">
        <v>1511242954.9967432</v>
      </c>
      <c r="P6">
        <v>1963</v>
      </c>
      <c r="Q6">
        <v>0.91736474517766764</v>
      </c>
      <c r="R6">
        <f t="shared" si="3"/>
        <v>917364745.17766762</v>
      </c>
      <c r="S6">
        <v>917364745.17766762</v>
      </c>
      <c r="U6">
        <v>1.0238226213529413</v>
      </c>
      <c r="V6">
        <f t="shared" si="4"/>
        <v>1023822621.3529413</v>
      </c>
      <c r="W6">
        <v>1023822621.3529413</v>
      </c>
    </row>
    <row r="7" spans="1:23" ht="15.6">
      <c r="A7" s="27">
        <v>46966.099000000002</v>
      </c>
      <c r="B7">
        <f t="shared" si="0"/>
        <v>46966099</v>
      </c>
      <c r="C7">
        <v>46966099</v>
      </c>
      <c r="F7">
        <v>1964</v>
      </c>
      <c r="G7" s="40">
        <v>2939</v>
      </c>
      <c r="H7">
        <f t="shared" si="1"/>
        <v>2939000000</v>
      </c>
      <c r="I7">
        <v>2939000000</v>
      </c>
      <c r="K7">
        <v>1964</v>
      </c>
      <c r="L7">
        <v>1.4674677584762568</v>
      </c>
      <c r="M7">
        <f t="shared" si="2"/>
        <v>1467467758.4762568</v>
      </c>
      <c r="N7">
        <v>1467467758.4762568</v>
      </c>
      <c r="P7">
        <v>1964</v>
      </c>
      <c r="Q7">
        <v>1.1113255525543564</v>
      </c>
      <c r="R7">
        <f t="shared" si="3"/>
        <v>1111325552.5543563</v>
      </c>
      <c r="S7">
        <v>1111325552.5543563</v>
      </c>
      <c r="U7">
        <v>1.5295234982941177</v>
      </c>
      <c r="V7">
        <f t="shared" si="4"/>
        <v>1529523498.2941177</v>
      </c>
      <c r="W7">
        <v>1529523498.2941177</v>
      </c>
    </row>
    <row r="8" spans="1:23" ht="15.6">
      <c r="A8" s="27">
        <v>46806.572999999997</v>
      </c>
      <c r="B8">
        <f t="shared" si="0"/>
        <v>46806573</v>
      </c>
      <c r="C8">
        <v>46806573</v>
      </c>
      <c r="F8">
        <v>1965</v>
      </c>
      <c r="G8" s="40">
        <v>3076</v>
      </c>
      <c r="H8">
        <f t="shared" si="1"/>
        <v>3076000000</v>
      </c>
      <c r="I8">
        <v>3076000000</v>
      </c>
      <c r="K8">
        <v>1965</v>
      </c>
      <c r="L8">
        <v>1.4221802365976968</v>
      </c>
      <c r="M8">
        <f t="shared" si="2"/>
        <v>1422180236.5976968</v>
      </c>
      <c r="N8">
        <v>1422180236.5976968</v>
      </c>
      <c r="P8">
        <v>1965</v>
      </c>
      <c r="Q8">
        <v>1.2309506893908972</v>
      </c>
      <c r="R8">
        <f t="shared" si="3"/>
        <v>1230950689.3908973</v>
      </c>
      <c r="S8">
        <v>1230950689.3908973</v>
      </c>
      <c r="U8">
        <v>0.4807770951176471</v>
      </c>
      <c r="V8">
        <f t="shared" si="4"/>
        <v>480777095.11764711</v>
      </c>
      <c r="W8">
        <v>480777095.11764711</v>
      </c>
    </row>
    <row r="9" spans="1:23" ht="15.6">
      <c r="A9" s="27">
        <v>47269.07</v>
      </c>
      <c r="B9">
        <f t="shared" si="0"/>
        <v>47269070</v>
      </c>
      <c r="C9">
        <v>47269070</v>
      </c>
      <c r="F9">
        <v>1966</v>
      </c>
      <c r="G9" s="40">
        <v>3219</v>
      </c>
      <c r="H9">
        <f t="shared" si="1"/>
        <v>3219000000</v>
      </c>
      <c r="I9">
        <v>3219000000</v>
      </c>
      <c r="K9">
        <v>1966</v>
      </c>
      <c r="L9">
        <v>1.3918454160995466</v>
      </c>
      <c r="M9">
        <f t="shared" si="2"/>
        <v>1391845416.0995467</v>
      </c>
      <c r="N9">
        <v>1391845416.0995467</v>
      </c>
      <c r="P9">
        <v>1966</v>
      </c>
      <c r="Q9">
        <v>1.1881256406512233</v>
      </c>
      <c r="R9">
        <f t="shared" si="3"/>
        <v>1188125640.6512232</v>
      </c>
      <c r="S9">
        <v>1188125640.6512232</v>
      </c>
      <c r="U9">
        <v>1.4343294637647059</v>
      </c>
      <c r="V9">
        <f t="shared" si="4"/>
        <v>1434329463.7647059</v>
      </c>
      <c r="W9">
        <v>1434329463.7647059</v>
      </c>
    </row>
    <row r="10" spans="1:23" ht="15.6">
      <c r="A10" s="27">
        <v>46782.735999999997</v>
      </c>
      <c r="B10">
        <f t="shared" si="0"/>
        <v>46782736</v>
      </c>
      <c r="C10">
        <v>46782736</v>
      </c>
      <c r="F10">
        <v>1967</v>
      </c>
      <c r="G10" s="40">
        <v>3322</v>
      </c>
      <c r="H10">
        <f t="shared" si="1"/>
        <v>3322000000</v>
      </c>
      <c r="I10">
        <v>3322000000</v>
      </c>
      <c r="K10">
        <v>1967</v>
      </c>
      <c r="L10">
        <v>1.3733657603403699</v>
      </c>
      <c r="M10">
        <f t="shared" si="2"/>
        <v>1373365760.3403699</v>
      </c>
      <c r="N10">
        <v>1373365760.3403699</v>
      </c>
      <c r="P10">
        <v>1967</v>
      </c>
      <c r="Q10">
        <v>0.99484157431723852</v>
      </c>
      <c r="R10">
        <f t="shared" si="3"/>
        <v>994841574.31723857</v>
      </c>
      <c r="S10">
        <v>994841574.31723857</v>
      </c>
      <c r="U10">
        <v>1.6408221295882353</v>
      </c>
      <c r="V10">
        <f t="shared" si="4"/>
        <v>1640822129.5882351</v>
      </c>
      <c r="W10">
        <v>1640822129.5882351</v>
      </c>
    </row>
    <row r="11" spans="1:23" ht="15.6">
      <c r="A11" s="27">
        <v>51327.050999999999</v>
      </c>
      <c r="B11">
        <f t="shared" si="0"/>
        <v>51327051</v>
      </c>
      <c r="C11">
        <v>51327051</v>
      </c>
      <c r="F11">
        <v>1968</v>
      </c>
      <c r="G11" s="40">
        <v>3503</v>
      </c>
      <c r="H11">
        <f t="shared" si="1"/>
        <v>3503000000</v>
      </c>
      <c r="I11">
        <v>3503000000</v>
      </c>
      <c r="K11">
        <v>1968</v>
      </c>
      <c r="L11">
        <v>1.3668350554962132</v>
      </c>
      <c r="M11">
        <f t="shared" si="2"/>
        <v>1366835055.4962132</v>
      </c>
      <c r="N11">
        <v>1366835055.4962132</v>
      </c>
      <c r="P11">
        <v>1968</v>
      </c>
      <c r="Q11">
        <v>1.0675975450682718</v>
      </c>
      <c r="R11">
        <f t="shared" si="3"/>
        <v>1067597545.0682718</v>
      </c>
      <c r="S11">
        <v>1067597545.0682718</v>
      </c>
      <c r="U11">
        <v>2.3674042239411763</v>
      </c>
      <c r="V11">
        <f t="shared" si="4"/>
        <v>2367404223.9411764</v>
      </c>
      <c r="W11">
        <v>2367404223.9411764</v>
      </c>
    </row>
    <row r="12" spans="1:23" ht="15.6">
      <c r="A12" s="27">
        <v>54973.677000000003</v>
      </c>
      <c r="B12">
        <f t="shared" si="0"/>
        <v>54973677</v>
      </c>
      <c r="C12">
        <v>54973677</v>
      </c>
      <c r="F12">
        <v>1969</v>
      </c>
      <c r="G12" s="40">
        <v>3737</v>
      </c>
      <c r="H12">
        <f t="shared" si="1"/>
        <v>3737000000</v>
      </c>
      <c r="I12">
        <v>3737000000</v>
      </c>
      <c r="K12">
        <v>1969</v>
      </c>
      <c r="L12">
        <v>1.3727037706502265</v>
      </c>
      <c r="M12">
        <f t="shared" si="2"/>
        <v>1372703770.6502266</v>
      </c>
      <c r="N12">
        <v>1372703770.6502266</v>
      </c>
      <c r="P12">
        <v>1969</v>
      </c>
      <c r="Q12">
        <v>1.1083964995285946</v>
      </c>
      <c r="R12">
        <f t="shared" si="3"/>
        <v>1108396499.5285947</v>
      </c>
      <c r="S12">
        <v>1108396499.5285947</v>
      </c>
      <c r="U12">
        <v>0.74821112317647043</v>
      </c>
      <c r="V12">
        <f t="shared" si="4"/>
        <v>748211123.1764704</v>
      </c>
      <c r="W12">
        <v>748211123.1764704</v>
      </c>
    </row>
    <row r="13" spans="1:23" ht="15.6">
      <c r="A13" s="27">
        <v>50003.182000000001</v>
      </c>
      <c r="B13">
        <f t="shared" si="0"/>
        <v>50003182</v>
      </c>
      <c r="C13">
        <v>50003182</v>
      </c>
      <c r="F13">
        <v>1970</v>
      </c>
      <c r="G13" s="40">
        <v>4047</v>
      </c>
      <c r="H13">
        <f t="shared" si="1"/>
        <v>4047000000</v>
      </c>
      <c r="I13">
        <v>4047000000</v>
      </c>
      <c r="K13">
        <v>1970</v>
      </c>
      <c r="L13">
        <v>1.3583775639368667</v>
      </c>
      <c r="M13">
        <f t="shared" si="2"/>
        <v>1358377563.9368668</v>
      </c>
      <c r="N13">
        <v>1358377563.9368668</v>
      </c>
      <c r="P13">
        <v>1970</v>
      </c>
      <c r="Q13">
        <v>1.0327881693546896</v>
      </c>
      <c r="R13">
        <f t="shared" si="3"/>
        <v>1032788169.3546896</v>
      </c>
      <c r="S13">
        <v>1032788169.3546896</v>
      </c>
      <c r="U13">
        <v>0.72390931700000005</v>
      </c>
      <c r="V13">
        <f t="shared" si="4"/>
        <v>723909317</v>
      </c>
      <c r="W13">
        <v>723909317</v>
      </c>
    </row>
    <row r="14" spans="1:23" ht="15.6">
      <c r="A14" s="27">
        <v>46406.404000000002</v>
      </c>
      <c r="B14">
        <f t="shared" si="0"/>
        <v>46406404</v>
      </c>
      <c r="C14">
        <v>46406404</v>
      </c>
      <c r="F14">
        <v>1971</v>
      </c>
      <c r="G14" s="40">
        <v>4210</v>
      </c>
      <c r="H14">
        <f t="shared" si="1"/>
        <v>4210000000</v>
      </c>
      <c r="I14">
        <v>4210000000</v>
      </c>
      <c r="K14">
        <v>1971</v>
      </c>
      <c r="L14">
        <v>1.3358898952992735</v>
      </c>
      <c r="M14">
        <f t="shared" si="2"/>
        <v>1335889895.2992735</v>
      </c>
      <c r="N14">
        <v>1335889895.2992735</v>
      </c>
      <c r="P14">
        <v>1971</v>
      </c>
      <c r="Q14">
        <v>1.0972820569079396</v>
      </c>
      <c r="R14">
        <f t="shared" si="3"/>
        <v>1097282056.9079397</v>
      </c>
      <c r="S14">
        <v>1097282056.9079397</v>
      </c>
      <c r="U14">
        <v>2.2851294841176473</v>
      </c>
      <c r="V14">
        <f t="shared" si="4"/>
        <v>2285129484.1176472</v>
      </c>
      <c r="W14">
        <v>2285129484.1176472</v>
      </c>
    </row>
    <row r="15" spans="1:23" ht="15.6">
      <c r="A15" s="27">
        <v>47279.567000000003</v>
      </c>
      <c r="B15">
        <f t="shared" si="0"/>
        <v>47279567</v>
      </c>
      <c r="C15">
        <v>47279567</v>
      </c>
      <c r="F15">
        <v>1972</v>
      </c>
      <c r="G15" s="40">
        <v>4406</v>
      </c>
      <c r="H15">
        <f t="shared" si="1"/>
        <v>4406000000</v>
      </c>
      <c r="I15">
        <v>4406000000</v>
      </c>
      <c r="K15">
        <v>1972</v>
      </c>
      <c r="L15">
        <v>1.3063292389882399</v>
      </c>
      <c r="M15">
        <f t="shared" si="2"/>
        <v>1306329238.98824</v>
      </c>
      <c r="N15">
        <v>1306329238.98824</v>
      </c>
      <c r="P15">
        <v>1972</v>
      </c>
      <c r="Q15">
        <v>1.3335998151029456</v>
      </c>
      <c r="R15">
        <f t="shared" si="3"/>
        <v>1333599815.1029456</v>
      </c>
      <c r="S15">
        <v>1333599815.1029456</v>
      </c>
      <c r="U15">
        <v>1.3217626578823529</v>
      </c>
      <c r="V15">
        <f t="shared" si="4"/>
        <v>1321762657.8823528</v>
      </c>
      <c r="W15">
        <v>1321762657.8823528</v>
      </c>
    </row>
    <row r="16" spans="1:23" ht="15.6">
      <c r="A16" s="27">
        <v>47065.427000000003</v>
      </c>
      <c r="B16">
        <f t="shared" si="0"/>
        <v>47065427</v>
      </c>
      <c r="C16">
        <v>47065427</v>
      </c>
      <c r="F16">
        <v>1973</v>
      </c>
      <c r="G16" s="40">
        <v>4640</v>
      </c>
      <c r="H16">
        <f t="shared" si="1"/>
        <v>4640000000</v>
      </c>
      <c r="I16">
        <v>4640000000</v>
      </c>
      <c r="K16">
        <v>1973</v>
      </c>
      <c r="L16">
        <v>1.2978376414337134</v>
      </c>
      <c r="M16">
        <f t="shared" si="2"/>
        <v>1297837641.4337134</v>
      </c>
      <c r="N16">
        <v>1297837641.4337134</v>
      </c>
      <c r="P16">
        <v>1973</v>
      </c>
      <c r="Q16">
        <v>1.3008105041228921</v>
      </c>
      <c r="R16">
        <f t="shared" si="3"/>
        <v>1300810504.1228921</v>
      </c>
      <c r="S16">
        <v>1300810504.1228921</v>
      </c>
      <c r="U16">
        <v>1.7956086300588239</v>
      </c>
      <c r="V16">
        <f t="shared" si="4"/>
        <v>1795608630.0588238</v>
      </c>
      <c r="W16">
        <v>1795608630.0588238</v>
      </c>
    </row>
    <row r="17" spans="1:23" ht="15.6">
      <c r="A17" s="27">
        <v>48459.853999999999</v>
      </c>
      <c r="B17">
        <f t="shared" si="0"/>
        <v>48459854</v>
      </c>
      <c r="C17">
        <v>48459854</v>
      </c>
      <c r="F17">
        <v>1974</v>
      </c>
      <c r="G17" s="40">
        <v>4620</v>
      </c>
      <c r="H17">
        <f t="shared" si="1"/>
        <v>4620000000</v>
      </c>
      <c r="I17">
        <v>4620000000</v>
      </c>
      <c r="K17">
        <v>1974</v>
      </c>
      <c r="L17">
        <v>1.2685654112752267</v>
      </c>
      <c r="M17">
        <f t="shared" si="2"/>
        <v>1268565411.2752266</v>
      </c>
      <c r="N17">
        <v>1268565411.2752266</v>
      </c>
      <c r="P17">
        <v>1974</v>
      </c>
      <c r="Q17">
        <v>1.2139213155453064</v>
      </c>
      <c r="R17">
        <f t="shared" si="3"/>
        <v>1213921315.5453064</v>
      </c>
      <c r="S17">
        <v>1213921315.5453064</v>
      </c>
      <c r="U17">
        <v>3.5479576307058824</v>
      </c>
      <c r="V17">
        <f t="shared" si="4"/>
        <v>3547957630.7058825</v>
      </c>
      <c r="W17">
        <v>3547957630.7058825</v>
      </c>
    </row>
    <row r="18" spans="1:23" ht="15.6">
      <c r="A18" s="27">
        <v>48043.572</v>
      </c>
      <c r="B18">
        <f t="shared" si="0"/>
        <v>48043572</v>
      </c>
      <c r="C18">
        <v>48043572</v>
      </c>
      <c r="F18">
        <v>1975</v>
      </c>
      <c r="G18" s="40">
        <v>4613</v>
      </c>
      <c r="H18">
        <f t="shared" si="1"/>
        <v>4613000000</v>
      </c>
      <c r="I18">
        <v>4613000000</v>
      </c>
      <c r="K18">
        <v>1975</v>
      </c>
      <c r="L18">
        <v>1.2531180858027133</v>
      </c>
      <c r="M18">
        <f t="shared" si="2"/>
        <v>1253118085.8027134</v>
      </c>
      <c r="N18">
        <v>1253118085.8027134</v>
      </c>
      <c r="P18">
        <v>1975</v>
      </c>
      <c r="Q18">
        <v>1.1759591561024993</v>
      </c>
      <c r="R18">
        <f t="shared" si="3"/>
        <v>1175959156.1024992</v>
      </c>
      <c r="S18">
        <v>1175959156.1024992</v>
      </c>
      <c r="U18">
        <v>2.4070230579411769</v>
      </c>
      <c r="V18">
        <f t="shared" si="4"/>
        <v>2407023057.9411769</v>
      </c>
      <c r="W18">
        <v>2407023057.9411769</v>
      </c>
    </row>
    <row r="19" spans="1:23" ht="15.6">
      <c r="A19" s="27">
        <v>47915.489000000001</v>
      </c>
      <c r="B19">
        <f t="shared" si="0"/>
        <v>47915489</v>
      </c>
      <c r="C19">
        <v>47915489</v>
      </c>
      <c r="F19">
        <v>1976</v>
      </c>
      <c r="G19" s="40">
        <v>4858</v>
      </c>
      <c r="H19">
        <f t="shared" si="1"/>
        <v>4858000000</v>
      </c>
      <c r="I19">
        <v>4858000000</v>
      </c>
      <c r="K19">
        <v>1976</v>
      </c>
      <c r="L19">
        <v>1.2349822038523335</v>
      </c>
      <c r="M19">
        <f t="shared" si="2"/>
        <v>1234982203.8523335</v>
      </c>
      <c r="N19">
        <v>1234982203.8523335</v>
      </c>
      <c r="P19">
        <v>1976</v>
      </c>
      <c r="Q19">
        <v>1.2820402294813853</v>
      </c>
      <c r="R19">
        <f t="shared" si="3"/>
        <v>1282040229.4813852</v>
      </c>
      <c r="S19">
        <v>1282040229.4813852</v>
      </c>
      <c r="U19">
        <v>2.8694461109999998</v>
      </c>
      <c r="V19">
        <f t="shared" si="4"/>
        <v>2869446111</v>
      </c>
      <c r="W19">
        <v>2869446111</v>
      </c>
    </row>
    <row r="20" spans="1:23" ht="15.6">
      <c r="A20" s="27">
        <v>47947.974999999999</v>
      </c>
      <c r="B20">
        <f t="shared" si="0"/>
        <v>47947975</v>
      </c>
      <c r="C20">
        <v>47947975</v>
      </c>
      <c r="F20">
        <v>1977</v>
      </c>
      <c r="G20" s="40">
        <v>4991</v>
      </c>
      <c r="H20">
        <f t="shared" si="1"/>
        <v>4991000000</v>
      </c>
      <c r="I20">
        <v>4991000000</v>
      </c>
      <c r="K20">
        <v>1977</v>
      </c>
      <c r="L20">
        <v>1.2205240717798866</v>
      </c>
      <c r="M20">
        <f t="shared" si="2"/>
        <v>1220524071.7798867</v>
      </c>
      <c r="N20">
        <v>1220524071.7798867</v>
      </c>
      <c r="P20">
        <v>1977</v>
      </c>
      <c r="Q20">
        <v>1.3903840301462687</v>
      </c>
      <c r="R20">
        <f t="shared" si="3"/>
        <v>1390384030.1462686</v>
      </c>
      <c r="S20">
        <v>1390384030.1462686</v>
      </c>
      <c r="U20">
        <v>1.5822215735294116</v>
      </c>
      <c r="V20">
        <f t="shared" si="4"/>
        <v>1582221573.5294116</v>
      </c>
      <c r="W20">
        <v>1582221573.5294116</v>
      </c>
    </row>
    <row r="21" spans="1:23" ht="15.6">
      <c r="A21" s="27">
        <v>48234.879000000001</v>
      </c>
      <c r="B21">
        <f t="shared" si="0"/>
        <v>48234879</v>
      </c>
      <c r="C21">
        <v>48234879</v>
      </c>
      <c r="F21">
        <v>1978</v>
      </c>
      <c r="G21" s="40">
        <v>5174</v>
      </c>
      <c r="H21">
        <f t="shared" si="1"/>
        <v>5174000000</v>
      </c>
      <c r="I21">
        <v>5174000000</v>
      </c>
      <c r="K21">
        <v>1978</v>
      </c>
      <c r="L21">
        <v>1.1927833299585966</v>
      </c>
      <c r="M21">
        <f t="shared" si="2"/>
        <v>1192783329.9585967</v>
      </c>
      <c r="N21">
        <v>1192783329.9585967</v>
      </c>
      <c r="P21">
        <v>1978</v>
      </c>
      <c r="Q21">
        <v>1.4467608211209464</v>
      </c>
      <c r="R21">
        <f t="shared" si="3"/>
        <v>1446760821.1209464</v>
      </c>
      <c r="S21">
        <v>1446760821.1209464</v>
      </c>
      <c r="U21">
        <v>2.5516755477058823</v>
      </c>
      <c r="V21">
        <f t="shared" si="4"/>
        <v>2551675547.7058825</v>
      </c>
      <c r="W21">
        <v>2551675547.7058825</v>
      </c>
    </row>
    <row r="22" spans="1:23" ht="15.6">
      <c r="A22" s="27">
        <v>48534.127999999997</v>
      </c>
      <c r="B22">
        <f t="shared" si="0"/>
        <v>48534128</v>
      </c>
      <c r="C22">
        <v>48534128</v>
      </c>
      <c r="F22">
        <v>1979</v>
      </c>
      <c r="G22" s="40">
        <v>5312</v>
      </c>
      <c r="H22">
        <f t="shared" si="1"/>
        <v>5312000000</v>
      </c>
      <c r="I22">
        <v>5312000000</v>
      </c>
      <c r="K22">
        <v>1979</v>
      </c>
      <c r="L22">
        <v>1.1630157124404901</v>
      </c>
      <c r="M22">
        <f t="shared" si="2"/>
        <v>1163015712.44049</v>
      </c>
      <c r="N22">
        <v>1163015712.44049</v>
      </c>
      <c r="P22">
        <v>1979</v>
      </c>
      <c r="Q22">
        <v>1.3215336785386855</v>
      </c>
      <c r="R22">
        <f t="shared" si="3"/>
        <v>1321533678.5386856</v>
      </c>
      <c r="S22">
        <v>1321533678.5386856</v>
      </c>
      <c r="U22">
        <v>1.618457512</v>
      </c>
      <c r="V22">
        <f t="shared" si="4"/>
        <v>1618457512</v>
      </c>
      <c r="W22">
        <v>1618457512</v>
      </c>
    </row>
    <row r="23" spans="1:23" ht="15.6">
      <c r="A23" s="27">
        <v>49683.953000000001</v>
      </c>
      <c r="B23">
        <f t="shared" si="0"/>
        <v>49683953</v>
      </c>
      <c r="C23">
        <v>49683953</v>
      </c>
      <c r="F23">
        <v>1980</v>
      </c>
      <c r="G23" s="40">
        <v>5286</v>
      </c>
      <c r="H23">
        <f t="shared" si="1"/>
        <v>5286000000</v>
      </c>
      <c r="I23">
        <v>5286000000</v>
      </c>
      <c r="K23">
        <v>1980</v>
      </c>
      <c r="L23">
        <v>1.1971534031422901</v>
      </c>
      <c r="M23">
        <f t="shared" si="2"/>
        <v>1197153403.1422901</v>
      </c>
      <c r="N23">
        <v>1197153403.1422901</v>
      </c>
      <c r="P23">
        <v>1980</v>
      </c>
      <c r="Q23">
        <v>1.6335833126806323</v>
      </c>
      <c r="R23">
        <f t="shared" si="3"/>
        <v>1633583312.6806324</v>
      </c>
      <c r="S23">
        <v>1633583312.6806324</v>
      </c>
      <c r="U23">
        <v>0.78091309682352938</v>
      </c>
      <c r="V23">
        <f t="shared" si="4"/>
        <v>780913096.82352936</v>
      </c>
      <c r="W23">
        <v>780913096.82352936</v>
      </c>
    </row>
    <row r="24" spans="1:23" ht="15.6">
      <c r="A24" s="27">
        <v>47961.807000000001</v>
      </c>
      <c r="B24">
        <f t="shared" si="0"/>
        <v>47961807</v>
      </c>
      <c r="C24">
        <v>47961807</v>
      </c>
      <c r="F24">
        <v>1981</v>
      </c>
      <c r="G24" s="40">
        <v>5142</v>
      </c>
      <c r="H24">
        <f t="shared" si="1"/>
        <v>5142000000</v>
      </c>
      <c r="I24">
        <v>5142000000</v>
      </c>
      <c r="K24">
        <v>1981</v>
      </c>
      <c r="L24">
        <v>1.2124057412498266</v>
      </c>
      <c r="M24">
        <f t="shared" si="2"/>
        <v>1212405741.2498267</v>
      </c>
      <c r="N24">
        <v>1212405741.2498267</v>
      </c>
      <c r="P24">
        <v>1981</v>
      </c>
      <c r="Q24">
        <v>1.6169517496686165</v>
      </c>
      <c r="R24">
        <f t="shared" si="3"/>
        <v>1616951749.6686165</v>
      </c>
      <c r="S24">
        <v>1616951749.6686165</v>
      </c>
      <c r="U24">
        <v>2.2586901892941178</v>
      </c>
      <c r="V24">
        <f t="shared" si="4"/>
        <v>2258690189.2941179</v>
      </c>
      <c r="W24">
        <v>2258690189.2941179</v>
      </c>
    </row>
    <row r="25" spans="1:23" ht="15.6">
      <c r="A25" s="27">
        <v>47680.36</v>
      </c>
      <c r="B25">
        <f t="shared" si="0"/>
        <v>47680360</v>
      </c>
      <c r="C25">
        <v>47680360</v>
      </c>
      <c r="F25">
        <v>1982</v>
      </c>
      <c r="G25" s="40">
        <v>5104</v>
      </c>
      <c r="H25">
        <f t="shared" si="1"/>
        <v>5104000000</v>
      </c>
      <c r="I25">
        <v>5104000000</v>
      </c>
      <c r="K25">
        <v>1982</v>
      </c>
      <c r="L25">
        <v>1.2137048881672801</v>
      </c>
      <c r="M25">
        <f t="shared" si="2"/>
        <v>1213704888.16728</v>
      </c>
      <c r="N25">
        <v>1213704888.16728</v>
      </c>
      <c r="P25">
        <v>1982</v>
      </c>
      <c r="Q25">
        <v>1.7093406769060586</v>
      </c>
      <c r="R25">
        <f t="shared" si="3"/>
        <v>1709340676.9060585</v>
      </c>
      <c r="S25">
        <v>1709340676.9060585</v>
      </c>
      <c r="U25">
        <v>1.7863882421176471</v>
      </c>
      <c r="V25">
        <f t="shared" si="4"/>
        <v>1786388242.1176472</v>
      </c>
      <c r="W25">
        <v>1786388242.1176472</v>
      </c>
    </row>
    <row r="26" spans="1:23" ht="15.6">
      <c r="A26" s="27">
        <v>47493.921000000002</v>
      </c>
      <c r="B26">
        <f t="shared" si="0"/>
        <v>47493921</v>
      </c>
      <c r="C26">
        <v>47493921</v>
      </c>
      <c r="F26">
        <v>1983</v>
      </c>
      <c r="G26" s="40">
        <v>5152</v>
      </c>
      <c r="H26">
        <f t="shared" si="1"/>
        <v>5152000000</v>
      </c>
      <c r="I26">
        <v>5152000000</v>
      </c>
      <c r="K26">
        <v>1983</v>
      </c>
      <c r="L26">
        <v>1.2445701068722501</v>
      </c>
      <c r="M26">
        <f t="shared" si="2"/>
        <v>1244570106.8722501</v>
      </c>
      <c r="N26">
        <v>1244570106.8722501</v>
      </c>
      <c r="P26">
        <v>1983</v>
      </c>
      <c r="Q26">
        <v>1.8654547759591962</v>
      </c>
      <c r="R26">
        <f t="shared" si="3"/>
        <v>1865454775.9591961</v>
      </c>
      <c r="S26">
        <v>1865454775.9591961</v>
      </c>
      <c r="U26">
        <v>0.67382370011764703</v>
      </c>
      <c r="V26">
        <f t="shared" si="4"/>
        <v>673823700.11764705</v>
      </c>
      <c r="W26">
        <v>673823700.11764705</v>
      </c>
    </row>
    <row r="27" spans="1:23" ht="15.6">
      <c r="A27" s="27">
        <v>47592.762000000002</v>
      </c>
      <c r="B27">
        <f t="shared" si="0"/>
        <v>47592762</v>
      </c>
      <c r="C27">
        <v>47592762</v>
      </c>
      <c r="F27">
        <v>1984</v>
      </c>
      <c r="G27" s="40">
        <v>5302</v>
      </c>
      <c r="H27">
        <f t="shared" si="1"/>
        <v>5302000000</v>
      </c>
      <c r="I27">
        <v>5302000000</v>
      </c>
      <c r="K27">
        <v>1984</v>
      </c>
      <c r="L27">
        <v>1.2784823650339032</v>
      </c>
      <c r="M27">
        <f t="shared" si="2"/>
        <v>1278482365.0339031</v>
      </c>
      <c r="N27">
        <v>1278482365.0339031</v>
      </c>
      <c r="P27">
        <v>1984</v>
      </c>
      <c r="Q27">
        <v>1.7311343942300657</v>
      </c>
      <c r="R27">
        <f t="shared" si="3"/>
        <v>1731134394.2300656</v>
      </c>
      <c r="S27">
        <v>1731134394.2300656</v>
      </c>
      <c r="U27">
        <v>2.835898103764706</v>
      </c>
      <c r="V27">
        <f t="shared" si="4"/>
        <v>2835898103.7647061</v>
      </c>
      <c r="W27">
        <v>2835898103.7647061</v>
      </c>
    </row>
    <row r="28" spans="1:23" ht="15.6">
      <c r="A28" s="27">
        <v>47407.648000000001</v>
      </c>
      <c r="B28">
        <f t="shared" si="0"/>
        <v>47407648</v>
      </c>
      <c r="C28">
        <v>47407648</v>
      </c>
      <c r="F28">
        <v>1985</v>
      </c>
      <c r="G28" s="40">
        <v>5490</v>
      </c>
      <c r="H28">
        <f t="shared" si="1"/>
        <v>5490000000</v>
      </c>
      <c r="I28">
        <v>5490000000</v>
      </c>
      <c r="K28">
        <v>1985</v>
      </c>
      <c r="L28">
        <v>1.2953513513627766</v>
      </c>
      <c r="M28">
        <f t="shared" si="2"/>
        <v>1295351351.3627765</v>
      </c>
      <c r="N28">
        <v>1295351351.3627765</v>
      </c>
      <c r="P28">
        <v>1985</v>
      </c>
      <c r="Q28">
        <v>1.6285349547999479</v>
      </c>
      <c r="R28">
        <f t="shared" si="3"/>
        <v>1628534954.799948</v>
      </c>
      <c r="S28">
        <v>1628534954.799948</v>
      </c>
      <c r="U28">
        <v>2.7068002572352934</v>
      </c>
      <c r="V28">
        <f t="shared" si="4"/>
        <v>2706800257.2352934</v>
      </c>
      <c r="W28">
        <v>2706800257.2352934</v>
      </c>
    </row>
    <row r="29" spans="1:23" ht="15.6">
      <c r="A29" s="27">
        <v>46745.923000000003</v>
      </c>
      <c r="B29">
        <f t="shared" si="0"/>
        <v>46745923</v>
      </c>
      <c r="C29">
        <v>46745923</v>
      </c>
      <c r="F29">
        <v>1986</v>
      </c>
      <c r="G29" s="40">
        <v>5568</v>
      </c>
      <c r="H29">
        <f t="shared" si="1"/>
        <v>5568000000</v>
      </c>
      <c r="I29">
        <v>5568000000</v>
      </c>
      <c r="K29">
        <v>1986</v>
      </c>
      <c r="L29">
        <v>1.3190526466668666</v>
      </c>
      <c r="M29">
        <f t="shared" si="2"/>
        <v>1319052646.6668665</v>
      </c>
      <c r="N29">
        <v>1319052646.6668665</v>
      </c>
      <c r="P29">
        <v>1986</v>
      </c>
      <c r="Q29">
        <v>1.7007639968018486</v>
      </c>
      <c r="R29">
        <f t="shared" si="3"/>
        <v>1700763996.8018486</v>
      </c>
      <c r="S29">
        <v>1700763996.8018486</v>
      </c>
      <c r="U29">
        <v>2.3485686908823524</v>
      </c>
      <c r="V29">
        <f t="shared" si="4"/>
        <v>2348568690.8823524</v>
      </c>
      <c r="W29">
        <v>2348568690.8823524</v>
      </c>
    </row>
    <row r="30" spans="1:23" ht="15.6">
      <c r="A30" s="27">
        <v>46859.945</v>
      </c>
      <c r="B30">
        <f t="shared" si="0"/>
        <v>46859945</v>
      </c>
      <c r="C30">
        <v>46859945</v>
      </c>
      <c r="F30">
        <v>1987</v>
      </c>
      <c r="G30" s="40">
        <v>5749</v>
      </c>
      <c r="H30">
        <f t="shared" si="1"/>
        <v>5749000000</v>
      </c>
      <c r="I30">
        <v>5749000000</v>
      </c>
      <c r="K30">
        <v>1987</v>
      </c>
      <c r="L30">
        <v>1.3401167865907067</v>
      </c>
      <c r="M30">
        <f t="shared" si="2"/>
        <v>1340116786.5907066</v>
      </c>
      <c r="N30">
        <v>1340116786.5907066</v>
      </c>
      <c r="P30">
        <v>1987</v>
      </c>
      <c r="Q30">
        <v>1.8072158620246443</v>
      </c>
      <c r="R30">
        <f t="shared" si="3"/>
        <v>1807215862.0246444</v>
      </c>
      <c r="S30">
        <v>1807215862.0246444</v>
      </c>
      <c r="U30">
        <v>0.82402237194117656</v>
      </c>
      <c r="V30">
        <f t="shared" si="4"/>
        <v>824022371.94117653</v>
      </c>
      <c r="W30">
        <v>824022371.94117653</v>
      </c>
    </row>
    <row r="31" spans="1:23" ht="15.6">
      <c r="A31" s="27">
        <v>46913.597000000002</v>
      </c>
      <c r="B31">
        <f t="shared" si="0"/>
        <v>46913597</v>
      </c>
      <c r="C31">
        <v>46913597</v>
      </c>
      <c r="F31">
        <v>1988</v>
      </c>
      <c r="G31" s="40">
        <v>5968</v>
      </c>
      <c r="H31">
        <f t="shared" si="1"/>
        <v>5968000000</v>
      </c>
      <c r="I31">
        <v>5968000000</v>
      </c>
      <c r="K31">
        <v>1988</v>
      </c>
      <c r="L31">
        <v>1.3696194800550965</v>
      </c>
      <c r="M31">
        <f t="shared" si="2"/>
        <v>1369619480.0550964</v>
      </c>
      <c r="N31">
        <v>1369619480.0550964</v>
      </c>
      <c r="P31">
        <v>1988</v>
      </c>
      <c r="Q31">
        <v>1.7076116075735901</v>
      </c>
      <c r="R31">
        <f t="shared" si="3"/>
        <v>1707611607.57359</v>
      </c>
      <c r="S31">
        <v>1707611607.57359</v>
      </c>
      <c r="U31">
        <v>2.1968909119999998</v>
      </c>
      <c r="V31">
        <f t="shared" si="4"/>
        <v>2196890911.9999995</v>
      </c>
      <c r="W31">
        <v>2196890911.9999995</v>
      </c>
    </row>
    <row r="32" spans="1:23" ht="15.6">
      <c r="A32" s="27">
        <v>47316.612999999998</v>
      </c>
      <c r="B32">
        <f t="shared" si="0"/>
        <v>47316613</v>
      </c>
      <c r="C32">
        <v>47316613</v>
      </c>
      <c r="F32">
        <v>1989</v>
      </c>
      <c r="G32" s="40">
        <v>6057</v>
      </c>
      <c r="H32">
        <f t="shared" si="1"/>
        <v>6057000000</v>
      </c>
      <c r="I32">
        <v>6057000000</v>
      </c>
      <c r="K32">
        <v>1989</v>
      </c>
      <c r="L32">
        <v>1.3914406383861235</v>
      </c>
      <c r="M32">
        <f t="shared" si="2"/>
        <v>1391440638.3861234</v>
      </c>
      <c r="N32">
        <v>1391440638.3861234</v>
      </c>
      <c r="P32">
        <v>1989</v>
      </c>
      <c r="Q32">
        <v>1.6653753327251632</v>
      </c>
      <c r="R32">
        <f t="shared" si="3"/>
        <v>1665375332.7251632</v>
      </c>
      <c r="S32">
        <v>1665375332.7251632</v>
      </c>
      <c r="U32">
        <v>3.5118323873529405</v>
      </c>
      <c r="V32">
        <f t="shared" si="4"/>
        <v>3511832387.3529406</v>
      </c>
      <c r="W32">
        <v>3511832387.3529406</v>
      </c>
    </row>
    <row r="33" spans="1:23" ht="15.6">
      <c r="A33" s="27">
        <v>47388.184999999998</v>
      </c>
      <c r="B33">
        <f t="shared" si="0"/>
        <v>47388185</v>
      </c>
      <c r="C33">
        <v>47388185</v>
      </c>
      <c r="F33">
        <v>1990</v>
      </c>
      <c r="G33" s="40">
        <v>6195</v>
      </c>
      <c r="H33">
        <f t="shared" si="1"/>
        <v>6195000000</v>
      </c>
      <c r="I33">
        <v>6195000000</v>
      </c>
      <c r="K33">
        <v>1990</v>
      </c>
      <c r="L33">
        <v>1.3589592638217434</v>
      </c>
      <c r="M33">
        <f t="shared" si="2"/>
        <v>1358959263.8217432</v>
      </c>
      <c r="N33">
        <v>1358959263.8217432</v>
      </c>
      <c r="P33">
        <v>1990</v>
      </c>
      <c r="Q33">
        <v>1.7926782349487058</v>
      </c>
      <c r="R33">
        <f t="shared" si="3"/>
        <v>1792678234.9487059</v>
      </c>
      <c r="S33">
        <v>1792678234.9487059</v>
      </c>
      <c r="U33">
        <v>2.622000591058824</v>
      </c>
      <c r="V33">
        <f t="shared" si="4"/>
        <v>2622000591.0588241</v>
      </c>
      <c r="W33">
        <v>2622000591.0588241</v>
      </c>
    </row>
    <row r="34" spans="1:23" ht="15.6">
      <c r="A34" s="27">
        <v>47561.96</v>
      </c>
      <c r="B34">
        <f t="shared" si="0"/>
        <v>47561960</v>
      </c>
      <c r="C34">
        <v>47561960</v>
      </c>
      <c r="F34">
        <v>1991</v>
      </c>
      <c r="G34" s="40">
        <v>6324</v>
      </c>
      <c r="H34">
        <f t="shared" si="1"/>
        <v>6324000000</v>
      </c>
      <c r="I34">
        <v>6324000000</v>
      </c>
      <c r="K34">
        <v>1991</v>
      </c>
      <c r="L34">
        <v>1.3474304542852369</v>
      </c>
      <c r="M34">
        <f t="shared" si="2"/>
        <v>1347430454.2852368</v>
      </c>
      <c r="N34">
        <v>1347430454.2852368</v>
      </c>
      <c r="P34">
        <v>1991</v>
      </c>
      <c r="Q34">
        <v>1.9042764598253901</v>
      </c>
      <c r="R34">
        <f t="shared" si="3"/>
        <v>1904276459.8253901</v>
      </c>
      <c r="S34">
        <v>1904276459.8253901</v>
      </c>
      <c r="U34">
        <v>2.2135593497058825</v>
      </c>
      <c r="V34">
        <f t="shared" si="4"/>
        <v>2213559349.7058825</v>
      </c>
      <c r="W34">
        <v>2213559349.7058825</v>
      </c>
    </row>
    <row r="35" spans="1:23" ht="15.6">
      <c r="A35" s="27">
        <v>48133.88</v>
      </c>
      <c r="B35">
        <f t="shared" si="0"/>
        <v>48133880</v>
      </c>
      <c r="C35">
        <v>48133880</v>
      </c>
      <c r="F35">
        <v>1992</v>
      </c>
      <c r="G35" s="40">
        <v>6126</v>
      </c>
      <c r="H35">
        <f t="shared" si="1"/>
        <v>6126000000</v>
      </c>
      <c r="I35">
        <v>6126000000</v>
      </c>
      <c r="K35">
        <v>1992</v>
      </c>
      <c r="L35">
        <v>1.3495337660917066</v>
      </c>
      <c r="M35">
        <f t="shared" si="2"/>
        <v>1349533766.0917065</v>
      </c>
      <c r="N35">
        <v>1349533766.0917065</v>
      </c>
      <c r="P35">
        <v>1992</v>
      </c>
      <c r="Q35">
        <v>2.1310074107327446</v>
      </c>
      <c r="R35">
        <f t="shared" si="3"/>
        <v>2131007410.7327447</v>
      </c>
      <c r="S35">
        <v>2131007410.7327447</v>
      </c>
      <c r="U35">
        <v>2.2905663081176471</v>
      </c>
      <c r="V35">
        <f t="shared" si="4"/>
        <v>2290566308.1176472</v>
      </c>
      <c r="W35">
        <v>2290566308.1176472</v>
      </c>
    </row>
    <row r="36" spans="1:23" ht="15.6">
      <c r="A36" s="27">
        <v>48341.286</v>
      </c>
      <c r="B36">
        <f t="shared" si="0"/>
        <v>48341286</v>
      </c>
      <c r="C36">
        <v>48341286</v>
      </c>
      <c r="F36">
        <v>1993</v>
      </c>
      <c r="G36" s="40">
        <v>6191</v>
      </c>
      <c r="H36">
        <f t="shared" si="1"/>
        <v>6191000000</v>
      </c>
      <c r="I36">
        <v>6191000000</v>
      </c>
      <c r="K36">
        <v>1993</v>
      </c>
      <c r="L36">
        <v>1.3511041994013733</v>
      </c>
      <c r="M36">
        <f t="shared" si="2"/>
        <v>1351104199.4013734</v>
      </c>
      <c r="N36">
        <v>1351104199.4013734</v>
      </c>
      <c r="P36">
        <v>1993</v>
      </c>
      <c r="Q36">
        <v>2.0693164039606153</v>
      </c>
      <c r="R36">
        <f t="shared" si="3"/>
        <v>2069316403.9606154</v>
      </c>
      <c r="S36">
        <v>2069316403.9606154</v>
      </c>
      <c r="U36">
        <v>3.1015709327058825</v>
      </c>
      <c r="V36">
        <f t="shared" si="4"/>
        <v>3101570932.7058825</v>
      </c>
      <c r="W36">
        <v>3101570932.7058825</v>
      </c>
    </row>
    <row r="37" spans="1:23" ht="15.6">
      <c r="A37" s="27">
        <v>48685.438000000002</v>
      </c>
      <c r="B37">
        <f t="shared" si="0"/>
        <v>48685438</v>
      </c>
      <c r="C37">
        <v>48685438</v>
      </c>
      <c r="F37">
        <v>1994</v>
      </c>
      <c r="G37" s="40">
        <v>6235</v>
      </c>
      <c r="H37">
        <f t="shared" si="1"/>
        <v>6235000000</v>
      </c>
      <c r="I37">
        <v>6235000000</v>
      </c>
      <c r="K37">
        <v>1994</v>
      </c>
      <c r="L37">
        <v>1.3447605092826933</v>
      </c>
      <c r="M37">
        <f t="shared" si="2"/>
        <v>1344760509.2826934</v>
      </c>
      <c r="N37">
        <v>1344760509.2826934</v>
      </c>
      <c r="P37">
        <v>1994</v>
      </c>
      <c r="Q37">
        <v>1.9296573393514744</v>
      </c>
      <c r="R37">
        <f t="shared" si="3"/>
        <v>1929657339.3514745</v>
      </c>
      <c r="S37">
        <v>1929657339.3514745</v>
      </c>
      <c r="U37">
        <v>1.7898306208235297</v>
      </c>
      <c r="V37">
        <f t="shared" si="4"/>
        <v>1789830620.8235297</v>
      </c>
      <c r="W37">
        <v>1789830620.8235297</v>
      </c>
    </row>
    <row r="38" spans="1:23" ht="15.6">
      <c r="A38" s="27">
        <v>48487.101999999999</v>
      </c>
      <c r="B38">
        <f t="shared" si="0"/>
        <v>48487102</v>
      </c>
      <c r="C38">
        <v>48487102</v>
      </c>
      <c r="F38">
        <v>1995</v>
      </c>
      <c r="G38" s="40">
        <v>6368</v>
      </c>
      <c r="H38">
        <f t="shared" si="1"/>
        <v>6368000000</v>
      </c>
      <c r="I38">
        <v>6368000000</v>
      </c>
      <c r="K38">
        <v>1995</v>
      </c>
      <c r="L38">
        <v>1.3351500024347833</v>
      </c>
      <c r="M38">
        <f t="shared" si="2"/>
        <v>1335150002.4347832</v>
      </c>
      <c r="N38">
        <v>1335150002.4347832</v>
      </c>
      <c r="P38">
        <v>1995</v>
      </c>
      <c r="Q38">
        <v>1.9241048860052363</v>
      </c>
      <c r="R38">
        <f t="shared" si="3"/>
        <v>1924104886.0052364</v>
      </c>
      <c r="S38">
        <v>1924104886.0052364</v>
      </c>
      <c r="U38">
        <v>2.0213692814705881</v>
      </c>
      <c r="V38">
        <f t="shared" si="4"/>
        <v>2021369281.4705882</v>
      </c>
      <c r="W38">
        <v>2021369281.4705882</v>
      </c>
    </row>
    <row r="39" spans="1:23" ht="15.6">
      <c r="A39" s="27">
        <v>48634.087</v>
      </c>
      <c r="B39">
        <f t="shared" si="0"/>
        <v>48634087</v>
      </c>
      <c r="C39">
        <v>48634087</v>
      </c>
      <c r="F39">
        <v>1996</v>
      </c>
      <c r="G39" s="40">
        <v>6564</v>
      </c>
      <c r="H39">
        <f t="shared" si="1"/>
        <v>6564000000</v>
      </c>
      <c r="I39">
        <v>6564000000</v>
      </c>
      <c r="K39">
        <v>1996</v>
      </c>
      <c r="L39">
        <v>1.3181965945096066</v>
      </c>
      <c r="M39">
        <f t="shared" si="2"/>
        <v>1318196594.5096066</v>
      </c>
      <c r="N39">
        <v>1318196594.5096066</v>
      </c>
      <c r="P39">
        <v>1996</v>
      </c>
      <c r="Q39">
        <v>1.8790207011574422</v>
      </c>
      <c r="R39">
        <f t="shared" si="3"/>
        <v>1879020701.1574423</v>
      </c>
      <c r="S39">
        <v>1879020701.1574423</v>
      </c>
      <c r="U39">
        <v>3.0745489458235293</v>
      </c>
      <c r="V39">
        <f t="shared" si="4"/>
        <v>3074548945.8235292</v>
      </c>
      <c r="W39">
        <v>3074548945.8235292</v>
      </c>
    </row>
    <row r="40" spans="1:23" ht="15.6">
      <c r="A40" s="27">
        <v>49284.175000000003</v>
      </c>
      <c r="B40">
        <f t="shared" si="0"/>
        <v>49284175</v>
      </c>
      <c r="C40">
        <v>49284175</v>
      </c>
      <c r="F40">
        <v>1997</v>
      </c>
      <c r="G40" s="40">
        <v>6602</v>
      </c>
      <c r="H40">
        <f t="shared" si="1"/>
        <v>6602000000</v>
      </c>
      <c r="I40">
        <v>6602000000</v>
      </c>
      <c r="K40">
        <v>1997</v>
      </c>
      <c r="L40">
        <v>1.7884377265599565</v>
      </c>
      <c r="M40">
        <f t="shared" si="2"/>
        <v>1788437726.5599566</v>
      </c>
      <c r="N40">
        <v>1788437726.5599566</v>
      </c>
      <c r="P40">
        <v>1997</v>
      </c>
      <c r="Q40">
        <v>1.9857089882402299</v>
      </c>
      <c r="R40">
        <f t="shared" si="3"/>
        <v>1985708988.2402298</v>
      </c>
      <c r="S40">
        <v>1985708988.2402298</v>
      </c>
      <c r="U40">
        <v>3.2637011385882353</v>
      </c>
      <c r="V40">
        <f t="shared" si="4"/>
        <v>3263701138.5882354</v>
      </c>
      <c r="W40">
        <v>3263701138.5882354</v>
      </c>
    </row>
    <row r="41" spans="1:23" ht="15.6">
      <c r="A41" s="27">
        <v>49064.192000000003</v>
      </c>
      <c r="B41">
        <f t="shared" si="0"/>
        <v>49064192</v>
      </c>
      <c r="C41">
        <v>49064192</v>
      </c>
      <c r="F41">
        <v>1998</v>
      </c>
      <c r="G41" s="40">
        <v>6581</v>
      </c>
      <c r="H41">
        <f t="shared" si="1"/>
        <v>6581000000</v>
      </c>
      <c r="I41">
        <v>6581000000</v>
      </c>
      <c r="K41">
        <v>1998</v>
      </c>
      <c r="L41">
        <v>1.2464324997151666</v>
      </c>
      <c r="M41">
        <f t="shared" si="2"/>
        <v>1246432499.7151666</v>
      </c>
      <c r="N41">
        <v>1246432499.7151666</v>
      </c>
      <c r="P41">
        <v>1998</v>
      </c>
      <c r="Q41">
        <v>2.1000041077418548</v>
      </c>
      <c r="R41">
        <f t="shared" si="3"/>
        <v>2100004107.7418547</v>
      </c>
      <c r="S41">
        <v>2100004107.7418547</v>
      </c>
      <c r="U41">
        <v>1.9414887531176475</v>
      </c>
      <c r="V41">
        <f t="shared" si="4"/>
        <v>1941488753.1176474</v>
      </c>
      <c r="W41">
        <v>1941488753.1176474</v>
      </c>
    </row>
    <row r="42" spans="1:23" ht="15.6">
      <c r="A42" s="27">
        <v>49619.695</v>
      </c>
      <c r="B42">
        <f t="shared" si="0"/>
        <v>49619695</v>
      </c>
      <c r="C42">
        <v>49619695</v>
      </c>
      <c r="F42">
        <v>1999</v>
      </c>
      <c r="G42" s="40">
        <v>6668</v>
      </c>
      <c r="H42">
        <f t="shared" si="1"/>
        <v>6668000000</v>
      </c>
      <c r="I42">
        <v>6668000000</v>
      </c>
      <c r="K42">
        <v>1999</v>
      </c>
      <c r="L42">
        <v>1.2302056225255298</v>
      </c>
      <c r="M42">
        <f t="shared" si="2"/>
        <v>1230205622.5255299</v>
      </c>
      <c r="N42">
        <v>1230205622.5255299</v>
      </c>
      <c r="P42">
        <v>1999</v>
      </c>
      <c r="Q42">
        <v>1.9083523221544785</v>
      </c>
      <c r="R42">
        <f t="shared" si="3"/>
        <v>1908352322.1544785</v>
      </c>
      <c r="S42">
        <v>1908352322.1544785</v>
      </c>
      <c r="U42">
        <v>3.5387244448235289</v>
      </c>
      <c r="V42">
        <f t="shared" si="4"/>
        <v>3538724444.8235288</v>
      </c>
      <c r="W42">
        <v>3538724444.8235288</v>
      </c>
    </row>
    <row r="43" spans="1:23" ht="15.6">
      <c r="A43" s="27">
        <v>50082.059000000001</v>
      </c>
      <c r="B43">
        <f t="shared" si="0"/>
        <v>50082059</v>
      </c>
      <c r="C43">
        <v>50082059</v>
      </c>
      <c r="F43">
        <v>2000</v>
      </c>
      <c r="G43" s="40">
        <v>6856</v>
      </c>
      <c r="H43">
        <f t="shared" si="1"/>
        <v>6856000000</v>
      </c>
      <c r="I43">
        <v>6856000000</v>
      </c>
      <c r="K43">
        <v>2000</v>
      </c>
      <c r="L43">
        <v>1.3781452411066668</v>
      </c>
      <c r="M43">
        <f t="shared" si="2"/>
        <v>1378145241.1066668</v>
      </c>
      <c r="N43">
        <v>1378145241.1066668</v>
      </c>
      <c r="P43">
        <v>2000</v>
      </c>
      <c r="Q43">
        <v>1.8665259163515679</v>
      </c>
      <c r="R43">
        <f t="shared" si="3"/>
        <v>1866525916.351568</v>
      </c>
      <c r="S43">
        <v>1866525916.351568</v>
      </c>
      <c r="U43">
        <v>3.7566633352352934</v>
      </c>
      <c r="V43">
        <f t="shared" si="4"/>
        <v>3756663335.2352934</v>
      </c>
      <c r="W43">
        <v>3756663335.2352934</v>
      </c>
    </row>
    <row r="44" spans="1:23" ht="15.6">
      <c r="A44" s="27">
        <v>50181.618000000002</v>
      </c>
      <c r="B44">
        <f t="shared" si="0"/>
        <v>50181618</v>
      </c>
      <c r="C44">
        <v>50181618</v>
      </c>
      <c r="F44">
        <v>2001</v>
      </c>
      <c r="G44" s="40">
        <v>6914</v>
      </c>
      <c r="H44">
        <f t="shared" si="1"/>
        <v>6914000000</v>
      </c>
      <c r="I44">
        <v>6914000000</v>
      </c>
      <c r="K44">
        <v>2001</v>
      </c>
      <c r="L44">
        <v>1.3333161024347933</v>
      </c>
      <c r="M44">
        <f t="shared" si="2"/>
        <v>1333316102.4347932</v>
      </c>
      <c r="N44">
        <v>1333316102.4347932</v>
      </c>
      <c r="P44">
        <v>2001</v>
      </c>
      <c r="Q44">
        <v>1.7710314128621798</v>
      </c>
      <c r="R44">
        <f t="shared" si="3"/>
        <v>1771031412.8621798</v>
      </c>
      <c r="S44">
        <v>1771031412.8621798</v>
      </c>
      <c r="U44">
        <v>2.6759434565294118</v>
      </c>
      <c r="V44">
        <f t="shared" si="4"/>
        <v>2675943456.5294118</v>
      </c>
      <c r="W44">
        <v>2675943456.5294118</v>
      </c>
    </row>
    <row r="45" spans="1:23" ht="15.6">
      <c r="A45" s="27">
        <v>50769.036</v>
      </c>
      <c r="B45">
        <f t="shared" si="0"/>
        <v>50769036</v>
      </c>
      <c r="C45">
        <v>50769036</v>
      </c>
      <c r="F45">
        <v>2002</v>
      </c>
      <c r="G45" s="40">
        <v>7072</v>
      </c>
      <c r="H45">
        <f t="shared" si="1"/>
        <v>7072000000</v>
      </c>
      <c r="I45">
        <v>7072000000</v>
      </c>
      <c r="K45">
        <v>2002</v>
      </c>
      <c r="L45">
        <v>1.5008891783701568</v>
      </c>
      <c r="M45">
        <f t="shared" si="2"/>
        <v>1500889178.3701568</v>
      </c>
      <c r="N45">
        <v>1500889178.3701568</v>
      </c>
      <c r="P45">
        <v>2002</v>
      </c>
      <c r="Q45">
        <v>2.1591553618491042</v>
      </c>
      <c r="R45">
        <f t="shared" si="3"/>
        <v>2159155361.8491044</v>
      </c>
      <c r="S45">
        <v>2159155361.8491044</v>
      </c>
      <c r="U45">
        <v>1.6136065051176471</v>
      </c>
      <c r="V45">
        <f t="shared" si="4"/>
        <v>1613606505.1176472</v>
      </c>
      <c r="W45">
        <v>1613606505.1176472</v>
      </c>
    </row>
    <row r="46" spans="1:23" ht="15.6">
      <c r="A46" s="27">
        <v>51519.237999999998</v>
      </c>
      <c r="B46">
        <f t="shared" si="0"/>
        <v>51519238</v>
      </c>
      <c r="C46">
        <v>51519238</v>
      </c>
      <c r="F46">
        <v>2003</v>
      </c>
      <c r="G46" s="40">
        <v>7417</v>
      </c>
      <c r="H46">
        <f t="shared" si="1"/>
        <v>7417000000</v>
      </c>
      <c r="I46">
        <v>7417000000</v>
      </c>
      <c r="K46">
        <v>2003</v>
      </c>
      <c r="L46">
        <v>1.5459852282867399</v>
      </c>
      <c r="M46">
        <f t="shared" si="2"/>
        <v>1545985228.2867398</v>
      </c>
      <c r="N46">
        <v>1545985228.2867398</v>
      </c>
      <c r="P46">
        <v>2003</v>
      </c>
      <c r="Q46">
        <v>2.2353264992022068</v>
      </c>
      <c r="R46">
        <f t="shared" si="3"/>
        <v>2235326499.2022066</v>
      </c>
      <c r="S46">
        <v>2235326499.2022066</v>
      </c>
      <c r="U46">
        <v>2.556661948529412</v>
      </c>
      <c r="V46">
        <f t="shared" si="4"/>
        <v>2556661948.5294118</v>
      </c>
      <c r="W46">
        <v>2556661948.5294118</v>
      </c>
    </row>
    <row r="47" spans="1:23" ht="15.6">
      <c r="A47" s="27">
        <v>51355.462</v>
      </c>
      <c r="B47">
        <f t="shared" si="0"/>
        <v>51355462</v>
      </c>
      <c r="C47">
        <v>51355462</v>
      </c>
      <c r="F47">
        <v>2004</v>
      </c>
      <c r="G47" s="40">
        <v>7770</v>
      </c>
      <c r="H47">
        <f t="shared" si="1"/>
        <v>7770000000</v>
      </c>
      <c r="I47">
        <v>7770000000</v>
      </c>
      <c r="K47">
        <v>2004</v>
      </c>
      <c r="L47">
        <v>1.5136065421498601</v>
      </c>
      <c r="M47">
        <f t="shared" si="2"/>
        <v>1513606542.1498601</v>
      </c>
      <c r="N47">
        <v>1513606542.1498601</v>
      </c>
      <c r="P47">
        <v>2004</v>
      </c>
      <c r="Q47">
        <v>2.1367992291905078</v>
      </c>
      <c r="R47">
        <f t="shared" si="3"/>
        <v>2136799229.1905079</v>
      </c>
      <c r="S47">
        <v>2136799229.1905079</v>
      </c>
      <c r="U47">
        <v>3.601666568823529</v>
      </c>
      <c r="V47">
        <f t="shared" si="4"/>
        <v>3601666568.8235288</v>
      </c>
      <c r="W47">
        <v>3601666568.8235288</v>
      </c>
    </row>
    <row r="48" spans="1:23" ht="15.6">
      <c r="A48" s="27">
        <v>51518.77</v>
      </c>
      <c r="B48">
        <f t="shared" si="0"/>
        <v>51518770</v>
      </c>
      <c r="C48">
        <v>51518770</v>
      </c>
      <c r="F48">
        <v>2005</v>
      </c>
      <c r="G48" s="40">
        <v>8027</v>
      </c>
      <c r="H48">
        <f t="shared" si="1"/>
        <v>8027000000</v>
      </c>
      <c r="I48">
        <v>8027000000</v>
      </c>
      <c r="K48">
        <v>2005</v>
      </c>
      <c r="L48">
        <v>1.4174884580942766</v>
      </c>
      <c r="M48">
        <f t="shared" si="2"/>
        <v>1417488458.0942767</v>
      </c>
      <c r="N48">
        <v>1417488458.0942767</v>
      </c>
      <c r="P48">
        <v>2005</v>
      </c>
      <c r="Q48">
        <v>2.2078722222984335</v>
      </c>
      <c r="R48">
        <f t="shared" si="3"/>
        <v>2207872222.2984333</v>
      </c>
      <c r="S48">
        <v>2207872222.2984333</v>
      </c>
      <c r="U48">
        <v>2.2009526920588236</v>
      </c>
      <c r="V48">
        <f t="shared" si="4"/>
        <v>2200952692.0588236</v>
      </c>
      <c r="W48">
        <v>2200952692.0588236</v>
      </c>
    </row>
    <row r="49" spans="1:23" ht="15.6">
      <c r="A49" s="27">
        <v>51459.177000000003</v>
      </c>
      <c r="B49">
        <f t="shared" si="0"/>
        <v>51459177</v>
      </c>
      <c r="C49">
        <v>51459177</v>
      </c>
      <c r="F49">
        <v>2006</v>
      </c>
      <c r="G49" s="40">
        <v>8290</v>
      </c>
      <c r="H49">
        <f t="shared" si="1"/>
        <v>8290000000</v>
      </c>
      <c r="I49">
        <v>8290000000</v>
      </c>
      <c r="K49">
        <v>2006</v>
      </c>
      <c r="L49">
        <v>1.4956374716695133</v>
      </c>
      <c r="M49">
        <f t="shared" si="2"/>
        <v>1495637471.6695132</v>
      </c>
      <c r="N49">
        <v>1495637471.6695132</v>
      </c>
      <c r="P49">
        <v>2006</v>
      </c>
      <c r="Q49">
        <v>2.2621646926612331</v>
      </c>
      <c r="R49">
        <f t="shared" si="3"/>
        <v>2262164692.6612329</v>
      </c>
      <c r="S49">
        <v>2262164692.6612329</v>
      </c>
      <c r="U49">
        <v>3.2179600561764703</v>
      </c>
      <c r="V49">
        <f t="shared" si="4"/>
        <v>3217960056.1764703</v>
      </c>
      <c r="W49">
        <v>3217960056.1764703</v>
      </c>
    </row>
    <row r="50" spans="1:23" ht="15.6">
      <c r="A50" s="27">
        <v>51761.764000000003</v>
      </c>
      <c r="B50">
        <f t="shared" si="0"/>
        <v>51761764</v>
      </c>
      <c r="C50">
        <v>51761764</v>
      </c>
      <c r="F50">
        <v>2007</v>
      </c>
      <c r="G50" s="40">
        <v>8541</v>
      </c>
      <c r="H50">
        <f t="shared" si="1"/>
        <v>8541000000</v>
      </c>
      <c r="I50">
        <v>8541000000</v>
      </c>
      <c r="K50">
        <v>2007</v>
      </c>
      <c r="L50">
        <v>1.3116813892262766</v>
      </c>
      <c r="M50">
        <f t="shared" si="2"/>
        <v>1311681389.2262766</v>
      </c>
      <c r="N50">
        <v>1311681389.2262766</v>
      </c>
      <c r="P50">
        <v>2007</v>
      </c>
      <c r="Q50">
        <v>2.2995438409123867</v>
      </c>
      <c r="R50">
        <f t="shared" si="3"/>
        <v>2299543840.9123869</v>
      </c>
      <c r="S50">
        <v>2299543840.9123869</v>
      </c>
      <c r="U50">
        <v>2.9945770012941177</v>
      </c>
      <c r="V50">
        <f t="shared" si="4"/>
        <v>2994577001.2941179</v>
      </c>
      <c r="W50">
        <v>2994577001.2941179</v>
      </c>
    </row>
    <row r="51" spans="1:23" ht="15.6">
      <c r="A51" s="27">
        <v>51996.608999999997</v>
      </c>
      <c r="B51">
        <f t="shared" si="0"/>
        <v>51996609</v>
      </c>
      <c r="C51">
        <v>51996609</v>
      </c>
      <c r="F51">
        <v>2008</v>
      </c>
      <c r="G51" s="40">
        <v>8719</v>
      </c>
      <c r="H51">
        <f t="shared" si="1"/>
        <v>8719000000</v>
      </c>
      <c r="I51">
        <v>8719000000</v>
      </c>
      <c r="K51">
        <v>2008</v>
      </c>
      <c r="L51">
        <v>1.3573265084737134</v>
      </c>
      <c r="M51">
        <f t="shared" si="2"/>
        <v>1357326508.4737134</v>
      </c>
      <c r="N51">
        <v>1357326508.4737134</v>
      </c>
      <c r="P51">
        <v>2008</v>
      </c>
      <c r="Q51">
        <v>2.2152855843355135</v>
      </c>
      <c r="R51">
        <f t="shared" si="3"/>
        <v>2215285584.3355136</v>
      </c>
      <c r="S51">
        <v>2215285584.3355136</v>
      </c>
      <c r="U51">
        <v>3.6322706695882356</v>
      </c>
      <c r="V51">
        <f t="shared" si="4"/>
        <v>3632270669.5882359</v>
      </c>
      <c r="W51">
        <v>3632270669.5882359</v>
      </c>
    </row>
    <row r="52" spans="1:23" ht="15.6">
      <c r="A52" s="27">
        <v>52099.819000000003</v>
      </c>
      <c r="B52">
        <f t="shared" si="0"/>
        <v>52099819</v>
      </c>
      <c r="C52">
        <v>52099819</v>
      </c>
      <c r="F52">
        <v>2009</v>
      </c>
      <c r="G52" s="40">
        <v>8587</v>
      </c>
      <c r="H52">
        <f t="shared" si="1"/>
        <v>8587000000</v>
      </c>
      <c r="I52">
        <v>8587000000</v>
      </c>
      <c r="K52">
        <v>2009</v>
      </c>
      <c r="L52">
        <v>1.6007471938120501</v>
      </c>
      <c r="M52">
        <f t="shared" si="2"/>
        <v>1600747193.8120501</v>
      </c>
      <c r="N52">
        <v>1600747193.8120501</v>
      </c>
      <c r="P52">
        <v>2009</v>
      </c>
      <c r="Q52">
        <v>2.2833452824044476</v>
      </c>
      <c r="R52">
        <f t="shared" si="3"/>
        <v>2283345282.4044476</v>
      </c>
      <c r="S52">
        <v>2283345282.4044476</v>
      </c>
      <c r="U52">
        <v>3.0345224855294113</v>
      </c>
      <c r="V52">
        <f t="shared" si="4"/>
        <v>3034522485.5294113</v>
      </c>
      <c r="W52">
        <v>3034522485.5294113</v>
      </c>
    </row>
    <row r="53" spans="1:23" ht="15.6">
      <c r="A53" s="27">
        <v>52095.281999999999</v>
      </c>
      <c r="B53">
        <f t="shared" si="0"/>
        <v>52095282</v>
      </c>
      <c r="C53">
        <v>52095282</v>
      </c>
      <c r="F53">
        <v>2010</v>
      </c>
      <c r="G53" s="40">
        <v>9043</v>
      </c>
      <c r="H53">
        <f t="shared" si="1"/>
        <v>9043000000</v>
      </c>
      <c r="I53">
        <v>9043000000</v>
      </c>
      <c r="K53">
        <v>2010</v>
      </c>
      <c r="L53">
        <v>1.4566619724426266</v>
      </c>
      <c r="M53">
        <f t="shared" si="2"/>
        <v>1456661972.4426267</v>
      </c>
      <c r="N53">
        <v>1456661972.4426267</v>
      </c>
      <c r="P53">
        <v>2010</v>
      </c>
      <c r="Q53">
        <v>2.27344911637993</v>
      </c>
      <c r="R53">
        <f t="shared" si="3"/>
        <v>2273449116.37993</v>
      </c>
      <c r="S53">
        <v>2273449116.37993</v>
      </c>
      <c r="U53">
        <v>3.2997764297647065</v>
      </c>
      <c r="V53">
        <f t="shared" si="4"/>
        <v>3299776429.7647066</v>
      </c>
      <c r="W53">
        <v>3299776429.7647066</v>
      </c>
    </row>
    <row r="54" spans="1:23" ht="15.6">
      <c r="A54" s="27">
        <v>52481.447</v>
      </c>
      <c r="B54">
        <f t="shared" si="0"/>
        <v>52481447</v>
      </c>
      <c r="C54">
        <v>52481447</v>
      </c>
      <c r="F54">
        <v>2011</v>
      </c>
      <c r="G54" s="40">
        <v>9337</v>
      </c>
      <c r="H54">
        <f t="shared" si="1"/>
        <v>9337000000</v>
      </c>
      <c r="I54">
        <v>9337000000</v>
      </c>
      <c r="K54">
        <v>2011</v>
      </c>
      <c r="L54">
        <v>1.3814107490336101</v>
      </c>
      <c r="M54">
        <f t="shared" si="2"/>
        <v>1381410749.0336101</v>
      </c>
      <c r="N54">
        <v>1381410749.0336101</v>
      </c>
      <c r="P54">
        <v>2011</v>
      </c>
      <c r="Q54">
        <v>2.3859453109854911</v>
      </c>
      <c r="R54">
        <f t="shared" si="3"/>
        <v>2385945310.9854913</v>
      </c>
      <c r="S54">
        <v>2385945310.9854913</v>
      </c>
      <c r="U54">
        <v>4.076728145647059</v>
      </c>
      <c r="V54">
        <f t="shared" si="4"/>
        <v>4076728145.647059</v>
      </c>
      <c r="W54">
        <v>4076728145.647059</v>
      </c>
    </row>
    <row r="55" spans="1:23" ht="15.6">
      <c r="A55" s="27">
        <v>52858.472000000002</v>
      </c>
      <c r="B55">
        <f t="shared" si="0"/>
        <v>52858472</v>
      </c>
      <c r="C55">
        <v>52858472</v>
      </c>
      <c r="F55" s="41">
        <v>2012</v>
      </c>
      <c r="G55" s="40">
        <v>9487</v>
      </c>
      <c r="H55">
        <f t="shared" si="1"/>
        <v>9487000000</v>
      </c>
      <c r="I55">
        <v>9487000000</v>
      </c>
      <c r="K55">
        <v>2012</v>
      </c>
      <c r="L55">
        <v>1.4856612850392634</v>
      </c>
      <c r="M55">
        <f t="shared" si="2"/>
        <v>1485661285.0392635</v>
      </c>
      <c r="N55">
        <v>1485661285.0392635</v>
      </c>
      <c r="P55">
        <v>2012</v>
      </c>
      <c r="Q55">
        <v>2.4405023985942367</v>
      </c>
      <c r="R55">
        <f t="shared" si="3"/>
        <v>2440502398.5942369</v>
      </c>
      <c r="S55">
        <v>2440502398.5942369</v>
      </c>
      <c r="U55">
        <v>2.8244340117058822</v>
      </c>
      <c r="V55">
        <f t="shared" si="4"/>
        <v>2824434011.7058821</v>
      </c>
      <c r="W55">
        <v>2824434011.7058821</v>
      </c>
    </row>
    <row r="56" spans="1:23" ht="15.6">
      <c r="A56" s="27">
        <v>52965.046999999999</v>
      </c>
      <c r="B56">
        <f t="shared" si="0"/>
        <v>52965047</v>
      </c>
      <c r="C56">
        <v>52965047</v>
      </c>
      <c r="F56" s="42">
        <v>2013</v>
      </c>
      <c r="G56" s="40">
        <v>9549</v>
      </c>
      <c r="H56">
        <f t="shared" si="1"/>
        <v>9549000000</v>
      </c>
      <c r="I56">
        <v>9549000000</v>
      </c>
      <c r="K56">
        <v>2013</v>
      </c>
      <c r="L56">
        <v>1.533382252273557</v>
      </c>
      <c r="M56">
        <f t="shared" si="2"/>
        <v>1533382252.2735569</v>
      </c>
      <c r="N56">
        <v>1533382252.2735569</v>
      </c>
      <c r="P56">
        <v>2013</v>
      </c>
      <c r="Q56">
        <v>2.4778657260688846</v>
      </c>
      <c r="R56">
        <f t="shared" si="3"/>
        <v>2477865726.0688844</v>
      </c>
      <c r="S56">
        <v>2477865726.0688844</v>
      </c>
      <c r="U56">
        <v>3.6449099508823535</v>
      </c>
      <c r="V56">
        <f t="shared" si="4"/>
        <v>3644909950.8823533</v>
      </c>
      <c r="W56">
        <v>3644909950.8823533</v>
      </c>
    </row>
    <row r="57" spans="1:23" ht="15.6">
      <c r="A57" s="27">
        <v>53213.356</v>
      </c>
      <c r="B57">
        <f t="shared" si="0"/>
        <v>53213356</v>
      </c>
      <c r="C57">
        <v>53213356</v>
      </c>
      <c r="F57">
        <v>2014</v>
      </c>
      <c r="G57" s="40">
        <v>9619</v>
      </c>
      <c r="H57">
        <f t="shared" si="1"/>
        <v>9619000000</v>
      </c>
      <c r="I57">
        <v>9619000000</v>
      </c>
      <c r="K57">
        <v>2014</v>
      </c>
      <c r="L57">
        <v>1.64902648764038</v>
      </c>
      <c r="M57">
        <f t="shared" si="2"/>
        <v>1649026487.6403799</v>
      </c>
      <c r="N57">
        <v>1649026487.6403799</v>
      </c>
      <c r="P57">
        <v>2014</v>
      </c>
      <c r="Q57">
        <v>2.5640000392749038</v>
      </c>
      <c r="R57">
        <f t="shared" si="3"/>
        <v>2564000039.2749038</v>
      </c>
      <c r="S57">
        <v>2564000039.2749038</v>
      </c>
      <c r="U57">
        <v>3.834119221058824</v>
      </c>
      <c r="V57">
        <f t="shared" si="4"/>
        <v>3834119221.0588241</v>
      </c>
      <c r="W57">
        <v>3834119221.0588241</v>
      </c>
    </row>
    <row r="58" spans="1:23" ht="15.6">
      <c r="A58" s="27">
        <v>53015.851000000002</v>
      </c>
      <c r="B58">
        <f t="shared" si="0"/>
        <v>53015851</v>
      </c>
      <c r="C58">
        <v>53015851</v>
      </c>
      <c r="F58">
        <v>2015</v>
      </c>
      <c r="G58" s="40">
        <v>9610</v>
      </c>
      <c r="H58">
        <f t="shared" si="1"/>
        <v>9610000000</v>
      </c>
      <c r="I58">
        <v>9610000000</v>
      </c>
      <c r="K58">
        <v>2015</v>
      </c>
      <c r="L58">
        <v>1.7049156698455799</v>
      </c>
      <c r="M58">
        <f t="shared" si="2"/>
        <v>1704915669.8455799</v>
      </c>
      <c r="N58">
        <v>1704915669.8455799</v>
      </c>
      <c r="P58">
        <v>2015</v>
      </c>
      <c r="Q58">
        <v>2.6078210397626211</v>
      </c>
      <c r="R58">
        <f t="shared" si="3"/>
        <v>2607821039.7626209</v>
      </c>
      <c r="S58">
        <v>2607821039.7626209</v>
      </c>
      <c r="U58">
        <v>2.6415017337647062</v>
      </c>
      <c r="V58">
        <f t="shared" si="4"/>
        <v>2641501733.7647061</v>
      </c>
      <c r="W58">
        <v>2641501733.7647061</v>
      </c>
    </row>
    <row r="59" spans="1:23" ht="15.6">
      <c r="A59" s="27">
        <v>53391.815999999999</v>
      </c>
      <c r="B59">
        <f t="shared" si="0"/>
        <v>53391816</v>
      </c>
      <c r="C59">
        <v>53391816</v>
      </c>
      <c r="F59">
        <v>2016</v>
      </c>
      <c r="G59" s="40">
        <v>9613</v>
      </c>
      <c r="H59">
        <f t="shared" si="1"/>
        <v>9613000000</v>
      </c>
      <c r="I59">
        <v>9613000000</v>
      </c>
      <c r="K59">
        <v>2016</v>
      </c>
      <c r="L59">
        <v>1.5552047698059066</v>
      </c>
      <c r="M59">
        <f t="shared" si="2"/>
        <v>1555204769.8059065</v>
      </c>
      <c r="N59">
        <v>1555204769.8059065</v>
      </c>
      <c r="P59">
        <v>2016</v>
      </c>
      <c r="Q59">
        <v>2.6835066044567957</v>
      </c>
      <c r="R59">
        <f t="shared" si="3"/>
        <v>2683506604.4567957</v>
      </c>
      <c r="S59">
        <v>2683506604.4567957</v>
      </c>
      <c r="U59">
        <v>3.1832322397647066</v>
      </c>
      <c r="V59">
        <f t="shared" si="4"/>
        <v>3183232239.7647066</v>
      </c>
      <c r="W59">
        <v>3183232239.7647066</v>
      </c>
    </row>
    <row r="60" spans="1:23" ht="15.6">
      <c r="A60" s="27">
        <v>54037.661999999997</v>
      </c>
      <c r="B60">
        <f t="shared" si="0"/>
        <v>54037662</v>
      </c>
      <c r="C60">
        <v>54037662</v>
      </c>
      <c r="F60" s="43">
        <v>2017</v>
      </c>
      <c r="G60" s="40">
        <v>9742</v>
      </c>
      <c r="H60">
        <f t="shared" si="1"/>
        <v>9742000000</v>
      </c>
      <c r="I60">
        <v>9742000000</v>
      </c>
      <c r="K60">
        <v>2017</v>
      </c>
      <c r="L60">
        <v>1.5211094125722233</v>
      </c>
      <c r="M60">
        <f t="shared" si="2"/>
        <v>1521109412.5722234</v>
      </c>
      <c r="N60">
        <v>1521109412.5722234</v>
      </c>
      <c r="P60">
        <v>2017</v>
      </c>
      <c r="Q60">
        <v>2.5199913899732991</v>
      </c>
      <c r="R60">
        <f t="shared" si="3"/>
        <v>2519991389.973299</v>
      </c>
      <c r="S60">
        <v>2519991389.973299</v>
      </c>
      <c r="U60">
        <v>3.8300333237647055</v>
      </c>
      <c r="V60">
        <f t="shared" si="4"/>
        <v>3830033323.7647057</v>
      </c>
      <c r="W60">
        <v>3830033323.7647057</v>
      </c>
    </row>
    <row r="61" spans="1:23" ht="15.6">
      <c r="A61" s="27">
        <v>53910.188999999998</v>
      </c>
      <c r="B61">
        <f t="shared" si="0"/>
        <v>53910189</v>
      </c>
      <c r="C61">
        <v>53910189</v>
      </c>
      <c r="F61" s="44">
        <v>2018</v>
      </c>
      <c r="G61" s="40">
        <v>9940</v>
      </c>
      <c r="H61">
        <f t="shared" si="1"/>
        <v>9940000000</v>
      </c>
      <c r="I61">
        <v>9940000000</v>
      </c>
      <c r="K61">
        <v>2018</v>
      </c>
      <c r="L61">
        <v>1.5536369457346566</v>
      </c>
      <c r="M61">
        <f t="shared" si="2"/>
        <v>1553636945.7346566</v>
      </c>
      <c r="N61">
        <v>1553636945.7346566</v>
      </c>
      <c r="P61">
        <v>2018</v>
      </c>
      <c r="Q61">
        <v>2.5610906617026004</v>
      </c>
      <c r="R61">
        <f t="shared" si="3"/>
        <v>2561090661.7026005</v>
      </c>
      <c r="S61">
        <v>2561090661.7026005</v>
      </c>
      <c r="U61">
        <v>3.7763938615882351</v>
      </c>
      <c r="V61">
        <f t="shared" si="4"/>
        <v>3776393861.5882349</v>
      </c>
      <c r="W61">
        <v>3776393861.5882349</v>
      </c>
    </row>
    <row r="62" spans="1:23" ht="15.6">
      <c r="A62" s="27">
        <v>54329.194000000003</v>
      </c>
      <c r="B62">
        <f t="shared" si="0"/>
        <v>54329194</v>
      </c>
      <c r="C62">
        <v>54329194</v>
      </c>
      <c r="F62" s="44">
        <v>2019</v>
      </c>
      <c r="G62" s="40">
        <v>9945.6222159236804</v>
      </c>
      <c r="H62">
        <f t="shared" si="1"/>
        <v>9945622215.9236813</v>
      </c>
      <c r="I62">
        <v>9945622215.9236813</v>
      </c>
      <c r="K62">
        <v>2019</v>
      </c>
      <c r="L62">
        <v>1.8026369457346567</v>
      </c>
      <c r="M62">
        <f t="shared" si="2"/>
        <v>1802636945.7346568</v>
      </c>
      <c r="N62">
        <v>1802636945.7346568</v>
      </c>
      <c r="P62">
        <v>2019</v>
      </c>
      <c r="Q62">
        <v>2.6259905646281965</v>
      </c>
      <c r="R62">
        <f t="shared" si="3"/>
        <v>2625990564.6281962</v>
      </c>
      <c r="S62">
        <v>2625990564.6281962</v>
      </c>
      <c r="U62">
        <v>3.1367427728823536</v>
      </c>
      <c r="V62">
        <f t="shared" si="4"/>
        <v>3136742772.8823538</v>
      </c>
      <c r="W62">
        <v>3136742772.8823538</v>
      </c>
    </row>
    <row r="63" spans="1:23">
      <c r="A63" s="27">
        <v>54393.8</v>
      </c>
      <c r="B63">
        <f t="shared" si="0"/>
        <v>54393800</v>
      </c>
      <c r="C63">
        <v>54393800</v>
      </c>
    </row>
    <row r="64" spans="1:23">
      <c r="A64" s="27">
        <v>54789.783000000003</v>
      </c>
      <c r="B64">
        <f t="shared" si="0"/>
        <v>54789783</v>
      </c>
      <c r="C64">
        <v>54789783</v>
      </c>
    </row>
    <row r="65" spans="1:3">
      <c r="A65" s="27">
        <v>55034.447</v>
      </c>
      <c r="B65">
        <f t="shared" si="0"/>
        <v>55034447</v>
      </c>
      <c r="C65">
        <v>55034447</v>
      </c>
    </row>
    <row r="66" spans="1:3">
      <c r="A66" s="27">
        <v>55217.574999999997</v>
      </c>
      <c r="B66">
        <f t="shared" si="0"/>
        <v>55217575</v>
      </c>
      <c r="C66">
        <v>55217575</v>
      </c>
    </row>
    <row r="67" spans="1:3">
      <c r="A67" s="27">
        <v>55893.034</v>
      </c>
      <c r="B67">
        <f t="shared" ref="B67:B73" si="5">A67*1000</f>
        <v>55893034</v>
      </c>
      <c r="C67">
        <v>55893034</v>
      </c>
    </row>
    <row r="68" spans="1:3">
      <c r="A68" s="27">
        <v>56200.614999999998</v>
      </c>
      <c r="B68">
        <f t="shared" si="5"/>
        <v>56200615</v>
      </c>
      <c r="C68">
        <v>56200615</v>
      </c>
    </row>
    <row r="69" spans="1:3">
      <c r="A69" s="27">
        <v>56965.957999999999</v>
      </c>
      <c r="B69">
        <f t="shared" si="5"/>
        <v>56965958</v>
      </c>
      <c r="C69">
        <v>56965958</v>
      </c>
    </row>
    <row r="70" spans="1:3">
      <c r="A70" s="27">
        <v>57351.675000000003</v>
      </c>
      <c r="B70">
        <f t="shared" si="5"/>
        <v>57351675</v>
      </c>
      <c r="C70">
        <v>57351675</v>
      </c>
    </row>
    <row r="71" spans="1:3">
      <c r="A71" s="27">
        <v>57938.525000000001</v>
      </c>
      <c r="B71">
        <f t="shared" si="5"/>
        <v>57938525</v>
      </c>
      <c r="C71">
        <v>57938525</v>
      </c>
    </row>
    <row r="72" spans="1:3">
      <c r="A72" s="27">
        <v>63174.307999999997</v>
      </c>
      <c r="B72">
        <f t="shared" si="5"/>
        <v>63174308</v>
      </c>
      <c r="C72">
        <v>63174308</v>
      </c>
    </row>
    <row r="73" spans="1:3">
      <c r="A73" s="27">
        <v>69248.153999999995</v>
      </c>
      <c r="B73">
        <f t="shared" si="5"/>
        <v>69248154</v>
      </c>
      <c r="C73">
        <v>69248154</v>
      </c>
    </row>
  </sheetData>
  <phoneticPr fontId="3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T21"/>
  <sheetViews>
    <sheetView workbookViewId="0">
      <selection sqref="A1:IV21"/>
    </sheetView>
  </sheetViews>
  <sheetFormatPr defaultRowHeight="14.4"/>
  <sheetData>
    <row r="1" spans="1:202">
      <c r="A1" t="s">
        <v>3075</v>
      </c>
      <c r="CX1">
        <v>5.5449804999999998E-2</v>
      </c>
      <c r="CY1">
        <v>5.3803700000000003E-2</v>
      </c>
      <c r="CZ1">
        <v>5.2071609999999997E-2</v>
      </c>
      <c r="DA1">
        <v>5.0135804999999999E-2</v>
      </c>
      <c r="DB1">
        <v>4.8322265000000003E-2</v>
      </c>
      <c r="DC1">
        <v>4.6433864999999998E-2</v>
      </c>
      <c r="DD1">
        <v>4.4539609999999993E-2</v>
      </c>
      <c r="DE1">
        <v>4.2773615000000001E-2</v>
      </c>
      <c r="DF1">
        <v>4.1139170000000003E-2</v>
      </c>
      <c r="DG1">
        <v>3.9514555E-2</v>
      </c>
      <c r="DH1">
        <v>3.8211034999999997E-2</v>
      </c>
      <c r="DI1">
        <v>3.6846934999999997E-2</v>
      </c>
      <c r="DJ1">
        <v>3.5356815E-2</v>
      </c>
      <c r="DK1">
        <v>3.433696E-2</v>
      </c>
      <c r="DL1">
        <v>3.3115329999999998E-2</v>
      </c>
      <c r="DM1">
        <v>3.2234560000000002E-2</v>
      </c>
      <c r="DN1">
        <v>3.1187949999999999E-2</v>
      </c>
      <c r="DO1">
        <v>3.0256350000000001E-2</v>
      </c>
      <c r="DP1">
        <v>2.986221E-2</v>
      </c>
      <c r="DQ1">
        <v>2.9342304999999999E-2</v>
      </c>
      <c r="DR1">
        <v>2.8928490000000001E-2</v>
      </c>
      <c r="DS1">
        <v>2.8547815000000001E-2</v>
      </c>
      <c r="DT1">
        <v>2.812719E-2</v>
      </c>
      <c r="DU1">
        <v>2.7299884999999999E-2</v>
      </c>
      <c r="DV1">
        <v>2.6736559999999999E-2</v>
      </c>
      <c r="DW1">
        <v>2.6582825000000001E-2</v>
      </c>
      <c r="DX1">
        <v>2.6081610000000002E-2</v>
      </c>
      <c r="DY1">
        <v>2.5594155E-2</v>
      </c>
      <c r="DZ1">
        <v>2.511828E-2</v>
      </c>
      <c r="EA1">
        <v>2.4647905000000001E-2</v>
      </c>
      <c r="EB1">
        <v>2.4184089999999998E-2</v>
      </c>
      <c r="EC1">
        <v>2.3747455000000001E-2</v>
      </c>
      <c r="ED1">
        <v>2.3312159999999998E-2</v>
      </c>
      <c r="EE1">
        <v>2.2892405000000001E-2</v>
      </c>
      <c r="EF1">
        <v>2.2483895E-2</v>
      </c>
      <c r="EG1">
        <v>2.2073144999999999E-2</v>
      </c>
      <c r="EH1">
        <v>2.166653E-2</v>
      </c>
      <c r="EI1">
        <v>2.1266980000000001E-2</v>
      </c>
      <c r="EJ1">
        <v>2.0878065000000001E-2</v>
      </c>
      <c r="EK1">
        <v>2.05077E-2</v>
      </c>
      <c r="EL1">
        <v>2.0145280000000002E-2</v>
      </c>
      <c r="EM1">
        <v>1.979005E-2</v>
      </c>
      <c r="EN1">
        <v>1.9445285E-2</v>
      </c>
      <c r="EO1">
        <v>1.9130435000000001E-2</v>
      </c>
      <c r="EP1">
        <v>1.882379E-2</v>
      </c>
      <c r="EQ1">
        <v>1.8527715E-2</v>
      </c>
      <c r="ER1">
        <v>1.8248265E-2</v>
      </c>
      <c r="ES1">
        <v>1.7991904999999999E-2</v>
      </c>
      <c r="ET1">
        <v>1.7753305E-2</v>
      </c>
      <c r="EU1">
        <v>1.7517854999999999E-2</v>
      </c>
      <c r="EV1">
        <v>1.7297284999999999E-2</v>
      </c>
      <c r="EW1">
        <v>1.7089755000000002E-2</v>
      </c>
      <c r="EX1">
        <v>1.686988E-2</v>
      </c>
      <c r="EY1">
        <v>1.6651445000000001E-2</v>
      </c>
      <c r="EZ1">
        <v>1.6442825000000001E-2</v>
      </c>
      <c r="FA1">
        <v>1.6240359999999999E-2</v>
      </c>
      <c r="FB1">
        <v>1.604653E-2</v>
      </c>
      <c r="FC1">
        <v>1.5833759999999999E-2</v>
      </c>
      <c r="FD1">
        <v>1.5616595E-2</v>
      </c>
      <c r="FE1">
        <v>1.5411055E-2</v>
      </c>
      <c r="FF1">
        <v>1.5204995000000001E-2</v>
      </c>
      <c r="FG1">
        <v>1.5000595E-2</v>
      </c>
      <c r="FH1">
        <v>1.4794150000000001E-2</v>
      </c>
      <c r="FI1">
        <v>1.457923E-2</v>
      </c>
      <c r="FJ1">
        <v>1.4382104999999999E-2</v>
      </c>
      <c r="FK1">
        <v>1.4171135E-2</v>
      </c>
      <c r="FL1">
        <v>1.3965895000000001E-2</v>
      </c>
      <c r="FM1">
        <v>1.3784685E-2</v>
      </c>
      <c r="FN1">
        <v>1.358941E-2</v>
      </c>
      <c r="FO1">
        <v>1.339343E-2</v>
      </c>
      <c r="FP1">
        <v>1.3201925E-2</v>
      </c>
      <c r="FQ1">
        <v>1.3018985E-2</v>
      </c>
      <c r="FR1">
        <v>1.2865700000000001E-2</v>
      </c>
      <c r="FS1">
        <v>1.2694570000000001E-2</v>
      </c>
      <c r="FT1">
        <v>1.2532845000000001E-2</v>
      </c>
      <c r="FU1">
        <v>1.2363445000000001E-2</v>
      </c>
      <c r="FV1">
        <v>1.221204E-2</v>
      </c>
      <c r="FW1">
        <v>1.2055524999999999E-2</v>
      </c>
      <c r="FX1">
        <v>1.1916865E-2</v>
      </c>
      <c r="FY1">
        <v>1.177479E-2</v>
      </c>
      <c r="FZ1">
        <v>1.1642629999999999E-2</v>
      </c>
      <c r="GA1">
        <v>1.151138E-2</v>
      </c>
      <c r="GB1">
        <v>1.1382730000000001E-2</v>
      </c>
      <c r="GC1">
        <v>1.124694E-2</v>
      </c>
      <c r="GD1">
        <v>1.112429E-2</v>
      </c>
      <c r="GE1">
        <v>1.1004770000000001E-2</v>
      </c>
      <c r="GF1">
        <v>1.0878315E-2</v>
      </c>
      <c r="GG1">
        <v>1.077009E-2</v>
      </c>
      <c r="GH1">
        <v>1.065491E-2</v>
      </c>
      <c r="GI1">
        <v>1.053135E-2</v>
      </c>
      <c r="GJ1">
        <v>1.0420624999999999E-2</v>
      </c>
      <c r="GK1">
        <v>1.031089E-2</v>
      </c>
      <c r="GL1">
        <v>1.0200915E-2</v>
      </c>
      <c r="GM1">
        <v>1.0086990000000001E-2</v>
      </c>
      <c r="GN1">
        <v>9.9758999999999994E-3</v>
      </c>
      <c r="GO1">
        <v>9.8565549999999995E-3</v>
      </c>
      <c r="GP1">
        <v>9.7502450000000011E-3</v>
      </c>
      <c r="GQ1">
        <v>9.641475E-3</v>
      </c>
      <c r="GR1">
        <v>9.5357099999999993E-3</v>
      </c>
      <c r="GS1">
        <v>9.4238399999999993E-3</v>
      </c>
      <c r="GT1">
        <v>9.3216449999999999E-3</v>
      </c>
    </row>
    <row r="2" spans="1:202">
      <c r="A2" t="s">
        <v>3076</v>
      </c>
      <c r="CX2">
        <v>5.9690300000000002E-3</v>
      </c>
      <c r="CY2">
        <v>5.7103199999999996E-3</v>
      </c>
      <c r="CZ2">
        <v>5.4515800000000001E-3</v>
      </c>
      <c r="DA2">
        <v>5.18199E-3</v>
      </c>
      <c r="DB2">
        <v>5.000745E-3</v>
      </c>
      <c r="DC2">
        <v>4.7224750000000003E-3</v>
      </c>
      <c r="DD2">
        <v>4.4614300000000006E-3</v>
      </c>
      <c r="DE2">
        <v>4.2347500000000007E-3</v>
      </c>
      <c r="DF2">
        <v>4.0697499999999996E-3</v>
      </c>
      <c r="DG2">
        <v>3.811025E-3</v>
      </c>
      <c r="DH2">
        <v>3.6461699999999998E-3</v>
      </c>
      <c r="DI2">
        <v>3.4477150000000001E-3</v>
      </c>
      <c r="DJ2">
        <v>3.2965799999999999E-3</v>
      </c>
      <c r="DK2">
        <v>3.1598400000000001E-3</v>
      </c>
      <c r="DL2">
        <v>3.0245200000000002E-3</v>
      </c>
      <c r="DM2">
        <v>2.89895E-3</v>
      </c>
      <c r="DN2">
        <v>2.77539E-3</v>
      </c>
      <c r="DO2">
        <v>2.6591200000000001E-3</v>
      </c>
      <c r="DP2">
        <v>2.56252E-3</v>
      </c>
      <c r="DQ2">
        <v>2.4874799999999998E-3</v>
      </c>
      <c r="DR2">
        <v>2.4153149999999999E-3</v>
      </c>
      <c r="DS2">
        <v>2.3724649999999998E-3</v>
      </c>
      <c r="DT2">
        <v>2.4094300000000002E-3</v>
      </c>
      <c r="DU2">
        <v>2.4324849999999999E-3</v>
      </c>
      <c r="DV2">
        <v>2.436995E-3</v>
      </c>
      <c r="DW2">
        <v>2.4656050000000001E-3</v>
      </c>
      <c r="DX2">
        <v>2.4391500000000002E-3</v>
      </c>
      <c r="DY2">
        <v>2.4109299999999999E-3</v>
      </c>
      <c r="DZ2">
        <v>2.3840649999999999E-3</v>
      </c>
      <c r="EA2">
        <v>2.3566799999999999E-3</v>
      </c>
      <c r="EB2">
        <v>2.3293849999999998E-3</v>
      </c>
      <c r="EC2">
        <v>2.3026050000000001E-3</v>
      </c>
      <c r="ED2">
        <v>2.2759199999999999E-3</v>
      </c>
      <c r="EE2">
        <v>2.248515E-3</v>
      </c>
      <c r="EF2">
        <v>2.2202400000000001E-3</v>
      </c>
      <c r="EG2">
        <v>2.1919449999999998E-3</v>
      </c>
      <c r="EH2">
        <v>2.1628849999999998E-3</v>
      </c>
      <c r="EI2">
        <v>2.1337550000000002E-3</v>
      </c>
      <c r="EJ2">
        <v>2.1034650000000001E-3</v>
      </c>
      <c r="EK2">
        <v>2.0733750000000001E-3</v>
      </c>
      <c r="EL2">
        <v>2.043235E-3</v>
      </c>
      <c r="EM2">
        <v>2.0132349999999999E-3</v>
      </c>
      <c r="EN2">
        <v>1.98431E-3</v>
      </c>
      <c r="EO2">
        <v>1.955675E-3</v>
      </c>
      <c r="EP2">
        <v>1.9279049999999999E-3</v>
      </c>
      <c r="EQ2">
        <v>1.90091E-3</v>
      </c>
      <c r="ER2">
        <v>1.874405E-3</v>
      </c>
      <c r="ES2">
        <v>1.84962E-3</v>
      </c>
      <c r="ET2">
        <v>1.8257449999999999E-3</v>
      </c>
      <c r="EU2">
        <v>1.803285E-3</v>
      </c>
      <c r="EV2">
        <v>1.7812749999999999E-3</v>
      </c>
      <c r="EW2">
        <v>1.76129E-3</v>
      </c>
      <c r="EX2">
        <v>1.740775E-3</v>
      </c>
      <c r="EY2">
        <v>1.7201899999999999E-3</v>
      </c>
      <c r="EZ2">
        <v>1.6999649999999999E-3</v>
      </c>
      <c r="FA2">
        <v>1.67885E-3</v>
      </c>
      <c r="FB2">
        <v>1.6585250000000001E-3</v>
      </c>
      <c r="FC2">
        <v>1.6372699999999999E-3</v>
      </c>
      <c r="FD2">
        <v>1.6166749999999999E-3</v>
      </c>
      <c r="FE2">
        <v>1.595965E-3</v>
      </c>
      <c r="FF2">
        <v>1.573835E-3</v>
      </c>
      <c r="FG2">
        <v>1.5520499999999999E-3</v>
      </c>
      <c r="FH2">
        <v>1.5298950000000001E-3</v>
      </c>
      <c r="FI2">
        <v>1.507895E-3</v>
      </c>
      <c r="FJ2">
        <v>1.4861099999999999E-3</v>
      </c>
      <c r="FK2">
        <v>1.463205E-3</v>
      </c>
      <c r="FL2">
        <v>1.44078E-3</v>
      </c>
      <c r="FM2">
        <v>1.4181199999999999E-3</v>
      </c>
      <c r="FN2">
        <v>1.39601E-3</v>
      </c>
      <c r="FO2">
        <v>1.374215E-3</v>
      </c>
      <c r="FP2">
        <v>1.352055E-3</v>
      </c>
      <c r="FQ2">
        <v>1.3299E-3</v>
      </c>
      <c r="FR2">
        <v>1.308235E-3</v>
      </c>
      <c r="FS2">
        <v>1.286695E-3</v>
      </c>
      <c r="FT2">
        <v>1.2666649999999999E-3</v>
      </c>
      <c r="FU2">
        <v>1.246345E-3</v>
      </c>
      <c r="FV2">
        <v>1.2268649999999999E-3</v>
      </c>
      <c r="FW2">
        <v>1.2076249999999999E-3</v>
      </c>
      <c r="FX2">
        <v>1.18753E-3</v>
      </c>
      <c r="FY2">
        <v>1.1686050000000001E-3</v>
      </c>
      <c r="FZ2">
        <v>1.1504900000000001E-3</v>
      </c>
      <c r="GA2">
        <v>1.1326699999999999E-3</v>
      </c>
      <c r="GB2">
        <v>1.1153549999999999E-3</v>
      </c>
      <c r="GC2">
        <v>1.0982800000000001E-3</v>
      </c>
      <c r="GD2">
        <v>1.08136E-3</v>
      </c>
      <c r="GE2">
        <v>1.065135E-3</v>
      </c>
      <c r="GF2">
        <v>1.0488749999999999E-3</v>
      </c>
      <c r="GG2">
        <v>1.0334400000000001E-3</v>
      </c>
      <c r="GH2">
        <v>1.0176300000000001E-3</v>
      </c>
      <c r="GI2">
        <v>1.0022500000000001E-3</v>
      </c>
      <c r="GJ2">
        <v>9.8643500000000013E-4</v>
      </c>
      <c r="GK2">
        <v>9.7074500000000007E-4</v>
      </c>
      <c r="GL2">
        <v>9.5609000000000004E-4</v>
      </c>
      <c r="GM2">
        <v>9.4085000000000002E-4</v>
      </c>
      <c r="GN2">
        <v>9.2522999999999998E-4</v>
      </c>
      <c r="GO2">
        <v>9.1023500000000002E-4</v>
      </c>
      <c r="GP2">
        <v>8.9549500000000006E-4</v>
      </c>
      <c r="GQ2">
        <v>8.80845E-4</v>
      </c>
      <c r="GR2">
        <v>8.6592500000000003E-4</v>
      </c>
      <c r="GS2">
        <v>8.5088500000000001E-4</v>
      </c>
      <c r="GT2">
        <v>8.3640499999999992E-4</v>
      </c>
    </row>
    <row r="3" spans="1:202">
      <c r="A3" t="s">
        <v>3077</v>
      </c>
      <c r="CX3">
        <v>1.860085E-3</v>
      </c>
      <c r="CY3">
        <v>1.825265E-3</v>
      </c>
      <c r="CZ3">
        <v>1.795465E-3</v>
      </c>
      <c r="DA3">
        <v>1.7485199999999999E-3</v>
      </c>
      <c r="DB3">
        <v>1.748905E-3</v>
      </c>
      <c r="DC3">
        <v>1.6829849999999999E-3</v>
      </c>
      <c r="DD3">
        <v>1.6163099999999999E-3</v>
      </c>
      <c r="DE3">
        <v>1.573135E-3</v>
      </c>
      <c r="DF3">
        <v>1.568875E-3</v>
      </c>
      <c r="DG3">
        <v>1.4671650000000001E-3</v>
      </c>
      <c r="DH3">
        <v>1.436365E-3</v>
      </c>
      <c r="DI3">
        <v>1.36191E-3</v>
      </c>
      <c r="DJ3">
        <v>1.3217750000000001E-3</v>
      </c>
      <c r="DK3">
        <v>1.2744099999999999E-3</v>
      </c>
      <c r="DL3">
        <v>1.2363649999999999E-3</v>
      </c>
      <c r="DM3">
        <v>1.2058049999999999E-3</v>
      </c>
      <c r="DN3">
        <v>1.168395E-3</v>
      </c>
      <c r="DO3">
        <v>1.135065E-3</v>
      </c>
      <c r="DP3">
        <v>1.1108699999999999E-3</v>
      </c>
      <c r="DQ3">
        <v>1.0857E-3</v>
      </c>
      <c r="DR3">
        <v>1.06179E-3</v>
      </c>
      <c r="DS3">
        <v>1.0414300000000001E-3</v>
      </c>
      <c r="DT3">
        <v>1.0375E-3</v>
      </c>
      <c r="DU3">
        <v>1.02782E-3</v>
      </c>
      <c r="DV3">
        <v>1.0279449999999999E-3</v>
      </c>
      <c r="DW3">
        <v>1.0439100000000001E-3</v>
      </c>
      <c r="DX3">
        <v>1.0460249999999999E-3</v>
      </c>
      <c r="DY3">
        <v>1.047405E-3</v>
      </c>
      <c r="DZ3">
        <v>1.04583E-3</v>
      </c>
      <c r="EA3">
        <v>1.040745E-3</v>
      </c>
      <c r="EB3">
        <v>1.0330199999999999E-3</v>
      </c>
      <c r="EC3">
        <v>1.023265E-3</v>
      </c>
      <c r="ED3">
        <v>1.0132100000000001E-3</v>
      </c>
      <c r="EE3">
        <v>1.00282E-3</v>
      </c>
      <c r="EF3">
        <v>9.9244000000000003E-4</v>
      </c>
      <c r="EG3">
        <v>9.8206500000000006E-4</v>
      </c>
      <c r="EH3">
        <v>9.7124500000000003E-4</v>
      </c>
      <c r="EI3">
        <v>9.6037500000000007E-4</v>
      </c>
      <c r="EJ3">
        <v>9.4882500000000004E-4</v>
      </c>
      <c r="EK3">
        <v>9.3714000000000004E-4</v>
      </c>
      <c r="EL3">
        <v>9.2508E-4</v>
      </c>
      <c r="EM3">
        <v>9.1236500000000005E-4</v>
      </c>
      <c r="EN3">
        <v>8.9970499999999999E-4</v>
      </c>
      <c r="EO3">
        <v>8.8710000000000004E-4</v>
      </c>
      <c r="EP3">
        <v>8.74765E-4</v>
      </c>
      <c r="EQ3">
        <v>8.6235499999999998E-4</v>
      </c>
      <c r="ER3">
        <v>8.5013999999999999E-4</v>
      </c>
      <c r="ES3">
        <v>8.3827499999999998E-4</v>
      </c>
      <c r="ET3">
        <v>8.2648499999999996E-4</v>
      </c>
      <c r="EU3">
        <v>8.1522499999999993E-4</v>
      </c>
      <c r="EV3">
        <v>8.0393999999999995E-4</v>
      </c>
      <c r="EW3">
        <v>7.9329500000000007E-4</v>
      </c>
      <c r="EX3">
        <v>7.82645E-4</v>
      </c>
      <c r="EY3">
        <v>7.72695E-4</v>
      </c>
      <c r="EZ3">
        <v>7.6329499999999999E-4</v>
      </c>
      <c r="FA3">
        <v>7.5389500000000009E-4</v>
      </c>
      <c r="FB3">
        <v>7.4521500000000003E-4</v>
      </c>
      <c r="FC3">
        <v>7.3594000000000003E-4</v>
      </c>
      <c r="FD3">
        <v>7.2687500000000009E-4</v>
      </c>
      <c r="FE3">
        <v>7.1796499999999999E-4</v>
      </c>
      <c r="FF3">
        <v>7.0866000000000006E-4</v>
      </c>
      <c r="FG3">
        <v>6.9967500000000008E-4</v>
      </c>
      <c r="FH3">
        <v>6.9069500000000007E-4</v>
      </c>
      <c r="FI3">
        <v>6.8156499999999997E-4</v>
      </c>
      <c r="FJ3">
        <v>6.7241499999999999E-4</v>
      </c>
      <c r="FK3">
        <v>6.6281999999999995E-4</v>
      </c>
      <c r="FL3">
        <v>6.535E-4</v>
      </c>
      <c r="FM3">
        <v>6.4448999999999995E-4</v>
      </c>
      <c r="FN3">
        <v>6.3516500000000004E-4</v>
      </c>
      <c r="FO3">
        <v>6.2602000000000003E-4</v>
      </c>
      <c r="FP3">
        <v>6.16605E-4</v>
      </c>
      <c r="FQ3">
        <v>6.0694999999999998E-4</v>
      </c>
      <c r="FR3">
        <v>5.9756000000000002E-4</v>
      </c>
      <c r="FS3">
        <v>5.8799999999999998E-4</v>
      </c>
      <c r="FT3">
        <v>5.7861499999999999E-4</v>
      </c>
      <c r="FU3">
        <v>5.6900500000000003E-4</v>
      </c>
      <c r="FV3">
        <v>5.5967499999999993E-4</v>
      </c>
      <c r="FW3">
        <v>5.507E-4</v>
      </c>
      <c r="FX3">
        <v>5.4162000000000004E-4</v>
      </c>
      <c r="FY3">
        <v>5.3297000000000001E-4</v>
      </c>
      <c r="FZ3">
        <v>5.2450999999999995E-4</v>
      </c>
      <c r="GA3">
        <v>5.1606500000000001E-4</v>
      </c>
      <c r="GB3">
        <v>5.0782500000000005E-4</v>
      </c>
      <c r="GC3">
        <v>4.9956999999999996E-4</v>
      </c>
      <c r="GD3">
        <v>4.91695E-4</v>
      </c>
      <c r="GE3">
        <v>4.8420499999999998E-4</v>
      </c>
      <c r="GF3">
        <v>4.7684499999999999E-4</v>
      </c>
      <c r="GG3">
        <v>4.69915E-4</v>
      </c>
      <c r="GH3">
        <v>4.6286999999999999E-4</v>
      </c>
      <c r="GI3">
        <v>4.5592000000000001E-4</v>
      </c>
      <c r="GJ3">
        <v>4.4904500000000002E-4</v>
      </c>
      <c r="GK3">
        <v>4.4210499999999998E-4</v>
      </c>
      <c r="GL3">
        <v>4.35685E-4</v>
      </c>
      <c r="GM3">
        <v>4.2886999999999998E-4</v>
      </c>
      <c r="GN3">
        <v>4.2195999999999998E-4</v>
      </c>
      <c r="GO3">
        <v>4.1512999999999999E-4</v>
      </c>
      <c r="GP3">
        <v>4.08665E-4</v>
      </c>
      <c r="GQ3">
        <v>4.0236500000000001E-4</v>
      </c>
      <c r="GR3">
        <v>3.9582499999999999E-4</v>
      </c>
      <c r="GS3">
        <v>3.8936E-4</v>
      </c>
      <c r="GT3">
        <v>3.8304499999999999E-4</v>
      </c>
    </row>
    <row r="4" spans="1:202">
      <c r="A4" t="s">
        <v>3078</v>
      </c>
      <c r="CX4">
        <v>1.0940399999999999E-3</v>
      </c>
      <c r="CY4">
        <v>1.0760800000000001E-3</v>
      </c>
      <c r="CZ4">
        <v>1.060805E-3</v>
      </c>
      <c r="DA4">
        <v>1.0396699999999999E-3</v>
      </c>
      <c r="DB4">
        <v>1.0451799999999999E-3</v>
      </c>
      <c r="DC4">
        <v>1.0126600000000001E-3</v>
      </c>
      <c r="DD4">
        <v>9.7401499999999995E-4</v>
      </c>
      <c r="DE4">
        <v>9.5319999999999997E-4</v>
      </c>
      <c r="DF4">
        <v>9.5800500000000005E-4</v>
      </c>
      <c r="DG4">
        <v>9.1090000000000008E-4</v>
      </c>
      <c r="DH4">
        <v>9.0085499999999999E-4</v>
      </c>
      <c r="DI4">
        <v>8.6161000000000007E-4</v>
      </c>
      <c r="DJ4">
        <v>8.4293499999999995E-4</v>
      </c>
      <c r="DK4">
        <v>8.2001999999999997E-4</v>
      </c>
      <c r="DL4">
        <v>7.9932000000000007E-4</v>
      </c>
      <c r="DM4">
        <v>7.8348999999999997E-4</v>
      </c>
      <c r="DN4">
        <v>7.61485E-4</v>
      </c>
      <c r="DO4">
        <v>7.4322499999999992E-4</v>
      </c>
      <c r="DP4">
        <v>7.2606000000000005E-4</v>
      </c>
      <c r="DQ4">
        <v>7.1026499999999996E-4</v>
      </c>
      <c r="DR4">
        <v>6.9302999999999997E-4</v>
      </c>
      <c r="DS4">
        <v>6.9154500000000001E-4</v>
      </c>
      <c r="DT4">
        <v>6.8589999999999992E-4</v>
      </c>
      <c r="DU4">
        <v>6.6545499999999991E-4</v>
      </c>
      <c r="DV4">
        <v>6.5737499999999997E-4</v>
      </c>
      <c r="DW4">
        <v>6.5773999999999997E-4</v>
      </c>
      <c r="DX4">
        <v>6.4974499999999997E-4</v>
      </c>
      <c r="DY4">
        <v>6.4266999999999992E-4</v>
      </c>
      <c r="DZ4">
        <v>6.37855E-4</v>
      </c>
      <c r="EA4">
        <v>6.3462000000000002E-4</v>
      </c>
      <c r="EB4">
        <v>6.3287499999999997E-4</v>
      </c>
      <c r="EC4">
        <v>6.3222500000000004E-4</v>
      </c>
      <c r="ED4">
        <v>6.3217999999999998E-4</v>
      </c>
      <c r="EE4">
        <v>6.3085500000000004E-4</v>
      </c>
      <c r="EF4">
        <v>6.2807500000000007E-4</v>
      </c>
      <c r="EG4">
        <v>6.2388500000000002E-4</v>
      </c>
      <c r="EH4">
        <v>6.1807000000000008E-4</v>
      </c>
      <c r="EI4">
        <v>6.1189999999999997E-4</v>
      </c>
      <c r="EJ4">
        <v>6.0561499999999999E-4</v>
      </c>
      <c r="EK4">
        <v>5.9938999999999999E-4</v>
      </c>
      <c r="EL4">
        <v>5.9307000000000001E-4</v>
      </c>
      <c r="EM4">
        <v>5.8651500000000002E-4</v>
      </c>
      <c r="EN4">
        <v>5.7992500000000002E-4</v>
      </c>
      <c r="EO4">
        <v>5.7319500000000008E-4</v>
      </c>
      <c r="EP4">
        <v>5.6645999999999997E-4</v>
      </c>
      <c r="EQ4">
        <v>5.5953000000000003E-4</v>
      </c>
      <c r="ER4">
        <v>5.5239000000000004E-4</v>
      </c>
      <c r="ES4">
        <v>5.4533000000000001E-4</v>
      </c>
      <c r="ET4">
        <v>5.3826000000000004E-4</v>
      </c>
      <c r="EU4">
        <v>5.3127999999999997E-4</v>
      </c>
      <c r="EV4">
        <v>5.2418500000000004E-4</v>
      </c>
      <c r="EW4">
        <v>5.1741000000000005E-4</v>
      </c>
      <c r="EX4">
        <v>5.10445E-4</v>
      </c>
      <c r="EY4">
        <v>5.0364500000000005E-4</v>
      </c>
      <c r="EZ4">
        <v>4.9714000000000008E-4</v>
      </c>
      <c r="FA4">
        <v>4.9057500000000004E-4</v>
      </c>
      <c r="FB4">
        <v>4.8435500000000001E-4</v>
      </c>
      <c r="FC4">
        <v>4.7807999999999998E-4</v>
      </c>
      <c r="FD4">
        <v>4.7225499999999998E-4</v>
      </c>
      <c r="FE4">
        <v>4.6675999999999998E-4</v>
      </c>
      <c r="FF4">
        <v>4.6128500000000003E-4</v>
      </c>
      <c r="FG4">
        <v>4.5611499999999999E-4</v>
      </c>
      <c r="FH4">
        <v>4.5097500000000011E-4</v>
      </c>
      <c r="FI4">
        <v>4.4580999999999999E-4</v>
      </c>
      <c r="FJ4">
        <v>4.4076999999999989E-4</v>
      </c>
      <c r="FK4">
        <v>4.3553000000000011E-4</v>
      </c>
      <c r="FL4">
        <v>4.3044999999999997E-4</v>
      </c>
      <c r="FM4">
        <v>4.2555000000000002E-4</v>
      </c>
      <c r="FN4">
        <v>4.2053000000000001E-4</v>
      </c>
      <c r="FO4">
        <v>4.1557999999999998E-4</v>
      </c>
      <c r="FP4">
        <v>4.1048499999999998E-4</v>
      </c>
      <c r="FQ4">
        <v>4.0534000000000002E-4</v>
      </c>
      <c r="FR4">
        <v>4.00295E-4</v>
      </c>
      <c r="FS4">
        <v>3.9499000000000001E-4</v>
      </c>
      <c r="FT4">
        <v>3.8978999999999999E-4</v>
      </c>
      <c r="FU4">
        <v>3.8445999999999999E-4</v>
      </c>
      <c r="FV4">
        <v>3.7908000000000001E-4</v>
      </c>
      <c r="FW4">
        <v>3.7376999999999999E-4</v>
      </c>
      <c r="FX4">
        <v>3.6832999999999999E-4</v>
      </c>
      <c r="FY4">
        <v>3.6301999999999998E-4</v>
      </c>
      <c r="FZ4">
        <v>3.5771000000000002E-4</v>
      </c>
      <c r="GA4">
        <v>3.524E-4</v>
      </c>
      <c r="GB4">
        <v>3.4727E-4</v>
      </c>
      <c r="GC4">
        <v>3.4212000000000001E-4</v>
      </c>
      <c r="GD4">
        <v>3.3719000000000002E-4</v>
      </c>
      <c r="GE4">
        <v>3.3247000000000002E-4</v>
      </c>
      <c r="GF4">
        <v>3.278E-4</v>
      </c>
      <c r="GG4">
        <v>3.2330500000000002E-4</v>
      </c>
      <c r="GH4">
        <v>3.1881500000000002E-4</v>
      </c>
      <c r="GI4">
        <v>3.1442500000000001E-4</v>
      </c>
      <c r="GJ4">
        <v>3.1012999999999999E-4</v>
      </c>
      <c r="GK4">
        <v>3.0595999999999998E-4</v>
      </c>
      <c r="GL4">
        <v>3.0211000000000002E-4</v>
      </c>
      <c r="GM4">
        <v>2.9803000000000002E-4</v>
      </c>
      <c r="GN4">
        <v>2.9395000000000002E-4</v>
      </c>
      <c r="GO4">
        <v>2.8997000000000002E-4</v>
      </c>
      <c r="GP4">
        <v>2.8609000000000002E-4</v>
      </c>
      <c r="GQ4">
        <v>2.8229500000000001E-4</v>
      </c>
      <c r="GR4">
        <v>2.7841999999999998E-4</v>
      </c>
      <c r="GS4">
        <v>2.74555E-4</v>
      </c>
      <c r="GT4">
        <v>2.70795E-4</v>
      </c>
    </row>
    <row r="5" spans="1:202">
      <c r="A5" t="s">
        <v>3079</v>
      </c>
      <c r="CX5">
        <v>1.53896E-3</v>
      </c>
      <c r="CY5">
        <v>1.5133600000000001E-3</v>
      </c>
      <c r="CZ5">
        <v>1.4859949999999999E-3</v>
      </c>
      <c r="DA5">
        <v>1.45422E-3</v>
      </c>
      <c r="DB5">
        <v>1.4423750000000001E-3</v>
      </c>
      <c r="DC5">
        <v>1.394675E-3</v>
      </c>
      <c r="DD5">
        <v>1.349315E-3</v>
      </c>
      <c r="DE5">
        <v>1.3261E-3</v>
      </c>
      <c r="DF5">
        <v>1.3258549999999999E-3</v>
      </c>
      <c r="DG5">
        <v>1.277855E-3</v>
      </c>
      <c r="DH5">
        <v>1.26734E-3</v>
      </c>
      <c r="DI5">
        <v>1.2288550000000001E-3</v>
      </c>
      <c r="DJ5">
        <v>1.20572E-3</v>
      </c>
      <c r="DK5">
        <v>1.175955E-3</v>
      </c>
      <c r="DL5">
        <v>1.1529299999999999E-3</v>
      </c>
      <c r="DM5">
        <v>1.1350500000000001E-3</v>
      </c>
      <c r="DN5">
        <v>1.11505E-3</v>
      </c>
      <c r="DO5">
        <v>1.0994900000000001E-3</v>
      </c>
      <c r="DP5">
        <v>1.08037E-3</v>
      </c>
      <c r="DQ5">
        <v>1.0624300000000001E-3</v>
      </c>
      <c r="DR5">
        <v>1.0344099999999999E-3</v>
      </c>
      <c r="DS5">
        <v>1.11819E-3</v>
      </c>
      <c r="DT5">
        <v>1.0841100000000001E-3</v>
      </c>
      <c r="DU5">
        <v>1.0104549999999999E-3</v>
      </c>
      <c r="DV5">
        <v>9.9368000000000004E-4</v>
      </c>
      <c r="DW5">
        <v>9.9028500000000004E-4</v>
      </c>
      <c r="DX5">
        <v>9.7736999999999997E-4</v>
      </c>
      <c r="DY5">
        <v>9.6466E-4</v>
      </c>
      <c r="DZ5">
        <v>9.53505E-4</v>
      </c>
      <c r="EA5">
        <v>9.4289500000000002E-4</v>
      </c>
      <c r="EB5">
        <v>9.3238999999999995E-4</v>
      </c>
      <c r="EC5">
        <v>9.2158999999999991E-4</v>
      </c>
      <c r="ED5">
        <v>9.1204999999999997E-4</v>
      </c>
      <c r="EE5">
        <v>9.0462000000000008E-4</v>
      </c>
      <c r="EF5">
        <v>8.99485E-4</v>
      </c>
      <c r="EG5">
        <v>8.9649499999999997E-4</v>
      </c>
      <c r="EH5">
        <v>8.9575500000000003E-4</v>
      </c>
      <c r="EI5">
        <v>8.9674000000000004E-4</v>
      </c>
      <c r="EJ5">
        <v>8.9634000000000003E-4</v>
      </c>
      <c r="EK5">
        <v>8.9369500000000001E-4</v>
      </c>
      <c r="EL5">
        <v>8.8858999999999997E-4</v>
      </c>
      <c r="EM5">
        <v>8.8072499999999995E-4</v>
      </c>
      <c r="EN5">
        <v>8.7221E-4</v>
      </c>
      <c r="EO5">
        <v>8.6377999999999997E-4</v>
      </c>
      <c r="EP5">
        <v>8.5552499999999999E-4</v>
      </c>
      <c r="EQ5">
        <v>8.4717000000000006E-4</v>
      </c>
      <c r="ER5">
        <v>8.3870500000000003E-4</v>
      </c>
      <c r="ES5">
        <v>8.3034500000000002E-4</v>
      </c>
      <c r="ET5">
        <v>8.2169499999999989E-4</v>
      </c>
      <c r="EU5">
        <v>8.1302999999999996E-4</v>
      </c>
      <c r="EV5">
        <v>8.0407000000000005E-4</v>
      </c>
      <c r="EW5">
        <v>7.9506999999999993E-4</v>
      </c>
      <c r="EX5">
        <v>7.8563999999999999E-4</v>
      </c>
      <c r="EY5">
        <v>7.7632500000000002E-4</v>
      </c>
      <c r="EZ5">
        <v>7.6708000000000006E-4</v>
      </c>
      <c r="FA5">
        <v>7.5765499999999998E-4</v>
      </c>
      <c r="FB5">
        <v>7.4868999999999999E-4</v>
      </c>
      <c r="FC5">
        <v>7.3940500000000005E-4</v>
      </c>
      <c r="FD5">
        <v>7.3046999999999999E-4</v>
      </c>
      <c r="FE5">
        <v>7.2203000000000002E-4</v>
      </c>
      <c r="FF5">
        <v>7.1353499999999995E-4</v>
      </c>
      <c r="FG5">
        <v>7.0540000000000002E-4</v>
      </c>
      <c r="FH5">
        <v>6.9760500000000001E-4</v>
      </c>
      <c r="FI5">
        <v>6.9012499999999998E-4</v>
      </c>
      <c r="FJ5">
        <v>6.8308499999999994E-4</v>
      </c>
      <c r="FK5">
        <v>6.7614499999999996E-4</v>
      </c>
      <c r="FL5">
        <v>6.6960999999999995E-4</v>
      </c>
      <c r="FM5">
        <v>6.6343999999999995E-4</v>
      </c>
      <c r="FN5">
        <v>6.5725000000000007E-4</v>
      </c>
      <c r="FO5">
        <v>6.5126500000000005E-4</v>
      </c>
      <c r="FP5">
        <v>6.45175E-4</v>
      </c>
      <c r="FQ5">
        <v>6.3907000000000005E-4</v>
      </c>
      <c r="FR5">
        <v>6.3315000000000008E-4</v>
      </c>
      <c r="FS5">
        <v>6.2691000000000005E-4</v>
      </c>
      <c r="FT5">
        <v>6.2072499999999992E-4</v>
      </c>
      <c r="FU5">
        <v>6.1437999999999998E-4</v>
      </c>
      <c r="FV5">
        <v>6.0788499999999996E-4</v>
      </c>
      <c r="FW5">
        <v>6.0141000000000003E-4</v>
      </c>
      <c r="FX5">
        <v>5.9467500000000002E-4</v>
      </c>
      <c r="FY5">
        <v>5.8811500000000006E-4</v>
      </c>
      <c r="FZ5">
        <v>5.8142000000000003E-4</v>
      </c>
      <c r="GA5">
        <v>5.7448999999999998E-4</v>
      </c>
      <c r="GB5">
        <v>5.6765500000000003E-4</v>
      </c>
      <c r="GC5">
        <v>5.6074E-4</v>
      </c>
      <c r="GD5">
        <v>5.5391999999999995E-4</v>
      </c>
      <c r="GE5">
        <v>5.4722500000000003E-4</v>
      </c>
      <c r="GF5">
        <v>5.4055499999999996E-4</v>
      </c>
      <c r="GG5">
        <v>5.3410000000000003E-4</v>
      </c>
      <c r="GH5">
        <v>5.2771000000000003E-4</v>
      </c>
      <c r="GI5">
        <v>5.2143999999999997E-4</v>
      </c>
      <c r="GJ5">
        <v>5.1531500000000002E-4</v>
      </c>
      <c r="GK5">
        <v>5.0934999999999999E-4</v>
      </c>
      <c r="GL5">
        <v>5.0361999999999998E-4</v>
      </c>
      <c r="GM5">
        <v>4.9761999999999994E-4</v>
      </c>
      <c r="GN5">
        <v>4.9174500000000003E-4</v>
      </c>
      <c r="GO5">
        <v>4.8606000000000002E-4</v>
      </c>
      <c r="GP5">
        <v>4.80695E-4</v>
      </c>
      <c r="GQ5">
        <v>4.7553999999999999E-4</v>
      </c>
      <c r="GR5">
        <v>4.7024000000000002E-4</v>
      </c>
      <c r="GS5">
        <v>4.6505500000000003E-4</v>
      </c>
      <c r="GT5">
        <v>4.6005500000000001E-4</v>
      </c>
    </row>
    <row r="6" spans="1:202">
      <c r="A6" t="s">
        <v>3080</v>
      </c>
      <c r="CX6">
        <v>2.0962699999999999E-3</v>
      </c>
      <c r="CY6">
        <v>2.0668499999999999E-3</v>
      </c>
      <c r="CZ6">
        <v>2.0275499999999999E-3</v>
      </c>
      <c r="DA6">
        <v>1.9902349999999999E-3</v>
      </c>
      <c r="DB6">
        <v>1.9725649999999999E-3</v>
      </c>
      <c r="DC6">
        <v>1.9117400000000001E-3</v>
      </c>
      <c r="DD6">
        <v>1.85417E-3</v>
      </c>
      <c r="DE6">
        <v>1.8164800000000001E-3</v>
      </c>
      <c r="DF6">
        <v>1.792685E-3</v>
      </c>
      <c r="DG6">
        <v>1.718905E-3</v>
      </c>
      <c r="DH6">
        <v>1.6789000000000001E-3</v>
      </c>
      <c r="DI6">
        <v>1.617425E-3</v>
      </c>
      <c r="DJ6">
        <v>1.58311E-3</v>
      </c>
      <c r="DK6">
        <v>1.5431799999999999E-3</v>
      </c>
      <c r="DL6">
        <v>1.509355E-3</v>
      </c>
      <c r="DM6">
        <v>1.4878949999999999E-3</v>
      </c>
      <c r="DN6">
        <v>1.4709E-3</v>
      </c>
      <c r="DO6">
        <v>1.4541000000000001E-3</v>
      </c>
      <c r="DP6">
        <v>1.4327649999999999E-3</v>
      </c>
      <c r="DQ6">
        <v>1.4172099999999999E-3</v>
      </c>
      <c r="DR6">
        <v>1.38248E-3</v>
      </c>
      <c r="DS6">
        <v>1.50544E-3</v>
      </c>
      <c r="DT6">
        <v>1.4745649999999999E-3</v>
      </c>
      <c r="DU6">
        <v>1.370275E-3</v>
      </c>
      <c r="DV6">
        <v>1.3536850000000001E-3</v>
      </c>
      <c r="DW6">
        <v>1.354725E-3</v>
      </c>
      <c r="DX6">
        <v>1.34359E-3</v>
      </c>
      <c r="DY6">
        <v>1.3306749999999999E-3</v>
      </c>
      <c r="DZ6">
        <v>1.3179649999999999E-3</v>
      </c>
      <c r="EA6">
        <v>1.304705E-3</v>
      </c>
      <c r="EB6">
        <v>1.2913E-3</v>
      </c>
      <c r="EC6">
        <v>1.27761E-3</v>
      </c>
      <c r="ED6">
        <v>1.2637200000000001E-3</v>
      </c>
      <c r="EE6">
        <v>1.250035E-3</v>
      </c>
      <c r="EF6">
        <v>1.2374599999999999E-3</v>
      </c>
      <c r="EG6">
        <v>1.22533E-3</v>
      </c>
      <c r="EH6">
        <v>1.213315E-3</v>
      </c>
      <c r="EI6">
        <v>1.2025600000000001E-3</v>
      </c>
      <c r="EJ6">
        <v>1.1946400000000001E-3</v>
      </c>
      <c r="EK6">
        <v>1.189835E-3</v>
      </c>
      <c r="EL6">
        <v>1.187925E-3</v>
      </c>
      <c r="EM6">
        <v>1.18866E-3</v>
      </c>
      <c r="EN6">
        <v>1.191065E-3</v>
      </c>
      <c r="EO6">
        <v>1.19136E-3</v>
      </c>
      <c r="EP6">
        <v>1.18862E-3</v>
      </c>
      <c r="EQ6">
        <v>1.1826499999999999E-3</v>
      </c>
      <c r="ER6">
        <v>1.1736749999999999E-3</v>
      </c>
      <c r="ES6">
        <v>1.1641150000000001E-3</v>
      </c>
      <c r="ET6">
        <v>1.15441E-3</v>
      </c>
      <c r="EU6">
        <v>1.1449749999999999E-3</v>
      </c>
      <c r="EV6">
        <v>1.135325E-3</v>
      </c>
      <c r="EW6">
        <v>1.12565E-3</v>
      </c>
      <c r="EX6">
        <v>1.1153599999999999E-3</v>
      </c>
      <c r="EY6">
        <v>1.1049E-3</v>
      </c>
      <c r="EZ6">
        <v>1.0943700000000001E-3</v>
      </c>
      <c r="FA6">
        <v>1.0833800000000001E-3</v>
      </c>
      <c r="FB6">
        <v>1.0724300000000001E-3</v>
      </c>
      <c r="FC6">
        <v>1.060695E-3</v>
      </c>
      <c r="FD6">
        <v>1.049145E-3</v>
      </c>
      <c r="FE6">
        <v>1.0378950000000001E-3</v>
      </c>
      <c r="FF6">
        <v>1.02629E-3</v>
      </c>
      <c r="FG6">
        <v>1.0150599999999999E-3</v>
      </c>
      <c r="FH6">
        <v>1.0039199999999999E-3</v>
      </c>
      <c r="FI6">
        <v>9.9285499999999995E-4</v>
      </c>
      <c r="FJ6">
        <v>9.8230499999999994E-4</v>
      </c>
      <c r="FK6">
        <v>9.7165999999999995E-4</v>
      </c>
      <c r="FL6">
        <v>9.6143499999999996E-4</v>
      </c>
      <c r="FM6">
        <v>9.5195999999999996E-4</v>
      </c>
      <c r="FN6">
        <v>9.4289500000000002E-4</v>
      </c>
      <c r="FO6">
        <v>9.3438000000000006E-4</v>
      </c>
      <c r="FP6">
        <v>9.2621000000000001E-4</v>
      </c>
      <c r="FQ6">
        <v>9.1836499999999998E-4</v>
      </c>
      <c r="FR6">
        <v>9.1090499999999994E-4</v>
      </c>
      <c r="FS6">
        <v>9.0309000000000006E-4</v>
      </c>
      <c r="FT6">
        <v>8.9547499999999996E-4</v>
      </c>
      <c r="FU6">
        <v>8.8780499999999997E-4</v>
      </c>
      <c r="FV6">
        <v>8.8002999999999996E-4</v>
      </c>
      <c r="FW6">
        <v>8.7242999999999999E-4</v>
      </c>
      <c r="FX6">
        <v>8.644499999999999E-4</v>
      </c>
      <c r="FY6">
        <v>8.5657500000000004E-4</v>
      </c>
      <c r="FZ6">
        <v>8.4840999999999996E-4</v>
      </c>
      <c r="GA6">
        <v>8.398800000000001E-4</v>
      </c>
      <c r="GB6">
        <v>8.3138500000000002E-4</v>
      </c>
      <c r="GC6">
        <v>8.2261499999999996E-4</v>
      </c>
      <c r="GD6">
        <v>8.1385500000000005E-4</v>
      </c>
      <c r="GE6">
        <v>8.05155E-4</v>
      </c>
      <c r="GF6">
        <v>7.9622999999999998E-4</v>
      </c>
      <c r="GG6">
        <v>7.8746999999999997E-4</v>
      </c>
      <c r="GH6">
        <v>7.7874999999999993E-4</v>
      </c>
      <c r="GI6">
        <v>7.69865E-4</v>
      </c>
      <c r="GJ6">
        <v>7.6094999999999993E-4</v>
      </c>
      <c r="GK6">
        <v>7.5212499999999997E-4</v>
      </c>
      <c r="GL6">
        <v>7.4364500000000003E-4</v>
      </c>
      <c r="GM6">
        <v>7.3488500000000001E-4</v>
      </c>
      <c r="GN6">
        <v>7.2626500000000003E-4</v>
      </c>
      <c r="GO6">
        <v>7.1786500000000004E-4</v>
      </c>
      <c r="GP6">
        <v>7.0980000000000001E-4</v>
      </c>
      <c r="GQ6">
        <v>7.0184000000000002E-4</v>
      </c>
      <c r="GR6">
        <v>6.9374500000000006E-4</v>
      </c>
      <c r="GS6">
        <v>6.8600499999999995E-4</v>
      </c>
      <c r="GT6">
        <v>6.7859500000000004E-4</v>
      </c>
    </row>
    <row r="7" spans="1:202">
      <c r="A7" t="s">
        <v>3081</v>
      </c>
      <c r="CX7">
        <v>2.2859400000000002E-3</v>
      </c>
      <c r="CY7">
        <v>2.2818349999999999E-3</v>
      </c>
      <c r="CZ7">
        <v>2.2657950000000001E-3</v>
      </c>
      <c r="DA7">
        <v>2.2524649999999999E-3</v>
      </c>
      <c r="DB7">
        <v>2.244275E-3</v>
      </c>
      <c r="DC7">
        <v>2.1837499999999999E-3</v>
      </c>
      <c r="DD7">
        <v>2.1222400000000001E-3</v>
      </c>
      <c r="DE7">
        <v>2.0751749999999998E-3</v>
      </c>
      <c r="DF7">
        <v>2.0425999999999999E-3</v>
      </c>
      <c r="DG7">
        <v>1.96495E-3</v>
      </c>
      <c r="DH7">
        <v>1.912565E-3</v>
      </c>
      <c r="DI7">
        <v>1.835775E-3</v>
      </c>
      <c r="DJ7">
        <v>1.78506E-3</v>
      </c>
      <c r="DK7">
        <v>1.723605E-3</v>
      </c>
      <c r="DL7">
        <v>1.6690299999999999E-3</v>
      </c>
      <c r="DM7">
        <v>1.6280649999999999E-3</v>
      </c>
      <c r="DN7">
        <v>1.6004999999999999E-3</v>
      </c>
      <c r="DO7">
        <v>1.5824599999999999E-3</v>
      </c>
      <c r="DP7">
        <v>1.563355E-3</v>
      </c>
      <c r="DQ7">
        <v>1.550425E-3</v>
      </c>
      <c r="DR7">
        <v>1.5286449999999999E-3</v>
      </c>
      <c r="DS7">
        <v>1.6787600000000001E-3</v>
      </c>
      <c r="DT7">
        <v>1.6503850000000001E-3</v>
      </c>
      <c r="DU7">
        <v>1.52476E-3</v>
      </c>
      <c r="DV7">
        <v>1.50478E-3</v>
      </c>
      <c r="DW7">
        <v>1.504685E-3</v>
      </c>
      <c r="DX7">
        <v>1.4939E-3</v>
      </c>
      <c r="DY7">
        <v>1.4843650000000001E-3</v>
      </c>
      <c r="DZ7">
        <v>1.47712E-3</v>
      </c>
      <c r="EA7">
        <v>1.46901E-3</v>
      </c>
      <c r="EB7">
        <v>1.4604100000000001E-3</v>
      </c>
      <c r="EC7">
        <v>1.450575E-3</v>
      </c>
      <c r="ED7">
        <v>1.4385649999999999E-3</v>
      </c>
      <c r="EE7">
        <v>1.4248799999999999E-3</v>
      </c>
      <c r="EF7">
        <v>1.410995E-3</v>
      </c>
      <c r="EG7">
        <v>1.397105E-3</v>
      </c>
      <c r="EH7">
        <v>1.3834450000000001E-3</v>
      </c>
      <c r="EI7">
        <v>1.3694250000000001E-3</v>
      </c>
      <c r="EJ7">
        <v>1.3554299999999999E-3</v>
      </c>
      <c r="EK7">
        <v>1.342195E-3</v>
      </c>
      <c r="EL7">
        <v>1.329485E-3</v>
      </c>
      <c r="EM7">
        <v>1.3165900000000001E-3</v>
      </c>
      <c r="EN7">
        <v>1.30503E-3</v>
      </c>
      <c r="EO7">
        <v>1.2967650000000001E-3</v>
      </c>
      <c r="EP7">
        <v>1.2918999999999999E-3</v>
      </c>
      <c r="EQ7">
        <v>1.289735E-3</v>
      </c>
      <c r="ER7">
        <v>1.290635E-3</v>
      </c>
      <c r="ES7">
        <v>1.2934400000000001E-3</v>
      </c>
      <c r="ET7">
        <v>1.2937350000000001E-3</v>
      </c>
      <c r="EU7">
        <v>1.2909449999999999E-3</v>
      </c>
      <c r="EV7">
        <v>1.28487E-3</v>
      </c>
      <c r="EW7">
        <v>1.2757949999999999E-3</v>
      </c>
      <c r="EX7">
        <v>1.265335E-3</v>
      </c>
      <c r="EY7">
        <v>1.2550650000000001E-3</v>
      </c>
      <c r="EZ7">
        <v>1.244995E-3</v>
      </c>
      <c r="FA7">
        <v>1.2346600000000001E-3</v>
      </c>
      <c r="FB7">
        <v>1.2244700000000001E-3</v>
      </c>
      <c r="FC7">
        <v>1.213425E-3</v>
      </c>
      <c r="FD7">
        <v>1.2023050000000001E-3</v>
      </c>
      <c r="FE7">
        <v>1.19129E-3</v>
      </c>
      <c r="FF7">
        <v>1.1796700000000001E-3</v>
      </c>
      <c r="FG7">
        <v>1.16796E-3</v>
      </c>
      <c r="FH7">
        <v>1.15595E-3</v>
      </c>
      <c r="FI7">
        <v>1.14371E-3</v>
      </c>
      <c r="FJ7">
        <v>1.131565E-3</v>
      </c>
      <c r="FK7">
        <v>1.1190200000000001E-3</v>
      </c>
      <c r="FL7">
        <v>1.10677E-3</v>
      </c>
      <c r="FM7">
        <v>1.0949600000000001E-3</v>
      </c>
      <c r="FN7">
        <v>1.0832350000000001E-3</v>
      </c>
      <c r="FO7">
        <v>1.07205E-3</v>
      </c>
      <c r="FP7">
        <v>1.061015E-3</v>
      </c>
      <c r="FQ7">
        <v>1.050175E-3</v>
      </c>
      <c r="FR7">
        <v>1.0400749999999999E-3</v>
      </c>
      <c r="FS7">
        <v>1.0300699999999999E-3</v>
      </c>
      <c r="FT7">
        <v>1.02063E-3</v>
      </c>
      <c r="FU7">
        <v>1.01162E-3</v>
      </c>
      <c r="FV7">
        <v>1.002845E-3</v>
      </c>
      <c r="FW7">
        <v>9.9441500000000001E-4</v>
      </c>
      <c r="FX7">
        <v>9.8575500000000005E-4</v>
      </c>
      <c r="FY7">
        <v>9.7743000000000005E-4</v>
      </c>
      <c r="FZ7">
        <v>9.6889999999999997E-4</v>
      </c>
      <c r="GA7">
        <v>9.6016999999999999E-4</v>
      </c>
      <c r="GB7">
        <v>9.5164999999999996E-4</v>
      </c>
      <c r="GC7">
        <v>9.4273000000000002E-4</v>
      </c>
      <c r="GD7">
        <v>9.3378499999999991E-4</v>
      </c>
      <c r="GE7">
        <v>9.2476500000000003E-4</v>
      </c>
      <c r="GF7">
        <v>9.1549000000000003E-4</v>
      </c>
      <c r="GG7">
        <v>9.0631499999999999E-4</v>
      </c>
      <c r="GH7">
        <v>8.9693499999999996E-4</v>
      </c>
      <c r="GI7">
        <v>8.8733500000000006E-4</v>
      </c>
      <c r="GJ7">
        <v>8.7765E-4</v>
      </c>
      <c r="GK7">
        <v>8.6773999999999998E-4</v>
      </c>
      <c r="GL7">
        <v>8.5809500000000002E-4</v>
      </c>
      <c r="GM7">
        <v>8.4806500000000006E-4</v>
      </c>
      <c r="GN7">
        <v>8.379049999999999E-4</v>
      </c>
      <c r="GO7">
        <v>8.2769000000000007E-4</v>
      </c>
      <c r="GP7">
        <v>8.1778999999999999E-4</v>
      </c>
      <c r="GQ7">
        <v>8.0808500000000005E-4</v>
      </c>
      <c r="GR7">
        <v>7.9823000000000003E-4</v>
      </c>
      <c r="GS7">
        <v>7.8874499999999998E-4</v>
      </c>
      <c r="GT7">
        <v>7.7962499999999994E-4</v>
      </c>
    </row>
    <row r="8" spans="1:202">
      <c r="A8" t="s">
        <v>3082</v>
      </c>
      <c r="CX8">
        <v>2.5550299999999998E-3</v>
      </c>
      <c r="CY8">
        <v>2.5385049999999999E-3</v>
      </c>
      <c r="CZ8">
        <v>2.5120899999999998E-3</v>
      </c>
      <c r="DA8">
        <v>2.5003299999999998E-3</v>
      </c>
      <c r="DB8">
        <v>2.4956100000000001E-3</v>
      </c>
      <c r="DC8">
        <v>2.4487200000000001E-3</v>
      </c>
      <c r="DD8">
        <v>2.4001299999999999E-3</v>
      </c>
      <c r="DE8">
        <v>2.3721599999999999E-3</v>
      </c>
      <c r="DF8">
        <v>2.357315E-3</v>
      </c>
      <c r="DG8">
        <v>2.2770899999999998E-3</v>
      </c>
      <c r="DH8">
        <v>2.2197100000000002E-3</v>
      </c>
      <c r="DI8">
        <v>2.1377950000000001E-3</v>
      </c>
      <c r="DJ8">
        <v>2.0720249999999999E-3</v>
      </c>
      <c r="DK8">
        <v>2.0019949999999999E-3</v>
      </c>
      <c r="DL8">
        <v>1.94637E-3</v>
      </c>
      <c r="DM8">
        <v>1.9017249999999999E-3</v>
      </c>
      <c r="DN8">
        <v>1.8676350000000001E-3</v>
      </c>
      <c r="DO8">
        <v>1.83588E-3</v>
      </c>
      <c r="DP8">
        <v>1.7973100000000001E-3</v>
      </c>
      <c r="DQ8">
        <v>1.7673649999999999E-3</v>
      </c>
      <c r="DR8">
        <v>1.7682349999999999E-3</v>
      </c>
      <c r="DS8">
        <v>1.93811E-3</v>
      </c>
      <c r="DT8">
        <v>1.887695E-3</v>
      </c>
      <c r="DU8">
        <v>1.7130649999999999E-3</v>
      </c>
      <c r="DV8">
        <v>1.691255E-3</v>
      </c>
      <c r="DW8">
        <v>1.696485E-3</v>
      </c>
      <c r="DX8">
        <v>1.6925899999999999E-3</v>
      </c>
      <c r="DY8">
        <v>1.6840900000000001E-3</v>
      </c>
      <c r="DZ8">
        <v>1.6764E-3</v>
      </c>
      <c r="EA8">
        <v>1.668805E-3</v>
      </c>
      <c r="EB8">
        <v>1.6601249999999999E-3</v>
      </c>
      <c r="EC8">
        <v>1.65062E-3</v>
      </c>
      <c r="ED8">
        <v>1.642075E-3</v>
      </c>
      <c r="EE8">
        <v>1.6336600000000001E-3</v>
      </c>
      <c r="EF8">
        <v>1.62477E-3</v>
      </c>
      <c r="EG8">
        <v>1.615755E-3</v>
      </c>
      <c r="EH8">
        <v>1.60592E-3</v>
      </c>
      <c r="EI8">
        <v>1.5935999999999999E-3</v>
      </c>
      <c r="EJ8">
        <v>1.5794349999999999E-3</v>
      </c>
      <c r="EK8">
        <v>1.56453E-3</v>
      </c>
      <c r="EL8">
        <v>1.549555E-3</v>
      </c>
      <c r="EM8">
        <v>1.5345000000000001E-3</v>
      </c>
      <c r="EN8">
        <v>1.5192700000000001E-3</v>
      </c>
      <c r="EO8">
        <v>1.50427E-3</v>
      </c>
      <c r="EP8">
        <v>1.4901199999999999E-3</v>
      </c>
      <c r="EQ8">
        <v>1.476045E-3</v>
      </c>
      <c r="ER8">
        <v>1.462105E-3</v>
      </c>
      <c r="ES8">
        <v>1.449725E-3</v>
      </c>
      <c r="ET8">
        <v>1.4405850000000001E-3</v>
      </c>
      <c r="EU8">
        <v>1.4353149999999999E-3</v>
      </c>
      <c r="EV8">
        <v>1.4333449999999999E-3</v>
      </c>
      <c r="EW8">
        <v>1.434935E-3</v>
      </c>
      <c r="EX8">
        <v>1.4381649999999999E-3</v>
      </c>
      <c r="EY8">
        <v>1.4390850000000001E-3</v>
      </c>
      <c r="EZ8">
        <v>1.4363749999999999E-3</v>
      </c>
      <c r="FA8">
        <v>1.4299099999999999E-3</v>
      </c>
      <c r="FB8">
        <v>1.4201299999999999E-3</v>
      </c>
      <c r="FC8">
        <v>1.4086000000000001E-3</v>
      </c>
      <c r="FD8">
        <v>1.3973099999999999E-3</v>
      </c>
      <c r="FE8">
        <v>1.38642E-3</v>
      </c>
      <c r="FF8">
        <v>1.375175E-3</v>
      </c>
      <c r="FG8">
        <v>1.3640099999999999E-3</v>
      </c>
      <c r="FH8">
        <v>1.352425E-3</v>
      </c>
      <c r="FI8">
        <v>1.3403600000000001E-3</v>
      </c>
      <c r="FJ8">
        <v>1.3282299999999999E-3</v>
      </c>
      <c r="FK8">
        <v>1.3153800000000001E-3</v>
      </c>
      <c r="FL8">
        <v>1.302285E-3</v>
      </c>
      <c r="FM8">
        <v>1.2893049999999999E-3</v>
      </c>
      <c r="FN8">
        <v>1.2760600000000001E-3</v>
      </c>
      <c r="FO8">
        <v>1.2629049999999999E-3</v>
      </c>
      <c r="FP8">
        <v>1.24961E-3</v>
      </c>
      <c r="FQ8">
        <v>1.236305E-3</v>
      </c>
      <c r="FR8">
        <v>1.223455E-3</v>
      </c>
      <c r="FS8">
        <v>1.2103699999999999E-3</v>
      </c>
      <c r="FT8">
        <v>1.19782E-3</v>
      </c>
      <c r="FU8">
        <v>1.18552E-3</v>
      </c>
      <c r="FV8">
        <v>1.173365E-3</v>
      </c>
      <c r="FW8">
        <v>1.1619E-3</v>
      </c>
      <c r="FX8">
        <v>1.15069E-3</v>
      </c>
      <c r="FY8">
        <v>1.1402599999999999E-3</v>
      </c>
      <c r="FZ8">
        <v>1.1300500000000001E-3</v>
      </c>
      <c r="GA8">
        <v>1.12005E-3</v>
      </c>
      <c r="GB8">
        <v>1.1104699999999999E-3</v>
      </c>
      <c r="GC8">
        <v>1.100595E-3</v>
      </c>
      <c r="GD8">
        <v>1.090955E-3</v>
      </c>
      <c r="GE8">
        <v>1.08136E-3</v>
      </c>
      <c r="GF8">
        <v>1.07168E-3</v>
      </c>
      <c r="GG8">
        <v>1.062265E-3</v>
      </c>
      <c r="GH8">
        <v>1.052625E-3</v>
      </c>
      <c r="GI8">
        <v>1.0425549999999999E-3</v>
      </c>
      <c r="GJ8">
        <v>1.032315E-3</v>
      </c>
      <c r="GK8">
        <v>1.021765E-3</v>
      </c>
      <c r="GL8">
        <v>1.0113349999999999E-3</v>
      </c>
      <c r="GM8">
        <v>1.0002500000000001E-3</v>
      </c>
      <c r="GN8">
        <v>9.8901499999999999E-4</v>
      </c>
      <c r="GO8">
        <v>9.77585E-4</v>
      </c>
      <c r="GP8">
        <v>9.6623E-4</v>
      </c>
      <c r="GQ8">
        <v>9.54965E-4</v>
      </c>
      <c r="GR8">
        <v>9.4345500000000005E-4</v>
      </c>
      <c r="GS8">
        <v>9.3204000000000008E-4</v>
      </c>
      <c r="GT8">
        <v>9.2079500000000008E-4</v>
      </c>
    </row>
    <row r="9" spans="1:202">
      <c r="A9" t="s">
        <v>3083</v>
      </c>
      <c r="CX9">
        <v>3.0941499999999999E-3</v>
      </c>
      <c r="CY9">
        <v>3.0404899999999999E-3</v>
      </c>
      <c r="CZ9">
        <v>2.9976500000000001E-3</v>
      </c>
      <c r="DA9">
        <v>2.9719099999999999E-3</v>
      </c>
      <c r="DB9">
        <v>2.9550000000000002E-3</v>
      </c>
      <c r="DC9">
        <v>2.8786800000000002E-3</v>
      </c>
      <c r="DD9">
        <v>2.8017049999999998E-3</v>
      </c>
      <c r="DE9">
        <v>2.7464049999999999E-3</v>
      </c>
      <c r="DF9">
        <v>2.7289049999999998E-3</v>
      </c>
      <c r="DG9">
        <v>2.651395E-3</v>
      </c>
      <c r="DH9">
        <v>2.605305E-3</v>
      </c>
      <c r="DI9">
        <v>2.5468449999999998E-3</v>
      </c>
      <c r="DJ9">
        <v>2.5064950000000001E-3</v>
      </c>
      <c r="DK9">
        <v>2.4579549999999999E-3</v>
      </c>
      <c r="DL9">
        <v>2.4127250000000001E-3</v>
      </c>
      <c r="DM9">
        <v>2.37199E-3</v>
      </c>
      <c r="DN9">
        <v>2.3349249999999998E-3</v>
      </c>
      <c r="DO9">
        <v>2.2922200000000002E-3</v>
      </c>
      <c r="DP9">
        <v>2.2483799999999999E-3</v>
      </c>
      <c r="DQ9">
        <v>2.2165750000000001E-3</v>
      </c>
      <c r="DR9">
        <v>2.2948500000000002E-3</v>
      </c>
      <c r="DS9">
        <v>2.5284650000000001E-3</v>
      </c>
      <c r="DT9">
        <v>2.4336100000000001E-3</v>
      </c>
      <c r="DU9">
        <v>2.13233E-3</v>
      </c>
      <c r="DV9">
        <v>2.0767749999999999E-3</v>
      </c>
      <c r="DW9">
        <v>2.0516250000000001E-3</v>
      </c>
      <c r="DX9">
        <v>2.02893E-3</v>
      </c>
      <c r="DY9">
        <v>2.0160299999999998E-3</v>
      </c>
      <c r="DZ9">
        <v>2.0090450000000001E-3</v>
      </c>
      <c r="EA9">
        <v>2.0042850000000002E-3</v>
      </c>
      <c r="EB9">
        <v>2.00352E-3</v>
      </c>
      <c r="EC9">
        <v>2.000885E-3</v>
      </c>
      <c r="ED9">
        <v>1.9924999999999999E-3</v>
      </c>
      <c r="EE9">
        <v>1.9826800000000001E-3</v>
      </c>
      <c r="EF9">
        <v>1.97342E-3</v>
      </c>
      <c r="EG9">
        <v>1.9630099999999998E-3</v>
      </c>
      <c r="EH9">
        <v>1.951985E-3</v>
      </c>
      <c r="EI9">
        <v>1.94214E-3</v>
      </c>
      <c r="EJ9">
        <v>1.932305E-3</v>
      </c>
      <c r="EK9">
        <v>1.9214550000000001E-3</v>
      </c>
      <c r="EL9">
        <v>1.9106150000000001E-3</v>
      </c>
      <c r="EM9">
        <v>1.8983100000000001E-3</v>
      </c>
      <c r="EN9">
        <v>1.8834050000000001E-3</v>
      </c>
      <c r="EO9">
        <v>1.8668000000000001E-3</v>
      </c>
      <c r="EP9">
        <v>1.8494049999999999E-3</v>
      </c>
      <c r="EQ9">
        <v>1.831285E-3</v>
      </c>
      <c r="ER9">
        <v>1.8137749999999999E-3</v>
      </c>
      <c r="ES9">
        <v>1.7962099999999999E-3</v>
      </c>
      <c r="ET9">
        <v>1.778485E-3</v>
      </c>
      <c r="EU9">
        <v>1.7618E-3</v>
      </c>
      <c r="EV9">
        <v>1.7458249999999999E-3</v>
      </c>
      <c r="EW9">
        <v>1.7300499999999999E-3</v>
      </c>
      <c r="EX9">
        <v>1.7150049999999999E-3</v>
      </c>
      <c r="EY9">
        <v>1.7041249999999999E-3</v>
      </c>
      <c r="EZ9">
        <v>1.6977050000000001E-3</v>
      </c>
      <c r="FA9">
        <v>1.69506E-3</v>
      </c>
      <c r="FB9">
        <v>1.69688E-3</v>
      </c>
      <c r="FC9">
        <v>1.7007649999999999E-3</v>
      </c>
      <c r="FD9">
        <v>1.70196E-3</v>
      </c>
      <c r="FE9">
        <v>1.698995E-3</v>
      </c>
      <c r="FF9">
        <v>1.69152E-3</v>
      </c>
      <c r="FG9">
        <v>1.679975E-3</v>
      </c>
      <c r="FH9">
        <v>1.666795E-3</v>
      </c>
      <c r="FI9">
        <v>1.6535E-3</v>
      </c>
      <c r="FJ9">
        <v>1.6405300000000001E-3</v>
      </c>
      <c r="FK9">
        <v>1.627E-3</v>
      </c>
      <c r="FL9">
        <v>1.6133600000000001E-3</v>
      </c>
      <c r="FM9">
        <v>1.599825E-3</v>
      </c>
      <c r="FN9">
        <v>1.5857449999999999E-3</v>
      </c>
      <c r="FO9">
        <v>1.5715849999999999E-3</v>
      </c>
      <c r="FP9">
        <v>1.557045E-3</v>
      </c>
      <c r="FQ9">
        <v>1.5418299999999999E-3</v>
      </c>
      <c r="FR9">
        <v>1.5268E-3</v>
      </c>
      <c r="FS9">
        <v>1.5111199999999999E-3</v>
      </c>
      <c r="FT9">
        <v>1.49547E-3</v>
      </c>
      <c r="FU9">
        <v>1.4797499999999999E-3</v>
      </c>
      <c r="FV9">
        <v>1.463965E-3</v>
      </c>
      <c r="FW9">
        <v>1.44845E-3</v>
      </c>
      <c r="FX9">
        <v>1.432925E-3</v>
      </c>
      <c r="FY9">
        <v>1.4182000000000001E-3</v>
      </c>
      <c r="FZ9">
        <v>1.40339E-3</v>
      </c>
      <c r="GA9">
        <v>1.388795E-3</v>
      </c>
      <c r="GB9">
        <v>1.3750349999999999E-3</v>
      </c>
      <c r="GC9">
        <v>1.361405E-3</v>
      </c>
      <c r="GD9">
        <v>1.3485599999999999E-3</v>
      </c>
      <c r="GE9">
        <v>1.336245E-3</v>
      </c>
      <c r="GF9">
        <v>1.3243199999999999E-3</v>
      </c>
      <c r="GG9">
        <v>1.3129299999999999E-3</v>
      </c>
      <c r="GH9">
        <v>1.3015399999999999E-3</v>
      </c>
      <c r="GI9">
        <v>1.2898499999999999E-3</v>
      </c>
      <c r="GJ9">
        <v>1.27823E-3</v>
      </c>
      <c r="GK9">
        <v>1.2664499999999999E-3</v>
      </c>
      <c r="GL9">
        <v>1.254935E-3</v>
      </c>
      <c r="GM9">
        <v>1.242695E-3</v>
      </c>
      <c r="GN9">
        <v>1.230135E-3</v>
      </c>
      <c r="GO9">
        <v>1.21718E-3</v>
      </c>
      <c r="GP9">
        <v>1.204255E-3</v>
      </c>
      <c r="GQ9">
        <v>1.1912400000000001E-3</v>
      </c>
      <c r="GR9">
        <v>1.17764E-3</v>
      </c>
      <c r="GS9">
        <v>1.1640999999999999E-3</v>
      </c>
      <c r="GT9">
        <v>1.1506999999999999E-3</v>
      </c>
    </row>
    <row r="10" spans="1:202">
      <c r="A10" t="s">
        <v>3084</v>
      </c>
      <c r="CX10">
        <v>4.04806E-3</v>
      </c>
      <c r="CY10">
        <v>4.0189249999999996E-3</v>
      </c>
      <c r="CZ10">
        <v>3.9753799999999997E-3</v>
      </c>
      <c r="DA10">
        <v>3.9023650000000001E-3</v>
      </c>
      <c r="DB10">
        <v>3.8187450000000001E-3</v>
      </c>
      <c r="DC10">
        <v>3.69104E-3</v>
      </c>
      <c r="DD10">
        <v>3.56142E-3</v>
      </c>
      <c r="DE10">
        <v>3.4920300000000001E-3</v>
      </c>
      <c r="DF10">
        <v>3.4795899999999999E-3</v>
      </c>
      <c r="DG10">
        <v>3.4031600000000001E-3</v>
      </c>
      <c r="DH10">
        <v>3.3465550000000002E-3</v>
      </c>
      <c r="DI10">
        <v>3.27056E-3</v>
      </c>
      <c r="DJ10">
        <v>3.2024950000000001E-3</v>
      </c>
      <c r="DK10">
        <v>3.135405E-3</v>
      </c>
      <c r="DL10">
        <v>3.0760399999999999E-3</v>
      </c>
      <c r="DM10">
        <v>3.03447E-3</v>
      </c>
      <c r="DN10">
        <v>3.0047899999999998E-3</v>
      </c>
      <c r="DO10">
        <v>2.9839950000000001E-3</v>
      </c>
      <c r="DP10">
        <v>2.9578550000000001E-3</v>
      </c>
      <c r="DQ10">
        <v>2.9403150000000002E-3</v>
      </c>
      <c r="DR10">
        <v>3.1268250000000002E-3</v>
      </c>
      <c r="DS10">
        <v>3.4564449999999998E-3</v>
      </c>
      <c r="DT10">
        <v>3.302985E-3</v>
      </c>
      <c r="DU10">
        <v>2.8551649999999998E-3</v>
      </c>
      <c r="DV10">
        <v>2.7874150000000001E-3</v>
      </c>
      <c r="DW10">
        <v>2.756985E-3</v>
      </c>
      <c r="DX10">
        <v>2.7253350000000002E-3</v>
      </c>
      <c r="DY10">
        <v>2.693235E-3</v>
      </c>
      <c r="DZ10">
        <v>2.66081E-3</v>
      </c>
      <c r="EA10">
        <v>2.6259999999999999E-3</v>
      </c>
      <c r="EB10">
        <v>2.5915550000000002E-3</v>
      </c>
      <c r="EC10">
        <v>2.5648049999999999E-3</v>
      </c>
      <c r="ED10">
        <v>2.5490999999999999E-3</v>
      </c>
      <c r="EE10">
        <v>2.5374500000000001E-3</v>
      </c>
      <c r="EF10">
        <v>2.5288799999999998E-3</v>
      </c>
      <c r="EG10">
        <v>2.52549E-3</v>
      </c>
      <c r="EH10">
        <v>2.5203199999999999E-3</v>
      </c>
      <c r="EI10">
        <v>2.5089349999999999E-3</v>
      </c>
      <c r="EJ10">
        <v>2.4959449999999998E-3</v>
      </c>
      <c r="EK10">
        <v>2.4831900000000001E-3</v>
      </c>
      <c r="EL10">
        <v>2.4692799999999999E-3</v>
      </c>
      <c r="EM10">
        <v>2.4543400000000002E-3</v>
      </c>
      <c r="EN10">
        <v>2.441295E-3</v>
      </c>
      <c r="EO10">
        <v>2.4287699999999998E-3</v>
      </c>
      <c r="EP10">
        <v>2.4149850000000001E-3</v>
      </c>
      <c r="EQ10">
        <v>2.4004E-3</v>
      </c>
      <c r="ER10">
        <v>2.3850199999999998E-3</v>
      </c>
      <c r="ES10">
        <v>2.3669199999999998E-3</v>
      </c>
      <c r="ET10">
        <v>2.346515E-3</v>
      </c>
      <c r="EU10">
        <v>2.3254899999999999E-3</v>
      </c>
      <c r="EV10">
        <v>2.3046999999999998E-3</v>
      </c>
      <c r="EW10">
        <v>2.284885E-3</v>
      </c>
      <c r="EX10">
        <v>2.263995E-3</v>
      </c>
      <c r="EY10">
        <v>2.2432699999999999E-3</v>
      </c>
      <c r="EZ10">
        <v>2.223605E-3</v>
      </c>
      <c r="FA10">
        <v>2.2045749999999999E-3</v>
      </c>
      <c r="FB10">
        <v>2.1857999999999999E-3</v>
      </c>
      <c r="FC10">
        <v>2.1677049999999998E-3</v>
      </c>
      <c r="FD10">
        <v>2.1546650000000001E-3</v>
      </c>
      <c r="FE10">
        <v>2.1472549999999998E-3</v>
      </c>
      <c r="FF10">
        <v>2.1444749999999999E-3</v>
      </c>
      <c r="FG10">
        <v>2.1471649999999999E-3</v>
      </c>
      <c r="FH10">
        <v>2.1527349999999998E-3</v>
      </c>
      <c r="FI10">
        <v>2.1546249999999999E-3</v>
      </c>
      <c r="FJ10">
        <v>2.151315E-3</v>
      </c>
      <c r="FK10">
        <v>2.1421399999999998E-3</v>
      </c>
      <c r="FL10">
        <v>2.1277499999999999E-3</v>
      </c>
      <c r="FM10">
        <v>2.1120900000000001E-3</v>
      </c>
      <c r="FN10">
        <v>2.0962899999999998E-3</v>
      </c>
      <c r="FO10">
        <v>2.0807999999999998E-3</v>
      </c>
      <c r="FP10">
        <v>2.0652750000000001E-3</v>
      </c>
      <c r="FQ10">
        <v>2.0491200000000002E-3</v>
      </c>
      <c r="FR10">
        <v>2.033235E-3</v>
      </c>
      <c r="FS10">
        <v>2.0162999999999999E-3</v>
      </c>
      <c r="FT10">
        <v>1.99928E-3</v>
      </c>
      <c r="FU10">
        <v>1.9819400000000002E-3</v>
      </c>
      <c r="FV10">
        <v>1.9638350000000001E-3</v>
      </c>
      <c r="FW10">
        <v>1.945465E-3</v>
      </c>
      <c r="FX10">
        <v>1.92673E-3</v>
      </c>
      <c r="FY10">
        <v>1.90814E-3</v>
      </c>
      <c r="FZ10">
        <v>1.88893E-3</v>
      </c>
      <c r="GA10">
        <v>1.8697150000000001E-3</v>
      </c>
      <c r="GB10">
        <v>1.8508800000000001E-3</v>
      </c>
      <c r="GC10">
        <v>1.831715E-3</v>
      </c>
      <c r="GD10">
        <v>1.8133649999999999E-3</v>
      </c>
      <c r="GE10">
        <v>1.795285E-3</v>
      </c>
      <c r="GF10">
        <v>1.77758E-3</v>
      </c>
      <c r="GG10">
        <v>1.7609450000000001E-3</v>
      </c>
      <c r="GH10">
        <v>1.744925E-3</v>
      </c>
      <c r="GI10">
        <v>1.7289600000000001E-3</v>
      </c>
      <c r="GJ10">
        <v>1.7138399999999999E-3</v>
      </c>
      <c r="GK10">
        <v>1.6990799999999999E-3</v>
      </c>
      <c r="GL10">
        <v>1.68483E-3</v>
      </c>
      <c r="GM10">
        <v>1.6700899999999999E-3</v>
      </c>
      <c r="GN10">
        <v>1.6552699999999999E-3</v>
      </c>
      <c r="GO10">
        <v>1.64021E-3</v>
      </c>
      <c r="GP10">
        <v>1.625425E-3</v>
      </c>
      <c r="GQ10">
        <v>1.6107700000000001E-3</v>
      </c>
      <c r="GR10">
        <v>1.5953600000000001E-3</v>
      </c>
      <c r="GS10">
        <v>1.5797249999999999E-3</v>
      </c>
      <c r="GT10">
        <v>1.5641100000000001E-3</v>
      </c>
    </row>
    <row r="11" spans="1:202">
      <c r="A11" t="s">
        <v>3085</v>
      </c>
      <c r="CX11">
        <v>5.4157049999999998E-3</v>
      </c>
      <c r="CY11">
        <v>5.3418950000000002E-3</v>
      </c>
      <c r="CZ11">
        <v>5.3008350000000003E-3</v>
      </c>
      <c r="DA11">
        <v>5.2736950000000001E-3</v>
      </c>
      <c r="DB11">
        <v>5.2530950000000002E-3</v>
      </c>
      <c r="DC11">
        <v>5.2022049999999997E-3</v>
      </c>
      <c r="DD11">
        <v>5.1213049999999996E-3</v>
      </c>
      <c r="DE11">
        <v>5.0555299999999999E-3</v>
      </c>
      <c r="DF11">
        <v>4.990085E-3</v>
      </c>
      <c r="DG11">
        <v>4.8117149999999994E-3</v>
      </c>
      <c r="DH11">
        <v>4.6618850000000002E-3</v>
      </c>
      <c r="DI11">
        <v>4.4930999999999999E-3</v>
      </c>
      <c r="DJ11">
        <v>4.3780349999999997E-3</v>
      </c>
      <c r="DK11">
        <v>4.2995999999999998E-3</v>
      </c>
      <c r="DL11">
        <v>4.2206400000000003E-3</v>
      </c>
      <c r="DM11">
        <v>4.1614599999999996E-3</v>
      </c>
      <c r="DN11">
        <v>4.09597E-3</v>
      </c>
      <c r="DO11">
        <v>4.0342549999999996E-3</v>
      </c>
      <c r="DP11">
        <v>3.9567650000000001E-3</v>
      </c>
      <c r="DQ11">
        <v>3.9141999999999996E-3</v>
      </c>
      <c r="DR11">
        <v>4.2228750000000001E-3</v>
      </c>
      <c r="DS11">
        <v>4.7603899999999998E-3</v>
      </c>
      <c r="DT11">
        <v>4.5438600000000003E-3</v>
      </c>
      <c r="DU11">
        <v>3.9162950000000002E-3</v>
      </c>
      <c r="DV11">
        <v>3.8395349999999998E-3</v>
      </c>
      <c r="DW11">
        <v>3.8071849999999998E-3</v>
      </c>
      <c r="DX11">
        <v>3.7738200000000002E-3</v>
      </c>
      <c r="DY11">
        <v>3.7322950000000001E-3</v>
      </c>
      <c r="DZ11">
        <v>3.691125E-3</v>
      </c>
      <c r="EA11">
        <v>3.6539150000000002E-3</v>
      </c>
      <c r="EB11">
        <v>3.6158700000000002E-3</v>
      </c>
      <c r="EC11">
        <v>3.5769E-3</v>
      </c>
      <c r="ED11">
        <v>3.537835E-3</v>
      </c>
      <c r="EE11">
        <v>3.4950950000000001E-3</v>
      </c>
      <c r="EF11">
        <v>3.4494650000000001E-3</v>
      </c>
      <c r="EG11">
        <v>3.4048699999999999E-3</v>
      </c>
      <c r="EH11">
        <v>3.3693550000000001E-3</v>
      </c>
      <c r="EI11">
        <v>3.3477649999999999E-3</v>
      </c>
      <c r="EJ11">
        <v>3.3312049999999998E-3</v>
      </c>
      <c r="EK11">
        <v>3.3184849999999999E-3</v>
      </c>
      <c r="EL11">
        <v>3.3132050000000001E-3</v>
      </c>
      <c r="EM11">
        <v>3.305255E-3</v>
      </c>
      <c r="EN11">
        <v>3.2895350000000001E-3</v>
      </c>
      <c r="EO11">
        <v>3.2723800000000001E-3</v>
      </c>
      <c r="EP11">
        <v>3.2551250000000002E-3</v>
      </c>
      <c r="EQ11">
        <v>3.2354150000000002E-3</v>
      </c>
      <c r="ER11">
        <v>3.2153199999999998E-3</v>
      </c>
      <c r="ES11">
        <v>3.1976449999999998E-3</v>
      </c>
      <c r="ET11">
        <v>3.1798099999999999E-3</v>
      </c>
      <c r="EU11">
        <v>3.1606400000000002E-3</v>
      </c>
      <c r="EV11">
        <v>3.1422400000000001E-3</v>
      </c>
      <c r="EW11">
        <v>3.1231200000000001E-3</v>
      </c>
      <c r="EX11">
        <v>3.0994149999999999E-3</v>
      </c>
      <c r="EY11">
        <v>3.07333E-3</v>
      </c>
      <c r="EZ11">
        <v>3.04646E-3</v>
      </c>
      <c r="FA11">
        <v>3.0197449999999999E-3</v>
      </c>
      <c r="FB11">
        <v>2.9942049999999998E-3</v>
      </c>
      <c r="FC11">
        <v>2.96723E-3</v>
      </c>
      <c r="FD11">
        <v>2.9407449999999998E-3</v>
      </c>
      <c r="FE11">
        <v>2.9157800000000002E-3</v>
      </c>
      <c r="FF11">
        <v>2.8913400000000001E-3</v>
      </c>
      <c r="FG11">
        <v>2.8670499999999999E-3</v>
      </c>
      <c r="FH11">
        <v>2.8441149999999999E-3</v>
      </c>
      <c r="FI11">
        <v>2.8269800000000002E-3</v>
      </c>
      <c r="FJ11">
        <v>2.8167999999999999E-3</v>
      </c>
      <c r="FK11">
        <v>2.812045E-3</v>
      </c>
      <c r="FL11">
        <v>2.8139900000000002E-3</v>
      </c>
      <c r="FM11">
        <v>2.8208700000000001E-3</v>
      </c>
      <c r="FN11">
        <v>2.8233500000000001E-3</v>
      </c>
      <c r="FO11">
        <v>2.81905E-3</v>
      </c>
      <c r="FP11">
        <v>2.8081149999999999E-3</v>
      </c>
      <c r="FQ11">
        <v>2.7896050000000001E-3</v>
      </c>
      <c r="FR11">
        <v>2.7696399999999999E-3</v>
      </c>
      <c r="FS11">
        <v>2.7490000000000001E-3</v>
      </c>
      <c r="FT11">
        <v>2.728935E-3</v>
      </c>
      <c r="FU11">
        <v>2.7089100000000001E-3</v>
      </c>
      <c r="FV11">
        <v>2.68827E-3</v>
      </c>
      <c r="FW11">
        <v>2.6672000000000002E-3</v>
      </c>
      <c r="FX11">
        <v>2.6456349999999999E-3</v>
      </c>
      <c r="FY11">
        <v>2.6239950000000001E-3</v>
      </c>
      <c r="FZ11">
        <v>2.60129E-3</v>
      </c>
      <c r="GA11">
        <v>2.57792E-3</v>
      </c>
      <c r="GB11">
        <v>2.5542749999999999E-3</v>
      </c>
      <c r="GC11">
        <v>2.5295949999999999E-3</v>
      </c>
      <c r="GD11">
        <v>2.5049500000000001E-3</v>
      </c>
      <c r="GE11">
        <v>2.4799650000000002E-3</v>
      </c>
      <c r="GF11">
        <v>2.454955E-3</v>
      </c>
      <c r="GG11">
        <v>2.4304800000000001E-3</v>
      </c>
      <c r="GH11">
        <v>2.40639E-3</v>
      </c>
      <c r="GI11">
        <v>2.3820999999999998E-3</v>
      </c>
      <c r="GJ11">
        <v>2.3586100000000001E-3</v>
      </c>
      <c r="GK11">
        <v>2.3355350000000001E-3</v>
      </c>
      <c r="GL11">
        <v>2.3134700000000002E-3</v>
      </c>
      <c r="GM11">
        <v>2.291675E-3</v>
      </c>
      <c r="GN11">
        <v>2.2704800000000001E-3</v>
      </c>
      <c r="GO11">
        <v>2.2498800000000001E-3</v>
      </c>
      <c r="GP11">
        <v>2.2302649999999999E-3</v>
      </c>
      <c r="GQ11">
        <v>2.2113050000000002E-3</v>
      </c>
      <c r="GR11">
        <v>2.1918649999999999E-3</v>
      </c>
      <c r="GS11">
        <v>2.1725400000000001E-3</v>
      </c>
      <c r="GT11">
        <v>2.1535450000000002E-3</v>
      </c>
    </row>
    <row r="12" spans="1:202">
      <c r="A12" t="s">
        <v>3086</v>
      </c>
      <c r="CX12">
        <v>7.8746649999999994E-3</v>
      </c>
      <c r="CY12">
        <v>7.7751299999999999E-3</v>
      </c>
      <c r="CZ12">
        <v>7.7063050000000001E-3</v>
      </c>
      <c r="DA12">
        <v>7.6497049999999997E-3</v>
      </c>
      <c r="DB12">
        <v>7.5313150000000002E-3</v>
      </c>
      <c r="DC12">
        <v>7.3868450000000004E-3</v>
      </c>
      <c r="DD12">
        <v>7.2044700000000001E-3</v>
      </c>
      <c r="DE12">
        <v>7.0910849999999996E-3</v>
      </c>
      <c r="DF12">
        <v>7.03843E-3</v>
      </c>
      <c r="DG12">
        <v>6.9021600000000001E-3</v>
      </c>
      <c r="DH12">
        <v>6.831915E-3</v>
      </c>
      <c r="DI12">
        <v>6.7495250000000001E-3</v>
      </c>
      <c r="DJ12">
        <v>6.6727100000000001E-3</v>
      </c>
      <c r="DK12">
        <v>6.5797500000000014E-3</v>
      </c>
      <c r="DL12">
        <v>6.4573349999999998E-3</v>
      </c>
      <c r="DM12">
        <v>6.3492800000000014E-3</v>
      </c>
      <c r="DN12">
        <v>6.2179000000000002E-3</v>
      </c>
      <c r="DO12">
        <v>6.1172600000000002E-3</v>
      </c>
      <c r="DP12">
        <v>5.9980099999999998E-3</v>
      </c>
      <c r="DQ12">
        <v>5.9136050000000006E-3</v>
      </c>
      <c r="DR12">
        <v>6.4277500000000003E-3</v>
      </c>
      <c r="DS12">
        <v>7.18507E-3</v>
      </c>
      <c r="DT12">
        <v>6.7541399999999996E-3</v>
      </c>
      <c r="DU12">
        <v>5.7656850000000004E-3</v>
      </c>
      <c r="DV12">
        <v>5.6305000000000001E-3</v>
      </c>
      <c r="DW12">
        <v>5.5805550000000001E-3</v>
      </c>
      <c r="DX12">
        <v>5.5531499999999998E-3</v>
      </c>
      <c r="DY12">
        <v>5.5276000000000006E-3</v>
      </c>
      <c r="DZ12">
        <v>5.5053350000000001E-3</v>
      </c>
      <c r="EA12">
        <v>5.4783749999999997E-3</v>
      </c>
      <c r="EB12">
        <v>5.4392899999999994E-3</v>
      </c>
      <c r="EC12">
        <v>5.390415E-3</v>
      </c>
      <c r="ED12">
        <v>5.3311749999999996E-3</v>
      </c>
      <c r="EE12">
        <v>5.2696449999999999E-3</v>
      </c>
      <c r="EF12">
        <v>5.2145249999999994E-3</v>
      </c>
      <c r="EG12">
        <v>5.1593350000000001E-3</v>
      </c>
      <c r="EH12">
        <v>5.1024599999999996E-3</v>
      </c>
      <c r="EI12">
        <v>5.0466349999999998E-3</v>
      </c>
      <c r="EJ12">
        <v>4.9862500000000002E-3</v>
      </c>
      <c r="EK12">
        <v>4.921005E-3</v>
      </c>
      <c r="EL12">
        <v>4.8570799999999997E-3</v>
      </c>
      <c r="EM12">
        <v>4.8047000000000003E-3</v>
      </c>
      <c r="EN12">
        <v>4.7718500000000002E-3</v>
      </c>
      <c r="EO12">
        <v>4.74676E-3</v>
      </c>
      <c r="EP12">
        <v>4.7262349999999996E-3</v>
      </c>
      <c r="EQ12">
        <v>4.7155000000000001E-3</v>
      </c>
      <c r="ER12">
        <v>4.7023799999999999E-3</v>
      </c>
      <c r="ES12">
        <v>4.6790549999999997E-3</v>
      </c>
      <c r="ET12">
        <v>4.6528450000000001E-3</v>
      </c>
      <c r="EU12">
        <v>4.6265999999999998E-3</v>
      </c>
      <c r="EV12">
        <v>4.5993149999999997E-3</v>
      </c>
      <c r="EW12">
        <v>4.5716849999999998E-3</v>
      </c>
      <c r="EX12">
        <v>4.54581E-3</v>
      </c>
      <c r="EY12">
        <v>4.520095E-3</v>
      </c>
      <c r="EZ12">
        <v>4.4925950000000003E-3</v>
      </c>
      <c r="FA12">
        <v>4.4658550000000003E-3</v>
      </c>
      <c r="FB12">
        <v>4.4380549999999998E-3</v>
      </c>
      <c r="FC12">
        <v>4.4034349999999998E-3</v>
      </c>
      <c r="FD12">
        <v>4.3661450000000001E-3</v>
      </c>
      <c r="FE12">
        <v>4.32804E-3</v>
      </c>
      <c r="FF12">
        <v>4.2901750000000002E-3</v>
      </c>
      <c r="FG12">
        <v>4.25414E-3</v>
      </c>
      <c r="FH12">
        <v>4.2169400000000006E-3</v>
      </c>
      <c r="FI12">
        <v>4.1800500000000003E-3</v>
      </c>
      <c r="FJ12">
        <v>4.1456799999999997E-3</v>
      </c>
      <c r="FK12">
        <v>4.1111999999999998E-3</v>
      </c>
      <c r="FL12">
        <v>4.0763399999999986E-3</v>
      </c>
      <c r="FM12">
        <v>4.0442849999999999E-3</v>
      </c>
      <c r="FN12">
        <v>4.0202050000000007E-3</v>
      </c>
      <c r="FO12">
        <v>4.0053149999999997E-3</v>
      </c>
      <c r="FP12">
        <v>3.9993800000000003E-3</v>
      </c>
      <c r="FQ12">
        <v>4.0019699999999997E-3</v>
      </c>
      <c r="FR12">
        <v>4.0123349999999997E-3</v>
      </c>
      <c r="FS12">
        <v>4.0161499999999996E-3</v>
      </c>
      <c r="FT12">
        <v>4.010815E-3</v>
      </c>
      <c r="FU12">
        <v>3.9961900000000002E-3</v>
      </c>
      <c r="FV12">
        <v>3.9712749999999998E-3</v>
      </c>
      <c r="FW12">
        <v>3.9429549999999997E-3</v>
      </c>
      <c r="FX12">
        <v>3.9151350000000001E-3</v>
      </c>
      <c r="FY12">
        <v>3.8879000000000001E-3</v>
      </c>
      <c r="FZ12">
        <v>3.8598999999999999E-3</v>
      </c>
      <c r="GA12">
        <v>3.8316050000000001E-3</v>
      </c>
      <c r="GB12">
        <v>3.8028850000000002E-3</v>
      </c>
      <c r="GC12">
        <v>3.7724500000000001E-3</v>
      </c>
      <c r="GD12">
        <v>3.7420449999999998E-3</v>
      </c>
      <c r="GE12">
        <v>3.7107400000000001E-3</v>
      </c>
      <c r="GF12">
        <v>3.6784700000000001E-3</v>
      </c>
      <c r="GG12">
        <v>3.6459999999999999E-3</v>
      </c>
      <c r="GH12">
        <v>3.613195E-3</v>
      </c>
      <c r="GI12">
        <v>3.5786400000000001E-3</v>
      </c>
      <c r="GJ12">
        <v>3.5444299999999999E-3</v>
      </c>
      <c r="GK12">
        <v>3.5100550000000002E-3</v>
      </c>
      <c r="GL12">
        <v>3.4758250000000001E-3</v>
      </c>
      <c r="GM12">
        <v>3.4414850000000002E-3</v>
      </c>
      <c r="GN12">
        <v>3.4079050000000001E-3</v>
      </c>
      <c r="GO12">
        <v>3.3745749999999999E-3</v>
      </c>
      <c r="GP12">
        <v>3.3424499999999998E-3</v>
      </c>
      <c r="GQ12">
        <v>3.3119849999999999E-3</v>
      </c>
      <c r="GR12">
        <v>3.2818050000000001E-3</v>
      </c>
      <c r="GS12">
        <v>3.2526450000000002E-3</v>
      </c>
      <c r="GT12">
        <v>3.2252050000000001E-3</v>
      </c>
    </row>
    <row r="13" spans="1:202">
      <c r="A13" t="s">
        <v>3087</v>
      </c>
      <c r="CX13">
        <v>1.13778E-2</v>
      </c>
      <c r="CY13">
        <v>1.1145155E-2</v>
      </c>
      <c r="CZ13">
        <v>1.0955135E-2</v>
      </c>
      <c r="DA13">
        <v>1.0796025000000001E-2</v>
      </c>
      <c r="DB13">
        <v>1.0649895E-2</v>
      </c>
      <c r="DC13">
        <v>1.0488704999999999E-2</v>
      </c>
      <c r="DD13">
        <v>1.025763E-2</v>
      </c>
      <c r="DE13">
        <v>1.012863E-2</v>
      </c>
      <c r="DF13">
        <v>1.0084025E-2</v>
      </c>
      <c r="DG13">
        <v>9.8813700000000004E-3</v>
      </c>
      <c r="DH13">
        <v>9.780500000000001E-3</v>
      </c>
      <c r="DI13">
        <v>9.6471850000000008E-3</v>
      </c>
      <c r="DJ13">
        <v>9.5517550000000003E-3</v>
      </c>
      <c r="DK13">
        <v>9.4699850000000002E-3</v>
      </c>
      <c r="DL13">
        <v>9.3870299999999993E-3</v>
      </c>
      <c r="DM13">
        <v>9.3577850000000004E-3</v>
      </c>
      <c r="DN13">
        <v>9.3195900000000009E-3</v>
      </c>
      <c r="DO13">
        <v>9.2502000000000001E-3</v>
      </c>
      <c r="DP13">
        <v>9.1052949999999994E-3</v>
      </c>
      <c r="DQ13">
        <v>8.9330499999999997E-3</v>
      </c>
      <c r="DR13">
        <v>9.8167050000000002E-3</v>
      </c>
      <c r="DS13">
        <v>1.0799435E-2</v>
      </c>
      <c r="DT13">
        <v>1.002369E-2</v>
      </c>
      <c r="DU13">
        <v>8.467235E-3</v>
      </c>
      <c r="DV13">
        <v>8.2430699999999999E-3</v>
      </c>
      <c r="DW13">
        <v>8.1264749999999993E-3</v>
      </c>
      <c r="DX13">
        <v>8.030820000000001E-3</v>
      </c>
      <c r="DY13">
        <v>7.9339549999999995E-3</v>
      </c>
      <c r="DZ13">
        <v>7.8546299999999996E-3</v>
      </c>
      <c r="EA13">
        <v>7.7940149999999996E-3</v>
      </c>
      <c r="EB13">
        <v>7.7477450000000003E-3</v>
      </c>
      <c r="EC13">
        <v>7.7150750000000001E-3</v>
      </c>
      <c r="ED13">
        <v>7.6855650000000001E-3</v>
      </c>
      <c r="EE13">
        <v>7.6565750000000014E-3</v>
      </c>
      <c r="EF13">
        <v>7.6209499999999996E-3</v>
      </c>
      <c r="EG13">
        <v>7.5676850000000002E-3</v>
      </c>
      <c r="EH13">
        <v>7.4981149999999996E-3</v>
      </c>
      <c r="EI13">
        <v>7.4136649999999998E-3</v>
      </c>
      <c r="EJ13">
        <v>7.3265250000000004E-3</v>
      </c>
      <c r="EK13">
        <v>7.2493249999999992E-3</v>
      </c>
      <c r="EL13">
        <v>7.1729150000000002E-3</v>
      </c>
      <c r="EM13">
        <v>7.0934350000000004E-3</v>
      </c>
      <c r="EN13">
        <v>7.0155650000000014E-3</v>
      </c>
      <c r="EO13">
        <v>6.9315949999999996E-3</v>
      </c>
      <c r="EP13">
        <v>6.8394900000000002E-3</v>
      </c>
      <c r="EQ13">
        <v>6.7481549999999996E-3</v>
      </c>
      <c r="ER13">
        <v>6.6753450000000001E-3</v>
      </c>
      <c r="ES13">
        <v>6.6325500000000001E-3</v>
      </c>
      <c r="ET13">
        <v>6.5997199999999999E-3</v>
      </c>
      <c r="EU13">
        <v>6.5732550000000001E-3</v>
      </c>
      <c r="EV13">
        <v>6.5628600000000002E-3</v>
      </c>
      <c r="EW13">
        <v>6.5478699999999999E-3</v>
      </c>
      <c r="EX13">
        <v>6.5159750000000002E-3</v>
      </c>
      <c r="EY13">
        <v>6.4805599999999998E-3</v>
      </c>
      <c r="EZ13">
        <v>6.4452650000000004E-3</v>
      </c>
      <c r="FA13">
        <v>6.4075099999999999E-3</v>
      </c>
      <c r="FB13">
        <v>6.3692699999999998E-3</v>
      </c>
      <c r="FC13">
        <v>6.3319800000000009E-3</v>
      </c>
      <c r="FD13">
        <v>6.2957450000000002E-3</v>
      </c>
      <c r="FE13">
        <v>6.2561300000000004E-3</v>
      </c>
      <c r="FF13">
        <v>6.2169649999999996E-3</v>
      </c>
      <c r="FG13">
        <v>6.1758400000000001E-3</v>
      </c>
      <c r="FH13">
        <v>6.1258500000000004E-3</v>
      </c>
      <c r="FI13">
        <v>6.0714549999999999E-3</v>
      </c>
      <c r="FJ13">
        <v>6.0169400000000001E-3</v>
      </c>
      <c r="FK13">
        <v>5.9622549999999996E-3</v>
      </c>
      <c r="FL13">
        <v>5.9097849999999999E-3</v>
      </c>
      <c r="FM13">
        <v>5.85674E-3</v>
      </c>
      <c r="FN13">
        <v>5.8042300000000014E-3</v>
      </c>
      <c r="FO13">
        <v>5.754225E-3</v>
      </c>
      <c r="FP13">
        <v>5.7057799999999997E-3</v>
      </c>
      <c r="FQ13">
        <v>5.6553949999999997E-3</v>
      </c>
      <c r="FR13">
        <v>5.6097849999999999E-3</v>
      </c>
      <c r="FS13">
        <v>5.5746100000000007E-3</v>
      </c>
      <c r="FT13">
        <v>5.5530500000000003E-3</v>
      </c>
      <c r="FU13">
        <v>5.54333E-3</v>
      </c>
      <c r="FV13">
        <v>5.5464650000000004E-3</v>
      </c>
      <c r="FW13">
        <v>5.5585799999999996E-3</v>
      </c>
      <c r="FX13">
        <v>5.5636949999999996E-3</v>
      </c>
      <c r="FY13">
        <v>5.5555250000000004E-3</v>
      </c>
      <c r="FZ13">
        <v>5.5332950000000006E-3</v>
      </c>
      <c r="GA13">
        <v>5.4973650000000006E-3</v>
      </c>
      <c r="GB13">
        <v>5.4569049999999997E-3</v>
      </c>
      <c r="GC13">
        <v>5.4154549999999996E-3</v>
      </c>
      <c r="GD13">
        <v>5.3752650000000006E-3</v>
      </c>
      <c r="GE13">
        <v>5.3347350000000002E-3</v>
      </c>
      <c r="GF13">
        <v>5.293285E-3</v>
      </c>
      <c r="GG13">
        <v>5.2518349999999998E-3</v>
      </c>
      <c r="GH13">
        <v>5.2098750000000001E-3</v>
      </c>
      <c r="GI13">
        <v>5.1654149999999996E-3</v>
      </c>
      <c r="GJ13">
        <v>5.1211799999999986E-3</v>
      </c>
      <c r="GK13">
        <v>5.0756949999999999E-3</v>
      </c>
      <c r="GL13">
        <v>5.0289150000000001E-3</v>
      </c>
      <c r="GM13">
        <v>4.9806399999999997E-3</v>
      </c>
      <c r="GN13">
        <v>4.9317200000000014E-3</v>
      </c>
      <c r="GO13">
        <v>4.8819199999999997E-3</v>
      </c>
      <c r="GP13">
        <v>4.8323250000000002E-3</v>
      </c>
      <c r="GQ13">
        <v>4.7836900000000002E-3</v>
      </c>
      <c r="GR13">
        <v>4.7346300000000001E-3</v>
      </c>
      <c r="GS13">
        <v>4.68659E-3</v>
      </c>
      <c r="GT13">
        <v>4.6400800000000004E-3</v>
      </c>
    </row>
    <row r="14" spans="1:202">
      <c r="A14" t="s">
        <v>3088</v>
      </c>
      <c r="CX14">
        <v>1.7936344999999999E-2</v>
      </c>
      <c r="CY14">
        <v>1.7597740000000001E-2</v>
      </c>
      <c r="CZ14">
        <v>1.7385270000000001E-2</v>
      </c>
      <c r="DA14">
        <v>1.7097520000000001E-2</v>
      </c>
      <c r="DB14">
        <v>1.6734985000000001E-2</v>
      </c>
      <c r="DC14">
        <v>1.6429724999999999E-2</v>
      </c>
      <c r="DD14">
        <v>1.6057185000000002E-2</v>
      </c>
      <c r="DE14">
        <v>1.5842160000000001E-2</v>
      </c>
      <c r="DF14">
        <v>1.5698034999999999E-2</v>
      </c>
      <c r="DG14">
        <v>1.5430320000000001E-2</v>
      </c>
      <c r="DH14">
        <v>1.5231755E-2</v>
      </c>
      <c r="DI14">
        <v>1.4989135000000001E-2</v>
      </c>
      <c r="DJ14">
        <v>1.47872E-2</v>
      </c>
      <c r="DK14">
        <v>1.4632569999999999E-2</v>
      </c>
      <c r="DL14">
        <v>1.4399334999999999E-2</v>
      </c>
      <c r="DM14">
        <v>1.425008E-2</v>
      </c>
      <c r="DN14">
        <v>1.4070675E-2</v>
      </c>
      <c r="DO14">
        <v>1.3956204999999999E-2</v>
      </c>
      <c r="DP14">
        <v>1.376549E-2</v>
      </c>
      <c r="DQ14">
        <v>1.3640714999999999E-2</v>
      </c>
      <c r="DR14">
        <v>1.5220835E-2</v>
      </c>
      <c r="DS14">
        <v>1.706218E-2</v>
      </c>
      <c r="DT14">
        <v>1.5946664999999999E-2</v>
      </c>
      <c r="DU14">
        <v>1.3309E-2</v>
      </c>
      <c r="DV14">
        <v>1.2849319999999999E-2</v>
      </c>
      <c r="DW14">
        <v>1.2571384999999999E-2</v>
      </c>
      <c r="DX14">
        <v>1.2333485E-2</v>
      </c>
      <c r="DY14">
        <v>1.2138425E-2</v>
      </c>
      <c r="DZ14">
        <v>1.1993780000000001E-2</v>
      </c>
      <c r="EA14">
        <v>1.1855704999999999E-2</v>
      </c>
      <c r="EB14">
        <v>1.1712530000000001E-2</v>
      </c>
      <c r="EC14">
        <v>1.1569050000000001E-2</v>
      </c>
      <c r="ED14">
        <v>1.142665E-2</v>
      </c>
      <c r="EE14">
        <v>1.1304115E-2</v>
      </c>
      <c r="EF14">
        <v>1.1207385E-2</v>
      </c>
      <c r="EG14">
        <v>1.1131520000000001E-2</v>
      </c>
      <c r="EH14">
        <v>1.1071734999999999E-2</v>
      </c>
      <c r="EI14">
        <v>1.1017094999999999E-2</v>
      </c>
      <c r="EJ14">
        <v>1.096461E-2</v>
      </c>
      <c r="EK14">
        <v>1.09043E-2</v>
      </c>
      <c r="EL14">
        <v>1.082199E-2</v>
      </c>
      <c r="EM14">
        <v>1.071799E-2</v>
      </c>
      <c r="EN14">
        <v>1.0596764999999999E-2</v>
      </c>
      <c r="EO14">
        <v>1.047533E-2</v>
      </c>
      <c r="EP14">
        <v>1.0365495000000001E-2</v>
      </c>
      <c r="EQ14">
        <v>1.0254630000000001E-2</v>
      </c>
      <c r="ER14">
        <v>1.0140465E-2</v>
      </c>
      <c r="ES14">
        <v>1.003042E-2</v>
      </c>
      <c r="ET14">
        <v>9.9110350000000003E-3</v>
      </c>
      <c r="EU14">
        <v>9.7815699999999998E-3</v>
      </c>
      <c r="EV14">
        <v>9.6569699999999991E-3</v>
      </c>
      <c r="EW14">
        <v>9.5563000000000002E-3</v>
      </c>
      <c r="EX14">
        <v>9.4932599999999999E-3</v>
      </c>
      <c r="EY14">
        <v>9.444015E-3</v>
      </c>
      <c r="EZ14">
        <v>9.4036650000000003E-3</v>
      </c>
      <c r="FA14">
        <v>9.3843450000000005E-3</v>
      </c>
      <c r="FB14">
        <v>9.3613900000000007E-3</v>
      </c>
      <c r="FC14">
        <v>9.3145499999999996E-3</v>
      </c>
      <c r="FD14">
        <v>9.2654450000000006E-3</v>
      </c>
      <c r="FE14">
        <v>9.2162200000000007E-3</v>
      </c>
      <c r="FF14">
        <v>9.1628899999999999E-3</v>
      </c>
      <c r="FG14">
        <v>9.1088149999999993E-3</v>
      </c>
      <c r="FH14">
        <v>9.0577699999999997E-3</v>
      </c>
      <c r="FI14">
        <v>9.0071750000000009E-3</v>
      </c>
      <c r="FJ14">
        <v>8.9543249999999991E-3</v>
      </c>
      <c r="FK14">
        <v>8.9007699999999988E-3</v>
      </c>
      <c r="FL14">
        <v>8.8442549999999988E-3</v>
      </c>
      <c r="FM14">
        <v>8.7775500000000003E-3</v>
      </c>
      <c r="FN14">
        <v>8.7043399999999996E-3</v>
      </c>
      <c r="FO14">
        <v>8.6292550000000006E-3</v>
      </c>
      <c r="FP14">
        <v>8.5565899999999993E-3</v>
      </c>
      <c r="FQ14">
        <v>8.4848249999999997E-3</v>
      </c>
      <c r="FR14">
        <v>8.4137799999999992E-3</v>
      </c>
      <c r="FS14">
        <v>8.3424850000000002E-3</v>
      </c>
      <c r="FT14">
        <v>8.2762700000000005E-3</v>
      </c>
      <c r="FU14">
        <v>8.2108200000000006E-3</v>
      </c>
      <c r="FV14">
        <v>8.1434300000000001E-3</v>
      </c>
      <c r="FW14">
        <v>8.0794400000000002E-3</v>
      </c>
      <c r="FX14">
        <v>8.0331899999999991E-3</v>
      </c>
      <c r="FY14">
        <v>8.0046900000000001E-3</v>
      </c>
      <c r="FZ14">
        <v>7.9928250000000003E-3</v>
      </c>
      <c r="GA14">
        <v>8.0009950000000003E-3</v>
      </c>
      <c r="GB14">
        <v>8.0226099999999995E-3</v>
      </c>
      <c r="GC14">
        <v>8.0316599999999995E-3</v>
      </c>
      <c r="GD14">
        <v>8.0223550000000001E-3</v>
      </c>
      <c r="GE14">
        <v>7.9931250000000002E-3</v>
      </c>
      <c r="GF14">
        <v>7.9426150000000001E-3</v>
      </c>
      <c r="GG14">
        <v>7.8865949999999997E-3</v>
      </c>
      <c r="GH14">
        <v>7.8318399999999996E-3</v>
      </c>
      <c r="GI14">
        <v>7.7753649999999994E-3</v>
      </c>
      <c r="GJ14">
        <v>7.72049E-3</v>
      </c>
      <c r="GK14">
        <v>7.6650250000000007E-3</v>
      </c>
      <c r="GL14">
        <v>7.6076249999999998E-3</v>
      </c>
      <c r="GM14">
        <v>7.5480299999999998E-3</v>
      </c>
      <c r="GN14">
        <v>7.4875150000000001E-3</v>
      </c>
      <c r="GO14">
        <v>7.4253400000000008E-3</v>
      </c>
      <c r="GP14">
        <v>7.3614149999999996E-3</v>
      </c>
      <c r="GQ14">
        <v>7.2971199999999998E-3</v>
      </c>
      <c r="GR14">
        <v>7.2298150000000014E-3</v>
      </c>
      <c r="GS14">
        <v>7.1612500000000001E-3</v>
      </c>
      <c r="GT14">
        <v>7.092615E-3</v>
      </c>
    </row>
    <row r="15" spans="1:202">
      <c r="A15" t="s">
        <v>3089</v>
      </c>
      <c r="CX15">
        <v>2.7227060000000001E-2</v>
      </c>
      <c r="CY15">
        <v>2.6685449999999999E-2</v>
      </c>
      <c r="CZ15">
        <v>2.641145E-2</v>
      </c>
      <c r="DA15">
        <v>2.6148785000000001E-2</v>
      </c>
      <c r="DB15">
        <v>2.577863E-2</v>
      </c>
      <c r="DC15">
        <v>2.5433979999999998E-2</v>
      </c>
      <c r="DD15">
        <v>2.4837774999999999E-2</v>
      </c>
      <c r="DE15">
        <v>2.4504604999999999E-2</v>
      </c>
      <c r="DF15">
        <v>2.4166654999999999E-2</v>
      </c>
      <c r="DG15">
        <v>2.3629845E-2</v>
      </c>
      <c r="DH15">
        <v>2.328854E-2</v>
      </c>
      <c r="DI15">
        <v>2.28785E-2</v>
      </c>
      <c r="DJ15">
        <v>2.2495660000000001E-2</v>
      </c>
      <c r="DK15">
        <v>2.2119389999999999E-2</v>
      </c>
      <c r="DL15">
        <v>2.1772284999999999E-2</v>
      </c>
      <c r="DM15">
        <v>2.1488485000000002E-2</v>
      </c>
      <c r="DN15">
        <v>2.1203924999999998E-2</v>
      </c>
      <c r="DO15">
        <v>2.106411E-2</v>
      </c>
      <c r="DP15">
        <v>2.0876430000000001E-2</v>
      </c>
      <c r="DQ15">
        <v>2.0673065000000001E-2</v>
      </c>
      <c r="DR15">
        <v>2.2862645000000001E-2</v>
      </c>
      <c r="DS15">
        <v>2.509774E-2</v>
      </c>
      <c r="DT15">
        <v>2.346094E-2</v>
      </c>
      <c r="DU15">
        <v>1.9910730000000001E-2</v>
      </c>
      <c r="DV15">
        <v>1.9389719999999999E-2</v>
      </c>
      <c r="DW15">
        <v>1.9176809999999999E-2</v>
      </c>
      <c r="DX15">
        <v>1.9032145E-2</v>
      </c>
      <c r="DY15">
        <v>1.8851570000000002E-2</v>
      </c>
      <c r="DZ15">
        <v>1.8594744999999999E-2</v>
      </c>
      <c r="EA15">
        <v>1.8275204999999999E-2</v>
      </c>
      <c r="EB15">
        <v>1.7929835000000002E-2</v>
      </c>
      <c r="EC15">
        <v>1.7582549999999999E-2</v>
      </c>
      <c r="ED15">
        <v>1.7302794999999999E-2</v>
      </c>
      <c r="EE15">
        <v>1.7101829999999998E-2</v>
      </c>
      <c r="EF15">
        <v>1.6916759999999999E-2</v>
      </c>
      <c r="EG15">
        <v>1.6724055000000002E-2</v>
      </c>
      <c r="EH15">
        <v>1.652344E-2</v>
      </c>
      <c r="EI15">
        <v>1.632374E-2</v>
      </c>
      <c r="EJ15">
        <v>1.6157564999999999E-2</v>
      </c>
      <c r="EK15">
        <v>1.6029604999999999E-2</v>
      </c>
      <c r="EL15">
        <v>1.5932994999999998E-2</v>
      </c>
      <c r="EM15">
        <v>1.585895E-2</v>
      </c>
      <c r="EN15">
        <v>1.5793334999999999E-2</v>
      </c>
      <c r="EO15">
        <v>1.573362E-2</v>
      </c>
      <c r="EP15">
        <v>1.5659349999999999E-2</v>
      </c>
      <c r="EQ15">
        <v>1.5551145000000001E-2</v>
      </c>
      <c r="ER15">
        <v>1.5411080000000001E-2</v>
      </c>
      <c r="ES15">
        <v>1.5247965E-2</v>
      </c>
      <c r="ET15">
        <v>1.508023E-2</v>
      </c>
      <c r="EU15">
        <v>1.492885E-2</v>
      </c>
      <c r="EV15">
        <v>1.4783340000000001E-2</v>
      </c>
      <c r="EW15">
        <v>1.4632025E-2</v>
      </c>
      <c r="EX15">
        <v>1.4481890000000001E-2</v>
      </c>
      <c r="EY15">
        <v>1.431841E-2</v>
      </c>
      <c r="EZ15">
        <v>1.413881E-2</v>
      </c>
      <c r="FA15">
        <v>1.3965254999999999E-2</v>
      </c>
      <c r="FB15">
        <v>1.3829454999999999E-2</v>
      </c>
      <c r="FC15">
        <v>1.3743989999999999E-2</v>
      </c>
      <c r="FD15">
        <v>1.368253E-2</v>
      </c>
      <c r="FE15">
        <v>1.363558E-2</v>
      </c>
      <c r="FF15">
        <v>1.361911E-2</v>
      </c>
      <c r="FG15">
        <v>1.3596820000000001E-2</v>
      </c>
      <c r="FH15">
        <v>1.3540490000000001E-2</v>
      </c>
      <c r="FI15">
        <v>1.3477285E-2</v>
      </c>
      <c r="FJ15">
        <v>1.3416229999999999E-2</v>
      </c>
      <c r="FK15">
        <v>1.3346864999999999E-2</v>
      </c>
      <c r="FL15">
        <v>1.3274930000000001E-2</v>
      </c>
      <c r="FM15">
        <v>1.3209815E-2</v>
      </c>
      <c r="FN15">
        <v>1.31448E-2</v>
      </c>
      <c r="FO15">
        <v>1.3073675E-2</v>
      </c>
      <c r="FP15">
        <v>1.3005555E-2</v>
      </c>
      <c r="FQ15">
        <v>1.2928210000000001E-2</v>
      </c>
      <c r="FR15">
        <v>1.283754E-2</v>
      </c>
      <c r="FS15">
        <v>1.273558E-2</v>
      </c>
      <c r="FT15">
        <v>1.2633480000000001E-2</v>
      </c>
      <c r="FU15">
        <v>1.2532985E-2</v>
      </c>
      <c r="FV15">
        <v>1.2437254999999999E-2</v>
      </c>
      <c r="FW15">
        <v>1.2338595000000001E-2</v>
      </c>
      <c r="FX15">
        <v>1.224548E-2</v>
      </c>
      <c r="FY15">
        <v>1.2157015E-2</v>
      </c>
      <c r="FZ15">
        <v>1.2068600000000001E-2</v>
      </c>
      <c r="GA15">
        <v>1.1978219999999999E-2</v>
      </c>
      <c r="GB15">
        <v>1.1892715E-2</v>
      </c>
      <c r="GC15">
        <v>1.182888E-2</v>
      </c>
      <c r="GD15">
        <v>1.1793700000000001E-2</v>
      </c>
      <c r="GE15">
        <v>1.1784620000000001E-2</v>
      </c>
      <c r="GF15">
        <v>1.1803975E-2</v>
      </c>
      <c r="GG15">
        <v>1.1845059999999999E-2</v>
      </c>
      <c r="GH15">
        <v>1.1870835E-2</v>
      </c>
      <c r="GI15">
        <v>1.1864035E-2</v>
      </c>
      <c r="GJ15">
        <v>1.1829475000000001E-2</v>
      </c>
      <c r="GK15">
        <v>1.1764785E-2</v>
      </c>
      <c r="GL15">
        <v>1.168904E-2</v>
      </c>
      <c r="GM15">
        <v>1.16128E-2</v>
      </c>
      <c r="GN15">
        <v>1.1538184999999999E-2</v>
      </c>
      <c r="GO15">
        <v>1.146339E-2</v>
      </c>
      <c r="GP15">
        <v>1.1386815E-2</v>
      </c>
      <c r="GQ15">
        <v>1.1310475E-2</v>
      </c>
      <c r="GR15">
        <v>1.1228955000000001E-2</v>
      </c>
      <c r="GS15">
        <v>1.114564E-2</v>
      </c>
      <c r="GT15">
        <v>1.1061315E-2</v>
      </c>
    </row>
    <row r="16" spans="1:202">
      <c r="A16" t="s">
        <v>3090</v>
      </c>
      <c r="CX16">
        <v>4.1888819999999993E-2</v>
      </c>
      <c r="CY16">
        <v>4.1149964999999997E-2</v>
      </c>
      <c r="CZ16">
        <v>4.0861565000000002E-2</v>
      </c>
      <c r="DA16">
        <v>4.0474239999999988E-2</v>
      </c>
      <c r="DB16">
        <v>3.9748760000000001E-2</v>
      </c>
      <c r="DC16">
        <v>3.9364105000000003E-2</v>
      </c>
      <c r="DD16">
        <v>3.8547465000000003E-2</v>
      </c>
      <c r="DE16">
        <v>3.8175845E-2</v>
      </c>
      <c r="DF16">
        <v>3.7876519999999997E-2</v>
      </c>
      <c r="DG16">
        <v>3.7222390000000001E-2</v>
      </c>
      <c r="DH16">
        <v>3.6737279999999997E-2</v>
      </c>
      <c r="DI16">
        <v>3.6027824999999999E-2</v>
      </c>
      <c r="DJ16">
        <v>3.5399729999999997E-2</v>
      </c>
      <c r="DK16">
        <v>3.4704985000000001E-2</v>
      </c>
      <c r="DL16">
        <v>3.3970094999999999E-2</v>
      </c>
      <c r="DM16">
        <v>3.353681E-2</v>
      </c>
      <c r="DN16">
        <v>3.3005895E-2</v>
      </c>
      <c r="DO16">
        <v>3.2718039999999997E-2</v>
      </c>
      <c r="DP16">
        <v>3.2221420000000001E-2</v>
      </c>
      <c r="DQ16">
        <v>3.1983814999999999E-2</v>
      </c>
      <c r="DR16">
        <v>3.495703E-2</v>
      </c>
      <c r="DS16">
        <v>3.8115755000000001E-2</v>
      </c>
      <c r="DT16">
        <v>3.5666789999999997E-2</v>
      </c>
      <c r="DU16">
        <v>3.0662405E-2</v>
      </c>
      <c r="DV16">
        <v>2.9876059999999999E-2</v>
      </c>
      <c r="DW16">
        <v>2.9493930000000002E-2</v>
      </c>
      <c r="DX16">
        <v>2.919267E-2</v>
      </c>
      <c r="DY16">
        <v>2.8894594999999999E-2</v>
      </c>
      <c r="DZ16">
        <v>2.8589445000000002E-2</v>
      </c>
      <c r="EA16">
        <v>2.831475E-2</v>
      </c>
      <c r="EB16">
        <v>2.8074954999999999E-2</v>
      </c>
      <c r="EC16">
        <v>2.7851270000000001E-2</v>
      </c>
      <c r="ED16">
        <v>2.7581850000000002E-2</v>
      </c>
      <c r="EE16">
        <v>2.7214555000000001E-2</v>
      </c>
      <c r="EF16">
        <v>2.6783709999999999E-2</v>
      </c>
      <c r="EG16">
        <v>2.63351E-2</v>
      </c>
      <c r="EH16">
        <v>2.5885990000000001E-2</v>
      </c>
      <c r="EI16">
        <v>2.5519770000000001E-2</v>
      </c>
      <c r="EJ16">
        <v>2.524583E-2</v>
      </c>
      <c r="EK16">
        <v>2.4989600000000001E-2</v>
      </c>
      <c r="EL16">
        <v>2.472369E-2</v>
      </c>
      <c r="EM16">
        <v>2.4442160000000001E-2</v>
      </c>
      <c r="EN16">
        <v>2.4166980000000001E-2</v>
      </c>
      <c r="EO16">
        <v>2.3943184999999999E-2</v>
      </c>
      <c r="EP16">
        <v>2.3764255000000001E-2</v>
      </c>
      <c r="EQ16">
        <v>2.3627539999999999E-2</v>
      </c>
      <c r="ER16">
        <v>2.3522564999999999E-2</v>
      </c>
      <c r="ES16">
        <v>2.3435865E-2</v>
      </c>
      <c r="ET16">
        <v>2.3350035000000002E-2</v>
      </c>
      <c r="EU16">
        <v>2.3242789999999999E-2</v>
      </c>
      <c r="EV16">
        <v>2.3096450000000001E-2</v>
      </c>
      <c r="EW16">
        <v>2.2903155000000001E-2</v>
      </c>
      <c r="EX16">
        <v>2.2672959999999999E-2</v>
      </c>
      <c r="EY16">
        <v>2.2441699999999998E-2</v>
      </c>
      <c r="EZ16">
        <v>2.2234025000000001E-2</v>
      </c>
      <c r="FA16">
        <v>2.203374E-2</v>
      </c>
      <c r="FB16">
        <v>2.1829734999999999E-2</v>
      </c>
      <c r="FC16">
        <v>2.1618724999999998E-2</v>
      </c>
      <c r="FD16">
        <v>2.1393764999999999E-2</v>
      </c>
      <c r="FE16">
        <v>2.1147119999999998E-2</v>
      </c>
      <c r="FF16">
        <v>2.0904445000000001E-2</v>
      </c>
      <c r="FG16">
        <v>2.0716720000000001E-2</v>
      </c>
      <c r="FH16">
        <v>2.060391E-2</v>
      </c>
      <c r="FI16">
        <v>2.052259E-2</v>
      </c>
      <c r="FJ16">
        <v>2.0466504999999999E-2</v>
      </c>
      <c r="FK16">
        <v>2.044934E-2</v>
      </c>
      <c r="FL16">
        <v>2.0421640000000001E-2</v>
      </c>
      <c r="FM16">
        <v>2.034965E-2</v>
      </c>
      <c r="FN16">
        <v>2.0265765000000002E-2</v>
      </c>
      <c r="FO16">
        <v>2.0179720000000002E-2</v>
      </c>
      <c r="FP16">
        <v>2.0086895E-2</v>
      </c>
      <c r="FQ16">
        <v>1.9982534999999999E-2</v>
      </c>
      <c r="FR16">
        <v>1.9892815000000001E-2</v>
      </c>
      <c r="FS16">
        <v>1.9800535000000001E-2</v>
      </c>
      <c r="FT16">
        <v>1.9702339999999999E-2</v>
      </c>
      <c r="FU16">
        <v>1.9603565E-2</v>
      </c>
      <c r="FV16">
        <v>1.9496125E-2</v>
      </c>
      <c r="FW16">
        <v>1.9360124999999999E-2</v>
      </c>
      <c r="FX16">
        <v>1.9215179999999998E-2</v>
      </c>
      <c r="FY16">
        <v>1.9066574999999999E-2</v>
      </c>
      <c r="FZ16">
        <v>1.8922325E-2</v>
      </c>
      <c r="GA16">
        <v>1.878844E-2</v>
      </c>
      <c r="GB16">
        <v>1.8650525000000001E-2</v>
      </c>
      <c r="GC16">
        <v>1.8514639999999999E-2</v>
      </c>
      <c r="GD16">
        <v>1.8389269999999999E-2</v>
      </c>
      <c r="GE16">
        <v>1.826301E-2</v>
      </c>
      <c r="GF16">
        <v>1.8131185000000001E-2</v>
      </c>
      <c r="GG16">
        <v>1.8010704999999998E-2</v>
      </c>
      <c r="GH16">
        <v>1.7928405000000001E-2</v>
      </c>
      <c r="GI16">
        <v>1.7882394999999999E-2</v>
      </c>
      <c r="GJ16">
        <v>1.7878390000000001E-2</v>
      </c>
      <c r="GK16">
        <v>1.7920144999999998E-2</v>
      </c>
      <c r="GL16">
        <v>1.7989169999999999E-2</v>
      </c>
      <c r="GM16">
        <v>1.803072E-2</v>
      </c>
      <c r="GN16">
        <v>1.8029360000000001E-2</v>
      </c>
      <c r="GO16">
        <v>1.7984034999999999E-2</v>
      </c>
      <c r="GP16">
        <v>1.7891689999999998E-2</v>
      </c>
      <c r="GQ16">
        <v>1.7788640000000001E-2</v>
      </c>
      <c r="GR16">
        <v>1.768169E-2</v>
      </c>
      <c r="GS16">
        <v>1.757593E-2</v>
      </c>
      <c r="GT16">
        <v>1.747189E-2</v>
      </c>
    </row>
    <row r="17" spans="1:202">
      <c r="A17" t="s">
        <v>3091</v>
      </c>
      <c r="CX17">
        <v>6.4246220000000007E-2</v>
      </c>
      <c r="CY17">
        <v>6.3105530000000007E-2</v>
      </c>
      <c r="CZ17">
        <v>6.2764130000000001E-2</v>
      </c>
      <c r="DA17">
        <v>6.2569865000000002E-2</v>
      </c>
      <c r="DB17">
        <v>6.1435700000000003E-2</v>
      </c>
      <c r="DC17">
        <v>6.1042935000000013E-2</v>
      </c>
      <c r="DD17">
        <v>5.9789289999999988E-2</v>
      </c>
      <c r="DE17">
        <v>5.9174309999999987E-2</v>
      </c>
      <c r="DF17">
        <v>5.8576154999999998E-2</v>
      </c>
      <c r="DG17">
        <v>5.7449779999999999E-2</v>
      </c>
      <c r="DH17">
        <v>5.6793385000000002E-2</v>
      </c>
      <c r="DI17">
        <v>5.5870450000000002E-2</v>
      </c>
      <c r="DJ17">
        <v>5.5146809999999997E-2</v>
      </c>
      <c r="DK17">
        <v>5.4336954999999999E-2</v>
      </c>
      <c r="DL17">
        <v>5.3452365000000002E-2</v>
      </c>
      <c r="DM17">
        <v>5.2859545000000001E-2</v>
      </c>
      <c r="DN17">
        <v>5.1940849999999997E-2</v>
      </c>
      <c r="DO17">
        <v>5.1447674999999998E-2</v>
      </c>
      <c r="DP17">
        <v>5.0511239999999999E-2</v>
      </c>
      <c r="DQ17">
        <v>4.9740469999999988E-2</v>
      </c>
      <c r="DR17">
        <v>5.3545229999999999E-2</v>
      </c>
      <c r="DS17">
        <v>5.7829014999999998E-2</v>
      </c>
      <c r="DT17">
        <v>5.4210759999999997E-2</v>
      </c>
      <c r="DU17">
        <v>4.7566165000000001E-2</v>
      </c>
      <c r="DV17">
        <v>4.6340740000000012E-2</v>
      </c>
      <c r="DW17">
        <v>4.5655714999999999E-2</v>
      </c>
      <c r="DX17">
        <v>4.5098004999999997E-2</v>
      </c>
      <c r="DY17">
        <v>4.4672394999999997E-2</v>
      </c>
      <c r="DZ17">
        <v>4.4333329999999997E-2</v>
      </c>
      <c r="EA17">
        <v>4.3978234999999997E-2</v>
      </c>
      <c r="EB17">
        <v>4.3552714999999999E-2</v>
      </c>
      <c r="EC17">
        <v>4.3145984999999998E-2</v>
      </c>
      <c r="ED17">
        <v>4.274534E-2</v>
      </c>
      <c r="EE17">
        <v>4.2323119999999999E-2</v>
      </c>
      <c r="EF17">
        <v>4.194871E-2</v>
      </c>
      <c r="EG17">
        <v>4.162482E-2</v>
      </c>
      <c r="EH17">
        <v>4.1307274999999997E-2</v>
      </c>
      <c r="EI17">
        <v>4.0916515000000001E-2</v>
      </c>
      <c r="EJ17">
        <v>4.0388895000000001E-2</v>
      </c>
      <c r="EK17">
        <v>3.9787950000000002E-2</v>
      </c>
      <c r="EL17">
        <v>3.9189164999999998E-2</v>
      </c>
      <c r="EM17">
        <v>3.8608835000000001E-2</v>
      </c>
      <c r="EN17">
        <v>3.8137190000000001E-2</v>
      </c>
      <c r="EO17">
        <v>3.7767385000000001E-2</v>
      </c>
      <c r="EP17">
        <v>3.7406059999999998E-2</v>
      </c>
      <c r="EQ17">
        <v>3.7034644999999998E-2</v>
      </c>
      <c r="ER17">
        <v>3.6641939999999998E-2</v>
      </c>
      <c r="ES17">
        <v>3.6279995000000002E-2</v>
      </c>
      <c r="ET17">
        <v>3.5978904999999999E-2</v>
      </c>
      <c r="EU17">
        <v>3.5735530000000001E-2</v>
      </c>
      <c r="EV17">
        <v>3.5560910000000001E-2</v>
      </c>
      <c r="EW17">
        <v>3.5427050000000002E-2</v>
      </c>
      <c r="EX17">
        <v>3.5305415E-2</v>
      </c>
      <c r="EY17">
        <v>3.5186374999999999E-2</v>
      </c>
      <c r="EZ17">
        <v>3.5031485000000001E-2</v>
      </c>
      <c r="FA17">
        <v>3.4821154999999999E-2</v>
      </c>
      <c r="FB17">
        <v>3.4555664999999999E-2</v>
      </c>
      <c r="FC17">
        <v>3.4233060000000003E-2</v>
      </c>
      <c r="FD17">
        <v>3.3917335E-2</v>
      </c>
      <c r="FE17">
        <v>3.3637559999999997E-2</v>
      </c>
      <c r="FF17">
        <v>3.3358470000000001E-2</v>
      </c>
      <c r="FG17">
        <v>3.3073354999999999E-2</v>
      </c>
      <c r="FH17">
        <v>3.2776384999999998E-2</v>
      </c>
      <c r="FI17">
        <v>3.2455285E-2</v>
      </c>
      <c r="FJ17">
        <v>3.2115270000000001E-2</v>
      </c>
      <c r="FK17">
        <v>3.1777409999999999E-2</v>
      </c>
      <c r="FL17">
        <v>3.1514449999999999E-2</v>
      </c>
      <c r="FM17">
        <v>3.1360789999999999E-2</v>
      </c>
      <c r="FN17">
        <v>3.1251760000000003E-2</v>
      </c>
      <c r="FO17">
        <v>3.1168914999999998E-2</v>
      </c>
      <c r="FP17">
        <v>3.1143375000000001E-2</v>
      </c>
      <c r="FQ17">
        <v>3.1088405E-2</v>
      </c>
      <c r="FR17">
        <v>3.0982235E-2</v>
      </c>
      <c r="FS17">
        <v>3.0856814999999999E-2</v>
      </c>
      <c r="FT17">
        <v>3.0731930000000001E-2</v>
      </c>
      <c r="FU17">
        <v>3.0590335E-2</v>
      </c>
      <c r="FV17">
        <v>3.0444764999999999E-2</v>
      </c>
      <c r="FW17">
        <v>3.0310175000000002E-2</v>
      </c>
      <c r="FX17">
        <v>3.0183539999999998E-2</v>
      </c>
      <c r="FY17">
        <v>3.0043540000000001E-2</v>
      </c>
      <c r="FZ17">
        <v>2.9903240000000001E-2</v>
      </c>
      <c r="GA17">
        <v>2.9751095000000002E-2</v>
      </c>
      <c r="GB17">
        <v>2.95559E-2</v>
      </c>
      <c r="GC17">
        <v>2.9337374999999999E-2</v>
      </c>
      <c r="GD17">
        <v>2.9121009999999999E-2</v>
      </c>
      <c r="GE17">
        <v>2.8910555000000001E-2</v>
      </c>
      <c r="GF17">
        <v>2.8712669999999999E-2</v>
      </c>
      <c r="GG17">
        <v>2.851571E-2</v>
      </c>
      <c r="GH17">
        <v>2.8330129999999999E-2</v>
      </c>
      <c r="GI17">
        <v>2.8149054999999999E-2</v>
      </c>
      <c r="GJ17">
        <v>2.7969615E-2</v>
      </c>
      <c r="GK17">
        <v>2.7787800000000001E-2</v>
      </c>
      <c r="GL17">
        <v>2.7614920000000001E-2</v>
      </c>
      <c r="GM17">
        <v>2.7491765000000001E-2</v>
      </c>
      <c r="GN17">
        <v>2.743203E-2</v>
      </c>
      <c r="GO17">
        <v>2.7434714999999998E-2</v>
      </c>
      <c r="GP17">
        <v>2.7500415E-2</v>
      </c>
      <c r="GQ17">
        <v>2.7612069999999999E-2</v>
      </c>
      <c r="GR17">
        <v>2.7676630000000001E-2</v>
      </c>
      <c r="GS17">
        <v>2.7675004999999999E-2</v>
      </c>
      <c r="GT17">
        <v>2.7612424999999999E-2</v>
      </c>
    </row>
    <row r="18" spans="1:202">
      <c r="A18" t="s">
        <v>3092</v>
      </c>
      <c r="CX18">
        <v>0.10393703999999999</v>
      </c>
      <c r="CY18">
        <v>0.10154182</v>
      </c>
      <c r="CZ18">
        <v>0.10064792</v>
      </c>
      <c r="DA18">
        <v>9.994608499999999E-2</v>
      </c>
      <c r="DB18">
        <v>9.760808E-2</v>
      </c>
      <c r="DC18">
        <v>9.7067685000000001E-2</v>
      </c>
      <c r="DD18">
        <v>9.5175320000000008E-2</v>
      </c>
      <c r="DE18">
        <v>9.4452334999999998E-2</v>
      </c>
      <c r="DF18">
        <v>9.3794295E-2</v>
      </c>
      <c r="DG18">
        <v>9.2087809999999992E-2</v>
      </c>
      <c r="DH18">
        <v>9.1040650000000001E-2</v>
      </c>
      <c r="DI18">
        <v>8.9487449999999996E-2</v>
      </c>
      <c r="DJ18">
        <v>8.8450315000000002E-2</v>
      </c>
      <c r="DK18">
        <v>8.69394E-2</v>
      </c>
      <c r="DL18">
        <v>8.5218784999999991E-2</v>
      </c>
      <c r="DM18">
        <v>8.4657700000000002E-2</v>
      </c>
      <c r="DN18">
        <v>8.3012260000000004E-2</v>
      </c>
      <c r="DO18">
        <v>8.2667354999999998E-2</v>
      </c>
      <c r="DP18">
        <v>8.1370455000000008E-2</v>
      </c>
      <c r="DQ18">
        <v>8.0498675000000006E-2</v>
      </c>
      <c r="DR18">
        <v>8.695984000000001E-2</v>
      </c>
      <c r="DS18">
        <v>9.3096309999999988E-2</v>
      </c>
      <c r="DT18">
        <v>8.7924105000000002E-2</v>
      </c>
      <c r="DU18">
        <v>7.7481980000000006E-2</v>
      </c>
      <c r="DV18">
        <v>7.564211500000001E-2</v>
      </c>
      <c r="DW18">
        <v>7.4783464999999993E-2</v>
      </c>
      <c r="DX18">
        <v>7.4030034999999994E-2</v>
      </c>
      <c r="DY18">
        <v>7.3129849999999996E-2</v>
      </c>
      <c r="DZ18">
        <v>7.2227674999999991E-2</v>
      </c>
      <c r="EA18">
        <v>7.1392139999999993E-2</v>
      </c>
      <c r="EB18">
        <v>7.0557814999999996E-2</v>
      </c>
      <c r="EC18">
        <v>6.9811394999999998E-2</v>
      </c>
      <c r="ED18">
        <v>6.9266969999999997E-2</v>
      </c>
      <c r="EE18">
        <v>6.8841409999999992E-2</v>
      </c>
      <c r="EF18">
        <v>6.8385580000000001E-2</v>
      </c>
      <c r="EG18">
        <v>6.782585499999999E-2</v>
      </c>
      <c r="EH18">
        <v>6.7255535000000005E-2</v>
      </c>
      <c r="EI18">
        <v>6.6686905000000005E-2</v>
      </c>
      <c r="EJ18">
        <v>6.6082979999999999E-2</v>
      </c>
      <c r="EK18">
        <v>6.5513254999999992E-2</v>
      </c>
      <c r="EL18">
        <v>6.4987295E-2</v>
      </c>
      <c r="EM18">
        <v>6.4449554999999992E-2</v>
      </c>
      <c r="EN18">
        <v>6.3828234999999997E-2</v>
      </c>
      <c r="EO18">
        <v>6.3082735000000001E-2</v>
      </c>
      <c r="EP18">
        <v>6.2299544999999998E-2</v>
      </c>
      <c r="EQ18">
        <v>6.1560900000000002E-2</v>
      </c>
      <c r="ER18">
        <v>6.086577E-2</v>
      </c>
      <c r="ES18">
        <v>6.0281590000000003E-2</v>
      </c>
      <c r="ET18">
        <v>5.9734170000000003E-2</v>
      </c>
      <c r="EU18">
        <v>5.9191710000000002E-2</v>
      </c>
      <c r="EV18">
        <v>5.8659534999999999E-2</v>
      </c>
      <c r="EW18">
        <v>5.8098135000000002E-2</v>
      </c>
      <c r="EX18">
        <v>5.7571189999999987E-2</v>
      </c>
      <c r="EY18">
        <v>5.7130054999999999E-2</v>
      </c>
      <c r="EZ18">
        <v>5.6737969999999999E-2</v>
      </c>
      <c r="FA18">
        <v>5.6437895000000002E-2</v>
      </c>
      <c r="FB18">
        <v>5.6199844999999998E-2</v>
      </c>
      <c r="FC18">
        <v>5.5962195000000013E-2</v>
      </c>
      <c r="FD18">
        <v>5.5723984999999997E-2</v>
      </c>
      <c r="FE18">
        <v>5.5446850000000013E-2</v>
      </c>
      <c r="FF18">
        <v>5.5093335E-2</v>
      </c>
      <c r="FG18">
        <v>5.4686770000000003E-2</v>
      </c>
      <c r="FH18">
        <v>5.4222474999999999E-2</v>
      </c>
      <c r="FI18">
        <v>5.3768139999999999E-2</v>
      </c>
      <c r="FJ18">
        <v>5.3371324999999997E-2</v>
      </c>
      <c r="FK18">
        <v>5.2967189999999997E-2</v>
      </c>
      <c r="FL18">
        <v>5.2551695000000002E-2</v>
      </c>
      <c r="FM18">
        <v>5.2114229999999998E-2</v>
      </c>
      <c r="FN18">
        <v>5.1651890000000013E-2</v>
      </c>
      <c r="FO18">
        <v>5.1160314999999998E-2</v>
      </c>
      <c r="FP18">
        <v>5.0679080000000001E-2</v>
      </c>
      <c r="FQ18">
        <v>5.0263679999999998E-2</v>
      </c>
      <c r="FR18">
        <v>4.9999120000000001E-2</v>
      </c>
      <c r="FS18">
        <v>4.9784855000000003E-2</v>
      </c>
      <c r="FT18">
        <v>4.9604044999999999E-2</v>
      </c>
      <c r="FU18">
        <v>4.9479540000000002E-2</v>
      </c>
      <c r="FV18">
        <v>4.9337430000000002E-2</v>
      </c>
      <c r="FW18">
        <v>4.9126540000000003E-2</v>
      </c>
      <c r="FX18">
        <v>4.8908685E-2</v>
      </c>
      <c r="FY18">
        <v>4.8690745000000001E-2</v>
      </c>
      <c r="FZ18">
        <v>4.8453919999999998E-2</v>
      </c>
      <c r="GA18">
        <v>4.8222250000000001E-2</v>
      </c>
      <c r="GB18">
        <v>4.8005514999999999E-2</v>
      </c>
      <c r="GC18">
        <v>4.7784084999999997E-2</v>
      </c>
      <c r="GD18">
        <v>4.7555569999999998E-2</v>
      </c>
      <c r="GE18">
        <v>4.7318094999999998E-2</v>
      </c>
      <c r="GF18">
        <v>4.7056945000000003E-2</v>
      </c>
      <c r="GG18">
        <v>4.674731E-2</v>
      </c>
      <c r="GH18">
        <v>4.6418515E-2</v>
      </c>
      <c r="GI18">
        <v>4.607733E-2</v>
      </c>
      <c r="GJ18">
        <v>4.5752790000000002E-2</v>
      </c>
      <c r="GK18">
        <v>4.5454605000000002E-2</v>
      </c>
      <c r="GL18">
        <v>4.5152589999999999E-2</v>
      </c>
      <c r="GM18">
        <v>4.4858355000000003E-2</v>
      </c>
      <c r="GN18">
        <v>4.4578285000000002E-2</v>
      </c>
      <c r="GO18">
        <v>4.4302969999999997E-2</v>
      </c>
      <c r="GP18">
        <v>4.4019639999999999E-2</v>
      </c>
      <c r="GQ18">
        <v>4.3756280000000002E-2</v>
      </c>
      <c r="GR18">
        <v>4.3557725000000012E-2</v>
      </c>
      <c r="GS18">
        <v>4.3446620000000012E-2</v>
      </c>
      <c r="GT18">
        <v>4.3431280000000003E-2</v>
      </c>
    </row>
    <row r="19" spans="1:202">
      <c r="A19" t="s">
        <v>3093</v>
      </c>
      <c r="CX19">
        <v>0.161770465</v>
      </c>
      <c r="CY19">
        <v>0.15900338999999999</v>
      </c>
      <c r="CZ19">
        <v>0.15874298000000001</v>
      </c>
      <c r="DA19">
        <v>0.15895898999999999</v>
      </c>
      <c r="DB19">
        <v>0.15508052</v>
      </c>
      <c r="DC19">
        <v>0.15505536</v>
      </c>
      <c r="DD19">
        <v>0.15134536000000001</v>
      </c>
      <c r="DE19">
        <v>0.15007015500000001</v>
      </c>
      <c r="DF19">
        <v>0.14863939000000001</v>
      </c>
      <c r="DG19">
        <v>0.14586548499999999</v>
      </c>
      <c r="DH19">
        <v>0.14411528000000001</v>
      </c>
      <c r="DI19">
        <v>0.14186019</v>
      </c>
      <c r="DJ19">
        <v>0.14054191999999999</v>
      </c>
      <c r="DK19">
        <v>0.1382246</v>
      </c>
      <c r="DL19">
        <v>0.13501919500000001</v>
      </c>
      <c r="DM19">
        <v>0.13472049</v>
      </c>
      <c r="DN19">
        <v>0.13196352</v>
      </c>
      <c r="DO19">
        <v>0.13193166000000001</v>
      </c>
      <c r="DP19">
        <v>0.12945063500000001</v>
      </c>
      <c r="DQ19">
        <v>0.12753082499999999</v>
      </c>
      <c r="DR19">
        <v>0.13892882000000001</v>
      </c>
      <c r="DS19">
        <v>0.14577252499999999</v>
      </c>
      <c r="DT19">
        <v>0.138290195</v>
      </c>
      <c r="DU19">
        <v>0.1249117</v>
      </c>
      <c r="DV19">
        <v>0.12267722</v>
      </c>
      <c r="DW19">
        <v>0.121514145</v>
      </c>
      <c r="DX19">
        <v>0.12043387</v>
      </c>
      <c r="DY19">
        <v>0.119286395</v>
      </c>
      <c r="DZ19">
        <v>0.118009345</v>
      </c>
      <c r="EA19">
        <v>0.11678319</v>
      </c>
      <c r="EB19">
        <v>0.11576952</v>
      </c>
      <c r="EC19">
        <v>0.114753825</v>
      </c>
      <c r="ED19">
        <v>0.113535225</v>
      </c>
      <c r="EE19">
        <v>0.11230954</v>
      </c>
      <c r="EF19">
        <v>0.111207</v>
      </c>
      <c r="EG19">
        <v>0.110218185</v>
      </c>
      <c r="EH19">
        <v>0.109302335</v>
      </c>
      <c r="EI19">
        <v>0.108613555</v>
      </c>
      <c r="EJ19">
        <v>0.108085655</v>
      </c>
      <c r="EK19">
        <v>0.10746898000000001</v>
      </c>
      <c r="EL19">
        <v>0.106702505</v>
      </c>
      <c r="EM19">
        <v>0.10589593999999999</v>
      </c>
      <c r="EN19">
        <v>0.10509098</v>
      </c>
      <c r="EO19">
        <v>0.10422751</v>
      </c>
      <c r="EP19">
        <v>0.103359495</v>
      </c>
      <c r="EQ19">
        <v>0.102512965</v>
      </c>
      <c r="ER19">
        <v>0.10166308</v>
      </c>
      <c r="ES19">
        <v>0.100789455</v>
      </c>
      <c r="ET19">
        <v>9.9809680000000012E-2</v>
      </c>
      <c r="EU19">
        <v>9.8831594999999994E-2</v>
      </c>
      <c r="EV19">
        <v>9.7932235000000006E-2</v>
      </c>
      <c r="EW19">
        <v>9.7116675E-2</v>
      </c>
      <c r="EX19">
        <v>9.6361660000000002E-2</v>
      </c>
      <c r="EY19">
        <v>9.5596225000000007E-2</v>
      </c>
      <c r="EZ19">
        <v>9.4800040000000002E-2</v>
      </c>
      <c r="FA19">
        <v>9.4031470000000006E-2</v>
      </c>
      <c r="FB19">
        <v>9.3231645000000002E-2</v>
      </c>
      <c r="FC19">
        <v>9.2467185000000007E-2</v>
      </c>
      <c r="FD19">
        <v>9.179279500000001E-2</v>
      </c>
      <c r="FE19">
        <v>9.1178160000000008E-2</v>
      </c>
      <c r="FF19">
        <v>9.0650624999999999E-2</v>
      </c>
      <c r="FG19">
        <v>9.0211395E-2</v>
      </c>
      <c r="FH19">
        <v>8.9777935000000003E-2</v>
      </c>
      <c r="FI19">
        <v>8.9316455000000003E-2</v>
      </c>
      <c r="FJ19">
        <v>8.8823175000000004E-2</v>
      </c>
      <c r="FK19">
        <v>8.8238554999999996E-2</v>
      </c>
      <c r="FL19">
        <v>8.7610710000000008E-2</v>
      </c>
      <c r="FM19">
        <v>8.6914959999999999E-2</v>
      </c>
      <c r="FN19">
        <v>8.6247635000000003E-2</v>
      </c>
      <c r="FO19">
        <v>8.5631299999999994E-2</v>
      </c>
      <c r="FP19">
        <v>8.5024505E-2</v>
      </c>
      <c r="FQ19">
        <v>8.4347515000000012E-2</v>
      </c>
      <c r="FR19">
        <v>8.3664824999999998E-2</v>
      </c>
      <c r="FS19">
        <v>8.2948319999999992E-2</v>
      </c>
      <c r="FT19">
        <v>8.220000999999999E-2</v>
      </c>
      <c r="FU19">
        <v>8.1444185000000002E-2</v>
      </c>
      <c r="FV19">
        <v>8.0783775000000002E-2</v>
      </c>
      <c r="FW19">
        <v>8.0283565000000001E-2</v>
      </c>
      <c r="FX19">
        <v>7.9858625000000003E-2</v>
      </c>
      <c r="FY19">
        <v>7.9478964999999999E-2</v>
      </c>
      <c r="FZ19">
        <v>7.9154194999999997E-2</v>
      </c>
      <c r="GA19">
        <v>7.8824290000000005E-2</v>
      </c>
      <c r="GB19">
        <v>7.8412100000000012E-2</v>
      </c>
      <c r="GC19">
        <v>7.7972815000000001E-2</v>
      </c>
      <c r="GD19">
        <v>7.7556529999999999E-2</v>
      </c>
      <c r="GE19">
        <v>7.7101140000000012E-2</v>
      </c>
      <c r="GF19">
        <v>7.6653949999999998E-2</v>
      </c>
      <c r="GG19">
        <v>7.6243420000000006E-2</v>
      </c>
      <c r="GH19">
        <v>7.5843505000000006E-2</v>
      </c>
      <c r="GI19">
        <v>7.5404025E-2</v>
      </c>
      <c r="GJ19">
        <v>7.4968884999999999E-2</v>
      </c>
      <c r="GK19">
        <v>7.4499735000000011E-2</v>
      </c>
      <c r="GL19">
        <v>7.3964699999999994E-2</v>
      </c>
      <c r="GM19">
        <v>7.3397984999999999E-2</v>
      </c>
      <c r="GN19">
        <v>7.2824279999999991E-2</v>
      </c>
      <c r="GO19">
        <v>7.2280839999999999E-2</v>
      </c>
      <c r="GP19">
        <v>7.1774730000000009E-2</v>
      </c>
      <c r="GQ19">
        <v>7.1277355000000001E-2</v>
      </c>
      <c r="GR19">
        <v>7.0779564999999989E-2</v>
      </c>
      <c r="GS19">
        <v>7.0291590000000001E-2</v>
      </c>
      <c r="GT19">
        <v>6.9820660000000007E-2</v>
      </c>
    </row>
    <row r="20" spans="1:202">
      <c r="A20" t="s">
        <v>3094</v>
      </c>
      <c r="CX20">
        <v>0.245308375</v>
      </c>
      <c r="CY20">
        <v>0.24169209999999999</v>
      </c>
      <c r="CZ20">
        <v>0.24203143499999999</v>
      </c>
      <c r="DA20">
        <v>0.243455005</v>
      </c>
      <c r="DB20">
        <v>0.235831285</v>
      </c>
      <c r="DC20">
        <v>0.237993025</v>
      </c>
      <c r="DD20">
        <v>0.233078175</v>
      </c>
      <c r="DE20">
        <v>0.23211172999999999</v>
      </c>
      <c r="DF20">
        <v>0.23221743</v>
      </c>
      <c r="DG20">
        <v>0.227500965</v>
      </c>
      <c r="DH20">
        <v>0.22670138500000001</v>
      </c>
      <c r="DI20">
        <v>0.22316560999999999</v>
      </c>
      <c r="DJ20">
        <v>0.22181173500000001</v>
      </c>
      <c r="DK20">
        <v>0.21763205499999999</v>
      </c>
      <c r="DL20">
        <v>0.21276349</v>
      </c>
      <c r="DM20">
        <v>0.21373284000000001</v>
      </c>
      <c r="DN20">
        <v>0.20841410499999999</v>
      </c>
      <c r="DO20">
        <v>0.20860091</v>
      </c>
      <c r="DP20">
        <v>0.20382945499999999</v>
      </c>
      <c r="DQ20">
        <v>0.199160535</v>
      </c>
      <c r="DR20">
        <v>0.210968395</v>
      </c>
      <c r="DS20">
        <v>0.21561724500000001</v>
      </c>
      <c r="DT20">
        <v>0.20965801000000001</v>
      </c>
      <c r="DU20">
        <v>0.197741165</v>
      </c>
      <c r="DV20">
        <v>0.19523067</v>
      </c>
      <c r="DW20">
        <v>0.19396508000000001</v>
      </c>
      <c r="DX20">
        <v>0.19275193500000001</v>
      </c>
      <c r="DY20">
        <v>0.19159401500000001</v>
      </c>
      <c r="DZ20">
        <v>0.19045398999999999</v>
      </c>
      <c r="EA20">
        <v>0.18924576500000001</v>
      </c>
      <c r="EB20">
        <v>0.18784766</v>
      </c>
      <c r="EC20">
        <v>0.18644442999999999</v>
      </c>
      <c r="ED20">
        <v>0.18501387</v>
      </c>
      <c r="EE20">
        <v>0.18343714</v>
      </c>
      <c r="EF20">
        <v>0.18199459000000001</v>
      </c>
      <c r="EG20">
        <v>0.18091892000000001</v>
      </c>
      <c r="EH20">
        <v>0.17973893499999999</v>
      </c>
      <c r="EI20">
        <v>0.17827884999999999</v>
      </c>
      <c r="EJ20">
        <v>0.17685541499999999</v>
      </c>
      <c r="EK20">
        <v>0.17557146000000001</v>
      </c>
      <c r="EL20">
        <v>0.17451118500000001</v>
      </c>
      <c r="EM20">
        <v>0.17342231</v>
      </c>
      <c r="EN20">
        <v>0.172559765</v>
      </c>
      <c r="EO20">
        <v>0.17192932999999999</v>
      </c>
      <c r="EP20">
        <v>0.17117993500000001</v>
      </c>
      <c r="EQ20">
        <v>0.17022185000000001</v>
      </c>
      <c r="ER20">
        <v>0.16916537500000001</v>
      </c>
      <c r="ES20">
        <v>0.16811829</v>
      </c>
      <c r="ET20">
        <v>0.16691179</v>
      </c>
      <c r="EU20">
        <v>0.16563118499999999</v>
      </c>
      <c r="EV20">
        <v>0.16432052</v>
      </c>
      <c r="EW20">
        <v>0.16300567499999999</v>
      </c>
      <c r="EX20">
        <v>0.16171144000000001</v>
      </c>
      <c r="EY20">
        <v>0.160495265</v>
      </c>
      <c r="EZ20">
        <v>0.15941735500000001</v>
      </c>
      <c r="FA20">
        <v>0.15857686500000001</v>
      </c>
      <c r="FB20">
        <v>0.15791054500000001</v>
      </c>
      <c r="FC20">
        <v>0.15711375</v>
      </c>
      <c r="FD20">
        <v>0.15601540999999999</v>
      </c>
      <c r="FE20">
        <v>0.15486296499999999</v>
      </c>
      <c r="FF20">
        <v>0.15374141999999999</v>
      </c>
      <c r="FG20">
        <v>0.15261609000000001</v>
      </c>
      <c r="FH20">
        <v>0.151598715</v>
      </c>
      <c r="FI20">
        <v>0.15060147500000001</v>
      </c>
      <c r="FJ20">
        <v>0.14961973000000001</v>
      </c>
      <c r="FK20">
        <v>0.14867291999999999</v>
      </c>
      <c r="FL20">
        <v>0.14785147500000001</v>
      </c>
      <c r="FM20">
        <v>0.146971875</v>
      </c>
      <c r="FN20">
        <v>0.14607563500000001</v>
      </c>
      <c r="FO20">
        <v>0.14511826999999999</v>
      </c>
      <c r="FP20">
        <v>0.144140775</v>
      </c>
      <c r="FQ20">
        <v>0.14306609000000001</v>
      </c>
      <c r="FR20">
        <v>0.14202706000000001</v>
      </c>
      <c r="FS20">
        <v>0.141045955</v>
      </c>
      <c r="FT20">
        <v>0.14010548</v>
      </c>
      <c r="FU20">
        <v>0.13914314</v>
      </c>
      <c r="FV20">
        <v>0.13812042999999999</v>
      </c>
      <c r="FW20">
        <v>0.13706004499999999</v>
      </c>
      <c r="FX20">
        <v>0.136006565</v>
      </c>
      <c r="FY20">
        <v>0.13497074000000001</v>
      </c>
      <c r="FZ20">
        <v>0.133895035</v>
      </c>
      <c r="GA20">
        <v>0.13293832999999999</v>
      </c>
      <c r="GB20">
        <v>0.13210173</v>
      </c>
      <c r="GC20">
        <v>0.13127565499999999</v>
      </c>
      <c r="GD20">
        <v>0.13051913000000001</v>
      </c>
      <c r="GE20">
        <v>0.12972983499999999</v>
      </c>
      <c r="GF20">
        <v>0.12893432499999999</v>
      </c>
      <c r="GG20">
        <v>0.12811604500000001</v>
      </c>
      <c r="GH20">
        <v>0.12730849499999999</v>
      </c>
      <c r="GI20">
        <v>0.1264827</v>
      </c>
      <c r="GJ20">
        <v>0.12567022</v>
      </c>
      <c r="GK20">
        <v>0.124859805</v>
      </c>
      <c r="GL20">
        <v>0.12410847999999999</v>
      </c>
      <c r="GM20">
        <v>0.12336598999999999</v>
      </c>
      <c r="GN20">
        <v>0.12257042</v>
      </c>
      <c r="GO20">
        <v>0.12177283</v>
      </c>
      <c r="GP20">
        <v>0.12095276000000001</v>
      </c>
      <c r="GQ20">
        <v>0.120068965</v>
      </c>
      <c r="GR20">
        <v>0.11913954</v>
      </c>
      <c r="GS20">
        <v>0.11819252500000001</v>
      </c>
      <c r="GT20">
        <v>0.11729828</v>
      </c>
    </row>
    <row r="21" spans="1:202">
      <c r="A21" t="s">
        <v>3095</v>
      </c>
      <c r="CX21">
        <v>0.348957185</v>
      </c>
      <c r="CY21">
        <v>0.34607557999999999</v>
      </c>
      <c r="CZ21">
        <v>0.34808386499999999</v>
      </c>
      <c r="DA21">
        <v>0.35104133500000001</v>
      </c>
      <c r="DB21">
        <v>0.34097302000000002</v>
      </c>
      <c r="DC21">
        <v>0.34489712500000003</v>
      </c>
      <c r="DD21">
        <v>0.33819507999999998</v>
      </c>
      <c r="DE21">
        <v>0.33722095000000002</v>
      </c>
      <c r="DF21">
        <v>0.33986224500000001</v>
      </c>
      <c r="DG21">
        <v>0.33366867</v>
      </c>
      <c r="DH21">
        <v>0.33362784499999998</v>
      </c>
      <c r="DI21">
        <v>0.33067716000000003</v>
      </c>
      <c r="DJ21">
        <v>0.33078967500000001</v>
      </c>
      <c r="DK21">
        <v>0.32514048000000001</v>
      </c>
      <c r="DL21">
        <v>0.31996074499999999</v>
      </c>
      <c r="DM21">
        <v>0.32139601499999998</v>
      </c>
      <c r="DN21">
        <v>0.31401423499999997</v>
      </c>
      <c r="DO21">
        <v>0.31534245999999999</v>
      </c>
      <c r="DP21">
        <v>0.30852129499999997</v>
      </c>
      <c r="DQ21">
        <v>0.30079583500000001</v>
      </c>
      <c r="DR21">
        <v>0.312111955</v>
      </c>
      <c r="DS21">
        <v>0.31638126500000002</v>
      </c>
      <c r="DT21">
        <v>0.31370747500000001</v>
      </c>
      <c r="DU21">
        <v>0.30383791999999998</v>
      </c>
      <c r="DV21">
        <v>0.30089204000000003</v>
      </c>
      <c r="DW21">
        <v>0.29921249999999999</v>
      </c>
      <c r="DX21">
        <v>0.29773263999999999</v>
      </c>
      <c r="DY21">
        <v>0.29639848000000002</v>
      </c>
      <c r="DZ21">
        <v>0.29520790499999999</v>
      </c>
      <c r="EA21">
        <v>0.294129315</v>
      </c>
      <c r="EB21">
        <v>0.29297796999999998</v>
      </c>
      <c r="EC21">
        <v>0.29175643000000001</v>
      </c>
      <c r="ED21">
        <v>0.29054295000000002</v>
      </c>
      <c r="EE21">
        <v>0.28932029999999997</v>
      </c>
      <c r="EF21">
        <v>0.28800801500000001</v>
      </c>
      <c r="EG21">
        <v>0.28661831500000001</v>
      </c>
      <c r="EH21">
        <v>0.28521774</v>
      </c>
      <c r="EI21">
        <v>0.28380906</v>
      </c>
      <c r="EJ21">
        <v>0.282394435</v>
      </c>
      <c r="EK21">
        <v>0.281155445</v>
      </c>
      <c r="EL21">
        <v>0.28035305500000002</v>
      </c>
      <c r="EM21">
        <v>0.27935054999999998</v>
      </c>
      <c r="EN21">
        <v>0.27792531500000001</v>
      </c>
      <c r="EO21">
        <v>0.27646625000000002</v>
      </c>
      <c r="EP21">
        <v>0.27522569000000002</v>
      </c>
      <c r="EQ21">
        <v>0.27439942499999997</v>
      </c>
      <c r="ER21">
        <v>0.273630345</v>
      </c>
      <c r="ES21">
        <v>0.27305499500000002</v>
      </c>
      <c r="ET21">
        <v>0.27256564500000002</v>
      </c>
      <c r="EU21">
        <v>0.27186027000000001</v>
      </c>
      <c r="EV21">
        <v>0.27091690499999999</v>
      </c>
      <c r="EW21">
        <v>0.26979075000000002</v>
      </c>
      <c r="EX21">
        <v>0.26860040000000002</v>
      </c>
      <c r="EY21">
        <v>0.26724168500000001</v>
      </c>
      <c r="EZ21">
        <v>0.26539333999999998</v>
      </c>
      <c r="FA21">
        <v>0.26340755999999999</v>
      </c>
      <c r="FB21">
        <v>0.26147515999999998</v>
      </c>
      <c r="FC21">
        <v>0.26010387499999998</v>
      </c>
      <c r="FD21">
        <v>0.25947036499999998</v>
      </c>
      <c r="FE21">
        <v>0.25916135499999998</v>
      </c>
      <c r="FF21">
        <v>0.25891087000000002</v>
      </c>
      <c r="FG21">
        <v>0.25871688999999998</v>
      </c>
      <c r="FH21">
        <v>0.25806087999999999</v>
      </c>
      <c r="FI21">
        <v>0.25674147000000003</v>
      </c>
      <c r="FJ21">
        <v>0.25544730500000001</v>
      </c>
      <c r="FK21">
        <v>0.25413048500000002</v>
      </c>
      <c r="FL21">
        <v>0.25288619499999998</v>
      </c>
      <c r="FM21">
        <v>0.25154600500000002</v>
      </c>
      <c r="FN21">
        <v>0.25020429999999999</v>
      </c>
      <c r="FO21">
        <v>0.24869926000000001</v>
      </c>
      <c r="FP21">
        <v>0.24722776499999999</v>
      </c>
      <c r="FQ21">
        <v>0.24562495000000001</v>
      </c>
      <c r="FR21">
        <v>0.24406157000000001</v>
      </c>
      <c r="FS21">
        <v>0.24247126499999999</v>
      </c>
      <c r="FT21">
        <v>0.24086953</v>
      </c>
      <c r="FU21">
        <v>0.23934926000000001</v>
      </c>
      <c r="FV21">
        <v>0.237892785</v>
      </c>
      <c r="FW21">
        <v>0.23656563999999999</v>
      </c>
      <c r="FX21">
        <v>0.235297385</v>
      </c>
      <c r="FY21">
        <v>0.23406574499999999</v>
      </c>
      <c r="FZ21">
        <v>0.23278516499999999</v>
      </c>
      <c r="GA21">
        <v>0.23153318000000001</v>
      </c>
      <c r="GB21">
        <v>0.23022112</v>
      </c>
      <c r="GC21">
        <v>0.22884236499999999</v>
      </c>
      <c r="GD21">
        <v>0.22759653499999999</v>
      </c>
      <c r="GE21">
        <v>0.226199705</v>
      </c>
      <c r="GF21">
        <v>0.22476488</v>
      </c>
      <c r="GG21">
        <v>0.22334238000000001</v>
      </c>
      <c r="GH21">
        <v>0.221873505</v>
      </c>
      <c r="GI21">
        <v>0.22031804499999999</v>
      </c>
      <c r="GJ21">
        <v>0.21877280499999999</v>
      </c>
      <c r="GK21">
        <v>0.21718259500000001</v>
      </c>
      <c r="GL21">
        <v>0.215698745</v>
      </c>
      <c r="GM21">
        <v>0.214311685</v>
      </c>
      <c r="GN21">
        <v>0.21289871499999999</v>
      </c>
      <c r="GO21">
        <v>0.21153551000000001</v>
      </c>
      <c r="GP21">
        <v>0.210289905</v>
      </c>
      <c r="GQ21">
        <v>0.20908095500000001</v>
      </c>
      <c r="GR21">
        <v>0.20787232999999999</v>
      </c>
      <c r="GS21">
        <v>0.20659126</v>
      </c>
      <c r="GT21">
        <v>0.20532310500000001</v>
      </c>
    </row>
  </sheetData>
  <phoneticPr fontId="2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86"/>
  <sheetViews>
    <sheetView workbookViewId="0">
      <selection activeCell="U3" sqref="U3:AK3"/>
    </sheetView>
  </sheetViews>
  <sheetFormatPr defaultRowHeight="14.4"/>
  <cols>
    <col min="2" max="2" width="16.33203125" customWidth="1"/>
  </cols>
  <sheetData>
    <row r="1" spans="1:42" s="23" customFormat="1" ht="101.4" thickBot="1">
      <c r="A1" s="22" t="s">
        <v>0</v>
      </c>
      <c r="B1" s="23" t="s">
        <v>360</v>
      </c>
      <c r="C1" s="23" t="s">
        <v>361</v>
      </c>
      <c r="D1" s="23" t="s">
        <v>362</v>
      </c>
      <c r="E1" s="23" t="s">
        <v>363</v>
      </c>
      <c r="F1" s="23" t="s">
        <v>364</v>
      </c>
      <c r="G1" s="23" t="s">
        <v>365</v>
      </c>
      <c r="H1" s="23" t="s">
        <v>366</v>
      </c>
      <c r="I1" s="23" t="s">
        <v>367</v>
      </c>
      <c r="J1" s="23" t="s">
        <v>368</v>
      </c>
      <c r="K1" s="23" t="s">
        <v>369</v>
      </c>
      <c r="L1" s="23" t="s">
        <v>370</v>
      </c>
      <c r="M1" s="23" t="s">
        <v>371</v>
      </c>
      <c r="N1" s="23" t="s">
        <v>372</v>
      </c>
      <c r="O1" s="23" t="s">
        <v>373</v>
      </c>
      <c r="P1" s="23" t="s">
        <v>374</v>
      </c>
      <c r="Q1" s="23" t="s">
        <v>375</v>
      </c>
      <c r="R1" s="23" t="s">
        <v>376</v>
      </c>
      <c r="S1" s="23" t="s">
        <v>377</v>
      </c>
      <c r="T1" s="23" t="s">
        <v>399</v>
      </c>
      <c r="U1" s="23" t="s">
        <v>400</v>
      </c>
      <c r="V1" s="23" t="s">
        <v>401</v>
      </c>
      <c r="W1" s="23" t="s">
        <v>402</v>
      </c>
      <c r="X1" s="23" t="s">
        <v>403</v>
      </c>
      <c r="Y1" s="23" t="s">
        <v>404</v>
      </c>
      <c r="Z1" s="23" t="s">
        <v>405</v>
      </c>
      <c r="AA1" s="23" t="s">
        <v>406</v>
      </c>
      <c r="AB1" s="23" t="s">
        <v>407</v>
      </c>
      <c r="AC1" s="23" t="s">
        <v>408</v>
      </c>
      <c r="AD1" s="23" t="s">
        <v>409</v>
      </c>
      <c r="AE1" s="23" t="s">
        <v>410</v>
      </c>
      <c r="AF1" s="23" t="s">
        <v>411</v>
      </c>
      <c r="AG1" s="23" t="s">
        <v>412</v>
      </c>
      <c r="AH1" s="23" t="s">
        <v>413</v>
      </c>
      <c r="AI1" s="23" t="s">
        <v>414</v>
      </c>
      <c r="AJ1" s="23" t="s">
        <v>415</v>
      </c>
      <c r="AK1" s="23" t="s">
        <v>416</v>
      </c>
      <c r="AL1" s="23" t="s">
        <v>170</v>
      </c>
      <c r="AM1" s="23" t="s">
        <v>171</v>
      </c>
      <c r="AN1" s="24" t="s">
        <v>178</v>
      </c>
      <c r="AO1" s="23" t="s">
        <v>179</v>
      </c>
      <c r="AP1" s="23" t="s">
        <v>3096</v>
      </c>
    </row>
    <row r="2" spans="1:42" ht="15" thickBot="1">
      <c r="A2" s="1">
        <v>1970</v>
      </c>
      <c r="B2">
        <v>39125440</v>
      </c>
      <c r="C2">
        <v>31182400</v>
      </c>
      <c r="D2">
        <v>24252480</v>
      </c>
      <c r="E2">
        <v>23042070</v>
      </c>
      <c r="F2">
        <v>20953190</v>
      </c>
      <c r="G2">
        <v>18314350</v>
      </c>
      <c r="H2">
        <v>17096370</v>
      </c>
      <c r="I2">
        <v>13874150</v>
      </c>
      <c r="J2">
        <v>15509490</v>
      </c>
      <c r="K2">
        <v>13103670</v>
      </c>
      <c r="L2">
        <v>10473580</v>
      </c>
      <c r="M2">
        <v>7468520</v>
      </c>
      <c r="N2">
        <v>4918150</v>
      </c>
      <c r="O2">
        <v>2562060</v>
      </c>
      <c r="P2">
        <v>1280150</v>
      </c>
      <c r="Q2">
        <v>460070</v>
      </c>
      <c r="R2">
        <v>108240</v>
      </c>
      <c r="S2">
        <v>13140</v>
      </c>
      <c r="T2">
        <v>61378510</v>
      </c>
      <c r="U2">
        <v>44929710</v>
      </c>
      <c r="V2">
        <v>30505280</v>
      </c>
      <c r="W2">
        <v>27180400</v>
      </c>
      <c r="X2">
        <v>21200000</v>
      </c>
      <c r="Y2">
        <v>20893840</v>
      </c>
      <c r="Z2">
        <v>16953280</v>
      </c>
      <c r="AA2">
        <v>11417070</v>
      </c>
      <c r="AB2">
        <v>11024520</v>
      </c>
      <c r="AC2">
        <v>8995990</v>
      </c>
      <c r="AD2">
        <v>6927090</v>
      </c>
      <c r="AE2">
        <v>5047160</v>
      </c>
      <c r="AF2">
        <v>3259290</v>
      </c>
      <c r="AG2">
        <v>1538500</v>
      </c>
      <c r="AH2">
        <v>717310</v>
      </c>
      <c r="AI2">
        <v>229910</v>
      </c>
      <c r="AJ2">
        <v>45590</v>
      </c>
      <c r="AK2">
        <v>4370</v>
      </c>
      <c r="AL2">
        <v>0.78823040000000011</v>
      </c>
      <c r="AM2">
        <v>0.64213229999999999</v>
      </c>
      <c r="AN2" s="20">
        <v>0.88888360000000011</v>
      </c>
      <c r="AO2">
        <v>0.78966729999999996</v>
      </c>
      <c r="AP2" s="21">
        <v>812.18933921656173</v>
      </c>
    </row>
    <row r="3" spans="1:42" ht="15" thickBot="1">
      <c r="A3" s="1">
        <v>1971</v>
      </c>
      <c r="B3">
        <f>(B2-C2)/B2</f>
        <v>0.20301471370034432</v>
      </c>
      <c r="C3">
        <f t="shared" ref="C3:J3" si="0">(C2-D2)/C2</f>
        <v>0.22223818564318334</v>
      </c>
      <c r="D3">
        <f t="shared" si="0"/>
        <v>4.9908710366939793E-2</v>
      </c>
      <c r="E3">
        <f t="shared" si="0"/>
        <v>9.0655049654827013E-2</v>
      </c>
      <c r="F3">
        <f t="shared" si="0"/>
        <v>0.12593977337102369</v>
      </c>
      <c r="G3">
        <f t="shared" si="0"/>
        <v>6.6504134735876519E-2</v>
      </c>
      <c r="H3">
        <f t="shared" si="0"/>
        <v>0.18847392750624839</v>
      </c>
      <c r="I3">
        <f t="shared" si="0"/>
        <v>-0.11786956318044708</v>
      </c>
      <c r="J3">
        <f t="shared" si="0"/>
        <v>0.15511922055464106</v>
      </c>
      <c r="K3">
        <f t="shared" ref="K3:R3" si="1">(K2-L2)/K2</f>
        <v>0.20071399844471052</v>
      </c>
      <c r="L3">
        <f t="shared" si="1"/>
        <v>0.28691813114522446</v>
      </c>
      <c r="M3">
        <f t="shared" si="1"/>
        <v>0.34148264984227128</v>
      </c>
      <c r="N3">
        <f t="shared" si="1"/>
        <v>0.47906021573152507</v>
      </c>
      <c r="O3">
        <f t="shared" si="1"/>
        <v>0.50034347361107856</v>
      </c>
      <c r="P3">
        <f t="shared" si="1"/>
        <v>0.64061242823106668</v>
      </c>
      <c r="Q3">
        <f t="shared" si="1"/>
        <v>0.76473145390918773</v>
      </c>
      <c r="R3">
        <f t="shared" si="1"/>
        <v>0.87860310421286036</v>
      </c>
      <c r="U3">
        <f>U2/C2</f>
        <v>1.4408676048027091</v>
      </c>
      <c r="V3">
        <f t="shared" ref="V3:AC3" si="2">V2/D2</f>
        <v>1.2578210558260434</v>
      </c>
      <c r="W3">
        <f t="shared" si="2"/>
        <v>1.1795988815240992</v>
      </c>
      <c r="X3">
        <f t="shared" si="2"/>
        <v>1.0117791133474188</v>
      </c>
      <c r="Y3">
        <f t="shared" si="2"/>
        <v>1.1408452934447577</v>
      </c>
      <c r="Z3">
        <f t="shared" si="2"/>
        <v>0.99163038703537654</v>
      </c>
      <c r="AA3">
        <f t="shared" si="2"/>
        <v>0.82290230392492514</v>
      </c>
      <c r="AB3">
        <f t="shared" si="2"/>
        <v>0.7108241470222425</v>
      </c>
      <c r="AC3">
        <f t="shared" si="2"/>
        <v>0.6865244622308101</v>
      </c>
      <c r="AD3">
        <f t="shared" ref="AD3:AK3" si="3">AD2/L2</f>
        <v>0.66138703289610623</v>
      </c>
      <c r="AE3">
        <f t="shared" si="3"/>
        <v>0.67579118754452017</v>
      </c>
      <c r="AF3">
        <f t="shared" si="3"/>
        <v>0.66270650549495236</v>
      </c>
      <c r="AG3">
        <f t="shared" si="3"/>
        <v>0.60049335300500384</v>
      </c>
      <c r="AH3">
        <f t="shared" si="3"/>
        <v>0.56033277350310506</v>
      </c>
      <c r="AI3">
        <f t="shared" si="3"/>
        <v>0.49972830221488035</v>
      </c>
      <c r="AJ3">
        <f t="shared" si="3"/>
        <v>0.42119364375461937</v>
      </c>
      <c r="AK3">
        <f t="shared" si="3"/>
        <v>0.33257229832572299</v>
      </c>
      <c r="AL3">
        <v>0.78994489999999995</v>
      </c>
      <c r="AM3">
        <v>0.63825500000000002</v>
      </c>
      <c r="AN3" s="20">
        <v>0.89147149999999997</v>
      </c>
      <c r="AO3">
        <v>0.79148689999999999</v>
      </c>
      <c r="AP3" s="21">
        <v>878.6518359800458</v>
      </c>
    </row>
    <row r="4" spans="1:42" ht="15" thickBot="1">
      <c r="A4" s="1">
        <v>1972</v>
      </c>
      <c r="AL4">
        <v>0.79693399999999992</v>
      </c>
      <c r="AM4">
        <v>0.64858660000000001</v>
      </c>
      <c r="AN4" s="20">
        <v>0.90121970000000007</v>
      </c>
      <c r="AO4">
        <v>0.79975560000000001</v>
      </c>
      <c r="AP4" s="21">
        <v>993.0930047889733</v>
      </c>
    </row>
    <row r="5" spans="1:42" ht="15" thickBot="1">
      <c r="A5" s="1">
        <v>1973</v>
      </c>
      <c r="AL5">
        <v>0.81136660000000005</v>
      </c>
      <c r="AM5">
        <v>0.67835250000000002</v>
      </c>
      <c r="AN5" s="20">
        <v>0.92875789999999991</v>
      </c>
      <c r="AO5">
        <v>0.82290149999999995</v>
      </c>
      <c r="AP5" s="21">
        <v>1187.9743721930658</v>
      </c>
    </row>
    <row r="6" spans="1:42" ht="15" thickBot="1">
      <c r="A6" s="1">
        <v>1974</v>
      </c>
      <c r="AL6">
        <v>0.8168143000000001</v>
      </c>
      <c r="AM6">
        <v>0.68700100000000008</v>
      </c>
      <c r="AN6" s="20">
        <v>0.93900530000000004</v>
      </c>
      <c r="AO6">
        <v>0.82970110000000008</v>
      </c>
      <c r="AP6" s="21">
        <v>1343.2498007311679</v>
      </c>
    </row>
    <row r="7" spans="1:42" ht="15" thickBot="1">
      <c r="A7" s="1">
        <v>1975</v>
      </c>
      <c r="B7">
        <v>39227870</v>
      </c>
      <c r="C7">
        <v>38184960</v>
      </c>
      <c r="D7">
        <v>31396170</v>
      </c>
      <c r="E7">
        <v>24465960</v>
      </c>
      <c r="F7">
        <v>22720330</v>
      </c>
      <c r="G7">
        <v>20592080</v>
      </c>
      <c r="H7">
        <v>17948460</v>
      </c>
      <c r="I7">
        <v>16763870</v>
      </c>
      <c r="J7">
        <v>13420520</v>
      </c>
      <c r="K7">
        <v>14677690</v>
      </c>
      <c r="L7">
        <v>12086050</v>
      </c>
      <c r="M7">
        <v>9029940</v>
      </c>
      <c r="N7">
        <v>5867680</v>
      </c>
      <c r="O7">
        <v>3083390</v>
      </c>
      <c r="P7">
        <v>1575770</v>
      </c>
      <c r="Q7">
        <v>578560</v>
      </c>
      <c r="R7">
        <v>140640</v>
      </c>
      <c r="S7">
        <v>17270</v>
      </c>
      <c r="T7">
        <v>77976540</v>
      </c>
      <c r="U7">
        <v>60408950</v>
      </c>
      <c r="V7">
        <v>40780180</v>
      </c>
      <c r="W7">
        <v>30686970</v>
      </c>
      <c r="X7">
        <v>27053910</v>
      </c>
      <c r="Y7">
        <v>21027630</v>
      </c>
      <c r="Z7">
        <v>20605390</v>
      </c>
      <c r="AA7">
        <v>16684540</v>
      </c>
      <c r="AB7">
        <v>11112530</v>
      </c>
      <c r="AC7">
        <v>10454710</v>
      </c>
      <c r="AD7">
        <v>8417740</v>
      </c>
      <c r="AE7">
        <v>6029720</v>
      </c>
      <c r="AF7">
        <v>4027170</v>
      </c>
      <c r="AG7">
        <v>2005290</v>
      </c>
      <c r="AH7">
        <v>956640</v>
      </c>
      <c r="AI7">
        <v>317900</v>
      </c>
      <c r="AJ7">
        <v>66980</v>
      </c>
      <c r="AK7">
        <v>6890</v>
      </c>
      <c r="AL7">
        <v>0.82352130000000001</v>
      </c>
      <c r="AM7">
        <v>0.70243409999999995</v>
      </c>
      <c r="AN7" s="20">
        <v>0.95207980000000003</v>
      </c>
      <c r="AO7">
        <v>0.8585183999999999</v>
      </c>
      <c r="AP7" s="21">
        <v>1468.9810956151823</v>
      </c>
    </row>
    <row r="8" spans="1:42" ht="15" thickBot="1">
      <c r="A8" s="1">
        <v>1976</v>
      </c>
      <c r="B8">
        <f>(B7-C7)/B7</f>
        <v>2.6585945145632429E-2</v>
      </c>
      <c r="C8">
        <f t="shared" ref="C8:R8" si="4">(C7-D7)/C7</f>
        <v>0.17778701352574416</v>
      </c>
      <c r="D8">
        <f t="shared" si="4"/>
        <v>0.22073424879531484</v>
      </c>
      <c r="E8">
        <f t="shared" si="4"/>
        <v>7.1349335975371492E-2</v>
      </c>
      <c r="F8">
        <f t="shared" si="4"/>
        <v>9.3671614804890599E-2</v>
      </c>
      <c r="G8">
        <f t="shared" si="4"/>
        <v>0.12838042587247137</v>
      </c>
      <c r="H8">
        <f t="shared" si="4"/>
        <v>6.5999534221877529E-2</v>
      </c>
      <c r="I8">
        <f t="shared" si="4"/>
        <v>0.19943783863749839</v>
      </c>
      <c r="J8">
        <f t="shared" si="4"/>
        <v>-9.367520781609058E-2</v>
      </c>
      <c r="K8">
        <f t="shared" si="4"/>
        <v>0.17657001885174028</v>
      </c>
      <c r="L8">
        <f t="shared" si="4"/>
        <v>0.25286259778835929</v>
      </c>
      <c r="M8">
        <f t="shared" si="4"/>
        <v>0.35019723276123649</v>
      </c>
      <c r="N8">
        <f t="shared" si="4"/>
        <v>0.4745129250402203</v>
      </c>
      <c r="O8">
        <f t="shared" si="4"/>
        <v>0.48894885175083269</v>
      </c>
      <c r="P8">
        <f t="shared" si="4"/>
        <v>0.63283981799374278</v>
      </c>
      <c r="Q8">
        <f t="shared" si="4"/>
        <v>0.75691371681415931</v>
      </c>
      <c r="R8">
        <f t="shared" si="4"/>
        <v>0.87720420932878274</v>
      </c>
      <c r="AL8">
        <v>0.83032290000000009</v>
      </c>
      <c r="AM8">
        <v>0.70825300000000002</v>
      </c>
      <c r="AN8" s="20">
        <v>0.95845029999999998</v>
      </c>
      <c r="AO8">
        <v>0.8741876999999999</v>
      </c>
      <c r="AP8" s="21">
        <v>1568.6885010315459</v>
      </c>
    </row>
    <row r="9" spans="1:42" ht="15" thickBot="1">
      <c r="A9" s="1">
        <v>1977</v>
      </c>
      <c r="AL9">
        <v>0.83338560000000006</v>
      </c>
      <c r="AM9">
        <v>0.70583960000000001</v>
      </c>
      <c r="AN9" s="20">
        <v>0.95842859999999996</v>
      </c>
      <c r="AO9">
        <v>0.87643680000000002</v>
      </c>
      <c r="AP9" s="21">
        <v>1743.5735386228841</v>
      </c>
    </row>
    <row r="10" spans="1:42" ht="15" thickBot="1">
      <c r="A10" s="1">
        <v>1978</v>
      </c>
      <c r="AL10">
        <v>0.82975309999999991</v>
      </c>
      <c r="AM10">
        <v>0.68869519999999995</v>
      </c>
      <c r="AN10" s="20">
        <v>0.94625760000000003</v>
      </c>
      <c r="AO10">
        <v>0.86498500000000011</v>
      </c>
      <c r="AP10" s="21">
        <v>2017.8854118582242</v>
      </c>
    </row>
    <row r="11" spans="1:42" ht="15" thickBot="1">
      <c r="A11" s="1">
        <v>1979</v>
      </c>
      <c r="AL11">
        <v>0.83434659999999994</v>
      </c>
      <c r="AM11">
        <v>0.6903861</v>
      </c>
      <c r="AN11" s="20">
        <v>0.95183449999999992</v>
      </c>
      <c r="AO11">
        <v>0.87017060000000002</v>
      </c>
      <c r="AP11" s="21">
        <v>2302.927284566736</v>
      </c>
    </row>
    <row r="12" spans="1:42" ht="15" thickBot="1">
      <c r="A12" s="1">
        <v>1980</v>
      </c>
      <c r="B12">
        <v>43773320</v>
      </c>
      <c r="C12">
        <v>36607210</v>
      </c>
      <c r="D12">
        <v>38500950</v>
      </c>
      <c r="E12">
        <v>31676470</v>
      </c>
      <c r="F12">
        <v>24141800</v>
      </c>
      <c r="G12">
        <v>22399050</v>
      </c>
      <c r="H12">
        <v>20176050</v>
      </c>
      <c r="I12">
        <v>17498940</v>
      </c>
      <c r="J12">
        <v>16302820</v>
      </c>
      <c r="K12">
        <v>12707670</v>
      </c>
      <c r="L12">
        <v>13487260</v>
      </c>
      <c r="M12">
        <v>10627940</v>
      </c>
      <c r="N12">
        <v>7327830</v>
      </c>
      <c r="O12">
        <v>3678930</v>
      </c>
      <c r="P12">
        <v>1936640</v>
      </c>
      <c r="Q12">
        <v>737030</v>
      </c>
      <c r="R12">
        <v>186410</v>
      </c>
      <c r="S12">
        <v>23850</v>
      </c>
      <c r="T12">
        <v>95162380</v>
      </c>
      <c r="U12">
        <v>75661770</v>
      </c>
      <c r="V12">
        <v>54599980</v>
      </c>
      <c r="W12">
        <v>41009180</v>
      </c>
      <c r="X12">
        <v>30172070</v>
      </c>
      <c r="Y12">
        <v>26913080</v>
      </c>
      <c r="Z12">
        <v>20724080</v>
      </c>
      <c r="AA12">
        <v>20286150</v>
      </c>
      <c r="AB12">
        <v>16402840</v>
      </c>
      <c r="AC12">
        <v>10698380</v>
      </c>
      <c r="AD12">
        <v>9750890</v>
      </c>
      <c r="AE12">
        <v>7504030</v>
      </c>
      <c r="AF12">
        <v>5067160</v>
      </c>
      <c r="AG12">
        <v>2582790</v>
      </c>
      <c r="AH12">
        <v>1287800</v>
      </c>
      <c r="AI12">
        <v>453480</v>
      </c>
      <c r="AJ12">
        <v>103260</v>
      </c>
      <c r="AK12">
        <v>11890</v>
      </c>
      <c r="AL12">
        <v>0.84291950000000004</v>
      </c>
      <c r="AM12">
        <v>0.70410659999999992</v>
      </c>
      <c r="AN12" s="20">
        <v>0.96492189999999989</v>
      </c>
      <c r="AO12">
        <v>0.88355590000000006</v>
      </c>
      <c r="AP12" s="21">
        <v>2551.8899827684018</v>
      </c>
    </row>
    <row r="13" spans="1:42" ht="15" thickBot="1">
      <c r="A13" s="1">
        <v>1981</v>
      </c>
      <c r="B13">
        <f>(B12-C12)/B12</f>
        <v>0.16370953813875666</v>
      </c>
      <c r="C13">
        <f t="shared" ref="C13:R13" si="5">(C12-D12)/C12</f>
        <v>-5.1731339263494817E-2</v>
      </c>
      <c r="D13">
        <f t="shared" si="5"/>
        <v>0.1772548469583218</v>
      </c>
      <c r="E13">
        <f t="shared" si="5"/>
        <v>0.23786330989532609</v>
      </c>
      <c r="F13">
        <f t="shared" si="5"/>
        <v>7.2188072140436918E-2</v>
      </c>
      <c r="G13">
        <f t="shared" si="5"/>
        <v>9.9245280491806573E-2</v>
      </c>
      <c r="H13">
        <f t="shared" si="5"/>
        <v>0.13268751812173343</v>
      </c>
      <c r="I13">
        <f t="shared" si="5"/>
        <v>6.8353854576334333E-2</v>
      </c>
      <c r="J13">
        <f t="shared" si="5"/>
        <v>0.2205231978271244</v>
      </c>
      <c r="K13">
        <f t="shared" si="5"/>
        <v>-6.1347989049133321E-2</v>
      </c>
      <c r="L13">
        <f t="shared" si="5"/>
        <v>0.21200154812764047</v>
      </c>
      <c r="M13">
        <f t="shared" si="5"/>
        <v>0.31051266755363693</v>
      </c>
      <c r="N13">
        <f t="shared" si="5"/>
        <v>0.49795096229033697</v>
      </c>
      <c r="O13">
        <f t="shared" si="5"/>
        <v>0.47358606986270463</v>
      </c>
      <c r="P13">
        <f t="shared" si="5"/>
        <v>0.61942849471249173</v>
      </c>
      <c r="Q13">
        <f t="shared" si="5"/>
        <v>0.74707949472884416</v>
      </c>
      <c r="R13">
        <f t="shared" si="5"/>
        <v>0.87205622015986262</v>
      </c>
      <c r="AL13">
        <v>0.84816210000000003</v>
      </c>
      <c r="AM13">
        <v>0.71560289999999993</v>
      </c>
      <c r="AN13" s="20">
        <v>0.97430319999999992</v>
      </c>
      <c r="AO13">
        <v>0.89258750000000009</v>
      </c>
      <c r="AP13" s="21">
        <v>2594.0403316195247</v>
      </c>
    </row>
    <row r="14" spans="1:42" ht="15" thickBot="1">
      <c r="A14" s="1">
        <v>1982</v>
      </c>
      <c r="AL14">
        <v>0.85186509999999993</v>
      </c>
      <c r="AM14">
        <v>0.72062610000000005</v>
      </c>
      <c r="AN14" s="20">
        <v>0.97895259999999995</v>
      </c>
      <c r="AO14">
        <v>0.89574140000000002</v>
      </c>
      <c r="AP14" s="21">
        <v>2522.3540132863627</v>
      </c>
    </row>
    <row r="15" spans="1:42" ht="15" thickBot="1">
      <c r="A15" s="1">
        <v>1983</v>
      </c>
      <c r="AL15">
        <v>0.85275290000000004</v>
      </c>
      <c r="AM15">
        <v>0.72477610000000003</v>
      </c>
      <c r="AN15" s="20">
        <v>0.98008709999999999</v>
      </c>
      <c r="AO15">
        <v>0.89495649999999993</v>
      </c>
      <c r="AP15" s="21">
        <v>2527.2662088317811</v>
      </c>
    </row>
    <row r="16" spans="1:42" ht="15" thickBot="1">
      <c r="A16" s="1">
        <v>1984</v>
      </c>
      <c r="AL16">
        <v>0.8530314</v>
      </c>
      <c r="AM16">
        <v>0.72943409999999997</v>
      </c>
      <c r="AN16" s="20">
        <v>0.9838321000000001</v>
      </c>
      <c r="AO16">
        <v>0.90106639999999993</v>
      </c>
      <c r="AP16" s="21">
        <v>2574.4408311396064</v>
      </c>
    </row>
    <row r="17" spans="1:42" ht="15" thickBot="1">
      <c r="A17" s="1">
        <v>1985</v>
      </c>
      <c r="B17">
        <v>49133910</v>
      </c>
      <c r="C17">
        <v>40533720</v>
      </c>
      <c r="D17">
        <v>37091750</v>
      </c>
      <c r="E17">
        <v>38804900</v>
      </c>
      <c r="F17">
        <v>31384830</v>
      </c>
      <c r="G17">
        <v>23835280</v>
      </c>
      <c r="H17">
        <v>22032350</v>
      </c>
      <c r="I17">
        <v>19727350</v>
      </c>
      <c r="J17">
        <v>16936450</v>
      </c>
      <c r="K17">
        <v>15485380</v>
      </c>
      <c r="L17">
        <v>11736340</v>
      </c>
      <c r="M17">
        <v>11854470</v>
      </c>
      <c r="N17">
        <v>3878690</v>
      </c>
      <c r="O17">
        <v>2541240</v>
      </c>
      <c r="P17">
        <v>1313200</v>
      </c>
      <c r="Q17">
        <v>492790</v>
      </c>
      <c r="R17">
        <v>123540</v>
      </c>
      <c r="S17">
        <v>15710</v>
      </c>
      <c r="T17">
        <v>111546610</v>
      </c>
      <c r="U17">
        <v>91043040</v>
      </c>
      <c r="V17">
        <v>68218930</v>
      </c>
      <c r="W17">
        <v>54195050</v>
      </c>
      <c r="X17">
        <v>40816610</v>
      </c>
      <c r="Y17">
        <v>29945640</v>
      </c>
      <c r="Z17">
        <v>26598090</v>
      </c>
      <c r="AA17">
        <v>20367980</v>
      </c>
      <c r="AB17">
        <v>19751620</v>
      </c>
      <c r="AC17">
        <v>15740280</v>
      </c>
      <c r="AD17">
        <v>10034180</v>
      </c>
      <c r="AE17">
        <v>8898310</v>
      </c>
      <c r="AF17">
        <v>2721670</v>
      </c>
      <c r="AG17">
        <v>1739370</v>
      </c>
      <c r="AH17">
        <v>889800</v>
      </c>
      <c r="AI17">
        <v>327570</v>
      </c>
      <c r="AJ17">
        <v>78040</v>
      </c>
      <c r="AK17">
        <v>9010</v>
      </c>
      <c r="AL17">
        <v>0.85500500000000001</v>
      </c>
      <c r="AM17">
        <v>0.74019369999999995</v>
      </c>
      <c r="AN17" s="20">
        <v>0.98768270000000002</v>
      </c>
      <c r="AO17">
        <v>0.90752630000000001</v>
      </c>
      <c r="AP17" s="21">
        <v>2651.9043053067639</v>
      </c>
    </row>
    <row r="18" spans="1:42" ht="15" thickBot="1">
      <c r="A18" s="1">
        <v>1986</v>
      </c>
      <c r="AL18">
        <v>0.85803470000000004</v>
      </c>
      <c r="AM18">
        <v>0.75277579999999999</v>
      </c>
      <c r="AN18" s="20">
        <v>1.00156</v>
      </c>
      <c r="AO18">
        <v>0.92789089999999996</v>
      </c>
      <c r="AP18" s="21">
        <v>3080.9306175711704</v>
      </c>
    </row>
    <row r="19" spans="1:42" ht="15" thickBot="1">
      <c r="A19" s="1">
        <v>1987</v>
      </c>
      <c r="AL19">
        <v>0.85918649999999996</v>
      </c>
      <c r="AM19">
        <v>0.75792809999999999</v>
      </c>
      <c r="AN19" s="20">
        <v>0.99355709999999997</v>
      </c>
      <c r="AO19">
        <v>0.92371350000000008</v>
      </c>
      <c r="AP19" s="21">
        <v>3445.2479587492016</v>
      </c>
    </row>
    <row r="20" spans="1:42" ht="15" thickBot="1">
      <c r="A20" s="1">
        <v>1988</v>
      </c>
      <c r="AL20">
        <v>0.86435820000000008</v>
      </c>
      <c r="AM20">
        <v>0.76602159999999997</v>
      </c>
      <c r="AN20" s="20">
        <v>0.99931939999999997</v>
      </c>
      <c r="AO20">
        <v>0.93093389999999998</v>
      </c>
      <c r="AP20" s="21">
        <v>3782.3932969243451</v>
      </c>
    </row>
    <row r="21" spans="1:42" ht="15" thickBot="1">
      <c r="A21" s="1">
        <v>1989</v>
      </c>
      <c r="AL21">
        <v>0.86838470000000001</v>
      </c>
      <c r="AM21">
        <v>0.77564440000000001</v>
      </c>
      <c r="AN21" s="20">
        <v>1.001179</v>
      </c>
      <c r="AO21">
        <v>0.93386399999999992</v>
      </c>
      <c r="AP21" s="21">
        <v>3882.113626313936</v>
      </c>
    </row>
    <row r="22" spans="1:42" ht="15" thickBot="1">
      <c r="A22" s="1">
        <v>1990</v>
      </c>
      <c r="B22">
        <v>48870200</v>
      </c>
      <c r="C22">
        <v>46727780</v>
      </c>
      <c r="D22">
        <v>40960180</v>
      </c>
      <c r="E22">
        <v>37182820</v>
      </c>
      <c r="F22">
        <v>38352980</v>
      </c>
      <c r="G22">
        <v>30941090</v>
      </c>
      <c r="H22">
        <v>23403960</v>
      </c>
      <c r="I22">
        <v>21468700</v>
      </c>
      <c r="J22">
        <v>19058570</v>
      </c>
      <c r="K22">
        <v>16107580</v>
      </c>
      <c r="L22">
        <v>14306820</v>
      </c>
      <c r="M22">
        <v>10313900</v>
      </c>
      <c r="N22">
        <v>9687460</v>
      </c>
      <c r="O22">
        <v>6217230</v>
      </c>
      <c r="P22">
        <v>2925970</v>
      </c>
      <c r="Q22">
        <v>935910</v>
      </c>
      <c r="R22">
        <v>196460</v>
      </c>
      <c r="S22">
        <v>23740</v>
      </c>
      <c r="T22">
        <v>128784110</v>
      </c>
      <c r="U22">
        <v>105624030</v>
      </c>
      <c r="V22">
        <v>82365410</v>
      </c>
      <c r="W22">
        <v>67768120</v>
      </c>
      <c r="X22">
        <v>53944720</v>
      </c>
      <c r="Y22">
        <v>40450580</v>
      </c>
      <c r="Z22">
        <v>29721220</v>
      </c>
      <c r="AA22">
        <v>26065970</v>
      </c>
      <c r="AB22">
        <v>19843770</v>
      </c>
      <c r="AC22">
        <v>18992950</v>
      </c>
      <c r="AD22">
        <v>14798530</v>
      </c>
      <c r="AE22">
        <v>8988820</v>
      </c>
      <c r="AF22">
        <v>7515360</v>
      </c>
      <c r="AG22">
        <v>4542000</v>
      </c>
      <c r="AH22">
        <v>2108850</v>
      </c>
      <c r="AI22">
        <v>668100</v>
      </c>
      <c r="AJ22">
        <v>132960</v>
      </c>
      <c r="AK22">
        <v>14260</v>
      </c>
      <c r="AL22">
        <v>0.86482709999999996</v>
      </c>
      <c r="AM22">
        <v>0.7724896</v>
      </c>
      <c r="AN22" s="20">
        <v>0.99726560000000009</v>
      </c>
      <c r="AO22">
        <v>0.93318760000000001</v>
      </c>
      <c r="AP22" s="21">
        <v>4304.0972583381817</v>
      </c>
    </row>
    <row r="23" spans="1:42" ht="15" thickBot="1">
      <c r="A23" s="1">
        <v>1991</v>
      </c>
      <c r="AL23">
        <v>0.86580009999999996</v>
      </c>
      <c r="AM23">
        <v>0.7775458999999999</v>
      </c>
      <c r="AN23" s="20">
        <v>0.99082610000000004</v>
      </c>
      <c r="AO23">
        <v>0.93176579999999998</v>
      </c>
      <c r="AP23" s="21">
        <v>4414.8382312776866</v>
      </c>
    </row>
    <row r="24" spans="1:42" ht="15" thickBot="1">
      <c r="A24" s="1">
        <v>1992</v>
      </c>
      <c r="AL24">
        <v>0.86233890000000002</v>
      </c>
      <c r="AM24">
        <v>0.776501</v>
      </c>
      <c r="AN24" s="20">
        <v>0.98441869999999998</v>
      </c>
      <c r="AO24">
        <v>0.92924509999999994</v>
      </c>
      <c r="AP24" s="21">
        <v>4645.1662520705013</v>
      </c>
    </row>
    <row r="25" spans="1:42" ht="15" thickBot="1">
      <c r="A25" s="1">
        <v>1993</v>
      </c>
      <c r="AL25">
        <v>0.86003940000000001</v>
      </c>
      <c r="AM25">
        <v>0.77992500000000009</v>
      </c>
      <c r="AN25" s="20">
        <v>0.9834927</v>
      </c>
      <c r="AO25">
        <v>0.9314328999999999</v>
      </c>
      <c r="AP25" s="21">
        <v>4647.7507935514468</v>
      </c>
    </row>
    <row r="26" spans="1:42" ht="15" thickBot="1">
      <c r="A26" s="1">
        <v>1994</v>
      </c>
      <c r="AL26">
        <v>0.85740189999999994</v>
      </c>
      <c r="AM26">
        <v>0.78250150000000007</v>
      </c>
      <c r="AN26" s="20">
        <v>0.982491</v>
      </c>
      <c r="AO26">
        <v>0.93269350000000006</v>
      </c>
      <c r="AP26" s="21">
        <v>4940.8366835830157</v>
      </c>
    </row>
    <row r="27" spans="1:42" ht="15" thickBot="1">
      <c r="A27" s="1">
        <v>1995</v>
      </c>
      <c r="B27">
        <v>43877370</v>
      </c>
      <c r="C27">
        <v>44370230</v>
      </c>
      <c r="D27">
        <v>46768590</v>
      </c>
      <c r="E27">
        <v>40694360</v>
      </c>
      <c r="F27">
        <v>36613320</v>
      </c>
      <c r="G27">
        <v>37698380</v>
      </c>
      <c r="H27">
        <v>30288960</v>
      </c>
      <c r="I27">
        <v>22756240</v>
      </c>
      <c r="J27">
        <v>20726690</v>
      </c>
      <c r="K27">
        <v>18099290</v>
      </c>
      <c r="L27">
        <v>14865910</v>
      </c>
      <c r="M27">
        <v>12581200</v>
      </c>
      <c r="N27">
        <v>8462810</v>
      </c>
      <c r="O27">
        <v>7006400</v>
      </c>
      <c r="P27">
        <v>3601660</v>
      </c>
      <c r="Q27">
        <v>1231930</v>
      </c>
      <c r="R27">
        <v>253610</v>
      </c>
      <c r="S27">
        <v>30630</v>
      </c>
      <c r="T27">
        <v>141106670</v>
      </c>
      <c r="U27">
        <v>118720540</v>
      </c>
      <c r="V27">
        <v>96058120</v>
      </c>
      <c r="W27">
        <v>82114950</v>
      </c>
      <c r="X27">
        <v>67690130</v>
      </c>
      <c r="Y27">
        <v>53737980</v>
      </c>
      <c r="Z27">
        <v>40234860</v>
      </c>
      <c r="AA27">
        <v>29178610</v>
      </c>
      <c r="AB27">
        <v>25645140</v>
      </c>
      <c r="AC27">
        <v>19203900</v>
      </c>
      <c r="AD27">
        <v>17914320</v>
      </c>
      <c r="AE27">
        <v>13334590</v>
      </c>
      <c r="AF27">
        <v>7745990</v>
      </c>
      <c r="AG27">
        <v>5593130</v>
      </c>
      <c r="AH27">
        <v>2785180</v>
      </c>
      <c r="AI27">
        <v>932090</v>
      </c>
      <c r="AJ27">
        <v>186870</v>
      </c>
      <c r="AK27">
        <v>21940</v>
      </c>
      <c r="AL27">
        <v>0.85278279999999995</v>
      </c>
      <c r="AM27">
        <v>0.77978210000000003</v>
      </c>
      <c r="AN27" s="20">
        <v>0.98320960000000002</v>
      </c>
      <c r="AO27">
        <v>0.93453900000000001</v>
      </c>
      <c r="AP27" s="21">
        <v>5421.6090980801864</v>
      </c>
    </row>
    <row r="28" spans="1:42" ht="15" thickBot="1">
      <c r="A28" s="1">
        <v>1996</v>
      </c>
      <c r="AL28">
        <v>0.84799080000000004</v>
      </c>
      <c r="AM28">
        <v>0.77911869999999994</v>
      </c>
      <c r="AN28" s="20">
        <v>0.97560800000000003</v>
      </c>
      <c r="AO28">
        <v>0.9285544</v>
      </c>
      <c r="AP28" s="21">
        <v>5461.7874151340138</v>
      </c>
    </row>
    <row r="29" spans="1:42" ht="15" thickBot="1">
      <c r="A29" s="1">
        <v>1997</v>
      </c>
      <c r="AL29">
        <v>0.84646159999999993</v>
      </c>
      <c r="AM29">
        <v>0.78142529999999999</v>
      </c>
      <c r="AN29" s="20">
        <v>0.97001810000000011</v>
      </c>
      <c r="AO29">
        <v>0.92618440000000002</v>
      </c>
      <c r="AP29" s="21">
        <v>5364.214365418833</v>
      </c>
    </row>
    <row r="30" spans="1:42" ht="15" thickBot="1">
      <c r="A30" s="1">
        <v>1998</v>
      </c>
      <c r="AL30">
        <v>0.85044579999999992</v>
      </c>
      <c r="AM30">
        <v>0.78888469999999999</v>
      </c>
      <c r="AN30" s="20">
        <v>0.97692690000000004</v>
      </c>
      <c r="AO30">
        <v>0.9341467</v>
      </c>
      <c r="AP30" s="21">
        <v>5275.5821137461508</v>
      </c>
    </row>
    <row r="31" spans="1:42" ht="15" thickBot="1">
      <c r="A31" s="1">
        <v>1999</v>
      </c>
      <c r="AL31">
        <v>0.85433239999999999</v>
      </c>
      <c r="AM31">
        <v>0.79899249999999999</v>
      </c>
      <c r="AN31" s="20">
        <v>0.97936670000000003</v>
      </c>
      <c r="AO31">
        <v>0.93893799999999994</v>
      </c>
      <c r="AP31" s="21">
        <v>5401.5115325104007</v>
      </c>
    </row>
    <row r="32" spans="1:42" ht="15" thickBot="1">
      <c r="A32" s="1">
        <v>2000</v>
      </c>
      <c r="B32">
        <v>48825270</v>
      </c>
      <c r="C32">
        <v>37581470</v>
      </c>
      <c r="D32">
        <v>45693440</v>
      </c>
      <c r="E32">
        <v>46388080</v>
      </c>
      <c r="F32">
        <v>40157880</v>
      </c>
      <c r="G32">
        <v>36079610</v>
      </c>
      <c r="H32">
        <v>37071640</v>
      </c>
      <c r="I32">
        <v>29608460</v>
      </c>
      <c r="J32">
        <v>22022770</v>
      </c>
      <c r="K32">
        <v>19739640</v>
      </c>
      <c r="L32">
        <v>16772850</v>
      </c>
      <c r="M32">
        <v>13149770</v>
      </c>
      <c r="N32">
        <v>10341700</v>
      </c>
      <c r="O32">
        <v>6133560</v>
      </c>
      <c r="P32">
        <v>4114650</v>
      </c>
      <c r="Q32">
        <v>1534410</v>
      </c>
      <c r="R32">
        <v>334370</v>
      </c>
      <c r="S32">
        <v>38610</v>
      </c>
      <c r="T32">
        <v>162540760</v>
      </c>
      <c r="U32">
        <v>127116610</v>
      </c>
      <c r="V32">
        <v>106067060</v>
      </c>
      <c r="W32">
        <v>95859300</v>
      </c>
      <c r="X32">
        <v>81722360</v>
      </c>
      <c r="Y32">
        <v>67120100</v>
      </c>
      <c r="Z32">
        <v>53101540</v>
      </c>
      <c r="AA32">
        <v>39591610</v>
      </c>
      <c r="AB32">
        <v>28492480</v>
      </c>
      <c r="AC32">
        <v>24720360</v>
      </c>
      <c r="AD32">
        <v>18115990</v>
      </c>
      <c r="AE32">
        <v>16165410</v>
      </c>
      <c r="AF32">
        <v>11359170</v>
      </c>
      <c r="AG32">
        <v>5949010</v>
      </c>
      <c r="AH32">
        <v>3488820</v>
      </c>
      <c r="AI32">
        <v>1255650</v>
      </c>
      <c r="AJ32">
        <v>262890</v>
      </c>
      <c r="AK32">
        <v>30020</v>
      </c>
      <c r="AL32">
        <v>0.85900699999999997</v>
      </c>
      <c r="AM32">
        <v>0.80683040000000006</v>
      </c>
      <c r="AN32" s="20">
        <v>0.98769400000000007</v>
      </c>
      <c r="AO32">
        <v>0.94733050000000008</v>
      </c>
      <c r="AP32" s="21">
        <v>5507.4628700764606</v>
      </c>
    </row>
    <row r="33" spans="1:42" ht="15" thickBot="1">
      <c r="A33" s="1">
        <v>2001</v>
      </c>
      <c r="AL33">
        <v>0.86055319999999991</v>
      </c>
      <c r="AM33">
        <v>0.81011120000000003</v>
      </c>
      <c r="AN33" s="20">
        <v>0.99564560000000002</v>
      </c>
      <c r="AO33">
        <v>0.95770619999999995</v>
      </c>
      <c r="AP33" s="21">
        <v>5400.277170781299</v>
      </c>
    </row>
    <row r="34" spans="1:42" ht="15" thickBot="1">
      <c r="A34" s="1">
        <v>2002</v>
      </c>
      <c r="AL34">
        <v>0.86118070000000002</v>
      </c>
      <c r="AM34">
        <v>0.81397469999999994</v>
      </c>
      <c r="AN34" s="20">
        <v>0.99842070000000005</v>
      </c>
      <c r="AO34">
        <v>0.96146820000000011</v>
      </c>
      <c r="AP34" s="21">
        <v>5535.4229244418157</v>
      </c>
    </row>
    <row r="35" spans="1:42" ht="15" thickBot="1">
      <c r="A35" s="1">
        <v>2003</v>
      </c>
      <c r="AL35">
        <v>0.86629029999999996</v>
      </c>
      <c r="AM35">
        <v>0.83539280000000005</v>
      </c>
      <c r="AN35" s="20">
        <v>1.0138469999999999</v>
      </c>
      <c r="AO35">
        <v>0.98749930000000008</v>
      </c>
      <c r="AP35" s="21">
        <v>6127.7148209089628</v>
      </c>
    </row>
    <row r="36" spans="1:42" ht="15" thickBot="1">
      <c r="A36" s="1">
        <v>2004</v>
      </c>
      <c r="AL36">
        <v>0.87518370000000001</v>
      </c>
      <c r="AM36">
        <v>0.84721360000000001</v>
      </c>
      <c r="AN36" s="20">
        <v>1.0187889999999999</v>
      </c>
      <c r="AO36">
        <v>0.99284600000000001</v>
      </c>
      <c r="AP36" s="21">
        <v>6818.9156943214157</v>
      </c>
    </row>
    <row r="37" spans="1:42" ht="15" thickBot="1">
      <c r="A37" s="1">
        <v>2005</v>
      </c>
      <c r="B37">
        <v>50344330</v>
      </c>
      <c r="C37">
        <v>40563240</v>
      </c>
      <c r="D37">
        <v>39801540</v>
      </c>
      <c r="E37">
        <v>43783200</v>
      </c>
      <c r="F37">
        <v>45619420</v>
      </c>
      <c r="G37">
        <v>39470730</v>
      </c>
      <c r="H37">
        <v>35391740</v>
      </c>
      <c r="I37">
        <v>36216990</v>
      </c>
      <c r="J37">
        <v>28664480</v>
      </c>
      <c r="K37">
        <v>20972680</v>
      </c>
      <c r="L37">
        <v>18310660</v>
      </c>
      <c r="M37">
        <v>14908960</v>
      </c>
      <c r="N37">
        <v>10896900</v>
      </c>
      <c r="O37">
        <v>7676230</v>
      </c>
      <c r="P37">
        <v>3727590</v>
      </c>
      <c r="Q37">
        <v>1817900</v>
      </c>
      <c r="R37">
        <v>436880</v>
      </c>
      <c r="S37">
        <v>52650</v>
      </c>
      <c r="T37">
        <v>187200210</v>
      </c>
      <c r="U37">
        <v>146707240</v>
      </c>
      <c r="V37">
        <v>111746000</v>
      </c>
      <c r="W37">
        <v>107168170</v>
      </c>
      <c r="X37">
        <v>95231900</v>
      </c>
      <c r="Y37">
        <v>81086830</v>
      </c>
      <c r="Z37">
        <v>66360330</v>
      </c>
      <c r="AA37">
        <v>52171340</v>
      </c>
      <c r="AB37">
        <v>38579220</v>
      </c>
      <c r="AC37">
        <v>27454470</v>
      </c>
      <c r="AD37">
        <v>23268570</v>
      </c>
      <c r="AE37">
        <v>16495720</v>
      </c>
      <c r="AF37">
        <v>13772040</v>
      </c>
      <c r="AG37">
        <v>8840810</v>
      </c>
      <c r="AH37">
        <v>3843620</v>
      </c>
      <c r="AI37">
        <v>1624440</v>
      </c>
      <c r="AJ37">
        <v>361060</v>
      </c>
      <c r="AK37">
        <v>41430</v>
      </c>
      <c r="AL37">
        <v>0.88054029999999994</v>
      </c>
      <c r="AM37">
        <v>0.85440830000000001</v>
      </c>
      <c r="AN37" s="20">
        <v>1.021933</v>
      </c>
      <c r="AO37">
        <v>0.99730999999999992</v>
      </c>
      <c r="AP37" s="21">
        <v>7292.4711741610663</v>
      </c>
    </row>
    <row r="38" spans="1:42" ht="15" thickBot="1">
      <c r="A38" s="1">
        <v>2006</v>
      </c>
      <c r="AL38">
        <v>0.8833337</v>
      </c>
      <c r="AM38">
        <v>0.8601105</v>
      </c>
      <c r="AN38" s="20">
        <v>1.022821</v>
      </c>
      <c r="AO38">
        <v>1.000478</v>
      </c>
      <c r="AP38" s="21">
        <v>7804.1802626355347</v>
      </c>
    </row>
    <row r="39" spans="1:42" ht="15" thickBot="1">
      <c r="A39" s="1">
        <v>2007</v>
      </c>
      <c r="AL39">
        <v>0.89638450000000003</v>
      </c>
      <c r="AM39">
        <v>0.8716240999999999</v>
      </c>
      <c r="AN39" s="20">
        <v>1.0305629999999999</v>
      </c>
      <c r="AO39">
        <v>1.0093220000000001</v>
      </c>
      <c r="AP39" s="21">
        <v>8686.0089505765118</v>
      </c>
    </row>
    <row r="40" spans="1:42" ht="15" thickBot="1">
      <c r="A40" s="1">
        <v>2008</v>
      </c>
      <c r="AL40">
        <v>0.89625759999999999</v>
      </c>
      <c r="AM40">
        <v>0.87623180000000001</v>
      </c>
      <c r="AN40" s="20">
        <v>1.0341819999999999</v>
      </c>
      <c r="AO40">
        <v>1.016662</v>
      </c>
      <c r="AP40" s="21">
        <v>9427.5719237083576</v>
      </c>
    </row>
    <row r="41" spans="1:42" ht="15" thickBot="1">
      <c r="A41" s="1">
        <v>2009</v>
      </c>
      <c r="AL41" s="19">
        <v>0.89353120000000008</v>
      </c>
      <c r="AM41" s="19">
        <v>0.87854069999999995</v>
      </c>
      <c r="AN41" s="20">
        <v>1.033007</v>
      </c>
      <c r="AO41">
        <v>1.018081</v>
      </c>
      <c r="AP41" s="21">
        <v>8830.7527488857377</v>
      </c>
    </row>
    <row r="42" spans="1:42" ht="15" thickBot="1">
      <c r="A42" s="1">
        <v>2010</v>
      </c>
      <c r="B42">
        <v>50914640</v>
      </c>
      <c r="C42">
        <v>40645280</v>
      </c>
      <c r="D42">
        <v>40354060</v>
      </c>
      <c r="E42">
        <v>36167660</v>
      </c>
      <c r="F42">
        <v>42971240</v>
      </c>
      <c r="G42">
        <v>44835530</v>
      </c>
      <c r="H42">
        <v>38584620</v>
      </c>
      <c r="I42">
        <v>34531540</v>
      </c>
      <c r="J42">
        <v>35046330</v>
      </c>
      <c r="K42">
        <v>27373290</v>
      </c>
      <c r="L42">
        <v>19480720</v>
      </c>
      <c r="M42">
        <v>16393110</v>
      </c>
      <c r="N42">
        <v>12429370</v>
      </c>
      <c r="O42">
        <v>8184370</v>
      </c>
      <c r="P42">
        <v>4839250</v>
      </c>
      <c r="Q42">
        <v>1777160</v>
      </c>
      <c r="R42">
        <v>575930</v>
      </c>
      <c r="S42">
        <v>79270</v>
      </c>
      <c r="T42">
        <v>186336750</v>
      </c>
      <c r="U42">
        <v>165352240</v>
      </c>
      <c r="V42">
        <v>131884820</v>
      </c>
      <c r="W42">
        <v>114055640</v>
      </c>
      <c r="X42">
        <v>106092640</v>
      </c>
      <c r="Y42">
        <v>94055370</v>
      </c>
      <c r="Z42">
        <v>80195290</v>
      </c>
      <c r="AA42">
        <v>65363120</v>
      </c>
      <c r="AB42">
        <v>50901570</v>
      </c>
      <c r="AC42">
        <v>37067210</v>
      </c>
      <c r="AD42">
        <v>25938710</v>
      </c>
      <c r="AE42">
        <v>21294230</v>
      </c>
      <c r="AF42">
        <v>14279500</v>
      </c>
      <c r="AG42">
        <v>10870240</v>
      </c>
      <c r="AH42">
        <v>5847510</v>
      </c>
      <c r="AI42">
        <v>1920650</v>
      </c>
      <c r="AJ42">
        <v>509500</v>
      </c>
      <c r="AK42">
        <v>63170</v>
      </c>
      <c r="AL42" s="19">
        <v>0.8933354</v>
      </c>
      <c r="AM42" s="19">
        <v>0.87884090000000004</v>
      </c>
      <c r="AN42" s="20">
        <v>1.0315110000000001</v>
      </c>
      <c r="AO42">
        <v>1.017763</v>
      </c>
      <c r="AP42" s="21">
        <v>9556.5689712281983</v>
      </c>
    </row>
    <row r="43" spans="1:42" ht="15" thickBot="1">
      <c r="A43" s="1">
        <v>2011</v>
      </c>
      <c r="AL43" s="19">
        <v>0.89202910000000002</v>
      </c>
      <c r="AM43" s="19">
        <v>0.88066010000000006</v>
      </c>
      <c r="AN43" s="20">
        <v>1.034867</v>
      </c>
      <c r="AO43">
        <v>1.022405</v>
      </c>
      <c r="AP43" s="21">
        <v>10471.014283575634</v>
      </c>
    </row>
    <row r="44" spans="1:42" ht="15" thickBot="1">
      <c r="A44" s="1">
        <v>2012</v>
      </c>
      <c r="AL44" s="19">
        <v>0.89764979999999994</v>
      </c>
      <c r="AM44" s="19">
        <v>0.88194050000000002</v>
      </c>
      <c r="AN44" s="20">
        <v>1.0417339999999999</v>
      </c>
      <c r="AO44">
        <v>1.0311839999999999</v>
      </c>
      <c r="AP44" s="21">
        <v>10573.064534517513</v>
      </c>
    </row>
    <row r="45" spans="1:42" ht="15" thickBot="1">
      <c r="A45" s="1">
        <v>2013</v>
      </c>
      <c r="AL45" s="19">
        <v>0.89740110000000006</v>
      </c>
      <c r="AM45" s="19">
        <v>0.88202479999999994</v>
      </c>
      <c r="AN45" s="20">
        <v>1.040195</v>
      </c>
      <c r="AO45">
        <v>1.0390189999999999</v>
      </c>
      <c r="AP45" s="21">
        <v>10735.26131698889</v>
      </c>
    </row>
    <row r="46" spans="1:42" ht="15" thickBot="1">
      <c r="A46" s="1">
        <v>2014</v>
      </c>
      <c r="AL46" s="19">
        <v>0.90062299999999995</v>
      </c>
      <c r="AM46" s="19">
        <v>0.88330110000000006</v>
      </c>
      <c r="AN46" s="20">
        <v>1.027814</v>
      </c>
      <c r="AO46">
        <v>1.026662</v>
      </c>
      <c r="AP46" s="21">
        <v>10896.215599744659</v>
      </c>
    </row>
    <row r="47" spans="1:42" ht="15" thickBot="1">
      <c r="A47" s="1">
        <v>2015</v>
      </c>
      <c r="B47">
        <v>50042010</v>
      </c>
      <c r="C47">
        <v>41253460</v>
      </c>
      <c r="D47">
        <v>40336030</v>
      </c>
      <c r="E47">
        <v>38881260</v>
      </c>
      <c r="F47">
        <v>35549440</v>
      </c>
      <c r="G47">
        <v>42318800</v>
      </c>
      <c r="H47">
        <v>44112300</v>
      </c>
      <c r="I47">
        <v>37772930</v>
      </c>
      <c r="J47">
        <v>33519720</v>
      </c>
      <c r="K47">
        <v>33544930</v>
      </c>
      <c r="L47">
        <v>25560700</v>
      </c>
      <c r="M47">
        <v>17449780</v>
      </c>
      <c r="N47">
        <v>13697410</v>
      </c>
      <c r="O47">
        <v>9330280</v>
      </c>
      <c r="P47">
        <v>5248430</v>
      </c>
      <c r="Q47">
        <v>2442120</v>
      </c>
      <c r="R47">
        <v>633050</v>
      </c>
      <c r="S47">
        <v>141850</v>
      </c>
      <c r="T47">
        <v>186191130</v>
      </c>
      <c r="U47">
        <v>161998570</v>
      </c>
      <c r="V47">
        <v>148622450</v>
      </c>
      <c r="W47">
        <v>131655520</v>
      </c>
      <c r="X47">
        <v>113171490</v>
      </c>
      <c r="Y47">
        <v>105198220</v>
      </c>
      <c r="Z47">
        <v>93106220</v>
      </c>
      <c r="AA47">
        <v>79071940</v>
      </c>
      <c r="AB47">
        <v>63971480</v>
      </c>
      <c r="AC47">
        <v>49228900</v>
      </c>
      <c r="AD47">
        <v>35226700</v>
      </c>
      <c r="AE47">
        <v>23909620</v>
      </c>
      <c r="AF47">
        <v>18437770</v>
      </c>
      <c r="AG47">
        <v>11293220</v>
      </c>
      <c r="AH47">
        <v>7291470</v>
      </c>
      <c r="AI47">
        <v>3091670</v>
      </c>
      <c r="AJ47">
        <v>714480</v>
      </c>
      <c r="AK47">
        <v>125540</v>
      </c>
      <c r="AL47" s="19">
        <v>0.90100139999999995</v>
      </c>
      <c r="AM47" s="19">
        <v>0.8817368000000001</v>
      </c>
      <c r="AN47" s="20">
        <v>1.0251170000000001</v>
      </c>
      <c r="AO47">
        <v>1.0248330000000001</v>
      </c>
      <c r="AP47" s="21">
        <v>10153.780772949876</v>
      </c>
    </row>
    <row r="48" spans="1:42" ht="15" thickBot="1">
      <c r="A48" s="1">
        <v>2016</v>
      </c>
      <c r="AL48" s="19">
        <v>0.90426379999999995</v>
      </c>
      <c r="AM48" s="19">
        <v>0.88336320000000002</v>
      </c>
      <c r="AN48" s="20">
        <v>1.039504</v>
      </c>
      <c r="AO48">
        <v>1.043828</v>
      </c>
      <c r="AP48" s="21">
        <v>10205.848796044898</v>
      </c>
    </row>
    <row r="49" spans="1:42" ht="15" thickBot="1">
      <c r="A49" s="1">
        <v>2017</v>
      </c>
      <c r="AL49" s="19">
        <v>0.90282470000000004</v>
      </c>
      <c r="AM49" s="19">
        <v>0.88170590000000004</v>
      </c>
      <c r="AN49" s="20">
        <v>1.036537</v>
      </c>
      <c r="AO49">
        <v>1.039337</v>
      </c>
      <c r="AP49" s="21">
        <v>10741.485513330656</v>
      </c>
    </row>
    <row r="50" spans="1:42" ht="15" thickBot="1">
      <c r="A50" s="1">
        <v>2018</v>
      </c>
      <c r="AL50" s="19">
        <v>0.90531570000000006</v>
      </c>
      <c r="AM50" s="19">
        <v>0.88216300000000003</v>
      </c>
      <c r="AN50" s="20">
        <v>1.039455</v>
      </c>
      <c r="AO50">
        <v>1.0413460000000001</v>
      </c>
      <c r="AP50" s="21">
        <v>11284.183254377356</v>
      </c>
    </row>
    <row r="51" spans="1:42" ht="15" thickBot="1">
      <c r="A51" s="1">
        <v>2019</v>
      </c>
      <c r="AN51" s="20"/>
      <c r="AP51" s="21">
        <v>11319.754108793342</v>
      </c>
    </row>
    <row r="52" spans="1:42" ht="15" thickBot="1">
      <c r="A52" s="1">
        <v>2020</v>
      </c>
      <c r="B52">
        <v>50353240</v>
      </c>
      <c r="C52">
        <v>39943520</v>
      </c>
      <c r="D52">
        <v>41236200</v>
      </c>
      <c r="E52">
        <v>41097770</v>
      </c>
      <c r="F52">
        <v>38259270</v>
      </c>
      <c r="G52">
        <v>34951720</v>
      </c>
      <c r="H52">
        <v>41621790</v>
      </c>
      <c r="I52">
        <v>43244030</v>
      </c>
      <c r="J52">
        <v>36712680</v>
      </c>
      <c r="K52">
        <v>32113270</v>
      </c>
      <c r="L52">
        <v>31366240</v>
      </c>
      <c r="M52">
        <v>22966640</v>
      </c>
      <c r="N52">
        <v>14675980</v>
      </c>
      <c r="O52">
        <v>10368570</v>
      </c>
      <c r="P52">
        <v>6051070</v>
      </c>
      <c r="Q52">
        <v>2730150</v>
      </c>
      <c r="R52">
        <v>912210</v>
      </c>
      <c r="S52">
        <v>178410</v>
      </c>
      <c r="T52">
        <v>192301410</v>
      </c>
      <c r="U52">
        <v>161645630</v>
      </c>
      <c r="V52">
        <v>144228300</v>
      </c>
      <c r="W52">
        <v>146034580</v>
      </c>
      <c r="X52">
        <v>130634910</v>
      </c>
      <c r="Y52">
        <v>112180280</v>
      </c>
      <c r="Z52">
        <v>104123880</v>
      </c>
      <c r="AA52">
        <v>91863440</v>
      </c>
      <c r="AB52">
        <v>77522140</v>
      </c>
      <c r="AC52">
        <v>62020810</v>
      </c>
      <c r="AD52">
        <v>46856410</v>
      </c>
      <c r="AE52">
        <v>32601270</v>
      </c>
      <c r="AF52">
        <v>20984310</v>
      </c>
      <c r="AG52">
        <v>14666610</v>
      </c>
      <c r="AH52">
        <v>7827890</v>
      </c>
      <c r="AI52">
        <v>3974370</v>
      </c>
      <c r="AJ52">
        <v>1196940</v>
      </c>
      <c r="AK52">
        <v>200160</v>
      </c>
      <c r="AN52" s="20"/>
      <c r="AP52" s="21">
        <v>10881.703702400555</v>
      </c>
    </row>
    <row r="53" spans="1:42" ht="15" thickBot="1">
      <c r="A53" s="1">
        <v>2021</v>
      </c>
      <c r="AN53" s="20"/>
      <c r="AP53" s="21">
        <v>12234.796802003309</v>
      </c>
    </row>
    <row r="54" spans="1:42" ht="15" thickBot="1">
      <c r="A54" s="1">
        <v>2022</v>
      </c>
      <c r="AN54" s="20"/>
    </row>
    <row r="55" spans="1:42" ht="15" thickBot="1">
      <c r="A55" s="1">
        <v>2023</v>
      </c>
      <c r="AN55" s="20"/>
    </row>
    <row r="56" spans="1:42" ht="15" thickBot="1">
      <c r="A56" s="1">
        <v>2024</v>
      </c>
      <c r="AN56" s="20"/>
    </row>
    <row r="57" spans="1:42" ht="15" thickBot="1">
      <c r="A57" s="1">
        <v>2025</v>
      </c>
      <c r="B57">
        <v>50840350</v>
      </c>
      <c r="C57">
        <v>38715530</v>
      </c>
      <c r="D57">
        <v>39899050</v>
      </c>
      <c r="E57">
        <v>40192860</v>
      </c>
      <c r="F57">
        <v>40448130</v>
      </c>
      <c r="G57">
        <v>37629620</v>
      </c>
      <c r="H57">
        <v>34308310</v>
      </c>
      <c r="I57">
        <v>40791690</v>
      </c>
      <c r="J57">
        <v>42107200</v>
      </c>
      <c r="K57">
        <v>35240280</v>
      </c>
      <c r="L57">
        <v>30084320</v>
      </c>
      <c r="M57">
        <v>28219440</v>
      </c>
      <c r="N57">
        <v>19385480</v>
      </c>
      <c r="O57">
        <v>11212340</v>
      </c>
      <c r="P57">
        <v>6800660</v>
      </c>
      <c r="Q57">
        <v>3202620</v>
      </c>
      <c r="R57">
        <v>1067820</v>
      </c>
      <c r="S57">
        <v>270970</v>
      </c>
      <c r="T57">
        <v>204430400</v>
      </c>
      <c r="U57">
        <v>166115280</v>
      </c>
      <c r="V57">
        <v>142819840</v>
      </c>
      <c r="W57">
        <v>143334930</v>
      </c>
      <c r="X57">
        <v>144926230</v>
      </c>
      <c r="Y57">
        <v>129479050</v>
      </c>
      <c r="Z57">
        <v>111006910</v>
      </c>
      <c r="AA57">
        <v>102749270</v>
      </c>
      <c r="AB57">
        <v>90170280</v>
      </c>
      <c r="AC57">
        <v>75338080</v>
      </c>
      <c r="AD57">
        <v>59210230</v>
      </c>
      <c r="AE57">
        <v>43416580</v>
      </c>
      <c r="AF57">
        <v>28800020</v>
      </c>
      <c r="AG57">
        <v>17045070</v>
      </c>
      <c r="AH57">
        <v>10280520</v>
      </c>
      <c r="AI57">
        <v>4477690</v>
      </c>
      <c r="AJ57">
        <v>1622390</v>
      </c>
      <c r="AK57">
        <v>356880</v>
      </c>
      <c r="AN57" s="20"/>
    </row>
    <row r="58" spans="1:42" ht="15" thickBot="1">
      <c r="A58" s="1">
        <v>2026</v>
      </c>
      <c r="AN58" s="20"/>
    </row>
    <row r="59" spans="1:42" ht="15" thickBot="1">
      <c r="A59" s="1">
        <v>2027</v>
      </c>
      <c r="AN59" s="20"/>
    </row>
    <row r="60" spans="1:42" ht="15" thickBot="1">
      <c r="A60" s="1">
        <v>2028</v>
      </c>
      <c r="AN60" s="20"/>
    </row>
    <row r="61" spans="1:42" ht="15" thickBot="1">
      <c r="A61" s="1">
        <v>2029</v>
      </c>
      <c r="AN61" s="20"/>
    </row>
    <row r="62" spans="1:42" ht="15" thickBot="1">
      <c r="A62" s="1">
        <v>2030</v>
      </c>
      <c r="B62">
        <v>50463910</v>
      </c>
      <c r="C62">
        <v>37728300</v>
      </c>
      <c r="D62">
        <v>38578400</v>
      </c>
      <c r="E62">
        <v>38953000</v>
      </c>
      <c r="F62">
        <v>39555650</v>
      </c>
      <c r="G62">
        <v>39794310</v>
      </c>
      <c r="H62">
        <v>36962200</v>
      </c>
      <c r="I62">
        <v>33576180</v>
      </c>
      <c r="J62">
        <v>39736780</v>
      </c>
      <c r="K62">
        <v>40529620</v>
      </c>
      <c r="L62">
        <v>33112890</v>
      </c>
      <c r="M62">
        <v>27157900</v>
      </c>
      <c r="N62">
        <v>23854160</v>
      </c>
      <c r="O62">
        <v>14867040</v>
      </c>
      <c r="P62">
        <v>7440660</v>
      </c>
      <c r="Q62">
        <v>3649250</v>
      </c>
      <c r="R62">
        <v>1281650</v>
      </c>
      <c r="S62">
        <v>347790</v>
      </c>
      <c r="T62">
        <v>209309550</v>
      </c>
      <c r="U62">
        <v>175199020</v>
      </c>
      <c r="V62">
        <v>145397580</v>
      </c>
      <c r="W62">
        <v>141766660</v>
      </c>
      <c r="X62">
        <v>142239330</v>
      </c>
      <c r="Y62">
        <v>143685210</v>
      </c>
      <c r="Z62">
        <v>128143410</v>
      </c>
      <c r="AA62">
        <v>109558850</v>
      </c>
      <c r="AB62">
        <v>100920750</v>
      </c>
      <c r="AC62">
        <v>87785330</v>
      </c>
      <c r="AD62">
        <v>72153020</v>
      </c>
      <c r="AE62">
        <v>55083840</v>
      </c>
      <c r="AF62">
        <v>38423130</v>
      </c>
      <c r="AG62">
        <v>23644760</v>
      </c>
      <c r="AH62">
        <v>12311540</v>
      </c>
      <c r="AI62">
        <v>5991860</v>
      </c>
      <c r="AJ62">
        <v>1942160</v>
      </c>
      <c r="AK62">
        <v>532590</v>
      </c>
      <c r="AN62" s="20"/>
    </row>
    <row r="63" spans="1:42" ht="15" thickBot="1">
      <c r="A63" s="1">
        <v>2031</v>
      </c>
      <c r="AN63" s="20"/>
    </row>
    <row r="64" spans="1:42" ht="15" thickBot="1">
      <c r="A64" s="1">
        <v>2032</v>
      </c>
      <c r="AN64" s="20"/>
    </row>
    <row r="65" spans="1:40" ht="15" thickBot="1">
      <c r="A65" s="1">
        <v>2033</v>
      </c>
      <c r="AN65" s="20"/>
    </row>
    <row r="66" spans="1:40" ht="15" thickBot="1">
      <c r="A66" s="1">
        <v>2034</v>
      </c>
      <c r="AN66" s="20"/>
    </row>
    <row r="67" spans="1:40" ht="15" thickBot="1">
      <c r="A67" s="1">
        <v>2035</v>
      </c>
      <c r="B67">
        <v>49915910</v>
      </c>
      <c r="C67">
        <v>35968840</v>
      </c>
      <c r="D67">
        <v>37488070</v>
      </c>
      <c r="E67">
        <v>37915990</v>
      </c>
      <c r="F67">
        <v>38323710</v>
      </c>
      <c r="G67">
        <v>38914930</v>
      </c>
      <c r="H67">
        <v>39107020</v>
      </c>
      <c r="I67">
        <v>36208790</v>
      </c>
      <c r="J67">
        <v>32673560</v>
      </c>
      <c r="K67">
        <v>38291440</v>
      </c>
      <c r="L67">
        <v>38221370</v>
      </c>
      <c r="M67">
        <v>30021920</v>
      </c>
      <c r="N67">
        <v>23089940</v>
      </c>
      <c r="O67">
        <v>18327100</v>
      </c>
      <c r="P67">
        <v>9902310</v>
      </c>
      <c r="Q67">
        <v>4058810</v>
      </c>
      <c r="R67">
        <v>1494880</v>
      </c>
      <c r="S67">
        <v>441250</v>
      </c>
      <c r="T67">
        <v>215018130</v>
      </c>
      <c r="U67">
        <v>178720080</v>
      </c>
      <c r="V67">
        <v>151955160</v>
      </c>
      <c r="W67">
        <v>143666870</v>
      </c>
      <c r="X67">
        <v>140656410</v>
      </c>
      <c r="Y67">
        <v>141020250</v>
      </c>
      <c r="Z67">
        <v>142269320</v>
      </c>
      <c r="AA67">
        <v>126525060</v>
      </c>
      <c r="AB67">
        <v>107665750</v>
      </c>
      <c r="AC67">
        <v>98356370</v>
      </c>
      <c r="AD67">
        <v>84244570</v>
      </c>
      <c r="AE67">
        <v>67392230</v>
      </c>
      <c r="AF67">
        <v>49028390</v>
      </c>
      <c r="AG67">
        <v>31614030</v>
      </c>
      <c r="AH67">
        <v>17361200</v>
      </c>
      <c r="AI67">
        <v>7474790</v>
      </c>
      <c r="AJ67">
        <v>2679610</v>
      </c>
      <c r="AK67">
        <v>710960</v>
      </c>
      <c r="AN67" s="20"/>
    </row>
    <row r="68" spans="1:40" ht="15" thickBot="1">
      <c r="A68" s="1">
        <v>2036</v>
      </c>
      <c r="AN68" s="20"/>
    </row>
    <row r="69" spans="1:40" ht="15" thickBot="1">
      <c r="A69" s="1">
        <v>2037</v>
      </c>
      <c r="AN69" s="20"/>
    </row>
    <row r="70" spans="1:40" ht="15" thickBot="1">
      <c r="A70" s="1">
        <v>2038</v>
      </c>
      <c r="AN70" s="20"/>
    </row>
    <row r="71" spans="1:40" ht="15" thickBot="1">
      <c r="A71" s="1">
        <v>2039</v>
      </c>
      <c r="AN71" s="20"/>
    </row>
    <row r="72" spans="1:40" ht="15" thickBot="1">
      <c r="A72" s="1">
        <v>2040</v>
      </c>
      <c r="B72">
        <v>48734800</v>
      </c>
      <c r="C72">
        <v>33978060</v>
      </c>
      <c r="D72">
        <v>35593940</v>
      </c>
      <c r="E72">
        <v>37103550</v>
      </c>
      <c r="F72">
        <v>37287260</v>
      </c>
      <c r="G72">
        <v>37691880</v>
      </c>
      <c r="H72">
        <v>38243270</v>
      </c>
      <c r="I72">
        <v>38334420</v>
      </c>
      <c r="J72">
        <v>35280340</v>
      </c>
      <c r="K72">
        <v>31471440</v>
      </c>
      <c r="L72">
        <v>36202820</v>
      </c>
      <c r="M72">
        <v>34844230</v>
      </c>
      <c r="N72">
        <v>25696890</v>
      </c>
      <c r="O72">
        <v>17911860</v>
      </c>
      <c r="P72">
        <v>12220590</v>
      </c>
      <c r="Q72">
        <v>5407490</v>
      </c>
      <c r="R72">
        <v>1698000</v>
      </c>
      <c r="S72">
        <v>543280</v>
      </c>
      <c r="T72">
        <v>216901990</v>
      </c>
      <c r="U72">
        <v>182729750</v>
      </c>
      <c r="V72">
        <v>153852110</v>
      </c>
      <c r="W72">
        <v>149430250</v>
      </c>
      <c r="X72">
        <v>142504220</v>
      </c>
      <c r="Y72">
        <v>139428590</v>
      </c>
      <c r="Z72">
        <v>139636490</v>
      </c>
      <c r="AA72">
        <v>140553260</v>
      </c>
      <c r="AB72">
        <v>124424580</v>
      </c>
      <c r="AC72">
        <v>105042390</v>
      </c>
      <c r="AD72">
        <v>94581870</v>
      </c>
      <c r="AE72">
        <v>78920350</v>
      </c>
      <c r="AF72">
        <v>60354320</v>
      </c>
      <c r="AG72">
        <v>40681330</v>
      </c>
      <c r="AH72">
        <v>23272330</v>
      </c>
      <c r="AI72">
        <v>10808140</v>
      </c>
      <c r="AJ72">
        <v>3537570</v>
      </c>
      <c r="AK72">
        <v>1035800</v>
      </c>
      <c r="AN72" s="20"/>
    </row>
    <row r="73" spans="1:40" ht="15" thickBot="1">
      <c r="A73" s="1">
        <v>2041</v>
      </c>
      <c r="AN73" s="20"/>
    </row>
    <row r="74" spans="1:40" ht="15" thickBot="1">
      <c r="A74" s="1">
        <v>2042</v>
      </c>
      <c r="AN74" s="20"/>
    </row>
    <row r="75" spans="1:40" ht="15" thickBot="1">
      <c r="A75" s="1">
        <v>2043</v>
      </c>
      <c r="AN75" s="20"/>
    </row>
    <row r="76" spans="1:40" ht="15" thickBot="1">
      <c r="A76" s="1">
        <v>2044</v>
      </c>
      <c r="AN76" s="20"/>
    </row>
    <row r="77" spans="1:40" ht="15" thickBot="1">
      <c r="A77" s="1">
        <v>2045</v>
      </c>
      <c r="B77">
        <v>47278980</v>
      </c>
      <c r="C77">
        <v>31493900</v>
      </c>
      <c r="D77">
        <v>33478280</v>
      </c>
      <c r="E77">
        <v>35455420</v>
      </c>
      <c r="F77">
        <v>36475200</v>
      </c>
      <c r="G77">
        <v>36656080</v>
      </c>
      <c r="H77">
        <v>37034310</v>
      </c>
      <c r="I77">
        <v>37496440</v>
      </c>
      <c r="J77">
        <v>37391360</v>
      </c>
      <c r="K77">
        <v>34041500</v>
      </c>
      <c r="L77">
        <v>29766150</v>
      </c>
      <c r="M77">
        <v>33143730</v>
      </c>
      <c r="N77">
        <v>30086770</v>
      </c>
      <c r="O77">
        <v>20160600</v>
      </c>
      <c r="P77">
        <v>12147050</v>
      </c>
      <c r="Q77">
        <v>6678660</v>
      </c>
      <c r="R77">
        <v>2263460</v>
      </c>
      <c r="S77">
        <v>648080</v>
      </c>
      <c r="T77">
        <v>217311320</v>
      </c>
      <c r="U77">
        <v>183664760</v>
      </c>
      <c r="V77">
        <v>155921880</v>
      </c>
      <c r="W77">
        <v>150639430</v>
      </c>
      <c r="X77">
        <v>148203770</v>
      </c>
      <c r="Y77">
        <v>141233680</v>
      </c>
      <c r="Z77">
        <v>138066360</v>
      </c>
      <c r="AA77">
        <v>138002050</v>
      </c>
      <c r="AB77">
        <v>138354610</v>
      </c>
      <c r="AC77">
        <v>121530850</v>
      </c>
      <c r="AD77">
        <v>101172340</v>
      </c>
      <c r="AE77">
        <v>88871970</v>
      </c>
      <c r="AF77">
        <v>71031340</v>
      </c>
      <c r="AG77">
        <v>50583830</v>
      </c>
      <c r="AH77">
        <v>30314050</v>
      </c>
      <c r="AI77">
        <v>14536960</v>
      </c>
      <c r="AJ77">
        <v>5300030</v>
      </c>
      <c r="AK77">
        <v>1488260</v>
      </c>
      <c r="AN77" s="20"/>
    </row>
    <row r="78" spans="1:40" ht="15" thickBot="1">
      <c r="A78" s="1">
        <v>2046</v>
      </c>
      <c r="AN78" s="20"/>
    </row>
    <row r="79" spans="1:40" ht="15" thickBot="1">
      <c r="A79" s="1">
        <v>2047</v>
      </c>
      <c r="AN79" s="20"/>
    </row>
    <row r="80" spans="1:40" ht="15" thickBot="1">
      <c r="A80" s="1">
        <v>2048</v>
      </c>
      <c r="AN80" s="20"/>
    </row>
    <row r="81" spans="1:40" ht="15" thickBot="1">
      <c r="A81" s="1">
        <v>2049</v>
      </c>
      <c r="AN81" s="20"/>
    </row>
    <row r="82" spans="1:40" ht="15" thickBot="1">
      <c r="A82" s="1">
        <v>2050</v>
      </c>
      <c r="B82">
        <v>45895070</v>
      </c>
      <c r="C82">
        <v>28864780</v>
      </c>
      <c r="D82">
        <v>30883070</v>
      </c>
      <c r="E82">
        <v>33548280</v>
      </c>
      <c r="F82">
        <v>34851280</v>
      </c>
      <c r="G82">
        <v>35849920</v>
      </c>
      <c r="H82">
        <v>36008170</v>
      </c>
      <c r="I82">
        <v>36313290</v>
      </c>
      <c r="J82">
        <v>36594460</v>
      </c>
      <c r="K82">
        <v>36133740</v>
      </c>
      <c r="L82">
        <v>32267450</v>
      </c>
      <c r="M82">
        <v>27292920</v>
      </c>
      <c r="N82">
        <v>28809050</v>
      </c>
      <c r="O82">
        <v>23903060</v>
      </c>
      <c r="P82">
        <v>13899580</v>
      </c>
      <c r="Q82">
        <v>6813870</v>
      </c>
      <c r="R82">
        <v>2793930</v>
      </c>
      <c r="S82">
        <v>854010</v>
      </c>
      <c r="T82">
        <v>218821730</v>
      </c>
      <c r="U82">
        <v>183431000</v>
      </c>
      <c r="V82">
        <v>155297680</v>
      </c>
      <c r="W82">
        <v>151875540</v>
      </c>
      <c r="X82">
        <v>149390390</v>
      </c>
      <c r="Y82">
        <v>146889200</v>
      </c>
      <c r="Z82">
        <v>139849310</v>
      </c>
      <c r="AA82">
        <v>136482260</v>
      </c>
      <c r="AB82">
        <v>135936000</v>
      </c>
      <c r="AC82">
        <v>135335430</v>
      </c>
      <c r="AD82">
        <v>117266910</v>
      </c>
      <c r="AE82">
        <v>95322380</v>
      </c>
      <c r="AF82">
        <v>80380400</v>
      </c>
      <c r="AG82">
        <v>60005630</v>
      </c>
      <c r="AH82">
        <v>38285040</v>
      </c>
      <c r="AI82">
        <v>19258980</v>
      </c>
      <c r="AJ82">
        <v>7179260</v>
      </c>
      <c r="AK82">
        <v>2336110</v>
      </c>
      <c r="AN82" s="20"/>
    </row>
    <row r="83" spans="1:40" ht="15" thickBot="1">
      <c r="A83" s="1">
        <v>2051</v>
      </c>
      <c r="AN83" s="20"/>
    </row>
    <row r="84" spans="1:40" ht="15" thickBot="1">
      <c r="A84" s="1">
        <v>2052</v>
      </c>
      <c r="AN84" s="20"/>
    </row>
    <row r="85" spans="1:40" ht="15" thickBot="1">
      <c r="A85" s="1">
        <v>2053</v>
      </c>
      <c r="AN85" s="20"/>
    </row>
    <row r="86" spans="1:40" ht="15" thickBot="1">
      <c r="A86" s="1">
        <v>2054</v>
      </c>
      <c r="AN86" s="20"/>
    </row>
    <row r="87" spans="1:40" ht="15" thickBot="1">
      <c r="A87" s="1">
        <v>2055</v>
      </c>
      <c r="B87">
        <v>44436090</v>
      </c>
      <c r="C87">
        <v>26367500</v>
      </c>
      <c r="D87">
        <v>28162100</v>
      </c>
      <c r="E87">
        <v>31130620</v>
      </c>
      <c r="F87">
        <v>32979180</v>
      </c>
      <c r="G87">
        <v>34251920</v>
      </c>
      <c r="H87">
        <v>35211930</v>
      </c>
      <c r="I87">
        <v>35303080</v>
      </c>
      <c r="J87">
        <v>35444690</v>
      </c>
      <c r="K87">
        <v>35386240</v>
      </c>
      <c r="L87">
        <v>34311120</v>
      </c>
      <c r="M87">
        <v>29654440</v>
      </c>
      <c r="N87">
        <v>23778580</v>
      </c>
      <c r="O87">
        <v>23111200</v>
      </c>
      <c r="P87">
        <v>16741670</v>
      </c>
      <c r="Q87">
        <v>7954890</v>
      </c>
      <c r="R87">
        <v>2952120</v>
      </c>
      <c r="S87">
        <v>1073130</v>
      </c>
      <c r="T87">
        <v>219727710</v>
      </c>
      <c r="U87">
        <v>184107880</v>
      </c>
      <c r="V87">
        <v>153660010</v>
      </c>
      <c r="W87">
        <v>150421300</v>
      </c>
      <c r="X87">
        <v>150616810</v>
      </c>
      <c r="Y87">
        <v>148062650</v>
      </c>
      <c r="Z87">
        <v>145471140</v>
      </c>
      <c r="AA87">
        <v>138253870</v>
      </c>
      <c r="AB87">
        <v>134478390</v>
      </c>
      <c r="AC87">
        <v>133077350</v>
      </c>
      <c r="AD87">
        <v>130827160</v>
      </c>
      <c r="AE87">
        <v>110763080</v>
      </c>
      <c r="AF87">
        <v>86559340</v>
      </c>
      <c r="AG87">
        <v>68380810</v>
      </c>
      <c r="AH87">
        <v>45901120</v>
      </c>
      <c r="AI87">
        <v>24847390</v>
      </c>
      <c r="AJ87">
        <v>9725690</v>
      </c>
      <c r="AK87">
        <v>3340800</v>
      </c>
      <c r="AN87" s="20"/>
    </row>
    <row r="88" spans="1:40" ht="15" thickBot="1">
      <c r="A88" s="1">
        <v>2056</v>
      </c>
      <c r="AN88" s="20"/>
    </row>
    <row r="89" spans="1:40" ht="15" thickBot="1">
      <c r="A89" s="1">
        <v>2057</v>
      </c>
      <c r="AN89" s="20"/>
    </row>
    <row r="90" spans="1:40" ht="15" thickBot="1">
      <c r="A90" s="1">
        <v>2058</v>
      </c>
      <c r="AN90" s="20"/>
    </row>
    <row r="91" spans="1:40" ht="15" thickBot="1">
      <c r="A91" s="1">
        <v>2059</v>
      </c>
      <c r="AN91" s="20"/>
    </row>
    <row r="92" spans="1:40" ht="15" thickBot="1">
      <c r="A92" s="1">
        <v>2060</v>
      </c>
      <c r="B92">
        <v>42777080</v>
      </c>
      <c r="C92">
        <v>23903780</v>
      </c>
      <c r="D92">
        <v>25601150</v>
      </c>
      <c r="E92">
        <v>28556640</v>
      </c>
      <c r="F92">
        <v>30608190</v>
      </c>
      <c r="G92">
        <v>32417030</v>
      </c>
      <c r="H92">
        <v>33644070</v>
      </c>
      <c r="I92">
        <v>34523740</v>
      </c>
      <c r="J92">
        <v>34461710</v>
      </c>
      <c r="K92">
        <v>34283680</v>
      </c>
      <c r="L92">
        <v>33627210</v>
      </c>
      <c r="M92">
        <v>31598190</v>
      </c>
      <c r="N92">
        <v>25903900</v>
      </c>
      <c r="O92">
        <v>19147880</v>
      </c>
      <c r="P92">
        <v>16418270</v>
      </c>
      <c r="Q92">
        <v>9760690</v>
      </c>
      <c r="R92">
        <v>3523120</v>
      </c>
      <c r="S92">
        <v>1213180</v>
      </c>
      <c r="T92">
        <v>218927660</v>
      </c>
      <c r="U92">
        <v>184348680</v>
      </c>
      <c r="V92">
        <v>152836640</v>
      </c>
      <c r="W92">
        <v>147977730</v>
      </c>
      <c r="X92">
        <v>149183690</v>
      </c>
      <c r="Y92">
        <v>149290310</v>
      </c>
      <c r="Z92">
        <v>146643250</v>
      </c>
      <c r="AA92">
        <v>143849200</v>
      </c>
      <c r="AB92">
        <v>136255320</v>
      </c>
      <c r="AC92">
        <v>131707760</v>
      </c>
      <c r="AD92">
        <v>128778500</v>
      </c>
      <c r="AE92">
        <v>123847340</v>
      </c>
      <c r="AF92">
        <v>100923530</v>
      </c>
      <c r="AG92">
        <v>74049420</v>
      </c>
      <c r="AH92">
        <v>52814270</v>
      </c>
      <c r="AI92">
        <v>30210830</v>
      </c>
      <c r="AJ92">
        <v>12925410</v>
      </c>
      <c r="AK92">
        <v>4720290</v>
      </c>
      <c r="AN92" s="20"/>
    </row>
    <row r="93" spans="1:40" ht="15" thickBot="1">
      <c r="A93" s="1">
        <v>2061</v>
      </c>
      <c r="AN93" s="20"/>
    </row>
    <row r="94" spans="1:40" ht="15" thickBot="1">
      <c r="A94" s="1">
        <v>2062</v>
      </c>
      <c r="AN94" s="20"/>
    </row>
    <row r="95" spans="1:40" ht="15" thickBot="1">
      <c r="A95" s="1">
        <v>2063</v>
      </c>
      <c r="AN95" s="20"/>
    </row>
    <row r="96" spans="1:40" ht="15" thickBot="1">
      <c r="A96" s="1">
        <v>2064</v>
      </c>
      <c r="AN96" s="20"/>
    </row>
    <row r="97" spans="1:40" ht="15" thickBot="1">
      <c r="A97" s="1">
        <v>2065</v>
      </c>
      <c r="B97">
        <v>40322220</v>
      </c>
      <c r="C97">
        <v>21199240</v>
      </c>
      <c r="D97">
        <v>22945000</v>
      </c>
      <c r="E97">
        <v>25994010</v>
      </c>
      <c r="F97">
        <v>28104310</v>
      </c>
      <c r="G97">
        <v>30107760</v>
      </c>
      <c r="H97">
        <v>31860550</v>
      </c>
      <c r="I97">
        <v>33003200</v>
      </c>
      <c r="J97">
        <v>33719030</v>
      </c>
      <c r="K97">
        <v>33354040</v>
      </c>
      <c r="L97">
        <v>32607660</v>
      </c>
      <c r="M97">
        <v>31019860</v>
      </c>
      <c r="N97">
        <v>27705280</v>
      </c>
      <c r="O97">
        <v>20950760</v>
      </c>
      <c r="P97">
        <v>13724570</v>
      </c>
      <c r="Q97">
        <v>9794370</v>
      </c>
      <c r="R97">
        <v>4421090</v>
      </c>
      <c r="S97">
        <v>1479040</v>
      </c>
      <c r="T97">
        <v>216501690</v>
      </c>
      <c r="U97">
        <v>182353610</v>
      </c>
      <c r="V97">
        <v>150525330</v>
      </c>
      <c r="W97">
        <v>145318700</v>
      </c>
      <c r="X97">
        <v>146806750</v>
      </c>
      <c r="Y97">
        <v>147903550</v>
      </c>
      <c r="Z97">
        <v>147896120</v>
      </c>
      <c r="AA97">
        <v>145045690</v>
      </c>
      <c r="AB97">
        <v>141842650</v>
      </c>
      <c r="AC97">
        <v>133518950</v>
      </c>
      <c r="AD97">
        <v>127562400</v>
      </c>
      <c r="AE97">
        <v>122143570</v>
      </c>
      <c r="AF97">
        <v>113268140</v>
      </c>
      <c r="AG97">
        <v>86840090</v>
      </c>
      <c r="AH97">
        <v>57718310</v>
      </c>
      <c r="AI97">
        <v>35271750</v>
      </c>
      <c r="AJ97">
        <v>16044940</v>
      </c>
      <c r="AK97">
        <v>6635880</v>
      </c>
      <c r="AN97" s="20"/>
    </row>
    <row r="98" spans="1:40" ht="15" thickBot="1">
      <c r="A98" s="1">
        <v>2066</v>
      </c>
      <c r="AN98" s="20"/>
    </row>
    <row r="99" spans="1:40" ht="15" thickBot="1">
      <c r="A99" s="1">
        <v>2067</v>
      </c>
      <c r="AN99" s="20"/>
    </row>
    <row r="100" spans="1:40" ht="15" thickBot="1">
      <c r="A100" s="1">
        <v>2068</v>
      </c>
      <c r="AN100" s="20"/>
    </row>
    <row r="101" spans="1:40" ht="15" thickBot="1">
      <c r="A101" s="1">
        <v>2069</v>
      </c>
      <c r="AN101" s="20"/>
    </row>
    <row r="102" spans="1:40" ht="15" thickBot="1">
      <c r="A102" s="1">
        <v>2070</v>
      </c>
      <c r="B102">
        <v>37556910</v>
      </c>
      <c r="C102">
        <v>18510520</v>
      </c>
      <c r="D102">
        <v>20268120</v>
      </c>
      <c r="E102">
        <v>23416330</v>
      </c>
      <c r="F102">
        <v>25609940</v>
      </c>
      <c r="G102">
        <v>27668470</v>
      </c>
      <c r="H102">
        <v>29611160</v>
      </c>
      <c r="I102">
        <v>31273170</v>
      </c>
      <c r="J102">
        <v>32254310</v>
      </c>
      <c r="K102">
        <v>32662480</v>
      </c>
      <c r="L102">
        <v>31753610</v>
      </c>
      <c r="M102">
        <v>30115590</v>
      </c>
      <c r="N102">
        <v>27270670</v>
      </c>
      <c r="O102">
        <v>22550340</v>
      </c>
      <c r="P102">
        <v>15124400</v>
      </c>
      <c r="Q102">
        <v>8348180</v>
      </c>
      <c r="R102">
        <v>4603950</v>
      </c>
      <c r="S102">
        <v>1902690</v>
      </c>
      <c r="T102">
        <v>212708580</v>
      </c>
      <c r="U102">
        <v>178503880</v>
      </c>
      <c r="V102">
        <v>147012630</v>
      </c>
      <c r="W102">
        <v>142220800</v>
      </c>
      <c r="X102">
        <v>144226550</v>
      </c>
      <c r="Y102">
        <v>145596950</v>
      </c>
      <c r="Z102">
        <v>146562480</v>
      </c>
      <c r="AA102">
        <v>146333170</v>
      </c>
      <c r="AB102">
        <v>143076940</v>
      </c>
      <c r="AC102">
        <v>139102210</v>
      </c>
      <c r="AD102">
        <v>129433950</v>
      </c>
      <c r="AE102">
        <v>121158430</v>
      </c>
      <c r="AF102">
        <v>112078020</v>
      </c>
      <c r="AG102">
        <v>98083500</v>
      </c>
      <c r="AH102">
        <v>68357290</v>
      </c>
      <c r="AI102">
        <v>39131610</v>
      </c>
      <c r="AJ102">
        <v>19160290</v>
      </c>
      <c r="AK102">
        <v>8810320</v>
      </c>
      <c r="AN102" s="20"/>
    </row>
    <row r="103" spans="1:40" ht="15" thickBot="1">
      <c r="A103" s="1">
        <v>2071</v>
      </c>
      <c r="AN103" s="20"/>
    </row>
    <row r="104" spans="1:40" ht="15" thickBot="1">
      <c r="A104" s="1">
        <v>2072</v>
      </c>
      <c r="AN104" s="20"/>
    </row>
    <row r="105" spans="1:40" ht="15" thickBot="1">
      <c r="A105" s="1">
        <v>2073</v>
      </c>
      <c r="AN105" s="20"/>
    </row>
    <row r="106" spans="1:40" ht="15" thickBot="1">
      <c r="A106" s="1">
        <v>2074</v>
      </c>
      <c r="AN106" s="20"/>
    </row>
    <row r="107" spans="1:40" ht="15" thickBot="1">
      <c r="A107" s="1">
        <v>2075</v>
      </c>
      <c r="B107">
        <v>34885000</v>
      </c>
      <c r="C107">
        <v>15913470</v>
      </c>
      <c r="D107">
        <v>17622510</v>
      </c>
      <c r="E107">
        <v>20776510</v>
      </c>
      <c r="F107">
        <v>23098590</v>
      </c>
      <c r="G107">
        <v>25237370</v>
      </c>
      <c r="H107">
        <v>27234460</v>
      </c>
      <c r="I107">
        <v>29086490</v>
      </c>
      <c r="J107">
        <v>30589240</v>
      </c>
      <c r="K107">
        <v>31274450</v>
      </c>
      <c r="L107">
        <v>31138050</v>
      </c>
      <c r="M107">
        <v>29373570</v>
      </c>
      <c r="N107">
        <v>26531470</v>
      </c>
      <c r="O107">
        <v>22300860</v>
      </c>
      <c r="P107">
        <v>16454470</v>
      </c>
      <c r="Q107">
        <v>9300890</v>
      </c>
      <c r="R107">
        <v>4068530</v>
      </c>
      <c r="S107">
        <v>2178480</v>
      </c>
      <c r="T107">
        <v>208323450</v>
      </c>
      <c r="U107">
        <v>173222890</v>
      </c>
      <c r="V107">
        <v>141998490</v>
      </c>
      <c r="W107">
        <v>138055750</v>
      </c>
      <c r="X107">
        <v>141225320</v>
      </c>
      <c r="Y107">
        <v>143102000</v>
      </c>
      <c r="Z107">
        <v>144333510</v>
      </c>
      <c r="AA107">
        <v>145067960</v>
      </c>
      <c r="AB107">
        <v>144421640</v>
      </c>
      <c r="AC107">
        <v>140403640</v>
      </c>
      <c r="AD107">
        <v>135018730</v>
      </c>
      <c r="AE107">
        <v>123131930</v>
      </c>
      <c r="AF107">
        <v>111451200</v>
      </c>
      <c r="AG107">
        <v>97622490</v>
      </c>
      <c r="AH107">
        <v>78022710</v>
      </c>
      <c r="AI107">
        <v>47081360</v>
      </c>
      <c r="AJ107">
        <v>21754250</v>
      </c>
      <c r="AK107">
        <v>11223420</v>
      </c>
      <c r="AN107" s="20"/>
    </row>
    <row r="108" spans="1:40" ht="15" thickBot="1">
      <c r="A108" s="1">
        <v>2076</v>
      </c>
      <c r="AN108" s="20"/>
    </row>
    <row r="109" spans="1:40" ht="15" thickBot="1">
      <c r="A109" s="1">
        <v>2077</v>
      </c>
      <c r="AN109" s="20"/>
    </row>
    <row r="110" spans="1:40" ht="15" thickBot="1">
      <c r="A110" s="1">
        <v>2078</v>
      </c>
      <c r="AN110" s="20"/>
    </row>
    <row r="111" spans="1:40" ht="15" thickBot="1">
      <c r="A111" s="1">
        <v>2079</v>
      </c>
      <c r="AN111" s="20"/>
    </row>
    <row r="112" spans="1:40" ht="15" thickBot="1">
      <c r="A112" s="1">
        <v>2080</v>
      </c>
      <c r="B112">
        <v>32480600</v>
      </c>
      <c r="C112">
        <v>13509720</v>
      </c>
      <c r="D112">
        <v>15061620</v>
      </c>
      <c r="E112">
        <v>18140750</v>
      </c>
      <c r="F112">
        <v>20523680</v>
      </c>
      <c r="G112">
        <v>22789970</v>
      </c>
      <c r="H112">
        <v>24866370</v>
      </c>
      <c r="I112">
        <v>26776380</v>
      </c>
      <c r="J112">
        <v>28478290</v>
      </c>
      <c r="K112">
        <v>29698430</v>
      </c>
      <c r="L112">
        <v>29862140</v>
      </c>
      <c r="M112">
        <v>28869130</v>
      </c>
      <c r="N112">
        <v>25950320</v>
      </c>
      <c r="O112">
        <v>21777740</v>
      </c>
      <c r="P112">
        <v>16407800</v>
      </c>
      <c r="Q112">
        <v>10297790</v>
      </c>
      <c r="R112">
        <v>4606200</v>
      </c>
      <c r="S112">
        <v>2178380</v>
      </c>
      <c r="T112">
        <v>204434380</v>
      </c>
      <c r="U112">
        <v>167562340</v>
      </c>
      <c r="V112">
        <v>135949590</v>
      </c>
      <c r="W112">
        <v>132456680</v>
      </c>
      <c r="X112">
        <v>137169960</v>
      </c>
      <c r="Y112">
        <v>140201760</v>
      </c>
      <c r="Z112">
        <v>141929640</v>
      </c>
      <c r="AA112">
        <v>142930320</v>
      </c>
      <c r="AB112">
        <v>143251670</v>
      </c>
      <c r="AC112">
        <v>141840110</v>
      </c>
      <c r="AD112">
        <v>136429380</v>
      </c>
      <c r="AE112">
        <v>128712070</v>
      </c>
      <c r="AF112">
        <v>113583200</v>
      </c>
      <c r="AG112">
        <v>97506470</v>
      </c>
      <c r="AH112">
        <v>78446440</v>
      </c>
      <c r="AI112">
        <v>54610250</v>
      </c>
      <c r="AJ112">
        <v>26775440</v>
      </c>
      <c r="AK112">
        <v>13613270</v>
      </c>
      <c r="AN112" s="20"/>
    </row>
    <row r="113" spans="1:40" ht="15" thickBot="1">
      <c r="A113" s="1">
        <v>2081</v>
      </c>
      <c r="AN113" s="20"/>
    </row>
    <row r="114" spans="1:40" ht="15" thickBot="1">
      <c r="A114" s="1">
        <v>2082</v>
      </c>
      <c r="AN114" s="20"/>
    </row>
    <row r="115" spans="1:40" ht="15" thickBot="1">
      <c r="A115" s="1">
        <v>2083</v>
      </c>
      <c r="AN115" s="20"/>
    </row>
    <row r="116" spans="1:40" ht="15" thickBot="1">
      <c r="A116" s="1">
        <v>2084</v>
      </c>
      <c r="AN116" s="20"/>
    </row>
    <row r="117" spans="1:40" ht="15" thickBot="1">
      <c r="A117" s="1">
        <v>2085</v>
      </c>
      <c r="B117">
        <v>30315020</v>
      </c>
      <c r="C117">
        <v>11402520</v>
      </c>
      <c r="D117">
        <v>12701690</v>
      </c>
      <c r="E117">
        <v>15569200</v>
      </c>
      <c r="F117">
        <v>17944570</v>
      </c>
      <c r="G117">
        <v>20275230</v>
      </c>
      <c r="H117">
        <v>22479810</v>
      </c>
      <c r="I117">
        <v>24472310</v>
      </c>
      <c r="J117">
        <v>26245100</v>
      </c>
      <c r="K117">
        <v>27687060</v>
      </c>
      <c r="L117">
        <v>28411760</v>
      </c>
      <c r="M117">
        <v>27752760</v>
      </c>
      <c r="N117">
        <v>25595150</v>
      </c>
      <c r="O117">
        <v>21398480</v>
      </c>
      <c r="P117">
        <v>16126900</v>
      </c>
      <c r="Q117">
        <v>10414680</v>
      </c>
      <c r="R117">
        <v>5239040</v>
      </c>
      <c r="S117">
        <v>2467980</v>
      </c>
      <c r="T117">
        <v>200660650</v>
      </c>
      <c r="U117">
        <v>162442180</v>
      </c>
      <c r="V117">
        <v>129631590</v>
      </c>
      <c r="W117">
        <v>125999120</v>
      </c>
      <c r="X117">
        <v>131684850</v>
      </c>
      <c r="Y117">
        <v>136256560</v>
      </c>
      <c r="Z117">
        <v>139131580</v>
      </c>
      <c r="AA117">
        <v>140626600</v>
      </c>
      <c r="AB117">
        <v>141229730</v>
      </c>
      <c r="AC117">
        <v>140807470</v>
      </c>
      <c r="AD117">
        <v>138004390</v>
      </c>
      <c r="AE117">
        <v>130284150</v>
      </c>
      <c r="AF117">
        <v>119137050</v>
      </c>
      <c r="AG117">
        <v>99858300</v>
      </c>
      <c r="AH117">
        <v>78979110</v>
      </c>
      <c r="AI117">
        <v>55873600</v>
      </c>
      <c r="AJ117">
        <v>31802640</v>
      </c>
      <c r="AK117">
        <v>17254620</v>
      </c>
      <c r="AN117" s="20"/>
    </row>
    <row r="118" spans="1:40" ht="15" thickBot="1">
      <c r="A118" s="1">
        <v>2086</v>
      </c>
      <c r="AN118" s="20"/>
    </row>
    <row r="119" spans="1:40" ht="15" thickBot="1">
      <c r="A119" s="1">
        <v>2087</v>
      </c>
      <c r="AN119" s="20"/>
    </row>
    <row r="120" spans="1:40" ht="15" thickBot="1">
      <c r="A120" s="1">
        <v>2088</v>
      </c>
      <c r="AN120" s="20"/>
    </row>
    <row r="121" spans="1:40" ht="15" thickBot="1">
      <c r="A121" s="1">
        <v>2089</v>
      </c>
      <c r="AN121" s="20"/>
    </row>
    <row r="122" spans="1:40" ht="15" thickBot="1">
      <c r="A122" s="1">
        <v>2090</v>
      </c>
      <c r="B122">
        <v>28162720</v>
      </c>
      <c r="C122">
        <v>9580580</v>
      </c>
      <c r="D122">
        <v>10643760</v>
      </c>
      <c r="E122">
        <v>13173990</v>
      </c>
      <c r="F122">
        <v>15425390</v>
      </c>
      <c r="G122">
        <v>17753220</v>
      </c>
      <c r="H122">
        <v>20026250</v>
      </c>
      <c r="I122">
        <v>22150330</v>
      </c>
      <c r="J122">
        <v>24016090</v>
      </c>
      <c r="K122">
        <v>25555130</v>
      </c>
      <c r="L122">
        <v>26540990</v>
      </c>
      <c r="M122">
        <v>26479400</v>
      </c>
      <c r="N122">
        <v>24692780</v>
      </c>
      <c r="O122">
        <v>21216490</v>
      </c>
      <c r="P122">
        <v>15960930</v>
      </c>
      <c r="Q122">
        <v>10345330</v>
      </c>
      <c r="R122">
        <v>5420010</v>
      </c>
      <c r="S122">
        <v>2915010</v>
      </c>
      <c r="T122">
        <v>195830710</v>
      </c>
      <c r="U122">
        <v>157450140</v>
      </c>
      <c r="V122">
        <v>123813150</v>
      </c>
      <c r="W122">
        <v>119288750</v>
      </c>
      <c r="X122">
        <v>125358470</v>
      </c>
      <c r="Y122">
        <v>130895950</v>
      </c>
      <c r="Z122">
        <v>135305200</v>
      </c>
      <c r="AA122">
        <v>137943800</v>
      </c>
      <c r="AB122">
        <v>139050900</v>
      </c>
      <c r="AC122">
        <v>138946480</v>
      </c>
      <c r="AD122">
        <v>137172290</v>
      </c>
      <c r="AE122">
        <v>132053640</v>
      </c>
      <c r="AF122">
        <v>120925460</v>
      </c>
      <c r="AG122">
        <v>105316130</v>
      </c>
      <c r="AH122">
        <v>81564360</v>
      </c>
      <c r="AI122">
        <v>57025850</v>
      </c>
      <c r="AJ122">
        <v>33460610</v>
      </c>
      <c r="AK122">
        <v>21600020</v>
      </c>
      <c r="AN122" s="20"/>
    </row>
    <row r="123" spans="1:40" ht="15" thickBot="1">
      <c r="A123" s="1">
        <v>2091</v>
      </c>
      <c r="AN123" s="20"/>
    </row>
    <row r="124" spans="1:40" ht="15" thickBot="1">
      <c r="A124" s="1">
        <v>2092</v>
      </c>
      <c r="AN124" s="20"/>
    </row>
    <row r="125" spans="1:40" ht="15" thickBot="1">
      <c r="A125" s="1">
        <v>2093</v>
      </c>
      <c r="AN125" s="20"/>
    </row>
    <row r="126" spans="1:40" ht="15" thickBot="1">
      <c r="A126" s="1">
        <v>2094</v>
      </c>
      <c r="AN126" s="20"/>
    </row>
    <row r="127" spans="1:40" ht="15" thickBot="1">
      <c r="A127" s="1">
        <v>2095</v>
      </c>
      <c r="B127">
        <v>26077380</v>
      </c>
      <c r="C127">
        <v>7948070</v>
      </c>
      <c r="D127">
        <v>8861480</v>
      </c>
      <c r="E127">
        <v>11068790</v>
      </c>
      <c r="F127">
        <v>13071730</v>
      </c>
      <c r="G127">
        <v>15282740</v>
      </c>
      <c r="H127">
        <v>17559060</v>
      </c>
      <c r="I127">
        <v>19757310</v>
      </c>
      <c r="J127">
        <v>21765340</v>
      </c>
      <c r="K127">
        <v>23420460</v>
      </c>
      <c r="L127">
        <v>24549890</v>
      </c>
      <c r="M127">
        <v>24808040</v>
      </c>
      <c r="N127">
        <v>23657910</v>
      </c>
      <c r="O127">
        <v>20571090</v>
      </c>
      <c r="P127">
        <v>15945350</v>
      </c>
      <c r="Q127">
        <v>10355090</v>
      </c>
      <c r="R127">
        <v>5475670</v>
      </c>
      <c r="S127">
        <v>3247730</v>
      </c>
      <c r="T127">
        <v>189981040</v>
      </c>
      <c r="U127">
        <v>151735550</v>
      </c>
      <c r="V127">
        <v>118235260</v>
      </c>
      <c r="W127">
        <v>113086820</v>
      </c>
      <c r="X127">
        <v>118768520</v>
      </c>
      <c r="Y127">
        <v>124698230</v>
      </c>
      <c r="Z127">
        <v>130067450</v>
      </c>
      <c r="AA127">
        <v>134237910</v>
      </c>
      <c r="AB127">
        <v>136498580</v>
      </c>
      <c r="AC127">
        <v>136926730</v>
      </c>
      <c r="AD127">
        <v>135534400</v>
      </c>
      <c r="AE127">
        <v>131501430</v>
      </c>
      <c r="AF127">
        <v>122940830</v>
      </c>
      <c r="AG127">
        <v>107342470</v>
      </c>
      <c r="AH127">
        <v>86757720</v>
      </c>
      <c r="AI127">
        <v>59718800</v>
      </c>
      <c r="AJ127">
        <v>34914610</v>
      </c>
      <c r="AK127">
        <v>24991110</v>
      </c>
      <c r="AN127" s="20"/>
    </row>
    <row r="128" spans="1:40" ht="15" thickBot="1">
      <c r="A128" s="1">
        <v>2096</v>
      </c>
      <c r="AN128" s="20"/>
    </row>
    <row r="129" spans="1:40" ht="15" thickBot="1">
      <c r="A129" s="1">
        <v>2097</v>
      </c>
      <c r="AN129" s="20"/>
    </row>
    <row r="130" spans="1:40" ht="15" thickBot="1">
      <c r="A130" s="1">
        <v>2098</v>
      </c>
      <c r="AN130" s="20"/>
    </row>
    <row r="131" spans="1:40" ht="15" thickBot="1">
      <c r="A131" s="1">
        <v>2099</v>
      </c>
      <c r="B131">
        <v>24150800</v>
      </c>
      <c r="C131">
        <v>6514870</v>
      </c>
      <c r="D131">
        <v>7271810</v>
      </c>
      <c r="E131">
        <v>9235770</v>
      </c>
      <c r="F131">
        <v>10998750</v>
      </c>
      <c r="G131">
        <v>12969040</v>
      </c>
      <c r="H131">
        <v>15136900</v>
      </c>
      <c r="I131">
        <v>17345350</v>
      </c>
      <c r="J131">
        <v>19440960</v>
      </c>
      <c r="K131">
        <v>21262560</v>
      </c>
      <c r="L131">
        <v>22552620</v>
      </c>
      <c r="M131">
        <v>23026330</v>
      </c>
      <c r="N131">
        <v>22272650</v>
      </c>
      <c r="O131">
        <v>19841400</v>
      </c>
      <c r="P131">
        <v>15587040</v>
      </c>
      <c r="Q131">
        <v>10477320</v>
      </c>
      <c r="R131">
        <v>5592120</v>
      </c>
      <c r="S131">
        <v>3495760</v>
      </c>
      <c r="T131">
        <v>183504270</v>
      </c>
      <c r="U131">
        <v>145351460</v>
      </c>
      <c r="V131">
        <v>112251890</v>
      </c>
      <c r="W131">
        <v>107220680</v>
      </c>
      <c r="X131">
        <v>112680550</v>
      </c>
      <c r="Y131">
        <v>118234010</v>
      </c>
      <c r="Z131">
        <v>124004880</v>
      </c>
      <c r="AA131">
        <v>129132190</v>
      </c>
      <c r="AB131">
        <v>132939470</v>
      </c>
      <c r="AC131">
        <v>134557380</v>
      </c>
      <c r="AD131">
        <v>133760230</v>
      </c>
      <c r="AE131">
        <v>130215460</v>
      </c>
      <c r="AF131">
        <v>122826020</v>
      </c>
      <c r="AG131">
        <v>109705390</v>
      </c>
      <c r="AH131">
        <v>89080940</v>
      </c>
      <c r="AI131">
        <v>64459680</v>
      </c>
      <c r="AJ131">
        <v>37452770</v>
      </c>
      <c r="AK131">
        <v>28068670</v>
      </c>
      <c r="AN131" s="20"/>
    </row>
    <row r="132" spans="1:40" ht="15" thickBot="1">
      <c r="A132" s="1"/>
      <c r="AN132" s="20"/>
    </row>
    <row r="133" spans="1:40" ht="15" thickBot="1">
      <c r="A133" s="1"/>
      <c r="AN133" s="20"/>
    </row>
    <row r="134" spans="1:40" ht="15" thickBot="1">
      <c r="A134" s="1"/>
      <c r="AN134" s="20"/>
    </row>
    <row r="135" spans="1:40" ht="15" thickBot="1">
      <c r="A135" s="1"/>
      <c r="AN135" s="20"/>
    </row>
    <row r="136" spans="1:40" ht="15" thickBot="1">
      <c r="A136" s="1"/>
      <c r="AN136" s="20"/>
    </row>
    <row r="137" spans="1:40" ht="15" thickBot="1">
      <c r="A137" s="1"/>
      <c r="AN137" s="20"/>
    </row>
    <row r="138" spans="1:40" ht="15" thickBot="1">
      <c r="A138" s="1"/>
      <c r="AN138" s="20"/>
    </row>
    <row r="139" spans="1:40" ht="15" thickBot="1">
      <c r="A139" s="1"/>
      <c r="AN139" s="20"/>
    </row>
    <row r="140" spans="1:40" ht="15" thickBot="1">
      <c r="A140" s="1"/>
      <c r="AN140" s="20"/>
    </row>
    <row r="141" spans="1:40" ht="15" thickBot="1">
      <c r="A141" s="1"/>
      <c r="AN141" s="20"/>
    </row>
    <row r="142" spans="1:40" ht="15" thickBot="1">
      <c r="A142" s="1"/>
      <c r="AN142" s="20"/>
    </row>
    <row r="143" spans="1:40" ht="15" thickBot="1">
      <c r="A143" s="1"/>
      <c r="AN143" s="20"/>
    </row>
    <row r="144" spans="1:40" ht="15" thickBot="1">
      <c r="A144" s="1"/>
      <c r="AN144" s="20"/>
    </row>
    <row r="145" spans="1:40" ht="15" thickBot="1">
      <c r="A145" s="1"/>
      <c r="AN145" s="20"/>
    </row>
    <row r="146" spans="1:40" ht="15" thickBot="1">
      <c r="A146" s="1"/>
      <c r="AN146" s="20"/>
    </row>
    <row r="147" spans="1:40" ht="15" thickBot="1">
      <c r="A147" s="1"/>
      <c r="AN147" s="20"/>
    </row>
    <row r="148" spans="1:40" ht="15" thickBot="1">
      <c r="A148" s="1"/>
      <c r="AN148" s="20"/>
    </row>
    <row r="149" spans="1:40" ht="15" thickBot="1">
      <c r="A149" s="1"/>
      <c r="AN149" s="20"/>
    </row>
    <row r="150" spans="1:40" ht="15" thickBot="1">
      <c r="A150" s="1"/>
      <c r="AN150" s="20"/>
    </row>
    <row r="151" spans="1:40" ht="15" thickBot="1">
      <c r="A151" s="1"/>
      <c r="AN151" s="20"/>
    </row>
    <row r="152" spans="1:40" ht="15" thickBot="1">
      <c r="A152" s="1"/>
      <c r="AN152" s="20"/>
    </row>
    <row r="153" spans="1:40" ht="15" thickBot="1">
      <c r="A153" s="1"/>
      <c r="AN153" s="20"/>
    </row>
    <row r="154" spans="1:40" ht="15" thickBot="1">
      <c r="A154" s="1"/>
      <c r="AN154" s="20"/>
    </row>
    <row r="155" spans="1:40" ht="15" thickBot="1">
      <c r="A155" s="1"/>
      <c r="AN155" s="20"/>
    </row>
    <row r="156" spans="1:40" ht="15" thickBot="1">
      <c r="A156" s="1"/>
      <c r="AN156" s="20"/>
    </row>
    <row r="157" spans="1:40" ht="15" thickBot="1">
      <c r="A157" s="1"/>
      <c r="AN157" s="20"/>
    </row>
    <row r="158" spans="1:40" ht="15" thickBot="1">
      <c r="A158" s="1"/>
      <c r="AN158" s="20"/>
    </row>
    <row r="159" spans="1:40" ht="15" thickBot="1">
      <c r="A159" s="1"/>
      <c r="AN159" s="20"/>
    </row>
    <row r="160" spans="1:40" ht="15" thickBot="1">
      <c r="A160" s="1"/>
      <c r="AN160" s="20"/>
    </row>
    <row r="161" spans="1:40" ht="15" thickBot="1">
      <c r="A161" s="1"/>
      <c r="AN161" s="20"/>
    </row>
    <row r="162" spans="1:40" ht="15" thickBot="1">
      <c r="A162" s="1"/>
      <c r="AN162" s="20"/>
    </row>
    <row r="163" spans="1:40" ht="15" thickBot="1">
      <c r="A163" s="1"/>
      <c r="AN163" s="20"/>
    </row>
    <row r="164" spans="1:40" ht="15" thickBot="1">
      <c r="A164" s="1"/>
      <c r="AN164" s="20"/>
    </row>
    <row r="165" spans="1:40" ht="15" thickBot="1">
      <c r="A165" s="1"/>
      <c r="AN165" s="20"/>
    </row>
    <row r="166" spans="1:40" ht="15" thickBot="1">
      <c r="A166" s="1"/>
      <c r="AN166" s="20"/>
    </row>
    <row r="167" spans="1:40" ht="15" thickBot="1">
      <c r="A167" s="1"/>
      <c r="AN167" s="20"/>
    </row>
    <row r="168" spans="1:40" ht="15" thickBot="1">
      <c r="A168" s="1"/>
      <c r="AN168" s="20"/>
    </row>
    <row r="169" spans="1:40" ht="15" thickBot="1">
      <c r="A169" s="1"/>
      <c r="AN169" s="20"/>
    </row>
    <row r="170" spans="1:40" ht="15" thickBot="1">
      <c r="A170" s="1"/>
      <c r="AN170" s="20"/>
    </row>
    <row r="171" spans="1:40" ht="15" thickBot="1">
      <c r="A171" s="1"/>
      <c r="AN171" s="20"/>
    </row>
    <row r="172" spans="1:40" ht="15" thickBot="1">
      <c r="A172" s="1"/>
      <c r="AN172" s="20"/>
    </row>
    <row r="173" spans="1:40" ht="15" thickBot="1">
      <c r="A173" s="1"/>
      <c r="AN173" s="20"/>
    </row>
    <row r="174" spans="1:40" ht="15" thickBot="1">
      <c r="A174" s="1"/>
      <c r="AN174" s="20"/>
    </row>
    <row r="175" spans="1:40" ht="15" thickBot="1">
      <c r="A175" s="1"/>
      <c r="AN175" s="20"/>
    </row>
    <row r="176" spans="1:40" ht="15" thickBot="1">
      <c r="A176" s="1"/>
      <c r="AN176" s="20"/>
    </row>
    <row r="177" spans="1:40" ht="15" thickBot="1">
      <c r="A177" s="1"/>
      <c r="AN177" s="20"/>
    </row>
    <row r="178" spans="1:40" ht="15" thickBot="1">
      <c r="A178" s="1"/>
      <c r="AN178" s="20"/>
    </row>
    <row r="179" spans="1:40" ht="15" thickBot="1">
      <c r="A179" s="1"/>
      <c r="AN179" s="20"/>
    </row>
    <row r="180" spans="1:40" ht="15" thickBot="1">
      <c r="A180" s="1"/>
      <c r="AN180" s="20"/>
    </row>
    <row r="181" spans="1:40" ht="15" thickBot="1">
      <c r="A181" s="1"/>
      <c r="AN181" s="20"/>
    </row>
    <row r="182" spans="1:40" ht="15" thickBot="1">
      <c r="A182" s="1"/>
      <c r="AN182" s="20"/>
    </row>
    <row r="183" spans="1:40" ht="15" thickBot="1">
      <c r="A183" s="1"/>
      <c r="AN183" s="20"/>
    </row>
    <row r="184" spans="1:40" ht="15" thickBot="1">
      <c r="A184" s="1"/>
      <c r="AN184" s="20"/>
    </row>
    <row r="185" spans="1:40" ht="15" thickBot="1">
      <c r="A185" s="1"/>
      <c r="AN185" s="20"/>
    </row>
    <row r="186" spans="1:40" ht="15" thickBot="1">
      <c r="A186" s="1"/>
      <c r="AN186" s="20"/>
    </row>
  </sheetData>
  <phoneticPr fontId="27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39"/>
  <sheetViews>
    <sheetView topLeftCell="B1" workbookViewId="0">
      <selection activeCell="B7" sqref="B7"/>
    </sheetView>
  </sheetViews>
  <sheetFormatPr defaultRowHeight="14.4"/>
  <cols>
    <col min="1" max="1" width="26.33203125" bestFit="1" customWidth="1"/>
    <col min="3" max="3" width="17.33203125" customWidth="1"/>
    <col min="4" max="47" width="8.88671875" customWidth="1"/>
    <col min="48" max="48" width="8.6640625" customWidth="1"/>
    <col min="49" max="49" width="5.109375" customWidth="1"/>
  </cols>
  <sheetData>
    <row r="1" spans="1:66">
      <c r="A1" t="s">
        <v>3097</v>
      </c>
      <c r="B1" t="s">
        <v>3098</v>
      </c>
      <c r="C1" t="s">
        <v>3099</v>
      </c>
      <c r="D1" t="s">
        <v>3100</v>
      </c>
      <c r="E1" t="s">
        <v>3101</v>
      </c>
      <c r="F1" t="s">
        <v>3102</v>
      </c>
      <c r="G1" t="s">
        <v>3103</v>
      </c>
      <c r="H1" t="s">
        <v>3104</v>
      </c>
      <c r="I1" t="s">
        <v>3105</v>
      </c>
      <c r="J1" t="s">
        <v>3106</v>
      </c>
      <c r="K1" t="s">
        <v>3107</v>
      </c>
      <c r="L1" t="s">
        <v>3108</v>
      </c>
      <c r="M1" t="s">
        <v>3109</v>
      </c>
      <c r="N1" t="s">
        <v>3110</v>
      </c>
      <c r="O1" t="s">
        <v>3111</v>
      </c>
      <c r="P1" t="s">
        <v>3112</v>
      </c>
      <c r="Q1" t="s">
        <v>3113</v>
      </c>
      <c r="R1" t="s">
        <v>3114</v>
      </c>
      <c r="S1" t="s">
        <v>3115</v>
      </c>
      <c r="T1" t="s">
        <v>3116</v>
      </c>
      <c r="U1" t="s">
        <v>3117</v>
      </c>
      <c r="V1" t="s">
        <v>3118</v>
      </c>
      <c r="W1" t="s">
        <v>3119</v>
      </c>
      <c r="X1" t="s">
        <v>3120</v>
      </c>
      <c r="Y1" t="s">
        <v>3121</v>
      </c>
      <c r="Z1" t="s">
        <v>3122</v>
      </c>
      <c r="AA1" t="s">
        <v>3123</v>
      </c>
      <c r="AB1" t="s">
        <v>3124</v>
      </c>
      <c r="AC1" t="s">
        <v>3125</v>
      </c>
      <c r="AD1" t="s">
        <v>3126</v>
      </c>
      <c r="AE1" t="s">
        <v>3127</v>
      </c>
      <c r="AF1" t="s">
        <v>3128</v>
      </c>
      <c r="AG1" t="s">
        <v>3129</v>
      </c>
      <c r="AH1" t="s">
        <v>3130</v>
      </c>
      <c r="AI1" t="s">
        <v>3131</v>
      </c>
      <c r="AJ1" t="s">
        <v>3132</v>
      </c>
      <c r="AK1" t="s">
        <v>3133</v>
      </c>
      <c r="AL1" t="s">
        <v>3134</v>
      </c>
      <c r="AM1" t="s">
        <v>3135</v>
      </c>
      <c r="AN1" t="s">
        <v>3136</v>
      </c>
      <c r="AO1" t="s">
        <v>3137</v>
      </c>
      <c r="AP1" t="s">
        <v>3138</v>
      </c>
      <c r="AQ1" t="s">
        <v>3139</v>
      </c>
      <c r="AR1" t="s">
        <v>3140</v>
      </c>
      <c r="AS1" t="s">
        <v>3141</v>
      </c>
      <c r="AT1" t="s">
        <v>3142</v>
      </c>
      <c r="AU1" t="s">
        <v>3143</v>
      </c>
      <c r="AV1" t="s">
        <v>3144</v>
      </c>
      <c r="AW1" t="s">
        <v>3145</v>
      </c>
      <c r="AX1" t="s">
        <v>3146</v>
      </c>
      <c r="AY1" t="s">
        <v>3147</v>
      </c>
      <c r="AZ1" t="s">
        <v>3148</v>
      </c>
      <c r="BA1" t="s">
        <v>3149</v>
      </c>
      <c r="BB1" t="s">
        <v>3150</v>
      </c>
      <c r="BC1" t="s">
        <v>3151</v>
      </c>
      <c r="BD1" t="s">
        <v>3152</v>
      </c>
      <c r="BE1" t="s">
        <v>3153</v>
      </c>
      <c r="BF1" t="s">
        <v>3154</v>
      </c>
      <c r="BG1" t="s">
        <v>3155</v>
      </c>
      <c r="BH1" t="s">
        <v>3156</v>
      </c>
      <c r="BI1" t="s">
        <v>3157</v>
      </c>
      <c r="BJ1" t="s">
        <v>3158</v>
      </c>
      <c r="BK1" t="s">
        <v>3159</v>
      </c>
      <c r="BL1" t="s">
        <v>3160</v>
      </c>
      <c r="BM1" t="s">
        <v>3161</v>
      </c>
      <c r="BN1" t="s">
        <v>3162</v>
      </c>
    </row>
    <row r="2" spans="1:66">
      <c r="A2" t="s">
        <v>3163</v>
      </c>
      <c r="B2" t="s">
        <v>3164</v>
      </c>
      <c r="C2" t="s">
        <v>3165</v>
      </c>
      <c r="D2" t="s">
        <v>3166</v>
      </c>
      <c r="N2">
        <v>4.1503259009631819</v>
      </c>
      <c r="P2">
        <v>5.3582178135809215</v>
      </c>
      <c r="Q2">
        <v>6.3631885496232172</v>
      </c>
      <c r="R2">
        <v>11.849433856078079</v>
      </c>
      <c r="S2">
        <v>16.378126434552925</v>
      </c>
      <c r="T2">
        <v>11.72219380099078</v>
      </c>
      <c r="U2">
        <v>9.9270944529783662</v>
      </c>
      <c r="V2">
        <v>9.7503357448294707</v>
      </c>
      <c r="W2">
        <v>8.7950087172823501</v>
      </c>
      <c r="X2">
        <v>11.797594485423879</v>
      </c>
      <c r="Y2">
        <v>13.354827235091278</v>
      </c>
      <c r="Z2">
        <v>10.616038488428089</v>
      </c>
      <c r="AA2">
        <v>8.3013175895620037</v>
      </c>
      <c r="AB2">
        <v>7.7328924943397013</v>
      </c>
      <c r="AC2">
        <v>8.1424348556598645</v>
      </c>
      <c r="AD2">
        <v>5.5886277881750601</v>
      </c>
      <c r="AE2">
        <v>4.9342727962546391</v>
      </c>
      <c r="AF2">
        <v>6.4881541787955967</v>
      </c>
      <c r="AG2">
        <v>6.3502384409142678</v>
      </c>
      <c r="AH2">
        <v>6.9860306911752303</v>
      </c>
      <c r="AI2">
        <v>7.9309584411851759</v>
      </c>
      <c r="AJ2">
        <v>8.1189051443011806</v>
      </c>
      <c r="AK2">
        <v>6.6392807324077125</v>
      </c>
      <c r="AL2">
        <v>7.0234835123609543</v>
      </c>
      <c r="AM2">
        <v>9.8041281842547079</v>
      </c>
      <c r="AN2">
        <v>8.2843827628071409</v>
      </c>
      <c r="AO2">
        <v>6.5817186106197738</v>
      </c>
      <c r="AP2">
        <v>4.9645176820283865</v>
      </c>
      <c r="AQ2">
        <v>4.8238249001398685</v>
      </c>
      <c r="AR2">
        <v>4.2108071778077516</v>
      </c>
      <c r="AS2">
        <v>5.1954052080175188</v>
      </c>
      <c r="AT2">
        <v>3.8093569365318842</v>
      </c>
      <c r="AU2">
        <v>3.5542132545605369</v>
      </c>
      <c r="AV2">
        <v>3.9226170209260758</v>
      </c>
      <c r="AW2">
        <v>5.5152123858757278</v>
      </c>
      <c r="AX2">
        <v>5.8005467304875253</v>
      </c>
      <c r="AY2">
        <v>5.4198609344881135</v>
      </c>
      <c r="AZ2">
        <v>5.7830107188533191</v>
      </c>
      <c r="BA2">
        <v>7.8609660922653859</v>
      </c>
      <c r="BB2">
        <v>2.1693917326207242</v>
      </c>
      <c r="BC2">
        <v>4.2297849990792855</v>
      </c>
      <c r="BD2">
        <v>5.5390564315126198</v>
      </c>
      <c r="BE2">
        <v>3.625327319353616</v>
      </c>
      <c r="BF2">
        <v>2.2461223179241969</v>
      </c>
      <c r="BG2">
        <v>1.9326137503901037</v>
      </c>
      <c r="BH2">
        <v>2.2316214598906612</v>
      </c>
      <c r="BI2">
        <v>1.9016467754663751</v>
      </c>
      <c r="BJ2">
        <v>2.9478772084135869</v>
      </c>
      <c r="BK2">
        <v>2.71684313517666</v>
      </c>
      <c r="BL2">
        <v>2.4097758695996134</v>
      </c>
      <c r="BM2">
        <v>1.8005352653689641</v>
      </c>
      <c r="BN2">
        <v>4.3891456345824835</v>
      </c>
    </row>
    <row r="3" spans="1:66">
      <c r="A3" t="s">
        <v>3163</v>
      </c>
      <c r="B3" t="s">
        <v>3164</v>
      </c>
      <c r="C3" t="s">
        <v>3167</v>
      </c>
      <c r="D3" t="s">
        <v>3168</v>
      </c>
      <c r="E3">
        <v>10903171726682.49</v>
      </c>
      <c r="F3">
        <v>11316399618087.906</v>
      </c>
      <c r="G3">
        <v>11917983660029.986</v>
      </c>
      <c r="H3">
        <v>12535978325027.25</v>
      </c>
      <c r="I3">
        <v>13358123455238.629</v>
      </c>
      <c r="J3">
        <v>14099383164522.227</v>
      </c>
      <c r="K3">
        <v>14904829213886.104</v>
      </c>
      <c r="L3">
        <v>15523764396442.279</v>
      </c>
      <c r="M3">
        <v>16446230832818.865</v>
      </c>
      <c r="N3">
        <v>17402562800215.502</v>
      </c>
      <c r="O3">
        <v>18093193615253.879</v>
      </c>
      <c r="P3">
        <v>18866906740753.176</v>
      </c>
      <c r="Q3">
        <v>19926485883334.883</v>
      </c>
      <c r="R3">
        <v>21203262217967.996</v>
      </c>
      <c r="S3">
        <v>21583944256162.672</v>
      </c>
      <c r="T3">
        <v>21720758806293.156</v>
      </c>
      <c r="U3">
        <v>22872652957185.219</v>
      </c>
      <c r="V3">
        <v>23810312479140.059</v>
      </c>
      <c r="W3">
        <v>24795358040292.871</v>
      </c>
      <c r="X3">
        <v>25830764481744.449</v>
      </c>
      <c r="Y3">
        <v>26315651407304.867</v>
      </c>
      <c r="Z3">
        <v>26824107597639.621</v>
      </c>
      <c r="AA3">
        <v>26929716800586.598</v>
      </c>
      <c r="AB3">
        <v>27643115515257.34</v>
      </c>
      <c r="AC3">
        <v>28935290803395.227</v>
      </c>
      <c r="AD3">
        <v>30005493403052.969</v>
      </c>
      <c r="AE3">
        <v>31038542448007.035</v>
      </c>
      <c r="AF3">
        <v>32196955709682.125</v>
      </c>
      <c r="AG3">
        <v>33690340677052.66</v>
      </c>
      <c r="AH3">
        <v>34955153475228.832</v>
      </c>
      <c r="AI3">
        <v>35956946407477.125</v>
      </c>
      <c r="AJ3">
        <v>36481847683018.305</v>
      </c>
      <c r="AK3">
        <v>37236936629211.313</v>
      </c>
      <c r="AL3">
        <v>37910240426605.586</v>
      </c>
      <c r="AM3">
        <v>39163321091632.977</v>
      </c>
      <c r="AN3">
        <v>40374275745749.156</v>
      </c>
      <c r="AO3">
        <v>41825006962643.977</v>
      </c>
      <c r="AP3">
        <v>43446869854603.313</v>
      </c>
      <c r="AQ3">
        <v>44671713306884.336</v>
      </c>
      <c r="AR3">
        <v>46258827747997.711</v>
      </c>
      <c r="AS3">
        <v>48347393776754.195</v>
      </c>
      <c r="AT3">
        <v>49318791162401.477</v>
      </c>
      <c r="AU3">
        <v>50455504308515.828</v>
      </c>
      <c r="AV3">
        <v>52024482059172.555</v>
      </c>
      <c r="AW3">
        <v>54350621861865.633</v>
      </c>
      <c r="AX3">
        <v>56527145312681.352</v>
      </c>
      <c r="AY3">
        <v>59025885602039.617</v>
      </c>
      <c r="AZ3">
        <v>61612341338413.625</v>
      </c>
      <c r="BA3">
        <v>62887208977115.445</v>
      </c>
      <c r="BB3">
        <v>62043609678687.289</v>
      </c>
      <c r="BC3">
        <v>64860909661922.047</v>
      </c>
      <c r="BD3">
        <v>67008015715947.539</v>
      </c>
      <c r="BE3">
        <v>68823382972247.977</v>
      </c>
      <c r="BF3">
        <v>70755843128046.813</v>
      </c>
      <c r="BG3">
        <v>72942264388303.078</v>
      </c>
      <c r="BH3">
        <v>75187841840596.672</v>
      </c>
      <c r="BI3">
        <v>77294573897911.359</v>
      </c>
      <c r="BJ3">
        <v>79910967620296.859</v>
      </c>
      <c r="BK3">
        <v>82536472389713</v>
      </c>
      <c r="BL3">
        <v>84675231957900.828</v>
      </c>
      <c r="BM3">
        <v>82037256341076.672</v>
      </c>
      <c r="BN3">
        <v>86852662217901.438</v>
      </c>
    </row>
    <row r="4" spans="1:66">
      <c r="A4" s="21" t="s">
        <v>3169</v>
      </c>
      <c r="B4" s="21" t="s">
        <v>3170</v>
      </c>
      <c r="C4" s="21" t="s">
        <v>3171</v>
      </c>
      <c r="D4" s="21" t="s">
        <v>3172</v>
      </c>
      <c r="E4" s="21">
        <v>15.715083879936273</v>
      </c>
      <c r="F4" s="21">
        <v>15.927261697267165</v>
      </c>
      <c r="G4" s="21">
        <v>16.125497925022664</v>
      </c>
      <c r="H4" s="21">
        <v>16.301005588702104</v>
      </c>
      <c r="I4" s="21">
        <v>16.546162879828497</v>
      </c>
      <c r="J4" s="21">
        <v>16.863820385566498</v>
      </c>
      <c r="K4" s="21">
        <v>17.352665191030837</v>
      </c>
      <c r="L4" s="21">
        <v>17.899496148569526</v>
      </c>
      <c r="M4" s="21">
        <v>18.681200839485193</v>
      </c>
      <c r="N4" s="21">
        <v>19.607506025352993</v>
      </c>
      <c r="O4" s="21">
        <v>20.692837343848939</v>
      </c>
      <c r="P4" s="21">
        <v>21.741791929791727</v>
      </c>
      <c r="Q4" s="21">
        <v>22.68163555170019</v>
      </c>
      <c r="R4" s="21">
        <v>23.924562124843177</v>
      </c>
      <c r="S4" s="21">
        <v>26.077460408283205</v>
      </c>
      <c r="T4" s="21">
        <v>28.492914400593168</v>
      </c>
      <c r="U4" s="21">
        <v>30.060989578302767</v>
      </c>
      <c r="V4" s="21">
        <v>31.928789087466473</v>
      </c>
      <c r="W4" s="21">
        <v>34.174606081049575</v>
      </c>
      <c r="X4" s="21">
        <v>37.00992178519865</v>
      </c>
      <c r="Y4" s="21">
        <v>40.353056481532299</v>
      </c>
      <c r="Z4" s="21">
        <v>44.171321128905774</v>
      </c>
      <c r="AA4" s="21">
        <v>46.900343506017641</v>
      </c>
      <c r="AB4" s="21">
        <v>48.737330155385784</v>
      </c>
      <c r="AC4" s="21">
        <v>50.495629453134484</v>
      </c>
      <c r="AD4" s="21">
        <v>52.092526043387053</v>
      </c>
      <c r="AE4" s="21">
        <v>53.141618201855756</v>
      </c>
      <c r="AF4" s="21">
        <v>54.455709455738479</v>
      </c>
      <c r="AG4" s="21">
        <v>56.376591836006881</v>
      </c>
      <c r="AH4" s="21">
        <v>58.586750530901</v>
      </c>
      <c r="AI4" s="21">
        <v>60.779845786932682</v>
      </c>
      <c r="AJ4" s="21">
        <v>62.835275246477096</v>
      </c>
      <c r="AK4" s="21">
        <v>64.267234819932156</v>
      </c>
      <c r="AL4" s="21">
        <v>65.790586531737247</v>
      </c>
      <c r="AM4" s="21">
        <v>67.195494315692216</v>
      </c>
      <c r="AN4" s="21">
        <v>68.604517125538194</v>
      </c>
      <c r="AO4" s="21">
        <v>69.860643790854695</v>
      </c>
      <c r="AP4" s="21">
        <v>71.065342608509368</v>
      </c>
      <c r="AQ4" s="21">
        <v>71.865206565162964</v>
      </c>
      <c r="AR4" s="21">
        <v>72.877954596593483</v>
      </c>
      <c r="AS4" s="21">
        <v>74.529039399250166</v>
      </c>
      <c r="AT4" s="21">
        <v>76.208143150372194</v>
      </c>
      <c r="AU4" s="21">
        <v>77.395870982404901</v>
      </c>
      <c r="AV4" s="21">
        <v>78.923355363404013</v>
      </c>
      <c r="AW4" s="21">
        <v>81.041980261415262</v>
      </c>
      <c r="AX4" s="21">
        <v>83.583314182599295</v>
      </c>
      <c r="AY4" s="21">
        <v>86.162346658712025</v>
      </c>
      <c r="AZ4" s="21">
        <v>88.490906969518278</v>
      </c>
      <c r="BA4" s="21">
        <v>90.188103256676939</v>
      </c>
      <c r="BB4" s="21">
        <v>90.76616817280842</v>
      </c>
      <c r="BC4" s="21">
        <v>91.856988380595467</v>
      </c>
      <c r="BD4" s="21">
        <v>93.76551372315302</v>
      </c>
      <c r="BE4" s="21">
        <v>95.519487230949494</v>
      </c>
      <c r="BF4" s="21">
        <v>97.191985481347814</v>
      </c>
      <c r="BG4" s="21">
        <v>99.009370032343085</v>
      </c>
      <c r="BH4" s="21">
        <v>100</v>
      </c>
      <c r="BI4" s="21">
        <v>101.00223548021816</v>
      </c>
      <c r="BJ4" s="21">
        <v>102.92088418698835</v>
      </c>
      <c r="BK4" s="21">
        <v>105.39516254691061</v>
      </c>
      <c r="BL4" s="21">
        <v>107.28587851430804</v>
      </c>
      <c r="BM4" s="21">
        <v>108.68586489374023</v>
      </c>
      <c r="BN4" s="21">
        <v>113.56889499306403</v>
      </c>
    </row>
    <row r="6" spans="1:66">
      <c r="A6" t="s">
        <v>3173</v>
      </c>
      <c r="B6">
        <f>(1+AY2/100)*(1+AZ2/100)*(1+BA2/100)*(1+BB2/100)*(1+BC2/100)*(1+BD2/100)*(1+BE2/100)*(1+BF2/100)+(1+BG2/100)*(1+BH2/100)</f>
        <v>2.4743976970284214</v>
      </c>
    </row>
    <row r="7" spans="1:66">
      <c r="A7" t="s">
        <v>3174</v>
      </c>
      <c r="B7">
        <f>AX4/BH4</f>
        <v>0.835833141825993</v>
      </c>
    </row>
    <row r="37" spans="5:5">
      <c r="E37">
        <f>1/0.86</f>
        <v>1.1627906976744187</v>
      </c>
    </row>
    <row r="38" spans="5:5">
      <c r="E38">
        <f>1/0.81</f>
        <v>1.2345679012345678</v>
      </c>
    </row>
    <row r="39" spans="5:5">
      <c r="E39">
        <f>0.624*292132.7/58307.6</f>
        <v>3.1263643984660665</v>
      </c>
    </row>
  </sheetData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Reg_Data</vt:lpstr>
      <vt:lpstr>Sheet1</vt:lpstr>
      <vt:lpstr>Population_no projection</vt:lpstr>
      <vt:lpstr>yogl</vt:lpstr>
      <vt:lpstr>temperature</vt:lpstr>
      <vt:lpstr>Sheet3</vt:lpstr>
      <vt:lpstr>Sheet4</vt:lpstr>
      <vt:lpstr>Sheet2</vt:lpstr>
      <vt:lpstr>GWP inflation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YE Quanliang</cp:lastModifiedBy>
  <cp:revision/>
  <dcterms:created xsi:type="dcterms:W3CDTF">2017-12-07T10:19:11Z</dcterms:created>
  <dcterms:modified xsi:type="dcterms:W3CDTF">2025-11-16T10:01:36Z</dcterms:modified>
  <cp:category/>
  <cp:contentStatus/>
</cp:coreProperties>
</file>